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 yWindow="0" windowWidth="19212" windowHeight="11256" tabRatio="913"/>
  </bookViews>
  <sheets>
    <sheet name="Contents" sheetId="14" r:id="rId1"/>
    <sheet name="Final 2016-17 wtd pops" sheetId="30" r:id="rId2"/>
    <sheet name="Sub misuse services - new (a)" sheetId="31" r:id="rId3"/>
    <sheet name="Sub misuse services - new (b)" sheetId="32" r:id="rId4"/>
    <sheet name="Sexual health services - new" sheetId="33" r:id="rId5"/>
    <sheet name="Children under 5 - new" sheetId="34" r:id="rId6"/>
    <sheet name="Wtd pops new sub mis &amp; new SH" sheetId="29" r:id="rId7"/>
    <sheet name="Wtd pops new sub misuse" sheetId="28" r:id="rId8"/>
    <sheet name="Wtd pops data updates &amp; new SMR" sheetId="11" r:id="rId9"/>
    <sheet name="Sub misuse services - current" sheetId="9" r:id="rId10"/>
    <sheet name="Age-gender adjustments" sheetId="7" r:id="rId11"/>
    <sheet name="SMR&lt;75 &amp; MFF wtd pop" sheetId="3" r:id="rId12"/>
    <sheet name="SMR&lt;75 by MSOA 16gps 10-1wt" sheetId="20" r:id="rId13"/>
    <sheet name="Spend weights" sheetId="10" r:id="rId14"/>
  </sheets>
  <externalReferences>
    <externalReference r:id="rId15"/>
    <externalReference r:id="rId16"/>
  </externalReferences>
  <definedNames>
    <definedName name="___ADS2010">[1]ADS2010_Map!$G$7:$G$388</definedName>
    <definedName name="__ADS2010">[1]ADS2010_Map!$G$7:$G$388</definedName>
    <definedName name="_ADS2010">[1]ADS2010_Map!$G$7:$G$388</definedName>
    <definedName name="_xlnm._FilterDatabase" localSheetId="12" hidden="1">'SMR&lt;75 by MSOA 16gps 10-1wt'!$A$4:$N$4</definedName>
    <definedName name="_xlnm._FilterDatabase" localSheetId="3" hidden="1">'Sub misuse services - new (b)'!$A$4:$U$10043</definedName>
    <definedName name="fn" localSheetId="5">[2]Intro!$B$1</definedName>
    <definedName name="fn">[2]Intro!$B$1</definedName>
  </definedNames>
  <calcPr calcId="145621"/>
</workbook>
</file>

<file path=xl/calcChain.xml><?xml version="1.0" encoding="utf-8"?>
<calcChain xmlns="http://schemas.openxmlformats.org/spreadsheetml/2006/main">
  <c r="D156" i="34" l="1"/>
  <c r="D155" i="34"/>
  <c r="D154" i="34"/>
  <c r="D153" i="34"/>
  <c r="D152" i="34"/>
  <c r="D151" i="34"/>
  <c r="D150" i="34"/>
  <c r="D149" i="34"/>
  <c r="D148" i="34"/>
  <c r="D147" i="34"/>
  <c r="D146" i="34"/>
  <c r="D145" i="34"/>
  <c r="D144" i="34"/>
  <c r="D143" i="34"/>
  <c r="D142" i="34"/>
  <c r="D141" i="34"/>
  <c r="D140" i="34"/>
  <c r="D139" i="34"/>
  <c r="D138" i="34"/>
  <c r="D137" i="34"/>
  <c r="D136" i="34"/>
  <c r="D135" i="34"/>
  <c r="D134" i="34"/>
  <c r="D133" i="34"/>
  <c r="D132" i="34"/>
  <c r="D131" i="34"/>
  <c r="D130" i="34"/>
  <c r="D129" i="34"/>
  <c r="D128" i="34"/>
  <c r="D127" i="34"/>
  <c r="D126" i="34"/>
  <c r="D125" i="34"/>
  <c r="D124" i="34"/>
  <c r="D123" i="34"/>
  <c r="D122" i="34"/>
  <c r="D121" i="34"/>
  <c r="D120" i="34"/>
  <c r="D119" i="34"/>
  <c r="D118" i="34"/>
  <c r="D117" i="34"/>
  <c r="D116" i="34"/>
  <c r="D115" i="34"/>
  <c r="D114" i="34"/>
  <c r="D113" i="34"/>
  <c r="D112" i="34"/>
  <c r="D111" i="34"/>
  <c r="D110" i="34"/>
  <c r="D109" i="34"/>
  <c r="D108" i="34"/>
  <c r="D107" i="34"/>
  <c r="D106" i="34"/>
  <c r="D105" i="34"/>
  <c r="D104" i="34"/>
  <c r="D103" i="34"/>
  <c r="D102" i="34"/>
  <c r="D101" i="34"/>
  <c r="D100" i="34"/>
  <c r="D99" i="34"/>
  <c r="D98" i="34"/>
  <c r="D97" i="34"/>
  <c r="D96" i="34"/>
  <c r="D95" i="34"/>
  <c r="D94" i="34"/>
  <c r="D93" i="34"/>
  <c r="D92" i="34"/>
  <c r="D91" i="34"/>
  <c r="D90" i="34"/>
  <c r="D89" i="34"/>
  <c r="D88" i="34"/>
  <c r="D87" i="34"/>
  <c r="D86" i="34"/>
  <c r="D85" i="34"/>
  <c r="D84" i="34"/>
  <c r="D83" i="34"/>
  <c r="D82" i="34"/>
  <c r="D81" i="34"/>
  <c r="D80" i="34"/>
  <c r="D79" i="34"/>
  <c r="D78" i="34"/>
  <c r="D77" i="34"/>
  <c r="D76" i="34"/>
  <c r="D75" i="34"/>
  <c r="D74" i="34"/>
  <c r="D73" i="34"/>
  <c r="D72" i="34"/>
  <c r="D71" i="34"/>
  <c r="D70" i="34"/>
  <c r="D69" i="34"/>
  <c r="D68" i="34"/>
  <c r="D67" i="34"/>
  <c r="D66" i="34"/>
  <c r="D65" i="34"/>
  <c r="D64" i="34"/>
  <c r="D63" i="34"/>
  <c r="D62" i="34"/>
  <c r="D61" i="34"/>
  <c r="D60" i="34"/>
  <c r="D59" i="34"/>
  <c r="D58" i="34"/>
  <c r="D57" i="34"/>
  <c r="D56" i="34"/>
  <c r="D55" i="34"/>
  <c r="D54" i="34"/>
  <c r="D53" i="34"/>
  <c r="D52" i="34"/>
  <c r="D51" i="34"/>
  <c r="D50" i="34"/>
  <c r="D49" i="34"/>
  <c r="D48" i="34"/>
  <c r="D47" i="34"/>
  <c r="D46" i="34"/>
  <c r="D45" i="34"/>
  <c r="D44" i="34"/>
  <c r="D43" i="34"/>
  <c r="D42" i="34"/>
  <c r="D41" i="34"/>
  <c r="D40" i="34"/>
  <c r="D39" i="34"/>
  <c r="D38" i="34"/>
  <c r="D37" i="34"/>
  <c r="D36" i="34"/>
  <c r="D35" i="34"/>
  <c r="D34" i="34"/>
  <c r="D33" i="34"/>
  <c r="D32" i="34"/>
  <c r="D31" i="34"/>
  <c r="D30" i="34"/>
  <c r="D29" i="34"/>
  <c r="E29" i="34" s="1"/>
  <c r="D28" i="34"/>
  <c r="D27" i="34"/>
  <c r="D26" i="34"/>
  <c r="D25" i="34"/>
  <c r="D24" i="34"/>
  <c r="D23" i="34"/>
  <c r="D22" i="34"/>
  <c r="D21" i="34"/>
  <c r="D20" i="34"/>
  <c r="D19" i="34"/>
  <c r="D18" i="34"/>
  <c r="D17" i="34"/>
  <c r="D16" i="34"/>
  <c r="D15" i="34"/>
  <c r="D14" i="34"/>
  <c r="D13" i="34"/>
  <c r="D12" i="34"/>
  <c r="D11" i="34"/>
  <c r="D10" i="34"/>
  <c r="D9" i="34"/>
  <c r="D8" i="34"/>
  <c r="D7" i="34"/>
  <c r="D6" i="34"/>
  <c r="D5" i="34"/>
  <c r="W156" i="34"/>
  <c r="W154" i="34"/>
  <c r="E154" i="34" s="1"/>
  <c r="W152" i="34"/>
  <c r="W151" i="34"/>
  <c r="W150" i="34"/>
  <c r="W148" i="34"/>
  <c r="W144" i="34"/>
  <c r="W141" i="34"/>
  <c r="W140" i="34"/>
  <c r="W138" i="34"/>
  <c r="W136" i="34"/>
  <c r="W135" i="34"/>
  <c r="W133" i="34"/>
  <c r="W132" i="34"/>
  <c r="W129" i="34"/>
  <c r="W128" i="34"/>
  <c r="W127" i="34"/>
  <c r="W125" i="34"/>
  <c r="W124" i="34"/>
  <c r="W122" i="34"/>
  <c r="W121" i="34"/>
  <c r="W120" i="34"/>
  <c r="W119" i="34"/>
  <c r="W117" i="34"/>
  <c r="W116" i="34"/>
  <c r="W110" i="34"/>
  <c r="W109" i="34"/>
  <c r="W107" i="34"/>
  <c r="W105" i="34"/>
  <c r="W103" i="34"/>
  <c r="W101" i="34"/>
  <c r="W100" i="34"/>
  <c r="W99" i="34"/>
  <c r="W98" i="34"/>
  <c r="W97" i="34"/>
  <c r="W96" i="34"/>
  <c r="W95" i="34"/>
  <c r="W93" i="34"/>
  <c r="W91" i="34"/>
  <c r="W89" i="34"/>
  <c r="W88" i="34"/>
  <c r="W87" i="34"/>
  <c r="W86" i="34"/>
  <c r="W84" i="34"/>
  <c r="W83" i="34"/>
  <c r="W82" i="34"/>
  <c r="W81" i="34"/>
  <c r="W80" i="34"/>
  <c r="W79" i="34"/>
  <c r="W74" i="34"/>
  <c r="W71" i="34"/>
  <c r="W70" i="34"/>
  <c r="W69" i="34"/>
  <c r="W67" i="34"/>
  <c r="W66" i="34"/>
  <c r="W63" i="34"/>
  <c r="W62" i="34"/>
  <c r="W60" i="34"/>
  <c r="W58" i="34"/>
  <c r="W56" i="34"/>
  <c r="W55" i="34"/>
  <c r="W54" i="34"/>
  <c r="W52" i="34"/>
  <c r="W51" i="34"/>
  <c r="W49" i="34"/>
  <c r="W48" i="34"/>
  <c r="W47" i="34"/>
  <c r="W46" i="34"/>
  <c r="W44" i="34"/>
  <c r="W43" i="34"/>
  <c r="W41" i="34"/>
  <c r="W40" i="34"/>
  <c r="W39" i="34"/>
  <c r="W38" i="34"/>
  <c r="W36" i="34"/>
  <c r="W35" i="34"/>
  <c r="W34" i="34"/>
  <c r="W33" i="34"/>
  <c r="W32" i="34"/>
  <c r="W31" i="34"/>
  <c r="W29" i="34"/>
  <c r="W28" i="34"/>
  <c r="W27" i="34"/>
  <c r="W25" i="34"/>
  <c r="W24" i="34"/>
  <c r="W23" i="34"/>
  <c r="W22" i="34"/>
  <c r="W21" i="34"/>
  <c r="W20" i="34"/>
  <c r="W18" i="34"/>
  <c r="W17" i="34"/>
  <c r="W16" i="34"/>
  <c r="W14" i="34"/>
  <c r="W12" i="34"/>
  <c r="W11" i="34"/>
  <c r="W10" i="34"/>
  <c r="W9" i="34"/>
  <c r="W8" i="34"/>
  <c r="W7" i="34"/>
  <c r="W6" i="34"/>
  <c r="E63" i="34" l="1"/>
  <c r="G86" i="34"/>
  <c r="G110" i="34"/>
  <c r="E74" i="34"/>
  <c r="E88" i="34"/>
  <c r="G32" i="34"/>
  <c r="G36" i="34"/>
  <c r="E67" i="34"/>
  <c r="E103" i="34"/>
  <c r="E133" i="34"/>
  <c r="G140" i="34"/>
  <c r="G91" i="34"/>
  <c r="E140" i="34"/>
  <c r="E12" i="34"/>
  <c r="E20" i="34"/>
  <c r="G24" i="34"/>
  <c r="G28" i="34"/>
  <c r="G83" i="34"/>
  <c r="E32" i="34"/>
  <c r="G52" i="34"/>
  <c r="W53" i="34"/>
  <c r="E53" i="34" s="1"/>
  <c r="W61" i="34"/>
  <c r="G61" i="34" s="1"/>
  <c r="W65" i="34"/>
  <c r="G65" i="34" s="1"/>
  <c r="E83" i="34"/>
  <c r="G103" i="34"/>
  <c r="W106" i="34"/>
  <c r="G106" i="34" s="1"/>
  <c r="G154" i="34"/>
  <c r="W15" i="34"/>
  <c r="E15" i="34" s="1"/>
  <c r="E33" i="34"/>
  <c r="E40" i="34"/>
  <c r="E48" i="34"/>
  <c r="E58" i="34"/>
  <c r="E62" i="34"/>
  <c r="E66" i="34"/>
  <c r="E69" i="34"/>
  <c r="E71" i="34"/>
  <c r="W78" i="34"/>
  <c r="G78" i="34" s="1"/>
  <c r="E80" i="34"/>
  <c r="G82" i="34"/>
  <c r="G87" i="34"/>
  <c r="W90" i="34"/>
  <c r="G90" i="34" s="1"/>
  <c r="W94" i="34"/>
  <c r="G94" i="34" s="1"/>
  <c r="E96" i="34"/>
  <c r="G98" i="34"/>
  <c r="E107" i="34"/>
  <c r="E121" i="34"/>
  <c r="W145" i="34"/>
  <c r="G145" i="34" s="1"/>
  <c r="W146" i="34"/>
  <c r="G146" i="34" s="1"/>
  <c r="G79" i="34"/>
  <c r="E116" i="34"/>
  <c r="G138" i="34"/>
  <c r="E144" i="34"/>
  <c r="E8" i="34"/>
  <c r="E24" i="34"/>
  <c r="E45" i="34"/>
  <c r="W57" i="34"/>
  <c r="E70" i="34"/>
  <c r="E87" i="34"/>
  <c r="E99" i="34"/>
  <c r="E110" i="34"/>
  <c r="W13" i="34"/>
  <c r="E16" i="34"/>
  <c r="W19" i="34"/>
  <c r="E19" i="34" s="1"/>
  <c r="E25" i="34"/>
  <c r="W26" i="34"/>
  <c r="E26" i="34" s="1"/>
  <c r="W30" i="34"/>
  <c r="W37" i="34"/>
  <c r="E37" i="34" s="1"/>
  <c r="E41" i="34"/>
  <c r="W42" i="34"/>
  <c r="E42" i="34" s="1"/>
  <c r="W45" i="34"/>
  <c r="E49" i="34"/>
  <c r="W50" i="34"/>
  <c r="G58" i="34"/>
  <c r="W73" i="34"/>
  <c r="E73" i="34" s="1"/>
  <c r="W75" i="34"/>
  <c r="G75" i="34" s="1"/>
  <c r="E79" i="34"/>
  <c r="W85" i="34"/>
  <c r="E85" i="34" s="1"/>
  <c r="E91" i="34"/>
  <c r="W92" i="34"/>
  <c r="E92" i="34" s="1"/>
  <c r="E95" i="34"/>
  <c r="W102" i="34"/>
  <c r="G102" i="34" s="1"/>
  <c r="W104" i="34"/>
  <c r="E104" i="34" s="1"/>
  <c r="W111" i="34"/>
  <c r="W112" i="34"/>
  <c r="G112" i="34" s="1"/>
  <c r="W113" i="34"/>
  <c r="W114" i="34"/>
  <c r="E114" i="34" s="1"/>
  <c r="G121" i="34"/>
  <c r="W123" i="34"/>
  <c r="W126" i="34"/>
  <c r="E126" i="34" s="1"/>
  <c r="W130" i="34"/>
  <c r="E130" i="34" s="1"/>
  <c r="W134" i="34"/>
  <c r="E134" i="34" s="1"/>
  <c r="W142" i="34"/>
  <c r="E142" i="34" s="1"/>
  <c r="E152" i="34"/>
  <c r="W153" i="34"/>
  <c r="G95" i="34"/>
  <c r="G125" i="34"/>
  <c r="G20" i="34"/>
  <c r="G48" i="34"/>
  <c r="E84" i="34"/>
  <c r="E100" i="34"/>
  <c r="G117" i="34"/>
  <c r="E148" i="34"/>
  <c r="G40" i="34"/>
  <c r="G44" i="34"/>
  <c r="G54" i="34"/>
  <c r="G16" i="34"/>
  <c r="G69" i="34"/>
  <c r="G99" i="34"/>
  <c r="G107" i="34"/>
  <c r="G148" i="34"/>
  <c r="G150" i="34"/>
  <c r="G152" i="34"/>
  <c r="E17" i="34"/>
  <c r="E6" i="34"/>
  <c r="E9" i="34"/>
  <c r="E11" i="34"/>
  <c r="G12" i="34"/>
  <c r="G63" i="34"/>
  <c r="G67" i="34"/>
  <c r="U158" i="34"/>
  <c r="W5" i="34"/>
  <c r="E5" i="34" s="1"/>
  <c r="E7" i="34"/>
  <c r="G8" i="34"/>
  <c r="E18" i="34"/>
  <c r="E21" i="34"/>
  <c r="E27" i="34"/>
  <c r="E28" i="34"/>
  <c r="E35" i="34"/>
  <c r="E36" i="34"/>
  <c r="E43" i="34"/>
  <c r="E44" i="34"/>
  <c r="E51" i="34"/>
  <c r="E52" i="34"/>
  <c r="G70" i="34"/>
  <c r="E14" i="34"/>
  <c r="G62" i="34"/>
  <c r="G66" i="34"/>
  <c r="E93" i="34"/>
  <c r="G7" i="34"/>
  <c r="E10" i="34"/>
  <c r="E23" i="34"/>
  <c r="E31" i="34"/>
  <c r="E39" i="34"/>
  <c r="E47" i="34"/>
  <c r="E55" i="34"/>
  <c r="G71" i="34"/>
  <c r="E101" i="34"/>
  <c r="V158" i="34"/>
  <c r="E22" i="34"/>
  <c r="E34" i="34"/>
  <c r="E38" i="34"/>
  <c r="E46" i="34"/>
  <c r="E54" i="34"/>
  <c r="G74" i="34"/>
  <c r="E81" i="34"/>
  <c r="E97" i="34"/>
  <c r="X158" i="34"/>
  <c r="G25" i="34"/>
  <c r="G29" i="34"/>
  <c r="G33" i="34"/>
  <c r="G41" i="34"/>
  <c r="G45" i="34"/>
  <c r="G49" i="34"/>
  <c r="W59" i="34"/>
  <c r="E59" i="34" s="1"/>
  <c r="E89" i="34"/>
  <c r="E105" i="34"/>
  <c r="G116" i="34"/>
  <c r="G56" i="34"/>
  <c r="G60" i="34"/>
  <c r="E109" i="34"/>
  <c r="E56" i="34"/>
  <c r="E60" i="34"/>
  <c r="W64" i="34"/>
  <c r="W68" i="34"/>
  <c r="W72" i="34"/>
  <c r="W76" i="34"/>
  <c r="W77" i="34"/>
  <c r="G77" i="34" s="1"/>
  <c r="E117" i="34"/>
  <c r="E136" i="34"/>
  <c r="G80" i="34"/>
  <c r="E82" i="34"/>
  <c r="G84" i="34"/>
  <c r="E86" i="34"/>
  <c r="G88" i="34"/>
  <c r="G96" i="34"/>
  <c r="E98" i="34"/>
  <c r="G100" i="34"/>
  <c r="E102" i="34"/>
  <c r="G104" i="34"/>
  <c r="W108" i="34"/>
  <c r="E108" i="34" s="1"/>
  <c r="E122" i="34"/>
  <c r="E113" i="34"/>
  <c r="G120" i="34"/>
  <c r="E124" i="34"/>
  <c r="E125" i="34"/>
  <c r="E129" i="34"/>
  <c r="E132" i="34"/>
  <c r="G156" i="34"/>
  <c r="W115" i="34"/>
  <c r="E119" i="34"/>
  <c r="E120" i="34"/>
  <c r="G151" i="34"/>
  <c r="E153" i="34"/>
  <c r="W118" i="34"/>
  <c r="E118" i="34" s="1"/>
  <c r="G122" i="34"/>
  <c r="W131" i="34"/>
  <c r="G131" i="34" s="1"/>
  <c r="E135" i="34"/>
  <c r="E156" i="34"/>
  <c r="G119" i="34"/>
  <c r="E127" i="34"/>
  <c r="G133" i="34"/>
  <c r="G128" i="34"/>
  <c r="E128" i="34"/>
  <c r="E138" i="34"/>
  <c r="G144" i="34"/>
  <c r="W147" i="34"/>
  <c r="G147" i="34" s="1"/>
  <c r="E150" i="34"/>
  <c r="W139" i="34"/>
  <c r="G139" i="34" s="1"/>
  <c r="E141" i="34"/>
  <c r="W149" i="34"/>
  <c r="E149" i="34" s="1"/>
  <c r="W155" i="34"/>
  <c r="W137" i="34"/>
  <c r="G141" i="34"/>
  <c r="W143" i="34"/>
  <c r="E151" i="34"/>
  <c r="E147" i="34" l="1"/>
  <c r="E145" i="34"/>
  <c r="G37" i="34"/>
  <c r="E131" i="34"/>
  <c r="G53" i="34"/>
  <c r="E146" i="34"/>
  <c r="G92" i="34"/>
  <c r="E123" i="34"/>
  <c r="E137" i="34"/>
  <c r="E65" i="34"/>
  <c r="E112" i="34"/>
  <c r="E61" i="34"/>
  <c r="E111" i="34"/>
  <c r="E57" i="34"/>
  <c r="G142" i="34"/>
  <c r="G134" i="34"/>
  <c r="E94" i="34"/>
  <c r="E75" i="34"/>
  <c r="G130" i="34"/>
  <c r="G114" i="34"/>
  <c r="G59" i="34"/>
  <c r="G126" i="34"/>
  <c r="G149" i="34"/>
  <c r="E106" i="34"/>
  <c r="E90" i="34"/>
  <c r="E50" i="34"/>
  <c r="G15" i="34"/>
  <c r="E78" i="34"/>
  <c r="E64" i="34"/>
  <c r="E30" i="34"/>
  <c r="E13" i="34"/>
  <c r="G73" i="34"/>
  <c r="G132" i="34"/>
  <c r="G68" i="34"/>
  <c r="G118" i="34"/>
  <c r="G42" i="34"/>
  <c r="G26" i="34"/>
  <c r="G31" i="34"/>
  <c r="G10" i="34"/>
  <c r="G43" i="34"/>
  <c r="G5" i="34"/>
  <c r="G123" i="34"/>
  <c r="G155" i="34"/>
  <c r="G124" i="34"/>
  <c r="G108" i="34"/>
  <c r="G109" i="34"/>
  <c r="E72" i="34"/>
  <c r="G105" i="34"/>
  <c r="G97" i="34"/>
  <c r="G115" i="34"/>
  <c r="G23" i="34"/>
  <c r="G13" i="34"/>
  <c r="G18" i="34"/>
  <c r="G6" i="34"/>
  <c r="E139" i="34"/>
  <c r="G135" i="34"/>
  <c r="E155" i="34"/>
  <c r="G113" i="34"/>
  <c r="G129" i="34"/>
  <c r="G143" i="34"/>
  <c r="G72" i="34"/>
  <c r="G64" i="34"/>
  <c r="G89" i="34"/>
  <c r="G81" i="34"/>
  <c r="G46" i="34"/>
  <c r="G38" i="34"/>
  <c r="G30" i="34"/>
  <c r="G22" i="34"/>
  <c r="E115" i="34"/>
  <c r="E77" i="34"/>
  <c r="G47" i="34"/>
  <c r="G19" i="34"/>
  <c r="G57" i="34"/>
  <c r="G14" i="34"/>
  <c r="G21" i="34"/>
  <c r="W158" i="34"/>
  <c r="G9" i="34"/>
  <c r="G17" i="34"/>
  <c r="G137" i="34"/>
  <c r="G136" i="34"/>
  <c r="G76" i="34"/>
  <c r="G50" i="34"/>
  <c r="G34" i="34"/>
  <c r="G85" i="34"/>
  <c r="G55" i="34"/>
  <c r="G51" i="34"/>
  <c r="G35" i="34"/>
  <c r="G27" i="34"/>
  <c r="G127" i="34"/>
  <c r="G153" i="34"/>
  <c r="E143" i="34"/>
  <c r="G111" i="34"/>
  <c r="E76" i="34"/>
  <c r="E68" i="34"/>
  <c r="G101" i="34"/>
  <c r="G39" i="34"/>
  <c r="G93" i="34"/>
  <c r="G11" i="34"/>
  <c r="E158" i="34" l="1"/>
  <c r="F77" i="34" s="1"/>
  <c r="K77" i="34" s="1"/>
  <c r="G158" i="34"/>
  <c r="H14" i="34" s="1"/>
  <c r="N14" i="34" s="1"/>
  <c r="H97" i="34" l="1"/>
  <c r="N97" i="34" s="1"/>
  <c r="H85" i="34"/>
  <c r="N85" i="34" s="1"/>
  <c r="H11" i="34"/>
  <c r="N11" i="34" s="1"/>
  <c r="F20" i="34"/>
  <c r="K20" i="34" s="1"/>
  <c r="F88" i="34"/>
  <c r="K88" i="34" s="1"/>
  <c r="F62" i="34"/>
  <c r="K62" i="34" s="1"/>
  <c r="F83" i="34"/>
  <c r="K83" i="34" s="1"/>
  <c r="F91" i="34"/>
  <c r="K91" i="34" s="1"/>
  <c r="F99" i="34"/>
  <c r="K99" i="34" s="1"/>
  <c r="F107" i="34"/>
  <c r="K107" i="34" s="1"/>
  <c r="F140" i="34"/>
  <c r="K140" i="34" s="1"/>
  <c r="F134" i="34"/>
  <c r="K134" i="34" s="1"/>
  <c r="F41" i="34"/>
  <c r="K41" i="34" s="1"/>
  <c r="F121" i="34"/>
  <c r="K121" i="34" s="1"/>
  <c r="F73" i="34"/>
  <c r="K73" i="34" s="1"/>
  <c r="F15" i="34"/>
  <c r="K15" i="34" s="1"/>
  <c r="F116" i="34"/>
  <c r="K116" i="34" s="1"/>
  <c r="F16" i="34"/>
  <c r="K16" i="34" s="1"/>
  <c r="F66" i="34"/>
  <c r="K66" i="34" s="1"/>
  <c r="F92" i="34"/>
  <c r="K92" i="34" s="1"/>
  <c r="F84" i="34"/>
  <c r="K84" i="34" s="1"/>
  <c r="F126" i="34"/>
  <c r="K126" i="34" s="1"/>
  <c r="F12" i="34"/>
  <c r="K12" i="34" s="1"/>
  <c r="F71" i="34"/>
  <c r="K71" i="34" s="1"/>
  <c r="F70" i="34"/>
  <c r="K70" i="34" s="1"/>
  <c r="F79" i="34"/>
  <c r="K79" i="34" s="1"/>
  <c r="F87" i="34"/>
  <c r="K87" i="34" s="1"/>
  <c r="F95" i="34"/>
  <c r="K95" i="34" s="1"/>
  <c r="F103" i="34"/>
  <c r="K103" i="34" s="1"/>
  <c r="F133" i="34"/>
  <c r="K133" i="34" s="1"/>
  <c r="F154" i="34"/>
  <c r="K154" i="34" s="1"/>
  <c r="F148" i="34"/>
  <c r="K148" i="34" s="1"/>
  <c r="F49" i="34"/>
  <c r="K49" i="34" s="1"/>
  <c r="F19" i="34"/>
  <c r="K19" i="34" s="1"/>
  <c r="F37" i="34"/>
  <c r="K37" i="34" s="1"/>
  <c r="F48" i="34"/>
  <c r="K48" i="34" s="1"/>
  <c r="F100" i="34"/>
  <c r="K100" i="34" s="1"/>
  <c r="F142" i="34"/>
  <c r="K142" i="34" s="1"/>
  <c r="F149" i="34"/>
  <c r="K149" i="34" s="1"/>
  <c r="F97" i="34"/>
  <c r="K97" i="34" s="1"/>
  <c r="F18" i="34"/>
  <c r="K18" i="34" s="1"/>
  <c r="F6" i="34"/>
  <c r="K6" i="34" s="1"/>
  <c r="F129" i="34"/>
  <c r="K129" i="34" s="1"/>
  <c r="F86" i="34"/>
  <c r="K86" i="34" s="1"/>
  <c r="F89" i="34"/>
  <c r="K89" i="34" s="1"/>
  <c r="F38" i="34"/>
  <c r="K38" i="34" s="1"/>
  <c r="F40" i="34"/>
  <c r="K40" i="34" s="1"/>
  <c r="F69" i="34"/>
  <c r="K69" i="34" s="1"/>
  <c r="F7" i="34"/>
  <c r="K7" i="34" s="1"/>
  <c r="F127" i="34"/>
  <c r="K127" i="34" s="1"/>
  <c r="F120" i="34"/>
  <c r="K120" i="34" s="1"/>
  <c r="F130" i="34"/>
  <c r="K130" i="34" s="1"/>
  <c r="F56" i="34"/>
  <c r="K56" i="34" s="1"/>
  <c r="F96" i="34"/>
  <c r="K96" i="34" s="1"/>
  <c r="F67" i="34"/>
  <c r="K67" i="34" s="1"/>
  <c r="F36" i="34"/>
  <c r="K36" i="34" s="1"/>
  <c r="F124" i="34"/>
  <c r="K124" i="34" s="1"/>
  <c r="F105" i="34"/>
  <c r="K105" i="34" s="1"/>
  <c r="F145" i="34"/>
  <c r="K145" i="34" s="1"/>
  <c r="F119" i="34"/>
  <c r="K119" i="34" s="1"/>
  <c r="F82" i="34"/>
  <c r="K82" i="34" s="1"/>
  <c r="F34" i="34"/>
  <c r="K34" i="34" s="1"/>
  <c r="F31" i="34"/>
  <c r="K31" i="34" s="1"/>
  <c r="F35" i="34"/>
  <c r="K35" i="34" s="1"/>
  <c r="F17" i="34"/>
  <c r="K17" i="34" s="1"/>
  <c r="F25" i="34"/>
  <c r="K25" i="34" s="1"/>
  <c r="F118" i="34"/>
  <c r="K118" i="34" s="1"/>
  <c r="F151" i="34"/>
  <c r="K151" i="34" s="1"/>
  <c r="F78" i="34"/>
  <c r="K78" i="34" s="1"/>
  <c r="F81" i="34"/>
  <c r="K81" i="34" s="1"/>
  <c r="F30" i="34"/>
  <c r="K30" i="34" s="1"/>
  <c r="F65" i="34"/>
  <c r="K65" i="34" s="1"/>
  <c r="F58" i="34"/>
  <c r="K58" i="34" s="1"/>
  <c r="F109" i="34"/>
  <c r="K109" i="34" s="1"/>
  <c r="F39" i="34"/>
  <c r="K39" i="34" s="1"/>
  <c r="F28" i="34"/>
  <c r="K28" i="34" s="1"/>
  <c r="F122" i="34"/>
  <c r="K122" i="34" s="1"/>
  <c r="F59" i="34"/>
  <c r="K59" i="34" s="1"/>
  <c r="F141" i="34"/>
  <c r="K141" i="34" s="1"/>
  <c r="F106" i="34"/>
  <c r="K106" i="34" s="1"/>
  <c r="F80" i="34"/>
  <c r="K80" i="34" s="1"/>
  <c r="F45" i="34"/>
  <c r="K45" i="34" s="1"/>
  <c r="F33" i="34"/>
  <c r="K33" i="34" s="1"/>
  <c r="F147" i="34"/>
  <c r="K147" i="34" s="1"/>
  <c r="F156" i="34"/>
  <c r="K156" i="34" s="1"/>
  <c r="F117" i="34"/>
  <c r="K117" i="34" s="1"/>
  <c r="F137" i="34"/>
  <c r="K137" i="34" s="1"/>
  <c r="F102" i="34"/>
  <c r="K102" i="34" s="1"/>
  <c r="F112" i="34"/>
  <c r="K112" i="34" s="1"/>
  <c r="F22" i="34"/>
  <c r="K22" i="34" s="1"/>
  <c r="F55" i="34"/>
  <c r="K55" i="34" s="1"/>
  <c r="F29" i="34"/>
  <c r="K29" i="34" s="1"/>
  <c r="F57" i="34"/>
  <c r="K57" i="34" s="1"/>
  <c r="F5" i="34"/>
  <c r="F152" i="34"/>
  <c r="K152" i="34" s="1"/>
  <c r="F110" i="34"/>
  <c r="K110" i="34" s="1"/>
  <c r="F63" i="34"/>
  <c r="K63" i="34" s="1"/>
  <c r="F8" i="34"/>
  <c r="K8" i="34" s="1"/>
  <c r="F53" i="34"/>
  <c r="K53" i="34" s="1"/>
  <c r="F32" i="34"/>
  <c r="K32" i="34" s="1"/>
  <c r="F13" i="34"/>
  <c r="K13" i="34" s="1"/>
  <c r="F52" i="34"/>
  <c r="K52" i="34" s="1"/>
  <c r="F123" i="34"/>
  <c r="K123" i="34" s="1"/>
  <c r="F150" i="34"/>
  <c r="K150" i="34" s="1"/>
  <c r="F125" i="34"/>
  <c r="K125" i="34" s="1"/>
  <c r="F98" i="34"/>
  <c r="K98" i="34" s="1"/>
  <c r="F136" i="34"/>
  <c r="K136" i="34" s="1"/>
  <c r="F50" i="34"/>
  <c r="K50" i="34" s="1"/>
  <c r="F114" i="34"/>
  <c r="K114" i="34" s="1"/>
  <c r="F51" i="34"/>
  <c r="K51" i="34" s="1"/>
  <c r="F21" i="34"/>
  <c r="K21" i="34" s="1"/>
  <c r="F128" i="34"/>
  <c r="K128" i="34" s="1"/>
  <c r="F131" i="34"/>
  <c r="K131" i="34" s="1"/>
  <c r="F108" i="34"/>
  <c r="K108" i="34" s="1"/>
  <c r="F111" i="34"/>
  <c r="K111" i="34" s="1"/>
  <c r="F146" i="34"/>
  <c r="K146" i="34" s="1"/>
  <c r="F113" i="34"/>
  <c r="K113" i="34" s="1"/>
  <c r="F94" i="34"/>
  <c r="K94" i="34" s="1"/>
  <c r="F60" i="34"/>
  <c r="K60" i="34" s="1"/>
  <c r="F64" i="34"/>
  <c r="K64" i="34" s="1"/>
  <c r="F46" i="34"/>
  <c r="K46" i="34" s="1"/>
  <c r="F47" i="34"/>
  <c r="K47" i="34" s="1"/>
  <c r="F14" i="34"/>
  <c r="K14" i="34" s="1"/>
  <c r="F144" i="34"/>
  <c r="K144" i="34" s="1"/>
  <c r="F74" i="34"/>
  <c r="K74" i="34" s="1"/>
  <c r="F104" i="34"/>
  <c r="K104" i="34" s="1"/>
  <c r="F54" i="34"/>
  <c r="K54" i="34" s="1"/>
  <c r="F93" i="34"/>
  <c r="K93" i="34" s="1"/>
  <c r="F44" i="34"/>
  <c r="K44" i="34" s="1"/>
  <c r="F153" i="34"/>
  <c r="K153" i="34" s="1"/>
  <c r="F23" i="34"/>
  <c r="K23" i="34" s="1"/>
  <c r="F135" i="34"/>
  <c r="K135" i="34" s="1"/>
  <c r="F90" i="34"/>
  <c r="K90" i="34" s="1"/>
  <c r="F42" i="34"/>
  <c r="K42" i="34" s="1"/>
  <c r="F10" i="34"/>
  <c r="K10" i="34" s="1"/>
  <c r="F43" i="34"/>
  <c r="K43" i="34" s="1"/>
  <c r="F9" i="34"/>
  <c r="K9" i="34" s="1"/>
  <c r="F11" i="34"/>
  <c r="K11" i="34" s="1"/>
  <c r="F101" i="34"/>
  <c r="K101" i="34" s="1"/>
  <c r="F61" i="34"/>
  <c r="K61" i="34" s="1"/>
  <c r="F138" i="34"/>
  <c r="K138" i="34" s="1"/>
  <c r="F132" i="34"/>
  <c r="K132" i="34" s="1"/>
  <c r="F26" i="34"/>
  <c r="K26" i="34" s="1"/>
  <c r="F85" i="34"/>
  <c r="K85" i="34" s="1"/>
  <c r="F24" i="34"/>
  <c r="K24" i="34" s="1"/>
  <c r="F27" i="34"/>
  <c r="K27" i="34" s="1"/>
  <c r="F75" i="34"/>
  <c r="K75" i="34" s="1"/>
  <c r="H17" i="34"/>
  <c r="N17" i="34" s="1"/>
  <c r="H118" i="34"/>
  <c r="N118" i="34" s="1"/>
  <c r="F155" i="34"/>
  <c r="K155" i="34" s="1"/>
  <c r="H34" i="34"/>
  <c r="N34" i="34" s="1"/>
  <c r="F76" i="34"/>
  <c r="K76" i="34" s="1"/>
  <c r="H115" i="34"/>
  <c r="N115" i="34" s="1"/>
  <c r="H38" i="34"/>
  <c r="N38" i="34" s="1"/>
  <c r="H76" i="34"/>
  <c r="N76" i="34" s="1"/>
  <c r="F139" i="34"/>
  <c r="K139" i="34" s="1"/>
  <c r="H19" i="34"/>
  <c r="N19" i="34" s="1"/>
  <c r="H26" i="34"/>
  <c r="N26" i="34" s="1"/>
  <c r="H23" i="34"/>
  <c r="N23" i="34" s="1"/>
  <c r="H47" i="34"/>
  <c r="N47" i="34" s="1"/>
  <c r="H35" i="34"/>
  <c r="N35" i="34" s="1"/>
  <c r="H68" i="34"/>
  <c r="N68" i="34" s="1"/>
  <c r="H155" i="34"/>
  <c r="N155" i="34" s="1"/>
  <c r="H129" i="34"/>
  <c r="N129" i="34" s="1"/>
  <c r="H136" i="34"/>
  <c r="N136" i="34" s="1"/>
  <c r="H42" i="34"/>
  <c r="N42" i="34" s="1"/>
  <c r="H143" i="34"/>
  <c r="N143" i="34" s="1"/>
  <c r="H51" i="34"/>
  <c r="N51" i="34" s="1"/>
  <c r="H31" i="34"/>
  <c r="N31" i="34" s="1"/>
  <c r="H18" i="34"/>
  <c r="N18" i="34" s="1"/>
  <c r="H22" i="34"/>
  <c r="N22" i="34" s="1"/>
  <c r="H127" i="34"/>
  <c r="N127" i="34" s="1"/>
  <c r="H113" i="34"/>
  <c r="N113" i="34" s="1"/>
  <c r="H98" i="34"/>
  <c r="N98" i="34" s="1"/>
  <c r="H107" i="34"/>
  <c r="N107" i="34" s="1"/>
  <c r="H110" i="34"/>
  <c r="N110" i="34" s="1"/>
  <c r="H152" i="34"/>
  <c r="N152" i="34" s="1"/>
  <c r="H148" i="34"/>
  <c r="N148" i="34" s="1"/>
  <c r="H150" i="34"/>
  <c r="N150" i="34" s="1"/>
  <c r="H140" i="34"/>
  <c r="N140" i="34" s="1"/>
  <c r="H61" i="34"/>
  <c r="N61" i="34" s="1"/>
  <c r="H44" i="34"/>
  <c r="N44" i="34" s="1"/>
  <c r="H83" i="34"/>
  <c r="N83" i="34" s="1"/>
  <c r="H125" i="34"/>
  <c r="N125" i="34" s="1"/>
  <c r="H82" i="34"/>
  <c r="N82" i="34" s="1"/>
  <c r="H94" i="34"/>
  <c r="N94" i="34" s="1"/>
  <c r="H103" i="34"/>
  <c r="N103" i="34" s="1"/>
  <c r="H130" i="34"/>
  <c r="N130" i="34" s="1"/>
  <c r="H79" i="34"/>
  <c r="N79" i="34" s="1"/>
  <c r="H73" i="34"/>
  <c r="N73" i="34" s="1"/>
  <c r="H112" i="34"/>
  <c r="N112" i="34" s="1"/>
  <c r="H91" i="34"/>
  <c r="N91" i="34" s="1"/>
  <c r="H138" i="34"/>
  <c r="N138" i="34" s="1"/>
  <c r="H142" i="34"/>
  <c r="N142" i="34" s="1"/>
  <c r="H154" i="34"/>
  <c r="N154" i="34" s="1"/>
  <c r="H147" i="34"/>
  <c r="N147" i="34" s="1"/>
  <c r="H156" i="34"/>
  <c r="N156" i="34" s="1"/>
  <c r="H96" i="34"/>
  <c r="N96" i="34" s="1"/>
  <c r="H149" i="34"/>
  <c r="N149" i="34" s="1"/>
  <c r="H56" i="34"/>
  <c r="N56" i="34" s="1"/>
  <c r="H70" i="34"/>
  <c r="N70" i="34" s="1"/>
  <c r="H32" i="34"/>
  <c r="N32" i="34" s="1"/>
  <c r="H67" i="34"/>
  <c r="N67" i="34" s="1"/>
  <c r="H54" i="34"/>
  <c r="N54" i="34" s="1"/>
  <c r="H92" i="34"/>
  <c r="N92" i="34" s="1"/>
  <c r="H41" i="34"/>
  <c r="N41" i="34" s="1"/>
  <c r="H15" i="34"/>
  <c r="N15" i="34" s="1"/>
  <c r="H59" i="34"/>
  <c r="N59" i="34" s="1"/>
  <c r="H141" i="34"/>
  <c r="N141" i="34" s="1"/>
  <c r="H145" i="34"/>
  <c r="N145" i="34" s="1"/>
  <c r="H60" i="34"/>
  <c r="N60" i="34" s="1"/>
  <c r="H90" i="34"/>
  <c r="N90" i="34" s="1"/>
  <c r="H52" i="34"/>
  <c r="N52" i="34" s="1"/>
  <c r="H86" i="34"/>
  <c r="N86" i="34" s="1"/>
  <c r="H133" i="34"/>
  <c r="N133" i="34" s="1"/>
  <c r="H80" i="34"/>
  <c r="N80" i="34" s="1"/>
  <c r="H71" i="34"/>
  <c r="N71" i="34" s="1"/>
  <c r="H116" i="34"/>
  <c r="N116" i="34" s="1"/>
  <c r="H45" i="34"/>
  <c r="N45" i="34" s="1"/>
  <c r="H36" i="34"/>
  <c r="N36" i="34" s="1"/>
  <c r="H65" i="34"/>
  <c r="N65" i="34" s="1"/>
  <c r="H24" i="34"/>
  <c r="N24" i="34" s="1"/>
  <c r="H119" i="34"/>
  <c r="N119" i="34" s="1"/>
  <c r="H126" i="34"/>
  <c r="N126" i="34" s="1"/>
  <c r="H114" i="34"/>
  <c r="N114" i="34" s="1"/>
  <c r="H62" i="34"/>
  <c r="N62" i="34" s="1"/>
  <c r="H122" i="34"/>
  <c r="N122" i="34" s="1"/>
  <c r="H139" i="34"/>
  <c r="N139" i="34" s="1"/>
  <c r="H29" i="34"/>
  <c r="N29" i="34" s="1"/>
  <c r="H74" i="34"/>
  <c r="N74" i="34" s="1"/>
  <c r="H48" i="34"/>
  <c r="N48" i="34" s="1"/>
  <c r="H134" i="34"/>
  <c r="N134" i="34" s="1"/>
  <c r="H121" i="34"/>
  <c r="N121" i="34" s="1"/>
  <c r="H87" i="34"/>
  <c r="N87" i="34" s="1"/>
  <c r="H95" i="34"/>
  <c r="N95" i="34" s="1"/>
  <c r="H104" i="34"/>
  <c r="N104" i="34" s="1"/>
  <c r="H33" i="34"/>
  <c r="N33" i="34" s="1"/>
  <c r="H128" i="34"/>
  <c r="N128" i="34" s="1"/>
  <c r="H117" i="34"/>
  <c r="N117" i="34" s="1"/>
  <c r="H75" i="34"/>
  <c r="N75" i="34" s="1"/>
  <c r="H16" i="34"/>
  <c r="N16" i="34" s="1"/>
  <c r="H66" i="34"/>
  <c r="N66" i="34" s="1"/>
  <c r="H63" i="34"/>
  <c r="N63" i="34" s="1"/>
  <c r="H131" i="34"/>
  <c r="N131" i="34" s="1"/>
  <c r="H49" i="34"/>
  <c r="N49" i="34" s="1"/>
  <c r="H12" i="34"/>
  <c r="N12" i="34" s="1"/>
  <c r="H7" i="34"/>
  <c r="N7" i="34" s="1"/>
  <c r="H40" i="34"/>
  <c r="N40" i="34" s="1"/>
  <c r="H102" i="34"/>
  <c r="N102" i="34" s="1"/>
  <c r="H151" i="34"/>
  <c r="N151" i="34" s="1"/>
  <c r="H146" i="34"/>
  <c r="N146" i="34" s="1"/>
  <c r="H100" i="34"/>
  <c r="N100" i="34" s="1"/>
  <c r="H53" i="34"/>
  <c r="N53" i="34" s="1"/>
  <c r="H106" i="34"/>
  <c r="N106" i="34" s="1"/>
  <c r="H78" i="34"/>
  <c r="N78" i="34" s="1"/>
  <c r="H28" i="34"/>
  <c r="N28" i="34" s="1"/>
  <c r="H144" i="34"/>
  <c r="N144" i="34" s="1"/>
  <c r="H88" i="34"/>
  <c r="N88" i="34" s="1"/>
  <c r="H8" i="34"/>
  <c r="N8" i="34" s="1"/>
  <c r="H120" i="34"/>
  <c r="N120" i="34" s="1"/>
  <c r="H77" i="34"/>
  <c r="N77" i="34" s="1"/>
  <c r="H99" i="34"/>
  <c r="N99" i="34" s="1"/>
  <c r="H58" i="34"/>
  <c r="N58" i="34" s="1"/>
  <c r="H20" i="34"/>
  <c r="N20" i="34" s="1"/>
  <c r="H84" i="34"/>
  <c r="N84" i="34" s="1"/>
  <c r="H25" i="34"/>
  <c r="N25" i="34" s="1"/>
  <c r="H37" i="34"/>
  <c r="N37" i="34" s="1"/>
  <c r="H69" i="34"/>
  <c r="N69" i="34" s="1"/>
  <c r="H123" i="34"/>
  <c r="N123" i="34" s="1"/>
  <c r="H135" i="34"/>
  <c r="N135" i="34" s="1"/>
  <c r="H137" i="34"/>
  <c r="N137" i="34" s="1"/>
  <c r="H111" i="34"/>
  <c r="N111" i="34" s="1"/>
  <c r="H10" i="34"/>
  <c r="N10" i="34" s="1"/>
  <c r="H108" i="34"/>
  <c r="N108" i="34" s="1"/>
  <c r="H89" i="34"/>
  <c r="N89" i="34" s="1"/>
  <c r="H93" i="34"/>
  <c r="N93" i="34" s="1"/>
  <c r="H124" i="34"/>
  <c r="N124" i="34" s="1"/>
  <c r="H81" i="34"/>
  <c r="N81" i="34" s="1"/>
  <c r="H27" i="34"/>
  <c r="N27" i="34" s="1"/>
  <c r="H43" i="34"/>
  <c r="N43" i="34" s="1"/>
  <c r="H6" i="34"/>
  <c r="N6" i="34" s="1"/>
  <c r="H57" i="34"/>
  <c r="N57" i="34" s="1"/>
  <c r="F68" i="34"/>
  <c r="K68" i="34" s="1"/>
  <c r="H64" i="34"/>
  <c r="N64" i="34" s="1"/>
  <c r="H55" i="34"/>
  <c r="N55" i="34" s="1"/>
  <c r="H109" i="34"/>
  <c r="N109" i="34" s="1"/>
  <c r="F115" i="34"/>
  <c r="K115" i="34" s="1"/>
  <c r="H50" i="34"/>
  <c r="N50" i="34" s="1"/>
  <c r="H101" i="34"/>
  <c r="N101" i="34" s="1"/>
  <c r="H5" i="34"/>
  <c r="H13" i="34"/>
  <c r="N13" i="34" s="1"/>
  <c r="H30" i="34"/>
  <c r="N30" i="34" s="1"/>
  <c r="H132" i="34"/>
  <c r="N132" i="34" s="1"/>
  <c r="F72" i="34"/>
  <c r="K72" i="34" s="1"/>
  <c r="H21" i="34"/>
  <c r="N21" i="34" s="1"/>
  <c r="H153" i="34"/>
  <c r="N153" i="34" s="1"/>
  <c r="H105" i="34"/>
  <c r="N105" i="34" s="1"/>
  <c r="H72" i="34"/>
  <c r="N72" i="34" s="1"/>
  <c r="H9" i="34"/>
  <c r="N9" i="34" s="1"/>
  <c r="H39" i="34"/>
  <c r="N39" i="34" s="1"/>
  <c r="H46" i="34"/>
  <c r="N46" i="34" s="1"/>
  <c r="F143" i="34"/>
  <c r="K143" i="34" s="1"/>
  <c r="H158" i="34" l="1"/>
  <c r="N5" i="34"/>
  <c r="F158" i="34"/>
  <c r="K5" i="34"/>
  <c r="K158" i="34" l="1"/>
  <c r="L5" i="34" s="1"/>
  <c r="N158" i="34"/>
  <c r="O5" i="34" s="1"/>
  <c r="O14" i="34" l="1"/>
  <c r="O39" i="34"/>
  <c r="O69" i="34"/>
  <c r="O75" i="34"/>
  <c r="O108" i="34"/>
  <c r="O88" i="34"/>
  <c r="O66" i="34"/>
  <c r="O62" i="34"/>
  <c r="O145" i="34"/>
  <c r="O142" i="34"/>
  <c r="O148" i="34"/>
  <c r="O68" i="34"/>
  <c r="O132" i="34"/>
  <c r="O124" i="34"/>
  <c r="O77" i="34"/>
  <c r="O49" i="34"/>
  <c r="O29" i="34"/>
  <c r="O52" i="34"/>
  <c r="O156" i="34"/>
  <c r="O61" i="34"/>
  <c r="O136" i="34"/>
  <c r="O118" i="34"/>
  <c r="O111" i="34"/>
  <c r="O104" i="34"/>
  <c r="O59" i="34"/>
  <c r="O91" i="34"/>
  <c r="O110" i="34"/>
  <c r="O47" i="34"/>
  <c r="O97" i="34"/>
  <c r="O137" i="34"/>
  <c r="O78" i="34"/>
  <c r="O117" i="34"/>
  <c r="O119" i="34"/>
  <c r="O15" i="34"/>
  <c r="O112" i="34"/>
  <c r="O107" i="34"/>
  <c r="O23" i="34"/>
  <c r="O30" i="34"/>
  <c r="O20" i="34"/>
  <c r="O134" i="34"/>
  <c r="O72" i="34"/>
  <c r="O109" i="34"/>
  <c r="O135" i="34"/>
  <c r="O106" i="34"/>
  <c r="O128" i="34"/>
  <c r="O24" i="34"/>
  <c r="O41" i="34"/>
  <c r="O73" i="34"/>
  <c r="O98" i="34"/>
  <c r="O26" i="34"/>
  <c r="O85" i="34"/>
  <c r="O101" i="34"/>
  <c r="O10" i="34"/>
  <c r="O144" i="34"/>
  <c r="O16" i="34"/>
  <c r="O114" i="34"/>
  <c r="O141" i="34"/>
  <c r="O138" i="34"/>
  <c r="O152" i="34"/>
  <c r="O35" i="34"/>
  <c r="O153" i="34"/>
  <c r="O120" i="34"/>
  <c r="O54" i="34"/>
  <c r="O130" i="34"/>
  <c r="O9" i="34"/>
  <c r="O37" i="34"/>
  <c r="O95" i="34"/>
  <c r="O67" i="34"/>
  <c r="O22" i="34"/>
  <c r="O64" i="34"/>
  <c r="O28" i="34"/>
  <c r="O126" i="34"/>
  <c r="O57" i="34"/>
  <c r="O25" i="34"/>
  <c r="O151" i="34"/>
  <c r="O87" i="34"/>
  <c r="O116" i="34"/>
  <c r="O32" i="34"/>
  <c r="O94" i="34"/>
  <c r="O18" i="34"/>
  <c r="O38" i="34"/>
  <c r="O46" i="34"/>
  <c r="O55" i="34"/>
  <c r="O123" i="34"/>
  <c r="O53" i="34"/>
  <c r="O33" i="34"/>
  <c r="O65" i="34"/>
  <c r="O92" i="34"/>
  <c r="O79" i="34"/>
  <c r="O113" i="34"/>
  <c r="O19" i="34"/>
  <c r="O50" i="34"/>
  <c r="O100" i="34"/>
  <c r="O36" i="34"/>
  <c r="O56" i="34"/>
  <c r="O125" i="34"/>
  <c r="O51" i="34"/>
  <c r="O21" i="34"/>
  <c r="O27" i="34"/>
  <c r="O58" i="34"/>
  <c r="O7" i="34"/>
  <c r="O48" i="34"/>
  <c r="O133" i="34"/>
  <c r="O149" i="34"/>
  <c r="O83" i="34"/>
  <c r="O143" i="34"/>
  <c r="O34" i="34"/>
  <c r="O93" i="34"/>
  <c r="O40" i="34"/>
  <c r="O90" i="34"/>
  <c r="O81" i="34"/>
  <c r="O99" i="34"/>
  <c r="O12" i="34"/>
  <c r="O74" i="34"/>
  <c r="O86" i="34"/>
  <c r="O96" i="34"/>
  <c r="O44" i="34"/>
  <c r="O42" i="34"/>
  <c r="O105" i="34"/>
  <c r="O6" i="34"/>
  <c r="O84" i="34"/>
  <c r="O102" i="34"/>
  <c r="O121" i="34"/>
  <c r="O71" i="34"/>
  <c r="O70" i="34"/>
  <c r="O82" i="34"/>
  <c r="O31" i="34"/>
  <c r="O115" i="34"/>
  <c r="O43" i="34"/>
  <c r="O131" i="34"/>
  <c r="O80" i="34"/>
  <c r="O147" i="34"/>
  <c r="O140" i="34"/>
  <c r="O129" i="34"/>
  <c r="O17" i="34"/>
  <c r="O13" i="34"/>
  <c r="O89" i="34"/>
  <c r="O8" i="34"/>
  <c r="O63" i="34"/>
  <c r="O122" i="34"/>
  <c r="O60" i="34"/>
  <c r="O154" i="34"/>
  <c r="O150" i="34"/>
  <c r="O155" i="34"/>
  <c r="O11" i="34"/>
  <c r="O139" i="34"/>
  <c r="O127" i="34"/>
  <c r="O146" i="34"/>
  <c r="O45" i="34"/>
  <c r="O103" i="34"/>
  <c r="O76" i="34"/>
  <c r="R5" i="34"/>
  <c r="L77" i="34"/>
  <c r="L143" i="34"/>
  <c r="L27" i="34"/>
  <c r="L153" i="34"/>
  <c r="L108" i="34"/>
  <c r="L8" i="34"/>
  <c r="L117" i="34"/>
  <c r="L81" i="34"/>
  <c r="L96" i="34"/>
  <c r="L142" i="34"/>
  <c r="L126" i="34"/>
  <c r="L62" i="34"/>
  <c r="L90" i="34"/>
  <c r="L113" i="34"/>
  <c r="L13" i="34"/>
  <c r="L156" i="34"/>
  <c r="L78" i="34"/>
  <c r="L56" i="34"/>
  <c r="L100" i="34"/>
  <c r="L84" i="34"/>
  <c r="L88" i="34"/>
  <c r="L85" i="34"/>
  <c r="L93" i="34"/>
  <c r="L128" i="34"/>
  <c r="L110" i="34"/>
  <c r="L106" i="34"/>
  <c r="L35" i="34"/>
  <c r="L69" i="34"/>
  <c r="L148" i="34"/>
  <c r="L15" i="34"/>
  <c r="L115" i="34"/>
  <c r="L26" i="34"/>
  <c r="L54" i="34"/>
  <c r="L21" i="34"/>
  <c r="L152" i="34"/>
  <c r="L141" i="34"/>
  <c r="L31" i="34"/>
  <c r="L40" i="34"/>
  <c r="L154" i="34"/>
  <c r="L73" i="34"/>
  <c r="L132" i="34"/>
  <c r="L104" i="34"/>
  <c r="L51" i="34"/>
  <c r="L45" i="34"/>
  <c r="L25" i="34"/>
  <c r="L19" i="34"/>
  <c r="L16" i="34"/>
  <c r="L24" i="34"/>
  <c r="L44" i="34"/>
  <c r="L131" i="34"/>
  <c r="L63" i="34"/>
  <c r="L80" i="34"/>
  <c r="L17" i="34"/>
  <c r="L7" i="34"/>
  <c r="L49" i="34"/>
  <c r="L116" i="34"/>
  <c r="L139" i="34"/>
  <c r="L144" i="34"/>
  <c r="L29" i="34"/>
  <c r="L119" i="34"/>
  <c r="L95" i="34"/>
  <c r="L14" i="34"/>
  <c r="L55" i="34"/>
  <c r="L145" i="34"/>
  <c r="L87" i="34"/>
  <c r="L72" i="34"/>
  <c r="L11" i="34"/>
  <c r="L47" i="34"/>
  <c r="L98" i="34"/>
  <c r="L59" i="34"/>
  <c r="L34" i="34"/>
  <c r="L38" i="34"/>
  <c r="L133" i="34"/>
  <c r="L121" i="34"/>
  <c r="L138" i="34"/>
  <c r="L74" i="34"/>
  <c r="L114" i="34"/>
  <c r="L57" i="34"/>
  <c r="L122" i="34"/>
  <c r="L82" i="34"/>
  <c r="L89" i="34"/>
  <c r="L103" i="34"/>
  <c r="L41" i="34"/>
  <c r="L76" i="34"/>
  <c r="L43" i="34"/>
  <c r="L64" i="34"/>
  <c r="L150" i="34"/>
  <c r="L102" i="34"/>
  <c r="L65" i="34"/>
  <c r="L36" i="34"/>
  <c r="L97" i="34"/>
  <c r="L71" i="34"/>
  <c r="L91" i="34"/>
  <c r="L10" i="34"/>
  <c r="L60" i="34"/>
  <c r="L123" i="34"/>
  <c r="L137" i="34"/>
  <c r="L30" i="34"/>
  <c r="L67" i="34"/>
  <c r="L149" i="34"/>
  <c r="L12" i="34"/>
  <c r="L83" i="34"/>
  <c r="L155" i="34"/>
  <c r="L42" i="34"/>
  <c r="L94" i="34"/>
  <c r="L52" i="34"/>
  <c r="L22" i="34"/>
  <c r="L109" i="34"/>
  <c r="L105" i="34"/>
  <c r="L6" i="34"/>
  <c r="L79" i="34"/>
  <c r="L107" i="34"/>
  <c r="L9" i="34"/>
  <c r="L46" i="34"/>
  <c r="L125" i="34"/>
  <c r="L112" i="34"/>
  <c r="L58" i="34"/>
  <c r="L124" i="34"/>
  <c r="L18" i="34"/>
  <c r="L70" i="34"/>
  <c r="L99" i="34"/>
  <c r="L135" i="34"/>
  <c r="L146" i="34"/>
  <c r="L32" i="34"/>
  <c r="L147" i="34"/>
  <c r="L151" i="34"/>
  <c r="L130" i="34"/>
  <c r="L48" i="34"/>
  <c r="L92" i="34"/>
  <c r="L20" i="34"/>
  <c r="L75" i="34"/>
  <c r="L23" i="34"/>
  <c r="L111" i="34"/>
  <c r="L53" i="34"/>
  <c r="L33" i="34"/>
  <c r="L118" i="34"/>
  <c r="L120" i="34"/>
  <c r="L37" i="34"/>
  <c r="L66" i="34"/>
  <c r="L127" i="34"/>
  <c r="L61" i="34"/>
  <c r="L50" i="34"/>
  <c r="L28" i="34"/>
  <c r="L86" i="34"/>
  <c r="L134" i="34"/>
  <c r="L68" i="34"/>
  <c r="L101" i="34"/>
  <c r="L136" i="34"/>
  <c r="L39" i="34"/>
  <c r="L129" i="34"/>
  <c r="L140" i="34"/>
  <c r="O158" i="34" l="1"/>
  <c r="R140" i="34"/>
  <c r="R28" i="34"/>
  <c r="R33" i="34"/>
  <c r="R130" i="34"/>
  <c r="R18" i="34"/>
  <c r="R125" i="34"/>
  <c r="R22" i="34"/>
  <c r="R67" i="34"/>
  <c r="R97" i="34"/>
  <c r="R41" i="34"/>
  <c r="R138" i="34"/>
  <c r="R11" i="34"/>
  <c r="R29" i="34"/>
  <c r="R63" i="34"/>
  <c r="R13" i="34"/>
  <c r="R39" i="34"/>
  <c r="R134" i="34"/>
  <c r="R61" i="34"/>
  <c r="R120" i="34"/>
  <c r="R111" i="34"/>
  <c r="R92" i="34"/>
  <c r="R147" i="34"/>
  <c r="R99" i="34"/>
  <c r="R58" i="34"/>
  <c r="R9" i="34"/>
  <c r="R105" i="34"/>
  <c r="R94" i="34"/>
  <c r="R12" i="34"/>
  <c r="R137" i="34"/>
  <c r="R91" i="34"/>
  <c r="R65" i="34"/>
  <c r="R43" i="34"/>
  <c r="R89" i="34"/>
  <c r="R114" i="34"/>
  <c r="R133" i="34"/>
  <c r="R98" i="34"/>
  <c r="R87" i="34"/>
  <c r="R95" i="34"/>
  <c r="R139" i="34"/>
  <c r="R17" i="34"/>
  <c r="R44" i="34"/>
  <c r="R25" i="34"/>
  <c r="R132" i="34"/>
  <c r="R31" i="34"/>
  <c r="R54" i="34"/>
  <c r="R148" i="34"/>
  <c r="R110" i="34"/>
  <c r="R88" i="34"/>
  <c r="R78" i="34"/>
  <c r="R90" i="34"/>
  <c r="R96" i="34"/>
  <c r="R108" i="34"/>
  <c r="R77" i="34"/>
  <c r="R136" i="34"/>
  <c r="R86" i="34"/>
  <c r="R127" i="34"/>
  <c r="R118" i="34"/>
  <c r="R23" i="34"/>
  <c r="R48" i="34"/>
  <c r="R32" i="34"/>
  <c r="R70" i="34"/>
  <c r="R112" i="34"/>
  <c r="R107" i="34"/>
  <c r="R109" i="34"/>
  <c r="R42" i="34"/>
  <c r="R149" i="34"/>
  <c r="R123" i="34"/>
  <c r="R71" i="34"/>
  <c r="R102" i="34"/>
  <c r="R76" i="34"/>
  <c r="R82" i="34"/>
  <c r="R74" i="34"/>
  <c r="R38" i="34"/>
  <c r="R47" i="34"/>
  <c r="R145" i="34"/>
  <c r="R119" i="34"/>
  <c r="R116" i="34"/>
  <c r="R80" i="34"/>
  <c r="R24" i="34"/>
  <c r="R45" i="34"/>
  <c r="R73" i="34"/>
  <c r="R141" i="34"/>
  <c r="R26" i="34"/>
  <c r="R69" i="34"/>
  <c r="R128" i="34"/>
  <c r="R84" i="34"/>
  <c r="R156" i="34"/>
  <c r="R62" i="34"/>
  <c r="R81" i="34"/>
  <c r="R153" i="34"/>
  <c r="R101" i="34"/>
  <c r="R66" i="34"/>
  <c r="R75" i="34"/>
  <c r="R146" i="34"/>
  <c r="R79" i="34"/>
  <c r="R155" i="34"/>
  <c r="R60" i="34"/>
  <c r="R150" i="34"/>
  <c r="R122" i="34"/>
  <c r="R34" i="34"/>
  <c r="R55" i="34"/>
  <c r="R49" i="34"/>
  <c r="R16" i="34"/>
  <c r="R51" i="34"/>
  <c r="R154" i="34"/>
  <c r="R152" i="34"/>
  <c r="R115" i="34"/>
  <c r="R35" i="34"/>
  <c r="R93" i="34"/>
  <c r="R100" i="34"/>
  <c r="R126" i="34"/>
  <c r="R117" i="34"/>
  <c r="R27" i="34"/>
  <c r="R129" i="34"/>
  <c r="R68" i="34"/>
  <c r="R50" i="34"/>
  <c r="R37" i="34"/>
  <c r="R53" i="34"/>
  <c r="R20" i="34"/>
  <c r="R151" i="34"/>
  <c r="R135" i="34"/>
  <c r="R124" i="34"/>
  <c r="R46" i="34"/>
  <c r="R6" i="34"/>
  <c r="R52" i="34"/>
  <c r="R83" i="34"/>
  <c r="R30" i="34"/>
  <c r="R10" i="34"/>
  <c r="R36" i="34"/>
  <c r="R64" i="34"/>
  <c r="R103" i="34"/>
  <c r="R57" i="34"/>
  <c r="R121" i="34"/>
  <c r="R59" i="34"/>
  <c r="R72" i="34"/>
  <c r="R14" i="34"/>
  <c r="R144" i="34"/>
  <c r="R7" i="34"/>
  <c r="R131" i="34"/>
  <c r="R19" i="34"/>
  <c r="R104" i="34"/>
  <c r="R40" i="34"/>
  <c r="R21" i="34"/>
  <c r="R15" i="34"/>
  <c r="R106" i="34"/>
  <c r="R85" i="34"/>
  <c r="R56" i="34"/>
  <c r="R113" i="34"/>
  <c r="R142" i="34"/>
  <c r="R8" i="34"/>
  <c r="R143" i="34"/>
  <c r="L158" i="34"/>
  <c r="R158" i="34" l="1"/>
  <c r="S5" i="34" s="1"/>
  <c r="I5" i="30" s="1"/>
  <c r="S128" i="34" l="1"/>
  <c r="I128" i="30" s="1"/>
  <c r="S22" i="34"/>
  <c r="I22" i="30" s="1"/>
  <c r="S64" i="34"/>
  <c r="I64" i="30" s="1"/>
  <c r="S7" i="34"/>
  <c r="I7" i="30" s="1"/>
  <c r="S51" i="34"/>
  <c r="I51" i="30" s="1"/>
  <c r="S71" i="34"/>
  <c r="I71" i="30" s="1"/>
  <c r="S151" i="34"/>
  <c r="I151" i="30" s="1"/>
  <c r="S13" i="34"/>
  <c r="I13" i="30" s="1"/>
  <c r="S20" i="34"/>
  <c r="I20" i="30" s="1"/>
  <c r="S8" i="34"/>
  <c r="I8" i="30" s="1"/>
  <c r="S138" i="34"/>
  <c r="I138" i="30" s="1"/>
  <c r="S36" i="34"/>
  <c r="I36" i="30" s="1"/>
  <c r="S75" i="34"/>
  <c r="I75" i="30" s="1"/>
  <c r="S137" i="34"/>
  <c r="I137" i="30" s="1"/>
  <c r="S49" i="34"/>
  <c r="I49" i="30" s="1"/>
  <c r="S131" i="34"/>
  <c r="I131" i="30" s="1"/>
  <c r="S98" i="34"/>
  <c r="I98" i="30" s="1"/>
  <c r="S94" i="34"/>
  <c r="I94" i="30" s="1"/>
  <c r="S106" i="34"/>
  <c r="I106" i="30" s="1"/>
  <c r="S91" i="34"/>
  <c r="I91" i="30" s="1"/>
  <c r="S33" i="34"/>
  <c r="I33" i="30" s="1"/>
  <c r="S123" i="34"/>
  <c r="I123" i="30" s="1"/>
  <c r="S117" i="34"/>
  <c r="I117" i="30" s="1"/>
  <c r="S141" i="34"/>
  <c r="I141" i="30" s="1"/>
  <c r="S74" i="34"/>
  <c r="I74" i="30" s="1"/>
  <c r="S44" i="34"/>
  <c r="I44" i="30" s="1"/>
  <c r="S25" i="34"/>
  <c r="I25" i="30" s="1"/>
  <c r="S32" i="34"/>
  <c r="I32" i="30" s="1"/>
  <c r="S46" i="34"/>
  <c r="I46" i="30" s="1"/>
  <c r="S104" i="34"/>
  <c r="I104" i="30" s="1"/>
  <c r="S101" i="34"/>
  <c r="I101" i="30" s="1"/>
  <c r="S59" i="34"/>
  <c r="I59" i="30" s="1"/>
  <c r="S125" i="34"/>
  <c r="I125" i="30" s="1"/>
  <c r="S148" i="34"/>
  <c r="I148" i="30" s="1"/>
  <c r="S53" i="34"/>
  <c r="I53" i="30" s="1"/>
  <c r="S40" i="34"/>
  <c r="I40" i="30" s="1"/>
  <c r="S65" i="34"/>
  <c r="I65" i="30" s="1"/>
  <c r="S132" i="34"/>
  <c r="I132" i="30" s="1"/>
  <c r="S86" i="34"/>
  <c r="I86" i="30" s="1"/>
  <c r="S82" i="34"/>
  <c r="I82" i="30" s="1"/>
  <c r="S35" i="34"/>
  <c r="I35" i="30" s="1"/>
  <c r="S121" i="34"/>
  <c r="I121" i="30" s="1"/>
  <c r="S142" i="34"/>
  <c r="I142" i="30" s="1"/>
  <c r="S105" i="34"/>
  <c r="I105" i="30" s="1"/>
  <c r="S127" i="34"/>
  <c r="I127" i="30" s="1"/>
  <c r="S119" i="34"/>
  <c r="I119" i="30" s="1"/>
  <c r="S16" i="34"/>
  <c r="I16" i="30" s="1"/>
  <c r="S95" i="34"/>
  <c r="I95" i="30" s="1"/>
  <c r="S47" i="34"/>
  <c r="I47" i="30" s="1"/>
  <c r="S10" i="34"/>
  <c r="I10" i="30" s="1"/>
  <c r="S97" i="34"/>
  <c r="I97" i="30" s="1"/>
  <c r="S92" i="34"/>
  <c r="I92" i="30" s="1"/>
  <c r="S118" i="34"/>
  <c r="I118" i="30" s="1"/>
  <c r="S145" i="34"/>
  <c r="I145" i="30" s="1"/>
  <c r="S81" i="34"/>
  <c r="I81" i="30" s="1"/>
  <c r="S68" i="34"/>
  <c r="I68" i="30" s="1"/>
  <c r="S30" i="34"/>
  <c r="I30" i="30" s="1"/>
  <c r="S21" i="34"/>
  <c r="I21" i="30" s="1"/>
  <c r="S60" i="34"/>
  <c r="I60" i="30" s="1"/>
  <c r="S136" i="34"/>
  <c r="I136" i="30" s="1"/>
  <c r="S62" i="34"/>
  <c r="I62" i="30" s="1"/>
  <c r="S124" i="34"/>
  <c r="I124" i="30" s="1"/>
  <c r="S120" i="34"/>
  <c r="I120" i="30" s="1"/>
  <c r="S133" i="34"/>
  <c r="I133" i="30" s="1"/>
  <c r="S110" i="34"/>
  <c r="I110" i="30" s="1"/>
  <c r="S48" i="34"/>
  <c r="I48" i="30" s="1"/>
  <c r="S66" i="34"/>
  <c r="I66" i="30" s="1"/>
  <c r="S144" i="34"/>
  <c r="I144" i="30" s="1"/>
  <c r="S41" i="34"/>
  <c r="I41" i="30" s="1"/>
  <c r="S45" i="34"/>
  <c r="I45" i="30" s="1"/>
  <c r="S126" i="34"/>
  <c r="I126" i="30" s="1"/>
  <c r="S11" i="34"/>
  <c r="I11" i="30" s="1"/>
  <c r="S31" i="34"/>
  <c r="I31" i="30" s="1"/>
  <c r="S79" i="34"/>
  <c r="I79" i="30" s="1"/>
  <c r="S14" i="34"/>
  <c r="I14" i="30" s="1"/>
  <c r="S134" i="34"/>
  <c r="I134" i="30" s="1"/>
  <c r="S89" i="34"/>
  <c r="I89" i="30" s="1"/>
  <c r="S96" i="34"/>
  <c r="I96" i="30" s="1"/>
  <c r="S38" i="34"/>
  <c r="I38" i="30" s="1"/>
  <c r="S156" i="34"/>
  <c r="I156" i="30" s="1"/>
  <c r="S146" i="34"/>
  <c r="I146" i="30" s="1"/>
  <c r="S140" i="34"/>
  <c r="I140" i="30" s="1"/>
  <c r="S29" i="34"/>
  <c r="I29" i="30" s="1"/>
  <c r="S9" i="34"/>
  <c r="I9" i="30" s="1"/>
  <c r="S54" i="34"/>
  <c r="I54" i="30" s="1"/>
  <c r="S42" i="34"/>
  <c r="I42" i="30" s="1"/>
  <c r="S26" i="34"/>
  <c r="I26" i="30" s="1"/>
  <c r="S34" i="34"/>
  <c r="I34" i="30" s="1"/>
  <c r="S100" i="34"/>
  <c r="I100" i="30" s="1"/>
  <c r="S37" i="34"/>
  <c r="I37" i="30" s="1"/>
  <c r="S72" i="34"/>
  <c r="I72" i="30" s="1"/>
  <c r="S56" i="34"/>
  <c r="I56" i="30" s="1"/>
  <c r="S55" i="34"/>
  <c r="I55" i="30" s="1"/>
  <c r="S113" i="34"/>
  <c r="I113" i="30" s="1"/>
  <c r="S111" i="34"/>
  <c r="I111" i="30" s="1"/>
  <c r="S23" i="34"/>
  <c r="I23" i="30" s="1"/>
  <c r="S154" i="34"/>
  <c r="I154" i="30" s="1"/>
  <c r="S83" i="34"/>
  <c r="I83" i="30" s="1"/>
  <c r="S99" i="34"/>
  <c r="I99" i="30" s="1"/>
  <c r="S139" i="34"/>
  <c r="I139" i="30" s="1"/>
  <c r="S78" i="34"/>
  <c r="I78" i="30" s="1"/>
  <c r="S107" i="34"/>
  <c r="I107" i="30" s="1"/>
  <c r="S24" i="34"/>
  <c r="I24" i="30" s="1"/>
  <c r="S155" i="34"/>
  <c r="I155" i="30" s="1"/>
  <c r="S52" i="34"/>
  <c r="I52" i="30" s="1"/>
  <c r="S63" i="34"/>
  <c r="I63" i="30" s="1"/>
  <c r="S109" i="34"/>
  <c r="I109" i="30" s="1"/>
  <c r="S84" i="34"/>
  <c r="I84" i="30" s="1"/>
  <c r="S147" i="34"/>
  <c r="I147" i="30" s="1"/>
  <c r="S108" i="34"/>
  <c r="I108" i="30" s="1"/>
  <c r="S27" i="34"/>
  <c r="I27" i="30" s="1"/>
  <c r="S15" i="34"/>
  <c r="I15" i="30" s="1"/>
  <c r="S135" i="34"/>
  <c r="I135" i="30" s="1"/>
  <c r="S93" i="34"/>
  <c r="I93" i="30" s="1"/>
  <c r="S28" i="34"/>
  <c r="I28" i="30" s="1"/>
  <c r="S39" i="34"/>
  <c r="I39" i="30" s="1"/>
  <c r="S43" i="34"/>
  <c r="I43" i="30" s="1"/>
  <c r="S90" i="34"/>
  <c r="I90" i="30" s="1"/>
  <c r="S69" i="34"/>
  <c r="I69" i="30" s="1"/>
  <c r="S129" i="34"/>
  <c r="I129" i="30" s="1"/>
  <c r="S18" i="34"/>
  <c r="I18" i="30" s="1"/>
  <c r="S87" i="34"/>
  <c r="I87" i="30" s="1"/>
  <c r="S77" i="34"/>
  <c r="I77" i="30" s="1"/>
  <c r="S70" i="34"/>
  <c r="I70" i="30" s="1"/>
  <c r="S102" i="34"/>
  <c r="I102" i="30" s="1"/>
  <c r="S116" i="34"/>
  <c r="I116" i="30" s="1"/>
  <c r="S143" i="34"/>
  <c r="I143" i="30" s="1"/>
  <c r="S67" i="34"/>
  <c r="I67" i="30" s="1"/>
  <c r="S58" i="34"/>
  <c r="I58" i="30" s="1"/>
  <c r="S17" i="34"/>
  <c r="I17" i="30" s="1"/>
  <c r="S88" i="34"/>
  <c r="I88" i="30" s="1"/>
  <c r="S149" i="34"/>
  <c r="I149" i="30" s="1"/>
  <c r="S122" i="34"/>
  <c r="I122" i="30" s="1"/>
  <c r="S50" i="34"/>
  <c r="I50" i="30" s="1"/>
  <c r="S85" i="34"/>
  <c r="I85" i="30" s="1"/>
  <c r="S61" i="34"/>
  <c r="I61" i="30" s="1"/>
  <c r="S114" i="34"/>
  <c r="I114" i="30" s="1"/>
  <c r="S115" i="34"/>
  <c r="I115" i="30" s="1"/>
  <c r="S6" i="34"/>
  <c r="I6" i="30" s="1"/>
  <c r="S19" i="34"/>
  <c r="I19" i="30" s="1"/>
  <c r="S73" i="34"/>
  <c r="I73" i="30" s="1"/>
  <c r="S150" i="34"/>
  <c r="I150" i="30" s="1"/>
  <c r="S152" i="34"/>
  <c r="I152" i="30" s="1"/>
  <c r="S103" i="34"/>
  <c r="I103" i="30" s="1"/>
  <c r="S130" i="34"/>
  <c r="I130" i="30" s="1"/>
  <c r="S12" i="34"/>
  <c r="I12" i="30" s="1"/>
  <c r="S112" i="34"/>
  <c r="I112" i="30" s="1"/>
  <c r="S76" i="34"/>
  <c r="I76" i="30" s="1"/>
  <c r="S80" i="34"/>
  <c r="I80" i="30" s="1"/>
  <c r="S153" i="34"/>
  <c r="I153" i="30" s="1"/>
  <c r="S57" i="34"/>
  <c r="I57" i="30" s="1"/>
  <c r="S158" i="34" l="1"/>
  <c r="H156" i="29" l="1"/>
  <c r="H155" i="29"/>
  <c r="H154" i="29"/>
  <c r="H153" i="29"/>
  <c r="H152" i="29"/>
  <c r="H151" i="29"/>
  <c r="H150" i="29"/>
  <c r="H149" i="29"/>
  <c r="H148" i="29"/>
  <c r="H147" i="29"/>
  <c r="H146" i="29"/>
  <c r="H145" i="29"/>
  <c r="H144" i="29"/>
  <c r="H143" i="29"/>
  <c r="H142" i="29"/>
  <c r="H141" i="29"/>
  <c r="H140"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H49" i="29"/>
  <c r="H48" i="29"/>
  <c r="H47" i="29"/>
  <c r="H46" i="29"/>
  <c r="H45" i="29"/>
  <c r="H44" i="29"/>
  <c r="H43" i="29"/>
  <c r="H42" i="29"/>
  <c r="H41" i="29"/>
  <c r="H40" i="29"/>
  <c r="H39" i="29"/>
  <c r="H38" i="29"/>
  <c r="H37"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H9" i="29"/>
  <c r="H8" i="29"/>
  <c r="H7" i="29"/>
  <c r="H6" i="29"/>
  <c r="H5" i="29"/>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8" i="30"/>
  <c r="H27" i="30"/>
  <c r="H26" i="30"/>
  <c r="H25" i="30"/>
  <c r="H24" i="30"/>
  <c r="H23" i="30"/>
  <c r="H22" i="30"/>
  <c r="H21" i="30"/>
  <c r="H20" i="30"/>
  <c r="H19" i="30"/>
  <c r="H18" i="30"/>
  <c r="H17" i="30"/>
  <c r="H16" i="30"/>
  <c r="H15" i="30"/>
  <c r="H14" i="30"/>
  <c r="H13" i="30"/>
  <c r="H12" i="30"/>
  <c r="H11" i="30"/>
  <c r="H10" i="30"/>
  <c r="H9" i="30"/>
  <c r="H8" i="30"/>
  <c r="H7" i="30"/>
  <c r="H6" i="30"/>
  <c r="H5" i="30"/>
  <c r="AE154" i="33" l="1"/>
  <c r="AF153" i="33"/>
  <c r="AE152" i="33"/>
  <c r="AF151" i="33"/>
  <c r="AE150" i="33"/>
  <c r="AF149" i="33"/>
  <c r="AE148" i="33"/>
  <c r="AF147" i="33"/>
  <c r="AE146" i="33"/>
  <c r="AF145" i="33"/>
  <c r="AE144" i="33"/>
  <c r="AF143" i="33"/>
  <c r="AE142" i="33"/>
  <c r="AF141" i="33"/>
  <c r="AE140" i="33"/>
  <c r="AF139" i="33"/>
  <c r="AE138" i="33"/>
  <c r="AF137" i="33"/>
  <c r="AE136" i="33"/>
  <c r="AF135" i="33"/>
  <c r="AE134" i="33"/>
  <c r="AF133" i="33"/>
  <c r="AE132" i="33"/>
  <c r="AF131" i="33"/>
  <c r="AE130" i="33"/>
  <c r="AF129" i="33"/>
  <c r="AE128" i="33"/>
  <c r="AF127" i="33"/>
  <c r="AE126" i="33"/>
  <c r="AF125" i="33"/>
  <c r="AE124" i="33"/>
  <c r="AF123" i="33"/>
  <c r="AE122" i="33"/>
  <c r="AF121" i="33"/>
  <c r="AE120" i="33"/>
  <c r="AF119" i="33"/>
  <c r="AE118" i="33"/>
  <c r="AF117" i="33"/>
  <c r="AE116" i="33"/>
  <c r="AF115" i="33"/>
  <c r="AE114" i="33"/>
  <c r="AF113" i="33"/>
  <c r="AE112" i="33"/>
  <c r="AF111" i="33"/>
  <c r="AF109" i="33"/>
  <c r="AE109" i="33"/>
  <c r="AF105" i="33"/>
  <c r="AE105" i="33"/>
  <c r="AF104" i="33"/>
  <c r="AF103" i="33"/>
  <c r="AE102" i="33"/>
  <c r="AE100" i="33"/>
  <c r="AF100" i="33"/>
  <c r="AF97" i="33"/>
  <c r="AF95" i="33"/>
  <c r="AE94" i="33"/>
  <c r="AE92" i="33"/>
  <c r="AF89" i="33"/>
  <c r="AE89" i="33"/>
  <c r="AF88" i="33"/>
  <c r="AF87" i="33"/>
  <c r="AE86" i="33"/>
  <c r="AE84" i="33"/>
  <c r="AF84" i="33"/>
  <c r="AF81" i="33"/>
  <c r="AF79" i="33"/>
  <c r="AE78" i="33"/>
  <c r="AE76" i="33"/>
  <c r="AF73" i="33"/>
  <c r="AE73" i="33"/>
  <c r="AF72" i="33"/>
  <c r="AF71" i="33"/>
  <c r="AE70" i="33"/>
  <c r="AE68" i="33"/>
  <c r="AF68" i="33"/>
  <c r="AE65" i="33"/>
  <c r="AF63" i="33"/>
  <c r="AE62" i="33"/>
  <c r="AF58" i="33"/>
  <c r="AF57" i="33"/>
  <c r="AF56" i="33"/>
  <c r="AF54" i="33"/>
  <c r="AE53" i="33"/>
  <c r="AF52" i="33"/>
  <c r="AE50" i="33"/>
  <c r="AF48" i="33"/>
  <c r="AF47" i="33"/>
  <c r="AF46" i="33"/>
  <c r="AF45" i="33"/>
  <c r="AF44" i="33"/>
  <c r="AF43" i="33"/>
  <c r="AE42" i="33"/>
  <c r="AF41" i="33"/>
  <c r="AE40" i="33"/>
  <c r="AF39" i="33"/>
  <c r="AF38" i="33"/>
  <c r="AE36" i="33"/>
  <c r="AF36" i="33"/>
  <c r="AF35" i="33"/>
  <c r="AF34" i="33"/>
  <c r="AD156" i="33"/>
  <c r="AE32" i="33"/>
  <c r="AF31" i="33"/>
  <c r="AF30" i="33"/>
  <c r="AE28" i="33"/>
  <c r="AF28" i="33"/>
  <c r="AF27" i="33"/>
  <c r="AF26" i="33"/>
  <c r="AE24" i="33"/>
  <c r="AF24" i="33"/>
  <c r="AF23" i="33"/>
  <c r="AE23" i="33"/>
  <c r="AF22" i="33"/>
  <c r="AE20" i="33"/>
  <c r="AF20" i="33"/>
  <c r="AF19" i="33"/>
  <c r="AE19" i="33"/>
  <c r="AF18" i="33"/>
  <c r="AE16" i="33"/>
  <c r="AF16" i="33"/>
  <c r="AF15" i="33"/>
  <c r="AE15" i="33"/>
  <c r="AF14" i="33"/>
  <c r="AE12" i="33"/>
  <c r="AF12" i="33"/>
  <c r="AF11" i="33"/>
  <c r="AE11" i="33"/>
  <c r="AF10" i="33"/>
  <c r="AE8" i="33"/>
  <c r="AF8" i="33"/>
  <c r="AF7" i="33"/>
  <c r="AE7" i="33"/>
  <c r="AF6" i="33"/>
  <c r="R166" i="33" l="1"/>
  <c r="Z166" i="33"/>
  <c r="S166" i="33"/>
  <c r="W166" i="33"/>
  <c r="AA166" i="33"/>
  <c r="U161" i="33"/>
  <c r="Y161" i="33"/>
  <c r="AC161" i="33"/>
  <c r="T161" i="33"/>
  <c r="X161" i="33"/>
  <c r="AB161" i="33"/>
  <c r="AD161" i="33"/>
  <c r="AB166" i="33"/>
  <c r="U166" i="33"/>
  <c r="Y166" i="33"/>
  <c r="AC166" i="33"/>
  <c r="S161" i="33"/>
  <c r="W161" i="33"/>
  <c r="AA161" i="33"/>
  <c r="V166" i="33"/>
  <c r="AD166" i="33"/>
  <c r="T166" i="33"/>
  <c r="AF37" i="33"/>
  <c r="AE37" i="33"/>
  <c r="AE39" i="33"/>
  <c r="U156" i="33"/>
  <c r="AC156" i="33"/>
  <c r="AF13" i="33"/>
  <c r="AE13" i="33"/>
  <c r="AF17" i="33"/>
  <c r="AE17" i="33"/>
  <c r="AF25" i="33"/>
  <c r="AE25" i="33"/>
  <c r="AE30" i="33"/>
  <c r="AE38" i="33"/>
  <c r="AE49" i="33"/>
  <c r="AF49" i="33"/>
  <c r="AE10" i="33"/>
  <c r="AE18" i="33"/>
  <c r="AF33" i="33"/>
  <c r="AE33" i="33"/>
  <c r="AE57" i="33"/>
  <c r="AE64" i="33"/>
  <c r="AF64" i="33"/>
  <c r="AE80" i="33"/>
  <c r="AF80" i="33"/>
  <c r="AE96" i="33"/>
  <c r="AF96" i="33"/>
  <c r="AF29" i="33"/>
  <c r="AE29" i="33"/>
  <c r="AE31" i="33"/>
  <c r="AE51" i="33"/>
  <c r="AF51" i="33"/>
  <c r="AF60" i="33"/>
  <c r="AE60" i="33"/>
  <c r="AE61" i="33"/>
  <c r="AF61" i="33"/>
  <c r="Q156" i="33"/>
  <c r="AF5" i="33"/>
  <c r="AE5" i="33"/>
  <c r="Y156" i="33"/>
  <c r="AF9" i="33"/>
  <c r="AE9" i="33"/>
  <c r="AF21" i="33"/>
  <c r="AE21" i="33"/>
  <c r="AE45" i="33"/>
  <c r="AE48" i="33"/>
  <c r="AE6" i="33"/>
  <c r="AE14" i="33"/>
  <c r="AE22" i="33"/>
  <c r="AE26" i="33"/>
  <c r="AE27" i="33"/>
  <c r="AE35" i="33"/>
  <c r="AE44" i="33"/>
  <c r="AF32" i="33"/>
  <c r="AE34" i="33"/>
  <c r="AF40" i="33"/>
  <c r="AE56" i="33"/>
  <c r="AF66" i="33"/>
  <c r="AE66" i="33"/>
  <c r="AE67" i="33"/>
  <c r="AF67" i="33"/>
  <c r="AF77" i="33"/>
  <c r="AE77" i="33"/>
  <c r="AE81" i="33"/>
  <c r="AE83" i="33"/>
  <c r="AF83" i="33"/>
  <c r="AF93" i="33"/>
  <c r="AE93" i="33"/>
  <c r="AE97" i="33"/>
  <c r="AF98" i="33"/>
  <c r="AE98" i="33"/>
  <c r="AE99" i="33"/>
  <c r="AF99" i="33"/>
  <c r="S156" i="33"/>
  <c r="W156" i="33"/>
  <c r="AA156" i="33"/>
  <c r="AE41" i="33"/>
  <c r="AE43" i="33"/>
  <c r="AF50" i="33"/>
  <c r="AF53" i="33"/>
  <c r="AF65" i="33"/>
  <c r="AE72" i="33"/>
  <c r="AE88" i="33"/>
  <c r="AE104" i="33"/>
  <c r="AE107" i="33"/>
  <c r="AF107" i="33"/>
  <c r="AF108" i="33"/>
  <c r="AE108" i="33"/>
  <c r="AF82" i="33"/>
  <c r="AE82" i="33"/>
  <c r="T156" i="33"/>
  <c r="AB156" i="33"/>
  <c r="AF42" i="33"/>
  <c r="AE46" i="33"/>
  <c r="AE52" i="33"/>
  <c r="AE54" i="33"/>
  <c r="AE58" i="33"/>
  <c r="AE59" i="33"/>
  <c r="AF59" i="33"/>
  <c r="AF69" i="33"/>
  <c r="AE69" i="33"/>
  <c r="AF74" i="33"/>
  <c r="AE74" i="33"/>
  <c r="AE75" i="33"/>
  <c r="AF75" i="33"/>
  <c r="AF76" i="33"/>
  <c r="AF85" i="33"/>
  <c r="AE85" i="33"/>
  <c r="AF90" i="33"/>
  <c r="AE90" i="33"/>
  <c r="AE91" i="33"/>
  <c r="AF91" i="33"/>
  <c r="AF92" i="33"/>
  <c r="AF101" i="33"/>
  <c r="AE101" i="33"/>
  <c r="AF110" i="33"/>
  <c r="AE110" i="33"/>
  <c r="V161" i="33"/>
  <c r="V156" i="33" s="1"/>
  <c r="AE47" i="33"/>
  <c r="AE63" i="33"/>
  <c r="AE71" i="33"/>
  <c r="AE79" i="33"/>
  <c r="AE87" i="33"/>
  <c r="AE95" i="33"/>
  <c r="AE103" i="33"/>
  <c r="AE159" i="33"/>
  <c r="X166" i="33"/>
  <c r="X156" i="33" s="1"/>
  <c r="AE165" i="33"/>
  <c r="AF62" i="33"/>
  <c r="AF70" i="33"/>
  <c r="AF78" i="33"/>
  <c r="AF86" i="33"/>
  <c r="AF94" i="33"/>
  <c r="AF102" i="33"/>
  <c r="R161" i="33"/>
  <c r="R156" i="33" s="1"/>
  <c r="Z161" i="33"/>
  <c r="Z156" i="33" s="1"/>
  <c r="AE111" i="33"/>
  <c r="AE113" i="33"/>
  <c r="AE115" i="33"/>
  <c r="AE117" i="33"/>
  <c r="AE119" i="33"/>
  <c r="AE121" i="33"/>
  <c r="AE123" i="33"/>
  <c r="AE125" i="33"/>
  <c r="AE127" i="33"/>
  <c r="AE129" i="33"/>
  <c r="AE131" i="33"/>
  <c r="AE133" i="33"/>
  <c r="AE135" i="33"/>
  <c r="AE139" i="33"/>
  <c r="AE143" i="33"/>
  <c r="AE147" i="33"/>
  <c r="AE151" i="33"/>
  <c r="AE164" i="33"/>
  <c r="AF112" i="33"/>
  <c r="AF114" i="33"/>
  <c r="AF116" i="33"/>
  <c r="AF118" i="33"/>
  <c r="AF120" i="33"/>
  <c r="AF122" i="33"/>
  <c r="AF124" i="33"/>
  <c r="AF126" i="33"/>
  <c r="AF128" i="33"/>
  <c r="AF130" i="33"/>
  <c r="AF132" i="33"/>
  <c r="AF134" i="33"/>
  <c r="AF136" i="33"/>
  <c r="AE137" i="33"/>
  <c r="AF138" i="33"/>
  <c r="AF140" i="33"/>
  <c r="AE141" i="33"/>
  <c r="AF142" i="33"/>
  <c r="AF144" i="33"/>
  <c r="AE145" i="33"/>
  <c r="AF146" i="33"/>
  <c r="AF148" i="33"/>
  <c r="AE149" i="33"/>
  <c r="AF150" i="33"/>
  <c r="AF152" i="33"/>
  <c r="AE153" i="33"/>
  <c r="AF154" i="33"/>
  <c r="AE160" i="33"/>
  <c r="Q161" i="33"/>
  <c r="Q166" i="33"/>
  <c r="AE161" i="33" l="1"/>
  <c r="AF106" i="33"/>
  <c r="AE106" i="33"/>
  <c r="AE166" i="33"/>
  <c r="AE55" i="33"/>
  <c r="AF55" i="33"/>
  <c r="AF156" i="33" s="1"/>
  <c r="AE156" i="33" l="1"/>
  <c r="AG126" i="33" s="1"/>
  <c r="AJ126" i="33" s="1"/>
  <c r="AG41" i="33" l="1"/>
  <c r="AJ41" i="33" s="1"/>
  <c r="AG139" i="33"/>
  <c r="AJ139" i="33" s="1"/>
  <c r="AG154" i="33"/>
  <c r="AJ154" i="33" s="1"/>
  <c r="AG82" i="33"/>
  <c r="AJ82" i="33" s="1"/>
  <c r="AG84" i="33"/>
  <c r="AJ84" i="33" s="1"/>
  <c r="AG115" i="33"/>
  <c r="AJ115" i="33" s="1"/>
  <c r="AG48" i="33"/>
  <c r="AJ48" i="33" s="1"/>
  <c r="AG116" i="33"/>
  <c r="AJ116" i="33" s="1"/>
  <c r="AG11" i="33"/>
  <c r="AJ11" i="33" s="1"/>
  <c r="AG24" i="33"/>
  <c r="AJ24" i="33" s="1"/>
  <c r="AG57" i="33"/>
  <c r="AJ57" i="33" s="1"/>
  <c r="AG46" i="33"/>
  <c r="AJ46" i="33" s="1"/>
  <c r="AG52" i="33"/>
  <c r="AJ52" i="33" s="1"/>
  <c r="AG128" i="33"/>
  <c r="AJ128" i="33" s="1"/>
  <c r="AG77" i="33"/>
  <c r="AJ77" i="33" s="1"/>
  <c r="AG7" i="33"/>
  <c r="AJ7" i="33" s="1"/>
  <c r="AG26" i="33"/>
  <c r="AJ26" i="33" s="1"/>
  <c r="AG36" i="33"/>
  <c r="AJ36" i="33" s="1"/>
  <c r="AG109" i="33"/>
  <c r="AJ109" i="33" s="1"/>
  <c r="AG62" i="33"/>
  <c r="AJ62" i="33" s="1"/>
  <c r="AG102" i="33"/>
  <c r="AJ102" i="33" s="1"/>
  <c r="AG124" i="33"/>
  <c r="AJ124" i="33" s="1"/>
  <c r="AG131" i="33"/>
  <c r="AJ131" i="33" s="1"/>
  <c r="AG81" i="33"/>
  <c r="AJ81" i="33" s="1"/>
  <c r="AG68" i="33"/>
  <c r="AJ68" i="33" s="1"/>
  <c r="AG100" i="33"/>
  <c r="AJ100" i="33" s="1"/>
  <c r="AG47" i="33"/>
  <c r="AJ47" i="33" s="1"/>
  <c r="AG25" i="33"/>
  <c r="AJ25" i="33" s="1"/>
  <c r="AG76" i="33"/>
  <c r="AJ76" i="33" s="1"/>
  <c r="AG142" i="33"/>
  <c r="AJ142" i="33" s="1"/>
  <c r="AG74" i="33"/>
  <c r="AJ74" i="33" s="1"/>
  <c r="AG87" i="33"/>
  <c r="AJ87" i="33" s="1"/>
  <c r="AG121" i="33"/>
  <c r="AJ121" i="33" s="1"/>
  <c r="AG105" i="33"/>
  <c r="AJ105" i="33" s="1"/>
  <c r="AG149" i="33"/>
  <c r="AJ149" i="33" s="1"/>
  <c r="AG72" i="33"/>
  <c r="AJ72" i="33" s="1"/>
  <c r="AG16" i="33"/>
  <c r="AJ16" i="33" s="1"/>
  <c r="AG6" i="33"/>
  <c r="AJ6" i="33" s="1"/>
  <c r="AG119" i="33"/>
  <c r="AJ119" i="33" s="1"/>
  <c r="AG14" i="33"/>
  <c r="AJ14" i="33" s="1"/>
  <c r="AG130" i="33"/>
  <c r="AJ130" i="33" s="1"/>
  <c r="AG122" i="33"/>
  <c r="AJ122" i="33" s="1"/>
  <c r="AG49" i="33"/>
  <c r="AJ49" i="33" s="1"/>
  <c r="AG150" i="33"/>
  <c r="AJ150" i="33" s="1"/>
  <c r="AG86" i="33"/>
  <c r="AJ86" i="33" s="1"/>
  <c r="AG141" i="33"/>
  <c r="AJ141" i="33" s="1"/>
  <c r="AG20" i="33"/>
  <c r="AJ20" i="33" s="1"/>
  <c r="AG143" i="33"/>
  <c r="AJ143" i="33" s="1"/>
  <c r="AG31" i="33"/>
  <c r="AJ31" i="33" s="1"/>
  <c r="AG133" i="33"/>
  <c r="AJ133" i="33" s="1"/>
  <c r="AG56" i="33"/>
  <c r="AJ56" i="33" s="1"/>
  <c r="AG23" i="33"/>
  <c r="AJ23" i="33" s="1"/>
  <c r="AG145" i="33"/>
  <c r="AJ145" i="33" s="1"/>
  <c r="AG97" i="33"/>
  <c r="AJ97" i="33" s="1"/>
  <c r="AG10" i="33"/>
  <c r="AJ10" i="33" s="1"/>
  <c r="AG136" i="33"/>
  <c r="AJ136" i="33" s="1"/>
  <c r="AG70" i="33"/>
  <c r="AJ70" i="33" s="1"/>
  <c r="AG67" i="33"/>
  <c r="AJ67" i="33" s="1"/>
  <c r="AG58" i="33"/>
  <c r="AJ58" i="33" s="1"/>
  <c r="AG50" i="33"/>
  <c r="AJ50" i="33" s="1"/>
  <c r="AG66" i="33"/>
  <c r="AJ66" i="33" s="1"/>
  <c r="AG78" i="33"/>
  <c r="AJ78" i="33" s="1"/>
  <c r="AG118" i="33"/>
  <c r="AJ118" i="33" s="1"/>
  <c r="AG91" i="33"/>
  <c r="AJ91" i="33" s="1"/>
  <c r="AG85" i="33"/>
  <c r="AJ85" i="33" s="1"/>
  <c r="AG144" i="33"/>
  <c r="AJ144" i="33" s="1"/>
  <c r="AG101" i="33"/>
  <c r="AJ101" i="33" s="1"/>
  <c r="AG60" i="33"/>
  <c r="AJ60" i="33" s="1"/>
  <c r="AG148" i="33"/>
  <c r="AJ148" i="33" s="1"/>
  <c r="AG132" i="33"/>
  <c r="AJ132" i="33" s="1"/>
  <c r="AG96" i="33"/>
  <c r="AJ96" i="33" s="1"/>
  <c r="AG53" i="33"/>
  <c r="AJ53" i="33" s="1"/>
  <c r="AG61" i="33"/>
  <c r="AJ61" i="33" s="1"/>
  <c r="AG107" i="33"/>
  <c r="AJ107" i="33" s="1"/>
  <c r="AG146" i="33"/>
  <c r="AJ146" i="33" s="1"/>
  <c r="AG125" i="33"/>
  <c r="AJ125" i="33" s="1"/>
  <c r="AG88" i="33"/>
  <c r="AJ88" i="33" s="1"/>
  <c r="AG103" i="33"/>
  <c r="AJ103" i="33" s="1"/>
  <c r="AG153" i="33"/>
  <c r="AJ153" i="33" s="1"/>
  <c r="AG127" i="33"/>
  <c r="AJ127" i="33" s="1"/>
  <c r="AG27" i="33"/>
  <c r="AJ27" i="33" s="1"/>
  <c r="AG12" i="33"/>
  <c r="AJ12" i="33" s="1"/>
  <c r="AG38" i="33"/>
  <c r="AJ38" i="33" s="1"/>
  <c r="AG117" i="33"/>
  <c r="AJ117" i="33" s="1"/>
  <c r="AG123" i="33"/>
  <c r="AJ123" i="33" s="1"/>
  <c r="AG95" i="33"/>
  <c r="AJ95" i="33" s="1"/>
  <c r="AG73" i="33"/>
  <c r="AJ73" i="33" s="1"/>
  <c r="AG22" i="33"/>
  <c r="AJ22" i="33" s="1"/>
  <c r="AG79" i="33"/>
  <c r="AJ79" i="33" s="1"/>
  <c r="AG129" i="33"/>
  <c r="AJ129" i="33" s="1"/>
  <c r="AG151" i="33"/>
  <c r="AJ151" i="33" s="1"/>
  <c r="AG35" i="33"/>
  <c r="AJ35" i="33" s="1"/>
  <c r="AG34" i="33"/>
  <c r="AJ34" i="33" s="1"/>
  <c r="AG19" i="33"/>
  <c r="AJ19" i="33" s="1"/>
  <c r="AG98" i="33"/>
  <c r="AJ98" i="33" s="1"/>
  <c r="AG51" i="33"/>
  <c r="AJ51" i="33" s="1"/>
  <c r="AG32" i="33"/>
  <c r="AJ32" i="33" s="1"/>
  <c r="AG65" i="33"/>
  <c r="AJ65" i="33" s="1"/>
  <c r="AG92" i="33"/>
  <c r="AJ92" i="33" s="1"/>
  <c r="AG99" i="33"/>
  <c r="AJ99" i="33" s="1"/>
  <c r="AG40" i="33"/>
  <c r="AJ40" i="33" s="1"/>
  <c r="AG110" i="33"/>
  <c r="AJ110" i="33" s="1"/>
  <c r="AG29" i="33"/>
  <c r="AJ29" i="33" s="1"/>
  <c r="AG138" i="33"/>
  <c r="AJ138" i="33" s="1"/>
  <c r="AG114" i="33"/>
  <c r="AJ114" i="33" s="1"/>
  <c r="AG140" i="33"/>
  <c r="AJ140" i="33" s="1"/>
  <c r="AG120" i="33"/>
  <c r="AJ120" i="33" s="1"/>
  <c r="AG33" i="33"/>
  <c r="AJ33" i="33" s="1"/>
  <c r="AG17" i="33"/>
  <c r="AJ17" i="33" s="1"/>
  <c r="AG42" i="33"/>
  <c r="AJ42" i="33" s="1"/>
  <c r="AG112" i="33"/>
  <c r="AJ112" i="33" s="1"/>
  <c r="AG147" i="33"/>
  <c r="AJ147" i="33" s="1"/>
  <c r="AG43" i="33"/>
  <c r="AJ43" i="33" s="1"/>
  <c r="AG45" i="33"/>
  <c r="AJ45" i="33" s="1"/>
  <c r="AG137" i="33"/>
  <c r="AJ137" i="33" s="1"/>
  <c r="AG111" i="33"/>
  <c r="AJ111" i="33" s="1"/>
  <c r="AG71" i="33"/>
  <c r="AJ71" i="33" s="1"/>
  <c r="AG28" i="33"/>
  <c r="AJ28" i="33" s="1"/>
  <c r="AG30" i="33"/>
  <c r="AJ30" i="33" s="1"/>
  <c r="AG54" i="33"/>
  <c r="AJ54" i="33" s="1"/>
  <c r="AG104" i="33"/>
  <c r="AJ104" i="33" s="1"/>
  <c r="AG8" i="33"/>
  <c r="AJ8" i="33" s="1"/>
  <c r="AG39" i="33"/>
  <c r="AJ39" i="33" s="1"/>
  <c r="AG18" i="33"/>
  <c r="AJ18" i="33" s="1"/>
  <c r="AG44" i="33"/>
  <c r="AJ44" i="33" s="1"/>
  <c r="AG113" i="33"/>
  <c r="AJ113" i="33" s="1"/>
  <c r="AG135" i="33"/>
  <c r="AJ135" i="33" s="1"/>
  <c r="AG89" i="33"/>
  <c r="AJ89" i="33" s="1"/>
  <c r="AG63" i="33"/>
  <c r="AJ63" i="33" s="1"/>
  <c r="AG15" i="33"/>
  <c r="AJ15" i="33" s="1"/>
  <c r="AG37" i="33"/>
  <c r="AJ37" i="33" s="1"/>
  <c r="AG106" i="33"/>
  <c r="AJ106" i="33" s="1"/>
  <c r="AG94" i="33"/>
  <c r="AJ94" i="33" s="1"/>
  <c r="AG5" i="33"/>
  <c r="AG9" i="33"/>
  <c r="AJ9" i="33" s="1"/>
  <c r="AG80" i="33"/>
  <c r="AJ80" i="33" s="1"/>
  <c r="AG134" i="33"/>
  <c r="AJ134" i="33" s="1"/>
  <c r="AG55" i="33"/>
  <c r="AJ55" i="33" s="1"/>
  <c r="AG13" i="33"/>
  <c r="AJ13" i="33" s="1"/>
  <c r="AG69" i="33"/>
  <c r="AJ69" i="33" s="1"/>
  <c r="AG90" i="33"/>
  <c r="AJ90" i="33" s="1"/>
  <c r="AG64" i="33"/>
  <c r="AJ64" i="33" s="1"/>
  <c r="AG108" i="33"/>
  <c r="AJ108" i="33" s="1"/>
  <c r="AG93" i="33"/>
  <c r="AJ93" i="33" s="1"/>
  <c r="AG75" i="33"/>
  <c r="AJ75" i="33" s="1"/>
  <c r="AG83" i="33"/>
  <c r="AJ83" i="33" s="1"/>
  <c r="AG21" i="33"/>
  <c r="AJ21" i="33" s="1"/>
  <c r="AG152" i="33"/>
  <c r="AJ152" i="33" s="1"/>
  <c r="AG59" i="33"/>
  <c r="AJ59" i="33" s="1"/>
  <c r="AJ5" i="33"/>
  <c r="AG156" i="33" l="1"/>
  <c r="AJ156" i="33"/>
  <c r="AK5" i="33" s="1"/>
  <c r="AK76" i="33" l="1"/>
  <c r="AK21" i="33"/>
  <c r="AK67" i="33"/>
  <c r="AK64" i="33"/>
  <c r="AK132" i="33"/>
  <c r="AK108" i="33"/>
  <c r="AK96" i="33"/>
  <c r="AK126" i="33"/>
  <c r="AK152" i="33"/>
  <c r="AK59" i="33"/>
  <c r="AK120" i="33"/>
  <c r="AK140" i="33"/>
  <c r="AK90" i="33"/>
  <c r="AK17" i="33"/>
  <c r="AK71" i="33"/>
  <c r="AK44" i="33"/>
  <c r="AK136" i="33"/>
  <c r="AK148" i="33"/>
  <c r="AK81" i="33"/>
  <c r="AK100" i="33"/>
  <c r="AK37" i="33"/>
  <c r="AK102" i="33"/>
  <c r="AK82" i="33"/>
  <c r="AK115" i="33"/>
  <c r="AK41" i="33"/>
  <c r="AK139" i="33"/>
  <c r="AK84" i="33"/>
  <c r="AK48" i="33"/>
  <c r="AK130" i="33"/>
  <c r="AK99" i="33"/>
  <c r="AK75" i="33"/>
  <c r="AK147" i="33"/>
  <c r="AK54" i="33"/>
  <c r="AK89" i="33"/>
  <c r="AK122" i="33"/>
  <c r="AK116" i="33"/>
  <c r="AK105" i="33"/>
  <c r="AK6" i="33"/>
  <c r="AK118" i="33"/>
  <c r="AK61" i="33"/>
  <c r="AK88" i="33"/>
  <c r="AK27" i="33"/>
  <c r="AK123" i="33"/>
  <c r="AK79" i="33"/>
  <c r="AK34" i="33"/>
  <c r="AK94" i="33"/>
  <c r="AK80" i="33"/>
  <c r="AK60" i="33"/>
  <c r="AK104" i="33"/>
  <c r="AK68" i="33"/>
  <c r="AK91" i="33"/>
  <c r="AK77" i="33"/>
  <c r="AK26" i="33"/>
  <c r="AK109" i="33"/>
  <c r="AK65" i="33"/>
  <c r="AK33" i="33"/>
  <c r="AK18" i="33"/>
  <c r="AK138" i="33"/>
  <c r="AK72" i="33"/>
  <c r="AK101" i="33"/>
  <c r="AK153" i="33"/>
  <c r="AK73" i="33"/>
  <c r="AK50" i="33"/>
  <c r="AK55" i="33"/>
  <c r="AK137" i="33"/>
  <c r="AK13" i="33"/>
  <c r="AK57" i="33"/>
  <c r="AK144" i="33"/>
  <c r="AK141" i="33"/>
  <c r="AK133" i="33"/>
  <c r="AK97" i="33"/>
  <c r="AK92" i="33"/>
  <c r="AK42" i="33"/>
  <c r="AK113" i="33"/>
  <c r="AK124" i="33"/>
  <c r="AK16" i="33"/>
  <c r="AK53" i="33"/>
  <c r="AK127" i="33"/>
  <c r="AK35" i="33"/>
  <c r="AK9" i="33"/>
  <c r="AK112" i="33"/>
  <c r="AK30" i="33"/>
  <c r="AK135" i="33"/>
  <c r="AK154" i="33"/>
  <c r="AK142" i="33"/>
  <c r="AK24" i="33"/>
  <c r="AK46" i="33"/>
  <c r="AK78" i="33"/>
  <c r="AK69" i="33"/>
  <c r="AK86" i="33"/>
  <c r="AK20" i="33"/>
  <c r="AK31" i="33"/>
  <c r="AK56" i="33"/>
  <c r="AK145" i="33"/>
  <c r="AK10" i="33"/>
  <c r="AK32" i="33"/>
  <c r="AK40" i="33"/>
  <c r="AK83" i="33"/>
  <c r="AK45" i="33"/>
  <c r="AK8" i="33"/>
  <c r="AK15" i="33"/>
  <c r="AK128" i="33"/>
  <c r="AK131" i="33"/>
  <c r="AK149" i="33"/>
  <c r="AK119" i="33"/>
  <c r="AK85" i="33"/>
  <c r="AK107" i="33"/>
  <c r="AK103" i="33"/>
  <c r="AK12" i="33"/>
  <c r="AK95" i="33"/>
  <c r="AK129" i="33"/>
  <c r="AK19" i="33"/>
  <c r="AK134" i="33"/>
  <c r="AK49" i="33"/>
  <c r="AK43" i="33"/>
  <c r="AK63" i="33"/>
  <c r="AK70" i="33"/>
  <c r="AK74" i="33"/>
  <c r="AK47" i="33"/>
  <c r="AK114" i="33"/>
  <c r="AK7" i="33"/>
  <c r="AK36" i="33"/>
  <c r="AK58" i="33"/>
  <c r="AK110" i="33"/>
  <c r="AK111" i="33"/>
  <c r="AK51" i="33"/>
  <c r="AK11" i="33"/>
  <c r="AK14" i="33"/>
  <c r="AK146" i="33"/>
  <c r="AK38" i="33"/>
  <c r="AK151" i="33"/>
  <c r="AK39" i="33"/>
  <c r="AK98" i="33"/>
  <c r="AK87" i="33"/>
  <c r="AK52" i="33"/>
  <c r="AK150" i="33"/>
  <c r="AK143" i="33"/>
  <c r="AK23" i="33"/>
  <c r="AK62" i="33"/>
  <c r="AK93" i="33"/>
  <c r="AK28" i="33"/>
  <c r="AK25" i="33"/>
  <c r="AK121" i="33"/>
  <c r="AK106" i="33"/>
  <c r="AK125" i="33"/>
  <c r="AK117" i="33"/>
  <c r="AK22" i="33"/>
  <c r="AK66" i="33"/>
  <c r="AK29" i="33"/>
  <c r="AK164" i="33" l="1"/>
  <c r="AK165" i="33"/>
  <c r="AK159" i="33"/>
  <c r="AK160" i="33"/>
  <c r="AK156" i="33"/>
  <c r="AK161" i="33" l="1"/>
  <c r="AK166" i="33"/>
  <c r="R10045" i="32" l="1"/>
  <c r="Q10045" i="32"/>
  <c r="P10045" i="32"/>
  <c r="O10045" i="32"/>
  <c r="N10045" i="32"/>
  <c r="M10045" i="32"/>
  <c r="L10045" i="32"/>
  <c r="K10045" i="32"/>
  <c r="T10043" i="32"/>
  <c r="S10043" i="32"/>
  <c r="T10042" i="32"/>
  <c r="S10042" i="32"/>
  <c r="T10041" i="32"/>
  <c r="S10041" i="32"/>
  <c r="T10040" i="32"/>
  <c r="S10040" i="32"/>
  <c r="T10039" i="32"/>
  <c r="S10039" i="32"/>
  <c r="T10038" i="32"/>
  <c r="S10038" i="32"/>
  <c r="T10037" i="32"/>
  <c r="S10037" i="32"/>
  <c r="T10036" i="32"/>
  <c r="S10036" i="32"/>
  <c r="T10035" i="32"/>
  <c r="S10035" i="32"/>
  <c r="T10034" i="32"/>
  <c r="S10034" i="32"/>
  <c r="T10033" i="32"/>
  <c r="S10033" i="32"/>
  <c r="T10032" i="32"/>
  <c r="S10032" i="32"/>
  <c r="T10031" i="32"/>
  <c r="S10031" i="32"/>
  <c r="T10030" i="32"/>
  <c r="S10030" i="32"/>
  <c r="T10029" i="32"/>
  <c r="S10029" i="32"/>
  <c r="T10028" i="32"/>
  <c r="S10028" i="32"/>
  <c r="T10027" i="32"/>
  <c r="S10027" i="32"/>
  <c r="T10026" i="32"/>
  <c r="S10026" i="32"/>
  <c r="T10025" i="32"/>
  <c r="S10025" i="32"/>
  <c r="T10024" i="32"/>
  <c r="S10024" i="32"/>
  <c r="T10023" i="32"/>
  <c r="S10023" i="32"/>
  <c r="T10022" i="32"/>
  <c r="S10022" i="32"/>
  <c r="T10021" i="32"/>
  <c r="S10021" i="32"/>
  <c r="T10020" i="32"/>
  <c r="S10020" i="32"/>
  <c r="T10019" i="32"/>
  <c r="S10019" i="32"/>
  <c r="T10018" i="32"/>
  <c r="S10018" i="32"/>
  <c r="T10017" i="32"/>
  <c r="S10017" i="32"/>
  <c r="T10016" i="32"/>
  <c r="S10016" i="32"/>
  <c r="T10015" i="32"/>
  <c r="S10015" i="32"/>
  <c r="T10014" i="32"/>
  <c r="S10014" i="32"/>
  <c r="T10013" i="32"/>
  <c r="S10013" i="32"/>
  <c r="T10012" i="32"/>
  <c r="S10012" i="32"/>
  <c r="T10011" i="32"/>
  <c r="S10011" i="32"/>
  <c r="T10010" i="32"/>
  <c r="S10010" i="32"/>
  <c r="T10009" i="32"/>
  <c r="S10009" i="32"/>
  <c r="T10008" i="32"/>
  <c r="S10008" i="32"/>
  <c r="T10007" i="32"/>
  <c r="S10007" i="32"/>
  <c r="T10006" i="32"/>
  <c r="S10006" i="32"/>
  <c r="T10005" i="32"/>
  <c r="S10005" i="32"/>
  <c r="T10004" i="32"/>
  <c r="S10004" i="32"/>
  <c r="T10003" i="32"/>
  <c r="S10003" i="32"/>
  <c r="T10002" i="32"/>
  <c r="S10002" i="32"/>
  <c r="T10001" i="32"/>
  <c r="S10001" i="32"/>
  <c r="T10000" i="32"/>
  <c r="S10000" i="32"/>
  <c r="T9999" i="32"/>
  <c r="S9999" i="32"/>
  <c r="T9998" i="32"/>
  <c r="S9998" i="32"/>
  <c r="T9997" i="32"/>
  <c r="S9997" i="32"/>
  <c r="T9996" i="32"/>
  <c r="S9996" i="32"/>
  <c r="T9995" i="32"/>
  <c r="S9995" i="32"/>
  <c r="T9994" i="32"/>
  <c r="S9994" i="32"/>
  <c r="T9993" i="32"/>
  <c r="S9993" i="32"/>
  <c r="T9992" i="32"/>
  <c r="S9992" i="32"/>
  <c r="T9991" i="32"/>
  <c r="S9991" i="32"/>
  <c r="T9990" i="32"/>
  <c r="S9990" i="32"/>
  <c r="T9989" i="32"/>
  <c r="S9989" i="32"/>
  <c r="T9988" i="32"/>
  <c r="S9988" i="32"/>
  <c r="T9987" i="32"/>
  <c r="S9987" i="32"/>
  <c r="T9986" i="32"/>
  <c r="S9986" i="32"/>
  <c r="T9985" i="32"/>
  <c r="S9985" i="32"/>
  <c r="T9984" i="32"/>
  <c r="S9984" i="32"/>
  <c r="T9983" i="32"/>
  <c r="S9983" i="32"/>
  <c r="T9982" i="32"/>
  <c r="S9982" i="32"/>
  <c r="T9981" i="32"/>
  <c r="S9981" i="32"/>
  <c r="T9980" i="32"/>
  <c r="S9980" i="32"/>
  <c r="T9979" i="32"/>
  <c r="S9979" i="32"/>
  <c r="T9978" i="32"/>
  <c r="S9978" i="32"/>
  <c r="T9977" i="32"/>
  <c r="S9977" i="32"/>
  <c r="T9976" i="32"/>
  <c r="S9976" i="32"/>
  <c r="T9975" i="32"/>
  <c r="S9975" i="32"/>
  <c r="T9974" i="32"/>
  <c r="S9974" i="32"/>
  <c r="T9973" i="32"/>
  <c r="S9973" i="32"/>
  <c r="T9972" i="32"/>
  <c r="S9972" i="32"/>
  <c r="T9971" i="32"/>
  <c r="S9971" i="32"/>
  <c r="T9970" i="32"/>
  <c r="S9970" i="32"/>
  <c r="T9969" i="32"/>
  <c r="S9969" i="32"/>
  <c r="T9968" i="32"/>
  <c r="S9968" i="32"/>
  <c r="T9967" i="32"/>
  <c r="S9967" i="32"/>
  <c r="T9966" i="32"/>
  <c r="S9966" i="32"/>
  <c r="T9965" i="32"/>
  <c r="S9965" i="32"/>
  <c r="T9964" i="32"/>
  <c r="S9964" i="32"/>
  <c r="T9963" i="32"/>
  <c r="S9963" i="32"/>
  <c r="T9962" i="32"/>
  <c r="S9962" i="32"/>
  <c r="T9961" i="32"/>
  <c r="S9961" i="32"/>
  <c r="T9960" i="32"/>
  <c r="S9960" i="32"/>
  <c r="T9959" i="32"/>
  <c r="S9959" i="32"/>
  <c r="T9958" i="32"/>
  <c r="S9958" i="32"/>
  <c r="T9957" i="32"/>
  <c r="S9957" i="32"/>
  <c r="T9956" i="32"/>
  <c r="S9956" i="32"/>
  <c r="T9955" i="32"/>
  <c r="S9955" i="32"/>
  <c r="T9954" i="32"/>
  <c r="S9954" i="32"/>
  <c r="T9953" i="32"/>
  <c r="S9953" i="32"/>
  <c r="T9952" i="32"/>
  <c r="S9952" i="32"/>
  <c r="T9951" i="32"/>
  <c r="S9951" i="32"/>
  <c r="T9950" i="32"/>
  <c r="S9950" i="32"/>
  <c r="T9949" i="32"/>
  <c r="S9949" i="32"/>
  <c r="T9948" i="32"/>
  <c r="S9948" i="32"/>
  <c r="T9947" i="32"/>
  <c r="S9947" i="32"/>
  <c r="T9946" i="32"/>
  <c r="S9946" i="32"/>
  <c r="T9945" i="32"/>
  <c r="S9945" i="32"/>
  <c r="T9944" i="32"/>
  <c r="S9944" i="32"/>
  <c r="T9943" i="32"/>
  <c r="S9943" i="32"/>
  <c r="T9942" i="32"/>
  <c r="S9942" i="32"/>
  <c r="T9941" i="32"/>
  <c r="S9941" i="32"/>
  <c r="T9940" i="32"/>
  <c r="S9940" i="32"/>
  <c r="T9939" i="32"/>
  <c r="S9939" i="32"/>
  <c r="T9938" i="32"/>
  <c r="S9938" i="32"/>
  <c r="T9937" i="32"/>
  <c r="S9937" i="32"/>
  <c r="T9936" i="32"/>
  <c r="S9936" i="32"/>
  <c r="T9935" i="32"/>
  <c r="S9935" i="32"/>
  <c r="T9934" i="32"/>
  <c r="S9934" i="32"/>
  <c r="T9933" i="32"/>
  <c r="S9933" i="32"/>
  <c r="T9932" i="32"/>
  <c r="S9932" i="32"/>
  <c r="T9931" i="32"/>
  <c r="S9931" i="32"/>
  <c r="T9930" i="32"/>
  <c r="S9930" i="32"/>
  <c r="T9929" i="32"/>
  <c r="S9929" i="32"/>
  <c r="T9928" i="32"/>
  <c r="S9928" i="32"/>
  <c r="T9927" i="32"/>
  <c r="S9927" i="32"/>
  <c r="T9926" i="32"/>
  <c r="S9926" i="32"/>
  <c r="T9925" i="32"/>
  <c r="S9925" i="32"/>
  <c r="T9924" i="32"/>
  <c r="S9924" i="32"/>
  <c r="T9923" i="32"/>
  <c r="S9923" i="32"/>
  <c r="T9922" i="32"/>
  <c r="S9922" i="32"/>
  <c r="T9921" i="32"/>
  <c r="S9921" i="32"/>
  <c r="T9920" i="32"/>
  <c r="S9920" i="32"/>
  <c r="T9919" i="32"/>
  <c r="S9919" i="32"/>
  <c r="T9918" i="32"/>
  <c r="S9918" i="32"/>
  <c r="T9917" i="32"/>
  <c r="S9917" i="32"/>
  <c r="T9916" i="32"/>
  <c r="S9916" i="32"/>
  <c r="T9915" i="32"/>
  <c r="S9915" i="32"/>
  <c r="T9914" i="32"/>
  <c r="S9914" i="32"/>
  <c r="T9913" i="32"/>
  <c r="S9913" i="32"/>
  <c r="T9912" i="32"/>
  <c r="S9912" i="32"/>
  <c r="T9911" i="32"/>
  <c r="S9911" i="32"/>
  <c r="T9910" i="32"/>
  <c r="S9910" i="32"/>
  <c r="T9909" i="32"/>
  <c r="S9909" i="32"/>
  <c r="T9908" i="32"/>
  <c r="S9908" i="32"/>
  <c r="T9907" i="32"/>
  <c r="S9907" i="32"/>
  <c r="T9906" i="32"/>
  <c r="S9906" i="32"/>
  <c r="T9905" i="32"/>
  <c r="S9905" i="32"/>
  <c r="T9904" i="32"/>
  <c r="S9904" i="32"/>
  <c r="T9903" i="32"/>
  <c r="S9903" i="32"/>
  <c r="T9902" i="32"/>
  <c r="S9902" i="32"/>
  <c r="T9901" i="32"/>
  <c r="S9901" i="32"/>
  <c r="T9900" i="32"/>
  <c r="S9900" i="32"/>
  <c r="T9899" i="32"/>
  <c r="S9899" i="32"/>
  <c r="T9898" i="32"/>
  <c r="S9898" i="32"/>
  <c r="T9897" i="32"/>
  <c r="S9897" i="32"/>
  <c r="T9896" i="32"/>
  <c r="S9896" i="32"/>
  <c r="T9895" i="32"/>
  <c r="S9895" i="32"/>
  <c r="T9894" i="32"/>
  <c r="S9894" i="32"/>
  <c r="T9893" i="32"/>
  <c r="S9893" i="32"/>
  <c r="T9892" i="32"/>
  <c r="S9892" i="32"/>
  <c r="T9891" i="32"/>
  <c r="S9891" i="32"/>
  <c r="T9890" i="32"/>
  <c r="S9890" i="32"/>
  <c r="T9889" i="32"/>
  <c r="S9889" i="32"/>
  <c r="T9888" i="32"/>
  <c r="S9888" i="32"/>
  <c r="T9887" i="32"/>
  <c r="S9887" i="32"/>
  <c r="T9886" i="32"/>
  <c r="S9886" i="32"/>
  <c r="T9885" i="32"/>
  <c r="S9885" i="32"/>
  <c r="T9884" i="32"/>
  <c r="S9884" i="32"/>
  <c r="T9883" i="32"/>
  <c r="S9883" i="32"/>
  <c r="T9882" i="32"/>
  <c r="S9882" i="32"/>
  <c r="T9881" i="32"/>
  <c r="S9881" i="32"/>
  <c r="T9880" i="32"/>
  <c r="S9880" i="32"/>
  <c r="T9879" i="32"/>
  <c r="S9879" i="32"/>
  <c r="T9878" i="32"/>
  <c r="S9878" i="32"/>
  <c r="T9877" i="32"/>
  <c r="S9877" i="32"/>
  <c r="T9876" i="32"/>
  <c r="S9876" i="32"/>
  <c r="T9875" i="32"/>
  <c r="S9875" i="32"/>
  <c r="T9874" i="32"/>
  <c r="S9874" i="32"/>
  <c r="T9873" i="32"/>
  <c r="S9873" i="32"/>
  <c r="T9872" i="32"/>
  <c r="S9872" i="32"/>
  <c r="T9871" i="32"/>
  <c r="S9871" i="32"/>
  <c r="T9870" i="32"/>
  <c r="S9870" i="32"/>
  <c r="T9869" i="32"/>
  <c r="S9869" i="32"/>
  <c r="T9868" i="32"/>
  <c r="S9868" i="32"/>
  <c r="T9867" i="32"/>
  <c r="S9867" i="32"/>
  <c r="T9866" i="32"/>
  <c r="S9866" i="32"/>
  <c r="T9865" i="32"/>
  <c r="S9865" i="32"/>
  <c r="T9864" i="32"/>
  <c r="S9864" i="32"/>
  <c r="T9863" i="32"/>
  <c r="S9863" i="32"/>
  <c r="T9862" i="32"/>
  <c r="S9862" i="32"/>
  <c r="T9861" i="32"/>
  <c r="S9861" i="32"/>
  <c r="T9860" i="32"/>
  <c r="S9860" i="32"/>
  <c r="T9859" i="32"/>
  <c r="S9859" i="32"/>
  <c r="T9858" i="32"/>
  <c r="S9858" i="32"/>
  <c r="T9857" i="32"/>
  <c r="S9857" i="32"/>
  <c r="T9856" i="32"/>
  <c r="S9856" i="32"/>
  <c r="T9855" i="32"/>
  <c r="S9855" i="32"/>
  <c r="T9854" i="32"/>
  <c r="S9854" i="32"/>
  <c r="T9853" i="32"/>
  <c r="S9853" i="32"/>
  <c r="T9852" i="32"/>
  <c r="S9852" i="32"/>
  <c r="T9851" i="32"/>
  <c r="S9851" i="32"/>
  <c r="T9850" i="32"/>
  <c r="S9850" i="32"/>
  <c r="T9849" i="32"/>
  <c r="S9849" i="32"/>
  <c r="T9848" i="32"/>
  <c r="S9848" i="32"/>
  <c r="T9847" i="32"/>
  <c r="S9847" i="32"/>
  <c r="T9846" i="32"/>
  <c r="S9846" i="32"/>
  <c r="T9845" i="32"/>
  <c r="S9845" i="32"/>
  <c r="T9844" i="32"/>
  <c r="S9844" i="32"/>
  <c r="T9843" i="32"/>
  <c r="S9843" i="32"/>
  <c r="T9842" i="32"/>
  <c r="S9842" i="32"/>
  <c r="T9841" i="32"/>
  <c r="S9841" i="32"/>
  <c r="T9840" i="32"/>
  <c r="S9840" i="32"/>
  <c r="T9839" i="32"/>
  <c r="S9839" i="32"/>
  <c r="T9838" i="32"/>
  <c r="S9838" i="32"/>
  <c r="T9837" i="32"/>
  <c r="S9837" i="32"/>
  <c r="T9836" i="32"/>
  <c r="S9836" i="32"/>
  <c r="T9835" i="32"/>
  <c r="S9835" i="32"/>
  <c r="T9834" i="32"/>
  <c r="S9834" i="32"/>
  <c r="T9833" i="32"/>
  <c r="S9833" i="32"/>
  <c r="T9832" i="32"/>
  <c r="S9832" i="32"/>
  <c r="T9831" i="32"/>
  <c r="S9831" i="32"/>
  <c r="T9830" i="32"/>
  <c r="S9830" i="32"/>
  <c r="T9829" i="32"/>
  <c r="S9829" i="32"/>
  <c r="T9828" i="32"/>
  <c r="S9828" i="32"/>
  <c r="T9827" i="32"/>
  <c r="S9827" i="32"/>
  <c r="T9826" i="32"/>
  <c r="S9826" i="32"/>
  <c r="T9825" i="32"/>
  <c r="S9825" i="32"/>
  <c r="T9824" i="32"/>
  <c r="S9824" i="32"/>
  <c r="T9823" i="32"/>
  <c r="S9823" i="32"/>
  <c r="T9822" i="32"/>
  <c r="S9822" i="32"/>
  <c r="T9821" i="32"/>
  <c r="S9821" i="32"/>
  <c r="T9820" i="32"/>
  <c r="S9820" i="32"/>
  <c r="T9819" i="32"/>
  <c r="S9819" i="32"/>
  <c r="T9818" i="32"/>
  <c r="S9818" i="32"/>
  <c r="T9817" i="32"/>
  <c r="S9817" i="32"/>
  <c r="T9816" i="32"/>
  <c r="S9816" i="32"/>
  <c r="T9815" i="32"/>
  <c r="S9815" i="32"/>
  <c r="T9814" i="32"/>
  <c r="S9814" i="32"/>
  <c r="T9813" i="32"/>
  <c r="S9813" i="32"/>
  <c r="T9812" i="32"/>
  <c r="S9812" i="32"/>
  <c r="T9811" i="32"/>
  <c r="S9811" i="32"/>
  <c r="T9810" i="32"/>
  <c r="S9810" i="32"/>
  <c r="T9809" i="32"/>
  <c r="S9809" i="32"/>
  <c r="T9808" i="32"/>
  <c r="S9808" i="32"/>
  <c r="T9807" i="32"/>
  <c r="S9807" i="32"/>
  <c r="T9806" i="32"/>
  <c r="S9806" i="32"/>
  <c r="T9805" i="32"/>
  <c r="S9805" i="32"/>
  <c r="T9804" i="32"/>
  <c r="S9804" i="32"/>
  <c r="T9803" i="32"/>
  <c r="S9803" i="32"/>
  <c r="T9802" i="32"/>
  <c r="S9802" i="32"/>
  <c r="T9801" i="32"/>
  <c r="S9801" i="32"/>
  <c r="T9800" i="32"/>
  <c r="S9800" i="32"/>
  <c r="T9799" i="32"/>
  <c r="S9799" i="32"/>
  <c r="T9798" i="32"/>
  <c r="S9798" i="32"/>
  <c r="T9797" i="32"/>
  <c r="S9797" i="32"/>
  <c r="T9796" i="32"/>
  <c r="S9796" i="32"/>
  <c r="T9795" i="32"/>
  <c r="S9795" i="32"/>
  <c r="T9794" i="32"/>
  <c r="S9794" i="32"/>
  <c r="T9793" i="32"/>
  <c r="S9793" i="32"/>
  <c r="T9792" i="32"/>
  <c r="S9792" i="32"/>
  <c r="T9791" i="32"/>
  <c r="S9791" i="32"/>
  <c r="T9790" i="32"/>
  <c r="S9790" i="32"/>
  <c r="T9789" i="32"/>
  <c r="S9789" i="32"/>
  <c r="T9788" i="32"/>
  <c r="S9788" i="32"/>
  <c r="T9787" i="32"/>
  <c r="S9787" i="32"/>
  <c r="T9786" i="32"/>
  <c r="S9786" i="32"/>
  <c r="T9785" i="32"/>
  <c r="S9785" i="32"/>
  <c r="T9784" i="32"/>
  <c r="S9784" i="32"/>
  <c r="T9783" i="32"/>
  <c r="S9783" i="32"/>
  <c r="T9782" i="32"/>
  <c r="S9782" i="32"/>
  <c r="T9781" i="32"/>
  <c r="S9781" i="32"/>
  <c r="T9780" i="32"/>
  <c r="S9780" i="32"/>
  <c r="T9779" i="32"/>
  <c r="S9779" i="32"/>
  <c r="T9778" i="32"/>
  <c r="S9778" i="32"/>
  <c r="T9777" i="32"/>
  <c r="S9777" i="32"/>
  <c r="T9776" i="32"/>
  <c r="S9776" i="32"/>
  <c r="T9775" i="32"/>
  <c r="S9775" i="32"/>
  <c r="T9774" i="32"/>
  <c r="S9774" i="32"/>
  <c r="T9773" i="32"/>
  <c r="S9773" i="32"/>
  <c r="T9772" i="32"/>
  <c r="S9772" i="32"/>
  <c r="T9771" i="32"/>
  <c r="S9771" i="32"/>
  <c r="T9770" i="32"/>
  <c r="S9770" i="32"/>
  <c r="T9769" i="32"/>
  <c r="S9769" i="32"/>
  <c r="T9768" i="32"/>
  <c r="S9768" i="32"/>
  <c r="T9767" i="32"/>
  <c r="S9767" i="32"/>
  <c r="T9766" i="32"/>
  <c r="S9766" i="32"/>
  <c r="T9765" i="32"/>
  <c r="S9765" i="32"/>
  <c r="T9764" i="32"/>
  <c r="S9764" i="32"/>
  <c r="T9763" i="32"/>
  <c r="S9763" i="32"/>
  <c r="T9762" i="32"/>
  <c r="S9762" i="32"/>
  <c r="T9761" i="32"/>
  <c r="S9761" i="32"/>
  <c r="T9760" i="32"/>
  <c r="S9760" i="32"/>
  <c r="T9759" i="32"/>
  <c r="S9759" i="32"/>
  <c r="T9758" i="32"/>
  <c r="S9758" i="32"/>
  <c r="T9757" i="32"/>
  <c r="S9757" i="32"/>
  <c r="T9756" i="32"/>
  <c r="S9756" i="32"/>
  <c r="T9755" i="32"/>
  <c r="S9755" i="32"/>
  <c r="T9754" i="32"/>
  <c r="S9754" i="32"/>
  <c r="T9753" i="32"/>
  <c r="S9753" i="32"/>
  <c r="T9752" i="32"/>
  <c r="S9752" i="32"/>
  <c r="T9751" i="32"/>
  <c r="S9751" i="32"/>
  <c r="T9750" i="32"/>
  <c r="S9750" i="32"/>
  <c r="T9749" i="32"/>
  <c r="S9749" i="32"/>
  <c r="T9748" i="32"/>
  <c r="S9748" i="32"/>
  <c r="T9747" i="32"/>
  <c r="S9747" i="32"/>
  <c r="T9746" i="32"/>
  <c r="S9746" i="32"/>
  <c r="T9745" i="32"/>
  <c r="S9745" i="32"/>
  <c r="T9744" i="32"/>
  <c r="S9744" i="32"/>
  <c r="T9743" i="32"/>
  <c r="S9743" i="32"/>
  <c r="T9742" i="32"/>
  <c r="S9742" i="32"/>
  <c r="T9741" i="32"/>
  <c r="S9741" i="32"/>
  <c r="T9740" i="32"/>
  <c r="S9740" i="32"/>
  <c r="T9739" i="32"/>
  <c r="S9739" i="32"/>
  <c r="T9738" i="32"/>
  <c r="S9738" i="32"/>
  <c r="T9737" i="32"/>
  <c r="S9737" i="32"/>
  <c r="T9736" i="32"/>
  <c r="S9736" i="32"/>
  <c r="T9735" i="32"/>
  <c r="S9735" i="32"/>
  <c r="T9734" i="32"/>
  <c r="S9734" i="32"/>
  <c r="T9733" i="32"/>
  <c r="S9733" i="32"/>
  <c r="T9732" i="32"/>
  <c r="S9732" i="32"/>
  <c r="T9731" i="32"/>
  <c r="S9731" i="32"/>
  <c r="T9730" i="32"/>
  <c r="S9730" i="32"/>
  <c r="T9729" i="32"/>
  <c r="S9729" i="32"/>
  <c r="T9728" i="32"/>
  <c r="S9728" i="32"/>
  <c r="T9727" i="32"/>
  <c r="S9727" i="32"/>
  <c r="T9726" i="32"/>
  <c r="S9726" i="32"/>
  <c r="T9725" i="32"/>
  <c r="S9725" i="32"/>
  <c r="T9724" i="32"/>
  <c r="S9724" i="32"/>
  <c r="T9723" i="32"/>
  <c r="S9723" i="32"/>
  <c r="T9722" i="32"/>
  <c r="S9722" i="32"/>
  <c r="T9721" i="32"/>
  <c r="S9721" i="32"/>
  <c r="T9720" i="32"/>
  <c r="S9720" i="32"/>
  <c r="T9719" i="32"/>
  <c r="S9719" i="32"/>
  <c r="T9718" i="32"/>
  <c r="S9718" i="32"/>
  <c r="T9717" i="32"/>
  <c r="S9717" i="32"/>
  <c r="T9716" i="32"/>
  <c r="S9716" i="32"/>
  <c r="T9715" i="32"/>
  <c r="S9715" i="32"/>
  <c r="T9714" i="32"/>
  <c r="S9714" i="32"/>
  <c r="T9713" i="32"/>
  <c r="S9713" i="32"/>
  <c r="T9712" i="32"/>
  <c r="S9712" i="32"/>
  <c r="T9711" i="32"/>
  <c r="S9711" i="32"/>
  <c r="T9710" i="32"/>
  <c r="S9710" i="32"/>
  <c r="T9709" i="32"/>
  <c r="S9709" i="32"/>
  <c r="T9708" i="32"/>
  <c r="S9708" i="32"/>
  <c r="T9707" i="32"/>
  <c r="S9707" i="32"/>
  <c r="T9706" i="32"/>
  <c r="S9706" i="32"/>
  <c r="T9705" i="32"/>
  <c r="S9705" i="32"/>
  <c r="T9704" i="32"/>
  <c r="S9704" i="32"/>
  <c r="T9703" i="32"/>
  <c r="S9703" i="32"/>
  <c r="T9702" i="32"/>
  <c r="S9702" i="32"/>
  <c r="T9701" i="32"/>
  <c r="S9701" i="32"/>
  <c r="T9700" i="32"/>
  <c r="S9700" i="32"/>
  <c r="T9699" i="32"/>
  <c r="S9699" i="32"/>
  <c r="T9698" i="32"/>
  <c r="S9698" i="32"/>
  <c r="T9697" i="32"/>
  <c r="S9697" i="32"/>
  <c r="T9696" i="32"/>
  <c r="S9696" i="32"/>
  <c r="T9695" i="32"/>
  <c r="S9695" i="32"/>
  <c r="T9694" i="32"/>
  <c r="S9694" i="32"/>
  <c r="T9693" i="32"/>
  <c r="S9693" i="32"/>
  <c r="T9692" i="32"/>
  <c r="S9692" i="32"/>
  <c r="T9691" i="32"/>
  <c r="S9691" i="32"/>
  <c r="T9690" i="32"/>
  <c r="S9690" i="32"/>
  <c r="T9689" i="32"/>
  <c r="S9689" i="32"/>
  <c r="T9688" i="32"/>
  <c r="S9688" i="32"/>
  <c r="T9687" i="32"/>
  <c r="S9687" i="32"/>
  <c r="T9686" i="32"/>
  <c r="S9686" i="32"/>
  <c r="T9685" i="32"/>
  <c r="S9685" i="32"/>
  <c r="T9684" i="32"/>
  <c r="S9684" i="32"/>
  <c r="T9683" i="32"/>
  <c r="S9683" i="32"/>
  <c r="T9682" i="32"/>
  <c r="S9682" i="32"/>
  <c r="T9681" i="32"/>
  <c r="S9681" i="32"/>
  <c r="T9680" i="32"/>
  <c r="S9680" i="32"/>
  <c r="T9679" i="32"/>
  <c r="S9679" i="32"/>
  <c r="T9678" i="32"/>
  <c r="S9678" i="32"/>
  <c r="T9677" i="32"/>
  <c r="S9677" i="32"/>
  <c r="T9676" i="32"/>
  <c r="S9676" i="32"/>
  <c r="T9675" i="32"/>
  <c r="S9675" i="32"/>
  <c r="T9674" i="32"/>
  <c r="S9674" i="32"/>
  <c r="T9673" i="32"/>
  <c r="S9673" i="32"/>
  <c r="T9672" i="32"/>
  <c r="S9672" i="32"/>
  <c r="T9671" i="32"/>
  <c r="S9671" i="32"/>
  <c r="T9670" i="32"/>
  <c r="S9670" i="32"/>
  <c r="T9669" i="32"/>
  <c r="S9669" i="32"/>
  <c r="T9668" i="32"/>
  <c r="S9668" i="32"/>
  <c r="T9667" i="32"/>
  <c r="S9667" i="32"/>
  <c r="T9666" i="32"/>
  <c r="S9666" i="32"/>
  <c r="T9665" i="32"/>
  <c r="S9665" i="32"/>
  <c r="T9664" i="32"/>
  <c r="S9664" i="32"/>
  <c r="T9663" i="32"/>
  <c r="S9663" i="32"/>
  <c r="T9662" i="32"/>
  <c r="S9662" i="32"/>
  <c r="T9661" i="32"/>
  <c r="S9661" i="32"/>
  <c r="T9660" i="32"/>
  <c r="S9660" i="32"/>
  <c r="T9659" i="32"/>
  <c r="S9659" i="32"/>
  <c r="T9658" i="32"/>
  <c r="S9658" i="32"/>
  <c r="T9657" i="32"/>
  <c r="S9657" i="32"/>
  <c r="T9656" i="32"/>
  <c r="S9656" i="32"/>
  <c r="T9655" i="32"/>
  <c r="S9655" i="32"/>
  <c r="T9654" i="32"/>
  <c r="S9654" i="32"/>
  <c r="T9653" i="32"/>
  <c r="S9653" i="32"/>
  <c r="T9652" i="32"/>
  <c r="S9652" i="32"/>
  <c r="T9651" i="32"/>
  <c r="S9651" i="32"/>
  <c r="T9650" i="32"/>
  <c r="S9650" i="32"/>
  <c r="T9649" i="32"/>
  <c r="S9649" i="32"/>
  <c r="T9648" i="32"/>
  <c r="S9648" i="32"/>
  <c r="T9647" i="32"/>
  <c r="S9647" i="32"/>
  <c r="T9646" i="32"/>
  <c r="S9646" i="32"/>
  <c r="T9645" i="32"/>
  <c r="S9645" i="32"/>
  <c r="T9644" i="32"/>
  <c r="S9644" i="32"/>
  <c r="T9643" i="32"/>
  <c r="S9643" i="32"/>
  <c r="T9642" i="32"/>
  <c r="S9642" i="32"/>
  <c r="T9641" i="32"/>
  <c r="S9641" i="32"/>
  <c r="T9640" i="32"/>
  <c r="S9640" i="32"/>
  <c r="T9639" i="32"/>
  <c r="S9639" i="32"/>
  <c r="T9638" i="32"/>
  <c r="S9638" i="32"/>
  <c r="T9637" i="32"/>
  <c r="S9637" i="32"/>
  <c r="T9636" i="32"/>
  <c r="S9636" i="32"/>
  <c r="T9635" i="32"/>
  <c r="S9635" i="32"/>
  <c r="T9634" i="32"/>
  <c r="S9634" i="32"/>
  <c r="T9633" i="32"/>
  <c r="S9633" i="32"/>
  <c r="T9632" i="32"/>
  <c r="S9632" i="32"/>
  <c r="T9631" i="32"/>
  <c r="S9631" i="32"/>
  <c r="T9630" i="32"/>
  <c r="S9630" i="32"/>
  <c r="T9629" i="32"/>
  <c r="S9629" i="32"/>
  <c r="T9628" i="32"/>
  <c r="S9628" i="32"/>
  <c r="T9627" i="32"/>
  <c r="S9627" i="32"/>
  <c r="T9626" i="32"/>
  <c r="S9626" i="32"/>
  <c r="T9625" i="32"/>
  <c r="S9625" i="32"/>
  <c r="T9624" i="32"/>
  <c r="S9624" i="32"/>
  <c r="T9623" i="32"/>
  <c r="S9623" i="32"/>
  <c r="T9622" i="32"/>
  <c r="S9622" i="32"/>
  <c r="T9621" i="32"/>
  <c r="S9621" i="32"/>
  <c r="T9620" i="32"/>
  <c r="S9620" i="32"/>
  <c r="T9619" i="32"/>
  <c r="S9619" i="32"/>
  <c r="T9618" i="32"/>
  <c r="S9618" i="32"/>
  <c r="T9617" i="32"/>
  <c r="S9617" i="32"/>
  <c r="T9616" i="32"/>
  <c r="S9616" i="32"/>
  <c r="T9615" i="32"/>
  <c r="S9615" i="32"/>
  <c r="T9614" i="32"/>
  <c r="S9614" i="32"/>
  <c r="T9613" i="32"/>
  <c r="S9613" i="32"/>
  <c r="T9612" i="32"/>
  <c r="S9612" i="32"/>
  <c r="T9611" i="32"/>
  <c r="S9611" i="32"/>
  <c r="T9610" i="32"/>
  <c r="S9610" i="32"/>
  <c r="T9609" i="32"/>
  <c r="S9609" i="32"/>
  <c r="T9608" i="32"/>
  <c r="S9608" i="32"/>
  <c r="T9607" i="32"/>
  <c r="S9607" i="32"/>
  <c r="T9606" i="32"/>
  <c r="S9606" i="32"/>
  <c r="T9605" i="32"/>
  <c r="S9605" i="32"/>
  <c r="T9604" i="32"/>
  <c r="S9604" i="32"/>
  <c r="T9603" i="32"/>
  <c r="S9603" i="32"/>
  <c r="T9602" i="32"/>
  <c r="S9602" i="32"/>
  <c r="T9601" i="32"/>
  <c r="S9601" i="32"/>
  <c r="T9600" i="32"/>
  <c r="S9600" i="32"/>
  <c r="T9599" i="32"/>
  <c r="S9599" i="32"/>
  <c r="T9598" i="32"/>
  <c r="S9598" i="32"/>
  <c r="T9597" i="32"/>
  <c r="S9597" i="32"/>
  <c r="T9596" i="32"/>
  <c r="S9596" i="32"/>
  <c r="T9595" i="32"/>
  <c r="S9595" i="32"/>
  <c r="T9594" i="32"/>
  <c r="S9594" i="32"/>
  <c r="T9593" i="32"/>
  <c r="S9593" i="32"/>
  <c r="T9592" i="32"/>
  <c r="S9592" i="32"/>
  <c r="T9591" i="32"/>
  <c r="S9591" i="32"/>
  <c r="T9590" i="32"/>
  <c r="S9590" i="32"/>
  <c r="T9589" i="32"/>
  <c r="S9589" i="32"/>
  <c r="T9588" i="32"/>
  <c r="S9588" i="32"/>
  <c r="T9587" i="32"/>
  <c r="S9587" i="32"/>
  <c r="T9586" i="32"/>
  <c r="S9586" i="32"/>
  <c r="T9585" i="32"/>
  <c r="S9585" i="32"/>
  <c r="T9584" i="32"/>
  <c r="S9584" i="32"/>
  <c r="T9583" i="32"/>
  <c r="S9583" i="32"/>
  <c r="T9582" i="32"/>
  <c r="S9582" i="32"/>
  <c r="T9581" i="32"/>
  <c r="S9581" i="32"/>
  <c r="T9580" i="32"/>
  <c r="S9580" i="32"/>
  <c r="T9579" i="32"/>
  <c r="S9579" i="32"/>
  <c r="T9578" i="32"/>
  <c r="S9578" i="32"/>
  <c r="T9577" i="32"/>
  <c r="S9577" i="32"/>
  <c r="T9576" i="32"/>
  <c r="S9576" i="32"/>
  <c r="T9575" i="32"/>
  <c r="S9575" i="32"/>
  <c r="T9574" i="32"/>
  <c r="S9574" i="32"/>
  <c r="T9573" i="32"/>
  <c r="S9573" i="32"/>
  <c r="T9572" i="32"/>
  <c r="S9572" i="32"/>
  <c r="T9571" i="32"/>
  <c r="S9571" i="32"/>
  <c r="T9570" i="32"/>
  <c r="S9570" i="32"/>
  <c r="T9569" i="32"/>
  <c r="S9569" i="32"/>
  <c r="T9568" i="32"/>
  <c r="S9568" i="32"/>
  <c r="T9567" i="32"/>
  <c r="S9567" i="32"/>
  <c r="T9566" i="32"/>
  <c r="S9566" i="32"/>
  <c r="T9565" i="32"/>
  <c r="S9565" i="32"/>
  <c r="T9564" i="32"/>
  <c r="S9564" i="32"/>
  <c r="T9563" i="32"/>
  <c r="S9563" i="32"/>
  <c r="T9562" i="32"/>
  <c r="S9562" i="32"/>
  <c r="T9561" i="32"/>
  <c r="S9561" i="32"/>
  <c r="T9560" i="32"/>
  <c r="S9560" i="32"/>
  <c r="T9559" i="32"/>
  <c r="S9559" i="32"/>
  <c r="T9558" i="32"/>
  <c r="S9558" i="32"/>
  <c r="T9557" i="32"/>
  <c r="S9557" i="32"/>
  <c r="T9556" i="32"/>
  <c r="S9556" i="32"/>
  <c r="T9555" i="32"/>
  <c r="S9555" i="32"/>
  <c r="T9554" i="32"/>
  <c r="S9554" i="32"/>
  <c r="T9553" i="32"/>
  <c r="S9553" i="32"/>
  <c r="T9552" i="32"/>
  <c r="S9552" i="32"/>
  <c r="T9551" i="32"/>
  <c r="S9551" i="32"/>
  <c r="T9550" i="32"/>
  <c r="S9550" i="32"/>
  <c r="T9549" i="32"/>
  <c r="S9549" i="32"/>
  <c r="T9548" i="32"/>
  <c r="S9548" i="32"/>
  <c r="T9547" i="32"/>
  <c r="S9547" i="32"/>
  <c r="T9546" i="32"/>
  <c r="S9546" i="32"/>
  <c r="T9545" i="32"/>
  <c r="S9545" i="32"/>
  <c r="T9544" i="32"/>
  <c r="S9544" i="32"/>
  <c r="T9543" i="32"/>
  <c r="S9543" i="32"/>
  <c r="T9542" i="32"/>
  <c r="S9542" i="32"/>
  <c r="T9541" i="32"/>
  <c r="S9541" i="32"/>
  <c r="T9540" i="32"/>
  <c r="S9540" i="32"/>
  <c r="T9539" i="32"/>
  <c r="S9539" i="32"/>
  <c r="T9538" i="32"/>
  <c r="S9538" i="32"/>
  <c r="T9537" i="32"/>
  <c r="S9537" i="32"/>
  <c r="T9536" i="32"/>
  <c r="S9536" i="32"/>
  <c r="T9535" i="32"/>
  <c r="S9535" i="32"/>
  <c r="T9534" i="32"/>
  <c r="S9534" i="32"/>
  <c r="T9533" i="32"/>
  <c r="S9533" i="32"/>
  <c r="T9532" i="32"/>
  <c r="S9532" i="32"/>
  <c r="T9531" i="32"/>
  <c r="S9531" i="32"/>
  <c r="T9530" i="32"/>
  <c r="S9530" i="32"/>
  <c r="T9529" i="32"/>
  <c r="S9529" i="32"/>
  <c r="T9528" i="32"/>
  <c r="S9528" i="32"/>
  <c r="T9527" i="32"/>
  <c r="S9527" i="32"/>
  <c r="T9526" i="32"/>
  <c r="S9526" i="32"/>
  <c r="T9525" i="32"/>
  <c r="S9525" i="32"/>
  <c r="T9524" i="32"/>
  <c r="S9524" i="32"/>
  <c r="T9523" i="32"/>
  <c r="S9523" i="32"/>
  <c r="T9522" i="32"/>
  <c r="S9522" i="32"/>
  <c r="T9521" i="32"/>
  <c r="S9521" i="32"/>
  <c r="T9520" i="32"/>
  <c r="S9520" i="32"/>
  <c r="T9519" i="32"/>
  <c r="S9519" i="32"/>
  <c r="T9518" i="32"/>
  <c r="S9518" i="32"/>
  <c r="T9517" i="32"/>
  <c r="S9517" i="32"/>
  <c r="T9516" i="32"/>
  <c r="S9516" i="32"/>
  <c r="T9515" i="32"/>
  <c r="S9515" i="32"/>
  <c r="T9514" i="32"/>
  <c r="S9514" i="32"/>
  <c r="T9513" i="32"/>
  <c r="S9513" i="32"/>
  <c r="T9512" i="32"/>
  <c r="S9512" i="32"/>
  <c r="T9511" i="32"/>
  <c r="S9511" i="32"/>
  <c r="T9510" i="32"/>
  <c r="S9510" i="32"/>
  <c r="T9509" i="32"/>
  <c r="S9509" i="32"/>
  <c r="T9508" i="32"/>
  <c r="S9508" i="32"/>
  <c r="T9507" i="32"/>
  <c r="S9507" i="32"/>
  <c r="T9506" i="32"/>
  <c r="S9506" i="32"/>
  <c r="T9505" i="32"/>
  <c r="S9505" i="32"/>
  <c r="T9504" i="32"/>
  <c r="S9504" i="32"/>
  <c r="T9503" i="32"/>
  <c r="S9503" i="32"/>
  <c r="T9502" i="32"/>
  <c r="S9502" i="32"/>
  <c r="T9501" i="32"/>
  <c r="S9501" i="32"/>
  <c r="T9500" i="32"/>
  <c r="S9500" i="32"/>
  <c r="T9499" i="32"/>
  <c r="S9499" i="32"/>
  <c r="T9498" i="32"/>
  <c r="S9498" i="32"/>
  <c r="T9497" i="32"/>
  <c r="S9497" i="32"/>
  <c r="T9496" i="32"/>
  <c r="S9496" i="32"/>
  <c r="T9495" i="32"/>
  <c r="S9495" i="32"/>
  <c r="T9494" i="32"/>
  <c r="S9494" i="32"/>
  <c r="T9493" i="32"/>
  <c r="S9493" i="32"/>
  <c r="T9492" i="32"/>
  <c r="S9492" i="32"/>
  <c r="T9491" i="32"/>
  <c r="S9491" i="32"/>
  <c r="T9490" i="32"/>
  <c r="S9490" i="32"/>
  <c r="T9489" i="32"/>
  <c r="S9489" i="32"/>
  <c r="T9488" i="32"/>
  <c r="S9488" i="32"/>
  <c r="T9487" i="32"/>
  <c r="S9487" i="32"/>
  <c r="T9486" i="32"/>
  <c r="S9486" i="32"/>
  <c r="T9485" i="32"/>
  <c r="S9485" i="32"/>
  <c r="T9484" i="32"/>
  <c r="S9484" i="32"/>
  <c r="T9483" i="32"/>
  <c r="S9483" i="32"/>
  <c r="T9482" i="32"/>
  <c r="S9482" i="32"/>
  <c r="T9481" i="32"/>
  <c r="S9481" i="32"/>
  <c r="T9480" i="32"/>
  <c r="S9480" i="32"/>
  <c r="T9479" i="32"/>
  <c r="S9479" i="32"/>
  <c r="T9478" i="32"/>
  <c r="S9478" i="32"/>
  <c r="T9477" i="32"/>
  <c r="S9477" i="32"/>
  <c r="T9476" i="32"/>
  <c r="S9476" i="32"/>
  <c r="T9475" i="32"/>
  <c r="S9475" i="32"/>
  <c r="T9474" i="32"/>
  <c r="S9474" i="32"/>
  <c r="T9473" i="32"/>
  <c r="S9473" i="32"/>
  <c r="T9472" i="32"/>
  <c r="S9472" i="32"/>
  <c r="T9471" i="32"/>
  <c r="S9471" i="32"/>
  <c r="T9470" i="32"/>
  <c r="S9470" i="32"/>
  <c r="T9469" i="32"/>
  <c r="S9469" i="32"/>
  <c r="T9468" i="32"/>
  <c r="S9468" i="32"/>
  <c r="T9467" i="32"/>
  <c r="S9467" i="32"/>
  <c r="T9466" i="32"/>
  <c r="S9466" i="32"/>
  <c r="T9465" i="32"/>
  <c r="S9465" i="32"/>
  <c r="T9464" i="32"/>
  <c r="S9464" i="32"/>
  <c r="T9463" i="32"/>
  <c r="S9463" i="32"/>
  <c r="T9462" i="32"/>
  <c r="S9462" i="32"/>
  <c r="T9461" i="32"/>
  <c r="S9461" i="32"/>
  <c r="T9460" i="32"/>
  <c r="S9460" i="32"/>
  <c r="T9459" i="32"/>
  <c r="S9459" i="32"/>
  <c r="T9458" i="32"/>
  <c r="S9458" i="32"/>
  <c r="T9457" i="32"/>
  <c r="S9457" i="32"/>
  <c r="T9456" i="32"/>
  <c r="S9456" i="32"/>
  <c r="T9455" i="32"/>
  <c r="S9455" i="32"/>
  <c r="T9454" i="32"/>
  <c r="S9454" i="32"/>
  <c r="T9453" i="32"/>
  <c r="S9453" i="32"/>
  <c r="T9452" i="32"/>
  <c r="S9452" i="32"/>
  <c r="T9451" i="32"/>
  <c r="S9451" i="32"/>
  <c r="T9450" i="32"/>
  <c r="S9450" i="32"/>
  <c r="T9449" i="32"/>
  <c r="S9449" i="32"/>
  <c r="T9448" i="32"/>
  <c r="S9448" i="32"/>
  <c r="T9447" i="32"/>
  <c r="S9447" i="32"/>
  <c r="T9446" i="32"/>
  <c r="S9446" i="32"/>
  <c r="T9445" i="32"/>
  <c r="S9445" i="32"/>
  <c r="T9444" i="32"/>
  <c r="S9444" i="32"/>
  <c r="T9443" i="32"/>
  <c r="S9443" i="32"/>
  <c r="T9442" i="32"/>
  <c r="S9442" i="32"/>
  <c r="T9441" i="32"/>
  <c r="S9441" i="32"/>
  <c r="T9440" i="32"/>
  <c r="S9440" i="32"/>
  <c r="T9439" i="32"/>
  <c r="S9439" i="32"/>
  <c r="T9438" i="32"/>
  <c r="S9438" i="32"/>
  <c r="T9437" i="32"/>
  <c r="S9437" i="32"/>
  <c r="T9436" i="32"/>
  <c r="S9436" i="32"/>
  <c r="T9435" i="32"/>
  <c r="S9435" i="32"/>
  <c r="T9434" i="32"/>
  <c r="S9434" i="32"/>
  <c r="T9433" i="32"/>
  <c r="S9433" i="32"/>
  <c r="T9432" i="32"/>
  <c r="S9432" i="32"/>
  <c r="T9431" i="32"/>
  <c r="S9431" i="32"/>
  <c r="T9430" i="32"/>
  <c r="S9430" i="32"/>
  <c r="T9429" i="32"/>
  <c r="S9429" i="32"/>
  <c r="T9428" i="32"/>
  <c r="S9428" i="32"/>
  <c r="T9427" i="32"/>
  <c r="S9427" i="32"/>
  <c r="T9426" i="32"/>
  <c r="S9426" i="32"/>
  <c r="T9425" i="32"/>
  <c r="S9425" i="32"/>
  <c r="T9424" i="32"/>
  <c r="S9424" i="32"/>
  <c r="T9423" i="32"/>
  <c r="S9423" i="32"/>
  <c r="T9422" i="32"/>
  <c r="S9422" i="32"/>
  <c r="T9421" i="32"/>
  <c r="S9421" i="32"/>
  <c r="T9420" i="32"/>
  <c r="S9420" i="32"/>
  <c r="T9419" i="32"/>
  <c r="S9419" i="32"/>
  <c r="T9418" i="32"/>
  <c r="S9418" i="32"/>
  <c r="T9417" i="32"/>
  <c r="S9417" i="32"/>
  <c r="T9416" i="32"/>
  <c r="S9416" i="32"/>
  <c r="T9415" i="32"/>
  <c r="S9415" i="32"/>
  <c r="T9414" i="32"/>
  <c r="S9414" i="32"/>
  <c r="T9413" i="32"/>
  <c r="S9413" i="32"/>
  <c r="T9412" i="32"/>
  <c r="S9412" i="32"/>
  <c r="T9411" i="32"/>
  <c r="S9411" i="32"/>
  <c r="T9410" i="32"/>
  <c r="S9410" i="32"/>
  <c r="T9409" i="32"/>
  <c r="S9409" i="32"/>
  <c r="T9408" i="32"/>
  <c r="S9408" i="32"/>
  <c r="T9407" i="32"/>
  <c r="S9407" i="32"/>
  <c r="T9406" i="32"/>
  <c r="S9406" i="32"/>
  <c r="T9405" i="32"/>
  <c r="S9405" i="32"/>
  <c r="T9404" i="32"/>
  <c r="S9404" i="32"/>
  <c r="T9403" i="32"/>
  <c r="S9403" i="32"/>
  <c r="T9402" i="32"/>
  <c r="S9402" i="32"/>
  <c r="T9401" i="32"/>
  <c r="S9401" i="32"/>
  <c r="T9400" i="32"/>
  <c r="S9400" i="32"/>
  <c r="T9399" i="32"/>
  <c r="S9399" i="32"/>
  <c r="T9398" i="32"/>
  <c r="S9398" i="32"/>
  <c r="T9397" i="32"/>
  <c r="S9397" i="32"/>
  <c r="T9396" i="32"/>
  <c r="S9396" i="32"/>
  <c r="T9395" i="32"/>
  <c r="S9395" i="32"/>
  <c r="T9394" i="32"/>
  <c r="S9394" i="32"/>
  <c r="T9393" i="32"/>
  <c r="S9393" i="32"/>
  <c r="T9392" i="32"/>
  <c r="S9392" i="32"/>
  <c r="T9391" i="32"/>
  <c r="S9391" i="32"/>
  <c r="T9390" i="32"/>
  <c r="S9390" i="32"/>
  <c r="T9389" i="32"/>
  <c r="S9389" i="32"/>
  <c r="T9388" i="32"/>
  <c r="S9388" i="32"/>
  <c r="T9387" i="32"/>
  <c r="S9387" i="32"/>
  <c r="T9386" i="32"/>
  <c r="S9386" i="32"/>
  <c r="T9385" i="32"/>
  <c r="S9385" i="32"/>
  <c r="T9384" i="32"/>
  <c r="S9384" i="32"/>
  <c r="T9383" i="32"/>
  <c r="S9383" i="32"/>
  <c r="T9382" i="32"/>
  <c r="S9382" i="32"/>
  <c r="T9381" i="32"/>
  <c r="S9381" i="32"/>
  <c r="T9380" i="32"/>
  <c r="S9380" i="32"/>
  <c r="T9379" i="32"/>
  <c r="S9379" i="32"/>
  <c r="T9378" i="32"/>
  <c r="S9378" i="32"/>
  <c r="T9377" i="32"/>
  <c r="S9377" i="32"/>
  <c r="T9376" i="32"/>
  <c r="S9376" i="32"/>
  <c r="T9375" i="32"/>
  <c r="S9375" i="32"/>
  <c r="T9374" i="32"/>
  <c r="S9374" i="32"/>
  <c r="T9373" i="32"/>
  <c r="S9373" i="32"/>
  <c r="T9372" i="32"/>
  <c r="S9372" i="32"/>
  <c r="T9371" i="32"/>
  <c r="S9371" i="32"/>
  <c r="T9370" i="32"/>
  <c r="S9370" i="32"/>
  <c r="T9369" i="32"/>
  <c r="S9369" i="32"/>
  <c r="T9368" i="32"/>
  <c r="S9368" i="32"/>
  <c r="T9367" i="32"/>
  <c r="S9367" i="32"/>
  <c r="T9366" i="32"/>
  <c r="S9366" i="32"/>
  <c r="T9365" i="32"/>
  <c r="S9365" i="32"/>
  <c r="T9364" i="32"/>
  <c r="S9364" i="32"/>
  <c r="T9363" i="32"/>
  <c r="S9363" i="32"/>
  <c r="T9362" i="32"/>
  <c r="S9362" i="32"/>
  <c r="T9361" i="32"/>
  <c r="S9361" i="32"/>
  <c r="T9360" i="32"/>
  <c r="S9360" i="32"/>
  <c r="T9359" i="32"/>
  <c r="S9359" i="32"/>
  <c r="T9358" i="32"/>
  <c r="S9358" i="32"/>
  <c r="T9357" i="32"/>
  <c r="S9357" i="32"/>
  <c r="T9356" i="32"/>
  <c r="S9356" i="32"/>
  <c r="T9355" i="32"/>
  <c r="S9355" i="32"/>
  <c r="T9354" i="32"/>
  <c r="S9354" i="32"/>
  <c r="T9353" i="32"/>
  <c r="S9353" i="32"/>
  <c r="T9352" i="32"/>
  <c r="S9352" i="32"/>
  <c r="T9351" i="32"/>
  <c r="S9351" i="32"/>
  <c r="T9350" i="32"/>
  <c r="S9350" i="32"/>
  <c r="T9349" i="32"/>
  <c r="S9349" i="32"/>
  <c r="T9348" i="32"/>
  <c r="S9348" i="32"/>
  <c r="T9347" i="32"/>
  <c r="S9347" i="32"/>
  <c r="T9346" i="32"/>
  <c r="S9346" i="32"/>
  <c r="T9345" i="32"/>
  <c r="S9345" i="32"/>
  <c r="T9344" i="32"/>
  <c r="S9344" i="32"/>
  <c r="T9343" i="32"/>
  <c r="S9343" i="32"/>
  <c r="T9342" i="32"/>
  <c r="S9342" i="32"/>
  <c r="T9341" i="32"/>
  <c r="S9341" i="32"/>
  <c r="T9340" i="32"/>
  <c r="S9340" i="32"/>
  <c r="T9339" i="32"/>
  <c r="S9339" i="32"/>
  <c r="T9338" i="32"/>
  <c r="S9338" i="32"/>
  <c r="T9337" i="32"/>
  <c r="S9337" i="32"/>
  <c r="T9336" i="32"/>
  <c r="S9336" i="32"/>
  <c r="T9335" i="32"/>
  <c r="S9335" i="32"/>
  <c r="T9334" i="32"/>
  <c r="S9334" i="32"/>
  <c r="T9333" i="32"/>
  <c r="S9333" i="32"/>
  <c r="T9332" i="32"/>
  <c r="S9332" i="32"/>
  <c r="T9331" i="32"/>
  <c r="S9331" i="32"/>
  <c r="T9330" i="32"/>
  <c r="S9330" i="32"/>
  <c r="T9329" i="32"/>
  <c r="S9329" i="32"/>
  <c r="T9328" i="32"/>
  <c r="S9328" i="32"/>
  <c r="T9327" i="32"/>
  <c r="S9327" i="32"/>
  <c r="T9326" i="32"/>
  <c r="S9326" i="32"/>
  <c r="T9325" i="32"/>
  <c r="S9325" i="32"/>
  <c r="T9324" i="32"/>
  <c r="S9324" i="32"/>
  <c r="T9323" i="32"/>
  <c r="S9323" i="32"/>
  <c r="T9322" i="32"/>
  <c r="S9322" i="32"/>
  <c r="T9321" i="32"/>
  <c r="S9321" i="32"/>
  <c r="T9320" i="32"/>
  <c r="S9320" i="32"/>
  <c r="T9319" i="32"/>
  <c r="S9319" i="32"/>
  <c r="T9318" i="32"/>
  <c r="S9318" i="32"/>
  <c r="T9317" i="32"/>
  <c r="S9317" i="32"/>
  <c r="T9316" i="32"/>
  <c r="S9316" i="32"/>
  <c r="T9315" i="32"/>
  <c r="S9315" i="32"/>
  <c r="T9314" i="32"/>
  <c r="S9314" i="32"/>
  <c r="T9313" i="32"/>
  <c r="S9313" i="32"/>
  <c r="T9312" i="32"/>
  <c r="S9312" i="32"/>
  <c r="T9311" i="32"/>
  <c r="S9311" i="32"/>
  <c r="T9310" i="32"/>
  <c r="S9310" i="32"/>
  <c r="T9309" i="32"/>
  <c r="S9309" i="32"/>
  <c r="T9308" i="32"/>
  <c r="S9308" i="32"/>
  <c r="T9307" i="32"/>
  <c r="S9307" i="32"/>
  <c r="T9306" i="32"/>
  <c r="S9306" i="32"/>
  <c r="T9305" i="32"/>
  <c r="S9305" i="32"/>
  <c r="T9304" i="32"/>
  <c r="S9304" i="32"/>
  <c r="T9303" i="32"/>
  <c r="S9303" i="32"/>
  <c r="T9302" i="32"/>
  <c r="S9302" i="32"/>
  <c r="T9301" i="32"/>
  <c r="S9301" i="32"/>
  <c r="T9300" i="32"/>
  <c r="S9300" i="32"/>
  <c r="T9299" i="32"/>
  <c r="S9299" i="32"/>
  <c r="T9298" i="32"/>
  <c r="S9298" i="32"/>
  <c r="T9297" i="32"/>
  <c r="S9297" i="32"/>
  <c r="T9296" i="32"/>
  <c r="S9296" i="32"/>
  <c r="T9295" i="32"/>
  <c r="S9295" i="32"/>
  <c r="T9294" i="32"/>
  <c r="S9294" i="32"/>
  <c r="T9293" i="32"/>
  <c r="S9293" i="32"/>
  <c r="T9292" i="32"/>
  <c r="S9292" i="32"/>
  <c r="T9291" i="32"/>
  <c r="S9291" i="32"/>
  <c r="T9290" i="32"/>
  <c r="S9290" i="32"/>
  <c r="T9289" i="32"/>
  <c r="S9289" i="32"/>
  <c r="T9288" i="32"/>
  <c r="S9288" i="32"/>
  <c r="T9287" i="32"/>
  <c r="S9287" i="32"/>
  <c r="T9286" i="32"/>
  <c r="S9286" i="32"/>
  <c r="T9285" i="32"/>
  <c r="S9285" i="32"/>
  <c r="T9284" i="32"/>
  <c r="S9284" i="32"/>
  <c r="T9283" i="32"/>
  <c r="S9283" i="32"/>
  <c r="T9282" i="32"/>
  <c r="S9282" i="32"/>
  <c r="T9281" i="32"/>
  <c r="S9281" i="32"/>
  <c r="T9280" i="32"/>
  <c r="S9280" i="32"/>
  <c r="T9279" i="32"/>
  <c r="S9279" i="32"/>
  <c r="T9278" i="32"/>
  <c r="S9278" i="32"/>
  <c r="T9277" i="32"/>
  <c r="S9277" i="32"/>
  <c r="T9276" i="32"/>
  <c r="S9276" i="32"/>
  <c r="T9275" i="32"/>
  <c r="S9275" i="32"/>
  <c r="T9274" i="32"/>
  <c r="S9274" i="32"/>
  <c r="T9273" i="32"/>
  <c r="S9273" i="32"/>
  <c r="T9272" i="32"/>
  <c r="S9272" i="32"/>
  <c r="T9271" i="32"/>
  <c r="S9271" i="32"/>
  <c r="T9270" i="32"/>
  <c r="S9270" i="32"/>
  <c r="T9269" i="32"/>
  <c r="S9269" i="32"/>
  <c r="T9268" i="32"/>
  <c r="S9268" i="32"/>
  <c r="T9267" i="32"/>
  <c r="S9267" i="32"/>
  <c r="T9266" i="32"/>
  <c r="S9266" i="32"/>
  <c r="T9265" i="32"/>
  <c r="S9265" i="32"/>
  <c r="T9264" i="32"/>
  <c r="S9264" i="32"/>
  <c r="T9263" i="32"/>
  <c r="S9263" i="32"/>
  <c r="T9262" i="32"/>
  <c r="S9262" i="32"/>
  <c r="T9261" i="32"/>
  <c r="S9261" i="32"/>
  <c r="T9260" i="32"/>
  <c r="S9260" i="32"/>
  <c r="T9259" i="32"/>
  <c r="S9259" i="32"/>
  <c r="T9258" i="32"/>
  <c r="S9258" i="32"/>
  <c r="T9257" i="32"/>
  <c r="S9257" i="32"/>
  <c r="T9256" i="32"/>
  <c r="S9256" i="32"/>
  <c r="T9255" i="32"/>
  <c r="S9255" i="32"/>
  <c r="T9254" i="32"/>
  <c r="S9254" i="32"/>
  <c r="T9253" i="32"/>
  <c r="S9253" i="32"/>
  <c r="T9252" i="32"/>
  <c r="S9252" i="32"/>
  <c r="T9251" i="32"/>
  <c r="S9251" i="32"/>
  <c r="T9250" i="32"/>
  <c r="S9250" i="32"/>
  <c r="T9249" i="32"/>
  <c r="S9249" i="32"/>
  <c r="T9248" i="32"/>
  <c r="S9248" i="32"/>
  <c r="T9247" i="32"/>
  <c r="S9247" i="32"/>
  <c r="T9246" i="32"/>
  <c r="S9246" i="32"/>
  <c r="T9245" i="32"/>
  <c r="S9245" i="32"/>
  <c r="T9244" i="32"/>
  <c r="S9244" i="32"/>
  <c r="T9243" i="32"/>
  <c r="S9243" i="32"/>
  <c r="T9242" i="32"/>
  <c r="S9242" i="32"/>
  <c r="T9241" i="32"/>
  <c r="S9241" i="32"/>
  <c r="T9240" i="32"/>
  <c r="S9240" i="32"/>
  <c r="T9239" i="32"/>
  <c r="S9239" i="32"/>
  <c r="T9238" i="32"/>
  <c r="S9238" i="32"/>
  <c r="T9237" i="32"/>
  <c r="S9237" i="32"/>
  <c r="T9236" i="32"/>
  <c r="S9236" i="32"/>
  <c r="T9235" i="32"/>
  <c r="S9235" i="32"/>
  <c r="T9234" i="32"/>
  <c r="S9234" i="32"/>
  <c r="T9233" i="32"/>
  <c r="S9233" i="32"/>
  <c r="T9232" i="32"/>
  <c r="S9232" i="32"/>
  <c r="T9231" i="32"/>
  <c r="S9231" i="32"/>
  <c r="T9230" i="32"/>
  <c r="S9230" i="32"/>
  <c r="T9229" i="32"/>
  <c r="S9229" i="32"/>
  <c r="T9228" i="32"/>
  <c r="S9228" i="32"/>
  <c r="T9227" i="32"/>
  <c r="S9227" i="32"/>
  <c r="T9226" i="32"/>
  <c r="S9226" i="32"/>
  <c r="T9225" i="32"/>
  <c r="S9225" i="32"/>
  <c r="T9224" i="32"/>
  <c r="S9224" i="32"/>
  <c r="T9223" i="32"/>
  <c r="S9223" i="32"/>
  <c r="T9222" i="32"/>
  <c r="S9222" i="32"/>
  <c r="T9221" i="32"/>
  <c r="S9221" i="32"/>
  <c r="T9220" i="32"/>
  <c r="S9220" i="32"/>
  <c r="T9219" i="32"/>
  <c r="S9219" i="32"/>
  <c r="T9218" i="32"/>
  <c r="S9218" i="32"/>
  <c r="T9217" i="32"/>
  <c r="S9217" i="32"/>
  <c r="T9216" i="32"/>
  <c r="S9216" i="32"/>
  <c r="T9215" i="32"/>
  <c r="S9215" i="32"/>
  <c r="T9214" i="32"/>
  <c r="S9214" i="32"/>
  <c r="T9213" i="32"/>
  <c r="S9213" i="32"/>
  <c r="T9212" i="32"/>
  <c r="S9212" i="32"/>
  <c r="T9211" i="32"/>
  <c r="S9211" i="32"/>
  <c r="T9210" i="32"/>
  <c r="S9210" i="32"/>
  <c r="T9209" i="32"/>
  <c r="S9209" i="32"/>
  <c r="T9208" i="32"/>
  <c r="S9208" i="32"/>
  <c r="T9207" i="32"/>
  <c r="S9207" i="32"/>
  <c r="T9206" i="32"/>
  <c r="S9206" i="32"/>
  <c r="T9205" i="32"/>
  <c r="S9205" i="32"/>
  <c r="T9204" i="32"/>
  <c r="S9204" i="32"/>
  <c r="T9203" i="32"/>
  <c r="S9203" i="32"/>
  <c r="T9202" i="32"/>
  <c r="S9202" i="32"/>
  <c r="T9201" i="32"/>
  <c r="S9201" i="32"/>
  <c r="T9200" i="32"/>
  <c r="S9200" i="32"/>
  <c r="T9199" i="32"/>
  <c r="S9199" i="32"/>
  <c r="T9198" i="32"/>
  <c r="S9198" i="32"/>
  <c r="T9197" i="32"/>
  <c r="S9197" i="32"/>
  <c r="T9196" i="32"/>
  <c r="S9196" i="32"/>
  <c r="T9195" i="32"/>
  <c r="S9195" i="32"/>
  <c r="T9194" i="32"/>
  <c r="S9194" i="32"/>
  <c r="T9193" i="32"/>
  <c r="S9193" i="32"/>
  <c r="T9192" i="32"/>
  <c r="S9192" i="32"/>
  <c r="T9191" i="32"/>
  <c r="S9191" i="32"/>
  <c r="T9190" i="32"/>
  <c r="S9190" i="32"/>
  <c r="T9189" i="32"/>
  <c r="S9189" i="32"/>
  <c r="T9188" i="32"/>
  <c r="S9188" i="32"/>
  <c r="T9187" i="32"/>
  <c r="S9187" i="32"/>
  <c r="T9186" i="32"/>
  <c r="S9186" i="32"/>
  <c r="T9185" i="32"/>
  <c r="S9185" i="32"/>
  <c r="T9184" i="32"/>
  <c r="S9184" i="32"/>
  <c r="T9183" i="32"/>
  <c r="S9183" i="32"/>
  <c r="T9182" i="32"/>
  <c r="S9182" i="32"/>
  <c r="T9181" i="32"/>
  <c r="S9181" i="32"/>
  <c r="T9180" i="32"/>
  <c r="S9180" i="32"/>
  <c r="T9179" i="32"/>
  <c r="S9179" i="32"/>
  <c r="T9178" i="32"/>
  <c r="S9178" i="32"/>
  <c r="T9177" i="32"/>
  <c r="S9177" i="32"/>
  <c r="T9176" i="32"/>
  <c r="S9176" i="32"/>
  <c r="T9175" i="32"/>
  <c r="S9175" i="32"/>
  <c r="T9174" i="32"/>
  <c r="S9174" i="32"/>
  <c r="T9173" i="32"/>
  <c r="S9173" i="32"/>
  <c r="T9172" i="32"/>
  <c r="S9172" i="32"/>
  <c r="T9171" i="32"/>
  <c r="S9171" i="32"/>
  <c r="T9170" i="32"/>
  <c r="S9170" i="32"/>
  <c r="T9169" i="32"/>
  <c r="S9169" i="32"/>
  <c r="T9168" i="32"/>
  <c r="S9168" i="32"/>
  <c r="T9167" i="32"/>
  <c r="S9167" i="32"/>
  <c r="T9166" i="32"/>
  <c r="S9166" i="32"/>
  <c r="T9165" i="32"/>
  <c r="S9165" i="32"/>
  <c r="T9164" i="32"/>
  <c r="S9164" i="32"/>
  <c r="T9163" i="32"/>
  <c r="S9163" i="32"/>
  <c r="T9162" i="32"/>
  <c r="S9162" i="32"/>
  <c r="T9161" i="32"/>
  <c r="S9161" i="32"/>
  <c r="T9160" i="32"/>
  <c r="S9160" i="32"/>
  <c r="T9159" i="32"/>
  <c r="S9159" i="32"/>
  <c r="T9158" i="32"/>
  <c r="S9158" i="32"/>
  <c r="T9157" i="32"/>
  <c r="S9157" i="32"/>
  <c r="T9156" i="32"/>
  <c r="S9156" i="32"/>
  <c r="T9155" i="32"/>
  <c r="S9155" i="32"/>
  <c r="T9154" i="32"/>
  <c r="S9154" i="32"/>
  <c r="T9153" i="32"/>
  <c r="S9153" i="32"/>
  <c r="T9152" i="32"/>
  <c r="S9152" i="32"/>
  <c r="T9151" i="32"/>
  <c r="S9151" i="32"/>
  <c r="T9150" i="32"/>
  <c r="S9150" i="32"/>
  <c r="T9149" i="32"/>
  <c r="S9149" i="32"/>
  <c r="T9148" i="32"/>
  <c r="S9148" i="32"/>
  <c r="T9147" i="32"/>
  <c r="S9147" i="32"/>
  <c r="T9146" i="32"/>
  <c r="S9146" i="32"/>
  <c r="T9145" i="32"/>
  <c r="S9145" i="32"/>
  <c r="T9144" i="32"/>
  <c r="S9144" i="32"/>
  <c r="T9143" i="32"/>
  <c r="S9143" i="32"/>
  <c r="T9142" i="32"/>
  <c r="S9142" i="32"/>
  <c r="T9141" i="32"/>
  <c r="S9141" i="32"/>
  <c r="T9140" i="32"/>
  <c r="S9140" i="32"/>
  <c r="T9139" i="32"/>
  <c r="S9139" i="32"/>
  <c r="T9138" i="32"/>
  <c r="S9138" i="32"/>
  <c r="T9137" i="32"/>
  <c r="S9137" i="32"/>
  <c r="T9136" i="32"/>
  <c r="S9136" i="32"/>
  <c r="T9135" i="32"/>
  <c r="S9135" i="32"/>
  <c r="T9134" i="32"/>
  <c r="S9134" i="32"/>
  <c r="T9133" i="32"/>
  <c r="S9133" i="32"/>
  <c r="T9132" i="32"/>
  <c r="S9132" i="32"/>
  <c r="T9131" i="32"/>
  <c r="S9131" i="32"/>
  <c r="T9130" i="32"/>
  <c r="S9130" i="32"/>
  <c r="T9129" i="32"/>
  <c r="S9129" i="32"/>
  <c r="T9128" i="32"/>
  <c r="S9128" i="32"/>
  <c r="T9127" i="32"/>
  <c r="S9127" i="32"/>
  <c r="T9126" i="32"/>
  <c r="S9126" i="32"/>
  <c r="T9125" i="32"/>
  <c r="S9125" i="32"/>
  <c r="T9124" i="32"/>
  <c r="S9124" i="32"/>
  <c r="T9123" i="32"/>
  <c r="S9123" i="32"/>
  <c r="T9122" i="32"/>
  <c r="S9122" i="32"/>
  <c r="T9121" i="32"/>
  <c r="S9121" i="32"/>
  <c r="T9120" i="32"/>
  <c r="S9120" i="32"/>
  <c r="T9119" i="32"/>
  <c r="S9119" i="32"/>
  <c r="T9118" i="32"/>
  <c r="S9118" i="32"/>
  <c r="T9117" i="32"/>
  <c r="S9117" i="32"/>
  <c r="T9116" i="32"/>
  <c r="S9116" i="32"/>
  <c r="T9115" i="32"/>
  <c r="S9115" i="32"/>
  <c r="T9114" i="32"/>
  <c r="S9114" i="32"/>
  <c r="T9113" i="32"/>
  <c r="S9113" i="32"/>
  <c r="T9112" i="32"/>
  <c r="S9112" i="32"/>
  <c r="T9111" i="32"/>
  <c r="S9111" i="32"/>
  <c r="T9110" i="32"/>
  <c r="S9110" i="32"/>
  <c r="T9109" i="32"/>
  <c r="S9109" i="32"/>
  <c r="T9108" i="32"/>
  <c r="S9108" i="32"/>
  <c r="T9107" i="32"/>
  <c r="S9107" i="32"/>
  <c r="T9106" i="32"/>
  <c r="S9106" i="32"/>
  <c r="T9105" i="32"/>
  <c r="S9105" i="32"/>
  <c r="T9104" i="32"/>
  <c r="S9104" i="32"/>
  <c r="T9103" i="32"/>
  <c r="S9103" i="32"/>
  <c r="T9102" i="32"/>
  <c r="S9102" i="32"/>
  <c r="T9101" i="32"/>
  <c r="S9101" i="32"/>
  <c r="T9100" i="32"/>
  <c r="S9100" i="32"/>
  <c r="T9099" i="32"/>
  <c r="S9099" i="32"/>
  <c r="T9098" i="32"/>
  <c r="S9098" i="32"/>
  <c r="T9097" i="32"/>
  <c r="S9097" i="32"/>
  <c r="T9096" i="32"/>
  <c r="S9096" i="32"/>
  <c r="T9095" i="32"/>
  <c r="S9095" i="32"/>
  <c r="T9094" i="32"/>
  <c r="S9094" i="32"/>
  <c r="T9093" i="32"/>
  <c r="S9093" i="32"/>
  <c r="T9092" i="32"/>
  <c r="S9092" i="32"/>
  <c r="T9091" i="32"/>
  <c r="S9091" i="32"/>
  <c r="T9090" i="32"/>
  <c r="S9090" i="32"/>
  <c r="T9089" i="32"/>
  <c r="S9089" i="32"/>
  <c r="T9088" i="32"/>
  <c r="S9088" i="32"/>
  <c r="T9087" i="32"/>
  <c r="S9087" i="32"/>
  <c r="T9086" i="32"/>
  <c r="S9086" i="32"/>
  <c r="T9085" i="32"/>
  <c r="S9085" i="32"/>
  <c r="T9084" i="32"/>
  <c r="S9084" i="32"/>
  <c r="T9083" i="32"/>
  <c r="S9083" i="32"/>
  <c r="T9082" i="32"/>
  <c r="S9082" i="32"/>
  <c r="T9081" i="32"/>
  <c r="S9081" i="32"/>
  <c r="T9080" i="32"/>
  <c r="S9080" i="32"/>
  <c r="T9079" i="32"/>
  <c r="S9079" i="32"/>
  <c r="T9078" i="32"/>
  <c r="S9078" i="32"/>
  <c r="T9077" i="32"/>
  <c r="S9077" i="32"/>
  <c r="T9076" i="32"/>
  <c r="S9076" i="32"/>
  <c r="T9075" i="32"/>
  <c r="S9075" i="32"/>
  <c r="T9074" i="32"/>
  <c r="S9074" i="32"/>
  <c r="T9073" i="32"/>
  <c r="S9073" i="32"/>
  <c r="T9072" i="32"/>
  <c r="S9072" i="32"/>
  <c r="T9071" i="32"/>
  <c r="S9071" i="32"/>
  <c r="T9070" i="32"/>
  <c r="S9070" i="32"/>
  <c r="T9069" i="32"/>
  <c r="S9069" i="32"/>
  <c r="T9068" i="32"/>
  <c r="S9068" i="32"/>
  <c r="T9067" i="32"/>
  <c r="S9067" i="32"/>
  <c r="T9066" i="32"/>
  <c r="S9066" i="32"/>
  <c r="T9065" i="32"/>
  <c r="S9065" i="32"/>
  <c r="T9064" i="32"/>
  <c r="S9064" i="32"/>
  <c r="T9063" i="32"/>
  <c r="S9063" i="32"/>
  <c r="T9062" i="32"/>
  <c r="S9062" i="32"/>
  <c r="T9061" i="32"/>
  <c r="S9061" i="32"/>
  <c r="T9060" i="32"/>
  <c r="S9060" i="32"/>
  <c r="T9059" i="32"/>
  <c r="S9059" i="32"/>
  <c r="T9058" i="32"/>
  <c r="S9058" i="32"/>
  <c r="T9057" i="32"/>
  <c r="S9057" i="32"/>
  <c r="T9056" i="32"/>
  <c r="S9056" i="32"/>
  <c r="T9055" i="32"/>
  <c r="S9055" i="32"/>
  <c r="T9054" i="32"/>
  <c r="S9054" i="32"/>
  <c r="T9053" i="32"/>
  <c r="S9053" i="32"/>
  <c r="T9052" i="32"/>
  <c r="S9052" i="32"/>
  <c r="T9051" i="32"/>
  <c r="S9051" i="32"/>
  <c r="T9050" i="32"/>
  <c r="S9050" i="32"/>
  <c r="T9049" i="32"/>
  <c r="S9049" i="32"/>
  <c r="T9048" i="32"/>
  <c r="S9048" i="32"/>
  <c r="T9047" i="32"/>
  <c r="S9047" i="32"/>
  <c r="T9046" i="32"/>
  <c r="S9046" i="32"/>
  <c r="T9045" i="32"/>
  <c r="S9045" i="32"/>
  <c r="T9044" i="32"/>
  <c r="S9044" i="32"/>
  <c r="T9043" i="32"/>
  <c r="S9043" i="32"/>
  <c r="T9042" i="32"/>
  <c r="S9042" i="32"/>
  <c r="T9041" i="32"/>
  <c r="S9041" i="32"/>
  <c r="T9040" i="32"/>
  <c r="S9040" i="32"/>
  <c r="T9039" i="32"/>
  <c r="S9039" i="32"/>
  <c r="T9038" i="32"/>
  <c r="S9038" i="32"/>
  <c r="T9037" i="32"/>
  <c r="S9037" i="32"/>
  <c r="T9036" i="32"/>
  <c r="S9036" i="32"/>
  <c r="T9035" i="32"/>
  <c r="S9035" i="32"/>
  <c r="T9034" i="32"/>
  <c r="S9034" i="32"/>
  <c r="T9033" i="32"/>
  <c r="S9033" i="32"/>
  <c r="T9032" i="32"/>
  <c r="S9032" i="32"/>
  <c r="T9031" i="32"/>
  <c r="S9031" i="32"/>
  <c r="T9030" i="32"/>
  <c r="S9030" i="32"/>
  <c r="T9029" i="32"/>
  <c r="S9029" i="32"/>
  <c r="T9028" i="32"/>
  <c r="S9028" i="32"/>
  <c r="T9027" i="32"/>
  <c r="S9027" i="32"/>
  <c r="T9026" i="32"/>
  <c r="S9026" i="32"/>
  <c r="T9025" i="32"/>
  <c r="S9025" i="32"/>
  <c r="T9024" i="32"/>
  <c r="S9024" i="32"/>
  <c r="T9023" i="32"/>
  <c r="S9023" i="32"/>
  <c r="T9022" i="32"/>
  <c r="S9022" i="32"/>
  <c r="T9021" i="32"/>
  <c r="S9021" i="32"/>
  <c r="T9020" i="32"/>
  <c r="S9020" i="32"/>
  <c r="T9019" i="32"/>
  <c r="S9019" i="32"/>
  <c r="T9018" i="32"/>
  <c r="S9018" i="32"/>
  <c r="T9017" i="32"/>
  <c r="S9017" i="32"/>
  <c r="T9016" i="32"/>
  <c r="S9016" i="32"/>
  <c r="T9015" i="32"/>
  <c r="S9015" i="32"/>
  <c r="T9014" i="32"/>
  <c r="S9014" i="32"/>
  <c r="T9013" i="32"/>
  <c r="S9013" i="32"/>
  <c r="T9012" i="32"/>
  <c r="S9012" i="32"/>
  <c r="T9011" i="32"/>
  <c r="S9011" i="32"/>
  <c r="T9010" i="32"/>
  <c r="S9010" i="32"/>
  <c r="T9009" i="32"/>
  <c r="S9009" i="32"/>
  <c r="T9008" i="32"/>
  <c r="S9008" i="32"/>
  <c r="T9007" i="32"/>
  <c r="S9007" i="32"/>
  <c r="T9006" i="32"/>
  <c r="S9006" i="32"/>
  <c r="T9005" i="32"/>
  <c r="S9005" i="32"/>
  <c r="T9004" i="32"/>
  <c r="S9004" i="32"/>
  <c r="T9003" i="32"/>
  <c r="S9003" i="32"/>
  <c r="T9002" i="32"/>
  <c r="S9002" i="32"/>
  <c r="T9001" i="32"/>
  <c r="S9001" i="32"/>
  <c r="T9000" i="32"/>
  <c r="S9000" i="32"/>
  <c r="T8999" i="32"/>
  <c r="S8999" i="32"/>
  <c r="T8998" i="32"/>
  <c r="S8998" i="32"/>
  <c r="T8997" i="32"/>
  <c r="S8997" i="32"/>
  <c r="T8996" i="32"/>
  <c r="S8996" i="32"/>
  <c r="T8995" i="32"/>
  <c r="S8995" i="32"/>
  <c r="T8994" i="32"/>
  <c r="S8994" i="32"/>
  <c r="T8993" i="32"/>
  <c r="S8993" i="32"/>
  <c r="T8992" i="32"/>
  <c r="S8992" i="32"/>
  <c r="T8991" i="32"/>
  <c r="S8991" i="32"/>
  <c r="T8990" i="32"/>
  <c r="S8990" i="32"/>
  <c r="T8989" i="32"/>
  <c r="S8989" i="32"/>
  <c r="T8988" i="32"/>
  <c r="S8988" i="32"/>
  <c r="T8987" i="32"/>
  <c r="S8987" i="32"/>
  <c r="T8986" i="32"/>
  <c r="S8986" i="32"/>
  <c r="T8985" i="32"/>
  <c r="S8985" i="32"/>
  <c r="T8984" i="32"/>
  <c r="S8984" i="32"/>
  <c r="T8983" i="32"/>
  <c r="S8983" i="32"/>
  <c r="T8982" i="32"/>
  <c r="S8982" i="32"/>
  <c r="T8981" i="32"/>
  <c r="S8981" i="32"/>
  <c r="T8980" i="32"/>
  <c r="S8980" i="32"/>
  <c r="T8979" i="32"/>
  <c r="S8979" i="32"/>
  <c r="T8978" i="32"/>
  <c r="S8978" i="32"/>
  <c r="T8977" i="32"/>
  <c r="S8977" i="32"/>
  <c r="T8976" i="32"/>
  <c r="S8976" i="32"/>
  <c r="T8975" i="32"/>
  <c r="S8975" i="32"/>
  <c r="T8974" i="32"/>
  <c r="S8974" i="32"/>
  <c r="T8973" i="32"/>
  <c r="S8973" i="32"/>
  <c r="T8972" i="32"/>
  <c r="S8972" i="32"/>
  <c r="T8971" i="32"/>
  <c r="S8971" i="32"/>
  <c r="T8970" i="32"/>
  <c r="S8970" i="32"/>
  <c r="T8969" i="32"/>
  <c r="S8969" i="32"/>
  <c r="T8968" i="32"/>
  <c r="S8968" i="32"/>
  <c r="T8967" i="32"/>
  <c r="S8967" i="32"/>
  <c r="T8966" i="32"/>
  <c r="S8966" i="32"/>
  <c r="T8965" i="32"/>
  <c r="S8965" i="32"/>
  <c r="T8964" i="32"/>
  <c r="S8964" i="32"/>
  <c r="T8963" i="32"/>
  <c r="S8963" i="32"/>
  <c r="T8962" i="32"/>
  <c r="S8962" i="32"/>
  <c r="T8961" i="32"/>
  <c r="S8961" i="32"/>
  <c r="T8960" i="32"/>
  <c r="S8960" i="32"/>
  <c r="T8959" i="32"/>
  <c r="S8959" i="32"/>
  <c r="T8958" i="32"/>
  <c r="S8958" i="32"/>
  <c r="T8957" i="32"/>
  <c r="S8957" i="32"/>
  <c r="T8956" i="32"/>
  <c r="S8956" i="32"/>
  <c r="T8955" i="32"/>
  <c r="S8955" i="32"/>
  <c r="T8954" i="32"/>
  <c r="S8954" i="32"/>
  <c r="T8953" i="32"/>
  <c r="S8953" i="32"/>
  <c r="T8952" i="32"/>
  <c r="S8952" i="32"/>
  <c r="T8951" i="32"/>
  <c r="S8951" i="32"/>
  <c r="T8950" i="32"/>
  <c r="S8950" i="32"/>
  <c r="T8949" i="32"/>
  <c r="S8949" i="32"/>
  <c r="T8948" i="32"/>
  <c r="S8948" i="32"/>
  <c r="T8947" i="32"/>
  <c r="S8947" i="32"/>
  <c r="T8946" i="32"/>
  <c r="S8946" i="32"/>
  <c r="T8945" i="32"/>
  <c r="S8945" i="32"/>
  <c r="T8944" i="32"/>
  <c r="S8944" i="32"/>
  <c r="T8943" i="32"/>
  <c r="S8943" i="32"/>
  <c r="T8942" i="32"/>
  <c r="S8942" i="32"/>
  <c r="T8941" i="32"/>
  <c r="S8941" i="32"/>
  <c r="T8940" i="32"/>
  <c r="S8940" i="32"/>
  <c r="T8939" i="32"/>
  <c r="S8939" i="32"/>
  <c r="T8938" i="32"/>
  <c r="S8938" i="32"/>
  <c r="T8937" i="32"/>
  <c r="S8937" i="32"/>
  <c r="T8936" i="32"/>
  <c r="S8936" i="32"/>
  <c r="T8935" i="32"/>
  <c r="S8935" i="32"/>
  <c r="T8934" i="32"/>
  <c r="S8934" i="32"/>
  <c r="T8933" i="32"/>
  <c r="S8933" i="32"/>
  <c r="T8932" i="32"/>
  <c r="S8932" i="32"/>
  <c r="T8931" i="32"/>
  <c r="S8931" i="32"/>
  <c r="T8930" i="32"/>
  <c r="S8930" i="32"/>
  <c r="T8929" i="32"/>
  <c r="S8929" i="32"/>
  <c r="T8928" i="32"/>
  <c r="S8928" i="32"/>
  <c r="T8927" i="32"/>
  <c r="S8927" i="32"/>
  <c r="T8926" i="32"/>
  <c r="S8926" i="32"/>
  <c r="T8925" i="32"/>
  <c r="S8925" i="32"/>
  <c r="T8924" i="32"/>
  <c r="S8924" i="32"/>
  <c r="T8923" i="32"/>
  <c r="S8923" i="32"/>
  <c r="T8922" i="32"/>
  <c r="S8922" i="32"/>
  <c r="T8921" i="32"/>
  <c r="S8921" i="32"/>
  <c r="T8920" i="32"/>
  <c r="S8920" i="32"/>
  <c r="T8919" i="32"/>
  <c r="S8919" i="32"/>
  <c r="T8918" i="32"/>
  <c r="S8918" i="32"/>
  <c r="T8917" i="32"/>
  <c r="S8917" i="32"/>
  <c r="T8916" i="32"/>
  <c r="S8916" i="32"/>
  <c r="T8915" i="32"/>
  <c r="S8915" i="32"/>
  <c r="T8914" i="32"/>
  <c r="S8914" i="32"/>
  <c r="T8913" i="32"/>
  <c r="S8913" i="32"/>
  <c r="T8912" i="32"/>
  <c r="S8912" i="32"/>
  <c r="T8911" i="32"/>
  <c r="S8911" i="32"/>
  <c r="T8910" i="32"/>
  <c r="S8910" i="32"/>
  <c r="T8909" i="32"/>
  <c r="S8909" i="32"/>
  <c r="T8908" i="32"/>
  <c r="S8908" i="32"/>
  <c r="T8907" i="32"/>
  <c r="S8907" i="32"/>
  <c r="T8906" i="32"/>
  <c r="S8906" i="32"/>
  <c r="T8905" i="32"/>
  <c r="S8905" i="32"/>
  <c r="T8904" i="32"/>
  <c r="S8904" i="32"/>
  <c r="T8903" i="32"/>
  <c r="S8903" i="32"/>
  <c r="T8902" i="32"/>
  <c r="S8902" i="32"/>
  <c r="T8901" i="32"/>
  <c r="S8901" i="32"/>
  <c r="T8900" i="32"/>
  <c r="S8900" i="32"/>
  <c r="T8899" i="32"/>
  <c r="S8899" i="32"/>
  <c r="T8898" i="32"/>
  <c r="S8898" i="32"/>
  <c r="T8897" i="32"/>
  <c r="S8897" i="32"/>
  <c r="T8896" i="32"/>
  <c r="S8896" i="32"/>
  <c r="T8895" i="32"/>
  <c r="S8895" i="32"/>
  <c r="T8894" i="32"/>
  <c r="S8894" i="32"/>
  <c r="T8893" i="32"/>
  <c r="S8893" i="32"/>
  <c r="T8892" i="32"/>
  <c r="S8892" i="32"/>
  <c r="T8891" i="32"/>
  <c r="S8891" i="32"/>
  <c r="T8890" i="32"/>
  <c r="S8890" i="32"/>
  <c r="T8889" i="32"/>
  <c r="S8889" i="32"/>
  <c r="T8888" i="32"/>
  <c r="S8888" i="32"/>
  <c r="T8887" i="32"/>
  <c r="S8887" i="32"/>
  <c r="T8886" i="32"/>
  <c r="S8886" i="32"/>
  <c r="T8885" i="32"/>
  <c r="S8885" i="32"/>
  <c r="T8884" i="32"/>
  <c r="S8884" i="32"/>
  <c r="T8883" i="32"/>
  <c r="S8883" i="32"/>
  <c r="T8882" i="32"/>
  <c r="S8882" i="32"/>
  <c r="T8881" i="32"/>
  <c r="S8881" i="32"/>
  <c r="T8880" i="32"/>
  <c r="S8880" i="32"/>
  <c r="T8879" i="32"/>
  <c r="S8879" i="32"/>
  <c r="T8878" i="32"/>
  <c r="S8878" i="32"/>
  <c r="T8877" i="32"/>
  <c r="S8877" i="32"/>
  <c r="T8876" i="32"/>
  <c r="S8876" i="32"/>
  <c r="T8875" i="32"/>
  <c r="S8875" i="32"/>
  <c r="T8874" i="32"/>
  <c r="S8874" i="32"/>
  <c r="T8873" i="32"/>
  <c r="S8873" i="32"/>
  <c r="T8872" i="32"/>
  <c r="S8872" i="32"/>
  <c r="T8871" i="32"/>
  <c r="S8871" i="32"/>
  <c r="T8870" i="32"/>
  <c r="S8870" i="32"/>
  <c r="T8869" i="32"/>
  <c r="S8869" i="32"/>
  <c r="T8868" i="32"/>
  <c r="S8868" i="32"/>
  <c r="T8867" i="32"/>
  <c r="S8867" i="32"/>
  <c r="T8866" i="32"/>
  <c r="S8866" i="32"/>
  <c r="T8865" i="32"/>
  <c r="S8865" i="32"/>
  <c r="T8864" i="32"/>
  <c r="S8864" i="32"/>
  <c r="T8863" i="32"/>
  <c r="S8863" i="32"/>
  <c r="T8862" i="32"/>
  <c r="S8862" i="32"/>
  <c r="T8861" i="32"/>
  <c r="S8861" i="32"/>
  <c r="T8860" i="32"/>
  <c r="S8860" i="32"/>
  <c r="T8859" i="32"/>
  <c r="S8859" i="32"/>
  <c r="T8858" i="32"/>
  <c r="S8858" i="32"/>
  <c r="T8857" i="32"/>
  <c r="S8857" i="32"/>
  <c r="T8856" i="32"/>
  <c r="S8856" i="32"/>
  <c r="T8855" i="32"/>
  <c r="S8855" i="32"/>
  <c r="T8854" i="32"/>
  <c r="S8854" i="32"/>
  <c r="T8853" i="32"/>
  <c r="S8853" i="32"/>
  <c r="T8852" i="32"/>
  <c r="S8852" i="32"/>
  <c r="T8851" i="32"/>
  <c r="S8851" i="32"/>
  <c r="T8850" i="32"/>
  <c r="S8850" i="32"/>
  <c r="T8849" i="32"/>
  <c r="S8849" i="32"/>
  <c r="T8848" i="32"/>
  <c r="S8848" i="32"/>
  <c r="T8847" i="32"/>
  <c r="S8847" i="32"/>
  <c r="T8846" i="32"/>
  <c r="S8846" i="32"/>
  <c r="T8845" i="32"/>
  <c r="S8845" i="32"/>
  <c r="T8844" i="32"/>
  <c r="S8844" i="32"/>
  <c r="T8843" i="32"/>
  <c r="S8843" i="32"/>
  <c r="T8842" i="32"/>
  <c r="S8842" i="32"/>
  <c r="T8841" i="32"/>
  <c r="S8841" i="32"/>
  <c r="T8840" i="32"/>
  <c r="S8840" i="32"/>
  <c r="T8839" i="32"/>
  <c r="S8839" i="32"/>
  <c r="T8838" i="32"/>
  <c r="S8838" i="32"/>
  <c r="T8837" i="32"/>
  <c r="S8837" i="32"/>
  <c r="T8836" i="32"/>
  <c r="S8836" i="32"/>
  <c r="T8835" i="32"/>
  <c r="S8835" i="32"/>
  <c r="T8834" i="32"/>
  <c r="S8834" i="32"/>
  <c r="T8833" i="32"/>
  <c r="S8833" i="32"/>
  <c r="T8832" i="32"/>
  <c r="S8832" i="32"/>
  <c r="T8831" i="32"/>
  <c r="S8831" i="32"/>
  <c r="T8830" i="32"/>
  <c r="S8830" i="32"/>
  <c r="T8829" i="32"/>
  <c r="S8829" i="32"/>
  <c r="T8828" i="32"/>
  <c r="S8828" i="32"/>
  <c r="T8827" i="32"/>
  <c r="S8827" i="32"/>
  <c r="T8826" i="32"/>
  <c r="S8826" i="32"/>
  <c r="T8825" i="32"/>
  <c r="S8825" i="32"/>
  <c r="T8824" i="32"/>
  <c r="S8824" i="32"/>
  <c r="T8823" i="32"/>
  <c r="S8823" i="32"/>
  <c r="T8822" i="32"/>
  <c r="S8822" i="32"/>
  <c r="T8821" i="32"/>
  <c r="S8821" i="32"/>
  <c r="T8820" i="32"/>
  <c r="S8820" i="32"/>
  <c r="T8819" i="32"/>
  <c r="S8819" i="32"/>
  <c r="T8818" i="32"/>
  <c r="S8818" i="32"/>
  <c r="T8817" i="32"/>
  <c r="S8817" i="32"/>
  <c r="T8816" i="32"/>
  <c r="S8816" i="32"/>
  <c r="T8815" i="32"/>
  <c r="S8815" i="32"/>
  <c r="T8814" i="32"/>
  <c r="S8814" i="32"/>
  <c r="T8813" i="32"/>
  <c r="S8813" i="32"/>
  <c r="T8812" i="32"/>
  <c r="S8812" i="32"/>
  <c r="T8811" i="32"/>
  <c r="S8811" i="32"/>
  <c r="T8810" i="32"/>
  <c r="S8810" i="32"/>
  <c r="T8809" i="32"/>
  <c r="S8809" i="32"/>
  <c r="T8808" i="32"/>
  <c r="S8808" i="32"/>
  <c r="T8807" i="32"/>
  <c r="S8807" i="32"/>
  <c r="T8806" i="32"/>
  <c r="S8806" i="32"/>
  <c r="T8805" i="32"/>
  <c r="S8805" i="32"/>
  <c r="T8804" i="32"/>
  <c r="S8804" i="32"/>
  <c r="T8803" i="32"/>
  <c r="S8803" i="32"/>
  <c r="T8802" i="32"/>
  <c r="S8802" i="32"/>
  <c r="T8801" i="32"/>
  <c r="S8801" i="32"/>
  <c r="T8800" i="32"/>
  <c r="S8800" i="32"/>
  <c r="T8799" i="32"/>
  <c r="S8799" i="32"/>
  <c r="T8798" i="32"/>
  <c r="S8798" i="32"/>
  <c r="T8797" i="32"/>
  <c r="S8797" i="32"/>
  <c r="T8796" i="32"/>
  <c r="S8796" i="32"/>
  <c r="T8795" i="32"/>
  <c r="S8795" i="32"/>
  <c r="T8794" i="32"/>
  <c r="S8794" i="32"/>
  <c r="T8793" i="32"/>
  <c r="S8793" i="32"/>
  <c r="T8792" i="32"/>
  <c r="S8792" i="32"/>
  <c r="T8791" i="32"/>
  <c r="S8791" i="32"/>
  <c r="T8790" i="32"/>
  <c r="S8790" i="32"/>
  <c r="T8789" i="32"/>
  <c r="S8789" i="32"/>
  <c r="T8788" i="32"/>
  <c r="S8788" i="32"/>
  <c r="T8787" i="32"/>
  <c r="S8787" i="32"/>
  <c r="T8786" i="32"/>
  <c r="S8786" i="32"/>
  <c r="T8785" i="32"/>
  <c r="S8785" i="32"/>
  <c r="T8784" i="32"/>
  <c r="S8784" i="32"/>
  <c r="T8783" i="32"/>
  <c r="S8783" i="32"/>
  <c r="T8782" i="32"/>
  <c r="S8782" i="32"/>
  <c r="T8781" i="32"/>
  <c r="S8781" i="32"/>
  <c r="T8780" i="32"/>
  <c r="S8780" i="32"/>
  <c r="T8779" i="32"/>
  <c r="S8779" i="32"/>
  <c r="T8778" i="32"/>
  <c r="S8778" i="32"/>
  <c r="T8777" i="32"/>
  <c r="S8777" i="32"/>
  <c r="T8776" i="32"/>
  <c r="S8776" i="32"/>
  <c r="T8775" i="32"/>
  <c r="S8775" i="32"/>
  <c r="T8774" i="32"/>
  <c r="S8774" i="32"/>
  <c r="T8773" i="32"/>
  <c r="S8773" i="32"/>
  <c r="T8772" i="32"/>
  <c r="S8772" i="32"/>
  <c r="T8771" i="32"/>
  <c r="S8771" i="32"/>
  <c r="T8770" i="32"/>
  <c r="S8770" i="32"/>
  <c r="T8769" i="32"/>
  <c r="S8769" i="32"/>
  <c r="T8768" i="32"/>
  <c r="S8768" i="32"/>
  <c r="T8767" i="32"/>
  <c r="S8767" i="32"/>
  <c r="T8766" i="32"/>
  <c r="S8766" i="32"/>
  <c r="T8765" i="32"/>
  <c r="S8765" i="32"/>
  <c r="T8764" i="32"/>
  <c r="S8764" i="32"/>
  <c r="T8763" i="32"/>
  <c r="S8763" i="32"/>
  <c r="T8762" i="32"/>
  <c r="S8762" i="32"/>
  <c r="T8761" i="32"/>
  <c r="S8761" i="32"/>
  <c r="T8760" i="32"/>
  <c r="S8760" i="32"/>
  <c r="T8759" i="32"/>
  <c r="S8759" i="32"/>
  <c r="T8758" i="32"/>
  <c r="S8758" i="32"/>
  <c r="T8757" i="32"/>
  <c r="S8757" i="32"/>
  <c r="T8756" i="32"/>
  <c r="S8756" i="32"/>
  <c r="T8755" i="32"/>
  <c r="S8755" i="32"/>
  <c r="T8754" i="32"/>
  <c r="S8754" i="32"/>
  <c r="T8753" i="32"/>
  <c r="S8753" i="32"/>
  <c r="T8752" i="32"/>
  <c r="S8752" i="32"/>
  <c r="T8751" i="32"/>
  <c r="S8751" i="32"/>
  <c r="T8750" i="32"/>
  <c r="S8750" i="32"/>
  <c r="T8749" i="32"/>
  <c r="S8749" i="32"/>
  <c r="T8748" i="32"/>
  <c r="S8748" i="32"/>
  <c r="T8747" i="32"/>
  <c r="S8747" i="32"/>
  <c r="T8746" i="32"/>
  <c r="S8746" i="32"/>
  <c r="T8745" i="32"/>
  <c r="S8745" i="32"/>
  <c r="T8744" i="32"/>
  <c r="S8744" i="32"/>
  <c r="T8743" i="32"/>
  <c r="S8743" i="32"/>
  <c r="T8742" i="32"/>
  <c r="S8742" i="32"/>
  <c r="T8741" i="32"/>
  <c r="S8741" i="32"/>
  <c r="T8740" i="32"/>
  <c r="S8740" i="32"/>
  <c r="T8739" i="32"/>
  <c r="S8739" i="32"/>
  <c r="T8738" i="32"/>
  <c r="S8738" i="32"/>
  <c r="T8737" i="32"/>
  <c r="S8737" i="32"/>
  <c r="T8736" i="32"/>
  <c r="S8736" i="32"/>
  <c r="T8735" i="32"/>
  <c r="S8735" i="32"/>
  <c r="T8734" i="32"/>
  <c r="S8734" i="32"/>
  <c r="T8733" i="32"/>
  <c r="S8733" i="32"/>
  <c r="T8732" i="32"/>
  <c r="S8732" i="32"/>
  <c r="T8731" i="32"/>
  <c r="S8731" i="32"/>
  <c r="T8730" i="32"/>
  <c r="S8730" i="32"/>
  <c r="T8729" i="32"/>
  <c r="S8729" i="32"/>
  <c r="T8728" i="32"/>
  <c r="S8728" i="32"/>
  <c r="T8727" i="32"/>
  <c r="S8727" i="32"/>
  <c r="T8726" i="32"/>
  <c r="S8726" i="32"/>
  <c r="T8725" i="32"/>
  <c r="S8725" i="32"/>
  <c r="T8724" i="32"/>
  <c r="S8724" i="32"/>
  <c r="T8723" i="32"/>
  <c r="S8723" i="32"/>
  <c r="T8722" i="32"/>
  <c r="S8722" i="32"/>
  <c r="T8721" i="32"/>
  <c r="S8721" i="32"/>
  <c r="T8720" i="32"/>
  <c r="S8720" i="32"/>
  <c r="T8719" i="32"/>
  <c r="S8719" i="32"/>
  <c r="T8718" i="32"/>
  <c r="S8718" i="32"/>
  <c r="T8717" i="32"/>
  <c r="S8717" i="32"/>
  <c r="T8716" i="32"/>
  <c r="S8716" i="32"/>
  <c r="T8715" i="32"/>
  <c r="S8715" i="32"/>
  <c r="T8714" i="32"/>
  <c r="S8714" i="32"/>
  <c r="T8713" i="32"/>
  <c r="S8713" i="32"/>
  <c r="T8712" i="32"/>
  <c r="S8712" i="32"/>
  <c r="T8711" i="32"/>
  <c r="S8711" i="32"/>
  <c r="T8710" i="32"/>
  <c r="S8710" i="32"/>
  <c r="T8709" i="32"/>
  <c r="S8709" i="32"/>
  <c r="T8708" i="32"/>
  <c r="S8708" i="32"/>
  <c r="T8707" i="32"/>
  <c r="S8707" i="32"/>
  <c r="T8706" i="32"/>
  <c r="S8706" i="32"/>
  <c r="T8705" i="32"/>
  <c r="S8705" i="32"/>
  <c r="T8704" i="32"/>
  <c r="S8704" i="32"/>
  <c r="T8703" i="32"/>
  <c r="S8703" i="32"/>
  <c r="T8702" i="32"/>
  <c r="S8702" i="32"/>
  <c r="T8701" i="32"/>
  <c r="S8701" i="32"/>
  <c r="T8700" i="32"/>
  <c r="S8700" i="32"/>
  <c r="T8699" i="32"/>
  <c r="S8699" i="32"/>
  <c r="T8698" i="32"/>
  <c r="S8698" i="32"/>
  <c r="T8697" i="32"/>
  <c r="S8697" i="32"/>
  <c r="T8696" i="32"/>
  <c r="S8696" i="32"/>
  <c r="T8695" i="32"/>
  <c r="S8695" i="32"/>
  <c r="T8694" i="32"/>
  <c r="S8694" i="32"/>
  <c r="T8693" i="32"/>
  <c r="S8693" i="32"/>
  <c r="T8692" i="32"/>
  <c r="S8692" i="32"/>
  <c r="T8691" i="32"/>
  <c r="S8691" i="32"/>
  <c r="T8690" i="32"/>
  <c r="S8690" i="32"/>
  <c r="T8689" i="32"/>
  <c r="S8689" i="32"/>
  <c r="T8688" i="32"/>
  <c r="S8688" i="32"/>
  <c r="T8687" i="32"/>
  <c r="S8687" i="32"/>
  <c r="T8686" i="32"/>
  <c r="S8686" i="32"/>
  <c r="T8685" i="32"/>
  <c r="S8685" i="32"/>
  <c r="T8684" i="32"/>
  <c r="S8684" i="32"/>
  <c r="T8683" i="32"/>
  <c r="S8683" i="32"/>
  <c r="T8682" i="32"/>
  <c r="S8682" i="32"/>
  <c r="T8681" i="32"/>
  <c r="S8681" i="32"/>
  <c r="T8680" i="32"/>
  <c r="S8680" i="32"/>
  <c r="T8679" i="32"/>
  <c r="S8679" i="32"/>
  <c r="T8678" i="32"/>
  <c r="S8678" i="32"/>
  <c r="T8677" i="32"/>
  <c r="S8677" i="32"/>
  <c r="T8676" i="32"/>
  <c r="S8676" i="32"/>
  <c r="T8675" i="32"/>
  <c r="S8675" i="32"/>
  <c r="T8674" i="32"/>
  <c r="S8674" i="32"/>
  <c r="T8673" i="32"/>
  <c r="S8673" i="32"/>
  <c r="T8672" i="32"/>
  <c r="S8672" i="32"/>
  <c r="T8671" i="32"/>
  <c r="S8671" i="32"/>
  <c r="T8670" i="32"/>
  <c r="S8670" i="32"/>
  <c r="T8669" i="32"/>
  <c r="S8669" i="32"/>
  <c r="T8668" i="32"/>
  <c r="S8668" i="32"/>
  <c r="T8667" i="32"/>
  <c r="S8667" i="32"/>
  <c r="T8666" i="32"/>
  <c r="S8666" i="32"/>
  <c r="T8665" i="32"/>
  <c r="S8665" i="32"/>
  <c r="T8664" i="32"/>
  <c r="S8664" i="32"/>
  <c r="T8663" i="32"/>
  <c r="S8663" i="32"/>
  <c r="T8662" i="32"/>
  <c r="S8662" i="32"/>
  <c r="T8661" i="32"/>
  <c r="S8661" i="32"/>
  <c r="T8660" i="32"/>
  <c r="S8660" i="32"/>
  <c r="T8659" i="32"/>
  <c r="S8659" i="32"/>
  <c r="T8658" i="32"/>
  <c r="S8658" i="32"/>
  <c r="T8657" i="32"/>
  <c r="S8657" i="32"/>
  <c r="T8656" i="32"/>
  <c r="S8656" i="32"/>
  <c r="T8655" i="32"/>
  <c r="S8655" i="32"/>
  <c r="T8654" i="32"/>
  <c r="S8654" i="32"/>
  <c r="T8653" i="32"/>
  <c r="S8653" i="32"/>
  <c r="T8652" i="32"/>
  <c r="S8652" i="32"/>
  <c r="T8651" i="32"/>
  <c r="S8651" i="32"/>
  <c r="T8650" i="32"/>
  <c r="S8650" i="32"/>
  <c r="T8649" i="32"/>
  <c r="S8649" i="32"/>
  <c r="T8648" i="32"/>
  <c r="S8648" i="32"/>
  <c r="T8647" i="32"/>
  <c r="S8647" i="32"/>
  <c r="T8646" i="32"/>
  <c r="S8646" i="32"/>
  <c r="T8645" i="32"/>
  <c r="S8645" i="32"/>
  <c r="T8644" i="32"/>
  <c r="S8644" i="32"/>
  <c r="T8643" i="32"/>
  <c r="S8643" i="32"/>
  <c r="T8642" i="32"/>
  <c r="S8642" i="32"/>
  <c r="T8641" i="32"/>
  <c r="S8641" i="32"/>
  <c r="T8640" i="32"/>
  <c r="S8640" i="32"/>
  <c r="T8639" i="32"/>
  <c r="S8639" i="32"/>
  <c r="T8638" i="32"/>
  <c r="S8638" i="32"/>
  <c r="T8637" i="32"/>
  <c r="S8637" i="32"/>
  <c r="T8636" i="32"/>
  <c r="S8636" i="32"/>
  <c r="T8635" i="32"/>
  <c r="S8635" i="32"/>
  <c r="T8634" i="32"/>
  <c r="S8634" i="32"/>
  <c r="T8633" i="32"/>
  <c r="S8633" i="32"/>
  <c r="T8632" i="32"/>
  <c r="S8632" i="32"/>
  <c r="T8631" i="32"/>
  <c r="S8631" i="32"/>
  <c r="T8630" i="32"/>
  <c r="S8630" i="32"/>
  <c r="T8629" i="32"/>
  <c r="S8629" i="32"/>
  <c r="T8628" i="32"/>
  <c r="S8628" i="32"/>
  <c r="T8627" i="32"/>
  <c r="S8627" i="32"/>
  <c r="T8626" i="32"/>
  <c r="S8626" i="32"/>
  <c r="T8625" i="32"/>
  <c r="S8625" i="32"/>
  <c r="T8624" i="32"/>
  <c r="S8624" i="32"/>
  <c r="T8623" i="32"/>
  <c r="S8623" i="32"/>
  <c r="T8622" i="32"/>
  <c r="S8622" i="32"/>
  <c r="T8621" i="32"/>
  <c r="S8621" i="32"/>
  <c r="T8620" i="32"/>
  <c r="S8620" i="32"/>
  <c r="T8619" i="32"/>
  <c r="S8619" i="32"/>
  <c r="T8618" i="32"/>
  <c r="S8618" i="32"/>
  <c r="T8617" i="32"/>
  <c r="S8617" i="32"/>
  <c r="T8616" i="32"/>
  <c r="S8616" i="32"/>
  <c r="T8615" i="32"/>
  <c r="S8615" i="32"/>
  <c r="T8614" i="32"/>
  <c r="S8614" i="32"/>
  <c r="T8613" i="32"/>
  <c r="S8613" i="32"/>
  <c r="T8612" i="32"/>
  <c r="S8612" i="32"/>
  <c r="T8611" i="32"/>
  <c r="S8611" i="32"/>
  <c r="T8610" i="32"/>
  <c r="S8610" i="32"/>
  <c r="T8609" i="32"/>
  <c r="S8609" i="32"/>
  <c r="T8608" i="32"/>
  <c r="S8608" i="32"/>
  <c r="T8607" i="32"/>
  <c r="S8607" i="32"/>
  <c r="T8606" i="32"/>
  <c r="S8606" i="32"/>
  <c r="T8605" i="32"/>
  <c r="S8605" i="32"/>
  <c r="T8604" i="32"/>
  <c r="S8604" i="32"/>
  <c r="T8603" i="32"/>
  <c r="S8603" i="32"/>
  <c r="T8602" i="32"/>
  <c r="S8602" i="32"/>
  <c r="T8601" i="32"/>
  <c r="S8601" i="32"/>
  <c r="T8600" i="32"/>
  <c r="S8600" i="32"/>
  <c r="T8599" i="32"/>
  <c r="S8599" i="32"/>
  <c r="T8598" i="32"/>
  <c r="S8598" i="32"/>
  <c r="T8597" i="32"/>
  <c r="S8597" i="32"/>
  <c r="T8596" i="32"/>
  <c r="S8596" i="32"/>
  <c r="T8595" i="32"/>
  <c r="S8595" i="32"/>
  <c r="T8594" i="32"/>
  <c r="S8594" i="32"/>
  <c r="T8593" i="32"/>
  <c r="S8593" i="32"/>
  <c r="T8592" i="32"/>
  <c r="S8592" i="32"/>
  <c r="T8591" i="32"/>
  <c r="S8591" i="32"/>
  <c r="T8590" i="32"/>
  <c r="S8590" i="32"/>
  <c r="T8589" i="32"/>
  <c r="S8589" i="32"/>
  <c r="T8588" i="32"/>
  <c r="S8588" i="32"/>
  <c r="T8587" i="32"/>
  <c r="S8587" i="32"/>
  <c r="T8586" i="32"/>
  <c r="S8586" i="32"/>
  <c r="T8585" i="32"/>
  <c r="S8585" i="32"/>
  <c r="T8584" i="32"/>
  <c r="S8584" i="32"/>
  <c r="T8583" i="32"/>
  <c r="S8583" i="32"/>
  <c r="T8582" i="32"/>
  <c r="S8582" i="32"/>
  <c r="T8581" i="32"/>
  <c r="S8581" i="32"/>
  <c r="T8580" i="32"/>
  <c r="S8580" i="32"/>
  <c r="T8579" i="32"/>
  <c r="S8579" i="32"/>
  <c r="T8578" i="32"/>
  <c r="S8578" i="32"/>
  <c r="T8577" i="32"/>
  <c r="S8577" i="32"/>
  <c r="T8576" i="32"/>
  <c r="S8576" i="32"/>
  <c r="T8575" i="32"/>
  <c r="S8575" i="32"/>
  <c r="T8574" i="32"/>
  <c r="S8574" i="32"/>
  <c r="T8573" i="32"/>
  <c r="S8573" i="32"/>
  <c r="T8572" i="32"/>
  <c r="S8572" i="32"/>
  <c r="T8571" i="32"/>
  <c r="S8571" i="32"/>
  <c r="T8570" i="32"/>
  <c r="S8570" i="32"/>
  <c r="T8569" i="32"/>
  <c r="S8569" i="32"/>
  <c r="T8568" i="32"/>
  <c r="S8568" i="32"/>
  <c r="T8567" i="32"/>
  <c r="S8567" i="32"/>
  <c r="T8566" i="32"/>
  <c r="S8566" i="32"/>
  <c r="T8565" i="32"/>
  <c r="S8565" i="32"/>
  <c r="T8564" i="32"/>
  <c r="S8564" i="32"/>
  <c r="T8563" i="32"/>
  <c r="S8563" i="32"/>
  <c r="T8562" i="32"/>
  <c r="S8562" i="32"/>
  <c r="T8561" i="32"/>
  <c r="S8561" i="32"/>
  <c r="T8560" i="32"/>
  <c r="S8560" i="32"/>
  <c r="T8559" i="32"/>
  <c r="S8559" i="32"/>
  <c r="T8558" i="32"/>
  <c r="S8558" i="32"/>
  <c r="T8557" i="32"/>
  <c r="S8557" i="32"/>
  <c r="T8556" i="32"/>
  <c r="S8556" i="32"/>
  <c r="T8555" i="32"/>
  <c r="S8555" i="32"/>
  <c r="T8554" i="32"/>
  <c r="S8554" i="32"/>
  <c r="T8553" i="32"/>
  <c r="S8553" i="32"/>
  <c r="T8552" i="32"/>
  <c r="S8552" i="32"/>
  <c r="T8551" i="32"/>
  <c r="S8551" i="32"/>
  <c r="T8550" i="32"/>
  <c r="S8550" i="32"/>
  <c r="T8549" i="32"/>
  <c r="S8549" i="32"/>
  <c r="T8548" i="32"/>
  <c r="S8548" i="32"/>
  <c r="T8547" i="32"/>
  <c r="S8547" i="32"/>
  <c r="T8546" i="32"/>
  <c r="S8546" i="32"/>
  <c r="T8545" i="32"/>
  <c r="S8545" i="32"/>
  <c r="T8544" i="32"/>
  <c r="S8544" i="32"/>
  <c r="T8543" i="32"/>
  <c r="S8543" i="32"/>
  <c r="T8542" i="32"/>
  <c r="S8542" i="32"/>
  <c r="T8541" i="32"/>
  <c r="S8541" i="32"/>
  <c r="T8540" i="32"/>
  <c r="S8540" i="32"/>
  <c r="T8539" i="32"/>
  <c r="S8539" i="32"/>
  <c r="T8538" i="32"/>
  <c r="S8538" i="32"/>
  <c r="T8537" i="32"/>
  <c r="S8537" i="32"/>
  <c r="T8536" i="32"/>
  <c r="S8536" i="32"/>
  <c r="T8535" i="32"/>
  <c r="S8535" i="32"/>
  <c r="T8534" i="32"/>
  <c r="S8534" i="32"/>
  <c r="T8533" i="32"/>
  <c r="S8533" i="32"/>
  <c r="T8532" i="32"/>
  <c r="S8532" i="32"/>
  <c r="T8531" i="32"/>
  <c r="S8531" i="32"/>
  <c r="T8530" i="32"/>
  <c r="S8530" i="32"/>
  <c r="T8529" i="32"/>
  <c r="S8529" i="32"/>
  <c r="T8528" i="32"/>
  <c r="S8528" i="32"/>
  <c r="T8527" i="32"/>
  <c r="S8527" i="32"/>
  <c r="T8526" i="32"/>
  <c r="S8526" i="32"/>
  <c r="T8525" i="32"/>
  <c r="S8525" i="32"/>
  <c r="T8524" i="32"/>
  <c r="S8524" i="32"/>
  <c r="T8523" i="32"/>
  <c r="S8523" i="32"/>
  <c r="T8522" i="32"/>
  <c r="S8522" i="32"/>
  <c r="T8521" i="32"/>
  <c r="S8521" i="32"/>
  <c r="T8520" i="32"/>
  <c r="S8520" i="32"/>
  <c r="T8519" i="32"/>
  <c r="S8519" i="32"/>
  <c r="T8518" i="32"/>
  <c r="S8518" i="32"/>
  <c r="T8517" i="32"/>
  <c r="S8517" i="32"/>
  <c r="T8516" i="32"/>
  <c r="S8516" i="32"/>
  <c r="T8515" i="32"/>
  <c r="S8515" i="32"/>
  <c r="T8514" i="32"/>
  <c r="S8514" i="32"/>
  <c r="T8513" i="32"/>
  <c r="S8513" i="32"/>
  <c r="T8512" i="32"/>
  <c r="S8512" i="32"/>
  <c r="T8511" i="32"/>
  <c r="S8511" i="32"/>
  <c r="T8510" i="32"/>
  <c r="S8510" i="32"/>
  <c r="T8509" i="32"/>
  <c r="S8509" i="32"/>
  <c r="T8508" i="32"/>
  <c r="S8508" i="32"/>
  <c r="T8507" i="32"/>
  <c r="S8507" i="32"/>
  <c r="T8506" i="32"/>
  <c r="S8506" i="32"/>
  <c r="T8505" i="32"/>
  <c r="S8505" i="32"/>
  <c r="T8504" i="32"/>
  <c r="S8504" i="32"/>
  <c r="T8503" i="32"/>
  <c r="S8503" i="32"/>
  <c r="T8502" i="32"/>
  <c r="S8502" i="32"/>
  <c r="T8501" i="32"/>
  <c r="S8501" i="32"/>
  <c r="T8500" i="32"/>
  <c r="S8500" i="32"/>
  <c r="T8499" i="32"/>
  <c r="S8499" i="32"/>
  <c r="T8498" i="32"/>
  <c r="S8498" i="32"/>
  <c r="T8497" i="32"/>
  <c r="S8497" i="32"/>
  <c r="T8496" i="32"/>
  <c r="S8496" i="32"/>
  <c r="T8495" i="32"/>
  <c r="S8495" i="32"/>
  <c r="T8494" i="32"/>
  <c r="S8494" i="32"/>
  <c r="T8493" i="32"/>
  <c r="S8493" i="32"/>
  <c r="T8492" i="32"/>
  <c r="S8492" i="32"/>
  <c r="T8491" i="32"/>
  <c r="S8491" i="32"/>
  <c r="T8490" i="32"/>
  <c r="S8490" i="32"/>
  <c r="T8489" i="32"/>
  <c r="S8489" i="32"/>
  <c r="T8488" i="32"/>
  <c r="S8488" i="32"/>
  <c r="T8487" i="32"/>
  <c r="S8487" i="32"/>
  <c r="T8486" i="32"/>
  <c r="S8486" i="32"/>
  <c r="T8485" i="32"/>
  <c r="S8485" i="32"/>
  <c r="T8484" i="32"/>
  <c r="S8484" i="32"/>
  <c r="T8483" i="32"/>
  <c r="S8483" i="32"/>
  <c r="T8482" i="32"/>
  <c r="S8482" i="32"/>
  <c r="T8481" i="32"/>
  <c r="S8481" i="32"/>
  <c r="T8480" i="32"/>
  <c r="S8480" i="32"/>
  <c r="T8479" i="32"/>
  <c r="S8479" i="32"/>
  <c r="T8478" i="32"/>
  <c r="S8478" i="32"/>
  <c r="T8477" i="32"/>
  <c r="S8477" i="32"/>
  <c r="T8476" i="32"/>
  <c r="S8476" i="32"/>
  <c r="T8475" i="32"/>
  <c r="S8475" i="32"/>
  <c r="T8474" i="32"/>
  <c r="S8474" i="32"/>
  <c r="T8473" i="32"/>
  <c r="S8473" i="32"/>
  <c r="T8472" i="32"/>
  <c r="S8472" i="32"/>
  <c r="T8471" i="32"/>
  <c r="S8471" i="32"/>
  <c r="T8470" i="32"/>
  <c r="S8470" i="32"/>
  <c r="T8469" i="32"/>
  <c r="S8469" i="32"/>
  <c r="T8468" i="32"/>
  <c r="S8468" i="32"/>
  <c r="T8467" i="32"/>
  <c r="S8467" i="32"/>
  <c r="T8466" i="32"/>
  <c r="S8466" i="32"/>
  <c r="T8465" i="32"/>
  <c r="S8465" i="32"/>
  <c r="T8464" i="32"/>
  <c r="S8464" i="32"/>
  <c r="T8463" i="32"/>
  <c r="S8463" i="32"/>
  <c r="T8462" i="32"/>
  <c r="S8462" i="32"/>
  <c r="T8461" i="32"/>
  <c r="S8461" i="32"/>
  <c r="T8460" i="32"/>
  <c r="S8460" i="32"/>
  <c r="T8459" i="32"/>
  <c r="S8459" i="32"/>
  <c r="T8458" i="32"/>
  <c r="S8458" i="32"/>
  <c r="T8457" i="32"/>
  <c r="S8457" i="32"/>
  <c r="T8456" i="32"/>
  <c r="S8456" i="32"/>
  <c r="T8455" i="32"/>
  <c r="S8455" i="32"/>
  <c r="T8454" i="32"/>
  <c r="S8454" i="32"/>
  <c r="T8453" i="32"/>
  <c r="S8453" i="32"/>
  <c r="T8452" i="32"/>
  <c r="S8452" i="32"/>
  <c r="T8451" i="32"/>
  <c r="S8451" i="32"/>
  <c r="T8450" i="32"/>
  <c r="S8450" i="32"/>
  <c r="T8449" i="32"/>
  <c r="S8449" i="32"/>
  <c r="T8448" i="32"/>
  <c r="S8448" i="32"/>
  <c r="T8447" i="32"/>
  <c r="S8447" i="32"/>
  <c r="T8446" i="32"/>
  <c r="S8446" i="32"/>
  <c r="T8445" i="32"/>
  <c r="S8445" i="32"/>
  <c r="T8444" i="32"/>
  <c r="S8444" i="32"/>
  <c r="T8443" i="32"/>
  <c r="S8443" i="32"/>
  <c r="T8442" i="32"/>
  <c r="S8442" i="32"/>
  <c r="T8441" i="32"/>
  <c r="S8441" i="32"/>
  <c r="T8440" i="32"/>
  <c r="S8440" i="32"/>
  <c r="T8439" i="32"/>
  <c r="S8439" i="32"/>
  <c r="T8438" i="32"/>
  <c r="S8438" i="32"/>
  <c r="T8437" i="32"/>
  <c r="S8437" i="32"/>
  <c r="T8436" i="32"/>
  <c r="S8436" i="32"/>
  <c r="T8435" i="32"/>
  <c r="S8435" i="32"/>
  <c r="T8434" i="32"/>
  <c r="S8434" i="32"/>
  <c r="T8433" i="32"/>
  <c r="S8433" i="32"/>
  <c r="T8432" i="32"/>
  <c r="S8432" i="32"/>
  <c r="T8431" i="32"/>
  <c r="S8431" i="32"/>
  <c r="T8430" i="32"/>
  <c r="S8430" i="32"/>
  <c r="T8429" i="32"/>
  <c r="S8429" i="32"/>
  <c r="T8428" i="32"/>
  <c r="S8428" i="32"/>
  <c r="T8427" i="32"/>
  <c r="S8427" i="32"/>
  <c r="T8426" i="32"/>
  <c r="S8426" i="32"/>
  <c r="T8425" i="32"/>
  <c r="S8425" i="32"/>
  <c r="T8424" i="32"/>
  <c r="S8424" i="32"/>
  <c r="T8423" i="32"/>
  <c r="S8423" i="32"/>
  <c r="T8422" i="32"/>
  <c r="S8422" i="32"/>
  <c r="T8421" i="32"/>
  <c r="S8421" i="32"/>
  <c r="T8420" i="32"/>
  <c r="S8420" i="32"/>
  <c r="T8419" i="32"/>
  <c r="S8419" i="32"/>
  <c r="T8418" i="32"/>
  <c r="S8418" i="32"/>
  <c r="T8417" i="32"/>
  <c r="S8417" i="32"/>
  <c r="T8416" i="32"/>
  <c r="S8416" i="32"/>
  <c r="T8415" i="32"/>
  <c r="S8415" i="32"/>
  <c r="T8414" i="32"/>
  <c r="S8414" i="32"/>
  <c r="T8413" i="32"/>
  <c r="S8413" i="32"/>
  <c r="T8412" i="32"/>
  <c r="S8412" i="32"/>
  <c r="T8411" i="32"/>
  <c r="S8411" i="32"/>
  <c r="T8410" i="32"/>
  <c r="S8410" i="32"/>
  <c r="T8409" i="32"/>
  <c r="S8409" i="32"/>
  <c r="T8408" i="32"/>
  <c r="S8408" i="32"/>
  <c r="T8407" i="32"/>
  <c r="S8407" i="32"/>
  <c r="T8406" i="32"/>
  <c r="S8406" i="32"/>
  <c r="T8405" i="32"/>
  <c r="S8405" i="32"/>
  <c r="T8404" i="32"/>
  <c r="S8404" i="32"/>
  <c r="T8403" i="32"/>
  <c r="S8403" i="32"/>
  <c r="T8402" i="32"/>
  <c r="S8402" i="32"/>
  <c r="T8401" i="32"/>
  <c r="S8401" i="32"/>
  <c r="T8400" i="32"/>
  <c r="S8400" i="32"/>
  <c r="T8399" i="32"/>
  <c r="S8399" i="32"/>
  <c r="T8398" i="32"/>
  <c r="S8398" i="32"/>
  <c r="T8397" i="32"/>
  <c r="S8397" i="32"/>
  <c r="T8396" i="32"/>
  <c r="S8396" i="32"/>
  <c r="T8395" i="32"/>
  <c r="S8395" i="32"/>
  <c r="T8394" i="32"/>
  <c r="S8394" i="32"/>
  <c r="T8393" i="32"/>
  <c r="S8393" i="32"/>
  <c r="T8392" i="32"/>
  <c r="S8392" i="32"/>
  <c r="T8391" i="32"/>
  <c r="S8391" i="32"/>
  <c r="T8390" i="32"/>
  <c r="S8390" i="32"/>
  <c r="T8389" i="32"/>
  <c r="S8389" i="32"/>
  <c r="T8388" i="32"/>
  <c r="S8388" i="32"/>
  <c r="T8387" i="32"/>
  <c r="S8387" i="32"/>
  <c r="T8386" i="32"/>
  <c r="S8386" i="32"/>
  <c r="T8385" i="32"/>
  <c r="S8385" i="32"/>
  <c r="T8384" i="32"/>
  <c r="S8384" i="32"/>
  <c r="T8383" i="32"/>
  <c r="S8383" i="32"/>
  <c r="T8382" i="32"/>
  <c r="S8382" i="32"/>
  <c r="T8381" i="32"/>
  <c r="S8381" i="32"/>
  <c r="T8380" i="32"/>
  <c r="S8380" i="32"/>
  <c r="T8379" i="32"/>
  <c r="S8379" i="32"/>
  <c r="T8378" i="32"/>
  <c r="S8378" i="32"/>
  <c r="T8377" i="32"/>
  <c r="S8377" i="32"/>
  <c r="T8376" i="32"/>
  <c r="S8376" i="32"/>
  <c r="T8375" i="32"/>
  <c r="S8375" i="32"/>
  <c r="T8374" i="32"/>
  <c r="S8374" i="32"/>
  <c r="T8373" i="32"/>
  <c r="S8373" i="32"/>
  <c r="T8372" i="32"/>
  <c r="S8372" i="32"/>
  <c r="T8371" i="32"/>
  <c r="S8371" i="32"/>
  <c r="T8370" i="32"/>
  <c r="S8370" i="32"/>
  <c r="T8369" i="32"/>
  <c r="S8369" i="32"/>
  <c r="T8368" i="32"/>
  <c r="S8368" i="32"/>
  <c r="T8367" i="32"/>
  <c r="S8367" i="32"/>
  <c r="T8366" i="32"/>
  <c r="S8366" i="32"/>
  <c r="T8365" i="32"/>
  <c r="S8365" i="32"/>
  <c r="T8364" i="32"/>
  <c r="S8364" i="32"/>
  <c r="T8363" i="32"/>
  <c r="S8363" i="32"/>
  <c r="T8362" i="32"/>
  <c r="S8362" i="32"/>
  <c r="T8361" i="32"/>
  <c r="S8361" i="32"/>
  <c r="T8360" i="32"/>
  <c r="S8360" i="32"/>
  <c r="T8359" i="32"/>
  <c r="S8359" i="32"/>
  <c r="T8358" i="32"/>
  <c r="S8358" i="32"/>
  <c r="T8357" i="32"/>
  <c r="S8357" i="32"/>
  <c r="T8356" i="32"/>
  <c r="S8356" i="32"/>
  <c r="T8355" i="32"/>
  <c r="S8355" i="32"/>
  <c r="T8354" i="32"/>
  <c r="S8354" i="32"/>
  <c r="T8353" i="32"/>
  <c r="S8353" i="32"/>
  <c r="T8352" i="32"/>
  <c r="S8352" i="32"/>
  <c r="T8351" i="32"/>
  <c r="S8351" i="32"/>
  <c r="T8350" i="32"/>
  <c r="S8350" i="32"/>
  <c r="T8349" i="32"/>
  <c r="S8349" i="32"/>
  <c r="T8348" i="32"/>
  <c r="S8348" i="32"/>
  <c r="T8347" i="32"/>
  <c r="S8347" i="32"/>
  <c r="T8346" i="32"/>
  <c r="S8346" i="32"/>
  <c r="T8345" i="32"/>
  <c r="S8345" i="32"/>
  <c r="T8344" i="32"/>
  <c r="S8344" i="32"/>
  <c r="T8343" i="32"/>
  <c r="S8343" i="32"/>
  <c r="T8342" i="32"/>
  <c r="S8342" i="32"/>
  <c r="T8341" i="32"/>
  <c r="S8341" i="32"/>
  <c r="T8340" i="32"/>
  <c r="S8340" i="32"/>
  <c r="T8339" i="32"/>
  <c r="S8339" i="32"/>
  <c r="T8338" i="32"/>
  <c r="S8338" i="32"/>
  <c r="T8337" i="32"/>
  <c r="S8337" i="32"/>
  <c r="T8336" i="32"/>
  <c r="S8336" i="32"/>
  <c r="T8335" i="32"/>
  <c r="S8335" i="32"/>
  <c r="T8334" i="32"/>
  <c r="S8334" i="32"/>
  <c r="T8333" i="32"/>
  <c r="S8333" i="32"/>
  <c r="T8332" i="32"/>
  <c r="S8332" i="32"/>
  <c r="T8331" i="32"/>
  <c r="S8331" i="32"/>
  <c r="T8330" i="32"/>
  <c r="S8330" i="32"/>
  <c r="T8329" i="32"/>
  <c r="S8329" i="32"/>
  <c r="T8328" i="32"/>
  <c r="S8328" i="32"/>
  <c r="T8327" i="32"/>
  <c r="S8327" i="32"/>
  <c r="T8326" i="32"/>
  <c r="S8326" i="32"/>
  <c r="T8325" i="32"/>
  <c r="S8325" i="32"/>
  <c r="T8324" i="32"/>
  <c r="S8324" i="32"/>
  <c r="T8323" i="32"/>
  <c r="S8323" i="32"/>
  <c r="T8322" i="32"/>
  <c r="S8322" i="32"/>
  <c r="T8321" i="32"/>
  <c r="S8321" i="32"/>
  <c r="T8320" i="32"/>
  <c r="S8320" i="32"/>
  <c r="T8319" i="32"/>
  <c r="S8319" i="32"/>
  <c r="T8318" i="32"/>
  <c r="S8318" i="32"/>
  <c r="T8317" i="32"/>
  <c r="S8317" i="32"/>
  <c r="T8316" i="32"/>
  <c r="S8316" i="32"/>
  <c r="T8315" i="32"/>
  <c r="S8315" i="32"/>
  <c r="T8314" i="32"/>
  <c r="S8314" i="32"/>
  <c r="T8313" i="32"/>
  <c r="S8313" i="32"/>
  <c r="T8312" i="32"/>
  <c r="S8312" i="32"/>
  <c r="T8311" i="32"/>
  <c r="S8311" i="32"/>
  <c r="T8310" i="32"/>
  <c r="S8310" i="32"/>
  <c r="T8309" i="32"/>
  <c r="S8309" i="32"/>
  <c r="T8308" i="32"/>
  <c r="S8308" i="32"/>
  <c r="T8307" i="32"/>
  <c r="S8307" i="32"/>
  <c r="T8306" i="32"/>
  <c r="S8306" i="32"/>
  <c r="T8305" i="32"/>
  <c r="S8305" i="32"/>
  <c r="T8304" i="32"/>
  <c r="S8304" i="32"/>
  <c r="T8303" i="32"/>
  <c r="S8303" i="32"/>
  <c r="T8302" i="32"/>
  <c r="S8302" i="32"/>
  <c r="T8301" i="32"/>
  <c r="S8301" i="32"/>
  <c r="T8300" i="32"/>
  <c r="S8300" i="32"/>
  <c r="T8299" i="32"/>
  <c r="S8299" i="32"/>
  <c r="T8298" i="32"/>
  <c r="S8298" i="32"/>
  <c r="T8297" i="32"/>
  <c r="S8297" i="32"/>
  <c r="T8296" i="32"/>
  <c r="S8296" i="32"/>
  <c r="T8295" i="32"/>
  <c r="S8295" i="32"/>
  <c r="T8294" i="32"/>
  <c r="S8294" i="32"/>
  <c r="T8293" i="32"/>
  <c r="S8293" i="32"/>
  <c r="T8292" i="32"/>
  <c r="S8292" i="32"/>
  <c r="T8291" i="32"/>
  <c r="S8291" i="32"/>
  <c r="T8290" i="32"/>
  <c r="S8290" i="32"/>
  <c r="T8289" i="32"/>
  <c r="S8289" i="32"/>
  <c r="T8288" i="32"/>
  <c r="S8288" i="32"/>
  <c r="T8287" i="32"/>
  <c r="S8287" i="32"/>
  <c r="T8286" i="32"/>
  <c r="S8286" i="32"/>
  <c r="T8285" i="32"/>
  <c r="S8285" i="32"/>
  <c r="T8284" i="32"/>
  <c r="S8284" i="32"/>
  <c r="T8283" i="32"/>
  <c r="S8283" i="32"/>
  <c r="T8282" i="32"/>
  <c r="S8282" i="32"/>
  <c r="T8281" i="32"/>
  <c r="S8281" i="32"/>
  <c r="T8280" i="32"/>
  <c r="S8280" i="32"/>
  <c r="T8279" i="32"/>
  <c r="S8279" i="32"/>
  <c r="T8278" i="32"/>
  <c r="S8278" i="32"/>
  <c r="T8277" i="32"/>
  <c r="S8277" i="32"/>
  <c r="T8276" i="32"/>
  <c r="S8276" i="32"/>
  <c r="T8275" i="32"/>
  <c r="S8275" i="32"/>
  <c r="T8274" i="32"/>
  <c r="S8274" i="32"/>
  <c r="T8273" i="32"/>
  <c r="S8273" i="32"/>
  <c r="T8272" i="32"/>
  <c r="S8272" i="32"/>
  <c r="T8271" i="32"/>
  <c r="S8271" i="32"/>
  <c r="T8270" i="32"/>
  <c r="S8270" i="32"/>
  <c r="T8269" i="32"/>
  <c r="S8269" i="32"/>
  <c r="T8268" i="32"/>
  <c r="S8268" i="32"/>
  <c r="T8267" i="32"/>
  <c r="S8267" i="32"/>
  <c r="T8266" i="32"/>
  <c r="S8266" i="32"/>
  <c r="T8265" i="32"/>
  <c r="S8265" i="32"/>
  <c r="T8264" i="32"/>
  <c r="S8264" i="32"/>
  <c r="T8263" i="32"/>
  <c r="S8263" i="32"/>
  <c r="T8262" i="32"/>
  <c r="S8262" i="32"/>
  <c r="T8261" i="32"/>
  <c r="S8261" i="32"/>
  <c r="T8260" i="32"/>
  <c r="S8260" i="32"/>
  <c r="T8259" i="32"/>
  <c r="S8259" i="32"/>
  <c r="T8258" i="32"/>
  <c r="S8258" i="32"/>
  <c r="T8257" i="32"/>
  <c r="S8257" i="32"/>
  <c r="T8256" i="32"/>
  <c r="S8256" i="32"/>
  <c r="T8255" i="32"/>
  <c r="S8255" i="32"/>
  <c r="T8254" i="32"/>
  <c r="S8254" i="32"/>
  <c r="T8253" i="32"/>
  <c r="S8253" i="32"/>
  <c r="T8252" i="32"/>
  <c r="S8252" i="32"/>
  <c r="T8251" i="32"/>
  <c r="S8251" i="32"/>
  <c r="T8250" i="32"/>
  <c r="S8250" i="32"/>
  <c r="T8249" i="32"/>
  <c r="S8249" i="32"/>
  <c r="T8248" i="32"/>
  <c r="S8248" i="32"/>
  <c r="T8247" i="32"/>
  <c r="S8247" i="32"/>
  <c r="T8246" i="32"/>
  <c r="S8246" i="32"/>
  <c r="T8245" i="32"/>
  <c r="S8245" i="32"/>
  <c r="T8244" i="32"/>
  <c r="S8244" i="32"/>
  <c r="T8243" i="32"/>
  <c r="S8243" i="32"/>
  <c r="T8242" i="32"/>
  <c r="S8242" i="32"/>
  <c r="T8241" i="32"/>
  <c r="S8241" i="32"/>
  <c r="T8240" i="32"/>
  <c r="S8240" i="32"/>
  <c r="T8239" i="32"/>
  <c r="S8239" i="32"/>
  <c r="T8238" i="32"/>
  <c r="S8238" i="32"/>
  <c r="T8237" i="32"/>
  <c r="S8237" i="32"/>
  <c r="T8236" i="32"/>
  <c r="S8236" i="32"/>
  <c r="T8235" i="32"/>
  <c r="S8235" i="32"/>
  <c r="T8234" i="32"/>
  <c r="S8234" i="32"/>
  <c r="T8233" i="32"/>
  <c r="S8233" i="32"/>
  <c r="T8232" i="32"/>
  <c r="S8232" i="32"/>
  <c r="T8231" i="32"/>
  <c r="S8231" i="32"/>
  <c r="T8230" i="32"/>
  <c r="S8230" i="32"/>
  <c r="T8229" i="32"/>
  <c r="S8229" i="32"/>
  <c r="T8228" i="32"/>
  <c r="S8228" i="32"/>
  <c r="T8227" i="32"/>
  <c r="S8227" i="32"/>
  <c r="T8226" i="32"/>
  <c r="S8226" i="32"/>
  <c r="T8225" i="32"/>
  <c r="S8225" i="32"/>
  <c r="T8224" i="32"/>
  <c r="S8224" i="32"/>
  <c r="T8223" i="32"/>
  <c r="S8223" i="32"/>
  <c r="T8222" i="32"/>
  <c r="S8222" i="32"/>
  <c r="T8221" i="32"/>
  <c r="S8221" i="32"/>
  <c r="T8220" i="32"/>
  <c r="S8220" i="32"/>
  <c r="T8219" i="32"/>
  <c r="S8219" i="32"/>
  <c r="T8218" i="32"/>
  <c r="S8218" i="32"/>
  <c r="T8217" i="32"/>
  <c r="S8217" i="32"/>
  <c r="T8216" i="32"/>
  <c r="S8216" i="32"/>
  <c r="T8215" i="32"/>
  <c r="S8215" i="32"/>
  <c r="T8214" i="32"/>
  <c r="S8214" i="32"/>
  <c r="T8213" i="32"/>
  <c r="S8213" i="32"/>
  <c r="T8212" i="32"/>
  <c r="S8212" i="32"/>
  <c r="T8211" i="32"/>
  <c r="S8211" i="32"/>
  <c r="T8210" i="32"/>
  <c r="S8210" i="32"/>
  <c r="T8209" i="32"/>
  <c r="S8209" i="32"/>
  <c r="T8208" i="32"/>
  <c r="S8208" i="32"/>
  <c r="T8207" i="32"/>
  <c r="S8207" i="32"/>
  <c r="T8206" i="32"/>
  <c r="S8206" i="32"/>
  <c r="T8205" i="32"/>
  <c r="S8205" i="32"/>
  <c r="T8204" i="32"/>
  <c r="S8204" i="32"/>
  <c r="T8203" i="32"/>
  <c r="S8203" i="32"/>
  <c r="T8202" i="32"/>
  <c r="S8202" i="32"/>
  <c r="T8201" i="32"/>
  <c r="S8201" i="32"/>
  <c r="T8200" i="32"/>
  <c r="S8200" i="32"/>
  <c r="T8199" i="32"/>
  <c r="S8199" i="32"/>
  <c r="T8198" i="32"/>
  <c r="S8198" i="32"/>
  <c r="T8197" i="32"/>
  <c r="S8197" i="32"/>
  <c r="T8196" i="32"/>
  <c r="S8196" i="32"/>
  <c r="T8195" i="32"/>
  <c r="S8195" i="32"/>
  <c r="T8194" i="32"/>
  <c r="S8194" i="32"/>
  <c r="T8193" i="32"/>
  <c r="S8193" i="32"/>
  <c r="T8192" i="32"/>
  <c r="S8192" i="32"/>
  <c r="T8191" i="32"/>
  <c r="S8191" i="32"/>
  <c r="T8190" i="32"/>
  <c r="S8190" i="32"/>
  <c r="T8189" i="32"/>
  <c r="S8189" i="32"/>
  <c r="T8188" i="32"/>
  <c r="S8188" i="32"/>
  <c r="T8187" i="32"/>
  <c r="S8187" i="32"/>
  <c r="T8186" i="32"/>
  <c r="S8186" i="32"/>
  <c r="T8185" i="32"/>
  <c r="S8185" i="32"/>
  <c r="T8184" i="32"/>
  <c r="S8184" i="32"/>
  <c r="T8183" i="32"/>
  <c r="S8183" i="32"/>
  <c r="T8182" i="32"/>
  <c r="S8182" i="32"/>
  <c r="T8181" i="32"/>
  <c r="S8181" i="32"/>
  <c r="T8180" i="32"/>
  <c r="S8180" i="32"/>
  <c r="T8179" i="32"/>
  <c r="S8179" i="32"/>
  <c r="T8178" i="32"/>
  <c r="S8178" i="32"/>
  <c r="T8177" i="32"/>
  <c r="S8177" i="32"/>
  <c r="T8176" i="32"/>
  <c r="S8176" i="32"/>
  <c r="T8175" i="32"/>
  <c r="S8175" i="32"/>
  <c r="T8174" i="32"/>
  <c r="S8174" i="32"/>
  <c r="T8173" i="32"/>
  <c r="S8173" i="32"/>
  <c r="T8172" i="32"/>
  <c r="S8172" i="32"/>
  <c r="T8171" i="32"/>
  <c r="S8171" i="32"/>
  <c r="T8170" i="32"/>
  <c r="S8170" i="32"/>
  <c r="T8169" i="32"/>
  <c r="S8169" i="32"/>
  <c r="T8168" i="32"/>
  <c r="S8168" i="32"/>
  <c r="T8167" i="32"/>
  <c r="S8167" i="32"/>
  <c r="T8166" i="32"/>
  <c r="S8166" i="32"/>
  <c r="T8165" i="32"/>
  <c r="S8165" i="32"/>
  <c r="T8164" i="32"/>
  <c r="S8164" i="32"/>
  <c r="T8163" i="32"/>
  <c r="S8163" i="32"/>
  <c r="T8162" i="32"/>
  <c r="S8162" i="32"/>
  <c r="T8161" i="32"/>
  <c r="S8161" i="32"/>
  <c r="T8160" i="32"/>
  <c r="S8160" i="32"/>
  <c r="T8159" i="32"/>
  <c r="S8159" i="32"/>
  <c r="T8158" i="32"/>
  <c r="S8158" i="32"/>
  <c r="T8157" i="32"/>
  <c r="S8157" i="32"/>
  <c r="T8156" i="32"/>
  <c r="S8156" i="32"/>
  <c r="T8155" i="32"/>
  <c r="S8155" i="32"/>
  <c r="T8154" i="32"/>
  <c r="S8154" i="32"/>
  <c r="T8153" i="32"/>
  <c r="S8153" i="32"/>
  <c r="T8152" i="32"/>
  <c r="S8152" i="32"/>
  <c r="T8151" i="32"/>
  <c r="S8151" i="32"/>
  <c r="T8150" i="32"/>
  <c r="S8150" i="32"/>
  <c r="T8149" i="32"/>
  <c r="S8149" i="32"/>
  <c r="T8148" i="32"/>
  <c r="S8148" i="32"/>
  <c r="T8147" i="32"/>
  <c r="S8147" i="32"/>
  <c r="T8146" i="32"/>
  <c r="S8146" i="32"/>
  <c r="T8145" i="32"/>
  <c r="S8145" i="32"/>
  <c r="T8144" i="32"/>
  <c r="S8144" i="32"/>
  <c r="T8143" i="32"/>
  <c r="S8143" i="32"/>
  <c r="T8142" i="32"/>
  <c r="S8142" i="32"/>
  <c r="T8141" i="32"/>
  <c r="S8141" i="32"/>
  <c r="T8140" i="32"/>
  <c r="S8140" i="32"/>
  <c r="T8139" i="32"/>
  <c r="S8139" i="32"/>
  <c r="T8138" i="32"/>
  <c r="S8138" i="32"/>
  <c r="T8137" i="32"/>
  <c r="S8137" i="32"/>
  <c r="T8136" i="32"/>
  <c r="S8136" i="32"/>
  <c r="T8135" i="32"/>
  <c r="S8135" i="32"/>
  <c r="T8134" i="32"/>
  <c r="S8134" i="32"/>
  <c r="T8133" i="32"/>
  <c r="S8133" i="32"/>
  <c r="T8132" i="32"/>
  <c r="S8132" i="32"/>
  <c r="T8131" i="32"/>
  <c r="S8131" i="32"/>
  <c r="T8130" i="32"/>
  <c r="S8130" i="32"/>
  <c r="T8129" i="32"/>
  <c r="S8129" i="32"/>
  <c r="T8128" i="32"/>
  <c r="S8128" i="32"/>
  <c r="T8127" i="32"/>
  <c r="S8127" i="32"/>
  <c r="T8126" i="32"/>
  <c r="S8126" i="32"/>
  <c r="T8125" i="32"/>
  <c r="S8125" i="32"/>
  <c r="T8124" i="32"/>
  <c r="S8124" i="32"/>
  <c r="T8123" i="32"/>
  <c r="S8123" i="32"/>
  <c r="T8122" i="32"/>
  <c r="S8122" i="32"/>
  <c r="T8121" i="32"/>
  <c r="S8121" i="32"/>
  <c r="T8120" i="32"/>
  <c r="S8120" i="32"/>
  <c r="T8119" i="32"/>
  <c r="S8119" i="32"/>
  <c r="T8118" i="32"/>
  <c r="S8118" i="32"/>
  <c r="T8117" i="32"/>
  <c r="S8117" i="32"/>
  <c r="T8116" i="32"/>
  <c r="S8116" i="32"/>
  <c r="T8115" i="32"/>
  <c r="S8115" i="32"/>
  <c r="T8114" i="32"/>
  <c r="S8114" i="32"/>
  <c r="T8113" i="32"/>
  <c r="S8113" i="32"/>
  <c r="T8112" i="32"/>
  <c r="S8112" i="32"/>
  <c r="T8111" i="32"/>
  <c r="S8111" i="32"/>
  <c r="T8110" i="32"/>
  <c r="S8110" i="32"/>
  <c r="T8109" i="32"/>
  <c r="S8109" i="32"/>
  <c r="T8108" i="32"/>
  <c r="S8108" i="32"/>
  <c r="T8107" i="32"/>
  <c r="S8107" i="32"/>
  <c r="T8106" i="32"/>
  <c r="S8106" i="32"/>
  <c r="T8105" i="32"/>
  <c r="S8105" i="32"/>
  <c r="T8104" i="32"/>
  <c r="S8104" i="32"/>
  <c r="T8103" i="32"/>
  <c r="S8103" i="32"/>
  <c r="T8102" i="32"/>
  <c r="S8102" i="32"/>
  <c r="T8101" i="32"/>
  <c r="S8101" i="32"/>
  <c r="T8100" i="32"/>
  <c r="S8100" i="32"/>
  <c r="T8099" i="32"/>
  <c r="S8099" i="32"/>
  <c r="T8098" i="32"/>
  <c r="S8098" i="32"/>
  <c r="T8097" i="32"/>
  <c r="S8097" i="32"/>
  <c r="T8096" i="32"/>
  <c r="S8096" i="32"/>
  <c r="T8095" i="32"/>
  <c r="S8095" i="32"/>
  <c r="T8094" i="32"/>
  <c r="S8094" i="32"/>
  <c r="T8093" i="32"/>
  <c r="S8093" i="32"/>
  <c r="T8092" i="32"/>
  <c r="S8092" i="32"/>
  <c r="T8091" i="32"/>
  <c r="S8091" i="32"/>
  <c r="T8090" i="32"/>
  <c r="S8090" i="32"/>
  <c r="T8089" i="32"/>
  <c r="S8089" i="32"/>
  <c r="T8088" i="32"/>
  <c r="S8088" i="32"/>
  <c r="T8087" i="32"/>
  <c r="S8087" i="32"/>
  <c r="T8086" i="32"/>
  <c r="S8086" i="32"/>
  <c r="T8085" i="32"/>
  <c r="S8085" i="32"/>
  <c r="T8084" i="32"/>
  <c r="S8084" i="32"/>
  <c r="T8083" i="32"/>
  <c r="S8083" i="32"/>
  <c r="T8082" i="32"/>
  <c r="S8082" i="32"/>
  <c r="T8081" i="32"/>
  <c r="S8081" i="32"/>
  <c r="T8080" i="32"/>
  <c r="S8080" i="32"/>
  <c r="T8079" i="32"/>
  <c r="S8079" i="32"/>
  <c r="T8078" i="32"/>
  <c r="S8078" i="32"/>
  <c r="T8077" i="32"/>
  <c r="S8077" i="32"/>
  <c r="T8076" i="32"/>
  <c r="S8076" i="32"/>
  <c r="T8075" i="32"/>
  <c r="S8075" i="32"/>
  <c r="T8074" i="32"/>
  <c r="S8074" i="32"/>
  <c r="T8073" i="32"/>
  <c r="S8073" i="32"/>
  <c r="T8072" i="32"/>
  <c r="S8072" i="32"/>
  <c r="T8071" i="32"/>
  <c r="S8071" i="32"/>
  <c r="T8070" i="32"/>
  <c r="S8070" i="32"/>
  <c r="T8069" i="32"/>
  <c r="S8069" i="32"/>
  <c r="T8068" i="32"/>
  <c r="S8068" i="32"/>
  <c r="T8067" i="32"/>
  <c r="S8067" i="32"/>
  <c r="T8066" i="32"/>
  <c r="S8066" i="32"/>
  <c r="T8065" i="32"/>
  <c r="S8065" i="32"/>
  <c r="T8064" i="32"/>
  <c r="S8064" i="32"/>
  <c r="T8063" i="32"/>
  <c r="S8063" i="32"/>
  <c r="T8062" i="32"/>
  <c r="S8062" i="32"/>
  <c r="T8061" i="32"/>
  <c r="S8061" i="32"/>
  <c r="T8060" i="32"/>
  <c r="S8060" i="32"/>
  <c r="T8059" i="32"/>
  <c r="S8059" i="32"/>
  <c r="T8058" i="32"/>
  <c r="S8058" i="32"/>
  <c r="T8057" i="32"/>
  <c r="S8057" i="32"/>
  <c r="T8056" i="32"/>
  <c r="S8056" i="32"/>
  <c r="T8055" i="32"/>
  <c r="S8055" i="32"/>
  <c r="T8054" i="32"/>
  <c r="S8054" i="32"/>
  <c r="T8053" i="32"/>
  <c r="S8053" i="32"/>
  <c r="T8052" i="32"/>
  <c r="S8052" i="32"/>
  <c r="T8051" i="32"/>
  <c r="S8051" i="32"/>
  <c r="T8050" i="32"/>
  <c r="S8050" i="32"/>
  <c r="T8049" i="32"/>
  <c r="S8049" i="32"/>
  <c r="T8048" i="32"/>
  <c r="S8048" i="32"/>
  <c r="T8047" i="32"/>
  <c r="S8047" i="32"/>
  <c r="T8046" i="32"/>
  <c r="S8046" i="32"/>
  <c r="T8045" i="32"/>
  <c r="S8045" i="32"/>
  <c r="T8044" i="32"/>
  <c r="S8044" i="32"/>
  <c r="T8043" i="32"/>
  <c r="S8043" i="32"/>
  <c r="T8042" i="32"/>
  <c r="S8042" i="32"/>
  <c r="T8041" i="32"/>
  <c r="S8041" i="32"/>
  <c r="T8040" i="32"/>
  <c r="S8040" i="32"/>
  <c r="T8039" i="32"/>
  <c r="S8039" i="32"/>
  <c r="T8038" i="32"/>
  <c r="S8038" i="32"/>
  <c r="T8037" i="32"/>
  <c r="S8037" i="32"/>
  <c r="T8036" i="32"/>
  <c r="S8036" i="32"/>
  <c r="T8035" i="32"/>
  <c r="S8035" i="32"/>
  <c r="T8034" i="32"/>
  <c r="S8034" i="32"/>
  <c r="T8033" i="32"/>
  <c r="S8033" i="32"/>
  <c r="T8032" i="32"/>
  <c r="S8032" i="32"/>
  <c r="T8031" i="32"/>
  <c r="S8031" i="32"/>
  <c r="T8030" i="32"/>
  <c r="S8030" i="32"/>
  <c r="T8029" i="32"/>
  <c r="S8029" i="32"/>
  <c r="T8028" i="32"/>
  <c r="S8028" i="32"/>
  <c r="T8027" i="32"/>
  <c r="S8027" i="32"/>
  <c r="T8026" i="32"/>
  <c r="S8026" i="32"/>
  <c r="T8025" i="32"/>
  <c r="S8025" i="32"/>
  <c r="T8024" i="32"/>
  <c r="S8024" i="32"/>
  <c r="T8023" i="32"/>
  <c r="S8023" i="32"/>
  <c r="T8022" i="32"/>
  <c r="S8022" i="32"/>
  <c r="T8021" i="32"/>
  <c r="S8021" i="32"/>
  <c r="T8020" i="32"/>
  <c r="S8020" i="32"/>
  <c r="T8019" i="32"/>
  <c r="S8019" i="32"/>
  <c r="T8018" i="32"/>
  <c r="S8018" i="32"/>
  <c r="T8017" i="32"/>
  <c r="S8017" i="32"/>
  <c r="T8016" i="32"/>
  <c r="S8016" i="32"/>
  <c r="T8015" i="32"/>
  <c r="S8015" i="32"/>
  <c r="T8014" i="32"/>
  <c r="S8014" i="32"/>
  <c r="T8013" i="32"/>
  <c r="S8013" i="32"/>
  <c r="T8012" i="32"/>
  <c r="S8012" i="32"/>
  <c r="T8011" i="32"/>
  <c r="S8011" i="32"/>
  <c r="T8010" i="32"/>
  <c r="S8010" i="32"/>
  <c r="T8009" i="32"/>
  <c r="S8009" i="32"/>
  <c r="T8008" i="32"/>
  <c r="S8008" i="32"/>
  <c r="T8007" i="32"/>
  <c r="S8007" i="32"/>
  <c r="T8006" i="32"/>
  <c r="S8006" i="32"/>
  <c r="T8005" i="32"/>
  <c r="S8005" i="32"/>
  <c r="T8004" i="32"/>
  <c r="S8004" i="32"/>
  <c r="T8003" i="32"/>
  <c r="S8003" i="32"/>
  <c r="T8002" i="32"/>
  <c r="S8002" i="32"/>
  <c r="T8001" i="32"/>
  <c r="S8001" i="32"/>
  <c r="T8000" i="32"/>
  <c r="S8000" i="32"/>
  <c r="T7999" i="32"/>
  <c r="S7999" i="32"/>
  <c r="T7998" i="32"/>
  <c r="S7998" i="32"/>
  <c r="T7997" i="32"/>
  <c r="S7997" i="32"/>
  <c r="T7996" i="32"/>
  <c r="S7996" i="32"/>
  <c r="T7995" i="32"/>
  <c r="S7995" i="32"/>
  <c r="T7994" i="32"/>
  <c r="S7994" i="32"/>
  <c r="T7993" i="32"/>
  <c r="S7993" i="32"/>
  <c r="T7992" i="32"/>
  <c r="S7992" i="32"/>
  <c r="T7991" i="32"/>
  <c r="S7991" i="32"/>
  <c r="T7990" i="32"/>
  <c r="S7990" i="32"/>
  <c r="T7989" i="32"/>
  <c r="S7989" i="32"/>
  <c r="T7988" i="32"/>
  <c r="S7988" i="32"/>
  <c r="T7987" i="32"/>
  <c r="S7987" i="32"/>
  <c r="T7986" i="32"/>
  <c r="S7986" i="32"/>
  <c r="T7985" i="32"/>
  <c r="S7985" i="32"/>
  <c r="T7984" i="32"/>
  <c r="S7984" i="32"/>
  <c r="T7983" i="32"/>
  <c r="S7983" i="32"/>
  <c r="T7982" i="32"/>
  <c r="S7982" i="32"/>
  <c r="T7981" i="32"/>
  <c r="S7981" i="32"/>
  <c r="T7980" i="32"/>
  <c r="S7980" i="32"/>
  <c r="T7979" i="32"/>
  <c r="S7979" i="32"/>
  <c r="T7978" i="32"/>
  <c r="S7978" i="32"/>
  <c r="T7977" i="32"/>
  <c r="S7977" i="32"/>
  <c r="T7976" i="32"/>
  <c r="S7976" i="32"/>
  <c r="T7975" i="32"/>
  <c r="S7975" i="32"/>
  <c r="T7974" i="32"/>
  <c r="S7974" i="32"/>
  <c r="T7973" i="32"/>
  <c r="S7973" i="32"/>
  <c r="T7972" i="32"/>
  <c r="S7972" i="32"/>
  <c r="T7971" i="32"/>
  <c r="S7971" i="32"/>
  <c r="T7970" i="32"/>
  <c r="S7970" i="32"/>
  <c r="T7969" i="32"/>
  <c r="S7969" i="32"/>
  <c r="T7968" i="32"/>
  <c r="S7968" i="32"/>
  <c r="T7967" i="32"/>
  <c r="S7967" i="32"/>
  <c r="T7966" i="32"/>
  <c r="S7966" i="32"/>
  <c r="T7965" i="32"/>
  <c r="S7965" i="32"/>
  <c r="T7964" i="32"/>
  <c r="S7964" i="32"/>
  <c r="T7963" i="32"/>
  <c r="S7963" i="32"/>
  <c r="T7962" i="32"/>
  <c r="S7962" i="32"/>
  <c r="T7961" i="32"/>
  <c r="S7961" i="32"/>
  <c r="T7960" i="32"/>
  <c r="S7960" i="32"/>
  <c r="T7959" i="32"/>
  <c r="S7959" i="32"/>
  <c r="T7958" i="32"/>
  <c r="S7958" i="32"/>
  <c r="T7957" i="32"/>
  <c r="S7957" i="32"/>
  <c r="T7956" i="32"/>
  <c r="S7956" i="32"/>
  <c r="T7955" i="32"/>
  <c r="S7955" i="32"/>
  <c r="T7954" i="32"/>
  <c r="S7954" i="32"/>
  <c r="T7953" i="32"/>
  <c r="S7953" i="32"/>
  <c r="T7952" i="32"/>
  <c r="S7952" i="32"/>
  <c r="T7951" i="32"/>
  <c r="S7951" i="32"/>
  <c r="T7950" i="32"/>
  <c r="S7950" i="32"/>
  <c r="T7949" i="32"/>
  <c r="S7949" i="32"/>
  <c r="T7948" i="32"/>
  <c r="S7948" i="32"/>
  <c r="T7947" i="32"/>
  <c r="S7947" i="32"/>
  <c r="T7946" i="32"/>
  <c r="S7946" i="32"/>
  <c r="T7945" i="32"/>
  <c r="S7945" i="32"/>
  <c r="T7944" i="32"/>
  <c r="S7944" i="32"/>
  <c r="T7943" i="32"/>
  <c r="S7943" i="32"/>
  <c r="T7942" i="32"/>
  <c r="S7942" i="32"/>
  <c r="T7941" i="32"/>
  <c r="S7941" i="32"/>
  <c r="T7940" i="32"/>
  <c r="S7940" i="32"/>
  <c r="T7939" i="32"/>
  <c r="S7939" i="32"/>
  <c r="T7938" i="32"/>
  <c r="S7938" i="32"/>
  <c r="T7937" i="32"/>
  <c r="S7937" i="32"/>
  <c r="T7936" i="32"/>
  <c r="S7936" i="32"/>
  <c r="T7935" i="32"/>
  <c r="S7935" i="32"/>
  <c r="T7934" i="32"/>
  <c r="S7934" i="32"/>
  <c r="T7933" i="32"/>
  <c r="S7933" i="32"/>
  <c r="T7932" i="32"/>
  <c r="S7932" i="32"/>
  <c r="T7931" i="32"/>
  <c r="S7931" i="32"/>
  <c r="T7930" i="32"/>
  <c r="S7930" i="32"/>
  <c r="T7929" i="32"/>
  <c r="S7929" i="32"/>
  <c r="T7928" i="32"/>
  <c r="S7928" i="32"/>
  <c r="T7927" i="32"/>
  <c r="S7927" i="32"/>
  <c r="T7926" i="32"/>
  <c r="S7926" i="32"/>
  <c r="T7925" i="32"/>
  <c r="S7925" i="32"/>
  <c r="T7924" i="32"/>
  <c r="S7924" i="32"/>
  <c r="T7923" i="32"/>
  <c r="S7923" i="32"/>
  <c r="T7922" i="32"/>
  <c r="S7922" i="32"/>
  <c r="T7921" i="32"/>
  <c r="S7921" i="32"/>
  <c r="T7920" i="32"/>
  <c r="S7920" i="32"/>
  <c r="T7919" i="32"/>
  <c r="S7919" i="32"/>
  <c r="T7918" i="32"/>
  <c r="S7918" i="32"/>
  <c r="T7917" i="32"/>
  <c r="S7917" i="32"/>
  <c r="T7916" i="32"/>
  <c r="S7916" i="32"/>
  <c r="T7915" i="32"/>
  <c r="S7915" i="32"/>
  <c r="T7914" i="32"/>
  <c r="S7914" i="32"/>
  <c r="T7913" i="32"/>
  <c r="S7913" i="32"/>
  <c r="T7912" i="32"/>
  <c r="S7912" i="32"/>
  <c r="T7911" i="32"/>
  <c r="S7911" i="32"/>
  <c r="T7910" i="32"/>
  <c r="S7910" i="32"/>
  <c r="T7909" i="32"/>
  <c r="S7909" i="32"/>
  <c r="T7908" i="32"/>
  <c r="S7908" i="32"/>
  <c r="T7907" i="32"/>
  <c r="S7907" i="32"/>
  <c r="T7906" i="32"/>
  <c r="S7906" i="32"/>
  <c r="T7905" i="32"/>
  <c r="S7905" i="32"/>
  <c r="T7904" i="32"/>
  <c r="S7904" i="32"/>
  <c r="T7903" i="32"/>
  <c r="S7903" i="32"/>
  <c r="T7902" i="32"/>
  <c r="S7902" i="32"/>
  <c r="T7901" i="32"/>
  <c r="S7901" i="32"/>
  <c r="T7900" i="32"/>
  <c r="S7900" i="32"/>
  <c r="T7899" i="32"/>
  <c r="S7899" i="32"/>
  <c r="T7898" i="32"/>
  <c r="S7898" i="32"/>
  <c r="T7897" i="32"/>
  <c r="S7897" i="32"/>
  <c r="T7896" i="32"/>
  <c r="S7896" i="32"/>
  <c r="T7895" i="32"/>
  <c r="S7895" i="32"/>
  <c r="T7894" i="32"/>
  <c r="S7894" i="32"/>
  <c r="T7893" i="32"/>
  <c r="S7893" i="32"/>
  <c r="T7892" i="32"/>
  <c r="S7892" i="32"/>
  <c r="T7891" i="32"/>
  <c r="S7891" i="32"/>
  <c r="T7890" i="32"/>
  <c r="S7890" i="32"/>
  <c r="T7889" i="32"/>
  <c r="S7889" i="32"/>
  <c r="T7888" i="32"/>
  <c r="S7888" i="32"/>
  <c r="T7887" i="32"/>
  <c r="S7887" i="32"/>
  <c r="T7886" i="32"/>
  <c r="S7886" i="32"/>
  <c r="T7885" i="32"/>
  <c r="S7885" i="32"/>
  <c r="T7884" i="32"/>
  <c r="S7884" i="32"/>
  <c r="T7883" i="32"/>
  <c r="S7883" i="32"/>
  <c r="T7882" i="32"/>
  <c r="S7882" i="32"/>
  <c r="T7881" i="32"/>
  <c r="S7881" i="32"/>
  <c r="T7880" i="32"/>
  <c r="S7880" i="32"/>
  <c r="T7879" i="32"/>
  <c r="S7879" i="32"/>
  <c r="T7878" i="32"/>
  <c r="S7878" i="32"/>
  <c r="T7877" i="32"/>
  <c r="S7877" i="32"/>
  <c r="T7876" i="32"/>
  <c r="S7876" i="32"/>
  <c r="T7875" i="32"/>
  <c r="S7875" i="32"/>
  <c r="T7874" i="32"/>
  <c r="S7874" i="32"/>
  <c r="T7873" i="32"/>
  <c r="S7873" i="32"/>
  <c r="T7872" i="32"/>
  <c r="S7872" i="32"/>
  <c r="T7871" i="32"/>
  <c r="S7871" i="32"/>
  <c r="T7870" i="32"/>
  <c r="S7870" i="32"/>
  <c r="T7869" i="32"/>
  <c r="S7869" i="32"/>
  <c r="T7868" i="32"/>
  <c r="S7868" i="32"/>
  <c r="T7867" i="32"/>
  <c r="S7867" i="32"/>
  <c r="T7866" i="32"/>
  <c r="S7866" i="32"/>
  <c r="T7865" i="32"/>
  <c r="S7865" i="32"/>
  <c r="T7864" i="32"/>
  <c r="S7864" i="32"/>
  <c r="T7863" i="32"/>
  <c r="S7863" i="32"/>
  <c r="T7862" i="32"/>
  <c r="S7862" i="32"/>
  <c r="T7861" i="32"/>
  <c r="S7861" i="32"/>
  <c r="T7860" i="32"/>
  <c r="S7860" i="32"/>
  <c r="T7859" i="32"/>
  <c r="S7859" i="32"/>
  <c r="T7858" i="32"/>
  <c r="S7858" i="32"/>
  <c r="T7857" i="32"/>
  <c r="S7857" i="32"/>
  <c r="T7856" i="32"/>
  <c r="S7856" i="32"/>
  <c r="T7855" i="32"/>
  <c r="S7855" i="32"/>
  <c r="T7854" i="32"/>
  <c r="S7854" i="32"/>
  <c r="T7853" i="32"/>
  <c r="S7853" i="32"/>
  <c r="T7852" i="32"/>
  <c r="S7852" i="32"/>
  <c r="T7851" i="32"/>
  <c r="S7851" i="32"/>
  <c r="T7850" i="32"/>
  <c r="S7850" i="32"/>
  <c r="T7849" i="32"/>
  <c r="S7849" i="32"/>
  <c r="T7848" i="32"/>
  <c r="S7848" i="32"/>
  <c r="T7847" i="32"/>
  <c r="S7847" i="32"/>
  <c r="T7846" i="32"/>
  <c r="S7846" i="32"/>
  <c r="T7845" i="32"/>
  <c r="S7845" i="32"/>
  <c r="T7844" i="32"/>
  <c r="S7844" i="32"/>
  <c r="T7843" i="32"/>
  <c r="S7843" i="32"/>
  <c r="T7842" i="32"/>
  <c r="S7842" i="32"/>
  <c r="T7841" i="32"/>
  <c r="S7841" i="32"/>
  <c r="T7840" i="32"/>
  <c r="S7840" i="32"/>
  <c r="T7839" i="32"/>
  <c r="S7839" i="32"/>
  <c r="T7838" i="32"/>
  <c r="S7838" i="32"/>
  <c r="T7837" i="32"/>
  <c r="S7837" i="32"/>
  <c r="T7836" i="32"/>
  <c r="S7836" i="32"/>
  <c r="T7835" i="32"/>
  <c r="S7835" i="32"/>
  <c r="T7834" i="32"/>
  <c r="S7834" i="32"/>
  <c r="T7833" i="32"/>
  <c r="S7833" i="32"/>
  <c r="T7832" i="32"/>
  <c r="S7832" i="32"/>
  <c r="T7831" i="32"/>
  <c r="S7831" i="32"/>
  <c r="T7830" i="32"/>
  <c r="S7830" i="32"/>
  <c r="T7829" i="32"/>
  <c r="S7829" i="32"/>
  <c r="T7828" i="32"/>
  <c r="S7828" i="32"/>
  <c r="T7827" i="32"/>
  <c r="S7827" i="32"/>
  <c r="T7826" i="32"/>
  <c r="S7826" i="32"/>
  <c r="T7825" i="32"/>
  <c r="S7825" i="32"/>
  <c r="T7824" i="32"/>
  <c r="S7824" i="32"/>
  <c r="T7823" i="32"/>
  <c r="S7823" i="32"/>
  <c r="T7822" i="32"/>
  <c r="S7822" i="32"/>
  <c r="T7821" i="32"/>
  <c r="S7821" i="32"/>
  <c r="T7820" i="32"/>
  <c r="S7820" i="32"/>
  <c r="T7819" i="32"/>
  <c r="S7819" i="32"/>
  <c r="T7818" i="32"/>
  <c r="S7818" i="32"/>
  <c r="T7817" i="32"/>
  <c r="S7817" i="32"/>
  <c r="T7816" i="32"/>
  <c r="S7816" i="32"/>
  <c r="T7815" i="32"/>
  <c r="S7815" i="32"/>
  <c r="T7814" i="32"/>
  <c r="S7814" i="32"/>
  <c r="T7813" i="32"/>
  <c r="S7813" i="32"/>
  <c r="T7812" i="32"/>
  <c r="S7812" i="32"/>
  <c r="T7811" i="32"/>
  <c r="S7811" i="32"/>
  <c r="T7810" i="32"/>
  <c r="S7810" i="32"/>
  <c r="T7809" i="32"/>
  <c r="S7809" i="32"/>
  <c r="T7808" i="32"/>
  <c r="S7808" i="32"/>
  <c r="T7807" i="32"/>
  <c r="S7807" i="32"/>
  <c r="T7806" i="32"/>
  <c r="S7806" i="32"/>
  <c r="T7805" i="32"/>
  <c r="S7805" i="32"/>
  <c r="T7804" i="32"/>
  <c r="S7804" i="32"/>
  <c r="T7803" i="32"/>
  <c r="S7803" i="32"/>
  <c r="T7802" i="32"/>
  <c r="S7802" i="32"/>
  <c r="T7801" i="32"/>
  <c r="S7801" i="32"/>
  <c r="T7800" i="32"/>
  <c r="S7800" i="32"/>
  <c r="T7799" i="32"/>
  <c r="S7799" i="32"/>
  <c r="T7798" i="32"/>
  <c r="S7798" i="32"/>
  <c r="T7797" i="32"/>
  <c r="S7797" i="32"/>
  <c r="T7796" i="32"/>
  <c r="S7796" i="32"/>
  <c r="T7795" i="32"/>
  <c r="S7795" i="32"/>
  <c r="T7794" i="32"/>
  <c r="S7794" i="32"/>
  <c r="T7793" i="32"/>
  <c r="S7793" i="32"/>
  <c r="T7792" i="32"/>
  <c r="S7792" i="32"/>
  <c r="T7791" i="32"/>
  <c r="S7791" i="32"/>
  <c r="T7790" i="32"/>
  <c r="S7790" i="32"/>
  <c r="T7789" i="32"/>
  <c r="S7789" i="32"/>
  <c r="T7788" i="32"/>
  <c r="S7788" i="32"/>
  <c r="T7787" i="32"/>
  <c r="S7787" i="32"/>
  <c r="T7786" i="32"/>
  <c r="S7786" i="32"/>
  <c r="T7785" i="32"/>
  <c r="S7785" i="32"/>
  <c r="T7784" i="32"/>
  <c r="S7784" i="32"/>
  <c r="T7783" i="32"/>
  <c r="S7783" i="32"/>
  <c r="T7782" i="32"/>
  <c r="S7782" i="32"/>
  <c r="T7781" i="32"/>
  <c r="S7781" i="32"/>
  <c r="T7780" i="32"/>
  <c r="S7780" i="32"/>
  <c r="T7779" i="32"/>
  <c r="S7779" i="32"/>
  <c r="T7778" i="32"/>
  <c r="S7778" i="32"/>
  <c r="T7777" i="32"/>
  <c r="S7777" i="32"/>
  <c r="T7776" i="32"/>
  <c r="S7776" i="32"/>
  <c r="T7775" i="32"/>
  <c r="S7775" i="32"/>
  <c r="T7774" i="32"/>
  <c r="S7774" i="32"/>
  <c r="T7773" i="32"/>
  <c r="S7773" i="32"/>
  <c r="T7772" i="32"/>
  <c r="S7772" i="32"/>
  <c r="T7771" i="32"/>
  <c r="S7771" i="32"/>
  <c r="T7770" i="32"/>
  <c r="S7770" i="32"/>
  <c r="T7769" i="32"/>
  <c r="S7769" i="32"/>
  <c r="T7768" i="32"/>
  <c r="S7768" i="32"/>
  <c r="T7767" i="32"/>
  <c r="S7767" i="32"/>
  <c r="T7766" i="32"/>
  <c r="S7766" i="32"/>
  <c r="T7765" i="32"/>
  <c r="S7765" i="32"/>
  <c r="T7764" i="32"/>
  <c r="S7764" i="32"/>
  <c r="T7763" i="32"/>
  <c r="S7763" i="32"/>
  <c r="T7762" i="32"/>
  <c r="S7762" i="32"/>
  <c r="T7761" i="32"/>
  <c r="S7761" i="32"/>
  <c r="T7760" i="32"/>
  <c r="S7760" i="32"/>
  <c r="T7759" i="32"/>
  <c r="S7759" i="32"/>
  <c r="T7758" i="32"/>
  <c r="S7758" i="32"/>
  <c r="T7757" i="32"/>
  <c r="S7757" i="32"/>
  <c r="T7756" i="32"/>
  <c r="S7756" i="32"/>
  <c r="T7755" i="32"/>
  <c r="S7755" i="32"/>
  <c r="T7754" i="32"/>
  <c r="S7754" i="32"/>
  <c r="T7753" i="32"/>
  <c r="S7753" i="32"/>
  <c r="T7752" i="32"/>
  <c r="S7752" i="32"/>
  <c r="T7751" i="32"/>
  <c r="S7751" i="32"/>
  <c r="T7750" i="32"/>
  <c r="S7750" i="32"/>
  <c r="T7749" i="32"/>
  <c r="S7749" i="32"/>
  <c r="T7748" i="32"/>
  <c r="S7748" i="32"/>
  <c r="T7747" i="32"/>
  <c r="S7747" i="32"/>
  <c r="T7746" i="32"/>
  <c r="S7746" i="32"/>
  <c r="T7745" i="32"/>
  <c r="S7745" i="32"/>
  <c r="T7744" i="32"/>
  <c r="S7744" i="32"/>
  <c r="T7743" i="32"/>
  <c r="S7743" i="32"/>
  <c r="T7742" i="32"/>
  <c r="S7742" i="32"/>
  <c r="T7741" i="32"/>
  <c r="S7741" i="32"/>
  <c r="T7740" i="32"/>
  <c r="S7740" i="32"/>
  <c r="T7739" i="32"/>
  <c r="S7739" i="32"/>
  <c r="T7738" i="32"/>
  <c r="S7738" i="32"/>
  <c r="T7737" i="32"/>
  <c r="S7737" i="32"/>
  <c r="T7736" i="32"/>
  <c r="S7736" i="32"/>
  <c r="T7735" i="32"/>
  <c r="S7735" i="32"/>
  <c r="T7734" i="32"/>
  <c r="S7734" i="32"/>
  <c r="T7733" i="32"/>
  <c r="S7733" i="32"/>
  <c r="T7732" i="32"/>
  <c r="S7732" i="32"/>
  <c r="T7731" i="32"/>
  <c r="S7731" i="32"/>
  <c r="T7730" i="32"/>
  <c r="S7730" i="32"/>
  <c r="T7729" i="32"/>
  <c r="S7729" i="32"/>
  <c r="T7728" i="32"/>
  <c r="S7728" i="32"/>
  <c r="T7727" i="32"/>
  <c r="S7727" i="32"/>
  <c r="T7726" i="32"/>
  <c r="S7726" i="32"/>
  <c r="T7725" i="32"/>
  <c r="S7725" i="32"/>
  <c r="T7724" i="32"/>
  <c r="S7724" i="32"/>
  <c r="T7723" i="32"/>
  <c r="S7723" i="32"/>
  <c r="T7722" i="32"/>
  <c r="S7722" i="32"/>
  <c r="T7721" i="32"/>
  <c r="S7721" i="32"/>
  <c r="T7720" i="32"/>
  <c r="S7720" i="32"/>
  <c r="T7719" i="32"/>
  <c r="S7719" i="32"/>
  <c r="T7718" i="32"/>
  <c r="S7718" i="32"/>
  <c r="T7717" i="32"/>
  <c r="S7717" i="32"/>
  <c r="T7716" i="32"/>
  <c r="S7716" i="32"/>
  <c r="T7715" i="32"/>
  <c r="S7715" i="32"/>
  <c r="T7714" i="32"/>
  <c r="S7714" i="32"/>
  <c r="T7713" i="32"/>
  <c r="S7713" i="32"/>
  <c r="T7712" i="32"/>
  <c r="S7712" i="32"/>
  <c r="T7711" i="32"/>
  <c r="S7711" i="32"/>
  <c r="T7710" i="32"/>
  <c r="S7710" i="32"/>
  <c r="T7709" i="32"/>
  <c r="S7709" i="32"/>
  <c r="T7708" i="32"/>
  <c r="S7708" i="32"/>
  <c r="T7707" i="32"/>
  <c r="S7707" i="32"/>
  <c r="T7706" i="32"/>
  <c r="S7706" i="32"/>
  <c r="T7705" i="32"/>
  <c r="S7705" i="32"/>
  <c r="T7704" i="32"/>
  <c r="S7704" i="32"/>
  <c r="T7703" i="32"/>
  <c r="S7703" i="32"/>
  <c r="T7702" i="32"/>
  <c r="S7702" i="32"/>
  <c r="T7701" i="32"/>
  <c r="S7701" i="32"/>
  <c r="T7700" i="32"/>
  <c r="S7700" i="32"/>
  <c r="T7699" i="32"/>
  <c r="S7699" i="32"/>
  <c r="T7698" i="32"/>
  <c r="S7698" i="32"/>
  <c r="T7697" i="32"/>
  <c r="S7697" i="32"/>
  <c r="T7696" i="32"/>
  <c r="S7696" i="32"/>
  <c r="T7695" i="32"/>
  <c r="S7695" i="32"/>
  <c r="T7694" i="32"/>
  <c r="S7694" i="32"/>
  <c r="T7693" i="32"/>
  <c r="S7693" i="32"/>
  <c r="T7692" i="32"/>
  <c r="S7692" i="32"/>
  <c r="T7691" i="32"/>
  <c r="S7691" i="32"/>
  <c r="T7690" i="32"/>
  <c r="S7690" i="32"/>
  <c r="T7689" i="32"/>
  <c r="S7689" i="32"/>
  <c r="T7688" i="32"/>
  <c r="S7688" i="32"/>
  <c r="T7687" i="32"/>
  <c r="S7687" i="32"/>
  <c r="T7686" i="32"/>
  <c r="S7686" i="32"/>
  <c r="T7685" i="32"/>
  <c r="S7685" i="32"/>
  <c r="T7684" i="32"/>
  <c r="S7684" i="32"/>
  <c r="T7683" i="32"/>
  <c r="S7683" i="32"/>
  <c r="T7682" i="32"/>
  <c r="S7682" i="32"/>
  <c r="T7681" i="32"/>
  <c r="S7681" i="32"/>
  <c r="T7680" i="32"/>
  <c r="S7680" i="32"/>
  <c r="T7679" i="32"/>
  <c r="S7679" i="32"/>
  <c r="T7678" i="32"/>
  <c r="S7678" i="32"/>
  <c r="T7677" i="32"/>
  <c r="S7677" i="32"/>
  <c r="T7676" i="32"/>
  <c r="S7676" i="32"/>
  <c r="T7675" i="32"/>
  <c r="S7675" i="32"/>
  <c r="T7674" i="32"/>
  <c r="S7674" i="32"/>
  <c r="T7673" i="32"/>
  <c r="S7673" i="32"/>
  <c r="T7672" i="32"/>
  <c r="S7672" i="32"/>
  <c r="T7671" i="32"/>
  <c r="S7671" i="32"/>
  <c r="T7670" i="32"/>
  <c r="S7670" i="32"/>
  <c r="T7669" i="32"/>
  <c r="S7669" i="32"/>
  <c r="T7668" i="32"/>
  <c r="S7668" i="32"/>
  <c r="T7667" i="32"/>
  <c r="S7667" i="32"/>
  <c r="T7666" i="32"/>
  <c r="S7666" i="32"/>
  <c r="T7665" i="32"/>
  <c r="S7665" i="32"/>
  <c r="T7664" i="32"/>
  <c r="S7664" i="32"/>
  <c r="T7663" i="32"/>
  <c r="S7663" i="32"/>
  <c r="T7662" i="32"/>
  <c r="S7662" i="32"/>
  <c r="T7661" i="32"/>
  <c r="S7661" i="32"/>
  <c r="T7660" i="32"/>
  <c r="S7660" i="32"/>
  <c r="T7659" i="32"/>
  <c r="S7659" i="32"/>
  <c r="T7658" i="32"/>
  <c r="S7658" i="32"/>
  <c r="T7657" i="32"/>
  <c r="S7657" i="32"/>
  <c r="T7656" i="32"/>
  <c r="S7656" i="32"/>
  <c r="T7655" i="32"/>
  <c r="S7655" i="32"/>
  <c r="T7654" i="32"/>
  <c r="S7654" i="32"/>
  <c r="T7653" i="32"/>
  <c r="S7653" i="32"/>
  <c r="T7652" i="32"/>
  <c r="S7652" i="32"/>
  <c r="T7651" i="32"/>
  <c r="S7651" i="32"/>
  <c r="T7650" i="32"/>
  <c r="S7650" i="32"/>
  <c r="T7649" i="32"/>
  <c r="S7649" i="32"/>
  <c r="T7648" i="32"/>
  <c r="S7648" i="32"/>
  <c r="T7647" i="32"/>
  <c r="S7647" i="32"/>
  <c r="T7646" i="32"/>
  <c r="S7646" i="32"/>
  <c r="T7645" i="32"/>
  <c r="S7645" i="32"/>
  <c r="T7644" i="32"/>
  <c r="S7644" i="32"/>
  <c r="T7643" i="32"/>
  <c r="S7643" i="32"/>
  <c r="T7642" i="32"/>
  <c r="S7642" i="32"/>
  <c r="T7641" i="32"/>
  <c r="S7641" i="32"/>
  <c r="T7640" i="32"/>
  <c r="S7640" i="32"/>
  <c r="T7639" i="32"/>
  <c r="S7639" i="32"/>
  <c r="T7638" i="32"/>
  <c r="S7638" i="32"/>
  <c r="T7637" i="32"/>
  <c r="S7637" i="32"/>
  <c r="T7636" i="32"/>
  <c r="S7636" i="32"/>
  <c r="T7635" i="32"/>
  <c r="S7635" i="32"/>
  <c r="T7634" i="32"/>
  <c r="S7634" i="32"/>
  <c r="T7633" i="32"/>
  <c r="S7633" i="32"/>
  <c r="T7632" i="32"/>
  <c r="S7632" i="32"/>
  <c r="T7631" i="32"/>
  <c r="S7631" i="32"/>
  <c r="T7630" i="32"/>
  <c r="S7630" i="32"/>
  <c r="T7629" i="32"/>
  <c r="S7629" i="32"/>
  <c r="T7628" i="32"/>
  <c r="S7628" i="32"/>
  <c r="T7627" i="32"/>
  <c r="S7627" i="32"/>
  <c r="T7626" i="32"/>
  <c r="S7626" i="32"/>
  <c r="T7625" i="32"/>
  <c r="S7625" i="32"/>
  <c r="T7624" i="32"/>
  <c r="S7624" i="32"/>
  <c r="T7623" i="32"/>
  <c r="S7623" i="32"/>
  <c r="T7622" i="32"/>
  <c r="S7622" i="32"/>
  <c r="T7621" i="32"/>
  <c r="S7621" i="32"/>
  <c r="T7620" i="32"/>
  <c r="S7620" i="32"/>
  <c r="T7619" i="32"/>
  <c r="S7619" i="32"/>
  <c r="T7618" i="32"/>
  <c r="S7618" i="32"/>
  <c r="T7617" i="32"/>
  <c r="S7617" i="32"/>
  <c r="T7616" i="32"/>
  <c r="S7616" i="32"/>
  <c r="T7615" i="32"/>
  <c r="S7615" i="32"/>
  <c r="T7614" i="32"/>
  <c r="S7614" i="32"/>
  <c r="T7613" i="32"/>
  <c r="S7613" i="32"/>
  <c r="T7612" i="32"/>
  <c r="S7612" i="32"/>
  <c r="T7611" i="32"/>
  <c r="S7611" i="32"/>
  <c r="T7610" i="32"/>
  <c r="S7610" i="32"/>
  <c r="T7609" i="32"/>
  <c r="S7609" i="32"/>
  <c r="T7608" i="32"/>
  <c r="S7608" i="32"/>
  <c r="T7607" i="32"/>
  <c r="S7607" i="32"/>
  <c r="T7606" i="32"/>
  <c r="S7606" i="32"/>
  <c r="T7605" i="32"/>
  <c r="S7605" i="32"/>
  <c r="T7604" i="32"/>
  <c r="S7604" i="32"/>
  <c r="T7603" i="32"/>
  <c r="S7603" i="32"/>
  <c r="T7602" i="32"/>
  <c r="S7602" i="32"/>
  <c r="T7601" i="32"/>
  <c r="S7601" i="32"/>
  <c r="T7600" i="32"/>
  <c r="S7600" i="32"/>
  <c r="T7599" i="32"/>
  <c r="S7599" i="32"/>
  <c r="T7598" i="32"/>
  <c r="S7598" i="32"/>
  <c r="T7597" i="32"/>
  <c r="S7597" i="32"/>
  <c r="T7596" i="32"/>
  <c r="S7596" i="32"/>
  <c r="T7595" i="32"/>
  <c r="S7595" i="32"/>
  <c r="T7594" i="32"/>
  <c r="S7594" i="32"/>
  <c r="T7593" i="32"/>
  <c r="S7593" i="32"/>
  <c r="T7592" i="32"/>
  <c r="S7592" i="32"/>
  <c r="T7591" i="32"/>
  <c r="S7591" i="32"/>
  <c r="T7590" i="32"/>
  <c r="S7590" i="32"/>
  <c r="T7589" i="32"/>
  <c r="S7589" i="32"/>
  <c r="T7588" i="32"/>
  <c r="S7588" i="32"/>
  <c r="T7587" i="32"/>
  <c r="S7587" i="32"/>
  <c r="T7586" i="32"/>
  <c r="S7586" i="32"/>
  <c r="T7585" i="32"/>
  <c r="S7585" i="32"/>
  <c r="T7584" i="32"/>
  <c r="S7584" i="32"/>
  <c r="T7583" i="32"/>
  <c r="S7583" i="32"/>
  <c r="T7582" i="32"/>
  <c r="S7582" i="32"/>
  <c r="T7581" i="32"/>
  <c r="S7581" i="32"/>
  <c r="T7580" i="32"/>
  <c r="S7580" i="32"/>
  <c r="T7579" i="32"/>
  <c r="S7579" i="32"/>
  <c r="T7578" i="32"/>
  <c r="S7578" i="32"/>
  <c r="T7577" i="32"/>
  <c r="S7577" i="32"/>
  <c r="T7576" i="32"/>
  <c r="S7576" i="32"/>
  <c r="T7575" i="32"/>
  <c r="S7575" i="32"/>
  <c r="T7574" i="32"/>
  <c r="S7574" i="32"/>
  <c r="T7573" i="32"/>
  <c r="S7573" i="32"/>
  <c r="T7572" i="32"/>
  <c r="S7572" i="32"/>
  <c r="T7571" i="32"/>
  <c r="S7571" i="32"/>
  <c r="T7570" i="32"/>
  <c r="S7570" i="32"/>
  <c r="T7569" i="32"/>
  <c r="S7569" i="32"/>
  <c r="T7568" i="32"/>
  <c r="S7568" i="32"/>
  <c r="T7567" i="32"/>
  <c r="S7567" i="32"/>
  <c r="T7566" i="32"/>
  <c r="S7566" i="32"/>
  <c r="T7565" i="32"/>
  <c r="S7565" i="32"/>
  <c r="T7564" i="32"/>
  <c r="S7564" i="32"/>
  <c r="T7563" i="32"/>
  <c r="S7563" i="32"/>
  <c r="T7562" i="32"/>
  <c r="S7562" i="32"/>
  <c r="T7561" i="32"/>
  <c r="S7561" i="32"/>
  <c r="T7560" i="32"/>
  <c r="S7560" i="32"/>
  <c r="T7559" i="32"/>
  <c r="S7559" i="32"/>
  <c r="T7558" i="32"/>
  <c r="S7558" i="32"/>
  <c r="T7557" i="32"/>
  <c r="S7557" i="32"/>
  <c r="T7556" i="32"/>
  <c r="S7556" i="32"/>
  <c r="T7555" i="32"/>
  <c r="S7555" i="32"/>
  <c r="T7554" i="32"/>
  <c r="S7554" i="32"/>
  <c r="T7553" i="32"/>
  <c r="S7553" i="32"/>
  <c r="T7552" i="32"/>
  <c r="S7552" i="32"/>
  <c r="T7551" i="32"/>
  <c r="S7551" i="32"/>
  <c r="T7550" i="32"/>
  <c r="S7550" i="32"/>
  <c r="T7549" i="32"/>
  <c r="S7549" i="32"/>
  <c r="T7548" i="32"/>
  <c r="S7548" i="32"/>
  <c r="T7547" i="32"/>
  <c r="S7547" i="32"/>
  <c r="T7546" i="32"/>
  <c r="S7546" i="32"/>
  <c r="T7545" i="32"/>
  <c r="S7545" i="32"/>
  <c r="T7544" i="32"/>
  <c r="S7544" i="32"/>
  <c r="T7543" i="32"/>
  <c r="S7543" i="32"/>
  <c r="T7542" i="32"/>
  <c r="S7542" i="32"/>
  <c r="T7541" i="32"/>
  <c r="S7541" i="32"/>
  <c r="T7540" i="32"/>
  <c r="S7540" i="32"/>
  <c r="T7539" i="32"/>
  <c r="S7539" i="32"/>
  <c r="T7538" i="32"/>
  <c r="S7538" i="32"/>
  <c r="T7537" i="32"/>
  <c r="S7537" i="32"/>
  <c r="T7536" i="32"/>
  <c r="S7536" i="32"/>
  <c r="T7535" i="32"/>
  <c r="S7535" i="32"/>
  <c r="T7534" i="32"/>
  <c r="S7534" i="32"/>
  <c r="T7533" i="32"/>
  <c r="S7533" i="32"/>
  <c r="T7532" i="32"/>
  <c r="S7532" i="32"/>
  <c r="T7531" i="32"/>
  <c r="S7531" i="32"/>
  <c r="T7530" i="32"/>
  <c r="S7530" i="32"/>
  <c r="T7529" i="32"/>
  <c r="S7529" i="32"/>
  <c r="T7528" i="32"/>
  <c r="S7528" i="32"/>
  <c r="T7527" i="32"/>
  <c r="S7527" i="32"/>
  <c r="T7526" i="32"/>
  <c r="S7526" i="32"/>
  <c r="T7525" i="32"/>
  <c r="S7525" i="32"/>
  <c r="T7524" i="32"/>
  <c r="S7524" i="32"/>
  <c r="T7523" i="32"/>
  <c r="S7523" i="32"/>
  <c r="T7522" i="32"/>
  <c r="S7522" i="32"/>
  <c r="T7521" i="32"/>
  <c r="S7521" i="32"/>
  <c r="T7520" i="32"/>
  <c r="S7520" i="32"/>
  <c r="T7519" i="32"/>
  <c r="S7519" i="32"/>
  <c r="T7518" i="32"/>
  <c r="S7518" i="32"/>
  <c r="T7517" i="32"/>
  <c r="S7517" i="32"/>
  <c r="T7516" i="32"/>
  <c r="S7516" i="32"/>
  <c r="T7515" i="32"/>
  <c r="S7515" i="32"/>
  <c r="T7514" i="32"/>
  <c r="S7514" i="32"/>
  <c r="T7513" i="32"/>
  <c r="S7513" i="32"/>
  <c r="T7512" i="32"/>
  <c r="S7512" i="32"/>
  <c r="T7511" i="32"/>
  <c r="S7511" i="32"/>
  <c r="T7510" i="32"/>
  <c r="S7510" i="32"/>
  <c r="T7509" i="32"/>
  <c r="S7509" i="32"/>
  <c r="T7508" i="32"/>
  <c r="S7508" i="32"/>
  <c r="T7507" i="32"/>
  <c r="S7507" i="32"/>
  <c r="T7506" i="32"/>
  <c r="S7506" i="32"/>
  <c r="T7505" i="32"/>
  <c r="S7505" i="32"/>
  <c r="T7504" i="32"/>
  <c r="S7504" i="32"/>
  <c r="T7503" i="32"/>
  <c r="S7503" i="32"/>
  <c r="T7502" i="32"/>
  <c r="S7502" i="32"/>
  <c r="T7501" i="32"/>
  <c r="S7501" i="32"/>
  <c r="T7500" i="32"/>
  <c r="S7500" i="32"/>
  <c r="T7499" i="32"/>
  <c r="S7499" i="32"/>
  <c r="T7498" i="32"/>
  <c r="S7498" i="32"/>
  <c r="T7497" i="32"/>
  <c r="S7497" i="32"/>
  <c r="T7496" i="32"/>
  <c r="S7496" i="32"/>
  <c r="T7495" i="32"/>
  <c r="S7495" i="32"/>
  <c r="T7494" i="32"/>
  <c r="S7494" i="32"/>
  <c r="T7493" i="32"/>
  <c r="S7493" i="32"/>
  <c r="T7492" i="32"/>
  <c r="S7492" i="32"/>
  <c r="T7491" i="32"/>
  <c r="S7491" i="32"/>
  <c r="T7490" i="32"/>
  <c r="S7490" i="32"/>
  <c r="T7489" i="32"/>
  <c r="S7489" i="32"/>
  <c r="T7488" i="32"/>
  <c r="S7488" i="32"/>
  <c r="T7487" i="32"/>
  <c r="S7487" i="32"/>
  <c r="T7486" i="32"/>
  <c r="S7486" i="32"/>
  <c r="T7485" i="32"/>
  <c r="S7485" i="32"/>
  <c r="T7484" i="32"/>
  <c r="S7484" i="32"/>
  <c r="T7483" i="32"/>
  <c r="S7483" i="32"/>
  <c r="T7482" i="32"/>
  <c r="S7482" i="32"/>
  <c r="T7481" i="32"/>
  <c r="S7481" i="32"/>
  <c r="T7480" i="32"/>
  <c r="S7480" i="32"/>
  <c r="T7479" i="32"/>
  <c r="S7479" i="32"/>
  <c r="T7478" i="32"/>
  <c r="S7478" i="32"/>
  <c r="T7477" i="32"/>
  <c r="S7477" i="32"/>
  <c r="T7476" i="32"/>
  <c r="S7476" i="32"/>
  <c r="T7475" i="32"/>
  <c r="S7475" i="32"/>
  <c r="T7474" i="32"/>
  <c r="S7474" i="32"/>
  <c r="T7473" i="32"/>
  <c r="S7473" i="32"/>
  <c r="T7472" i="32"/>
  <c r="S7472" i="32"/>
  <c r="T7471" i="32"/>
  <c r="S7471" i="32"/>
  <c r="T7470" i="32"/>
  <c r="S7470" i="32"/>
  <c r="T7469" i="32"/>
  <c r="S7469" i="32"/>
  <c r="T7468" i="32"/>
  <c r="S7468" i="32"/>
  <c r="T7467" i="32"/>
  <c r="S7467" i="32"/>
  <c r="T7466" i="32"/>
  <c r="S7466" i="32"/>
  <c r="T7465" i="32"/>
  <c r="S7465" i="32"/>
  <c r="T7464" i="32"/>
  <c r="S7464" i="32"/>
  <c r="T7463" i="32"/>
  <c r="S7463" i="32"/>
  <c r="T7462" i="32"/>
  <c r="S7462" i="32"/>
  <c r="T7461" i="32"/>
  <c r="S7461" i="32"/>
  <c r="T7460" i="32"/>
  <c r="S7460" i="32"/>
  <c r="T7459" i="32"/>
  <c r="S7459" i="32"/>
  <c r="T7458" i="32"/>
  <c r="S7458" i="32"/>
  <c r="T7457" i="32"/>
  <c r="S7457" i="32"/>
  <c r="T7456" i="32"/>
  <c r="S7456" i="32"/>
  <c r="T7455" i="32"/>
  <c r="S7455" i="32"/>
  <c r="T7454" i="32"/>
  <c r="S7454" i="32"/>
  <c r="T7453" i="32"/>
  <c r="S7453" i="32"/>
  <c r="T7452" i="32"/>
  <c r="S7452" i="32"/>
  <c r="T7451" i="32"/>
  <c r="S7451" i="32"/>
  <c r="T7450" i="32"/>
  <c r="S7450" i="32"/>
  <c r="T7449" i="32"/>
  <c r="S7449" i="32"/>
  <c r="T7448" i="32"/>
  <c r="S7448" i="32"/>
  <c r="T7447" i="32"/>
  <c r="S7447" i="32"/>
  <c r="T7446" i="32"/>
  <c r="S7446" i="32"/>
  <c r="T7445" i="32"/>
  <c r="S7445" i="32"/>
  <c r="T7444" i="32"/>
  <c r="S7444" i="32"/>
  <c r="T7443" i="32"/>
  <c r="S7443" i="32"/>
  <c r="T7442" i="32"/>
  <c r="S7442" i="32"/>
  <c r="T7441" i="32"/>
  <c r="S7441" i="32"/>
  <c r="T7440" i="32"/>
  <c r="S7440" i="32"/>
  <c r="T7439" i="32"/>
  <c r="S7439" i="32"/>
  <c r="T7438" i="32"/>
  <c r="S7438" i="32"/>
  <c r="T7437" i="32"/>
  <c r="S7437" i="32"/>
  <c r="T7436" i="32"/>
  <c r="S7436" i="32"/>
  <c r="T7435" i="32"/>
  <c r="S7435" i="32"/>
  <c r="T7434" i="32"/>
  <c r="S7434" i="32"/>
  <c r="T7433" i="32"/>
  <c r="S7433" i="32"/>
  <c r="T7432" i="32"/>
  <c r="S7432" i="32"/>
  <c r="T7431" i="32"/>
  <c r="S7431" i="32"/>
  <c r="T7430" i="32"/>
  <c r="S7430" i="32"/>
  <c r="T7429" i="32"/>
  <c r="S7429" i="32"/>
  <c r="T7428" i="32"/>
  <c r="S7428" i="32"/>
  <c r="T7427" i="32"/>
  <c r="S7427" i="32"/>
  <c r="T7426" i="32"/>
  <c r="S7426" i="32"/>
  <c r="T7425" i="32"/>
  <c r="S7425" i="32"/>
  <c r="T7424" i="32"/>
  <c r="S7424" i="32"/>
  <c r="T7423" i="32"/>
  <c r="S7423" i="32"/>
  <c r="T7422" i="32"/>
  <c r="S7422" i="32"/>
  <c r="T7421" i="32"/>
  <c r="S7421" i="32"/>
  <c r="T7420" i="32"/>
  <c r="S7420" i="32"/>
  <c r="T7419" i="32"/>
  <c r="S7419" i="32"/>
  <c r="T7418" i="32"/>
  <c r="S7418" i="32"/>
  <c r="T7417" i="32"/>
  <c r="S7417" i="32"/>
  <c r="T7416" i="32"/>
  <c r="S7416" i="32"/>
  <c r="T7415" i="32"/>
  <c r="S7415" i="32"/>
  <c r="T7414" i="32"/>
  <c r="S7414" i="32"/>
  <c r="T7413" i="32"/>
  <c r="S7413" i="32"/>
  <c r="T7412" i="32"/>
  <c r="S7412" i="32"/>
  <c r="T7411" i="32"/>
  <c r="S7411" i="32"/>
  <c r="T7410" i="32"/>
  <c r="S7410" i="32"/>
  <c r="T7409" i="32"/>
  <c r="S7409" i="32"/>
  <c r="T7408" i="32"/>
  <c r="S7408" i="32"/>
  <c r="T7407" i="32"/>
  <c r="S7407" i="32"/>
  <c r="T7406" i="32"/>
  <c r="S7406" i="32"/>
  <c r="T7405" i="32"/>
  <c r="S7405" i="32"/>
  <c r="T7404" i="32"/>
  <c r="S7404" i="32"/>
  <c r="T7403" i="32"/>
  <c r="S7403" i="32"/>
  <c r="T7402" i="32"/>
  <c r="S7402" i="32"/>
  <c r="T7401" i="32"/>
  <c r="S7401" i="32"/>
  <c r="T7400" i="32"/>
  <c r="S7400" i="32"/>
  <c r="T7399" i="32"/>
  <c r="S7399" i="32"/>
  <c r="T7398" i="32"/>
  <c r="S7398" i="32"/>
  <c r="T7397" i="32"/>
  <c r="S7397" i="32"/>
  <c r="T7396" i="32"/>
  <c r="S7396" i="32"/>
  <c r="T7395" i="32"/>
  <c r="S7395" i="32"/>
  <c r="T7394" i="32"/>
  <c r="S7394" i="32"/>
  <c r="T7393" i="32"/>
  <c r="S7393" i="32"/>
  <c r="T7392" i="32"/>
  <c r="S7392" i="32"/>
  <c r="T7391" i="32"/>
  <c r="S7391" i="32"/>
  <c r="T7390" i="32"/>
  <c r="S7390" i="32"/>
  <c r="T7389" i="32"/>
  <c r="S7389" i="32"/>
  <c r="T7388" i="32"/>
  <c r="S7388" i="32"/>
  <c r="T7387" i="32"/>
  <c r="S7387" i="32"/>
  <c r="T7386" i="32"/>
  <c r="S7386" i="32"/>
  <c r="T7385" i="32"/>
  <c r="S7385" i="32"/>
  <c r="T7384" i="32"/>
  <c r="S7384" i="32"/>
  <c r="T7383" i="32"/>
  <c r="S7383" i="32"/>
  <c r="T7382" i="32"/>
  <c r="S7382" i="32"/>
  <c r="T7381" i="32"/>
  <c r="S7381" i="32"/>
  <c r="T7380" i="32"/>
  <c r="S7380" i="32"/>
  <c r="T7379" i="32"/>
  <c r="S7379" i="32"/>
  <c r="T7378" i="32"/>
  <c r="S7378" i="32"/>
  <c r="T7377" i="32"/>
  <c r="S7377" i="32"/>
  <c r="T7376" i="32"/>
  <c r="S7376" i="32"/>
  <c r="T7375" i="32"/>
  <c r="S7375" i="32"/>
  <c r="T7374" i="32"/>
  <c r="S7374" i="32"/>
  <c r="T7373" i="32"/>
  <c r="S7373" i="32"/>
  <c r="T7372" i="32"/>
  <c r="S7372" i="32"/>
  <c r="T7371" i="32"/>
  <c r="S7371" i="32"/>
  <c r="T7370" i="32"/>
  <c r="S7370" i="32"/>
  <c r="T7369" i="32"/>
  <c r="S7369" i="32"/>
  <c r="T7368" i="32"/>
  <c r="S7368" i="32"/>
  <c r="T7367" i="32"/>
  <c r="S7367" i="32"/>
  <c r="T7366" i="32"/>
  <c r="S7366" i="32"/>
  <c r="T7365" i="32"/>
  <c r="S7365" i="32"/>
  <c r="T7364" i="32"/>
  <c r="S7364" i="32"/>
  <c r="T7363" i="32"/>
  <c r="S7363" i="32"/>
  <c r="T7362" i="32"/>
  <c r="S7362" i="32"/>
  <c r="T7361" i="32"/>
  <c r="S7361" i="32"/>
  <c r="T7360" i="32"/>
  <c r="S7360" i="32"/>
  <c r="T7359" i="32"/>
  <c r="S7359" i="32"/>
  <c r="T7358" i="32"/>
  <c r="S7358" i="32"/>
  <c r="T7357" i="32"/>
  <c r="S7357" i="32"/>
  <c r="T7356" i="32"/>
  <c r="S7356" i="32"/>
  <c r="T7355" i="32"/>
  <c r="S7355" i="32"/>
  <c r="T7354" i="32"/>
  <c r="S7354" i="32"/>
  <c r="T7353" i="32"/>
  <c r="S7353" i="32"/>
  <c r="T7352" i="32"/>
  <c r="S7352" i="32"/>
  <c r="T7351" i="32"/>
  <c r="S7351" i="32"/>
  <c r="T7350" i="32"/>
  <c r="S7350" i="32"/>
  <c r="T7349" i="32"/>
  <c r="S7349" i="32"/>
  <c r="T7348" i="32"/>
  <c r="S7348" i="32"/>
  <c r="T7347" i="32"/>
  <c r="S7347" i="32"/>
  <c r="T7346" i="32"/>
  <c r="S7346" i="32"/>
  <c r="T7345" i="32"/>
  <c r="S7345" i="32"/>
  <c r="T7344" i="32"/>
  <c r="S7344" i="32"/>
  <c r="T7343" i="32"/>
  <c r="S7343" i="32"/>
  <c r="T7342" i="32"/>
  <c r="S7342" i="32"/>
  <c r="T7341" i="32"/>
  <c r="S7341" i="32"/>
  <c r="T7340" i="32"/>
  <c r="S7340" i="32"/>
  <c r="T7339" i="32"/>
  <c r="S7339" i="32"/>
  <c r="T7338" i="32"/>
  <c r="S7338" i="32"/>
  <c r="T7337" i="32"/>
  <c r="S7337" i="32"/>
  <c r="T7336" i="32"/>
  <c r="S7336" i="32"/>
  <c r="T7335" i="32"/>
  <c r="S7335" i="32"/>
  <c r="T7334" i="32"/>
  <c r="S7334" i="32"/>
  <c r="T7333" i="32"/>
  <c r="S7333" i="32"/>
  <c r="T7332" i="32"/>
  <c r="S7332" i="32"/>
  <c r="T7331" i="32"/>
  <c r="S7331" i="32"/>
  <c r="T7330" i="32"/>
  <c r="S7330" i="32"/>
  <c r="T7329" i="32"/>
  <c r="S7329" i="32"/>
  <c r="T7328" i="32"/>
  <c r="S7328" i="32"/>
  <c r="T7327" i="32"/>
  <c r="S7327" i="32"/>
  <c r="T7326" i="32"/>
  <c r="S7326" i="32"/>
  <c r="T7325" i="32"/>
  <c r="S7325" i="32"/>
  <c r="T7324" i="32"/>
  <c r="S7324" i="32"/>
  <c r="T7323" i="32"/>
  <c r="S7323" i="32"/>
  <c r="T7322" i="32"/>
  <c r="S7322" i="32"/>
  <c r="T7321" i="32"/>
  <c r="S7321" i="32"/>
  <c r="T7320" i="32"/>
  <c r="S7320" i="32"/>
  <c r="T7319" i="32"/>
  <c r="S7319" i="32"/>
  <c r="T7318" i="32"/>
  <c r="S7318" i="32"/>
  <c r="T7317" i="32"/>
  <c r="S7317" i="32"/>
  <c r="T7316" i="32"/>
  <c r="S7316" i="32"/>
  <c r="T7315" i="32"/>
  <c r="S7315" i="32"/>
  <c r="T7314" i="32"/>
  <c r="S7314" i="32"/>
  <c r="T7313" i="32"/>
  <c r="S7313" i="32"/>
  <c r="T7312" i="32"/>
  <c r="S7312" i="32"/>
  <c r="T7311" i="32"/>
  <c r="S7311" i="32"/>
  <c r="T7310" i="32"/>
  <c r="S7310" i="32"/>
  <c r="T7309" i="32"/>
  <c r="S7309" i="32"/>
  <c r="T7308" i="32"/>
  <c r="S7308" i="32"/>
  <c r="T7307" i="32"/>
  <c r="S7307" i="32"/>
  <c r="T7306" i="32"/>
  <c r="S7306" i="32"/>
  <c r="T7305" i="32"/>
  <c r="S7305" i="32"/>
  <c r="T7304" i="32"/>
  <c r="S7304" i="32"/>
  <c r="T7303" i="32"/>
  <c r="S7303" i="32"/>
  <c r="T7302" i="32"/>
  <c r="S7302" i="32"/>
  <c r="T7301" i="32"/>
  <c r="S7301" i="32"/>
  <c r="T7300" i="32"/>
  <c r="S7300" i="32"/>
  <c r="T7299" i="32"/>
  <c r="S7299" i="32"/>
  <c r="T7298" i="32"/>
  <c r="S7298" i="32"/>
  <c r="T7297" i="32"/>
  <c r="S7297" i="32"/>
  <c r="T7296" i="32"/>
  <c r="S7296" i="32"/>
  <c r="T7295" i="32"/>
  <c r="S7295" i="32"/>
  <c r="T7294" i="32"/>
  <c r="S7294" i="32"/>
  <c r="T7293" i="32"/>
  <c r="S7293" i="32"/>
  <c r="T7292" i="32"/>
  <c r="S7292" i="32"/>
  <c r="T7291" i="32"/>
  <c r="S7291" i="32"/>
  <c r="T7290" i="32"/>
  <c r="S7290" i="32"/>
  <c r="T7289" i="32"/>
  <c r="S7289" i="32"/>
  <c r="T7288" i="32"/>
  <c r="S7288" i="32"/>
  <c r="T7287" i="32"/>
  <c r="S7287" i="32"/>
  <c r="T7286" i="32"/>
  <c r="S7286" i="32"/>
  <c r="T7285" i="32"/>
  <c r="S7285" i="32"/>
  <c r="T7284" i="32"/>
  <c r="S7284" i="32"/>
  <c r="T7283" i="32"/>
  <c r="S7283" i="32"/>
  <c r="T7282" i="32"/>
  <c r="S7282" i="32"/>
  <c r="T7281" i="32"/>
  <c r="S7281" i="32"/>
  <c r="T7280" i="32"/>
  <c r="S7280" i="32"/>
  <c r="T7279" i="32"/>
  <c r="S7279" i="32"/>
  <c r="T7278" i="32"/>
  <c r="S7278" i="32"/>
  <c r="T7277" i="32"/>
  <c r="S7277" i="32"/>
  <c r="T7276" i="32"/>
  <c r="S7276" i="32"/>
  <c r="T7275" i="32"/>
  <c r="S7275" i="32"/>
  <c r="T7274" i="32"/>
  <c r="S7274" i="32"/>
  <c r="T7273" i="32"/>
  <c r="S7273" i="32"/>
  <c r="T7272" i="32"/>
  <c r="S7272" i="32"/>
  <c r="T7271" i="32"/>
  <c r="S7271" i="32"/>
  <c r="T7270" i="32"/>
  <c r="S7270" i="32"/>
  <c r="T7269" i="32"/>
  <c r="S7269" i="32"/>
  <c r="T7268" i="32"/>
  <c r="S7268" i="32"/>
  <c r="T7267" i="32"/>
  <c r="S7267" i="32"/>
  <c r="T7266" i="32"/>
  <c r="S7266" i="32"/>
  <c r="T7265" i="32"/>
  <c r="S7265" i="32"/>
  <c r="T7264" i="32"/>
  <c r="S7264" i="32"/>
  <c r="T7263" i="32"/>
  <c r="S7263" i="32"/>
  <c r="T7262" i="32"/>
  <c r="S7262" i="32"/>
  <c r="T7261" i="32"/>
  <c r="S7261" i="32"/>
  <c r="T7260" i="32"/>
  <c r="S7260" i="32"/>
  <c r="T7259" i="32"/>
  <c r="S7259" i="32"/>
  <c r="T7258" i="32"/>
  <c r="S7258" i="32"/>
  <c r="T7257" i="32"/>
  <c r="S7257" i="32"/>
  <c r="T7256" i="32"/>
  <c r="S7256" i="32"/>
  <c r="T7255" i="32"/>
  <c r="S7255" i="32"/>
  <c r="T7254" i="32"/>
  <c r="S7254" i="32"/>
  <c r="T7253" i="32"/>
  <c r="S7253" i="32"/>
  <c r="T7252" i="32"/>
  <c r="S7252" i="32"/>
  <c r="T7251" i="32"/>
  <c r="S7251" i="32"/>
  <c r="T7250" i="32"/>
  <c r="S7250" i="32"/>
  <c r="T7249" i="32"/>
  <c r="S7249" i="32"/>
  <c r="T7248" i="32"/>
  <c r="S7248" i="32"/>
  <c r="T7247" i="32"/>
  <c r="S7247" i="32"/>
  <c r="T7246" i="32"/>
  <c r="S7246" i="32"/>
  <c r="T7245" i="32"/>
  <c r="S7245" i="32"/>
  <c r="T7244" i="32"/>
  <c r="S7244" i="32"/>
  <c r="T7243" i="32"/>
  <c r="S7243" i="32"/>
  <c r="T7242" i="32"/>
  <c r="S7242" i="32"/>
  <c r="T7241" i="32"/>
  <c r="S7241" i="32"/>
  <c r="T7240" i="32"/>
  <c r="S7240" i="32"/>
  <c r="T7239" i="32"/>
  <c r="S7239" i="32"/>
  <c r="T7238" i="32"/>
  <c r="S7238" i="32"/>
  <c r="T7237" i="32"/>
  <c r="S7237" i="32"/>
  <c r="T7236" i="32"/>
  <c r="S7236" i="32"/>
  <c r="T7235" i="32"/>
  <c r="S7235" i="32"/>
  <c r="T7234" i="32"/>
  <c r="S7234" i="32"/>
  <c r="T7233" i="32"/>
  <c r="S7233" i="32"/>
  <c r="T7232" i="32"/>
  <c r="S7232" i="32"/>
  <c r="T7231" i="32"/>
  <c r="S7231" i="32"/>
  <c r="T7230" i="32"/>
  <c r="S7230" i="32"/>
  <c r="T7229" i="32"/>
  <c r="S7229" i="32"/>
  <c r="T7228" i="32"/>
  <c r="S7228" i="32"/>
  <c r="T7227" i="32"/>
  <c r="S7227" i="32"/>
  <c r="T7226" i="32"/>
  <c r="S7226" i="32"/>
  <c r="T7225" i="32"/>
  <c r="S7225" i="32"/>
  <c r="T7224" i="32"/>
  <c r="S7224" i="32"/>
  <c r="T7223" i="32"/>
  <c r="S7223" i="32"/>
  <c r="T7222" i="32"/>
  <c r="S7222" i="32"/>
  <c r="T7221" i="32"/>
  <c r="S7221" i="32"/>
  <c r="T7220" i="32"/>
  <c r="S7220" i="32"/>
  <c r="T7219" i="32"/>
  <c r="S7219" i="32"/>
  <c r="T7218" i="32"/>
  <c r="S7218" i="32"/>
  <c r="T7217" i="32"/>
  <c r="S7217" i="32"/>
  <c r="T7216" i="32"/>
  <c r="S7216" i="32"/>
  <c r="T7215" i="32"/>
  <c r="S7215" i="32"/>
  <c r="T7214" i="32"/>
  <c r="S7214" i="32"/>
  <c r="T7213" i="32"/>
  <c r="S7213" i="32"/>
  <c r="T7212" i="32"/>
  <c r="S7212" i="32"/>
  <c r="T7211" i="32"/>
  <c r="S7211" i="32"/>
  <c r="T7210" i="32"/>
  <c r="S7210" i="32"/>
  <c r="T7209" i="32"/>
  <c r="S7209" i="32"/>
  <c r="T7208" i="32"/>
  <c r="S7208" i="32"/>
  <c r="T7207" i="32"/>
  <c r="S7207" i="32"/>
  <c r="T7206" i="32"/>
  <c r="S7206" i="32"/>
  <c r="T7205" i="32"/>
  <c r="S7205" i="32"/>
  <c r="T7204" i="32"/>
  <c r="S7204" i="32"/>
  <c r="T7203" i="32"/>
  <c r="S7203" i="32"/>
  <c r="T7202" i="32"/>
  <c r="S7202" i="32"/>
  <c r="T7201" i="32"/>
  <c r="S7201" i="32"/>
  <c r="T7200" i="32"/>
  <c r="S7200" i="32"/>
  <c r="T7199" i="32"/>
  <c r="S7199" i="32"/>
  <c r="T7198" i="32"/>
  <c r="S7198" i="32"/>
  <c r="T7197" i="32"/>
  <c r="S7197" i="32"/>
  <c r="T7196" i="32"/>
  <c r="S7196" i="32"/>
  <c r="T7195" i="32"/>
  <c r="S7195" i="32"/>
  <c r="T7194" i="32"/>
  <c r="S7194" i="32"/>
  <c r="T7193" i="32"/>
  <c r="S7193" i="32"/>
  <c r="T7192" i="32"/>
  <c r="S7192" i="32"/>
  <c r="T7191" i="32"/>
  <c r="S7191" i="32"/>
  <c r="T7190" i="32"/>
  <c r="S7190" i="32"/>
  <c r="T7189" i="32"/>
  <c r="S7189" i="32"/>
  <c r="T7188" i="32"/>
  <c r="S7188" i="32"/>
  <c r="T7187" i="32"/>
  <c r="S7187" i="32"/>
  <c r="T7186" i="32"/>
  <c r="S7186" i="32"/>
  <c r="T7185" i="32"/>
  <c r="S7185" i="32"/>
  <c r="T7184" i="32"/>
  <c r="S7184" i="32"/>
  <c r="T7183" i="32"/>
  <c r="S7183" i="32"/>
  <c r="T7182" i="32"/>
  <c r="S7182" i="32"/>
  <c r="T7181" i="32"/>
  <c r="S7181" i="32"/>
  <c r="T7180" i="32"/>
  <c r="S7180" i="32"/>
  <c r="T7179" i="32"/>
  <c r="S7179" i="32"/>
  <c r="T7178" i="32"/>
  <c r="S7178" i="32"/>
  <c r="T7177" i="32"/>
  <c r="S7177" i="32"/>
  <c r="T7176" i="32"/>
  <c r="S7176" i="32"/>
  <c r="T7175" i="32"/>
  <c r="S7175" i="32"/>
  <c r="T7174" i="32"/>
  <c r="S7174" i="32"/>
  <c r="T7173" i="32"/>
  <c r="S7173" i="32"/>
  <c r="T7172" i="32"/>
  <c r="S7172" i="32"/>
  <c r="T7171" i="32"/>
  <c r="S7171" i="32"/>
  <c r="T7170" i="32"/>
  <c r="S7170" i="32"/>
  <c r="T7169" i="32"/>
  <c r="S7169" i="32"/>
  <c r="T7168" i="32"/>
  <c r="S7168" i="32"/>
  <c r="T7167" i="32"/>
  <c r="S7167" i="32"/>
  <c r="T7166" i="32"/>
  <c r="S7166" i="32"/>
  <c r="T7165" i="32"/>
  <c r="S7165" i="32"/>
  <c r="T7164" i="32"/>
  <c r="S7164" i="32"/>
  <c r="T7163" i="32"/>
  <c r="S7163" i="32"/>
  <c r="T7162" i="32"/>
  <c r="S7162" i="32"/>
  <c r="T7161" i="32"/>
  <c r="S7161" i="32"/>
  <c r="T7160" i="32"/>
  <c r="S7160" i="32"/>
  <c r="T7159" i="32"/>
  <c r="S7159" i="32"/>
  <c r="T7158" i="32"/>
  <c r="S7158" i="32"/>
  <c r="T7157" i="32"/>
  <c r="S7157" i="32"/>
  <c r="T7156" i="32"/>
  <c r="S7156" i="32"/>
  <c r="T7155" i="32"/>
  <c r="S7155" i="32"/>
  <c r="T7154" i="32"/>
  <c r="S7154" i="32"/>
  <c r="T7153" i="32"/>
  <c r="S7153" i="32"/>
  <c r="T7152" i="32"/>
  <c r="S7152" i="32"/>
  <c r="T7151" i="32"/>
  <c r="S7151" i="32"/>
  <c r="T7150" i="32"/>
  <c r="S7150" i="32"/>
  <c r="T7149" i="32"/>
  <c r="S7149" i="32"/>
  <c r="T7148" i="32"/>
  <c r="S7148" i="32"/>
  <c r="T7147" i="32"/>
  <c r="S7147" i="32"/>
  <c r="T7146" i="32"/>
  <c r="S7146" i="32"/>
  <c r="T7145" i="32"/>
  <c r="S7145" i="32"/>
  <c r="T7144" i="32"/>
  <c r="S7144" i="32"/>
  <c r="T7143" i="32"/>
  <c r="S7143" i="32"/>
  <c r="T7142" i="32"/>
  <c r="S7142" i="32"/>
  <c r="T7141" i="32"/>
  <c r="S7141" i="32"/>
  <c r="T7140" i="32"/>
  <c r="S7140" i="32"/>
  <c r="T7139" i="32"/>
  <c r="S7139" i="32"/>
  <c r="T7138" i="32"/>
  <c r="S7138" i="32"/>
  <c r="T7137" i="32"/>
  <c r="S7137" i="32"/>
  <c r="T7136" i="32"/>
  <c r="S7136" i="32"/>
  <c r="T7135" i="32"/>
  <c r="S7135" i="32"/>
  <c r="T7134" i="32"/>
  <c r="S7134" i="32"/>
  <c r="T7133" i="32"/>
  <c r="S7133" i="32"/>
  <c r="T7132" i="32"/>
  <c r="S7132" i="32"/>
  <c r="T7131" i="32"/>
  <c r="S7131" i="32"/>
  <c r="T7130" i="32"/>
  <c r="S7130" i="32"/>
  <c r="T7129" i="32"/>
  <c r="S7129" i="32"/>
  <c r="T7128" i="32"/>
  <c r="S7128" i="32"/>
  <c r="T7127" i="32"/>
  <c r="S7127" i="32"/>
  <c r="T7126" i="32"/>
  <c r="S7126" i="32"/>
  <c r="T7125" i="32"/>
  <c r="S7125" i="32"/>
  <c r="T7124" i="32"/>
  <c r="S7124" i="32"/>
  <c r="T7123" i="32"/>
  <c r="S7123" i="32"/>
  <c r="T7122" i="32"/>
  <c r="S7122" i="32"/>
  <c r="T7121" i="32"/>
  <c r="S7121" i="32"/>
  <c r="T7120" i="32"/>
  <c r="S7120" i="32"/>
  <c r="T7119" i="32"/>
  <c r="S7119" i="32"/>
  <c r="T7118" i="32"/>
  <c r="S7118" i="32"/>
  <c r="T7117" i="32"/>
  <c r="S7117" i="32"/>
  <c r="T7116" i="32"/>
  <c r="S7116" i="32"/>
  <c r="T7115" i="32"/>
  <c r="S7115" i="32"/>
  <c r="T7114" i="32"/>
  <c r="S7114" i="32"/>
  <c r="T7113" i="32"/>
  <c r="S7113" i="32"/>
  <c r="T7112" i="32"/>
  <c r="S7112" i="32"/>
  <c r="T7111" i="32"/>
  <c r="S7111" i="32"/>
  <c r="T7110" i="32"/>
  <c r="S7110" i="32"/>
  <c r="T7109" i="32"/>
  <c r="S7109" i="32"/>
  <c r="T7108" i="32"/>
  <c r="S7108" i="32"/>
  <c r="T7107" i="32"/>
  <c r="S7107" i="32"/>
  <c r="T7106" i="32"/>
  <c r="S7106" i="32"/>
  <c r="T7105" i="32"/>
  <c r="S7105" i="32"/>
  <c r="T7104" i="32"/>
  <c r="S7104" i="32"/>
  <c r="T7103" i="32"/>
  <c r="S7103" i="32"/>
  <c r="T7102" i="32"/>
  <c r="S7102" i="32"/>
  <c r="T7101" i="32"/>
  <c r="S7101" i="32"/>
  <c r="T7100" i="32"/>
  <c r="S7100" i="32"/>
  <c r="T7099" i="32"/>
  <c r="S7099" i="32"/>
  <c r="T7098" i="32"/>
  <c r="S7098" i="32"/>
  <c r="T7097" i="32"/>
  <c r="S7097" i="32"/>
  <c r="T7096" i="32"/>
  <c r="S7096" i="32"/>
  <c r="T7095" i="32"/>
  <c r="S7095" i="32"/>
  <c r="T7094" i="32"/>
  <c r="S7094" i="32"/>
  <c r="T7093" i="32"/>
  <c r="S7093" i="32"/>
  <c r="T7092" i="32"/>
  <c r="S7092" i="32"/>
  <c r="T7091" i="32"/>
  <c r="S7091" i="32"/>
  <c r="T7090" i="32"/>
  <c r="S7090" i="32"/>
  <c r="T7089" i="32"/>
  <c r="S7089" i="32"/>
  <c r="T7088" i="32"/>
  <c r="S7088" i="32"/>
  <c r="T7087" i="32"/>
  <c r="S7087" i="32"/>
  <c r="T7086" i="32"/>
  <c r="S7086" i="32"/>
  <c r="T7085" i="32"/>
  <c r="S7085" i="32"/>
  <c r="T7084" i="32"/>
  <c r="S7084" i="32"/>
  <c r="T7083" i="32"/>
  <c r="S7083" i="32"/>
  <c r="T7082" i="32"/>
  <c r="S7082" i="32"/>
  <c r="T7081" i="32"/>
  <c r="S7081" i="32"/>
  <c r="T7080" i="32"/>
  <c r="S7080" i="32"/>
  <c r="T7079" i="32"/>
  <c r="S7079" i="32"/>
  <c r="T7078" i="32"/>
  <c r="S7078" i="32"/>
  <c r="T7077" i="32"/>
  <c r="S7077" i="32"/>
  <c r="T7076" i="32"/>
  <c r="S7076" i="32"/>
  <c r="T7075" i="32"/>
  <c r="S7075" i="32"/>
  <c r="T7074" i="32"/>
  <c r="S7074" i="32"/>
  <c r="T7073" i="32"/>
  <c r="S7073" i="32"/>
  <c r="T7072" i="32"/>
  <c r="S7072" i="32"/>
  <c r="T7071" i="32"/>
  <c r="S7071" i="32"/>
  <c r="T7070" i="32"/>
  <c r="S7070" i="32"/>
  <c r="T7069" i="32"/>
  <c r="S7069" i="32"/>
  <c r="T7068" i="32"/>
  <c r="S7068" i="32"/>
  <c r="T7067" i="32"/>
  <c r="S7067" i="32"/>
  <c r="T7066" i="32"/>
  <c r="S7066" i="32"/>
  <c r="T7065" i="32"/>
  <c r="S7065" i="32"/>
  <c r="T7064" i="32"/>
  <c r="S7064" i="32"/>
  <c r="T7063" i="32"/>
  <c r="S7063" i="32"/>
  <c r="T7062" i="32"/>
  <c r="S7062" i="32"/>
  <c r="T7061" i="32"/>
  <c r="S7061" i="32"/>
  <c r="T7060" i="32"/>
  <c r="S7060" i="32"/>
  <c r="T7059" i="32"/>
  <c r="S7059" i="32"/>
  <c r="T7058" i="32"/>
  <c r="S7058" i="32"/>
  <c r="T7057" i="32"/>
  <c r="S7057" i="32"/>
  <c r="T7056" i="32"/>
  <c r="S7056" i="32"/>
  <c r="T7055" i="32"/>
  <c r="S7055" i="32"/>
  <c r="T7054" i="32"/>
  <c r="S7054" i="32"/>
  <c r="T7053" i="32"/>
  <c r="S7053" i="32"/>
  <c r="T7052" i="32"/>
  <c r="S7052" i="32"/>
  <c r="T7051" i="32"/>
  <c r="S7051" i="32"/>
  <c r="T7050" i="32"/>
  <c r="S7050" i="32"/>
  <c r="T7049" i="32"/>
  <c r="S7049" i="32"/>
  <c r="T7048" i="32"/>
  <c r="S7048" i="32"/>
  <c r="T7047" i="32"/>
  <c r="S7047" i="32"/>
  <c r="T7046" i="32"/>
  <c r="S7046" i="32"/>
  <c r="T7045" i="32"/>
  <c r="S7045" i="32"/>
  <c r="T7044" i="32"/>
  <c r="S7044" i="32"/>
  <c r="T7043" i="32"/>
  <c r="S7043" i="32"/>
  <c r="T7042" i="32"/>
  <c r="S7042" i="32"/>
  <c r="T7041" i="32"/>
  <c r="S7041" i="32"/>
  <c r="T7040" i="32"/>
  <c r="S7040" i="32"/>
  <c r="T7039" i="32"/>
  <c r="S7039" i="32"/>
  <c r="T7038" i="32"/>
  <c r="S7038" i="32"/>
  <c r="T7037" i="32"/>
  <c r="S7037" i="32"/>
  <c r="T7036" i="32"/>
  <c r="S7036" i="32"/>
  <c r="T7035" i="32"/>
  <c r="S7035" i="32"/>
  <c r="T7034" i="32"/>
  <c r="S7034" i="32"/>
  <c r="T7033" i="32"/>
  <c r="S7033" i="32"/>
  <c r="T7032" i="32"/>
  <c r="S7032" i="32"/>
  <c r="T7031" i="32"/>
  <c r="S7031" i="32"/>
  <c r="T7030" i="32"/>
  <c r="S7030" i="32"/>
  <c r="T7029" i="32"/>
  <c r="S7029" i="32"/>
  <c r="T7028" i="32"/>
  <c r="S7028" i="32"/>
  <c r="T7027" i="32"/>
  <c r="S7027" i="32"/>
  <c r="T7026" i="32"/>
  <c r="S7026" i="32"/>
  <c r="T7025" i="32"/>
  <c r="S7025" i="32"/>
  <c r="T7024" i="32"/>
  <c r="S7024" i="32"/>
  <c r="T7023" i="32"/>
  <c r="S7023" i="32"/>
  <c r="T7022" i="32"/>
  <c r="S7022" i="32"/>
  <c r="T7021" i="32"/>
  <c r="S7021" i="32"/>
  <c r="T7020" i="32"/>
  <c r="S7020" i="32"/>
  <c r="T7019" i="32"/>
  <c r="S7019" i="32"/>
  <c r="T7018" i="32"/>
  <c r="S7018" i="32"/>
  <c r="T7017" i="32"/>
  <c r="S7017" i="32"/>
  <c r="T7016" i="32"/>
  <c r="S7016" i="32"/>
  <c r="T7015" i="32"/>
  <c r="S7015" i="32"/>
  <c r="T7014" i="32"/>
  <c r="S7014" i="32"/>
  <c r="T7013" i="32"/>
  <c r="S7013" i="32"/>
  <c r="T7012" i="32"/>
  <c r="S7012" i="32"/>
  <c r="T7011" i="32"/>
  <c r="S7011" i="32"/>
  <c r="T7010" i="32"/>
  <c r="S7010" i="32"/>
  <c r="T7009" i="32"/>
  <c r="S7009" i="32"/>
  <c r="T7008" i="32"/>
  <c r="S7008" i="32"/>
  <c r="T7007" i="32"/>
  <c r="S7007" i="32"/>
  <c r="T7006" i="32"/>
  <c r="S7006" i="32"/>
  <c r="T7005" i="32"/>
  <c r="S7005" i="32"/>
  <c r="T7004" i="32"/>
  <c r="S7004" i="32"/>
  <c r="T7003" i="32"/>
  <c r="S7003" i="32"/>
  <c r="T7002" i="32"/>
  <c r="S7002" i="32"/>
  <c r="T7001" i="32"/>
  <c r="S7001" i="32"/>
  <c r="T7000" i="32"/>
  <c r="S7000" i="32"/>
  <c r="T6999" i="32"/>
  <c r="S6999" i="32"/>
  <c r="T6998" i="32"/>
  <c r="S6998" i="32"/>
  <c r="T6997" i="32"/>
  <c r="S6997" i="32"/>
  <c r="T6996" i="32"/>
  <c r="S6996" i="32"/>
  <c r="T6995" i="32"/>
  <c r="S6995" i="32"/>
  <c r="T6994" i="32"/>
  <c r="S6994" i="32"/>
  <c r="T6993" i="32"/>
  <c r="S6993" i="32"/>
  <c r="T6992" i="32"/>
  <c r="S6992" i="32"/>
  <c r="T6991" i="32"/>
  <c r="S6991" i="32"/>
  <c r="T6990" i="32"/>
  <c r="S6990" i="32"/>
  <c r="T6989" i="32"/>
  <c r="S6989" i="32"/>
  <c r="T6988" i="32"/>
  <c r="S6988" i="32"/>
  <c r="T6987" i="32"/>
  <c r="S6987" i="32"/>
  <c r="T6986" i="32"/>
  <c r="S6986" i="32"/>
  <c r="T6985" i="32"/>
  <c r="S6985" i="32"/>
  <c r="T6984" i="32"/>
  <c r="S6984" i="32"/>
  <c r="T6983" i="32"/>
  <c r="S6983" i="32"/>
  <c r="T6982" i="32"/>
  <c r="S6982" i="32"/>
  <c r="T6981" i="32"/>
  <c r="S6981" i="32"/>
  <c r="T6980" i="32"/>
  <c r="S6980" i="32"/>
  <c r="T6979" i="32"/>
  <c r="S6979" i="32"/>
  <c r="T6978" i="32"/>
  <c r="S6978" i="32"/>
  <c r="T6977" i="32"/>
  <c r="S6977" i="32"/>
  <c r="T6976" i="32"/>
  <c r="S6976" i="32"/>
  <c r="T6975" i="32"/>
  <c r="S6975" i="32"/>
  <c r="T6974" i="32"/>
  <c r="S6974" i="32"/>
  <c r="T6973" i="32"/>
  <c r="S6973" i="32"/>
  <c r="T6972" i="32"/>
  <c r="S6972" i="32"/>
  <c r="T6971" i="32"/>
  <c r="S6971" i="32"/>
  <c r="T6970" i="32"/>
  <c r="S6970" i="32"/>
  <c r="T6969" i="32"/>
  <c r="S6969" i="32"/>
  <c r="T6968" i="32"/>
  <c r="S6968" i="32"/>
  <c r="T6967" i="32"/>
  <c r="S6967" i="32"/>
  <c r="T6966" i="32"/>
  <c r="S6966" i="32"/>
  <c r="T6965" i="32"/>
  <c r="S6965" i="32"/>
  <c r="T6964" i="32"/>
  <c r="S6964" i="32"/>
  <c r="T6963" i="32"/>
  <c r="S6963" i="32"/>
  <c r="T6962" i="32"/>
  <c r="S6962" i="32"/>
  <c r="T6961" i="32"/>
  <c r="S6961" i="32"/>
  <c r="T6960" i="32"/>
  <c r="S6960" i="32"/>
  <c r="T6959" i="32"/>
  <c r="S6959" i="32"/>
  <c r="T6958" i="32"/>
  <c r="S6958" i="32"/>
  <c r="T6957" i="32"/>
  <c r="S6957" i="32"/>
  <c r="T6956" i="32"/>
  <c r="S6956" i="32"/>
  <c r="T6955" i="32"/>
  <c r="S6955" i="32"/>
  <c r="T6954" i="32"/>
  <c r="S6954" i="32"/>
  <c r="T6953" i="32"/>
  <c r="S6953" i="32"/>
  <c r="T6952" i="32"/>
  <c r="S6952" i="32"/>
  <c r="T6951" i="32"/>
  <c r="S6951" i="32"/>
  <c r="T6950" i="32"/>
  <c r="S6950" i="32"/>
  <c r="T6949" i="32"/>
  <c r="S6949" i="32"/>
  <c r="T6948" i="32"/>
  <c r="S6948" i="32"/>
  <c r="T6947" i="32"/>
  <c r="S6947" i="32"/>
  <c r="T6946" i="32"/>
  <c r="S6946" i="32"/>
  <c r="T6945" i="32"/>
  <c r="S6945" i="32"/>
  <c r="T6944" i="32"/>
  <c r="S6944" i="32"/>
  <c r="T6943" i="32"/>
  <c r="S6943" i="32"/>
  <c r="T6942" i="32"/>
  <c r="S6942" i="32"/>
  <c r="T6941" i="32"/>
  <c r="S6941" i="32"/>
  <c r="T6940" i="32"/>
  <c r="S6940" i="32"/>
  <c r="T6939" i="32"/>
  <c r="S6939" i="32"/>
  <c r="T6938" i="32"/>
  <c r="S6938" i="32"/>
  <c r="T6937" i="32"/>
  <c r="S6937" i="32"/>
  <c r="T6936" i="32"/>
  <c r="S6936" i="32"/>
  <c r="T6935" i="32"/>
  <c r="S6935" i="32"/>
  <c r="T6934" i="32"/>
  <c r="S6934" i="32"/>
  <c r="T6933" i="32"/>
  <c r="S6933" i="32"/>
  <c r="T6932" i="32"/>
  <c r="S6932" i="32"/>
  <c r="T6931" i="32"/>
  <c r="S6931" i="32"/>
  <c r="T6930" i="32"/>
  <c r="S6930" i="32"/>
  <c r="T6929" i="32"/>
  <c r="S6929" i="32"/>
  <c r="T6928" i="32"/>
  <c r="S6928" i="32"/>
  <c r="T6927" i="32"/>
  <c r="S6927" i="32"/>
  <c r="T6926" i="32"/>
  <c r="S6926" i="32"/>
  <c r="T6925" i="32"/>
  <c r="S6925" i="32"/>
  <c r="T6924" i="32"/>
  <c r="S6924" i="32"/>
  <c r="T6923" i="32"/>
  <c r="S6923" i="32"/>
  <c r="T6922" i="32"/>
  <c r="S6922" i="32"/>
  <c r="T6921" i="32"/>
  <c r="S6921" i="32"/>
  <c r="T6920" i="32"/>
  <c r="S6920" i="32"/>
  <c r="T6919" i="32"/>
  <c r="S6919" i="32"/>
  <c r="T6918" i="32"/>
  <c r="S6918" i="32"/>
  <c r="T6917" i="32"/>
  <c r="S6917" i="32"/>
  <c r="T6916" i="32"/>
  <c r="S6916" i="32"/>
  <c r="T6915" i="32"/>
  <c r="S6915" i="32"/>
  <c r="T6914" i="32"/>
  <c r="S6914" i="32"/>
  <c r="T6913" i="32"/>
  <c r="S6913" i="32"/>
  <c r="T6912" i="32"/>
  <c r="S6912" i="32"/>
  <c r="T6911" i="32"/>
  <c r="S6911" i="32"/>
  <c r="T6910" i="32"/>
  <c r="S6910" i="32"/>
  <c r="T6909" i="32"/>
  <c r="S6909" i="32"/>
  <c r="T6908" i="32"/>
  <c r="S6908" i="32"/>
  <c r="T6907" i="32"/>
  <c r="S6907" i="32"/>
  <c r="T6906" i="32"/>
  <c r="S6906" i="32"/>
  <c r="T6905" i="32"/>
  <c r="S6905" i="32"/>
  <c r="T6904" i="32"/>
  <c r="S6904" i="32"/>
  <c r="T6903" i="32"/>
  <c r="S6903" i="32"/>
  <c r="T6902" i="32"/>
  <c r="S6902" i="32"/>
  <c r="T6901" i="32"/>
  <c r="S6901" i="32"/>
  <c r="T6900" i="32"/>
  <c r="S6900" i="32"/>
  <c r="T6899" i="32"/>
  <c r="S6899" i="32"/>
  <c r="T6898" i="32"/>
  <c r="S6898" i="32"/>
  <c r="T6897" i="32"/>
  <c r="S6897" i="32"/>
  <c r="T6896" i="32"/>
  <c r="S6896" i="32"/>
  <c r="T6895" i="32"/>
  <c r="S6895" i="32"/>
  <c r="T6894" i="32"/>
  <c r="S6894" i="32"/>
  <c r="T6893" i="32"/>
  <c r="S6893" i="32"/>
  <c r="T6892" i="32"/>
  <c r="S6892" i="32"/>
  <c r="T6891" i="32"/>
  <c r="S6891" i="32"/>
  <c r="T6890" i="32"/>
  <c r="S6890" i="32"/>
  <c r="T6889" i="32"/>
  <c r="S6889" i="32"/>
  <c r="T6888" i="32"/>
  <c r="S6888" i="32"/>
  <c r="T6887" i="32"/>
  <c r="S6887" i="32"/>
  <c r="T6886" i="32"/>
  <c r="S6886" i="32"/>
  <c r="T6885" i="32"/>
  <c r="S6885" i="32"/>
  <c r="T6884" i="32"/>
  <c r="S6884" i="32"/>
  <c r="T6883" i="32"/>
  <c r="S6883" i="32"/>
  <c r="T6882" i="32"/>
  <c r="S6882" i="32"/>
  <c r="T6881" i="32"/>
  <c r="S6881" i="32"/>
  <c r="T6880" i="32"/>
  <c r="S6880" i="32"/>
  <c r="T6879" i="32"/>
  <c r="S6879" i="32"/>
  <c r="T6878" i="32"/>
  <c r="S6878" i="32"/>
  <c r="T6877" i="32"/>
  <c r="S6877" i="32"/>
  <c r="T6876" i="32"/>
  <c r="S6876" i="32"/>
  <c r="T6875" i="32"/>
  <c r="S6875" i="32"/>
  <c r="T6874" i="32"/>
  <c r="S6874" i="32"/>
  <c r="T6873" i="32"/>
  <c r="S6873" i="32"/>
  <c r="T6872" i="32"/>
  <c r="S6872" i="32"/>
  <c r="T6871" i="32"/>
  <c r="S6871" i="32"/>
  <c r="T6870" i="32"/>
  <c r="S6870" i="32"/>
  <c r="T6869" i="32"/>
  <c r="S6869" i="32"/>
  <c r="T6868" i="32"/>
  <c r="S6868" i="32"/>
  <c r="T6867" i="32"/>
  <c r="S6867" i="32"/>
  <c r="T6866" i="32"/>
  <c r="S6866" i="32"/>
  <c r="T6865" i="32"/>
  <c r="S6865" i="32"/>
  <c r="T6864" i="32"/>
  <c r="S6864" i="32"/>
  <c r="T6863" i="32"/>
  <c r="S6863" i="32"/>
  <c r="T6862" i="32"/>
  <c r="S6862" i="32"/>
  <c r="T6861" i="32"/>
  <c r="S6861" i="32"/>
  <c r="T6860" i="32"/>
  <c r="S6860" i="32"/>
  <c r="T6859" i="32"/>
  <c r="S6859" i="32"/>
  <c r="T6858" i="32"/>
  <c r="S6858" i="32"/>
  <c r="T6857" i="32"/>
  <c r="S6857" i="32"/>
  <c r="T6856" i="32"/>
  <c r="S6856" i="32"/>
  <c r="T6855" i="32"/>
  <c r="S6855" i="32"/>
  <c r="T6854" i="32"/>
  <c r="S6854" i="32"/>
  <c r="T6853" i="32"/>
  <c r="S6853" i="32"/>
  <c r="T6852" i="32"/>
  <c r="S6852" i="32"/>
  <c r="T6851" i="32"/>
  <c r="S6851" i="32"/>
  <c r="T6850" i="32"/>
  <c r="S6850" i="32"/>
  <c r="T6849" i="32"/>
  <c r="S6849" i="32"/>
  <c r="T6848" i="32"/>
  <c r="S6848" i="32"/>
  <c r="T6847" i="32"/>
  <c r="S6847" i="32"/>
  <c r="T6846" i="32"/>
  <c r="S6846" i="32"/>
  <c r="T6845" i="32"/>
  <c r="S6845" i="32"/>
  <c r="T6844" i="32"/>
  <c r="S6844" i="32"/>
  <c r="T6843" i="32"/>
  <c r="S6843" i="32"/>
  <c r="T6842" i="32"/>
  <c r="S6842" i="32"/>
  <c r="T6841" i="32"/>
  <c r="S6841" i="32"/>
  <c r="T6840" i="32"/>
  <c r="S6840" i="32"/>
  <c r="T6839" i="32"/>
  <c r="S6839" i="32"/>
  <c r="T6838" i="32"/>
  <c r="S6838" i="32"/>
  <c r="T6837" i="32"/>
  <c r="S6837" i="32"/>
  <c r="T6836" i="32"/>
  <c r="S6836" i="32"/>
  <c r="T6835" i="32"/>
  <c r="S6835" i="32"/>
  <c r="T6834" i="32"/>
  <c r="S6834" i="32"/>
  <c r="T6833" i="32"/>
  <c r="S6833" i="32"/>
  <c r="T6832" i="32"/>
  <c r="S6832" i="32"/>
  <c r="T6831" i="32"/>
  <c r="S6831" i="32"/>
  <c r="T6830" i="32"/>
  <c r="S6830" i="32"/>
  <c r="T6829" i="32"/>
  <c r="S6829" i="32"/>
  <c r="T6828" i="32"/>
  <c r="S6828" i="32"/>
  <c r="T6827" i="32"/>
  <c r="S6827" i="32"/>
  <c r="T6826" i="32"/>
  <c r="S6826" i="32"/>
  <c r="T6825" i="32"/>
  <c r="S6825" i="32"/>
  <c r="T6824" i="32"/>
  <c r="S6824" i="32"/>
  <c r="T6823" i="32"/>
  <c r="S6823" i="32"/>
  <c r="T6822" i="32"/>
  <c r="S6822" i="32"/>
  <c r="T6821" i="32"/>
  <c r="S6821" i="32"/>
  <c r="T6820" i="32"/>
  <c r="S6820" i="32"/>
  <c r="T6819" i="32"/>
  <c r="S6819" i="32"/>
  <c r="T6818" i="32"/>
  <c r="S6818" i="32"/>
  <c r="T6817" i="32"/>
  <c r="S6817" i="32"/>
  <c r="T6816" i="32"/>
  <c r="S6816" i="32"/>
  <c r="T6815" i="32"/>
  <c r="S6815" i="32"/>
  <c r="T6814" i="32"/>
  <c r="S6814" i="32"/>
  <c r="T6813" i="32"/>
  <c r="S6813" i="32"/>
  <c r="T6812" i="32"/>
  <c r="S6812" i="32"/>
  <c r="T6811" i="32"/>
  <c r="S6811" i="32"/>
  <c r="T6810" i="32"/>
  <c r="S6810" i="32"/>
  <c r="T6809" i="32"/>
  <c r="S6809" i="32"/>
  <c r="T6808" i="32"/>
  <c r="S6808" i="32"/>
  <c r="T6807" i="32"/>
  <c r="S6807" i="32"/>
  <c r="T6806" i="32"/>
  <c r="S6806" i="32"/>
  <c r="T6805" i="32"/>
  <c r="S6805" i="32"/>
  <c r="T6804" i="32"/>
  <c r="S6804" i="32"/>
  <c r="T6803" i="32"/>
  <c r="S6803" i="32"/>
  <c r="T6802" i="32"/>
  <c r="S6802" i="32"/>
  <c r="T6801" i="32"/>
  <c r="S6801" i="32"/>
  <c r="T6800" i="32"/>
  <c r="S6800" i="32"/>
  <c r="T6799" i="32"/>
  <c r="S6799" i="32"/>
  <c r="T6798" i="32"/>
  <c r="S6798" i="32"/>
  <c r="T6797" i="32"/>
  <c r="S6797" i="32"/>
  <c r="T6796" i="32"/>
  <c r="S6796" i="32"/>
  <c r="T6795" i="32"/>
  <c r="S6795" i="32"/>
  <c r="T6794" i="32"/>
  <c r="S6794" i="32"/>
  <c r="T6793" i="32"/>
  <c r="S6793" i="32"/>
  <c r="T6792" i="32"/>
  <c r="S6792" i="32"/>
  <c r="T6791" i="32"/>
  <c r="S6791" i="32"/>
  <c r="T6790" i="32"/>
  <c r="S6790" i="32"/>
  <c r="T6789" i="32"/>
  <c r="S6789" i="32"/>
  <c r="T6788" i="32"/>
  <c r="S6788" i="32"/>
  <c r="T6787" i="32"/>
  <c r="S6787" i="32"/>
  <c r="T6786" i="32"/>
  <c r="S6786" i="32"/>
  <c r="T6785" i="32"/>
  <c r="S6785" i="32"/>
  <c r="T6784" i="32"/>
  <c r="S6784" i="32"/>
  <c r="T6783" i="32"/>
  <c r="S6783" i="32"/>
  <c r="T6782" i="32"/>
  <c r="S6782" i="32"/>
  <c r="T6781" i="32"/>
  <c r="S6781" i="32"/>
  <c r="T6780" i="32"/>
  <c r="S6780" i="32"/>
  <c r="T6779" i="32"/>
  <c r="S6779" i="32"/>
  <c r="T6778" i="32"/>
  <c r="S6778" i="32"/>
  <c r="T6777" i="32"/>
  <c r="S6777" i="32"/>
  <c r="T6776" i="32"/>
  <c r="S6776" i="32"/>
  <c r="T6775" i="32"/>
  <c r="S6775" i="32"/>
  <c r="T6774" i="32"/>
  <c r="S6774" i="32"/>
  <c r="T6773" i="32"/>
  <c r="S6773" i="32"/>
  <c r="T6772" i="32"/>
  <c r="S6772" i="32"/>
  <c r="T6771" i="32"/>
  <c r="S6771" i="32"/>
  <c r="T6770" i="32"/>
  <c r="S6770" i="32"/>
  <c r="T6769" i="32"/>
  <c r="S6769" i="32"/>
  <c r="T6768" i="32"/>
  <c r="S6768" i="32"/>
  <c r="T6767" i="32"/>
  <c r="S6767" i="32"/>
  <c r="T6766" i="32"/>
  <c r="S6766" i="32"/>
  <c r="T6765" i="32"/>
  <c r="S6765" i="32"/>
  <c r="T6764" i="32"/>
  <c r="S6764" i="32"/>
  <c r="T6763" i="32"/>
  <c r="S6763" i="32"/>
  <c r="T6762" i="32"/>
  <c r="S6762" i="32"/>
  <c r="T6761" i="32"/>
  <c r="S6761" i="32"/>
  <c r="T6760" i="32"/>
  <c r="S6760" i="32"/>
  <c r="T6759" i="32"/>
  <c r="S6759" i="32"/>
  <c r="T6758" i="32"/>
  <c r="S6758" i="32"/>
  <c r="T6757" i="32"/>
  <c r="S6757" i="32"/>
  <c r="T6756" i="32"/>
  <c r="S6756" i="32"/>
  <c r="T6755" i="32"/>
  <c r="S6755" i="32"/>
  <c r="T6754" i="32"/>
  <c r="S6754" i="32"/>
  <c r="T6753" i="32"/>
  <c r="S6753" i="32"/>
  <c r="T6752" i="32"/>
  <c r="S6752" i="32"/>
  <c r="T6751" i="32"/>
  <c r="S6751" i="32"/>
  <c r="T6750" i="32"/>
  <c r="S6750" i="32"/>
  <c r="T6749" i="32"/>
  <c r="S6749" i="32"/>
  <c r="T6748" i="32"/>
  <c r="S6748" i="32"/>
  <c r="T6747" i="32"/>
  <c r="S6747" i="32"/>
  <c r="T6746" i="32"/>
  <c r="S6746" i="32"/>
  <c r="T6745" i="32"/>
  <c r="S6745" i="32"/>
  <c r="T6744" i="32"/>
  <c r="S6744" i="32"/>
  <c r="T6743" i="32"/>
  <c r="S6743" i="32"/>
  <c r="T6742" i="32"/>
  <c r="S6742" i="32"/>
  <c r="T6741" i="32"/>
  <c r="S6741" i="32"/>
  <c r="T6740" i="32"/>
  <c r="S6740" i="32"/>
  <c r="T6739" i="32"/>
  <c r="S6739" i="32"/>
  <c r="T6738" i="32"/>
  <c r="S6738" i="32"/>
  <c r="T6737" i="32"/>
  <c r="S6737" i="32"/>
  <c r="T6736" i="32"/>
  <c r="S6736" i="32"/>
  <c r="T6735" i="32"/>
  <c r="S6735" i="32"/>
  <c r="T6734" i="32"/>
  <c r="S6734" i="32"/>
  <c r="T6733" i="32"/>
  <c r="S6733" i="32"/>
  <c r="T6732" i="32"/>
  <c r="S6732" i="32"/>
  <c r="T6731" i="32"/>
  <c r="S6731" i="32"/>
  <c r="T6730" i="32"/>
  <c r="S6730" i="32"/>
  <c r="T6729" i="32"/>
  <c r="S6729" i="32"/>
  <c r="T6728" i="32"/>
  <c r="S6728" i="32"/>
  <c r="T6727" i="32"/>
  <c r="S6727" i="32"/>
  <c r="T6726" i="32"/>
  <c r="S6726" i="32"/>
  <c r="T6725" i="32"/>
  <c r="S6725" i="32"/>
  <c r="T6724" i="32"/>
  <c r="S6724" i="32"/>
  <c r="T6723" i="32"/>
  <c r="S6723" i="32"/>
  <c r="T6722" i="32"/>
  <c r="S6722" i="32"/>
  <c r="T6721" i="32"/>
  <c r="S6721" i="32"/>
  <c r="T6720" i="32"/>
  <c r="S6720" i="32"/>
  <c r="T6719" i="32"/>
  <c r="S6719" i="32"/>
  <c r="T6718" i="32"/>
  <c r="S6718" i="32"/>
  <c r="T6717" i="32"/>
  <c r="S6717" i="32"/>
  <c r="T6716" i="32"/>
  <c r="S6716" i="32"/>
  <c r="T6715" i="32"/>
  <c r="S6715" i="32"/>
  <c r="T6714" i="32"/>
  <c r="S6714" i="32"/>
  <c r="T6713" i="32"/>
  <c r="S6713" i="32"/>
  <c r="T6712" i="32"/>
  <c r="S6712" i="32"/>
  <c r="T6711" i="32"/>
  <c r="S6711" i="32"/>
  <c r="T6710" i="32"/>
  <c r="S6710" i="32"/>
  <c r="T6709" i="32"/>
  <c r="S6709" i="32"/>
  <c r="T6708" i="32"/>
  <c r="S6708" i="32"/>
  <c r="T6707" i="32"/>
  <c r="S6707" i="32"/>
  <c r="T6706" i="32"/>
  <c r="S6706" i="32"/>
  <c r="T6705" i="32"/>
  <c r="S6705" i="32"/>
  <c r="T6704" i="32"/>
  <c r="S6704" i="32"/>
  <c r="T6703" i="32"/>
  <c r="S6703" i="32"/>
  <c r="T6702" i="32"/>
  <c r="S6702" i="32"/>
  <c r="T6701" i="32"/>
  <c r="S6701" i="32"/>
  <c r="T6700" i="32"/>
  <c r="S6700" i="32"/>
  <c r="T6699" i="32"/>
  <c r="S6699" i="32"/>
  <c r="T6698" i="32"/>
  <c r="S6698" i="32"/>
  <c r="T6697" i="32"/>
  <c r="S6697" i="32"/>
  <c r="T6696" i="32"/>
  <c r="S6696" i="32"/>
  <c r="T6695" i="32"/>
  <c r="S6695" i="32"/>
  <c r="T6694" i="32"/>
  <c r="S6694" i="32"/>
  <c r="T6693" i="32"/>
  <c r="S6693" i="32"/>
  <c r="T6692" i="32"/>
  <c r="S6692" i="32"/>
  <c r="T6691" i="32"/>
  <c r="S6691" i="32"/>
  <c r="T6690" i="32"/>
  <c r="S6690" i="32"/>
  <c r="T6689" i="32"/>
  <c r="S6689" i="32"/>
  <c r="T6688" i="32"/>
  <c r="S6688" i="32"/>
  <c r="T6687" i="32"/>
  <c r="S6687" i="32"/>
  <c r="T6686" i="32"/>
  <c r="S6686" i="32"/>
  <c r="T6685" i="32"/>
  <c r="S6685" i="32"/>
  <c r="T6684" i="32"/>
  <c r="S6684" i="32"/>
  <c r="T6683" i="32"/>
  <c r="S6683" i="32"/>
  <c r="T6682" i="32"/>
  <c r="S6682" i="32"/>
  <c r="T6681" i="32"/>
  <c r="S6681" i="32"/>
  <c r="T6680" i="32"/>
  <c r="S6680" i="32"/>
  <c r="T6679" i="32"/>
  <c r="S6679" i="32"/>
  <c r="T6678" i="32"/>
  <c r="S6678" i="32"/>
  <c r="T6677" i="32"/>
  <c r="S6677" i="32"/>
  <c r="T6676" i="32"/>
  <c r="S6676" i="32"/>
  <c r="T6675" i="32"/>
  <c r="S6675" i="32"/>
  <c r="T6674" i="32"/>
  <c r="S6674" i="32"/>
  <c r="T6673" i="32"/>
  <c r="S6673" i="32"/>
  <c r="T6672" i="32"/>
  <c r="S6672" i="32"/>
  <c r="T6671" i="32"/>
  <c r="S6671" i="32"/>
  <c r="T6670" i="32"/>
  <c r="S6670" i="32"/>
  <c r="T6669" i="32"/>
  <c r="S6669" i="32"/>
  <c r="T6668" i="32"/>
  <c r="S6668" i="32"/>
  <c r="T6667" i="32"/>
  <c r="S6667" i="32"/>
  <c r="T6666" i="32"/>
  <c r="S6666" i="32"/>
  <c r="T6665" i="32"/>
  <c r="S6665" i="32"/>
  <c r="T6664" i="32"/>
  <c r="S6664" i="32"/>
  <c r="T6663" i="32"/>
  <c r="S6663" i="32"/>
  <c r="T6662" i="32"/>
  <c r="S6662" i="32"/>
  <c r="T6661" i="32"/>
  <c r="S6661" i="32"/>
  <c r="T6660" i="32"/>
  <c r="S6660" i="32"/>
  <c r="T6659" i="32"/>
  <c r="S6659" i="32"/>
  <c r="T6658" i="32"/>
  <c r="S6658" i="32"/>
  <c r="T6657" i="32"/>
  <c r="S6657" i="32"/>
  <c r="T6656" i="32"/>
  <c r="S6656" i="32"/>
  <c r="T6655" i="32"/>
  <c r="S6655" i="32"/>
  <c r="T6654" i="32"/>
  <c r="S6654" i="32"/>
  <c r="T6653" i="32"/>
  <c r="S6653" i="32"/>
  <c r="T6652" i="32"/>
  <c r="S6652" i="32"/>
  <c r="T6651" i="32"/>
  <c r="S6651" i="32"/>
  <c r="T6650" i="32"/>
  <c r="S6650" i="32"/>
  <c r="T6649" i="32"/>
  <c r="S6649" i="32"/>
  <c r="T6648" i="32"/>
  <c r="S6648" i="32"/>
  <c r="T6647" i="32"/>
  <c r="S6647" i="32"/>
  <c r="T6646" i="32"/>
  <c r="S6646" i="32"/>
  <c r="T6645" i="32"/>
  <c r="S6645" i="32"/>
  <c r="T6644" i="32"/>
  <c r="S6644" i="32"/>
  <c r="T6643" i="32"/>
  <c r="S6643" i="32"/>
  <c r="T6642" i="32"/>
  <c r="S6642" i="32"/>
  <c r="T6641" i="32"/>
  <c r="S6641" i="32"/>
  <c r="T6640" i="32"/>
  <c r="S6640" i="32"/>
  <c r="T6639" i="32"/>
  <c r="S6639" i="32"/>
  <c r="T6638" i="32"/>
  <c r="S6638" i="32"/>
  <c r="T6637" i="32"/>
  <c r="S6637" i="32"/>
  <c r="T6636" i="32"/>
  <c r="S6636" i="32"/>
  <c r="T6635" i="32"/>
  <c r="S6635" i="32"/>
  <c r="T6634" i="32"/>
  <c r="S6634" i="32"/>
  <c r="T6633" i="32"/>
  <c r="S6633" i="32"/>
  <c r="T6632" i="32"/>
  <c r="S6632" i="32"/>
  <c r="T6631" i="32"/>
  <c r="S6631" i="32"/>
  <c r="T6630" i="32"/>
  <c r="S6630" i="32"/>
  <c r="T6629" i="32"/>
  <c r="S6629" i="32"/>
  <c r="T6628" i="32"/>
  <c r="S6628" i="32"/>
  <c r="T6627" i="32"/>
  <c r="S6627" i="32"/>
  <c r="T6626" i="32"/>
  <c r="S6626" i="32"/>
  <c r="T6625" i="32"/>
  <c r="S6625" i="32"/>
  <c r="T6624" i="32"/>
  <c r="S6624" i="32"/>
  <c r="T6623" i="32"/>
  <c r="S6623" i="32"/>
  <c r="T6622" i="32"/>
  <c r="S6622" i="32"/>
  <c r="T6621" i="32"/>
  <c r="S6621" i="32"/>
  <c r="T6620" i="32"/>
  <c r="S6620" i="32"/>
  <c r="T6619" i="32"/>
  <c r="S6619" i="32"/>
  <c r="T6618" i="32"/>
  <c r="S6618" i="32"/>
  <c r="T6617" i="32"/>
  <c r="S6617" i="32"/>
  <c r="T6616" i="32"/>
  <c r="S6616" i="32"/>
  <c r="T6615" i="32"/>
  <c r="S6615" i="32"/>
  <c r="T6614" i="32"/>
  <c r="S6614" i="32"/>
  <c r="T6613" i="32"/>
  <c r="S6613" i="32"/>
  <c r="T6612" i="32"/>
  <c r="S6612" i="32"/>
  <c r="T6611" i="32"/>
  <c r="S6611" i="32"/>
  <c r="T6610" i="32"/>
  <c r="S6610" i="32"/>
  <c r="T6609" i="32"/>
  <c r="S6609" i="32"/>
  <c r="T6608" i="32"/>
  <c r="S6608" i="32"/>
  <c r="T6607" i="32"/>
  <c r="S6607" i="32"/>
  <c r="T6606" i="32"/>
  <c r="S6606" i="32"/>
  <c r="T6605" i="32"/>
  <c r="S6605" i="32"/>
  <c r="T6604" i="32"/>
  <c r="S6604" i="32"/>
  <c r="T6603" i="32"/>
  <c r="S6603" i="32"/>
  <c r="T6602" i="32"/>
  <c r="S6602" i="32"/>
  <c r="T6601" i="32"/>
  <c r="S6601" i="32"/>
  <c r="T6600" i="32"/>
  <c r="S6600" i="32"/>
  <c r="T6599" i="32"/>
  <c r="S6599" i="32"/>
  <c r="T6598" i="32"/>
  <c r="S6598" i="32"/>
  <c r="T6597" i="32"/>
  <c r="S6597" i="32"/>
  <c r="T6596" i="32"/>
  <c r="S6596" i="32"/>
  <c r="T6595" i="32"/>
  <c r="S6595" i="32"/>
  <c r="T6594" i="32"/>
  <c r="S6594" i="32"/>
  <c r="T6593" i="32"/>
  <c r="S6593" i="32"/>
  <c r="T6592" i="32"/>
  <c r="S6592" i="32"/>
  <c r="T6591" i="32"/>
  <c r="S6591" i="32"/>
  <c r="T6590" i="32"/>
  <c r="S6590" i="32"/>
  <c r="T6589" i="32"/>
  <c r="S6589" i="32"/>
  <c r="T6588" i="32"/>
  <c r="S6588" i="32"/>
  <c r="T6587" i="32"/>
  <c r="S6587" i="32"/>
  <c r="T6586" i="32"/>
  <c r="S6586" i="32"/>
  <c r="T6585" i="32"/>
  <c r="S6585" i="32"/>
  <c r="T6584" i="32"/>
  <c r="S6584" i="32"/>
  <c r="T6583" i="32"/>
  <c r="S6583" i="32"/>
  <c r="T6582" i="32"/>
  <c r="S6582" i="32"/>
  <c r="T6581" i="32"/>
  <c r="S6581" i="32"/>
  <c r="T6580" i="32"/>
  <c r="S6580" i="32"/>
  <c r="T6579" i="32"/>
  <c r="S6579" i="32"/>
  <c r="T6578" i="32"/>
  <c r="S6578" i="32"/>
  <c r="T6577" i="32"/>
  <c r="S6577" i="32"/>
  <c r="T6576" i="32"/>
  <c r="S6576" i="32"/>
  <c r="T6575" i="32"/>
  <c r="S6575" i="32"/>
  <c r="T6574" i="32"/>
  <c r="S6574" i="32"/>
  <c r="T6573" i="32"/>
  <c r="S6573" i="32"/>
  <c r="T6572" i="32"/>
  <c r="S6572" i="32"/>
  <c r="T6571" i="32"/>
  <c r="S6571" i="32"/>
  <c r="T6570" i="32"/>
  <c r="S6570" i="32"/>
  <c r="T6569" i="32"/>
  <c r="S6569" i="32"/>
  <c r="T6568" i="32"/>
  <c r="S6568" i="32"/>
  <c r="T6567" i="32"/>
  <c r="S6567" i="32"/>
  <c r="T6566" i="32"/>
  <c r="S6566" i="32"/>
  <c r="T6565" i="32"/>
  <c r="S6565" i="32"/>
  <c r="T6564" i="32"/>
  <c r="S6564" i="32"/>
  <c r="T6563" i="32"/>
  <c r="S6563" i="32"/>
  <c r="T6562" i="32"/>
  <c r="S6562" i="32"/>
  <c r="T6561" i="32"/>
  <c r="S6561" i="32"/>
  <c r="T6560" i="32"/>
  <c r="S6560" i="32"/>
  <c r="T6559" i="32"/>
  <c r="S6559" i="32"/>
  <c r="T6558" i="32"/>
  <c r="S6558" i="32"/>
  <c r="T6557" i="32"/>
  <c r="S6557" i="32"/>
  <c r="T6556" i="32"/>
  <c r="S6556" i="32"/>
  <c r="T6555" i="32"/>
  <c r="S6555" i="32"/>
  <c r="T6554" i="32"/>
  <c r="S6554" i="32"/>
  <c r="T6553" i="32"/>
  <c r="S6553" i="32"/>
  <c r="T6552" i="32"/>
  <c r="S6552" i="32"/>
  <c r="T6551" i="32"/>
  <c r="S6551" i="32"/>
  <c r="T6550" i="32"/>
  <c r="S6550" i="32"/>
  <c r="T6549" i="32"/>
  <c r="S6549" i="32"/>
  <c r="T6548" i="32"/>
  <c r="S6548" i="32"/>
  <c r="T6547" i="32"/>
  <c r="S6547" i="32"/>
  <c r="T6546" i="32"/>
  <c r="S6546" i="32"/>
  <c r="T6545" i="32"/>
  <c r="S6545" i="32"/>
  <c r="T6544" i="32"/>
  <c r="S6544" i="32"/>
  <c r="T6543" i="32"/>
  <c r="S6543" i="32"/>
  <c r="T6542" i="32"/>
  <c r="S6542" i="32"/>
  <c r="T6541" i="32"/>
  <c r="S6541" i="32"/>
  <c r="T6540" i="32"/>
  <c r="S6540" i="32"/>
  <c r="T6539" i="32"/>
  <c r="S6539" i="32"/>
  <c r="T6538" i="32"/>
  <c r="S6538" i="32"/>
  <c r="T6537" i="32"/>
  <c r="S6537" i="32"/>
  <c r="T6536" i="32"/>
  <c r="S6536" i="32"/>
  <c r="T6535" i="32"/>
  <c r="S6535" i="32"/>
  <c r="T6534" i="32"/>
  <c r="S6534" i="32"/>
  <c r="T6533" i="32"/>
  <c r="S6533" i="32"/>
  <c r="T6532" i="32"/>
  <c r="S6532" i="32"/>
  <c r="T6531" i="32"/>
  <c r="S6531" i="32"/>
  <c r="T6530" i="32"/>
  <c r="S6530" i="32"/>
  <c r="T6529" i="32"/>
  <c r="S6529" i="32"/>
  <c r="T6528" i="32"/>
  <c r="S6528" i="32"/>
  <c r="T6527" i="32"/>
  <c r="S6527" i="32"/>
  <c r="T6526" i="32"/>
  <c r="S6526" i="32"/>
  <c r="T6525" i="32"/>
  <c r="S6525" i="32"/>
  <c r="T6524" i="32"/>
  <c r="S6524" i="32"/>
  <c r="T6523" i="32"/>
  <c r="S6523" i="32"/>
  <c r="T6522" i="32"/>
  <c r="S6522" i="32"/>
  <c r="T6521" i="32"/>
  <c r="S6521" i="32"/>
  <c r="T6520" i="32"/>
  <c r="S6520" i="32"/>
  <c r="T6519" i="32"/>
  <c r="S6519" i="32"/>
  <c r="T6518" i="32"/>
  <c r="S6518" i="32"/>
  <c r="T6517" i="32"/>
  <c r="S6517" i="32"/>
  <c r="T6516" i="32"/>
  <c r="S6516" i="32"/>
  <c r="T6515" i="32"/>
  <c r="S6515" i="32"/>
  <c r="T6514" i="32"/>
  <c r="S6514" i="32"/>
  <c r="T6513" i="32"/>
  <c r="S6513" i="32"/>
  <c r="T6512" i="32"/>
  <c r="S6512" i="32"/>
  <c r="T6511" i="32"/>
  <c r="S6511" i="32"/>
  <c r="T6510" i="32"/>
  <c r="S6510" i="32"/>
  <c r="T6509" i="32"/>
  <c r="S6509" i="32"/>
  <c r="T6508" i="32"/>
  <c r="S6508" i="32"/>
  <c r="T6507" i="32"/>
  <c r="S6507" i="32"/>
  <c r="T6506" i="32"/>
  <c r="S6506" i="32"/>
  <c r="T6505" i="32"/>
  <c r="S6505" i="32"/>
  <c r="T6504" i="32"/>
  <c r="S6504" i="32"/>
  <c r="T6503" i="32"/>
  <c r="S6503" i="32"/>
  <c r="T6502" i="32"/>
  <c r="S6502" i="32"/>
  <c r="T6501" i="32"/>
  <c r="S6501" i="32"/>
  <c r="T6500" i="32"/>
  <c r="S6500" i="32"/>
  <c r="T6499" i="32"/>
  <c r="S6499" i="32"/>
  <c r="T6498" i="32"/>
  <c r="S6498" i="32"/>
  <c r="T6497" i="32"/>
  <c r="S6497" i="32"/>
  <c r="T6496" i="32"/>
  <c r="S6496" i="32"/>
  <c r="T6495" i="32"/>
  <c r="S6495" i="32"/>
  <c r="T6494" i="32"/>
  <c r="S6494" i="32"/>
  <c r="T6493" i="32"/>
  <c r="S6493" i="32"/>
  <c r="T6492" i="32"/>
  <c r="S6492" i="32"/>
  <c r="T6491" i="32"/>
  <c r="S6491" i="32"/>
  <c r="T6490" i="32"/>
  <c r="S6490" i="32"/>
  <c r="T6489" i="32"/>
  <c r="S6489" i="32"/>
  <c r="T6488" i="32"/>
  <c r="S6488" i="32"/>
  <c r="T6487" i="32"/>
  <c r="S6487" i="32"/>
  <c r="T6486" i="32"/>
  <c r="S6486" i="32"/>
  <c r="T6485" i="32"/>
  <c r="S6485" i="32"/>
  <c r="T6484" i="32"/>
  <c r="S6484" i="32"/>
  <c r="T6483" i="32"/>
  <c r="S6483" i="32"/>
  <c r="T6482" i="32"/>
  <c r="S6482" i="32"/>
  <c r="T6481" i="32"/>
  <c r="S6481" i="32"/>
  <c r="T6480" i="32"/>
  <c r="S6480" i="32"/>
  <c r="T6479" i="32"/>
  <c r="S6479" i="32"/>
  <c r="T6478" i="32"/>
  <c r="S6478" i="32"/>
  <c r="T6477" i="32"/>
  <c r="S6477" i="32"/>
  <c r="T6476" i="32"/>
  <c r="S6476" i="32"/>
  <c r="T6475" i="32"/>
  <c r="S6475" i="32"/>
  <c r="T6474" i="32"/>
  <c r="S6474" i="32"/>
  <c r="T6473" i="32"/>
  <c r="S6473" i="32"/>
  <c r="T6472" i="32"/>
  <c r="S6472" i="32"/>
  <c r="T6471" i="32"/>
  <c r="S6471" i="32"/>
  <c r="T6470" i="32"/>
  <c r="S6470" i="32"/>
  <c r="T6469" i="32"/>
  <c r="S6469" i="32"/>
  <c r="T6468" i="32"/>
  <c r="S6468" i="32"/>
  <c r="T6467" i="32"/>
  <c r="S6467" i="32"/>
  <c r="T6466" i="32"/>
  <c r="S6466" i="32"/>
  <c r="T6465" i="32"/>
  <c r="S6465" i="32"/>
  <c r="T6464" i="32"/>
  <c r="S6464" i="32"/>
  <c r="T6463" i="32"/>
  <c r="S6463" i="32"/>
  <c r="T6462" i="32"/>
  <c r="S6462" i="32"/>
  <c r="T6461" i="32"/>
  <c r="S6461" i="32"/>
  <c r="T6460" i="32"/>
  <c r="S6460" i="32"/>
  <c r="T6459" i="32"/>
  <c r="S6459" i="32"/>
  <c r="T6458" i="32"/>
  <c r="S6458" i="32"/>
  <c r="T6457" i="32"/>
  <c r="S6457" i="32"/>
  <c r="T6456" i="32"/>
  <c r="S6456" i="32"/>
  <c r="T6455" i="32"/>
  <c r="S6455" i="32"/>
  <c r="T6454" i="32"/>
  <c r="S6454" i="32"/>
  <c r="T6453" i="32"/>
  <c r="S6453" i="32"/>
  <c r="T6452" i="32"/>
  <c r="S6452" i="32"/>
  <c r="T6451" i="32"/>
  <c r="S6451" i="32"/>
  <c r="T6450" i="32"/>
  <c r="S6450" i="32"/>
  <c r="T6449" i="32"/>
  <c r="S6449" i="32"/>
  <c r="T6448" i="32"/>
  <c r="S6448" i="32"/>
  <c r="T6447" i="32"/>
  <c r="S6447" i="32"/>
  <c r="T6446" i="32"/>
  <c r="S6446" i="32"/>
  <c r="T6445" i="32"/>
  <c r="S6445" i="32"/>
  <c r="T6444" i="32"/>
  <c r="S6444" i="32"/>
  <c r="T6443" i="32"/>
  <c r="S6443" i="32"/>
  <c r="T6442" i="32"/>
  <c r="S6442" i="32"/>
  <c r="T6441" i="32"/>
  <c r="S6441" i="32"/>
  <c r="T6440" i="32"/>
  <c r="S6440" i="32"/>
  <c r="T6439" i="32"/>
  <c r="S6439" i="32"/>
  <c r="T6438" i="32"/>
  <c r="S6438" i="32"/>
  <c r="T6437" i="32"/>
  <c r="S6437" i="32"/>
  <c r="T6436" i="32"/>
  <c r="S6436" i="32"/>
  <c r="T6435" i="32"/>
  <c r="S6435" i="32"/>
  <c r="T6434" i="32"/>
  <c r="S6434" i="32"/>
  <c r="T6433" i="32"/>
  <c r="S6433" i="32"/>
  <c r="T6432" i="32"/>
  <c r="S6432" i="32"/>
  <c r="T6431" i="32"/>
  <c r="S6431" i="32"/>
  <c r="T6430" i="32"/>
  <c r="S6430" i="32"/>
  <c r="T6429" i="32"/>
  <c r="S6429" i="32"/>
  <c r="T6428" i="32"/>
  <c r="S6428" i="32"/>
  <c r="T6427" i="32"/>
  <c r="S6427" i="32"/>
  <c r="T6426" i="32"/>
  <c r="S6426" i="32"/>
  <c r="T6425" i="32"/>
  <c r="S6425" i="32"/>
  <c r="T6424" i="32"/>
  <c r="S6424" i="32"/>
  <c r="T6423" i="32"/>
  <c r="S6423" i="32"/>
  <c r="T6422" i="32"/>
  <c r="S6422" i="32"/>
  <c r="T6421" i="32"/>
  <c r="S6421" i="32"/>
  <c r="T6420" i="32"/>
  <c r="S6420" i="32"/>
  <c r="T6419" i="32"/>
  <c r="S6419" i="32"/>
  <c r="T6418" i="32"/>
  <c r="S6418" i="32"/>
  <c r="T6417" i="32"/>
  <c r="S6417" i="32"/>
  <c r="T6416" i="32"/>
  <c r="S6416" i="32"/>
  <c r="T6415" i="32"/>
  <c r="S6415" i="32"/>
  <c r="T6414" i="32"/>
  <c r="S6414" i="32"/>
  <c r="T6413" i="32"/>
  <c r="S6413" i="32"/>
  <c r="T6412" i="32"/>
  <c r="S6412" i="32"/>
  <c r="T6411" i="32"/>
  <c r="S6411" i="32"/>
  <c r="T6410" i="32"/>
  <c r="S6410" i="32"/>
  <c r="T6409" i="32"/>
  <c r="S6409" i="32"/>
  <c r="T6408" i="32"/>
  <c r="S6408" i="32"/>
  <c r="T6407" i="32"/>
  <c r="S6407" i="32"/>
  <c r="T6406" i="32"/>
  <c r="S6406" i="32"/>
  <c r="T6405" i="32"/>
  <c r="S6405" i="32"/>
  <c r="T6404" i="32"/>
  <c r="S6404" i="32"/>
  <c r="T6403" i="32"/>
  <c r="S6403" i="32"/>
  <c r="T6402" i="32"/>
  <c r="S6402" i="32"/>
  <c r="T6401" i="32"/>
  <c r="S6401" i="32"/>
  <c r="T6400" i="32"/>
  <c r="S6400" i="32"/>
  <c r="T6399" i="32"/>
  <c r="S6399" i="32"/>
  <c r="T6398" i="32"/>
  <c r="S6398" i="32"/>
  <c r="T6397" i="32"/>
  <c r="S6397" i="32"/>
  <c r="T6396" i="32"/>
  <c r="S6396" i="32"/>
  <c r="T6395" i="32"/>
  <c r="S6395" i="32"/>
  <c r="T6394" i="32"/>
  <c r="S6394" i="32"/>
  <c r="T6393" i="32"/>
  <c r="S6393" i="32"/>
  <c r="T6392" i="32"/>
  <c r="S6392" i="32"/>
  <c r="T6391" i="32"/>
  <c r="S6391" i="32"/>
  <c r="T6390" i="32"/>
  <c r="S6390" i="32"/>
  <c r="T6389" i="32"/>
  <c r="S6389" i="32"/>
  <c r="T6388" i="32"/>
  <c r="S6388" i="32"/>
  <c r="T6387" i="32"/>
  <c r="S6387" i="32"/>
  <c r="T6386" i="32"/>
  <c r="S6386" i="32"/>
  <c r="T6385" i="32"/>
  <c r="S6385" i="32"/>
  <c r="T6384" i="32"/>
  <c r="S6384" i="32"/>
  <c r="T6383" i="32"/>
  <c r="S6383" i="32"/>
  <c r="T6382" i="32"/>
  <c r="S6382" i="32"/>
  <c r="T6381" i="32"/>
  <c r="S6381" i="32"/>
  <c r="T6380" i="32"/>
  <c r="S6380" i="32"/>
  <c r="T6379" i="32"/>
  <c r="S6379" i="32"/>
  <c r="T6378" i="32"/>
  <c r="S6378" i="32"/>
  <c r="T6377" i="32"/>
  <c r="S6377" i="32"/>
  <c r="T6376" i="32"/>
  <c r="S6376" i="32"/>
  <c r="T6375" i="32"/>
  <c r="S6375" i="32"/>
  <c r="T6374" i="32"/>
  <c r="S6374" i="32"/>
  <c r="T6373" i="32"/>
  <c r="S6373" i="32"/>
  <c r="T6372" i="32"/>
  <c r="S6372" i="32"/>
  <c r="T6371" i="32"/>
  <c r="S6371" i="32"/>
  <c r="T6370" i="32"/>
  <c r="S6370" i="32"/>
  <c r="T6369" i="32"/>
  <c r="S6369" i="32"/>
  <c r="T6368" i="32"/>
  <c r="S6368" i="32"/>
  <c r="T6367" i="32"/>
  <c r="S6367" i="32"/>
  <c r="T6366" i="32"/>
  <c r="S6366" i="32"/>
  <c r="T6365" i="32"/>
  <c r="S6365" i="32"/>
  <c r="T6364" i="32"/>
  <c r="S6364" i="32"/>
  <c r="T6363" i="32"/>
  <c r="S6363" i="32"/>
  <c r="T6362" i="32"/>
  <c r="S6362" i="32"/>
  <c r="T6361" i="32"/>
  <c r="S6361" i="32"/>
  <c r="T6360" i="32"/>
  <c r="S6360" i="32"/>
  <c r="T6359" i="32"/>
  <c r="S6359" i="32"/>
  <c r="T6358" i="32"/>
  <c r="S6358" i="32"/>
  <c r="T6357" i="32"/>
  <c r="S6357" i="32"/>
  <c r="T6356" i="32"/>
  <c r="S6356" i="32"/>
  <c r="T6355" i="32"/>
  <c r="S6355" i="32"/>
  <c r="T6354" i="32"/>
  <c r="S6354" i="32"/>
  <c r="T6353" i="32"/>
  <c r="S6353" i="32"/>
  <c r="T6352" i="32"/>
  <c r="S6352" i="32"/>
  <c r="T6351" i="32"/>
  <c r="S6351" i="32"/>
  <c r="T6350" i="32"/>
  <c r="S6350" i="32"/>
  <c r="T6349" i="32"/>
  <c r="S6349" i="32"/>
  <c r="T6348" i="32"/>
  <c r="S6348" i="32"/>
  <c r="T6347" i="32"/>
  <c r="S6347" i="32"/>
  <c r="T6346" i="32"/>
  <c r="S6346" i="32"/>
  <c r="T6345" i="32"/>
  <c r="S6345" i="32"/>
  <c r="T6344" i="32"/>
  <c r="S6344" i="32"/>
  <c r="T6343" i="32"/>
  <c r="S6343" i="32"/>
  <c r="T6342" i="32"/>
  <c r="S6342" i="32"/>
  <c r="T6341" i="32"/>
  <c r="S6341" i="32"/>
  <c r="T6340" i="32"/>
  <c r="S6340" i="32"/>
  <c r="T6339" i="32"/>
  <c r="S6339" i="32"/>
  <c r="T6338" i="32"/>
  <c r="S6338" i="32"/>
  <c r="T6337" i="32"/>
  <c r="S6337" i="32"/>
  <c r="T6336" i="32"/>
  <c r="S6336" i="32"/>
  <c r="T6335" i="32"/>
  <c r="S6335" i="32"/>
  <c r="T6334" i="32"/>
  <c r="S6334" i="32"/>
  <c r="T6333" i="32"/>
  <c r="S6333" i="32"/>
  <c r="T6332" i="32"/>
  <c r="S6332" i="32"/>
  <c r="T6331" i="32"/>
  <c r="S6331" i="32"/>
  <c r="T6330" i="32"/>
  <c r="S6330" i="32"/>
  <c r="T6329" i="32"/>
  <c r="S6329" i="32"/>
  <c r="T6328" i="32"/>
  <c r="S6328" i="32"/>
  <c r="T6327" i="32"/>
  <c r="S6327" i="32"/>
  <c r="T6326" i="32"/>
  <c r="S6326" i="32"/>
  <c r="T6325" i="32"/>
  <c r="S6325" i="32"/>
  <c r="T6324" i="32"/>
  <c r="S6324" i="32"/>
  <c r="T6323" i="32"/>
  <c r="S6323" i="32"/>
  <c r="T6322" i="32"/>
  <c r="S6322" i="32"/>
  <c r="T6321" i="32"/>
  <c r="S6321" i="32"/>
  <c r="T6320" i="32"/>
  <c r="S6320" i="32"/>
  <c r="T6319" i="32"/>
  <c r="S6319" i="32"/>
  <c r="T6318" i="32"/>
  <c r="S6318" i="32"/>
  <c r="T6317" i="32"/>
  <c r="S6317" i="32"/>
  <c r="T6316" i="32"/>
  <c r="S6316" i="32"/>
  <c r="T6315" i="32"/>
  <c r="S6315" i="32"/>
  <c r="T6314" i="32"/>
  <c r="S6314" i="32"/>
  <c r="T6313" i="32"/>
  <c r="S6313" i="32"/>
  <c r="T6312" i="32"/>
  <c r="S6312" i="32"/>
  <c r="T6311" i="32"/>
  <c r="S6311" i="32"/>
  <c r="T6310" i="32"/>
  <c r="S6310" i="32"/>
  <c r="T6309" i="32"/>
  <c r="S6309" i="32"/>
  <c r="T6308" i="32"/>
  <c r="S6308" i="32"/>
  <c r="T6307" i="32"/>
  <c r="S6307" i="32"/>
  <c r="T6306" i="32"/>
  <c r="S6306" i="32"/>
  <c r="T6305" i="32"/>
  <c r="S6305" i="32"/>
  <c r="T6304" i="32"/>
  <c r="S6304" i="32"/>
  <c r="T6303" i="32"/>
  <c r="S6303" i="32"/>
  <c r="T6302" i="32"/>
  <c r="S6302" i="32"/>
  <c r="T6301" i="32"/>
  <c r="S6301" i="32"/>
  <c r="T6300" i="32"/>
  <c r="S6300" i="32"/>
  <c r="T6299" i="32"/>
  <c r="S6299" i="32"/>
  <c r="T6298" i="32"/>
  <c r="S6298" i="32"/>
  <c r="T6297" i="32"/>
  <c r="S6297" i="32"/>
  <c r="T6296" i="32"/>
  <c r="S6296" i="32"/>
  <c r="T6295" i="32"/>
  <c r="S6295" i="32"/>
  <c r="T6294" i="32"/>
  <c r="S6294" i="32"/>
  <c r="T6293" i="32"/>
  <c r="S6293" i="32"/>
  <c r="T6292" i="32"/>
  <c r="S6292" i="32"/>
  <c r="T6291" i="32"/>
  <c r="S6291" i="32"/>
  <c r="T6290" i="32"/>
  <c r="S6290" i="32"/>
  <c r="T6289" i="32"/>
  <c r="S6289" i="32"/>
  <c r="T6288" i="32"/>
  <c r="S6288" i="32"/>
  <c r="T6287" i="32"/>
  <c r="S6287" i="32"/>
  <c r="T6286" i="32"/>
  <c r="S6286" i="32"/>
  <c r="T6285" i="32"/>
  <c r="S6285" i="32"/>
  <c r="T6284" i="32"/>
  <c r="S6284" i="32"/>
  <c r="T6283" i="32"/>
  <c r="S6283" i="32"/>
  <c r="T6282" i="32"/>
  <c r="S6282" i="32"/>
  <c r="T6281" i="32"/>
  <c r="S6281" i="32"/>
  <c r="T6280" i="32"/>
  <c r="S6280" i="32"/>
  <c r="T6279" i="32"/>
  <c r="S6279" i="32"/>
  <c r="T6278" i="32"/>
  <c r="S6278" i="32"/>
  <c r="T6277" i="32"/>
  <c r="S6277" i="32"/>
  <c r="T6276" i="32"/>
  <c r="S6276" i="32"/>
  <c r="T6275" i="32"/>
  <c r="S6275" i="32"/>
  <c r="T6274" i="32"/>
  <c r="S6274" i="32"/>
  <c r="T6273" i="32"/>
  <c r="S6273" i="32"/>
  <c r="T6272" i="32"/>
  <c r="S6272" i="32"/>
  <c r="T6271" i="32"/>
  <c r="S6271" i="32"/>
  <c r="T6270" i="32"/>
  <c r="S6270" i="32"/>
  <c r="T6269" i="32"/>
  <c r="S6269" i="32"/>
  <c r="T6268" i="32"/>
  <c r="S6268" i="32"/>
  <c r="T6267" i="32"/>
  <c r="S6267" i="32"/>
  <c r="T6266" i="32"/>
  <c r="S6266" i="32"/>
  <c r="T6265" i="32"/>
  <c r="S6265" i="32"/>
  <c r="T6264" i="32"/>
  <c r="S6264" i="32"/>
  <c r="T6263" i="32"/>
  <c r="S6263" i="32"/>
  <c r="T6262" i="32"/>
  <c r="S6262" i="32"/>
  <c r="T6261" i="32"/>
  <c r="S6261" i="32"/>
  <c r="T6260" i="32"/>
  <c r="S6260" i="32"/>
  <c r="T6259" i="32"/>
  <c r="S6259" i="32"/>
  <c r="T6258" i="32"/>
  <c r="S6258" i="32"/>
  <c r="T6257" i="32"/>
  <c r="S6257" i="32"/>
  <c r="T6256" i="32"/>
  <c r="S6256" i="32"/>
  <c r="T6255" i="32"/>
  <c r="S6255" i="32"/>
  <c r="T6254" i="32"/>
  <c r="S6254" i="32"/>
  <c r="T6253" i="32"/>
  <c r="S6253" i="32"/>
  <c r="T6252" i="32"/>
  <c r="S6252" i="32"/>
  <c r="T6251" i="32"/>
  <c r="S6251" i="32"/>
  <c r="T6250" i="32"/>
  <c r="S6250" i="32"/>
  <c r="T6249" i="32"/>
  <c r="S6249" i="32"/>
  <c r="T6248" i="32"/>
  <c r="S6248" i="32"/>
  <c r="T6247" i="32"/>
  <c r="S6247" i="32"/>
  <c r="T6246" i="32"/>
  <c r="S6246" i="32"/>
  <c r="T6245" i="32"/>
  <c r="S6245" i="32"/>
  <c r="T6244" i="32"/>
  <c r="S6244" i="32"/>
  <c r="T6243" i="32"/>
  <c r="S6243" i="32"/>
  <c r="T6242" i="32"/>
  <c r="S6242" i="32"/>
  <c r="T6241" i="32"/>
  <c r="S6241" i="32"/>
  <c r="T6240" i="32"/>
  <c r="S6240" i="32"/>
  <c r="T6239" i="32"/>
  <c r="S6239" i="32"/>
  <c r="T6238" i="32"/>
  <c r="S6238" i="32"/>
  <c r="T6237" i="32"/>
  <c r="S6237" i="32"/>
  <c r="T6236" i="32"/>
  <c r="S6236" i="32"/>
  <c r="T6235" i="32"/>
  <c r="S6235" i="32"/>
  <c r="T6234" i="32"/>
  <c r="S6234" i="32"/>
  <c r="T6233" i="32"/>
  <c r="S6233" i="32"/>
  <c r="T6232" i="32"/>
  <c r="S6232" i="32"/>
  <c r="T6231" i="32"/>
  <c r="S6231" i="32"/>
  <c r="T6230" i="32"/>
  <c r="S6230" i="32"/>
  <c r="T6229" i="32"/>
  <c r="S6229" i="32"/>
  <c r="T6228" i="32"/>
  <c r="S6228" i="32"/>
  <c r="T6227" i="32"/>
  <c r="S6227" i="32"/>
  <c r="T6226" i="32"/>
  <c r="S6226" i="32"/>
  <c r="T6225" i="32"/>
  <c r="S6225" i="32"/>
  <c r="T6224" i="32"/>
  <c r="S6224" i="32"/>
  <c r="T6223" i="32"/>
  <c r="S6223" i="32"/>
  <c r="T6222" i="32"/>
  <c r="S6222" i="32"/>
  <c r="T6221" i="32"/>
  <c r="S6221" i="32"/>
  <c r="T6220" i="32"/>
  <c r="S6220" i="32"/>
  <c r="T6219" i="32"/>
  <c r="S6219" i="32"/>
  <c r="T6218" i="32"/>
  <c r="S6218" i="32"/>
  <c r="T6217" i="32"/>
  <c r="S6217" i="32"/>
  <c r="T6216" i="32"/>
  <c r="S6216" i="32"/>
  <c r="T6215" i="32"/>
  <c r="S6215" i="32"/>
  <c r="T6214" i="32"/>
  <c r="S6214" i="32"/>
  <c r="T6213" i="32"/>
  <c r="S6213" i="32"/>
  <c r="T6212" i="32"/>
  <c r="S6212" i="32"/>
  <c r="T6211" i="32"/>
  <c r="S6211" i="32"/>
  <c r="T6210" i="32"/>
  <c r="S6210" i="32"/>
  <c r="T6209" i="32"/>
  <c r="S6209" i="32"/>
  <c r="T6208" i="32"/>
  <c r="S6208" i="32"/>
  <c r="T6207" i="32"/>
  <c r="S6207" i="32"/>
  <c r="T6206" i="32"/>
  <c r="S6206" i="32"/>
  <c r="T6205" i="32"/>
  <c r="S6205" i="32"/>
  <c r="T6204" i="32"/>
  <c r="S6204" i="32"/>
  <c r="T6203" i="32"/>
  <c r="S6203" i="32"/>
  <c r="T6202" i="32"/>
  <c r="S6202" i="32"/>
  <c r="T6201" i="32"/>
  <c r="S6201" i="32"/>
  <c r="T6200" i="32"/>
  <c r="S6200" i="32"/>
  <c r="T6199" i="32"/>
  <c r="S6199" i="32"/>
  <c r="T6198" i="32"/>
  <c r="S6198" i="32"/>
  <c r="T6197" i="32"/>
  <c r="S6197" i="32"/>
  <c r="T6196" i="32"/>
  <c r="S6196" i="32"/>
  <c r="T6195" i="32"/>
  <c r="S6195" i="32"/>
  <c r="T6194" i="32"/>
  <c r="S6194" i="32"/>
  <c r="T6193" i="32"/>
  <c r="S6193" i="32"/>
  <c r="T6192" i="32"/>
  <c r="S6192" i="32"/>
  <c r="T6191" i="32"/>
  <c r="S6191" i="32"/>
  <c r="T6190" i="32"/>
  <c r="S6190" i="32"/>
  <c r="T6189" i="32"/>
  <c r="S6189" i="32"/>
  <c r="T6188" i="32"/>
  <c r="S6188" i="32"/>
  <c r="T6187" i="32"/>
  <c r="S6187" i="32"/>
  <c r="T6186" i="32"/>
  <c r="S6186" i="32"/>
  <c r="T6185" i="32"/>
  <c r="S6185" i="32"/>
  <c r="T6184" i="32"/>
  <c r="S6184" i="32"/>
  <c r="T6183" i="32"/>
  <c r="S6183" i="32"/>
  <c r="T6182" i="32"/>
  <c r="S6182" i="32"/>
  <c r="T6181" i="32"/>
  <c r="S6181" i="32"/>
  <c r="T6180" i="32"/>
  <c r="S6180" i="32"/>
  <c r="T6179" i="32"/>
  <c r="S6179" i="32"/>
  <c r="T6178" i="32"/>
  <c r="S6178" i="32"/>
  <c r="T6177" i="32"/>
  <c r="S6177" i="32"/>
  <c r="T6176" i="32"/>
  <c r="S6176" i="32"/>
  <c r="T6175" i="32"/>
  <c r="S6175" i="32"/>
  <c r="T6174" i="32"/>
  <c r="S6174" i="32"/>
  <c r="T6173" i="32"/>
  <c r="S6173" i="32"/>
  <c r="T6172" i="32"/>
  <c r="S6172" i="32"/>
  <c r="T6171" i="32"/>
  <c r="S6171" i="32"/>
  <c r="T6170" i="32"/>
  <c r="S6170" i="32"/>
  <c r="T6169" i="32"/>
  <c r="S6169" i="32"/>
  <c r="T6168" i="32"/>
  <c r="S6168" i="32"/>
  <c r="T6167" i="32"/>
  <c r="S6167" i="32"/>
  <c r="T6166" i="32"/>
  <c r="S6166" i="32"/>
  <c r="T6165" i="32"/>
  <c r="S6165" i="32"/>
  <c r="T6164" i="32"/>
  <c r="S6164" i="32"/>
  <c r="T6163" i="32"/>
  <c r="S6163" i="32"/>
  <c r="T6162" i="32"/>
  <c r="S6162" i="32"/>
  <c r="T6161" i="32"/>
  <c r="S6161" i="32"/>
  <c r="T6160" i="32"/>
  <c r="S6160" i="32"/>
  <c r="T6159" i="32"/>
  <c r="S6159" i="32"/>
  <c r="T6158" i="32"/>
  <c r="S6158" i="32"/>
  <c r="T6157" i="32"/>
  <c r="S6157" i="32"/>
  <c r="T6156" i="32"/>
  <c r="S6156" i="32"/>
  <c r="T6155" i="32"/>
  <c r="S6155" i="32"/>
  <c r="T6154" i="32"/>
  <c r="S6154" i="32"/>
  <c r="T6153" i="32"/>
  <c r="S6153" i="32"/>
  <c r="T6152" i="32"/>
  <c r="S6152" i="32"/>
  <c r="T6151" i="32"/>
  <c r="S6151" i="32"/>
  <c r="T6150" i="32"/>
  <c r="S6150" i="32"/>
  <c r="T6149" i="32"/>
  <c r="S6149" i="32"/>
  <c r="T6148" i="32"/>
  <c r="S6148" i="32"/>
  <c r="T6147" i="32"/>
  <c r="S6147" i="32"/>
  <c r="T6146" i="32"/>
  <c r="S6146" i="32"/>
  <c r="T6145" i="32"/>
  <c r="S6145" i="32"/>
  <c r="T6144" i="32"/>
  <c r="S6144" i="32"/>
  <c r="T6143" i="32"/>
  <c r="S6143" i="32"/>
  <c r="T6142" i="32"/>
  <c r="S6142" i="32"/>
  <c r="T6141" i="32"/>
  <c r="S6141" i="32"/>
  <c r="T6140" i="32"/>
  <c r="S6140" i="32"/>
  <c r="T6139" i="32"/>
  <c r="S6139" i="32"/>
  <c r="T6138" i="32"/>
  <c r="S6138" i="32"/>
  <c r="T6137" i="32"/>
  <c r="S6137" i="32"/>
  <c r="T6136" i="32"/>
  <c r="S6136" i="32"/>
  <c r="T6135" i="32"/>
  <c r="S6135" i="32"/>
  <c r="T6134" i="32"/>
  <c r="S6134" i="32"/>
  <c r="T6133" i="32"/>
  <c r="S6133" i="32"/>
  <c r="T6132" i="32"/>
  <c r="S6132" i="32"/>
  <c r="T6131" i="32"/>
  <c r="S6131" i="32"/>
  <c r="T6130" i="32"/>
  <c r="S6130" i="32"/>
  <c r="T6129" i="32"/>
  <c r="S6129" i="32"/>
  <c r="T6128" i="32"/>
  <c r="S6128" i="32"/>
  <c r="T6127" i="32"/>
  <c r="S6127" i="32"/>
  <c r="T6126" i="32"/>
  <c r="S6126" i="32"/>
  <c r="T6125" i="32"/>
  <c r="S6125" i="32"/>
  <c r="T6124" i="32"/>
  <c r="S6124" i="32"/>
  <c r="T6123" i="32"/>
  <c r="S6123" i="32"/>
  <c r="T6122" i="32"/>
  <c r="S6122" i="32"/>
  <c r="T6121" i="32"/>
  <c r="S6121" i="32"/>
  <c r="T6120" i="32"/>
  <c r="S6120" i="32"/>
  <c r="T6119" i="32"/>
  <c r="S6119" i="32"/>
  <c r="T6118" i="32"/>
  <c r="S6118" i="32"/>
  <c r="T6117" i="32"/>
  <c r="S6117" i="32"/>
  <c r="T6116" i="32"/>
  <c r="S6116" i="32"/>
  <c r="T6115" i="32"/>
  <c r="S6115" i="32"/>
  <c r="T6114" i="32"/>
  <c r="S6114" i="32"/>
  <c r="T6113" i="32"/>
  <c r="S6113" i="32"/>
  <c r="T6112" i="32"/>
  <c r="S6112" i="32"/>
  <c r="T6111" i="32"/>
  <c r="S6111" i="32"/>
  <c r="T6110" i="32"/>
  <c r="S6110" i="32"/>
  <c r="T6109" i="32"/>
  <c r="S6109" i="32"/>
  <c r="T6108" i="32"/>
  <c r="S6108" i="32"/>
  <c r="T6107" i="32"/>
  <c r="S6107" i="32"/>
  <c r="T6106" i="32"/>
  <c r="S6106" i="32"/>
  <c r="T6105" i="32"/>
  <c r="S6105" i="32"/>
  <c r="T6104" i="32"/>
  <c r="S6104" i="32"/>
  <c r="T6103" i="32"/>
  <c r="S6103" i="32"/>
  <c r="T6102" i="32"/>
  <c r="S6102" i="32"/>
  <c r="T6101" i="32"/>
  <c r="S6101" i="32"/>
  <c r="T6100" i="32"/>
  <c r="S6100" i="32"/>
  <c r="T6099" i="32"/>
  <c r="S6099" i="32"/>
  <c r="T6098" i="32"/>
  <c r="S6098" i="32"/>
  <c r="T6097" i="32"/>
  <c r="S6097" i="32"/>
  <c r="T6096" i="32"/>
  <c r="S6096" i="32"/>
  <c r="T6095" i="32"/>
  <c r="S6095" i="32"/>
  <c r="T6094" i="32"/>
  <c r="S6094" i="32"/>
  <c r="T6093" i="32"/>
  <c r="S6093" i="32"/>
  <c r="T6092" i="32"/>
  <c r="S6092" i="32"/>
  <c r="T6091" i="32"/>
  <c r="S6091" i="32"/>
  <c r="T6090" i="32"/>
  <c r="S6090" i="32"/>
  <c r="T6089" i="32"/>
  <c r="S6089" i="32"/>
  <c r="T6088" i="32"/>
  <c r="S6088" i="32"/>
  <c r="T6087" i="32"/>
  <c r="S6087" i="32"/>
  <c r="T6086" i="32"/>
  <c r="S6086" i="32"/>
  <c r="T6085" i="32"/>
  <c r="S6085" i="32"/>
  <c r="T6084" i="32"/>
  <c r="S6084" i="32"/>
  <c r="T6083" i="32"/>
  <c r="S6083" i="32"/>
  <c r="T6082" i="32"/>
  <c r="S6082" i="32"/>
  <c r="T6081" i="32"/>
  <c r="S6081" i="32"/>
  <c r="T6080" i="32"/>
  <c r="S6080" i="32"/>
  <c r="T6079" i="32"/>
  <c r="S6079" i="32"/>
  <c r="T6078" i="32"/>
  <c r="S6078" i="32"/>
  <c r="T6077" i="32"/>
  <c r="S6077" i="32"/>
  <c r="T6076" i="32"/>
  <c r="S6076" i="32"/>
  <c r="T6075" i="32"/>
  <c r="S6075" i="32"/>
  <c r="T6074" i="32"/>
  <c r="S6074" i="32"/>
  <c r="T6073" i="32"/>
  <c r="S6073" i="32"/>
  <c r="T6072" i="32"/>
  <c r="S6072" i="32"/>
  <c r="T6071" i="32"/>
  <c r="S6071" i="32"/>
  <c r="T6070" i="32"/>
  <c r="S6070" i="32"/>
  <c r="T6069" i="32"/>
  <c r="S6069" i="32"/>
  <c r="T6068" i="32"/>
  <c r="S6068" i="32"/>
  <c r="T6067" i="32"/>
  <c r="S6067" i="32"/>
  <c r="T6066" i="32"/>
  <c r="S6066" i="32"/>
  <c r="T6065" i="32"/>
  <c r="S6065" i="32"/>
  <c r="T6064" i="32"/>
  <c r="S6064" i="32"/>
  <c r="T6063" i="32"/>
  <c r="S6063" i="32"/>
  <c r="T6062" i="32"/>
  <c r="S6062" i="32"/>
  <c r="T6061" i="32"/>
  <c r="S6061" i="32"/>
  <c r="T6060" i="32"/>
  <c r="S6060" i="32"/>
  <c r="T6059" i="32"/>
  <c r="S6059" i="32"/>
  <c r="T6058" i="32"/>
  <c r="S6058" i="32"/>
  <c r="T6057" i="32"/>
  <c r="S6057" i="32"/>
  <c r="T6056" i="32"/>
  <c r="S6056" i="32"/>
  <c r="T6055" i="32"/>
  <c r="S6055" i="32"/>
  <c r="T6054" i="32"/>
  <c r="S6054" i="32"/>
  <c r="T6053" i="32"/>
  <c r="S6053" i="32"/>
  <c r="T6052" i="32"/>
  <c r="S6052" i="32"/>
  <c r="T6051" i="32"/>
  <c r="S6051" i="32"/>
  <c r="T6050" i="32"/>
  <c r="S6050" i="32"/>
  <c r="T6049" i="32"/>
  <c r="S6049" i="32"/>
  <c r="T6048" i="32"/>
  <c r="S6048" i="32"/>
  <c r="T6047" i="32"/>
  <c r="S6047" i="32"/>
  <c r="T6046" i="32"/>
  <c r="S6046" i="32"/>
  <c r="T6045" i="32"/>
  <c r="S6045" i="32"/>
  <c r="T6044" i="32"/>
  <c r="S6044" i="32"/>
  <c r="T6043" i="32"/>
  <c r="S6043" i="32"/>
  <c r="T6042" i="32"/>
  <c r="S6042" i="32"/>
  <c r="T6041" i="32"/>
  <c r="S6041" i="32"/>
  <c r="T6040" i="32"/>
  <c r="S6040" i="32"/>
  <c r="T6039" i="32"/>
  <c r="S6039" i="32"/>
  <c r="T6038" i="32"/>
  <c r="S6038" i="32"/>
  <c r="T6037" i="32"/>
  <c r="S6037" i="32"/>
  <c r="T6036" i="32"/>
  <c r="S6036" i="32"/>
  <c r="T6035" i="32"/>
  <c r="S6035" i="32"/>
  <c r="T6034" i="32"/>
  <c r="S6034" i="32"/>
  <c r="T6033" i="32"/>
  <c r="S6033" i="32"/>
  <c r="T6032" i="32"/>
  <c r="S6032" i="32"/>
  <c r="T6031" i="32"/>
  <c r="S6031" i="32"/>
  <c r="T6030" i="32"/>
  <c r="S6030" i="32"/>
  <c r="T6029" i="32"/>
  <c r="S6029" i="32"/>
  <c r="T6028" i="32"/>
  <c r="S6028" i="32"/>
  <c r="T6027" i="32"/>
  <c r="S6027" i="32"/>
  <c r="T6026" i="32"/>
  <c r="S6026" i="32"/>
  <c r="T6025" i="32"/>
  <c r="S6025" i="32"/>
  <c r="T6024" i="32"/>
  <c r="S6024" i="32"/>
  <c r="T6023" i="32"/>
  <c r="S6023" i="32"/>
  <c r="T6022" i="32"/>
  <c r="S6022" i="32"/>
  <c r="T6021" i="32"/>
  <c r="S6021" i="32"/>
  <c r="T6020" i="32"/>
  <c r="S6020" i="32"/>
  <c r="T6019" i="32"/>
  <c r="S6019" i="32"/>
  <c r="T6018" i="32"/>
  <c r="S6018" i="32"/>
  <c r="T6017" i="32"/>
  <c r="S6017" i="32"/>
  <c r="T6016" i="32"/>
  <c r="S6016" i="32"/>
  <c r="T6015" i="32"/>
  <c r="S6015" i="32"/>
  <c r="T6014" i="32"/>
  <c r="S6014" i="32"/>
  <c r="T6013" i="32"/>
  <c r="S6013" i="32"/>
  <c r="T6012" i="32"/>
  <c r="S6012" i="32"/>
  <c r="T6011" i="32"/>
  <c r="S6011" i="32"/>
  <c r="T6010" i="32"/>
  <c r="S6010" i="32"/>
  <c r="T6009" i="32"/>
  <c r="S6009" i="32"/>
  <c r="T6008" i="32"/>
  <c r="S6008" i="32"/>
  <c r="T6007" i="32"/>
  <c r="S6007" i="32"/>
  <c r="T6006" i="32"/>
  <c r="S6006" i="32"/>
  <c r="T6005" i="32"/>
  <c r="S6005" i="32"/>
  <c r="T6004" i="32"/>
  <c r="S6004" i="32"/>
  <c r="T6003" i="32"/>
  <c r="S6003" i="32"/>
  <c r="T6002" i="32"/>
  <c r="S6002" i="32"/>
  <c r="T6001" i="32"/>
  <c r="S6001" i="32"/>
  <c r="T6000" i="32"/>
  <c r="S6000" i="32"/>
  <c r="T5999" i="32"/>
  <c r="S5999" i="32"/>
  <c r="T5998" i="32"/>
  <c r="S5998" i="32"/>
  <c r="T5997" i="32"/>
  <c r="S5997" i="32"/>
  <c r="T5996" i="32"/>
  <c r="S5996" i="32"/>
  <c r="T5995" i="32"/>
  <c r="S5995" i="32"/>
  <c r="T5994" i="32"/>
  <c r="S5994" i="32"/>
  <c r="T5993" i="32"/>
  <c r="S5993" i="32"/>
  <c r="T5992" i="32"/>
  <c r="S5992" i="32"/>
  <c r="T5991" i="32"/>
  <c r="S5991" i="32"/>
  <c r="T5990" i="32"/>
  <c r="S5990" i="32"/>
  <c r="T5989" i="32"/>
  <c r="S5989" i="32"/>
  <c r="T5988" i="32"/>
  <c r="S5988" i="32"/>
  <c r="T5987" i="32"/>
  <c r="S5987" i="32"/>
  <c r="T5986" i="32"/>
  <c r="S5986" i="32"/>
  <c r="T5985" i="32"/>
  <c r="S5985" i="32"/>
  <c r="T5984" i="32"/>
  <c r="S5984" i="32"/>
  <c r="T5983" i="32"/>
  <c r="S5983" i="32"/>
  <c r="T5982" i="32"/>
  <c r="S5982" i="32"/>
  <c r="T5981" i="32"/>
  <c r="S5981" i="32"/>
  <c r="T5980" i="32"/>
  <c r="S5980" i="32"/>
  <c r="T5979" i="32"/>
  <c r="S5979" i="32"/>
  <c r="T5978" i="32"/>
  <c r="S5978" i="32"/>
  <c r="T5977" i="32"/>
  <c r="S5977" i="32"/>
  <c r="T5976" i="32"/>
  <c r="S5976" i="32"/>
  <c r="T5975" i="32"/>
  <c r="S5975" i="32"/>
  <c r="T5974" i="32"/>
  <c r="S5974" i="32"/>
  <c r="T5973" i="32"/>
  <c r="S5973" i="32"/>
  <c r="T5972" i="32"/>
  <c r="S5972" i="32"/>
  <c r="T5971" i="32"/>
  <c r="S5971" i="32"/>
  <c r="T5970" i="32"/>
  <c r="S5970" i="32"/>
  <c r="T5969" i="32"/>
  <c r="S5969" i="32"/>
  <c r="T5968" i="32"/>
  <c r="S5968" i="32"/>
  <c r="T5967" i="32"/>
  <c r="S5967" i="32"/>
  <c r="T5966" i="32"/>
  <c r="S5966" i="32"/>
  <c r="T5965" i="32"/>
  <c r="S5965" i="32"/>
  <c r="T5964" i="32"/>
  <c r="S5964" i="32"/>
  <c r="T5963" i="32"/>
  <c r="S5963" i="32"/>
  <c r="T5962" i="32"/>
  <c r="S5962" i="32"/>
  <c r="T5961" i="32"/>
  <c r="S5961" i="32"/>
  <c r="T5960" i="32"/>
  <c r="S5960" i="32"/>
  <c r="T5959" i="32"/>
  <c r="S5959" i="32"/>
  <c r="T5958" i="32"/>
  <c r="S5958" i="32"/>
  <c r="T5957" i="32"/>
  <c r="S5957" i="32"/>
  <c r="T5956" i="32"/>
  <c r="S5956" i="32"/>
  <c r="T5955" i="32"/>
  <c r="S5955" i="32"/>
  <c r="T5954" i="32"/>
  <c r="S5954" i="32"/>
  <c r="T5953" i="32"/>
  <c r="S5953" i="32"/>
  <c r="T5952" i="32"/>
  <c r="S5952" i="32"/>
  <c r="T5951" i="32"/>
  <c r="S5951" i="32"/>
  <c r="T5950" i="32"/>
  <c r="S5950" i="32"/>
  <c r="T5949" i="32"/>
  <c r="S5949" i="32"/>
  <c r="T5948" i="32"/>
  <c r="S5948" i="32"/>
  <c r="T5947" i="32"/>
  <c r="S5947" i="32"/>
  <c r="T5946" i="32"/>
  <c r="S5946" i="32"/>
  <c r="T5945" i="32"/>
  <c r="S5945" i="32"/>
  <c r="T5944" i="32"/>
  <c r="S5944" i="32"/>
  <c r="T5943" i="32"/>
  <c r="S5943" i="32"/>
  <c r="T5942" i="32"/>
  <c r="S5942" i="32"/>
  <c r="T5941" i="32"/>
  <c r="S5941" i="32"/>
  <c r="T5940" i="32"/>
  <c r="S5940" i="32"/>
  <c r="T5939" i="32"/>
  <c r="S5939" i="32"/>
  <c r="T5938" i="32"/>
  <c r="S5938" i="32"/>
  <c r="T5937" i="32"/>
  <c r="S5937" i="32"/>
  <c r="T5936" i="32"/>
  <c r="S5936" i="32"/>
  <c r="T5935" i="32"/>
  <c r="S5935" i="32"/>
  <c r="T5934" i="32"/>
  <c r="S5934" i="32"/>
  <c r="T5933" i="32"/>
  <c r="S5933" i="32"/>
  <c r="T5932" i="32"/>
  <c r="S5932" i="32"/>
  <c r="T5931" i="32"/>
  <c r="S5931" i="32"/>
  <c r="T5930" i="32"/>
  <c r="S5930" i="32"/>
  <c r="T5929" i="32"/>
  <c r="S5929" i="32"/>
  <c r="T5928" i="32"/>
  <c r="S5928" i="32"/>
  <c r="T5927" i="32"/>
  <c r="S5927" i="32"/>
  <c r="T5926" i="32"/>
  <c r="S5926" i="32"/>
  <c r="T5925" i="32"/>
  <c r="S5925" i="32"/>
  <c r="T5924" i="32"/>
  <c r="S5924" i="32"/>
  <c r="T5923" i="32"/>
  <c r="S5923" i="32"/>
  <c r="T5922" i="32"/>
  <c r="S5922" i="32"/>
  <c r="T5921" i="32"/>
  <c r="S5921" i="32"/>
  <c r="T5920" i="32"/>
  <c r="S5920" i="32"/>
  <c r="T5919" i="32"/>
  <c r="S5919" i="32"/>
  <c r="T5918" i="32"/>
  <c r="S5918" i="32"/>
  <c r="T5917" i="32"/>
  <c r="S5917" i="32"/>
  <c r="T5916" i="32"/>
  <c r="S5916" i="32"/>
  <c r="T5915" i="32"/>
  <c r="S5915" i="32"/>
  <c r="T5914" i="32"/>
  <c r="S5914" i="32"/>
  <c r="T5913" i="32"/>
  <c r="S5913" i="32"/>
  <c r="T5912" i="32"/>
  <c r="S5912" i="32"/>
  <c r="T5911" i="32"/>
  <c r="S5911" i="32"/>
  <c r="T5910" i="32"/>
  <c r="S5910" i="32"/>
  <c r="T5909" i="32"/>
  <c r="S5909" i="32"/>
  <c r="T5908" i="32"/>
  <c r="S5908" i="32"/>
  <c r="T5907" i="32"/>
  <c r="S5907" i="32"/>
  <c r="T5906" i="32"/>
  <c r="S5906" i="32"/>
  <c r="T5905" i="32"/>
  <c r="S5905" i="32"/>
  <c r="T5904" i="32"/>
  <c r="S5904" i="32"/>
  <c r="T5903" i="32"/>
  <c r="S5903" i="32"/>
  <c r="T5902" i="32"/>
  <c r="S5902" i="32"/>
  <c r="T5901" i="32"/>
  <c r="S5901" i="32"/>
  <c r="T5900" i="32"/>
  <c r="S5900" i="32"/>
  <c r="T5899" i="32"/>
  <c r="S5899" i="32"/>
  <c r="T5898" i="32"/>
  <c r="S5898" i="32"/>
  <c r="T5897" i="32"/>
  <c r="S5897" i="32"/>
  <c r="T5896" i="32"/>
  <c r="S5896" i="32"/>
  <c r="T5895" i="32"/>
  <c r="S5895" i="32"/>
  <c r="T5894" i="32"/>
  <c r="S5894" i="32"/>
  <c r="T5893" i="32"/>
  <c r="S5893" i="32"/>
  <c r="T5892" i="32"/>
  <c r="S5892" i="32"/>
  <c r="T5891" i="32"/>
  <c r="S5891" i="32"/>
  <c r="T5890" i="32"/>
  <c r="S5890" i="32"/>
  <c r="T5889" i="32"/>
  <c r="S5889" i="32"/>
  <c r="T5888" i="32"/>
  <c r="S5888" i="32"/>
  <c r="T5887" i="32"/>
  <c r="S5887" i="32"/>
  <c r="T5886" i="32"/>
  <c r="S5886" i="32"/>
  <c r="T5885" i="32"/>
  <c r="S5885" i="32"/>
  <c r="T5884" i="32"/>
  <c r="S5884" i="32"/>
  <c r="T5883" i="32"/>
  <c r="S5883" i="32"/>
  <c r="T5882" i="32"/>
  <c r="S5882" i="32"/>
  <c r="T5881" i="32"/>
  <c r="S5881" i="32"/>
  <c r="T5880" i="32"/>
  <c r="S5880" i="32"/>
  <c r="T5879" i="32"/>
  <c r="S5879" i="32"/>
  <c r="T5878" i="32"/>
  <c r="S5878" i="32"/>
  <c r="T5877" i="32"/>
  <c r="S5877" i="32"/>
  <c r="T5876" i="32"/>
  <c r="S5876" i="32"/>
  <c r="T5875" i="32"/>
  <c r="S5875" i="32"/>
  <c r="T5874" i="32"/>
  <c r="S5874" i="32"/>
  <c r="T5873" i="32"/>
  <c r="S5873" i="32"/>
  <c r="T5872" i="32"/>
  <c r="S5872" i="32"/>
  <c r="T5871" i="32"/>
  <c r="S5871" i="32"/>
  <c r="T5870" i="32"/>
  <c r="S5870" i="32"/>
  <c r="T5869" i="32"/>
  <c r="S5869" i="32"/>
  <c r="T5868" i="32"/>
  <c r="S5868" i="32"/>
  <c r="T5867" i="32"/>
  <c r="S5867" i="32"/>
  <c r="T5866" i="32"/>
  <c r="S5866" i="32"/>
  <c r="T5865" i="32"/>
  <c r="S5865" i="32"/>
  <c r="T5864" i="32"/>
  <c r="S5864" i="32"/>
  <c r="T5863" i="32"/>
  <c r="S5863" i="32"/>
  <c r="T5862" i="32"/>
  <c r="S5862" i="32"/>
  <c r="T5861" i="32"/>
  <c r="S5861" i="32"/>
  <c r="T5860" i="32"/>
  <c r="S5860" i="32"/>
  <c r="T5859" i="32"/>
  <c r="S5859" i="32"/>
  <c r="T5858" i="32"/>
  <c r="S5858" i="32"/>
  <c r="T5857" i="32"/>
  <c r="S5857" i="32"/>
  <c r="T5856" i="32"/>
  <c r="S5856" i="32"/>
  <c r="T5855" i="32"/>
  <c r="S5855" i="32"/>
  <c r="T5854" i="32"/>
  <c r="S5854" i="32"/>
  <c r="T5853" i="32"/>
  <c r="S5853" i="32"/>
  <c r="T5852" i="32"/>
  <c r="S5852" i="32"/>
  <c r="T5851" i="32"/>
  <c r="S5851" i="32"/>
  <c r="T5850" i="32"/>
  <c r="S5850" i="32"/>
  <c r="T5849" i="32"/>
  <c r="S5849" i="32"/>
  <c r="T5848" i="32"/>
  <c r="S5848" i="32"/>
  <c r="T5847" i="32"/>
  <c r="S5847" i="32"/>
  <c r="T5846" i="32"/>
  <c r="S5846" i="32"/>
  <c r="T5845" i="32"/>
  <c r="S5845" i="32"/>
  <c r="T5844" i="32"/>
  <c r="S5844" i="32"/>
  <c r="T5843" i="32"/>
  <c r="S5843" i="32"/>
  <c r="T5842" i="32"/>
  <c r="S5842" i="32"/>
  <c r="T5841" i="32"/>
  <c r="S5841" i="32"/>
  <c r="T5840" i="32"/>
  <c r="S5840" i="32"/>
  <c r="T5839" i="32"/>
  <c r="S5839" i="32"/>
  <c r="T5838" i="32"/>
  <c r="S5838" i="32"/>
  <c r="T5837" i="32"/>
  <c r="S5837" i="32"/>
  <c r="T5836" i="32"/>
  <c r="S5836" i="32"/>
  <c r="T5835" i="32"/>
  <c r="S5835" i="32"/>
  <c r="T5834" i="32"/>
  <c r="S5834" i="32"/>
  <c r="T5833" i="32"/>
  <c r="S5833" i="32"/>
  <c r="T5832" i="32"/>
  <c r="S5832" i="32"/>
  <c r="T5831" i="32"/>
  <c r="S5831" i="32"/>
  <c r="T5830" i="32"/>
  <c r="S5830" i="32"/>
  <c r="T5829" i="32"/>
  <c r="S5829" i="32"/>
  <c r="T5828" i="32"/>
  <c r="S5828" i="32"/>
  <c r="T5827" i="32"/>
  <c r="S5827" i="32"/>
  <c r="T5826" i="32"/>
  <c r="S5826" i="32"/>
  <c r="T5825" i="32"/>
  <c r="S5825" i="32"/>
  <c r="T5824" i="32"/>
  <c r="S5824" i="32"/>
  <c r="T5823" i="32"/>
  <c r="S5823" i="32"/>
  <c r="T5822" i="32"/>
  <c r="S5822" i="32"/>
  <c r="T5821" i="32"/>
  <c r="S5821" i="32"/>
  <c r="T5820" i="32"/>
  <c r="S5820" i="32"/>
  <c r="T5819" i="32"/>
  <c r="S5819" i="32"/>
  <c r="T5818" i="32"/>
  <c r="S5818" i="32"/>
  <c r="T5817" i="32"/>
  <c r="S5817" i="32"/>
  <c r="T5816" i="32"/>
  <c r="S5816" i="32"/>
  <c r="T5815" i="32"/>
  <c r="S5815" i="32"/>
  <c r="T5814" i="32"/>
  <c r="S5814" i="32"/>
  <c r="T5813" i="32"/>
  <c r="S5813" i="32"/>
  <c r="T5812" i="32"/>
  <c r="S5812" i="32"/>
  <c r="T5811" i="32"/>
  <c r="S5811" i="32"/>
  <c r="T5810" i="32"/>
  <c r="S5810" i="32"/>
  <c r="T5809" i="32"/>
  <c r="S5809" i="32"/>
  <c r="T5808" i="32"/>
  <c r="S5808" i="32"/>
  <c r="T5807" i="32"/>
  <c r="S5807" i="32"/>
  <c r="T5806" i="32"/>
  <c r="S5806" i="32"/>
  <c r="T5805" i="32"/>
  <c r="S5805" i="32"/>
  <c r="T5804" i="32"/>
  <c r="S5804" i="32"/>
  <c r="T5803" i="32"/>
  <c r="S5803" i="32"/>
  <c r="T5802" i="32"/>
  <c r="S5802" i="32"/>
  <c r="T5801" i="32"/>
  <c r="S5801" i="32"/>
  <c r="T5800" i="32"/>
  <c r="S5800" i="32"/>
  <c r="T5799" i="32"/>
  <c r="S5799" i="32"/>
  <c r="T5798" i="32"/>
  <c r="S5798" i="32"/>
  <c r="T5797" i="32"/>
  <c r="S5797" i="32"/>
  <c r="T5796" i="32"/>
  <c r="S5796" i="32"/>
  <c r="T5795" i="32"/>
  <c r="S5795" i="32"/>
  <c r="T5794" i="32"/>
  <c r="S5794" i="32"/>
  <c r="T5793" i="32"/>
  <c r="S5793" i="32"/>
  <c r="T5792" i="32"/>
  <c r="S5792" i="32"/>
  <c r="T5791" i="32"/>
  <c r="S5791" i="32"/>
  <c r="T5790" i="32"/>
  <c r="S5790" i="32"/>
  <c r="T5789" i="32"/>
  <c r="S5789" i="32"/>
  <c r="T5788" i="32"/>
  <c r="S5788" i="32"/>
  <c r="T5787" i="32"/>
  <c r="S5787" i="32"/>
  <c r="T5786" i="32"/>
  <c r="S5786" i="32"/>
  <c r="T5785" i="32"/>
  <c r="S5785" i="32"/>
  <c r="T5784" i="32"/>
  <c r="S5784" i="32"/>
  <c r="T5783" i="32"/>
  <c r="S5783" i="32"/>
  <c r="T5782" i="32"/>
  <c r="S5782" i="32"/>
  <c r="T5781" i="32"/>
  <c r="S5781" i="32"/>
  <c r="T5780" i="32"/>
  <c r="S5780" i="32"/>
  <c r="T5779" i="32"/>
  <c r="S5779" i="32"/>
  <c r="T5778" i="32"/>
  <c r="S5778" i="32"/>
  <c r="T5777" i="32"/>
  <c r="S5777" i="32"/>
  <c r="T5776" i="32"/>
  <c r="S5776" i="32"/>
  <c r="T5775" i="32"/>
  <c r="S5775" i="32"/>
  <c r="T5774" i="32"/>
  <c r="S5774" i="32"/>
  <c r="T5773" i="32"/>
  <c r="S5773" i="32"/>
  <c r="T5772" i="32"/>
  <c r="S5772" i="32"/>
  <c r="T5771" i="32"/>
  <c r="S5771" i="32"/>
  <c r="T5770" i="32"/>
  <c r="S5770" i="32"/>
  <c r="T5769" i="32"/>
  <c r="S5769" i="32"/>
  <c r="T5768" i="32"/>
  <c r="S5768" i="32"/>
  <c r="T5767" i="32"/>
  <c r="S5767" i="32"/>
  <c r="T5766" i="32"/>
  <c r="S5766" i="32"/>
  <c r="T5765" i="32"/>
  <c r="S5765" i="32"/>
  <c r="T5764" i="32"/>
  <c r="S5764" i="32"/>
  <c r="T5763" i="32"/>
  <c r="S5763" i="32"/>
  <c r="T5762" i="32"/>
  <c r="S5762" i="32"/>
  <c r="T5761" i="32"/>
  <c r="S5761" i="32"/>
  <c r="T5760" i="32"/>
  <c r="S5760" i="32"/>
  <c r="T5759" i="32"/>
  <c r="S5759" i="32"/>
  <c r="T5758" i="32"/>
  <c r="S5758" i="32"/>
  <c r="T5757" i="32"/>
  <c r="S5757" i="32"/>
  <c r="T5756" i="32"/>
  <c r="S5756" i="32"/>
  <c r="T5755" i="32"/>
  <c r="S5755" i="32"/>
  <c r="T5754" i="32"/>
  <c r="S5754" i="32"/>
  <c r="T5753" i="32"/>
  <c r="S5753" i="32"/>
  <c r="T5752" i="32"/>
  <c r="S5752" i="32"/>
  <c r="T5751" i="32"/>
  <c r="S5751" i="32"/>
  <c r="T5750" i="32"/>
  <c r="S5750" i="32"/>
  <c r="T5749" i="32"/>
  <c r="S5749" i="32"/>
  <c r="T5748" i="32"/>
  <c r="S5748" i="32"/>
  <c r="T5747" i="32"/>
  <c r="S5747" i="32"/>
  <c r="T5746" i="32"/>
  <c r="S5746" i="32"/>
  <c r="T5745" i="32"/>
  <c r="S5745" i="32"/>
  <c r="T5744" i="32"/>
  <c r="S5744" i="32"/>
  <c r="T5743" i="32"/>
  <c r="S5743" i="32"/>
  <c r="T5742" i="32"/>
  <c r="S5742" i="32"/>
  <c r="T5741" i="32"/>
  <c r="S5741" i="32"/>
  <c r="T5740" i="32"/>
  <c r="S5740" i="32"/>
  <c r="T5739" i="32"/>
  <c r="S5739" i="32"/>
  <c r="T5738" i="32"/>
  <c r="S5738" i="32"/>
  <c r="T5737" i="32"/>
  <c r="S5737" i="32"/>
  <c r="T5736" i="32"/>
  <c r="S5736" i="32"/>
  <c r="T5735" i="32"/>
  <c r="S5735" i="32"/>
  <c r="T5734" i="32"/>
  <c r="S5734" i="32"/>
  <c r="T5733" i="32"/>
  <c r="S5733" i="32"/>
  <c r="T5732" i="32"/>
  <c r="S5732" i="32"/>
  <c r="T5731" i="32"/>
  <c r="S5731" i="32"/>
  <c r="T5730" i="32"/>
  <c r="S5730" i="32"/>
  <c r="T5729" i="32"/>
  <c r="S5729" i="32"/>
  <c r="T5728" i="32"/>
  <c r="S5728" i="32"/>
  <c r="T5727" i="32"/>
  <c r="S5727" i="32"/>
  <c r="T5726" i="32"/>
  <c r="S5726" i="32"/>
  <c r="T5725" i="32"/>
  <c r="S5725" i="32"/>
  <c r="T5724" i="32"/>
  <c r="S5724" i="32"/>
  <c r="T5723" i="32"/>
  <c r="S5723" i="32"/>
  <c r="T5722" i="32"/>
  <c r="S5722" i="32"/>
  <c r="T5721" i="32"/>
  <c r="S5721" i="32"/>
  <c r="T5720" i="32"/>
  <c r="S5720" i="32"/>
  <c r="T5719" i="32"/>
  <c r="S5719" i="32"/>
  <c r="T5718" i="32"/>
  <c r="S5718" i="32"/>
  <c r="T5717" i="32"/>
  <c r="S5717" i="32"/>
  <c r="T5716" i="32"/>
  <c r="S5716" i="32"/>
  <c r="T5715" i="32"/>
  <c r="S5715" i="32"/>
  <c r="T5714" i="32"/>
  <c r="S5714" i="32"/>
  <c r="T5713" i="32"/>
  <c r="S5713" i="32"/>
  <c r="T5712" i="32"/>
  <c r="S5712" i="32"/>
  <c r="T5711" i="32"/>
  <c r="S5711" i="32"/>
  <c r="T5710" i="32"/>
  <c r="S5710" i="32"/>
  <c r="T5709" i="32"/>
  <c r="S5709" i="32"/>
  <c r="T5708" i="32"/>
  <c r="S5708" i="32"/>
  <c r="T5707" i="32"/>
  <c r="S5707" i="32"/>
  <c r="T5706" i="32"/>
  <c r="S5706" i="32"/>
  <c r="T5705" i="32"/>
  <c r="S5705" i="32"/>
  <c r="T5704" i="32"/>
  <c r="S5704" i="32"/>
  <c r="T5703" i="32"/>
  <c r="S5703" i="32"/>
  <c r="T5702" i="32"/>
  <c r="S5702" i="32"/>
  <c r="T5701" i="32"/>
  <c r="S5701" i="32"/>
  <c r="T5700" i="32"/>
  <c r="S5700" i="32"/>
  <c r="T5699" i="32"/>
  <c r="S5699" i="32"/>
  <c r="T5698" i="32"/>
  <c r="S5698" i="32"/>
  <c r="T5697" i="32"/>
  <c r="S5697" i="32"/>
  <c r="T5696" i="32"/>
  <c r="S5696" i="32"/>
  <c r="T5695" i="32"/>
  <c r="S5695" i="32"/>
  <c r="T5694" i="32"/>
  <c r="S5694" i="32"/>
  <c r="T5693" i="32"/>
  <c r="S5693" i="32"/>
  <c r="T5692" i="32"/>
  <c r="S5692" i="32"/>
  <c r="T5691" i="32"/>
  <c r="S5691" i="32"/>
  <c r="T5690" i="32"/>
  <c r="S5690" i="32"/>
  <c r="T5689" i="32"/>
  <c r="S5689" i="32"/>
  <c r="T5688" i="32"/>
  <c r="S5688" i="32"/>
  <c r="T5687" i="32"/>
  <c r="S5687" i="32"/>
  <c r="T5686" i="32"/>
  <c r="S5686" i="32"/>
  <c r="T5685" i="32"/>
  <c r="S5685" i="32"/>
  <c r="T5684" i="32"/>
  <c r="S5684" i="32"/>
  <c r="T5683" i="32"/>
  <c r="S5683" i="32"/>
  <c r="T5682" i="32"/>
  <c r="S5682" i="32"/>
  <c r="T5681" i="32"/>
  <c r="S5681" i="32"/>
  <c r="T5680" i="32"/>
  <c r="S5680" i="32"/>
  <c r="T5679" i="32"/>
  <c r="S5679" i="32"/>
  <c r="T5678" i="32"/>
  <c r="S5678" i="32"/>
  <c r="T5677" i="32"/>
  <c r="S5677" i="32"/>
  <c r="T5676" i="32"/>
  <c r="S5676" i="32"/>
  <c r="T5675" i="32"/>
  <c r="S5675" i="32"/>
  <c r="T5674" i="32"/>
  <c r="S5674" i="32"/>
  <c r="T5673" i="32"/>
  <c r="S5673" i="32"/>
  <c r="T5672" i="32"/>
  <c r="S5672" i="32"/>
  <c r="T5671" i="32"/>
  <c r="S5671" i="32"/>
  <c r="T5670" i="32"/>
  <c r="S5670" i="32"/>
  <c r="T5669" i="32"/>
  <c r="S5669" i="32"/>
  <c r="T5668" i="32"/>
  <c r="S5668" i="32"/>
  <c r="T5667" i="32"/>
  <c r="S5667" i="32"/>
  <c r="T5666" i="32"/>
  <c r="S5666" i="32"/>
  <c r="T5665" i="32"/>
  <c r="S5665" i="32"/>
  <c r="T5664" i="32"/>
  <c r="S5664" i="32"/>
  <c r="T5663" i="32"/>
  <c r="S5663" i="32"/>
  <c r="T5662" i="32"/>
  <c r="S5662" i="32"/>
  <c r="T5661" i="32"/>
  <c r="S5661" i="32"/>
  <c r="T5660" i="32"/>
  <c r="S5660" i="32"/>
  <c r="T5659" i="32"/>
  <c r="S5659" i="32"/>
  <c r="T5658" i="32"/>
  <c r="S5658" i="32"/>
  <c r="T5657" i="32"/>
  <c r="S5657" i="32"/>
  <c r="T5656" i="32"/>
  <c r="S5656" i="32"/>
  <c r="T5655" i="32"/>
  <c r="S5655" i="32"/>
  <c r="T5654" i="32"/>
  <c r="S5654" i="32"/>
  <c r="T5653" i="32"/>
  <c r="S5653" i="32"/>
  <c r="T5652" i="32"/>
  <c r="S5652" i="32"/>
  <c r="T5651" i="32"/>
  <c r="S5651" i="32"/>
  <c r="T5650" i="32"/>
  <c r="S5650" i="32"/>
  <c r="T5649" i="32"/>
  <c r="S5649" i="32"/>
  <c r="T5648" i="32"/>
  <c r="S5648" i="32"/>
  <c r="T5647" i="32"/>
  <c r="S5647" i="32"/>
  <c r="T5646" i="32"/>
  <c r="S5646" i="32"/>
  <c r="T5645" i="32"/>
  <c r="S5645" i="32"/>
  <c r="T5644" i="32"/>
  <c r="S5644" i="32"/>
  <c r="T5643" i="32"/>
  <c r="S5643" i="32"/>
  <c r="T5642" i="32"/>
  <c r="S5642" i="32"/>
  <c r="T5641" i="32"/>
  <c r="S5641" i="32"/>
  <c r="T5640" i="32"/>
  <c r="S5640" i="32"/>
  <c r="T5639" i="32"/>
  <c r="S5639" i="32"/>
  <c r="T5638" i="32"/>
  <c r="S5638" i="32"/>
  <c r="T5637" i="32"/>
  <c r="S5637" i="32"/>
  <c r="T5636" i="32"/>
  <c r="S5636" i="32"/>
  <c r="T5635" i="32"/>
  <c r="S5635" i="32"/>
  <c r="T5634" i="32"/>
  <c r="S5634" i="32"/>
  <c r="T5633" i="32"/>
  <c r="S5633" i="32"/>
  <c r="T5632" i="32"/>
  <c r="S5632" i="32"/>
  <c r="T5631" i="32"/>
  <c r="S5631" i="32"/>
  <c r="T5630" i="32"/>
  <c r="S5630" i="32"/>
  <c r="T5629" i="32"/>
  <c r="S5629" i="32"/>
  <c r="T5628" i="32"/>
  <c r="S5628" i="32"/>
  <c r="T5627" i="32"/>
  <c r="S5627" i="32"/>
  <c r="T5626" i="32"/>
  <c r="S5626" i="32"/>
  <c r="T5625" i="32"/>
  <c r="S5625" i="32"/>
  <c r="T5624" i="32"/>
  <c r="S5624" i="32"/>
  <c r="T5623" i="32"/>
  <c r="S5623" i="32"/>
  <c r="T5622" i="32"/>
  <c r="S5622" i="32"/>
  <c r="T5621" i="32"/>
  <c r="S5621" i="32"/>
  <c r="T5620" i="32"/>
  <c r="S5620" i="32"/>
  <c r="T5619" i="32"/>
  <c r="S5619" i="32"/>
  <c r="T5618" i="32"/>
  <c r="S5618" i="32"/>
  <c r="T5617" i="32"/>
  <c r="S5617" i="32"/>
  <c r="T5616" i="32"/>
  <c r="S5616" i="32"/>
  <c r="T5615" i="32"/>
  <c r="S5615" i="32"/>
  <c r="T5614" i="32"/>
  <c r="S5614" i="32"/>
  <c r="T5613" i="32"/>
  <c r="S5613" i="32"/>
  <c r="T5612" i="32"/>
  <c r="S5612" i="32"/>
  <c r="T5611" i="32"/>
  <c r="S5611" i="32"/>
  <c r="T5610" i="32"/>
  <c r="S5610" i="32"/>
  <c r="T5609" i="32"/>
  <c r="S5609" i="32"/>
  <c r="T5608" i="32"/>
  <c r="S5608" i="32"/>
  <c r="T5607" i="32"/>
  <c r="S5607" i="32"/>
  <c r="T5606" i="32"/>
  <c r="S5606" i="32"/>
  <c r="T5605" i="32"/>
  <c r="S5605" i="32"/>
  <c r="T5604" i="32"/>
  <c r="S5604" i="32"/>
  <c r="T5603" i="32"/>
  <c r="S5603" i="32"/>
  <c r="T5602" i="32"/>
  <c r="S5602" i="32"/>
  <c r="T5601" i="32"/>
  <c r="S5601" i="32"/>
  <c r="T5600" i="32"/>
  <c r="S5600" i="32"/>
  <c r="T5599" i="32"/>
  <c r="S5599" i="32"/>
  <c r="T5598" i="32"/>
  <c r="S5598" i="32"/>
  <c r="T5597" i="32"/>
  <c r="S5597" i="32"/>
  <c r="T5596" i="32"/>
  <c r="S5596" i="32"/>
  <c r="T5595" i="32"/>
  <c r="S5595" i="32"/>
  <c r="T5594" i="32"/>
  <c r="S5594" i="32"/>
  <c r="T5593" i="32"/>
  <c r="S5593" i="32"/>
  <c r="T5592" i="32"/>
  <c r="S5592" i="32"/>
  <c r="T5591" i="32"/>
  <c r="S5591" i="32"/>
  <c r="T5590" i="32"/>
  <c r="S5590" i="32"/>
  <c r="T5589" i="32"/>
  <c r="S5589" i="32"/>
  <c r="T5588" i="32"/>
  <c r="S5588" i="32"/>
  <c r="T5587" i="32"/>
  <c r="S5587" i="32"/>
  <c r="T5586" i="32"/>
  <c r="S5586" i="32"/>
  <c r="T5585" i="32"/>
  <c r="S5585" i="32"/>
  <c r="T5584" i="32"/>
  <c r="S5584" i="32"/>
  <c r="T5583" i="32"/>
  <c r="S5583" i="32"/>
  <c r="T5582" i="32"/>
  <c r="S5582" i="32"/>
  <c r="T5581" i="32"/>
  <c r="S5581" i="32"/>
  <c r="T5580" i="32"/>
  <c r="S5580" i="32"/>
  <c r="T5579" i="32"/>
  <c r="S5579" i="32"/>
  <c r="T5578" i="32"/>
  <c r="S5578" i="32"/>
  <c r="T5577" i="32"/>
  <c r="S5577" i="32"/>
  <c r="T5576" i="32"/>
  <c r="S5576" i="32"/>
  <c r="T5575" i="32"/>
  <c r="S5575" i="32"/>
  <c r="T5574" i="32"/>
  <c r="S5574" i="32"/>
  <c r="T5573" i="32"/>
  <c r="S5573" i="32"/>
  <c r="T5572" i="32"/>
  <c r="S5572" i="32"/>
  <c r="T5571" i="32"/>
  <c r="S5571" i="32"/>
  <c r="T5570" i="32"/>
  <c r="S5570" i="32"/>
  <c r="T5569" i="32"/>
  <c r="S5569" i="32"/>
  <c r="T5568" i="32"/>
  <c r="S5568" i="32"/>
  <c r="T5567" i="32"/>
  <c r="S5567" i="32"/>
  <c r="T5566" i="32"/>
  <c r="S5566" i="32"/>
  <c r="T5565" i="32"/>
  <c r="S5565" i="32"/>
  <c r="T5564" i="32"/>
  <c r="S5564" i="32"/>
  <c r="T5563" i="32"/>
  <c r="S5563" i="32"/>
  <c r="T5562" i="32"/>
  <c r="S5562" i="32"/>
  <c r="T5561" i="32"/>
  <c r="S5561" i="32"/>
  <c r="T5560" i="32"/>
  <c r="S5560" i="32"/>
  <c r="T5559" i="32"/>
  <c r="S5559" i="32"/>
  <c r="T5558" i="32"/>
  <c r="S5558" i="32"/>
  <c r="T5557" i="32"/>
  <c r="S5557" i="32"/>
  <c r="T5556" i="32"/>
  <c r="S5556" i="32"/>
  <c r="T5555" i="32"/>
  <c r="S5555" i="32"/>
  <c r="T5554" i="32"/>
  <c r="S5554" i="32"/>
  <c r="T5553" i="32"/>
  <c r="S5553" i="32"/>
  <c r="T5552" i="32"/>
  <c r="S5552" i="32"/>
  <c r="T5551" i="32"/>
  <c r="S5551" i="32"/>
  <c r="T5550" i="32"/>
  <c r="S5550" i="32"/>
  <c r="T5549" i="32"/>
  <c r="S5549" i="32"/>
  <c r="T5548" i="32"/>
  <c r="S5548" i="32"/>
  <c r="T5547" i="32"/>
  <c r="S5547" i="32"/>
  <c r="T5546" i="32"/>
  <c r="S5546" i="32"/>
  <c r="T5545" i="32"/>
  <c r="S5545" i="32"/>
  <c r="T5544" i="32"/>
  <c r="S5544" i="32"/>
  <c r="T5543" i="32"/>
  <c r="S5543" i="32"/>
  <c r="T5542" i="32"/>
  <c r="S5542" i="32"/>
  <c r="T5541" i="32"/>
  <c r="S5541" i="32"/>
  <c r="T5540" i="32"/>
  <c r="S5540" i="32"/>
  <c r="T5539" i="32"/>
  <c r="S5539" i="32"/>
  <c r="T5538" i="32"/>
  <c r="S5538" i="32"/>
  <c r="T5537" i="32"/>
  <c r="S5537" i="32"/>
  <c r="T5536" i="32"/>
  <c r="S5536" i="32"/>
  <c r="T5535" i="32"/>
  <c r="S5535" i="32"/>
  <c r="T5534" i="32"/>
  <c r="S5534" i="32"/>
  <c r="T5533" i="32"/>
  <c r="S5533" i="32"/>
  <c r="T5532" i="32"/>
  <c r="S5532" i="32"/>
  <c r="T5531" i="32"/>
  <c r="S5531" i="32"/>
  <c r="T5530" i="32"/>
  <c r="S5530" i="32"/>
  <c r="T5529" i="32"/>
  <c r="S5529" i="32"/>
  <c r="T5528" i="32"/>
  <c r="S5528" i="32"/>
  <c r="T5527" i="32"/>
  <c r="S5527" i="32"/>
  <c r="T5526" i="32"/>
  <c r="S5526" i="32"/>
  <c r="T5525" i="32"/>
  <c r="S5525" i="32"/>
  <c r="T5524" i="32"/>
  <c r="S5524" i="32"/>
  <c r="T5523" i="32"/>
  <c r="S5523" i="32"/>
  <c r="T5522" i="32"/>
  <c r="S5522" i="32"/>
  <c r="T5521" i="32"/>
  <c r="S5521" i="32"/>
  <c r="T5520" i="32"/>
  <c r="S5520" i="32"/>
  <c r="T5519" i="32"/>
  <c r="S5519" i="32"/>
  <c r="T5518" i="32"/>
  <c r="S5518" i="32"/>
  <c r="T5517" i="32"/>
  <c r="S5517" i="32"/>
  <c r="T5516" i="32"/>
  <c r="S5516" i="32"/>
  <c r="T5515" i="32"/>
  <c r="S5515" i="32"/>
  <c r="T5514" i="32"/>
  <c r="S5514" i="32"/>
  <c r="T5513" i="32"/>
  <c r="S5513" i="32"/>
  <c r="T5512" i="32"/>
  <c r="S5512" i="32"/>
  <c r="T5511" i="32"/>
  <c r="S5511" i="32"/>
  <c r="T5510" i="32"/>
  <c r="S5510" i="32"/>
  <c r="T5509" i="32"/>
  <c r="S5509" i="32"/>
  <c r="T5508" i="32"/>
  <c r="S5508" i="32"/>
  <c r="T5507" i="32"/>
  <c r="S5507" i="32"/>
  <c r="T5506" i="32"/>
  <c r="S5506" i="32"/>
  <c r="T5505" i="32"/>
  <c r="S5505" i="32"/>
  <c r="T5504" i="32"/>
  <c r="S5504" i="32"/>
  <c r="T5503" i="32"/>
  <c r="S5503" i="32"/>
  <c r="T5502" i="32"/>
  <c r="S5502" i="32"/>
  <c r="T5501" i="32"/>
  <c r="S5501" i="32"/>
  <c r="T5500" i="32"/>
  <c r="S5500" i="32"/>
  <c r="T5499" i="32"/>
  <c r="S5499" i="32"/>
  <c r="T5498" i="32"/>
  <c r="S5498" i="32"/>
  <c r="T5497" i="32"/>
  <c r="S5497" i="32"/>
  <c r="T5496" i="32"/>
  <c r="S5496" i="32"/>
  <c r="T5495" i="32"/>
  <c r="S5495" i="32"/>
  <c r="T5494" i="32"/>
  <c r="S5494" i="32"/>
  <c r="T5493" i="32"/>
  <c r="S5493" i="32"/>
  <c r="T5492" i="32"/>
  <c r="S5492" i="32"/>
  <c r="T5491" i="32"/>
  <c r="S5491" i="32"/>
  <c r="T5490" i="32"/>
  <c r="S5490" i="32"/>
  <c r="T5489" i="32"/>
  <c r="S5489" i="32"/>
  <c r="T5488" i="32"/>
  <c r="S5488" i="32"/>
  <c r="T5487" i="32"/>
  <c r="S5487" i="32"/>
  <c r="T5486" i="32"/>
  <c r="S5486" i="32"/>
  <c r="T5485" i="32"/>
  <c r="S5485" i="32"/>
  <c r="T5484" i="32"/>
  <c r="S5484" i="32"/>
  <c r="T5483" i="32"/>
  <c r="S5483" i="32"/>
  <c r="T5482" i="32"/>
  <c r="S5482" i="32"/>
  <c r="T5481" i="32"/>
  <c r="S5481" i="32"/>
  <c r="T5480" i="32"/>
  <c r="S5480" i="32"/>
  <c r="T5479" i="32"/>
  <c r="S5479" i="32"/>
  <c r="T5478" i="32"/>
  <c r="S5478" i="32"/>
  <c r="T5477" i="32"/>
  <c r="S5477" i="32"/>
  <c r="T5476" i="32"/>
  <c r="S5476" i="32"/>
  <c r="T5475" i="32"/>
  <c r="S5475" i="32"/>
  <c r="T5474" i="32"/>
  <c r="S5474" i="32"/>
  <c r="T5473" i="32"/>
  <c r="S5473" i="32"/>
  <c r="T5472" i="32"/>
  <c r="S5472" i="32"/>
  <c r="T5471" i="32"/>
  <c r="S5471" i="32"/>
  <c r="T5470" i="32"/>
  <c r="S5470" i="32"/>
  <c r="T5469" i="32"/>
  <c r="S5469" i="32"/>
  <c r="T5468" i="32"/>
  <c r="S5468" i="32"/>
  <c r="T5467" i="32"/>
  <c r="S5467" i="32"/>
  <c r="T5466" i="32"/>
  <c r="S5466" i="32"/>
  <c r="T5465" i="32"/>
  <c r="S5465" i="32"/>
  <c r="T5464" i="32"/>
  <c r="S5464" i="32"/>
  <c r="T5463" i="32"/>
  <c r="S5463" i="32"/>
  <c r="T5462" i="32"/>
  <c r="S5462" i="32"/>
  <c r="T5461" i="32"/>
  <c r="S5461" i="32"/>
  <c r="T5460" i="32"/>
  <c r="S5460" i="32"/>
  <c r="T5459" i="32"/>
  <c r="S5459" i="32"/>
  <c r="T5458" i="32"/>
  <c r="S5458" i="32"/>
  <c r="T5457" i="32"/>
  <c r="S5457" i="32"/>
  <c r="T5456" i="32"/>
  <c r="S5456" i="32"/>
  <c r="T5455" i="32"/>
  <c r="S5455" i="32"/>
  <c r="T5454" i="32"/>
  <c r="S5454" i="32"/>
  <c r="T5453" i="32"/>
  <c r="S5453" i="32"/>
  <c r="T5452" i="32"/>
  <c r="S5452" i="32"/>
  <c r="T5451" i="32"/>
  <c r="S5451" i="32"/>
  <c r="T5450" i="32"/>
  <c r="S5450" i="32"/>
  <c r="T5449" i="32"/>
  <c r="S5449" i="32"/>
  <c r="T5448" i="32"/>
  <c r="S5448" i="32"/>
  <c r="T5447" i="32"/>
  <c r="S5447" i="32"/>
  <c r="T5446" i="32"/>
  <c r="S5446" i="32"/>
  <c r="T5445" i="32"/>
  <c r="S5445" i="32"/>
  <c r="T5444" i="32"/>
  <c r="S5444" i="32"/>
  <c r="T5443" i="32"/>
  <c r="S5443" i="32"/>
  <c r="T5442" i="32"/>
  <c r="S5442" i="32"/>
  <c r="T5441" i="32"/>
  <c r="S5441" i="32"/>
  <c r="T5440" i="32"/>
  <c r="S5440" i="32"/>
  <c r="T5439" i="32"/>
  <c r="S5439" i="32"/>
  <c r="T5438" i="32"/>
  <c r="S5438" i="32"/>
  <c r="T5437" i="32"/>
  <c r="S5437" i="32"/>
  <c r="T5436" i="32"/>
  <c r="S5436" i="32"/>
  <c r="T5435" i="32"/>
  <c r="S5435" i="32"/>
  <c r="T5434" i="32"/>
  <c r="S5434" i="32"/>
  <c r="T5433" i="32"/>
  <c r="S5433" i="32"/>
  <c r="T5432" i="32"/>
  <c r="S5432" i="32"/>
  <c r="T5431" i="32"/>
  <c r="S5431" i="32"/>
  <c r="T5430" i="32"/>
  <c r="S5430" i="32"/>
  <c r="T5429" i="32"/>
  <c r="S5429" i="32"/>
  <c r="T5428" i="32"/>
  <c r="S5428" i="32"/>
  <c r="T5427" i="32"/>
  <c r="S5427" i="32"/>
  <c r="T5426" i="32"/>
  <c r="S5426" i="32"/>
  <c r="T5425" i="32"/>
  <c r="S5425" i="32"/>
  <c r="T5424" i="32"/>
  <c r="S5424" i="32"/>
  <c r="T5423" i="32"/>
  <c r="S5423" i="32"/>
  <c r="T5422" i="32"/>
  <c r="S5422" i="32"/>
  <c r="T5421" i="32"/>
  <c r="S5421" i="32"/>
  <c r="T5420" i="32"/>
  <c r="S5420" i="32"/>
  <c r="T5419" i="32"/>
  <c r="S5419" i="32"/>
  <c r="T5418" i="32"/>
  <c r="S5418" i="32"/>
  <c r="T5417" i="32"/>
  <c r="S5417" i="32"/>
  <c r="T5416" i="32"/>
  <c r="S5416" i="32"/>
  <c r="T5415" i="32"/>
  <c r="S5415" i="32"/>
  <c r="T5414" i="32"/>
  <c r="S5414" i="32"/>
  <c r="T5413" i="32"/>
  <c r="S5413" i="32"/>
  <c r="T5412" i="32"/>
  <c r="S5412" i="32"/>
  <c r="T5411" i="32"/>
  <c r="S5411" i="32"/>
  <c r="T5410" i="32"/>
  <c r="S5410" i="32"/>
  <c r="T5409" i="32"/>
  <c r="S5409" i="32"/>
  <c r="T5408" i="32"/>
  <c r="S5408" i="32"/>
  <c r="T5407" i="32"/>
  <c r="S5407" i="32"/>
  <c r="T5406" i="32"/>
  <c r="S5406" i="32"/>
  <c r="T5405" i="32"/>
  <c r="S5405" i="32"/>
  <c r="T5404" i="32"/>
  <c r="S5404" i="32"/>
  <c r="T5403" i="32"/>
  <c r="S5403" i="32"/>
  <c r="T5402" i="32"/>
  <c r="S5402" i="32"/>
  <c r="T5401" i="32"/>
  <c r="S5401" i="32"/>
  <c r="T5400" i="32"/>
  <c r="S5400" i="32"/>
  <c r="T5399" i="32"/>
  <c r="S5399" i="32"/>
  <c r="T5398" i="32"/>
  <c r="S5398" i="32"/>
  <c r="T5397" i="32"/>
  <c r="S5397" i="32"/>
  <c r="T5396" i="32"/>
  <c r="S5396" i="32"/>
  <c r="T5395" i="32"/>
  <c r="S5395" i="32"/>
  <c r="T5394" i="32"/>
  <c r="S5394" i="32"/>
  <c r="T5393" i="32"/>
  <c r="S5393" i="32"/>
  <c r="T5392" i="32"/>
  <c r="S5392" i="32"/>
  <c r="T5391" i="32"/>
  <c r="S5391" i="32"/>
  <c r="T5390" i="32"/>
  <c r="S5390" i="32"/>
  <c r="T5389" i="32"/>
  <c r="S5389" i="32"/>
  <c r="T5388" i="32"/>
  <c r="S5388" i="32"/>
  <c r="T5387" i="32"/>
  <c r="S5387" i="32"/>
  <c r="T5386" i="32"/>
  <c r="S5386" i="32"/>
  <c r="T5385" i="32"/>
  <c r="S5385" i="32"/>
  <c r="T5384" i="32"/>
  <c r="S5384" i="32"/>
  <c r="T5383" i="32"/>
  <c r="S5383" i="32"/>
  <c r="T5382" i="32"/>
  <c r="S5382" i="32"/>
  <c r="T5381" i="32"/>
  <c r="S5381" i="32"/>
  <c r="T5380" i="32"/>
  <c r="S5380" i="32"/>
  <c r="T5379" i="32"/>
  <c r="S5379" i="32"/>
  <c r="T5378" i="32"/>
  <c r="S5378" i="32"/>
  <c r="T5377" i="32"/>
  <c r="S5377" i="32"/>
  <c r="T5376" i="32"/>
  <c r="S5376" i="32"/>
  <c r="T5375" i="32"/>
  <c r="S5375" i="32"/>
  <c r="T5374" i="32"/>
  <c r="S5374" i="32"/>
  <c r="T5373" i="32"/>
  <c r="S5373" i="32"/>
  <c r="T5372" i="32"/>
  <c r="S5372" i="32"/>
  <c r="T5371" i="32"/>
  <c r="S5371" i="32"/>
  <c r="T5370" i="32"/>
  <c r="S5370" i="32"/>
  <c r="T5369" i="32"/>
  <c r="S5369" i="32"/>
  <c r="T5368" i="32"/>
  <c r="S5368" i="32"/>
  <c r="T5367" i="32"/>
  <c r="S5367" i="32"/>
  <c r="T5366" i="32"/>
  <c r="S5366" i="32"/>
  <c r="T5365" i="32"/>
  <c r="S5365" i="32"/>
  <c r="T5364" i="32"/>
  <c r="S5364" i="32"/>
  <c r="T5363" i="32"/>
  <c r="S5363" i="32"/>
  <c r="T5362" i="32"/>
  <c r="S5362" i="32"/>
  <c r="T5361" i="32"/>
  <c r="S5361" i="32"/>
  <c r="T5360" i="32"/>
  <c r="S5360" i="32"/>
  <c r="T5359" i="32"/>
  <c r="S5359" i="32"/>
  <c r="T5358" i="32"/>
  <c r="S5358" i="32"/>
  <c r="T5357" i="32"/>
  <c r="S5357" i="32"/>
  <c r="T5356" i="32"/>
  <c r="S5356" i="32"/>
  <c r="T5355" i="32"/>
  <c r="S5355" i="32"/>
  <c r="T5354" i="32"/>
  <c r="S5354" i="32"/>
  <c r="T5353" i="32"/>
  <c r="S5353" i="32"/>
  <c r="T5352" i="32"/>
  <c r="S5352" i="32"/>
  <c r="T5351" i="32"/>
  <c r="S5351" i="32"/>
  <c r="T5350" i="32"/>
  <c r="S5350" i="32"/>
  <c r="T5349" i="32"/>
  <c r="S5349" i="32"/>
  <c r="T5348" i="32"/>
  <c r="S5348" i="32"/>
  <c r="T5347" i="32"/>
  <c r="S5347" i="32"/>
  <c r="T5346" i="32"/>
  <c r="S5346" i="32"/>
  <c r="T5345" i="32"/>
  <c r="S5345" i="32"/>
  <c r="T5344" i="32"/>
  <c r="S5344" i="32"/>
  <c r="T5343" i="32"/>
  <c r="S5343" i="32"/>
  <c r="T5342" i="32"/>
  <c r="S5342" i="32"/>
  <c r="T5341" i="32"/>
  <c r="S5341" i="32"/>
  <c r="T5340" i="32"/>
  <c r="S5340" i="32"/>
  <c r="T5339" i="32"/>
  <c r="S5339" i="32"/>
  <c r="T5338" i="32"/>
  <c r="S5338" i="32"/>
  <c r="T5337" i="32"/>
  <c r="S5337" i="32"/>
  <c r="T5336" i="32"/>
  <c r="S5336" i="32"/>
  <c r="T5335" i="32"/>
  <c r="S5335" i="32"/>
  <c r="T5334" i="32"/>
  <c r="S5334" i="32"/>
  <c r="T5333" i="32"/>
  <c r="S5333" i="32"/>
  <c r="T5332" i="32"/>
  <c r="S5332" i="32"/>
  <c r="T5331" i="32"/>
  <c r="S5331" i="32"/>
  <c r="T5330" i="32"/>
  <c r="S5330" i="32"/>
  <c r="T5329" i="32"/>
  <c r="S5329" i="32"/>
  <c r="T5328" i="32"/>
  <c r="S5328" i="32"/>
  <c r="T5327" i="32"/>
  <c r="S5327" i="32"/>
  <c r="T5326" i="32"/>
  <c r="S5326" i="32"/>
  <c r="T5325" i="32"/>
  <c r="S5325" i="32"/>
  <c r="T5324" i="32"/>
  <c r="S5324" i="32"/>
  <c r="T5323" i="32"/>
  <c r="S5323" i="32"/>
  <c r="T5322" i="32"/>
  <c r="S5322" i="32"/>
  <c r="T5321" i="32"/>
  <c r="S5321" i="32"/>
  <c r="T5320" i="32"/>
  <c r="S5320" i="32"/>
  <c r="T5319" i="32"/>
  <c r="S5319" i="32"/>
  <c r="T5318" i="32"/>
  <c r="S5318" i="32"/>
  <c r="T5317" i="32"/>
  <c r="S5317" i="32"/>
  <c r="T5316" i="32"/>
  <c r="S5316" i="32"/>
  <c r="T5315" i="32"/>
  <c r="S5315" i="32"/>
  <c r="T5314" i="32"/>
  <c r="S5314" i="32"/>
  <c r="T5313" i="32"/>
  <c r="S5313" i="32"/>
  <c r="T5312" i="32"/>
  <c r="S5312" i="32"/>
  <c r="T5311" i="32"/>
  <c r="S5311" i="32"/>
  <c r="T5310" i="32"/>
  <c r="S5310" i="32"/>
  <c r="T5309" i="32"/>
  <c r="S5309" i="32"/>
  <c r="T5308" i="32"/>
  <c r="S5308" i="32"/>
  <c r="T5307" i="32"/>
  <c r="S5307" i="32"/>
  <c r="T5306" i="32"/>
  <c r="S5306" i="32"/>
  <c r="T5305" i="32"/>
  <c r="S5305" i="32"/>
  <c r="T5304" i="32"/>
  <c r="S5304" i="32"/>
  <c r="T5303" i="32"/>
  <c r="S5303" i="32"/>
  <c r="T5302" i="32"/>
  <c r="S5302" i="32"/>
  <c r="T5301" i="32"/>
  <c r="S5301" i="32"/>
  <c r="T5300" i="32"/>
  <c r="S5300" i="32"/>
  <c r="T5299" i="32"/>
  <c r="S5299" i="32"/>
  <c r="T5298" i="32"/>
  <c r="S5298" i="32"/>
  <c r="T5297" i="32"/>
  <c r="S5297" i="32"/>
  <c r="T5296" i="32"/>
  <c r="S5296" i="32"/>
  <c r="T5295" i="32"/>
  <c r="S5295" i="32"/>
  <c r="T5294" i="32"/>
  <c r="S5294" i="32"/>
  <c r="T5293" i="32"/>
  <c r="S5293" i="32"/>
  <c r="T5292" i="32"/>
  <c r="S5292" i="32"/>
  <c r="T5291" i="32"/>
  <c r="S5291" i="32"/>
  <c r="T5290" i="32"/>
  <c r="S5290" i="32"/>
  <c r="T5289" i="32"/>
  <c r="S5289" i="32"/>
  <c r="T5288" i="32"/>
  <c r="S5288" i="32"/>
  <c r="T5287" i="32"/>
  <c r="S5287" i="32"/>
  <c r="T5286" i="32"/>
  <c r="S5286" i="32"/>
  <c r="T5285" i="32"/>
  <c r="S5285" i="32"/>
  <c r="T5284" i="32"/>
  <c r="S5284" i="32"/>
  <c r="T5283" i="32"/>
  <c r="S5283" i="32"/>
  <c r="T5282" i="32"/>
  <c r="S5282" i="32"/>
  <c r="T5281" i="32"/>
  <c r="S5281" i="32"/>
  <c r="T5280" i="32"/>
  <c r="S5280" i="32"/>
  <c r="T5279" i="32"/>
  <c r="S5279" i="32"/>
  <c r="T5278" i="32"/>
  <c r="S5278" i="32"/>
  <c r="T5277" i="32"/>
  <c r="S5277" i="32"/>
  <c r="T5276" i="32"/>
  <c r="S5276" i="32"/>
  <c r="T5275" i="32"/>
  <c r="S5275" i="32"/>
  <c r="T5274" i="32"/>
  <c r="S5274" i="32"/>
  <c r="T5273" i="32"/>
  <c r="S5273" i="32"/>
  <c r="T5272" i="32"/>
  <c r="S5272" i="32"/>
  <c r="T5271" i="32"/>
  <c r="S5271" i="32"/>
  <c r="T5270" i="32"/>
  <c r="S5270" i="32"/>
  <c r="T5269" i="32"/>
  <c r="S5269" i="32"/>
  <c r="T5268" i="32"/>
  <c r="S5268" i="32"/>
  <c r="T5267" i="32"/>
  <c r="S5267" i="32"/>
  <c r="T5266" i="32"/>
  <c r="S5266" i="32"/>
  <c r="T5265" i="32"/>
  <c r="S5265" i="32"/>
  <c r="T5264" i="32"/>
  <c r="S5264" i="32"/>
  <c r="T5263" i="32"/>
  <c r="S5263" i="32"/>
  <c r="T5262" i="32"/>
  <c r="S5262" i="32"/>
  <c r="T5261" i="32"/>
  <c r="S5261" i="32"/>
  <c r="T5260" i="32"/>
  <c r="S5260" i="32"/>
  <c r="T5259" i="32"/>
  <c r="S5259" i="32"/>
  <c r="T5258" i="32"/>
  <c r="S5258" i="32"/>
  <c r="T5257" i="32"/>
  <c r="S5257" i="32"/>
  <c r="T5256" i="32"/>
  <c r="S5256" i="32"/>
  <c r="T5255" i="32"/>
  <c r="S5255" i="32"/>
  <c r="T5254" i="32"/>
  <c r="S5254" i="32"/>
  <c r="T5253" i="32"/>
  <c r="S5253" i="32"/>
  <c r="T5252" i="32"/>
  <c r="S5252" i="32"/>
  <c r="T5251" i="32"/>
  <c r="S5251" i="32"/>
  <c r="T5250" i="32"/>
  <c r="S5250" i="32"/>
  <c r="T5249" i="32"/>
  <c r="S5249" i="32"/>
  <c r="T5248" i="32"/>
  <c r="S5248" i="32"/>
  <c r="T5247" i="32"/>
  <c r="S5247" i="32"/>
  <c r="T5246" i="32"/>
  <c r="S5246" i="32"/>
  <c r="T5245" i="32"/>
  <c r="S5245" i="32"/>
  <c r="T5244" i="32"/>
  <c r="S5244" i="32"/>
  <c r="T5243" i="32"/>
  <c r="S5243" i="32"/>
  <c r="T5242" i="32"/>
  <c r="S5242" i="32"/>
  <c r="T5241" i="32"/>
  <c r="S5241" i="32"/>
  <c r="T5240" i="32"/>
  <c r="S5240" i="32"/>
  <c r="T5239" i="32"/>
  <c r="S5239" i="32"/>
  <c r="T5238" i="32"/>
  <c r="S5238" i="32"/>
  <c r="T5237" i="32"/>
  <c r="S5237" i="32"/>
  <c r="T5236" i="32"/>
  <c r="S5236" i="32"/>
  <c r="T5235" i="32"/>
  <c r="S5235" i="32"/>
  <c r="T5234" i="32"/>
  <c r="S5234" i="32"/>
  <c r="T5233" i="32"/>
  <c r="S5233" i="32"/>
  <c r="T5232" i="32"/>
  <c r="S5232" i="32"/>
  <c r="T5231" i="32"/>
  <c r="S5231" i="32"/>
  <c r="T5230" i="32"/>
  <c r="S5230" i="32"/>
  <c r="T5229" i="32"/>
  <c r="S5229" i="32"/>
  <c r="T5228" i="32"/>
  <c r="S5228" i="32"/>
  <c r="T5227" i="32"/>
  <c r="S5227" i="32"/>
  <c r="T5226" i="32"/>
  <c r="S5226" i="32"/>
  <c r="T5225" i="32"/>
  <c r="S5225" i="32"/>
  <c r="T5224" i="32"/>
  <c r="S5224" i="32"/>
  <c r="T5223" i="32"/>
  <c r="S5223" i="32"/>
  <c r="T5222" i="32"/>
  <c r="S5222" i="32"/>
  <c r="T5221" i="32"/>
  <c r="S5221" i="32"/>
  <c r="T5220" i="32"/>
  <c r="S5220" i="32"/>
  <c r="T5219" i="32"/>
  <c r="S5219" i="32"/>
  <c r="T5218" i="32"/>
  <c r="S5218" i="32"/>
  <c r="T5217" i="32"/>
  <c r="S5217" i="32"/>
  <c r="T5216" i="32"/>
  <c r="S5216" i="32"/>
  <c r="T5215" i="32"/>
  <c r="S5215" i="32"/>
  <c r="T5214" i="32"/>
  <c r="S5214" i="32"/>
  <c r="T5213" i="32"/>
  <c r="S5213" i="32"/>
  <c r="T5212" i="32"/>
  <c r="S5212" i="32"/>
  <c r="T5211" i="32"/>
  <c r="S5211" i="32"/>
  <c r="T5210" i="32"/>
  <c r="S5210" i="32"/>
  <c r="T5209" i="32"/>
  <c r="S5209" i="32"/>
  <c r="T5208" i="32"/>
  <c r="S5208" i="32"/>
  <c r="T5207" i="32"/>
  <c r="S5207" i="32"/>
  <c r="T5206" i="32"/>
  <c r="S5206" i="32"/>
  <c r="T5205" i="32"/>
  <c r="S5205" i="32"/>
  <c r="T5204" i="32"/>
  <c r="S5204" i="32"/>
  <c r="T5203" i="32"/>
  <c r="S5203" i="32"/>
  <c r="T5202" i="32"/>
  <c r="S5202" i="32"/>
  <c r="T5201" i="32"/>
  <c r="S5201" i="32"/>
  <c r="T5200" i="32"/>
  <c r="S5200" i="32"/>
  <c r="T5199" i="32"/>
  <c r="S5199" i="32"/>
  <c r="T5198" i="32"/>
  <c r="S5198" i="32"/>
  <c r="T5197" i="32"/>
  <c r="S5197" i="32"/>
  <c r="T5196" i="32"/>
  <c r="S5196" i="32"/>
  <c r="T5195" i="32"/>
  <c r="S5195" i="32"/>
  <c r="T5194" i="32"/>
  <c r="S5194" i="32"/>
  <c r="T5193" i="32"/>
  <c r="S5193" i="32"/>
  <c r="T5192" i="32"/>
  <c r="S5192" i="32"/>
  <c r="T5191" i="32"/>
  <c r="S5191" i="32"/>
  <c r="T5190" i="32"/>
  <c r="S5190" i="32"/>
  <c r="T5189" i="32"/>
  <c r="S5189" i="32"/>
  <c r="T5188" i="32"/>
  <c r="S5188" i="32"/>
  <c r="T5187" i="32"/>
  <c r="S5187" i="32"/>
  <c r="T5186" i="32"/>
  <c r="S5186" i="32"/>
  <c r="T5185" i="32"/>
  <c r="S5185" i="32"/>
  <c r="T5184" i="32"/>
  <c r="S5184" i="32"/>
  <c r="T5183" i="32"/>
  <c r="S5183" i="32"/>
  <c r="T5182" i="32"/>
  <c r="S5182" i="32"/>
  <c r="T5181" i="32"/>
  <c r="S5181" i="32"/>
  <c r="T5180" i="32"/>
  <c r="S5180" i="32"/>
  <c r="T5179" i="32"/>
  <c r="S5179" i="32"/>
  <c r="T5178" i="32"/>
  <c r="S5178" i="32"/>
  <c r="T5177" i="32"/>
  <c r="S5177" i="32"/>
  <c r="T5176" i="32"/>
  <c r="S5176" i="32"/>
  <c r="T5175" i="32"/>
  <c r="S5175" i="32"/>
  <c r="T5174" i="32"/>
  <c r="S5174" i="32"/>
  <c r="T5173" i="32"/>
  <c r="S5173" i="32"/>
  <c r="T5172" i="32"/>
  <c r="S5172" i="32"/>
  <c r="T5171" i="32"/>
  <c r="S5171" i="32"/>
  <c r="T5170" i="32"/>
  <c r="S5170" i="32"/>
  <c r="T5169" i="32"/>
  <c r="S5169" i="32"/>
  <c r="T5168" i="32"/>
  <c r="S5168" i="32"/>
  <c r="T5167" i="32"/>
  <c r="S5167" i="32"/>
  <c r="T5166" i="32"/>
  <c r="S5166" i="32"/>
  <c r="T5165" i="32"/>
  <c r="S5165" i="32"/>
  <c r="T5164" i="32"/>
  <c r="S5164" i="32"/>
  <c r="T5163" i="32"/>
  <c r="S5163" i="32"/>
  <c r="T5162" i="32"/>
  <c r="S5162" i="32"/>
  <c r="T5161" i="32"/>
  <c r="S5161" i="32"/>
  <c r="T5160" i="32"/>
  <c r="S5160" i="32"/>
  <c r="T5159" i="32"/>
  <c r="S5159" i="32"/>
  <c r="T5158" i="32"/>
  <c r="S5158" i="32"/>
  <c r="T5157" i="32"/>
  <c r="S5157" i="32"/>
  <c r="T5156" i="32"/>
  <c r="S5156" i="32"/>
  <c r="T5155" i="32"/>
  <c r="S5155" i="32"/>
  <c r="T5154" i="32"/>
  <c r="S5154" i="32"/>
  <c r="T5153" i="32"/>
  <c r="S5153" i="32"/>
  <c r="T5152" i="32"/>
  <c r="S5152" i="32"/>
  <c r="T5151" i="32"/>
  <c r="S5151" i="32"/>
  <c r="T5150" i="32"/>
  <c r="S5150" i="32"/>
  <c r="T5149" i="32"/>
  <c r="S5149" i="32"/>
  <c r="T5148" i="32"/>
  <c r="S5148" i="32"/>
  <c r="T5147" i="32"/>
  <c r="S5147" i="32"/>
  <c r="T5146" i="32"/>
  <c r="S5146" i="32"/>
  <c r="T5145" i="32"/>
  <c r="S5145" i="32"/>
  <c r="T5144" i="32"/>
  <c r="S5144" i="32"/>
  <c r="T5143" i="32"/>
  <c r="S5143" i="32"/>
  <c r="T5142" i="32"/>
  <c r="S5142" i="32"/>
  <c r="T5141" i="32"/>
  <c r="S5141" i="32"/>
  <c r="T5140" i="32"/>
  <c r="S5140" i="32"/>
  <c r="T5139" i="32"/>
  <c r="S5139" i="32"/>
  <c r="T5138" i="32"/>
  <c r="S5138" i="32"/>
  <c r="T5137" i="32"/>
  <c r="S5137" i="32"/>
  <c r="T5136" i="32"/>
  <c r="S5136" i="32"/>
  <c r="T5135" i="32"/>
  <c r="S5135" i="32"/>
  <c r="T5134" i="32"/>
  <c r="S5134" i="32"/>
  <c r="T5133" i="32"/>
  <c r="S5133" i="32"/>
  <c r="T5132" i="32"/>
  <c r="S5132" i="32"/>
  <c r="T5131" i="32"/>
  <c r="S5131" i="32"/>
  <c r="T5130" i="32"/>
  <c r="S5130" i="32"/>
  <c r="T5129" i="32"/>
  <c r="S5129" i="32"/>
  <c r="T5128" i="32"/>
  <c r="S5128" i="32"/>
  <c r="T5127" i="32"/>
  <c r="S5127" i="32"/>
  <c r="T5126" i="32"/>
  <c r="S5126" i="32"/>
  <c r="T5125" i="32"/>
  <c r="S5125" i="32"/>
  <c r="T5124" i="32"/>
  <c r="S5124" i="32"/>
  <c r="T5123" i="32"/>
  <c r="S5123" i="32"/>
  <c r="T5122" i="32"/>
  <c r="S5122" i="32"/>
  <c r="T5121" i="32"/>
  <c r="S5121" i="32"/>
  <c r="T5120" i="32"/>
  <c r="S5120" i="32"/>
  <c r="T5119" i="32"/>
  <c r="S5119" i="32"/>
  <c r="T5118" i="32"/>
  <c r="S5118" i="32"/>
  <c r="T5117" i="32"/>
  <c r="S5117" i="32"/>
  <c r="T5116" i="32"/>
  <c r="S5116" i="32"/>
  <c r="T5115" i="32"/>
  <c r="S5115" i="32"/>
  <c r="T5114" i="32"/>
  <c r="S5114" i="32"/>
  <c r="T5113" i="32"/>
  <c r="S5113" i="32"/>
  <c r="T5112" i="32"/>
  <c r="S5112" i="32"/>
  <c r="T5111" i="32"/>
  <c r="S5111" i="32"/>
  <c r="T5110" i="32"/>
  <c r="S5110" i="32"/>
  <c r="T5109" i="32"/>
  <c r="S5109" i="32"/>
  <c r="T5108" i="32"/>
  <c r="S5108" i="32"/>
  <c r="T5107" i="32"/>
  <c r="S5107" i="32"/>
  <c r="T5106" i="32"/>
  <c r="S5106" i="32"/>
  <c r="T5105" i="32"/>
  <c r="S5105" i="32"/>
  <c r="T5104" i="32"/>
  <c r="S5104" i="32"/>
  <c r="T5103" i="32"/>
  <c r="S5103" i="32"/>
  <c r="T5102" i="32"/>
  <c r="S5102" i="32"/>
  <c r="T5101" i="32"/>
  <c r="S5101" i="32"/>
  <c r="T5100" i="32"/>
  <c r="S5100" i="32"/>
  <c r="T5099" i="32"/>
  <c r="S5099" i="32"/>
  <c r="T5098" i="32"/>
  <c r="S5098" i="32"/>
  <c r="T5097" i="32"/>
  <c r="S5097" i="32"/>
  <c r="T5096" i="32"/>
  <c r="S5096" i="32"/>
  <c r="T5095" i="32"/>
  <c r="S5095" i="32"/>
  <c r="T5094" i="32"/>
  <c r="S5094" i="32"/>
  <c r="T5093" i="32"/>
  <c r="S5093" i="32"/>
  <c r="T5092" i="32"/>
  <c r="S5092" i="32"/>
  <c r="T5091" i="32"/>
  <c r="S5091" i="32"/>
  <c r="T5090" i="32"/>
  <c r="S5090" i="32"/>
  <c r="T5089" i="32"/>
  <c r="S5089" i="32"/>
  <c r="T5088" i="32"/>
  <c r="S5088" i="32"/>
  <c r="T5087" i="32"/>
  <c r="S5087" i="32"/>
  <c r="T5086" i="32"/>
  <c r="S5086" i="32"/>
  <c r="T5085" i="32"/>
  <c r="S5085" i="32"/>
  <c r="T5084" i="32"/>
  <c r="S5084" i="32"/>
  <c r="T5083" i="32"/>
  <c r="S5083" i="32"/>
  <c r="T5082" i="32"/>
  <c r="S5082" i="32"/>
  <c r="T5081" i="32"/>
  <c r="S5081" i="32"/>
  <c r="T5080" i="32"/>
  <c r="S5080" i="32"/>
  <c r="T5079" i="32"/>
  <c r="S5079" i="32"/>
  <c r="T5078" i="32"/>
  <c r="S5078" i="32"/>
  <c r="T5077" i="32"/>
  <c r="S5077" i="32"/>
  <c r="T5076" i="32"/>
  <c r="S5076" i="32"/>
  <c r="T5075" i="32"/>
  <c r="S5075" i="32"/>
  <c r="T5074" i="32"/>
  <c r="S5074" i="32"/>
  <c r="T5073" i="32"/>
  <c r="S5073" i="32"/>
  <c r="T5072" i="32"/>
  <c r="S5072" i="32"/>
  <c r="T5071" i="32"/>
  <c r="S5071" i="32"/>
  <c r="T5070" i="32"/>
  <c r="S5070" i="32"/>
  <c r="T5069" i="32"/>
  <c r="S5069" i="32"/>
  <c r="T5068" i="32"/>
  <c r="S5068" i="32"/>
  <c r="T5067" i="32"/>
  <c r="S5067" i="32"/>
  <c r="T5066" i="32"/>
  <c r="S5066" i="32"/>
  <c r="T5065" i="32"/>
  <c r="S5065" i="32"/>
  <c r="T5064" i="32"/>
  <c r="S5064" i="32"/>
  <c r="T5063" i="32"/>
  <c r="S5063" i="32"/>
  <c r="T5062" i="32"/>
  <c r="S5062" i="32"/>
  <c r="T5061" i="32"/>
  <c r="S5061" i="32"/>
  <c r="T5060" i="32"/>
  <c r="S5060" i="32"/>
  <c r="T5059" i="32"/>
  <c r="S5059" i="32"/>
  <c r="T5058" i="32"/>
  <c r="S5058" i="32"/>
  <c r="T5057" i="32"/>
  <c r="S5057" i="32"/>
  <c r="T5056" i="32"/>
  <c r="S5056" i="32"/>
  <c r="T5055" i="32"/>
  <c r="S5055" i="32"/>
  <c r="T5054" i="32"/>
  <c r="S5054" i="32"/>
  <c r="T5053" i="32"/>
  <c r="S5053" i="32"/>
  <c r="T5052" i="32"/>
  <c r="S5052" i="32"/>
  <c r="T5051" i="32"/>
  <c r="S5051" i="32"/>
  <c r="T5050" i="32"/>
  <c r="S5050" i="32"/>
  <c r="T5049" i="32"/>
  <c r="S5049" i="32"/>
  <c r="T5048" i="32"/>
  <c r="S5048" i="32"/>
  <c r="T5047" i="32"/>
  <c r="S5047" i="32"/>
  <c r="T5046" i="32"/>
  <c r="S5046" i="32"/>
  <c r="T5045" i="32"/>
  <c r="S5045" i="32"/>
  <c r="T5044" i="32"/>
  <c r="S5044" i="32"/>
  <c r="T5043" i="32"/>
  <c r="S5043" i="32"/>
  <c r="T5042" i="32"/>
  <c r="S5042" i="32"/>
  <c r="T5041" i="32"/>
  <c r="S5041" i="32"/>
  <c r="T5040" i="32"/>
  <c r="S5040" i="32"/>
  <c r="T5039" i="32"/>
  <c r="S5039" i="32"/>
  <c r="T5038" i="32"/>
  <c r="S5038" i="32"/>
  <c r="T5037" i="32"/>
  <c r="S5037" i="32"/>
  <c r="T5036" i="32"/>
  <c r="S5036" i="32"/>
  <c r="T5035" i="32"/>
  <c r="S5035" i="32"/>
  <c r="T5034" i="32"/>
  <c r="S5034" i="32"/>
  <c r="T5033" i="32"/>
  <c r="S5033" i="32"/>
  <c r="T5032" i="32"/>
  <c r="S5032" i="32"/>
  <c r="T5031" i="32"/>
  <c r="S5031" i="32"/>
  <c r="T5030" i="32"/>
  <c r="S5030" i="32"/>
  <c r="T5029" i="32"/>
  <c r="S5029" i="32"/>
  <c r="T5028" i="32"/>
  <c r="S5028" i="32"/>
  <c r="T5027" i="32"/>
  <c r="S5027" i="32"/>
  <c r="T5026" i="32"/>
  <c r="S5026" i="32"/>
  <c r="T5025" i="32"/>
  <c r="S5025" i="32"/>
  <c r="T5024" i="32"/>
  <c r="S5024" i="32"/>
  <c r="T5023" i="32"/>
  <c r="S5023" i="32"/>
  <c r="T5022" i="32"/>
  <c r="S5022" i="32"/>
  <c r="T5021" i="32"/>
  <c r="S5021" i="32"/>
  <c r="T5020" i="32"/>
  <c r="S5020" i="32"/>
  <c r="T5019" i="32"/>
  <c r="S5019" i="32"/>
  <c r="T5018" i="32"/>
  <c r="S5018" i="32"/>
  <c r="T5017" i="32"/>
  <c r="S5017" i="32"/>
  <c r="T5016" i="32"/>
  <c r="S5016" i="32"/>
  <c r="T5015" i="32"/>
  <c r="S5015" i="32"/>
  <c r="T5014" i="32"/>
  <c r="S5014" i="32"/>
  <c r="T5013" i="32"/>
  <c r="S5013" i="32"/>
  <c r="T5012" i="32"/>
  <c r="S5012" i="32"/>
  <c r="T5011" i="32"/>
  <c r="S5011" i="32"/>
  <c r="T5010" i="32"/>
  <c r="S5010" i="32"/>
  <c r="T5009" i="32"/>
  <c r="S5009" i="32"/>
  <c r="T5008" i="32"/>
  <c r="S5008" i="32"/>
  <c r="T5007" i="32"/>
  <c r="S5007" i="32"/>
  <c r="T5006" i="32"/>
  <c r="S5006" i="32"/>
  <c r="T5005" i="32"/>
  <c r="S5005" i="32"/>
  <c r="T5004" i="32"/>
  <c r="S5004" i="32"/>
  <c r="T5003" i="32"/>
  <c r="S5003" i="32"/>
  <c r="T5002" i="32"/>
  <c r="S5002" i="32"/>
  <c r="T5001" i="32"/>
  <c r="S5001" i="32"/>
  <c r="T5000" i="32"/>
  <c r="S5000" i="32"/>
  <c r="T4999" i="32"/>
  <c r="S4999" i="32"/>
  <c r="T4998" i="32"/>
  <c r="S4998" i="32"/>
  <c r="T4997" i="32"/>
  <c r="S4997" i="32"/>
  <c r="T4996" i="32"/>
  <c r="S4996" i="32"/>
  <c r="T4995" i="32"/>
  <c r="S4995" i="32"/>
  <c r="T4994" i="32"/>
  <c r="S4994" i="32"/>
  <c r="T4993" i="32"/>
  <c r="S4993" i="32"/>
  <c r="T4992" i="32"/>
  <c r="S4992" i="32"/>
  <c r="T4991" i="32"/>
  <c r="S4991" i="32"/>
  <c r="T4990" i="32"/>
  <c r="S4990" i="32"/>
  <c r="T4989" i="32"/>
  <c r="S4989" i="32"/>
  <c r="T4988" i="32"/>
  <c r="S4988" i="32"/>
  <c r="T4987" i="32"/>
  <c r="S4987" i="32"/>
  <c r="T4986" i="32"/>
  <c r="S4986" i="32"/>
  <c r="T4985" i="32"/>
  <c r="S4985" i="32"/>
  <c r="T4984" i="32"/>
  <c r="S4984" i="32"/>
  <c r="T4983" i="32"/>
  <c r="S4983" i="32"/>
  <c r="T4982" i="32"/>
  <c r="S4982" i="32"/>
  <c r="T4981" i="32"/>
  <c r="S4981" i="32"/>
  <c r="T4980" i="32"/>
  <c r="S4980" i="32"/>
  <c r="T4979" i="32"/>
  <c r="S4979" i="32"/>
  <c r="T4978" i="32"/>
  <c r="S4978" i="32"/>
  <c r="T4977" i="32"/>
  <c r="S4977" i="32"/>
  <c r="T4976" i="32"/>
  <c r="S4976" i="32"/>
  <c r="T4975" i="32"/>
  <c r="S4975" i="32"/>
  <c r="T4974" i="32"/>
  <c r="S4974" i="32"/>
  <c r="T4973" i="32"/>
  <c r="S4973" i="32"/>
  <c r="T4972" i="32"/>
  <c r="S4972" i="32"/>
  <c r="T4971" i="32"/>
  <c r="S4971" i="32"/>
  <c r="T4970" i="32"/>
  <c r="S4970" i="32"/>
  <c r="T4969" i="32"/>
  <c r="S4969" i="32"/>
  <c r="T4968" i="32"/>
  <c r="S4968" i="32"/>
  <c r="T4967" i="32"/>
  <c r="S4967" i="32"/>
  <c r="T4966" i="32"/>
  <c r="S4966" i="32"/>
  <c r="T4965" i="32"/>
  <c r="S4965" i="32"/>
  <c r="T4964" i="32"/>
  <c r="S4964" i="32"/>
  <c r="T4963" i="32"/>
  <c r="S4963" i="32"/>
  <c r="T4962" i="32"/>
  <c r="S4962" i="32"/>
  <c r="T4961" i="32"/>
  <c r="S4961" i="32"/>
  <c r="T4960" i="32"/>
  <c r="S4960" i="32"/>
  <c r="T4959" i="32"/>
  <c r="S4959" i="32"/>
  <c r="T4958" i="32"/>
  <c r="S4958" i="32"/>
  <c r="T4957" i="32"/>
  <c r="S4957" i="32"/>
  <c r="T4956" i="32"/>
  <c r="S4956" i="32"/>
  <c r="T4955" i="32"/>
  <c r="S4955" i="32"/>
  <c r="T4954" i="32"/>
  <c r="S4954" i="32"/>
  <c r="T4953" i="32"/>
  <c r="S4953" i="32"/>
  <c r="T4952" i="32"/>
  <c r="S4952" i="32"/>
  <c r="T4951" i="32"/>
  <c r="S4951" i="32"/>
  <c r="T4950" i="32"/>
  <c r="S4950" i="32"/>
  <c r="T4949" i="32"/>
  <c r="S4949" i="32"/>
  <c r="T4948" i="32"/>
  <c r="S4948" i="32"/>
  <c r="T4947" i="32"/>
  <c r="S4947" i="32"/>
  <c r="T4946" i="32"/>
  <c r="S4946" i="32"/>
  <c r="T4945" i="32"/>
  <c r="S4945" i="32"/>
  <c r="T4944" i="32"/>
  <c r="S4944" i="32"/>
  <c r="T4943" i="32"/>
  <c r="S4943" i="32"/>
  <c r="T4942" i="32"/>
  <c r="S4942" i="32"/>
  <c r="T4941" i="32"/>
  <c r="S4941" i="32"/>
  <c r="T4940" i="32"/>
  <c r="S4940" i="32"/>
  <c r="T4939" i="32"/>
  <c r="S4939" i="32"/>
  <c r="T4938" i="32"/>
  <c r="S4938" i="32"/>
  <c r="T4937" i="32"/>
  <c r="S4937" i="32"/>
  <c r="T4936" i="32"/>
  <c r="S4936" i="32"/>
  <c r="T4935" i="32"/>
  <c r="S4935" i="32"/>
  <c r="T4934" i="32"/>
  <c r="S4934" i="32"/>
  <c r="T4933" i="32"/>
  <c r="S4933" i="32"/>
  <c r="T4932" i="32"/>
  <c r="S4932" i="32"/>
  <c r="T4931" i="32"/>
  <c r="S4931" i="32"/>
  <c r="T4930" i="32"/>
  <c r="S4930" i="32"/>
  <c r="T4929" i="32"/>
  <c r="S4929" i="32"/>
  <c r="T4928" i="32"/>
  <c r="S4928" i="32"/>
  <c r="T4927" i="32"/>
  <c r="S4927" i="32"/>
  <c r="T4926" i="32"/>
  <c r="S4926" i="32"/>
  <c r="T4925" i="32"/>
  <c r="S4925" i="32"/>
  <c r="T4924" i="32"/>
  <c r="S4924" i="32"/>
  <c r="T4923" i="32"/>
  <c r="S4923" i="32"/>
  <c r="T4922" i="32"/>
  <c r="S4922" i="32"/>
  <c r="T4921" i="32"/>
  <c r="S4921" i="32"/>
  <c r="T4920" i="32"/>
  <c r="S4920" i="32"/>
  <c r="T4919" i="32"/>
  <c r="S4919" i="32"/>
  <c r="T4918" i="32"/>
  <c r="S4918" i="32"/>
  <c r="T4917" i="32"/>
  <c r="S4917" i="32"/>
  <c r="T4916" i="32"/>
  <c r="S4916" i="32"/>
  <c r="T4915" i="32"/>
  <c r="S4915" i="32"/>
  <c r="T4914" i="32"/>
  <c r="S4914" i="32"/>
  <c r="T4913" i="32"/>
  <c r="S4913" i="32"/>
  <c r="T4912" i="32"/>
  <c r="S4912" i="32"/>
  <c r="T4911" i="32"/>
  <c r="S4911" i="32"/>
  <c r="T4910" i="32"/>
  <c r="S4910" i="32"/>
  <c r="T4909" i="32"/>
  <c r="S4909" i="32"/>
  <c r="T4908" i="32"/>
  <c r="S4908" i="32"/>
  <c r="T4907" i="32"/>
  <c r="S4907" i="32"/>
  <c r="T4906" i="32"/>
  <c r="S4906" i="32"/>
  <c r="T4905" i="32"/>
  <c r="S4905" i="32"/>
  <c r="T4904" i="32"/>
  <c r="S4904" i="32"/>
  <c r="T4903" i="32"/>
  <c r="S4903" i="32"/>
  <c r="T4902" i="32"/>
  <c r="S4902" i="32"/>
  <c r="T4901" i="32"/>
  <c r="S4901" i="32"/>
  <c r="T4900" i="32"/>
  <c r="S4900" i="32"/>
  <c r="T4899" i="32"/>
  <c r="S4899" i="32"/>
  <c r="T4898" i="32"/>
  <c r="S4898" i="32"/>
  <c r="T4897" i="32"/>
  <c r="S4897" i="32"/>
  <c r="T4896" i="32"/>
  <c r="S4896" i="32"/>
  <c r="T4895" i="32"/>
  <c r="S4895" i="32"/>
  <c r="T4894" i="32"/>
  <c r="S4894" i="32"/>
  <c r="T4893" i="32"/>
  <c r="S4893" i="32"/>
  <c r="T4892" i="32"/>
  <c r="S4892" i="32"/>
  <c r="T4891" i="32"/>
  <c r="S4891" i="32"/>
  <c r="T4890" i="32"/>
  <c r="S4890" i="32"/>
  <c r="T4889" i="32"/>
  <c r="S4889" i="32"/>
  <c r="T4888" i="32"/>
  <c r="S4888" i="32"/>
  <c r="T4887" i="32"/>
  <c r="S4887" i="32"/>
  <c r="T4886" i="32"/>
  <c r="S4886" i="32"/>
  <c r="T4885" i="32"/>
  <c r="S4885" i="32"/>
  <c r="T4884" i="32"/>
  <c r="S4884" i="32"/>
  <c r="T4883" i="32"/>
  <c r="S4883" i="32"/>
  <c r="T4882" i="32"/>
  <c r="S4882" i="32"/>
  <c r="T4881" i="32"/>
  <c r="S4881" i="32"/>
  <c r="T4880" i="32"/>
  <c r="S4880" i="32"/>
  <c r="T4879" i="32"/>
  <c r="S4879" i="32"/>
  <c r="T4878" i="32"/>
  <c r="S4878" i="32"/>
  <c r="T4877" i="32"/>
  <c r="S4877" i="32"/>
  <c r="T4876" i="32"/>
  <c r="S4876" i="32"/>
  <c r="T4875" i="32"/>
  <c r="S4875" i="32"/>
  <c r="T4874" i="32"/>
  <c r="S4874" i="32"/>
  <c r="T4873" i="32"/>
  <c r="S4873" i="32"/>
  <c r="T4872" i="32"/>
  <c r="S4872" i="32"/>
  <c r="T4871" i="32"/>
  <c r="S4871" i="32"/>
  <c r="T4870" i="32"/>
  <c r="S4870" i="32"/>
  <c r="T4869" i="32"/>
  <c r="S4869" i="32"/>
  <c r="T4868" i="32"/>
  <c r="S4868" i="32"/>
  <c r="T4867" i="32"/>
  <c r="S4867" i="32"/>
  <c r="T4866" i="32"/>
  <c r="S4866" i="32"/>
  <c r="T4865" i="32"/>
  <c r="S4865" i="32"/>
  <c r="T4864" i="32"/>
  <c r="S4864" i="32"/>
  <c r="T4863" i="32"/>
  <c r="S4863" i="32"/>
  <c r="T4862" i="32"/>
  <c r="S4862" i="32"/>
  <c r="T4861" i="32"/>
  <c r="S4861" i="32"/>
  <c r="T4860" i="32"/>
  <c r="S4860" i="32"/>
  <c r="T4859" i="32"/>
  <c r="S4859" i="32"/>
  <c r="T4858" i="32"/>
  <c r="S4858" i="32"/>
  <c r="T4857" i="32"/>
  <c r="S4857" i="32"/>
  <c r="T4856" i="32"/>
  <c r="S4856" i="32"/>
  <c r="T4855" i="32"/>
  <c r="S4855" i="32"/>
  <c r="T4854" i="32"/>
  <c r="S4854" i="32"/>
  <c r="T4853" i="32"/>
  <c r="S4853" i="32"/>
  <c r="T4852" i="32"/>
  <c r="S4852" i="32"/>
  <c r="T4851" i="32"/>
  <c r="S4851" i="32"/>
  <c r="T4850" i="32"/>
  <c r="S4850" i="32"/>
  <c r="T4849" i="32"/>
  <c r="S4849" i="32"/>
  <c r="T4848" i="32"/>
  <c r="S4848" i="32"/>
  <c r="T4847" i="32"/>
  <c r="S4847" i="32"/>
  <c r="T4846" i="32"/>
  <c r="S4846" i="32"/>
  <c r="T4845" i="32"/>
  <c r="S4845" i="32"/>
  <c r="T4844" i="32"/>
  <c r="S4844" i="32"/>
  <c r="T4843" i="32"/>
  <c r="S4843" i="32"/>
  <c r="T4842" i="32"/>
  <c r="S4842" i="32"/>
  <c r="T4841" i="32"/>
  <c r="S4841" i="32"/>
  <c r="T4840" i="32"/>
  <c r="S4840" i="32"/>
  <c r="T4839" i="32"/>
  <c r="S4839" i="32"/>
  <c r="T4838" i="32"/>
  <c r="S4838" i="32"/>
  <c r="T4837" i="32"/>
  <c r="S4837" i="32"/>
  <c r="T4836" i="32"/>
  <c r="S4836" i="32"/>
  <c r="T4835" i="32"/>
  <c r="S4835" i="32"/>
  <c r="T4834" i="32"/>
  <c r="S4834" i="32"/>
  <c r="T4833" i="32"/>
  <c r="S4833" i="32"/>
  <c r="T4832" i="32"/>
  <c r="S4832" i="32"/>
  <c r="T4831" i="32"/>
  <c r="S4831" i="32"/>
  <c r="T4830" i="32"/>
  <c r="S4830" i="32"/>
  <c r="T4829" i="32"/>
  <c r="S4829" i="32"/>
  <c r="T4828" i="32"/>
  <c r="S4828" i="32"/>
  <c r="T4827" i="32"/>
  <c r="S4827" i="32"/>
  <c r="T4826" i="32"/>
  <c r="S4826" i="32"/>
  <c r="T4825" i="32"/>
  <c r="S4825" i="32"/>
  <c r="T4824" i="32"/>
  <c r="S4824" i="32"/>
  <c r="T4823" i="32"/>
  <c r="S4823" i="32"/>
  <c r="T4822" i="32"/>
  <c r="S4822" i="32"/>
  <c r="T4821" i="32"/>
  <c r="S4821" i="32"/>
  <c r="T4820" i="32"/>
  <c r="S4820" i="32"/>
  <c r="T4819" i="32"/>
  <c r="S4819" i="32"/>
  <c r="T4818" i="32"/>
  <c r="S4818" i="32"/>
  <c r="T4817" i="32"/>
  <c r="S4817" i="32"/>
  <c r="T4816" i="32"/>
  <c r="S4816" i="32"/>
  <c r="T4815" i="32"/>
  <c r="S4815" i="32"/>
  <c r="T4814" i="32"/>
  <c r="S4814" i="32"/>
  <c r="T4813" i="32"/>
  <c r="S4813" i="32"/>
  <c r="T4812" i="32"/>
  <c r="S4812" i="32"/>
  <c r="T4811" i="32"/>
  <c r="S4811" i="32"/>
  <c r="T4810" i="32"/>
  <c r="S4810" i="32"/>
  <c r="T4809" i="32"/>
  <c r="S4809" i="32"/>
  <c r="T4808" i="32"/>
  <c r="S4808" i="32"/>
  <c r="T4807" i="32"/>
  <c r="S4807" i="32"/>
  <c r="T4806" i="32"/>
  <c r="S4806" i="32"/>
  <c r="T4805" i="32"/>
  <c r="S4805" i="32"/>
  <c r="T4804" i="32"/>
  <c r="S4804" i="32"/>
  <c r="T4803" i="32"/>
  <c r="S4803" i="32"/>
  <c r="T4802" i="32"/>
  <c r="S4802" i="32"/>
  <c r="T4801" i="32"/>
  <c r="S4801" i="32"/>
  <c r="T4800" i="32"/>
  <c r="S4800" i="32"/>
  <c r="T4799" i="32"/>
  <c r="S4799" i="32"/>
  <c r="T4798" i="32"/>
  <c r="S4798" i="32"/>
  <c r="T4797" i="32"/>
  <c r="S4797" i="32"/>
  <c r="T4796" i="32"/>
  <c r="S4796" i="32"/>
  <c r="T4795" i="32"/>
  <c r="S4795" i="32"/>
  <c r="T4794" i="32"/>
  <c r="S4794" i="32"/>
  <c r="T4793" i="32"/>
  <c r="S4793" i="32"/>
  <c r="T4792" i="32"/>
  <c r="S4792" i="32"/>
  <c r="T4791" i="32"/>
  <c r="S4791" i="32"/>
  <c r="T4790" i="32"/>
  <c r="S4790" i="32"/>
  <c r="T4789" i="32"/>
  <c r="S4789" i="32"/>
  <c r="T4788" i="32"/>
  <c r="S4788" i="32"/>
  <c r="T4787" i="32"/>
  <c r="S4787" i="32"/>
  <c r="T4786" i="32"/>
  <c r="S4786" i="32"/>
  <c r="T4785" i="32"/>
  <c r="S4785" i="32"/>
  <c r="T4784" i="32"/>
  <c r="S4784" i="32"/>
  <c r="T4783" i="32"/>
  <c r="S4783" i="32"/>
  <c r="T4782" i="32"/>
  <c r="S4782" i="32"/>
  <c r="T4781" i="32"/>
  <c r="S4781" i="32"/>
  <c r="T4780" i="32"/>
  <c r="S4780" i="32"/>
  <c r="T4779" i="32"/>
  <c r="S4779" i="32"/>
  <c r="T4778" i="32"/>
  <c r="S4778" i="32"/>
  <c r="T4777" i="32"/>
  <c r="S4777" i="32"/>
  <c r="T4776" i="32"/>
  <c r="S4776" i="32"/>
  <c r="T4775" i="32"/>
  <c r="S4775" i="32"/>
  <c r="T4774" i="32"/>
  <c r="S4774" i="32"/>
  <c r="T4773" i="32"/>
  <c r="S4773" i="32"/>
  <c r="T4772" i="32"/>
  <c r="S4772" i="32"/>
  <c r="T4771" i="32"/>
  <c r="S4771" i="32"/>
  <c r="T4770" i="32"/>
  <c r="S4770" i="32"/>
  <c r="T4769" i="32"/>
  <c r="S4769" i="32"/>
  <c r="T4768" i="32"/>
  <c r="S4768" i="32"/>
  <c r="T4767" i="32"/>
  <c r="S4767" i="32"/>
  <c r="T4766" i="32"/>
  <c r="S4766" i="32"/>
  <c r="T4765" i="32"/>
  <c r="S4765" i="32"/>
  <c r="T4764" i="32"/>
  <c r="S4764" i="32"/>
  <c r="T4763" i="32"/>
  <c r="S4763" i="32"/>
  <c r="T4762" i="32"/>
  <c r="S4762" i="32"/>
  <c r="T4761" i="32"/>
  <c r="S4761" i="32"/>
  <c r="T4760" i="32"/>
  <c r="S4760" i="32"/>
  <c r="T4759" i="32"/>
  <c r="S4759" i="32"/>
  <c r="T4758" i="32"/>
  <c r="S4758" i="32"/>
  <c r="T4757" i="32"/>
  <c r="S4757" i="32"/>
  <c r="T4756" i="32"/>
  <c r="S4756" i="32"/>
  <c r="T4755" i="32"/>
  <c r="S4755" i="32"/>
  <c r="T4754" i="32"/>
  <c r="S4754" i="32"/>
  <c r="T4753" i="32"/>
  <c r="S4753" i="32"/>
  <c r="T4752" i="32"/>
  <c r="S4752" i="32"/>
  <c r="T4751" i="32"/>
  <c r="S4751" i="32"/>
  <c r="T4750" i="32"/>
  <c r="S4750" i="32"/>
  <c r="T4749" i="32"/>
  <c r="S4749" i="32"/>
  <c r="T4748" i="32"/>
  <c r="S4748" i="32"/>
  <c r="T4747" i="32"/>
  <c r="S4747" i="32"/>
  <c r="T4746" i="32"/>
  <c r="S4746" i="32"/>
  <c r="T4745" i="32"/>
  <c r="S4745" i="32"/>
  <c r="T4744" i="32"/>
  <c r="S4744" i="32"/>
  <c r="T4743" i="32"/>
  <c r="S4743" i="32"/>
  <c r="T4742" i="32"/>
  <c r="S4742" i="32"/>
  <c r="T4741" i="32"/>
  <c r="S4741" i="32"/>
  <c r="T4740" i="32"/>
  <c r="S4740" i="32"/>
  <c r="T4739" i="32"/>
  <c r="S4739" i="32"/>
  <c r="T4738" i="32"/>
  <c r="S4738" i="32"/>
  <c r="T4737" i="32"/>
  <c r="S4737" i="32"/>
  <c r="T4736" i="32"/>
  <c r="S4736" i="32"/>
  <c r="T4735" i="32"/>
  <c r="S4735" i="32"/>
  <c r="T4734" i="32"/>
  <c r="S4734" i="32"/>
  <c r="T4733" i="32"/>
  <c r="S4733" i="32"/>
  <c r="T4732" i="32"/>
  <c r="S4732" i="32"/>
  <c r="T4731" i="32"/>
  <c r="S4731" i="32"/>
  <c r="T4730" i="32"/>
  <c r="S4730" i="32"/>
  <c r="T4729" i="32"/>
  <c r="S4729" i="32"/>
  <c r="T4728" i="32"/>
  <c r="S4728" i="32"/>
  <c r="T4727" i="32"/>
  <c r="S4727" i="32"/>
  <c r="T4726" i="32"/>
  <c r="S4726" i="32"/>
  <c r="T4725" i="32"/>
  <c r="S4725" i="32"/>
  <c r="T4724" i="32"/>
  <c r="S4724" i="32"/>
  <c r="T4723" i="32"/>
  <c r="S4723" i="32"/>
  <c r="T4722" i="32"/>
  <c r="S4722" i="32"/>
  <c r="T4721" i="32"/>
  <c r="S4721" i="32"/>
  <c r="T4720" i="32"/>
  <c r="S4720" i="32"/>
  <c r="T4719" i="32"/>
  <c r="S4719" i="32"/>
  <c r="T4718" i="32"/>
  <c r="S4718" i="32"/>
  <c r="T4717" i="32"/>
  <c r="S4717" i="32"/>
  <c r="T4716" i="32"/>
  <c r="S4716" i="32"/>
  <c r="T4715" i="32"/>
  <c r="S4715" i="32"/>
  <c r="T4714" i="32"/>
  <c r="S4714" i="32"/>
  <c r="T4713" i="32"/>
  <c r="S4713" i="32"/>
  <c r="T4712" i="32"/>
  <c r="S4712" i="32"/>
  <c r="T4711" i="32"/>
  <c r="S4711" i="32"/>
  <c r="T4710" i="32"/>
  <c r="S4710" i="32"/>
  <c r="T4709" i="32"/>
  <c r="S4709" i="32"/>
  <c r="T4708" i="32"/>
  <c r="S4708" i="32"/>
  <c r="T4707" i="32"/>
  <c r="S4707" i="32"/>
  <c r="T4706" i="32"/>
  <c r="S4706" i="32"/>
  <c r="T4705" i="32"/>
  <c r="S4705" i="32"/>
  <c r="T4704" i="32"/>
  <c r="S4704" i="32"/>
  <c r="T4703" i="32"/>
  <c r="S4703" i="32"/>
  <c r="T4702" i="32"/>
  <c r="S4702" i="32"/>
  <c r="T4701" i="32"/>
  <c r="S4701" i="32"/>
  <c r="T4700" i="32"/>
  <c r="S4700" i="32"/>
  <c r="T4699" i="32"/>
  <c r="S4699" i="32"/>
  <c r="T4698" i="32"/>
  <c r="S4698" i="32"/>
  <c r="T4697" i="32"/>
  <c r="S4697" i="32"/>
  <c r="T4696" i="32"/>
  <c r="S4696" i="32"/>
  <c r="T4695" i="32"/>
  <c r="S4695" i="32"/>
  <c r="T4694" i="32"/>
  <c r="S4694" i="32"/>
  <c r="T4693" i="32"/>
  <c r="S4693" i="32"/>
  <c r="T4692" i="32"/>
  <c r="S4692" i="32"/>
  <c r="T4691" i="32"/>
  <c r="S4691" i="32"/>
  <c r="T4690" i="32"/>
  <c r="S4690" i="32"/>
  <c r="T4689" i="32"/>
  <c r="S4689" i="32"/>
  <c r="T4688" i="32"/>
  <c r="S4688" i="32"/>
  <c r="T4687" i="32"/>
  <c r="S4687" i="32"/>
  <c r="T4686" i="32"/>
  <c r="S4686" i="32"/>
  <c r="T4685" i="32"/>
  <c r="S4685" i="32"/>
  <c r="T4684" i="32"/>
  <c r="S4684" i="32"/>
  <c r="T4683" i="32"/>
  <c r="S4683" i="32"/>
  <c r="T4682" i="32"/>
  <c r="S4682" i="32"/>
  <c r="T4681" i="32"/>
  <c r="S4681" i="32"/>
  <c r="T4680" i="32"/>
  <c r="S4680" i="32"/>
  <c r="T4679" i="32"/>
  <c r="S4679" i="32"/>
  <c r="T4678" i="32"/>
  <c r="S4678" i="32"/>
  <c r="T4677" i="32"/>
  <c r="S4677" i="32"/>
  <c r="T4676" i="32"/>
  <c r="S4676" i="32"/>
  <c r="T4675" i="32"/>
  <c r="S4675" i="32"/>
  <c r="T4674" i="32"/>
  <c r="S4674" i="32"/>
  <c r="T4673" i="32"/>
  <c r="S4673" i="32"/>
  <c r="T4672" i="32"/>
  <c r="S4672" i="32"/>
  <c r="T4671" i="32"/>
  <c r="S4671" i="32"/>
  <c r="T4670" i="32"/>
  <c r="S4670" i="32"/>
  <c r="T4669" i="32"/>
  <c r="S4669" i="32"/>
  <c r="T4668" i="32"/>
  <c r="S4668" i="32"/>
  <c r="T4667" i="32"/>
  <c r="S4667" i="32"/>
  <c r="T4666" i="32"/>
  <c r="S4666" i="32"/>
  <c r="T4665" i="32"/>
  <c r="S4665" i="32"/>
  <c r="T4664" i="32"/>
  <c r="S4664" i="32"/>
  <c r="T4663" i="32"/>
  <c r="S4663" i="32"/>
  <c r="T4662" i="32"/>
  <c r="S4662" i="32"/>
  <c r="T4661" i="32"/>
  <c r="S4661" i="32"/>
  <c r="T4660" i="32"/>
  <c r="S4660" i="32"/>
  <c r="T4659" i="32"/>
  <c r="S4659" i="32"/>
  <c r="T4658" i="32"/>
  <c r="S4658" i="32"/>
  <c r="T4657" i="32"/>
  <c r="S4657" i="32"/>
  <c r="T4656" i="32"/>
  <c r="S4656" i="32"/>
  <c r="T4655" i="32"/>
  <c r="S4655" i="32"/>
  <c r="T4654" i="32"/>
  <c r="S4654" i="32"/>
  <c r="T4653" i="32"/>
  <c r="S4653" i="32"/>
  <c r="T4652" i="32"/>
  <c r="S4652" i="32"/>
  <c r="T4651" i="32"/>
  <c r="S4651" i="32"/>
  <c r="T4650" i="32"/>
  <c r="S4650" i="32"/>
  <c r="T4649" i="32"/>
  <c r="S4649" i="32"/>
  <c r="T4648" i="32"/>
  <c r="S4648" i="32"/>
  <c r="T4647" i="32"/>
  <c r="S4647" i="32"/>
  <c r="T4646" i="32"/>
  <c r="S4646" i="32"/>
  <c r="T4645" i="32"/>
  <c r="S4645" i="32"/>
  <c r="T4644" i="32"/>
  <c r="S4644" i="32"/>
  <c r="T4643" i="32"/>
  <c r="S4643" i="32"/>
  <c r="T4642" i="32"/>
  <c r="S4642" i="32"/>
  <c r="T4641" i="32"/>
  <c r="S4641" i="32"/>
  <c r="T4640" i="32"/>
  <c r="S4640" i="32"/>
  <c r="T4639" i="32"/>
  <c r="S4639" i="32"/>
  <c r="T4638" i="32"/>
  <c r="S4638" i="32"/>
  <c r="T4637" i="32"/>
  <c r="S4637" i="32"/>
  <c r="T4636" i="32"/>
  <c r="S4636" i="32"/>
  <c r="T4635" i="32"/>
  <c r="S4635" i="32"/>
  <c r="T4634" i="32"/>
  <c r="S4634" i="32"/>
  <c r="T4633" i="32"/>
  <c r="S4633" i="32"/>
  <c r="T4632" i="32"/>
  <c r="S4632" i="32"/>
  <c r="T4631" i="32"/>
  <c r="S4631" i="32"/>
  <c r="T4630" i="32"/>
  <c r="S4630" i="32"/>
  <c r="T4629" i="32"/>
  <c r="S4629" i="32"/>
  <c r="T4628" i="32"/>
  <c r="S4628" i="32"/>
  <c r="T4627" i="32"/>
  <c r="S4627" i="32"/>
  <c r="T4626" i="32"/>
  <c r="S4626" i="32"/>
  <c r="T4625" i="32"/>
  <c r="S4625" i="32"/>
  <c r="T4624" i="32"/>
  <c r="S4624" i="32"/>
  <c r="T4623" i="32"/>
  <c r="S4623" i="32"/>
  <c r="T4622" i="32"/>
  <c r="S4622" i="32"/>
  <c r="T4621" i="32"/>
  <c r="S4621" i="32"/>
  <c r="T4620" i="32"/>
  <c r="S4620" i="32"/>
  <c r="T4619" i="32"/>
  <c r="S4619" i="32"/>
  <c r="T4618" i="32"/>
  <c r="S4618" i="32"/>
  <c r="T4617" i="32"/>
  <c r="S4617" i="32"/>
  <c r="T4616" i="32"/>
  <c r="S4616" i="32"/>
  <c r="T4615" i="32"/>
  <c r="S4615" i="32"/>
  <c r="T4614" i="32"/>
  <c r="S4614" i="32"/>
  <c r="T4613" i="32"/>
  <c r="S4613" i="32"/>
  <c r="T4612" i="32"/>
  <c r="S4612" i="32"/>
  <c r="T4611" i="32"/>
  <c r="S4611" i="32"/>
  <c r="T4610" i="32"/>
  <c r="S4610" i="32"/>
  <c r="T4609" i="32"/>
  <c r="S4609" i="32"/>
  <c r="T4608" i="32"/>
  <c r="S4608" i="32"/>
  <c r="T4607" i="32"/>
  <c r="S4607" i="32"/>
  <c r="T4606" i="32"/>
  <c r="S4606" i="32"/>
  <c r="T4605" i="32"/>
  <c r="S4605" i="32"/>
  <c r="T4604" i="32"/>
  <c r="S4604" i="32"/>
  <c r="T4603" i="32"/>
  <c r="S4603" i="32"/>
  <c r="T4602" i="32"/>
  <c r="S4602" i="32"/>
  <c r="T4601" i="32"/>
  <c r="S4601" i="32"/>
  <c r="T4600" i="32"/>
  <c r="S4600" i="32"/>
  <c r="T4599" i="32"/>
  <c r="S4599" i="32"/>
  <c r="T4598" i="32"/>
  <c r="S4598" i="32"/>
  <c r="T4597" i="32"/>
  <c r="S4597" i="32"/>
  <c r="T4596" i="32"/>
  <c r="S4596" i="32"/>
  <c r="T4595" i="32"/>
  <c r="S4595" i="32"/>
  <c r="T4594" i="32"/>
  <c r="S4594" i="32"/>
  <c r="T4593" i="32"/>
  <c r="S4593" i="32"/>
  <c r="T4592" i="32"/>
  <c r="S4592" i="32"/>
  <c r="T4591" i="32"/>
  <c r="S4591" i="32"/>
  <c r="T4590" i="32"/>
  <c r="S4590" i="32"/>
  <c r="T4589" i="32"/>
  <c r="S4589" i="32"/>
  <c r="T4588" i="32"/>
  <c r="S4588" i="32"/>
  <c r="T4587" i="32"/>
  <c r="S4587" i="32"/>
  <c r="T4586" i="32"/>
  <c r="S4586" i="32"/>
  <c r="T4585" i="32"/>
  <c r="S4585" i="32"/>
  <c r="T4584" i="32"/>
  <c r="S4584" i="32"/>
  <c r="T4583" i="32"/>
  <c r="S4583" i="32"/>
  <c r="T4582" i="32"/>
  <c r="S4582" i="32"/>
  <c r="T4581" i="32"/>
  <c r="S4581" i="32"/>
  <c r="T4580" i="32"/>
  <c r="S4580" i="32"/>
  <c r="T4579" i="32"/>
  <c r="S4579" i="32"/>
  <c r="T4578" i="32"/>
  <c r="S4578" i="32"/>
  <c r="T4577" i="32"/>
  <c r="S4577" i="32"/>
  <c r="T4576" i="32"/>
  <c r="S4576" i="32"/>
  <c r="T4575" i="32"/>
  <c r="S4575" i="32"/>
  <c r="T4574" i="32"/>
  <c r="S4574" i="32"/>
  <c r="T4573" i="32"/>
  <c r="S4573" i="32"/>
  <c r="T4572" i="32"/>
  <c r="S4572" i="32"/>
  <c r="T4571" i="32"/>
  <c r="S4571" i="32"/>
  <c r="T4570" i="32"/>
  <c r="S4570" i="32"/>
  <c r="T4569" i="32"/>
  <c r="S4569" i="32"/>
  <c r="T4568" i="32"/>
  <c r="S4568" i="32"/>
  <c r="T4567" i="32"/>
  <c r="S4567" i="32"/>
  <c r="T4566" i="32"/>
  <c r="S4566" i="32"/>
  <c r="T4565" i="32"/>
  <c r="S4565" i="32"/>
  <c r="T4564" i="32"/>
  <c r="S4564" i="32"/>
  <c r="T4563" i="32"/>
  <c r="S4563" i="32"/>
  <c r="T4562" i="32"/>
  <c r="S4562" i="32"/>
  <c r="T4561" i="32"/>
  <c r="S4561" i="32"/>
  <c r="T4560" i="32"/>
  <c r="S4560" i="32"/>
  <c r="T4559" i="32"/>
  <c r="S4559" i="32"/>
  <c r="T4558" i="32"/>
  <c r="S4558" i="32"/>
  <c r="T4557" i="32"/>
  <c r="S4557" i="32"/>
  <c r="T4556" i="32"/>
  <c r="S4556" i="32"/>
  <c r="T4555" i="32"/>
  <c r="S4555" i="32"/>
  <c r="T4554" i="32"/>
  <c r="S4554" i="32"/>
  <c r="T4553" i="32"/>
  <c r="S4553" i="32"/>
  <c r="T4552" i="32"/>
  <c r="S4552" i="32"/>
  <c r="T4551" i="32"/>
  <c r="S4551" i="32"/>
  <c r="T4550" i="32"/>
  <c r="S4550" i="32"/>
  <c r="T4549" i="32"/>
  <c r="S4549" i="32"/>
  <c r="T4548" i="32"/>
  <c r="S4548" i="32"/>
  <c r="T4547" i="32"/>
  <c r="S4547" i="32"/>
  <c r="T4546" i="32"/>
  <c r="S4546" i="32"/>
  <c r="T4545" i="32"/>
  <c r="S4545" i="32"/>
  <c r="T4544" i="32"/>
  <c r="S4544" i="32"/>
  <c r="T4543" i="32"/>
  <c r="S4543" i="32"/>
  <c r="T4542" i="32"/>
  <c r="S4542" i="32"/>
  <c r="T4541" i="32"/>
  <c r="S4541" i="32"/>
  <c r="T4540" i="32"/>
  <c r="S4540" i="32"/>
  <c r="T4539" i="32"/>
  <c r="S4539" i="32"/>
  <c r="T4538" i="32"/>
  <c r="S4538" i="32"/>
  <c r="T4537" i="32"/>
  <c r="S4537" i="32"/>
  <c r="T4536" i="32"/>
  <c r="S4536" i="32"/>
  <c r="T4535" i="32"/>
  <c r="S4535" i="32"/>
  <c r="T4534" i="32"/>
  <c r="S4534" i="32"/>
  <c r="T4533" i="32"/>
  <c r="S4533" i="32"/>
  <c r="T4532" i="32"/>
  <c r="S4532" i="32"/>
  <c r="T4531" i="32"/>
  <c r="S4531" i="32"/>
  <c r="T4530" i="32"/>
  <c r="S4530" i="32"/>
  <c r="T4529" i="32"/>
  <c r="S4529" i="32"/>
  <c r="T4528" i="32"/>
  <c r="S4528" i="32"/>
  <c r="T4527" i="32"/>
  <c r="S4527" i="32"/>
  <c r="T4526" i="32"/>
  <c r="S4526" i="32"/>
  <c r="T4525" i="32"/>
  <c r="S4525" i="32"/>
  <c r="T4524" i="32"/>
  <c r="S4524" i="32"/>
  <c r="T4523" i="32"/>
  <c r="S4523" i="32"/>
  <c r="T4522" i="32"/>
  <c r="S4522" i="32"/>
  <c r="T4521" i="32"/>
  <c r="S4521" i="32"/>
  <c r="T4520" i="32"/>
  <c r="S4520" i="32"/>
  <c r="T4519" i="32"/>
  <c r="S4519" i="32"/>
  <c r="T4518" i="32"/>
  <c r="S4518" i="32"/>
  <c r="T4517" i="32"/>
  <c r="S4517" i="32"/>
  <c r="T4516" i="32"/>
  <c r="S4516" i="32"/>
  <c r="T4515" i="32"/>
  <c r="S4515" i="32"/>
  <c r="T4514" i="32"/>
  <c r="S4514" i="32"/>
  <c r="T4513" i="32"/>
  <c r="S4513" i="32"/>
  <c r="T4512" i="32"/>
  <c r="S4512" i="32"/>
  <c r="T4511" i="32"/>
  <c r="S4511" i="32"/>
  <c r="T4510" i="32"/>
  <c r="S4510" i="32"/>
  <c r="T4509" i="32"/>
  <c r="S4509" i="32"/>
  <c r="T4508" i="32"/>
  <c r="S4508" i="32"/>
  <c r="T4507" i="32"/>
  <c r="S4507" i="32"/>
  <c r="T4506" i="32"/>
  <c r="S4506" i="32"/>
  <c r="T4505" i="32"/>
  <c r="S4505" i="32"/>
  <c r="T4504" i="32"/>
  <c r="S4504" i="32"/>
  <c r="T4503" i="32"/>
  <c r="S4503" i="32"/>
  <c r="T4502" i="32"/>
  <c r="S4502" i="32"/>
  <c r="T4501" i="32"/>
  <c r="S4501" i="32"/>
  <c r="T4500" i="32"/>
  <c r="S4500" i="32"/>
  <c r="T4499" i="32"/>
  <c r="S4499" i="32"/>
  <c r="T4498" i="32"/>
  <c r="S4498" i="32"/>
  <c r="T4497" i="32"/>
  <c r="S4497" i="32"/>
  <c r="T4496" i="32"/>
  <c r="S4496" i="32"/>
  <c r="T4495" i="32"/>
  <c r="S4495" i="32"/>
  <c r="T4494" i="32"/>
  <c r="S4494" i="32"/>
  <c r="T4493" i="32"/>
  <c r="S4493" i="32"/>
  <c r="T4492" i="32"/>
  <c r="S4492" i="32"/>
  <c r="T4491" i="32"/>
  <c r="S4491" i="32"/>
  <c r="T4490" i="32"/>
  <c r="S4490" i="32"/>
  <c r="T4489" i="32"/>
  <c r="S4489" i="32"/>
  <c r="T4488" i="32"/>
  <c r="S4488" i="32"/>
  <c r="T4487" i="32"/>
  <c r="S4487" i="32"/>
  <c r="T4486" i="32"/>
  <c r="S4486" i="32"/>
  <c r="T4485" i="32"/>
  <c r="S4485" i="32"/>
  <c r="T4484" i="32"/>
  <c r="S4484" i="32"/>
  <c r="T4483" i="32"/>
  <c r="S4483" i="32"/>
  <c r="T4482" i="32"/>
  <c r="S4482" i="32"/>
  <c r="T4481" i="32"/>
  <c r="S4481" i="32"/>
  <c r="T4480" i="32"/>
  <c r="S4480" i="32"/>
  <c r="T4479" i="32"/>
  <c r="S4479" i="32"/>
  <c r="T4478" i="32"/>
  <c r="S4478" i="32"/>
  <c r="T4477" i="32"/>
  <c r="S4477" i="32"/>
  <c r="T4476" i="32"/>
  <c r="S4476" i="32"/>
  <c r="T4475" i="32"/>
  <c r="S4475" i="32"/>
  <c r="T4474" i="32"/>
  <c r="S4474" i="32"/>
  <c r="T4473" i="32"/>
  <c r="S4473" i="32"/>
  <c r="T4472" i="32"/>
  <c r="S4472" i="32"/>
  <c r="T4471" i="32"/>
  <c r="S4471" i="32"/>
  <c r="T4470" i="32"/>
  <c r="S4470" i="32"/>
  <c r="T4469" i="32"/>
  <c r="S4469" i="32"/>
  <c r="T4468" i="32"/>
  <c r="S4468" i="32"/>
  <c r="T4467" i="32"/>
  <c r="S4467" i="32"/>
  <c r="T4466" i="32"/>
  <c r="S4466" i="32"/>
  <c r="T4465" i="32"/>
  <c r="S4465" i="32"/>
  <c r="T4464" i="32"/>
  <c r="S4464" i="32"/>
  <c r="T4463" i="32"/>
  <c r="S4463" i="32"/>
  <c r="T4462" i="32"/>
  <c r="S4462" i="32"/>
  <c r="T4461" i="32"/>
  <c r="S4461" i="32"/>
  <c r="T4460" i="32"/>
  <c r="S4460" i="32"/>
  <c r="T4459" i="32"/>
  <c r="S4459" i="32"/>
  <c r="T4458" i="32"/>
  <c r="S4458" i="32"/>
  <c r="T4457" i="32"/>
  <c r="S4457" i="32"/>
  <c r="T4456" i="32"/>
  <c r="S4456" i="32"/>
  <c r="T4455" i="32"/>
  <c r="S4455" i="32"/>
  <c r="T4454" i="32"/>
  <c r="S4454" i="32"/>
  <c r="T4453" i="32"/>
  <c r="S4453" i="32"/>
  <c r="T4452" i="32"/>
  <c r="S4452" i="32"/>
  <c r="T4451" i="32"/>
  <c r="S4451" i="32"/>
  <c r="T4450" i="32"/>
  <c r="S4450" i="32"/>
  <c r="T4449" i="32"/>
  <c r="S4449" i="32"/>
  <c r="T4448" i="32"/>
  <c r="S4448" i="32"/>
  <c r="T4447" i="32"/>
  <c r="S4447" i="32"/>
  <c r="T4446" i="32"/>
  <c r="S4446" i="32"/>
  <c r="T4445" i="32"/>
  <c r="S4445" i="32"/>
  <c r="T4444" i="32"/>
  <c r="S4444" i="32"/>
  <c r="T4443" i="32"/>
  <c r="S4443" i="32"/>
  <c r="T4442" i="32"/>
  <c r="S4442" i="32"/>
  <c r="T4441" i="32"/>
  <c r="S4441" i="32"/>
  <c r="T4440" i="32"/>
  <c r="S4440" i="32"/>
  <c r="T4439" i="32"/>
  <c r="S4439" i="32"/>
  <c r="T4438" i="32"/>
  <c r="S4438" i="32"/>
  <c r="T4437" i="32"/>
  <c r="S4437" i="32"/>
  <c r="T4436" i="32"/>
  <c r="S4436" i="32"/>
  <c r="T4435" i="32"/>
  <c r="S4435" i="32"/>
  <c r="T4434" i="32"/>
  <c r="S4434" i="32"/>
  <c r="T4433" i="32"/>
  <c r="S4433" i="32"/>
  <c r="T4432" i="32"/>
  <c r="S4432" i="32"/>
  <c r="T4431" i="32"/>
  <c r="S4431" i="32"/>
  <c r="T4430" i="32"/>
  <c r="S4430" i="32"/>
  <c r="T4429" i="32"/>
  <c r="S4429" i="32"/>
  <c r="T4428" i="32"/>
  <c r="S4428" i="32"/>
  <c r="T4427" i="32"/>
  <c r="S4427" i="32"/>
  <c r="T4426" i="32"/>
  <c r="S4426" i="32"/>
  <c r="T4425" i="32"/>
  <c r="S4425" i="32"/>
  <c r="T4424" i="32"/>
  <c r="S4424" i="32"/>
  <c r="T4423" i="32"/>
  <c r="S4423" i="32"/>
  <c r="T4422" i="32"/>
  <c r="S4422" i="32"/>
  <c r="T4421" i="32"/>
  <c r="S4421" i="32"/>
  <c r="T4420" i="32"/>
  <c r="S4420" i="32"/>
  <c r="T4419" i="32"/>
  <c r="S4419" i="32"/>
  <c r="T4418" i="32"/>
  <c r="S4418" i="32"/>
  <c r="T4417" i="32"/>
  <c r="S4417" i="32"/>
  <c r="T4416" i="32"/>
  <c r="S4416" i="32"/>
  <c r="T4415" i="32"/>
  <c r="S4415" i="32"/>
  <c r="T4414" i="32"/>
  <c r="S4414" i="32"/>
  <c r="T4413" i="32"/>
  <c r="S4413" i="32"/>
  <c r="T4412" i="32"/>
  <c r="S4412" i="32"/>
  <c r="T4411" i="32"/>
  <c r="S4411" i="32"/>
  <c r="T4410" i="32"/>
  <c r="S4410" i="32"/>
  <c r="T4409" i="32"/>
  <c r="S4409" i="32"/>
  <c r="T4408" i="32"/>
  <c r="S4408" i="32"/>
  <c r="T4407" i="32"/>
  <c r="S4407" i="32"/>
  <c r="T4406" i="32"/>
  <c r="S4406" i="32"/>
  <c r="T4405" i="32"/>
  <c r="S4405" i="32"/>
  <c r="T4404" i="32"/>
  <c r="S4404" i="32"/>
  <c r="T4403" i="32"/>
  <c r="S4403" i="32"/>
  <c r="T4402" i="32"/>
  <c r="S4402" i="32"/>
  <c r="T4401" i="32"/>
  <c r="S4401" i="32"/>
  <c r="T4400" i="32"/>
  <c r="S4400" i="32"/>
  <c r="T4399" i="32"/>
  <c r="S4399" i="32"/>
  <c r="T4398" i="32"/>
  <c r="S4398" i="32"/>
  <c r="T4397" i="32"/>
  <c r="S4397" i="32"/>
  <c r="T4396" i="32"/>
  <c r="S4396" i="32"/>
  <c r="T4395" i="32"/>
  <c r="S4395" i="32"/>
  <c r="T4394" i="32"/>
  <c r="S4394" i="32"/>
  <c r="T4393" i="32"/>
  <c r="S4393" i="32"/>
  <c r="T4392" i="32"/>
  <c r="S4392" i="32"/>
  <c r="T4391" i="32"/>
  <c r="S4391" i="32"/>
  <c r="T4390" i="32"/>
  <c r="S4390" i="32"/>
  <c r="T4389" i="32"/>
  <c r="S4389" i="32"/>
  <c r="T4388" i="32"/>
  <c r="S4388" i="32"/>
  <c r="T4387" i="32"/>
  <c r="S4387" i="32"/>
  <c r="T4386" i="32"/>
  <c r="S4386" i="32"/>
  <c r="T4385" i="32"/>
  <c r="S4385" i="32"/>
  <c r="T4384" i="32"/>
  <c r="S4384" i="32"/>
  <c r="T4383" i="32"/>
  <c r="S4383" i="32"/>
  <c r="T4382" i="32"/>
  <c r="S4382" i="32"/>
  <c r="T4381" i="32"/>
  <c r="S4381" i="32"/>
  <c r="T4380" i="32"/>
  <c r="S4380" i="32"/>
  <c r="T4379" i="32"/>
  <c r="S4379" i="32"/>
  <c r="T4378" i="32"/>
  <c r="S4378" i="32"/>
  <c r="T4377" i="32"/>
  <c r="S4377" i="32"/>
  <c r="T4376" i="32"/>
  <c r="S4376" i="32"/>
  <c r="T4375" i="32"/>
  <c r="S4375" i="32"/>
  <c r="T4374" i="32"/>
  <c r="S4374" i="32"/>
  <c r="T4373" i="32"/>
  <c r="S4373" i="32"/>
  <c r="T4372" i="32"/>
  <c r="S4372" i="32"/>
  <c r="T4371" i="32"/>
  <c r="S4371" i="32"/>
  <c r="T4370" i="32"/>
  <c r="S4370" i="32"/>
  <c r="T4369" i="32"/>
  <c r="S4369" i="32"/>
  <c r="T4368" i="32"/>
  <c r="S4368" i="32"/>
  <c r="T4367" i="32"/>
  <c r="S4367" i="32"/>
  <c r="T4366" i="32"/>
  <c r="S4366" i="32"/>
  <c r="T4365" i="32"/>
  <c r="S4365" i="32"/>
  <c r="T4364" i="32"/>
  <c r="S4364" i="32"/>
  <c r="T4363" i="32"/>
  <c r="S4363" i="32"/>
  <c r="T4362" i="32"/>
  <c r="S4362" i="32"/>
  <c r="T4361" i="32"/>
  <c r="S4361" i="32"/>
  <c r="T4360" i="32"/>
  <c r="S4360" i="32"/>
  <c r="T4359" i="32"/>
  <c r="S4359" i="32"/>
  <c r="T4358" i="32"/>
  <c r="S4358" i="32"/>
  <c r="T4357" i="32"/>
  <c r="S4357" i="32"/>
  <c r="T4356" i="32"/>
  <c r="S4356" i="32"/>
  <c r="T4355" i="32"/>
  <c r="S4355" i="32"/>
  <c r="T4354" i="32"/>
  <c r="S4354" i="32"/>
  <c r="T4353" i="32"/>
  <c r="S4353" i="32"/>
  <c r="T4352" i="32"/>
  <c r="S4352" i="32"/>
  <c r="T4351" i="32"/>
  <c r="S4351" i="32"/>
  <c r="T4350" i="32"/>
  <c r="S4350" i="32"/>
  <c r="T4349" i="32"/>
  <c r="S4349" i="32"/>
  <c r="T4348" i="32"/>
  <c r="S4348" i="32"/>
  <c r="T4347" i="32"/>
  <c r="S4347" i="32"/>
  <c r="T4346" i="32"/>
  <c r="S4346" i="32"/>
  <c r="T4345" i="32"/>
  <c r="S4345" i="32"/>
  <c r="T4344" i="32"/>
  <c r="S4344" i="32"/>
  <c r="T4343" i="32"/>
  <c r="S4343" i="32"/>
  <c r="T4342" i="32"/>
  <c r="S4342" i="32"/>
  <c r="T4341" i="32"/>
  <c r="S4341" i="32"/>
  <c r="T4340" i="32"/>
  <c r="S4340" i="32"/>
  <c r="T4339" i="32"/>
  <c r="S4339" i="32"/>
  <c r="T4338" i="32"/>
  <c r="S4338" i="32"/>
  <c r="T4337" i="32"/>
  <c r="S4337" i="32"/>
  <c r="T4336" i="32"/>
  <c r="S4336" i="32"/>
  <c r="T4335" i="32"/>
  <c r="S4335" i="32"/>
  <c r="T4334" i="32"/>
  <c r="S4334" i="32"/>
  <c r="T4333" i="32"/>
  <c r="S4333" i="32"/>
  <c r="T4332" i="32"/>
  <c r="S4332" i="32"/>
  <c r="T4331" i="32"/>
  <c r="S4331" i="32"/>
  <c r="T4330" i="32"/>
  <c r="S4330" i="32"/>
  <c r="T4329" i="32"/>
  <c r="S4329" i="32"/>
  <c r="T4328" i="32"/>
  <c r="S4328" i="32"/>
  <c r="T4327" i="32"/>
  <c r="S4327" i="32"/>
  <c r="T4326" i="32"/>
  <c r="S4326" i="32"/>
  <c r="T4325" i="32"/>
  <c r="S4325" i="32"/>
  <c r="T4324" i="32"/>
  <c r="S4324" i="32"/>
  <c r="T4323" i="32"/>
  <c r="S4323" i="32"/>
  <c r="T4322" i="32"/>
  <c r="S4322" i="32"/>
  <c r="T4321" i="32"/>
  <c r="S4321" i="32"/>
  <c r="T4320" i="32"/>
  <c r="S4320" i="32"/>
  <c r="T4319" i="32"/>
  <c r="S4319" i="32"/>
  <c r="T4318" i="32"/>
  <c r="S4318" i="32"/>
  <c r="T4317" i="32"/>
  <c r="S4317" i="32"/>
  <c r="T4316" i="32"/>
  <c r="S4316" i="32"/>
  <c r="T4315" i="32"/>
  <c r="S4315" i="32"/>
  <c r="T4314" i="32"/>
  <c r="S4314" i="32"/>
  <c r="T4313" i="32"/>
  <c r="S4313" i="32"/>
  <c r="T4312" i="32"/>
  <c r="S4312" i="32"/>
  <c r="T4311" i="32"/>
  <c r="S4311" i="32"/>
  <c r="T4310" i="32"/>
  <c r="S4310" i="32"/>
  <c r="T4309" i="32"/>
  <c r="S4309" i="32"/>
  <c r="T4308" i="32"/>
  <c r="S4308" i="32"/>
  <c r="T4307" i="32"/>
  <c r="S4307" i="32"/>
  <c r="T4306" i="32"/>
  <c r="S4306" i="32"/>
  <c r="T4305" i="32"/>
  <c r="S4305" i="32"/>
  <c r="T4304" i="32"/>
  <c r="S4304" i="32"/>
  <c r="T4303" i="32"/>
  <c r="S4303" i="32"/>
  <c r="T4302" i="32"/>
  <c r="S4302" i="32"/>
  <c r="T4301" i="32"/>
  <c r="S4301" i="32"/>
  <c r="T4300" i="32"/>
  <c r="S4300" i="32"/>
  <c r="T4299" i="32"/>
  <c r="S4299" i="32"/>
  <c r="T4298" i="32"/>
  <c r="S4298" i="32"/>
  <c r="T4297" i="32"/>
  <c r="S4297" i="32"/>
  <c r="T4296" i="32"/>
  <c r="S4296" i="32"/>
  <c r="T4295" i="32"/>
  <c r="S4295" i="32"/>
  <c r="T4294" i="32"/>
  <c r="S4294" i="32"/>
  <c r="T4293" i="32"/>
  <c r="S4293" i="32"/>
  <c r="T4292" i="32"/>
  <c r="S4292" i="32"/>
  <c r="T4291" i="32"/>
  <c r="S4291" i="32"/>
  <c r="T4290" i="32"/>
  <c r="S4290" i="32"/>
  <c r="T4289" i="32"/>
  <c r="S4289" i="32"/>
  <c r="T4288" i="32"/>
  <c r="S4288" i="32"/>
  <c r="T4287" i="32"/>
  <c r="S4287" i="32"/>
  <c r="T4286" i="32"/>
  <c r="S4286" i="32"/>
  <c r="T4285" i="32"/>
  <c r="S4285" i="32"/>
  <c r="T4284" i="32"/>
  <c r="S4284" i="32"/>
  <c r="T4283" i="32"/>
  <c r="S4283" i="32"/>
  <c r="T4282" i="32"/>
  <c r="S4282" i="32"/>
  <c r="T4281" i="32"/>
  <c r="S4281" i="32"/>
  <c r="T4280" i="32"/>
  <c r="S4280" i="32"/>
  <c r="T4279" i="32"/>
  <c r="S4279" i="32"/>
  <c r="T4278" i="32"/>
  <c r="S4278" i="32"/>
  <c r="T4277" i="32"/>
  <c r="S4277" i="32"/>
  <c r="T4276" i="32"/>
  <c r="S4276" i="32"/>
  <c r="T4275" i="32"/>
  <c r="S4275" i="32"/>
  <c r="T4274" i="32"/>
  <c r="S4274" i="32"/>
  <c r="T4273" i="32"/>
  <c r="S4273" i="32"/>
  <c r="T4272" i="32"/>
  <c r="S4272" i="32"/>
  <c r="T4271" i="32"/>
  <c r="S4271" i="32"/>
  <c r="T4270" i="32"/>
  <c r="S4270" i="32"/>
  <c r="T4269" i="32"/>
  <c r="S4269" i="32"/>
  <c r="T4268" i="32"/>
  <c r="S4268" i="32"/>
  <c r="T4267" i="32"/>
  <c r="S4267" i="32"/>
  <c r="T4266" i="32"/>
  <c r="S4266" i="32"/>
  <c r="T4265" i="32"/>
  <c r="S4265" i="32"/>
  <c r="T4264" i="32"/>
  <c r="S4264" i="32"/>
  <c r="T4263" i="32"/>
  <c r="S4263" i="32"/>
  <c r="T4262" i="32"/>
  <c r="S4262" i="32"/>
  <c r="T4261" i="32"/>
  <c r="S4261" i="32"/>
  <c r="T4260" i="32"/>
  <c r="S4260" i="32"/>
  <c r="T4259" i="32"/>
  <c r="S4259" i="32"/>
  <c r="T4258" i="32"/>
  <c r="S4258" i="32"/>
  <c r="T4257" i="32"/>
  <c r="S4257" i="32"/>
  <c r="T4256" i="32"/>
  <c r="S4256" i="32"/>
  <c r="T4255" i="32"/>
  <c r="S4255" i="32"/>
  <c r="T4254" i="32"/>
  <c r="S4254" i="32"/>
  <c r="T4253" i="32"/>
  <c r="S4253" i="32"/>
  <c r="T4252" i="32"/>
  <c r="S4252" i="32"/>
  <c r="T4251" i="32"/>
  <c r="S4251" i="32"/>
  <c r="T4250" i="32"/>
  <c r="S4250" i="32"/>
  <c r="T4249" i="32"/>
  <c r="S4249" i="32"/>
  <c r="T4248" i="32"/>
  <c r="S4248" i="32"/>
  <c r="T4247" i="32"/>
  <c r="S4247" i="32"/>
  <c r="T4246" i="32"/>
  <c r="S4246" i="32"/>
  <c r="T4245" i="32"/>
  <c r="S4245" i="32"/>
  <c r="T4244" i="32"/>
  <c r="S4244" i="32"/>
  <c r="T4243" i="32"/>
  <c r="S4243" i="32"/>
  <c r="T4242" i="32"/>
  <c r="S4242" i="32"/>
  <c r="T4241" i="32"/>
  <c r="S4241" i="32"/>
  <c r="T4240" i="32"/>
  <c r="S4240" i="32"/>
  <c r="T4239" i="32"/>
  <c r="S4239" i="32"/>
  <c r="T4238" i="32"/>
  <c r="S4238" i="32"/>
  <c r="T4237" i="32"/>
  <c r="S4237" i="32"/>
  <c r="T4236" i="32"/>
  <c r="S4236" i="32"/>
  <c r="T4235" i="32"/>
  <c r="S4235" i="32"/>
  <c r="T4234" i="32"/>
  <c r="S4234" i="32"/>
  <c r="T4233" i="32"/>
  <c r="S4233" i="32"/>
  <c r="T4232" i="32"/>
  <c r="S4232" i="32"/>
  <c r="T4231" i="32"/>
  <c r="S4231" i="32"/>
  <c r="T4230" i="32"/>
  <c r="S4230" i="32"/>
  <c r="T4229" i="32"/>
  <c r="S4229" i="32"/>
  <c r="T4228" i="32"/>
  <c r="S4228" i="32"/>
  <c r="T4227" i="32"/>
  <c r="S4227" i="32"/>
  <c r="T4226" i="32"/>
  <c r="S4226" i="32"/>
  <c r="T4225" i="32"/>
  <c r="S4225" i="32"/>
  <c r="T4224" i="32"/>
  <c r="S4224" i="32"/>
  <c r="T4223" i="32"/>
  <c r="S4223" i="32"/>
  <c r="T4222" i="32"/>
  <c r="S4222" i="32"/>
  <c r="T4221" i="32"/>
  <c r="S4221" i="32"/>
  <c r="T4220" i="32"/>
  <c r="S4220" i="32"/>
  <c r="T4219" i="32"/>
  <c r="S4219" i="32"/>
  <c r="T4218" i="32"/>
  <c r="S4218" i="32"/>
  <c r="T4217" i="32"/>
  <c r="S4217" i="32"/>
  <c r="T4216" i="32"/>
  <c r="S4216" i="32"/>
  <c r="T4215" i="32"/>
  <c r="S4215" i="32"/>
  <c r="T4214" i="32"/>
  <c r="S4214" i="32"/>
  <c r="T4213" i="32"/>
  <c r="S4213" i="32"/>
  <c r="T4212" i="32"/>
  <c r="S4212" i="32"/>
  <c r="T4211" i="32"/>
  <c r="S4211" i="32"/>
  <c r="T4210" i="32"/>
  <c r="S4210" i="32"/>
  <c r="T4209" i="32"/>
  <c r="S4209" i="32"/>
  <c r="T4208" i="32"/>
  <c r="S4208" i="32"/>
  <c r="T4207" i="32"/>
  <c r="S4207" i="32"/>
  <c r="T4206" i="32"/>
  <c r="S4206" i="32"/>
  <c r="T4205" i="32"/>
  <c r="S4205" i="32"/>
  <c r="T4204" i="32"/>
  <c r="S4204" i="32"/>
  <c r="T4203" i="32"/>
  <c r="S4203" i="32"/>
  <c r="T4202" i="32"/>
  <c r="S4202" i="32"/>
  <c r="T4201" i="32"/>
  <c r="S4201" i="32"/>
  <c r="T4200" i="32"/>
  <c r="S4200" i="32"/>
  <c r="T4199" i="32"/>
  <c r="S4199" i="32"/>
  <c r="T4198" i="32"/>
  <c r="S4198" i="32"/>
  <c r="T4197" i="32"/>
  <c r="S4197" i="32"/>
  <c r="T4196" i="32"/>
  <c r="S4196" i="32"/>
  <c r="T4195" i="32"/>
  <c r="S4195" i="32"/>
  <c r="T4194" i="32"/>
  <c r="S4194" i="32"/>
  <c r="T4193" i="32"/>
  <c r="S4193" i="32"/>
  <c r="T4192" i="32"/>
  <c r="S4192" i="32"/>
  <c r="T4191" i="32"/>
  <c r="S4191" i="32"/>
  <c r="T4190" i="32"/>
  <c r="S4190" i="32"/>
  <c r="T4189" i="32"/>
  <c r="S4189" i="32"/>
  <c r="T4188" i="32"/>
  <c r="S4188" i="32"/>
  <c r="T4187" i="32"/>
  <c r="S4187" i="32"/>
  <c r="T4186" i="32"/>
  <c r="S4186" i="32"/>
  <c r="T4185" i="32"/>
  <c r="S4185" i="32"/>
  <c r="T4184" i="32"/>
  <c r="S4184" i="32"/>
  <c r="T4183" i="32"/>
  <c r="S4183" i="32"/>
  <c r="T4182" i="32"/>
  <c r="S4182" i="32"/>
  <c r="T4181" i="32"/>
  <c r="S4181" i="32"/>
  <c r="T4180" i="32"/>
  <c r="S4180" i="32"/>
  <c r="T4179" i="32"/>
  <c r="S4179" i="32"/>
  <c r="T4178" i="32"/>
  <c r="S4178" i="32"/>
  <c r="T4177" i="32"/>
  <c r="S4177" i="32"/>
  <c r="T4176" i="32"/>
  <c r="S4176" i="32"/>
  <c r="T4175" i="32"/>
  <c r="S4175" i="32"/>
  <c r="T4174" i="32"/>
  <c r="S4174" i="32"/>
  <c r="T4173" i="32"/>
  <c r="S4173" i="32"/>
  <c r="T4172" i="32"/>
  <c r="S4172" i="32"/>
  <c r="T4171" i="32"/>
  <c r="S4171" i="32"/>
  <c r="T4170" i="32"/>
  <c r="S4170" i="32"/>
  <c r="T4169" i="32"/>
  <c r="S4169" i="32"/>
  <c r="T4168" i="32"/>
  <c r="S4168" i="32"/>
  <c r="T4167" i="32"/>
  <c r="S4167" i="32"/>
  <c r="T4166" i="32"/>
  <c r="S4166" i="32"/>
  <c r="T4165" i="32"/>
  <c r="S4165" i="32"/>
  <c r="T4164" i="32"/>
  <c r="S4164" i="32"/>
  <c r="T4163" i="32"/>
  <c r="S4163" i="32"/>
  <c r="T4162" i="32"/>
  <c r="S4162" i="32"/>
  <c r="T4161" i="32"/>
  <c r="S4161" i="32"/>
  <c r="T4160" i="32"/>
  <c r="S4160" i="32"/>
  <c r="T4159" i="32"/>
  <c r="S4159" i="32"/>
  <c r="T4158" i="32"/>
  <c r="S4158" i="32"/>
  <c r="T4157" i="32"/>
  <c r="S4157" i="32"/>
  <c r="T4156" i="32"/>
  <c r="S4156" i="32"/>
  <c r="T4155" i="32"/>
  <c r="S4155" i="32"/>
  <c r="T4154" i="32"/>
  <c r="S4154" i="32"/>
  <c r="T4153" i="32"/>
  <c r="S4153" i="32"/>
  <c r="T4152" i="32"/>
  <c r="S4152" i="32"/>
  <c r="T4151" i="32"/>
  <c r="S4151" i="32"/>
  <c r="T4150" i="32"/>
  <c r="S4150" i="32"/>
  <c r="T4149" i="32"/>
  <c r="S4149" i="32"/>
  <c r="T4148" i="32"/>
  <c r="S4148" i="32"/>
  <c r="T4147" i="32"/>
  <c r="S4147" i="32"/>
  <c r="T4146" i="32"/>
  <c r="S4146" i="32"/>
  <c r="T4145" i="32"/>
  <c r="S4145" i="32"/>
  <c r="T4144" i="32"/>
  <c r="S4144" i="32"/>
  <c r="T4143" i="32"/>
  <c r="S4143" i="32"/>
  <c r="T4142" i="32"/>
  <c r="S4142" i="32"/>
  <c r="T4141" i="32"/>
  <c r="S4141" i="32"/>
  <c r="T4140" i="32"/>
  <c r="S4140" i="32"/>
  <c r="T4139" i="32"/>
  <c r="S4139" i="32"/>
  <c r="T4138" i="32"/>
  <c r="S4138" i="32"/>
  <c r="T4137" i="32"/>
  <c r="S4137" i="32"/>
  <c r="T4136" i="32"/>
  <c r="S4136" i="32"/>
  <c r="T4135" i="32"/>
  <c r="S4135" i="32"/>
  <c r="T4134" i="32"/>
  <c r="S4134" i="32"/>
  <c r="T4133" i="32"/>
  <c r="S4133" i="32"/>
  <c r="T4132" i="32"/>
  <c r="S4132" i="32"/>
  <c r="T4131" i="32"/>
  <c r="S4131" i="32"/>
  <c r="T4130" i="32"/>
  <c r="S4130" i="32"/>
  <c r="T4129" i="32"/>
  <c r="S4129" i="32"/>
  <c r="T4128" i="32"/>
  <c r="S4128" i="32"/>
  <c r="T4127" i="32"/>
  <c r="S4127" i="32"/>
  <c r="T4126" i="32"/>
  <c r="S4126" i="32"/>
  <c r="T4125" i="32"/>
  <c r="S4125" i="32"/>
  <c r="T4124" i="32"/>
  <c r="S4124" i="32"/>
  <c r="T4123" i="32"/>
  <c r="S4123" i="32"/>
  <c r="T4122" i="32"/>
  <c r="S4122" i="32"/>
  <c r="T4121" i="32"/>
  <c r="S4121" i="32"/>
  <c r="T4120" i="32"/>
  <c r="S4120" i="32"/>
  <c r="T4119" i="32"/>
  <c r="S4119" i="32"/>
  <c r="T4118" i="32"/>
  <c r="S4118" i="32"/>
  <c r="T4117" i="32"/>
  <c r="S4117" i="32"/>
  <c r="T4116" i="32"/>
  <c r="S4116" i="32"/>
  <c r="T4115" i="32"/>
  <c r="S4115" i="32"/>
  <c r="T4114" i="32"/>
  <c r="S4114" i="32"/>
  <c r="T4113" i="32"/>
  <c r="S4113" i="32"/>
  <c r="T4112" i="32"/>
  <c r="S4112" i="32"/>
  <c r="T4111" i="32"/>
  <c r="S4111" i="32"/>
  <c r="T4110" i="32"/>
  <c r="S4110" i="32"/>
  <c r="T4109" i="32"/>
  <c r="S4109" i="32"/>
  <c r="T4108" i="32"/>
  <c r="S4108" i="32"/>
  <c r="T4107" i="32"/>
  <c r="S4107" i="32"/>
  <c r="T4106" i="32"/>
  <c r="S4106" i="32"/>
  <c r="T4105" i="32"/>
  <c r="S4105" i="32"/>
  <c r="T4104" i="32"/>
  <c r="S4104" i="32"/>
  <c r="T4103" i="32"/>
  <c r="S4103" i="32"/>
  <c r="T4102" i="32"/>
  <c r="S4102" i="32"/>
  <c r="T4101" i="32"/>
  <c r="S4101" i="32"/>
  <c r="T4100" i="32"/>
  <c r="S4100" i="32"/>
  <c r="T4099" i="32"/>
  <c r="S4099" i="32"/>
  <c r="T4098" i="32"/>
  <c r="S4098" i="32"/>
  <c r="T4097" i="32"/>
  <c r="S4097" i="32"/>
  <c r="T4096" i="32"/>
  <c r="S4096" i="32"/>
  <c r="T4095" i="32"/>
  <c r="S4095" i="32"/>
  <c r="T4094" i="32"/>
  <c r="S4094" i="32"/>
  <c r="T4093" i="32"/>
  <c r="S4093" i="32"/>
  <c r="T4092" i="32"/>
  <c r="S4092" i="32"/>
  <c r="T4091" i="32"/>
  <c r="S4091" i="32"/>
  <c r="T4090" i="32"/>
  <c r="S4090" i="32"/>
  <c r="T4089" i="32"/>
  <c r="S4089" i="32"/>
  <c r="T4088" i="32"/>
  <c r="S4088" i="32"/>
  <c r="T4087" i="32"/>
  <c r="S4087" i="32"/>
  <c r="T4086" i="32"/>
  <c r="S4086" i="32"/>
  <c r="T4085" i="32"/>
  <c r="S4085" i="32"/>
  <c r="T4084" i="32"/>
  <c r="S4084" i="32"/>
  <c r="T4083" i="32"/>
  <c r="S4083" i="32"/>
  <c r="T4082" i="32"/>
  <c r="S4082" i="32"/>
  <c r="T4081" i="32"/>
  <c r="S4081" i="32"/>
  <c r="T4080" i="32"/>
  <c r="S4080" i="32"/>
  <c r="T4079" i="32"/>
  <c r="S4079" i="32"/>
  <c r="T4078" i="32"/>
  <c r="S4078" i="32"/>
  <c r="T4077" i="32"/>
  <c r="S4077" i="32"/>
  <c r="T4076" i="32"/>
  <c r="S4076" i="32"/>
  <c r="T4075" i="32"/>
  <c r="S4075" i="32"/>
  <c r="T4074" i="32"/>
  <c r="S4074" i="32"/>
  <c r="T4073" i="32"/>
  <c r="S4073" i="32"/>
  <c r="T4072" i="32"/>
  <c r="S4072" i="32"/>
  <c r="T4071" i="32"/>
  <c r="S4071" i="32"/>
  <c r="T4070" i="32"/>
  <c r="S4070" i="32"/>
  <c r="T4069" i="32"/>
  <c r="S4069" i="32"/>
  <c r="T4068" i="32"/>
  <c r="S4068" i="32"/>
  <c r="T4067" i="32"/>
  <c r="S4067" i="32"/>
  <c r="T4066" i="32"/>
  <c r="S4066" i="32"/>
  <c r="T4065" i="32"/>
  <c r="S4065" i="32"/>
  <c r="T4064" i="32"/>
  <c r="S4064" i="32"/>
  <c r="T4063" i="32"/>
  <c r="S4063" i="32"/>
  <c r="T4062" i="32"/>
  <c r="S4062" i="32"/>
  <c r="T4061" i="32"/>
  <c r="S4061" i="32"/>
  <c r="T4060" i="32"/>
  <c r="S4060" i="32"/>
  <c r="T4059" i="32"/>
  <c r="S4059" i="32"/>
  <c r="T4058" i="32"/>
  <c r="S4058" i="32"/>
  <c r="T4057" i="32"/>
  <c r="S4057" i="32"/>
  <c r="T4056" i="32"/>
  <c r="S4056" i="32"/>
  <c r="T4055" i="32"/>
  <c r="S4055" i="32"/>
  <c r="T4054" i="32"/>
  <c r="S4054" i="32"/>
  <c r="T4053" i="32"/>
  <c r="S4053" i="32"/>
  <c r="T4052" i="32"/>
  <c r="S4052" i="32"/>
  <c r="T4051" i="32"/>
  <c r="S4051" i="32"/>
  <c r="T4050" i="32"/>
  <c r="S4050" i="32"/>
  <c r="T4049" i="32"/>
  <c r="S4049" i="32"/>
  <c r="T4048" i="32"/>
  <c r="S4048" i="32"/>
  <c r="T4047" i="32"/>
  <c r="S4047" i="32"/>
  <c r="T4046" i="32"/>
  <c r="S4046" i="32"/>
  <c r="T4045" i="32"/>
  <c r="S4045" i="32"/>
  <c r="T4044" i="32"/>
  <c r="S4044" i="32"/>
  <c r="T4043" i="32"/>
  <c r="S4043" i="32"/>
  <c r="T4042" i="32"/>
  <c r="S4042" i="32"/>
  <c r="T4041" i="32"/>
  <c r="S4041" i="32"/>
  <c r="T4040" i="32"/>
  <c r="S4040" i="32"/>
  <c r="T4039" i="32"/>
  <c r="S4039" i="32"/>
  <c r="T4038" i="32"/>
  <c r="S4038" i="32"/>
  <c r="T4037" i="32"/>
  <c r="S4037" i="32"/>
  <c r="T4036" i="32"/>
  <c r="S4036" i="32"/>
  <c r="T4035" i="32"/>
  <c r="S4035" i="32"/>
  <c r="T4034" i="32"/>
  <c r="S4034" i="32"/>
  <c r="T4033" i="32"/>
  <c r="S4033" i="32"/>
  <c r="T4032" i="32"/>
  <c r="S4032" i="32"/>
  <c r="T4031" i="32"/>
  <c r="S4031" i="32"/>
  <c r="T4030" i="32"/>
  <c r="S4030" i="32"/>
  <c r="T4029" i="32"/>
  <c r="S4029" i="32"/>
  <c r="T4028" i="32"/>
  <c r="S4028" i="32"/>
  <c r="T4027" i="32"/>
  <c r="S4027" i="32"/>
  <c r="T4026" i="32"/>
  <c r="S4026" i="32"/>
  <c r="T4025" i="32"/>
  <c r="S4025" i="32"/>
  <c r="T4024" i="32"/>
  <c r="S4024" i="32"/>
  <c r="T4023" i="32"/>
  <c r="S4023" i="32"/>
  <c r="T4022" i="32"/>
  <c r="S4022" i="32"/>
  <c r="T4021" i="32"/>
  <c r="S4021" i="32"/>
  <c r="T4020" i="32"/>
  <c r="S4020" i="32"/>
  <c r="T4019" i="32"/>
  <c r="S4019" i="32"/>
  <c r="T4018" i="32"/>
  <c r="S4018" i="32"/>
  <c r="T4017" i="32"/>
  <c r="S4017" i="32"/>
  <c r="T4016" i="32"/>
  <c r="S4016" i="32"/>
  <c r="T4015" i="32"/>
  <c r="S4015" i="32"/>
  <c r="T4014" i="32"/>
  <c r="S4014" i="32"/>
  <c r="T4013" i="32"/>
  <c r="S4013" i="32"/>
  <c r="T4012" i="32"/>
  <c r="S4012" i="32"/>
  <c r="T4011" i="32"/>
  <c r="S4011" i="32"/>
  <c r="T4010" i="32"/>
  <c r="S4010" i="32"/>
  <c r="T4009" i="32"/>
  <c r="S4009" i="32"/>
  <c r="T4008" i="32"/>
  <c r="S4008" i="32"/>
  <c r="T4007" i="32"/>
  <c r="S4007" i="32"/>
  <c r="T4006" i="32"/>
  <c r="S4006" i="32"/>
  <c r="T4005" i="32"/>
  <c r="S4005" i="32"/>
  <c r="T4004" i="32"/>
  <c r="S4004" i="32"/>
  <c r="T4003" i="32"/>
  <c r="S4003" i="32"/>
  <c r="T4002" i="32"/>
  <c r="S4002" i="32"/>
  <c r="T4001" i="32"/>
  <c r="S4001" i="32"/>
  <c r="T4000" i="32"/>
  <c r="S4000" i="32"/>
  <c r="T3999" i="32"/>
  <c r="S3999" i="32"/>
  <c r="T3998" i="32"/>
  <c r="S3998" i="32"/>
  <c r="T3997" i="32"/>
  <c r="S3997" i="32"/>
  <c r="T3996" i="32"/>
  <c r="S3996" i="32"/>
  <c r="T3995" i="32"/>
  <c r="S3995" i="32"/>
  <c r="T3994" i="32"/>
  <c r="S3994" i="32"/>
  <c r="T3993" i="32"/>
  <c r="S3993" i="32"/>
  <c r="T3992" i="32"/>
  <c r="S3992" i="32"/>
  <c r="T3991" i="32"/>
  <c r="S3991" i="32"/>
  <c r="T3990" i="32"/>
  <c r="S3990" i="32"/>
  <c r="T3989" i="32"/>
  <c r="S3989" i="32"/>
  <c r="T3988" i="32"/>
  <c r="S3988" i="32"/>
  <c r="T3987" i="32"/>
  <c r="S3987" i="32"/>
  <c r="T3986" i="32"/>
  <c r="S3986" i="32"/>
  <c r="T3985" i="32"/>
  <c r="S3985" i="32"/>
  <c r="T3984" i="32"/>
  <c r="S3984" i="32"/>
  <c r="T3983" i="32"/>
  <c r="S3983" i="32"/>
  <c r="T3982" i="32"/>
  <c r="S3982" i="32"/>
  <c r="T3981" i="32"/>
  <c r="S3981" i="32"/>
  <c r="T3980" i="32"/>
  <c r="S3980" i="32"/>
  <c r="T3979" i="32"/>
  <c r="S3979" i="32"/>
  <c r="T3978" i="32"/>
  <c r="S3978" i="32"/>
  <c r="T3977" i="32"/>
  <c r="S3977" i="32"/>
  <c r="T3976" i="32"/>
  <c r="S3976" i="32"/>
  <c r="T3975" i="32"/>
  <c r="S3975" i="32"/>
  <c r="T3974" i="32"/>
  <c r="S3974" i="32"/>
  <c r="T3973" i="32"/>
  <c r="S3973" i="32"/>
  <c r="T3972" i="32"/>
  <c r="S3972" i="32"/>
  <c r="T3971" i="32"/>
  <c r="S3971" i="32"/>
  <c r="T3970" i="32"/>
  <c r="S3970" i="32"/>
  <c r="T3969" i="32"/>
  <c r="S3969" i="32"/>
  <c r="T3968" i="32"/>
  <c r="S3968" i="32"/>
  <c r="T3967" i="32"/>
  <c r="S3967" i="32"/>
  <c r="T3966" i="32"/>
  <c r="S3966" i="32"/>
  <c r="T3965" i="32"/>
  <c r="S3965" i="32"/>
  <c r="T3964" i="32"/>
  <c r="S3964" i="32"/>
  <c r="T3963" i="32"/>
  <c r="S3963" i="32"/>
  <c r="T3962" i="32"/>
  <c r="S3962" i="32"/>
  <c r="T3961" i="32"/>
  <c r="S3961" i="32"/>
  <c r="T3960" i="32"/>
  <c r="S3960" i="32"/>
  <c r="T3959" i="32"/>
  <c r="S3959" i="32"/>
  <c r="T3958" i="32"/>
  <c r="S3958" i="32"/>
  <c r="T3957" i="32"/>
  <c r="S3957" i="32"/>
  <c r="T3956" i="32"/>
  <c r="S3956" i="32"/>
  <c r="T3955" i="32"/>
  <c r="S3955" i="32"/>
  <c r="T3954" i="32"/>
  <c r="S3954" i="32"/>
  <c r="T3953" i="32"/>
  <c r="S3953" i="32"/>
  <c r="T3952" i="32"/>
  <c r="S3952" i="32"/>
  <c r="T3951" i="32"/>
  <c r="S3951" i="32"/>
  <c r="T3950" i="32"/>
  <c r="S3950" i="32"/>
  <c r="T3949" i="32"/>
  <c r="S3949" i="32"/>
  <c r="T3948" i="32"/>
  <c r="S3948" i="32"/>
  <c r="T3947" i="32"/>
  <c r="S3947" i="32"/>
  <c r="T3946" i="32"/>
  <c r="S3946" i="32"/>
  <c r="T3945" i="32"/>
  <c r="S3945" i="32"/>
  <c r="T3944" i="32"/>
  <c r="S3944" i="32"/>
  <c r="T3943" i="32"/>
  <c r="S3943" i="32"/>
  <c r="T3942" i="32"/>
  <c r="S3942" i="32"/>
  <c r="T3941" i="32"/>
  <c r="S3941" i="32"/>
  <c r="T3940" i="32"/>
  <c r="S3940" i="32"/>
  <c r="T3939" i="32"/>
  <c r="S3939" i="32"/>
  <c r="T3938" i="32"/>
  <c r="S3938" i="32"/>
  <c r="T3937" i="32"/>
  <c r="S3937" i="32"/>
  <c r="T3936" i="32"/>
  <c r="S3936" i="32"/>
  <c r="T3935" i="32"/>
  <c r="S3935" i="32"/>
  <c r="T3934" i="32"/>
  <c r="S3934" i="32"/>
  <c r="T3933" i="32"/>
  <c r="S3933" i="32"/>
  <c r="T3932" i="32"/>
  <c r="S3932" i="32"/>
  <c r="T3931" i="32"/>
  <c r="S3931" i="32"/>
  <c r="T3930" i="32"/>
  <c r="S3930" i="32"/>
  <c r="T3929" i="32"/>
  <c r="S3929" i="32"/>
  <c r="T3928" i="32"/>
  <c r="S3928" i="32"/>
  <c r="T3927" i="32"/>
  <c r="S3927" i="32"/>
  <c r="T3926" i="32"/>
  <c r="S3926" i="32"/>
  <c r="T3925" i="32"/>
  <c r="S3925" i="32"/>
  <c r="T3924" i="32"/>
  <c r="S3924" i="32"/>
  <c r="T3923" i="32"/>
  <c r="S3923" i="32"/>
  <c r="T3922" i="32"/>
  <c r="S3922" i="32"/>
  <c r="T3921" i="32"/>
  <c r="S3921" i="32"/>
  <c r="T3920" i="32"/>
  <c r="S3920" i="32"/>
  <c r="T3919" i="32"/>
  <c r="S3919" i="32"/>
  <c r="T3918" i="32"/>
  <c r="S3918" i="32"/>
  <c r="T3917" i="32"/>
  <c r="S3917" i="32"/>
  <c r="T3916" i="32"/>
  <c r="S3916" i="32"/>
  <c r="T3915" i="32"/>
  <c r="S3915" i="32"/>
  <c r="T3914" i="32"/>
  <c r="S3914" i="32"/>
  <c r="T3913" i="32"/>
  <c r="S3913" i="32"/>
  <c r="T3912" i="32"/>
  <c r="S3912" i="32"/>
  <c r="T3911" i="32"/>
  <c r="S3911" i="32"/>
  <c r="T3910" i="32"/>
  <c r="S3910" i="32"/>
  <c r="T3909" i="32"/>
  <c r="S3909" i="32"/>
  <c r="T3908" i="32"/>
  <c r="S3908" i="32"/>
  <c r="T3907" i="32"/>
  <c r="S3907" i="32"/>
  <c r="T3906" i="32"/>
  <c r="S3906" i="32"/>
  <c r="T3905" i="32"/>
  <c r="S3905" i="32"/>
  <c r="T3904" i="32"/>
  <c r="S3904" i="32"/>
  <c r="T3903" i="32"/>
  <c r="S3903" i="32"/>
  <c r="T3902" i="32"/>
  <c r="S3902" i="32"/>
  <c r="T3901" i="32"/>
  <c r="S3901" i="32"/>
  <c r="T3900" i="32"/>
  <c r="S3900" i="32"/>
  <c r="T3899" i="32"/>
  <c r="S3899" i="32"/>
  <c r="T3898" i="32"/>
  <c r="S3898" i="32"/>
  <c r="T3897" i="32"/>
  <c r="S3897" i="32"/>
  <c r="T3896" i="32"/>
  <c r="S3896" i="32"/>
  <c r="T3895" i="32"/>
  <c r="S3895" i="32"/>
  <c r="T3894" i="32"/>
  <c r="S3894" i="32"/>
  <c r="T3893" i="32"/>
  <c r="S3893" i="32"/>
  <c r="T3892" i="32"/>
  <c r="S3892" i="32"/>
  <c r="T3891" i="32"/>
  <c r="S3891" i="32"/>
  <c r="T3890" i="32"/>
  <c r="S3890" i="32"/>
  <c r="T3889" i="32"/>
  <c r="S3889" i="32"/>
  <c r="T3888" i="32"/>
  <c r="S3888" i="32"/>
  <c r="T3887" i="32"/>
  <c r="S3887" i="32"/>
  <c r="T3886" i="32"/>
  <c r="S3886" i="32"/>
  <c r="T3885" i="32"/>
  <c r="S3885" i="32"/>
  <c r="T3884" i="32"/>
  <c r="S3884" i="32"/>
  <c r="T3883" i="32"/>
  <c r="S3883" i="32"/>
  <c r="T3882" i="32"/>
  <c r="S3882" i="32"/>
  <c r="T3881" i="32"/>
  <c r="S3881" i="32"/>
  <c r="T3880" i="32"/>
  <c r="S3880" i="32"/>
  <c r="T3879" i="32"/>
  <c r="S3879" i="32"/>
  <c r="T3878" i="32"/>
  <c r="S3878" i="32"/>
  <c r="T3877" i="32"/>
  <c r="S3877" i="32"/>
  <c r="T3876" i="32"/>
  <c r="S3876" i="32"/>
  <c r="T3875" i="32"/>
  <c r="S3875" i="32"/>
  <c r="T3874" i="32"/>
  <c r="S3874" i="32"/>
  <c r="T3873" i="32"/>
  <c r="S3873" i="32"/>
  <c r="T3872" i="32"/>
  <c r="S3872" i="32"/>
  <c r="T3871" i="32"/>
  <c r="S3871" i="32"/>
  <c r="T3870" i="32"/>
  <c r="S3870" i="32"/>
  <c r="T3869" i="32"/>
  <c r="S3869" i="32"/>
  <c r="T3868" i="32"/>
  <c r="S3868" i="32"/>
  <c r="T3867" i="32"/>
  <c r="S3867" i="32"/>
  <c r="T3866" i="32"/>
  <c r="S3866" i="32"/>
  <c r="T3865" i="32"/>
  <c r="S3865" i="32"/>
  <c r="T3864" i="32"/>
  <c r="S3864" i="32"/>
  <c r="T3863" i="32"/>
  <c r="S3863" i="32"/>
  <c r="T3862" i="32"/>
  <c r="S3862" i="32"/>
  <c r="T3861" i="32"/>
  <c r="S3861" i="32"/>
  <c r="T3860" i="32"/>
  <c r="S3860" i="32"/>
  <c r="T3859" i="32"/>
  <c r="S3859" i="32"/>
  <c r="T3858" i="32"/>
  <c r="S3858" i="32"/>
  <c r="T3857" i="32"/>
  <c r="S3857" i="32"/>
  <c r="T3856" i="32"/>
  <c r="S3856" i="32"/>
  <c r="T3855" i="32"/>
  <c r="S3855" i="32"/>
  <c r="T3854" i="32"/>
  <c r="S3854" i="32"/>
  <c r="T3853" i="32"/>
  <c r="S3853" i="32"/>
  <c r="T3852" i="32"/>
  <c r="S3852" i="32"/>
  <c r="T3851" i="32"/>
  <c r="S3851" i="32"/>
  <c r="T3850" i="32"/>
  <c r="S3850" i="32"/>
  <c r="T3849" i="32"/>
  <c r="S3849" i="32"/>
  <c r="T3848" i="32"/>
  <c r="S3848" i="32"/>
  <c r="T3847" i="32"/>
  <c r="S3847" i="32"/>
  <c r="T3846" i="32"/>
  <c r="S3846" i="32"/>
  <c r="T3845" i="32"/>
  <c r="S3845" i="32"/>
  <c r="T3844" i="32"/>
  <c r="S3844" i="32"/>
  <c r="T3843" i="32"/>
  <c r="S3843" i="32"/>
  <c r="T3842" i="32"/>
  <c r="S3842" i="32"/>
  <c r="T3841" i="32"/>
  <c r="S3841" i="32"/>
  <c r="T3840" i="32"/>
  <c r="S3840" i="32"/>
  <c r="T3839" i="32"/>
  <c r="S3839" i="32"/>
  <c r="T3838" i="32"/>
  <c r="S3838" i="32"/>
  <c r="T3837" i="32"/>
  <c r="S3837" i="32"/>
  <c r="T3836" i="32"/>
  <c r="S3836" i="32"/>
  <c r="T3835" i="32"/>
  <c r="S3835" i="32"/>
  <c r="T3834" i="32"/>
  <c r="S3834" i="32"/>
  <c r="T3833" i="32"/>
  <c r="S3833" i="32"/>
  <c r="T3832" i="32"/>
  <c r="S3832" i="32"/>
  <c r="T3831" i="32"/>
  <c r="S3831" i="32"/>
  <c r="T3830" i="32"/>
  <c r="S3830" i="32"/>
  <c r="T3829" i="32"/>
  <c r="S3829" i="32"/>
  <c r="T3828" i="32"/>
  <c r="S3828" i="32"/>
  <c r="T3827" i="32"/>
  <c r="S3827" i="32"/>
  <c r="T3826" i="32"/>
  <c r="S3826" i="32"/>
  <c r="T3825" i="32"/>
  <c r="S3825" i="32"/>
  <c r="T3824" i="32"/>
  <c r="S3824" i="32"/>
  <c r="T3823" i="32"/>
  <c r="S3823" i="32"/>
  <c r="T3822" i="32"/>
  <c r="S3822" i="32"/>
  <c r="T3821" i="32"/>
  <c r="S3821" i="32"/>
  <c r="T3820" i="32"/>
  <c r="S3820" i="32"/>
  <c r="T3819" i="32"/>
  <c r="S3819" i="32"/>
  <c r="T3818" i="32"/>
  <c r="S3818" i="32"/>
  <c r="T3817" i="32"/>
  <c r="S3817" i="32"/>
  <c r="T3816" i="32"/>
  <c r="S3816" i="32"/>
  <c r="T3815" i="32"/>
  <c r="S3815" i="32"/>
  <c r="T3814" i="32"/>
  <c r="S3814" i="32"/>
  <c r="T3813" i="32"/>
  <c r="S3813" i="32"/>
  <c r="T3812" i="32"/>
  <c r="S3812" i="32"/>
  <c r="T3811" i="32"/>
  <c r="S3811" i="32"/>
  <c r="T3810" i="32"/>
  <c r="S3810" i="32"/>
  <c r="T3809" i="32"/>
  <c r="S3809" i="32"/>
  <c r="T3808" i="32"/>
  <c r="S3808" i="32"/>
  <c r="T3807" i="32"/>
  <c r="S3807" i="32"/>
  <c r="T3806" i="32"/>
  <c r="S3806" i="32"/>
  <c r="T3805" i="32"/>
  <c r="S3805" i="32"/>
  <c r="T3804" i="32"/>
  <c r="S3804" i="32"/>
  <c r="T3803" i="32"/>
  <c r="S3803" i="32"/>
  <c r="T3802" i="32"/>
  <c r="S3802" i="32"/>
  <c r="T3801" i="32"/>
  <c r="S3801" i="32"/>
  <c r="T3800" i="32"/>
  <c r="S3800" i="32"/>
  <c r="T3799" i="32"/>
  <c r="S3799" i="32"/>
  <c r="T3798" i="32"/>
  <c r="S3798" i="32"/>
  <c r="T3797" i="32"/>
  <c r="S3797" i="32"/>
  <c r="T3796" i="32"/>
  <c r="S3796" i="32"/>
  <c r="T3795" i="32"/>
  <c r="S3795" i="32"/>
  <c r="T3794" i="32"/>
  <c r="S3794" i="32"/>
  <c r="T3793" i="32"/>
  <c r="S3793" i="32"/>
  <c r="T3792" i="32"/>
  <c r="S3792" i="32"/>
  <c r="T3791" i="32"/>
  <c r="S3791" i="32"/>
  <c r="T3790" i="32"/>
  <c r="S3790" i="32"/>
  <c r="T3789" i="32"/>
  <c r="S3789" i="32"/>
  <c r="T3788" i="32"/>
  <c r="S3788" i="32"/>
  <c r="T3787" i="32"/>
  <c r="S3787" i="32"/>
  <c r="T3786" i="32"/>
  <c r="S3786" i="32"/>
  <c r="T3785" i="32"/>
  <c r="S3785" i="32"/>
  <c r="T3784" i="32"/>
  <c r="S3784" i="32"/>
  <c r="T3783" i="32"/>
  <c r="S3783" i="32"/>
  <c r="T3782" i="32"/>
  <c r="S3782" i="32"/>
  <c r="T3781" i="32"/>
  <c r="S3781" i="32"/>
  <c r="T3780" i="32"/>
  <c r="S3780" i="32"/>
  <c r="T3779" i="32"/>
  <c r="S3779" i="32"/>
  <c r="T3778" i="32"/>
  <c r="S3778" i="32"/>
  <c r="T3777" i="32"/>
  <c r="S3777" i="32"/>
  <c r="T3776" i="32"/>
  <c r="S3776" i="32"/>
  <c r="T3775" i="32"/>
  <c r="S3775" i="32"/>
  <c r="T3774" i="32"/>
  <c r="S3774" i="32"/>
  <c r="T3773" i="32"/>
  <c r="S3773" i="32"/>
  <c r="T3772" i="32"/>
  <c r="S3772" i="32"/>
  <c r="T3771" i="32"/>
  <c r="S3771" i="32"/>
  <c r="T3770" i="32"/>
  <c r="S3770" i="32"/>
  <c r="T3769" i="32"/>
  <c r="S3769" i="32"/>
  <c r="T3768" i="32"/>
  <c r="S3768" i="32"/>
  <c r="T3767" i="32"/>
  <c r="S3767" i="32"/>
  <c r="T3766" i="32"/>
  <c r="S3766" i="32"/>
  <c r="T3765" i="32"/>
  <c r="S3765" i="32"/>
  <c r="T3764" i="32"/>
  <c r="S3764" i="32"/>
  <c r="T3763" i="32"/>
  <c r="S3763" i="32"/>
  <c r="T3762" i="32"/>
  <c r="S3762" i="32"/>
  <c r="T3761" i="32"/>
  <c r="S3761" i="32"/>
  <c r="T3760" i="32"/>
  <c r="S3760" i="32"/>
  <c r="T3759" i="32"/>
  <c r="S3759" i="32"/>
  <c r="T3758" i="32"/>
  <c r="S3758" i="32"/>
  <c r="T3757" i="32"/>
  <c r="S3757" i="32"/>
  <c r="T3756" i="32"/>
  <c r="S3756" i="32"/>
  <c r="T3755" i="32"/>
  <c r="S3755" i="32"/>
  <c r="T3754" i="32"/>
  <c r="S3754" i="32"/>
  <c r="T3753" i="32"/>
  <c r="S3753" i="32"/>
  <c r="T3752" i="32"/>
  <c r="S3752" i="32"/>
  <c r="T3751" i="32"/>
  <c r="S3751" i="32"/>
  <c r="T3750" i="32"/>
  <c r="S3750" i="32"/>
  <c r="T3749" i="32"/>
  <c r="S3749" i="32"/>
  <c r="T3748" i="32"/>
  <c r="S3748" i="32"/>
  <c r="T3747" i="32"/>
  <c r="S3747" i="32"/>
  <c r="T3746" i="32"/>
  <c r="S3746" i="32"/>
  <c r="T3745" i="32"/>
  <c r="S3745" i="32"/>
  <c r="T3744" i="32"/>
  <c r="S3744" i="32"/>
  <c r="T3743" i="32"/>
  <c r="S3743" i="32"/>
  <c r="T3742" i="32"/>
  <c r="S3742" i="32"/>
  <c r="T3741" i="32"/>
  <c r="S3741" i="32"/>
  <c r="T3740" i="32"/>
  <c r="S3740" i="32"/>
  <c r="T3739" i="32"/>
  <c r="S3739" i="32"/>
  <c r="T3738" i="32"/>
  <c r="S3738" i="32"/>
  <c r="T3737" i="32"/>
  <c r="S3737" i="32"/>
  <c r="T3736" i="32"/>
  <c r="S3736" i="32"/>
  <c r="T3735" i="32"/>
  <c r="S3735" i="32"/>
  <c r="T3734" i="32"/>
  <c r="S3734" i="32"/>
  <c r="T3733" i="32"/>
  <c r="S3733" i="32"/>
  <c r="T3732" i="32"/>
  <c r="S3732" i="32"/>
  <c r="T3731" i="32"/>
  <c r="S3731" i="32"/>
  <c r="T3730" i="32"/>
  <c r="S3730" i="32"/>
  <c r="T3729" i="32"/>
  <c r="S3729" i="32"/>
  <c r="T3728" i="32"/>
  <c r="S3728" i="32"/>
  <c r="T3727" i="32"/>
  <c r="S3727" i="32"/>
  <c r="T3726" i="32"/>
  <c r="S3726" i="32"/>
  <c r="T3725" i="32"/>
  <c r="S3725" i="32"/>
  <c r="T3724" i="32"/>
  <c r="S3724" i="32"/>
  <c r="T3723" i="32"/>
  <c r="S3723" i="32"/>
  <c r="T3722" i="32"/>
  <c r="S3722" i="32"/>
  <c r="T3721" i="32"/>
  <c r="S3721" i="32"/>
  <c r="T3720" i="32"/>
  <c r="S3720" i="32"/>
  <c r="T3719" i="32"/>
  <c r="S3719" i="32"/>
  <c r="T3718" i="32"/>
  <c r="S3718" i="32"/>
  <c r="T3717" i="32"/>
  <c r="S3717" i="32"/>
  <c r="T3716" i="32"/>
  <c r="S3716" i="32"/>
  <c r="T3715" i="32"/>
  <c r="S3715" i="32"/>
  <c r="T3714" i="32"/>
  <c r="S3714" i="32"/>
  <c r="T3713" i="32"/>
  <c r="S3713" i="32"/>
  <c r="T3712" i="32"/>
  <c r="S3712" i="32"/>
  <c r="T3711" i="32"/>
  <c r="S3711" i="32"/>
  <c r="T3710" i="32"/>
  <c r="S3710" i="32"/>
  <c r="T3709" i="32"/>
  <c r="S3709" i="32"/>
  <c r="T3708" i="32"/>
  <c r="S3708" i="32"/>
  <c r="T3707" i="32"/>
  <c r="S3707" i="32"/>
  <c r="T3706" i="32"/>
  <c r="S3706" i="32"/>
  <c r="T3705" i="32"/>
  <c r="S3705" i="32"/>
  <c r="T3704" i="32"/>
  <c r="S3704" i="32"/>
  <c r="T3703" i="32"/>
  <c r="S3703" i="32"/>
  <c r="T3702" i="32"/>
  <c r="S3702" i="32"/>
  <c r="T3701" i="32"/>
  <c r="S3701" i="32"/>
  <c r="T3700" i="32"/>
  <c r="S3700" i="32"/>
  <c r="T3699" i="32"/>
  <c r="S3699" i="32"/>
  <c r="T3698" i="32"/>
  <c r="S3698" i="32"/>
  <c r="T3697" i="32"/>
  <c r="S3697" i="32"/>
  <c r="T3696" i="32"/>
  <c r="S3696" i="32"/>
  <c r="T3695" i="32"/>
  <c r="S3695" i="32"/>
  <c r="T3694" i="32"/>
  <c r="S3694" i="32"/>
  <c r="T3693" i="32"/>
  <c r="S3693" i="32"/>
  <c r="T3692" i="32"/>
  <c r="S3692" i="32"/>
  <c r="T3691" i="32"/>
  <c r="S3691" i="32"/>
  <c r="T3690" i="32"/>
  <c r="S3690" i="32"/>
  <c r="T3689" i="32"/>
  <c r="S3689" i="32"/>
  <c r="T3688" i="32"/>
  <c r="S3688" i="32"/>
  <c r="T3687" i="32"/>
  <c r="S3687" i="32"/>
  <c r="T3686" i="32"/>
  <c r="S3686" i="32"/>
  <c r="T3685" i="32"/>
  <c r="S3685" i="32"/>
  <c r="T3684" i="32"/>
  <c r="S3684" i="32"/>
  <c r="T3683" i="32"/>
  <c r="S3683" i="32"/>
  <c r="T3682" i="32"/>
  <c r="S3682" i="32"/>
  <c r="T3681" i="32"/>
  <c r="S3681" i="32"/>
  <c r="T3680" i="32"/>
  <c r="S3680" i="32"/>
  <c r="T3679" i="32"/>
  <c r="S3679" i="32"/>
  <c r="T3678" i="32"/>
  <c r="S3678" i="32"/>
  <c r="T3677" i="32"/>
  <c r="S3677" i="32"/>
  <c r="T3676" i="32"/>
  <c r="S3676" i="32"/>
  <c r="T3675" i="32"/>
  <c r="S3675" i="32"/>
  <c r="T3674" i="32"/>
  <c r="S3674" i="32"/>
  <c r="T3673" i="32"/>
  <c r="S3673" i="32"/>
  <c r="T3672" i="32"/>
  <c r="S3672" i="32"/>
  <c r="T3671" i="32"/>
  <c r="S3671" i="32"/>
  <c r="T3670" i="32"/>
  <c r="S3670" i="32"/>
  <c r="T3669" i="32"/>
  <c r="S3669" i="32"/>
  <c r="T3668" i="32"/>
  <c r="S3668" i="32"/>
  <c r="T3667" i="32"/>
  <c r="S3667" i="32"/>
  <c r="T3666" i="32"/>
  <c r="S3666" i="32"/>
  <c r="T3665" i="32"/>
  <c r="S3665" i="32"/>
  <c r="T3664" i="32"/>
  <c r="S3664" i="32"/>
  <c r="T3663" i="32"/>
  <c r="S3663" i="32"/>
  <c r="T3662" i="32"/>
  <c r="S3662" i="32"/>
  <c r="T3661" i="32"/>
  <c r="S3661" i="32"/>
  <c r="T3660" i="32"/>
  <c r="S3660" i="32"/>
  <c r="T3659" i="32"/>
  <c r="S3659" i="32"/>
  <c r="T3658" i="32"/>
  <c r="S3658" i="32"/>
  <c r="T3657" i="32"/>
  <c r="S3657" i="32"/>
  <c r="T3656" i="32"/>
  <c r="S3656" i="32"/>
  <c r="T3655" i="32"/>
  <c r="S3655" i="32"/>
  <c r="T3654" i="32"/>
  <c r="S3654" i="32"/>
  <c r="T3653" i="32"/>
  <c r="S3653" i="32"/>
  <c r="T3652" i="32"/>
  <c r="S3652" i="32"/>
  <c r="T3651" i="32"/>
  <c r="S3651" i="32"/>
  <c r="T3650" i="32"/>
  <c r="S3650" i="32"/>
  <c r="T3649" i="32"/>
  <c r="S3649" i="32"/>
  <c r="T3648" i="32"/>
  <c r="S3648" i="32"/>
  <c r="T3647" i="32"/>
  <c r="S3647" i="32"/>
  <c r="T3646" i="32"/>
  <c r="S3646" i="32"/>
  <c r="T3645" i="32"/>
  <c r="S3645" i="32"/>
  <c r="T3644" i="32"/>
  <c r="S3644" i="32"/>
  <c r="T3643" i="32"/>
  <c r="S3643" i="32"/>
  <c r="T3642" i="32"/>
  <c r="S3642" i="32"/>
  <c r="T3641" i="32"/>
  <c r="S3641" i="32"/>
  <c r="T3640" i="32"/>
  <c r="S3640" i="32"/>
  <c r="T3639" i="32"/>
  <c r="S3639" i="32"/>
  <c r="T3638" i="32"/>
  <c r="S3638" i="32"/>
  <c r="T3637" i="32"/>
  <c r="S3637" i="32"/>
  <c r="T3636" i="32"/>
  <c r="S3636" i="32"/>
  <c r="T3635" i="32"/>
  <c r="S3635" i="32"/>
  <c r="T3634" i="32"/>
  <c r="S3634" i="32"/>
  <c r="T3633" i="32"/>
  <c r="S3633" i="32"/>
  <c r="T3632" i="32"/>
  <c r="S3632" i="32"/>
  <c r="T3631" i="32"/>
  <c r="S3631" i="32"/>
  <c r="T3630" i="32"/>
  <c r="S3630" i="32"/>
  <c r="T3629" i="32"/>
  <c r="S3629" i="32"/>
  <c r="T3628" i="32"/>
  <c r="S3628" i="32"/>
  <c r="T3627" i="32"/>
  <c r="S3627" i="32"/>
  <c r="T3626" i="32"/>
  <c r="S3626" i="32"/>
  <c r="T3625" i="32"/>
  <c r="S3625" i="32"/>
  <c r="T3624" i="32"/>
  <c r="S3624" i="32"/>
  <c r="T3623" i="32"/>
  <c r="S3623" i="32"/>
  <c r="T3622" i="32"/>
  <c r="S3622" i="32"/>
  <c r="T3621" i="32"/>
  <c r="S3621" i="32"/>
  <c r="T3620" i="32"/>
  <c r="S3620" i="32"/>
  <c r="T3619" i="32"/>
  <c r="S3619" i="32"/>
  <c r="T3618" i="32"/>
  <c r="S3618" i="32"/>
  <c r="T3617" i="32"/>
  <c r="S3617" i="32"/>
  <c r="T3616" i="32"/>
  <c r="S3616" i="32"/>
  <c r="T3615" i="32"/>
  <c r="S3615" i="32"/>
  <c r="T3614" i="32"/>
  <c r="S3614" i="32"/>
  <c r="T3613" i="32"/>
  <c r="S3613" i="32"/>
  <c r="T3612" i="32"/>
  <c r="S3612" i="32"/>
  <c r="T3611" i="32"/>
  <c r="S3611" i="32"/>
  <c r="T3610" i="32"/>
  <c r="S3610" i="32"/>
  <c r="T3609" i="32"/>
  <c r="S3609" i="32"/>
  <c r="T3608" i="32"/>
  <c r="S3608" i="32"/>
  <c r="T3607" i="32"/>
  <c r="S3607" i="32"/>
  <c r="T3606" i="32"/>
  <c r="S3606" i="32"/>
  <c r="T3605" i="32"/>
  <c r="S3605" i="32"/>
  <c r="T3604" i="32"/>
  <c r="S3604" i="32"/>
  <c r="T3603" i="32"/>
  <c r="S3603" i="32"/>
  <c r="T3602" i="32"/>
  <c r="S3602" i="32"/>
  <c r="T3601" i="32"/>
  <c r="S3601" i="32"/>
  <c r="T3600" i="32"/>
  <c r="S3600" i="32"/>
  <c r="T3599" i="32"/>
  <c r="S3599" i="32"/>
  <c r="T3598" i="32"/>
  <c r="S3598" i="32"/>
  <c r="T3597" i="32"/>
  <c r="S3597" i="32"/>
  <c r="T3596" i="32"/>
  <c r="S3596" i="32"/>
  <c r="T3595" i="32"/>
  <c r="S3595" i="32"/>
  <c r="T3594" i="32"/>
  <c r="S3594" i="32"/>
  <c r="T3593" i="32"/>
  <c r="S3593" i="32"/>
  <c r="T3592" i="32"/>
  <c r="S3592" i="32"/>
  <c r="T3591" i="32"/>
  <c r="S3591" i="32"/>
  <c r="T3590" i="32"/>
  <c r="S3590" i="32"/>
  <c r="T3589" i="32"/>
  <c r="S3589" i="32"/>
  <c r="T3588" i="32"/>
  <c r="S3588" i="32"/>
  <c r="T3587" i="32"/>
  <c r="S3587" i="32"/>
  <c r="T3586" i="32"/>
  <c r="S3586" i="32"/>
  <c r="T3585" i="32"/>
  <c r="S3585" i="32"/>
  <c r="T3584" i="32"/>
  <c r="S3584" i="32"/>
  <c r="T3583" i="32"/>
  <c r="S3583" i="32"/>
  <c r="T3582" i="32"/>
  <c r="S3582" i="32"/>
  <c r="T3581" i="32"/>
  <c r="S3581" i="32"/>
  <c r="T3580" i="32"/>
  <c r="S3580" i="32"/>
  <c r="T3579" i="32"/>
  <c r="S3579" i="32"/>
  <c r="T3578" i="32"/>
  <c r="S3578" i="32"/>
  <c r="T3577" i="32"/>
  <c r="S3577" i="32"/>
  <c r="T3576" i="32"/>
  <c r="S3576" i="32"/>
  <c r="T3575" i="32"/>
  <c r="S3575" i="32"/>
  <c r="T3574" i="32"/>
  <c r="S3574" i="32"/>
  <c r="T3573" i="32"/>
  <c r="S3573" i="32"/>
  <c r="T3572" i="32"/>
  <c r="S3572" i="32"/>
  <c r="T3571" i="32"/>
  <c r="S3571" i="32"/>
  <c r="T3570" i="32"/>
  <c r="S3570" i="32"/>
  <c r="T3569" i="32"/>
  <c r="S3569" i="32"/>
  <c r="T3568" i="32"/>
  <c r="S3568" i="32"/>
  <c r="T3567" i="32"/>
  <c r="S3567" i="32"/>
  <c r="T3566" i="32"/>
  <c r="S3566" i="32"/>
  <c r="T3565" i="32"/>
  <c r="S3565" i="32"/>
  <c r="T3564" i="32"/>
  <c r="S3564" i="32"/>
  <c r="T3563" i="32"/>
  <c r="S3563" i="32"/>
  <c r="T3562" i="32"/>
  <c r="S3562" i="32"/>
  <c r="T3561" i="32"/>
  <c r="S3561" i="32"/>
  <c r="T3560" i="32"/>
  <c r="S3560" i="32"/>
  <c r="T3559" i="32"/>
  <c r="S3559" i="32"/>
  <c r="T3558" i="32"/>
  <c r="S3558" i="32"/>
  <c r="T3557" i="32"/>
  <c r="S3557" i="32"/>
  <c r="T3556" i="32"/>
  <c r="S3556" i="32"/>
  <c r="T3555" i="32"/>
  <c r="S3555" i="32"/>
  <c r="T3554" i="32"/>
  <c r="S3554" i="32"/>
  <c r="T3553" i="32"/>
  <c r="S3553" i="32"/>
  <c r="T3552" i="32"/>
  <c r="S3552" i="32"/>
  <c r="T3551" i="32"/>
  <c r="S3551" i="32"/>
  <c r="T3550" i="32"/>
  <c r="S3550" i="32"/>
  <c r="T3549" i="32"/>
  <c r="S3549" i="32"/>
  <c r="T3548" i="32"/>
  <c r="S3548" i="32"/>
  <c r="T3547" i="32"/>
  <c r="S3547" i="32"/>
  <c r="T3546" i="32"/>
  <c r="S3546" i="32"/>
  <c r="T3545" i="32"/>
  <c r="S3545" i="32"/>
  <c r="T3544" i="32"/>
  <c r="S3544" i="32"/>
  <c r="T3543" i="32"/>
  <c r="S3543" i="32"/>
  <c r="T3542" i="32"/>
  <c r="S3542" i="32"/>
  <c r="T3541" i="32"/>
  <c r="S3541" i="32"/>
  <c r="T3540" i="32"/>
  <c r="S3540" i="32"/>
  <c r="T3539" i="32"/>
  <c r="S3539" i="32"/>
  <c r="T3538" i="32"/>
  <c r="S3538" i="32"/>
  <c r="T3537" i="32"/>
  <c r="S3537" i="32"/>
  <c r="T3536" i="32"/>
  <c r="S3536" i="32"/>
  <c r="T3535" i="32"/>
  <c r="S3535" i="32"/>
  <c r="T3534" i="32"/>
  <c r="S3534" i="32"/>
  <c r="T3533" i="32"/>
  <c r="S3533" i="32"/>
  <c r="T3532" i="32"/>
  <c r="S3532" i="32"/>
  <c r="T3531" i="32"/>
  <c r="S3531" i="32"/>
  <c r="T3530" i="32"/>
  <c r="S3530" i="32"/>
  <c r="T3529" i="32"/>
  <c r="S3529" i="32"/>
  <c r="T3528" i="32"/>
  <c r="S3528" i="32"/>
  <c r="T3527" i="32"/>
  <c r="S3527" i="32"/>
  <c r="T3526" i="32"/>
  <c r="S3526" i="32"/>
  <c r="T3525" i="32"/>
  <c r="S3525" i="32"/>
  <c r="T3524" i="32"/>
  <c r="S3524" i="32"/>
  <c r="T3523" i="32"/>
  <c r="S3523" i="32"/>
  <c r="T3522" i="32"/>
  <c r="S3522" i="32"/>
  <c r="T3521" i="32"/>
  <c r="S3521" i="32"/>
  <c r="T3520" i="32"/>
  <c r="S3520" i="32"/>
  <c r="T3519" i="32"/>
  <c r="S3519" i="32"/>
  <c r="T3518" i="32"/>
  <c r="S3518" i="32"/>
  <c r="T3517" i="32"/>
  <c r="S3517" i="32"/>
  <c r="T3516" i="32"/>
  <c r="S3516" i="32"/>
  <c r="T3515" i="32"/>
  <c r="S3515" i="32"/>
  <c r="T3514" i="32"/>
  <c r="S3514" i="32"/>
  <c r="T3513" i="32"/>
  <c r="S3513" i="32"/>
  <c r="T3512" i="32"/>
  <c r="S3512" i="32"/>
  <c r="T3511" i="32"/>
  <c r="S3511" i="32"/>
  <c r="T3510" i="32"/>
  <c r="S3510" i="32"/>
  <c r="T3509" i="32"/>
  <c r="S3509" i="32"/>
  <c r="T3508" i="32"/>
  <c r="S3508" i="32"/>
  <c r="T3507" i="32"/>
  <c r="S3507" i="32"/>
  <c r="T3506" i="32"/>
  <c r="S3506" i="32"/>
  <c r="T3505" i="32"/>
  <c r="S3505" i="32"/>
  <c r="T3504" i="32"/>
  <c r="S3504" i="32"/>
  <c r="T3503" i="32"/>
  <c r="S3503" i="32"/>
  <c r="T3502" i="32"/>
  <c r="S3502" i="32"/>
  <c r="T3501" i="32"/>
  <c r="S3501" i="32"/>
  <c r="T3500" i="32"/>
  <c r="S3500" i="32"/>
  <c r="T3499" i="32"/>
  <c r="S3499" i="32"/>
  <c r="T3498" i="32"/>
  <c r="S3498" i="32"/>
  <c r="T3497" i="32"/>
  <c r="S3497" i="32"/>
  <c r="T3496" i="32"/>
  <c r="S3496" i="32"/>
  <c r="T3495" i="32"/>
  <c r="S3495" i="32"/>
  <c r="T3494" i="32"/>
  <c r="S3494" i="32"/>
  <c r="T3493" i="32"/>
  <c r="S3493" i="32"/>
  <c r="T3492" i="32"/>
  <c r="S3492" i="32"/>
  <c r="T3491" i="32"/>
  <c r="S3491" i="32"/>
  <c r="T3490" i="32"/>
  <c r="S3490" i="32"/>
  <c r="T3489" i="32"/>
  <c r="S3489" i="32"/>
  <c r="T3488" i="32"/>
  <c r="S3488" i="32"/>
  <c r="T3487" i="32"/>
  <c r="S3487" i="32"/>
  <c r="T3486" i="32"/>
  <c r="S3486" i="32"/>
  <c r="T3485" i="32"/>
  <c r="S3485" i="32"/>
  <c r="T3484" i="32"/>
  <c r="S3484" i="32"/>
  <c r="T3483" i="32"/>
  <c r="S3483" i="32"/>
  <c r="T3482" i="32"/>
  <c r="S3482" i="32"/>
  <c r="T3481" i="32"/>
  <c r="S3481" i="32"/>
  <c r="T3480" i="32"/>
  <c r="S3480" i="32"/>
  <c r="T3479" i="32"/>
  <c r="S3479" i="32"/>
  <c r="T3478" i="32"/>
  <c r="S3478" i="32"/>
  <c r="T3477" i="32"/>
  <c r="S3477" i="32"/>
  <c r="T3476" i="32"/>
  <c r="S3476" i="32"/>
  <c r="T3475" i="32"/>
  <c r="S3475" i="32"/>
  <c r="T3474" i="32"/>
  <c r="S3474" i="32"/>
  <c r="T3473" i="32"/>
  <c r="S3473" i="32"/>
  <c r="T3472" i="32"/>
  <c r="S3472" i="32"/>
  <c r="T3471" i="32"/>
  <c r="S3471" i="32"/>
  <c r="T3470" i="32"/>
  <c r="S3470" i="32"/>
  <c r="T3469" i="32"/>
  <c r="S3469" i="32"/>
  <c r="T3468" i="32"/>
  <c r="S3468" i="32"/>
  <c r="T3467" i="32"/>
  <c r="S3467" i="32"/>
  <c r="T3466" i="32"/>
  <c r="S3466" i="32"/>
  <c r="T3465" i="32"/>
  <c r="S3465" i="32"/>
  <c r="T3464" i="32"/>
  <c r="S3464" i="32"/>
  <c r="T3463" i="32"/>
  <c r="S3463" i="32"/>
  <c r="T3462" i="32"/>
  <c r="S3462" i="32"/>
  <c r="T3461" i="32"/>
  <c r="S3461" i="32"/>
  <c r="T3460" i="32"/>
  <c r="S3460" i="32"/>
  <c r="T3459" i="32"/>
  <c r="S3459" i="32"/>
  <c r="T3458" i="32"/>
  <c r="S3458" i="32"/>
  <c r="T3457" i="32"/>
  <c r="S3457" i="32"/>
  <c r="T3456" i="32"/>
  <c r="S3456" i="32"/>
  <c r="T3455" i="32"/>
  <c r="S3455" i="32"/>
  <c r="T3454" i="32"/>
  <c r="S3454" i="32"/>
  <c r="T3453" i="32"/>
  <c r="S3453" i="32"/>
  <c r="T3452" i="32"/>
  <c r="S3452" i="32"/>
  <c r="T3451" i="32"/>
  <c r="S3451" i="32"/>
  <c r="T3450" i="32"/>
  <c r="S3450" i="32"/>
  <c r="T3449" i="32"/>
  <c r="S3449" i="32"/>
  <c r="T3448" i="32"/>
  <c r="S3448" i="32"/>
  <c r="T3447" i="32"/>
  <c r="S3447" i="32"/>
  <c r="T3446" i="32"/>
  <c r="S3446" i="32"/>
  <c r="T3445" i="32"/>
  <c r="S3445" i="32"/>
  <c r="T3444" i="32"/>
  <c r="S3444" i="32"/>
  <c r="T3443" i="32"/>
  <c r="S3443" i="32"/>
  <c r="T3442" i="32"/>
  <c r="S3442" i="32"/>
  <c r="T3441" i="32"/>
  <c r="S3441" i="32"/>
  <c r="T3440" i="32"/>
  <c r="S3440" i="32"/>
  <c r="T3439" i="32"/>
  <c r="S3439" i="32"/>
  <c r="T3438" i="32"/>
  <c r="S3438" i="32"/>
  <c r="T3437" i="32"/>
  <c r="S3437" i="32"/>
  <c r="T3436" i="32"/>
  <c r="S3436" i="32"/>
  <c r="T3435" i="32"/>
  <c r="S3435" i="32"/>
  <c r="T3434" i="32"/>
  <c r="S3434" i="32"/>
  <c r="T3433" i="32"/>
  <c r="S3433" i="32"/>
  <c r="T3432" i="32"/>
  <c r="S3432" i="32"/>
  <c r="T3431" i="32"/>
  <c r="S3431" i="32"/>
  <c r="T3430" i="32"/>
  <c r="S3430" i="32"/>
  <c r="T3429" i="32"/>
  <c r="S3429" i="32"/>
  <c r="T3428" i="32"/>
  <c r="S3428" i="32"/>
  <c r="T3427" i="32"/>
  <c r="S3427" i="32"/>
  <c r="T3426" i="32"/>
  <c r="S3426" i="32"/>
  <c r="T3425" i="32"/>
  <c r="S3425" i="32"/>
  <c r="T3424" i="32"/>
  <c r="S3424" i="32"/>
  <c r="T3423" i="32"/>
  <c r="S3423" i="32"/>
  <c r="T3422" i="32"/>
  <c r="S3422" i="32"/>
  <c r="T3421" i="32"/>
  <c r="S3421" i="32"/>
  <c r="T3420" i="32"/>
  <c r="S3420" i="32"/>
  <c r="T3419" i="32"/>
  <c r="S3419" i="32"/>
  <c r="T3418" i="32"/>
  <c r="S3418" i="32"/>
  <c r="T3417" i="32"/>
  <c r="S3417" i="32"/>
  <c r="T3416" i="32"/>
  <c r="S3416" i="32"/>
  <c r="T3415" i="32"/>
  <c r="S3415" i="32"/>
  <c r="T3414" i="32"/>
  <c r="S3414" i="32"/>
  <c r="T3413" i="32"/>
  <c r="S3413" i="32"/>
  <c r="T3412" i="32"/>
  <c r="S3412" i="32"/>
  <c r="T3411" i="32"/>
  <c r="S3411" i="32"/>
  <c r="T3410" i="32"/>
  <c r="S3410" i="32"/>
  <c r="T3409" i="32"/>
  <c r="S3409" i="32"/>
  <c r="T3408" i="32"/>
  <c r="S3408" i="32"/>
  <c r="T3407" i="32"/>
  <c r="S3407" i="32"/>
  <c r="T3406" i="32"/>
  <c r="S3406" i="32"/>
  <c r="T3405" i="32"/>
  <c r="S3405" i="32"/>
  <c r="T3404" i="32"/>
  <c r="S3404" i="32"/>
  <c r="T3403" i="32"/>
  <c r="S3403" i="32"/>
  <c r="T3402" i="32"/>
  <c r="S3402" i="32"/>
  <c r="T3401" i="32"/>
  <c r="S3401" i="32"/>
  <c r="T3400" i="32"/>
  <c r="S3400" i="32"/>
  <c r="T3399" i="32"/>
  <c r="S3399" i="32"/>
  <c r="T3398" i="32"/>
  <c r="S3398" i="32"/>
  <c r="T3397" i="32"/>
  <c r="S3397" i="32"/>
  <c r="T3396" i="32"/>
  <c r="S3396" i="32"/>
  <c r="T3395" i="32"/>
  <c r="S3395" i="32"/>
  <c r="T3394" i="32"/>
  <c r="S3394" i="32"/>
  <c r="T3393" i="32"/>
  <c r="S3393" i="32"/>
  <c r="T3392" i="32"/>
  <c r="S3392" i="32"/>
  <c r="T3391" i="32"/>
  <c r="S3391" i="32"/>
  <c r="T3390" i="32"/>
  <c r="S3390" i="32"/>
  <c r="T3389" i="32"/>
  <c r="S3389" i="32"/>
  <c r="T3388" i="32"/>
  <c r="S3388" i="32"/>
  <c r="T3387" i="32"/>
  <c r="S3387" i="32"/>
  <c r="T3386" i="32"/>
  <c r="S3386" i="32"/>
  <c r="T3385" i="32"/>
  <c r="S3385" i="32"/>
  <c r="T3384" i="32"/>
  <c r="S3384" i="32"/>
  <c r="T3383" i="32"/>
  <c r="S3383" i="32"/>
  <c r="T3382" i="32"/>
  <c r="S3382" i="32"/>
  <c r="T3381" i="32"/>
  <c r="S3381" i="32"/>
  <c r="T3380" i="32"/>
  <c r="S3380" i="32"/>
  <c r="T3379" i="32"/>
  <c r="S3379" i="32"/>
  <c r="T3378" i="32"/>
  <c r="S3378" i="32"/>
  <c r="T3377" i="32"/>
  <c r="S3377" i="32"/>
  <c r="T3376" i="32"/>
  <c r="S3376" i="32"/>
  <c r="T3375" i="32"/>
  <c r="S3375" i="32"/>
  <c r="T3374" i="32"/>
  <c r="S3374" i="32"/>
  <c r="T3373" i="32"/>
  <c r="S3373" i="32"/>
  <c r="T3372" i="32"/>
  <c r="S3372" i="32"/>
  <c r="T3371" i="32"/>
  <c r="S3371" i="32"/>
  <c r="T3370" i="32"/>
  <c r="S3370" i="32"/>
  <c r="T3369" i="32"/>
  <c r="S3369" i="32"/>
  <c r="T3368" i="32"/>
  <c r="S3368" i="32"/>
  <c r="T3367" i="32"/>
  <c r="S3367" i="32"/>
  <c r="T3366" i="32"/>
  <c r="S3366" i="32"/>
  <c r="T3365" i="32"/>
  <c r="S3365" i="32"/>
  <c r="T3364" i="32"/>
  <c r="S3364" i="32"/>
  <c r="T3363" i="32"/>
  <c r="S3363" i="32"/>
  <c r="T3362" i="32"/>
  <c r="S3362" i="32"/>
  <c r="T3361" i="32"/>
  <c r="S3361" i="32"/>
  <c r="T3360" i="32"/>
  <c r="S3360" i="32"/>
  <c r="T3359" i="32"/>
  <c r="S3359" i="32"/>
  <c r="T3358" i="32"/>
  <c r="S3358" i="32"/>
  <c r="T3357" i="32"/>
  <c r="S3357" i="32"/>
  <c r="T3356" i="32"/>
  <c r="S3356" i="32"/>
  <c r="T3355" i="32"/>
  <c r="S3355" i="32"/>
  <c r="T3354" i="32"/>
  <c r="S3354" i="32"/>
  <c r="T3353" i="32"/>
  <c r="S3353" i="32"/>
  <c r="T3352" i="32"/>
  <c r="S3352" i="32"/>
  <c r="T3351" i="32"/>
  <c r="S3351" i="32"/>
  <c r="T3350" i="32"/>
  <c r="S3350" i="32"/>
  <c r="T3349" i="32"/>
  <c r="S3349" i="32"/>
  <c r="T3348" i="32"/>
  <c r="S3348" i="32"/>
  <c r="T3347" i="32"/>
  <c r="S3347" i="32"/>
  <c r="T3346" i="32"/>
  <c r="S3346" i="32"/>
  <c r="T3345" i="32"/>
  <c r="S3345" i="32"/>
  <c r="T3344" i="32"/>
  <c r="S3344" i="32"/>
  <c r="T3343" i="32"/>
  <c r="S3343" i="32"/>
  <c r="T3342" i="32"/>
  <c r="S3342" i="32"/>
  <c r="T3341" i="32"/>
  <c r="S3341" i="32"/>
  <c r="T3340" i="32"/>
  <c r="S3340" i="32"/>
  <c r="T3339" i="32"/>
  <c r="S3339" i="32"/>
  <c r="T3338" i="32"/>
  <c r="S3338" i="32"/>
  <c r="T3337" i="32"/>
  <c r="S3337" i="32"/>
  <c r="T3336" i="32"/>
  <c r="S3336" i="32"/>
  <c r="T3335" i="32"/>
  <c r="S3335" i="32"/>
  <c r="T3334" i="32"/>
  <c r="S3334" i="32"/>
  <c r="T3333" i="32"/>
  <c r="S3333" i="32"/>
  <c r="T3332" i="32"/>
  <c r="S3332" i="32"/>
  <c r="T3331" i="32"/>
  <c r="S3331" i="32"/>
  <c r="T3330" i="32"/>
  <c r="S3330" i="32"/>
  <c r="T3329" i="32"/>
  <c r="S3329" i="32"/>
  <c r="T3328" i="32"/>
  <c r="S3328" i="32"/>
  <c r="T3327" i="32"/>
  <c r="S3327" i="32"/>
  <c r="T3326" i="32"/>
  <c r="S3326" i="32"/>
  <c r="T3325" i="32"/>
  <c r="S3325" i="32"/>
  <c r="T3324" i="32"/>
  <c r="S3324" i="32"/>
  <c r="T3323" i="32"/>
  <c r="S3323" i="32"/>
  <c r="T3322" i="32"/>
  <c r="S3322" i="32"/>
  <c r="T3321" i="32"/>
  <c r="S3321" i="32"/>
  <c r="T3320" i="32"/>
  <c r="S3320" i="32"/>
  <c r="T3319" i="32"/>
  <c r="S3319" i="32"/>
  <c r="T3318" i="32"/>
  <c r="S3318" i="32"/>
  <c r="T3317" i="32"/>
  <c r="S3317" i="32"/>
  <c r="T3316" i="32"/>
  <c r="S3316" i="32"/>
  <c r="T3315" i="32"/>
  <c r="S3315" i="32"/>
  <c r="T3314" i="32"/>
  <c r="S3314" i="32"/>
  <c r="T3313" i="32"/>
  <c r="S3313" i="32"/>
  <c r="T3312" i="32"/>
  <c r="S3312" i="32"/>
  <c r="T3311" i="32"/>
  <c r="S3311" i="32"/>
  <c r="T3310" i="32"/>
  <c r="S3310" i="32"/>
  <c r="T3309" i="32"/>
  <c r="S3309" i="32"/>
  <c r="T3308" i="32"/>
  <c r="S3308" i="32"/>
  <c r="T3307" i="32"/>
  <c r="S3307" i="32"/>
  <c r="T3306" i="32"/>
  <c r="S3306" i="32"/>
  <c r="T3305" i="32"/>
  <c r="S3305" i="32"/>
  <c r="T3304" i="32"/>
  <c r="S3304" i="32"/>
  <c r="T3303" i="32"/>
  <c r="S3303" i="32"/>
  <c r="T3302" i="32"/>
  <c r="S3302" i="32"/>
  <c r="T3301" i="32"/>
  <c r="S3301" i="32"/>
  <c r="T3300" i="32"/>
  <c r="S3300" i="32"/>
  <c r="T3299" i="32"/>
  <c r="S3299" i="32"/>
  <c r="T3298" i="32"/>
  <c r="S3298" i="32"/>
  <c r="T3297" i="32"/>
  <c r="S3297" i="32"/>
  <c r="T3296" i="32"/>
  <c r="S3296" i="32"/>
  <c r="T3295" i="32"/>
  <c r="S3295" i="32"/>
  <c r="T3294" i="32"/>
  <c r="S3294" i="32"/>
  <c r="T3293" i="32"/>
  <c r="S3293" i="32"/>
  <c r="T3292" i="32"/>
  <c r="S3292" i="32"/>
  <c r="T3291" i="32"/>
  <c r="S3291" i="32"/>
  <c r="T3290" i="32"/>
  <c r="S3290" i="32"/>
  <c r="T3289" i="32"/>
  <c r="S3289" i="32"/>
  <c r="T3288" i="32"/>
  <c r="S3288" i="32"/>
  <c r="T3287" i="32"/>
  <c r="S3287" i="32"/>
  <c r="T3286" i="32"/>
  <c r="S3286" i="32"/>
  <c r="T3285" i="32"/>
  <c r="S3285" i="32"/>
  <c r="T3284" i="32"/>
  <c r="S3284" i="32"/>
  <c r="T3283" i="32"/>
  <c r="S3283" i="32"/>
  <c r="T3282" i="32"/>
  <c r="S3282" i="32"/>
  <c r="T3281" i="32"/>
  <c r="S3281" i="32"/>
  <c r="T3280" i="32"/>
  <c r="S3280" i="32"/>
  <c r="T3279" i="32"/>
  <c r="S3279" i="32"/>
  <c r="T3278" i="32"/>
  <c r="S3278" i="32"/>
  <c r="T3277" i="32"/>
  <c r="S3277" i="32"/>
  <c r="T3276" i="32"/>
  <c r="S3276" i="32"/>
  <c r="T3275" i="32"/>
  <c r="S3275" i="32"/>
  <c r="T3274" i="32"/>
  <c r="S3274" i="32"/>
  <c r="T3273" i="32"/>
  <c r="S3273" i="32"/>
  <c r="T3272" i="32"/>
  <c r="S3272" i="32"/>
  <c r="T3271" i="32"/>
  <c r="S3271" i="32"/>
  <c r="T3270" i="32"/>
  <c r="S3270" i="32"/>
  <c r="T3269" i="32"/>
  <c r="S3269" i="32"/>
  <c r="T3268" i="32"/>
  <c r="S3268" i="32"/>
  <c r="T3267" i="32"/>
  <c r="S3267" i="32"/>
  <c r="T3266" i="32"/>
  <c r="S3266" i="32"/>
  <c r="T3265" i="32"/>
  <c r="S3265" i="32"/>
  <c r="T3264" i="32"/>
  <c r="S3264" i="32"/>
  <c r="T3263" i="32"/>
  <c r="S3263" i="32"/>
  <c r="T3262" i="32"/>
  <c r="S3262" i="32"/>
  <c r="T3261" i="32"/>
  <c r="S3261" i="32"/>
  <c r="T3260" i="32"/>
  <c r="S3260" i="32"/>
  <c r="T3259" i="32"/>
  <c r="S3259" i="32"/>
  <c r="T3258" i="32"/>
  <c r="S3258" i="32"/>
  <c r="T3257" i="32"/>
  <c r="S3257" i="32"/>
  <c r="T3256" i="32"/>
  <c r="S3256" i="32"/>
  <c r="T3255" i="32"/>
  <c r="S3255" i="32"/>
  <c r="T3254" i="32"/>
  <c r="S3254" i="32"/>
  <c r="T3253" i="32"/>
  <c r="S3253" i="32"/>
  <c r="T3252" i="32"/>
  <c r="S3252" i="32"/>
  <c r="T3251" i="32"/>
  <c r="S3251" i="32"/>
  <c r="T3250" i="32"/>
  <c r="S3250" i="32"/>
  <c r="T3249" i="32"/>
  <c r="S3249" i="32"/>
  <c r="T3248" i="32"/>
  <c r="S3248" i="32"/>
  <c r="T3247" i="32"/>
  <c r="S3247" i="32"/>
  <c r="T3246" i="32"/>
  <c r="S3246" i="32"/>
  <c r="T3245" i="32"/>
  <c r="S3245" i="32"/>
  <c r="T3244" i="32"/>
  <c r="S3244" i="32"/>
  <c r="T3243" i="32"/>
  <c r="S3243" i="32"/>
  <c r="T3242" i="32"/>
  <c r="S3242" i="32"/>
  <c r="T3241" i="32"/>
  <c r="S3241" i="32"/>
  <c r="T3240" i="32"/>
  <c r="S3240" i="32"/>
  <c r="T3239" i="32"/>
  <c r="S3239" i="32"/>
  <c r="T3238" i="32"/>
  <c r="S3238" i="32"/>
  <c r="T3237" i="32"/>
  <c r="S3237" i="32"/>
  <c r="T3236" i="32"/>
  <c r="S3236" i="32"/>
  <c r="T3235" i="32"/>
  <c r="S3235" i="32"/>
  <c r="T3234" i="32"/>
  <c r="S3234" i="32"/>
  <c r="T3233" i="32"/>
  <c r="S3233" i="32"/>
  <c r="T3232" i="32"/>
  <c r="S3232" i="32"/>
  <c r="T3231" i="32"/>
  <c r="S3231" i="32"/>
  <c r="T3230" i="32"/>
  <c r="S3230" i="32"/>
  <c r="T3229" i="32"/>
  <c r="S3229" i="32"/>
  <c r="T3228" i="32"/>
  <c r="S3228" i="32"/>
  <c r="T3227" i="32"/>
  <c r="S3227" i="32"/>
  <c r="T3226" i="32"/>
  <c r="S3226" i="32"/>
  <c r="T3225" i="32"/>
  <c r="S3225" i="32"/>
  <c r="T3224" i="32"/>
  <c r="S3224" i="32"/>
  <c r="T3223" i="32"/>
  <c r="S3223" i="32"/>
  <c r="T3222" i="32"/>
  <c r="S3222" i="32"/>
  <c r="T3221" i="32"/>
  <c r="S3221" i="32"/>
  <c r="T3220" i="32"/>
  <c r="S3220" i="32"/>
  <c r="T3219" i="32"/>
  <c r="S3219" i="32"/>
  <c r="T3218" i="32"/>
  <c r="S3218" i="32"/>
  <c r="T3217" i="32"/>
  <c r="S3217" i="32"/>
  <c r="T3216" i="32"/>
  <c r="S3216" i="32"/>
  <c r="T3215" i="32"/>
  <c r="S3215" i="32"/>
  <c r="T3214" i="32"/>
  <c r="S3214" i="32"/>
  <c r="T3213" i="32"/>
  <c r="S3213" i="32"/>
  <c r="T3212" i="32"/>
  <c r="S3212" i="32"/>
  <c r="T3211" i="32"/>
  <c r="S3211" i="32"/>
  <c r="T3210" i="32"/>
  <c r="S3210" i="32"/>
  <c r="T3209" i="32"/>
  <c r="S3209" i="32"/>
  <c r="T3208" i="32"/>
  <c r="S3208" i="32"/>
  <c r="T3207" i="32"/>
  <c r="S3207" i="32"/>
  <c r="T3206" i="32"/>
  <c r="S3206" i="32"/>
  <c r="T3205" i="32"/>
  <c r="S3205" i="32"/>
  <c r="T3204" i="32"/>
  <c r="S3204" i="32"/>
  <c r="T3203" i="32"/>
  <c r="S3203" i="32"/>
  <c r="T3202" i="32"/>
  <c r="S3202" i="32"/>
  <c r="T3201" i="32"/>
  <c r="S3201" i="32"/>
  <c r="T3200" i="32"/>
  <c r="S3200" i="32"/>
  <c r="T3199" i="32"/>
  <c r="S3199" i="32"/>
  <c r="T3198" i="32"/>
  <c r="S3198" i="32"/>
  <c r="T3197" i="32"/>
  <c r="S3197" i="32"/>
  <c r="T3196" i="32"/>
  <c r="S3196" i="32"/>
  <c r="T3195" i="32"/>
  <c r="S3195" i="32"/>
  <c r="T3194" i="32"/>
  <c r="S3194" i="32"/>
  <c r="T3193" i="32"/>
  <c r="S3193" i="32"/>
  <c r="T3192" i="32"/>
  <c r="S3192" i="32"/>
  <c r="T3191" i="32"/>
  <c r="S3191" i="32"/>
  <c r="T3190" i="32"/>
  <c r="S3190" i="32"/>
  <c r="T3189" i="32"/>
  <c r="S3189" i="32"/>
  <c r="T3188" i="32"/>
  <c r="S3188" i="32"/>
  <c r="T3187" i="32"/>
  <c r="S3187" i="32"/>
  <c r="T3186" i="32"/>
  <c r="S3186" i="32"/>
  <c r="T3185" i="32"/>
  <c r="S3185" i="32"/>
  <c r="T3184" i="32"/>
  <c r="S3184" i="32"/>
  <c r="T3183" i="32"/>
  <c r="S3183" i="32"/>
  <c r="T3182" i="32"/>
  <c r="S3182" i="32"/>
  <c r="T3181" i="32"/>
  <c r="S3181" i="32"/>
  <c r="T3180" i="32"/>
  <c r="S3180" i="32"/>
  <c r="T3179" i="32"/>
  <c r="S3179" i="32"/>
  <c r="T3178" i="32"/>
  <c r="S3178" i="32"/>
  <c r="T3177" i="32"/>
  <c r="S3177" i="32"/>
  <c r="T3176" i="32"/>
  <c r="S3176" i="32"/>
  <c r="T3175" i="32"/>
  <c r="S3175" i="32"/>
  <c r="T3174" i="32"/>
  <c r="S3174" i="32"/>
  <c r="T3173" i="32"/>
  <c r="S3173" i="32"/>
  <c r="T3172" i="32"/>
  <c r="S3172" i="32"/>
  <c r="T3171" i="32"/>
  <c r="S3171" i="32"/>
  <c r="T3170" i="32"/>
  <c r="S3170" i="32"/>
  <c r="T3169" i="32"/>
  <c r="S3169" i="32"/>
  <c r="T3168" i="32"/>
  <c r="S3168" i="32"/>
  <c r="T3167" i="32"/>
  <c r="S3167" i="32"/>
  <c r="T3166" i="32"/>
  <c r="S3166" i="32"/>
  <c r="T3165" i="32"/>
  <c r="S3165" i="32"/>
  <c r="T3164" i="32"/>
  <c r="S3164" i="32"/>
  <c r="T3163" i="32"/>
  <c r="S3163" i="32"/>
  <c r="T3162" i="32"/>
  <c r="S3162" i="32"/>
  <c r="T3161" i="32"/>
  <c r="S3161" i="32"/>
  <c r="T3160" i="32"/>
  <c r="S3160" i="32"/>
  <c r="T3159" i="32"/>
  <c r="S3159" i="32"/>
  <c r="T3158" i="32"/>
  <c r="S3158" i="32"/>
  <c r="T3157" i="32"/>
  <c r="S3157" i="32"/>
  <c r="T3156" i="32"/>
  <c r="S3156" i="32"/>
  <c r="T3155" i="32"/>
  <c r="S3155" i="32"/>
  <c r="T3154" i="32"/>
  <c r="S3154" i="32"/>
  <c r="T3153" i="32"/>
  <c r="S3153" i="32"/>
  <c r="T3152" i="32"/>
  <c r="S3152" i="32"/>
  <c r="T3151" i="32"/>
  <c r="S3151" i="32"/>
  <c r="T3150" i="32"/>
  <c r="S3150" i="32"/>
  <c r="T3149" i="32"/>
  <c r="S3149" i="32"/>
  <c r="T3148" i="32"/>
  <c r="S3148" i="32"/>
  <c r="T3147" i="32"/>
  <c r="S3147" i="32"/>
  <c r="T3146" i="32"/>
  <c r="S3146" i="32"/>
  <c r="T3145" i="32"/>
  <c r="S3145" i="32"/>
  <c r="T3144" i="32"/>
  <c r="S3144" i="32"/>
  <c r="T3143" i="32"/>
  <c r="S3143" i="32"/>
  <c r="T3142" i="32"/>
  <c r="S3142" i="32"/>
  <c r="T3141" i="32"/>
  <c r="S3141" i="32"/>
  <c r="T3140" i="32"/>
  <c r="S3140" i="32"/>
  <c r="T3139" i="32"/>
  <c r="S3139" i="32"/>
  <c r="T3138" i="32"/>
  <c r="S3138" i="32"/>
  <c r="T3137" i="32"/>
  <c r="S3137" i="32"/>
  <c r="T3136" i="32"/>
  <c r="S3136" i="32"/>
  <c r="T3135" i="32"/>
  <c r="S3135" i="32"/>
  <c r="T3134" i="32"/>
  <c r="S3134" i="32"/>
  <c r="T3133" i="32"/>
  <c r="S3133" i="32"/>
  <c r="T3132" i="32"/>
  <c r="S3132" i="32"/>
  <c r="T3131" i="32"/>
  <c r="S3131" i="32"/>
  <c r="T3130" i="32"/>
  <c r="S3130" i="32"/>
  <c r="T3129" i="32"/>
  <c r="S3129" i="32"/>
  <c r="T3128" i="32"/>
  <c r="S3128" i="32"/>
  <c r="T3127" i="32"/>
  <c r="S3127" i="32"/>
  <c r="T3126" i="32"/>
  <c r="S3126" i="32"/>
  <c r="T3125" i="32"/>
  <c r="S3125" i="32"/>
  <c r="T3124" i="32"/>
  <c r="S3124" i="32"/>
  <c r="T3123" i="32"/>
  <c r="S3123" i="32"/>
  <c r="T3122" i="32"/>
  <c r="S3122" i="32"/>
  <c r="T3121" i="32"/>
  <c r="S3121" i="32"/>
  <c r="T3120" i="32"/>
  <c r="S3120" i="32"/>
  <c r="T3119" i="32"/>
  <c r="S3119" i="32"/>
  <c r="T3118" i="32"/>
  <c r="S3118" i="32"/>
  <c r="T3117" i="32"/>
  <c r="S3117" i="32"/>
  <c r="T3116" i="32"/>
  <c r="S3116" i="32"/>
  <c r="T3115" i="32"/>
  <c r="S3115" i="32"/>
  <c r="T3114" i="32"/>
  <c r="S3114" i="32"/>
  <c r="T3113" i="32"/>
  <c r="S3113" i="32"/>
  <c r="T3112" i="32"/>
  <c r="S3112" i="32"/>
  <c r="T3111" i="32"/>
  <c r="S3111" i="32"/>
  <c r="T3110" i="32"/>
  <c r="S3110" i="32"/>
  <c r="T3109" i="32"/>
  <c r="S3109" i="32"/>
  <c r="T3108" i="32"/>
  <c r="S3108" i="32"/>
  <c r="T3107" i="32"/>
  <c r="S3107" i="32"/>
  <c r="T3106" i="32"/>
  <c r="S3106" i="32"/>
  <c r="T3105" i="32"/>
  <c r="S3105" i="32"/>
  <c r="T3104" i="32"/>
  <c r="S3104" i="32"/>
  <c r="T3103" i="32"/>
  <c r="S3103" i="32"/>
  <c r="T3102" i="32"/>
  <c r="S3102" i="32"/>
  <c r="T3101" i="32"/>
  <c r="S3101" i="32"/>
  <c r="T3100" i="32"/>
  <c r="S3100" i="32"/>
  <c r="T3099" i="32"/>
  <c r="S3099" i="32"/>
  <c r="T3098" i="32"/>
  <c r="S3098" i="32"/>
  <c r="T3097" i="32"/>
  <c r="S3097" i="32"/>
  <c r="T3096" i="32"/>
  <c r="S3096" i="32"/>
  <c r="T3095" i="32"/>
  <c r="S3095" i="32"/>
  <c r="T3094" i="32"/>
  <c r="S3094" i="32"/>
  <c r="T3093" i="32"/>
  <c r="S3093" i="32"/>
  <c r="T3092" i="32"/>
  <c r="S3092" i="32"/>
  <c r="T3091" i="32"/>
  <c r="S3091" i="32"/>
  <c r="T3090" i="32"/>
  <c r="S3090" i="32"/>
  <c r="T3089" i="32"/>
  <c r="S3089" i="32"/>
  <c r="T3088" i="32"/>
  <c r="S3088" i="32"/>
  <c r="T3087" i="32"/>
  <c r="S3087" i="32"/>
  <c r="T3086" i="32"/>
  <c r="S3086" i="32"/>
  <c r="T3085" i="32"/>
  <c r="S3085" i="32"/>
  <c r="T3084" i="32"/>
  <c r="S3084" i="32"/>
  <c r="T3083" i="32"/>
  <c r="S3083" i="32"/>
  <c r="T3082" i="32"/>
  <c r="S3082" i="32"/>
  <c r="T3081" i="32"/>
  <c r="S3081" i="32"/>
  <c r="T3080" i="32"/>
  <c r="S3080" i="32"/>
  <c r="T3079" i="32"/>
  <c r="S3079" i="32"/>
  <c r="T3078" i="32"/>
  <c r="S3078" i="32"/>
  <c r="T3077" i="32"/>
  <c r="S3077" i="32"/>
  <c r="T3076" i="32"/>
  <c r="S3076" i="32"/>
  <c r="T3075" i="32"/>
  <c r="S3075" i="32"/>
  <c r="T3074" i="32"/>
  <c r="S3074" i="32"/>
  <c r="T3073" i="32"/>
  <c r="S3073" i="32"/>
  <c r="T3072" i="32"/>
  <c r="S3072" i="32"/>
  <c r="T3071" i="32"/>
  <c r="S3071" i="32"/>
  <c r="T3070" i="32"/>
  <c r="S3070" i="32"/>
  <c r="T3069" i="32"/>
  <c r="S3069" i="32"/>
  <c r="T3068" i="32"/>
  <c r="S3068" i="32"/>
  <c r="T3067" i="32"/>
  <c r="S3067" i="32"/>
  <c r="T3066" i="32"/>
  <c r="S3066" i="32"/>
  <c r="T3065" i="32"/>
  <c r="S3065" i="32"/>
  <c r="T3064" i="32"/>
  <c r="S3064" i="32"/>
  <c r="T3063" i="32"/>
  <c r="S3063" i="32"/>
  <c r="T3062" i="32"/>
  <c r="S3062" i="32"/>
  <c r="T3061" i="32"/>
  <c r="S3061" i="32"/>
  <c r="T3060" i="32"/>
  <c r="S3060" i="32"/>
  <c r="T3059" i="32"/>
  <c r="S3059" i="32"/>
  <c r="T3058" i="32"/>
  <c r="S3058" i="32"/>
  <c r="T3057" i="32"/>
  <c r="S3057" i="32"/>
  <c r="T3056" i="32"/>
  <c r="S3056" i="32"/>
  <c r="T3055" i="32"/>
  <c r="S3055" i="32"/>
  <c r="T3054" i="32"/>
  <c r="S3054" i="32"/>
  <c r="T3053" i="32"/>
  <c r="S3053" i="32"/>
  <c r="T3052" i="32"/>
  <c r="S3052" i="32"/>
  <c r="T3051" i="32"/>
  <c r="S3051" i="32"/>
  <c r="T3050" i="32"/>
  <c r="S3050" i="32"/>
  <c r="T3049" i="32"/>
  <c r="S3049" i="32"/>
  <c r="T3048" i="32"/>
  <c r="S3048" i="32"/>
  <c r="T3047" i="32"/>
  <c r="S3047" i="32"/>
  <c r="T3046" i="32"/>
  <c r="S3046" i="32"/>
  <c r="T3045" i="32"/>
  <c r="S3045" i="32"/>
  <c r="T3044" i="32"/>
  <c r="S3044" i="32"/>
  <c r="T3043" i="32"/>
  <c r="S3043" i="32"/>
  <c r="T3042" i="32"/>
  <c r="S3042" i="32"/>
  <c r="T3041" i="32"/>
  <c r="S3041" i="32"/>
  <c r="T3040" i="32"/>
  <c r="S3040" i="32"/>
  <c r="T3039" i="32"/>
  <c r="S3039" i="32"/>
  <c r="T3038" i="32"/>
  <c r="S3038" i="32"/>
  <c r="T3037" i="32"/>
  <c r="S3037" i="32"/>
  <c r="T3036" i="32"/>
  <c r="S3036" i="32"/>
  <c r="T3035" i="32"/>
  <c r="S3035" i="32"/>
  <c r="T3034" i="32"/>
  <c r="S3034" i="32"/>
  <c r="T3033" i="32"/>
  <c r="S3033" i="32"/>
  <c r="T3032" i="32"/>
  <c r="S3032" i="32"/>
  <c r="T3031" i="32"/>
  <c r="S3031" i="32"/>
  <c r="T3030" i="32"/>
  <c r="S3030" i="32"/>
  <c r="T3029" i="32"/>
  <c r="S3029" i="32"/>
  <c r="T3028" i="32"/>
  <c r="S3028" i="32"/>
  <c r="T3027" i="32"/>
  <c r="S3027" i="32"/>
  <c r="T3026" i="32"/>
  <c r="S3026" i="32"/>
  <c r="T3025" i="32"/>
  <c r="S3025" i="32"/>
  <c r="T3024" i="32"/>
  <c r="S3024" i="32"/>
  <c r="T3023" i="32"/>
  <c r="S3023" i="32"/>
  <c r="T3022" i="32"/>
  <c r="S3022" i="32"/>
  <c r="T3021" i="32"/>
  <c r="S3021" i="32"/>
  <c r="T3020" i="32"/>
  <c r="S3020" i="32"/>
  <c r="T3019" i="32"/>
  <c r="S3019" i="32"/>
  <c r="T3018" i="32"/>
  <c r="S3018" i="32"/>
  <c r="T3017" i="32"/>
  <c r="S3017" i="32"/>
  <c r="T3016" i="32"/>
  <c r="S3016" i="32"/>
  <c r="T3015" i="32"/>
  <c r="S3015" i="32"/>
  <c r="T3014" i="32"/>
  <c r="S3014" i="32"/>
  <c r="T3013" i="32"/>
  <c r="S3013" i="32"/>
  <c r="T3012" i="32"/>
  <c r="S3012" i="32"/>
  <c r="T3011" i="32"/>
  <c r="S3011" i="32"/>
  <c r="T3010" i="32"/>
  <c r="S3010" i="32"/>
  <c r="T3009" i="32"/>
  <c r="S3009" i="32"/>
  <c r="T3008" i="32"/>
  <c r="S3008" i="32"/>
  <c r="T3007" i="32"/>
  <c r="S3007" i="32"/>
  <c r="T3006" i="32"/>
  <c r="S3006" i="32"/>
  <c r="T3005" i="32"/>
  <c r="S3005" i="32"/>
  <c r="T3004" i="32"/>
  <c r="S3004" i="32"/>
  <c r="T3003" i="32"/>
  <c r="S3003" i="32"/>
  <c r="T3002" i="32"/>
  <c r="S3002" i="32"/>
  <c r="T3001" i="32"/>
  <c r="S3001" i="32"/>
  <c r="T3000" i="32"/>
  <c r="S3000" i="32"/>
  <c r="T2999" i="32"/>
  <c r="S2999" i="32"/>
  <c r="T2998" i="32"/>
  <c r="S2998" i="32"/>
  <c r="T2997" i="32"/>
  <c r="S2997" i="32"/>
  <c r="T2996" i="32"/>
  <c r="S2996" i="32"/>
  <c r="T2995" i="32"/>
  <c r="S2995" i="32"/>
  <c r="T2994" i="32"/>
  <c r="S2994" i="32"/>
  <c r="T2993" i="32"/>
  <c r="S2993" i="32"/>
  <c r="T2992" i="32"/>
  <c r="S2992" i="32"/>
  <c r="T2991" i="32"/>
  <c r="S2991" i="32"/>
  <c r="T2990" i="32"/>
  <c r="S2990" i="32"/>
  <c r="T2989" i="32"/>
  <c r="S2989" i="32"/>
  <c r="T2988" i="32"/>
  <c r="S2988" i="32"/>
  <c r="T2987" i="32"/>
  <c r="S2987" i="32"/>
  <c r="T2986" i="32"/>
  <c r="S2986" i="32"/>
  <c r="T2985" i="32"/>
  <c r="S2985" i="32"/>
  <c r="T2984" i="32"/>
  <c r="S2984" i="32"/>
  <c r="T2983" i="32"/>
  <c r="S2983" i="32"/>
  <c r="T2982" i="32"/>
  <c r="S2982" i="32"/>
  <c r="T2981" i="32"/>
  <c r="S2981" i="32"/>
  <c r="T2980" i="32"/>
  <c r="S2980" i="32"/>
  <c r="T2979" i="32"/>
  <c r="S2979" i="32"/>
  <c r="T2978" i="32"/>
  <c r="S2978" i="32"/>
  <c r="T2977" i="32"/>
  <c r="S2977" i="32"/>
  <c r="T2976" i="32"/>
  <c r="S2976" i="32"/>
  <c r="T2975" i="32"/>
  <c r="S2975" i="32"/>
  <c r="T2974" i="32"/>
  <c r="S2974" i="32"/>
  <c r="T2973" i="32"/>
  <c r="S2973" i="32"/>
  <c r="T2972" i="32"/>
  <c r="S2972" i="32"/>
  <c r="T2971" i="32"/>
  <c r="S2971" i="32"/>
  <c r="T2970" i="32"/>
  <c r="S2970" i="32"/>
  <c r="T2969" i="32"/>
  <c r="S2969" i="32"/>
  <c r="T2968" i="32"/>
  <c r="S2968" i="32"/>
  <c r="T2967" i="32"/>
  <c r="S2967" i="32"/>
  <c r="T2966" i="32"/>
  <c r="S2966" i="32"/>
  <c r="T2965" i="32"/>
  <c r="S2965" i="32"/>
  <c r="T2964" i="32"/>
  <c r="S2964" i="32"/>
  <c r="T2963" i="32"/>
  <c r="S2963" i="32"/>
  <c r="T2962" i="32"/>
  <c r="S2962" i="32"/>
  <c r="T2961" i="32"/>
  <c r="S2961" i="32"/>
  <c r="T2960" i="32"/>
  <c r="S2960" i="32"/>
  <c r="T2959" i="32"/>
  <c r="S2959" i="32"/>
  <c r="T2958" i="32"/>
  <c r="S2958" i="32"/>
  <c r="T2957" i="32"/>
  <c r="S2957" i="32"/>
  <c r="T2956" i="32"/>
  <c r="S2956" i="32"/>
  <c r="T2955" i="32"/>
  <c r="S2955" i="32"/>
  <c r="T2954" i="32"/>
  <c r="S2954" i="32"/>
  <c r="T2953" i="32"/>
  <c r="S2953" i="32"/>
  <c r="T2952" i="32"/>
  <c r="S2952" i="32"/>
  <c r="T2951" i="32"/>
  <c r="S2951" i="32"/>
  <c r="T2950" i="32"/>
  <c r="S2950" i="32"/>
  <c r="T2949" i="32"/>
  <c r="S2949" i="32"/>
  <c r="T2948" i="32"/>
  <c r="S2948" i="32"/>
  <c r="T2947" i="32"/>
  <c r="S2947" i="32"/>
  <c r="T2946" i="32"/>
  <c r="S2946" i="32"/>
  <c r="T2945" i="32"/>
  <c r="S2945" i="32"/>
  <c r="T2944" i="32"/>
  <c r="S2944" i="32"/>
  <c r="T2943" i="32"/>
  <c r="S2943" i="32"/>
  <c r="T2942" i="32"/>
  <c r="S2942" i="32"/>
  <c r="T2941" i="32"/>
  <c r="S2941" i="32"/>
  <c r="T2940" i="32"/>
  <c r="S2940" i="32"/>
  <c r="T2939" i="32"/>
  <c r="S2939" i="32"/>
  <c r="T2938" i="32"/>
  <c r="S2938" i="32"/>
  <c r="T2937" i="32"/>
  <c r="S2937" i="32"/>
  <c r="T2936" i="32"/>
  <c r="S2936" i="32"/>
  <c r="T2935" i="32"/>
  <c r="S2935" i="32"/>
  <c r="T2934" i="32"/>
  <c r="S2934" i="32"/>
  <c r="T2933" i="32"/>
  <c r="S2933" i="32"/>
  <c r="T2932" i="32"/>
  <c r="S2932" i="32"/>
  <c r="T2931" i="32"/>
  <c r="S2931" i="32"/>
  <c r="T2930" i="32"/>
  <c r="S2930" i="32"/>
  <c r="T2929" i="32"/>
  <c r="S2929" i="32"/>
  <c r="T2928" i="32"/>
  <c r="S2928" i="32"/>
  <c r="T2927" i="32"/>
  <c r="S2927" i="32"/>
  <c r="T2926" i="32"/>
  <c r="S2926" i="32"/>
  <c r="T2925" i="32"/>
  <c r="S2925" i="32"/>
  <c r="T2924" i="32"/>
  <c r="S2924" i="32"/>
  <c r="T2923" i="32"/>
  <c r="S2923" i="32"/>
  <c r="T2922" i="32"/>
  <c r="S2922" i="32"/>
  <c r="T2921" i="32"/>
  <c r="S2921" i="32"/>
  <c r="T2920" i="32"/>
  <c r="S2920" i="32"/>
  <c r="T2919" i="32"/>
  <c r="S2919" i="32"/>
  <c r="T2918" i="32"/>
  <c r="S2918" i="32"/>
  <c r="T2917" i="32"/>
  <c r="S2917" i="32"/>
  <c r="T2916" i="32"/>
  <c r="S2916" i="32"/>
  <c r="T2915" i="32"/>
  <c r="S2915" i="32"/>
  <c r="T2914" i="32"/>
  <c r="S2914" i="32"/>
  <c r="T2913" i="32"/>
  <c r="S2913" i="32"/>
  <c r="T2912" i="32"/>
  <c r="S2912" i="32"/>
  <c r="T2911" i="32"/>
  <c r="S2911" i="32"/>
  <c r="T2910" i="32"/>
  <c r="S2910" i="32"/>
  <c r="T2909" i="32"/>
  <c r="S2909" i="32"/>
  <c r="T2908" i="32"/>
  <c r="S2908" i="32"/>
  <c r="T2907" i="32"/>
  <c r="S2907" i="32"/>
  <c r="T2906" i="32"/>
  <c r="S2906" i="32"/>
  <c r="T2905" i="32"/>
  <c r="S2905" i="32"/>
  <c r="T2904" i="32"/>
  <c r="S2904" i="32"/>
  <c r="T2903" i="32"/>
  <c r="S2903" i="32"/>
  <c r="T2902" i="32"/>
  <c r="S2902" i="32"/>
  <c r="T2901" i="32"/>
  <c r="S2901" i="32"/>
  <c r="T2900" i="32"/>
  <c r="S2900" i="32"/>
  <c r="T2899" i="32"/>
  <c r="S2899" i="32"/>
  <c r="T2898" i="32"/>
  <c r="S2898" i="32"/>
  <c r="T2897" i="32"/>
  <c r="S2897" i="32"/>
  <c r="T2896" i="32"/>
  <c r="S2896" i="32"/>
  <c r="T2895" i="32"/>
  <c r="S2895" i="32"/>
  <c r="T2894" i="32"/>
  <c r="S2894" i="32"/>
  <c r="T2893" i="32"/>
  <c r="S2893" i="32"/>
  <c r="T2892" i="32"/>
  <c r="S2892" i="32"/>
  <c r="T2891" i="32"/>
  <c r="S2891" i="32"/>
  <c r="T2890" i="32"/>
  <c r="S2890" i="32"/>
  <c r="T2889" i="32"/>
  <c r="S2889" i="32"/>
  <c r="T2888" i="32"/>
  <c r="S2888" i="32"/>
  <c r="T2887" i="32"/>
  <c r="S2887" i="32"/>
  <c r="T2886" i="32"/>
  <c r="S2886" i="32"/>
  <c r="T2885" i="32"/>
  <c r="S2885" i="32"/>
  <c r="T2884" i="32"/>
  <c r="S2884" i="32"/>
  <c r="T2883" i="32"/>
  <c r="S2883" i="32"/>
  <c r="T2882" i="32"/>
  <c r="S2882" i="32"/>
  <c r="T2881" i="32"/>
  <c r="S2881" i="32"/>
  <c r="T2880" i="32"/>
  <c r="S2880" i="32"/>
  <c r="T2879" i="32"/>
  <c r="S2879" i="32"/>
  <c r="T2878" i="32"/>
  <c r="S2878" i="32"/>
  <c r="T2877" i="32"/>
  <c r="S2877" i="32"/>
  <c r="T2876" i="32"/>
  <c r="S2876" i="32"/>
  <c r="T2875" i="32"/>
  <c r="S2875" i="32"/>
  <c r="T2874" i="32"/>
  <c r="S2874" i="32"/>
  <c r="T2873" i="32"/>
  <c r="S2873" i="32"/>
  <c r="T2872" i="32"/>
  <c r="S2872" i="32"/>
  <c r="T2871" i="32"/>
  <c r="S2871" i="32"/>
  <c r="T2870" i="32"/>
  <c r="S2870" i="32"/>
  <c r="T2869" i="32"/>
  <c r="S2869" i="32"/>
  <c r="T2868" i="32"/>
  <c r="S2868" i="32"/>
  <c r="T2867" i="32"/>
  <c r="S2867" i="32"/>
  <c r="T2866" i="32"/>
  <c r="S2866" i="32"/>
  <c r="T2865" i="32"/>
  <c r="S2865" i="32"/>
  <c r="T2864" i="32"/>
  <c r="S2864" i="32"/>
  <c r="T2863" i="32"/>
  <c r="S2863" i="32"/>
  <c r="T2862" i="32"/>
  <c r="S2862" i="32"/>
  <c r="T2861" i="32"/>
  <c r="S2861" i="32"/>
  <c r="T2860" i="32"/>
  <c r="S2860" i="32"/>
  <c r="T2859" i="32"/>
  <c r="S2859" i="32"/>
  <c r="T2858" i="32"/>
  <c r="S2858" i="32"/>
  <c r="T2857" i="32"/>
  <c r="S2857" i="32"/>
  <c r="T2856" i="32"/>
  <c r="S2856" i="32"/>
  <c r="T2855" i="32"/>
  <c r="S2855" i="32"/>
  <c r="T2854" i="32"/>
  <c r="S2854" i="32"/>
  <c r="T2853" i="32"/>
  <c r="S2853" i="32"/>
  <c r="T2852" i="32"/>
  <c r="S2852" i="32"/>
  <c r="T2851" i="32"/>
  <c r="S2851" i="32"/>
  <c r="T2850" i="32"/>
  <c r="S2850" i="32"/>
  <c r="T2849" i="32"/>
  <c r="S2849" i="32"/>
  <c r="T2848" i="32"/>
  <c r="S2848" i="32"/>
  <c r="T2847" i="32"/>
  <c r="S2847" i="32"/>
  <c r="T2846" i="32"/>
  <c r="S2846" i="32"/>
  <c r="T2845" i="32"/>
  <c r="S2845" i="32"/>
  <c r="T2844" i="32"/>
  <c r="S2844" i="32"/>
  <c r="T2843" i="32"/>
  <c r="S2843" i="32"/>
  <c r="T2842" i="32"/>
  <c r="S2842" i="32"/>
  <c r="T2841" i="32"/>
  <c r="S2841" i="32"/>
  <c r="T2840" i="32"/>
  <c r="S2840" i="32"/>
  <c r="T2839" i="32"/>
  <c r="S2839" i="32"/>
  <c r="T2838" i="32"/>
  <c r="S2838" i="32"/>
  <c r="T2837" i="32"/>
  <c r="S2837" i="32"/>
  <c r="T2836" i="32"/>
  <c r="S2836" i="32"/>
  <c r="T2835" i="32"/>
  <c r="S2835" i="32"/>
  <c r="T2834" i="32"/>
  <c r="S2834" i="32"/>
  <c r="T2833" i="32"/>
  <c r="S2833" i="32"/>
  <c r="T2832" i="32"/>
  <c r="S2832" i="32"/>
  <c r="T2831" i="32"/>
  <c r="S2831" i="32"/>
  <c r="T2830" i="32"/>
  <c r="S2830" i="32"/>
  <c r="T2829" i="32"/>
  <c r="S2829" i="32"/>
  <c r="T2828" i="32"/>
  <c r="S2828" i="32"/>
  <c r="T2827" i="32"/>
  <c r="S2827" i="32"/>
  <c r="T2826" i="32"/>
  <c r="S2826" i="32"/>
  <c r="T2825" i="32"/>
  <c r="S2825" i="32"/>
  <c r="T2824" i="32"/>
  <c r="S2824" i="32"/>
  <c r="T2823" i="32"/>
  <c r="S2823" i="32"/>
  <c r="T2822" i="32"/>
  <c r="S2822" i="32"/>
  <c r="T2821" i="32"/>
  <c r="S2821" i="32"/>
  <c r="T2820" i="32"/>
  <c r="S2820" i="32"/>
  <c r="T2819" i="32"/>
  <c r="S2819" i="32"/>
  <c r="T2818" i="32"/>
  <c r="S2818" i="32"/>
  <c r="T2817" i="32"/>
  <c r="S2817" i="32"/>
  <c r="T2816" i="32"/>
  <c r="S2816" i="32"/>
  <c r="T2815" i="32"/>
  <c r="S2815" i="32"/>
  <c r="T2814" i="32"/>
  <c r="S2814" i="32"/>
  <c r="T2813" i="32"/>
  <c r="S2813" i="32"/>
  <c r="T2812" i="32"/>
  <c r="S2812" i="32"/>
  <c r="T2811" i="32"/>
  <c r="S2811" i="32"/>
  <c r="T2810" i="32"/>
  <c r="S2810" i="32"/>
  <c r="T2809" i="32"/>
  <c r="S2809" i="32"/>
  <c r="T2808" i="32"/>
  <c r="S2808" i="32"/>
  <c r="T2807" i="32"/>
  <c r="S2807" i="32"/>
  <c r="T2806" i="32"/>
  <c r="S2806" i="32"/>
  <c r="T2805" i="32"/>
  <c r="S2805" i="32"/>
  <c r="T2804" i="32"/>
  <c r="S2804" i="32"/>
  <c r="T2803" i="32"/>
  <c r="S2803" i="32"/>
  <c r="T2802" i="32"/>
  <c r="S2802" i="32"/>
  <c r="T2801" i="32"/>
  <c r="S2801" i="32"/>
  <c r="T2800" i="32"/>
  <c r="S2800" i="32"/>
  <c r="T2799" i="32"/>
  <c r="S2799" i="32"/>
  <c r="T2798" i="32"/>
  <c r="S2798" i="32"/>
  <c r="T2797" i="32"/>
  <c r="S2797" i="32"/>
  <c r="T2796" i="32"/>
  <c r="S2796" i="32"/>
  <c r="T2795" i="32"/>
  <c r="S2795" i="32"/>
  <c r="T2794" i="32"/>
  <c r="S2794" i="32"/>
  <c r="T2793" i="32"/>
  <c r="S2793" i="32"/>
  <c r="T2792" i="32"/>
  <c r="S2792" i="32"/>
  <c r="T2791" i="32"/>
  <c r="S2791" i="32"/>
  <c r="T2790" i="32"/>
  <c r="S2790" i="32"/>
  <c r="T2789" i="32"/>
  <c r="S2789" i="32"/>
  <c r="T2788" i="32"/>
  <c r="S2788" i="32"/>
  <c r="T2787" i="32"/>
  <c r="S2787" i="32"/>
  <c r="T2786" i="32"/>
  <c r="S2786" i="32"/>
  <c r="T2785" i="32"/>
  <c r="S2785" i="32"/>
  <c r="T2784" i="32"/>
  <c r="S2784" i="32"/>
  <c r="T2783" i="32"/>
  <c r="S2783" i="32"/>
  <c r="T2782" i="32"/>
  <c r="S2782" i="32"/>
  <c r="T2781" i="32"/>
  <c r="S2781" i="32"/>
  <c r="T2780" i="32"/>
  <c r="S2780" i="32"/>
  <c r="T2779" i="32"/>
  <c r="S2779" i="32"/>
  <c r="T2778" i="32"/>
  <c r="S2778" i="32"/>
  <c r="T2777" i="32"/>
  <c r="S2777" i="32"/>
  <c r="T2776" i="32"/>
  <c r="S2776" i="32"/>
  <c r="T2775" i="32"/>
  <c r="S2775" i="32"/>
  <c r="T2774" i="32"/>
  <c r="S2774" i="32"/>
  <c r="T2773" i="32"/>
  <c r="S2773" i="32"/>
  <c r="T2772" i="32"/>
  <c r="S2772" i="32"/>
  <c r="T2771" i="32"/>
  <c r="S2771" i="32"/>
  <c r="T2770" i="32"/>
  <c r="S2770" i="32"/>
  <c r="T2769" i="32"/>
  <c r="S2769" i="32"/>
  <c r="T2768" i="32"/>
  <c r="S2768" i="32"/>
  <c r="T2767" i="32"/>
  <c r="S2767" i="32"/>
  <c r="T2766" i="32"/>
  <c r="S2766" i="32"/>
  <c r="T2765" i="32"/>
  <c r="S2765" i="32"/>
  <c r="T2764" i="32"/>
  <c r="S2764" i="32"/>
  <c r="T2763" i="32"/>
  <c r="S2763" i="32"/>
  <c r="T2762" i="32"/>
  <c r="S2762" i="32"/>
  <c r="T2761" i="32"/>
  <c r="S2761" i="32"/>
  <c r="T2760" i="32"/>
  <c r="S2760" i="32"/>
  <c r="T2759" i="32"/>
  <c r="S2759" i="32"/>
  <c r="T2758" i="32"/>
  <c r="S2758" i="32"/>
  <c r="T2757" i="32"/>
  <c r="S2757" i="32"/>
  <c r="T2756" i="32"/>
  <c r="S2756" i="32"/>
  <c r="T2755" i="32"/>
  <c r="S2755" i="32"/>
  <c r="T2754" i="32"/>
  <c r="S2754" i="32"/>
  <c r="T2753" i="32"/>
  <c r="S2753" i="32"/>
  <c r="T2752" i="32"/>
  <c r="S2752" i="32"/>
  <c r="T2751" i="32"/>
  <c r="S2751" i="32"/>
  <c r="T2750" i="32"/>
  <c r="S2750" i="32"/>
  <c r="T2749" i="32"/>
  <c r="S2749" i="32"/>
  <c r="T2748" i="32"/>
  <c r="S2748" i="32"/>
  <c r="T2747" i="32"/>
  <c r="S2747" i="32"/>
  <c r="T2746" i="32"/>
  <c r="S2746" i="32"/>
  <c r="T2745" i="32"/>
  <c r="S2745" i="32"/>
  <c r="T2744" i="32"/>
  <c r="S2744" i="32"/>
  <c r="T2743" i="32"/>
  <c r="S2743" i="32"/>
  <c r="T2742" i="32"/>
  <c r="S2742" i="32"/>
  <c r="T2741" i="32"/>
  <c r="S2741" i="32"/>
  <c r="T2740" i="32"/>
  <c r="S2740" i="32"/>
  <c r="T2739" i="32"/>
  <c r="S2739" i="32"/>
  <c r="T2738" i="32"/>
  <c r="S2738" i="32"/>
  <c r="T2737" i="32"/>
  <c r="S2737" i="32"/>
  <c r="T2736" i="32"/>
  <c r="S2736" i="32"/>
  <c r="T2735" i="32"/>
  <c r="S2735" i="32"/>
  <c r="T2734" i="32"/>
  <c r="S2734" i="32"/>
  <c r="T2733" i="32"/>
  <c r="S2733" i="32"/>
  <c r="T2732" i="32"/>
  <c r="S2732" i="32"/>
  <c r="T2731" i="32"/>
  <c r="S2731" i="32"/>
  <c r="T2730" i="32"/>
  <c r="S2730" i="32"/>
  <c r="T2729" i="32"/>
  <c r="S2729" i="32"/>
  <c r="T2728" i="32"/>
  <c r="S2728" i="32"/>
  <c r="T2727" i="32"/>
  <c r="S2727" i="32"/>
  <c r="T2726" i="32"/>
  <c r="S2726" i="32"/>
  <c r="T2725" i="32"/>
  <c r="S2725" i="32"/>
  <c r="T2724" i="32"/>
  <c r="S2724" i="32"/>
  <c r="T2723" i="32"/>
  <c r="S2723" i="32"/>
  <c r="T2722" i="32"/>
  <c r="S2722" i="32"/>
  <c r="T2721" i="32"/>
  <c r="S2721" i="32"/>
  <c r="T2720" i="32"/>
  <c r="S2720" i="32"/>
  <c r="T2719" i="32"/>
  <c r="S2719" i="32"/>
  <c r="T2718" i="32"/>
  <c r="S2718" i="32"/>
  <c r="T2717" i="32"/>
  <c r="S2717" i="32"/>
  <c r="T2716" i="32"/>
  <c r="S2716" i="32"/>
  <c r="T2715" i="32"/>
  <c r="S2715" i="32"/>
  <c r="T2714" i="32"/>
  <c r="S2714" i="32"/>
  <c r="T2713" i="32"/>
  <c r="S2713" i="32"/>
  <c r="T2712" i="32"/>
  <c r="S2712" i="32"/>
  <c r="T2711" i="32"/>
  <c r="S2711" i="32"/>
  <c r="T2710" i="32"/>
  <c r="S2710" i="32"/>
  <c r="T2709" i="32"/>
  <c r="S2709" i="32"/>
  <c r="T2708" i="32"/>
  <c r="S2708" i="32"/>
  <c r="T2707" i="32"/>
  <c r="S2707" i="32"/>
  <c r="T2706" i="32"/>
  <c r="S2706" i="32"/>
  <c r="T2705" i="32"/>
  <c r="S2705" i="32"/>
  <c r="T2704" i="32"/>
  <c r="S2704" i="32"/>
  <c r="T2703" i="32"/>
  <c r="S2703" i="32"/>
  <c r="T2702" i="32"/>
  <c r="S2702" i="32"/>
  <c r="T2701" i="32"/>
  <c r="S2701" i="32"/>
  <c r="T2700" i="32"/>
  <c r="S2700" i="32"/>
  <c r="T2699" i="32"/>
  <c r="S2699" i="32"/>
  <c r="T2698" i="32"/>
  <c r="S2698" i="32"/>
  <c r="T2697" i="32"/>
  <c r="S2697" i="32"/>
  <c r="T2696" i="32"/>
  <c r="S2696" i="32"/>
  <c r="T2695" i="32"/>
  <c r="S2695" i="32"/>
  <c r="T2694" i="32"/>
  <c r="S2694" i="32"/>
  <c r="T2693" i="32"/>
  <c r="S2693" i="32"/>
  <c r="T2692" i="32"/>
  <c r="S2692" i="32"/>
  <c r="T2691" i="32"/>
  <c r="S2691" i="32"/>
  <c r="T2690" i="32"/>
  <c r="S2690" i="32"/>
  <c r="T2689" i="32"/>
  <c r="S2689" i="32"/>
  <c r="T2688" i="32"/>
  <c r="S2688" i="32"/>
  <c r="T2687" i="32"/>
  <c r="S2687" i="32"/>
  <c r="T2686" i="32"/>
  <c r="S2686" i="32"/>
  <c r="T2685" i="32"/>
  <c r="S2685" i="32"/>
  <c r="T2684" i="32"/>
  <c r="S2684" i="32"/>
  <c r="T2683" i="32"/>
  <c r="S2683" i="32"/>
  <c r="T2682" i="32"/>
  <c r="S2682" i="32"/>
  <c r="T2681" i="32"/>
  <c r="S2681" i="32"/>
  <c r="T2680" i="32"/>
  <c r="S2680" i="32"/>
  <c r="T2679" i="32"/>
  <c r="S2679" i="32"/>
  <c r="T2678" i="32"/>
  <c r="S2678" i="32"/>
  <c r="T2677" i="32"/>
  <c r="S2677" i="32"/>
  <c r="T2676" i="32"/>
  <c r="S2676" i="32"/>
  <c r="T2675" i="32"/>
  <c r="S2675" i="32"/>
  <c r="T2674" i="32"/>
  <c r="S2674" i="32"/>
  <c r="T2673" i="32"/>
  <c r="S2673" i="32"/>
  <c r="T2672" i="32"/>
  <c r="S2672" i="32"/>
  <c r="T2671" i="32"/>
  <c r="S2671" i="32"/>
  <c r="T2670" i="32"/>
  <c r="S2670" i="32"/>
  <c r="T2669" i="32"/>
  <c r="S2669" i="32"/>
  <c r="T2668" i="32"/>
  <c r="S2668" i="32"/>
  <c r="T2667" i="32"/>
  <c r="S2667" i="32"/>
  <c r="T2666" i="32"/>
  <c r="S2666" i="32"/>
  <c r="T2665" i="32"/>
  <c r="S2665" i="32"/>
  <c r="T2664" i="32"/>
  <c r="S2664" i="32"/>
  <c r="T2663" i="32"/>
  <c r="S2663" i="32"/>
  <c r="T2662" i="32"/>
  <c r="S2662" i="32"/>
  <c r="T2661" i="32"/>
  <c r="S2661" i="32"/>
  <c r="T2660" i="32"/>
  <c r="S2660" i="32"/>
  <c r="T2659" i="32"/>
  <c r="S2659" i="32"/>
  <c r="T2658" i="32"/>
  <c r="S2658" i="32"/>
  <c r="T2657" i="32"/>
  <c r="S2657" i="32"/>
  <c r="T2656" i="32"/>
  <c r="S2656" i="32"/>
  <c r="T2655" i="32"/>
  <c r="S2655" i="32"/>
  <c r="T2654" i="32"/>
  <c r="S2654" i="32"/>
  <c r="T2653" i="32"/>
  <c r="S2653" i="32"/>
  <c r="T2652" i="32"/>
  <c r="S2652" i="32"/>
  <c r="T2651" i="32"/>
  <c r="S2651" i="32"/>
  <c r="T2650" i="32"/>
  <c r="S2650" i="32"/>
  <c r="T2649" i="32"/>
  <c r="S2649" i="32"/>
  <c r="T2648" i="32"/>
  <c r="S2648" i="32"/>
  <c r="T2647" i="32"/>
  <c r="S2647" i="32"/>
  <c r="T2646" i="32"/>
  <c r="S2646" i="32"/>
  <c r="T2645" i="32"/>
  <c r="S2645" i="32"/>
  <c r="T2644" i="32"/>
  <c r="S2644" i="32"/>
  <c r="T2643" i="32"/>
  <c r="S2643" i="32"/>
  <c r="T2642" i="32"/>
  <c r="S2642" i="32"/>
  <c r="T2641" i="32"/>
  <c r="S2641" i="32"/>
  <c r="T2640" i="32"/>
  <c r="S2640" i="32"/>
  <c r="T2639" i="32"/>
  <c r="S2639" i="32"/>
  <c r="T2638" i="32"/>
  <c r="S2638" i="32"/>
  <c r="T2637" i="32"/>
  <c r="S2637" i="32"/>
  <c r="T2636" i="32"/>
  <c r="S2636" i="32"/>
  <c r="T2635" i="32"/>
  <c r="S2635" i="32"/>
  <c r="T2634" i="32"/>
  <c r="S2634" i="32"/>
  <c r="T2633" i="32"/>
  <c r="S2633" i="32"/>
  <c r="T2632" i="32"/>
  <c r="S2632" i="32"/>
  <c r="T2631" i="32"/>
  <c r="S2631" i="32"/>
  <c r="T2630" i="32"/>
  <c r="S2630" i="32"/>
  <c r="T2629" i="32"/>
  <c r="S2629" i="32"/>
  <c r="T2628" i="32"/>
  <c r="S2628" i="32"/>
  <c r="T2627" i="32"/>
  <c r="S2627" i="32"/>
  <c r="T2626" i="32"/>
  <c r="S2626" i="32"/>
  <c r="T2625" i="32"/>
  <c r="S2625" i="32"/>
  <c r="T2624" i="32"/>
  <c r="S2624" i="32"/>
  <c r="T2623" i="32"/>
  <c r="S2623" i="32"/>
  <c r="T2622" i="32"/>
  <c r="S2622" i="32"/>
  <c r="T2621" i="32"/>
  <c r="S2621" i="32"/>
  <c r="T2620" i="32"/>
  <c r="S2620" i="32"/>
  <c r="T2619" i="32"/>
  <c r="S2619" i="32"/>
  <c r="T2618" i="32"/>
  <c r="S2618" i="32"/>
  <c r="T2617" i="32"/>
  <c r="S2617" i="32"/>
  <c r="T2616" i="32"/>
  <c r="S2616" i="32"/>
  <c r="T2615" i="32"/>
  <c r="S2615" i="32"/>
  <c r="T2614" i="32"/>
  <c r="S2614" i="32"/>
  <c r="T2613" i="32"/>
  <c r="S2613" i="32"/>
  <c r="T2612" i="32"/>
  <c r="S2612" i="32"/>
  <c r="T2611" i="32"/>
  <c r="S2611" i="32"/>
  <c r="T2610" i="32"/>
  <c r="S2610" i="32"/>
  <c r="T2609" i="32"/>
  <c r="S2609" i="32"/>
  <c r="T2608" i="32"/>
  <c r="S2608" i="32"/>
  <c r="T2607" i="32"/>
  <c r="S2607" i="32"/>
  <c r="T2606" i="32"/>
  <c r="S2606" i="32"/>
  <c r="T2605" i="32"/>
  <c r="S2605" i="32"/>
  <c r="T2604" i="32"/>
  <c r="S2604" i="32"/>
  <c r="T2603" i="32"/>
  <c r="S2603" i="32"/>
  <c r="T2602" i="32"/>
  <c r="S2602" i="32"/>
  <c r="T2601" i="32"/>
  <c r="S2601" i="32"/>
  <c r="T2600" i="32"/>
  <c r="S2600" i="32"/>
  <c r="T2599" i="32"/>
  <c r="S2599" i="32"/>
  <c r="T2598" i="32"/>
  <c r="S2598" i="32"/>
  <c r="T2597" i="32"/>
  <c r="S2597" i="32"/>
  <c r="T2596" i="32"/>
  <c r="S2596" i="32"/>
  <c r="T2595" i="32"/>
  <c r="S2595" i="32"/>
  <c r="T2594" i="32"/>
  <c r="S2594" i="32"/>
  <c r="T2593" i="32"/>
  <c r="S2593" i="32"/>
  <c r="T2592" i="32"/>
  <c r="S2592" i="32"/>
  <c r="T2591" i="32"/>
  <c r="S2591" i="32"/>
  <c r="T2590" i="32"/>
  <c r="S2590" i="32"/>
  <c r="T2589" i="32"/>
  <c r="S2589" i="32"/>
  <c r="T2588" i="32"/>
  <c r="S2588" i="32"/>
  <c r="T2587" i="32"/>
  <c r="S2587" i="32"/>
  <c r="T2586" i="32"/>
  <c r="S2586" i="32"/>
  <c r="T2585" i="32"/>
  <c r="S2585" i="32"/>
  <c r="T2584" i="32"/>
  <c r="S2584" i="32"/>
  <c r="T2583" i="32"/>
  <c r="S2583" i="32"/>
  <c r="T2582" i="32"/>
  <c r="S2582" i="32"/>
  <c r="T2581" i="32"/>
  <c r="S2581" i="32"/>
  <c r="T2580" i="32"/>
  <c r="S2580" i="32"/>
  <c r="T2579" i="32"/>
  <c r="S2579" i="32"/>
  <c r="T2578" i="32"/>
  <c r="S2578" i="32"/>
  <c r="T2577" i="32"/>
  <c r="S2577" i="32"/>
  <c r="T2576" i="32"/>
  <c r="S2576" i="32"/>
  <c r="T2575" i="32"/>
  <c r="S2575" i="32"/>
  <c r="T2574" i="32"/>
  <c r="S2574" i="32"/>
  <c r="T2573" i="32"/>
  <c r="S2573" i="32"/>
  <c r="T2572" i="32"/>
  <c r="S2572" i="32"/>
  <c r="T2571" i="32"/>
  <c r="S2571" i="32"/>
  <c r="T2570" i="32"/>
  <c r="S2570" i="32"/>
  <c r="T2569" i="32"/>
  <c r="S2569" i="32"/>
  <c r="T2568" i="32"/>
  <c r="S2568" i="32"/>
  <c r="T2567" i="32"/>
  <c r="S2567" i="32"/>
  <c r="T2566" i="32"/>
  <c r="S2566" i="32"/>
  <c r="T2565" i="32"/>
  <c r="S2565" i="32"/>
  <c r="T2564" i="32"/>
  <c r="S2564" i="32"/>
  <c r="T2563" i="32"/>
  <c r="S2563" i="32"/>
  <c r="T2562" i="32"/>
  <c r="S2562" i="32"/>
  <c r="T2561" i="32"/>
  <c r="S2561" i="32"/>
  <c r="T2560" i="32"/>
  <c r="S2560" i="32"/>
  <c r="T2559" i="32"/>
  <c r="S2559" i="32"/>
  <c r="T2558" i="32"/>
  <c r="S2558" i="32"/>
  <c r="T2557" i="32"/>
  <c r="S2557" i="32"/>
  <c r="T2556" i="32"/>
  <c r="S2556" i="32"/>
  <c r="T2555" i="32"/>
  <c r="S2555" i="32"/>
  <c r="T2554" i="32"/>
  <c r="S2554" i="32"/>
  <c r="T2553" i="32"/>
  <c r="S2553" i="32"/>
  <c r="T2552" i="32"/>
  <c r="S2552" i="32"/>
  <c r="T2551" i="32"/>
  <c r="S2551" i="32"/>
  <c r="T2550" i="32"/>
  <c r="S2550" i="32"/>
  <c r="T2549" i="32"/>
  <c r="S2549" i="32"/>
  <c r="T2548" i="32"/>
  <c r="S2548" i="32"/>
  <c r="T2547" i="32"/>
  <c r="S2547" i="32"/>
  <c r="T2546" i="32"/>
  <c r="S2546" i="32"/>
  <c r="T2545" i="32"/>
  <c r="S2545" i="32"/>
  <c r="T2544" i="32"/>
  <c r="S2544" i="32"/>
  <c r="T2543" i="32"/>
  <c r="S2543" i="32"/>
  <c r="T2542" i="32"/>
  <c r="S2542" i="32"/>
  <c r="T2541" i="32"/>
  <c r="S2541" i="32"/>
  <c r="T2540" i="32"/>
  <c r="S2540" i="32"/>
  <c r="T2539" i="32"/>
  <c r="S2539" i="32"/>
  <c r="T2538" i="32"/>
  <c r="S2538" i="32"/>
  <c r="T2537" i="32"/>
  <c r="S2537" i="32"/>
  <c r="T2536" i="32"/>
  <c r="S2536" i="32"/>
  <c r="T2535" i="32"/>
  <c r="S2535" i="32"/>
  <c r="T2534" i="32"/>
  <c r="S2534" i="32"/>
  <c r="T2533" i="32"/>
  <c r="S2533" i="32"/>
  <c r="T2532" i="32"/>
  <c r="S2532" i="32"/>
  <c r="T2531" i="32"/>
  <c r="S2531" i="32"/>
  <c r="T2530" i="32"/>
  <c r="S2530" i="32"/>
  <c r="T2529" i="32"/>
  <c r="S2529" i="32"/>
  <c r="T2528" i="32"/>
  <c r="S2528" i="32"/>
  <c r="T2527" i="32"/>
  <c r="S2527" i="32"/>
  <c r="T2526" i="32"/>
  <c r="S2526" i="32"/>
  <c r="T2525" i="32"/>
  <c r="S2525" i="32"/>
  <c r="T2524" i="32"/>
  <c r="S2524" i="32"/>
  <c r="T2523" i="32"/>
  <c r="S2523" i="32"/>
  <c r="T2522" i="32"/>
  <c r="S2522" i="32"/>
  <c r="T2521" i="32"/>
  <c r="S2521" i="32"/>
  <c r="T2520" i="32"/>
  <c r="S2520" i="32"/>
  <c r="T2519" i="32"/>
  <c r="S2519" i="32"/>
  <c r="T2518" i="32"/>
  <c r="S2518" i="32"/>
  <c r="T2517" i="32"/>
  <c r="S2517" i="32"/>
  <c r="T2516" i="32"/>
  <c r="S2516" i="32"/>
  <c r="T2515" i="32"/>
  <c r="S2515" i="32"/>
  <c r="T2514" i="32"/>
  <c r="S2514" i="32"/>
  <c r="T2513" i="32"/>
  <c r="S2513" i="32"/>
  <c r="T2512" i="32"/>
  <c r="S2512" i="32"/>
  <c r="T2511" i="32"/>
  <c r="S2511" i="32"/>
  <c r="T2510" i="32"/>
  <c r="S2510" i="32"/>
  <c r="T2509" i="32"/>
  <c r="S2509" i="32"/>
  <c r="T2508" i="32"/>
  <c r="S2508" i="32"/>
  <c r="T2507" i="32"/>
  <c r="S2507" i="32"/>
  <c r="T2506" i="32"/>
  <c r="S2506" i="32"/>
  <c r="T2505" i="32"/>
  <c r="S2505" i="32"/>
  <c r="T2504" i="32"/>
  <c r="S2504" i="32"/>
  <c r="T2503" i="32"/>
  <c r="S2503" i="32"/>
  <c r="T2502" i="32"/>
  <c r="S2502" i="32"/>
  <c r="T2501" i="32"/>
  <c r="S2501" i="32"/>
  <c r="T2500" i="32"/>
  <c r="S2500" i="32"/>
  <c r="T2499" i="32"/>
  <c r="S2499" i="32"/>
  <c r="T2498" i="32"/>
  <c r="S2498" i="32"/>
  <c r="T2497" i="32"/>
  <c r="S2497" i="32"/>
  <c r="T2496" i="32"/>
  <c r="S2496" i="32"/>
  <c r="T2495" i="32"/>
  <c r="S2495" i="32"/>
  <c r="T2494" i="32"/>
  <c r="S2494" i="32"/>
  <c r="T2493" i="32"/>
  <c r="S2493" i="32"/>
  <c r="T2492" i="32"/>
  <c r="S2492" i="32"/>
  <c r="T2491" i="32"/>
  <c r="S2491" i="32"/>
  <c r="T2490" i="32"/>
  <c r="S2490" i="32"/>
  <c r="T2489" i="32"/>
  <c r="S2489" i="32"/>
  <c r="T2488" i="32"/>
  <c r="S2488" i="32"/>
  <c r="T2487" i="32"/>
  <c r="S2487" i="32"/>
  <c r="T2486" i="32"/>
  <c r="S2486" i="32"/>
  <c r="T2485" i="32"/>
  <c r="S2485" i="32"/>
  <c r="T2484" i="32"/>
  <c r="S2484" i="32"/>
  <c r="T2483" i="32"/>
  <c r="S2483" i="32"/>
  <c r="T2482" i="32"/>
  <c r="S2482" i="32"/>
  <c r="T2481" i="32"/>
  <c r="S2481" i="32"/>
  <c r="T2480" i="32"/>
  <c r="S2480" i="32"/>
  <c r="T2479" i="32"/>
  <c r="S2479" i="32"/>
  <c r="T2478" i="32"/>
  <c r="S2478" i="32"/>
  <c r="T2477" i="32"/>
  <c r="S2477" i="32"/>
  <c r="T2476" i="32"/>
  <c r="S2476" i="32"/>
  <c r="T2475" i="32"/>
  <c r="S2475" i="32"/>
  <c r="T2474" i="32"/>
  <c r="S2474" i="32"/>
  <c r="T2473" i="32"/>
  <c r="S2473" i="32"/>
  <c r="T2472" i="32"/>
  <c r="S2472" i="32"/>
  <c r="T2471" i="32"/>
  <c r="S2471" i="32"/>
  <c r="T2470" i="32"/>
  <c r="S2470" i="32"/>
  <c r="T2469" i="32"/>
  <c r="S2469" i="32"/>
  <c r="T2468" i="32"/>
  <c r="S2468" i="32"/>
  <c r="T2467" i="32"/>
  <c r="S2467" i="32"/>
  <c r="T2466" i="32"/>
  <c r="S2466" i="32"/>
  <c r="T2465" i="32"/>
  <c r="S2465" i="32"/>
  <c r="T2464" i="32"/>
  <c r="S2464" i="32"/>
  <c r="T2463" i="32"/>
  <c r="S2463" i="32"/>
  <c r="T2462" i="32"/>
  <c r="S2462" i="32"/>
  <c r="T2461" i="32"/>
  <c r="S2461" i="32"/>
  <c r="T2460" i="32"/>
  <c r="S2460" i="32"/>
  <c r="T2459" i="32"/>
  <c r="S2459" i="32"/>
  <c r="T2458" i="32"/>
  <c r="S2458" i="32"/>
  <c r="T2457" i="32"/>
  <c r="S2457" i="32"/>
  <c r="T2456" i="32"/>
  <c r="S2456" i="32"/>
  <c r="T2455" i="32"/>
  <c r="S2455" i="32"/>
  <c r="T2454" i="32"/>
  <c r="S2454" i="32"/>
  <c r="T2453" i="32"/>
  <c r="S2453" i="32"/>
  <c r="T2452" i="32"/>
  <c r="S2452" i="32"/>
  <c r="T2451" i="32"/>
  <c r="S2451" i="32"/>
  <c r="T2450" i="32"/>
  <c r="S2450" i="32"/>
  <c r="T2449" i="32"/>
  <c r="S2449" i="32"/>
  <c r="T2448" i="32"/>
  <c r="S2448" i="32"/>
  <c r="T2447" i="32"/>
  <c r="S2447" i="32"/>
  <c r="T2446" i="32"/>
  <c r="S2446" i="32"/>
  <c r="T2445" i="32"/>
  <c r="S2445" i="32"/>
  <c r="T2444" i="32"/>
  <c r="S2444" i="32"/>
  <c r="T2443" i="32"/>
  <c r="S2443" i="32"/>
  <c r="T2442" i="32"/>
  <c r="S2442" i="32"/>
  <c r="T2441" i="32"/>
  <c r="S2441" i="32"/>
  <c r="T2440" i="32"/>
  <c r="S2440" i="32"/>
  <c r="T2439" i="32"/>
  <c r="S2439" i="32"/>
  <c r="T2438" i="32"/>
  <c r="S2438" i="32"/>
  <c r="T2437" i="32"/>
  <c r="S2437" i="32"/>
  <c r="T2436" i="32"/>
  <c r="S2436" i="32"/>
  <c r="T2435" i="32"/>
  <c r="S2435" i="32"/>
  <c r="T2434" i="32"/>
  <c r="S2434" i="32"/>
  <c r="T2433" i="32"/>
  <c r="S2433" i="32"/>
  <c r="T2432" i="32"/>
  <c r="S2432" i="32"/>
  <c r="T2431" i="32"/>
  <c r="S2431" i="32"/>
  <c r="T2430" i="32"/>
  <c r="S2430" i="32"/>
  <c r="T2429" i="32"/>
  <c r="S2429" i="32"/>
  <c r="T2428" i="32"/>
  <c r="S2428" i="32"/>
  <c r="T2427" i="32"/>
  <c r="S2427" i="32"/>
  <c r="T2426" i="32"/>
  <c r="S2426" i="32"/>
  <c r="T2425" i="32"/>
  <c r="S2425" i="32"/>
  <c r="T2424" i="32"/>
  <c r="S2424" i="32"/>
  <c r="T2423" i="32"/>
  <c r="S2423" i="32"/>
  <c r="T2422" i="32"/>
  <c r="S2422" i="32"/>
  <c r="T2421" i="32"/>
  <c r="S2421" i="32"/>
  <c r="T2420" i="32"/>
  <c r="S2420" i="32"/>
  <c r="T2419" i="32"/>
  <c r="S2419" i="32"/>
  <c r="T2418" i="32"/>
  <c r="S2418" i="32"/>
  <c r="T2417" i="32"/>
  <c r="S2417" i="32"/>
  <c r="T2416" i="32"/>
  <c r="S2416" i="32"/>
  <c r="T2415" i="32"/>
  <c r="S2415" i="32"/>
  <c r="T2414" i="32"/>
  <c r="S2414" i="32"/>
  <c r="T2413" i="32"/>
  <c r="S2413" i="32"/>
  <c r="T2412" i="32"/>
  <c r="S2412" i="32"/>
  <c r="T2411" i="32"/>
  <c r="S2411" i="32"/>
  <c r="T2410" i="32"/>
  <c r="S2410" i="32"/>
  <c r="T2409" i="32"/>
  <c r="S2409" i="32"/>
  <c r="T2408" i="32"/>
  <c r="S2408" i="32"/>
  <c r="T2407" i="32"/>
  <c r="S2407" i="32"/>
  <c r="T2406" i="32"/>
  <c r="S2406" i="32"/>
  <c r="T2405" i="32"/>
  <c r="S2405" i="32"/>
  <c r="T2404" i="32"/>
  <c r="S2404" i="32"/>
  <c r="T2403" i="32"/>
  <c r="S2403" i="32"/>
  <c r="T2402" i="32"/>
  <c r="S2402" i="32"/>
  <c r="T2401" i="32"/>
  <c r="S2401" i="32"/>
  <c r="T2400" i="32"/>
  <c r="S2400" i="32"/>
  <c r="T2399" i="32"/>
  <c r="S2399" i="32"/>
  <c r="T2398" i="32"/>
  <c r="S2398" i="32"/>
  <c r="T2397" i="32"/>
  <c r="S2397" i="32"/>
  <c r="T2396" i="32"/>
  <c r="S2396" i="32"/>
  <c r="T2395" i="32"/>
  <c r="S2395" i="32"/>
  <c r="T2394" i="32"/>
  <c r="S2394" i="32"/>
  <c r="T2393" i="32"/>
  <c r="S2393" i="32"/>
  <c r="T2392" i="32"/>
  <c r="S2392" i="32"/>
  <c r="T2391" i="32"/>
  <c r="S2391" i="32"/>
  <c r="T2390" i="32"/>
  <c r="S2390" i="32"/>
  <c r="T2389" i="32"/>
  <c r="S2389" i="32"/>
  <c r="T2388" i="32"/>
  <c r="S2388" i="32"/>
  <c r="T2387" i="32"/>
  <c r="S2387" i="32"/>
  <c r="T2386" i="32"/>
  <c r="S2386" i="32"/>
  <c r="T2385" i="32"/>
  <c r="S2385" i="32"/>
  <c r="T2384" i="32"/>
  <c r="S2384" i="32"/>
  <c r="T2383" i="32"/>
  <c r="S2383" i="32"/>
  <c r="T2382" i="32"/>
  <c r="S2382" i="32"/>
  <c r="T2381" i="32"/>
  <c r="S2381" i="32"/>
  <c r="T2380" i="32"/>
  <c r="S2380" i="32"/>
  <c r="T2379" i="32"/>
  <c r="S2379" i="32"/>
  <c r="T2378" i="32"/>
  <c r="S2378" i="32"/>
  <c r="T2377" i="32"/>
  <c r="S2377" i="32"/>
  <c r="T2376" i="32"/>
  <c r="S2376" i="32"/>
  <c r="T2375" i="32"/>
  <c r="S2375" i="32"/>
  <c r="T2374" i="32"/>
  <c r="S2374" i="32"/>
  <c r="T2373" i="32"/>
  <c r="S2373" i="32"/>
  <c r="T2372" i="32"/>
  <c r="S2372" i="32"/>
  <c r="T2371" i="32"/>
  <c r="S2371" i="32"/>
  <c r="T2370" i="32"/>
  <c r="S2370" i="32"/>
  <c r="T2369" i="32"/>
  <c r="S2369" i="32"/>
  <c r="T2368" i="32"/>
  <c r="S2368" i="32"/>
  <c r="T2367" i="32"/>
  <c r="S2367" i="32"/>
  <c r="T2366" i="32"/>
  <c r="S2366" i="32"/>
  <c r="T2365" i="32"/>
  <c r="S2365" i="32"/>
  <c r="T2364" i="32"/>
  <c r="S2364" i="32"/>
  <c r="T2363" i="32"/>
  <c r="S2363" i="32"/>
  <c r="T2362" i="32"/>
  <c r="S2362" i="32"/>
  <c r="T2361" i="32"/>
  <c r="S2361" i="32"/>
  <c r="T2360" i="32"/>
  <c r="S2360" i="32"/>
  <c r="T2359" i="32"/>
  <c r="S2359" i="32"/>
  <c r="T2358" i="32"/>
  <c r="S2358" i="32"/>
  <c r="T2357" i="32"/>
  <c r="S2357" i="32"/>
  <c r="T2356" i="32"/>
  <c r="S2356" i="32"/>
  <c r="T2355" i="32"/>
  <c r="S2355" i="32"/>
  <c r="T2354" i="32"/>
  <c r="S2354" i="32"/>
  <c r="T2353" i="32"/>
  <c r="S2353" i="32"/>
  <c r="T2352" i="32"/>
  <c r="S2352" i="32"/>
  <c r="T2351" i="32"/>
  <c r="S2351" i="32"/>
  <c r="T2350" i="32"/>
  <c r="S2350" i="32"/>
  <c r="T2349" i="32"/>
  <c r="S2349" i="32"/>
  <c r="T2348" i="32"/>
  <c r="S2348" i="32"/>
  <c r="T2347" i="32"/>
  <c r="S2347" i="32"/>
  <c r="T2346" i="32"/>
  <c r="S2346" i="32"/>
  <c r="T2345" i="32"/>
  <c r="S2345" i="32"/>
  <c r="T2344" i="32"/>
  <c r="S2344" i="32"/>
  <c r="T2343" i="32"/>
  <c r="S2343" i="32"/>
  <c r="T2342" i="32"/>
  <c r="S2342" i="32"/>
  <c r="T2341" i="32"/>
  <c r="S2341" i="32"/>
  <c r="T2340" i="32"/>
  <c r="S2340" i="32"/>
  <c r="T2339" i="32"/>
  <c r="S2339" i="32"/>
  <c r="T2338" i="32"/>
  <c r="S2338" i="32"/>
  <c r="T2337" i="32"/>
  <c r="S2337" i="32"/>
  <c r="T2336" i="32"/>
  <c r="S2336" i="32"/>
  <c r="T2335" i="32"/>
  <c r="S2335" i="32"/>
  <c r="T2334" i="32"/>
  <c r="S2334" i="32"/>
  <c r="T2333" i="32"/>
  <c r="S2333" i="32"/>
  <c r="T2332" i="32"/>
  <c r="S2332" i="32"/>
  <c r="T2331" i="32"/>
  <c r="S2331" i="32"/>
  <c r="T2330" i="32"/>
  <c r="S2330" i="32"/>
  <c r="T2329" i="32"/>
  <c r="S2329" i="32"/>
  <c r="T2328" i="32"/>
  <c r="S2328" i="32"/>
  <c r="T2327" i="32"/>
  <c r="S2327" i="32"/>
  <c r="T2326" i="32"/>
  <c r="S2326" i="32"/>
  <c r="T2325" i="32"/>
  <c r="S2325" i="32"/>
  <c r="T2324" i="32"/>
  <c r="S2324" i="32"/>
  <c r="T2323" i="32"/>
  <c r="S2323" i="32"/>
  <c r="T2322" i="32"/>
  <c r="S2322" i="32"/>
  <c r="T2321" i="32"/>
  <c r="S2321" i="32"/>
  <c r="T2320" i="32"/>
  <c r="S2320" i="32"/>
  <c r="T2319" i="32"/>
  <c r="S2319" i="32"/>
  <c r="T2318" i="32"/>
  <c r="S2318" i="32"/>
  <c r="T2317" i="32"/>
  <c r="S2317" i="32"/>
  <c r="T2316" i="32"/>
  <c r="S2316" i="32"/>
  <c r="T2315" i="32"/>
  <c r="S2315" i="32"/>
  <c r="T2314" i="32"/>
  <c r="S2314" i="32"/>
  <c r="T2313" i="32"/>
  <c r="S2313" i="32"/>
  <c r="T2312" i="32"/>
  <c r="S2312" i="32"/>
  <c r="T2311" i="32"/>
  <c r="S2311" i="32"/>
  <c r="T2310" i="32"/>
  <c r="S2310" i="32"/>
  <c r="T2309" i="32"/>
  <c r="S2309" i="32"/>
  <c r="T2308" i="32"/>
  <c r="S2308" i="32"/>
  <c r="T2307" i="32"/>
  <c r="S2307" i="32"/>
  <c r="T2306" i="32"/>
  <c r="S2306" i="32"/>
  <c r="T2305" i="32"/>
  <c r="S2305" i="32"/>
  <c r="T2304" i="32"/>
  <c r="S2304" i="32"/>
  <c r="T2303" i="32"/>
  <c r="S2303" i="32"/>
  <c r="T2302" i="32"/>
  <c r="S2302" i="32"/>
  <c r="T2301" i="32"/>
  <c r="S2301" i="32"/>
  <c r="T2300" i="32"/>
  <c r="S2300" i="32"/>
  <c r="T2299" i="32"/>
  <c r="S2299" i="32"/>
  <c r="T2298" i="32"/>
  <c r="S2298" i="32"/>
  <c r="T2297" i="32"/>
  <c r="S2297" i="32"/>
  <c r="T2296" i="32"/>
  <c r="S2296" i="32"/>
  <c r="T2295" i="32"/>
  <c r="S2295" i="32"/>
  <c r="T2294" i="32"/>
  <c r="S2294" i="32"/>
  <c r="T2293" i="32"/>
  <c r="S2293" i="32"/>
  <c r="T2292" i="32"/>
  <c r="S2292" i="32"/>
  <c r="T2291" i="32"/>
  <c r="S2291" i="32"/>
  <c r="T2290" i="32"/>
  <c r="S2290" i="32"/>
  <c r="T2289" i="32"/>
  <c r="S2289" i="32"/>
  <c r="T2288" i="32"/>
  <c r="S2288" i="32"/>
  <c r="T2287" i="32"/>
  <c r="S2287" i="32"/>
  <c r="T2286" i="32"/>
  <c r="S2286" i="32"/>
  <c r="T2285" i="32"/>
  <c r="S2285" i="32"/>
  <c r="T2284" i="32"/>
  <c r="S2284" i="32"/>
  <c r="T2283" i="32"/>
  <c r="S2283" i="32"/>
  <c r="T2282" i="32"/>
  <c r="S2282" i="32"/>
  <c r="T2281" i="32"/>
  <c r="S2281" i="32"/>
  <c r="T2280" i="32"/>
  <c r="S2280" i="32"/>
  <c r="T2279" i="32"/>
  <c r="S2279" i="32"/>
  <c r="T2278" i="32"/>
  <c r="S2278" i="32"/>
  <c r="T2277" i="32"/>
  <c r="S2277" i="32"/>
  <c r="T2276" i="32"/>
  <c r="S2276" i="32"/>
  <c r="T2275" i="32"/>
  <c r="S2275" i="32"/>
  <c r="T2274" i="32"/>
  <c r="S2274" i="32"/>
  <c r="T2273" i="32"/>
  <c r="S2273" i="32"/>
  <c r="T2272" i="32"/>
  <c r="S2272" i="32"/>
  <c r="T2271" i="32"/>
  <c r="S2271" i="32"/>
  <c r="T2270" i="32"/>
  <c r="S2270" i="32"/>
  <c r="T2269" i="32"/>
  <c r="S2269" i="32"/>
  <c r="T2268" i="32"/>
  <c r="S2268" i="32"/>
  <c r="T2267" i="32"/>
  <c r="S2267" i="32"/>
  <c r="T2266" i="32"/>
  <c r="S2266" i="32"/>
  <c r="T2265" i="32"/>
  <c r="S2265" i="32"/>
  <c r="T2264" i="32"/>
  <c r="S2264" i="32"/>
  <c r="T2263" i="32"/>
  <c r="S2263" i="32"/>
  <c r="T2262" i="32"/>
  <c r="S2262" i="32"/>
  <c r="T2261" i="32"/>
  <c r="S2261" i="32"/>
  <c r="T2260" i="32"/>
  <c r="S2260" i="32"/>
  <c r="T2259" i="32"/>
  <c r="S2259" i="32"/>
  <c r="T2258" i="32"/>
  <c r="S2258" i="32"/>
  <c r="T2257" i="32"/>
  <c r="S2257" i="32"/>
  <c r="T2256" i="32"/>
  <c r="S2256" i="32"/>
  <c r="T2255" i="32"/>
  <c r="S2255" i="32"/>
  <c r="T2254" i="32"/>
  <c r="S2254" i="32"/>
  <c r="T2253" i="32"/>
  <c r="S2253" i="32"/>
  <c r="T2252" i="32"/>
  <c r="S2252" i="32"/>
  <c r="T2251" i="32"/>
  <c r="S2251" i="32"/>
  <c r="T2250" i="32"/>
  <c r="S2250" i="32"/>
  <c r="T2249" i="32"/>
  <c r="S2249" i="32"/>
  <c r="T2248" i="32"/>
  <c r="S2248" i="32"/>
  <c r="T2247" i="32"/>
  <c r="S2247" i="32"/>
  <c r="T2246" i="32"/>
  <c r="S2246" i="32"/>
  <c r="T2245" i="32"/>
  <c r="S2245" i="32"/>
  <c r="T2244" i="32"/>
  <c r="S2244" i="32"/>
  <c r="T2243" i="32"/>
  <c r="S2243" i="32"/>
  <c r="T2242" i="32"/>
  <c r="S2242" i="32"/>
  <c r="T2241" i="32"/>
  <c r="S2241" i="32"/>
  <c r="T2240" i="32"/>
  <c r="S2240" i="32"/>
  <c r="T2239" i="32"/>
  <c r="S2239" i="32"/>
  <c r="T2238" i="32"/>
  <c r="S2238" i="32"/>
  <c r="T2237" i="32"/>
  <c r="S2237" i="32"/>
  <c r="T2236" i="32"/>
  <c r="S2236" i="32"/>
  <c r="T2235" i="32"/>
  <c r="S2235" i="32"/>
  <c r="T2234" i="32"/>
  <c r="S2234" i="32"/>
  <c r="T2233" i="32"/>
  <c r="S2233" i="32"/>
  <c r="T2232" i="32"/>
  <c r="S2232" i="32"/>
  <c r="T2231" i="32"/>
  <c r="S2231" i="32"/>
  <c r="T2230" i="32"/>
  <c r="S2230" i="32"/>
  <c r="T2229" i="32"/>
  <c r="S2229" i="32"/>
  <c r="T2228" i="32"/>
  <c r="S2228" i="32"/>
  <c r="T2227" i="32"/>
  <c r="S2227" i="32"/>
  <c r="T2226" i="32"/>
  <c r="S2226" i="32"/>
  <c r="T2225" i="32"/>
  <c r="S2225" i="32"/>
  <c r="T2224" i="32"/>
  <c r="S2224" i="32"/>
  <c r="T2223" i="32"/>
  <c r="S2223" i="32"/>
  <c r="T2222" i="32"/>
  <c r="S2222" i="32"/>
  <c r="T2221" i="32"/>
  <c r="S2221" i="32"/>
  <c r="T2220" i="32"/>
  <c r="S2220" i="32"/>
  <c r="T2219" i="32"/>
  <c r="S2219" i="32"/>
  <c r="T2218" i="32"/>
  <c r="S2218" i="32"/>
  <c r="T2217" i="32"/>
  <c r="S2217" i="32"/>
  <c r="T2216" i="32"/>
  <c r="S2216" i="32"/>
  <c r="T2215" i="32"/>
  <c r="S2215" i="32"/>
  <c r="T2214" i="32"/>
  <c r="S2214" i="32"/>
  <c r="T2213" i="32"/>
  <c r="S2213" i="32"/>
  <c r="T2212" i="32"/>
  <c r="S2212" i="32"/>
  <c r="T2211" i="32"/>
  <c r="S2211" i="32"/>
  <c r="T2210" i="32"/>
  <c r="S2210" i="32"/>
  <c r="T2209" i="32"/>
  <c r="S2209" i="32"/>
  <c r="T2208" i="32"/>
  <c r="S2208" i="32"/>
  <c r="T2207" i="32"/>
  <c r="S2207" i="32"/>
  <c r="T2206" i="32"/>
  <c r="S2206" i="32"/>
  <c r="T2205" i="32"/>
  <c r="S2205" i="32"/>
  <c r="T2204" i="32"/>
  <c r="S2204" i="32"/>
  <c r="T2203" i="32"/>
  <c r="S2203" i="32"/>
  <c r="T2202" i="32"/>
  <c r="S2202" i="32"/>
  <c r="T2201" i="32"/>
  <c r="S2201" i="32"/>
  <c r="T2200" i="32"/>
  <c r="S2200" i="32"/>
  <c r="T2199" i="32"/>
  <c r="S2199" i="32"/>
  <c r="T2198" i="32"/>
  <c r="S2198" i="32"/>
  <c r="T2197" i="32"/>
  <c r="S2197" i="32"/>
  <c r="T2196" i="32"/>
  <c r="S2196" i="32"/>
  <c r="T2195" i="32"/>
  <c r="S2195" i="32"/>
  <c r="T2194" i="32"/>
  <c r="S2194" i="32"/>
  <c r="T2193" i="32"/>
  <c r="S2193" i="32"/>
  <c r="T2192" i="32"/>
  <c r="S2192" i="32"/>
  <c r="T2191" i="32"/>
  <c r="S2191" i="32"/>
  <c r="T2190" i="32"/>
  <c r="S2190" i="32"/>
  <c r="T2189" i="32"/>
  <c r="S2189" i="32"/>
  <c r="T2188" i="32"/>
  <c r="S2188" i="32"/>
  <c r="T2187" i="32"/>
  <c r="S2187" i="32"/>
  <c r="T2186" i="32"/>
  <c r="S2186" i="32"/>
  <c r="T2185" i="32"/>
  <c r="S2185" i="32"/>
  <c r="T2184" i="32"/>
  <c r="S2184" i="32"/>
  <c r="T2183" i="32"/>
  <c r="S2183" i="32"/>
  <c r="T2182" i="32"/>
  <c r="S2182" i="32"/>
  <c r="T2181" i="32"/>
  <c r="S2181" i="32"/>
  <c r="T2180" i="32"/>
  <c r="S2180" i="32"/>
  <c r="T2179" i="32"/>
  <c r="S2179" i="32"/>
  <c r="T2178" i="32"/>
  <c r="S2178" i="32"/>
  <c r="T2177" i="32"/>
  <c r="S2177" i="32"/>
  <c r="T2176" i="32"/>
  <c r="S2176" i="32"/>
  <c r="T2175" i="32"/>
  <c r="S2175" i="32"/>
  <c r="T2174" i="32"/>
  <c r="S2174" i="32"/>
  <c r="T2173" i="32"/>
  <c r="S2173" i="32"/>
  <c r="T2172" i="32"/>
  <c r="S2172" i="32"/>
  <c r="T2171" i="32"/>
  <c r="S2171" i="32"/>
  <c r="T2170" i="32"/>
  <c r="S2170" i="32"/>
  <c r="T2169" i="32"/>
  <c r="S2169" i="32"/>
  <c r="T2168" i="32"/>
  <c r="S2168" i="32"/>
  <c r="T2167" i="32"/>
  <c r="S2167" i="32"/>
  <c r="T2166" i="32"/>
  <c r="S2166" i="32"/>
  <c r="T2165" i="32"/>
  <c r="S2165" i="32"/>
  <c r="T2164" i="32"/>
  <c r="S2164" i="32"/>
  <c r="T2163" i="32"/>
  <c r="S2163" i="32"/>
  <c r="T2162" i="32"/>
  <c r="S2162" i="32"/>
  <c r="T2161" i="32"/>
  <c r="S2161" i="32"/>
  <c r="T2160" i="32"/>
  <c r="S2160" i="32"/>
  <c r="T2159" i="32"/>
  <c r="S2159" i="32"/>
  <c r="T2158" i="32"/>
  <c r="S2158" i="32"/>
  <c r="T2157" i="32"/>
  <c r="S2157" i="32"/>
  <c r="T2156" i="32"/>
  <c r="S2156" i="32"/>
  <c r="T2155" i="32"/>
  <c r="S2155" i="32"/>
  <c r="T2154" i="32"/>
  <c r="S2154" i="32"/>
  <c r="T2153" i="32"/>
  <c r="S2153" i="32"/>
  <c r="T2152" i="32"/>
  <c r="S2152" i="32"/>
  <c r="T2151" i="32"/>
  <c r="S2151" i="32"/>
  <c r="T2150" i="32"/>
  <c r="S2150" i="32"/>
  <c r="T2149" i="32"/>
  <c r="S2149" i="32"/>
  <c r="T2148" i="32"/>
  <c r="S2148" i="32"/>
  <c r="T2147" i="32"/>
  <c r="S2147" i="32"/>
  <c r="T2146" i="32"/>
  <c r="S2146" i="32"/>
  <c r="T2145" i="32"/>
  <c r="S2145" i="32"/>
  <c r="T2144" i="32"/>
  <c r="S2144" i="32"/>
  <c r="T2143" i="32"/>
  <c r="S2143" i="32"/>
  <c r="T2142" i="32"/>
  <c r="S2142" i="32"/>
  <c r="T2141" i="32"/>
  <c r="S2141" i="32"/>
  <c r="T2140" i="32"/>
  <c r="S2140" i="32"/>
  <c r="T2139" i="32"/>
  <c r="S2139" i="32"/>
  <c r="T2138" i="32"/>
  <c r="S2138" i="32"/>
  <c r="T2137" i="32"/>
  <c r="S2137" i="32"/>
  <c r="T2136" i="32"/>
  <c r="S2136" i="32"/>
  <c r="T2135" i="32"/>
  <c r="S2135" i="32"/>
  <c r="T2134" i="32"/>
  <c r="S2134" i="32"/>
  <c r="T2133" i="32"/>
  <c r="S2133" i="32"/>
  <c r="T2132" i="32"/>
  <c r="S2132" i="32"/>
  <c r="T2131" i="32"/>
  <c r="S2131" i="32"/>
  <c r="T2130" i="32"/>
  <c r="S2130" i="32"/>
  <c r="T2129" i="32"/>
  <c r="S2129" i="32"/>
  <c r="T2128" i="32"/>
  <c r="S2128" i="32"/>
  <c r="T2127" i="32"/>
  <c r="S2127" i="32"/>
  <c r="T2126" i="32"/>
  <c r="S2126" i="32"/>
  <c r="T2125" i="32"/>
  <c r="S2125" i="32"/>
  <c r="T2124" i="32"/>
  <c r="S2124" i="32"/>
  <c r="T2123" i="32"/>
  <c r="S2123" i="32"/>
  <c r="T2122" i="32"/>
  <c r="S2122" i="32"/>
  <c r="T2121" i="32"/>
  <c r="S2121" i="32"/>
  <c r="T2120" i="32"/>
  <c r="S2120" i="32"/>
  <c r="T2119" i="32"/>
  <c r="S2119" i="32"/>
  <c r="T2118" i="32"/>
  <c r="S2118" i="32"/>
  <c r="T2117" i="32"/>
  <c r="S2117" i="32"/>
  <c r="T2116" i="32"/>
  <c r="S2116" i="32"/>
  <c r="T2115" i="32"/>
  <c r="S2115" i="32"/>
  <c r="T2114" i="32"/>
  <c r="S2114" i="32"/>
  <c r="T2113" i="32"/>
  <c r="S2113" i="32"/>
  <c r="T2112" i="32"/>
  <c r="S2112" i="32"/>
  <c r="T2111" i="32"/>
  <c r="S2111" i="32"/>
  <c r="T2110" i="32"/>
  <c r="S2110" i="32"/>
  <c r="T2109" i="32"/>
  <c r="S2109" i="32"/>
  <c r="T2108" i="32"/>
  <c r="S2108" i="32"/>
  <c r="T2107" i="32"/>
  <c r="S2107" i="32"/>
  <c r="T2106" i="32"/>
  <c r="S2106" i="32"/>
  <c r="T2105" i="32"/>
  <c r="S2105" i="32"/>
  <c r="T2104" i="32"/>
  <c r="S2104" i="32"/>
  <c r="T2103" i="32"/>
  <c r="S2103" i="32"/>
  <c r="T2102" i="32"/>
  <c r="S2102" i="32"/>
  <c r="T2101" i="32"/>
  <c r="S2101" i="32"/>
  <c r="T2100" i="32"/>
  <c r="S2100" i="32"/>
  <c r="T2099" i="32"/>
  <c r="S2099" i="32"/>
  <c r="T2098" i="32"/>
  <c r="S2098" i="32"/>
  <c r="T2097" i="32"/>
  <c r="S2097" i="32"/>
  <c r="T2096" i="32"/>
  <c r="S2096" i="32"/>
  <c r="T2095" i="32"/>
  <c r="S2095" i="32"/>
  <c r="T2094" i="32"/>
  <c r="S2094" i="32"/>
  <c r="T2093" i="32"/>
  <c r="S2093" i="32"/>
  <c r="T2092" i="32"/>
  <c r="S2092" i="32"/>
  <c r="T2091" i="32"/>
  <c r="S2091" i="32"/>
  <c r="T2090" i="32"/>
  <c r="S2090" i="32"/>
  <c r="T2089" i="32"/>
  <c r="S2089" i="32"/>
  <c r="T2088" i="32"/>
  <c r="S2088" i="32"/>
  <c r="T2087" i="32"/>
  <c r="S2087" i="32"/>
  <c r="T2086" i="32"/>
  <c r="S2086" i="32"/>
  <c r="T2085" i="32"/>
  <c r="S2085" i="32"/>
  <c r="T2084" i="32"/>
  <c r="S2084" i="32"/>
  <c r="T2083" i="32"/>
  <c r="S2083" i="32"/>
  <c r="T2082" i="32"/>
  <c r="S2082" i="32"/>
  <c r="T2081" i="32"/>
  <c r="S2081" i="32"/>
  <c r="T2080" i="32"/>
  <c r="S2080" i="32"/>
  <c r="T2079" i="32"/>
  <c r="S2079" i="32"/>
  <c r="T2078" i="32"/>
  <c r="S2078" i="32"/>
  <c r="T2077" i="32"/>
  <c r="S2077" i="32"/>
  <c r="T2076" i="32"/>
  <c r="S2076" i="32"/>
  <c r="T2075" i="32"/>
  <c r="S2075" i="32"/>
  <c r="T2074" i="32"/>
  <c r="S2074" i="32"/>
  <c r="T2073" i="32"/>
  <c r="S2073" i="32"/>
  <c r="T2072" i="32"/>
  <c r="S2072" i="32"/>
  <c r="T2071" i="32"/>
  <c r="S2071" i="32"/>
  <c r="T2070" i="32"/>
  <c r="S2070" i="32"/>
  <c r="T2069" i="32"/>
  <c r="S2069" i="32"/>
  <c r="T2068" i="32"/>
  <c r="S2068" i="32"/>
  <c r="T2067" i="32"/>
  <c r="S2067" i="32"/>
  <c r="T2066" i="32"/>
  <c r="S2066" i="32"/>
  <c r="T2065" i="32"/>
  <c r="S2065" i="32"/>
  <c r="T2064" i="32"/>
  <c r="S2064" i="32"/>
  <c r="T2063" i="32"/>
  <c r="S2063" i="32"/>
  <c r="T2062" i="32"/>
  <c r="S2062" i="32"/>
  <c r="T2061" i="32"/>
  <c r="S2061" i="32"/>
  <c r="T2060" i="32"/>
  <c r="S2060" i="32"/>
  <c r="T2059" i="32"/>
  <c r="S2059" i="32"/>
  <c r="T2058" i="32"/>
  <c r="S2058" i="32"/>
  <c r="T2057" i="32"/>
  <c r="S2057" i="32"/>
  <c r="T2056" i="32"/>
  <c r="S2056" i="32"/>
  <c r="T2055" i="32"/>
  <c r="S2055" i="32"/>
  <c r="T2054" i="32"/>
  <c r="S2054" i="32"/>
  <c r="T2053" i="32"/>
  <c r="S2053" i="32"/>
  <c r="T2052" i="32"/>
  <c r="S2052" i="32"/>
  <c r="T2051" i="32"/>
  <c r="S2051" i="32"/>
  <c r="T2050" i="32"/>
  <c r="S2050" i="32"/>
  <c r="T2049" i="32"/>
  <c r="S2049" i="32"/>
  <c r="T2048" i="32"/>
  <c r="S2048" i="32"/>
  <c r="T2047" i="32"/>
  <c r="S2047" i="32"/>
  <c r="T2046" i="32"/>
  <c r="S2046" i="32"/>
  <c r="T2045" i="32"/>
  <c r="S2045" i="32"/>
  <c r="T2044" i="32"/>
  <c r="S2044" i="32"/>
  <c r="T2043" i="32"/>
  <c r="S2043" i="32"/>
  <c r="T2042" i="32"/>
  <c r="S2042" i="32"/>
  <c r="T2041" i="32"/>
  <c r="S2041" i="32"/>
  <c r="T2040" i="32"/>
  <c r="S2040" i="32"/>
  <c r="T2039" i="32"/>
  <c r="S2039" i="32"/>
  <c r="T2038" i="32"/>
  <c r="S2038" i="32"/>
  <c r="T2037" i="32"/>
  <c r="S2037" i="32"/>
  <c r="T2036" i="32"/>
  <c r="S2036" i="32"/>
  <c r="T2035" i="32"/>
  <c r="S2035" i="32"/>
  <c r="T2034" i="32"/>
  <c r="S2034" i="32"/>
  <c r="T2033" i="32"/>
  <c r="S2033" i="32"/>
  <c r="T2032" i="32"/>
  <c r="S2032" i="32"/>
  <c r="T2031" i="32"/>
  <c r="S2031" i="32"/>
  <c r="T2030" i="32"/>
  <c r="S2030" i="32"/>
  <c r="T2029" i="32"/>
  <c r="S2029" i="32"/>
  <c r="T2028" i="32"/>
  <c r="S2028" i="32"/>
  <c r="T2027" i="32"/>
  <c r="S2027" i="32"/>
  <c r="T2026" i="32"/>
  <c r="S2026" i="32"/>
  <c r="T2025" i="32"/>
  <c r="S2025" i="32"/>
  <c r="T2024" i="32"/>
  <c r="S2024" i="32"/>
  <c r="T2023" i="32"/>
  <c r="S2023" i="32"/>
  <c r="T2022" i="32"/>
  <c r="S2022" i="32"/>
  <c r="T2021" i="32"/>
  <c r="S2021" i="32"/>
  <c r="T2020" i="32"/>
  <c r="S2020" i="32"/>
  <c r="T2019" i="32"/>
  <c r="S2019" i="32"/>
  <c r="T2018" i="32"/>
  <c r="S2018" i="32"/>
  <c r="T2017" i="32"/>
  <c r="S2017" i="32"/>
  <c r="T2016" i="32"/>
  <c r="S2016" i="32"/>
  <c r="T2015" i="32"/>
  <c r="S2015" i="32"/>
  <c r="T2014" i="32"/>
  <c r="S2014" i="32"/>
  <c r="T2013" i="32"/>
  <c r="S2013" i="32"/>
  <c r="T2012" i="32"/>
  <c r="S2012" i="32"/>
  <c r="T2011" i="32"/>
  <c r="S2011" i="32"/>
  <c r="T2010" i="32"/>
  <c r="S2010" i="32"/>
  <c r="T2009" i="32"/>
  <c r="S2009" i="32"/>
  <c r="T2008" i="32"/>
  <c r="S2008" i="32"/>
  <c r="T2007" i="32"/>
  <c r="S2007" i="32"/>
  <c r="T2006" i="32"/>
  <c r="S2006" i="32"/>
  <c r="T2005" i="32"/>
  <c r="S2005" i="32"/>
  <c r="T2004" i="32"/>
  <c r="S2004" i="32"/>
  <c r="T2003" i="32"/>
  <c r="S2003" i="32"/>
  <c r="T2002" i="32"/>
  <c r="S2002" i="32"/>
  <c r="T2001" i="32"/>
  <c r="S2001" i="32"/>
  <c r="T2000" i="32"/>
  <c r="S2000" i="32"/>
  <c r="T1999" i="32"/>
  <c r="S1999" i="32"/>
  <c r="T1998" i="32"/>
  <c r="S1998" i="32"/>
  <c r="T1997" i="32"/>
  <c r="S1997" i="32"/>
  <c r="T1996" i="32"/>
  <c r="S1996" i="32"/>
  <c r="T1995" i="32"/>
  <c r="S1995" i="32"/>
  <c r="T1994" i="32"/>
  <c r="S1994" i="32"/>
  <c r="T1993" i="32"/>
  <c r="S1993" i="32"/>
  <c r="T1992" i="32"/>
  <c r="S1992" i="32"/>
  <c r="T1991" i="32"/>
  <c r="S1991" i="32"/>
  <c r="T1990" i="32"/>
  <c r="S1990" i="32"/>
  <c r="T1989" i="32"/>
  <c r="S1989" i="32"/>
  <c r="T1988" i="32"/>
  <c r="S1988" i="32"/>
  <c r="T1987" i="32"/>
  <c r="S1987" i="32"/>
  <c r="T1986" i="32"/>
  <c r="S1986" i="32"/>
  <c r="T1985" i="32"/>
  <c r="S1985" i="32"/>
  <c r="T1984" i="32"/>
  <c r="S1984" i="32"/>
  <c r="T1983" i="32"/>
  <c r="S1983" i="32"/>
  <c r="T1982" i="32"/>
  <c r="S1982" i="32"/>
  <c r="T1981" i="32"/>
  <c r="S1981" i="32"/>
  <c r="T1980" i="32"/>
  <c r="S1980" i="32"/>
  <c r="T1979" i="32"/>
  <c r="S1979" i="32"/>
  <c r="T1978" i="32"/>
  <c r="S1978" i="32"/>
  <c r="T1977" i="32"/>
  <c r="S1977" i="32"/>
  <c r="T1976" i="32"/>
  <c r="S1976" i="32"/>
  <c r="T1975" i="32"/>
  <c r="S1975" i="32"/>
  <c r="T1974" i="32"/>
  <c r="S1974" i="32"/>
  <c r="T1973" i="32"/>
  <c r="S1973" i="32"/>
  <c r="T1972" i="32"/>
  <c r="S1972" i="32"/>
  <c r="T1971" i="32"/>
  <c r="S1971" i="32"/>
  <c r="T1970" i="32"/>
  <c r="S1970" i="32"/>
  <c r="T1969" i="32"/>
  <c r="S1969" i="32"/>
  <c r="T1968" i="32"/>
  <c r="S1968" i="32"/>
  <c r="T1967" i="32"/>
  <c r="S1967" i="32"/>
  <c r="T1966" i="32"/>
  <c r="S1966" i="32"/>
  <c r="T1965" i="32"/>
  <c r="S1965" i="32"/>
  <c r="T1964" i="32"/>
  <c r="S1964" i="32"/>
  <c r="T1963" i="32"/>
  <c r="S1963" i="32"/>
  <c r="T1962" i="32"/>
  <c r="S1962" i="32"/>
  <c r="T1961" i="32"/>
  <c r="S1961" i="32"/>
  <c r="T1960" i="32"/>
  <c r="S1960" i="32"/>
  <c r="T1959" i="32"/>
  <c r="S1959" i="32"/>
  <c r="T1958" i="32"/>
  <c r="S1958" i="32"/>
  <c r="T1957" i="32"/>
  <c r="S1957" i="32"/>
  <c r="T1956" i="32"/>
  <c r="S1956" i="32"/>
  <c r="T1955" i="32"/>
  <c r="S1955" i="32"/>
  <c r="T1954" i="32"/>
  <c r="S1954" i="32"/>
  <c r="T1953" i="32"/>
  <c r="S1953" i="32"/>
  <c r="T1952" i="32"/>
  <c r="S1952" i="32"/>
  <c r="T1951" i="32"/>
  <c r="S1951" i="32"/>
  <c r="T1950" i="32"/>
  <c r="S1950" i="32"/>
  <c r="T1949" i="32"/>
  <c r="S1949" i="32"/>
  <c r="T1948" i="32"/>
  <c r="S1948" i="32"/>
  <c r="T1947" i="32"/>
  <c r="S1947" i="32"/>
  <c r="T1946" i="32"/>
  <c r="S1946" i="32"/>
  <c r="T1945" i="32"/>
  <c r="S1945" i="32"/>
  <c r="T1944" i="32"/>
  <c r="S1944" i="32"/>
  <c r="T1943" i="32"/>
  <c r="S1943" i="32"/>
  <c r="T1942" i="32"/>
  <c r="S1942" i="32"/>
  <c r="T1941" i="32"/>
  <c r="S1941" i="32"/>
  <c r="T1940" i="32"/>
  <c r="S1940" i="32"/>
  <c r="T1939" i="32"/>
  <c r="S1939" i="32"/>
  <c r="T1938" i="32"/>
  <c r="S1938" i="32"/>
  <c r="T1937" i="32"/>
  <c r="S1937" i="32"/>
  <c r="T1936" i="32"/>
  <c r="S1936" i="32"/>
  <c r="T1935" i="32"/>
  <c r="S1935" i="32"/>
  <c r="T1934" i="32"/>
  <c r="S1934" i="32"/>
  <c r="T1933" i="32"/>
  <c r="S1933" i="32"/>
  <c r="T1932" i="32"/>
  <c r="S1932" i="32"/>
  <c r="T1931" i="32"/>
  <c r="S1931" i="32"/>
  <c r="T1930" i="32"/>
  <c r="S1930" i="32"/>
  <c r="T1929" i="32"/>
  <c r="S1929" i="32"/>
  <c r="T1928" i="32"/>
  <c r="S1928" i="32"/>
  <c r="T1927" i="32"/>
  <c r="S1927" i="32"/>
  <c r="T1926" i="32"/>
  <c r="S1926" i="32"/>
  <c r="T1925" i="32"/>
  <c r="S1925" i="32"/>
  <c r="T1924" i="32"/>
  <c r="S1924" i="32"/>
  <c r="T1923" i="32"/>
  <c r="S1923" i="32"/>
  <c r="T1922" i="32"/>
  <c r="S1922" i="32"/>
  <c r="T1921" i="32"/>
  <c r="S1921" i="32"/>
  <c r="T1920" i="32"/>
  <c r="S1920" i="32"/>
  <c r="T1919" i="32"/>
  <c r="S1919" i="32"/>
  <c r="T1918" i="32"/>
  <c r="S1918" i="32"/>
  <c r="T1917" i="32"/>
  <c r="S1917" i="32"/>
  <c r="T1916" i="32"/>
  <c r="S1916" i="32"/>
  <c r="T1915" i="32"/>
  <c r="S1915" i="32"/>
  <c r="T1914" i="32"/>
  <c r="S1914" i="32"/>
  <c r="T1913" i="32"/>
  <c r="S1913" i="32"/>
  <c r="T1912" i="32"/>
  <c r="S1912" i="32"/>
  <c r="T1911" i="32"/>
  <c r="S1911" i="32"/>
  <c r="T1910" i="32"/>
  <c r="S1910" i="32"/>
  <c r="T1909" i="32"/>
  <c r="S1909" i="32"/>
  <c r="T1908" i="32"/>
  <c r="S1908" i="32"/>
  <c r="T1907" i="32"/>
  <c r="S1907" i="32"/>
  <c r="T1906" i="32"/>
  <c r="S1906" i="32"/>
  <c r="T1905" i="32"/>
  <c r="S1905" i="32"/>
  <c r="T1904" i="32"/>
  <c r="S1904" i="32"/>
  <c r="T1903" i="32"/>
  <c r="S1903" i="32"/>
  <c r="T1902" i="32"/>
  <c r="S1902" i="32"/>
  <c r="T1901" i="32"/>
  <c r="S1901" i="32"/>
  <c r="T1900" i="32"/>
  <c r="S1900" i="32"/>
  <c r="T1899" i="32"/>
  <c r="S1899" i="32"/>
  <c r="T1898" i="32"/>
  <c r="S1898" i="32"/>
  <c r="T1897" i="32"/>
  <c r="S1897" i="32"/>
  <c r="T1896" i="32"/>
  <c r="S1896" i="32"/>
  <c r="T1895" i="32"/>
  <c r="S1895" i="32"/>
  <c r="T1894" i="32"/>
  <c r="S1894" i="32"/>
  <c r="T1893" i="32"/>
  <c r="S1893" i="32"/>
  <c r="T1892" i="32"/>
  <c r="S1892" i="32"/>
  <c r="T1891" i="32"/>
  <c r="S1891" i="32"/>
  <c r="T1890" i="32"/>
  <c r="S1890" i="32"/>
  <c r="T1889" i="32"/>
  <c r="S1889" i="32"/>
  <c r="T1888" i="32"/>
  <c r="S1888" i="32"/>
  <c r="T1887" i="32"/>
  <c r="S1887" i="32"/>
  <c r="T1886" i="32"/>
  <c r="S1886" i="32"/>
  <c r="T1885" i="32"/>
  <c r="S1885" i="32"/>
  <c r="T1884" i="32"/>
  <c r="S1884" i="32"/>
  <c r="T1883" i="32"/>
  <c r="S1883" i="32"/>
  <c r="T1882" i="32"/>
  <c r="S1882" i="32"/>
  <c r="T1881" i="32"/>
  <c r="S1881" i="32"/>
  <c r="T1880" i="32"/>
  <c r="S1880" i="32"/>
  <c r="T1879" i="32"/>
  <c r="S1879" i="32"/>
  <c r="T1878" i="32"/>
  <c r="S1878" i="32"/>
  <c r="T1877" i="32"/>
  <c r="S1877" i="32"/>
  <c r="T1876" i="32"/>
  <c r="S1876" i="32"/>
  <c r="T1875" i="32"/>
  <c r="S1875" i="32"/>
  <c r="T1874" i="32"/>
  <c r="S1874" i="32"/>
  <c r="T1873" i="32"/>
  <c r="S1873" i="32"/>
  <c r="T1872" i="32"/>
  <c r="S1872" i="32"/>
  <c r="T1871" i="32"/>
  <c r="S1871" i="32"/>
  <c r="T1870" i="32"/>
  <c r="S1870" i="32"/>
  <c r="T1869" i="32"/>
  <c r="S1869" i="32"/>
  <c r="T1868" i="32"/>
  <c r="S1868" i="32"/>
  <c r="T1867" i="32"/>
  <c r="S1867" i="32"/>
  <c r="T1866" i="32"/>
  <c r="S1866" i="32"/>
  <c r="T1865" i="32"/>
  <c r="S1865" i="32"/>
  <c r="T1864" i="32"/>
  <c r="S1864" i="32"/>
  <c r="T1863" i="32"/>
  <c r="S1863" i="32"/>
  <c r="T1862" i="32"/>
  <c r="S1862" i="32"/>
  <c r="T1861" i="32"/>
  <c r="S1861" i="32"/>
  <c r="T1860" i="32"/>
  <c r="S1860" i="32"/>
  <c r="T1859" i="32"/>
  <c r="S1859" i="32"/>
  <c r="T1858" i="32"/>
  <c r="S1858" i="32"/>
  <c r="T1857" i="32"/>
  <c r="S1857" i="32"/>
  <c r="T1856" i="32"/>
  <c r="S1856" i="32"/>
  <c r="T1855" i="32"/>
  <c r="S1855" i="32"/>
  <c r="T1854" i="32"/>
  <c r="S1854" i="32"/>
  <c r="T1853" i="32"/>
  <c r="S1853" i="32"/>
  <c r="T1852" i="32"/>
  <c r="S1852" i="32"/>
  <c r="T1851" i="32"/>
  <c r="S1851" i="32"/>
  <c r="T1850" i="32"/>
  <c r="S1850" i="32"/>
  <c r="T1849" i="32"/>
  <c r="S1849" i="32"/>
  <c r="T1848" i="32"/>
  <c r="S1848" i="32"/>
  <c r="T1847" i="32"/>
  <c r="S1847" i="32"/>
  <c r="T1846" i="32"/>
  <c r="S1846" i="32"/>
  <c r="T1845" i="32"/>
  <c r="S1845" i="32"/>
  <c r="T1844" i="32"/>
  <c r="S1844" i="32"/>
  <c r="T1843" i="32"/>
  <c r="S1843" i="32"/>
  <c r="T1842" i="32"/>
  <c r="S1842" i="32"/>
  <c r="T1841" i="32"/>
  <c r="S1841" i="32"/>
  <c r="T1840" i="32"/>
  <c r="S1840" i="32"/>
  <c r="T1839" i="32"/>
  <c r="S1839" i="32"/>
  <c r="T1838" i="32"/>
  <c r="S1838" i="32"/>
  <c r="T1837" i="32"/>
  <c r="S1837" i="32"/>
  <c r="T1836" i="32"/>
  <c r="S1836" i="32"/>
  <c r="T1835" i="32"/>
  <c r="S1835" i="32"/>
  <c r="T1834" i="32"/>
  <c r="S1834" i="32"/>
  <c r="T1833" i="32"/>
  <c r="S1833" i="32"/>
  <c r="T1832" i="32"/>
  <c r="S1832" i="32"/>
  <c r="T1831" i="32"/>
  <c r="S1831" i="32"/>
  <c r="T1830" i="32"/>
  <c r="S1830" i="32"/>
  <c r="T1829" i="32"/>
  <c r="S1829" i="32"/>
  <c r="T1828" i="32"/>
  <c r="S1828" i="32"/>
  <c r="T1827" i="32"/>
  <c r="S1827" i="32"/>
  <c r="T1826" i="32"/>
  <c r="S1826" i="32"/>
  <c r="T1825" i="32"/>
  <c r="S1825" i="32"/>
  <c r="T1824" i="32"/>
  <c r="S1824" i="32"/>
  <c r="T1823" i="32"/>
  <c r="S1823" i="32"/>
  <c r="T1822" i="32"/>
  <c r="S1822" i="32"/>
  <c r="T1821" i="32"/>
  <c r="S1821" i="32"/>
  <c r="T1820" i="32"/>
  <c r="S1820" i="32"/>
  <c r="T1819" i="32"/>
  <c r="S1819" i="32"/>
  <c r="T1818" i="32"/>
  <c r="S1818" i="32"/>
  <c r="T1817" i="32"/>
  <c r="S1817" i="32"/>
  <c r="T1816" i="32"/>
  <c r="S1816" i="32"/>
  <c r="T1815" i="32"/>
  <c r="S1815" i="32"/>
  <c r="T1814" i="32"/>
  <c r="S1814" i="32"/>
  <c r="T1813" i="32"/>
  <c r="S1813" i="32"/>
  <c r="T1812" i="32"/>
  <c r="S1812" i="32"/>
  <c r="T1811" i="32"/>
  <c r="S1811" i="32"/>
  <c r="T1810" i="32"/>
  <c r="S1810" i="32"/>
  <c r="T1809" i="32"/>
  <c r="S1809" i="32"/>
  <c r="T1808" i="32"/>
  <c r="S1808" i="32"/>
  <c r="T1807" i="32"/>
  <c r="S1807" i="32"/>
  <c r="T1806" i="32"/>
  <c r="S1806" i="32"/>
  <c r="T1805" i="32"/>
  <c r="S1805" i="32"/>
  <c r="T1804" i="32"/>
  <c r="S1804" i="32"/>
  <c r="T1803" i="32"/>
  <c r="S1803" i="32"/>
  <c r="T1802" i="32"/>
  <c r="S1802" i="32"/>
  <c r="T1801" i="32"/>
  <c r="S1801" i="32"/>
  <c r="T1800" i="32"/>
  <c r="S1800" i="32"/>
  <c r="T1799" i="32"/>
  <c r="S1799" i="32"/>
  <c r="T1798" i="32"/>
  <c r="S1798" i="32"/>
  <c r="T1797" i="32"/>
  <c r="S1797" i="32"/>
  <c r="T1796" i="32"/>
  <c r="S1796" i="32"/>
  <c r="T1795" i="32"/>
  <c r="S1795" i="32"/>
  <c r="T1794" i="32"/>
  <c r="S1794" i="32"/>
  <c r="T1793" i="32"/>
  <c r="S1793" i="32"/>
  <c r="T1792" i="32"/>
  <c r="S1792" i="32"/>
  <c r="T1791" i="32"/>
  <c r="S1791" i="32"/>
  <c r="T1790" i="32"/>
  <c r="S1790" i="32"/>
  <c r="T1789" i="32"/>
  <c r="S1789" i="32"/>
  <c r="T1788" i="32"/>
  <c r="S1788" i="32"/>
  <c r="T1787" i="32"/>
  <c r="S1787" i="32"/>
  <c r="T1786" i="32"/>
  <c r="S1786" i="32"/>
  <c r="T1785" i="32"/>
  <c r="S1785" i="32"/>
  <c r="T1784" i="32"/>
  <c r="S1784" i="32"/>
  <c r="T1783" i="32"/>
  <c r="S1783" i="32"/>
  <c r="T1782" i="32"/>
  <c r="S1782" i="32"/>
  <c r="T1781" i="32"/>
  <c r="S1781" i="32"/>
  <c r="T1780" i="32"/>
  <c r="S1780" i="32"/>
  <c r="T1779" i="32"/>
  <c r="S1779" i="32"/>
  <c r="T1778" i="32"/>
  <c r="S1778" i="32"/>
  <c r="T1777" i="32"/>
  <c r="S1777" i="32"/>
  <c r="T1776" i="32"/>
  <c r="S1776" i="32"/>
  <c r="T1775" i="32"/>
  <c r="S1775" i="32"/>
  <c r="T1774" i="32"/>
  <c r="S1774" i="32"/>
  <c r="T1773" i="32"/>
  <c r="S1773" i="32"/>
  <c r="T1772" i="32"/>
  <c r="S1772" i="32"/>
  <c r="T1771" i="32"/>
  <c r="S1771" i="32"/>
  <c r="T1770" i="32"/>
  <c r="S1770" i="32"/>
  <c r="T1769" i="32"/>
  <c r="S1769" i="32"/>
  <c r="T1768" i="32"/>
  <c r="S1768" i="32"/>
  <c r="T1767" i="32"/>
  <c r="S1767" i="32"/>
  <c r="T1766" i="32"/>
  <c r="S1766" i="32"/>
  <c r="T1765" i="32"/>
  <c r="S1765" i="32"/>
  <c r="T1764" i="32"/>
  <c r="S1764" i="32"/>
  <c r="T1763" i="32"/>
  <c r="S1763" i="32"/>
  <c r="T1762" i="32"/>
  <c r="S1762" i="32"/>
  <c r="T1761" i="32"/>
  <c r="S1761" i="32"/>
  <c r="T1760" i="32"/>
  <c r="S1760" i="32"/>
  <c r="T1759" i="32"/>
  <c r="S1759" i="32"/>
  <c r="T1758" i="32"/>
  <c r="S1758" i="32"/>
  <c r="T1757" i="32"/>
  <c r="S1757" i="32"/>
  <c r="T1756" i="32"/>
  <c r="S1756" i="32"/>
  <c r="T1755" i="32"/>
  <c r="S1755" i="32"/>
  <c r="T1754" i="32"/>
  <c r="S1754" i="32"/>
  <c r="T1753" i="32"/>
  <c r="S1753" i="32"/>
  <c r="T1752" i="32"/>
  <c r="S1752" i="32"/>
  <c r="T1751" i="32"/>
  <c r="S1751" i="32"/>
  <c r="T1750" i="32"/>
  <c r="S1750" i="32"/>
  <c r="T1749" i="32"/>
  <c r="S1749" i="32"/>
  <c r="T1748" i="32"/>
  <c r="S1748" i="32"/>
  <c r="T1747" i="32"/>
  <c r="S1747" i="32"/>
  <c r="T1746" i="32"/>
  <c r="S1746" i="32"/>
  <c r="T1745" i="32"/>
  <c r="S1745" i="32"/>
  <c r="T1744" i="32"/>
  <c r="S1744" i="32"/>
  <c r="T1743" i="32"/>
  <c r="S1743" i="32"/>
  <c r="T1742" i="32"/>
  <c r="S1742" i="32"/>
  <c r="T1741" i="32"/>
  <c r="S1741" i="32"/>
  <c r="T1740" i="32"/>
  <c r="S1740" i="32"/>
  <c r="T1739" i="32"/>
  <c r="S1739" i="32"/>
  <c r="T1738" i="32"/>
  <c r="S1738" i="32"/>
  <c r="T1737" i="32"/>
  <c r="S1737" i="32"/>
  <c r="T1736" i="32"/>
  <c r="S1736" i="32"/>
  <c r="T1735" i="32"/>
  <c r="S1735" i="32"/>
  <c r="T1734" i="32"/>
  <c r="S1734" i="32"/>
  <c r="T1733" i="32"/>
  <c r="S1733" i="32"/>
  <c r="T1732" i="32"/>
  <c r="S1732" i="32"/>
  <c r="T1731" i="32"/>
  <c r="S1731" i="32"/>
  <c r="T1730" i="32"/>
  <c r="S1730" i="32"/>
  <c r="T1729" i="32"/>
  <c r="S1729" i="32"/>
  <c r="T1728" i="32"/>
  <c r="S1728" i="32"/>
  <c r="T1727" i="32"/>
  <c r="S1727" i="32"/>
  <c r="T1726" i="32"/>
  <c r="S1726" i="32"/>
  <c r="T1725" i="32"/>
  <c r="S1725" i="32"/>
  <c r="T1724" i="32"/>
  <c r="S1724" i="32"/>
  <c r="T1723" i="32"/>
  <c r="S1723" i="32"/>
  <c r="T1722" i="32"/>
  <c r="S1722" i="32"/>
  <c r="T1721" i="32"/>
  <c r="S1721" i="32"/>
  <c r="T1720" i="32"/>
  <c r="S1720" i="32"/>
  <c r="T1719" i="32"/>
  <c r="S1719" i="32"/>
  <c r="T1718" i="32"/>
  <c r="S1718" i="32"/>
  <c r="T1717" i="32"/>
  <c r="S1717" i="32"/>
  <c r="T1716" i="32"/>
  <c r="S1716" i="32"/>
  <c r="T1715" i="32"/>
  <c r="S1715" i="32"/>
  <c r="T1714" i="32"/>
  <c r="S1714" i="32"/>
  <c r="T1713" i="32"/>
  <c r="S1713" i="32"/>
  <c r="T1712" i="32"/>
  <c r="S1712" i="32"/>
  <c r="T1711" i="32"/>
  <c r="S1711" i="32"/>
  <c r="T1710" i="32"/>
  <c r="S1710" i="32"/>
  <c r="T1709" i="32"/>
  <c r="S1709" i="32"/>
  <c r="T1708" i="32"/>
  <c r="S1708" i="32"/>
  <c r="T1707" i="32"/>
  <c r="S1707" i="32"/>
  <c r="T1706" i="32"/>
  <c r="S1706" i="32"/>
  <c r="T1705" i="32"/>
  <c r="S1705" i="32"/>
  <c r="T1704" i="32"/>
  <c r="S1704" i="32"/>
  <c r="T1703" i="32"/>
  <c r="S1703" i="32"/>
  <c r="T1702" i="32"/>
  <c r="S1702" i="32"/>
  <c r="T1701" i="32"/>
  <c r="S1701" i="32"/>
  <c r="T1700" i="32"/>
  <c r="S1700" i="32"/>
  <c r="T1699" i="32"/>
  <c r="S1699" i="32"/>
  <c r="T1698" i="32"/>
  <c r="S1698" i="32"/>
  <c r="T1697" i="32"/>
  <c r="S1697" i="32"/>
  <c r="T1696" i="32"/>
  <c r="S1696" i="32"/>
  <c r="T1695" i="32"/>
  <c r="S1695" i="32"/>
  <c r="T1694" i="32"/>
  <c r="S1694" i="32"/>
  <c r="T1693" i="32"/>
  <c r="S1693" i="32"/>
  <c r="T1692" i="32"/>
  <c r="S1692" i="32"/>
  <c r="T1691" i="32"/>
  <c r="S1691" i="32"/>
  <c r="T1690" i="32"/>
  <c r="S1690" i="32"/>
  <c r="T1689" i="32"/>
  <c r="S1689" i="32"/>
  <c r="T1688" i="32"/>
  <c r="S1688" i="32"/>
  <c r="T1687" i="32"/>
  <c r="S1687" i="32"/>
  <c r="T1686" i="32"/>
  <c r="S1686" i="32"/>
  <c r="T1685" i="32"/>
  <c r="S1685" i="32"/>
  <c r="T1684" i="32"/>
  <c r="S1684" i="32"/>
  <c r="T1683" i="32"/>
  <c r="S1683" i="32"/>
  <c r="T1682" i="32"/>
  <c r="S1682" i="32"/>
  <c r="T1681" i="32"/>
  <c r="S1681" i="32"/>
  <c r="T1680" i="32"/>
  <c r="S1680" i="32"/>
  <c r="T1679" i="32"/>
  <c r="S1679" i="32"/>
  <c r="T1678" i="32"/>
  <c r="S1678" i="32"/>
  <c r="T1677" i="32"/>
  <c r="S1677" i="32"/>
  <c r="T1676" i="32"/>
  <c r="S1676" i="32"/>
  <c r="T1675" i="32"/>
  <c r="S1675" i="32"/>
  <c r="T1674" i="32"/>
  <c r="S1674" i="32"/>
  <c r="T1673" i="32"/>
  <c r="S1673" i="32"/>
  <c r="T1672" i="32"/>
  <c r="S1672" i="32"/>
  <c r="T1671" i="32"/>
  <c r="S1671" i="32"/>
  <c r="T1670" i="32"/>
  <c r="S1670" i="32"/>
  <c r="T1669" i="32"/>
  <c r="S1669" i="32"/>
  <c r="T1668" i="32"/>
  <c r="S1668" i="32"/>
  <c r="T1667" i="32"/>
  <c r="S1667" i="32"/>
  <c r="T1666" i="32"/>
  <c r="S1666" i="32"/>
  <c r="T1665" i="32"/>
  <c r="S1665" i="32"/>
  <c r="T1664" i="32"/>
  <c r="S1664" i="32"/>
  <c r="T1663" i="32"/>
  <c r="S1663" i="32"/>
  <c r="T1662" i="32"/>
  <c r="S1662" i="32"/>
  <c r="T1661" i="32"/>
  <c r="S1661" i="32"/>
  <c r="T1660" i="32"/>
  <c r="S1660" i="32"/>
  <c r="T1659" i="32"/>
  <c r="S1659" i="32"/>
  <c r="T1658" i="32"/>
  <c r="S1658" i="32"/>
  <c r="T1657" i="32"/>
  <c r="S1657" i="32"/>
  <c r="T1656" i="32"/>
  <c r="S1656" i="32"/>
  <c r="T1655" i="32"/>
  <c r="S1655" i="32"/>
  <c r="T1654" i="32"/>
  <c r="S1654" i="32"/>
  <c r="T1653" i="32"/>
  <c r="S1653" i="32"/>
  <c r="T1652" i="32"/>
  <c r="S1652" i="32"/>
  <c r="T1651" i="32"/>
  <c r="S1651" i="32"/>
  <c r="T1650" i="32"/>
  <c r="S1650" i="32"/>
  <c r="T1649" i="32"/>
  <c r="S1649" i="32"/>
  <c r="T1648" i="32"/>
  <c r="S1648" i="32"/>
  <c r="T1647" i="32"/>
  <c r="S1647" i="32"/>
  <c r="T1646" i="32"/>
  <c r="S1646" i="32"/>
  <c r="T1645" i="32"/>
  <c r="S1645" i="32"/>
  <c r="T1644" i="32"/>
  <c r="S1644" i="32"/>
  <c r="T1643" i="32"/>
  <c r="S1643" i="32"/>
  <c r="T1642" i="32"/>
  <c r="S1642" i="32"/>
  <c r="T1641" i="32"/>
  <c r="S1641" i="32"/>
  <c r="T1640" i="32"/>
  <c r="S1640" i="32"/>
  <c r="T1639" i="32"/>
  <c r="S1639" i="32"/>
  <c r="T1638" i="32"/>
  <c r="S1638" i="32"/>
  <c r="T1637" i="32"/>
  <c r="S1637" i="32"/>
  <c r="T1636" i="32"/>
  <c r="S1636" i="32"/>
  <c r="T1635" i="32"/>
  <c r="S1635" i="32"/>
  <c r="T1634" i="32"/>
  <c r="S1634" i="32"/>
  <c r="T1633" i="32"/>
  <c r="S1633" i="32"/>
  <c r="T1632" i="32"/>
  <c r="S1632" i="32"/>
  <c r="T1631" i="32"/>
  <c r="S1631" i="32"/>
  <c r="T1630" i="32"/>
  <c r="S1630" i="32"/>
  <c r="T1629" i="32"/>
  <c r="S1629" i="32"/>
  <c r="T1628" i="32"/>
  <c r="S1628" i="32"/>
  <c r="T1627" i="32"/>
  <c r="S1627" i="32"/>
  <c r="T1626" i="32"/>
  <c r="S1626" i="32"/>
  <c r="T1625" i="32"/>
  <c r="S1625" i="32"/>
  <c r="T1624" i="32"/>
  <c r="S1624" i="32"/>
  <c r="T1623" i="32"/>
  <c r="S1623" i="32"/>
  <c r="T1622" i="32"/>
  <c r="S1622" i="32"/>
  <c r="T1621" i="32"/>
  <c r="S1621" i="32"/>
  <c r="T1620" i="32"/>
  <c r="S1620" i="32"/>
  <c r="T1619" i="32"/>
  <c r="S1619" i="32"/>
  <c r="T1618" i="32"/>
  <c r="S1618" i="32"/>
  <c r="T1617" i="32"/>
  <c r="S1617" i="32"/>
  <c r="T1616" i="32"/>
  <c r="S1616" i="32"/>
  <c r="T1615" i="32"/>
  <c r="S1615" i="32"/>
  <c r="T1614" i="32"/>
  <c r="S1614" i="32"/>
  <c r="T1613" i="32"/>
  <c r="S1613" i="32"/>
  <c r="T1612" i="32"/>
  <c r="S1612" i="32"/>
  <c r="T1611" i="32"/>
  <c r="S1611" i="32"/>
  <c r="T1610" i="32"/>
  <c r="S1610" i="32"/>
  <c r="T1609" i="32"/>
  <c r="S1609" i="32"/>
  <c r="T1608" i="32"/>
  <c r="S1608" i="32"/>
  <c r="T1607" i="32"/>
  <c r="S1607" i="32"/>
  <c r="T1606" i="32"/>
  <c r="S1606" i="32"/>
  <c r="T1605" i="32"/>
  <c r="S1605" i="32"/>
  <c r="T1604" i="32"/>
  <c r="S1604" i="32"/>
  <c r="T1603" i="32"/>
  <c r="S1603" i="32"/>
  <c r="T1602" i="32"/>
  <c r="S1602" i="32"/>
  <c r="T1601" i="32"/>
  <c r="S1601" i="32"/>
  <c r="T1600" i="32"/>
  <c r="S1600" i="32"/>
  <c r="T1599" i="32"/>
  <c r="S1599" i="32"/>
  <c r="T1598" i="32"/>
  <c r="S1598" i="32"/>
  <c r="T1597" i="32"/>
  <c r="S1597" i="32"/>
  <c r="T1596" i="32"/>
  <c r="S1596" i="32"/>
  <c r="T1595" i="32"/>
  <c r="S1595" i="32"/>
  <c r="T1594" i="32"/>
  <c r="S1594" i="32"/>
  <c r="T1593" i="32"/>
  <c r="S1593" i="32"/>
  <c r="T1592" i="32"/>
  <c r="S1592" i="32"/>
  <c r="T1591" i="32"/>
  <c r="S1591" i="32"/>
  <c r="T1590" i="32"/>
  <c r="S1590" i="32"/>
  <c r="T1589" i="32"/>
  <c r="S1589" i="32"/>
  <c r="T1588" i="32"/>
  <c r="S1588" i="32"/>
  <c r="T1587" i="32"/>
  <c r="S1587" i="32"/>
  <c r="T1586" i="32"/>
  <c r="S1586" i="32"/>
  <c r="T1585" i="32"/>
  <c r="S1585" i="32"/>
  <c r="T1584" i="32"/>
  <c r="S1584" i="32"/>
  <c r="T1583" i="32"/>
  <c r="S1583" i="32"/>
  <c r="T1582" i="32"/>
  <c r="S1582" i="32"/>
  <c r="T1581" i="32"/>
  <c r="S1581" i="32"/>
  <c r="T1580" i="32"/>
  <c r="S1580" i="32"/>
  <c r="T1579" i="32"/>
  <c r="S1579" i="32"/>
  <c r="T1578" i="32"/>
  <c r="S1578" i="32"/>
  <c r="T1577" i="32"/>
  <c r="S1577" i="32"/>
  <c r="T1576" i="32"/>
  <c r="S1576" i="32"/>
  <c r="T1575" i="32"/>
  <c r="S1575" i="32"/>
  <c r="T1574" i="32"/>
  <c r="S1574" i="32"/>
  <c r="T1573" i="32"/>
  <c r="S1573" i="32"/>
  <c r="T1572" i="32"/>
  <c r="S1572" i="32"/>
  <c r="T1571" i="32"/>
  <c r="S1571" i="32"/>
  <c r="T1570" i="32"/>
  <c r="S1570" i="32"/>
  <c r="T1569" i="32"/>
  <c r="S1569" i="32"/>
  <c r="T1568" i="32"/>
  <c r="S1568" i="32"/>
  <c r="T1567" i="32"/>
  <c r="S1567" i="32"/>
  <c r="T1566" i="32"/>
  <c r="S1566" i="32"/>
  <c r="T1565" i="32"/>
  <c r="S1565" i="32"/>
  <c r="T1564" i="32"/>
  <c r="S1564" i="32"/>
  <c r="T1563" i="32"/>
  <c r="S1563" i="32"/>
  <c r="T1562" i="32"/>
  <c r="S1562" i="32"/>
  <c r="T1561" i="32"/>
  <c r="S1561" i="32"/>
  <c r="T1560" i="32"/>
  <c r="S1560" i="32"/>
  <c r="T1559" i="32"/>
  <c r="S1559" i="32"/>
  <c r="T1558" i="32"/>
  <c r="S1558" i="32"/>
  <c r="T1557" i="32"/>
  <c r="S1557" i="32"/>
  <c r="T1556" i="32"/>
  <c r="S1556" i="32"/>
  <c r="T1555" i="32"/>
  <c r="S1555" i="32"/>
  <c r="T1554" i="32"/>
  <c r="S1554" i="32"/>
  <c r="T1553" i="32"/>
  <c r="S1553" i="32"/>
  <c r="T1552" i="32"/>
  <c r="S1552" i="32"/>
  <c r="T1551" i="32"/>
  <c r="S1551" i="32"/>
  <c r="T1550" i="32"/>
  <c r="S1550" i="32"/>
  <c r="T1549" i="32"/>
  <c r="S1549" i="32"/>
  <c r="T1548" i="32"/>
  <c r="S1548" i="32"/>
  <c r="T1547" i="32"/>
  <c r="S1547" i="32"/>
  <c r="T1546" i="32"/>
  <c r="S1546" i="32"/>
  <c r="T1545" i="32"/>
  <c r="S1545" i="32"/>
  <c r="T1544" i="32"/>
  <c r="S1544" i="32"/>
  <c r="T1543" i="32"/>
  <c r="S1543" i="32"/>
  <c r="T1542" i="32"/>
  <c r="S1542" i="32"/>
  <c r="T1541" i="32"/>
  <c r="S1541" i="32"/>
  <c r="T1540" i="32"/>
  <c r="S1540" i="32"/>
  <c r="T1539" i="32"/>
  <c r="S1539" i="32"/>
  <c r="T1538" i="32"/>
  <c r="S1538" i="32"/>
  <c r="T1537" i="32"/>
  <c r="S1537" i="32"/>
  <c r="T1536" i="32"/>
  <c r="S1536" i="32"/>
  <c r="T1535" i="32"/>
  <c r="S1535" i="32"/>
  <c r="T1534" i="32"/>
  <c r="S1534" i="32"/>
  <c r="T1533" i="32"/>
  <c r="S1533" i="32"/>
  <c r="T1532" i="32"/>
  <c r="S1532" i="32"/>
  <c r="T1531" i="32"/>
  <c r="S1531" i="32"/>
  <c r="T1530" i="32"/>
  <c r="S1530" i="32"/>
  <c r="T1529" i="32"/>
  <c r="S1529" i="32"/>
  <c r="T1528" i="32"/>
  <c r="S1528" i="32"/>
  <c r="T1527" i="32"/>
  <c r="S1527" i="32"/>
  <c r="T1526" i="32"/>
  <c r="S1526" i="32"/>
  <c r="T1525" i="32"/>
  <c r="S1525" i="32"/>
  <c r="T1524" i="32"/>
  <c r="S1524" i="32"/>
  <c r="T1523" i="32"/>
  <c r="S1523" i="32"/>
  <c r="T1522" i="32"/>
  <c r="S1522" i="32"/>
  <c r="T1521" i="32"/>
  <c r="S1521" i="32"/>
  <c r="T1520" i="32"/>
  <c r="S1520" i="32"/>
  <c r="T1519" i="32"/>
  <c r="S1519" i="32"/>
  <c r="T1518" i="32"/>
  <c r="S1518" i="32"/>
  <c r="T1517" i="32"/>
  <c r="S1517" i="32"/>
  <c r="T1516" i="32"/>
  <c r="S1516" i="32"/>
  <c r="T1515" i="32"/>
  <c r="S1515" i="32"/>
  <c r="T1514" i="32"/>
  <c r="S1514" i="32"/>
  <c r="T1513" i="32"/>
  <c r="S1513" i="32"/>
  <c r="T1512" i="32"/>
  <c r="S1512" i="32"/>
  <c r="T1511" i="32"/>
  <c r="S1511" i="32"/>
  <c r="T1510" i="32"/>
  <c r="S1510" i="32"/>
  <c r="T1509" i="32"/>
  <c r="S1509" i="32"/>
  <c r="T1508" i="32"/>
  <c r="S1508" i="32"/>
  <c r="T1507" i="32"/>
  <c r="S1507" i="32"/>
  <c r="T1506" i="32"/>
  <c r="S1506" i="32"/>
  <c r="T1505" i="32"/>
  <c r="S1505" i="32"/>
  <c r="T1504" i="32"/>
  <c r="S1504" i="32"/>
  <c r="T1503" i="32"/>
  <c r="S1503" i="32"/>
  <c r="T1502" i="32"/>
  <c r="S1502" i="32"/>
  <c r="T1501" i="32"/>
  <c r="S1501" i="32"/>
  <c r="T1500" i="32"/>
  <c r="S1500" i="32"/>
  <c r="T1499" i="32"/>
  <c r="S1499" i="32"/>
  <c r="T1498" i="32"/>
  <c r="S1498" i="32"/>
  <c r="T1497" i="32"/>
  <c r="S1497" i="32"/>
  <c r="T1496" i="32"/>
  <c r="S1496" i="32"/>
  <c r="T1495" i="32"/>
  <c r="S1495" i="32"/>
  <c r="T1494" i="32"/>
  <c r="S1494" i="32"/>
  <c r="T1493" i="32"/>
  <c r="S1493" i="32"/>
  <c r="T1492" i="32"/>
  <c r="S1492" i="32"/>
  <c r="T1491" i="32"/>
  <c r="S1491" i="32"/>
  <c r="T1490" i="32"/>
  <c r="S1490" i="32"/>
  <c r="T1489" i="32"/>
  <c r="S1489" i="32"/>
  <c r="T1488" i="32"/>
  <c r="S1488" i="32"/>
  <c r="T1487" i="32"/>
  <c r="S1487" i="32"/>
  <c r="T1486" i="32"/>
  <c r="S1486" i="32"/>
  <c r="T1485" i="32"/>
  <c r="S1485" i="32"/>
  <c r="T1484" i="32"/>
  <c r="S1484" i="32"/>
  <c r="T1483" i="32"/>
  <c r="S1483" i="32"/>
  <c r="T1482" i="32"/>
  <c r="S1482" i="32"/>
  <c r="T1481" i="32"/>
  <c r="S1481" i="32"/>
  <c r="T1480" i="32"/>
  <c r="S1480" i="32"/>
  <c r="T1479" i="32"/>
  <c r="S1479" i="32"/>
  <c r="T1478" i="32"/>
  <c r="S1478" i="32"/>
  <c r="T1477" i="32"/>
  <c r="S1477" i="32"/>
  <c r="T1476" i="32"/>
  <c r="S1476" i="32"/>
  <c r="T1475" i="32"/>
  <c r="S1475" i="32"/>
  <c r="T1474" i="32"/>
  <c r="S1474" i="32"/>
  <c r="T1473" i="32"/>
  <c r="S1473" i="32"/>
  <c r="T1472" i="32"/>
  <c r="S1472" i="32"/>
  <c r="T1471" i="32"/>
  <c r="S1471" i="32"/>
  <c r="T1470" i="32"/>
  <c r="S1470" i="32"/>
  <c r="T1469" i="32"/>
  <c r="S1469" i="32"/>
  <c r="T1468" i="32"/>
  <c r="S1468" i="32"/>
  <c r="T1467" i="32"/>
  <c r="S1467" i="32"/>
  <c r="T1466" i="32"/>
  <c r="S1466" i="32"/>
  <c r="T1465" i="32"/>
  <c r="S1465" i="32"/>
  <c r="T1464" i="32"/>
  <c r="S1464" i="32"/>
  <c r="T1463" i="32"/>
  <c r="S1463" i="32"/>
  <c r="T1462" i="32"/>
  <c r="S1462" i="32"/>
  <c r="T1461" i="32"/>
  <c r="S1461" i="32"/>
  <c r="T1460" i="32"/>
  <c r="S1460" i="32"/>
  <c r="T1459" i="32"/>
  <c r="S1459" i="32"/>
  <c r="T1458" i="32"/>
  <c r="S1458" i="32"/>
  <c r="T1457" i="32"/>
  <c r="S1457" i="32"/>
  <c r="T1456" i="32"/>
  <c r="S1456" i="32"/>
  <c r="T1455" i="32"/>
  <c r="S1455" i="32"/>
  <c r="T1454" i="32"/>
  <c r="S1454" i="32"/>
  <c r="T1453" i="32"/>
  <c r="S1453" i="32"/>
  <c r="T1452" i="32"/>
  <c r="S1452" i="32"/>
  <c r="T1451" i="32"/>
  <c r="S1451" i="32"/>
  <c r="T1450" i="32"/>
  <c r="S1450" i="32"/>
  <c r="T1449" i="32"/>
  <c r="S1449" i="32"/>
  <c r="T1448" i="32"/>
  <c r="S1448" i="32"/>
  <c r="T1447" i="32"/>
  <c r="S1447" i="32"/>
  <c r="T1446" i="32"/>
  <c r="S1446" i="32"/>
  <c r="T1445" i="32"/>
  <c r="S1445" i="32"/>
  <c r="T1444" i="32"/>
  <c r="S1444" i="32"/>
  <c r="T1443" i="32"/>
  <c r="S1443" i="32"/>
  <c r="T1442" i="32"/>
  <c r="S1442" i="32"/>
  <c r="T1441" i="32"/>
  <c r="S1441" i="32"/>
  <c r="T1440" i="32"/>
  <c r="S1440" i="32"/>
  <c r="T1439" i="32"/>
  <c r="S1439" i="32"/>
  <c r="T1438" i="32"/>
  <c r="S1438" i="32"/>
  <c r="T1437" i="32"/>
  <c r="S1437" i="32"/>
  <c r="T1436" i="32"/>
  <c r="S1436" i="32"/>
  <c r="T1435" i="32"/>
  <c r="S1435" i="32"/>
  <c r="T1434" i="32"/>
  <c r="S1434" i="32"/>
  <c r="T1433" i="32"/>
  <c r="S1433" i="32"/>
  <c r="T1432" i="32"/>
  <c r="S1432" i="32"/>
  <c r="T1431" i="32"/>
  <c r="S1431" i="32"/>
  <c r="T1430" i="32"/>
  <c r="S1430" i="32"/>
  <c r="T1429" i="32"/>
  <c r="S1429" i="32"/>
  <c r="T1428" i="32"/>
  <c r="S1428" i="32"/>
  <c r="T1427" i="32"/>
  <c r="S1427" i="32"/>
  <c r="T1426" i="32"/>
  <c r="S1426" i="32"/>
  <c r="T1425" i="32"/>
  <c r="S1425" i="32"/>
  <c r="T1424" i="32"/>
  <c r="S1424" i="32"/>
  <c r="T1423" i="32"/>
  <c r="S1423" i="32"/>
  <c r="T1422" i="32"/>
  <c r="S1422" i="32"/>
  <c r="T1421" i="32"/>
  <c r="S1421" i="32"/>
  <c r="T1420" i="32"/>
  <c r="S1420" i="32"/>
  <c r="T1419" i="32"/>
  <c r="S1419" i="32"/>
  <c r="T1418" i="32"/>
  <c r="S1418" i="32"/>
  <c r="T1417" i="32"/>
  <c r="S1417" i="32"/>
  <c r="T1416" i="32"/>
  <c r="S1416" i="32"/>
  <c r="T1415" i="32"/>
  <c r="S1415" i="32"/>
  <c r="T1414" i="32"/>
  <c r="S1414" i="32"/>
  <c r="T1413" i="32"/>
  <c r="S1413" i="32"/>
  <c r="T1412" i="32"/>
  <c r="S1412" i="32"/>
  <c r="T1411" i="32"/>
  <c r="S1411" i="32"/>
  <c r="T1410" i="32"/>
  <c r="S1410" i="32"/>
  <c r="T1409" i="32"/>
  <c r="S1409" i="32"/>
  <c r="T1408" i="32"/>
  <c r="S1408" i="32"/>
  <c r="T1407" i="32"/>
  <c r="S1407" i="32"/>
  <c r="T1406" i="32"/>
  <c r="S1406" i="32"/>
  <c r="T1405" i="32"/>
  <c r="S1405" i="32"/>
  <c r="T1404" i="32"/>
  <c r="S1404" i="32"/>
  <c r="T1403" i="32"/>
  <c r="S1403" i="32"/>
  <c r="T1402" i="32"/>
  <c r="S1402" i="32"/>
  <c r="T1401" i="32"/>
  <c r="S1401" i="32"/>
  <c r="T1400" i="32"/>
  <c r="S1400" i="32"/>
  <c r="T1399" i="32"/>
  <c r="S1399" i="32"/>
  <c r="T1398" i="32"/>
  <c r="S1398" i="32"/>
  <c r="T1397" i="32"/>
  <c r="S1397" i="32"/>
  <c r="T1396" i="32"/>
  <c r="S1396" i="32"/>
  <c r="T1395" i="32"/>
  <c r="S1395" i="32"/>
  <c r="T1394" i="32"/>
  <c r="S1394" i="32"/>
  <c r="T1393" i="32"/>
  <c r="S1393" i="32"/>
  <c r="T1392" i="32"/>
  <c r="S1392" i="32"/>
  <c r="T1391" i="32"/>
  <c r="S1391" i="32"/>
  <c r="T1390" i="32"/>
  <c r="S1390" i="32"/>
  <c r="T1389" i="32"/>
  <c r="S1389" i="32"/>
  <c r="T1388" i="32"/>
  <c r="S1388" i="32"/>
  <c r="T1387" i="32"/>
  <c r="S1387" i="32"/>
  <c r="T1386" i="32"/>
  <c r="S1386" i="32"/>
  <c r="T1385" i="32"/>
  <c r="S1385" i="32"/>
  <c r="T1384" i="32"/>
  <c r="S1384" i="32"/>
  <c r="T1383" i="32"/>
  <c r="S1383" i="32"/>
  <c r="T1382" i="32"/>
  <c r="S1382" i="32"/>
  <c r="T1381" i="32"/>
  <c r="S1381" i="32"/>
  <c r="T1380" i="32"/>
  <c r="S1380" i="32"/>
  <c r="T1379" i="32"/>
  <c r="S1379" i="32"/>
  <c r="T1378" i="32"/>
  <c r="S1378" i="32"/>
  <c r="T1377" i="32"/>
  <c r="S1377" i="32"/>
  <c r="T1376" i="32"/>
  <c r="S1376" i="32"/>
  <c r="T1375" i="32"/>
  <c r="S1375" i="32"/>
  <c r="T1374" i="32"/>
  <c r="S1374" i="32"/>
  <c r="T1373" i="32"/>
  <c r="S1373" i="32"/>
  <c r="T1372" i="32"/>
  <c r="S1372" i="32"/>
  <c r="T1371" i="32"/>
  <c r="S1371" i="32"/>
  <c r="T1370" i="32"/>
  <c r="S1370" i="32"/>
  <c r="T1369" i="32"/>
  <c r="S1369" i="32"/>
  <c r="T1368" i="32"/>
  <c r="S1368" i="32"/>
  <c r="T1367" i="32"/>
  <c r="S1367" i="32"/>
  <c r="T1366" i="32"/>
  <c r="S1366" i="32"/>
  <c r="T1365" i="32"/>
  <c r="S1365" i="32"/>
  <c r="T1364" i="32"/>
  <c r="S1364" i="32"/>
  <c r="T1363" i="32"/>
  <c r="S1363" i="32"/>
  <c r="T1362" i="32"/>
  <c r="S1362" i="32"/>
  <c r="T1361" i="32"/>
  <c r="S1361" i="32"/>
  <c r="T1360" i="32"/>
  <c r="S1360" i="32"/>
  <c r="T1359" i="32"/>
  <c r="S1359" i="32"/>
  <c r="T1358" i="32"/>
  <c r="S1358" i="32"/>
  <c r="T1357" i="32"/>
  <c r="S1357" i="32"/>
  <c r="T1356" i="32"/>
  <c r="S1356" i="32"/>
  <c r="T1355" i="32"/>
  <c r="S1355" i="32"/>
  <c r="T1354" i="32"/>
  <c r="S1354" i="32"/>
  <c r="T1353" i="32"/>
  <c r="S1353" i="32"/>
  <c r="T1352" i="32"/>
  <c r="S1352" i="32"/>
  <c r="T1351" i="32"/>
  <c r="S1351" i="32"/>
  <c r="T1350" i="32"/>
  <c r="S1350" i="32"/>
  <c r="T1349" i="32"/>
  <c r="S1349" i="32"/>
  <c r="T1348" i="32"/>
  <c r="S1348" i="32"/>
  <c r="T1347" i="32"/>
  <c r="S1347" i="32"/>
  <c r="T1346" i="32"/>
  <c r="S1346" i="32"/>
  <c r="T1345" i="32"/>
  <c r="S1345" i="32"/>
  <c r="T1344" i="32"/>
  <c r="S1344" i="32"/>
  <c r="T1343" i="32"/>
  <c r="S1343" i="32"/>
  <c r="T1342" i="32"/>
  <c r="S1342" i="32"/>
  <c r="T1341" i="32"/>
  <c r="S1341" i="32"/>
  <c r="T1340" i="32"/>
  <c r="S1340" i="32"/>
  <c r="T1339" i="32"/>
  <c r="S1339" i="32"/>
  <c r="T1338" i="32"/>
  <c r="S1338" i="32"/>
  <c r="T1337" i="32"/>
  <c r="S1337" i="32"/>
  <c r="T1336" i="32"/>
  <c r="S1336" i="32"/>
  <c r="T1335" i="32"/>
  <c r="S1335" i="32"/>
  <c r="T1334" i="32"/>
  <c r="S1334" i="32"/>
  <c r="T1333" i="32"/>
  <c r="S1333" i="32"/>
  <c r="T1332" i="32"/>
  <c r="S1332" i="32"/>
  <c r="T1331" i="32"/>
  <c r="S1331" i="32"/>
  <c r="T1330" i="32"/>
  <c r="S1330" i="32"/>
  <c r="T1329" i="32"/>
  <c r="S1329" i="32"/>
  <c r="T1328" i="32"/>
  <c r="S1328" i="32"/>
  <c r="T1327" i="32"/>
  <c r="S1327" i="32"/>
  <c r="T1326" i="32"/>
  <c r="S1326" i="32"/>
  <c r="T1325" i="32"/>
  <c r="S1325" i="32"/>
  <c r="T1324" i="32"/>
  <c r="S1324" i="32"/>
  <c r="T1323" i="32"/>
  <c r="S1323" i="32"/>
  <c r="T1322" i="32"/>
  <c r="S1322" i="32"/>
  <c r="T1321" i="32"/>
  <c r="S1321" i="32"/>
  <c r="T1320" i="32"/>
  <c r="S1320" i="32"/>
  <c r="T1319" i="32"/>
  <c r="S1319" i="32"/>
  <c r="T1318" i="32"/>
  <c r="S1318" i="32"/>
  <c r="T1317" i="32"/>
  <c r="S1317" i="32"/>
  <c r="T1316" i="32"/>
  <c r="S1316" i="32"/>
  <c r="T1315" i="32"/>
  <c r="S1315" i="32"/>
  <c r="T1314" i="32"/>
  <c r="S1314" i="32"/>
  <c r="T1313" i="32"/>
  <c r="S1313" i="32"/>
  <c r="T1312" i="32"/>
  <c r="S1312" i="32"/>
  <c r="T1311" i="32"/>
  <c r="S1311" i="32"/>
  <c r="T1310" i="32"/>
  <c r="S1310" i="32"/>
  <c r="T1309" i="32"/>
  <c r="S1309" i="32"/>
  <c r="T1308" i="32"/>
  <c r="S1308" i="32"/>
  <c r="T1307" i="32"/>
  <c r="S1307" i="32"/>
  <c r="T1306" i="32"/>
  <c r="S1306" i="32"/>
  <c r="T1305" i="32"/>
  <c r="S1305" i="32"/>
  <c r="T1304" i="32"/>
  <c r="S1304" i="32"/>
  <c r="T1303" i="32"/>
  <c r="S1303" i="32"/>
  <c r="T1302" i="32"/>
  <c r="S1302" i="32"/>
  <c r="T1301" i="32"/>
  <c r="S1301" i="32"/>
  <c r="T1300" i="32"/>
  <c r="S1300" i="32"/>
  <c r="T1299" i="32"/>
  <c r="S1299" i="32"/>
  <c r="T1298" i="32"/>
  <c r="S1298" i="32"/>
  <c r="T1297" i="32"/>
  <c r="S1297" i="32"/>
  <c r="T1296" i="32"/>
  <c r="S1296" i="32"/>
  <c r="T1295" i="32"/>
  <c r="S1295" i="32"/>
  <c r="T1294" i="32"/>
  <c r="S1294" i="32"/>
  <c r="T1293" i="32"/>
  <c r="S1293" i="32"/>
  <c r="T1292" i="32"/>
  <c r="S1292" i="32"/>
  <c r="T1291" i="32"/>
  <c r="S1291" i="32"/>
  <c r="T1290" i="32"/>
  <c r="S1290" i="32"/>
  <c r="T1289" i="32"/>
  <c r="S1289" i="32"/>
  <c r="T1288" i="32"/>
  <c r="S1288" i="32"/>
  <c r="T1287" i="32"/>
  <c r="S1287" i="32"/>
  <c r="T1286" i="32"/>
  <c r="S1286" i="32"/>
  <c r="T1285" i="32"/>
  <c r="S1285" i="32"/>
  <c r="T1284" i="32"/>
  <c r="S1284" i="32"/>
  <c r="T1283" i="32"/>
  <c r="S1283" i="32"/>
  <c r="T1282" i="32"/>
  <c r="S1282" i="32"/>
  <c r="T1281" i="32"/>
  <c r="S1281" i="32"/>
  <c r="T1280" i="32"/>
  <c r="S1280" i="32"/>
  <c r="T1279" i="32"/>
  <c r="S1279" i="32"/>
  <c r="T1278" i="32"/>
  <c r="S1278" i="32"/>
  <c r="T1277" i="32"/>
  <c r="S1277" i="32"/>
  <c r="T1276" i="32"/>
  <c r="S1276" i="32"/>
  <c r="T1275" i="32"/>
  <c r="S1275" i="32"/>
  <c r="T1274" i="32"/>
  <c r="S1274" i="32"/>
  <c r="T1273" i="32"/>
  <c r="S1273" i="32"/>
  <c r="T1272" i="32"/>
  <c r="S1272" i="32"/>
  <c r="T1271" i="32"/>
  <c r="S1271" i="32"/>
  <c r="T1270" i="32"/>
  <c r="S1270" i="32"/>
  <c r="T1269" i="32"/>
  <c r="S1269" i="32"/>
  <c r="T1268" i="32"/>
  <c r="S1268" i="32"/>
  <c r="T1267" i="32"/>
  <c r="S1267" i="32"/>
  <c r="T1266" i="32"/>
  <c r="S1266" i="32"/>
  <c r="T1265" i="32"/>
  <c r="S1265" i="32"/>
  <c r="T1264" i="32"/>
  <c r="S1264" i="32"/>
  <c r="T1263" i="32"/>
  <c r="S1263" i="32"/>
  <c r="T1262" i="32"/>
  <c r="S1262" i="32"/>
  <c r="T1261" i="32"/>
  <c r="S1261" i="32"/>
  <c r="T1260" i="32"/>
  <c r="S1260" i="32"/>
  <c r="T1259" i="32"/>
  <c r="S1259" i="32"/>
  <c r="T1258" i="32"/>
  <c r="S1258" i="32"/>
  <c r="T1257" i="32"/>
  <c r="S1257" i="32"/>
  <c r="T1256" i="32"/>
  <c r="S1256" i="32"/>
  <c r="T1255" i="32"/>
  <c r="S1255" i="32"/>
  <c r="T1254" i="32"/>
  <c r="S1254" i="32"/>
  <c r="T1253" i="32"/>
  <c r="S1253" i="32"/>
  <c r="T1252" i="32"/>
  <c r="S1252" i="32"/>
  <c r="T1251" i="32"/>
  <c r="S1251" i="32"/>
  <c r="T1250" i="32"/>
  <c r="S1250" i="32"/>
  <c r="T1249" i="32"/>
  <c r="S1249" i="32"/>
  <c r="T1248" i="32"/>
  <c r="S1248" i="32"/>
  <c r="T1247" i="32"/>
  <c r="S1247" i="32"/>
  <c r="T1246" i="32"/>
  <c r="S1246" i="32"/>
  <c r="T1245" i="32"/>
  <c r="S1245" i="32"/>
  <c r="T1244" i="32"/>
  <c r="S1244" i="32"/>
  <c r="T1243" i="32"/>
  <c r="S1243" i="32"/>
  <c r="T1242" i="32"/>
  <c r="S1242" i="32"/>
  <c r="T1241" i="32"/>
  <c r="S1241" i="32"/>
  <c r="T1240" i="32"/>
  <c r="S1240" i="32"/>
  <c r="T1239" i="32"/>
  <c r="S1239" i="32"/>
  <c r="T1238" i="32"/>
  <c r="S1238" i="32"/>
  <c r="T1237" i="32"/>
  <c r="S1237" i="32"/>
  <c r="T1236" i="32"/>
  <c r="S1236" i="32"/>
  <c r="T1235" i="32"/>
  <c r="S1235" i="32"/>
  <c r="T1234" i="32"/>
  <c r="S1234" i="32"/>
  <c r="T1233" i="32"/>
  <c r="S1233" i="32"/>
  <c r="T1232" i="32"/>
  <c r="S1232" i="32"/>
  <c r="T1231" i="32"/>
  <c r="S1231" i="32"/>
  <c r="T1230" i="32"/>
  <c r="S1230" i="32"/>
  <c r="T1229" i="32"/>
  <c r="S1229" i="32"/>
  <c r="T1228" i="32"/>
  <c r="S1228" i="32"/>
  <c r="T1227" i="32"/>
  <c r="S1227" i="32"/>
  <c r="T1226" i="32"/>
  <c r="S1226" i="32"/>
  <c r="T1225" i="32"/>
  <c r="S1225" i="32"/>
  <c r="T1224" i="32"/>
  <c r="S1224" i="32"/>
  <c r="T1223" i="32"/>
  <c r="S1223" i="32"/>
  <c r="T1222" i="32"/>
  <c r="S1222" i="32"/>
  <c r="T1221" i="32"/>
  <c r="S1221" i="32"/>
  <c r="T1220" i="32"/>
  <c r="S1220" i="32"/>
  <c r="T1219" i="32"/>
  <c r="S1219" i="32"/>
  <c r="T1218" i="32"/>
  <c r="S1218" i="32"/>
  <c r="T1217" i="32"/>
  <c r="S1217" i="32"/>
  <c r="T1216" i="32"/>
  <c r="S1216" i="32"/>
  <c r="T1215" i="32"/>
  <c r="S1215" i="32"/>
  <c r="T1214" i="32"/>
  <c r="S1214" i="32"/>
  <c r="T1213" i="32"/>
  <c r="S1213" i="32"/>
  <c r="T1212" i="32"/>
  <c r="S1212" i="32"/>
  <c r="T1211" i="32"/>
  <c r="S1211" i="32"/>
  <c r="T1210" i="32"/>
  <c r="S1210" i="32"/>
  <c r="T1209" i="32"/>
  <c r="S1209" i="32"/>
  <c r="T1208" i="32"/>
  <c r="S1208" i="32"/>
  <c r="T1207" i="32"/>
  <c r="S1207" i="32"/>
  <c r="T1206" i="32"/>
  <c r="S1206" i="32"/>
  <c r="T1205" i="32"/>
  <c r="S1205" i="32"/>
  <c r="T1204" i="32"/>
  <c r="S1204" i="32"/>
  <c r="T1203" i="32"/>
  <c r="S1203" i="32"/>
  <c r="T1202" i="32"/>
  <c r="S1202" i="32"/>
  <c r="T1201" i="32"/>
  <c r="S1201" i="32"/>
  <c r="T1200" i="32"/>
  <c r="S1200" i="32"/>
  <c r="T1199" i="32"/>
  <c r="S1199" i="32"/>
  <c r="T1198" i="32"/>
  <c r="S1198" i="32"/>
  <c r="T1197" i="32"/>
  <c r="S1197" i="32"/>
  <c r="T1196" i="32"/>
  <c r="S1196" i="32"/>
  <c r="T1195" i="32"/>
  <c r="S1195" i="32"/>
  <c r="T1194" i="32"/>
  <c r="S1194" i="32"/>
  <c r="T1193" i="32"/>
  <c r="S1193" i="32"/>
  <c r="T1192" i="32"/>
  <c r="S1192" i="32"/>
  <c r="T1191" i="32"/>
  <c r="S1191" i="32"/>
  <c r="T1190" i="32"/>
  <c r="S1190" i="32"/>
  <c r="T1189" i="32"/>
  <c r="S1189" i="32"/>
  <c r="T1188" i="32"/>
  <c r="S1188" i="32"/>
  <c r="T1187" i="32"/>
  <c r="S1187" i="32"/>
  <c r="T1186" i="32"/>
  <c r="S1186" i="32"/>
  <c r="T1185" i="32"/>
  <c r="S1185" i="32"/>
  <c r="T1184" i="32"/>
  <c r="S1184" i="32"/>
  <c r="T1183" i="32"/>
  <c r="S1183" i="32"/>
  <c r="T1182" i="32"/>
  <c r="S1182" i="32"/>
  <c r="T1181" i="32"/>
  <c r="S1181" i="32"/>
  <c r="T1180" i="32"/>
  <c r="S1180" i="32"/>
  <c r="T1179" i="32"/>
  <c r="S1179" i="32"/>
  <c r="T1178" i="32"/>
  <c r="S1178" i="32"/>
  <c r="T1177" i="32"/>
  <c r="S1177" i="32"/>
  <c r="T1176" i="32"/>
  <c r="S1176" i="32"/>
  <c r="T1175" i="32"/>
  <c r="S1175" i="32"/>
  <c r="T1174" i="32"/>
  <c r="S1174" i="32"/>
  <c r="T1173" i="32"/>
  <c r="S1173" i="32"/>
  <c r="T1172" i="32"/>
  <c r="S1172" i="32"/>
  <c r="T1171" i="32"/>
  <c r="S1171" i="32"/>
  <c r="T1170" i="32"/>
  <c r="S1170" i="32"/>
  <c r="T1169" i="32"/>
  <c r="S1169" i="32"/>
  <c r="T1168" i="32"/>
  <c r="S1168" i="32"/>
  <c r="T1167" i="32"/>
  <c r="S1167" i="32"/>
  <c r="T1166" i="32"/>
  <c r="S1166" i="32"/>
  <c r="T1165" i="32"/>
  <c r="S1165" i="32"/>
  <c r="T1164" i="32"/>
  <c r="S1164" i="32"/>
  <c r="T1163" i="32"/>
  <c r="S1163" i="32"/>
  <c r="T1162" i="32"/>
  <c r="S1162" i="32"/>
  <c r="T1161" i="32"/>
  <c r="S1161" i="32"/>
  <c r="T1160" i="32"/>
  <c r="S1160" i="32"/>
  <c r="T1159" i="32"/>
  <c r="S1159" i="32"/>
  <c r="T1158" i="32"/>
  <c r="S1158" i="32"/>
  <c r="T1157" i="32"/>
  <c r="S1157" i="32"/>
  <c r="T1156" i="32"/>
  <c r="S1156" i="32"/>
  <c r="T1155" i="32"/>
  <c r="S1155" i="32"/>
  <c r="T1154" i="32"/>
  <c r="S1154" i="32"/>
  <c r="T1153" i="32"/>
  <c r="S1153" i="32"/>
  <c r="T1152" i="32"/>
  <c r="S1152" i="32"/>
  <c r="T1151" i="32"/>
  <c r="S1151" i="32"/>
  <c r="T1150" i="32"/>
  <c r="S1150" i="32"/>
  <c r="T1149" i="32"/>
  <c r="S1149" i="32"/>
  <c r="T1148" i="32"/>
  <c r="S1148" i="32"/>
  <c r="T1147" i="32"/>
  <c r="S1147" i="32"/>
  <c r="T1146" i="32"/>
  <c r="S1146" i="32"/>
  <c r="T1145" i="32"/>
  <c r="S1145" i="32"/>
  <c r="T1144" i="32"/>
  <c r="S1144" i="32"/>
  <c r="T1143" i="32"/>
  <c r="S1143" i="32"/>
  <c r="T1142" i="32"/>
  <c r="S1142" i="32"/>
  <c r="T1141" i="32"/>
  <c r="S1141" i="32"/>
  <c r="T1140" i="32"/>
  <c r="S1140" i="32"/>
  <c r="T1139" i="32"/>
  <c r="S1139" i="32"/>
  <c r="T1138" i="32"/>
  <c r="S1138" i="32"/>
  <c r="T1137" i="32"/>
  <c r="S1137" i="32"/>
  <c r="T1136" i="32"/>
  <c r="S1136" i="32"/>
  <c r="T1135" i="32"/>
  <c r="S1135" i="32"/>
  <c r="T1134" i="32"/>
  <c r="S1134" i="32"/>
  <c r="T1133" i="32"/>
  <c r="S1133" i="32"/>
  <c r="T1132" i="32"/>
  <c r="S1132" i="32"/>
  <c r="T1131" i="32"/>
  <c r="S1131" i="32"/>
  <c r="T1130" i="32"/>
  <c r="S1130" i="32"/>
  <c r="T1129" i="32"/>
  <c r="S1129" i="32"/>
  <c r="T1128" i="32"/>
  <c r="S1128" i="32"/>
  <c r="T1127" i="32"/>
  <c r="S1127" i="32"/>
  <c r="T1126" i="32"/>
  <c r="S1126" i="32"/>
  <c r="T1125" i="32"/>
  <c r="S1125" i="32"/>
  <c r="T1124" i="32"/>
  <c r="S1124" i="32"/>
  <c r="T1123" i="32"/>
  <c r="S1123" i="32"/>
  <c r="T1122" i="32"/>
  <c r="S1122" i="32"/>
  <c r="T1121" i="32"/>
  <c r="S1121" i="32"/>
  <c r="T1120" i="32"/>
  <c r="S1120" i="32"/>
  <c r="T1119" i="32"/>
  <c r="S1119" i="32"/>
  <c r="T1118" i="32"/>
  <c r="S1118" i="32"/>
  <c r="T1117" i="32"/>
  <c r="S1117" i="32"/>
  <c r="T1116" i="32"/>
  <c r="S1116" i="32"/>
  <c r="T1115" i="32"/>
  <c r="S1115" i="32"/>
  <c r="T1114" i="32"/>
  <c r="S1114" i="32"/>
  <c r="T1113" i="32"/>
  <c r="S1113" i="32"/>
  <c r="T1112" i="32"/>
  <c r="S1112" i="32"/>
  <c r="T1111" i="32"/>
  <c r="S1111" i="32"/>
  <c r="T1110" i="32"/>
  <c r="S1110" i="32"/>
  <c r="T1109" i="32"/>
  <c r="S1109" i="32"/>
  <c r="T1108" i="32"/>
  <c r="S1108" i="32"/>
  <c r="T1107" i="32"/>
  <c r="S1107" i="32"/>
  <c r="T1106" i="32"/>
  <c r="S1106" i="32"/>
  <c r="T1105" i="32"/>
  <c r="S1105" i="32"/>
  <c r="T1104" i="32"/>
  <c r="S1104" i="32"/>
  <c r="T1103" i="32"/>
  <c r="S1103" i="32"/>
  <c r="T1102" i="32"/>
  <c r="S1102" i="32"/>
  <c r="T1101" i="32"/>
  <c r="S1101" i="32"/>
  <c r="T1100" i="32"/>
  <c r="S1100" i="32"/>
  <c r="T1099" i="32"/>
  <c r="S1099" i="32"/>
  <c r="T1098" i="32"/>
  <c r="S1098" i="32"/>
  <c r="T1097" i="32"/>
  <c r="S1097" i="32"/>
  <c r="T1096" i="32"/>
  <c r="S1096" i="32"/>
  <c r="T1095" i="32"/>
  <c r="S1095" i="32"/>
  <c r="T1094" i="32"/>
  <c r="S1094" i="32"/>
  <c r="T1093" i="32"/>
  <c r="S1093" i="32"/>
  <c r="T1092" i="32"/>
  <c r="S1092" i="32"/>
  <c r="T1091" i="32"/>
  <c r="S1091" i="32"/>
  <c r="T1090" i="32"/>
  <c r="S1090" i="32"/>
  <c r="T1089" i="32"/>
  <c r="S1089" i="32"/>
  <c r="T1088" i="32"/>
  <c r="S1088" i="32"/>
  <c r="T1087" i="32"/>
  <c r="S1087" i="32"/>
  <c r="T1086" i="32"/>
  <c r="S1086" i="32"/>
  <c r="T1085" i="32"/>
  <c r="S1085" i="32"/>
  <c r="T1084" i="32"/>
  <c r="S1084" i="32"/>
  <c r="T1083" i="32"/>
  <c r="S1083" i="32"/>
  <c r="T1082" i="32"/>
  <c r="S1082" i="32"/>
  <c r="T1081" i="32"/>
  <c r="S1081" i="32"/>
  <c r="T1080" i="32"/>
  <c r="S1080" i="32"/>
  <c r="T1079" i="32"/>
  <c r="S1079" i="32"/>
  <c r="T1078" i="32"/>
  <c r="S1078" i="32"/>
  <c r="T1077" i="32"/>
  <c r="S1077" i="32"/>
  <c r="T1076" i="32"/>
  <c r="S1076" i="32"/>
  <c r="T1075" i="32"/>
  <c r="S1075" i="32"/>
  <c r="T1074" i="32"/>
  <c r="S1074" i="32"/>
  <c r="T1073" i="32"/>
  <c r="S1073" i="32"/>
  <c r="T1072" i="32"/>
  <c r="S1072" i="32"/>
  <c r="T1071" i="32"/>
  <c r="S1071" i="32"/>
  <c r="T1070" i="32"/>
  <c r="S1070" i="32"/>
  <c r="T1069" i="32"/>
  <c r="S1069" i="32"/>
  <c r="T1068" i="32"/>
  <c r="S1068" i="32"/>
  <c r="T1067" i="32"/>
  <c r="S1067" i="32"/>
  <c r="T1066" i="32"/>
  <c r="S1066" i="32"/>
  <c r="T1065" i="32"/>
  <c r="S1065" i="32"/>
  <c r="T1064" i="32"/>
  <c r="S1064" i="32"/>
  <c r="T1063" i="32"/>
  <c r="S1063" i="32"/>
  <c r="T1062" i="32"/>
  <c r="S1062" i="32"/>
  <c r="T1061" i="32"/>
  <c r="S1061" i="32"/>
  <c r="T1060" i="32"/>
  <c r="S1060" i="32"/>
  <c r="T1059" i="32"/>
  <c r="S1059" i="32"/>
  <c r="T1058" i="32"/>
  <c r="S1058" i="32"/>
  <c r="T1057" i="32"/>
  <c r="S1057" i="32"/>
  <c r="T1056" i="32"/>
  <c r="S1056" i="32"/>
  <c r="T1055" i="32"/>
  <c r="S1055" i="32"/>
  <c r="T1054" i="32"/>
  <c r="S1054" i="32"/>
  <c r="T1053" i="32"/>
  <c r="S1053" i="32"/>
  <c r="T1052" i="32"/>
  <c r="S1052" i="32"/>
  <c r="T1051" i="32"/>
  <c r="S1051" i="32"/>
  <c r="T1050" i="32"/>
  <c r="S1050" i="32"/>
  <c r="T1049" i="32"/>
  <c r="S1049" i="32"/>
  <c r="T1048" i="32"/>
  <c r="S1048" i="32"/>
  <c r="T1047" i="32"/>
  <c r="S1047" i="32"/>
  <c r="T1046" i="32"/>
  <c r="S1046" i="32"/>
  <c r="T1045" i="32"/>
  <c r="S1045" i="32"/>
  <c r="T1044" i="32"/>
  <c r="S1044" i="32"/>
  <c r="T1043" i="32"/>
  <c r="S1043" i="32"/>
  <c r="T1042" i="32"/>
  <c r="S1042" i="32"/>
  <c r="T1041" i="32"/>
  <c r="S1041" i="32"/>
  <c r="T1040" i="32"/>
  <c r="S1040" i="32"/>
  <c r="T1039" i="32"/>
  <c r="S1039" i="32"/>
  <c r="T1038" i="32"/>
  <c r="S1038" i="32"/>
  <c r="T1037" i="32"/>
  <c r="S1037" i="32"/>
  <c r="T1036" i="32"/>
  <c r="S1036" i="32"/>
  <c r="T1035" i="32"/>
  <c r="S1035" i="32"/>
  <c r="T1034" i="32"/>
  <c r="S1034" i="32"/>
  <c r="T1033" i="32"/>
  <c r="S1033" i="32"/>
  <c r="T1032" i="32"/>
  <c r="S1032" i="32"/>
  <c r="T1031" i="32"/>
  <c r="S1031" i="32"/>
  <c r="T1030" i="32"/>
  <c r="S1030" i="32"/>
  <c r="T1029" i="32"/>
  <c r="S1029" i="32"/>
  <c r="T1028" i="32"/>
  <c r="S1028" i="32"/>
  <c r="T1027" i="32"/>
  <c r="S1027" i="32"/>
  <c r="T1026" i="32"/>
  <c r="S1026" i="32"/>
  <c r="T1025" i="32"/>
  <c r="S1025" i="32"/>
  <c r="T1024" i="32"/>
  <c r="S1024" i="32"/>
  <c r="T1023" i="32"/>
  <c r="S1023" i="32"/>
  <c r="T1022" i="32"/>
  <c r="S1022" i="32"/>
  <c r="T1021" i="32"/>
  <c r="S1021" i="32"/>
  <c r="T1020" i="32"/>
  <c r="S1020" i="32"/>
  <c r="T1019" i="32"/>
  <c r="S1019" i="32"/>
  <c r="T1018" i="32"/>
  <c r="S1018" i="32"/>
  <c r="T1017" i="32"/>
  <c r="S1017" i="32"/>
  <c r="T1016" i="32"/>
  <c r="S1016" i="32"/>
  <c r="T1015" i="32"/>
  <c r="S1015" i="32"/>
  <c r="T1014" i="32"/>
  <c r="S1014" i="32"/>
  <c r="T1013" i="32"/>
  <c r="S1013" i="32"/>
  <c r="T1012" i="32"/>
  <c r="S1012" i="32"/>
  <c r="T1011" i="32"/>
  <c r="S1011" i="32"/>
  <c r="T1010" i="32"/>
  <c r="S1010" i="32"/>
  <c r="T1009" i="32"/>
  <c r="S1009" i="32"/>
  <c r="T1008" i="32"/>
  <c r="S1008" i="32"/>
  <c r="T1007" i="32"/>
  <c r="S1007" i="32"/>
  <c r="T1006" i="32"/>
  <c r="S1006" i="32"/>
  <c r="T1005" i="32"/>
  <c r="S1005" i="32"/>
  <c r="T1004" i="32"/>
  <c r="S1004" i="32"/>
  <c r="T1003" i="32"/>
  <c r="S1003" i="32"/>
  <c r="T1002" i="32"/>
  <c r="S1002" i="32"/>
  <c r="T1001" i="32"/>
  <c r="S1001" i="32"/>
  <c r="T1000" i="32"/>
  <c r="S1000" i="32"/>
  <c r="T999" i="32"/>
  <c r="S999" i="32"/>
  <c r="T998" i="32"/>
  <c r="S998" i="32"/>
  <c r="T997" i="32"/>
  <c r="S997" i="32"/>
  <c r="T996" i="32"/>
  <c r="S996" i="32"/>
  <c r="T995" i="32"/>
  <c r="S995" i="32"/>
  <c r="T994" i="32"/>
  <c r="S994" i="32"/>
  <c r="T993" i="32"/>
  <c r="S993" i="32"/>
  <c r="T992" i="32"/>
  <c r="S992" i="32"/>
  <c r="T991" i="32"/>
  <c r="S991" i="32"/>
  <c r="T990" i="32"/>
  <c r="S990" i="32"/>
  <c r="T989" i="32"/>
  <c r="S989" i="32"/>
  <c r="T988" i="32"/>
  <c r="S988" i="32"/>
  <c r="T987" i="32"/>
  <c r="S987" i="32"/>
  <c r="T986" i="32"/>
  <c r="S986" i="32"/>
  <c r="T985" i="32"/>
  <c r="S985" i="32"/>
  <c r="T984" i="32"/>
  <c r="S984" i="32"/>
  <c r="T983" i="32"/>
  <c r="S983" i="32"/>
  <c r="T982" i="32"/>
  <c r="S982" i="32"/>
  <c r="T981" i="32"/>
  <c r="S981" i="32"/>
  <c r="T980" i="32"/>
  <c r="S980" i="32"/>
  <c r="T979" i="32"/>
  <c r="S979" i="32"/>
  <c r="T978" i="32"/>
  <c r="S978" i="32"/>
  <c r="T977" i="32"/>
  <c r="S977" i="32"/>
  <c r="T976" i="32"/>
  <c r="S976" i="32"/>
  <c r="T975" i="32"/>
  <c r="S975" i="32"/>
  <c r="T974" i="32"/>
  <c r="S974" i="32"/>
  <c r="T973" i="32"/>
  <c r="S973" i="32"/>
  <c r="T972" i="32"/>
  <c r="S972" i="32"/>
  <c r="T971" i="32"/>
  <c r="S971" i="32"/>
  <c r="T970" i="32"/>
  <c r="S970" i="32"/>
  <c r="T969" i="32"/>
  <c r="S969" i="32"/>
  <c r="T968" i="32"/>
  <c r="S968" i="32"/>
  <c r="T967" i="32"/>
  <c r="S967" i="32"/>
  <c r="T966" i="32"/>
  <c r="S966" i="32"/>
  <c r="T965" i="32"/>
  <c r="S965" i="32"/>
  <c r="T964" i="32"/>
  <c r="S964" i="32"/>
  <c r="T963" i="32"/>
  <c r="S963" i="32"/>
  <c r="T962" i="32"/>
  <c r="S962" i="32"/>
  <c r="T961" i="32"/>
  <c r="S961" i="32"/>
  <c r="T960" i="32"/>
  <c r="S960" i="32"/>
  <c r="T959" i="32"/>
  <c r="S959" i="32"/>
  <c r="T958" i="32"/>
  <c r="S958" i="32"/>
  <c r="T957" i="32"/>
  <c r="S957" i="32"/>
  <c r="T956" i="32"/>
  <c r="S956" i="32"/>
  <c r="T955" i="32"/>
  <c r="S955" i="32"/>
  <c r="T954" i="32"/>
  <c r="S954" i="32"/>
  <c r="T953" i="32"/>
  <c r="S953" i="32"/>
  <c r="T952" i="32"/>
  <c r="S952" i="32"/>
  <c r="T951" i="32"/>
  <c r="S951" i="32"/>
  <c r="T950" i="32"/>
  <c r="S950" i="32"/>
  <c r="T949" i="32"/>
  <c r="S949" i="32"/>
  <c r="T948" i="32"/>
  <c r="S948" i="32"/>
  <c r="T947" i="32"/>
  <c r="S947" i="32"/>
  <c r="T946" i="32"/>
  <c r="S946" i="32"/>
  <c r="T945" i="32"/>
  <c r="S945" i="32"/>
  <c r="T944" i="32"/>
  <c r="S944" i="32"/>
  <c r="T943" i="32"/>
  <c r="S943" i="32"/>
  <c r="T942" i="32"/>
  <c r="S942" i="32"/>
  <c r="T941" i="32"/>
  <c r="S941" i="32"/>
  <c r="T940" i="32"/>
  <c r="S940" i="32"/>
  <c r="T939" i="32"/>
  <c r="S939" i="32"/>
  <c r="T938" i="32"/>
  <c r="S938" i="32"/>
  <c r="T937" i="32"/>
  <c r="S937" i="32"/>
  <c r="T936" i="32"/>
  <c r="S936" i="32"/>
  <c r="T935" i="32"/>
  <c r="S935" i="32"/>
  <c r="T934" i="32"/>
  <c r="S934" i="32"/>
  <c r="T933" i="32"/>
  <c r="S933" i="32"/>
  <c r="T932" i="32"/>
  <c r="S932" i="32"/>
  <c r="T931" i="32"/>
  <c r="S931" i="32"/>
  <c r="T930" i="32"/>
  <c r="S930" i="32"/>
  <c r="T929" i="32"/>
  <c r="S929" i="32"/>
  <c r="T928" i="32"/>
  <c r="S928" i="32"/>
  <c r="T927" i="32"/>
  <c r="S927" i="32"/>
  <c r="T926" i="32"/>
  <c r="S926" i="32"/>
  <c r="T925" i="32"/>
  <c r="S925" i="32"/>
  <c r="T924" i="32"/>
  <c r="S924" i="32"/>
  <c r="T923" i="32"/>
  <c r="S923" i="32"/>
  <c r="T922" i="32"/>
  <c r="S922" i="32"/>
  <c r="T921" i="32"/>
  <c r="S921" i="32"/>
  <c r="T920" i="32"/>
  <c r="S920" i="32"/>
  <c r="T919" i="32"/>
  <c r="S919" i="32"/>
  <c r="T918" i="32"/>
  <c r="S918" i="32"/>
  <c r="T917" i="32"/>
  <c r="S917" i="32"/>
  <c r="T916" i="32"/>
  <c r="S916" i="32"/>
  <c r="T915" i="32"/>
  <c r="S915" i="32"/>
  <c r="T914" i="32"/>
  <c r="S914" i="32"/>
  <c r="T913" i="32"/>
  <c r="S913" i="32"/>
  <c r="T912" i="32"/>
  <c r="S912" i="32"/>
  <c r="T911" i="32"/>
  <c r="S911" i="32"/>
  <c r="T910" i="32"/>
  <c r="S910" i="32"/>
  <c r="T909" i="32"/>
  <c r="S909" i="32"/>
  <c r="T908" i="32"/>
  <c r="S908" i="32"/>
  <c r="T907" i="32"/>
  <c r="S907" i="32"/>
  <c r="T906" i="32"/>
  <c r="S906" i="32"/>
  <c r="T905" i="32"/>
  <c r="S905" i="32"/>
  <c r="T904" i="32"/>
  <c r="S904" i="32"/>
  <c r="T903" i="32"/>
  <c r="S903" i="32"/>
  <c r="T902" i="32"/>
  <c r="S902" i="32"/>
  <c r="T901" i="32"/>
  <c r="S901" i="32"/>
  <c r="T900" i="32"/>
  <c r="S900" i="32"/>
  <c r="T899" i="32"/>
  <c r="S899" i="32"/>
  <c r="T898" i="32"/>
  <c r="S898" i="32"/>
  <c r="T897" i="32"/>
  <c r="S897" i="32"/>
  <c r="T896" i="32"/>
  <c r="S896" i="32"/>
  <c r="T895" i="32"/>
  <c r="S895" i="32"/>
  <c r="T894" i="32"/>
  <c r="S894" i="32"/>
  <c r="T893" i="32"/>
  <c r="S893" i="32"/>
  <c r="T892" i="32"/>
  <c r="S892" i="32"/>
  <c r="T891" i="32"/>
  <c r="S891" i="32"/>
  <c r="T890" i="32"/>
  <c r="S890" i="32"/>
  <c r="T889" i="32"/>
  <c r="S889" i="32"/>
  <c r="T888" i="32"/>
  <c r="S888" i="32"/>
  <c r="T887" i="32"/>
  <c r="S887" i="32"/>
  <c r="T886" i="32"/>
  <c r="S886" i="32"/>
  <c r="T885" i="32"/>
  <c r="S885" i="32"/>
  <c r="T884" i="32"/>
  <c r="S884" i="32"/>
  <c r="T883" i="32"/>
  <c r="S883" i="32"/>
  <c r="T882" i="32"/>
  <c r="S882" i="32"/>
  <c r="T881" i="32"/>
  <c r="S881" i="32"/>
  <c r="T880" i="32"/>
  <c r="S880" i="32"/>
  <c r="T879" i="32"/>
  <c r="S879" i="32"/>
  <c r="T878" i="32"/>
  <c r="S878" i="32"/>
  <c r="T877" i="32"/>
  <c r="S877" i="32"/>
  <c r="T876" i="32"/>
  <c r="S876" i="32"/>
  <c r="T875" i="32"/>
  <c r="S875" i="32"/>
  <c r="T874" i="32"/>
  <c r="S874" i="32"/>
  <c r="T873" i="32"/>
  <c r="S873" i="32"/>
  <c r="T872" i="32"/>
  <c r="S872" i="32"/>
  <c r="T871" i="32"/>
  <c r="S871" i="32"/>
  <c r="T870" i="32"/>
  <c r="S870" i="32"/>
  <c r="T869" i="32"/>
  <c r="S869" i="32"/>
  <c r="T868" i="32"/>
  <c r="S868" i="32"/>
  <c r="T867" i="32"/>
  <c r="S867" i="32"/>
  <c r="T866" i="32"/>
  <c r="S866" i="32"/>
  <c r="T865" i="32"/>
  <c r="S865" i="32"/>
  <c r="T864" i="32"/>
  <c r="S864" i="32"/>
  <c r="T863" i="32"/>
  <c r="S863" i="32"/>
  <c r="T862" i="32"/>
  <c r="S862" i="32"/>
  <c r="T861" i="32"/>
  <c r="S861" i="32"/>
  <c r="T860" i="32"/>
  <c r="S860" i="32"/>
  <c r="T859" i="32"/>
  <c r="S859" i="32"/>
  <c r="T858" i="32"/>
  <c r="S858" i="32"/>
  <c r="T857" i="32"/>
  <c r="S857" i="32"/>
  <c r="T856" i="32"/>
  <c r="S856" i="32"/>
  <c r="T855" i="32"/>
  <c r="S855" i="32"/>
  <c r="T854" i="32"/>
  <c r="S854" i="32"/>
  <c r="T853" i="32"/>
  <c r="S853" i="32"/>
  <c r="T852" i="32"/>
  <c r="S852" i="32"/>
  <c r="T851" i="32"/>
  <c r="S851" i="32"/>
  <c r="T850" i="32"/>
  <c r="S850" i="32"/>
  <c r="T849" i="32"/>
  <c r="S849" i="32"/>
  <c r="T848" i="32"/>
  <c r="S848" i="32"/>
  <c r="T847" i="32"/>
  <c r="S847" i="32"/>
  <c r="T846" i="32"/>
  <c r="S846" i="32"/>
  <c r="T845" i="32"/>
  <c r="S845" i="32"/>
  <c r="T844" i="32"/>
  <c r="S844" i="32"/>
  <c r="T843" i="32"/>
  <c r="S843" i="32"/>
  <c r="T842" i="32"/>
  <c r="S842" i="32"/>
  <c r="T841" i="32"/>
  <c r="S841" i="32"/>
  <c r="T840" i="32"/>
  <c r="S840" i="32"/>
  <c r="T839" i="32"/>
  <c r="S839" i="32"/>
  <c r="T838" i="32"/>
  <c r="S838" i="32"/>
  <c r="T837" i="32"/>
  <c r="S837" i="32"/>
  <c r="T836" i="32"/>
  <c r="S836" i="32"/>
  <c r="T835" i="32"/>
  <c r="S835" i="32"/>
  <c r="T834" i="32"/>
  <c r="S834" i="32"/>
  <c r="T833" i="32"/>
  <c r="S833" i="32"/>
  <c r="T832" i="32"/>
  <c r="S832" i="32"/>
  <c r="T831" i="32"/>
  <c r="S831" i="32"/>
  <c r="T830" i="32"/>
  <c r="S830" i="32"/>
  <c r="T829" i="32"/>
  <c r="S829" i="32"/>
  <c r="T828" i="32"/>
  <c r="S828" i="32"/>
  <c r="T827" i="32"/>
  <c r="S827" i="32"/>
  <c r="T826" i="32"/>
  <c r="S826" i="32"/>
  <c r="T825" i="32"/>
  <c r="S825" i="32"/>
  <c r="T824" i="32"/>
  <c r="S824" i="32"/>
  <c r="T823" i="32"/>
  <c r="S823" i="32"/>
  <c r="T822" i="32"/>
  <c r="S822" i="32"/>
  <c r="T821" i="32"/>
  <c r="S821" i="32"/>
  <c r="T820" i="32"/>
  <c r="S820" i="32"/>
  <c r="T819" i="32"/>
  <c r="S819" i="32"/>
  <c r="T818" i="32"/>
  <c r="S818" i="32"/>
  <c r="T817" i="32"/>
  <c r="S817" i="32"/>
  <c r="T816" i="32"/>
  <c r="S816" i="32"/>
  <c r="T815" i="32"/>
  <c r="S815" i="32"/>
  <c r="T814" i="32"/>
  <c r="S814" i="32"/>
  <c r="T813" i="32"/>
  <c r="S813" i="32"/>
  <c r="T812" i="32"/>
  <c r="S812" i="32"/>
  <c r="T811" i="32"/>
  <c r="S811" i="32"/>
  <c r="T810" i="32"/>
  <c r="S810" i="32"/>
  <c r="T809" i="32"/>
  <c r="S809" i="32"/>
  <c r="T808" i="32"/>
  <c r="S808" i="32"/>
  <c r="T807" i="32"/>
  <c r="S807" i="32"/>
  <c r="T806" i="32"/>
  <c r="S806" i="32"/>
  <c r="T805" i="32"/>
  <c r="S805" i="32"/>
  <c r="T804" i="32"/>
  <c r="S804" i="32"/>
  <c r="T803" i="32"/>
  <c r="S803" i="32"/>
  <c r="T802" i="32"/>
  <c r="S802" i="32"/>
  <c r="T801" i="32"/>
  <c r="S801" i="32"/>
  <c r="T800" i="32"/>
  <c r="S800" i="32"/>
  <c r="T799" i="32"/>
  <c r="S799" i="32"/>
  <c r="T798" i="32"/>
  <c r="S798" i="32"/>
  <c r="T797" i="32"/>
  <c r="S797" i="32"/>
  <c r="T796" i="32"/>
  <c r="S796" i="32"/>
  <c r="T795" i="32"/>
  <c r="S795" i="32"/>
  <c r="T794" i="32"/>
  <c r="S794" i="32"/>
  <c r="T793" i="32"/>
  <c r="S793" i="32"/>
  <c r="T792" i="32"/>
  <c r="S792" i="32"/>
  <c r="T791" i="32"/>
  <c r="S791" i="32"/>
  <c r="T790" i="32"/>
  <c r="S790" i="32"/>
  <c r="T789" i="32"/>
  <c r="S789" i="32"/>
  <c r="T788" i="32"/>
  <c r="S788" i="32"/>
  <c r="T787" i="32"/>
  <c r="S787" i="32"/>
  <c r="T786" i="32"/>
  <c r="S786" i="32"/>
  <c r="T785" i="32"/>
  <c r="S785" i="32"/>
  <c r="T784" i="32"/>
  <c r="S784" i="32"/>
  <c r="T783" i="32"/>
  <c r="S783" i="32"/>
  <c r="T782" i="32"/>
  <c r="S782" i="32"/>
  <c r="T781" i="32"/>
  <c r="S781" i="32"/>
  <c r="T780" i="32"/>
  <c r="S780" i="32"/>
  <c r="T779" i="32"/>
  <c r="S779" i="32"/>
  <c r="T778" i="32"/>
  <c r="S778" i="32"/>
  <c r="T777" i="32"/>
  <c r="S777" i="32"/>
  <c r="T776" i="32"/>
  <c r="S776" i="32"/>
  <c r="T775" i="32"/>
  <c r="S775" i="32"/>
  <c r="T774" i="32"/>
  <c r="S774" i="32"/>
  <c r="T773" i="32"/>
  <c r="S773" i="32"/>
  <c r="T772" i="32"/>
  <c r="S772" i="32"/>
  <c r="T771" i="32"/>
  <c r="S771" i="32"/>
  <c r="T770" i="32"/>
  <c r="S770" i="32"/>
  <c r="T769" i="32"/>
  <c r="S769" i="32"/>
  <c r="T768" i="32"/>
  <c r="S768" i="32"/>
  <c r="T767" i="32"/>
  <c r="S767" i="32"/>
  <c r="T766" i="32"/>
  <c r="S766" i="32"/>
  <c r="T765" i="32"/>
  <c r="S765" i="32"/>
  <c r="T764" i="32"/>
  <c r="S764" i="32"/>
  <c r="T763" i="32"/>
  <c r="S763" i="32"/>
  <c r="T762" i="32"/>
  <c r="S762" i="32"/>
  <c r="T761" i="32"/>
  <c r="S761" i="32"/>
  <c r="T760" i="32"/>
  <c r="S760" i="32"/>
  <c r="T759" i="32"/>
  <c r="S759" i="32"/>
  <c r="T758" i="32"/>
  <c r="S758" i="32"/>
  <c r="T757" i="32"/>
  <c r="S757" i="32"/>
  <c r="T756" i="32"/>
  <c r="S756" i="32"/>
  <c r="T755" i="32"/>
  <c r="S755" i="32"/>
  <c r="T754" i="32"/>
  <c r="S754" i="32"/>
  <c r="T753" i="32"/>
  <c r="S753" i="32"/>
  <c r="T752" i="32"/>
  <c r="S752" i="32"/>
  <c r="T751" i="32"/>
  <c r="S751" i="32"/>
  <c r="T750" i="32"/>
  <c r="S750" i="32"/>
  <c r="T749" i="32"/>
  <c r="S749" i="32"/>
  <c r="T748" i="32"/>
  <c r="S748" i="32"/>
  <c r="T747" i="32"/>
  <c r="S747" i="32"/>
  <c r="T746" i="32"/>
  <c r="S746" i="32"/>
  <c r="T745" i="32"/>
  <c r="S745" i="32"/>
  <c r="T744" i="32"/>
  <c r="S744" i="32"/>
  <c r="T743" i="32"/>
  <c r="S743" i="32"/>
  <c r="T742" i="32"/>
  <c r="S742" i="32"/>
  <c r="T741" i="32"/>
  <c r="S741" i="32"/>
  <c r="T740" i="32"/>
  <c r="S740" i="32"/>
  <c r="T739" i="32"/>
  <c r="S739" i="32"/>
  <c r="T738" i="32"/>
  <c r="S738" i="32"/>
  <c r="T737" i="32"/>
  <c r="S737" i="32"/>
  <c r="T736" i="32"/>
  <c r="S736" i="32"/>
  <c r="T735" i="32"/>
  <c r="S735" i="32"/>
  <c r="T734" i="32"/>
  <c r="S734" i="32"/>
  <c r="T733" i="32"/>
  <c r="S733" i="32"/>
  <c r="T732" i="32"/>
  <c r="S732" i="32"/>
  <c r="T731" i="32"/>
  <c r="S731" i="32"/>
  <c r="T730" i="32"/>
  <c r="S730" i="32"/>
  <c r="T729" i="32"/>
  <c r="S729" i="32"/>
  <c r="T728" i="32"/>
  <c r="S728" i="32"/>
  <c r="T727" i="32"/>
  <c r="S727" i="32"/>
  <c r="T726" i="32"/>
  <c r="S726" i="32"/>
  <c r="T725" i="32"/>
  <c r="S725" i="32"/>
  <c r="T724" i="32"/>
  <c r="S724" i="32"/>
  <c r="T723" i="32"/>
  <c r="S723" i="32"/>
  <c r="T722" i="32"/>
  <c r="S722" i="32"/>
  <c r="T721" i="32"/>
  <c r="S721" i="32"/>
  <c r="T720" i="32"/>
  <c r="S720" i="32"/>
  <c r="T719" i="32"/>
  <c r="S719" i="32"/>
  <c r="T718" i="32"/>
  <c r="S718" i="32"/>
  <c r="T717" i="32"/>
  <c r="S717" i="32"/>
  <c r="T716" i="32"/>
  <c r="S716" i="32"/>
  <c r="T715" i="32"/>
  <c r="S715" i="32"/>
  <c r="T714" i="32"/>
  <c r="S714" i="32"/>
  <c r="T713" i="32"/>
  <c r="S713" i="32"/>
  <c r="T712" i="32"/>
  <c r="S712" i="32"/>
  <c r="T711" i="32"/>
  <c r="S711" i="32"/>
  <c r="T710" i="32"/>
  <c r="S710" i="32"/>
  <c r="T709" i="32"/>
  <c r="S709" i="32"/>
  <c r="T708" i="32"/>
  <c r="S708" i="32"/>
  <c r="T707" i="32"/>
  <c r="S707" i="32"/>
  <c r="T706" i="32"/>
  <c r="S706" i="32"/>
  <c r="T705" i="32"/>
  <c r="S705" i="32"/>
  <c r="T704" i="32"/>
  <c r="S704" i="32"/>
  <c r="T703" i="32"/>
  <c r="S703" i="32"/>
  <c r="T702" i="32"/>
  <c r="S702" i="32"/>
  <c r="T701" i="32"/>
  <c r="S701" i="32"/>
  <c r="T700" i="32"/>
  <c r="S700" i="32"/>
  <c r="T699" i="32"/>
  <c r="S699" i="32"/>
  <c r="T698" i="32"/>
  <c r="S698" i="32"/>
  <c r="T697" i="32"/>
  <c r="S697" i="32"/>
  <c r="T696" i="32"/>
  <c r="S696" i="32"/>
  <c r="T695" i="32"/>
  <c r="S695" i="32"/>
  <c r="T694" i="32"/>
  <c r="S694" i="32"/>
  <c r="T693" i="32"/>
  <c r="S693" i="32"/>
  <c r="T692" i="32"/>
  <c r="S692" i="32"/>
  <c r="T691" i="32"/>
  <c r="S691" i="32"/>
  <c r="T690" i="32"/>
  <c r="S690" i="32"/>
  <c r="T689" i="32"/>
  <c r="S689" i="32"/>
  <c r="T688" i="32"/>
  <c r="S688" i="32"/>
  <c r="T687" i="32"/>
  <c r="S687" i="32"/>
  <c r="T686" i="32"/>
  <c r="S686" i="32"/>
  <c r="T685" i="32"/>
  <c r="S685" i="32"/>
  <c r="T684" i="32"/>
  <c r="S684" i="32"/>
  <c r="T683" i="32"/>
  <c r="S683" i="32"/>
  <c r="T682" i="32"/>
  <c r="S682" i="32"/>
  <c r="T681" i="32"/>
  <c r="S681" i="32"/>
  <c r="T680" i="32"/>
  <c r="S680" i="32"/>
  <c r="T679" i="32"/>
  <c r="S679" i="32"/>
  <c r="T678" i="32"/>
  <c r="S678" i="32"/>
  <c r="T677" i="32"/>
  <c r="S677" i="32"/>
  <c r="T676" i="32"/>
  <c r="S676" i="32"/>
  <c r="T675" i="32"/>
  <c r="S675" i="32"/>
  <c r="T674" i="32"/>
  <c r="S674" i="32"/>
  <c r="T673" i="32"/>
  <c r="S673" i="32"/>
  <c r="T672" i="32"/>
  <c r="S672" i="32"/>
  <c r="T671" i="32"/>
  <c r="S671" i="32"/>
  <c r="T670" i="32"/>
  <c r="S670" i="32"/>
  <c r="T669" i="32"/>
  <c r="S669" i="32"/>
  <c r="T668" i="32"/>
  <c r="S668" i="32"/>
  <c r="T667" i="32"/>
  <c r="S667" i="32"/>
  <c r="T666" i="32"/>
  <c r="S666" i="32"/>
  <c r="T665" i="32"/>
  <c r="S665" i="32"/>
  <c r="T664" i="32"/>
  <c r="S664" i="32"/>
  <c r="T663" i="32"/>
  <c r="S663" i="32"/>
  <c r="T662" i="32"/>
  <c r="S662" i="32"/>
  <c r="T661" i="32"/>
  <c r="S661" i="32"/>
  <c r="T660" i="32"/>
  <c r="S660" i="32"/>
  <c r="T659" i="32"/>
  <c r="S659" i="32"/>
  <c r="T658" i="32"/>
  <c r="S658" i="32"/>
  <c r="T657" i="32"/>
  <c r="S657" i="32"/>
  <c r="T656" i="32"/>
  <c r="S656" i="32"/>
  <c r="T655" i="32"/>
  <c r="S655" i="32"/>
  <c r="T654" i="32"/>
  <c r="S654" i="32"/>
  <c r="T653" i="32"/>
  <c r="S653" i="32"/>
  <c r="T652" i="32"/>
  <c r="S652" i="32"/>
  <c r="T651" i="32"/>
  <c r="S651" i="32"/>
  <c r="T650" i="32"/>
  <c r="S650" i="32"/>
  <c r="T649" i="32"/>
  <c r="S649" i="32"/>
  <c r="T648" i="32"/>
  <c r="S648" i="32"/>
  <c r="T647" i="32"/>
  <c r="S647" i="32"/>
  <c r="T646" i="32"/>
  <c r="S646" i="32"/>
  <c r="T645" i="32"/>
  <c r="S645" i="32"/>
  <c r="T644" i="32"/>
  <c r="S644" i="32"/>
  <c r="T643" i="32"/>
  <c r="S643" i="32"/>
  <c r="T642" i="32"/>
  <c r="S642" i="32"/>
  <c r="T641" i="32"/>
  <c r="S641" i="32"/>
  <c r="T640" i="32"/>
  <c r="S640" i="32"/>
  <c r="T639" i="32"/>
  <c r="S639" i="32"/>
  <c r="T638" i="32"/>
  <c r="S638" i="32"/>
  <c r="T637" i="32"/>
  <c r="S637" i="32"/>
  <c r="T636" i="32"/>
  <c r="S636" i="32"/>
  <c r="T635" i="32"/>
  <c r="S635" i="32"/>
  <c r="T634" i="32"/>
  <c r="S634" i="32"/>
  <c r="T633" i="32"/>
  <c r="S633" i="32"/>
  <c r="T632" i="32"/>
  <c r="S632" i="32"/>
  <c r="T631" i="32"/>
  <c r="S631" i="32"/>
  <c r="T630" i="32"/>
  <c r="S630" i="32"/>
  <c r="T629" i="32"/>
  <c r="S629" i="32"/>
  <c r="T628" i="32"/>
  <c r="S628" i="32"/>
  <c r="T627" i="32"/>
  <c r="S627" i="32"/>
  <c r="T626" i="32"/>
  <c r="S626" i="32"/>
  <c r="T625" i="32"/>
  <c r="S625" i="32"/>
  <c r="T624" i="32"/>
  <c r="S624" i="32"/>
  <c r="T623" i="32"/>
  <c r="S623" i="32"/>
  <c r="T622" i="32"/>
  <c r="S622" i="32"/>
  <c r="T621" i="32"/>
  <c r="S621" i="32"/>
  <c r="T620" i="32"/>
  <c r="S620" i="32"/>
  <c r="T619" i="32"/>
  <c r="S619" i="32"/>
  <c r="T618" i="32"/>
  <c r="S618" i="32"/>
  <c r="T617" i="32"/>
  <c r="S617" i="32"/>
  <c r="T616" i="32"/>
  <c r="S616" i="32"/>
  <c r="T615" i="32"/>
  <c r="S615" i="32"/>
  <c r="T614" i="32"/>
  <c r="S614" i="32"/>
  <c r="T613" i="32"/>
  <c r="S613" i="32"/>
  <c r="T612" i="32"/>
  <c r="S612" i="32"/>
  <c r="T611" i="32"/>
  <c r="S611" i="32"/>
  <c r="T610" i="32"/>
  <c r="S610" i="32"/>
  <c r="T609" i="32"/>
  <c r="S609" i="32"/>
  <c r="T608" i="32"/>
  <c r="S608" i="32"/>
  <c r="T607" i="32"/>
  <c r="S607" i="32"/>
  <c r="T606" i="32"/>
  <c r="S606" i="32"/>
  <c r="T605" i="32"/>
  <c r="S605" i="32"/>
  <c r="T604" i="32"/>
  <c r="S604" i="32"/>
  <c r="T603" i="32"/>
  <c r="S603" i="32"/>
  <c r="T602" i="32"/>
  <c r="S602" i="32"/>
  <c r="T601" i="32"/>
  <c r="S601" i="32"/>
  <c r="T600" i="32"/>
  <c r="S600" i="32"/>
  <c r="T599" i="32"/>
  <c r="S599" i="32"/>
  <c r="T598" i="32"/>
  <c r="S598" i="32"/>
  <c r="T597" i="32"/>
  <c r="S597" i="32"/>
  <c r="T596" i="32"/>
  <c r="S596" i="32"/>
  <c r="T595" i="32"/>
  <c r="S595" i="32"/>
  <c r="T594" i="32"/>
  <c r="S594" i="32"/>
  <c r="T593" i="32"/>
  <c r="S593" i="32"/>
  <c r="T592" i="32"/>
  <c r="S592" i="32"/>
  <c r="T591" i="32"/>
  <c r="S591" i="32"/>
  <c r="T590" i="32"/>
  <c r="S590" i="32"/>
  <c r="T589" i="32"/>
  <c r="S589" i="32"/>
  <c r="T588" i="32"/>
  <c r="S588" i="32"/>
  <c r="T587" i="32"/>
  <c r="S587" i="32"/>
  <c r="T586" i="32"/>
  <c r="S586" i="32"/>
  <c r="T585" i="32"/>
  <c r="S585" i="32"/>
  <c r="T584" i="32"/>
  <c r="S584" i="32"/>
  <c r="T583" i="32"/>
  <c r="S583" i="32"/>
  <c r="T582" i="32"/>
  <c r="S582" i="32"/>
  <c r="T581" i="32"/>
  <c r="S581" i="32"/>
  <c r="T580" i="32"/>
  <c r="S580" i="32"/>
  <c r="T579" i="32"/>
  <c r="S579" i="32"/>
  <c r="T578" i="32"/>
  <c r="S578" i="32"/>
  <c r="T577" i="32"/>
  <c r="S577" i="32"/>
  <c r="T576" i="32"/>
  <c r="S576" i="32"/>
  <c r="T575" i="32"/>
  <c r="S575" i="32"/>
  <c r="T574" i="32"/>
  <c r="S574" i="32"/>
  <c r="T573" i="32"/>
  <c r="S573" i="32"/>
  <c r="T572" i="32"/>
  <c r="S572" i="32"/>
  <c r="T571" i="32"/>
  <c r="S571" i="32"/>
  <c r="T570" i="32"/>
  <c r="S570" i="32"/>
  <c r="T569" i="32"/>
  <c r="S569" i="32"/>
  <c r="T568" i="32"/>
  <c r="S568" i="32"/>
  <c r="T567" i="32"/>
  <c r="S567" i="32"/>
  <c r="T566" i="32"/>
  <c r="S566" i="32"/>
  <c r="T565" i="32"/>
  <c r="S565" i="32"/>
  <c r="T564" i="32"/>
  <c r="S564" i="32"/>
  <c r="T563" i="32"/>
  <c r="S563" i="32"/>
  <c r="T562" i="32"/>
  <c r="S562" i="32"/>
  <c r="T561" i="32"/>
  <c r="S561" i="32"/>
  <c r="T560" i="32"/>
  <c r="S560" i="32"/>
  <c r="T559" i="32"/>
  <c r="S559" i="32"/>
  <c r="T558" i="32"/>
  <c r="S558" i="32"/>
  <c r="T557" i="32"/>
  <c r="S557" i="32"/>
  <c r="T556" i="32"/>
  <c r="S556" i="32"/>
  <c r="T555" i="32"/>
  <c r="S555" i="32"/>
  <c r="T554" i="32"/>
  <c r="S554" i="32"/>
  <c r="T553" i="32"/>
  <c r="S553" i="32"/>
  <c r="T552" i="32"/>
  <c r="S552" i="32"/>
  <c r="T551" i="32"/>
  <c r="S551" i="32"/>
  <c r="T550" i="32"/>
  <c r="S550" i="32"/>
  <c r="T549" i="32"/>
  <c r="S549" i="32"/>
  <c r="T548" i="32"/>
  <c r="S548" i="32"/>
  <c r="T547" i="32"/>
  <c r="S547" i="32"/>
  <c r="T546" i="32"/>
  <c r="S546" i="32"/>
  <c r="T545" i="32"/>
  <c r="S545" i="32"/>
  <c r="T544" i="32"/>
  <c r="S544" i="32"/>
  <c r="T543" i="32"/>
  <c r="S543" i="32"/>
  <c r="T542" i="32"/>
  <c r="S542" i="32"/>
  <c r="T541" i="32"/>
  <c r="S541" i="32"/>
  <c r="T540" i="32"/>
  <c r="S540" i="32"/>
  <c r="T539" i="32"/>
  <c r="S539" i="32"/>
  <c r="T538" i="32"/>
  <c r="S538" i="32"/>
  <c r="T537" i="32"/>
  <c r="S537" i="32"/>
  <c r="T536" i="32"/>
  <c r="S536" i="32"/>
  <c r="T535" i="32"/>
  <c r="S535" i="32"/>
  <c r="T534" i="32"/>
  <c r="S534" i="32"/>
  <c r="T533" i="32"/>
  <c r="S533" i="32"/>
  <c r="T532" i="32"/>
  <c r="S532" i="32"/>
  <c r="T531" i="32"/>
  <c r="S531" i="32"/>
  <c r="T530" i="32"/>
  <c r="S530" i="32"/>
  <c r="T529" i="32"/>
  <c r="S529" i="32"/>
  <c r="T528" i="32"/>
  <c r="S528" i="32"/>
  <c r="T527" i="32"/>
  <c r="S527" i="32"/>
  <c r="T526" i="32"/>
  <c r="S526" i="32"/>
  <c r="T525" i="32"/>
  <c r="S525" i="32"/>
  <c r="T524" i="32"/>
  <c r="S524" i="32"/>
  <c r="T523" i="32"/>
  <c r="S523" i="32"/>
  <c r="T522" i="32"/>
  <c r="S522" i="32"/>
  <c r="T521" i="32"/>
  <c r="S521" i="32"/>
  <c r="T520" i="32"/>
  <c r="S520" i="32"/>
  <c r="T519" i="32"/>
  <c r="S519" i="32"/>
  <c r="T518" i="32"/>
  <c r="S518" i="32"/>
  <c r="T517" i="32"/>
  <c r="S517" i="32"/>
  <c r="T516" i="32"/>
  <c r="S516" i="32"/>
  <c r="T515" i="32"/>
  <c r="S515" i="32"/>
  <c r="T514" i="32"/>
  <c r="S514" i="32"/>
  <c r="T513" i="32"/>
  <c r="S513" i="32"/>
  <c r="T512" i="32"/>
  <c r="S512" i="32"/>
  <c r="T511" i="32"/>
  <c r="S511" i="32"/>
  <c r="T510" i="32"/>
  <c r="S510" i="32"/>
  <c r="T509" i="32"/>
  <c r="S509" i="32"/>
  <c r="T508" i="32"/>
  <c r="S508" i="32"/>
  <c r="T507" i="32"/>
  <c r="S507" i="32"/>
  <c r="T506" i="32"/>
  <c r="S506" i="32"/>
  <c r="T505" i="32"/>
  <c r="S505" i="32"/>
  <c r="T504" i="32"/>
  <c r="S504" i="32"/>
  <c r="T503" i="32"/>
  <c r="S503" i="32"/>
  <c r="T502" i="32"/>
  <c r="S502" i="32"/>
  <c r="T501" i="32"/>
  <c r="S501" i="32"/>
  <c r="T500" i="32"/>
  <c r="S500" i="32"/>
  <c r="T499" i="32"/>
  <c r="S499" i="32"/>
  <c r="T498" i="32"/>
  <c r="S498" i="32"/>
  <c r="T497" i="32"/>
  <c r="S497" i="32"/>
  <c r="T496" i="32"/>
  <c r="S496" i="32"/>
  <c r="T495" i="32"/>
  <c r="S495" i="32"/>
  <c r="T494" i="32"/>
  <c r="S494" i="32"/>
  <c r="T493" i="32"/>
  <c r="S493" i="32"/>
  <c r="T492" i="32"/>
  <c r="S492" i="32"/>
  <c r="T491" i="32"/>
  <c r="S491" i="32"/>
  <c r="T490" i="32"/>
  <c r="S490" i="32"/>
  <c r="T489" i="32"/>
  <c r="S489" i="32"/>
  <c r="T488" i="32"/>
  <c r="S488" i="32"/>
  <c r="T487" i="32"/>
  <c r="S487" i="32"/>
  <c r="T486" i="32"/>
  <c r="S486" i="32"/>
  <c r="T485" i="32"/>
  <c r="S485" i="32"/>
  <c r="T484" i="32"/>
  <c r="S484" i="32"/>
  <c r="T483" i="32"/>
  <c r="S483" i="32"/>
  <c r="T482" i="32"/>
  <c r="S482" i="32"/>
  <c r="T481" i="32"/>
  <c r="S481" i="32"/>
  <c r="T480" i="32"/>
  <c r="S480" i="32"/>
  <c r="T479" i="32"/>
  <c r="S479" i="32"/>
  <c r="T478" i="32"/>
  <c r="S478" i="32"/>
  <c r="T477" i="32"/>
  <c r="S477" i="32"/>
  <c r="T476" i="32"/>
  <c r="S476" i="32"/>
  <c r="T475" i="32"/>
  <c r="S475" i="32"/>
  <c r="T474" i="32"/>
  <c r="S474" i="32"/>
  <c r="T473" i="32"/>
  <c r="S473" i="32"/>
  <c r="T472" i="32"/>
  <c r="S472" i="32"/>
  <c r="T471" i="32"/>
  <c r="S471" i="32"/>
  <c r="T470" i="32"/>
  <c r="S470" i="32"/>
  <c r="T469" i="32"/>
  <c r="S469" i="32"/>
  <c r="T468" i="32"/>
  <c r="S468" i="32"/>
  <c r="T467" i="32"/>
  <c r="S467" i="32"/>
  <c r="T466" i="32"/>
  <c r="S466" i="32"/>
  <c r="T465" i="32"/>
  <c r="S465" i="32"/>
  <c r="T464" i="32"/>
  <c r="S464" i="32"/>
  <c r="T463" i="32"/>
  <c r="S463" i="32"/>
  <c r="T462" i="32"/>
  <c r="S462" i="32"/>
  <c r="T461" i="32"/>
  <c r="S461" i="32"/>
  <c r="T460" i="32"/>
  <c r="S460" i="32"/>
  <c r="T459" i="32"/>
  <c r="S459" i="32"/>
  <c r="T458" i="32"/>
  <c r="S458" i="32"/>
  <c r="T457" i="32"/>
  <c r="S457" i="32"/>
  <c r="T456" i="32"/>
  <c r="S456" i="32"/>
  <c r="T455" i="32"/>
  <c r="S455" i="32"/>
  <c r="T454" i="32"/>
  <c r="S454" i="32"/>
  <c r="T453" i="32"/>
  <c r="S453" i="32"/>
  <c r="T452" i="32"/>
  <c r="S452" i="32"/>
  <c r="T451" i="32"/>
  <c r="S451" i="32"/>
  <c r="T450" i="32"/>
  <c r="S450" i="32"/>
  <c r="T449" i="32"/>
  <c r="S449" i="32"/>
  <c r="T448" i="32"/>
  <c r="S448" i="32"/>
  <c r="T447" i="32"/>
  <c r="S447" i="32"/>
  <c r="T446" i="32"/>
  <c r="S446" i="32"/>
  <c r="T445" i="32"/>
  <c r="S445" i="32"/>
  <c r="T444" i="32"/>
  <c r="S444" i="32"/>
  <c r="T443" i="32"/>
  <c r="S443" i="32"/>
  <c r="T442" i="32"/>
  <c r="S442" i="32"/>
  <c r="T441" i="32"/>
  <c r="S441" i="32"/>
  <c r="T440" i="32"/>
  <c r="S440" i="32"/>
  <c r="T439" i="32"/>
  <c r="S439" i="32"/>
  <c r="T438" i="32"/>
  <c r="S438" i="32"/>
  <c r="T437" i="32"/>
  <c r="S437" i="32"/>
  <c r="T436" i="32"/>
  <c r="S436" i="32"/>
  <c r="T435" i="32"/>
  <c r="S435" i="32"/>
  <c r="T434" i="32"/>
  <c r="S434" i="32"/>
  <c r="T433" i="32"/>
  <c r="S433" i="32"/>
  <c r="T432" i="32"/>
  <c r="S432" i="32"/>
  <c r="T431" i="32"/>
  <c r="S431" i="32"/>
  <c r="T430" i="32"/>
  <c r="S430" i="32"/>
  <c r="T429" i="32"/>
  <c r="S429" i="32"/>
  <c r="T428" i="32"/>
  <c r="S428" i="32"/>
  <c r="T427" i="32"/>
  <c r="S427" i="32"/>
  <c r="T426" i="32"/>
  <c r="S426" i="32"/>
  <c r="T425" i="32"/>
  <c r="S425" i="32"/>
  <c r="T424" i="32"/>
  <c r="S424" i="32"/>
  <c r="T423" i="32"/>
  <c r="S423" i="32"/>
  <c r="T422" i="32"/>
  <c r="S422" i="32"/>
  <c r="T421" i="32"/>
  <c r="S421" i="32"/>
  <c r="T420" i="32"/>
  <c r="S420" i="32"/>
  <c r="T419" i="32"/>
  <c r="S419" i="32"/>
  <c r="T418" i="32"/>
  <c r="S418" i="32"/>
  <c r="T417" i="32"/>
  <c r="S417" i="32"/>
  <c r="T416" i="32"/>
  <c r="S416" i="32"/>
  <c r="T415" i="32"/>
  <c r="S415" i="32"/>
  <c r="T414" i="32"/>
  <c r="S414" i="32"/>
  <c r="T413" i="32"/>
  <c r="S413" i="32"/>
  <c r="T412" i="32"/>
  <c r="S412" i="32"/>
  <c r="T411" i="32"/>
  <c r="S411" i="32"/>
  <c r="T410" i="32"/>
  <c r="S410" i="32"/>
  <c r="T409" i="32"/>
  <c r="S409" i="32"/>
  <c r="T408" i="32"/>
  <c r="S408" i="32"/>
  <c r="T407" i="32"/>
  <c r="S407" i="32"/>
  <c r="T406" i="32"/>
  <c r="S406" i="32"/>
  <c r="T405" i="32"/>
  <c r="S405" i="32"/>
  <c r="T404" i="32"/>
  <c r="S404" i="32"/>
  <c r="T403" i="32"/>
  <c r="S403" i="32"/>
  <c r="T402" i="32"/>
  <c r="S402" i="32"/>
  <c r="T401" i="32"/>
  <c r="S401" i="32"/>
  <c r="T400" i="32"/>
  <c r="S400" i="32"/>
  <c r="T399" i="32"/>
  <c r="S399" i="32"/>
  <c r="T398" i="32"/>
  <c r="S398" i="32"/>
  <c r="T397" i="32"/>
  <c r="S397" i="32"/>
  <c r="T396" i="32"/>
  <c r="S396" i="32"/>
  <c r="T395" i="32"/>
  <c r="S395" i="32"/>
  <c r="T394" i="32"/>
  <c r="S394" i="32"/>
  <c r="T393" i="32"/>
  <c r="S393" i="32"/>
  <c r="T392" i="32"/>
  <c r="S392" i="32"/>
  <c r="T391" i="32"/>
  <c r="S391" i="32"/>
  <c r="T390" i="32"/>
  <c r="S390" i="32"/>
  <c r="T389" i="32"/>
  <c r="S389" i="32"/>
  <c r="T388" i="32"/>
  <c r="S388" i="32"/>
  <c r="T387" i="32"/>
  <c r="S387" i="32"/>
  <c r="T386" i="32"/>
  <c r="S386" i="32"/>
  <c r="T385" i="32"/>
  <c r="S385" i="32"/>
  <c r="T384" i="32"/>
  <c r="S384" i="32"/>
  <c r="T383" i="32"/>
  <c r="S383" i="32"/>
  <c r="T382" i="32"/>
  <c r="S382" i="32"/>
  <c r="T381" i="32"/>
  <c r="S381" i="32"/>
  <c r="T380" i="32"/>
  <c r="S380" i="32"/>
  <c r="T379" i="32"/>
  <c r="S379" i="32"/>
  <c r="T378" i="32"/>
  <c r="S378" i="32"/>
  <c r="T377" i="32"/>
  <c r="S377" i="32"/>
  <c r="T376" i="32"/>
  <c r="S376" i="32"/>
  <c r="T375" i="32"/>
  <c r="S375" i="32"/>
  <c r="T374" i="32"/>
  <c r="S374" i="32"/>
  <c r="T373" i="32"/>
  <c r="S373" i="32"/>
  <c r="T372" i="32"/>
  <c r="S372" i="32"/>
  <c r="T371" i="32"/>
  <c r="S371" i="32"/>
  <c r="T370" i="32"/>
  <c r="S370" i="32"/>
  <c r="T369" i="32"/>
  <c r="S369" i="32"/>
  <c r="T368" i="32"/>
  <c r="S368" i="32"/>
  <c r="T367" i="32"/>
  <c r="S367" i="32"/>
  <c r="T366" i="32"/>
  <c r="S366" i="32"/>
  <c r="T365" i="32"/>
  <c r="S365" i="32"/>
  <c r="T364" i="32"/>
  <c r="S364" i="32"/>
  <c r="T363" i="32"/>
  <c r="S363" i="32"/>
  <c r="T362" i="32"/>
  <c r="S362" i="32"/>
  <c r="T361" i="32"/>
  <c r="S361" i="32"/>
  <c r="T360" i="32"/>
  <c r="S360" i="32"/>
  <c r="T359" i="32"/>
  <c r="S359" i="32"/>
  <c r="T358" i="32"/>
  <c r="S358" i="32"/>
  <c r="T357" i="32"/>
  <c r="S357" i="32"/>
  <c r="T356" i="32"/>
  <c r="S356" i="32"/>
  <c r="T355" i="32"/>
  <c r="S355" i="32"/>
  <c r="T354" i="32"/>
  <c r="S354" i="32"/>
  <c r="T353" i="32"/>
  <c r="S353" i="32"/>
  <c r="T352" i="32"/>
  <c r="S352" i="32"/>
  <c r="T351" i="32"/>
  <c r="S351" i="32"/>
  <c r="T350" i="32"/>
  <c r="S350" i="32"/>
  <c r="T349" i="32"/>
  <c r="S349" i="32"/>
  <c r="T348" i="32"/>
  <c r="S348" i="32"/>
  <c r="T347" i="32"/>
  <c r="S347" i="32"/>
  <c r="T346" i="32"/>
  <c r="S346" i="32"/>
  <c r="T345" i="32"/>
  <c r="S345" i="32"/>
  <c r="T344" i="32"/>
  <c r="S344" i="32"/>
  <c r="T343" i="32"/>
  <c r="S343" i="32"/>
  <c r="T342" i="32"/>
  <c r="S342" i="32"/>
  <c r="T341" i="32"/>
  <c r="S341" i="32"/>
  <c r="T340" i="32"/>
  <c r="S340" i="32"/>
  <c r="T339" i="32"/>
  <c r="S339" i="32"/>
  <c r="T338" i="32"/>
  <c r="S338" i="32"/>
  <c r="T337" i="32"/>
  <c r="S337" i="32"/>
  <c r="T336" i="32"/>
  <c r="S336" i="32"/>
  <c r="T335" i="32"/>
  <c r="S335" i="32"/>
  <c r="T334" i="32"/>
  <c r="S334" i="32"/>
  <c r="T333" i="32"/>
  <c r="S333" i="32"/>
  <c r="T332" i="32"/>
  <c r="S332" i="32"/>
  <c r="T331" i="32"/>
  <c r="S331" i="32"/>
  <c r="T330" i="32"/>
  <c r="S330" i="32"/>
  <c r="T329" i="32"/>
  <c r="S329" i="32"/>
  <c r="T328" i="32"/>
  <c r="S328" i="32"/>
  <c r="T327" i="32"/>
  <c r="S327" i="32"/>
  <c r="T326" i="32"/>
  <c r="S326" i="32"/>
  <c r="T325" i="32"/>
  <c r="S325" i="32"/>
  <c r="T324" i="32"/>
  <c r="S324" i="32"/>
  <c r="T323" i="32"/>
  <c r="S323" i="32"/>
  <c r="T322" i="32"/>
  <c r="S322" i="32"/>
  <c r="T321" i="32"/>
  <c r="S321" i="32"/>
  <c r="T320" i="32"/>
  <c r="S320" i="32"/>
  <c r="T319" i="32"/>
  <c r="S319" i="32"/>
  <c r="T318" i="32"/>
  <c r="S318" i="32"/>
  <c r="T317" i="32"/>
  <c r="S317" i="32"/>
  <c r="T316" i="32"/>
  <c r="S316" i="32"/>
  <c r="T315" i="32"/>
  <c r="S315" i="32"/>
  <c r="T314" i="32"/>
  <c r="S314" i="32"/>
  <c r="T313" i="32"/>
  <c r="S313" i="32"/>
  <c r="T312" i="32"/>
  <c r="S312" i="32"/>
  <c r="T311" i="32"/>
  <c r="S311" i="32"/>
  <c r="T310" i="32"/>
  <c r="S310" i="32"/>
  <c r="T309" i="32"/>
  <c r="S309" i="32"/>
  <c r="T308" i="32"/>
  <c r="S308" i="32"/>
  <c r="T307" i="32"/>
  <c r="S307" i="32"/>
  <c r="T306" i="32"/>
  <c r="S306" i="32"/>
  <c r="T305" i="32"/>
  <c r="S305" i="32"/>
  <c r="T304" i="32"/>
  <c r="S304" i="32"/>
  <c r="T303" i="32"/>
  <c r="S303" i="32"/>
  <c r="T302" i="32"/>
  <c r="S302" i="32"/>
  <c r="T301" i="32"/>
  <c r="S301" i="32"/>
  <c r="T300" i="32"/>
  <c r="S300" i="32"/>
  <c r="T299" i="32"/>
  <c r="S299" i="32"/>
  <c r="T298" i="32"/>
  <c r="S298" i="32"/>
  <c r="T297" i="32"/>
  <c r="S297" i="32"/>
  <c r="T296" i="32"/>
  <c r="S296" i="32"/>
  <c r="T295" i="32"/>
  <c r="S295" i="32"/>
  <c r="T294" i="32"/>
  <c r="S294" i="32"/>
  <c r="T293" i="32"/>
  <c r="S293" i="32"/>
  <c r="T292" i="32"/>
  <c r="S292" i="32"/>
  <c r="T291" i="32"/>
  <c r="S291" i="32"/>
  <c r="T290" i="32"/>
  <c r="S290" i="32"/>
  <c r="T289" i="32"/>
  <c r="S289" i="32"/>
  <c r="T288" i="32"/>
  <c r="S288" i="32"/>
  <c r="T287" i="32"/>
  <c r="S287" i="32"/>
  <c r="T286" i="32"/>
  <c r="S286" i="32"/>
  <c r="T285" i="32"/>
  <c r="S285" i="32"/>
  <c r="T284" i="32"/>
  <c r="S284" i="32"/>
  <c r="T283" i="32"/>
  <c r="S283" i="32"/>
  <c r="T282" i="32"/>
  <c r="S282" i="32"/>
  <c r="T281" i="32"/>
  <c r="S281" i="32"/>
  <c r="T280" i="32"/>
  <c r="S280" i="32"/>
  <c r="T279" i="32"/>
  <c r="S279" i="32"/>
  <c r="T278" i="32"/>
  <c r="S278" i="32"/>
  <c r="T277" i="32"/>
  <c r="S277" i="32"/>
  <c r="T276" i="32"/>
  <c r="S276" i="32"/>
  <c r="T275" i="32"/>
  <c r="S275" i="32"/>
  <c r="T274" i="32"/>
  <c r="S274" i="32"/>
  <c r="T273" i="32"/>
  <c r="S273" i="32"/>
  <c r="T272" i="32"/>
  <c r="S272" i="32"/>
  <c r="T271" i="32"/>
  <c r="S271" i="32"/>
  <c r="T270" i="32"/>
  <c r="S270" i="32"/>
  <c r="T269" i="32"/>
  <c r="S269" i="32"/>
  <c r="T268" i="32"/>
  <c r="S268" i="32"/>
  <c r="T267" i="32"/>
  <c r="S267" i="32"/>
  <c r="T266" i="32"/>
  <c r="S266" i="32"/>
  <c r="T265" i="32"/>
  <c r="S265" i="32"/>
  <c r="T264" i="32"/>
  <c r="S264" i="32"/>
  <c r="T263" i="32"/>
  <c r="S263" i="32"/>
  <c r="T262" i="32"/>
  <c r="S262" i="32"/>
  <c r="T261" i="32"/>
  <c r="S261" i="32"/>
  <c r="T260" i="32"/>
  <c r="S260" i="32"/>
  <c r="T259" i="32"/>
  <c r="S259" i="32"/>
  <c r="T258" i="32"/>
  <c r="S258" i="32"/>
  <c r="T257" i="32"/>
  <c r="S257" i="32"/>
  <c r="T256" i="32"/>
  <c r="S256" i="32"/>
  <c r="T255" i="32"/>
  <c r="S255" i="32"/>
  <c r="T254" i="32"/>
  <c r="S254" i="32"/>
  <c r="T253" i="32"/>
  <c r="S253" i="32"/>
  <c r="T252" i="32"/>
  <c r="S252" i="32"/>
  <c r="T251" i="32"/>
  <c r="S251" i="32"/>
  <c r="T250" i="32"/>
  <c r="S250" i="32"/>
  <c r="T249" i="32"/>
  <c r="S249" i="32"/>
  <c r="T248" i="32"/>
  <c r="S248" i="32"/>
  <c r="T247" i="32"/>
  <c r="S247" i="32"/>
  <c r="T246" i="32"/>
  <c r="S246" i="32"/>
  <c r="T245" i="32"/>
  <c r="S245" i="32"/>
  <c r="T244" i="32"/>
  <c r="S244" i="32"/>
  <c r="T243" i="32"/>
  <c r="S243" i="32"/>
  <c r="T242" i="32"/>
  <c r="S242" i="32"/>
  <c r="T241" i="32"/>
  <c r="S241" i="32"/>
  <c r="T240" i="32"/>
  <c r="S240" i="32"/>
  <c r="T239" i="32"/>
  <c r="S239" i="32"/>
  <c r="T238" i="32"/>
  <c r="S238" i="32"/>
  <c r="T237" i="32"/>
  <c r="S237" i="32"/>
  <c r="T236" i="32"/>
  <c r="S236" i="32"/>
  <c r="T235" i="32"/>
  <c r="S235" i="32"/>
  <c r="T234" i="32"/>
  <c r="S234" i="32"/>
  <c r="T233" i="32"/>
  <c r="S233" i="32"/>
  <c r="T232" i="32"/>
  <c r="S232" i="32"/>
  <c r="T231" i="32"/>
  <c r="S231" i="32"/>
  <c r="T230" i="32"/>
  <c r="S230" i="32"/>
  <c r="T229" i="32"/>
  <c r="S229" i="32"/>
  <c r="T228" i="32"/>
  <c r="S228" i="32"/>
  <c r="T227" i="32"/>
  <c r="S227" i="32"/>
  <c r="T226" i="32"/>
  <c r="S226" i="32"/>
  <c r="T225" i="32"/>
  <c r="S225" i="32"/>
  <c r="T224" i="32"/>
  <c r="S224" i="32"/>
  <c r="T223" i="32"/>
  <c r="S223" i="32"/>
  <c r="T222" i="32"/>
  <c r="S222" i="32"/>
  <c r="T221" i="32"/>
  <c r="S221" i="32"/>
  <c r="T220" i="32"/>
  <c r="S220" i="32"/>
  <c r="T219" i="32"/>
  <c r="S219" i="32"/>
  <c r="T218" i="32"/>
  <c r="S218" i="32"/>
  <c r="T217" i="32"/>
  <c r="S217" i="32"/>
  <c r="T216" i="32"/>
  <c r="S216" i="32"/>
  <c r="T215" i="32"/>
  <c r="S215" i="32"/>
  <c r="T214" i="32"/>
  <c r="S214" i="32"/>
  <c r="T213" i="32"/>
  <c r="S213" i="32"/>
  <c r="T212" i="32"/>
  <c r="S212" i="32"/>
  <c r="T211" i="32"/>
  <c r="S211" i="32"/>
  <c r="T210" i="32"/>
  <c r="S210" i="32"/>
  <c r="T209" i="32"/>
  <c r="S209" i="32"/>
  <c r="T208" i="32"/>
  <c r="S208" i="32"/>
  <c r="T207" i="32"/>
  <c r="S207" i="32"/>
  <c r="T206" i="32"/>
  <c r="S206" i="32"/>
  <c r="T205" i="32"/>
  <c r="S205" i="32"/>
  <c r="T204" i="32"/>
  <c r="S204" i="32"/>
  <c r="T203" i="32"/>
  <c r="S203" i="32"/>
  <c r="T202" i="32"/>
  <c r="S202" i="32"/>
  <c r="T201" i="32"/>
  <c r="S201" i="32"/>
  <c r="T200" i="32"/>
  <c r="S200" i="32"/>
  <c r="T199" i="32"/>
  <c r="S199" i="32"/>
  <c r="T198" i="32"/>
  <c r="S198" i="32"/>
  <c r="T197" i="32"/>
  <c r="S197" i="32"/>
  <c r="T196" i="32"/>
  <c r="S196" i="32"/>
  <c r="T195" i="32"/>
  <c r="S195" i="32"/>
  <c r="T194" i="32"/>
  <c r="S194" i="32"/>
  <c r="T193" i="32"/>
  <c r="S193" i="32"/>
  <c r="T192" i="32"/>
  <c r="S192" i="32"/>
  <c r="T191" i="32"/>
  <c r="S191" i="32"/>
  <c r="T190" i="32"/>
  <c r="S190" i="32"/>
  <c r="T189" i="32"/>
  <c r="S189" i="32"/>
  <c r="T188" i="32"/>
  <c r="S188" i="32"/>
  <c r="T187" i="32"/>
  <c r="S187" i="32"/>
  <c r="T186" i="32"/>
  <c r="S186" i="32"/>
  <c r="T185" i="32"/>
  <c r="S185" i="32"/>
  <c r="T184" i="32"/>
  <c r="S184" i="32"/>
  <c r="T183" i="32"/>
  <c r="S183" i="32"/>
  <c r="T182" i="32"/>
  <c r="S182" i="32"/>
  <c r="T181" i="32"/>
  <c r="S181" i="32"/>
  <c r="T180" i="32"/>
  <c r="S180" i="32"/>
  <c r="T179" i="32"/>
  <c r="S179" i="32"/>
  <c r="T178" i="32"/>
  <c r="S178" i="32"/>
  <c r="T177" i="32"/>
  <c r="S177" i="32"/>
  <c r="T176" i="32"/>
  <c r="S176" i="32"/>
  <c r="T175" i="32"/>
  <c r="S175" i="32"/>
  <c r="T174" i="32"/>
  <c r="S174" i="32"/>
  <c r="T173" i="32"/>
  <c r="S173" i="32"/>
  <c r="T172" i="32"/>
  <c r="S172" i="32"/>
  <c r="T171" i="32"/>
  <c r="S171" i="32"/>
  <c r="T170" i="32"/>
  <c r="S170" i="32"/>
  <c r="T169" i="32"/>
  <c r="S169" i="32"/>
  <c r="T168" i="32"/>
  <c r="S168" i="32"/>
  <c r="T167" i="32"/>
  <c r="S167" i="32"/>
  <c r="T166" i="32"/>
  <c r="S166" i="32"/>
  <c r="T165" i="32"/>
  <c r="S165" i="32"/>
  <c r="T164" i="32"/>
  <c r="S164" i="32"/>
  <c r="T163" i="32"/>
  <c r="S163" i="32"/>
  <c r="T162" i="32"/>
  <c r="S162" i="32"/>
  <c r="T161" i="32"/>
  <c r="S161" i="32"/>
  <c r="T160" i="32"/>
  <c r="S160" i="32"/>
  <c r="T159" i="32"/>
  <c r="S159" i="32"/>
  <c r="T158" i="32"/>
  <c r="S158" i="32"/>
  <c r="T157" i="32"/>
  <c r="S157" i="32"/>
  <c r="T156" i="32"/>
  <c r="S156" i="32"/>
  <c r="T155" i="32"/>
  <c r="S155" i="32"/>
  <c r="T154" i="32"/>
  <c r="S154" i="32"/>
  <c r="T153" i="32"/>
  <c r="S153" i="32"/>
  <c r="T152" i="32"/>
  <c r="S152" i="32"/>
  <c r="T151" i="32"/>
  <c r="S151" i="32"/>
  <c r="T150" i="32"/>
  <c r="S150" i="32"/>
  <c r="T149" i="32"/>
  <c r="S149" i="32"/>
  <c r="T148" i="32"/>
  <c r="S148" i="32"/>
  <c r="T147" i="32"/>
  <c r="S147" i="32"/>
  <c r="T146" i="32"/>
  <c r="S146" i="32"/>
  <c r="T145" i="32"/>
  <c r="S145" i="32"/>
  <c r="T144" i="32"/>
  <c r="S144" i="32"/>
  <c r="T143" i="32"/>
  <c r="S143" i="32"/>
  <c r="T142" i="32"/>
  <c r="S142" i="32"/>
  <c r="T141" i="32"/>
  <c r="S141" i="32"/>
  <c r="T140" i="32"/>
  <c r="S140" i="32"/>
  <c r="T139" i="32"/>
  <c r="S139" i="32"/>
  <c r="T138" i="32"/>
  <c r="S138" i="32"/>
  <c r="T137" i="32"/>
  <c r="S137" i="32"/>
  <c r="T136" i="32"/>
  <c r="S136" i="32"/>
  <c r="T135" i="32"/>
  <c r="S135" i="32"/>
  <c r="T134" i="32"/>
  <c r="S134" i="32"/>
  <c r="T133" i="32"/>
  <c r="S133" i="32"/>
  <c r="T132" i="32"/>
  <c r="S132" i="32"/>
  <c r="T131" i="32"/>
  <c r="S131" i="32"/>
  <c r="T130" i="32"/>
  <c r="S130" i="32"/>
  <c r="T129" i="32"/>
  <c r="S129" i="32"/>
  <c r="T128" i="32"/>
  <c r="S128" i="32"/>
  <c r="T127" i="32"/>
  <c r="S127" i="32"/>
  <c r="T126" i="32"/>
  <c r="S126" i="32"/>
  <c r="T125" i="32"/>
  <c r="S125" i="32"/>
  <c r="T124" i="32"/>
  <c r="S124" i="32"/>
  <c r="T123" i="32"/>
  <c r="S123" i="32"/>
  <c r="T122" i="32"/>
  <c r="S122" i="32"/>
  <c r="T121" i="32"/>
  <c r="S121" i="32"/>
  <c r="T120" i="32"/>
  <c r="S120" i="32"/>
  <c r="T119" i="32"/>
  <c r="S119" i="32"/>
  <c r="T118" i="32"/>
  <c r="S118" i="32"/>
  <c r="T117" i="32"/>
  <c r="S117" i="32"/>
  <c r="T116" i="32"/>
  <c r="S116" i="32"/>
  <c r="T115" i="32"/>
  <c r="S115" i="32"/>
  <c r="T114" i="32"/>
  <c r="S114" i="32"/>
  <c r="T113" i="32"/>
  <c r="S113" i="32"/>
  <c r="T112" i="32"/>
  <c r="S112" i="32"/>
  <c r="T111" i="32"/>
  <c r="S111" i="32"/>
  <c r="T110" i="32"/>
  <c r="S110" i="32"/>
  <c r="T109" i="32"/>
  <c r="S109" i="32"/>
  <c r="T108" i="32"/>
  <c r="S108" i="32"/>
  <c r="T107" i="32"/>
  <c r="S107" i="32"/>
  <c r="T106" i="32"/>
  <c r="S106" i="32"/>
  <c r="T105" i="32"/>
  <c r="S105" i="32"/>
  <c r="T104" i="32"/>
  <c r="S104" i="32"/>
  <c r="T103" i="32"/>
  <c r="S103" i="32"/>
  <c r="T102" i="32"/>
  <c r="S102" i="32"/>
  <c r="T101" i="32"/>
  <c r="S101" i="32"/>
  <c r="T100" i="32"/>
  <c r="S100" i="32"/>
  <c r="T99" i="32"/>
  <c r="S99" i="32"/>
  <c r="T98" i="32"/>
  <c r="S98" i="32"/>
  <c r="T97" i="32"/>
  <c r="S97" i="32"/>
  <c r="T96" i="32"/>
  <c r="S96" i="32"/>
  <c r="T95" i="32"/>
  <c r="S95" i="32"/>
  <c r="T94" i="32"/>
  <c r="S94" i="32"/>
  <c r="T93" i="32"/>
  <c r="S93" i="32"/>
  <c r="T92" i="32"/>
  <c r="S92" i="32"/>
  <c r="T91" i="32"/>
  <c r="S91" i="32"/>
  <c r="T90" i="32"/>
  <c r="S90" i="32"/>
  <c r="T89" i="32"/>
  <c r="S89" i="32"/>
  <c r="T88" i="32"/>
  <c r="S88" i="32"/>
  <c r="T87" i="32"/>
  <c r="S87" i="32"/>
  <c r="T86" i="32"/>
  <c r="S86" i="32"/>
  <c r="T85" i="32"/>
  <c r="S85" i="32"/>
  <c r="T84" i="32"/>
  <c r="S84" i="32"/>
  <c r="T83" i="32"/>
  <c r="S83" i="32"/>
  <c r="T82" i="32"/>
  <c r="S82" i="32"/>
  <c r="T81" i="32"/>
  <c r="S81" i="32"/>
  <c r="T80" i="32"/>
  <c r="S80" i="32"/>
  <c r="T79" i="32"/>
  <c r="S79" i="32"/>
  <c r="T78" i="32"/>
  <c r="S78" i="32"/>
  <c r="T77" i="32"/>
  <c r="S77" i="32"/>
  <c r="T76" i="32"/>
  <c r="S76" i="32"/>
  <c r="T75" i="32"/>
  <c r="S75" i="32"/>
  <c r="T74" i="32"/>
  <c r="S74" i="32"/>
  <c r="T73" i="32"/>
  <c r="S73" i="32"/>
  <c r="T72" i="32"/>
  <c r="S72" i="32"/>
  <c r="T71" i="32"/>
  <c r="S71" i="32"/>
  <c r="T70" i="32"/>
  <c r="S70" i="32"/>
  <c r="T69" i="32"/>
  <c r="S69" i="32"/>
  <c r="T68" i="32"/>
  <c r="S68" i="32"/>
  <c r="T67" i="32"/>
  <c r="S67" i="32"/>
  <c r="T66" i="32"/>
  <c r="S66" i="32"/>
  <c r="T65" i="32"/>
  <c r="S65" i="32"/>
  <c r="T64" i="32"/>
  <c r="S64" i="32"/>
  <c r="T63" i="32"/>
  <c r="S63" i="32"/>
  <c r="T62" i="32"/>
  <c r="S62" i="32"/>
  <c r="T61" i="32"/>
  <c r="S61" i="32"/>
  <c r="T60" i="32"/>
  <c r="S60" i="32"/>
  <c r="T59" i="32"/>
  <c r="S59" i="32"/>
  <c r="T58" i="32"/>
  <c r="S58" i="32"/>
  <c r="T57" i="32"/>
  <c r="S57" i="32"/>
  <c r="T56" i="32"/>
  <c r="S56" i="32"/>
  <c r="T55" i="32"/>
  <c r="S55" i="32"/>
  <c r="T54" i="32"/>
  <c r="S54" i="32"/>
  <c r="T53" i="32"/>
  <c r="S53" i="32"/>
  <c r="T52" i="32"/>
  <c r="S52" i="32"/>
  <c r="T51" i="32"/>
  <c r="S51" i="32"/>
  <c r="T50" i="32"/>
  <c r="S50" i="32"/>
  <c r="T49" i="32"/>
  <c r="S49" i="32"/>
  <c r="T48" i="32"/>
  <c r="S48" i="32"/>
  <c r="T47" i="32"/>
  <c r="S47" i="32"/>
  <c r="T46" i="32"/>
  <c r="S46" i="32"/>
  <c r="T45" i="32"/>
  <c r="S45" i="32"/>
  <c r="T44" i="32"/>
  <c r="S44" i="32"/>
  <c r="T43" i="32"/>
  <c r="S43" i="32"/>
  <c r="T42" i="32"/>
  <c r="S42" i="32"/>
  <c r="T41" i="32"/>
  <c r="S41" i="32"/>
  <c r="T40" i="32"/>
  <c r="S40" i="32"/>
  <c r="T39" i="32"/>
  <c r="S39" i="32"/>
  <c r="T38" i="32"/>
  <c r="S38" i="32"/>
  <c r="T37" i="32"/>
  <c r="S37" i="32"/>
  <c r="T36" i="32"/>
  <c r="S36" i="32"/>
  <c r="T35" i="32"/>
  <c r="S35" i="32"/>
  <c r="T34" i="32"/>
  <c r="S34" i="32"/>
  <c r="T33" i="32"/>
  <c r="S33" i="32"/>
  <c r="T32" i="32"/>
  <c r="S32" i="32"/>
  <c r="T31" i="32"/>
  <c r="S31" i="32"/>
  <c r="T30" i="32"/>
  <c r="S30" i="32"/>
  <c r="T29" i="32"/>
  <c r="S29" i="32"/>
  <c r="T28" i="32"/>
  <c r="S28" i="32"/>
  <c r="T27" i="32"/>
  <c r="S27" i="32"/>
  <c r="T26" i="32"/>
  <c r="S26" i="32"/>
  <c r="T25" i="32"/>
  <c r="S25" i="32"/>
  <c r="T24" i="32"/>
  <c r="S24" i="32"/>
  <c r="T23" i="32"/>
  <c r="S23" i="32"/>
  <c r="T22" i="32"/>
  <c r="S22" i="32"/>
  <c r="T21" i="32"/>
  <c r="S21" i="32"/>
  <c r="T20" i="32"/>
  <c r="S20" i="32"/>
  <c r="T19" i="32"/>
  <c r="S19" i="32"/>
  <c r="T18" i="32"/>
  <c r="S18" i="32"/>
  <c r="T17" i="32"/>
  <c r="S17" i="32"/>
  <c r="T16" i="32"/>
  <c r="S16" i="32"/>
  <c r="T15" i="32"/>
  <c r="S15" i="32"/>
  <c r="T14" i="32"/>
  <c r="S14" i="32"/>
  <c r="T13" i="32"/>
  <c r="S13" i="32"/>
  <c r="T12" i="32"/>
  <c r="S12" i="32"/>
  <c r="T11" i="32"/>
  <c r="S11" i="32"/>
  <c r="T10" i="32"/>
  <c r="S10" i="32"/>
  <c r="T9" i="32"/>
  <c r="S9" i="32"/>
  <c r="T8" i="32"/>
  <c r="S8" i="32"/>
  <c r="T7" i="32"/>
  <c r="S7" i="32"/>
  <c r="T6" i="32"/>
  <c r="S6" i="32"/>
  <c r="T5" i="32"/>
  <c r="S5" i="32"/>
  <c r="T10045" i="32" l="1"/>
  <c r="U1618" i="32" s="1"/>
  <c r="S10045" i="32"/>
  <c r="U10005" i="32" l="1"/>
  <c r="U10007" i="32"/>
  <c r="U10024" i="32"/>
  <c r="U9924" i="32"/>
  <c r="U9707" i="32"/>
  <c r="U9841" i="32"/>
  <c r="U9685" i="32"/>
  <c r="U9892" i="32"/>
  <c r="U9716" i="32"/>
  <c r="U9552" i="32"/>
  <c r="U9585" i="32"/>
  <c r="U9315" i="32"/>
  <c r="U9388" i="32"/>
  <c r="U9922" i="32"/>
  <c r="U9666" i="32"/>
  <c r="U9394" i="32"/>
  <c r="U9373" i="32"/>
  <c r="U9210" i="32"/>
  <c r="U3824" i="32"/>
  <c r="U10018" i="32"/>
  <c r="U9975" i="32"/>
  <c r="U9992" i="32"/>
  <c r="U9835" i="32"/>
  <c r="U9969" i="32"/>
  <c r="U9805" i="32"/>
  <c r="U9639" i="32"/>
  <c r="U9844" i="32"/>
  <c r="U9680" i="32"/>
  <c r="U9986" i="32"/>
  <c r="U9943" i="32"/>
  <c r="U9960" i="32"/>
  <c r="U9787" i="32"/>
  <c r="U9933" i="32"/>
  <c r="U9761" i="32"/>
  <c r="U9591" i="32"/>
  <c r="U9808" i="32"/>
  <c r="U9636" i="32"/>
  <c r="U9443" i="32"/>
  <c r="U9187" i="32"/>
  <c r="U9260" i="32"/>
  <c r="U9794" i="32"/>
  <c r="U9538" i="32"/>
  <c r="U9266" i="32"/>
  <c r="U9245" i="32"/>
  <c r="U3595" i="32"/>
  <c r="U10037" i="32"/>
  <c r="U10039" i="32"/>
  <c r="U9911" i="32"/>
  <c r="U9867" i="32"/>
  <c r="U9751" i="32"/>
  <c r="U9889" i="32"/>
  <c r="U9713" i="32"/>
  <c r="U9555" i="32"/>
  <c r="U9764" i="32"/>
  <c r="U9588" i="32"/>
  <c r="U9649" i="32"/>
  <c r="U9379" i="32"/>
  <c r="U9452" i="32"/>
  <c r="U9196" i="32"/>
  <c r="U9730" i="32"/>
  <c r="U9458" i="32"/>
  <c r="U9437" i="32"/>
  <c r="U9181" i="32"/>
  <c r="U3411" i="32"/>
  <c r="U9521" i="32"/>
  <c r="U9251" i="32"/>
  <c r="U9324" i="32"/>
  <c r="U9858" i="32"/>
  <c r="U9602" i="32"/>
  <c r="U9330" i="32"/>
  <c r="U9309" i="32"/>
  <c r="U3779" i="32"/>
  <c r="U3842" i="32"/>
  <c r="U3766" i="32"/>
  <c r="U3686" i="32"/>
  <c r="U3602" i="32"/>
  <c r="U3510" i="32"/>
  <c r="U3430" i="32"/>
  <c r="U3346" i="32"/>
  <c r="U3735" i="32"/>
  <c r="U3587" i="32"/>
  <c r="U3419" i="32"/>
  <c r="U3768" i="32"/>
  <c r="U3656" i="32"/>
  <c r="U3540" i="32"/>
  <c r="U3432" i="32"/>
  <c r="U3316" i="32"/>
  <c r="U3673" i="32"/>
  <c r="U3481" i="32"/>
  <c r="U3817" i="32"/>
  <c r="U3557" i="32"/>
  <c r="U3203" i="32"/>
  <c r="U2947" i="32"/>
  <c r="U2691" i="32"/>
  <c r="U2435" i="32"/>
  <c r="U2127" i="32"/>
  <c r="U1791" i="32"/>
  <c r="U1443" i="32"/>
  <c r="U1103" i="32"/>
  <c r="U1029" i="32"/>
  <c r="U2800" i="32"/>
  <c r="U1360" i="32"/>
  <c r="U1981" i="32"/>
  <c r="U375" i="32"/>
  <c r="U261" i="32"/>
  <c r="U10033" i="32"/>
  <c r="U10001" i="32"/>
  <c r="U10014" i="32"/>
  <c r="U9982" i="32"/>
  <c r="U10035" i="32"/>
  <c r="U10003" i="32"/>
  <c r="U9971" i="32"/>
  <c r="U9939" i="32"/>
  <c r="U9907" i="32"/>
  <c r="U10020" i="32"/>
  <c r="U9988" i="32"/>
  <c r="U9944" i="32"/>
  <c r="U9863" i="32"/>
  <c r="U9912" i="32"/>
  <c r="U9819" i="32"/>
  <c r="U9783" i="32"/>
  <c r="U9739" i="32"/>
  <c r="U9691" i="32"/>
  <c r="U9965" i="32"/>
  <c r="U9921" i="32"/>
  <c r="U9873" i="32"/>
  <c r="U9837" i="32"/>
  <c r="U9793" i="32"/>
  <c r="U9745" i="32"/>
  <c r="U9709" i="32"/>
  <c r="U9671" i="32"/>
  <c r="U9623" i="32"/>
  <c r="U9587" i="32"/>
  <c r="U9543" i="32"/>
  <c r="U9876" i="32"/>
  <c r="U9840" i="32"/>
  <c r="U9796" i="32"/>
  <c r="U9748" i="32"/>
  <c r="U9712" i="32"/>
  <c r="U9668" i="32"/>
  <c r="U9620" i="32"/>
  <c r="U9584" i="32"/>
  <c r="U9540" i="32"/>
  <c r="U9637" i="32"/>
  <c r="U9573" i="32"/>
  <c r="U9495" i="32"/>
  <c r="U9431" i="32"/>
  <c r="U9367" i="32"/>
  <c r="U9303" i="32"/>
  <c r="U9239" i="32"/>
  <c r="U9175" i="32"/>
  <c r="U9440" i="32"/>
  <c r="U9376" i="32"/>
  <c r="U9312" i="32"/>
  <c r="U9248" i="32"/>
  <c r="U9184" i="32"/>
  <c r="U9910" i="32"/>
  <c r="U9846" i="32"/>
  <c r="U9782" i="32"/>
  <c r="U9718" i="32"/>
  <c r="U9654" i="32"/>
  <c r="U9590" i="32"/>
  <c r="U9526" i="32"/>
  <c r="U9446" i="32"/>
  <c r="U9382" i="32"/>
  <c r="U9318" i="32"/>
  <c r="U9489" i="32"/>
  <c r="U9425" i="32"/>
  <c r="U9361" i="32"/>
  <c r="U9297" i="32"/>
  <c r="U9233" i="32"/>
  <c r="U9262" i="32"/>
  <c r="U9198" i="32"/>
  <c r="U3751" i="32"/>
  <c r="U3567" i="32"/>
  <c r="U3375" i="32"/>
  <c r="U3812" i="32"/>
  <c r="U3830" i="32"/>
  <c r="U3762" i="32"/>
  <c r="U3670" i="32"/>
  <c r="U3590" i="32"/>
  <c r="U3506" i="32"/>
  <c r="U3414" i="32"/>
  <c r="U3334" i="32"/>
  <c r="U3731" i="32"/>
  <c r="U3583" i="32"/>
  <c r="U3395" i="32"/>
  <c r="U3752" i="32"/>
  <c r="U3640" i="32"/>
  <c r="U3528" i="32"/>
  <c r="U3412" i="32"/>
  <c r="U3304" i="32"/>
  <c r="U3657" i="32"/>
  <c r="U3425" i="32"/>
  <c r="U3809" i="32"/>
  <c r="U3521" i="32"/>
  <c r="U3187" i="32"/>
  <c r="U2931" i="32"/>
  <c r="U2675" i="32"/>
  <c r="U2419" i="32"/>
  <c r="U2111" i="32"/>
  <c r="U1763" i="32"/>
  <c r="U1423" i="32"/>
  <c r="U1087" i="32"/>
  <c r="U10021" i="32"/>
  <c r="U10034" i="32"/>
  <c r="U10002" i="32"/>
  <c r="U9970" i="32"/>
  <c r="U10023" i="32"/>
  <c r="U9991" i="32"/>
  <c r="U9959" i="32"/>
  <c r="U9927" i="32"/>
  <c r="U10040" i="32"/>
  <c r="U10008" i="32"/>
  <c r="U9976" i="32"/>
  <c r="U9895" i="32"/>
  <c r="U9851" i="32"/>
  <c r="U9896" i="32"/>
  <c r="U9815" i="32"/>
  <c r="U9771" i="32"/>
  <c r="U9723" i="32"/>
  <c r="U9997" i="32"/>
  <c r="U9953" i="32"/>
  <c r="U9905" i="32"/>
  <c r="U9869" i="32"/>
  <c r="U9825" i="32"/>
  <c r="U9777" i="32"/>
  <c r="U9741" i="32"/>
  <c r="U9697" i="32"/>
  <c r="U9655" i="32"/>
  <c r="U9619" i="32"/>
  <c r="U9575" i="32"/>
  <c r="U9527" i="32"/>
  <c r="U9872" i="32"/>
  <c r="U9828" i="32"/>
  <c r="U9780" i="32"/>
  <c r="U9744" i="32"/>
  <c r="U9700" i="32"/>
  <c r="U9652" i="32"/>
  <c r="U9616" i="32"/>
  <c r="U9572" i="32"/>
  <c r="U9524" i="32"/>
  <c r="U9681" i="32"/>
  <c r="U9617" i="32"/>
  <c r="U9553" i="32"/>
  <c r="U9475" i="32"/>
  <c r="U9411" i="32"/>
  <c r="U9347" i="32"/>
  <c r="U9283" i="32"/>
  <c r="U9219" i="32"/>
  <c r="U9484" i="32"/>
  <c r="U9420" i="32"/>
  <c r="U9356" i="32"/>
  <c r="U9292" i="32"/>
  <c r="U9228" i="32"/>
  <c r="U9954" i="32"/>
  <c r="U9890" i="32"/>
  <c r="U9826" i="32"/>
  <c r="U9762" i="32"/>
  <c r="U9698" i="32"/>
  <c r="U9634" i="32"/>
  <c r="U9570" i="32"/>
  <c r="U9490" i="32"/>
  <c r="U9426" i="32"/>
  <c r="U9362" i="32"/>
  <c r="U9298" i="32"/>
  <c r="U9469" i="32"/>
  <c r="U9405" i="32"/>
  <c r="U9341" i="32"/>
  <c r="U9277" i="32"/>
  <c r="U9213" i="32"/>
  <c r="U9242" i="32"/>
  <c r="U9178" i="32"/>
  <c r="U3691" i="32"/>
  <c r="U3507" i="32"/>
  <c r="U3856" i="32"/>
  <c r="U3792" i="32"/>
  <c r="U3810" i="32"/>
  <c r="U3730" i="32"/>
  <c r="U3638" i="32"/>
  <c r="U3558" i="32"/>
  <c r="U3474" i="32"/>
  <c r="U3382" i="32"/>
  <c r="U3811" i="32"/>
  <c r="U3683" i="32"/>
  <c r="U3515" i="32"/>
  <c r="U3339" i="32"/>
  <c r="U3704" i="32"/>
  <c r="U3604" i="32"/>
  <c r="U3480" i="32"/>
  <c r="U3368" i="32"/>
  <c r="U3797" i="32"/>
  <c r="U3577" i="32"/>
  <c r="U3357" i="32"/>
  <c r="U3717" i="32"/>
  <c r="U3385" i="32"/>
  <c r="U3075" i="32"/>
  <c r="U2819" i="32"/>
  <c r="U2563" i="32"/>
  <c r="U2303" i="32"/>
  <c r="U1955" i="32"/>
  <c r="U1615" i="32"/>
  <c r="U1279" i="32"/>
  <c r="U1180" i="32"/>
  <c r="U2730" i="32"/>
  <c r="U2112" i="32"/>
  <c r="U2893" i="32"/>
  <c r="U1085" i="32"/>
  <c r="U2006" i="32"/>
  <c r="U10017" i="32"/>
  <c r="U10030" i="32"/>
  <c r="U9998" i="32"/>
  <c r="U9966" i="32"/>
  <c r="U10019" i="32"/>
  <c r="U9987" i="32"/>
  <c r="U9955" i="32"/>
  <c r="U9923" i="32"/>
  <c r="U10036" i="32"/>
  <c r="U10004" i="32"/>
  <c r="U9972" i="32"/>
  <c r="U9883" i="32"/>
  <c r="U9928" i="32"/>
  <c r="U9847" i="32"/>
  <c r="U9803" i="32"/>
  <c r="U9755" i="32"/>
  <c r="U9719" i="32"/>
  <c r="U9985" i="32"/>
  <c r="U9937" i="32"/>
  <c r="U9901" i="32"/>
  <c r="U9857" i="32"/>
  <c r="U9809" i="32"/>
  <c r="U9773" i="32"/>
  <c r="U9729" i="32"/>
  <c r="U9689" i="32"/>
  <c r="U9651" i="32"/>
  <c r="U9607" i="32"/>
  <c r="U9559" i="32"/>
  <c r="U9523" i="32"/>
  <c r="U9860" i="32"/>
  <c r="U9812" i="32"/>
  <c r="U9776" i="32"/>
  <c r="U9732" i="32"/>
  <c r="U9684" i="32"/>
  <c r="U9648" i="32"/>
  <c r="U9604" i="32"/>
  <c r="U9556" i="32"/>
  <c r="U9520" i="32"/>
  <c r="U9669" i="32"/>
  <c r="U9605" i="32"/>
  <c r="U9541" i="32"/>
  <c r="U9463" i="32"/>
  <c r="U9399" i="32"/>
  <c r="U9335" i="32"/>
  <c r="U9271" i="32"/>
  <c r="U9207" i="32"/>
  <c r="U9472" i="32"/>
  <c r="U9408" i="32"/>
  <c r="U9344" i="32"/>
  <c r="U9280" i="32"/>
  <c r="U9216" i="32"/>
  <c r="U9942" i="32"/>
  <c r="U9878" i="32"/>
  <c r="U9814" i="32"/>
  <c r="U9750" i="32"/>
  <c r="U9686" i="32"/>
  <c r="U9622" i="32"/>
  <c r="U9558" i="32"/>
  <c r="U9478" i="32"/>
  <c r="U9414" i="32"/>
  <c r="U9350" i="32"/>
  <c r="U9286" i="32"/>
  <c r="U9457" i="32"/>
  <c r="U9393" i="32"/>
  <c r="U9329" i="32"/>
  <c r="U9265" i="32"/>
  <c r="U9201" i="32"/>
  <c r="U9230" i="32"/>
  <c r="U3839" i="32"/>
  <c r="U3655" i="32"/>
  <c r="U3471" i="32"/>
  <c r="U3844" i="32"/>
  <c r="U3780" i="32"/>
  <c r="U3798" i="32"/>
  <c r="U3718" i="32"/>
  <c r="U3634" i="32"/>
  <c r="U3542" i="32"/>
  <c r="U3462" i="32"/>
  <c r="U3378" i="32"/>
  <c r="U3787" i="32"/>
  <c r="U3663" i="32"/>
  <c r="U3487" i="32"/>
  <c r="U3323" i="32"/>
  <c r="U3700" i="32"/>
  <c r="U3576" i="32"/>
  <c r="U3476" i="32"/>
  <c r="U3352" i="32"/>
  <c r="U3765" i="32"/>
  <c r="U3545" i="32"/>
  <c r="U3337" i="32"/>
  <c r="U3677" i="32"/>
  <c r="U3349" i="32"/>
  <c r="U3059" i="32"/>
  <c r="U2803" i="32"/>
  <c r="U2547" i="32"/>
  <c r="U2275" i="32"/>
  <c r="U1935" i="32"/>
  <c r="U1599" i="32"/>
  <c r="U1251" i="32"/>
  <c r="U1152" i="32"/>
  <c r="U2626" i="32"/>
  <c r="U2032" i="32"/>
  <c r="U2781" i="32"/>
  <c r="U3130" i="32"/>
  <c r="U78" i="32"/>
  <c r="U570" i="32"/>
  <c r="U1154" i="32"/>
  <c r="U1570" i="32"/>
  <c r="U1986" i="32"/>
  <c r="U2394" i="32"/>
  <c r="U345" i="32"/>
  <c r="U473" i="32"/>
  <c r="U601" i="32"/>
  <c r="U729" i="32"/>
  <c r="U857" i="32"/>
  <c r="U170" i="32"/>
  <c r="U642" i="32"/>
  <c r="U1250" i="32"/>
  <c r="U1786" i="32"/>
  <c r="U2238" i="32"/>
  <c r="U60" i="32"/>
  <c r="U484" i="32"/>
  <c r="U624" i="32"/>
  <c r="U752" i="32"/>
  <c r="U880" i="32"/>
  <c r="U114" i="32"/>
  <c r="U338" i="32"/>
  <c r="U850" i="32"/>
  <c r="U1426" i="32"/>
  <c r="U1778" i="32"/>
  <c r="U2198" i="32"/>
  <c r="U225" i="32"/>
  <c r="U409" i="32"/>
  <c r="U537" i="32"/>
  <c r="U665" i="32"/>
  <c r="U793" i="32"/>
  <c r="U921" i="32"/>
  <c r="U390" i="32"/>
  <c r="U922" i="32"/>
  <c r="U1554" i="32"/>
  <c r="U2010" i="32"/>
  <c r="U141" i="32"/>
  <c r="U280" i="32"/>
  <c r="U560" i="32"/>
  <c r="U688" i="32"/>
  <c r="U816" i="32"/>
  <c r="U944" i="32"/>
  <c r="U238" i="32"/>
  <c r="U506" i="32"/>
  <c r="U758" i="32"/>
  <c r="U998" i="32"/>
  <c r="U1206" i="32"/>
  <c r="U1466" i="32"/>
  <c r="U1774" i="32"/>
  <c r="U2086" i="32"/>
  <c r="U2382" i="32"/>
  <c r="U265" i="32"/>
  <c r="U116" i="32"/>
  <c r="U252" i="32"/>
  <c r="U372" i="32"/>
  <c r="U488" i="32"/>
  <c r="U87" i="32"/>
  <c r="U167" i="32"/>
  <c r="U247" i="32"/>
  <c r="U343" i="32"/>
  <c r="U423" i="32"/>
  <c r="U503" i="32"/>
  <c r="U599" i="32"/>
  <c r="U679" i="32"/>
  <c r="U759" i="32"/>
  <c r="U855" i="32"/>
  <c r="U935" i="32"/>
  <c r="U2610" i="32"/>
  <c r="U2922" i="32"/>
  <c r="U3178" i="32"/>
  <c r="U1009" i="32"/>
  <c r="U1149" i="32"/>
  <c r="U1229" i="32"/>
  <c r="U1309" i="32"/>
  <c r="U1405" i="32"/>
  <c r="U1485" i="32"/>
  <c r="U1565" i="32"/>
  <c r="U1661" i="32"/>
  <c r="U1741" i="32"/>
  <c r="U1821" i="32"/>
  <c r="U1917" i="32"/>
  <c r="U1997" i="32"/>
  <c r="U2077" i="32"/>
  <c r="U2173" i="32"/>
  <c r="U2253" i="32"/>
  <c r="U2333" i="32"/>
  <c r="U2429" i="32"/>
  <c r="U2509" i="32"/>
  <c r="U2589" i="32"/>
  <c r="U2685" i="32"/>
  <c r="U2765" i="32"/>
  <c r="U2845" i="32"/>
  <c r="U2941" i="32"/>
  <c r="U3021" i="32"/>
  <c r="U3101" i="32"/>
  <c r="U3197" i="32"/>
  <c r="U3277" i="32"/>
  <c r="U2650" i="32"/>
  <c r="U2994" i="32"/>
  <c r="U3298" i="32"/>
  <c r="U1080" i="32"/>
  <c r="U1264" i="32"/>
  <c r="U1344" i="32"/>
  <c r="U1424" i="32"/>
  <c r="U1520" i="32"/>
  <c r="U1600" i="32"/>
  <c r="U230" i="32"/>
  <c r="U1274" i="32"/>
  <c r="U2090" i="32"/>
  <c r="U377" i="32"/>
  <c r="U633" i="32"/>
  <c r="U889" i="32"/>
  <c r="U778" i="32"/>
  <c r="U1898" i="32"/>
  <c r="U160" i="32"/>
  <c r="U656" i="32"/>
  <c r="U912" i="32"/>
  <c r="U366" i="32"/>
  <c r="U714" i="32"/>
  <c r="U1054" i="32"/>
  <c r="U1322" i="32"/>
  <c r="U1694" i="32"/>
  <c r="U2162" i="32"/>
  <c r="U129" i="32"/>
  <c r="U96" i="32"/>
  <c r="U276" i="32"/>
  <c r="U440" i="32"/>
  <c r="U55" i="32"/>
  <c r="U183" i="32"/>
  <c r="U295" i="32"/>
  <c r="U407" i="32"/>
  <c r="U535" i="32"/>
  <c r="U631" i="32"/>
  <c r="U743" i="32"/>
  <c r="U871" i="32"/>
  <c r="U2506" i="32"/>
  <c r="U2818" i="32"/>
  <c r="U3230" i="32"/>
  <c r="U1101" i="32"/>
  <c r="U1213" i="32"/>
  <c r="U1341" i="32"/>
  <c r="U1437" i="32"/>
  <c r="U1549" i="32"/>
  <c r="U1677" i="32"/>
  <c r="U1789" i="32"/>
  <c r="U1885" i="32"/>
  <c r="U2013" i="32"/>
  <c r="U2125" i="32"/>
  <c r="U2237" i="32"/>
  <c r="U2365" i="32"/>
  <c r="U2461" i="32"/>
  <c r="U2573" i="32"/>
  <c r="U2701" i="32"/>
  <c r="U2813" i="32"/>
  <c r="U2909" i="32"/>
  <c r="U3037" i="32"/>
  <c r="U3149" i="32"/>
  <c r="U3261" i="32"/>
  <c r="U2762" i="32"/>
  <c r="U3110" i="32"/>
  <c r="U1048" i="32"/>
  <c r="U1280" i="32"/>
  <c r="U1392" i="32"/>
  <c r="U1488" i="32"/>
  <c r="U1616" i="32"/>
  <c r="U1712" i="32"/>
  <c r="U1792" i="32"/>
  <c r="U1872" i="32"/>
  <c r="U1968" i="32"/>
  <c r="U2048" i="32"/>
  <c r="U2128" i="32"/>
  <c r="U2224" i="32"/>
  <c r="U2304" i="32"/>
  <c r="U2384" i="32"/>
  <c r="U2480" i="32"/>
  <c r="U2560" i="32"/>
  <c r="U2640" i="32"/>
  <c r="U2736" i="32"/>
  <c r="U2816" i="32"/>
  <c r="U2896" i="32"/>
  <c r="U2992" i="32"/>
  <c r="U3072" i="32"/>
  <c r="U3152" i="32"/>
  <c r="U3248" i="32"/>
  <c r="U2498" i="32"/>
  <c r="U2654" i="32"/>
  <c r="U2770" i="32"/>
  <c r="U2854" i="32"/>
  <c r="U2962" i="32"/>
  <c r="U3074" i="32"/>
  <c r="U3162" i="32"/>
  <c r="U690" i="32"/>
  <c r="U1674" i="32"/>
  <c r="U101" i="32"/>
  <c r="U505" i="32"/>
  <c r="U761" i="32"/>
  <c r="U254" i="32"/>
  <c r="U1390" i="32"/>
  <c r="U2362" i="32"/>
  <c r="U528" i="32"/>
  <c r="U784" i="32"/>
  <c r="U174" i="32"/>
  <c r="U574" i="32"/>
  <c r="U878" i="32"/>
  <c r="U1142" i="32"/>
  <c r="U1546" i="32"/>
  <c r="U1930" i="32"/>
  <c r="U2318" i="32"/>
  <c r="U28" i="32"/>
  <c r="U184" i="32"/>
  <c r="U348" i="32"/>
  <c r="U23" i="32"/>
  <c r="U119" i="32"/>
  <c r="U231" i="32"/>
  <c r="U359" i="32"/>
  <c r="U471" i="32"/>
  <c r="U567" i="32"/>
  <c r="U695" i="32"/>
  <c r="U807" i="32"/>
  <c r="U919" i="32"/>
  <c r="U2714" i="32"/>
  <c r="U3026" i="32"/>
  <c r="U989" i="32"/>
  <c r="U1165" i="32"/>
  <c r="U1277" i="32"/>
  <c r="U1373" i="32"/>
  <c r="U1501" i="32"/>
  <c r="U1613" i="32"/>
  <c r="U1725" i="32"/>
  <c r="U1853" i="32"/>
  <c r="U1949" i="32"/>
  <c r="U2061" i="32"/>
  <c r="U2189" i="32"/>
  <c r="U2301" i="32"/>
  <c r="U2397" i="32"/>
  <c r="U2525" i="32"/>
  <c r="U2637" i="32"/>
  <c r="U2749" i="32"/>
  <c r="U2877" i="32"/>
  <c r="U2973" i="32"/>
  <c r="U3085" i="32"/>
  <c r="U3213" i="32"/>
  <c r="U2530" i="32"/>
  <c r="U2878" i="32"/>
  <c r="U1021" i="32"/>
  <c r="U1216" i="32"/>
  <c r="U1328" i="32"/>
  <c r="U1456" i="32"/>
  <c r="U1552" i="32"/>
  <c r="U1664" i="32"/>
  <c r="U1744" i="32"/>
  <c r="U1840" i="32"/>
  <c r="U1920" i="32"/>
  <c r="U2000" i="32"/>
  <c r="U2096" i="32"/>
  <c r="U2176" i="32"/>
  <c r="U2256" i="32"/>
  <c r="U2352" i="32"/>
  <c r="U2432" i="32"/>
  <c r="U2512" i="32"/>
  <c r="U2608" i="32"/>
  <c r="U2688" i="32"/>
  <c r="U2768" i="32"/>
  <c r="U2864" i="32"/>
  <c r="U2944" i="32"/>
  <c r="U3024" i="32"/>
  <c r="U3120" i="32"/>
  <c r="U3200" i="32"/>
  <c r="U3280" i="32"/>
  <c r="U2614" i="32"/>
  <c r="U2702" i="32"/>
  <c r="U2810" i="32"/>
  <c r="U2918" i="32"/>
  <c r="U3006" i="32"/>
  <c r="U3118" i="32"/>
  <c r="U3234" i="32"/>
  <c r="U3286" i="32"/>
  <c r="U997" i="32"/>
  <c r="U956" i="32"/>
  <c r="U1008" i="32"/>
  <c r="U1052" i="32"/>
  <c r="U1108" i="32"/>
  <c r="U1156" i="32"/>
  <c r="U1204" i="32"/>
  <c r="U979" i="32"/>
  <c r="U1011" i="32"/>
  <c r="U1043" i="32"/>
  <c r="U1075" i="32"/>
  <c r="U1107" i="32"/>
  <c r="U1139" i="32"/>
  <c r="U1171" i="32"/>
  <c r="U1203" i="32"/>
  <c r="U1235" i="32"/>
  <c r="U1267" i="32"/>
  <c r="U1299" i="32"/>
  <c r="U1331" i="32"/>
  <c r="U1363" i="32"/>
  <c r="U1395" i="32"/>
  <c r="U1427" i="32"/>
  <c r="U1459" i="32"/>
  <c r="U1491" i="32"/>
  <c r="U1523" i="32"/>
  <c r="U1555" i="32"/>
  <c r="U1587" i="32"/>
  <c r="U1619" i="32"/>
  <c r="U1651" i="32"/>
  <c r="U1683" i="32"/>
  <c r="U1715" i="32"/>
  <c r="U1747" i="32"/>
  <c r="U1779" i="32"/>
  <c r="U1811" i="32"/>
  <c r="U1843" i="32"/>
  <c r="U1875" i="32"/>
  <c r="U1907" i="32"/>
  <c r="U1939" i="32"/>
  <c r="U1971" i="32"/>
  <c r="U2003" i="32"/>
  <c r="U2035" i="32"/>
  <c r="U2067" i="32"/>
  <c r="U2099" i="32"/>
  <c r="U2131" i="32"/>
  <c r="U2163" i="32"/>
  <c r="U2195" i="32"/>
  <c r="U2227" i="32"/>
  <c r="U2259" i="32"/>
  <c r="U2291" i="32"/>
  <c r="U2323" i="32"/>
  <c r="U462" i="32"/>
  <c r="U2302" i="32"/>
  <c r="U697" i="32"/>
  <c r="U1114" i="32"/>
  <c r="U376" i="32"/>
  <c r="U46" i="32"/>
  <c r="U822" i="32"/>
  <c r="U1378" i="32"/>
  <c r="U2242" i="32"/>
  <c r="U168" i="32"/>
  <c r="U464" i="32"/>
  <c r="U215" i="32"/>
  <c r="U439" i="32"/>
  <c r="U663" i="32"/>
  <c r="U887" i="32"/>
  <c r="U2974" i="32"/>
  <c r="U1117" i="32"/>
  <c r="U1357" i="32"/>
  <c r="U1597" i="32"/>
  <c r="U1805" i="32"/>
  <c r="U2045" i="32"/>
  <c r="U2269" i="32"/>
  <c r="U2493" i="32"/>
  <c r="U2717" i="32"/>
  <c r="U2957" i="32"/>
  <c r="U3165" i="32"/>
  <c r="U2822" i="32"/>
  <c r="U1172" i="32"/>
  <c r="U1408" i="32"/>
  <c r="U1648" i="32"/>
  <c r="U1808" i="32"/>
  <c r="U1984" i="32"/>
  <c r="U2160" i="32"/>
  <c r="U2320" i="32"/>
  <c r="U2496" i="32"/>
  <c r="U2672" i="32"/>
  <c r="U2832" i="32"/>
  <c r="U3008" i="32"/>
  <c r="U3184" i="32"/>
  <c r="U2538" i="32"/>
  <c r="U2782" i="32"/>
  <c r="U2998" i="32"/>
  <c r="U3194" i="32"/>
  <c r="U3330" i="32"/>
  <c r="U1037" i="32"/>
  <c r="U996" i="32"/>
  <c r="U1068" i="32"/>
  <c r="U1132" i="32"/>
  <c r="U1200" i="32"/>
  <c r="U991" i="32"/>
  <c r="U1027" i="32"/>
  <c r="U1071" i="32"/>
  <c r="U1119" i="32"/>
  <c r="U1155" i="32"/>
  <c r="U1199" i="32"/>
  <c r="U1247" i="32"/>
  <c r="U1283" i="32"/>
  <c r="U1327" i="32"/>
  <c r="U1375" i="32"/>
  <c r="U1411" i="32"/>
  <c r="U1455" i="32"/>
  <c r="U1503" i="32"/>
  <c r="U1539" i="32"/>
  <c r="U1583" i="32"/>
  <c r="U1631" i="32"/>
  <c r="U1667" i="32"/>
  <c r="U1711" i="32"/>
  <c r="U1759" i="32"/>
  <c r="U1795" i="32"/>
  <c r="U1839" i="32"/>
  <c r="U1887" i="32"/>
  <c r="U1923" i="32"/>
  <c r="U1967" i="32"/>
  <c r="U2015" i="32"/>
  <c r="U2051" i="32"/>
  <c r="U2095" i="32"/>
  <c r="U2143" i="32"/>
  <c r="U2179" i="32"/>
  <c r="U2223" i="32"/>
  <c r="U2271" i="32"/>
  <c r="U2307" i="32"/>
  <c r="U2351" i="32"/>
  <c r="U2383" i="32"/>
  <c r="U2415" i="32"/>
  <c r="U2447" i="32"/>
  <c r="U2479" i="32"/>
  <c r="U2511" i="32"/>
  <c r="U2543" i="32"/>
  <c r="U2575" i="32"/>
  <c r="U2607" i="32"/>
  <c r="U2639" i="32"/>
  <c r="U2671" i="32"/>
  <c r="U2703" i="32"/>
  <c r="U2735" i="32"/>
  <c r="U2767" i="32"/>
  <c r="U2799" i="32"/>
  <c r="U2831" i="32"/>
  <c r="U2863" i="32"/>
  <c r="U2895" i="32"/>
  <c r="U2927" i="32"/>
  <c r="U2959" i="32"/>
  <c r="U2991" i="32"/>
  <c r="U3023" i="32"/>
  <c r="U3055" i="32"/>
  <c r="U3087" i="32"/>
  <c r="U3119" i="32"/>
  <c r="U3151" i="32"/>
  <c r="U3183" i="32"/>
  <c r="U3215" i="32"/>
  <c r="U3247" i="32"/>
  <c r="U3279" i="32"/>
  <c r="U3341" i="32"/>
  <c r="U3409" i="32"/>
  <c r="U3477" i="32"/>
  <c r="U3549" i="32"/>
  <c r="U3617" i="32"/>
  <c r="U1494" i="32"/>
  <c r="U441" i="32"/>
  <c r="U26" i="32"/>
  <c r="U2122" i="32"/>
  <c r="U720" i="32"/>
  <c r="U442" i="32"/>
  <c r="U1094" i="32"/>
  <c r="U1850" i="32"/>
  <c r="U189" i="32"/>
  <c r="U300" i="32"/>
  <c r="U103" i="32"/>
  <c r="U311" i="32"/>
  <c r="U551" i="32"/>
  <c r="U791" i="32"/>
  <c r="U2558" i="32"/>
  <c r="U3326" i="32"/>
  <c r="U1245" i="32"/>
  <c r="U1469" i="32"/>
  <c r="U1693" i="32"/>
  <c r="U1933" i="32"/>
  <c r="U2141" i="32"/>
  <c r="U2381" i="32"/>
  <c r="U2621" i="32"/>
  <c r="U2829" i="32"/>
  <c r="U3069" i="32"/>
  <c r="U2422" i="32"/>
  <c r="U3226" i="32"/>
  <c r="U1296" i="32"/>
  <c r="U1536" i="32"/>
  <c r="U1728" i="32"/>
  <c r="U1904" i="32"/>
  <c r="U2064" i="32"/>
  <c r="U2240" i="32"/>
  <c r="U2416" i="32"/>
  <c r="U2576" i="32"/>
  <c r="U2752" i="32"/>
  <c r="U2928" i="32"/>
  <c r="U3088" i="32"/>
  <c r="U3264" i="32"/>
  <c r="U2690" i="32"/>
  <c r="U2882" i="32"/>
  <c r="U3086" i="32"/>
  <c r="U3266" i="32"/>
  <c r="U981" i="32"/>
  <c r="U972" i="32"/>
  <c r="U1024" i="32"/>
  <c r="U1104" i="32"/>
  <c r="U1176" i="32"/>
  <c r="U963" i="32"/>
  <c r="U1007" i="32"/>
  <c r="U1055" i="32"/>
  <c r="U1091" i="32"/>
  <c r="U1135" i="32"/>
  <c r="U1183" i="32"/>
  <c r="U1219" i="32"/>
  <c r="U1263" i="32"/>
  <c r="U1311" i="32"/>
  <c r="U1347" i="32"/>
  <c r="U1391" i="32"/>
  <c r="U1439" i="32"/>
  <c r="U1475" i="32"/>
  <c r="U1519" i="32"/>
  <c r="U1567" i="32"/>
  <c r="U1603" i="32"/>
  <c r="U1647" i="32"/>
  <c r="U1695" i="32"/>
  <c r="U1731" i="32"/>
  <c r="U1775" i="32"/>
  <c r="U1823" i="32"/>
  <c r="U1859" i="32"/>
  <c r="U1903" i="32"/>
  <c r="U1951" i="32"/>
  <c r="U1987" i="32"/>
  <c r="U2031" i="32"/>
  <c r="U2079" i="32"/>
  <c r="U2115" i="32"/>
  <c r="U2159" i="32"/>
  <c r="U2207" i="32"/>
  <c r="U2243" i="32"/>
  <c r="U2287" i="32"/>
  <c r="U2335" i="32"/>
  <c r="U2367" i="32"/>
  <c r="U2399" i="32"/>
  <c r="U2431" i="32"/>
  <c r="U2463" i="32"/>
  <c r="U2495" i="32"/>
  <c r="U2527" i="32"/>
  <c r="U2559" i="32"/>
  <c r="U2591" i="32"/>
  <c r="U2623" i="32"/>
  <c r="U2655" i="32"/>
  <c r="U2687" i="32"/>
  <c r="U2719" i="32"/>
  <c r="U2751" i="32"/>
  <c r="U2783" i="32"/>
  <c r="U2815" i="32"/>
  <c r="U2847" i="32"/>
  <c r="U2879" i="32"/>
  <c r="U2911" i="32"/>
  <c r="U2943" i="32"/>
  <c r="U2975" i="32"/>
  <c r="U3007" i="32"/>
  <c r="U3039" i="32"/>
  <c r="U3071" i="32"/>
  <c r="U3103" i="32"/>
  <c r="U3135" i="32"/>
  <c r="U3167" i="32"/>
  <c r="U3199" i="32"/>
  <c r="U3231" i="32"/>
  <c r="U3263" i="32"/>
  <c r="U3309" i="32"/>
  <c r="U3377" i="32"/>
  <c r="U3445" i="32"/>
  <c r="U3513" i="32"/>
  <c r="U3581" i="32"/>
  <c r="U3649" i="32"/>
  <c r="U3709" i="32"/>
  <c r="U3777" i="32"/>
  <c r="U3845" i="32"/>
  <c r="U3329" i="32"/>
  <c r="U3389" i="32"/>
  <c r="U3449" i="32"/>
  <c r="U3509" i="32"/>
  <c r="U3569" i="32"/>
  <c r="U3629" i="32"/>
  <c r="U3697" i="32"/>
  <c r="U3757" i="32"/>
  <c r="U3821" i="32"/>
  <c r="U3300" i="32"/>
  <c r="U3332" i="32"/>
  <c r="U3364" i="32"/>
  <c r="U3396" i="32"/>
  <c r="U3428" i="32"/>
  <c r="U3460" i="32"/>
  <c r="U3492" i="32"/>
  <c r="U3524" i="32"/>
  <c r="U3556" i="32"/>
  <c r="U3588" i="32"/>
  <c r="U3620" i="32"/>
  <c r="U3652" i="32"/>
  <c r="U3684" i="32"/>
  <c r="U3716" i="32"/>
  <c r="U3748" i="32"/>
  <c r="U3287" i="32"/>
  <c r="U3319" i="32"/>
  <c r="U3363" i="32"/>
  <c r="U3415" i="32"/>
  <c r="U3463" i="32"/>
  <c r="U3511" i="32"/>
  <c r="U3559" i="32"/>
  <c r="U3607" i="32"/>
  <c r="U3659" i="32"/>
  <c r="U3707" i="32"/>
  <c r="U3755" i="32"/>
  <c r="U3807" i="32"/>
  <c r="U3855" i="32"/>
  <c r="U3362" i="32"/>
  <c r="U3394" i="32"/>
  <c r="U3426" i="32"/>
  <c r="U3458" i="32"/>
  <c r="U3490" i="32"/>
  <c r="U3522" i="32"/>
  <c r="U3554" i="32"/>
  <c r="U3586" i="32"/>
  <c r="U3618" i="32"/>
  <c r="U3650" i="32"/>
  <c r="U3682" i="32"/>
  <c r="U3714" i="32"/>
  <c r="U3746" i="32"/>
  <c r="U3778" i="32"/>
  <c r="U994" i="32"/>
  <c r="U825" i="32"/>
  <c r="U592" i="32"/>
  <c r="U926" i="32"/>
  <c r="U61" i="32"/>
  <c r="U39" i="32"/>
  <c r="U487" i="32"/>
  <c r="U951" i="32"/>
  <c r="U1181" i="32"/>
  <c r="U1629" i="32"/>
  <c r="U2109" i="32"/>
  <c r="U2557" i="32"/>
  <c r="U3005" i="32"/>
  <c r="U3054" i="32"/>
  <c r="U1472" i="32"/>
  <c r="U1856" i="32"/>
  <c r="U2192" i="32"/>
  <c r="U2544" i="32"/>
  <c r="U2880" i="32"/>
  <c r="U3216" i="32"/>
  <c r="U2842" i="32"/>
  <c r="U3242" i="32"/>
  <c r="U5" i="32"/>
  <c r="U1092" i="32"/>
  <c r="U959" i="32"/>
  <c r="U1039" i="32"/>
  <c r="U1123" i="32"/>
  <c r="U1215" i="32"/>
  <c r="U1295" i="32"/>
  <c r="U1379" i="32"/>
  <c r="U1471" i="32"/>
  <c r="U1551" i="32"/>
  <c r="U1635" i="32"/>
  <c r="U1727" i="32"/>
  <c r="U1807" i="32"/>
  <c r="U1891" i="32"/>
  <c r="U1983" i="32"/>
  <c r="U2063" i="32"/>
  <c r="U2147" i="32"/>
  <c r="U2239" i="32"/>
  <c r="U2319" i="32"/>
  <c r="U2387" i="32"/>
  <c r="U2451" i="32"/>
  <c r="U2515" i="32"/>
  <c r="U2579" i="32"/>
  <c r="U2643" i="32"/>
  <c r="U2707" i="32"/>
  <c r="U2771" i="32"/>
  <c r="U2835" i="32"/>
  <c r="U2899" i="32"/>
  <c r="U2963" i="32"/>
  <c r="U3027" i="32"/>
  <c r="U3091" i="32"/>
  <c r="U3155" i="32"/>
  <c r="U3219" i="32"/>
  <c r="U3283" i="32"/>
  <c r="U1882" i="32"/>
  <c r="U526" i="32"/>
  <c r="U848" i="32"/>
  <c r="U1270" i="32"/>
  <c r="U76" i="32"/>
  <c r="U151" i="32"/>
  <c r="U615" i="32"/>
  <c r="U2766" i="32"/>
  <c r="U1293" i="32"/>
  <c r="U1757" i="32"/>
  <c r="U2205" i="32"/>
  <c r="U2653" i="32"/>
  <c r="U3133" i="32"/>
  <c r="U1000" i="32"/>
  <c r="U1584" i="32"/>
  <c r="U1936" i="32"/>
  <c r="U2288" i="32"/>
  <c r="U2624" i="32"/>
  <c r="U2960" i="32"/>
  <c r="U2458" i="32"/>
  <c r="U2930" i="32"/>
  <c r="U3282" i="32"/>
  <c r="U980" i="32"/>
  <c r="U1128" i="32"/>
  <c r="U975" i="32"/>
  <c r="U1059" i="32"/>
  <c r="U1151" i="32"/>
  <c r="U1231" i="32"/>
  <c r="U1315" i="32"/>
  <c r="U1407" i="32"/>
  <c r="U1487" i="32"/>
  <c r="U1571" i="32"/>
  <c r="U1663" i="32"/>
  <c r="U1743" i="32"/>
  <c r="U1827" i="32"/>
  <c r="U1919" i="32"/>
  <c r="U1999" i="32"/>
  <c r="U2083" i="32"/>
  <c r="U2175" i="32"/>
  <c r="U2255" i="32"/>
  <c r="U2339" i="32"/>
  <c r="U2403" i="32"/>
  <c r="U2467" i="32"/>
  <c r="U2531" i="32"/>
  <c r="U2595" i="32"/>
  <c r="U2659" i="32"/>
  <c r="U2723" i="32"/>
  <c r="U2787" i="32"/>
  <c r="U2851" i="32"/>
  <c r="U2915" i="32"/>
  <c r="U2979" i="32"/>
  <c r="U3043" i="32"/>
  <c r="U3107" i="32"/>
  <c r="U3171" i="32"/>
  <c r="U3235" i="32"/>
  <c r="U3317" i="32"/>
  <c r="U3453" i="32"/>
  <c r="U3589" i="32"/>
  <c r="U3685" i="32"/>
  <c r="U3785" i="32"/>
  <c r="U3301" i="32"/>
  <c r="U3365" i="32"/>
  <c r="U3457" i="32"/>
  <c r="U3537" i="32"/>
  <c r="U3605" i="32"/>
  <c r="U3705" i="32"/>
  <c r="U3789" i="32"/>
  <c r="U3288" i="32"/>
  <c r="U3336" i="32"/>
  <c r="U3380" i="32"/>
  <c r="U3416" i="32"/>
  <c r="U3464" i="32"/>
  <c r="U3508" i="32"/>
  <c r="U3544" i="32"/>
  <c r="U3592" i="32"/>
  <c r="U3636" i="32"/>
  <c r="U3672" i="32"/>
  <c r="U3720" i="32"/>
  <c r="U3764" i="32"/>
  <c r="U3307" i="32"/>
  <c r="U3367" i="32"/>
  <c r="U3439" i="32"/>
  <c r="U3491" i="32"/>
  <c r="U3563" i="32"/>
  <c r="U3635" i="32"/>
  <c r="U313" i="32"/>
  <c r="U310" i="32"/>
  <c r="U208" i="32"/>
  <c r="U727" i="32"/>
  <c r="U1421" i="32"/>
  <c r="U2317" i="32"/>
  <c r="U3229" i="32"/>
  <c r="U1680" i="32"/>
  <c r="U2368" i="32"/>
  <c r="U3056" i="32"/>
  <c r="U3038" i="32"/>
  <c r="U1020" i="32"/>
  <c r="U995" i="32"/>
  <c r="U1167" i="32"/>
  <c r="U1343" i="32"/>
  <c r="U1507" i="32"/>
  <c r="U1679" i="32"/>
  <c r="U1855" i="32"/>
  <c r="U2019" i="32"/>
  <c r="U2191" i="32"/>
  <c r="U2355" i="32"/>
  <c r="U2483" i="32"/>
  <c r="U2611" i="32"/>
  <c r="U2739" i="32"/>
  <c r="U2867" i="32"/>
  <c r="U2995" i="32"/>
  <c r="U3123" i="32"/>
  <c r="U3251" i="32"/>
  <c r="U3417" i="32"/>
  <c r="U3625" i="32"/>
  <c r="U3741" i="32"/>
  <c r="U3853" i="32"/>
  <c r="U3397" i="32"/>
  <c r="U3485" i="32"/>
  <c r="U3597" i="32"/>
  <c r="U3729" i="32"/>
  <c r="U3825" i="32"/>
  <c r="U3320" i="32"/>
  <c r="U3384" i="32"/>
  <c r="U3444" i="32"/>
  <c r="U3496" i="32"/>
  <c r="U3560" i="32"/>
  <c r="U3608" i="32"/>
  <c r="U3668" i="32"/>
  <c r="U3732" i="32"/>
  <c r="U3291" i="32"/>
  <c r="U3343" i="32"/>
  <c r="U3443" i="32"/>
  <c r="U3535" i="32"/>
  <c r="U3611" i="32"/>
  <c r="U3687" i="32"/>
  <c r="U3759" i="32"/>
  <c r="U3831" i="32"/>
  <c r="U3350" i="32"/>
  <c r="U3398" i="32"/>
  <c r="U3442" i="32"/>
  <c r="U3478" i="32"/>
  <c r="U3526" i="32"/>
  <c r="U3570" i="32"/>
  <c r="U3606" i="32"/>
  <c r="U3654" i="32"/>
  <c r="U3698" i="32"/>
  <c r="U3734" i="32"/>
  <c r="U3782" i="32"/>
  <c r="U3814" i="32"/>
  <c r="U3846" i="32"/>
  <c r="U3796" i="32"/>
  <c r="U3828" i="32"/>
  <c r="U3335" i="32"/>
  <c r="U3423" i="32"/>
  <c r="U3519" i="32"/>
  <c r="U3615" i="32"/>
  <c r="U3703" i="32"/>
  <c r="U3791" i="32"/>
  <c r="U9182" i="32"/>
  <c r="U9214" i="32"/>
  <c r="U9246" i="32"/>
  <c r="U9185" i="32"/>
  <c r="U9217" i="32"/>
  <c r="U9249" i="32"/>
  <c r="U9281" i="32"/>
  <c r="U9313" i="32"/>
  <c r="U9345" i="32"/>
  <c r="U9377" i="32"/>
  <c r="U9409" i="32"/>
  <c r="U9441" i="32"/>
  <c r="U9473" i="32"/>
  <c r="U9270" i="32"/>
  <c r="U9302" i="32"/>
  <c r="U9334" i="32"/>
  <c r="U9366" i="32"/>
  <c r="U9398" i="32"/>
  <c r="U9430" i="32"/>
  <c r="U9462" i="32"/>
  <c r="U9494" i="32"/>
  <c r="U9542" i="32"/>
  <c r="U9574" i="32"/>
  <c r="U9606" i="32"/>
  <c r="U9638" i="32"/>
  <c r="U9670" i="32"/>
  <c r="U9702" i="32"/>
  <c r="U9734" i="32"/>
  <c r="U9766" i="32"/>
  <c r="U9798" i="32"/>
  <c r="U9830" i="32"/>
  <c r="U9862" i="32"/>
  <c r="U9894" i="32"/>
  <c r="U9926" i="32"/>
  <c r="U9958" i="32"/>
  <c r="U9200" i="32"/>
  <c r="U9232" i="32"/>
  <c r="U9264" i="32"/>
  <c r="U9296" i="32"/>
  <c r="U9328" i="32"/>
  <c r="U9360" i="32"/>
  <c r="U9392" i="32"/>
  <c r="U9424" i="32"/>
  <c r="U9456" i="32"/>
  <c r="U9488" i="32"/>
  <c r="U9191" i="32"/>
  <c r="U9223" i="32"/>
  <c r="U9255" i="32"/>
  <c r="U9287" i="32"/>
  <c r="U9319" i="32"/>
  <c r="U9351" i="32"/>
  <c r="U9383" i="32"/>
  <c r="U9415" i="32"/>
  <c r="U9447" i="32"/>
  <c r="U9479" i="32"/>
  <c r="U9525" i="32"/>
  <c r="U9557" i="32"/>
  <c r="U9589" i="32"/>
  <c r="U9621" i="32"/>
  <c r="U9653" i="32"/>
  <c r="U9536" i="32"/>
  <c r="U9568" i="32"/>
  <c r="U9600" i="32"/>
  <c r="U9632" i="32"/>
  <c r="U9664" i="32"/>
  <c r="U9696" i="32"/>
  <c r="U9728" i="32"/>
  <c r="U9760" i="32"/>
  <c r="U9792" i="32"/>
  <c r="U9824" i="32"/>
  <c r="U9856" i="32"/>
  <c r="U9888" i="32"/>
  <c r="U9539" i="32"/>
  <c r="U9571" i="32"/>
  <c r="U9603" i="32"/>
  <c r="U9635" i="32"/>
  <c r="U9667" i="32"/>
  <c r="U9693" i="32"/>
  <c r="U9725" i="32"/>
  <c r="U9757" i="32"/>
  <c r="U9789" i="32"/>
  <c r="U9821" i="32"/>
  <c r="U9853" i="32"/>
  <c r="U9885" i="32"/>
  <c r="U9917" i="32"/>
  <c r="U9949" i="32"/>
  <c r="U9981" i="32"/>
  <c r="U9703" i="32"/>
  <c r="U9735" i="32"/>
  <c r="U9767" i="32"/>
  <c r="U9799" i="32"/>
  <c r="U9831" i="32"/>
  <c r="U9908" i="32"/>
  <c r="U9940" i="32"/>
  <c r="U9879" i="32"/>
  <c r="U9956" i="32"/>
  <c r="U569" i="32"/>
  <c r="U650" i="32"/>
  <c r="U396" i="32"/>
  <c r="U823" i="32"/>
  <c r="U1533" i="32"/>
  <c r="U2445" i="32"/>
  <c r="U2590" i="32"/>
  <c r="U1776" i="32"/>
  <c r="U2448" i="32"/>
  <c r="U3136" i="32"/>
  <c r="U3154" i="32"/>
  <c r="U1044" i="32"/>
  <c r="U1023" i="32"/>
  <c r="U1187" i="32"/>
  <c r="U1359" i="32"/>
  <c r="U1535" i="32"/>
  <c r="U1699" i="32"/>
  <c r="U1871" i="32"/>
  <c r="U2047" i="32"/>
  <c r="U2211" i="32"/>
  <c r="U2371" i="32"/>
  <c r="U2499" i="32"/>
  <c r="U2627" i="32"/>
  <c r="U2755" i="32"/>
  <c r="U2883" i="32"/>
  <c r="U3011" i="32"/>
  <c r="U3139" i="32"/>
  <c r="U3267" i="32"/>
  <c r="U3489" i="32"/>
  <c r="U3661" i="32"/>
  <c r="U3749" i="32"/>
  <c r="U3305" i="32"/>
  <c r="U3421" i="32"/>
  <c r="U3517" i="32"/>
  <c r="U3637" i="32"/>
  <c r="U3737" i="32"/>
  <c r="U3849" i="32"/>
  <c r="U3348" i="32"/>
  <c r="U3400" i="32"/>
  <c r="U3448" i="32"/>
  <c r="U3512" i="32"/>
  <c r="U3572" i="32"/>
  <c r="U3624" i="32"/>
  <c r="U3688" i="32"/>
  <c r="U3736" i="32"/>
  <c r="U3303" i="32"/>
  <c r="U3391" i="32"/>
  <c r="U3467" i="32"/>
  <c r="U3539" i="32"/>
  <c r="U3639" i="32"/>
  <c r="U3711" i="32"/>
  <c r="U3783" i="32"/>
  <c r="U3835" i="32"/>
  <c r="U3366" i="32"/>
  <c r="U3410" i="32"/>
  <c r="U3446" i="32"/>
  <c r="U3494" i="32"/>
  <c r="U3538" i="32"/>
  <c r="U3574" i="32"/>
  <c r="U3622" i="32"/>
  <c r="U3666" i="32"/>
  <c r="U3702" i="32"/>
  <c r="U3750" i="32"/>
  <c r="U3794" i="32"/>
  <c r="U3826" i="32"/>
  <c r="U3858" i="32"/>
  <c r="U3808" i="32"/>
  <c r="U3840" i="32"/>
  <c r="U3371" i="32"/>
  <c r="U3459" i="32"/>
  <c r="U3555" i="32"/>
  <c r="U3643" i="32"/>
  <c r="U3739" i="32"/>
  <c r="U3827" i="32"/>
  <c r="U9194" i="32"/>
  <c r="U9226" i="32"/>
  <c r="U9258" i="32"/>
  <c r="U9197" i="32"/>
  <c r="U9229" i="32"/>
  <c r="U9261" i="32"/>
  <c r="U9293" i="32"/>
  <c r="U9325" i="32"/>
  <c r="U9357" i="32"/>
  <c r="U9389" i="32"/>
  <c r="U9421" i="32"/>
  <c r="U9453" i="32"/>
  <c r="U9485" i="32"/>
  <c r="U9282" i="32"/>
  <c r="U9314" i="32"/>
  <c r="U9346" i="32"/>
  <c r="U9378" i="32"/>
  <c r="U9410" i="32"/>
  <c r="U9442" i="32"/>
  <c r="U9474" i="32"/>
  <c r="U9522" i="32"/>
  <c r="U9554" i="32"/>
  <c r="U9586" i="32"/>
  <c r="U9618" i="32"/>
  <c r="U9650" i="32"/>
  <c r="U9682" i="32"/>
  <c r="U9714" i="32"/>
  <c r="U9746" i="32"/>
  <c r="U9778" i="32"/>
  <c r="U9810" i="32"/>
  <c r="U9842" i="32"/>
  <c r="U9874" i="32"/>
  <c r="U9906" i="32"/>
  <c r="U9938" i="32"/>
  <c r="U9180" i="32"/>
  <c r="U9212" i="32"/>
  <c r="U9244" i="32"/>
  <c r="U9276" i="32"/>
  <c r="U9308" i="32"/>
  <c r="U9340" i="32"/>
  <c r="U9372" i="32"/>
  <c r="U9404" i="32"/>
  <c r="U9436" i="32"/>
  <c r="U9468" i="32"/>
  <c r="U9171" i="32"/>
  <c r="U9203" i="32"/>
  <c r="U9235" i="32"/>
  <c r="U9267" i="32"/>
  <c r="U9299" i="32"/>
  <c r="U9331" i="32"/>
  <c r="U9363" i="32"/>
  <c r="U9395" i="32"/>
  <c r="U9427" i="32"/>
  <c r="U9459" i="32"/>
  <c r="U9491" i="32"/>
  <c r="U9537" i="32"/>
  <c r="U9569" i="32"/>
  <c r="U9601" i="32"/>
  <c r="U9633" i="32"/>
  <c r="U9665" i="32"/>
  <c r="U2704" i="32"/>
  <c r="U1232" i="32"/>
  <c r="U1869" i="32"/>
  <c r="U279" i="32"/>
  <c r="U1670" i="32"/>
  <c r="U9511" i="32"/>
  <c r="U9510" i="32"/>
  <c r="U9509" i="32"/>
  <c r="U9508" i="32"/>
  <c r="U9507" i="32"/>
  <c r="U9506" i="32"/>
  <c r="U9505" i="32"/>
  <c r="U9504" i="32"/>
  <c r="U9503" i="32"/>
  <c r="U9502" i="32"/>
  <c r="U9501" i="32"/>
  <c r="U9500" i="32"/>
  <c r="U9499" i="32"/>
  <c r="U9498" i="32"/>
  <c r="U9497" i="32"/>
  <c r="U9170" i="32"/>
  <c r="U9169" i="32"/>
  <c r="U9168" i="32"/>
  <c r="U9167" i="32"/>
  <c r="U9166" i="32"/>
  <c r="U9165" i="32"/>
  <c r="U9164" i="32"/>
  <c r="U9163" i="32"/>
  <c r="U9162" i="32"/>
  <c r="U9161" i="32"/>
  <c r="U9160" i="32"/>
  <c r="U9159" i="32"/>
  <c r="U9158" i="32"/>
  <c r="U9157" i="32"/>
  <c r="U9156" i="32"/>
  <c r="U9155" i="32"/>
  <c r="U9154" i="32"/>
  <c r="U9153" i="32"/>
  <c r="U9152" i="32"/>
  <c r="U9151" i="32"/>
  <c r="U9150" i="32"/>
  <c r="U9149" i="32"/>
  <c r="U9148" i="32"/>
  <c r="U9147" i="32"/>
  <c r="U9146" i="32"/>
  <c r="U9145" i="32"/>
  <c r="U9144" i="32"/>
  <c r="U9143" i="32"/>
  <c r="U9142" i="32"/>
  <c r="U9141" i="32"/>
  <c r="U9140" i="32"/>
  <c r="U9139" i="32"/>
  <c r="U9138" i="32"/>
  <c r="U9137" i="32"/>
  <c r="U9136" i="32"/>
  <c r="U9135" i="32"/>
  <c r="U9134" i="32"/>
  <c r="U9133" i="32"/>
  <c r="U9132" i="32"/>
  <c r="U9131" i="32"/>
  <c r="U9130" i="32"/>
  <c r="U9129" i="32"/>
  <c r="U9128" i="32"/>
  <c r="U9127" i="32"/>
  <c r="U9126" i="32"/>
  <c r="U9125" i="32"/>
  <c r="U9124" i="32"/>
  <c r="U9123" i="32"/>
  <c r="U9122" i="32"/>
  <c r="U9121" i="32"/>
  <c r="U9120" i="32"/>
  <c r="U9119" i="32"/>
  <c r="U9118" i="32"/>
  <c r="U9117" i="32"/>
  <c r="U9116" i="32"/>
  <c r="U9115" i="32"/>
  <c r="U9114" i="32"/>
  <c r="U9113" i="32"/>
  <c r="U9112" i="32"/>
  <c r="U9111" i="32"/>
  <c r="U9110" i="32"/>
  <c r="U9109" i="32"/>
  <c r="U9108" i="32"/>
  <c r="U9107" i="32"/>
  <c r="U9106" i="32"/>
  <c r="U9105" i="32"/>
  <c r="U9104" i="32"/>
  <c r="U9103" i="32"/>
  <c r="U9102" i="32"/>
  <c r="U9101" i="32"/>
  <c r="U9100" i="32"/>
  <c r="U9099" i="32"/>
  <c r="U9098" i="32"/>
  <c r="U9097" i="32"/>
  <c r="U9096" i="32"/>
  <c r="U9095" i="32"/>
  <c r="U9094" i="32"/>
  <c r="U9093" i="32"/>
  <c r="U9092" i="32"/>
  <c r="U9091" i="32"/>
  <c r="U9090" i="32"/>
  <c r="U9089" i="32"/>
  <c r="U9088" i="32"/>
  <c r="U9087" i="32"/>
  <c r="U9086" i="32"/>
  <c r="U9085" i="32"/>
  <c r="U9084" i="32"/>
  <c r="U9083" i="32"/>
  <c r="U9082" i="32"/>
  <c r="U9081" i="32"/>
  <c r="U9080" i="32"/>
  <c r="U9079" i="32"/>
  <c r="U9078" i="32"/>
  <c r="U9077" i="32"/>
  <c r="U9076" i="32"/>
  <c r="U9075" i="32"/>
  <c r="U9074" i="32"/>
  <c r="U9073" i="32"/>
  <c r="U9072" i="32"/>
  <c r="U9071" i="32"/>
  <c r="U9070" i="32"/>
  <c r="U9069" i="32"/>
  <c r="U9068" i="32"/>
  <c r="U9067" i="32"/>
  <c r="U9066" i="32"/>
  <c r="U9065" i="32"/>
  <c r="U9064" i="32"/>
  <c r="U9063" i="32"/>
  <c r="U9062" i="32"/>
  <c r="U9061" i="32"/>
  <c r="U9060" i="32"/>
  <c r="U9059" i="32"/>
  <c r="U9058" i="32"/>
  <c r="U9057" i="32"/>
  <c r="U9056" i="32"/>
  <c r="U9055" i="32"/>
  <c r="U9054" i="32"/>
  <c r="U9053" i="32"/>
  <c r="U9052" i="32"/>
  <c r="U9051" i="32"/>
  <c r="U9050" i="32"/>
  <c r="U9049" i="32"/>
  <c r="U9048" i="32"/>
  <c r="U9047" i="32"/>
  <c r="U9046" i="32"/>
  <c r="U9045" i="32"/>
  <c r="U9044" i="32"/>
  <c r="U9043" i="32"/>
  <c r="U9042" i="32"/>
  <c r="U9041" i="32"/>
  <c r="U9040" i="32"/>
  <c r="U9039" i="32"/>
  <c r="U9038" i="32"/>
  <c r="U9037" i="32"/>
  <c r="U9036" i="32"/>
  <c r="U9035" i="32"/>
  <c r="U9034" i="32"/>
  <c r="U9033" i="32"/>
  <c r="U9032" i="32"/>
  <c r="U9031" i="32"/>
  <c r="U9030" i="32"/>
  <c r="U9029" i="32"/>
  <c r="U9028" i="32"/>
  <c r="U9027" i="32"/>
  <c r="U9026" i="32"/>
  <c r="U9025" i="32"/>
  <c r="U9024" i="32"/>
  <c r="U9023" i="32"/>
  <c r="U9022" i="32"/>
  <c r="U9021" i="32"/>
  <c r="U9020" i="32"/>
  <c r="U9019" i="32"/>
  <c r="U9018" i="32"/>
  <c r="U9017" i="32"/>
  <c r="U9016" i="32"/>
  <c r="U9015" i="32"/>
  <c r="U9014" i="32"/>
  <c r="U9013" i="32"/>
  <c r="U9012" i="32"/>
  <c r="U9011" i="32"/>
  <c r="U9010" i="32"/>
  <c r="U9009" i="32"/>
  <c r="U9008" i="32"/>
  <c r="U9007" i="32"/>
  <c r="U9006" i="32"/>
  <c r="U9005" i="32"/>
  <c r="U9004" i="32"/>
  <c r="U9003" i="32"/>
  <c r="U9002" i="32"/>
  <c r="U9001" i="32"/>
  <c r="U9000" i="32"/>
  <c r="U8999" i="32"/>
  <c r="U8998" i="32"/>
  <c r="U8997" i="32"/>
  <c r="U8996" i="32"/>
  <c r="U8995" i="32"/>
  <c r="U8994" i="32"/>
  <c r="U8993" i="32"/>
  <c r="U8992" i="32"/>
  <c r="U8991" i="32"/>
  <c r="U8990" i="32"/>
  <c r="U8989" i="32"/>
  <c r="U8988" i="32"/>
  <c r="U8987" i="32"/>
  <c r="U8986" i="32"/>
  <c r="U8985" i="32"/>
  <c r="U8984" i="32"/>
  <c r="U8983" i="32"/>
  <c r="U8982" i="32"/>
  <c r="U8981" i="32"/>
  <c r="U8980" i="32"/>
  <c r="U8979" i="32"/>
  <c r="U8978" i="32"/>
  <c r="U8977" i="32"/>
  <c r="U8976" i="32"/>
  <c r="U8975" i="32"/>
  <c r="U8974" i="32"/>
  <c r="U8973" i="32"/>
  <c r="U8972" i="32"/>
  <c r="U8971" i="32"/>
  <c r="U8970" i="32"/>
  <c r="U8969" i="32"/>
  <c r="U8968" i="32"/>
  <c r="U8967" i="32"/>
  <c r="U8966" i="32"/>
  <c r="U8965" i="32"/>
  <c r="U8964" i="32"/>
  <c r="U8963" i="32"/>
  <c r="U8962" i="32"/>
  <c r="U8961" i="32"/>
  <c r="U8960" i="32"/>
  <c r="U8959" i="32"/>
  <c r="U8958" i="32"/>
  <c r="U8957" i="32"/>
  <c r="U8956" i="32"/>
  <c r="U8955" i="32"/>
  <c r="U8954" i="32"/>
  <c r="U8953" i="32"/>
  <c r="U8952" i="32"/>
  <c r="U8951" i="32"/>
  <c r="U8950" i="32"/>
  <c r="U8949" i="32"/>
  <c r="U8948" i="32"/>
  <c r="U8947" i="32"/>
  <c r="U8946" i="32"/>
  <c r="U8945" i="32"/>
  <c r="U8944" i="32"/>
  <c r="U8943" i="32"/>
  <c r="U8942" i="32"/>
  <c r="U8941" i="32"/>
  <c r="U8940" i="32"/>
  <c r="U8939" i="32"/>
  <c r="U8938" i="32"/>
  <c r="U8937" i="32"/>
  <c r="U8936" i="32"/>
  <c r="U8935" i="32"/>
  <c r="U8934" i="32"/>
  <c r="U8933" i="32"/>
  <c r="U8932" i="32"/>
  <c r="U8931" i="32"/>
  <c r="U8930" i="32"/>
  <c r="U8929" i="32"/>
  <c r="U8928" i="32"/>
  <c r="U8927" i="32"/>
  <c r="U8926" i="32"/>
  <c r="U8925" i="32"/>
  <c r="U8924" i="32"/>
  <c r="U8923" i="32"/>
  <c r="U8922" i="32"/>
  <c r="U8921" i="32"/>
  <c r="U8920" i="32"/>
  <c r="U8919" i="32"/>
  <c r="U8918" i="32"/>
  <c r="U8917" i="32"/>
  <c r="U8916" i="32"/>
  <c r="U8915" i="32"/>
  <c r="U8914" i="32"/>
  <c r="U8913" i="32"/>
  <c r="U8912" i="32"/>
  <c r="U8911" i="32"/>
  <c r="U8910" i="32"/>
  <c r="U8909" i="32"/>
  <c r="U8908" i="32"/>
  <c r="U8907" i="32"/>
  <c r="U8906" i="32"/>
  <c r="U8905" i="32"/>
  <c r="U8904" i="32"/>
  <c r="U8903" i="32"/>
  <c r="U8902" i="32"/>
  <c r="U8901" i="32"/>
  <c r="U8900" i="32"/>
  <c r="U8899" i="32"/>
  <c r="U8898" i="32"/>
  <c r="U8897" i="32"/>
  <c r="U8896" i="32"/>
  <c r="U8895" i="32"/>
  <c r="U8894" i="32"/>
  <c r="U8893" i="32"/>
  <c r="U8892" i="32"/>
  <c r="U8891" i="32"/>
  <c r="U8890" i="32"/>
  <c r="U8889" i="32"/>
  <c r="U8888" i="32"/>
  <c r="U8887" i="32"/>
  <c r="U8886" i="32"/>
  <c r="U8885" i="32"/>
  <c r="U8884" i="32"/>
  <c r="U8883" i="32"/>
  <c r="U8882" i="32"/>
  <c r="U8881" i="32"/>
  <c r="U8880" i="32"/>
  <c r="U8879" i="32"/>
  <c r="U8878" i="32"/>
  <c r="U8877" i="32"/>
  <c r="U8876" i="32"/>
  <c r="U8875" i="32"/>
  <c r="U8874" i="32"/>
  <c r="U8873" i="32"/>
  <c r="U8872" i="32"/>
  <c r="U8871" i="32"/>
  <c r="U8870" i="32"/>
  <c r="U8869" i="32"/>
  <c r="U8868" i="32"/>
  <c r="U8867" i="32"/>
  <c r="U8866" i="32"/>
  <c r="U8865" i="32"/>
  <c r="U8864" i="32"/>
  <c r="U8863" i="32"/>
  <c r="U8862" i="32"/>
  <c r="U8861" i="32"/>
  <c r="U8860" i="32"/>
  <c r="U8859" i="32"/>
  <c r="U8858" i="32"/>
  <c r="U8857" i="32"/>
  <c r="U8856" i="32"/>
  <c r="U8855" i="32"/>
  <c r="U8854" i="32"/>
  <c r="U8853" i="32"/>
  <c r="U8852" i="32"/>
  <c r="U8851" i="32"/>
  <c r="U8850" i="32"/>
  <c r="U8849" i="32"/>
  <c r="U8848" i="32"/>
  <c r="U8847" i="32"/>
  <c r="U8846" i="32"/>
  <c r="U8845" i="32"/>
  <c r="U8844" i="32"/>
  <c r="U8843" i="32"/>
  <c r="U8842" i="32"/>
  <c r="U8841" i="32"/>
  <c r="U8840" i="32"/>
  <c r="U8839" i="32"/>
  <c r="U8838" i="32"/>
  <c r="U8837" i="32"/>
  <c r="U8836" i="32"/>
  <c r="U8835" i="32"/>
  <c r="U8834" i="32"/>
  <c r="U8833" i="32"/>
  <c r="U8832" i="32"/>
  <c r="U8831" i="32"/>
  <c r="U8830" i="32"/>
  <c r="U8829" i="32"/>
  <c r="U8828" i="32"/>
  <c r="U8827" i="32"/>
  <c r="U8826" i="32"/>
  <c r="U8825" i="32"/>
  <c r="U8824" i="32"/>
  <c r="U8823" i="32"/>
  <c r="U8822" i="32"/>
  <c r="U8821" i="32"/>
  <c r="U8820" i="32"/>
  <c r="U8819" i="32"/>
  <c r="U8818" i="32"/>
  <c r="U8817" i="32"/>
  <c r="U8816" i="32"/>
  <c r="U8815" i="32"/>
  <c r="U8814" i="32"/>
  <c r="U8813" i="32"/>
  <c r="U8812" i="32"/>
  <c r="U8811" i="32"/>
  <c r="U8810" i="32"/>
  <c r="U8809" i="32"/>
  <c r="U8808" i="32"/>
  <c r="U8807" i="32"/>
  <c r="U8806" i="32"/>
  <c r="U8805" i="32"/>
  <c r="U8804" i="32"/>
  <c r="U8803" i="32"/>
  <c r="U8802" i="32"/>
  <c r="U8801" i="32"/>
  <c r="U8800" i="32"/>
  <c r="U8799" i="32"/>
  <c r="U8798" i="32"/>
  <c r="U8797" i="32"/>
  <c r="U8796" i="32"/>
  <c r="U8795" i="32"/>
  <c r="U8794" i="32"/>
  <c r="U8793" i="32"/>
  <c r="U8792" i="32"/>
  <c r="U8791" i="32"/>
  <c r="U8790" i="32"/>
  <c r="U8789" i="32"/>
  <c r="U8788" i="32"/>
  <c r="U8787" i="32"/>
  <c r="U8786" i="32"/>
  <c r="U8785" i="32"/>
  <c r="U8784" i="32"/>
  <c r="U8783" i="32"/>
  <c r="U8782" i="32"/>
  <c r="U8781" i="32"/>
  <c r="U8780" i="32"/>
  <c r="U8779" i="32"/>
  <c r="U8778" i="32"/>
  <c r="U8777" i="32"/>
  <c r="U8776" i="32"/>
  <c r="U8775" i="32"/>
  <c r="U8774" i="32"/>
  <c r="U8773" i="32"/>
  <c r="U8772" i="32"/>
  <c r="U8771" i="32"/>
  <c r="U8770" i="32"/>
  <c r="U8769" i="32"/>
  <c r="U8768" i="32"/>
  <c r="U8767" i="32"/>
  <c r="U8766" i="32"/>
  <c r="U8765" i="32"/>
  <c r="U8764" i="32"/>
  <c r="U8763" i="32"/>
  <c r="U8762" i="32"/>
  <c r="U8761" i="32"/>
  <c r="U8760" i="32"/>
  <c r="U8759" i="32"/>
  <c r="U8758" i="32"/>
  <c r="U8757" i="32"/>
  <c r="U8756" i="32"/>
  <c r="U8755" i="32"/>
  <c r="U8754" i="32"/>
  <c r="U8753" i="32"/>
  <c r="U8752" i="32"/>
  <c r="U8751" i="32"/>
  <c r="U8750" i="32"/>
  <c r="U8749" i="32"/>
  <c r="U8748" i="32"/>
  <c r="U8747" i="32"/>
  <c r="U8746" i="32"/>
  <c r="U8745" i="32"/>
  <c r="U8744" i="32"/>
  <c r="U8743" i="32"/>
  <c r="U8742" i="32"/>
  <c r="U8741" i="32"/>
  <c r="U8740" i="32"/>
  <c r="U8739" i="32"/>
  <c r="U8738" i="32"/>
  <c r="U8737" i="32"/>
  <c r="U8736" i="32"/>
  <c r="U8735" i="32"/>
  <c r="U8734" i="32"/>
  <c r="U8733" i="32"/>
  <c r="U8732" i="32"/>
  <c r="U8731" i="32"/>
  <c r="U8730" i="32"/>
  <c r="U8729" i="32"/>
  <c r="U8728" i="32"/>
  <c r="U8727" i="32"/>
  <c r="U8726" i="32"/>
  <c r="U8725" i="32"/>
  <c r="U8724" i="32"/>
  <c r="U8723" i="32"/>
  <c r="U8722" i="32"/>
  <c r="U8721" i="32"/>
  <c r="U8720" i="32"/>
  <c r="U8719" i="32"/>
  <c r="U8718" i="32"/>
  <c r="U8717" i="32"/>
  <c r="U8716" i="32"/>
  <c r="U8715" i="32"/>
  <c r="U8714" i="32"/>
  <c r="U8713" i="32"/>
  <c r="U8712" i="32"/>
  <c r="U8711" i="32"/>
  <c r="U8710" i="32"/>
  <c r="U8709" i="32"/>
  <c r="U8708" i="32"/>
  <c r="U8707" i="32"/>
  <c r="U8706" i="32"/>
  <c r="U8705" i="32"/>
  <c r="U8704" i="32"/>
  <c r="U8703" i="32"/>
  <c r="U8702" i="32"/>
  <c r="U8701" i="32"/>
  <c r="U8700" i="32"/>
  <c r="U8699" i="32"/>
  <c r="U8698" i="32"/>
  <c r="U8697" i="32"/>
  <c r="U8696" i="32"/>
  <c r="U8695" i="32"/>
  <c r="U8694" i="32"/>
  <c r="U8693" i="32"/>
  <c r="U8692" i="32"/>
  <c r="U8691" i="32"/>
  <c r="U8690" i="32"/>
  <c r="U8689" i="32"/>
  <c r="U8688" i="32"/>
  <c r="U8687" i="32"/>
  <c r="U8686" i="32"/>
  <c r="U8685" i="32"/>
  <c r="U8684" i="32"/>
  <c r="U8683" i="32"/>
  <c r="U8682" i="32"/>
  <c r="U8681" i="32"/>
  <c r="U8680" i="32"/>
  <c r="U8679" i="32"/>
  <c r="U8678" i="32"/>
  <c r="U8677" i="32"/>
  <c r="U8676" i="32"/>
  <c r="U8675" i="32"/>
  <c r="U8674" i="32"/>
  <c r="U8673" i="32"/>
  <c r="U8672" i="32"/>
  <c r="U8671" i="32"/>
  <c r="U8670" i="32"/>
  <c r="U8669" i="32"/>
  <c r="U8668" i="32"/>
  <c r="U8667" i="32"/>
  <c r="U8666" i="32"/>
  <c r="U8665" i="32"/>
  <c r="U8664" i="32"/>
  <c r="U8663" i="32"/>
  <c r="U8662" i="32"/>
  <c r="U8661" i="32"/>
  <c r="U8660" i="32"/>
  <c r="U8659" i="32"/>
  <c r="U8658" i="32"/>
  <c r="U8657" i="32"/>
  <c r="U8656" i="32"/>
  <c r="U8655" i="32"/>
  <c r="U8654" i="32"/>
  <c r="U8653" i="32"/>
  <c r="U8652" i="32"/>
  <c r="U8651" i="32"/>
  <c r="U8650" i="32"/>
  <c r="U8649" i="32"/>
  <c r="U8648" i="32"/>
  <c r="U8647" i="32"/>
  <c r="U8646" i="32"/>
  <c r="U8645" i="32"/>
  <c r="U8644" i="32"/>
  <c r="U8643" i="32"/>
  <c r="U8642" i="32"/>
  <c r="U8641" i="32"/>
  <c r="U8640" i="32"/>
  <c r="U8639" i="32"/>
  <c r="U8638" i="32"/>
  <c r="U8637" i="32"/>
  <c r="U8636" i="32"/>
  <c r="U8635" i="32"/>
  <c r="U8634" i="32"/>
  <c r="U8633" i="32"/>
  <c r="U8632" i="32"/>
  <c r="U8631" i="32"/>
  <c r="U8630" i="32"/>
  <c r="U8629" i="32"/>
  <c r="U8628" i="32"/>
  <c r="U8627" i="32"/>
  <c r="U8626" i="32"/>
  <c r="U8625" i="32"/>
  <c r="U8624" i="32"/>
  <c r="U8623" i="32"/>
  <c r="U8622" i="32"/>
  <c r="U8621" i="32"/>
  <c r="U8620" i="32"/>
  <c r="U8619" i="32"/>
  <c r="U8618" i="32"/>
  <c r="U8617" i="32"/>
  <c r="U8616" i="32"/>
  <c r="U8615" i="32"/>
  <c r="U8614" i="32"/>
  <c r="U8613" i="32"/>
  <c r="U8612" i="32"/>
  <c r="U8611" i="32"/>
  <c r="U8610" i="32"/>
  <c r="U8609" i="32"/>
  <c r="U8608" i="32"/>
  <c r="U8607" i="32"/>
  <c r="U8606" i="32"/>
  <c r="U8605" i="32"/>
  <c r="U8604" i="32"/>
  <c r="U8603" i="32"/>
  <c r="U8602" i="32"/>
  <c r="U8601" i="32"/>
  <c r="U8600" i="32"/>
  <c r="U8599" i="32"/>
  <c r="U8598" i="32"/>
  <c r="U8597" i="32"/>
  <c r="U8596" i="32"/>
  <c r="U8595" i="32"/>
  <c r="U8594" i="32"/>
  <c r="U8593" i="32"/>
  <c r="U8592" i="32"/>
  <c r="U8591" i="32"/>
  <c r="U8590" i="32"/>
  <c r="U8589" i="32"/>
  <c r="U8588" i="32"/>
  <c r="U8587" i="32"/>
  <c r="U8586" i="32"/>
  <c r="U8585" i="32"/>
  <c r="U8584" i="32"/>
  <c r="U8583" i="32"/>
  <c r="U8582" i="32"/>
  <c r="U8581" i="32"/>
  <c r="U8580" i="32"/>
  <c r="U8579" i="32"/>
  <c r="U8578" i="32"/>
  <c r="U8577" i="32"/>
  <c r="U8576" i="32"/>
  <c r="U8575" i="32"/>
  <c r="U8574" i="32"/>
  <c r="U8573" i="32"/>
  <c r="U8572" i="32"/>
  <c r="U8571" i="32"/>
  <c r="U8570" i="32"/>
  <c r="U8569" i="32"/>
  <c r="U8568" i="32"/>
  <c r="U8567" i="32"/>
  <c r="U8566" i="32"/>
  <c r="U8565" i="32"/>
  <c r="U8564" i="32"/>
  <c r="U8563" i="32"/>
  <c r="U8562" i="32"/>
  <c r="U8561" i="32"/>
  <c r="U8560" i="32"/>
  <c r="U8559" i="32"/>
  <c r="U8558" i="32"/>
  <c r="U8557" i="32"/>
  <c r="U8556" i="32"/>
  <c r="U8555" i="32"/>
  <c r="U8554" i="32"/>
  <c r="U8553" i="32"/>
  <c r="U8552" i="32"/>
  <c r="U8551" i="32"/>
  <c r="U8550" i="32"/>
  <c r="U8549" i="32"/>
  <c r="U8548" i="32"/>
  <c r="U8547" i="32"/>
  <c r="U8546" i="32"/>
  <c r="U8545" i="32"/>
  <c r="U8544" i="32"/>
  <c r="U8543" i="32"/>
  <c r="U8542" i="32"/>
  <c r="U8541" i="32"/>
  <c r="U8540" i="32"/>
  <c r="U8539" i="32"/>
  <c r="U8538" i="32"/>
  <c r="U8537" i="32"/>
  <c r="U8536" i="32"/>
  <c r="U8535" i="32"/>
  <c r="U8534" i="32"/>
  <c r="U8533" i="32"/>
  <c r="U8532" i="32"/>
  <c r="U8531" i="32"/>
  <c r="U8530" i="32"/>
  <c r="U8529" i="32"/>
  <c r="U8528" i="32"/>
  <c r="U8527" i="32"/>
  <c r="U8526" i="32"/>
  <c r="U8525" i="32"/>
  <c r="U8524" i="32"/>
  <c r="U8523" i="32"/>
  <c r="U8522" i="32"/>
  <c r="U8521" i="32"/>
  <c r="U8520" i="32"/>
  <c r="U8519" i="32"/>
  <c r="U8518" i="32"/>
  <c r="U8517" i="32"/>
  <c r="U8516" i="32"/>
  <c r="U8515" i="32"/>
  <c r="U8514" i="32"/>
  <c r="U8513" i="32"/>
  <c r="U8512" i="32"/>
  <c r="U8511" i="32"/>
  <c r="U8510" i="32"/>
  <c r="U8509" i="32"/>
  <c r="U8508" i="32"/>
  <c r="U8507" i="32"/>
  <c r="U8506" i="32"/>
  <c r="U8505" i="32"/>
  <c r="U8504" i="32"/>
  <c r="U8503" i="32"/>
  <c r="U8502" i="32"/>
  <c r="U8501" i="32"/>
  <c r="U8500" i="32"/>
  <c r="U8499" i="32"/>
  <c r="U8498" i="32"/>
  <c r="U8497" i="32"/>
  <c r="U8496" i="32"/>
  <c r="U8495" i="32"/>
  <c r="U8494" i="32"/>
  <c r="U8493" i="32"/>
  <c r="U8492" i="32"/>
  <c r="U8491" i="32"/>
  <c r="U8490" i="32"/>
  <c r="U8489" i="32"/>
  <c r="U8488" i="32"/>
  <c r="U8487" i="32"/>
  <c r="U8486" i="32"/>
  <c r="U8485" i="32"/>
  <c r="U8484" i="32"/>
  <c r="U8483" i="32"/>
  <c r="U8482" i="32"/>
  <c r="U8481" i="32"/>
  <c r="U8480" i="32"/>
  <c r="U8479" i="32"/>
  <c r="U8478" i="32"/>
  <c r="U8477" i="32"/>
  <c r="U8476" i="32"/>
  <c r="U8475" i="32"/>
  <c r="U8474" i="32"/>
  <c r="U8473" i="32"/>
  <c r="U8472" i="32"/>
  <c r="U8471" i="32"/>
  <c r="U8470" i="32"/>
  <c r="U8469" i="32"/>
  <c r="U8468" i="32"/>
  <c r="U8467" i="32"/>
  <c r="U8466" i="32"/>
  <c r="U8465" i="32"/>
  <c r="U8464" i="32"/>
  <c r="U8463" i="32"/>
  <c r="U8462" i="32"/>
  <c r="U8461" i="32"/>
  <c r="U8460" i="32"/>
  <c r="U8459" i="32"/>
  <c r="U8458" i="32"/>
  <c r="U8457" i="32"/>
  <c r="U8456" i="32"/>
  <c r="U8455" i="32"/>
  <c r="U8454" i="32"/>
  <c r="U8453" i="32"/>
  <c r="U8452" i="32"/>
  <c r="U8451" i="32"/>
  <c r="U8450" i="32"/>
  <c r="U8449" i="32"/>
  <c r="U8448" i="32"/>
  <c r="U8447" i="32"/>
  <c r="U8446" i="32"/>
  <c r="U8445" i="32"/>
  <c r="U8444" i="32"/>
  <c r="U8443" i="32"/>
  <c r="U8442" i="32"/>
  <c r="U8441" i="32"/>
  <c r="U8440" i="32"/>
  <c r="U8439" i="32"/>
  <c r="U8438" i="32"/>
  <c r="U8437" i="32"/>
  <c r="U8436" i="32"/>
  <c r="U8435" i="32"/>
  <c r="U8434" i="32"/>
  <c r="U8433" i="32"/>
  <c r="U8432" i="32"/>
  <c r="U8431" i="32"/>
  <c r="U8430" i="32"/>
  <c r="U8429" i="32"/>
  <c r="U8428" i="32"/>
  <c r="U8427" i="32"/>
  <c r="U8426" i="32"/>
  <c r="U8425" i="32"/>
  <c r="U8424" i="32"/>
  <c r="U8423" i="32"/>
  <c r="U8422" i="32"/>
  <c r="U8421" i="32"/>
  <c r="U8420" i="32"/>
  <c r="U8419" i="32"/>
  <c r="U8418" i="32"/>
  <c r="U8417" i="32"/>
  <c r="U8416" i="32"/>
  <c r="U8415" i="32"/>
  <c r="U8414" i="32"/>
  <c r="U8413" i="32"/>
  <c r="U8412" i="32"/>
  <c r="U8411" i="32"/>
  <c r="U8410" i="32"/>
  <c r="U8409" i="32"/>
  <c r="U8408" i="32"/>
  <c r="U8407" i="32"/>
  <c r="U8406" i="32"/>
  <c r="U8405" i="32"/>
  <c r="U8404" i="32"/>
  <c r="U8403" i="32"/>
  <c r="U8402" i="32"/>
  <c r="U8401" i="32"/>
  <c r="U8400" i="32"/>
  <c r="U8399" i="32"/>
  <c r="U8398" i="32"/>
  <c r="U8397" i="32"/>
  <c r="U8396" i="32"/>
  <c r="U8395" i="32"/>
  <c r="U8394" i="32"/>
  <c r="U8393" i="32"/>
  <c r="U8392" i="32"/>
  <c r="U8391" i="32"/>
  <c r="U8390" i="32"/>
  <c r="U8389" i="32"/>
  <c r="U8388" i="32"/>
  <c r="U8387" i="32"/>
  <c r="U8386" i="32"/>
  <c r="U8385" i="32"/>
  <c r="U8384" i="32"/>
  <c r="U8383" i="32"/>
  <c r="U8382" i="32"/>
  <c r="U8381" i="32"/>
  <c r="U8380" i="32"/>
  <c r="U8379" i="32"/>
  <c r="U8378" i="32"/>
  <c r="U8377" i="32"/>
  <c r="U8376" i="32"/>
  <c r="U8375" i="32"/>
  <c r="U8374" i="32"/>
  <c r="U8373" i="32"/>
  <c r="U8372" i="32"/>
  <c r="U8371" i="32"/>
  <c r="U8370" i="32"/>
  <c r="U8369" i="32"/>
  <c r="U8368" i="32"/>
  <c r="U8367" i="32"/>
  <c r="U8366" i="32"/>
  <c r="U8365" i="32"/>
  <c r="U8364" i="32"/>
  <c r="U8363" i="32"/>
  <c r="U8362" i="32"/>
  <c r="U8361" i="32"/>
  <c r="U8360" i="32"/>
  <c r="U8359" i="32"/>
  <c r="U8358" i="32"/>
  <c r="U8357" i="32"/>
  <c r="U8356" i="32"/>
  <c r="U8355" i="32"/>
  <c r="U8354" i="32"/>
  <c r="U8353" i="32"/>
  <c r="U8352" i="32"/>
  <c r="U8351" i="32"/>
  <c r="U8350" i="32"/>
  <c r="U8349" i="32"/>
  <c r="U8348" i="32"/>
  <c r="U8347" i="32"/>
  <c r="U8346" i="32"/>
  <c r="U8345" i="32"/>
  <c r="U8344" i="32"/>
  <c r="U8343" i="32"/>
  <c r="U8342" i="32"/>
  <c r="U8341" i="32"/>
  <c r="U8340" i="32"/>
  <c r="U8339" i="32"/>
  <c r="U8338" i="32"/>
  <c r="U8337" i="32"/>
  <c r="U8336" i="32"/>
  <c r="U8335" i="32"/>
  <c r="U8334" i="32"/>
  <c r="U8333" i="32"/>
  <c r="U8332" i="32"/>
  <c r="U8331" i="32"/>
  <c r="U8330" i="32"/>
  <c r="U8329" i="32"/>
  <c r="U8328" i="32"/>
  <c r="U8327" i="32"/>
  <c r="U8326" i="32"/>
  <c r="U8325" i="32"/>
  <c r="U8324" i="32"/>
  <c r="U8323" i="32"/>
  <c r="U8322" i="32"/>
  <c r="U8321" i="32"/>
  <c r="U8320" i="32"/>
  <c r="U8319" i="32"/>
  <c r="U8318" i="32"/>
  <c r="U8317" i="32"/>
  <c r="U8316" i="32"/>
  <c r="U8315" i="32"/>
  <c r="U8314" i="32"/>
  <c r="U8313" i="32"/>
  <c r="U8312" i="32"/>
  <c r="U8311" i="32"/>
  <c r="U8310" i="32"/>
  <c r="U8309" i="32"/>
  <c r="U8308" i="32"/>
  <c r="U8307" i="32"/>
  <c r="U8306" i="32"/>
  <c r="U8305" i="32"/>
  <c r="U8304" i="32"/>
  <c r="U8303" i="32"/>
  <c r="U8302" i="32"/>
  <c r="U8301" i="32"/>
  <c r="U8300" i="32"/>
  <c r="U8299" i="32"/>
  <c r="U8298" i="32"/>
  <c r="U8297" i="32"/>
  <c r="U8296" i="32"/>
  <c r="U8295" i="32"/>
  <c r="U8294" i="32"/>
  <c r="U8293" i="32"/>
  <c r="U8292" i="32"/>
  <c r="U8291" i="32"/>
  <c r="U8290" i="32"/>
  <c r="U8289" i="32"/>
  <c r="U8288" i="32"/>
  <c r="U8287" i="32"/>
  <c r="U8286" i="32"/>
  <c r="U8285" i="32"/>
  <c r="U8284" i="32"/>
  <c r="U8283" i="32"/>
  <c r="U8282" i="32"/>
  <c r="U8281" i="32"/>
  <c r="U8280" i="32"/>
  <c r="U8279" i="32"/>
  <c r="U8278" i="32"/>
  <c r="U8277" i="32"/>
  <c r="U8276" i="32"/>
  <c r="U8275" i="32"/>
  <c r="U8274" i="32"/>
  <c r="U8273" i="32"/>
  <c r="U8272" i="32"/>
  <c r="U8271" i="32"/>
  <c r="U8270" i="32"/>
  <c r="U8269" i="32"/>
  <c r="U8268" i="32"/>
  <c r="U8267" i="32"/>
  <c r="U8266" i="32"/>
  <c r="U8265" i="32"/>
  <c r="U8264" i="32"/>
  <c r="U8263" i="32"/>
  <c r="U8262" i="32"/>
  <c r="U8261" i="32"/>
  <c r="U8260" i="32"/>
  <c r="U8259" i="32"/>
  <c r="U8258" i="32"/>
  <c r="U8257" i="32"/>
  <c r="U8256" i="32"/>
  <c r="U8255" i="32"/>
  <c r="U8254" i="32"/>
  <c r="U8253" i="32"/>
  <c r="U8252" i="32"/>
  <c r="U8251" i="32"/>
  <c r="U8250" i="32"/>
  <c r="U8249" i="32"/>
  <c r="U8248" i="32"/>
  <c r="U8247" i="32"/>
  <c r="U8246" i="32"/>
  <c r="U8245" i="32"/>
  <c r="U8244" i="32"/>
  <c r="U8243" i="32"/>
  <c r="U8242" i="32"/>
  <c r="U8241" i="32"/>
  <c r="U8240" i="32"/>
  <c r="U8239" i="32"/>
  <c r="U8238" i="32"/>
  <c r="U8237" i="32"/>
  <c r="U8236" i="32"/>
  <c r="U8235" i="32"/>
  <c r="U8234" i="32"/>
  <c r="U8233" i="32"/>
  <c r="U8232" i="32"/>
  <c r="U8231" i="32"/>
  <c r="U8230" i="32"/>
  <c r="U8229" i="32"/>
  <c r="U8228" i="32"/>
  <c r="U8227" i="32"/>
  <c r="U8226" i="32"/>
  <c r="U8225" i="32"/>
  <c r="U8224" i="32"/>
  <c r="U8223" i="32"/>
  <c r="U8222" i="32"/>
  <c r="U8221" i="32"/>
  <c r="U8220" i="32"/>
  <c r="U8219" i="32"/>
  <c r="U8218" i="32"/>
  <c r="U8217" i="32"/>
  <c r="U8216" i="32"/>
  <c r="U8215" i="32"/>
  <c r="U8214" i="32"/>
  <c r="U8213" i="32"/>
  <c r="U8212" i="32"/>
  <c r="U8211" i="32"/>
  <c r="U8210" i="32"/>
  <c r="U8209" i="32"/>
  <c r="U8208" i="32"/>
  <c r="U8207" i="32"/>
  <c r="U8206" i="32"/>
  <c r="U8205" i="32"/>
  <c r="U8204" i="32"/>
  <c r="U8203" i="32"/>
  <c r="U8202" i="32"/>
  <c r="U8201" i="32"/>
  <c r="U8200" i="32"/>
  <c r="U8199" i="32"/>
  <c r="U8198" i="32"/>
  <c r="U8197" i="32"/>
  <c r="U8196" i="32"/>
  <c r="U8195" i="32"/>
  <c r="U8194" i="32"/>
  <c r="U8193" i="32"/>
  <c r="U8192" i="32"/>
  <c r="U8191" i="32"/>
  <c r="U8190" i="32"/>
  <c r="U8189" i="32"/>
  <c r="U8188" i="32"/>
  <c r="U8187" i="32"/>
  <c r="U8186" i="32"/>
  <c r="U8185" i="32"/>
  <c r="U8184" i="32"/>
  <c r="U8183" i="32"/>
  <c r="U8182" i="32"/>
  <c r="U8181" i="32"/>
  <c r="U8180" i="32"/>
  <c r="U8179" i="32"/>
  <c r="U8178" i="32"/>
  <c r="U8177" i="32"/>
  <c r="U8176" i="32"/>
  <c r="U8175" i="32"/>
  <c r="U8174" i="32"/>
  <c r="U8173" i="32"/>
  <c r="U8172" i="32"/>
  <c r="U8171" i="32"/>
  <c r="U8170" i="32"/>
  <c r="U8169" i="32"/>
  <c r="U8168" i="32"/>
  <c r="U8167" i="32"/>
  <c r="U8166" i="32"/>
  <c r="U8165" i="32"/>
  <c r="U8164" i="32"/>
  <c r="U8163" i="32"/>
  <c r="U8162" i="32"/>
  <c r="U8161" i="32"/>
  <c r="U8160" i="32"/>
  <c r="U8159" i="32"/>
  <c r="U8158" i="32"/>
  <c r="U8157" i="32"/>
  <c r="U8156" i="32"/>
  <c r="U8155" i="32"/>
  <c r="U8154" i="32"/>
  <c r="U8153" i="32"/>
  <c r="U8152" i="32"/>
  <c r="U8151" i="32"/>
  <c r="U8150" i="32"/>
  <c r="U8149" i="32"/>
  <c r="U8148" i="32"/>
  <c r="U8147" i="32"/>
  <c r="U8146" i="32"/>
  <c r="U8145" i="32"/>
  <c r="U8144" i="32"/>
  <c r="U8143" i="32"/>
  <c r="U8142" i="32"/>
  <c r="U8141" i="32"/>
  <c r="U8140" i="32"/>
  <c r="U8139" i="32"/>
  <c r="U8138" i="32"/>
  <c r="U8137" i="32"/>
  <c r="U8136" i="32"/>
  <c r="U8135" i="32"/>
  <c r="U8134" i="32"/>
  <c r="U8133" i="32"/>
  <c r="U8132" i="32"/>
  <c r="U8131" i="32"/>
  <c r="U8130" i="32"/>
  <c r="U8129" i="32"/>
  <c r="U8128" i="32"/>
  <c r="U8127" i="32"/>
  <c r="U8126" i="32"/>
  <c r="U8125" i="32"/>
  <c r="U8124" i="32"/>
  <c r="U8123" i="32"/>
  <c r="U8122" i="32"/>
  <c r="U8121" i="32"/>
  <c r="U8120" i="32"/>
  <c r="U8119" i="32"/>
  <c r="U8118" i="32"/>
  <c r="U8117" i="32"/>
  <c r="U8116" i="32"/>
  <c r="U8115" i="32"/>
  <c r="U8114" i="32"/>
  <c r="U8113" i="32"/>
  <c r="U8112" i="32"/>
  <c r="U8111" i="32"/>
  <c r="U8110" i="32"/>
  <c r="U8109" i="32"/>
  <c r="U8108" i="32"/>
  <c r="U8107" i="32"/>
  <c r="U8106" i="32"/>
  <c r="U8105" i="32"/>
  <c r="U8104" i="32"/>
  <c r="U8103" i="32"/>
  <c r="U8102" i="32"/>
  <c r="U8101" i="32"/>
  <c r="U8100" i="32"/>
  <c r="U8099" i="32"/>
  <c r="U8098" i="32"/>
  <c r="U8097" i="32"/>
  <c r="U8096" i="32"/>
  <c r="U8095" i="32"/>
  <c r="U8094" i="32"/>
  <c r="U8093" i="32"/>
  <c r="U8092" i="32"/>
  <c r="U8091" i="32"/>
  <c r="U8090" i="32"/>
  <c r="U8089" i="32"/>
  <c r="U8088" i="32"/>
  <c r="U8087" i="32"/>
  <c r="U8086" i="32"/>
  <c r="U8085" i="32"/>
  <c r="U8084" i="32"/>
  <c r="U8083" i="32"/>
  <c r="U8082" i="32"/>
  <c r="U8081" i="32"/>
  <c r="U8080" i="32"/>
  <c r="U8079" i="32"/>
  <c r="U8078" i="32"/>
  <c r="U8077" i="32"/>
  <c r="U8076" i="32"/>
  <c r="U8075" i="32"/>
  <c r="U8074" i="32"/>
  <c r="U8073" i="32"/>
  <c r="U8072" i="32"/>
  <c r="U8071" i="32"/>
  <c r="U8070" i="32"/>
  <c r="U8069" i="32"/>
  <c r="U8068" i="32"/>
  <c r="U8067" i="32"/>
  <c r="U8066" i="32"/>
  <c r="U8065" i="32"/>
  <c r="U8064" i="32"/>
  <c r="U8063" i="32"/>
  <c r="U8062" i="32"/>
  <c r="U8061" i="32"/>
  <c r="U8060" i="32"/>
  <c r="U8059" i="32"/>
  <c r="U8058" i="32"/>
  <c r="U8057" i="32"/>
  <c r="U8056" i="32"/>
  <c r="U8055" i="32"/>
  <c r="U8054" i="32"/>
  <c r="U8053" i="32"/>
  <c r="U8052" i="32"/>
  <c r="U8051" i="32"/>
  <c r="U8050" i="32"/>
  <c r="U8049" i="32"/>
  <c r="U8048" i="32"/>
  <c r="U8047" i="32"/>
  <c r="U8046" i="32"/>
  <c r="U8045" i="32"/>
  <c r="U8044" i="32"/>
  <c r="U8043" i="32"/>
  <c r="U8042" i="32"/>
  <c r="U8041" i="32"/>
  <c r="U8040" i="32"/>
  <c r="U8039" i="32"/>
  <c r="U8038" i="32"/>
  <c r="U8037" i="32"/>
  <c r="U8036" i="32"/>
  <c r="U8035" i="32"/>
  <c r="U8034" i="32"/>
  <c r="U8033" i="32"/>
  <c r="U8032" i="32"/>
  <c r="U8031" i="32"/>
  <c r="U8030" i="32"/>
  <c r="U8029" i="32"/>
  <c r="U8028" i="32"/>
  <c r="U8027" i="32"/>
  <c r="U8026" i="32"/>
  <c r="U8025" i="32"/>
  <c r="U8024" i="32"/>
  <c r="U8023" i="32"/>
  <c r="U8022" i="32"/>
  <c r="U8021" i="32"/>
  <c r="U8020" i="32"/>
  <c r="U8019" i="32"/>
  <c r="U8018" i="32"/>
  <c r="U8017" i="32"/>
  <c r="U8016" i="32"/>
  <c r="U8015" i="32"/>
  <c r="U8014" i="32"/>
  <c r="U8013" i="32"/>
  <c r="U8012" i="32"/>
  <c r="U8011" i="32"/>
  <c r="U8010" i="32"/>
  <c r="U8009" i="32"/>
  <c r="U8008" i="32"/>
  <c r="U8007" i="32"/>
  <c r="U8006" i="32"/>
  <c r="U8005" i="32"/>
  <c r="U8004" i="32"/>
  <c r="U8003" i="32"/>
  <c r="U8002" i="32"/>
  <c r="U8001" i="32"/>
  <c r="U8000" i="32"/>
  <c r="U7999" i="32"/>
  <c r="U7998" i="32"/>
  <c r="U7997" i="32"/>
  <c r="U7996" i="32"/>
  <c r="U7995" i="32"/>
  <c r="U7994" i="32"/>
  <c r="U7993" i="32"/>
  <c r="U7992" i="32"/>
  <c r="U7991" i="32"/>
  <c r="U7990" i="32"/>
  <c r="U7989" i="32"/>
  <c r="U7988" i="32"/>
  <c r="U7987" i="32"/>
  <c r="U7986" i="32"/>
  <c r="U7985" i="32"/>
  <c r="U7984" i="32"/>
  <c r="U7983" i="32"/>
  <c r="U7982" i="32"/>
  <c r="U7981" i="32"/>
  <c r="U7980" i="32"/>
  <c r="U7979" i="32"/>
  <c r="U7978" i="32"/>
  <c r="U7977" i="32"/>
  <c r="U7976" i="32"/>
  <c r="U7975" i="32"/>
  <c r="U7974" i="32"/>
  <c r="U7973" i="32"/>
  <c r="U7972" i="32"/>
  <c r="U7971" i="32"/>
  <c r="U7970" i="32"/>
  <c r="U7969" i="32"/>
  <c r="U7968" i="32"/>
  <c r="U7967" i="32"/>
  <c r="U7966" i="32"/>
  <c r="U7965" i="32"/>
  <c r="U7964" i="32"/>
  <c r="U7963" i="32"/>
  <c r="U7962" i="32"/>
  <c r="U7961" i="32"/>
  <c r="U7960" i="32"/>
  <c r="U7959" i="32"/>
  <c r="U7958" i="32"/>
  <c r="U7957" i="32"/>
  <c r="U7956" i="32"/>
  <c r="U7955" i="32"/>
  <c r="U7954" i="32"/>
  <c r="U7953" i="32"/>
  <c r="U7952" i="32"/>
  <c r="U7951" i="32"/>
  <c r="U7950" i="32"/>
  <c r="U7949" i="32"/>
  <c r="U7948" i="32"/>
  <c r="U7947" i="32"/>
  <c r="U7946" i="32"/>
  <c r="U7945" i="32"/>
  <c r="U7944" i="32"/>
  <c r="U7943" i="32"/>
  <c r="U7942" i="32"/>
  <c r="U7941" i="32"/>
  <c r="U7940" i="32"/>
  <c r="U7939" i="32"/>
  <c r="U7938" i="32"/>
  <c r="U7937" i="32"/>
  <c r="U7936" i="32"/>
  <c r="U7935" i="32"/>
  <c r="U7934" i="32"/>
  <c r="U7933" i="32"/>
  <c r="U7932" i="32"/>
  <c r="U7931" i="32"/>
  <c r="U7930" i="32"/>
  <c r="U7929" i="32"/>
  <c r="U7928" i="32"/>
  <c r="U7927" i="32"/>
  <c r="U7926" i="32"/>
  <c r="U7925" i="32"/>
  <c r="U7924" i="32"/>
  <c r="U7923" i="32"/>
  <c r="U7922" i="32"/>
  <c r="U7921" i="32"/>
  <c r="U7920" i="32"/>
  <c r="U7919" i="32"/>
  <c r="U7918" i="32"/>
  <c r="U7917" i="32"/>
  <c r="U7916" i="32"/>
  <c r="U7915" i="32"/>
  <c r="U7914" i="32"/>
  <c r="U7913" i="32"/>
  <c r="U7912" i="32"/>
  <c r="U7911" i="32"/>
  <c r="U7910" i="32"/>
  <c r="U7909" i="32"/>
  <c r="U7908" i="32"/>
  <c r="U7907" i="32"/>
  <c r="U7906" i="32"/>
  <c r="U7905" i="32"/>
  <c r="U7904" i="32"/>
  <c r="U7903" i="32"/>
  <c r="U7902" i="32"/>
  <c r="U7901" i="32"/>
  <c r="U7900" i="32"/>
  <c r="U7899" i="32"/>
  <c r="U7898" i="32"/>
  <c r="U7897" i="32"/>
  <c r="U7896" i="32"/>
  <c r="U7895" i="32"/>
  <c r="U7894" i="32"/>
  <c r="U7893" i="32"/>
  <c r="U7892" i="32"/>
  <c r="U7891" i="32"/>
  <c r="U7890" i="32"/>
  <c r="U7889" i="32"/>
  <c r="U7888" i="32"/>
  <c r="U7887" i="32"/>
  <c r="U7886" i="32"/>
  <c r="U7885" i="32"/>
  <c r="U7884" i="32"/>
  <c r="U7883" i="32"/>
  <c r="U7882" i="32"/>
  <c r="U7881" i="32"/>
  <c r="U7880" i="32"/>
  <c r="U7879" i="32"/>
  <c r="U7878" i="32"/>
  <c r="U7877" i="32"/>
  <c r="U7876" i="32"/>
  <c r="U7875" i="32"/>
  <c r="U7874" i="32"/>
  <c r="U7873" i="32"/>
  <c r="U7872" i="32"/>
  <c r="U7871" i="32"/>
  <c r="U7870" i="32"/>
  <c r="U7869" i="32"/>
  <c r="U7868" i="32"/>
  <c r="U7867" i="32"/>
  <c r="U7866" i="32"/>
  <c r="U7865" i="32"/>
  <c r="U7864" i="32"/>
  <c r="U7863" i="32"/>
  <c r="U7862" i="32"/>
  <c r="U7861" i="32"/>
  <c r="U7860" i="32"/>
  <c r="U7859" i="32"/>
  <c r="U7858" i="32"/>
  <c r="U7857" i="32"/>
  <c r="U7856" i="32"/>
  <c r="U7855" i="32"/>
  <c r="U7854" i="32"/>
  <c r="U7853" i="32"/>
  <c r="U7852" i="32"/>
  <c r="U7851" i="32"/>
  <c r="U7850" i="32"/>
  <c r="U7849" i="32"/>
  <c r="U7848" i="32"/>
  <c r="U7847" i="32"/>
  <c r="U7846" i="32"/>
  <c r="U7845" i="32"/>
  <c r="U7844" i="32"/>
  <c r="U7843" i="32"/>
  <c r="U7842" i="32"/>
  <c r="U7841" i="32"/>
  <c r="U7840" i="32"/>
  <c r="U7839" i="32"/>
  <c r="U7838" i="32"/>
  <c r="U7837" i="32"/>
  <c r="U7836" i="32"/>
  <c r="U7835" i="32"/>
  <c r="U7834" i="32"/>
  <c r="U7833" i="32"/>
  <c r="U7832" i="32"/>
  <c r="U7831" i="32"/>
  <c r="U7830" i="32"/>
  <c r="U7829" i="32"/>
  <c r="U7828" i="32"/>
  <c r="U7827" i="32"/>
  <c r="U7826" i="32"/>
  <c r="U7825" i="32"/>
  <c r="U7824" i="32"/>
  <c r="U7823" i="32"/>
  <c r="U7822" i="32"/>
  <c r="U7821" i="32"/>
  <c r="U7820" i="32"/>
  <c r="U7819" i="32"/>
  <c r="U7818" i="32"/>
  <c r="U7817" i="32"/>
  <c r="U7816" i="32"/>
  <c r="U7815" i="32"/>
  <c r="U7814" i="32"/>
  <c r="U7813" i="32"/>
  <c r="U7812" i="32"/>
  <c r="U7811" i="32"/>
  <c r="U7810" i="32"/>
  <c r="U7809" i="32"/>
  <c r="U7808" i="32"/>
  <c r="U7807" i="32"/>
  <c r="U7806" i="32"/>
  <c r="U7805" i="32"/>
  <c r="U7804" i="32"/>
  <c r="U7803" i="32"/>
  <c r="U7802" i="32"/>
  <c r="U7801" i="32"/>
  <c r="U7800" i="32"/>
  <c r="U7799" i="32"/>
  <c r="U7798" i="32"/>
  <c r="U7797" i="32"/>
  <c r="U7796" i="32"/>
  <c r="U7795" i="32"/>
  <c r="U7794" i="32"/>
  <c r="U7793" i="32"/>
  <c r="U7792" i="32"/>
  <c r="U7791" i="32"/>
  <c r="U7790" i="32"/>
  <c r="U7789" i="32"/>
  <c r="U7788" i="32"/>
  <c r="U7787" i="32"/>
  <c r="U7786" i="32"/>
  <c r="U7785" i="32"/>
  <c r="U7784" i="32"/>
  <c r="U7783" i="32"/>
  <c r="U7782" i="32"/>
  <c r="U7781" i="32"/>
  <c r="U7780" i="32"/>
  <c r="U7779" i="32"/>
  <c r="U7778" i="32"/>
  <c r="U7777" i="32"/>
  <c r="U7776" i="32"/>
  <c r="U7775" i="32"/>
  <c r="U7774" i="32"/>
  <c r="U7773" i="32"/>
  <c r="U7772" i="32"/>
  <c r="U7771" i="32"/>
  <c r="U7770" i="32"/>
  <c r="U7769" i="32"/>
  <c r="U7768" i="32"/>
  <c r="U7767" i="32"/>
  <c r="U7766" i="32"/>
  <c r="U7765" i="32"/>
  <c r="U7764" i="32"/>
  <c r="U7763" i="32"/>
  <c r="U7762" i="32"/>
  <c r="U7761" i="32"/>
  <c r="U7760" i="32"/>
  <c r="U7759" i="32"/>
  <c r="U7758" i="32"/>
  <c r="U7757" i="32"/>
  <c r="U7756" i="32"/>
  <c r="U7755" i="32"/>
  <c r="U7754" i="32"/>
  <c r="U7753" i="32"/>
  <c r="U7752" i="32"/>
  <c r="U7751" i="32"/>
  <c r="U7750" i="32"/>
  <c r="U7749" i="32"/>
  <c r="U7748" i="32"/>
  <c r="U7747" i="32"/>
  <c r="U7746" i="32"/>
  <c r="U7745" i="32"/>
  <c r="U7744" i="32"/>
  <c r="U7743" i="32"/>
  <c r="U7742" i="32"/>
  <c r="U7741" i="32"/>
  <c r="U7740" i="32"/>
  <c r="U7739" i="32"/>
  <c r="U7738" i="32"/>
  <c r="U7737" i="32"/>
  <c r="U7736" i="32"/>
  <c r="U7735" i="32"/>
  <c r="U7734" i="32"/>
  <c r="U7733" i="32"/>
  <c r="U7732" i="32"/>
  <c r="U7731" i="32"/>
  <c r="U7730" i="32"/>
  <c r="U7729" i="32"/>
  <c r="U7728" i="32"/>
  <c r="U7727" i="32"/>
  <c r="U7726" i="32"/>
  <c r="U7725" i="32"/>
  <c r="U7724" i="32"/>
  <c r="U7723" i="32"/>
  <c r="U7722" i="32"/>
  <c r="U7721" i="32"/>
  <c r="U7720" i="32"/>
  <c r="U7719" i="32"/>
  <c r="U7718" i="32"/>
  <c r="U7717" i="32"/>
  <c r="U7716" i="32"/>
  <c r="U7715" i="32"/>
  <c r="U7714" i="32"/>
  <c r="U7713" i="32"/>
  <c r="U7712" i="32"/>
  <c r="U7711" i="32"/>
  <c r="U7710" i="32"/>
  <c r="U7709" i="32"/>
  <c r="U7708" i="32"/>
  <c r="U7707" i="32"/>
  <c r="U7706" i="32"/>
  <c r="U7705" i="32"/>
  <c r="U7704" i="32"/>
  <c r="U7703" i="32"/>
  <c r="U7702" i="32"/>
  <c r="U7701" i="32"/>
  <c r="U7700" i="32"/>
  <c r="U7699" i="32"/>
  <c r="U7698" i="32"/>
  <c r="U7697" i="32"/>
  <c r="U7696" i="32"/>
  <c r="U7695" i="32"/>
  <c r="U7694" i="32"/>
  <c r="U7693" i="32"/>
  <c r="U7692" i="32"/>
  <c r="U7691" i="32"/>
  <c r="U7690" i="32"/>
  <c r="U7689" i="32"/>
  <c r="U7688" i="32"/>
  <c r="U7687" i="32"/>
  <c r="U7686" i="32"/>
  <c r="U7685" i="32"/>
  <c r="U7684" i="32"/>
  <c r="U7683" i="32"/>
  <c r="U7682" i="32"/>
  <c r="U7681" i="32"/>
  <c r="U7680" i="32"/>
  <c r="U7679" i="32"/>
  <c r="U7678" i="32"/>
  <c r="U7677" i="32"/>
  <c r="U7676" i="32"/>
  <c r="U7675" i="32"/>
  <c r="U7674" i="32"/>
  <c r="U7673" i="32"/>
  <c r="U7672" i="32"/>
  <c r="U7671" i="32"/>
  <c r="U7670" i="32"/>
  <c r="U7669" i="32"/>
  <c r="U7668" i="32"/>
  <c r="U7667" i="32"/>
  <c r="U7666" i="32"/>
  <c r="U7665" i="32"/>
  <c r="U7664" i="32"/>
  <c r="U7663" i="32"/>
  <c r="U7662" i="32"/>
  <c r="U7661" i="32"/>
  <c r="U7660" i="32"/>
  <c r="U7659" i="32"/>
  <c r="U7658" i="32"/>
  <c r="U7657" i="32"/>
  <c r="U7656" i="32"/>
  <c r="U7655" i="32"/>
  <c r="U7654" i="32"/>
  <c r="U7653" i="32"/>
  <c r="U7652" i="32"/>
  <c r="U7651" i="32"/>
  <c r="U7650" i="32"/>
  <c r="U7649" i="32"/>
  <c r="U7648" i="32"/>
  <c r="U7647" i="32"/>
  <c r="U7646" i="32"/>
  <c r="U7645" i="32"/>
  <c r="U7644" i="32"/>
  <c r="U7643" i="32"/>
  <c r="U7642" i="32"/>
  <c r="U7641" i="32"/>
  <c r="U7640" i="32"/>
  <c r="U7639" i="32"/>
  <c r="U7638" i="32"/>
  <c r="U7637" i="32"/>
  <c r="U7636" i="32"/>
  <c r="U7635" i="32"/>
  <c r="U7634" i="32"/>
  <c r="U7633" i="32"/>
  <c r="U7632" i="32"/>
  <c r="U7631" i="32"/>
  <c r="U7630" i="32"/>
  <c r="U7629" i="32"/>
  <c r="U7628" i="32"/>
  <c r="U7627" i="32"/>
  <c r="U7626" i="32"/>
  <c r="U7625" i="32"/>
  <c r="U7624" i="32"/>
  <c r="U7623" i="32"/>
  <c r="U7622" i="32"/>
  <c r="U7621" i="32"/>
  <c r="U7620" i="32"/>
  <c r="U7619" i="32"/>
  <c r="U7618" i="32"/>
  <c r="U7617" i="32"/>
  <c r="U7616" i="32"/>
  <c r="U7615" i="32"/>
  <c r="U7614" i="32"/>
  <c r="U7613" i="32"/>
  <c r="U7612" i="32"/>
  <c r="U7611" i="32"/>
  <c r="U7610" i="32"/>
  <c r="U7609" i="32"/>
  <c r="U7608" i="32"/>
  <c r="U7607" i="32"/>
  <c r="U7606" i="32"/>
  <c r="U7605" i="32"/>
  <c r="U7604" i="32"/>
  <c r="U7603" i="32"/>
  <c r="U7602" i="32"/>
  <c r="U7601" i="32"/>
  <c r="U7600" i="32"/>
  <c r="U7599" i="32"/>
  <c r="U7598" i="32"/>
  <c r="U7597" i="32"/>
  <c r="U7596" i="32"/>
  <c r="U7595" i="32"/>
  <c r="U7594" i="32"/>
  <c r="U7593" i="32"/>
  <c r="U7592" i="32"/>
  <c r="U7591" i="32"/>
  <c r="U7590" i="32"/>
  <c r="U7589" i="32"/>
  <c r="U7588" i="32"/>
  <c r="U7587" i="32"/>
  <c r="U7586" i="32"/>
  <c r="U7585" i="32"/>
  <c r="U7584" i="32"/>
  <c r="U7583" i="32"/>
  <c r="U7582" i="32"/>
  <c r="U7581" i="32"/>
  <c r="U7580" i="32"/>
  <c r="U7579" i="32"/>
  <c r="U7578" i="32"/>
  <c r="U7577" i="32"/>
  <c r="U7576" i="32"/>
  <c r="U7575" i="32"/>
  <c r="U7574" i="32"/>
  <c r="U7573" i="32"/>
  <c r="U7572" i="32"/>
  <c r="U7571" i="32"/>
  <c r="U7570" i="32"/>
  <c r="U7569" i="32"/>
  <c r="U7568" i="32"/>
  <c r="U7567" i="32"/>
  <c r="U7566" i="32"/>
  <c r="U7565" i="32"/>
  <c r="U7564" i="32"/>
  <c r="U7563" i="32"/>
  <c r="U7562" i="32"/>
  <c r="U7561" i="32"/>
  <c r="U7560" i="32"/>
  <c r="U7559" i="32"/>
  <c r="U7558" i="32"/>
  <c r="U7557" i="32"/>
  <c r="U7556" i="32"/>
  <c r="U7555" i="32"/>
  <c r="U7554" i="32"/>
  <c r="U7553" i="32"/>
  <c r="U7552" i="32"/>
  <c r="U7551" i="32"/>
  <c r="U7550" i="32"/>
  <c r="U7549" i="32"/>
  <c r="U7548" i="32"/>
  <c r="U7547" i="32"/>
  <c r="U7546" i="32"/>
  <c r="U7545" i="32"/>
  <c r="U7544" i="32"/>
  <c r="U7543" i="32"/>
  <c r="U7542" i="32"/>
  <c r="U7541" i="32"/>
  <c r="U7540" i="32"/>
  <c r="U7539" i="32"/>
  <c r="U7538" i="32"/>
  <c r="U7537" i="32"/>
  <c r="U7536" i="32"/>
  <c r="U7535" i="32"/>
  <c r="U7534" i="32"/>
  <c r="U7533" i="32"/>
  <c r="U7532" i="32"/>
  <c r="U7531" i="32"/>
  <c r="U7530" i="32"/>
  <c r="U7529" i="32"/>
  <c r="U7528" i="32"/>
  <c r="U7527" i="32"/>
  <c r="U7526" i="32"/>
  <c r="U7525" i="32"/>
  <c r="U7524" i="32"/>
  <c r="U7523" i="32"/>
  <c r="U7522" i="32"/>
  <c r="U7521" i="32"/>
  <c r="U7520" i="32"/>
  <c r="U7519" i="32"/>
  <c r="U7518" i="32"/>
  <c r="U7517" i="32"/>
  <c r="U7516" i="32"/>
  <c r="U7515" i="32"/>
  <c r="U7514" i="32"/>
  <c r="U7513" i="32"/>
  <c r="U7512" i="32"/>
  <c r="U7511" i="32"/>
  <c r="U7510" i="32"/>
  <c r="U7509" i="32"/>
  <c r="U7508" i="32"/>
  <c r="U7507" i="32"/>
  <c r="U7506" i="32"/>
  <c r="U7505" i="32"/>
  <c r="U7504" i="32"/>
  <c r="U7503" i="32"/>
  <c r="U7502" i="32"/>
  <c r="U7501" i="32"/>
  <c r="U7500" i="32"/>
  <c r="U7499" i="32"/>
  <c r="U7498" i="32"/>
  <c r="U7497" i="32"/>
  <c r="U7496" i="32"/>
  <c r="U7495" i="32"/>
  <c r="U7494" i="32"/>
  <c r="U7493" i="32"/>
  <c r="U7492" i="32"/>
  <c r="U7491" i="32"/>
  <c r="U7490" i="32"/>
  <c r="U7489" i="32"/>
  <c r="U7488" i="32"/>
  <c r="U7487" i="32"/>
  <c r="U7486" i="32"/>
  <c r="U7485" i="32"/>
  <c r="U7484" i="32"/>
  <c r="U7483" i="32"/>
  <c r="U7482" i="32"/>
  <c r="U7481" i="32"/>
  <c r="U7480" i="32"/>
  <c r="U7479" i="32"/>
  <c r="U7478" i="32"/>
  <c r="U7477" i="32"/>
  <c r="U7476" i="32"/>
  <c r="U7475" i="32"/>
  <c r="U7474" i="32"/>
  <c r="U7473" i="32"/>
  <c r="U7472" i="32"/>
  <c r="U7471" i="32"/>
  <c r="U7470" i="32"/>
  <c r="U7469" i="32"/>
  <c r="U7468" i="32"/>
  <c r="U7467" i="32"/>
  <c r="U7466" i="32"/>
  <c r="U7465" i="32"/>
  <c r="U7464" i="32"/>
  <c r="U7463" i="32"/>
  <c r="U7462" i="32"/>
  <c r="U7461" i="32"/>
  <c r="U7460" i="32"/>
  <c r="U7459" i="32"/>
  <c r="U7458" i="32"/>
  <c r="U7457" i="32"/>
  <c r="U7456" i="32"/>
  <c r="U7455" i="32"/>
  <c r="U7454" i="32"/>
  <c r="U7453" i="32"/>
  <c r="U7452" i="32"/>
  <c r="U7451" i="32"/>
  <c r="U7450" i="32"/>
  <c r="U7449" i="32"/>
  <c r="U7448" i="32"/>
  <c r="U7447" i="32"/>
  <c r="U7446" i="32"/>
  <c r="U7445" i="32"/>
  <c r="U7444" i="32"/>
  <c r="U7443" i="32"/>
  <c r="U7442" i="32"/>
  <c r="U7441" i="32"/>
  <c r="U7440" i="32"/>
  <c r="U7439" i="32"/>
  <c r="U7438" i="32"/>
  <c r="U7437" i="32"/>
  <c r="U7436" i="32"/>
  <c r="U7435" i="32"/>
  <c r="U7434" i="32"/>
  <c r="U7433" i="32"/>
  <c r="U7432" i="32"/>
  <c r="U7431" i="32"/>
  <c r="U7430" i="32"/>
  <c r="U7429" i="32"/>
  <c r="U7428" i="32"/>
  <c r="U7427" i="32"/>
  <c r="U7426" i="32"/>
  <c r="U7425" i="32"/>
  <c r="U7424" i="32"/>
  <c r="U7423" i="32"/>
  <c r="U7422" i="32"/>
  <c r="U7421" i="32"/>
  <c r="U7420" i="32"/>
  <c r="U7419" i="32"/>
  <c r="U7418" i="32"/>
  <c r="U7417" i="32"/>
  <c r="U7416" i="32"/>
  <c r="U7415" i="32"/>
  <c r="U7414" i="32"/>
  <c r="U7413" i="32"/>
  <c r="U7412" i="32"/>
  <c r="U7411" i="32"/>
  <c r="U7410" i="32"/>
  <c r="U7409" i="32"/>
  <c r="U7408" i="32"/>
  <c r="U7407" i="32"/>
  <c r="U7406" i="32"/>
  <c r="U7405" i="32"/>
  <c r="U7404" i="32"/>
  <c r="U7403" i="32"/>
  <c r="U7402" i="32"/>
  <c r="U7401" i="32"/>
  <c r="U7400" i="32"/>
  <c r="U7399" i="32"/>
  <c r="U7398" i="32"/>
  <c r="U7397" i="32"/>
  <c r="U7396" i="32"/>
  <c r="U7395" i="32"/>
  <c r="U7394" i="32"/>
  <c r="U7393" i="32"/>
  <c r="U7392" i="32"/>
  <c r="U7391" i="32"/>
  <c r="U7390" i="32"/>
  <c r="U7389" i="32"/>
  <c r="U7388" i="32"/>
  <c r="U7387" i="32"/>
  <c r="U7386" i="32"/>
  <c r="U7385" i="32"/>
  <c r="U7384" i="32"/>
  <c r="U7383" i="32"/>
  <c r="U7382" i="32"/>
  <c r="U7381" i="32"/>
  <c r="U7380" i="32"/>
  <c r="U7379" i="32"/>
  <c r="U7378" i="32"/>
  <c r="U7377" i="32"/>
  <c r="U7376" i="32"/>
  <c r="U7375" i="32"/>
  <c r="U7374" i="32"/>
  <c r="U7373" i="32"/>
  <c r="U7372" i="32"/>
  <c r="U7371" i="32"/>
  <c r="U7370" i="32"/>
  <c r="U7369" i="32"/>
  <c r="U7368" i="32"/>
  <c r="U7367" i="32"/>
  <c r="U7366" i="32"/>
  <c r="U7365" i="32"/>
  <c r="U7364" i="32"/>
  <c r="U7363" i="32"/>
  <c r="U7362" i="32"/>
  <c r="U7361" i="32"/>
  <c r="U7360" i="32"/>
  <c r="U7359" i="32"/>
  <c r="U7358" i="32"/>
  <c r="U7357" i="32"/>
  <c r="U7356" i="32"/>
  <c r="U7355" i="32"/>
  <c r="U7354" i="32"/>
  <c r="U7353" i="32"/>
  <c r="U7352" i="32"/>
  <c r="U7351" i="32"/>
  <c r="U7350" i="32"/>
  <c r="U7349" i="32"/>
  <c r="U7348" i="32"/>
  <c r="U7347" i="32"/>
  <c r="U7346" i="32"/>
  <c r="U7345" i="32"/>
  <c r="U7344" i="32"/>
  <c r="U7343" i="32"/>
  <c r="U7342" i="32"/>
  <c r="U7341" i="32"/>
  <c r="U7340" i="32"/>
  <c r="U7339" i="32"/>
  <c r="U7338" i="32"/>
  <c r="U7337" i="32"/>
  <c r="U7336" i="32"/>
  <c r="U7335" i="32"/>
  <c r="U7334" i="32"/>
  <c r="U7333" i="32"/>
  <c r="U7332" i="32"/>
  <c r="U7331" i="32"/>
  <c r="U7330" i="32"/>
  <c r="U7329" i="32"/>
  <c r="U7328" i="32"/>
  <c r="U7327" i="32"/>
  <c r="U7326" i="32"/>
  <c r="U7325" i="32"/>
  <c r="U7324" i="32"/>
  <c r="U7323" i="32"/>
  <c r="U7322" i="32"/>
  <c r="U7321" i="32"/>
  <c r="U7320" i="32"/>
  <c r="U7319" i="32"/>
  <c r="U7318" i="32"/>
  <c r="U7317" i="32"/>
  <c r="U7316" i="32"/>
  <c r="U7315" i="32"/>
  <c r="U7314" i="32"/>
  <c r="U7313" i="32"/>
  <c r="U7312" i="32"/>
  <c r="U7311" i="32"/>
  <c r="U7310" i="32"/>
  <c r="U7309" i="32"/>
  <c r="U7308" i="32"/>
  <c r="U7307" i="32"/>
  <c r="U7306" i="32"/>
  <c r="U7305" i="32"/>
  <c r="U7304" i="32"/>
  <c r="U7303" i="32"/>
  <c r="U7302" i="32"/>
  <c r="U7301" i="32"/>
  <c r="U7300" i="32"/>
  <c r="U7299" i="32"/>
  <c r="U7298" i="32"/>
  <c r="U7297" i="32"/>
  <c r="U7296" i="32"/>
  <c r="U7295" i="32"/>
  <c r="U7294" i="32"/>
  <c r="U7293" i="32"/>
  <c r="U7292" i="32"/>
  <c r="U7291" i="32"/>
  <c r="U7290" i="32"/>
  <c r="U7289" i="32"/>
  <c r="U7288" i="32"/>
  <c r="U7287" i="32"/>
  <c r="U7286" i="32"/>
  <c r="U7285" i="32"/>
  <c r="U7284" i="32"/>
  <c r="U7283" i="32"/>
  <c r="U7282" i="32"/>
  <c r="U7281" i="32"/>
  <c r="U7280" i="32"/>
  <c r="U7279" i="32"/>
  <c r="U7278" i="32"/>
  <c r="U7277" i="32"/>
  <c r="U7276" i="32"/>
  <c r="U7275" i="32"/>
  <c r="U7274" i="32"/>
  <c r="U7273" i="32"/>
  <c r="U7272" i="32"/>
  <c r="U7271" i="32"/>
  <c r="U7270" i="32"/>
  <c r="U7269" i="32"/>
  <c r="U7268" i="32"/>
  <c r="U7267" i="32"/>
  <c r="U7266" i="32"/>
  <c r="U7265" i="32"/>
  <c r="U7264" i="32"/>
  <c r="U7263" i="32"/>
  <c r="U7262" i="32"/>
  <c r="U7261" i="32"/>
  <c r="U7260" i="32"/>
  <c r="U7259" i="32"/>
  <c r="U7258" i="32"/>
  <c r="U7257" i="32"/>
  <c r="U7256" i="32"/>
  <c r="U7255" i="32"/>
  <c r="U7254" i="32"/>
  <c r="U7253" i="32"/>
  <c r="U7252" i="32"/>
  <c r="U7251" i="32"/>
  <c r="U7250" i="32"/>
  <c r="U7249" i="32"/>
  <c r="U7248" i="32"/>
  <c r="U7247" i="32"/>
  <c r="U7246" i="32"/>
  <c r="U7245" i="32"/>
  <c r="U7244" i="32"/>
  <c r="U7243" i="32"/>
  <c r="U7242" i="32"/>
  <c r="U7241" i="32"/>
  <c r="U7240" i="32"/>
  <c r="U7239" i="32"/>
  <c r="U7238" i="32"/>
  <c r="U7237" i="32"/>
  <c r="U7236" i="32"/>
  <c r="U7235" i="32"/>
  <c r="U7234" i="32"/>
  <c r="U7233" i="32"/>
  <c r="U7232" i="32"/>
  <c r="U7231" i="32"/>
  <c r="U7230" i="32"/>
  <c r="U7229" i="32"/>
  <c r="U7228" i="32"/>
  <c r="U7227" i="32"/>
  <c r="U7226" i="32"/>
  <c r="U7225" i="32"/>
  <c r="U7224" i="32"/>
  <c r="U7223" i="32"/>
  <c r="U7222" i="32"/>
  <c r="U7221" i="32"/>
  <c r="U7220" i="32"/>
  <c r="U7219" i="32"/>
  <c r="U7218" i="32"/>
  <c r="U7217" i="32"/>
  <c r="U7216" i="32"/>
  <c r="U7215" i="32"/>
  <c r="U7214" i="32"/>
  <c r="U7213" i="32"/>
  <c r="U7212" i="32"/>
  <c r="U7211" i="32"/>
  <c r="U7210" i="32"/>
  <c r="U7209" i="32"/>
  <c r="U7208" i="32"/>
  <c r="U7207" i="32"/>
  <c r="U7206" i="32"/>
  <c r="U7205" i="32"/>
  <c r="U7204" i="32"/>
  <c r="U7203" i="32"/>
  <c r="U7202" i="32"/>
  <c r="U7201" i="32"/>
  <c r="U7200" i="32"/>
  <c r="U7199" i="32"/>
  <c r="U7198" i="32"/>
  <c r="U7197" i="32"/>
  <c r="U7196" i="32"/>
  <c r="U7195" i="32"/>
  <c r="U7194" i="32"/>
  <c r="U7193" i="32"/>
  <c r="U7192" i="32"/>
  <c r="U7191" i="32"/>
  <c r="U7190" i="32"/>
  <c r="U7189" i="32"/>
  <c r="U7188" i="32"/>
  <c r="U7187" i="32"/>
  <c r="U7186" i="32"/>
  <c r="U7185" i="32"/>
  <c r="U7184" i="32"/>
  <c r="U7183" i="32"/>
  <c r="U7182" i="32"/>
  <c r="U7181" i="32"/>
  <c r="U7180" i="32"/>
  <c r="U7179" i="32"/>
  <c r="U7178" i="32"/>
  <c r="U7177" i="32"/>
  <c r="U7176" i="32"/>
  <c r="U7175" i="32"/>
  <c r="U7174" i="32"/>
  <c r="U7173" i="32"/>
  <c r="U7172" i="32"/>
  <c r="U7171" i="32"/>
  <c r="U7170" i="32"/>
  <c r="U7169" i="32"/>
  <c r="U7168" i="32"/>
  <c r="U7167" i="32"/>
  <c r="U7166" i="32"/>
  <c r="U7165" i="32"/>
  <c r="U7164" i="32"/>
  <c r="U7163" i="32"/>
  <c r="U7162" i="32"/>
  <c r="U7161" i="32"/>
  <c r="U7160" i="32"/>
  <c r="U7159" i="32"/>
  <c r="U7158" i="32"/>
  <c r="U7157" i="32"/>
  <c r="U7156" i="32"/>
  <c r="U7155" i="32"/>
  <c r="U7154" i="32"/>
  <c r="U7153" i="32"/>
  <c r="U7152" i="32"/>
  <c r="U7151" i="32"/>
  <c r="U7150" i="32"/>
  <c r="U7149" i="32"/>
  <c r="U7148" i="32"/>
  <c r="U7147" i="32"/>
  <c r="U7146" i="32"/>
  <c r="U7145" i="32"/>
  <c r="U7144" i="32"/>
  <c r="U7143" i="32"/>
  <c r="U7142" i="32"/>
  <c r="U7141" i="32"/>
  <c r="U7140" i="32"/>
  <c r="U7139" i="32"/>
  <c r="U7138" i="32"/>
  <c r="U7137" i="32"/>
  <c r="U7136" i="32"/>
  <c r="U7135" i="32"/>
  <c r="U7134" i="32"/>
  <c r="U7133" i="32"/>
  <c r="U7132" i="32"/>
  <c r="U7131" i="32"/>
  <c r="U7130" i="32"/>
  <c r="U7129" i="32"/>
  <c r="U7128" i="32"/>
  <c r="U7127" i="32"/>
  <c r="U7126" i="32"/>
  <c r="U7125" i="32"/>
  <c r="U7124" i="32"/>
  <c r="U7123" i="32"/>
  <c r="U7122" i="32"/>
  <c r="U7121" i="32"/>
  <c r="U7120" i="32"/>
  <c r="U7119" i="32"/>
  <c r="U7118" i="32"/>
  <c r="U7117" i="32"/>
  <c r="U7116" i="32"/>
  <c r="U7115" i="32"/>
  <c r="U7114" i="32"/>
  <c r="U7113" i="32"/>
  <c r="U7112" i="32"/>
  <c r="U7111" i="32"/>
  <c r="U7110" i="32"/>
  <c r="U7109" i="32"/>
  <c r="U7108" i="32"/>
  <c r="U7107" i="32"/>
  <c r="U7106" i="32"/>
  <c r="U7105" i="32"/>
  <c r="U7104" i="32"/>
  <c r="U7103" i="32"/>
  <c r="U7102" i="32"/>
  <c r="U7101" i="32"/>
  <c r="U7100" i="32"/>
  <c r="U7099" i="32"/>
  <c r="U7098" i="32"/>
  <c r="U7097" i="32"/>
  <c r="U7096" i="32"/>
  <c r="U7095" i="32"/>
  <c r="U7094" i="32"/>
  <c r="U7093" i="32"/>
  <c r="U7092" i="32"/>
  <c r="U7091" i="32"/>
  <c r="U7090" i="32"/>
  <c r="U7089" i="32"/>
  <c r="U7088" i="32"/>
  <c r="U7087" i="32"/>
  <c r="U7086" i="32"/>
  <c r="U7085" i="32"/>
  <c r="U7084" i="32"/>
  <c r="U7083" i="32"/>
  <c r="U7082" i="32"/>
  <c r="U7081" i="32"/>
  <c r="U7080" i="32"/>
  <c r="U7079" i="32"/>
  <c r="U7078" i="32"/>
  <c r="U7077" i="32"/>
  <c r="U7076" i="32"/>
  <c r="U7075" i="32"/>
  <c r="U7074" i="32"/>
  <c r="U7073" i="32"/>
  <c r="U7072" i="32"/>
  <c r="U7071" i="32"/>
  <c r="U7070" i="32"/>
  <c r="U7069" i="32"/>
  <c r="U7068" i="32"/>
  <c r="U7067" i="32"/>
  <c r="U7066" i="32"/>
  <c r="U7065" i="32"/>
  <c r="U7064" i="32"/>
  <c r="U7063" i="32"/>
  <c r="U7062" i="32"/>
  <c r="U7061" i="32"/>
  <c r="U7060" i="32"/>
  <c r="U7059" i="32"/>
  <c r="U7058" i="32"/>
  <c r="U7057" i="32"/>
  <c r="U7056" i="32"/>
  <c r="U7055" i="32"/>
  <c r="U7054" i="32"/>
  <c r="U7053" i="32"/>
  <c r="U7052" i="32"/>
  <c r="U7051" i="32"/>
  <c r="U7050" i="32"/>
  <c r="U7049" i="32"/>
  <c r="U7048" i="32"/>
  <c r="U7047" i="32"/>
  <c r="U7046" i="32"/>
  <c r="U7045" i="32"/>
  <c r="U7044" i="32"/>
  <c r="U7043" i="32"/>
  <c r="U7042" i="32"/>
  <c r="U7041" i="32"/>
  <c r="U7040" i="32"/>
  <c r="U7039" i="32"/>
  <c r="U7038" i="32"/>
  <c r="U7037" i="32"/>
  <c r="U7036" i="32"/>
  <c r="U7035" i="32"/>
  <c r="U7034" i="32"/>
  <c r="U7033" i="32"/>
  <c r="U7032" i="32"/>
  <c r="U7031" i="32"/>
  <c r="U7030" i="32"/>
  <c r="U7029" i="32"/>
  <c r="U7028" i="32"/>
  <c r="U7027" i="32"/>
  <c r="U7026" i="32"/>
  <c r="U7025" i="32"/>
  <c r="U7024" i="32"/>
  <c r="U7023" i="32"/>
  <c r="U7022" i="32"/>
  <c r="U7021" i="32"/>
  <c r="U7020" i="32"/>
  <c r="U7019" i="32"/>
  <c r="U7018" i="32"/>
  <c r="U7017" i="32"/>
  <c r="U7016" i="32"/>
  <c r="U7015" i="32"/>
  <c r="U7014" i="32"/>
  <c r="U7013" i="32"/>
  <c r="U7012" i="32"/>
  <c r="U7011" i="32"/>
  <c r="U7010" i="32"/>
  <c r="U7009" i="32"/>
  <c r="U7008" i="32"/>
  <c r="U7007" i="32"/>
  <c r="U7006" i="32"/>
  <c r="U7005" i="32"/>
  <c r="U7004" i="32"/>
  <c r="U7003" i="32"/>
  <c r="U7002" i="32"/>
  <c r="U7001" i="32"/>
  <c r="U7000" i="32"/>
  <c r="U6999" i="32"/>
  <c r="U6998" i="32"/>
  <c r="U6997" i="32"/>
  <c r="U6996" i="32"/>
  <c r="U6995" i="32"/>
  <c r="U6994" i="32"/>
  <c r="U6993" i="32"/>
  <c r="U6992" i="32"/>
  <c r="U6991" i="32"/>
  <c r="U6990" i="32"/>
  <c r="U6989" i="32"/>
  <c r="U6988" i="32"/>
  <c r="U6987" i="32"/>
  <c r="U6986" i="32"/>
  <c r="U6985" i="32"/>
  <c r="U6984" i="32"/>
  <c r="U6983" i="32"/>
  <c r="U6982" i="32"/>
  <c r="U6981" i="32"/>
  <c r="U6980" i="32"/>
  <c r="U6979" i="32"/>
  <c r="U6978" i="32"/>
  <c r="U6977" i="32"/>
  <c r="U6976" i="32"/>
  <c r="U6975" i="32"/>
  <c r="U6974" i="32"/>
  <c r="U6973" i="32"/>
  <c r="U6972" i="32"/>
  <c r="U6971" i="32"/>
  <c r="U6970" i="32"/>
  <c r="U6969" i="32"/>
  <c r="U6968" i="32"/>
  <c r="U6967" i="32"/>
  <c r="U6966" i="32"/>
  <c r="U6965" i="32"/>
  <c r="U6964" i="32"/>
  <c r="U6963" i="32"/>
  <c r="U6962" i="32"/>
  <c r="U6961" i="32"/>
  <c r="U6960" i="32"/>
  <c r="U6959" i="32"/>
  <c r="U6958" i="32"/>
  <c r="U6957" i="32"/>
  <c r="U6956" i="32"/>
  <c r="U6955" i="32"/>
  <c r="U6954" i="32"/>
  <c r="U6953" i="32"/>
  <c r="U6952" i="32"/>
  <c r="U6951" i="32"/>
  <c r="U6950" i="32"/>
  <c r="U6949" i="32"/>
  <c r="U6948" i="32"/>
  <c r="U6947" i="32"/>
  <c r="U6946" i="32"/>
  <c r="U6945" i="32"/>
  <c r="U6944" i="32"/>
  <c r="U6943" i="32"/>
  <c r="U6942" i="32"/>
  <c r="U6941" i="32"/>
  <c r="U6940" i="32"/>
  <c r="U6939" i="32"/>
  <c r="U6938" i="32"/>
  <c r="U6937" i="32"/>
  <c r="U6936" i="32"/>
  <c r="U6935" i="32"/>
  <c r="U6934" i="32"/>
  <c r="U6933" i="32"/>
  <c r="U6932" i="32"/>
  <c r="U6931" i="32"/>
  <c r="U6930" i="32"/>
  <c r="U6929" i="32"/>
  <c r="U6928" i="32"/>
  <c r="U6927" i="32"/>
  <c r="U6926" i="32"/>
  <c r="U6925" i="32"/>
  <c r="U6924" i="32"/>
  <c r="U6923" i="32"/>
  <c r="U6922" i="32"/>
  <c r="U6921" i="32"/>
  <c r="U6920" i="32"/>
  <c r="U6919" i="32"/>
  <c r="U6918" i="32"/>
  <c r="U6917" i="32"/>
  <c r="U6916" i="32"/>
  <c r="U6915" i="32"/>
  <c r="U6914" i="32"/>
  <c r="U6913" i="32"/>
  <c r="U6912" i="32"/>
  <c r="U6911" i="32"/>
  <c r="U6910" i="32"/>
  <c r="U6909" i="32"/>
  <c r="U6908" i="32"/>
  <c r="U6907" i="32"/>
  <c r="U6906" i="32"/>
  <c r="U6905" i="32"/>
  <c r="U6904" i="32"/>
  <c r="U6903" i="32"/>
  <c r="U6902" i="32"/>
  <c r="U6901" i="32"/>
  <c r="U6900" i="32"/>
  <c r="U6899" i="32"/>
  <c r="U6898" i="32"/>
  <c r="U6897" i="32"/>
  <c r="U6896" i="32"/>
  <c r="U6895" i="32"/>
  <c r="U6894" i="32"/>
  <c r="U6893" i="32"/>
  <c r="U6892" i="32"/>
  <c r="U6891" i="32"/>
  <c r="U6890" i="32"/>
  <c r="U6889" i="32"/>
  <c r="U6888" i="32"/>
  <c r="U6887" i="32"/>
  <c r="U6886" i="32"/>
  <c r="U6885" i="32"/>
  <c r="U6884" i="32"/>
  <c r="U6883" i="32"/>
  <c r="U6882" i="32"/>
  <c r="U6881" i="32"/>
  <c r="U6880" i="32"/>
  <c r="U6879" i="32"/>
  <c r="U6878" i="32"/>
  <c r="U6877" i="32"/>
  <c r="U6876" i="32"/>
  <c r="U6875" i="32"/>
  <c r="U6874" i="32"/>
  <c r="U6873" i="32"/>
  <c r="U6872" i="32"/>
  <c r="U6871" i="32"/>
  <c r="U6870" i="32"/>
  <c r="U6869" i="32"/>
  <c r="U6868" i="32"/>
  <c r="U6867" i="32"/>
  <c r="U6866" i="32"/>
  <c r="U6865" i="32"/>
  <c r="U6864" i="32"/>
  <c r="U6863" i="32"/>
  <c r="U6862" i="32"/>
  <c r="U6861" i="32"/>
  <c r="U6860" i="32"/>
  <c r="U6859" i="32"/>
  <c r="U6858" i="32"/>
  <c r="U6857" i="32"/>
  <c r="U6856" i="32"/>
  <c r="U6855" i="32"/>
  <c r="U6854" i="32"/>
  <c r="U6853" i="32"/>
  <c r="U6852" i="32"/>
  <c r="U6851" i="32"/>
  <c r="U6850" i="32"/>
  <c r="U6849" i="32"/>
  <c r="U6848" i="32"/>
  <c r="U6847" i="32"/>
  <c r="U6846" i="32"/>
  <c r="U6845" i="32"/>
  <c r="U6844" i="32"/>
  <c r="U6843" i="32"/>
  <c r="U6842" i="32"/>
  <c r="U6841" i="32"/>
  <c r="U6840" i="32"/>
  <c r="U6839" i="32"/>
  <c r="U6838" i="32"/>
  <c r="U6837" i="32"/>
  <c r="U6836" i="32"/>
  <c r="U6835" i="32"/>
  <c r="U6834" i="32"/>
  <c r="U6833" i="32"/>
  <c r="U6832" i="32"/>
  <c r="U6831" i="32"/>
  <c r="U6830" i="32"/>
  <c r="U6829" i="32"/>
  <c r="U6828" i="32"/>
  <c r="U6827" i="32"/>
  <c r="U6826" i="32"/>
  <c r="U6825" i="32"/>
  <c r="U6824" i="32"/>
  <c r="U6823" i="32"/>
  <c r="U6822" i="32"/>
  <c r="U6821" i="32"/>
  <c r="U6820" i="32"/>
  <c r="U6819" i="32"/>
  <c r="U6818" i="32"/>
  <c r="U6817" i="32"/>
  <c r="U6816" i="32"/>
  <c r="U6815" i="32"/>
  <c r="U6814" i="32"/>
  <c r="U6813" i="32"/>
  <c r="U6812" i="32"/>
  <c r="U6811" i="32"/>
  <c r="U6810" i="32"/>
  <c r="U6809" i="32"/>
  <c r="U6808" i="32"/>
  <c r="U6807" i="32"/>
  <c r="U6806" i="32"/>
  <c r="U6805" i="32"/>
  <c r="U6804" i="32"/>
  <c r="U6803" i="32"/>
  <c r="U6802" i="32"/>
  <c r="U6801" i="32"/>
  <c r="U6800" i="32"/>
  <c r="U6799" i="32"/>
  <c r="U6798" i="32"/>
  <c r="U6797" i="32"/>
  <c r="U6796" i="32"/>
  <c r="U6795" i="32"/>
  <c r="U6794" i="32"/>
  <c r="U6793" i="32"/>
  <c r="U6792" i="32"/>
  <c r="U6791" i="32"/>
  <c r="U6790" i="32"/>
  <c r="U6789" i="32"/>
  <c r="U6788" i="32"/>
  <c r="U6787" i="32"/>
  <c r="U6786" i="32"/>
  <c r="U6785" i="32"/>
  <c r="U6784" i="32"/>
  <c r="U6783" i="32"/>
  <c r="U6782" i="32"/>
  <c r="U6781" i="32"/>
  <c r="U6780" i="32"/>
  <c r="U6779" i="32"/>
  <c r="U6778" i="32"/>
  <c r="U6777" i="32"/>
  <c r="U6776" i="32"/>
  <c r="U6775" i="32"/>
  <c r="U6774" i="32"/>
  <c r="U6773" i="32"/>
  <c r="U6772" i="32"/>
  <c r="U6771" i="32"/>
  <c r="U6770" i="32"/>
  <c r="U6769" i="32"/>
  <c r="U6768" i="32"/>
  <c r="U6767" i="32"/>
  <c r="U6766" i="32"/>
  <c r="U6765" i="32"/>
  <c r="U6764" i="32"/>
  <c r="U6763" i="32"/>
  <c r="U6762" i="32"/>
  <c r="U6761" i="32"/>
  <c r="U6760" i="32"/>
  <c r="U6759" i="32"/>
  <c r="U6758" i="32"/>
  <c r="U6757" i="32"/>
  <c r="U6756" i="32"/>
  <c r="U6755" i="32"/>
  <c r="U6754" i="32"/>
  <c r="U6753" i="32"/>
  <c r="U6752" i="32"/>
  <c r="U6751" i="32"/>
  <c r="U6750" i="32"/>
  <c r="U6749" i="32"/>
  <c r="U6748" i="32"/>
  <c r="U6747" i="32"/>
  <c r="U6746" i="32"/>
  <c r="U6745" i="32"/>
  <c r="U6744" i="32"/>
  <c r="U6743" i="32"/>
  <c r="U6742" i="32"/>
  <c r="U6741" i="32"/>
  <c r="U6740" i="32"/>
  <c r="U6739" i="32"/>
  <c r="U6738" i="32"/>
  <c r="U6737" i="32"/>
  <c r="U6736" i="32"/>
  <c r="U6735" i="32"/>
  <c r="U6734" i="32"/>
  <c r="U6733" i="32"/>
  <c r="U6732" i="32"/>
  <c r="U6731" i="32"/>
  <c r="U6730" i="32"/>
  <c r="U6729" i="32"/>
  <c r="U6728" i="32"/>
  <c r="U6727" i="32"/>
  <c r="U6726" i="32"/>
  <c r="U6725" i="32"/>
  <c r="U6724" i="32"/>
  <c r="U6723" i="32"/>
  <c r="U6722" i="32"/>
  <c r="U6721" i="32"/>
  <c r="U6720" i="32"/>
  <c r="U6719" i="32"/>
  <c r="U6718" i="32"/>
  <c r="U6717" i="32"/>
  <c r="U6716" i="32"/>
  <c r="U6715" i="32"/>
  <c r="U6714" i="32"/>
  <c r="U6713" i="32"/>
  <c r="U6712" i="32"/>
  <c r="U6711" i="32"/>
  <c r="U6710" i="32"/>
  <c r="U6709" i="32"/>
  <c r="U6708" i="32"/>
  <c r="U6707" i="32"/>
  <c r="U6706" i="32"/>
  <c r="U6705" i="32"/>
  <c r="U6704" i="32"/>
  <c r="U6703" i="32"/>
  <c r="U6702" i="32"/>
  <c r="U6701" i="32"/>
  <c r="U6700" i="32"/>
  <c r="U6699" i="32"/>
  <c r="U6698" i="32"/>
  <c r="U6697" i="32"/>
  <c r="U6696" i="32"/>
  <c r="U6695" i="32"/>
  <c r="U6694" i="32"/>
  <c r="U6693" i="32"/>
  <c r="U6692" i="32"/>
  <c r="U6691" i="32"/>
  <c r="U6690" i="32"/>
  <c r="U6689" i="32"/>
  <c r="U6688" i="32"/>
  <c r="U6687" i="32"/>
  <c r="U6686" i="32"/>
  <c r="U6685" i="32"/>
  <c r="U6684" i="32"/>
  <c r="U6683" i="32"/>
  <c r="U6682" i="32"/>
  <c r="U6681" i="32"/>
  <c r="U6680" i="32"/>
  <c r="U6679" i="32"/>
  <c r="U6678" i="32"/>
  <c r="U6677" i="32"/>
  <c r="U6676" i="32"/>
  <c r="U6675" i="32"/>
  <c r="U6674" i="32"/>
  <c r="U6673" i="32"/>
  <c r="U6672" i="32"/>
  <c r="U6671" i="32"/>
  <c r="U6670" i="32"/>
  <c r="U6669" i="32"/>
  <c r="U6668" i="32"/>
  <c r="U6667" i="32"/>
  <c r="U6666" i="32"/>
  <c r="U6665" i="32"/>
  <c r="U6664" i="32"/>
  <c r="U6663" i="32"/>
  <c r="U6662" i="32"/>
  <c r="U6661" i="32"/>
  <c r="U6660" i="32"/>
  <c r="U6659" i="32"/>
  <c r="U6658" i="32"/>
  <c r="U6657" i="32"/>
  <c r="U6656" i="32"/>
  <c r="U6655" i="32"/>
  <c r="U6654" i="32"/>
  <c r="U6653" i="32"/>
  <c r="U6652" i="32"/>
  <c r="U6651" i="32"/>
  <c r="U6650" i="32"/>
  <c r="U6649" i="32"/>
  <c r="U6648" i="32"/>
  <c r="U6647" i="32"/>
  <c r="U6646" i="32"/>
  <c r="U6645" i="32"/>
  <c r="U6644" i="32"/>
  <c r="U6643" i="32"/>
  <c r="U6642" i="32"/>
  <c r="U6641" i="32"/>
  <c r="U6640" i="32"/>
  <c r="U6639" i="32"/>
  <c r="U6638" i="32"/>
  <c r="U6637" i="32"/>
  <c r="U6636" i="32"/>
  <c r="U6635" i="32"/>
  <c r="U6634" i="32"/>
  <c r="U6633" i="32"/>
  <c r="U6632" i="32"/>
  <c r="U6631" i="32"/>
  <c r="U6630" i="32"/>
  <c r="U6629" i="32"/>
  <c r="U6628" i="32"/>
  <c r="U6627" i="32"/>
  <c r="U6626" i="32"/>
  <c r="U6625" i="32"/>
  <c r="U6624" i="32"/>
  <c r="U6623" i="32"/>
  <c r="U6622" i="32"/>
  <c r="U6621" i="32"/>
  <c r="U6620" i="32"/>
  <c r="U6619" i="32"/>
  <c r="U6618" i="32"/>
  <c r="U6617" i="32"/>
  <c r="U6616" i="32"/>
  <c r="U6615" i="32"/>
  <c r="U6614" i="32"/>
  <c r="U6613" i="32"/>
  <c r="U6612" i="32"/>
  <c r="U6611" i="32"/>
  <c r="U6610" i="32"/>
  <c r="U6609" i="32"/>
  <c r="U6608" i="32"/>
  <c r="U6607" i="32"/>
  <c r="U6606" i="32"/>
  <c r="U6605" i="32"/>
  <c r="U6604" i="32"/>
  <c r="U6603" i="32"/>
  <c r="U6602" i="32"/>
  <c r="U6601" i="32"/>
  <c r="U6600" i="32"/>
  <c r="U6599" i="32"/>
  <c r="U6598" i="32"/>
  <c r="U6597" i="32"/>
  <c r="U6596" i="32"/>
  <c r="U6595" i="32"/>
  <c r="U6594" i="32"/>
  <c r="U6593" i="32"/>
  <c r="U6592" i="32"/>
  <c r="U6591" i="32"/>
  <c r="U6590" i="32"/>
  <c r="U6589" i="32"/>
  <c r="U6588" i="32"/>
  <c r="U6587" i="32"/>
  <c r="U6586" i="32"/>
  <c r="U6585" i="32"/>
  <c r="U6584" i="32"/>
  <c r="U6583" i="32"/>
  <c r="U6582" i="32"/>
  <c r="U6581" i="32"/>
  <c r="U6580" i="32"/>
  <c r="U6579" i="32"/>
  <c r="U6578" i="32"/>
  <c r="U6577" i="32"/>
  <c r="U6576" i="32"/>
  <c r="U6575" i="32"/>
  <c r="U6574" i="32"/>
  <c r="U6573" i="32"/>
  <c r="U6572" i="32"/>
  <c r="U6571" i="32"/>
  <c r="U6570" i="32"/>
  <c r="U6569" i="32"/>
  <c r="U6568" i="32"/>
  <c r="U6567" i="32"/>
  <c r="U6566" i="32"/>
  <c r="U6565" i="32"/>
  <c r="U6564" i="32"/>
  <c r="U6563" i="32"/>
  <c r="U6562" i="32"/>
  <c r="U6561" i="32"/>
  <c r="U6560" i="32"/>
  <c r="U6559" i="32"/>
  <c r="U6558" i="32"/>
  <c r="U6557" i="32"/>
  <c r="U6556" i="32"/>
  <c r="U6555" i="32"/>
  <c r="U6554" i="32"/>
  <c r="U6553" i="32"/>
  <c r="U6552" i="32"/>
  <c r="U6551" i="32"/>
  <c r="U6550" i="32"/>
  <c r="U6549" i="32"/>
  <c r="U6548" i="32"/>
  <c r="U6547" i="32"/>
  <c r="U6546" i="32"/>
  <c r="U6545" i="32"/>
  <c r="U6544" i="32"/>
  <c r="U6543" i="32"/>
  <c r="U6542" i="32"/>
  <c r="U6541" i="32"/>
  <c r="U6540" i="32"/>
  <c r="U6539" i="32"/>
  <c r="U6538" i="32"/>
  <c r="U6537" i="32"/>
  <c r="U6536" i="32"/>
  <c r="U6535" i="32"/>
  <c r="U6534" i="32"/>
  <c r="U6533" i="32"/>
  <c r="U6532" i="32"/>
  <c r="U6531" i="32"/>
  <c r="U6530" i="32"/>
  <c r="U6529" i="32"/>
  <c r="U6528" i="32"/>
  <c r="U6527" i="32"/>
  <c r="U6526" i="32"/>
  <c r="U6525" i="32"/>
  <c r="U6524" i="32"/>
  <c r="U6523" i="32"/>
  <c r="U6522" i="32"/>
  <c r="U6521" i="32"/>
  <c r="U6520" i="32"/>
  <c r="U6519" i="32"/>
  <c r="U6518" i="32"/>
  <c r="U6517" i="32"/>
  <c r="U6516" i="32"/>
  <c r="U6515" i="32"/>
  <c r="U6514" i="32"/>
  <c r="U6513" i="32"/>
  <c r="U6512" i="32"/>
  <c r="U6511" i="32"/>
  <c r="U6510" i="32"/>
  <c r="U6509" i="32"/>
  <c r="U6508" i="32"/>
  <c r="U6507" i="32"/>
  <c r="U6506" i="32"/>
  <c r="U6505" i="32"/>
  <c r="U6504" i="32"/>
  <c r="U6503" i="32"/>
  <c r="U6502" i="32"/>
  <c r="U6501" i="32"/>
  <c r="U6500" i="32"/>
  <c r="U6499" i="32"/>
  <c r="U6498" i="32"/>
  <c r="U6497" i="32"/>
  <c r="U6496" i="32"/>
  <c r="U6495" i="32"/>
  <c r="U6494" i="32"/>
  <c r="U6493" i="32"/>
  <c r="U6492" i="32"/>
  <c r="U6491" i="32"/>
  <c r="U6490" i="32"/>
  <c r="U6489" i="32"/>
  <c r="U6488" i="32"/>
  <c r="U6487" i="32"/>
  <c r="U6486" i="32"/>
  <c r="U6485" i="32"/>
  <c r="U6484" i="32"/>
  <c r="U6483" i="32"/>
  <c r="U6482" i="32"/>
  <c r="U6481" i="32"/>
  <c r="U6480" i="32"/>
  <c r="U6479" i="32"/>
  <c r="U6478" i="32"/>
  <c r="U6477" i="32"/>
  <c r="U6476" i="32"/>
  <c r="U6475" i="32"/>
  <c r="U6474" i="32"/>
  <c r="U6473" i="32"/>
  <c r="U6472" i="32"/>
  <c r="U6471" i="32"/>
  <c r="U6470" i="32"/>
  <c r="U6469" i="32"/>
  <c r="U6468" i="32"/>
  <c r="U6467" i="32"/>
  <c r="U6466" i="32"/>
  <c r="U6465" i="32"/>
  <c r="U6464" i="32"/>
  <c r="U6463" i="32"/>
  <c r="U6462" i="32"/>
  <c r="U6461" i="32"/>
  <c r="U6460" i="32"/>
  <c r="U6459" i="32"/>
  <c r="U6458" i="32"/>
  <c r="U6457" i="32"/>
  <c r="U6456" i="32"/>
  <c r="U6455" i="32"/>
  <c r="U6454" i="32"/>
  <c r="U6453" i="32"/>
  <c r="U6452" i="32"/>
  <c r="U6451" i="32"/>
  <c r="U6450" i="32"/>
  <c r="U6449" i="32"/>
  <c r="U6448" i="32"/>
  <c r="U6447" i="32"/>
  <c r="U6446" i="32"/>
  <c r="U6445" i="32"/>
  <c r="U6444" i="32"/>
  <c r="U6443" i="32"/>
  <c r="U6442" i="32"/>
  <c r="U6441" i="32"/>
  <c r="U6440" i="32"/>
  <c r="U6439" i="32"/>
  <c r="U6438" i="32"/>
  <c r="U6437" i="32"/>
  <c r="U6436" i="32"/>
  <c r="U6435" i="32"/>
  <c r="U6434" i="32"/>
  <c r="U6433" i="32"/>
  <c r="U6432" i="32"/>
  <c r="U6431" i="32"/>
  <c r="U6430" i="32"/>
  <c r="U6429" i="32"/>
  <c r="U6428" i="32"/>
  <c r="U6427" i="32"/>
  <c r="U6426" i="32"/>
  <c r="U6425" i="32"/>
  <c r="U6424" i="32"/>
  <c r="U6423" i="32"/>
  <c r="U6422" i="32"/>
  <c r="U6421" i="32"/>
  <c r="U6420" i="32"/>
  <c r="U6419" i="32"/>
  <c r="U6418" i="32"/>
  <c r="U6417" i="32"/>
  <c r="U6416" i="32"/>
  <c r="U6415" i="32"/>
  <c r="U6414" i="32"/>
  <c r="U6413" i="32"/>
  <c r="U6412" i="32"/>
  <c r="U6411" i="32"/>
  <c r="U6410" i="32"/>
  <c r="U6409" i="32"/>
  <c r="U6408" i="32"/>
  <c r="U6407" i="32"/>
  <c r="U6406" i="32"/>
  <c r="U6405" i="32"/>
  <c r="U6404" i="32"/>
  <c r="U6403" i="32"/>
  <c r="U6402" i="32"/>
  <c r="U6401" i="32"/>
  <c r="U6400" i="32"/>
  <c r="U6399" i="32"/>
  <c r="U6398" i="32"/>
  <c r="U6397" i="32"/>
  <c r="U6396" i="32"/>
  <c r="U6395" i="32"/>
  <c r="U6394" i="32"/>
  <c r="U6393" i="32"/>
  <c r="U6392" i="32"/>
  <c r="U6391" i="32"/>
  <c r="U6390" i="32"/>
  <c r="U6389" i="32"/>
  <c r="U6388" i="32"/>
  <c r="U6387" i="32"/>
  <c r="U6386" i="32"/>
  <c r="U6385" i="32"/>
  <c r="U6384" i="32"/>
  <c r="U6383" i="32"/>
  <c r="U6382" i="32"/>
  <c r="U6381" i="32"/>
  <c r="U6380" i="32"/>
  <c r="U6379" i="32"/>
  <c r="U6378" i="32"/>
  <c r="U6377" i="32"/>
  <c r="U6376" i="32"/>
  <c r="U6375" i="32"/>
  <c r="U6374" i="32"/>
  <c r="U6373" i="32"/>
  <c r="U6372" i="32"/>
  <c r="U6371" i="32"/>
  <c r="U6370" i="32"/>
  <c r="U6369" i="32"/>
  <c r="U6368" i="32"/>
  <c r="U6367" i="32"/>
  <c r="U6366" i="32"/>
  <c r="U6365" i="32"/>
  <c r="U6364" i="32"/>
  <c r="U6363" i="32"/>
  <c r="U6362" i="32"/>
  <c r="U6361" i="32"/>
  <c r="U6360" i="32"/>
  <c r="U6359" i="32"/>
  <c r="U6358" i="32"/>
  <c r="U6357" i="32"/>
  <c r="U6356" i="32"/>
  <c r="U6355" i="32"/>
  <c r="U6354" i="32"/>
  <c r="U6353" i="32"/>
  <c r="U6352" i="32"/>
  <c r="U6351" i="32"/>
  <c r="U6350" i="32"/>
  <c r="U6349" i="32"/>
  <c r="U6348" i="32"/>
  <c r="U6347" i="32"/>
  <c r="U6346" i="32"/>
  <c r="U6345" i="32"/>
  <c r="U6344" i="32"/>
  <c r="U6343" i="32"/>
  <c r="U6342" i="32"/>
  <c r="U6341" i="32"/>
  <c r="U6340" i="32"/>
  <c r="U6339" i="32"/>
  <c r="U6338" i="32"/>
  <c r="U6337" i="32"/>
  <c r="U6336" i="32"/>
  <c r="U6335" i="32"/>
  <c r="U6334" i="32"/>
  <c r="U6333" i="32"/>
  <c r="U6332" i="32"/>
  <c r="U6331" i="32"/>
  <c r="U6330" i="32"/>
  <c r="U6329" i="32"/>
  <c r="U6328" i="32"/>
  <c r="U6327" i="32"/>
  <c r="U6326" i="32"/>
  <c r="U6325" i="32"/>
  <c r="U6324" i="32"/>
  <c r="U6323" i="32"/>
  <c r="U6322" i="32"/>
  <c r="U6321" i="32"/>
  <c r="U6320" i="32"/>
  <c r="U6319" i="32"/>
  <c r="U6318" i="32"/>
  <c r="U6317" i="32"/>
  <c r="U6316" i="32"/>
  <c r="U6315" i="32"/>
  <c r="U6314" i="32"/>
  <c r="U6313" i="32"/>
  <c r="U6312" i="32"/>
  <c r="U6311" i="32"/>
  <c r="U6310" i="32"/>
  <c r="U6309" i="32"/>
  <c r="U6308" i="32"/>
  <c r="U6307" i="32"/>
  <c r="U6306" i="32"/>
  <c r="U6305" i="32"/>
  <c r="U6304" i="32"/>
  <c r="U6303" i="32"/>
  <c r="U6302" i="32"/>
  <c r="U6301" i="32"/>
  <c r="U6300" i="32"/>
  <c r="U6299" i="32"/>
  <c r="U6298" i="32"/>
  <c r="U6297" i="32"/>
  <c r="U6296" i="32"/>
  <c r="U6295" i="32"/>
  <c r="U6294" i="32"/>
  <c r="U6293" i="32"/>
  <c r="U6292" i="32"/>
  <c r="U6291" i="32"/>
  <c r="U6290" i="32"/>
  <c r="U6289" i="32"/>
  <c r="U6288" i="32"/>
  <c r="U6287" i="32"/>
  <c r="U6286" i="32"/>
  <c r="U6285" i="32"/>
  <c r="U6284" i="32"/>
  <c r="U6283" i="32"/>
  <c r="U6282" i="32"/>
  <c r="U6281" i="32"/>
  <c r="U6280" i="32"/>
  <c r="U6279" i="32"/>
  <c r="U6278" i="32"/>
  <c r="U6277" i="32"/>
  <c r="U6276" i="32"/>
  <c r="U6275" i="32"/>
  <c r="U6274" i="32"/>
  <c r="U6273" i="32"/>
  <c r="U6272" i="32"/>
  <c r="U6271" i="32"/>
  <c r="U6270" i="32"/>
  <c r="U6269" i="32"/>
  <c r="U6268" i="32"/>
  <c r="U6267" i="32"/>
  <c r="U6266" i="32"/>
  <c r="U6265" i="32"/>
  <c r="U6264" i="32"/>
  <c r="U6263" i="32"/>
  <c r="U6262" i="32"/>
  <c r="U6261" i="32"/>
  <c r="U6260" i="32"/>
  <c r="U6259" i="32"/>
  <c r="U6258" i="32"/>
  <c r="U6257" i="32"/>
  <c r="U6256" i="32"/>
  <c r="U6255" i="32"/>
  <c r="U6254" i="32"/>
  <c r="U6253" i="32"/>
  <c r="U6252" i="32"/>
  <c r="U6251" i="32"/>
  <c r="U6250" i="32"/>
  <c r="U6249" i="32"/>
  <c r="U6248" i="32"/>
  <c r="U6247" i="32"/>
  <c r="U6246" i="32"/>
  <c r="U6245" i="32"/>
  <c r="U6244" i="32"/>
  <c r="U6243" i="32"/>
  <c r="U6242" i="32"/>
  <c r="U6241" i="32"/>
  <c r="U6240" i="32"/>
  <c r="U6239" i="32"/>
  <c r="U6238" i="32"/>
  <c r="U6237" i="32"/>
  <c r="U6236" i="32"/>
  <c r="U6235" i="32"/>
  <c r="U6234" i="32"/>
  <c r="U6233" i="32"/>
  <c r="U6232" i="32"/>
  <c r="U6231" i="32"/>
  <c r="U6230" i="32"/>
  <c r="U6229" i="32"/>
  <c r="U6228" i="32"/>
  <c r="U6227" i="32"/>
  <c r="U6226" i="32"/>
  <c r="U6225" i="32"/>
  <c r="U6224" i="32"/>
  <c r="U6223" i="32"/>
  <c r="U6222" i="32"/>
  <c r="U6221" i="32"/>
  <c r="U6220" i="32"/>
  <c r="U6219" i="32"/>
  <c r="U6218" i="32"/>
  <c r="U6217" i="32"/>
  <c r="U6216" i="32"/>
  <c r="U6215" i="32"/>
  <c r="U6214" i="32"/>
  <c r="U6213" i="32"/>
  <c r="U6212" i="32"/>
  <c r="U6211" i="32"/>
  <c r="U6210" i="32"/>
  <c r="U6209" i="32"/>
  <c r="U6208" i="32"/>
  <c r="U6207" i="32"/>
  <c r="U6206" i="32"/>
  <c r="U6205" i="32"/>
  <c r="U6204" i="32"/>
  <c r="U6203" i="32"/>
  <c r="U6202" i="32"/>
  <c r="U6201" i="32"/>
  <c r="U6200" i="32"/>
  <c r="U6199" i="32"/>
  <c r="U6198" i="32"/>
  <c r="U6197" i="32"/>
  <c r="U6196" i="32"/>
  <c r="U6195" i="32"/>
  <c r="U6194" i="32"/>
  <c r="U6193" i="32"/>
  <c r="U6192" i="32"/>
  <c r="U6191" i="32"/>
  <c r="U6190" i="32"/>
  <c r="U6189" i="32"/>
  <c r="U6188" i="32"/>
  <c r="U6187" i="32"/>
  <c r="U6186" i="32"/>
  <c r="U6185" i="32"/>
  <c r="U6184" i="32"/>
  <c r="U6183" i="32"/>
  <c r="U6182" i="32"/>
  <c r="U6181" i="32"/>
  <c r="U6180" i="32"/>
  <c r="U6179" i="32"/>
  <c r="U6178" i="32"/>
  <c r="U6177" i="32"/>
  <c r="U6176" i="32"/>
  <c r="U6175" i="32"/>
  <c r="U6174" i="32"/>
  <c r="U6173" i="32"/>
  <c r="U6172" i="32"/>
  <c r="U6171" i="32"/>
  <c r="U6170" i="32"/>
  <c r="U6169" i="32"/>
  <c r="U6168" i="32"/>
  <c r="U6167" i="32"/>
  <c r="U6166" i="32"/>
  <c r="U6165" i="32"/>
  <c r="U6164" i="32"/>
  <c r="U6163" i="32"/>
  <c r="U6162" i="32"/>
  <c r="U6161" i="32"/>
  <c r="U6160" i="32"/>
  <c r="U6159" i="32"/>
  <c r="U6158" i="32"/>
  <c r="U6157" i="32"/>
  <c r="U6156" i="32"/>
  <c r="U6155" i="32"/>
  <c r="U6154" i="32"/>
  <c r="U6153" i="32"/>
  <c r="U6152" i="32"/>
  <c r="U6151" i="32"/>
  <c r="U6150" i="32"/>
  <c r="U6149" i="32"/>
  <c r="U6148" i="32"/>
  <c r="U6147" i="32"/>
  <c r="U6146" i="32"/>
  <c r="U6145" i="32"/>
  <c r="U6144" i="32"/>
  <c r="U6143" i="32"/>
  <c r="U6142" i="32"/>
  <c r="U6141" i="32"/>
  <c r="U6140" i="32"/>
  <c r="U6139" i="32"/>
  <c r="U6138" i="32"/>
  <c r="U6137" i="32"/>
  <c r="U6136" i="32"/>
  <c r="U6135" i="32"/>
  <c r="U6134" i="32"/>
  <c r="U6133" i="32"/>
  <c r="U6132" i="32"/>
  <c r="U6131" i="32"/>
  <c r="U6130" i="32"/>
  <c r="U6129" i="32"/>
  <c r="U6128" i="32"/>
  <c r="U6127" i="32"/>
  <c r="U6126" i="32"/>
  <c r="U6125" i="32"/>
  <c r="U6124" i="32"/>
  <c r="U6123" i="32"/>
  <c r="U6122" i="32"/>
  <c r="U6121" i="32"/>
  <c r="U6120" i="32"/>
  <c r="U6119" i="32"/>
  <c r="U6118" i="32"/>
  <c r="U6117" i="32"/>
  <c r="U6116" i="32"/>
  <c r="U6115" i="32"/>
  <c r="U6114" i="32"/>
  <c r="U6113" i="32"/>
  <c r="U6112" i="32"/>
  <c r="U6111" i="32"/>
  <c r="U6110" i="32"/>
  <c r="U6109" i="32"/>
  <c r="U6108" i="32"/>
  <c r="U6107" i="32"/>
  <c r="U6106" i="32"/>
  <c r="U6105" i="32"/>
  <c r="U6104" i="32"/>
  <c r="U6103" i="32"/>
  <c r="U6102" i="32"/>
  <c r="U6101" i="32"/>
  <c r="U6100" i="32"/>
  <c r="U6099" i="32"/>
  <c r="U6098" i="32"/>
  <c r="U6097" i="32"/>
  <c r="U6096" i="32"/>
  <c r="U6095" i="32"/>
  <c r="U6094" i="32"/>
  <c r="U6093" i="32"/>
  <c r="U6092" i="32"/>
  <c r="U6091" i="32"/>
  <c r="U6090" i="32"/>
  <c r="U6089" i="32"/>
  <c r="U6088" i="32"/>
  <c r="U6087" i="32"/>
  <c r="U6086" i="32"/>
  <c r="U6085" i="32"/>
  <c r="U6084" i="32"/>
  <c r="U6083" i="32"/>
  <c r="U6082" i="32"/>
  <c r="U6081" i="32"/>
  <c r="U6080" i="32"/>
  <c r="U6079" i="32"/>
  <c r="U6078" i="32"/>
  <c r="U6077" i="32"/>
  <c r="U6076" i="32"/>
  <c r="U6075" i="32"/>
  <c r="U6074" i="32"/>
  <c r="U6073" i="32"/>
  <c r="U6072" i="32"/>
  <c r="U6071" i="32"/>
  <c r="U6070" i="32"/>
  <c r="U6069" i="32"/>
  <c r="U6068" i="32"/>
  <c r="U6067" i="32"/>
  <c r="U6066" i="32"/>
  <c r="U6065" i="32"/>
  <c r="U6064" i="32"/>
  <c r="U6063" i="32"/>
  <c r="U6062" i="32"/>
  <c r="U6061" i="32"/>
  <c r="U6060" i="32"/>
  <c r="U6059" i="32"/>
  <c r="U6058" i="32"/>
  <c r="U6057" i="32"/>
  <c r="U6056" i="32"/>
  <c r="U6055" i="32"/>
  <c r="U6054" i="32"/>
  <c r="U6053" i="32"/>
  <c r="U6052" i="32"/>
  <c r="U6051" i="32"/>
  <c r="U6050" i="32"/>
  <c r="U6049" i="32"/>
  <c r="U6048" i="32"/>
  <c r="U6047" i="32"/>
  <c r="U6046" i="32"/>
  <c r="U6045" i="32"/>
  <c r="U6044" i="32"/>
  <c r="U6043" i="32"/>
  <c r="U6042" i="32"/>
  <c r="U6041" i="32"/>
  <c r="U6040" i="32"/>
  <c r="U6039" i="32"/>
  <c r="U6038" i="32"/>
  <c r="U6037" i="32"/>
  <c r="U6036" i="32"/>
  <c r="U6035" i="32"/>
  <c r="U6034" i="32"/>
  <c r="U6033" i="32"/>
  <c r="U6032" i="32"/>
  <c r="U6031" i="32"/>
  <c r="U6030" i="32"/>
  <c r="U6029" i="32"/>
  <c r="U6028" i="32"/>
  <c r="U6027" i="32"/>
  <c r="U6026" i="32"/>
  <c r="U6025" i="32"/>
  <c r="U6024" i="32"/>
  <c r="U6023" i="32"/>
  <c r="U6022" i="32"/>
  <c r="U6021" i="32"/>
  <c r="U6020" i="32"/>
  <c r="U6019" i="32"/>
  <c r="U6018" i="32"/>
  <c r="U6017" i="32"/>
  <c r="U6016" i="32"/>
  <c r="U6015" i="32"/>
  <c r="U6014" i="32"/>
  <c r="U6013" i="32"/>
  <c r="U6012" i="32"/>
  <c r="U6011" i="32"/>
  <c r="U6010" i="32"/>
  <c r="U6009" i="32"/>
  <c r="U6008" i="32"/>
  <c r="U6007" i="32"/>
  <c r="U6006" i="32"/>
  <c r="U6005" i="32"/>
  <c r="U6004" i="32"/>
  <c r="U6003" i="32"/>
  <c r="U6002" i="32"/>
  <c r="U6001" i="32"/>
  <c r="U6000" i="32"/>
  <c r="U5999" i="32"/>
  <c r="U5998" i="32"/>
  <c r="U5997" i="32"/>
  <c r="U5996" i="32"/>
  <c r="U5995" i="32"/>
  <c r="U5994" i="32"/>
  <c r="U5993" i="32"/>
  <c r="U5992" i="32"/>
  <c r="U5991" i="32"/>
  <c r="U5990" i="32"/>
  <c r="U5989" i="32"/>
  <c r="U5988" i="32"/>
  <c r="U5987" i="32"/>
  <c r="U5986" i="32"/>
  <c r="U5985" i="32"/>
  <c r="U5984" i="32"/>
  <c r="U5983" i="32"/>
  <c r="U5982" i="32"/>
  <c r="U5981" i="32"/>
  <c r="U5980" i="32"/>
  <c r="U5979" i="32"/>
  <c r="U5978" i="32"/>
  <c r="U5977" i="32"/>
  <c r="U5976" i="32"/>
  <c r="U5975" i="32"/>
  <c r="U5974" i="32"/>
  <c r="U5973" i="32"/>
  <c r="U5972" i="32"/>
  <c r="U5971" i="32"/>
  <c r="U5970" i="32"/>
  <c r="U5969" i="32"/>
  <c r="U5968" i="32"/>
  <c r="U5967" i="32"/>
  <c r="U5966" i="32"/>
  <c r="U5965" i="32"/>
  <c r="U5964" i="32"/>
  <c r="U5963" i="32"/>
  <c r="U5962" i="32"/>
  <c r="U5961" i="32"/>
  <c r="U5960" i="32"/>
  <c r="U5959" i="32"/>
  <c r="U5958" i="32"/>
  <c r="U5957" i="32"/>
  <c r="U5956" i="32"/>
  <c r="U5955" i="32"/>
  <c r="U5954" i="32"/>
  <c r="U5953" i="32"/>
  <c r="U5952" i="32"/>
  <c r="U5951" i="32"/>
  <c r="U5950" i="32"/>
  <c r="U5949" i="32"/>
  <c r="U5948" i="32"/>
  <c r="U5947" i="32"/>
  <c r="U5946" i="32"/>
  <c r="U5945" i="32"/>
  <c r="U5944" i="32"/>
  <c r="U5943" i="32"/>
  <c r="U5942" i="32"/>
  <c r="U5941" i="32"/>
  <c r="U5940" i="32"/>
  <c r="U5939" i="32"/>
  <c r="U5938" i="32"/>
  <c r="U5937" i="32"/>
  <c r="U5936" i="32"/>
  <c r="U5935" i="32"/>
  <c r="U5934" i="32"/>
  <c r="U5933" i="32"/>
  <c r="U5932" i="32"/>
  <c r="U5931" i="32"/>
  <c r="U5930" i="32"/>
  <c r="U5929" i="32"/>
  <c r="U5928" i="32"/>
  <c r="U5927" i="32"/>
  <c r="U5926" i="32"/>
  <c r="U5925" i="32"/>
  <c r="U5924" i="32"/>
  <c r="U5923" i="32"/>
  <c r="U5922" i="32"/>
  <c r="U5921" i="32"/>
  <c r="U5920" i="32"/>
  <c r="U5919" i="32"/>
  <c r="U5918" i="32"/>
  <c r="U5917" i="32"/>
  <c r="U5916" i="32"/>
  <c r="U5915" i="32"/>
  <c r="U5914" i="32"/>
  <c r="U5913" i="32"/>
  <c r="U5912" i="32"/>
  <c r="U5911" i="32"/>
  <c r="U5910" i="32"/>
  <c r="U5909" i="32"/>
  <c r="U5908" i="32"/>
  <c r="U5907" i="32"/>
  <c r="U5906" i="32"/>
  <c r="U5905" i="32"/>
  <c r="U5904" i="32"/>
  <c r="U5903" i="32"/>
  <c r="U5902" i="32"/>
  <c r="U5901" i="32"/>
  <c r="U5900" i="32"/>
  <c r="U5899" i="32"/>
  <c r="U5898" i="32"/>
  <c r="U5897" i="32"/>
  <c r="U5896" i="32"/>
  <c r="U5895" i="32"/>
  <c r="U5894" i="32"/>
  <c r="U5893" i="32"/>
  <c r="U5892" i="32"/>
  <c r="U5891" i="32"/>
  <c r="U5890" i="32"/>
  <c r="U5889" i="32"/>
  <c r="U5888" i="32"/>
  <c r="U5887" i="32"/>
  <c r="U5886" i="32"/>
  <c r="U5885" i="32"/>
  <c r="U5884" i="32"/>
  <c r="U5883" i="32"/>
  <c r="U5882" i="32"/>
  <c r="U5881" i="32"/>
  <c r="U5880" i="32"/>
  <c r="U5879" i="32"/>
  <c r="U5878" i="32"/>
  <c r="U5877" i="32"/>
  <c r="U5876" i="32"/>
  <c r="U5875" i="32"/>
  <c r="U5874" i="32"/>
  <c r="U5873" i="32"/>
  <c r="U5872" i="32"/>
  <c r="U5871" i="32"/>
  <c r="U5870" i="32"/>
  <c r="U5869" i="32"/>
  <c r="U5868" i="32"/>
  <c r="U5867" i="32"/>
  <c r="U5866" i="32"/>
  <c r="U5865" i="32"/>
  <c r="U5864" i="32"/>
  <c r="U5863" i="32"/>
  <c r="U5862" i="32"/>
  <c r="U5861" i="32"/>
  <c r="U5860" i="32"/>
  <c r="U5859" i="32"/>
  <c r="U5858" i="32"/>
  <c r="U5857" i="32"/>
  <c r="U5856" i="32"/>
  <c r="U5855" i="32"/>
  <c r="U5854" i="32"/>
  <c r="U5853" i="32"/>
  <c r="U5852" i="32"/>
  <c r="U5851" i="32"/>
  <c r="U5850" i="32"/>
  <c r="U5849" i="32"/>
  <c r="U5848" i="32"/>
  <c r="U5847" i="32"/>
  <c r="U5846" i="32"/>
  <c r="U5845" i="32"/>
  <c r="U5844" i="32"/>
  <c r="U5843" i="32"/>
  <c r="U5842" i="32"/>
  <c r="U5841" i="32"/>
  <c r="U5840" i="32"/>
  <c r="U5839" i="32"/>
  <c r="U5838" i="32"/>
  <c r="U5837" i="32"/>
  <c r="U5836" i="32"/>
  <c r="U5835" i="32"/>
  <c r="U5834" i="32"/>
  <c r="U5833" i="32"/>
  <c r="U5832" i="32"/>
  <c r="U5831" i="32"/>
  <c r="U5830" i="32"/>
  <c r="U5829" i="32"/>
  <c r="U5828" i="32"/>
  <c r="U5827" i="32"/>
  <c r="U5826" i="32"/>
  <c r="U5825" i="32"/>
  <c r="U5824" i="32"/>
  <c r="U5823" i="32"/>
  <c r="U5822" i="32"/>
  <c r="U5821" i="32"/>
  <c r="U5820" i="32"/>
  <c r="U5819" i="32"/>
  <c r="U5818" i="32"/>
  <c r="U5817" i="32"/>
  <c r="U5816" i="32"/>
  <c r="U5815" i="32"/>
  <c r="U5814" i="32"/>
  <c r="U5813" i="32"/>
  <c r="U5812" i="32"/>
  <c r="U5811" i="32"/>
  <c r="U5810" i="32"/>
  <c r="U5809" i="32"/>
  <c r="U5808" i="32"/>
  <c r="U5807" i="32"/>
  <c r="U5806" i="32"/>
  <c r="U5805" i="32"/>
  <c r="U5804" i="32"/>
  <c r="U5803" i="32"/>
  <c r="U5802" i="32"/>
  <c r="U5801" i="32"/>
  <c r="U5800" i="32"/>
  <c r="U5799" i="32"/>
  <c r="U5798" i="32"/>
  <c r="U5797" i="32"/>
  <c r="U5796" i="32"/>
  <c r="U5795" i="32"/>
  <c r="U5794" i="32"/>
  <c r="U5793" i="32"/>
  <c r="U5792" i="32"/>
  <c r="U5791" i="32"/>
  <c r="U5790" i="32"/>
  <c r="U5789" i="32"/>
  <c r="U5788" i="32"/>
  <c r="U5787" i="32"/>
  <c r="U5786" i="32"/>
  <c r="U5785" i="32"/>
  <c r="U5784" i="32"/>
  <c r="U5783" i="32"/>
  <c r="U5782" i="32"/>
  <c r="U5781" i="32"/>
  <c r="U5780" i="32"/>
  <c r="U5779" i="32"/>
  <c r="U5778" i="32"/>
  <c r="U5777" i="32"/>
  <c r="U5776" i="32"/>
  <c r="U5775" i="32"/>
  <c r="U5774" i="32"/>
  <c r="U5773" i="32"/>
  <c r="U5772" i="32"/>
  <c r="U5771" i="32"/>
  <c r="U5770" i="32"/>
  <c r="U5769" i="32"/>
  <c r="U5768" i="32"/>
  <c r="U5767" i="32"/>
  <c r="U5766" i="32"/>
  <c r="U5765" i="32"/>
  <c r="U5764" i="32"/>
  <c r="U5763" i="32"/>
  <c r="U5762" i="32"/>
  <c r="U5761" i="32"/>
  <c r="U5760" i="32"/>
  <c r="U5759" i="32"/>
  <c r="U5758" i="32"/>
  <c r="U5757" i="32"/>
  <c r="U5756" i="32"/>
  <c r="U5755" i="32"/>
  <c r="U5754" i="32"/>
  <c r="U5753" i="32"/>
  <c r="U5752" i="32"/>
  <c r="U5751" i="32"/>
  <c r="U5750" i="32"/>
  <c r="U5749" i="32"/>
  <c r="U5748" i="32"/>
  <c r="U5747" i="32"/>
  <c r="U5746" i="32"/>
  <c r="U5745" i="32"/>
  <c r="U5744" i="32"/>
  <c r="U5743" i="32"/>
  <c r="U5742" i="32"/>
  <c r="U5741" i="32"/>
  <c r="U5740" i="32"/>
  <c r="U5739" i="32"/>
  <c r="U5738" i="32"/>
  <c r="U5737" i="32"/>
  <c r="U5736" i="32"/>
  <c r="U5735" i="32"/>
  <c r="U5734" i="32"/>
  <c r="U5733" i="32"/>
  <c r="U5732" i="32"/>
  <c r="U5731" i="32"/>
  <c r="U5730" i="32"/>
  <c r="U5729" i="32"/>
  <c r="U5728" i="32"/>
  <c r="U5727" i="32"/>
  <c r="U5726" i="32"/>
  <c r="U5725" i="32"/>
  <c r="U5724" i="32"/>
  <c r="U5723" i="32"/>
  <c r="U5722" i="32"/>
  <c r="U5721" i="32"/>
  <c r="U5720" i="32"/>
  <c r="U5719" i="32"/>
  <c r="U5718" i="32"/>
  <c r="U5717" i="32"/>
  <c r="U5716" i="32"/>
  <c r="U5715" i="32"/>
  <c r="U5714" i="32"/>
  <c r="U5713" i="32"/>
  <c r="U5712" i="32"/>
  <c r="U5711" i="32"/>
  <c r="U5710" i="32"/>
  <c r="U5709" i="32"/>
  <c r="U5708" i="32"/>
  <c r="U5707" i="32"/>
  <c r="U5706" i="32"/>
  <c r="U5705" i="32"/>
  <c r="U5704" i="32"/>
  <c r="U5703" i="32"/>
  <c r="U5702" i="32"/>
  <c r="U5701" i="32"/>
  <c r="U5700" i="32"/>
  <c r="U5699" i="32"/>
  <c r="U5698" i="32"/>
  <c r="U5697" i="32"/>
  <c r="U5696" i="32"/>
  <c r="U5695" i="32"/>
  <c r="U5694" i="32"/>
  <c r="U5693" i="32"/>
  <c r="U5692" i="32"/>
  <c r="U5691" i="32"/>
  <c r="U5690" i="32"/>
  <c r="U5689" i="32"/>
  <c r="U5688" i="32"/>
  <c r="U5687" i="32"/>
  <c r="U5686" i="32"/>
  <c r="U5685" i="32"/>
  <c r="U5684" i="32"/>
  <c r="U5683" i="32"/>
  <c r="U5682" i="32"/>
  <c r="U5681" i="32"/>
  <c r="U5680" i="32"/>
  <c r="U5679" i="32"/>
  <c r="U5678" i="32"/>
  <c r="U5677" i="32"/>
  <c r="U5676" i="32"/>
  <c r="U5675" i="32"/>
  <c r="U5674" i="32"/>
  <c r="U5673" i="32"/>
  <c r="U5672" i="32"/>
  <c r="U5671" i="32"/>
  <c r="U5670" i="32"/>
  <c r="U5669" i="32"/>
  <c r="U5668" i="32"/>
  <c r="U5667" i="32"/>
  <c r="U5666" i="32"/>
  <c r="U5665" i="32"/>
  <c r="U5664" i="32"/>
  <c r="U5663" i="32"/>
  <c r="U5662" i="32"/>
  <c r="U5661" i="32"/>
  <c r="U5660" i="32"/>
  <c r="U5659" i="32"/>
  <c r="U5658" i="32"/>
  <c r="U5657" i="32"/>
  <c r="U5656" i="32"/>
  <c r="U5655" i="32"/>
  <c r="U5654" i="32"/>
  <c r="U5653" i="32"/>
  <c r="U5652" i="32"/>
  <c r="U5651" i="32"/>
  <c r="U5650" i="32"/>
  <c r="U5649" i="32"/>
  <c r="U5648" i="32"/>
  <c r="U5647" i="32"/>
  <c r="U5646" i="32"/>
  <c r="U5645" i="32"/>
  <c r="U5644" i="32"/>
  <c r="U5643" i="32"/>
  <c r="U5642" i="32"/>
  <c r="U5641" i="32"/>
  <c r="U5640" i="32"/>
  <c r="U5639" i="32"/>
  <c r="U5638" i="32"/>
  <c r="U5637" i="32"/>
  <c r="U5636" i="32"/>
  <c r="U5635" i="32"/>
  <c r="U5634" i="32"/>
  <c r="U5633" i="32"/>
  <c r="U5632" i="32"/>
  <c r="U5631" i="32"/>
  <c r="U5630" i="32"/>
  <c r="U5629" i="32"/>
  <c r="U5628" i="32"/>
  <c r="U5627" i="32"/>
  <c r="U5626" i="32"/>
  <c r="U5625" i="32"/>
  <c r="U5624" i="32"/>
  <c r="U5623" i="32"/>
  <c r="U5622" i="32"/>
  <c r="U5621" i="32"/>
  <c r="U5620" i="32"/>
  <c r="U5619" i="32"/>
  <c r="U5618" i="32"/>
  <c r="U5617" i="32"/>
  <c r="U5616" i="32"/>
  <c r="U5615" i="32"/>
  <c r="U5614" i="32"/>
  <c r="U5613" i="32"/>
  <c r="U5612" i="32"/>
  <c r="U5611" i="32"/>
  <c r="U5610" i="32"/>
  <c r="U5609" i="32"/>
  <c r="U5608" i="32"/>
  <c r="U5607" i="32"/>
  <c r="U5606" i="32"/>
  <c r="U5605" i="32"/>
  <c r="U5604" i="32"/>
  <c r="U5603" i="32"/>
  <c r="U5602" i="32"/>
  <c r="U5601" i="32"/>
  <c r="U5600" i="32"/>
  <c r="U5599" i="32"/>
  <c r="U5598" i="32"/>
  <c r="U5597" i="32"/>
  <c r="U5596" i="32"/>
  <c r="U5595" i="32"/>
  <c r="U5594" i="32"/>
  <c r="U5593" i="32"/>
  <c r="U5592" i="32"/>
  <c r="U5591" i="32"/>
  <c r="U5590" i="32"/>
  <c r="U5589" i="32"/>
  <c r="U5588" i="32"/>
  <c r="U5587" i="32"/>
  <c r="U5586" i="32"/>
  <c r="U5585" i="32"/>
  <c r="U5584" i="32"/>
  <c r="U5583" i="32"/>
  <c r="U5582" i="32"/>
  <c r="U5581" i="32"/>
  <c r="U5580" i="32"/>
  <c r="U5579" i="32"/>
  <c r="U5578" i="32"/>
  <c r="U5577" i="32"/>
  <c r="U5576" i="32"/>
  <c r="U5575" i="32"/>
  <c r="U5574" i="32"/>
  <c r="U5573" i="32"/>
  <c r="U5572" i="32"/>
  <c r="U5571" i="32"/>
  <c r="U5570" i="32"/>
  <c r="U5569" i="32"/>
  <c r="U5568" i="32"/>
  <c r="U5567" i="32"/>
  <c r="U5566" i="32"/>
  <c r="U5565" i="32"/>
  <c r="U5564" i="32"/>
  <c r="U5563" i="32"/>
  <c r="U5562" i="32"/>
  <c r="U5561" i="32"/>
  <c r="U5560" i="32"/>
  <c r="U5559" i="32"/>
  <c r="U5558" i="32"/>
  <c r="U5557" i="32"/>
  <c r="U5556" i="32"/>
  <c r="U5555" i="32"/>
  <c r="U5554" i="32"/>
  <c r="U5553" i="32"/>
  <c r="U5552" i="32"/>
  <c r="U5551" i="32"/>
  <c r="U5550" i="32"/>
  <c r="U5549" i="32"/>
  <c r="U5548" i="32"/>
  <c r="U5547" i="32"/>
  <c r="U5546" i="32"/>
  <c r="U5545" i="32"/>
  <c r="U5544" i="32"/>
  <c r="U5543" i="32"/>
  <c r="U5542" i="32"/>
  <c r="U5541" i="32"/>
  <c r="U5540" i="32"/>
  <c r="U5539" i="32"/>
  <c r="U5538" i="32"/>
  <c r="U5537" i="32"/>
  <c r="U5536" i="32"/>
  <c r="U5535" i="32"/>
  <c r="U5534" i="32"/>
  <c r="U5533" i="32"/>
  <c r="U5532" i="32"/>
  <c r="U5531" i="32"/>
  <c r="U5530" i="32"/>
  <c r="U5529" i="32"/>
  <c r="U5528" i="32"/>
  <c r="U5527" i="32"/>
  <c r="U5526" i="32"/>
  <c r="U5525" i="32"/>
  <c r="U5524" i="32"/>
  <c r="U5523" i="32"/>
  <c r="U5522" i="32"/>
  <c r="U5521" i="32"/>
  <c r="U5520" i="32"/>
  <c r="U5519" i="32"/>
  <c r="U5518" i="32"/>
  <c r="U5517" i="32"/>
  <c r="U5516" i="32"/>
  <c r="U5515" i="32"/>
  <c r="U5514" i="32"/>
  <c r="U5513" i="32"/>
  <c r="U5512" i="32"/>
  <c r="U5511" i="32"/>
  <c r="U5510" i="32"/>
  <c r="U5509" i="32"/>
  <c r="U5508" i="32"/>
  <c r="U5507" i="32"/>
  <c r="U5506" i="32"/>
  <c r="U5505" i="32"/>
  <c r="U5504" i="32"/>
  <c r="U5503" i="32"/>
  <c r="U5502" i="32"/>
  <c r="U5501" i="32"/>
  <c r="U5500" i="32"/>
  <c r="U5499" i="32"/>
  <c r="U5498" i="32"/>
  <c r="U5497" i="32"/>
  <c r="U5496" i="32"/>
  <c r="U5495" i="32"/>
  <c r="U5494" i="32"/>
  <c r="U5493" i="32"/>
  <c r="U5492" i="32"/>
  <c r="U5491" i="32"/>
  <c r="U5490" i="32"/>
  <c r="U5489" i="32"/>
  <c r="U5488" i="32"/>
  <c r="U5487" i="32"/>
  <c r="U5486" i="32"/>
  <c r="U5485" i="32"/>
  <c r="U5484" i="32"/>
  <c r="U5483" i="32"/>
  <c r="U5482" i="32"/>
  <c r="U5481" i="32"/>
  <c r="U5480" i="32"/>
  <c r="U5479" i="32"/>
  <c r="U5478" i="32"/>
  <c r="U5477" i="32"/>
  <c r="U5476" i="32"/>
  <c r="U5475" i="32"/>
  <c r="U5474" i="32"/>
  <c r="U5473" i="32"/>
  <c r="U5472" i="32"/>
  <c r="U5471" i="32"/>
  <c r="U5470" i="32"/>
  <c r="U5469" i="32"/>
  <c r="U5468" i="32"/>
  <c r="U5467" i="32"/>
  <c r="U5466" i="32"/>
  <c r="U5465" i="32"/>
  <c r="U5464" i="32"/>
  <c r="U5463" i="32"/>
  <c r="U5462" i="32"/>
  <c r="U5461" i="32"/>
  <c r="U5460" i="32"/>
  <c r="U5459" i="32"/>
  <c r="U5458" i="32"/>
  <c r="U5457" i="32"/>
  <c r="U5456" i="32"/>
  <c r="U5455" i="32"/>
  <c r="U5454" i="32"/>
  <c r="U5453" i="32"/>
  <c r="U5452" i="32"/>
  <c r="U5451" i="32"/>
  <c r="U5450" i="32"/>
  <c r="U5449" i="32"/>
  <c r="U5448" i="32"/>
  <c r="U5447" i="32"/>
  <c r="U5446" i="32"/>
  <c r="U5445" i="32"/>
  <c r="U5444" i="32"/>
  <c r="U5443" i="32"/>
  <c r="U5442" i="32"/>
  <c r="U5441" i="32"/>
  <c r="U5440" i="32"/>
  <c r="U5439" i="32"/>
  <c r="U5438" i="32"/>
  <c r="U5437" i="32"/>
  <c r="U5436" i="32"/>
  <c r="U5435" i="32"/>
  <c r="U5434" i="32"/>
  <c r="U5433" i="32"/>
  <c r="U5432" i="32"/>
  <c r="U5431" i="32"/>
  <c r="U5430" i="32"/>
  <c r="U5429" i="32"/>
  <c r="U5428" i="32"/>
  <c r="U5427" i="32"/>
  <c r="U5426" i="32"/>
  <c r="U5425" i="32"/>
  <c r="U5424" i="32"/>
  <c r="U5423" i="32"/>
  <c r="U5422" i="32"/>
  <c r="U5421" i="32"/>
  <c r="U5420" i="32"/>
  <c r="U5419" i="32"/>
  <c r="U5418" i="32"/>
  <c r="U5417" i="32"/>
  <c r="U5416" i="32"/>
  <c r="U5415" i="32"/>
  <c r="U5414" i="32"/>
  <c r="U5413" i="32"/>
  <c r="U5412" i="32"/>
  <c r="U5411" i="32"/>
  <c r="U5410" i="32"/>
  <c r="U5409" i="32"/>
  <c r="U5408" i="32"/>
  <c r="U5407" i="32"/>
  <c r="U5406" i="32"/>
  <c r="U5405" i="32"/>
  <c r="U5404" i="32"/>
  <c r="U5403" i="32"/>
  <c r="U5402" i="32"/>
  <c r="U5401" i="32"/>
  <c r="U5400" i="32"/>
  <c r="U5399" i="32"/>
  <c r="U5398" i="32"/>
  <c r="U5397" i="32"/>
  <c r="U5396" i="32"/>
  <c r="U5395" i="32"/>
  <c r="U5394" i="32"/>
  <c r="U5393" i="32"/>
  <c r="U5392" i="32"/>
  <c r="U5391" i="32"/>
  <c r="U5390" i="32"/>
  <c r="U5389" i="32"/>
  <c r="U5388" i="32"/>
  <c r="U5387" i="32"/>
  <c r="U5386" i="32"/>
  <c r="U5385" i="32"/>
  <c r="U5384" i="32"/>
  <c r="U5383" i="32"/>
  <c r="U5382" i="32"/>
  <c r="U5381" i="32"/>
  <c r="U5380" i="32"/>
  <c r="U5379" i="32"/>
  <c r="U5378" i="32"/>
  <c r="U5377" i="32"/>
  <c r="U5376" i="32"/>
  <c r="U5375" i="32"/>
  <c r="U5374" i="32"/>
  <c r="U5373" i="32"/>
  <c r="U5372" i="32"/>
  <c r="U5371" i="32"/>
  <c r="U5370" i="32"/>
  <c r="U5369" i="32"/>
  <c r="U5368" i="32"/>
  <c r="U5367" i="32"/>
  <c r="U5366" i="32"/>
  <c r="U5365" i="32"/>
  <c r="U5364" i="32"/>
  <c r="U5363" i="32"/>
  <c r="U5362" i="32"/>
  <c r="U5361" i="32"/>
  <c r="U5360" i="32"/>
  <c r="U5359" i="32"/>
  <c r="U5358" i="32"/>
  <c r="U5357" i="32"/>
  <c r="U5356" i="32"/>
  <c r="U5355" i="32"/>
  <c r="U5354" i="32"/>
  <c r="U5353" i="32"/>
  <c r="U5352" i="32"/>
  <c r="U5351" i="32"/>
  <c r="U5350" i="32"/>
  <c r="U5349" i="32"/>
  <c r="U5348" i="32"/>
  <c r="U5347" i="32"/>
  <c r="U5346" i="32"/>
  <c r="U5345" i="32"/>
  <c r="U5344" i="32"/>
  <c r="U5343" i="32"/>
  <c r="U5342" i="32"/>
  <c r="U5341" i="32"/>
  <c r="U5340" i="32"/>
  <c r="U5339" i="32"/>
  <c r="U5338" i="32"/>
  <c r="U5337" i="32"/>
  <c r="U5336" i="32"/>
  <c r="U5335" i="32"/>
  <c r="U5334" i="32"/>
  <c r="U5333" i="32"/>
  <c r="U5332" i="32"/>
  <c r="U5331" i="32"/>
  <c r="U5330" i="32"/>
  <c r="U5329" i="32"/>
  <c r="U5328" i="32"/>
  <c r="U5327" i="32"/>
  <c r="U5326" i="32"/>
  <c r="U5325" i="32"/>
  <c r="U5324" i="32"/>
  <c r="U5323" i="32"/>
  <c r="U5322" i="32"/>
  <c r="U5321" i="32"/>
  <c r="U5320" i="32"/>
  <c r="U5319" i="32"/>
  <c r="U5318" i="32"/>
  <c r="U5317" i="32"/>
  <c r="U5316" i="32"/>
  <c r="U5315" i="32"/>
  <c r="U5314" i="32"/>
  <c r="U5313" i="32"/>
  <c r="U5312" i="32"/>
  <c r="U5311" i="32"/>
  <c r="U5310" i="32"/>
  <c r="U5309" i="32"/>
  <c r="U5308" i="32"/>
  <c r="U5307" i="32"/>
  <c r="U5306" i="32"/>
  <c r="U5305" i="32"/>
  <c r="U5304" i="32"/>
  <c r="U5303" i="32"/>
  <c r="U5302" i="32"/>
  <c r="U5301" i="32"/>
  <c r="U5300" i="32"/>
  <c r="U5299" i="32"/>
  <c r="U5298" i="32"/>
  <c r="U5297" i="32"/>
  <c r="U5296" i="32"/>
  <c r="U5295" i="32"/>
  <c r="U5294" i="32"/>
  <c r="U5293" i="32"/>
  <c r="U5292" i="32"/>
  <c r="U5291" i="32"/>
  <c r="U5290" i="32"/>
  <c r="U5289" i="32"/>
  <c r="U5288" i="32"/>
  <c r="U5287" i="32"/>
  <c r="U5286" i="32"/>
  <c r="U5285" i="32"/>
  <c r="U5284" i="32"/>
  <c r="U5283" i="32"/>
  <c r="U5282" i="32"/>
  <c r="U5281" i="32"/>
  <c r="U5280" i="32"/>
  <c r="U5279" i="32"/>
  <c r="U5278" i="32"/>
  <c r="U5277" i="32"/>
  <c r="U5276" i="32"/>
  <c r="U5275" i="32"/>
  <c r="U5274" i="32"/>
  <c r="U5273" i="32"/>
  <c r="U5272" i="32"/>
  <c r="U5271" i="32"/>
  <c r="U5270" i="32"/>
  <c r="U5269" i="32"/>
  <c r="U5268" i="32"/>
  <c r="U5267" i="32"/>
  <c r="U5266" i="32"/>
  <c r="U5265" i="32"/>
  <c r="U5264" i="32"/>
  <c r="U5263" i="32"/>
  <c r="U5262" i="32"/>
  <c r="U5261" i="32"/>
  <c r="U5260" i="32"/>
  <c r="U5259" i="32"/>
  <c r="U5258" i="32"/>
  <c r="U5257" i="32"/>
  <c r="U5256" i="32"/>
  <c r="U5255" i="32"/>
  <c r="U5254" i="32"/>
  <c r="U5253" i="32"/>
  <c r="U5252" i="32"/>
  <c r="U5251" i="32"/>
  <c r="U5250" i="32"/>
  <c r="U5249" i="32"/>
  <c r="U5248" i="32"/>
  <c r="U5247" i="32"/>
  <c r="U5246" i="32"/>
  <c r="U5245" i="32"/>
  <c r="U5244" i="32"/>
  <c r="U5243" i="32"/>
  <c r="U5242" i="32"/>
  <c r="U5241" i="32"/>
  <c r="U5240" i="32"/>
  <c r="U5239" i="32"/>
  <c r="U5238" i="32"/>
  <c r="U5237" i="32"/>
  <c r="U5236" i="32"/>
  <c r="U5235" i="32"/>
  <c r="U5234" i="32"/>
  <c r="U5233" i="32"/>
  <c r="U5232" i="32"/>
  <c r="U5231" i="32"/>
  <c r="U5230" i="32"/>
  <c r="U5229" i="32"/>
  <c r="U5228" i="32"/>
  <c r="U5227" i="32"/>
  <c r="U5226" i="32"/>
  <c r="U5225" i="32"/>
  <c r="U5224" i="32"/>
  <c r="U5223" i="32"/>
  <c r="U5222" i="32"/>
  <c r="U5221" i="32"/>
  <c r="U5220" i="32"/>
  <c r="U5219" i="32"/>
  <c r="U5218" i="32"/>
  <c r="U5217" i="32"/>
  <c r="U5216" i="32"/>
  <c r="U5215" i="32"/>
  <c r="U5214" i="32"/>
  <c r="U5213" i="32"/>
  <c r="U5212" i="32"/>
  <c r="U5211" i="32"/>
  <c r="U5210" i="32"/>
  <c r="U5209" i="32"/>
  <c r="U5208" i="32"/>
  <c r="U5207" i="32"/>
  <c r="U5206" i="32"/>
  <c r="U5205" i="32"/>
  <c r="U5204" i="32"/>
  <c r="U5203" i="32"/>
  <c r="U5202" i="32"/>
  <c r="U5201" i="32"/>
  <c r="U5200" i="32"/>
  <c r="U5199" i="32"/>
  <c r="U5198" i="32"/>
  <c r="U5197" i="32"/>
  <c r="U5196" i="32"/>
  <c r="U5195" i="32"/>
  <c r="U5194" i="32"/>
  <c r="U5193" i="32"/>
  <c r="U5192" i="32"/>
  <c r="U5191" i="32"/>
  <c r="U5190" i="32"/>
  <c r="U5189" i="32"/>
  <c r="U5188" i="32"/>
  <c r="U5187" i="32"/>
  <c r="U5186" i="32"/>
  <c r="U5185" i="32"/>
  <c r="U5184" i="32"/>
  <c r="U5183" i="32"/>
  <c r="U5182" i="32"/>
  <c r="U5181" i="32"/>
  <c r="U5180" i="32"/>
  <c r="U5179" i="32"/>
  <c r="U5178" i="32"/>
  <c r="U5177" i="32"/>
  <c r="U5176" i="32"/>
  <c r="U5175" i="32"/>
  <c r="U5174" i="32"/>
  <c r="U5173" i="32"/>
  <c r="U5172" i="32"/>
  <c r="U5171" i="32"/>
  <c r="U5170" i="32"/>
  <c r="U5169" i="32"/>
  <c r="U5168" i="32"/>
  <c r="U5167" i="32"/>
  <c r="U5166" i="32"/>
  <c r="U5165" i="32"/>
  <c r="U5164" i="32"/>
  <c r="U5163" i="32"/>
  <c r="U5162" i="32"/>
  <c r="U5161" i="32"/>
  <c r="U5160" i="32"/>
  <c r="U5159" i="32"/>
  <c r="U5158" i="32"/>
  <c r="U5157" i="32"/>
  <c r="U5156" i="32"/>
  <c r="U5155" i="32"/>
  <c r="U5154" i="32"/>
  <c r="U5153" i="32"/>
  <c r="U5152" i="32"/>
  <c r="U5151" i="32"/>
  <c r="U5150" i="32"/>
  <c r="U5149" i="32"/>
  <c r="U5148" i="32"/>
  <c r="U5147" i="32"/>
  <c r="U5146" i="32"/>
  <c r="U5145" i="32"/>
  <c r="U5144" i="32"/>
  <c r="U5143" i="32"/>
  <c r="U5142" i="32"/>
  <c r="U5141" i="32"/>
  <c r="U5140" i="32"/>
  <c r="U5139" i="32"/>
  <c r="U5138" i="32"/>
  <c r="U5137" i="32"/>
  <c r="U5136" i="32"/>
  <c r="U5135" i="32"/>
  <c r="U5134" i="32"/>
  <c r="U5133" i="32"/>
  <c r="U5132" i="32"/>
  <c r="U5131" i="32"/>
  <c r="U5130" i="32"/>
  <c r="U5129" i="32"/>
  <c r="U5128" i="32"/>
  <c r="U5127" i="32"/>
  <c r="U5126" i="32"/>
  <c r="U5125" i="32"/>
  <c r="U5124" i="32"/>
  <c r="U5123" i="32"/>
  <c r="U5122" i="32"/>
  <c r="U5121" i="32"/>
  <c r="U5120" i="32"/>
  <c r="U5119" i="32"/>
  <c r="U5118" i="32"/>
  <c r="U5117" i="32"/>
  <c r="U5116" i="32"/>
  <c r="U5115" i="32"/>
  <c r="U5114" i="32"/>
  <c r="U5113" i="32"/>
  <c r="U5112" i="32"/>
  <c r="U5111" i="32"/>
  <c r="U5110" i="32"/>
  <c r="U5109" i="32"/>
  <c r="U5108" i="32"/>
  <c r="U5107" i="32"/>
  <c r="U5106" i="32"/>
  <c r="U5105" i="32"/>
  <c r="U5104" i="32"/>
  <c r="U5103" i="32"/>
  <c r="U5102" i="32"/>
  <c r="U5101" i="32"/>
  <c r="U5100" i="32"/>
  <c r="U5099" i="32"/>
  <c r="U5098" i="32"/>
  <c r="U5097" i="32"/>
  <c r="U5096" i="32"/>
  <c r="U5095" i="32"/>
  <c r="U5094" i="32"/>
  <c r="U5093" i="32"/>
  <c r="U5092" i="32"/>
  <c r="U5091" i="32"/>
  <c r="U5090" i="32"/>
  <c r="U5089" i="32"/>
  <c r="U5088" i="32"/>
  <c r="U5087" i="32"/>
  <c r="U5086" i="32"/>
  <c r="U5085" i="32"/>
  <c r="U5084" i="32"/>
  <c r="U5083" i="32"/>
  <c r="U5082" i="32"/>
  <c r="U5081" i="32"/>
  <c r="U5080" i="32"/>
  <c r="U5079" i="32"/>
  <c r="U5078" i="32"/>
  <c r="U5077" i="32"/>
  <c r="U5076" i="32"/>
  <c r="U5075" i="32"/>
  <c r="U5074" i="32"/>
  <c r="U5073" i="32"/>
  <c r="U5072" i="32"/>
  <c r="U5071" i="32"/>
  <c r="U5070" i="32"/>
  <c r="U5069" i="32"/>
  <c r="U5068" i="32"/>
  <c r="U5067" i="32"/>
  <c r="U5066" i="32"/>
  <c r="U5065" i="32"/>
  <c r="U5064" i="32"/>
  <c r="U5063" i="32"/>
  <c r="U5062" i="32"/>
  <c r="U5061" i="32"/>
  <c r="U5060" i="32"/>
  <c r="U5059" i="32"/>
  <c r="U5058" i="32"/>
  <c r="U5057" i="32"/>
  <c r="U5056" i="32"/>
  <c r="U5055" i="32"/>
  <c r="U5054" i="32"/>
  <c r="U5053" i="32"/>
  <c r="U5052" i="32"/>
  <c r="U5051" i="32"/>
  <c r="U5050" i="32"/>
  <c r="U5049" i="32"/>
  <c r="U5048" i="32"/>
  <c r="U5047" i="32"/>
  <c r="U5046" i="32"/>
  <c r="U5045" i="32"/>
  <c r="U5044" i="32"/>
  <c r="U5043" i="32"/>
  <c r="U5042" i="32"/>
  <c r="U5041" i="32"/>
  <c r="U5040" i="32"/>
  <c r="U5039" i="32"/>
  <c r="U5038" i="32"/>
  <c r="U5037" i="32"/>
  <c r="U5036" i="32"/>
  <c r="U5035" i="32"/>
  <c r="U5034" i="32"/>
  <c r="U5033" i="32"/>
  <c r="U5032" i="32"/>
  <c r="U5031" i="32"/>
  <c r="U5030" i="32"/>
  <c r="U5029" i="32"/>
  <c r="U5028" i="32"/>
  <c r="U5027" i="32"/>
  <c r="U5026" i="32"/>
  <c r="U5025" i="32"/>
  <c r="U5024" i="32"/>
  <c r="U5023" i="32"/>
  <c r="U5022" i="32"/>
  <c r="U5021" i="32"/>
  <c r="U5020" i="32"/>
  <c r="U5019" i="32"/>
  <c r="U5018" i="32"/>
  <c r="U5017" i="32"/>
  <c r="U5016" i="32"/>
  <c r="U5015" i="32"/>
  <c r="U5014" i="32"/>
  <c r="U5013" i="32"/>
  <c r="U5012" i="32"/>
  <c r="U5011" i="32"/>
  <c r="U5010" i="32"/>
  <c r="U5009" i="32"/>
  <c r="U5008" i="32"/>
  <c r="U5007" i="32"/>
  <c r="U5006" i="32"/>
  <c r="U5005" i="32"/>
  <c r="U5004" i="32"/>
  <c r="U5003" i="32"/>
  <c r="U5002" i="32"/>
  <c r="U5001" i="32"/>
  <c r="U5000" i="32"/>
  <c r="U4999" i="32"/>
  <c r="U4998" i="32"/>
  <c r="U4997" i="32"/>
  <c r="U4996" i="32"/>
  <c r="U4995" i="32"/>
  <c r="U4994" i="32"/>
  <c r="U4993" i="32"/>
  <c r="U4992" i="32"/>
  <c r="U4991" i="32"/>
  <c r="U4990" i="32"/>
  <c r="U4989" i="32"/>
  <c r="U4988" i="32"/>
  <c r="U4987" i="32"/>
  <c r="U4986" i="32"/>
  <c r="U4985" i="32"/>
  <c r="U4984" i="32"/>
  <c r="U4983" i="32"/>
  <c r="U4982" i="32"/>
  <c r="U4981" i="32"/>
  <c r="U4980" i="32"/>
  <c r="U4979" i="32"/>
  <c r="U4978" i="32"/>
  <c r="U4977" i="32"/>
  <c r="U4976" i="32"/>
  <c r="U4975" i="32"/>
  <c r="U4974" i="32"/>
  <c r="U4973" i="32"/>
  <c r="U4972" i="32"/>
  <c r="U4971" i="32"/>
  <c r="U4970" i="32"/>
  <c r="U4969" i="32"/>
  <c r="U4968" i="32"/>
  <c r="U4967" i="32"/>
  <c r="U4966" i="32"/>
  <c r="U4965" i="32"/>
  <c r="U4964" i="32"/>
  <c r="U4963" i="32"/>
  <c r="U4962" i="32"/>
  <c r="U4961" i="32"/>
  <c r="U4960" i="32"/>
  <c r="U4959" i="32"/>
  <c r="U4958" i="32"/>
  <c r="U4957" i="32"/>
  <c r="U4956" i="32"/>
  <c r="U4955" i="32"/>
  <c r="U4954" i="32"/>
  <c r="U4953" i="32"/>
  <c r="U4952" i="32"/>
  <c r="U4951" i="32"/>
  <c r="U4950" i="32"/>
  <c r="U4949" i="32"/>
  <c r="U4948" i="32"/>
  <c r="U4947" i="32"/>
  <c r="U4946" i="32"/>
  <c r="U4945" i="32"/>
  <c r="U4944" i="32"/>
  <c r="U4943" i="32"/>
  <c r="U4942" i="32"/>
  <c r="U4941" i="32"/>
  <c r="U4940" i="32"/>
  <c r="U4939" i="32"/>
  <c r="U4938" i="32"/>
  <c r="U4937" i="32"/>
  <c r="U4936" i="32"/>
  <c r="U4935" i="32"/>
  <c r="U4934" i="32"/>
  <c r="U4933" i="32"/>
  <c r="U4932" i="32"/>
  <c r="U4931" i="32"/>
  <c r="U4930" i="32"/>
  <c r="U4929" i="32"/>
  <c r="U4928" i="32"/>
  <c r="U4927" i="32"/>
  <c r="U4926" i="32"/>
  <c r="U4925" i="32"/>
  <c r="U4924" i="32"/>
  <c r="U4923" i="32"/>
  <c r="U4922" i="32"/>
  <c r="U4921" i="32"/>
  <c r="U4920" i="32"/>
  <c r="U4919" i="32"/>
  <c r="U4918" i="32"/>
  <c r="U4917" i="32"/>
  <c r="U4916" i="32"/>
  <c r="U4915" i="32"/>
  <c r="U4914" i="32"/>
  <c r="U4913" i="32"/>
  <c r="U4912" i="32"/>
  <c r="U4911" i="32"/>
  <c r="U4910" i="32"/>
  <c r="U4909" i="32"/>
  <c r="U4908" i="32"/>
  <c r="U4907" i="32"/>
  <c r="U4906" i="32"/>
  <c r="U4905" i="32"/>
  <c r="U4904" i="32"/>
  <c r="U4903" i="32"/>
  <c r="U4902" i="32"/>
  <c r="U4901" i="32"/>
  <c r="U4900" i="32"/>
  <c r="U4899" i="32"/>
  <c r="U4898" i="32"/>
  <c r="U4897" i="32"/>
  <c r="U4896" i="32"/>
  <c r="U4895" i="32"/>
  <c r="U4894" i="32"/>
  <c r="U4893" i="32"/>
  <c r="U4892" i="32"/>
  <c r="U4891" i="32"/>
  <c r="U4890" i="32"/>
  <c r="U4889" i="32"/>
  <c r="U4888" i="32"/>
  <c r="U4887" i="32"/>
  <c r="U4886" i="32"/>
  <c r="U4885" i="32"/>
  <c r="U4884" i="32"/>
  <c r="U4883" i="32"/>
  <c r="U4882" i="32"/>
  <c r="U4881" i="32"/>
  <c r="U4880" i="32"/>
  <c r="U4879" i="32"/>
  <c r="U4878" i="32"/>
  <c r="U4877" i="32"/>
  <c r="U4876" i="32"/>
  <c r="U4875" i="32"/>
  <c r="U4874" i="32"/>
  <c r="U4873" i="32"/>
  <c r="U4872" i="32"/>
  <c r="U4871" i="32"/>
  <c r="U4870" i="32"/>
  <c r="U4869" i="32"/>
  <c r="U4868" i="32"/>
  <c r="U4867" i="32"/>
  <c r="U4866" i="32"/>
  <c r="U4865" i="32"/>
  <c r="U4864" i="32"/>
  <c r="U4863" i="32"/>
  <c r="U4862" i="32"/>
  <c r="U4861" i="32"/>
  <c r="U4860" i="32"/>
  <c r="U4859" i="32"/>
  <c r="U4858" i="32"/>
  <c r="U4857" i="32"/>
  <c r="U4856" i="32"/>
  <c r="U4855" i="32"/>
  <c r="U4854" i="32"/>
  <c r="U4853" i="32"/>
  <c r="U4852" i="32"/>
  <c r="U4851" i="32"/>
  <c r="U4850" i="32"/>
  <c r="U4849" i="32"/>
  <c r="U4848" i="32"/>
  <c r="U4847" i="32"/>
  <c r="U4846" i="32"/>
  <c r="U4845" i="32"/>
  <c r="U4844" i="32"/>
  <c r="U4843" i="32"/>
  <c r="U4842" i="32"/>
  <c r="U4841" i="32"/>
  <c r="U4840" i="32"/>
  <c r="U4839" i="32"/>
  <c r="U4838" i="32"/>
  <c r="U4837" i="32"/>
  <c r="U4836" i="32"/>
  <c r="U4835" i="32"/>
  <c r="U4834" i="32"/>
  <c r="U4833" i="32"/>
  <c r="U4832" i="32"/>
  <c r="U4831" i="32"/>
  <c r="U4830" i="32"/>
  <c r="U4829" i="32"/>
  <c r="U4828" i="32"/>
  <c r="U4827" i="32"/>
  <c r="U4826" i="32"/>
  <c r="U4825" i="32"/>
  <c r="U4824" i="32"/>
  <c r="U4823" i="32"/>
  <c r="U4822" i="32"/>
  <c r="U4821" i="32"/>
  <c r="U4820" i="32"/>
  <c r="U4819" i="32"/>
  <c r="U4818" i="32"/>
  <c r="U4817" i="32"/>
  <c r="U4816" i="32"/>
  <c r="U4815" i="32"/>
  <c r="U4814" i="32"/>
  <c r="U4813" i="32"/>
  <c r="U4812" i="32"/>
  <c r="U4811" i="32"/>
  <c r="U4810" i="32"/>
  <c r="U4809" i="32"/>
  <c r="U4808" i="32"/>
  <c r="U4807" i="32"/>
  <c r="U4806" i="32"/>
  <c r="U4805" i="32"/>
  <c r="U4804" i="32"/>
  <c r="U4803" i="32"/>
  <c r="U4802" i="32"/>
  <c r="U4801" i="32"/>
  <c r="U4800" i="32"/>
  <c r="U4799" i="32"/>
  <c r="U4798" i="32"/>
  <c r="U4797" i="32"/>
  <c r="U4796" i="32"/>
  <c r="U4795" i="32"/>
  <c r="U4794" i="32"/>
  <c r="U4793" i="32"/>
  <c r="U4792" i="32"/>
  <c r="U4791" i="32"/>
  <c r="U4790" i="32"/>
  <c r="U4789" i="32"/>
  <c r="U4788" i="32"/>
  <c r="U4787" i="32"/>
  <c r="U4786" i="32"/>
  <c r="U4785" i="32"/>
  <c r="U4784" i="32"/>
  <c r="U4783" i="32"/>
  <c r="U4782" i="32"/>
  <c r="U4781" i="32"/>
  <c r="U4780" i="32"/>
  <c r="U4779" i="32"/>
  <c r="U4778" i="32"/>
  <c r="U4777" i="32"/>
  <c r="U4776" i="32"/>
  <c r="U4775" i="32"/>
  <c r="U4774" i="32"/>
  <c r="U4773" i="32"/>
  <c r="U4772" i="32"/>
  <c r="U4771" i="32"/>
  <c r="U4770" i="32"/>
  <c r="U4769" i="32"/>
  <c r="U4768" i="32"/>
  <c r="U4767" i="32"/>
  <c r="U4766" i="32"/>
  <c r="U4765" i="32"/>
  <c r="U4764" i="32"/>
  <c r="U4763" i="32"/>
  <c r="U4762" i="32"/>
  <c r="U4761" i="32"/>
  <c r="U4760" i="32"/>
  <c r="U4759" i="32"/>
  <c r="U4758" i="32"/>
  <c r="U4757" i="32"/>
  <c r="U4756" i="32"/>
  <c r="U4755" i="32"/>
  <c r="U4754" i="32"/>
  <c r="U4753" i="32"/>
  <c r="U4752" i="32"/>
  <c r="U4751" i="32"/>
  <c r="U4750" i="32"/>
  <c r="U4749" i="32"/>
  <c r="U4748" i="32"/>
  <c r="U4747" i="32"/>
  <c r="U4746" i="32"/>
  <c r="U4745" i="32"/>
  <c r="U4744" i="32"/>
  <c r="U4743" i="32"/>
  <c r="U4742" i="32"/>
  <c r="U4741" i="32"/>
  <c r="U4740" i="32"/>
  <c r="U4739" i="32"/>
  <c r="U4738" i="32"/>
  <c r="U4737" i="32"/>
  <c r="U4736" i="32"/>
  <c r="U4735" i="32"/>
  <c r="U4734" i="32"/>
  <c r="U4733" i="32"/>
  <c r="U4732" i="32"/>
  <c r="U4731" i="32"/>
  <c r="U4730" i="32"/>
  <c r="U4729" i="32"/>
  <c r="U4728" i="32"/>
  <c r="U4727" i="32"/>
  <c r="U4726" i="32"/>
  <c r="U4725" i="32"/>
  <c r="U4724" i="32"/>
  <c r="U4723" i="32"/>
  <c r="U4722" i="32"/>
  <c r="U4721" i="32"/>
  <c r="U4720" i="32"/>
  <c r="U4719" i="32"/>
  <c r="U4718" i="32"/>
  <c r="U4717" i="32"/>
  <c r="U4716" i="32"/>
  <c r="U4715" i="32"/>
  <c r="U4714" i="32"/>
  <c r="U4713" i="32"/>
  <c r="U4712" i="32"/>
  <c r="U4711" i="32"/>
  <c r="U4710" i="32"/>
  <c r="U4709" i="32"/>
  <c r="U4708" i="32"/>
  <c r="U4707" i="32"/>
  <c r="U4706" i="32"/>
  <c r="U4705" i="32"/>
  <c r="U4704" i="32"/>
  <c r="U4703" i="32"/>
  <c r="U4702" i="32"/>
  <c r="U4701" i="32"/>
  <c r="U4700" i="32"/>
  <c r="U4699" i="32"/>
  <c r="U4698" i="32"/>
  <c r="U4697" i="32"/>
  <c r="U4696" i="32"/>
  <c r="U4695" i="32"/>
  <c r="U4694" i="32"/>
  <c r="U4693" i="32"/>
  <c r="U4692" i="32"/>
  <c r="U4691" i="32"/>
  <c r="U4690" i="32"/>
  <c r="U4689" i="32"/>
  <c r="U4688" i="32"/>
  <c r="U4687" i="32"/>
  <c r="U4686" i="32"/>
  <c r="U4685" i="32"/>
  <c r="U4684" i="32"/>
  <c r="U4683" i="32"/>
  <c r="U4682" i="32"/>
  <c r="U4681" i="32"/>
  <c r="U4680" i="32"/>
  <c r="U4679" i="32"/>
  <c r="U4678" i="32"/>
  <c r="U4677" i="32"/>
  <c r="U4676" i="32"/>
  <c r="U4675" i="32"/>
  <c r="U4674" i="32"/>
  <c r="U4673" i="32"/>
  <c r="U4672" i="32"/>
  <c r="U4671" i="32"/>
  <c r="U4670" i="32"/>
  <c r="U4669" i="32"/>
  <c r="U4668" i="32"/>
  <c r="U4667" i="32"/>
  <c r="U4666" i="32"/>
  <c r="U4665" i="32"/>
  <c r="U4664" i="32"/>
  <c r="U4663" i="32"/>
  <c r="U4662" i="32"/>
  <c r="U4661" i="32"/>
  <c r="U4660" i="32"/>
  <c r="U4659" i="32"/>
  <c r="U4658" i="32"/>
  <c r="U4657" i="32"/>
  <c r="U4656" i="32"/>
  <c r="U4655" i="32"/>
  <c r="U4654" i="32"/>
  <c r="U4653" i="32"/>
  <c r="U4652" i="32"/>
  <c r="U4651" i="32"/>
  <c r="U4650" i="32"/>
  <c r="U4649" i="32"/>
  <c r="U4648" i="32"/>
  <c r="U4647" i="32"/>
  <c r="U4646" i="32"/>
  <c r="U4645" i="32"/>
  <c r="U4644" i="32"/>
  <c r="U4643" i="32"/>
  <c r="U4642" i="32"/>
  <c r="U4641" i="32"/>
  <c r="U4640" i="32"/>
  <c r="U4639" i="32"/>
  <c r="U4638" i="32"/>
  <c r="U4637" i="32"/>
  <c r="U4636" i="32"/>
  <c r="U4635" i="32"/>
  <c r="U4634" i="32"/>
  <c r="U4633" i="32"/>
  <c r="U4632" i="32"/>
  <c r="U4631" i="32"/>
  <c r="U4630" i="32"/>
  <c r="U4629" i="32"/>
  <c r="U4628" i="32"/>
  <c r="U4627" i="32"/>
  <c r="U4626" i="32"/>
  <c r="U4625" i="32"/>
  <c r="U4624" i="32"/>
  <c r="U4623" i="32"/>
  <c r="U4622" i="32"/>
  <c r="U4621" i="32"/>
  <c r="U4620" i="32"/>
  <c r="U4619" i="32"/>
  <c r="U4618" i="32"/>
  <c r="U4617" i="32"/>
  <c r="U4616" i="32"/>
  <c r="U4615" i="32"/>
  <c r="U4614" i="32"/>
  <c r="U4613" i="32"/>
  <c r="U4612" i="32"/>
  <c r="U4611" i="32"/>
  <c r="U4610" i="32"/>
  <c r="U4609" i="32"/>
  <c r="U4608" i="32"/>
  <c r="U4607" i="32"/>
  <c r="U4606" i="32"/>
  <c r="U4605" i="32"/>
  <c r="U4604" i="32"/>
  <c r="U4603" i="32"/>
  <c r="U4602" i="32"/>
  <c r="U4601" i="32"/>
  <c r="U4600" i="32"/>
  <c r="U4599" i="32"/>
  <c r="U4598" i="32"/>
  <c r="U4597" i="32"/>
  <c r="U4596" i="32"/>
  <c r="U4595" i="32"/>
  <c r="U4594" i="32"/>
  <c r="U4593" i="32"/>
  <c r="U4592" i="32"/>
  <c r="U4591" i="32"/>
  <c r="U4590" i="32"/>
  <c r="U4589" i="32"/>
  <c r="U4588" i="32"/>
  <c r="U4587" i="32"/>
  <c r="U4586" i="32"/>
  <c r="U4585" i="32"/>
  <c r="U4584" i="32"/>
  <c r="U4583" i="32"/>
  <c r="U4582" i="32"/>
  <c r="U4581" i="32"/>
  <c r="U4580" i="32"/>
  <c r="U4579" i="32"/>
  <c r="U4578" i="32"/>
  <c r="U4577" i="32"/>
  <c r="U4576" i="32"/>
  <c r="U4575" i="32"/>
  <c r="U4574" i="32"/>
  <c r="U4573" i="32"/>
  <c r="U4572" i="32"/>
  <c r="U4571" i="32"/>
  <c r="U4570" i="32"/>
  <c r="U4569" i="32"/>
  <c r="U4568" i="32"/>
  <c r="U4567" i="32"/>
  <c r="U4566" i="32"/>
  <c r="U4565" i="32"/>
  <c r="U4564" i="32"/>
  <c r="U4563" i="32"/>
  <c r="U4562" i="32"/>
  <c r="U4561" i="32"/>
  <c r="U4560" i="32"/>
  <c r="U4559" i="32"/>
  <c r="U4558" i="32"/>
  <c r="U4557" i="32"/>
  <c r="U4556" i="32"/>
  <c r="U4555" i="32"/>
  <c r="U4554" i="32"/>
  <c r="U4553" i="32"/>
  <c r="U4552" i="32"/>
  <c r="U4551" i="32"/>
  <c r="U4550" i="32"/>
  <c r="U4549" i="32"/>
  <c r="U4548" i="32"/>
  <c r="U4547" i="32"/>
  <c r="U4546" i="32"/>
  <c r="U4545" i="32"/>
  <c r="U4544" i="32"/>
  <c r="U4543" i="32"/>
  <c r="U4542" i="32"/>
  <c r="U4541" i="32"/>
  <c r="U4540" i="32"/>
  <c r="U4539" i="32"/>
  <c r="U4538" i="32"/>
  <c r="U4537" i="32"/>
  <c r="U4536" i="32"/>
  <c r="U4535" i="32"/>
  <c r="U4534" i="32"/>
  <c r="U4533" i="32"/>
  <c r="U4532" i="32"/>
  <c r="U4531" i="32"/>
  <c r="U4530" i="32"/>
  <c r="U4529" i="32"/>
  <c r="U4528" i="32"/>
  <c r="U4527" i="32"/>
  <c r="U4526" i="32"/>
  <c r="U4525" i="32"/>
  <c r="U4524" i="32"/>
  <c r="U4523" i="32"/>
  <c r="U4522" i="32"/>
  <c r="U4521" i="32"/>
  <c r="U4520" i="32"/>
  <c r="U4519" i="32"/>
  <c r="U4518" i="32"/>
  <c r="U4517" i="32"/>
  <c r="U4516" i="32"/>
  <c r="U4515" i="32"/>
  <c r="U4514" i="32"/>
  <c r="U4513" i="32"/>
  <c r="U4512" i="32"/>
  <c r="U4511" i="32"/>
  <c r="U4510" i="32"/>
  <c r="U4509" i="32"/>
  <c r="U4508" i="32"/>
  <c r="U4507" i="32"/>
  <c r="U4506" i="32"/>
  <c r="U4505" i="32"/>
  <c r="U4504" i="32"/>
  <c r="U4503" i="32"/>
  <c r="U4502" i="32"/>
  <c r="U4501" i="32"/>
  <c r="U4500" i="32"/>
  <c r="U4499" i="32"/>
  <c r="U4498" i="32"/>
  <c r="U4497" i="32"/>
  <c r="U4496" i="32"/>
  <c r="U4495" i="32"/>
  <c r="U4494" i="32"/>
  <c r="U4493" i="32"/>
  <c r="U4492" i="32"/>
  <c r="U4491" i="32"/>
  <c r="U4490" i="32"/>
  <c r="U4489" i="32"/>
  <c r="U4488" i="32"/>
  <c r="U4487" i="32"/>
  <c r="U4486" i="32"/>
  <c r="U4485" i="32"/>
  <c r="U4484" i="32"/>
  <c r="U4483" i="32"/>
  <c r="U4482" i="32"/>
  <c r="U4481" i="32"/>
  <c r="U4480" i="32"/>
  <c r="U4479" i="32"/>
  <c r="U4478" i="32"/>
  <c r="U4477" i="32"/>
  <c r="U4476" i="32"/>
  <c r="U4475" i="32"/>
  <c r="U4474" i="32"/>
  <c r="U4473" i="32"/>
  <c r="U4472" i="32"/>
  <c r="U4471" i="32"/>
  <c r="U4470" i="32"/>
  <c r="U4469" i="32"/>
  <c r="U4468" i="32"/>
  <c r="U4467" i="32"/>
  <c r="U4466" i="32"/>
  <c r="U4465" i="32"/>
  <c r="U4464" i="32"/>
  <c r="U4463" i="32"/>
  <c r="U4462" i="32"/>
  <c r="U4461" i="32"/>
  <c r="U4460" i="32"/>
  <c r="U4459" i="32"/>
  <c r="U4458" i="32"/>
  <c r="U4457" i="32"/>
  <c r="U4456" i="32"/>
  <c r="U4455" i="32"/>
  <c r="U4454" i="32"/>
  <c r="U4453" i="32"/>
  <c r="U4452" i="32"/>
  <c r="U4451" i="32"/>
  <c r="U4450" i="32"/>
  <c r="U4449" i="32"/>
  <c r="U4448" i="32"/>
  <c r="U4447" i="32"/>
  <c r="U4446" i="32"/>
  <c r="U4445" i="32"/>
  <c r="U4444" i="32"/>
  <c r="U4443" i="32"/>
  <c r="U4442" i="32"/>
  <c r="U4441" i="32"/>
  <c r="U4440" i="32"/>
  <c r="U4439" i="32"/>
  <c r="U4438" i="32"/>
  <c r="U4437" i="32"/>
  <c r="U4436" i="32"/>
  <c r="U4435" i="32"/>
  <c r="U4434" i="32"/>
  <c r="U4433" i="32"/>
  <c r="U4432" i="32"/>
  <c r="U4431" i="32"/>
  <c r="U4430" i="32"/>
  <c r="U4429" i="32"/>
  <c r="U4428" i="32"/>
  <c r="U4427" i="32"/>
  <c r="U4426" i="32"/>
  <c r="U4425" i="32"/>
  <c r="U4424" i="32"/>
  <c r="U4423" i="32"/>
  <c r="U4422" i="32"/>
  <c r="U4421" i="32"/>
  <c r="U4420" i="32"/>
  <c r="U4419" i="32"/>
  <c r="U4418" i="32"/>
  <c r="U4417" i="32"/>
  <c r="U4416" i="32"/>
  <c r="U4415" i="32"/>
  <c r="U4414" i="32"/>
  <c r="U4413" i="32"/>
  <c r="U4412" i="32"/>
  <c r="U4411" i="32"/>
  <c r="U4410" i="32"/>
  <c r="U4409" i="32"/>
  <c r="U4408" i="32"/>
  <c r="U4407" i="32"/>
  <c r="U4406" i="32"/>
  <c r="U4405" i="32"/>
  <c r="U4404" i="32"/>
  <c r="U4403" i="32"/>
  <c r="U4402" i="32"/>
  <c r="U4401" i="32"/>
  <c r="U4400" i="32"/>
  <c r="U4399" i="32"/>
  <c r="U4398" i="32"/>
  <c r="U4397" i="32"/>
  <c r="U4396" i="32"/>
  <c r="U4395" i="32"/>
  <c r="U4394" i="32"/>
  <c r="U4393" i="32"/>
  <c r="U4392" i="32"/>
  <c r="U4391" i="32"/>
  <c r="U4390" i="32"/>
  <c r="U4389" i="32"/>
  <c r="U4388" i="32"/>
  <c r="U4387" i="32"/>
  <c r="U4386" i="32"/>
  <c r="U4385" i="32"/>
  <c r="U4384" i="32"/>
  <c r="U4383" i="32"/>
  <c r="U4382" i="32"/>
  <c r="U4381" i="32"/>
  <c r="U4380" i="32"/>
  <c r="U4379" i="32"/>
  <c r="U4378" i="32"/>
  <c r="U4377" i="32"/>
  <c r="U4376" i="32"/>
  <c r="U4375" i="32"/>
  <c r="U4374" i="32"/>
  <c r="U4373" i="32"/>
  <c r="U4372" i="32"/>
  <c r="U4371" i="32"/>
  <c r="U4370" i="32"/>
  <c r="U4369" i="32"/>
  <c r="U4368" i="32"/>
  <c r="U4367" i="32"/>
  <c r="U4366" i="32"/>
  <c r="U4365" i="32"/>
  <c r="U4364" i="32"/>
  <c r="U4363" i="32"/>
  <c r="U4362" i="32"/>
  <c r="U4361" i="32"/>
  <c r="U4360" i="32"/>
  <c r="U4359" i="32"/>
  <c r="U4358" i="32"/>
  <c r="U4357" i="32"/>
  <c r="U4356" i="32"/>
  <c r="U4355" i="32"/>
  <c r="U4354" i="32"/>
  <c r="U4353" i="32"/>
  <c r="U4352" i="32"/>
  <c r="U4351" i="32"/>
  <c r="U4350" i="32"/>
  <c r="U4349" i="32"/>
  <c r="U4348" i="32"/>
  <c r="U4347" i="32"/>
  <c r="U4346" i="32"/>
  <c r="U4345" i="32"/>
  <c r="U4344" i="32"/>
  <c r="U4343" i="32"/>
  <c r="U4342" i="32"/>
  <c r="U4341" i="32"/>
  <c r="U4340" i="32"/>
  <c r="U4339" i="32"/>
  <c r="U4338" i="32"/>
  <c r="U4337" i="32"/>
  <c r="U4336" i="32"/>
  <c r="U4335" i="32"/>
  <c r="U4334" i="32"/>
  <c r="U4333" i="32"/>
  <c r="U4332" i="32"/>
  <c r="U4331" i="32"/>
  <c r="U4330" i="32"/>
  <c r="U4329" i="32"/>
  <c r="U4328" i="32"/>
  <c r="U4327" i="32"/>
  <c r="U4326" i="32"/>
  <c r="U4325" i="32"/>
  <c r="U4324" i="32"/>
  <c r="U4323" i="32"/>
  <c r="U4322" i="32"/>
  <c r="U4321" i="32"/>
  <c r="U4320" i="32"/>
  <c r="U4319" i="32"/>
  <c r="U4318" i="32"/>
  <c r="U4317" i="32"/>
  <c r="U4316" i="32"/>
  <c r="U4315" i="32"/>
  <c r="U4314" i="32"/>
  <c r="U4313" i="32"/>
  <c r="U4312" i="32"/>
  <c r="U4311" i="32"/>
  <c r="U4310" i="32"/>
  <c r="U4309" i="32"/>
  <c r="U4308" i="32"/>
  <c r="U4307" i="32"/>
  <c r="U4306" i="32"/>
  <c r="U4305" i="32"/>
  <c r="U4304" i="32"/>
  <c r="U4303" i="32"/>
  <c r="U4302" i="32"/>
  <c r="U4301" i="32"/>
  <c r="U4300" i="32"/>
  <c r="U4299" i="32"/>
  <c r="U4298" i="32"/>
  <c r="U4297" i="32"/>
  <c r="U4296" i="32"/>
  <c r="U4295" i="32"/>
  <c r="U4294" i="32"/>
  <c r="U4293" i="32"/>
  <c r="U4292" i="32"/>
  <c r="U4291" i="32"/>
  <c r="U4290" i="32"/>
  <c r="U4289" i="32"/>
  <c r="U4288" i="32"/>
  <c r="U4287" i="32"/>
  <c r="U4286" i="32"/>
  <c r="U4285" i="32"/>
  <c r="U4284" i="32"/>
  <c r="U4283" i="32"/>
  <c r="U4282" i="32"/>
  <c r="U4281" i="32"/>
  <c r="U4280" i="32"/>
  <c r="U4279" i="32"/>
  <c r="U4278" i="32"/>
  <c r="U4277" i="32"/>
  <c r="U4276" i="32"/>
  <c r="U4275" i="32"/>
  <c r="U4274" i="32"/>
  <c r="U4273" i="32"/>
  <c r="U4272" i="32"/>
  <c r="U4271" i="32"/>
  <c r="U4270" i="32"/>
  <c r="U4269" i="32"/>
  <c r="U4268" i="32"/>
  <c r="U4267" i="32"/>
  <c r="U4266" i="32"/>
  <c r="U4265" i="32"/>
  <c r="U4264" i="32"/>
  <c r="U4263" i="32"/>
  <c r="U4262" i="32"/>
  <c r="U4261" i="32"/>
  <c r="U4260" i="32"/>
  <c r="U4259" i="32"/>
  <c r="U4258" i="32"/>
  <c r="U4257" i="32"/>
  <c r="U4256" i="32"/>
  <c r="U4255" i="32"/>
  <c r="U4254" i="32"/>
  <c r="U4253" i="32"/>
  <c r="U4252" i="32"/>
  <c r="U4251" i="32"/>
  <c r="U4250" i="32"/>
  <c r="U4249" i="32"/>
  <c r="U4248" i="32"/>
  <c r="U4247" i="32"/>
  <c r="U4246" i="32"/>
  <c r="U4245" i="32"/>
  <c r="U4244" i="32"/>
  <c r="U4243" i="32"/>
  <c r="U4242" i="32"/>
  <c r="U4241" i="32"/>
  <c r="U4240" i="32"/>
  <c r="U4239" i="32"/>
  <c r="U4238" i="32"/>
  <c r="U4237" i="32"/>
  <c r="U4236" i="32"/>
  <c r="U4235" i="32"/>
  <c r="U4234" i="32"/>
  <c r="U4233" i="32"/>
  <c r="U4232" i="32"/>
  <c r="U4231" i="32"/>
  <c r="U4230" i="32"/>
  <c r="U4229" i="32"/>
  <c r="U4228" i="32"/>
  <c r="U4227" i="32"/>
  <c r="U4226" i="32"/>
  <c r="U4225" i="32"/>
  <c r="U4224" i="32"/>
  <c r="U4223" i="32"/>
  <c r="U4222" i="32"/>
  <c r="U4221" i="32"/>
  <c r="U4220" i="32"/>
  <c r="U4219" i="32"/>
  <c r="U4218" i="32"/>
  <c r="U4217" i="32"/>
  <c r="U4216" i="32"/>
  <c r="U4215" i="32"/>
  <c r="U4214" i="32"/>
  <c r="U4213" i="32"/>
  <c r="U4212" i="32"/>
  <c r="U4211" i="32"/>
  <c r="U4210" i="32"/>
  <c r="U4209" i="32"/>
  <c r="U4208" i="32"/>
  <c r="U4207" i="32"/>
  <c r="U4206" i="32"/>
  <c r="U4205" i="32"/>
  <c r="U4204" i="32"/>
  <c r="U4203" i="32"/>
  <c r="U4202" i="32"/>
  <c r="U4201" i="32"/>
  <c r="U4200" i="32"/>
  <c r="U4199" i="32"/>
  <c r="U4198" i="32"/>
  <c r="U4197" i="32"/>
  <c r="U4196" i="32"/>
  <c r="U4195" i="32"/>
  <c r="U4194" i="32"/>
  <c r="U4193" i="32"/>
  <c r="U4192" i="32"/>
  <c r="U4191" i="32"/>
  <c r="U4190" i="32"/>
  <c r="U4189" i="32"/>
  <c r="U4188" i="32"/>
  <c r="U4187" i="32"/>
  <c r="U4186" i="32"/>
  <c r="U4185" i="32"/>
  <c r="U4184" i="32"/>
  <c r="U4183" i="32"/>
  <c r="U4182" i="32"/>
  <c r="U4181" i="32"/>
  <c r="U4180" i="32"/>
  <c r="U4179" i="32"/>
  <c r="U4178" i="32"/>
  <c r="U4177" i="32"/>
  <c r="U4176" i="32"/>
  <c r="U4175" i="32"/>
  <c r="U4174" i="32"/>
  <c r="U4173" i="32"/>
  <c r="U4172" i="32"/>
  <c r="U4171" i="32"/>
  <c r="U4170" i="32"/>
  <c r="U4169" i="32"/>
  <c r="U4168" i="32"/>
  <c r="U4167" i="32"/>
  <c r="U4166" i="32"/>
  <c r="U4165" i="32"/>
  <c r="U4164" i="32"/>
  <c r="U4163" i="32"/>
  <c r="U4162" i="32"/>
  <c r="U4161" i="32"/>
  <c r="U4160" i="32"/>
  <c r="U4159" i="32"/>
  <c r="U4158" i="32"/>
  <c r="U4157" i="32"/>
  <c r="U4156" i="32"/>
  <c r="U4155" i="32"/>
  <c r="U4154" i="32"/>
  <c r="U4153" i="32"/>
  <c r="U4152" i="32"/>
  <c r="U4151" i="32"/>
  <c r="U4150" i="32"/>
  <c r="U4149" i="32"/>
  <c r="U4148" i="32"/>
  <c r="U4147" i="32"/>
  <c r="U4146" i="32"/>
  <c r="U4145" i="32"/>
  <c r="U4144" i="32"/>
  <c r="U4143" i="32"/>
  <c r="U4142" i="32"/>
  <c r="U4141" i="32"/>
  <c r="U4140" i="32"/>
  <c r="U4139" i="32"/>
  <c r="U4138" i="32"/>
  <c r="U4137" i="32"/>
  <c r="U4136" i="32"/>
  <c r="U4135" i="32"/>
  <c r="U4134" i="32"/>
  <c r="U4133" i="32"/>
  <c r="U4132" i="32"/>
  <c r="U4131" i="32"/>
  <c r="U4130" i="32"/>
  <c r="U4129" i="32"/>
  <c r="U4128" i="32"/>
  <c r="U4127" i="32"/>
  <c r="U4126" i="32"/>
  <c r="U4125" i="32"/>
  <c r="U4124" i="32"/>
  <c r="U4123" i="32"/>
  <c r="U4122" i="32"/>
  <c r="U4121" i="32"/>
  <c r="U4120" i="32"/>
  <c r="U4119" i="32"/>
  <c r="U4118" i="32"/>
  <c r="U4117" i="32"/>
  <c r="U4116" i="32"/>
  <c r="U4115" i="32"/>
  <c r="U4114" i="32"/>
  <c r="U4113" i="32"/>
  <c r="U4112" i="32"/>
  <c r="U4111" i="32"/>
  <c r="U4110" i="32"/>
  <c r="U4109" i="32"/>
  <c r="U4108" i="32"/>
  <c r="U4107" i="32"/>
  <c r="U4106" i="32"/>
  <c r="U4105" i="32"/>
  <c r="U4104" i="32"/>
  <c r="U4103" i="32"/>
  <c r="U4102" i="32"/>
  <c r="U4101" i="32"/>
  <c r="U4100" i="32"/>
  <c r="U4099" i="32"/>
  <c r="U4098" i="32"/>
  <c r="U4097" i="32"/>
  <c r="U4096" i="32"/>
  <c r="U4095" i="32"/>
  <c r="U4094" i="32"/>
  <c r="U4093" i="32"/>
  <c r="U4092" i="32"/>
  <c r="U4091" i="32"/>
  <c r="U4090" i="32"/>
  <c r="U4089" i="32"/>
  <c r="U4088" i="32"/>
  <c r="U4087" i="32"/>
  <c r="U4086" i="32"/>
  <c r="U4085" i="32"/>
  <c r="U4084" i="32"/>
  <c r="U4083" i="32"/>
  <c r="U4082" i="32"/>
  <c r="U4081" i="32"/>
  <c r="U4080" i="32"/>
  <c r="U4079" i="32"/>
  <c r="U4078" i="32"/>
  <c r="U4077" i="32"/>
  <c r="U4076" i="32"/>
  <c r="U4075" i="32"/>
  <c r="U4074" i="32"/>
  <c r="U4073" i="32"/>
  <c r="U4072" i="32"/>
  <c r="U4071" i="32"/>
  <c r="U4070" i="32"/>
  <c r="U4069" i="32"/>
  <c r="U4068" i="32"/>
  <c r="U4067" i="32"/>
  <c r="U4066" i="32"/>
  <c r="U4065" i="32"/>
  <c r="U4064" i="32"/>
  <c r="U4063" i="32"/>
  <c r="U4062" i="32"/>
  <c r="U4061" i="32"/>
  <c r="U4060" i="32"/>
  <c r="U4059" i="32"/>
  <c r="U4058" i="32"/>
  <c r="U4057" i="32"/>
  <c r="U4056" i="32"/>
  <c r="U4055" i="32"/>
  <c r="U4054" i="32"/>
  <c r="U4053" i="32"/>
  <c r="U4052" i="32"/>
  <c r="U4051" i="32"/>
  <c r="U4050" i="32"/>
  <c r="U4049" i="32"/>
  <c r="U4048" i="32"/>
  <c r="U4047" i="32"/>
  <c r="U4046" i="32"/>
  <c r="U4045" i="32"/>
  <c r="U4044" i="32"/>
  <c r="U4043" i="32"/>
  <c r="U4042" i="32"/>
  <c r="U4041" i="32"/>
  <c r="U4040" i="32"/>
  <c r="U4039" i="32"/>
  <c r="U4038" i="32"/>
  <c r="U4037" i="32"/>
  <c r="U4036" i="32"/>
  <c r="U4035" i="32"/>
  <c r="U4034" i="32"/>
  <c r="U4033" i="32"/>
  <c r="U4032" i="32"/>
  <c r="U4031" i="32"/>
  <c r="U4030" i="32"/>
  <c r="U4029" i="32"/>
  <c r="U4028" i="32"/>
  <c r="U4027" i="32"/>
  <c r="U4026" i="32"/>
  <c r="U4025" i="32"/>
  <c r="U4024" i="32"/>
  <c r="U4023" i="32"/>
  <c r="U4022" i="32"/>
  <c r="U4021" i="32"/>
  <c r="U4020" i="32"/>
  <c r="U4019" i="32"/>
  <c r="U4018" i="32"/>
  <c r="U4017" i="32"/>
  <c r="U4016" i="32"/>
  <c r="U4015" i="32"/>
  <c r="U4014" i="32"/>
  <c r="U4013" i="32"/>
  <c r="U4012" i="32"/>
  <c r="U4011" i="32"/>
  <c r="U4010" i="32"/>
  <c r="U4009" i="32"/>
  <c r="U4008" i="32"/>
  <c r="U4007" i="32"/>
  <c r="U4006" i="32"/>
  <c r="U4005" i="32"/>
  <c r="U4004" i="32"/>
  <c r="U4003" i="32"/>
  <c r="U4002" i="32"/>
  <c r="U4001" i="32"/>
  <c r="U4000" i="32"/>
  <c r="U3999" i="32"/>
  <c r="U3998" i="32"/>
  <c r="U3997" i="32"/>
  <c r="U3996" i="32"/>
  <c r="U3995" i="32"/>
  <c r="U3994" i="32"/>
  <c r="U3993" i="32"/>
  <c r="U3992" i="32"/>
  <c r="U3991" i="32"/>
  <c r="U3990" i="32"/>
  <c r="U3989" i="32"/>
  <c r="U3988" i="32"/>
  <c r="U3987" i="32"/>
  <c r="U3986" i="32"/>
  <c r="U3985" i="32"/>
  <c r="U3984" i="32"/>
  <c r="U3983" i="32"/>
  <c r="U3982" i="32"/>
  <c r="U3981" i="32"/>
  <c r="U3980" i="32"/>
  <c r="U3979" i="32"/>
  <c r="U3978" i="32"/>
  <c r="U3977" i="32"/>
  <c r="U3976" i="32"/>
  <c r="U3975" i="32"/>
  <c r="U3974" i="32"/>
  <c r="U3973" i="32"/>
  <c r="U3972" i="32"/>
  <c r="U3971" i="32"/>
  <c r="U3970" i="32"/>
  <c r="U3969" i="32"/>
  <c r="U3968" i="32"/>
  <c r="U3967" i="32"/>
  <c r="U3966" i="32"/>
  <c r="U3965" i="32"/>
  <c r="U3964" i="32"/>
  <c r="U3963" i="32"/>
  <c r="U3962" i="32"/>
  <c r="U3961" i="32"/>
  <c r="U3960" i="32"/>
  <c r="U3959" i="32"/>
  <c r="U3958" i="32"/>
  <c r="U3957" i="32"/>
  <c r="U3956" i="32"/>
  <c r="U3955" i="32"/>
  <c r="U3954" i="32"/>
  <c r="U3953" i="32"/>
  <c r="U3952" i="32"/>
  <c r="U3951" i="32"/>
  <c r="U3950" i="32"/>
  <c r="U3949" i="32"/>
  <c r="U3948" i="32"/>
  <c r="U3947" i="32"/>
  <c r="U3946" i="32"/>
  <c r="U3945" i="32"/>
  <c r="U3944" i="32"/>
  <c r="U3943" i="32"/>
  <c r="U3942" i="32"/>
  <c r="U3941" i="32"/>
  <c r="U3940" i="32"/>
  <c r="U3939" i="32"/>
  <c r="U3938" i="32"/>
  <c r="U3937" i="32"/>
  <c r="U3936" i="32"/>
  <c r="U3935" i="32"/>
  <c r="U3934" i="32"/>
  <c r="U3933" i="32"/>
  <c r="U3932" i="32"/>
  <c r="U3931" i="32"/>
  <c r="U3930" i="32"/>
  <c r="U3929" i="32"/>
  <c r="U3928" i="32"/>
  <c r="U3927" i="32"/>
  <c r="U3926" i="32"/>
  <c r="U3925" i="32"/>
  <c r="U3924" i="32"/>
  <c r="U3923" i="32"/>
  <c r="U3922" i="32"/>
  <c r="U3921" i="32"/>
  <c r="U3920" i="32"/>
  <c r="U3919" i="32"/>
  <c r="U3918" i="32"/>
  <c r="U3917" i="32"/>
  <c r="U3916" i="32"/>
  <c r="U3915" i="32"/>
  <c r="U3914" i="32"/>
  <c r="U3913" i="32"/>
  <c r="U3912" i="32"/>
  <c r="U3911" i="32"/>
  <c r="U3910" i="32"/>
  <c r="U3909" i="32"/>
  <c r="U3908" i="32"/>
  <c r="U3907" i="32"/>
  <c r="U3906" i="32"/>
  <c r="U3905" i="32"/>
  <c r="U3904" i="32"/>
  <c r="U3903" i="32"/>
  <c r="U3902" i="32"/>
  <c r="U3901" i="32"/>
  <c r="U3900" i="32"/>
  <c r="U3899" i="32"/>
  <c r="U3898" i="32"/>
  <c r="U3897" i="32"/>
  <c r="U3896" i="32"/>
  <c r="U3895" i="32"/>
  <c r="U3894" i="32"/>
  <c r="U3893" i="32"/>
  <c r="U3892" i="32"/>
  <c r="U3891" i="32"/>
  <c r="U3890" i="32"/>
  <c r="U3889" i="32"/>
  <c r="U3888" i="32"/>
  <c r="U3887" i="32"/>
  <c r="U3886" i="32"/>
  <c r="U3885" i="32"/>
  <c r="U3884" i="32"/>
  <c r="U3883" i="32"/>
  <c r="U3882" i="32"/>
  <c r="U3881" i="32"/>
  <c r="U3880" i="32"/>
  <c r="U3879" i="32"/>
  <c r="U3878" i="32"/>
  <c r="U3877" i="32"/>
  <c r="U3876" i="32"/>
  <c r="U3875" i="32"/>
  <c r="U3874" i="32"/>
  <c r="U3873" i="32"/>
  <c r="U3872" i="32"/>
  <c r="U3871" i="32"/>
  <c r="U3870" i="32"/>
  <c r="U3869" i="32"/>
  <c r="U3868" i="32"/>
  <c r="U3867" i="32"/>
  <c r="U3866" i="32"/>
  <c r="U3865" i="32"/>
  <c r="U3864" i="32"/>
  <c r="U3863" i="32"/>
  <c r="U3862" i="32"/>
  <c r="U3861" i="32"/>
  <c r="U3860" i="32"/>
  <c r="U3859" i="32"/>
  <c r="U50" i="32"/>
  <c r="U102" i="32"/>
  <c r="U162" i="32"/>
  <c r="U258" i="32"/>
  <c r="U306" i="32"/>
  <c r="U374" i="32"/>
  <c r="U430" i="32"/>
  <c r="U486" i="32"/>
  <c r="U550" i="32"/>
  <c r="U602" i="32"/>
  <c r="U662" i="32"/>
  <c r="U754" i="32"/>
  <c r="U818" i="32"/>
  <c r="U918" i="32"/>
  <c r="U966" i="32"/>
  <c r="U1026" i="32"/>
  <c r="U1110" i="32"/>
  <c r="U1186" i="32"/>
  <c r="U1242" i="32"/>
  <c r="U1334" i="32"/>
  <c r="U1398" i="32"/>
  <c r="U1442" i="32"/>
  <c r="U1486" i="32"/>
  <c r="U1518" i="32"/>
  <c r="U1542" i="32"/>
  <c r="U1594" i="32"/>
  <c r="U1646" i="32"/>
  <c r="U1702" i="32"/>
  <c r="U1750" i="32"/>
  <c r="U1806" i="32"/>
  <c r="U1858" i="32"/>
  <c r="U1906" i="32"/>
  <c r="U1962" i="32"/>
  <c r="U2014" i="32"/>
  <c r="U2066" i="32"/>
  <c r="U2118" i="32"/>
  <c r="U2170" i="32"/>
  <c r="U2226" i="32"/>
  <c r="U2282" i="32"/>
  <c r="U2330" i="32"/>
  <c r="U2378" i="32"/>
  <c r="U9" i="32"/>
  <c r="U81" i="32"/>
  <c r="U133" i="32"/>
  <c r="U197" i="32"/>
  <c r="U253" i="32"/>
  <c r="U305" i="32"/>
  <c r="U321" i="32"/>
  <c r="U337" i="32"/>
  <c r="U353" i="32"/>
  <c r="U369" i="32"/>
  <c r="U385" i="32"/>
  <c r="U401" i="32"/>
  <c r="U417" i="32"/>
  <c r="U433" i="32"/>
  <c r="U449" i="32"/>
  <c r="U465" i="32"/>
  <c r="U481" i="32"/>
  <c r="U497" i="32"/>
  <c r="U513" i="32"/>
  <c r="U529" i="32"/>
  <c r="U545" i="32"/>
  <c r="U561" i="32"/>
  <c r="U577" i="32"/>
  <c r="U593" i="32"/>
  <c r="U609" i="32"/>
  <c r="U625" i="32"/>
  <c r="U641" i="32"/>
  <c r="U657" i="32"/>
  <c r="U673" i="32"/>
  <c r="U689" i="32"/>
  <c r="U705" i="32"/>
  <c r="U721" i="32"/>
  <c r="U737" i="32"/>
  <c r="U753" i="32"/>
  <c r="U769" i="32"/>
  <c r="U785" i="32"/>
  <c r="U801" i="32"/>
  <c r="U817" i="32"/>
  <c r="U833" i="32"/>
  <c r="U849" i="32"/>
  <c r="U865" i="32"/>
  <c r="U881" i="32"/>
  <c r="U897" i="32"/>
  <c r="U913" i="32"/>
  <c r="U929" i="32"/>
  <c r="U945" i="32"/>
  <c r="U58" i="32"/>
  <c r="U126" i="32"/>
  <c r="U182" i="32"/>
  <c r="U226" i="32"/>
  <c r="U290" i="32"/>
  <c r="U370" i="32"/>
  <c r="U410" i="32"/>
  <c r="U490" i="32"/>
  <c r="U558" i="32"/>
  <c r="U626" i="32"/>
  <c r="U658" i="32"/>
  <c r="U746" i="32"/>
  <c r="U810" i="32"/>
  <c r="U902" i="32"/>
  <c r="U954" i="32"/>
  <c r="U1022" i="32"/>
  <c r="U1146" i="32"/>
  <c r="U1218" i="32"/>
  <c r="U1282" i="32"/>
  <c r="U1358" i="32"/>
  <c r="U1410" i="32"/>
  <c r="U1462" i="32"/>
  <c r="U1582" i="32"/>
  <c r="U1642" i="32"/>
  <c r="U1698" i="32"/>
  <c r="U1758" i="32"/>
  <c r="U1814" i="32"/>
  <c r="U1866" i="32"/>
  <c r="U1926" i="32"/>
  <c r="U1982" i="32"/>
  <c r="U2034" i="32"/>
  <c r="U2094" i="32"/>
  <c r="U2150" i="32"/>
  <c r="U2206" i="32"/>
  <c r="U2262" i="32"/>
  <c r="U2322" i="32"/>
  <c r="U41" i="32"/>
  <c r="U109" i="32"/>
  <c r="U177" i="32"/>
  <c r="U229" i="32"/>
  <c r="U293" i="32"/>
  <c r="U36" i="32"/>
  <c r="U84" i="32"/>
  <c r="U136" i="32"/>
  <c r="U192" i="32"/>
  <c r="U256" i="32"/>
  <c r="U304" i="32"/>
  <c r="U356" i="32"/>
  <c r="U400" i="32"/>
  <c r="U460" i="32"/>
  <c r="U504" i="32"/>
  <c r="U520" i="32"/>
  <c r="U536" i="32"/>
  <c r="U552" i="32"/>
  <c r="U568" i="32"/>
  <c r="U584" i="32"/>
  <c r="U600" i="32"/>
  <c r="U616" i="32"/>
  <c r="U632" i="32"/>
  <c r="U648" i="32"/>
  <c r="U664" i="32"/>
  <c r="U680" i="32"/>
  <c r="U696" i="32"/>
  <c r="U712" i="32"/>
  <c r="U728" i="32"/>
  <c r="U744" i="32"/>
  <c r="U760" i="32"/>
  <c r="U776" i="32"/>
  <c r="U792" i="32"/>
  <c r="U808" i="32"/>
  <c r="U824" i="32"/>
  <c r="U840" i="32"/>
  <c r="U856" i="32"/>
  <c r="U872" i="32"/>
  <c r="U888" i="32"/>
  <c r="U904" i="32"/>
  <c r="U920" i="32"/>
  <c r="U936" i="32"/>
  <c r="U952" i="32"/>
  <c r="U30" i="32"/>
  <c r="U62" i="32"/>
  <c r="U98" i="32"/>
  <c r="U130" i="32"/>
  <c r="U154" i="32"/>
  <c r="U194" i="32"/>
  <c r="U222" i="32"/>
  <c r="U262" i="32"/>
  <c r="U294" i="32"/>
  <c r="U326" i="32"/>
  <c r="U358" i="32"/>
  <c r="U382" i="32"/>
  <c r="U422" i="32"/>
  <c r="U458" i="32"/>
  <c r="U494" i="32"/>
  <c r="U522" i="32"/>
  <c r="U554" i="32"/>
  <c r="U590" i="32"/>
  <c r="U622" i="32"/>
  <c r="U678" i="32"/>
  <c r="U702" i="32"/>
  <c r="U722" i="32"/>
  <c r="U742" i="32"/>
  <c r="U770" i="32"/>
  <c r="U806" i="32"/>
  <c r="U838" i="32"/>
  <c r="U870" i="32"/>
  <c r="U886" i="32"/>
  <c r="U910" i="32"/>
  <c r="U942" i="32"/>
  <c r="U982" i="32"/>
  <c r="U1014" i="32"/>
  <c r="U1046" i="32"/>
  <c r="U1062" i="32"/>
  <c r="U1086" i="32"/>
  <c r="U1102" i="32"/>
  <c r="U1126" i="32"/>
  <c r="U1158" i="32"/>
  <c r="U1190" i="32"/>
  <c r="U1222" i="32"/>
  <c r="U1254" i="32"/>
  <c r="U1286" i="32"/>
  <c r="U1310" i="32"/>
  <c r="U1330" i="32"/>
  <c r="U1366" i="32"/>
  <c r="U1394" i="32"/>
  <c r="U1454" i="32"/>
  <c r="U1478" i="32"/>
  <c r="U1514" i="32"/>
  <c r="U1562" i="32"/>
  <c r="U1602" i="32"/>
  <c r="U1638" i="32"/>
  <c r="U1678" i="32"/>
  <c r="U1718" i="32"/>
  <c r="U1754" i="32"/>
  <c r="U1794" i="32"/>
  <c r="U1834" i="32"/>
  <c r="U1874" i="32"/>
  <c r="U1910" i="32"/>
  <c r="U1950" i="32"/>
  <c r="U1990" i="32"/>
  <c r="U2026" i="32"/>
  <c r="U2070" i="32"/>
  <c r="U2102" i="32"/>
  <c r="U2142" i="32"/>
  <c r="U2182" i="32"/>
  <c r="U2218" i="32"/>
  <c r="U2258" i="32"/>
  <c r="U2298" i="32"/>
  <c r="U2338" i="32"/>
  <c r="U2370" i="32"/>
  <c r="U2402" i="32"/>
  <c r="U21" i="32"/>
  <c r="U45" i="32"/>
  <c r="U77" i="32"/>
  <c r="U113" i="32"/>
  <c r="U145" i="32"/>
  <c r="U181" i="32"/>
  <c r="U217" i="32"/>
  <c r="U249" i="32"/>
  <c r="U285" i="32"/>
  <c r="U16" i="32"/>
  <c r="U40" i="32"/>
  <c r="U64" i="32"/>
  <c r="U88" i="32"/>
  <c r="U108" i="32"/>
  <c r="U128" i="32"/>
  <c r="U156" i="32"/>
  <c r="U176" i="32"/>
  <c r="U200" i="32"/>
  <c r="U216" i="32"/>
  <c r="U240" i="32"/>
  <c r="U264" i="32"/>
  <c r="U288" i="32"/>
  <c r="U312" i="32"/>
  <c r="U336" i="32"/>
  <c r="U360" i="32"/>
  <c r="U384" i="32"/>
  <c r="U408" i="32"/>
  <c r="U428" i="32"/>
  <c r="U452" i="32"/>
  <c r="U476" i="32"/>
  <c r="U500" i="32"/>
  <c r="U15" i="32"/>
  <c r="U31" i="32"/>
  <c r="U47" i="32"/>
  <c r="U63" i="32"/>
  <c r="U79" i="32"/>
  <c r="U95" i="32"/>
  <c r="U111" i="32"/>
  <c r="U127" i="32"/>
  <c r="U143" i="32"/>
  <c r="U159" i="32"/>
  <c r="U175" i="32"/>
  <c r="U191" i="32"/>
  <c r="U207" i="32"/>
  <c r="U223" i="32"/>
  <c r="U239" i="32"/>
  <c r="U255" i="32"/>
  <c r="U271" i="32"/>
  <c r="U287" i="32"/>
  <c r="U303" i="32"/>
  <c r="U319" i="32"/>
  <c r="U335" i="32"/>
  <c r="U351" i="32"/>
  <c r="U367" i="32"/>
  <c r="U383" i="32"/>
  <c r="U399" i="32"/>
  <c r="U415" i="32"/>
  <c r="U431" i="32"/>
  <c r="U447" i="32"/>
  <c r="U463" i="32"/>
  <c r="U479" i="32"/>
  <c r="U495" i="32"/>
  <c r="U511" i="32"/>
  <c r="U527" i="32"/>
  <c r="U543" i="32"/>
  <c r="U559" i="32"/>
  <c r="U575" i="32"/>
  <c r="U591" i="32"/>
  <c r="U607" i="32"/>
  <c r="U623" i="32"/>
  <c r="U639" i="32"/>
  <c r="U655" i="32"/>
  <c r="U671" i="32"/>
  <c r="U687" i="32"/>
  <c r="U703" i="32"/>
  <c r="U719" i="32"/>
  <c r="U735" i="32"/>
  <c r="U751" i="32"/>
  <c r="U767" i="32"/>
  <c r="U783" i="32"/>
  <c r="U799" i="32"/>
  <c r="U815" i="32"/>
  <c r="U831" i="32"/>
  <c r="U847" i="32"/>
  <c r="U863" i="32"/>
  <c r="U879" i="32"/>
  <c r="U895" i="32"/>
  <c r="U911" i="32"/>
  <c r="U927" i="32"/>
  <c r="U943" i="32"/>
  <c r="U2426" i="32"/>
  <c r="U2478" i="32"/>
  <c r="U2534" i="32"/>
  <c r="U2582" i="32"/>
  <c r="U2638" i="32"/>
  <c r="U2686" i="32"/>
  <c r="U2738" i="32"/>
  <c r="U2794" i="32"/>
  <c r="U2846" i="32"/>
  <c r="U2898" i="32"/>
  <c r="U2946" i="32"/>
  <c r="U3002" i="32"/>
  <c r="U3050" i="32"/>
  <c r="U3102" i="32"/>
  <c r="U3158" i="32"/>
  <c r="U3206" i="32"/>
  <c r="U3290" i="32"/>
  <c r="U3314" i="32"/>
  <c r="U961" i="32"/>
  <c r="U1001" i="32"/>
  <c r="U1061" i="32"/>
  <c r="U1077" i="32"/>
  <c r="U1093" i="32"/>
  <c r="U1109" i="32"/>
  <c r="U1125" i="32"/>
  <c r="U1141" i="32"/>
  <c r="U1157" i="32"/>
  <c r="U1173" i="32"/>
  <c r="U1189" i="32"/>
  <c r="U1205" i="32"/>
  <c r="U1221" i="32"/>
  <c r="U1237" i="32"/>
  <c r="U1253" i="32"/>
  <c r="U1269" i="32"/>
  <c r="U1285" i="32"/>
  <c r="U1301" i="32"/>
  <c r="U1317" i="32"/>
  <c r="U1333" i="32"/>
  <c r="U1349" i="32"/>
  <c r="U1365" i="32"/>
  <c r="U1381" i="32"/>
  <c r="U1397" i="32"/>
  <c r="U1413" i="32"/>
  <c r="U1429" i="32"/>
  <c r="U1445" i="32"/>
  <c r="U1461" i="32"/>
  <c r="U1477" i="32"/>
  <c r="U1493" i="32"/>
  <c r="U1509" i="32"/>
  <c r="U1525" i="32"/>
  <c r="U1541" i="32"/>
  <c r="U1557" i="32"/>
  <c r="U1573" i="32"/>
  <c r="U1589" i="32"/>
  <c r="U1605" i="32"/>
  <c r="U1621" i="32"/>
  <c r="U1637" i="32"/>
  <c r="U1653" i="32"/>
  <c r="U1669" i="32"/>
  <c r="U1685" i="32"/>
  <c r="U1701" i="32"/>
  <c r="U1717" i="32"/>
  <c r="U1733" i="32"/>
  <c r="U1749" i="32"/>
  <c r="U1765" i="32"/>
  <c r="U1781" i="32"/>
  <c r="U1797" i="32"/>
  <c r="U1813" i="32"/>
  <c r="U1829" i="32"/>
  <c r="U1845" i="32"/>
  <c r="U1861" i="32"/>
  <c r="U1877" i="32"/>
  <c r="U1893" i="32"/>
  <c r="U1909" i="32"/>
  <c r="U1925" i="32"/>
  <c r="U1941" i="32"/>
  <c r="U1957" i="32"/>
  <c r="U1973" i="32"/>
  <c r="U1989" i="32"/>
  <c r="U2005" i="32"/>
  <c r="U2021" i="32"/>
  <c r="U2037" i="32"/>
  <c r="U2053" i="32"/>
  <c r="U2069" i="32"/>
  <c r="U2085" i="32"/>
  <c r="U2101" i="32"/>
  <c r="U2117" i="32"/>
  <c r="U2133" i="32"/>
  <c r="U2149" i="32"/>
  <c r="U2165" i="32"/>
  <c r="U2181" i="32"/>
  <c r="U2197" i="32"/>
  <c r="U2213" i="32"/>
  <c r="U2229" i="32"/>
  <c r="U2245" i="32"/>
  <c r="U2261" i="32"/>
  <c r="U2277" i="32"/>
  <c r="U2293" i="32"/>
  <c r="U2309" i="32"/>
  <c r="U2325" i="32"/>
  <c r="U2341" i="32"/>
  <c r="U2357" i="32"/>
  <c r="U2373" i="32"/>
  <c r="U2389" i="32"/>
  <c r="U2405" i="32"/>
  <c r="U2421" i="32"/>
  <c r="U2437" i="32"/>
  <c r="U2453" i="32"/>
  <c r="U2469" i="32"/>
  <c r="U2485" i="32"/>
  <c r="U2501" i="32"/>
  <c r="U2517" i="32"/>
  <c r="U2533" i="32"/>
  <c r="U2549" i="32"/>
  <c r="U2565" i="32"/>
  <c r="U2581" i="32"/>
  <c r="U2597" i="32"/>
  <c r="U2613" i="32"/>
  <c r="U2629" i="32"/>
  <c r="U2645" i="32"/>
  <c r="U2661" i="32"/>
  <c r="U2677" i="32"/>
  <c r="U2693" i="32"/>
  <c r="U2709" i="32"/>
  <c r="U2725" i="32"/>
  <c r="U2741" i="32"/>
  <c r="U2757" i="32"/>
  <c r="U2773" i="32"/>
  <c r="U2789" i="32"/>
  <c r="U2805" i="32"/>
  <c r="U2821" i="32"/>
  <c r="U2837" i="32"/>
  <c r="U2853" i="32"/>
  <c r="U2869" i="32"/>
  <c r="U2885" i="32"/>
  <c r="U2901" i="32"/>
  <c r="U2917" i="32"/>
  <c r="U2933" i="32"/>
  <c r="U2949" i="32"/>
  <c r="U2965" i="32"/>
  <c r="U2981" i="32"/>
  <c r="U2997" i="32"/>
  <c r="U3013" i="32"/>
  <c r="U3029" i="32"/>
  <c r="U3045" i="32"/>
  <c r="U3061" i="32"/>
  <c r="U3077" i="32"/>
  <c r="U3093" i="32"/>
  <c r="U3109" i="32"/>
  <c r="U3125" i="32"/>
  <c r="U3141" i="32"/>
  <c r="U3157" i="32"/>
  <c r="U3173" i="32"/>
  <c r="U3189" i="32"/>
  <c r="U3205" i="32"/>
  <c r="U3221" i="32"/>
  <c r="U3237" i="32"/>
  <c r="U3253" i="32"/>
  <c r="U3269" i="32"/>
  <c r="U3285" i="32"/>
  <c r="U2450" i="32"/>
  <c r="U2502" i="32"/>
  <c r="U2562" i="32"/>
  <c r="U2618" i="32"/>
  <c r="U2678" i="32"/>
  <c r="U2734" i="32"/>
  <c r="U2790" i="32"/>
  <c r="U2850" i="32"/>
  <c r="U2906" i="32"/>
  <c r="U2966" i="32"/>
  <c r="U3022" i="32"/>
  <c r="U3082" i="32"/>
  <c r="U3138" i="32"/>
  <c r="U3190" i="32"/>
  <c r="U3254" i="32"/>
  <c r="U969" i="32"/>
  <c r="U1041" i="32"/>
  <c r="U976" i="32"/>
  <c r="U1028" i="32"/>
  <c r="U1072" i="32"/>
  <c r="U1088" i="32"/>
  <c r="U1148" i="32"/>
  <c r="U1196" i="32"/>
  <c r="U1224" i="32"/>
  <c r="U1240" i="32"/>
  <c r="U1256" i="32"/>
  <c r="U1272" i="32"/>
  <c r="U1288" i="32"/>
  <c r="U1304" i="32"/>
  <c r="U1320" i="32"/>
  <c r="U1336" i="32"/>
  <c r="U1352" i="32"/>
  <c r="U1368" i="32"/>
  <c r="U1384" i="32"/>
  <c r="U1400" i="32"/>
  <c r="U1416" i="32"/>
  <c r="U1432" i="32"/>
  <c r="U1448" i="32"/>
  <c r="U1464" i="32"/>
  <c r="U1480" i="32"/>
  <c r="U1496" i="32"/>
  <c r="U1512" i="32"/>
  <c r="U1528" i="32"/>
  <c r="U1544" i="32"/>
  <c r="U1560" i="32"/>
  <c r="U1576" i="32"/>
  <c r="U1592" i="32"/>
  <c r="U1608" i="32"/>
  <c r="U1624" i="32"/>
  <c r="U1640" i="32"/>
  <c r="U1656" i="32"/>
  <c r="U1672" i="32"/>
  <c r="U1688" i="32"/>
  <c r="U1704" i="32"/>
  <c r="U1720" i="32"/>
  <c r="U1736" i="32"/>
  <c r="U1752" i="32"/>
  <c r="U1768" i="32"/>
  <c r="U1784" i="32"/>
  <c r="U1800" i="32"/>
  <c r="U1816" i="32"/>
  <c r="U1832" i="32"/>
  <c r="U1848" i="32"/>
  <c r="U1864" i="32"/>
  <c r="U1880" i="32"/>
  <c r="U1896" i="32"/>
  <c r="U1912" i="32"/>
  <c r="U1928" i="32"/>
  <c r="U1944" i="32"/>
  <c r="U1960" i="32"/>
  <c r="U1976" i="32"/>
  <c r="U1992" i="32"/>
  <c r="U2008" i="32"/>
  <c r="U2024" i="32"/>
  <c r="U2040" i="32"/>
  <c r="U2056" i="32"/>
  <c r="U2072" i="32"/>
  <c r="U2088" i="32"/>
  <c r="U2104" i="32"/>
  <c r="U2120" i="32"/>
  <c r="U2136" i="32"/>
  <c r="U2152" i="32"/>
  <c r="U2168" i="32"/>
  <c r="U2184" i="32"/>
  <c r="U2200" i="32"/>
  <c r="U2216" i="32"/>
  <c r="U2232" i="32"/>
  <c r="U2248" i="32"/>
  <c r="U2264" i="32"/>
  <c r="U2280" i="32"/>
  <c r="U2296" i="32"/>
  <c r="U2312" i="32"/>
  <c r="U2328" i="32"/>
  <c r="U2344" i="32"/>
  <c r="U2360" i="32"/>
  <c r="U2376" i="32"/>
  <c r="U2392" i="32"/>
  <c r="U2408" i="32"/>
  <c r="U2424" i="32"/>
  <c r="U2440" i="32"/>
  <c r="U2456" i="32"/>
  <c r="U2472" i="32"/>
  <c r="U2488" i="32"/>
  <c r="U2504" i="32"/>
  <c r="U2520" i="32"/>
  <c r="U2536" i="32"/>
  <c r="U2552" i="32"/>
  <c r="U2568" i="32"/>
  <c r="U2584" i="32"/>
  <c r="U2600" i="32"/>
  <c r="U2616" i="32"/>
  <c r="U2632" i="32"/>
  <c r="U2648" i="32"/>
  <c r="U2664" i="32"/>
  <c r="U2680" i="32"/>
  <c r="U2696" i="32"/>
  <c r="U2712" i="32"/>
  <c r="U2728" i="32"/>
  <c r="U2744" i="32"/>
  <c r="U2760" i="32"/>
  <c r="U2776" i="32"/>
  <c r="U2792" i="32"/>
  <c r="U2808" i="32"/>
  <c r="U2824" i="32"/>
  <c r="U2840" i="32"/>
  <c r="U2856" i="32"/>
  <c r="U2872" i="32"/>
  <c r="U2888" i="32"/>
  <c r="U2904" i="32"/>
  <c r="U2920" i="32"/>
  <c r="U2936" i="32"/>
  <c r="U2952" i="32"/>
  <c r="U2968" i="32"/>
  <c r="U2984" i="32"/>
  <c r="U3000" i="32"/>
  <c r="U3016" i="32"/>
  <c r="U3032" i="32"/>
  <c r="U3048" i="32"/>
  <c r="U3064" i="32"/>
  <c r="U3080" i="32"/>
  <c r="U3096" i="32"/>
  <c r="U3112" i="32"/>
  <c r="U3128" i="32"/>
  <c r="U3144" i="32"/>
  <c r="U3160" i="32"/>
  <c r="U3176" i="32"/>
  <c r="U3192" i="32"/>
  <c r="U3208" i="32"/>
  <c r="U3224" i="32"/>
  <c r="U3240" i="32"/>
  <c r="U3256" i="32"/>
  <c r="U3272" i="32"/>
  <c r="U2398" i="32"/>
  <c r="U2438" i="32"/>
  <c r="U2482" i="32"/>
  <c r="U2522" i="32"/>
  <c r="U2554" i="32"/>
  <c r="U2594" i="32"/>
  <c r="U2630" i="32"/>
  <c r="U2670" i="32"/>
  <c r="U2710" i="32"/>
  <c r="U2746" i="32"/>
  <c r="U2786" i="32"/>
  <c r="U2826" i="32"/>
  <c r="U2862" i="32"/>
  <c r="U2902" i="32"/>
  <c r="U2942" i="32"/>
  <c r="U2978" i="32"/>
  <c r="U3018" i="32"/>
  <c r="U3058" i="32"/>
  <c r="U3094" i="32"/>
  <c r="U3134" i="32"/>
  <c r="U3174" i="32"/>
  <c r="U3214" i="32"/>
  <c r="U3250" i="32"/>
  <c r="U3274" i="32"/>
  <c r="U3302" i="32"/>
  <c r="U965" i="32"/>
  <c r="U1013" i="32"/>
  <c r="U1045" i="32"/>
  <c r="U960" i="32"/>
  <c r="U984" i="32"/>
  <c r="U1012" i="32"/>
  <c r="U1032" i="32"/>
  <c r="U1056" i="32"/>
  <c r="U1096" i="32"/>
  <c r="U1116" i="32"/>
  <c r="U1140" i="32"/>
  <c r="U1164" i="32"/>
  <c r="U1188" i="32"/>
  <c r="U1212" i="32"/>
  <c r="U967" i="32"/>
  <c r="U983" i="32"/>
  <c r="U999" i="32"/>
  <c r="U1015" i="32"/>
  <c r="U1031" i="32"/>
  <c r="U1047" i="32"/>
  <c r="U1063" i="32"/>
  <c r="U1079" i="32"/>
  <c r="U1095" i="32"/>
  <c r="U1111" i="32"/>
  <c r="U1127" i="32"/>
  <c r="U1143" i="32"/>
  <c r="U1159" i="32"/>
  <c r="U1175" i="32"/>
  <c r="U1191" i="32"/>
  <c r="U1207" i="32"/>
  <c r="U1223" i="32"/>
  <c r="U1239" i="32"/>
  <c r="U1255" i="32"/>
  <c r="U1271" i="32"/>
  <c r="U1287" i="32"/>
  <c r="U1303" i="32"/>
  <c r="U1319" i="32"/>
  <c r="U1335" i="32"/>
  <c r="U1351" i="32"/>
  <c r="U1367" i="32"/>
  <c r="U1383" i="32"/>
  <c r="U1399" i="32"/>
  <c r="U1415" i="32"/>
  <c r="U1431" i="32"/>
  <c r="U1447" i="32"/>
  <c r="U1463" i="32"/>
  <c r="U1479" i="32"/>
  <c r="U1495" i="32"/>
  <c r="U1511" i="32"/>
  <c r="U1527" i="32"/>
  <c r="U1543" i="32"/>
  <c r="U1559" i="32"/>
  <c r="U1575" i="32"/>
  <c r="U1591" i="32"/>
  <c r="U1607" i="32"/>
  <c r="U1623" i="32"/>
  <c r="U1639" i="32"/>
  <c r="U1655" i="32"/>
  <c r="U1671" i="32"/>
  <c r="U1687" i="32"/>
  <c r="U1703" i="32"/>
  <c r="U1719" i="32"/>
  <c r="U1735" i="32"/>
  <c r="U1751" i="32"/>
  <c r="U1767" i="32"/>
  <c r="U1783" i="32"/>
  <c r="U1799" i="32"/>
  <c r="U1815" i="32"/>
  <c r="U1831" i="32"/>
  <c r="U1847" i="32"/>
  <c r="U1863" i="32"/>
  <c r="U1879" i="32"/>
  <c r="U1895" i="32"/>
  <c r="U1911" i="32"/>
  <c r="U1927" i="32"/>
  <c r="U1943" i="32"/>
  <c r="U1959" i="32"/>
  <c r="U1975" i="32"/>
  <c r="U1991" i="32"/>
  <c r="U2007" i="32"/>
  <c r="U2023" i="32"/>
  <c r="U2039" i="32"/>
  <c r="U2055" i="32"/>
  <c r="U2071" i="32"/>
  <c r="U2087" i="32"/>
  <c r="U2103" i="32"/>
  <c r="U2119" i="32"/>
  <c r="U2135" i="32"/>
  <c r="U2151" i="32"/>
  <c r="U2167" i="32"/>
  <c r="U2183" i="32"/>
  <c r="U2199" i="32"/>
  <c r="U2215" i="32"/>
  <c r="U2231" i="32"/>
  <c r="U2247" i="32"/>
  <c r="U2263" i="32"/>
  <c r="U2279" i="32"/>
  <c r="U2295" i="32"/>
  <c r="U2311" i="32"/>
  <c r="U2327" i="32"/>
  <c r="U2343" i="32"/>
  <c r="U2359" i="32"/>
  <c r="U2375" i="32"/>
  <c r="U2391" i="32"/>
  <c r="U2407" i="32"/>
  <c r="U2423" i="32"/>
  <c r="U2439" i="32"/>
  <c r="U2455" i="32"/>
  <c r="U2471" i="32"/>
  <c r="U2487" i="32"/>
  <c r="U2503" i="32"/>
  <c r="U2519" i="32"/>
  <c r="U2535" i="32"/>
  <c r="U2551" i="32"/>
  <c r="U2567" i="32"/>
  <c r="U2583" i="32"/>
  <c r="U2599" i="32"/>
  <c r="U2615" i="32"/>
  <c r="U2631" i="32"/>
  <c r="U2647" i="32"/>
  <c r="U2663" i="32"/>
  <c r="U2679" i="32"/>
  <c r="U2695" i="32"/>
  <c r="U2711" i="32"/>
  <c r="U2727" i="32"/>
  <c r="U2743" i="32"/>
  <c r="U2759" i="32"/>
  <c r="U2775" i="32"/>
  <c r="U2791" i="32"/>
  <c r="U2807" i="32"/>
  <c r="U2823" i="32"/>
  <c r="U2839" i="32"/>
  <c r="U2855" i="32"/>
  <c r="U2871" i="32"/>
  <c r="U2887" i="32"/>
  <c r="U2903" i="32"/>
  <c r="U2919" i="32"/>
  <c r="U2935" i="32"/>
  <c r="U2951" i="32"/>
  <c r="U2967" i="32"/>
  <c r="U2983" i="32"/>
  <c r="U2999" i="32"/>
  <c r="U3015" i="32"/>
  <c r="U3031" i="32"/>
  <c r="U3047" i="32"/>
  <c r="U3063" i="32"/>
  <c r="U3079" i="32"/>
  <c r="U3095" i="32"/>
  <c r="U3111" i="32"/>
  <c r="U3127" i="32"/>
  <c r="U3143" i="32"/>
  <c r="U3159" i="32"/>
  <c r="U3175" i="32"/>
  <c r="U3191" i="32"/>
  <c r="U3207" i="32"/>
  <c r="U3223" i="32"/>
  <c r="U3239" i="32"/>
  <c r="U3255" i="32"/>
  <c r="U3271" i="32"/>
  <c r="U3289" i="32"/>
  <c r="U3325" i="32"/>
  <c r="U3361" i="32"/>
  <c r="U3393" i="32"/>
  <c r="U3429" i="32"/>
  <c r="U3461" i="32"/>
  <c r="U3497" i="32"/>
  <c r="U3529" i="32"/>
  <c r="U3565" i="32"/>
  <c r="U3601" i="32"/>
  <c r="U3633" i="32"/>
  <c r="U3665" i="32"/>
  <c r="U3693" i="32"/>
  <c r="U3725" i="32"/>
  <c r="U3761" i="32"/>
  <c r="U3793" i="32"/>
  <c r="U3829" i="32"/>
  <c r="U3857" i="32"/>
  <c r="U3313" i="32"/>
  <c r="U3345" i="32"/>
  <c r="U3373" i="32"/>
  <c r="U3405" i="32"/>
  <c r="U3433" i="32"/>
  <c r="U3465" i="32"/>
  <c r="U3493" i="32"/>
  <c r="U3525" i="32"/>
  <c r="U3553" i="32"/>
  <c r="U3585" i="32"/>
  <c r="U3613" i="32"/>
  <c r="U3645" i="32"/>
  <c r="U3681" i="32"/>
  <c r="U3713" i="32"/>
  <c r="U3745" i="32"/>
  <c r="U3773" i="32"/>
  <c r="U3805" i="32"/>
  <c r="U3833" i="32"/>
  <c r="U3292" i="32"/>
  <c r="U3308" i="32"/>
  <c r="U3324" i="32"/>
  <c r="U3340" i="32"/>
  <c r="U3356" i="32"/>
  <c r="U3372" i="32"/>
  <c r="U3388" i="32"/>
  <c r="U3404" i="32"/>
  <c r="U3420" i="32"/>
  <c r="U3436" i="32"/>
  <c r="U3452" i="32"/>
  <c r="U3468" i="32"/>
  <c r="U3484" i="32"/>
  <c r="U3500" i="32"/>
  <c r="U3516" i="32"/>
  <c r="U3532" i="32"/>
  <c r="U3548" i="32"/>
  <c r="U3564" i="32"/>
  <c r="U3580" i="32"/>
  <c r="U3596" i="32"/>
  <c r="U3612" i="32"/>
  <c r="U3628" i="32"/>
  <c r="U3644" i="32"/>
  <c r="U3660" i="32"/>
  <c r="U3676" i="32"/>
  <c r="U3692" i="32"/>
  <c r="U3708" i="32"/>
  <c r="U3724" i="32"/>
  <c r="U3740" i="32"/>
  <c r="U3756" i="32"/>
  <c r="U3772" i="32"/>
  <c r="U3295" i="32"/>
  <c r="U3311" i="32"/>
  <c r="U3327" i="32"/>
  <c r="U3351" i="32"/>
  <c r="U3379" i="32"/>
  <c r="U3399" i="32"/>
  <c r="U3427" i="32"/>
  <c r="U3451" i="32"/>
  <c r="U3475" i="32"/>
  <c r="U3499" i="32"/>
  <c r="U3523" i="32"/>
  <c r="U3547" i="32"/>
  <c r="U3571" i="32"/>
  <c r="U3599" i="32"/>
  <c r="U3619" i="32"/>
  <c r="U3647" i="32"/>
  <c r="U3671" i="32"/>
  <c r="U3695" i="32"/>
  <c r="U3719" i="32"/>
  <c r="U3743" i="32"/>
  <c r="U3771" i="32"/>
  <c r="U3795" i="32"/>
  <c r="U3819" i="32"/>
  <c r="U3843" i="32"/>
  <c r="U3338" i="32"/>
  <c r="U3354" i="32"/>
  <c r="U3370" i="32"/>
  <c r="U3386" i="32"/>
  <c r="U3402" i="32"/>
  <c r="U3418" i="32"/>
  <c r="U3434" i="32"/>
  <c r="U3450" i="32"/>
  <c r="U3466" i="32"/>
  <c r="U3482" i="32"/>
  <c r="U3498" i="32"/>
  <c r="U3514" i="32"/>
  <c r="U3530" i="32"/>
  <c r="U3546" i="32"/>
  <c r="U3562" i="32"/>
  <c r="U3578" i="32"/>
  <c r="U3594" i="32"/>
  <c r="U3610" i="32"/>
  <c r="U3626" i="32"/>
  <c r="U3642" i="32"/>
  <c r="U3658" i="32"/>
  <c r="U3674" i="32"/>
  <c r="U3690" i="32"/>
  <c r="U3706" i="32"/>
  <c r="U3722" i="32"/>
  <c r="U3738" i="32"/>
  <c r="U3754" i="32"/>
  <c r="U3770" i="32"/>
  <c r="U3786" i="32"/>
  <c r="U3802" i="32"/>
  <c r="U3818" i="32"/>
  <c r="U3834" i="32"/>
  <c r="U3850" i="32"/>
  <c r="U3784" i="32"/>
  <c r="U3800" i="32"/>
  <c r="U3816" i="32"/>
  <c r="U3832" i="32"/>
  <c r="U3848" i="32"/>
  <c r="U3347" i="32"/>
  <c r="U3387" i="32"/>
  <c r="U3435" i="32"/>
  <c r="U3483" i="32"/>
  <c r="U3531" i="32"/>
  <c r="U3579" i="32"/>
  <c r="U3627" i="32"/>
  <c r="U3667" i="32"/>
  <c r="U3715" i="32"/>
  <c r="U3763" i="32"/>
  <c r="U3803" i="32"/>
  <c r="U3851" i="32"/>
  <c r="U9186" i="32"/>
  <c r="U9202" i="32"/>
  <c r="U9218" i="32"/>
  <c r="U9234" i="32"/>
  <c r="U9250" i="32"/>
  <c r="U9173" i="32"/>
  <c r="U9189" i="32"/>
  <c r="U9205" i="32"/>
  <c r="U9221" i="32"/>
  <c r="U9237" i="32"/>
  <c r="U9253" i="32"/>
  <c r="U9269" i="32"/>
  <c r="U9285" i="32"/>
  <c r="U9301" i="32"/>
  <c r="U9317" i="32"/>
  <c r="U9333" i="32"/>
  <c r="U9349" i="32"/>
  <c r="U9365" i="32"/>
  <c r="U9381" i="32"/>
  <c r="U9397" i="32"/>
  <c r="U9413" i="32"/>
  <c r="U9429" i="32"/>
  <c r="U9445" i="32"/>
  <c r="U9461" i="32"/>
  <c r="U9477" i="32"/>
  <c r="U9493" i="32"/>
  <c r="U9274" i="32"/>
  <c r="U9290" i="32"/>
  <c r="U9306" i="32"/>
  <c r="U9322" i="32"/>
  <c r="U9338" i="32"/>
  <c r="U9354" i="32"/>
  <c r="U9370" i="32"/>
  <c r="U9386" i="32"/>
  <c r="U9402" i="32"/>
  <c r="U9418" i="32"/>
  <c r="U9434" i="32"/>
  <c r="U9450" i="32"/>
  <c r="U9466" i="32"/>
  <c r="U9482" i="32"/>
  <c r="U9514" i="32"/>
  <c r="U9530" i="32"/>
  <c r="U9546" i="32"/>
  <c r="U9562" i="32"/>
  <c r="U9578" i="32"/>
  <c r="U9594" i="32"/>
  <c r="U9610" i="32"/>
  <c r="U9626" i="32"/>
  <c r="U9642" i="32"/>
  <c r="U9658" i="32"/>
  <c r="U9674" i="32"/>
  <c r="U9690" i="32"/>
  <c r="U9706" i="32"/>
  <c r="U9722" i="32"/>
  <c r="U9738" i="32"/>
  <c r="U9754" i="32"/>
  <c r="U9770" i="32"/>
  <c r="U9786" i="32"/>
  <c r="U9802" i="32"/>
  <c r="U9818" i="32"/>
  <c r="U9834" i="32"/>
  <c r="U9850" i="32"/>
  <c r="U9866" i="32"/>
  <c r="U9882" i="32"/>
  <c r="U9898" i="32"/>
  <c r="U9914" i="32"/>
  <c r="U9930" i="32"/>
  <c r="U9946" i="32"/>
  <c r="U9172" i="32"/>
  <c r="U9188" i="32"/>
  <c r="U9204" i="32"/>
  <c r="U9220" i="32"/>
  <c r="U9236" i="32"/>
  <c r="U9252" i="32"/>
  <c r="U9268" i="32"/>
  <c r="U9284" i="32"/>
  <c r="U9300" i="32"/>
  <c r="U9316" i="32"/>
  <c r="U9332" i="32"/>
  <c r="U9348" i="32"/>
  <c r="U9364" i="32"/>
  <c r="U9380" i="32"/>
  <c r="U9396" i="32"/>
  <c r="U9412" i="32"/>
  <c r="U9428" i="32"/>
  <c r="U9444" i="32"/>
  <c r="U9460" i="32"/>
  <c r="U9476" i="32"/>
  <c r="U9492" i="32"/>
  <c r="U9179" i="32"/>
  <c r="U9195" i="32"/>
  <c r="U9211" i="32"/>
  <c r="U9227" i="32"/>
  <c r="U9243" i="32"/>
  <c r="U9259" i="32"/>
  <c r="U9275" i="32"/>
  <c r="U9291" i="32"/>
  <c r="U9307" i="32"/>
  <c r="U9323" i="32"/>
  <c r="U9339" i="32"/>
  <c r="U9355" i="32"/>
  <c r="U9371" i="32"/>
  <c r="U9387" i="32"/>
  <c r="U9403" i="32"/>
  <c r="U9419" i="32"/>
  <c r="U9435" i="32"/>
  <c r="U9451" i="32"/>
  <c r="U9467" i="32"/>
  <c r="U9483" i="32"/>
  <c r="U9512" i="32"/>
  <c r="U9529" i="32"/>
  <c r="U9545" i="32"/>
  <c r="U9561" i="32"/>
  <c r="U9577" i="32"/>
  <c r="U9593" i="32"/>
  <c r="U9609" i="32"/>
  <c r="U9625" i="32"/>
  <c r="U9641" i="32"/>
  <c r="U9657" i="32"/>
  <c r="U9673" i="32"/>
  <c r="U9528" i="32"/>
  <c r="U9544" i="32"/>
  <c r="U9560" i="32"/>
  <c r="U9576" i="32"/>
  <c r="U9592" i="32"/>
  <c r="U9608" i="32"/>
  <c r="U9624" i="32"/>
  <c r="U9640" i="32"/>
  <c r="U9656" i="32"/>
  <c r="U9672" i="32"/>
  <c r="U9688" i="32"/>
  <c r="U9704" i="32"/>
  <c r="U9720" i="32"/>
  <c r="U9736" i="32"/>
  <c r="U9752" i="32"/>
  <c r="U9768" i="32"/>
  <c r="U9784" i="32"/>
  <c r="U9800" i="32"/>
  <c r="U9816" i="32"/>
  <c r="U9832" i="32"/>
  <c r="U9848" i="32"/>
  <c r="U9864" i="32"/>
  <c r="U9880" i="32"/>
  <c r="U9515" i="32"/>
  <c r="U9531" i="32"/>
  <c r="U9547" i="32"/>
  <c r="U9563" i="32"/>
  <c r="U9579" i="32"/>
  <c r="U9595" i="32"/>
  <c r="U9611" i="32"/>
  <c r="U9627" i="32"/>
  <c r="U9643" i="32"/>
  <c r="U9659" i="32"/>
  <c r="U9675" i="32"/>
  <c r="U9683" i="32"/>
  <c r="U9701" i="32"/>
  <c r="U9717" i="32"/>
  <c r="U9733" i="32"/>
  <c r="U9749" i="32"/>
  <c r="U9765" i="32"/>
  <c r="U9781" i="32"/>
  <c r="U9797" i="32"/>
  <c r="U9813" i="32"/>
  <c r="U9829" i="32"/>
  <c r="U9845" i="32"/>
  <c r="U9861" i="32"/>
  <c r="U9877" i="32"/>
  <c r="U9893" i="32"/>
  <c r="U9909" i="32"/>
  <c r="U9925" i="32"/>
  <c r="U9941" i="32"/>
  <c r="U9957" i="32"/>
  <c r="U9973" i="32"/>
  <c r="U9989" i="32"/>
  <c r="U9695" i="32"/>
  <c r="U9711" i="32"/>
  <c r="U9727" i="32"/>
  <c r="U9743" i="32"/>
  <c r="U9759" i="32"/>
  <c r="U9775" i="32"/>
  <c r="U9791" i="32"/>
  <c r="U9807" i="32"/>
  <c r="U9823" i="32"/>
  <c r="U9839" i="32"/>
  <c r="U9900" i="32"/>
  <c r="U9916" i="32"/>
  <c r="U9932" i="32"/>
  <c r="U9855" i="32"/>
  <c r="U9871" i="32"/>
  <c r="U9887" i="32"/>
  <c r="U9948" i="32"/>
  <c r="U9964" i="32"/>
  <c r="U9980" i="32"/>
  <c r="U9996" i="32"/>
  <c r="U10012" i="32"/>
  <c r="U10028" i="32"/>
  <c r="U9899" i="32"/>
  <c r="U9915" i="32"/>
  <c r="U9931" i="32"/>
  <c r="U9947" i="32"/>
  <c r="U9963" i="32"/>
  <c r="U9979" i="32"/>
  <c r="U9995" i="32"/>
  <c r="U10011" i="32"/>
  <c r="U10027" i="32"/>
  <c r="U10043" i="32"/>
  <c r="U9974" i="32"/>
  <c r="U9990" i="32"/>
  <c r="U10006" i="32"/>
  <c r="U10022" i="32"/>
  <c r="U10038" i="32"/>
  <c r="U10009" i="32"/>
  <c r="U10025" i="32"/>
  <c r="U10041" i="32"/>
  <c r="U6" i="32"/>
  <c r="U66" i="32"/>
  <c r="U122" i="32"/>
  <c r="U214" i="32"/>
  <c r="U274" i="32"/>
  <c r="U322" i="32"/>
  <c r="U398" i="32"/>
  <c r="U446" i="32"/>
  <c r="U502" i="32"/>
  <c r="U562" i="32"/>
  <c r="U618" i="32"/>
  <c r="U686" i="32"/>
  <c r="U774" i="32"/>
  <c r="U834" i="32"/>
  <c r="U934" i="32"/>
  <c r="U978" i="32"/>
  <c r="U1042" i="32"/>
  <c r="U1138" i="32"/>
  <c r="U1198" i="32"/>
  <c r="U1258" i="32"/>
  <c r="U1338" i="32"/>
  <c r="U1422" i="32"/>
  <c r="U1446" i="32"/>
  <c r="U1490" i="32"/>
  <c r="U1522" i="32"/>
  <c r="U1558" i="32"/>
  <c r="U1606" i="32"/>
  <c r="U1662" i="32"/>
  <c r="U1710" i="32"/>
  <c r="U1766" i="32"/>
  <c r="U1818" i="32"/>
  <c r="U1870" i="32"/>
  <c r="U1918" i="32"/>
  <c r="U1974" i="32"/>
  <c r="U2030" i="32"/>
  <c r="U2082" i="32"/>
  <c r="U2130" i="32"/>
  <c r="U2186" i="32"/>
  <c r="U2234" i="32"/>
  <c r="U2290" i="32"/>
  <c r="U2342" i="32"/>
  <c r="U2390" i="32"/>
  <c r="U17" i="32"/>
  <c r="U97" i="32"/>
  <c r="U149" i="32"/>
  <c r="U205" i="32"/>
  <c r="U269" i="32"/>
  <c r="U309" i="32"/>
  <c r="U325" i="32"/>
  <c r="U341" i="32"/>
  <c r="U357" i="32"/>
  <c r="U373" i="32"/>
  <c r="U389" i="32"/>
  <c r="U405" i="32"/>
  <c r="U421" i="32"/>
  <c r="U437" i="32"/>
  <c r="U453" i="32"/>
  <c r="U469" i="32"/>
  <c r="U485" i="32"/>
  <c r="U501" i="32"/>
  <c r="U517" i="32"/>
  <c r="U533" i="32"/>
  <c r="U549" i="32"/>
  <c r="U565" i="32"/>
  <c r="U581" i="32"/>
  <c r="U597" i="32"/>
  <c r="U613" i="32"/>
  <c r="U629" i="32"/>
  <c r="U645" i="32"/>
  <c r="U661" i="32"/>
  <c r="U677" i="32"/>
  <c r="U693" i="32"/>
  <c r="U709" i="32"/>
  <c r="U725" i="32"/>
  <c r="U741" i="32"/>
  <c r="U757" i="32"/>
  <c r="U773" i="32"/>
  <c r="U789" i="32"/>
  <c r="U805" i="32"/>
  <c r="U821" i="32"/>
  <c r="U837" i="32"/>
  <c r="U853" i="32"/>
  <c r="U869" i="32"/>
  <c r="U885" i="32"/>
  <c r="U901" i="32"/>
  <c r="U917" i="32"/>
  <c r="U933" i="32"/>
  <c r="U949" i="32"/>
  <c r="U74" i="32"/>
  <c r="U166" i="32"/>
  <c r="U190" i="32"/>
  <c r="U242" i="32"/>
  <c r="U314" i="32"/>
  <c r="U386" i="32"/>
  <c r="U438" i="32"/>
  <c r="U510" i="32"/>
  <c r="U578" i="32"/>
  <c r="U638" i="32"/>
  <c r="U670" i="32"/>
  <c r="U762" i="32"/>
  <c r="U826" i="32"/>
  <c r="U906" i="32"/>
  <c r="U970" i="32"/>
  <c r="U1038" i="32"/>
  <c r="U1162" i="32"/>
  <c r="U1234" i="32"/>
  <c r="U1298" i="32"/>
  <c r="U1374" i="32"/>
  <c r="U1414" i="32"/>
  <c r="U1538" i="32"/>
  <c r="U1598" i="32"/>
  <c r="U1654" i="32"/>
  <c r="U1714" i="32"/>
  <c r="U1770" i="32"/>
  <c r="U1826" i="32"/>
  <c r="U1886" i="32"/>
  <c r="U1942" i="32"/>
  <c r="U1994" i="32"/>
  <c r="U2050" i="32"/>
  <c r="U2110" i="32"/>
  <c r="U2166" i="32"/>
  <c r="U2222" i="32"/>
  <c r="U2278" i="32"/>
  <c r="U2334" i="32"/>
  <c r="U57" i="32"/>
  <c r="U125" i="32"/>
  <c r="U201" i="32"/>
  <c r="U245" i="32"/>
  <c r="U301" i="32"/>
  <c r="U48" i="32"/>
  <c r="U100" i="32"/>
  <c r="U148" i="32"/>
  <c r="U220" i="32"/>
  <c r="U268" i="32"/>
  <c r="U316" i="32"/>
  <c r="U364" i="32"/>
  <c r="U412" i="32"/>
  <c r="U472" i="32"/>
  <c r="U508" i="32"/>
  <c r="U524" i="32"/>
  <c r="U540" i="32"/>
  <c r="U556" i="32"/>
  <c r="U572" i="32"/>
  <c r="U588" i="32"/>
  <c r="U604" i="32"/>
  <c r="U620" i="32"/>
  <c r="U636" i="32"/>
  <c r="U652" i="32"/>
  <c r="U668" i="32"/>
  <c r="U684" i="32"/>
  <c r="U700" i="32"/>
  <c r="U716" i="32"/>
  <c r="U732" i="32"/>
  <c r="U748" i="32"/>
  <c r="U764" i="32"/>
  <c r="U780" i="32"/>
  <c r="U796" i="32"/>
  <c r="U812" i="32"/>
  <c r="U828" i="32"/>
  <c r="U844" i="32"/>
  <c r="U860" i="32"/>
  <c r="U876" i="32"/>
  <c r="U892" i="32"/>
  <c r="U908" i="32"/>
  <c r="U924" i="32"/>
  <c r="U940" i="32"/>
  <c r="U10" i="32"/>
  <c r="U38" i="32"/>
  <c r="U70" i="32"/>
  <c r="U106" i="32"/>
  <c r="U138" i="32"/>
  <c r="U158" i="32"/>
  <c r="U198" i="32"/>
  <c r="U234" i="32"/>
  <c r="U266" i="32"/>
  <c r="U298" i="32"/>
  <c r="U334" i="32"/>
  <c r="U362" i="32"/>
  <c r="U394" i="32"/>
  <c r="U434" i="32"/>
  <c r="U466" i="32"/>
  <c r="U498" i="32"/>
  <c r="U530" i="32"/>
  <c r="U566" i="32"/>
  <c r="U598" i="32"/>
  <c r="U646" i="32"/>
  <c r="U682" i="32"/>
  <c r="U710" i="32"/>
  <c r="U726" i="32"/>
  <c r="U750" i="32"/>
  <c r="U782" i="32"/>
  <c r="U814" i="32"/>
  <c r="U846" i="32"/>
  <c r="U874" i="32"/>
  <c r="U890" i="32"/>
  <c r="U914" i="32"/>
  <c r="U950" i="32"/>
  <c r="U990" i="32"/>
  <c r="U1018" i="32"/>
  <c r="U1050" i="32"/>
  <c r="U1074" i="32"/>
  <c r="U1090" i="32"/>
  <c r="U1106" i="32"/>
  <c r="U1134" i="32"/>
  <c r="U1174" i="32"/>
  <c r="U1194" i="32"/>
  <c r="U1230" i="32"/>
  <c r="U1262" i="32"/>
  <c r="U1294" i="32"/>
  <c r="U1314" i="32"/>
  <c r="U1346" i="32"/>
  <c r="U1370" i="32"/>
  <c r="U1402" i="32"/>
  <c r="U1458" i="32"/>
  <c r="U1498" i="32"/>
  <c r="U1526" i="32"/>
  <c r="U1574" i="32"/>
  <c r="U1610" i="32"/>
  <c r="U1650" i="32"/>
  <c r="U1686" i="32"/>
  <c r="U1726" i="32"/>
  <c r="U1762" i="32"/>
  <c r="U1802" i="32"/>
  <c r="U1846" i="32"/>
  <c r="U1878" i="32"/>
  <c r="U1922" i="32"/>
  <c r="U1958" i="32"/>
  <c r="U1998" i="32"/>
  <c r="U2038" i="32"/>
  <c r="U2074" i="32"/>
  <c r="U2114" i="32"/>
  <c r="U2154" i="32"/>
  <c r="U2190" i="32"/>
  <c r="U2230" i="32"/>
  <c r="U2270" i="32"/>
  <c r="U2306" i="32"/>
  <c r="U2346" i="32"/>
  <c r="U2374" i="32"/>
  <c r="U29" i="32"/>
  <c r="U53" i="32"/>
  <c r="U85" i="32"/>
  <c r="U121" i="32"/>
  <c r="U153" i="32"/>
  <c r="U185" i="32"/>
  <c r="U221" i="32"/>
  <c r="U257" i="32"/>
  <c r="U289" i="32"/>
  <c r="U20" i="32"/>
  <c r="U44" i="32"/>
  <c r="U68" i="32"/>
  <c r="U92" i="32"/>
  <c r="U112" i="32"/>
  <c r="U140" i="32"/>
  <c r="U164" i="32"/>
  <c r="U180" i="32"/>
  <c r="U204" i="32"/>
  <c r="U224" i="32"/>
  <c r="U248" i="32"/>
  <c r="U272" i="32"/>
  <c r="U296" i="32"/>
  <c r="U320" i="32"/>
  <c r="U340" i="32"/>
  <c r="U368" i="32"/>
  <c r="U392" i="32"/>
  <c r="U416" i="32"/>
  <c r="U432" i="32"/>
  <c r="U456" i="32"/>
  <c r="U480" i="32"/>
  <c r="U19" i="32"/>
  <c r="U35" i="32"/>
  <c r="U51" i="32"/>
  <c r="U67" i="32"/>
  <c r="U83" i="32"/>
  <c r="U99" i="32"/>
  <c r="U115" i="32"/>
  <c r="U131" i="32"/>
  <c r="U147" i="32"/>
  <c r="U163" i="32"/>
  <c r="U179" i="32"/>
  <c r="U195" i="32"/>
  <c r="U211" i="32"/>
  <c r="U227" i="32"/>
  <c r="U243" i="32"/>
  <c r="U259" i="32"/>
  <c r="U275" i="32"/>
  <c r="U291" i="32"/>
  <c r="U307" i="32"/>
  <c r="U323" i="32"/>
  <c r="U339" i="32"/>
  <c r="U355" i="32"/>
  <c r="U371" i="32"/>
  <c r="U387" i="32"/>
  <c r="U403" i="32"/>
  <c r="U419" i="32"/>
  <c r="U435" i="32"/>
  <c r="U451" i="32"/>
  <c r="U467" i="32"/>
  <c r="U483" i="32"/>
  <c r="U499" i="32"/>
  <c r="U515" i="32"/>
  <c r="U531" i="32"/>
  <c r="U547" i="32"/>
  <c r="U563" i="32"/>
  <c r="U579" i="32"/>
  <c r="U595" i="32"/>
  <c r="U611" i="32"/>
  <c r="U627" i="32"/>
  <c r="U643" i="32"/>
  <c r="U659" i="32"/>
  <c r="U675" i="32"/>
  <c r="U691" i="32"/>
  <c r="U707" i="32"/>
  <c r="U723" i="32"/>
  <c r="U739" i="32"/>
  <c r="U755" i="32"/>
  <c r="U771" i="32"/>
  <c r="U787" i="32"/>
  <c r="U803" i="32"/>
  <c r="U819" i="32"/>
  <c r="U835" i="32"/>
  <c r="U851" i="32"/>
  <c r="U867" i="32"/>
  <c r="U883" i="32"/>
  <c r="U899" i="32"/>
  <c r="U915" i="32"/>
  <c r="U931" i="32"/>
  <c r="U947" i="32"/>
  <c r="U2442" i="32"/>
  <c r="U2494" i="32"/>
  <c r="U2542" i="32"/>
  <c r="U2598" i="32"/>
  <c r="U2646" i="32"/>
  <c r="U2698" i="32"/>
  <c r="U2754" i="32"/>
  <c r="U2806" i="32"/>
  <c r="U2858" i="32"/>
  <c r="U2910" i="32"/>
  <c r="U2958" i="32"/>
  <c r="U3014" i="32"/>
  <c r="U3062" i="32"/>
  <c r="U3114" i="32"/>
  <c r="U3170" i="32"/>
  <c r="U3218" i="32"/>
  <c r="U3294" i="32"/>
  <c r="U3322" i="32"/>
  <c r="U973" i="32"/>
  <c r="U1005" i="32"/>
  <c r="U1065" i="32"/>
  <c r="U1081" i="32"/>
  <c r="U1097" i="32"/>
  <c r="U1113" i="32"/>
  <c r="U1129" i="32"/>
  <c r="U1145" i="32"/>
  <c r="U1161" i="32"/>
  <c r="U1177" i="32"/>
  <c r="U1193" i="32"/>
  <c r="U1209" i="32"/>
  <c r="U1225" i="32"/>
  <c r="U1241" i="32"/>
  <c r="U1257" i="32"/>
  <c r="U1273" i="32"/>
  <c r="U1289" i="32"/>
  <c r="U1305" i="32"/>
  <c r="U1321" i="32"/>
  <c r="U1337" i="32"/>
  <c r="U1353" i="32"/>
  <c r="U1369" i="32"/>
  <c r="U1385" i="32"/>
  <c r="U1401" i="32"/>
  <c r="U1417" i="32"/>
  <c r="U1433" i="32"/>
  <c r="U1449" i="32"/>
  <c r="U1465" i="32"/>
  <c r="U1481" i="32"/>
  <c r="U1497" i="32"/>
  <c r="U1513" i="32"/>
  <c r="U1529" i="32"/>
  <c r="U1545" i="32"/>
  <c r="U1561" i="32"/>
  <c r="U1577" i="32"/>
  <c r="U1593" i="32"/>
  <c r="U1609" i="32"/>
  <c r="U1625" i="32"/>
  <c r="U1641" i="32"/>
  <c r="U1657" i="32"/>
  <c r="U1673" i="32"/>
  <c r="U1689" i="32"/>
  <c r="U1705" i="32"/>
  <c r="U1721" i="32"/>
  <c r="U1737" i="32"/>
  <c r="U1753" i="32"/>
  <c r="U1769" i="32"/>
  <c r="U1785" i="32"/>
  <c r="U1801" i="32"/>
  <c r="U1817" i="32"/>
  <c r="U1833" i="32"/>
  <c r="U1849" i="32"/>
  <c r="U1865" i="32"/>
  <c r="U1881" i="32"/>
  <c r="U1897" i="32"/>
  <c r="U1913" i="32"/>
  <c r="U1929" i="32"/>
  <c r="U1945" i="32"/>
  <c r="U1961" i="32"/>
  <c r="U1977" i="32"/>
  <c r="U1993" i="32"/>
  <c r="U2009" i="32"/>
  <c r="U2025" i="32"/>
  <c r="U2041" i="32"/>
  <c r="U2057" i="32"/>
  <c r="U2073" i="32"/>
  <c r="U2089" i="32"/>
  <c r="U2105" i="32"/>
  <c r="U2121" i="32"/>
  <c r="U2137" i="32"/>
  <c r="U2153" i="32"/>
  <c r="U2169" i="32"/>
  <c r="U2185" i="32"/>
  <c r="U2201" i="32"/>
  <c r="U2217" i="32"/>
  <c r="U2233" i="32"/>
  <c r="U2249" i="32"/>
  <c r="U2265" i="32"/>
  <c r="U2281" i="32"/>
  <c r="U2297" i="32"/>
  <c r="U2313" i="32"/>
  <c r="U2329" i="32"/>
  <c r="U2345" i="32"/>
  <c r="U2361" i="32"/>
  <c r="U2377" i="32"/>
  <c r="U2393" i="32"/>
  <c r="U2409" i="32"/>
  <c r="U2425" i="32"/>
  <c r="U2441" i="32"/>
  <c r="U2457" i="32"/>
  <c r="U2473" i="32"/>
  <c r="U2489" i="32"/>
  <c r="U2505" i="32"/>
  <c r="U2521" i="32"/>
  <c r="U2537" i="32"/>
  <c r="U2553" i="32"/>
  <c r="U2569" i="32"/>
  <c r="U2585" i="32"/>
  <c r="U2601" i="32"/>
  <c r="U2617" i="32"/>
  <c r="U2633" i="32"/>
  <c r="U2649" i="32"/>
  <c r="U2665" i="32"/>
  <c r="U2681" i="32"/>
  <c r="U2697" i="32"/>
  <c r="U2713" i="32"/>
  <c r="U2729" i="32"/>
  <c r="U2745" i="32"/>
  <c r="U2761" i="32"/>
  <c r="U2777" i="32"/>
  <c r="U2793" i="32"/>
  <c r="U2809" i="32"/>
  <c r="U2825" i="32"/>
  <c r="U2841" i="32"/>
  <c r="U2857" i="32"/>
  <c r="U2873" i="32"/>
  <c r="U2889" i="32"/>
  <c r="U2905" i="32"/>
  <c r="U2921" i="32"/>
  <c r="U2937" i="32"/>
  <c r="U2953" i="32"/>
  <c r="U2969" i="32"/>
  <c r="U2985" i="32"/>
  <c r="U3001" i="32"/>
  <c r="U3017" i="32"/>
  <c r="U3033" i="32"/>
  <c r="U3049" i="32"/>
  <c r="U3065" i="32"/>
  <c r="U3081" i="32"/>
  <c r="U3097" i="32"/>
  <c r="U3113" i="32"/>
  <c r="U3129" i="32"/>
  <c r="U3145" i="32"/>
  <c r="U3161" i="32"/>
  <c r="U3177" i="32"/>
  <c r="U3193" i="32"/>
  <c r="U3209" i="32"/>
  <c r="U3225" i="32"/>
  <c r="U3241" i="32"/>
  <c r="U3257" i="32"/>
  <c r="U3273" i="32"/>
  <c r="U2406" i="32"/>
  <c r="U2462" i="32"/>
  <c r="U2518" i="32"/>
  <c r="U2578" i="32"/>
  <c r="U2634" i="32"/>
  <c r="U2694" i="32"/>
  <c r="U2750" i="32"/>
  <c r="U2802" i="32"/>
  <c r="U2866" i="32"/>
  <c r="U2926" i="32"/>
  <c r="U2982" i="32"/>
  <c r="U3034" i="32"/>
  <c r="U3098" i="32"/>
  <c r="U3150" i="32"/>
  <c r="U3210" i="32"/>
  <c r="U3262" i="32"/>
  <c r="U985" i="32"/>
  <c r="U1053" i="32"/>
  <c r="U988" i="32"/>
  <c r="U1040" i="32"/>
  <c r="U1076" i="32"/>
  <c r="U1112" i="32"/>
  <c r="U1160" i="32"/>
  <c r="U1208" i="32"/>
  <c r="U1228" i="32"/>
  <c r="U1244" i="32"/>
  <c r="U1260" i="32"/>
  <c r="U1276" i="32"/>
  <c r="U1292" i="32"/>
  <c r="U1308" i="32"/>
  <c r="U1324" i="32"/>
  <c r="U1340" i="32"/>
  <c r="U1356" i="32"/>
  <c r="U1372" i="32"/>
  <c r="U1388" i="32"/>
  <c r="U1404" i="32"/>
  <c r="U1420" i="32"/>
  <c r="U1436" i="32"/>
  <c r="U1452" i="32"/>
  <c r="U1468" i="32"/>
  <c r="U1484" i="32"/>
  <c r="U1500" i="32"/>
  <c r="U1516" i="32"/>
  <c r="U1532" i="32"/>
  <c r="U1548" i="32"/>
  <c r="U1564" i="32"/>
  <c r="U1580" i="32"/>
  <c r="U1596" i="32"/>
  <c r="U1612" i="32"/>
  <c r="U1628" i="32"/>
  <c r="U1644" i="32"/>
  <c r="U1660" i="32"/>
  <c r="U1676" i="32"/>
  <c r="U1692" i="32"/>
  <c r="U1708" i="32"/>
  <c r="U1724" i="32"/>
  <c r="U1740" i="32"/>
  <c r="U1756" i="32"/>
  <c r="U1772" i="32"/>
  <c r="U1788" i="32"/>
  <c r="U1804" i="32"/>
  <c r="U1820" i="32"/>
  <c r="U1836" i="32"/>
  <c r="U1852" i="32"/>
  <c r="U1868" i="32"/>
  <c r="U1884" i="32"/>
  <c r="U1900" i="32"/>
  <c r="U1916" i="32"/>
  <c r="U1932" i="32"/>
  <c r="U1948" i="32"/>
  <c r="U1964" i="32"/>
  <c r="U1980" i="32"/>
  <c r="U1996" i="32"/>
  <c r="U2012" i="32"/>
  <c r="U2028" i="32"/>
  <c r="U2044" i="32"/>
  <c r="U2060" i="32"/>
  <c r="U2076" i="32"/>
  <c r="U2092" i="32"/>
  <c r="U2108" i="32"/>
  <c r="U2124" i="32"/>
  <c r="U2140" i="32"/>
  <c r="U2156" i="32"/>
  <c r="U2172" i="32"/>
  <c r="U2188" i="32"/>
  <c r="U2204" i="32"/>
  <c r="U2220" i="32"/>
  <c r="U2236" i="32"/>
  <c r="U2252" i="32"/>
  <c r="U2268" i="32"/>
  <c r="U2284" i="32"/>
  <c r="U2300" i="32"/>
  <c r="U2316" i="32"/>
  <c r="U2332" i="32"/>
  <c r="U2348" i="32"/>
  <c r="U2364" i="32"/>
  <c r="U2380" i="32"/>
  <c r="U2396" i="32"/>
  <c r="U2412" i="32"/>
  <c r="U2428" i="32"/>
  <c r="U2444" i="32"/>
  <c r="U2460" i="32"/>
  <c r="U2476" i="32"/>
  <c r="U2492" i="32"/>
  <c r="U2508" i="32"/>
  <c r="U2524" i="32"/>
  <c r="U2540" i="32"/>
  <c r="U2556" i="32"/>
  <c r="U2572" i="32"/>
  <c r="U2588" i="32"/>
  <c r="U2604" i="32"/>
  <c r="U2620" i="32"/>
  <c r="U2636" i="32"/>
  <c r="U2652" i="32"/>
  <c r="U2668" i="32"/>
  <c r="U2684" i="32"/>
  <c r="U2700" i="32"/>
  <c r="U2716" i="32"/>
  <c r="U2732" i="32"/>
  <c r="U2748" i="32"/>
  <c r="U2764" i="32"/>
  <c r="U2780" i="32"/>
  <c r="U2796" i="32"/>
  <c r="U2812" i="32"/>
  <c r="U2828" i="32"/>
  <c r="U2844" i="32"/>
  <c r="U2860" i="32"/>
  <c r="U2876" i="32"/>
  <c r="U2892" i="32"/>
  <c r="U2908" i="32"/>
  <c r="U2924" i="32"/>
  <c r="U2940" i="32"/>
  <c r="U2956" i="32"/>
  <c r="U2972" i="32"/>
  <c r="U2988" i="32"/>
  <c r="U3004" i="32"/>
  <c r="U3020" i="32"/>
  <c r="U3036" i="32"/>
  <c r="U3052" i="32"/>
  <c r="U3068" i="32"/>
  <c r="U3084" i="32"/>
  <c r="U3100" i="32"/>
  <c r="U3116" i="32"/>
  <c r="U3132" i="32"/>
  <c r="U3148" i="32"/>
  <c r="U3164" i="32"/>
  <c r="U3180" i="32"/>
  <c r="U3196" i="32"/>
  <c r="U3212" i="32"/>
  <c r="U3228" i="32"/>
  <c r="U3244" i="32"/>
  <c r="U3260" i="32"/>
  <c r="U3276" i="32"/>
  <c r="U2410" i="32"/>
  <c r="U2446" i="32"/>
  <c r="U2486" i="32"/>
  <c r="U2526" i="32"/>
  <c r="U2566" i="32"/>
  <c r="U2602" i="32"/>
  <c r="U2642" i="32"/>
  <c r="U2682" i="32"/>
  <c r="U2718" i="32"/>
  <c r="U2758" i="32"/>
  <c r="U2798" i="32"/>
  <c r="U2838" i="32"/>
  <c r="U2874" i="32"/>
  <c r="U2914" i="32"/>
  <c r="U2950" i="32"/>
  <c r="U2990" i="32"/>
  <c r="U3030" i="32"/>
  <c r="U3066" i="32"/>
  <c r="U3106" i="32"/>
  <c r="U3146" i="32"/>
  <c r="U3186" i="32"/>
  <c r="U3222" i="32"/>
  <c r="U3258" i="32"/>
  <c r="U3278" i="32"/>
  <c r="U3318" i="32"/>
  <c r="U977" i="32"/>
  <c r="U1017" i="32"/>
  <c r="U1049" i="32"/>
  <c r="U968" i="32"/>
  <c r="U992" i="32"/>
  <c r="U1016" i="32"/>
  <c r="U1036" i="32"/>
  <c r="U1064" i="32"/>
  <c r="U1100" i="32"/>
  <c r="U1120" i="32"/>
  <c r="U1144" i="32"/>
  <c r="U1168" i="32"/>
  <c r="U1192" i="32"/>
  <c r="U955" i="32"/>
  <c r="U971" i="32"/>
  <c r="U987" i="32"/>
  <c r="U1003" i="32"/>
  <c r="U1019" i="32"/>
  <c r="U1035" i="32"/>
  <c r="U1051" i="32"/>
  <c r="U1067" i="32"/>
  <c r="U1083" i="32"/>
  <c r="U1099" i="32"/>
  <c r="U1115" i="32"/>
  <c r="U1131" i="32"/>
  <c r="U1147" i="32"/>
  <c r="U1163" i="32"/>
  <c r="U1179" i="32"/>
  <c r="U1195" i="32"/>
  <c r="U1211" i="32"/>
  <c r="U1227" i="32"/>
  <c r="U1243" i="32"/>
  <c r="U1259" i="32"/>
  <c r="U1275" i="32"/>
  <c r="U1291" i="32"/>
  <c r="U1307" i="32"/>
  <c r="U1323" i="32"/>
  <c r="U1339" i="32"/>
  <c r="U1355" i="32"/>
  <c r="U1371" i="32"/>
  <c r="U1387" i="32"/>
  <c r="U1403" i="32"/>
  <c r="U1419" i="32"/>
  <c r="U1435" i="32"/>
  <c r="U1451" i="32"/>
  <c r="U1467" i="32"/>
  <c r="U1483" i="32"/>
  <c r="U1499" i="32"/>
  <c r="U1515" i="32"/>
  <c r="U1531" i="32"/>
  <c r="U1547" i="32"/>
  <c r="U1563" i="32"/>
  <c r="U1579" i="32"/>
  <c r="U1595" i="32"/>
  <c r="U1611" i="32"/>
  <c r="U1627" i="32"/>
  <c r="U1643" i="32"/>
  <c r="U1659" i="32"/>
  <c r="U1675" i="32"/>
  <c r="U1691" i="32"/>
  <c r="U1707" i="32"/>
  <c r="U1723" i="32"/>
  <c r="U1739" i="32"/>
  <c r="U1755" i="32"/>
  <c r="U1771" i="32"/>
  <c r="U1787" i="32"/>
  <c r="U1803" i="32"/>
  <c r="U1819" i="32"/>
  <c r="U1835" i="32"/>
  <c r="U1851" i="32"/>
  <c r="U1867" i="32"/>
  <c r="U1883" i="32"/>
  <c r="U1899" i="32"/>
  <c r="U1915" i="32"/>
  <c r="U1931" i="32"/>
  <c r="U1947" i="32"/>
  <c r="U1963" i="32"/>
  <c r="U1979" i="32"/>
  <c r="U1995" i="32"/>
  <c r="U2011" i="32"/>
  <c r="U2027" i="32"/>
  <c r="U2043" i="32"/>
  <c r="U2059" i="32"/>
  <c r="U2075" i="32"/>
  <c r="U2091" i="32"/>
  <c r="U2107" i="32"/>
  <c r="U2123" i="32"/>
  <c r="U2139" i="32"/>
  <c r="U2155" i="32"/>
  <c r="U2171" i="32"/>
  <c r="U2187" i="32"/>
  <c r="U2203" i="32"/>
  <c r="U2219" i="32"/>
  <c r="U2235" i="32"/>
  <c r="U2251" i="32"/>
  <c r="U2267" i="32"/>
  <c r="U2283" i="32"/>
  <c r="U2299" i="32"/>
  <c r="U2315" i="32"/>
  <c r="U2331" i="32"/>
  <c r="U2347" i="32"/>
  <c r="U2363" i="32"/>
  <c r="U2379" i="32"/>
  <c r="U2395" i="32"/>
  <c r="U2411" i="32"/>
  <c r="U2427" i="32"/>
  <c r="U2443" i="32"/>
  <c r="U2459" i="32"/>
  <c r="U2475" i="32"/>
  <c r="U2491" i="32"/>
  <c r="U2507" i="32"/>
  <c r="U2523" i="32"/>
  <c r="U2539" i="32"/>
  <c r="U2555" i="32"/>
  <c r="U2571" i="32"/>
  <c r="U2587" i="32"/>
  <c r="U2603" i="32"/>
  <c r="U2619" i="32"/>
  <c r="U2635" i="32"/>
  <c r="U2651" i="32"/>
  <c r="U2667" i="32"/>
  <c r="U2683" i="32"/>
  <c r="U2699" i="32"/>
  <c r="U2715" i="32"/>
  <c r="U2731" i="32"/>
  <c r="U2747" i="32"/>
  <c r="U2763" i="32"/>
  <c r="U2779" i="32"/>
  <c r="U2795" i="32"/>
  <c r="U2811" i="32"/>
  <c r="U2827" i="32"/>
  <c r="U2843" i="32"/>
  <c r="U2859" i="32"/>
  <c r="U2875" i="32"/>
  <c r="U2891" i="32"/>
  <c r="U2907" i="32"/>
  <c r="U2923" i="32"/>
  <c r="U2939" i="32"/>
  <c r="U2955" i="32"/>
  <c r="U2971" i="32"/>
  <c r="U2987" i="32"/>
  <c r="U3003" i="32"/>
  <c r="U3019" i="32"/>
  <c r="U3035" i="32"/>
  <c r="U3051" i="32"/>
  <c r="U3067" i="32"/>
  <c r="U3083" i="32"/>
  <c r="U3099" i="32"/>
  <c r="U3115" i="32"/>
  <c r="U3131" i="32"/>
  <c r="U3147" i="32"/>
  <c r="U3163" i="32"/>
  <c r="U3179" i="32"/>
  <c r="U3195" i="32"/>
  <c r="U3211" i="32"/>
  <c r="U3227" i="32"/>
  <c r="U3243" i="32"/>
  <c r="U3259" i="32"/>
  <c r="U3275" i="32"/>
  <c r="U3297" i="32"/>
  <c r="U3333" i="32"/>
  <c r="U3369" i="32"/>
  <c r="U3401" i="32"/>
  <c r="U3437" i="32"/>
  <c r="U3469" i="32"/>
  <c r="U3505" i="32"/>
  <c r="U3541" i="32"/>
  <c r="U3573" i="32"/>
  <c r="U3609" i="32"/>
  <c r="U3641" i="32"/>
  <c r="U3669" i="32"/>
  <c r="U3701" i="32"/>
  <c r="U3733" i="32"/>
  <c r="U3769" i="32"/>
  <c r="U3801" i="32"/>
  <c r="U3837" i="32"/>
  <c r="U3293" i="32"/>
  <c r="U3321" i="32"/>
  <c r="U3353" i="32"/>
  <c r="U3381" i="32"/>
  <c r="U3413" i="32"/>
  <c r="U3441" i="32"/>
  <c r="U3473" i="32"/>
  <c r="U3501" i="32"/>
  <c r="U3533" i="32"/>
  <c r="U3561" i="32"/>
  <c r="U3593" i="32"/>
  <c r="U3621" i="32"/>
  <c r="U3653" i="32"/>
  <c r="U3689" i="32"/>
  <c r="U3721" i="32"/>
  <c r="U3753" i="32"/>
  <c r="U3781" i="32"/>
  <c r="U3813" i="32"/>
  <c r="U3841" i="32"/>
  <c r="U3296" i="32"/>
  <c r="U3312" i="32"/>
  <c r="U3328" i="32"/>
  <c r="U3344" i="32"/>
  <c r="U3360" i="32"/>
  <c r="U3376" i="32"/>
  <c r="U3392" i="32"/>
  <c r="U3408" i="32"/>
  <c r="U3424" i="32"/>
  <c r="U3440" i="32"/>
  <c r="U3456" i="32"/>
  <c r="U3472" i="32"/>
  <c r="U3488" i="32"/>
  <c r="U3504" i="32"/>
  <c r="U3520" i="32"/>
  <c r="U3536" i="32"/>
  <c r="U3552" i="32"/>
  <c r="U3568" i="32"/>
  <c r="U3584" i="32"/>
  <c r="U3600" i="32"/>
  <c r="U3616" i="32"/>
  <c r="U3632" i="32"/>
  <c r="U3648" i="32"/>
  <c r="U3664" i="32"/>
  <c r="U3680" i="32"/>
  <c r="U3696" i="32"/>
  <c r="U3712" i="32"/>
  <c r="U3728" i="32"/>
  <c r="U3744" i="32"/>
  <c r="U3760" i="32"/>
  <c r="U3776" i="32"/>
  <c r="U3299" i="32"/>
  <c r="U3315" i="32"/>
  <c r="U3331" i="32"/>
  <c r="U3355" i="32"/>
  <c r="U3383" i="32"/>
  <c r="U3403" i="32"/>
  <c r="U3431" i="32"/>
  <c r="U3455" i="32"/>
  <c r="U3479" i="32"/>
  <c r="U3503" i="32"/>
  <c r="U3527" i="32"/>
  <c r="U3551" i="32"/>
  <c r="U3575" i="32"/>
  <c r="U3603" i="32"/>
  <c r="U3623" i="32"/>
  <c r="U3651" i="32"/>
  <c r="U3675" i="32"/>
  <c r="U3699" i="32"/>
  <c r="U3723" i="32"/>
  <c r="U3747" i="32"/>
  <c r="U3775" i="32"/>
  <c r="U3799" i="32"/>
  <c r="U3823" i="32"/>
  <c r="U3847" i="32"/>
  <c r="U3342" i="32"/>
  <c r="U3358" i="32"/>
  <c r="U3374" i="32"/>
  <c r="U3390" i="32"/>
  <c r="U3406" i="32"/>
  <c r="U3422" i="32"/>
  <c r="U3438" i="32"/>
  <c r="U3454" i="32"/>
  <c r="U3470" i="32"/>
  <c r="U3486" i="32"/>
  <c r="U3502" i="32"/>
  <c r="U3518" i="32"/>
  <c r="U3534" i="32"/>
  <c r="U3550" i="32"/>
  <c r="U3566" i="32"/>
  <c r="U3582" i="32"/>
  <c r="U3598" i="32"/>
  <c r="U3614" i="32"/>
  <c r="U3630" i="32"/>
  <c r="U3646" i="32"/>
  <c r="U3662" i="32"/>
  <c r="U3678" i="32"/>
  <c r="U3694" i="32"/>
  <c r="U3710" i="32"/>
  <c r="U3726" i="32"/>
  <c r="U3742" i="32"/>
  <c r="U3758" i="32"/>
  <c r="U3774" i="32"/>
  <c r="U3790" i="32"/>
  <c r="U3806" i="32"/>
  <c r="U3822" i="32"/>
  <c r="U3838" i="32"/>
  <c r="U3854" i="32"/>
  <c r="U3788" i="32"/>
  <c r="U3804" i="32"/>
  <c r="U3820" i="32"/>
  <c r="U3836" i="32"/>
  <c r="U3852" i="32"/>
  <c r="U3359" i="32"/>
  <c r="U3407" i="32"/>
  <c r="U3447" i="32"/>
  <c r="U3495" i="32"/>
  <c r="U3543" i="32"/>
  <c r="U3591" i="32"/>
  <c r="U3631" i="32"/>
  <c r="U3679" i="32"/>
  <c r="U3727" i="32"/>
  <c r="U3767" i="32"/>
  <c r="U3815" i="32"/>
  <c r="U9174" i="32"/>
  <c r="U9190" i="32"/>
  <c r="U9206" i="32"/>
  <c r="U9222" i="32"/>
  <c r="U9238" i="32"/>
  <c r="U9254" i="32"/>
  <c r="U9177" i="32"/>
  <c r="U9193" i="32"/>
  <c r="U9209" i="32"/>
  <c r="U9225" i="32"/>
  <c r="U9241" i="32"/>
  <c r="U9257" i="32"/>
  <c r="U9273" i="32"/>
  <c r="U9289" i="32"/>
  <c r="U9305" i="32"/>
  <c r="U9321" i="32"/>
  <c r="U9337" i="32"/>
  <c r="U9353" i="32"/>
  <c r="U9369" i="32"/>
  <c r="U9385" i="32"/>
  <c r="U9401" i="32"/>
  <c r="U9417" i="32"/>
  <c r="U9433" i="32"/>
  <c r="U9449" i="32"/>
  <c r="U9465" i="32"/>
  <c r="U9481" i="32"/>
  <c r="U9513" i="32"/>
  <c r="U9278" i="32"/>
  <c r="U9294" i="32"/>
  <c r="U9310" i="32"/>
  <c r="U9326" i="32"/>
  <c r="U9342" i="32"/>
  <c r="U9358" i="32"/>
  <c r="U9374" i="32"/>
  <c r="U9390" i="32"/>
  <c r="U9406" i="32"/>
  <c r="U9422" i="32"/>
  <c r="U9438" i="32"/>
  <c r="U9454" i="32"/>
  <c r="U9470" i="32"/>
  <c r="U9486" i="32"/>
  <c r="U9518" i="32"/>
  <c r="U9534" i="32"/>
  <c r="U9550" i="32"/>
  <c r="U9566" i="32"/>
  <c r="U9582" i="32"/>
  <c r="U9598" i="32"/>
  <c r="U9614" i="32"/>
  <c r="U9630" i="32"/>
  <c r="U9646" i="32"/>
  <c r="U9662" i="32"/>
  <c r="U9678" i="32"/>
  <c r="U9694" i="32"/>
  <c r="U9710" i="32"/>
  <c r="U9726" i="32"/>
  <c r="U9742" i="32"/>
  <c r="U9758" i="32"/>
  <c r="U9774" i="32"/>
  <c r="U9790" i="32"/>
  <c r="U9806" i="32"/>
  <c r="U9822" i="32"/>
  <c r="U9838" i="32"/>
  <c r="U9854" i="32"/>
  <c r="U9870" i="32"/>
  <c r="U9886" i="32"/>
  <c r="U9902" i="32"/>
  <c r="U9918" i="32"/>
  <c r="U9934" i="32"/>
  <c r="U9950" i="32"/>
  <c r="U9176" i="32"/>
  <c r="U9192" i="32"/>
  <c r="U9208" i="32"/>
  <c r="U9224" i="32"/>
  <c r="U9240" i="32"/>
  <c r="U9256" i="32"/>
  <c r="U9272" i="32"/>
  <c r="U9288" i="32"/>
  <c r="U9304" i="32"/>
  <c r="U9320" i="32"/>
  <c r="U9336" i="32"/>
  <c r="U9352" i="32"/>
  <c r="U9368" i="32"/>
  <c r="U9384" i="32"/>
  <c r="U9400" i="32"/>
  <c r="U9416" i="32"/>
  <c r="U9432" i="32"/>
  <c r="U9448" i="32"/>
  <c r="U9464" i="32"/>
  <c r="U9480" i="32"/>
  <c r="U9496" i="32"/>
  <c r="U9183" i="32"/>
  <c r="U9199" i="32"/>
  <c r="U9215" i="32"/>
  <c r="U9231" i="32"/>
  <c r="U9247" i="32"/>
  <c r="U9263" i="32"/>
  <c r="U9279" i="32"/>
  <c r="U9295" i="32"/>
  <c r="U9311" i="32"/>
  <c r="U9327" i="32"/>
  <c r="U9343" i="32"/>
  <c r="U9359" i="32"/>
  <c r="U9375" i="32"/>
  <c r="U9391" i="32"/>
  <c r="U9407" i="32"/>
  <c r="U9423" i="32"/>
  <c r="U9439" i="32"/>
  <c r="U9455" i="32"/>
  <c r="U9471" i="32"/>
  <c r="U9487" i="32"/>
  <c r="U9517" i="32"/>
  <c r="U9533" i="32"/>
  <c r="U9549" i="32"/>
  <c r="U9565" i="32"/>
  <c r="U9581" i="32"/>
  <c r="U9597" i="32"/>
  <c r="U9613" i="32"/>
  <c r="U9629" i="32"/>
  <c r="U9645" i="32"/>
  <c r="U9661" i="32"/>
  <c r="U9677" i="32"/>
  <c r="U9516" i="32"/>
  <c r="U9532" i="32"/>
  <c r="U9548" i="32"/>
  <c r="U9564" i="32"/>
  <c r="U9580" i="32"/>
  <c r="U9596" i="32"/>
  <c r="U9612" i="32"/>
  <c r="U9628" i="32"/>
  <c r="U9644" i="32"/>
  <c r="U9660" i="32"/>
  <c r="U9676" i="32"/>
  <c r="U9692" i="32"/>
  <c r="U9708" i="32"/>
  <c r="U9724" i="32"/>
  <c r="U9740" i="32"/>
  <c r="U9756" i="32"/>
  <c r="U9772" i="32"/>
  <c r="U9788" i="32"/>
  <c r="U9804" i="32"/>
  <c r="U9820" i="32"/>
  <c r="U9836" i="32"/>
  <c r="U9852" i="32"/>
  <c r="U9868" i="32"/>
  <c r="U9884" i="32"/>
  <c r="U9519" i="32"/>
  <c r="U9535" i="32"/>
  <c r="U9551" i="32"/>
  <c r="U9567" i="32"/>
  <c r="U9583" i="32"/>
  <c r="U9599" i="32"/>
  <c r="U9615" i="32"/>
  <c r="U9631" i="32"/>
  <c r="U9647" i="32"/>
  <c r="U9663" i="32"/>
  <c r="U9679" i="32"/>
  <c r="U9687" i="32"/>
  <c r="U9705" i="32"/>
  <c r="U9721" i="32"/>
  <c r="U9737" i="32"/>
  <c r="U9753" i="32"/>
  <c r="U9769" i="32"/>
  <c r="U9785" i="32"/>
  <c r="U9801" i="32"/>
  <c r="U9817" i="32"/>
  <c r="U9833" i="32"/>
  <c r="U9849" i="32"/>
  <c r="U9865" i="32"/>
  <c r="U9881" i="32"/>
  <c r="U9897" i="32"/>
  <c r="U9913" i="32"/>
  <c r="U9929" i="32"/>
  <c r="U9945" i="32"/>
  <c r="U9961" i="32"/>
  <c r="U9977" i="32"/>
  <c r="U9993" i="32"/>
  <c r="U9699" i="32"/>
  <c r="U9715" i="32"/>
  <c r="U9731" i="32"/>
  <c r="U9747" i="32"/>
  <c r="U9763" i="32"/>
  <c r="U9779" i="32"/>
  <c r="U9795" i="32"/>
  <c r="U9811" i="32"/>
  <c r="U9827" i="32"/>
  <c r="U9843" i="32"/>
  <c r="U9904" i="32"/>
  <c r="U9920" i="32"/>
  <c r="U9936" i="32"/>
  <c r="U9859" i="32"/>
  <c r="U9875" i="32"/>
  <c r="U9891" i="32"/>
  <c r="U9952" i="32"/>
  <c r="U9968" i="32"/>
  <c r="U9984" i="32"/>
  <c r="U10000" i="32"/>
  <c r="U10016" i="32"/>
  <c r="U10032" i="32"/>
  <c r="U9903" i="32"/>
  <c r="U9919" i="32"/>
  <c r="U9935" i="32"/>
  <c r="U9951" i="32"/>
  <c r="U9967" i="32"/>
  <c r="U9983" i="32"/>
  <c r="U9999" i="32"/>
  <c r="U10015" i="32"/>
  <c r="U10031" i="32"/>
  <c r="U9962" i="32"/>
  <c r="U9978" i="32"/>
  <c r="U9994" i="32"/>
  <c r="U10010" i="32"/>
  <c r="U10026" i="32"/>
  <c r="U10042" i="32"/>
  <c r="U10013" i="32"/>
  <c r="U10029" i="32"/>
  <c r="U34" i="32"/>
  <c r="U90" i="32"/>
  <c r="U150" i="32"/>
  <c r="U246" i="32"/>
  <c r="U302" i="32"/>
  <c r="U354" i="32"/>
  <c r="U426" i="32"/>
  <c r="U470" i="32"/>
  <c r="U534" i="32"/>
  <c r="U586" i="32"/>
  <c r="U634" i="32"/>
  <c r="U738" i="32"/>
  <c r="U802" i="32"/>
  <c r="U866" i="32"/>
  <c r="U962" i="32"/>
  <c r="U1010" i="32"/>
  <c r="U1070" i="32"/>
  <c r="U1170" i="32"/>
  <c r="U1226" i="32"/>
  <c r="U1290" i="32"/>
  <c r="U1382" i="32"/>
  <c r="U1438" i="32"/>
  <c r="U1482" i="32"/>
  <c r="U1506" i="32"/>
  <c r="U1534" i="32"/>
  <c r="U1586" i="32"/>
  <c r="U1634" i="32"/>
  <c r="U1690" i="32"/>
  <c r="U1738" i="32"/>
  <c r="U1790" i="32"/>
  <c r="U1842" i="32"/>
  <c r="U1894" i="32"/>
  <c r="U1946" i="32"/>
  <c r="U2002" i="32"/>
  <c r="U2054" i="32"/>
  <c r="U2106" i="32"/>
  <c r="U2158" i="32"/>
  <c r="U2210" i="32"/>
  <c r="U2266" i="32"/>
  <c r="U2314" i="32"/>
  <c r="U2366" i="32"/>
  <c r="U65" i="32"/>
  <c r="U117" i="32"/>
  <c r="U169" i="32"/>
  <c r="U241" i="32"/>
  <c r="U297" i="32"/>
  <c r="U317" i="32"/>
  <c r="U333" i="32"/>
  <c r="U349" i="32"/>
  <c r="U365" i="32"/>
  <c r="U381" i="32"/>
  <c r="U397" i="32"/>
  <c r="U413" i="32"/>
  <c r="U429" i="32"/>
  <c r="U445" i="32"/>
  <c r="U461" i="32"/>
  <c r="U477" i="32"/>
  <c r="U493" i="32"/>
  <c r="U509" i="32"/>
  <c r="U525" i="32"/>
  <c r="U541" i="32"/>
  <c r="U557" i="32"/>
  <c r="U573" i="32"/>
  <c r="U589" i="32"/>
  <c r="U605" i="32"/>
  <c r="U621" i="32"/>
  <c r="U637" i="32"/>
  <c r="U653" i="32"/>
  <c r="U669" i="32"/>
  <c r="U685" i="32"/>
  <c r="U701" i="32"/>
  <c r="U717" i="32"/>
  <c r="U733" i="32"/>
  <c r="U749" i="32"/>
  <c r="U765" i="32"/>
  <c r="U781" i="32"/>
  <c r="U797" i="32"/>
  <c r="U813" i="32"/>
  <c r="U829" i="32"/>
  <c r="U845" i="32"/>
  <c r="U861" i="32"/>
  <c r="U877" i="32"/>
  <c r="U893" i="32"/>
  <c r="U909" i="32"/>
  <c r="U925" i="32"/>
  <c r="U941" i="32"/>
  <c r="U42" i="32"/>
  <c r="U110" i="32"/>
  <c r="U178" i="32"/>
  <c r="U210" i="32"/>
  <c r="U270" i="32"/>
  <c r="U346" i="32"/>
  <c r="U406" i="32"/>
  <c r="U474" i="32"/>
  <c r="U542" i="32"/>
  <c r="U610" i="32"/>
  <c r="U654" i="32"/>
  <c r="U706" i="32"/>
  <c r="U794" i="32"/>
  <c r="U862" i="32"/>
  <c r="U938" i="32"/>
  <c r="U1006" i="32"/>
  <c r="U1130" i="32"/>
  <c r="U1202" i="32"/>
  <c r="U1266" i="32"/>
  <c r="U1354" i="32"/>
  <c r="U1406" i="32"/>
  <c r="U1450" i="32"/>
  <c r="U1566" i="32"/>
  <c r="U1626" i="32"/>
  <c r="U1682" i="32"/>
  <c r="U1742" i="32"/>
  <c r="U1798" i="32"/>
  <c r="U1854" i="32"/>
  <c r="U1914" i="32"/>
  <c r="U1970" i="32"/>
  <c r="U2022" i="32"/>
  <c r="U2078" i="32"/>
  <c r="U2138" i="32"/>
  <c r="U2194" i="32"/>
  <c r="U2250" i="32"/>
  <c r="U2310" i="32"/>
  <c r="U25" i="32"/>
  <c r="U93" i="32"/>
  <c r="U161" i="32"/>
  <c r="U213" i="32"/>
  <c r="U277" i="32"/>
  <c r="U24" i="32"/>
  <c r="U72" i="32"/>
  <c r="U132" i="32"/>
  <c r="U188" i="32"/>
  <c r="U244" i="32"/>
  <c r="U292" i="32"/>
  <c r="U344" i="32"/>
  <c r="U388" i="32"/>
  <c r="U448" i="32"/>
  <c r="U496" i="32"/>
  <c r="U516" i="32"/>
  <c r="U532" i="32"/>
  <c r="U548" i="32"/>
  <c r="U564" i="32"/>
  <c r="U580" i="32"/>
  <c r="U596" i="32"/>
  <c r="U612" i="32"/>
  <c r="U628" i="32"/>
  <c r="U644" i="32"/>
  <c r="U660" i="32"/>
  <c r="U676" i="32"/>
  <c r="U692" i="32"/>
  <c r="U708" i="32"/>
  <c r="U724" i="32"/>
  <c r="U740" i="32"/>
  <c r="U756" i="32"/>
  <c r="U772" i="32"/>
  <c r="U788" i="32"/>
  <c r="U804" i="32"/>
  <c r="U820" i="32"/>
  <c r="U836" i="32"/>
  <c r="U852" i="32"/>
  <c r="U868" i="32"/>
  <c r="U884" i="32"/>
  <c r="U900" i="32"/>
  <c r="U916" i="32"/>
  <c r="U932" i="32"/>
  <c r="U948" i="32"/>
  <c r="U22" i="32"/>
  <c r="U54" i="32"/>
  <c r="U86" i="32"/>
  <c r="U118" i="32"/>
  <c r="U146" i="32"/>
  <c r="U186" i="32"/>
  <c r="U218" i="32"/>
  <c r="U250" i="32"/>
  <c r="U282" i="32"/>
  <c r="U318" i="32"/>
  <c r="U350" i="32"/>
  <c r="U378" i="32"/>
  <c r="U418" i="32"/>
  <c r="U450" i="32"/>
  <c r="U482" i="32"/>
  <c r="U514" i="32"/>
  <c r="U546" i="32"/>
  <c r="U582" i="32"/>
  <c r="U614" i="32"/>
  <c r="U666" i="32"/>
  <c r="U698" i="32"/>
  <c r="U718" i="32"/>
  <c r="U734" i="32"/>
  <c r="U766" i="32"/>
  <c r="U798" i="32"/>
  <c r="U830" i="32"/>
  <c r="U858" i="32"/>
  <c r="U882" i="32"/>
  <c r="U898" i="32"/>
  <c r="U930" i="32"/>
  <c r="U974" i="32"/>
  <c r="U1002" i="32"/>
  <c r="U1034" i="32"/>
  <c r="U1058" i="32"/>
  <c r="U1082" i="32"/>
  <c r="U1098" i="32"/>
  <c r="U1122" i="32"/>
  <c r="U1150" i="32"/>
  <c r="U1182" i="32"/>
  <c r="U1210" i="32"/>
  <c r="U1246" i="32"/>
  <c r="U1278" i="32"/>
  <c r="U1306" i="32"/>
  <c r="U1326" i="32"/>
  <c r="U1362" i="32"/>
  <c r="U1386" i="32"/>
  <c r="U1434" i="32"/>
  <c r="U1474" i="32"/>
  <c r="U1510" i="32"/>
  <c r="U1550" i="32"/>
  <c r="U1590" i="32"/>
  <c r="U1630" i="32"/>
  <c r="U1666" i="32"/>
  <c r="U1706" i="32"/>
  <c r="U1746" i="32"/>
  <c r="U1782" i="32"/>
  <c r="U1822" i="32"/>
  <c r="U1862" i="32"/>
  <c r="U1902" i="32"/>
  <c r="U1938" i="32"/>
  <c r="U1978" i="32"/>
  <c r="U2018" i="32"/>
  <c r="U2058" i="32"/>
  <c r="U2098" i="32"/>
  <c r="U2134" i="32"/>
  <c r="U2174" i="32"/>
  <c r="U2214" i="32"/>
  <c r="U2246" i="32"/>
  <c r="U2286" i="32"/>
  <c r="U2326" i="32"/>
  <c r="U2358" i="32"/>
  <c r="U2386" i="32"/>
  <c r="U13" i="32"/>
  <c r="U37" i="32"/>
  <c r="U69" i="32"/>
  <c r="U105" i="32"/>
  <c r="U137" i="32"/>
  <c r="U173" i="32"/>
  <c r="U193" i="32"/>
  <c r="U237" i="32"/>
  <c r="U273" i="32"/>
  <c r="U12" i="32"/>
  <c r="U32" i="32"/>
  <c r="U56" i="32"/>
  <c r="U80" i="32"/>
  <c r="U104" i="32"/>
  <c r="U124" i="32"/>
  <c r="U152" i="32"/>
  <c r="U172" i="32"/>
  <c r="U196" i="32"/>
  <c r="U212" i="32"/>
  <c r="U236" i="32"/>
  <c r="U260" i="32"/>
  <c r="U284" i="32"/>
  <c r="U308" i="32"/>
  <c r="U328" i="32"/>
  <c r="U352" i="32"/>
  <c r="U380" i="32"/>
  <c r="U404" i="32"/>
  <c r="U424" i="32"/>
  <c r="U444" i="32"/>
  <c r="U468" i="32"/>
  <c r="U492" i="32"/>
  <c r="U11" i="32"/>
  <c r="U27" i="32"/>
  <c r="U43" i="32"/>
  <c r="U59" i="32"/>
  <c r="U75" i="32"/>
  <c r="U91" i="32"/>
  <c r="U107" i="32"/>
  <c r="U123" i="32"/>
  <c r="U139" i="32"/>
  <c r="U155" i="32"/>
  <c r="U171" i="32"/>
  <c r="U187" i="32"/>
  <c r="U203" i="32"/>
  <c r="U219" i="32"/>
  <c r="U235" i="32"/>
  <c r="U251" i="32"/>
  <c r="U267" i="32"/>
  <c r="U283" i="32"/>
  <c r="U299" i="32"/>
  <c r="U315" i="32"/>
  <c r="U331" i="32"/>
  <c r="U347" i="32"/>
  <c r="U363" i="32"/>
  <c r="U379" i="32"/>
  <c r="U395" i="32"/>
  <c r="U411" i="32"/>
  <c r="U427" i="32"/>
  <c r="U443" i="32"/>
  <c r="U459" i="32"/>
  <c r="U475" i="32"/>
  <c r="U491" i="32"/>
  <c r="U507" i="32"/>
  <c r="U523" i="32"/>
  <c r="U539" i="32"/>
  <c r="U555" i="32"/>
  <c r="U571" i="32"/>
  <c r="U587" i="32"/>
  <c r="U603" i="32"/>
  <c r="U619" i="32"/>
  <c r="U635" i="32"/>
  <c r="U651" i="32"/>
  <c r="U667" i="32"/>
  <c r="U683" i="32"/>
  <c r="U699" i="32"/>
  <c r="U715" i="32"/>
  <c r="U731" i="32"/>
  <c r="U747" i="32"/>
  <c r="U763" i="32"/>
  <c r="U779" i="32"/>
  <c r="U795" i="32"/>
  <c r="U811" i="32"/>
  <c r="U827" i="32"/>
  <c r="U843" i="32"/>
  <c r="U859" i="32"/>
  <c r="U875" i="32"/>
  <c r="U891" i="32"/>
  <c r="U907" i="32"/>
  <c r="U923" i="32"/>
  <c r="U939" i="32"/>
  <c r="U2414" i="32"/>
  <c r="U2466" i="32"/>
  <c r="U2514" i="32"/>
  <c r="U2570" i="32"/>
  <c r="U2622" i="32"/>
  <c r="U2674" i="32"/>
  <c r="U2726" i="32"/>
  <c r="U2778" i="32"/>
  <c r="U2830" i="32"/>
  <c r="U2886" i="32"/>
  <c r="U2934" i="32"/>
  <c r="U2986" i="32"/>
  <c r="U3042" i="32"/>
  <c r="U3090" i="32"/>
  <c r="U3142" i="32"/>
  <c r="U3198" i="32"/>
  <c r="U3246" i="32"/>
  <c r="U3310" i="32"/>
  <c r="U957" i="32"/>
  <c r="U993" i="32"/>
  <c r="U1033" i="32"/>
  <c r="U1073" i="32"/>
  <c r="U1089" i="32"/>
  <c r="U1105" i="32"/>
  <c r="U1121" i="32"/>
  <c r="U1137" i="32"/>
  <c r="U1153" i="32"/>
  <c r="U1169" i="32"/>
  <c r="U1185" i="32"/>
  <c r="U1201" i="32"/>
  <c r="U1217" i="32"/>
  <c r="U1233" i="32"/>
  <c r="U1249" i="32"/>
  <c r="U1265" i="32"/>
  <c r="U1281" i="32"/>
  <c r="U1297" i="32"/>
  <c r="U1313" i="32"/>
  <c r="U1329" i="32"/>
  <c r="U1345" i="32"/>
  <c r="U1361" i="32"/>
  <c r="U1377" i="32"/>
  <c r="U1393" i="32"/>
  <c r="U1409" i="32"/>
  <c r="U1425" i="32"/>
  <c r="U1441" i="32"/>
  <c r="U1457" i="32"/>
  <c r="U1473" i="32"/>
  <c r="U1489" i="32"/>
  <c r="U1505" i="32"/>
  <c r="U1521" i="32"/>
  <c r="U1537" i="32"/>
  <c r="U1553" i="32"/>
  <c r="U1569" i="32"/>
  <c r="U1585" i="32"/>
  <c r="U1601" i="32"/>
  <c r="U1617" i="32"/>
  <c r="U1633" i="32"/>
  <c r="U1649" i="32"/>
  <c r="U1665" i="32"/>
  <c r="U1681" i="32"/>
  <c r="U1697" i="32"/>
  <c r="U1713" i="32"/>
  <c r="U1729" i="32"/>
  <c r="U1745" i="32"/>
  <c r="U1761" i="32"/>
  <c r="U1777" i="32"/>
  <c r="U1793" i="32"/>
  <c r="U1809" i="32"/>
  <c r="U1825" i="32"/>
  <c r="U1841" i="32"/>
  <c r="U1857" i="32"/>
  <c r="U1873" i="32"/>
  <c r="U1889" i="32"/>
  <c r="U1905" i="32"/>
  <c r="U1921" i="32"/>
  <c r="U1937" i="32"/>
  <c r="U1953" i="32"/>
  <c r="U1969" i="32"/>
  <c r="U1985" i="32"/>
  <c r="U2001" i="32"/>
  <c r="U2017" i="32"/>
  <c r="U2033" i="32"/>
  <c r="U2049" i="32"/>
  <c r="U2065" i="32"/>
  <c r="U2081" i="32"/>
  <c r="U2097" i="32"/>
  <c r="U2113" i="32"/>
  <c r="U2129" i="32"/>
  <c r="U2145" i="32"/>
  <c r="U2161" i="32"/>
  <c r="U2177" i="32"/>
  <c r="U2193" i="32"/>
  <c r="U2209" i="32"/>
  <c r="U2225" i="32"/>
  <c r="U2241" i="32"/>
  <c r="U2257" i="32"/>
  <c r="U2273" i="32"/>
  <c r="U2289" i="32"/>
  <c r="U2305" i="32"/>
  <c r="U2321" i="32"/>
  <c r="U2337" i="32"/>
  <c r="U2353" i="32"/>
  <c r="U2369" i="32"/>
  <c r="U2385" i="32"/>
  <c r="U2401" i="32"/>
  <c r="U2417" i="32"/>
  <c r="U2433" i="32"/>
  <c r="U2449" i="32"/>
  <c r="U2465" i="32"/>
  <c r="U2481" i="32"/>
  <c r="U2497" i="32"/>
  <c r="U2513" i="32"/>
  <c r="U2529" i="32"/>
  <c r="U2545" i="32"/>
  <c r="U2561" i="32"/>
  <c r="U2577" i="32"/>
  <c r="U2593" i="32"/>
  <c r="U2609" i="32"/>
  <c r="U2625" i="32"/>
  <c r="U2641" i="32"/>
  <c r="U2657" i="32"/>
  <c r="U2673" i="32"/>
  <c r="U2689" i="32"/>
  <c r="U2705" i="32"/>
  <c r="U2721" i="32"/>
  <c r="U2737" i="32"/>
  <c r="U2753" i="32"/>
  <c r="U2769" i="32"/>
  <c r="U2785" i="32"/>
  <c r="U2801" i="32"/>
  <c r="U2817" i="32"/>
  <c r="U2833" i="32"/>
  <c r="U2849" i="32"/>
  <c r="U2865" i="32"/>
  <c r="U2881" i="32"/>
  <c r="U2897" i="32"/>
  <c r="U2913" i="32"/>
  <c r="U2929" i="32"/>
  <c r="U2945" i="32"/>
  <c r="U2961" i="32"/>
  <c r="U2977" i="32"/>
  <c r="U2993" i="32"/>
  <c r="U3009" i="32"/>
  <c r="U3025" i="32"/>
  <c r="U3041" i="32"/>
  <c r="U3057" i="32"/>
  <c r="U3073" i="32"/>
  <c r="U3089" i="32"/>
  <c r="U3105" i="32"/>
  <c r="U3121" i="32"/>
  <c r="U3137" i="32"/>
  <c r="U3153" i="32"/>
  <c r="U3169" i="32"/>
  <c r="U3185" i="32"/>
  <c r="U3201" i="32"/>
  <c r="U3217" i="32"/>
  <c r="U3233" i="32"/>
  <c r="U3249" i="32"/>
  <c r="U3265" i="32"/>
  <c r="U3281" i="32"/>
  <c r="U2434" i="32"/>
  <c r="U2490" i="32"/>
  <c r="U2546" i="32"/>
  <c r="U2606" i="32"/>
  <c r="U2666" i="32"/>
  <c r="U2722" i="32"/>
  <c r="U2774" i="32"/>
  <c r="U2834" i="32"/>
  <c r="U2894" i="32"/>
  <c r="U2954" i="32"/>
  <c r="U3010" i="32"/>
  <c r="U3070" i="32"/>
  <c r="U3122" i="32"/>
  <c r="U3182" i="32"/>
  <c r="U3238" i="32"/>
  <c r="U953" i="32"/>
  <c r="U1025" i="32"/>
  <c r="U964" i="32"/>
  <c r="U1004" i="32"/>
  <c r="U1060" i="32"/>
  <c r="U1084" i="32"/>
  <c r="U1136" i="32"/>
  <c r="U1184" i="32"/>
  <c r="U1220" i="32"/>
  <c r="U1236" i="32"/>
  <c r="U1252" i="32"/>
  <c r="U1268" i="32"/>
  <c r="U1284" i="32"/>
  <c r="U1300" i="32"/>
  <c r="U1316" i="32"/>
  <c r="U1332" i="32"/>
  <c r="U1348" i="32"/>
  <c r="U1364" i="32"/>
  <c r="U1380" i="32"/>
  <c r="U1396" i="32"/>
  <c r="U1412" i="32"/>
  <c r="U1428" i="32"/>
  <c r="U1444" i="32"/>
  <c r="U1460" i="32"/>
  <c r="U1476" i="32"/>
  <c r="U1492" i="32"/>
  <c r="U1508" i="32"/>
  <c r="U1524" i="32"/>
  <c r="U1540" i="32"/>
  <c r="U1556" i="32"/>
  <c r="U1572" i="32"/>
  <c r="U1588" i="32"/>
  <c r="U1604" i="32"/>
  <c r="U1620" i="32"/>
  <c r="U1636" i="32"/>
  <c r="U1652" i="32"/>
  <c r="U1668" i="32"/>
  <c r="U1684" i="32"/>
  <c r="U1700" i="32"/>
  <c r="U1716" i="32"/>
  <c r="U1732" i="32"/>
  <c r="U1748" i="32"/>
  <c r="U1764" i="32"/>
  <c r="U1780" i="32"/>
  <c r="U1796" i="32"/>
  <c r="U1812" i="32"/>
  <c r="U1828" i="32"/>
  <c r="U1844" i="32"/>
  <c r="U1860" i="32"/>
  <c r="U1876" i="32"/>
  <c r="U1892" i="32"/>
  <c r="U1908" i="32"/>
  <c r="U1924" i="32"/>
  <c r="U1940" i="32"/>
  <c r="U1956" i="32"/>
  <c r="U1972" i="32"/>
  <c r="U1988" i="32"/>
  <c r="U2004" i="32"/>
  <c r="U2020" i="32"/>
  <c r="U2036" i="32"/>
  <c r="U2052" i="32"/>
  <c r="U2068" i="32"/>
  <c r="U2084" i="32"/>
  <c r="U2100" i="32"/>
  <c r="U2116" i="32"/>
  <c r="U2132" i="32"/>
  <c r="U2148" i="32"/>
  <c r="U2164" i="32"/>
  <c r="U2180" i="32"/>
  <c r="U2196" i="32"/>
  <c r="U2212" i="32"/>
  <c r="U2228" i="32"/>
  <c r="U2244" i="32"/>
  <c r="U2260" i="32"/>
  <c r="U2276" i="32"/>
  <c r="U2292" i="32"/>
  <c r="U2308" i="32"/>
  <c r="U2324" i="32"/>
  <c r="U2340" i="32"/>
  <c r="U2356" i="32"/>
  <c r="U2372" i="32"/>
  <c r="U2388" i="32"/>
  <c r="U2404" i="32"/>
  <c r="U2420" i="32"/>
  <c r="U2436" i="32"/>
  <c r="U2452" i="32"/>
  <c r="U2468" i="32"/>
  <c r="U2484" i="32"/>
  <c r="U2500" i="32"/>
  <c r="U2516" i="32"/>
  <c r="U2532" i="32"/>
  <c r="U2548" i="32"/>
  <c r="U2564" i="32"/>
  <c r="U2580" i="32"/>
  <c r="U2596" i="32"/>
  <c r="U2612" i="32"/>
  <c r="U2628" i="32"/>
  <c r="U2644" i="32"/>
  <c r="U2660" i="32"/>
  <c r="U2676" i="32"/>
  <c r="U2692" i="32"/>
  <c r="U2708" i="32"/>
  <c r="U2724" i="32"/>
  <c r="U2740" i="32"/>
  <c r="U2756" i="32"/>
  <c r="U2772" i="32"/>
  <c r="U2788" i="32"/>
  <c r="U2804" i="32"/>
  <c r="U2820" i="32"/>
  <c r="U2836" i="32"/>
  <c r="U2852" i="32"/>
  <c r="U2868" i="32"/>
  <c r="U2884" i="32"/>
  <c r="U2900" i="32"/>
  <c r="U2916" i="32"/>
  <c r="U2932" i="32"/>
  <c r="U2948" i="32"/>
  <c r="U2964" i="32"/>
  <c r="U2980" i="32"/>
  <c r="U2996" i="32"/>
  <c r="U3012" i="32"/>
  <c r="U3028" i="32"/>
  <c r="U3044" i="32"/>
  <c r="U3060" i="32"/>
  <c r="U3076" i="32"/>
  <c r="U3092" i="32"/>
  <c r="U3108" i="32"/>
  <c r="U3124" i="32"/>
  <c r="U3140" i="32"/>
  <c r="U3156" i="32"/>
  <c r="U3172" i="32"/>
  <c r="U3188" i="32"/>
  <c r="U3204" i="32"/>
  <c r="U3220" i="32"/>
  <c r="U3236" i="32"/>
  <c r="U3252" i="32"/>
  <c r="U3268" i="32"/>
  <c r="U3284" i="32"/>
  <c r="U2430" i="32"/>
  <c r="U2470" i="32"/>
  <c r="U2510" i="32"/>
  <c r="U2550" i="32"/>
  <c r="U2586" i="32"/>
  <c r="U3270" i="32"/>
  <c r="U3202" i="32"/>
  <c r="U3126" i="32"/>
  <c r="U3046" i="32"/>
  <c r="U2970" i="32"/>
  <c r="U2890" i="32"/>
  <c r="U2814" i="32"/>
  <c r="U2742" i="32"/>
  <c r="U2662" i="32"/>
  <c r="U2574" i="32"/>
  <c r="U2418" i="32"/>
  <c r="U3232" i="32"/>
  <c r="U3168" i="32"/>
  <c r="U3104" i="32"/>
  <c r="U3040" i="32"/>
  <c r="U2976" i="32"/>
  <c r="U2912" i="32"/>
  <c r="U2848" i="32"/>
  <c r="U2784" i="32"/>
  <c r="U2720" i="32"/>
  <c r="U2656" i="32"/>
  <c r="U2592" i="32"/>
  <c r="U2528" i="32"/>
  <c r="U2464" i="32"/>
  <c r="U2400" i="32"/>
  <c r="U2336" i="32"/>
  <c r="U2272" i="32"/>
  <c r="U2208" i="32"/>
  <c r="U2144" i="32"/>
  <c r="U2080" i="32"/>
  <c r="U2016" i="32"/>
  <c r="U1952" i="32"/>
  <c r="U1888" i="32"/>
  <c r="U1824" i="32"/>
  <c r="U1760" i="32"/>
  <c r="U1696" i="32"/>
  <c r="U1632" i="32"/>
  <c r="U1568" i="32"/>
  <c r="U1504" i="32"/>
  <c r="U1440" i="32"/>
  <c r="U1376" i="32"/>
  <c r="U1312" i="32"/>
  <c r="U1248" i="32"/>
  <c r="U1124" i="32"/>
  <c r="U1057" i="32"/>
  <c r="U3166" i="32"/>
  <c r="U2938" i="32"/>
  <c r="U2706" i="32"/>
  <c r="U2474" i="32"/>
  <c r="U3245" i="32"/>
  <c r="U3181" i="32"/>
  <c r="U3117" i="32"/>
  <c r="U3053" i="32"/>
  <c r="U2989" i="32"/>
  <c r="U2925" i="32"/>
  <c r="U2861" i="32"/>
  <c r="U2797" i="32"/>
  <c r="U2733" i="32"/>
  <c r="U2669" i="32"/>
  <c r="U2605" i="32"/>
  <c r="U2541" i="32"/>
  <c r="U2477" i="32"/>
  <c r="U2413" i="32"/>
  <c r="U2349" i="32"/>
  <c r="U2285" i="32"/>
  <c r="U2221" i="32"/>
  <c r="U2157" i="32"/>
  <c r="U2093" i="32"/>
  <c r="U2029" i="32"/>
  <c r="U1965" i="32"/>
  <c r="U1901" i="32"/>
  <c r="U1837" i="32"/>
  <c r="U1773" i="32"/>
  <c r="U1709" i="32"/>
  <c r="U1645" i="32"/>
  <c r="U1581" i="32"/>
  <c r="U1517" i="32"/>
  <c r="U1453" i="32"/>
  <c r="U1389" i="32"/>
  <c r="U1325" i="32"/>
  <c r="U1261" i="32"/>
  <c r="U1197" i="32"/>
  <c r="U1133" i="32"/>
  <c r="U1069" i="32"/>
  <c r="U3306" i="32"/>
  <c r="U3078" i="32"/>
  <c r="U2870" i="32"/>
  <c r="U2658" i="32"/>
  <c r="U2454" i="32"/>
  <c r="U903" i="32"/>
  <c r="U839" i="32"/>
  <c r="U775" i="32"/>
  <c r="U711" i="32"/>
  <c r="U647" i="32"/>
  <c r="U583" i="32"/>
  <c r="U519" i="32"/>
  <c r="U455" i="32"/>
  <c r="U391" i="32"/>
  <c r="U327" i="32"/>
  <c r="U263" i="32"/>
  <c r="U199" i="32"/>
  <c r="U135" i="32"/>
  <c r="U71" i="32"/>
  <c r="U7" i="32"/>
  <c r="U420" i="32"/>
  <c r="U324" i="32"/>
  <c r="U228" i="32"/>
  <c r="U144" i="32"/>
  <c r="U52" i="32"/>
  <c r="U233" i="32"/>
  <c r="U89" i="32"/>
  <c r="U2274" i="32"/>
  <c r="U2126" i="32"/>
  <c r="U1966" i="32"/>
  <c r="U1810" i="32"/>
  <c r="U1658" i="32"/>
  <c r="U1502" i="32"/>
  <c r="U1350" i="32"/>
  <c r="U1238" i="32"/>
  <c r="U1118" i="32"/>
  <c r="U1030" i="32"/>
  <c r="U894" i="32"/>
  <c r="U790" i="32"/>
  <c r="U694" i="32"/>
  <c r="U538" i="32"/>
  <c r="U402" i="32"/>
  <c r="U278" i="32"/>
  <c r="U142" i="32"/>
  <c r="U14" i="32"/>
  <c r="U896" i="32"/>
  <c r="U832" i="32"/>
  <c r="U768" i="32"/>
  <c r="U704" i="32"/>
  <c r="U640" i="32"/>
  <c r="U576" i="32"/>
  <c r="U512" i="32"/>
  <c r="U332" i="32"/>
  <c r="U120" i="32"/>
  <c r="U209" i="32"/>
  <c r="U2294" i="32"/>
  <c r="U2062" i="32"/>
  <c r="U1838" i="32"/>
  <c r="U1614" i="32"/>
  <c r="U1318" i="32"/>
  <c r="U986" i="32"/>
  <c r="U674" i="32"/>
  <c r="U454" i="32"/>
  <c r="U202" i="32"/>
  <c r="U937" i="32"/>
  <c r="U873" i="32"/>
  <c r="U809" i="32"/>
  <c r="U745" i="32"/>
  <c r="U681" i="32"/>
  <c r="U617" i="32"/>
  <c r="U553" i="32"/>
  <c r="U489" i="32"/>
  <c r="U425" i="32"/>
  <c r="U361" i="32"/>
  <c r="U281" i="32"/>
  <c r="U49" i="32"/>
  <c r="U2254" i="32"/>
  <c r="U2042" i="32"/>
  <c r="U1830" i="32"/>
  <c r="U1622" i="32"/>
  <c r="U1470" i="32"/>
  <c r="U1214" i="32"/>
  <c r="U946" i="32"/>
  <c r="U630" i="32"/>
  <c r="U414" i="32"/>
  <c r="U134" i="32"/>
  <c r="U165" i="32"/>
  <c r="U33" i="32"/>
  <c r="U2350" i="32"/>
  <c r="U2202" i="32"/>
  <c r="U2046" i="32"/>
  <c r="U1890" i="32"/>
  <c r="U1734" i="32"/>
  <c r="U1578" i="32"/>
  <c r="U1418" i="32"/>
  <c r="U1302" i="32"/>
  <c r="U1178" i="32"/>
  <c r="U1078" i="32"/>
  <c r="U958" i="32"/>
  <c r="U854" i="32"/>
  <c r="U730" i="32"/>
  <c r="U606" i="32"/>
  <c r="U478" i="32"/>
  <c r="U342" i="32"/>
  <c r="U206" i="32"/>
  <c r="U82" i="32"/>
  <c r="U928" i="32"/>
  <c r="U864" i="32"/>
  <c r="U800" i="32"/>
  <c r="U736" i="32"/>
  <c r="U672" i="32"/>
  <c r="U608" i="32"/>
  <c r="U544" i="32"/>
  <c r="U436" i="32"/>
  <c r="U232" i="32"/>
  <c r="U8" i="32"/>
  <c r="U73" i="32"/>
  <c r="U2178" i="32"/>
  <c r="U1954" i="32"/>
  <c r="U1730" i="32"/>
  <c r="U1430" i="32"/>
  <c r="U1166" i="32"/>
  <c r="U842" i="32"/>
  <c r="U594" i="32"/>
  <c r="U330" i="32"/>
  <c r="U94" i="32"/>
  <c r="U905" i="32"/>
  <c r="U841" i="32"/>
  <c r="U777" i="32"/>
  <c r="U713" i="32"/>
  <c r="U649" i="32"/>
  <c r="U585" i="32"/>
  <c r="U521" i="32"/>
  <c r="U457" i="32"/>
  <c r="U393" i="32"/>
  <c r="U329" i="32"/>
  <c r="U157" i="32"/>
  <c r="U2354" i="32"/>
  <c r="U2146" i="32"/>
  <c r="U1934" i="32"/>
  <c r="U1722" i="32"/>
  <c r="U1530" i="32"/>
  <c r="U1342" i="32"/>
  <c r="U1066" i="32"/>
  <c r="U786" i="32"/>
  <c r="U518" i="32"/>
  <c r="U286" i="32"/>
  <c r="U18" i="32"/>
  <c r="C108" i="31" l="1"/>
  <c r="F108" i="31" s="1"/>
  <c r="C80" i="31"/>
  <c r="F80" i="31" s="1"/>
  <c r="C112" i="31"/>
  <c r="F112" i="31" s="1"/>
  <c r="C110" i="31"/>
  <c r="F110" i="31" s="1"/>
  <c r="C124" i="31"/>
  <c r="F124" i="31" s="1"/>
  <c r="C62" i="31"/>
  <c r="C135" i="31"/>
  <c r="F135" i="31" s="1"/>
  <c r="C51" i="31"/>
  <c r="F51" i="31" s="1"/>
  <c r="C82" i="31"/>
  <c r="F82" i="31" s="1"/>
  <c r="C56" i="31"/>
  <c r="F56" i="31" s="1"/>
  <c r="C107" i="31"/>
  <c r="F107" i="31" s="1"/>
  <c r="C78" i="31"/>
  <c r="F78" i="31" s="1"/>
  <c r="C137" i="31"/>
  <c r="F137" i="31" s="1"/>
  <c r="C76" i="31"/>
  <c r="F76" i="31" s="1"/>
  <c r="C25" i="31"/>
  <c r="F25" i="31" s="1"/>
  <c r="C34" i="31"/>
  <c r="F34" i="31" s="1"/>
  <c r="C46" i="31"/>
  <c r="F46" i="31" s="1"/>
  <c r="C12" i="31"/>
  <c r="C84" i="31"/>
  <c r="F84" i="31" s="1"/>
  <c r="C132" i="31"/>
  <c r="F132" i="31" s="1"/>
  <c r="C134" i="31"/>
  <c r="C127" i="31"/>
  <c r="F127" i="31" s="1"/>
  <c r="C123" i="31"/>
  <c r="F123" i="31" s="1"/>
  <c r="C16" i="31"/>
  <c r="F16" i="31" s="1"/>
  <c r="C144" i="31"/>
  <c r="F144" i="31" s="1"/>
  <c r="C4" i="31"/>
  <c r="F4" i="31" s="1"/>
  <c r="C103" i="31"/>
  <c r="F103" i="31" s="1"/>
  <c r="C65" i="31"/>
  <c r="F65" i="31" s="1"/>
  <c r="C91" i="31"/>
  <c r="F91" i="31" s="1"/>
  <c r="C148" i="31"/>
  <c r="F148" i="31" s="1"/>
  <c r="C118" i="31"/>
  <c r="F118" i="31" s="1"/>
  <c r="C130" i="31"/>
  <c r="F130" i="31" s="1"/>
  <c r="C54" i="31"/>
  <c r="F54" i="31" s="1"/>
  <c r="C10" i="31"/>
  <c r="F10" i="31" s="1"/>
  <c r="C117" i="31"/>
  <c r="F117" i="31" s="1"/>
  <c r="C149" i="31"/>
  <c r="F149" i="31" s="1"/>
  <c r="C115" i="31"/>
  <c r="F115" i="31" s="1"/>
  <c r="C104" i="31"/>
  <c r="F104" i="31" s="1"/>
  <c r="C64" i="31"/>
  <c r="F64" i="31" s="1"/>
  <c r="C18" i="31"/>
  <c r="F18" i="31" s="1"/>
  <c r="C120" i="31"/>
  <c r="F120" i="31" s="1"/>
  <c r="C116" i="31"/>
  <c r="F116" i="31" s="1"/>
  <c r="C63" i="31"/>
  <c r="F63" i="31" s="1"/>
  <c r="C70" i="31"/>
  <c r="F70" i="31" s="1"/>
  <c r="C72" i="31"/>
  <c r="C73" i="31"/>
  <c r="F73" i="31" s="1"/>
  <c r="C49" i="31"/>
  <c r="F49" i="31" s="1"/>
  <c r="C96" i="31"/>
  <c r="F96" i="31" s="1"/>
  <c r="F134" i="31"/>
  <c r="C41" i="31"/>
  <c r="C19" i="31"/>
  <c r="C7" i="31"/>
  <c r="C150" i="31"/>
  <c r="C140" i="31"/>
  <c r="C77" i="31"/>
  <c r="C98" i="31"/>
  <c r="C114" i="31"/>
  <c r="C37" i="31"/>
  <c r="C6" i="31"/>
  <c r="C151" i="31"/>
  <c r="C143" i="31"/>
  <c r="C119" i="31"/>
  <c r="C111" i="31"/>
  <c r="C43" i="31"/>
  <c r="C136" i="31"/>
  <c r="C59" i="31"/>
  <c r="C60" i="31"/>
  <c r="C61" i="31"/>
  <c r="C155" i="31"/>
  <c r="C138" i="31"/>
  <c r="C75" i="31"/>
  <c r="C29" i="31"/>
  <c r="C31" i="31"/>
  <c r="C35" i="31"/>
  <c r="C44" i="31"/>
  <c r="C69" i="31"/>
  <c r="C71" i="31"/>
  <c r="C93" i="31"/>
  <c r="C99" i="31"/>
  <c r="C66" i="31"/>
  <c r="C153" i="31"/>
  <c r="C5" i="31"/>
  <c r="C109" i="31"/>
  <c r="C100" i="31"/>
  <c r="C154" i="31"/>
  <c r="C83" i="31"/>
  <c r="C126" i="31"/>
  <c r="C20" i="31"/>
  <c r="C142" i="31"/>
  <c r="C21" i="31"/>
  <c r="C17" i="31"/>
  <c r="C55" i="31"/>
  <c r="C38" i="31"/>
  <c r="C86" i="31"/>
  <c r="C74" i="31"/>
  <c r="C87" i="31"/>
  <c r="C22" i="31"/>
  <c r="C23" i="31"/>
  <c r="C27" i="31"/>
  <c r="C28" i="31"/>
  <c r="C30" i="31"/>
  <c r="C45" i="31"/>
  <c r="C47" i="31"/>
  <c r="C11" i="31"/>
  <c r="C13" i="31"/>
  <c r="C14" i="31"/>
  <c r="C68" i="31"/>
  <c r="C89" i="31"/>
  <c r="C94" i="31"/>
  <c r="C95" i="31"/>
  <c r="C40" i="31"/>
  <c r="C141" i="31"/>
  <c r="C128" i="31"/>
  <c r="C147" i="31"/>
  <c r="C39" i="31"/>
  <c r="C113" i="31"/>
  <c r="C106" i="31"/>
  <c r="C145" i="31"/>
  <c r="C152" i="31"/>
  <c r="C129" i="31"/>
  <c r="C81" i="31"/>
  <c r="C105" i="31"/>
  <c r="C9" i="31"/>
  <c r="C79" i="31"/>
  <c r="C8" i="31"/>
  <c r="C102" i="31"/>
  <c r="C85" i="31"/>
  <c r="C122" i="31"/>
  <c r="C42" i="31"/>
  <c r="C57" i="31"/>
  <c r="C53" i="31"/>
  <c r="C139" i="31"/>
  <c r="C24" i="31"/>
  <c r="C26" i="31"/>
  <c r="C32" i="31"/>
  <c r="C33" i="31"/>
  <c r="C36" i="31"/>
  <c r="C15" i="31"/>
  <c r="C67" i="31"/>
  <c r="C48" i="31"/>
  <c r="C52" i="31"/>
  <c r="C88" i="31"/>
  <c r="C92" i="31"/>
  <c r="U10045" i="32"/>
  <c r="C133" i="31"/>
  <c r="C58" i="31"/>
  <c r="C101" i="31"/>
  <c r="C131" i="31"/>
  <c r="C125" i="31"/>
  <c r="C121" i="31"/>
  <c r="C146" i="31"/>
  <c r="F62" i="31"/>
  <c r="F12" i="31"/>
  <c r="F72" i="31"/>
  <c r="C50" i="31"/>
  <c r="C90" i="31"/>
  <c r="C97" i="31"/>
  <c r="F131" i="31" l="1"/>
  <c r="F48" i="31"/>
  <c r="F33" i="31"/>
  <c r="F139" i="31"/>
  <c r="F122" i="31"/>
  <c r="F79" i="31"/>
  <c r="F129" i="31"/>
  <c r="F113" i="31"/>
  <c r="F141" i="31"/>
  <c r="F95" i="31"/>
  <c r="F14" i="31"/>
  <c r="F45" i="31"/>
  <c r="F23" i="31"/>
  <c r="F86" i="31"/>
  <c r="F21" i="31"/>
  <c r="F83" i="31"/>
  <c r="F5" i="31"/>
  <c r="F93" i="31"/>
  <c r="F35" i="31"/>
  <c r="F138" i="31"/>
  <c r="F59" i="31"/>
  <c r="F119" i="31"/>
  <c r="F37" i="31"/>
  <c r="F140" i="31"/>
  <c r="F41" i="31"/>
  <c r="F90" i="31"/>
  <c r="F146" i="31"/>
  <c r="F101" i="31"/>
  <c r="F92" i="31"/>
  <c r="F67" i="31"/>
  <c r="F32" i="31"/>
  <c r="F53" i="31"/>
  <c r="F85" i="31"/>
  <c r="F9" i="31"/>
  <c r="F152" i="31"/>
  <c r="F39" i="31"/>
  <c r="F40" i="31"/>
  <c r="F94" i="31"/>
  <c r="F13" i="31"/>
  <c r="F30" i="31"/>
  <c r="F22" i="31"/>
  <c r="F38" i="31"/>
  <c r="F142" i="31"/>
  <c r="F154" i="31"/>
  <c r="F153" i="31"/>
  <c r="F71" i="31"/>
  <c r="F31" i="31"/>
  <c r="F155" i="31"/>
  <c r="F136" i="31"/>
  <c r="F143" i="31"/>
  <c r="F114" i="31"/>
  <c r="F150" i="31"/>
  <c r="C157" i="31"/>
  <c r="F50" i="31"/>
  <c r="F121" i="31"/>
  <c r="F58" i="31"/>
  <c r="F88" i="31"/>
  <c r="F15" i="31"/>
  <c r="F26" i="31"/>
  <c r="F57" i="31"/>
  <c r="F102" i="31"/>
  <c r="F105" i="31"/>
  <c r="F145" i="31"/>
  <c r="F147" i="31"/>
  <c r="F89" i="31"/>
  <c r="F11" i="31"/>
  <c r="F28" i="31"/>
  <c r="F87" i="31"/>
  <c r="F55" i="31"/>
  <c r="F20" i="31"/>
  <c r="F100" i="31"/>
  <c r="F66" i="31"/>
  <c r="F69" i="31"/>
  <c r="F29" i="31"/>
  <c r="F61" i="31"/>
  <c r="F43" i="31"/>
  <c r="F151" i="31"/>
  <c r="F98" i="31"/>
  <c r="F7" i="31"/>
  <c r="F97" i="31"/>
  <c r="F125" i="31"/>
  <c r="F133" i="31"/>
  <c r="F52" i="31"/>
  <c r="F36" i="31"/>
  <c r="F24" i="31"/>
  <c r="F42" i="31"/>
  <c r="F8" i="31"/>
  <c r="F81" i="31"/>
  <c r="F106" i="31"/>
  <c r="F128" i="31"/>
  <c r="F68" i="31"/>
  <c r="F47" i="31"/>
  <c r="F27" i="31"/>
  <c r="F74" i="31"/>
  <c r="F17" i="31"/>
  <c r="F126" i="31"/>
  <c r="F109" i="31"/>
  <c r="F99" i="31"/>
  <c r="F44" i="31"/>
  <c r="F75" i="31"/>
  <c r="F60" i="31"/>
  <c r="F111" i="31"/>
  <c r="F6" i="31"/>
  <c r="F77" i="31"/>
  <c r="F19" i="31"/>
  <c r="F157" i="31" l="1"/>
  <c r="G117" i="31" s="1"/>
  <c r="J117" i="31" s="1"/>
  <c r="G138" i="31" l="1"/>
  <c r="J138" i="31" s="1"/>
  <c r="G152" i="31"/>
  <c r="J152" i="31" s="1"/>
  <c r="G130" i="31"/>
  <c r="J130" i="31" s="1"/>
  <c r="G72" i="31"/>
  <c r="J72" i="31" s="1"/>
  <c r="G105" i="31"/>
  <c r="J105" i="31" s="1"/>
  <c r="G48" i="31"/>
  <c r="J48" i="31" s="1"/>
  <c r="G86" i="31"/>
  <c r="J86" i="31" s="1"/>
  <c r="G139" i="31"/>
  <c r="J139" i="31" s="1"/>
  <c r="G83" i="31"/>
  <c r="J83" i="31" s="1"/>
  <c r="G70" i="31"/>
  <c r="J70" i="31" s="1"/>
  <c r="G153" i="31"/>
  <c r="J153" i="31" s="1"/>
  <c r="G88" i="31"/>
  <c r="J88" i="31" s="1"/>
  <c r="G61" i="31"/>
  <c r="J61" i="31" s="1"/>
  <c r="G60" i="31"/>
  <c r="J60" i="31" s="1"/>
  <c r="G154" i="31"/>
  <c r="J154" i="31" s="1"/>
  <c r="G79" i="31"/>
  <c r="J79" i="31" s="1"/>
  <c r="G93" i="31"/>
  <c r="J93" i="31" s="1"/>
  <c r="G32" i="31"/>
  <c r="J32" i="31" s="1"/>
  <c r="G135" i="31"/>
  <c r="J135" i="31" s="1"/>
  <c r="G102" i="31"/>
  <c r="J102" i="31" s="1"/>
  <c r="G18" i="31"/>
  <c r="J18" i="31" s="1"/>
  <c r="G4" i="31"/>
  <c r="J4" i="31" s="1"/>
  <c r="G49" i="31"/>
  <c r="J49" i="31" s="1"/>
  <c r="G95" i="31"/>
  <c r="J95" i="31" s="1"/>
  <c r="G145" i="31"/>
  <c r="J145" i="31" s="1"/>
  <c r="G119" i="31"/>
  <c r="J119" i="31" s="1"/>
  <c r="G54" i="31"/>
  <c r="J54" i="31" s="1"/>
  <c r="G22" i="31"/>
  <c r="J22" i="31" s="1"/>
  <c r="G73" i="31"/>
  <c r="J73" i="31" s="1"/>
  <c r="G28" i="31"/>
  <c r="J28" i="31" s="1"/>
  <c r="G126" i="31"/>
  <c r="J126" i="31" s="1"/>
  <c r="G46" i="31"/>
  <c r="J46" i="31" s="1"/>
  <c r="G97" i="31"/>
  <c r="J97" i="31" s="1"/>
  <c r="G40" i="31"/>
  <c r="J40" i="31" s="1"/>
  <c r="G10" i="31"/>
  <c r="J10" i="31" s="1"/>
  <c r="G26" i="31"/>
  <c r="J26" i="31" s="1"/>
  <c r="G100" i="31"/>
  <c r="J100" i="31" s="1"/>
  <c r="G128" i="31"/>
  <c r="J128" i="31" s="1"/>
  <c r="G21" i="31"/>
  <c r="J21" i="31" s="1"/>
  <c r="G136" i="31"/>
  <c r="J136" i="31" s="1"/>
  <c r="G137" i="31"/>
  <c r="J137" i="31" s="1"/>
  <c r="G131" i="31"/>
  <c r="J131" i="31" s="1"/>
  <c r="G110" i="31"/>
  <c r="J110" i="31" s="1"/>
  <c r="G31" i="31"/>
  <c r="J31" i="31" s="1"/>
  <c r="G25" i="31"/>
  <c r="J25" i="31" s="1"/>
  <c r="G77" i="31"/>
  <c r="J77" i="31" s="1"/>
  <c r="G69" i="31"/>
  <c r="J69" i="31" s="1"/>
  <c r="G62" i="31"/>
  <c r="J62" i="31" s="1"/>
  <c r="G19" i="31"/>
  <c r="J19" i="31" s="1"/>
  <c r="G5" i="31"/>
  <c r="J5" i="31" s="1"/>
  <c r="G53" i="31"/>
  <c r="J53" i="31" s="1"/>
  <c r="G80" i="31"/>
  <c r="J80" i="31" s="1"/>
  <c r="G7" i="31"/>
  <c r="J7" i="31" s="1"/>
  <c r="G66" i="31"/>
  <c r="J66" i="31" s="1"/>
  <c r="G55" i="31"/>
  <c r="J55" i="31" s="1"/>
  <c r="G84" i="31"/>
  <c r="J84" i="31" s="1"/>
  <c r="G42" i="31"/>
  <c r="J42" i="31" s="1"/>
  <c r="G6" i="31"/>
  <c r="J6" i="31" s="1"/>
  <c r="G33" i="31"/>
  <c r="J33" i="31" s="1"/>
  <c r="G65" i="31"/>
  <c r="J65" i="31" s="1"/>
  <c r="G9" i="31"/>
  <c r="J9" i="31" s="1"/>
  <c r="G114" i="31"/>
  <c r="J114" i="31" s="1"/>
  <c r="G57" i="31"/>
  <c r="J57" i="31" s="1"/>
  <c r="G108" i="31"/>
  <c r="J108" i="31" s="1"/>
  <c r="G149" i="31"/>
  <c r="J149" i="31" s="1"/>
  <c r="G133" i="31"/>
  <c r="J133" i="31" s="1"/>
  <c r="G44" i="31"/>
  <c r="J44" i="31" s="1"/>
  <c r="G64" i="31"/>
  <c r="J64" i="31" s="1"/>
  <c r="G122" i="31"/>
  <c r="J122" i="31" s="1"/>
  <c r="G140" i="31"/>
  <c r="J140" i="31" s="1"/>
  <c r="G101" i="31"/>
  <c r="J101" i="31" s="1"/>
  <c r="G91" i="31"/>
  <c r="J91" i="31" s="1"/>
  <c r="G115" i="31"/>
  <c r="J115" i="31" s="1"/>
  <c r="G58" i="31"/>
  <c r="J58" i="31" s="1"/>
  <c r="G63" i="31"/>
  <c r="J63" i="31" s="1"/>
  <c r="G129" i="31"/>
  <c r="J129" i="31" s="1"/>
  <c r="G143" i="31"/>
  <c r="J143" i="31" s="1"/>
  <c r="G47" i="31"/>
  <c r="J47" i="31" s="1"/>
  <c r="G104" i="31"/>
  <c r="J104" i="31" s="1"/>
  <c r="G14" i="31"/>
  <c r="J14" i="31" s="1"/>
  <c r="G94" i="31"/>
  <c r="J94" i="31" s="1"/>
  <c r="G34" i="31"/>
  <c r="J34" i="31" s="1"/>
  <c r="G124" i="31"/>
  <c r="J124" i="31" s="1"/>
  <c r="G89" i="31"/>
  <c r="J89" i="31" s="1"/>
  <c r="G74" i="31"/>
  <c r="J74" i="31" s="1"/>
  <c r="G144" i="31"/>
  <c r="J144" i="31" s="1"/>
  <c r="G23" i="31"/>
  <c r="J23" i="31" s="1"/>
  <c r="G123" i="31"/>
  <c r="J123" i="31" s="1"/>
  <c r="G8" i="31"/>
  <c r="J8" i="31" s="1"/>
  <c r="G90" i="31"/>
  <c r="J90" i="31" s="1"/>
  <c r="G134" i="31"/>
  <c r="J134" i="31" s="1"/>
  <c r="G151" i="31"/>
  <c r="J151" i="31" s="1"/>
  <c r="G12" i="31"/>
  <c r="J12" i="31" s="1"/>
  <c r="G99" i="31"/>
  <c r="J99" i="31" s="1"/>
  <c r="G116" i="31"/>
  <c r="J116" i="31" s="1"/>
  <c r="G132" i="31"/>
  <c r="J132" i="31" s="1"/>
  <c r="G147" i="31"/>
  <c r="J147" i="31" s="1"/>
  <c r="G109" i="31"/>
  <c r="J109" i="31" s="1"/>
  <c r="G13" i="31"/>
  <c r="J13" i="31" s="1"/>
  <c r="G36" i="31"/>
  <c r="J36" i="31" s="1"/>
  <c r="G103" i="31"/>
  <c r="J103" i="31" s="1"/>
  <c r="G29" i="31"/>
  <c r="J29" i="31" s="1"/>
  <c r="G106" i="31"/>
  <c r="J106" i="31" s="1"/>
  <c r="G112" i="31"/>
  <c r="J112" i="31" s="1"/>
  <c r="G146" i="31"/>
  <c r="J146" i="31" s="1"/>
  <c r="G120" i="31"/>
  <c r="J120" i="31" s="1"/>
  <c r="G118" i="31"/>
  <c r="J118" i="31" s="1"/>
  <c r="G30" i="31"/>
  <c r="J30" i="31" s="1"/>
  <c r="G11" i="31"/>
  <c r="J11" i="31" s="1"/>
  <c r="G125" i="31"/>
  <c r="J125" i="31" s="1"/>
  <c r="G51" i="31"/>
  <c r="J51" i="31" s="1"/>
  <c r="G35" i="31"/>
  <c r="J35" i="31" s="1"/>
  <c r="G142" i="31"/>
  <c r="J142" i="31" s="1"/>
  <c r="G107" i="31"/>
  <c r="J107" i="31" s="1"/>
  <c r="G81" i="31"/>
  <c r="J81" i="31" s="1"/>
  <c r="G37" i="31"/>
  <c r="J37" i="31" s="1"/>
  <c r="G67" i="31"/>
  <c r="J67" i="31" s="1"/>
  <c r="G38" i="31"/>
  <c r="J38" i="31" s="1"/>
  <c r="G82" i="31"/>
  <c r="J82" i="31" s="1"/>
  <c r="G87" i="31"/>
  <c r="J87" i="31" s="1"/>
  <c r="G148" i="31"/>
  <c r="J148" i="31" s="1"/>
  <c r="G52" i="31"/>
  <c r="J52" i="31" s="1"/>
  <c r="G68" i="31"/>
  <c r="J68" i="31" s="1"/>
  <c r="G75" i="31"/>
  <c r="J75" i="31" s="1"/>
  <c r="G113" i="31"/>
  <c r="J113" i="31" s="1"/>
  <c r="G59" i="31"/>
  <c r="J59" i="31" s="1"/>
  <c r="G92" i="31"/>
  <c r="J92" i="31" s="1"/>
  <c r="G71" i="31"/>
  <c r="J71" i="31" s="1"/>
  <c r="G50" i="31"/>
  <c r="J50" i="31" s="1"/>
  <c r="G43" i="31"/>
  <c r="J43" i="31" s="1"/>
  <c r="G96" i="31"/>
  <c r="J96" i="31" s="1"/>
  <c r="G27" i="31"/>
  <c r="J27" i="31" s="1"/>
  <c r="G16" i="31"/>
  <c r="J16" i="31" s="1"/>
  <c r="G141" i="31"/>
  <c r="J141" i="31" s="1"/>
  <c r="G41" i="31"/>
  <c r="J41" i="31" s="1"/>
  <c r="G39" i="31"/>
  <c r="J39" i="31" s="1"/>
  <c r="G150" i="31"/>
  <c r="J150" i="31" s="1"/>
  <c r="G15" i="31"/>
  <c r="J15" i="31" s="1"/>
  <c r="G20" i="31"/>
  <c r="J20" i="31" s="1"/>
  <c r="G78" i="31"/>
  <c r="J78" i="31" s="1"/>
  <c r="G24" i="31"/>
  <c r="J24" i="31" s="1"/>
  <c r="G17" i="31"/>
  <c r="J17" i="31" s="1"/>
  <c r="G111" i="31"/>
  <c r="J111" i="31" s="1"/>
  <c r="G45" i="31"/>
  <c r="J45" i="31" s="1"/>
  <c r="G56" i="31"/>
  <c r="J56" i="31" s="1"/>
  <c r="G85" i="31"/>
  <c r="J85" i="31" s="1"/>
  <c r="G155" i="31"/>
  <c r="J155" i="31" s="1"/>
  <c r="G121" i="31"/>
  <c r="J121" i="31" s="1"/>
  <c r="G98" i="31"/>
  <c r="J98" i="31" s="1"/>
  <c r="G76" i="31"/>
  <c r="J76" i="31" s="1"/>
  <c r="G127" i="31"/>
  <c r="J127" i="31" s="1"/>
  <c r="G157" i="31" l="1"/>
  <c r="J157" i="31"/>
  <c r="K117" i="31" s="1"/>
  <c r="K108" i="31" l="1"/>
  <c r="K71" i="31"/>
  <c r="K137" i="31"/>
  <c r="K146" i="31"/>
  <c r="K32" i="31"/>
  <c r="K106" i="31"/>
  <c r="K144" i="31"/>
  <c r="K135" i="31"/>
  <c r="K62" i="31"/>
  <c r="K43" i="31"/>
  <c r="K130" i="31"/>
  <c r="K79" i="31"/>
  <c r="K14" i="31"/>
  <c r="K45" i="31"/>
  <c r="K42" i="31"/>
  <c r="K148" i="31"/>
  <c r="K128" i="31"/>
  <c r="K155" i="31"/>
  <c r="K52" i="31"/>
  <c r="K10" i="31"/>
  <c r="G118" i="29"/>
  <c r="G118" i="28"/>
  <c r="G118" i="30"/>
  <c r="K35" i="31"/>
  <c r="K145" i="31"/>
  <c r="K8" i="31"/>
  <c r="K152" i="31"/>
  <c r="K133" i="31"/>
  <c r="K46" i="31"/>
  <c r="K132" i="31"/>
  <c r="K83" i="31"/>
  <c r="K115" i="31"/>
  <c r="K150" i="31"/>
  <c r="K120" i="31"/>
  <c r="K5" i="31"/>
  <c r="K13" i="31"/>
  <c r="K53" i="31"/>
  <c r="K44" i="31"/>
  <c r="K124" i="31"/>
  <c r="K82" i="31"/>
  <c r="K72" i="31"/>
  <c r="K102" i="31"/>
  <c r="K26" i="31"/>
  <c r="K80" i="31"/>
  <c r="K64" i="31"/>
  <c r="K89" i="31"/>
  <c r="K36" i="31"/>
  <c r="K37" i="31"/>
  <c r="K27" i="31"/>
  <c r="K121" i="31"/>
  <c r="K61" i="31"/>
  <c r="K73" i="31"/>
  <c r="K25" i="31"/>
  <c r="K9" i="31"/>
  <c r="K143" i="31"/>
  <c r="K12" i="31"/>
  <c r="K11" i="31"/>
  <c r="K113" i="31"/>
  <c r="K24" i="31"/>
  <c r="K48" i="31"/>
  <c r="K119" i="31"/>
  <c r="K34" i="31"/>
  <c r="K107" i="31"/>
  <c r="K15" i="31"/>
  <c r="K51" i="31"/>
  <c r="K4" i="31"/>
  <c r="K66" i="31"/>
  <c r="K140" i="31"/>
  <c r="K99" i="31"/>
  <c r="K141" i="31"/>
  <c r="K81" i="31"/>
  <c r="K86" i="31"/>
  <c r="K49" i="31"/>
  <c r="K21" i="31"/>
  <c r="K55" i="31"/>
  <c r="K101" i="31"/>
  <c r="K23" i="31"/>
  <c r="K92" i="31"/>
  <c r="K139" i="31"/>
  <c r="K95" i="31"/>
  <c r="K136" i="31"/>
  <c r="K84" i="31"/>
  <c r="K91" i="31"/>
  <c r="K123" i="31"/>
  <c r="K112" i="31"/>
  <c r="K87" i="31"/>
  <c r="K39" i="31"/>
  <c r="K138" i="31"/>
  <c r="K93" i="31"/>
  <c r="K97" i="31"/>
  <c r="K19" i="31"/>
  <c r="K149" i="31"/>
  <c r="K94" i="31"/>
  <c r="K147" i="31"/>
  <c r="K142" i="31"/>
  <c r="K50" i="31"/>
  <c r="K56" i="31"/>
  <c r="K70" i="31"/>
  <c r="K28" i="31"/>
  <c r="K90" i="31"/>
  <c r="K38" i="31"/>
  <c r="K85" i="31"/>
  <c r="K68" i="31"/>
  <c r="K131" i="31"/>
  <c r="K6" i="31"/>
  <c r="K58" i="31"/>
  <c r="K29" i="31"/>
  <c r="K17" i="31"/>
  <c r="K96" i="31"/>
  <c r="K153" i="31"/>
  <c r="K54" i="31"/>
  <c r="K110" i="31"/>
  <c r="K33" i="31"/>
  <c r="K63" i="31"/>
  <c r="K116" i="31"/>
  <c r="K20" i="31"/>
  <c r="K88" i="31"/>
  <c r="K22" i="31"/>
  <c r="K31" i="31"/>
  <c r="K65" i="31"/>
  <c r="K129" i="31"/>
  <c r="K151" i="31"/>
  <c r="K30" i="31"/>
  <c r="K75" i="31"/>
  <c r="K78" i="31"/>
  <c r="K105" i="31"/>
  <c r="K18" i="31"/>
  <c r="K100" i="31"/>
  <c r="K7" i="31"/>
  <c r="K122" i="31"/>
  <c r="K74" i="31"/>
  <c r="K103" i="31"/>
  <c r="K67" i="31"/>
  <c r="K16" i="31"/>
  <c r="K98" i="31"/>
  <c r="K60" i="31"/>
  <c r="K40" i="31"/>
  <c r="K109" i="31"/>
  <c r="K59" i="31"/>
  <c r="K134" i="31"/>
  <c r="K41" i="31"/>
  <c r="K77" i="31"/>
  <c r="K114" i="31"/>
  <c r="K47" i="31"/>
  <c r="K125" i="31"/>
  <c r="K76" i="31"/>
  <c r="K111" i="31"/>
  <c r="K154" i="31"/>
  <c r="K126" i="31"/>
  <c r="K69" i="31"/>
  <c r="K57" i="31"/>
  <c r="K104" i="31"/>
  <c r="K118" i="31"/>
  <c r="K127" i="31"/>
  <c r="G115" i="29" l="1"/>
  <c r="G115" i="28"/>
  <c r="G115" i="30"/>
  <c r="G99" i="29"/>
  <c r="G99" i="28"/>
  <c r="G99" i="30"/>
  <c r="G75" i="29"/>
  <c r="G75" i="28"/>
  <c r="G75" i="30"/>
  <c r="G31" i="29"/>
  <c r="G31" i="28"/>
  <c r="G31" i="30"/>
  <c r="G117" i="29"/>
  <c r="G117" i="28"/>
  <c r="G117" i="30"/>
  <c r="G30" i="29"/>
  <c r="G30" i="28"/>
  <c r="G30" i="30"/>
  <c r="G29" i="29"/>
  <c r="G29" i="28"/>
  <c r="G29" i="30"/>
  <c r="G20" i="29"/>
  <c r="G20" i="28"/>
  <c r="G20" i="30"/>
  <c r="G40" i="29"/>
  <c r="G40" i="28"/>
  <c r="G40" i="30"/>
  <c r="G56" i="29"/>
  <c r="G56" i="28"/>
  <c r="G56" i="30"/>
  <c r="G67" i="29"/>
  <c r="G67" i="28"/>
  <c r="G67" i="30"/>
  <c r="G108" i="29"/>
  <c r="G108" i="28"/>
  <c r="G108" i="30"/>
  <c r="G62" i="29"/>
  <c r="G62" i="28"/>
  <c r="G62" i="30"/>
  <c r="G27" i="29"/>
  <c r="G27" i="28"/>
  <c r="G27" i="30"/>
  <c r="G6" i="29"/>
  <c r="G6" i="28"/>
  <c r="G6" i="30"/>
  <c r="G153" i="29"/>
  <c r="G153" i="28"/>
  <c r="G153" i="30"/>
  <c r="G145" i="29"/>
  <c r="G145" i="28"/>
  <c r="G145" i="30"/>
  <c r="G70" i="29"/>
  <c r="G70" i="28"/>
  <c r="G70" i="30"/>
  <c r="G17" i="28"/>
  <c r="G17" i="29"/>
  <c r="G17" i="30"/>
  <c r="G152" i="29"/>
  <c r="G152" i="28"/>
  <c r="G152" i="30"/>
  <c r="G59" i="29"/>
  <c r="G59" i="28"/>
  <c r="G59" i="30"/>
  <c r="G148" i="29"/>
  <c r="G148" i="28"/>
  <c r="G148" i="30"/>
  <c r="G119" i="29"/>
  <c r="G119" i="28"/>
  <c r="G119" i="30"/>
  <c r="G126" i="29"/>
  <c r="G126" i="28"/>
  <c r="G126" i="30"/>
  <c r="G41" i="28"/>
  <c r="G41" i="29"/>
  <c r="G41" i="30"/>
  <c r="G79" i="29"/>
  <c r="G79" i="28"/>
  <c r="G79" i="30"/>
  <c r="G89" i="29"/>
  <c r="G89" i="28"/>
  <c r="G89" i="30"/>
  <c r="G97" i="29"/>
  <c r="G97" i="28"/>
  <c r="G97" i="30"/>
  <c r="G57" i="29"/>
  <c r="G57" i="28"/>
  <c r="G57" i="30"/>
  <c r="G24" i="29"/>
  <c r="G24" i="28"/>
  <c r="G24" i="30"/>
  <c r="G105" i="29"/>
  <c r="G105" i="28"/>
  <c r="G105" i="30"/>
  <c r="G155" i="29"/>
  <c r="G155" i="28"/>
  <c r="G155" i="30"/>
  <c r="G48" i="29"/>
  <c r="G48" i="28"/>
  <c r="G48" i="30"/>
  <c r="G135" i="29"/>
  <c r="G135" i="28"/>
  <c r="G135" i="30"/>
  <c r="G61" i="29"/>
  <c r="G61" i="28"/>
  <c r="G61" i="30"/>
  <c r="G104" i="29"/>
  <c r="G104" i="28"/>
  <c r="G104" i="30"/>
  <c r="G101" i="29"/>
  <c r="G101" i="28"/>
  <c r="G101" i="30"/>
  <c r="G76" i="29"/>
  <c r="G76" i="28"/>
  <c r="G76" i="30"/>
  <c r="G66" i="29"/>
  <c r="G66" i="28"/>
  <c r="G66" i="30"/>
  <c r="G21" i="29"/>
  <c r="G21" i="28"/>
  <c r="G21" i="30"/>
  <c r="G111" i="29"/>
  <c r="G111" i="28"/>
  <c r="G111" i="30"/>
  <c r="G18" i="29"/>
  <c r="G18" i="28"/>
  <c r="G18" i="30"/>
  <c r="G132" i="29"/>
  <c r="G132" i="28"/>
  <c r="G132" i="30"/>
  <c r="G91" i="29"/>
  <c r="G91" i="28"/>
  <c r="G91" i="30"/>
  <c r="G51" i="29"/>
  <c r="G51" i="28"/>
  <c r="G51" i="30"/>
  <c r="G150" i="29"/>
  <c r="G150" i="28"/>
  <c r="G150" i="30"/>
  <c r="G139" i="29"/>
  <c r="G139" i="28"/>
  <c r="G139" i="30"/>
  <c r="G124" i="29"/>
  <c r="G124" i="28"/>
  <c r="G124" i="30"/>
  <c r="G96" i="29"/>
  <c r="G96" i="28"/>
  <c r="G96" i="30"/>
  <c r="G102" i="29"/>
  <c r="G102" i="28"/>
  <c r="G102" i="30"/>
  <c r="G87" i="29"/>
  <c r="G87" i="28"/>
  <c r="G87" i="30"/>
  <c r="G141" i="29"/>
  <c r="G141" i="28"/>
  <c r="G141" i="30"/>
  <c r="G16" i="29"/>
  <c r="G16" i="28"/>
  <c r="G16" i="30"/>
  <c r="G49" i="28"/>
  <c r="G49" i="29"/>
  <c r="G49" i="30"/>
  <c r="K157" i="31"/>
  <c r="G13" i="29"/>
  <c r="G13" i="28"/>
  <c r="G13" i="30"/>
  <c r="G74" i="29"/>
  <c r="G74" i="28"/>
  <c r="G74" i="30"/>
  <c r="G38" i="29"/>
  <c r="G38" i="28"/>
  <c r="G38" i="30"/>
  <c r="G81" i="29"/>
  <c r="G81" i="28"/>
  <c r="G81" i="30"/>
  <c r="G83" i="29"/>
  <c r="G83" i="28"/>
  <c r="G83" i="30"/>
  <c r="G14" i="29"/>
  <c r="G14" i="28"/>
  <c r="G14" i="30"/>
  <c r="G116" i="29"/>
  <c r="G116" i="28"/>
  <c r="G116" i="30"/>
  <c r="G134" i="29"/>
  <c r="G134" i="28"/>
  <c r="G134" i="30"/>
  <c r="G36" i="29"/>
  <c r="G36" i="28"/>
  <c r="G36" i="30"/>
  <c r="G11" i="29"/>
  <c r="G11" i="28"/>
  <c r="G11" i="30"/>
  <c r="G149" i="29"/>
  <c r="G149" i="28"/>
  <c r="G149" i="30"/>
  <c r="G80" i="29"/>
  <c r="G80" i="28"/>
  <c r="G80" i="30"/>
  <c r="G136" i="29"/>
  <c r="G136" i="28"/>
  <c r="G136" i="30"/>
  <c r="G147" i="29"/>
  <c r="G147" i="28"/>
  <c r="G147" i="30"/>
  <c r="G112" i="29"/>
  <c r="G112" i="28"/>
  <c r="G112" i="30"/>
  <c r="G60" i="29"/>
  <c r="G60" i="28"/>
  <c r="G60" i="30"/>
  <c r="G19" i="29"/>
  <c r="G19" i="28"/>
  <c r="G19" i="30"/>
  <c r="G32" i="29"/>
  <c r="G32" i="28"/>
  <c r="G32" i="30"/>
  <c r="G55" i="29"/>
  <c r="G55" i="28"/>
  <c r="G55" i="30"/>
  <c r="G69" i="29"/>
  <c r="G69" i="28"/>
  <c r="G69" i="30"/>
  <c r="G143" i="29"/>
  <c r="G143" i="28"/>
  <c r="G143" i="30"/>
  <c r="G92" i="29"/>
  <c r="G92" i="28"/>
  <c r="G92" i="30"/>
  <c r="G140" i="29"/>
  <c r="G140" i="28"/>
  <c r="G140" i="30"/>
  <c r="G82" i="29"/>
  <c r="G82" i="28"/>
  <c r="G82" i="30"/>
  <c r="G25" i="29"/>
  <c r="G25" i="28"/>
  <c r="G25" i="30"/>
  <c r="G144" i="29"/>
  <c r="G144" i="28"/>
  <c r="G144" i="30"/>
  <c r="G37" i="29"/>
  <c r="G37" i="28"/>
  <c r="G37" i="30"/>
  <c r="G125" i="29"/>
  <c r="G125" i="28"/>
  <c r="G125" i="30"/>
  <c r="G84" i="29"/>
  <c r="G84" i="28"/>
  <c r="G84" i="30"/>
  <c r="G131" i="29"/>
  <c r="G131" i="28"/>
  <c r="G131" i="30"/>
  <c r="G128" i="29"/>
  <c r="G128" i="28"/>
  <c r="G128" i="30"/>
  <c r="G110" i="29"/>
  <c r="G110" i="28"/>
  <c r="G110" i="30"/>
  <c r="G106" i="29"/>
  <c r="G106" i="28"/>
  <c r="G106" i="30"/>
  <c r="G154" i="29"/>
  <c r="G154" i="28"/>
  <c r="G154" i="30"/>
  <c r="G71" i="29"/>
  <c r="G71" i="28"/>
  <c r="G71" i="30"/>
  <c r="G98" i="29"/>
  <c r="G98" i="28"/>
  <c r="G98" i="30"/>
  <c r="G85" i="29"/>
  <c r="G85" i="28"/>
  <c r="G85" i="30"/>
  <c r="G93" i="29"/>
  <c r="G93" i="28"/>
  <c r="G93" i="30"/>
  <c r="G22" i="29"/>
  <c r="G22" i="28"/>
  <c r="G22" i="30"/>
  <c r="G142" i="29"/>
  <c r="G142" i="28"/>
  <c r="G142" i="30"/>
  <c r="G5" i="29"/>
  <c r="G5" i="28"/>
  <c r="G5" i="30"/>
  <c r="G35" i="29"/>
  <c r="G35" i="28"/>
  <c r="G35" i="30"/>
  <c r="G114" i="29"/>
  <c r="G114" i="28"/>
  <c r="G114" i="30"/>
  <c r="G10" i="29"/>
  <c r="G10" i="28"/>
  <c r="G10" i="30"/>
  <c r="G122" i="29"/>
  <c r="G122" i="28"/>
  <c r="G122" i="30"/>
  <c r="G90" i="29"/>
  <c r="G90" i="28"/>
  <c r="G90" i="30"/>
  <c r="G103" i="29"/>
  <c r="G103" i="28"/>
  <c r="G103" i="30"/>
  <c r="G45" i="29"/>
  <c r="G45" i="28"/>
  <c r="G45" i="30"/>
  <c r="G121" i="29"/>
  <c r="G121" i="28"/>
  <c r="G121" i="30"/>
  <c r="G133" i="29"/>
  <c r="G133" i="28"/>
  <c r="G133" i="30"/>
  <c r="G9" i="28"/>
  <c r="G9" i="29"/>
  <c r="G9" i="30"/>
  <c r="G156" i="29"/>
  <c r="G156" i="28"/>
  <c r="G156" i="30"/>
  <c r="G46" i="29"/>
  <c r="G46" i="28"/>
  <c r="G46" i="30"/>
  <c r="G44" i="29"/>
  <c r="G44" i="28"/>
  <c r="G44" i="30"/>
  <c r="G107" i="29"/>
  <c r="G107" i="28"/>
  <c r="G107" i="30"/>
  <c r="G72" i="29"/>
  <c r="G72" i="28"/>
  <c r="G72" i="30"/>
  <c r="G58" i="29"/>
  <c r="G58" i="28"/>
  <c r="G58" i="30"/>
  <c r="G53" i="29"/>
  <c r="G53" i="28"/>
  <c r="G53" i="30"/>
  <c r="G43" i="29"/>
  <c r="G43" i="28"/>
  <c r="G43" i="30"/>
  <c r="G138" i="29"/>
  <c r="G138" i="28"/>
  <c r="G138" i="30"/>
  <c r="G77" i="29"/>
  <c r="G77" i="28"/>
  <c r="G77" i="30"/>
  <c r="G78" i="29"/>
  <c r="G78" i="28"/>
  <c r="G78" i="30"/>
  <c r="G123" i="29"/>
  <c r="G123" i="28"/>
  <c r="G123" i="30"/>
  <c r="G23" i="29"/>
  <c r="G23" i="28"/>
  <c r="G23" i="30"/>
  <c r="G64" i="29"/>
  <c r="G64" i="28"/>
  <c r="G64" i="30"/>
  <c r="G86" i="29"/>
  <c r="G86" i="28"/>
  <c r="G86" i="30"/>
  <c r="G88" i="29"/>
  <c r="G88" i="28"/>
  <c r="G88" i="30"/>
  <c r="G166" i="30" s="1"/>
  <c r="G127" i="29"/>
  <c r="G127" i="28"/>
  <c r="G127" i="30"/>
  <c r="G42" i="29"/>
  <c r="G42" i="28"/>
  <c r="G42" i="30"/>
  <c r="G68" i="29"/>
  <c r="G68" i="28"/>
  <c r="G68" i="30"/>
  <c r="G8" i="29"/>
  <c r="G8" i="28"/>
  <c r="G8" i="30"/>
  <c r="G130" i="29"/>
  <c r="G130" i="28"/>
  <c r="G130" i="30"/>
  <c r="G34" i="29"/>
  <c r="G34" i="28"/>
  <c r="G34" i="30"/>
  <c r="G7" i="29"/>
  <c r="G7" i="28"/>
  <c r="G7" i="30"/>
  <c r="G39" i="29"/>
  <c r="G39" i="28"/>
  <c r="G39" i="30"/>
  <c r="G95" i="29"/>
  <c r="G95" i="28"/>
  <c r="G95" i="30"/>
  <c r="G94" i="29"/>
  <c r="G94" i="28"/>
  <c r="G94" i="30"/>
  <c r="G113" i="29"/>
  <c r="G113" i="28"/>
  <c r="G113" i="30"/>
  <c r="G137" i="29"/>
  <c r="G137" i="28"/>
  <c r="G137" i="30"/>
  <c r="G50" i="29"/>
  <c r="G50" i="28"/>
  <c r="G50" i="30"/>
  <c r="G100" i="29"/>
  <c r="G100" i="28"/>
  <c r="G100" i="30"/>
  <c r="G52" i="29"/>
  <c r="G52" i="28"/>
  <c r="G52" i="30"/>
  <c r="G120" i="29"/>
  <c r="G120" i="28"/>
  <c r="G120" i="30"/>
  <c r="G12" i="29"/>
  <c r="G12" i="28"/>
  <c r="G12" i="30"/>
  <c r="G26" i="29"/>
  <c r="G26" i="28"/>
  <c r="G26" i="30"/>
  <c r="G28" i="29"/>
  <c r="G28" i="28"/>
  <c r="G28" i="30"/>
  <c r="G65" i="29"/>
  <c r="G65" i="28"/>
  <c r="G65" i="30"/>
  <c r="G73" i="29"/>
  <c r="G73" i="28"/>
  <c r="G73" i="30"/>
  <c r="G54" i="29"/>
  <c r="G54" i="28"/>
  <c r="G54" i="30"/>
  <c r="G151" i="29"/>
  <c r="G151" i="28"/>
  <c r="G151" i="30"/>
  <c r="G47" i="29"/>
  <c r="G47" i="28"/>
  <c r="G47" i="30"/>
  <c r="G146" i="29"/>
  <c r="G146" i="28"/>
  <c r="G146" i="30"/>
  <c r="G129" i="29"/>
  <c r="G129" i="28"/>
  <c r="G129" i="30"/>
  <c r="G15" i="29"/>
  <c r="G15" i="28"/>
  <c r="G15" i="30"/>
  <c r="G63" i="29"/>
  <c r="G63" i="28"/>
  <c r="G63" i="30"/>
  <c r="G164" i="30" s="1"/>
  <c r="G33" i="29"/>
  <c r="G33" i="28"/>
  <c r="G33" i="30"/>
  <c r="G109" i="29"/>
  <c r="G109" i="28"/>
  <c r="G109" i="30"/>
  <c r="K171" i="30"/>
  <c r="K169" i="30"/>
  <c r="I169" i="30"/>
  <c r="H169" i="30"/>
  <c r="K168" i="30"/>
  <c r="I168" i="30"/>
  <c r="H168" i="30"/>
  <c r="K167" i="30"/>
  <c r="I167" i="30"/>
  <c r="H167" i="30"/>
  <c r="K166" i="30"/>
  <c r="I166" i="30"/>
  <c r="H166" i="30"/>
  <c r="K165" i="30"/>
  <c r="I165" i="30"/>
  <c r="H165" i="30"/>
  <c r="K164" i="30"/>
  <c r="I164" i="30"/>
  <c r="H164" i="30"/>
  <c r="K163" i="30"/>
  <c r="I163" i="30"/>
  <c r="H163" i="30"/>
  <c r="K162" i="30"/>
  <c r="I162" i="30"/>
  <c r="H162" i="30"/>
  <c r="G161" i="30"/>
  <c r="H161" i="30"/>
  <c r="K161" i="30"/>
  <c r="K158" i="30"/>
  <c r="G168" i="30" l="1"/>
  <c r="G163" i="30"/>
  <c r="G162" i="30"/>
  <c r="G169" i="30"/>
  <c r="G167" i="30"/>
  <c r="H171" i="30"/>
  <c r="G165" i="30"/>
  <c r="G171" i="30" s="1"/>
  <c r="H158" i="30"/>
  <c r="G158" i="30"/>
  <c r="G161" i="29" l="1"/>
  <c r="J161" i="29"/>
  <c r="G162" i="29"/>
  <c r="J162" i="29"/>
  <c r="G163" i="29"/>
  <c r="J163" i="29"/>
  <c r="G164" i="29"/>
  <c r="J164" i="29"/>
  <c r="G165" i="29"/>
  <c r="J165" i="29"/>
  <c r="G166" i="29"/>
  <c r="J166" i="29"/>
  <c r="G167" i="29"/>
  <c r="J167" i="29"/>
  <c r="G168" i="29"/>
  <c r="J168" i="29"/>
  <c r="G169" i="29"/>
  <c r="J169" i="29"/>
  <c r="H162" i="29"/>
  <c r="H163" i="29"/>
  <c r="H164" i="29"/>
  <c r="H165" i="29"/>
  <c r="H166" i="29"/>
  <c r="H167" i="29"/>
  <c r="H168" i="29"/>
  <c r="H169" i="29"/>
  <c r="H161" i="29"/>
  <c r="H171" i="29" l="1"/>
  <c r="J171" i="29"/>
  <c r="G171" i="29"/>
  <c r="J158" i="29"/>
  <c r="I169" i="28" l="1"/>
  <c r="I168" i="28"/>
  <c r="I167" i="28"/>
  <c r="I166" i="28"/>
  <c r="I165" i="28"/>
  <c r="I164" i="28"/>
  <c r="I163" i="28"/>
  <c r="I162" i="28"/>
  <c r="I161" i="28"/>
  <c r="I171" i="28" s="1"/>
  <c r="G162" i="28"/>
  <c r="G163" i="28"/>
  <c r="G164" i="28"/>
  <c r="G165" i="28"/>
  <c r="G166" i="28"/>
  <c r="G167" i="28"/>
  <c r="G168" i="28"/>
  <c r="G169" i="28"/>
  <c r="G161" i="28"/>
  <c r="I158" i="28"/>
  <c r="G171" i="28" l="1"/>
  <c r="J171" i="28"/>
  <c r="I156" i="11"/>
  <c r="I155" i="11"/>
  <c r="I154" i="11"/>
  <c r="I153" i="11"/>
  <c r="I152" i="11"/>
  <c r="I151" i="11"/>
  <c r="I150" i="11"/>
  <c r="I149" i="11"/>
  <c r="I148" i="11"/>
  <c r="I147" i="11"/>
  <c r="I146" i="11"/>
  <c r="I145" i="11"/>
  <c r="I144" i="11"/>
  <c r="I143" i="11"/>
  <c r="I142" i="11"/>
  <c r="I169" i="11" s="1"/>
  <c r="I141" i="11"/>
  <c r="I140" i="11"/>
  <c r="I139" i="11"/>
  <c r="I138" i="11"/>
  <c r="I137" i="11"/>
  <c r="I136" i="11"/>
  <c r="I135" i="11"/>
  <c r="I134" i="11"/>
  <c r="I133" i="11"/>
  <c r="I132"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6" i="11"/>
  <c r="I85" i="11"/>
  <c r="I84" i="11"/>
  <c r="I83" i="11"/>
  <c r="I82" i="11"/>
  <c r="I81" i="11"/>
  <c r="I80" i="11"/>
  <c r="I79" i="11"/>
  <c r="I78" i="11"/>
  <c r="I77" i="11"/>
  <c r="I76" i="11"/>
  <c r="I75" i="11"/>
  <c r="I74" i="11"/>
  <c r="I73" i="11"/>
  <c r="I72" i="11"/>
  <c r="I71" i="11"/>
  <c r="I70" i="11"/>
  <c r="I69" i="11"/>
  <c r="I68" i="11"/>
  <c r="I67" i="11"/>
  <c r="I66" i="11"/>
  <c r="I65" i="11"/>
  <c r="I64" i="11"/>
  <c r="I165" i="11" s="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2" i="11"/>
  <c r="I21" i="11"/>
  <c r="I20" i="11"/>
  <c r="I19" i="11"/>
  <c r="I18" i="11"/>
  <c r="I17" i="11"/>
  <c r="I16" i="11"/>
  <c r="I15" i="11"/>
  <c r="I14" i="11"/>
  <c r="I13" i="11"/>
  <c r="I12" i="11"/>
  <c r="I11" i="11"/>
  <c r="I10" i="11"/>
  <c r="I9" i="11"/>
  <c r="I8" i="11"/>
  <c r="I7" i="11"/>
  <c r="I6" i="11"/>
  <c r="I5" i="11"/>
  <c r="I163" i="11" l="1"/>
  <c r="I164" i="11"/>
  <c r="I161" i="11"/>
  <c r="I158" i="11"/>
  <c r="I162" i="11"/>
  <c r="I166" i="11"/>
  <c r="I167" i="11"/>
  <c r="I168" i="11"/>
  <c r="I171" i="11" l="1"/>
  <c r="G158" i="29"/>
  <c r="G158" i="28"/>
  <c r="H158" i="29" l="1"/>
  <c r="B10" i="10" l="1"/>
  <c r="C10" i="10"/>
  <c r="D151" i="3" l="1"/>
  <c r="D109" i="3" l="1"/>
  <c r="D116" i="3"/>
  <c r="D117" i="3"/>
  <c r="D29" i="3"/>
  <c r="D31" i="3"/>
  <c r="D12" i="3"/>
  <c r="D52" i="3"/>
  <c r="D20" i="3"/>
  <c r="D55" i="3"/>
  <c r="D149" i="3"/>
  <c r="D78" i="3"/>
  <c r="D79" i="3"/>
  <c r="D124" i="3"/>
  <c r="D126" i="3"/>
  <c r="D128" i="3"/>
  <c r="D129" i="3"/>
  <c r="D130" i="3"/>
  <c r="D82" i="3"/>
  <c r="D134" i="3"/>
  <c r="D150" i="3"/>
  <c r="D10" i="3"/>
  <c r="D61" i="3"/>
  <c r="D87" i="3"/>
  <c r="D62" i="3"/>
  <c r="D63" i="3"/>
  <c r="D75" i="3"/>
  <c r="D140" i="3"/>
  <c r="D152" i="3"/>
  <c r="D77" i="3"/>
  <c r="D110" i="3"/>
  <c r="D113" i="3"/>
  <c r="D32" i="3"/>
  <c r="D33" i="3"/>
  <c r="D34" i="3"/>
  <c r="D5" i="3"/>
  <c r="D44" i="3"/>
  <c r="D58" i="3"/>
  <c r="D122" i="3"/>
  <c r="D83" i="3"/>
  <c r="D21" i="3"/>
  <c r="D81" i="3"/>
  <c r="D127" i="3"/>
  <c r="D22" i="3"/>
  <c r="D135" i="3"/>
  <c r="D136" i="3"/>
  <c r="D39" i="3"/>
  <c r="D67" i="3"/>
  <c r="D139" i="3"/>
  <c r="D76" i="3"/>
  <c r="D144" i="3"/>
  <c r="D147" i="3"/>
  <c r="D80" i="3"/>
  <c r="D123" i="3"/>
  <c r="D131" i="3"/>
  <c r="D132" i="3"/>
  <c r="D84" i="3"/>
  <c r="D38" i="3"/>
  <c r="D59" i="3"/>
  <c r="D85" i="3"/>
  <c r="D86" i="3"/>
  <c r="D60" i="3"/>
  <c r="D11" i="3"/>
  <c r="D54" i="3"/>
  <c r="D138" i="3"/>
  <c r="D88" i="3"/>
  <c r="D90" i="3"/>
  <c r="D98" i="3"/>
  <c r="D103" i="3"/>
  <c r="D104" i="3"/>
  <c r="D107" i="3"/>
  <c r="E6797" i="20"/>
  <c r="H6188" i="20" s="1"/>
  <c r="D89" i="3"/>
  <c r="D94" i="3"/>
  <c r="D95" i="3"/>
  <c r="D96" i="3"/>
  <c r="D101" i="3"/>
  <c r="D92" i="3"/>
  <c r="D97" i="3"/>
  <c r="H420" i="20"/>
  <c r="D28" i="3"/>
  <c r="D35" i="3"/>
  <c r="D47" i="3"/>
  <c r="D16" i="3"/>
  <c r="D68" i="3"/>
  <c r="D100" i="3"/>
  <c r="D105" i="3"/>
  <c r="D111" i="3"/>
  <c r="D121" i="3"/>
  <c r="D23" i="3"/>
  <c r="D30" i="3"/>
  <c r="D91" i="3"/>
  <c r="D99" i="3"/>
  <c r="D108" i="3"/>
  <c r="D112" i="3"/>
  <c r="D118" i="3"/>
  <c r="D25" i="3"/>
  <c r="D37" i="3"/>
  <c r="D46" i="3"/>
  <c r="D48" i="3"/>
  <c r="D15" i="3"/>
  <c r="D53" i="3"/>
  <c r="D6" i="3"/>
  <c r="D40" i="3"/>
  <c r="D56" i="3"/>
  <c r="D57" i="3"/>
  <c r="D64" i="3"/>
  <c r="D70" i="3"/>
  <c r="D72" i="3"/>
  <c r="D73" i="3"/>
  <c r="D50" i="3"/>
  <c r="D8" i="3"/>
  <c r="D9" i="3"/>
  <c r="D19" i="3"/>
  <c r="D41" i="3"/>
  <c r="D42" i="3"/>
  <c r="D65" i="3"/>
  <c r="D142" i="3"/>
  <c r="D93" i="3"/>
  <c r="H99" i="20"/>
  <c r="H243" i="20"/>
  <c r="D102" i="3"/>
  <c r="D106" i="3"/>
  <c r="D114" i="3"/>
  <c r="D115" i="3"/>
  <c r="D119" i="3"/>
  <c r="D120" i="3"/>
  <c r="D24" i="3"/>
  <c r="D26" i="3"/>
  <c r="D27" i="3"/>
  <c r="D36" i="3"/>
  <c r="D45" i="3"/>
  <c r="D13" i="3"/>
  <c r="D14" i="3"/>
  <c r="D69" i="3"/>
  <c r="D71" i="3"/>
  <c r="D74" i="3"/>
  <c r="D49" i="3"/>
  <c r="D51" i="3"/>
  <c r="D7" i="3"/>
  <c r="D17" i="3"/>
  <c r="D18" i="3"/>
  <c r="D43" i="3"/>
  <c r="D66" i="3"/>
  <c r="D143" i="3"/>
  <c r="D141" i="3"/>
  <c r="D153" i="3"/>
  <c r="D155" i="3"/>
  <c r="D148" i="3"/>
  <c r="D125" i="3"/>
  <c r="D154" i="3"/>
  <c r="D137" i="3"/>
  <c r="H459" i="20"/>
  <c r="D145" i="3"/>
  <c r="D146" i="3"/>
  <c r="D133" i="3"/>
  <c r="D156" i="3"/>
  <c r="H1003" i="20"/>
  <c r="H1234" i="20"/>
  <c r="H1757" i="20"/>
  <c r="H1604" i="20"/>
  <c r="H2286" i="20"/>
  <c r="H2406" i="20"/>
  <c r="H1921" i="20"/>
  <c r="H2029" i="20"/>
  <c r="H2709" i="20"/>
  <c r="H2833" i="20"/>
  <c r="H2172" i="20"/>
  <c r="H2256" i="20"/>
  <c r="H2844" i="20"/>
  <c r="H2848" i="20"/>
  <c r="H2079" i="20"/>
  <c r="H2239" i="20"/>
  <c r="H2751" i="20"/>
  <c r="H2763" i="20"/>
  <c r="H3059" i="20"/>
  <c r="H3102" i="20"/>
  <c r="H3358" i="20"/>
  <c r="H3406" i="20"/>
  <c r="H3325" i="20"/>
  <c r="H3361" i="20"/>
  <c r="H3288" i="20"/>
  <c r="H3332" i="20"/>
  <c r="H3251" i="20"/>
  <c r="H3295" i="20"/>
  <c r="H3482" i="20"/>
  <c r="H3522" i="20"/>
  <c r="H3818" i="20"/>
  <c r="H3822" i="20"/>
  <c r="H3533" i="20"/>
  <c r="H3613" i="20"/>
  <c r="H3869" i="20"/>
  <c r="H3873" i="20"/>
  <c r="H3544" i="20"/>
  <c r="H3580" i="20"/>
  <c r="H3836" i="20"/>
  <c r="H3884" i="20"/>
  <c r="H3567" i="20"/>
  <c r="H3607" i="20"/>
  <c r="H3867" i="20"/>
  <c r="H3911" i="20"/>
  <c r="H4210" i="20"/>
  <c r="H4250" i="20"/>
  <c r="H4506" i="20"/>
  <c r="H4546" i="20"/>
  <c r="H4129" i="20"/>
  <c r="H4133" i="20"/>
  <c r="H4341" i="20"/>
  <c r="H4385" i="20"/>
  <c r="H4561" i="20"/>
  <c r="H4597" i="20"/>
  <c r="H4092" i="20"/>
  <c r="H4096" i="20"/>
  <c r="H4304" i="20"/>
  <c r="H4348" i="20"/>
  <c r="H4524" i="20"/>
  <c r="H4560" i="20"/>
  <c r="H4071" i="20"/>
  <c r="H4079" i="20"/>
  <c r="H4287" i="20"/>
  <c r="H4327" i="20"/>
  <c r="H4503" i="20"/>
  <c r="H4543" i="20"/>
  <c r="H4770" i="20"/>
  <c r="H4774" i="20"/>
  <c r="H4982" i="20"/>
  <c r="H5026" i="20"/>
  <c r="H5202" i="20"/>
  <c r="H4741" i="20"/>
  <c r="H4957" i="20"/>
  <c r="H4961" i="20"/>
  <c r="H5169" i="20"/>
  <c r="H5213" i="20"/>
  <c r="H4752" i="20"/>
  <c r="H4788" i="20"/>
  <c r="H5000" i="20"/>
  <c r="H5004" i="20"/>
  <c r="H5160" i="20"/>
  <c r="H5192" i="20"/>
  <c r="H4795" i="20"/>
  <c r="H4823" i="20"/>
  <c r="H4951" i="20"/>
  <c r="H4983" i="20"/>
  <c r="H5051" i="20"/>
  <c r="H5079" i="20"/>
  <c r="H5175" i="20"/>
  <c r="H5218" i="20"/>
  <c r="H5314" i="20"/>
  <c r="H5318" i="20"/>
  <c r="H5410" i="20"/>
  <c r="H5442" i="20"/>
  <c r="H5510" i="20"/>
  <c r="H5570" i="20"/>
  <c r="H5638" i="20"/>
  <c r="H5666" i="20"/>
  <c r="H5762" i="20"/>
  <c r="H5766" i="20"/>
  <c r="H5361" i="20"/>
  <c r="H5397" i="20"/>
  <c r="H5489" i="20"/>
  <c r="H5521" i="20"/>
  <c r="H5589" i="20"/>
  <c r="H5617" i="20"/>
  <c r="H5713" i="20"/>
  <c r="H5745" i="20"/>
  <c r="H5228" i="20"/>
  <c r="H5232" i="20"/>
  <c r="H5324" i="20"/>
  <c r="H5356" i="20"/>
  <c r="H5424" i="20"/>
  <c r="H5484" i="20"/>
  <c r="H5552" i="20"/>
  <c r="H5580" i="20"/>
  <c r="H5676" i="20"/>
  <c r="H5680" i="20"/>
  <c r="H5772" i="20"/>
  <c r="H5808" i="20"/>
  <c r="H5287" i="20"/>
  <c r="H5319" i="20"/>
  <c r="H5387" i="20"/>
  <c r="H5415" i="20"/>
  <c r="H5499" i="20"/>
  <c r="H5515" i="20"/>
  <c r="H5563" i="20"/>
  <c r="H5567" i="20"/>
  <c r="H5611" i="20"/>
  <c r="H5627" i="20"/>
  <c r="H5663" i="20"/>
  <c r="H5691" i="20"/>
  <c r="H5727" i="20"/>
  <c r="H5739" i="20"/>
  <c r="H5787" i="20"/>
  <c r="H5791" i="20"/>
  <c r="H5830" i="20"/>
  <c r="H5850" i="20"/>
  <c r="H5894" i="20"/>
  <c r="H5910" i="20"/>
  <c r="H5946" i="20"/>
  <c r="H5958" i="20"/>
  <c r="H6006" i="20"/>
  <c r="H6022" i="20"/>
  <c r="H6070" i="20"/>
  <c r="H6074" i="20"/>
  <c r="H5833" i="20"/>
  <c r="H5849" i="20"/>
  <c r="H5881" i="20"/>
  <c r="H5897" i="20"/>
  <c r="H5929" i="20"/>
  <c r="H5933" i="20"/>
  <c r="H5965" i="20"/>
  <c r="H5977" i="20"/>
  <c r="H6009" i="20"/>
  <c r="H6025" i="20"/>
  <c r="H6057" i="20"/>
  <c r="H6061" i="20"/>
  <c r="H6093" i="20"/>
  <c r="H5820" i="20"/>
  <c r="H5852" i="20"/>
  <c r="H5868" i="20"/>
  <c r="H5900" i="20"/>
  <c r="H5904" i="20"/>
  <c r="H5936" i="20"/>
  <c r="H5948" i="20"/>
  <c r="H5980" i="20"/>
  <c r="H5996" i="20"/>
  <c r="H6028" i="20"/>
  <c r="H6032" i="20"/>
  <c r="H6064" i="20"/>
  <c r="H6076" i="20"/>
  <c r="H5827" i="20"/>
  <c r="H5843" i="20"/>
  <c r="H5875" i="20"/>
  <c r="H5879" i="20"/>
  <c r="H5911" i="20"/>
  <c r="H5923" i="20"/>
  <c r="H5955" i="20"/>
  <c r="H5971" i="20"/>
  <c r="H6003" i="20"/>
  <c r="H6007" i="20"/>
  <c r="H6039" i="20"/>
  <c r="H6051" i="20"/>
  <c r="H6083" i="20"/>
  <c r="H6199" i="20"/>
  <c r="H6327" i="20"/>
  <c r="H6343" i="20"/>
  <c r="H6202" i="20"/>
  <c r="H6214" i="20"/>
  <c r="H6246" i="20"/>
  <c r="H6262" i="20"/>
  <c r="H6294" i="20"/>
  <c r="H6298" i="20"/>
  <c r="H6330" i="20"/>
  <c r="H6342" i="20"/>
  <c r="H6382" i="20"/>
  <c r="H6142" i="20"/>
  <c r="H6174" i="20"/>
  <c r="H6178" i="20"/>
  <c r="H6301" i="20"/>
  <c r="H6349" i="20"/>
  <c r="H6453" i="20"/>
  <c r="H6467" i="20"/>
  <c r="H6153" i="20"/>
  <c r="H6157" i="20"/>
  <c r="H6201" i="20"/>
  <c r="H6249" i="20"/>
  <c r="H6373" i="20"/>
  <c r="H6389" i="20"/>
  <c r="H6433" i="20"/>
  <c r="H6440" i="20"/>
  <c r="H6172" i="20"/>
  <c r="H6197" i="20"/>
  <c r="H6325" i="20"/>
  <c r="H6421" i="20"/>
  <c r="H6143" i="20"/>
  <c r="H6147" i="20"/>
  <c r="H6179" i="20"/>
  <c r="H6225" i="20"/>
  <c r="H6353" i="20"/>
  <c r="H6380" i="20"/>
  <c r="H6416" i="20"/>
  <c r="H6425" i="20"/>
  <c r="H6508" i="20"/>
  <c r="H6532" i="20"/>
  <c r="H6470" i="20"/>
  <c r="H6602" i="20"/>
  <c r="H6660" i="20"/>
  <c r="H6672" i="20"/>
  <c r="H6502" i="20"/>
  <c r="H6515" i="20"/>
  <c r="H6547" i="20"/>
  <c r="H6563" i="20"/>
  <c r="H6599" i="20"/>
  <c r="H6604" i="20"/>
  <c r="H6688" i="20"/>
  <c r="H6592" i="20"/>
  <c r="H6667" i="20"/>
  <c r="H6490" i="20"/>
  <c r="H6522" i="20"/>
  <c r="H6527" i="20"/>
  <c r="H6559" i="20"/>
  <c r="H6570" i="20"/>
  <c r="H6603" i="20"/>
  <c r="H6630" i="20"/>
  <c r="H6685" i="20"/>
  <c r="H6692" i="20"/>
  <c r="H6618" i="20"/>
  <c r="H6632" i="20"/>
  <c r="H6664" i="20"/>
  <c r="H6689" i="20"/>
  <c r="H6709" i="20"/>
  <c r="H6719" i="20"/>
  <c r="H6668" i="20"/>
  <c r="H6771" i="20"/>
  <c r="H6751" i="20"/>
  <c r="H6727" i="20"/>
  <c r="H6779" i="20"/>
  <c r="H6782" i="20"/>
  <c r="H6791" i="20"/>
  <c r="H6717" i="20"/>
  <c r="H6749" i="20"/>
  <c r="H6765" i="20"/>
  <c r="H6720" i="20"/>
  <c r="H6724" i="20"/>
  <c r="H6756" i="20"/>
  <c r="H6768" i="20"/>
  <c r="H6788" i="20" l="1"/>
  <c r="H6752" i="20"/>
  <c r="H6781" i="20"/>
  <c r="H6737" i="20"/>
  <c r="H6778" i="20"/>
  <c r="H6755" i="20"/>
  <c r="H6712" i="20"/>
  <c r="H6770" i="20"/>
  <c r="H6677" i="20"/>
  <c r="H6650" i="20"/>
  <c r="H6616" i="20"/>
  <c r="H6662" i="20"/>
  <c r="H6591" i="20"/>
  <c r="H6554" i="20"/>
  <c r="H6506" i="20"/>
  <c r="H6635" i="20"/>
  <c r="H6661" i="20"/>
  <c r="H6579" i="20"/>
  <c r="H6534" i="20"/>
  <c r="H6499" i="20"/>
  <c r="H6628" i="20"/>
  <c r="H6572" i="20"/>
  <c r="H6500" i="20"/>
  <c r="H6396" i="20"/>
  <c r="H6305" i="20"/>
  <c r="H6175" i="20"/>
  <c r="H6448" i="20"/>
  <c r="H6277" i="20"/>
  <c r="H6168" i="20"/>
  <c r="H6405" i="20"/>
  <c r="H6329" i="20"/>
  <c r="H6185" i="20"/>
  <c r="H6483" i="20"/>
  <c r="H6436" i="20"/>
  <c r="H6285" i="20"/>
  <c r="H6158" i="20"/>
  <c r="H6362" i="20"/>
  <c r="H6326" i="20"/>
  <c r="H6278" i="20"/>
  <c r="H6234" i="20"/>
  <c r="H6198" i="20"/>
  <c r="H6263" i="20"/>
  <c r="H6071" i="20"/>
  <c r="H6035" i="20"/>
  <c r="H5987" i="20"/>
  <c r="H5943" i="20"/>
  <c r="H5907" i="20"/>
  <c r="H5859" i="20"/>
  <c r="H5815" i="20"/>
  <c r="H6060" i="20"/>
  <c r="H6012" i="20"/>
  <c r="H5968" i="20"/>
  <c r="H5932" i="20"/>
  <c r="H5884" i="20"/>
  <c r="H5840" i="20"/>
  <c r="H6089" i="20"/>
  <c r="H6041" i="20"/>
  <c r="H5997" i="20"/>
  <c r="H5961" i="20"/>
  <c r="H5913" i="20"/>
  <c r="H5869" i="20"/>
  <c r="H5821" i="20"/>
  <c r="H6042" i="20"/>
  <c r="H5990" i="20"/>
  <c r="H5942" i="20"/>
  <c r="H5878" i="20"/>
  <c r="H5818" i="20"/>
  <c r="H5771" i="20"/>
  <c r="H5707" i="20"/>
  <c r="H5659" i="20"/>
  <c r="H5599" i="20"/>
  <c r="H5535" i="20"/>
  <c r="H5479" i="20"/>
  <c r="H5383" i="20"/>
  <c r="H5255" i="20"/>
  <c r="H5744" i="20"/>
  <c r="H5644" i="20"/>
  <c r="H5516" i="20"/>
  <c r="H5420" i="20"/>
  <c r="H5296" i="20"/>
  <c r="H5781" i="20"/>
  <c r="H5681" i="20"/>
  <c r="H5585" i="20"/>
  <c r="H5457" i="20"/>
  <c r="H5333" i="20"/>
  <c r="H5730" i="20"/>
  <c r="H5602" i="20"/>
  <c r="H5506" i="20"/>
  <c r="H5382" i="20"/>
  <c r="H5254" i="20"/>
  <c r="H5143" i="20"/>
  <c r="H5047" i="20"/>
  <c r="H4919" i="20"/>
  <c r="H4731" i="20"/>
  <c r="H5096" i="20"/>
  <c r="H4916" i="20"/>
  <c r="H5301" i="20"/>
  <c r="H5085" i="20"/>
  <c r="H4869" i="20"/>
  <c r="H5118" i="20"/>
  <c r="H4898" i="20"/>
  <c r="H4686" i="20"/>
  <c r="H4419" i="20"/>
  <c r="H4199" i="20"/>
  <c r="H3987" i="20"/>
  <c r="H4436" i="20"/>
  <c r="H4220" i="20"/>
  <c r="H4004" i="20"/>
  <c r="H4477" i="20"/>
  <c r="H4257" i="20"/>
  <c r="H4674" i="20"/>
  <c r="H4418" i="20"/>
  <c r="H4082" i="20"/>
  <c r="H3775" i="20"/>
  <c r="H3439" i="20"/>
  <c r="H3716" i="20"/>
  <c r="H4045" i="20"/>
  <c r="H3745" i="20"/>
  <c r="H3986" i="20"/>
  <c r="H3694" i="20"/>
  <c r="H3433" i="20"/>
  <c r="H3123" i="20"/>
  <c r="H3200" i="20"/>
  <c r="H3197" i="20"/>
  <c r="H3234" i="20"/>
  <c r="H2931" i="20"/>
  <c r="H2511" i="20"/>
  <c r="H1903" i="20"/>
  <c r="H2592" i="20"/>
  <c r="H1984" i="20"/>
  <c r="H2369" i="20"/>
  <c r="H2946" i="20"/>
  <c r="H1830" i="20"/>
  <c r="H1351" i="20"/>
  <c r="H1130" i="20"/>
  <c r="H6703" i="20"/>
  <c r="H6120" i="20"/>
  <c r="H943" i="20"/>
  <c r="H1289" i="20"/>
  <c r="H1339" i="20"/>
  <c r="H1505" i="20"/>
  <c r="H1580" i="20"/>
  <c r="H1607" i="20"/>
  <c r="H1954" i="20"/>
  <c r="H2262" i="20"/>
  <c r="H2574" i="20"/>
  <c r="H2822" i="20"/>
  <c r="H3058" i="20"/>
  <c r="H2021" i="20"/>
  <c r="H2241" i="20"/>
  <c r="H2477" i="20"/>
  <c r="H2705" i="20"/>
  <c r="H2925" i="20"/>
  <c r="H1876" i="20"/>
  <c r="H2076" i="20"/>
  <c r="H2240" i="20"/>
  <c r="H2416" i="20"/>
  <c r="H2588" i="20"/>
  <c r="H2752" i="20"/>
  <c r="H2928" i="20"/>
  <c r="H1819" i="20"/>
  <c r="H1983" i="20"/>
  <c r="H2159" i="20"/>
  <c r="H2331" i="20"/>
  <c r="H2495" i="20"/>
  <c r="H2671" i="20"/>
  <c r="H2799" i="20"/>
  <c r="H2883" i="20"/>
  <c r="H2971" i="20"/>
  <c r="H3055" i="20"/>
  <c r="H3142" i="20"/>
  <c r="H3230" i="20"/>
  <c r="H3314" i="20"/>
  <c r="H3398" i="20"/>
  <c r="H3149" i="20"/>
  <c r="H3233" i="20"/>
  <c r="H3317" i="20"/>
  <c r="H3405" i="20"/>
  <c r="H3156" i="20"/>
  <c r="H3240" i="20"/>
  <c r="H3328" i="20"/>
  <c r="H3076" i="20"/>
  <c r="H3159" i="20"/>
  <c r="H3247" i="20"/>
  <c r="H3331" i="20"/>
  <c r="H3414" i="20"/>
  <c r="H3431" i="20"/>
  <c r="H3518" i="20"/>
  <c r="H3602" i="20"/>
  <c r="H3690" i="20"/>
  <c r="H3774" i="20"/>
  <c r="H3858" i="20"/>
  <c r="H3946" i="20"/>
  <c r="H3485" i="20"/>
  <c r="H3569" i="20"/>
  <c r="H3657" i="20"/>
  <c r="H3741" i="20"/>
  <c r="H3825" i="20"/>
  <c r="H3913" i="20"/>
  <c r="H3997" i="20"/>
  <c r="H3452" i="20"/>
  <c r="H3540" i="20"/>
  <c r="H3624" i="20"/>
  <c r="H3708" i="20"/>
  <c r="H3796" i="20"/>
  <c r="H3880" i="20"/>
  <c r="H3964" i="20"/>
  <c r="H3479" i="20"/>
  <c r="H3563" i="20"/>
  <c r="H3647" i="20"/>
  <c r="H3735" i="20"/>
  <c r="H3819" i="20"/>
  <c r="H3903" i="20"/>
  <c r="H4034" i="20"/>
  <c r="H4118" i="20"/>
  <c r="H4202" i="20"/>
  <c r="H4290" i="20"/>
  <c r="H4374" i="20"/>
  <c r="H4458" i="20"/>
  <c r="H641" i="20"/>
  <c r="H6268" i="20"/>
  <c r="H735" i="20"/>
  <c r="H1325" i="20"/>
  <c r="H1602" i="20"/>
  <c r="H1769" i="20"/>
  <c r="H1611" i="20"/>
  <c r="H2114" i="20"/>
  <c r="H2434" i="20"/>
  <c r="H2846" i="20"/>
  <c r="H1901" i="20"/>
  <c r="H2149" i="20"/>
  <c r="H2493" i="20"/>
  <c r="H2817" i="20"/>
  <c r="H3053" i="20"/>
  <c r="H2080" i="20"/>
  <c r="H2332" i="20"/>
  <c r="H2512" i="20"/>
  <c r="H2768" i="20"/>
  <c r="H3008" i="20"/>
  <c r="H1915" i="20"/>
  <c r="H2171" i="20"/>
  <c r="H2415" i="20"/>
  <c r="H2591" i="20"/>
  <c r="H2803" i="20"/>
  <c r="H2927" i="20"/>
  <c r="H3019" i="20"/>
  <c r="H3150" i="20"/>
  <c r="H3270" i="20"/>
  <c r="H3362" i="20"/>
  <c r="H3153" i="20"/>
  <c r="H3277" i="20"/>
  <c r="H3365" i="20"/>
  <c r="H3160" i="20"/>
  <c r="H3284" i="20"/>
  <c r="H3376" i="20"/>
  <c r="H3167" i="20"/>
  <c r="H3287" i="20"/>
  <c r="H3379" i="20"/>
  <c r="H3438" i="20"/>
  <c r="H3562" i="20"/>
  <c r="H3650" i="20"/>
  <c r="H3778" i="20"/>
  <c r="H3902" i="20"/>
  <c r="H3994" i="20"/>
  <c r="H3577" i="20"/>
  <c r="H3697" i="20"/>
  <c r="H3789" i="20"/>
  <c r="H3917" i="20"/>
  <c r="H4041" i="20"/>
  <c r="H3500" i="20"/>
  <c r="H3628" i="20"/>
  <c r="H3752" i="20"/>
  <c r="H3844" i="20"/>
  <c r="H3972" i="20"/>
  <c r="H3519" i="20"/>
  <c r="H3611" i="20"/>
  <c r="H3739" i="20"/>
  <c r="H3863" i="20"/>
  <c r="H3951" i="20"/>
  <c r="H4122" i="20"/>
  <c r="H4246" i="20"/>
  <c r="H4338" i="20"/>
  <c r="H4466" i="20"/>
  <c r="H4550" i="20"/>
  <c r="H4634" i="20"/>
  <c r="H4093" i="20"/>
  <c r="H4177" i="20"/>
  <c r="H4261" i="20"/>
  <c r="H4349" i="20"/>
  <c r="H4433" i="20"/>
  <c r="H4517" i="20"/>
  <c r="H4605" i="20"/>
  <c r="H4689" i="20"/>
  <c r="H4052" i="20"/>
  <c r="H4140" i="20"/>
  <c r="H4224" i="20"/>
  <c r="H4308" i="20"/>
  <c r="H4396" i="20"/>
  <c r="H4480" i="20"/>
  <c r="H4564" i="20"/>
  <c r="H4652" i="20"/>
  <c r="H4035" i="20"/>
  <c r="H4119" i="20"/>
  <c r="H4207" i="20"/>
  <c r="H4291" i="20"/>
  <c r="H4375" i="20"/>
  <c r="H4463" i="20"/>
  <c r="H4547" i="20"/>
  <c r="H4631" i="20"/>
  <c r="H4734" i="20"/>
  <c r="H4818" i="20"/>
  <c r="H4902" i="20"/>
  <c r="H4990" i="20"/>
  <c r="H5074" i="20"/>
  <c r="H5158" i="20"/>
  <c r="H4749" i="20"/>
  <c r="H4833" i="20"/>
  <c r="H4917" i="20"/>
  <c r="H5005" i="20"/>
  <c r="H5089" i="20"/>
  <c r="H5173" i="20"/>
  <c r="H5261" i="20"/>
  <c r="H4708" i="20"/>
  <c r="H4792" i="20"/>
  <c r="H4880" i="20"/>
  <c r="H4964" i="20"/>
  <c r="H5036" i="20"/>
  <c r="H5100" i="20"/>
  <c r="H5164" i="20"/>
  <c r="H4699" i="20"/>
  <c r="H4763" i="20"/>
  <c r="H4827" i="20"/>
  <c r="H4891" i="20"/>
  <c r="H4955" i="20"/>
  <c r="H5019" i="20"/>
  <c r="H5083" i="20"/>
  <c r="H5147" i="20"/>
  <c r="H5222" i="20"/>
  <c r="H5286" i="20"/>
  <c r="H5350" i="20"/>
  <c r="H5414" i="20"/>
  <c r="H5478" i="20"/>
  <c r="H5542" i="20"/>
  <c r="H5606" i="20"/>
  <c r="H5670" i="20"/>
  <c r="H5734" i="20"/>
  <c r="H5798" i="20"/>
  <c r="H5365" i="20"/>
  <c r="H5429" i="20"/>
  <c r="H5493" i="20"/>
  <c r="H5557" i="20"/>
  <c r="H5621" i="20"/>
  <c r="H5685" i="20"/>
  <c r="H5749" i="20"/>
  <c r="H5200" i="20"/>
  <c r="H5264" i="20"/>
  <c r="H5328" i="20"/>
  <c r="H5392" i="20"/>
  <c r="H5456" i="20"/>
  <c r="H5520" i="20"/>
  <c r="H5584" i="20"/>
  <c r="H5648" i="20"/>
  <c r="H5712" i="20"/>
  <c r="H5776" i="20"/>
  <c r="H5227" i="20"/>
  <c r="H5291" i="20"/>
  <c r="H5355" i="20"/>
  <c r="H5419" i="20"/>
  <c r="H5483" i="20"/>
  <c r="H5519" i="20"/>
  <c r="H5551" i="20"/>
  <c r="H5583" i="20"/>
  <c r="H5615" i="20"/>
  <c r="H5647" i="20"/>
  <c r="H5679" i="20"/>
  <c r="H5711" i="20"/>
  <c r="H5743" i="20"/>
  <c r="H5775" i="20"/>
  <c r="H5807" i="20"/>
  <c r="H5834" i="20"/>
  <c r="H5866" i="20"/>
  <c r="H5898" i="20"/>
  <c r="H5930" i="20"/>
  <c r="H5962" i="20"/>
  <c r="H5994" i="20"/>
  <c r="H6026" i="20"/>
  <c r="H6058" i="20"/>
  <c r="H6090" i="20"/>
  <c r="H5837" i="20"/>
  <c r="H1201" i="20"/>
  <c r="H6119" i="20"/>
  <c r="H1246" i="20"/>
  <c r="H1642" i="20"/>
  <c r="H1760" i="20"/>
  <c r="H1982" i="20"/>
  <c r="H2578" i="20"/>
  <c r="H2950" i="20"/>
  <c r="H2133" i="20"/>
  <c r="H2581" i="20"/>
  <c r="H2945" i="20"/>
  <c r="H2000" i="20"/>
  <c r="H2336" i="20"/>
  <c r="H2672" i="20"/>
  <c r="H2940" i="20"/>
  <c r="H1999" i="20"/>
  <c r="H2255" i="20"/>
  <c r="H2587" i="20"/>
  <c r="H2843" i="20"/>
  <c r="H2975" i="20"/>
  <c r="H3106" i="20"/>
  <c r="H3278" i="20"/>
  <c r="H3105" i="20"/>
  <c r="H3237" i="20"/>
  <c r="H3409" i="20"/>
  <c r="H3204" i="20"/>
  <c r="H3368" i="20"/>
  <c r="H3203" i="20"/>
  <c r="H3335" i="20"/>
  <c r="H3412" i="20"/>
  <c r="H3566" i="20"/>
  <c r="H3730" i="20"/>
  <c r="H3866" i="20"/>
  <c r="H3489" i="20"/>
  <c r="H3617" i="20"/>
  <c r="H3785" i="20"/>
  <c r="H3953" i="20"/>
  <c r="H3460" i="20"/>
  <c r="H3588" i="20"/>
  <c r="H3756" i="20"/>
  <c r="H3924" i="20"/>
  <c r="H3483" i="20"/>
  <c r="H3655" i="20"/>
  <c r="H3783" i="20"/>
  <c r="H3947" i="20"/>
  <c r="H4162" i="20"/>
  <c r="H4294" i="20"/>
  <c r="H4422" i="20"/>
  <c r="H4586" i="20"/>
  <c r="H4678" i="20"/>
  <c r="H4173" i="20"/>
  <c r="H4301" i="20"/>
  <c r="H4389" i="20"/>
  <c r="H4513" i="20"/>
  <c r="H4641" i="20"/>
  <c r="H4012" i="20"/>
  <c r="H4132" i="20"/>
  <c r="H4260" i="20"/>
  <c r="H4352" i="20"/>
  <c r="H4476" i="20"/>
  <c r="H4604" i="20"/>
  <c r="H3991" i="20"/>
  <c r="H4115" i="20"/>
  <c r="H4243" i="20"/>
  <c r="H4335" i="20"/>
  <c r="H4455" i="20"/>
  <c r="H4583" i="20"/>
  <c r="H4690" i="20"/>
  <c r="H4814" i="20"/>
  <c r="H4942" i="20"/>
  <c r="H5030" i="20"/>
  <c r="H5154" i="20"/>
  <c r="H4785" i="20"/>
  <c r="H4877" i="20"/>
  <c r="H4997" i="20"/>
  <c r="H5125" i="20"/>
  <c r="H5217" i="20"/>
  <c r="H4704" i="20"/>
  <c r="H4832" i="20"/>
  <c r="H4920" i="20"/>
  <c r="H5032" i="20"/>
  <c r="H5128" i="20"/>
  <c r="H5196" i="20"/>
  <c r="H4759" i="20"/>
  <c r="H4855" i="20"/>
  <c r="H4923" i="20"/>
  <c r="H5015" i="20"/>
  <c r="H5111" i="20"/>
  <c r="H5179" i="20"/>
  <c r="H5282" i="20"/>
  <c r="H5378" i="20"/>
  <c r="H5446" i="20"/>
  <c r="H5538" i="20"/>
  <c r="H5634" i="20"/>
  <c r="H5702" i="20"/>
  <c r="H5794" i="20"/>
  <c r="H5393" i="20"/>
  <c r="H5461" i="20"/>
  <c r="H5553" i="20"/>
  <c r="H5649" i="20"/>
  <c r="H5717" i="20"/>
  <c r="H5313" i="20"/>
  <c r="H5292" i="20"/>
  <c r="H5360" i="20"/>
  <c r="H5452" i="20"/>
  <c r="H5548" i="20"/>
  <c r="H5616" i="20"/>
  <c r="H5708" i="20"/>
  <c r="H5804" i="20"/>
  <c r="H5259" i="20"/>
  <c r="H5351" i="20"/>
  <c r="H5447" i="20"/>
  <c r="H5503" i="20"/>
  <c r="H5547" i="20"/>
  <c r="H5595" i="20"/>
  <c r="H5631" i="20"/>
  <c r="H5675" i="20"/>
  <c r="H5723" i="20"/>
  <c r="H5759" i="20"/>
  <c r="H5803" i="20"/>
  <c r="H5846" i="20"/>
  <c r="H5882" i="20"/>
  <c r="H5926" i="20"/>
  <c r="H5974" i="20"/>
  <c r="H6010" i="20"/>
  <c r="H6054" i="20"/>
  <c r="H5817" i="20"/>
  <c r="H5853" i="20"/>
  <c r="H5885" i="20"/>
  <c r="H5917" i="20"/>
  <c r="H5949" i="20"/>
  <c r="H5981" i="20"/>
  <c r="H6013" i="20"/>
  <c r="H6045" i="20"/>
  <c r="H6077" i="20"/>
  <c r="H5824" i="20"/>
  <c r="H5856" i="20"/>
  <c r="H5888" i="20"/>
  <c r="H5920" i="20"/>
  <c r="H5952" i="20"/>
  <c r="H5984" i="20"/>
  <c r="H6016" i="20"/>
  <c r="H6048" i="20"/>
  <c r="H6080" i="20"/>
  <c r="H5831" i="20"/>
  <c r="H5863" i="20"/>
  <c r="H5895" i="20"/>
  <c r="H5927" i="20"/>
  <c r="H5959" i="20"/>
  <c r="H5991" i="20"/>
  <c r="H6023" i="20"/>
  <c r="H6055" i="20"/>
  <c r="H6087" i="20"/>
  <c r="H6279" i="20"/>
  <c r="H6186" i="20"/>
  <c r="H6218" i="20"/>
  <c r="H6250" i="20"/>
  <c r="H6282" i="20"/>
  <c r="H6314" i="20"/>
  <c r="H6346" i="20"/>
  <c r="H6390" i="20"/>
  <c r="H6162" i="20"/>
  <c r="H6237" i="20"/>
  <c r="H6365" i="20"/>
  <c r="H6457" i="20"/>
  <c r="H6141" i="20"/>
  <c r="H6173" i="20"/>
  <c r="H6265" i="20"/>
  <c r="H6376" i="20"/>
  <c r="H6408" i="20"/>
  <c r="H6156" i="20"/>
  <c r="H6213" i="20"/>
  <c r="H6341" i="20"/>
  <c r="H6452" i="20"/>
  <c r="H6163" i="20"/>
  <c r="H6241" i="20"/>
  <c r="H6369" i="20"/>
  <c r="H6401" i="20"/>
  <c r="H6476" i="20"/>
  <c r="H6540" i="20"/>
  <c r="H6486" i="20"/>
  <c r="H6638" i="20"/>
  <c r="H6482" i="20"/>
  <c r="H6518" i="20"/>
  <c r="H6550" i="20"/>
  <c r="H6582" i="20"/>
  <c r="H6636" i="20"/>
  <c r="H6594" i="20"/>
  <c r="H6681" i="20"/>
  <c r="H6511" i="20"/>
  <c r="H6543" i="20"/>
  <c r="H6575" i="20"/>
  <c r="H6611" i="20"/>
  <c r="H6697" i="20"/>
  <c r="H6750" i="20"/>
  <c r="H6634" i="20"/>
  <c r="H6666" i="20"/>
  <c r="H6684" i="20"/>
  <c r="H6759" i="20"/>
  <c r="H6774" i="20"/>
  <c r="H6754" i="20"/>
  <c r="H6758" i="20"/>
  <c r="H6739" i="20"/>
  <c r="H6721" i="20"/>
  <c r="H6753" i="20"/>
  <c r="H6785" i="20"/>
  <c r="H6740" i="20"/>
  <c r="H6772" i="20"/>
  <c r="H596" i="20"/>
  <c r="H691" i="20"/>
  <c r="H1300" i="20"/>
  <c r="H1553" i="20"/>
  <c r="H1457" i="20"/>
  <c r="H2126" i="20"/>
  <c r="H2718" i="20"/>
  <c r="H3074" i="20"/>
  <c r="H2261" i="20"/>
  <c r="H2605" i="20"/>
  <c r="H3045" i="20"/>
  <c r="H2160" i="20"/>
  <c r="H2428" i="20"/>
  <c r="H2684" i="20"/>
  <c r="H3024" i="20"/>
  <c r="H2075" i="20"/>
  <c r="H2335" i="20"/>
  <c r="H2683" i="20"/>
  <c r="H2847" i="20"/>
  <c r="H3011" i="20"/>
  <c r="H3186" i="20"/>
  <c r="H3318" i="20"/>
  <c r="H3109" i="20"/>
  <c r="H3281" i="20"/>
  <c r="H3112" i="20"/>
  <c r="H3248" i="20"/>
  <c r="H3079" i="20"/>
  <c r="H3207" i="20"/>
  <c r="H3375" i="20"/>
  <c r="H3474" i="20"/>
  <c r="H3610" i="20"/>
  <c r="H3738" i="20"/>
  <c r="H3906" i="20"/>
  <c r="H3529" i="20"/>
  <c r="H3661" i="20"/>
  <c r="H3833" i="20"/>
  <c r="H3961" i="20"/>
  <c r="H3496" i="20"/>
  <c r="H3668" i="20"/>
  <c r="H3800" i="20"/>
  <c r="H3928" i="20"/>
  <c r="H3527" i="20"/>
  <c r="H3691" i="20"/>
  <c r="H3823" i="20"/>
  <c r="H4038" i="20"/>
  <c r="H4166" i="20"/>
  <c r="H4330" i="20"/>
  <c r="H4502" i="20"/>
  <c r="H4594" i="20"/>
  <c r="H4085" i="20"/>
  <c r="H4213" i="20"/>
  <c r="H4305" i="20"/>
  <c r="H4429" i="20"/>
  <c r="H4557" i="20"/>
  <c r="H4645" i="20"/>
  <c r="H4048" i="20"/>
  <c r="H4176" i="20"/>
  <c r="H4268" i="20"/>
  <c r="H4388" i="20"/>
  <c r="H4516" i="20"/>
  <c r="H4608" i="20"/>
  <c r="H4031" i="20"/>
  <c r="H4159" i="20"/>
  <c r="H4247" i="20"/>
  <c r="H4371" i="20"/>
  <c r="H4499" i="20"/>
  <c r="H4591" i="20"/>
  <c r="H4726" i="20"/>
  <c r="H4854" i="20"/>
  <c r="H4946" i="20"/>
  <c r="H5070" i="20"/>
  <c r="H5198" i="20"/>
  <c r="H4789" i="20"/>
  <c r="H4913" i="20"/>
  <c r="H5041" i="20"/>
  <c r="H5133" i="20"/>
  <c r="H5253" i="20"/>
  <c r="H4744" i="20"/>
  <c r="H4836" i="20"/>
  <c r="H4960" i="20"/>
  <c r="H5064" i="20"/>
  <c r="H5132" i="20"/>
  <c r="H4695" i="20"/>
  <c r="H4791" i="20"/>
  <c r="H4859" i="20"/>
  <c r="H6784" i="20"/>
  <c r="H6736" i="20"/>
  <c r="H6769" i="20"/>
  <c r="H6733" i="20"/>
  <c r="H6726" i="20"/>
  <c r="H6730" i="20"/>
  <c r="H6795" i="20"/>
  <c r="H6734" i="20"/>
  <c r="H6696" i="20"/>
  <c r="H6648" i="20"/>
  <c r="H6747" i="20"/>
  <c r="H6643" i="20"/>
  <c r="H6586" i="20"/>
  <c r="H6538" i="20"/>
  <c r="H6495" i="20"/>
  <c r="H6622" i="20"/>
  <c r="H6629" i="20"/>
  <c r="H6566" i="20"/>
  <c r="H6531" i="20"/>
  <c r="H6466" i="20"/>
  <c r="H6606" i="20"/>
  <c r="H6564" i="20"/>
  <c r="H6464" i="20"/>
  <c r="H6385" i="20"/>
  <c r="H6289" i="20"/>
  <c r="H6159" i="20"/>
  <c r="H6428" i="20"/>
  <c r="H6261" i="20"/>
  <c r="H6152" i="20"/>
  <c r="H6392" i="20"/>
  <c r="H6313" i="20"/>
  <c r="H6169" i="20"/>
  <c r="H6473" i="20"/>
  <c r="H6429" i="20"/>
  <c r="H6221" i="20"/>
  <c r="H6146" i="20"/>
  <c r="H6358" i="20"/>
  <c r="H6310" i="20"/>
  <c r="H6266" i="20"/>
  <c r="H6230" i="20"/>
  <c r="H6182" i="20"/>
  <c r="H6215" i="20"/>
  <c r="H6067" i="20"/>
  <c r="H6019" i="20"/>
  <c r="H5975" i="20"/>
  <c r="H5939" i="20"/>
  <c r="H5891" i="20"/>
  <c r="H5847" i="20"/>
  <c r="H6092" i="20"/>
  <c r="H6044" i="20"/>
  <c r="H6000" i="20"/>
  <c r="H5964" i="20"/>
  <c r="H5916" i="20"/>
  <c r="H5872" i="20"/>
  <c r="H5836" i="20"/>
  <c r="H6073" i="20"/>
  <c r="H6029" i="20"/>
  <c r="H5993" i="20"/>
  <c r="H5945" i="20"/>
  <c r="H5901" i="20"/>
  <c r="H5865" i="20"/>
  <c r="H6086" i="20"/>
  <c r="H6038" i="20"/>
  <c r="H5978" i="20"/>
  <c r="H5914" i="20"/>
  <c r="H5862" i="20"/>
  <c r="H5814" i="20"/>
  <c r="H5755" i="20"/>
  <c r="H5695" i="20"/>
  <c r="H5643" i="20"/>
  <c r="H5579" i="20"/>
  <c r="H5531" i="20"/>
  <c r="H5451" i="20"/>
  <c r="H5323" i="20"/>
  <c r="H5223" i="20"/>
  <c r="H5740" i="20"/>
  <c r="H5612" i="20"/>
  <c r="H5488" i="20"/>
  <c r="H5388" i="20"/>
  <c r="H5260" i="20"/>
  <c r="H5777" i="20"/>
  <c r="H5653" i="20"/>
  <c r="H5525" i="20"/>
  <c r="H5425" i="20"/>
  <c r="H5329" i="20"/>
  <c r="H5698" i="20"/>
  <c r="H5574" i="20"/>
  <c r="H5474" i="20"/>
  <c r="H5346" i="20"/>
  <c r="H5250" i="20"/>
  <c r="H5115" i="20"/>
  <c r="H4987" i="20"/>
  <c r="H4887" i="20"/>
  <c r="H4727" i="20"/>
  <c r="H5068" i="20"/>
  <c r="H4872" i="20"/>
  <c r="H5297" i="20"/>
  <c r="H5045" i="20"/>
  <c r="H4829" i="20"/>
  <c r="H5110" i="20"/>
  <c r="H4862" i="20"/>
  <c r="H4627" i="20"/>
  <c r="H4415" i="20"/>
  <c r="H4163" i="20"/>
  <c r="H4644" i="20"/>
  <c r="H4432" i="20"/>
  <c r="H4180" i="20"/>
  <c r="H4685" i="20"/>
  <c r="H4469" i="20"/>
  <c r="H4221" i="20"/>
  <c r="H4630" i="20"/>
  <c r="H4378" i="20"/>
  <c r="H4074" i="20"/>
  <c r="H3695" i="20"/>
  <c r="H3444" i="20"/>
  <c r="H3672" i="20"/>
  <c r="H4001" i="20"/>
  <c r="H3705" i="20"/>
  <c r="H3950" i="20"/>
  <c r="H3646" i="20"/>
  <c r="H3422" i="20"/>
  <c r="H3119" i="20"/>
  <c r="H3120" i="20"/>
  <c r="H3189" i="20"/>
  <c r="H3190" i="20"/>
  <c r="H2891" i="20"/>
  <c r="H2427" i="20"/>
  <c r="H1823" i="20"/>
  <c r="H2496" i="20"/>
  <c r="H1892" i="20"/>
  <c r="H2365" i="20"/>
  <c r="H2734" i="20"/>
  <c r="H1810" i="20"/>
  <c r="H1344" i="20"/>
  <c r="H6649" i="20"/>
  <c r="H409" i="20"/>
  <c r="H200" i="20"/>
  <c r="H273" i="20"/>
  <c r="H75" i="20"/>
  <c r="H115" i="20"/>
  <c r="H195" i="20"/>
  <c r="H291" i="20"/>
  <c r="H371" i="20"/>
  <c r="H533" i="20"/>
  <c r="H399" i="20"/>
  <c r="H439" i="20"/>
  <c r="H475" i="20"/>
  <c r="H519" i="20"/>
  <c r="H551" i="20"/>
  <c r="H590" i="20"/>
  <c r="H634" i="20"/>
  <c r="H670" i="20"/>
  <c r="H702" i="20"/>
  <c r="H746" i="20"/>
  <c r="H782" i="20"/>
  <c r="H818" i="20"/>
  <c r="H862" i="20"/>
  <c r="H894" i="20"/>
  <c r="H930" i="20"/>
  <c r="H974" i="20"/>
  <c r="H1010" i="20"/>
  <c r="H1042" i="20"/>
  <c r="H1086" i="20"/>
  <c r="H1122" i="20"/>
  <c r="H1162" i="20"/>
  <c r="H573" i="20"/>
  <c r="H597" i="20"/>
  <c r="H625" i="20"/>
  <c r="H657" i="20"/>
  <c r="H685" i="20"/>
  <c r="H709" i="20"/>
  <c r="H741" i="20"/>
  <c r="H769" i="20"/>
  <c r="H797" i="20"/>
  <c r="H829" i="20"/>
  <c r="H853" i="20"/>
  <c r="H881" i="20"/>
  <c r="H913" i="20"/>
  <c r="H941" i="20"/>
  <c r="H965" i="20"/>
  <c r="H997" i="20"/>
  <c r="H1025" i="20"/>
  <c r="H1053" i="20"/>
  <c r="H1085" i="20"/>
  <c r="H1109" i="20"/>
  <c r="H1137" i="20"/>
  <c r="H1169" i="20"/>
  <c r="H1197" i="20"/>
  <c r="H572" i="20"/>
  <c r="H604" i="20"/>
  <c r="H632" i="20"/>
  <c r="H660" i="20"/>
  <c r="H692" i="20"/>
  <c r="H716" i="20"/>
  <c r="H744" i="20"/>
  <c r="H776" i="20"/>
  <c r="H804" i="20"/>
  <c r="H828" i="20"/>
  <c r="H860" i="20"/>
  <c r="H888" i="20"/>
  <c r="H916" i="20"/>
  <c r="H948" i="20"/>
  <c r="H972" i="20"/>
  <c r="H1000" i="20"/>
  <c r="H1032" i="20"/>
  <c r="H1060" i="20"/>
  <c r="H1084" i="20"/>
  <c r="H1116" i="20"/>
  <c r="H1144" i="20"/>
  <c r="H1172" i="20"/>
  <c r="H6671" i="20"/>
  <c r="H6710" i="20"/>
  <c r="H6686" i="20"/>
  <c r="H6617" i="20"/>
  <c r="H6576" i="20"/>
  <c r="H6528" i="20"/>
  <c r="H6472" i="20"/>
  <c r="H6439" i="20"/>
  <c r="H6411" i="20"/>
  <c r="H6561" i="20"/>
  <c r="H6513" i="20"/>
  <c r="H91" i="20"/>
  <c r="H131" i="20"/>
  <c r="H227" i="20"/>
  <c r="H307" i="20"/>
  <c r="H489" i="20"/>
  <c r="H553" i="20"/>
  <c r="H325" i="20"/>
  <c r="H163" i="20"/>
  <c r="H323" i="20"/>
  <c r="H179" i="20"/>
  <c r="H355" i="20"/>
  <c r="H391" i="20"/>
  <c r="H443" i="20"/>
  <c r="H495" i="20"/>
  <c r="H543" i="20"/>
  <c r="H606" i="20"/>
  <c r="H650" i="20"/>
  <c r="H698" i="20"/>
  <c r="H754" i="20"/>
  <c r="H802" i="20"/>
  <c r="H846" i="20"/>
  <c r="H906" i="20"/>
  <c r="H954" i="20"/>
  <c r="H1002" i="20"/>
  <c r="H1058" i="20"/>
  <c r="H1102" i="20"/>
  <c r="H1150" i="20"/>
  <c r="H577" i="20"/>
  <c r="H613" i="20"/>
  <c r="H645" i="20"/>
  <c r="H689" i="20"/>
  <c r="H725" i="20"/>
  <c r="H765" i="20"/>
  <c r="H805" i="20"/>
  <c r="H837" i="20"/>
  <c r="H877" i="20"/>
  <c r="H917" i="20"/>
  <c r="H957" i="20"/>
  <c r="H989" i="20"/>
  <c r="H1029" i="20"/>
  <c r="H1069" i="20"/>
  <c r="H1105" i="20"/>
  <c r="H1149" i="20"/>
  <c r="H1181" i="20"/>
  <c r="H568" i="20"/>
  <c r="H612" i="20"/>
  <c r="H648" i="20"/>
  <c r="H680" i="20"/>
  <c r="H724" i="20"/>
  <c r="H760" i="20"/>
  <c r="H796" i="20"/>
  <c r="H840" i="20"/>
  <c r="H872" i="20"/>
  <c r="H908" i="20"/>
  <c r="H952" i="20"/>
  <c r="H988" i="20"/>
  <c r="H1020" i="20"/>
  <c r="H1064" i="20"/>
  <c r="H1100" i="20"/>
  <c r="H1140" i="20"/>
  <c r="H1180" i="20"/>
  <c r="H6699" i="20"/>
  <c r="H6702" i="20"/>
  <c r="H6609" i="20"/>
  <c r="H6544" i="20"/>
  <c r="H6485" i="20"/>
  <c r="H6435" i="20"/>
  <c r="H6597" i="20"/>
  <c r="H6521" i="20"/>
  <c r="H6639" i="20"/>
  <c r="H6541" i="20"/>
  <c r="H6487" i="20"/>
  <c r="H6458" i="20"/>
  <c r="H6394" i="20"/>
  <c r="H6351" i="20"/>
  <c r="H6316" i="20"/>
  <c r="H6271" i="20"/>
  <c r="H6239" i="20"/>
  <c r="H6207" i="20"/>
  <c r="H6422" i="20"/>
  <c r="H6371" i="20"/>
  <c r="H6275" i="20"/>
  <c r="H6434" i="20"/>
  <c r="H6399" i="20"/>
  <c r="H6363" i="20"/>
  <c r="H6331" i="20"/>
  <c r="H6302" i="20"/>
  <c r="H6280" i="20"/>
  <c r="H6248" i="20"/>
  <c r="H6219" i="20"/>
  <c r="H6190" i="20"/>
  <c r="H6137" i="20"/>
  <c r="H6132" i="20"/>
  <c r="H6127" i="20"/>
  <c r="H259" i="20"/>
  <c r="H411" i="20"/>
  <c r="H463" i="20"/>
  <c r="H527" i="20"/>
  <c r="H610" i="20"/>
  <c r="H674" i="20"/>
  <c r="H734" i="20"/>
  <c r="H810" i="20"/>
  <c r="H874" i="20"/>
  <c r="H946" i="20"/>
  <c r="H1018" i="20"/>
  <c r="H1074" i="20"/>
  <c r="H1146" i="20"/>
  <c r="H581" i="20"/>
  <c r="H637" i="20"/>
  <c r="H677" i="20"/>
  <c r="H733" i="20"/>
  <c r="H785" i="20"/>
  <c r="H833" i="20"/>
  <c r="H893" i="20"/>
  <c r="H933" i="20"/>
  <c r="H981" i="20"/>
  <c r="H1041" i="20"/>
  <c r="H1089" i="20"/>
  <c r="H1133" i="20"/>
  <c r="H1189" i="20"/>
  <c r="H588" i="20"/>
  <c r="H636" i="20"/>
  <c r="H696" i="20"/>
  <c r="H740" i="20"/>
  <c r="H788" i="20"/>
  <c r="H844" i="20"/>
  <c r="H892" i="20"/>
  <c r="H936" i="20"/>
  <c r="H996" i="20"/>
  <c r="H1044" i="20"/>
  <c r="H1096" i="20"/>
  <c r="H1148" i="20"/>
  <c r="H6695" i="20"/>
  <c r="H6690" i="20"/>
  <c r="H6663" i="20"/>
  <c r="H6504" i="20"/>
  <c r="H6443" i="20"/>
  <c r="H6585" i="20"/>
  <c r="H6647" i="20"/>
  <c r="H6565" i="20"/>
  <c r="H6484" i="20"/>
  <c r="H6442" i="20"/>
  <c r="H6354" i="20"/>
  <c r="H6303" i="20"/>
  <c r="H6258" i="20"/>
  <c r="H6210" i="20"/>
  <c r="H6403" i="20"/>
  <c r="H6307" i="20"/>
  <c r="H6211" i="20"/>
  <c r="H6391" i="20"/>
  <c r="H6347" i="20"/>
  <c r="H6312" i="20"/>
  <c r="H6267" i="20"/>
  <c r="H6235" i="20"/>
  <c r="H6200" i="20"/>
  <c r="H6136" i="20"/>
  <c r="H6129" i="20"/>
  <c r="H6123" i="20"/>
  <c r="H6117" i="20"/>
  <c r="H6112" i="20"/>
  <c r="H6107" i="20"/>
  <c r="H6101" i="20"/>
  <c r="H6096" i="20"/>
  <c r="H3075" i="20"/>
  <c r="H571" i="20"/>
  <c r="H591" i="20"/>
  <c r="H611" i="20"/>
  <c r="H635" i="20"/>
  <c r="H655" i="20"/>
  <c r="H675" i="20"/>
  <c r="H699" i="20"/>
  <c r="H719" i="20"/>
  <c r="H739" i="20"/>
  <c r="H763" i="20"/>
  <c r="H783" i="20"/>
  <c r="H803" i="20"/>
  <c r="H827" i="20"/>
  <c r="H847" i="20"/>
  <c r="H867" i="20"/>
  <c r="H891" i="20"/>
  <c r="H911" i="20"/>
  <c r="H931" i="20"/>
  <c r="H955" i="20"/>
  <c r="H975" i="20"/>
  <c r="H995" i="20"/>
  <c r="H1019" i="20"/>
  <c r="H1039" i="20"/>
  <c r="H1059" i="20"/>
  <c r="H1083" i="20"/>
  <c r="H1103" i="20"/>
  <c r="H1123" i="20"/>
  <c r="H1147" i="20"/>
  <c r="H1167" i="20"/>
  <c r="H1186" i="20"/>
  <c r="H1210" i="20"/>
  <c r="H1230" i="20"/>
  <c r="H1250" i="20"/>
  <c r="H1274" i="20"/>
  <c r="H1294" i="20"/>
  <c r="H1314" i="20"/>
  <c r="H1338" i="20"/>
  <c r="H1358" i="20"/>
  <c r="H1378" i="20"/>
  <c r="H1402" i="20"/>
  <c r="H1422" i="20"/>
  <c r="H1229" i="20"/>
  <c r="H1253" i="20"/>
  <c r="H1273" i="20"/>
  <c r="H1293" i="20"/>
  <c r="H1317" i="20"/>
  <c r="H1337" i="20"/>
  <c r="H1357" i="20"/>
  <c r="H1381" i="20"/>
  <c r="H1401" i="20"/>
  <c r="H1421" i="20"/>
  <c r="H1200" i="20"/>
  <c r="H1220" i="20"/>
  <c r="H1240" i="20"/>
  <c r="H1264" i="20"/>
  <c r="H1284" i="20"/>
  <c r="H1304" i="20"/>
  <c r="H1328" i="20"/>
  <c r="H1348" i="20"/>
  <c r="H1368" i="20"/>
  <c r="H1392" i="20"/>
  <c r="H1412" i="20"/>
  <c r="H1188" i="20"/>
  <c r="H1207" i="20"/>
  <c r="H1227" i="20"/>
  <c r="H1247" i="20"/>
  <c r="H1271" i="20"/>
  <c r="H1291" i="20"/>
  <c r="H1311" i="20"/>
  <c r="H1335" i="20"/>
  <c r="H1355" i="20"/>
  <c r="H1375" i="20"/>
  <c r="H1399" i="20"/>
  <c r="H1419" i="20"/>
  <c r="H1442" i="20"/>
  <c r="H1466" i="20"/>
  <c r="H1486" i="20"/>
  <c r="H1506" i="20"/>
  <c r="H1530" i="20"/>
  <c r="H1550" i="20"/>
  <c r="H1570" i="20"/>
  <c r="H1594" i="20"/>
  <c r="H1614" i="20"/>
  <c r="H1634" i="20"/>
  <c r="H1658" i="20"/>
  <c r="H1678" i="20"/>
  <c r="H1698" i="20"/>
  <c r="H1722" i="20"/>
  <c r="H1742" i="20"/>
  <c r="H1762" i="20"/>
  <c r="H1786" i="20"/>
  <c r="H1437" i="20"/>
  <c r="H1473" i="20"/>
  <c r="H1497" i="20"/>
  <c r="H1517" i="20"/>
  <c r="H1537" i="20"/>
  <c r="H1561" i="20"/>
  <c r="H1581" i="20"/>
  <c r="H1601" i="20"/>
  <c r="H1625" i="20"/>
  <c r="H517" i="20"/>
  <c r="H431" i="20"/>
  <c r="H523" i="20"/>
  <c r="H618" i="20"/>
  <c r="H718" i="20"/>
  <c r="H786" i="20"/>
  <c r="H890" i="20"/>
  <c r="H978" i="20"/>
  <c r="H1066" i="20"/>
  <c r="H1170" i="20"/>
  <c r="H605" i="20"/>
  <c r="H669" i="20"/>
  <c r="H749" i="20"/>
  <c r="H813" i="20"/>
  <c r="H869" i="20"/>
  <c r="H945" i="20"/>
  <c r="H1009" i="20"/>
  <c r="H1073" i="20"/>
  <c r="H1153" i="20"/>
  <c r="H564" i="20"/>
  <c r="H628" i="20"/>
  <c r="H700" i="20"/>
  <c r="H764" i="20"/>
  <c r="H824" i="20"/>
  <c r="H904" i="20"/>
  <c r="H968" i="20"/>
  <c r="H1036" i="20"/>
  <c r="H1108" i="20"/>
  <c r="H1164" i="20"/>
  <c r="H6678" i="20"/>
  <c r="H6601" i="20"/>
  <c r="H6459" i="20"/>
  <c r="H6655" i="20"/>
  <c r="H6593" i="20"/>
  <c r="H6517" i="20"/>
  <c r="H6446" i="20"/>
  <c r="H6348" i="20"/>
  <c r="H6287" i="20"/>
  <c r="H6220" i="20"/>
  <c r="H6395" i="20"/>
  <c r="H6243" i="20"/>
  <c r="H6407" i="20"/>
  <c r="H6344" i="20"/>
  <c r="H6286" i="20"/>
  <c r="H6238" i="20"/>
  <c r="H6184" i="20"/>
  <c r="H6133" i="20"/>
  <c r="H6124" i="20"/>
  <c r="H6116" i="20"/>
  <c r="H6109" i="20"/>
  <c r="H6103" i="20"/>
  <c r="H6095" i="20"/>
  <c r="H1431" i="20"/>
  <c r="H587" i="20"/>
  <c r="H619" i="20"/>
  <c r="H643" i="20"/>
  <c r="H671" i="20"/>
  <c r="H703" i="20"/>
  <c r="H731" i="20"/>
  <c r="H755" i="20"/>
  <c r="H787" i="20"/>
  <c r="H815" i="20"/>
  <c r="H843" i="20"/>
  <c r="H875" i="20"/>
  <c r="H899" i="20"/>
  <c r="H927" i="20"/>
  <c r="H959" i="20"/>
  <c r="H987" i="20"/>
  <c r="H1011" i="20"/>
  <c r="H1043" i="20"/>
  <c r="H1071" i="20"/>
  <c r="H1099" i="20"/>
  <c r="H1131" i="20"/>
  <c r="H1155" i="20"/>
  <c r="H1183" i="20"/>
  <c r="H1214" i="20"/>
  <c r="H1242" i="20"/>
  <c r="H1266" i="20"/>
  <c r="H1298" i="20"/>
  <c r="H1326" i="20"/>
  <c r="H1354" i="20"/>
  <c r="H1386" i="20"/>
  <c r="H1410" i="20"/>
  <c r="H1225" i="20"/>
  <c r="H1257" i="20"/>
  <c r="H1285" i="20"/>
  <c r="H1309" i="20"/>
  <c r="H1341" i="20"/>
  <c r="H1369" i="20"/>
  <c r="H1397" i="20"/>
  <c r="H1429" i="20"/>
  <c r="H1208" i="20"/>
  <c r="H1236" i="20"/>
  <c r="H1268" i="20"/>
  <c r="H1296" i="20"/>
  <c r="H1320" i="20"/>
  <c r="H1352" i="20"/>
  <c r="H1380" i="20"/>
  <c r="H1408" i="20"/>
  <c r="H1191" i="20"/>
  <c r="H1215" i="20"/>
  <c r="H1243" i="20"/>
  <c r="H1275" i="20"/>
  <c r="H1303" i="20"/>
  <c r="H1327" i="20"/>
  <c r="H1359" i="20"/>
  <c r="H1387" i="20"/>
  <c r="H1415" i="20"/>
  <c r="H1450" i="20"/>
  <c r="H1474" i="20"/>
  <c r="H1502" i="20"/>
  <c r="H1534" i="20"/>
  <c r="H1562" i="20"/>
  <c r="H1586" i="20"/>
  <c r="H1618" i="20"/>
  <c r="H1646" i="20"/>
  <c r="H1674" i="20"/>
  <c r="H1706" i="20"/>
  <c r="H1730" i="20"/>
  <c r="H1758" i="20"/>
  <c r="H1790" i="20"/>
  <c r="H1465" i="20"/>
  <c r="H1489" i="20"/>
  <c r="H1521" i="20"/>
  <c r="H1549" i="20"/>
  <c r="H1577" i="20"/>
  <c r="H1609" i="20"/>
  <c r="H1633" i="20"/>
  <c r="H1657" i="20"/>
  <c r="H1677" i="20"/>
  <c r="H1697" i="20"/>
  <c r="H1721" i="20"/>
  <c r="H1741" i="20"/>
  <c r="H1761" i="20"/>
  <c r="H1785" i="20"/>
  <c r="H1805" i="20"/>
  <c r="H1444" i="20"/>
  <c r="H1468" i="20"/>
  <c r="H1488" i="20"/>
  <c r="H1508" i="20"/>
  <c r="H1532" i="20"/>
  <c r="H1552" i="20"/>
  <c r="H1572" i="20"/>
  <c r="H1596" i="20"/>
  <c r="H1616" i="20"/>
  <c r="H1636" i="20"/>
  <c r="H1660" i="20"/>
  <c r="H1680" i="20"/>
  <c r="H1700" i="20"/>
  <c r="H1724" i="20"/>
  <c r="H1744" i="20"/>
  <c r="H1764" i="20"/>
  <c r="H1788" i="20"/>
  <c r="H1436" i="20"/>
  <c r="H1451" i="20"/>
  <c r="H1475" i="20"/>
  <c r="H1495" i="20"/>
  <c r="H1515" i="20"/>
  <c r="H1539" i="20"/>
  <c r="H1559" i="20"/>
  <c r="H1579" i="20"/>
  <c r="H1603" i="20"/>
  <c r="H1623" i="20"/>
  <c r="H1643" i="20"/>
  <c r="H1667" i="20"/>
  <c r="H1687" i="20"/>
  <c r="H1707" i="20"/>
  <c r="H1731" i="20"/>
  <c r="H1751" i="20"/>
  <c r="H1771" i="20"/>
  <c r="H1787" i="20"/>
  <c r="H1818" i="20"/>
  <c r="H1834" i="20"/>
  <c r="H1850" i="20"/>
  <c r="H1866" i="20"/>
  <c r="H1882" i="20"/>
  <c r="H1898" i="20"/>
  <c r="H1914" i="20"/>
  <c r="H1930" i="20"/>
  <c r="H1946" i="20"/>
  <c r="H1962" i="20"/>
  <c r="H1978" i="20"/>
  <c r="H1994" i="20"/>
  <c r="H2010" i="20"/>
  <c r="H2026" i="20"/>
  <c r="H2042" i="20"/>
  <c r="H2058" i="20"/>
  <c r="H2074" i="20"/>
  <c r="H2090" i="20"/>
  <c r="H2106" i="20"/>
  <c r="H2122" i="20"/>
  <c r="H2138" i="20"/>
  <c r="H2154" i="20"/>
  <c r="H2170" i="20"/>
  <c r="H2186" i="20"/>
  <c r="H2202" i="20"/>
  <c r="H2218" i="20"/>
  <c r="H2234" i="20"/>
  <c r="H2250" i="20"/>
  <c r="H2266" i="20"/>
  <c r="H2282" i="20"/>
  <c r="H2298" i="20"/>
  <c r="H2314" i="20"/>
  <c r="H2330" i="20"/>
  <c r="H2346" i="20"/>
  <c r="H2362" i="20"/>
  <c r="H2378" i="20"/>
  <c r="H2394" i="20"/>
  <c r="H2410" i="20"/>
  <c r="H2426" i="20"/>
  <c r="H2442" i="20"/>
  <c r="H2458" i="20"/>
  <c r="H2474" i="20"/>
  <c r="H2490" i="20"/>
  <c r="H2506" i="20"/>
  <c r="H2522" i="20"/>
  <c r="H2538" i="20"/>
  <c r="H2554" i="20"/>
  <c r="H2570" i="20"/>
  <c r="H2586" i="20"/>
  <c r="H2602" i="20"/>
  <c r="H2618" i="20"/>
  <c r="H2634" i="20"/>
  <c r="H2650" i="20"/>
  <c r="H2666" i="20"/>
  <c r="H2682" i="20"/>
  <c r="H2698" i="20"/>
  <c r="H2714" i="20"/>
  <c r="H2730" i="20"/>
  <c r="H2746" i="20"/>
  <c r="H2762" i="20"/>
  <c r="H2778" i="20"/>
  <c r="H2794" i="20"/>
  <c r="H2810" i="20"/>
  <c r="H2826" i="20"/>
  <c r="H2842" i="20"/>
  <c r="H2858" i="20"/>
  <c r="H2874" i="20"/>
  <c r="H2890" i="20"/>
  <c r="H2906" i="20"/>
  <c r="H2922" i="20"/>
  <c r="H2938" i="20"/>
  <c r="H2954" i="20"/>
  <c r="H2970" i="20"/>
  <c r="H2986" i="20"/>
  <c r="H3002" i="20"/>
  <c r="H3018" i="20"/>
  <c r="H3034" i="20"/>
  <c r="H3050" i="20"/>
  <c r="H3066" i="20"/>
  <c r="H1817" i="20"/>
  <c r="H1833" i="20"/>
  <c r="H1849" i="20"/>
  <c r="H1865" i="20"/>
  <c r="H1881" i="20"/>
  <c r="H1897" i="20"/>
  <c r="H1913" i="20"/>
  <c r="H1929" i="20"/>
  <c r="H1945" i="20"/>
  <c r="H1961" i="20"/>
  <c r="H1977" i="20"/>
  <c r="H1993" i="20"/>
  <c r="H2009" i="20"/>
  <c r="H2025" i="20"/>
  <c r="H2041" i="20"/>
  <c r="H2057" i="20"/>
  <c r="H2073" i="20"/>
  <c r="H2089" i="20"/>
  <c r="H2105" i="20"/>
  <c r="H2121" i="20"/>
  <c r="H2137" i="20"/>
  <c r="H2153" i="20"/>
  <c r="H2169" i="20"/>
  <c r="H2185" i="20"/>
  <c r="H2201" i="20"/>
  <c r="H2217" i="20"/>
  <c r="H2233" i="20"/>
  <c r="H2249" i="20"/>
  <c r="H2265" i="20"/>
  <c r="H2281" i="20"/>
  <c r="H2297" i="20"/>
  <c r="H2313" i="20"/>
  <c r="H2329" i="20"/>
  <c r="H2345" i="20"/>
  <c r="H2361" i="20"/>
  <c r="H2377" i="20"/>
  <c r="H2393" i="20"/>
  <c r="H2409" i="20"/>
  <c r="H2425" i="20"/>
  <c r="H2441" i="20"/>
  <c r="H2457" i="20"/>
  <c r="H2473" i="20"/>
  <c r="H2489" i="20"/>
  <c r="H2505" i="20"/>
  <c r="H2521" i="20"/>
  <c r="H2537" i="20"/>
  <c r="H2553" i="20"/>
  <c r="H2569" i="20"/>
  <c r="H2585" i="20"/>
  <c r="H2601" i="20"/>
  <c r="H2617" i="20"/>
  <c r="H2633" i="20"/>
  <c r="H2649" i="20"/>
  <c r="H2665" i="20"/>
  <c r="H2681" i="20"/>
  <c r="H2697" i="20"/>
  <c r="H2713" i="20"/>
  <c r="H2729" i="20"/>
  <c r="H2745" i="20"/>
  <c r="H2761" i="20"/>
  <c r="H2777" i="20"/>
  <c r="H2793" i="20"/>
  <c r="H2809" i="20"/>
  <c r="H2825" i="20"/>
  <c r="H2841" i="20"/>
  <c r="H2857" i="20"/>
  <c r="H2873" i="20"/>
  <c r="H2889" i="20"/>
  <c r="H2905" i="20"/>
  <c r="H2921" i="20"/>
  <c r="H2937" i="20"/>
  <c r="H2953" i="20"/>
  <c r="H2969" i="20"/>
  <c r="H2985" i="20"/>
  <c r="H3001" i="20"/>
  <c r="H3017" i="20"/>
  <c r="H3033" i="20"/>
  <c r="H3049" i="20"/>
  <c r="H3065" i="20"/>
  <c r="H1800" i="20"/>
  <c r="H1816" i="20"/>
  <c r="H1832" i="20"/>
  <c r="H1848" i="20"/>
  <c r="H1864" i="20"/>
  <c r="H1880" i="20"/>
  <c r="H1896" i="20"/>
  <c r="H1912" i="20"/>
  <c r="H1928" i="20"/>
  <c r="H1944" i="20"/>
  <c r="H1960" i="20"/>
  <c r="H1976" i="20"/>
  <c r="H379" i="20"/>
  <c r="H503" i="20"/>
  <c r="H638" i="20"/>
  <c r="H762" i="20"/>
  <c r="H866" i="20"/>
  <c r="H990" i="20"/>
  <c r="H1118" i="20"/>
  <c r="H593" i="20"/>
  <c r="H701" i="20"/>
  <c r="H773" i="20"/>
  <c r="H861" i="20"/>
  <c r="H961" i="20"/>
  <c r="H1045" i="20"/>
  <c r="H1125" i="20"/>
  <c r="H584" i="20"/>
  <c r="H668" i="20"/>
  <c r="H756" i="20"/>
  <c r="H852" i="20"/>
  <c r="H932" i="20"/>
  <c r="H1016" i="20"/>
  <c r="H1124" i="20"/>
  <c r="H6707" i="20"/>
  <c r="H6641" i="20"/>
  <c r="H6455" i="20"/>
  <c r="H6545" i="20"/>
  <c r="H6533" i="20"/>
  <c r="H6410" i="20"/>
  <c r="H6322" i="20"/>
  <c r="H6226" i="20"/>
  <c r="H6379" i="20"/>
  <c r="H6418" i="20"/>
  <c r="H6350" i="20"/>
  <c r="H6283" i="20"/>
  <c r="H6216" i="20"/>
  <c r="H6135" i="20"/>
  <c r="H6121" i="20"/>
  <c r="H6113" i="20"/>
  <c r="H6104" i="20"/>
  <c r="H3436" i="20"/>
  <c r="H575" i="20"/>
  <c r="H607" i="20"/>
  <c r="H651" i="20"/>
  <c r="H687" i="20"/>
  <c r="H723" i="20"/>
  <c r="H767" i="20"/>
  <c r="H799" i="20"/>
  <c r="H835" i="20"/>
  <c r="H879" i="20"/>
  <c r="H915" i="20"/>
  <c r="H947" i="20"/>
  <c r="H991" i="20"/>
  <c r="H1027" i="20"/>
  <c r="H1067" i="20"/>
  <c r="H1107" i="20"/>
  <c r="H1139" i="20"/>
  <c r="H1179" i="20"/>
  <c r="H1218" i="20"/>
  <c r="H1258" i="20"/>
  <c r="H1290" i="20"/>
  <c r="H1330" i="20"/>
  <c r="H1370" i="20"/>
  <c r="H1406" i="20"/>
  <c r="H1237" i="20"/>
  <c r="H1269" i="20"/>
  <c r="H1305" i="20"/>
  <c r="H1349" i="20"/>
  <c r="H1385" i="20"/>
  <c r="H1417" i="20"/>
  <c r="H1216" i="20"/>
  <c r="H1252" i="20"/>
  <c r="H1288" i="20"/>
  <c r="H1332" i="20"/>
  <c r="H1364" i="20"/>
  <c r="H1400" i="20"/>
  <c r="H1195" i="20"/>
  <c r="H1231" i="20"/>
  <c r="H1263" i="20"/>
  <c r="H1307" i="20"/>
  <c r="H1343" i="20"/>
  <c r="H1383" i="20"/>
  <c r="H1423" i="20"/>
  <c r="H1458" i="20"/>
  <c r="H1498" i="20"/>
  <c r="H1538" i="20"/>
  <c r="H1578" i="20"/>
  <c r="H1610" i="20"/>
  <c r="H1650" i="20"/>
  <c r="H1690" i="20"/>
  <c r="H1726" i="20"/>
  <c r="H1770" i="20"/>
  <c r="H1806" i="20"/>
  <c r="H1485" i="20"/>
  <c r="H1529" i="20"/>
  <c r="H1565" i="20"/>
  <c r="H1597" i="20"/>
  <c r="H1641" i="20"/>
  <c r="H1665" i="20"/>
  <c r="H1693" i="20"/>
  <c r="H1725" i="20"/>
  <c r="H1753" i="20"/>
  <c r="H1777" i="20"/>
  <c r="H1809" i="20"/>
  <c r="H1456" i="20"/>
  <c r="H1484" i="20"/>
  <c r="H1516" i="20"/>
  <c r="H1540" i="20"/>
  <c r="H1568" i="20"/>
  <c r="H1600" i="20"/>
  <c r="H1628" i="20"/>
  <c r="H1652" i="20"/>
  <c r="H1684" i="20"/>
  <c r="H1712" i="20"/>
  <c r="H1740" i="20"/>
  <c r="H1772" i="20"/>
  <c r="H1433" i="20"/>
  <c r="H1447" i="20"/>
  <c r="H1479" i="20"/>
  <c r="H1507" i="20"/>
  <c r="H1531" i="20"/>
  <c r="H1563" i="20"/>
  <c r="H1591" i="20"/>
  <c r="H1619" i="20"/>
  <c r="H1651" i="20"/>
  <c r="H1675" i="20"/>
  <c r="H1703" i="20"/>
  <c r="H1735" i="20"/>
  <c r="H1763" i="20"/>
  <c r="H1783" i="20"/>
  <c r="H1822" i="20"/>
  <c r="H1842" i="20"/>
  <c r="H1862" i="20"/>
  <c r="H1886" i="20"/>
  <c r="H1906" i="20"/>
  <c r="H1926" i="20"/>
  <c r="H1950" i="20"/>
  <c r="H1970" i="20"/>
  <c r="H1990" i="20"/>
  <c r="H2014" i="20"/>
  <c r="H2034" i="20"/>
  <c r="H2054" i="20"/>
  <c r="H2078" i="20"/>
  <c r="H2098" i="20"/>
  <c r="H2118" i="20"/>
  <c r="H2142" i="20"/>
  <c r="H2162" i="20"/>
  <c r="H2182" i="20"/>
  <c r="H2206" i="20"/>
  <c r="H2226" i="20"/>
  <c r="H2246" i="20"/>
  <c r="H2270" i="20"/>
  <c r="H2290" i="20"/>
  <c r="H2310" i="20"/>
  <c r="H2334" i="20"/>
  <c r="H2354" i="20"/>
  <c r="H2374" i="20"/>
  <c r="H2398" i="20"/>
  <c r="H2418" i="20"/>
  <c r="H2438" i="20"/>
  <c r="H2462" i="20"/>
  <c r="H2482" i="20"/>
  <c r="H2502" i="20"/>
  <c r="H2526" i="20"/>
  <c r="H2546" i="20"/>
  <c r="H2566" i="20"/>
  <c r="H2590" i="20"/>
  <c r="H2610" i="20"/>
  <c r="H2630" i="20"/>
  <c r="H2654" i="20"/>
  <c r="H2674" i="20"/>
  <c r="H2694" i="20"/>
  <c r="H521" i="20"/>
  <c r="H375" i="20"/>
  <c r="H559" i="20"/>
  <c r="H690" i="20"/>
  <c r="H842" i="20"/>
  <c r="H1034" i="20"/>
  <c r="H1182" i="20"/>
  <c r="H661" i="20"/>
  <c r="H789" i="20"/>
  <c r="H901" i="20"/>
  <c r="H1021" i="20"/>
  <c r="H1157" i="20"/>
  <c r="H616" i="20"/>
  <c r="H732" i="20"/>
  <c r="H868" i="20"/>
  <c r="H980" i="20"/>
  <c r="H1080" i="20"/>
  <c r="H6675" i="20"/>
  <c r="H6536" i="20"/>
  <c r="H6553" i="20"/>
  <c r="H6501" i="20"/>
  <c r="H6370" i="20"/>
  <c r="H6242" i="20"/>
  <c r="H6339" i="20"/>
  <c r="H6375" i="20"/>
  <c r="H6299" i="20"/>
  <c r="H6203" i="20"/>
  <c r="H6128" i="20"/>
  <c r="H6115" i="20"/>
  <c r="H6100" i="20"/>
  <c r="H1432" i="20"/>
  <c r="H603" i="20"/>
  <c r="H659" i="20"/>
  <c r="H707" i="20"/>
  <c r="H751" i="20"/>
  <c r="H811" i="20"/>
  <c r="H859" i="20"/>
  <c r="H907" i="20"/>
  <c r="H963" i="20"/>
  <c r="H1007" i="20"/>
  <c r="H1055" i="20"/>
  <c r="H1115" i="20"/>
  <c r="H1163" i="20"/>
  <c r="H1202" i="20"/>
  <c r="H1262" i="20"/>
  <c r="H1310" i="20"/>
  <c r="H1362" i="20"/>
  <c r="H1418" i="20"/>
  <c r="H1245" i="20"/>
  <c r="H1301" i="20"/>
  <c r="H1353" i="20"/>
  <c r="H1405" i="20"/>
  <c r="H1204" i="20"/>
  <c r="H1256" i="20"/>
  <c r="H1312" i="20"/>
  <c r="H1360" i="20"/>
  <c r="H1416" i="20"/>
  <c r="H1211" i="20"/>
  <c r="H1259" i="20"/>
  <c r="H1319" i="20"/>
  <c r="H1367" i="20"/>
  <c r="H1407" i="20"/>
  <c r="H1470" i="20"/>
  <c r="H1518" i="20"/>
  <c r="H1566" i="20"/>
  <c r="H1626" i="20"/>
  <c r="H1666" i="20"/>
  <c r="H1714" i="20"/>
  <c r="H1774" i="20"/>
  <c r="H1469" i="20"/>
  <c r="H1513" i="20"/>
  <c r="H1569" i="20"/>
  <c r="H1617" i="20"/>
  <c r="H1661" i="20"/>
  <c r="H1705" i="20"/>
  <c r="H1737" i="20"/>
  <c r="H1773" i="20"/>
  <c r="H1453" i="20"/>
  <c r="H1472" i="20"/>
  <c r="H1504" i="20"/>
  <c r="H1548" i="20"/>
  <c r="H1584" i="20"/>
  <c r="H1620" i="20"/>
  <c r="H1664" i="20"/>
  <c r="H1696" i="20"/>
  <c r="H1732" i="20"/>
  <c r="H1776" i="20"/>
  <c r="H1435" i="20"/>
  <c r="H1467" i="20"/>
  <c r="H1511" i="20"/>
  <c r="H1547" i="20"/>
  <c r="H1587" i="20"/>
  <c r="H1627" i="20"/>
  <c r="H1659" i="20"/>
  <c r="H1699" i="20"/>
  <c r="H1739" i="20"/>
  <c r="H1775" i="20"/>
  <c r="H1814" i="20"/>
  <c r="H1846" i="20"/>
  <c r="H1874" i="20"/>
  <c r="H1902" i="20"/>
  <c r="H1934" i="20"/>
  <c r="H1958" i="20"/>
  <c r="H1986" i="20"/>
  <c r="H2018" i="20"/>
  <c r="H2046" i="20"/>
  <c r="H2070" i="20"/>
  <c r="H2102" i="20"/>
  <c r="H2130" i="20"/>
  <c r="H2158" i="20"/>
  <c r="H2190" i="20"/>
  <c r="H2214" i="20"/>
  <c r="H2242" i="20"/>
  <c r="H2274" i="20"/>
  <c r="H2302" i="20"/>
  <c r="H2326" i="20"/>
  <c r="H2358" i="20"/>
  <c r="H2386" i="20"/>
  <c r="H2414" i="20"/>
  <c r="H2446" i="20"/>
  <c r="H2470" i="20"/>
  <c r="H2498" i="20"/>
  <c r="H2530" i="20"/>
  <c r="H2558" i="20"/>
  <c r="H2582" i="20"/>
  <c r="H2614" i="20"/>
  <c r="H2642" i="20"/>
  <c r="H2670" i="20"/>
  <c r="H2702" i="20"/>
  <c r="H2722" i="20"/>
  <c r="H2742" i="20"/>
  <c r="H2766" i="20"/>
  <c r="H2786" i="20"/>
  <c r="H2806" i="20"/>
  <c r="H2830" i="20"/>
  <c r="H2850" i="20"/>
  <c r="H2870" i="20"/>
  <c r="H2894" i="20"/>
  <c r="H2914" i="20"/>
  <c r="H2934" i="20"/>
  <c r="H2958" i="20"/>
  <c r="H2978" i="20"/>
  <c r="H2998" i="20"/>
  <c r="H3022" i="20"/>
  <c r="H3042" i="20"/>
  <c r="H3062" i="20"/>
  <c r="H1821" i="20"/>
  <c r="H1841" i="20"/>
  <c r="H1861" i="20"/>
  <c r="H1885" i="20"/>
  <c r="H1905" i="20"/>
  <c r="H1925" i="20"/>
  <c r="H1949" i="20"/>
  <c r="H1969" i="20"/>
  <c r="H1989" i="20"/>
  <c r="H2013" i="20"/>
  <c r="H2033" i="20"/>
  <c r="H2053" i="20"/>
  <c r="H2077" i="20"/>
  <c r="H2097" i="20"/>
  <c r="H2117" i="20"/>
  <c r="H2141" i="20"/>
  <c r="H2161" i="20"/>
  <c r="H2181" i="20"/>
  <c r="H2205" i="20"/>
  <c r="H2225" i="20"/>
  <c r="H2245" i="20"/>
  <c r="H2269" i="20"/>
  <c r="H2289" i="20"/>
  <c r="H2309" i="20"/>
  <c r="H2333" i="20"/>
  <c r="H2353" i="20"/>
  <c r="H2373" i="20"/>
  <c r="H2397" i="20"/>
  <c r="H2417" i="20"/>
  <c r="H2437" i="20"/>
  <c r="H2461" i="20"/>
  <c r="H2481" i="20"/>
  <c r="H2501" i="20"/>
  <c r="H2525" i="20"/>
  <c r="H2545" i="20"/>
  <c r="H2565" i="20"/>
  <c r="H2589" i="20"/>
  <c r="H2609" i="20"/>
  <c r="H2629" i="20"/>
  <c r="H2653" i="20"/>
  <c r="H2673" i="20"/>
  <c r="H2693" i="20"/>
  <c r="H2717" i="20"/>
  <c r="H2737" i="20"/>
  <c r="H2757" i="20"/>
  <c r="H2781" i="20"/>
  <c r="H2801" i="20"/>
  <c r="H2821" i="20"/>
  <c r="H2845" i="20"/>
  <c r="H2865" i="20"/>
  <c r="H2885" i="20"/>
  <c r="H2909" i="20"/>
  <c r="H2929" i="20"/>
  <c r="H2949" i="20"/>
  <c r="H2973" i="20"/>
  <c r="H2993" i="20"/>
  <c r="H3013" i="20"/>
  <c r="H3037" i="20"/>
  <c r="H3057" i="20"/>
  <c r="H1796" i="20"/>
  <c r="H1820" i="20"/>
  <c r="H1840" i="20"/>
  <c r="H1860" i="20"/>
  <c r="H1884" i="20"/>
  <c r="H1904" i="20"/>
  <c r="H1924" i="20"/>
  <c r="H1948" i="20"/>
  <c r="H1968" i="20"/>
  <c r="H1988" i="20"/>
  <c r="H2004" i="20"/>
  <c r="H2020" i="20"/>
  <c r="H2036" i="20"/>
  <c r="H2052" i="20"/>
  <c r="H2068" i="20"/>
  <c r="H2084" i="20"/>
  <c r="H2100" i="20"/>
  <c r="H2116" i="20"/>
  <c r="H2132" i="20"/>
  <c r="H2148" i="20"/>
  <c r="H2164" i="20"/>
  <c r="H2180" i="20"/>
  <c r="H2196" i="20"/>
  <c r="H2212" i="20"/>
  <c r="H2228" i="20"/>
  <c r="H2244" i="20"/>
  <c r="H2260" i="20"/>
  <c r="H2276" i="20"/>
  <c r="H2292" i="20"/>
  <c r="H2308" i="20"/>
  <c r="H2324" i="20"/>
  <c r="H2340" i="20"/>
  <c r="H2356" i="20"/>
  <c r="H2372" i="20"/>
  <c r="H2388" i="20"/>
  <c r="H2404" i="20"/>
  <c r="H2420" i="20"/>
  <c r="H2436" i="20"/>
  <c r="H2452" i="20"/>
  <c r="H2468" i="20"/>
  <c r="H2484" i="20"/>
  <c r="H2500" i="20"/>
  <c r="H2516" i="20"/>
  <c r="H2532" i="20"/>
  <c r="H2548" i="20"/>
  <c r="H2564" i="20"/>
  <c r="H2580" i="20"/>
  <c r="H2596" i="20"/>
  <c r="H2612" i="20"/>
  <c r="H2628" i="20"/>
  <c r="H2644" i="20"/>
  <c r="H2660" i="20"/>
  <c r="H2676" i="20"/>
  <c r="H2692" i="20"/>
  <c r="H2708" i="20"/>
  <c r="H2724" i="20"/>
  <c r="H2740" i="20"/>
  <c r="H2756" i="20"/>
  <c r="H2772" i="20"/>
  <c r="H2788" i="20"/>
  <c r="H2804" i="20"/>
  <c r="H2820" i="20"/>
  <c r="H2836" i="20"/>
  <c r="H2852" i="20"/>
  <c r="H2868" i="20"/>
  <c r="H2884" i="20"/>
  <c r="H2900" i="20"/>
  <c r="H2916" i="20"/>
  <c r="H2932" i="20"/>
  <c r="H2948" i="20"/>
  <c r="H2964" i="20"/>
  <c r="H2980" i="20"/>
  <c r="H2996" i="20"/>
  <c r="H3012" i="20"/>
  <c r="H3028" i="20"/>
  <c r="H3044" i="20"/>
  <c r="H3060" i="20"/>
  <c r="H1795" i="20"/>
  <c r="H1811" i="20"/>
  <c r="H1827" i="20"/>
  <c r="H1843" i="20"/>
  <c r="H1859" i="20"/>
  <c r="H1875" i="20"/>
  <c r="H1891" i="20"/>
  <c r="H1907" i="20"/>
  <c r="H1923" i="20"/>
  <c r="H1939" i="20"/>
  <c r="H1955" i="20"/>
  <c r="H1971" i="20"/>
  <c r="H1987" i="20"/>
  <c r="H2003" i="20"/>
  <c r="H2019" i="20"/>
  <c r="H2035" i="20"/>
  <c r="H2051" i="20"/>
  <c r="H2067" i="20"/>
  <c r="H2083" i="20"/>
  <c r="H2099" i="20"/>
  <c r="H2115" i="20"/>
  <c r="H2131" i="20"/>
  <c r="H2147" i="20"/>
  <c r="H2163" i="20"/>
  <c r="H2179" i="20"/>
  <c r="H2195" i="20"/>
  <c r="H2211" i="20"/>
  <c r="H2227" i="20"/>
  <c r="H2243" i="20"/>
  <c r="H2259" i="20"/>
  <c r="H2275" i="20"/>
  <c r="H2291" i="20"/>
  <c r="H2307" i="20"/>
  <c r="H2323" i="20"/>
  <c r="H2339" i="20"/>
  <c r="H2355" i="20"/>
  <c r="H2371" i="20"/>
  <c r="H2387" i="20"/>
  <c r="H2403" i="20"/>
  <c r="H2419" i="20"/>
  <c r="H2435" i="20"/>
  <c r="H2451" i="20"/>
  <c r="H2467" i="20"/>
  <c r="H2483" i="20"/>
  <c r="H2499" i="20"/>
  <c r="H2515" i="20"/>
  <c r="H2531" i="20"/>
  <c r="H2547" i="20"/>
  <c r="H2563" i="20"/>
  <c r="H2579" i="20"/>
  <c r="H2595" i="20"/>
  <c r="H2611" i="20"/>
  <c r="H2627" i="20"/>
  <c r="H2643" i="20"/>
  <c r="H2659" i="20"/>
  <c r="H2675" i="20"/>
  <c r="H2691" i="20"/>
  <c r="H2707" i="20"/>
  <c r="H2723" i="20"/>
  <c r="H2739" i="20"/>
  <c r="H2755" i="20"/>
  <c r="H415" i="20"/>
  <c r="H574" i="20"/>
  <c r="H722" i="20"/>
  <c r="H914" i="20"/>
  <c r="H1038" i="20"/>
  <c r="H5" i="20"/>
  <c r="G89" i="3" s="1"/>
  <c r="H705" i="20"/>
  <c r="H817" i="20"/>
  <c r="H925" i="20"/>
  <c r="H1061" i="20"/>
  <c r="H1173" i="20"/>
  <c r="H652" i="20"/>
  <c r="H780" i="20"/>
  <c r="H884" i="20"/>
  <c r="H1012" i="20"/>
  <c r="H1128" i="20"/>
  <c r="H6657" i="20"/>
  <c r="H6496" i="20"/>
  <c r="H6497" i="20"/>
  <c r="H6468" i="20"/>
  <c r="H6332" i="20"/>
  <c r="H6194" i="20"/>
  <c r="H6291" i="20"/>
  <c r="H6366" i="20"/>
  <c r="H6264" i="20"/>
  <c r="H6140" i="20"/>
  <c r="H6125" i="20"/>
  <c r="H6111" i="20"/>
  <c r="H6099" i="20"/>
  <c r="H1430" i="20"/>
  <c r="H623" i="20"/>
  <c r="H667" i="20"/>
  <c r="H715" i="20"/>
  <c r="H771" i="20"/>
  <c r="H819" i="20"/>
  <c r="H863" i="20"/>
  <c r="H923" i="20"/>
  <c r="H971" i="20"/>
  <c r="H1023" i="20"/>
  <c r="H1075" i="20"/>
  <c r="H1119" i="20"/>
  <c r="H1171" i="20"/>
  <c r="H1226" i="20"/>
  <c r="H1278" i="20"/>
  <c r="H1322" i="20"/>
  <c r="H1374" i="20"/>
  <c r="H1426" i="20"/>
  <c r="H1261" i="20"/>
  <c r="H1321" i="20"/>
  <c r="H1365" i="20"/>
  <c r="H1413" i="20"/>
  <c r="H1224" i="20"/>
  <c r="H1272" i="20"/>
  <c r="H1316" i="20"/>
  <c r="H1376" i="20"/>
  <c r="H1424" i="20"/>
  <c r="H1223" i="20"/>
  <c r="H1279" i="20"/>
  <c r="H1323" i="20"/>
  <c r="H1371" i="20"/>
  <c r="H1434" i="20"/>
  <c r="H1482" i="20"/>
  <c r="H1522" i="20"/>
  <c r="H1582" i="20"/>
  <c r="H1630" i="20"/>
  <c r="H1682" i="20"/>
  <c r="H1738" i="20"/>
  <c r="H1778" i="20"/>
  <c r="H1481" i="20"/>
  <c r="H1533" i="20"/>
  <c r="H1585" i="20"/>
  <c r="H1629" i="20"/>
  <c r="H1673" i="20"/>
  <c r="H1709" i="20"/>
  <c r="H1745" i="20"/>
  <c r="H1789" i="20"/>
  <c r="H1440" i="20"/>
  <c r="H1476" i="20"/>
  <c r="H1520" i="20"/>
  <c r="H1556" i="20"/>
  <c r="H1588" i="20"/>
  <c r="H1632" i="20"/>
  <c r="H1668" i="20"/>
  <c r="H1708" i="20"/>
  <c r="H1748" i="20"/>
  <c r="H1780" i="20"/>
  <c r="H1443" i="20"/>
  <c r="H1483" i="20"/>
  <c r="H1523" i="20"/>
  <c r="H1555" i="20"/>
  <c r="H1595" i="20"/>
  <c r="H1635" i="20"/>
  <c r="H1671" i="20"/>
  <c r="H1715" i="20"/>
  <c r="H1747" i="20"/>
  <c r="H1779" i="20"/>
  <c r="H1826" i="20"/>
  <c r="H1854" i="20"/>
  <c r="H1878" i="20"/>
  <c r="H1910" i="20"/>
  <c r="H1938" i="20"/>
  <c r="H1966" i="20"/>
  <c r="H1998" i="20"/>
  <c r="H2022" i="20"/>
  <c r="H2050" i="20"/>
  <c r="H2082" i="20"/>
  <c r="H2110" i="20"/>
  <c r="H2134" i="20"/>
  <c r="H2166" i="20"/>
  <c r="H2194" i="20"/>
  <c r="H2222" i="20"/>
  <c r="H2254" i="20"/>
  <c r="H2278" i="20"/>
  <c r="H2306" i="20"/>
  <c r="H2338" i="20"/>
  <c r="H2366" i="20"/>
  <c r="H2390" i="20"/>
  <c r="H2422" i="20"/>
  <c r="H2450" i="20"/>
  <c r="H2478" i="20"/>
  <c r="H2510" i="20"/>
  <c r="H2534" i="20"/>
  <c r="H2562" i="20"/>
  <c r="H2594" i="20"/>
  <c r="H2622" i="20"/>
  <c r="H2646" i="20"/>
  <c r="H2678" i="20"/>
  <c r="H2706" i="20"/>
  <c r="H2726" i="20"/>
  <c r="H2750" i="20"/>
  <c r="H2770" i="20"/>
  <c r="H2790" i="20"/>
  <c r="H2814" i="20"/>
  <c r="H2834" i="20"/>
  <c r="H2854" i="20"/>
  <c r="H2878" i="20"/>
  <c r="H2898" i="20"/>
  <c r="H2918" i="20"/>
  <c r="H2942" i="20"/>
  <c r="H2962" i="20"/>
  <c r="H2982" i="20"/>
  <c r="H3006" i="20"/>
  <c r="H3026" i="20"/>
  <c r="H3046" i="20"/>
  <c r="H3070" i="20"/>
  <c r="H1825" i="20"/>
  <c r="H1845" i="20"/>
  <c r="H1869" i="20"/>
  <c r="H1889" i="20"/>
  <c r="H1909" i="20"/>
  <c r="H1933" i="20"/>
  <c r="H1953" i="20"/>
  <c r="H1973" i="20"/>
  <c r="H1997" i="20"/>
  <c r="H2017" i="20"/>
  <c r="H2037" i="20"/>
  <c r="H2061" i="20"/>
  <c r="H2081" i="20"/>
  <c r="H2101" i="20"/>
  <c r="H2125" i="20"/>
  <c r="H2145" i="20"/>
  <c r="H2165" i="20"/>
  <c r="H2189" i="20"/>
  <c r="H2209" i="20"/>
  <c r="H2229" i="20"/>
  <c r="H2253" i="20"/>
  <c r="H2273" i="20"/>
  <c r="H2293" i="20"/>
  <c r="H2317" i="20"/>
  <c r="H2337" i="20"/>
  <c r="H2357" i="20"/>
  <c r="H2381" i="20"/>
  <c r="H2401" i="20"/>
  <c r="H2421" i="20"/>
  <c r="H2445" i="20"/>
  <c r="H2465" i="20"/>
  <c r="H2485" i="20"/>
  <c r="H2509" i="20"/>
  <c r="H2529" i="20"/>
  <c r="H2549" i="20"/>
  <c r="H2573" i="20"/>
  <c r="H2593" i="20"/>
  <c r="H2613" i="20"/>
  <c r="H2637" i="20"/>
  <c r="H2657" i="20"/>
  <c r="H2677" i="20"/>
  <c r="H2701" i="20"/>
  <c r="H2721" i="20"/>
  <c r="H2741" i="20"/>
  <c r="H2765" i="20"/>
  <c r="H2785" i="20"/>
  <c r="H2805" i="20"/>
  <c r="H2829" i="20"/>
  <c r="H2849" i="20"/>
  <c r="H2869" i="20"/>
  <c r="H2893" i="20"/>
  <c r="H2913" i="20"/>
  <c r="H2933" i="20"/>
  <c r="H2957" i="20"/>
  <c r="H2977" i="20"/>
  <c r="H2997" i="20"/>
  <c r="H3021" i="20"/>
  <c r="H3041" i="20"/>
  <c r="H3061" i="20"/>
  <c r="H1804" i="20"/>
  <c r="H1824" i="20"/>
  <c r="H1844" i="20"/>
  <c r="H1868" i="20"/>
  <c r="H1888" i="20"/>
  <c r="H1908" i="20"/>
  <c r="H1932" i="20"/>
  <c r="H1952" i="20"/>
  <c r="H1972" i="20"/>
  <c r="H1992" i="20"/>
  <c r="H2008" i="20"/>
  <c r="H2024" i="20"/>
  <c r="H2040" i="20"/>
  <c r="H2056" i="20"/>
  <c r="H2072" i="20"/>
  <c r="H2088" i="20"/>
  <c r="H2104" i="20"/>
  <c r="H2120" i="20"/>
  <c r="H2136" i="20"/>
  <c r="H2152" i="20"/>
  <c r="H2168" i="20"/>
  <c r="H2184" i="20"/>
  <c r="H2200" i="20"/>
  <c r="H2216" i="20"/>
  <c r="H2232" i="20"/>
  <c r="H2248" i="20"/>
  <c r="H2264" i="20"/>
  <c r="H2280" i="20"/>
  <c r="H2296" i="20"/>
  <c r="H2312" i="20"/>
  <c r="H2328" i="20"/>
  <c r="H2344" i="20"/>
  <c r="H2360" i="20"/>
  <c r="H2376" i="20"/>
  <c r="H2392" i="20"/>
  <c r="H2408" i="20"/>
  <c r="H2424" i="20"/>
  <c r="H2440" i="20"/>
  <c r="H2456" i="20"/>
  <c r="H2472" i="20"/>
  <c r="H2488" i="20"/>
  <c r="H2504" i="20"/>
  <c r="H2520" i="20"/>
  <c r="H2536" i="20"/>
  <c r="H2552" i="20"/>
  <c r="H2568" i="20"/>
  <c r="H2584" i="20"/>
  <c r="H2600" i="20"/>
  <c r="H2616" i="20"/>
  <c r="H2632" i="20"/>
  <c r="H2648" i="20"/>
  <c r="H2664" i="20"/>
  <c r="H2680" i="20"/>
  <c r="H2696" i="20"/>
  <c r="H2712" i="20"/>
  <c r="H2728" i="20"/>
  <c r="H2744" i="20"/>
  <c r="H2760" i="20"/>
  <c r="H2776" i="20"/>
  <c r="H2792" i="20"/>
  <c r="H2808" i="20"/>
  <c r="H2824" i="20"/>
  <c r="H2840" i="20"/>
  <c r="H2856" i="20"/>
  <c r="H2872" i="20"/>
  <c r="H2888" i="20"/>
  <c r="H2904" i="20"/>
  <c r="H2920" i="20"/>
  <c r="H2936" i="20"/>
  <c r="H2952" i="20"/>
  <c r="H2968" i="20"/>
  <c r="H2984" i="20"/>
  <c r="H3000" i="20"/>
  <c r="H3016" i="20"/>
  <c r="H3032" i="20"/>
  <c r="H3048" i="20"/>
  <c r="H3064" i="20"/>
  <c r="H1799" i="20"/>
  <c r="H1815" i="20"/>
  <c r="H1831" i="20"/>
  <c r="H1847" i="20"/>
  <c r="H1863" i="20"/>
  <c r="H1879" i="20"/>
  <c r="H1895" i="20"/>
  <c r="H1911" i="20"/>
  <c r="H1927" i="20"/>
  <c r="H1943" i="20"/>
  <c r="H1959" i="20"/>
  <c r="H1975" i="20"/>
  <c r="H1991" i="20"/>
  <c r="H2007" i="20"/>
  <c r="H2023" i="20"/>
  <c r="H2039" i="20"/>
  <c r="H2055" i="20"/>
  <c r="H2071" i="20"/>
  <c r="H2087" i="20"/>
  <c r="H2103" i="20"/>
  <c r="H2119" i="20"/>
  <c r="H2135" i="20"/>
  <c r="H2151" i="20"/>
  <c r="H2167" i="20"/>
  <c r="H2183" i="20"/>
  <c r="H2199" i="20"/>
  <c r="H2215" i="20"/>
  <c r="H2231" i="20"/>
  <c r="H2247" i="20"/>
  <c r="H2263" i="20"/>
  <c r="H2279" i="20"/>
  <c r="H2295" i="20"/>
  <c r="H2311" i="20"/>
  <c r="H2327" i="20"/>
  <c r="H2343" i="20"/>
  <c r="H2359" i="20"/>
  <c r="H2375" i="20"/>
  <c r="H2391" i="20"/>
  <c r="H2407" i="20"/>
  <c r="H2423" i="20"/>
  <c r="H2439" i="20"/>
  <c r="H2455" i="20"/>
  <c r="H2471" i="20"/>
  <c r="H2487" i="20"/>
  <c r="H2503" i="20"/>
  <c r="H2519" i="20"/>
  <c r="H2535" i="20"/>
  <c r="H2551" i="20"/>
  <c r="H2567" i="20"/>
  <c r="H2583" i="20"/>
  <c r="H2599" i="20"/>
  <c r="H2615" i="20"/>
  <c r="H2631" i="20"/>
  <c r="H2647" i="20"/>
  <c r="H2663" i="20"/>
  <c r="H2679" i="20"/>
  <c r="H2695" i="20"/>
  <c r="H2711" i="20"/>
  <c r="H2727" i="20"/>
  <c r="H2743" i="20"/>
  <c r="H586" i="20"/>
  <c r="H926" i="20"/>
  <c r="H621" i="20"/>
  <c r="H849" i="20"/>
  <c r="H1093" i="20"/>
  <c r="H676" i="20"/>
  <c r="H924" i="20"/>
  <c r="H1160" i="20"/>
  <c r="H6423" i="20"/>
  <c r="H6465" i="20"/>
  <c r="H6191" i="20"/>
  <c r="H6328" i="20"/>
  <c r="H6139" i="20"/>
  <c r="H6108" i="20"/>
  <c r="H579" i="20"/>
  <c r="H683" i="20"/>
  <c r="H779" i="20"/>
  <c r="H883" i="20"/>
  <c r="H979" i="20"/>
  <c r="H1087" i="20"/>
  <c r="H1194" i="20"/>
  <c r="H1282" i="20"/>
  <c r="H1390" i="20"/>
  <c r="H1277" i="20"/>
  <c r="H1373" i="20"/>
  <c r="H1232" i="20"/>
  <c r="H1336" i="20"/>
  <c r="H1428" i="20"/>
  <c r="H1287" i="20"/>
  <c r="H1391" i="20"/>
  <c r="H1490" i="20"/>
  <c r="H1598" i="20"/>
  <c r="H1694" i="20"/>
  <c r="H1798" i="20"/>
  <c r="H1545" i="20"/>
  <c r="H1645" i="20"/>
  <c r="H1713" i="20"/>
  <c r="H1793" i="20"/>
  <c r="H1492" i="20"/>
  <c r="H1564" i="20"/>
  <c r="H1644" i="20"/>
  <c r="H1716" i="20"/>
  <c r="H1792" i="20"/>
  <c r="H1491" i="20"/>
  <c r="H1571" i="20"/>
  <c r="H1639" i="20"/>
  <c r="H1719" i="20"/>
  <c r="H1791" i="20"/>
  <c r="H1858" i="20"/>
  <c r="H1918" i="20"/>
  <c r="H1974" i="20"/>
  <c r="H2030" i="20"/>
  <c r="H2086" i="20"/>
  <c r="H2146" i="20"/>
  <c r="H2198" i="20"/>
  <c r="H2258" i="20"/>
  <c r="H2318" i="20"/>
  <c r="H2370" i="20"/>
  <c r="H2430" i="20"/>
  <c r="H2486" i="20"/>
  <c r="H2542" i="20"/>
  <c r="H2598" i="20"/>
  <c r="H2658" i="20"/>
  <c r="H2710" i="20"/>
  <c r="H2754" i="20"/>
  <c r="H2798" i="20"/>
  <c r="H2838" i="20"/>
  <c r="H2882" i="20"/>
  <c r="H2926" i="20"/>
  <c r="H2966" i="20"/>
  <c r="H3010" i="20"/>
  <c r="H3054" i="20"/>
  <c r="H1829" i="20"/>
  <c r="H1873" i="20"/>
  <c r="H1917" i="20"/>
  <c r="H1957" i="20"/>
  <c r="H2001" i="20"/>
  <c r="H2045" i="20"/>
  <c r="H2085" i="20"/>
  <c r="H2129" i="20"/>
  <c r="H2173" i="20"/>
  <c r="H2213" i="20"/>
  <c r="H2257" i="20"/>
  <c r="H2301" i="20"/>
  <c r="H2341" i="20"/>
  <c r="H2385" i="20"/>
  <c r="H2429" i="20"/>
  <c r="H2469" i="20"/>
  <c r="H2513" i="20"/>
  <c r="H2557" i="20"/>
  <c r="H2597" i="20"/>
  <c r="H2641" i="20"/>
  <c r="H2685" i="20"/>
  <c r="H2725" i="20"/>
  <c r="H2769" i="20"/>
  <c r="H2813" i="20"/>
  <c r="H2853" i="20"/>
  <c r="H2897" i="20"/>
  <c r="H2941" i="20"/>
  <c r="H2981" i="20"/>
  <c r="H3025" i="20"/>
  <c r="H3069" i="20"/>
  <c r="H1828" i="20"/>
  <c r="H1872" i="20"/>
  <c r="H1916" i="20"/>
  <c r="H1956" i="20"/>
  <c r="H1996" i="20"/>
  <c r="H2028" i="20"/>
  <c r="H2060" i="20"/>
  <c r="H2092" i="20"/>
  <c r="H2124" i="20"/>
  <c r="H2156" i="20"/>
  <c r="H2188" i="20"/>
  <c r="H2220" i="20"/>
  <c r="H2252" i="20"/>
  <c r="H2284" i="20"/>
  <c r="H2316" i="20"/>
  <c r="H2348" i="20"/>
  <c r="H2380" i="20"/>
  <c r="H2412" i="20"/>
  <c r="H2444" i="20"/>
  <c r="H2476" i="20"/>
  <c r="H2508" i="20"/>
  <c r="H2540" i="20"/>
  <c r="H2572" i="20"/>
  <c r="H2604" i="20"/>
  <c r="H2636" i="20"/>
  <c r="H2668" i="20"/>
  <c r="H2700" i="20"/>
  <c r="H2732" i="20"/>
  <c r="H2764" i="20"/>
  <c r="H2796" i="20"/>
  <c r="H2828" i="20"/>
  <c r="H2860" i="20"/>
  <c r="H2892" i="20"/>
  <c r="H2924" i="20"/>
  <c r="H2956" i="20"/>
  <c r="H2988" i="20"/>
  <c r="H3020" i="20"/>
  <c r="H3052" i="20"/>
  <c r="H1803" i="20"/>
  <c r="H1835" i="20"/>
  <c r="H1867" i="20"/>
  <c r="H1899" i="20"/>
  <c r="H1931" i="20"/>
  <c r="H1963" i="20"/>
  <c r="H1995" i="20"/>
  <c r="H2027" i="20"/>
  <c r="H2059" i="20"/>
  <c r="H2091" i="20"/>
  <c r="H2123" i="20"/>
  <c r="H2155" i="20"/>
  <c r="H2187" i="20"/>
  <c r="H2219" i="20"/>
  <c r="H2251" i="20"/>
  <c r="H2283" i="20"/>
  <c r="H2315" i="20"/>
  <c r="H2347" i="20"/>
  <c r="H2379" i="20"/>
  <c r="H2411" i="20"/>
  <c r="H2443" i="20"/>
  <c r="H2475" i="20"/>
  <c r="H2507" i="20"/>
  <c r="H2539" i="20"/>
  <c r="H2571" i="20"/>
  <c r="H2603" i="20"/>
  <c r="H2635" i="20"/>
  <c r="H2667" i="20"/>
  <c r="H2699" i="20"/>
  <c r="H2731" i="20"/>
  <c r="H2759" i="20"/>
  <c r="H2775" i="20"/>
  <c r="H2791" i="20"/>
  <c r="H2807" i="20"/>
  <c r="H2823" i="20"/>
  <c r="H2839" i="20"/>
  <c r="H2855" i="20"/>
  <c r="H2871" i="20"/>
  <c r="H2887" i="20"/>
  <c r="H2903" i="20"/>
  <c r="H2919" i="20"/>
  <c r="H2935" i="20"/>
  <c r="H2951" i="20"/>
  <c r="H2967" i="20"/>
  <c r="H2983" i="20"/>
  <c r="H2999" i="20"/>
  <c r="H3015" i="20"/>
  <c r="H3031" i="20"/>
  <c r="H3047" i="20"/>
  <c r="H3063" i="20"/>
  <c r="H3082" i="20"/>
  <c r="H3098" i="20"/>
  <c r="H3114" i="20"/>
  <c r="H3130" i="20"/>
  <c r="H3146" i="20"/>
  <c r="H3162" i="20"/>
  <c r="H3178" i="20"/>
  <c r="H3194" i="20"/>
  <c r="H3210" i="20"/>
  <c r="H3226" i="20"/>
  <c r="H3242" i="20"/>
  <c r="H3258" i="20"/>
  <c r="H3274" i="20"/>
  <c r="H3290" i="20"/>
  <c r="H3306" i="20"/>
  <c r="H3322" i="20"/>
  <c r="H3338" i="20"/>
  <c r="H3354" i="20"/>
  <c r="H3370" i="20"/>
  <c r="H3386" i="20"/>
  <c r="H3402" i="20"/>
  <c r="H3081" i="20"/>
  <c r="H3097" i="20"/>
  <c r="H3113" i="20"/>
  <c r="H3129" i="20"/>
  <c r="H3145" i="20"/>
  <c r="H3161" i="20"/>
  <c r="H3177" i="20"/>
  <c r="H3193" i="20"/>
  <c r="H3209" i="20"/>
  <c r="H3225" i="20"/>
  <c r="H3241" i="20"/>
  <c r="H3257" i="20"/>
  <c r="H3273" i="20"/>
  <c r="H3289" i="20"/>
  <c r="H3305" i="20"/>
  <c r="H3321" i="20"/>
  <c r="H3337" i="20"/>
  <c r="H3353" i="20"/>
  <c r="H3369" i="20"/>
  <c r="H3385" i="20"/>
  <c r="H3401" i="20"/>
  <c r="H3084" i="20"/>
  <c r="H3100" i="20"/>
  <c r="H3116" i="20"/>
  <c r="H3132" i="20"/>
  <c r="H3148" i="20"/>
  <c r="H3164" i="20"/>
  <c r="H3180" i="20"/>
  <c r="H3196" i="20"/>
  <c r="H3212" i="20"/>
  <c r="H3228" i="20"/>
  <c r="H3244" i="20"/>
  <c r="H3260" i="20"/>
  <c r="H3276" i="20"/>
  <c r="H3292" i="20"/>
  <c r="H3308" i="20"/>
  <c r="H3324" i="20"/>
  <c r="H3340" i="20"/>
  <c r="H3356" i="20"/>
  <c r="H3372" i="20"/>
  <c r="H3388" i="20"/>
  <c r="H3404" i="20"/>
  <c r="H3083" i="20"/>
  <c r="H3099" i="20"/>
  <c r="H3115" i="20"/>
  <c r="H3131" i="20"/>
  <c r="H3147" i="20"/>
  <c r="H3163" i="20"/>
  <c r="H3179" i="20"/>
  <c r="H3195" i="20"/>
  <c r="H3211" i="20"/>
  <c r="H3227" i="20"/>
  <c r="H3243" i="20"/>
  <c r="H3259" i="20"/>
  <c r="H3275" i="20"/>
  <c r="H3291" i="20"/>
  <c r="H3307" i="20"/>
  <c r="H3323" i="20"/>
  <c r="H3339" i="20"/>
  <c r="H3355" i="20"/>
  <c r="H3371" i="20"/>
  <c r="H3387" i="20"/>
  <c r="H3403" i="20"/>
  <c r="H3418" i="20"/>
  <c r="H3434" i="20"/>
  <c r="H3425" i="20"/>
  <c r="H3416" i="20"/>
  <c r="H3432" i="20"/>
  <c r="H3427" i="20"/>
  <c r="H3446" i="20"/>
  <c r="H3462" i="20"/>
  <c r="H3478" i="20"/>
  <c r="H3494" i="20"/>
  <c r="H3510" i="20"/>
  <c r="H3526" i="20"/>
  <c r="H3542" i="20"/>
  <c r="H3558" i="20"/>
  <c r="H3574" i="20"/>
  <c r="H3590" i="20"/>
  <c r="H3606" i="20"/>
  <c r="H3622" i="20"/>
  <c r="H3638" i="20"/>
  <c r="H3654" i="20"/>
  <c r="H3670" i="20"/>
  <c r="H3686" i="20"/>
  <c r="H3702" i="20"/>
  <c r="H3718" i="20"/>
  <c r="H3734" i="20"/>
  <c r="H3750" i="20"/>
  <c r="H3766" i="20"/>
  <c r="H3782" i="20"/>
  <c r="H3798" i="20"/>
  <c r="H3814" i="20"/>
  <c r="H3830" i="20"/>
  <c r="H3846" i="20"/>
  <c r="H3862" i="20"/>
  <c r="H3878" i="20"/>
  <c r="H3894" i="20"/>
  <c r="H3910" i="20"/>
  <c r="H3926" i="20"/>
  <c r="H3942" i="20"/>
  <c r="H3958" i="20"/>
  <c r="H3974" i="20"/>
  <c r="H3990" i="20"/>
  <c r="H4006" i="20"/>
  <c r="H3461" i="20"/>
  <c r="H3493" i="20"/>
  <c r="H3509" i="20"/>
  <c r="H3525" i="20"/>
  <c r="H3541" i="20"/>
  <c r="H3557" i="20"/>
  <c r="H3573" i="20"/>
  <c r="H3589" i="20"/>
  <c r="H3605" i="20"/>
  <c r="H3621" i="20"/>
  <c r="H3637" i="20"/>
  <c r="H3653" i="20"/>
  <c r="H3669" i="20"/>
  <c r="H3685" i="20"/>
  <c r="H3701" i="20"/>
  <c r="H3717" i="20"/>
  <c r="H3733" i="20"/>
  <c r="H3749" i="20"/>
  <c r="H3765" i="20"/>
  <c r="H3781" i="20"/>
  <c r="H3797" i="20"/>
  <c r="H3813" i="20"/>
  <c r="H3829" i="20"/>
  <c r="H3845" i="20"/>
  <c r="H3861" i="20"/>
  <c r="H3877" i="20"/>
  <c r="H3893" i="20"/>
  <c r="H3909" i="20"/>
  <c r="H3925" i="20"/>
  <c r="H3941" i="20"/>
  <c r="H3957" i="20"/>
  <c r="H3973" i="20"/>
  <c r="H3989" i="20"/>
  <c r="H4005" i="20"/>
  <c r="H4021" i="20"/>
  <c r="H4037" i="20"/>
  <c r="H4053" i="20"/>
  <c r="H3481" i="20"/>
  <c r="H3456" i="20"/>
  <c r="H3472" i="20"/>
  <c r="H3488" i="20"/>
  <c r="H3504" i="20"/>
  <c r="H3520" i="20"/>
  <c r="H3536" i="20"/>
  <c r="H3552" i="20"/>
  <c r="H3568" i="20"/>
  <c r="H3584" i="20"/>
  <c r="H3600" i="20"/>
  <c r="H3616" i="20"/>
  <c r="H3632" i="20"/>
  <c r="H3648" i="20"/>
  <c r="H3664" i="20"/>
  <c r="H3680" i="20"/>
  <c r="H3696" i="20"/>
  <c r="H3712" i="20"/>
  <c r="H3728" i="20"/>
  <c r="H3744" i="20"/>
  <c r="H3760" i="20"/>
  <c r="H3776" i="20"/>
  <c r="H3792" i="20"/>
  <c r="H3808" i="20"/>
  <c r="H3824" i="20"/>
  <c r="H3840" i="20"/>
  <c r="H3856" i="20"/>
  <c r="H3872" i="20"/>
  <c r="H3888" i="20"/>
  <c r="H3904" i="20"/>
  <c r="H3920" i="20"/>
  <c r="H3936" i="20"/>
  <c r="H3952" i="20"/>
  <c r="H3968" i="20"/>
  <c r="H3984" i="20"/>
  <c r="H3469" i="20"/>
  <c r="H3443" i="20"/>
  <c r="H3459" i="20"/>
  <c r="H3475" i="20"/>
  <c r="H3491" i="20"/>
  <c r="H3507" i="20"/>
  <c r="H3523" i="20"/>
  <c r="H3539" i="20"/>
  <c r="H3555" i="20"/>
  <c r="H3571" i="20"/>
  <c r="H3587" i="20"/>
  <c r="H3603" i="20"/>
  <c r="H3619" i="20"/>
  <c r="H3635" i="20"/>
  <c r="H3651" i="20"/>
  <c r="H3667" i="20"/>
  <c r="H3683" i="20"/>
  <c r="H3699" i="20"/>
  <c r="H3715" i="20"/>
  <c r="H3731" i="20"/>
  <c r="H3747" i="20"/>
  <c r="H3763" i="20"/>
  <c r="H3779" i="20"/>
  <c r="H3795" i="20"/>
  <c r="H3811" i="20"/>
  <c r="H3827" i="20"/>
  <c r="H3843" i="20"/>
  <c r="H3859" i="20"/>
  <c r="H3875" i="20"/>
  <c r="H3891" i="20"/>
  <c r="H3907" i="20"/>
  <c r="H3923" i="20"/>
  <c r="H3939" i="20"/>
  <c r="H3955" i="20"/>
  <c r="H4014" i="20"/>
  <c r="H4030" i="20"/>
  <c r="H4046" i="20"/>
  <c r="H4062" i="20"/>
  <c r="H4078" i="20"/>
  <c r="H4094" i="20"/>
  <c r="H4110" i="20"/>
  <c r="H4126" i="20"/>
  <c r="H4142" i="20"/>
  <c r="H4158" i="20"/>
  <c r="H4174" i="20"/>
  <c r="H4190" i="20"/>
  <c r="H4206" i="20"/>
  <c r="H4222" i="20"/>
  <c r="H4238" i="20"/>
  <c r="H4254" i="20"/>
  <c r="H4270" i="20"/>
  <c r="H4286" i="20"/>
  <c r="H4302" i="20"/>
  <c r="H4318" i="20"/>
  <c r="H4334" i="20"/>
  <c r="H4350" i="20"/>
  <c r="H4366" i="20"/>
  <c r="H4382" i="20"/>
  <c r="H4398" i="20"/>
  <c r="H4414" i="20"/>
  <c r="H4430" i="20"/>
  <c r="H4446" i="20"/>
  <c r="H4462" i="20"/>
  <c r="H4478" i="20"/>
  <c r="H4494" i="20"/>
  <c r="H4510" i="20"/>
  <c r="H4526" i="20"/>
  <c r="H4542" i="20"/>
  <c r="H4558" i="20"/>
  <c r="H4574" i="20"/>
  <c r="H4590" i="20"/>
  <c r="H4606" i="20"/>
  <c r="H4622" i="20"/>
  <c r="H4638" i="20"/>
  <c r="H4654" i="20"/>
  <c r="H4670" i="20"/>
  <c r="H4057" i="20"/>
  <c r="H4073" i="20"/>
  <c r="H4089" i="20"/>
  <c r="H4105" i="20"/>
  <c r="H4121" i="20"/>
  <c r="H4137" i="20"/>
  <c r="H4153" i="20"/>
  <c r="H4169" i="20"/>
  <c r="H4185" i="20"/>
  <c r="H4201" i="20"/>
  <c r="H4217" i="20"/>
  <c r="H4233" i="20"/>
  <c r="H4249" i="20"/>
  <c r="H4265" i="20"/>
  <c r="H4281" i="20"/>
  <c r="H4297" i="20"/>
  <c r="H4313" i="20"/>
  <c r="H4329" i="20"/>
  <c r="H4345" i="20"/>
  <c r="H4361" i="20"/>
  <c r="H4377" i="20"/>
  <c r="H4393" i="20"/>
  <c r="H4409" i="20"/>
  <c r="H4425" i="20"/>
  <c r="H4441" i="20"/>
  <c r="H4457" i="20"/>
  <c r="H4473" i="20"/>
  <c r="H4489" i="20"/>
  <c r="H4505" i="20"/>
  <c r="H4521" i="20"/>
  <c r="H4537" i="20"/>
  <c r="H4553" i="20"/>
  <c r="H4569" i="20"/>
  <c r="H4585" i="20"/>
  <c r="H4601" i="20"/>
  <c r="H4617" i="20"/>
  <c r="H4633" i="20"/>
  <c r="H4649" i="20"/>
  <c r="H4665" i="20"/>
  <c r="H4681" i="20"/>
  <c r="H4697" i="20"/>
  <c r="H3992" i="20"/>
  <c r="H4008" i="20"/>
  <c r="H4024" i="20"/>
  <c r="H4040" i="20"/>
  <c r="H4056" i="20"/>
  <c r="H4072" i="20"/>
  <c r="H4088" i="20"/>
  <c r="H4104" i="20"/>
  <c r="H4120" i="20"/>
  <c r="H4136" i="20"/>
  <c r="H4152" i="20"/>
  <c r="H4168" i="20"/>
  <c r="H4184" i="20"/>
  <c r="H4200" i="20"/>
  <c r="H4216" i="20"/>
  <c r="H4232" i="20"/>
  <c r="H4248" i="20"/>
  <c r="H4264" i="20"/>
  <c r="H4280" i="20"/>
  <c r="H4296" i="20"/>
  <c r="H4312" i="20"/>
  <c r="H4328" i="20"/>
  <c r="H4344" i="20"/>
  <c r="H4360" i="20"/>
  <c r="H4376" i="20"/>
  <c r="H4392" i="20"/>
  <c r="H4408" i="20"/>
  <c r="H4424" i="20"/>
  <c r="H4440" i="20"/>
  <c r="H4456" i="20"/>
  <c r="H4472" i="20"/>
  <c r="H4488" i="20"/>
  <c r="H4504" i="20"/>
  <c r="H4520" i="20"/>
  <c r="H4536" i="20"/>
  <c r="H4552" i="20"/>
  <c r="H4568" i="20"/>
  <c r="H4584" i="20"/>
  <c r="H4600" i="20"/>
  <c r="H4616" i="20"/>
  <c r="H4632" i="20"/>
  <c r="H4648" i="20"/>
  <c r="H4664" i="20"/>
  <c r="H3979" i="20"/>
  <c r="H3995" i="20"/>
  <c r="H4011" i="20"/>
  <c r="H4027" i="20"/>
  <c r="H4043" i="20"/>
  <c r="H4059" i="20"/>
  <c r="H4075" i="20"/>
  <c r="H4091" i="20"/>
  <c r="H4107" i="20"/>
  <c r="H4123" i="20"/>
  <c r="H4139" i="20"/>
  <c r="H4155" i="20"/>
  <c r="H4171" i="20"/>
  <c r="H4187" i="20"/>
  <c r="H4203" i="20"/>
  <c r="H4219" i="20"/>
  <c r="H4235" i="20"/>
  <c r="H4251" i="20"/>
  <c r="H4267" i="20"/>
  <c r="H4283" i="20"/>
  <c r="H4299" i="20"/>
  <c r="H4315" i="20"/>
  <c r="H4331" i="20"/>
  <c r="H4347" i="20"/>
  <c r="H4363" i="20"/>
  <c r="H4379" i="20"/>
  <c r="H4395" i="20"/>
  <c r="H4411" i="20"/>
  <c r="H4427" i="20"/>
  <c r="H4443" i="20"/>
  <c r="H4459" i="20"/>
  <c r="H4475" i="20"/>
  <c r="H4491" i="20"/>
  <c r="H4507" i="20"/>
  <c r="H4523" i="20"/>
  <c r="H4539" i="20"/>
  <c r="H4555" i="20"/>
  <c r="H4571" i="20"/>
  <c r="H4587" i="20"/>
  <c r="H4603" i="20"/>
  <c r="H4619" i="20"/>
  <c r="H4635" i="20"/>
  <c r="H4651" i="20"/>
  <c r="H4667" i="20"/>
  <c r="H4698" i="20"/>
  <c r="H4714" i="20"/>
  <c r="H4730" i="20"/>
  <c r="H4746" i="20"/>
  <c r="H4762" i="20"/>
  <c r="H4778" i="20"/>
  <c r="H4794" i="20"/>
  <c r="H4810" i="20"/>
  <c r="H4826" i="20"/>
  <c r="H4842" i="20"/>
  <c r="H4858" i="20"/>
  <c r="H4874" i="20"/>
  <c r="H4890" i="20"/>
  <c r="H4906" i="20"/>
  <c r="H4922" i="20"/>
  <c r="H4938" i="20"/>
  <c r="H4954" i="20"/>
  <c r="H4970" i="20"/>
  <c r="H4986" i="20"/>
  <c r="H5002" i="20"/>
  <c r="H5018" i="20"/>
  <c r="H5034" i="20"/>
  <c r="H5050" i="20"/>
  <c r="H5066" i="20"/>
  <c r="H5082" i="20"/>
  <c r="H5098" i="20"/>
  <c r="H5114" i="20"/>
  <c r="H5130" i="20"/>
  <c r="H5146" i="20"/>
  <c r="H5162" i="20"/>
  <c r="H5178" i="20"/>
  <c r="H5194" i="20"/>
  <c r="H4713" i="20"/>
  <c r="H4729" i="20"/>
  <c r="H4745" i="20"/>
  <c r="H4761" i="20"/>
  <c r="H4777" i="20"/>
  <c r="H4793" i="20"/>
  <c r="H4809" i="20"/>
  <c r="H4825" i="20"/>
  <c r="H4841" i="20"/>
  <c r="H4857" i="20"/>
  <c r="H4873" i="20"/>
  <c r="H4889" i="20"/>
  <c r="H4905" i="20"/>
  <c r="H4921" i="20"/>
  <c r="H4937" i="20"/>
  <c r="H4953" i="20"/>
  <c r="H4969" i="20"/>
  <c r="H4985" i="20"/>
  <c r="H5001" i="20"/>
  <c r="H5017" i="20"/>
  <c r="H5033" i="20"/>
  <c r="H5049" i="20"/>
  <c r="H5065" i="20"/>
  <c r="H5081" i="20"/>
  <c r="H5097" i="20"/>
  <c r="H5113" i="20"/>
  <c r="H5129" i="20"/>
  <c r="H5145" i="20"/>
  <c r="H5161" i="20"/>
  <c r="H5177" i="20"/>
  <c r="H5193" i="20"/>
  <c r="H5209" i="20"/>
  <c r="H5225" i="20"/>
  <c r="H5241" i="20"/>
  <c r="H5257" i="20"/>
  <c r="H5273" i="20"/>
  <c r="H5289" i="20"/>
  <c r="H5305" i="20"/>
  <c r="H4684" i="20"/>
  <c r="H4700" i="20"/>
  <c r="H4716" i="20"/>
  <c r="H4732" i="20"/>
  <c r="H4748" i="20"/>
  <c r="H4764" i="20"/>
  <c r="H4780" i="20"/>
  <c r="H4796" i="20"/>
  <c r="H4812" i="20"/>
  <c r="H4828" i="20"/>
  <c r="H4844" i="20"/>
  <c r="H4860" i="20"/>
  <c r="H4876" i="20"/>
  <c r="H4892" i="20"/>
  <c r="H4908" i="20"/>
  <c r="H4924" i="20"/>
  <c r="H4940" i="20"/>
  <c r="H4956" i="20"/>
  <c r="H4972" i="20"/>
  <c r="H4988" i="20"/>
  <c r="H487" i="20"/>
  <c r="H958" i="20"/>
  <c r="H721" i="20"/>
  <c r="H1005" i="20"/>
  <c r="H712" i="20"/>
  <c r="H1052" i="20"/>
  <c r="H6568" i="20"/>
  <c r="H6378" i="20"/>
  <c r="H6227" i="20"/>
  <c r="H6222" i="20"/>
  <c r="H6105" i="20"/>
  <c r="H627" i="20"/>
  <c r="H747" i="20"/>
  <c r="H895" i="20"/>
  <c r="H1035" i="20"/>
  <c r="H1151" i="20"/>
  <c r="H1306" i="20"/>
  <c r="H1221" i="20"/>
  <c r="H1333" i="20"/>
  <c r="H1248" i="20"/>
  <c r="H1384" i="20"/>
  <c r="H1255" i="20"/>
  <c r="H1403" i="20"/>
  <c r="H1546" i="20"/>
  <c r="H1662" i="20"/>
  <c r="H1449" i="20"/>
  <c r="H1593" i="20"/>
  <c r="H1689" i="20"/>
  <c r="H1801" i="20"/>
  <c r="H1524" i="20"/>
  <c r="H1612" i="20"/>
  <c r="H1728" i="20"/>
  <c r="H1459" i="20"/>
  <c r="H1543" i="20"/>
  <c r="H1655" i="20"/>
  <c r="H1755" i="20"/>
  <c r="H1838" i="20"/>
  <c r="H1922" i="20"/>
  <c r="H2002" i="20"/>
  <c r="H2066" i="20"/>
  <c r="H2150" i="20"/>
  <c r="H2230" i="20"/>
  <c r="H2294" i="20"/>
  <c r="H2382" i="20"/>
  <c r="H2454" i="20"/>
  <c r="H2518" i="20"/>
  <c r="H2606" i="20"/>
  <c r="H2686" i="20"/>
  <c r="H2738" i="20"/>
  <c r="H2802" i="20"/>
  <c r="H2862" i="20"/>
  <c r="H2910" i="20"/>
  <c r="H2974" i="20"/>
  <c r="H3030" i="20"/>
  <c r="H1813" i="20"/>
  <c r="H1877" i="20"/>
  <c r="H1937" i="20"/>
  <c r="H1985" i="20"/>
  <c r="H2049" i="20"/>
  <c r="H2109" i="20"/>
  <c r="H2157" i="20"/>
  <c r="H2221" i="20"/>
  <c r="H2277" i="20"/>
  <c r="H2325" i="20"/>
  <c r="H2389" i="20"/>
  <c r="H2449" i="20"/>
  <c r="H2497" i="20"/>
  <c r="H2561" i="20"/>
  <c r="H2621" i="20"/>
  <c r="H2669" i="20"/>
  <c r="H2733" i="20"/>
  <c r="H2789" i="20"/>
  <c r="H2837" i="20"/>
  <c r="H2901" i="20"/>
  <c r="H2961" i="20"/>
  <c r="H3009" i="20"/>
  <c r="H3073" i="20"/>
  <c r="H1852" i="20"/>
  <c r="H1900" i="20"/>
  <c r="H1964" i="20"/>
  <c r="H2012" i="20"/>
  <c r="H2048" i="20"/>
  <c r="H2096" i="20"/>
  <c r="H2140" i="20"/>
  <c r="H2176" i="20"/>
  <c r="H2224" i="20"/>
  <c r="H2268" i="20"/>
  <c r="H2304" i="20"/>
  <c r="H2352" i="20"/>
  <c r="H2396" i="20"/>
  <c r="H2432" i="20"/>
  <c r="H2480" i="20"/>
  <c r="H2524" i="20"/>
  <c r="H2560" i="20"/>
  <c r="H2608" i="20"/>
  <c r="H2652" i="20"/>
  <c r="H2688" i="20"/>
  <c r="H2736" i="20"/>
  <c r="H2780" i="20"/>
  <c r="H2816" i="20"/>
  <c r="H2864" i="20"/>
  <c r="H2908" i="20"/>
  <c r="H2944" i="20"/>
  <c r="H2992" i="20"/>
  <c r="H3036" i="20"/>
  <c r="H3072" i="20"/>
  <c r="H1839" i="20"/>
  <c r="H1883" i="20"/>
  <c r="H1919" i="20"/>
  <c r="H1967" i="20"/>
  <c r="H2011" i="20"/>
  <c r="H2047" i="20"/>
  <c r="H2095" i="20"/>
  <c r="H2139" i="20"/>
  <c r="H2175" i="20"/>
  <c r="H2223" i="20"/>
  <c r="H2267" i="20"/>
  <c r="H2303" i="20"/>
  <c r="H2351" i="20"/>
  <c r="H2395" i="20"/>
  <c r="H2431" i="20"/>
  <c r="H2479" i="20"/>
  <c r="H2523" i="20"/>
  <c r="H2559" i="20"/>
  <c r="H2607" i="20"/>
  <c r="H2651" i="20"/>
  <c r="H2687" i="20"/>
  <c r="H2735" i="20"/>
  <c r="H2767" i="20"/>
  <c r="H2787" i="20"/>
  <c r="H2811" i="20"/>
  <c r="H2831" i="20"/>
  <c r="H2851" i="20"/>
  <c r="H2875" i="20"/>
  <c r="H2895" i="20"/>
  <c r="H2915" i="20"/>
  <c r="H2939" i="20"/>
  <c r="H2959" i="20"/>
  <c r="H2979" i="20"/>
  <c r="H3003" i="20"/>
  <c r="H3023" i="20"/>
  <c r="H3043" i="20"/>
  <c r="H3067" i="20"/>
  <c r="H3090" i="20"/>
  <c r="H3110" i="20"/>
  <c r="H3134" i="20"/>
  <c r="H3154" i="20"/>
  <c r="H3174" i="20"/>
  <c r="H3198" i="20"/>
  <c r="H3218" i="20"/>
  <c r="H3238" i="20"/>
  <c r="H3262" i="20"/>
  <c r="H3282" i="20"/>
  <c r="H3302" i="20"/>
  <c r="H3326" i="20"/>
  <c r="H3346" i="20"/>
  <c r="H3366" i="20"/>
  <c r="H3390" i="20"/>
  <c r="H3410" i="20"/>
  <c r="H3093" i="20"/>
  <c r="H3117" i="20"/>
  <c r="H3137" i="20"/>
  <c r="H3157" i="20"/>
  <c r="H3181" i="20"/>
  <c r="H3201" i="20"/>
  <c r="H3221" i="20"/>
  <c r="H3245" i="20"/>
  <c r="H3265" i="20"/>
  <c r="H3285" i="20"/>
  <c r="H3309" i="20"/>
  <c r="H3329" i="20"/>
  <c r="H3349" i="20"/>
  <c r="H3373" i="20"/>
  <c r="H3393" i="20"/>
  <c r="H3080" i="20"/>
  <c r="H3104" i="20"/>
  <c r="H3124" i="20"/>
  <c r="H3144" i="20"/>
  <c r="H3168" i="20"/>
  <c r="H3188" i="20"/>
  <c r="H3208" i="20"/>
  <c r="H3232" i="20"/>
  <c r="H3252" i="20"/>
  <c r="H3272" i="20"/>
  <c r="H3296" i="20"/>
  <c r="H3316" i="20"/>
  <c r="H3336" i="20"/>
  <c r="H3360" i="20"/>
  <c r="H3380" i="20"/>
  <c r="H3400" i="20"/>
  <c r="H3087" i="20"/>
  <c r="H3107" i="20"/>
  <c r="H3127" i="20"/>
  <c r="H3151" i="20"/>
  <c r="H3171" i="20"/>
  <c r="H3191" i="20"/>
  <c r="H3215" i="20"/>
  <c r="H3235" i="20"/>
  <c r="H3255" i="20"/>
  <c r="H3279" i="20"/>
  <c r="H3299" i="20"/>
  <c r="H3319" i="20"/>
  <c r="H3343" i="20"/>
  <c r="H3363" i="20"/>
  <c r="H3383" i="20"/>
  <c r="H3407" i="20"/>
  <c r="H3426" i="20"/>
  <c r="H3421" i="20"/>
  <c r="H3420" i="20"/>
  <c r="H3419" i="20"/>
  <c r="H3442" i="20"/>
  <c r="H3466" i="20"/>
  <c r="H3486" i="20"/>
  <c r="H3506" i="20"/>
  <c r="H3530" i="20"/>
  <c r="H3550" i="20"/>
  <c r="H3570" i="20"/>
  <c r="H3594" i="20"/>
  <c r="H3614" i="20"/>
  <c r="H3634" i="20"/>
  <c r="H3658" i="20"/>
  <c r="H3678" i="20"/>
  <c r="H3698" i="20"/>
  <c r="H3722" i="20"/>
  <c r="H3742" i="20"/>
  <c r="H3762" i="20"/>
  <c r="H3786" i="20"/>
  <c r="H3806" i="20"/>
  <c r="H3826" i="20"/>
  <c r="H3850" i="20"/>
  <c r="H3870" i="20"/>
  <c r="H3890" i="20"/>
  <c r="H3914" i="20"/>
  <c r="H3934" i="20"/>
  <c r="H3954" i="20"/>
  <c r="H3978" i="20"/>
  <c r="H3998" i="20"/>
  <c r="H3449" i="20"/>
  <c r="H3497" i="20"/>
  <c r="H3517" i="20"/>
  <c r="H3537" i="20"/>
  <c r="H3561" i="20"/>
  <c r="H3581" i="20"/>
  <c r="H3601" i="20"/>
  <c r="H3625" i="20"/>
  <c r="H3645" i="20"/>
  <c r="H3665" i="20"/>
  <c r="H3689" i="20"/>
  <c r="H3709" i="20"/>
  <c r="H3729" i="20"/>
  <c r="H3753" i="20"/>
  <c r="H3773" i="20"/>
  <c r="H3793" i="20"/>
  <c r="H3817" i="20"/>
  <c r="H3837" i="20"/>
  <c r="H3857" i="20"/>
  <c r="H3881" i="20"/>
  <c r="H3901" i="20"/>
  <c r="H3921" i="20"/>
  <c r="H3945" i="20"/>
  <c r="H3965" i="20"/>
  <c r="H3985" i="20"/>
  <c r="H4009" i="20"/>
  <c r="H4029" i="20"/>
  <c r="H4049" i="20"/>
  <c r="H3440" i="20"/>
  <c r="H3464" i="20"/>
  <c r="H3484" i="20"/>
  <c r="H3508" i="20"/>
  <c r="H3528" i="20"/>
  <c r="H3548" i="20"/>
  <c r="H3572" i="20"/>
  <c r="H3592" i="20"/>
  <c r="H3612" i="20"/>
  <c r="H3636" i="20"/>
  <c r="H3656" i="20"/>
  <c r="H3676" i="20"/>
  <c r="H3700" i="20"/>
  <c r="H3720" i="20"/>
  <c r="H3740" i="20"/>
  <c r="H3764" i="20"/>
  <c r="H3784" i="20"/>
  <c r="H3804" i="20"/>
  <c r="H3828" i="20"/>
  <c r="H3848" i="20"/>
  <c r="H3868" i="20"/>
  <c r="H3892" i="20"/>
  <c r="H3912" i="20"/>
  <c r="H3932" i="20"/>
  <c r="H3956" i="20"/>
  <c r="H3976" i="20"/>
  <c r="H3457" i="20"/>
  <c r="H3447" i="20"/>
  <c r="H3467" i="20"/>
  <c r="H3487" i="20"/>
  <c r="H3511" i="20"/>
  <c r="H3531" i="20"/>
  <c r="H3551" i="20"/>
  <c r="H3575" i="20"/>
  <c r="H3595" i="20"/>
  <c r="H3615" i="20"/>
  <c r="H3639" i="20"/>
  <c r="H3659" i="20"/>
  <c r="H3679" i="20"/>
  <c r="H3703" i="20"/>
  <c r="H3723" i="20"/>
  <c r="H3743" i="20"/>
  <c r="H3767" i="20"/>
  <c r="H3787" i="20"/>
  <c r="H3807" i="20"/>
  <c r="H3831" i="20"/>
  <c r="H3851" i="20"/>
  <c r="H3871" i="20"/>
  <c r="H3895" i="20"/>
  <c r="H3915" i="20"/>
  <c r="H3935" i="20"/>
  <c r="H3959" i="20"/>
  <c r="H4022" i="20"/>
  <c r="H4042" i="20"/>
  <c r="H4066" i="20"/>
  <c r="H4086" i="20"/>
  <c r="H4106" i="20"/>
  <c r="H4130" i="20"/>
  <c r="H4150" i="20"/>
  <c r="H4170" i="20"/>
  <c r="H4194" i="20"/>
  <c r="H4214" i="20"/>
  <c r="H4234" i="20"/>
  <c r="H4258" i="20"/>
  <c r="H4278" i="20"/>
  <c r="H4298" i="20"/>
  <c r="H4322" i="20"/>
  <c r="H4342" i="20"/>
  <c r="H4362" i="20"/>
  <c r="H4386" i="20"/>
  <c r="H4406" i="20"/>
  <c r="H4426" i="20"/>
  <c r="H4450" i="20"/>
  <c r="H4470" i="20"/>
  <c r="H4490" i="20"/>
  <c r="H4514" i="20"/>
  <c r="H4534" i="20"/>
  <c r="H4554" i="20"/>
  <c r="H4578" i="20"/>
  <c r="H4598" i="20"/>
  <c r="H4618" i="20"/>
  <c r="H4642" i="20"/>
  <c r="H4662" i="20"/>
  <c r="H4682" i="20"/>
  <c r="H4077" i="20"/>
  <c r="H4097" i="20"/>
  <c r="H4117" i="20"/>
  <c r="H4141" i="20"/>
  <c r="H4161" i="20"/>
  <c r="H4181" i="20"/>
  <c r="H4205" i="20"/>
  <c r="H4225" i="20"/>
  <c r="H4245" i="20"/>
  <c r="H4269" i="20"/>
  <c r="H4289" i="20"/>
  <c r="H4309" i="20"/>
  <c r="H4333" i="20"/>
  <c r="H4353" i="20"/>
  <c r="H4373" i="20"/>
  <c r="H4397" i="20"/>
  <c r="H4417" i="20"/>
  <c r="H4437" i="20"/>
  <c r="H4461" i="20"/>
  <c r="H4481" i="20"/>
  <c r="H4501" i="20"/>
  <c r="H4525" i="20"/>
  <c r="H4545" i="20"/>
  <c r="H4565" i="20"/>
  <c r="H4589" i="20"/>
  <c r="H4609" i="20"/>
  <c r="H4629" i="20"/>
  <c r="H4653" i="20"/>
  <c r="H4673" i="20"/>
  <c r="H4693" i="20"/>
  <c r="H3996" i="20"/>
  <c r="H4016" i="20"/>
  <c r="H4036" i="20"/>
  <c r="H4060" i="20"/>
  <c r="H4080" i="20"/>
  <c r="H4100" i="20"/>
  <c r="H4124" i="20"/>
  <c r="H4144" i="20"/>
  <c r="H4164" i="20"/>
  <c r="H4188" i="20"/>
  <c r="H4208" i="20"/>
  <c r="H4228" i="20"/>
  <c r="H4252" i="20"/>
  <c r="H4272" i="20"/>
  <c r="H4292" i="20"/>
  <c r="H4316" i="20"/>
  <c r="H4336" i="20"/>
  <c r="H4356" i="20"/>
  <c r="H4380" i="20"/>
  <c r="H4400" i="20"/>
  <c r="H4420" i="20"/>
  <c r="H4444" i="20"/>
  <c r="H4464" i="20"/>
  <c r="H4484" i="20"/>
  <c r="H4508" i="20"/>
  <c r="H4528" i="20"/>
  <c r="H4548" i="20"/>
  <c r="H4572" i="20"/>
  <c r="H4592" i="20"/>
  <c r="H4612" i="20"/>
  <c r="H4636" i="20"/>
  <c r="H4656" i="20"/>
  <c r="H3975" i="20"/>
  <c r="H3999" i="20"/>
  <c r="H4019" i="20"/>
  <c r="H4039" i="20"/>
  <c r="H4063" i="20"/>
  <c r="H4083" i="20"/>
  <c r="H4103" i="20"/>
  <c r="H4127" i="20"/>
  <c r="H4147" i="20"/>
  <c r="H4167" i="20"/>
  <c r="H4191" i="20"/>
  <c r="H4211" i="20"/>
  <c r="H4231" i="20"/>
  <c r="H4255" i="20"/>
  <c r="H4275" i="20"/>
  <c r="H4295" i="20"/>
  <c r="H4319" i="20"/>
  <c r="H4339" i="20"/>
  <c r="H4359" i="20"/>
  <c r="H4383" i="20"/>
  <c r="H4403" i="20"/>
  <c r="H4423" i="20"/>
  <c r="H4447" i="20"/>
  <c r="H4467" i="20"/>
  <c r="H4487" i="20"/>
  <c r="H4511" i="20"/>
  <c r="H4531" i="20"/>
  <c r="H4551" i="20"/>
  <c r="H4575" i="20"/>
  <c r="H4595" i="20"/>
  <c r="H4615" i="20"/>
  <c r="H4639" i="20"/>
  <c r="H4659" i="20"/>
  <c r="H4694" i="20"/>
  <c r="H4718" i="20"/>
  <c r="H4738" i="20"/>
  <c r="H4758" i="20"/>
  <c r="H4782" i="20"/>
  <c r="H4802" i="20"/>
  <c r="H4822" i="20"/>
  <c r="H4846" i="20"/>
  <c r="H4866" i="20"/>
  <c r="H4886" i="20"/>
  <c r="H4910" i="20"/>
  <c r="H4930" i="20"/>
  <c r="H4950" i="20"/>
  <c r="H4974" i="20"/>
  <c r="H4994" i="20"/>
  <c r="H5014" i="20"/>
  <c r="H5038" i="20"/>
  <c r="H5058" i="20"/>
  <c r="H5078" i="20"/>
  <c r="H5102" i="20"/>
  <c r="H5122" i="20"/>
  <c r="H5142" i="20"/>
  <c r="H5166" i="20"/>
  <c r="H5186" i="20"/>
  <c r="H5206" i="20"/>
  <c r="H4733" i="20"/>
  <c r="H4753" i="20"/>
  <c r="H4773" i="20"/>
  <c r="H4797" i="20"/>
  <c r="H4817" i="20"/>
  <c r="H4837" i="20"/>
  <c r="H4861" i="20"/>
  <c r="H4881" i="20"/>
  <c r="H4901" i="20"/>
  <c r="H4925" i="20"/>
  <c r="H4945" i="20"/>
  <c r="H4965" i="20"/>
  <c r="H4989" i="20"/>
  <c r="H5009" i="20"/>
  <c r="H5029" i="20"/>
  <c r="H5053" i="20"/>
  <c r="H5073" i="20"/>
  <c r="H5093" i="20"/>
  <c r="H5117" i="20"/>
  <c r="H5137" i="20"/>
  <c r="H5157" i="20"/>
  <c r="H5181" i="20"/>
  <c r="H5201" i="20"/>
  <c r="H5221" i="20"/>
  <c r="H5245" i="20"/>
  <c r="H5265" i="20"/>
  <c r="H5285" i="20"/>
  <c r="H4672" i="20"/>
  <c r="H4692" i="20"/>
  <c r="H4712" i="20"/>
  <c r="H4736" i="20"/>
  <c r="H4756" i="20"/>
  <c r="H4776" i="20"/>
  <c r="H4800" i="20"/>
  <c r="H4820" i="20"/>
  <c r="H4840" i="20"/>
  <c r="H4864" i="20"/>
  <c r="H4884" i="20"/>
  <c r="H4904" i="20"/>
  <c r="H4928" i="20"/>
  <c r="H4948" i="20"/>
  <c r="H4968" i="20"/>
  <c r="H4992" i="20"/>
  <c r="H5008" i="20"/>
  <c r="H5024" i="20"/>
  <c r="H5040" i="20"/>
  <c r="H5056" i="20"/>
  <c r="H5072" i="20"/>
  <c r="H5088" i="20"/>
  <c r="H5104" i="20"/>
  <c r="H5120" i="20"/>
  <c r="H5136" i="20"/>
  <c r="H5152" i="20"/>
  <c r="H5168" i="20"/>
  <c r="H5184" i="20"/>
  <c r="H4671" i="20"/>
  <c r="H4687" i="20"/>
  <c r="H4703" i="20"/>
  <c r="H4719" i="20"/>
  <c r="H4735" i="20"/>
  <c r="H4751" i="20"/>
  <c r="H4767" i="20"/>
  <c r="H4783" i="20"/>
  <c r="H4799" i="20"/>
  <c r="H4815" i="20"/>
  <c r="H4831" i="20"/>
  <c r="H4847" i="20"/>
  <c r="H4863" i="20"/>
  <c r="H4879" i="20"/>
  <c r="H4895" i="20"/>
  <c r="H4911" i="20"/>
  <c r="H4927" i="20"/>
  <c r="H4943" i="20"/>
  <c r="H4959" i="20"/>
  <c r="H4975" i="20"/>
  <c r="H4991" i="20"/>
  <c r="H5007" i="20"/>
  <c r="H5023" i="20"/>
  <c r="H5039" i="20"/>
  <c r="H5055" i="20"/>
  <c r="H5071" i="20"/>
  <c r="H5087" i="20"/>
  <c r="H5103" i="20"/>
  <c r="H5119" i="20"/>
  <c r="H5135" i="20"/>
  <c r="H5151" i="20"/>
  <c r="H5167" i="20"/>
  <c r="H5183" i="20"/>
  <c r="H5210" i="20"/>
  <c r="H5226" i="20"/>
  <c r="H5242" i="20"/>
  <c r="H5258" i="20"/>
  <c r="H5274" i="20"/>
  <c r="H5290" i="20"/>
  <c r="H5306" i="20"/>
  <c r="H5322" i="20"/>
  <c r="H5338" i="20"/>
  <c r="H5354" i="20"/>
  <c r="H5370" i="20"/>
  <c r="H5386" i="20"/>
  <c r="H5402" i="20"/>
  <c r="H5418" i="20"/>
  <c r="H5434" i="20"/>
  <c r="H5450" i="20"/>
  <c r="H5466" i="20"/>
  <c r="H5482" i="20"/>
  <c r="H5498" i="20"/>
  <c r="H5514" i="20"/>
  <c r="H5530" i="20"/>
  <c r="H5546" i="20"/>
  <c r="H5562" i="20"/>
  <c r="H5578" i="20"/>
  <c r="H5594" i="20"/>
  <c r="H5610" i="20"/>
  <c r="H5626" i="20"/>
  <c r="H5642" i="20"/>
  <c r="H5658" i="20"/>
  <c r="H5674" i="20"/>
  <c r="H5690" i="20"/>
  <c r="H5706" i="20"/>
  <c r="H5722" i="20"/>
  <c r="H5738" i="20"/>
  <c r="H5754" i="20"/>
  <c r="H5770" i="20"/>
  <c r="H5786" i="20"/>
  <c r="H5802" i="20"/>
  <c r="H5321" i="20"/>
  <c r="H5337" i="20"/>
  <c r="H5353" i="20"/>
  <c r="H5369" i="20"/>
  <c r="H5385" i="20"/>
  <c r="H5401" i="20"/>
  <c r="H5417" i="20"/>
  <c r="H5433" i="20"/>
  <c r="H5449" i="20"/>
  <c r="H5465" i="20"/>
  <c r="H5481" i="20"/>
  <c r="H5497" i="20"/>
  <c r="H5513" i="20"/>
  <c r="H5529" i="20"/>
  <c r="H5545" i="20"/>
  <c r="H5561" i="20"/>
  <c r="H5577" i="20"/>
  <c r="H5593" i="20"/>
  <c r="H5609" i="20"/>
  <c r="H5625" i="20"/>
  <c r="H5641" i="20"/>
  <c r="H5657" i="20"/>
  <c r="H5673" i="20"/>
  <c r="H5689" i="20"/>
  <c r="H5705" i="20"/>
  <c r="H5721" i="20"/>
  <c r="H5737" i="20"/>
  <c r="H5753" i="20"/>
  <c r="H5769" i="20"/>
  <c r="H5785" i="20"/>
  <c r="H5801" i="20"/>
  <c r="H5204" i="20"/>
  <c r="H5220" i="20"/>
  <c r="H5236" i="20"/>
  <c r="H5252" i="20"/>
  <c r="H5268" i="20"/>
  <c r="H5284" i="20"/>
  <c r="H5300" i="20"/>
  <c r="H5316" i="20"/>
  <c r="H5332" i="20"/>
  <c r="H5348" i="20"/>
  <c r="H5364" i="20"/>
  <c r="H5380" i="20"/>
  <c r="H5396" i="20"/>
  <c r="H5412" i="20"/>
  <c r="H5428" i="20"/>
  <c r="H5444" i="20"/>
  <c r="H5460" i="20"/>
  <c r="H5476" i="20"/>
  <c r="H5492" i="20"/>
  <c r="H5508" i="20"/>
  <c r="H5524" i="20"/>
  <c r="H5540" i="20"/>
  <c r="H5556" i="20"/>
  <c r="H5572" i="20"/>
  <c r="H5588" i="20"/>
  <c r="H5604" i="20"/>
  <c r="H5620" i="20"/>
  <c r="H5636" i="20"/>
  <c r="H5652" i="20"/>
  <c r="H5668" i="20"/>
  <c r="H5684" i="20"/>
  <c r="H5700" i="20"/>
  <c r="H5716" i="20"/>
  <c r="H5732" i="20"/>
  <c r="H5748" i="20"/>
  <c r="H5764" i="20"/>
  <c r="H5780" i="20"/>
  <c r="H5796" i="20"/>
  <c r="H5199" i="20"/>
  <c r="H5215" i="20"/>
  <c r="H5231" i="20"/>
  <c r="H5247" i="20"/>
  <c r="H5263" i="20"/>
  <c r="H5279" i="20"/>
  <c r="H5295" i="20"/>
  <c r="H5311" i="20"/>
  <c r="H5327" i="20"/>
  <c r="H5343" i="20"/>
  <c r="H5359" i="20"/>
  <c r="H5375" i="20"/>
  <c r="H5391" i="20"/>
  <c r="H5407" i="20"/>
  <c r="H5423" i="20"/>
  <c r="H5439" i="20"/>
  <c r="H5455" i="20"/>
  <c r="H5471" i="20"/>
  <c r="H658" i="20"/>
  <c r="H1098" i="20"/>
  <c r="H753" i="20"/>
  <c r="H1117" i="20"/>
  <c r="H808" i="20"/>
  <c r="H1076" i="20"/>
  <c r="H6419" i="20"/>
  <c r="H6290" i="20"/>
  <c r="H6430" i="20"/>
  <c r="H6131" i="20"/>
  <c r="H6097" i="20"/>
  <c r="H639" i="20"/>
  <c r="H795" i="20"/>
  <c r="H939" i="20"/>
  <c r="H1051" i="20"/>
  <c r="H1198" i="20"/>
  <c r="H1342" i="20"/>
  <c r="H1241" i="20"/>
  <c r="H1389" i="20"/>
  <c r="H1280" i="20"/>
  <c r="H1396" i="20"/>
  <c r="H1295" i="20"/>
  <c r="H1438" i="20"/>
  <c r="H1554" i="20"/>
  <c r="H1710" i="20"/>
  <c r="H1501" i="20"/>
  <c r="H1613" i="20"/>
  <c r="H1729" i="20"/>
  <c r="H1452" i="20"/>
  <c r="H1536" i="20"/>
  <c r="H1648" i="20"/>
  <c r="H1756" i="20"/>
  <c r="H1463" i="20"/>
  <c r="H1575" i="20"/>
  <c r="H1683" i="20"/>
  <c r="H1767" i="20"/>
  <c r="H1870" i="20"/>
  <c r="H1942" i="20"/>
  <c r="H2006" i="20"/>
  <c r="H2094" i="20"/>
  <c r="H2174" i="20"/>
  <c r="H2238" i="20"/>
  <c r="H2322" i="20"/>
  <c r="H2402" i="20"/>
  <c r="H2466" i="20"/>
  <c r="H2550" i="20"/>
  <c r="H2626" i="20"/>
  <c r="H2690" i="20"/>
  <c r="H2758" i="20"/>
  <c r="H2818" i="20"/>
  <c r="H2866" i="20"/>
  <c r="H2930" i="20"/>
  <c r="H2990" i="20"/>
  <c r="H3038" i="20"/>
  <c r="H1837" i="20"/>
  <c r="H1893" i="20"/>
  <c r="H1941" i="20"/>
  <c r="H2005" i="20"/>
  <c r="H2065" i="20"/>
  <c r="H2113" i="20"/>
  <c r="H2177" i="20"/>
  <c r="H2237" i="20"/>
  <c r="H2285" i="20"/>
  <c r="H2349" i="20"/>
  <c r="H2405" i="20"/>
  <c r="H2453" i="20"/>
  <c r="H2517" i="20"/>
  <c r="H2577" i="20"/>
  <c r="H2625" i="20"/>
  <c r="H2689" i="20"/>
  <c r="H2749" i="20"/>
  <c r="H2797" i="20"/>
  <c r="H2861" i="20"/>
  <c r="H2917" i="20"/>
  <c r="H2965" i="20"/>
  <c r="H3029" i="20"/>
  <c r="H1808" i="20"/>
  <c r="H1856" i="20"/>
  <c r="H1920" i="20"/>
  <c r="H1980" i="20"/>
  <c r="H2016" i="20"/>
  <c r="H2064" i="20"/>
  <c r="H2108" i="20"/>
  <c r="H2144" i="20"/>
  <c r="H2192" i="20"/>
  <c r="H2236" i="20"/>
  <c r="H2272" i="20"/>
  <c r="H2320" i="20"/>
  <c r="H2364" i="20"/>
  <c r="H2400" i="20"/>
  <c r="H2448" i="20"/>
  <c r="H2492" i="20"/>
  <c r="H2528" i="20"/>
  <c r="H2576" i="20"/>
  <c r="H2620" i="20"/>
  <c r="H2656" i="20"/>
  <c r="H2704" i="20"/>
  <c r="H2748" i="20"/>
  <c r="H2784" i="20"/>
  <c r="H2832" i="20"/>
  <c r="H2876" i="20"/>
  <c r="H2912" i="20"/>
  <c r="H2960" i="20"/>
  <c r="H3004" i="20"/>
  <c r="H3040" i="20"/>
  <c r="H1807" i="20"/>
  <c r="H1851" i="20"/>
  <c r="H1887" i="20"/>
  <c r="H1935" i="20"/>
  <c r="H1979" i="20"/>
  <c r="H2015" i="20"/>
  <c r="H2063" i="20"/>
  <c r="H2107" i="20"/>
  <c r="H2143" i="20"/>
  <c r="H2191" i="20"/>
  <c r="H2235" i="20"/>
  <c r="H2271" i="20"/>
  <c r="H2319" i="20"/>
  <c r="H2363" i="20"/>
  <c r="H2399" i="20"/>
  <c r="H2447" i="20"/>
  <c r="H2491" i="20"/>
  <c r="H2527" i="20"/>
  <c r="H2575" i="20"/>
  <c r="H2619" i="20"/>
  <c r="H2655" i="20"/>
  <c r="H2703" i="20"/>
  <c r="H2747" i="20"/>
  <c r="H2771" i="20"/>
  <c r="H2795" i="20"/>
  <c r="H2815" i="20"/>
  <c r="H2835" i="20"/>
  <c r="H2859" i="20"/>
  <c r="H2879" i="20"/>
  <c r="H2899" i="20"/>
  <c r="H2923" i="20"/>
  <c r="H2943" i="20"/>
  <c r="H2963" i="20"/>
  <c r="H2987" i="20"/>
  <c r="H3007" i="20"/>
  <c r="H3027" i="20"/>
  <c r="H3051" i="20"/>
  <c r="H3071" i="20"/>
  <c r="H3094" i="20"/>
  <c r="H3118" i="20"/>
  <c r="H3138" i="20"/>
  <c r="H3158" i="20"/>
  <c r="H3182" i="20"/>
  <c r="H3202" i="20"/>
  <c r="H3222" i="20"/>
  <c r="H3246" i="20"/>
  <c r="H3266" i="20"/>
  <c r="H3286" i="20"/>
  <c r="H3310" i="20"/>
  <c r="H3330" i="20"/>
  <c r="H3350" i="20"/>
  <c r="H3374" i="20"/>
  <c r="H3394" i="20"/>
  <c r="H3077" i="20"/>
  <c r="H3101" i="20"/>
  <c r="H3121" i="20"/>
  <c r="H3141" i="20"/>
  <c r="H3165" i="20"/>
  <c r="H3185" i="20"/>
  <c r="H3205" i="20"/>
  <c r="H3229" i="20"/>
  <c r="H3249" i="20"/>
  <c r="H3269" i="20"/>
  <c r="H3293" i="20"/>
  <c r="H3313" i="20"/>
  <c r="H3333" i="20"/>
  <c r="H3357" i="20"/>
  <c r="H3377" i="20"/>
  <c r="H3397" i="20"/>
  <c r="H3088" i="20"/>
  <c r="H3108" i="20"/>
  <c r="H3128" i="20"/>
  <c r="H3152" i="20"/>
  <c r="H3172" i="20"/>
  <c r="H3192" i="20"/>
  <c r="H3216" i="20"/>
  <c r="H3236" i="20"/>
  <c r="H3256" i="20"/>
  <c r="H3280" i="20"/>
  <c r="H3300" i="20"/>
  <c r="H3320" i="20"/>
  <c r="H3344" i="20"/>
  <c r="H3364" i="20"/>
  <c r="H3384" i="20"/>
  <c r="H3408" i="20"/>
  <c r="H3091" i="20"/>
  <c r="H3111" i="20"/>
  <c r="H3135" i="20"/>
  <c r="H3155" i="20"/>
  <c r="H3175" i="20"/>
  <c r="H3199" i="20"/>
  <c r="H3219" i="20"/>
  <c r="H3239" i="20"/>
  <c r="H3263" i="20"/>
  <c r="H3283" i="20"/>
  <c r="H3303" i="20"/>
  <c r="H3327" i="20"/>
  <c r="H3347" i="20"/>
  <c r="H3367" i="20"/>
  <c r="H3391" i="20"/>
  <c r="H3411" i="20"/>
  <c r="H3430" i="20"/>
  <c r="H3429" i="20"/>
  <c r="H3424" i="20"/>
  <c r="H3423" i="20"/>
  <c r="H3450" i="20"/>
  <c r="H3470" i="20"/>
  <c r="H3490" i="20"/>
  <c r="H3514" i="20"/>
  <c r="H3534" i="20"/>
  <c r="H3554" i="20"/>
  <c r="H3578" i="20"/>
  <c r="H3598" i="20"/>
  <c r="H3618" i="20"/>
  <c r="H3642" i="20"/>
  <c r="H3662" i="20"/>
  <c r="H3682" i="20"/>
  <c r="H3706" i="20"/>
  <c r="H3726" i="20"/>
  <c r="H3746" i="20"/>
  <c r="H3770" i="20"/>
  <c r="H3790" i="20"/>
  <c r="H3810" i="20"/>
  <c r="H3834" i="20"/>
  <c r="H3854" i="20"/>
  <c r="H3874" i="20"/>
  <c r="H3898" i="20"/>
  <c r="H3918" i="20"/>
  <c r="H3938" i="20"/>
  <c r="H3962" i="20"/>
  <c r="H3982" i="20"/>
  <c r="H4002" i="20"/>
  <c r="H3473" i="20"/>
  <c r="H3501" i="20"/>
  <c r="H3521" i="20"/>
  <c r="H3545" i="20"/>
  <c r="H3565" i="20"/>
  <c r="H3585" i="20"/>
  <c r="H3609" i="20"/>
  <c r="H3629" i="20"/>
  <c r="H3649" i="20"/>
  <c r="H3673" i="20"/>
  <c r="H3693" i="20"/>
  <c r="H3713" i="20"/>
  <c r="H3737" i="20"/>
  <c r="H3757" i="20"/>
  <c r="H3777" i="20"/>
  <c r="H3801" i="20"/>
  <c r="H3821" i="20"/>
  <c r="H3841" i="20"/>
  <c r="H3865" i="20"/>
  <c r="H3885" i="20"/>
  <c r="H3905" i="20"/>
  <c r="H3929" i="20"/>
  <c r="H3949" i="20"/>
  <c r="H3969" i="20"/>
  <c r="H3993" i="20"/>
  <c r="H4013" i="20"/>
  <c r="H4033" i="20"/>
  <c r="H3441" i="20"/>
  <c r="H3448" i="20"/>
  <c r="H3468" i="20"/>
  <c r="H3492" i="20"/>
  <c r="H3512" i="20"/>
  <c r="H3532" i="20"/>
  <c r="H3556" i="20"/>
  <c r="H3576" i="20"/>
  <c r="H3596" i="20"/>
  <c r="H3620" i="20"/>
  <c r="H3640" i="20"/>
  <c r="H3660" i="20"/>
  <c r="H3684" i="20"/>
  <c r="H3704" i="20"/>
  <c r="H3724" i="20"/>
  <c r="H3748" i="20"/>
  <c r="H3768" i="20"/>
  <c r="H3788" i="20"/>
  <c r="H3812" i="20"/>
  <c r="H3832" i="20"/>
  <c r="H3852" i="20"/>
  <c r="H3876" i="20"/>
  <c r="H3896" i="20"/>
  <c r="H3916" i="20"/>
  <c r="H3940" i="20"/>
  <c r="H3960" i="20"/>
  <c r="H3980" i="20"/>
  <c r="H3477" i="20"/>
  <c r="H3451" i="20"/>
  <c r="H3471" i="20"/>
  <c r="H3495" i="20"/>
  <c r="H3515" i="20"/>
  <c r="H3535" i="20"/>
  <c r="H3559" i="20"/>
  <c r="H3579" i="20"/>
  <c r="H3599" i="20"/>
  <c r="H3623" i="20"/>
  <c r="H3643" i="20"/>
  <c r="H3663" i="20"/>
  <c r="H3687" i="20"/>
  <c r="H3707" i="20"/>
  <c r="H3727" i="20"/>
  <c r="H3751" i="20"/>
  <c r="H3771" i="20"/>
  <c r="H3791" i="20"/>
  <c r="H3815" i="20"/>
  <c r="H3835" i="20"/>
  <c r="H3855" i="20"/>
  <c r="H3879" i="20"/>
  <c r="H3899" i="20"/>
  <c r="H3919" i="20"/>
  <c r="H3943" i="20"/>
  <c r="H3963" i="20"/>
  <c r="H4026" i="20"/>
  <c r="H4050" i="20"/>
  <c r="H4070" i="20"/>
  <c r="H4090" i="20"/>
  <c r="H4114" i="20"/>
  <c r="H4134" i="20"/>
  <c r="H4154" i="20"/>
  <c r="H4178" i="20"/>
  <c r="H4198" i="20"/>
  <c r="H4218" i="20"/>
  <c r="H4242" i="20"/>
  <c r="H4262" i="20"/>
  <c r="H4282" i="20"/>
  <c r="H4306" i="20"/>
  <c r="H4326" i="20"/>
  <c r="H4346" i="20"/>
  <c r="H4370" i="20"/>
  <c r="H4390" i="20"/>
  <c r="H4410" i="20"/>
  <c r="H4434" i="20"/>
  <c r="H4454" i="20"/>
  <c r="H4474" i="20"/>
  <c r="H4498" i="20"/>
  <c r="H4518" i="20"/>
  <c r="H4538" i="20"/>
  <c r="H4562" i="20"/>
  <c r="H4582" i="20"/>
  <c r="H4602" i="20"/>
  <c r="H4626" i="20"/>
  <c r="H4646" i="20"/>
  <c r="H4666" i="20"/>
  <c r="H4061" i="20"/>
  <c r="H4081" i="20"/>
  <c r="H4101" i="20"/>
  <c r="H4125" i="20"/>
  <c r="H4145" i="20"/>
  <c r="H4165" i="20"/>
  <c r="H4189" i="20"/>
  <c r="H4209" i="20"/>
  <c r="H4229" i="20"/>
  <c r="H4253" i="20"/>
  <c r="H4273" i="20"/>
  <c r="H4293" i="20"/>
  <c r="H4317" i="20"/>
  <c r="H4337" i="20"/>
  <c r="H4357" i="20"/>
  <c r="H4381" i="20"/>
  <c r="H4401" i="20"/>
  <c r="H4421" i="20"/>
  <c r="H4445" i="20"/>
  <c r="H4465" i="20"/>
  <c r="H4485" i="20"/>
  <c r="H4509" i="20"/>
  <c r="H4529" i="20"/>
  <c r="H4549" i="20"/>
  <c r="H4573" i="20"/>
  <c r="H4593" i="20"/>
  <c r="H4613" i="20"/>
  <c r="H4637" i="20"/>
  <c r="H4657" i="20"/>
  <c r="H4677" i="20"/>
  <c r="H4701" i="20"/>
  <c r="H4000" i="20"/>
  <c r="H4020" i="20"/>
  <c r="H4044" i="20"/>
  <c r="H4064" i="20"/>
  <c r="H4084" i="20"/>
  <c r="H4108" i="20"/>
  <c r="H4128" i="20"/>
  <c r="H4148" i="20"/>
  <c r="H4172" i="20"/>
  <c r="H4192" i="20"/>
  <c r="H4212" i="20"/>
  <c r="H4236" i="20"/>
  <c r="H4256" i="20"/>
  <c r="H4276" i="20"/>
  <c r="H4300" i="20"/>
  <c r="H4320" i="20"/>
  <c r="H4340" i="20"/>
  <c r="H4364" i="20"/>
  <c r="H4384" i="20"/>
  <c r="H4404" i="20"/>
  <c r="H4428" i="20"/>
  <c r="H4448" i="20"/>
  <c r="H4468" i="20"/>
  <c r="H4492" i="20"/>
  <c r="H4512" i="20"/>
  <c r="H4532" i="20"/>
  <c r="H4556" i="20"/>
  <c r="H4576" i="20"/>
  <c r="H4596" i="20"/>
  <c r="H4620" i="20"/>
  <c r="H4640" i="20"/>
  <c r="H4660" i="20"/>
  <c r="H3983" i="20"/>
  <c r="H4003" i="20"/>
  <c r="H4023" i="20"/>
  <c r="H4047" i="20"/>
  <c r="H4067" i="20"/>
  <c r="H4087" i="20"/>
  <c r="H4111" i="20"/>
  <c r="H4131" i="20"/>
  <c r="H4151" i="20"/>
  <c r="H4175" i="20"/>
  <c r="H4195" i="20"/>
  <c r="H4215" i="20"/>
  <c r="H4239" i="20"/>
  <c r="H4259" i="20"/>
  <c r="H4279" i="20"/>
  <c r="H4303" i="20"/>
  <c r="H4323" i="20"/>
  <c r="H4343" i="20"/>
  <c r="H4367" i="20"/>
  <c r="H4387" i="20"/>
  <c r="H4407" i="20"/>
  <c r="H4431" i="20"/>
  <c r="H4451" i="20"/>
  <c r="H4471" i="20"/>
  <c r="H4495" i="20"/>
  <c r="H4515" i="20"/>
  <c r="H4535" i="20"/>
  <c r="H4559" i="20"/>
  <c r="H4579" i="20"/>
  <c r="H4599" i="20"/>
  <c r="H4623" i="20"/>
  <c r="H4643" i="20"/>
  <c r="H4663" i="20"/>
  <c r="H4702" i="20"/>
  <c r="H4722" i="20"/>
  <c r="H4742" i="20"/>
  <c r="H4766" i="20"/>
  <c r="H4786" i="20"/>
  <c r="H4806" i="20"/>
  <c r="H4830" i="20"/>
  <c r="H4850" i="20"/>
  <c r="H4870" i="20"/>
  <c r="H4894" i="20"/>
  <c r="H4914" i="20"/>
  <c r="H4934" i="20"/>
  <c r="H4958" i="20"/>
  <c r="H4978" i="20"/>
  <c r="H4998" i="20"/>
  <c r="H5022" i="20"/>
  <c r="H5042" i="20"/>
  <c r="H5062" i="20"/>
  <c r="H5086" i="20"/>
  <c r="H5106" i="20"/>
  <c r="H5126" i="20"/>
  <c r="H5150" i="20"/>
  <c r="H5170" i="20"/>
  <c r="H5190" i="20"/>
  <c r="H4717" i="20"/>
  <c r="H4737" i="20"/>
  <c r="H4757" i="20"/>
  <c r="H4781" i="20"/>
  <c r="H4801" i="20"/>
  <c r="H4821" i="20"/>
  <c r="H4845" i="20"/>
  <c r="H4865" i="20"/>
  <c r="H4885" i="20"/>
  <c r="H4909" i="20"/>
  <c r="H4929" i="20"/>
  <c r="H4949" i="20"/>
  <c r="H4973" i="20"/>
  <c r="H4993" i="20"/>
  <c r="H5013" i="20"/>
  <c r="H5037" i="20"/>
  <c r="H5057" i="20"/>
  <c r="H5077" i="20"/>
  <c r="H5101" i="20"/>
  <c r="H5121" i="20"/>
  <c r="H5141" i="20"/>
  <c r="H5165" i="20"/>
  <c r="H5185" i="20"/>
  <c r="H5205" i="20"/>
  <c r="H5229" i="20"/>
  <c r="H5249" i="20"/>
  <c r="H5269" i="20"/>
  <c r="H5293" i="20"/>
  <c r="H4676" i="20"/>
  <c r="H4696" i="20"/>
  <c r="H4720" i="20"/>
  <c r="H4740" i="20"/>
  <c r="H4760" i="20"/>
  <c r="H4784" i="20"/>
  <c r="H4804" i="20"/>
  <c r="H4824" i="20"/>
  <c r="H4848" i="20"/>
  <c r="H4868" i="20"/>
  <c r="H4888" i="20"/>
  <c r="H4912" i="20"/>
  <c r="H4932" i="20"/>
  <c r="H4952" i="20"/>
  <c r="H4976" i="20"/>
  <c r="H4996" i="20"/>
  <c r="H5012" i="20"/>
  <c r="H5028" i="20"/>
  <c r="H5044" i="20"/>
  <c r="H5060" i="20"/>
  <c r="H5076" i="20"/>
  <c r="H5092" i="20"/>
  <c r="H5108" i="20"/>
  <c r="H5124" i="20"/>
  <c r="H5140" i="20"/>
  <c r="H5156" i="20"/>
  <c r="H5172" i="20"/>
  <c r="H5188" i="20"/>
  <c r="H4675" i="20"/>
  <c r="H4691" i="20"/>
  <c r="H4707" i="20"/>
  <c r="H4723" i="20"/>
  <c r="H4739" i="20"/>
  <c r="H4755" i="20"/>
  <c r="H4771" i="20"/>
  <c r="H4787" i="20"/>
  <c r="H4803" i="20"/>
  <c r="H4819" i="20"/>
  <c r="H4835" i="20"/>
  <c r="H4851" i="20"/>
  <c r="H4867" i="20"/>
  <c r="H4883" i="20"/>
  <c r="H4899" i="20"/>
  <c r="H4915" i="20"/>
  <c r="H4931" i="20"/>
  <c r="H4947" i="20"/>
  <c r="H4963" i="20"/>
  <c r="H4979" i="20"/>
  <c r="H4995" i="20"/>
  <c r="H5011" i="20"/>
  <c r="H5027" i="20"/>
  <c r="H5043" i="20"/>
  <c r="H5059" i="20"/>
  <c r="H5075" i="20"/>
  <c r="H5091" i="20"/>
  <c r="H5107" i="20"/>
  <c r="H5123" i="20"/>
  <c r="H5139" i="20"/>
  <c r="H5155" i="20"/>
  <c r="H5171" i="20"/>
  <c r="H5187" i="20"/>
  <c r="H5214" i="20"/>
  <c r="H5230" i="20"/>
  <c r="H5246" i="20"/>
  <c r="H5262" i="20"/>
  <c r="H5278" i="20"/>
  <c r="H5294" i="20"/>
  <c r="H5310" i="20"/>
  <c r="H5326" i="20"/>
  <c r="H5342" i="20"/>
  <c r="H5358" i="20"/>
  <c r="H5374" i="20"/>
  <c r="H5390" i="20"/>
  <c r="H5406" i="20"/>
  <c r="H5422" i="20"/>
  <c r="H5438" i="20"/>
  <c r="H5454" i="20"/>
  <c r="H5470" i="20"/>
  <c r="H5486" i="20"/>
  <c r="H5502" i="20"/>
  <c r="H5518" i="20"/>
  <c r="H5534" i="20"/>
  <c r="H5550" i="20"/>
  <c r="H5566" i="20"/>
  <c r="H5582" i="20"/>
  <c r="H5598" i="20"/>
  <c r="H5614" i="20"/>
  <c r="H5630" i="20"/>
  <c r="H5646" i="20"/>
  <c r="H5662" i="20"/>
  <c r="H5678" i="20"/>
  <c r="H5694" i="20"/>
  <c r="H5710" i="20"/>
  <c r="H5726" i="20"/>
  <c r="H5742" i="20"/>
  <c r="H5758" i="20"/>
  <c r="H5774" i="20"/>
  <c r="H5790" i="20"/>
  <c r="H5806" i="20"/>
  <c r="H5325" i="20"/>
  <c r="H5341" i="20"/>
  <c r="H5357" i="20"/>
  <c r="H5373" i="20"/>
  <c r="H5389" i="20"/>
  <c r="H5405" i="20"/>
  <c r="H5421" i="20"/>
  <c r="H5437" i="20"/>
  <c r="H5453" i="20"/>
  <c r="H5469" i="20"/>
  <c r="H5485" i="20"/>
  <c r="H5501" i="20"/>
  <c r="H5517" i="20"/>
  <c r="H5533" i="20"/>
  <c r="H5549" i="20"/>
  <c r="H5565" i="20"/>
  <c r="H5581" i="20"/>
  <c r="H5597" i="20"/>
  <c r="H5613" i="20"/>
  <c r="H5629" i="20"/>
  <c r="H5645" i="20"/>
  <c r="H5661" i="20"/>
  <c r="H5677" i="20"/>
  <c r="H5693" i="20"/>
  <c r="H5709" i="20"/>
  <c r="H5725" i="20"/>
  <c r="H5741" i="20"/>
  <c r="H5757" i="20"/>
  <c r="H5773" i="20"/>
  <c r="H5789" i="20"/>
  <c r="H5805" i="20"/>
  <c r="H5208" i="20"/>
  <c r="H5224" i="20"/>
  <c r="H5240" i="20"/>
  <c r="H5256" i="20"/>
  <c r="H5272" i="20"/>
  <c r="H5288" i="20"/>
  <c r="H5304" i="20"/>
  <c r="H5320" i="20"/>
  <c r="H5336" i="20"/>
  <c r="H5352" i="20"/>
  <c r="H5368" i="20"/>
  <c r="H5384" i="20"/>
  <c r="H5400" i="20"/>
  <c r="H5416" i="20"/>
  <c r="H5432" i="20"/>
  <c r="H5448" i="20"/>
  <c r="H5464" i="20"/>
  <c r="H5480" i="20"/>
  <c r="H5496" i="20"/>
  <c r="H5512" i="20"/>
  <c r="H5528" i="20"/>
  <c r="H5544" i="20"/>
  <c r="H5560" i="20"/>
  <c r="H5576" i="20"/>
  <c r="H5592" i="20"/>
  <c r="H5608" i="20"/>
  <c r="H5624" i="20"/>
  <c r="H5640" i="20"/>
  <c r="H5656" i="20"/>
  <c r="H5672" i="20"/>
  <c r="H5688" i="20"/>
  <c r="H5704" i="20"/>
  <c r="H5720" i="20"/>
  <c r="H5736" i="20"/>
  <c r="H5752" i="20"/>
  <c r="H5768" i="20"/>
  <c r="H5784" i="20"/>
  <c r="H5800" i="20"/>
  <c r="H5203" i="20"/>
  <c r="H5219" i="20"/>
  <c r="H5235" i="20"/>
  <c r="H5251" i="20"/>
  <c r="H5267" i="20"/>
  <c r="H5283" i="20"/>
  <c r="H5299" i="20"/>
  <c r="H5315" i="20"/>
  <c r="H5331" i="20"/>
  <c r="H5347" i="20"/>
  <c r="H5363" i="20"/>
  <c r="H5379" i="20"/>
  <c r="H5395" i="20"/>
  <c r="H5411" i="20"/>
  <c r="H5427" i="20"/>
  <c r="H5443" i="20"/>
  <c r="H5459" i="20"/>
  <c r="H5475" i="20"/>
  <c r="H5491" i="20"/>
  <c r="H6780" i="20"/>
  <c r="H6764" i="20"/>
  <c r="H6748" i="20"/>
  <c r="H6732" i="20"/>
  <c r="H6793" i="20"/>
  <c r="H6777" i="20"/>
  <c r="H6761" i="20"/>
  <c r="H6745" i="20"/>
  <c r="H6729" i="20"/>
  <c r="H6713" i="20"/>
  <c r="H6775" i="20"/>
  <c r="H6723" i="20"/>
  <c r="H6766" i="20"/>
  <c r="H6746" i="20"/>
  <c r="H6714" i="20"/>
  <c r="H6718" i="20"/>
  <c r="H6786" i="20"/>
  <c r="H6738" i="20"/>
  <c r="H6767" i="20"/>
  <c r="H6731" i="20"/>
  <c r="H6700" i="20"/>
  <c r="H6644" i="20"/>
  <c r="G151" i="3" s="1"/>
  <c r="H6680" i="20"/>
  <c r="H6658" i="20"/>
  <c r="H6642" i="20"/>
  <c r="H6626" i="20"/>
  <c r="H6610" i="20"/>
  <c r="H6708" i="20"/>
  <c r="H6676" i="20"/>
  <c r="H6652" i="20"/>
  <c r="H6620" i="20"/>
  <c r="H6598" i="20"/>
  <c r="H6583" i="20"/>
  <c r="H6567" i="20"/>
  <c r="H6551" i="20"/>
  <c r="H6535" i="20"/>
  <c r="H6519" i="20"/>
  <c r="H6503" i="20"/>
  <c r="H6474" i="20"/>
  <c r="H6654" i="20"/>
  <c r="H6612" i="20"/>
  <c r="H6478" i="20"/>
  <c r="H6659" i="20"/>
  <c r="H6627" i="20"/>
  <c r="H6590" i="20"/>
  <c r="H6574" i="20"/>
  <c r="H6558" i="20"/>
  <c r="H6542" i="20"/>
  <c r="H6526" i="20"/>
  <c r="H6510" i="20"/>
  <c r="H6494" i="20"/>
  <c r="H6790" i="20"/>
  <c r="H6653" i="20"/>
  <c r="H6621" i="20"/>
  <c r="H6600" i="20"/>
  <c r="H6588" i="20"/>
  <c r="H6556" i="20"/>
  <c r="H6524" i="20"/>
  <c r="H6492" i="20"/>
  <c r="H6441" i="20"/>
  <c r="H6409" i="20"/>
  <c r="H6393" i="20"/>
  <c r="H6377" i="20"/>
  <c r="H6337" i="20"/>
  <c r="H6273" i="20"/>
  <c r="H6209" i="20"/>
  <c r="H6171" i="20"/>
  <c r="H6155" i="20"/>
  <c r="H6460" i="20"/>
  <c r="H6444" i="20"/>
  <c r="H6412" i="20"/>
  <c r="H6309" i="20"/>
  <c r="H6245" i="20"/>
  <c r="H6180" i="20"/>
  <c r="H6164" i="20"/>
  <c r="H6148" i="20"/>
  <c r="H6424" i="20"/>
  <c r="H6400" i="20"/>
  <c r="H6384" i="20"/>
  <c r="H6361" i="20"/>
  <c r="H6297" i="20"/>
  <c r="H6233" i="20"/>
  <c r="H6181" i="20"/>
  <c r="H6165" i="20"/>
  <c r="H6149" i="20"/>
  <c r="H6479" i="20"/>
  <c r="H6463" i="20"/>
  <c r="H6449" i="20"/>
  <c r="H6420" i="20"/>
  <c r="H6333" i="20"/>
  <c r="H6269" i="20"/>
  <c r="H6205" i="20"/>
  <c r="H6170" i="20"/>
  <c r="H6154" i="20"/>
  <c r="H6406" i="20"/>
  <c r="H6374" i="20"/>
  <c r="H6356" i="20"/>
  <c r="H6340" i="20"/>
  <c r="H6324" i="20"/>
  <c r="H6308" i="20"/>
  <c r="H6292" i="20"/>
  <c r="H6276" i="20"/>
  <c r="H6260" i="20"/>
  <c r="H6244" i="20"/>
  <c r="H6228" i="20"/>
  <c r="H6212" i="20"/>
  <c r="H6196" i="20"/>
  <c r="H6359" i="20"/>
  <c r="H6311" i="20"/>
  <c r="H6247" i="20"/>
  <c r="H6183" i="20"/>
  <c r="H6079" i="20"/>
  <c r="H6063" i="20"/>
  <c r="H6047" i="20"/>
  <c r="H6031" i="20"/>
  <c r="H6015" i="20"/>
  <c r="H5999" i="20"/>
  <c r="H5983" i="20"/>
  <c r="H5967" i="20"/>
  <c r="H5951" i="20"/>
  <c r="H5935" i="20"/>
  <c r="H5919" i="20"/>
  <c r="H5903" i="20"/>
  <c r="H5887" i="20"/>
  <c r="H5871" i="20"/>
  <c r="H5855" i="20"/>
  <c r="H5839" i="20"/>
  <c r="H5823" i="20"/>
  <c r="H6088" i="20"/>
  <c r="H6072" i="20"/>
  <c r="H6056" i="20"/>
  <c r="H6040" i="20"/>
  <c r="H6024" i="20"/>
  <c r="H6008" i="20"/>
  <c r="H5992" i="20"/>
  <c r="H5976" i="20"/>
  <c r="H5960" i="20"/>
  <c r="H5944" i="20"/>
  <c r="H5928" i="20"/>
  <c r="H5912" i="20"/>
  <c r="H5896" i="20"/>
  <c r="H5880" i="20"/>
  <c r="H5864" i="20"/>
  <c r="H5848" i="20"/>
  <c r="H5832" i="20"/>
  <c r="H5816" i="20"/>
  <c r="H6085" i="20"/>
  <c r="H6069" i="20"/>
  <c r="H6053" i="20"/>
  <c r="H6037" i="20"/>
  <c r="H6021" i="20"/>
  <c r="H6005" i="20"/>
  <c r="H5989" i="20"/>
  <c r="H5973" i="20"/>
  <c r="H5957" i="20"/>
  <c r="H5941" i="20"/>
  <c r="H5925" i="20"/>
  <c r="H5909" i="20"/>
  <c r="H5893" i="20"/>
  <c r="H5877" i="20"/>
  <c r="H5861" i="20"/>
  <c r="H5845" i="20"/>
  <c r="H5829" i="20"/>
  <c r="H5813" i="20"/>
  <c r="H6082" i="20"/>
  <c r="H6066" i="20"/>
  <c r="H6050" i="20"/>
  <c r="H6034" i="20"/>
  <c r="H6018" i="20"/>
  <c r="H6002" i="20"/>
  <c r="H5986" i="20"/>
  <c r="H5970" i="20"/>
  <c r="H5954" i="20"/>
  <c r="H5938" i="20"/>
  <c r="H5922" i="20"/>
  <c r="H5906" i="20"/>
  <c r="H5890" i="20"/>
  <c r="H5874" i="20"/>
  <c r="H5858" i="20"/>
  <c r="H5842" i="20"/>
  <c r="H5826" i="20"/>
  <c r="H5810" i="20"/>
  <c r="H5799" i="20"/>
  <c r="H5783" i="20"/>
  <c r="H5767" i="20"/>
  <c r="H5751" i="20"/>
  <c r="H5735" i="20"/>
  <c r="H5719" i="20"/>
  <c r="H5703" i="20"/>
  <c r="H5687" i="20"/>
  <c r="H5671" i="20"/>
  <c r="H5655" i="20"/>
  <c r="H5639" i="20"/>
  <c r="H5623" i="20"/>
  <c r="H5607" i="20"/>
  <c r="H5591" i="20"/>
  <c r="H5575" i="20"/>
  <c r="H5559" i="20"/>
  <c r="H5543" i="20"/>
  <c r="H5527" i="20"/>
  <c r="H5511" i="20"/>
  <c r="H5495" i="20"/>
  <c r="H5467" i="20"/>
  <c r="H5435" i="20"/>
  <c r="H5403" i="20"/>
  <c r="H5371" i="20"/>
  <c r="H5339" i="20"/>
  <c r="H5307" i="20"/>
  <c r="H5275" i="20"/>
  <c r="H5243" i="20"/>
  <c r="H5211" i="20"/>
  <c r="H5792" i="20"/>
  <c r="H5760" i="20"/>
  <c r="H5728" i="20"/>
  <c r="H5696" i="20"/>
  <c r="H5664" i="20"/>
  <c r="H5632" i="20"/>
  <c r="H5600" i="20"/>
  <c r="H5568" i="20"/>
  <c r="H5536" i="20"/>
  <c r="H5504" i="20"/>
  <c r="H5472" i="20"/>
  <c r="H5440" i="20"/>
  <c r="H5408" i="20"/>
  <c r="H5376" i="20"/>
  <c r="H5344" i="20"/>
  <c r="H5312" i="20"/>
  <c r="H5280" i="20"/>
  <c r="H5248" i="20"/>
  <c r="H5216" i="20"/>
  <c r="H5797" i="20"/>
  <c r="H5765" i="20"/>
  <c r="H5733" i="20"/>
  <c r="H5701" i="20"/>
  <c r="H5669" i="20"/>
  <c r="H5637" i="20"/>
  <c r="H5605" i="20"/>
  <c r="H5573" i="20"/>
  <c r="H5541" i="20"/>
  <c r="H5509" i="20"/>
  <c r="H5477" i="20"/>
  <c r="H5445" i="20"/>
  <c r="H5413" i="20"/>
  <c r="H5381" i="20"/>
  <c r="H5349" i="20"/>
  <c r="H5317" i="20"/>
  <c r="H5782" i="20"/>
  <c r="H5750" i="20"/>
  <c r="H5718" i="20"/>
  <c r="H5686" i="20"/>
  <c r="H5654" i="20"/>
  <c r="H5622" i="20"/>
  <c r="H5590" i="20"/>
  <c r="H5558" i="20"/>
  <c r="H5526" i="20"/>
  <c r="H5494" i="20"/>
  <c r="H5462" i="20"/>
  <c r="H5430" i="20"/>
  <c r="H5398" i="20"/>
  <c r="H5366" i="20"/>
  <c r="H5334" i="20"/>
  <c r="H5302" i="20"/>
  <c r="H5270" i="20"/>
  <c r="H5238" i="20"/>
  <c r="H5195" i="20"/>
  <c r="H5163" i="20"/>
  <c r="H5131" i="20"/>
  <c r="H5099" i="20"/>
  <c r="H5067" i="20"/>
  <c r="H5035" i="20"/>
  <c r="H5003" i="20"/>
  <c r="H4971" i="20"/>
  <c r="H4939" i="20"/>
  <c r="H4907" i="20"/>
  <c r="H4875" i="20"/>
  <c r="H4843" i="20"/>
  <c r="H4811" i="20"/>
  <c r="H4779" i="20"/>
  <c r="H4747" i="20"/>
  <c r="H4715" i="20"/>
  <c r="H4683" i="20"/>
  <c r="H5180" i="20"/>
  <c r="H5148" i="20"/>
  <c r="H5116" i="20"/>
  <c r="H5084" i="20"/>
  <c r="H5052" i="20"/>
  <c r="H5020" i="20"/>
  <c r="H4984" i="20"/>
  <c r="H4944" i="20"/>
  <c r="H4900" i="20"/>
  <c r="H4856" i="20"/>
  <c r="H4816" i="20"/>
  <c r="H4772" i="20"/>
  <c r="H4728" i="20"/>
  <c r="H4688" i="20"/>
  <c r="H5281" i="20"/>
  <c r="H5237" i="20"/>
  <c r="H5197" i="20"/>
  <c r="H5153" i="20"/>
  <c r="H5109" i="20"/>
  <c r="H5069" i="20"/>
  <c r="H5025" i="20"/>
  <c r="H4981" i="20"/>
  <c r="H4941" i="20"/>
  <c r="H4897" i="20"/>
  <c r="H4853" i="20"/>
  <c r="H4813" i="20"/>
  <c r="H4769" i="20"/>
  <c r="H4725" i="20"/>
  <c r="H5182" i="20"/>
  <c r="H5138" i="20"/>
  <c r="H5094" i="20"/>
  <c r="H5054" i="20"/>
  <c r="H5010" i="20"/>
  <c r="H4966" i="20"/>
  <c r="H4926" i="20"/>
  <c r="H4882" i="20"/>
  <c r="H4838" i="20"/>
  <c r="H4798" i="20"/>
  <c r="H4754" i="20"/>
  <c r="H4710" i="20"/>
  <c r="H4655" i="20"/>
  <c r="H4611" i="20"/>
  <c r="H4567" i="20"/>
  <c r="H4527" i="20"/>
  <c r="H4483" i="20"/>
  <c r="H4439" i="20"/>
  <c r="H4399" i="20"/>
  <c r="H4355" i="20"/>
  <c r="H4311" i="20"/>
  <c r="H4271" i="20"/>
  <c r="H4227" i="20"/>
  <c r="H4183" i="20"/>
  <c r="H4143" i="20"/>
  <c r="H4099" i="20"/>
  <c r="H4055" i="20"/>
  <c r="H4015" i="20"/>
  <c r="H3971" i="20"/>
  <c r="H4628" i="20"/>
  <c r="H4588" i="20"/>
  <c r="H4544" i="20"/>
  <c r="H4500" i="20"/>
  <c r="H4460" i="20"/>
  <c r="H4416" i="20"/>
  <c r="H4372" i="20"/>
  <c r="H4332" i="20"/>
  <c r="H4288" i="20"/>
  <c r="H4244" i="20"/>
  <c r="H4204" i="20"/>
  <c r="H4160" i="20"/>
  <c r="H4116" i="20"/>
  <c r="H4076" i="20"/>
  <c r="H4032" i="20"/>
  <c r="H4709" i="20"/>
  <c r="H4669" i="20"/>
  <c r="H4625" i="20"/>
  <c r="H4581" i="20"/>
  <c r="H4541" i="20"/>
  <c r="H4497" i="20"/>
  <c r="H4453" i="20"/>
  <c r="H4413" i="20"/>
  <c r="H4369" i="20"/>
  <c r="H4325" i="20"/>
  <c r="H4285" i="20"/>
  <c r="H4241" i="20"/>
  <c r="H4197" i="20"/>
  <c r="H4157" i="20"/>
  <c r="H4113" i="20"/>
  <c r="H4069" i="20"/>
  <c r="H4658" i="20"/>
  <c r="H4614" i="20"/>
  <c r="H4570" i="20"/>
  <c r="H4530" i="20"/>
  <c r="H4486" i="20"/>
  <c r="H4442" i="20"/>
  <c r="H4402" i="20"/>
  <c r="H4358" i="20"/>
  <c r="H4314" i="20"/>
  <c r="H4274" i="20"/>
  <c r="H4230" i="20"/>
  <c r="H4186" i="20"/>
  <c r="H4146" i="20"/>
  <c r="H4102" i="20"/>
  <c r="H4058" i="20"/>
  <c r="H4018" i="20"/>
  <c r="H3931" i="20"/>
  <c r="H3887" i="20"/>
  <c r="H3847" i="20"/>
  <c r="H3803" i="20"/>
  <c r="H3759" i="20"/>
  <c r="H3719" i="20"/>
  <c r="H3675" i="20"/>
  <c r="H3631" i="20"/>
  <c r="H3591" i="20"/>
  <c r="H3547" i="20"/>
  <c r="H3503" i="20"/>
  <c r="H3463" i="20"/>
  <c r="H3445" i="20"/>
  <c r="H3948" i="20"/>
  <c r="H3908" i="20"/>
  <c r="H3864" i="20"/>
  <c r="H3820" i="20"/>
  <c r="H3780" i="20"/>
  <c r="H3736" i="20"/>
  <c r="H3692" i="20"/>
  <c r="H3652" i="20"/>
  <c r="H3608" i="20"/>
  <c r="H3564" i="20"/>
  <c r="H3524" i="20"/>
  <c r="H3480" i="20"/>
  <c r="H3465" i="20"/>
  <c r="H4025" i="20"/>
  <c r="H3981" i="20"/>
  <c r="H3937" i="20"/>
  <c r="H3897" i="20"/>
  <c r="H3853" i="20"/>
  <c r="H3809" i="20"/>
  <c r="H3769" i="20"/>
  <c r="H3725" i="20"/>
  <c r="H3681" i="20"/>
  <c r="H3641" i="20"/>
  <c r="H3597" i="20"/>
  <c r="H3553" i="20"/>
  <c r="H3513" i="20"/>
  <c r="H3437" i="20"/>
  <c r="H3970" i="20"/>
  <c r="H3930" i="20"/>
  <c r="H3886" i="20"/>
  <c r="H3842" i="20"/>
  <c r="H3802" i="20"/>
  <c r="H3758" i="20"/>
  <c r="H3714" i="20"/>
  <c r="H3674" i="20"/>
  <c r="H3630" i="20"/>
  <c r="H3586" i="20"/>
  <c r="H3546" i="20"/>
  <c r="H3502" i="20"/>
  <c r="H3458" i="20"/>
  <c r="H3415" i="20"/>
  <c r="H3417" i="20"/>
  <c r="H3399" i="20"/>
  <c r="H3359" i="20"/>
  <c r="H3315" i="20"/>
  <c r="H3271" i="20"/>
  <c r="H3231" i="20"/>
  <c r="H3187" i="20"/>
  <c r="H3143" i="20"/>
  <c r="H3103" i="20"/>
  <c r="H3396" i="20"/>
  <c r="H3352" i="20"/>
  <c r="H3312" i="20"/>
  <c r="H3268" i="20"/>
  <c r="H3224" i="20"/>
  <c r="H3184" i="20"/>
  <c r="H3140" i="20"/>
  <c r="H3096" i="20"/>
  <c r="H3389" i="20"/>
  <c r="H3345" i="20"/>
  <c r="H3301" i="20"/>
  <c r="H3261" i="20"/>
  <c r="H3217" i="20"/>
  <c r="H3173" i="20"/>
  <c r="H3133" i="20"/>
  <c r="H3089" i="20"/>
  <c r="H3382" i="20"/>
  <c r="H3342" i="20"/>
  <c r="H3298" i="20"/>
  <c r="H3254" i="20"/>
  <c r="H3214" i="20"/>
  <c r="H3170" i="20"/>
  <c r="H3126" i="20"/>
  <c r="H3086" i="20"/>
  <c r="H3039" i="20"/>
  <c r="H2995" i="20"/>
  <c r="H2955" i="20"/>
  <c r="H2911" i="20"/>
  <c r="H2867" i="20"/>
  <c r="H2827" i="20"/>
  <c r="H2783" i="20"/>
  <c r="H2719" i="20"/>
  <c r="H2639" i="20"/>
  <c r="H2555" i="20"/>
  <c r="H2463" i="20"/>
  <c r="H2383" i="20"/>
  <c r="H2299" i="20"/>
  <c r="H2207" i="20"/>
  <c r="H2127" i="20"/>
  <c r="H2043" i="20"/>
  <c r="H1951" i="20"/>
  <c r="H1871" i="20"/>
  <c r="H3068" i="20"/>
  <c r="H2976" i="20"/>
  <c r="H2896" i="20"/>
  <c r="H2812" i="20"/>
  <c r="H2720" i="20"/>
  <c r="H2640" i="20"/>
  <c r="H2556" i="20"/>
  <c r="H2464" i="20"/>
  <c r="H2384" i="20"/>
  <c r="H2300" i="20"/>
  <c r="H2208" i="20"/>
  <c r="H2128" i="20"/>
  <c r="H2044" i="20"/>
  <c r="H1940" i="20"/>
  <c r="H1836" i="20"/>
  <c r="H3005" i="20"/>
  <c r="H2881" i="20"/>
  <c r="H2773" i="20"/>
  <c r="H2661" i="20"/>
  <c r="H2541" i="20"/>
  <c r="H2433" i="20"/>
  <c r="H2321" i="20"/>
  <c r="H2197" i="20"/>
  <c r="H2093" i="20"/>
  <c r="H1981" i="20"/>
  <c r="H1857" i="20"/>
  <c r="H3014" i="20"/>
  <c r="H2902" i="20"/>
  <c r="H2782" i="20"/>
  <c r="H2662" i="20"/>
  <c r="H2514" i="20"/>
  <c r="H2350" i="20"/>
  <c r="H2210" i="20"/>
  <c r="H2062" i="20"/>
  <c r="H1894" i="20"/>
  <c r="H1723" i="20"/>
  <c r="H1527" i="20"/>
  <c r="H1692" i="20"/>
  <c r="H1500" i="20"/>
  <c r="H1681" i="20"/>
  <c r="H1754" i="20"/>
  <c r="H1514" i="20"/>
  <c r="H1239" i="20"/>
  <c r="H1192" i="20"/>
  <c r="H1394" i="20"/>
  <c r="H1135" i="20"/>
  <c r="H851" i="20"/>
  <c r="H595" i="20"/>
  <c r="H6254" i="20"/>
  <c r="H6573" i="20"/>
  <c r="H956" i="20"/>
  <c r="H977" i="20"/>
  <c r="H830" i="20"/>
  <c r="H6792" i="20"/>
  <c r="H6776" i="20"/>
  <c r="H6760" i="20"/>
  <c r="H6744" i="20"/>
  <c r="H6728" i="20"/>
  <c r="H6789" i="20"/>
  <c r="H6773" i="20"/>
  <c r="H6757" i="20"/>
  <c r="H6741" i="20"/>
  <c r="H6725" i="20"/>
  <c r="H6794" i="20"/>
  <c r="H6742" i="20"/>
  <c r="H6716" i="20"/>
  <c r="H6763" i="20"/>
  <c r="H6743" i="20"/>
  <c r="H6711" i="20"/>
  <c r="H6715" i="20"/>
  <c r="H6783" i="20"/>
  <c r="H6735" i="20"/>
  <c r="H6762" i="20"/>
  <c r="H6722" i="20"/>
  <c r="H6693" i="20"/>
  <c r="H6705" i="20"/>
  <c r="H6673" i="20"/>
  <c r="H6656" i="20"/>
  <c r="H6640" i="20"/>
  <c r="H6624" i="20"/>
  <c r="H6608" i="20"/>
  <c r="H6701" i="20"/>
  <c r="H6669" i="20"/>
  <c r="H6645" i="20"/>
  <c r="H6613" i="20"/>
  <c r="H6596" i="20"/>
  <c r="H6578" i="20"/>
  <c r="H6562" i="20"/>
  <c r="H6546" i="20"/>
  <c r="H6530" i="20"/>
  <c r="H6514" i="20"/>
  <c r="H6498" i="20"/>
  <c r="H6704" i="20"/>
  <c r="H6637" i="20"/>
  <c r="H6605" i="20"/>
  <c r="H6462" i="20"/>
  <c r="H6646" i="20"/>
  <c r="H6614" i="20"/>
  <c r="H6587" i="20"/>
  <c r="H6571" i="20"/>
  <c r="H6555" i="20"/>
  <c r="H6539" i="20"/>
  <c r="H6523" i="20"/>
  <c r="H6507" i="20"/>
  <c r="H6491" i="20"/>
  <c r="H6787" i="20"/>
  <c r="H6651" i="20"/>
  <c r="H6619" i="20"/>
  <c r="H6595" i="20"/>
  <c r="H6580" i="20"/>
  <c r="H6548" i="20"/>
  <c r="H6516" i="20"/>
  <c r="H6480" i="20"/>
  <c r="H6432" i="20"/>
  <c r="H6404" i="20"/>
  <c r="H6388" i="20"/>
  <c r="H6372" i="20"/>
  <c r="H6321" i="20"/>
  <c r="H6257" i="20"/>
  <c r="H6193" i="20"/>
  <c r="H6167" i="20"/>
  <c r="H6151" i="20"/>
  <c r="H6456" i="20"/>
  <c r="H6437" i="20"/>
  <c r="H6357" i="20"/>
  <c r="H6293" i="20"/>
  <c r="H6229" i="20"/>
  <c r="H6176" i="20"/>
  <c r="H6160" i="20"/>
  <c r="H6144" i="20"/>
  <c r="H6417" i="20"/>
  <c r="H6397" i="20"/>
  <c r="H6381" i="20"/>
  <c r="H6345" i="20"/>
  <c r="H6281" i="20"/>
  <c r="H6217" i="20"/>
  <c r="H6177" i="20"/>
  <c r="H6161" i="20"/>
  <c r="H6145" i="20"/>
  <c r="H6477" i="20"/>
  <c r="H6461" i="20"/>
  <c r="H6445" i="20"/>
  <c r="H6413" i="20"/>
  <c r="H6317" i="20"/>
  <c r="H6253" i="20"/>
  <c r="H6189" i="20"/>
  <c r="H6166" i="20"/>
  <c r="H6150" i="20"/>
  <c r="H6398" i="20"/>
  <c r="H6368" i="20"/>
  <c r="H6352" i="20"/>
  <c r="H6336" i="20"/>
  <c r="H6320" i="20"/>
  <c r="H6304" i="20"/>
  <c r="H6288" i="20"/>
  <c r="H6272" i="20"/>
  <c r="H6256" i="20"/>
  <c r="H6240" i="20"/>
  <c r="H6224" i="20"/>
  <c r="H6208" i="20"/>
  <c r="H6192" i="20"/>
  <c r="H6355" i="20"/>
  <c r="H6295" i="20"/>
  <c r="H6231" i="20"/>
  <c r="H6091" i="20"/>
  <c r="H6075" i="20"/>
  <c r="H6059" i="20"/>
  <c r="H6043" i="20"/>
  <c r="H6027" i="20"/>
  <c r="H6011" i="20"/>
  <c r="H5995" i="20"/>
  <c r="H5979" i="20"/>
  <c r="H5963" i="20"/>
  <c r="H5947" i="20"/>
  <c r="H5931" i="20"/>
  <c r="H5915" i="20"/>
  <c r="H5899" i="20"/>
  <c r="H5883" i="20"/>
  <c r="H5867" i="20"/>
  <c r="H5851" i="20"/>
  <c r="H5835" i="20"/>
  <c r="H5819" i="20"/>
  <c r="H6084" i="20"/>
  <c r="H6068" i="20"/>
  <c r="H6052" i="20"/>
  <c r="H6036" i="20"/>
  <c r="H6020" i="20"/>
  <c r="H6004" i="20"/>
  <c r="H5988" i="20"/>
  <c r="H5972" i="20"/>
  <c r="H5956" i="20"/>
  <c r="H5940" i="20"/>
  <c r="H5924" i="20"/>
  <c r="H5908" i="20"/>
  <c r="H5892" i="20"/>
  <c r="H5876" i="20"/>
  <c r="H5860" i="20"/>
  <c r="H5844" i="20"/>
  <c r="H5828" i="20"/>
  <c r="H5812" i="20"/>
  <c r="H6081" i="20"/>
  <c r="H6065" i="20"/>
  <c r="H6049" i="20"/>
  <c r="H6033" i="20"/>
  <c r="H6017" i="20"/>
  <c r="H6001" i="20"/>
  <c r="H5985" i="20"/>
  <c r="H5969" i="20"/>
  <c r="H5953" i="20"/>
  <c r="H5937" i="20"/>
  <c r="H5921" i="20"/>
  <c r="H5905" i="20"/>
  <c r="H5889" i="20"/>
  <c r="H5873" i="20"/>
  <c r="H5857" i="20"/>
  <c r="H5841" i="20"/>
  <c r="H5825" i="20"/>
  <c r="H5809" i="20"/>
  <c r="H6078" i="20"/>
  <c r="H6062" i="20"/>
  <c r="H6046" i="20"/>
  <c r="H6030" i="20"/>
  <c r="H6014" i="20"/>
  <c r="H5998" i="20"/>
  <c r="H5982" i="20"/>
  <c r="H5966" i="20"/>
  <c r="H5950" i="20"/>
  <c r="H5934" i="20"/>
  <c r="H5918" i="20"/>
  <c r="H5902" i="20"/>
  <c r="H5886" i="20"/>
  <c r="H5870" i="20"/>
  <c r="H5854" i="20"/>
  <c r="H5838" i="20"/>
  <c r="H5822" i="20"/>
  <c r="H5811" i="20"/>
  <c r="H5795" i="20"/>
  <c r="H5779" i="20"/>
  <c r="H5763" i="20"/>
  <c r="H5747" i="20"/>
  <c r="H5731" i="20"/>
  <c r="H5715" i="20"/>
  <c r="H5699" i="20"/>
  <c r="H5683" i="20"/>
  <c r="H5667" i="20"/>
  <c r="H5651" i="20"/>
  <c r="H5635" i="20"/>
  <c r="H5619" i="20"/>
  <c r="H5603" i="20"/>
  <c r="H5587" i="20"/>
  <c r="H5571" i="20"/>
  <c r="H5555" i="20"/>
  <c r="H5539" i="20"/>
  <c r="H5523" i="20"/>
  <c r="H5507" i="20"/>
  <c r="H5487" i="20"/>
  <c r="H5463" i="20"/>
  <c r="H5431" i="20"/>
  <c r="H5399" i="20"/>
  <c r="H5367" i="20"/>
  <c r="H5335" i="20"/>
  <c r="H5303" i="20"/>
  <c r="H5271" i="20"/>
  <c r="H5239" i="20"/>
  <c r="H5207" i="20"/>
  <c r="H5788" i="20"/>
  <c r="H5756" i="20"/>
  <c r="H5724" i="20"/>
  <c r="H5692" i="20"/>
  <c r="H5660" i="20"/>
  <c r="H5628" i="20"/>
  <c r="H5596" i="20"/>
  <c r="H5564" i="20"/>
  <c r="H5532" i="20"/>
  <c r="H5500" i="20"/>
  <c r="H5468" i="20"/>
  <c r="H5436" i="20"/>
  <c r="H5404" i="20"/>
  <c r="H5372" i="20"/>
  <c r="H5340" i="20"/>
  <c r="H5308" i="20"/>
  <c r="H5276" i="20"/>
  <c r="H5244" i="20"/>
  <c r="H5212" i="20"/>
  <c r="H5793" i="20"/>
  <c r="H5761" i="20"/>
  <c r="H5729" i="20"/>
  <c r="H5697" i="20"/>
  <c r="H5665" i="20"/>
  <c r="H5633" i="20"/>
  <c r="H5601" i="20"/>
  <c r="H5569" i="20"/>
  <c r="H5537" i="20"/>
  <c r="H5505" i="20"/>
  <c r="H5473" i="20"/>
  <c r="H5441" i="20"/>
  <c r="H5409" i="20"/>
  <c r="H5377" i="20"/>
  <c r="H5345" i="20"/>
  <c r="H5309" i="20"/>
  <c r="H5778" i="20"/>
  <c r="H5746" i="20"/>
  <c r="H5714" i="20"/>
  <c r="H5682" i="20"/>
  <c r="H5650" i="20"/>
  <c r="H5618" i="20"/>
  <c r="H5586" i="20"/>
  <c r="H5554" i="20"/>
  <c r="H5522" i="20"/>
  <c r="H5490" i="20"/>
  <c r="H5458" i="20"/>
  <c r="H5426" i="20"/>
  <c r="H5394" i="20"/>
  <c r="H5362" i="20"/>
  <c r="H5330" i="20"/>
  <c r="H5298" i="20"/>
  <c r="H5266" i="20"/>
  <c r="H5234" i="20"/>
  <c r="H5191" i="20"/>
  <c r="H5159" i="20"/>
  <c r="H5127" i="20"/>
  <c r="H5095" i="20"/>
  <c r="H5063" i="20"/>
  <c r="H5031" i="20"/>
  <c r="H4999" i="20"/>
  <c r="H4967" i="20"/>
  <c r="H4935" i="20"/>
  <c r="H4903" i="20"/>
  <c r="H4871" i="20"/>
  <c r="H4839" i="20"/>
  <c r="H4807" i="20"/>
  <c r="H4775" i="20"/>
  <c r="H4743" i="20"/>
  <c r="G86" i="3" s="1"/>
  <c r="H4711" i="20"/>
  <c r="H4679" i="20"/>
  <c r="H5176" i="20"/>
  <c r="H5144" i="20"/>
  <c r="H5112" i="20"/>
  <c r="H5080" i="20"/>
  <c r="H5048" i="20"/>
  <c r="H5016" i="20"/>
  <c r="H4980" i="20"/>
  <c r="H4936" i="20"/>
  <c r="H4896" i="20"/>
  <c r="H4852" i="20"/>
  <c r="H4808" i="20"/>
  <c r="H4768" i="20"/>
  <c r="H4724" i="20"/>
  <c r="H4680" i="20"/>
  <c r="H5277" i="20"/>
  <c r="H5233" i="20"/>
  <c r="H5189" i="20"/>
  <c r="H5149" i="20"/>
  <c r="H5105" i="20"/>
  <c r="H5061" i="20"/>
  <c r="H5021" i="20"/>
  <c r="H4977" i="20"/>
  <c r="H4933" i="20"/>
  <c r="H4893" i="20"/>
  <c r="H4849" i="20"/>
  <c r="H4805" i="20"/>
  <c r="H4765" i="20"/>
  <c r="H4721" i="20"/>
  <c r="H5174" i="20"/>
  <c r="H5134" i="20"/>
  <c r="H5090" i="20"/>
  <c r="H5046" i="20"/>
  <c r="H5006" i="20"/>
  <c r="H4962" i="20"/>
  <c r="H4918" i="20"/>
  <c r="H4878" i="20"/>
  <c r="H4834" i="20"/>
  <c r="H4790" i="20"/>
  <c r="H4750" i="20"/>
  <c r="H4706" i="20"/>
  <c r="H4647" i="20"/>
  <c r="H4607" i="20"/>
  <c r="H4563" i="20"/>
  <c r="H4519" i="20"/>
  <c r="H4479" i="20"/>
  <c r="H4435" i="20"/>
  <c r="H4391" i="20"/>
  <c r="H4351" i="20"/>
  <c r="H4307" i="20"/>
  <c r="H4263" i="20"/>
  <c r="H4223" i="20"/>
  <c r="H4179" i="20"/>
  <c r="H4135" i="20"/>
  <c r="H4095" i="20"/>
  <c r="H4051" i="20"/>
  <c r="H4007" i="20"/>
  <c r="H4668" i="20"/>
  <c r="H4624" i="20"/>
  <c r="H4580" i="20"/>
  <c r="H4540" i="20"/>
  <c r="H4496" i="20"/>
  <c r="H4452" i="20"/>
  <c r="H4412" i="20"/>
  <c r="H4368" i="20"/>
  <c r="H4324" i="20"/>
  <c r="H4284" i="20"/>
  <c r="H4240" i="20"/>
  <c r="H4196" i="20"/>
  <c r="H4156" i="20"/>
  <c r="H4112" i="20"/>
  <c r="H4068" i="20"/>
  <c r="H4028" i="20"/>
  <c r="H4705" i="20"/>
  <c r="H4661" i="20"/>
  <c r="H4621" i="20"/>
  <c r="H4577" i="20"/>
  <c r="H4533" i="20"/>
  <c r="H4493" i="20"/>
  <c r="H4449" i="20"/>
  <c r="H4405" i="20"/>
  <c r="H4365" i="20"/>
  <c r="H4321" i="20"/>
  <c r="H4277" i="20"/>
  <c r="H4237" i="20"/>
  <c r="H4193" i="20"/>
  <c r="H4149" i="20"/>
  <c r="G154" i="3" s="1"/>
  <c r="H4109" i="20"/>
  <c r="H4065" i="20"/>
  <c r="H4650" i="20"/>
  <c r="H4610" i="20"/>
  <c r="H4566" i="20"/>
  <c r="H4522" i="20"/>
  <c r="H4482" i="20"/>
  <c r="H4438" i="20"/>
  <c r="H4394" i="20"/>
  <c r="H4354" i="20"/>
  <c r="H4310" i="20"/>
  <c r="H4266" i="20"/>
  <c r="H4226" i="20"/>
  <c r="H4182" i="20"/>
  <c r="H4138" i="20"/>
  <c r="H4098" i="20"/>
  <c r="H4054" i="20"/>
  <c r="H3967" i="20"/>
  <c r="H3927" i="20"/>
  <c r="H3883" i="20"/>
  <c r="H3839" i="20"/>
  <c r="H3799" i="20"/>
  <c r="H3755" i="20"/>
  <c r="H3711" i="20"/>
  <c r="H3671" i="20"/>
  <c r="H3627" i="20"/>
  <c r="H3583" i="20"/>
  <c r="H3543" i="20"/>
  <c r="H3499" i="20"/>
  <c r="H3455" i="20"/>
  <c r="H3988" i="20"/>
  <c r="H3944" i="20"/>
  <c r="G59" i="3" s="1"/>
  <c r="H3900" i="20"/>
  <c r="H3860" i="20"/>
  <c r="H3816" i="20"/>
  <c r="H3772" i="20"/>
  <c r="H3732" i="20"/>
  <c r="H3688" i="20"/>
  <c r="H3644" i="20"/>
  <c r="H3604" i="20"/>
  <c r="H3560" i="20"/>
  <c r="H3516" i="20"/>
  <c r="H3476" i="20"/>
  <c r="H3453" i="20"/>
  <c r="H4017" i="20"/>
  <c r="H3977" i="20"/>
  <c r="H3933" i="20"/>
  <c r="H3889" i="20"/>
  <c r="H3849" i="20"/>
  <c r="H3805" i="20"/>
  <c r="H3761" i="20"/>
  <c r="H3721" i="20"/>
  <c r="G21" i="3" s="1"/>
  <c r="H3677" i="20"/>
  <c r="H3633" i="20"/>
  <c r="H3593" i="20"/>
  <c r="H3549" i="20"/>
  <c r="H3505" i="20"/>
  <c r="H4010" i="20"/>
  <c r="H3966" i="20"/>
  <c r="H3922" i="20"/>
  <c r="H3882" i="20"/>
  <c r="H3838" i="20"/>
  <c r="H3794" i="20"/>
  <c r="H3754" i="20"/>
  <c r="H3710" i="20"/>
  <c r="H3666" i="20"/>
  <c r="H3626" i="20"/>
  <c r="H3582" i="20"/>
  <c r="H3538" i="20"/>
  <c r="H3498" i="20"/>
  <c r="H3454" i="20"/>
  <c r="H3428" i="20"/>
  <c r="H3413" i="20"/>
  <c r="H3395" i="20"/>
  <c r="H3351" i="20"/>
  <c r="H3311" i="20"/>
  <c r="H3267" i="20"/>
  <c r="H3223" i="20"/>
  <c r="H3183" i="20"/>
  <c r="H3139" i="20"/>
  <c r="H3095" i="20"/>
  <c r="H3392" i="20"/>
  <c r="H3348" i="20"/>
  <c r="H3304" i="20"/>
  <c r="H3264" i="20"/>
  <c r="H3220" i="20"/>
  <c r="H3176" i="20"/>
  <c r="H3136" i="20"/>
  <c r="H3092" i="20"/>
  <c r="H3381" i="20"/>
  <c r="H3341" i="20"/>
  <c r="H3297" i="20"/>
  <c r="H3253" i="20"/>
  <c r="H3213" i="20"/>
  <c r="H3169" i="20"/>
  <c r="H3125" i="20"/>
  <c r="H3085" i="20"/>
  <c r="H3378" i="20"/>
  <c r="H3334" i="20"/>
  <c r="H3294" i="20"/>
  <c r="H3250" i="20"/>
  <c r="H3206" i="20"/>
  <c r="H3166" i="20"/>
  <c r="H3122" i="20"/>
  <c r="G148" i="3" s="1"/>
  <c r="H3078" i="20"/>
  <c r="H3035" i="20"/>
  <c r="H2991" i="20"/>
  <c r="H2947" i="20"/>
  <c r="H2907" i="20"/>
  <c r="H2863" i="20"/>
  <c r="H2819" i="20"/>
  <c r="H2779" i="20"/>
  <c r="H2715" i="20"/>
  <c r="H2623" i="20"/>
  <c r="H2543" i="20"/>
  <c r="H2459" i="20"/>
  <c r="H2367" i="20"/>
  <c r="H2287" i="20"/>
  <c r="H2203" i="20"/>
  <c r="H2111" i="20"/>
  <c r="G74" i="3" s="1"/>
  <c r="H2031" i="20"/>
  <c r="H1947" i="20"/>
  <c r="H1855" i="20"/>
  <c r="H3056" i="20"/>
  <c r="H2972" i="20"/>
  <c r="H2880" i="20"/>
  <c r="H2800" i="20"/>
  <c r="H2716" i="20"/>
  <c r="H2624" i="20"/>
  <c r="H2544" i="20"/>
  <c r="H2460" i="20"/>
  <c r="H2368" i="20"/>
  <c r="G52" i="3" s="1"/>
  <c r="H2288" i="20"/>
  <c r="H2204" i="20"/>
  <c r="H2112" i="20"/>
  <c r="H2032" i="20"/>
  <c r="H1936" i="20"/>
  <c r="H1812" i="20"/>
  <c r="H2989" i="20"/>
  <c r="H2877" i="20"/>
  <c r="G66" i="3" s="1"/>
  <c r="H2753" i="20"/>
  <c r="H2645" i="20"/>
  <c r="H2533" i="20"/>
  <c r="H2413" i="20"/>
  <c r="H2305" i="20"/>
  <c r="H2193" i="20"/>
  <c r="H2069" i="20"/>
  <c r="H1965" i="20"/>
  <c r="H1853" i="20"/>
  <c r="H2994" i="20"/>
  <c r="H2886" i="20"/>
  <c r="H2774" i="20"/>
  <c r="H2638" i="20"/>
  <c r="H2494" i="20"/>
  <c r="H2342" i="20"/>
  <c r="H2178" i="20"/>
  <c r="G49" i="3" s="1"/>
  <c r="H2038" i="20"/>
  <c r="H1890" i="20"/>
  <c r="H1691" i="20"/>
  <c r="H1499" i="20"/>
  <c r="H1676" i="20"/>
  <c r="H1460" i="20"/>
  <c r="H1649" i="20"/>
  <c r="H1746" i="20"/>
  <c r="H1454" i="20"/>
  <c r="H1199" i="20"/>
  <c r="H1213" i="20"/>
  <c r="H1346" i="20"/>
  <c r="H1091" i="20"/>
  <c r="H831" i="20"/>
  <c r="H3435" i="20"/>
  <c r="H6318" i="20"/>
  <c r="H6581" i="20"/>
  <c r="H820" i="20"/>
  <c r="H897" i="20"/>
  <c r="H778" i="20"/>
  <c r="H1759" i="20"/>
  <c r="H1743" i="20"/>
  <c r="H1727" i="20"/>
  <c r="H1711" i="20"/>
  <c r="H1695" i="20"/>
  <c r="H1679" i="20"/>
  <c r="H1663" i="20"/>
  <c r="H1647" i="20"/>
  <c r="H1631" i="20"/>
  <c r="H1615" i="20"/>
  <c r="H1599" i="20"/>
  <c r="H1583" i="20"/>
  <c r="H1567" i="20"/>
  <c r="H1551" i="20"/>
  <c r="H1535" i="20"/>
  <c r="H1519" i="20"/>
  <c r="H1503" i="20"/>
  <c r="H1487" i="20"/>
  <c r="H1471" i="20"/>
  <c r="H1455" i="20"/>
  <c r="H1439" i="20"/>
  <c r="H1445" i="20"/>
  <c r="H1784" i="20"/>
  <c r="H1768" i="20"/>
  <c r="H1752" i="20"/>
  <c r="H1736" i="20"/>
  <c r="H1720" i="20"/>
  <c r="H1704" i="20"/>
  <c r="H1688" i="20"/>
  <c r="H1672" i="20"/>
  <c r="H1656" i="20"/>
  <c r="H1640" i="20"/>
  <c r="H1624" i="20"/>
  <c r="H1608" i="20"/>
  <c r="H1592" i="20"/>
  <c r="H1576" i="20"/>
  <c r="H1560" i="20"/>
  <c r="H1544" i="20"/>
  <c r="H1528" i="20"/>
  <c r="H1512" i="20"/>
  <c r="H1496" i="20"/>
  <c r="H1480" i="20"/>
  <c r="H1464" i="20"/>
  <c r="H1448" i="20"/>
  <c r="G37" i="3" s="1"/>
  <c r="H1441" i="20"/>
  <c r="H1797" i="20"/>
  <c r="H1781" i="20"/>
  <c r="H1765" i="20"/>
  <c r="H1749" i="20"/>
  <c r="H1733" i="20"/>
  <c r="H1717" i="20"/>
  <c r="H1701" i="20"/>
  <c r="H1685" i="20"/>
  <c r="H1669" i="20"/>
  <c r="H1653" i="20"/>
  <c r="H1637" i="20"/>
  <c r="H1621" i="20"/>
  <c r="H1605" i="20"/>
  <c r="H1589" i="20"/>
  <c r="H1573" i="20"/>
  <c r="H1557" i="20"/>
  <c r="H1541" i="20"/>
  <c r="H1525" i="20"/>
  <c r="H1509" i="20"/>
  <c r="H1493" i="20"/>
  <c r="H1477" i="20"/>
  <c r="H1461" i="20"/>
  <c r="H1802" i="20"/>
  <c r="G68" i="3" s="1"/>
  <c r="H1782" i="20"/>
  <c r="H1766" i="20"/>
  <c r="H1750" i="20"/>
  <c r="H1734" i="20"/>
  <c r="H1718" i="20"/>
  <c r="H1702" i="20"/>
  <c r="H1686" i="20"/>
  <c r="H1670" i="20"/>
  <c r="G13" i="3" s="1"/>
  <c r="H1654" i="20"/>
  <c r="H1638" i="20"/>
  <c r="H1622" i="20"/>
  <c r="H1606" i="20"/>
  <c r="H1590" i="20"/>
  <c r="H1574" i="20"/>
  <c r="H1558" i="20"/>
  <c r="H1542" i="20"/>
  <c r="H1526" i="20"/>
  <c r="H1510" i="20"/>
  <c r="H1494" i="20"/>
  <c r="H1478" i="20"/>
  <c r="H1462" i="20"/>
  <c r="H1446" i="20"/>
  <c r="H1427" i="20"/>
  <c r="H1411" i="20"/>
  <c r="H1395" i="20"/>
  <c r="H1379" i="20"/>
  <c r="H1363" i="20"/>
  <c r="H1347" i="20"/>
  <c r="H1331" i="20"/>
  <c r="H1315" i="20"/>
  <c r="H1299" i="20"/>
  <c r="H1283" i="20"/>
  <c r="H1267" i="20"/>
  <c r="H1251" i="20"/>
  <c r="H1235" i="20"/>
  <c r="H1219" i="20"/>
  <c r="H1203" i="20"/>
  <c r="H1187" i="20"/>
  <c r="H1420" i="20"/>
  <c r="H1404" i="20"/>
  <c r="G36" i="3" s="1"/>
  <c r="H1388" i="20"/>
  <c r="H1372" i="20"/>
  <c r="H1356" i="20"/>
  <c r="H1340" i="20"/>
  <c r="H1324" i="20"/>
  <c r="H1308" i="20"/>
  <c r="H1292" i="20"/>
  <c r="H1276" i="20"/>
  <c r="H1260" i="20"/>
  <c r="H1244" i="20"/>
  <c r="H1228" i="20"/>
  <c r="H1212" i="20"/>
  <c r="H1196" i="20"/>
  <c r="H1425" i="20"/>
  <c r="H1409" i="20"/>
  <c r="H1393" i="20"/>
  <c r="H1377" i="20"/>
  <c r="H1361" i="20"/>
  <c r="H1345" i="20"/>
  <c r="H1329" i="20"/>
  <c r="H1313" i="20"/>
  <c r="H1297" i="20"/>
  <c r="H1281" i="20"/>
  <c r="H1265" i="20"/>
  <c r="H1249" i="20"/>
  <c r="H1233" i="20"/>
  <c r="H1217" i="20"/>
  <c r="H1414" i="20"/>
  <c r="H1398" i="20"/>
  <c r="H1382" i="20"/>
  <c r="H1366" i="20"/>
  <c r="H1350" i="20"/>
  <c r="H1334" i="20"/>
  <c r="H1318" i="20"/>
  <c r="H1302" i="20"/>
  <c r="H1286" i="20"/>
  <c r="H1270" i="20"/>
  <c r="H1254" i="20"/>
  <c r="H1238" i="20"/>
  <c r="H1222" i="20"/>
  <c r="H1206" i="20"/>
  <c r="H1190" i="20"/>
  <c r="H1175" i="20"/>
  <c r="H1159" i="20"/>
  <c r="H1143" i="20"/>
  <c r="H1127" i="20"/>
  <c r="H1111" i="20"/>
  <c r="H1095" i="20"/>
  <c r="H1079" i="20"/>
  <c r="H1063" i="20"/>
  <c r="H1047" i="20"/>
  <c r="H1031" i="20"/>
  <c r="H1015" i="20"/>
  <c r="H999" i="20"/>
  <c r="H983" i="20"/>
  <c r="H967" i="20"/>
  <c r="H951" i="20"/>
  <c r="H935" i="20"/>
  <c r="H919" i="20"/>
  <c r="H903" i="20"/>
  <c r="H887" i="20"/>
  <c r="H871" i="20"/>
  <c r="H855" i="20"/>
  <c r="H839" i="20"/>
  <c r="H823" i="20"/>
  <c r="H807" i="20"/>
  <c r="H791" i="20"/>
  <c r="H775" i="20"/>
  <c r="H759" i="20"/>
  <c r="H743" i="20"/>
  <c r="H727" i="20"/>
  <c r="H711" i="20"/>
  <c r="H695" i="20"/>
  <c r="H679" i="20"/>
  <c r="H663" i="20"/>
  <c r="H647" i="20"/>
  <c r="H631" i="20"/>
  <c r="H615" i="20"/>
  <c r="H599" i="20"/>
  <c r="H583" i="20"/>
  <c r="H567" i="20"/>
  <c r="H1794" i="20"/>
  <c r="H6094" i="20"/>
  <c r="H6098" i="20"/>
  <c r="H6102" i="20"/>
  <c r="H6106" i="20"/>
  <c r="H6110" i="20"/>
  <c r="H6114" i="20"/>
  <c r="H6118" i="20"/>
  <c r="H6122" i="20"/>
  <c r="H6126" i="20"/>
  <c r="H6130" i="20"/>
  <c r="H6134" i="20"/>
  <c r="H6138" i="20"/>
  <c r="H6187" i="20"/>
  <c r="H6206" i="20"/>
  <c r="H6232" i="20"/>
  <c r="H6251" i="20"/>
  <c r="H6270" i="20"/>
  <c r="H6296" i="20"/>
  <c r="H6315" i="20"/>
  <c r="H6334" i="20"/>
  <c r="H6360" i="20"/>
  <c r="H6383" i="20"/>
  <c r="H6414" i="20"/>
  <c r="H6195" i="20"/>
  <c r="H6259" i="20"/>
  <c r="H6323" i="20"/>
  <c r="H6387" i="20"/>
  <c r="H6438" i="20"/>
  <c r="H6204" i="20"/>
  <c r="H6223" i="20"/>
  <c r="H6252" i="20"/>
  <c r="H6284" i="20"/>
  <c r="H6306" i="20"/>
  <c r="H6335" i="20"/>
  <c r="H6367" i="20"/>
  <c r="H6402" i="20"/>
  <c r="H6450" i="20"/>
  <c r="H6481" i="20"/>
  <c r="H6509" i="20"/>
  <c r="H6549" i="20"/>
  <c r="H6607" i="20"/>
  <c r="H6489" i="20"/>
  <c r="H6529" i="20"/>
  <c r="H6577" i="20"/>
  <c r="H6682" i="20"/>
  <c r="H6427" i="20"/>
  <c r="H6451" i="20"/>
  <c r="H6475" i="20"/>
  <c r="H6512" i="20"/>
  <c r="H6560" i="20"/>
  <c r="H6631" i="20"/>
  <c r="H6625" i="20"/>
  <c r="H6670" i="20"/>
  <c r="H6706" i="20"/>
  <c r="H6683" i="20"/>
  <c r="H6687" i="20"/>
  <c r="H1176" i="20"/>
  <c r="H1156" i="20"/>
  <c r="H1132" i="20"/>
  <c r="H1112" i="20"/>
  <c r="H1092" i="20"/>
  <c r="H1068" i="20"/>
  <c r="H1048" i="20"/>
  <c r="H1028" i="20"/>
  <c r="H1004" i="20"/>
  <c r="H984" i="20"/>
  <c r="H964" i="20"/>
  <c r="H940" i="20"/>
  <c r="H920" i="20"/>
  <c r="H900" i="20"/>
  <c r="H876" i="20"/>
  <c r="H856" i="20"/>
  <c r="H836" i="20"/>
  <c r="H812" i="20"/>
  <c r="H792" i="20"/>
  <c r="H772" i="20"/>
  <c r="H748" i="20"/>
  <c r="H728" i="20"/>
  <c r="H708" i="20"/>
  <c r="H684" i="20"/>
  <c r="H664" i="20"/>
  <c r="H644" i="20"/>
  <c r="H620" i="20"/>
  <c r="H600" i="20"/>
  <c r="H580" i="20"/>
  <c r="H1205" i="20"/>
  <c r="G30" i="3" s="1"/>
  <c r="H1185" i="20"/>
  <c r="H1165" i="20"/>
  <c r="H1141" i="20"/>
  <c r="H1121" i="20"/>
  <c r="H1101" i="20"/>
  <c r="H1077" i="20"/>
  <c r="H1057" i="20"/>
  <c r="H1037" i="20"/>
  <c r="H1013" i="20"/>
  <c r="H993" i="20"/>
  <c r="H973" i="20"/>
  <c r="H949" i="20"/>
  <c r="H929" i="20"/>
  <c r="H909" i="20"/>
  <c r="H885" i="20"/>
  <c r="H865" i="20"/>
  <c r="H845" i="20"/>
  <c r="H821" i="20"/>
  <c r="H801" i="20"/>
  <c r="H781" i="20"/>
  <c r="H757" i="20"/>
  <c r="H737" i="20"/>
  <c r="H717" i="20"/>
  <c r="H693" i="20"/>
  <c r="H673" i="20"/>
  <c r="H653" i="20"/>
  <c r="H629" i="20"/>
  <c r="H609" i="20"/>
  <c r="H589" i="20"/>
  <c r="H565" i="20"/>
  <c r="H1166" i="20"/>
  <c r="H1138" i="20"/>
  <c r="H1106" i="20"/>
  <c r="H1082" i="20"/>
  <c r="H1054" i="20"/>
  <c r="H1022" i="20"/>
  <c r="H994" i="20"/>
  <c r="H970" i="20"/>
  <c r="H938" i="20"/>
  <c r="H910" i="20"/>
  <c r="H882" i="20"/>
  <c r="H850" i="20"/>
  <c r="H826" i="20"/>
  <c r="H798" i="20"/>
  <c r="H766" i="20"/>
  <c r="H738" i="20"/>
  <c r="H714" i="20"/>
  <c r="H682" i="20"/>
  <c r="H654" i="20"/>
  <c r="H626" i="20"/>
  <c r="H594" i="20"/>
  <c r="H570" i="20"/>
  <c r="H539" i="20"/>
  <c r="H507" i="20"/>
  <c r="H479" i="20"/>
  <c r="H455" i="20"/>
  <c r="H423" i="20"/>
  <c r="H395" i="20"/>
  <c r="H549" i="20"/>
  <c r="H501" i="20"/>
  <c r="H339" i="20"/>
  <c r="H275" i="20"/>
  <c r="H211" i="20"/>
  <c r="H147" i="20"/>
  <c r="H438" i="20"/>
  <c r="H328" i="20"/>
  <c r="H536" i="20"/>
  <c r="H209" i="20"/>
  <c r="H285" i="20"/>
  <c r="H329" i="20"/>
  <c r="H373" i="20"/>
  <c r="H413" i="20"/>
  <c r="H457" i="20"/>
  <c r="H63" i="20"/>
  <c r="H79" i="20"/>
  <c r="H95" i="20"/>
  <c r="H107" i="20"/>
  <c r="H123" i="20"/>
  <c r="H139" i="20"/>
  <c r="H155" i="20"/>
  <c r="H171" i="20"/>
  <c r="H187" i="20"/>
  <c r="H203" i="20"/>
  <c r="H219" i="20"/>
  <c r="H235" i="20"/>
  <c r="H251" i="20"/>
  <c r="H267" i="20"/>
  <c r="H283" i="20"/>
  <c r="H299" i="20"/>
  <c r="H315" i="20"/>
  <c r="H331" i="20"/>
  <c r="H347" i="20"/>
  <c r="H363" i="20"/>
  <c r="H493" i="20"/>
  <c r="H509" i="20"/>
  <c r="H525" i="20"/>
  <c r="H541" i="20"/>
  <c r="H557" i="20"/>
  <c r="H387" i="20"/>
  <c r="H403" i="20"/>
  <c r="H419" i="20"/>
  <c r="H435" i="20"/>
  <c r="H451" i="20"/>
  <c r="H467" i="20"/>
  <c r="H483" i="20"/>
  <c r="H499" i="20"/>
  <c r="H515" i="20"/>
  <c r="H531" i="20"/>
  <c r="H547" i="20"/>
  <c r="H566" i="20"/>
  <c r="H582" i="20"/>
  <c r="H598" i="20"/>
  <c r="H614" i="20"/>
  <c r="H630" i="20"/>
  <c r="H646" i="20"/>
  <c r="H662" i="20"/>
  <c r="H678" i="20"/>
  <c r="H694" i="20"/>
  <c r="H710" i="20"/>
  <c r="H726" i="20"/>
  <c r="H742" i="20"/>
  <c r="H758" i="20"/>
  <c r="H774" i="20"/>
  <c r="H790" i="20"/>
  <c r="H806" i="20"/>
  <c r="H822" i="20"/>
  <c r="H838" i="20"/>
  <c r="H854" i="20"/>
  <c r="H870" i="20"/>
  <c r="H886" i="20"/>
  <c r="H902" i="20"/>
  <c r="H918" i="20"/>
  <c r="H934" i="20"/>
  <c r="H950" i="20"/>
  <c r="H966" i="20"/>
  <c r="H982" i="20"/>
  <c r="H998" i="20"/>
  <c r="H1014" i="20"/>
  <c r="H1030" i="20"/>
  <c r="H1046" i="20"/>
  <c r="H1062" i="20"/>
  <c r="H1078" i="20"/>
  <c r="H1094" i="20"/>
  <c r="H1110" i="20"/>
  <c r="H1126" i="20"/>
  <c r="H1142" i="20"/>
  <c r="H1158" i="20"/>
  <c r="H1174" i="20"/>
  <c r="H562" i="20"/>
  <c r="H290" i="20"/>
  <c r="H27" i="20"/>
  <c r="H221" i="20"/>
  <c r="H305" i="20"/>
  <c r="H345" i="20"/>
  <c r="H389" i="20"/>
  <c r="H429" i="20"/>
  <c r="H473" i="20"/>
  <c r="H67" i="20"/>
  <c r="H83" i="20"/>
  <c r="H111" i="20"/>
  <c r="H127" i="20"/>
  <c r="H143" i="20"/>
  <c r="H159" i="20"/>
  <c r="H175" i="20"/>
  <c r="H191" i="20"/>
  <c r="H207" i="20"/>
  <c r="H223" i="20"/>
  <c r="H239" i="20"/>
  <c r="H255" i="20"/>
  <c r="H271" i="20"/>
  <c r="H287" i="20"/>
  <c r="H303" i="20"/>
  <c r="H319" i="20"/>
  <c r="H335" i="20"/>
  <c r="H351" i="20"/>
  <c r="H367" i="20"/>
  <c r="H497" i="20"/>
  <c r="H513" i="20"/>
  <c r="H529" i="20"/>
  <c r="H545" i="20"/>
  <c r="H561" i="20"/>
  <c r="H72" i="20"/>
  <c r="H241" i="20"/>
  <c r="H349" i="20"/>
  <c r="H393" i="20"/>
  <c r="H437" i="20"/>
  <c r="H477" i="20"/>
  <c r="H504" i="20"/>
  <c r="H453" i="20"/>
  <c r="H87" i="20"/>
  <c r="H103" i="20"/>
  <c r="H135" i="20"/>
  <c r="H167" i="20"/>
  <c r="H199" i="20"/>
  <c r="H231" i="20"/>
  <c r="H263" i="20"/>
  <c r="H295" i="20"/>
  <c r="H327" i="20"/>
  <c r="H359" i="20"/>
  <c r="H505" i="20"/>
  <c r="H537" i="20"/>
  <c r="H383" i="20"/>
  <c r="H407" i="20"/>
  <c r="H427" i="20"/>
  <c r="H447" i="20"/>
  <c r="H471" i="20"/>
  <c r="H491" i="20"/>
  <c r="H511" i="20"/>
  <c r="H535" i="20"/>
  <c r="H555" i="20"/>
  <c r="H578" i="20"/>
  <c r="H602" i="20"/>
  <c r="H622" i="20"/>
  <c r="H642" i="20"/>
  <c r="H666" i="20"/>
  <c r="H686" i="20"/>
  <c r="H706" i="20"/>
  <c r="H730" i="20"/>
  <c r="H750" i="20"/>
  <c r="H770" i="20"/>
  <c r="H794" i="20"/>
  <c r="H814" i="20"/>
  <c r="H834" i="20"/>
  <c r="H858" i="20"/>
  <c r="H878" i="20"/>
  <c r="H898" i="20"/>
  <c r="H922" i="20"/>
  <c r="H942" i="20"/>
  <c r="H962" i="20"/>
  <c r="H986" i="20"/>
  <c r="H1006" i="20"/>
  <c r="H1026" i="20"/>
  <c r="H1050" i="20"/>
  <c r="H1070" i="20"/>
  <c r="H1090" i="20"/>
  <c r="H1114" i="20"/>
  <c r="H1134" i="20"/>
  <c r="H1154" i="20"/>
  <c r="H1178" i="20"/>
  <c r="H569" i="20"/>
  <c r="H585" i="20"/>
  <c r="H601" i="20"/>
  <c r="H617" i="20"/>
  <c r="H633" i="20"/>
  <c r="H649" i="20"/>
  <c r="H665" i="20"/>
  <c r="H681" i="20"/>
  <c r="H697" i="20"/>
  <c r="H713" i="20"/>
  <c r="H729" i="20"/>
  <c r="H745" i="20"/>
  <c r="H761" i="20"/>
  <c r="H777" i="20"/>
  <c r="H793" i="20"/>
  <c r="H809" i="20"/>
  <c r="H825" i="20"/>
  <c r="H841" i="20"/>
  <c r="H857" i="20"/>
  <c r="H873" i="20"/>
  <c r="H889" i="20"/>
  <c r="H905" i="20"/>
  <c r="H921" i="20"/>
  <c r="H937" i="20"/>
  <c r="H953" i="20"/>
  <c r="H969" i="20"/>
  <c r="H985" i="20"/>
  <c r="H1001" i="20"/>
  <c r="H1017" i="20"/>
  <c r="H1033" i="20"/>
  <c r="H1049" i="20"/>
  <c r="H1065" i="20"/>
  <c r="H1081" i="20"/>
  <c r="H1097" i="20"/>
  <c r="H1113" i="20"/>
  <c r="H1129" i="20"/>
  <c r="H1145" i="20"/>
  <c r="H1161" i="20"/>
  <c r="H1177" i="20"/>
  <c r="H1193" i="20"/>
  <c r="H1209" i="20"/>
  <c r="H576" i="20"/>
  <c r="H592" i="20"/>
  <c r="H608" i="20"/>
  <c r="H624" i="20"/>
  <c r="H640" i="20"/>
  <c r="H656" i="20"/>
  <c r="H672" i="20"/>
  <c r="H688" i="20"/>
  <c r="H704" i="20"/>
  <c r="H720" i="20"/>
  <c r="H736" i="20"/>
  <c r="H752" i="20"/>
  <c r="H768" i="20"/>
  <c r="H784" i="20"/>
  <c r="H800" i="20"/>
  <c r="H816" i="20"/>
  <c r="H832" i="20"/>
  <c r="H848" i="20"/>
  <c r="H864" i="20"/>
  <c r="H880" i="20"/>
  <c r="H896" i="20"/>
  <c r="H912" i="20"/>
  <c r="H928" i="20"/>
  <c r="H944" i="20"/>
  <c r="H960" i="20"/>
  <c r="H976" i="20"/>
  <c r="H992" i="20"/>
  <c r="H1008" i="20"/>
  <c r="H1024" i="20"/>
  <c r="H1040" i="20"/>
  <c r="H1056" i="20"/>
  <c r="H1072" i="20"/>
  <c r="H1088" i="20"/>
  <c r="H1104" i="20"/>
  <c r="H1120" i="20"/>
  <c r="H1136" i="20"/>
  <c r="H1152" i="20"/>
  <c r="H1168" i="20"/>
  <c r="H1184" i="20"/>
  <c r="H6679" i="20"/>
  <c r="G56" i="3" s="1"/>
  <c r="H6691" i="20"/>
  <c r="G136" i="3" s="1"/>
  <c r="H6694" i="20"/>
  <c r="H6674" i="20"/>
  <c r="G7" i="3" s="1"/>
  <c r="H6665" i="20"/>
  <c r="H6633" i="20"/>
  <c r="H6698" i="20"/>
  <c r="H6584" i="20"/>
  <c r="H6552" i="20"/>
  <c r="H6520" i="20"/>
  <c r="H6488" i="20"/>
  <c r="H6469" i="20"/>
  <c r="H6447" i="20"/>
  <c r="H6431" i="20"/>
  <c r="H6415" i="20"/>
  <c r="H6623" i="20"/>
  <c r="H6569" i="20"/>
  <c r="H6537" i="20"/>
  <c r="H6505" i="20"/>
  <c r="H6615" i="20"/>
  <c r="H6589" i="20"/>
  <c r="H6557" i="20"/>
  <c r="H6525" i="20"/>
  <c r="H6493" i="20"/>
  <c r="H6471" i="20"/>
  <c r="H6454" i="20"/>
  <c r="H6426" i="20"/>
  <c r="H6386" i="20"/>
  <c r="H6364" i="20"/>
  <c r="H6338" i="20"/>
  <c r="H6319" i="20"/>
  <c r="H6300" i="20"/>
  <c r="H6274" i="20"/>
  <c r="H6255" i="20"/>
  <c r="H6236" i="20"/>
  <c r="H39" i="20"/>
  <c r="H365" i="20"/>
  <c r="H71" i="20"/>
  <c r="H119" i="20"/>
  <c r="H151" i="20"/>
  <c r="H183" i="20"/>
  <c r="H215" i="20"/>
  <c r="H247" i="20"/>
  <c r="H279" i="20"/>
  <c r="H311" i="20"/>
  <c r="H343" i="20"/>
  <c r="H292" i="20"/>
  <c r="H416" i="20"/>
  <c r="H104" i="20"/>
  <c r="H548" i="20"/>
  <c r="H172" i="20"/>
  <c r="H157" i="20"/>
  <c r="G11" i="3"/>
  <c r="G156" i="3"/>
  <c r="G67" i="3"/>
  <c r="G54" i="3"/>
  <c r="G60" i="3"/>
  <c r="G63" i="3"/>
  <c r="G22" i="3"/>
  <c r="G134" i="3"/>
  <c r="G123" i="3"/>
  <c r="G147" i="3"/>
  <c r="G124" i="3"/>
  <c r="G78" i="3"/>
  <c r="G42" i="3"/>
  <c r="G6" i="3"/>
  <c r="G45" i="3"/>
  <c r="G12" i="3"/>
  <c r="G138" i="3"/>
  <c r="G10" i="3"/>
  <c r="G133" i="3"/>
  <c r="G132" i="3"/>
  <c r="G83" i="3"/>
  <c r="G150" i="3"/>
  <c r="G82" i="3"/>
  <c r="G122" i="3"/>
  <c r="G130" i="3"/>
  <c r="G129" i="3"/>
  <c r="G143" i="3"/>
  <c r="G18" i="3"/>
  <c r="G17" i="3"/>
  <c r="G9" i="3"/>
  <c r="G50" i="3"/>
  <c r="G72" i="3"/>
  <c r="G70" i="3"/>
  <c r="G141" i="3"/>
  <c r="G64" i="3"/>
  <c r="G44" i="3"/>
  <c r="G14" i="3"/>
  <c r="G87" i="3"/>
  <c r="G39" i="3"/>
  <c r="G38" i="3"/>
  <c r="G80" i="3"/>
  <c r="G81" i="3"/>
  <c r="G128" i="3"/>
  <c r="G126" i="3"/>
  <c r="G149" i="3"/>
  <c r="G43" i="3"/>
  <c r="G51" i="3"/>
  <c r="G71" i="3"/>
  <c r="G142" i="3"/>
  <c r="G41" i="3"/>
  <c r="G73" i="3"/>
  <c r="G40" i="3"/>
  <c r="G53" i="3"/>
  <c r="G58" i="3"/>
  <c r="G46" i="3"/>
  <c r="G146" i="3"/>
  <c r="G75" i="3"/>
  <c r="G62" i="3"/>
  <c r="G61" i="3"/>
  <c r="G85" i="3"/>
  <c r="G135" i="3"/>
  <c r="G155" i="3"/>
  <c r="G153" i="3"/>
  <c r="G127" i="3"/>
  <c r="G125" i="3"/>
  <c r="G79" i="3"/>
  <c r="G145" i="3"/>
  <c r="G144" i="3"/>
  <c r="G69" i="3"/>
  <c r="G65" i="3"/>
  <c r="G19" i="3"/>
  <c r="G8" i="3"/>
  <c r="G57" i="3"/>
  <c r="G55" i="3"/>
  <c r="G20" i="3"/>
  <c r="G5" i="3"/>
  <c r="G15" i="3"/>
  <c r="H318" i="20"/>
  <c r="H97" i="20"/>
  <c r="H388" i="20"/>
  <c r="H204" i="20"/>
  <c r="H113" i="20"/>
  <c r="H253" i="20"/>
  <c r="H51" i="20"/>
  <c r="H23" i="20"/>
  <c r="H448" i="20"/>
  <c r="H232" i="20"/>
  <c r="H354" i="20"/>
  <c r="H516" i="20"/>
  <c r="H260" i="20"/>
  <c r="H76" i="20"/>
  <c r="H141" i="20"/>
  <c r="H49" i="20"/>
  <c r="H185" i="20"/>
  <c r="H33" i="20"/>
  <c r="H410" i="20"/>
  <c r="H118" i="20"/>
  <c r="H563" i="20"/>
  <c r="H190" i="20"/>
  <c r="H242" i="20"/>
  <c r="H414" i="20"/>
  <c r="H502" i="20"/>
  <c r="H558" i="20"/>
  <c r="H282" i="20"/>
  <c r="H386" i="20"/>
  <c r="H434" i="20"/>
  <c r="H466" i="20"/>
  <c r="H514" i="20"/>
  <c r="H546" i="20"/>
  <c r="H9" i="20"/>
  <c r="H25" i="20"/>
  <c r="H41" i="20"/>
  <c r="H57" i="20"/>
  <c r="H73" i="20"/>
  <c r="H89" i="20"/>
  <c r="H105" i="20"/>
  <c r="H121" i="20"/>
  <c r="H133" i="20"/>
  <c r="H149" i="20"/>
  <c r="H165" i="20"/>
  <c r="H177" i="20"/>
  <c r="H193" i="20"/>
  <c r="H222" i="20"/>
  <c r="H286" i="20"/>
  <c r="H350" i="20"/>
  <c r="H394" i="20"/>
  <c r="H36" i="20"/>
  <c r="H68" i="20"/>
  <c r="H92" i="20"/>
  <c r="H124" i="20"/>
  <c r="H156" i="20"/>
  <c r="H188" i="20"/>
  <c r="H220" i="20"/>
  <c r="H244" i="20"/>
  <c r="H276" i="20"/>
  <c r="H308" i="20"/>
  <c r="H340" i="20"/>
  <c r="H372" i="20"/>
  <c r="H404" i="20"/>
  <c r="H436" i="20"/>
  <c r="H468" i="20"/>
  <c r="H500" i="20"/>
  <c r="H532" i="20"/>
  <c r="H262" i="20"/>
  <c r="H322" i="20"/>
  <c r="H382" i="20"/>
  <c r="H24" i="20"/>
  <c r="H56" i="20"/>
  <c r="H88" i="20"/>
  <c r="H120" i="20"/>
  <c r="H152" i="20"/>
  <c r="H184" i="20"/>
  <c r="H216" i="20"/>
  <c r="H248" i="20"/>
  <c r="H280" i="20"/>
  <c r="H312" i="20"/>
  <c r="H368" i="20"/>
  <c r="H400" i="20"/>
  <c r="H432" i="20"/>
  <c r="H464" i="20"/>
  <c r="H488" i="20"/>
  <c r="H520" i="20"/>
  <c r="H552" i="20"/>
  <c r="H15" i="20"/>
  <c r="H43" i="20"/>
  <c r="H59" i="20"/>
  <c r="H213" i="20"/>
  <c r="H229" i="20"/>
  <c r="H245" i="20"/>
  <c r="H261" i="20"/>
  <c r="H277" i="20"/>
  <c r="H293" i="20"/>
  <c r="H309" i="20"/>
  <c r="H321" i="20"/>
  <c r="H337" i="20"/>
  <c r="H353" i="20"/>
  <c r="H369" i="20"/>
  <c r="H385" i="20"/>
  <c r="H401" i="20"/>
  <c r="H417" i="20"/>
  <c r="H433" i="20"/>
  <c r="H449" i="20"/>
  <c r="H465" i="20"/>
  <c r="H194" i="20"/>
  <c r="H62" i="20"/>
  <c r="H526" i="20"/>
  <c r="H210" i="20"/>
  <c r="H314" i="20"/>
  <c r="H402" i="20"/>
  <c r="H442" i="20"/>
  <c r="H482" i="20"/>
  <c r="H522" i="20"/>
  <c r="H554" i="20"/>
  <c r="H13" i="20"/>
  <c r="H29" i="20"/>
  <c r="H45" i="20"/>
  <c r="H61" i="20"/>
  <c r="H77" i="20"/>
  <c r="H93" i="20"/>
  <c r="H109" i="20"/>
  <c r="H125" i="20"/>
  <c r="H137" i="20"/>
  <c r="H153" i="20"/>
  <c r="H181" i="20"/>
  <c r="H238" i="20"/>
  <c r="H302" i="20"/>
  <c r="H362" i="20"/>
  <c r="H12" i="20"/>
  <c r="H44" i="20"/>
  <c r="H100" i="20"/>
  <c r="H132" i="20"/>
  <c r="H164" i="20"/>
  <c r="H196" i="20"/>
  <c r="H228" i="20"/>
  <c r="H252" i="20"/>
  <c r="H284" i="20"/>
  <c r="H316" i="20"/>
  <c r="H348" i="20"/>
  <c r="H380" i="20"/>
  <c r="H412" i="20"/>
  <c r="H444" i="20"/>
  <c r="H476" i="20"/>
  <c r="H508" i="20"/>
  <c r="H540" i="20"/>
  <c r="H218" i="20"/>
  <c r="H278" i="20"/>
  <c r="H338" i="20"/>
  <c r="H398" i="20"/>
  <c r="H32" i="20"/>
  <c r="H64" i="20"/>
  <c r="H96" i="20"/>
  <c r="H128" i="20"/>
  <c r="H160" i="20"/>
  <c r="H192" i="20"/>
  <c r="H224" i="20"/>
  <c r="H256" i="20"/>
  <c r="H288" i="20"/>
  <c r="H320" i="20"/>
  <c r="H344" i="20"/>
  <c r="H376" i="20"/>
  <c r="H408" i="20"/>
  <c r="H440" i="20"/>
  <c r="H472" i="20"/>
  <c r="H496" i="20"/>
  <c r="H528" i="20"/>
  <c r="H560" i="20"/>
  <c r="H19" i="20"/>
  <c r="H31" i="20"/>
  <c r="H47" i="20"/>
  <c r="H201" i="20"/>
  <c r="H217" i="20"/>
  <c r="H233" i="20"/>
  <c r="H249" i="20"/>
  <c r="H265" i="20"/>
  <c r="H281" i="20"/>
  <c r="H297" i="20"/>
  <c r="H126" i="20"/>
  <c r="H182" i="20"/>
  <c r="H358" i="20"/>
  <c r="H470" i="20"/>
  <c r="H550" i="20"/>
  <c r="H266" i="20"/>
  <c r="H346" i="20"/>
  <c r="H426" i="20"/>
  <c r="H458" i="20"/>
  <c r="H498" i="20"/>
  <c r="H21" i="20"/>
  <c r="H37" i="20"/>
  <c r="H53" i="20"/>
  <c r="H69" i="20"/>
  <c r="H85" i="20"/>
  <c r="H101" i="20"/>
  <c r="H117" i="20"/>
  <c r="H145" i="20"/>
  <c r="H161" i="20"/>
  <c r="H173" i="20"/>
  <c r="H189" i="20"/>
  <c r="H206" i="20"/>
  <c r="H270" i="20"/>
  <c r="H334" i="20"/>
  <c r="H378" i="20"/>
  <c r="H28" i="20"/>
  <c r="H60" i="20"/>
  <c r="H84" i="20"/>
  <c r="H116" i="20"/>
  <c r="H148" i="20"/>
  <c r="H180" i="20"/>
  <c r="H212" i="20"/>
  <c r="H268" i="20"/>
  <c r="H300" i="20"/>
  <c r="H332" i="20"/>
  <c r="H364" i="20"/>
  <c r="H396" i="20"/>
  <c r="H428" i="20"/>
  <c r="H460" i="20"/>
  <c r="H492" i="20"/>
  <c r="H524" i="20"/>
  <c r="H556" i="20"/>
  <c r="H246" i="20"/>
  <c r="H306" i="20"/>
  <c r="H370" i="20"/>
  <c r="H16" i="20"/>
  <c r="H48" i="20"/>
  <c r="H80" i="20"/>
  <c r="H112" i="20"/>
  <c r="H144" i="20"/>
  <c r="H176" i="20"/>
  <c r="H208" i="20"/>
  <c r="H240" i="20"/>
  <c r="H272" i="20"/>
  <c r="H304" i="20"/>
  <c r="H336" i="20"/>
  <c r="H360" i="20"/>
  <c r="H392" i="20"/>
  <c r="H424" i="20"/>
  <c r="H456" i="20"/>
  <c r="H512" i="20"/>
  <c r="H544" i="20"/>
  <c r="H534" i="20"/>
  <c r="H485" i="20"/>
  <c r="H469" i="20"/>
  <c r="H445" i="20"/>
  <c r="H425" i="20"/>
  <c r="H405" i="20"/>
  <c r="H381" i="20"/>
  <c r="H361" i="20"/>
  <c r="H341" i="20"/>
  <c r="H317" i="20"/>
  <c r="H301" i="20"/>
  <c r="H269" i="20"/>
  <c r="H237" i="20"/>
  <c r="H205" i="20"/>
  <c r="H35" i="20"/>
  <c r="H11" i="20"/>
  <c r="H384" i="20"/>
  <c r="H296" i="20"/>
  <c r="H168" i="20"/>
  <c r="H40" i="20"/>
  <c r="H234" i="20"/>
  <c r="H484" i="20"/>
  <c r="H356" i="20"/>
  <c r="H140" i="20"/>
  <c r="H52" i="20"/>
  <c r="H254" i="20"/>
  <c r="H169" i="20"/>
  <c r="H81" i="20"/>
  <c r="H17" i="20"/>
  <c r="H530" i="20"/>
  <c r="H330" i="20"/>
  <c r="H54" i="20"/>
  <c r="H481" i="20"/>
  <c r="H461" i="20"/>
  <c r="H441" i="20"/>
  <c r="H421" i="20"/>
  <c r="H397" i="20"/>
  <c r="H377" i="20"/>
  <c r="H357" i="20"/>
  <c r="H333" i="20"/>
  <c r="H313" i="20"/>
  <c r="H289" i="20"/>
  <c r="H257" i="20"/>
  <c r="H225" i="20"/>
  <c r="H55" i="20"/>
  <c r="H7" i="20"/>
  <c r="H480" i="20"/>
  <c r="H352" i="20"/>
  <c r="H264" i="20"/>
  <c r="H136" i="20"/>
  <c r="H8" i="20"/>
  <c r="H452" i="20"/>
  <c r="H324" i="20"/>
  <c r="H236" i="20"/>
  <c r="H108" i="20"/>
  <c r="H20" i="20"/>
  <c r="H197" i="20"/>
  <c r="H129" i="20"/>
  <c r="H65" i="20"/>
  <c r="H490" i="20"/>
  <c r="H250" i="20"/>
  <c r="H294" i="20"/>
  <c r="H518" i="20"/>
  <c r="H486" i="20"/>
  <c r="H454" i="20"/>
  <c r="H390" i="20"/>
  <c r="H326" i="20"/>
  <c r="H274" i="20"/>
  <c r="H214" i="20"/>
  <c r="H150" i="20"/>
  <c r="H94" i="20"/>
  <c r="H30" i="20"/>
  <c r="H158" i="20"/>
  <c r="H86" i="20"/>
  <c r="H26" i="20"/>
  <c r="H162" i="20"/>
  <c r="H98" i="20"/>
  <c r="H34" i="20"/>
  <c r="H174" i="20"/>
  <c r="H106" i="20"/>
  <c r="H38" i="20"/>
  <c r="H538" i="20"/>
  <c r="H506" i="20"/>
  <c r="H474" i="20"/>
  <c r="H450" i="20"/>
  <c r="H418" i="20"/>
  <c r="H366" i="20"/>
  <c r="H298" i="20"/>
  <c r="H226" i="20"/>
  <c r="H542" i="20"/>
  <c r="H510" i="20"/>
  <c r="H478" i="20"/>
  <c r="H446" i="20"/>
  <c r="H422" i="20"/>
  <c r="H374" i="20"/>
  <c r="H310" i="20"/>
  <c r="H258" i="20"/>
  <c r="H202" i="20"/>
  <c r="H134" i="20"/>
  <c r="H78" i="20"/>
  <c r="H14" i="20"/>
  <c r="H142" i="20"/>
  <c r="H70" i="20"/>
  <c r="H10" i="20"/>
  <c r="H146" i="20"/>
  <c r="H82" i="20"/>
  <c r="H18" i="20"/>
  <c r="H154" i="20"/>
  <c r="H90" i="20"/>
  <c r="H22" i="20"/>
  <c r="H130" i="20"/>
  <c r="H66" i="20"/>
  <c r="H198" i="20"/>
  <c r="H138" i="20"/>
  <c r="H74" i="20"/>
  <c r="H494" i="20"/>
  <c r="H462" i="20"/>
  <c r="H430" i="20"/>
  <c r="H406" i="20"/>
  <c r="H342" i="20"/>
  <c r="H230" i="20"/>
  <c r="H166" i="20"/>
  <c r="H110" i="20"/>
  <c r="H46" i="20"/>
  <c r="H170" i="20"/>
  <c r="H102" i="20"/>
  <c r="H42" i="20"/>
  <c r="H178" i="20"/>
  <c r="H114" i="20"/>
  <c r="H50" i="20"/>
  <c r="H186" i="20"/>
  <c r="H122" i="20"/>
  <c r="H58" i="20"/>
  <c r="H6" i="20"/>
  <c r="G137" i="3" l="1"/>
  <c r="G131" i="3"/>
  <c r="G34" i="3"/>
  <c r="G31" i="3"/>
  <c r="G33" i="3"/>
  <c r="G35" i="3"/>
  <c r="G32" i="3"/>
  <c r="G48" i="3"/>
  <c r="G47" i="3"/>
  <c r="G16" i="3"/>
  <c r="G84" i="3"/>
  <c r="G114" i="3"/>
  <c r="G120" i="3"/>
  <c r="G109" i="3"/>
  <c r="G27" i="3"/>
  <c r="G118" i="3"/>
  <c r="G116" i="3"/>
  <c r="G119" i="3"/>
  <c r="G24" i="3"/>
  <c r="G112" i="3"/>
  <c r="G115" i="3"/>
  <c r="G121" i="3"/>
  <c r="G25" i="3"/>
  <c r="G139" i="3"/>
  <c r="G88" i="3"/>
  <c r="G110" i="3"/>
  <c r="G108" i="3"/>
  <c r="G76" i="3"/>
  <c r="G140" i="3"/>
  <c r="G152" i="3"/>
  <c r="G28" i="3"/>
  <c r="G26" i="3"/>
  <c r="G23" i="3"/>
  <c r="G117" i="3"/>
  <c r="G113" i="3"/>
  <c r="G111" i="3"/>
  <c r="G29" i="3"/>
  <c r="G77" i="3"/>
  <c r="G91" i="3"/>
  <c r="G106" i="3"/>
  <c r="G90" i="3"/>
  <c r="G102" i="3"/>
  <c r="G93" i="3"/>
  <c r="G98" i="3"/>
  <c r="G96" i="3"/>
  <c r="G105" i="3"/>
  <c r="G99" i="3"/>
  <c r="G94" i="3"/>
  <c r="G97" i="3"/>
  <c r="G100" i="3"/>
  <c r="G92" i="3"/>
  <c r="G95" i="3"/>
  <c r="G103" i="3"/>
  <c r="G107" i="3"/>
  <c r="G104" i="3"/>
  <c r="G101" i="3"/>
  <c r="H6797" i="20"/>
  <c r="F157" i="9" l="1"/>
  <c r="F141" i="9" l="1"/>
  <c r="F22" i="9"/>
  <c r="F30" i="9"/>
  <c r="F38" i="9"/>
  <c r="F42" i="9"/>
  <c r="F54" i="9"/>
  <c r="F62" i="9"/>
  <c r="F70" i="9"/>
  <c r="F82" i="9"/>
  <c r="F86" i="9"/>
  <c r="F98" i="9"/>
  <c r="F102" i="9"/>
  <c r="F114" i="9"/>
  <c r="F122" i="9"/>
  <c r="F130" i="9"/>
  <c r="F138" i="9"/>
  <c r="F146" i="9"/>
  <c r="F23" i="9"/>
  <c r="F35" i="9"/>
  <c r="F39" i="9"/>
  <c r="F51" i="9"/>
  <c r="F59" i="9"/>
  <c r="F67" i="9"/>
  <c r="F75" i="9"/>
  <c r="F79" i="9"/>
  <c r="F91" i="9"/>
  <c r="F103" i="9"/>
  <c r="F8" i="9"/>
  <c r="F16" i="9"/>
  <c r="F20" i="9"/>
  <c r="F28" i="9"/>
  <c r="F32" i="9"/>
  <c r="F40" i="9"/>
  <c r="F44" i="9"/>
  <c r="F52" i="9"/>
  <c r="F56" i="9"/>
  <c r="F64" i="9"/>
  <c r="F68" i="9"/>
  <c r="F76" i="9"/>
  <c r="F84" i="9"/>
  <c r="F92" i="9"/>
  <c r="F96" i="9"/>
  <c r="F104" i="9"/>
  <c r="F108" i="9"/>
  <c r="F116" i="9"/>
  <c r="F124" i="9"/>
  <c r="F128" i="9"/>
  <c r="F9" i="9"/>
  <c r="F13" i="9"/>
  <c r="F17" i="9"/>
  <c r="F21" i="9"/>
  <c r="F25" i="9"/>
  <c r="F29" i="9"/>
  <c r="F33" i="9"/>
  <c r="F37" i="9"/>
  <c r="F41" i="9"/>
  <c r="F45" i="9"/>
  <c r="F49" i="9"/>
  <c r="F53" i="9"/>
  <c r="F57" i="9"/>
  <c r="F61" i="9"/>
  <c r="F65" i="9"/>
  <c r="F69" i="9"/>
  <c r="F73" i="9"/>
  <c r="F77" i="9"/>
  <c r="F81" i="9"/>
  <c r="F85" i="9"/>
  <c r="F89" i="9"/>
  <c r="F93" i="9"/>
  <c r="F97" i="9"/>
  <c r="F101" i="9"/>
  <c r="F105" i="9"/>
  <c r="F109" i="9"/>
  <c r="F113" i="9"/>
  <c r="F117" i="9"/>
  <c r="F121" i="9"/>
  <c r="F125" i="9"/>
  <c r="F129" i="9"/>
  <c r="F133" i="9"/>
  <c r="F137" i="9"/>
  <c r="F153" i="9"/>
  <c r="F10" i="9"/>
  <c r="F18" i="9"/>
  <c r="F34" i="9"/>
  <c r="F50" i="9"/>
  <c r="F66" i="9"/>
  <c r="F78" i="9"/>
  <c r="F94" i="9"/>
  <c r="F110" i="9"/>
  <c r="F126" i="9"/>
  <c r="F142" i="9"/>
  <c r="F154" i="9"/>
  <c r="F7" i="9"/>
  <c r="F19" i="9"/>
  <c r="F31" i="9"/>
  <c r="F43" i="9"/>
  <c r="F63" i="9"/>
  <c r="F71" i="9"/>
  <c r="F87" i="9"/>
  <c r="F99" i="9"/>
  <c r="F107" i="9"/>
  <c r="F111" i="9"/>
  <c r="F115" i="9"/>
  <c r="F119" i="9"/>
  <c r="F123" i="9"/>
  <c r="F127" i="9"/>
  <c r="F131" i="9"/>
  <c r="F135" i="9"/>
  <c r="F139" i="9"/>
  <c r="F143" i="9"/>
  <c r="F147" i="9"/>
  <c r="F151" i="9"/>
  <c r="F155" i="9"/>
  <c r="F145" i="9"/>
  <c r="F6" i="9"/>
  <c r="F14" i="9"/>
  <c r="F26" i="9"/>
  <c r="F46" i="9"/>
  <c r="F58" i="9"/>
  <c r="F74" i="9"/>
  <c r="F90" i="9"/>
  <c r="F106" i="9"/>
  <c r="F118" i="9"/>
  <c r="F134" i="9"/>
  <c r="F150" i="9"/>
  <c r="E159" i="9"/>
  <c r="F11" i="9"/>
  <c r="F15" i="9"/>
  <c r="F27" i="9"/>
  <c r="F47" i="9"/>
  <c r="F55" i="9"/>
  <c r="F83" i="9"/>
  <c r="F95" i="9"/>
  <c r="F12" i="9"/>
  <c r="F24" i="9"/>
  <c r="F36" i="9"/>
  <c r="F48" i="9"/>
  <c r="F60" i="9"/>
  <c r="F72" i="9"/>
  <c r="F80" i="9"/>
  <c r="F88" i="9"/>
  <c r="F100" i="9"/>
  <c r="F112" i="9"/>
  <c r="F120" i="9"/>
  <c r="F132" i="9"/>
  <c r="F136" i="9"/>
  <c r="F140" i="9"/>
  <c r="F144" i="9"/>
  <c r="F148" i="9"/>
  <c r="F152" i="9"/>
  <c r="F156" i="9"/>
  <c r="F149" i="9"/>
  <c r="D159" i="9"/>
  <c r="H45" i="9"/>
  <c r="H75" i="9"/>
  <c r="H129" i="9"/>
  <c r="H38" i="9"/>
  <c r="H128" i="9"/>
  <c r="H33" i="9"/>
  <c r="H122" i="9"/>
  <c r="H77" i="9"/>
  <c r="H19" i="9"/>
  <c r="H120" i="9"/>
  <c r="H74" i="9"/>
  <c r="H54" i="9"/>
  <c r="H32" i="9"/>
  <c r="H119" i="9"/>
  <c r="H147" i="9"/>
  <c r="H82" i="9"/>
  <c r="H31" i="9"/>
  <c r="H150" i="9"/>
  <c r="H118" i="9"/>
  <c r="H140" i="9"/>
  <c r="H89" i="9"/>
  <c r="H67" i="9"/>
  <c r="H76" i="9"/>
  <c r="H36" i="9"/>
  <c r="H133" i="9"/>
  <c r="H16" i="9"/>
  <c r="H73" i="9"/>
  <c r="H127" i="9"/>
  <c r="H68" i="9"/>
  <c r="H37" i="9"/>
  <c r="H72" i="9"/>
  <c r="H48" i="9"/>
  <c r="H28" i="9"/>
  <c r="H116" i="9"/>
  <c r="H8" i="9"/>
  <c r="H115" i="9"/>
  <c r="H126" i="9"/>
  <c r="H132" i="9"/>
  <c r="H146" i="9"/>
  <c r="H79" i="9"/>
  <c r="H139" i="9"/>
  <c r="H27" i="9"/>
  <c r="H64" i="9"/>
  <c r="H59" i="9"/>
  <c r="H12" i="9"/>
  <c r="H63" i="9"/>
  <c r="H55" i="9"/>
  <c r="H15" i="9"/>
  <c r="H144" i="9"/>
  <c r="H44" i="9"/>
  <c r="H43" i="9"/>
  <c r="H88" i="9"/>
  <c r="H130" i="9"/>
  <c r="H7" i="9"/>
  <c r="H123" i="9"/>
  <c r="H26" i="9"/>
  <c r="H80" i="9"/>
  <c r="H35" i="9"/>
  <c r="H112" i="9"/>
  <c r="H61" i="9"/>
  <c r="H40" i="9"/>
  <c r="H111" i="9"/>
  <c r="H52" i="9"/>
  <c r="H110" i="9"/>
  <c r="H41" i="9"/>
  <c r="H108" i="9"/>
  <c r="H152" i="9"/>
  <c r="H107" i="9"/>
  <c r="H106" i="9"/>
  <c r="H87" i="9"/>
  <c r="H6" i="9"/>
  <c r="H104" i="9"/>
  <c r="H103" i="9"/>
  <c r="H102" i="9"/>
  <c r="H18" i="9"/>
  <c r="H100" i="9"/>
  <c r="H156" i="9"/>
  <c r="H13" i="9"/>
  <c r="H99" i="9"/>
  <c r="H136" i="9"/>
  <c r="H42" i="9"/>
  <c r="H71" i="9"/>
  <c r="H155" i="9"/>
  <c r="H47" i="9"/>
  <c r="H60" i="9"/>
  <c r="H56" i="9"/>
  <c r="H10" i="9"/>
  <c r="H39" i="9"/>
  <c r="H70" i="9"/>
  <c r="H11" i="9"/>
  <c r="H151" i="9"/>
  <c r="H23" i="9"/>
  <c r="H22" i="9"/>
  <c r="H84" i="9"/>
  <c r="H96" i="9"/>
  <c r="H85" i="9"/>
  <c r="H51" i="9"/>
  <c r="H135" i="9"/>
  <c r="H95" i="9"/>
  <c r="H143" i="9"/>
  <c r="H131" i="9"/>
  <c r="H50" i="9"/>
  <c r="H124" i="9"/>
  <c r="H148" i="9"/>
  <c r="H24" i="9"/>
  <c r="H21" i="9"/>
  <c r="H20" i="9"/>
  <c r="H83" i="9"/>
  <c r="H142" i="9"/>
  <c r="H92" i="9"/>
  <c r="H91" i="9"/>
  <c r="H93" i="9" l="1"/>
  <c r="H94" i="9"/>
  <c r="H90" i="9"/>
  <c r="H97" i="9"/>
  <c r="H137" i="9"/>
  <c r="H105" i="9"/>
  <c r="H109" i="9"/>
  <c r="H53" i="9"/>
  <c r="H62" i="9"/>
  <c r="H14" i="9"/>
  <c r="H149" i="9"/>
  <c r="H58" i="9"/>
  <c r="H49" i="9"/>
  <c r="H157" i="9"/>
  <c r="H81" i="9"/>
  <c r="H30" i="9"/>
  <c r="H17" i="9"/>
  <c r="H125" i="9"/>
  <c r="H153" i="9"/>
  <c r="H46" i="9"/>
  <c r="H69" i="9"/>
  <c r="H25" i="9"/>
  <c r="H154" i="9"/>
  <c r="H98" i="9"/>
  <c r="H86" i="9"/>
  <c r="H101" i="9"/>
  <c r="H65" i="9"/>
  <c r="H134" i="9"/>
  <c r="H138" i="9"/>
  <c r="H34" i="9"/>
  <c r="H57" i="9"/>
  <c r="H113" i="9"/>
  <c r="H114" i="9"/>
  <c r="H29" i="9"/>
  <c r="H145" i="9"/>
  <c r="H117" i="9"/>
  <c r="H9" i="9"/>
  <c r="H66" i="9"/>
  <c r="H121" i="9"/>
  <c r="H141" i="9"/>
  <c r="H78" i="9"/>
  <c r="F159" i="9"/>
  <c r="H159" i="9" l="1"/>
  <c r="E158" i="3" l="1"/>
  <c r="F89" i="3" l="1"/>
  <c r="F151" i="3"/>
  <c r="I6" i="9"/>
  <c r="I65" i="9"/>
  <c r="I35" i="9"/>
  <c r="I60" i="9"/>
  <c r="I102" i="9"/>
  <c r="I108" i="9"/>
  <c r="I121" i="9"/>
  <c r="I135" i="9"/>
  <c r="I26" i="9"/>
  <c r="I40" i="9"/>
  <c r="I77" i="9"/>
  <c r="I87" i="9"/>
  <c r="I120" i="9"/>
  <c r="I145" i="9"/>
  <c r="I70" i="9"/>
  <c r="I84" i="9"/>
  <c r="I105" i="9"/>
  <c r="I119" i="9"/>
  <c r="I148" i="9"/>
  <c r="I16" i="9"/>
  <c r="I61" i="9"/>
  <c r="I31" i="9"/>
  <c r="I80" i="9"/>
  <c r="I54" i="9"/>
  <c r="I33" i="9"/>
  <c r="I111" i="9"/>
  <c r="I98" i="9"/>
  <c r="I53" i="9"/>
  <c r="I139" i="9"/>
  <c r="I22" i="9"/>
  <c r="I44" i="9"/>
  <c r="I81" i="9"/>
  <c r="I71" i="9"/>
  <c r="I112" i="9"/>
  <c r="I67" i="9"/>
  <c r="I37" i="9"/>
  <c r="I110" i="9"/>
  <c r="I12" i="9"/>
  <c r="I68" i="9"/>
  <c r="I38" i="9"/>
  <c r="I89" i="9"/>
  <c r="I132" i="9"/>
  <c r="I45" i="9"/>
  <c r="I36" i="9"/>
  <c r="I118" i="9"/>
  <c r="I73" i="9"/>
  <c r="I88" i="9"/>
  <c r="I78" i="9"/>
  <c r="I83" i="9"/>
  <c r="I124" i="9"/>
  <c r="I30" i="9"/>
  <c r="I106" i="9"/>
  <c r="I49" i="9"/>
  <c r="I126" i="9"/>
  <c r="I130" i="9"/>
  <c r="I133" i="9"/>
  <c r="I150" i="9"/>
  <c r="I46" i="9"/>
  <c r="I19" i="9"/>
  <c r="I104" i="9"/>
  <c r="I14" i="9"/>
  <c r="I39" i="9"/>
  <c r="I25" i="9"/>
  <c r="I34" i="9"/>
  <c r="I27" i="9"/>
  <c r="I82" i="9"/>
  <c r="I92" i="9"/>
  <c r="I109" i="9"/>
  <c r="I131" i="9"/>
  <c r="I149" i="9"/>
  <c r="I141" i="9"/>
  <c r="I138" i="9"/>
  <c r="I9" i="9"/>
  <c r="I137" i="9"/>
  <c r="I151" i="9"/>
  <c r="I42" i="9"/>
  <c r="I64" i="9"/>
  <c r="I93" i="9"/>
  <c r="I115" i="9"/>
  <c r="I144" i="9"/>
  <c r="I59" i="9"/>
  <c r="I97" i="9"/>
  <c r="I55" i="9"/>
  <c r="I103" i="9"/>
  <c r="I117" i="9"/>
  <c r="I47" i="9"/>
  <c r="I86" i="9"/>
  <c r="I96" i="9"/>
  <c r="I113" i="9"/>
  <c r="I127" i="9"/>
  <c r="I156" i="9"/>
  <c r="I28" i="9"/>
  <c r="I69" i="9"/>
  <c r="I63" i="9"/>
  <c r="I100" i="9"/>
  <c r="I122" i="9"/>
  <c r="I143" i="9"/>
  <c r="I85" i="9"/>
  <c r="I134" i="9"/>
  <c r="I8" i="9"/>
  <c r="I57" i="9"/>
  <c r="I154" i="9"/>
  <c r="I48" i="9"/>
  <c r="I146" i="9"/>
  <c r="I13" i="9"/>
  <c r="I18" i="9"/>
  <c r="I15" i="9"/>
  <c r="I153" i="9"/>
  <c r="I74" i="9"/>
  <c r="I75" i="9"/>
  <c r="I41" i="9"/>
  <c r="I94" i="9"/>
  <c r="I95" i="9"/>
  <c r="I114" i="9"/>
  <c r="I116" i="9"/>
  <c r="I125" i="9"/>
  <c r="I147" i="9"/>
  <c r="I90" i="9"/>
  <c r="I20" i="9"/>
  <c r="I129" i="9"/>
  <c r="I72" i="9"/>
  <c r="I52" i="9"/>
  <c r="I7" i="9"/>
  <c r="I136" i="9"/>
  <c r="I23" i="9"/>
  <c r="I17" i="9"/>
  <c r="I10" i="9"/>
  <c r="I11" i="9"/>
  <c r="I62" i="9"/>
  <c r="I76" i="9"/>
  <c r="I101" i="9"/>
  <c r="I123" i="9"/>
  <c r="I152" i="9"/>
  <c r="I140" i="9"/>
  <c r="I50" i="9"/>
  <c r="I56" i="9"/>
  <c r="I99" i="9"/>
  <c r="I79" i="9"/>
  <c r="I142" i="9"/>
  <c r="I157" i="9"/>
  <c r="I32" i="9"/>
  <c r="I43" i="9"/>
  <c r="I51" i="9"/>
  <c r="I29" i="9"/>
  <c r="I58" i="9"/>
  <c r="I66" i="9"/>
  <c r="I21" i="9"/>
  <c r="I107" i="9"/>
  <c r="I91" i="9"/>
  <c r="I24" i="9"/>
  <c r="I128" i="9"/>
  <c r="I155" i="9"/>
  <c r="F135" i="3" l="1"/>
  <c r="F72" i="3"/>
  <c r="F100" i="3"/>
  <c r="F40" i="3"/>
  <c r="F63" i="3"/>
  <c r="F149" i="3"/>
  <c r="F29" i="3"/>
  <c r="F145" i="3"/>
  <c r="F67" i="3"/>
  <c r="F136" i="3"/>
  <c r="F127" i="3"/>
  <c r="F142" i="3"/>
  <c r="F19" i="3"/>
  <c r="F73" i="3"/>
  <c r="F16" i="3"/>
  <c r="F28" i="3"/>
  <c r="F105" i="3"/>
  <c r="F155" i="3"/>
  <c r="F122" i="3"/>
  <c r="F56" i="3"/>
  <c r="F15" i="3"/>
  <c r="F25" i="3"/>
  <c r="F99" i="3"/>
  <c r="F90" i="3"/>
  <c r="F138" i="3"/>
  <c r="F87" i="3"/>
  <c r="F134" i="3"/>
  <c r="F128" i="3"/>
  <c r="F78" i="3"/>
  <c r="F44" i="3"/>
  <c r="F12" i="3"/>
  <c r="F31" i="3"/>
  <c r="F113" i="3"/>
  <c r="F104" i="3"/>
  <c r="F93" i="3"/>
  <c r="F146" i="3"/>
  <c r="F66" i="3"/>
  <c r="F71" i="3"/>
  <c r="F45" i="3"/>
  <c r="F24" i="3"/>
  <c r="F114" i="3"/>
  <c r="F77" i="3"/>
  <c r="F60" i="3"/>
  <c r="F84" i="3"/>
  <c r="F123" i="3"/>
  <c r="F125" i="3"/>
  <c r="F47" i="3"/>
  <c r="F141" i="3"/>
  <c r="F96" i="3"/>
  <c r="F82" i="3"/>
  <c r="F34" i="3"/>
  <c r="F91" i="3"/>
  <c r="F51" i="3"/>
  <c r="F69" i="3"/>
  <c r="F36" i="3"/>
  <c r="F120" i="3"/>
  <c r="F106" i="3"/>
  <c r="F88" i="3"/>
  <c r="F85" i="3"/>
  <c r="F133" i="3"/>
  <c r="F39" i="3"/>
  <c r="F9" i="3"/>
  <c r="F23" i="3"/>
  <c r="F48" i="3"/>
  <c r="F61" i="3"/>
  <c r="F20" i="3"/>
  <c r="F103" i="3"/>
  <c r="F43" i="3"/>
  <c r="F137" i="3"/>
  <c r="F154" i="3"/>
  <c r="F81" i="3"/>
  <c r="F42" i="3"/>
  <c r="F8" i="3"/>
  <c r="F70" i="3"/>
  <c r="F35" i="3"/>
  <c r="F121" i="3"/>
  <c r="F97" i="3"/>
  <c r="F21" i="3"/>
  <c r="F64" i="3"/>
  <c r="F6" i="3"/>
  <c r="F46" i="3"/>
  <c r="F112" i="3"/>
  <c r="F95" i="3"/>
  <c r="F140" i="3"/>
  <c r="F54" i="3"/>
  <c r="F10" i="3"/>
  <c r="F130" i="3"/>
  <c r="F124" i="3"/>
  <c r="F58" i="3"/>
  <c r="F5" i="3"/>
  <c r="F33" i="3"/>
  <c r="F117" i="3"/>
  <c r="F109" i="3"/>
  <c r="F101" i="3"/>
  <c r="F80" i="3"/>
  <c r="F144" i="3"/>
  <c r="F18" i="3"/>
  <c r="F49" i="3"/>
  <c r="F14" i="3"/>
  <c r="F27" i="3"/>
  <c r="F119" i="3"/>
  <c r="F102" i="3"/>
  <c r="F156" i="3"/>
  <c r="F59" i="3"/>
  <c r="F132" i="3"/>
  <c r="F65" i="3"/>
  <c r="F153" i="3"/>
  <c r="F118" i="3"/>
  <c r="F152" i="3"/>
  <c r="F126" i="3"/>
  <c r="F110" i="3"/>
  <c r="F76" i="3"/>
  <c r="F139" i="3"/>
  <c r="F86" i="3"/>
  <c r="F22" i="3"/>
  <c r="F148" i="3"/>
  <c r="F41" i="3"/>
  <c r="F50" i="3"/>
  <c r="F68" i="3"/>
  <c r="F30" i="3"/>
  <c r="F111" i="3"/>
  <c r="F92" i="3"/>
  <c r="F83" i="3"/>
  <c r="F57" i="3"/>
  <c r="F53" i="3"/>
  <c r="F37" i="3"/>
  <c r="F108" i="3"/>
  <c r="F94" i="3"/>
  <c r="F75" i="3"/>
  <c r="F62" i="3"/>
  <c r="F150" i="3"/>
  <c r="F129" i="3"/>
  <c r="F79" i="3"/>
  <c r="F55" i="3"/>
  <c r="F52" i="3"/>
  <c r="F32" i="3"/>
  <c r="F116" i="3"/>
  <c r="F107" i="3"/>
  <c r="F98" i="3"/>
  <c r="F147" i="3"/>
  <c r="F143" i="3"/>
  <c r="F17" i="3"/>
  <c r="F74" i="3"/>
  <c r="F13" i="3"/>
  <c r="F26" i="3"/>
  <c r="F115" i="3"/>
  <c r="F11" i="3"/>
  <c r="F38" i="3"/>
  <c r="F131" i="3"/>
  <c r="F7" i="3"/>
  <c r="D158" i="3"/>
  <c r="F158" i="3" s="1"/>
  <c r="I159" i="9"/>
  <c r="H45" i="3" l="1"/>
  <c r="H143" i="3"/>
  <c r="H56" i="3"/>
  <c r="H81" i="3"/>
  <c r="H16" i="3"/>
  <c r="H50" i="3"/>
  <c r="H8" i="3"/>
  <c r="H41" i="3"/>
  <c r="H42" i="3"/>
  <c r="H77" i="3"/>
  <c r="H31" i="3"/>
  <c r="H107" i="3"/>
  <c r="H138" i="3"/>
  <c r="H68" i="3"/>
  <c r="H60" i="3"/>
  <c r="H126" i="3"/>
  <c r="H22" i="3"/>
  <c r="H38" i="3"/>
  <c r="H82" i="3"/>
  <c r="H64" i="3"/>
  <c r="H128" i="3"/>
  <c r="H150" i="3"/>
  <c r="H59" i="3"/>
  <c r="H145" i="3"/>
  <c r="H125" i="3"/>
  <c r="H123" i="3"/>
  <c r="H151" i="3"/>
  <c r="H19" i="3"/>
  <c r="H89" i="3"/>
  <c r="H95" i="3"/>
  <c r="H94" i="3"/>
  <c r="H72" i="3"/>
  <c r="H70" i="3"/>
  <c r="H7" i="3"/>
  <c r="H9" i="3"/>
  <c r="H73" i="3"/>
  <c r="H146" i="3" l="1"/>
  <c r="H17" i="3"/>
  <c r="H140" i="3"/>
  <c r="H58" i="3"/>
  <c r="H106" i="3"/>
  <c r="H124" i="3"/>
  <c r="H96" i="3"/>
  <c r="H20" i="3"/>
  <c r="H153" i="3"/>
  <c r="H155" i="3"/>
  <c r="H114" i="3"/>
  <c r="H115" i="3"/>
  <c r="H144" i="3"/>
  <c r="H98" i="3"/>
  <c r="H54" i="3"/>
  <c r="H127" i="3"/>
  <c r="H23" i="3"/>
  <c r="H135" i="3"/>
  <c r="H71" i="3"/>
  <c r="H92" i="3"/>
  <c r="H78" i="3"/>
  <c r="H39" i="3"/>
  <c r="H36" i="3"/>
  <c r="H63" i="3"/>
  <c r="H156" i="3"/>
  <c r="H141" i="3"/>
  <c r="H137" i="3"/>
  <c r="H24" i="3"/>
  <c r="G158" i="3"/>
  <c r="H5" i="3"/>
  <c r="H91" i="3"/>
  <c r="H131" i="3"/>
  <c r="H57" i="3"/>
  <c r="H11" i="3"/>
  <c r="H121" i="3"/>
  <c r="H55" i="3"/>
  <c r="H43" i="3"/>
  <c r="H108" i="3"/>
  <c r="H40" i="3"/>
  <c r="H48" i="3"/>
  <c r="H101" i="3"/>
  <c r="H122" i="3"/>
  <c r="H86" i="3"/>
  <c r="H112" i="3"/>
  <c r="H74" i="3"/>
  <c r="H29" i="3"/>
  <c r="H142" i="3"/>
  <c r="H93" i="3"/>
  <c r="H61" i="3"/>
  <c r="H139" i="3"/>
  <c r="H15" i="3"/>
  <c r="H25" i="3"/>
  <c r="H87" i="3"/>
  <c r="H116" i="3"/>
  <c r="H154" i="3"/>
  <c r="H51" i="3"/>
  <c r="H69" i="3"/>
  <c r="H97" i="3"/>
  <c r="H32" i="3"/>
  <c r="H134" i="3"/>
  <c r="H111" i="3"/>
  <c r="H34" i="3"/>
  <c r="H113" i="3"/>
  <c r="H65" i="3"/>
  <c r="H67" i="3"/>
  <c r="H104" i="3"/>
  <c r="H52" i="3"/>
  <c r="H62" i="3"/>
  <c r="H100" i="3"/>
  <c r="H119" i="3"/>
  <c r="H130" i="3"/>
  <c r="H118" i="3"/>
  <c r="H46" i="3"/>
  <c r="H133" i="3"/>
  <c r="H6" i="3"/>
  <c r="H76" i="3"/>
  <c r="H44" i="3"/>
  <c r="H149" i="3"/>
  <c r="H148" i="3"/>
  <c r="H13" i="3"/>
  <c r="H103" i="3"/>
  <c r="H35" i="3"/>
  <c r="H84" i="3"/>
  <c r="H28" i="3"/>
  <c r="H147" i="3"/>
  <c r="H10" i="3"/>
  <c r="H109" i="3"/>
  <c r="H37" i="3"/>
  <c r="H26" i="3"/>
  <c r="H79" i="3"/>
  <c r="H27" i="3"/>
  <c r="H33" i="3"/>
  <c r="H120" i="3"/>
  <c r="H18" i="3"/>
  <c r="H49" i="3"/>
  <c r="H14" i="3"/>
  <c r="H152" i="3"/>
  <c r="H105" i="3"/>
  <c r="H129" i="3"/>
  <c r="H99" i="3"/>
  <c r="H102" i="3"/>
  <c r="H110" i="3"/>
  <c r="H47" i="3"/>
  <c r="H132" i="3"/>
  <c r="H75" i="3"/>
  <c r="H85" i="3"/>
  <c r="H12" i="3"/>
  <c r="H21" i="3"/>
  <c r="H136" i="3"/>
  <c r="H88" i="3"/>
  <c r="H66" i="3"/>
  <c r="H90" i="3"/>
  <c r="H53" i="3"/>
  <c r="H83" i="3"/>
  <c r="H80" i="3"/>
  <c r="H30" i="3"/>
  <c r="H117" i="3"/>
  <c r="H158" i="3" l="1"/>
  <c r="I132" i="3" s="1"/>
  <c r="I43" i="3" l="1"/>
  <c r="I23" i="3"/>
  <c r="I87" i="3"/>
  <c r="I147" i="3"/>
  <c r="I117" i="3"/>
  <c r="I154" i="3"/>
  <c r="I115" i="3"/>
  <c r="I62" i="3"/>
  <c r="I108" i="3"/>
  <c r="I110" i="3"/>
  <c r="I47" i="3"/>
  <c r="I78" i="3"/>
  <c r="I69" i="3"/>
  <c r="I26" i="3"/>
  <c r="I96" i="3"/>
  <c r="I113" i="3"/>
  <c r="I127" i="3"/>
  <c r="I99" i="3"/>
  <c r="I116" i="3"/>
  <c r="I140" i="3"/>
  <c r="I92" i="3"/>
  <c r="I146" i="3"/>
  <c r="I100" i="3"/>
  <c r="I137" i="3"/>
  <c r="I48" i="3"/>
  <c r="I124" i="3"/>
  <c r="I119" i="3"/>
  <c r="I40" i="3"/>
  <c r="I51" i="3"/>
  <c r="I102" i="3"/>
  <c r="I109" i="3"/>
  <c r="I106" i="3"/>
  <c r="I101" i="3"/>
  <c r="I46" i="3"/>
  <c r="I75" i="3"/>
  <c r="I121" i="3"/>
  <c r="I49" i="3"/>
  <c r="I112" i="3"/>
  <c r="I39" i="3"/>
  <c r="I10" i="3"/>
  <c r="I6" i="3"/>
  <c r="I37" i="3"/>
  <c r="I76" i="3"/>
  <c r="I21" i="3"/>
  <c r="I155" i="3"/>
  <c r="I141" i="3"/>
  <c r="I122" i="3"/>
  <c r="I97" i="3"/>
  <c r="I133" i="3"/>
  <c r="I79" i="3"/>
  <c r="I85" i="3"/>
  <c r="I114" i="3"/>
  <c r="I142" i="3"/>
  <c r="I84" i="3"/>
  <c r="I12" i="3"/>
  <c r="I24" i="3"/>
  <c r="I65" i="3"/>
  <c r="I14" i="3"/>
  <c r="I153" i="3"/>
  <c r="I156" i="3"/>
  <c r="I74" i="3"/>
  <c r="I111" i="3"/>
  <c r="I44" i="3"/>
  <c r="I120" i="3"/>
  <c r="I136" i="3"/>
  <c r="I54" i="3"/>
  <c r="I86" i="3"/>
  <c r="I130" i="3"/>
  <c r="I66" i="3"/>
  <c r="I63" i="3"/>
  <c r="I25" i="3"/>
  <c r="I28" i="3"/>
  <c r="I30" i="3"/>
  <c r="I98" i="3"/>
  <c r="I5" i="3"/>
  <c r="I29" i="3"/>
  <c r="I34" i="3"/>
  <c r="I149" i="3"/>
  <c r="I18" i="3"/>
  <c r="I88" i="3"/>
  <c r="I36" i="3"/>
  <c r="I32" i="3"/>
  <c r="I27" i="3"/>
  <c r="I80" i="3"/>
  <c r="I55" i="3"/>
  <c r="I118" i="3"/>
  <c r="I73" i="3"/>
  <c r="I81" i="3"/>
  <c r="I7" i="3"/>
  <c r="I38" i="3"/>
  <c r="I143" i="3"/>
  <c r="I41" i="3"/>
  <c r="I60" i="3"/>
  <c r="I89" i="3"/>
  <c r="I138" i="3"/>
  <c r="I82" i="3"/>
  <c r="I123" i="3"/>
  <c r="I77" i="3"/>
  <c r="I94" i="3"/>
  <c r="I128" i="3"/>
  <c r="I16" i="3"/>
  <c r="I107" i="3"/>
  <c r="I150" i="3"/>
  <c r="I50" i="3"/>
  <c r="I126" i="3"/>
  <c r="I70" i="3"/>
  <c r="I22" i="3"/>
  <c r="I19" i="3"/>
  <c r="I151" i="3"/>
  <c r="I95" i="3"/>
  <c r="I68" i="3"/>
  <c r="I72" i="3"/>
  <c r="I9" i="3"/>
  <c r="I8" i="3"/>
  <c r="I125" i="3"/>
  <c r="I42" i="3"/>
  <c r="I64" i="3"/>
  <c r="I145" i="3"/>
  <c r="I56" i="3"/>
  <c r="I31" i="3"/>
  <c r="I59" i="3"/>
  <c r="I45" i="3"/>
  <c r="I144" i="3"/>
  <c r="I57" i="3"/>
  <c r="I61" i="3"/>
  <c r="I67" i="3"/>
  <c r="I103" i="3"/>
  <c r="I152" i="3"/>
  <c r="I53" i="3"/>
  <c r="I71" i="3"/>
  <c r="I15" i="3"/>
  <c r="I148" i="3"/>
  <c r="I58" i="3"/>
  <c r="I131" i="3"/>
  <c r="I134" i="3"/>
  <c r="I33" i="3"/>
  <c r="I17" i="3"/>
  <c r="I135" i="3"/>
  <c r="I11" i="3"/>
  <c r="I139" i="3"/>
  <c r="I104" i="3"/>
  <c r="I35" i="3"/>
  <c r="I105" i="3"/>
  <c r="I83" i="3"/>
  <c r="I91" i="3"/>
  <c r="I52" i="3"/>
  <c r="I129" i="3"/>
  <c r="I20" i="3"/>
  <c r="I93" i="3"/>
  <c r="I13" i="3"/>
  <c r="I90" i="3"/>
  <c r="I158" i="3" l="1"/>
  <c r="K134" i="3" s="1"/>
  <c r="E134" i="30" l="1"/>
  <c r="E134" i="29"/>
  <c r="K147" i="3"/>
  <c r="K74" i="3"/>
  <c r="K106" i="3"/>
  <c r="K53" i="3"/>
  <c r="K15" i="3"/>
  <c r="K149" i="3"/>
  <c r="K82" i="3"/>
  <c r="K7" i="3"/>
  <c r="K73" i="3"/>
  <c r="K40" i="3"/>
  <c r="K52" i="3"/>
  <c r="K5" i="3"/>
  <c r="K117" i="3"/>
  <c r="K31" i="3"/>
  <c r="K23" i="3"/>
  <c r="K19" i="3"/>
  <c r="K58" i="3"/>
  <c r="K112" i="3"/>
  <c r="K79" i="3"/>
  <c r="K145" i="3"/>
  <c r="K153" i="3"/>
  <c r="K89" i="3"/>
  <c r="K34" i="3"/>
  <c r="K33" i="3"/>
  <c r="K114" i="3"/>
  <c r="K119" i="3"/>
  <c r="K50" i="3"/>
  <c r="K99" i="3"/>
  <c r="K94" i="3"/>
  <c r="K118" i="3"/>
  <c r="K63" i="3"/>
  <c r="K98" i="3"/>
  <c r="K103" i="3"/>
  <c r="K116" i="3"/>
  <c r="K66" i="3"/>
  <c r="K28" i="3"/>
  <c r="K16" i="3"/>
  <c r="K140" i="3"/>
  <c r="K146" i="3"/>
  <c r="K81" i="3"/>
  <c r="K36" i="3"/>
  <c r="K109" i="3"/>
  <c r="K87" i="3"/>
  <c r="K38" i="3"/>
  <c r="K65" i="3"/>
  <c r="K152" i="3"/>
  <c r="K95" i="3"/>
  <c r="K107" i="3"/>
  <c r="K97" i="3"/>
  <c r="K80" i="3"/>
  <c r="K14" i="3"/>
  <c r="K68" i="3"/>
  <c r="K59" i="3"/>
  <c r="K135" i="3"/>
  <c r="K67" i="3"/>
  <c r="K108" i="3"/>
  <c r="K49" i="3"/>
  <c r="K62" i="3"/>
  <c r="K41" i="3"/>
  <c r="K71" i="3"/>
  <c r="K39" i="3"/>
  <c r="K123" i="3"/>
  <c r="K61" i="3"/>
  <c r="K115" i="3"/>
  <c r="K148" i="3"/>
  <c r="K25" i="3"/>
  <c r="K136" i="3"/>
  <c r="K124" i="3"/>
  <c r="K137" i="3"/>
  <c r="K77" i="3"/>
  <c r="K144" i="3"/>
  <c r="K105" i="3"/>
  <c r="K27" i="3"/>
  <c r="K48" i="3"/>
  <c r="K101" i="3"/>
  <c r="K130" i="3"/>
  <c r="K102" i="3"/>
  <c r="K127" i="3"/>
  <c r="K84" i="3"/>
  <c r="K51" i="3"/>
  <c r="K26" i="3"/>
  <c r="K78" i="3"/>
  <c r="K150" i="3"/>
  <c r="K57" i="3"/>
  <c r="K126" i="3"/>
  <c r="K113" i="3"/>
  <c r="K55" i="3"/>
  <c r="K120" i="3"/>
  <c r="K141" i="3"/>
  <c r="K24" i="3"/>
  <c r="K125" i="3"/>
  <c r="K96" i="3"/>
  <c r="K70" i="3"/>
  <c r="K44" i="3"/>
  <c r="K142" i="3"/>
  <c r="K92" i="3"/>
  <c r="K91" i="3"/>
  <c r="K154" i="3"/>
  <c r="K138" i="3"/>
  <c r="K128" i="3"/>
  <c r="K69" i="3"/>
  <c r="K8" i="3"/>
  <c r="K60" i="3"/>
  <c r="K132" i="3"/>
  <c r="K151" i="3"/>
  <c r="K54" i="3"/>
  <c r="K43" i="3"/>
  <c r="K32" i="3"/>
  <c r="K129" i="3"/>
  <c r="K155" i="3"/>
  <c r="K10" i="3"/>
  <c r="K111" i="3"/>
  <c r="K110" i="3"/>
  <c r="K131" i="3"/>
  <c r="K88" i="3"/>
  <c r="K11" i="3"/>
  <c r="K90" i="3"/>
  <c r="K18" i="3"/>
  <c r="K93" i="3"/>
  <c r="K100" i="3"/>
  <c r="K46" i="3"/>
  <c r="K42" i="3"/>
  <c r="K85" i="3"/>
  <c r="K56" i="3"/>
  <c r="K104" i="3"/>
  <c r="K22" i="3"/>
  <c r="K64" i="3"/>
  <c r="K75" i="3"/>
  <c r="K13" i="3"/>
  <c r="K122" i="3"/>
  <c r="K47" i="3"/>
  <c r="K37" i="3"/>
  <c r="K30" i="3"/>
  <c r="K83" i="3"/>
  <c r="K143" i="3"/>
  <c r="K133" i="3"/>
  <c r="K17" i="3"/>
  <c r="K45" i="3"/>
  <c r="K156" i="3"/>
  <c r="K12" i="3"/>
  <c r="K35" i="3"/>
  <c r="K6" i="3"/>
  <c r="K121" i="3"/>
  <c r="K72" i="3"/>
  <c r="K21" i="3"/>
  <c r="K76" i="3"/>
  <c r="K29" i="3"/>
  <c r="K9" i="3"/>
  <c r="K139" i="3"/>
  <c r="K86" i="3"/>
  <c r="K20" i="3"/>
  <c r="D134" i="7"/>
  <c r="E86" i="29" l="1"/>
  <c r="E86" i="30"/>
  <c r="E6" i="29"/>
  <c r="E6" i="30"/>
  <c r="E83" i="30"/>
  <c r="E83" i="29"/>
  <c r="E22" i="29"/>
  <c r="E22" i="30"/>
  <c r="E18" i="30"/>
  <c r="E18" i="29"/>
  <c r="E155" i="30"/>
  <c r="E155" i="29"/>
  <c r="E8" i="30"/>
  <c r="E8" i="29"/>
  <c r="E44" i="30"/>
  <c r="E44" i="29"/>
  <c r="E113" i="30"/>
  <c r="E113" i="29"/>
  <c r="E127" i="30"/>
  <c r="E127" i="29"/>
  <c r="E77" i="29"/>
  <c r="E77" i="30"/>
  <c r="E123" i="30"/>
  <c r="E123" i="29"/>
  <c r="E135" i="30"/>
  <c r="E135" i="29"/>
  <c r="E152" i="30"/>
  <c r="E152" i="29"/>
  <c r="E140" i="30"/>
  <c r="E140" i="29"/>
  <c r="E119" i="30"/>
  <c r="E119" i="29"/>
  <c r="E76" i="30"/>
  <c r="E76" i="29"/>
  <c r="E45" i="29"/>
  <c r="E45" i="30"/>
  <c r="E122" i="30"/>
  <c r="E122" i="29"/>
  <c r="E42" i="30"/>
  <c r="E42" i="29"/>
  <c r="E131" i="30"/>
  <c r="E131" i="29"/>
  <c r="E54" i="29"/>
  <c r="E54" i="30"/>
  <c r="E154" i="30"/>
  <c r="E154" i="29"/>
  <c r="E24" i="30"/>
  <c r="E24" i="29"/>
  <c r="E78" i="29"/>
  <c r="E78" i="30"/>
  <c r="E48" i="30"/>
  <c r="E48" i="29"/>
  <c r="E25" i="30"/>
  <c r="E25" i="29"/>
  <c r="E62" i="29"/>
  <c r="E62" i="30"/>
  <c r="E80" i="30"/>
  <c r="E80" i="29"/>
  <c r="E109" i="29"/>
  <c r="E109" i="30"/>
  <c r="E116" i="30"/>
  <c r="E116" i="29"/>
  <c r="E118" i="29"/>
  <c r="E118" i="30"/>
  <c r="E89" i="30"/>
  <c r="E89" i="29"/>
  <c r="E112" i="30"/>
  <c r="E112" i="29"/>
  <c r="E31" i="30"/>
  <c r="E31" i="29"/>
  <c r="E40" i="30"/>
  <c r="E40" i="29"/>
  <c r="E149" i="30"/>
  <c r="E149" i="29"/>
  <c r="E74" i="30"/>
  <c r="E74" i="29"/>
  <c r="E139" i="30"/>
  <c r="E139" i="29"/>
  <c r="E21" i="29"/>
  <c r="E21" i="30"/>
  <c r="E35" i="30"/>
  <c r="E35" i="29"/>
  <c r="E17" i="30"/>
  <c r="E17" i="29"/>
  <c r="E30" i="29"/>
  <c r="E30" i="30"/>
  <c r="E13" i="29"/>
  <c r="E13" i="30"/>
  <c r="E104" i="30"/>
  <c r="E104" i="29"/>
  <c r="E46" i="29"/>
  <c r="E46" i="30"/>
  <c r="E90" i="30"/>
  <c r="E90" i="29"/>
  <c r="E110" i="29"/>
  <c r="E110" i="30"/>
  <c r="E129" i="30"/>
  <c r="E129" i="29"/>
  <c r="E151" i="30"/>
  <c r="E151" i="29"/>
  <c r="E69" i="29"/>
  <c r="E69" i="30"/>
  <c r="E91" i="30"/>
  <c r="E91" i="29"/>
  <c r="E70" i="29"/>
  <c r="E70" i="30"/>
  <c r="E141" i="30"/>
  <c r="E141" i="29"/>
  <c r="E126" i="29"/>
  <c r="E126" i="30"/>
  <c r="E26" i="30"/>
  <c r="E26" i="29"/>
  <c r="E102" i="29"/>
  <c r="E102" i="30"/>
  <c r="E27" i="30"/>
  <c r="E27" i="29"/>
  <c r="E137" i="30"/>
  <c r="E137" i="29"/>
  <c r="E148" i="30"/>
  <c r="E148" i="29"/>
  <c r="E39" i="30"/>
  <c r="E39" i="29"/>
  <c r="E49" i="30"/>
  <c r="E49" i="29"/>
  <c r="E59" i="30"/>
  <c r="E59" i="29"/>
  <c r="E97" i="30"/>
  <c r="E97" i="29"/>
  <c r="E65" i="30"/>
  <c r="E65" i="29"/>
  <c r="E36" i="30"/>
  <c r="E36" i="29"/>
  <c r="E16" i="30"/>
  <c r="E16" i="29"/>
  <c r="E103" i="30"/>
  <c r="E103" i="29"/>
  <c r="E94" i="29"/>
  <c r="E94" i="30"/>
  <c r="E114" i="30"/>
  <c r="E114" i="29"/>
  <c r="E153" i="30"/>
  <c r="E153" i="29"/>
  <c r="E58" i="30"/>
  <c r="E58" i="29"/>
  <c r="E117" i="29"/>
  <c r="E117" i="30"/>
  <c r="E73" i="30"/>
  <c r="E73" i="29"/>
  <c r="E15" i="30"/>
  <c r="E15" i="29"/>
  <c r="E147" i="30"/>
  <c r="E147" i="29"/>
  <c r="D151" i="7"/>
  <c r="E9" i="29"/>
  <c r="E9" i="30"/>
  <c r="E72" i="30"/>
  <c r="E72" i="29"/>
  <c r="E12" i="30"/>
  <c r="E12" i="29"/>
  <c r="E133" i="30"/>
  <c r="E133" i="29"/>
  <c r="E37" i="29"/>
  <c r="E37" i="30"/>
  <c r="E75" i="30"/>
  <c r="E75" i="29"/>
  <c r="E56" i="30"/>
  <c r="E56" i="29"/>
  <c r="E100" i="30"/>
  <c r="E100" i="29"/>
  <c r="E11" i="30"/>
  <c r="E11" i="29"/>
  <c r="E111" i="30"/>
  <c r="E111" i="29"/>
  <c r="E32" i="30"/>
  <c r="E32" i="29"/>
  <c r="E132" i="30"/>
  <c r="E132" i="29"/>
  <c r="E128" i="30"/>
  <c r="E128" i="29"/>
  <c r="E92" i="30"/>
  <c r="E92" i="29"/>
  <c r="E96" i="30"/>
  <c r="E96" i="29"/>
  <c r="E120" i="30"/>
  <c r="E120" i="29"/>
  <c r="E57" i="30"/>
  <c r="E57" i="29"/>
  <c r="E51" i="30"/>
  <c r="E51" i="29"/>
  <c r="E130" i="30"/>
  <c r="E130" i="29"/>
  <c r="E105" i="30"/>
  <c r="E105" i="29"/>
  <c r="E124" i="30"/>
  <c r="E124" i="29"/>
  <c r="E115" i="30"/>
  <c r="E115" i="29"/>
  <c r="E71" i="30"/>
  <c r="E71" i="29"/>
  <c r="E108" i="30"/>
  <c r="E108" i="29"/>
  <c r="E68" i="30"/>
  <c r="E68" i="29"/>
  <c r="E107" i="30"/>
  <c r="E107" i="29"/>
  <c r="E38" i="29"/>
  <c r="E38" i="30"/>
  <c r="E81" i="30"/>
  <c r="E81" i="29"/>
  <c r="E28" i="30"/>
  <c r="E28" i="29"/>
  <c r="E98" i="30"/>
  <c r="E98" i="29"/>
  <c r="E99" i="30"/>
  <c r="E99" i="29"/>
  <c r="E33" i="30"/>
  <c r="E33" i="29"/>
  <c r="E145" i="30"/>
  <c r="E145" i="29"/>
  <c r="E19" i="30"/>
  <c r="E19" i="29"/>
  <c r="E5" i="29"/>
  <c r="E5" i="30"/>
  <c r="E7" i="30"/>
  <c r="E7" i="29"/>
  <c r="E53" i="29"/>
  <c r="E53" i="30"/>
  <c r="E20" i="30"/>
  <c r="E20" i="29"/>
  <c r="E29" i="29"/>
  <c r="E29" i="30"/>
  <c r="E121" i="30"/>
  <c r="E121" i="29"/>
  <c r="E156" i="30"/>
  <c r="E156" i="29"/>
  <c r="E143" i="30"/>
  <c r="E143" i="29"/>
  <c r="E47" i="30"/>
  <c r="E47" i="29"/>
  <c r="E64" i="30"/>
  <c r="E64" i="29"/>
  <c r="E85" i="29"/>
  <c r="E85" i="30"/>
  <c r="E93" i="29"/>
  <c r="E93" i="30"/>
  <c r="E88" i="30"/>
  <c r="E88" i="29"/>
  <c r="E10" i="30"/>
  <c r="E10" i="29"/>
  <c r="E43" i="30"/>
  <c r="E43" i="29"/>
  <c r="E60" i="30"/>
  <c r="E60" i="29"/>
  <c r="E138" i="30"/>
  <c r="E138" i="29"/>
  <c r="E142" i="30"/>
  <c r="E142" i="29"/>
  <c r="E125" i="29"/>
  <c r="E125" i="30"/>
  <c r="E55" i="30"/>
  <c r="E55" i="29"/>
  <c r="E150" i="30"/>
  <c r="E150" i="29"/>
  <c r="E84" i="30"/>
  <c r="E84" i="29"/>
  <c r="E101" i="29"/>
  <c r="E101" i="30"/>
  <c r="E144" i="30"/>
  <c r="E144" i="29"/>
  <c r="E136" i="30"/>
  <c r="E136" i="29"/>
  <c r="E61" i="29"/>
  <c r="E61" i="30"/>
  <c r="E41" i="30"/>
  <c r="E41" i="29"/>
  <c r="E67" i="30"/>
  <c r="E67" i="29"/>
  <c r="E14" i="29"/>
  <c r="E14" i="30"/>
  <c r="E95" i="30"/>
  <c r="E95" i="29"/>
  <c r="E87" i="30"/>
  <c r="E87" i="29"/>
  <c r="E146" i="30"/>
  <c r="E146" i="29"/>
  <c r="E66" i="30"/>
  <c r="E66" i="29"/>
  <c r="E63" i="30"/>
  <c r="E63" i="29"/>
  <c r="E50" i="30"/>
  <c r="E50" i="29"/>
  <c r="E34" i="30"/>
  <c r="E34" i="29"/>
  <c r="E79" i="30"/>
  <c r="E79" i="29"/>
  <c r="E23" i="30"/>
  <c r="E23" i="29"/>
  <c r="E52" i="30"/>
  <c r="E52" i="29"/>
  <c r="E82" i="30"/>
  <c r="E82" i="29"/>
  <c r="D106" i="7"/>
  <c r="E106" i="30"/>
  <c r="E106" i="29"/>
  <c r="D153" i="7"/>
  <c r="D73" i="7"/>
  <c r="D15" i="7"/>
  <c r="D129" i="7"/>
  <c r="D141" i="7"/>
  <c r="D26" i="7"/>
  <c r="D137" i="7"/>
  <c r="D148" i="7"/>
  <c r="D49" i="7"/>
  <c r="D97" i="7"/>
  <c r="D36" i="7"/>
  <c r="D16" i="7"/>
  <c r="D103" i="7"/>
  <c r="D58" i="7"/>
  <c r="D117" i="7"/>
  <c r="D122" i="7"/>
  <c r="D156" i="7"/>
  <c r="D66" i="7"/>
  <c r="D40" i="7"/>
  <c r="D34" i="7"/>
  <c r="D63" i="7"/>
  <c r="D28" i="7"/>
  <c r="D96" i="7"/>
  <c r="D79" i="7"/>
  <c r="D82" i="7"/>
  <c r="D71" i="7"/>
  <c r="D138" i="7"/>
  <c r="D111" i="7"/>
  <c r="D37" i="7"/>
  <c r="D98" i="7"/>
  <c r="D115" i="7"/>
  <c r="D32" i="7"/>
  <c r="D57" i="7"/>
  <c r="D105" i="7"/>
  <c r="D81" i="7"/>
  <c r="D85" i="7"/>
  <c r="D145" i="7"/>
  <c r="D50" i="7"/>
  <c r="D124" i="7"/>
  <c r="D11" i="7"/>
  <c r="D108" i="7"/>
  <c r="D130" i="7"/>
  <c r="D120" i="7"/>
  <c r="D143" i="7"/>
  <c r="D38" i="7"/>
  <c r="D92" i="7"/>
  <c r="D56" i="7"/>
  <c r="D33" i="7"/>
  <c r="D68" i="7"/>
  <c r="D132" i="7"/>
  <c r="D19" i="7"/>
  <c r="D99" i="7"/>
  <c r="D107" i="7"/>
  <c r="D29" i="7"/>
  <c r="D51" i="7"/>
  <c r="D5" i="7"/>
  <c r="D128" i="7"/>
  <c r="D53" i="7"/>
  <c r="D133" i="7"/>
  <c r="D21" i="7"/>
  <c r="D35" i="7"/>
  <c r="D110" i="7"/>
  <c r="D12" i="7"/>
  <c r="D45" i="7"/>
  <c r="D83" i="7"/>
  <c r="D131" i="7"/>
  <c r="D54" i="7"/>
  <c r="D113" i="7"/>
  <c r="D127" i="7"/>
  <c r="D77" i="7"/>
  <c r="D123" i="7"/>
  <c r="D135" i="7"/>
  <c r="D116" i="7"/>
  <c r="D119" i="7"/>
  <c r="D112" i="7"/>
  <c r="D42" i="7"/>
  <c r="D139" i="7"/>
  <c r="D30" i="7"/>
  <c r="D104" i="7"/>
  <c r="D94" i="7"/>
  <c r="D27" i="7"/>
  <c r="D102" i="7"/>
  <c r="D154" i="7"/>
  <c r="D91" i="7"/>
  <c r="D74" i="7"/>
  <c r="D72" i="7"/>
  <c r="D75" i="7"/>
  <c r="D100" i="7"/>
  <c r="D7" i="7"/>
  <c r="D86" i="7"/>
  <c r="D6" i="7"/>
  <c r="D22" i="7"/>
  <c r="D155" i="7"/>
  <c r="D24" i="7"/>
  <c r="D78" i="7"/>
  <c r="D48" i="7"/>
  <c r="D25" i="7"/>
  <c r="D62" i="7"/>
  <c r="D80" i="7"/>
  <c r="D152" i="7"/>
  <c r="D140" i="7"/>
  <c r="D118" i="7"/>
  <c r="D89" i="7"/>
  <c r="D8" i="7"/>
  <c r="D13" i="7"/>
  <c r="D46" i="7"/>
  <c r="D69" i="7"/>
  <c r="D18" i="7"/>
  <c r="D126" i="7"/>
  <c r="D70" i="7"/>
  <c r="D114" i="7"/>
  <c r="D90" i="7"/>
  <c r="D109" i="7"/>
  <c r="D65" i="7"/>
  <c r="D59" i="7"/>
  <c r="D39" i="7"/>
  <c r="D76" i="7"/>
  <c r="D31" i="7"/>
  <c r="D44" i="7"/>
  <c r="D17" i="7"/>
  <c r="D149" i="7"/>
  <c r="D147" i="7"/>
  <c r="D20" i="7"/>
  <c r="D121" i="7"/>
  <c r="D47" i="7"/>
  <c r="D64" i="7"/>
  <c r="D93" i="7"/>
  <c r="D88" i="7"/>
  <c r="D10" i="7"/>
  <c r="D43" i="7"/>
  <c r="D60" i="7"/>
  <c r="D142" i="7"/>
  <c r="D125" i="7"/>
  <c r="D55" i="7"/>
  <c r="D150" i="7"/>
  <c r="D84" i="7"/>
  <c r="D101" i="7"/>
  <c r="D144" i="7"/>
  <c r="D136" i="7"/>
  <c r="D61" i="7"/>
  <c r="D41" i="7"/>
  <c r="D67" i="7"/>
  <c r="D14" i="7"/>
  <c r="D95" i="7"/>
  <c r="D87" i="7"/>
  <c r="D146" i="7"/>
  <c r="D23" i="7"/>
  <c r="D52" i="7"/>
  <c r="K158" i="3"/>
  <c r="D9" i="7"/>
  <c r="E164" i="30" l="1"/>
  <c r="E165" i="30"/>
  <c r="E169" i="29"/>
  <c r="E162" i="29"/>
  <c r="E163" i="29"/>
  <c r="E161" i="30"/>
  <c r="E158" i="30"/>
  <c r="E169" i="30"/>
  <c r="E162" i="30"/>
  <c r="E163" i="30"/>
  <c r="E161" i="29"/>
  <c r="E167" i="29"/>
  <c r="E166" i="30"/>
  <c r="E168" i="29"/>
  <c r="E164" i="29"/>
  <c r="E165" i="29"/>
  <c r="E167" i="30"/>
  <c r="E166" i="29"/>
  <c r="E168" i="30"/>
  <c r="D158" i="7"/>
  <c r="J117" i="7" s="1"/>
  <c r="E171" i="29" l="1"/>
  <c r="E171" i="30"/>
  <c r="G29" i="7"/>
  <c r="G95" i="7"/>
  <c r="L59" i="7"/>
  <c r="J36" i="7"/>
  <c r="H130" i="7"/>
  <c r="H110" i="7"/>
  <c r="H156" i="7"/>
  <c r="F156" i="30" s="1"/>
  <c r="J156" i="30" s="1"/>
  <c r="H69" i="7"/>
  <c r="G109" i="7"/>
  <c r="H31" i="7"/>
  <c r="L83" i="7"/>
  <c r="H44" i="7"/>
  <c r="G51" i="7"/>
  <c r="H90" i="7"/>
  <c r="L131" i="7"/>
  <c r="J110" i="7"/>
  <c r="L111" i="9" s="1"/>
  <c r="G42" i="7"/>
  <c r="L26" i="7"/>
  <c r="G18" i="7"/>
  <c r="H139" i="7"/>
  <c r="J20" i="7"/>
  <c r="J21" i="9" s="1"/>
  <c r="K21" i="9" s="1"/>
  <c r="G103" i="7"/>
  <c r="L121" i="7"/>
  <c r="L47" i="7"/>
  <c r="L10" i="7"/>
  <c r="J79" i="7"/>
  <c r="J80" i="9" s="1"/>
  <c r="K80" i="9" s="1"/>
  <c r="H86" i="7"/>
  <c r="J61" i="7"/>
  <c r="L124" i="7"/>
  <c r="J142" i="7"/>
  <c r="J143" i="9" s="1"/>
  <c r="K143" i="9" s="1"/>
  <c r="G155" i="7"/>
  <c r="H30" i="7"/>
  <c r="F30" i="30" s="1"/>
  <c r="J30" i="30" s="1"/>
  <c r="L72" i="7"/>
  <c r="L144" i="7"/>
  <c r="M145" i="9" s="1"/>
  <c r="L156" i="7"/>
  <c r="G57" i="7"/>
  <c r="G146" i="7"/>
  <c r="H52" i="7"/>
  <c r="G100" i="7"/>
  <c r="H55" i="7"/>
  <c r="F55" i="30" s="1"/>
  <c r="J28" i="7"/>
  <c r="G85" i="7"/>
  <c r="J86" i="7"/>
  <c r="H135" i="7"/>
  <c r="F135" i="30" s="1"/>
  <c r="J135" i="30" s="1"/>
  <c r="L9" i="7"/>
  <c r="J122" i="7"/>
  <c r="H78" i="7"/>
  <c r="F78" i="30" s="1"/>
  <c r="G64" i="7"/>
  <c r="L134" i="7"/>
  <c r="G34" i="7"/>
  <c r="L152" i="7"/>
  <c r="M153" i="9" s="1"/>
  <c r="H61" i="7"/>
  <c r="F61" i="30" s="1"/>
  <c r="J61" i="30" s="1"/>
  <c r="G156" i="7"/>
  <c r="J70" i="7"/>
  <c r="J71" i="9" s="1"/>
  <c r="K71" i="9" s="1"/>
  <c r="H115" i="7"/>
  <c r="F115" i="30" s="1"/>
  <c r="J115" i="30" s="1"/>
  <c r="H72" i="7"/>
  <c r="F72" i="30" s="1"/>
  <c r="J72" i="30" s="1"/>
  <c r="J50" i="7"/>
  <c r="L66" i="7"/>
  <c r="M67" i="9" s="1"/>
  <c r="H112" i="7"/>
  <c r="F112" i="30" s="1"/>
  <c r="J112" i="30" s="1"/>
  <c r="G25" i="7"/>
  <c r="G92" i="7"/>
  <c r="J106" i="7"/>
  <c r="L107" i="9" s="1"/>
  <c r="J77" i="7"/>
  <c r="L130" i="7"/>
  <c r="L69" i="7"/>
  <c r="H121" i="7"/>
  <c r="L109" i="7"/>
  <c r="H88" i="7"/>
  <c r="L145" i="7"/>
  <c r="M146" i="9" s="1"/>
  <c r="H138" i="7"/>
  <c r="F138" i="30" s="1"/>
  <c r="J138" i="30" s="1"/>
  <c r="H133" i="7"/>
  <c r="H117" i="7"/>
  <c r="H100" i="7"/>
  <c r="F100" i="30" s="1"/>
  <c r="J100" i="30" s="1"/>
  <c r="G82" i="7"/>
  <c r="G121" i="7"/>
  <c r="L120" i="7"/>
  <c r="M121" i="9" s="1"/>
  <c r="L135" i="7"/>
  <c r="J47" i="7"/>
  <c r="J48" i="9" s="1"/>
  <c r="K48" i="9" s="1"/>
  <c r="H19" i="7"/>
  <c r="H20" i="7"/>
  <c r="F20" i="30" s="1"/>
  <c r="J20" i="30" s="1"/>
  <c r="H76" i="7"/>
  <c r="F76" i="30" s="1"/>
  <c r="J76" i="30" s="1"/>
  <c r="G21" i="7"/>
  <c r="G56" i="7"/>
  <c r="L116" i="7"/>
  <c r="M117" i="9" s="1"/>
  <c r="G58" i="7"/>
  <c r="L19" i="7"/>
  <c r="L7" i="7"/>
  <c r="M8" i="9" s="1"/>
  <c r="J100" i="7"/>
  <c r="J88" i="7"/>
  <c r="J89" i="9" s="1"/>
  <c r="K89" i="9" s="1"/>
  <c r="H60" i="7"/>
  <c r="G111" i="7"/>
  <c r="J132" i="7"/>
  <c r="G32" i="7"/>
  <c r="J141" i="7"/>
  <c r="J142" i="9" s="1"/>
  <c r="K142" i="9" s="1"/>
  <c r="G147" i="7"/>
  <c r="G45" i="7"/>
  <c r="G133" i="7"/>
  <c r="J111" i="7"/>
  <c r="G10" i="7"/>
  <c r="G61" i="7"/>
  <c r="J74" i="7"/>
  <c r="H113" i="7"/>
  <c r="H107" i="7"/>
  <c r="F107" i="30" s="1"/>
  <c r="J107" i="30" s="1"/>
  <c r="H145" i="7"/>
  <c r="L101" i="7"/>
  <c r="H34" i="7"/>
  <c r="L64" i="7"/>
  <c r="L33" i="7"/>
  <c r="M34" i="9" s="1"/>
  <c r="J18" i="7"/>
  <c r="L19" i="9" s="1"/>
  <c r="G151" i="7"/>
  <c r="G33" i="7"/>
  <c r="J7" i="7"/>
  <c r="L6" i="7"/>
  <c r="M7" i="9" s="1"/>
  <c r="G126" i="7"/>
  <c r="G19" i="7"/>
  <c r="L27" i="7"/>
  <c r="J10" i="7"/>
  <c r="L49" i="7"/>
  <c r="L42" i="7"/>
  <c r="J9" i="7"/>
  <c r="J10" i="9" s="1"/>
  <c r="K10" i="9" s="1"/>
  <c r="G6" i="7"/>
  <c r="J78" i="7"/>
  <c r="L79" i="9" s="1"/>
  <c r="J128" i="7"/>
  <c r="H87" i="7"/>
  <c r="F87" i="30" s="1"/>
  <c r="J87" i="30" s="1"/>
  <c r="G59" i="7"/>
  <c r="L79" i="7"/>
  <c r="M80" i="9" s="1"/>
  <c r="L30" i="7"/>
  <c r="M31" i="9" s="1"/>
  <c r="G144" i="7"/>
  <c r="H39" i="7"/>
  <c r="L45" i="7"/>
  <c r="M46" i="9" s="1"/>
  <c r="H125" i="7"/>
  <c r="F125" i="30" s="1"/>
  <c r="J125" i="30" s="1"/>
  <c r="L99" i="7"/>
  <c r="L89" i="7"/>
  <c r="M90" i="9" s="1"/>
  <c r="H111" i="7"/>
  <c r="L93" i="7"/>
  <c r="G108" i="7"/>
  <c r="G98" i="7"/>
  <c r="J71" i="7"/>
  <c r="L72" i="9" s="1"/>
  <c r="L119" i="7"/>
  <c r="H9" i="7"/>
  <c r="J154" i="7"/>
  <c r="J138" i="7"/>
  <c r="J139" i="9" s="1"/>
  <c r="K139" i="9" s="1"/>
  <c r="L84" i="7"/>
  <c r="J38" i="7"/>
  <c r="L63" i="7"/>
  <c r="L108" i="7"/>
  <c r="M109" i="9" s="1"/>
  <c r="H154" i="7"/>
  <c r="F154" i="30" s="1"/>
  <c r="J154" i="30" s="1"/>
  <c r="H132" i="7"/>
  <c r="J64" i="7"/>
  <c r="J65" i="9" s="1"/>
  <c r="K65" i="9" s="1"/>
  <c r="J101" i="7"/>
  <c r="L102" i="9" s="1"/>
  <c r="J129" i="7"/>
  <c r="L18" i="7"/>
  <c r="L65" i="7"/>
  <c r="M66" i="9" s="1"/>
  <c r="G39" i="7"/>
  <c r="G70" i="7"/>
  <c r="G134" i="7"/>
  <c r="G145" i="7"/>
  <c r="G124" i="7"/>
  <c r="G53" i="7"/>
  <c r="G12" i="7"/>
  <c r="L125" i="7"/>
  <c r="J82" i="7"/>
  <c r="L83" i="9" s="1"/>
  <c r="H16" i="7"/>
  <c r="G47" i="7"/>
  <c r="G113" i="7"/>
  <c r="G16" i="7"/>
  <c r="H54" i="7"/>
  <c r="J92" i="7"/>
  <c r="L93" i="9" s="1"/>
  <c r="L122" i="7"/>
  <c r="H148" i="7"/>
  <c r="H29" i="7"/>
  <c r="F29" i="30" s="1"/>
  <c r="J29" i="30" s="1"/>
  <c r="L92" i="7"/>
  <c r="M93" i="9" s="1"/>
  <c r="J140" i="7"/>
  <c r="H56" i="7"/>
  <c r="F56" i="30" s="1"/>
  <c r="J56" i="30" s="1"/>
  <c r="H46" i="7"/>
  <c r="F46" i="30" s="1"/>
  <c r="J46" i="30" s="1"/>
  <c r="J53" i="7"/>
  <c r="H23" i="7"/>
  <c r="F23" i="30" s="1"/>
  <c r="J23" i="30" s="1"/>
  <c r="H67" i="7"/>
  <c r="F67" i="30" s="1"/>
  <c r="J67" i="30" s="1"/>
  <c r="J52" i="7"/>
  <c r="J53" i="9" s="1"/>
  <c r="K53" i="9" s="1"/>
  <c r="H127" i="7"/>
  <c r="F127" i="30" s="1"/>
  <c r="J127" i="30" s="1"/>
  <c r="L155" i="7"/>
  <c r="J57" i="7"/>
  <c r="L58" i="9" s="1"/>
  <c r="H33" i="7"/>
  <c r="L143" i="7"/>
  <c r="J123" i="7"/>
  <c r="L124" i="9" s="1"/>
  <c r="H48" i="7"/>
  <c r="H134" i="7"/>
  <c r="J102" i="7"/>
  <c r="J103" i="9" s="1"/>
  <c r="K103" i="9" s="1"/>
  <c r="G27" i="7"/>
  <c r="H96" i="7"/>
  <c r="J127" i="7"/>
  <c r="G71" i="7"/>
  <c r="G73" i="7"/>
  <c r="G104" i="7"/>
  <c r="J125" i="7"/>
  <c r="L126" i="9" s="1"/>
  <c r="G93" i="7"/>
  <c r="H57" i="7"/>
  <c r="F57" i="30" s="1"/>
  <c r="J57" i="30" s="1"/>
  <c r="H43" i="7"/>
  <c r="H84" i="7"/>
  <c r="H51" i="7"/>
  <c r="J147" i="7"/>
  <c r="L148" i="9" s="1"/>
  <c r="G22" i="7"/>
  <c r="L91" i="7"/>
  <c r="M92" i="9" s="1"/>
  <c r="H35" i="7"/>
  <c r="J109" i="7"/>
  <c r="L110" i="9" s="1"/>
  <c r="J45" i="7"/>
  <c r="J46" i="9" s="1"/>
  <c r="K46" i="9" s="1"/>
  <c r="H13" i="7"/>
  <c r="J31" i="7"/>
  <c r="L32" i="9" s="1"/>
  <c r="J17" i="7"/>
  <c r="J18" i="9" s="1"/>
  <c r="K18" i="9" s="1"/>
  <c r="L150" i="7"/>
  <c r="L41" i="7"/>
  <c r="M42" i="9" s="1"/>
  <c r="J155" i="7"/>
  <c r="H141" i="7"/>
  <c r="F141" i="30" s="1"/>
  <c r="G77" i="7"/>
  <c r="G137" i="7"/>
  <c r="G13" i="7"/>
  <c r="G44" i="7"/>
  <c r="G152" i="7"/>
  <c r="H140" i="7"/>
  <c r="J108" i="7"/>
  <c r="G80" i="7"/>
  <c r="G84" i="7"/>
  <c r="G50" i="7"/>
  <c r="J24" i="7"/>
  <c r="J66" i="7"/>
  <c r="L67" i="9" s="1"/>
  <c r="L139" i="7"/>
  <c r="J95" i="7"/>
  <c r="L86" i="7"/>
  <c r="L85" i="7"/>
  <c r="L11" i="7"/>
  <c r="M12" i="9" s="1"/>
  <c r="L88" i="7"/>
  <c r="J11" i="7"/>
  <c r="L12" i="9" s="1"/>
  <c r="J34" i="7"/>
  <c r="L35" i="9" s="1"/>
  <c r="H77" i="7"/>
  <c r="G54" i="7"/>
  <c r="G140" i="7"/>
  <c r="G120" i="7"/>
  <c r="G83" i="7"/>
  <c r="L53" i="7"/>
  <c r="J60" i="7"/>
  <c r="G76" i="7"/>
  <c r="J67" i="7"/>
  <c r="L68" i="9" s="1"/>
  <c r="L74" i="7"/>
  <c r="L56" i="7"/>
  <c r="L97" i="7"/>
  <c r="J85" i="7"/>
  <c r="L86" i="9" s="1"/>
  <c r="J81" i="7"/>
  <c r="L48" i="7"/>
  <c r="L22" i="7"/>
  <c r="M23" i="9" s="1"/>
  <c r="H36" i="7"/>
  <c r="H10" i="7"/>
  <c r="J89" i="7"/>
  <c r="L38" i="7"/>
  <c r="H105" i="7"/>
  <c r="H75" i="7"/>
  <c r="G91" i="7"/>
  <c r="G122" i="7"/>
  <c r="G7" i="7"/>
  <c r="G48" i="7"/>
  <c r="J126" i="7"/>
  <c r="L24" i="7"/>
  <c r="G75" i="7"/>
  <c r="G31" i="7"/>
  <c r="J5" i="7"/>
  <c r="G14" i="7"/>
  <c r="H58" i="7"/>
  <c r="J135" i="7"/>
  <c r="J139" i="7"/>
  <c r="L96" i="7"/>
  <c r="M97" i="9" s="1"/>
  <c r="G94" i="7"/>
  <c r="H83" i="7"/>
  <c r="F83" i="30" s="1"/>
  <c r="J83" i="30" s="1"/>
  <c r="H136" i="7"/>
  <c r="J44" i="7"/>
  <c r="J45" i="9" s="1"/>
  <c r="K45" i="9" s="1"/>
  <c r="G141" i="7"/>
  <c r="L102" i="7"/>
  <c r="L147" i="7"/>
  <c r="J131" i="7"/>
  <c r="L5" i="7"/>
  <c r="M6" i="9" s="1"/>
  <c r="G11" i="7"/>
  <c r="G69" i="7"/>
  <c r="G131" i="7"/>
  <c r="G153" i="7"/>
  <c r="G125" i="7"/>
  <c r="H70" i="7"/>
  <c r="F70" i="30" s="1"/>
  <c r="J70" i="30" s="1"/>
  <c r="J73" i="7"/>
  <c r="J74" i="9" s="1"/>
  <c r="K74" i="9" s="1"/>
  <c r="L17" i="7"/>
  <c r="M18" i="9" s="1"/>
  <c r="J150" i="7"/>
  <c r="L151" i="9" s="1"/>
  <c r="J30" i="7"/>
  <c r="L137" i="7"/>
  <c r="J23" i="7"/>
  <c r="L24" i="9" s="1"/>
  <c r="L34" i="7"/>
  <c r="G65" i="7"/>
  <c r="G17" i="7"/>
  <c r="L110" i="7"/>
  <c r="M111" i="9" s="1"/>
  <c r="G79" i="7"/>
  <c r="L55" i="7"/>
  <c r="G30" i="7"/>
  <c r="J55" i="7"/>
  <c r="L36" i="7"/>
  <c r="J80" i="7"/>
  <c r="L81" i="9" s="1"/>
  <c r="J146" i="7"/>
  <c r="J147" i="9" s="1"/>
  <c r="K147" i="9" s="1"/>
  <c r="J19" i="7"/>
  <c r="J20" i="9" s="1"/>
  <c r="K20" i="9" s="1"/>
  <c r="J51" i="7"/>
  <c r="L52" i="9" s="1"/>
  <c r="H25" i="7"/>
  <c r="F25" i="30" s="1"/>
  <c r="J25" i="30" s="1"/>
  <c r="L58" i="7"/>
  <c r="J153" i="7"/>
  <c r="L154" i="9" s="1"/>
  <c r="H153" i="7"/>
  <c r="G142" i="7"/>
  <c r="L67" i="7"/>
  <c r="G63" i="7"/>
  <c r="H116" i="7"/>
  <c r="J94" i="7"/>
  <c r="J95" i="9" s="1"/>
  <c r="K95" i="9" s="1"/>
  <c r="G38" i="7"/>
  <c r="J96" i="7"/>
  <c r="J37" i="7"/>
  <c r="L38" i="9" s="1"/>
  <c r="J35" i="7"/>
  <c r="L153" i="7"/>
  <c r="M154" i="9" s="1"/>
  <c r="L104" i="7"/>
  <c r="L46" i="7"/>
  <c r="J133" i="7"/>
  <c r="H147" i="7"/>
  <c r="F147" i="30" s="1"/>
  <c r="J147" i="30" s="1"/>
  <c r="H26" i="7"/>
  <c r="L107" i="7"/>
  <c r="L52" i="7"/>
  <c r="M53" i="9" s="1"/>
  <c r="J72" i="7"/>
  <c r="L73" i="9" s="1"/>
  <c r="H80" i="7"/>
  <c r="H6" i="7"/>
  <c r="L78" i="7"/>
  <c r="M79" i="9" s="1"/>
  <c r="H129" i="7"/>
  <c r="F129" i="30" s="1"/>
  <c r="J129" i="30" s="1"/>
  <c r="H99" i="7"/>
  <c r="H8" i="7"/>
  <c r="F8" i="30" s="1"/>
  <c r="J8" i="30" s="1"/>
  <c r="H92" i="7"/>
  <c r="F92" i="30" s="1"/>
  <c r="J92" i="30" s="1"/>
  <c r="H101" i="7"/>
  <c r="H24" i="7"/>
  <c r="G148" i="7"/>
  <c r="G67" i="7"/>
  <c r="L113" i="7"/>
  <c r="J118" i="7"/>
  <c r="L119" i="9" s="1"/>
  <c r="G37" i="7"/>
  <c r="L123" i="7"/>
  <c r="L148" i="7"/>
  <c r="M149" i="9" s="1"/>
  <c r="L25" i="7"/>
  <c r="M26" i="9" s="1"/>
  <c r="L70" i="7"/>
  <c r="M71" i="9" s="1"/>
  <c r="J8" i="7"/>
  <c r="L9" i="9" s="1"/>
  <c r="G24" i="7"/>
  <c r="G88" i="7"/>
  <c r="L28" i="7"/>
  <c r="H114" i="7"/>
  <c r="F114" i="30" s="1"/>
  <c r="J114" i="30" s="1"/>
  <c r="H59" i="7"/>
  <c r="L15" i="7"/>
  <c r="J99" i="7"/>
  <c r="G43" i="7"/>
  <c r="L68" i="7"/>
  <c r="G128" i="7"/>
  <c r="H81" i="7"/>
  <c r="F81" i="30" s="1"/>
  <c r="J81" i="30" s="1"/>
  <c r="L21" i="7"/>
  <c r="J144" i="7"/>
  <c r="L57" i="7"/>
  <c r="M58" i="9" s="1"/>
  <c r="H27" i="7"/>
  <c r="F27" i="30" s="1"/>
  <c r="J27" i="30" s="1"/>
  <c r="H79" i="7"/>
  <c r="F79" i="30" s="1"/>
  <c r="J79" i="30" s="1"/>
  <c r="J69" i="7"/>
  <c r="J70" i="9" s="1"/>
  <c r="K70" i="9" s="1"/>
  <c r="L94" i="7"/>
  <c r="M95" i="9" s="1"/>
  <c r="G97" i="7"/>
  <c r="G115" i="7"/>
  <c r="G96" i="7"/>
  <c r="J113" i="7"/>
  <c r="J114" i="9" s="1"/>
  <c r="K114" i="9" s="1"/>
  <c r="J151" i="7"/>
  <c r="J152" i="9" s="1"/>
  <c r="K152" i="9" s="1"/>
  <c r="G129" i="7"/>
  <c r="L151" i="7"/>
  <c r="L117" i="7"/>
  <c r="L51" i="7"/>
  <c r="L146" i="7"/>
  <c r="J33" i="7"/>
  <c r="L34" i="9" s="1"/>
  <c r="J130" i="7"/>
  <c r="J131" i="9" s="1"/>
  <c r="K131" i="9" s="1"/>
  <c r="J90" i="7"/>
  <c r="L149" i="7"/>
  <c r="G8" i="7"/>
  <c r="L44" i="7"/>
  <c r="G5" i="7"/>
  <c r="L61" i="7"/>
  <c r="H120" i="7"/>
  <c r="G20" i="7"/>
  <c r="L82" i="7"/>
  <c r="M83" i="9" s="1"/>
  <c r="J14" i="7"/>
  <c r="L100" i="7"/>
  <c r="L154" i="7"/>
  <c r="J105" i="7"/>
  <c r="J75" i="7"/>
  <c r="H68" i="7"/>
  <c r="J21" i="7"/>
  <c r="J107" i="7"/>
  <c r="H102" i="7"/>
  <c r="F102" i="30" s="1"/>
  <c r="J102" i="30" s="1"/>
  <c r="G9" i="7"/>
  <c r="G66" i="7"/>
  <c r="G135" i="7"/>
  <c r="L103" i="7"/>
  <c r="G143" i="7"/>
  <c r="G46" i="7"/>
  <c r="H28" i="7"/>
  <c r="F28" i="30" s="1"/>
  <c r="J28" i="30" s="1"/>
  <c r="L87" i="7"/>
  <c r="L20" i="7"/>
  <c r="M21" i="9" s="1"/>
  <c r="J68" i="7"/>
  <c r="L69" i="9" s="1"/>
  <c r="J143" i="7"/>
  <c r="J65" i="7"/>
  <c r="J66" i="9" s="1"/>
  <c r="K66" i="9" s="1"/>
  <c r="J149" i="7"/>
  <c r="L150" i="9" s="1"/>
  <c r="H22" i="7"/>
  <c r="H151" i="7"/>
  <c r="H45" i="7"/>
  <c r="J121" i="7"/>
  <c r="G107" i="7"/>
  <c r="G138" i="7"/>
  <c r="G106" i="7"/>
  <c r="H53" i="7"/>
  <c r="J59" i="7"/>
  <c r="L32" i="7"/>
  <c r="G87" i="7"/>
  <c r="H62" i="7"/>
  <c r="F62" i="30" s="1"/>
  <c r="J62" i="30" s="1"/>
  <c r="J97" i="7"/>
  <c r="L98" i="9" s="1"/>
  <c r="J134" i="7"/>
  <c r="G90" i="7"/>
  <c r="G118" i="7"/>
  <c r="H50" i="7"/>
  <c r="G130" i="7"/>
  <c r="J91" i="7"/>
  <c r="J92" i="9" s="1"/>
  <c r="K92" i="9" s="1"/>
  <c r="G112" i="7"/>
  <c r="L39" i="7"/>
  <c r="M40" i="9" s="1"/>
  <c r="L50" i="7"/>
  <c r="J42" i="7"/>
  <c r="L43" i="9" s="1"/>
  <c r="L81" i="7"/>
  <c r="M82" i="9" s="1"/>
  <c r="J54" i="7"/>
  <c r="J48" i="7"/>
  <c r="L49" i="9" s="1"/>
  <c r="J12" i="7"/>
  <c r="L13" i="9" s="1"/>
  <c r="L112" i="7"/>
  <c r="H40" i="7"/>
  <c r="G89" i="7"/>
  <c r="G86" i="7"/>
  <c r="L111" i="7"/>
  <c r="G119" i="7"/>
  <c r="G23" i="7"/>
  <c r="J148" i="7"/>
  <c r="L73" i="7"/>
  <c r="L128" i="7"/>
  <c r="M129" i="9" s="1"/>
  <c r="L37" i="7"/>
  <c r="J104" i="7"/>
  <c r="L40" i="7"/>
  <c r="H149" i="7"/>
  <c r="L129" i="7"/>
  <c r="J137" i="7"/>
  <c r="L138" i="9" s="1"/>
  <c r="H18" i="7"/>
  <c r="F18" i="30" s="1"/>
  <c r="J18" i="30" s="1"/>
  <c r="H122" i="7"/>
  <c r="G55" i="7"/>
  <c r="G117" i="7"/>
  <c r="J39" i="7"/>
  <c r="L71" i="7"/>
  <c r="M72" i="9" s="1"/>
  <c r="G81" i="7"/>
  <c r="L136" i="7"/>
  <c r="J27" i="7"/>
  <c r="L90" i="7"/>
  <c r="L77" i="7"/>
  <c r="J32" i="7"/>
  <c r="J43" i="7"/>
  <c r="L114" i="7"/>
  <c r="L133" i="7"/>
  <c r="H131" i="7"/>
  <c r="F131" i="30" s="1"/>
  <c r="J131" i="30" s="1"/>
  <c r="L13" i="7"/>
  <c r="J124" i="7"/>
  <c r="J58" i="7"/>
  <c r="H91" i="7"/>
  <c r="H126" i="7"/>
  <c r="L14" i="7"/>
  <c r="H32" i="7"/>
  <c r="G35" i="7"/>
  <c r="J62" i="7"/>
  <c r="L63" i="9" s="1"/>
  <c r="G114" i="7"/>
  <c r="J114" i="7"/>
  <c r="J156" i="7"/>
  <c r="J157" i="9" s="1"/>
  <c r="K157" i="9" s="1"/>
  <c r="J87" i="7"/>
  <c r="L88" i="9" s="1"/>
  <c r="H14" i="7"/>
  <c r="J15" i="7"/>
  <c r="H5" i="7"/>
  <c r="F5" i="30" s="1"/>
  <c r="J46" i="7"/>
  <c r="J47" i="9" s="1"/>
  <c r="K47" i="9" s="1"/>
  <c r="J112" i="7"/>
  <c r="J113" i="9" s="1"/>
  <c r="K113" i="9" s="1"/>
  <c r="H109" i="7"/>
  <c r="H17" i="7"/>
  <c r="H94" i="7"/>
  <c r="F94" i="30" s="1"/>
  <c r="J94" i="30" s="1"/>
  <c r="L118" i="7"/>
  <c r="M119" i="9" s="1"/>
  <c r="G60" i="7"/>
  <c r="G49" i="7"/>
  <c r="L60" i="7"/>
  <c r="M61" i="9" s="1"/>
  <c r="H152" i="7"/>
  <c r="L54" i="7"/>
  <c r="M55" i="9" s="1"/>
  <c r="H37" i="7"/>
  <c r="H73" i="7"/>
  <c r="F73" i="30" s="1"/>
  <c r="J73" i="30" s="1"/>
  <c r="L106" i="7"/>
  <c r="M107" i="9" s="1"/>
  <c r="G74" i="7"/>
  <c r="L141" i="7"/>
  <c r="H66" i="7"/>
  <c r="J63" i="7"/>
  <c r="L64" i="9" s="1"/>
  <c r="L80" i="7"/>
  <c r="H85" i="7"/>
  <c r="H146" i="7"/>
  <c r="F146" i="30" s="1"/>
  <c r="J146" i="30" s="1"/>
  <c r="H150" i="7"/>
  <c r="H123" i="7"/>
  <c r="G136" i="7"/>
  <c r="G41" i="7"/>
  <c r="J115" i="7"/>
  <c r="L116" i="9" s="1"/>
  <c r="J136" i="7"/>
  <c r="L137" i="9" s="1"/>
  <c r="G132" i="7"/>
  <c r="G68" i="7"/>
  <c r="L140" i="7"/>
  <c r="M141" i="9" s="1"/>
  <c r="J25" i="7"/>
  <c r="G102" i="7"/>
  <c r="G62" i="7"/>
  <c r="H98" i="7"/>
  <c r="H11" i="7"/>
  <c r="H106" i="7"/>
  <c r="F106" i="30" s="1"/>
  <c r="J106" i="30" s="1"/>
  <c r="H124" i="7"/>
  <c r="F124" i="30" s="1"/>
  <c r="J124" i="30" s="1"/>
  <c r="H7" i="7"/>
  <c r="J26" i="7"/>
  <c r="L29" i="7"/>
  <c r="L127" i="7"/>
  <c r="M128" i="9" s="1"/>
  <c r="J16" i="7"/>
  <c r="L17" i="9" s="1"/>
  <c r="J41" i="7"/>
  <c r="J13" i="7"/>
  <c r="J14" i="9" s="1"/>
  <c r="K14" i="9" s="1"/>
  <c r="J22" i="7"/>
  <c r="L23" i="9" s="1"/>
  <c r="J103" i="7"/>
  <c r="L104" i="9" s="1"/>
  <c r="G28" i="7"/>
  <c r="J83" i="7"/>
  <c r="J84" i="9" s="1"/>
  <c r="K84" i="9" s="1"/>
  <c r="J29" i="7"/>
  <c r="L30" i="9" s="1"/>
  <c r="L16" i="7"/>
  <c r="G149" i="7"/>
  <c r="H21" i="7"/>
  <c r="F21" i="30" s="1"/>
  <c r="J21" i="30" s="1"/>
  <c r="H65" i="7"/>
  <c r="F65" i="30" s="1"/>
  <c r="J65" i="30" s="1"/>
  <c r="H118" i="7"/>
  <c r="G150" i="7"/>
  <c r="H108" i="7"/>
  <c r="F108" i="30" s="1"/>
  <c r="J108" i="30" s="1"/>
  <c r="H42" i="7"/>
  <c r="F42" i="30" s="1"/>
  <c r="J42" i="30" s="1"/>
  <c r="G154" i="7"/>
  <c r="H155" i="7"/>
  <c r="L126" i="7"/>
  <c r="M127" i="9" s="1"/>
  <c r="L12" i="7"/>
  <c r="M13" i="9" s="1"/>
  <c r="L35" i="7"/>
  <c r="J152" i="7"/>
  <c r="L153" i="9" s="1"/>
  <c r="H38" i="7"/>
  <c r="F38" i="30" s="1"/>
  <c r="J38" i="30" s="1"/>
  <c r="J40" i="7"/>
  <c r="J41" i="9" s="1"/>
  <c r="K41" i="9" s="1"/>
  <c r="H144" i="7"/>
  <c r="L75" i="7"/>
  <c r="H97" i="7"/>
  <c r="H93" i="7"/>
  <c r="H15" i="7"/>
  <c r="H12" i="7"/>
  <c r="F12" i="30" s="1"/>
  <c r="J12" i="30" s="1"/>
  <c r="G15" i="7"/>
  <c r="G101" i="7"/>
  <c r="L115" i="7"/>
  <c r="L98" i="7"/>
  <c r="H128" i="7"/>
  <c r="H41" i="7"/>
  <c r="F41" i="30" s="1"/>
  <c r="J41" i="30" s="1"/>
  <c r="H89" i="7"/>
  <c r="H71" i="7"/>
  <c r="J116" i="7"/>
  <c r="G26" i="7"/>
  <c r="H63" i="7"/>
  <c r="L132" i="7"/>
  <c r="J84" i="7"/>
  <c r="J56" i="7"/>
  <c r="J57" i="9" s="1"/>
  <c r="K57" i="9" s="1"/>
  <c r="L105" i="7"/>
  <c r="M106" i="9" s="1"/>
  <c r="H95" i="7"/>
  <c r="F95" i="30" s="1"/>
  <c r="J95" i="30" s="1"/>
  <c r="H143" i="7"/>
  <c r="F143" i="30" s="1"/>
  <c r="J143" i="30" s="1"/>
  <c r="H119" i="7"/>
  <c r="F119" i="30" s="1"/>
  <c r="J119" i="30" s="1"/>
  <c r="H103" i="7"/>
  <c r="G105" i="7"/>
  <c r="G139" i="7"/>
  <c r="G52" i="7"/>
  <c r="G78" i="7"/>
  <c r="G99" i="7"/>
  <c r="L8" i="7"/>
  <c r="M9" i="9" s="1"/>
  <c r="L62" i="7"/>
  <c r="M63" i="9" s="1"/>
  <c r="G116" i="7"/>
  <c r="J98" i="7"/>
  <c r="H104" i="7"/>
  <c r="H47" i="7"/>
  <c r="F47" i="30" s="1"/>
  <c r="J47" i="30" s="1"/>
  <c r="H64" i="7"/>
  <c r="J76" i="7"/>
  <c r="H49" i="7"/>
  <c r="L95" i="7"/>
  <c r="H137" i="7"/>
  <c r="L23" i="7"/>
  <c r="M24" i="9" s="1"/>
  <c r="J49" i="7"/>
  <c r="L50" i="9" s="1"/>
  <c r="G123" i="7"/>
  <c r="J145" i="7"/>
  <c r="J146" i="9" s="1"/>
  <c r="K146" i="9" s="1"/>
  <c r="L43" i="7"/>
  <c r="G40" i="7"/>
  <c r="G72" i="7"/>
  <c r="L31" i="7"/>
  <c r="M32" i="9" s="1"/>
  <c r="J6" i="7"/>
  <c r="G110" i="7"/>
  <c r="L142" i="7"/>
  <c r="J120" i="7"/>
  <c r="J121" i="9" s="1"/>
  <c r="K121" i="9" s="1"/>
  <c r="J119" i="7"/>
  <c r="J120" i="9" s="1"/>
  <c r="K120" i="9" s="1"/>
  <c r="H142" i="7"/>
  <c r="F142" i="30" s="1"/>
  <c r="J142" i="30" s="1"/>
  <c r="J93" i="7"/>
  <c r="H82" i="7"/>
  <c r="G127" i="7"/>
  <c r="H74" i="7"/>
  <c r="F74" i="30" s="1"/>
  <c r="J74" i="30" s="1"/>
  <c r="L138" i="7"/>
  <c r="M139" i="9" s="1"/>
  <c r="L76" i="7"/>
  <c r="G36" i="7"/>
  <c r="J118" i="9"/>
  <c r="K118" i="9" s="1"/>
  <c r="L51" i="9"/>
  <c r="L118" i="9"/>
  <c r="F137" i="29" l="1"/>
  <c r="I137" i="29" s="1"/>
  <c r="F137" i="30"/>
  <c r="J137" i="30" s="1"/>
  <c r="F89" i="29"/>
  <c r="F89" i="30"/>
  <c r="F15" i="29"/>
  <c r="I15" i="29" s="1"/>
  <c r="F15" i="30"/>
  <c r="J15" i="30" s="1"/>
  <c r="F118" i="29"/>
  <c r="I118" i="29" s="1"/>
  <c r="F118" i="30"/>
  <c r="J118" i="30" s="1"/>
  <c r="F7" i="29"/>
  <c r="F7" i="30"/>
  <c r="J7" i="30" s="1"/>
  <c r="F150" i="29"/>
  <c r="I150" i="29" s="1"/>
  <c r="F150" i="30"/>
  <c r="J150" i="30" s="1"/>
  <c r="F14" i="29"/>
  <c r="I14" i="29" s="1"/>
  <c r="F14" i="30"/>
  <c r="J14" i="30" s="1"/>
  <c r="F40" i="29"/>
  <c r="F40" i="30"/>
  <c r="F99" i="29"/>
  <c r="I99" i="29" s="1"/>
  <c r="F99" i="30"/>
  <c r="J99" i="30" s="1"/>
  <c r="F26" i="29"/>
  <c r="I26" i="29" s="1"/>
  <c r="F26" i="30"/>
  <c r="J26" i="30" s="1"/>
  <c r="F105" i="29"/>
  <c r="I105" i="29" s="1"/>
  <c r="F105" i="30"/>
  <c r="J105" i="30" s="1"/>
  <c r="F36" i="29"/>
  <c r="I36" i="29" s="1"/>
  <c r="F36" i="30"/>
  <c r="J36" i="30" s="1"/>
  <c r="F77" i="29"/>
  <c r="I77" i="29" s="1"/>
  <c r="F77" i="30"/>
  <c r="J77" i="30" s="1"/>
  <c r="F48" i="29"/>
  <c r="I48" i="29" s="1"/>
  <c r="F48" i="30"/>
  <c r="J48" i="30" s="1"/>
  <c r="F148" i="29"/>
  <c r="I148" i="29" s="1"/>
  <c r="F148" i="30"/>
  <c r="J148" i="30" s="1"/>
  <c r="F34" i="29"/>
  <c r="I34" i="29" s="1"/>
  <c r="F34" i="30"/>
  <c r="J34" i="30" s="1"/>
  <c r="F121" i="29"/>
  <c r="I121" i="29" s="1"/>
  <c r="F121" i="30"/>
  <c r="J121" i="30" s="1"/>
  <c r="F31" i="29"/>
  <c r="I31" i="29" s="1"/>
  <c r="F31" i="30"/>
  <c r="J31" i="30" s="1"/>
  <c r="F93" i="29"/>
  <c r="I93" i="29" s="1"/>
  <c r="F93" i="30"/>
  <c r="J93" i="30" s="1"/>
  <c r="F66" i="29"/>
  <c r="I66" i="29" s="1"/>
  <c r="F66" i="30"/>
  <c r="J66" i="30" s="1"/>
  <c r="F68" i="29"/>
  <c r="I68" i="29" s="1"/>
  <c r="F68" i="30"/>
  <c r="J68" i="30" s="1"/>
  <c r="F120" i="29"/>
  <c r="I120" i="29" s="1"/>
  <c r="F120" i="30"/>
  <c r="J120" i="30" s="1"/>
  <c r="F59" i="29"/>
  <c r="I59" i="29" s="1"/>
  <c r="F59" i="30"/>
  <c r="J59" i="30" s="1"/>
  <c r="F101" i="29"/>
  <c r="I101" i="29" s="1"/>
  <c r="F101" i="30"/>
  <c r="J101" i="30" s="1"/>
  <c r="F49" i="29"/>
  <c r="I49" i="29" s="1"/>
  <c r="F49" i="30"/>
  <c r="J49" i="30" s="1"/>
  <c r="F104" i="29"/>
  <c r="I104" i="29" s="1"/>
  <c r="F104" i="30"/>
  <c r="J104" i="30" s="1"/>
  <c r="F128" i="29"/>
  <c r="I128" i="29" s="1"/>
  <c r="F128" i="30"/>
  <c r="J128" i="30" s="1"/>
  <c r="F97" i="29"/>
  <c r="I97" i="29" s="1"/>
  <c r="F97" i="30"/>
  <c r="J97" i="30" s="1"/>
  <c r="F85" i="29"/>
  <c r="I85" i="29" s="1"/>
  <c r="F85" i="30"/>
  <c r="J85" i="30" s="1"/>
  <c r="F37" i="29"/>
  <c r="I37" i="29" s="1"/>
  <c r="F37" i="30"/>
  <c r="J37" i="30" s="1"/>
  <c r="F17" i="29"/>
  <c r="F17" i="30"/>
  <c r="F91" i="29"/>
  <c r="I91" i="29" s="1"/>
  <c r="F91" i="30"/>
  <c r="J91" i="30" s="1"/>
  <c r="F45" i="29"/>
  <c r="I45" i="29" s="1"/>
  <c r="F45" i="30"/>
  <c r="J45" i="30" s="1"/>
  <c r="F136" i="29"/>
  <c r="I136" i="29" s="1"/>
  <c r="F136" i="30"/>
  <c r="J136" i="30" s="1"/>
  <c r="F35" i="29"/>
  <c r="I35" i="29" s="1"/>
  <c r="F35" i="30"/>
  <c r="J35" i="30" s="1"/>
  <c r="F51" i="29"/>
  <c r="I51" i="29" s="1"/>
  <c r="F51" i="30"/>
  <c r="J51" i="30" s="1"/>
  <c r="F132" i="29"/>
  <c r="I132" i="29" s="1"/>
  <c r="F132" i="30"/>
  <c r="J132" i="30" s="1"/>
  <c r="F9" i="29"/>
  <c r="F9" i="30"/>
  <c r="J9" i="30" s="1"/>
  <c r="F145" i="29"/>
  <c r="I145" i="29" s="1"/>
  <c r="F145" i="30"/>
  <c r="J145" i="30" s="1"/>
  <c r="F117" i="29"/>
  <c r="I117" i="29" s="1"/>
  <c r="F117" i="30"/>
  <c r="J117" i="30" s="1"/>
  <c r="F88" i="29"/>
  <c r="I88" i="29" s="1"/>
  <c r="F88" i="30"/>
  <c r="J88" i="30" s="1"/>
  <c r="J55" i="30"/>
  <c r="F139" i="29"/>
  <c r="I139" i="29" s="1"/>
  <c r="F139" i="30"/>
  <c r="J139" i="30" s="1"/>
  <c r="F44" i="29"/>
  <c r="I44" i="29" s="1"/>
  <c r="F44" i="30"/>
  <c r="J44" i="30" s="1"/>
  <c r="F69" i="29"/>
  <c r="I69" i="29" s="1"/>
  <c r="F69" i="30"/>
  <c r="J69" i="30" s="1"/>
  <c r="F82" i="29"/>
  <c r="I82" i="29" s="1"/>
  <c r="F82" i="30"/>
  <c r="J82" i="30" s="1"/>
  <c r="F64" i="29"/>
  <c r="F64" i="30"/>
  <c r="F103" i="29"/>
  <c r="I103" i="29" s="1"/>
  <c r="F103" i="30"/>
  <c r="J103" i="30" s="1"/>
  <c r="F63" i="29"/>
  <c r="I63" i="29" s="1"/>
  <c r="F63" i="30"/>
  <c r="J63" i="30" s="1"/>
  <c r="F144" i="29"/>
  <c r="I144" i="29" s="1"/>
  <c r="F144" i="30"/>
  <c r="J144" i="30" s="1"/>
  <c r="F98" i="29"/>
  <c r="I98" i="29" s="1"/>
  <c r="F98" i="30"/>
  <c r="J98" i="30" s="1"/>
  <c r="F152" i="29"/>
  <c r="I152" i="29" s="1"/>
  <c r="F152" i="30"/>
  <c r="J152" i="30" s="1"/>
  <c r="F122" i="29"/>
  <c r="F122" i="30"/>
  <c r="F149" i="29"/>
  <c r="I149" i="29" s="1"/>
  <c r="F149" i="30"/>
  <c r="J149" i="30" s="1"/>
  <c r="F50" i="29"/>
  <c r="I50" i="29" s="1"/>
  <c r="F50" i="30"/>
  <c r="J50" i="30" s="1"/>
  <c r="F22" i="29"/>
  <c r="I22" i="29" s="1"/>
  <c r="F22" i="30"/>
  <c r="J22" i="30" s="1"/>
  <c r="F24" i="29"/>
  <c r="I24" i="29" s="1"/>
  <c r="F24" i="30"/>
  <c r="J24" i="30" s="1"/>
  <c r="F80" i="29"/>
  <c r="I80" i="29" s="1"/>
  <c r="F80" i="30"/>
  <c r="J80" i="30" s="1"/>
  <c r="F58" i="29"/>
  <c r="I58" i="29" s="1"/>
  <c r="F58" i="30"/>
  <c r="J58" i="30" s="1"/>
  <c r="F43" i="29"/>
  <c r="I43" i="29" s="1"/>
  <c r="F43" i="30"/>
  <c r="J43" i="30" s="1"/>
  <c r="F96" i="29"/>
  <c r="I96" i="29" s="1"/>
  <c r="F96" i="30"/>
  <c r="J96" i="30" s="1"/>
  <c r="F111" i="29"/>
  <c r="I111" i="29" s="1"/>
  <c r="F111" i="30"/>
  <c r="J111" i="30" s="1"/>
  <c r="F113" i="29"/>
  <c r="I113" i="29" s="1"/>
  <c r="F113" i="30"/>
  <c r="J113" i="30" s="1"/>
  <c r="F60" i="29"/>
  <c r="I60" i="29" s="1"/>
  <c r="F60" i="30"/>
  <c r="J60" i="30" s="1"/>
  <c r="F52" i="29"/>
  <c r="I52" i="29" s="1"/>
  <c r="F52" i="30"/>
  <c r="J52" i="30" s="1"/>
  <c r="F90" i="29"/>
  <c r="I90" i="29" s="1"/>
  <c r="F90" i="30"/>
  <c r="J90" i="30" s="1"/>
  <c r="F110" i="29"/>
  <c r="I110" i="29" s="1"/>
  <c r="F110" i="30"/>
  <c r="J110" i="30" s="1"/>
  <c r="F126" i="29"/>
  <c r="I126" i="29" s="1"/>
  <c r="F126" i="30"/>
  <c r="J126" i="30" s="1"/>
  <c r="F53" i="29"/>
  <c r="I53" i="29" s="1"/>
  <c r="F53" i="30"/>
  <c r="J53" i="30" s="1"/>
  <c r="J141" i="30"/>
  <c r="F39" i="29"/>
  <c r="I39" i="29" s="1"/>
  <c r="F39" i="30"/>
  <c r="J39" i="30" s="1"/>
  <c r="F130" i="29"/>
  <c r="I130" i="29" s="1"/>
  <c r="F130" i="30"/>
  <c r="J130" i="30" s="1"/>
  <c r="F71" i="29"/>
  <c r="I71" i="29" s="1"/>
  <c r="F71" i="30"/>
  <c r="J71" i="30" s="1"/>
  <c r="F155" i="29"/>
  <c r="I155" i="29" s="1"/>
  <c r="F155" i="30"/>
  <c r="J155" i="30" s="1"/>
  <c r="F11" i="29"/>
  <c r="F11" i="30"/>
  <c r="J11" i="30" s="1"/>
  <c r="F123" i="29"/>
  <c r="I123" i="29" s="1"/>
  <c r="F123" i="30"/>
  <c r="J123" i="30" s="1"/>
  <c r="F109" i="29"/>
  <c r="I109" i="29" s="1"/>
  <c r="F109" i="30"/>
  <c r="J109" i="30" s="1"/>
  <c r="F32" i="29"/>
  <c r="I32" i="29" s="1"/>
  <c r="F32" i="30"/>
  <c r="J32" i="30" s="1"/>
  <c r="F151" i="29"/>
  <c r="I151" i="29" s="1"/>
  <c r="F151" i="30"/>
  <c r="J151" i="30" s="1"/>
  <c r="F6" i="29"/>
  <c r="F6" i="30"/>
  <c r="J6" i="30" s="1"/>
  <c r="F116" i="29"/>
  <c r="I116" i="29" s="1"/>
  <c r="F116" i="30"/>
  <c r="J116" i="30" s="1"/>
  <c r="F153" i="29"/>
  <c r="I153" i="29" s="1"/>
  <c r="F153" i="30"/>
  <c r="J153" i="30" s="1"/>
  <c r="F75" i="29"/>
  <c r="I75" i="29" s="1"/>
  <c r="F75" i="30"/>
  <c r="J75" i="30" s="1"/>
  <c r="F10" i="29"/>
  <c r="F10" i="30"/>
  <c r="J10" i="30" s="1"/>
  <c r="F140" i="29"/>
  <c r="I140" i="29" s="1"/>
  <c r="F140" i="30"/>
  <c r="J140" i="30" s="1"/>
  <c r="F13" i="29"/>
  <c r="F13" i="30"/>
  <c r="J13" i="30" s="1"/>
  <c r="F84" i="29"/>
  <c r="I84" i="29" s="1"/>
  <c r="F84" i="30"/>
  <c r="J84" i="30" s="1"/>
  <c r="F134" i="29"/>
  <c r="I134" i="29" s="1"/>
  <c r="F134" i="30"/>
  <c r="J134" i="30" s="1"/>
  <c r="F33" i="29"/>
  <c r="I33" i="29" s="1"/>
  <c r="F33" i="30"/>
  <c r="J33" i="30" s="1"/>
  <c r="F54" i="29"/>
  <c r="I54" i="29" s="1"/>
  <c r="F54" i="30"/>
  <c r="J54" i="30" s="1"/>
  <c r="F16" i="29"/>
  <c r="I16" i="29" s="1"/>
  <c r="F16" i="30"/>
  <c r="J16" i="30" s="1"/>
  <c r="F19" i="29"/>
  <c r="I19" i="29" s="1"/>
  <c r="F19" i="30"/>
  <c r="J19" i="30" s="1"/>
  <c r="F133" i="29"/>
  <c r="I133" i="29" s="1"/>
  <c r="F133" i="30"/>
  <c r="J133" i="30" s="1"/>
  <c r="J78" i="30"/>
  <c r="F86" i="29"/>
  <c r="I86" i="29" s="1"/>
  <c r="F86" i="30"/>
  <c r="J86" i="30" s="1"/>
  <c r="I17" i="29"/>
  <c r="I9" i="29"/>
  <c r="I11" i="29"/>
  <c r="I6" i="29"/>
  <c r="I13" i="29"/>
  <c r="I89" i="29"/>
  <c r="I7" i="29"/>
  <c r="I122" i="29"/>
  <c r="I10" i="29"/>
  <c r="I64" i="29"/>
  <c r="I40" i="29"/>
  <c r="F67" i="28"/>
  <c r="F67" i="29"/>
  <c r="I67" i="29" s="1"/>
  <c r="F142" i="28"/>
  <c r="F142" i="29"/>
  <c r="I142" i="29" s="1"/>
  <c r="F143" i="28"/>
  <c r="F143" i="29"/>
  <c r="I143" i="29" s="1"/>
  <c r="F21" i="28"/>
  <c r="F21" i="29"/>
  <c r="I21" i="29" s="1"/>
  <c r="F106" i="28"/>
  <c r="F106" i="29"/>
  <c r="I106" i="29" s="1"/>
  <c r="E49" i="28"/>
  <c r="E86" i="28"/>
  <c r="E106" i="28"/>
  <c r="H106" i="28" s="1"/>
  <c r="E15" i="11"/>
  <c r="E36" i="28"/>
  <c r="F95" i="28"/>
  <c r="F95" i="29"/>
  <c r="I95" i="29" s="1"/>
  <c r="F12" i="28"/>
  <c r="F12" i="29"/>
  <c r="E150" i="28"/>
  <c r="E149" i="28"/>
  <c r="E81" i="28"/>
  <c r="E55" i="28"/>
  <c r="E23" i="28"/>
  <c r="E138" i="28"/>
  <c r="F28" i="28"/>
  <c r="F28" i="29"/>
  <c r="I28" i="29" s="1"/>
  <c r="E97" i="28"/>
  <c r="F27" i="28"/>
  <c r="F27" i="29"/>
  <c r="I27" i="29" s="1"/>
  <c r="F81" i="28"/>
  <c r="F81" i="29"/>
  <c r="I81" i="29" s="1"/>
  <c r="E37" i="28"/>
  <c r="F8" i="28"/>
  <c r="F8" i="29"/>
  <c r="E79" i="28"/>
  <c r="E125" i="28"/>
  <c r="E11" i="28"/>
  <c r="F83" i="28"/>
  <c r="F83" i="29"/>
  <c r="I83" i="29" s="1"/>
  <c r="F46" i="28"/>
  <c r="F46" i="29"/>
  <c r="I46" i="29" s="1"/>
  <c r="F29" i="28"/>
  <c r="F29" i="29"/>
  <c r="I29" i="29" s="1"/>
  <c r="E70" i="28"/>
  <c r="F154" i="28"/>
  <c r="F154" i="29"/>
  <c r="I154" i="29" s="1"/>
  <c r="F125" i="28"/>
  <c r="F125" i="29"/>
  <c r="I125" i="29" s="1"/>
  <c r="E19" i="28"/>
  <c r="E33" i="28"/>
  <c r="F107" i="28"/>
  <c r="F107" i="29"/>
  <c r="I107" i="29" s="1"/>
  <c r="E10" i="28"/>
  <c r="E56" i="28"/>
  <c r="E121" i="28"/>
  <c r="F112" i="28"/>
  <c r="F112" i="29"/>
  <c r="I112" i="29" s="1"/>
  <c r="F115" i="28"/>
  <c r="F115" i="29"/>
  <c r="I115" i="29" s="1"/>
  <c r="F78" i="28"/>
  <c r="F78" i="29"/>
  <c r="E155" i="28"/>
  <c r="E18" i="28"/>
  <c r="F156" i="28"/>
  <c r="F156" i="29"/>
  <c r="I156" i="29" s="1"/>
  <c r="F47" i="28"/>
  <c r="F47" i="29"/>
  <c r="I47" i="29" s="1"/>
  <c r="F119" i="28"/>
  <c r="F119" i="29"/>
  <c r="I119" i="29" s="1"/>
  <c r="F41" i="28"/>
  <c r="F41" i="29"/>
  <c r="I41" i="29" s="1"/>
  <c r="E101" i="28"/>
  <c r="F42" i="28"/>
  <c r="F42" i="29"/>
  <c r="I42" i="29" s="1"/>
  <c r="F65" i="28"/>
  <c r="F65" i="29"/>
  <c r="I65" i="29" s="1"/>
  <c r="F124" i="28"/>
  <c r="F124" i="29"/>
  <c r="I124" i="29" s="1"/>
  <c r="E68" i="28"/>
  <c r="E41" i="28"/>
  <c r="H41" i="28" s="1"/>
  <c r="F146" i="28"/>
  <c r="F146" i="29"/>
  <c r="I146" i="29" s="1"/>
  <c r="F73" i="28"/>
  <c r="F73" i="29"/>
  <c r="I73" i="29" s="1"/>
  <c r="F94" i="28"/>
  <c r="F94" i="29"/>
  <c r="I94" i="29" s="1"/>
  <c r="F18" i="28"/>
  <c r="F18" i="29"/>
  <c r="I18" i="29" s="1"/>
  <c r="E112" i="28"/>
  <c r="F62" i="28"/>
  <c r="F62" i="29"/>
  <c r="I62" i="29" s="1"/>
  <c r="E96" i="28"/>
  <c r="E24" i="28"/>
  <c r="F129" i="28"/>
  <c r="F129" i="29"/>
  <c r="I129" i="29" s="1"/>
  <c r="F147" i="28"/>
  <c r="F147" i="29"/>
  <c r="I147" i="29" s="1"/>
  <c r="E131" i="28"/>
  <c r="E120" i="28"/>
  <c r="E80" i="28"/>
  <c r="F141" i="28"/>
  <c r="F141" i="29"/>
  <c r="F57" i="28"/>
  <c r="F57" i="29"/>
  <c r="I57" i="29" s="1"/>
  <c r="E27" i="28"/>
  <c r="F23" i="28"/>
  <c r="F23" i="29"/>
  <c r="I23" i="29" s="1"/>
  <c r="E113" i="28"/>
  <c r="E98" i="28"/>
  <c r="E59" i="28"/>
  <c r="E6" i="28"/>
  <c r="E32" i="28"/>
  <c r="F76" i="28"/>
  <c r="F76" i="29"/>
  <c r="I76" i="29" s="1"/>
  <c r="F100" i="28"/>
  <c r="F100" i="29"/>
  <c r="I100" i="29" s="1"/>
  <c r="E92" i="28"/>
  <c r="E146" i="28"/>
  <c r="E42" i="28"/>
  <c r="E109" i="28"/>
  <c r="F56" i="28"/>
  <c r="F56" i="29"/>
  <c r="I56" i="29" s="1"/>
  <c r="F138" i="28"/>
  <c r="F138" i="29"/>
  <c r="I138" i="29" s="1"/>
  <c r="F74" i="28"/>
  <c r="F74" i="29"/>
  <c r="I74" i="29" s="1"/>
  <c r="E40" i="28"/>
  <c r="F38" i="28"/>
  <c r="F38" i="29"/>
  <c r="I38" i="29" s="1"/>
  <c r="F108" i="28"/>
  <c r="F108" i="29"/>
  <c r="I108" i="29" s="1"/>
  <c r="E136" i="28"/>
  <c r="F5" i="28"/>
  <c r="F5" i="29"/>
  <c r="E35" i="28"/>
  <c r="F131" i="28"/>
  <c r="F131" i="29"/>
  <c r="I131" i="29" s="1"/>
  <c r="E87" i="28"/>
  <c r="F102" i="28"/>
  <c r="F102" i="29"/>
  <c r="I102" i="29" s="1"/>
  <c r="E129" i="28"/>
  <c r="E115" i="28"/>
  <c r="H115" i="28" s="1"/>
  <c r="F79" i="28"/>
  <c r="F79" i="29"/>
  <c r="I79" i="29" s="1"/>
  <c r="F114" i="28"/>
  <c r="F114" i="29"/>
  <c r="I114" i="29" s="1"/>
  <c r="F92" i="28"/>
  <c r="F92" i="29"/>
  <c r="I92" i="29" s="1"/>
  <c r="F25" i="28"/>
  <c r="F25" i="29"/>
  <c r="I25" i="29" s="1"/>
  <c r="F70" i="28"/>
  <c r="F70" i="29"/>
  <c r="I70" i="29" s="1"/>
  <c r="E13" i="28"/>
  <c r="E93" i="28"/>
  <c r="F127" i="28"/>
  <c r="F127" i="29"/>
  <c r="I127" i="29" s="1"/>
  <c r="E47" i="28"/>
  <c r="E134" i="28"/>
  <c r="E108" i="28"/>
  <c r="F87" i="28"/>
  <c r="F87" i="29"/>
  <c r="I87" i="29" s="1"/>
  <c r="F20" i="28"/>
  <c r="F20" i="29"/>
  <c r="I20" i="29" s="1"/>
  <c r="E25" i="28"/>
  <c r="H25" i="28" s="1"/>
  <c r="F72" i="28"/>
  <c r="F72" i="29"/>
  <c r="I72" i="29" s="1"/>
  <c r="F61" i="28"/>
  <c r="F61" i="29"/>
  <c r="I61" i="29" s="1"/>
  <c r="E64" i="28"/>
  <c r="F135" i="28"/>
  <c r="F135" i="29"/>
  <c r="I135" i="29" s="1"/>
  <c r="F55" i="28"/>
  <c r="F55" i="29"/>
  <c r="E57" i="28"/>
  <c r="F30" i="28"/>
  <c r="F30" i="29"/>
  <c r="I30" i="29" s="1"/>
  <c r="E52" i="11"/>
  <c r="E52" i="28"/>
  <c r="E26" i="11"/>
  <c r="E26" i="28"/>
  <c r="H26" i="28" s="1"/>
  <c r="F93" i="11"/>
  <c r="F93" i="28"/>
  <c r="E15" i="28"/>
  <c r="E132" i="11"/>
  <c r="E132" i="28"/>
  <c r="E90" i="11"/>
  <c r="E90" i="28"/>
  <c r="F45" i="11"/>
  <c r="F45" i="28"/>
  <c r="E43" i="28"/>
  <c r="E67" i="11"/>
  <c r="E67" i="28"/>
  <c r="H67" i="28" s="1"/>
  <c r="E142" i="28"/>
  <c r="E65" i="28"/>
  <c r="E69" i="28"/>
  <c r="F136" i="28"/>
  <c r="E91" i="28"/>
  <c r="E140" i="28"/>
  <c r="F35" i="28"/>
  <c r="F51" i="28"/>
  <c r="E71" i="28"/>
  <c r="E12" i="11"/>
  <c r="E12" i="28"/>
  <c r="F132" i="28"/>
  <c r="F9" i="28"/>
  <c r="E144" i="11"/>
  <c r="E144" i="28"/>
  <c r="F145" i="28"/>
  <c r="E61" i="28"/>
  <c r="E45" i="28"/>
  <c r="F117" i="28"/>
  <c r="F88" i="28"/>
  <c r="F139" i="11"/>
  <c r="F139" i="28"/>
  <c r="F44" i="11"/>
  <c r="F44" i="28"/>
  <c r="F69" i="11"/>
  <c r="F69" i="28"/>
  <c r="E123" i="11"/>
  <c r="E123" i="28"/>
  <c r="F66" i="11"/>
  <c r="F66" i="28"/>
  <c r="F126" i="28"/>
  <c r="E30" i="11"/>
  <c r="E30" i="28"/>
  <c r="E14" i="11"/>
  <c r="E14" i="28"/>
  <c r="E44" i="11"/>
  <c r="E44" i="28"/>
  <c r="E145" i="11"/>
  <c r="E145" i="28"/>
  <c r="E110" i="28"/>
  <c r="F49" i="11"/>
  <c r="F49" i="28"/>
  <c r="E139" i="11"/>
  <c r="E139" i="28"/>
  <c r="H139" i="28" s="1"/>
  <c r="F37" i="11"/>
  <c r="F37" i="28"/>
  <c r="F91" i="11"/>
  <c r="F91" i="28"/>
  <c r="E127" i="11"/>
  <c r="E127" i="28"/>
  <c r="F71" i="11"/>
  <c r="F71" i="28"/>
  <c r="E60" i="11"/>
  <c r="E60" i="28"/>
  <c r="E89" i="28"/>
  <c r="E5" i="11"/>
  <c r="E5" i="28"/>
  <c r="H5" i="28" s="1"/>
  <c r="F116" i="11"/>
  <c r="F116" i="28"/>
  <c r="F153" i="11"/>
  <c r="F153" i="28"/>
  <c r="E31" i="11"/>
  <c r="E31" i="28"/>
  <c r="E48" i="11"/>
  <c r="E48" i="28"/>
  <c r="F75" i="11"/>
  <c r="F75" i="28"/>
  <c r="F10" i="11"/>
  <c r="F10" i="28"/>
  <c r="E54" i="28"/>
  <c r="E50" i="28"/>
  <c r="F140" i="28"/>
  <c r="E137" i="11"/>
  <c r="E137" i="28"/>
  <c r="F13" i="11"/>
  <c r="F13" i="28"/>
  <c r="F84" i="11"/>
  <c r="F84" i="28"/>
  <c r="F134" i="11"/>
  <c r="F134" i="28"/>
  <c r="F33" i="28"/>
  <c r="F54" i="28"/>
  <c r="F16" i="11"/>
  <c r="F16" i="28"/>
  <c r="E53" i="11"/>
  <c r="E53" i="28"/>
  <c r="E147" i="28"/>
  <c r="E111" i="28"/>
  <c r="F19" i="11"/>
  <c r="F19" i="28"/>
  <c r="F133" i="11"/>
  <c r="F133" i="28"/>
  <c r="E100" i="28"/>
  <c r="F86" i="11"/>
  <c r="F86" i="28"/>
  <c r="E72" i="28"/>
  <c r="H72" i="28" s="1"/>
  <c r="E62" i="11"/>
  <c r="E62" i="28"/>
  <c r="H62" i="28" s="1"/>
  <c r="E118" i="28"/>
  <c r="F53" i="28"/>
  <c r="E143" i="28"/>
  <c r="E9" i="28"/>
  <c r="F68" i="11"/>
  <c r="F68" i="28"/>
  <c r="F120" i="11"/>
  <c r="F120" i="28"/>
  <c r="E8" i="11"/>
  <c r="E8" i="28"/>
  <c r="H8" i="28" s="1"/>
  <c r="F59" i="11"/>
  <c r="F59" i="28"/>
  <c r="F101" i="11"/>
  <c r="F101" i="28"/>
  <c r="E38" i="28"/>
  <c r="E17" i="11"/>
  <c r="E17" i="28"/>
  <c r="E122" i="28"/>
  <c r="E76" i="11"/>
  <c r="E76" i="28"/>
  <c r="E73" i="28"/>
  <c r="H73" i="28" s="1"/>
  <c r="F39" i="28"/>
  <c r="E133" i="11"/>
  <c r="E133" i="28"/>
  <c r="E58" i="11"/>
  <c r="E58" i="28"/>
  <c r="E156" i="28"/>
  <c r="E51" i="28"/>
  <c r="F130" i="28"/>
  <c r="E29" i="28"/>
  <c r="H29" i="28" s="1"/>
  <c r="F104" i="11"/>
  <c r="F104" i="28"/>
  <c r="F128" i="28"/>
  <c r="F97" i="28"/>
  <c r="E102" i="11"/>
  <c r="E102" i="28"/>
  <c r="F85" i="11"/>
  <c r="F85" i="28"/>
  <c r="F17" i="28"/>
  <c r="E117" i="28"/>
  <c r="E99" i="11"/>
  <c r="E99" i="28"/>
  <c r="E105" i="11"/>
  <c r="E105" i="28"/>
  <c r="F155" i="11"/>
  <c r="F155" i="28"/>
  <c r="E28" i="28"/>
  <c r="H28" i="28" s="1"/>
  <c r="F11" i="28"/>
  <c r="F123" i="28"/>
  <c r="E74" i="11"/>
  <c r="E74" i="28"/>
  <c r="H74" i="28" s="1"/>
  <c r="F109" i="11"/>
  <c r="F109" i="28"/>
  <c r="F32" i="28"/>
  <c r="E130" i="11"/>
  <c r="E130" i="28"/>
  <c r="F151" i="11"/>
  <c r="F151" i="28"/>
  <c r="E135" i="28"/>
  <c r="E148" i="11"/>
  <c r="E148" i="28"/>
  <c r="F6" i="11"/>
  <c r="F6" i="28"/>
  <c r="F82" i="11"/>
  <c r="F82" i="28"/>
  <c r="F137" i="28"/>
  <c r="F64" i="11"/>
  <c r="F64" i="28"/>
  <c r="E116" i="11"/>
  <c r="E116" i="28"/>
  <c r="H116" i="28" s="1"/>
  <c r="E78" i="28"/>
  <c r="F103" i="28"/>
  <c r="F63" i="28"/>
  <c r="F89" i="28"/>
  <c r="F15" i="11"/>
  <c r="F15" i="28"/>
  <c r="F144" i="11"/>
  <c r="F144" i="28"/>
  <c r="E154" i="28"/>
  <c r="H154" i="28" s="1"/>
  <c r="F118" i="28"/>
  <c r="F7" i="28"/>
  <c r="F98" i="28"/>
  <c r="F150" i="11"/>
  <c r="F150" i="28"/>
  <c r="F152" i="11"/>
  <c r="F152" i="28"/>
  <c r="F14" i="11"/>
  <c r="F14" i="28"/>
  <c r="E114" i="11"/>
  <c r="E114" i="28"/>
  <c r="H114" i="28" s="1"/>
  <c r="F122" i="11"/>
  <c r="F122" i="28"/>
  <c r="F149" i="11"/>
  <c r="F149" i="28"/>
  <c r="E119" i="28"/>
  <c r="F40" i="11"/>
  <c r="F40" i="28"/>
  <c r="F50" i="28"/>
  <c r="E107" i="11"/>
  <c r="E107" i="28"/>
  <c r="F22" i="11"/>
  <c r="F22" i="28"/>
  <c r="E46" i="28"/>
  <c r="E66" i="28"/>
  <c r="H66" i="28" s="1"/>
  <c r="E20" i="28"/>
  <c r="E128" i="28"/>
  <c r="H128" i="28" s="1"/>
  <c r="E88" i="11"/>
  <c r="E88" i="28"/>
  <c r="F24" i="11"/>
  <c r="F24" i="28"/>
  <c r="F99" i="11"/>
  <c r="F99" i="28"/>
  <c r="F80" i="28"/>
  <c r="F26" i="11"/>
  <c r="F26" i="28"/>
  <c r="E63" i="28"/>
  <c r="E153" i="11"/>
  <c r="E153" i="28"/>
  <c r="H153" i="28" s="1"/>
  <c r="E141" i="28"/>
  <c r="H141" i="28" s="1"/>
  <c r="E94" i="11"/>
  <c r="E94" i="28"/>
  <c r="H94" i="28" s="1"/>
  <c r="F58" i="28"/>
  <c r="E75" i="28"/>
  <c r="E7" i="28"/>
  <c r="F105" i="28"/>
  <c r="F36" i="11"/>
  <c r="F36" i="28"/>
  <c r="E83" i="28"/>
  <c r="H83" i="28" s="1"/>
  <c r="F77" i="28"/>
  <c r="E84" i="11"/>
  <c r="E84" i="28"/>
  <c r="E152" i="28"/>
  <c r="E77" i="11"/>
  <c r="E77" i="28"/>
  <c r="H77" i="28" s="1"/>
  <c r="E22" i="11"/>
  <c r="E22" i="28"/>
  <c r="F43" i="11"/>
  <c r="F43" i="28"/>
  <c r="E104" i="11"/>
  <c r="E104" i="28"/>
  <c r="H104" i="28" s="1"/>
  <c r="F96" i="28"/>
  <c r="F48" i="11"/>
  <c r="F48" i="28"/>
  <c r="F148" i="11"/>
  <c r="F148" i="28"/>
  <c r="E16" i="11"/>
  <c r="E16" i="28"/>
  <c r="E124" i="11"/>
  <c r="E124" i="28"/>
  <c r="H124" i="28" s="1"/>
  <c r="E39" i="11"/>
  <c r="E39" i="28"/>
  <c r="F111" i="11"/>
  <c r="F111" i="28"/>
  <c r="E126" i="11"/>
  <c r="E126" i="28"/>
  <c r="E151" i="28"/>
  <c r="F34" i="28"/>
  <c r="F113" i="11"/>
  <c r="F113" i="28"/>
  <c r="F60" i="11"/>
  <c r="F60" i="28"/>
  <c r="E21" i="28"/>
  <c r="H21" i="28" s="1"/>
  <c r="E82" i="11"/>
  <c r="E82" i="28"/>
  <c r="F121" i="11"/>
  <c r="F121" i="28"/>
  <c r="E34" i="28"/>
  <c r="E85" i="11"/>
  <c r="E85" i="28"/>
  <c r="F52" i="28"/>
  <c r="E103" i="11"/>
  <c r="E103" i="28"/>
  <c r="H103" i="28" s="1"/>
  <c r="F90" i="28"/>
  <c r="F31" i="11"/>
  <c r="F31" i="28"/>
  <c r="F110" i="11"/>
  <c r="F110" i="28"/>
  <c r="E95" i="11"/>
  <c r="E95" i="28"/>
  <c r="J35" i="9"/>
  <c r="K35" i="9" s="1"/>
  <c r="J19" i="9"/>
  <c r="K19" i="9" s="1"/>
  <c r="J150" i="9"/>
  <c r="K150" i="9" s="1"/>
  <c r="F130" i="11"/>
  <c r="E29" i="11"/>
  <c r="J123" i="9"/>
  <c r="K123" i="9" s="1"/>
  <c r="L139" i="9"/>
  <c r="N139" i="9" s="1"/>
  <c r="E111" i="11"/>
  <c r="M157" i="9"/>
  <c r="M89" i="9"/>
  <c r="L25" i="9"/>
  <c r="E140" i="11"/>
  <c r="E45" i="11"/>
  <c r="E71" i="11"/>
  <c r="E142" i="11"/>
  <c r="F145" i="11"/>
  <c r="L143" i="9"/>
  <c r="L46" i="9"/>
  <c r="N46" i="9" s="1"/>
  <c r="E73" i="11"/>
  <c r="L29" i="9"/>
  <c r="L71" i="9"/>
  <c r="N71" i="9" s="1"/>
  <c r="J67" i="9"/>
  <c r="K67" i="9" s="1"/>
  <c r="N67" i="9" s="1"/>
  <c r="J28" i="9"/>
  <c r="K28" i="9" s="1"/>
  <c r="J75" i="9"/>
  <c r="K75" i="9" s="1"/>
  <c r="M87" i="9"/>
  <c r="E122" i="11"/>
  <c r="L48" i="9"/>
  <c r="M64" i="9"/>
  <c r="M125" i="9"/>
  <c r="F90" i="11"/>
  <c r="L94" i="9"/>
  <c r="F142" i="11"/>
  <c r="L117" i="9"/>
  <c r="M30" i="9"/>
  <c r="J33" i="9"/>
  <c r="K33" i="9" s="1"/>
  <c r="F102" i="11"/>
  <c r="L15" i="9"/>
  <c r="F79" i="11"/>
  <c r="J36" i="9"/>
  <c r="K36" i="9" s="1"/>
  <c r="L36" i="9"/>
  <c r="F25" i="11"/>
  <c r="M56" i="9"/>
  <c r="L31" i="9"/>
  <c r="F70" i="11"/>
  <c r="L127" i="9"/>
  <c r="J127" i="9"/>
  <c r="K127" i="9" s="1"/>
  <c r="J90" i="9"/>
  <c r="K90" i="9" s="1"/>
  <c r="L90" i="9"/>
  <c r="J109" i="9"/>
  <c r="K109" i="9" s="1"/>
  <c r="L156" i="9"/>
  <c r="E93" i="11"/>
  <c r="F127" i="11"/>
  <c r="E47" i="11"/>
  <c r="E134" i="11"/>
  <c r="M19" i="9"/>
  <c r="L39" i="9"/>
  <c r="E108" i="11"/>
  <c r="F87" i="11"/>
  <c r="M131" i="9"/>
  <c r="F72" i="11"/>
  <c r="E64" i="11"/>
  <c r="F55" i="11"/>
  <c r="F30" i="11"/>
  <c r="L37" i="9"/>
  <c r="J15" i="9"/>
  <c r="K15" i="9" s="1"/>
  <c r="J39" i="9"/>
  <c r="K39" i="9" s="1"/>
  <c r="L109" i="9"/>
  <c r="M57" i="9"/>
  <c r="F132" i="11"/>
  <c r="J81" i="9"/>
  <c r="K81" i="9" s="1"/>
  <c r="J31" i="9"/>
  <c r="K31" i="9" s="1"/>
  <c r="L103" i="9"/>
  <c r="M144" i="9"/>
  <c r="J25" i="9"/>
  <c r="K25" i="9" s="1"/>
  <c r="M49" i="9"/>
  <c r="J6" i="9"/>
  <c r="K6" i="9" s="1"/>
  <c r="F17" i="11"/>
  <c r="E35" i="11"/>
  <c r="F131" i="11"/>
  <c r="E106" i="11"/>
  <c r="L76" i="9"/>
  <c r="J76" i="9"/>
  <c r="K76" i="9" s="1"/>
  <c r="E115" i="11"/>
  <c r="L134" i="9"/>
  <c r="J134" i="9"/>
  <c r="K134" i="9" s="1"/>
  <c r="L95" i="9"/>
  <c r="N95" i="9" s="1"/>
  <c r="M148" i="9"/>
  <c r="J61" i="9"/>
  <c r="K61" i="9" s="1"/>
  <c r="J12" i="9"/>
  <c r="K12" i="9" s="1"/>
  <c r="N12" i="9" s="1"/>
  <c r="E13" i="11"/>
  <c r="J32" i="9"/>
  <c r="K32" i="9" s="1"/>
  <c r="N32" i="9" s="1"/>
  <c r="J93" i="9"/>
  <c r="K93" i="9" s="1"/>
  <c r="N93" i="9" s="1"/>
  <c r="L10" i="9"/>
  <c r="M28" i="9"/>
  <c r="L133" i="9"/>
  <c r="L101" i="9"/>
  <c r="J101" i="9"/>
  <c r="K101" i="9" s="1"/>
  <c r="E25" i="11"/>
  <c r="F61" i="11"/>
  <c r="F135" i="11"/>
  <c r="E57" i="11"/>
  <c r="L62" i="9"/>
  <c r="J62" i="9"/>
  <c r="K62" i="9" s="1"/>
  <c r="M48" i="9"/>
  <c r="J111" i="9"/>
  <c r="K111" i="9" s="1"/>
  <c r="N111" i="9" s="1"/>
  <c r="F35" i="11"/>
  <c r="L140" i="9"/>
  <c r="M100" i="9"/>
  <c r="L6" i="9"/>
  <c r="F51" i="11"/>
  <c r="J156" i="9"/>
  <c r="K156" i="9" s="1"/>
  <c r="E91" i="11"/>
  <c r="F88" i="11"/>
  <c r="E69" i="11"/>
  <c r="F9" i="11"/>
  <c r="E43" i="11"/>
  <c r="M110" i="9"/>
  <c r="E28" i="11"/>
  <c r="M94" i="9"/>
  <c r="L120" i="9"/>
  <c r="L96" i="9"/>
  <c r="J87" i="9"/>
  <c r="K87" i="9" s="1"/>
  <c r="E89" i="11"/>
  <c r="L87" i="9"/>
  <c r="F33" i="11"/>
  <c r="M35" i="9"/>
  <c r="E100" i="11"/>
  <c r="L7" i="9"/>
  <c r="J77" i="9"/>
  <c r="K77" i="9" s="1"/>
  <c r="E149" i="11"/>
  <c r="J27" i="9"/>
  <c r="K27" i="9" s="1"/>
  <c r="L27" i="9"/>
  <c r="J137" i="9"/>
  <c r="K137" i="9" s="1"/>
  <c r="E55" i="11"/>
  <c r="M51" i="9"/>
  <c r="L144" i="9"/>
  <c r="J108" i="9"/>
  <c r="K108" i="9" s="1"/>
  <c r="M52" i="9"/>
  <c r="F27" i="11"/>
  <c r="M29" i="9"/>
  <c r="M108" i="9"/>
  <c r="M37" i="9"/>
  <c r="J151" i="9"/>
  <c r="K151" i="9" s="1"/>
  <c r="F83" i="11"/>
  <c r="M75" i="9"/>
  <c r="J16" i="9"/>
  <c r="K16" i="9" s="1"/>
  <c r="L99" i="9"/>
  <c r="J99" i="9"/>
  <c r="K99" i="9" s="1"/>
  <c r="E50" i="11"/>
  <c r="M54" i="9"/>
  <c r="L115" i="9"/>
  <c r="L108" i="9"/>
  <c r="M134" i="9"/>
  <c r="L77" i="9"/>
  <c r="J126" i="9"/>
  <c r="K126" i="9" s="1"/>
  <c r="J115" i="9"/>
  <c r="K115" i="9" s="1"/>
  <c r="F54" i="11"/>
  <c r="F140" i="11"/>
  <c r="E54" i="11"/>
  <c r="J38" i="9"/>
  <c r="K38" i="9" s="1"/>
  <c r="L16" i="9"/>
  <c r="L78" i="9"/>
  <c r="M122" i="9"/>
  <c r="L53" i="9"/>
  <c r="N53" i="9" s="1"/>
  <c r="M33" i="9"/>
  <c r="M43" i="9"/>
  <c r="F32" i="11"/>
  <c r="M133" i="9"/>
  <c r="F12" i="11"/>
  <c r="J153" i="9"/>
  <c r="K153" i="9" s="1"/>
  <c r="N153" i="9" s="1"/>
  <c r="L42" i="9"/>
  <c r="J42" i="9"/>
  <c r="K42" i="9" s="1"/>
  <c r="L26" i="9"/>
  <c r="J26" i="9"/>
  <c r="K26" i="9" s="1"/>
  <c r="M81" i="9"/>
  <c r="L59" i="9"/>
  <c r="J59" i="9"/>
  <c r="K59" i="9" s="1"/>
  <c r="E81" i="11"/>
  <c r="M38" i="9"/>
  <c r="J49" i="9"/>
  <c r="K49" i="9" s="1"/>
  <c r="L135" i="9"/>
  <c r="J135" i="9"/>
  <c r="K135" i="9" s="1"/>
  <c r="L106" i="9"/>
  <c r="J106" i="9"/>
  <c r="K106" i="9" s="1"/>
  <c r="L91" i="9"/>
  <c r="J91" i="9"/>
  <c r="K91" i="9" s="1"/>
  <c r="J100" i="9"/>
  <c r="K100" i="9" s="1"/>
  <c r="L100" i="9"/>
  <c r="E37" i="11"/>
  <c r="J52" i="9"/>
  <c r="K52" i="9" s="1"/>
  <c r="E11" i="11"/>
  <c r="J136" i="9"/>
  <c r="K136" i="9" s="1"/>
  <c r="J130" i="9"/>
  <c r="K130" i="9" s="1"/>
  <c r="L130" i="9"/>
  <c r="M85" i="9"/>
  <c r="M120" i="9"/>
  <c r="E33" i="11"/>
  <c r="F107" i="11"/>
  <c r="E10" i="11"/>
  <c r="E56" i="11"/>
  <c r="E121" i="11"/>
  <c r="F112" i="11"/>
  <c r="F78" i="11"/>
  <c r="E155" i="11"/>
  <c r="E18" i="11"/>
  <c r="M132" i="9"/>
  <c r="M84" i="9"/>
  <c r="F156" i="11"/>
  <c r="M60" i="9"/>
  <c r="M44" i="9"/>
  <c r="F95" i="11"/>
  <c r="M99" i="9"/>
  <c r="M76" i="9"/>
  <c r="E150" i="11"/>
  <c r="M78" i="9"/>
  <c r="M130" i="9"/>
  <c r="E23" i="11"/>
  <c r="F28" i="11"/>
  <c r="L152" i="9"/>
  <c r="F81" i="11"/>
  <c r="F8" i="11"/>
  <c r="M47" i="9"/>
  <c r="E79" i="11"/>
  <c r="E125" i="11"/>
  <c r="M103" i="9"/>
  <c r="J82" i="9"/>
  <c r="K82" i="9" s="1"/>
  <c r="L82" i="9"/>
  <c r="J128" i="9"/>
  <c r="K128" i="9" s="1"/>
  <c r="L128" i="9"/>
  <c r="F46" i="11"/>
  <c r="F29" i="11"/>
  <c r="E70" i="11"/>
  <c r="F154" i="11"/>
  <c r="F125" i="11"/>
  <c r="J129" i="9"/>
  <c r="K129" i="9" s="1"/>
  <c r="L129" i="9"/>
  <c r="E19" i="11"/>
  <c r="M65" i="9"/>
  <c r="F115" i="11"/>
  <c r="J144" i="9"/>
  <c r="K144" i="9" s="1"/>
  <c r="J78" i="9"/>
  <c r="K78" i="9" s="1"/>
  <c r="J96" i="9"/>
  <c r="K96" i="9" s="1"/>
  <c r="L136" i="9"/>
  <c r="E135" i="11"/>
  <c r="E147" i="11"/>
  <c r="J119" i="9"/>
  <c r="K119" i="9" s="1"/>
  <c r="N119" i="9" s="1"/>
  <c r="M115" i="9"/>
  <c r="E110" i="11"/>
  <c r="L146" i="9"/>
  <c r="N146" i="9" s="1"/>
  <c r="M143" i="9"/>
  <c r="F119" i="11"/>
  <c r="F41" i="11"/>
  <c r="E41" i="11"/>
  <c r="M14" i="9"/>
  <c r="F18" i="11"/>
  <c r="M112" i="9"/>
  <c r="E112" i="11"/>
  <c r="L122" i="9"/>
  <c r="L145" i="9"/>
  <c r="F129" i="11"/>
  <c r="J11" i="9"/>
  <c r="K11" i="9" s="1"/>
  <c r="L11" i="9"/>
  <c r="E32" i="11"/>
  <c r="M136" i="9"/>
  <c r="F100" i="11"/>
  <c r="M70" i="9"/>
  <c r="E92" i="11"/>
  <c r="M135" i="9"/>
  <c r="E146" i="11"/>
  <c r="M73" i="9"/>
  <c r="M11" i="9"/>
  <c r="E42" i="11"/>
  <c r="E109" i="11"/>
  <c r="F47" i="11"/>
  <c r="F42" i="11"/>
  <c r="E68" i="11"/>
  <c r="F146" i="11"/>
  <c r="F73" i="11"/>
  <c r="L40" i="9"/>
  <c r="M74" i="9"/>
  <c r="M113" i="9"/>
  <c r="M69" i="9"/>
  <c r="E24" i="11"/>
  <c r="M114" i="9"/>
  <c r="F147" i="11"/>
  <c r="M68" i="9"/>
  <c r="M138" i="9"/>
  <c r="E131" i="11"/>
  <c r="J132" i="9"/>
  <c r="K132" i="9" s="1"/>
  <c r="L132" i="9"/>
  <c r="M39" i="9"/>
  <c r="M98" i="9"/>
  <c r="E120" i="11"/>
  <c r="M86" i="9"/>
  <c r="F141" i="11"/>
  <c r="J110" i="9"/>
  <c r="K110" i="9" s="1"/>
  <c r="F57" i="11"/>
  <c r="E27" i="11"/>
  <c r="M156" i="9"/>
  <c r="L141" i="9"/>
  <c r="E113" i="11"/>
  <c r="J155" i="9"/>
  <c r="K155" i="9" s="1"/>
  <c r="J63" i="9"/>
  <c r="K63" i="9" s="1"/>
  <c r="N63" i="9" s="1"/>
  <c r="L44" i="9"/>
  <c r="J40" i="9"/>
  <c r="K40" i="9" s="1"/>
  <c r="J148" i="9"/>
  <c r="K148" i="9" s="1"/>
  <c r="L75" i="9"/>
  <c r="E9" i="11"/>
  <c r="M101" i="9"/>
  <c r="F53" i="11"/>
  <c r="E118" i="11"/>
  <c r="J44" i="9"/>
  <c r="K44" i="9" s="1"/>
  <c r="E38" i="11"/>
  <c r="J50" i="9"/>
  <c r="K50" i="9" s="1"/>
  <c r="F143" i="11"/>
  <c r="F21" i="11"/>
  <c r="F106" i="11"/>
  <c r="E136" i="11"/>
  <c r="M142" i="9"/>
  <c r="E49" i="11"/>
  <c r="M137" i="9"/>
  <c r="J138" i="9"/>
  <c r="K138" i="9" s="1"/>
  <c r="J149" i="9"/>
  <c r="K149" i="9" s="1"/>
  <c r="J13" i="9"/>
  <c r="K13" i="9" s="1"/>
  <c r="N13" i="9" s="1"/>
  <c r="E87" i="11"/>
  <c r="M150" i="9"/>
  <c r="E129" i="11"/>
  <c r="M22" i="9"/>
  <c r="F114" i="11"/>
  <c r="M124" i="9"/>
  <c r="F92" i="11"/>
  <c r="J73" i="9"/>
  <c r="K73" i="9" s="1"/>
  <c r="L57" i="9"/>
  <c r="L47" i="9"/>
  <c r="J30" i="9"/>
  <c r="K30" i="9" s="1"/>
  <c r="L84" i="9"/>
  <c r="J34" i="9"/>
  <c r="K34" i="9" s="1"/>
  <c r="N34" i="9" s="1"/>
  <c r="M59" i="9"/>
  <c r="L33" i="9"/>
  <c r="E51" i="11"/>
  <c r="L18" i="9"/>
  <c r="N18" i="9" s="1"/>
  <c r="L21" i="9"/>
  <c r="N21" i="9" s="1"/>
  <c r="F39" i="11"/>
  <c r="E117" i="11"/>
  <c r="M10" i="9"/>
  <c r="J145" i="9"/>
  <c r="K145" i="9" s="1"/>
  <c r="E143" i="11"/>
  <c r="L28" i="9"/>
  <c r="F126" i="11"/>
  <c r="M77" i="9"/>
  <c r="M96" i="9"/>
  <c r="E101" i="11"/>
  <c r="L41" i="9"/>
  <c r="F65" i="11"/>
  <c r="F94" i="11"/>
  <c r="J88" i="9"/>
  <c r="K88" i="9" s="1"/>
  <c r="M41" i="9"/>
  <c r="F62" i="11"/>
  <c r="L70" i="9"/>
  <c r="L147" i="9"/>
  <c r="L74" i="9"/>
  <c r="M25" i="9"/>
  <c r="E80" i="11"/>
  <c r="M126" i="9"/>
  <c r="L65" i="9"/>
  <c r="E98" i="11"/>
  <c r="E59" i="11"/>
  <c r="J122" i="9"/>
  <c r="K122" i="9" s="1"/>
  <c r="M123" i="9"/>
  <c r="L45" i="9"/>
  <c r="E40" i="11"/>
  <c r="L85" i="9"/>
  <c r="J85" i="9"/>
  <c r="K85" i="9" s="1"/>
  <c r="F38" i="11"/>
  <c r="F108" i="11"/>
  <c r="F5" i="11"/>
  <c r="L105" i="9"/>
  <c r="J105" i="9"/>
  <c r="K105" i="9" s="1"/>
  <c r="E86" i="11"/>
  <c r="J43" i="9"/>
  <c r="K43" i="9" s="1"/>
  <c r="L92" i="9"/>
  <c r="N92" i="9" s="1"/>
  <c r="M104" i="9"/>
  <c r="M62" i="9"/>
  <c r="M147" i="9"/>
  <c r="L66" i="9"/>
  <c r="N66" i="9" s="1"/>
  <c r="L157" i="9"/>
  <c r="J117" i="9"/>
  <c r="K117" i="9" s="1"/>
  <c r="J29" i="9"/>
  <c r="K29" i="9" s="1"/>
  <c r="L149" i="9"/>
  <c r="L14" i="9"/>
  <c r="L89" i="9"/>
  <c r="J23" i="9"/>
  <c r="K23" i="9" s="1"/>
  <c r="N23" i="9" s="1"/>
  <c r="F97" i="11"/>
  <c r="F128" i="11"/>
  <c r="J124" i="9"/>
  <c r="K124" i="9" s="1"/>
  <c r="J9" i="9"/>
  <c r="K9" i="9" s="1"/>
  <c r="N9" i="9" s="1"/>
  <c r="J51" i="9"/>
  <c r="K51" i="9" s="1"/>
  <c r="L155" i="9"/>
  <c r="M152" i="9"/>
  <c r="M88" i="9"/>
  <c r="E156" i="11"/>
  <c r="J141" i="9"/>
  <c r="K141" i="9" s="1"/>
  <c r="E72" i="11"/>
  <c r="M102" i="9"/>
  <c r="F20" i="11"/>
  <c r="J37" i="9"/>
  <c r="K37" i="9" s="1"/>
  <c r="L61" i="9"/>
  <c r="L8" i="9"/>
  <c r="J54" i="9"/>
  <c r="K54" i="9" s="1"/>
  <c r="J8" i="9"/>
  <c r="K8" i="9" s="1"/>
  <c r="J133" i="9"/>
  <c r="K133" i="9" s="1"/>
  <c r="E61" i="11"/>
  <c r="F117" i="11"/>
  <c r="E65" i="11"/>
  <c r="J140" i="9"/>
  <c r="K140" i="9" s="1"/>
  <c r="F136" i="11"/>
  <c r="L54" i="9"/>
  <c r="M27" i="9"/>
  <c r="E34" i="11"/>
  <c r="F52" i="11"/>
  <c r="L123" i="9"/>
  <c r="J60" i="9"/>
  <c r="K60" i="9" s="1"/>
  <c r="J24" i="9"/>
  <c r="K24" i="9" s="1"/>
  <c r="N24" i="9" s="1"/>
  <c r="L80" i="9"/>
  <c r="N80" i="9" s="1"/>
  <c r="E151" i="11"/>
  <c r="F63" i="11"/>
  <c r="J102" i="9"/>
  <c r="K102" i="9" s="1"/>
  <c r="J7" i="9"/>
  <c r="K7" i="9" s="1"/>
  <c r="L114" i="9"/>
  <c r="F11" i="11"/>
  <c r="F123" i="11"/>
  <c r="M91" i="9"/>
  <c r="E128" i="11"/>
  <c r="J98" i="9"/>
  <c r="K98" i="9" s="1"/>
  <c r="J69" i="9"/>
  <c r="K69" i="9" s="1"/>
  <c r="N69" i="9" s="1"/>
  <c r="J17" i="9"/>
  <c r="K17" i="9" s="1"/>
  <c r="L60" i="9"/>
  <c r="M15" i="9"/>
  <c r="F50" i="11"/>
  <c r="J158" i="7"/>
  <c r="J94" i="9"/>
  <c r="K94" i="9" s="1"/>
  <c r="L125" i="9"/>
  <c r="F89" i="11"/>
  <c r="M116" i="9"/>
  <c r="J86" i="9"/>
  <c r="K86" i="9" s="1"/>
  <c r="L20" i="9"/>
  <c r="J107" i="9"/>
  <c r="K107" i="9" s="1"/>
  <c r="N107" i="9" s="1"/>
  <c r="L112" i="9"/>
  <c r="J64" i="9"/>
  <c r="K64" i="9" s="1"/>
  <c r="L113" i="9"/>
  <c r="J79" i="9"/>
  <c r="K79" i="9" s="1"/>
  <c r="N79" i="9" s="1"/>
  <c r="J154" i="9"/>
  <c r="K154" i="9" s="1"/>
  <c r="N154" i="9" s="1"/>
  <c r="J125" i="9"/>
  <c r="K125" i="9" s="1"/>
  <c r="J116" i="9"/>
  <c r="K116" i="9" s="1"/>
  <c r="J97" i="9"/>
  <c r="K97" i="9" s="1"/>
  <c r="F103" i="11"/>
  <c r="M36" i="9"/>
  <c r="L97" i="9"/>
  <c r="J104" i="9"/>
  <c r="K104" i="9" s="1"/>
  <c r="J58" i="9"/>
  <c r="K58" i="9" s="1"/>
  <c r="N58" i="9" s="1"/>
  <c r="J72" i="9"/>
  <c r="K72" i="9" s="1"/>
  <c r="N72" i="9" s="1"/>
  <c r="F96" i="11"/>
  <c r="M151" i="9"/>
  <c r="E152" i="11"/>
  <c r="M140" i="9"/>
  <c r="F77" i="11"/>
  <c r="E83" i="11"/>
  <c r="J68" i="9"/>
  <c r="K68" i="9" s="1"/>
  <c r="F105" i="11"/>
  <c r="E7" i="11"/>
  <c r="E75" i="11"/>
  <c r="M105" i="9"/>
  <c r="F80" i="11"/>
  <c r="F137" i="11"/>
  <c r="E119" i="11"/>
  <c r="J56" i="9"/>
  <c r="K56" i="9" s="1"/>
  <c r="J112" i="9"/>
  <c r="K112" i="9" s="1"/>
  <c r="F118" i="11"/>
  <c r="E141" i="11"/>
  <c r="E154" i="11"/>
  <c r="M45" i="9"/>
  <c r="J22" i="9"/>
  <c r="K22" i="9" s="1"/>
  <c r="M118" i="9"/>
  <c r="N118" i="9" s="1"/>
  <c r="E20" i="11"/>
  <c r="E63" i="11"/>
  <c r="F34" i="11"/>
  <c r="E78" i="11"/>
  <c r="M20" i="9"/>
  <c r="E21" i="11"/>
  <c r="M16" i="9"/>
  <c r="F58" i="11"/>
  <c r="M50" i="9"/>
  <c r="M17" i="9"/>
  <c r="L55" i="9"/>
  <c r="M155" i="9"/>
  <c r="E46" i="11"/>
  <c r="F98" i="11"/>
  <c r="E138" i="11"/>
  <c r="E97" i="11"/>
  <c r="F56" i="11"/>
  <c r="L131" i="9"/>
  <c r="J83" i="9"/>
  <c r="K83" i="9" s="1"/>
  <c r="N83" i="9" s="1"/>
  <c r="L121" i="9"/>
  <c r="N121" i="9" s="1"/>
  <c r="L142" i="9"/>
  <c r="F124" i="11"/>
  <c r="E96" i="11"/>
  <c r="F23" i="11"/>
  <c r="E6" i="11"/>
  <c r="F76" i="11"/>
  <c r="F67" i="11"/>
  <c r="F138" i="11"/>
  <c r="L56" i="9"/>
  <c r="G158" i="7"/>
  <c r="L22" i="9"/>
  <c r="E66" i="11"/>
  <c r="J55" i="9"/>
  <c r="K55" i="9" s="1"/>
  <c r="F7" i="11"/>
  <c r="L158" i="7"/>
  <c r="H158" i="7"/>
  <c r="F74" i="11"/>
  <c r="E36" i="11"/>
  <c r="F168" i="30" l="1"/>
  <c r="J122" i="30"/>
  <c r="J168" i="30" s="1"/>
  <c r="F165" i="30"/>
  <c r="J64" i="30"/>
  <c r="J165" i="30" s="1"/>
  <c r="J166" i="30"/>
  <c r="F158" i="30"/>
  <c r="F163" i="30"/>
  <c r="J40" i="30"/>
  <c r="J163" i="30" s="1"/>
  <c r="F167" i="30"/>
  <c r="J89" i="30"/>
  <c r="J167" i="30" s="1"/>
  <c r="F161" i="30"/>
  <c r="J169" i="30"/>
  <c r="J164" i="30"/>
  <c r="F162" i="30"/>
  <c r="J17" i="30"/>
  <c r="J162" i="30" s="1"/>
  <c r="F166" i="30"/>
  <c r="F169" i="30"/>
  <c r="F164" i="30"/>
  <c r="H111" i="28"/>
  <c r="H110" i="28"/>
  <c r="H123" i="28"/>
  <c r="H109" i="28"/>
  <c r="H113" i="28"/>
  <c r="H80" i="28"/>
  <c r="H96" i="28"/>
  <c r="H70" i="28"/>
  <c r="H125" i="28"/>
  <c r="H138" i="28"/>
  <c r="H95" i="28"/>
  <c r="H126" i="28"/>
  <c r="H75" i="28"/>
  <c r="H100" i="28"/>
  <c r="H30" i="28"/>
  <c r="H61" i="28"/>
  <c r="H12" i="28"/>
  <c r="H42" i="28"/>
  <c r="H82" i="28"/>
  <c r="H151" i="28"/>
  <c r="H22" i="28"/>
  <c r="H152" i="28"/>
  <c r="H7" i="28"/>
  <c r="H63" i="28"/>
  <c r="H88" i="28"/>
  <c r="H107" i="28"/>
  <c r="H130" i="28"/>
  <c r="H105" i="28"/>
  <c r="H117" i="28"/>
  <c r="H102" i="28"/>
  <c r="H51" i="28"/>
  <c r="H76" i="28"/>
  <c r="H9" i="28"/>
  <c r="H60" i="28"/>
  <c r="H127" i="28"/>
  <c r="H45" i="28"/>
  <c r="H65" i="28"/>
  <c r="H57" i="28"/>
  <c r="H146" i="28"/>
  <c r="H56" i="28"/>
  <c r="H33" i="28"/>
  <c r="H36" i="28"/>
  <c r="H99" i="28"/>
  <c r="H58" i="28"/>
  <c r="H122" i="28"/>
  <c r="H136" i="28"/>
  <c r="H32" i="28"/>
  <c r="H101" i="28"/>
  <c r="H37" i="28"/>
  <c r="H149" i="28"/>
  <c r="N150" i="9"/>
  <c r="H85" i="28"/>
  <c r="H20" i="28"/>
  <c r="H148" i="28"/>
  <c r="H17" i="28"/>
  <c r="H118" i="28"/>
  <c r="H147" i="28"/>
  <c r="H50" i="28"/>
  <c r="H31" i="28"/>
  <c r="H89" i="28"/>
  <c r="H145" i="28"/>
  <c r="H14" i="28"/>
  <c r="H144" i="28"/>
  <c r="H69" i="28"/>
  <c r="H90" i="28"/>
  <c r="H15" i="28"/>
  <c r="H108" i="28"/>
  <c r="H35" i="28"/>
  <c r="H40" i="28"/>
  <c r="H6" i="28"/>
  <c r="H120" i="28"/>
  <c r="H68" i="28"/>
  <c r="H18" i="28"/>
  <c r="H121" i="28"/>
  <c r="H79" i="28"/>
  <c r="H97" i="28"/>
  <c r="H23" i="28"/>
  <c r="H150" i="28"/>
  <c r="H86" i="28"/>
  <c r="H133" i="28"/>
  <c r="H53" i="28"/>
  <c r="H137" i="28"/>
  <c r="H54" i="28"/>
  <c r="H140" i="28"/>
  <c r="H43" i="28"/>
  <c r="H52" i="28"/>
  <c r="H134" i="28"/>
  <c r="H93" i="28"/>
  <c r="H87" i="28"/>
  <c r="H59" i="28"/>
  <c r="H131" i="28"/>
  <c r="H155" i="28"/>
  <c r="H55" i="28"/>
  <c r="H49" i="28"/>
  <c r="H34" i="28"/>
  <c r="H39" i="28"/>
  <c r="H16" i="28"/>
  <c r="H84" i="28"/>
  <c r="H46" i="28"/>
  <c r="H119" i="28"/>
  <c r="H78" i="28"/>
  <c r="H135" i="28"/>
  <c r="H156" i="28"/>
  <c r="H38" i="28"/>
  <c r="H143" i="28"/>
  <c r="H48" i="28"/>
  <c r="H44" i="28"/>
  <c r="H71" i="28"/>
  <c r="H91" i="28"/>
  <c r="H142" i="28"/>
  <c r="H132" i="28"/>
  <c r="H64" i="28"/>
  <c r="H47" i="28"/>
  <c r="H13" i="28"/>
  <c r="H129" i="28"/>
  <c r="H92" i="28"/>
  <c r="H98" i="28"/>
  <c r="H27" i="28"/>
  <c r="H24" i="28"/>
  <c r="H112" i="28"/>
  <c r="H10" i="28"/>
  <c r="H19" i="28"/>
  <c r="H11" i="28"/>
  <c r="H81" i="28"/>
  <c r="F165" i="29"/>
  <c r="F167" i="29"/>
  <c r="I165" i="29"/>
  <c r="I167" i="29"/>
  <c r="F163" i="29"/>
  <c r="F162" i="29"/>
  <c r="I55" i="29"/>
  <c r="I164" i="29" s="1"/>
  <c r="F164" i="29"/>
  <c r="I78" i="29"/>
  <c r="I166" i="29" s="1"/>
  <c r="F166" i="29"/>
  <c r="F168" i="29"/>
  <c r="I168" i="29"/>
  <c r="I5" i="29"/>
  <c r="F161" i="29"/>
  <c r="I141" i="29"/>
  <c r="I169" i="29" s="1"/>
  <c r="F169" i="29"/>
  <c r="I8" i="29"/>
  <c r="I12" i="29"/>
  <c r="I163" i="29"/>
  <c r="I162" i="29"/>
  <c r="F158" i="29"/>
  <c r="N43" i="9"/>
  <c r="G42" i="11" s="1"/>
  <c r="N74" i="9"/>
  <c r="G73" i="11" s="1"/>
  <c r="N84" i="9"/>
  <c r="G83" i="11" s="1"/>
  <c r="N61" i="9"/>
  <c r="N143" i="9"/>
  <c r="G142" i="11" s="1"/>
  <c r="N35" i="9"/>
  <c r="E158" i="29"/>
  <c r="F164" i="28"/>
  <c r="E164" i="28"/>
  <c r="E165" i="28"/>
  <c r="F163" i="28"/>
  <c r="F167" i="28"/>
  <c r="F162" i="28"/>
  <c r="F169" i="28"/>
  <c r="E161" i="28"/>
  <c r="E158" i="28"/>
  <c r="G91" i="11"/>
  <c r="H91" i="11" s="1"/>
  <c r="F158" i="28"/>
  <c r="F161" i="28"/>
  <c r="E169" i="28"/>
  <c r="F168" i="28"/>
  <c r="E166" i="28"/>
  <c r="F165" i="28"/>
  <c r="E162" i="28"/>
  <c r="F166" i="28"/>
  <c r="E168" i="28"/>
  <c r="E167" i="28"/>
  <c r="E163" i="28"/>
  <c r="N38" i="9"/>
  <c r="G37" i="11" s="1"/>
  <c r="N131" i="9"/>
  <c r="G130" i="11" s="1"/>
  <c r="N7" i="9"/>
  <c r="G6" i="11" s="1"/>
  <c r="N126" i="9"/>
  <c r="N57" i="9"/>
  <c r="N75" i="9"/>
  <c r="G74" i="11" s="1"/>
  <c r="N49" i="9"/>
  <c r="G48" i="11" s="1"/>
  <c r="N157" i="9"/>
  <c r="N148" i="9"/>
  <c r="G147" i="11" s="1"/>
  <c r="N19" i="9"/>
  <c r="G18" i="11" s="1"/>
  <c r="N130" i="9"/>
  <c r="G129" i="11" s="1"/>
  <c r="N10" i="9"/>
  <c r="N6" i="9"/>
  <c r="G5" i="11" s="1"/>
  <c r="N15" i="9"/>
  <c r="N106" i="9"/>
  <c r="G105" i="11" s="1"/>
  <c r="N26" i="9"/>
  <c r="N42" i="9"/>
  <c r="N87" i="9"/>
  <c r="N25" i="9"/>
  <c r="G24" i="11" s="1"/>
  <c r="N90" i="9"/>
  <c r="N36" i="9"/>
  <c r="N73" i="9"/>
  <c r="N103" i="9"/>
  <c r="G102" i="11" s="1"/>
  <c r="N138" i="9"/>
  <c r="N31" i="9"/>
  <c r="N48" i="9"/>
  <c r="N89" i="9"/>
  <c r="G88" i="11" s="1"/>
  <c r="N151" i="9"/>
  <c r="N104" i="9"/>
  <c r="G103" i="11" s="1"/>
  <c r="F161" i="11"/>
  <c r="N77" i="9"/>
  <c r="G76" i="11" s="1"/>
  <c r="N51" i="9"/>
  <c r="G50" i="11" s="1"/>
  <c r="N124" i="9"/>
  <c r="G123" i="11" s="1"/>
  <c r="N55" i="9"/>
  <c r="N102" i="9"/>
  <c r="N81" i="9"/>
  <c r="N45" i="9"/>
  <c r="N64" i="9"/>
  <c r="N14" i="9"/>
  <c r="G13" i="11" s="1"/>
  <c r="N62" i="9"/>
  <c r="N96" i="9"/>
  <c r="N125" i="9"/>
  <c r="N129" i="9"/>
  <c r="G128" i="11" s="1"/>
  <c r="N128" i="9"/>
  <c r="N112" i="9"/>
  <c r="N115" i="9"/>
  <c r="N99" i="9"/>
  <c r="G98" i="11" s="1"/>
  <c r="N28" i="9"/>
  <c r="G27" i="11" s="1"/>
  <c r="H27" i="11" s="1"/>
  <c r="N144" i="9"/>
  <c r="F163" i="11"/>
  <c r="G92" i="11"/>
  <c r="N133" i="9"/>
  <c r="N37" i="9"/>
  <c r="N33" i="9"/>
  <c r="N152" i="9"/>
  <c r="N108" i="9"/>
  <c r="N156" i="9"/>
  <c r="N134" i="9"/>
  <c r="N76" i="9"/>
  <c r="N127" i="9"/>
  <c r="F169" i="11"/>
  <c r="N30" i="9"/>
  <c r="N82" i="9"/>
  <c r="N120" i="9"/>
  <c r="N100" i="9"/>
  <c r="N59" i="9"/>
  <c r="N52" i="9"/>
  <c r="N27" i="9"/>
  <c r="N109" i="9"/>
  <c r="G108" i="11" s="1"/>
  <c r="N16" i="9"/>
  <c r="N8" i="9"/>
  <c r="N29" i="9"/>
  <c r="N147" i="9"/>
  <c r="N44" i="9"/>
  <c r="N101" i="9"/>
  <c r="N70" i="9"/>
  <c r="N145" i="9"/>
  <c r="G71" i="11"/>
  <c r="G62" i="11"/>
  <c r="N142" i="9"/>
  <c r="F164" i="11"/>
  <c r="N94" i="9"/>
  <c r="N117" i="9"/>
  <c r="N65" i="9"/>
  <c r="N110" i="9"/>
  <c r="N116" i="9"/>
  <c r="N149" i="9"/>
  <c r="N137" i="9"/>
  <c r="N39" i="9"/>
  <c r="N135" i="9"/>
  <c r="N78" i="9"/>
  <c r="N50" i="9"/>
  <c r="N86" i="9"/>
  <c r="G17" i="11"/>
  <c r="N56" i="9"/>
  <c r="E165" i="11"/>
  <c r="F162" i="11"/>
  <c r="N47" i="9"/>
  <c r="N136" i="9"/>
  <c r="F166" i="11"/>
  <c r="N91" i="9"/>
  <c r="G22" i="11"/>
  <c r="N88" i="9"/>
  <c r="N60" i="9"/>
  <c r="N54" i="9"/>
  <c r="E164" i="11"/>
  <c r="G94" i="11"/>
  <c r="G52" i="11"/>
  <c r="G57" i="11"/>
  <c r="N140" i="9"/>
  <c r="N155" i="9"/>
  <c r="N105" i="9"/>
  <c r="E163" i="11"/>
  <c r="N122" i="9"/>
  <c r="L159" i="9"/>
  <c r="N132" i="9"/>
  <c r="N68" i="9"/>
  <c r="G145" i="11"/>
  <c r="N22" i="9"/>
  <c r="N113" i="9"/>
  <c r="N20" i="9"/>
  <c r="N85" i="9"/>
  <c r="N41" i="9"/>
  <c r="N40" i="9"/>
  <c r="N141" i="9"/>
  <c r="N11" i="9"/>
  <c r="G79" i="11"/>
  <c r="G20" i="11"/>
  <c r="G68" i="11"/>
  <c r="K159" i="9"/>
  <c r="G65" i="11"/>
  <c r="E158" i="11"/>
  <c r="N98" i="9"/>
  <c r="F168" i="11"/>
  <c r="G33" i="11"/>
  <c r="G120" i="11"/>
  <c r="E161" i="11"/>
  <c r="E167" i="11"/>
  <c r="F167" i="11"/>
  <c r="N17" i="9"/>
  <c r="E168" i="11"/>
  <c r="N114" i="9"/>
  <c r="N123" i="9"/>
  <c r="G110" i="11"/>
  <c r="F158" i="11"/>
  <c r="G70" i="11"/>
  <c r="J159" i="9"/>
  <c r="M159" i="9"/>
  <c r="E166" i="11"/>
  <c r="N97" i="9"/>
  <c r="E169" i="11"/>
  <c r="G117" i="11"/>
  <c r="G31" i="11"/>
  <c r="G152" i="11"/>
  <c r="G138" i="11"/>
  <c r="G23" i="11"/>
  <c r="G118" i="11"/>
  <c r="G45" i="11"/>
  <c r="G149" i="11"/>
  <c r="G78" i="11"/>
  <c r="G66" i="11"/>
  <c r="G11" i="11"/>
  <c r="F165" i="11"/>
  <c r="G106" i="11"/>
  <c r="G12" i="11"/>
  <c r="G8" i="11"/>
  <c r="G82" i="11"/>
  <c r="G153" i="11"/>
  <c r="E162" i="11"/>
  <c r="F171" i="30" l="1"/>
  <c r="F171" i="29"/>
  <c r="I161" i="29"/>
  <c r="H165" i="28"/>
  <c r="H166" i="28"/>
  <c r="H169" i="28"/>
  <c r="H164" i="28"/>
  <c r="H167" i="28"/>
  <c r="H161" i="28"/>
  <c r="H163" i="28"/>
  <c r="H162" i="28"/>
  <c r="H168" i="28"/>
  <c r="G60" i="11"/>
  <c r="H60" i="11" s="1"/>
  <c r="G34" i="11"/>
  <c r="H34" i="11" s="1"/>
  <c r="I158" i="29"/>
  <c r="K141" i="29" s="1"/>
  <c r="L141" i="29" s="1"/>
  <c r="H158" i="28"/>
  <c r="G127" i="11"/>
  <c r="H127" i="11" s="1"/>
  <c r="E171" i="28"/>
  <c r="G97" i="11"/>
  <c r="H97" i="11" s="1"/>
  <c r="G140" i="11"/>
  <c r="H140" i="11" s="1"/>
  <c r="G44" i="11"/>
  <c r="H44" i="11" s="1"/>
  <c r="G113" i="11"/>
  <c r="H113" i="11" s="1"/>
  <c r="G112" i="11"/>
  <c r="H112" i="11" s="1"/>
  <c r="G156" i="11"/>
  <c r="H156" i="11" s="1"/>
  <c r="G101" i="11"/>
  <c r="H101" i="11" s="1"/>
  <c r="G39" i="11"/>
  <c r="H39" i="11" s="1"/>
  <c r="G19" i="11"/>
  <c r="G125" i="11"/>
  <c r="H125" i="11" s="1"/>
  <c r="G121" i="11"/>
  <c r="H121" i="11" s="1"/>
  <c r="G139" i="11"/>
  <c r="H139" i="11" s="1"/>
  <c r="G134" i="11"/>
  <c r="H134" i="11" s="1"/>
  <c r="G115" i="11"/>
  <c r="H115" i="11" s="1"/>
  <c r="G26" i="11"/>
  <c r="H26" i="11" s="1"/>
  <c r="G126" i="11"/>
  <c r="H126" i="11" s="1"/>
  <c r="F171" i="28"/>
  <c r="G89" i="11"/>
  <c r="H89" i="11" s="1"/>
  <c r="G137" i="11"/>
  <c r="H137" i="11" s="1"/>
  <c r="G150" i="11"/>
  <c r="H150" i="11" s="1"/>
  <c r="G9" i="11"/>
  <c r="H9" i="11" s="1"/>
  <c r="G61" i="11"/>
  <c r="H61" i="11" s="1"/>
  <c r="G25" i="11"/>
  <c r="H25" i="11" s="1"/>
  <c r="G56" i="11"/>
  <c r="H56" i="11" s="1"/>
  <c r="G133" i="11"/>
  <c r="H133" i="11" s="1"/>
  <c r="G30" i="11"/>
  <c r="H30" i="11" s="1"/>
  <c r="G14" i="11"/>
  <c r="H14" i="11" s="1"/>
  <c r="G86" i="11"/>
  <c r="H86" i="11" s="1"/>
  <c r="G35" i="11"/>
  <c r="H35" i="11" s="1"/>
  <c r="G41" i="11"/>
  <c r="H41" i="11" s="1"/>
  <c r="G119" i="11"/>
  <c r="H119" i="11" s="1"/>
  <c r="G72" i="11"/>
  <c r="H72" i="11" s="1"/>
  <c r="G54" i="11"/>
  <c r="H54" i="11" s="1"/>
  <c r="G28" i="11"/>
  <c r="H28" i="11" s="1"/>
  <c r="G69" i="11"/>
  <c r="H69" i="11" s="1"/>
  <c r="G124" i="11"/>
  <c r="H124" i="11" s="1"/>
  <c r="G47" i="11"/>
  <c r="H47" i="11" s="1"/>
  <c r="G49" i="11"/>
  <c r="H49" i="11" s="1"/>
  <c r="G114" i="11"/>
  <c r="H114" i="11" s="1"/>
  <c r="G63" i="11"/>
  <c r="H63" i="11" s="1"/>
  <c r="G75" i="11"/>
  <c r="H75" i="11" s="1"/>
  <c r="G100" i="11"/>
  <c r="H100" i="11" s="1"/>
  <c r="G81" i="11"/>
  <c r="H81" i="11" s="1"/>
  <c r="G111" i="11"/>
  <c r="H111" i="11" s="1"/>
  <c r="G146" i="11"/>
  <c r="H146" i="11" s="1"/>
  <c r="G154" i="11"/>
  <c r="H154" i="11" s="1"/>
  <c r="G95" i="11"/>
  <c r="H95" i="11" s="1"/>
  <c r="G80" i="11"/>
  <c r="H80" i="11" s="1"/>
  <c r="G135" i="11"/>
  <c r="H135" i="11" s="1"/>
  <c r="G148" i="11"/>
  <c r="H148" i="11" s="1"/>
  <c r="G16" i="11"/>
  <c r="H16" i="11" s="1"/>
  <c r="G77" i="11"/>
  <c r="G58" i="11"/>
  <c r="H58" i="11" s="1"/>
  <c r="G143" i="11"/>
  <c r="H143" i="11" s="1"/>
  <c r="G32" i="11"/>
  <c r="H32" i="11" s="1"/>
  <c r="G29" i="11"/>
  <c r="H29" i="11" s="1"/>
  <c r="G151" i="11"/>
  <c r="H151" i="11" s="1"/>
  <c r="G59" i="11"/>
  <c r="H59" i="11" s="1"/>
  <c r="H105" i="11"/>
  <c r="H37" i="11"/>
  <c r="H123" i="11"/>
  <c r="H76" i="11"/>
  <c r="H78" i="11"/>
  <c r="H108" i="11"/>
  <c r="H138" i="11"/>
  <c r="H147" i="11"/>
  <c r="H31" i="11"/>
  <c r="H98" i="11"/>
  <c r="H42" i="11"/>
  <c r="H83" i="11"/>
  <c r="H17" i="11"/>
  <c r="H5" i="11"/>
  <c r="H6" i="11"/>
  <c r="H13" i="11"/>
  <c r="H18" i="11"/>
  <c r="H11" i="11"/>
  <c r="H152" i="11"/>
  <c r="H102" i="11"/>
  <c r="H70" i="11"/>
  <c r="H88" i="11"/>
  <c r="H79" i="11"/>
  <c r="H145" i="11"/>
  <c r="H62" i="11"/>
  <c r="H92" i="11"/>
  <c r="H82" i="11"/>
  <c r="H8" i="11"/>
  <c r="H106" i="11"/>
  <c r="H128" i="11"/>
  <c r="H149" i="11"/>
  <c r="H45" i="11"/>
  <c r="H118" i="11"/>
  <c r="H142" i="11"/>
  <c r="H117" i="11"/>
  <c r="H110" i="11"/>
  <c r="H120" i="11"/>
  <c r="H33" i="11"/>
  <c r="H65" i="11"/>
  <c r="H74" i="11"/>
  <c r="H129" i="11"/>
  <c r="H57" i="11"/>
  <c r="H52" i="11"/>
  <c r="H22" i="11"/>
  <c r="H48" i="11"/>
  <c r="H153" i="11"/>
  <c r="H130" i="11"/>
  <c r="H12" i="11"/>
  <c r="H24" i="11"/>
  <c r="H66" i="11"/>
  <c r="H23" i="11"/>
  <c r="H73" i="11"/>
  <c r="H68" i="11"/>
  <c r="H20" i="11"/>
  <c r="H19" i="11"/>
  <c r="H50" i="11"/>
  <c r="H94" i="11"/>
  <c r="H103" i="11"/>
  <c r="H71" i="11"/>
  <c r="G43" i="11"/>
  <c r="G107" i="11"/>
  <c r="G15" i="11"/>
  <c r="G109" i="11"/>
  <c r="G99" i="11"/>
  <c r="G55" i="11"/>
  <c r="G132" i="11"/>
  <c r="G144" i="11"/>
  <c r="G155" i="11"/>
  <c r="G36" i="11"/>
  <c r="G7" i="11"/>
  <c r="G93" i="11"/>
  <c r="G51" i="11"/>
  <c r="G53" i="11"/>
  <c r="G136" i="11"/>
  <c r="G104" i="11"/>
  <c r="G40" i="11"/>
  <c r="G122" i="11"/>
  <c r="G84" i="11"/>
  <c r="G46" i="11"/>
  <c r="G90" i="11"/>
  <c r="G38" i="11"/>
  <c r="G141" i="11"/>
  <c r="G64" i="11"/>
  <c r="G116" i="11"/>
  <c r="N159" i="9"/>
  <c r="G85" i="11"/>
  <c r="G87" i="11"/>
  <c r="G67" i="11"/>
  <c r="G21" i="11"/>
  <c r="G131" i="11"/>
  <c r="G10" i="11"/>
  <c r="E171" i="11"/>
  <c r="F171" i="11"/>
  <c r="G96" i="11"/>
  <c r="J169" i="28" l="1"/>
  <c r="K169" i="28" s="1"/>
  <c r="I171" i="29"/>
  <c r="K161" i="29" s="1"/>
  <c r="K73" i="29"/>
  <c r="L73" i="29" s="1"/>
  <c r="K76" i="29"/>
  <c r="L76" i="29" s="1"/>
  <c r="K92" i="29"/>
  <c r="L92" i="29" s="1"/>
  <c r="K27" i="29"/>
  <c r="L27" i="29" s="1"/>
  <c r="K72" i="29"/>
  <c r="L72" i="29" s="1"/>
  <c r="K127" i="29"/>
  <c r="L127" i="29" s="1"/>
  <c r="K70" i="29"/>
  <c r="L70" i="29" s="1"/>
  <c r="K65" i="29"/>
  <c r="L65" i="29" s="1"/>
  <c r="K106" i="29"/>
  <c r="L106" i="29" s="1"/>
  <c r="K95" i="29"/>
  <c r="L95" i="29" s="1"/>
  <c r="K112" i="29"/>
  <c r="L112" i="29" s="1"/>
  <c r="K67" i="29"/>
  <c r="L67" i="29" s="1"/>
  <c r="K28" i="29"/>
  <c r="L28" i="29" s="1"/>
  <c r="K87" i="29"/>
  <c r="L87" i="29" s="1"/>
  <c r="K131" i="29"/>
  <c r="L131" i="29" s="1"/>
  <c r="J47" i="28"/>
  <c r="K47" i="28" s="1"/>
  <c r="J133" i="28"/>
  <c r="K133" i="28" s="1"/>
  <c r="J99" i="28"/>
  <c r="K99" i="28" s="1"/>
  <c r="J81" i="28"/>
  <c r="K81" i="28" s="1"/>
  <c r="J139" i="28"/>
  <c r="K139" i="28" s="1"/>
  <c r="J122" i="28"/>
  <c r="K122" i="28" s="1"/>
  <c r="J162" i="28"/>
  <c r="K162" i="28" s="1"/>
  <c r="J164" i="28"/>
  <c r="K164" i="28" s="1"/>
  <c r="J144" i="28"/>
  <c r="K144" i="28" s="1"/>
  <c r="J12" i="28"/>
  <c r="K12" i="28" s="1"/>
  <c r="J25" i="28"/>
  <c r="K25" i="28" s="1"/>
  <c r="J21" i="28"/>
  <c r="K21" i="28" s="1"/>
  <c r="J36" i="28"/>
  <c r="K36" i="28" s="1"/>
  <c r="J134" i="28"/>
  <c r="K134" i="28" s="1"/>
  <c r="J57" i="28"/>
  <c r="K57" i="28" s="1"/>
  <c r="J120" i="28"/>
  <c r="K120" i="28" s="1"/>
  <c r="J37" i="28"/>
  <c r="K37" i="28" s="1"/>
  <c r="J39" i="28"/>
  <c r="K39" i="28" s="1"/>
  <c r="J167" i="28"/>
  <c r="K167" i="28" s="1"/>
  <c r="J41" i="28"/>
  <c r="K41" i="28" s="1"/>
  <c r="J15" i="28"/>
  <c r="K15" i="28" s="1"/>
  <c r="J22" i="28"/>
  <c r="K22" i="28" s="1"/>
  <c r="J135" i="28"/>
  <c r="K135" i="28" s="1"/>
  <c r="J110" i="28"/>
  <c r="K110" i="28" s="1"/>
  <c r="J113" i="28"/>
  <c r="K113" i="28" s="1"/>
  <c r="J45" i="28"/>
  <c r="K45" i="28" s="1"/>
  <c r="J91" i="28"/>
  <c r="K91" i="28" s="1"/>
  <c r="J165" i="28"/>
  <c r="K165" i="28" s="1"/>
  <c r="J42" i="28"/>
  <c r="K42" i="28" s="1"/>
  <c r="J23" i="28"/>
  <c r="K23" i="28" s="1"/>
  <c r="J151" i="28"/>
  <c r="K151" i="28" s="1"/>
  <c r="J100" i="28"/>
  <c r="K100" i="28" s="1"/>
  <c r="J58" i="28"/>
  <c r="K58" i="28" s="1"/>
  <c r="J77" i="28"/>
  <c r="K77" i="28" s="1"/>
  <c r="J31" i="28"/>
  <c r="K31" i="28" s="1"/>
  <c r="J19" i="28"/>
  <c r="K19" i="28" s="1"/>
  <c r="J152" i="28"/>
  <c r="K152" i="28" s="1"/>
  <c r="J89" i="28"/>
  <c r="K89" i="28" s="1"/>
  <c r="J13" i="28"/>
  <c r="K13" i="28" s="1"/>
  <c r="J102" i="28"/>
  <c r="K102" i="28" s="1"/>
  <c r="J130" i="28"/>
  <c r="K130" i="28" s="1"/>
  <c r="J34" i="28"/>
  <c r="K34" i="28" s="1"/>
  <c r="J68" i="28"/>
  <c r="K68" i="28" s="1"/>
  <c r="J32" i="28"/>
  <c r="K32" i="28" s="1"/>
  <c r="J30" i="28"/>
  <c r="K30" i="28" s="1"/>
  <c r="J70" i="28"/>
  <c r="K70" i="28" s="1"/>
  <c r="J127" i="28"/>
  <c r="K127" i="28" s="1"/>
  <c r="J56" i="28"/>
  <c r="K56" i="28" s="1"/>
  <c r="J136" i="28"/>
  <c r="K136" i="28" s="1"/>
  <c r="J126" i="28"/>
  <c r="K126" i="28" s="1"/>
  <c r="J90" i="28"/>
  <c r="K90" i="28" s="1"/>
  <c r="J48" i="28"/>
  <c r="K48" i="28" s="1"/>
  <c r="J149" i="28"/>
  <c r="K149" i="28" s="1"/>
  <c r="J117" i="28"/>
  <c r="K117" i="28" s="1"/>
  <c r="J148" i="28"/>
  <c r="K148" i="28" s="1"/>
  <c r="J33" i="28"/>
  <c r="K33" i="28" s="1"/>
  <c r="J60" i="28"/>
  <c r="K60" i="28" s="1"/>
  <c r="J59" i="28"/>
  <c r="K59" i="28" s="1"/>
  <c r="J9" i="28"/>
  <c r="K9" i="28" s="1"/>
  <c r="J53" i="28"/>
  <c r="K53" i="28" s="1"/>
  <c r="J76" i="28"/>
  <c r="K76" i="28" s="1"/>
  <c r="J43" i="28"/>
  <c r="K43" i="28" s="1"/>
  <c r="J86" i="28"/>
  <c r="K86" i="28" s="1"/>
  <c r="J140" i="28"/>
  <c r="K140" i="28" s="1"/>
  <c r="J44" i="28"/>
  <c r="K44" i="28" s="1"/>
  <c r="J51" i="28"/>
  <c r="K51" i="28" s="1"/>
  <c r="J83" i="28"/>
  <c r="K83" i="28" s="1"/>
  <c r="J6" i="28"/>
  <c r="K6" i="28" s="1"/>
  <c r="J64" i="28"/>
  <c r="K64" i="28" s="1"/>
  <c r="J10" i="28"/>
  <c r="K10" i="28" s="1"/>
  <c r="J95" i="28"/>
  <c r="K95" i="28" s="1"/>
  <c r="J142" i="28"/>
  <c r="K142" i="28" s="1"/>
  <c r="J84" i="28"/>
  <c r="K84" i="28" s="1"/>
  <c r="J101" i="28"/>
  <c r="K101" i="28" s="1"/>
  <c r="J75" i="28"/>
  <c r="K75" i="28" s="1"/>
  <c r="J132" i="28"/>
  <c r="K132" i="28" s="1"/>
  <c r="J97" i="28"/>
  <c r="K97" i="28" s="1"/>
  <c r="J16" i="28"/>
  <c r="K16" i="28" s="1"/>
  <c r="J40" i="28"/>
  <c r="K40" i="28" s="1"/>
  <c r="J65" i="28"/>
  <c r="K65" i="28" s="1"/>
  <c r="J72" i="28"/>
  <c r="K72" i="28" s="1"/>
  <c r="J153" i="28"/>
  <c r="K153" i="28" s="1"/>
  <c r="J155" i="28"/>
  <c r="K155" i="28" s="1"/>
  <c r="J114" i="28"/>
  <c r="K114" i="28" s="1"/>
  <c r="J52" i="28"/>
  <c r="K52" i="28" s="1"/>
  <c r="J62" i="28"/>
  <c r="K62" i="28" s="1"/>
  <c r="J123" i="28"/>
  <c r="K123" i="28" s="1"/>
  <c r="J82" i="28"/>
  <c r="K82" i="28" s="1"/>
  <c r="J129" i="28"/>
  <c r="K129" i="28" s="1"/>
  <c r="J26" i="28"/>
  <c r="K26" i="28" s="1"/>
  <c r="J96" i="28"/>
  <c r="K96" i="28" s="1"/>
  <c r="J116" i="28"/>
  <c r="K116" i="28" s="1"/>
  <c r="J35" i="28"/>
  <c r="K35" i="28" s="1"/>
  <c r="J49" i="28"/>
  <c r="K49" i="28" s="1"/>
  <c r="J108" i="28"/>
  <c r="K108" i="28" s="1"/>
  <c r="J163" i="28"/>
  <c r="K163" i="28" s="1"/>
  <c r="J166" i="28"/>
  <c r="K166" i="28" s="1"/>
  <c r="J61" i="28"/>
  <c r="K61" i="28" s="1"/>
  <c r="J128" i="28"/>
  <c r="K128" i="28" s="1"/>
  <c r="J11" i="28"/>
  <c r="K11" i="28" s="1"/>
  <c r="J17" i="28"/>
  <c r="K17" i="28" s="1"/>
  <c r="J150" i="28"/>
  <c r="K150" i="28" s="1"/>
  <c r="J92" i="28"/>
  <c r="K92" i="28" s="1"/>
  <c r="J24" i="28"/>
  <c r="K24" i="28" s="1"/>
  <c r="J168" i="28"/>
  <c r="K168" i="28" s="1"/>
  <c r="J161" i="28"/>
  <c r="K161" i="28" s="1"/>
  <c r="H171" i="28"/>
  <c r="K102" i="29"/>
  <c r="L102" i="29" s="1"/>
  <c r="K38" i="29"/>
  <c r="L38" i="29" s="1"/>
  <c r="K5" i="29"/>
  <c r="L5" i="29" s="1"/>
  <c r="K55" i="29"/>
  <c r="L55" i="29" s="1"/>
  <c r="K114" i="29"/>
  <c r="L114" i="29" s="1"/>
  <c r="K135" i="29"/>
  <c r="L135" i="29" s="1"/>
  <c r="K83" i="29"/>
  <c r="L83" i="29" s="1"/>
  <c r="K125" i="29"/>
  <c r="L125" i="29" s="1"/>
  <c r="K129" i="29"/>
  <c r="L129" i="29" s="1"/>
  <c r="K124" i="29"/>
  <c r="L124" i="29" s="1"/>
  <c r="K62" i="29"/>
  <c r="L62" i="29" s="1"/>
  <c r="K146" i="29"/>
  <c r="L146" i="29" s="1"/>
  <c r="K81" i="29"/>
  <c r="L81" i="29" s="1"/>
  <c r="K29" i="29"/>
  <c r="L29" i="29" s="1"/>
  <c r="K119" i="29"/>
  <c r="L119" i="29" s="1"/>
  <c r="K107" i="29"/>
  <c r="L107" i="29" s="1"/>
  <c r="K143" i="29"/>
  <c r="L143" i="29" s="1"/>
  <c r="K20" i="29"/>
  <c r="L20" i="29" s="1"/>
  <c r="K30" i="29"/>
  <c r="L30" i="29" s="1"/>
  <c r="K56" i="29"/>
  <c r="L56" i="29" s="1"/>
  <c r="K100" i="29"/>
  <c r="L100" i="29" s="1"/>
  <c r="K18" i="29"/>
  <c r="L18" i="29" s="1"/>
  <c r="K94" i="29"/>
  <c r="L94" i="29" s="1"/>
  <c r="K21" i="29"/>
  <c r="L21" i="29" s="1"/>
  <c r="K25" i="29"/>
  <c r="L25" i="29" s="1"/>
  <c r="K74" i="29"/>
  <c r="L74" i="29" s="1"/>
  <c r="K8" i="29"/>
  <c r="L8" i="29" s="1"/>
  <c r="K78" i="29"/>
  <c r="L78" i="29" s="1"/>
  <c r="K156" i="29"/>
  <c r="L156" i="29" s="1"/>
  <c r="K158" i="29"/>
  <c r="K133" i="29"/>
  <c r="L133" i="29" s="1"/>
  <c r="K89" i="29"/>
  <c r="L89" i="29" s="1"/>
  <c r="K84" i="29"/>
  <c r="L84" i="29" s="1"/>
  <c r="K99" i="29"/>
  <c r="L99" i="29" s="1"/>
  <c r="K140" i="29"/>
  <c r="L140" i="29" s="1"/>
  <c r="K17" i="29"/>
  <c r="L17" i="29" s="1"/>
  <c r="K88" i="29"/>
  <c r="L88" i="29" s="1"/>
  <c r="K104" i="29"/>
  <c r="L104" i="29" s="1"/>
  <c r="K113" i="29"/>
  <c r="L113" i="29" s="1"/>
  <c r="K134" i="29"/>
  <c r="L134" i="29" s="1"/>
  <c r="K51" i="29"/>
  <c r="L51" i="29" s="1"/>
  <c r="K16" i="29"/>
  <c r="L16" i="29" s="1"/>
  <c r="K136" i="29"/>
  <c r="L136" i="29" s="1"/>
  <c r="K149" i="29"/>
  <c r="L149" i="29" s="1"/>
  <c r="K60" i="29"/>
  <c r="L60" i="29" s="1"/>
  <c r="K103" i="29"/>
  <c r="L103" i="29" s="1"/>
  <c r="K11" i="29"/>
  <c r="L11" i="29" s="1"/>
  <c r="K123" i="29"/>
  <c r="L123" i="29" s="1"/>
  <c r="K35" i="29"/>
  <c r="L35" i="29" s="1"/>
  <c r="K37" i="29"/>
  <c r="L37" i="29" s="1"/>
  <c r="K85" i="29"/>
  <c r="L85" i="29" s="1"/>
  <c r="K155" i="29"/>
  <c r="L155" i="29" s="1"/>
  <c r="K122" i="29"/>
  <c r="L122" i="29" s="1"/>
  <c r="K126" i="29"/>
  <c r="L126" i="29" s="1"/>
  <c r="K10" i="29"/>
  <c r="L10" i="29" s="1"/>
  <c r="K101" i="29"/>
  <c r="L101" i="29" s="1"/>
  <c r="K9" i="29"/>
  <c r="L9" i="29" s="1"/>
  <c r="K71" i="29"/>
  <c r="L71" i="29" s="1"/>
  <c r="K130" i="29"/>
  <c r="L130" i="29" s="1"/>
  <c r="K49" i="29"/>
  <c r="L49" i="29" s="1"/>
  <c r="K45" i="29"/>
  <c r="L45" i="29" s="1"/>
  <c r="K50" i="29"/>
  <c r="L50" i="29" s="1"/>
  <c r="K43" i="29"/>
  <c r="L43" i="29" s="1"/>
  <c r="K48" i="29"/>
  <c r="L48" i="29" s="1"/>
  <c r="K58" i="29"/>
  <c r="L58" i="29" s="1"/>
  <c r="K137" i="29"/>
  <c r="L137" i="29" s="1"/>
  <c r="K13" i="29"/>
  <c r="L13" i="29" s="1"/>
  <c r="K96" i="29"/>
  <c r="L96" i="29" s="1"/>
  <c r="K144" i="29"/>
  <c r="L144" i="29" s="1"/>
  <c r="K39" i="29"/>
  <c r="L39" i="29" s="1"/>
  <c r="K93" i="29"/>
  <c r="L93" i="29" s="1"/>
  <c r="K111" i="29"/>
  <c r="L111" i="29" s="1"/>
  <c r="K26" i="29"/>
  <c r="L26" i="29" s="1"/>
  <c r="K53" i="29"/>
  <c r="L53" i="29" s="1"/>
  <c r="K77" i="29"/>
  <c r="L77" i="29" s="1"/>
  <c r="K69" i="29"/>
  <c r="L69" i="29" s="1"/>
  <c r="K63" i="29"/>
  <c r="L63" i="29" s="1"/>
  <c r="K91" i="29"/>
  <c r="L91" i="29" s="1"/>
  <c r="K59" i="29"/>
  <c r="L59" i="29" s="1"/>
  <c r="K90" i="29"/>
  <c r="L90" i="29" s="1"/>
  <c r="K31" i="29"/>
  <c r="L31" i="29" s="1"/>
  <c r="K64" i="29"/>
  <c r="L64" i="29" s="1"/>
  <c r="K109" i="29"/>
  <c r="L109" i="29" s="1"/>
  <c r="K82" i="29"/>
  <c r="L82" i="29" s="1"/>
  <c r="K148" i="29"/>
  <c r="L148" i="29" s="1"/>
  <c r="K66" i="29"/>
  <c r="L66" i="29" s="1"/>
  <c r="K128" i="29"/>
  <c r="L128" i="29" s="1"/>
  <c r="K110" i="29"/>
  <c r="L110" i="29" s="1"/>
  <c r="K120" i="29"/>
  <c r="L120" i="29" s="1"/>
  <c r="K121" i="29"/>
  <c r="L121" i="29" s="1"/>
  <c r="K151" i="29"/>
  <c r="L151" i="29" s="1"/>
  <c r="K14" i="29"/>
  <c r="L14" i="29" s="1"/>
  <c r="K44" i="29"/>
  <c r="L44" i="29" s="1"/>
  <c r="K117" i="29"/>
  <c r="L117" i="29" s="1"/>
  <c r="K80" i="29"/>
  <c r="L80" i="29" s="1"/>
  <c r="K145" i="29"/>
  <c r="L145" i="29" s="1"/>
  <c r="K105" i="29"/>
  <c r="L105" i="29" s="1"/>
  <c r="K22" i="29"/>
  <c r="L22" i="29" s="1"/>
  <c r="K75" i="29"/>
  <c r="L75" i="29" s="1"/>
  <c r="K86" i="29"/>
  <c r="L86" i="29" s="1"/>
  <c r="K24" i="29"/>
  <c r="L24" i="29" s="1"/>
  <c r="K40" i="29"/>
  <c r="L40" i="29" s="1"/>
  <c r="K139" i="29"/>
  <c r="L139" i="29" s="1"/>
  <c r="K97" i="29"/>
  <c r="L97" i="29" s="1"/>
  <c r="K150" i="29"/>
  <c r="L150" i="29" s="1"/>
  <c r="K68" i="29"/>
  <c r="L68" i="29" s="1"/>
  <c r="K116" i="29"/>
  <c r="L116" i="29" s="1"/>
  <c r="K32" i="29"/>
  <c r="L32" i="29" s="1"/>
  <c r="K132" i="29"/>
  <c r="L132" i="29" s="1"/>
  <c r="K36" i="29"/>
  <c r="L36" i="29" s="1"/>
  <c r="K54" i="29"/>
  <c r="L54" i="29" s="1"/>
  <c r="K153" i="29"/>
  <c r="L153" i="29" s="1"/>
  <c r="K152" i="29"/>
  <c r="L152" i="29" s="1"/>
  <c r="K15" i="29"/>
  <c r="L15" i="29" s="1"/>
  <c r="K52" i="29"/>
  <c r="L52" i="29" s="1"/>
  <c r="K19" i="29"/>
  <c r="L19" i="29" s="1"/>
  <c r="K33" i="29"/>
  <c r="L33" i="29" s="1"/>
  <c r="K6" i="29"/>
  <c r="L6" i="29" s="1"/>
  <c r="K7" i="29"/>
  <c r="L7" i="29" s="1"/>
  <c r="K98" i="29"/>
  <c r="L98" i="29" s="1"/>
  <c r="K34" i="29"/>
  <c r="L34" i="29" s="1"/>
  <c r="K118" i="29"/>
  <c r="L118" i="29" s="1"/>
  <c r="K41" i="29"/>
  <c r="L41" i="29" s="1"/>
  <c r="K138" i="29"/>
  <c r="L138" i="29" s="1"/>
  <c r="K47" i="29"/>
  <c r="L47" i="29" s="1"/>
  <c r="K154" i="29"/>
  <c r="L154" i="29" s="1"/>
  <c r="K142" i="29"/>
  <c r="L142" i="29" s="1"/>
  <c r="K115" i="29"/>
  <c r="L115" i="29" s="1"/>
  <c r="K57" i="29"/>
  <c r="L57" i="29" s="1"/>
  <c r="K42" i="29"/>
  <c r="L42" i="29" s="1"/>
  <c r="K46" i="29"/>
  <c r="L46" i="29" s="1"/>
  <c r="K23" i="29"/>
  <c r="L23" i="29" s="1"/>
  <c r="K147" i="29"/>
  <c r="L147" i="29" s="1"/>
  <c r="K12" i="29"/>
  <c r="L12" i="29" s="1"/>
  <c r="K79" i="29"/>
  <c r="L79" i="29" s="1"/>
  <c r="K108" i="29"/>
  <c r="L108" i="29" s="1"/>
  <c r="K61" i="29"/>
  <c r="L61" i="29" s="1"/>
  <c r="J5" i="28"/>
  <c r="K5" i="28" s="1"/>
  <c r="J124" i="28"/>
  <c r="K124" i="28" s="1"/>
  <c r="J103" i="28"/>
  <c r="K103" i="28" s="1"/>
  <c r="J154" i="28"/>
  <c r="K154" i="28" s="1"/>
  <c r="J156" i="28"/>
  <c r="K156" i="28" s="1"/>
  <c r="J147" i="28"/>
  <c r="K147" i="28" s="1"/>
  <c r="J94" i="28"/>
  <c r="K94" i="28" s="1"/>
  <c r="J119" i="28"/>
  <c r="K119" i="28" s="1"/>
  <c r="J28" i="28"/>
  <c r="K28" i="28" s="1"/>
  <c r="J73" i="28"/>
  <c r="K73" i="28" s="1"/>
  <c r="J67" i="28"/>
  <c r="K67" i="28" s="1"/>
  <c r="J104" i="28"/>
  <c r="K104" i="28" s="1"/>
  <c r="J141" i="28"/>
  <c r="K141" i="28" s="1"/>
  <c r="J78" i="28"/>
  <c r="K78" i="28" s="1"/>
  <c r="J38" i="28"/>
  <c r="K38" i="28" s="1"/>
  <c r="J145" i="28"/>
  <c r="K145" i="28" s="1"/>
  <c r="J115" i="28"/>
  <c r="K115" i="28" s="1"/>
  <c r="J46" i="28"/>
  <c r="K46" i="28" s="1"/>
  <c r="J74" i="28"/>
  <c r="K74" i="28" s="1"/>
  <c r="J143" i="28"/>
  <c r="K143" i="28" s="1"/>
  <c r="J66" i="28"/>
  <c r="K66" i="28" s="1"/>
  <c r="J29" i="28"/>
  <c r="K29" i="28" s="1"/>
  <c r="J8" i="28"/>
  <c r="K8" i="28" s="1"/>
  <c r="J105" i="28"/>
  <c r="K105" i="28" s="1"/>
  <c r="J55" i="28"/>
  <c r="K55" i="28" s="1"/>
  <c r="J80" i="28"/>
  <c r="K80" i="28" s="1"/>
  <c r="J54" i="28"/>
  <c r="K54" i="28" s="1"/>
  <c r="J137" i="28"/>
  <c r="K137" i="28" s="1"/>
  <c r="J93" i="28"/>
  <c r="K93" i="28" s="1"/>
  <c r="J18" i="28"/>
  <c r="K18" i="28" s="1"/>
  <c r="J107" i="28"/>
  <c r="K107" i="28" s="1"/>
  <c r="J146" i="28"/>
  <c r="K146" i="28" s="1"/>
  <c r="J98" i="28"/>
  <c r="K98" i="28" s="1"/>
  <c r="J118" i="28"/>
  <c r="K118" i="28" s="1"/>
  <c r="J7" i="28"/>
  <c r="K7" i="28" s="1"/>
  <c r="J27" i="28"/>
  <c r="K27" i="28" s="1"/>
  <c r="J111" i="28"/>
  <c r="K111" i="28" s="1"/>
  <c r="J131" i="28"/>
  <c r="K131" i="28" s="1"/>
  <c r="J71" i="28"/>
  <c r="K71" i="28" s="1"/>
  <c r="J50" i="28"/>
  <c r="K50" i="28" s="1"/>
  <c r="J87" i="28"/>
  <c r="K87" i="28" s="1"/>
  <c r="J106" i="28"/>
  <c r="K106" i="28" s="1"/>
  <c r="J79" i="28"/>
  <c r="K79" i="28" s="1"/>
  <c r="J125" i="28"/>
  <c r="K125" i="28" s="1"/>
  <c r="J63" i="28"/>
  <c r="K63" i="28" s="1"/>
  <c r="J112" i="28"/>
  <c r="K112" i="28" s="1"/>
  <c r="J88" i="28"/>
  <c r="K88" i="28" s="1"/>
  <c r="J138" i="28"/>
  <c r="K138" i="28" s="1"/>
  <c r="J121" i="28"/>
  <c r="K121" i="28" s="1"/>
  <c r="J85" i="28"/>
  <c r="K85" i="28" s="1"/>
  <c r="J14" i="28"/>
  <c r="K14" i="28" s="1"/>
  <c r="J109" i="28"/>
  <c r="K109" i="28" s="1"/>
  <c r="J20" i="28"/>
  <c r="K20" i="28" s="1"/>
  <c r="J69" i="28"/>
  <c r="K69" i="28" s="1"/>
  <c r="H77" i="11"/>
  <c r="H96" i="11"/>
  <c r="H67" i="11"/>
  <c r="H64" i="11"/>
  <c r="H90" i="11"/>
  <c r="H51" i="11"/>
  <c r="H132" i="11"/>
  <c r="H107" i="11"/>
  <c r="H21" i="11"/>
  <c r="H85" i="11"/>
  <c r="H141" i="11"/>
  <c r="H46" i="11"/>
  <c r="H93" i="11"/>
  <c r="H155" i="11"/>
  <c r="H99" i="11"/>
  <c r="H43" i="11"/>
  <c r="H10" i="11"/>
  <c r="H131" i="11"/>
  <c r="H87" i="11"/>
  <c r="H38" i="11"/>
  <c r="H84" i="11"/>
  <c r="H40" i="11"/>
  <c r="H136" i="11"/>
  <c r="H7" i="11"/>
  <c r="H36" i="11"/>
  <c r="H144" i="11"/>
  <c r="H55" i="11"/>
  <c r="H164" i="11" s="1"/>
  <c r="H109" i="11"/>
  <c r="H116" i="11"/>
  <c r="H122" i="11"/>
  <c r="H104" i="11"/>
  <c r="H53" i="11"/>
  <c r="H15" i="11"/>
  <c r="G169" i="11"/>
  <c r="G164" i="11"/>
  <c r="G163" i="11"/>
  <c r="G162" i="11"/>
  <c r="G166" i="11"/>
  <c r="G161" i="11"/>
  <c r="G165" i="11"/>
  <c r="G158" i="11"/>
  <c r="G168" i="11"/>
  <c r="G167" i="11"/>
  <c r="L161" i="29" l="1"/>
  <c r="K168" i="29"/>
  <c r="L168" i="29" s="1"/>
  <c r="K167" i="29"/>
  <c r="L167" i="29" s="1"/>
  <c r="K169" i="29"/>
  <c r="L169" i="29" s="1"/>
  <c r="K164" i="29"/>
  <c r="L164" i="29" s="1"/>
  <c r="K162" i="29"/>
  <c r="L162" i="29" s="1"/>
  <c r="K163" i="29"/>
  <c r="L163" i="29" s="1"/>
  <c r="K165" i="29"/>
  <c r="L165" i="29" s="1"/>
  <c r="K166" i="29"/>
  <c r="L166" i="29" s="1"/>
  <c r="H168" i="11"/>
  <c r="H161" i="11"/>
  <c r="H163" i="11"/>
  <c r="H167" i="11"/>
  <c r="H166" i="11"/>
  <c r="H162" i="11"/>
  <c r="H165" i="11"/>
  <c r="H169" i="11"/>
  <c r="J158" i="28"/>
  <c r="H158" i="11"/>
  <c r="J5" i="11" s="1"/>
  <c r="K5" i="11" s="1"/>
  <c r="G171" i="11"/>
  <c r="K171" i="29" l="1"/>
  <c r="H171" i="11"/>
  <c r="J151" i="11"/>
  <c r="K151" i="11" s="1"/>
  <c r="J78" i="11"/>
  <c r="K78" i="11" s="1"/>
  <c r="J82" i="11"/>
  <c r="K82" i="11" s="1"/>
  <c r="J47" i="11"/>
  <c r="K47" i="11" s="1"/>
  <c r="J154" i="11"/>
  <c r="K154" i="11" s="1"/>
  <c r="J76" i="11"/>
  <c r="K76" i="11" s="1"/>
  <c r="J72" i="11"/>
  <c r="K72" i="11" s="1"/>
  <c r="J96" i="11"/>
  <c r="K96" i="11" s="1"/>
  <c r="J113" i="11"/>
  <c r="K113" i="11" s="1"/>
  <c r="J38" i="11"/>
  <c r="K38" i="11" s="1"/>
  <c r="J41" i="11"/>
  <c r="K41" i="11" s="1"/>
  <c r="J49" i="11"/>
  <c r="K49" i="11" s="1"/>
  <c r="J11" i="11"/>
  <c r="K11" i="11" s="1"/>
  <c r="J61" i="11"/>
  <c r="K61" i="11" s="1"/>
  <c r="J147" i="11"/>
  <c r="K147" i="11" s="1"/>
  <c r="J122" i="11"/>
  <c r="K122" i="11" s="1"/>
  <c r="J48" i="11"/>
  <c r="K48" i="11" s="1"/>
  <c r="J84" i="11"/>
  <c r="K84" i="11" s="1"/>
  <c r="J59" i="11"/>
  <c r="K59" i="11" s="1"/>
  <c r="J94" i="11"/>
  <c r="K94" i="11" s="1"/>
  <c r="J40" i="11"/>
  <c r="K40" i="11" s="1"/>
  <c r="J57" i="11"/>
  <c r="K57" i="11" s="1"/>
  <c r="J60" i="11"/>
  <c r="K60" i="11" s="1"/>
  <c r="J83" i="11"/>
  <c r="K83" i="11" s="1"/>
  <c r="J106" i="11"/>
  <c r="K106" i="11" s="1"/>
  <c r="J85" i="11"/>
  <c r="K85" i="11" s="1"/>
  <c r="J90" i="11"/>
  <c r="K90" i="11" s="1"/>
  <c r="J119" i="11"/>
  <c r="K119" i="11" s="1"/>
  <c r="J46" i="11"/>
  <c r="K46" i="11" s="1"/>
  <c r="J12" i="11"/>
  <c r="K12" i="11" s="1"/>
  <c r="J165" i="11"/>
  <c r="K165" i="11" s="1"/>
  <c r="J141" i="11"/>
  <c r="K141" i="11" s="1"/>
  <c r="J35" i="11"/>
  <c r="K35" i="11" s="1"/>
  <c r="J136" i="11"/>
  <c r="K136" i="11" s="1"/>
  <c r="J92" i="11"/>
  <c r="K92" i="11" s="1"/>
  <c r="J80" i="11"/>
  <c r="K80" i="11" s="1"/>
  <c r="J130" i="11"/>
  <c r="K130" i="11" s="1"/>
  <c r="J150" i="11"/>
  <c r="K150" i="11" s="1"/>
  <c r="J36" i="11"/>
  <c r="K36" i="11" s="1"/>
  <c r="J109" i="11"/>
  <c r="K109" i="11" s="1"/>
  <c r="J162" i="11"/>
  <c r="K162" i="11" s="1"/>
  <c r="J64" i="11"/>
  <c r="K64" i="11" s="1"/>
  <c r="J28" i="11"/>
  <c r="K28" i="11" s="1"/>
  <c r="J133" i="11"/>
  <c r="K133" i="11" s="1"/>
  <c r="J73" i="11"/>
  <c r="K73" i="11" s="1"/>
  <c r="J126" i="11"/>
  <c r="K126" i="11" s="1"/>
  <c r="J102" i="11"/>
  <c r="K102" i="11" s="1"/>
  <c r="J115" i="11"/>
  <c r="K115" i="11" s="1"/>
  <c r="J79" i="11"/>
  <c r="K79" i="11" s="1"/>
  <c r="J15" i="11"/>
  <c r="K15" i="11" s="1"/>
  <c r="J19" i="11"/>
  <c r="K19" i="11" s="1"/>
  <c r="J58" i="11"/>
  <c r="K58" i="11" s="1"/>
  <c r="J111" i="11"/>
  <c r="K111" i="11" s="1"/>
  <c r="J144" i="11"/>
  <c r="K144" i="11" s="1"/>
  <c r="J30" i="11"/>
  <c r="K30" i="11" s="1"/>
  <c r="J77" i="11"/>
  <c r="K77" i="11" s="1"/>
  <c r="J120" i="11"/>
  <c r="K120" i="11" s="1"/>
  <c r="J14" i="11"/>
  <c r="K14" i="11" s="1"/>
  <c r="J18" i="11"/>
  <c r="K18" i="11" s="1"/>
  <c r="J145" i="11"/>
  <c r="K145" i="11" s="1"/>
  <c r="J161" i="11"/>
  <c r="K161" i="11" s="1"/>
  <c r="J168" i="11"/>
  <c r="K168" i="11" s="1"/>
  <c r="J164" i="11"/>
  <c r="K164" i="11" s="1"/>
  <c r="J55" i="11"/>
  <c r="K55" i="11" s="1"/>
  <c r="J131" i="11"/>
  <c r="K131" i="11" s="1"/>
  <c r="J107" i="11"/>
  <c r="K107" i="11" s="1"/>
  <c r="J27" i="11"/>
  <c r="K27" i="11" s="1"/>
  <c r="J116" i="11"/>
  <c r="K116" i="11" s="1"/>
  <c r="J95" i="11"/>
  <c r="K95" i="11" s="1"/>
  <c r="J42" i="11"/>
  <c r="K42" i="11" s="1"/>
  <c r="J66" i="11"/>
  <c r="K66" i="11" s="1"/>
  <c r="J93" i="11"/>
  <c r="K93" i="11" s="1"/>
  <c r="J148" i="11"/>
  <c r="K148" i="11" s="1"/>
  <c r="J146" i="11"/>
  <c r="K146" i="11" s="1"/>
  <c r="J86" i="11"/>
  <c r="K86" i="11" s="1"/>
  <c r="J29" i="11"/>
  <c r="K29" i="11" s="1"/>
  <c r="J21" i="11"/>
  <c r="K21" i="11" s="1"/>
  <c r="J125" i="11"/>
  <c r="K125" i="11" s="1"/>
  <c r="J98" i="11"/>
  <c r="K98" i="11" s="1"/>
  <c r="J16" i="11"/>
  <c r="K16" i="11" s="1"/>
  <c r="J153" i="11"/>
  <c r="K153" i="11" s="1"/>
  <c r="J163" i="11"/>
  <c r="K163" i="11" s="1"/>
  <c r="J89" i="11"/>
  <c r="K89" i="11" s="1"/>
  <c r="J166" i="11"/>
  <c r="K166" i="11" s="1"/>
  <c r="J25" i="11"/>
  <c r="K25" i="11" s="1"/>
  <c r="J156" i="11"/>
  <c r="K156" i="11" s="1"/>
  <c r="J33" i="11"/>
  <c r="K33" i="11" s="1"/>
  <c r="J75" i="11"/>
  <c r="K75" i="11" s="1"/>
  <c r="J52" i="11"/>
  <c r="K52" i="11" s="1"/>
  <c r="J110" i="11"/>
  <c r="K110" i="11" s="1"/>
  <c r="J88" i="11"/>
  <c r="K88" i="11" s="1"/>
  <c r="J105" i="11"/>
  <c r="K105" i="11" s="1"/>
  <c r="J67" i="11"/>
  <c r="K67" i="11" s="1"/>
  <c r="J65" i="11"/>
  <c r="K65" i="11" s="1"/>
  <c r="J31" i="11"/>
  <c r="K31" i="11" s="1"/>
  <c r="J132" i="11"/>
  <c r="K132" i="11" s="1"/>
  <c r="J45" i="11"/>
  <c r="K45" i="11" s="1"/>
  <c r="J99" i="11"/>
  <c r="K99" i="11" s="1"/>
  <c r="J134" i="11"/>
  <c r="K134" i="11" s="1"/>
  <c r="J143" i="11"/>
  <c r="K143" i="11" s="1"/>
  <c r="J23" i="11"/>
  <c r="K23" i="11" s="1"/>
  <c r="J97" i="11"/>
  <c r="K97" i="11" s="1"/>
  <c r="J63" i="11"/>
  <c r="K63" i="11" s="1"/>
  <c r="J43" i="11"/>
  <c r="K43" i="11" s="1"/>
  <c r="J112" i="11"/>
  <c r="K112" i="11" s="1"/>
  <c r="J123" i="11"/>
  <c r="K123" i="11" s="1"/>
  <c r="J7" i="11"/>
  <c r="K7" i="11" s="1"/>
  <c r="J149" i="11"/>
  <c r="K149" i="11" s="1"/>
  <c r="J62" i="11"/>
  <c r="K62" i="11" s="1"/>
  <c r="J74" i="11"/>
  <c r="K74" i="11" s="1"/>
  <c r="J13" i="11"/>
  <c r="K13" i="11" s="1"/>
  <c r="J117" i="11"/>
  <c r="K117" i="11" s="1"/>
  <c r="J50" i="11"/>
  <c r="K50" i="11" s="1"/>
  <c r="J37" i="11"/>
  <c r="K37" i="11" s="1"/>
  <c r="J118" i="11"/>
  <c r="K118" i="11" s="1"/>
  <c r="J104" i="11"/>
  <c r="K104" i="11" s="1"/>
  <c r="J44" i="11"/>
  <c r="K44" i="11" s="1"/>
  <c r="J56" i="11"/>
  <c r="K56" i="11" s="1"/>
  <c r="J32" i="11"/>
  <c r="K32" i="11" s="1"/>
  <c r="J6" i="11"/>
  <c r="K6" i="11" s="1"/>
  <c r="J91" i="11"/>
  <c r="K91" i="11" s="1"/>
  <c r="J167" i="11"/>
  <c r="K167" i="11" s="1"/>
  <c r="J17" i="11"/>
  <c r="K17" i="11" s="1"/>
  <c r="J169" i="11"/>
  <c r="K169" i="11" s="1"/>
  <c r="J53" i="11"/>
  <c r="K53" i="11" s="1"/>
  <c r="J137" i="11"/>
  <c r="K137" i="11" s="1"/>
  <c r="J152" i="11"/>
  <c r="K152" i="11" s="1"/>
  <c r="J10" i="11"/>
  <c r="K10" i="11" s="1"/>
  <c r="J129" i="11"/>
  <c r="K129" i="11" s="1"/>
  <c r="J69" i="11"/>
  <c r="K69" i="11" s="1"/>
  <c r="J39" i="11"/>
  <c r="K39" i="11" s="1"/>
  <c r="J108" i="11"/>
  <c r="K108" i="11" s="1"/>
  <c r="J54" i="11"/>
  <c r="K54" i="11" s="1"/>
  <c r="J127" i="11"/>
  <c r="K127" i="11" s="1"/>
  <c r="J24" i="11"/>
  <c r="K24" i="11" s="1"/>
  <c r="J142" i="11"/>
  <c r="K142" i="11" s="1"/>
  <c r="J138" i="11"/>
  <c r="K138" i="11" s="1"/>
  <c r="J128" i="11"/>
  <c r="K128" i="11" s="1"/>
  <c r="J71" i="11"/>
  <c r="K71" i="11" s="1"/>
  <c r="J135" i="11"/>
  <c r="K135" i="11" s="1"/>
  <c r="J68" i="11"/>
  <c r="K68" i="11" s="1"/>
  <c r="J103" i="11"/>
  <c r="K103" i="11" s="1"/>
  <c r="J9" i="11"/>
  <c r="K9" i="11" s="1"/>
  <c r="J70" i="11"/>
  <c r="K70" i="11" s="1"/>
  <c r="J101" i="11"/>
  <c r="K101" i="11" s="1"/>
  <c r="J140" i="11"/>
  <c r="K140" i="11" s="1"/>
  <c r="J22" i="11"/>
  <c r="K22" i="11" s="1"/>
  <c r="J121" i="11"/>
  <c r="K121" i="11" s="1"/>
  <c r="J139" i="11"/>
  <c r="K139" i="11" s="1"/>
  <c r="J51" i="11"/>
  <c r="K51" i="11" s="1"/>
  <c r="J34" i="11"/>
  <c r="K34" i="11" s="1"/>
  <c r="J20" i="11"/>
  <c r="K20" i="11" s="1"/>
  <c r="J81" i="11"/>
  <c r="K81" i="11" s="1"/>
  <c r="J114" i="11"/>
  <c r="K114" i="11" s="1"/>
  <c r="J87" i="11"/>
  <c r="K87" i="11" s="1"/>
  <c r="J155" i="11"/>
  <c r="K155" i="11" s="1"/>
  <c r="J8" i="11"/>
  <c r="K8" i="11" s="1"/>
  <c r="J124" i="11"/>
  <c r="K124" i="11" s="1"/>
  <c r="J100" i="11"/>
  <c r="K100" i="11" s="1"/>
  <c r="J26" i="11"/>
  <c r="K26" i="11" s="1"/>
  <c r="J171" i="11" l="1"/>
  <c r="J158" i="11"/>
  <c r="I158" i="30"/>
  <c r="I161" i="30"/>
  <c r="I171" i="30" s="1"/>
  <c r="J5" i="30"/>
  <c r="J161" i="30" s="1"/>
  <c r="J158" i="30" l="1"/>
  <c r="L64" i="30" s="1"/>
  <c r="M64" i="30" s="1"/>
  <c r="J171" i="30"/>
  <c r="L141" i="30" l="1"/>
  <c r="M141" i="30" s="1"/>
  <c r="L8" i="30"/>
  <c r="M8" i="30" s="1"/>
  <c r="L60" i="30"/>
  <c r="M60" i="30" s="1"/>
  <c r="L111" i="30"/>
  <c r="M111" i="30" s="1"/>
  <c r="L106" i="30"/>
  <c r="M106" i="30" s="1"/>
  <c r="L18" i="30"/>
  <c r="M18" i="30" s="1"/>
  <c r="L92" i="30"/>
  <c r="M92" i="30" s="1"/>
  <c r="L29" i="30"/>
  <c r="M29" i="30" s="1"/>
  <c r="L41" i="30"/>
  <c r="M41" i="30" s="1"/>
  <c r="L115" i="30"/>
  <c r="M115" i="30" s="1"/>
  <c r="L118" i="30"/>
  <c r="M118" i="30" s="1"/>
  <c r="L93" i="30"/>
  <c r="M93" i="30" s="1"/>
  <c r="L36" i="30"/>
  <c r="M36" i="30" s="1"/>
  <c r="L47" i="30"/>
  <c r="M47" i="30" s="1"/>
  <c r="L38" i="30"/>
  <c r="M38" i="30" s="1"/>
  <c r="L86" i="30"/>
  <c r="M86" i="30" s="1"/>
  <c r="L137" i="30"/>
  <c r="M137" i="30" s="1"/>
  <c r="L25" i="30"/>
  <c r="M25" i="30" s="1"/>
  <c r="L96" i="30"/>
  <c r="M96" i="30" s="1"/>
  <c r="L84" i="30"/>
  <c r="M84" i="30" s="1"/>
  <c r="L40" i="30"/>
  <c r="M40" i="30" s="1"/>
  <c r="L132" i="30"/>
  <c r="M132" i="30" s="1"/>
  <c r="L83" i="30"/>
  <c r="M83" i="30" s="1"/>
  <c r="L154" i="30"/>
  <c r="M154" i="30" s="1"/>
  <c r="L91" i="30"/>
  <c r="M91" i="30" s="1"/>
  <c r="L125" i="30"/>
  <c r="M125" i="30" s="1"/>
  <c r="L97" i="30"/>
  <c r="M97" i="30" s="1"/>
  <c r="L59" i="30"/>
  <c r="M59" i="30" s="1"/>
  <c r="L79" i="30"/>
  <c r="M79" i="30" s="1"/>
  <c r="L142" i="30"/>
  <c r="M142" i="30" s="1"/>
  <c r="L24" i="30"/>
  <c r="M24" i="30" s="1"/>
  <c r="L27" i="30"/>
  <c r="M27" i="30" s="1"/>
  <c r="L53" i="30"/>
  <c r="M53" i="30" s="1"/>
  <c r="L119" i="30"/>
  <c r="M119" i="30" s="1"/>
  <c r="L30" i="30"/>
  <c r="M30" i="30" s="1"/>
  <c r="L63" i="30"/>
  <c r="M63" i="30" s="1"/>
  <c r="L121" i="30"/>
  <c r="M121" i="30" s="1"/>
  <c r="L87" i="30"/>
  <c r="M87" i="30" s="1"/>
  <c r="L131" i="30"/>
  <c r="M131" i="30" s="1"/>
  <c r="L99" i="30"/>
  <c r="M99" i="30" s="1"/>
  <c r="L113" i="30"/>
  <c r="M113" i="30" s="1"/>
  <c r="L143" i="30"/>
  <c r="M143" i="30" s="1"/>
  <c r="L75" i="30"/>
  <c r="M75" i="30" s="1"/>
  <c r="L65" i="30"/>
  <c r="M65" i="30" s="1"/>
  <c r="L146" i="30"/>
  <c r="M146" i="30" s="1"/>
  <c r="L127" i="30"/>
  <c r="M127" i="30" s="1"/>
  <c r="L68" i="30"/>
  <c r="M68" i="30" s="1"/>
  <c r="L89" i="30"/>
  <c r="M89" i="30" s="1"/>
  <c r="L17" i="30"/>
  <c r="M17" i="30" s="1"/>
  <c r="L148" i="30"/>
  <c r="M148" i="30" s="1"/>
  <c r="L45" i="30"/>
  <c r="M45" i="30" s="1"/>
  <c r="L128" i="30"/>
  <c r="M128" i="30" s="1"/>
  <c r="L117" i="30"/>
  <c r="M117" i="30" s="1"/>
  <c r="L33" i="30"/>
  <c r="M33" i="30" s="1"/>
  <c r="L35" i="30"/>
  <c r="M35" i="30" s="1"/>
  <c r="L120" i="30"/>
  <c r="M120" i="30" s="1"/>
  <c r="L34" i="30"/>
  <c r="M34" i="30" s="1"/>
  <c r="L129" i="30"/>
  <c r="M129" i="30" s="1"/>
  <c r="L78" i="30"/>
  <c r="M78" i="30" s="1"/>
  <c r="L74" i="30"/>
  <c r="M74" i="30" s="1"/>
  <c r="L81" i="30"/>
  <c r="M81" i="30" s="1"/>
  <c r="L50" i="30"/>
  <c r="M50" i="30" s="1"/>
  <c r="L48" i="30"/>
  <c r="M48" i="30" s="1"/>
  <c r="L14" i="30"/>
  <c r="M14" i="30" s="1"/>
  <c r="L43" i="30"/>
  <c r="M43" i="30" s="1"/>
  <c r="L21" i="30"/>
  <c r="M21" i="30" s="1"/>
  <c r="L82" i="30"/>
  <c r="M82" i="30" s="1"/>
  <c r="L54" i="30"/>
  <c r="M54" i="30" s="1"/>
  <c r="L98" i="30"/>
  <c r="M98" i="30" s="1"/>
  <c r="L104" i="30"/>
  <c r="M104" i="30" s="1"/>
  <c r="L57" i="30"/>
  <c r="M57" i="30" s="1"/>
  <c r="L49" i="30"/>
  <c r="M49" i="30" s="1"/>
  <c r="L28" i="30"/>
  <c r="M28" i="30" s="1"/>
  <c r="L152" i="30"/>
  <c r="M152" i="30" s="1"/>
  <c r="L16" i="30"/>
  <c r="M16" i="30" s="1"/>
  <c r="L52" i="30"/>
  <c r="M52" i="30" s="1"/>
  <c r="L11" i="30"/>
  <c r="M11" i="30" s="1"/>
  <c r="L95" i="30"/>
  <c r="M95" i="30" s="1"/>
  <c r="L100" i="30"/>
  <c r="M100" i="30" s="1"/>
  <c r="L102" i="30"/>
  <c r="M102" i="30" s="1"/>
  <c r="L23" i="30"/>
  <c r="M23" i="30" s="1"/>
  <c r="L126" i="30"/>
  <c r="M126" i="30" s="1"/>
  <c r="L144" i="30"/>
  <c r="M144" i="30" s="1"/>
  <c r="L112" i="30"/>
  <c r="M112" i="30" s="1"/>
  <c r="L150" i="30"/>
  <c r="M150" i="30" s="1"/>
  <c r="L124" i="30"/>
  <c r="M124" i="30" s="1"/>
  <c r="L13" i="30"/>
  <c r="M13" i="30" s="1"/>
  <c r="L67" i="30"/>
  <c r="M67" i="30" s="1"/>
  <c r="L122" i="30"/>
  <c r="M122" i="30" s="1"/>
  <c r="L20" i="30"/>
  <c r="M20" i="30" s="1"/>
  <c r="L22" i="30"/>
  <c r="M22" i="30" s="1"/>
  <c r="L77" i="30"/>
  <c r="M77" i="30" s="1"/>
  <c r="L58" i="30"/>
  <c r="M58" i="30" s="1"/>
  <c r="L26" i="30"/>
  <c r="M26" i="30" s="1"/>
  <c r="L151" i="30"/>
  <c r="M151" i="30" s="1"/>
  <c r="L70" i="30"/>
  <c r="M70" i="30" s="1"/>
  <c r="L116" i="30"/>
  <c r="M116" i="30" s="1"/>
  <c r="L15" i="30"/>
  <c r="M15" i="30" s="1"/>
  <c r="L136" i="30"/>
  <c r="M136" i="30" s="1"/>
  <c r="L130" i="30"/>
  <c r="M130" i="30" s="1"/>
  <c r="L105" i="30"/>
  <c r="M105" i="30" s="1"/>
  <c r="L85" i="30"/>
  <c r="M85" i="30" s="1"/>
  <c r="L6" i="30"/>
  <c r="M6" i="30" s="1"/>
  <c r="L135" i="30"/>
  <c r="M135" i="30" s="1"/>
  <c r="L156" i="30"/>
  <c r="M156" i="30" s="1"/>
  <c r="L94" i="30"/>
  <c r="M94" i="30" s="1"/>
  <c r="L101" i="30"/>
  <c r="M101" i="30" s="1"/>
  <c r="L138" i="30"/>
  <c r="M138" i="30" s="1"/>
  <c r="L145" i="30"/>
  <c r="M145" i="30" s="1"/>
  <c r="L56" i="30"/>
  <c r="M56" i="30" s="1"/>
  <c r="L7" i="30"/>
  <c r="M7" i="30" s="1"/>
  <c r="L123" i="30"/>
  <c r="M123" i="30" s="1"/>
  <c r="L55" i="30"/>
  <c r="M55" i="30" s="1"/>
  <c r="L149" i="30"/>
  <c r="M149" i="30" s="1"/>
  <c r="L155" i="30"/>
  <c r="M155" i="30" s="1"/>
  <c r="L9" i="30"/>
  <c r="M9" i="30" s="1"/>
  <c r="L62" i="30"/>
  <c r="M62" i="30" s="1"/>
  <c r="L31" i="30"/>
  <c r="M31" i="30" s="1"/>
  <c r="L110" i="30"/>
  <c r="M110" i="30" s="1"/>
  <c r="L134" i="30"/>
  <c r="M134" i="30" s="1"/>
  <c r="L12" i="30"/>
  <c r="M12" i="30" s="1"/>
  <c r="L107" i="30"/>
  <c r="M107" i="30" s="1"/>
  <c r="L66" i="30"/>
  <c r="M66" i="30" s="1"/>
  <c r="L71" i="30"/>
  <c r="M71" i="30" s="1"/>
  <c r="L114" i="30"/>
  <c r="M114" i="30" s="1"/>
  <c r="L103" i="30"/>
  <c r="M103" i="30" s="1"/>
  <c r="L153" i="30"/>
  <c r="M153" i="30" s="1"/>
  <c r="L10" i="30"/>
  <c r="M10" i="30" s="1"/>
  <c r="L90" i="30"/>
  <c r="M90" i="30" s="1"/>
  <c r="L44" i="30"/>
  <c r="M44" i="30" s="1"/>
  <c r="L109" i="30"/>
  <c r="M109" i="30" s="1"/>
  <c r="L46" i="30"/>
  <c r="M46" i="30" s="1"/>
  <c r="L140" i="30"/>
  <c r="M140" i="30" s="1"/>
  <c r="L19" i="30"/>
  <c r="M19" i="30" s="1"/>
  <c r="L76" i="30"/>
  <c r="M76" i="30" s="1"/>
  <c r="L72" i="30"/>
  <c r="M72" i="30" s="1"/>
  <c r="L32" i="30"/>
  <c r="M32" i="30" s="1"/>
  <c r="L108" i="30"/>
  <c r="M108" i="30" s="1"/>
  <c r="L73" i="30"/>
  <c r="M73" i="30" s="1"/>
  <c r="L42" i="30"/>
  <c r="M42" i="30" s="1"/>
  <c r="L69" i="30"/>
  <c r="M69" i="30" s="1"/>
  <c r="L61" i="30"/>
  <c r="M61" i="30" s="1"/>
  <c r="L37" i="30"/>
  <c r="M37" i="30" s="1"/>
  <c r="L133" i="30"/>
  <c r="M133" i="30" s="1"/>
  <c r="L5" i="30"/>
  <c r="M5" i="30" s="1"/>
  <c r="L39" i="30"/>
  <c r="M39" i="30" s="1"/>
  <c r="L80" i="30"/>
  <c r="M80" i="30" s="1"/>
  <c r="L139" i="30"/>
  <c r="M139" i="30" s="1"/>
  <c r="L51" i="30"/>
  <c r="M51" i="30" s="1"/>
  <c r="L147" i="30"/>
  <c r="M147" i="30" s="1"/>
  <c r="L88" i="30"/>
  <c r="M88" i="30" s="1"/>
  <c r="L164" i="30"/>
  <c r="M164" i="30" s="1"/>
  <c r="L168" i="30"/>
  <c r="M168" i="30" s="1"/>
  <c r="L166" i="30"/>
  <c r="M166" i="30" s="1"/>
  <c r="L167" i="30"/>
  <c r="M167" i="30" s="1"/>
  <c r="L169" i="30"/>
  <c r="M169" i="30" s="1"/>
  <c r="L163" i="30"/>
  <c r="M163" i="30" s="1"/>
  <c r="L162" i="30"/>
  <c r="M162" i="30" s="1"/>
  <c r="L165" i="30"/>
  <c r="M165" i="30" s="1"/>
  <c r="L161" i="30"/>
  <c r="L158" i="30" l="1"/>
  <c r="L171" i="30"/>
  <c r="M161" i="30"/>
</calcChain>
</file>

<file path=xl/sharedStrings.xml><?xml version="1.0" encoding="utf-8"?>
<sst xmlns="http://schemas.openxmlformats.org/spreadsheetml/2006/main" count="45592" uniqueCount="22053">
  <si>
    <t>England</t>
  </si>
  <si>
    <t>LA Code</t>
  </si>
  <si>
    <t>ONS LA Code</t>
  </si>
  <si>
    <t>ONS LA Name</t>
  </si>
  <si>
    <t>% change in population</t>
  </si>
  <si>
    <t xml:space="preserve">SMR&lt;75 weighted population </t>
  </si>
  <si>
    <t>MFF</t>
  </si>
  <si>
    <t xml:space="preserve">SMR&lt;75 and MFF weighted  population </t>
  </si>
  <si>
    <t>R606</t>
  </si>
  <si>
    <t>E06000001</t>
  </si>
  <si>
    <t>Hartlepool</t>
  </si>
  <si>
    <t>R607</t>
  </si>
  <si>
    <t>E06000002</t>
  </si>
  <si>
    <t>Middlesbrough</t>
  </si>
  <si>
    <t>R608</t>
  </si>
  <si>
    <t>E06000003</t>
  </si>
  <si>
    <t>Redcar and Cleveland</t>
  </si>
  <si>
    <t>R609</t>
  </si>
  <si>
    <t>E06000004</t>
  </si>
  <si>
    <t>Stockton-on-Tees</t>
  </si>
  <si>
    <t>R624</t>
  </si>
  <si>
    <t>E06000005</t>
  </si>
  <si>
    <t>Darlington</t>
  </si>
  <si>
    <t>R673</t>
  </si>
  <si>
    <t>E06000047</t>
  </si>
  <si>
    <t>County Durham</t>
  </si>
  <si>
    <t>R674</t>
  </si>
  <si>
    <t>E06000048</t>
  </si>
  <si>
    <t>Northumberland</t>
  </si>
  <si>
    <t>R353</t>
  </si>
  <si>
    <t>E08000020</t>
  </si>
  <si>
    <t>Gateshead</t>
  </si>
  <si>
    <t>R354</t>
  </si>
  <si>
    <t>E08000021</t>
  </si>
  <si>
    <t>Newcastle upon Tyne</t>
  </si>
  <si>
    <t>R355</t>
  </si>
  <si>
    <t>E08000022</t>
  </si>
  <si>
    <t>North Tyneside</t>
  </si>
  <si>
    <t>R356</t>
  </si>
  <si>
    <t>E08000023</t>
  </si>
  <si>
    <t>South Tyneside</t>
  </si>
  <si>
    <t>R357</t>
  </si>
  <si>
    <t>E08000024</t>
  </si>
  <si>
    <t>Sunderland</t>
  </si>
  <si>
    <t>R650</t>
  </si>
  <si>
    <t>E06000006</t>
  </si>
  <si>
    <t>Halton</t>
  </si>
  <si>
    <t>R651</t>
  </si>
  <si>
    <t>E06000007</t>
  </si>
  <si>
    <t>Warrington</t>
  </si>
  <si>
    <t>R659</t>
  </si>
  <si>
    <t>E06000008</t>
  </si>
  <si>
    <t>Blackburn with Darwen</t>
  </si>
  <si>
    <t>R660</t>
  </si>
  <si>
    <t>E06000009</t>
  </si>
  <si>
    <t>Blackpool</t>
  </si>
  <si>
    <t>R677</t>
  </si>
  <si>
    <t>E06000049</t>
  </si>
  <si>
    <t>Cheshire East</t>
  </si>
  <si>
    <t>R678</t>
  </si>
  <si>
    <t>E06000050</t>
  </si>
  <si>
    <t>Cheshire West and Chester</t>
  </si>
  <si>
    <t>R334</t>
  </si>
  <si>
    <t>E08000001</t>
  </si>
  <si>
    <t>Bolton</t>
  </si>
  <si>
    <t>R335</t>
  </si>
  <si>
    <t>E08000002</t>
  </si>
  <si>
    <t>Bury</t>
  </si>
  <si>
    <t>R336</t>
  </si>
  <si>
    <t>E08000003</t>
  </si>
  <si>
    <t>Manchester</t>
  </si>
  <si>
    <t>R337</t>
  </si>
  <si>
    <t>E08000004</t>
  </si>
  <si>
    <t>Oldham</t>
  </si>
  <si>
    <t>R338</t>
  </si>
  <si>
    <t>E08000005</t>
  </si>
  <si>
    <t>Rochdale</t>
  </si>
  <si>
    <t>R339</t>
  </si>
  <si>
    <t>E08000006</t>
  </si>
  <si>
    <t>Salford</t>
  </si>
  <si>
    <t>R340</t>
  </si>
  <si>
    <t>E08000007</t>
  </si>
  <si>
    <t>Stockport</t>
  </si>
  <si>
    <t>R341</t>
  </si>
  <si>
    <t>E08000008</t>
  </si>
  <si>
    <t>Tameside</t>
  </si>
  <si>
    <t>R342</t>
  </si>
  <si>
    <t>E08000009</t>
  </si>
  <si>
    <t>Trafford</t>
  </si>
  <si>
    <t>R343</t>
  </si>
  <si>
    <t>E08000010</t>
  </si>
  <si>
    <t>Wigan</t>
  </si>
  <si>
    <t>R344</t>
  </si>
  <si>
    <t>E08000011</t>
  </si>
  <si>
    <t>Knowsley</t>
  </si>
  <si>
    <t>R345</t>
  </si>
  <si>
    <t>E08000012</t>
  </si>
  <si>
    <t>Liverpool</t>
  </si>
  <si>
    <t>R346</t>
  </si>
  <si>
    <t>E08000013</t>
  </si>
  <si>
    <t>St. Helens</t>
  </si>
  <si>
    <t>R347</t>
  </si>
  <si>
    <t>E08000014</t>
  </si>
  <si>
    <t>Sefton</t>
  </si>
  <si>
    <t>R348</t>
  </si>
  <si>
    <t>E08000015</t>
  </si>
  <si>
    <t>Wirral</t>
  </si>
  <si>
    <t>R412</t>
  </si>
  <si>
    <t>E10000006</t>
  </si>
  <si>
    <t>Cumbria</t>
  </si>
  <si>
    <t>R668</t>
  </si>
  <si>
    <t>E10000017</t>
  </si>
  <si>
    <t>Lancashire</t>
  </si>
  <si>
    <t>R611</t>
  </si>
  <si>
    <t>E06000010</t>
  </si>
  <si>
    <t>Kingston upon Hull, City of</t>
  </si>
  <si>
    <t>R610</t>
  </si>
  <si>
    <t>E06000011</t>
  </si>
  <si>
    <t>East Riding of Yorkshire</t>
  </si>
  <si>
    <t>R612</t>
  </si>
  <si>
    <t>E06000012</t>
  </si>
  <si>
    <t>North East Lincolnshire</t>
  </si>
  <si>
    <t>R613</t>
  </si>
  <si>
    <t>E06000013</t>
  </si>
  <si>
    <t>North Lincolnshire</t>
  </si>
  <si>
    <t>R617</t>
  </si>
  <si>
    <t>E06000014</t>
  </si>
  <si>
    <t>York</t>
  </si>
  <si>
    <t>R349</t>
  </si>
  <si>
    <t>E08000016</t>
  </si>
  <si>
    <t>Barnsley</t>
  </si>
  <si>
    <t>R350</t>
  </si>
  <si>
    <t>E08000017</t>
  </si>
  <si>
    <t>Doncaster</t>
  </si>
  <si>
    <t>R351</t>
  </si>
  <si>
    <t>E08000018</t>
  </si>
  <si>
    <t>Rotherham</t>
  </si>
  <si>
    <t>R352</t>
  </si>
  <si>
    <t>E08000019</t>
  </si>
  <si>
    <t>Sheffield</t>
  </si>
  <si>
    <t>R365</t>
  </si>
  <si>
    <t>E08000032</t>
  </si>
  <si>
    <t>Bradford</t>
  </si>
  <si>
    <t>R366</t>
  </si>
  <si>
    <t>E08000033</t>
  </si>
  <si>
    <t>Calderdale</t>
  </si>
  <si>
    <t>R367</t>
  </si>
  <si>
    <t>E08000034</t>
  </si>
  <si>
    <t>Kirklees</t>
  </si>
  <si>
    <t>R368</t>
  </si>
  <si>
    <t>E08000035</t>
  </si>
  <si>
    <t>Leeds</t>
  </si>
  <si>
    <t>R369</t>
  </si>
  <si>
    <t>E08000036</t>
  </si>
  <si>
    <t>Wakefield</t>
  </si>
  <si>
    <t>R618</t>
  </si>
  <si>
    <t>E10000023</t>
  </si>
  <si>
    <t>North Yorkshire</t>
  </si>
  <si>
    <t>R621</t>
  </si>
  <si>
    <t>E06000015</t>
  </si>
  <si>
    <t>Derby</t>
  </si>
  <si>
    <t>R628</t>
  </si>
  <si>
    <t>E06000016</t>
  </si>
  <si>
    <t>Leicester</t>
  </si>
  <si>
    <t>R629</t>
  </si>
  <si>
    <t>E06000017</t>
  </si>
  <si>
    <t>Rutland</t>
  </si>
  <si>
    <t>R661</t>
  </si>
  <si>
    <t>E06000018</t>
  </si>
  <si>
    <t>Nottingham</t>
  </si>
  <si>
    <t>R634</t>
  </si>
  <si>
    <t>E10000007</t>
  </si>
  <si>
    <t>Derbyshire</t>
  </si>
  <si>
    <t>R639</t>
  </si>
  <si>
    <t>E10000018</t>
  </si>
  <si>
    <t>Leicestershire</t>
  </si>
  <si>
    <t>R428</t>
  </si>
  <si>
    <t>E10000019</t>
  </si>
  <si>
    <t>Lincolnshire</t>
  </si>
  <si>
    <t>R430</t>
  </si>
  <si>
    <t>E10000021</t>
  </si>
  <si>
    <t>Northamptonshire</t>
  </si>
  <si>
    <t>R669</t>
  </si>
  <si>
    <t>E10000024</t>
  </si>
  <si>
    <t>Nottinghamshire</t>
  </si>
  <si>
    <t>R656</t>
  </si>
  <si>
    <t>E06000019</t>
  </si>
  <si>
    <t>Herefordshire, County of</t>
  </si>
  <si>
    <t>R662</t>
  </si>
  <si>
    <t>E06000020</t>
  </si>
  <si>
    <t>Telford and Wrekin</t>
  </si>
  <si>
    <t>R630</t>
  </si>
  <si>
    <t>E06000021</t>
  </si>
  <si>
    <t>Stoke-on-Trent</t>
  </si>
  <si>
    <t>R675</t>
  </si>
  <si>
    <t>E06000051</t>
  </si>
  <si>
    <t>Shropshire</t>
  </si>
  <si>
    <t>R358</t>
  </si>
  <si>
    <t>E08000025</t>
  </si>
  <si>
    <t>Birmingham</t>
  </si>
  <si>
    <t>R359</t>
  </si>
  <si>
    <t>E08000026</t>
  </si>
  <si>
    <t>Coventry</t>
  </si>
  <si>
    <t>R360</t>
  </si>
  <si>
    <t>E08000027</t>
  </si>
  <si>
    <t>Dudley</t>
  </si>
  <si>
    <t>R361</t>
  </si>
  <si>
    <t>E08000028</t>
  </si>
  <si>
    <t>Sandwell</t>
  </si>
  <si>
    <t>R362</t>
  </si>
  <si>
    <t>E08000029</t>
  </si>
  <si>
    <t>Solihull</t>
  </si>
  <si>
    <t>R363</t>
  </si>
  <si>
    <t>E08000030</t>
  </si>
  <si>
    <t>Walsall</t>
  </si>
  <si>
    <t>R364</t>
  </si>
  <si>
    <t>E08000031</t>
  </si>
  <si>
    <t>Wolverhampton</t>
  </si>
  <si>
    <t>R640</t>
  </si>
  <si>
    <t>E10000028</t>
  </si>
  <si>
    <t>Staffordshire</t>
  </si>
  <si>
    <t>R440</t>
  </si>
  <si>
    <t>E10000031</t>
  </si>
  <si>
    <t>Warwickshire</t>
  </si>
  <si>
    <t>R671</t>
  </si>
  <si>
    <t>E10000034</t>
  </si>
  <si>
    <t>Worcestershire</t>
  </si>
  <si>
    <t>R649</t>
  </si>
  <si>
    <t>E06000031</t>
  </si>
  <si>
    <t>Peterborough</t>
  </si>
  <si>
    <t>R619</t>
  </si>
  <si>
    <t>E06000032</t>
  </si>
  <si>
    <t>Luton</t>
  </si>
  <si>
    <t>R654</t>
  </si>
  <si>
    <t>E06000033</t>
  </si>
  <si>
    <t>Southend-on-Sea</t>
  </si>
  <si>
    <t>R655</t>
  </si>
  <si>
    <t>E06000034</t>
  </si>
  <si>
    <t>Thurrock</t>
  </si>
  <si>
    <t>R679</t>
  </si>
  <si>
    <t>E06000055</t>
  </si>
  <si>
    <t>Bedford</t>
  </si>
  <si>
    <t>R680</t>
  </si>
  <si>
    <t>E06000056</t>
  </si>
  <si>
    <t>Central Bedfordshire</t>
  </si>
  <si>
    <t>R663</t>
  </si>
  <si>
    <t>E10000003</t>
  </si>
  <si>
    <t>Cambridgeshire</t>
  </si>
  <si>
    <t>R666</t>
  </si>
  <si>
    <t>E10000012</t>
  </si>
  <si>
    <t>Essex</t>
  </si>
  <si>
    <t>R422</t>
  </si>
  <si>
    <t>E10000015</t>
  </si>
  <si>
    <t>Hertfordshire</t>
  </si>
  <si>
    <t>R429</t>
  </si>
  <si>
    <t>E10000020</t>
  </si>
  <si>
    <t>Norfolk</t>
  </si>
  <si>
    <t>R438</t>
  </si>
  <si>
    <t>E10000029</t>
  </si>
  <si>
    <t>Suffolk</t>
  </si>
  <si>
    <t>R370</t>
  </si>
  <si>
    <t>E09000001</t>
  </si>
  <si>
    <t>City of London</t>
  </si>
  <si>
    <t>R383</t>
  </si>
  <si>
    <t>E09000002</t>
  </si>
  <si>
    <t>Barking and Dagenham</t>
  </si>
  <si>
    <t>R384</t>
  </si>
  <si>
    <t>E09000003</t>
  </si>
  <si>
    <t>Barnet</t>
  </si>
  <si>
    <t>R385</t>
  </si>
  <si>
    <t>E09000004</t>
  </si>
  <si>
    <t>Bexley</t>
  </si>
  <si>
    <t>R386</t>
  </si>
  <si>
    <t>E09000005</t>
  </si>
  <si>
    <t>Brent</t>
  </si>
  <si>
    <t>R387</t>
  </si>
  <si>
    <t>E09000006</t>
  </si>
  <si>
    <t>Bromley</t>
  </si>
  <si>
    <t>R371</t>
  </si>
  <si>
    <t>E09000007</t>
  </si>
  <si>
    <t>Camden</t>
  </si>
  <si>
    <t>R388</t>
  </si>
  <si>
    <t>E09000008</t>
  </si>
  <si>
    <t>Croydon</t>
  </si>
  <si>
    <t>R389</t>
  </si>
  <si>
    <t>E09000009</t>
  </si>
  <si>
    <t>Ealing</t>
  </si>
  <si>
    <t>R390</t>
  </si>
  <si>
    <t>E09000010</t>
  </si>
  <si>
    <t>Enfield</t>
  </si>
  <si>
    <t>R372</t>
  </si>
  <si>
    <t>E09000011</t>
  </si>
  <si>
    <t>Greenwich</t>
  </si>
  <si>
    <t>R373</t>
  </si>
  <si>
    <t>E09000012</t>
  </si>
  <si>
    <t>Hackney</t>
  </si>
  <si>
    <t>R374</t>
  </si>
  <si>
    <t>E09000013</t>
  </si>
  <si>
    <t>Hammersmith and Fulham</t>
  </si>
  <si>
    <t>R391</t>
  </si>
  <si>
    <t>E09000014</t>
  </si>
  <si>
    <t>Haringey</t>
  </si>
  <si>
    <t>R392</t>
  </si>
  <si>
    <t>E09000015</t>
  </si>
  <si>
    <t>Harrow</t>
  </si>
  <si>
    <t>R393</t>
  </si>
  <si>
    <t>E09000016</t>
  </si>
  <si>
    <t>Havering</t>
  </si>
  <si>
    <t>R394</t>
  </si>
  <si>
    <t>E09000017</t>
  </si>
  <si>
    <t>Hillingdon</t>
  </si>
  <si>
    <t>R395</t>
  </si>
  <si>
    <t>E09000018</t>
  </si>
  <si>
    <t>Hounslow</t>
  </si>
  <si>
    <t>R375</t>
  </si>
  <si>
    <t>E09000019</t>
  </si>
  <si>
    <t>Islington</t>
  </si>
  <si>
    <t>R376</t>
  </si>
  <si>
    <t>E09000020</t>
  </si>
  <si>
    <t>Kensington and Chelsea</t>
  </si>
  <si>
    <t>R396</t>
  </si>
  <si>
    <t>E09000021</t>
  </si>
  <si>
    <t>Kingston upon Thames</t>
  </si>
  <si>
    <t>R377</t>
  </si>
  <si>
    <t>E09000022</t>
  </si>
  <si>
    <t>Lambeth</t>
  </si>
  <si>
    <t>R378</t>
  </si>
  <si>
    <t>E09000023</t>
  </si>
  <si>
    <t>Lewisham</t>
  </si>
  <si>
    <t>R397</t>
  </si>
  <si>
    <t>E09000024</t>
  </si>
  <si>
    <t>Merton</t>
  </si>
  <si>
    <t>R398</t>
  </si>
  <si>
    <t>E09000025</t>
  </si>
  <si>
    <t>Newham</t>
  </si>
  <si>
    <t>R399</t>
  </si>
  <si>
    <t>E09000026</t>
  </si>
  <si>
    <t>Redbridge</t>
  </si>
  <si>
    <t>R400</t>
  </si>
  <si>
    <t>E09000027</t>
  </si>
  <si>
    <t>Richmond upon Thames</t>
  </si>
  <si>
    <t>R379</t>
  </si>
  <si>
    <t>E09000028</t>
  </si>
  <si>
    <t>Southwark</t>
  </si>
  <si>
    <t>R401</t>
  </si>
  <si>
    <t>E09000029</t>
  </si>
  <si>
    <t>Sutton</t>
  </si>
  <si>
    <t>R380</t>
  </si>
  <si>
    <t>E09000030</t>
  </si>
  <si>
    <t>Tower Hamlets</t>
  </si>
  <si>
    <t>R402</t>
  </si>
  <si>
    <t>E09000031</t>
  </si>
  <si>
    <t>Waltham Forest</t>
  </si>
  <si>
    <t>R381</t>
  </si>
  <si>
    <t>E09000032</t>
  </si>
  <si>
    <t>Wandsworth</t>
  </si>
  <si>
    <t>R382</t>
  </si>
  <si>
    <t>E09000033</t>
  </si>
  <si>
    <t>Westminster</t>
  </si>
  <si>
    <t>R658</t>
  </si>
  <si>
    <t>E06000035</t>
  </si>
  <si>
    <t>Medway</t>
  </si>
  <si>
    <t>R642</t>
  </si>
  <si>
    <t>E06000036</t>
  </si>
  <si>
    <t>Bracknell Forest</t>
  </si>
  <si>
    <t>R643</t>
  </si>
  <si>
    <t>E06000037</t>
  </si>
  <si>
    <t>West Berkshire</t>
  </si>
  <si>
    <t>R644</t>
  </si>
  <si>
    <t>E06000038</t>
  </si>
  <si>
    <t>Reading</t>
  </si>
  <si>
    <t>R645</t>
  </si>
  <si>
    <t>E06000039</t>
  </si>
  <si>
    <t>Slough</t>
  </si>
  <si>
    <t>R646</t>
  </si>
  <si>
    <t>E06000040</t>
  </si>
  <si>
    <t>Windsor and Maidenhead</t>
  </si>
  <si>
    <t>R647</t>
  </si>
  <si>
    <t>E06000041</t>
  </si>
  <si>
    <t>Wokingham</t>
  </si>
  <si>
    <t>R620</t>
  </si>
  <si>
    <t>E06000042</t>
  </si>
  <si>
    <t>Milton Keynes</t>
  </si>
  <si>
    <t>R625</t>
  </si>
  <si>
    <t>E06000043</t>
  </si>
  <si>
    <t>Brighton and Hove</t>
  </si>
  <si>
    <t>R626</t>
  </si>
  <si>
    <t>E06000044</t>
  </si>
  <si>
    <t>Portsmouth</t>
  </si>
  <si>
    <t>R627</t>
  </si>
  <si>
    <t>E06000045</t>
  </si>
  <si>
    <t>Southampton</t>
  </si>
  <si>
    <t>R601</t>
  </si>
  <si>
    <t>E06000046</t>
  </si>
  <si>
    <t>Isle of Wight</t>
  </si>
  <si>
    <t>R633</t>
  </si>
  <si>
    <t>E10000002</t>
  </si>
  <si>
    <t>Buckinghamshire</t>
  </si>
  <si>
    <t>R637</t>
  </si>
  <si>
    <t>E10000011</t>
  </si>
  <si>
    <t>East Sussex</t>
  </si>
  <si>
    <t>R638</t>
  </si>
  <si>
    <t>E10000014</t>
  </si>
  <si>
    <t>Hampshire</t>
  </si>
  <si>
    <t>R667</t>
  </si>
  <si>
    <t>E10000016</t>
  </si>
  <si>
    <t>Kent</t>
  </si>
  <si>
    <t>R434</t>
  </si>
  <si>
    <t>E10000025</t>
  </si>
  <si>
    <t>Oxfordshire</t>
  </si>
  <si>
    <t>R439</t>
  </si>
  <si>
    <t>E10000030</t>
  </si>
  <si>
    <t>Surrey</t>
  </si>
  <si>
    <t>R441</t>
  </si>
  <si>
    <t>E10000032</t>
  </si>
  <si>
    <t>West Sussex</t>
  </si>
  <si>
    <t>R602</t>
  </si>
  <si>
    <t>E06000022</t>
  </si>
  <si>
    <t>Bath and North East Somerset</t>
  </si>
  <si>
    <t>R603</t>
  </si>
  <si>
    <t>E06000023</t>
  </si>
  <si>
    <t>Bristol, City of</t>
  </si>
  <si>
    <t>R605</t>
  </si>
  <si>
    <t>E06000024</t>
  </si>
  <si>
    <t>North Somerset</t>
  </si>
  <si>
    <t>R604</t>
  </si>
  <si>
    <t>E06000025</t>
  </si>
  <si>
    <t>South Gloucestershire</t>
  </si>
  <si>
    <t>R652</t>
  </si>
  <si>
    <t>E06000026</t>
  </si>
  <si>
    <t>Plymouth</t>
  </si>
  <si>
    <t>R653</t>
  </si>
  <si>
    <t>E06000027</t>
  </si>
  <si>
    <t>Torbay</t>
  </si>
  <si>
    <t>R622</t>
  </si>
  <si>
    <t>E06000028</t>
  </si>
  <si>
    <t>Bournemouth</t>
  </si>
  <si>
    <t>R623</t>
  </si>
  <si>
    <t>E06000029</t>
  </si>
  <si>
    <t>Poole</t>
  </si>
  <si>
    <t>R631</t>
  </si>
  <si>
    <t>E06000030</t>
  </si>
  <si>
    <t>Swindon</t>
  </si>
  <si>
    <t>R672</t>
  </si>
  <si>
    <t>E06000052</t>
  </si>
  <si>
    <t>Cornwall</t>
  </si>
  <si>
    <t>R403</t>
  </si>
  <si>
    <t>E06000053</t>
  </si>
  <si>
    <t>Isles of Scilly</t>
  </si>
  <si>
    <t>R676</t>
  </si>
  <si>
    <t>E06000054</t>
  </si>
  <si>
    <t>Wiltshire</t>
  </si>
  <si>
    <t>R665</t>
  </si>
  <si>
    <t>E10000008</t>
  </si>
  <si>
    <t>Devon</t>
  </si>
  <si>
    <t>R635</t>
  </si>
  <si>
    <t>E10000009</t>
  </si>
  <si>
    <t>Dorset</t>
  </si>
  <si>
    <t>R419</t>
  </si>
  <si>
    <t>E10000013</t>
  </si>
  <si>
    <t>Gloucestershire</t>
  </si>
  <si>
    <t>R436</t>
  </si>
  <si>
    <t>E10000027</t>
  </si>
  <si>
    <t>Somerset</t>
  </si>
  <si>
    <t>ONS LA Codes</t>
  </si>
  <si>
    <t>ONS MSOA Code</t>
  </si>
  <si>
    <t>MSOA Name</t>
  </si>
  <si>
    <t>SMR&lt;75</t>
  </si>
  <si>
    <t>Middle Layer Super Output Area population estimates for England and Wales, mid-2012</t>
  </si>
  <si>
    <t>MSOA SMR&lt;75 group</t>
  </si>
  <si>
    <t>SMR&lt;75 weight</t>
  </si>
  <si>
    <t xml:space="preserve">SMR&lt;75 weighted mid 2012  population </t>
  </si>
  <si>
    <t>% of MSOAs</t>
  </si>
  <si>
    <t>E02000001</t>
  </si>
  <si>
    <t>City of London 001</t>
  </si>
  <si>
    <t>E02000002</t>
  </si>
  <si>
    <t>Barking and Dagenham 001</t>
  </si>
  <si>
    <t>E02000003</t>
  </si>
  <si>
    <t>Barking and Dagenham 002</t>
  </si>
  <si>
    <t>E02000004</t>
  </si>
  <si>
    <t>Barking and Dagenham 003</t>
  </si>
  <si>
    <t>E02000005</t>
  </si>
  <si>
    <t>Barking and Dagenham 004</t>
  </si>
  <si>
    <t>E02000007</t>
  </si>
  <si>
    <t>Barking and Dagenham 006</t>
  </si>
  <si>
    <t>E02000008</t>
  </si>
  <si>
    <t>Barking and Dagenham 007</t>
  </si>
  <si>
    <t>E02000009</t>
  </si>
  <si>
    <t>Barking and Dagenham 008</t>
  </si>
  <si>
    <t>E02000010</t>
  </si>
  <si>
    <t>Barking and Dagenham 009</t>
  </si>
  <si>
    <t>E02000011</t>
  </si>
  <si>
    <t>Barking and Dagenham 010</t>
  </si>
  <si>
    <t>E02000012</t>
  </si>
  <si>
    <t>Barking and Dagenham 011</t>
  </si>
  <si>
    <t>E02000013</t>
  </si>
  <si>
    <t>Barking and Dagenham 012</t>
  </si>
  <si>
    <t>E02000014</t>
  </si>
  <si>
    <t>Barking and Dagenham 013</t>
  </si>
  <si>
    <t>E02000015</t>
  </si>
  <si>
    <t>Barking and Dagenham 014</t>
  </si>
  <si>
    <t>E02000016</t>
  </si>
  <si>
    <t>Barking and Dagenham 015</t>
  </si>
  <si>
    <t>E02000017</t>
  </si>
  <si>
    <t>Barking and Dagenham 016</t>
  </si>
  <si>
    <t>E02000018</t>
  </si>
  <si>
    <t>Barking and Dagenham 017</t>
  </si>
  <si>
    <t>E02000019</t>
  </si>
  <si>
    <t>Barking and Dagenham 018</t>
  </si>
  <si>
    <t>E02000020</t>
  </si>
  <si>
    <t>Barking and Dagenham 019</t>
  </si>
  <si>
    <t>E02000021</t>
  </si>
  <si>
    <t>Barking and Dagenham 020</t>
  </si>
  <si>
    <t>E02000022</t>
  </si>
  <si>
    <t>Barking and Dagenham 021</t>
  </si>
  <si>
    <t>E02000023</t>
  </si>
  <si>
    <t>Barking and Dagenham 022</t>
  </si>
  <si>
    <t>E02000024</t>
  </si>
  <si>
    <t>Barnet 001</t>
  </si>
  <si>
    <t>E02000025</t>
  </si>
  <si>
    <t>Barnet 002</t>
  </si>
  <si>
    <t>E02000026</t>
  </si>
  <si>
    <t>Barnet 003</t>
  </si>
  <si>
    <t>E02000027</t>
  </si>
  <si>
    <t>Barnet 004</t>
  </si>
  <si>
    <t>E02000028</t>
  </si>
  <si>
    <t>Barnet 005</t>
  </si>
  <si>
    <t>E02000029</t>
  </si>
  <si>
    <t>Barnet 006</t>
  </si>
  <si>
    <t>E02000030</t>
  </si>
  <si>
    <t>Barnet 007</t>
  </si>
  <si>
    <t>E02000031</t>
  </si>
  <si>
    <t>Barnet 008</t>
  </si>
  <si>
    <t>E02000032</t>
  </si>
  <si>
    <t>Barnet 009</t>
  </si>
  <si>
    <t>E02000033</t>
  </si>
  <si>
    <t>Barnet 010</t>
  </si>
  <si>
    <t>E02000034</t>
  </si>
  <si>
    <t>Barnet 011</t>
  </si>
  <si>
    <t>E02000035</t>
  </si>
  <si>
    <t>Barnet 012</t>
  </si>
  <si>
    <t>E02000036</t>
  </si>
  <si>
    <t>Barnet 013</t>
  </si>
  <si>
    <t>E02000037</t>
  </si>
  <si>
    <t>Barnet 014</t>
  </si>
  <si>
    <t>E02000038</t>
  </si>
  <si>
    <t>Barnet 015</t>
  </si>
  <si>
    <t>E02000039</t>
  </si>
  <si>
    <t>Barnet 016</t>
  </si>
  <si>
    <t>E02000040</t>
  </si>
  <si>
    <t>Barnet 017</t>
  </si>
  <si>
    <t>E02000041</t>
  </si>
  <si>
    <t>Barnet 018</t>
  </si>
  <si>
    <t>E02000042</t>
  </si>
  <si>
    <t>Barnet 019</t>
  </si>
  <si>
    <t>E02000043</t>
  </si>
  <si>
    <t>Barnet 020</t>
  </si>
  <si>
    <t>E02000044</t>
  </si>
  <si>
    <t>Barnet 021</t>
  </si>
  <si>
    <t>E02000045</t>
  </si>
  <si>
    <t>Barnet 022</t>
  </si>
  <si>
    <t>E02000046</t>
  </si>
  <si>
    <t>Barnet 023</t>
  </si>
  <si>
    <t>E02000047</t>
  </si>
  <si>
    <t>Barnet 024</t>
  </si>
  <si>
    <t>E02000048</t>
  </si>
  <si>
    <t>Barnet 025</t>
  </si>
  <si>
    <t>E02000049</t>
  </si>
  <si>
    <t>Barnet 026</t>
  </si>
  <si>
    <t>E02000050</t>
  </si>
  <si>
    <t>Barnet 027</t>
  </si>
  <si>
    <t>E02000051</t>
  </si>
  <si>
    <t>Barnet 028</t>
  </si>
  <si>
    <t>E02000052</t>
  </si>
  <si>
    <t>Barnet 029</t>
  </si>
  <si>
    <t>E02000053</t>
  </si>
  <si>
    <t>Barnet 030</t>
  </si>
  <si>
    <t>E02000054</t>
  </si>
  <si>
    <t>Barnet 031</t>
  </si>
  <si>
    <t>E02000055</t>
  </si>
  <si>
    <t>Barnet 032</t>
  </si>
  <si>
    <t>E02000056</t>
  </si>
  <si>
    <t>Barnet 033</t>
  </si>
  <si>
    <t>E02000057</t>
  </si>
  <si>
    <t>Barnet 034</t>
  </si>
  <si>
    <t>E02000058</t>
  </si>
  <si>
    <t>Barnet 035</t>
  </si>
  <si>
    <t>E02000059</t>
  </si>
  <si>
    <t>Barnet 036</t>
  </si>
  <si>
    <t>E02000060</t>
  </si>
  <si>
    <t>Barnet 037</t>
  </si>
  <si>
    <t>E02000061</t>
  </si>
  <si>
    <t>Barnet 038</t>
  </si>
  <si>
    <t>E02000062</t>
  </si>
  <si>
    <t>Barnet 039</t>
  </si>
  <si>
    <t>E02000063</t>
  </si>
  <si>
    <t>Barnet 040</t>
  </si>
  <si>
    <t>E02000064</t>
  </si>
  <si>
    <t>Barnet 041</t>
  </si>
  <si>
    <t>E02000065</t>
  </si>
  <si>
    <t>Bexley 001</t>
  </si>
  <si>
    <t>E02000066</t>
  </si>
  <si>
    <t>Bexley 002</t>
  </si>
  <si>
    <t>E02000067</t>
  </si>
  <si>
    <t>Bexley 003</t>
  </si>
  <si>
    <t>E02000068</t>
  </si>
  <si>
    <t>Bexley 004</t>
  </si>
  <si>
    <t>E02000069</t>
  </si>
  <si>
    <t>Bexley 005</t>
  </si>
  <si>
    <t>E02000070</t>
  </si>
  <si>
    <t>Bexley 006</t>
  </si>
  <si>
    <t>E02000071</t>
  </si>
  <si>
    <t>Bexley 007</t>
  </si>
  <si>
    <t>E02000072</t>
  </si>
  <si>
    <t>Bexley 008</t>
  </si>
  <si>
    <t>E02000073</t>
  </si>
  <si>
    <t>Bexley 009</t>
  </si>
  <si>
    <t>E02000074</t>
  </si>
  <si>
    <t>Bexley 010</t>
  </si>
  <si>
    <t>E02000075</t>
  </si>
  <si>
    <t>Bexley 011</t>
  </si>
  <si>
    <t>E02000077</t>
  </si>
  <si>
    <t>Bexley 013</t>
  </si>
  <si>
    <t>E02000078</t>
  </si>
  <si>
    <t>Bexley 014</t>
  </si>
  <si>
    <t>E02000079</t>
  </si>
  <si>
    <t>Bexley 015</t>
  </si>
  <si>
    <t>E02000080</t>
  </si>
  <si>
    <t>Bexley 016</t>
  </si>
  <si>
    <t>E02000081</t>
  </si>
  <si>
    <t>Bexley 017</t>
  </si>
  <si>
    <t>E02000082</t>
  </si>
  <si>
    <t>Bexley 018</t>
  </si>
  <si>
    <t>E02000083</t>
  </si>
  <si>
    <t>Bexley 019</t>
  </si>
  <si>
    <t>E02000084</t>
  </si>
  <si>
    <t>Bexley 020</t>
  </si>
  <si>
    <t>E02000085</t>
  </si>
  <si>
    <t>Bexley 021</t>
  </si>
  <si>
    <t>E02000086</t>
  </si>
  <si>
    <t>Bexley 022</t>
  </si>
  <si>
    <t>E02000087</t>
  </si>
  <si>
    <t>Bexley 023</t>
  </si>
  <si>
    <t>E02000088</t>
  </si>
  <si>
    <t>Bexley 024</t>
  </si>
  <si>
    <t>E02000089</t>
  </si>
  <si>
    <t>Bexley 025</t>
  </si>
  <si>
    <t>E02000090</t>
  </si>
  <si>
    <t>Bexley 026</t>
  </si>
  <si>
    <t>E02000091</t>
  </si>
  <si>
    <t>Bexley 027</t>
  </si>
  <si>
    <t>E02000092</t>
  </si>
  <si>
    <t>Bexley 028</t>
  </si>
  <si>
    <t>E02000093</t>
  </si>
  <si>
    <t>Brent 001</t>
  </si>
  <si>
    <t>E02000094</t>
  </si>
  <si>
    <t>Brent 002</t>
  </si>
  <si>
    <t>E02000095</t>
  </si>
  <si>
    <t>Brent 003</t>
  </si>
  <si>
    <t>E02000096</t>
  </si>
  <si>
    <t>Brent 004</t>
  </si>
  <si>
    <t>E02000097</t>
  </si>
  <si>
    <t>Brent 005</t>
  </si>
  <si>
    <t>E02000098</t>
  </si>
  <si>
    <t>Brent 006</t>
  </si>
  <si>
    <t>E02000099</t>
  </si>
  <si>
    <t>Brent 007</t>
  </si>
  <si>
    <t>E02000100</t>
  </si>
  <si>
    <t>Brent 008</t>
  </si>
  <si>
    <t>E02000101</t>
  </si>
  <si>
    <t>Brent 009</t>
  </si>
  <si>
    <t>E02000102</t>
  </si>
  <si>
    <t>Brent 010</t>
  </si>
  <si>
    <t>E02000103</t>
  </si>
  <si>
    <t>Brent 011</t>
  </si>
  <si>
    <t>E02000104</t>
  </si>
  <si>
    <t>Brent 012</t>
  </si>
  <si>
    <t>E02000105</t>
  </si>
  <si>
    <t>Brent 013</t>
  </si>
  <si>
    <t>E02000106</t>
  </si>
  <si>
    <t>Brent 014</t>
  </si>
  <si>
    <t>E02000107</t>
  </si>
  <si>
    <t>Brent 015</t>
  </si>
  <si>
    <t>E02000108</t>
  </si>
  <si>
    <t>Brent 016</t>
  </si>
  <si>
    <t>E02000109</t>
  </si>
  <si>
    <t>Brent 017</t>
  </si>
  <si>
    <t>E02000110</t>
  </si>
  <si>
    <t>Brent 018</t>
  </si>
  <si>
    <t>E02000111</t>
  </si>
  <si>
    <t>Brent 019</t>
  </si>
  <si>
    <t>E02000112</t>
  </si>
  <si>
    <t>Brent 020</t>
  </si>
  <si>
    <t>E02000113</t>
  </si>
  <si>
    <t>Brent 021</t>
  </si>
  <si>
    <t>E02000114</t>
  </si>
  <si>
    <t>Brent 022</t>
  </si>
  <si>
    <t>E02000115</t>
  </si>
  <si>
    <t>Brent 023</t>
  </si>
  <si>
    <t>E02000116</t>
  </si>
  <si>
    <t>Brent 024</t>
  </si>
  <si>
    <t>E02000117</t>
  </si>
  <si>
    <t>Brent 025</t>
  </si>
  <si>
    <t>E02000118</t>
  </si>
  <si>
    <t>Brent 026</t>
  </si>
  <si>
    <t>E02000119</t>
  </si>
  <si>
    <t>Brent 027</t>
  </si>
  <si>
    <t>E02000120</t>
  </si>
  <si>
    <t>Brent 028</t>
  </si>
  <si>
    <t>E02000121</t>
  </si>
  <si>
    <t>Brent 029</t>
  </si>
  <si>
    <t>E02000122</t>
  </si>
  <si>
    <t>Brent 030</t>
  </si>
  <si>
    <t>E02000123</t>
  </si>
  <si>
    <t>Brent 031</t>
  </si>
  <si>
    <t>E02000124</t>
  </si>
  <si>
    <t>Brent 032</t>
  </si>
  <si>
    <t>E02000125</t>
  </si>
  <si>
    <t>Brent 033</t>
  </si>
  <si>
    <t>E02000126</t>
  </si>
  <si>
    <t>Brent 034</t>
  </si>
  <si>
    <t>E02000127</t>
  </si>
  <si>
    <t>Bromley 001</t>
  </si>
  <si>
    <t>E02000128</t>
  </si>
  <si>
    <t>Bromley 002</t>
  </si>
  <si>
    <t>E02000130</t>
  </si>
  <si>
    <t>Bromley 004</t>
  </si>
  <si>
    <t>E02000131</t>
  </si>
  <si>
    <t>Bromley 005</t>
  </si>
  <si>
    <t>E02000132</t>
  </si>
  <si>
    <t>Bromley 006</t>
  </si>
  <si>
    <t>E02000133</t>
  </si>
  <si>
    <t>Bromley 007</t>
  </si>
  <si>
    <t>E02000134</t>
  </si>
  <si>
    <t>Bromley 008</t>
  </si>
  <si>
    <t>E02000135</t>
  </si>
  <si>
    <t>Bromley 009</t>
  </si>
  <si>
    <t>E02000136</t>
  </si>
  <si>
    <t>Bromley 010</t>
  </si>
  <si>
    <t>E02000137</t>
  </si>
  <si>
    <t>Bromley 011</t>
  </si>
  <si>
    <t>E02000138</t>
  </si>
  <si>
    <t>Bromley 012</t>
  </si>
  <si>
    <t>E02000139</t>
  </si>
  <si>
    <t>Bromley 013</t>
  </si>
  <si>
    <t>E02000140</t>
  </si>
  <si>
    <t>Bromley 014</t>
  </si>
  <si>
    <t>E02000141</t>
  </si>
  <si>
    <t>Bromley 015</t>
  </si>
  <si>
    <t>E02000142</t>
  </si>
  <si>
    <t>Bromley 016</t>
  </si>
  <si>
    <t>E02000144</t>
  </si>
  <si>
    <t>Bromley 018</t>
  </si>
  <si>
    <t>E02000145</t>
  </si>
  <si>
    <t>Bromley 019</t>
  </si>
  <si>
    <t>E02000146</t>
  </si>
  <si>
    <t>Bromley 020</t>
  </si>
  <si>
    <t>E02000147</t>
  </si>
  <si>
    <t>Bromley 021</t>
  </si>
  <si>
    <t>E02000148</t>
  </si>
  <si>
    <t>Bromley 022</t>
  </si>
  <si>
    <t>E02000149</t>
  </si>
  <si>
    <t>Bromley 023</t>
  </si>
  <si>
    <t>E02000150</t>
  </si>
  <si>
    <t>Bromley 024</t>
  </si>
  <si>
    <t>E02000151</t>
  </si>
  <si>
    <t>Bromley 025</t>
  </si>
  <si>
    <t>E02000152</t>
  </si>
  <si>
    <t>Bromley 026</t>
  </si>
  <si>
    <t>E02000153</t>
  </si>
  <si>
    <t>Bromley 027</t>
  </si>
  <si>
    <t>E02000154</t>
  </si>
  <si>
    <t>Bromley 028</t>
  </si>
  <si>
    <t>E02000155</t>
  </si>
  <si>
    <t>Bromley 029</t>
  </si>
  <si>
    <t>E02000156</t>
  </si>
  <si>
    <t>Bromley 030</t>
  </si>
  <si>
    <t>E02000157</t>
  </si>
  <si>
    <t>Bromley 031</t>
  </si>
  <si>
    <t>E02000158</t>
  </si>
  <si>
    <t>Bromley 032</t>
  </si>
  <si>
    <t>E02000159</t>
  </si>
  <si>
    <t>Bromley 033</t>
  </si>
  <si>
    <t>E02000160</t>
  </si>
  <si>
    <t>Bromley 034</t>
  </si>
  <si>
    <t>E02000161</t>
  </si>
  <si>
    <t>Bromley 035</t>
  </si>
  <si>
    <t>E02000162</t>
  </si>
  <si>
    <t>Bromley 036</t>
  </si>
  <si>
    <t>E02000163</t>
  </si>
  <si>
    <t>Bromley 037</t>
  </si>
  <si>
    <t>E02000165</t>
  </si>
  <si>
    <t>Bromley 039</t>
  </si>
  <si>
    <t>E02000166</t>
  </si>
  <si>
    <t>Camden 001</t>
  </si>
  <si>
    <t>E02000167</t>
  </si>
  <si>
    <t>Camden 002</t>
  </si>
  <si>
    <t>E02000168</t>
  </si>
  <si>
    <t>Camden 003</t>
  </si>
  <si>
    <t>E02000169</t>
  </si>
  <si>
    <t>Camden 004</t>
  </si>
  <si>
    <t>E02000170</t>
  </si>
  <si>
    <t>Camden 005</t>
  </si>
  <si>
    <t>E02000171</t>
  </si>
  <si>
    <t>Camden 006</t>
  </si>
  <si>
    <t>E02000172</t>
  </si>
  <si>
    <t>Camden 007</t>
  </si>
  <si>
    <t>E02000173</t>
  </si>
  <si>
    <t>Camden 008</t>
  </si>
  <si>
    <t>E02000174</t>
  </si>
  <si>
    <t>Camden 009</t>
  </si>
  <si>
    <t>E02000175</t>
  </si>
  <si>
    <t>Camden 010</t>
  </si>
  <si>
    <t>E02000176</t>
  </si>
  <si>
    <t>Camden 011</t>
  </si>
  <si>
    <t>E02000177</t>
  </si>
  <si>
    <t>Camden 012</t>
  </si>
  <si>
    <t>E02000178</t>
  </si>
  <si>
    <t>Camden 013</t>
  </si>
  <si>
    <t>E02000179</t>
  </si>
  <si>
    <t>Camden 014</t>
  </si>
  <si>
    <t>E02000180</t>
  </si>
  <si>
    <t>Camden 015</t>
  </si>
  <si>
    <t>E02000181</t>
  </si>
  <si>
    <t>Camden 016</t>
  </si>
  <si>
    <t>E02000182</t>
  </si>
  <si>
    <t>Camden 017</t>
  </si>
  <si>
    <t>E02000183</t>
  </si>
  <si>
    <t>Camden 018</t>
  </si>
  <si>
    <t>E02000184</t>
  </si>
  <si>
    <t>Camden 019</t>
  </si>
  <si>
    <t>E02000185</t>
  </si>
  <si>
    <t>Camden 020</t>
  </si>
  <si>
    <t>E02000186</t>
  </si>
  <si>
    <t>Camden 021</t>
  </si>
  <si>
    <t>E02000187</t>
  </si>
  <si>
    <t>Camden 022</t>
  </si>
  <si>
    <t>E02000188</t>
  </si>
  <si>
    <t>Camden 023</t>
  </si>
  <si>
    <t>E02000189</t>
  </si>
  <si>
    <t>Camden 024</t>
  </si>
  <si>
    <t>E02000190</t>
  </si>
  <si>
    <t>Camden 025</t>
  </si>
  <si>
    <t>E02000191</t>
  </si>
  <si>
    <t>Camden 026</t>
  </si>
  <si>
    <t>E02000192</t>
  </si>
  <si>
    <t>Camden 027</t>
  </si>
  <si>
    <t>E02000193</t>
  </si>
  <si>
    <t>Camden 028</t>
  </si>
  <si>
    <t>E02000194</t>
  </si>
  <si>
    <t>Croydon 001</t>
  </si>
  <si>
    <t>E02000195</t>
  </si>
  <si>
    <t>Croydon 002</t>
  </si>
  <si>
    <t>E02000196</t>
  </si>
  <si>
    <t>Croydon 003</t>
  </si>
  <si>
    <t>E02000197</t>
  </si>
  <si>
    <t>Croydon 004</t>
  </si>
  <si>
    <t>E02000198</t>
  </si>
  <si>
    <t>Croydon 005</t>
  </si>
  <si>
    <t>E02000199</t>
  </si>
  <si>
    <t>Croydon 006</t>
  </si>
  <si>
    <t>E02000200</t>
  </si>
  <si>
    <t>Croydon 007</t>
  </si>
  <si>
    <t>E02000201</t>
  </si>
  <si>
    <t>Croydon 008</t>
  </si>
  <si>
    <t>E02000202</t>
  </si>
  <si>
    <t>Croydon 009</t>
  </si>
  <si>
    <t>E02000203</t>
  </si>
  <si>
    <t>Croydon 010</t>
  </si>
  <si>
    <t>E02000204</t>
  </si>
  <si>
    <t>Croydon 011</t>
  </si>
  <si>
    <t>E02000206</t>
  </si>
  <si>
    <t>Croydon 013</t>
  </si>
  <si>
    <t>E02000207</t>
  </si>
  <si>
    <t>Croydon 014</t>
  </si>
  <si>
    <t>E02000208</t>
  </si>
  <si>
    <t>Croydon 015</t>
  </si>
  <si>
    <t>E02000209</t>
  </si>
  <si>
    <t>Croydon 016</t>
  </si>
  <si>
    <t>E02000210</t>
  </si>
  <si>
    <t>Croydon 017</t>
  </si>
  <si>
    <t>E02000211</t>
  </si>
  <si>
    <t>Croydon 018</t>
  </si>
  <si>
    <t>E02000212</t>
  </si>
  <si>
    <t>Croydon 019</t>
  </si>
  <si>
    <t>E02000213</t>
  </si>
  <si>
    <t>Croydon 020</t>
  </si>
  <si>
    <t>E02000214</t>
  </si>
  <si>
    <t>Croydon 021</t>
  </si>
  <si>
    <t>E02000215</t>
  </si>
  <si>
    <t>Croydon 022</t>
  </si>
  <si>
    <t>E02000216</t>
  </si>
  <si>
    <t>Croydon 023</t>
  </si>
  <si>
    <t>E02000217</t>
  </si>
  <si>
    <t>Croydon 024</t>
  </si>
  <si>
    <t>E02000218</t>
  </si>
  <si>
    <t>Croydon 025</t>
  </si>
  <si>
    <t>E02000219</t>
  </si>
  <si>
    <t>Croydon 026</t>
  </si>
  <si>
    <t>E02000220</t>
  </si>
  <si>
    <t>Croydon 027</t>
  </si>
  <si>
    <t>E02000221</t>
  </si>
  <si>
    <t>Croydon 028</t>
  </si>
  <si>
    <t>E02000222</t>
  </si>
  <si>
    <t>Croydon 029</t>
  </si>
  <si>
    <t>E02000223</t>
  </si>
  <si>
    <t>Croydon 030</t>
  </si>
  <si>
    <t>E02000224</t>
  </si>
  <si>
    <t>Croydon 031</t>
  </si>
  <si>
    <t>E02000225</t>
  </si>
  <si>
    <t>Croydon 032</t>
  </si>
  <si>
    <t>E02000226</t>
  </si>
  <si>
    <t>Croydon 033</t>
  </si>
  <si>
    <t>E02000227</t>
  </si>
  <si>
    <t>Croydon 034</t>
  </si>
  <si>
    <t>E02000228</t>
  </si>
  <si>
    <t>Croydon 035</t>
  </si>
  <si>
    <t>E02000229</t>
  </si>
  <si>
    <t>Croydon 036</t>
  </si>
  <si>
    <t>E02000230</t>
  </si>
  <si>
    <t>Croydon 037</t>
  </si>
  <si>
    <t>E02000231</t>
  </si>
  <si>
    <t>Croydon 038</t>
  </si>
  <si>
    <t>E02000232</t>
  </si>
  <si>
    <t>Croydon 039</t>
  </si>
  <si>
    <t>E02000233</t>
  </si>
  <si>
    <t>Croydon 040</t>
  </si>
  <si>
    <t>E02000234</t>
  </si>
  <si>
    <t>Croydon 041</t>
  </si>
  <si>
    <t>E02000235</t>
  </si>
  <si>
    <t>Croydon 042</t>
  </si>
  <si>
    <t>E02000236</t>
  </si>
  <si>
    <t>Croydon 043</t>
  </si>
  <si>
    <t>E02000237</t>
  </si>
  <si>
    <t>Croydon 044</t>
  </si>
  <si>
    <t>E02000238</t>
  </si>
  <si>
    <t>Ealing 001</t>
  </si>
  <si>
    <t>E02000239</t>
  </si>
  <si>
    <t>Ealing 002</t>
  </si>
  <si>
    <t>E02000240</t>
  </si>
  <si>
    <t>Ealing 003</t>
  </si>
  <si>
    <t>E02000241</t>
  </si>
  <si>
    <t>Ealing 004</t>
  </si>
  <si>
    <t>E02000242</t>
  </si>
  <si>
    <t>Ealing 005</t>
  </si>
  <si>
    <t>E02000243</t>
  </si>
  <si>
    <t>Ealing 006</t>
  </si>
  <si>
    <t>E02000244</t>
  </si>
  <si>
    <t>Ealing 007</t>
  </si>
  <si>
    <t>E02000245</t>
  </si>
  <si>
    <t>Ealing 008</t>
  </si>
  <si>
    <t>E02000246</t>
  </si>
  <si>
    <t>Ealing 009</t>
  </si>
  <si>
    <t>E02000247</t>
  </si>
  <si>
    <t>Ealing 010</t>
  </si>
  <si>
    <t>E02000248</t>
  </si>
  <si>
    <t>Ealing 011</t>
  </si>
  <si>
    <t>E02000249</t>
  </si>
  <si>
    <t>Ealing 012</t>
  </si>
  <si>
    <t>E02000250</t>
  </si>
  <si>
    <t>Ealing 013</t>
  </si>
  <si>
    <t>E02000251</t>
  </si>
  <si>
    <t>Ealing 014</t>
  </si>
  <si>
    <t>E02000252</t>
  </si>
  <si>
    <t>Ealing 015</t>
  </si>
  <si>
    <t>E02000253</t>
  </si>
  <si>
    <t>Ealing 016</t>
  </si>
  <si>
    <t>E02000254</t>
  </si>
  <si>
    <t>Ealing 017</t>
  </si>
  <si>
    <t>E02000255</t>
  </si>
  <si>
    <t>Ealing 018</t>
  </si>
  <si>
    <t>E02000256</t>
  </si>
  <si>
    <t>Ealing 019</t>
  </si>
  <si>
    <t>E02000257</t>
  </si>
  <si>
    <t>Ealing 020</t>
  </si>
  <si>
    <t>E02000258</t>
  </si>
  <si>
    <t>Ealing 021</t>
  </si>
  <si>
    <t>E02000259</t>
  </si>
  <si>
    <t>Ealing 022</t>
  </si>
  <si>
    <t>E02000260</t>
  </si>
  <si>
    <t>Ealing 023</t>
  </si>
  <si>
    <t>E02000261</t>
  </si>
  <si>
    <t>Ealing 024</t>
  </si>
  <si>
    <t>E02000262</t>
  </si>
  <si>
    <t>Ealing 025</t>
  </si>
  <si>
    <t>E02000263</t>
  </si>
  <si>
    <t>Ealing 026</t>
  </si>
  <si>
    <t>E02000264</t>
  </si>
  <si>
    <t>Ealing 027</t>
  </si>
  <si>
    <t>E02000265</t>
  </si>
  <si>
    <t>Ealing 028</t>
  </si>
  <si>
    <t>E02000266</t>
  </si>
  <si>
    <t>Ealing 029</t>
  </si>
  <si>
    <t>E02000267</t>
  </si>
  <si>
    <t>Ealing 030</t>
  </si>
  <si>
    <t>E02000268</t>
  </si>
  <si>
    <t>Ealing 031</t>
  </si>
  <si>
    <t>E02000269</t>
  </si>
  <si>
    <t>Ealing 032</t>
  </si>
  <si>
    <t>E02000270</t>
  </si>
  <si>
    <t>Ealing 033</t>
  </si>
  <si>
    <t>E02000271</t>
  </si>
  <si>
    <t>Ealing 034</t>
  </si>
  <si>
    <t>E02000272</t>
  </si>
  <si>
    <t>Ealing 035</t>
  </si>
  <si>
    <t>E02000274</t>
  </si>
  <si>
    <t>Ealing 037</t>
  </si>
  <si>
    <t>E02000275</t>
  </si>
  <si>
    <t>Ealing 038</t>
  </si>
  <si>
    <t>E02000276</t>
  </si>
  <si>
    <t>Ealing 039</t>
  </si>
  <si>
    <t>E02000277</t>
  </si>
  <si>
    <t>Enfield 001</t>
  </si>
  <si>
    <t>E02000278</t>
  </si>
  <si>
    <t>Enfield 002</t>
  </si>
  <si>
    <t>E02000279</t>
  </si>
  <si>
    <t>Enfield 003</t>
  </si>
  <si>
    <t>E02000280</t>
  </si>
  <si>
    <t>Enfield 004</t>
  </si>
  <si>
    <t>E02000281</t>
  </si>
  <si>
    <t>Enfield 005</t>
  </si>
  <si>
    <t>E02000282</t>
  </si>
  <si>
    <t>Enfield 006</t>
  </si>
  <si>
    <t>E02000283</t>
  </si>
  <si>
    <t>Enfield 007</t>
  </si>
  <si>
    <t>E02000284</t>
  </si>
  <si>
    <t>Enfield 008</t>
  </si>
  <si>
    <t>E02000285</t>
  </si>
  <si>
    <t>Enfield 009</t>
  </si>
  <si>
    <t>E02000286</t>
  </si>
  <si>
    <t>Enfield 010</t>
  </si>
  <si>
    <t>E02000287</t>
  </si>
  <si>
    <t>Enfield 011</t>
  </si>
  <si>
    <t>E02000288</t>
  </si>
  <si>
    <t>Enfield 012</t>
  </si>
  <si>
    <t>E02000289</t>
  </si>
  <si>
    <t>Enfield 013</t>
  </si>
  <si>
    <t>E02000290</t>
  </si>
  <si>
    <t>Enfield 014</t>
  </si>
  <si>
    <t>E02000291</t>
  </si>
  <si>
    <t>Enfield 015</t>
  </si>
  <si>
    <t>E02000292</t>
  </si>
  <si>
    <t>Enfield 016</t>
  </si>
  <si>
    <t>E02000293</t>
  </si>
  <si>
    <t>Enfield 017</t>
  </si>
  <si>
    <t>E02000294</t>
  </si>
  <si>
    <t>Enfield 018</t>
  </si>
  <si>
    <t>E02000295</t>
  </si>
  <si>
    <t>Enfield 019</t>
  </si>
  <si>
    <t>E02000296</t>
  </si>
  <si>
    <t>Enfield 020</t>
  </si>
  <si>
    <t>E02000297</t>
  </si>
  <si>
    <t>Enfield 021</t>
  </si>
  <si>
    <t>E02000298</t>
  </si>
  <si>
    <t>Enfield 022</t>
  </si>
  <si>
    <t>E02000299</t>
  </si>
  <si>
    <t>Enfield 023</t>
  </si>
  <si>
    <t>E02000300</t>
  </si>
  <si>
    <t>Enfield 024</t>
  </si>
  <si>
    <t>E02000301</t>
  </si>
  <si>
    <t>Enfield 025</t>
  </si>
  <si>
    <t>E02000302</t>
  </si>
  <si>
    <t>Enfield 026</t>
  </si>
  <si>
    <t>E02000303</t>
  </si>
  <si>
    <t>Enfield 027</t>
  </si>
  <si>
    <t>E02000304</t>
  </si>
  <si>
    <t>Enfield 028</t>
  </si>
  <si>
    <t>E02000305</t>
  </si>
  <si>
    <t>Enfield 029</t>
  </si>
  <si>
    <t>E02000306</t>
  </si>
  <si>
    <t>Enfield 030</t>
  </si>
  <si>
    <t>E02000307</t>
  </si>
  <si>
    <t>Enfield 031</t>
  </si>
  <si>
    <t>E02000308</t>
  </si>
  <si>
    <t>Enfield 032</t>
  </si>
  <si>
    <t>E02000309</t>
  </si>
  <si>
    <t>Enfield 033</t>
  </si>
  <si>
    <t>E02000311</t>
  </si>
  <si>
    <t>Enfield 035</t>
  </si>
  <si>
    <t>E02000312</t>
  </si>
  <si>
    <t>Enfield 036</t>
  </si>
  <si>
    <t>E02000313</t>
  </si>
  <si>
    <t>Greenwich 001</t>
  </si>
  <si>
    <t>E02000314</t>
  </si>
  <si>
    <t>Greenwich 002</t>
  </si>
  <si>
    <t>E02000315</t>
  </si>
  <si>
    <t>Greenwich 003</t>
  </si>
  <si>
    <t>E02000316</t>
  </si>
  <si>
    <t>Greenwich 004</t>
  </si>
  <si>
    <t>E02000317</t>
  </si>
  <si>
    <t>Greenwich 005</t>
  </si>
  <si>
    <t>E02000318</t>
  </si>
  <si>
    <t>Greenwich 006</t>
  </si>
  <si>
    <t>E02000319</t>
  </si>
  <si>
    <t>Greenwich 007</t>
  </si>
  <si>
    <t>E02000320</t>
  </si>
  <si>
    <t>Greenwich 008</t>
  </si>
  <si>
    <t>E02000321</t>
  </si>
  <si>
    <t>Greenwich 009</t>
  </si>
  <si>
    <t>E02000323</t>
  </si>
  <si>
    <t>Greenwich 011</t>
  </si>
  <si>
    <t>E02000324</t>
  </si>
  <si>
    <t>Greenwich 012</t>
  </si>
  <si>
    <t>E02000326</t>
  </si>
  <si>
    <t>Greenwich 014</t>
  </si>
  <si>
    <t>E02000327</t>
  </si>
  <si>
    <t>Greenwich 015</t>
  </si>
  <si>
    <t>E02000328</t>
  </si>
  <si>
    <t>Greenwich 016</t>
  </si>
  <si>
    <t>E02000329</t>
  </si>
  <si>
    <t>Greenwich 017</t>
  </si>
  <si>
    <t>E02000331</t>
  </si>
  <si>
    <t>Greenwich 019</t>
  </si>
  <si>
    <t>E02000332</t>
  </si>
  <si>
    <t>Greenwich 020</t>
  </si>
  <si>
    <t>E02000333</t>
  </si>
  <si>
    <t>Greenwich 021</t>
  </si>
  <si>
    <t>E02000334</t>
  </si>
  <si>
    <t>Greenwich 022</t>
  </si>
  <si>
    <t>E02000335</t>
  </si>
  <si>
    <t>Greenwich 023</t>
  </si>
  <si>
    <t>E02000337</t>
  </si>
  <si>
    <t>Greenwich 025</t>
  </si>
  <si>
    <t>E02000339</t>
  </si>
  <si>
    <t>Greenwich 027</t>
  </si>
  <si>
    <t>E02000340</t>
  </si>
  <si>
    <t>Greenwich 028</t>
  </si>
  <si>
    <t>E02000341</t>
  </si>
  <si>
    <t>Greenwich 029</t>
  </si>
  <si>
    <t>E02000342</t>
  </si>
  <si>
    <t>Greenwich 030</t>
  </si>
  <si>
    <t>E02000343</t>
  </si>
  <si>
    <t>Greenwich 031</t>
  </si>
  <si>
    <t>E02000344</t>
  </si>
  <si>
    <t>Greenwich 032</t>
  </si>
  <si>
    <t>E02000345</t>
  </si>
  <si>
    <t>Hackney 001</t>
  </si>
  <si>
    <t>E02000346</t>
  </si>
  <si>
    <t>Hackney 002</t>
  </si>
  <si>
    <t>E02000347</t>
  </si>
  <si>
    <t>Hackney 003</t>
  </si>
  <si>
    <t>E02000348</t>
  </si>
  <si>
    <t>Hackney 004</t>
  </si>
  <si>
    <t>E02000350</t>
  </si>
  <si>
    <t>Hackney 006</t>
  </si>
  <si>
    <t>E02000351</t>
  </si>
  <si>
    <t>Hackney 007</t>
  </si>
  <si>
    <t>E02000352</t>
  </si>
  <si>
    <t>Hackney 008</t>
  </si>
  <si>
    <t>E02000353</t>
  </si>
  <si>
    <t>Hackney 009</t>
  </si>
  <si>
    <t>E02000354</t>
  </si>
  <si>
    <t>Hackney 010</t>
  </si>
  <si>
    <t>E02000355</t>
  </si>
  <si>
    <t>Hackney 011</t>
  </si>
  <si>
    <t>E02000356</t>
  </si>
  <si>
    <t>Hackney 012</t>
  </si>
  <si>
    <t>E02000357</t>
  </si>
  <si>
    <t>Hackney 013</t>
  </si>
  <si>
    <t>E02000358</t>
  </si>
  <si>
    <t>Hackney 014</t>
  </si>
  <si>
    <t>E02000359</t>
  </si>
  <si>
    <t>Hackney 015</t>
  </si>
  <si>
    <t>E02000360</t>
  </si>
  <si>
    <t>Hackney 016</t>
  </si>
  <si>
    <t>E02000361</t>
  </si>
  <si>
    <t>Hackney 017</t>
  </si>
  <si>
    <t>E02000362</t>
  </si>
  <si>
    <t>Hackney 018</t>
  </si>
  <si>
    <t>E02000363</t>
  </si>
  <si>
    <t>Hackney 019</t>
  </si>
  <si>
    <t>E02000364</t>
  </si>
  <si>
    <t>Hackney 020</t>
  </si>
  <si>
    <t>E02000365</t>
  </si>
  <si>
    <t>Hackney 021</t>
  </si>
  <si>
    <t>E02000366</t>
  </si>
  <si>
    <t>Hackney 022</t>
  </si>
  <si>
    <t>E02000367</t>
  </si>
  <si>
    <t>Hackney 023</t>
  </si>
  <si>
    <t>E02000368</t>
  </si>
  <si>
    <t>Hackney 024</t>
  </si>
  <si>
    <t>E02000369</t>
  </si>
  <si>
    <t>Hackney 025</t>
  </si>
  <si>
    <t>E02000370</t>
  </si>
  <si>
    <t>Hackney 026</t>
  </si>
  <si>
    <t>E02000371</t>
  </si>
  <si>
    <t>Hackney 027</t>
  </si>
  <si>
    <t>E02000372</t>
  </si>
  <si>
    <t>Hammersmith and Fulham 001</t>
  </si>
  <si>
    <t>E02000373</t>
  </si>
  <si>
    <t>Hammersmith and Fulham 002</t>
  </si>
  <si>
    <t>E02000374</t>
  </si>
  <si>
    <t>Hammersmith and Fulham 003</t>
  </si>
  <si>
    <t>E02000375</t>
  </si>
  <si>
    <t>Hammersmith and Fulham 004</t>
  </si>
  <si>
    <t>E02000376</t>
  </si>
  <si>
    <t>Hammersmith and Fulham 005</t>
  </si>
  <si>
    <t>E02000377</t>
  </si>
  <si>
    <t>Hammersmith and Fulham 006</t>
  </si>
  <si>
    <t>E02000378</t>
  </si>
  <si>
    <t>Hammersmith and Fulham 007</t>
  </si>
  <si>
    <t>E02000379</t>
  </si>
  <si>
    <t>Hammersmith and Fulham 008</t>
  </si>
  <si>
    <t>E02000380</t>
  </si>
  <si>
    <t>Hammersmith and Fulham 009</t>
  </si>
  <si>
    <t>E02000381</t>
  </si>
  <si>
    <t>Hammersmith and Fulham 010</t>
  </si>
  <si>
    <t>E02000382</t>
  </si>
  <si>
    <t>Hammersmith and Fulham 011</t>
  </si>
  <si>
    <t>E02000383</t>
  </si>
  <si>
    <t>Hammersmith and Fulham 012</t>
  </si>
  <si>
    <t>E02000384</t>
  </si>
  <si>
    <t>Hammersmith and Fulham 013</t>
  </si>
  <si>
    <t>E02000385</t>
  </si>
  <si>
    <t>Hammersmith and Fulham 014</t>
  </si>
  <si>
    <t>E02000386</t>
  </si>
  <si>
    <t>Hammersmith and Fulham 015</t>
  </si>
  <si>
    <t>E02000387</t>
  </si>
  <si>
    <t>Hammersmith and Fulham 016</t>
  </si>
  <si>
    <t>E02000388</t>
  </si>
  <si>
    <t>Hammersmith and Fulham 017</t>
  </si>
  <si>
    <t>E02000389</t>
  </si>
  <si>
    <t>Hammersmith and Fulham 018</t>
  </si>
  <si>
    <t>E02000390</t>
  </si>
  <si>
    <t>Hammersmith and Fulham 019</t>
  </si>
  <si>
    <t>E02000391</t>
  </si>
  <si>
    <t>Hammersmith and Fulham 020</t>
  </si>
  <si>
    <t>E02000392</t>
  </si>
  <si>
    <t>Hammersmith and Fulham 021</t>
  </si>
  <si>
    <t>E02000393</t>
  </si>
  <si>
    <t>Hammersmith and Fulham 022</t>
  </si>
  <si>
    <t>E02000394</t>
  </si>
  <si>
    <t>Hammersmith and Fulham 023</t>
  </si>
  <si>
    <t>E02000395</t>
  </si>
  <si>
    <t>Hammersmith and Fulham 024</t>
  </si>
  <si>
    <t>E02000396</t>
  </si>
  <si>
    <t>Hammersmith and Fulham 025</t>
  </si>
  <si>
    <t>E02000397</t>
  </si>
  <si>
    <t>Haringey 001</t>
  </si>
  <si>
    <t>E02000398</t>
  </si>
  <si>
    <t>Haringey 002</t>
  </si>
  <si>
    <t>E02000400</t>
  </si>
  <si>
    <t>Haringey 004</t>
  </si>
  <si>
    <t>E02000401</t>
  </si>
  <si>
    <t>Haringey 005</t>
  </si>
  <si>
    <t>E02000402</t>
  </si>
  <si>
    <t>Haringey 006</t>
  </si>
  <si>
    <t>E02000403</t>
  </si>
  <si>
    <t>Haringey 007</t>
  </si>
  <si>
    <t>E02000404</t>
  </si>
  <si>
    <t>Haringey 008</t>
  </si>
  <si>
    <t>E02000405</t>
  </si>
  <si>
    <t>Haringey 009</t>
  </si>
  <si>
    <t>E02000406</t>
  </si>
  <si>
    <t>Haringey 010</t>
  </si>
  <si>
    <t>E02000407</t>
  </si>
  <si>
    <t>Haringey 011</t>
  </si>
  <si>
    <t>E02000408</t>
  </si>
  <si>
    <t>Haringey 012</t>
  </si>
  <si>
    <t>E02000409</t>
  </si>
  <si>
    <t>Haringey 013</t>
  </si>
  <si>
    <t>E02000410</t>
  </si>
  <si>
    <t>Haringey 014</t>
  </si>
  <si>
    <t>E02000411</t>
  </si>
  <si>
    <t>Haringey 015</t>
  </si>
  <si>
    <t>E02000412</t>
  </si>
  <si>
    <t>Haringey 016</t>
  </si>
  <si>
    <t>E02000413</t>
  </si>
  <si>
    <t>Haringey 017</t>
  </si>
  <si>
    <t>E02000414</t>
  </si>
  <si>
    <t>Haringey 018</t>
  </si>
  <si>
    <t>E02000415</t>
  </si>
  <si>
    <t>Haringey 019</t>
  </si>
  <si>
    <t>E02000416</t>
  </si>
  <si>
    <t>Haringey 020</t>
  </si>
  <si>
    <t>E02000417</t>
  </si>
  <si>
    <t>Haringey 021</t>
  </si>
  <si>
    <t>E02000418</t>
  </si>
  <si>
    <t>Haringey 022</t>
  </si>
  <si>
    <t>E02000419</t>
  </si>
  <si>
    <t>Haringey 023</t>
  </si>
  <si>
    <t>E02000420</t>
  </si>
  <si>
    <t>Haringey 024</t>
  </si>
  <si>
    <t>E02000421</t>
  </si>
  <si>
    <t>Haringey 025</t>
  </si>
  <si>
    <t>E02000422</t>
  </si>
  <si>
    <t>Haringey 026</t>
  </si>
  <si>
    <t>E02000423</t>
  </si>
  <si>
    <t>Haringey 027</t>
  </si>
  <si>
    <t>E02000424</t>
  </si>
  <si>
    <t>Haringey 028</t>
  </si>
  <si>
    <t>E02000425</t>
  </si>
  <si>
    <t>Haringey 029</t>
  </si>
  <si>
    <t>E02000426</t>
  </si>
  <si>
    <t>Haringey 030</t>
  </si>
  <si>
    <t>E02000427</t>
  </si>
  <si>
    <t>Haringey 031</t>
  </si>
  <si>
    <t>E02000428</t>
  </si>
  <si>
    <t>Haringey 032</t>
  </si>
  <si>
    <t>E02000429</t>
  </si>
  <si>
    <t>Haringey 033</t>
  </si>
  <si>
    <t>E02000430</t>
  </si>
  <si>
    <t>Haringey 034</t>
  </si>
  <si>
    <t>E02000431</t>
  </si>
  <si>
    <t>Haringey 035</t>
  </si>
  <si>
    <t>E02000432</t>
  </si>
  <si>
    <t>Haringey 036</t>
  </si>
  <si>
    <t>E02000433</t>
  </si>
  <si>
    <t>Harrow 001</t>
  </si>
  <si>
    <t>E02000434</t>
  </si>
  <si>
    <t>Harrow 002</t>
  </si>
  <si>
    <t>E02000435</t>
  </si>
  <si>
    <t>Harrow 003</t>
  </si>
  <si>
    <t>E02000436</t>
  </si>
  <si>
    <t>Harrow 004</t>
  </si>
  <si>
    <t>E02000437</t>
  </si>
  <si>
    <t>Harrow 005</t>
  </si>
  <si>
    <t>E02000438</t>
  </si>
  <si>
    <t>Harrow 006</t>
  </si>
  <si>
    <t>E02000439</t>
  </si>
  <si>
    <t>Harrow 007</t>
  </si>
  <si>
    <t>E02000440</t>
  </si>
  <si>
    <t>Harrow 008</t>
  </si>
  <si>
    <t>E02000441</t>
  </si>
  <si>
    <t>Harrow 009</t>
  </si>
  <si>
    <t>E02000442</t>
  </si>
  <si>
    <t>Harrow 010</t>
  </si>
  <si>
    <t>E02000443</t>
  </si>
  <si>
    <t>Harrow 011</t>
  </si>
  <si>
    <t>E02000444</t>
  </si>
  <si>
    <t>Harrow 012</t>
  </si>
  <si>
    <t>E02000445</t>
  </si>
  <si>
    <t>Harrow 013</t>
  </si>
  <si>
    <t>E02000447</t>
  </si>
  <si>
    <t>Harrow 015</t>
  </si>
  <si>
    <t>E02000448</t>
  </si>
  <si>
    <t>Harrow 016</t>
  </si>
  <si>
    <t>E02000449</t>
  </si>
  <si>
    <t>Harrow 017</t>
  </si>
  <si>
    <t>E02000451</t>
  </si>
  <si>
    <t>Harrow 019</t>
  </si>
  <si>
    <t>E02000452</t>
  </si>
  <si>
    <t>Harrow 020</t>
  </si>
  <si>
    <t>E02000453</t>
  </si>
  <si>
    <t>Harrow 021</t>
  </si>
  <si>
    <t>E02000454</t>
  </si>
  <si>
    <t>Harrow 022</t>
  </si>
  <si>
    <t>E02000455</t>
  </si>
  <si>
    <t>Harrow 023</t>
  </si>
  <si>
    <t>E02000456</t>
  </si>
  <si>
    <t>Harrow 024</t>
  </si>
  <si>
    <t>E02000457</t>
  </si>
  <si>
    <t>Harrow 025</t>
  </si>
  <si>
    <t>E02000459</t>
  </si>
  <si>
    <t>Harrow 027</t>
  </si>
  <si>
    <t>E02000460</t>
  </si>
  <si>
    <t>Harrow 028</t>
  </si>
  <si>
    <t>E02000461</t>
  </si>
  <si>
    <t>Harrow 029</t>
  </si>
  <si>
    <t>E02000462</t>
  </si>
  <si>
    <t>Harrow 030</t>
  </si>
  <si>
    <t>E02000463</t>
  </si>
  <si>
    <t>Harrow 031</t>
  </si>
  <si>
    <t>E02000464</t>
  </si>
  <si>
    <t>Havering 001</t>
  </si>
  <si>
    <t>E02000465</t>
  </si>
  <si>
    <t>Havering 002</t>
  </si>
  <si>
    <t>E02000466</t>
  </si>
  <si>
    <t>Havering 003</t>
  </si>
  <si>
    <t>E02000467</t>
  </si>
  <si>
    <t>Havering 004</t>
  </si>
  <si>
    <t>E02000468</t>
  </si>
  <si>
    <t>Havering 005</t>
  </si>
  <si>
    <t>E02000469</t>
  </si>
  <si>
    <t>Havering 006</t>
  </si>
  <si>
    <t>E02000470</t>
  </si>
  <si>
    <t>Havering 007</t>
  </si>
  <si>
    <t>E02000471</t>
  </si>
  <si>
    <t>Havering 008</t>
  </si>
  <si>
    <t>E02000472</t>
  </si>
  <si>
    <t>Havering 009</t>
  </si>
  <si>
    <t>E02000473</t>
  </si>
  <si>
    <t>Havering 010</t>
  </si>
  <si>
    <t>E02000474</t>
  </si>
  <si>
    <t>Havering 011</t>
  </si>
  <si>
    <t>E02000475</t>
  </si>
  <si>
    <t>Havering 012</t>
  </si>
  <si>
    <t>E02000476</t>
  </si>
  <si>
    <t>Havering 013</t>
  </si>
  <si>
    <t>E02000477</t>
  </si>
  <si>
    <t>Havering 014</t>
  </si>
  <si>
    <t>E02000478</t>
  </si>
  <si>
    <t>Havering 015</t>
  </si>
  <si>
    <t>E02000479</t>
  </si>
  <si>
    <t>Havering 016</t>
  </si>
  <si>
    <t>E02000480</t>
  </si>
  <si>
    <t>Havering 017</t>
  </si>
  <si>
    <t>E02000481</t>
  </si>
  <si>
    <t>Havering 018</t>
  </si>
  <si>
    <t>E02000482</t>
  </si>
  <si>
    <t>Havering 019</t>
  </si>
  <si>
    <t>E02000483</t>
  </si>
  <si>
    <t>Havering 020</t>
  </si>
  <si>
    <t>E02000484</t>
  </si>
  <si>
    <t>Havering 021</t>
  </si>
  <si>
    <t>E02000485</t>
  </si>
  <si>
    <t>Havering 022</t>
  </si>
  <si>
    <t>E02000486</t>
  </si>
  <si>
    <t>Havering 023</t>
  </si>
  <si>
    <t>E02000487</t>
  </si>
  <si>
    <t>Havering 024</t>
  </si>
  <si>
    <t>E02000488</t>
  </si>
  <si>
    <t>Havering 025</t>
  </si>
  <si>
    <t>E02000489</t>
  </si>
  <si>
    <t>Havering 026</t>
  </si>
  <si>
    <t>E02000490</t>
  </si>
  <si>
    <t>Havering 027</t>
  </si>
  <si>
    <t>E02000491</t>
  </si>
  <si>
    <t>Havering 028</t>
  </si>
  <si>
    <t>E02000492</t>
  </si>
  <si>
    <t>Havering 029</t>
  </si>
  <si>
    <t>E02000493</t>
  </si>
  <si>
    <t>Havering 030</t>
  </si>
  <si>
    <t>E02000494</t>
  </si>
  <si>
    <t>Hillingdon 001</t>
  </si>
  <si>
    <t>E02000495</t>
  </si>
  <si>
    <t>Hillingdon 002</t>
  </si>
  <si>
    <t>E02000496</t>
  </si>
  <si>
    <t>Hillingdon 003</t>
  </si>
  <si>
    <t>E02000497</t>
  </si>
  <si>
    <t>Hillingdon 004</t>
  </si>
  <si>
    <t>E02000498</t>
  </si>
  <si>
    <t>Hillingdon 005</t>
  </si>
  <si>
    <t>E02000499</t>
  </si>
  <si>
    <t>Hillingdon 006</t>
  </si>
  <si>
    <t>E02000500</t>
  </si>
  <si>
    <t>Hillingdon 007</t>
  </si>
  <si>
    <t>E02000501</t>
  </si>
  <si>
    <t>Hillingdon 008</t>
  </si>
  <si>
    <t>E02000502</t>
  </si>
  <si>
    <t>Hillingdon 009</t>
  </si>
  <si>
    <t>E02000503</t>
  </si>
  <si>
    <t>Hillingdon 010</t>
  </si>
  <si>
    <t>E02000504</t>
  </si>
  <si>
    <t>Hillingdon 011</t>
  </si>
  <si>
    <t>E02000506</t>
  </si>
  <si>
    <t>Hillingdon 013</t>
  </si>
  <si>
    <t>E02000507</t>
  </si>
  <si>
    <t>Hillingdon 014</t>
  </si>
  <si>
    <t>E02000508</t>
  </si>
  <si>
    <t>Hillingdon 015</t>
  </si>
  <si>
    <t>E02000509</t>
  </si>
  <si>
    <t>Hillingdon 016</t>
  </si>
  <si>
    <t>E02000510</t>
  </si>
  <si>
    <t>Hillingdon 017</t>
  </si>
  <si>
    <t>E02000511</t>
  </si>
  <si>
    <t>Hillingdon 018</t>
  </si>
  <si>
    <t>E02000512</t>
  </si>
  <si>
    <t>Hillingdon 019</t>
  </si>
  <si>
    <t>E02000513</t>
  </si>
  <si>
    <t>Hillingdon 020</t>
  </si>
  <si>
    <t>E02000514</t>
  </si>
  <si>
    <t>Hillingdon 021</t>
  </si>
  <si>
    <t>E02000515</t>
  </si>
  <si>
    <t>Hillingdon 022</t>
  </si>
  <si>
    <t>E02000516</t>
  </si>
  <si>
    <t>Hillingdon 023</t>
  </si>
  <si>
    <t>E02000517</t>
  </si>
  <si>
    <t>Hillingdon 024</t>
  </si>
  <si>
    <t>E02000518</t>
  </si>
  <si>
    <t>Hillingdon 025</t>
  </si>
  <si>
    <t>E02000519</t>
  </si>
  <si>
    <t>Hillingdon 026</t>
  </si>
  <si>
    <t>E02000520</t>
  </si>
  <si>
    <t>Hillingdon 027</t>
  </si>
  <si>
    <t>E02000521</t>
  </si>
  <si>
    <t>Hillingdon 028</t>
  </si>
  <si>
    <t>E02000522</t>
  </si>
  <si>
    <t>Hillingdon 029</t>
  </si>
  <si>
    <t>E02000523</t>
  </si>
  <si>
    <t>Hillingdon 030</t>
  </si>
  <si>
    <t>E02000524</t>
  </si>
  <si>
    <t>Hillingdon 031</t>
  </si>
  <si>
    <t>E02000525</t>
  </si>
  <si>
    <t>Hillingdon 032</t>
  </si>
  <si>
    <t>E02000526</t>
  </si>
  <si>
    <t>Hounslow 001</t>
  </si>
  <si>
    <t>E02000528</t>
  </si>
  <si>
    <t>Hounslow 003</t>
  </si>
  <si>
    <t>E02000529</t>
  </si>
  <si>
    <t>Hounslow 004</t>
  </si>
  <si>
    <t>E02000530</t>
  </si>
  <si>
    <t>Hounslow 005</t>
  </si>
  <si>
    <t>E02000531</t>
  </si>
  <si>
    <t>Hounslow 006</t>
  </si>
  <si>
    <t>E02000532</t>
  </si>
  <si>
    <t>Hounslow 007</t>
  </si>
  <si>
    <t>E02000533</t>
  </si>
  <si>
    <t>Hounslow 008</t>
  </si>
  <si>
    <t>E02000534</t>
  </si>
  <si>
    <t>Hounslow 009</t>
  </si>
  <si>
    <t>E02000535</t>
  </si>
  <si>
    <t>Hounslow 010</t>
  </si>
  <si>
    <t>E02000536</t>
  </si>
  <si>
    <t>Hounslow 011</t>
  </si>
  <si>
    <t>E02000537</t>
  </si>
  <si>
    <t>Hounslow 012</t>
  </si>
  <si>
    <t>E02000538</t>
  </si>
  <si>
    <t>Hounslow 013</t>
  </si>
  <si>
    <t>E02000539</t>
  </si>
  <si>
    <t>Hounslow 014</t>
  </si>
  <si>
    <t>E02000540</t>
  </si>
  <si>
    <t>Hounslow 015</t>
  </si>
  <si>
    <t>E02000541</t>
  </si>
  <si>
    <t>Hounslow 016</t>
  </si>
  <si>
    <t>E02000542</t>
  </si>
  <si>
    <t>Hounslow 017</t>
  </si>
  <si>
    <t>E02000543</t>
  </si>
  <si>
    <t>Hounslow 018</t>
  </si>
  <si>
    <t>E02000544</t>
  </si>
  <si>
    <t>Hounslow 019</t>
  </si>
  <si>
    <t>E02000545</t>
  </si>
  <si>
    <t>Hounslow 020</t>
  </si>
  <si>
    <t>E02000546</t>
  </si>
  <si>
    <t>Hounslow 021</t>
  </si>
  <si>
    <t>E02000547</t>
  </si>
  <si>
    <t>Hounslow 022</t>
  </si>
  <si>
    <t>E02000548</t>
  </si>
  <si>
    <t>Hounslow 023</t>
  </si>
  <si>
    <t>E02000549</t>
  </si>
  <si>
    <t>Hounslow 024</t>
  </si>
  <si>
    <t>E02000550</t>
  </si>
  <si>
    <t>Hounslow 025</t>
  </si>
  <si>
    <t>E02000551</t>
  </si>
  <si>
    <t>Hounslow 026</t>
  </si>
  <si>
    <t>E02000552</t>
  </si>
  <si>
    <t>Hounslow 027</t>
  </si>
  <si>
    <t>E02000553</t>
  </si>
  <si>
    <t>Hounslow 028</t>
  </si>
  <si>
    <t>E02000554</t>
  </si>
  <si>
    <t>Islington 001</t>
  </si>
  <si>
    <t>E02000555</t>
  </si>
  <si>
    <t>Islington 002</t>
  </si>
  <si>
    <t>E02000556</t>
  </si>
  <si>
    <t>Islington 003</t>
  </si>
  <si>
    <t>E02000557</t>
  </si>
  <si>
    <t>Islington 004</t>
  </si>
  <si>
    <t>E02000558</t>
  </si>
  <si>
    <t>Islington 005</t>
  </si>
  <si>
    <t>E02000559</t>
  </si>
  <si>
    <t>Islington 006</t>
  </si>
  <si>
    <t>E02000560</t>
  </si>
  <si>
    <t>Islington 007</t>
  </si>
  <si>
    <t>E02000561</t>
  </si>
  <si>
    <t>Islington 008</t>
  </si>
  <si>
    <t>E02000562</t>
  </si>
  <si>
    <t>Islington 009</t>
  </si>
  <si>
    <t>E02000563</t>
  </si>
  <si>
    <t>Islington 010</t>
  </si>
  <si>
    <t>E02000564</t>
  </si>
  <si>
    <t>Islington 011</t>
  </si>
  <si>
    <t>E02000565</t>
  </si>
  <si>
    <t>Islington 012</t>
  </si>
  <si>
    <t>E02000566</t>
  </si>
  <si>
    <t>Islington 013</t>
  </si>
  <si>
    <t>E02000567</t>
  </si>
  <si>
    <t>Islington 014</t>
  </si>
  <si>
    <t>E02000568</t>
  </si>
  <si>
    <t>Islington 015</t>
  </si>
  <si>
    <t>E02000569</t>
  </si>
  <si>
    <t>Islington 016</t>
  </si>
  <si>
    <t>E02000570</t>
  </si>
  <si>
    <t>Islington 017</t>
  </si>
  <si>
    <t>E02000571</t>
  </si>
  <si>
    <t>Islington 018</t>
  </si>
  <si>
    <t>E02000572</t>
  </si>
  <si>
    <t>Islington 019</t>
  </si>
  <si>
    <t>E02000573</t>
  </si>
  <si>
    <t>Islington 020</t>
  </si>
  <si>
    <t>E02000574</t>
  </si>
  <si>
    <t>Islington 021</t>
  </si>
  <si>
    <t>E02000575</t>
  </si>
  <si>
    <t>Islington 022</t>
  </si>
  <si>
    <t>E02000576</t>
  </si>
  <si>
    <t>Islington 023</t>
  </si>
  <si>
    <t>E02000577</t>
  </si>
  <si>
    <t>Kensington and Chelsea 001</t>
  </si>
  <si>
    <t>E02000578</t>
  </si>
  <si>
    <t>Kensington and Chelsea 002</t>
  </si>
  <si>
    <t>E02000579</t>
  </si>
  <si>
    <t>Kensington and Chelsea 003</t>
  </si>
  <si>
    <t>E02000580</t>
  </si>
  <si>
    <t>Kensington and Chelsea 004</t>
  </si>
  <si>
    <t>E02000581</t>
  </si>
  <si>
    <t>Kensington and Chelsea 005</t>
  </si>
  <si>
    <t>E02000582</t>
  </si>
  <si>
    <t>Kensington and Chelsea 006</t>
  </si>
  <si>
    <t>E02000583</t>
  </si>
  <si>
    <t>Kensington and Chelsea 007</t>
  </si>
  <si>
    <t>E02000584</t>
  </si>
  <si>
    <t>Kensington and Chelsea 008</t>
  </si>
  <si>
    <t>E02000585</t>
  </si>
  <si>
    <t>Kensington and Chelsea 009</t>
  </si>
  <si>
    <t>E02000586</t>
  </si>
  <si>
    <t>Kensington and Chelsea 010</t>
  </si>
  <si>
    <t>E02000587</t>
  </si>
  <si>
    <t>Kensington and Chelsea 011</t>
  </si>
  <si>
    <t>E02000588</t>
  </si>
  <si>
    <t>Kensington and Chelsea 012</t>
  </si>
  <si>
    <t>E02000589</t>
  </si>
  <si>
    <t>Kensington and Chelsea 013</t>
  </si>
  <si>
    <t>E02000590</t>
  </si>
  <si>
    <t>Kensington and Chelsea 014</t>
  </si>
  <si>
    <t>E02000591</t>
  </si>
  <si>
    <t>Kensington and Chelsea 015</t>
  </si>
  <si>
    <t>E02000592</t>
  </si>
  <si>
    <t>Kensington and Chelsea 016</t>
  </si>
  <si>
    <t>E02000593</t>
  </si>
  <si>
    <t>Kensington and Chelsea 017</t>
  </si>
  <si>
    <t>E02000594</t>
  </si>
  <si>
    <t>Kensington and Chelsea 018</t>
  </si>
  <si>
    <t>E02000595</t>
  </si>
  <si>
    <t>Kensington and Chelsea 019</t>
  </si>
  <si>
    <t>E02000596</t>
  </si>
  <si>
    <t>Kensington and Chelsea 020</t>
  </si>
  <si>
    <t>E02000597</t>
  </si>
  <si>
    <t>Kensington and Chelsea 021</t>
  </si>
  <si>
    <t>E02000598</t>
  </si>
  <si>
    <t>Kingston upon Thames 001</t>
  </si>
  <si>
    <t>E02000599</t>
  </si>
  <si>
    <t>Kingston upon Thames 002</t>
  </si>
  <si>
    <t>E02000600</t>
  </si>
  <si>
    <t>Kingston upon Thames 003</t>
  </si>
  <si>
    <t>E02000601</t>
  </si>
  <si>
    <t>Kingston upon Thames 004</t>
  </si>
  <si>
    <t>E02000602</t>
  </si>
  <si>
    <t>Kingston upon Thames 005</t>
  </si>
  <si>
    <t>E02000603</t>
  </si>
  <si>
    <t>Kingston upon Thames 006</t>
  </si>
  <si>
    <t>E02000604</t>
  </si>
  <si>
    <t>Kingston upon Thames 007</t>
  </si>
  <si>
    <t>E02000605</t>
  </si>
  <si>
    <t>Kingston upon Thames 008</t>
  </si>
  <si>
    <t>E02000606</t>
  </si>
  <si>
    <t>Kingston upon Thames 009</t>
  </si>
  <si>
    <t>E02000607</t>
  </si>
  <si>
    <t>Kingston upon Thames 010</t>
  </si>
  <si>
    <t>E02000608</t>
  </si>
  <si>
    <t>Kingston upon Thames 011</t>
  </si>
  <si>
    <t>E02000609</t>
  </si>
  <si>
    <t>Kingston upon Thames 012</t>
  </si>
  <si>
    <t>E02000610</t>
  </si>
  <si>
    <t>Kingston upon Thames 013</t>
  </si>
  <si>
    <t>E02000611</t>
  </si>
  <si>
    <t>Kingston upon Thames 014</t>
  </si>
  <si>
    <t>E02000612</t>
  </si>
  <si>
    <t>Kingston upon Thames 015</t>
  </si>
  <si>
    <t>E02000613</t>
  </si>
  <si>
    <t>Kingston upon Thames 016</t>
  </si>
  <si>
    <t>E02000614</t>
  </si>
  <si>
    <t>Kingston upon Thames 017</t>
  </si>
  <si>
    <t>E02000615</t>
  </si>
  <si>
    <t>Kingston upon Thames 018</t>
  </si>
  <si>
    <t>E02000616</t>
  </si>
  <si>
    <t>Kingston upon Thames 019</t>
  </si>
  <si>
    <t>E02000617</t>
  </si>
  <si>
    <t>Kingston upon Thames 020</t>
  </si>
  <si>
    <t>E02000619</t>
  </si>
  <si>
    <t>Lambeth 002</t>
  </si>
  <si>
    <t>E02000620</t>
  </si>
  <si>
    <t>Lambeth 003</t>
  </si>
  <si>
    <t>E02000621</t>
  </si>
  <si>
    <t>Lambeth 004</t>
  </si>
  <si>
    <t>E02000622</t>
  </si>
  <si>
    <t>Lambeth 005</t>
  </si>
  <si>
    <t>E02000623</t>
  </si>
  <si>
    <t>Lambeth 006</t>
  </si>
  <si>
    <t>E02000624</t>
  </si>
  <si>
    <t>Lambeth 007</t>
  </si>
  <si>
    <t>E02000625</t>
  </si>
  <si>
    <t>Lambeth 008</t>
  </si>
  <si>
    <t>E02000626</t>
  </si>
  <si>
    <t>Lambeth 009</t>
  </si>
  <si>
    <t>E02000627</t>
  </si>
  <si>
    <t>Lambeth 010</t>
  </si>
  <si>
    <t>E02000628</t>
  </si>
  <si>
    <t>Lambeth 011</t>
  </si>
  <si>
    <t>E02000629</t>
  </si>
  <si>
    <t>Lambeth 012</t>
  </si>
  <si>
    <t>E02000630</t>
  </si>
  <si>
    <t>Lambeth 013</t>
  </si>
  <si>
    <t>E02000631</t>
  </si>
  <si>
    <t>Lambeth 014</t>
  </si>
  <si>
    <t>E02000632</t>
  </si>
  <si>
    <t>Lambeth 015</t>
  </si>
  <si>
    <t>E02000633</t>
  </si>
  <si>
    <t>Lambeth 016</t>
  </si>
  <si>
    <t>E02000634</t>
  </si>
  <si>
    <t>Lambeth 017</t>
  </si>
  <si>
    <t>E02000635</t>
  </si>
  <si>
    <t>Lambeth 018</t>
  </si>
  <si>
    <t>E02000636</t>
  </si>
  <si>
    <t>Lambeth 019</t>
  </si>
  <si>
    <t>E02000637</t>
  </si>
  <si>
    <t>Lambeth 020</t>
  </si>
  <si>
    <t>E02000638</t>
  </si>
  <si>
    <t>Lambeth 021</t>
  </si>
  <si>
    <t>E02000639</t>
  </si>
  <si>
    <t>Lambeth 022</t>
  </si>
  <si>
    <t>E02000640</t>
  </si>
  <si>
    <t>Lambeth 023</t>
  </si>
  <si>
    <t>E02000641</t>
  </si>
  <si>
    <t>Lambeth 024</t>
  </si>
  <si>
    <t>E02000642</t>
  </si>
  <si>
    <t>Lambeth 025</t>
  </si>
  <si>
    <t>E02000643</t>
  </si>
  <si>
    <t>Lambeth 026</t>
  </si>
  <si>
    <t>E02000644</t>
  </si>
  <si>
    <t>Lambeth 027</t>
  </si>
  <si>
    <t>E02000645</t>
  </si>
  <si>
    <t>Lambeth 028</t>
  </si>
  <si>
    <t>E02000646</t>
  </si>
  <si>
    <t>Lambeth 029</t>
  </si>
  <si>
    <t>E02000647</t>
  </si>
  <si>
    <t>Lambeth 030</t>
  </si>
  <si>
    <t>E02000648</t>
  </si>
  <si>
    <t>Lambeth 031</t>
  </si>
  <si>
    <t>E02000649</t>
  </si>
  <si>
    <t>Lambeth 032</t>
  </si>
  <si>
    <t>E02000650</t>
  </si>
  <si>
    <t>Lambeth 033</t>
  </si>
  <si>
    <t>E02000651</t>
  </si>
  <si>
    <t>Lambeth 034</t>
  </si>
  <si>
    <t>E02000652</t>
  </si>
  <si>
    <t>Lambeth 035</t>
  </si>
  <si>
    <t>E02000653</t>
  </si>
  <si>
    <t>Lewisham 001</t>
  </si>
  <si>
    <t>E02000654</t>
  </si>
  <si>
    <t>Lewisham 002</t>
  </si>
  <si>
    <t>E02000655</t>
  </si>
  <si>
    <t>Lewisham 003</t>
  </si>
  <si>
    <t>E02000657</t>
  </si>
  <si>
    <t>Lewisham 005</t>
  </si>
  <si>
    <t>E02000658</t>
  </si>
  <si>
    <t>Lewisham 006</t>
  </si>
  <si>
    <t>E02000659</t>
  </si>
  <si>
    <t>Lewisham 007</t>
  </si>
  <si>
    <t>E02000660</t>
  </si>
  <si>
    <t>Lewisham 008</t>
  </si>
  <si>
    <t>E02000661</t>
  </si>
  <si>
    <t>Lewisham 009</t>
  </si>
  <si>
    <t>E02000662</t>
  </si>
  <si>
    <t>Lewisham 010</t>
  </si>
  <si>
    <t>E02000663</t>
  </si>
  <si>
    <t>Lewisham 011</t>
  </si>
  <si>
    <t>E02000664</t>
  </si>
  <si>
    <t>Lewisham 012</t>
  </si>
  <si>
    <t>E02000665</t>
  </si>
  <si>
    <t>Lewisham 013</t>
  </si>
  <si>
    <t>E02000666</t>
  </si>
  <si>
    <t>Lewisham 014</t>
  </si>
  <si>
    <t>E02000667</t>
  </si>
  <si>
    <t>Lewisham 015</t>
  </si>
  <si>
    <t>E02000668</t>
  </si>
  <si>
    <t>Lewisham 016</t>
  </si>
  <si>
    <t>E02000669</t>
  </si>
  <si>
    <t>Lewisham 017</t>
  </si>
  <si>
    <t>E02000670</t>
  </si>
  <si>
    <t>Lewisham 018</t>
  </si>
  <si>
    <t>E02000671</t>
  </si>
  <si>
    <t>Lewisham 019</t>
  </si>
  <si>
    <t>E02000672</t>
  </si>
  <si>
    <t>Lewisham 020</t>
  </si>
  <si>
    <t>E02000673</t>
  </si>
  <si>
    <t>Lewisham 021</t>
  </si>
  <si>
    <t>E02000674</t>
  </si>
  <si>
    <t>Lewisham 022</t>
  </si>
  <si>
    <t>E02000675</t>
  </si>
  <si>
    <t>Lewisham 023</t>
  </si>
  <si>
    <t>E02000676</t>
  </si>
  <si>
    <t>Lewisham 024</t>
  </si>
  <si>
    <t>E02000677</t>
  </si>
  <si>
    <t>Lewisham 025</t>
  </si>
  <si>
    <t>E02000678</t>
  </si>
  <si>
    <t>Lewisham 026</t>
  </si>
  <si>
    <t>E02000679</t>
  </si>
  <si>
    <t>Lewisham 027</t>
  </si>
  <si>
    <t>E02000680</t>
  </si>
  <si>
    <t>Lewisham 028</t>
  </si>
  <si>
    <t>E02000681</t>
  </si>
  <si>
    <t>Lewisham 029</t>
  </si>
  <si>
    <t>E02000682</t>
  </si>
  <si>
    <t>Lewisham 030</t>
  </si>
  <si>
    <t>E02000683</t>
  </si>
  <si>
    <t>Lewisham 031</t>
  </si>
  <si>
    <t>E02000685</t>
  </si>
  <si>
    <t>Lewisham 033</t>
  </si>
  <si>
    <t>E02000686</t>
  </si>
  <si>
    <t>Lewisham 034</t>
  </si>
  <si>
    <t>E02000687</t>
  </si>
  <si>
    <t>Lewisham 035</t>
  </si>
  <si>
    <t>E02000689</t>
  </si>
  <si>
    <t>Merton 001</t>
  </si>
  <si>
    <t>E02000690</t>
  </si>
  <si>
    <t>Merton 002</t>
  </si>
  <si>
    <t>E02000691</t>
  </si>
  <si>
    <t>Merton 003</t>
  </si>
  <si>
    <t>E02000692</t>
  </si>
  <si>
    <t>Merton 004</t>
  </si>
  <si>
    <t>E02000693</t>
  </si>
  <si>
    <t>Merton 005</t>
  </si>
  <si>
    <t>E02000694</t>
  </si>
  <si>
    <t>Merton 006</t>
  </si>
  <si>
    <t>E02000695</t>
  </si>
  <si>
    <t>Merton 007</t>
  </si>
  <si>
    <t>E02000696</t>
  </si>
  <si>
    <t>Merton 008</t>
  </si>
  <si>
    <t>E02000697</t>
  </si>
  <si>
    <t>Merton 009</t>
  </si>
  <si>
    <t>E02000698</t>
  </si>
  <si>
    <t>Merton 010</t>
  </si>
  <si>
    <t>E02000699</t>
  </si>
  <si>
    <t>Merton 011</t>
  </si>
  <si>
    <t>E02000700</t>
  </si>
  <si>
    <t>Merton 012</t>
  </si>
  <si>
    <t>E02000701</t>
  </si>
  <si>
    <t>Merton 013</t>
  </si>
  <si>
    <t>E02000702</t>
  </si>
  <si>
    <t>Merton 014</t>
  </si>
  <si>
    <t>E02000703</t>
  </si>
  <si>
    <t>Merton 015</t>
  </si>
  <si>
    <t>E02000704</t>
  </si>
  <si>
    <t>Merton 016</t>
  </si>
  <si>
    <t>E02000705</t>
  </si>
  <si>
    <t>Merton 017</t>
  </si>
  <si>
    <t>E02000706</t>
  </si>
  <si>
    <t>Merton 018</t>
  </si>
  <si>
    <t>E02000707</t>
  </si>
  <si>
    <t>Merton 019</t>
  </si>
  <si>
    <t>E02000708</t>
  </si>
  <si>
    <t>Merton 020</t>
  </si>
  <si>
    <t>E02000709</t>
  </si>
  <si>
    <t>Merton 021</t>
  </si>
  <si>
    <t>E02000710</t>
  </si>
  <si>
    <t>Merton 022</t>
  </si>
  <si>
    <t>E02000711</t>
  </si>
  <si>
    <t>Merton 023</t>
  </si>
  <si>
    <t>E02000712</t>
  </si>
  <si>
    <t>Merton 024</t>
  </si>
  <si>
    <t>E02000713</t>
  </si>
  <si>
    <t>Merton 025</t>
  </si>
  <si>
    <t>E02000714</t>
  </si>
  <si>
    <t>Newham 001</t>
  </si>
  <si>
    <t>E02000715</t>
  </si>
  <si>
    <t>Newham 002</t>
  </si>
  <si>
    <t>E02000716</t>
  </si>
  <si>
    <t>Newham 003</t>
  </si>
  <si>
    <t>E02000717</t>
  </si>
  <si>
    <t>Newham 004</t>
  </si>
  <si>
    <t>E02000718</t>
  </si>
  <si>
    <t>Newham 005</t>
  </si>
  <si>
    <t>E02000719</t>
  </si>
  <si>
    <t>Newham 006</t>
  </si>
  <si>
    <t>E02000720</t>
  </si>
  <si>
    <t>Newham 007</t>
  </si>
  <si>
    <t>E02000721</t>
  </si>
  <si>
    <t>Newham 008</t>
  </si>
  <si>
    <t>E02000722</t>
  </si>
  <si>
    <t>Newham 009</t>
  </si>
  <si>
    <t>E02000723</t>
  </si>
  <si>
    <t>Newham 010</t>
  </si>
  <si>
    <t>E02000724</t>
  </si>
  <si>
    <t>Newham 011</t>
  </si>
  <si>
    <t>E02000725</t>
  </si>
  <si>
    <t>Newham 012</t>
  </si>
  <si>
    <t>E02000726</t>
  </si>
  <si>
    <t>Newham 013</t>
  </si>
  <si>
    <t>E02000727</t>
  </si>
  <si>
    <t>Newham 014</t>
  </si>
  <si>
    <t>E02000728</t>
  </si>
  <si>
    <t>Newham 015</t>
  </si>
  <si>
    <t>E02000729</t>
  </si>
  <si>
    <t>Newham 016</t>
  </si>
  <si>
    <t>E02000730</t>
  </si>
  <si>
    <t>Newham 017</t>
  </si>
  <si>
    <t>E02000731</t>
  </si>
  <si>
    <t>Newham 018</t>
  </si>
  <si>
    <t>E02000732</t>
  </si>
  <si>
    <t>Newham 019</t>
  </si>
  <si>
    <t>E02000733</t>
  </si>
  <si>
    <t>Newham 020</t>
  </si>
  <si>
    <t>E02000734</t>
  </si>
  <si>
    <t>Newham 021</t>
  </si>
  <si>
    <t>E02000735</t>
  </si>
  <si>
    <t>Newham 022</t>
  </si>
  <si>
    <t>E02000736</t>
  </si>
  <si>
    <t>Newham 023</t>
  </si>
  <si>
    <t>E02000737</t>
  </si>
  <si>
    <t>Newham 024</t>
  </si>
  <si>
    <t>E02000738</t>
  </si>
  <si>
    <t>Newham 025</t>
  </si>
  <si>
    <t>E02000739</t>
  </si>
  <si>
    <t>Newham 026</t>
  </si>
  <si>
    <t>E02000740</t>
  </si>
  <si>
    <t>Newham 027</t>
  </si>
  <si>
    <t>E02000741</t>
  </si>
  <si>
    <t>Newham 028</t>
  </si>
  <si>
    <t>E02000742</t>
  </si>
  <si>
    <t>Newham 029</t>
  </si>
  <si>
    <t>E02000743</t>
  </si>
  <si>
    <t>Newham 030</t>
  </si>
  <si>
    <t>E02000744</t>
  </si>
  <si>
    <t>Newham 031</t>
  </si>
  <si>
    <t>E02000745</t>
  </si>
  <si>
    <t>Newham 032</t>
  </si>
  <si>
    <t>E02000746</t>
  </si>
  <si>
    <t>Newham 033</t>
  </si>
  <si>
    <t>E02000747</t>
  </si>
  <si>
    <t>Newham 034</t>
  </si>
  <si>
    <t>E02000748</t>
  </si>
  <si>
    <t>Newham 035</t>
  </si>
  <si>
    <t>E02000749</t>
  </si>
  <si>
    <t>Newham 036</t>
  </si>
  <si>
    <t>E02000750</t>
  </si>
  <si>
    <t>Newham 037</t>
  </si>
  <si>
    <t>E02000751</t>
  </si>
  <si>
    <t>Redbridge 001</t>
  </si>
  <si>
    <t>E02000752</t>
  </si>
  <si>
    <t>Redbridge 002</t>
  </si>
  <si>
    <t>E02000753</t>
  </si>
  <si>
    <t>Redbridge 003</t>
  </si>
  <si>
    <t>E02000754</t>
  </si>
  <si>
    <t>Redbridge 004</t>
  </si>
  <si>
    <t>E02000755</t>
  </si>
  <si>
    <t>Redbridge 005</t>
  </si>
  <si>
    <t>E02000756</t>
  </si>
  <si>
    <t>Redbridge 006</t>
  </si>
  <si>
    <t>E02000757</t>
  </si>
  <si>
    <t>Redbridge 007</t>
  </si>
  <si>
    <t>E02000758</t>
  </si>
  <si>
    <t>Redbridge 008</t>
  </si>
  <si>
    <t>E02000759</t>
  </si>
  <si>
    <t>Redbridge 009</t>
  </si>
  <si>
    <t>E02000760</t>
  </si>
  <si>
    <t>Redbridge 010</t>
  </si>
  <si>
    <t>E02000762</t>
  </si>
  <si>
    <t>Redbridge 012</t>
  </si>
  <si>
    <t>E02000763</t>
  </si>
  <si>
    <t>Redbridge 013</t>
  </si>
  <si>
    <t>E02000764</t>
  </si>
  <si>
    <t>Redbridge 014</t>
  </si>
  <si>
    <t>E02000765</t>
  </si>
  <si>
    <t>Redbridge 015</t>
  </si>
  <si>
    <t>E02000767</t>
  </si>
  <si>
    <t>Redbridge 017</t>
  </si>
  <si>
    <t>E02000768</t>
  </si>
  <si>
    <t>Redbridge 018</t>
  </si>
  <si>
    <t>E02000769</t>
  </si>
  <si>
    <t>Redbridge 019</t>
  </si>
  <si>
    <t>E02000770</t>
  </si>
  <si>
    <t>Redbridge 020</t>
  </si>
  <si>
    <t>E02000772</t>
  </si>
  <si>
    <t>Redbridge 022</t>
  </si>
  <si>
    <t>E02000773</t>
  </si>
  <si>
    <t>Redbridge 023</t>
  </si>
  <si>
    <t>E02000774</t>
  </si>
  <si>
    <t>Redbridge 024</t>
  </si>
  <si>
    <t>E02000776</t>
  </si>
  <si>
    <t>Redbridge 026</t>
  </si>
  <si>
    <t>E02000777</t>
  </si>
  <si>
    <t>Redbridge 027</t>
  </si>
  <si>
    <t>E02000779</t>
  </si>
  <si>
    <t>Redbridge 029</t>
  </si>
  <si>
    <t>E02000780</t>
  </si>
  <si>
    <t>Redbridge 030</t>
  </si>
  <si>
    <t>E02000781</t>
  </si>
  <si>
    <t>Redbridge 031</t>
  </si>
  <si>
    <t>E02000782</t>
  </si>
  <si>
    <t>Redbridge 032</t>
  </si>
  <si>
    <t>E02000783</t>
  </si>
  <si>
    <t>Redbridge 033</t>
  </si>
  <si>
    <t>E02000784</t>
  </si>
  <si>
    <t>Richmond upon Thames 001</t>
  </si>
  <si>
    <t>E02000785</t>
  </si>
  <si>
    <t>Richmond upon Thames 002</t>
  </si>
  <si>
    <t>E02000786</t>
  </si>
  <si>
    <t>Richmond upon Thames 003</t>
  </si>
  <si>
    <t>E02000787</t>
  </si>
  <si>
    <t>Richmond upon Thames 004</t>
  </si>
  <si>
    <t>E02000788</t>
  </si>
  <si>
    <t>Richmond upon Thames 005</t>
  </si>
  <si>
    <t>E02000789</t>
  </si>
  <si>
    <t>Richmond upon Thames 006</t>
  </si>
  <si>
    <t>E02000790</t>
  </si>
  <si>
    <t>Richmond upon Thames 007</t>
  </si>
  <si>
    <t>E02000791</t>
  </si>
  <si>
    <t>Richmond upon Thames 008</t>
  </si>
  <si>
    <t>E02000792</t>
  </si>
  <si>
    <t>Richmond upon Thames 009</t>
  </si>
  <si>
    <t>E02000793</t>
  </si>
  <si>
    <t>Richmond upon Thames 010</t>
  </si>
  <si>
    <t>E02000794</t>
  </si>
  <si>
    <t>Richmond upon Thames 011</t>
  </si>
  <si>
    <t>E02000795</t>
  </si>
  <si>
    <t>Richmond upon Thames 012</t>
  </si>
  <si>
    <t>E02000796</t>
  </si>
  <si>
    <t>Richmond upon Thames 013</t>
  </si>
  <si>
    <t>E02000797</t>
  </si>
  <si>
    <t>Richmond upon Thames 014</t>
  </si>
  <si>
    <t>E02000798</t>
  </si>
  <si>
    <t>Richmond upon Thames 015</t>
  </si>
  <si>
    <t>E02000799</t>
  </si>
  <si>
    <t>Richmond upon Thames 016</t>
  </si>
  <si>
    <t>E02000800</t>
  </si>
  <si>
    <t>Richmond upon Thames 017</t>
  </si>
  <si>
    <t>E02000801</t>
  </si>
  <si>
    <t>Richmond upon Thames 018</t>
  </si>
  <si>
    <t>E02000802</t>
  </si>
  <si>
    <t>Richmond upon Thames 019</t>
  </si>
  <si>
    <t>E02000803</t>
  </si>
  <si>
    <t>Richmond upon Thames 020</t>
  </si>
  <si>
    <t>E02000804</t>
  </si>
  <si>
    <t>Richmond upon Thames 021</t>
  </si>
  <si>
    <t>E02000805</t>
  </si>
  <si>
    <t>Richmond upon Thames 022</t>
  </si>
  <si>
    <t>E02000806</t>
  </si>
  <si>
    <t>Richmond upon Thames 023</t>
  </si>
  <si>
    <t>E02000807</t>
  </si>
  <si>
    <t>Southwark 001</t>
  </si>
  <si>
    <t>E02000808</t>
  </si>
  <si>
    <t>Southwark 002</t>
  </si>
  <si>
    <t>E02000809</t>
  </si>
  <si>
    <t>Southwark 003</t>
  </si>
  <si>
    <t>E02000810</t>
  </si>
  <si>
    <t>Southwark 004</t>
  </si>
  <si>
    <t>E02000812</t>
  </si>
  <si>
    <t>Southwark 006</t>
  </si>
  <si>
    <t>E02000813</t>
  </si>
  <si>
    <t>Southwark 007</t>
  </si>
  <si>
    <t>E02000814</t>
  </si>
  <si>
    <t>Southwark 008</t>
  </si>
  <si>
    <t>E02000815</t>
  </si>
  <si>
    <t>Southwark 009</t>
  </si>
  <si>
    <t>E02000816</t>
  </si>
  <si>
    <t>Southwark 010</t>
  </si>
  <si>
    <t>E02000817</t>
  </si>
  <si>
    <t>Southwark 011</t>
  </si>
  <si>
    <t>E02000818</t>
  </si>
  <si>
    <t>Southwark 012</t>
  </si>
  <si>
    <t>E02000819</t>
  </si>
  <si>
    <t>Southwark 013</t>
  </si>
  <si>
    <t>E02000820</t>
  </si>
  <si>
    <t>Southwark 014</t>
  </si>
  <si>
    <t>E02000821</t>
  </si>
  <si>
    <t>Southwark 015</t>
  </si>
  <si>
    <t>E02000822</t>
  </si>
  <si>
    <t>Southwark 016</t>
  </si>
  <si>
    <t>E02000823</t>
  </si>
  <si>
    <t>Southwark 017</t>
  </si>
  <si>
    <t>E02000824</t>
  </si>
  <si>
    <t>Southwark 018</t>
  </si>
  <si>
    <t>E02000825</t>
  </si>
  <si>
    <t>Southwark 019</t>
  </si>
  <si>
    <t>E02000826</t>
  </si>
  <si>
    <t>Southwark 020</t>
  </si>
  <si>
    <t>E02000827</t>
  </si>
  <si>
    <t>Southwark 021</t>
  </si>
  <si>
    <t>E02000828</t>
  </si>
  <si>
    <t>Southwark 022</t>
  </si>
  <si>
    <t>E02000829</t>
  </si>
  <si>
    <t>Southwark 023</t>
  </si>
  <si>
    <t>E02000830</t>
  </si>
  <si>
    <t>Southwark 024</t>
  </si>
  <si>
    <t>E02000831</t>
  </si>
  <si>
    <t>Southwark 025</t>
  </si>
  <si>
    <t>E02000832</t>
  </si>
  <si>
    <t>Southwark 026</t>
  </si>
  <si>
    <t>E02000833</t>
  </si>
  <si>
    <t>Southwark 027</t>
  </si>
  <si>
    <t>E02000834</t>
  </si>
  <si>
    <t>Southwark 028</t>
  </si>
  <si>
    <t>E02000835</t>
  </si>
  <si>
    <t>Southwark 029</t>
  </si>
  <si>
    <t>E02000836</t>
  </si>
  <si>
    <t>Southwark 030</t>
  </si>
  <si>
    <t>E02000837</t>
  </si>
  <si>
    <t>Southwark 031</t>
  </si>
  <si>
    <t>E02000838</t>
  </si>
  <si>
    <t>Southwark 032</t>
  </si>
  <si>
    <t>E02000839</t>
  </si>
  <si>
    <t>Southwark 033</t>
  </si>
  <si>
    <t>E02000840</t>
  </si>
  <si>
    <t>Sutton 001</t>
  </si>
  <si>
    <t>E02000841</t>
  </si>
  <si>
    <t>Sutton 002</t>
  </si>
  <si>
    <t>E02000842</t>
  </si>
  <si>
    <t>Sutton 003</t>
  </si>
  <si>
    <t>E02000843</t>
  </si>
  <si>
    <t>Sutton 004</t>
  </si>
  <si>
    <t>E02000844</t>
  </si>
  <si>
    <t>Sutton 005</t>
  </si>
  <si>
    <t>E02000845</t>
  </si>
  <si>
    <t>Sutton 006</t>
  </si>
  <si>
    <t>E02000846</t>
  </si>
  <si>
    <t>Sutton 007</t>
  </si>
  <si>
    <t>E02000847</t>
  </si>
  <si>
    <t>Sutton 008</t>
  </si>
  <si>
    <t>E02000848</t>
  </si>
  <si>
    <t>Sutton 009</t>
  </si>
  <si>
    <t>E02000849</t>
  </si>
  <si>
    <t>Sutton 010</t>
  </si>
  <si>
    <t>E02000850</t>
  </si>
  <si>
    <t>Sutton 011</t>
  </si>
  <si>
    <t>E02000851</t>
  </si>
  <si>
    <t>Sutton 012</t>
  </si>
  <si>
    <t>E02000852</t>
  </si>
  <si>
    <t>Sutton 013</t>
  </si>
  <si>
    <t>E02000853</t>
  </si>
  <si>
    <t>Sutton 014</t>
  </si>
  <si>
    <t>E02000854</t>
  </si>
  <si>
    <t>Sutton 015</t>
  </si>
  <si>
    <t>E02000855</t>
  </si>
  <si>
    <t>Sutton 016</t>
  </si>
  <si>
    <t>E02000856</t>
  </si>
  <si>
    <t>Sutton 017</t>
  </si>
  <si>
    <t>E02000857</t>
  </si>
  <si>
    <t>Sutton 018</t>
  </si>
  <si>
    <t>E02000858</t>
  </si>
  <si>
    <t>Sutton 019</t>
  </si>
  <si>
    <t>E02000859</t>
  </si>
  <si>
    <t>Sutton 020</t>
  </si>
  <si>
    <t>E02000860</t>
  </si>
  <si>
    <t>Sutton 021</t>
  </si>
  <si>
    <t>E02000861</t>
  </si>
  <si>
    <t>Sutton 022</t>
  </si>
  <si>
    <t>E02000863</t>
  </si>
  <si>
    <t>Sutton 024</t>
  </si>
  <si>
    <t>E02000864</t>
  </si>
  <si>
    <t>Tower Hamlets 001</t>
  </si>
  <si>
    <t>E02000865</t>
  </si>
  <si>
    <t>Tower Hamlets 002</t>
  </si>
  <si>
    <t>E02000866</t>
  </si>
  <si>
    <t>Tower Hamlets 003</t>
  </si>
  <si>
    <t>E02000867</t>
  </si>
  <si>
    <t>Tower Hamlets 004</t>
  </si>
  <si>
    <t>E02000868</t>
  </si>
  <si>
    <t>Tower Hamlets 005</t>
  </si>
  <si>
    <t>E02000869</t>
  </si>
  <si>
    <t>Tower Hamlets 006</t>
  </si>
  <si>
    <t>E02000870</t>
  </si>
  <si>
    <t>Tower Hamlets 007</t>
  </si>
  <si>
    <t>E02000871</t>
  </si>
  <si>
    <t>Tower Hamlets 008</t>
  </si>
  <si>
    <t>E02000872</t>
  </si>
  <si>
    <t>Tower Hamlets 009</t>
  </si>
  <si>
    <t>E02000873</t>
  </si>
  <si>
    <t>Tower Hamlets 010</t>
  </si>
  <si>
    <t>E02000874</t>
  </si>
  <si>
    <t>Tower Hamlets 011</t>
  </si>
  <si>
    <t>E02000875</t>
  </si>
  <si>
    <t>Tower Hamlets 012</t>
  </si>
  <si>
    <t>E02000876</t>
  </si>
  <si>
    <t>Tower Hamlets 013</t>
  </si>
  <si>
    <t>E02000877</t>
  </si>
  <si>
    <t>Tower Hamlets 014</t>
  </si>
  <si>
    <t>E02000878</t>
  </si>
  <si>
    <t>Tower Hamlets 015</t>
  </si>
  <si>
    <t>E02000879</t>
  </si>
  <si>
    <t>Tower Hamlets 016</t>
  </si>
  <si>
    <t>E02000880</t>
  </si>
  <si>
    <t>Tower Hamlets 017</t>
  </si>
  <si>
    <t>E02000881</t>
  </si>
  <si>
    <t>Tower Hamlets 018</t>
  </si>
  <si>
    <t>E02000882</t>
  </si>
  <si>
    <t>Tower Hamlets 019</t>
  </si>
  <si>
    <t>E02000883</t>
  </si>
  <si>
    <t>Tower Hamlets 020</t>
  </si>
  <si>
    <t>E02000884</t>
  </si>
  <si>
    <t>Tower Hamlets 021</t>
  </si>
  <si>
    <t>E02000885</t>
  </si>
  <si>
    <t>Tower Hamlets 022</t>
  </si>
  <si>
    <t>E02000886</t>
  </si>
  <si>
    <t>Tower Hamlets 023</t>
  </si>
  <si>
    <t>E02000887</t>
  </si>
  <si>
    <t>Tower Hamlets 024</t>
  </si>
  <si>
    <t>E02000888</t>
  </si>
  <si>
    <t>Tower Hamlets 025</t>
  </si>
  <si>
    <t>E02000889</t>
  </si>
  <si>
    <t>Tower Hamlets 026</t>
  </si>
  <si>
    <t>E02000890</t>
  </si>
  <si>
    <t>Tower Hamlets 027</t>
  </si>
  <si>
    <t>E02000891</t>
  </si>
  <si>
    <t>Tower Hamlets 028</t>
  </si>
  <si>
    <t>E02000893</t>
  </si>
  <si>
    <t>Tower Hamlets 030</t>
  </si>
  <si>
    <t>E02000894</t>
  </si>
  <si>
    <t>Tower Hamlets 031</t>
  </si>
  <si>
    <t>E02000895</t>
  </si>
  <si>
    <t>Waltham Forest 001</t>
  </si>
  <si>
    <t>E02000896</t>
  </si>
  <si>
    <t>Waltham Forest 002</t>
  </si>
  <si>
    <t>E02000897</t>
  </si>
  <si>
    <t>Waltham Forest 003</t>
  </si>
  <si>
    <t>E02000898</t>
  </si>
  <si>
    <t>Waltham Forest 004</t>
  </si>
  <si>
    <t>E02000899</t>
  </si>
  <si>
    <t>Waltham Forest 005</t>
  </si>
  <si>
    <t>E02000900</t>
  </si>
  <si>
    <t>Waltham Forest 006</t>
  </si>
  <si>
    <t>E02000901</t>
  </si>
  <si>
    <t>Waltham Forest 007</t>
  </si>
  <si>
    <t>E02000902</t>
  </si>
  <si>
    <t>Waltham Forest 008</t>
  </si>
  <si>
    <t>E02000903</t>
  </si>
  <si>
    <t>Waltham Forest 009</t>
  </si>
  <si>
    <t>E02000904</t>
  </si>
  <si>
    <t>Waltham Forest 010</t>
  </si>
  <si>
    <t>E02000905</t>
  </si>
  <si>
    <t>Waltham Forest 011</t>
  </si>
  <si>
    <t>E02000906</t>
  </si>
  <si>
    <t>Waltham Forest 012</t>
  </si>
  <si>
    <t>E02000907</t>
  </si>
  <si>
    <t>Waltham Forest 013</t>
  </si>
  <si>
    <t>E02000908</t>
  </si>
  <si>
    <t>Waltham Forest 014</t>
  </si>
  <si>
    <t>E02000909</t>
  </si>
  <si>
    <t>Waltham Forest 015</t>
  </si>
  <si>
    <t>E02000910</t>
  </si>
  <si>
    <t>Waltham Forest 016</t>
  </si>
  <si>
    <t>E02000911</t>
  </si>
  <si>
    <t>Waltham Forest 017</t>
  </si>
  <si>
    <t>E02000912</t>
  </si>
  <si>
    <t>Waltham Forest 018</t>
  </si>
  <si>
    <t>E02000913</t>
  </si>
  <si>
    <t>Waltham Forest 019</t>
  </si>
  <si>
    <t>E02000914</t>
  </si>
  <si>
    <t>Waltham Forest 020</t>
  </si>
  <si>
    <t>E02000915</t>
  </si>
  <si>
    <t>Waltham Forest 021</t>
  </si>
  <si>
    <t>E02000916</t>
  </si>
  <si>
    <t>Waltham Forest 022</t>
  </si>
  <si>
    <t>E02000917</t>
  </si>
  <si>
    <t>Waltham Forest 023</t>
  </si>
  <si>
    <t>E02000918</t>
  </si>
  <si>
    <t>Waltham Forest 024</t>
  </si>
  <si>
    <t>E02000919</t>
  </si>
  <si>
    <t>Waltham Forest 025</t>
  </si>
  <si>
    <t>E02000920</t>
  </si>
  <si>
    <t>Waltham Forest 026</t>
  </si>
  <si>
    <t>E02000921</t>
  </si>
  <si>
    <t>Waltham Forest 027</t>
  </si>
  <si>
    <t>E02000922</t>
  </si>
  <si>
    <t>Waltham Forest 028</t>
  </si>
  <si>
    <t>E02000923</t>
  </si>
  <si>
    <t>Wandsworth 001</t>
  </si>
  <si>
    <t>E02000924</t>
  </si>
  <si>
    <t>Wandsworth 002</t>
  </si>
  <si>
    <t>E02000925</t>
  </si>
  <si>
    <t>Wandsworth 003</t>
  </si>
  <si>
    <t>E02000926</t>
  </si>
  <si>
    <t>Wandsworth 004</t>
  </si>
  <si>
    <t>E02000927</t>
  </si>
  <si>
    <t>Wandsworth 005</t>
  </si>
  <si>
    <t>E02000928</t>
  </si>
  <si>
    <t>Wandsworth 006</t>
  </si>
  <si>
    <t>E02000929</t>
  </si>
  <si>
    <t>Wandsworth 007</t>
  </si>
  <si>
    <t>E02000930</t>
  </si>
  <si>
    <t>Wandsworth 008</t>
  </si>
  <si>
    <t>E02000931</t>
  </si>
  <si>
    <t>Wandsworth 009</t>
  </si>
  <si>
    <t>E02000932</t>
  </si>
  <si>
    <t>Wandsworth 010</t>
  </si>
  <si>
    <t>E02000933</t>
  </si>
  <si>
    <t>Wandsworth 011</t>
  </si>
  <si>
    <t>E02000934</t>
  </si>
  <si>
    <t>Wandsworth 012</t>
  </si>
  <si>
    <t>E02000935</t>
  </si>
  <si>
    <t>Wandsworth 013</t>
  </si>
  <si>
    <t>E02000936</t>
  </si>
  <si>
    <t>Wandsworth 014</t>
  </si>
  <si>
    <t>E02000937</t>
  </si>
  <si>
    <t>Wandsworth 015</t>
  </si>
  <si>
    <t>E02000938</t>
  </si>
  <si>
    <t>Wandsworth 016</t>
  </si>
  <si>
    <t>E02000939</t>
  </si>
  <si>
    <t>Wandsworth 017</t>
  </si>
  <si>
    <t>E02000940</t>
  </si>
  <si>
    <t>Wandsworth 018</t>
  </si>
  <si>
    <t>E02000941</t>
  </si>
  <si>
    <t>Wandsworth 019</t>
  </si>
  <si>
    <t>E02000942</t>
  </si>
  <si>
    <t>Wandsworth 020</t>
  </si>
  <si>
    <t>E02000943</t>
  </si>
  <si>
    <t>Wandsworth 021</t>
  </si>
  <si>
    <t>E02000944</t>
  </si>
  <si>
    <t>Wandsworth 022</t>
  </si>
  <si>
    <t>E02000945</t>
  </si>
  <si>
    <t>Wandsworth 023</t>
  </si>
  <si>
    <t>E02000946</t>
  </si>
  <si>
    <t>Wandsworth 024</t>
  </si>
  <si>
    <t>E02000947</t>
  </si>
  <si>
    <t>Wandsworth 025</t>
  </si>
  <si>
    <t>E02000948</t>
  </si>
  <si>
    <t>Wandsworth 026</t>
  </si>
  <si>
    <t>E02000949</t>
  </si>
  <si>
    <t>Wandsworth 027</t>
  </si>
  <si>
    <t>E02000950</t>
  </si>
  <si>
    <t>Wandsworth 028</t>
  </si>
  <si>
    <t>E02000951</t>
  </si>
  <si>
    <t>Wandsworth 029</t>
  </si>
  <si>
    <t>E02000952</t>
  </si>
  <si>
    <t>Wandsworth 030</t>
  </si>
  <si>
    <t>E02000953</t>
  </si>
  <si>
    <t>Wandsworth 031</t>
  </si>
  <si>
    <t>E02000954</t>
  </si>
  <si>
    <t>Wandsworth 032</t>
  </si>
  <si>
    <t>E02000955</t>
  </si>
  <si>
    <t>Wandsworth 033</t>
  </si>
  <si>
    <t>E02000956</t>
  </si>
  <si>
    <t>Wandsworth 034</t>
  </si>
  <si>
    <t>E02000957</t>
  </si>
  <si>
    <t>Wandsworth 035</t>
  </si>
  <si>
    <t>E02000958</t>
  </si>
  <si>
    <t>Wandsworth 036</t>
  </si>
  <si>
    <t>E02000959</t>
  </si>
  <si>
    <t>Wandsworth 037</t>
  </si>
  <si>
    <t>E02000960</t>
  </si>
  <si>
    <t>Westminster 001</t>
  </si>
  <si>
    <t>E02000961</t>
  </si>
  <si>
    <t>Westminster 002</t>
  </si>
  <si>
    <t>E02000962</t>
  </si>
  <si>
    <t>Westminster 003</t>
  </si>
  <si>
    <t>E02000963</t>
  </si>
  <si>
    <t>Westminster 004</t>
  </si>
  <si>
    <t>E02000964</t>
  </si>
  <si>
    <t>Westminster 005</t>
  </si>
  <si>
    <t>E02000965</t>
  </si>
  <si>
    <t>Westminster 006</t>
  </si>
  <si>
    <t>E02000966</t>
  </si>
  <si>
    <t>Westminster 007</t>
  </si>
  <si>
    <t>E02000967</t>
  </si>
  <si>
    <t>Westminster 008</t>
  </si>
  <si>
    <t>E02000968</t>
  </si>
  <si>
    <t>Westminster 009</t>
  </si>
  <si>
    <t>E02000969</t>
  </si>
  <si>
    <t>Westminster 010</t>
  </si>
  <si>
    <t>E02000970</t>
  </si>
  <si>
    <t>Westminster 011</t>
  </si>
  <si>
    <t>E02000971</t>
  </si>
  <si>
    <t>Westminster 012</t>
  </si>
  <si>
    <t>E02000972</t>
  </si>
  <si>
    <t>Westminster 013</t>
  </si>
  <si>
    <t>E02000973</t>
  </si>
  <si>
    <t>Westminster 014</t>
  </si>
  <si>
    <t>E02000974</t>
  </si>
  <si>
    <t>Westminster 015</t>
  </si>
  <si>
    <t>E02000975</t>
  </si>
  <si>
    <t>Westminster 016</t>
  </si>
  <si>
    <t>E02000976</t>
  </si>
  <si>
    <t>Westminster 017</t>
  </si>
  <si>
    <t>E02000977</t>
  </si>
  <si>
    <t>Westminster 018</t>
  </si>
  <si>
    <t>E02000978</t>
  </si>
  <si>
    <t>Westminster 019</t>
  </si>
  <si>
    <t>E02000979</t>
  </si>
  <si>
    <t>Westminster 020</t>
  </si>
  <si>
    <t>E02000980</t>
  </si>
  <si>
    <t>Westminster 021</t>
  </si>
  <si>
    <t>E02000981</t>
  </si>
  <si>
    <t>Westminster 022</t>
  </si>
  <si>
    <t>E02000982</t>
  </si>
  <si>
    <t>Westminster 023</t>
  </si>
  <si>
    <t>E02000983</t>
  </si>
  <si>
    <t>Westminster 024</t>
  </si>
  <si>
    <t>E02000984</t>
  </si>
  <si>
    <t>Bolton 001</t>
  </si>
  <si>
    <t>E02000985</t>
  </si>
  <si>
    <t>Bolton 002</t>
  </si>
  <si>
    <t>E02000986</t>
  </si>
  <si>
    <t>Bolton 003</t>
  </si>
  <si>
    <t>E02000987</t>
  </si>
  <si>
    <t>Bolton 004</t>
  </si>
  <si>
    <t>E02000988</t>
  </si>
  <si>
    <t>Bolton 005</t>
  </si>
  <si>
    <t>E02000989</t>
  </si>
  <si>
    <t>Bolton 006</t>
  </si>
  <si>
    <t>E02000990</t>
  </si>
  <si>
    <t>Bolton 007</t>
  </si>
  <si>
    <t>E02000991</t>
  </si>
  <si>
    <t>Bolton 008</t>
  </si>
  <si>
    <t>E02000992</t>
  </si>
  <si>
    <t>Bolton 009</t>
  </si>
  <si>
    <t>E02000993</t>
  </si>
  <si>
    <t>Bolton 010</t>
  </si>
  <si>
    <t>E02000994</t>
  </si>
  <si>
    <t>Bolton 011</t>
  </si>
  <si>
    <t>E02000995</t>
  </si>
  <si>
    <t>Bolton 012</t>
  </si>
  <si>
    <t>E02000996</t>
  </si>
  <si>
    <t>Bolton 013</t>
  </si>
  <si>
    <t>E02000997</t>
  </si>
  <si>
    <t>Bolton 014</t>
  </si>
  <si>
    <t>E02000998</t>
  </si>
  <si>
    <t>Bolton 015</t>
  </si>
  <si>
    <t>E02000999</t>
  </si>
  <si>
    <t>Bolton 016</t>
  </si>
  <si>
    <t>E02001000</t>
  </si>
  <si>
    <t>Bolton 017</t>
  </si>
  <si>
    <t>E02001001</t>
  </si>
  <si>
    <t>Bolton 018</t>
  </si>
  <si>
    <t>E02001002</t>
  </si>
  <si>
    <t>Bolton 019</t>
  </si>
  <si>
    <t>E02001003</t>
  </si>
  <si>
    <t>Bolton 020</t>
  </si>
  <si>
    <t>E02001004</t>
  </si>
  <si>
    <t>Bolton 021</t>
  </si>
  <si>
    <t>E02001005</t>
  </si>
  <si>
    <t>Bolton 022</t>
  </si>
  <si>
    <t>E02001006</t>
  </si>
  <si>
    <t>Bolton 023</t>
  </si>
  <si>
    <t>E02001007</t>
  </si>
  <si>
    <t>Bolton 024</t>
  </si>
  <si>
    <t>E02001008</t>
  </si>
  <si>
    <t>Bolton 025</t>
  </si>
  <si>
    <t>E02001009</t>
  </si>
  <si>
    <t>Bolton 026</t>
  </si>
  <si>
    <t>E02001010</t>
  </si>
  <si>
    <t>Bolton 027</t>
  </si>
  <si>
    <t>E02001011</t>
  </si>
  <si>
    <t>Bolton 028</t>
  </si>
  <si>
    <t>E02001012</t>
  </si>
  <si>
    <t>Bolton 029</t>
  </si>
  <si>
    <t>E02001013</t>
  </si>
  <si>
    <t>Bolton 030</t>
  </si>
  <si>
    <t>E02001014</t>
  </si>
  <si>
    <t>Bolton 031</t>
  </si>
  <si>
    <t>E02001015</t>
  </si>
  <si>
    <t>Bolton 032</t>
  </si>
  <si>
    <t>E02001016</t>
  </si>
  <si>
    <t>Bolton 033</t>
  </si>
  <si>
    <t>E02001017</t>
  </si>
  <si>
    <t>Bolton 034</t>
  </si>
  <si>
    <t>E02001018</t>
  </si>
  <si>
    <t>Bolton 035</t>
  </si>
  <si>
    <t>E02001019</t>
  </si>
  <si>
    <t>Bury 001</t>
  </si>
  <si>
    <t>E02001020</t>
  </si>
  <si>
    <t>Bury 002</t>
  </si>
  <si>
    <t>E02001021</t>
  </si>
  <si>
    <t>Bury 003</t>
  </si>
  <si>
    <t>E02001022</t>
  </si>
  <si>
    <t>Bury 004</t>
  </si>
  <si>
    <t>E02001023</t>
  </si>
  <si>
    <t>Bury 005</t>
  </si>
  <si>
    <t>E02001024</t>
  </si>
  <si>
    <t>Bury 006</t>
  </si>
  <si>
    <t>E02001025</t>
  </si>
  <si>
    <t>Bury 007</t>
  </si>
  <si>
    <t>E02001026</t>
  </si>
  <si>
    <t>Bury 008</t>
  </si>
  <si>
    <t>E02001027</t>
  </si>
  <si>
    <t>Bury 009</t>
  </si>
  <si>
    <t>E02001028</t>
  </si>
  <si>
    <t>Bury 010</t>
  </si>
  <si>
    <t>E02001029</t>
  </si>
  <si>
    <t>Bury 011</t>
  </si>
  <si>
    <t>E02001030</t>
  </si>
  <si>
    <t>Bury 012</t>
  </si>
  <si>
    <t>E02001031</t>
  </si>
  <si>
    <t>Bury 013</t>
  </si>
  <si>
    <t>E02001032</t>
  </si>
  <si>
    <t>Bury 014</t>
  </si>
  <si>
    <t>E02001033</t>
  </si>
  <si>
    <t>Bury 015</t>
  </si>
  <si>
    <t>E02001034</t>
  </si>
  <si>
    <t>Bury 016</t>
  </si>
  <si>
    <t>E02001035</t>
  </si>
  <si>
    <t>Bury 017</t>
  </si>
  <si>
    <t>E02001036</t>
  </si>
  <si>
    <t>Bury 018</t>
  </si>
  <si>
    <t>E02001037</t>
  </si>
  <si>
    <t>Bury 019</t>
  </si>
  <si>
    <t>E02001038</t>
  </si>
  <si>
    <t>Bury 020</t>
  </si>
  <si>
    <t>E02001039</t>
  </si>
  <si>
    <t>Bury 021</t>
  </si>
  <si>
    <t>E02001040</t>
  </si>
  <si>
    <t>Bury 022</t>
  </si>
  <si>
    <t>E02001041</t>
  </si>
  <si>
    <t>Bury 023</t>
  </si>
  <si>
    <t>E02001042</t>
  </si>
  <si>
    <t>Bury 024</t>
  </si>
  <si>
    <t>E02001043</t>
  </si>
  <si>
    <t>Bury 025</t>
  </si>
  <si>
    <t>E02001044</t>
  </si>
  <si>
    <t>Bury 026</t>
  </si>
  <si>
    <t>E02001045</t>
  </si>
  <si>
    <t>Manchester 001</t>
  </si>
  <si>
    <t>E02001046</t>
  </si>
  <si>
    <t>Manchester 002</t>
  </si>
  <si>
    <t>E02001047</t>
  </si>
  <si>
    <t>Manchester 003</t>
  </si>
  <si>
    <t>E02001048</t>
  </si>
  <si>
    <t>Manchester 004</t>
  </si>
  <si>
    <t>E02001049</t>
  </si>
  <si>
    <t>Manchester 005</t>
  </si>
  <si>
    <t>E02001050</t>
  </si>
  <si>
    <t>Manchester 006</t>
  </si>
  <si>
    <t>E02001051</t>
  </si>
  <si>
    <t>Manchester 007</t>
  </si>
  <si>
    <t>E02001052</t>
  </si>
  <si>
    <t>Manchester 008</t>
  </si>
  <si>
    <t>E02001053</t>
  </si>
  <si>
    <t>Manchester 009</t>
  </si>
  <si>
    <t>E02001055</t>
  </si>
  <si>
    <t>Manchester 011</t>
  </si>
  <si>
    <t>E02001056</t>
  </si>
  <si>
    <t>Manchester 012</t>
  </si>
  <si>
    <t>E02001057</t>
  </si>
  <si>
    <t>Manchester 013</t>
  </si>
  <si>
    <t>E02001059</t>
  </si>
  <si>
    <t>Manchester 015</t>
  </si>
  <si>
    <t>E02001061</t>
  </si>
  <si>
    <t>Manchester 017</t>
  </si>
  <si>
    <t>E02001062</t>
  </si>
  <si>
    <t>Manchester 018</t>
  </si>
  <si>
    <t>E02001063</t>
  </si>
  <si>
    <t>Manchester 019</t>
  </si>
  <si>
    <t>E02001064</t>
  </si>
  <si>
    <t>Manchester 020</t>
  </si>
  <si>
    <t>E02001065</t>
  </si>
  <si>
    <t>Manchester 021</t>
  </si>
  <si>
    <t>E02001066</t>
  </si>
  <si>
    <t>Manchester 022</t>
  </si>
  <si>
    <t>E02001067</t>
  </si>
  <si>
    <t>Manchester 023</t>
  </si>
  <si>
    <t>E02001068</t>
  </si>
  <si>
    <t>Manchester 024</t>
  </si>
  <si>
    <t>E02001069</t>
  </si>
  <si>
    <t>Manchester 025</t>
  </si>
  <si>
    <t>E02001070</t>
  </si>
  <si>
    <t>Manchester 026</t>
  </si>
  <si>
    <t>E02001071</t>
  </si>
  <si>
    <t>Manchester 027</t>
  </si>
  <si>
    <t>E02001072</t>
  </si>
  <si>
    <t>Manchester 028</t>
  </si>
  <si>
    <t>E02001073</t>
  </si>
  <si>
    <t>Manchester 029</t>
  </si>
  <si>
    <t>E02001074</t>
  </si>
  <si>
    <t>Manchester 030</t>
  </si>
  <si>
    <t>E02001075</t>
  </si>
  <si>
    <t>Manchester 031</t>
  </si>
  <si>
    <t>E02001076</t>
  </si>
  <si>
    <t>Manchester 032</t>
  </si>
  <si>
    <t>E02001077</t>
  </si>
  <si>
    <t>Manchester 033</t>
  </si>
  <si>
    <t>E02001078</t>
  </si>
  <si>
    <t>Manchester 034</t>
  </si>
  <si>
    <t>E02001079</t>
  </si>
  <si>
    <t>Manchester 035</t>
  </si>
  <si>
    <t>E02001080</t>
  </si>
  <si>
    <t>Manchester 036</t>
  </si>
  <si>
    <t>E02001081</t>
  </si>
  <si>
    <t>Manchester 037</t>
  </si>
  <si>
    <t>E02001082</t>
  </si>
  <si>
    <t>Manchester 038</t>
  </si>
  <si>
    <t>E02001083</t>
  </si>
  <si>
    <t>Manchester 039</t>
  </si>
  <si>
    <t>E02001084</t>
  </si>
  <si>
    <t>Manchester 040</t>
  </si>
  <si>
    <t>E02001085</t>
  </si>
  <si>
    <t>Manchester 041</t>
  </si>
  <si>
    <t>E02001086</t>
  </si>
  <si>
    <t>Manchester 042</t>
  </si>
  <si>
    <t>E02001087</t>
  </si>
  <si>
    <t>Manchester 043</t>
  </si>
  <si>
    <t>E02001088</t>
  </si>
  <si>
    <t>Manchester 044</t>
  </si>
  <si>
    <t>E02001089</t>
  </si>
  <si>
    <t>Manchester 045</t>
  </si>
  <si>
    <t>E02001090</t>
  </si>
  <si>
    <t>Manchester 046</t>
  </si>
  <si>
    <t>E02001091</t>
  </si>
  <si>
    <t>Manchester 047</t>
  </si>
  <si>
    <t>E02001092</t>
  </si>
  <si>
    <t>Manchester 048</t>
  </si>
  <si>
    <t>E02001093</t>
  </si>
  <si>
    <t>Manchester 049</t>
  </si>
  <si>
    <t>E02001094</t>
  </si>
  <si>
    <t>Manchester 050</t>
  </si>
  <si>
    <t>E02001095</t>
  </si>
  <si>
    <t>Manchester 051</t>
  </si>
  <si>
    <t>E02001096</t>
  </si>
  <si>
    <t>Manchester 052</t>
  </si>
  <si>
    <t>E02001097</t>
  </si>
  <si>
    <t>Manchester 053</t>
  </si>
  <si>
    <t>E02001098</t>
  </si>
  <si>
    <t>Oldham 001</t>
  </si>
  <si>
    <t>E02001099</t>
  </si>
  <si>
    <t>Oldham 002</t>
  </si>
  <si>
    <t>E02001100</t>
  </si>
  <si>
    <t>Oldham 003</t>
  </si>
  <si>
    <t>E02001101</t>
  </si>
  <si>
    <t>Oldham 004</t>
  </si>
  <si>
    <t>E02001102</t>
  </si>
  <si>
    <t>Oldham 005</t>
  </si>
  <si>
    <t>E02001103</t>
  </si>
  <si>
    <t>Oldham 006</t>
  </si>
  <si>
    <t>E02001104</t>
  </si>
  <si>
    <t>Oldham 007</t>
  </si>
  <si>
    <t>E02001105</t>
  </si>
  <si>
    <t>Oldham 008</t>
  </si>
  <si>
    <t>E02001106</t>
  </si>
  <si>
    <t>Oldham 009</t>
  </si>
  <si>
    <t>E02001107</t>
  </si>
  <si>
    <t>Oldham 010</t>
  </si>
  <si>
    <t>E02001108</t>
  </si>
  <si>
    <t>Oldham 011</t>
  </si>
  <si>
    <t>E02001109</t>
  </si>
  <si>
    <t>Oldham 012</t>
  </si>
  <si>
    <t>E02001110</t>
  </si>
  <si>
    <t>Oldham 013</t>
  </si>
  <si>
    <t>E02001111</t>
  </si>
  <si>
    <t>Oldham 014</t>
  </si>
  <si>
    <t>E02001112</t>
  </si>
  <si>
    <t>Oldham 015</t>
  </si>
  <si>
    <t>E02001113</t>
  </si>
  <si>
    <t>Oldham 016</t>
  </si>
  <si>
    <t>E02001114</t>
  </si>
  <si>
    <t>Oldham 017</t>
  </si>
  <si>
    <t>E02001115</t>
  </si>
  <si>
    <t>Oldham 018</t>
  </si>
  <si>
    <t>E02001116</t>
  </si>
  <si>
    <t>Oldham 019</t>
  </si>
  <si>
    <t>E02001117</t>
  </si>
  <si>
    <t>Oldham 020</t>
  </si>
  <si>
    <t>E02001118</t>
  </si>
  <si>
    <t>Oldham 021</t>
  </si>
  <si>
    <t>E02001119</t>
  </si>
  <si>
    <t>Oldham 022</t>
  </si>
  <si>
    <t>E02001121</t>
  </si>
  <si>
    <t>Oldham 024</t>
  </si>
  <si>
    <t>E02001123</t>
  </si>
  <si>
    <t>Oldham 026</t>
  </si>
  <si>
    <t>E02001124</t>
  </si>
  <si>
    <t>Oldham 027</t>
  </si>
  <si>
    <t>E02001125</t>
  </si>
  <si>
    <t>Oldham 028</t>
  </si>
  <si>
    <t>E02001126</t>
  </si>
  <si>
    <t>Oldham 029</t>
  </si>
  <si>
    <t>E02001127</t>
  </si>
  <si>
    <t>Oldham 030</t>
  </si>
  <si>
    <t>E02001128</t>
  </si>
  <si>
    <t>Oldham 031</t>
  </si>
  <si>
    <t>E02001129</t>
  </si>
  <si>
    <t>Oldham 032</t>
  </si>
  <si>
    <t>E02001130</t>
  </si>
  <si>
    <t>Oldham 033</t>
  </si>
  <si>
    <t>E02001131</t>
  </si>
  <si>
    <t>Oldham 034</t>
  </si>
  <si>
    <t>E02001132</t>
  </si>
  <si>
    <t>Rochdale 001</t>
  </si>
  <si>
    <t>E02001133</t>
  </si>
  <si>
    <t>Rochdale 002</t>
  </si>
  <si>
    <t>E02001134</t>
  </si>
  <si>
    <t>Rochdale 003</t>
  </si>
  <si>
    <t>E02001135</t>
  </si>
  <si>
    <t>Rochdale 004</t>
  </si>
  <si>
    <t>E02001136</t>
  </si>
  <si>
    <t>Rochdale 005</t>
  </si>
  <si>
    <t>E02001137</t>
  </si>
  <si>
    <t>Rochdale 006</t>
  </si>
  <si>
    <t>E02001138</t>
  </si>
  <si>
    <t>Rochdale 007</t>
  </si>
  <si>
    <t>E02001139</t>
  </si>
  <si>
    <t>Rochdale 008</t>
  </si>
  <si>
    <t>E02001140</t>
  </si>
  <si>
    <t>Rochdale 009</t>
  </si>
  <si>
    <t>E02001141</t>
  </si>
  <si>
    <t>Rochdale 010</t>
  </si>
  <si>
    <t>E02001142</t>
  </si>
  <si>
    <t>Rochdale 011</t>
  </si>
  <si>
    <t>E02001143</t>
  </si>
  <si>
    <t>Rochdale 012</t>
  </si>
  <si>
    <t>E02001144</t>
  </si>
  <si>
    <t>Rochdale 013</t>
  </si>
  <si>
    <t>E02001145</t>
  </si>
  <si>
    <t>Rochdale 014</t>
  </si>
  <si>
    <t>E02001146</t>
  </si>
  <si>
    <t>Rochdale 015</t>
  </si>
  <si>
    <t>E02001147</t>
  </si>
  <si>
    <t>Rochdale 016</t>
  </si>
  <si>
    <t>E02001148</t>
  </si>
  <si>
    <t>Rochdale 017</t>
  </si>
  <si>
    <t>E02001149</t>
  </si>
  <si>
    <t>Rochdale 018</t>
  </si>
  <si>
    <t>E02001150</t>
  </si>
  <si>
    <t>Rochdale 019</t>
  </si>
  <si>
    <t>E02001151</t>
  </si>
  <si>
    <t>Rochdale 020</t>
  </si>
  <si>
    <t>E02001152</t>
  </si>
  <si>
    <t>Rochdale 021</t>
  </si>
  <si>
    <t>E02001153</t>
  </si>
  <si>
    <t>Rochdale 022</t>
  </si>
  <si>
    <t>E02001154</t>
  </si>
  <si>
    <t>Rochdale 023</t>
  </si>
  <si>
    <t>E02001155</t>
  </si>
  <si>
    <t>Rochdale 024</t>
  </si>
  <si>
    <t>E02001156</t>
  </si>
  <si>
    <t>Rochdale 025</t>
  </si>
  <si>
    <t>E02001157</t>
  </si>
  <si>
    <t>Salford 001</t>
  </si>
  <si>
    <t>E02001158</t>
  </si>
  <si>
    <t>Salford 002</t>
  </si>
  <si>
    <t>E02001159</t>
  </si>
  <si>
    <t>Salford 003</t>
  </si>
  <si>
    <t>E02001160</t>
  </si>
  <si>
    <t>Salford 004</t>
  </si>
  <si>
    <t>E02001161</t>
  </si>
  <si>
    <t>Salford 005</t>
  </si>
  <si>
    <t>E02001162</t>
  </si>
  <si>
    <t>Salford 006</t>
  </si>
  <si>
    <t>E02001163</t>
  </si>
  <si>
    <t>Salford 007</t>
  </si>
  <si>
    <t>E02001164</t>
  </si>
  <si>
    <t>Salford 008</t>
  </si>
  <si>
    <t>E02001165</t>
  </si>
  <si>
    <t>Salford 009</t>
  </si>
  <si>
    <t>E02001166</t>
  </si>
  <si>
    <t>Salford 010</t>
  </si>
  <si>
    <t>E02001167</t>
  </si>
  <si>
    <t>Salford 011</t>
  </si>
  <si>
    <t>E02001168</t>
  </si>
  <si>
    <t>Salford 012</t>
  </si>
  <si>
    <t>E02001169</t>
  </si>
  <si>
    <t>Salford 013</t>
  </si>
  <si>
    <t>E02001170</t>
  </si>
  <si>
    <t>Salford 014</t>
  </si>
  <si>
    <t>E02001171</t>
  </si>
  <si>
    <t>Salford 015</t>
  </si>
  <si>
    <t>E02001172</t>
  </si>
  <si>
    <t>Salford 016</t>
  </si>
  <si>
    <t>E02001173</t>
  </si>
  <si>
    <t>Salford 017</t>
  </si>
  <si>
    <t>E02001174</t>
  </si>
  <si>
    <t>Salford 018</t>
  </si>
  <si>
    <t>E02001175</t>
  </si>
  <si>
    <t>Salford 019</t>
  </si>
  <si>
    <t>E02001176</t>
  </si>
  <si>
    <t>Salford 020</t>
  </si>
  <si>
    <t>E02001177</t>
  </si>
  <si>
    <t>Salford 021</t>
  </si>
  <si>
    <t>E02001178</t>
  </si>
  <si>
    <t>Salford 022</t>
  </si>
  <si>
    <t>E02001179</t>
  </si>
  <si>
    <t>Salford 023</t>
  </si>
  <si>
    <t>E02001180</t>
  </si>
  <si>
    <t>Salford 024</t>
  </si>
  <si>
    <t>E02001181</t>
  </si>
  <si>
    <t>Salford 025</t>
  </si>
  <si>
    <t>E02001182</t>
  </si>
  <si>
    <t>Salford 026</t>
  </si>
  <si>
    <t>E02001183</t>
  </si>
  <si>
    <t>Salford 027</t>
  </si>
  <si>
    <t>E02001184</t>
  </si>
  <si>
    <t>Salford 028</t>
  </si>
  <si>
    <t>E02001185</t>
  </si>
  <si>
    <t>Salford 029</t>
  </si>
  <si>
    <t>E02001186</t>
  </si>
  <si>
    <t>Salford 030</t>
  </si>
  <si>
    <t>E02001187</t>
  </si>
  <si>
    <t>Stockport 001</t>
  </si>
  <si>
    <t>E02001188</t>
  </si>
  <si>
    <t>Stockport 002</t>
  </si>
  <si>
    <t>E02001189</t>
  </si>
  <si>
    <t>Stockport 003</t>
  </si>
  <si>
    <t>E02001190</t>
  </si>
  <si>
    <t>Stockport 004</t>
  </si>
  <si>
    <t>E02001191</t>
  </si>
  <si>
    <t>Stockport 005</t>
  </si>
  <si>
    <t>E02001192</t>
  </si>
  <si>
    <t>Stockport 006</t>
  </si>
  <si>
    <t>E02001193</t>
  </si>
  <si>
    <t>Stockport 007</t>
  </si>
  <si>
    <t>E02001194</t>
  </si>
  <si>
    <t>Stockport 008</t>
  </si>
  <si>
    <t>E02001195</t>
  </si>
  <si>
    <t>Stockport 009</t>
  </si>
  <si>
    <t>E02001196</t>
  </si>
  <si>
    <t>Stockport 010</t>
  </si>
  <si>
    <t>E02001197</t>
  </si>
  <si>
    <t>Stockport 011</t>
  </si>
  <si>
    <t>E02001198</t>
  </si>
  <si>
    <t>Stockport 012</t>
  </si>
  <si>
    <t>E02001199</t>
  </si>
  <si>
    <t>Stockport 013</t>
  </si>
  <si>
    <t>E02001200</t>
  </si>
  <si>
    <t>Stockport 014</t>
  </si>
  <si>
    <t>E02001201</t>
  </si>
  <si>
    <t>Stockport 015</t>
  </si>
  <si>
    <t>E02001202</t>
  </si>
  <si>
    <t>Stockport 016</t>
  </si>
  <si>
    <t>E02001203</t>
  </si>
  <si>
    <t>Stockport 017</t>
  </si>
  <si>
    <t>E02001204</t>
  </si>
  <si>
    <t>Stockport 018</t>
  </si>
  <si>
    <t>E02001205</t>
  </si>
  <si>
    <t>Stockport 019</t>
  </si>
  <si>
    <t>E02001206</t>
  </si>
  <si>
    <t>Stockport 020</t>
  </si>
  <si>
    <t>E02001207</t>
  </si>
  <si>
    <t>Stockport 021</t>
  </si>
  <si>
    <t>E02001208</t>
  </si>
  <si>
    <t>Stockport 022</t>
  </si>
  <si>
    <t>E02001209</t>
  </si>
  <si>
    <t>Stockport 023</t>
  </si>
  <si>
    <t>E02001210</t>
  </si>
  <si>
    <t>Stockport 024</t>
  </si>
  <si>
    <t>E02001211</t>
  </si>
  <si>
    <t>Stockport 025</t>
  </si>
  <si>
    <t>E02001212</t>
  </si>
  <si>
    <t>Stockport 026</t>
  </si>
  <si>
    <t>E02001213</t>
  </si>
  <si>
    <t>Stockport 027</t>
  </si>
  <si>
    <t>E02001214</t>
  </si>
  <si>
    <t>Stockport 028</t>
  </si>
  <si>
    <t>E02001215</t>
  </si>
  <si>
    <t>Stockport 029</t>
  </si>
  <si>
    <t>E02001216</t>
  </si>
  <si>
    <t>Stockport 030</t>
  </si>
  <si>
    <t>E02001217</t>
  </si>
  <si>
    <t>Stockport 031</t>
  </si>
  <si>
    <t>E02001218</t>
  </si>
  <si>
    <t>Stockport 032</t>
  </si>
  <si>
    <t>E02001219</t>
  </si>
  <si>
    <t>Stockport 033</t>
  </si>
  <si>
    <t>E02001220</t>
  </si>
  <si>
    <t>Stockport 034</t>
  </si>
  <si>
    <t>E02001221</t>
  </si>
  <si>
    <t>Stockport 035</t>
  </si>
  <si>
    <t>E02001222</t>
  </si>
  <si>
    <t>Stockport 036</t>
  </si>
  <si>
    <t>E02001223</t>
  </si>
  <si>
    <t>Stockport 037</t>
  </si>
  <si>
    <t>E02001224</t>
  </si>
  <si>
    <t>Stockport 038</t>
  </si>
  <si>
    <t>E02001225</t>
  </si>
  <si>
    <t>Stockport 039</t>
  </si>
  <si>
    <t>E02001226</t>
  </si>
  <si>
    <t>Stockport 040</t>
  </si>
  <si>
    <t>E02001227</t>
  </si>
  <si>
    <t>Stockport 041</t>
  </si>
  <si>
    <t>E02001228</t>
  </si>
  <si>
    <t>Stockport 042</t>
  </si>
  <si>
    <t>E02001229</t>
  </si>
  <si>
    <t>Tameside 001</t>
  </si>
  <si>
    <t>E02001230</t>
  </si>
  <si>
    <t>Tameside 002</t>
  </si>
  <si>
    <t>E02001231</t>
  </si>
  <si>
    <t>Tameside 003</t>
  </si>
  <si>
    <t>E02001232</t>
  </si>
  <si>
    <t>Tameside 004</t>
  </si>
  <si>
    <t>E02001233</t>
  </si>
  <si>
    <t>Tameside 005</t>
  </si>
  <si>
    <t>E02001234</t>
  </si>
  <si>
    <t>Tameside 006</t>
  </si>
  <si>
    <t>E02001235</t>
  </si>
  <si>
    <t>Tameside 007</t>
  </si>
  <si>
    <t>E02001236</t>
  </si>
  <si>
    <t>Tameside 008</t>
  </si>
  <si>
    <t>E02001237</t>
  </si>
  <si>
    <t>Tameside 009</t>
  </si>
  <si>
    <t>E02001238</t>
  </si>
  <si>
    <t>Tameside 010</t>
  </si>
  <si>
    <t>E02001239</t>
  </si>
  <si>
    <t>Tameside 011</t>
  </si>
  <si>
    <t>E02001240</t>
  </si>
  <si>
    <t>Tameside 012</t>
  </si>
  <si>
    <t>E02001241</t>
  </si>
  <si>
    <t>Tameside 013</t>
  </si>
  <si>
    <t>E02001242</t>
  </si>
  <si>
    <t>Tameside 014</t>
  </si>
  <si>
    <t>E02001243</t>
  </si>
  <si>
    <t>Tameside 015</t>
  </si>
  <si>
    <t>E02001244</t>
  </si>
  <si>
    <t>Tameside 016</t>
  </si>
  <si>
    <t>E02001245</t>
  </si>
  <si>
    <t>Tameside 017</t>
  </si>
  <si>
    <t>E02001246</t>
  </si>
  <si>
    <t>Tameside 018</t>
  </si>
  <si>
    <t>E02001247</t>
  </si>
  <si>
    <t>Tameside 019</t>
  </si>
  <si>
    <t>E02001248</t>
  </si>
  <si>
    <t>Tameside 020</t>
  </si>
  <si>
    <t>E02001249</t>
  </si>
  <si>
    <t>Tameside 021</t>
  </si>
  <si>
    <t>E02001250</t>
  </si>
  <si>
    <t>Tameside 022</t>
  </si>
  <si>
    <t>E02001251</t>
  </si>
  <si>
    <t>Tameside 023</t>
  </si>
  <si>
    <t>E02001252</t>
  </si>
  <si>
    <t>Tameside 024</t>
  </si>
  <si>
    <t>E02001253</t>
  </si>
  <si>
    <t>Tameside 025</t>
  </si>
  <si>
    <t>E02001254</t>
  </si>
  <si>
    <t>Tameside 026</t>
  </si>
  <si>
    <t>E02001255</t>
  </si>
  <si>
    <t>Tameside 027</t>
  </si>
  <si>
    <t>E02001256</t>
  </si>
  <si>
    <t>Tameside 028</t>
  </si>
  <si>
    <t>E02001257</t>
  </si>
  <si>
    <t>Tameside 029</t>
  </si>
  <si>
    <t>E02001258</t>
  </si>
  <si>
    <t>Tameside 030</t>
  </si>
  <si>
    <t>E02001259</t>
  </si>
  <si>
    <t>Trafford 001</t>
  </si>
  <si>
    <t>E02001260</t>
  </si>
  <si>
    <t>Trafford 002</t>
  </si>
  <si>
    <t>E02001261</t>
  </si>
  <si>
    <t>Trafford 003</t>
  </si>
  <si>
    <t>E02001262</t>
  </si>
  <si>
    <t>Trafford 004</t>
  </si>
  <si>
    <t>E02001263</t>
  </si>
  <si>
    <t>Trafford 005</t>
  </si>
  <si>
    <t>E02001264</t>
  </si>
  <si>
    <t>Trafford 006</t>
  </si>
  <si>
    <t>E02001265</t>
  </si>
  <si>
    <t>Trafford 007</t>
  </si>
  <si>
    <t>E02001266</t>
  </si>
  <si>
    <t>Trafford 008</t>
  </si>
  <si>
    <t>E02001267</t>
  </si>
  <si>
    <t>Trafford 009</t>
  </si>
  <si>
    <t>E02001268</t>
  </si>
  <si>
    <t>Trafford 010</t>
  </si>
  <si>
    <t>E02001269</t>
  </si>
  <si>
    <t>Trafford 011</t>
  </si>
  <si>
    <t>E02001270</t>
  </si>
  <si>
    <t>Trafford 012</t>
  </si>
  <si>
    <t>E02001271</t>
  </si>
  <si>
    <t>Trafford 013</t>
  </si>
  <si>
    <t>E02001272</t>
  </si>
  <si>
    <t>Trafford 014</t>
  </si>
  <si>
    <t>E02001273</t>
  </si>
  <si>
    <t>Trafford 015</t>
  </si>
  <si>
    <t>E02001274</t>
  </si>
  <si>
    <t>Trafford 016</t>
  </si>
  <si>
    <t>E02001275</t>
  </si>
  <si>
    <t>Trafford 017</t>
  </si>
  <si>
    <t>E02001276</t>
  </si>
  <si>
    <t>Trafford 018</t>
  </si>
  <si>
    <t>E02001277</t>
  </si>
  <si>
    <t>Trafford 019</t>
  </si>
  <si>
    <t>E02001278</t>
  </si>
  <si>
    <t>Trafford 020</t>
  </si>
  <si>
    <t>E02001279</t>
  </si>
  <si>
    <t>Trafford 021</t>
  </si>
  <si>
    <t>E02001280</t>
  </si>
  <si>
    <t>Trafford 022</t>
  </si>
  <si>
    <t>E02001281</t>
  </si>
  <si>
    <t>Trafford 023</t>
  </si>
  <si>
    <t>E02001282</t>
  </si>
  <si>
    <t>Trafford 024</t>
  </si>
  <si>
    <t>E02001283</t>
  </si>
  <si>
    <t>Trafford 025</t>
  </si>
  <si>
    <t>E02001284</t>
  </si>
  <si>
    <t>Trafford 026</t>
  </si>
  <si>
    <t>E02001285</t>
  </si>
  <si>
    <t>Trafford 027</t>
  </si>
  <si>
    <t>E02001286</t>
  </si>
  <si>
    <t>Trafford 028</t>
  </si>
  <si>
    <t>E02001287</t>
  </si>
  <si>
    <t>Wigan 001</t>
  </si>
  <si>
    <t>E02001288</t>
  </si>
  <si>
    <t>Wigan 002</t>
  </si>
  <si>
    <t>E02001289</t>
  </si>
  <si>
    <t>Wigan 003</t>
  </si>
  <si>
    <t>E02001290</t>
  </si>
  <si>
    <t>Wigan 004</t>
  </si>
  <si>
    <t>E02001291</t>
  </si>
  <si>
    <t>Wigan 005</t>
  </si>
  <si>
    <t>E02001292</t>
  </si>
  <si>
    <t>Wigan 006</t>
  </si>
  <si>
    <t>E02001293</t>
  </si>
  <si>
    <t>Wigan 007</t>
  </si>
  <si>
    <t>E02001294</t>
  </si>
  <si>
    <t>Wigan 008</t>
  </si>
  <si>
    <t>E02001295</t>
  </si>
  <si>
    <t>Wigan 009</t>
  </si>
  <si>
    <t>E02001296</t>
  </si>
  <si>
    <t>Wigan 010</t>
  </si>
  <si>
    <t>E02001297</t>
  </si>
  <si>
    <t>Wigan 011</t>
  </si>
  <si>
    <t>E02001298</t>
  </si>
  <si>
    <t>Wigan 012</t>
  </si>
  <si>
    <t>E02001299</t>
  </si>
  <si>
    <t>Wigan 013</t>
  </si>
  <si>
    <t>E02001300</t>
  </si>
  <si>
    <t>Wigan 014</t>
  </si>
  <si>
    <t>E02001301</t>
  </si>
  <si>
    <t>Wigan 015</t>
  </si>
  <si>
    <t>E02001302</t>
  </si>
  <si>
    <t>Wigan 016</t>
  </si>
  <si>
    <t>E02001303</t>
  </si>
  <si>
    <t>Wigan 017</t>
  </si>
  <si>
    <t>E02001304</t>
  </si>
  <si>
    <t>Wigan 018</t>
  </si>
  <si>
    <t>E02001305</t>
  </si>
  <si>
    <t>Wigan 019</t>
  </si>
  <si>
    <t>E02001306</t>
  </si>
  <si>
    <t>Wigan 020</t>
  </si>
  <si>
    <t>E02001307</t>
  </si>
  <si>
    <t>Wigan 021</t>
  </si>
  <si>
    <t>E02001308</t>
  </si>
  <si>
    <t>Wigan 022</t>
  </si>
  <si>
    <t>E02001309</t>
  </si>
  <si>
    <t>Wigan 023</t>
  </si>
  <si>
    <t>E02001310</t>
  </si>
  <si>
    <t>Wigan 024</t>
  </si>
  <si>
    <t>E02001311</t>
  </si>
  <si>
    <t>Wigan 025</t>
  </si>
  <si>
    <t>E02001312</t>
  </si>
  <si>
    <t>Wigan 026</t>
  </si>
  <si>
    <t>E02001313</t>
  </si>
  <si>
    <t>Wigan 027</t>
  </si>
  <si>
    <t>E02001314</t>
  </si>
  <si>
    <t>Wigan 028</t>
  </si>
  <si>
    <t>E02001315</t>
  </si>
  <si>
    <t>Wigan 029</t>
  </si>
  <si>
    <t>E02001316</t>
  </si>
  <si>
    <t>Wigan 030</t>
  </si>
  <si>
    <t>E02001317</t>
  </si>
  <si>
    <t>Wigan 031</t>
  </si>
  <si>
    <t>E02001318</t>
  </si>
  <si>
    <t>Wigan 032</t>
  </si>
  <si>
    <t>E02001319</t>
  </si>
  <si>
    <t>Wigan 033</t>
  </si>
  <si>
    <t>E02001320</t>
  </si>
  <si>
    <t>Wigan 034</t>
  </si>
  <si>
    <t>E02001321</t>
  </si>
  <si>
    <t>Wigan 035</t>
  </si>
  <si>
    <t>E02001322</t>
  </si>
  <si>
    <t>Wigan 036</t>
  </si>
  <si>
    <t>E02001323</t>
  </si>
  <si>
    <t>Wigan 037</t>
  </si>
  <si>
    <t>E02001324</t>
  </si>
  <si>
    <t>Wigan 038</t>
  </si>
  <si>
    <t>E02001325</t>
  </si>
  <si>
    <t>Wigan 039</t>
  </si>
  <si>
    <t>E02001326</t>
  </si>
  <si>
    <t>Wigan 040</t>
  </si>
  <si>
    <t>E02001327</t>
  </si>
  <si>
    <t>Knowsley 001</t>
  </si>
  <si>
    <t>E02001328</t>
  </si>
  <si>
    <t>Knowsley 002</t>
  </si>
  <si>
    <t>E02001329</t>
  </si>
  <si>
    <t>Knowsley 003</t>
  </si>
  <si>
    <t>E02001330</t>
  </si>
  <si>
    <t>Knowsley 004</t>
  </si>
  <si>
    <t>E02001331</t>
  </si>
  <si>
    <t>Knowsley 005</t>
  </si>
  <si>
    <t>E02001332</t>
  </si>
  <si>
    <t>Knowsley 006</t>
  </si>
  <si>
    <t>E02001333</t>
  </si>
  <si>
    <t>Knowsley 007</t>
  </si>
  <si>
    <t>E02001334</t>
  </si>
  <si>
    <t>Knowsley 008</t>
  </si>
  <si>
    <t>E02001335</t>
  </si>
  <si>
    <t>Knowsley 009</t>
  </si>
  <si>
    <t>E02001336</t>
  </si>
  <si>
    <t>Knowsley 010</t>
  </si>
  <si>
    <t>E02001337</t>
  </si>
  <si>
    <t>Knowsley 011</t>
  </si>
  <si>
    <t>E02001338</t>
  </si>
  <si>
    <t>Knowsley 012</t>
  </si>
  <si>
    <t>E02001339</t>
  </si>
  <si>
    <t>Knowsley 013</t>
  </si>
  <si>
    <t>E02001340</t>
  </si>
  <si>
    <t>Knowsley 014</t>
  </si>
  <si>
    <t>E02001341</t>
  </si>
  <si>
    <t>Knowsley 015</t>
  </si>
  <si>
    <t>E02001342</t>
  </si>
  <si>
    <t>Knowsley 016</t>
  </si>
  <si>
    <t>E02001343</t>
  </si>
  <si>
    <t>Knowsley 017</t>
  </si>
  <si>
    <t>E02001344</t>
  </si>
  <si>
    <t>Knowsley 018</t>
  </si>
  <si>
    <t>E02001345</t>
  </si>
  <si>
    <t>Knowsley 019</t>
  </si>
  <si>
    <t>E02001346</t>
  </si>
  <si>
    <t>Knowsley 020</t>
  </si>
  <si>
    <t>E02001347</t>
  </si>
  <si>
    <t>Liverpool 001</t>
  </si>
  <si>
    <t>E02001348</t>
  </si>
  <si>
    <t>Liverpool 002</t>
  </si>
  <si>
    <t>E02001349</t>
  </si>
  <si>
    <t>Liverpool 003</t>
  </si>
  <si>
    <t>E02001350</t>
  </si>
  <si>
    <t>Liverpool 004</t>
  </si>
  <si>
    <t>E02001351</t>
  </si>
  <si>
    <t>Liverpool 005</t>
  </si>
  <si>
    <t>E02001352</t>
  </si>
  <si>
    <t>Liverpool 006</t>
  </si>
  <si>
    <t>E02001353</t>
  </si>
  <si>
    <t>Liverpool 007</t>
  </si>
  <si>
    <t>E02001354</t>
  </si>
  <si>
    <t>Liverpool 008</t>
  </si>
  <si>
    <t>E02001355</t>
  </si>
  <si>
    <t>Liverpool 009</t>
  </si>
  <si>
    <t>E02001356</t>
  </si>
  <si>
    <t>Liverpool 010</t>
  </si>
  <si>
    <t>E02001357</t>
  </si>
  <si>
    <t>Liverpool 011</t>
  </si>
  <si>
    <t>E02001358</t>
  </si>
  <si>
    <t>Liverpool 012</t>
  </si>
  <si>
    <t>E02001359</t>
  </si>
  <si>
    <t>Liverpool 013</t>
  </si>
  <si>
    <t>E02001360</t>
  </si>
  <si>
    <t>Liverpool 014</t>
  </si>
  <si>
    <t>E02001361</t>
  </si>
  <si>
    <t>Liverpool 015</t>
  </si>
  <si>
    <t>E02001362</t>
  </si>
  <si>
    <t>Liverpool 016</t>
  </si>
  <si>
    <t>E02001363</t>
  </si>
  <si>
    <t>Liverpool 017</t>
  </si>
  <si>
    <t>E02001364</t>
  </si>
  <si>
    <t>Liverpool 018</t>
  </si>
  <si>
    <t>E02001365</t>
  </si>
  <si>
    <t>Liverpool 019</t>
  </si>
  <si>
    <t>E02001366</t>
  </si>
  <si>
    <t>Liverpool 020</t>
  </si>
  <si>
    <t>E02001367</t>
  </si>
  <si>
    <t>Liverpool 021</t>
  </si>
  <si>
    <t>E02001368</t>
  </si>
  <si>
    <t>Liverpool 022</t>
  </si>
  <si>
    <t>E02001369</t>
  </si>
  <si>
    <t>Liverpool 023</t>
  </si>
  <si>
    <t>E02001370</t>
  </si>
  <si>
    <t>Liverpool 024</t>
  </si>
  <si>
    <t>E02001371</t>
  </si>
  <si>
    <t>Liverpool 025</t>
  </si>
  <si>
    <t>E02001372</t>
  </si>
  <si>
    <t>Liverpool 026</t>
  </si>
  <si>
    <t>E02001373</t>
  </si>
  <si>
    <t>Liverpool 027</t>
  </si>
  <si>
    <t>E02001374</t>
  </si>
  <si>
    <t>Liverpool 028</t>
  </si>
  <si>
    <t>E02001375</t>
  </si>
  <si>
    <t>Liverpool 029</t>
  </si>
  <si>
    <t>E02001376</t>
  </si>
  <si>
    <t>Liverpool 030</t>
  </si>
  <si>
    <t>E02001377</t>
  </si>
  <si>
    <t>Liverpool 031</t>
  </si>
  <si>
    <t>E02001378</t>
  </si>
  <si>
    <t>Liverpool 032</t>
  </si>
  <si>
    <t>E02001380</t>
  </si>
  <si>
    <t>Liverpool 034</t>
  </si>
  <si>
    <t>E02001381</t>
  </si>
  <si>
    <t>Liverpool 035</t>
  </si>
  <si>
    <t>E02001382</t>
  </si>
  <si>
    <t>Liverpool 036</t>
  </si>
  <si>
    <t>E02001383</t>
  </si>
  <si>
    <t>Liverpool 037</t>
  </si>
  <si>
    <t>E02001384</t>
  </si>
  <si>
    <t>Liverpool 038</t>
  </si>
  <si>
    <t>E02001385</t>
  </si>
  <si>
    <t>Liverpool 039</t>
  </si>
  <si>
    <t>E02001386</t>
  </si>
  <si>
    <t>Liverpool 040</t>
  </si>
  <si>
    <t>E02001387</t>
  </si>
  <si>
    <t>Liverpool 041</t>
  </si>
  <si>
    <t>E02001388</t>
  </si>
  <si>
    <t>Liverpool 042</t>
  </si>
  <si>
    <t>E02001389</t>
  </si>
  <si>
    <t>Liverpool 043</t>
  </si>
  <si>
    <t>E02001390</t>
  </si>
  <si>
    <t>Liverpool 044</t>
  </si>
  <si>
    <t>E02001391</t>
  </si>
  <si>
    <t>Liverpool 045</t>
  </si>
  <si>
    <t>E02001392</t>
  </si>
  <si>
    <t>Liverpool 046</t>
  </si>
  <si>
    <t>E02001393</t>
  </si>
  <si>
    <t>Liverpool 047</t>
  </si>
  <si>
    <t>E02001394</t>
  </si>
  <si>
    <t>Liverpool 048</t>
  </si>
  <si>
    <t>E02001395</t>
  </si>
  <si>
    <t>Liverpool 049</t>
  </si>
  <si>
    <t>E02001396</t>
  </si>
  <si>
    <t>Liverpool 050</t>
  </si>
  <si>
    <t>E02001397</t>
  </si>
  <si>
    <t>Liverpool 051</t>
  </si>
  <si>
    <t>E02001398</t>
  </si>
  <si>
    <t>Liverpool 052</t>
  </si>
  <si>
    <t>E02001399</t>
  </si>
  <si>
    <t>Liverpool 053</t>
  </si>
  <si>
    <t>E02001400</t>
  </si>
  <si>
    <t>Liverpool 054</t>
  </si>
  <si>
    <t>E02001401</t>
  </si>
  <si>
    <t>Liverpool 055</t>
  </si>
  <si>
    <t>E02001402</t>
  </si>
  <si>
    <t>Liverpool 056</t>
  </si>
  <si>
    <t>E02001403</t>
  </si>
  <si>
    <t>Liverpool 057</t>
  </si>
  <si>
    <t>E02001404</t>
  </si>
  <si>
    <t>Liverpool 058</t>
  </si>
  <si>
    <t>E02001405</t>
  </si>
  <si>
    <t>Liverpool 059</t>
  </si>
  <si>
    <t>E02001406</t>
  </si>
  <si>
    <t>St. Helens 001</t>
  </si>
  <si>
    <t>E02001407</t>
  </si>
  <si>
    <t>St. Helens 002</t>
  </si>
  <si>
    <t>E02001408</t>
  </si>
  <si>
    <t>St. Helens 003</t>
  </si>
  <si>
    <t>E02001409</t>
  </si>
  <si>
    <t>St. Helens 004</t>
  </si>
  <si>
    <t>E02001410</t>
  </si>
  <si>
    <t>St. Helens 005</t>
  </si>
  <si>
    <t>E02001411</t>
  </si>
  <si>
    <t>St. Helens 006</t>
  </si>
  <si>
    <t>E02001412</t>
  </si>
  <si>
    <t>St. Helens 007</t>
  </si>
  <si>
    <t>E02001413</t>
  </si>
  <si>
    <t>St. Helens 008</t>
  </si>
  <si>
    <t>E02001414</t>
  </si>
  <si>
    <t>St. Helens 009</t>
  </si>
  <si>
    <t>E02001415</t>
  </si>
  <si>
    <t>St. Helens 010</t>
  </si>
  <si>
    <t>E02001416</t>
  </si>
  <si>
    <t>St. Helens 011</t>
  </si>
  <si>
    <t>E02001417</t>
  </si>
  <si>
    <t>St. Helens 012</t>
  </si>
  <si>
    <t>E02001418</t>
  </si>
  <si>
    <t>St. Helens 013</t>
  </si>
  <si>
    <t>E02001419</t>
  </si>
  <si>
    <t>St. Helens 014</t>
  </si>
  <si>
    <t>E02001420</t>
  </si>
  <si>
    <t>St. Helens 015</t>
  </si>
  <si>
    <t>E02001421</t>
  </si>
  <si>
    <t>St. Helens 016</t>
  </si>
  <si>
    <t>E02001422</t>
  </si>
  <si>
    <t>St. Helens 017</t>
  </si>
  <si>
    <t>E02001423</t>
  </si>
  <si>
    <t>St. Helens 018</t>
  </si>
  <si>
    <t>E02001424</t>
  </si>
  <si>
    <t>St. Helens 019</t>
  </si>
  <si>
    <t>E02001425</t>
  </si>
  <si>
    <t>St. Helens 020</t>
  </si>
  <si>
    <t>E02001426</t>
  </si>
  <si>
    <t>St. Helens 021</t>
  </si>
  <si>
    <t>E02001427</t>
  </si>
  <si>
    <t>St. Helens 022</t>
  </si>
  <si>
    <t>E02001428</t>
  </si>
  <si>
    <t>St. Helens 023</t>
  </si>
  <si>
    <t>E02001429</t>
  </si>
  <si>
    <t>Sefton 001</t>
  </si>
  <si>
    <t>E02001430</t>
  </si>
  <si>
    <t>Sefton 002</t>
  </si>
  <si>
    <t>E02001431</t>
  </si>
  <si>
    <t>Sefton 003</t>
  </si>
  <si>
    <t>E02001432</t>
  </si>
  <si>
    <t>Sefton 004</t>
  </si>
  <si>
    <t>E02001433</t>
  </si>
  <si>
    <t>Sefton 005</t>
  </si>
  <si>
    <t>E02001434</t>
  </si>
  <si>
    <t>Sefton 006</t>
  </si>
  <si>
    <t>E02001435</t>
  </si>
  <si>
    <t>Sefton 007</t>
  </si>
  <si>
    <t>E02001436</t>
  </si>
  <si>
    <t>Sefton 008</t>
  </si>
  <si>
    <t>E02001437</t>
  </si>
  <si>
    <t>Sefton 009</t>
  </si>
  <si>
    <t>E02001438</t>
  </si>
  <si>
    <t>Sefton 010</t>
  </si>
  <si>
    <t>E02001439</t>
  </si>
  <si>
    <t>Sefton 011</t>
  </si>
  <si>
    <t>E02001440</t>
  </si>
  <si>
    <t>Sefton 012</t>
  </si>
  <si>
    <t>E02001441</t>
  </si>
  <si>
    <t>Sefton 013</t>
  </si>
  <si>
    <t>E02001442</t>
  </si>
  <si>
    <t>Sefton 014</t>
  </si>
  <si>
    <t>E02001443</t>
  </si>
  <si>
    <t>Sefton 015</t>
  </si>
  <si>
    <t>E02001444</t>
  </si>
  <si>
    <t>Sefton 016</t>
  </si>
  <si>
    <t>E02001445</t>
  </si>
  <si>
    <t>Sefton 017</t>
  </si>
  <si>
    <t>E02001446</t>
  </si>
  <si>
    <t>Sefton 018</t>
  </si>
  <si>
    <t>E02001447</t>
  </si>
  <si>
    <t>Sefton 019</t>
  </si>
  <si>
    <t>E02001448</t>
  </si>
  <si>
    <t>Sefton 020</t>
  </si>
  <si>
    <t>E02001449</t>
  </si>
  <si>
    <t>Sefton 021</t>
  </si>
  <si>
    <t>E02001450</t>
  </si>
  <si>
    <t>Sefton 022</t>
  </si>
  <si>
    <t>E02001451</t>
  </si>
  <si>
    <t>Sefton 023</t>
  </si>
  <si>
    <t>E02001452</t>
  </si>
  <si>
    <t>Sefton 024</t>
  </si>
  <si>
    <t>E02001453</t>
  </si>
  <si>
    <t>Sefton 025</t>
  </si>
  <si>
    <t>E02001454</t>
  </si>
  <si>
    <t>Sefton 026</t>
  </si>
  <si>
    <t>E02001455</t>
  </si>
  <si>
    <t>Sefton 027</t>
  </si>
  <si>
    <t>E02001456</t>
  </si>
  <si>
    <t>Sefton 028</t>
  </si>
  <si>
    <t>E02001457</t>
  </si>
  <si>
    <t>Sefton 029</t>
  </si>
  <si>
    <t>E02001458</t>
  </si>
  <si>
    <t>Sefton 030</t>
  </si>
  <si>
    <t>E02001459</t>
  </si>
  <si>
    <t>Sefton 031</t>
  </si>
  <si>
    <t>E02001460</t>
  </si>
  <si>
    <t>Sefton 032</t>
  </si>
  <si>
    <t>E02001461</t>
  </si>
  <si>
    <t>Sefton 033</t>
  </si>
  <si>
    <t>E02001462</t>
  </si>
  <si>
    <t>Sefton 034</t>
  </si>
  <si>
    <t>E02001463</t>
  </si>
  <si>
    <t>Sefton 035</t>
  </si>
  <si>
    <t>E02001464</t>
  </si>
  <si>
    <t>Sefton 036</t>
  </si>
  <si>
    <t>E02001465</t>
  </si>
  <si>
    <t>Sefton 037</t>
  </si>
  <si>
    <t>E02001466</t>
  </si>
  <si>
    <t>Sefton 038</t>
  </si>
  <si>
    <t>E02001467</t>
  </si>
  <si>
    <t>Wirral 001</t>
  </si>
  <si>
    <t>E02001468</t>
  </si>
  <si>
    <t>Wirral 002</t>
  </si>
  <si>
    <t>E02001469</t>
  </si>
  <si>
    <t>Wirral 003</t>
  </si>
  <si>
    <t>E02001470</t>
  </si>
  <si>
    <t>Wirral 004</t>
  </si>
  <si>
    <t>E02001471</t>
  </si>
  <si>
    <t>Wirral 005</t>
  </si>
  <si>
    <t>E02001472</t>
  </si>
  <si>
    <t>Wirral 006</t>
  </si>
  <si>
    <t>E02001473</t>
  </si>
  <si>
    <t>Wirral 007</t>
  </si>
  <si>
    <t>E02001474</t>
  </si>
  <si>
    <t>Wirral 008</t>
  </si>
  <si>
    <t>E02001475</t>
  </si>
  <si>
    <t>Wirral 009</t>
  </si>
  <si>
    <t>E02001476</t>
  </si>
  <si>
    <t>Wirral 010</t>
  </si>
  <si>
    <t>E02001477</t>
  </si>
  <si>
    <t>Wirral 011</t>
  </si>
  <si>
    <t>E02001478</t>
  </si>
  <si>
    <t>Wirral 012</t>
  </si>
  <si>
    <t>E02001479</t>
  </si>
  <si>
    <t>Wirral 013</t>
  </si>
  <si>
    <t>E02001480</t>
  </si>
  <si>
    <t>Wirral 014</t>
  </si>
  <si>
    <t>E02001481</t>
  </si>
  <si>
    <t>Wirral 015</t>
  </si>
  <si>
    <t>E02001482</t>
  </si>
  <si>
    <t>Wirral 016</t>
  </si>
  <si>
    <t>E02001483</t>
  </si>
  <si>
    <t>Wirral 017</t>
  </si>
  <si>
    <t>E02001484</t>
  </si>
  <si>
    <t>Wirral 018</t>
  </si>
  <si>
    <t>E02001485</t>
  </si>
  <si>
    <t>Wirral 019</t>
  </si>
  <si>
    <t>E02001486</t>
  </si>
  <si>
    <t>Wirral 020</t>
  </si>
  <si>
    <t>E02001487</t>
  </si>
  <si>
    <t>Wirral 021</t>
  </si>
  <si>
    <t>E02001488</t>
  </si>
  <si>
    <t>Wirral 022</t>
  </si>
  <si>
    <t>E02001489</t>
  </si>
  <si>
    <t>Wirral 023</t>
  </si>
  <si>
    <t>E02001490</t>
  </si>
  <si>
    <t>Wirral 024</t>
  </si>
  <si>
    <t>E02001491</t>
  </si>
  <si>
    <t>Wirral 025</t>
  </si>
  <si>
    <t>E02001492</t>
  </si>
  <si>
    <t>Wirral 026</t>
  </si>
  <si>
    <t>E02001493</t>
  </si>
  <si>
    <t>Wirral 027</t>
  </si>
  <si>
    <t>E02001494</t>
  </si>
  <si>
    <t>Wirral 028</t>
  </si>
  <si>
    <t>E02001495</t>
  </si>
  <si>
    <t>Wirral 029</t>
  </si>
  <si>
    <t>E02001496</t>
  </si>
  <si>
    <t>Wirral 030</t>
  </si>
  <si>
    <t>E02001497</t>
  </si>
  <si>
    <t>Wirral 031</t>
  </si>
  <si>
    <t>E02001498</t>
  </si>
  <si>
    <t>Wirral 032</t>
  </si>
  <si>
    <t>E02001499</t>
  </si>
  <si>
    <t>Wirral 033</t>
  </si>
  <si>
    <t>E02001500</t>
  </si>
  <si>
    <t>Wirral 034</t>
  </si>
  <si>
    <t>E02001501</t>
  </si>
  <si>
    <t>Wirral 035</t>
  </si>
  <si>
    <t>E02001502</t>
  </si>
  <si>
    <t>Wirral 036</t>
  </si>
  <si>
    <t>E02001503</t>
  </si>
  <si>
    <t>Wirral 037</t>
  </si>
  <si>
    <t>E02001504</t>
  </si>
  <si>
    <t>Wirral 038</t>
  </si>
  <si>
    <t>E02001505</t>
  </si>
  <si>
    <t>Wirral 039</t>
  </si>
  <si>
    <t>E02001506</t>
  </si>
  <si>
    <t>Wirral 040</t>
  </si>
  <si>
    <t>E02001507</t>
  </si>
  <si>
    <t>Wirral 041</t>
  </si>
  <si>
    <t>E02001508</t>
  </si>
  <si>
    <t>Wirral 042</t>
  </si>
  <si>
    <t>E02001509</t>
  </si>
  <si>
    <t>Barnsley 001</t>
  </si>
  <si>
    <t>E02001510</t>
  </si>
  <si>
    <t>Barnsley 002</t>
  </si>
  <si>
    <t>E02001511</t>
  </si>
  <si>
    <t>Barnsley 003</t>
  </si>
  <si>
    <t>E02001512</t>
  </si>
  <si>
    <t>Barnsley 004</t>
  </si>
  <si>
    <t>E02001513</t>
  </si>
  <si>
    <t>Barnsley 005</t>
  </si>
  <si>
    <t>E02001514</t>
  </si>
  <si>
    <t>Barnsley 006</t>
  </si>
  <si>
    <t>E02001515</t>
  </si>
  <si>
    <t>Barnsley 007</t>
  </si>
  <si>
    <t>E02001516</t>
  </si>
  <si>
    <t>Barnsley 008</t>
  </si>
  <si>
    <t>E02001517</t>
  </si>
  <si>
    <t>Barnsley 009</t>
  </si>
  <si>
    <t>E02001518</t>
  </si>
  <si>
    <t>Barnsley 010</t>
  </si>
  <si>
    <t>E02001519</t>
  </si>
  <si>
    <t>Barnsley 011</t>
  </si>
  <si>
    <t>E02001520</t>
  </si>
  <si>
    <t>Barnsley 012</t>
  </si>
  <si>
    <t>E02001521</t>
  </si>
  <si>
    <t>Barnsley 013</t>
  </si>
  <si>
    <t>E02001522</t>
  </si>
  <si>
    <t>Barnsley 014</t>
  </si>
  <si>
    <t>E02001523</t>
  </si>
  <si>
    <t>Barnsley 015</t>
  </si>
  <si>
    <t>E02001524</t>
  </si>
  <si>
    <t>Barnsley 016</t>
  </si>
  <si>
    <t>E02001525</t>
  </si>
  <si>
    <t>Barnsley 017</t>
  </si>
  <si>
    <t>E02001526</t>
  </si>
  <si>
    <t>Barnsley 018</t>
  </si>
  <si>
    <t>E02001527</t>
  </si>
  <si>
    <t>Barnsley 019</t>
  </si>
  <si>
    <t>E02001528</t>
  </si>
  <si>
    <t>Barnsley 020</t>
  </si>
  <si>
    <t>E02001529</t>
  </si>
  <si>
    <t>Barnsley 021</t>
  </si>
  <si>
    <t>E02001530</t>
  </si>
  <si>
    <t>Barnsley 022</t>
  </si>
  <si>
    <t>E02001531</t>
  </si>
  <si>
    <t>Barnsley 023</t>
  </si>
  <si>
    <t>E02001532</t>
  </si>
  <si>
    <t>Barnsley 024</t>
  </si>
  <si>
    <t>E02001533</t>
  </si>
  <si>
    <t>Barnsley 025</t>
  </si>
  <si>
    <t>E02001534</t>
  </si>
  <si>
    <t>Barnsley 026</t>
  </si>
  <si>
    <t>E02001535</t>
  </si>
  <si>
    <t>Barnsley 027</t>
  </si>
  <si>
    <t>E02001536</t>
  </si>
  <si>
    <t>Barnsley 028</t>
  </si>
  <si>
    <t>E02001537</t>
  </si>
  <si>
    <t>Barnsley 029</t>
  </si>
  <si>
    <t>E02001538</t>
  </si>
  <si>
    <t>Barnsley 030</t>
  </si>
  <si>
    <t>E02001539</t>
  </si>
  <si>
    <t>Doncaster 001</t>
  </si>
  <si>
    <t>E02001540</t>
  </si>
  <si>
    <t>Doncaster 002</t>
  </si>
  <si>
    <t>E02001541</t>
  </si>
  <si>
    <t>Doncaster 003</t>
  </si>
  <si>
    <t>E02001542</t>
  </si>
  <si>
    <t>Doncaster 004</t>
  </si>
  <si>
    <t>E02001543</t>
  </si>
  <si>
    <t>Doncaster 005</t>
  </si>
  <si>
    <t>E02001544</t>
  </si>
  <si>
    <t>Doncaster 006</t>
  </si>
  <si>
    <t>E02001545</t>
  </si>
  <si>
    <t>Doncaster 007</t>
  </si>
  <si>
    <t>E02001546</t>
  </si>
  <si>
    <t>Doncaster 008</t>
  </si>
  <si>
    <t>E02001547</t>
  </si>
  <si>
    <t>Doncaster 009</t>
  </si>
  <si>
    <t>E02001548</t>
  </si>
  <si>
    <t>Doncaster 010</t>
  </si>
  <si>
    <t>E02001549</t>
  </si>
  <si>
    <t>Doncaster 011</t>
  </si>
  <si>
    <t>E02001550</t>
  </si>
  <si>
    <t>Doncaster 012</t>
  </si>
  <si>
    <t>E02001551</t>
  </si>
  <si>
    <t>Doncaster 013</t>
  </si>
  <si>
    <t>E02001552</t>
  </si>
  <si>
    <t>Doncaster 014</t>
  </si>
  <si>
    <t>E02001553</t>
  </si>
  <si>
    <t>Doncaster 015</t>
  </si>
  <si>
    <t>E02001554</t>
  </si>
  <si>
    <t>Doncaster 016</t>
  </si>
  <si>
    <t>E02001555</t>
  </si>
  <si>
    <t>Doncaster 017</t>
  </si>
  <si>
    <t>E02001556</t>
  </si>
  <si>
    <t>Doncaster 018</t>
  </si>
  <si>
    <t>E02001557</t>
  </si>
  <si>
    <t>Doncaster 019</t>
  </si>
  <si>
    <t>E02001558</t>
  </si>
  <si>
    <t>Doncaster 020</t>
  </si>
  <si>
    <t>E02001559</t>
  </si>
  <si>
    <t>Doncaster 021</t>
  </si>
  <si>
    <t>E02001560</t>
  </si>
  <si>
    <t>Doncaster 022</t>
  </si>
  <si>
    <t>E02001561</t>
  </si>
  <si>
    <t>Doncaster 023</t>
  </si>
  <si>
    <t>E02001562</t>
  </si>
  <si>
    <t>Doncaster 024</t>
  </si>
  <si>
    <t>E02001563</t>
  </si>
  <si>
    <t>Doncaster 025</t>
  </si>
  <si>
    <t>E02001564</t>
  </si>
  <si>
    <t>Doncaster 026</t>
  </si>
  <si>
    <t>E02001565</t>
  </si>
  <si>
    <t>Doncaster 027</t>
  </si>
  <si>
    <t>E02001566</t>
  </si>
  <si>
    <t>Doncaster 028</t>
  </si>
  <si>
    <t>E02001567</t>
  </si>
  <si>
    <t>Doncaster 029</t>
  </si>
  <si>
    <t>E02001568</t>
  </si>
  <si>
    <t>Doncaster 030</t>
  </si>
  <si>
    <t>E02001569</t>
  </si>
  <si>
    <t>Doncaster 031</t>
  </si>
  <si>
    <t>E02001570</t>
  </si>
  <si>
    <t>Doncaster 032</t>
  </si>
  <si>
    <t>E02001571</t>
  </si>
  <si>
    <t>Doncaster 033</t>
  </si>
  <si>
    <t>E02001572</t>
  </si>
  <si>
    <t>Doncaster 034</t>
  </si>
  <si>
    <t>E02001573</t>
  </si>
  <si>
    <t>Doncaster 035</t>
  </si>
  <si>
    <t>E02001574</t>
  </si>
  <si>
    <t>Doncaster 036</t>
  </si>
  <si>
    <t>E02001575</t>
  </si>
  <si>
    <t>Doncaster 037</t>
  </si>
  <si>
    <t>E02001576</t>
  </si>
  <si>
    <t>Doncaster 038</t>
  </si>
  <si>
    <t>E02001577</t>
  </si>
  <si>
    <t>Doncaster 039</t>
  </si>
  <si>
    <t>E02001578</t>
  </si>
  <si>
    <t>Rotherham 001</t>
  </si>
  <si>
    <t>E02001579</t>
  </si>
  <si>
    <t>Rotherham 002</t>
  </si>
  <si>
    <t>E02001580</t>
  </si>
  <si>
    <t>Rotherham 003</t>
  </si>
  <si>
    <t>E02001581</t>
  </si>
  <si>
    <t>Rotherham 004</t>
  </si>
  <si>
    <t>E02001582</t>
  </si>
  <si>
    <t>Rotherham 005</t>
  </si>
  <si>
    <t>E02001583</t>
  </si>
  <si>
    <t>Rotherham 006</t>
  </si>
  <si>
    <t>E02001584</t>
  </si>
  <si>
    <t>Rotherham 007</t>
  </si>
  <si>
    <t>E02001585</t>
  </si>
  <si>
    <t>Rotherham 008</t>
  </si>
  <si>
    <t>E02001586</t>
  </si>
  <si>
    <t>Rotherham 009</t>
  </si>
  <si>
    <t>E02001587</t>
  </si>
  <si>
    <t>Rotherham 010</t>
  </si>
  <si>
    <t>E02001588</t>
  </si>
  <si>
    <t>Rotherham 011</t>
  </si>
  <si>
    <t>E02001589</t>
  </si>
  <si>
    <t>Rotherham 012</t>
  </si>
  <si>
    <t>E02001590</t>
  </si>
  <si>
    <t>Rotherham 013</t>
  </si>
  <si>
    <t>E02001591</t>
  </si>
  <si>
    <t>Rotherham 014</t>
  </si>
  <si>
    <t>E02001592</t>
  </si>
  <si>
    <t>Rotherham 015</t>
  </si>
  <si>
    <t>E02001593</t>
  </si>
  <si>
    <t>Rotherham 016</t>
  </si>
  <si>
    <t>E02001594</t>
  </si>
  <si>
    <t>Rotherham 017</t>
  </si>
  <si>
    <t>E02001595</t>
  </si>
  <si>
    <t>Rotherham 018</t>
  </si>
  <si>
    <t>E02001596</t>
  </si>
  <si>
    <t>Rotherham 019</t>
  </si>
  <si>
    <t>E02001597</t>
  </si>
  <si>
    <t>Rotherham 020</t>
  </si>
  <si>
    <t>E02001598</t>
  </si>
  <si>
    <t>Rotherham 021</t>
  </si>
  <si>
    <t>E02001599</t>
  </si>
  <si>
    <t>Rotherham 022</t>
  </si>
  <si>
    <t>E02001600</t>
  </si>
  <si>
    <t>Rotherham 023</t>
  </si>
  <si>
    <t>E02001601</t>
  </si>
  <si>
    <t>Rotherham 024</t>
  </si>
  <si>
    <t>E02001602</t>
  </si>
  <si>
    <t>Rotherham 025</t>
  </si>
  <si>
    <t>E02001603</t>
  </si>
  <si>
    <t>Rotherham 026</t>
  </si>
  <si>
    <t>E02001604</t>
  </si>
  <si>
    <t>Rotherham 027</t>
  </si>
  <si>
    <t>E02001605</t>
  </si>
  <si>
    <t>Rotherham 028</t>
  </si>
  <si>
    <t>E02001606</t>
  </si>
  <si>
    <t>Rotherham 029</t>
  </si>
  <si>
    <t>E02001607</t>
  </si>
  <si>
    <t>Rotherham 030</t>
  </si>
  <si>
    <t>E02001608</t>
  </si>
  <si>
    <t>Rotherham 031</t>
  </si>
  <si>
    <t>E02001609</t>
  </si>
  <si>
    <t>Rotherham 032</t>
  </si>
  <si>
    <t>E02001610</t>
  </si>
  <si>
    <t>Rotherham 033</t>
  </si>
  <si>
    <t>E02001611</t>
  </si>
  <si>
    <t>Sheffield 001</t>
  </si>
  <si>
    <t>E02001612</t>
  </si>
  <si>
    <t>Sheffield 002</t>
  </si>
  <si>
    <t>E02001613</t>
  </si>
  <si>
    <t>Sheffield 003</t>
  </si>
  <si>
    <t>E02001614</t>
  </si>
  <si>
    <t>Sheffield 004</t>
  </si>
  <si>
    <t>E02001615</t>
  </si>
  <si>
    <t>Sheffield 005</t>
  </si>
  <si>
    <t>E02001616</t>
  </si>
  <si>
    <t>Sheffield 006</t>
  </si>
  <si>
    <t>E02001617</t>
  </si>
  <si>
    <t>Sheffield 007</t>
  </si>
  <si>
    <t>E02001618</t>
  </si>
  <si>
    <t>Sheffield 008</t>
  </si>
  <si>
    <t>E02001619</t>
  </si>
  <si>
    <t>Sheffield 009</t>
  </si>
  <si>
    <t>E02001620</t>
  </si>
  <si>
    <t>Sheffield 010</t>
  </si>
  <si>
    <t>E02001621</t>
  </si>
  <si>
    <t>Sheffield 011</t>
  </si>
  <si>
    <t>E02001622</t>
  </si>
  <si>
    <t>Sheffield 012</t>
  </si>
  <si>
    <t>E02001623</t>
  </si>
  <si>
    <t>Sheffield 013</t>
  </si>
  <si>
    <t>E02001624</t>
  </si>
  <si>
    <t>Sheffield 014</t>
  </si>
  <si>
    <t>E02001625</t>
  </si>
  <si>
    <t>Sheffield 015</t>
  </si>
  <si>
    <t>E02001626</t>
  </si>
  <si>
    <t>Sheffield 016</t>
  </si>
  <si>
    <t>E02001627</t>
  </si>
  <si>
    <t>Sheffield 017</t>
  </si>
  <si>
    <t>E02001628</t>
  </si>
  <si>
    <t>Sheffield 018</t>
  </si>
  <si>
    <t>E02001629</t>
  </si>
  <si>
    <t>Sheffield 019</t>
  </si>
  <si>
    <t>E02001630</t>
  </si>
  <si>
    <t>Sheffield 020</t>
  </si>
  <si>
    <t>E02001631</t>
  </si>
  <si>
    <t>Sheffield 021</t>
  </si>
  <si>
    <t>E02001632</t>
  </si>
  <si>
    <t>Sheffield 022</t>
  </si>
  <si>
    <t>E02001633</t>
  </si>
  <si>
    <t>Sheffield 023</t>
  </si>
  <si>
    <t>E02001634</t>
  </si>
  <si>
    <t>Sheffield 024</t>
  </si>
  <si>
    <t>E02001635</t>
  </si>
  <si>
    <t>Sheffield 025</t>
  </si>
  <si>
    <t>E02001636</t>
  </si>
  <si>
    <t>Sheffield 026</t>
  </si>
  <si>
    <t>E02001637</t>
  </si>
  <si>
    <t>Sheffield 027</t>
  </si>
  <si>
    <t>E02001638</t>
  </si>
  <si>
    <t>Sheffield 028</t>
  </si>
  <si>
    <t>E02001639</t>
  </si>
  <si>
    <t>Sheffield 029</t>
  </si>
  <si>
    <t>E02001640</t>
  </si>
  <si>
    <t>Sheffield 030</t>
  </si>
  <si>
    <t>E02001642</t>
  </si>
  <si>
    <t>Sheffield 032</t>
  </si>
  <si>
    <t>E02001643</t>
  </si>
  <si>
    <t>Sheffield 033</t>
  </si>
  <si>
    <t>E02001646</t>
  </si>
  <si>
    <t>Sheffield 036</t>
  </si>
  <si>
    <t>E02001647</t>
  </si>
  <si>
    <t>Sheffield 037</t>
  </si>
  <si>
    <t>E02001648</t>
  </si>
  <si>
    <t>Sheffield 038</t>
  </si>
  <si>
    <t>E02001649</t>
  </si>
  <si>
    <t>Sheffield 039</t>
  </si>
  <si>
    <t>E02001650</t>
  </si>
  <si>
    <t>Sheffield 040</t>
  </si>
  <si>
    <t>E02001651</t>
  </si>
  <si>
    <t>Sheffield 041</t>
  </si>
  <si>
    <t>E02001652</t>
  </si>
  <si>
    <t>Sheffield 042</t>
  </si>
  <si>
    <t>E02001653</t>
  </si>
  <si>
    <t>Sheffield 043</t>
  </si>
  <si>
    <t>E02001654</t>
  </si>
  <si>
    <t>Sheffield 044</t>
  </si>
  <si>
    <t>E02001655</t>
  </si>
  <si>
    <t>Sheffield 045</t>
  </si>
  <si>
    <t>E02001656</t>
  </si>
  <si>
    <t>Sheffield 046</t>
  </si>
  <si>
    <t>E02001657</t>
  </si>
  <si>
    <t>Sheffield 047</t>
  </si>
  <si>
    <t>E02001658</t>
  </si>
  <si>
    <t>Sheffield 048</t>
  </si>
  <si>
    <t>E02001659</t>
  </si>
  <si>
    <t>Sheffield 049</t>
  </si>
  <si>
    <t>E02001660</t>
  </si>
  <si>
    <t>Sheffield 050</t>
  </si>
  <si>
    <t>E02001661</t>
  </si>
  <si>
    <t>Sheffield 051</t>
  </si>
  <si>
    <t>E02001662</t>
  </si>
  <si>
    <t>Sheffield 052</t>
  </si>
  <si>
    <t>E02001663</t>
  </si>
  <si>
    <t>Sheffield 053</t>
  </si>
  <si>
    <t>E02001664</t>
  </si>
  <si>
    <t>Sheffield 054</t>
  </si>
  <si>
    <t>E02001665</t>
  </si>
  <si>
    <t>Sheffield 055</t>
  </si>
  <si>
    <t>E02001666</t>
  </si>
  <si>
    <t>Sheffield 056</t>
  </si>
  <si>
    <t>E02001669</t>
  </si>
  <si>
    <t>Sheffield 059</t>
  </si>
  <si>
    <t>E02001670</t>
  </si>
  <si>
    <t>Sheffield 060</t>
  </si>
  <si>
    <t>E02001671</t>
  </si>
  <si>
    <t>Sheffield 061</t>
  </si>
  <si>
    <t>E02001672</t>
  </si>
  <si>
    <t>Sheffield 062</t>
  </si>
  <si>
    <t>E02001673</t>
  </si>
  <si>
    <t>Sheffield 063</t>
  </si>
  <si>
    <t>E02001674</t>
  </si>
  <si>
    <t>Sheffield 064</t>
  </si>
  <si>
    <t>E02001675</t>
  </si>
  <si>
    <t>Sheffield 065</t>
  </si>
  <si>
    <t>E02001676</t>
  </si>
  <si>
    <t>Sheffield 066</t>
  </si>
  <si>
    <t>E02001678</t>
  </si>
  <si>
    <t>Sheffield 068</t>
  </si>
  <si>
    <t>E02001679</t>
  </si>
  <si>
    <t>Sheffield 069</t>
  </si>
  <si>
    <t>E02001680</t>
  </si>
  <si>
    <t>Sheffield 070</t>
  </si>
  <si>
    <t>E02001681</t>
  </si>
  <si>
    <t>Sheffield 071</t>
  </si>
  <si>
    <t>E02001682</t>
  </si>
  <si>
    <t>Gateshead 001</t>
  </si>
  <si>
    <t>E02001683</t>
  </si>
  <si>
    <t>Gateshead 002</t>
  </si>
  <si>
    <t>E02001684</t>
  </si>
  <si>
    <t>Gateshead 003</t>
  </si>
  <si>
    <t>E02001685</t>
  </si>
  <si>
    <t>Gateshead 004</t>
  </si>
  <si>
    <t>E02001686</t>
  </si>
  <si>
    <t>Gateshead 005</t>
  </si>
  <si>
    <t>E02001688</t>
  </si>
  <si>
    <t>Gateshead 007</t>
  </si>
  <si>
    <t>E02001689</t>
  </si>
  <si>
    <t>Gateshead 008</t>
  </si>
  <si>
    <t>E02001690</t>
  </si>
  <si>
    <t>Gateshead 009</t>
  </si>
  <si>
    <t>E02001691</t>
  </si>
  <si>
    <t>Gateshead 010</t>
  </si>
  <si>
    <t>E02001692</t>
  </si>
  <si>
    <t>Gateshead 011</t>
  </si>
  <si>
    <t>E02001693</t>
  </si>
  <si>
    <t>Gateshead 012</t>
  </si>
  <si>
    <t>E02001694</t>
  </si>
  <si>
    <t>Gateshead 013</t>
  </si>
  <si>
    <t>E02001695</t>
  </si>
  <si>
    <t>Gateshead 014</t>
  </si>
  <si>
    <t>E02001696</t>
  </si>
  <si>
    <t>Gateshead 015</t>
  </si>
  <si>
    <t>E02001697</t>
  </si>
  <si>
    <t>Gateshead 016</t>
  </si>
  <si>
    <t>E02001698</t>
  </si>
  <si>
    <t>Gateshead 017</t>
  </si>
  <si>
    <t>E02001699</t>
  </si>
  <si>
    <t>Gateshead 018</t>
  </si>
  <si>
    <t>E02001700</t>
  </si>
  <si>
    <t>Gateshead 019</t>
  </si>
  <si>
    <t>E02001701</t>
  </si>
  <si>
    <t>Gateshead 020</t>
  </si>
  <si>
    <t>E02001702</t>
  </si>
  <si>
    <t>Gateshead 021</t>
  </si>
  <si>
    <t>E02001703</t>
  </si>
  <si>
    <t>Gateshead 022</t>
  </si>
  <si>
    <t>E02001704</t>
  </si>
  <si>
    <t>Gateshead 023</t>
  </si>
  <si>
    <t>E02001705</t>
  </si>
  <si>
    <t>Gateshead 024</t>
  </si>
  <si>
    <t>E02001706</t>
  </si>
  <si>
    <t>Gateshead 025</t>
  </si>
  <si>
    <t>E02001707</t>
  </si>
  <si>
    <t>Gateshead 026</t>
  </si>
  <si>
    <t>E02001708</t>
  </si>
  <si>
    <t>Newcastle upon Tyne 001</t>
  </si>
  <si>
    <t>E02001709</t>
  </si>
  <si>
    <t>Newcastle upon Tyne 002</t>
  </si>
  <si>
    <t>E02001710</t>
  </si>
  <si>
    <t>Newcastle upon Tyne 003</t>
  </si>
  <si>
    <t>E02001711</t>
  </si>
  <si>
    <t>Newcastle upon Tyne 004</t>
  </si>
  <si>
    <t>E02001712</t>
  </si>
  <si>
    <t>Newcastle upon Tyne 005</t>
  </si>
  <si>
    <t>E02001713</t>
  </si>
  <si>
    <t>Newcastle upon Tyne 006</t>
  </si>
  <si>
    <t>E02001714</t>
  </si>
  <si>
    <t>Newcastle upon Tyne 007</t>
  </si>
  <si>
    <t>E02001715</t>
  </si>
  <si>
    <t>Newcastle upon Tyne 008</t>
  </si>
  <si>
    <t>E02001718</t>
  </si>
  <si>
    <t>Newcastle upon Tyne 011</t>
  </si>
  <si>
    <t>E02001719</t>
  </si>
  <si>
    <t>Newcastle upon Tyne 012</t>
  </si>
  <si>
    <t>E02001720</t>
  </si>
  <si>
    <t>Newcastle upon Tyne 013</t>
  </si>
  <si>
    <t>E02001721</t>
  </si>
  <si>
    <t>Newcastle upon Tyne 014</t>
  </si>
  <si>
    <t>E02001722</t>
  </si>
  <si>
    <t>Newcastle upon Tyne 015</t>
  </si>
  <si>
    <t>E02001723</t>
  </si>
  <si>
    <t>Newcastle upon Tyne 016</t>
  </si>
  <si>
    <t>E02001724</t>
  </si>
  <si>
    <t>Newcastle upon Tyne 017</t>
  </si>
  <si>
    <t>E02001725</t>
  </si>
  <si>
    <t>Newcastle upon Tyne 018</t>
  </si>
  <si>
    <t>E02001726</t>
  </si>
  <si>
    <t>Newcastle upon Tyne 019</t>
  </si>
  <si>
    <t>E02001727</t>
  </si>
  <si>
    <t>Newcastle upon Tyne 020</t>
  </si>
  <si>
    <t>E02001728</t>
  </si>
  <si>
    <t>Newcastle upon Tyne 021</t>
  </si>
  <si>
    <t>E02001729</t>
  </si>
  <si>
    <t>Newcastle upon Tyne 022</t>
  </si>
  <si>
    <t>E02001730</t>
  </si>
  <si>
    <t>Newcastle upon Tyne 023</t>
  </si>
  <si>
    <t>E02001731</t>
  </si>
  <si>
    <t>Newcastle upon Tyne 024</t>
  </si>
  <si>
    <t>E02001732</t>
  </si>
  <si>
    <t>Newcastle upon Tyne 025</t>
  </si>
  <si>
    <t>E02001733</t>
  </si>
  <si>
    <t>Newcastle upon Tyne 026</t>
  </si>
  <si>
    <t>E02001734</t>
  </si>
  <si>
    <t>Newcastle upon Tyne 027</t>
  </si>
  <si>
    <t>E02001735</t>
  </si>
  <si>
    <t>Newcastle upon Tyne 028</t>
  </si>
  <si>
    <t>E02001736</t>
  </si>
  <si>
    <t>Newcastle upon Tyne 029</t>
  </si>
  <si>
    <t>E02001737</t>
  </si>
  <si>
    <t>Newcastle upon Tyne 030</t>
  </si>
  <si>
    <t>E02001738</t>
  </si>
  <si>
    <t>North Tyneside 001</t>
  </si>
  <si>
    <t>E02001739</t>
  </si>
  <si>
    <t>North Tyneside 002</t>
  </si>
  <si>
    <t>E02001740</t>
  </si>
  <si>
    <t>North Tyneside 003</t>
  </si>
  <si>
    <t>E02001741</t>
  </si>
  <si>
    <t>North Tyneside 004</t>
  </si>
  <si>
    <t>E02001742</t>
  </si>
  <si>
    <t>North Tyneside 005</t>
  </si>
  <si>
    <t>E02001743</t>
  </si>
  <si>
    <t>North Tyneside 006</t>
  </si>
  <si>
    <t>E02001744</t>
  </si>
  <si>
    <t>North Tyneside 007</t>
  </si>
  <si>
    <t>E02001745</t>
  </si>
  <si>
    <t>North Tyneside 008</t>
  </si>
  <si>
    <t>E02001746</t>
  </si>
  <si>
    <t>North Tyneside 009</t>
  </si>
  <si>
    <t>E02001747</t>
  </si>
  <si>
    <t>North Tyneside 010</t>
  </si>
  <si>
    <t>E02001748</t>
  </si>
  <si>
    <t>North Tyneside 011</t>
  </si>
  <si>
    <t>E02001749</t>
  </si>
  <si>
    <t>North Tyneside 012</t>
  </si>
  <si>
    <t>E02001750</t>
  </si>
  <si>
    <t>North Tyneside 013</t>
  </si>
  <si>
    <t>E02001751</t>
  </si>
  <si>
    <t>North Tyneside 014</t>
  </si>
  <si>
    <t>E02001752</t>
  </si>
  <si>
    <t>North Tyneside 015</t>
  </si>
  <si>
    <t>E02001753</t>
  </si>
  <si>
    <t>North Tyneside 016</t>
  </si>
  <si>
    <t>E02001754</t>
  </si>
  <si>
    <t>North Tyneside 017</t>
  </si>
  <si>
    <t>E02001755</t>
  </si>
  <si>
    <t>North Tyneside 018</t>
  </si>
  <si>
    <t>E02001756</t>
  </si>
  <si>
    <t>North Tyneside 019</t>
  </si>
  <si>
    <t>E02001757</t>
  </si>
  <si>
    <t>North Tyneside 020</t>
  </si>
  <si>
    <t>E02001758</t>
  </si>
  <si>
    <t>North Tyneside 021</t>
  </si>
  <si>
    <t>E02001759</t>
  </si>
  <si>
    <t>North Tyneside 022</t>
  </si>
  <si>
    <t>E02001760</t>
  </si>
  <si>
    <t>North Tyneside 023</t>
  </si>
  <si>
    <t>E02001761</t>
  </si>
  <si>
    <t>North Tyneside 024</t>
  </si>
  <si>
    <t>E02001762</t>
  </si>
  <si>
    <t>North Tyneside 025</t>
  </si>
  <si>
    <t>E02001763</t>
  </si>
  <si>
    <t>North Tyneside 026</t>
  </si>
  <si>
    <t>E02001764</t>
  </si>
  <si>
    <t>North Tyneside 027</t>
  </si>
  <si>
    <t>E02001765</t>
  </si>
  <si>
    <t>North Tyneside 028</t>
  </si>
  <si>
    <t>E02001766</t>
  </si>
  <si>
    <t>North Tyneside 029</t>
  </si>
  <si>
    <t>E02001767</t>
  </si>
  <si>
    <t>North Tyneside 030</t>
  </si>
  <si>
    <t>E02001768</t>
  </si>
  <si>
    <t>South Tyneside 001</t>
  </si>
  <si>
    <t>E02001769</t>
  </si>
  <si>
    <t>South Tyneside 002</t>
  </si>
  <si>
    <t>E02001770</t>
  </si>
  <si>
    <t>South Tyneside 003</t>
  </si>
  <si>
    <t>E02001771</t>
  </si>
  <si>
    <t>South Tyneside 004</t>
  </si>
  <si>
    <t>E02001772</t>
  </si>
  <si>
    <t>South Tyneside 005</t>
  </si>
  <si>
    <t>E02001773</t>
  </si>
  <si>
    <t>South Tyneside 006</t>
  </si>
  <si>
    <t>E02001774</t>
  </si>
  <si>
    <t>South Tyneside 007</t>
  </si>
  <si>
    <t>E02001775</t>
  </si>
  <si>
    <t>South Tyneside 008</t>
  </si>
  <si>
    <t>E02001776</t>
  </si>
  <si>
    <t>South Tyneside 009</t>
  </si>
  <si>
    <t>E02001777</t>
  </si>
  <si>
    <t>South Tyneside 010</t>
  </si>
  <si>
    <t>E02001778</t>
  </si>
  <si>
    <t>South Tyneside 011</t>
  </si>
  <si>
    <t>E02001779</t>
  </si>
  <si>
    <t>South Tyneside 012</t>
  </si>
  <si>
    <t>E02001780</t>
  </si>
  <si>
    <t>South Tyneside 013</t>
  </si>
  <si>
    <t>E02001781</t>
  </si>
  <si>
    <t>South Tyneside 014</t>
  </si>
  <si>
    <t>E02001782</t>
  </si>
  <si>
    <t>South Tyneside 015</t>
  </si>
  <si>
    <t>E02001783</t>
  </si>
  <si>
    <t>South Tyneside 016</t>
  </si>
  <si>
    <t>E02001784</t>
  </si>
  <si>
    <t>South Tyneside 017</t>
  </si>
  <si>
    <t>E02001785</t>
  </si>
  <si>
    <t>South Tyneside 018</t>
  </si>
  <si>
    <t>E02001786</t>
  </si>
  <si>
    <t>South Tyneside 019</t>
  </si>
  <si>
    <t>E02001787</t>
  </si>
  <si>
    <t>South Tyneside 020</t>
  </si>
  <si>
    <t>E02001788</t>
  </si>
  <si>
    <t>South Tyneside 021</t>
  </si>
  <si>
    <t>E02001789</t>
  </si>
  <si>
    <t>South Tyneside 022</t>
  </si>
  <si>
    <t>E02001790</t>
  </si>
  <si>
    <t>South Tyneside 023</t>
  </si>
  <si>
    <t>E02001791</t>
  </si>
  <si>
    <t>Sunderland 001</t>
  </si>
  <si>
    <t>E02001792</t>
  </si>
  <si>
    <t>Sunderland 002</t>
  </si>
  <si>
    <t>E02001793</t>
  </si>
  <si>
    <t>Sunderland 003</t>
  </si>
  <si>
    <t>E02001794</t>
  </si>
  <si>
    <t>Sunderland 004</t>
  </si>
  <si>
    <t>E02001795</t>
  </si>
  <si>
    <t>Sunderland 005</t>
  </si>
  <si>
    <t>E02001796</t>
  </si>
  <si>
    <t>Sunderland 006</t>
  </si>
  <si>
    <t>E02001797</t>
  </si>
  <si>
    <t>Sunderland 007</t>
  </si>
  <si>
    <t>E02001798</t>
  </si>
  <si>
    <t>Sunderland 008</t>
  </si>
  <si>
    <t>E02001799</t>
  </si>
  <si>
    <t>Sunderland 009</t>
  </si>
  <si>
    <t>E02001800</t>
  </si>
  <si>
    <t>Sunderland 010</t>
  </si>
  <si>
    <t>E02001801</t>
  </si>
  <si>
    <t>Sunderland 011</t>
  </si>
  <si>
    <t>E02001802</t>
  </si>
  <si>
    <t>Sunderland 012</t>
  </si>
  <si>
    <t>E02001803</t>
  </si>
  <si>
    <t>Sunderland 013</t>
  </si>
  <si>
    <t>E02001804</t>
  </si>
  <si>
    <t>Sunderland 014</t>
  </si>
  <si>
    <t>E02001805</t>
  </si>
  <si>
    <t>Sunderland 015</t>
  </si>
  <si>
    <t>E02001806</t>
  </si>
  <si>
    <t>Sunderland 016</t>
  </si>
  <si>
    <t>E02001807</t>
  </si>
  <si>
    <t>Sunderland 017</t>
  </si>
  <si>
    <t>E02001808</t>
  </si>
  <si>
    <t>Sunderland 018</t>
  </si>
  <si>
    <t>E02001809</t>
  </si>
  <si>
    <t>Sunderland 019</t>
  </si>
  <si>
    <t>E02001810</t>
  </si>
  <si>
    <t>Sunderland 020</t>
  </si>
  <si>
    <t>E02001811</t>
  </si>
  <si>
    <t>Sunderland 021</t>
  </si>
  <si>
    <t>E02001812</t>
  </si>
  <si>
    <t>Sunderland 022</t>
  </si>
  <si>
    <t>E02001813</t>
  </si>
  <si>
    <t>Sunderland 023</t>
  </si>
  <si>
    <t>E02001814</t>
  </si>
  <si>
    <t>Sunderland 024</t>
  </si>
  <si>
    <t>E02001815</t>
  </si>
  <si>
    <t>Sunderland 025</t>
  </si>
  <si>
    <t>E02001816</t>
  </si>
  <si>
    <t>Sunderland 026</t>
  </si>
  <si>
    <t>E02001817</t>
  </si>
  <si>
    <t>Sunderland 027</t>
  </si>
  <si>
    <t>E02001818</t>
  </si>
  <si>
    <t>Sunderland 028</t>
  </si>
  <si>
    <t>E02001819</t>
  </si>
  <si>
    <t>Sunderland 029</t>
  </si>
  <si>
    <t>E02001820</t>
  </si>
  <si>
    <t>Sunderland 030</t>
  </si>
  <si>
    <t>E02001821</t>
  </si>
  <si>
    <t>Sunderland 031</t>
  </si>
  <si>
    <t>E02001822</t>
  </si>
  <si>
    <t>Sunderland 032</t>
  </si>
  <si>
    <t>E02001823</t>
  </si>
  <si>
    <t>Sunderland 033</t>
  </si>
  <si>
    <t>E02001824</t>
  </si>
  <si>
    <t>Sunderland 034</t>
  </si>
  <si>
    <t>E02001825</t>
  </si>
  <si>
    <t>Sunderland 035</t>
  </si>
  <si>
    <t>E02001826</t>
  </si>
  <si>
    <t>Sunderland 036</t>
  </si>
  <si>
    <t>E02001827</t>
  </si>
  <si>
    <t>Birmingham 001</t>
  </si>
  <si>
    <t>E02001828</t>
  </si>
  <si>
    <t>Birmingham 002</t>
  </si>
  <si>
    <t>E02001829</t>
  </si>
  <si>
    <t>Birmingham 003</t>
  </si>
  <si>
    <t>E02001830</t>
  </si>
  <si>
    <t>Birmingham 004</t>
  </si>
  <si>
    <t>E02001831</t>
  </si>
  <si>
    <t>Birmingham 005</t>
  </si>
  <si>
    <t>E02001832</t>
  </si>
  <si>
    <t>Birmingham 006</t>
  </si>
  <si>
    <t>E02001833</t>
  </si>
  <si>
    <t>Birmingham 007</t>
  </si>
  <si>
    <t>E02001834</t>
  </si>
  <si>
    <t>Birmingham 008</t>
  </si>
  <si>
    <t>E02001835</t>
  </si>
  <si>
    <t>Birmingham 009</t>
  </si>
  <si>
    <t>E02001836</t>
  </si>
  <si>
    <t>Birmingham 010</t>
  </si>
  <si>
    <t>E02001837</t>
  </si>
  <si>
    <t>Birmingham 011</t>
  </si>
  <si>
    <t>E02001838</t>
  </si>
  <si>
    <t>Birmingham 012</t>
  </si>
  <si>
    <t>E02001839</t>
  </si>
  <si>
    <t>Birmingham 013</t>
  </si>
  <si>
    <t>E02001840</t>
  </si>
  <si>
    <t>Birmingham 014</t>
  </si>
  <si>
    <t>E02001841</t>
  </si>
  <si>
    <t>Birmingham 015</t>
  </si>
  <si>
    <t>E02001842</t>
  </si>
  <si>
    <t>Birmingham 016</t>
  </si>
  <si>
    <t>E02001843</t>
  </si>
  <si>
    <t>Birmingham 017</t>
  </si>
  <si>
    <t>E02001844</t>
  </si>
  <si>
    <t>Birmingham 018</t>
  </si>
  <si>
    <t>E02001845</t>
  </si>
  <si>
    <t>Birmingham 019</t>
  </si>
  <si>
    <t>E02001846</t>
  </si>
  <si>
    <t>Birmingham 020</t>
  </si>
  <si>
    <t>E02001847</t>
  </si>
  <si>
    <t>Birmingham 021</t>
  </si>
  <si>
    <t>E02001848</t>
  </si>
  <si>
    <t>Birmingham 022</t>
  </si>
  <si>
    <t>E02001849</t>
  </si>
  <si>
    <t>Birmingham 023</t>
  </si>
  <si>
    <t>E02001850</t>
  </si>
  <si>
    <t>Birmingham 024</t>
  </si>
  <si>
    <t>E02001851</t>
  </si>
  <si>
    <t>Birmingham 025</t>
  </si>
  <si>
    <t>E02001852</t>
  </si>
  <si>
    <t>Birmingham 026</t>
  </si>
  <si>
    <t>E02001854</t>
  </si>
  <si>
    <t>Birmingham 028</t>
  </si>
  <si>
    <t>E02001855</t>
  </si>
  <si>
    <t>Birmingham 029</t>
  </si>
  <si>
    <t>E02001856</t>
  </si>
  <si>
    <t>Birmingham 030</t>
  </si>
  <si>
    <t>E02001857</t>
  </si>
  <si>
    <t>Birmingham 031</t>
  </si>
  <si>
    <t>E02001858</t>
  </si>
  <si>
    <t>Birmingham 032</t>
  </si>
  <si>
    <t>E02001859</t>
  </si>
  <si>
    <t>Birmingham 033</t>
  </si>
  <si>
    <t>E02001860</t>
  </si>
  <si>
    <t>Birmingham 034</t>
  </si>
  <si>
    <t>E02001861</t>
  </si>
  <si>
    <t>Birmingham 035</t>
  </si>
  <si>
    <t>E02001862</t>
  </si>
  <si>
    <t>Birmingham 036</t>
  </si>
  <si>
    <t>E02001863</t>
  </si>
  <si>
    <t>Birmingham 037</t>
  </si>
  <si>
    <t>E02001864</t>
  </si>
  <si>
    <t>Birmingham 038</t>
  </si>
  <si>
    <t>E02001865</t>
  </si>
  <si>
    <t>Birmingham 039</t>
  </si>
  <si>
    <t>E02001866</t>
  </si>
  <si>
    <t>Birmingham 040</t>
  </si>
  <si>
    <t>E02001867</t>
  </si>
  <si>
    <t>Birmingham 041</t>
  </si>
  <si>
    <t>E02001868</t>
  </si>
  <si>
    <t>Birmingham 042</t>
  </si>
  <si>
    <t>E02001869</t>
  </si>
  <si>
    <t>Birmingham 043</t>
  </si>
  <si>
    <t>E02001870</t>
  </si>
  <si>
    <t>Birmingham 044</t>
  </si>
  <si>
    <t>E02001871</t>
  </si>
  <si>
    <t>Birmingham 045</t>
  </si>
  <si>
    <t>E02001872</t>
  </si>
  <si>
    <t>Birmingham 046</t>
  </si>
  <si>
    <t>E02001873</t>
  </si>
  <si>
    <t>Birmingham 047</t>
  </si>
  <si>
    <t>E02001874</t>
  </si>
  <si>
    <t>Birmingham 048</t>
  </si>
  <si>
    <t>E02001875</t>
  </si>
  <si>
    <t>Birmingham 049</t>
  </si>
  <si>
    <t>E02001876</t>
  </si>
  <si>
    <t>Birmingham 050</t>
  </si>
  <si>
    <t>E02001877</t>
  </si>
  <si>
    <t>Birmingham 051</t>
  </si>
  <si>
    <t>E02001878</t>
  </si>
  <si>
    <t>Birmingham 052</t>
  </si>
  <si>
    <t>E02001879</t>
  </si>
  <si>
    <t>Birmingham 053</t>
  </si>
  <si>
    <t>E02001880</t>
  </si>
  <si>
    <t>Birmingham 054</t>
  </si>
  <si>
    <t>E02001881</t>
  </si>
  <si>
    <t>Birmingham 055</t>
  </si>
  <si>
    <t>E02001882</t>
  </si>
  <si>
    <t>Birmingham 056</t>
  </si>
  <si>
    <t>E02001883</t>
  </si>
  <si>
    <t>Birmingham 057</t>
  </si>
  <si>
    <t>E02001884</t>
  </si>
  <si>
    <t>Birmingham 058</t>
  </si>
  <si>
    <t>E02001886</t>
  </si>
  <si>
    <t>Birmingham 060</t>
  </si>
  <si>
    <t>E02001888</t>
  </si>
  <si>
    <t>Birmingham 062</t>
  </si>
  <si>
    <t>E02001889</t>
  </si>
  <si>
    <t>Birmingham 063</t>
  </si>
  <si>
    <t>E02001890</t>
  </si>
  <si>
    <t>Birmingham 064</t>
  </si>
  <si>
    <t>E02001892</t>
  </si>
  <si>
    <t>Birmingham 066</t>
  </si>
  <si>
    <t>E02001893</t>
  </si>
  <si>
    <t>Birmingham 067</t>
  </si>
  <si>
    <t>E02001895</t>
  </si>
  <si>
    <t>Birmingham 069</t>
  </si>
  <si>
    <t>E02001896</t>
  </si>
  <si>
    <t>Birmingham 070</t>
  </si>
  <si>
    <t>E02001897</t>
  </si>
  <si>
    <t>Birmingham 071</t>
  </si>
  <si>
    <t>E02001898</t>
  </si>
  <si>
    <t>Birmingham 072</t>
  </si>
  <si>
    <t>E02001899</t>
  </si>
  <si>
    <t>Birmingham 073</t>
  </si>
  <si>
    <t>E02001900</t>
  </si>
  <si>
    <t>Birmingham 074</t>
  </si>
  <si>
    <t>E02001901</t>
  </si>
  <si>
    <t>Birmingham 075</t>
  </si>
  <si>
    <t>E02001902</t>
  </si>
  <si>
    <t>Birmingham 076</t>
  </si>
  <si>
    <t>E02001903</t>
  </si>
  <si>
    <t>Birmingham 077</t>
  </si>
  <si>
    <t>E02001904</t>
  </si>
  <si>
    <t>Birmingham 078</t>
  </si>
  <si>
    <t>E02001905</t>
  </si>
  <si>
    <t>Birmingham 079</t>
  </si>
  <si>
    <t>E02001906</t>
  </si>
  <si>
    <t>Birmingham 080</t>
  </si>
  <si>
    <t>E02001907</t>
  </si>
  <si>
    <t>Birmingham 081</t>
  </si>
  <si>
    <t>E02001908</t>
  </si>
  <si>
    <t>Birmingham 082</t>
  </si>
  <si>
    <t>E02001909</t>
  </si>
  <si>
    <t>Birmingham 083</t>
  </si>
  <si>
    <t>E02001910</t>
  </si>
  <si>
    <t>Birmingham 084</t>
  </si>
  <si>
    <t>E02001911</t>
  </si>
  <si>
    <t>Birmingham 085</t>
  </si>
  <si>
    <t>E02001913</t>
  </si>
  <si>
    <t>Birmingham 087</t>
  </si>
  <si>
    <t>E02001914</t>
  </si>
  <si>
    <t>Birmingham 088</t>
  </si>
  <si>
    <t>E02001915</t>
  </si>
  <si>
    <t>Birmingham 089</t>
  </si>
  <si>
    <t>E02001916</t>
  </si>
  <si>
    <t>Birmingham 090</t>
  </si>
  <si>
    <t>E02001918</t>
  </si>
  <si>
    <t>Birmingham 092</t>
  </si>
  <si>
    <t>E02001919</t>
  </si>
  <si>
    <t>Birmingham 093</t>
  </si>
  <si>
    <t>E02001920</t>
  </si>
  <si>
    <t>Birmingham 094</t>
  </si>
  <si>
    <t>E02001921</t>
  </si>
  <si>
    <t>Birmingham 095</t>
  </si>
  <si>
    <t>E02001922</t>
  </si>
  <si>
    <t>Birmingham 096</t>
  </si>
  <si>
    <t>E02001923</t>
  </si>
  <si>
    <t>Birmingham 097</t>
  </si>
  <si>
    <t>E02001924</t>
  </si>
  <si>
    <t>Birmingham 098</t>
  </si>
  <si>
    <t>E02001925</t>
  </si>
  <si>
    <t>Birmingham 099</t>
  </si>
  <si>
    <t>E02001926</t>
  </si>
  <si>
    <t>Birmingham 100</t>
  </si>
  <si>
    <t>E02001927</t>
  </si>
  <si>
    <t>Birmingham 101</t>
  </si>
  <si>
    <t>E02001928</t>
  </si>
  <si>
    <t>Birmingham 102</t>
  </si>
  <si>
    <t>E02001929</t>
  </si>
  <si>
    <t>Birmingham 103</t>
  </si>
  <si>
    <t>E02001930</t>
  </si>
  <si>
    <t>Birmingham 104</t>
  </si>
  <si>
    <t>E02001931</t>
  </si>
  <si>
    <t>Birmingham 105</t>
  </si>
  <si>
    <t>E02001932</t>
  </si>
  <si>
    <t>Birmingham 106</t>
  </si>
  <si>
    <t>E02001933</t>
  </si>
  <si>
    <t>Birmingham 107</t>
  </si>
  <si>
    <t>E02001934</t>
  </si>
  <si>
    <t>Birmingham 108</t>
  </si>
  <si>
    <t>E02001935</t>
  </si>
  <si>
    <t>Birmingham 109</t>
  </si>
  <si>
    <t>E02001936</t>
  </si>
  <si>
    <t>Birmingham 110</t>
  </si>
  <si>
    <t>E02001937</t>
  </si>
  <si>
    <t>Birmingham 111</t>
  </si>
  <si>
    <t>E02001938</t>
  </si>
  <si>
    <t>Birmingham 112</t>
  </si>
  <si>
    <t>E02001939</t>
  </si>
  <si>
    <t>Birmingham 113</t>
  </si>
  <si>
    <t>E02001941</t>
  </si>
  <si>
    <t>Birmingham 115</t>
  </si>
  <si>
    <t>E02001942</t>
  </si>
  <si>
    <t>Birmingham 116</t>
  </si>
  <si>
    <t>E02001943</t>
  </si>
  <si>
    <t>Birmingham 117</t>
  </si>
  <si>
    <t>E02001944</t>
  </si>
  <si>
    <t>Birmingham 118</t>
  </si>
  <si>
    <t>E02001945</t>
  </si>
  <si>
    <t>Birmingham 119</t>
  </si>
  <si>
    <t>E02001946</t>
  </si>
  <si>
    <t>Birmingham 120</t>
  </si>
  <si>
    <t>E02001947</t>
  </si>
  <si>
    <t>Birmingham 121</t>
  </si>
  <si>
    <t>E02001948</t>
  </si>
  <si>
    <t>Birmingham 122</t>
  </si>
  <si>
    <t>E02001949</t>
  </si>
  <si>
    <t>Birmingham 123</t>
  </si>
  <si>
    <t>E02001950</t>
  </si>
  <si>
    <t>Birmingham 124</t>
  </si>
  <si>
    <t>E02001951</t>
  </si>
  <si>
    <t>Birmingham 125</t>
  </si>
  <si>
    <t>E02001952</t>
  </si>
  <si>
    <t>Birmingham 126</t>
  </si>
  <si>
    <t>E02001953</t>
  </si>
  <si>
    <t>Birmingham 127</t>
  </si>
  <si>
    <t>E02001954</t>
  </si>
  <si>
    <t>Birmingham 128</t>
  </si>
  <si>
    <t>E02001955</t>
  </si>
  <si>
    <t>Birmingham 129</t>
  </si>
  <si>
    <t>E02001956</t>
  </si>
  <si>
    <t>Birmingham 130</t>
  </si>
  <si>
    <t>E02001957</t>
  </si>
  <si>
    <t>Birmingham 131</t>
  </si>
  <si>
    <t>E02001958</t>
  </si>
  <si>
    <t>Coventry 001</t>
  </si>
  <si>
    <t>E02001959</t>
  </si>
  <si>
    <t>Coventry 002</t>
  </si>
  <si>
    <t>E02001961</t>
  </si>
  <si>
    <t>Coventry 004</t>
  </si>
  <si>
    <t>E02001962</t>
  </si>
  <si>
    <t>Coventry 005</t>
  </si>
  <si>
    <t>E02001963</t>
  </si>
  <si>
    <t>Coventry 006</t>
  </si>
  <si>
    <t>E02001964</t>
  </si>
  <si>
    <t>Coventry 007</t>
  </si>
  <si>
    <t>E02001965</t>
  </si>
  <si>
    <t>Coventry 008</t>
  </si>
  <si>
    <t>E02001966</t>
  </si>
  <si>
    <t>Coventry 009</t>
  </si>
  <si>
    <t>E02001967</t>
  </si>
  <si>
    <t>Coventry 010</t>
  </si>
  <si>
    <t>E02001968</t>
  </si>
  <si>
    <t>Coventry 011</t>
  </si>
  <si>
    <t>E02001969</t>
  </si>
  <si>
    <t>Coventry 012</t>
  </si>
  <si>
    <t>E02001970</t>
  </si>
  <si>
    <t>Coventry 013</t>
  </si>
  <si>
    <t>E02001971</t>
  </si>
  <si>
    <t>Coventry 014</t>
  </si>
  <si>
    <t>E02001972</t>
  </si>
  <si>
    <t>Coventry 015</t>
  </si>
  <si>
    <t>E02001973</t>
  </si>
  <si>
    <t>Coventry 016</t>
  </si>
  <si>
    <t>E02001974</t>
  </si>
  <si>
    <t>Coventry 017</t>
  </si>
  <si>
    <t>E02001975</t>
  </si>
  <si>
    <t>Coventry 018</t>
  </si>
  <si>
    <t>E02001976</t>
  </si>
  <si>
    <t>Coventry 019</t>
  </si>
  <si>
    <t>E02001977</t>
  </si>
  <si>
    <t>Coventry 020</t>
  </si>
  <si>
    <t>E02001978</t>
  </si>
  <si>
    <t>Coventry 021</t>
  </si>
  <si>
    <t>E02001979</t>
  </si>
  <si>
    <t>Coventry 022</t>
  </si>
  <si>
    <t>E02001980</t>
  </si>
  <si>
    <t>Coventry 023</t>
  </si>
  <si>
    <t>E02001981</t>
  </si>
  <si>
    <t>Coventry 024</t>
  </si>
  <si>
    <t>E02001982</t>
  </si>
  <si>
    <t>Coventry 025</t>
  </si>
  <si>
    <t>E02001983</t>
  </si>
  <si>
    <t>Coventry 026</t>
  </si>
  <si>
    <t>E02001984</t>
  </si>
  <si>
    <t>Coventry 027</t>
  </si>
  <si>
    <t>E02001985</t>
  </si>
  <si>
    <t>Coventry 028</t>
  </si>
  <si>
    <t>E02001986</t>
  </si>
  <si>
    <t>Coventry 029</t>
  </si>
  <si>
    <t>E02001987</t>
  </si>
  <si>
    <t>Coventry 030</t>
  </si>
  <si>
    <t>E02001988</t>
  </si>
  <si>
    <t>Coventry 031</t>
  </si>
  <si>
    <t>E02001989</t>
  </si>
  <si>
    <t>Coventry 032</t>
  </si>
  <si>
    <t>E02001990</t>
  </si>
  <si>
    <t>Coventry 033</t>
  </si>
  <si>
    <t>E02001991</t>
  </si>
  <si>
    <t>Coventry 034</t>
  </si>
  <si>
    <t>E02001992</t>
  </si>
  <si>
    <t>Coventry 035</t>
  </si>
  <si>
    <t>E02001993</t>
  </si>
  <si>
    <t>Coventry 036</t>
  </si>
  <si>
    <t>E02001994</t>
  </si>
  <si>
    <t>Coventry 037</t>
  </si>
  <si>
    <t>E02001995</t>
  </si>
  <si>
    <t>Coventry 038</t>
  </si>
  <si>
    <t>E02001996</t>
  </si>
  <si>
    <t>Coventry 039</t>
  </si>
  <si>
    <t>E02001997</t>
  </si>
  <si>
    <t>Coventry 040</t>
  </si>
  <si>
    <t>E02001998</t>
  </si>
  <si>
    <t>Coventry 041</t>
  </si>
  <si>
    <t>E02001999</t>
  </si>
  <si>
    <t>Coventry 042</t>
  </si>
  <si>
    <t>E02002000</t>
  </si>
  <si>
    <t>Dudley 001</t>
  </si>
  <si>
    <t>E02002001</t>
  </si>
  <si>
    <t>Dudley 002</t>
  </si>
  <si>
    <t>E02002002</t>
  </si>
  <si>
    <t>Dudley 003</t>
  </si>
  <si>
    <t>E02002003</t>
  </si>
  <si>
    <t>Dudley 004</t>
  </si>
  <si>
    <t>E02002004</t>
  </si>
  <si>
    <t>Dudley 005</t>
  </si>
  <si>
    <t>E02002005</t>
  </si>
  <si>
    <t>Dudley 006</t>
  </si>
  <si>
    <t>E02002006</t>
  </si>
  <si>
    <t>Dudley 007</t>
  </si>
  <si>
    <t>E02002007</t>
  </si>
  <si>
    <t>Dudley 008</t>
  </si>
  <si>
    <t>E02002008</t>
  </si>
  <si>
    <t>Dudley 009</t>
  </si>
  <si>
    <t>E02002009</t>
  </si>
  <si>
    <t>Dudley 010</t>
  </si>
  <si>
    <t>E02002010</t>
  </si>
  <si>
    <t>Dudley 011</t>
  </si>
  <si>
    <t>E02002011</t>
  </si>
  <si>
    <t>Dudley 012</t>
  </si>
  <si>
    <t>E02002012</t>
  </si>
  <si>
    <t>Dudley 013</t>
  </si>
  <si>
    <t>E02002013</t>
  </si>
  <si>
    <t>Dudley 014</t>
  </si>
  <si>
    <t>E02002014</t>
  </si>
  <si>
    <t>Dudley 015</t>
  </si>
  <si>
    <t>E02002015</t>
  </si>
  <si>
    <t>Dudley 016</t>
  </si>
  <si>
    <t>E02002016</t>
  </si>
  <si>
    <t>Dudley 017</t>
  </si>
  <si>
    <t>E02002017</t>
  </si>
  <si>
    <t>Dudley 018</t>
  </si>
  <si>
    <t>E02002018</t>
  </si>
  <si>
    <t>Dudley 019</t>
  </si>
  <si>
    <t>E02002019</t>
  </si>
  <si>
    <t>Dudley 020</t>
  </si>
  <si>
    <t>E02002020</t>
  </si>
  <si>
    <t>Dudley 021</t>
  </si>
  <si>
    <t>E02002021</t>
  </si>
  <si>
    <t>Dudley 022</t>
  </si>
  <si>
    <t>E02002022</t>
  </si>
  <si>
    <t>Dudley 023</t>
  </si>
  <si>
    <t>E02002023</t>
  </si>
  <si>
    <t>Dudley 024</t>
  </si>
  <si>
    <t>E02002024</t>
  </si>
  <si>
    <t>Dudley 025</t>
  </si>
  <si>
    <t>E02002025</t>
  </si>
  <si>
    <t>Dudley 026</t>
  </si>
  <si>
    <t>E02002026</t>
  </si>
  <si>
    <t>Dudley 027</t>
  </si>
  <si>
    <t>E02002027</t>
  </si>
  <si>
    <t>Dudley 028</t>
  </si>
  <si>
    <t>E02002028</t>
  </si>
  <si>
    <t>Dudley 029</t>
  </si>
  <si>
    <t>E02002029</t>
  </si>
  <si>
    <t>Dudley 030</t>
  </si>
  <si>
    <t>E02002030</t>
  </si>
  <si>
    <t>Dudley 031</t>
  </si>
  <si>
    <t>E02002031</t>
  </si>
  <si>
    <t>Dudley 032</t>
  </si>
  <si>
    <t>E02002032</t>
  </si>
  <si>
    <t>Dudley 033</t>
  </si>
  <si>
    <t>E02002033</t>
  </si>
  <si>
    <t>Dudley 034</t>
  </si>
  <si>
    <t>E02002034</t>
  </si>
  <si>
    <t>Dudley 035</t>
  </si>
  <si>
    <t>E02002035</t>
  </si>
  <si>
    <t>Dudley 036</t>
  </si>
  <si>
    <t>E02002036</t>
  </si>
  <si>
    <t>Dudley 037</t>
  </si>
  <si>
    <t>E02002037</t>
  </si>
  <si>
    <t>Dudley 038</t>
  </si>
  <si>
    <t>E02002038</t>
  </si>
  <si>
    <t>Dudley 039</t>
  </si>
  <si>
    <t>E02002039</t>
  </si>
  <si>
    <t>Dudley 040</t>
  </si>
  <si>
    <t>E02002040</t>
  </si>
  <si>
    <t>Dudley 041</t>
  </si>
  <si>
    <t>E02002041</t>
  </si>
  <si>
    <t>Dudley 042</t>
  </si>
  <si>
    <t>E02002042</t>
  </si>
  <si>
    <t>Dudley 043</t>
  </si>
  <si>
    <t>E02002043</t>
  </si>
  <si>
    <t>Sandwell 001</t>
  </si>
  <si>
    <t>E02002044</t>
  </si>
  <si>
    <t>Sandwell 002</t>
  </si>
  <si>
    <t>E02002045</t>
  </si>
  <si>
    <t>Sandwell 003</t>
  </si>
  <si>
    <t>E02002046</t>
  </si>
  <si>
    <t>Sandwell 004</t>
  </si>
  <si>
    <t>E02002047</t>
  </si>
  <si>
    <t>Sandwell 005</t>
  </si>
  <si>
    <t>E02002048</t>
  </si>
  <si>
    <t>Sandwell 006</t>
  </si>
  <si>
    <t>E02002049</t>
  </si>
  <si>
    <t>Sandwell 007</t>
  </si>
  <si>
    <t>E02002051</t>
  </si>
  <si>
    <t>Sandwell 009</t>
  </si>
  <si>
    <t>E02002052</t>
  </si>
  <si>
    <t>Sandwell 010</t>
  </si>
  <si>
    <t>E02002053</t>
  </si>
  <si>
    <t>Sandwell 011</t>
  </si>
  <si>
    <t>E02002054</t>
  </si>
  <si>
    <t>Sandwell 012</t>
  </si>
  <si>
    <t>E02002055</t>
  </si>
  <si>
    <t>Sandwell 013</t>
  </si>
  <si>
    <t>E02002056</t>
  </si>
  <si>
    <t>Sandwell 014</t>
  </si>
  <si>
    <t>E02002057</t>
  </si>
  <si>
    <t>Sandwell 015</t>
  </si>
  <si>
    <t>E02002058</t>
  </si>
  <si>
    <t>Sandwell 016</t>
  </si>
  <si>
    <t>E02002059</t>
  </si>
  <si>
    <t>Sandwell 017</t>
  </si>
  <si>
    <t>E02002060</t>
  </si>
  <si>
    <t>Sandwell 018</t>
  </si>
  <si>
    <t>E02002061</t>
  </si>
  <si>
    <t>Sandwell 019</t>
  </si>
  <si>
    <t>E02002062</t>
  </si>
  <si>
    <t>Sandwell 020</t>
  </si>
  <si>
    <t>E02002063</t>
  </si>
  <si>
    <t>Sandwell 021</t>
  </si>
  <si>
    <t>E02002064</t>
  </si>
  <si>
    <t>Sandwell 022</t>
  </si>
  <si>
    <t>E02002065</t>
  </si>
  <si>
    <t>Sandwell 023</t>
  </si>
  <si>
    <t>E02002066</t>
  </si>
  <si>
    <t>Sandwell 024</t>
  </si>
  <si>
    <t>E02002067</t>
  </si>
  <si>
    <t>Sandwell 025</t>
  </si>
  <si>
    <t>E02002068</t>
  </si>
  <si>
    <t>Sandwell 026</t>
  </si>
  <si>
    <t>E02002069</t>
  </si>
  <si>
    <t>Sandwell 027</t>
  </si>
  <si>
    <t>E02002070</t>
  </si>
  <si>
    <t>Sandwell 028</t>
  </si>
  <si>
    <t>E02002071</t>
  </si>
  <si>
    <t>Sandwell 029</t>
  </si>
  <si>
    <t>E02002072</t>
  </si>
  <si>
    <t>Sandwell 030</t>
  </si>
  <si>
    <t>E02002073</t>
  </si>
  <si>
    <t>Sandwell 031</t>
  </si>
  <si>
    <t>E02002074</t>
  </si>
  <si>
    <t>Sandwell 032</t>
  </si>
  <si>
    <t>E02002075</t>
  </si>
  <si>
    <t>Sandwell 033</t>
  </si>
  <si>
    <t>E02002076</t>
  </si>
  <si>
    <t>Sandwell 034</t>
  </si>
  <si>
    <t>E02002077</t>
  </si>
  <si>
    <t>Sandwell 035</t>
  </si>
  <si>
    <t>E02002078</t>
  </si>
  <si>
    <t>Sandwell 036</t>
  </si>
  <si>
    <t>E02002079</t>
  </si>
  <si>
    <t>Sandwell 037</t>
  </si>
  <si>
    <t>E02002080</t>
  </si>
  <si>
    <t>Sandwell 038</t>
  </si>
  <si>
    <t>E02002081</t>
  </si>
  <si>
    <t>Solihull 001</t>
  </si>
  <si>
    <t>E02002082</t>
  </si>
  <si>
    <t>Solihull 002</t>
  </si>
  <si>
    <t>E02002083</t>
  </si>
  <si>
    <t>Solihull 003</t>
  </si>
  <si>
    <t>E02002084</t>
  </si>
  <si>
    <t>Solihull 004</t>
  </si>
  <si>
    <t>E02002085</t>
  </si>
  <si>
    <t>Solihull 005</t>
  </si>
  <si>
    <t>E02002086</t>
  </si>
  <si>
    <t>Solihull 006</t>
  </si>
  <si>
    <t>E02002087</t>
  </si>
  <si>
    <t>Solihull 007</t>
  </si>
  <si>
    <t>E02002088</t>
  </si>
  <si>
    <t>Solihull 008</t>
  </si>
  <si>
    <t>E02002089</t>
  </si>
  <si>
    <t>Solihull 009</t>
  </si>
  <si>
    <t>E02002090</t>
  </si>
  <si>
    <t>Solihull 010</t>
  </si>
  <si>
    <t>E02002091</t>
  </si>
  <si>
    <t>Solihull 011</t>
  </si>
  <si>
    <t>E02002092</t>
  </si>
  <si>
    <t>Solihull 012</t>
  </si>
  <si>
    <t>E02002093</t>
  </si>
  <si>
    <t>Solihull 013</t>
  </si>
  <si>
    <t>E02002094</t>
  </si>
  <si>
    <t>Solihull 014</t>
  </si>
  <si>
    <t>E02002095</t>
  </si>
  <si>
    <t>Solihull 015</t>
  </si>
  <si>
    <t>E02002096</t>
  </si>
  <si>
    <t>Solihull 016</t>
  </si>
  <si>
    <t>E02002097</t>
  </si>
  <si>
    <t>Solihull 017</t>
  </si>
  <si>
    <t>E02002098</t>
  </si>
  <si>
    <t>Solihull 018</t>
  </si>
  <si>
    <t>E02002099</t>
  </si>
  <si>
    <t>Solihull 019</t>
  </si>
  <si>
    <t>E02002101</t>
  </si>
  <si>
    <t>Solihull 021</t>
  </si>
  <si>
    <t>E02002102</t>
  </si>
  <si>
    <t>Solihull 022</t>
  </si>
  <si>
    <t>E02002103</t>
  </si>
  <si>
    <t>Solihull 023</t>
  </si>
  <si>
    <t>E02002104</t>
  </si>
  <si>
    <t>Solihull 024</t>
  </si>
  <si>
    <t>E02002105</t>
  </si>
  <si>
    <t>Solihull 025</t>
  </si>
  <si>
    <t>E02002106</t>
  </si>
  <si>
    <t>Solihull 026</t>
  </si>
  <si>
    <t>E02002107</t>
  </si>
  <si>
    <t>Solihull 027</t>
  </si>
  <si>
    <t>E02002108</t>
  </si>
  <si>
    <t>Solihull 028</t>
  </si>
  <si>
    <t>E02002109</t>
  </si>
  <si>
    <t>Solihull 029</t>
  </si>
  <si>
    <t>E02002110</t>
  </si>
  <si>
    <t>Walsall 001</t>
  </si>
  <si>
    <t>E02002111</t>
  </si>
  <si>
    <t>Walsall 002</t>
  </si>
  <si>
    <t>E02002112</t>
  </si>
  <si>
    <t>Walsall 003</t>
  </si>
  <si>
    <t>E02002113</t>
  </si>
  <si>
    <t>Walsall 004</t>
  </si>
  <si>
    <t>E02002114</t>
  </si>
  <si>
    <t>Walsall 005</t>
  </si>
  <si>
    <t>E02002115</t>
  </si>
  <si>
    <t>Walsall 006</t>
  </si>
  <si>
    <t>E02002116</t>
  </si>
  <si>
    <t>Walsall 007</t>
  </si>
  <si>
    <t>E02002117</t>
  </si>
  <si>
    <t>Walsall 008</t>
  </si>
  <si>
    <t>E02002118</t>
  </si>
  <si>
    <t>Walsall 009</t>
  </si>
  <si>
    <t>E02002119</t>
  </si>
  <si>
    <t>Walsall 010</t>
  </si>
  <si>
    <t>E02002120</t>
  </si>
  <si>
    <t>Walsall 011</t>
  </si>
  <si>
    <t>E02002121</t>
  </si>
  <si>
    <t>Walsall 012</t>
  </si>
  <si>
    <t>E02002122</t>
  </si>
  <si>
    <t>Walsall 013</t>
  </si>
  <si>
    <t>E02002123</t>
  </si>
  <si>
    <t>Walsall 014</t>
  </si>
  <si>
    <t>E02002124</t>
  </si>
  <si>
    <t>Walsall 015</t>
  </si>
  <si>
    <t>E02002125</t>
  </si>
  <si>
    <t>Walsall 016</t>
  </si>
  <si>
    <t>E02002126</t>
  </si>
  <si>
    <t>Walsall 017</t>
  </si>
  <si>
    <t>E02002127</t>
  </si>
  <si>
    <t>Walsall 018</t>
  </si>
  <si>
    <t>E02002128</t>
  </si>
  <si>
    <t>Walsall 019</t>
  </si>
  <si>
    <t>E02002129</t>
  </si>
  <si>
    <t>Walsall 020</t>
  </si>
  <si>
    <t>E02002130</t>
  </si>
  <si>
    <t>Walsall 021</t>
  </si>
  <si>
    <t>E02002131</t>
  </si>
  <si>
    <t>Walsall 022</t>
  </si>
  <si>
    <t>E02002132</t>
  </si>
  <si>
    <t>Walsall 023</t>
  </si>
  <si>
    <t>E02002133</t>
  </si>
  <si>
    <t>Walsall 024</t>
  </si>
  <si>
    <t>E02002134</t>
  </si>
  <si>
    <t>Walsall 025</t>
  </si>
  <si>
    <t>E02002135</t>
  </si>
  <si>
    <t>Walsall 026</t>
  </si>
  <si>
    <t>E02002136</t>
  </si>
  <si>
    <t>Walsall 027</t>
  </si>
  <si>
    <t>E02002137</t>
  </si>
  <si>
    <t>Walsall 028</t>
  </si>
  <si>
    <t>E02002138</t>
  </si>
  <si>
    <t>Walsall 029</t>
  </si>
  <si>
    <t>E02002139</t>
  </si>
  <si>
    <t>Walsall 030</t>
  </si>
  <si>
    <t>E02002140</t>
  </si>
  <si>
    <t>Walsall 031</t>
  </si>
  <si>
    <t>E02002141</t>
  </si>
  <si>
    <t>Walsall 032</t>
  </si>
  <si>
    <t>E02002142</t>
  </si>
  <si>
    <t>Walsall 033</t>
  </si>
  <si>
    <t>E02002143</t>
  </si>
  <si>
    <t>Walsall 034</t>
  </si>
  <si>
    <t>E02002144</t>
  </si>
  <si>
    <t>Walsall 035</t>
  </si>
  <si>
    <t>E02002145</t>
  </si>
  <si>
    <t>Walsall 036</t>
  </si>
  <si>
    <t>E02002146</t>
  </si>
  <si>
    <t>Walsall 037</t>
  </si>
  <si>
    <t>E02002147</t>
  </si>
  <si>
    <t>Walsall 038</t>
  </si>
  <si>
    <t>E02002148</t>
  </si>
  <si>
    <t>Walsall 039</t>
  </si>
  <si>
    <t>E02002149</t>
  </si>
  <si>
    <t>Wolverhampton 001</t>
  </si>
  <si>
    <t>E02002150</t>
  </si>
  <si>
    <t>Wolverhampton 002</t>
  </si>
  <si>
    <t>E02002151</t>
  </si>
  <si>
    <t>Wolverhampton 003</t>
  </si>
  <si>
    <t>E02002152</t>
  </si>
  <si>
    <t>Wolverhampton 004</t>
  </si>
  <si>
    <t>E02002153</t>
  </si>
  <si>
    <t>Wolverhampton 005</t>
  </si>
  <si>
    <t>E02002154</t>
  </si>
  <si>
    <t>Wolverhampton 006</t>
  </si>
  <si>
    <t>E02002155</t>
  </si>
  <si>
    <t>Wolverhampton 007</t>
  </si>
  <si>
    <t>E02002156</t>
  </si>
  <si>
    <t>Wolverhampton 008</t>
  </si>
  <si>
    <t>E02002157</t>
  </si>
  <si>
    <t>Wolverhampton 009</t>
  </si>
  <si>
    <t>E02002158</t>
  </si>
  <si>
    <t>Wolverhampton 010</t>
  </si>
  <si>
    <t>E02002159</t>
  </si>
  <si>
    <t>Wolverhampton 011</t>
  </si>
  <si>
    <t>E02002160</t>
  </si>
  <si>
    <t>Wolverhampton 012</t>
  </si>
  <si>
    <t>E02002161</t>
  </si>
  <si>
    <t>Wolverhampton 013</t>
  </si>
  <si>
    <t>E02002162</t>
  </si>
  <si>
    <t>Wolverhampton 014</t>
  </si>
  <si>
    <t>E02002163</t>
  </si>
  <si>
    <t>Wolverhampton 015</t>
  </si>
  <si>
    <t>E02002164</t>
  </si>
  <si>
    <t>Wolverhampton 016</t>
  </si>
  <si>
    <t>E02002165</t>
  </si>
  <si>
    <t>Wolverhampton 017</t>
  </si>
  <si>
    <t>E02002166</t>
  </si>
  <si>
    <t>Wolverhampton 018</t>
  </si>
  <si>
    <t>E02002167</t>
  </si>
  <si>
    <t>Wolverhampton 019</t>
  </si>
  <si>
    <t>E02002168</t>
  </si>
  <si>
    <t>Wolverhampton 020</t>
  </si>
  <si>
    <t>E02002169</t>
  </si>
  <si>
    <t>Wolverhampton 021</t>
  </si>
  <si>
    <t>E02002170</t>
  </si>
  <si>
    <t>Wolverhampton 022</t>
  </si>
  <si>
    <t>E02002171</t>
  </si>
  <si>
    <t>Wolverhampton 023</t>
  </si>
  <si>
    <t>E02002174</t>
  </si>
  <si>
    <t>Wolverhampton 026</t>
  </si>
  <si>
    <t>E02002175</t>
  </si>
  <si>
    <t>Wolverhampton 027</t>
  </si>
  <si>
    <t>E02002176</t>
  </si>
  <si>
    <t>Wolverhampton 028</t>
  </si>
  <si>
    <t>E02002177</t>
  </si>
  <si>
    <t>Wolverhampton 029</t>
  </si>
  <si>
    <t>E02002178</t>
  </si>
  <si>
    <t>Wolverhampton 030</t>
  </si>
  <si>
    <t>E02002179</t>
  </si>
  <si>
    <t>Wolverhampton 031</t>
  </si>
  <si>
    <t>E02002180</t>
  </si>
  <si>
    <t>Wolverhampton 032</t>
  </si>
  <si>
    <t>E02002181</t>
  </si>
  <si>
    <t>Wolverhampton 033</t>
  </si>
  <si>
    <t>E02002182</t>
  </si>
  <si>
    <t>Wolverhampton 034</t>
  </si>
  <si>
    <t>E02002183</t>
  </si>
  <si>
    <t>Bradford 001</t>
  </si>
  <si>
    <t>E02002184</t>
  </si>
  <si>
    <t>Bradford 002</t>
  </si>
  <si>
    <t>E02002185</t>
  </si>
  <si>
    <t>Bradford 003</t>
  </si>
  <si>
    <t>E02002186</t>
  </si>
  <si>
    <t>Bradford 004</t>
  </si>
  <si>
    <t>E02002187</t>
  </si>
  <si>
    <t>Bradford 005</t>
  </si>
  <si>
    <t>E02002188</t>
  </si>
  <si>
    <t>Bradford 006</t>
  </si>
  <si>
    <t>E02002189</t>
  </si>
  <si>
    <t>Bradford 007</t>
  </si>
  <si>
    <t>E02002190</t>
  </si>
  <si>
    <t>Bradford 008</t>
  </si>
  <si>
    <t>E02002191</t>
  </si>
  <si>
    <t>Bradford 009</t>
  </si>
  <si>
    <t>E02002192</t>
  </si>
  <si>
    <t>Bradford 010</t>
  </si>
  <si>
    <t>E02002193</t>
  </si>
  <si>
    <t>Bradford 011</t>
  </si>
  <si>
    <t>E02002194</t>
  </si>
  <si>
    <t>Bradford 012</t>
  </si>
  <si>
    <t>E02002195</t>
  </si>
  <si>
    <t>Bradford 013</t>
  </si>
  <si>
    <t>E02002196</t>
  </si>
  <si>
    <t>Bradford 014</t>
  </si>
  <si>
    <t>E02002197</t>
  </si>
  <si>
    <t>Bradford 015</t>
  </si>
  <si>
    <t>E02002198</t>
  </si>
  <si>
    <t>Bradford 016</t>
  </si>
  <si>
    <t>E02002199</t>
  </si>
  <si>
    <t>Bradford 017</t>
  </si>
  <si>
    <t>E02002200</t>
  </si>
  <si>
    <t>Bradford 018</t>
  </si>
  <si>
    <t>E02002201</t>
  </si>
  <si>
    <t>Bradford 019</t>
  </si>
  <si>
    <t>E02002202</t>
  </si>
  <si>
    <t>Bradford 020</t>
  </si>
  <si>
    <t>E02002203</t>
  </si>
  <si>
    <t>Bradford 021</t>
  </si>
  <si>
    <t>E02002204</t>
  </si>
  <si>
    <t>Bradford 022</t>
  </si>
  <si>
    <t>E02002205</t>
  </si>
  <si>
    <t>Bradford 023</t>
  </si>
  <si>
    <t>E02002206</t>
  </si>
  <si>
    <t>Bradford 024</t>
  </si>
  <si>
    <t>E02002207</t>
  </si>
  <si>
    <t>Bradford 025</t>
  </si>
  <si>
    <t>E02002208</t>
  </si>
  <si>
    <t>Bradford 026</t>
  </si>
  <si>
    <t>E02002209</t>
  </si>
  <si>
    <t>Bradford 027</t>
  </si>
  <si>
    <t>E02002210</t>
  </si>
  <si>
    <t>Bradford 028</t>
  </si>
  <si>
    <t>E02002211</t>
  </si>
  <si>
    <t>Bradford 029</t>
  </si>
  <si>
    <t>E02002212</t>
  </si>
  <si>
    <t>Bradford 030</t>
  </si>
  <si>
    <t>E02002213</t>
  </si>
  <si>
    <t>Bradford 031</t>
  </si>
  <si>
    <t>E02002214</t>
  </si>
  <si>
    <t>Bradford 032</t>
  </si>
  <si>
    <t>E02002215</t>
  </si>
  <si>
    <t>Bradford 033</t>
  </si>
  <si>
    <t>E02002216</t>
  </si>
  <si>
    <t>Bradford 034</t>
  </si>
  <si>
    <t>E02002217</t>
  </si>
  <si>
    <t>Bradford 035</t>
  </si>
  <si>
    <t>E02002218</t>
  </si>
  <si>
    <t>Bradford 036</t>
  </si>
  <si>
    <t>E02002219</t>
  </si>
  <si>
    <t>Bradford 037</t>
  </si>
  <si>
    <t>E02002220</t>
  </si>
  <si>
    <t>Bradford 038</t>
  </si>
  <si>
    <t>E02002221</t>
  </si>
  <si>
    <t>Bradford 039</t>
  </si>
  <si>
    <t>E02002222</t>
  </si>
  <si>
    <t>Bradford 040</t>
  </si>
  <si>
    <t>E02002223</t>
  </si>
  <si>
    <t>Bradford 041</t>
  </si>
  <si>
    <t>E02002224</t>
  </si>
  <si>
    <t>Bradford 042</t>
  </si>
  <si>
    <t>E02002225</t>
  </si>
  <si>
    <t>Bradford 043</t>
  </si>
  <si>
    <t>E02002226</t>
  </si>
  <si>
    <t>Bradford 044</t>
  </si>
  <si>
    <t>E02002227</t>
  </si>
  <si>
    <t>Bradford 045</t>
  </si>
  <si>
    <t>E02002228</t>
  </si>
  <si>
    <t>Bradford 046</t>
  </si>
  <si>
    <t>E02002229</t>
  </si>
  <si>
    <t>Bradford 047</t>
  </si>
  <si>
    <t>E02002230</t>
  </si>
  <si>
    <t>Bradford 048</t>
  </si>
  <si>
    <t>E02002231</t>
  </si>
  <si>
    <t>Bradford 049</t>
  </si>
  <si>
    <t>E02002232</t>
  </si>
  <si>
    <t>Bradford 050</t>
  </si>
  <si>
    <t>E02002233</t>
  </si>
  <si>
    <t>Bradford 051</t>
  </si>
  <si>
    <t>E02002234</t>
  </si>
  <si>
    <t>Bradford 052</t>
  </si>
  <si>
    <t>E02002235</t>
  </si>
  <si>
    <t>Bradford 053</t>
  </si>
  <si>
    <t>E02002236</t>
  </si>
  <si>
    <t>Bradford 054</t>
  </si>
  <si>
    <t>E02002237</t>
  </si>
  <si>
    <t>Bradford 055</t>
  </si>
  <si>
    <t>E02002238</t>
  </si>
  <si>
    <t>Bradford 056</t>
  </si>
  <si>
    <t>E02002239</t>
  </si>
  <si>
    <t>Bradford 057</t>
  </si>
  <si>
    <t>E02002240</t>
  </si>
  <si>
    <t>Bradford 058</t>
  </si>
  <si>
    <t>E02002241</t>
  </si>
  <si>
    <t>Bradford 059</t>
  </si>
  <si>
    <t>E02002242</t>
  </si>
  <si>
    <t>Bradford 060</t>
  </si>
  <si>
    <t>E02002243</t>
  </si>
  <si>
    <t>Bradford 061</t>
  </si>
  <si>
    <t>E02002244</t>
  </si>
  <si>
    <t>Calderdale 001</t>
  </si>
  <si>
    <t>E02002245</t>
  </si>
  <si>
    <t>Calderdale 002</t>
  </si>
  <si>
    <t>E02002246</t>
  </si>
  <si>
    <t>Calderdale 003</t>
  </si>
  <si>
    <t>E02002247</t>
  </si>
  <si>
    <t>Calderdale 004</t>
  </si>
  <si>
    <t>E02002248</t>
  </si>
  <si>
    <t>Calderdale 005</t>
  </si>
  <si>
    <t>E02002249</t>
  </si>
  <si>
    <t>Calderdale 006</t>
  </si>
  <si>
    <t>E02002250</t>
  </si>
  <si>
    <t>Calderdale 007</t>
  </si>
  <si>
    <t>E02002251</t>
  </si>
  <si>
    <t>Calderdale 008</t>
  </si>
  <si>
    <t>E02002252</t>
  </si>
  <si>
    <t>Calderdale 009</t>
  </si>
  <si>
    <t>E02002253</t>
  </si>
  <si>
    <t>Calderdale 010</t>
  </si>
  <si>
    <t>E02002254</t>
  </si>
  <si>
    <t>Calderdale 011</t>
  </si>
  <si>
    <t>E02002255</t>
  </si>
  <si>
    <t>Calderdale 012</t>
  </si>
  <si>
    <t>E02002256</t>
  </si>
  <si>
    <t>Calderdale 013</t>
  </si>
  <si>
    <t>E02002257</t>
  </si>
  <si>
    <t>Calderdale 014</t>
  </si>
  <si>
    <t>E02002258</t>
  </si>
  <si>
    <t>Calderdale 015</t>
  </si>
  <si>
    <t>E02002259</t>
  </si>
  <si>
    <t>Calderdale 016</t>
  </si>
  <si>
    <t>E02002260</t>
  </si>
  <si>
    <t>Calderdale 017</t>
  </si>
  <si>
    <t>E02002261</t>
  </si>
  <si>
    <t>Calderdale 018</t>
  </si>
  <si>
    <t>E02002262</t>
  </si>
  <si>
    <t>Calderdale 019</t>
  </si>
  <si>
    <t>E02002263</t>
  </si>
  <si>
    <t>Calderdale 020</t>
  </si>
  <si>
    <t>E02002264</t>
  </si>
  <si>
    <t>Calderdale 021</t>
  </si>
  <si>
    <t>E02002265</t>
  </si>
  <si>
    <t>Calderdale 022</t>
  </si>
  <si>
    <t>E02002266</t>
  </si>
  <si>
    <t>Calderdale 023</t>
  </si>
  <si>
    <t>E02002267</t>
  </si>
  <si>
    <t>Calderdale 024</t>
  </si>
  <si>
    <t>E02002268</t>
  </si>
  <si>
    <t>Calderdale 025</t>
  </si>
  <si>
    <t>E02002269</t>
  </si>
  <si>
    <t>Calderdale 026</t>
  </si>
  <si>
    <t>E02002270</t>
  </si>
  <si>
    <t>Calderdale 027</t>
  </si>
  <si>
    <t>E02002271</t>
  </si>
  <si>
    <t>Kirklees 001</t>
  </si>
  <si>
    <t>E02002272</t>
  </si>
  <si>
    <t>Kirklees 002</t>
  </si>
  <si>
    <t>E02002273</t>
  </si>
  <si>
    <t>Kirklees 003</t>
  </si>
  <si>
    <t>E02002274</t>
  </si>
  <si>
    <t>Kirklees 004</t>
  </si>
  <si>
    <t>E02002275</t>
  </si>
  <si>
    <t>Kirklees 005</t>
  </si>
  <si>
    <t>E02002276</t>
  </si>
  <si>
    <t>Kirklees 006</t>
  </si>
  <si>
    <t>E02002277</t>
  </si>
  <si>
    <t>Kirklees 007</t>
  </si>
  <si>
    <t>E02002278</t>
  </si>
  <si>
    <t>Kirklees 008</t>
  </si>
  <si>
    <t>E02002279</t>
  </si>
  <si>
    <t>Kirklees 009</t>
  </si>
  <si>
    <t>E02002280</t>
  </si>
  <si>
    <t>Kirklees 010</t>
  </si>
  <si>
    <t>E02002281</t>
  </si>
  <si>
    <t>Kirklees 011</t>
  </si>
  <si>
    <t>E02002282</t>
  </si>
  <si>
    <t>Kirklees 012</t>
  </si>
  <si>
    <t>E02002283</t>
  </si>
  <si>
    <t>Kirklees 013</t>
  </si>
  <si>
    <t>E02002284</t>
  </si>
  <si>
    <t>Kirklees 014</t>
  </si>
  <si>
    <t>E02002285</t>
  </si>
  <si>
    <t>Kirklees 015</t>
  </si>
  <si>
    <t>E02002286</t>
  </si>
  <si>
    <t>Kirklees 016</t>
  </si>
  <si>
    <t>E02002287</t>
  </si>
  <si>
    <t>Kirklees 017</t>
  </si>
  <si>
    <t>E02002288</t>
  </si>
  <si>
    <t>Kirklees 018</t>
  </si>
  <si>
    <t>E02002289</t>
  </si>
  <si>
    <t>Kirklees 019</t>
  </si>
  <si>
    <t>E02002290</t>
  </si>
  <si>
    <t>Kirklees 020</t>
  </si>
  <si>
    <t>E02002291</t>
  </si>
  <si>
    <t>Kirklees 021</t>
  </si>
  <si>
    <t>E02002292</t>
  </si>
  <si>
    <t>Kirklees 022</t>
  </si>
  <si>
    <t>E02002293</t>
  </si>
  <si>
    <t>Kirklees 023</t>
  </si>
  <si>
    <t>E02002294</t>
  </si>
  <si>
    <t>Kirklees 024</t>
  </si>
  <si>
    <t>E02002295</t>
  </si>
  <si>
    <t>Kirklees 025</t>
  </si>
  <si>
    <t>E02002296</t>
  </si>
  <si>
    <t>Kirklees 026</t>
  </si>
  <si>
    <t>E02002297</t>
  </si>
  <si>
    <t>Kirklees 027</t>
  </si>
  <si>
    <t>E02002298</t>
  </si>
  <si>
    <t>Kirklees 028</t>
  </si>
  <si>
    <t>E02002299</t>
  </si>
  <si>
    <t>Kirklees 029</t>
  </si>
  <si>
    <t>E02002300</t>
  </si>
  <si>
    <t>Kirklees 030</t>
  </si>
  <si>
    <t>E02002301</t>
  </si>
  <si>
    <t>Kirklees 031</t>
  </si>
  <si>
    <t>E02002302</t>
  </si>
  <si>
    <t>Kirklees 032</t>
  </si>
  <si>
    <t>E02002303</t>
  </si>
  <si>
    <t>Kirklees 033</t>
  </si>
  <si>
    <t>E02002304</t>
  </si>
  <si>
    <t>Kirklees 034</t>
  </si>
  <si>
    <t>E02002305</t>
  </si>
  <si>
    <t>Kirklees 035</t>
  </si>
  <si>
    <t>E02002306</t>
  </si>
  <si>
    <t>Kirklees 036</t>
  </si>
  <si>
    <t>E02002307</t>
  </si>
  <si>
    <t>Kirklees 037</t>
  </si>
  <si>
    <t>E02002308</t>
  </si>
  <si>
    <t>Kirklees 038</t>
  </si>
  <si>
    <t>E02002309</t>
  </si>
  <si>
    <t>Kirklees 039</t>
  </si>
  <si>
    <t>E02002310</t>
  </si>
  <si>
    <t>Kirklees 040</t>
  </si>
  <si>
    <t>E02002311</t>
  </si>
  <si>
    <t>Kirklees 041</t>
  </si>
  <si>
    <t>E02002312</t>
  </si>
  <si>
    <t>Kirklees 042</t>
  </si>
  <si>
    <t>E02002313</t>
  </si>
  <si>
    <t>Kirklees 043</t>
  </si>
  <si>
    <t>E02002314</t>
  </si>
  <si>
    <t>Kirklees 044</t>
  </si>
  <si>
    <t>E02002315</t>
  </si>
  <si>
    <t>Kirklees 045</t>
  </si>
  <si>
    <t>E02002316</t>
  </si>
  <si>
    <t>Kirklees 046</t>
  </si>
  <si>
    <t>E02002317</t>
  </si>
  <si>
    <t>Kirklees 047</t>
  </si>
  <si>
    <t>E02002318</t>
  </si>
  <si>
    <t>Kirklees 048</t>
  </si>
  <si>
    <t>E02002319</t>
  </si>
  <si>
    <t>Kirklees 049</t>
  </si>
  <si>
    <t>E02002320</t>
  </si>
  <si>
    <t>Kirklees 050</t>
  </si>
  <si>
    <t>E02002321</t>
  </si>
  <si>
    <t>Kirklees 051</t>
  </si>
  <si>
    <t>E02002322</t>
  </si>
  <si>
    <t>Kirklees 052</t>
  </si>
  <si>
    <t>E02002323</t>
  </si>
  <si>
    <t>Kirklees 053</t>
  </si>
  <si>
    <t>E02002324</t>
  </si>
  <si>
    <t>Kirklees 054</t>
  </si>
  <si>
    <t>E02002325</t>
  </si>
  <si>
    <t>Kirklees 055</t>
  </si>
  <si>
    <t>E02002326</t>
  </si>
  <si>
    <t>Kirklees 056</t>
  </si>
  <si>
    <t>E02002327</t>
  </si>
  <si>
    <t>Kirklees 057</t>
  </si>
  <si>
    <t>E02002328</t>
  </si>
  <si>
    <t>Kirklees 058</t>
  </si>
  <si>
    <t>E02002329</t>
  </si>
  <si>
    <t>Kirklees 059</t>
  </si>
  <si>
    <t>E02002330</t>
  </si>
  <si>
    <t>Leeds 001</t>
  </si>
  <si>
    <t>E02002331</t>
  </si>
  <si>
    <t>Leeds 002</t>
  </si>
  <si>
    <t>E02002332</t>
  </si>
  <si>
    <t>Leeds 003</t>
  </si>
  <si>
    <t>E02002333</t>
  </si>
  <si>
    <t>Leeds 004</t>
  </si>
  <si>
    <t>E02002334</t>
  </si>
  <si>
    <t>Leeds 005</t>
  </si>
  <si>
    <t>E02002335</t>
  </si>
  <si>
    <t>Leeds 006</t>
  </si>
  <si>
    <t>E02002336</t>
  </si>
  <si>
    <t>Leeds 007</t>
  </si>
  <si>
    <t>E02002337</t>
  </si>
  <si>
    <t>Leeds 008</t>
  </si>
  <si>
    <t>E02002338</t>
  </si>
  <si>
    <t>Leeds 009</t>
  </si>
  <si>
    <t>E02002339</t>
  </si>
  <si>
    <t>Leeds 010</t>
  </si>
  <si>
    <t>E02002340</t>
  </si>
  <si>
    <t>Leeds 011</t>
  </si>
  <si>
    <t>E02002341</t>
  </si>
  <si>
    <t>Leeds 012</t>
  </si>
  <si>
    <t>E02002342</t>
  </si>
  <si>
    <t>Leeds 013</t>
  </si>
  <si>
    <t>E02002343</t>
  </si>
  <si>
    <t>Leeds 014</t>
  </si>
  <si>
    <t>E02002344</t>
  </si>
  <si>
    <t>Leeds 015</t>
  </si>
  <si>
    <t>E02002345</t>
  </si>
  <si>
    <t>Leeds 016</t>
  </si>
  <si>
    <t>E02002346</t>
  </si>
  <si>
    <t>Leeds 017</t>
  </si>
  <si>
    <t>E02002347</t>
  </si>
  <si>
    <t>Leeds 018</t>
  </si>
  <si>
    <t>E02002348</t>
  </si>
  <si>
    <t>Leeds 019</t>
  </si>
  <si>
    <t>E02002349</t>
  </si>
  <si>
    <t>Leeds 020</t>
  </si>
  <si>
    <t>E02002350</t>
  </si>
  <si>
    <t>Leeds 021</t>
  </si>
  <si>
    <t>E02002351</t>
  </si>
  <si>
    <t>Leeds 022</t>
  </si>
  <si>
    <t>E02002352</t>
  </si>
  <si>
    <t>Leeds 023</t>
  </si>
  <si>
    <t>E02002353</t>
  </si>
  <si>
    <t>Leeds 024</t>
  </si>
  <si>
    <t>E02002354</t>
  </si>
  <si>
    <t>Leeds 025</t>
  </si>
  <si>
    <t>E02002356</t>
  </si>
  <si>
    <t>Leeds 027</t>
  </si>
  <si>
    <t>E02002357</t>
  </si>
  <si>
    <t>Leeds 028</t>
  </si>
  <si>
    <t>E02002358</t>
  </si>
  <si>
    <t>Leeds 029</t>
  </si>
  <si>
    <t>E02002359</t>
  </si>
  <si>
    <t>Leeds 030</t>
  </si>
  <si>
    <t>E02002360</t>
  </si>
  <si>
    <t>Leeds 031</t>
  </si>
  <si>
    <t>E02002361</t>
  </si>
  <si>
    <t>Leeds 032</t>
  </si>
  <si>
    <t>E02002362</t>
  </si>
  <si>
    <t>Leeds 033</t>
  </si>
  <si>
    <t>E02002363</t>
  </si>
  <si>
    <t>Leeds 034</t>
  </si>
  <si>
    <t>E02002364</t>
  </si>
  <si>
    <t>Leeds 035</t>
  </si>
  <si>
    <t>E02002366</t>
  </si>
  <si>
    <t>Leeds 037</t>
  </si>
  <si>
    <t>E02002367</t>
  </si>
  <si>
    <t>Leeds 038</t>
  </si>
  <si>
    <t>E02002368</t>
  </si>
  <si>
    <t>Leeds 039</t>
  </si>
  <si>
    <t>E02002369</t>
  </si>
  <si>
    <t>Leeds 040</t>
  </si>
  <si>
    <t>E02002370</t>
  </si>
  <si>
    <t>Leeds 041</t>
  </si>
  <si>
    <t>E02002371</t>
  </si>
  <si>
    <t>Leeds 042</t>
  </si>
  <si>
    <t>E02002373</t>
  </si>
  <si>
    <t>Leeds 044</t>
  </si>
  <si>
    <t>E02002374</t>
  </si>
  <si>
    <t>Leeds 045</t>
  </si>
  <si>
    <t>E02002375</t>
  </si>
  <si>
    <t>Leeds 046</t>
  </si>
  <si>
    <t>E02002376</t>
  </si>
  <si>
    <t>Leeds 047</t>
  </si>
  <si>
    <t>E02002377</t>
  </si>
  <si>
    <t>Leeds 048</t>
  </si>
  <si>
    <t>E02002379</t>
  </si>
  <si>
    <t>Leeds 050</t>
  </si>
  <si>
    <t>E02002380</t>
  </si>
  <si>
    <t>Leeds 051</t>
  </si>
  <si>
    <t>E02002381</t>
  </si>
  <si>
    <t>Leeds 052</t>
  </si>
  <si>
    <t>E02002382</t>
  </si>
  <si>
    <t>Leeds 053</t>
  </si>
  <si>
    <t>E02002383</t>
  </si>
  <si>
    <t>Leeds 054</t>
  </si>
  <si>
    <t>E02002384</t>
  </si>
  <si>
    <t>Leeds 055</t>
  </si>
  <si>
    <t>E02002385</t>
  </si>
  <si>
    <t>Leeds 056</t>
  </si>
  <si>
    <t>E02002386</t>
  </si>
  <si>
    <t>Leeds 057</t>
  </si>
  <si>
    <t>E02002387</t>
  </si>
  <si>
    <t>Leeds 058</t>
  </si>
  <si>
    <t>E02002388</t>
  </si>
  <si>
    <t>Leeds 059</t>
  </si>
  <si>
    <t>E02002389</t>
  </si>
  <si>
    <t>Leeds 060</t>
  </si>
  <si>
    <t>E02002390</t>
  </si>
  <si>
    <t>Leeds 061</t>
  </si>
  <si>
    <t>E02002391</t>
  </si>
  <si>
    <t>Leeds 062</t>
  </si>
  <si>
    <t>E02002392</t>
  </si>
  <si>
    <t>Leeds 063</t>
  </si>
  <si>
    <t>E02002393</t>
  </si>
  <si>
    <t>Leeds 064</t>
  </si>
  <si>
    <t>E02002394</t>
  </si>
  <si>
    <t>Leeds 065</t>
  </si>
  <si>
    <t>E02002395</t>
  </si>
  <si>
    <t>Leeds 066</t>
  </si>
  <si>
    <t>E02002396</t>
  </si>
  <si>
    <t>Leeds 067</t>
  </si>
  <si>
    <t>E02002397</t>
  </si>
  <si>
    <t>Leeds 068</t>
  </si>
  <si>
    <t>E02002398</t>
  </si>
  <si>
    <t>Leeds 069</t>
  </si>
  <si>
    <t>E02002399</t>
  </si>
  <si>
    <t>Leeds 070</t>
  </si>
  <si>
    <t>E02002400</t>
  </si>
  <si>
    <t>Leeds 071</t>
  </si>
  <si>
    <t>E02002401</t>
  </si>
  <si>
    <t>Leeds 072</t>
  </si>
  <si>
    <t>E02002402</t>
  </si>
  <si>
    <t>Leeds 073</t>
  </si>
  <si>
    <t>E02002403</t>
  </si>
  <si>
    <t>Leeds 074</t>
  </si>
  <si>
    <t>E02002404</t>
  </si>
  <si>
    <t>Leeds 075</t>
  </si>
  <si>
    <t>E02002405</t>
  </si>
  <si>
    <t>Leeds 076</t>
  </si>
  <si>
    <t>E02002406</t>
  </si>
  <si>
    <t>Leeds 077</t>
  </si>
  <si>
    <t>E02002407</t>
  </si>
  <si>
    <t>Leeds 078</t>
  </si>
  <si>
    <t>E02002408</t>
  </si>
  <si>
    <t>Leeds 079</t>
  </si>
  <si>
    <t>E02002409</t>
  </si>
  <si>
    <t>Leeds 080</t>
  </si>
  <si>
    <t>E02002410</t>
  </si>
  <si>
    <t>Leeds 081</t>
  </si>
  <si>
    <t>E02002411</t>
  </si>
  <si>
    <t>Leeds 082</t>
  </si>
  <si>
    <t>E02002412</t>
  </si>
  <si>
    <t>Leeds 083</t>
  </si>
  <si>
    <t>E02002414</t>
  </si>
  <si>
    <t>Leeds 085</t>
  </si>
  <si>
    <t>E02002415</t>
  </si>
  <si>
    <t>Leeds 086</t>
  </si>
  <si>
    <t>E02002416</t>
  </si>
  <si>
    <t>Leeds 087</t>
  </si>
  <si>
    <t>E02002417</t>
  </si>
  <si>
    <t>Leeds 088</t>
  </si>
  <si>
    <t>E02002418</t>
  </si>
  <si>
    <t>Leeds 089</t>
  </si>
  <si>
    <t>E02002419</t>
  </si>
  <si>
    <t>Leeds 090</t>
  </si>
  <si>
    <t>E02002420</t>
  </si>
  <si>
    <t>Leeds 091</t>
  </si>
  <si>
    <t>E02002421</t>
  </si>
  <si>
    <t>Leeds 092</t>
  </si>
  <si>
    <t>E02002422</t>
  </si>
  <si>
    <t>Leeds 093</t>
  </si>
  <si>
    <t>E02002423</t>
  </si>
  <si>
    <t>Leeds 094</t>
  </si>
  <si>
    <t>E02002424</t>
  </si>
  <si>
    <t>Leeds 095</t>
  </si>
  <si>
    <t>E02002425</t>
  </si>
  <si>
    <t>Leeds 096</t>
  </si>
  <si>
    <t>E02002426</t>
  </si>
  <si>
    <t>Leeds 097</t>
  </si>
  <si>
    <t>E02002427</t>
  </si>
  <si>
    <t>Leeds 098</t>
  </si>
  <si>
    <t>E02002428</t>
  </si>
  <si>
    <t>Leeds 099</t>
  </si>
  <si>
    <t>E02002429</t>
  </si>
  <si>
    <t>Leeds 100</t>
  </si>
  <si>
    <t>E02002430</t>
  </si>
  <si>
    <t>Leeds 101</t>
  </si>
  <si>
    <t>E02002431</t>
  </si>
  <si>
    <t>Leeds 102</t>
  </si>
  <si>
    <t>E02002432</t>
  </si>
  <si>
    <t>Leeds 103</t>
  </si>
  <si>
    <t>E02002433</t>
  </si>
  <si>
    <t>Leeds 104</t>
  </si>
  <si>
    <t>E02002434</t>
  </si>
  <si>
    <t>Leeds 105</t>
  </si>
  <si>
    <t>E02002435</t>
  </si>
  <si>
    <t>Leeds 106</t>
  </si>
  <si>
    <t>E02002436</t>
  </si>
  <si>
    <t>Leeds 107</t>
  </si>
  <si>
    <t>E02002437</t>
  </si>
  <si>
    <t>Leeds 108</t>
  </si>
  <si>
    <t>E02002438</t>
  </si>
  <si>
    <t>Wakefield 001</t>
  </si>
  <si>
    <t>E02002439</t>
  </si>
  <si>
    <t>Wakefield 002</t>
  </si>
  <si>
    <t>E02002440</t>
  </si>
  <si>
    <t>Wakefield 003</t>
  </si>
  <si>
    <t>E02002441</t>
  </si>
  <si>
    <t>Wakefield 004</t>
  </si>
  <si>
    <t>E02002442</t>
  </si>
  <si>
    <t>Wakefield 005</t>
  </si>
  <si>
    <t>E02002443</t>
  </si>
  <si>
    <t>Wakefield 006</t>
  </si>
  <si>
    <t>E02002444</t>
  </si>
  <si>
    <t>Wakefield 007</t>
  </si>
  <si>
    <t>E02002445</t>
  </si>
  <si>
    <t>Wakefield 008</t>
  </si>
  <si>
    <t>E02002446</t>
  </si>
  <si>
    <t>Wakefield 009</t>
  </si>
  <si>
    <t>E02002447</t>
  </si>
  <si>
    <t>Wakefield 010</t>
  </si>
  <si>
    <t>E02002448</t>
  </si>
  <si>
    <t>Wakefield 011</t>
  </si>
  <si>
    <t>E02002449</t>
  </si>
  <si>
    <t>Wakefield 012</t>
  </si>
  <si>
    <t>E02002450</t>
  </si>
  <si>
    <t>Wakefield 013</t>
  </si>
  <si>
    <t>E02002451</t>
  </si>
  <si>
    <t>Wakefield 014</t>
  </si>
  <si>
    <t>E02002452</t>
  </si>
  <si>
    <t>Wakefield 015</t>
  </si>
  <si>
    <t>E02002453</t>
  </si>
  <si>
    <t>Wakefield 016</t>
  </si>
  <si>
    <t>E02002454</t>
  </si>
  <si>
    <t>Wakefield 017</t>
  </si>
  <si>
    <t>E02002455</t>
  </si>
  <si>
    <t>Wakefield 018</t>
  </si>
  <si>
    <t>E02002456</t>
  </si>
  <si>
    <t>Wakefield 019</t>
  </si>
  <si>
    <t>E02002457</t>
  </si>
  <si>
    <t>Wakefield 020</t>
  </si>
  <si>
    <t>E02002458</t>
  </si>
  <si>
    <t>Wakefield 021</t>
  </si>
  <si>
    <t>E02002459</t>
  </si>
  <si>
    <t>Wakefield 022</t>
  </si>
  <si>
    <t>E02002460</t>
  </si>
  <si>
    <t>Wakefield 023</t>
  </si>
  <si>
    <t>E02002461</t>
  </si>
  <si>
    <t>Wakefield 024</t>
  </si>
  <si>
    <t>E02002462</t>
  </si>
  <si>
    <t>Wakefield 025</t>
  </si>
  <si>
    <t>E02002463</t>
  </si>
  <si>
    <t>Wakefield 026</t>
  </si>
  <si>
    <t>E02002464</t>
  </si>
  <si>
    <t>Wakefield 027</t>
  </si>
  <si>
    <t>E02002465</t>
  </si>
  <si>
    <t>Wakefield 028</t>
  </si>
  <si>
    <t>E02002466</t>
  </si>
  <si>
    <t>Wakefield 029</t>
  </si>
  <si>
    <t>E02002467</t>
  </si>
  <si>
    <t>Wakefield 030</t>
  </si>
  <si>
    <t>E02002468</t>
  </si>
  <si>
    <t>Wakefield 031</t>
  </si>
  <si>
    <t>E02002469</t>
  </si>
  <si>
    <t>Wakefield 032</t>
  </si>
  <si>
    <t>E02002470</t>
  </si>
  <si>
    <t>Wakefield 033</t>
  </si>
  <si>
    <t>E02002471</t>
  </si>
  <si>
    <t>Wakefield 034</t>
  </si>
  <si>
    <t>E02002472</t>
  </si>
  <si>
    <t>Wakefield 035</t>
  </si>
  <si>
    <t>E02002473</t>
  </si>
  <si>
    <t>Wakefield 036</t>
  </si>
  <si>
    <t>E02002474</t>
  </si>
  <si>
    <t>Wakefield 037</t>
  </si>
  <si>
    <t>E02002475</t>
  </si>
  <si>
    <t>Wakefield 038</t>
  </si>
  <si>
    <t>E02002476</t>
  </si>
  <si>
    <t>Wakefield 039</t>
  </si>
  <si>
    <t>E02002477</t>
  </si>
  <si>
    <t>Wakefield 040</t>
  </si>
  <si>
    <t>E02002478</t>
  </si>
  <si>
    <t>Wakefield 041</t>
  </si>
  <si>
    <t>E02002479</t>
  </si>
  <si>
    <t>Wakefield 042</t>
  </si>
  <si>
    <t>E02002480</t>
  </si>
  <si>
    <t>Wakefield 043</t>
  </si>
  <si>
    <t>E02002481</t>
  </si>
  <si>
    <t>Wakefield 044</t>
  </si>
  <si>
    <t>E02002482</t>
  </si>
  <si>
    <t>Wakefield 045</t>
  </si>
  <si>
    <t>E02002483</t>
  </si>
  <si>
    <t>Hartlepool 001</t>
  </si>
  <si>
    <t>E02002484</t>
  </si>
  <si>
    <t>Hartlepool 002</t>
  </si>
  <si>
    <t>E02002485</t>
  </si>
  <si>
    <t>Hartlepool 003</t>
  </si>
  <si>
    <t>E02002487</t>
  </si>
  <si>
    <t>Hartlepool 005</t>
  </si>
  <si>
    <t>E02002488</t>
  </si>
  <si>
    <t>Hartlepool 006</t>
  </si>
  <si>
    <t>E02002489</t>
  </si>
  <si>
    <t>Hartlepool 007</t>
  </si>
  <si>
    <t>E02002490</t>
  </si>
  <si>
    <t>Hartlepool 008</t>
  </si>
  <si>
    <t>E02002491</t>
  </si>
  <si>
    <t>Hartlepool 009</t>
  </si>
  <si>
    <t>E02002492</t>
  </si>
  <si>
    <t>Hartlepool 010</t>
  </si>
  <si>
    <t>E02002493</t>
  </si>
  <si>
    <t>Hartlepool 011</t>
  </si>
  <si>
    <t>E02002494</t>
  </si>
  <si>
    <t>Hartlepool 012</t>
  </si>
  <si>
    <t>E02002496</t>
  </si>
  <si>
    <t>Middlesbrough 001</t>
  </si>
  <si>
    <t>E02002497</t>
  </si>
  <si>
    <t>Middlesbrough 002</t>
  </si>
  <si>
    <t>E02002498</t>
  </si>
  <si>
    <t>Middlesbrough 003</t>
  </si>
  <si>
    <t>E02002499</t>
  </si>
  <si>
    <t>Middlesbrough 004</t>
  </si>
  <si>
    <t>E02002500</t>
  </si>
  <si>
    <t>Middlesbrough 005</t>
  </si>
  <si>
    <t>E02002501</t>
  </si>
  <si>
    <t>Middlesbrough 006</t>
  </si>
  <si>
    <t>E02002502</t>
  </si>
  <si>
    <t>Middlesbrough 007</t>
  </si>
  <si>
    <t>E02002503</t>
  </si>
  <si>
    <t>Middlesbrough 008</t>
  </si>
  <si>
    <t>E02002504</t>
  </si>
  <si>
    <t>Middlesbrough 009</t>
  </si>
  <si>
    <t>E02002505</t>
  </si>
  <si>
    <t>Middlesbrough 010</t>
  </si>
  <si>
    <t>E02002506</t>
  </si>
  <si>
    <t>Middlesbrough 011</t>
  </si>
  <si>
    <t>E02002507</t>
  </si>
  <si>
    <t>Middlesbrough 012</t>
  </si>
  <si>
    <t>E02002508</t>
  </si>
  <si>
    <t>Middlesbrough 013</t>
  </si>
  <si>
    <t>E02002509</t>
  </si>
  <si>
    <t>Middlesbrough 014</t>
  </si>
  <si>
    <t>E02002510</t>
  </si>
  <si>
    <t>Middlesbrough 015</t>
  </si>
  <si>
    <t>E02002512</t>
  </si>
  <si>
    <t>Middlesbrough 017</t>
  </si>
  <si>
    <t>E02002513</t>
  </si>
  <si>
    <t>Middlesbrough 018</t>
  </si>
  <si>
    <t>E02002514</t>
  </si>
  <si>
    <t>Middlesbrough 019</t>
  </si>
  <si>
    <t>E02002515</t>
  </si>
  <si>
    <t>Redcar and Cleveland 001</t>
  </si>
  <si>
    <t>E02002516</t>
  </si>
  <si>
    <t>Redcar and Cleveland 002</t>
  </si>
  <si>
    <t>E02002517</t>
  </si>
  <si>
    <t>Redcar and Cleveland 003</t>
  </si>
  <si>
    <t>E02002518</t>
  </si>
  <si>
    <t>Redcar and Cleveland 004</t>
  </si>
  <si>
    <t>E02002519</t>
  </si>
  <si>
    <t>Redcar and Cleveland 005</t>
  </si>
  <si>
    <t>E02002520</t>
  </si>
  <si>
    <t>Redcar and Cleveland 006</t>
  </si>
  <si>
    <t>E02002521</t>
  </si>
  <si>
    <t>Redcar and Cleveland 007</t>
  </si>
  <si>
    <t>E02002523</t>
  </si>
  <si>
    <t>Redcar and Cleveland 009</t>
  </si>
  <si>
    <t>E02002524</t>
  </si>
  <si>
    <t>Redcar and Cleveland 010</t>
  </si>
  <si>
    <t>E02002525</t>
  </si>
  <si>
    <t>Redcar and Cleveland 011</t>
  </si>
  <si>
    <t>E02002526</t>
  </si>
  <si>
    <t>Redcar and Cleveland 012</t>
  </si>
  <si>
    <t>E02002527</t>
  </si>
  <si>
    <t>Redcar and Cleveland 013</t>
  </si>
  <si>
    <t>E02002529</t>
  </si>
  <si>
    <t>Redcar and Cleveland 015</t>
  </si>
  <si>
    <t>E02002530</t>
  </si>
  <si>
    <t>Redcar and Cleveland 016</t>
  </si>
  <si>
    <t>E02002532</t>
  </si>
  <si>
    <t>Redcar and Cleveland 018</t>
  </si>
  <si>
    <t>E02002533</t>
  </si>
  <si>
    <t>Redcar and Cleveland 019</t>
  </si>
  <si>
    <t>E02002534</t>
  </si>
  <si>
    <t>Redcar and Cleveland 020</t>
  </si>
  <si>
    <t>E02002535</t>
  </si>
  <si>
    <t>Stockton-on-Tees 001</t>
  </si>
  <si>
    <t>E02002536</t>
  </si>
  <si>
    <t>Stockton-on-Tees 002</t>
  </si>
  <si>
    <t>E02002537</t>
  </si>
  <si>
    <t>Stockton-on-Tees 003</t>
  </si>
  <si>
    <t>E02002538</t>
  </si>
  <si>
    <t>Stockton-on-Tees 004</t>
  </si>
  <si>
    <t>E02002539</t>
  </si>
  <si>
    <t>Stockton-on-Tees 005</t>
  </si>
  <si>
    <t>E02002540</t>
  </si>
  <si>
    <t>Stockton-on-Tees 006</t>
  </si>
  <si>
    <t>E02002541</t>
  </si>
  <si>
    <t>Stockton-on-Tees 007</t>
  </si>
  <si>
    <t>E02002542</t>
  </si>
  <si>
    <t>Stockton-on-Tees 008</t>
  </si>
  <si>
    <t>E02002543</t>
  </si>
  <si>
    <t>Stockton-on-Tees 009</t>
  </si>
  <si>
    <t>E02002544</t>
  </si>
  <si>
    <t>Stockton-on-Tees 010</t>
  </si>
  <si>
    <t>E02002545</t>
  </si>
  <si>
    <t>Stockton-on-Tees 011</t>
  </si>
  <si>
    <t>E02002546</t>
  </si>
  <si>
    <t>Stockton-on-Tees 012</t>
  </si>
  <si>
    <t>E02002547</t>
  </si>
  <si>
    <t>Stockton-on-Tees 013</t>
  </si>
  <si>
    <t>E02002548</t>
  </si>
  <si>
    <t>Stockton-on-Tees 014</t>
  </si>
  <si>
    <t>E02002549</t>
  </si>
  <si>
    <t>Stockton-on-Tees 015</t>
  </si>
  <si>
    <t>E02002550</t>
  </si>
  <si>
    <t>Stockton-on-Tees 016</t>
  </si>
  <si>
    <t>E02002551</t>
  </si>
  <si>
    <t>Stockton-on-Tees 017</t>
  </si>
  <si>
    <t>E02002552</t>
  </si>
  <si>
    <t>Stockton-on-Tees 018</t>
  </si>
  <si>
    <t>E02002553</t>
  </si>
  <si>
    <t>Stockton-on-Tees 019</t>
  </si>
  <si>
    <t>E02002554</t>
  </si>
  <si>
    <t>Stockton-on-Tees 020</t>
  </si>
  <si>
    <t>E02002555</t>
  </si>
  <si>
    <t>Stockton-on-Tees 021</t>
  </si>
  <si>
    <t>E02002556</t>
  </si>
  <si>
    <t>Stockton-on-Tees 022</t>
  </si>
  <si>
    <t>E02002557</t>
  </si>
  <si>
    <t>Stockton-on-Tees 023</t>
  </si>
  <si>
    <t>E02002558</t>
  </si>
  <si>
    <t>Stockton-on-Tees 024</t>
  </si>
  <si>
    <t>E02002559</t>
  </si>
  <si>
    <t>Darlington 001</t>
  </si>
  <si>
    <t>E02002560</t>
  </si>
  <si>
    <t>Darlington 002</t>
  </si>
  <si>
    <t>E02002561</t>
  </si>
  <si>
    <t>Darlington 003</t>
  </si>
  <si>
    <t>E02002562</t>
  </si>
  <si>
    <t>Darlington 004</t>
  </si>
  <si>
    <t>E02002563</t>
  </si>
  <si>
    <t>Darlington 005</t>
  </si>
  <si>
    <t>E02002564</t>
  </si>
  <si>
    <t>Darlington 006</t>
  </si>
  <si>
    <t>E02002565</t>
  </si>
  <si>
    <t>Darlington 007</t>
  </si>
  <si>
    <t>E02002566</t>
  </si>
  <si>
    <t>Darlington 008</t>
  </si>
  <si>
    <t>E02002567</t>
  </si>
  <si>
    <t>Darlington 009</t>
  </si>
  <si>
    <t>E02002568</t>
  </si>
  <si>
    <t>Darlington 010</t>
  </si>
  <si>
    <t>E02002569</t>
  </si>
  <si>
    <t>Darlington 011</t>
  </si>
  <si>
    <t>E02002570</t>
  </si>
  <si>
    <t>Darlington 012</t>
  </si>
  <si>
    <t>E02002571</t>
  </si>
  <si>
    <t>Darlington 013</t>
  </si>
  <si>
    <t>E02002572</t>
  </si>
  <si>
    <t>Darlington 014</t>
  </si>
  <si>
    <t>E02002573</t>
  </si>
  <si>
    <t>Darlington 015</t>
  </si>
  <si>
    <t>E02002574</t>
  </si>
  <si>
    <t>Halton 001</t>
  </si>
  <si>
    <t>E02002575</t>
  </si>
  <si>
    <t>Halton 002</t>
  </si>
  <si>
    <t>E02002576</t>
  </si>
  <si>
    <t>Halton 003</t>
  </si>
  <si>
    <t>E02002577</t>
  </si>
  <si>
    <t>Halton 004</t>
  </si>
  <si>
    <t>E02002578</t>
  </si>
  <si>
    <t>Halton 005</t>
  </si>
  <si>
    <t>E02002579</t>
  </si>
  <si>
    <t>Halton 006</t>
  </si>
  <si>
    <t>E02002580</t>
  </si>
  <si>
    <t>Halton 007</t>
  </si>
  <si>
    <t>E02002581</t>
  </si>
  <si>
    <t>Halton 008</t>
  </si>
  <si>
    <t>E02002582</t>
  </si>
  <si>
    <t>Halton 009</t>
  </si>
  <si>
    <t>E02002583</t>
  </si>
  <si>
    <t>Halton 010</t>
  </si>
  <si>
    <t>E02002584</t>
  </si>
  <si>
    <t>Halton 011</t>
  </si>
  <si>
    <t>E02002585</t>
  </si>
  <si>
    <t>Halton 012</t>
  </si>
  <si>
    <t>E02002586</t>
  </si>
  <si>
    <t>Halton 013</t>
  </si>
  <si>
    <t>E02002587</t>
  </si>
  <si>
    <t>Halton 014</t>
  </si>
  <si>
    <t>E02002588</t>
  </si>
  <si>
    <t>Halton 015</t>
  </si>
  <si>
    <t>E02002589</t>
  </si>
  <si>
    <t>Halton 016</t>
  </si>
  <si>
    <t>E02002590</t>
  </si>
  <si>
    <t>Warrington 001</t>
  </si>
  <si>
    <t>E02002591</t>
  </si>
  <si>
    <t>Warrington 002</t>
  </si>
  <si>
    <t>E02002592</t>
  </si>
  <si>
    <t>Warrington 003</t>
  </si>
  <si>
    <t>E02002593</t>
  </si>
  <si>
    <t>Warrington 004</t>
  </si>
  <si>
    <t>E02002594</t>
  </si>
  <si>
    <t>Warrington 005</t>
  </si>
  <si>
    <t>E02002595</t>
  </si>
  <si>
    <t>Warrington 006</t>
  </si>
  <si>
    <t>E02002596</t>
  </si>
  <si>
    <t>Warrington 007</t>
  </si>
  <si>
    <t>E02002597</t>
  </si>
  <si>
    <t>Warrington 008</t>
  </si>
  <si>
    <t>E02002598</t>
  </si>
  <si>
    <t>Warrington 009</t>
  </si>
  <si>
    <t>E02002599</t>
  </si>
  <si>
    <t>Warrington 010</t>
  </si>
  <si>
    <t>E02002600</t>
  </si>
  <si>
    <t>Warrington 011</t>
  </si>
  <si>
    <t>E02002601</t>
  </si>
  <si>
    <t>Warrington 012</t>
  </si>
  <si>
    <t>E02002602</t>
  </si>
  <si>
    <t>Warrington 013</t>
  </si>
  <si>
    <t>E02002603</t>
  </si>
  <si>
    <t>Warrington 014</t>
  </si>
  <si>
    <t>E02002604</t>
  </si>
  <si>
    <t>Warrington 015</t>
  </si>
  <si>
    <t>E02002605</t>
  </si>
  <si>
    <t>Warrington 016</t>
  </si>
  <si>
    <t>E02002606</t>
  </si>
  <si>
    <t>Warrington 017</t>
  </si>
  <si>
    <t>E02002607</t>
  </si>
  <si>
    <t>Warrington 018</t>
  </si>
  <si>
    <t>E02002608</t>
  </si>
  <si>
    <t>Warrington 019</t>
  </si>
  <si>
    <t>E02002609</t>
  </si>
  <si>
    <t>Warrington 020</t>
  </si>
  <si>
    <t>E02002610</t>
  </si>
  <si>
    <t>Warrington 021</t>
  </si>
  <si>
    <t>E02002611</t>
  </si>
  <si>
    <t>Warrington 022</t>
  </si>
  <si>
    <t>E02002612</t>
  </si>
  <si>
    <t>Warrington 023</t>
  </si>
  <si>
    <t>E02002613</t>
  </si>
  <si>
    <t>Warrington 024</t>
  </si>
  <si>
    <t>E02002614</t>
  </si>
  <si>
    <t>Warrington 025</t>
  </si>
  <si>
    <t>E02002615</t>
  </si>
  <si>
    <t>Blackburn with Darwen 001</t>
  </si>
  <si>
    <t>E02002616</t>
  </si>
  <si>
    <t>Blackburn with Darwen 002</t>
  </si>
  <si>
    <t>E02002617</t>
  </si>
  <si>
    <t>Blackburn with Darwen 003</t>
  </si>
  <si>
    <t>E02002618</t>
  </si>
  <si>
    <t>Blackburn with Darwen 004</t>
  </si>
  <si>
    <t>E02002619</t>
  </si>
  <si>
    <t>Blackburn with Darwen 005</t>
  </si>
  <si>
    <t>E02002620</t>
  </si>
  <si>
    <t>Blackburn with Darwen 006</t>
  </si>
  <si>
    <t>E02002621</t>
  </si>
  <si>
    <t>Blackburn with Darwen 007</t>
  </si>
  <si>
    <t>E02002622</t>
  </si>
  <si>
    <t>Blackburn with Darwen 008</t>
  </si>
  <si>
    <t>E02002623</t>
  </si>
  <si>
    <t>Blackburn with Darwen 009</t>
  </si>
  <si>
    <t>E02002624</t>
  </si>
  <si>
    <t>Blackburn with Darwen 010</t>
  </si>
  <si>
    <t>E02002625</t>
  </si>
  <si>
    <t>Blackburn with Darwen 011</t>
  </si>
  <si>
    <t>E02002626</t>
  </si>
  <si>
    <t>Blackburn with Darwen 012</t>
  </si>
  <si>
    <t>E02002627</t>
  </si>
  <si>
    <t>Blackburn with Darwen 013</t>
  </si>
  <si>
    <t>E02002628</t>
  </si>
  <si>
    <t>Blackburn with Darwen 014</t>
  </si>
  <si>
    <t>E02002629</t>
  </si>
  <si>
    <t>Blackburn with Darwen 015</t>
  </si>
  <si>
    <t>E02002630</t>
  </si>
  <si>
    <t>Blackburn with Darwen 016</t>
  </si>
  <si>
    <t>E02002631</t>
  </si>
  <si>
    <t>Blackburn with Darwen 017</t>
  </si>
  <si>
    <t>E02002632</t>
  </si>
  <si>
    <t>Blackburn with Darwen 018</t>
  </si>
  <si>
    <t>E02002633</t>
  </si>
  <si>
    <t>Blackpool 001</t>
  </si>
  <si>
    <t>E02002634</t>
  </si>
  <si>
    <t>Blackpool 002</t>
  </si>
  <si>
    <t>E02002635</t>
  </si>
  <si>
    <t>Blackpool 003</t>
  </si>
  <si>
    <t>E02002636</t>
  </si>
  <si>
    <t>Blackpool 004</t>
  </si>
  <si>
    <t>E02002637</t>
  </si>
  <si>
    <t>Blackpool 005</t>
  </si>
  <si>
    <t>E02002638</t>
  </si>
  <si>
    <t>Blackpool 006</t>
  </si>
  <si>
    <t>E02002639</t>
  </si>
  <si>
    <t>Blackpool 007</t>
  </si>
  <si>
    <t>E02002640</t>
  </si>
  <si>
    <t>Blackpool 008</t>
  </si>
  <si>
    <t>E02002641</t>
  </si>
  <si>
    <t>Blackpool 009</t>
  </si>
  <si>
    <t>E02002642</t>
  </si>
  <si>
    <t>Blackpool 010</t>
  </si>
  <si>
    <t>E02002643</t>
  </si>
  <si>
    <t>Blackpool 011</t>
  </si>
  <si>
    <t>E02002644</t>
  </si>
  <si>
    <t>Blackpool 012</t>
  </si>
  <si>
    <t>E02002645</t>
  </si>
  <si>
    <t>Blackpool 013</t>
  </si>
  <si>
    <t>E02002646</t>
  </si>
  <si>
    <t>Blackpool 014</t>
  </si>
  <si>
    <t>E02002647</t>
  </si>
  <si>
    <t>Blackpool 015</t>
  </si>
  <si>
    <t>E02002648</t>
  </si>
  <si>
    <t>Blackpool 016</t>
  </si>
  <si>
    <t>E02002649</t>
  </si>
  <si>
    <t>Blackpool 017</t>
  </si>
  <si>
    <t>E02002650</t>
  </si>
  <si>
    <t>Blackpool 018</t>
  </si>
  <si>
    <t>E02002651</t>
  </si>
  <si>
    <t>Blackpool 019</t>
  </si>
  <si>
    <t>E02002652</t>
  </si>
  <si>
    <t>Kingston upon Hull 001</t>
  </si>
  <si>
    <t>E02002653</t>
  </si>
  <si>
    <t>Kingston upon Hull 002</t>
  </si>
  <si>
    <t>E02002654</t>
  </si>
  <si>
    <t>Kingston upon Hull 003</t>
  </si>
  <si>
    <t>E02002655</t>
  </si>
  <si>
    <t>Kingston upon Hull 004</t>
  </si>
  <si>
    <t>E02002656</t>
  </si>
  <si>
    <t>Kingston upon Hull 005</t>
  </si>
  <si>
    <t>E02002657</t>
  </si>
  <si>
    <t>Kingston upon Hull 006</t>
  </si>
  <si>
    <t>E02002658</t>
  </si>
  <si>
    <t>Kingston upon Hull 007</t>
  </si>
  <si>
    <t>E02002659</t>
  </si>
  <si>
    <t>Kingston upon Hull 008</t>
  </si>
  <si>
    <t>E02002660</t>
  </si>
  <si>
    <t>Kingston upon Hull 009</t>
  </si>
  <si>
    <t>E02002661</t>
  </si>
  <si>
    <t>Kingston upon Hull 010</t>
  </si>
  <si>
    <t>E02002662</t>
  </si>
  <si>
    <t>Kingston upon Hull 011</t>
  </si>
  <si>
    <t>E02002663</t>
  </si>
  <si>
    <t>Kingston upon Hull 012</t>
  </si>
  <si>
    <t>E02002664</t>
  </si>
  <si>
    <t>Kingston upon Hull 013</t>
  </si>
  <si>
    <t>E02002665</t>
  </si>
  <si>
    <t>Kingston upon Hull 014</t>
  </si>
  <si>
    <t>E02002666</t>
  </si>
  <si>
    <t>Kingston upon Hull 015</t>
  </si>
  <si>
    <t>E02002667</t>
  </si>
  <si>
    <t>Kingston upon Hull 016</t>
  </si>
  <si>
    <t>E02002668</t>
  </si>
  <si>
    <t>Kingston upon Hull 017</t>
  </si>
  <si>
    <t>E02002669</t>
  </si>
  <si>
    <t>Kingston upon Hull 018</t>
  </si>
  <si>
    <t>E02002670</t>
  </si>
  <si>
    <t>Kingston upon Hull 019</t>
  </si>
  <si>
    <t>E02002671</t>
  </si>
  <si>
    <t>Kingston upon Hull 020</t>
  </si>
  <si>
    <t>E02002672</t>
  </si>
  <si>
    <t>Kingston upon Hull 021</t>
  </si>
  <si>
    <t>E02002673</t>
  </si>
  <si>
    <t>Kingston upon Hull 022</t>
  </si>
  <si>
    <t>E02002674</t>
  </si>
  <si>
    <t>Kingston upon Hull 023</t>
  </si>
  <si>
    <t>E02002675</t>
  </si>
  <si>
    <t>Kingston upon Hull 024</t>
  </si>
  <si>
    <t>E02002676</t>
  </si>
  <si>
    <t>Kingston upon Hull 025</t>
  </si>
  <si>
    <t>E02002677</t>
  </si>
  <si>
    <t>Kingston upon Hull 026</t>
  </si>
  <si>
    <t>E02002678</t>
  </si>
  <si>
    <t>Kingston upon Hull 027</t>
  </si>
  <si>
    <t>E02002679</t>
  </si>
  <si>
    <t>Kingston upon Hull 028</t>
  </si>
  <si>
    <t>E02002680</t>
  </si>
  <si>
    <t>Kingston upon Hull 029</t>
  </si>
  <si>
    <t>E02002681</t>
  </si>
  <si>
    <t>Kingston upon Hull 030</t>
  </si>
  <si>
    <t>E02002682</t>
  </si>
  <si>
    <t>Kingston upon Hull 031</t>
  </si>
  <si>
    <t>E02002684</t>
  </si>
  <si>
    <t>East Riding of Yorkshire 001</t>
  </si>
  <si>
    <t>E02002685</t>
  </si>
  <si>
    <t>East Riding of Yorkshire 002</t>
  </si>
  <si>
    <t>E02002686</t>
  </si>
  <si>
    <t>East Riding of Yorkshire 003</t>
  </si>
  <si>
    <t>E02002687</t>
  </si>
  <si>
    <t>East Riding of Yorkshire 004</t>
  </si>
  <si>
    <t>E02002688</t>
  </si>
  <si>
    <t>East Riding of Yorkshire 005</t>
  </si>
  <si>
    <t>E02002689</t>
  </si>
  <si>
    <t>East Riding of Yorkshire 006</t>
  </si>
  <si>
    <t>E02002691</t>
  </si>
  <si>
    <t>East Riding of Yorkshire 008</t>
  </si>
  <si>
    <t>E02002692</t>
  </si>
  <si>
    <t>East Riding of Yorkshire 009</t>
  </si>
  <si>
    <t>E02002693</t>
  </si>
  <si>
    <t>East Riding of Yorkshire 010</t>
  </si>
  <si>
    <t>E02002694</t>
  </si>
  <si>
    <t>East Riding of Yorkshire 011</t>
  </si>
  <si>
    <t>E02002695</t>
  </si>
  <si>
    <t>East Riding of Yorkshire 012</t>
  </si>
  <si>
    <t>E02002696</t>
  </si>
  <si>
    <t>East Riding of Yorkshire 013</t>
  </si>
  <si>
    <t>E02002697</t>
  </si>
  <si>
    <t>East Riding of Yorkshire 014</t>
  </si>
  <si>
    <t>E02002698</t>
  </si>
  <si>
    <t>East Riding of Yorkshire 015</t>
  </si>
  <si>
    <t>E02002699</t>
  </si>
  <si>
    <t>East Riding of Yorkshire 016</t>
  </si>
  <si>
    <t>E02002700</t>
  </si>
  <si>
    <t>East Riding of Yorkshire 017</t>
  </si>
  <si>
    <t>E02002701</t>
  </si>
  <si>
    <t>East Riding of Yorkshire 018</t>
  </si>
  <si>
    <t>E02002702</t>
  </si>
  <si>
    <t>East Riding of Yorkshire 019</t>
  </si>
  <si>
    <t>E02002703</t>
  </si>
  <si>
    <t>East Riding of Yorkshire 020</t>
  </si>
  <si>
    <t>E02002704</t>
  </si>
  <si>
    <t>East Riding of Yorkshire 021</t>
  </si>
  <si>
    <t>E02002705</t>
  </si>
  <si>
    <t>East Riding of Yorkshire 022</t>
  </si>
  <si>
    <t>E02002706</t>
  </si>
  <si>
    <t>East Riding of Yorkshire 023</t>
  </si>
  <si>
    <t>E02002707</t>
  </si>
  <si>
    <t>East Riding of Yorkshire 024</t>
  </si>
  <si>
    <t>E02002708</t>
  </si>
  <si>
    <t>East Riding of Yorkshire 025</t>
  </si>
  <si>
    <t>E02002709</t>
  </si>
  <si>
    <t>East Riding of Yorkshire 026</t>
  </si>
  <si>
    <t>E02002710</t>
  </si>
  <si>
    <t>East Riding of Yorkshire 027</t>
  </si>
  <si>
    <t>E02002711</t>
  </si>
  <si>
    <t>East Riding of Yorkshire 028</t>
  </si>
  <si>
    <t>E02002712</t>
  </si>
  <si>
    <t>East Riding of Yorkshire 029</t>
  </si>
  <si>
    <t>E02002714</t>
  </si>
  <si>
    <t>East Riding of Yorkshire 031</t>
  </si>
  <si>
    <t>E02002715</t>
  </si>
  <si>
    <t>East Riding of Yorkshire 032</t>
  </si>
  <si>
    <t>E02002716</t>
  </si>
  <si>
    <t>East Riding of Yorkshire 033</t>
  </si>
  <si>
    <t>E02002717</t>
  </si>
  <si>
    <t>East Riding of Yorkshire 034</t>
  </si>
  <si>
    <t>E02002718</t>
  </si>
  <si>
    <t>East Riding of Yorkshire 035</t>
  </si>
  <si>
    <t>E02002719</t>
  </si>
  <si>
    <t>East Riding of Yorkshire 036</t>
  </si>
  <si>
    <t>E02002720</t>
  </si>
  <si>
    <t>East Riding of Yorkshire 037</t>
  </si>
  <si>
    <t>E02002721</t>
  </si>
  <si>
    <t>East Riding of Yorkshire 038</t>
  </si>
  <si>
    <t>E02002722</t>
  </si>
  <si>
    <t>East Riding of Yorkshire 039</t>
  </si>
  <si>
    <t>E02002723</t>
  </si>
  <si>
    <t>East Riding of Yorkshire 040</t>
  </si>
  <si>
    <t>E02002724</t>
  </si>
  <si>
    <t>East Riding of Yorkshire 041</t>
  </si>
  <si>
    <t>E02002725</t>
  </si>
  <si>
    <t>East Riding of Yorkshire 042</t>
  </si>
  <si>
    <t>E02002726</t>
  </si>
  <si>
    <t>North East Lincolnshire 001</t>
  </si>
  <si>
    <t>E02002727</t>
  </si>
  <si>
    <t>North East Lincolnshire 002</t>
  </si>
  <si>
    <t>E02002728</t>
  </si>
  <si>
    <t>North East Lincolnshire 003</t>
  </si>
  <si>
    <t>E02002729</t>
  </si>
  <si>
    <t>North East Lincolnshire 004</t>
  </si>
  <si>
    <t>E02002730</t>
  </si>
  <si>
    <t>North East Lincolnshire 005</t>
  </si>
  <si>
    <t>E02002731</t>
  </si>
  <si>
    <t>North East Lincolnshire 006</t>
  </si>
  <si>
    <t>E02002732</t>
  </si>
  <si>
    <t>North East Lincolnshire 007</t>
  </si>
  <si>
    <t>E02002733</t>
  </si>
  <si>
    <t>North East Lincolnshire 008</t>
  </si>
  <si>
    <t>E02002734</t>
  </si>
  <si>
    <t>North East Lincolnshire 009</t>
  </si>
  <si>
    <t>E02002735</t>
  </si>
  <si>
    <t>North East Lincolnshire 010</t>
  </si>
  <si>
    <t>E02002736</t>
  </si>
  <si>
    <t>North East Lincolnshire 011</t>
  </si>
  <si>
    <t>E02002737</t>
  </si>
  <si>
    <t>North East Lincolnshire 012</t>
  </si>
  <si>
    <t>E02002738</t>
  </si>
  <si>
    <t>North East Lincolnshire 013</t>
  </si>
  <si>
    <t>E02002739</t>
  </si>
  <si>
    <t>North East Lincolnshire 014</t>
  </si>
  <si>
    <t>E02002740</t>
  </si>
  <si>
    <t>North East Lincolnshire 015</t>
  </si>
  <si>
    <t>E02002741</t>
  </si>
  <si>
    <t>North East Lincolnshire 016</t>
  </si>
  <si>
    <t>E02002742</t>
  </si>
  <si>
    <t>North East Lincolnshire 017</t>
  </si>
  <si>
    <t>E02002743</t>
  </si>
  <si>
    <t>North East Lincolnshire 018</t>
  </si>
  <si>
    <t>E02002744</t>
  </si>
  <si>
    <t>North East Lincolnshire 019</t>
  </si>
  <si>
    <t>E02002745</t>
  </si>
  <si>
    <t>North East Lincolnshire 020</t>
  </si>
  <si>
    <t>E02002746</t>
  </si>
  <si>
    <t>North East Lincolnshire 021</t>
  </si>
  <si>
    <t>E02002747</t>
  </si>
  <si>
    <t>North East Lincolnshire 022</t>
  </si>
  <si>
    <t>E02002748</t>
  </si>
  <si>
    <t>North East Lincolnshire 023</t>
  </si>
  <si>
    <t>E02002749</t>
  </si>
  <si>
    <t>North Lincolnshire 001</t>
  </si>
  <si>
    <t>E02002750</t>
  </si>
  <si>
    <t>North Lincolnshire 002</t>
  </si>
  <si>
    <t>E02002751</t>
  </si>
  <si>
    <t>North Lincolnshire 003</t>
  </si>
  <si>
    <t>E02002752</t>
  </si>
  <si>
    <t>North Lincolnshire 004</t>
  </si>
  <si>
    <t>E02002753</t>
  </si>
  <si>
    <t>North Lincolnshire 005</t>
  </si>
  <si>
    <t>E02002754</t>
  </si>
  <si>
    <t>North Lincolnshire 006</t>
  </si>
  <si>
    <t>E02002755</t>
  </si>
  <si>
    <t>North Lincolnshire 007</t>
  </si>
  <si>
    <t>E02002756</t>
  </si>
  <si>
    <t>North Lincolnshire 008</t>
  </si>
  <si>
    <t>E02002757</t>
  </si>
  <si>
    <t>North Lincolnshire 009</t>
  </si>
  <si>
    <t>E02002758</t>
  </si>
  <si>
    <t>North Lincolnshire 010</t>
  </si>
  <si>
    <t>E02002759</t>
  </si>
  <si>
    <t>North Lincolnshire 011</t>
  </si>
  <si>
    <t>E02002760</t>
  </si>
  <si>
    <t>North Lincolnshire 012</t>
  </si>
  <si>
    <t>E02002761</t>
  </si>
  <si>
    <t>North Lincolnshire 013</t>
  </si>
  <si>
    <t>E02002762</t>
  </si>
  <si>
    <t>North Lincolnshire 014</t>
  </si>
  <si>
    <t>E02002763</t>
  </si>
  <si>
    <t>North Lincolnshire 015</t>
  </si>
  <si>
    <t>E02002764</t>
  </si>
  <si>
    <t>North Lincolnshire 016</t>
  </si>
  <si>
    <t>E02002765</t>
  </si>
  <si>
    <t>North Lincolnshire 017</t>
  </si>
  <si>
    <t>E02002766</t>
  </si>
  <si>
    <t>North Lincolnshire 018</t>
  </si>
  <si>
    <t>E02002767</t>
  </si>
  <si>
    <t>North Lincolnshire 019</t>
  </si>
  <si>
    <t>E02002768</t>
  </si>
  <si>
    <t>North Lincolnshire 020</t>
  </si>
  <si>
    <t>E02002769</t>
  </si>
  <si>
    <t>North Lincolnshire 021</t>
  </si>
  <si>
    <t>E02002770</t>
  </si>
  <si>
    <t>North Lincolnshire 022</t>
  </si>
  <si>
    <t>E02002771</t>
  </si>
  <si>
    <t>North Lincolnshire 023</t>
  </si>
  <si>
    <t>E02002772</t>
  </si>
  <si>
    <t>York 001</t>
  </si>
  <si>
    <t>E02002773</t>
  </si>
  <si>
    <t>York 002</t>
  </si>
  <si>
    <t>E02002774</t>
  </si>
  <si>
    <t>York 003</t>
  </si>
  <si>
    <t>E02002775</t>
  </si>
  <si>
    <t>York 004</t>
  </si>
  <si>
    <t>E02002776</t>
  </si>
  <si>
    <t>York 005</t>
  </si>
  <si>
    <t>E02002777</t>
  </si>
  <si>
    <t>York 006</t>
  </si>
  <si>
    <t>E02002778</t>
  </si>
  <si>
    <t>York 007</t>
  </si>
  <si>
    <t>E02002779</t>
  </si>
  <si>
    <t>York 008</t>
  </si>
  <si>
    <t>E02002780</t>
  </si>
  <si>
    <t>York 009</t>
  </si>
  <si>
    <t>E02002781</t>
  </si>
  <si>
    <t>York 010</t>
  </si>
  <si>
    <t>E02002782</t>
  </si>
  <si>
    <t>York 011</t>
  </si>
  <si>
    <t>E02002783</t>
  </si>
  <si>
    <t>York 012</t>
  </si>
  <si>
    <t>E02002784</t>
  </si>
  <si>
    <t>York 013</t>
  </si>
  <si>
    <t>E02002785</t>
  </si>
  <si>
    <t>York 014</t>
  </si>
  <si>
    <t>E02002786</t>
  </si>
  <si>
    <t>York 015</t>
  </si>
  <si>
    <t>E02002787</t>
  </si>
  <si>
    <t>York 016</t>
  </si>
  <si>
    <t>E02002788</t>
  </si>
  <si>
    <t>York 017</t>
  </si>
  <si>
    <t>E02002789</t>
  </si>
  <si>
    <t>York 018</t>
  </si>
  <si>
    <t>E02002790</t>
  </si>
  <si>
    <t>York 019</t>
  </si>
  <si>
    <t>E02002791</t>
  </si>
  <si>
    <t>York 020</t>
  </si>
  <si>
    <t>E02002792</t>
  </si>
  <si>
    <t>York 021</t>
  </si>
  <si>
    <t>E02002793</t>
  </si>
  <si>
    <t>York 022</t>
  </si>
  <si>
    <t>E02002794</t>
  </si>
  <si>
    <t>York 023</t>
  </si>
  <si>
    <t>E02002795</t>
  </si>
  <si>
    <t>York 024</t>
  </si>
  <si>
    <t>E02002796</t>
  </si>
  <si>
    <t>Derby 001</t>
  </si>
  <si>
    <t>E02002797</t>
  </si>
  <si>
    <t>Derby 002</t>
  </si>
  <si>
    <t>E02002798</t>
  </si>
  <si>
    <t>Derby 003</t>
  </si>
  <si>
    <t>E02002799</t>
  </si>
  <si>
    <t>Derby 004</t>
  </si>
  <si>
    <t>E02002800</t>
  </si>
  <si>
    <t>Derby 005</t>
  </si>
  <si>
    <t>E02002801</t>
  </si>
  <si>
    <t>Derby 006</t>
  </si>
  <si>
    <t>E02002802</t>
  </si>
  <si>
    <t>Derby 007</t>
  </si>
  <si>
    <t>E02002803</t>
  </si>
  <si>
    <t>Derby 008</t>
  </si>
  <si>
    <t>E02002804</t>
  </si>
  <si>
    <t>Derby 009</t>
  </si>
  <si>
    <t>E02002805</t>
  </si>
  <si>
    <t>Derby 010</t>
  </si>
  <si>
    <t>E02002806</t>
  </si>
  <si>
    <t>Derby 011</t>
  </si>
  <si>
    <t>E02002807</t>
  </si>
  <si>
    <t>Derby 012</t>
  </si>
  <si>
    <t>E02002808</t>
  </si>
  <si>
    <t>Derby 013</t>
  </si>
  <si>
    <t>E02002809</t>
  </si>
  <si>
    <t>Derby 014</t>
  </si>
  <si>
    <t>E02002810</t>
  </si>
  <si>
    <t>Derby 015</t>
  </si>
  <si>
    <t>E02002811</t>
  </si>
  <si>
    <t>Derby 016</t>
  </si>
  <si>
    <t>E02002812</t>
  </si>
  <si>
    <t>Derby 017</t>
  </si>
  <si>
    <t>E02002813</t>
  </si>
  <si>
    <t>Derby 018</t>
  </si>
  <si>
    <t>E02002814</t>
  </si>
  <si>
    <t>Derby 019</t>
  </si>
  <si>
    <t>E02002815</t>
  </si>
  <si>
    <t>Derby 020</t>
  </si>
  <si>
    <t>E02002816</t>
  </si>
  <si>
    <t>Derby 021</t>
  </si>
  <si>
    <t>E02002817</t>
  </si>
  <si>
    <t>Derby 022</t>
  </si>
  <si>
    <t>E02002818</t>
  </si>
  <si>
    <t>Derby 023</t>
  </si>
  <si>
    <t>E02002819</t>
  </si>
  <si>
    <t>Derby 024</t>
  </si>
  <si>
    <t>E02002820</t>
  </si>
  <si>
    <t>Derby 025</t>
  </si>
  <si>
    <t>E02002821</t>
  </si>
  <si>
    <t>Derby 026</t>
  </si>
  <si>
    <t>E02002822</t>
  </si>
  <si>
    <t>Derby 027</t>
  </si>
  <si>
    <t>E02002823</t>
  </si>
  <si>
    <t>Derby 028</t>
  </si>
  <si>
    <t>E02002824</t>
  </si>
  <si>
    <t>Derby 029</t>
  </si>
  <si>
    <t>E02002825</t>
  </si>
  <si>
    <t>Derby 030</t>
  </si>
  <si>
    <t>E02002826</t>
  </si>
  <si>
    <t>Derby 031</t>
  </si>
  <si>
    <t>E02002827</t>
  </si>
  <si>
    <t>Leicester 001</t>
  </si>
  <si>
    <t>E02002828</t>
  </si>
  <si>
    <t>Leicester 002</t>
  </si>
  <si>
    <t>E02002829</t>
  </si>
  <si>
    <t>Leicester 003</t>
  </si>
  <si>
    <t>E02002830</t>
  </si>
  <si>
    <t>Leicester 004</t>
  </si>
  <si>
    <t>E02002831</t>
  </si>
  <si>
    <t>Leicester 005</t>
  </si>
  <si>
    <t>E02002832</t>
  </si>
  <si>
    <t>Leicester 006</t>
  </si>
  <si>
    <t>E02002833</t>
  </si>
  <si>
    <t>Leicester 007</t>
  </si>
  <si>
    <t>E02002834</t>
  </si>
  <si>
    <t>Leicester 008</t>
  </si>
  <si>
    <t>E02002835</t>
  </si>
  <si>
    <t>Leicester 009</t>
  </si>
  <si>
    <t>E02002836</t>
  </si>
  <si>
    <t>Leicester 010</t>
  </si>
  <si>
    <t>E02002837</t>
  </si>
  <si>
    <t>Leicester 011</t>
  </si>
  <si>
    <t>E02002838</t>
  </si>
  <si>
    <t>Leicester 012</t>
  </si>
  <si>
    <t>E02002839</t>
  </si>
  <si>
    <t>Leicester 013</t>
  </si>
  <si>
    <t>E02002842</t>
  </si>
  <si>
    <t>Leicester 016</t>
  </si>
  <si>
    <t>E02002843</t>
  </si>
  <si>
    <t>Leicester 017</t>
  </si>
  <si>
    <t>E02002844</t>
  </si>
  <si>
    <t>Leicester 018</t>
  </si>
  <si>
    <t>E02002845</t>
  </si>
  <si>
    <t>Leicester 019</t>
  </si>
  <si>
    <t>E02002846</t>
  </si>
  <si>
    <t>Leicester 020</t>
  </si>
  <si>
    <t>E02002847</t>
  </si>
  <si>
    <t>Leicester 021</t>
  </si>
  <si>
    <t>E02002848</t>
  </si>
  <si>
    <t>Leicester 022</t>
  </si>
  <si>
    <t>E02002849</t>
  </si>
  <si>
    <t>Leicester 023</t>
  </si>
  <si>
    <t>E02002851</t>
  </si>
  <si>
    <t>Leicester 025</t>
  </si>
  <si>
    <t>E02002852</t>
  </si>
  <si>
    <t>Leicester 026</t>
  </si>
  <si>
    <t>E02002853</t>
  </si>
  <si>
    <t>Leicester 027</t>
  </si>
  <si>
    <t>E02002854</t>
  </si>
  <si>
    <t>Leicester 028</t>
  </si>
  <si>
    <t>E02002855</t>
  </si>
  <si>
    <t>Leicester 029</t>
  </si>
  <si>
    <t>E02002856</t>
  </si>
  <si>
    <t>Leicester 030</t>
  </si>
  <si>
    <t>E02002857</t>
  </si>
  <si>
    <t>Leicester 031</t>
  </si>
  <si>
    <t>E02002858</t>
  </si>
  <si>
    <t>Leicester 032</t>
  </si>
  <si>
    <t>E02002860</t>
  </si>
  <si>
    <t>Leicester 034</t>
  </si>
  <si>
    <t>E02002861</t>
  </si>
  <si>
    <t>Leicester 035</t>
  </si>
  <si>
    <t>E02002862</t>
  </si>
  <si>
    <t>Leicester 036</t>
  </si>
  <si>
    <t>E02002863</t>
  </si>
  <si>
    <t>Rutland 001</t>
  </si>
  <si>
    <t>E02002864</t>
  </si>
  <si>
    <t>Rutland 002</t>
  </si>
  <si>
    <t>E02002865</t>
  </si>
  <si>
    <t>Rutland 003</t>
  </si>
  <si>
    <t>E02002866</t>
  </si>
  <si>
    <t>Rutland 004</t>
  </si>
  <si>
    <t>E02002867</t>
  </si>
  <si>
    <t>Rutland 005</t>
  </si>
  <si>
    <t>E02002868</t>
  </si>
  <si>
    <t>Nottingham 001</t>
  </si>
  <si>
    <t>E02002869</t>
  </si>
  <si>
    <t>Nottingham 002</t>
  </si>
  <si>
    <t>E02002871</t>
  </si>
  <si>
    <t>Nottingham 004</t>
  </si>
  <si>
    <t>E02002872</t>
  </si>
  <si>
    <t>Nottingham 005</t>
  </si>
  <si>
    <t>E02002873</t>
  </si>
  <si>
    <t>Nottingham 006</t>
  </si>
  <si>
    <t>E02002874</t>
  </si>
  <si>
    <t>Nottingham 007</t>
  </si>
  <si>
    <t>E02002875</t>
  </si>
  <si>
    <t>Nottingham 008</t>
  </si>
  <si>
    <t>E02002876</t>
  </si>
  <si>
    <t>Nottingham 009</t>
  </si>
  <si>
    <t>E02002877</t>
  </si>
  <si>
    <t>Nottingham 010</t>
  </si>
  <si>
    <t>E02002878</t>
  </si>
  <si>
    <t>Nottingham 011</t>
  </si>
  <si>
    <t>E02002879</t>
  </si>
  <si>
    <t>Nottingham 012</t>
  </si>
  <si>
    <t>E02002880</t>
  </si>
  <si>
    <t>Nottingham 013</t>
  </si>
  <si>
    <t>E02002881</t>
  </si>
  <si>
    <t>Nottingham 014</t>
  </si>
  <si>
    <t>E02002882</t>
  </si>
  <si>
    <t>Nottingham 015</t>
  </si>
  <si>
    <t>E02002883</t>
  </si>
  <si>
    <t>Nottingham 016</t>
  </si>
  <si>
    <t>E02002884</t>
  </si>
  <si>
    <t>Nottingham 017</t>
  </si>
  <si>
    <t>E02002885</t>
  </si>
  <si>
    <t>Nottingham 018</t>
  </si>
  <si>
    <t>E02002886</t>
  </si>
  <si>
    <t>Nottingham 019</t>
  </si>
  <si>
    <t>E02002887</t>
  </si>
  <si>
    <t>Nottingham 020</t>
  </si>
  <si>
    <t>E02002888</t>
  </si>
  <si>
    <t>Nottingham 021</t>
  </si>
  <si>
    <t>E02002889</t>
  </si>
  <si>
    <t>Nottingham 022</t>
  </si>
  <si>
    <t>E02002890</t>
  </si>
  <si>
    <t>Nottingham 023</t>
  </si>
  <si>
    <t>E02002891</t>
  </si>
  <si>
    <t>Nottingham 024</t>
  </si>
  <si>
    <t>E02002892</t>
  </si>
  <si>
    <t>Nottingham 025</t>
  </si>
  <si>
    <t>E02002893</t>
  </si>
  <si>
    <t>Nottingham 026</t>
  </si>
  <si>
    <t>E02002894</t>
  </si>
  <si>
    <t>Nottingham 027</t>
  </si>
  <si>
    <t>E02002895</t>
  </si>
  <si>
    <t>Nottingham 028</t>
  </si>
  <si>
    <t>E02002896</t>
  </si>
  <si>
    <t>Nottingham 029</t>
  </si>
  <si>
    <t>E02002897</t>
  </si>
  <si>
    <t>Nottingham 030</t>
  </si>
  <si>
    <t>E02002898</t>
  </si>
  <si>
    <t>Nottingham 031</t>
  </si>
  <si>
    <t>E02002899</t>
  </si>
  <si>
    <t>Nottingham 032</t>
  </si>
  <si>
    <t>E02002901</t>
  </si>
  <si>
    <t>Nottingham 034</t>
  </si>
  <si>
    <t>E02002902</t>
  </si>
  <si>
    <t>Nottingham 035</t>
  </si>
  <si>
    <t>E02002903</t>
  </si>
  <si>
    <t>Nottingham 036</t>
  </si>
  <si>
    <t>E02002904</t>
  </si>
  <si>
    <t>Nottingham 037</t>
  </si>
  <si>
    <t>E02002905</t>
  </si>
  <si>
    <t>Herefordshire 001</t>
  </si>
  <si>
    <t>E02002906</t>
  </si>
  <si>
    <t>Herefordshire 002</t>
  </si>
  <si>
    <t>E02002907</t>
  </si>
  <si>
    <t>Herefordshire 003</t>
  </si>
  <si>
    <t>E02002908</t>
  </si>
  <si>
    <t>Herefordshire 004</t>
  </si>
  <si>
    <t>E02002909</t>
  </si>
  <si>
    <t>Herefordshire 005</t>
  </si>
  <si>
    <t>E02002910</t>
  </si>
  <si>
    <t>Herefordshire 006</t>
  </si>
  <si>
    <t>E02002911</t>
  </si>
  <si>
    <t>Herefordshire 007</t>
  </si>
  <si>
    <t>E02002912</t>
  </si>
  <si>
    <t>Herefordshire 008</t>
  </si>
  <si>
    <t>E02002913</t>
  </si>
  <si>
    <t>Herefordshire 009</t>
  </si>
  <si>
    <t>E02002914</t>
  </si>
  <si>
    <t>Herefordshire 010</t>
  </si>
  <si>
    <t>E02002915</t>
  </si>
  <si>
    <t>Herefordshire 011</t>
  </si>
  <si>
    <t>E02002916</t>
  </si>
  <si>
    <t>Herefordshire 012</t>
  </si>
  <si>
    <t>E02002917</t>
  </si>
  <si>
    <t>Herefordshire 013</t>
  </si>
  <si>
    <t>E02002918</t>
  </si>
  <si>
    <t>Herefordshire 014</t>
  </si>
  <si>
    <t>E02002919</t>
  </si>
  <si>
    <t>Herefordshire 015</t>
  </si>
  <si>
    <t>E02002920</t>
  </si>
  <si>
    <t>Herefordshire 016</t>
  </si>
  <si>
    <t>E02002921</t>
  </si>
  <si>
    <t>Herefordshire 017</t>
  </si>
  <si>
    <t>E02002922</t>
  </si>
  <si>
    <t>Herefordshire 018</t>
  </si>
  <si>
    <t>E02002923</t>
  </si>
  <si>
    <t>Herefordshire 019</t>
  </si>
  <si>
    <t>E02002924</t>
  </si>
  <si>
    <t>Herefordshire 020</t>
  </si>
  <si>
    <t>E02002925</t>
  </si>
  <si>
    <t>Herefordshire 021</t>
  </si>
  <si>
    <t>E02002926</t>
  </si>
  <si>
    <t>Herefordshire 022</t>
  </si>
  <si>
    <t>E02002927</t>
  </si>
  <si>
    <t>Herefordshire 023</t>
  </si>
  <si>
    <t>E02002928</t>
  </si>
  <si>
    <t>Telford and Wrekin 001</t>
  </si>
  <si>
    <t>E02002929</t>
  </si>
  <si>
    <t>Telford and Wrekin 002</t>
  </si>
  <si>
    <t>E02002930</t>
  </si>
  <si>
    <t>Telford and Wrekin 003</t>
  </si>
  <si>
    <t>E02002931</t>
  </si>
  <si>
    <t>Telford and Wrekin 004</t>
  </si>
  <si>
    <t>E02002932</t>
  </si>
  <si>
    <t>Telford and Wrekin 005</t>
  </si>
  <si>
    <t>E02002933</t>
  </si>
  <si>
    <t>Telford and Wrekin 006</t>
  </si>
  <si>
    <t>E02002934</t>
  </si>
  <si>
    <t>Telford and Wrekin 007</t>
  </si>
  <si>
    <t>E02002935</t>
  </si>
  <si>
    <t>Telford and Wrekin 008</t>
  </si>
  <si>
    <t>E02002936</t>
  </si>
  <si>
    <t>Telford and Wrekin 009</t>
  </si>
  <si>
    <t>E02002937</t>
  </si>
  <si>
    <t>Telford and Wrekin 010</t>
  </si>
  <si>
    <t>E02002938</t>
  </si>
  <si>
    <t>Telford and Wrekin 011</t>
  </si>
  <si>
    <t>E02002939</t>
  </si>
  <si>
    <t>Telford and Wrekin 012</t>
  </si>
  <si>
    <t>E02002940</t>
  </si>
  <si>
    <t>Telford and Wrekin 013</t>
  </si>
  <si>
    <t>E02002941</t>
  </si>
  <si>
    <t>Telford and Wrekin 014</t>
  </si>
  <si>
    <t>E02002942</t>
  </si>
  <si>
    <t>Telford and Wrekin 015</t>
  </si>
  <si>
    <t>E02002943</t>
  </si>
  <si>
    <t>Telford and Wrekin 016</t>
  </si>
  <si>
    <t>E02002944</t>
  </si>
  <si>
    <t>Telford and Wrekin 017</t>
  </si>
  <si>
    <t>E02002945</t>
  </si>
  <si>
    <t>Telford and Wrekin 018</t>
  </si>
  <si>
    <t>E02002946</t>
  </si>
  <si>
    <t>Telford and Wrekin 019</t>
  </si>
  <si>
    <t>E02002947</t>
  </si>
  <si>
    <t>Telford and Wrekin 020</t>
  </si>
  <si>
    <t>E02002948</t>
  </si>
  <si>
    <t>Telford and Wrekin 021</t>
  </si>
  <si>
    <t>E02002949</t>
  </si>
  <si>
    <t>Telford and Wrekin 022</t>
  </si>
  <si>
    <t>E02002950</t>
  </si>
  <si>
    <t>Telford and Wrekin 023</t>
  </si>
  <si>
    <t>E02002951</t>
  </si>
  <si>
    <t>Stoke-on-Trent 001</t>
  </si>
  <si>
    <t>E02002952</t>
  </si>
  <si>
    <t>Stoke-on-Trent 002</t>
  </si>
  <si>
    <t>E02002953</t>
  </si>
  <si>
    <t>Stoke-on-Trent 003</t>
  </si>
  <si>
    <t>E02002954</t>
  </si>
  <si>
    <t>Stoke-on-Trent 004</t>
  </si>
  <si>
    <t>E02002955</t>
  </si>
  <si>
    <t>Stoke-on-Trent 005</t>
  </si>
  <si>
    <t>E02002956</t>
  </si>
  <si>
    <t>Stoke-on-Trent 006</t>
  </si>
  <si>
    <t>E02002957</t>
  </si>
  <si>
    <t>Stoke-on-Trent 007</t>
  </si>
  <si>
    <t>E02002958</t>
  </si>
  <si>
    <t>Stoke-on-Trent 008</t>
  </si>
  <si>
    <t>E02002959</t>
  </si>
  <si>
    <t>Stoke-on-Trent 009</t>
  </si>
  <si>
    <t>E02002960</t>
  </si>
  <si>
    <t>Stoke-on-Trent 010</t>
  </si>
  <si>
    <t>E02002961</t>
  </si>
  <si>
    <t>Stoke-on-Trent 011</t>
  </si>
  <si>
    <t>E02002962</t>
  </si>
  <si>
    <t>Stoke-on-Trent 012</t>
  </si>
  <si>
    <t>E02002963</t>
  </si>
  <si>
    <t>Stoke-on-Trent 013</t>
  </si>
  <si>
    <t>E02002964</t>
  </si>
  <si>
    <t>Stoke-on-Trent 014</t>
  </si>
  <si>
    <t>E02002965</t>
  </si>
  <si>
    <t>Stoke-on-Trent 015</t>
  </si>
  <si>
    <t>E02002966</t>
  </si>
  <si>
    <t>Stoke-on-Trent 016</t>
  </si>
  <si>
    <t>E02002967</t>
  </si>
  <si>
    <t>Stoke-on-Trent 017</t>
  </si>
  <si>
    <t>E02002968</t>
  </si>
  <si>
    <t>Stoke-on-Trent 018</t>
  </si>
  <si>
    <t>E02002969</t>
  </si>
  <si>
    <t>Stoke-on-Trent 019</t>
  </si>
  <si>
    <t>E02002970</t>
  </si>
  <si>
    <t>Stoke-on-Trent 020</t>
  </si>
  <si>
    <t>E02002971</t>
  </si>
  <si>
    <t>Stoke-on-Trent 021</t>
  </si>
  <si>
    <t>E02002972</t>
  </si>
  <si>
    <t>Stoke-on-Trent 022</t>
  </si>
  <si>
    <t>E02002973</t>
  </si>
  <si>
    <t>Stoke-on-Trent 023</t>
  </si>
  <si>
    <t>E02002974</t>
  </si>
  <si>
    <t>Stoke-on-Trent 024</t>
  </si>
  <si>
    <t>E02002975</t>
  </si>
  <si>
    <t>Stoke-on-Trent 025</t>
  </si>
  <si>
    <t>E02002976</t>
  </si>
  <si>
    <t>Stoke-on-Trent 026</t>
  </si>
  <si>
    <t>E02002977</t>
  </si>
  <si>
    <t>Stoke-on-Trent 027</t>
  </si>
  <si>
    <t>E02002978</t>
  </si>
  <si>
    <t>Stoke-on-Trent 028</t>
  </si>
  <si>
    <t>E02002979</t>
  </si>
  <si>
    <t>Stoke-on-Trent 029</t>
  </si>
  <si>
    <t>E02002980</t>
  </si>
  <si>
    <t>Stoke-on-Trent 030</t>
  </si>
  <si>
    <t>E02002981</t>
  </si>
  <si>
    <t>Stoke-on-Trent 031</t>
  </si>
  <si>
    <t>E02002982</t>
  </si>
  <si>
    <t>Stoke-on-Trent 032</t>
  </si>
  <si>
    <t>E02002983</t>
  </si>
  <si>
    <t>Stoke-on-Trent 033</t>
  </si>
  <si>
    <t>E02002984</t>
  </si>
  <si>
    <t>Stoke-on-Trent 034</t>
  </si>
  <si>
    <t>E02002985</t>
  </si>
  <si>
    <t>Bath and North East Somerset 001</t>
  </si>
  <si>
    <t>E02002986</t>
  </si>
  <si>
    <t>Bath and North East Somerset 002</t>
  </si>
  <si>
    <t>E02002987</t>
  </si>
  <si>
    <t>Bath and North East Somerset 003</t>
  </si>
  <si>
    <t>E02002988</t>
  </si>
  <si>
    <t>Bath and North East Somerset 004</t>
  </si>
  <si>
    <t>E02002989</t>
  </si>
  <si>
    <t>Bath and North East Somerset 005</t>
  </si>
  <si>
    <t>E02002990</t>
  </si>
  <si>
    <t>Bath and North East Somerset 006</t>
  </si>
  <si>
    <t>E02002991</t>
  </si>
  <si>
    <t>Bath and North East Somerset 007</t>
  </si>
  <si>
    <t>E02002992</t>
  </si>
  <si>
    <t>Bath and North East Somerset 008</t>
  </si>
  <si>
    <t>E02002993</t>
  </si>
  <si>
    <t>Bath and North East Somerset 009</t>
  </si>
  <si>
    <t>E02002994</t>
  </si>
  <si>
    <t>Bath and North East Somerset 010</t>
  </si>
  <si>
    <t>E02002995</t>
  </si>
  <si>
    <t>Bath and North East Somerset 011</t>
  </si>
  <si>
    <t>E02002996</t>
  </si>
  <si>
    <t>Bath and North East Somerset 012</t>
  </si>
  <si>
    <t>E02002997</t>
  </si>
  <si>
    <t>Bath and North East Somerset 013</t>
  </si>
  <si>
    <t>E02002998</t>
  </si>
  <si>
    <t>Bath and North East Somerset 014</t>
  </si>
  <si>
    <t>E02002999</t>
  </si>
  <si>
    <t>Bath and North East Somerset 015</t>
  </si>
  <si>
    <t>E02003000</t>
  </si>
  <si>
    <t>Bath and North East Somerset 016</t>
  </si>
  <si>
    <t>E02003001</t>
  </si>
  <si>
    <t>Bath and North East Somerset 017</t>
  </si>
  <si>
    <t>E02003002</t>
  </si>
  <si>
    <t>Bath and North East Somerset 018</t>
  </si>
  <si>
    <t>E02003003</t>
  </si>
  <si>
    <t>Bath and North East Somerset 019</t>
  </si>
  <si>
    <t>E02003004</t>
  </si>
  <si>
    <t>Bath and North East Somerset 020</t>
  </si>
  <si>
    <t>E02003005</t>
  </si>
  <si>
    <t>Bath and North East Somerset 021</t>
  </si>
  <si>
    <t>E02003006</t>
  </si>
  <si>
    <t>Bath and North East Somerset 022</t>
  </si>
  <si>
    <t>E02003007</t>
  </si>
  <si>
    <t>Bath and North East Somerset 023</t>
  </si>
  <si>
    <t>E02003008</t>
  </si>
  <si>
    <t>Bath and North East Somerset 024</t>
  </si>
  <si>
    <t>E02003009</t>
  </si>
  <si>
    <t>Bath and North East Somerset 025</t>
  </si>
  <si>
    <t>E02003010</t>
  </si>
  <si>
    <t>Bath and North East Somerset 026</t>
  </si>
  <si>
    <t>E02003011</t>
  </si>
  <si>
    <t>Bath and North East Somerset 027</t>
  </si>
  <si>
    <t>E02003012</t>
  </si>
  <si>
    <t>Bristol 001</t>
  </si>
  <si>
    <t>E02003013</t>
  </si>
  <si>
    <t>Bristol 002</t>
  </si>
  <si>
    <t>E02003014</t>
  </si>
  <si>
    <t>Bristol 003</t>
  </si>
  <si>
    <t>E02003015</t>
  </si>
  <si>
    <t>Bristol 004</t>
  </si>
  <si>
    <t>E02003016</t>
  </si>
  <si>
    <t>Bristol 005</t>
  </si>
  <si>
    <t>E02003017</t>
  </si>
  <si>
    <t>Bristol 006</t>
  </si>
  <si>
    <t>E02003018</t>
  </si>
  <si>
    <t>Bristol 007</t>
  </si>
  <si>
    <t>E02003019</t>
  </si>
  <si>
    <t>Bristol 008</t>
  </si>
  <si>
    <t>E02003020</t>
  </si>
  <si>
    <t>Bristol 009</t>
  </si>
  <si>
    <t>E02003021</t>
  </si>
  <si>
    <t>Bristol 010</t>
  </si>
  <si>
    <t>E02003022</t>
  </si>
  <si>
    <t>Bristol 011</t>
  </si>
  <si>
    <t>E02003023</t>
  </si>
  <si>
    <t>Bristol 012</t>
  </si>
  <si>
    <t>E02003024</t>
  </si>
  <si>
    <t>Bristol 013</t>
  </si>
  <si>
    <t>E02003025</t>
  </si>
  <si>
    <t>Bristol 014</t>
  </si>
  <si>
    <t>E02003026</t>
  </si>
  <si>
    <t>Bristol 015</t>
  </si>
  <si>
    <t>E02003027</t>
  </si>
  <si>
    <t>Bristol 016</t>
  </si>
  <si>
    <t>E02003028</t>
  </si>
  <si>
    <t>Bristol 017</t>
  </si>
  <si>
    <t>E02003029</t>
  </si>
  <si>
    <t>Bristol 018</t>
  </si>
  <si>
    <t>E02003030</t>
  </si>
  <si>
    <t>Bristol 019</t>
  </si>
  <si>
    <t>E02003031</t>
  </si>
  <si>
    <t>Bristol 020</t>
  </si>
  <si>
    <t>E02003032</t>
  </si>
  <si>
    <t>Bristol 021</t>
  </si>
  <si>
    <t>E02003033</t>
  </si>
  <si>
    <t>Bristol 022</t>
  </si>
  <si>
    <t>E02003034</t>
  </si>
  <si>
    <t>Bristol 023</t>
  </si>
  <si>
    <t>E02003036</t>
  </si>
  <si>
    <t>Bristol 025</t>
  </si>
  <si>
    <t>E02003037</t>
  </si>
  <si>
    <t>Bristol 026</t>
  </si>
  <si>
    <t>E02003038</t>
  </si>
  <si>
    <t>Bristol 027</t>
  </si>
  <si>
    <t>E02003039</t>
  </si>
  <si>
    <t>Bristol 028</t>
  </si>
  <si>
    <t>E02003040</t>
  </si>
  <si>
    <t>Bristol 029</t>
  </si>
  <si>
    <t>E02003041</t>
  </si>
  <si>
    <t>Bristol 030</t>
  </si>
  <si>
    <t>E02003043</t>
  </si>
  <si>
    <t>Bristol 032</t>
  </si>
  <si>
    <t>E02003044</t>
  </si>
  <si>
    <t>Bristol 033</t>
  </si>
  <si>
    <t>E02003045</t>
  </si>
  <si>
    <t>Bristol 034</t>
  </si>
  <si>
    <t>E02003046</t>
  </si>
  <si>
    <t>Bristol 035</t>
  </si>
  <si>
    <t>E02003047</t>
  </si>
  <si>
    <t>Bristol 036</t>
  </si>
  <si>
    <t>E02003048</t>
  </si>
  <si>
    <t>Bristol 037</t>
  </si>
  <si>
    <t>E02003049</t>
  </si>
  <si>
    <t>Bristol 038</t>
  </si>
  <si>
    <t>E02003050</t>
  </si>
  <si>
    <t>Bristol 039</t>
  </si>
  <si>
    <t>E02003051</t>
  </si>
  <si>
    <t>Bristol 040</t>
  </si>
  <si>
    <t>E02003052</t>
  </si>
  <si>
    <t>Bristol 041</t>
  </si>
  <si>
    <t>E02003053</t>
  </si>
  <si>
    <t>Bristol 042</t>
  </si>
  <si>
    <t>E02003054</t>
  </si>
  <si>
    <t>Bristol 043</t>
  </si>
  <si>
    <t>E02003055</t>
  </si>
  <si>
    <t>Bristol 044</t>
  </si>
  <si>
    <t>E02003056</t>
  </si>
  <si>
    <t>Bristol 045</t>
  </si>
  <si>
    <t>E02003057</t>
  </si>
  <si>
    <t>Bristol 046</t>
  </si>
  <si>
    <t>E02003058</t>
  </si>
  <si>
    <t>Bristol 047</t>
  </si>
  <si>
    <t>E02003059</t>
  </si>
  <si>
    <t>Bristol 048</t>
  </si>
  <si>
    <t>E02003060</t>
  </si>
  <si>
    <t>Bristol 049</t>
  </si>
  <si>
    <t>E02003061</t>
  </si>
  <si>
    <t>Bristol 050</t>
  </si>
  <si>
    <t>E02003062</t>
  </si>
  <si>
    <t>Bristol 051</t>
  </si>
  <si>
    <t>E02003063</t>
  </si>
  <si>
    <t>Bristol 052</t>
  </si>
  <si>
    <t>E02003064</t>
  </si>
  <si>
    <t>Bristol 053</t>
  </si>
  <si>
    <t>E02003065</t>
  </si>
  <si>
    <t>North Somerset 001</t>
  </si>
  <si>
    <t>E02003066</t>
  </si>
  <si>
    <t>North Somerset 002</t>
  </si>
  <si>
    <t>E02003067</t>
  </si>
  <si>
    <t>North Somerset 003</t>
  </si>
  <si>
    <t>E02003068</t>
  </si>
  <si>
    <t>North Somerset 004</t>
  </si>
  <si>
    <t>E02003069</t>
  </si>
  <si>
    <t>North Somerset 005</t>
  </si>
  <si>
    <t>E02003070</t>
  </si>
  <si>
    <t>North Somerset 006</t>
  </si>
  <si>
    <t>E02003071</t>
  </si>
  <si>
    <t>North Somerset 007</t>
  </si>
  <si>
    <t>E02003072</t>
  </si>
  <si>
    <t>North Somerset 008</t>
  </si>
  <si>
    <t>E02003073</t>
  </si>
  <si>
    <t>North Somerset 009</t>
  </si>
  <si>
    <t>E02003074</t>
  </si>
  <si>
    <t>North Somerset 010</t>
  </si>
  <si>
    <t>E02003075</t>
  </si>
  <si>
    <t>North Somerset 011</t>
  </si>
  <si>
    <t>E02003076</t>
  </si>
  <si>
    <t>North Somerset 012</t>
  </si>
  <si>
    <t>E02003077</t>
  </si>
  <si>
    <t>North Somerset 013</t>
  </si>
  <si>
    <t>E02003078</t>
  </si>
  <si>
    <t>North Somerset 014</t>
  </si>
  <si>
    <t>E02003079</t>
  </si>
  <si>
    <t>North Somerset 015</t>
  </si>
  <si>
    <t>E02003080</t>
  </si>
  <si>
    <t>North Somerset 016</t>
  </si>
  <si>
    <t>E02003081</t>
  </si>
  <si>
    <t>North Somerset 017</t>
  </si>
  <si>
    <t>E02003082</t>
  </si>
  <si>
    <t>North Somerset 018</t>
  </si>
  <si>
    <t>E02003084</t>
  </si>
  <si>
    <t>North Somerset 020</t>
  </si>
  <si>
    <t>E02003085</t>
  </si>
  <si>
    <t>North Somerset 021</t>
  </si>
  <si>
    <t>E02003086</t>
  </si>
  <si>
    <t>North Somerset 022</t>
  </si>
  <si>
    <t>E02003087</t>
  </si>
  <si>
    <t>North Somerset 023</t>
  </si>
  <si>
    <t>E02003088</t>
  </si>
  <si>
    <t>North Somerset 024</t>
  </si>
  <si>
    <t>E02003089</t>
  </si>
  <si>
    <t>North Somerset 025</t>
  </si>
  <si>
    <t>E02003090</t>
  </si>
  <si>
    <t>South Gloucestershire 001</t>
  </si>
  <si>
    <t>E02003091</t>
  </si>
  <si>
    <t>South Gloucestershire 002</t>
  </si>
  <si>
    <t>E02003092</t>
  </si>
  <si>
    <t>South Gloucestershire 003</t>
  </si>
  <si>
    <t>E02003093</t>
  </si>
  <si>
    <t>South Gloucestershire 004</t>
  </si>
  <si>
    <t>E02003094</t>
  </si>
  <si>
    <t>South Gloucestershire 005</t>
  </si>
  <si>
    <t>E02003095</t>
  </si>
  <si>
    <t>South Gloucestershire 006</t>
  </si>
  <si>
    <t>E02003096</t>
  </si>
  <si>
    <t>South Gloucestershire 007</t>
  </si>
  <si>
    <t>E02003097</t>
  </si>
  <si>
    <t>South Gloucestershire 008</t>
  </si>
  <si>
    <t>E02003098</t>
  </si>
  <si>
    <t>South Gloucestershire 009</t>
  </si>
  <si>
    <t>E02003099</t>
  </si>
  <si>
    <t>South Gloucestershire 010</t>
  </si>
  <si>
    <t>E02003100</t>
  </si>
  <si>
    <t>South Gloucestershire 011</t>
  </si>
  <si>
    <t>E02003101</t>
  </si>
  <si>
    <t>South Gloucestershire 012</t>
  </si>
  <si>
    <t>E02003102</t>
  </si>
  <si>
    <t>South Gloucestershire 013</t>
  </si>
  <si>
    <t>E02003103</t>
  </si>
  <si>
    <t>South Gloucestershire 014</t>
  </si>
  <si>
    <t>E02003104</t>
  </si>
  <si>
    <t>South Gloucestershire 015</t>
  </si>
  <si>
    <t>E02003105</t>
  </si>
  <si>
    <t>South Gloucestershire 016</t>
  </si>
  <si>
    <t>E02003106</t>
  </si>
  <si>
    <t>South Gloucestershire 017</t>
  </si>
  <si>
    <t>E02003107</t>
  </si>
  <si>
    <t>South Gloucestershire 018</t>
  </si>
  <si>
    <t>E02003108</t>
  </si>
  <si>
    <t>South Gloucestershire 019</t>
  </si>
  <si>
    <t>E02003109</t>
  </si>
  <si>
    <t>South Gloucestershire 020</t>
  </si>
  <si>
    <t>E02003110</t>
  </si>
  <si>
    <t>South Gloucestershire 021</t>
  </si>
  <si>
    <t>E02003111</t>
  </si>
  <si>
    <t>South Gloucestershire 022</t>
  </si>
  <si>
    <t>E02003112</t>
  </si>
  <si>
    <t>South Gloucestershire 023</t>
  </si>
  <si>
    <t>E02003113</t>
  </si>
  <si>
    <t>South Gloucestershire 024</t>
  </si>
  <si>
    <t>E02003114</t>
  </si>
  <si>
    <t>South Gloucestershire 025</t>
  </si>
  <si>
    <t>E02003115</t>
  </si>
  <si>
    <t>South Gloucestershire 026</t>
  </si>
  <si>
    <t>E02003116</t>
  </si>
  <si>
    <t>South Gloucestershire 027</t>
  </si>
  <si>
    <t>E02003117</t>
  </si>
  <si>
    <t>South Gloucestershire 028</t>
  </si>
  <si>
    <t>E02003118</t>
  </si>
  <si>
    <t>South Gloucestershire 029</t>
  </si>
  <si>
    <t>E02003119</t>
  </si>
  <si>
    <t>South Gloucestershire 030</t>
  </si>
  <si>
    <t>E02003120</t>
  </si>
  <si>
    <t>South Gloucestershire 031</t>
  </si>
  <si>
    <t>E02003121</t>
  </si>
  <si>
    <t>South Gloucestershire 032</t>
  </si>
  <si>
    <t>E02003122</t>
  </si>
  <si>
    <t>Plymouth 001</t>
  </si>
  <si>
    <t>E02003123</t>
  </si>
  <si>
    <t>Plymouth 002</t>
  </si>
  <si>
    <t>E02003124</t>
  </si>
  <si>
    <t>Plymouth 003</t>
  </si>
  <si>
    <t>E02003125</t>
  </si>
  <si>
    <t>Plymouth 004</t>
  </si>
  <si>
    <t>E02003126</t>
  </si>
  <si>
    <t>Plymouth 005</t>
  </si>
  <si>
    <t>E02003127</t>
  </si>
  <si>
    <t>Plymouth 006</t>
  </si>
  <si>
    <t>E02003128</t>
  </si>
  <si>
    <t>Plymouth 007</t>
  </si>
  <si>
    <t>E02003129</t>
  </si>
  <si>
    <t>Plymouth 008</t>
  </si>
  <si>
    <t>E02003130</t>
  </si>
  <si>
    <t>Plymouth 009</t>
  </si>
  <si>
    <t>E02003131</t>
  </si>
  <si>
    <t>Plymouth 010</t>
  </si>
  <si>
    <t>E02003132</t>
  </si>
  <si>
    <t>Plymouth 011</t>
  </si>
  <si>
    <t>E02003133</t>
  </si>
  <si>
    <t>Plymouth 012</t>
  </si>
  <si>
    <t>E02003134</t>
  </si>
  <si>
    <t>Plymouth 013</t>
  </si>
  <si>
    <t>E02003135</t>
  </si>
  <si>
    <t>Plymouth 014</t>
  </si>
  <si>
    <t>E02003136</t>
  </si>
  <si>
    <t>Plymouth 015</t>
  </si>
  <si>
    <t>E02003137</t>
  </si>
  <si>
    <t>Plymouth 016</t>
  </si>
  <si>
    <t>E02003138</t>
  </si>
  <si>
    <t>Plymouth 017</t>
  </si>
  <si>
    <t>E02003139</t>
  </si>
  <si>
    <t>Plymouth 018</t>
  </si>
  <si>
    <t>E02003140</t>
  </si>
  <si>
    <t>Plymouth 019</t>
  </si>
  <si>
    <t>E02003141</t>
  </si>
  <si>
    <t>Plymouth 020</t>
  </si>
  <si>
    <t>E02003142</t>
  </si>
  <si>
    <t>Plymouth 021</t>
  </si>
  <si>
    <t>E02003143</t>
  </si>
  <si>
    <t>Plymouth 022</t>
  </si>
  <si>
    <t>E02003144</t>
  </si>
  <si>
    <t>Plymouth 023</t>
  </si>
  <si>
    <t>E02003145</t>
  </si>
  <si>
    <t>Plymouth 024</t>
  </si>
  <si>
    <t>E02003146</t>
  </si>
  <si>
    <t>Plymouth 025</t>
  </si>
  <si>
    <t>E02003147</t>
  </si>
  <si>
    <t>Plymouth 026</t>
  </si>
  <si>
    <t>E02003148</t>
  </si>
  <si>
    <t>Plymouth 027</t>
  </si>
  <si>
    <t>E02003149</t>
  </si>
  <si>
    <t>Plymouth 028</t>
  </si>
  <si>
    <t>E02003150</t>
  </si>
  <si>
    <t>Plymouth 029</t>
  </si>
  <si>
    <t>E02003151</t>
  </si>
  <si>
    <t>Plymouth 030</t>
  </si>
  <si>
    <t>E02003152</t>
  </si>
  <si>
    <t>Plymouth 031</t>
  </si>
  <si>
    <t>E02003153</t>
  </si>
  <si>
    <t>Plymouth 032</t>
  </si>
  <si>
    <t>E02003154</t>
  </si>
  <si>
    <t>Torbay 001</t>
  </si>
  <si>
    <t>E02003155</t>
  </si>
  <si>
    <t>Torbay 002</t>
  </si>
  <si>
    <t>E02003156</t>
  </si>
  <si>
    <t>Torbay 003</t>
  </si>
  <si>
    <t>E02003157</t>
  </si>
  <si>
    <t>Torbay 004</t>
  </si>
  <si>
    <t>E02003158</t>
  </si>
  <si>
    <t>Torbay 005</t>
  </si>
  <si>
    <t>E02003159</t>
  </si>
  <si>
    <t>Torbay 006</t>
  </si>
  <si>
    <t>E02003161</t>
  </si>
  <si>
    <t>Torbay 008</t>
  </si>
  <si>
    <t>E02003163</t>
  </si>
  <si>
    <t>Torbay 010</t>
  </si>
  <si>
    <t>E02003164</t>
  </si>
  <si>
    <t>Torbay 011</t>
  </si>
  <si>
    <t>E02003165</t>
  </si>
  <si>
    <t>Torbay 012</t>
  </si>
  <si>
    <t>E02003166</t>
  </si>
  <si>
    <t>Torbay 013</t>
  </si>
  <si>
    <t>E02003167</t>
  </si>
  <si>
    <t>Torbay 014</t>
  </si>
  <si>
    <t>E02003168</t>
  </si>
  <si>
    <t>Torbay 015</t>
  </si>
  <si>
    <t>E02003169</t>
  </si>
  <si>
    <t>Torbay 016</t>
  </si>
  <si>
    <t>E02003170</t>
  </si>
  <si>
    <t>Torbay 017</t>
  </si>
  <si>
    <t>E02003171</t>
  </si>
  <si>
    <t>Torbay 018</t>
  </si>
  <si>
    <t>E02003172</t>
  </si>
  <si>
    <t>Bournemouth 001</t>
  </si>
  <si>
    <t>E02003173</t>
  </si>
  <si>
    <t>Bournemouth 002</t>
  </si>
  <si>
    <t>E02003174</t>
  </si>
  <si>
    <t>Bournemouth 003</t>
  </si>
  <si>
    <t>E02003175</t>
  </si>
  <si>
    <t>Bournemouth 004</t>
  </si>
  <si>
    <t>E02003176</t>
  </si>
  <si>
    <t>Bournemouth 005</t>
  </si>
  <si>
    <t>E02003177</t>
  </si>
  <si>
    <t>Bournemouth 006</t>
  </si>
  <si>
    <t>E02003178</t>
  </si>
  <si>
    <t>Bournemouth 007</t>
  </si>
  <si>
    <t>E02003179</t>
  </si>
  <si>
    <t>Bournemouth 008</t>
  </si>
  <si>
    <t>E02003180</t>
  </si>
  <si>
    <t>Bournemouth 009</t>
  </si>
  <si>
    <t>E02003181</t>
  </si>
  <si>
    <t>Bournemouth 010</t>
  </si>
  <si>
    <t>E02003182</t>
  </si>
  <si>
    <t>Bournemouth 011</t>
  </si>
  <si>
    <t>E02003183</t>
  </si>
  <si>
    <t>Bournemouth 012</t>
  </si>
  <si>
    <t>E02003184</t>
  </si>
  <si>
    <t>Bournemouth 013</t>
  </si>
  <si>
    <t>E02003185</t>
  </si>
  <si>
    <t>Bournemouth 014</t>
  </si>
  <si>
    <t>E02003186</t>
  </si>
  <si>
    <t>Bournemouth 015</t>
  </si>
  <si>
    <t>E02003187</t>
  </si>
  <si>
    <t>Bournemouth 016</t>
  </si>
  <si>
    <t>E02003188</t>
  </si>
  <si>
    <t>Bournemouth 017</t>
  </si>
  <si>
    <t>E02003189</t>
  </si>
  <si>
    <t>Bournemouth 018</t>
  </si>
  <si>
    <t>E02003190</t>
  </si>
  <si>
    <t>Bournemouth 019</t>
  </si>
  <si>
    <t>E02003191</t>
  </si>
  <si>
    <t>Bournemouth 020</t>
  </si>
  <si>
    <t>E02003192</t>
  </si>
  <si>
    <t>Bournemouth 021</t>
  </si>
  <si>
    <t>E02003194</t>
  </si>
  <si>
    <t>Poole 001</t>
  </si>
  <si>
    <t>E02003195</t>
  </si>
  <si>
    <t>Poole 002</t>
  </si>
  <si>
    <t>E02003196</t>
  </si>
  <si>
    <t>Poole 003</t>
  </si>
  <si>
    <t>E02003197</t>
  </si>
  <si>
    <t>Poole 004</t>
  </si>
  <si>
    <t>E02003198</t>
  </si>
  <si>
    <t>Poole 005</t>
  </si>
  <si>
    <t>E02003199</t>
  </si>
  <si>
    <t>Poole 006</t>
  </si>
  <si>
    <t>E02003200</t>
  </si>
  <si>
    <t>Poole 007</t>
  </si>
  <si>
    <t>E02003201</t>
  </si>
  <si>
    <t>Poole 008</t>
  </si>
  <si>
    <t>E02003202</t>
  </si>
  <si>
    <t>Poole 009</t>
  </si>
  <si>
    <t>E02003203</t>
  </si>
  <si>
    <t>Poole 010</t>
  </si>
  <si>
    <t>E02003204</t>
  </si>
  <si>
    <t>Poole 011</t>
  </si>
  <si>
    <t>E02003205</t>
  </si>
  <si>
    <t>Poole 012</t>
  </si>
  <si>
    <t>E02003206</t>
  </si>
  <si>
    <t>Poole 013</t>
  </si>
  <si>
    <t>E02003207</t>
  </si>
  <si>
    <t>Poole 014</t>
  </si>
  <si>
    <t>E02003208</t>
  </si>
  <si>
    <t>Poole 015</t>
  </si>
  <si>
    <t>E02003209</t>
  </si>
  <si>
    <t>Poole 016</t>
  </si>
  <si>
    <t>E02003210</t>
  </si>
  <si>
    <t>Poole 017</t>
  </si>
  <si>
    <t>E02003211</t>
  </si>
  <si>
    <t>Poole 018</t>
  </si>
  <si>
    <t>E02003212</t>
  </si>
  <si>
    <t>Swindon 001</t>
  </si>
  <si>
    <t>E02003214</t>
  </si>
  <si>
    <t>Swindon 003</t>
  </si>
  <si>
    <t>E02003215</t>
  </si>
  <si>
    <t>Swindon 004</t>
  </si>
  <si>
    <t>E02003216</t>
  </si>
  <si>
    <t>Swindon 005</t>
  </si>
  <si>
    <t>E02003217</t>
  </si>
  <si>
    <t>Swindon 006</t>
  </si>
  <si>
    <t>E02003218</t>
  </si>
  <si>
    <t>Swindon 007</t>
  </si>
  <si>
    <t>E02003219</t>
  </si>
  <si>
    <t>Swindon 008</t>
  </si>
  <si>
    <t>E02003220</t>
  </si>
  <si>
    <t>Swindon 009</t>
  </si>
  <si>
    <t>E02003221</t>
  </si>
  <si>
    <t>Swindon 010</t>
  </si>
  <si>
    <t>E02003222</t>
  </si>
  <si>
    <t>Swindon 011</t>
  </si>
  <si>
    <t>E02003223</t>
  </si>
  <si>
    <t>Swindon 012</t>
  </si>
  <si>
    <t>E02003224</t>
  </si>
  <si>
    <t>Swindon 013</t>
  </si>
  <si>
    <t>E02003225</t>
  </si>
  <si>
    <t>Swindon 014</t>
  </si>
  <si>
    <t>E02003226</t>
  </si>
  <si>
    <t>Swindon 015</t>
  </si>
  <si>
    <t>E02003227</t>
  </si>
  <si>
    <t>Swindon 016</t>
  </si>
  <si>
    <t>E02003228</t>
  </si>
  <si>
    <t>Swindon 017</t>
  </si>
  <si>
    <t>E02003229</t>
  </si>
  <si>
    <t>Swindon 018</t>
  </si>
  <si>
    <t>E02003230</t>
  </si>
  <si>
    <t>Swindon 019</t>
  </si>
  <si>
    <t>E02003231</t>
  </si>
  <si>
    <t>Swindon 020</t>
  </si>
  <si>
    <t>E02003232</t>
  </si>
  <si>
    <t>Swindon 021</t>
  </si>
  <si>
    <t>E02003233</t>
  </si>
  <si>
    <t>Swindon 022</t>
  </si>
  <si>
    <t>E02003234</t>
  </si>
  <si>
    <t>Swindon 023</t>
  </si>
  <si>
    <t>E02003235</t>
  </si>
  <si>
    <t>Swindon 024</t>
  </si>
  <si>
    <t>E02003236</t>
  </si>
  <si>
    <t>Swindon 025</t>
  </si>
  <si>
    <t>E02003237</t>
  </si>
  <si>
    <t>Peterborough 001</t>
  </si>
  <si>
    <t>E02003238</t>
  </si>
  <si>
    <t>Peterborough 002</t>
  </si>
  <si>
    <t>E02003239</t>
  </si>
  <si>
    <t>Peterborough 003</t>
  </si>
  <si>
    <t>E02003240</t>
  </si>
  <si>
    <t>Peterborough 004</t>
  </si>
  <si>
    <t>E02003241</t>
  </si>
  <si>
    <t>Peterborough 005</t>
  </si>
  <si>
    <t>E02003242</t>
  </si>
  <si>
    <t>Peterborough 006</t>
  </si>
  <si>
    <t>E02003243</t>
  </si>
  <si>
    <t>Peterborough 007</t>
  </si>
  <si>
    <t>E02003244</t>
  </si>
  <si>
    <t>Peterborough 008</t>
  </si>
  <si>
    <t>E02003245</t>
  </si>
  <si>
    <t>Peterborough 009</t>
  </si>
  <si>
    <t>E02003246</t>
  </si>
  <si>
    <t>Peterborough 010</t>
  </si>
  <si>
    <t>E02003247</t>
  </si>
  <si>
    <t>Peterborough 011</t>
  </si>
  <si>
    <t>E02003248</t>
  </si>
  <si>
    <t>Peterborough 012</t>
  </si>
  <si>
    <t>E02003249</t>
  </si>
  <si>
    <t>Peterborough 013</t>
  </si>
  <si>
    <t>E02003250</t>
  </si>
  <si>
    <t>Peterborough 014</t>
  </si>
  <si>
    <t>E02003251</t>
  </si>
  <si>
    <t>Peterborough 015</t>
  </si>
  <si>
    <t>E02003252</t>
  </si>
  <si>
    <t>Peterborough 016</t>
  </si>
  <si>
    <t>E02003253</t>
  </si>
  <si>
    <t>Peterborough 017</t>
  </si>
  <si>
    <t>E02003254</t>
  </si>
  <si>
    <t>Peterborough 018</t>
  </si>
  <si>
    <t>E02003255</t>
  </si>
  <si>
    <t>Peterborough 019</t>
  </si>
  <si>
    <t>E02003257</t>
  </si>
  <si>
    <t>Peterborough 021</t>
  </si>
  <si>
    <t>E02003258</t>
  </si>
  <si>
    <t>Luton 001</t>
  </si>
  <si>
    <t>E02003259</t>
  </si>
  <si>
    <t>Luton 002</t>
  </si>
  <si>
    <t>E02003260</t>
  </si>
  <si>
    <t>Luton 003</t>
  </si>
  <si>
    <t>E02003261</t>
  </si>
  <si>
    <t>Luton 004</t>
  </si>
  <si>
    <t>E02003262</t>
  </si>
  <si>
    <t>Luton 005</t>
  </si>
  <si>
    <t>E02003263</t>
  </si>
  <si>
    <t>Luton 006</t>
  </si>
  <si>
    <t>E02003264</t>
  </si>
  <si>
    <t>Luton 007</t>
  </si>
  <si>
    <t>E02003265</t>
  </si>
  <si>
    <t>Luton 008</t>
  </si>
  <si>
    <t>E02003266</t>
  </si>
  <si>
    <t>Luton 009</t>
  </si>
  <si>
    <t>E02003267</t>
  </si>
  <si>
    <t>Luton 010</t>
  </si>
  <si>
    <t>E02003268</t>
  </si>
  <si>
    <t>Luton 011</t>
  </si>
  <si>
    <t>E02003269</t>
  </si>
  <si>
    <t>Luton 012</t>
  </si>
  <si>
    <t>E02003270</t>
  </si>
  <si>
    <t>Luton 013</t>
  </si>
  <si>
    <t>E02003271</t>
  </si>
  <si>
    <t>Luton 014</t>
  </si>
  <si>
    <t>E02003272</t>
  </si>
  <si>
    <t>Luton 015</t>
  </si>
  <si>
    <t>E02003273</t>
  </si>
  <si>
    <t>Luton 016</t>
  </si>
  <si>
    <t>E02003274</t>
  </si>
  <si>
    <t>Luton 017</t>
  </si>
  <si>
    <t>E02003275</t>
  </si>
  <si>
    <t>Luton 018</t>
  </si>
  <si>
    <t>E02003276</t>
  </si>
  <si>
    <t>Luton 019</t>
  </si>
  <si>
    <t>E02003277</t>
  </si>
  <si>
    <t>Luton 020</t>
  </si>
  <si>
    <t>E02003278</t>
  </si>
  <si>
    <t>Luton 021</t>
  </si>
  <si>
    <t>E02003279</t>
  </si>
  <si>
    <t>Southend-on-Sea 001</t>
  </si>
  <si>
    <t>E02003280</t>
  </si>
  <si>
    <t>Southend-on-Sea 002</t>
  </si>
  <si>
    <t>E02003281</t>
  </si>
  <si>
    <t>Southend-on-Sea 003</t>
  </si>
  <si>
    <t>E02003282</t>
  </si>
  <si>
    <t>Southend-on-Sea 004</t>
  </si>
  <si>
    <t>E02003283</t>
  </si>
  <si>
    <t>Southend-on-Sea 005</t>
  </si>
  <si>
    <t>E02003284</t>
  </si>
  <si>
    <t>Southend-on-Sea 006</t>
  </si>
  <si>
    <t>E02003285</t>
  </si>
  <si>
    <t>Southend-on-Sea 007</t>
  </si>
  <si>
    <t>E02003286</t>
  </si>
  <si>
    <t>Southend-on-Sea 008</t>
  </si>
  <si>
    <t>E02003287</t>
  </si>
  <si>
    <t>Southend-on-Sea 009</t>
  </si>
  <si>
    <t>E02003288</t>
  </si>
  <si>
    <t>Southend-on-Sea 010</t>
  </si>
  <si>
    <t>E02003289</t>
  </si>
  <si>
    <t>Southend-on-Sea 011</t>
  </si>
  <si>
    <t>E02003290</t>
  </si>
  <si>
    <t>Southend-on-Sea 012</t>
  </si>
  <si>
    <t>E02003291</t>
  </si>
  <si>
    <t>Southend-on-Sea 013</t>
  </si>
  <si>
    <t>E02003292</t>
  </si>
  <si>
    <t>Southend-on-Sea 014</t>
  </si>
  <si>
    <t>E02003293</t>
  </si>
  <si>
    <t>Southend-on-Sea 015</t>
  </si>
  <si>
    <t>E02003294</t>
  </si>
  <si>
    <t>Southend-on-Sea 016</t>
  </si>
  <si>
    <t>E02003295</t>
  </si>
  <si>
    <t>Southend-on-Sea 017</t>
  </si>
  <si>
    <t>E02003296</t>
  </si>
  <si>
    <t>Thurrock 001</t>
  </si>
  <si>
    <t>E02003297</t>
  </si>
  <si>
    <t>Thurrock 002</t>
  </si>
  <si>
    <t>E02003298</t>
  </si>
  <si>
    <t>Thurrock 003</t>
  </si>
  <si>
    <t>E02003299</t>
  </si>
  <si>
    <t>Thurrock 004</t>
  </si>
  <si>
    <t>E02003300</t>
  </si>
  <si>
    <t>Thurrock 005</t>
  </si>
  <si>
    <t>E02003301</t>
  </si>
  <si>
    <t>Thurrock 006</t>
  </si>
  <si>
    <t>E02003302</t>
  </si>
  <si>
    <t>Thurrock 007</t>
  </si>
  <si>
    <t>E02003303</t>
  </si>
  <si>
    <t>Thurrock 008</t>
  </si>
  <si>
    <t>E02003304</t>
  </si>
  <si>
    <t>Thurrock 009</t>
  </si>
  <si>
    <t>E02003305</t>
  </si>
  <si>
    <t>Thurrock 010</t>
  </si>
  <si>
    <t>E02003307</t>
  </si>
  <si>
    <t>Thurrock 012</t>
  </si>
  <si>
    <t>E02003308</t>
  </si>
  <si>
    <t>Thurrock 013</t>
  </si>
  <si>
    <t>E02003309</t>
  </si>
  <si>
    <t>Thurrock 014</t>
  </si>
  <si>
    <t>E02003310</t>
  </si>
  <si>
    <t>Thurrock 015</t>
  </si>
  <si>
    <t>E02003311</t>
  </si>
  <si>
    <t>Thurrock 016</t>
  </si>
  <si>
    <t>E02003312</t>
  </si>
  <si>
    <t>Thurrock 017</t>
  </si>
  <si>
    <t>E02003313</t>
  </si>
  <si>
    <t>Thurrock 018</t>
  </si>
  <si>
    <t>E02003314</t>
  </si>
  <si>
    <t>Medway 001</t>
  </si>
  <si>
    <t>E02003315</t>
  </si>
  <si>
    <t>Medway 002</t>
  </si>
  <si>
    <t>E02003316</t>
  </si>
  <si>
    <t>Medway 003</t>
  </si>
  <si>
    <t>E02003317</t>
  </si>
  <si>
    <t>Medway 004</t>
  </si>
  <si>
    <t>E02003318</t>
  </si>
  <si>
    <t>Medway 005</t>
  </si>
  <si>
    <t>E02003319</t>
  </si>
  <si>
    <t>Medway 006</t>
  </si>
  <si>
    <t>E02003320</t>
  </si>
  <si>
    <t>Medway 007</t>
  </si>
  <si>
    <t>E02003321</t>
  </si>
  <si>
    <t>Medway 008</t>
  </si>
  <si>
    <t>E02003322</t>
  </si>
  <si>
    <t>Medway 009</t>
  </si>
  <si>
    <t>E02003323</t>
  </si>
  <si>
    <t>Medway 010</t>
  </si>
  <si>
    <t>E02003324</t>
  </si>
  <si>
    <t>Medway 011</t>
  </si>
  <si>
    <t>E02003325</t>
  </si>
  <si>
    <t>Medway 012</t>
  </si>
  <si>
    <t>E02003326</t>
  </si>
  <si>
    <t>Medway 013</t>
  </si>
  <si>
    <t>E02003327</t>
  </si>
  <si>
    <t>Medway 014</t>
  </si>
  <si>
    <t>E02003328</t>
  </si>
  <si>
    <t>Medway 015</t>
  </si>
  <si>
    <t>E02003329</t>
  </si>
  <si>
    <t>Medway 016</t>
  </si>
  <si>
    <t>E02003330</t>
  </si>
  <si>
    <t>Medway 017</t>
  </si>
  <si>
    <t>E02003331</t>
  </si>
  <si>
    <t>Medway 018</t>
  </si>
  <si>
    <t>E02003332</t>
  </si>
  <si>
    <t>Medway 019</t>
  </si>
  <si>
    <t>E02003333</t>
  </si>
  <si>
    <t>Medway 020</t>
  </si>
  <si>
    <t>E02003334</t>
  </si>
  <si>
    <t>Medway 021</t>
  </si>
  <si>
    <t>E02003335</t>
  </si>
  <si>
    <t>Medway 022</t>
  </si>
  <si>
    <t>E02003336</t>
  </si>
  <si>
    <t>Medway 023</t>
  </si>
  <si>
    <t>E02003337</t>
  </si>
  <si>
    <t>Medway 024</t>
  </si>
  <si>
    <t>E02003338</t>
  </si>
  <si>
    <t>Medway 025</t>
  </si>
  <si>
    <t>E02003339</t>
  </si>
  <si>
    <t>Medway 026</t>
  </si>
  <si>
    <t>E02003340</t>
  </si>
  <si>
    <t>Medway 027</t>
  </si>
  <si>
    <t>E02003341</t>
  </si>
  <si>
    <t>Medway 028</t>
  </si>
  <si>
    <t>E02003342</t>
  </si>
  <si>
    <t>Medway 029</t>
  </si>
  <si>
    <t>E02003343</t>
  </si>
  <si>
    <t>Medway 030</t>
  </si>
  <si>
    <t>E02003344</t>
  </si>
  <si>
    <t>Medway 031</t>
  </si>
  <si>
    <t>E02003345</t>
  </si>
  <si>
    <t>Medway 032</t>
  </si>
  <si>
    <t>E02003346</t>
  </si>
  <si>
    <t>Medway 033</t>
  </si>
  <si>
    <t>E02003347</t>
  </si>
  <si>
    <t>Medway 034</t>
  </si>
  <si>
    <t>E02003348</t>
  </si>
  <si>
    <t>Medway 035</t>
  </si>
  <si>
    <t>E02003349</t>
  </si>
  <si>
    <t>Medway 036</t>
  </si>
  <si>
    <t>E02003350</t>
  </si>
  <si>
    <t>Medway 037</t>
  </si>
  <si>
    <t>E02003351</t>
  </si>
  <si>
    <t>Medway 038</t>
  </si>
  <si>
    <t>E02003352</t>
  </si>
  <si>
    <t>Bracknell Forest 001</t>
  </si>
  <si>
    <t>E02003353</t>
  </si>
  <si>
    <t>Bracknell Forest 002</t>
  </si>
  <si>
    <t>E02003354</t>
  </si>
  <si>
    <t>Bracknell Forest 003</t>
  </si>
  <si>
    <t>E02003355</t>
  </si>
  <si>
    <t>Bracknell Forest 004</t>
  </si>
  <si>
    <t>E02003356</t>
  </si>
  <si>
    <t>Bracknell Forest 005</t>
  </si>
  <si>
    <t>E02003357</t>
  </si>
  <si>
    <t>Bracknell Forest 006</t>
  </si>
  <si>
    <t>E02003358</t>
  </si>
  <si>
    <t>Bracknell Forest 007</t>
  </si>
  <si>
    <t>E02003359</t>
  </si>
  <si>
    <t>Bracknell Forest 008</t>
  </si>
  <si>
    <t>E02003360</t>
  </si>
  <si>
    <t>Bracknell Forest 009</t>
  </si>
  <si>
    <t>E02003361</t>
  </si>
  <si>
    <t>Bracknell Forest 010</t>
  </si>
  <si>
    <t>E02003362</t>
  </si>
  <si>
    <t>Bracknell Forest 011</t>
  </si>
  <si>
    <t>E02003363</t>
  </si>
  <si>
    <t>Bracknell Forest 012</t>
  </si>
  <si>
    <t>E02003364</t>
  </si>
  <si>
    <t>Bracknell Forest 013</t>
  </si>
  <si>
    <t>E02003365</t>
  </si>
  <si>
    <t>Bracknell Forest 014</t>
  </si>
  <si>
    <t>E02003366</t>
  </si>
  <si>
    <t>Bracknell Forest 015</t>
  </si>
  <si>
    <t>E02003367</t>
  </si>
  <si>
    <t>West Berkshire 001</t>
  </si>
  <si>
    <t>E02003368</t>
  </si>
  <si>
    <t>West Berkshire 002</t>
  </si>
  <si>
    <t>E02003369</t>
  </si>
  <si>
    <t>West Berkshire 003</t>
  </si>
  <si>
    <t>E02003370</t>
  </si>
  <si>
    <t>West Berkshire 004</t>
  </si>
  <si>
    <t>E02003371</t>
  </si>
  <si>
    <t>West Berkshire 005</t>
  </si>
  <si>
    <t>E02003372</t>
  </si>
  <si>
    <t>West Berkshire 006</t>
  </si>
  <si>
    <t>E02003373</t>
  </si>
  <si>
    <t>West Berkshire 007</t>
  </si>
  <si>
    <t>E02003374</t>
  </si>
  <si>
    <t>West Berkshire 008</t>
  </si>
  <si>
    <t>E02003375</t>
  </si>
  <si>
    <t>West Berkshire 009</t>
  </si>
  <si>
    <t>E02003376</t>
  </si>
  <si>
    <t>West Berkshire 010</t>
  </si>
  <si>
    <t>E02003377</t>
  </si>
  <si>
    <t>West Berkshire 011</t>
  </si>
  <si>
    <t>E02003378</t>
  </si>
  <si>
    <t>West Berkshire 012</t>
  </si>
  <si>
    <t>E02003379</t>
  </si>
  <si>
    <t>West Berkshire 013</t>
  </si>
  <si>
    <t>E02003380</t>
  </si>
  <si>
    <t>West Berkshire 014</t>
  </si>
  <si>
    <t>E02003381</t>
  </si>
  <si>
    <t>West Berkshire 015</t>
  </si>
  <si>
    <t>E02003382</t>
  </si>
  <si>
    <t>West Berkshire 016</t>
  </si>
  <si>
    <t>E02003383</t>
  </si>
  <si>
    <t>West Berkshire 017</t>
  </si>
  <si>
    <t>E02003384</t>
  </si>
  <si>
    <t>West Berkshire 018</t>
  </si>
  <si>
    <t>E02003385</t>
  </si>
  <si>
    <t>West Berkshire 019</t>
  </si>
  <si>
    <t>E02003386</t>
  </si>
  <si>
    <t>West Berkshire 020</t>
  </si>
  <si>
    <t>E02003387</t>
  </si>
  <si>
    <t>West Berkshire 021</t>
  </si>
  <si>
    <t>E02003388</t>
  </si>
  <si>
    <t>West Berkshire 022</t>
  </si>
  <si>
    <t>E02003389</t>
  </si>
  <si>
    <t>Reading 001</t>
  </si>
  <si>
    <t>E02003390</t>
  </si>
  <si>
    <t>Reading 002</t>
  </si>
  <si>
    <t>E02003391</t>
  </si>
  <si>
    <t>Reading 003</t>
  </si>
  <si>
    <t>E02003392</t>
  </si>
  <si>
    <t>Reading 004</t>
  </si>
  <si>
    <t>E02003393</t>
  </si>
  <si>
    <t>Reading 005</t>
  </si>
  <si>
    <t>E02003394</t>
  </si>
  <si>
    <t>Reading 006</t>
  </si>
  <si>
    <t>E02003395</t>
  </si>
  <si>
    <t>Reading 007</t>
  </si>
  <si>
    <t>E02003396</t>
  </si>
  <si>
    <t>Reading 008</t>
  </si>
  <si>
    <t>E02003397</t>
  </si>
  <si>
    <t>Reading 009</t>
  </si>
  <si>
    <t>E02003398</t>
  </si>
  <si>
    <t>Reading 010</t>
  </si>
  <si>
    <t>E02003399</t>
  </si>
  <si>
    <t>Reading 011</t>
  </si>
  <si>
    <t>E02003400</t>
  </si>
  <si>
    <t>Reading 012</t>
  </si>
  <si>
    <t>E02003401</t>
  </si>
  <si>
    <t>Reading 013</t>
  </si>
  <si>
    <t>E02003402</t>
  </si>
  <si>
    <t>Reading 014</t>
  </si>
  <si>
    <t>E02003403</t>
  </si>
  <si>
    <t>Reading 015</t>
  </si>
  <si>
    <t>E02003404</t>
  </si>
  <si>
    <t>Reading 016</t>
  </si>
  <si>
    <t>E02003405</t>
  </si>
  <si>
    <t>Reading 017</t>
  </si>
  <si>
    <t>E02003406</t>
  </si>
  <si>
    <t>Reading 018</t>
  </si>
  <si>
    <t>E02003407</t>
  </si>
  <si>
    <t>Slough 001</t>
  </si>
  <si>
    <t>E02003408</t>
  </si>
  <si>
    <t>Slough 002</t>
  </si>
  <si>
    <t>E02003409</t>
  </si>
  <si>
    <t>Slough 003</t>
  </si>
  <si>
    <t>E02003410</t>
  </si>
  <si>
    <t>Slough 004</t>
  </si>
  <si>
    <t>E02003411</t>
  </si>
  <si>
    <t>Slough 005</t>
  </si>
  <si>
    <t>E02003412</t>
  </si>
  <si>
    <t>Slough 006</t>
  </si>
  <si>
    <t>E02003413</t>
  </si>
  <si>
    <t>Slough 007</t>
  </si>
  <si>
    <t>E02003414</t>
  </si>
  <si>
    <t>Slough 008</t>
  </si>
  <si>
    <t>E02003415</t>
  </si>
  <si>
    <t>Slough 009</t>
  </si>
  <si>
    <t>E02003416</t>
  </si>
  <si>
    <t>Slough 010</t>
  </si>
  <si>
    <t>E02003417</t>
  </si>
  <si>
    <t>Slough 011</t>
  </si>
  <si>
    <t>E02003418</t>
  </si>
  <si>
    <t>Slough 012</t>
  </si>
  <si>
    <t>E02003419</t>
  </si>
  <si>
    <t>Slough 013</t>
  </si>
  <si>
    <t>E02003420</t>
  </si>
  <si>
    <t>Slough 014</t>
  </si>
  <si>
    <t>E02003421</t>
  </si>
  <si>
    <t>Windsor and Maidenhead 001</t>
  </si>
  <si>
    <t>E02003422</t>
  </si>
  <si>
    <t>Windsor and Maidenhead 002</t>
  </si>
  <si>
    <t>E02003423</t>
  </si>
  <si>
    <t>Windsor and Maidenhead 003</t>
  </si>
  <si>
    <t>E02003424</t>
  </si>
  <si>
    <t>Windsor and Maidenhead 004</t>
  </si>
  <si>
    <t>E02003425</t>
  </si>
  <si>
    <t>Windsor and Maidenhead 005</t>
  </si>
  <si>
    <t>E02003426</t>
  </si>
  <si>
    <t>Windsor and Maidenhead 006</t>
  </si>
  <si>
    <t>E02003427</t>
  </si>
  <si>
    <t>Windsor and Maidenhead 007</t>
  </si>
  <si>
    <t>E02003428</t>
  </si>
  <si>
    <t>Windsor and Maidenhead 008</t>
  </si>
  <si>
    <t>E02003429</t>
  </si>
  <si>
    <t>Windsor and Maidenhead 009</t>
  </si>
  <si>
    <t>E02003430</t>
  </si>
  <si>
    <t>Windsor and Maidenhead 010</t>
  </si>
  <si>
    <t>E02003431</t>
  </si>
  <si>
    <t>Windsor and Maidenhead 011</t>
  </si>
  <si>
    <t>E02003432</t>
  </si>
  <si>
    <t>Windsor and Maidenhead 012</t>
  </si>
  <si>
    <t>E02003433</t>
  </si>
  <si>
    <t>Windsor and Maidenhead 013</t>
  </si>
  <si>
    <t>E02003434</t>
  </si>
  <si>
    <t>Windsor and Maidenhead 014</t>
  </si>
  <si>
    <t>E02003435</t>
  </si>
  <si>
    <t>Windsor and Maidenhead 015</t>
  </si>
  <si>
    <t>E02003436</t>
  </si>
  <si>
    <t>Windsor and Maidenhead 016</t>
  </si>
  <si>
    <t>E02003437</t>
  </si>
  <si>
    <t>Windsor and Maidenhead 017</t>
  </si>
  <si>
    <t>E02003438</t>
  </si>
  <si>
    <t>Windsor and Maidenhead 018</t>
  </si>
  <si>
    <t>E02003439</t>
  </si>
  <si>
    <t>Wokingham 001</t>
  </si>
  <si>
    <t>E02003440</t>
  </si>
  <si>
    <t>Wokingham 002</t>
  </si>
  <si>
    <t>E02003441</t>
  </si>
  <si>
    <t>Wokingham 003</t>
  </si>
  <si>
    <t>E02003442</t>
  </si>
  <si>
    <t>Wokingham 004</t>
  </si>
  <si>
    <t>E02003443</t>
  </si>
  <si>
    <t>Wokingham 005</t>
  </si>
  <si>
    <t>E02003444</t>
  </si>
  <si>
    <t>Wokingham 006</t>
  </si>
  <si>
    <t>E02003445</t>
  </si>
  <si>
    <t>Wokingham 007</t>
  </si>
  <si>
    <t>E02003446</t>
  </si>
  <si>
    <t>Wokingham 008</t>
  </si>
  <si>
    <t>E02003447</t>
  </si>
  <si>
    <t>Wokingham 009</t>
  </si>
  <si>
    <t>E02003448</t>
  </si>
  <si>
    <t>Wokingham 010</t>
  </si>
  <si>
    <t>E02003449</t>
  </si>
  <si>
    <t>Wokingham 011</t>
  </si>
  <si>
    <t>E02003450</t>
  </si>
  <si>
    <t>Wokingham 012</t>
  </si>
  <si>
    <t>E02003451</t>
  </si>
  <si>
    <t>Wokingham 013</t>
  </si>
  <si>
    <t>E02003452</t>
  </si>
  <si>
    <t>Wokingham 014</t>
  </si>
  <si>
    <t>E02003453</t>
  </si>
  <si>
    <t>Wokingham 015</t>
  </si>
  <si>
    <t>E02003454</t>
  </si>
  <si>
    <t>Wokingham 016</t>
  </si>
  <si>
    <t>E02003455</t>
  </si>
  <si>
    <t>Wokingham 017</t>
  </si>
  <si>
    <t>E02003456</t>
  </si>
  <si>
    <t>Wokingham 018</t>
  </si>
  <si>
    <t>E02003457</t>
  </si>
  <si>
    <t>Wokingham 019</t>
  </si>
  <si>
    <t>E02003458</t>
  </si>
  <si>
    <t>Wokingham 020</t>
  </si>
  <si>
    <t>E02003459</t>
  </si>
  <si>
    <t>Milton Keynes 001</t>
  </si>
  <si>
    <t>E02003460</t>
  </si>
  <si>
    <t>Milton Keynes 002</t>
  </si>
  <si>
    <t>E02003461</t>
  </si>
  <si>
    <t>Milton Keynes 003</t>
  </si>
  <si>
    <t>E02003462</t>
  </si>
  <si>
    <t>Milton Keynes 004</t>
  </si>
  <si>
    <t>E02003463</t>
  </si>
  <si>
    <t>Milton Keynes 005</t>
  </si>
  <si>
    <t>E02003464</t>
  </si>
  <si>
    <t>Milton Keynes 006</t>
  </si>
  <si>
    <t>E02003465</t>
  </si>
  <si>
    <t>Milton Keynes 007</t>
  </si>
  <si>
    <t>E02003466</t>
  </si>
  <si>
    <t>Milton Keynes 008</t>
  </si>
  <si>
    <t>E02003467</t>
  </si>
  <si>
    <t>Milton Keynes 009</t>
  </si>
  <si>
    <t>E02003468</t>
  </si>
  <si>
    <t>Milton Keynes 010</t>
  </si>
  <si>
    <t>E02003469</t>
  </si>
  <si>
    <t>Milton Keynes 011</t>
  </si>
  <si>
    <t>E02003470</t>
  </si>
  <si>
    <t>Milton Keynes 012</t>
  </si>
  <si>
    <t>E02003471</t>
  </si>
  <si>
    <t>Milton Keynes 013</t>
  </si>
  <si>
    <t>E02003472</t>
  </si>
  <si>
    <t>Milton Keynes 014</t>
  </si>
  <si>
    <t>E02003473</t>
  </si>
  <si>
    <t>Milton Keynes 015</t>
  </si>
  <si>
    <t>E02003474</t>
  </si>
  <si>
    <t>Milton Keynes 016</t>
  </si>
  <si>
    <t>E02003475</t>
  </si>
  <si>
    <t>Milton Keynes 017</t>
  </si>
  <si>
    <t>E02003476</t>
  </si>
  <si>
    <t>Milton Keynes 018</t>
  </si>
  <si>
    <t>E02003477</t>
  </si>
  <si>
    <t>Milton Keynes 019</t>
  </si>
  <si>
    <t>E02003478</t>
  </si>
  <si>
    <t>Milton Keynes 020</t>
  </si>
  <si>
    <t>E02003479</t>
  </si>
  <si>
    <t>Milton Keynes 021</t>
  </si>
  <si>
    <t>E02003480</t>
  </si>
  <si>
    <t>Milton Keynes 022</t>
  </si>
  <si>
    <t>E02003481</t>
  </si>
  <si>
    <t>Milton Keynes 023</t>
  </si>
  <si>
    <t>E02003482</t>
  </si>
  <si>
    <t>Milton Keynes 024</t>
  </si>
  <si>
    <t>E02003483</t>
  </si>
  <si>
    <t>Milton Keynes 025</t>
  </si>
  <si>
    <t>E02003484</t>
  </si>
  <si>
    <t>Milton Keynes 026</t>
  </si>
  <si>
    <t>E02003485</t>
  </si>
  <si>
    <t>Milton Keynes 027</t>
  </si>
  <si>
    <t>E02003486</t>
  </si>
  <si>
    <t>Milton Keynes 028</t>
  </si>
  <si>
    <t>E02003487</t>
  </si>
  <si>
    <t>Milton Keynes 029</t>
  </si>
  <si>
    <t>E02003488</t>
  </si>
  <si>
    <t>Milton Keynes 030</t>
  </si>
  <si>
    <t>E02003489</t>
  </si>
  <si>
    <t>Milton Keynes 031</t>
  </si>
  <si>
    <t>E02003490</t>
  </si>
  <si>
    <t>Milton Keynes 032</t>
  </si>
  <si>
    <t>E02003491</t>
  </si>
  <si>
    <t>Brighton and Hove 001</t>
  </si>
  <si>
    <t>E02003492</t>
  </si>
  <si>
    <t>Brighton and Hove 002</t>
  </si>
  <si>
    <t>E02003493</t>
  </si>
  <si>
    <t>Brighton and Hove 003</t>
  </si>
  <si>
    <t>E02003494</t>
  </si>
  <si>
    <t>Brighton and Hove 004</t>
  </si>
  <si>
    <t>E02003495</t>
  </si>
  <si>
    <t>Brighton and Hove 005</t>
  </si>
  <si>
    <t>E02003496</t>
  </si>
  <si>
    <t>Brighton and Hove 006</t>
  </si>
  <si>
    <t>E02003497</t>
  </si>
  <si>
    <t>Brighton and Hove 007</t>
  </si>
  <si>
    <t>E02003498</t>
  </si>
  <si>
    <t>Brighton and Hove 008</t>
  </si>
  <si>
    <t>E02003499</t>
  </si>
  <si>
    <t>Brighton and Hove 009</t>
  </si>
  <si>
    <t>E02003500</t>
  </si>
  <si>
    <t>Brighton and Hove 010</t>
  </si>
  <si>
    <t>E02003501</t>
  </si>
  <si>
    <t>Brighton and Hove 011</t>
  </si>
  <si>
    <t>E02003502</t>
  </si>
  <si>
    <t>Brighton and Hove 012</t>
  </si>
  <si>
    <t>E02003503</t>
  </si>
  <si>
    <t>Brighton and Hove 013</t>
  </si>
  <si>
    <t>E02003504</t>
  </si>
  <si>
    <t>Brighton and Hove 014</t>
  </si>
  <si>
    <t>E02003505</t>
  </si>
  <si>
    <t>Brighton and Hove 015</t>
  </si>
  <si>
    <t>E02003506</t>
  </si>
  <si>
    <t>Brighton and Hove 016</t>
  </si>
  <si>
    <t>E02003507</t>
  </si>
  <si>
    <t>Brighton and Hove 017</t>
  </si>
  <si>
    <t>E02003508</t>
  </si>
  <si>
    <t>Brighton and Hove 018</t>
  </si>
  <si>
    <t>E02003509</t>
  </si>
  <si>
    <t>Brighton and Hove 019</t>
  </si>
  <si>
    <t>E02003510</t>
  </si>
  <si>
    <t>Brighton and Hove 020</t>
  </si>
  <si>
    <t>E02003511</t>
  </si>
  <si>
    <t>Brighton and Hove 021</t>
  </si>
  <si>
    <t>E02003512</t>
  </si>
  <si>
    <t>Brighton and Hove 022</t>
  </si>
  <si>
    <t>E02003513</t>
  </si>
  <si>
    <t>Brighton and Hove 023</t>
  </si>
  <si>
    <t>E02003514</t>
  </si>
  <si>
    <t>Brighton and Hove 024</t>
  </si>
  <si>
    <t>E02003515</t>
  </si>
  <si>
    <t>Brighton and Hove 025</t>
  </si>
  <si>
    <t>E02003516</t>
  </si>
  <si>
    <t>Brighton and Hove 026</t>
  </si>
  <si>
    <t>E02003517</t>
  </si>
  <si>
    <t>Brighton and Hove 027</t>
  </si>
  <si>
    <t>E02003518</t>
  </si>
  <si>
    <t>Brighton and Hove 028</t>
  </si>
  <si>
    <t>E02003519</t>
  </si>
  <si>
    <t>Brighton and Hove 029</t>
  </si>
  <si>
    <t>E02003520</t>
  </si>
  <si>
    <t>Brighton and Hove 030</t>
  </si>
  <si>
    <t>E02003521</t>
  </si>
  <si>
    <t>Brighton and Hove 031</t>
  </si>
  <si>
    <t>E02003522</t>
  </si>
  <si>
    <t>Brighton and Hove 032</t>
  </si>
  <si>
    <t>E02003523</t>
  </si>
  <si>
    <t>Brighton and Hove 033</t>
  </si>
  <si>
    <t>E02003524</t>
  </si>
  <si>
    <t>Portsmouth 001</t>
  </si>
  <si>
    <t>E02003525</t>
  </si>
  <si>
    <t>Portsmouth 002</t>
  </si>
  <si>
    <t>E02003526</t>
  </si>
  <si>
    <t>Portsmouth 003</t>
  </si>
  <si>
    <t>E02003527</t>
  </si>
  <si>
    <t>Portsmouth 004</t>
  </si>
  <si>
    <t>E02003529</t>
  </si>
  <si>
    <t>Portsmouth 006</t>
  </si>
  <si>
    <t>E02003530</t>
  </si>
  <si>
    <t>Portsmouth 007</t>
  </si>
  <si>
    <t>E02003531</t>
  </si>
  <si>
    <t>Portsmouth 008</t>
  </si>
  <si>
    <t>E02003532</t>
  </si>
  <si>
    <t>Portsmouth 009</t>
  </si>
  <si>
    <t>E02003533</t>
  </si>
  <si>
    <t>Portsmouth 010</t>
  </si>
  <si>
    <t>E02003534</t>
  </si>
  <si>
    <t>Portsmouth 011</t>
  </si>
  <si>
    <t>E02003535</t>
  </si>
  <si>
    <t>Portsmouth 012</t>
  </si>
  <si>
    <t>E02003536</t>
  </si>
  <si>
    <t>Portsmouth 013</t>
  </si>
  <si>
    <t>E02003537</t>
  </si>
  <si>
    <t>Portsmouth 014</t>
  </si>
  <si>
    <t>E02003538</t>
  </si>
  <si>
    <t>Portsmouth 015</t>
  </si>
  <si>
    <t>E02003539</t>
  </si>
  <si>
    <t>Portsmouth 016</t>
  </si>
  <si>
    <t>E02003540</t>
  </si>
  <si>
    <t>Portsmouth 017</t>
  </si>
  <si>
    <t>E02003541</t>
  </si>
  <si>
    <t>Portsmouth 018</t>
  </si>
  <si>
    <t>E02003542</t>
  </si>
  <si>
    <t>Portsmouth 019</t>
  </si>
  <si>
    <t>E02003543</t>
  </si>
  <si>
    <t>Portsmouth 020</t>
  </si>
  <si>
    <t>E02003544</t>
  </si>
  <si>
    <t>Portsmouth 021</t>
  </si>
  <si>
    <t>E02003545</t>
  </si>
  <si>
    <t>Portsmouth 022</t>
  </si>
  <si>
    <t>E02003546</t>
  </si>
  <si>
    <t>Portsmouth 023</t>
  </si>
  <si>
    <t>E02003547</t>
  </si>
  <si>
    <t>Portsmouth 024</t>
  </si>
  <si>
    <t>E02003548</t>
  </si>
  <si>
    <t>Portsmouth 025</t>
  </si>
  <si>
    <t>E02003549</t>
  </si>
  <si>
    <t>Southampton 001</t>
  </si>
  <si>
    <t>E02003550</t>
  </si>
  <si>
    <t>Southampton 002</t>
  </si>
  <si>
    <t>E02003551</t>
  </si>
  <si>
    <t>Southampton 003</t>
  </si>
  <si>
    <t>E02003552</t>
  </si>
  <si>
    <t>Southampton 004</t>
  </si>
  <si>
    <t>E02003553</t>
  </si>
  <si>
    <t>Southampton 005</t>
  </si>
  <si>
    <t>E02003554</t>
  </si>
  <si>
    <t>Southampton 006</t>
  </si>
  <si>
    <t>E02003555</t>
  </si>
  <si>
    <t>Southampton 007</t>
  </si>
  <si>
    <t>E02003556</t>
  </si>
  <si>
    <t>Southampton 008</t>
  </si>
  <si>
    <t>E02003557</t>
  </si>
  <si>
    <t>Southampton 009</t>
  </si>
  <si>
    <t>E02003558</t>
  </si>
  <si>
    <t>Southampton 010</t>
  </si>
  <si>
    <t>E02003559</t>
  </si>
  <si>
    <t>Southampton 011</t>
  </si>
  <si>
    <t>E02003560</t>
  </si>
  <si>
    <t>Southampton 012</t>
  </si>
  <si>
    <t>E02003561</t>
  </si>
  <si>
    <t>Southampton 013</t>
  </si>
  <si>
    <t>E02003562</t>
  </si>
  <si>
    <t>Southampton 014</t>
  </si>
  <si>
    <t>E02003563</t>
  </si>
  <si>
    <t>Southampton 015</t>
  </si>
  <si>
    <t>E02003564</t>
  </si>
  <si>
    <t>Southampton 016</t>
  </si>
  <si>
    <t>E02003565</t>
  </si>
  <si>
    <t>Southampton 017</t>
  </si>
  <si>
    <t>E02003566</t>
  </si>
  <si>
    <t>Southampton 018</t>
  </si>
  <si>
    <t>E02003567</t>
  </si>
  <si>
    <t>Southampton 019</t>
  </si>
  <si>
    <t>E02003568</t>
  </si>
  <si>
    <t>Southampton 020</t>
  </si>
  <si>
    <t>E02003569</t>
  </si>
  <si>
    <t>Southampton 021</t>
  </si>
  <si>
    <t>E02003570</t>
  </si>
  <si>
    <t>Southampton 022</t>
  </si>
  <si>
    <t>E02003571</t>
  </si>
  <si>
    <t>Southampton 023</t>
  </si>
  <si>
    <t>E02003572</t>
  </si>
  <si>
    <t>Southampton 024</t>
  </si>
  <si>
    <t>E02003573</t>
  </si>
  <si>
    <t>Southampton 025</t>
  </si>
  <si>
    <t>E02003574</t>
  </si>
  <si>
    <t>Southampton 026</t>
  </si>
  <si>
    <t>E02003575</t>
  </si>
  <si>
    <t>Southampton 027</t>
  </si>
  <si>
    <t>E02003576</t>
  </si>
  <si>
    <t>Southampton 028</t>
  </si>
  <si>
    <t>E02003577</t>
  </si>
  <si>
    <t>Southampton 029</t>
  </si>
  <si>
    <t>E02003578</t>
  </si>
  <si>
    <t>Southampton 030</t>
  </si>
  <si>
    <t>E02003579</t>
  </si>
  <si>
    <t>Southampton 031</t>
  </si>
  <si>
    <t>E02003580</t>
  </si>
  <si>
    <t>Southampton 032</t>
  </si>
  <si>
    <t>E02003581</t>
  </si>
  <si>
    <t>Isle of Wight 001</t>
  </si>
  <si>
    <t>E02003582</t>
  </si>
  <si>
    <t>Isle of Wight 002</t>
  </si>
  <si>
    <t>E02003583</t>
  </si>
  <si>
    <t>Isle of Wight 003</t>
  </si>
  <si>
    <t>E02003584</t>
  </si>
  <si>
    <t>Isle of Wight 004</t>
  </si>
  <si>
    <t>E02003585</t>
  </si>
  <si>
    <t>Isle of Wight 005</t>
  </si>
  <si>
    <t>E02003586</t>
  </si>
  <si>
    <t>Isle of Wight 006</t>
  </si>
  <si>
    <t>E02003587</t>
  </si>
  <si>
    <t>Isle of Wight 007</t>
  </si>
  <si>
    <t>E02003588</t>
  </si>
  <si>
    <t>Isle of Wight 008</t>
  </si>
  <si>
    <t>E02003589</t>
  </si>
  <si>
    <t>Isle of Wight 009</t>
  </si>
  <si>
    <t>E02003590</t>
  </si>
  <si>
    <t>Isle of Wight 010</t>
  </si>
  <si>
    <t>E02003591</t>
  </si>
  <si>
    <t>Isle of Wight 011</t>
  </si>
  <si>
    <t>E02003592</t>
  </si>
  <si>
    <t>Isle of Wight 012</t>
  </si>
  <si>
    <t>E02003593</t>
  </si>
  <si>
    <t>Isle of Wight 013</t>
  </si>
  <si>
    <t>E02003594</t>
  </si>
  <si>
    <t>Isle of Wight 014</t>
  </si>
  <si>
    <t>E02003595</t>
  </si>
  <si>
    <t>Isle of Wight 015</t>
  </si>
  <si>
    <t>E02003596</t>
  </si>
  <si>
    <t>Isle of Wight 016</t>
  </si>
  <si>
    <t>E02003597</t>
  </si>
  <si>
    <t>Isle of Wight 017</t>
  </si>
  <si>
    <t>E02003598</t>
  </si>
  <si>
    <t>Isle of Wight 018</t>
  </si>
  <si>
    <t>E02003599</t>
  </si>
  <si>
    <t>Central Bedfordshire 001</t>
  </si>
  <si>
    <t>E02003600</t>
  </si>
  <si>
    <t>Central Bedfordshire 002</t>
  </si>
  <si>
    <t>E02003601</t>
  </si>
  <si>
    <t>Central Bedfordshire 003</t>
  </si>
  <si>
    <t>E02003602</t>
  </si>
  <si>
    <t>Central Bedfordshire 004</t>
  </si>
  <si>
    <t>E02003603</t>
  </si>
  <si>
    <t>Central Bedfordshire 005</t>
  </si>
  <si>
    <t>E02003604</t>
  </si>
  <si>
    <t>Central Bedfordshire 006</t>
  </si>
  <si>
    <t>E02003605</t>
  </si>
  <si>
    <t>Central Bedfordshire 007</t>
  </si>
  <si>
    <t>E02003606</t>
  </si>
  <si>
    <t>Central Bedfordshire 008</t>
  </si>
  <si>
    <t>E02003607</t>
  </si>
  <si>
    <t>Central Bedfordshire 009</t>
  </si>
  <si>
    <t>E02003608</t>
  </si>
  <si>
    <t>Central Bedfordshire 010</t>
  </si>
  <si>
    <t>E02003609</t>
  </si>
  <si>
    <t>Central Bedfordshire 011</t>
  </si>
  <si>
    <t>E02003610</t>
  </si>
  <si>
    <t>Central Bedfordshire 012</t>
  </si>
  <si>
    <t>E02003611</t>
  </si>
  <si>
    <t>Central Bedfordshire 013</t>
  </si>
  <si>
    <t>E02003612</t>
  </si>
  <si>
    <t>Central Bedfordshire 014</t>
  </si>
  <si>
    <t>E02003613</t>
  </si>
  <si>
    <t>Central Bedfordshire 015</t>
  </si>
  <si>
    <t>E02003614</t>
  </si>
  <si>
    <t>Central Bedfordshire 016</t>
  </si>
  <si>
    <t>E02003615</t>
  </si>
  <si>
    <t>Central Bedfordshire 017</t>
  </si>
  <si>
    <t>E02003616</t>
  </si>
  <si>
    <t>Bedford 001</t>
  </si>
  <si>
    <t>E02003617</t>
  </si>
  <si>
    <t>Bedford 002</t>
  </si>
  <si>
    <t>E02003618</t>
  </si>
  <si>
    <t>Bedford 003</t>
  </si>
  <si>
    <t>E02003619</t>
  </si>
  <si>
    <t>Bedford 004</t>
  </si>
  <si>
    <t>E02003620</t>
  </si>
  <si>
    <t>Bedford 005</t>
  </si>
  <si>
    <t>E02003621</t>
  </si>
  <si>
    <t>Bedford 006</t>
  </si>
  <si>
    <t>E02003622</t>
  </si>
  <si>
    <t>Bedford 007</t>
  </si>
  <si>
    <t>E02003623</t>
  </si>
  <si>
    <t>Bedford 008</t>
  </si>
  <si>
    <t>E02003624</t>
  </si>
  <si>
    <t>Bedford 009</t>
  </si>
  <si>
    <t>E02003625</t>
  </si>
  <si>
    <t>Bedford 010</t>
  </si>
  <si>
    <t>E02003626</t>
  </si>
  <si>
    <t>Bedford 011</t>
  </si>
  <si>
    <t>E02003627</t>
  </si>
  <si>
    <t>Bedford 012</t>
  </si>
  <si>
    <t>E02003628</t>
  </si>
  <si>
    <t>Bedford 013</t>
  </si>
  <si>
    <t>E02003629</t>
  </si>
  <si>
    <t>Bedford 014</t>
  </si>
  <si>
    <t>E02003630</t>
  </si>
  <si>
    <t>Bedford 015</t>
  </si>
  <si>
    <t>E02003631</t>
  </si>
  <si>
    <t>Bedford 016</t>
  </si>
  <si>
    <t>E02003632</t>
  </si>
  <si>
    <t>Bedford 017</t>
  </si>
  <si>
    <t>E02003633</t>
  </si>
  <si>
    <t>Bedford 018</t>
  </si>
  <si>
    <t>E02003634</t>
  </si>
  <si>
    <t>Bedford 019</t>
  </si>
  <si>
    <t>E02003635</t>
  </si>
  <si>
    <t>Bedford 020</t>
  </si>
  <si>
    <t>E02003636</t>
  </si>
  <si>
    <t>Central Bedfordshire 018</t>
  </si>
  <si>
    <t>E02003637</t>
  </si>
  <si>
    <t>Central Bedfordshire 019</t>
  </si>
  <si>
    <t>E02003638</t>
  </si>
  <si>
    <t>Central Bedfordshire 020</t>
  </si>
  <si>
    <t>E02003639</t>
  </si>
  <si>
    <t>Central Bedfordshire 021</t>
  </si>
  <si>
    <t>E02003640</t>
  </si>
  <si>
    <t>Central Bedfordshire 022</t>
  </si>
  <si>
    <t>E02003641</t>
  </si>
  <si>
    <t>Central Bedfordshire 023</t>
  </si>
  <si>
    <t>E02003642</t>
  </si>
  <si>
    <t>Central Bedfordshire 025</t>
  </si>
  <si>
    <t>E02003643</t>
  </si>
  <si>
    <t>Central Bedfordshire 024</t>
  </si>
  <si>
    <t>E02003644</t>
  </si>
  <si>
    <t>Central Bedfordshire 026</t>
  </si>
  <si>
    <t>E02003645</t>
  </si>
  <si>
    <t>Central Bedfordshire 027</t>
  </si>
  <si>
    <t>E02003646</t>
  </si>
  <si>
    <t>Central Bedfordshire 028</t>
  </si>
  <si>
    <t>E02003647</t>
  </si>
  <si>
    <t>Central Bedfordshire 029</t>
  </si>
  <si>
    <t>E02003648</t>
  </si>
  <si>
    <t>Central Bedfordshire 030</t>
  </si>
  <si>
    <t>E02003649</t>
  </si>
  <si>
    <t>Central Bedfordshire 031</t>
  </si>
  <si>
    <t>E02003650</t>
  </si>
  <si>
    <t>Central Bedfordshire 032</t>
  </si>
  <si>
    <t>E02003651</t>
  </si>
  <si>
    <t>Central Bedfordshire 033</t>
  </si>
  <si>
    <t>E02003652</t>
  </si>
  <si>
    <t>Aylesbury Vale 001</t>
  </si>
  <si>
    <t>E02003653</t>
  </si>
  <si>
    <t>Aylesbury Vale 002</t>
  </si>
  <si>
    <t>E02003654</t>
  </si>
  <si>
    <t>Aylesbury Vale 003</t>
  </si>
  <si>
    <t>E02003655</t>
  </si>
  <si>
    <t>Aylesbury Vale 004</t>
  </si>
  <si>
    <t>E02003656</t>
  </si>
  <si>
    <t>Aylesbury Vale 005</t>
  </si>
  <si>
    <t>E02003657</t>
  </si>
  <si>
    <t>Aylesbury Vale 006</t>
  </si>
  <si>
    <t>E02003658</t>
  </si>
  <si>
    <t>Aylesbury Vale 007</t>
  </si>
  <si>
    <t>E02003659</t>
  </si>
  <si>
    <t>Aylesbury Vale 008</t>
  </si>
  <si>
    <t>E02003660</t>
  </si>
  <si>
    <t>Aylesbury Vale 009</t>
  </si>
  <si>
    <t>E02003661</t>
  </si>
  <si>
    <t>Aylesbury Vale 010</t>
  </si>
  <si>
    <t>E02003662</t>
  </si>
  <si>
    <t>Aylesbury Vale 011</t>
  </si>
  <si>
    <t>E02003663</t>
  </si>
  <si>
    <t>Aylesbury Vale 012</t>
  </si>
  <si>
    <t>E02003664</t>
  </si>
  <si>
    <t>Aylesbury Vale 013</t>
  </si>
  <si>
    <t>E02003665</t>
  </si>
  <si>
    <t>Aylesbury Vale 014</t>
  </si>
  <si>
    <t>E02003666</t>
  </si>
  <si>
    <t>Aylesbury Vale 015</t>
  </si>
  <si>
    <t>E02003667</t>
  </si>
  <si>
    <t>Aylesbury Vale 016</t>
  </si>
  <si>
    <t>E02003668</t>
  </si>
  <si>
    <t>Aylesbury Vale 017</t>
  </si>
  <si>
    <t>E02003669</t>
  </si>
  <si>
    <t>Aylesbury Vale 018</t>
  </si>
  <si>
    <t>E02003670</t>
  </si>
  <si>
    <t>Aylesbury Vale 019</t>
  </si>
  <si>
    <t>E02003671</t>
  </si>
  <si>
    <t>Aylesbury Vale 020</t>
  </si>
  <si>
    <t>E02003672</t>
  </si>
  <si>
    <t>Aylesbury Vale 021</t>
  </si>
  <si>
    <t>E02003673</t>
  </si>
  <si>
    <t>Aylesbury Vale 022</t>
  </si>
  <si>
    <t>E02003674</t>
  </si>
  <si>
    <t>Aylesbury Vale 023</t>
  </si>
  <si>
    <t>E02003675</t>
  </si>
  <si>
    <t>Aylesbury Vale 024</t>
  </si>
  <si>
    <t>E02003676</t>
  </si>
  <si>
    <t>Chiltern 001</t>
  </si>
  <si>
    <t>E02003677</t>
  </si>
  <si>
    <t>Chiltern 002</t>
  </si>
  <si>
    <t>E02003678</t>
  </si>
  <si>
    <t>Chiltern 003</t>
  </si>
  <si>
    <t>E02003679</t>
  </si>
  <si>
    <t>Chiltern 004</t>
  </si>
  <si>
    <t>E02003680</t>
  </si>
  <si>
    <t>Chiltern 005</t>
  </si>
  <si>
    <t>E02003681</t>
  </si>
  <si>
    <t>Chiltern 006</t>
  </si>
  <si>
    <t>E02003682</t>
  </si>
  <si>
    <t>Chiltern 007</t>
  </si>
  <si>
    <t>E02003683</t>
  </si>
  <si>
    <t>Chiltern 008</t>
  </si>
  <si>
    <t>E02003685</t>
  </si>
  <si>
    <t>Chiltern 010</t>
  </si>
  <si>
    <t>E02003686</t>
  </si>
  <si>
    <t>Chiltern 011</t>
  </si>
  <si>
    <t>E02003687</t>
  </si>
  <si>
    <t>Chiltern 012</t>
  </si>
  <si>
    <t>E02003688</t>
  </si>
  <si>
    <t>South Bucks 001</t>
  </si>
  <si>
    <t>E02003689</t>
  </si>
  <si>
    <t>South Bucks 002</t>
  </si>
  <si>
    <t>E02003690</t>
  </si>
  <si>
    <t>South Bucks 003</t>
  </si>
  <si>
    <t>E02003691</t>
  </si>
  <si>
    <t>South Bucks 004</t>
  </si>
  <si>
    <t>E02003692</t>
  </si>
  <si>
    <t>South Bucks 005</t>
  </si>
  <si>
    <t>E02003693</t>
  </si>
  <si>
    <t>South Bucks 006</t>
  </si>
  <si>
    <t>E02003694</t>
  </si>
  <si>
    <t>South Bucks 007</t>
  </si>
  <si>
    <t>E02003695</t>
  </si>
  <si>
    <t>South Bucks 008</t>
  </si>
  <si>
    <t>E02003696</t>
  </si>
  <si>
    <t>Wycombe 001</t>
  </si>
  <si>
    <t>E02003697</t>
  </si>
  <si>
    <t>Wycombe 002</t>
  </si>
  <si>
    <t>E02003698</t>
  </si>
  <si>
    <t>Wycombe 003</t>
  </si>
  <si>
    <t>E02003699</t>
  </si>
  <si>
    <t>Wycombe 004</t>
  </si>
  <si>
    <t>E02003701</t>
  </si>
  <si>
    <t>Wycombe 006</t>
  </si>
  <si>
    <t>E02003702</t>
  </si>
  <si>
    <t>Wycombe 007</t>
  </si>
  <si>
    <t>E02003703</t>
  </si>
  <si>
    <t>Wycombe 008</t>
  </si>
  <si>
    <t>E02003704</t>
  </si>
  <si>
    <t>Wycombe 009</t>
  </si>
  <si>
    <t>E02003705</t>
  </si>
  <si>
    <t>Wycombe 010</t>
  </si>
  <si>
    <t>E02003706</t>
  </si>
  <si>
    <t>Wycombe 011</t>
  </si>
  <si>
    <t>E02003707</t>
  </si>
  <si>
    <t>Wycombe 012</t>
  </si>
  <si>
    <t>E02003708</t>
  </si>
  <si>
    <t>Wycombe 013</t>
  </si>
  <si>
    <t>E02003709</t>
  </si>
  <si>
    <t>Wycombe 014</t>
  </si>
  <si>
    <t>E02003710</t>
  </si>
  <si>
    <t>Wycombe 015</t>
  </si>
  <si>
    <t>E02003711</t>
  </si>
  <si>
    <t>Wycombe 016</t>
  </si>
  <si>
    <t>E02003712</t>
  </si>
  <si>
    <t>Wycombe 017</t>
  </si>
  <si>
    <t>E02003713</t>
  </si>
  <si>
    <t>Wycombe 018</t>
  </si>
  <si>
    <t>E02003714</t>
  </si>
  <si>
    <t>Wycombe 019</t>
  </si>
  <si>
    <t>E02003715</t>
  </si>
  <si>
    <t>Wycombe 020</t>
  </si>
  <si>
    <t>E02003716</t>
  </si>
  <si>
    <t>Wycombe 021</t>
  </si>
  <si>
    <t>E02003717</t>
  </si>
  <si>
    <t>Wycombe 022</t>
  </si>
  <si>
    <t>E02003718</t>
  </si>
  <si>
    <t>Wycombe 023</t>
  </si>
  <si>
    <t>E02003719</t>
  </si>
  <si>
    <t>Cambridge 001</t>
  </si>
  <si>
    <t>E02003720</t>
  </si>
  <si>
    <t>Cambridge 002</t>
  </si>
  <si>
    <t>E02003721</t>
  </si>
  <si>
    <t>Cambridge 003</t>
  </si>
  <si>
    <t>E02003722</t>
  </si>
  <si>
    <t>Cambridge 004</t>
  </si>
  <si>
    <t>E02003723</t>
  </si>
  <si>
    <t>Cambridge 005</t>
  </si>
  <si>
    <t>E02003724</t>
  </si>
  <si>
    <t>Cambridge 006</t>
  </si>
  <si>
    <t>E02003725</t>
  </si>
  <si>
    <t>Cambridge 007</t>
  </si>
  <si>
    <t>E02003726</t>
  </si>
  <si>
    <t>Cambridge 008</t>
  </si>
  <si>
    <t>E02003727</t>
  </si>
  <si>
    <t>Cambridge 009</t>
  </si>
  <si>
    <t>E02003728</t>
  </si>
  <si>
    <t>Cambridge 010</t>
  </si>
  <si>
    <t>E02003729</t>
  </si>
  <si>
    <t>Cambridge 011</t>
  </si>
  <si>
    <t>E02003730</t>
  </si>
  <si>
    <t>Cambridge 012</t>
  </si>
  <si>
    <t>E02003731</t>
  </si>
  <si>
    <t>Cambridge 013</t>
  </si>
  <si>
    <t>E02003732</t>
  </si>
  <si>
    <t>East Cambridgeshire 001</t>
  </si>
  <si>
    <t>E02003733</t>
  </si>
  <si>
    <t>East Cambridgeshire 002</t>
  </si>
  <si>
    <t>E02003734</t>
  </si>
  <si>
    <t>East Cambridgeshire 003</t>
  </si>
  <si>
    <t>E02003735</t>
  </si>
  <si>
    <t>East Cambridgeshire 004</t>
  </si>
  <si>
    <t>E02003736</t>
  </si>
  <si>
    <t>East Cambridgeshire 005</t>
  </si>
  <si>
    <t>E02003737</t>
  </si>
  <si>
    <t>East Cambridgeshire 006</t>
  </si>
  <si>
    <t>E02003738</t>
  </si>
  <si>
    <t>East Cambridgeshire 007</t>
  </si>
  <si>
    <t>E02003739</t>
  </si>
  <si>
    <t>East Cambridgeshire 008</t>
  </si>
  <si>
    <t>E02003740</t>
  </si>
  <si>
    <t>East Cambridgeshire 009</t>
  </si>
  <si>
    <t>E02003742</t>
  </si>
  <si>
    <t>Fenland 001</t>
  </si>
  <si>
    <t>E02003743</t>
  </si>
  <si>
    <t>Fenland 002</t>
  </si>
  <si>
    <t>E02003744</t>
  </si>
  <si>
    <t>Fenland 003</t>
  </si>
  <si>
    <t>E02003745</t>
  </si>
  <si>
    <t>Fenland 004</t>
  </si>
  <si>
    <t>E02003746</t>
  </si>
  <si>
    <t>Fenland 005</t>
  </si>
  <si>
    <t>E02003747</t>
  </si>
  <si>
    <t>Fenland 006</t>
  </si>
  <si>
    <t>E02003748</t>
  </si>
  <si>
    <t>Fenland 007</t>
  </si>
  <si>
    <t>E02003749</t>
  </si>
  <si>
    <t>Fenland 008</t>
  </si>
  <si>
    <t>E02003750</t>
  </si>
  <si>
    <t>Fenland 009</t>
  </si>
  <si>
    <t>E02003751</t>
  </si>
  <si>
    <t>Fenland 010</t>
  </si>
  <si>
    <t>E02003752</t>
  </si>
  <si>
    <t>Fenland 011</t>
  </si>
  <si>
    <t>E02003753</t>
  </si>
  <si>
    <t>Huntingdonshire 001</t>
  </si>
  <si>
    <t>E02003754</t>
  </si>
  <si>
    <t>Huntingdonshire 002</t>
  </si>
  <si>
    <t>E02003755</t>
  </si>
  <si>
    <t>Huntingdonshire 003</t>
  </si>
  <si>
    <t>E02003756</t>
  </si>
  <si>
    <t>Huntingdonshire 004</t>
  </si>
  <si>
    <t>E02003757</t>
  </si>
  <si>
    <t>Huntingdonshire 005</t>
  </si>
  <si>
    <t>E02003758</t>
  </si>
  <si>
    <t>Huntingdonshire 006</t>
  </si>
  <si>
    <t>E02003759</t>
  </si>
  <si>
    <t>Huntingdonshire 007</t>
  </si>
  <si>
    <t>E02003760</t>
  </si>
  <si>
    <t>Huntingdonshire 008</t>
  </si>
  <si>
    <t>E02003761</t>
  </si>
  <si>
    <t>Huntingdonshire 009</t>
  </si>
  <si>
    <t>E02003762</t>
  </si>
  <si>
    <t>Huntingdonshire 010</t>
  </si>
  <si>
    <t>E02003763</t>
  </si>
  <si>
    <t>Huntingdonshire 011</t>
  </si>
  <si>
    <t>E02003764</t>
  </si>
  <si>
    <t>Huntingdonshire 012</t>
  </si>
  <si>
    <t>E02003765</t>
  </si>
  <si>
    <t>Huntingdonshire 013</t>
  </si>
  <si>
    <t>E02003766</t>
  </si>
  <si>
    <t>Huntingdonshire 014</t>
  </si>
  <si>
    <t>E02003767</t>
  </si>
  <si>
    <t>Huntingdonshire 015</t>
  </si>
  <si>
    <t>E02003768</t>
  </si>
  <si>
    <t>Huntingdonshire 016</t>
  </si>
  <si>
    <t>E02003769</t>
  </si>
  <si>
    <t>Huntingdonshire 017</t>
  </si>
  <si>
    <t>E02003770</t>
  </si>
  <si>
    <t>Huntingdonshire 018</t>
  </si>
  <si>
    <t>E02003771</t>
  </si>
  <si>
    <t>Huntingdonshire 019</t>
  </si>
  <si>
    <t>E02003772</t>
  </si>
  <si>
    <t>Huntingdonshire 020</t>
  </si>
  <si>
    <t>E02003773</t>
  </si>
  <si>
    <t>Huntingdonshire 021</t>
  </si>
  <si>
    <t>E02003774</t>
  </si>
  <si>
    <t>Huntingdonshire 022</t>
  </si>
  <si>
    <t>E02003775</t>
  </si>
  <si>
    <t>South Cambridgeshire 001</t>
  </si>
  <si>
    <t>E02003776</t>
  </si>
  <si>
    <t>South Cambridgeshire 002</t>
  </si>
  <si>
    <t>E02003777</t>
  </si>
  <si>
    <t>South Cambridgeshire 003</t>
  </si>
  <si>
    <t>E02003778</t>
  </si>
  <si>
    <t>South Cambridgeshire 004</t>
  </si>
  <si>
    <t>E02003779</t>
  </si>
  <si>
    <t>South Cambridgeshire 005</t>
  </si>
  <si>
    <t>E02003780</t>
  </si>
  <si>
    <t>South Cambridgeshire 006</t>
  </si>
  <si>
    <t>E02003781</t>
  </si>
  <si>
    <t>South Cambridgeshire 007</t>
  </si>
  <si>
    <t>E02003783</t>
  </si>
  <si>
    <t>South Cambridgeshire 009</t>
  </si>
  <si>
    <t>E02003784</t>
  </si>
  <si>
    <t>South Cambridgeshire 010</t>
  </si>
  <si>
    <t>E02003785</t>
  </si>
  <si>
    <t>South Cambridgeshire 011</t>
  </si>
  <si>
    <t>E02003786</t>
  </si>
  <si>
    <t>South Cambridgeshire 012</t>
  </si>
  <si>
    <t>E02003787</t>
  </si>
  <si>
    <t>South Cambridgeshire 013</t>
  </si>
  <si>
    <t>E02003788</t>
  </si>
  <si>
    <t>South Cambridgeshire 014</t>
  </si>
  <si>
    <t>E02003789</t>
  </si>
  <si>
    <t>South Cambridgeshire 015</t>
  </si>
  <si>
    <t>E02003790</t>
  </si>
  <si>
    <t>South Cambridgeshire 016</t>
  </si>
  <si>
    <t>E02003791</t>
  </si>
  <si>
    <t>South Cambridgeshire 017</t>
  </si>
  <si>
    <t>E02003792</t>
  </si>
  <si>
    <t>South Cambridgeshire 018</t>
  </si>
  <si>
    <t>E02003793</t>
  </si>
  <si>
    <t>South Cambridgeshire 019</t>
  </si>
  <si>
    <t>E02003794</t>
  </si>
  <si>
    <t>Cheshire West and Chester 022</t>
  </si>
  <si>
    <t>E02003795</t>
  </si>
  <si>
    <t>Cheshire West and Chester 025</t>
  </si>
  <si>
    <t>E02003796</t>
  </si>
  <si>
    <t>Cheshire West and Chester 027</t>
  </si>
  <si>
    <t>E02003797</t>
  </si>
  <si>
    <t>Cheshire West and Chester 028</t>
  </si>
  <si>
    <t>E02003798</t>
  </si>
  <si>
    <t>Cheshire West and Chester 029</t>
  </si>
  <si>
    <t>E02003799</t>
  </si>
  <si>
    <t>Cheshire West and Chester 031</t>
  </si>
  <si>
    <t>E02003800</t>
  </si>
  <si>
    <t>Cheshire West and Chester 030</t>
  </si>
  <si>
    <t>E02003801</t>
  </si>
  <si>
    <t>Cheshire West and Chester 032</t>
  </si>
  <si>
    <t>E02003802</t>
  </si>
  <si>
    <t>Cheshire West and Chester 033</t>
  </si>
  <si>
    <t>E02003803</t>
  </si>
  <si>
    <t>Cheshire West and Chester 034</t>
  </si>
  <si>
    <t>E02003804</t>
  </si>
  <si>
    <t>Cheshire West and Chester 036</t>
  </si>
  <si>
    <t>E02003805</t>
  </si>
  <si>
    <t>Cheshire West and Chester 039</t>
  </si>
  <si>
    <t>E02003806</t>
  </si>
  <si>
    <t>Cheshire West and Chester 041</t>
  </si>
  <si>
    <t>E02003807</t>
  </si>
  <si>
    <t>Cheshire West and Chester 043</t>
  </si>
  <si>
    <t>E02003808</t>
  </si>
  <si>
    <t>Cheshire West and Chester 044</t>
  </si>
  <si>
    <t>E02003809</t>
  </si>
  <si>
    <t>Cheshire West and Chester 046</t>
  </si>
  <si>
    <t>E02003810</t>
  </si>
  <si>
    <t>Cheshire West and Chester 047</t>
  </si>
  <si>
    <t>E02003811</t>
  </si>
  <si>
    <t>Cheshire East 022</t>
  </si>
  <si>
    <t>E02003812</t>
  </si>
  <si>
    <t>Cheshire East 023</t>
  </si>
  <si>
    <t>E02003813</t>
  </si>
  <si>
    <t>Cheshire East 024</t>
  </si>
  <si>
    <t>E02003814</t>
  </si>
  <si>
    <t>Cheshire East 025</t>
  </si>
  <si>
    <t>E02003815</t>
  </si>
  <si>
    <t>Cheshire East 026</t>
  </si>
  <si>
    <t>E02003816</t>
  </si>
  <si>
    <t>Cheshire East 027</t>
  </si>
  <si>
    <t>E02003817</t>
  </si>
  <si>
    <t>Cheshire East 028</t>
  </si>
  <si>
    <t>E02003818</t>
  </si>
  <si>
    <t>Cheshire East 029</t>
  </si>
  <si>
    <t>E02003819</t>
  </si>
  <si>
    <t>Cheshire East 030</t>
  </si>
  <si>
    <t>E02003820</t>
  </si>
  <si>
    <t>Cheshire East 031</t>
  </si>
  <si>
    <t>E02003821</t>
  </si>
  <si>
    <t>Cheshire East 032</t>
  </si>
  <si>
    <t>E02003822</t>
  </si>
  <si>
    <t>Cheshire East 033</t>
  </si>
  <si>
    <t>E02003823</t>
  </si>
  <si>
    <t>Cheshire East 040</t>
  </si>
  <si>
    <t>E02003824</t>
  </si>
  <si>
    <t>Cheshire East 042</t>
  </si>
  <si>
    <t>E02003825</t>
  </si>
  <si>
    <t>Cheshire East 034</t>
  </si>
  <si>
    <t>E02003826</t>
  </si>
  <si>
    <t>Cheshire East 035</t>
  </si>
  <si>
    <t>E02003827</t>
  </si>
  <si>
    <t>Cheshire East 036</t>
  </si>
  <si>
    <t>E02003828</t>
  </si>
  <si>
    <t>Cheshire East 037</t>
  </si>
  <si>
    <t>E02003829</t>
  </si>
  <si>
    <t>Cheshire East 038</t>
  </si>
  <si>
    <t>E02003830</t>
  </si>
  <si>
    <t>Cheshire East 039</t>
  </si>
  <si>
    <t>E02003831</t>
  </si>
  <si>
    <t>Cheshire East 041</t>
  </si>
  <si>
    <t>E02003832</t>
  </si>
  <si>
    <t>Cheshire East 043</t>
  </si>
  <si>
    <t>E02003833</t>
  </si>
  <si>
    <t>Cheshire East 044</t>
  </si>
  <si>
    <t>E02003834</t>
  </si>
  <si>
    <t>Cheshire East 045</t>
  </si>
  <si>
    <t>E02003835</t>
  </si>
  <si>
    <t>Cheshire East 046</t>
  </si>
  <si>
    <t>E02003836</t>
  </si>
  <si>
    <t>Cheshire East 047</t>
  </si>
  <si>
    <t>E02003837</t>
  </si>
  <si>
    <t>Cheshire East 049</t>
  </si>
  <si>
    <t>E02003838</t>
  </si>
  <si>
    <t>Cheshire East 048</t>
  </si>
  <si>
    <t>E02003839</t>
  </si>
  <si>
    <t>Cheshire East 050</t>
  </si>
  <si>
    <t>E02003840</t>
  </si>
  <si>
    <t>Cheshire East 051</t>
  </si>
  <si>
    <t>E02003841</t>
  </si>
  <si>
    <t>Cheshire West and Chester 001</t>
  </si>
  <si>
    <t>E02003842</t>
  </si>
  <si>
    <t>Cheshire West and Chester 004</t>
  </si>
  <si>
    <t>E02003843</t>
  </si>
  <si>
    <t>Cheshire West and Chester 005</t>
  </si>
  <si>
    <t>E02003844</t>
  </si>
  <si>
    <t>Cheshire West and Chester 006</t>
  </si>
  <si>
    <t>E02003845</t>
  </si>
  <si>
    <t>Cheshire West and Chester 007</t>
  </si>
  <si>
    <t>E02003846</t>
  </si>
  <si>
    <t>Cheshire West and Chester 008</t>
  </si>
  <si>
    <t>E02003847</t>
  </si>
  <si>
    <t>Cheshire West and Chester 009</t>
  </si>
  <si>
    <t>E02003848</t>
  </si>
  <si>
    <t>Cheshire West and Chester 010</t>
  </si>
  <si>
    <t>E02003849</t>
  </si>
  <si>
    <t>Cheshire West and Chester 011</t>
  </si>
  <si>
    <t>E02003850</t>
  </si>
  <si>
    <t>Cheshire West and Chester 013</t>
  </si>
  <si>
    <t>E02003851</t>
  </si>
  <si>
    <t>Cheshire West and Chester 014</t>
  </si>
  <si>
    <t>E02003852</t>
  </si>
  <si>
    <t>Cheshire West and Chester 016</t>
  </si>
  <si>
    <t>E02003853</t>
  </si>
  <si>
    <t>Cheshire East 001</t>
  </si>
  <si>
    <t>E02003854</t>
  </si>
  <si>
    <t>Cheshire East 002</t>
  </si>
  <si>
    <t>E02003855</t>
  </si>
  <si>
    <t>Cheshire East 003</t>
  </si>
  <si>
    <t>E02003856</t>
  </si>
  <si>
    <t>Cheshire East 004</t>
  </si>
  <si>
    <t>E02003857</t>
  </si>
  <si>
    <t>Cheshire East 005</t>
  </si>
  <si>
    <t>E02003858</t>
  </si>
  <si>
    <t>Cheshire East 006</t>
  </si>
  <si>
    <t>E02003859</t>
  </si>
  <si>
    <t>Cheshire East 007</t>
  </si>
  <si>
    <t>E02003860</t>
  </si>
  <si>
    <t>Cheshire East 008</t>
  </si>
  <si>
    <t>E02003861</t>
  </si>
  <si>
    <t>Cheshire East 009</t>
  </si>
  <si>
    <t>E02003862</t>
  </si>
  <si>
    <t>Cheshire East 011</t>
  </si>
  <si>
    <t>E02003863</t>
  </si>
  <si>
    <t>Cheshire East 010</t>
  </si>
  <si>
    <t>E02003864</t>
  </si>
  <si>
    <t>Cheshire East 012</t>
  </si>
  <si>
    <t>E02003865</t>
  </si>
  <si>
    <t>Cheshire East 013</t>
  </si>
  <si>
    <t>E02003866</t>
  </si>
  <si>
    <t>Cheshire East 014</t>
  </si>
  <si>
    <t>E02003867</t>
  </si>
  <si>
    <t>Cheshire East 015</t>
  </si>
  <si>
    <t>E02003868</t>
  </si>
  <si>
    <t>Cheshire East 016</t>
  </si>
  <si>
    <t>E02003869</t>
  </si>
  <si>
    <t>Cheshire East 017</t>
  </si>
  <si>
    <t>E02003870</t>
  </si>
  <si>
    <t>Cheshire East 018</t>
  </si>
  <si>
    <t>E02003871</t>
  </si>
  <si>
    <t>Cheshire East 019</t>
  </si>
  <si>
    <t>E02003872</t>
  </si>
  <si>
    <t>Cheshire East 020</t>
  </si>
  <si>
    <t>E02003873</t>
  </si>
  <si>
    <t>Cheshire East 021</t>
  </si>
  <si>
    <t>E02003874</t>
  </si>
  <si>
    <t>Cheshire West and Chester 002</t>
  </si>
  <si>
    <t>E02003875</t>
  </si>
  <si>
    <t>Cheshire West and Chester 003</t>
  </si>
  <si>
    <t>E02003876</t>
  </si>
  <si>
    <t>Cheshire West and Chester 012</t>
  </si>
  <si>
    <t>E02003877</t>
  </si>
  <si>
    <t>Cheshire West and Chester 015</t>
  </si>
  <si>
    <t>E02003878</t>
  </si>
  <si>
    <t>Cheshire West and Chester 017</t>
  </si>
  <si>
    <t>E02003879</t>
  </si>
  <si>
    <t>Cheshire West and Chester 018</t>
  </si>
  <si>
    <t>E02003880</t>
  </si>
  <si>
    <t>Cheshire West and Chester 019</t>
  </si>
  <si>
    <t>E02003881</t>
  </si>
  <si>
    <t>Cheshire West and Chester 020</t>
  </si>
  <si>
    <t>E02003882</t>
  </si>
  <si>
    <t>Cheshire West and Chester 021</t>
  </si>
  <si>
    <t>E02003883</t>
  </si>
  <si>
    <t>Cheshire West and Chester 023</t>
  </si>
  <si>
    <t>E02003884</t>
  </si>
  <si>
    <t>Cheshire West and Chester 024</t>
  </si>
  <si>
    <t>E02003885</t>
  </si>
  <si>
    <t>Cheshire West and Chester 026</t>
  </si>
  <si>
    <t>E02003886</t>
  </si>
  <si>
    <t>Cheshire West and Chester 035</t>
  </si>
  <si>
    <t>E02003887</t>
  </si>
  <si>
    <t>Cheshire West and Chester 037</t>
  </si>
  <si>
    <t>E02003888</t>
  </si>
  <si>
    <t>Cheshire West and Chester 038</t>
  </si>
  <si>
    <t>E02003889</t>
  </si>
  <si>
    <t>Cheshire West and Chester 040</t>
  </si>
  <si>
    <t>E02003890</t>
  </si>
  <si>
    <t>Cheshire West and Chester 042</t>
  </si>
  <si>
    <t>E02003891</t>
  </si>
  <si>
    <t>Cheshire West and Chester 045</t>
  </si>
  <si>
    <t>E02003892</t>
  </si>
  <si>
    <t>Cornwall 010</t>
  </si>
  <si>
    <t>E02003893</t>
  </si>
  <si>
    <t>Cornwall 012</t>
  </si>
  <si>
    <t>E02003894</t>
  </si>
  <si>
    <t>Cornwall 013</t>
  </si>
  <si>
    <t>E02003895</t>
  </si>
  <si>
    <t>Cornwall 016</t>
  </si>
  <si>
    <t>E02003896</t>
  </si>
  <si>
    <t>Cornwall 017</t>
  </si>
  <si>
    <t>E02003897</t>
  </si>
  <si>
    <t>Cornwall 022</t>
  </si>
  <si>
    <t>E02003898</t>
  </si>
  <si>
    <t>Cornwall 023</t>
  </si>
  <si>
    <t>E02003899</t>
  </si>
  <si>
    <t>Cornwall 025</t>
  </si>
  <si>
    <t>E02003900</t>
  </si>
  <si>
    <t>Cornwall 026</t>
  </si>
  <si>
    <t>E02003901</t>
  </si>
  <si>
    <t>Cornwall 028</t>
  </si>
  <si>
    <t>E02003902</t>
  </si>
  <si>
    <t>Cornwall 029</t>
  </si>
  <si>
    <t>E02003903</t>
  </si>
  <si>
    <t>Cornwall 034</t>
  </si>
  <si>
    <t>E02003904</t>
  </si>
  <si>
    <t>Cornwall 037</t>
  </si>
  <si>
    <t>E02003905</t>
  </si>
  <si>
    <t>Cornwall 032</t>
  </si>
  <si>
    <t>E02003906</t>
  </si>
  <si>
    <t>Cornwall 033</t>
  </si>
  <si>
    <t>E02003907</t>
  </si>
  <si>
    <t>Cornwall 040</t>
  </si>
  <si>
    <t>E02003908</t>
  </si>
  <si>
    <t>Cornwall 042</t>
  </si>
  <si>
    <t>E02003909</t>
  </si>
  <si>
    <t>Cornwall 043</t>
  </si>
  <si>
    <t>E02003910</t>
  </si>
  <si>
    <t>Cornwall 044</t>
  </si>
  <si>
    <t>E02003911</t>
  </si>
  <si>
    <t>Cornwall 047</t>
  </si>
  <si>
    <t>E02003912</t>
  </si>
  <si>
    <t>Cornwall 048</t>
  </si>
  <si>
    <t>E02003913</t>
  </si>
  <si>
    <t>Cornwall 056</t>
  </si>
  <si>
    <t>E02003914</t>
  </si>
  <si>
    <t>Cornwall 060</t>
  </si>
  <si>
    <t>E02003915</t>
  </si>
  <si>
    <t>Cornwall 062</t>
  </si>
  <si>
    <t>E02003916</t>
  </si>
  <si>
    <t>Cornwall 063</t>
  </si>
  <si>
    <t>E02003917</t>
  </si>
  <si>
    <t>Cornwall 064</t>
  </si>
  <si>
    <t>E02003918</t>
  </si>
  <si>
    <t>Cornwall 045</t>
  </si>
  <si>
    <t>E02003919</t>
  </si>
  <si>
    <t>Cornwall 046</t>
  </si>
  <si>
    <t>E02003920</t>
  </si>
  <si>
    <t>Cornwall 049</t>
  </si>
  <si>
    <t>E02003921</t>
  </si>
  <si>
    <t>Cornwall 050</t>
  </si>
  <si>
    <t>E02003922</t>
  </si>
  <si>
    <t>Cornwall 051</t>
  </si>
  <si>
    <t>E02003923</t>
  </si>
  <si>
    <t>Cornwall 052</t>
  </si>
  <si>
    <t>E02003924</t>
  </si>
  <si>
    <t>Cornwall 053</t>
  </si>
  <si>
    <t>E02003925</t>
  </si>
  <si>
    <t>Cornwall 055</t>
  </si>
  <si>
    <t>E02003926</t>
  </si>
  <si>
    <t>Cornwall 059</t>
  </si>
  <si>
    <t>E02003927</t>
  </si>
  <si>
    <t>Cornwall 066</t>
  </si>
  <si>
    <t>E02003928</t>
  </si>
  <si>
    <t>Cornwall 071</t>
  </si>
  <si>
    <t>E02003929</t>
  </si>
  <si>
    <t>Cornwall 072</t>
  </si>
  <si>
    <t>E02003930</t>
  </si>
  <si>
    <t>Cornwall 073</t>
  </si>
  <si>
    <t>E02003931</t>
  </si>
  <si>
    <t>Cornwall 001</t>
  </si>
  <si>
    <t>E02003932</t>
  </si>
  <si>
    <t>Cornwall 002</t>
  </si>
  <si>
    <t>E02003933</t>
  </si>
  <si>
    <t>Cornwall 003</t>
  </si>
  <si>
    <t>E02003934</t>
  </si>
  <si>
    <t>Cornwall 004</t>
  </si>
  <si>
    <t>E02003935</t>
  </si>
  <si>
    <t>Cornwall 005</t>
  </si>
  <si>
    <t>E02003936</t>
  </si>
  <si>
    <t>Cornwall 006</t>
  </si>
  <si>
    <t>E02003937</t>
  </si>
  <si>
    <t>Cornwall 007</t>
  </si>
  <si>
    <t>E02003938</t>
  </si>
  <si>
    <t>Cornwall 008</t>
  </si>
  <si>
    <t>E02003939</t>
  </si>
  <si>
    <t>Cornwall 009</t>
  </si>
  <si>
    <t>E02003940</t>
  </si>
  <si>
    <t>Cornwall 011</t>
  </si>
  <si>
    <t>E02003941</t>
  </si>
  <si>
    <t>Cornwall 014</t>
  </si>
  <si>
    <t>E02003942</t>
  </si>
  <si>
    <t>Cornwall 015</t>
  </si>
  <si>
    <t>E02003943</t>
  </si>
  <si>
    <t>Cornwall 054</t>
  </si>
  <si>
    <t>E02003944</t>
  </si>
  <si>
    <t>Cornwall 057</t>
  </si>
  <si>
    <t>E02003945</t>
  </si>
  <si>
    <t>Cornwall 058</t>
  </si>
  <si>
    <t>E02003946</t>
  </si>
  <si>
    <t>Cornwall 061</t>
  </si>
  <si>
    <t>E02003947</t>
  </si>
  <si>
    <t>Cornwall 065</t>
  </si>
  <si>
    <t>E02003948</t>
  </si>
  <si>
    <t>Cornwall 067</t>
  </si>
  <si>
    <t>E02003949</t>
  </si>
  <si>
    <t>Cornwall 068</t>
  </si>
  <si>
    <t>E02003950</t>
  </si>
  <si>
    <t>Cornwall 069</t>
  </si>
  <si>
    <t>E02003951</t>
  </si>
  <si>
    <t>Cornwall 070</t>
  </si>
  <si>
    <t>E02003952</t>
  </si>
  <si>
    <t>Cornwall 018</t>
  </si>
  <si>
    <t>E02003953</t>
  </si>
  <si>
    <t>Cornwall 019</t>
  </si>
  <si>
    <t>E02003954</t>
  </si>
  <si>
    <t>Cornwall 020</t>
  </si>
  <si>
    <t>E02003955</t>
  </si>
  <si>
    <t>Cornwall 021</t>
  </si>
  <si>
    <t>E02003956</t>
  </si>
  <si>
    <t>Cornwall 024</t>
  </si>
  <si>
    <t>E02003957</t>
  </si>
  <si>
    <t>Cornwall 027</t>
  </si>
  <si>
    <t>E02003958</t>
  </si>
  <si>
    <t>Cornwall 030</t>
  </si>
  <si>
    <t>E02003959</t>
  </si>
  <si>
    <t>Cornwall 031</t>
  </si>
  <si>
    <t>E02003960</t>
  </si>
  <si>
    <t>Cornwall 035</t>
  </si>
  <si>
    <t>E02003961</t>
  </si>
  <si>
    <t>Cornwall 036</t>
  </si>
  <si>
    <t>E02003962</t>
  </si>
  <si>
    <t>Cornwall 038</t>
  </si>
  <si>
    <t>E02003963</t>
  </si>
  <si>
    <t>Cornwall 039</t>
  </si>
  <si>
    <t>E02003964</t>
  </si>
  <si>
    <t>Cornwall 041</t>
  </si>
  <si>
    <t>E02003965</t>
  </si>
  <si>
    <t>Allerdale 001</t>
  </si>
  <si>
    <t>E02003966</t>
  </si>
  <si>
    <t>Allerdale 002</t>
  </si>
  <si>
    <t>E02003967</t>
  </si>
  <si>
    <t>Allerdale 003</t>
  </si>
  <si>
    <t>E02003968</t>
  </si>
  <si>
    <t>Allerdale 004</t>
  </si>
  <si>
    <t>E02003969</t>
  </si>
  <si>
    <t>Allerdale 005</t>
  </si>
  <si>
    <t>E02003970</t>
  </si>
  <si>
    <t>Allerdale 006</t>
  </si>
  <si>
    <t>E02003971</t>
  </si>
  <si>
    <t>Allerdale 007</t>
  </si>
  <si>
    <t>E02003972</t>
  </si>
  <si>
    <t>Allerdale 008</t>
  </si>
  <si>
    <t>E02003973</t>
  </si>
  <si>
    <t>Allerdale 009</t>
  </si>
  <si>
    <t>E02003974</t>
  </si>
  <si>
    <t>Allerdale 010</t>
  </si>
  <si>
    <t>E02003975</t>
  </si>
  <si>
    <t>Allerdale 011</t>
  </si>
  <si>
    <t>E02003976</t>
  </si>
  <si>
    <t>Allerdale 012</t>
  </si>
  <si>
    <t>E02003977</t>
  </si>
  <si>
    <t>Barrow-in-Furness 001</t>
  </si>
  <si>
    <t>E02003978</t>
  </si>
  <si>
    <t>Barrow-in-Furness 002</t>
  </si>
  <si>
    <t>E02003979</t>
  </si>
  <si>
    <t>Barrow-in-Furness 003</t>
  </si>
  <si>
    <t>E02003980</t>
  </si>
  <si>
    <t>Barrow-in-Furness 004</t>
  </si>
  <si>
    <t>E02003981</t>
  </si>
  <si>
    <t>Barrow-in-Furness 005</t>
  </si>
  <si>
    <t>E02003982</t>
  </si>
  <si>
    <t>Barrow-in-Furness 006</t>
  </si>
  <si>
    <t>E02003983</t>
  </si>
  <si>
    <t>Barrow-in-Furness 007</t>
  </si>
  <si>
    <t>E02003984</t>
  </si>
  <si>
    <t>Barrow-in-Furness 008</t>
  </si>
  <si>
    <t>E02003985</t>
  </si>
  <si>
    <t>Barrow-in-Furness 009</t>
  </si>
  <si>
    <t>E02003986</t>
  </si>
  <si>
    <t>Barrow-in-Furness 010</t>
  </si>
  <si>
    <t>E02003987</t>
  </si>
  <si>
    <t>Carlisle 001</t>
  </si>
  <si>
    <t>E02003988</t>
  </si>
  <si>
    <t>Carlisle 002</t>
  </si>
  <si>
    <t>E02003989</t>
  </si>
  <si>
    <t>Carlisle 003</t>
  </si>
  <si>
    <t>E02003990</t>
  </si>
  <si>
    <t>Carlisle 004</t>
  </si>
  <si>
    <t>E02003991</t>
  </si>
  <si>
    <t>Carlisle 005</t>
  </si>
  <si>
    <t>E02003992</t>
  </si>
  <si>
    <t>Carlisle 006</t>
  </si>
  <si>
    <t>E02003993</t>
  </si>
  <si>
    <t>Carlisle 007</t>
  </si>
  <si>
    <t>E02003994</t>
  </si>
  <si>
    <t>Carlisle 008</t>
  </si>
  <si>
    <t>E02003995</t>
  </si>
  <si>
    <t>Carlisle 009</t>
  </si>
  <si>
    <t>E02003996</t>
  </si>
  <si>
    <t>Carlisle 010</t>
  </si>
  <si>
    <t>E02003997</t>
  </si>
  <si>
    <t>Carlisle 011</t>
  </si>
  <si>
    <t>E02003998</t>
  </si>
  <si>
    <t>Carlisle 012</t>
  </si>
  <si>
    <t>E02003999</t>
  </si>
  <si>
    <t>Carlisle 013</t>
  </si>
  <si>
    <t>E02004000</t>
  </si>
  <si>
    <t>Copeland 001</t>
  </si>
  <si>
    <t>E02004001</t>
  </si>
  <si>
    <t>Copeland 002</t>
  </si>
  <si>
    <t>E02004002</t>
  </si>
  <si>
    <t>Copeland 003</t>
  </si>
  <si>
    <t>E02004003</t>
  </si>
  <si>
    <t>Copeland 004</t>
  </si>
  <si>
    <t>E02004004</t>
  </si>
  <si>
    <t>Copeland 005</t>
  </si>
  <si>
    <t>E02004005</t>
  </si>
  <si>
    <t>Copeland 006</t>
  </si>
  <si>
    <t>E02004006</t>
  </si>
  <si>
    <t>Copeland 007</t>
  </si>
  <si>
    <t>E02004007</t>
  </si>
  <si>
    <t>Copeland 008</t>
  </si>
  <si>
    <t>E02004008</t>
  </si>
  <si>
    <t>Eden 001</t>
  </si>
  <si>
    <t>E02004009</t>
  </si>
  <si>
    <t>Eden 002</t>
  </si>
  <si>
    <t>E02004010</t>
  </si>
  <si>
    <t>Eden 003</t>
  </si>
  <si>
    <t>E02004011</t>
  </si>
  <si>
    <t>Eden 004</t>
  </si>
  <si>
    <t>E02004012</t>
  </si>
  <si>
    <t>Eden 005</t>
  </si>
  <si>
    <t>E02004013</t>
  </si>
  <si>
    <t>Eden 006</t>
  </si>
  <si>
    <t>E02004014</t>
  </si>
  <si>
    <t>Eden 007</t>
  </si>
  <si>
    <t>E02004015</t>
  </si>
  <si>
    <t>South Lakeland 001</t>
  </si>
  <si>
    <t>E02004016</t>
  </si>
  <si>
    <t>South Lakeland 002</t>
  </si>
  <si>
    <t>E02004017</t>
  </si>
  <si>
    <t>South Lakeland 003</t>
  </si>
  <si>
    <t>E02004018</t>
  </si>
  <si>
    <t>South Lakeland 004</t>
  </si>
  <si>
    <t>E02004019</t>
  </si>
  <si>
    <t>South Lakeland 005</t>
  </si>
  <si>
    <t>E02004020</t>
  </si>
  <si>
    <t>South Lakeland 006</t>
  </si>
  <si>
    <t>E02004021</t>
  </si>
  <si>
    <t>South Lakeland 007</t>
  </si>
  <si>
    <t>E02004022</t>
  </si>
  <si>
    <t>South Lakeland 008</t>
  </si>
  <si>
    <t>E02004023</t>
  </si>
  <si>
    <t>South Lakeland 009</t>
  </si>
  <si>
    <t>E02004024</t>
  </si>
  <si>
    <t>South Lakeland 010</t>
  </si>
  <si>
    <t>E02004025</t>
  </si>
  <si>
    <t>South Lakeland 011</t>
  </si>
  <si>
    <t>E02004026</t>
  </si>
  <si>
    <t>South Lakeland 012</t>
  </si>
  <si>
    <t>E02004027</t>
  </si>
  <si>
    <t>South Lakeland 013</t>
  </si>
  <si>
    <t>E02004028</t>
  </si>
  <si>
    <t>South Lakeland 014</t>
  </si>
  <si>
    <t>E02004029</t>
  </si>
  <si>
    <t>Amber Valley 001</t>
  </si>
  <si>
    <t>E02004030</t>
  </si>
  <si>
    <t>Amber Valley 002</t>
  </si>
  <si>
    <t>E02004031</t>
  </si>
  <si>
    <t>Amber Valley 003</t>
  </si>
  <si>
    <t>E02004032</t>
  </si>
  <si>
    <t>Amber Valley 004</t>
  </si>
  <si>
    <t>E02004033</t>
  </si>
  <si>
    <t>Amber Valley 005</t>
  </si>
  <si>
    <t>E02004034</t>
  </si>
  <si>
    <t>Amber Valley 006</t>
  </si>
  <si>
    <t>E02004035</t>
  </si>
  <si>
    <t>Amber Valley 007</t>
  </si>
  <si>
    <t>E02004036</t>
  </si>
  <si>
    <t>Amber Valley 008</t>
  </si>
  <si>
    <t>E02004037</t>
  </si>
  <si>
    <t>Amber Valley 009</t>
  </si>
  <si>
    <t>E02004038</t>
  </si>
  <si>
    <t>Amber Valley 010</t>
  </si>
  <si>
    <t>E02004039</t>
  </si>
  <si>
    <t>Amber Valley 011</t>
  </si>
  <si>
    <t>E02004040</t>
  </si>
  <si>
    <t>Amber Valley 012</t>
  </si>
  <si>
    <t>E02004041</t>
  </si>
  <si>
    <t>Amber Valley 013</t>
  </si>
  <si>
    <t>E02004043</t>
  </si>
  <si>
    <t>Amber Valley 015</t>
  </si>
  <si>
    <t>E02004044</t>
  </si>
  <si>
    <t>Amber Valley 016</t>
  </si>
  <si>
    <t>E02004045</t>
  </si>
  <si>
    <t>Bolsover 001</t>
  </si>
  <si>
    <t>E02004046</t>
  </si>
  <si>
    <t>Bolsover 002</t>
  </si>
  <si>
    <t>E02004047</t>
  </si>
  <si>
    <t>Bolsover 003</t>
  </si>
  <si>
    <t>E02004048</t>
  </si>
  <si>
    <t>Bolsover 004</t>
  </si>
  <si>
    <t>E02004049</t>
  </si>
  <si>
    <t>Bolsover 005</t>
  </si>
  <si>
    <t>E02004050</t>
  </si>
  <si>
    <t>Bolsover 006</t>
  </si>
  <si>
    <t>E02004051</t>
  </si>
  <si>
    <t>Bolsover 007</t>
  </si>
  <si>
    <t>E02004052</t>
  </si>
  <si>
    <t>Bolsover 008</t>
  </si>
  <si>
    <t>E02004053</t>
  </si>
  <si>
    <t>Bolsover 009</t>
  </si>
  <si>
    <t>E02004054</t>
  </si>
  <si>
    <t>Bolsover 010</t>
  </si>
  <si>
    <t>E02004055</t>
  </si>
  <si>
    <t>Chesterfield 001</t>
  </si>
  <si>
    <t>E02004056</t>
  </si>
  <si>
    <t>Chesterfield 002</t>
  </si>
  <si>
    <t>E02004057</t>
  </si>
  <si>
    <t>Chesterfield 003</t>
  </si>
  <si>
    <t>E02004058</t>
  </si>
  <si>
    <t>Chesterfield 004</t>
  </si>
  <si>
    <t>E02004059</t>
  </si>
  <si>
    <t>Chesterfield 005</t>
  </si>
  <si>
    <t>E02004060</t>
  </si>
  <si>
    <t>Chesterfield 006</t>
  </si>
  <si>
    <t>E02004061</t>
  </si>
  <si>
    <t>Chesterfield 007</t>
  </si>
  <si>
    <t>E02004062</t>
  </si>
  <si>
    <t>Chesterfield 008</t>
  </si>
  <si>
    <t>E02004063</t>
  </si>
  <si>
    <t>Chesterfield 009</t>
  </si>
  <si>
    <t>E02004064</t>
  </si>
  <si>
    <t>Chesterfield 010</t>
  </si>
  <si>
    <t>E02004065</t>
  </si>
  <si>
    <t>Chesterfield 011</t>
  </si>
  <si>
    <t>E02004066</t>
  </si>
  <si>
    <t>Chesterfield 012</t>
  </si>
  <si>
    <t>E02004067</t>
  </si>
  <si>
    <t>Chesterfield 013</t>
  </si>
  <si>
    <t>E02004068</t>
  </si>
  <si>
    <t>Derbyshire Dales 001</t>
  </si>
  <si>
    <t>E02004069</t>
  </si>
  <si>
    <t>Derbyshire Dales 002</t>
  </si>
  <si>
    <t>E02004070</t>
  </si>
  <si>
    <t>Derbyshire Dales 003</t>
  </si>
  <si>
    <t>E02004071</t>
  </si>
  <si>
    <t>Derbyshire Dales 004</t>
  </si>
  <si>
    <t>E02004072</t>
  </si>
  <si>
    <t>Derbyshire Dales 005</t>
  </si>
  <si>
    <t>E02004073</t>
  </si>
  <si>
    <t>Derbyshire Dales 006</t>
  </si>
  <si>
    <t>E02004074</t>
  </si>
  <si>
    <t>Derbyshire Dales 007</t>
  </si>
  <si>
    <t>E02004075</t>
  </si>
  <si>
    <t>Derbyshire Dales 008</t>
  </si>
  <si>
    <t>E02004076</t>
  </si>
  <si>
    <t>Derbyshire Dales 009</t>
  </si>
  <si>
    <t>E02004077</t>
  </si>
  <si>
    <t>Derbyshire Dales 010</t>
  </si>
  <si>
    <t>E02004078</t>
  </si>
  <si>
    <t>Erewash 001</t>
  </si>
  <si>
    <t>E02004080</t>
  </si>
  <si>
    <t>Erewash 003</t>
  </si>
  <si>
    <t>E02004081</t>
  </si>
  <si>
    <t>Erewash 004</t>
  </si>
  <si>
    <t>E02004082</t>
  </si>
  <si>
    <t>Erewash 005</t>
  </si>
  <si>
    <t>E02004083</t>
  </si>
  <si>
    <t>Erewash 006</t>
  </si>
  <si>
    <t>E02004084</t>
  </si>
  <si>
    <t>Erewash 007</t>
  </si>
  <si>
    <t>E02004085</t>
  </si>
  <si>
    <t>Erewash 008</t>
  </si>
  <si>
    <t>E02004086</t>
  </si>
  <si>
    <t>Erewash 009</t>
  </si>
  <si>
    <t>E02004087</t>
  </si>
  <si>
    <t>Erewash 010</t>
  </si>
  <si>
    <t>E02004088</t>
  </si>
  <si>
    <t>Erewash 011</t>
  </si>
  <si>
    <t>E02004089</t>
  </si>
  <si>
    <t>Erewash 012</t>
  </si>
  <si>
    <t>E02004090</t>
  </si>
  <si>
    <t>Erewash 013</t>
  </si>
  <si>
    <t>E02004091</t>
  </si>
  <si>
    <t>Erewash 014</t>
  </si>
  <si>
    <t>E02004092</t>
  </si>
  <si>
    <t>Erewash 015</t>
  </si>
  <si>
    <t>E02004093</t>
  </si>
  <si>
    <t>High Peak 001</t>
  </si>
  <si>
    <t>E02004094</t>
  </si>
  <si>
    <t>High Peak 002</t>
  </si>
  <si>
    <t>E02004095</t>
  </si>
  <si>
    <t>High Peak 003</t>
  </si>
  <si>
    <t>E02004096</t>
  </si>
  <si>
    <t>High Peak 004</t>
  </si>
  <si>
    <t>E02004097</t>
  </si>
  <si>
    <t>High Peak 005</t>
  </si>
  <si>
    <t>E02004098</t>
  </si>
  <si>
    <t>High Peak 006</t>
  </si>
  <si>
    <t>E02004100</t>
  </si>
  <si>
    <t>High Peak 008</t>
  </si>
  <si>
    <t>E02004102</t>
  </si>
  <si>
    <t>High Peak 010</t>
  </si>
  <si>
    <t>E02004103</t>
  </si>
  <si>
    <t>High Peak 011</t>
  </si>
  <si>
    <t>E02004104</t>
  </si>
  <si>
    <t>High Peak 012</t>
  </si>
  <si>
    <t>E02004105</t>
  </si>
  <si>
    <t>North East Derbyshire 001</t>
  </si>
  <si>
    <t>E02004106</t>
  </si>
  <si>
    <t>North East Derbyshire 002</t>
  </si>
  <si>
    <t>E02004108</t>
  </si>
  <si>
    <t>North East Derbyshire 004</t>
  </si>
  <si>
    <t>E02004109</t>
  </si>
  <si>
    <t>North East Derbyshire 005</t>
  </si>
  <si>
    <t>E02004110</t>
  </si>
  <si>
    <t>North East Derbyshire 006</t>
  </si>
  <si>
    <t>E02004111</t>
  </si>
  <si>
    <t>North East Derbyshire 007</t>
  </si>
  <si>
    <t>E02004112</t>
  </si>
  <si>
    <t>North East Derbyshire 008</t>
  </si>
  <si>
    <t>E02004113</t>
  </si>
  <si>
    <t>North East Derbyshire 009</t>
  </si>
  <si>
    <t>E02004114</t>
  </si>
  <si>
    <t>North East Derbyshire 010</t>
  </si>
  <si>
    <t>E02004115</t>
  </si>
  <si>
    <t>North East Derbyshire 011</t>
  </si>
  <si>
    <t>E02004116</t>
  </si>
  <si>
    <t>North East Derbyshire 012</t>
  </si>
  <si>
    <t>E02004117</t>
  </si>
  <si>
    <t>North East Derbyshire 013</t>
  </si>
  <si>
    <t>E02004118</t>
  </si>
  <si>
    <t>South Derbyshire 001</t>
  </si>
  <si>
    <t>E02004119</t>
  </si>
  <si>
    <t>South Derbyshire 002</t>
  </si>
  <si>
    <t>E02004120</t>
  </si>
  <si>
    <t>South Derbyshire 003</t>
  </si>
  <si>
    <t>E02004121</t>
  </si>
  <si>
    <t>South Derbyshire 004</t>
  </si>
  <si>
    <t>E02004122</t>
  </si>
  <si>
    <t>South Derbyshire 005</t>
  </si>
  <si>
    <t>E02004123</t>
  </si>
  <si>
    <t>South Derbyshire 006</t>
  </si>
  <si>
    <t>E02004124</t>
  </si>
  <si>
    <t>South Derbyshire 007</t>
  </si>
  <si>
    <t>E02004125</t>
  </si>
  <si>
    <t>South Derbyshire 008</t>
  </si>
  <si>
    <t>E02004126</t>
  </si>
  <si>
    <t>South Derbyshire 009</t>
  </si>
  <si>
    <t>E02004128</t>
  </si>
  <si>
    <t>South Derbyshire 011</t>
  </si>
  <si>
    <t>E02004129</t>
  </si>
  <si>
    <t>East Devon 001</t>
  </si>
  <si>
    <t>E02004130</t>
  </si>
  <si>
    <t>East Devon 002</t>
  </si>
  <si>
    <t>E02004131</t>
  </si>
  <si>
    <t>East Devon 003</t>
  </si>
  <si>
    <t>E02004132</t>
  </si>
  <si>
    <t>East Devon 004</t>
  </si>
  <si>
    <t>E02004133</t>
  </si>
  <si>
    <t>East Devon 005</t>
  </si>
  <si>
    <t>E02004134</t>
  </si>
  <si>
    <t>East Devon 006</t>
  </si>
  <si>
    <t>E02004135</t>
  </si>
  <si>
    <t>East Devon 007</t>
  </si>
  <si>
    <t>E02004136</t>
  </si>
  <si>
    <t>East Devon 008</t>
  </si>
  <si>
    <t>E02004137</t>
  </si>
  <si>
    <t>East Devon 009</t>
  </si>
  <si>
    <t>E02004138</t>
  </si>
  <si>
    <t>East Devon 010</t>
  </si>
  <si>
    <t>E02004139</t>
  </si>
  <si>
    <t>East Devon 011</t>
  </si>
  <si>
    <t>E02004140</t>
  </si>
  <si>
    <t>East Devon 012</t>
  </si>
  <si>
    <t>E02004141</t>
  </si>
  <si>
    <t>East Devon 013</t>
  </si>
  <si>
    <t>E02004142</t>
  </si>
  <si>
    <t>East Devon 014</t>
  </si>
  <si>
    <t>E02004143</t>
  </si>
  <si>
    <t>East Devon 015</t>
  </si>
  <si>
    <t>E02004144</t>
  </si>
  <si>
    <t>East Devon 016</t>
  </si>
  <si>
    <t>E02004145</t>
  </si>
  <si>
    <t>East Devon 017</t>
  </si>
  <si>
    <t>E02004146</t>
  </si>
  <si>
    <t>East Devon 018</t>
  </si>
  <si>
    <t>E02004147</t>
  </si>
  <si>
    <t>East Devon 019</t>
  </si>
  <si>
    <t>E02004148</t>
  </si>
  <si>
    <t>East Devon 020</t>
  </si>
  <si>
    <t>E02004149</t>
  </si>
  <si>
    <t>Exeter 001</t>
  </si>
  <si>
    <t>E02004150</t>
  </si>
  <si>
    <t>Exeter 002</t>
  </si>
  <si>
    <t>E02004151</t>
  </si>
  <si>
    <t>Exeter 003</t>
  </si>
  <si>
    <t>E02004152</t>
  </si>
  <si>
    <t>Exeter 004</t>
  </si>
  <si>
    <t>E02004153</t>
  </si>
  <si>
    <t>Exeter 005</t>
  </si>
  <si>
    <t>E02004154</t>
  </si>
  <si>
    <t>Exeter 006</t>
  </si>
  <si>
    <t>E02004155</t>
  </si>
  <si>
    <t>Exeter 007</t>
  </si>
  <si>
    <t>E02004156</t>
  </si>
  <si>
    <t>Exeter 008</t>
  </si>
  <si>
    <t>E02004157</t>
  </si>
  <si>
    <t>Exeter 009</t>
  </si>
  <si>
    <t>E02004158</t>
  </si>
  <si>
    <t>Exeter 010</t>
  </si>
  <si>
    <t>E02004159</t>
  </si>
  <si>
    <t>Exeter 011</t>
  </si>
  <si>
    <t>E02004160</t>
  </si>
  <si>
    <t>Exeter 012</t>
  </si>
  <si>
    <t>E02004161</t>
  </si>
  <si>
    <t>Exeter 013</t>
  </si>
  <si>
    <t>E02004162</t>
  </si>
  <si>
    <t>Exeter 014</t>
  </si>
  <si>
    <t>E02004163</t>
  </si>
  <si>
    <t>Exeter 015</t>
  </si>
  <si>
    <t>E02004164</t>
  </si>
  <si>
    <t>Mid Devon 001</t>
  </si>
  <si>
    <t>E02004165</t>
  </si>
  <si>
    <t>Mid Devon 002</t>
  </si>
  <si>
    <t>E02004166</t>
  </si>
  <si>
    <t>Mid Devon 003</t>
  </si>
  <si>
    <t>E02004167</t>
  </si>
  <si>
    <t>Mid Devon 004</t>
  </si>
  <si>
    <t>E02004168</t>
  </si>
  <si>
    <t>Mid Devon 005</t>
  </si>
  <si>
    <t>E02004169</t>
  </si>
  <si>
    <t>Mid Devon 006</t>
  </si>
  <si>
    <t>E02004170</t>
  </si>
  <si>
    <t>Mid Devon 007</t>
  </si>
  <si>
    <t>E02004171</t>
  </si>
  <si>
    <t>Mid Devon 008</t>
  </si>
  <si>
    <t>E02004172</t>
  </si>
  <si>
    <t>Mid Devon 009</t>
  </si>
  <si>
    <t>E02004173</t>
  </si>
  <si>
    <t>Mid Devon 010</t>
  </si>
  <si>
    <t>E02004174</t>
  </si>
  <si>
    <t>Mid Devon 011</t>
  </si>
  <si>
    <t>E02004175</t>
  </si>
  <si>
    <t>North Devon 001</t>
  </si>
  <si>
    <t>E02004176</t>
  </si>
  <si>
    <t>North Devon 002</t>
  </si>
  <si>
    <t>E02004177</t>
  </si>
  <si>
    <t>North Devon 003</t>
  </si>
  <si>
    <t>E02004178</t>
  </si>
  <si>
    <t>North Devon 004</t>
  </si>
  <si>
    <t>E02004179</t>
  </si>
  <si>
    <t>North Devon 005</t>
  </si>
  <si>
    <t>E02004180</t>
  </si>
  <si>
    <t>North Devon 006</t>
  </si>
  <si>
    <t>E02004181</t>
  </si>
  <si>
    <t>North Devon 007</t>
  </si>
  <si>
    <t>E02004182</t>
  </si>
  <si>
    <t>North Devon 008</t>
  </si>
  <si>
    <t>E02004183</t>
  </si>
  <si>
    <t>North Devon 009</t>
  </si>
  <si>
    <t>E02004184</t>
  </si>
  <si>
    <t>North Devon 010</t>
  </si>
  <si>
    <t>E02004185</t>
  </si>
  <si>
    <t>North Devon 011</t>
  </si>
  <si>
    <t>E02004186</t>
  </si>
  <si>
    <t>North Devon 012</t>
  </si>
  <si>
    <t>E02004187</t>
  </si>
  <si>
    <t>North Devon 013</t>
  </si>
  <si>
    <t>E02004188</t>
  </si>
  <si>
    <t>North Devon 014</t>
  </si>
  <si>
    <t>E02004189</t>
  </si>
  <si>
    <t>South Hams 001</t>
  </si>
  <si>
    <t>E02004190</t>
  </si>
  <si>
    <t>South Hams 002</t>
  </si>
  <si>
    <t>E02004191</t>
  </si>
  <si>
    <t>South Hams 003</t>
  </si>
  <si>
    <t>E02004192</t>
  </si>
  <si>
    <t>South Hams 004</t>
  </si>
  <si>
    <t>E02004193</t>
  </si>
  <si>
    <t>South Hams 005</t>
  </si>
  <si>
    <t>E02004194</t>
  </si>
  <si>
    <t>South Hams 006</t>
  </si>
  <si>
    <t>E02004195</t>
  </si>
  <si>
    <t>South Hams 007</t>
  </si>
  <si>
    <t>E02004196</t>
  </si>
  <si>
    <t>South Hams 008</t>
  </si>
  <si>
    <t>E02004197</t>
  </si>
  <si>
    <t>South Hams 009</t>
  </si>
  <si>
    <t>E02004198</t>
  </si>
  <si>
    <t>South Hams 010</t>
  </si>
  <si>
    <t>E02004199</t>
  </si>
  <si>
    <t>South Hams 011</t>
  </si>
  <si>
    <t>E02004200</t>
  </si>
  <si>
    <t>South Hams 012</t>
  </si>
  <si>
    <t>E02004201</t>
  </si>
  <si>
    <t>Teignbridge 001</t>
  </si>
  <si>
    <t>E02004202</t>
  </si>
  <si>
    <t>Teignbridge 002</t>
  </si>
  <si>
    <t>E02004203</t>
  </si>
  <si>
    <t>Teignbridge 003</t>
  </si>
  <si>
    <t>E02004204</t>
  </si>
  <si>
    <t>Teignbridge 004</t>
  </si>
  <si>
    <t>E02004205</t>
  </si>
  <si>
    <t>Teignbridge 005</t>
  </si>
  <si>
    <t>E02004206</t>
  </si>
  <si>
    <t>Teignbridge 006</t>
  </si>
  <si>
    <t>E02004207</t>
  </si>
  <si>
    <t>Teignbridge 007</t>
  </si>
  <si>
    <t>E02004208</t>
  </si>
  <si>
    <t>Teignbridge 008</t>
  </si>
  <si>
    <t>E02004209</t>
  </si>
  <si>
    <t>Teignbridge 009</t>
  </si>
  <si>
    <t>E02004210</t>
  </si>
  <si>
    <t>Teignbridge 010</t>
  </si>
  <si>
    <t>E02004211</t>
  </si>
  <si>
    <t>Teignbridge 011</t>
  </si>
  <si>
    <t>E02004212</t>
  </si>
  <si>
    <t>Teignbridge 012</t>
  </si>
  <si>
    <t>E02004213</t>
  </si>
  <si>
    <t>Teignbridge 013</t>
  </si>
  <si>
    <t>E02004214</t>
  </si>
  <si>
    <t>Teignbridge 014</t>
  </si>
  <si>
    <t>E02004215</t>
  </si>
  <si>
    <t>Teignbridge 015</t>
  </si>
  <si>
    <t>E02004216</t>
  </si>
  <si>
    <t>Teignbridge 016</t>
  </si>
  <si>
    <t>E02004217</t>
  </si>
  <si>
    <t>Teignbridge 017</t>
  </si>
  <si>
    <t>E02004218</t>
  </si>
  <si>
    <t>Teignbridge 018</t>
  </si>
  <si>
    <t>E02004219</t>
  </si>
  <si>
    <t>Teignbridge 019</t>
  </si>
  <si>
    <t>E02004220</t>
  </si>
  <si>
    <t>Torridge 001</t>
  </si>
  <si>
    <t>E02004221</t>
  </si>
  <si>
    <t>Torridge 002</t>
  </si>
  <si>
    <t>E02004222</t>
  </si>
  <si>
    <t>Torridge 003</t>
  </si>
  <si>
    <t>E02004223</t>
  </si>
  <si>
    <t>Torridge 004</t>
  </si>
  <si>
    <t>E02004224</t>
  </si>
  <si>
    <t>Torridge 005</t>
  </si>
  <si>
    <t>E02004225</t>
  </si>
  <si>
    <t>Torridge 006</t>
  </si>
  <si>
    <t>E02004226</t>
  </si>
  <si>
    <t>Torridge 007</t>
  </si>
  <si>
    <t>E02004227</t>
  </si>
  <si>
    <t>Torridge 008</t>
  </si>
  <si>
    <t>E02004228</t>
  </si>
  <si>
    <t>Torridge 009</t>
  </si>
  <si>
    <t>E02004229</t>
  </si>
  <si>
    <t>West Devon 001</t>
  </si>
  <si>
    <t>E02004230</t>
  </si>
  <si>
    <t>West Devon 002</t>
  </si>
  <si>
    <t>E02004231</t>
  </si>
  <si>
    <t>West Devon 003</t>
  </si>
  <si>
    <t>E02004232</t>
  </si>
  <si>
    <t>West Devon 004</t>
  </si>
  <si>
    <t>E02004233</t>
  </si>
  <si>
    <t>West Devon 005</t>
  </si>
  <si>
    <t>E02004234</t>
  </si>
  <si>
    <t>West Devon 006</t>
  </si>
  <si>
    <t>E02004235</t>
  </si>
  <si>
    <t>West Devon 007</t>
  </si>
  <si>
    <t>E02004236</t>
  </si>
  <si>
    <t>Christchurch 001</t>
  </si>
  <si>
    <t>E02004237</t>
  </si>
  <si>
    <t>Christchurch 002</t>
  </si>
  <si>
    <t>E02004238</t>
  </si>
  <si>
    <t>Christchurch 003</t>
  </si>
  <si>
    <t>E02004239</t>
  </si>
  <si>
    <t>Christchurch 004</t>
  </si>
  <si>
    <t>E02004240</t>
  </si>
  <si>
    <t>Christchurch 005</t>
  </si>
  <si>
    <t>E02004241</t>
  </si>
  <si>
    <t>Christchurch 006</t>
  </si>
  <si>
    <t>E02004242</t>
  </si>
  <si>
    <t>Christchurch 007</t>
  </si>
  <si>
    <t>E02004243</t>
  </si>
  <si>
    <t>East Dorset 001</t>
  </si>
  <si>
    <t>E02004244</t>
  </si>
  <si>
    <t>East Dorset 002</t>
  </si>
  <si>
    <t>E02004245</t>
  </si>
  <si>
    <t>East Dorset 003</t>
  </si>
  <si>
    <t>E02004246</t>
  </si>
  <si>
    <t>East Dorset 004</t>
  </si>
  <si>
    <t>E02004247</t>
  </si>
  <si>
    <t>East Dorset 005</t>
  </si>
  <si>
    <t>E02004248</t>
  </si>
  <si>
    <t>East Dorset 006</t>
  </si>
  <si>
    <t>E02004249</t>
  </si>
  <si>
    <t>East Dorset 007</t>
  </si>
  <si>
    <t>E02004250</t>
  </si>
  <si>
    <t>East Dorset 008</t>
  </si>
  <si>
    <t>E02004251</t>
  </si>
  <si>
    <t>East Dorset 009</t>
  </si>
  <si>
    <t>E02004252</t>
  </si>
  <si>
    <t>East Dorset 010</t>
  </si>
  <si>
    <t>E02004253</t>
  </si>
  <si>
    <t>East Dorset 011</t>
  </si>
  <si>
    <t>E02004254</t>
  </si>
  <si>
    <t>East Dorset 012</t>
  </si>
  <si>
    <t>E02004255</t>
  </si>
  <si>
    <t>North Dorset 001</t>
  </si>
  <si>
    <t>E02004256</t>
  </si>
  <si>
    <t>North Dorset 002</t>
  </si>
  <si>
    <t>E02004257</t>
  </si>
  <si>
    <t>North Dorset 003</t>
  </si>
  <si>
    <t>E02004258</t>
  </si>
  <si>
    <t>North Dorset 004</t>
  </si>
  <si>
    <t>E02004259</t>
  </si>
  <si>
    <t>North Dorset 005</t>
  </si>
  <si>
    <t>E02004260</t>
  </si>
  <si>
    <t>North Dorset 006</t>
  </si>
  <si>
    <t>E02004261</t>
  </si>
  <si>
    <t>North Dorset 007</t>
  </si>
  <si>
    <t>E02004262</t>
  </si>
  <si>
    <t>North Dorset 008</t>
  </si>
  <si>
    <t>E02004263</t>
  </si>
  <si>
    <t>Purbeck 001</t>
  </si>
  <si>
    <t>E02004264</t>
  </si>
  <si>
    <t>Purbeck 002</t>
  </si>
  <si>
    <t>E02004265</t>
  </si>
  <si>
    <t>Purbeck 003</t>
  </si>
  <si>
    <t>E02004266</t>
  </si>
  <si>
    <t>Purbeck 004</t>
  </si>
  <si>
    <t>E02004267</t>
  </si>
  <si>
    <t>Purbeck 005</t>
  </si>
  <si>
    <t>E02004268</t>
  </si>
  <si>
    <t>Purbeck 006</t>
  </si>
  <si>
    <t>E02004269</t>
  </si>
  <si>
    <t>West Dorset 001</t>
  </si>
  <si>
    <t>E02004270</t>
  </si>
  <si>
    <t>West Dorset 002</t>
  </si>
  <si>
    <t>E02004271</t>
  </si>
  <si>
    <t>West Dorset 003</t>
  </si>
  <si>
    <t>E02004272</t>
  </si>
  <si>
    <t>West Dorset 004</t>
  </si>
  <si>
    <t>E02004273</t>
  </si>
  <si>
    <t>West Dorset 005</t>
  </si>
  <si>
    <t>E02004274</t>
  </si>
  <si>
    <t>West Dorset 006</t>
  </si>
  <si>
    <t>E02004275</t>
  </si>
  <si>
    <t>West Dorset 007</t>
  </si>
  <si>
    <t>E02004276</t>
  </si>
  <si>
    <t>West Dorset 008</t>
  </si>
  <si>
    <t>E02004277</t>
  </si>
  <si>
    <t>West Dorset 009</t>
  </si>
  <si>
    <t>E02004278</t>
  </si>
  <si>
    <t>West Dorset 010</t>
  </si>
  <si>
    <t>E02004279</t>
  </si>
  <si>
    <t>West Dorset 011</t>
  </si>
  <si>
    <t>E02004280</t>
  </si>
  <si>
    <t>West Dorset 012</t>
  </si>
  <si>
    <t>E02004281</t>
  </si>
  <si>
    <t>Weymouth and Portland 001</t>
  </si>
  <si>
    <t>E02004282</t>
  </si>
  <si>
    <t>Weymouth and Portland 002</t>
  </si>
  <si>
    <t>E02004283</t>
  </si>
  <si>
    <t>Weymouth and Portland 003</t>
  </si>
  <si>
    <t>E02004284</t>
  </si>
  <si>
    <t>Weymouth and Portland 004</t>
  </si>
  <si>
    <t>E02004285</t>
  </si>
  <si>
    <t>Weymouth and Portland 005</t>
  </si>
  <si>
    <t>E02004286</t>
  </si>
  <si>
    <t>Weymouth and Portland 006</t>
  </si>
  <si>
    <t>E02004287</t>
  </si>
  <si>
    <t>Weymouth and Portland 007</t>
  </si>
  <si>
    <t>E02004288</t>
  </si>
  <si>
    <t>Weymouth and Portland 008</t>
  </si>
  <si>
    <t>E02004289</t>
  </si>
  <si>
    <t>Weymouth and Portland 009</t>
  </si>
  <si>
    <t>E02004290</t>
  </si>
  <si>
    <t>County Durham 002</t>
  </si>
  <si>
    <t>E02004291</t>
  </si>
  <si>
    <t>County Durham 005</t>
  </si>
  <si>
    <t>E02004292</t>
  </si>
  <si>
    <t>County Durham 007</t>
  </si>
  <si>
    <t>E02004293</t>
  </si>
  <si>
    <t>County Durham 011</t>
  </si>
  <si>
    <t>E02004294</t>
  </si>
  <si>
    <t>County Durham 013</t>
  </si>
  <si>
    <t>E02004295</t>
  </si>
  <si>
    <t>County Durham 015</t>
  </si>
  <si>
    <t>E02004296</t>
  </si>
  <si>
    <t>County Durham 019</t>
  </si>
  <si>
    <t>E02004297</t>
  </si>
  <si>
    <t>County Durham 001</t>
  </si>
  <si>
    <t>E02004298</t>
  </si>
  <si>
    <t>County Durham 003</t>
  </si>
  <si>
    <t>E02004299</t>
  </si>
  <si>
    <t>County Durham 004</t>
  </si>
  <si>
    <t>E02004300</t>
  </si>
  <si>
    <t>County Durham 006</t>
  </si>
  <si>
    <t>E02004301</t>
  </si>
  <si>
    <t>County Durham 008</t>
  </si>
  <si>
    <t>E02004302</t>
  </si>
  <si>
    <t>County Durham 009</t>
  </si>
  <si>
    <t>E02004303</t>
  </si>
  <si>
    <t>County Durham 010</t>
  </si>
  <si>
    <t>E02004304</t>
  </si>
  <si>
    <t>County Durham 012</t>
  </si>
  <si>
    <t>E02004305</t>
  </si>
  <si>
    <t>County Durham 014</t>
  </si>
  <si>
    <t>E02004306</t>
  </si>
  <si>
    <t>County Durham 020</t>
  </si>
  <si>
    <t>E02004307</t>
  </si>
  <si>
    <t>County Durham 024</t>
  </si>
  <si>
    <t>E02004308</t>
  </si>
  <si>
    <t>County Durham 022</t>
  </si>
  <si>
    <t>E02004309</t>
  </si>
  <si>
    <t>County Durham 023</t>
  </si>
  <si>
    <t>E02004310</t>
  </si>
  <si>
    <t>County Durham 026</t>
  </si>
  <si>
    <t>E02004311</t>
  </si>
  <si>
    <t>County Durham 027</t>
  </si>
  <si>
    <t>E02004312</t>
  </si>
  <si>
    <t>County Durham 028</t>
  </si>
  <si>
    <t>E02004313</t>
  </si>
  <si>
    <t>County Durham 029</t>
  </si>
  <si>
    <t>E02004314</t>
  </si>
  <si>
    <t>County Durham 030</t>
  </si>
  <si>
    <t>E02004315</t>
  </si>
  <si>
    <t>County Durham 033</t>
  </si>
  <si>
    <t>E02004316</t>
  </si>
  <si>
    <t>County Durham 031</t>
  </si>
  <si>
    <t>E02004317</t>
  </si>
  <si>
    <t>County Durham 038</t>
  </si>
  <si>
    <t>E02004318</t>
  </si>
  <si>
    <t>County Durham 041</t>
  </si>
  <si>
    <t>E02004319</t>
  </si>
  <si>
    <t>County Durham 044</t>
  </si>
  <si>
    <t>E02004320</t>
  </si>
  <si>
    <t>County Durham 016</t>
  </si>
  <si>
    <t>E02004321</t>
  </si>
  <si>
    <t>County Durham 017</t>
  </si>
  <si>
    <t>E02004322</t>
  </si>
  <si>
    <t>County Durham 018</t>
  </si>
  <si>
    <t>E02004323</t>
  </si>
  <si>
    <t>County Durham 021</t>
  </si>
  <si>
    <t>E02004324</t>
  </si>
  <si>
    <t>County Durham 025</t>
  </si>
  <si>
    <t>E02004325</t>
  </si>
  <si>
    <t>County Durham 032</t>
  </si>
  <si>
    <t>E02004326</t>
  </si>
  <si>
    <t>County Durham 034</t>
  </si>
  <si>
    <t>E02004327</t>
  </si>
  <si>
    <t>County Durham 036</t>
  </si>
  <si>
    <t>E02004328</t>
  </si>
  <si>
    <t>County Durham 035</t>
  </si>
  <si>
    <t>E02004329</t>
  </si>
  <si>
    <t>County Durham 037</t>
  </si>
  <si>
    <t>E02004330</t>
  </si>
  <si>
    <t>County Durham 039</t>
  </si>
  <si>
    <t>E02004331</t>
  </si>
  <si>
    <t>County Durham 040</t>
  </si>
  <si>
    <t>E02004332</t>
  </si>
  <si>
    <t>County Durham 043</t>
  </si>
  <si>
    <t>E02004333</t>
  </si>
  <si>
    <t>County Durham 047</t>
  </si>
  <si>
    <t>E02004334</t>
  </si>
  <si>
    <t>County Durham 048</t>
  </si>
  <si>
    <t>E02004335</t>
  </si>
  <si>
    <t>County Durham 049</t>
  </si>
  <si>
    <t>E02004336</t>
  </si>
  <si>
    <t>County Durham 050</t>
  </si>
  <si>
    <t>E02004337</t>
  </si>
  <si>
    <t>County Durham 052</t>
  </si>
  <si>
    <t>E02004338</t>
  </si>
  <si>
    <t>County Durham 053</t>
  </si>
  <si>
    <t>E02004339</t>
  </si>
  <si>
    <t>County Durham 054</t>
  </si>
  <si>
    <t>E02004340</t>
  </si>
  <si>
    <t>County Durham 059</t>
  </si>
  <si>
    <t>E02004341</t>
  </si>
  <si>
    <t>County Durham 060</t>
  </si>
  <si>
    <t>E02004342</t>
  </si>
  <si>
    <t>County Durham 061</t>
  </si>
  <si>
    <t>E02004343</t>
  </si>
  <si>
    <t>County Durham 062</t>
  </si>
  <si>
    <t>E02004344</t>
  </si>
  <si>
    <t>County Durham 063</t>
  </si>
  <si>
    <t>E02004345</t>
  </si>
  <si>
    <t>County Durham 064</t>
  </si>
  <si>
    <t>E02004346</t>
  </si>
  <si>
    <t>County Durham 065</t>
  </si>
  <si>
    <t>E02004347</t>
  </si>
  <si>
    <t>County Durham 066</t>
  </si>
  <si>
    <t>E02004348</t>
  </si>
  <si>
    <t>County Durham 042</t>
  </si>
  <si>
    <t>E02004349</t>
  </si>
  <si>
    <t>County Durham 045</t>
  </si>
  <si>
    <t>E02004350</t>
  </si>
  <si>
    <t>County Durham 046</t>
  </si>
  <si>
    <t>E02004351</t>
  </si>
  <si>
    <t>County Durham 051</t>
  </si>
  <si>
    <t>E02004352</t>
  </si>
  <si>
    <t>County Durham 055</t>
  </si>
  <si>
    <t>E02004353</t>
  </si>
  <si>
    <t>County Durham 056</t>
  </si>
  <si>
    <t>E02004354</t>
  </si>
  <si>
    <t>County Durham 057</t>
  </si>
  <si>
    <t>E02004355</t>
  </si>
  <si>
    <t>County Durham 058</t>
  </si>
  <si>
    <t>E02004356</t>
  </si>
  <si>
    <t>Eastbourne 001</t>
  </si>
  <si>
    <t>E02004357</t>
  </si>
  <si>
    <t>Eastbourne 002</t>
  </si>
  <si>
    <t>E02004358</t>
  </si>
  <si>
    <t>Eastbourne 003</t>
  </si>
  <si>
    <t>E02004359</t>
  </si>
  <si>
    <t>Eastbourne 004</t>
  </si>
  <si>
    <t>E02004361</t>
  </si>
  <si>
    <t>Eastbourne 006</t>
  </si>
  <si>
    <t>E02004362</t>
  </si>
  <si>
    <t>Eastbourne 007</t>
  </si>
  <si>
    <t>E02004363</t>
  </si>
  <si>
    <t>Eastbourne 008</t>
  </si>
  <si>
    <t>E02004364</t>
  </si>
  <si>
    <t>Eastbourne 009</t>
  </si>
  <si>
    <t>E02004365</t>
  </si>
  <si>
    <t>Eastbourne 010</t>
  </si>
  <si>
    <t>E02004366</t>
  </si>
  <si>
    <t>Eastbourne 011</t>
  </si>
  <si>
    <t>E02004367</t>
  </si>
  <si>
    <t>Eastbourne 012</t>
  </si>
  <si>
    <t>E02004368</t>
  </si>
  <si>
    <t>Hastings 001</t>
  </si>
  <si>
    <t>E02004369</t>
  </si>
  <si>
    <t>Hastings 002</t>
  </si>
  <si>
    <t>E02004370</t>
  </si>
  <si>
    <t>Hastings 003</t>
  </si>
  <si>
    <t>E02004371</t>
  </si>
  <si>
    <t>Hastings 004</t>
  </si>
  <si>
    <t>E02004372</t>
  </si>
  <si>
    <t>Hastings 005</t>
  </si>
  <si>
    <t>E02004373</t>
  </si>
  <si>
    <t>Hastings 006</t>
  </si>
  <si>
    <t>E02004374</t>
  </si>
  <si>
    <t>Hastings 007</t>
  </si>
  <si>
    <t>E02004375</t>
  </si>
  <si>
    <t>Hastings 008</t>
  </si>
  <si>
    <t>E02004376</t>
  </si>
  <si>
    <t>Hastings 009</t>
  </si>
  <si>
    <t>E02004377</t>
  </si>
  <si>
    <t>Hastings 010</t>
  </si>
  <si>
    <t>E02004378</t>
  </si>
  <si>
    <t>Hastings 011</t>
  </si>
  <si>
    <t>E02004379</t>
  </si>
  <si>
    <t>Lewes 001</t>
  </si>
  <si>
    <t>E02004380</t>
  </si>
  <si>
    <t>Lewes 002</t>
  </si>
  <si>
    <t>E02004381</t>
  </si>
  <si>
    <t>Lewes 003</t>
  </si>
  <si>
    <t>E02004382</t>
  </si>
  <si>
    <t>Lewes 004</t>
  </si>
  <si>
    <t>E02004383</t>
  </si>
  <si>
    <t>Lewes 005</t>
  </si>
  <si>
    <t>E02004384</t>
  </si>
  <si>
    <t>Lewes 006</t>
  </si>
  <si>
    <t>E02004385</t>
  </si>
  <si>
    <t>Lewes 007</t>
  </si>
  <si>
    <t>E02004386</t>
  </si>
  <si>
    <t>Lewes 008</t>
  </si>
  <si>
    <t>E02004387</t>
  </si>
  <si>
    <t>Lewes 009</t>
  </si>
  <si>
    <t>E02004388</t>
  </si>
  <si>
    <t>Lewes 010</t>
  </si>
  <si>
    <t>E02004389</t>
  </si>
  <si>
    <t>Lewes 011</t>
  </si>
  <si>
    <t>E02004390</t>
  </si>
  <si>
    <t>Lewes 012</t>
  </si>
  <si>
    <t>E02004391</t>
  </si>
  <si>
    <t>Lewes 013</t>
  </si>
  <si>
    <t>E02004392</t>
  </si>
  <si>
    <t>Rother 001</t>
  </si>
  <si>
    <t>E02004393</t>
  </si>
  <si>
    <t>Rother 002</t>
  </si>
  <si>
    <t>E02004394</t>
  </si>
  <si>
    <t>Rother 003</t>
  </si>
  <si>
    <t>E02004395</t>
  </si>
  <si>
    <t>Rother 004</t>
  </si>
  <si>
    <t>E02004396</t>
  </si>
  <si>
    <t>Rother 005</t>
  </si>
  <si>
    <t>E02004397</t>
  </si>
  <si>
    <t>Rother 006</t>
  </si>
  <si>
    <t>E02004398</t>
  </si>
  <si>
    <t>Rother 007</t>
  </si>
  <si>
    <t>E02004399</t>
  </si>
  <si>
    <t>Rother 008</t>
  </si>
  <si>
    <t>E02004400</t>
  </si>
  <si>
    <t>Rother 009</t>
  </si>
  <si>
    <t>E02004401</t>
  </si>
  <si>
    <t>Rother 010</t>
  </si>
  <si>
    <t>E02004402</t>
  </si>
  <si>
    <t>Rother 011</t>
  </si>
  <si>
    <t>E02004403</t>
  </si>
  <si>
    <t>Wealden 001</t>
  </si>
  <si>
    <t>E02004404</t>
  </si>
  <si>
    <t>Wealden 002</t>
  </si>
  <si>
    <t>E02004405</t>
  </si>
  <si>
    <t>Wealden 003</t>
  </si>
  <si>
    <t>E02004406</t>
  </si>
  <si>
    <t>Wealden 004</t>
  </si>
  <si>
    <t>E02004407</t>
  </si>
  <si>
    <t>Wealden 005</t>
  </si>
  <si>
    <t>E02004408</t>
  </si>
  <si>
    <t>Wealden 006</t>
  </si>
  <si>
    <t>E02004409</t>
  </si>
  <si>
    <t>Wealden 007</t>
  </si>
  <si>
    <t>E02004410</t>
  </si>
  <si>
    <t>Wealden 008</t>
  </si>
  <si>
    <t>E02004411</t>
  </si>
  <si>
    <t>Wealden 009</t>
  </si>
  <si>
    <t>E02004412</t>
  </si>
  <si>
    <t>Wealden 010</t>
  </si>
  <si>
    <t>E02004413</t>
  </si>
  <si>
    <t>Wealden 011</t>
  </si>
  <si>
    <t>E02004414</t>
  </si>
  <si>
    <t>Wealden 012</t>
  </si>
  <si>
    <t>E02004415</t>
  </si>
  <si>
    <t>Wealden 013</t>
  </si>
  <si>
    <t>E02004416</t>
  </si>
  <si>
    <t>Wealden 014</t>
  </si>
  <si>
    <t>E02004417</t>
  </si>
  <si>
    <t>Wealden 015</t>
  </si>
  <si>
    <t>E02004418</t>
  </si>
  <si>
    <t>Wealden 016</t>
  </si>
  <si>
    <t>E02004419</t>
  </si>
  <si>
    <t>Wealden 017</t>
  </si>
  <si>
    <t>E02004420</t>
  </si>
  <si>
    <t>Wealden 018</t>
  </si>
  <si>
    <t>E02004421</t>
  </si>
  <si>
    <t>Wealden 019</t>
  </si>
  <si>
    <t>E02004422</t>
  </si>
  <si>
    <t>Wealden 020</t>
  </si>
  <si>
    <t>E02004423</t>
  </si>
  <si>
    <t>Wealden 021</t>
  </si>
  <si>
    <t>E02004424</t>
  </si>
  <si>
    <t>Basildon 001</t>
  </si>
  <si>
    <t>E02004425</t>
  </si>
  <si>
    <t>Basildon 002</t>
  </si>
  <si>
    <t>E02004426</t>
  </si>
  <si>
    <t>Basildon 003</t>
  </si>
  <si>
    <t>E02004427</t>
  </si>
  <si>
    <t>Basildon 004</t>
  </si>
  <si>
    <t>E02004428</t>
  </si>
  <si>
    <t>Basildon 005</t>
  </si>
  <si>
    <t>E02004429</t>
  </si>
  <si>
    <t>Basildon 006</t>
  </si>
  <si>
    <t>E02004430</t>
  </si>
  <si>
    <t>Basildon 007</t>
  </si>
  <si>
    <t>E02004431</t>
  </si>
  <si>
    <t>Basildon 008</t>
  </si>
  <si>
    <t>E02004432</t>
  </si>
  <si>
    <t>Basildon 009</t>
  </si>
  <si>
    <t>E02004433</t>
  </si>
  <si>
    <t>Basildon 010</t>
  </si>
  <si>
    <t>E02004434</t>
  </si>
  <si>
    <t>Basildon 011</t>
  </si>
  <si>
    <t>E02004435</t>
  </si>
  <si>
    <t>Basildon 012</t>
  </si>
  <si>
    <t>E02004436</t>
  </si>
  <si>
    <t>Basildon 013</t>
  </si>
  <si>
    <t>E02004437</t>
  </si>
  <si>
    <t>Basildon 014</t>
  </si>
  <si>
    <t>E02004438</t>
  </si>
  <si>
    <t>Basildon 015</t>
  </si>
  <si>
    <t>E02004439</t>
  </si>
  <si>
    <t>Basildon 016</t>
  </si>
  <si>
    <t>E02004440</t>
  </si>
  <si>
    <t>Basildon 017</t>
  </si>
  <si>
    <t>E02004441</t>
  </si>
  <si>
    <t>Basildon 018</t>
  </si>
  <si>
    <t>E02004442</t>
  </si>
  <si>
    <t>Basildon 019</t>
  </si>
  <si>
    <t>E02004443</t>
  </si>
  <si>
    <t>Basildon 020</t>
  </si>
  <si>
    <t>E02004444</t>
  </si>
  <si>
    <t>Basildon 021</t>
  </si>
  <si>
    <t>E02004445</t>
  </si>
  <si>
    <t>Basildon 022</t>
  </si>
  <si>
    <t>E02004446</t>
  </si>
  <si>
    <t>Braintree 001</t>
  </si>
  <si>
    <t>E02004447</t>
  </si>
  <si>
    <t>Braintree 002</t>
  </si>
  <si>
    <t>E02004448</t>
  </si>
  <si>
    <t>Braintree 003</t>
  </si>
  <si>
    <t>E02004449</t>
  </si>
  <si>
    <t>Braintree 004</t>
  </si>
  <si>
    <t>E02004450</t>
  </si>
  <si>
    <t>Braintree 005</t>
  </si>
  <si>
    <t>E02004451</t>
  </si>
  <si>
    <t>Braintree 006</t>
  </si>
  <si>
    <t>E02004452</t>
  </si>
  <si>
    <t>Braintree 007</t>
  </si>
  <si>
    <t>E02004453</t>
  </si>
  <si>
    <t>Braintree 008</t>
  </si>
  <si>
    <t>E02004454</t>
  </si>
  <si>
    <t>Braintree 009</t>
  </si>
  <si>
    <t>E02004455</t>
  </si>
  <si>
    <t>Braintree 010</t>
  </si>
  <si>
    <t>E02004456</t>
  </si>
  <si>
    <t>Braintree 011</t>
  </si>
  <si>
    <t>E02004457</t>
  </si>
  <si>
    <t>Braintree 012</t>
  </si>
  <si>
    <t>E02004458</t>
  </si>
  <si>
    <t>Braintree 013</t>
  </si>
  <si>
    <t>E02004459</t>
  </si>
  <si>
    <t>Braintree 014</t>
  </si>
  <si>
    <t>E02004460</t>
  </si>
  <si>
    <t>Braintree 015</t>
  </si>
  <si>
    <t>E02004461</t>
  </si>
  <si>
    <t>Braintree 016</t>
  </si>
  <si>
    <t>E02004462</t>
  </si>
  <si>
    <t>Braintree 017</t>
  </si>
  <si>
    <t>E02004463</t>
  </si>
  <si>
    <t>Braintree 018</t>
  </si>
  <si>
    <t>E02004464</t>
  </si>
  <si>
    <t>Brentwood 001</t>
  </si>
  <si>
    <t>E02004465</t>
  </si>
  <si>
    <t>Brentwood 002</t>
  </si>
  <si>
    <t>E02004466</t>
  </si>
  <si>
    <t>Brentwood 003</t>
  </si>
  <si>
    <t>E02004467</t>
  </si>
  <si>
    <t>Brentwood 004</t>
  </si>
  <si>
    <t>E02004468</t>
  </si>
  <si>
    <t>Brentwood 005</t>
  </si>
  <si>
    <t>E02004469</t>
  </si>
  <si>
    <t>Brentwood 006</t>
  </si>
  <si>
    <t>E02004470</t>
  </si>
  <si>
    <t>Brentwood 007</t>
  </si>
  <si>
    <t>E02004471</t>
  </si>
  <si>
    <t>Brentwood 008</t>
  </si>
  <si>
    <t>E02004472</t>
  </si>
  <si>
    <t>Brentwood 009</t>
  </si>
  <si>
    <t>E02004473</t>
  </si>
  <si>
    <t>Castle Point 001</t>
  </si>
  <si>
    <t>E02004474</t>
  </si>
  <si>
    <t>Castle Point 002</t>
  </si>
  <si>
    <t>E02004475</t>
  </si>
  <si>
    <t>Castle Point 003</t>
  </si>
  <si>
    <t>E02004476</t>
  </si>
  <si>
    <t>Castle Point 004</t>
  </si>
  <si>
    <t>E02004477</t>
  </si>
  <si>
    <t>Castle Point 005</t>
  </si>
  <si>
    <t>E02004478</t>
  </si>
  <si>
    <t>Castle Point 006</t>
  </si>
  <si>
    <t>E02004479</t>
  </si>
  <si>
    <t>Castle Point 007</t>
  </si>
  <si>
    <t>E02004480</t>
  </si>
  <si>
    <t>Castle Point 008</t>
  </si>
  <si>
    <t>E02004481</t>
  </si>
  <si>
    <t>Castle Point 009</t>
  </si>
  <si>
    <t>E02004482</t>
  </si>
  <si>
    <t>Castle Point 010</t>
  </si>
  <si>
    <t>E02004483</t>
  </si>
  <si>
    <t>Castle Point 011</t>
  </si>
  <si>
    <t>E02004484</t>
  </si>
  <si>
    <t>Castle Point 012</t>
  </si>
  <si>
    <t>E02004485</t>
  </si>
  <si>
    <t>Chelmsford 001</t>
  </si>
  <si>
    <t>E02004486</t>
  </si>
  <si>
    <t>Chelmsford 002</t>
  </si>
  <si>
    <t>E02004487</t>
  </si>
  <si>
    <t>Chelmsford 003</t>
  </si>
  <si>
    <t>E02004488</t>
  </si>
  <si>
    <t>Chelmsford 004</t>
  </si>
  <si>
    <t>E02004489</t>
  </si>
  <si>
    <t>Chelmsford 005</t>
  </si>
  <si>
    <t>E02004490</t>
  </si>
  <si>
    <t>Chelmsford 006</t>
  </si>
  <si>
    <t>E02004491</t>
  </si>
  <si>
    <t>Chelmsford 007</t>
  </si>
  <si>
    <t>E02004492</t>
  </si>
  <si>
    <t>Chelmsford 008</t>
  </si>
  <si>
    <t>E02004493</t>
  </si>
  <si>
    <t>Chelmsford 009</t>
  </si>
  <si>
    <t>E02004494</t>
  </si>
  <si>
    <t>Chelmsford 010</t>
  </si>
  <si>
    <t>E02004495</t>
  </si>
  <si>
    <t>Chelmsford 011</t>
  </si>
  <si>
    <t>E02004496</t>
  </si>
  <si>
    <t>Chelmsford 012</t>
  </si>
  <si>
    <t>E02004497</t>
  </si>
  <si>
    <t>Chelmsford 013</t>
  </si>
  <si>
    <t>E02004498</t>
  </si>
  <si>
    <t>Chelmsford 014</t>
  </si>
  <si>
    <t>E02004499</t>
  </si>
  <si>
    <t>Chelmsford 015</t>
  </si>
  <si>
    <t>E02004500</t>
  </si>
  <si>
    <t>Chelmsford 016</t>
  </si>
  <si>
    <t>E02004501</t>
  </si>
  <si>
    <t>Chelmsford 017</t>
  </si>
  <si>
    <t>E02004502</t>
  </si>
  <si>
    <t>Chelmsford 018</t>
  </si>
  <si>
    <t>E02004503</t>
  </si>
  <si>
    <t>Chelmsford 019</t>
  </si>
  <si>
    <t>E02004504</t>
  </si>
  <si>
    <t>Chelmsford 020</t>
  </si>
  <si>
    <t>E02004505</t>
  </si>
  <si>
    <t>Chelmsford 021</t>
  </si>
  <si>
    <t>E02004506</t>
  </si>
  <si>
    <t>Colchester 001</t>
  </si>
  <si>
    <t>E02004507</t>
  </si>
  <si>
    <t>Colchester 002</t>
  </si>
  <si>
    <t>E02004508</t>
  </si>
  <si>
    <t>Colchester 003</t>
  </si>
  <si>
    <t>E02004509</t>
  </si>
  <si>
    <t>Colchester 004</t>
  </si>
  <si>
    <t>E02004512</t>
  </si>
  <si>
    <t>Colchester 007</t>
  </si>
  <si>
    <t>E02004513</t>
  </si>
  <si>
    <t>Colchester 008</t>
  </si>
  <si>
    <t>E02004514</t>
  </si>
  <si>
    <t>Colchester 009</t>
  </si>
  <si>
    <t>E02004515</t>
  </si>
  <si>
    <t>Colchester 010</t>
  </si>
  <si>
    <t>E02004516</t>
  </si>
  <si>
    <t>Colchester 011</t>
  </si>
  <si>
    <t>E02004517</t>
  </si>
  <si>
    <t>Colchester 012</t>
  </si>
  <si>
    <t>E02004518</t>
  </si>
  <si>
    <t>Colchester 013</t>
  </si>
  <si>
    <t>E02004519</t>
  </si>
  <si>
    <t>Colchester 014</t>
  </si>
  <si>
    <t>E02004520</t>
  </si>
  <si>
    <t>Colchester 015</t>
  </si>
  <si>
    <t>E02004521</t>
  </si>
  <si>
    <t>Colchester 016</t>
  </si>
  <si>
    <t>E02004522</t>
  </si>
  <si>
    <t>Colchester 017</t>
  </si>
  <si>
    <t>E02004523</t>
  </si>
  <si>
    <t>Colchester 018</t>
  </si>
  <si>
    <t>E02004524</t>
  </si>
  <si>
    <t>Colchester 019</t>
  </si>
  <si>
    <t>E02004525</t>
  </si>
  <si>
    <t>Colchester 020</t>
  </si>
  <si>
    <t>E02004526</t>
  </si>
  <si>
    <t>Colchester 021</t>
  </si>
  <si>
    <t>E02004527</t>
  </si>
  <si>
    <t>Epping Forest 001</t>
  </si>
  <si>
    <t>E02004528</t>
  </si>
  <si>
    <t>Epping Forest 002</t>
  </si>
  <si>
    <t>E02004529</t>
  </si>
  <si>
    <t>Epping Forest 003</t>
  </si>
  <si>
    <t>E02004530</t>
  </si>
  <si>
    <t>Epping Forest 004</t>
  </si>
  <si>
    <t>E02004531</t>
  </si>
  <si>
    <t>Epping Forest 005</t>
  </si>
  <si>
    <t>E02004532</t>
  </si>
  <si>
    <t>Epping Forest 006</t>
  </si>
  <si>
    <t>E02004533</t>
  </si>
  <si>
    <t>Epping Forest 007</t>
  </si>
  <si>
    <t>E02004534</t>
  </si>
  <si>
    <t>Epping Forest 008</t>
  </si>
  <si>
    <t>E02004535</t>
  </si>
  <si>
    <t>Epping Forest 009</t>
  </si>
  <si>
    <t>E02004536</t>
  </si>
  <si>
    <t>Epping Forest 010</t>
  </si>
  <si>
    <t>E02004537</t>
  </si>
  <si>
    <t>Epping Forest 011</t>
  </si>
  <si>
    <t>E02004538</t>
  </si>
  <si>
    <t>Epping Forest 012</t>
  </si>
  <si>
    <t>E02004539</t>
  </si>
  <si>
    <t>Epping Forest 013</t>
  </si>
  <si>
    <t>E02004540</t>
  </si>
  <si>
    <t>Epping Forest 014</t>
  </si>
  <si>
    <t>E02004541</t>
  </si>
  <si>
    <t>Epping Forest 015</t>
  </si>
  <si>
    <t>E02004542</t>
  </si>
  <si>
    <t>Epping Forest 016</t>
  </si>
  <si>
    <t>E02004543</t>
  </si>
  <si>
    <t>Epping Forest 017</t>
  </si>
  <si>
    <t>E02004544</t>
  </si>
  <si>
    <t>Harlow 001</t>
  </si>
  <si>
    <t>E02004545</t>
  </si>
  <si>
    <t>Harlow 002</t>
  </si>
  <si>
    <t>E02004546</t>
  </si>
  <si>
    <t>Harlow 003</t>
  </si>
  <si>
    <t>E02004547</t>
  </si>
  <si>
    <t>Harlow 004</t>
  </si>
  <si>
    <t>E02004548</t>
  </si>
  <si>
    <t>Harlow 005</t>
  </si>
  <si>
    <t>E02004549</t>
  </si>
  <si>
    <t>Harlow 006</t>
  </si>
  <si>
    <t>E02004550</t>
  </si>
  <si>
    <t>Harlow 007</t>
  </si>
  <si>
    <t>E02004551</t>
  </si>
  <si>
    <t>Harlow 008</t>
  </si>
  <si>
    <t>E02004552</t>
  </si>
  <si>
    <t>Harlow 009</t>
  </si>
  <si>
    <t>E02004553</t>
  </si>
  <si>
    <t>Harlow 010</t>
  </si>
  <si>
    <t>E02004554</t>
  </si>
  <si>
    <t>Harlow 011</t>
  </si>
  <si>
    <t>E02004555</t>
  </si>
  <si>
    <t>Maldon 001</t>
  </si>
  <si>
    <t>E02004556</t>
  </si>
  <si>
    <t>Maldon 002</t>
  </si>
  <si>
    <t>E02004557</t>
  </si>
  <si>
    <t>Maldon 003</t>
  </si>
  <si>
    <t>E02004558</t>
  </si>
  <si>
    <t>Maldon 004</t>
  </si>
  <si>
    <t>E02004559</t>
  </si>
  <si>
    <t>Maldon 005</t>
  </si>
  <si>
    <t>E02004560</t>
  </si>
  <si>
    <t>Maldon 006</t>
  </si>
  <si>
    <t>E02004561</t>
  </si>
  <si>
    <t>Maldon 007</t>
  </si>
  <si>
    <t>E02004562</t>
  </si>
  <si>
    <t>Maldon 008</t>
  </si>
  <si>
    <t>E02004563</t>
  </si>
  <si>
    <t>Rochford 001</t>
  </si>
  <si>
    <t>E02004564</t>
  </si>
  <si>
    <t>Rochford 002</t>
  </si>
  <si>
    <t>E02004565</t>
  </si>
  <si>
    <t>Rochford 003</t>
  </si>
  <si>
    <t>E02004566</t>
  </si>
  <si>
    <t>Rochford 004</t>
  </si>
  <si>
    <t>E02004567</t>
  </si>
  <si>
    <t>Rochford 005</t>
  </si>
  <si>
    <t>E02004568</t>
  </si>
  <si>
    <t>Rochford 006</t>
  </si>
  <si>
    <t>E02004569</t>
  </si>
  <si>
    <t>Rochford 007</t>
  </si>
  <si>
    <t>E02004570</t>
  </si>
  <si>
    <t>Rochford 008</t>
  </si>
  <si>
    <t>E02004571</t>
  </si>
  <si>
    <t>Rochford 009</t>
  </si>
  <si>
    <t>E02004572</t>
  </si>
  <si>
    <t>Rochford 010</t>
  </si>
  <si>
    <t>E02004573</t>
  </si>
  <si>
    <t>Tendring 001</t>
  </si>
  <si>
    <t>E02004574</t>
  </si>
  <si>
    <t>Tendring 002</t>
  </si>
  <si>
    <t>E02004575</t>
  </si>
  <si>
    <t>Tendring 003</t>
  </si>
  <si>
    <t>E02004576</t>
  </si>
  <si>
    <t>Tendring 004</t>
  </si>
  <si>
    <t>E02004577</t>
  </si>
  <si>
    <t>Tendring 005</t>
  </si>
  <si>
    <t>E02004578</t>
  </si>
  <si>
    <t>Tendring 006</t>
  </si>
  <si>
    <t>E02004579</t>
  </si>
  <si>
    <t>Tendring 007</t>
  </si>
  <si>
    <t>E02004580</t>
  </si>
  <si>
    <t>Tendring 008</t>
  </si>
  <si>
    <t>E02004581</t>
  </si>
  <si>
    <t>Tendring 009</t>
  </si>
  <si>
    <t>E02004582</t>
  </si>
  <si>
    <t>Tendring 010</t>
  </si>
  <si>
    <t>E02004583</t>
  </si>
  <si>
    <t>Tendring 011</t>
  </si>
  <si>
    <t>E02004584</t>
  </si>
  <si>
    <t>Tendring 012</t>
  </si>
  <si>
    <t>E02004585</t>
  </si>
  <si>
    <t>Tendring 013</t>
  </si>
  <si>
    <t>E02004586</t>
  </si>
  <si>
    <t>Tendring 014</t>
  </si>
  <si>
    <t>E02004587</t>
  </si>
  <si>
    <t>Tendring 015</t>
  </si>
  <si>
    <t>E02004588</t>
  </si>
  <si>
    <t>Tendring 016</t>
  </si>
  <si>
    <t>E02004589</t>
  </si>
  <si>
    <t>Tendring 017</t>
  </si>
  <si>
    <t>E02004590</t>
  </si>
  <si>
    <t>Tendring 018</t>
  </si>
  <si>
    <t>E02004591</t>
  </si>
  <si>
    <t>Uttlesford 001</t>
  </si>
  <si>
    <t>E02004592</t>
  </si>
  <si>
    <t>Uttlesford 002</t>
  </si>
  <si>
    <t>E02004593</t>
  </si>
  <si>
    <t>Uttlesford 003</t>
  </si>
  <si>
    <t>E02004594</t>
  </si>
  <si>
    <t>Uttlesford 004</t>
  </si>
  <si>
    <t>E02004595</t>
  </si>
  <si>
    <t>Uttlesford 005</t>
  </si>
  <si>
    <t>E02004596</t>
  </si>
  <si>
    <t>Uttlesford 006</t>
  </si>
  <si>
    <t>E02004597</t>
  </si>
  <si>
    <t>Uttlesford 007</t>
  </si>
  <si>
    <t>E02004598</t>
  </si>
  <si>
    <t>Uttlesford 008</t>
  </si>
  <si>
    <t>E02004599</t>
  </si>
  <si>
    <t>Uttlesford 009</t>
  </si>
  <si>
    <t>E02004600</t>
  </si>
  <si>
    <t>Cheltenham 001</t>
  </si>
  <si>
    <t>E02004601</t>
  </si>
  <si>
    <t>Cheltenham 002</t>
  </si>
  <si>
    <t>E02004602</t>
  </si>
  <si>
    <t>Cheltenham 003</t>
  </si>
  <si>
    <t>E02004603</t>
  </si>
  <si>
    <t>Cheltenham 004</t>
  </si>
  <si>
    <t>E02004604</t>
  </si>
  <si>
    <t>Cheltenham 005</t>
  </si>
  <si>
    <t>E02004605</t>
  </si>
  <si>
    <t>Cheltenham 006</t>
  </si>
  <si>
    <t>E02004606</t>
  </si>
  <si>
    <t>Cheltenham 007</t>
  </si>
  <si>
    <t>E02004607</t>
  </si>
  <si>
    <t>Cheltenham 008</t>
  </si>
  <si>
    <t>E02004608</t>
  </si>
  <si>
    <t>Cheltenham 009</t>
  </si>
  <si>
    <t>E02004609</t>
  </si>
  <si>
    <t>Cheltenham 010</t>
  </si>
  <si>
    <t>E02004610</t>
  </si>
  <si>
    <t>Cheltenham 011</t>
  </si>
  <si>
    <t>E02004611</t>
  </si>
  <si>
    <t>Cheltenham 012</t>
  </si>
  <si>
    <t>E02004612</t>
  </si>
  <si>
    <t>Cheltenham 013</t>
  </si>
  <si>
    <t>E02004613</t>
  </si>
  <si>
    <t>Cheltenham 014</t>
  </si>
  <si>
    <t>E02004614</t>
  </si>
  <si>
    <t>Cheltenham 015</t>
  </si>
  <si>
    <t>E02004615</t>
  </si>
  <si>
    <t>Cotswold 001</t>
  </si>
  <si>
    <t>E02004616</t>
  </si>
  <si>
    <t>Cotswold 002</t>
  </si>
  <si>
    <t>E02004617</t>
  </si>
  <si>
    <t>Cotswold 003</t>
  </si>
  <si>
    <t>E02004618</t>
  </si>
  <si>
    <t>Cotswold 004</t>
  </si>
  <si>
    <t>E02004619</t>
  </si>
  <si>
    <t>Cotswold 005</t>
  </si>
  <si>
    <t>E02004620</t>
  </si>
  <si>
    <t>Cotswold 006</t>
  </si>
  <si>
    <t>E02004621</t>
  </si>
  <si>
    <t>Cotswold 007</t>
  </si>
  <si>
    <t>E02004622</t>
  </si>
  <si>
    <t>Cotswold 008</t>
  </si>
  <si>
    <t>E02004623</t>
  </si>
  <si>
    <t>Cotswold 009</t>
  </si>
  <si>
    <t>E02004624</t>
  </si>
  <si>
    <t>Cotswold 010</t>
  </si>
  <si>
    <t>E02004625</t>
  </si>
  <si>
    <t>Cotswold 011</t>
  </si>
  <si>
    <t>E02004626</t>
  </si>
  <si>
    <t>Forest of Dean 001</t>
  </si>
  <si>
    <t>E02004627</t>
  </si>
  <si>
    <t>Forest of Dean 002</t>
  </si>
  <si>
    <t>E02004628</t>
  </si>
  <si>
    <t>Forest of Dean 003</t>
  </si>
  <si>
    <t>E02004629</t>
  </si>
  <si>
    <t>Forest of Dean 004</t>
  </si>
  <si>
    <t>E02004630</t>
  </si>
  <si>
    <t>Forest of Dean 005</t>
  </si>
  <si>
    <t>E02004631</t>
  </si>
  <si>
    <t>Forest of Dean 006</t>
  </si>
  <si>
    <t>E02004632</t>
  </si>
  <si>
    <t>Forest of Dean 007</t>
  </si>
  <si>
    <t>E02004633</t>
  </si>
  <si>
    <t>Forest of Dean 008</t>
  </si>
  <si>
    <t>E02004634</t>
  </si>
  <si>
    <t>Forest of Dean 009</t>
  </si>
  <si>
    <t>E02004635</t>
  </si>
  <si>
    <t>Forest of Dean 010</t>
  </si>
  <si>
    <t>E02004636</t>
  </si>
  <si>
    <t>Gloucester 001</t>
  </si>
  <si>
    <t>E02004637</t>
  </si>
  <si>
    <t>Gloucester 002</t>
  </si>
  <si>
    <t>E02004638</t>
  </si>
  <si>
    <t>Gloucester 003</t>
  </si>
  <si>
    <t>E02004639</t>
  </si>
  <si>
    <t>Gloucester 004</t>
  </si>
  <si>
    <t>E02004640</t>
  </si>
  <si>
    <t>Gloucester 005</t>
  </si>
  <si>
    <t>E02004641</t>
  </si>
  <si>
    <t>Gloucester 006</t>
  </si>
  <si>
    <t>E02004642</t>
  </si>
  <si>
    <t>Gloucester 007</t>
  </si>
  <si>
    <t>E02004643</t>
  </si>
  <si>
    <t>Gloucester 008</t>
  </si>
  <si>
    <t>E02004644</t>
  </si>
  <si>
    <t>Gloucester 009</t>
  </si>
  <si>
    <t>E02004645</t>
  </si>
  <si>
    <t>Gloucester 010</t>
  </si>
  <si>
    <t>E02004646</t>
  </si>
  <si>
    <t>Gloucester 011</t>
  </si>
  <si>
    <t>E02004647</t>
  </si>
  <si>
    <t>Gloucester 012</t>
  </si>
  <si>
    <t>E02004648</t>
  </si>
  <si>
    <t>Gloucester 013</t>
  </si>
  <si>
    <t>E02004649</t>
  </si>
  <si>
    <t>Gloucester 014</t>
  </si>
  <si>
    <t>E02004650</t>
  </si>
  <si>
    <t>Gloucester 015</t>
  </si>
  <si>
    <t>E02004651</t>
  </si>
  <si>
    <t>Stroud 001</t>
  </si>
  <si>
    <t>E02004652</t>
  </si>
  <si>
    <t>Stroud 002</t>
  </si>
  <si>
    <t>E02004653</t>
  </si>
  <si>
    <t>Stroud 003</t>
  </si>
  <si>
    <t>E02004654</t>
  </si>
  <si>
    <t>Stroud 004</t>
  </si>
  <si>
    <t>E02004655</t>
  </si>
  <si>
    <t>Stroud 005</t>
  </si>
  <si>
    <t>E02004656</t>
  </si>
  <si>
    <t>Stroud 006</t>
  </si>
  <si>
    <t>E02004657</t>
  </si>
  <si>
    <t>Stroud 007</t>
  </si>
  <si>
    <t>E02004658</t>
  </si>
  <si>
    <t>Stroud 008</t>
  </si>
  <si>
    <t>E02004659</t>
  </si>
  <si>
    <t>Stroud 009</t>
  </si>
  <si>
    <t>E02004660</t>
  </si>
  <si>
    <t>Stroud 010</t>
  </si>
  <si>
    <t>E02004661</t>
  </si>
  <si>
    <t>Stroud 011</t>
  </si>
  <si>
    <t>E02004662</t>
  </si>
  <si>
    <t>Stroud 012</t>
  </si>
  <si>
    <t>E02004663</t>
  </si>
  <si>
    <t>Stroud 013</t>
  </si>
  <si>
    <t>E02004664</t>
  </si>
  <si>
    <t>Stroud 014</t>
  </si>
  <si>
    <t>E02004665</t>
  </si>
  <si>
    <t>Stroud 015</t>
  </si>
  <si>
    <t>E02004666</t>
  </si>
  <si>
    <t>Tewkesbury 001</t>
  </si>
  <si>
    <t>E02004667</t>
  </si>
  <si>
    <t>Tewkesbury 002</t>
  </si>
  <si>
    <t>E02004668</t>
  </si>
  <si>
    <t>Tewkesbury 003</t>
  </si>
  <si>
    <t>E02004669</t>
  </si>
  <si>
    <t>Tewkesbury 004</t>
  </si>
  <si>
    <t>E02004670</t>
  </si>
  <si>
    <t>Tewkesbury 005</t>
  </si>
  <si>
    <t>E02004671</t>
  </si>
  <si>
    <t>Tewkesbury 006</t>
  </si>
  <si>
    <t>E02004672</t>
  </si>
  <si>
    <t>Tewkesbury 007</t>
  </si>
  <si>
    <t>E02004673</t>
  </si>
  <si>
    <t>Tewkesbury 008</t>
  </si>
  <si>
    <t>E02004674</t>
  </si>
  <si>
    <t>Tewkesbury 009</t>
  </si>
  <si>
    <t>E02004675</t>
  </si>
  <si>
    <t>Basingstoke and Deane 001</t>
  </si>
  <si>
    <t>E02004676</t>
  </si>
  <si>
    <t>Basingstoke and Deane 002</t>
  </si>
  <si>
    <t>E02004677</t>
  </si>
  <si>
    <t>Basingstoke and Deane 003</t>
  </si>
  <si>
    <t>E02004678</t>
  </si>
  <si>
    <t>Basingstoke and Deane 004</t>
  </si>
  <si>
    <t>E02004679</t>
  </si>
  <si>
    <t>Basingstoke and Deane 005</t>
  </si>
  <si>
    <t>E02004680</t>
  </si>
  <si>
    <t>Basingstoke and Deane 006</t>
  </si>
  <si>
    <t>E02004681</t>
  </si>
  <si>
    <t>Basingstoke and Deane 007</t>
  </si>
  <si>
    <t>E02004682</t>
  </si>
  <si>
    <t>Basingstoke and Deane 008</t>
  </si>
  <si>
    <t>E02004683</t>
  </si>
  <si>
    <t>Basingstoke and Deane 009</t>
  </si>
  <si>
    <t>E02004684</t>
  </si>
  <si>
    <t>Basingstoke and Deane 010</t>
  </si>
  <si>
    <t>E02004685</t>
  </si>
  <si>
    <t>Basingstoke and Deane 011</t>
  </si>
  <si>
    <t>E02004686</t>
  </si>
  <si>
    <t>Basingstoke and Deane 012</t>
  </si>
  <si>
    <t>E02004687</t>
  </si>
  <si>
    <t>Basingstoke and Deane 013</t>
  </si>
  <si>
    <t>E02004688</t>
  </si>
  <si>
    <t>Basingstoke and Deane 014</t>
  </si>
  <si>
    <t>E02004689</t>
  </si>
  <si>
    <t>Basingstoke and Deane 015</t>
  </si>
  <si>
    <t>E02004690</t>
  </si>
  <si>
    <t>Basingstoke and Deane 016</t>
  </si>
  <si>
    <t>E02004691</t>
  </si>
  <si>
    <t>Basingstoke and Deane 017</t>
  </si>
  <si>
    <t>E02004692</t>
  </si>
  <si>
    <t>Basingstoke and Deane 018</t>
  </si>
  <si>
    <t>E02004693</t>
  </si>
  <si>
    <t>Basingstoke and Deane 019</t>
  </si>
  <si>
    <t>E02004694</t>
  </si>
  <si>
    <t>Basingstoke and Deane 020</t>
  </si>
  <si>
    <t>E02004695</t>
  </si>
  <si>
    <t>Basingstoke and Deane 021</t>
  </si>
  <si>
    <t>E02004696</t>
  </si>
  <si>
    <t>Basingstoke and Deane 022</t>
  </si>
  <si>
    <t>E02004697</t>
  </si>
  <si>
    <t>East Hampshire 001</t>
  </si>
  <si>
    <t>E02004698</t>
  </si>
  <si>
    <t>East Hampshire 002</t>
  </si>
  <si>
    <t>E02004699</t>
  </si>
  <si>
    <t>East Hampshire 003</t>
  </si>
  <si>
    <t>E02004700</t>
  </si>
  <si>
    <t>East Hampshire 004</t>
  </si>
  <si>
    <t>E02004702</t>
  </si>
  <si>
    <t>East Hampshire 006</t>
  </si>
  <si>
    <t>E02004703</t>
  </si>
  <si>
    <t>East Hampshire 007</t>
  </si>
  <si>
    <t>E02004704</t>
  </si>
  <si>
    <t>East Hampshire 008</t>
  </si>
  <si>
    <t>E02004705</t>
  </si>
  <si>
    <t>East Hampshire 009</t>
  </si>
  <si>
    <t>E02004706</t>
  </si>
  <si>
    <t>East Hampshire 010</t>
  </si>
  <si>
    <t>E02004707</t>
  </si>
  <si>
    <t>East Hampshire 011</t>
  </si>
  <si>
    <t>E02004708</t>
  </si>
  <si>
    <t>East Hampshire 012</t>
  </si>
  <si>
    <t>E02004709</t>
  </si>
  <si>
    <t>East Hampshire 013</t>
  </si>
  <si>
    <t>E02004710</t>
  </si>
  <si>
    <t>East Hampshire 014</t>
  </si>
  <si>
    <t>E02004712</t>
  </si>
  <si>
    <t>Eastleigh 001</t>
  </si>
  <si>
    <t>E02004713</t>
  </si>
  <si>
    <t>Eastleigh 002</t>
  </si>
  <si>
    <t>E02004714</t>
  </si>
  <si>
    <t>Eastleigh 003</t>
  </si>
  <si>
    <t>E02004715</t>
  </si>
  <si>
    <t>Eastleigh 004</t>
  </si>
  <si>
    <t>E02004716</t>
  </si>
  <si>
    <t>Eastleigh 005</t>
  </si>
  <si>
    <t>E02004717</t>
  </si>
  <si>
    <t>Eastleigh 006</t>
  </si>
  <si>
    <t>E02004718</t>
  </si>
  <si>
    <t>Eastleigh 007</t>
  </si>
  <si>
    <t>E02004719</t>
  </si>
  <si>
    <t>Eastleigh 008</t>
  </si>
  <si>
    <t>E02004720</t>
  </si>
  <si>
    <t>Eastleigh 009</t>
  </si>
  <si>
    <t>E02004721</t>
  </si>
  <si>
    <t>Eastleigh 010</t>
  </si>
  <si>
    <t>E02004722</t>
  </si>
  <si>
    <t>Eastleigh 011</t>
  </si>
  <si>
    <t>E02004723</t>
  </si>
  <si>
    <t>Eastleigh 012</t>
  </si>
  <si>
    <t>E02004724</t>
  </si>
  <si>
    <t>Eastleigh 013</t>
  </si>
  <si>
    <t>E02004725</t>
  </si>
  <si>
    <t>Eastleigh 014</t>
  </si>
  <si>
    <t>E02004726</t>
  </si>
  <si>
    <t>Eastleigh 015</t>
  </si>
  <si>
    <t>E02004727</t>
  </si>
  <si>
    <t>Fareham 001</t>
  </si>
  <si>
    <t>E02004728</t>
  </si>
  <si>
    <t>Fareham 002</t>
  </si>
  <si>
    <t>E02004729</t>
  </si>
  <si>
    <t>Fareham 003</t>
  </si>
  <si>
    <t>E02004730</t>
  </si>
  <si>
    <t>Fareham 004</t>
  </si>
  <si>
    <t>E02004731</t>
  </si>
  <si>
    <t>Fareham 005</t>
  </si>
  <si>
    <t>E02004732</t>
  </si>
  <si>
    <t>Fareham 006</t>
  </si>
  <si>
    <t>E02004733</t>
  </si>
  <si>
    <t>Fareham 007</t>
  </si>
  <si>
    <t>E02004734</t>
  </si>
  <si>
    <t>Fareham 008</t>
  </si>
  <si>
    <t>E02004735</t>
  </si>
  <si>
    <t>Fareham 009</t>
  </si>
  <si>
    <t>E02004736</t>
  </si>
  <si>
    <t>Fareham 010</t>
  </si>
  <si>
    <t>E02004737</t>
  </si>
  <si>
    <t>Fareham 011</t>
  </si>
  <si>
    <t>E02004738</t>
  </si>
  <si>
    <t>Fareham 012</t>
  </si>
  <si>
    <t>E02004739</t>
  </si>
  <si>
    <t>Fareham 013</t>
  </si>
  <si>
    <t>E02004740</t>
  </si>
  <si>
    <t>Fareham 014</t>
  </si>
  <si>
    <t>E02004741</t>
  </si>
  <si>
    <t>Gosport 001</t>
  </si>
  <si>
    <t>E02004742</t>
  </si>
  <si>
    <t>Gosport 002</t>
  </si>
  <si>
    <t>E02004743</t>
  </si>
  <si>
    <t>Gosport 003</t>
  </si>
  <si>
    <t>E02004744</t>
  </si>
  <si>
    <t>Gosport 004</t>
  </si>
  <si>
    <t>E02004745</t>
  </si>
  <si>
    <t>Gosport 005</t>
  </si>
  <si>
    <t>E02004746</t>
  </si>
  <si>
    <t>Gosport 006</t>
  </si>
  <si>
    <t>E02004747</t>
  </si>
  <si>
    <t>Gosport 007</t>
  </si>
  <si>
    <t>E02004748</t>
  </si>
  <si>
    <t>Gosport 008</t>
  </si>
  <si>
    <t>E02004749</t>
  </si>
  <si>
    <t>Gosport 009</t>
  </si>
  <si>
    <t>E02004750</t>
  </si>
  <si>
    <t>Gosport 010</t>
  </si>
  <si>
    <t>E02004751</t>
  </si>
  <si>
    <t>Hart 001</t>
  </si>
  <si>
    <t>E02004752</t>
  </si>
  <si>
    <t>Hart 002</t>
  </si>
  <si>
    <t>E02004753</t>
  </si>
  <si>
    <t>Hart 003</t>
  </si>
  <si>
    <t>E02004754</t>
  </si>
  <si>
    <t>Hart 004</t>
  </si>
  <si>
    <t>E02004755</t>
  </si>
  <si>
    <t>Hart 005</t>
  </si>
  <si>
    <t>E02004756</t>
  </si>
  <si>
    <t>Hart 006</t>
  </si>
  <si>
    <t>E02004757</t>
  </si>
  <si>
    <t>Hart 007</t>
  </si>
  <si>
    <t>E02004758</t>
  </si>
  <si>
    <t>Hart 008</t>
  </si>
  <si>
    <t>E02004759</t>
  </si>
  <si>
    <t>Hart 009</t>
  </si>
  <si>
    <t>E02004760</t>
  </si>
  <si>
    <t>Hart 010</t>
  </si>
  <si>
    <t>E02004761</t>
  </si>
  <si>
    <t>Hart 011</t>
  </si>
  <si>
    <t>E02004764</t>
  </si>
  <si>
    <t>Havant 003</t>
  </si>
  <si>
    <t>E02004765</t>
  </si>
  <si>
    <t>Havant 004</t>
  </si>
  <si>
    <t>E02004766</t>
  </si>
  <si>
    <t>Havant 005</t>
  </si>
  <si>
    <t>E02004767</t>
  </si>
  <si>
    <t>Havant 006</t>
  </si>
  <si>
    <t>E02004768</t>
  </si>
  <si>
    <t>Havant 007</t>
  </si>
  <si>
    <t>E02004769</t>
  </si>
  <si>
    <t>Havant 008</t>
  </si>
  <si>
    <t>E02004770</t>
  </si>
  <si>
    <t>Havant 009</t>
  </si>
  <si>
    <t>E02004771</t>
  </si>
  <si>
    <t>Havant 010</t>
  </si>
  <si>
    <t>E02004772</t>
  </si>
  <si>
    <t>Havant 011</t>
  </si>
  <si>
    <t>E02004774</t>
  </si>
  <si>
    <t>Havant 013</t>
  </si>
  <si>
    <t>E02004775</t>
  </si>
  <si>
    <t>Havant 014</t>
  </si>
  <si>
    <t>E02004776</t>
  </si>
  <si>
    <t>Havant 015</t>
  </si>
  <si>
    <t>E02004777</t>
  </si>
  <si>
    <t>Havant 016</t>
  </si>
  <si>
    <t>E02004778</t>
  </si>
  <si>
    <t>Havant 017</t>
  </si>
  <si>
    <t>E02004779</t>
  </si>
  <si>
    <t>New Forest 001</t>
  </si>
  <si>
    <t>E02004780</t>
  </si>
  <si>
    <t>New Forest 002</t>
  </si>
  <si>
    <t>E02004781</t>
  </si>
  <si>
    <t>New Forest 003</t>
  </si>
  <si>
    <t>E02004782</t>
  </si>
  <si>
    <t>New Forest 004</t>
  </si>
  <si>
    <t>E02004783</t>
  </si>
  <si>
    <t>New Forest 005</t>
  </si>
  <si>
    <t>E02004784</t>
  </si>
  <si>
    <t>New Forest 006</t>
  </si>
  <si>
    <t>E02004785</t>
  </si>
  <si>
    <t>New Forest 007</t>
  </si>
  <si>
    <t>E02004786</t>
  </si>
  <si>
    <t>New Forest 008</t>
  </si>
  <si>
    <t>E02004787</t>
  </si>
  <si>
    <t>New Forest 009</t>
  </si>
  <si>
    <t>E02004788</t>
  </si>
  <si>
    <t>New Forest 010</t>
  </si>
  <si>
    <t>E02004789</t>
  </si>
  <si>
    <t>New Forest 011</t>
  </si>
  <si>
    <t>E02004790</t>
  </si>
  <si>
    <t>New Forest 012</t>
  </si>
  <si>
    <t>E02004791</t>
  </si>
  <si>
    <t>New Forest 013</t>
  </si>
  <si>
    <t>E02004792</t>
  </si>
  <si>
    <t>New Forest 014</t>
  </si>
  <si>
    <t>E02004793</t>
  </si>
  <si>
    <t>New Forest 015</t>
  </si>
  <si>
    <t>E02004794</t>
  </si>
  <si>
    <t>New Forest 016</t>
  </si>
  <si>
    <t>E02004795</t>
  </si>
  <si>
    <t>New Forest 017</t>
  </si>
  <si>
    <t>E02004796</t>
  </si>
  <si>
    <t>New Forest 018</t>
  </si>
  <si>
    <t>E02004797</t>
  </si>
  <si>
    <t>New Forest 019</t>
  </si>
  <si>
    <t>E02004798</t>
  </si>
  <si>
    <t>New Forest 020</t>
  </si>
  <si>
    <t>E02004799</t>
  </si>
  <si>
    <t>New Forest 021</t>
  </si>
  <si>
    <t>E02004800</t>
  </si>
  <si>
    <t>New Forest 022</t>
  </si>
  <si>
    <t>E02004801</t>
  </si>
  <si>
    <t>New Forest 023</t>
  </si>
  <si>
    <t>E02004802</t>
  </si>
  <si>
    <t>Rushmoor 001</t>
  </si>
  <si>
    <t>E02004803</t>
  </si>
  <si>
    <t>Rushmoor 002</t>
  </si>
  <si>
    <t>E02004804</t>
  </si>
  <si>
    <t>Rushmoor 003</t>
  </si>
  <si>
    <t>E02004805</t>
  </si>
  <si>
    <t>Rushmoor 004</t>
  </si>
  <si>
    <t>E02004806</t>
  </si>
  <si>
    <t>Rushmoor 005</t>
  </si>
  <si>
    <t>E02004807</t>
  </si>
  <si>
    <t>Rushmoor 006</t>
  </si>
  <si>
    <t>E02004808</t>
  </si>
  <si>
    <t>Rushmoor 007</t>
  </si>
  <si>
    <t>E02004809</t>
  </si>
  <si>
    <t>Rushmoor 008</t>
  </si>
  <si>
    <t>E02004810</t>
  </si>
  <si>
    <t>Rushmoor 009</t>
  </si>
  <si>
    <t>E02004811</t>
  </si>
  <si>
    <t>Rushmoor 010</t>
  </si>
  <si>
    <t>E02004812</t>
  </si>
  <si>
    <t>Rushmoor 011</t>
  </si>
  <si>
    <t>E02004813</t>
  </si>
  <si>
    <t>Rushmoor 012</t>
  </si>
  <si>
    <t>E02004814</t>
  </si>
  <si>
    <t>Test Valley 001</t>
  </si>
  <si>
    <t>E02004815</t>
  </si>
  <si>
    <t>Test Valley 002</t>
  </si>
  <si>
    <t>E02004816</t>
  </si>
  <si>
    <t>Test Valley 003</t>
  </si>
  <si>
    <t>E02004817</t>
  </si>
  <si>
    <t>Test Valley 004</t>
  </si>
  <si>
    <t>E02004818</t>
  </si>
  <si>
    <t>Test Valley 005</t>
  </si>
  <si>
    <t>E02004819</t>
  </si>
  <si>
    <t>Test Valley 006</t>
  </si>
  <si>
    <t>E02004820</t>
  </si>
  <si>
    <t>Test Valley 007</t>
  </si>
  <si>
    <t>E02004821</t>
  </si>
  <si>
    <t>Test Valley 008</t>
  </si>
  <si>
    <t>E02004822</t>
  </si>
  <si>
    <t>Test Valley 009</t>
  </si>
  <si>
    <t>E02004823</t>
  </si>
  <si>
    <t>Test Valley 010</t>
  </si>
  <si>
    <t>E02004824</t>
  </si>
  <si>
    <t>Test Valley 011</t>
  </si>
  <si>
    <t>E02004825</t>
  </si>
  <si>
    <t>Test Valley 012</t>
  </si>
  <si>
    <t>E02004826</t>
  </si>
  <si>
    <t>Test Valley 013</t>
  </si>
  <si>
    <t>E02004827</t>
  </si>
  <si>
    <t>Test Valley 014</t>
  </si>
  <si>
    <t>E02004828</t>
  </si>
  <si>
    <t>Test Valley 015</t>
  </si>
  <si>
    <t>E02004829</t>
  </si>
  <si>
    <t>Winchester 001</t>
  </si>
  <si>
    <t>E02004830</t>
  </si>
  <si>
    <t>Winchester 002</t>
  </si>
  <si>
    <t>E02004831</t>
  </si>
  <si>
    <t>Winchester 003</t>
  </si>
  <si>
    <t>E02004832</t>
  </si>
  <si>
    <t>Winchester 004</t>
  </si>
  <si>
    <t>E02004833</t>
  </si>
  <si>
    <t>Winchester 005</t>
  </si>
  <si>
    <t>E02004834</t>
  </si>
  <si>
    <t>Winchester 006</t>
  </si>
  <si>
    <t>E02004835</t>
  </si>
  <si>
    <t>Winchester 007</t>
  </si>
  <si>
    <t>E02004836</t>
  </si>
  <si>
    <t>Winchester 008</t>
  </si>
  <si>
    <t>E02004837</t>
  </si>
  <si>
    <t>Winchester 009</t>
  </si>
  <si>
    <t>E02004838</t>
  </si>
  <si>
    <t>Winchester 010</t>
  </si>
  <si>
    <t>E02004839</t>
  </si>
  <si>
    <t>Winchester 011</t>
  </si>
  <si>
    <t>E02004840</t>
  </si>
  <si>
    <t>Winchester 012</t>
  </si>
  <si>
    <t>E02004841</t>
  </si>
  <si>
    <t>Winchester 013</t>
  </si>
  <si>
    <t>E02004842</t>
  </si>
  <si>
    <t>Winchester 014</t>
  </si>
  <si>
    <t>E02004843</t>
  </si>
  <si>
    <t>Broxbourne 001</t>
  </si>
  <si>
    <t>E02004844</t>
  </si>
  <si>
    <t>Broxbourne 002</t>
  </si>
  <si>
    <t>E02004845</t>
  </si>
  <si>
    <t>Broxbourne 003</t>
  </si>
  <si>
    <t>E02004846</t>
  </si>
  <si>
    <t>Broxbourne 004</t>
  </si>
  <si>
    <t>E02004847</t>
  </si>
  <si>
    <t>Broxbourne 005</t>
  </si>
  <si>
    <t>E02004848</t>
  </si>
  <si>
    <t>Broxbourne 006</t>
  </si>
  <si>
    <t>E02004849</t>
  </si>
  <si>
    <t>Broxbourne 007</t>
  </si>
  <si>
    <t>E02004850</t>
  </si>
  <si>
    <t>Broxbourne 008</t>
  </si>
  <si>
    <t>E02004851</t>
  </si>
  <si>
    <t>Broxbourne 009</t>
  </si>
  <si>
    <t>E02004852</t>
  </si>
  <si>
    <t>Broxbourne 010</t>
  </si>
  <si>
    <t>E02004853</t>
  </si>
  <si>
    <t>Broxbourne 011</t>
  </si>
  <si>
    <t>E02004854</t>
  </si>
  <si>
    <t>Broxbourne 012</t>
  </si>
  <si>
    <t>E02004855</t>
  </si>
  <si>
    <t>Broxbourne 013</t>
  </si>
  <si>
    <t>E02004856</t>
  </si>
  <si>
    <t>Dacorum 001</t>
  </si>
  <si>
    <t>E02004857</t>
  </si>
  <si>
    <t>Dacorum 002</t>
  </si>
  <si>
    <t>E02004858</t>
  </si>
  <si>
    <t>Dacorum 003</t>
  </si>
  <si>
    <t>E02004859</t>
  </si>
  <si>
    <t>Dacorum 004</t>
  </si>
  <si>
    <t>E02004860</t>
  </si>
  <si>
    <t>Dacorum 005</t>
  </si>
  <si>
    <t>E02004861</t>
  </si>
  <si>
    <t>Dacorum 006</t>
  </si>
  <si>
    <t>E02004862</t>
  </si>
  <si>
    <t>Dacorum 007</t>
  </si>
  <si>
    <t>E02004863</t>
  </si>
  <si>
    <t>Dacorum 008</t>
  </si>
  <si>
    <t>E02004864</t>
  </si>
  <si>
    <t>Dacorum 009</t>
  </si>
  <si>
    <t>E02004865</t>
  </si>
  <si>
    <t>Dacorum 010</t>
  </si>
  <si>
    <t>E02004866</t>
  </si>
  <si>
    <t>Dacorum 011</t>
  </si>
  <si>
    <t>E02004867</t>
  </si>
  <si>
    <t>Dacorum 012</t>
  </si>
  <si>
    <t>E02004868</t>
  </si>
  <si>
    <t>Dacorum 013</t>
  </si>
  <si>
    <t>E02004869</t>
  </si>
  <si>
    <t>Dacorum 014</t>
  </si>
  <si>
    <t>E02004870</t>
  </si>
  <si>
    <t>Dacorum 015</t>
  </si>
  <si>
    <t>E02004871</t>
  </si>
  <si>
    <t>Dacorum 016</t>
  </si>
  <si>
    <t>E02004872</t>
  </si>
  <si>
    <t>Dacorum 017</t>
  </si>
  <si>
    <t>E02004873</t>
  </si>
  <si>
    <t>Dacorum 018</t>
  </si>
  <si>
    <t>E02004874</t>
  </si>
  <si>
    <t>Dacorum 019</t>
  </si>
  <si>
    <t>E02004875</t>
  </si>
  <si>
    <t>Dacorum 020</t>
  </si>
  <si>
    <t>E02004876</t>
  </si>
  <si>
    <t>Dacorum 021</t>
  </si>
  <si>
    <t>E02004877</t>
  </si>
  <si>
    <t>Dacorum 022</t>
  </si>
  <si>
    <t>E02004878</t>
  </si>
  <si>
    <t>East Hertfordshire 001</t>
  </si>
  <si>
    <t>E02004879</t>
  </si>
  <si>
    <t>East Hertfordshire 002</t>
  </si>
  <si>
    <t>E02004880</t>
  </si>
  <si>
    <t>East Hertfordshire 003</t>
  </si>
  <si>
    <t>E02004881</t>
  </si>
  <si>
    <t>East Hertfordshire 004</t>
  </si>
  <si>
    <t>E02004882</t>
  </si>
  <si>
    <t>East Hertfordshire 005</t>
  </si>
  <si>
    <t>E02004883</t>
  </si>
  <si>
    <t>East Hertfordshire 006</t>
  </si>
  <si>
    <t>E02004884</t>
  </si>
  <si>
    <t>East Hertfordshire 007</t>
  </si>
  <si>
    <t>E02004885</t>
  </si>
  <si>
    <t>East Hertfordshire 008</t>
  </si>
  <si>
    <t>E02004886</t>
  </si>
  <si>
    <t>East Hertfordshire 009</t>
  </si>
  <si>
    <t>E02004887</t>
  </si>
  <si>
    <t>East Hertfordshire 010</t>
  </si>
  <si>
    <t>E02004888</t>
  </si>
  <si>
    <t>East Hertfordshire 011</t>
  </si>
  <si>
    <t>E02004889</t>
  </si>
  <si>
    <t>East Hertfordshire 012</t>
  </si>
  <si>
    <t>E02004890</t>
  </si>
  <si>
    <t>East Hertfordshire 013</t>
  </si>
  <si>
    <t>E02004891</t>
  </si>
  <si>
    <t>East Hertfordshire 014</t>
  </si>
  <si>
    <t>E02004892</t>
  </si>
  <si>
    <t>East Hertfordshire 015</t>
  </si>
  <si>
    <t>E02004893</t>
  </si>
  <si>
    <t>East Hertfordshire 016</t>
  </si>
  <si>
    <t>E02004894</t>
  </si>
  <si>
    <t>East Hertfordshire 017</t>
  </si>
  <si>
    <t>E02004895</t>
  </si>
  <si>
    <t>East Hertfordshire 018</t>
  </si>
  <si>
    <t>E02004896</t>
  </si>
  <si>
    <t>Hertsmere 001</t>
  </si>
  <si>
    <t>E02004897</t>
  </si>
  <si>
    <t>Hertsmere 002</t>
  </si>
  <si>
    <t>E02004898</t>
  </si>
  <si>
    <t>Hertsmere 003</t>
  </si>
  <si>
    <t>E02004899</t>
  </si>
  <si>
    <t>Hertsmere 004</t>
  </si>
  <si>
    <t>E02004900</t>
  </si>
  <si>
    <t>Hertsmere 005</t>
  </si>
  <si>
    <t>E02004901</t>
  </si>
  <si>
    <t>Hertsmere 006</t>
  </si>
  <si>
    <t>E02004902</t>
  </si>
  <si>
    <t>Hertsmere 007</t>
  </si>
  <si>
    <t>E02004903</t>
  </si>
  <si>
    <t>Hertsmere 008</t>
  </si>
  <si>
    <t>E02004904</t>
  </si>
  <si>
    <t>Hertsmere 009</t>
  </si>
  <si>
    <t>E02004905</t>
  </si>
  <si>
    <t>Hertsmere 010</t>
  </si>
  <si>
    <t>E02004906</t>
  </si>
  <si>
    <t>Hertsmere 011</t>
  </si>
  <si>
    <t>E02004907</t>
  </si>
  <si>
    <t>Hertsmere 012</t>
  </si>
  <si>
    <t>E02004908</t>
  </si>
  <si>
    <t>Hertsmere 013</t>
  </si>
  <si>
    <t>E02004909</t>
  </si>
  <si>
    <t>North Hertfordshire 001</t>
  </si>
  <si>
    <t>E02004910</t>
  </si>
  <si>
    <t>North Hertfordshire 002</t>
  </si>
  <si>
    <t>E02004911</t>
  </si>
  <si>
    <t>North Hertfordshire 003</t>
  </si>
  <si>
    <t>E02004912</t>
  </si>
  <si>
    <t>North Hertfordshire 004</t>
  </si>
  <si>
    <t>E02004913</t>
  </si>
  <si>
    <t>North Hertfordshire 005</t>
  </si>
  <si>
    <t>E02004914</t>
  </si>
  <si>
    <t>North Hertfordshire 006</t>
  </si>
  <si>
    <t>E02004915</t>
  </si>
  <si>
    <t>North Hertfordshire 007</t>
  </si>
  <si>
    <t>E02004916</t>
  </si>
  <si>
    <t>North Hertfordshire 008</t>
  </si>
  <si>
    <t>E02004917</t>
  </si>
  <si>
    <t>North Hertfordshire 009</t>
  </si>
  <si>
    <t>E02004918</t>
  </si>
  <si>
    <t>North Hertfordshire 010</t>
  </si>
  <si>
    <t>E02004919</t>
  </si>
  <si>
    <t>North Hertfordshire 011</t>
  </si>
  <si>
    <t>E02004920</t>
  </si>
  <si>
    <t>North Hertfordshire 012</t>
  </si>
  <si>
    <t>E02004921</t>
  </si>
  <si>
    <t>North Hertfordshire 013</t>
  </si>
  <si>
    <t>E02004922</t>
  </si>
  <si>
    <t>North Hertfordshire 014</t>
  </si>
  <si>
    <t>E02004923</t>
  </si>
  <si>
    <t>North Hertfordshire 015</t>
  </si>
  <si>
    <t>E02004924</t>
  </si>
  <si>
    <t>St Albans 001</t>
  </si>
  <si>
    <t>E02004925</t>
  </si>
  <si>
    <t>St Albans 002</t>
  </si>
  <si>
    <t>E02004926</t>
  </si>
  <si>
    <t>St Albans 003</t>
  </si>
  <si>
    <t>E02004927</t>
  </si>
  <si>
    <t>St Albans 004</t>
  </si>
  <si>
    <t>E02004928</t>
  </si>
  <si>
    <t>St Albans 005</t>
  </si>
  <si>
    <t>E02004929</t>
  </si>
  <si>
    <t>St Albans 006</t>
  </si>
  <si>
    <t>E02004930</t>
  </si>
  <si>
    <t>St Albans 007</t>
  </si>
  <si>
    <t>E02004931</t>
  </si>
  <si>
    <t>St Albans 008</t>
  </si>
  <si>
    <t>E02004932</t>
  </si>
  <si>
    <t>St Albans 009</t>
  </si>
  <si>
    <t>E02004933</t>
  </si>
  <si>
    <t>St Albans 010</t>
  </si>
  <si>
    <t>E02004934</t>
  </si>
  <si>
    <t>St Albans 011</t>
  </si>
  <si>
    <t>E02004935</t>
  </si>
  <si>
    <t>St Albans 012</t>
  </si>
  <si>
    <t>E02004936</t>
  </si>
  <si>
    <t>St Albans 013</t>
  </si>
  <si>
    <t>E02004937</t>
  </si>
  <si>
    <t>St Albans 014</t>
  </si>
  <si>
    <t>E02004938</t>
  </si>
  <si>
    <t>St Albans 015</t>
  </si>
  <si>
    <t>E02004939</t>
  </si>
  <si>
    <t>St Albans 016</t>
  </si>
  <si>
    <t>E02004940</t>
  </si>
  <si>
    <t>St Albans 017</t>
  </si>
  <si>
    <t>E02004941</t>
  </si>
  <si>
    <t>St Albans 018</t>
  </si>
  <si>
    <t>E02004942</t>
  </si>
  <si>
    <t>St Albans 019</t>
  </si>
  <si>
    <t>E02004943</t>
  </si>
  <si>
    <t>St Albans 020</t>
  </si>
  <si>
    <t>E02004944</t>
  </si>
  <si>
    <t>Stevenage 001</t>
  </si>
  <si>
    <t>E02004945</t>
  </si>
  <si>
    <t>Stevenage 002</t>
  </si>
  <si>
    <t>E02004946</t>
  </si>
  <si>
    <t>Stevenage 003</t>
  </si>
  <si>
    <t>E02004947</t>
  </si>
  <si>
    <t>Stevenage 004</t>
  </si>
  <si>
    <t>E02004948</t>
  </si>
  <si>
    <t>Stevenage 005</t>
  </si>
  <si>
    <t>E02004949</t>
  </si>
  <si>
    <t>Stevenage 006</t>
  </si>
  <si>
    <t>E02004950</t>
  </si>
  <si>
    <t>Stevenage 007</t>
  </si>
  <si>
    <t>E02004951</t>
  </si>
  <si>
    <t>Stevenage 008</t>
  </si>
  <si>
    <t>E02004952</t>
  </si>
  <si>
    <t>Stevenage 009</t>
  </si>
  <si>
    <t>E02004953</t>
  </si>
  <si>
    <t>Stevenage 010</t>
  </si>
  <si>
    <t>E02004954</t>
  </si>
  <si>
    <t>Stevenage 011</t>
  </si>
  <si>
    <t>E02004955</t>
  </si>
  <si>
    <t>Stevenage 012</t>
  </si>
  <si>
    <t>E02004956</t>
  </si>
  <si>
    <t>Three Rivers 001</t>
  </si>
  <si>
    <t>E02004957</t>
  </si>
  <si>
    <t>Three Rivers 002</t>
  </si>
  <si>
    <t>E02004958</t>
  </si>
  <si>
    <t>Three Rivers 003</t>
  </si>
  <si>
    <t>E02004959</t>
  </si>
  <si>
    <t>Three Rivers 004</t>
  </si>
  <si>
    <t>E02004960</t>
  </si>
  <si>
    <t>Three Rivers 005</t>
  </si>
  <si>
    <t>E02004961</t>
  </si>
  <si>
    <t>Three Rivers 006</t>
  </si>
  <si>
    <t>E02004962</t>
  </si>
  <si>
    <t>Three Rivers 007</t>
  </si>
  <si>
    <t>E02004963</t>
  </si>
  <si>
    <t>Three Rivers 008</t>
  </si>
  <si>
    <t>E02004964</t>
  </si>
  <si>
    <t>Three Rivers 009</t>
  </si>
  <si>
    <t>E02004965</t>
  </si>
  <si>
    <t>Three Rivers 010</t>
  </si>
  <si>
    <t>E02004966</t>
  </si>
  <si>
    <t>Three Rivers 011</t>
  </si>
  <si>
    <t>E02004967</t>
  </si>
  <si>
    <t>Three Rivers 012</t>
  </si>
  <si>
    <t>E02004968</t>
  </si>
  <si>
    <t>Watford 001</t>
  </si>
  <si>
    <t>E02004969</t>
  </si>
  <si>
    <t>Watford 002</t>
  </si>
  <si>
    <t>E02004970</t>
  </si>
  <si>
    <t>Watford 003</t>
  </si>
  <si>
    <t>E02004971</t>
  </si>
  <si>
    <t>Watford 004</t>
  </si>
  <si>
    <t>E02004972</t>
  </si>
  <si>
    <t>Watford 005</t>
  </si>
  <si>
    <t>E02004973</t>
  </si>
  <si>
    <t>Watford 006</t>
  </si>
  <si>
    <t>E02004974</t>
  </si>
  <si>
    <t>Watford 007</t>
  </si>
  <si>
    <t>E02004975</t>
  </si>
  <si>
    <t>Watford 008</t>
  </si>
  <si>
    <t>E02004976</t>
  </si>
  <si>
    <t>Watford 009</t>
  </si>
  <si>
    <t>E02004977</t>
  </si>
  <si>
    <t>Watford 010</t>
  </si>
  <si>
    <t>E02004978</t>
  </si>
  <si>
    <t>Watford 011</t>
  </si>
  <si>
    <t>E02004979</t>
  </si>
  <si>
    <t>Watford 012</t>
  </si>
  <si>
    <t>E02004980</t>
  </si>
  <si>
    <t>Welwyn Hatfield 001</t>
  </si>
  <si>
    <t>E02004981</t>
  </si>
  <si>
    <t>Welwyn Hatfield 002</t>
  </si>
  <si>
    <t>E02004982</t>
  </si>
  <si>
    <t>Welwyn Hatfield 003</t>
  </si>
  <si>
    <t>E02004983</t>
  </si>
  <si>
    <t>Welwyn Hatfield 004</t>
  </si>
  <si>
    <t>E02004984</t>
  </si>
  <si>
    <t>Welwyn Hatfield 005</t>
  </si>
  <si>
    <t>E02004985</t>
  </si>
  <si>
    <t>Welwyn Hatfield 006</t>
  </si>
  <si>
    <t>E02004986</t>
  </si>
  <si>
    <t>Welwyn Hatfield 007</t>
  </si>
  <si>
    <t>E02004987</t>
  </si>
  <si>
    <t>Welwyn Hatfield 008</t>
  </si>
  <si>
    <t>E02004988</t>
  </si>
  <si>
    <t>Welwyn Hatfield 009</t>
  </si>
  <si>
    <t>E02004989</t>
  </si>
  <si>
    <t>Welwyn Hatfield 010</t>
  </si>
  <si>
    <t>E02004990</t>
  </si>
  <si>
    <t>Welwyn Hatfield 011</t>
  </si>
  <si>
    <t>E02004991</t>
  </si>
  <si>
    <t>Welwyn Hatfield 012</t>
  </si>
  <si>
    <t>E02004992</t>
  </si>
  <si>
    <t>Welwyn Hatfield 013</t>
  </si>
  <si>
    <t>E02004993</t>
  </si>
  <si>
    <t>Welwyn Hatfield 014</t>
  </si>
  <si>
    <t>E02004994</t>
  </si>
  <si>
    <t>Welwyn Hatfield 015</t>
  </si>
  <si>
    <t>E02004995</t>
  </si>
  <si>
    <t>Welwyn Hatfield 016</t>
  </si>
  <si>
    <t>E02004996</t>
  </si>
  <si>
    <t>Ashford 001</t>
  </si>
  <si>
    <t>E02004997</t>
  </si>
  <si>
    <t>Ashford 002</t>
  </si>
  <si>
    <t>E02004998</t>
  </si>
  <si>
    <t>Ashford 003</t>
  </si>
  <si>
    <t>E02004999</t>
  </si>
  <si>
    <t>Ashford 004</t>
  </si>
  <si>
    <t>E02005000</t>
  </si>
  <si>
    <t>Ashford 005</t>
  </si>
  <si>
    <t>E02005001</t>
  </si>
  <si>
    <t>Ashford 006</t>
  </si>
  <si>
    <t>E02005002</t>
  </si>
  <si>
    <t>Ashford 007</t>
  </si>
  <si>
    <t>E02005003</t>
  </si>
  <si>
    <t>Ashford 008</t>
  </si>
  <si>
    <t>E02005004</t>
  </si>
  <si>
    <t>Ashford 009</t>
  </si>
  <si>
    <t>E02005005</t>
  </si>
  <si>
    <t>Ashford 010</t>
  </si>
  <si>
    <t>E02005006</t>
  </si>
  <si>
    <t>Ashford 011</t>
  </si>
  <si>
    <t>E02005007</t>
  </si>
  <si>
    <t>Ashford 012</t>
  </si>
  <si>
    <t>E02005008</t>
  </si>
  <si>
    <t>Ashford 013</t>
  </si>
  <si>
    <t>E02005009</t>
  </si>
  <si>
    <t>Ashford 014</t>
  </si>
  <si>
    <t>E02005010</t>
  </si>
  <si>
    <t>Canterbury 001</t>
  </si>
  <si>
    <t>E02005011</t>
  </si>
  <si>
    <t>Canterbury 002</t>
  </si>
  <si>
    <t>E02005012</t>
  </si>
  <si>
    <t>Canterbury 003</t>
  </si>
  <si>
    <t>E02005013</t>
  </si>
  <si>
    <t>Canterbury 004</t>
  </si>
  <si>
    <t>E02005014</t>
  </si>
  <si>
    <t>Canterbury 005</t>
  </si>
  <si>
    <t>E02005015</t>
  </si>
  <si>
    <t>Canterbury 006</t>
  </si>
  <si>
    <t>E02005016</t>
  </si>
  <si>
    <t>Canterbury 007</t>
  </si>
  <si>
    <t>E02005017</t>
  </si>
  <si>
    <t>Canterbury 008</t>
  </si>
  <si>
    <t>E02005018</t>
  </si>
  <si>
    <t>Canterbury 009</t>
  </si>
  <si>
    <t>E02005019</t>
  </si>
  <si>
    <t>Canterbury 010</t>
  </si>
  <si>
    <t>E02005020</t>
  </si>
  <si>
    <t>Canterbury 011</t>
  </si>
  <si>
    <t>E02005021</t>
  </si>
  <si>
    <t>Canterbury 012</t>
  </si>
  <si>
    <t>E02005022</t>
  </si>
  <si>
    <t>Canterbury 013</t>
  </si>
  <si>
    <t>E02005023</t>
  </si>
  <si>
    <t>Canterbury 014</t>
  </si>
  <si>
    <t>E02005025</t>
  </si>
  <si>
    <t>Canterbury 016</t>
  </si>
  <si>
    <t>E02005026</t>
  </si>
  <si>
    <t>Canterbury 017</t>
  </si>
  <si>
    <t>E02005027</t>
  </si>
  <si>
    <t>Canterbury 018</t>
  </si>
  <si>
    <t>E02005028</t>
  </si>
  <si>
    <t>Dartford 001</t>
  </si>
  <si>
    <t>E02005029</t>
  </si>
  <si>
    <t>Dartford 002</t>
  </si>
  <si>
    <t>E02005030</t>
  </si>
  <si>
    <t>Dartford 003</t>
  </si>
  <si>
    <t>E02005031</t>
  </si>
  <si>
    <t>Dartford 004</t>
  </si>
  <si>
    <t>E02005032</t>
  </si>
  <si>
    <t>Dartford 005</t>
  </si>
  <si>
    <t>E02005033</t>
  </si>
  <si>
    <t>Dartford 006</t>
  </si>
  <si>
    <t>E02005034</t>
  </si>
  <si>
    <t>Dartford 007</t>
  </si>
  <si>
    <t>E02005035</t>
  </si>
  <si>
    <t>Dartford 008</t>
  </si>
  <si>
    <t>E02005036</t>
  </si>
  <si>
    <t>Dartford 009</t>
  </si>
  <si>
    <t>E02005037</t>
  </si>
  <si>
    <t>Dartford 010</t>
  </si>
  <si>
    <t>E02005038</t>
  </si>
  <si>
    <t>Dartford 011</t>
  </si>
  <si>
    <t>E02005039</t>
  </si>
  <si>
    <t>Dartford 012</t>
  </si>
  <si>
    <t>E02005040</t>
  </si>
  <si>
    <t>Dartford 013</t>
  </si>
  <si>
    <t>E02005041</t>
  </si>
  <si>
    <t>Dover 001</t>
  </si>
  <si>
    <t>E02005042</t>
  </si>
  <si>
    <t>Dover 002</t>
  </si>
  <si>
    <t>E02005043</t>
  </si>
  <si>
    <t>Dover 003</t>
  </si>
  <si>
    <t>E02005044</t>
  </si>
  <si>
    <t>Dover 004</t>
  </si>
  <si>
    <t>E02005045</t>
  </si>
  <si>
    <t>Dover 005</t>
  </si>
  <si>
    <t>E02005046</t>
  </si>
  <si>
    <t>Dover 006</t>
  </si>
  <si>
    <t>E02005047</t>
  </si>
  <si>
    <t>Dover 007</t>
  </si>
  <si>
    <t>E02005048</t>
  </si>
  <si>
    <t>Dover 008</t>
  </si>
  <si>
    <t>E02005049</t>
  </si>
  <si>
    <t>Dover 009</t>
  </si>
  <si>
    <t>E02005050</t>
  </si>
  <si>
    <t>Dover 010</t>
  </si>
  <si>
    <t>E02005051</t>
  </si>
  <si>
    <t>Dover 011</t>
  </si>
  <si>
    <t>E02005052</t>
  </si>
  <si>
    <t>Dover 012</t>
  </si>
  <si>
    <t>E02005053</t>
  </si>
  <si>
    <t>Dover 013</t>
  </si>
  <si>
    <t>E02005054</t>
  </si>
  <si>
    <t>Dover 014</t>
  </si>
  <si>
    <t>E02005055</t>
  </si>
  <si>
    <t>Gravesham 001</t>
  </si>
  <si>
    <t>E02005056</t>
  </si>
  <si>
    <t>Gravesham 002</t>
  </si>
  <si>
    <t>E02005057</t>
  </si>
  <si>
    <t>Gravesham 003</t>
  </si>
  <si>
    <t>E02005058</t>
  </si>
  <si>
    <t>Gravesham 004</t>
  </si>
  <si>
    <t>E02005059</t>
  </si>
  <si>
    <t>Gravesham 005</t>
  </si>
  <si>
    <t>E02005060</t>
  </si>
  <si>
    <t>Gravesham 006</t>
  </si>
  <si>
    <t>E02005061</t>
  </si>
  <si>
    <t>Gravesham 007</t>
  </si>
  <si>
    <t>E02005062</t>
  </si>
  <si>
    <t>Gravesham 008</t>
  </si>
  <si>
    <t>E02005063</t>
  </si>
  <si>
    <t>Gravesham 009</t>
  </si>
  <si>
    <t>E02005064</t>
  </si>
  <si>
    <t>Gravesham 010</t>
  </si>
  <si>
    <t>E02005065</t>
  </si>
  <si>
    <t>Gravesham 011</t>
  </si>
  <si>
    <t>E02005066</t>
  </si>
  <si>
    <t>Gravesham 012</t>
  </si>
  <si>
    <t>E02005067</t>
  </si>
  <si>
    <t>Gravesham 013</t>
  </si>
  <si>
    <t>E02005068</t>
  </si>
  <si>
    <t>Maidstone 001</t>
  </si>
  <si>
    <t>E02005069</t>
  </si>
  <si>
    <t>Maidstone 002</t>
  </si>
  <si>
    <t>E02005070</t>
  </si>
  <si>
    <t>Maidstone 003</t>
  </si>
  <si>
    <t>E02005071</t>
  </si>
  <si>
    <t>Maidstone 004</t>
  </si>
  <si>
    <t>E02005072</t>
  </si>
  <si>
    <t>Maidstone 005</t>
  </si>
  <si>
    <t>E02005073</t>
  </si>
  <si>
    <t>Maidstone 006</t>
  </si>
  <si>
    <t>E02005074</t>
  </si>
  <si>
    <t>Maidstone 007</t>
  </si>
  <si>
    <t>E02005075</t>
  </si>
  <si>
    <t>Maidstone 008</t>
  </si>
  <si>
    <t>E02005076</t>
  </si>
  <si>
    <t>Maidstone 009</t>
  </si>
  <si>
    <t>E02005077</t>
  </si>
  <si>
    <t>Maidstone 010</t>
  </si>
  <si>
    <t>E02005078</t>
  </si>
  <si>
    <t>Maidstone 011</t>
  </si>
  <si>
    <t>E02005079</t>
  </si>
  <si>
    <t>Maidstone 012</t>
  </si>
  <si>
    <t>E02005080</t>
  </si>
  <si>
    <t>Maidstone 013</t>
  </si>
  <si>
    <t>E02005081</t>
  </si>
  <si>
    <t>Maidstone 014</t>
  </si>
  <si>
    <t>E02005082</t>
  </si>
  <si>
    <t>Maidstone 015</t>
  </si>
  <si>
    <t>E02005083</t>
  </si>
  <si>
    <t>Maidstone 016</t>
  </si>
  <si>
    <t>E02005084</t>
  </si>
  <si>
    <t>Maidstone 017</t>
  </si>
  <si>
    <t>E02005085</t>
  </si>
  <si>
    <t>Maidstone 018</t>
  </si>
  <si>
    <t>E02005086</t>
  </si>
  <si>
    <t>Maidstone 019</t>
  </si>
  <si>
    <t>E02005087</t>
  </si>
  <si>
    <t>Sevenoaks 001</t>
  </si>
  <si>
    <t>E02005088</t>
  </si>
  <si>
    <t>Sevenoaks 002</t>
  </si>
  <si>
    <t>E02005089</t>
  </si>
  <si>
    <t>Sevenoaks 003</t>
  </si>
  <si>
    <t>E02005090</t>
  </si>
  <si>
    <t>Sevenoaks 004</t>
  </si>
  <si>
    <t>E02005091</t>
  </si>
  <si>
    <t>Sevenoaks 005</t>
  </si>
  <si>
    <t>E02005093</t>
  </si>
  <si>
    <t>Sevenoaks 007</t>
  </si>
  <si>
    <t>E02005094</t>
  </si>
  <si>
    <t>Sevenoaks 008</t>
  </si>
  <si>
    <t>E02005095</t>
  </si>
  <si>
    <t>Sevenoaks 009</t>
  </si>
  <si>
    <t>E02005096</t>
  </si>
  <si>
    <t>Sevenoaks 010</t>
  </si>
  <si>
    <t>E02005097</t>
  </si>
  <si>
    <t>Sevenoaks 011</t>
  </si>
  <si>
    <t>E02005098</t>
  </si>
  <si>
    <t>Sevenoaks 012</t>
  </si>
  <si>
    <t>E02005099</t>
  </si>
  <si>
    <t>Sevenoaks 013</t>
  </si>
  <si>
    <t>E02005100</t>
  </si>
  <si>
    <t>Sevenoaks 014</t>
  </si>
  <si>
    <t>E02005101</t>
  </si>
  <si>
    <t>Sevenoaks 015</t>
  </si>
  <si>
    <t>E02005102</t>
  </si>
  <si>
    <t>Shepway 001</t>
  </si>
  <si>
    <t>E02005103</t>
  </si>
  <si>
    <t>Shepway 002</t>
  </si>
  <si>
    <t>E02005104</t>
  </si>
  <si>
    <t>Shepway 003</t>
  </si>
  <si>
    <t>E02005105</t>
  </si>
  <si>
    <t>Shepway 004</t>
  </si>
  <si>
    <t>E02005106</t>
  </si>
  <si>
    <t>Shepway 005</t>
  </si>
  <si>
    <t>E02005107</t>
  </si>
  <si>
    <t>Shepway 006</t>
  </si>
  <si>
    <t>E02005109</t>
  </si>
  <si>
    <t>Shepway 008</t>
  </si>
  <si>
    <t>E02005110</t>
  </si>
  <si>
    <t>Shepway 009</t>
  </si>
  <si>
    <t>E02005111</t>
  </si>
  <si>
    <t>Shepway 010</t>
  </si>
  <si>
    <t>E02005112</t>
  </si>
  <si>
    <t>Shepway 011</t>
  </si>
  <si>
    <t>E02005113</t>
  </si>
  <si>
    <t>Shepway 012</t>
  </si>
  <si>
    <t>E02005114</t>
  </si>
  <si>
    <t>Shepway 013</t>
  </si>
  <si>
    <t>E02005115</t>
  </si>
  <si>
    <t>Swale 001</t>
  </si>
  <si>
    <t>E02005116</t>
  </si>
  <si>
    <t>Swale 002</t>
  </si>
  <si>
    <t>E02005117</t>
  </si>
  <si>
    <t>Swale 003</t>
  </si>
  <si>
    <t>E02005118</t>
  </si>
  <si>
    <t>Swale 004</t>
  </si>
  <si>
    <t>E02005119</t>
  </si>
  <si>
    <t>Swale 005</t>
  </si>
  <si>
    <t>E02005120</t>
  </si>
  <si>
    <t>Swale 006</t>
  </si>
  <si>
    <t>E02005121</t>
  </si>
  <si>
    <t>Swale 007</t>
  </si>
  <si>
    <t>E02005122</t>
  </si>
  <si>
    <t>Swale 008</t>
  </si>
  <si>
    <t>E02005123</t>
  </si>
  <si>
    <t>Swale 009</t>
  </si>
  <si>
    <t>E02005124</t>
  </si>
  <si>
    <t>Swale 010</t>
  </si>
  <si>
    <t>E02005125</t>
  </si>
  <si>
    <t>Swale 011</t>
  </si>
  <si>
    <t>E02005126</t>
  </si>
  <si>
    <t>Swale 012</t>
  </si>
  <si>
    <t>E02005127</t>
  </si>
  <si>
    <t>Swale 013</t>
  </si>
  <si>
    <t>E02005128</t>
  </si>
  <si>
    <t>Swale 014</t>
  </si>
  <si>
    <t>E02005129</t>
  </si>
  <si>
    <t>Swale 015</t>
  </si>
  <si>
    <t>E02005130</t>
  </si>
  <si>
    <t>Swale 016</t>
  </si>
  <si>
    <t>E02005131</t>
  </si>
  <si>
    <t>Swale 017</t>
  </si>
  <si>
    <t>E02005132</t>
  </si>
  <si>
    <t>Thanet 001</t>
  </si>
  <si>
    <t>E02005133</t>
  </si>
  <si>
    <t>Thanet 002</t>
  </si>
  <si>
    <t>E02005134</t>
  </si>
  <si>
    <t>Thanet 003</t>
  </si>
  <si>
    <t>E02005135</t>
  </si>
  <si>
    <t>Thanet 004</t>
  </si>
  <si>
    <t>E02005136</t>
  </si>
  <si>
    <t>Thanet 005</t>
  </si>
  <si>
    <t>E02005137</t>
  </si>
  <si>
    <t>Thanet 006</t>
  </si>
  <si>
    <t>E02005138</t>
  </si>
  <si>
    <t>Thanet 007</t>
  </si>
  <si>
    <t>E02005139</t>
  </si>
  <si>
    <t>Thanet 008</t>
  </si>
  <si>
    <t>E02005140</t>
  </si>
  <si>
    <t>Thanet 009</t>
  </si>
  <si>
    <t>E02005141</t>
  </si>
  <si>
    <t>Thanet 010</t>
  </si>
  <si>
    <t>E02005142</t>
  </si>
  <si>
    <t>Thanet 011</t>
  </si>
  <si>
    <t>E02005143</t>
  </si>
  <si>
    <t>Thanet 012</t>
  </si>
  <si>
    <t>E02005144</t>
  </si>
  <si>
    <t>Thanet 013</t>
  </si>
  <si>
    <t>E02005145</t>
  </si>
  <si>
    <t>Thanet 014</t>
  </si>
  <si>
    <t>E02005146</t>
  </si>
  <si>
    <t>Thanet 015</t>
  </si>
  <si>
    <t>E02005147</t>
  </si>
  <si>
    <t>Thanet 016</t>
  </si>
  <si>
    <t>E02005148</t>
  </si>
  <si>
    <t>Thanet 017</t>
  </si>
  <si>
    <t>E02005149</t>
  </si>
  <si>
    <t>Tonbridge and Malling 001</t>
  </si>
  <si>
    <t>E02005150</t>
  </si>
  <si>
    <t>Tonbridge and Malling 002</t>
  </si>
  <si>
    <t>E02005151</t>
  </si>
  <si>
    <t>Tonbridge and Malling 003</t>
  </si>
  <si>
    <t>E02005153</t>
  </si>
  <si>
    <t>Tonbridge and Malling 005</t>
  </si>
  <si>
    <t>E02005154</t>
  </si>
  <si>
    <t>Tonbridge and Malling 006</t>
  </si>
  <si>
    <t>E02005155</t>
  </si>
  <si>
    <t>Tonbridge and Malling 007</t>
  </si>
  <si>
    <t>E02005156</t>
  </si>
  <si>
    <t>Tonbridge and Malling 008</t>
  </si>
  <si>
    <t>E02005157</t>
  </si>
  <si>
    <t>Tonbridge and Malling 009</t>
  </si>
  <si>
    <t>E02005158</t>
  </si>
  <si>
    <t>Tonbridge and Malling 010</t>
  </si>
  <si>
    <t>E02005159</t>
  </si>
  <si>
    <t>Tonbridge and Malling 011</t>
  </si>
  <si>
    <t>E02005160</t>
  </si>
  <si>
    <t>Tonbridge and Malling 012</t>
  </si>
  <si>
    <t>E02005161</t>
  </si>
  <si>
    <t>Tonbridge and Malling 013</t>
  </si>
  <si>
    <t>E02005162</t>
  </si>
  <si>
    <t>Tunbridge Wells 001</t>
  </si>
  <si>
    <t>E02005163</t>
  </si>
  <si>
    <t>Tunbridge Wells 002</t>
  </si>
  <si>
    <t>E02005164</t>
  </si>
  <si>
    <t>Tunbridge Wells 003</t>
  </si>
  <si>
    <t>E02005165</t>
  </si>
  <si>
    <t>Tunbridge Wells 004</t>
  </si>
  <si>
    <t>E02005166</t>
  </si>
  <si>
    <t>Tunbridge Wells 005</t>
  </si>
  <si>
    <t>E02005167</t>
  </si>
  <si>
    <t>Tunbridge Wells 006</t>
  </si>
  <si>
    <t>E02005168</t>
  </si>
  <si>
    <t>Tunbridge Wells 007</t>
  </si>
  <si>
    <t>E02005169</t>
  </si>
  <si>
    <t>Tunbridge Wells 008</t>
  </si>
  <si>
    <t>E02005170</t>
  </si>
  <si>
    <t>Tunbridge Wells 009</t>
  </si>
  <si>
    <t>E02005171</t>
  </si>
  <si>
    <t>Tunbridge Wells 010</t>
  </si>
  <si>
    <t>E02005172</t>
  </si>
  <si>
    <t>Tunbridge Wells 011</t>
  </si>
  <si>
    <t>E02005173</t>
  </si>
  <si>
    <t>Tunbridge Wells 012</t>
  </si>
  <si>
    <t>E02005174</t>
  </si>
  <si>
    <t>Tunbridge Wells 013</t>
  </si>
  <si>
    <t>E02005175</t>
  </si>
  <si>
    <t>Tunbridge Wells 014</t>
  </si>
  <si>
    <t>E02005176</t>
  </si>
  <si>
    <t>Burnley 001</t>
  </si>
  <si>
    <t>E02005177</t>
  </si>
  <si>
    <t>Burnley 002</t>
  </si>
  <si>
    <t>E02005178</t>
  </si>
  <si>
    <t>Burnley 003</t>
  </si>
  <si>
    <t>E02005179</t>
  </si>
  <si>
    <t>Burnley 004</t>
  </si>
  <si>
    <t>E02005180</t>
  </si>
  <si>
    <t>Burnley 005</t>
  </si>
  <si>
    <t>E02005181</t>
  </si>
  <si>
    <t>Burnley 006</t>
  </si>
  <si>
    <t>E02005182</t>
  </si>
  <si>
    <t>Burnley 007</t>
  </si>
  <si>
    <t>E02005183</t>
  </si>
  <si>
    <t>Burnley 008</t>
  </si>
  <si>
    <t>E02005184</t>
  </si>
  <si>
    <t>Burnley 009</t>
  </si>
  <si>
    <t>E02005185</t>
  </si>
  <si>
    <t>Burnley 010</t>
  </si>
  <si>
    <t>E02005186</t>
  </si>
  <si>
    <t>Burnley 011</t>
  </si>
  <si>
    <t>E02005189</t>
  </si>
  <si>
    <t>Chorley 001</t>
  </si>
  <si>
    <t>E02005190</t>
  </si>
  <si>
    <t>Chorley 002</t>
  </si>
  <si>
    <t>E02005191</t>
  </si>
  <si>
    <t>Chorley 003</t>
  </si>
  <si>
    <t>E02005192</t>
  </si>
  <si>
    <t>Chorley 004</t>
  </si>
  <si>
    <t>E02005193</t>
  </si>
  <si>
    <t>Chorley 005</t>
  </si>
  <si>
    <t>E02005194</t>
  </si>
  <si>
    <t>Chorley 006</t>
  </si>
  <si>
    <t>E02005195</t>
  </si>
  <si>
    <t>Chorley 007</t>
  </si>
  <si>
    <t>E02005196</t>
  </si>
  <si>
    <t>Chorley 008</t>
  </si>
  <si>
    <t>E02005197</t>
  </si>
  <si>
    <t>Chorley 009</t>
  </si>
  <si>
    <t>E02005198</t>
  </si>
  <si>
    <t>Chorley 010</t>
  </si>
  <si>
    <t>E02005199</t>
  </si>
  <si>
    <t>Chorley 011</t>
  </si>
  <si>
    <t>E02005200</t>
  </si>
  <si>
    <t>Chorley 012</t>
  </si>
  <si>
    <t>E02005201</t>
  </si>
  <si>
    <t>Chorley 013</t>
  </si>
  <si>
    <t>E02005202</t>
  </si>
  <si>
    <t>Chorley 014</t>
  </si>
  <si>
    <t>E02005203</t>
  </si>
  <si>
    <t>Fylde 001</t>
  </si>
  <si>
    <t>E02005204</t>
  </si>
  <si>
    <t>Fylde 002</t>
  </si>
  <si>
    <t>E02005205</t>
  </si>
  <si>
    <t>Fylde 003</t>
  </si>
  <si>
    <t>E02005206</t>
  </si>
  <si>
    <t>Fylde 004</t>
  </si>
  <si>
    <t>E02005207</t>
  </si>
  <si>
    <t>Fylde 005</t>
  </si>
  <si>
    <t>E02005208</t>
  </si>
  <si>
    <t>Fylde 006</t>
  </si>
  <si>
    <t>E02005209</t>
  </si>
  <si>
    <t>Fylde 007</t>
  </si>
  <si>
    <t>E02005210</t>
  </si>
  <si>
    <t>Fylde 008</t>
  </si>
  <si>
    <t>E02005211</t>
  </si>
  <si>
    <t>Fylde 009</t>
  </si>
  <si>
    <t>E02005212</t>
  </si>
  <si>
    <t>Hyndburn 001</t>
  </si>
  <si>
    <t>E02005213</t>
  </si>
  <si>
    <t>Hyndburn 002</t>
  </si>
  <si>
    <t>E02005214</t>
  </si>
  <si>
    <t>Hyndburn 003</t>
  </si>
  <si>
    <t>E02005215</t>
  </si>
  <si>
    <t>Hyndburn 004</t>
  </si>
  <si>
    <t>E02005216</t>
  </si>
  <si>
    <t>Hyndburn 005</t>
  </si>
  <si>
    <t>E02005217</t>
  </si>
  <si>
    <t>Hyndburn 006</t>
  </si>
  <si>
    <t>E02005218</t>
  </si>
  <si>
    <t>Hyndburn 007</t>
  </si>
  <si>
    <t>E02005219</t>
  </si>
  <si>
    <t>Hyndburn 008</t>
  </si>
  <si>
    <t>E02005220</t>
  </si>
  <si>
    <t>Hyndburn 009</t>
  </si>
  <si>
    <t>E02005221</t>
  </si>
  <si>
    <t>Lancaster 001</t>
  </si>
  <si>
    <t>E02005222</t>
  </si>
  <si>
    <t>Lancaster 002</t>
  </si>
  <si>
    <t>E02005223</t>
  </si>
  <si>
    <t>Lancaster 003</t>
  </si>
  <si>
    <t>E02005224</t>
  </si>
  <si>
    <t>Lancaster 004</t>
  </si>
  <si>
    <t>E02005225</t>
  </si>
  <si>
    <t>Lancaster 005</t>
  </si>
  <si>
    <t>E02005226</t>
  </si>
  <si>
    <t>Lancaster 006</t>
  </si>
  <si>
    <t>E02005228</t>
  </si>
  <si>
    <t>Lancaster 008</t>
  </si>
  <si>
    <t>E02005229</t>
  </si>
  <si>
    <t>Lancaster 009</t>
  </si>
  <si>
    <t>E02005230</t>
  </si>
  <si>
    <t>Lancaster 010</t>
  </si>
  <si>
    <t>E02005231</t>
  </si>
  <si>
    <t>Lancaster 011</t>
  </si>
  <si>
    <t>E02005233</t>
  </si>
  <si>
    <t>Lancaster 013</t>
  </si>
  <si>
    <t>E02005234</t>
  </si>
  <si>
    <t>Lancaster 014</t>
  </si>
  <si>
    <t>E02005235</t>
  </si>
  <si>
    <t>Lancaster 015</t>
  </si>
  <si>
    <t>E02005236</t>
  </si>
  <si>
    <t>Lancaster 016</t>
  </si>
  <si>
    <t>E02005237</t>
  </si>
  <si>
    <t>Lancaster 017</t>
  </si>
  <si>
    <t>E02005238</t>
  </si>
  <si>
    <t>Lancaster 018</t>
  </si>
  <si>
    <t>E02005239</t>
  </si>
  <si>
    <t>Lancaster 019</t>
  </si>
  <si>
    <t>E02005240</t>
  </si>
  <si>
    <t>Pendle 001</t>
  </si>
  <si>
    <t>E02005241</t>
  </si>
  <si>
    <t>Pendle 002</t>
  </si>
  <si>
    <t>E02005242</t>
  </si>
  <si>
    <t>Pendle 003</t>
  </si>
  <si>
    <t>E02005243</t>
  </si>
  <si>
    <t>Pendle 004</t>
  </si>
  <si>
    <t>E02005244</t>
  </si>
  <si>
    <t>Pendle 005</t>
  </si>
  <si>
    <t>E02005245</t>
  </si>
  <si>
    <t>Pendle 006</t>
  </si>
  <si>
    <t>E02005246</t>
  </si>
  <si>
    <t>Pendle 007</t>
  </si>
  <si>
    <t>E02005247</t>
  </si>
  <si>
    <t>Pendle 008</t>
  </si>
  <si>
    <t>E02005248</t>
  </si>
  <si>
    <t>Pendle 009</t>
  </si>
  <si>
    <t>E02005249</t>
  </si>
  <si>
    <t>Pendle 010</t>
  </si>
  <si>
    <t>E02005250</t>
  </si>
  <si>
    <t>Pendle 011</t>
  </si>
  <si>
    <t>E02005251</t>
  </si>
  <si>
    <t>Pendle 012</t>
  </si>
  <si>
    <t>E02005252</t>
  </si>
  <si>
    <t>Pendle 013</t>
  </si>
  <si>
    <t>E02005253</t>
  </si>
  <si>
    <t>Preston 001</t>
  </si>
  <si>
    <t>E02005254</t>
  </si>
  <si>
    <t>Preston 002</t>
  </si>
  <si>
    <t>E02005255</t>
  </si>
  <si>
    <t>Preston 003</t>
  </si>
  <si>
    <t>E02005256</t>
  </si>
  <si>
    <t>Preston 004</t>
  </si>
  <si>
    <t>E02005257</t>
  </si>
  <si>
    <t>Preston 005</t>
  </si>
  <si>
    <t>E02005258</t>
  </si>
  <si>
    <t>Preston 006</t>
  </si>
  <si>
    <t>E02005259</t>
  </si>
  <si>
    <t>Preston 007</t>
  </si>
  <si>
    <t>E02005260</t>
  </si>
  <si>
    <t>Preston 008</t>
  </si>
  <si>
    <t>E02005261</t>
  </si>
  <si>
    <t>Preston 009</t>
  </si>
  <si>
    <t>E02005262</t>
  </si>
  <si>
    <t>Preston 010</t>
  </si>
  <si>
    <t>E02005263</t>
  </si>
  <si>
    <t>Preston 011</t>
  </si>
  <si>
    <t>E02005264</t>
  </si>
  <si>
    <t>Preston 012</t>
  </si>
  <si>
    <t>E02005265</t>
  </si>
  <si>
    <t>Preston 013</t>
  </si>
  <si>
    <t>E02005266</t>
  </si>
  <si>
    <t>Preston 014</t>
  </si>
  <si>
    <t>E02005267</t>
  </si>
  <si>
    <t>Preston 015</t>
  </si>
  <si>
    <t>E02005268</t>
  </si>
  <si>
    <t>Preston 016</t>
  </si>
  <si>
    <t>E02005269</t>
  </si>
  <si>
    <t>Preston 017</t>
  </si>
  <si>
    <t>E02005270</t>
  </si>
  <si>
    <t>Ribble Valley 001</t>
  </si>
  <si>
    <t>E02005271</t>
  </si>
  <si>
    <t>Ribble Valley 002</t>
  </si>
  <si>
    <t>E02005272</t>
  </si>
  <si>
    <t>Ribble Valley 003</t>
  </si>
  <si>
    <t>E02005273</t>
  </si>
  <si>
    <t>Ribble Valley 004</t>
  </si>
  <si>
    <t>E02005274</t>
  </si>
  <si>
    <t>Ribble Valley 005</t>
  </si>
  <si>
    <t>E02005275</t>
  </si>
  <si>
    <t>Ribble Valley 006</t>
  </si>
  <si>
    <t>E02005276</t>
  </si>
  <si>
    <t>Ribble Valley 007</t>
  </si>
  <si>
    <t>E02005277</t>
  </si>
  <si>
    <t>Ribble Valley 008</t>
  </si>
  <si>
    <t>E02005278</t>
  </si>
  <si>
    <t>Rossendale 001</t>
  </si>
  <si>
    <t>E02005279</t>
  </si>
  <si>
    <t>Rossendale 002</t>
  </si>
  <si>
    <t>E02005280</t>
  </si>
  <si>
    <t>Rossendale 003</t>
  </si>
  <si>
    <t>E02005281</t>
  </si>
  <si>
    <t>Rossendale 004</t>
  </si>
  <si>
    <t>E02005284</t>
  </si>
  <si>
    <t>Rossendale 007</t>
  </si>
  <si>
    <t>E02005285</t>
  </si>
  <si>
    <t>Rossendale 008</t>
  </si>
  <si>
    <t>E02005286</t>
  </si>
  <si>
    <t>Rossendale 009</t>
  </si>
  <si>
    <t>E02005287</t>
  </si>
  <si>
    <t>South Ribble 001</t>
  </si>
  <si>
    <t>E02005288</t>
  </si>
  <si>
    <t>South Ribble 002</t>
  </si>
  <si>
    <t>E02005289</t>
  </si>
  <si>
    <t>South Ribble 003</t>
  </si>
  <si>
    <t>E02005290</t>
  </si>
  <si>
    <t>South Ribble 004</t>
  </si>
  <si>
    <t>E02005291</t>
  </si>
  <si>
    <t>South Ribble 005</t>
  </si>
  <si>
    <t>E02005292</t>
  </si>
  <si>
    <t>South Ribble 006</t>
  </si>
  <si>
    <t>E02005293</t>
  </si>
  <si>
    <t>South Ribble 007</t>
  </si>
  <si>
    <t>E02005294</t>
  </si>
  <si>
    <t>South Ribble 008</t>
  </si>
  <si>
    <t>E02005295</t>
  </si>
  <si>
    <t>South Ribble 009</t>
  </si>
  <si>
    <t>E02005296</t>
  </si>
  <si>
    <t>South Ribble 010</t>
  </si>
  <si>
    <t>E02005297</t>
  </si>
  <si>
    <t>South Ribble 011</t>
  </si>
  <si>
    <t>E02005298</t>
  </si>
  <si>
    <t>South Ribble 012</t>
  </si>
  <si>
    <t>E02005299</t>
  </si>
  <si>
    <t>South Ribble 013</t>
  </si>
  <si>
    <t>E02005300</t>
  </si>
  <si>
    <t>South Ribble 014</t>
  </si>
  <si>
    <t>E02005301</t>
  </si>
  <si>
    <t>South Ribble 015</t>
  </si>
  <si>
    <t>E02005302</t>
  </si>
  <si>
    <t>South Ribble 016</t>
  </si>
  <si>
    <t>E02005303</t>
  </si>
  <si>
    <t>South Ribble 017</t>
  </si>
  <si>
    <t>E02005304</t>
  </si>
  <si>
    <t>West Lancashire 001</t>
  </si>
  <si>
    <t>E02005305</t>
  </si>
  <si>
    <t>West Lancashire 002</t>
  </si>
  <si>
    <t>E02005306</t>
  </si>
  <si>
    <t>West Lancashire 003</t>
  </si>
  <si>
    <t>E02005307</t>
  </si>
  <si>
    <t>West Lancashire 004</t>
  </si>
  <si>
    <t>E02005308</t>
  </si>
  <si>
    <t>West Lancashire 005</t>
  </si>
  <si>
    <t>E02005309</t>
  </si>
  <si>
    <t>West Lancashire 006</t>
  </si>
  <si>
    <t>E02005310</t>
  </si>
  <si>
    <t>West Lancashire 007</t>
  </si>
  <si>
    <t>E02005311</t>
  </si>
  <si>
    <t>West Lancashire 008</t>
  </si>
  <si>
    <t>E02005312</t>
  </si>
  <si>
    <t>West Lancashire 009</t>
  </si>
  <si>
    <t>E02005313</t>
  </si>
  <si>
    <t>West Lancashire 010</t>
  </si>
  <si>
    <t>E02005314</t>
  </si>
  <si>
    <t>West Lancashire 011</t>
  </si>
  <si>
    <t>E02005315</t>
  </si>
  <si>
    <t>West Lancashire 012</t>
  </si>
  <si>
    <t>E02005316</t>
  </si>
  <si>
    <t>West Lancashire 013</t>
  </si>
  <si>
    <t>E02005317</t>
  </si>
  <si>
    <t>West Lancashire 014</t>
  </si>
  <si>
    <t>E02005318</t>
  </si>
  <si>
    <t>West Lancashire 015</t>
  </si>
  <si>
    <t>E02005319</t>
  </si>
  <si>
    <t>Wyre 001</t>
  </si>
  <si>
    <t>E02005320</t>
  </si>
  <si>
    <t>Wyre 002</t>
  </si>
  <si>
    <t>E02005321</t>
  </si>
  <si>
    <t>Wyre 003</t>
  </si>
  <si>
    <t>E02005322</t>
  </si>
  <si>
    <t>Wyre 004</t>
  </si>
  <si>
    <t>E02005323</t>
  </si>
  <si>
    <t>Wyre 005</t>
  </si>
  <si>
    <t>E02005324</t>
  </si>
  <si>
    <t>Wyre 006</t>
  </si>
  <si>
    <t>E02005325</t>
  </si>
  <si>
    <t>Wyre 007</t>
  </si>
  <si>
    <t>E02005326</t>
  </si>
  <si>
    <t>Wyre 008</t>
  </si>
  <si>
    <t>E02005327</t>
  </si>
  <si>
    <t>Wyre 009</t>
  </si>
  <si>
    <t>E02005328</t>
  </si>
  <si>
    <t>Wyre 010</t>
  </si>
  <si>
    <t>E02005329</t>
  </si>
  <si>
    <t>Wyre 011</t>
  </si>
  <si>
    <t>E02005330</t>
  </si>
  <si>
    <t>Wyre 012</t>
  </si>
  <si>
    <t>E02005331</t>
  </si>
  <si>
    <t>Wyre 013</t>
  </si>
  <si>
    <t>E02005332</t>
  </si>
  <si>
    <t>Wyre 014</t>
  </si>
  <si>
    <t>E02005334</t>
  </si>
  <si>
    <t>Blaby 002</t>
  </si>
  <si>
    <t>E02005335</t>
  </si>
  <si>
    <t>Blaby 003</t>
  </si>
  <si>
    <t>E02005336</t>
  </si>
  <si>
    <t>Blaby 004</t>
  </si>
  <si>
    <t>E02005337</t>
  </si>
  <si>
    <t>Blaby 005</t>
  </si>
  <si>
    <t>E02005338</t>
  </si>
  <si>
    <t>Blaby 006</t>
  </si>
  <si>
    <t>E02005339</t>
  </si>
  <si>
    <t>Blaby 007</t>
  </si>
  <si>
    <t>E02005340</t>
  </si>
  <si>
    <t>Blaby 008</t>
  </si>
  <si>
    <t>E02005341</t>
  </si>
  <si>
    <t>Blaby 009</t>
  </si>
  <si>
    <t>E02005342</t>
  </si>
  <si>
    <t>Blaby 010</t>
  </si>
  <si>
    <t>E02005343</t>
  </si>
  <si>
    <t>Blaby 011</t>
  </si>
  <si>
    <t>E02005344</t>
  </si>
  <si>
    <t>Blaby 012</t>
  </si>
  <si>
    <t>E02005345</t>
  </si>
  <si>
    <t>Charnwood 001</t>
  </si>
  <si>
    <t>E02005346</t>
  </si>
  <si>
    <t>Charnwood 002</t>
  </si>
  <si>
    <t>E02005347</t>
  </si>
  <si>
    <t>Charnwood 003</t>
  </si>
  <si>
    <t>E02005348</t>
  </si>
  <si>
    <t>Charnwood 004</t>
  </si>
  <si>
    <t>E02005349</t>
  </si>
  <si>
    <t>Charnwood 005</t>
  </si>
  <si>
    <t>E02005350</t>
  </si>
  <si>
    <t>Charnwood 006</t>
  </si>
  <si>
    <t>E02005351</t>
  </si>
  <si>
    <t>Charnwood 007</t>
  </si>
  <si>
    <t>E02005352</t>
  </si>
  <si>
    <t>Charnwood 008</t>
  </si>
  <si>
    <t>E02005353</t>
  </si>
  <si>
    <t>Charnwood 009</t>
  </si>
  <si>
    <t>E02005354</t>
  </si>
  <si>
    <t>Charnwood 010</t>
  </si>
  <si>
    <t>E02005355</t>
  </si>
  <si>
    <t>Charnwood 011</t>
  </si>
  <si>
    <t>E02005356</t>
  </si>
  <si>
    <t>Charnwood 012</t>
  </si>
  <si>
    <t>E02005357</t>
  </si>
  <si>
    <t>Charnwood 013</t>
  </si>
  <si>
    <t>E02005358</t>
  </si>
  <si>
    <t>Charnwood 014</t>
  </si>
  <si>
    <t>E02005359</t>
  </si>
  <si>
    <t>Charnwood 015</t>
  </si>
  <si>
    <t>E02005360</t>
  </si>
  <si>
    <t>Charnwood 016</t>
  </si>
  <si>
    <t>E02005361</t>
  </si>
  <si>
    <t>Charnwood 017</t>
  </si>
  <si>
    <t>E02005362</t>
  </si>
  <si>
    <t>Charnwood 018</t>
  </si>
  <si>
    <t>E02005363</t>
  </si>
  <si>
    <t>Charnwood 019</t>
  </si>
  <si>
    <t>E02005364</t>
  </si>
  <si>
    <t>Charnwood 020</t>
  </si>
  <si>
    <t>E02005365</t>
  </si>
  <si>
    <t>Charnwood 021</t>
  </si>
  <si>
    <t>E02005366</t>
  </si>
  <si>
    <t>Charnwood 022</t>
  </si>
  <si>
    <t>E02005368</t>
  </si>
  <si>
    <t>Harborough 002</t>
  </si>
  <si>
    <t>E02005369</t>
  </si>
  <si>
    <t>Harborough 003</t>
  </si>
  <si>
    <t>E02005370</t>
  </si>
  <si>
    <t>Harborough 004</t>
  </si>
  <si>
    <t>E02005371</t>
  </si>
  <si>
    <t>Harborough 005</t>
  </si>
  <si>
    <t>E02005372</t>
  </si>
  <si>
    <t>Harborough 006</t>
  </si>
  <si>
    <t>E02005373</t>
  </si>
  <si>
    <t>Harborough 007</t>
  </si>
  <si>
    <t>E02005374</t>
  </si>
  <si>
    <t>Harborough 008</t>
  </si>
  <si>
    <t>E02005375</t>
  </si>
  <si>
    <t>Harborough 009</t>
  </si>
  <si>
    <t>E02005376</t>
  </si>
  <si>
    <t>Harborough 010</t>
  </si>
  <si>
    <t>E02005377</t>
  </si>
  <si>
    <t>Hinckley and Bosworth 001</t>
  </si>
  <si>
    <t>E02005378</t>
  </si>
  <si>
    <t>Hinckley and Bosworth 002</t>
  </si>
  <si>
    <t>E02005379</t>
  </si>
  <si>
    <t>Hinckley and Bosworth 003</t>
  </si>
  <si>
    <t>E02005380</t>
  </si>
  <si>
    <t>Hinckley and Bosworth 004</t>
  </si>
  <si>
    <t>E02005381</t>
  </si>
  <si>
    <t>Hinckley and Bosworth 005</t>
  </si>
  <si>
    <t>E02005382</t>
  </si>
  <si>
    <t>Hinckley and Bosworth 006</t>
  </si>
  <si>
    <t>E02005383</t>
  </si>
  <si>
    <t>Hinckley and Bosworth 007</t>
  </si>
  <si>
    <t>E02005384</t>
  </si>
  <si>
    <t>Hinckley and Bosworth 008</t>
  </si>
  <si>
    <t>E02005385</t>
  </si>
  <si>
    <t>Hinckley and Bosworth 009</t>
  </si>
  <si>
    <t>E02005386</t>
  </si>
  <si>
    <t>Hinckley and Bosworth 010</t>
  </si>
  <si>
    <t>E02005387</t>
  </si>
  <si>
    <t>Hinckley and Bosworth 011</t>
  </si>
  <si>
    <t>E02005388</t>
  </si>
  <si>
    <t>Hinckley and Bosworth 012</t>
  </si>
  <si>
    <t>E02005389</t>
  </si>
  <si>
    <t>Hinckley and Bosworth 013</t>
  </si>
  <si>
    <t>E02005390</t>
  </si>
  <si>
    <t>Hinckley and Bosworth 014</t>
  </si>
  <si>
    <t>E02005391</t>
  </si>
  <si>
    <t>Melton 001</t>
  </si>
  <si>
    <t>E02005392</t>
  </si>
  <si>
    <t>Melton 002</t>
  </si>
  <si>
    <t>E02005393</t>
  </si>
  <si>
    <t>Melton 003</t>
  </si>
  <si>
    <t>E02005394</t>
  </si>
  <si>
    <t>Melton 004</t>
  </si>
  <si>
    <t>E02005395</t>
  </si>
  <si>
    <t>Melton 005</t>
  </si>
  <si>
    <t>E02005396</t>
  </si>
  <si>
    <t>Melton 006</t>
  </si>
  <si>
    <t>E02005397</t>
  </si>
  <si>
    <t>North West Leicestershire 001</t>
  </si>
  <si>
    <t>E02005398</t>
  </si>
  <si>
    <t>North West Leicestershire 002</t>
  </si>
  <si>
    <t>E02005399</t>
  </si>
  <si>
    <t>North West Leicestershire 003</t>
  </si>
  <si>
    <t>E02005400</t>
  </si>
  <si>
    <t>North West Leicestershire 004</t>
  </si>
  <si>
    <t>E02005401</t>
  </si>
  <si>
    <t>North West Leicestershire 005</t>
  </si>
  <si>
    <t>E02005402</t>
  </si>
  <si>
    <t>North West Leicestershire 006</t>
  </si>
  <si>
    <t>E02005403</t>
  </si>
  <si>
    <t>North West Leicestershire 007</t>
  </si>
  <si>
    <t>E02005404</t>
  </si>
  <si>
    <t>North West Leicestershire 008</t>
  </si>
  <si>
    <t>E02005405</t>
  </si>
  <si>
    <t>North West Leicestershire 009</t>
  </si>
  <si>
    <t>E02005406</t>
  </si>
  <si>
    <t>North West Leicestershire 010</t>
  </si>
  <si>
    <t>E02005407</t>
  </si>
  <si>
    <t>North West Leicestershire 011</t>
  </si>
  <si>
    <t>E02005408</t>
  </si>
  <si>
    <t>North West Leicestershire 012</t>
  </si>
  <si>
    <t>E02005409</t>
  </si>
  <si>
    <t>North West Leicestershire 013</t>
  </si>
  <si>
    <t>E02005412</t>
  </si>
  <si>
    <t>Oadby and Wigston 003</t>
  </si>
  <si>
    <t>E02005414</t>
  </si>
  <si>
    <t>Oadby and Wigston 005</t>
  </si>
  <si>
    <t>E02005415</t>
  </si>
  <si>
    <t>Oadby and Wigston 006</t>
  </si>
  <si>
    <t>E02005416</t>
  </si>
  <si>
    <t>Oadby and Wigston 007</t>
  </si>
  <si>
    <t>E02005417</t>
  </si>
  <si>
    <t>Boston 001</t>
  </si>
  <si>
    <t>E02005418</t>
  </si>
  <si>
    <t>Boston 002</t>
  </si>
  <si>
    <t>E02005419</t>
  </si>
  <si>
    <t>Boston 003</t>
  </si>
  <si>
    <t>E02005420</t>
  </si>
  <si>
    <t>Boston 004</t>
  </si>
  <si>
    <t>E02005422</t>
  </si>
  <si>
    <t>Boston 006</t>
  </si>
  <si>
    <t>E02005423</t>
  </si>
  <si>
    <t>Boston 007</t>
  </si>
  <si>
    <t>E02005424</t>
  </si>
  <si>
    <t>East Lindsey 001</t>
  </si>
  <si>
    <t>E02005425</t>
  </si>
  <si>
    <t>East Lindsey 002</t>
  </si>
  <si>
    <t>E02005426</t>
  </si>
  <si>
    <t>East Lindsey 003</t>
  </si>
  <si>
    <t>E02005427</t>
  </si>
  <si>
    <t>East Lindsey 004</t>
  </si>
  <si>
    <t>E02005428</t>
  </si>
  <si>
    <t>East Lindsey 005</t>
  </si>
  <si>
    <t>E02005429</t>
  </si>
  <si>
    <t>East Lindsey 006</t>
  </si>
  <si>
    <t>E02005430</t>
  </si>
  <si>
    <t>East Lindsey 007</t>
  </si>
  <si>
    <t>E02005431</t>
  </si>
  <si>
    <t>East Lindsey 008</t>
  </si>
  <si>
    <t>E02005432</t>
  </si>
  <si>
    <t>East Lindsey 009</t>
  </si>
  <si>
    <t>E02005433</t>
  </si>
  <si>
    <t>East Lindsey 010</t>
  </si>
  <si>
    <t>E02005434</t>
  </si>
  <si>
    <t>East Lindsey 011</t>
  </si>
  <si>
    <t>E02005435</t>
  </si>
  <si>
    <t>East Lindsey 012</t>
  </si>
  <si>
    <t>E02005436</t>
  </si>
  <si>
    <t>East Lindsey 013</t>
  </si>
  <si>
    <t>E02005437</t>
  </si>
  <si>
    <t>East Lindsey 014</t>
  </si>
  <si>
    <t>E02005438</t>
  </si>
  <si>
    <t>East Lindsey 015</t>
  </si>
  <si>
    <t>E02005439</t>
  </si>
  <si>
    <t>East Lindsey 016</t>
  </si>
  <si>
    <t>E02005440</t>
  </si>
  <si>
    <t>East Lindsey 017</t>
  </si>
  <si>
    <t>E02005441</t>
  </si>
  <si>
    <t>East Lindsey 018</t>
  </si>
  <si>
    <t>E02005442</t>
  </si>
  <si>
    <t>Lincoln 001</t>
  </si>
  <si>
    <t>E02005443</t>
  </si>
  <si>
    <t>Lincoln 002</t>
  </si>
  <si>
    <t>E02005444</t>
  </si>
  <si>
    <t>Lincoln 003</t>
  </si>
  <si>
    <t>E02005445</t>
  </si>
  <si>
    <t>Lincoln 004</t>
  </si>
  <si>
    <t>E02005446</t>
  </si>
  <si>
    <t>Lincoln 005</t>
  </si>
  <si>
    <t>E02005447</t>
  </si>
  <si>
    <t>Lincoln 006</t>
  </si>
  <si>
    <t>E02005448</t>
  </si>
  <si>
    <t>Lincoln 007</t>
  </si>
  <si>
    <t>E02005449</t>
  </si>
  <si>
    <t>Lincoln 008</t>
  </si>
  <si>
    <t>E02005450</t>
  </si>
  <si>
    <t>Lincoln 009</t>
  </si>
  <si>
    <t>E02005451</t>
  </si>
  <si>
    <t>Lincoln 010</t>
  </si>
  <si>
    <t>E02005452</t>
  </si>
  <si>
    <t>Lincoln 011</t>
  </si>
  <si>
    <t>E02005453</t>
  </si>
  <si>
    <t>North Kesteven 001</t>
  </si>
  <si>
    <t>E02005455</t>
  </si>
  <si>
    <t>North Kesteven 003</t>
  </si>
  <si>
    <t>E02005456</t>
  </si>
  <si>
    <t>North Kesteven 004</t>
  </si>
  <si>
    <t>E02005457</t>
  </si>
  <si>
    <t>North Kesteven 005</t>
  </si>
  <si>
    <t>E02005458</t>
  </si>
  <si>
    <t>North Kesteven 006</t>
  </si>
  <si>
    <t>E02005459</t>
  </si>
  <si>
    <t>North Kesteven 007</t>
  </si>
  <si>
    <t>E02005460</t>
  </si>
  <si>
    <t>North Kesteven 008</t>
  </si>
  <si>
    <t>E02005461</t>
  </si>
  <si>
    <t>North Kesteven 009</t>
  </si>
  <si>
    <t>E02005462</t>
  </si>
  <si>
    <t>North Kesteven 010</t>
  </si>
  <si>
    <t>E02005463</t>
  </si>
  <si>
    <t>North Kesteven 011</t>
  </si>
  <si>
    <t>E02005464</t>
  </si>
  <si>
    <t>North Kesteven 012</t>
  </si>
  <si>
    <t>E02005465</t>
  </si>
  <si>
    <t>South Holland 001</t>
  </si>
  <si>
    <t>E02005466</t>
  </si>
  <si>
    <t>South Holland 002</t>
  </si>
  <si>
    <t>E02005467</t>
  </si>
  <si>
    <t>South Holland 003</t>
  </si>
  <si>
    <t>E02005468</t>
  </si>
  <si>
    <t>South Holland 004</t>
  </si>
  <si>
    <t>E02005469</t>
  </si>
  <si>
    <t>South Holland 005</t>
  </si>
  <si>
    <t>E02005470</t>
  </si>
  <si>
    <t>South Holland 006</t>
  </si>
  <si>
    <t>E02005471</t>
  </si>
  <si>
    <t>South Holland 007</t>
  </si>
  <si>
    <t>E02005472</t>
  </si>
  <si>
    <t>South Holland 008</t>
  </si>
  <si>
    <t>E02005473</t>
  </si>
  <si>
    <t>South Holland 009</t>
  </si>
  <si>
    <t>E02005474</t>
  </si>
  <si>
    <t>South Holland 010</t>
  </si>
  <si>
    <t>E02005475</t>
  </si>
  <si>
    <t>South Holland 011</t>
  </si>
  <si>
    <t>E02005476</t>
  </si>
  <si>
    <t>South Kesteven 001</t>
  </si>
  <si>
    <t>E02005477</t>
  </si>
  <si>
    <t>South Kesteven 002</t>
  </si>
  <si>
    <t>E02005478</t>
  </si>
  <si>
    <t>South Kesteven 003</t>
  </si>
  <si>
    <t>E02005479</t>
  </si>
  <si>
    <t>South Kesteven 004</t>
  </si>
  <si>
    <t>E02005480</t>
  </si>
  <si>
    <t>South Kesteven 005</t>
  </si>
  <si>
    <t>E02005481</t>
  </si>
  <si>
    <t>South Kesteven 006</t>
  </si>
  <si>
    <t>E02005482</t>
  </si>
  <si>
    <t>South Kesteven 007</t>
  </si>
  <si>
    <t>E02005483</t>
  </si>
  <si>
    <t>South Kesteven 008</t>
  </si>
  <si>
    <t>E02005484</t>
  </si>
  <si>
    <t>South Kesteven 009</t>
  </si>
  <si>
    <t>E02005485</t>
  </si>
  <si>
    <t>South Kesteven 010</t>
  </si>
  <si>
    <t>E02005486</t>
  </si>
  <si>
    <t>South Kesteven 011</t>
  </si>
  <si>
    <t>E02005487</t>
  </si>
  <si>
    <t>South Kesteven 012</t>
  </si>
  <si>
    <t>E02005488</t>
  </si>
  <si>
    <t>South Kesteven 013</t>
  </si>
  <si>
    <t>E02005489</t>
  </si>
  <si>
    <t>South Kesteven 014</t>
  </si>
  <si>
    <t>E02005490</t>
  </si>
  <si>
    <t>South Kesteven 015</t>
  </si>
  <si>
    <t>E02005491</t>
  </si>
  <si>
    <t>South Kesteven 016</t>
  </si>
  <si>
    <t>E02005492</t>
  </si>
  <si>
    <t>West Lindsey 001</t>
  </si>
  <si>
    <t>E02005493</t>
  </si>
  <si>
    <t>West Lindsey 002</t>
  </si>
  <si>
    <t>E02005494</t>
  </si>
  <si>
    <t>West Lindsey 003</t>
  </si>
  <si>
    <t>E02005495</t>
  </si>
  <si>
    <t>West Lindsey 004</t>
  </si>
  <si>
    <t>E02005496</t>
  </si>
  <si>
    <t>West Lindsey 005</t>
  </si>
  <si>
    <t>E02005497</t>
  </si>
  <si>
    <t>West Lindsey 006</t>
  </si>
  <si>
    <t>E02005498</t>
  </si>
  <si>
    <t>West Lindsey 007</t>
  </si>
  <si>
    <t>E02005499</t>
  </si>
  <si>
    <t>West Lindsey 008</t>
  </si>
  <si>
    <t>E02005500</t>
  </si>
  <si>
    <t>West Lindsey 009</t>
  </si>
  <si>
    <t>E02005501</t>
  </si>
  <si>
    <t>West Lindsey 010</t>
  </si>
  <si>
    <t>E02005502</t>
  </si>
  <si>
    <t>West Lindsey 011</t>
  </si>
  <si>
    <t>E02005503</t>
  </si>
  <si>
    <t>Breckland 001</t>
  </si>
  <si>
    <t>E02005504</t>
  </si>
  <si>
    <t>Breckland 002</t>
  </si>
  <si>
    <t>E02005505</t>
  </si>
  <si>
    <t>Breckland 003</t>
  </si>
  <si>
    <t>E02005506</t>
  </si>
  <si>
    <t>Breckland 004</t>
  </si>
  <si>
    <t>E02005507</t>
  </si>
  <si>
    <t>Breckland 005</t>
  </si>
  <si>
    <t>E02005508</t>
  </si>
  <si>
    <t>Breckland 006</t>
  </si>
  <si>
    <t>E02005509</t>
  </si>
  <si>
    <t>Breckland 007</t>
  </si>
  <si>
    <t>E02005510</t>
  </si>
  <si>
    <t>Breckland 008</t>
  </si>
  <si>
    <t>E02005511</t>
  </si>
  <si>
    <t>Breckland 009</t>
  </si>
  <si>
    <t>E02005512</t>
  </si>
  <si>
    <t>Breckland 010</t>
  </si>
  <si>
    <t>E02005513</t>
  </si>
  <si>
    <t>Breckland 011</t>
  </si>
  <si>
    <t>E02005514</t>
  </si>
  <si>
    <t>Breckland 012</t>
  </si>
  <si>
    <t>E02005515</t>
  </si>
  <si>
    <t>Breckland 013</t>
  </si>
  <si>
    <t>E02005516</t>
  </si>
  <si>
    <t>Breckland 014</t>
  </si>
  <si>
    <t>E02005517</t>
  </si>
  <si>
    <t>Breckland 015</t>
  </si>
  <si>
    <t>E02005518</t>
  </si>
  <si>
    <t>Breckland 016</t>
  </si>
  <si>
    <t>E02005519</t>
  </si>
  <si>
    <t>Breckland 017</t>
  </si>
  <si>
    <t>E02005520</t>
  </si>
  <si>
    <t>Broadland 001</t>
  </si>
  <si>
    <t>E02005521</t>
  </si>
  <si>
    <t>Broadland 002</t>
  </si>
  <si>
    <t>E02005522</t>
  </si>
  <si>
    <t>Broadland 003</t>
  </si>
  <si>
    <t>E02005523</t>
  </si>
  <si>
    <t>Broadland 004</t>
  </si>
  <si>
    <t>E02005524</t>
  </si>
  <si>
    <t>Broadland 005</t>
  </si>
  <si>
    <t>E02005525</t>
  </si>
  <si>
    <t>Broadland 006</t>
  </si>
  <si>
    <t>E02005526</t>
  </si>
  <si>
    <t>Broadland 007</t>
  </si>
  <si>
    <t>E02005527</t>
  </si>
  <si>
    <t>Broadland 008</t>
  </si>
  <si>
    <t>E02005528</t>
  </si>
  <si>
    <t>Broadland 009</t>
  </si>
  <si>
    <t>E02005529</t>
  </si>
  <si>
    <t>Broadland 010</t>
  </si>
  <si>
    <t>E02005530</t>
  </si>
  <si>
    <t>Broadland 011</t>
  </si>
  <si>
    <t>E02005531</t>
  </si>
  <si>
    <t>Broadland 012</t>
  </si>
  <si>
    <t>E02005532</t>
  </si>
  <si>
    <t>Broadland 013</t>
  </si>
  <si>
    <t>E02005533</t>
  </si>
  <si>
    <t>Broadland 014</t>
  </si>
  <si>
    <t>E02005534</t>
  </si>
  <si>
    <t>Broadland 015</t>
  </si>
  <si>
    <t>E02005535</t>
  </si>
  <si>
    <t>Broadland 016</t>
  </si>
  <si>
    <t>E02005536</t>
  </si>
  <si>
    <t>Broadland 017</t>
  </si>
  <si>
    <t>E02005537</t>
  </si>
  <si>
    <t>Broadland 018</t>
  </si>
  <si>
    <t>E02005538</t>
  </si>
  <si>
    <t>Great Yarmouth 001</t>
  </si>
  <si>
    <t>E02005539</t>
  </si>
  <si>
    <t>Great Yarmouth 002</t>
  </si>
  <si>
    <t>E02005540</t>
  </si>
  <si>
    <t>Great Yarmouth 003</t>
  </si>
  <si>
    <t>E02005541</t>
  </si>
  <si>
    <t>Great Yarmouth 004</t>
  </si>
  <si>
    <t>E02005542</t>
  </si>
  <si>
    <t>Great Yarmouth 005</t>
  </si>
  <si>
    <t>E02005543</t>
  </si>
  <si>
    <t>Great Yarmouth 006</t>
  </si>
  <si>
    <t>E02005544</t>
  </si>
  <si>
    <t>Great Yarmouth 007</t>
  </si>
  <si>
    <t>E02005545</t>
  </si>
  <si>
    <t>Great Yarmouth 008</t>
  </si>
  <si>
    <t>E02005546</t>
  </si>
  <si>
    <t>Great Yarmouth 009</t>
  </si>
  <si>
    <t>E02005547</t>
  </si>
  <si>
    <t>Great Yarmouth 010</t>
  </si>
  <si>
    <t>E02005548</t>
  </si>
  <si>
    <t>Great Yarmouth 011</t>
  </si>
  <si>
    <t>E02005549</t>
  </si>
  <si>
    <t>Great Yarmouth 012</t>
  </si>
  <si>
    <t>E02005550</t>
  </si>
  <si>
    <t>Great Yarmouth 013</t>
  </si>
  <si>
    <t>E02005551</t>
  </si>
  <si>
    <t>King's Lynn and West Norfolk 001</t>
  </si>
  <si>
    <t>E02005552</t>
  </si>
  <si>
    <t>King's Lynn and West Norfolk 002</t>
  </si>
  <si>
    <t>E02005553</t>
  </si>
  <si>
    <t>King's Lynn and West Norfolk 003</t>
  </si>
  <si>
    <t>E02005554</t>
  </si>
  <si>
    <t>King's Lynn and West Norfolk 004</t>
  </si>
  <si>
    <t>E02005555</t>
  </si>
  <si>
    <t>King's Lynn and West Norfolk 005</t>
  </si>
  <si>
    <t>E02005556</t>
  </si>
  <si>
    <t>King's Lynn and West Norfolk 006</t>
  </si>
  <si>
    <t>E02005557</t>
  </si>
  <si>
    <t>King's Lynn and West Norfolk 007</t>
  </si>
  <si>
    <t>E02005558</t>
  </si>
  <si>
    <t>King's Lynn and West Norfolk 008</t>
  </si>
  <si>
    <t>E02005559</t>
  </si>
  <si>
    <t>King's Lynn and West Norfolk 009</t>
  </si>
  <si>
    <t>E02005560</t>
  </si>
  <si>
    <t>King's Lynn and West Norfolk 010</t>
  </si>
  <si>
    <t>E02005561</t>
  </si>
  <si>
    <t>King's Lynn and West Norfolk 011</t>
  </si>
  <si>
    <t>E02005562</t>
  </si>
  <si>
    <t>King's Lynn and West Norfolk 012</t>
  </si>
  <si>
    <t>E02005563</t>
  </si>
  <si>
    <t>King's Lynn and West Norfolk 013</t>
  </si>
  <si>
    <t>E02005564</t>
  </si>
  <si>
    <t>King's Lynn and West Norfolk 014</t>
  </si>
  <si>
    <t>E02005565</t>
  </si>
  <si>
    <t>King's Lynn and West Norfolk 015</t>
  </si>
  <si>
    <t>E02005566</t>
  </si>
  <si>
    <t>King's Lynn and West Norfolk 016</t>
  </si>
  <si>
    <t>E02005567</t>
  </si>
  <si>
    <t>King's Lynn and West Norfolk 017</t>
  </si>
  <si>
    <t>E02005568</t>
  </si>
  <si>
    <t>King's Lynn and West Norfolk 018</t>
  </si>
  <si>
    <t>E02005569</t>
  </si>
  <si>
    <t>King's Lynn and West Norfolk 019</t>
  </si>
  <si>
    <t>E02005570</t>
  </si>
  <si>
    <t>North Norfolk 001</t>
  </si>
  <si>
    <t>E02005571</t>
  </si>
  <si>
    <t>North Norfolk 002</t>
  </si>
  <si>
    <t>E02005572</t>
  </si>
  <si>
    <t>North Norfolk 003</t>
  </si>
  <si>
    <t>E02005573</t>
  </si>
  <si>
    <t>North Norfolk 004</t>
  </si>
  <si>
    <t>E02005574</t>
  </si>
  <si>
    <t>North Norfolk 005</t>
  </si>
  <si>
    <t>E02005575</t>
  </si>
  <si>
    <t>North Norfolk 006</t>
  </si>
  <si>
    <t>E02005576</t>
  </si>
  <si>
    <t>North Norfolk 007</t>
  </si>
  <si>
    <t>E02005577</t>
  </si>
  <si>
    <t>North Norfolk 008</t>
  </si>
  <si>
    <t>E02005578</t>
  </si>
  <si>
    <t>North Norfolk 009</t>
  </si>
  <si>
    <t>E02005579</t>
  </si>
  <si>
    <t>North Norfolk 010</t>
  </si>
  <si>
    <t>E02005580</t>
  </si>
  <si>
    <t>North Norfolk 011</t>
  </si>
  <si>
    <t>E02005581</t>
  </si>
  <si>
    <t>North Norfolk 012</t>
  </si>
  <si>
    <t>E02005582</t>
  </si>
  <si>
    <t>North Norfolk 013</t>
  </si>
  <si>
    <t>E02005583</t>
  </si>
  <si>
    <t>North Norfolk 014</t>
  </si>
  <si>
    <t>E02005584</t>
  </si>
  <si>
    <t>Norwich 001</t>
  </si>
  <si>
    <t>E02005585</t>
  </si>
  <si>
    <t>Norwich 002</t>
  </si>
  <si>
    <t>E02005586</t>
  </si>
  <si>
    <t>Norwich 003</t>
  </si>
  <si>
    <t>E02005587</t>
  </si>
  <si>
    <t>Norwich 004</t>
  </si>
  <si>
    <t>E02005588</t>
  </si>
  <si>
    <t>Norwich 005</t>
  </si>
  <si>
    <t>E02005589</t>
  </si>
  <si>
    <t>Norwich 006</t>
  </si>
  <si>
    <t>E02005590</t>
  </si>
  <si>
    <t>Norwich 007</t>
  </si>
  <si>
    <t>E02005592</t>
  </si>
  <si>
    <t>Norwich 009</t>
  </si>
  <si>
    <t>E02005593</t>
  </si>
  <si>
    <t>Norwich 010</t>
  </si>
  <si>
    <t>E02005594</t>
  </si>
  <si>
    <t>Norwich 011</t>
  </si>
  <si>
    <t>E02005595</t>
  </si>
  <si>
    <t>Norwich 012</t>
  </si>
  <si>
    <t>E02005596</t>
  </si>
  <si>
    <t>Norwich 013</t>
  </si>
  <si>
    <t>E02005597</t>
  </si>
  <si>
    <t>South Norfolk 001</t>
  </si>
  <si>
    <t>E02005598</t>
  </si>
  <si>
    <t>South Norfolk 002</t>
  </si>
  <si>
    <t>E02005599</t>
  </si>
  <si>
    <t>South Norfolk 003</t>
  </si>
  <si>
    <t>E02005600</t>
  </si>
  <si>
    <t>South Norfolk 004</t>
  </si>
  <si>
    <t>E02005601</t>
  </si>
  <si>
    <t>South Norfolk 005</t>
  </si>
  <si>
    <t>E02005602</t>
  </si>
  <si>
    <t>South Norfolk 006</t>
  </si>
  <si>
    <t>E02005603</t>
  </si>
  <si>
    <t>South Norfolk 007</t>
  </si>
  <si>
    <t>E02005604</t>
  </si>
  <si>
    <t>South Norfolk 008</t>
  </si>
  <si>
    <t>E02005605</t>
  </si>
  <si>
    <t>South Norfolk 009</t>
  </si>
  <si>
    <t>E02005606</t>
  </si>
  <si>
    <t>South Norfolk 010</t>
  </si>
  <si>
    <t>E02005607</t>
  </si>
  <si>
    <t>South Norfolk 011</t>
  </si>
  <si>
    <t>E02005608</t>
  </si>
  <si>
    <t>South Norfolk 012</t>
  </si>
  <si>
    <t>E02005609</t>
  </si>
  <si>
    <t>South Norfolk 013</t>
  </si>
  <si>
    <t>E02005610</t>
  </si>
  <si>
    <t>South Norfolk 014</t>
  </si>
  <si>
    <t>E02005611</t>
  </si>
  <si>
    <t>South Norfolk 015</t>
  </si>
  <si>
    <t>E02005612</t>
  </si>
  <si>
    <t>Corby 001</t>
  </si>
  <si>
    <t>E02005613</t>
  </si>
  <si>
    <t>Corby 002</t>
  </si>
  <si>
    <t>E02005614</t>
  </si>
  <si>
    <t>Corby 003</t>
  </si>
  <si>
    <t>E02005615</t>
  </si>
  <si>
    <t>Corby 004</t>
  </si>
  <si>
    <t>E02005616</t>
  </si>
  <si>
    <t>Corby 005</t>
  </si>
  <si>
    <t>E02005617</t>
  </si>
  <si>
    <t>Corby 006</t>
  </si>
  <si>
    <t>E02005619</t>
  </si>
  <si>
    <t>Daventry 001</t>
  </si>
  <si>
    <t>E02005620</t>
  </si>
  <si>
    <t>Daventry 002</t>
  </si>
  <si>
    <t>E02005621</t>
  </si>
  <si>
    <t>Daventry 003</t>
  </si>
  <si>
    <t>E02005622</t>
  </si>
  <si>
    <t>Daventry 004</t>
  </si>
  <si>
    <t>E02005623</t>
  </si>
  <si>
    <t>Daventry 005</t>
  </si>
  <si>
    <t>E02005624</t>
  </si>
  <si>
    <t>Daventry 006</t>
  </si>
  <si>
    <t>E02005625</t>
  </si>
  <si>
    <t>Daventry 007</t>
  </si>
  <si>
    <t>E02005626</t>
  </si>
  <si>
    <t>Daventry 008</t>
  </si>
  <si>
    <t>E02005627</t>
  </si>
  <si>
    <t>Daventry 009</t>
  </si>
  <si>
    <t>E02005628</t>
  </si>
  <si>
    <t>Daventry 010</t>
  </si>
  <si>
    <t>E02005629</t>
  </si>
  <si>
    <t>East Northamptonshire 001</t>
  </si>
  <si>
    <t>E02005630</t>
  </si>
  <si>
    <t>East Northamptonshire 002</t>
  </si>
  <si>
    <t>E02005631</t>
  </si>
  <si>
    <t>East Northamptonshire 003</t>
  </si>
  <si>
    <t>E02005632</t>
  </si>
  <si>
    <t>East Northamptonshire 004</t>
  </si>
  <si>
    <t>E02005633</t>
  </si>
  <si>
    <t>East Northamptonshire 005</t>
  </si>
  <si>
    <t>E02005634</t>
  </si>
  <si>
    <t>East Northamptonshire 006</t>
  </si>
  <si>
    <t>E02005635</t>
  </si>
  <si>
    <t>East Northamptonshire 007</t>
  </si>
  <si>
    <t>E02005636</t>
  </si>
  <si>
    <t>East Northamptonshire 008</t>
  </si>
  <si>
    <t>E02005637</t>
  </si>
  <si>
    <t>East Northamptonshire 009</t>
  </si>
  <si>
    <t>E02005638</t>
  </si>
  <si>
    <t>East Northamptonshire 010</t>
  </si>
  <si>
    <t>E02005639</t>
  </si>
  <si>
    <t>Kettering 001</t>
  </si>
  <si>
    <t>E02005640</t>
  </si>
  <si>
    <t>Kettering 002</t>
  </si>
  <si>
    <t>E02005641</t>
  </si>
  <si>
    <t>Kettering 003</t>
  </si>
  <si>
    <t>E02005642</t>
  </si>
  <si>
    <t>Kettering 004</t>
  </si>
  <si>
    <t>E02005643</t>
  </si>
  <si>
    <t>Kettering 005</t>
  </si>
  <si>
    <t>E02005644</t>
  </si>
  <si>
    <t>Kettering 006</t>
  </si>
  <si>
    <t>E02005645</t>
  </si>
  <si>
    <t>Kettering 007</t>
  </si>
  <si>
    <t>E02005646</t>
  </si>
  <si>
    <t>Kettering 008</t>
  </si>
  <si>
    <t>E02005647</t>
  </si>
  <si>
    <t>Kettering 009</t>
  </si>
  <si>
    <t>E02005648</t>
  </si>
  <si>
    <t>Kettering 010</t>
  </si>
  <si>
    <t>E02005649</t>
  </si>
  <si>
    <t>Kettering 011</t>
  </si>
  <si>
    <t>E02005650</t>
  </si>
  <si>
    <t>Northampton 001</t>
  </si>
  <si>
    <t>E02005651</t>
  </si>
  <si>
    <t>Northampton 002</t>
  </si>
  <si>
    <t>E02005652</t>
  </si>
  <si>
    <t>Northampton 003</t>
  </si>
  <si>
    <t>E02005653</t>
  </si>
  <si>
    <t>Northampton 004</t>
  </si>
  <si>
    <t>E02005654</t>
  </si>
  <si>
    <t>Northampton 005</t>
  </si>
  <si>
    <t>E02005655</t>
  </si>
  <si>
    <t>Northampton 006</t>
  </si>
  <si>
    <t>E02005656</t>
  </si>
  <si>
    <t>Northampton 007</t>
  </si>
  <si>
    <t>E02005657</t>
  </si>
  <si>
    <t>Northampton 008</t>
  </si>
  <si>
    <t>E02005658</t>
  </si>
  <si>
    <t>Northampton 009</t>
  </si>
  <si>
    <t>E02005659</t>
  </si>
  <si>
    <t>Northampton 010</t>
  </si>
  <si>
    <t>E02005660</t>
  </si>
  <si>
    <t>Northampton 011</t>
  </si>
  <si>
    <t>E02005661</t>
  </si>
  <si>
    <t>Northampton 012</t>
  </si>
  <si>
    <t>E02005662</t>
  </si>
  <si>
    <t>Northampton 013</t>
  </si>
  <si>
    <t>E02005663</t>
  </si>
  <si>
    <t>Northampton 014</t>
  </si>
  <si>
    <t>E02005664</t>
  </si>
  <si>
    <t>Northampton 015</t>
  </si>
  <si>
    <t>E02005665</t>
  </si>
  <si>
    <t>Northampton 016</t>
  </si>
  <si>
    <t>E02005666</t>
  </si>
  <si>
    <t>Northampton 017</t>
  </si>
  <si>
    <t>E02005667</t>
  </si>
  <si>
    <t>Northampton 018</t>
  </si>
  <si>
    <t>E02005668</t>
  </si>
  <si>
    <t>Northampton 019</t>
  </si>
  <si>
    <t>E02005669</t>
  </si>
  <si>
    <t>Northampton 020</t>
  </si>
  <si>
    <t>E02005670</t>
  </si>
  <si>
    <t>Northampton 021</t>
  </si>
  <si>
    <t>E02005671</t>
  </si>
  <si>
    <t>Northampton 022</t>
  </si>
  <si>
    <t>E02005672</t>
  </si>
  <si>
    <t>Northampton 023</t>
  </si>
  <si>
    <t>E02005673</t>
  </si>
  <si>
    <t>Northampton 024</t>
  </si>
  <si>
    <t>E02005674</t>
  </si>
  <si>
    <t>Northampton 025</t>
  </si>
  <si>
    <t>E02005675</t>
  </si>
  <si>
    <t>Northampton 026</t>
  </si>
  <si>
    <t>E02005676</t>
  </si>
  <si>
    <t>Northampton 027</t>
  </si>
  <si>
    <t>E02005677</t>
  </si>
  <si>
    <t>Northampton 028</t>
  </si>
  <si>
    <t>E02005678</t>
  </si>
  <si>
    <t>Northampton 029</t>
  </si>
  <si>
    <t>E02005679</t>
  </si>
  <si>
    <t>Northampton 030</t>
  </si>
  <si>
    <t>E02005680</t>
  </si>
  <si>
    <t>Northampton 031</t>
  </si>
  <si>
    <t>E02005681</t>
  </si>
  <si>
    <t>South Northamptonshire 001</t>
  </si>
  <si>
    <t>E02005682</t>
  </si>
  <si>
    <t>South Northamptonshire 002</t>
  </si>
  <si>
    <t>E02005683</t>
  </si>
  <si>
    <t>South Northamptonshire 003</t>
  </si>
  <si>
    <t>E02005684</t>
  </si>
  <si>
    <t>South Northamptonshire 004</t>
  </si>
  <si>
    <t>E02005685</t>
  </si>
  <si>
    <t>South Northamptonshire 005</t>
  </si>
  <si>
    <t>E02005686</t>
  </si>
  <si>
    <t>South Northamptonshire 006</t>
  </si>
  <si>
    <t>E02005687</t>
  </si>
  <si>
    <t>South Northamptonshire 007</t>
  </si>
  <si>
    <t>E02005688</t>
  </si>
  <si>
    <t>South Northamptonshire 008</t>
  </si>
  <si>
    <t>E02005689</t>
  </si>
  <si>
    <t>South Northamptonshire 009</t>
  </si>
  <si>
    <t>E02005690</t>
  </si>
  <si>
    <t>South Northamptonshire 010</t>
  </si>
  <si>
    <t>E02005691</t>
  </si>
  <si>
    <t>South Northamptonshire 011</t>
  </si>
  <si>
    <t>E02005692</t>
  </si>
  <si>
    <t>Wellingborough 001</t>
  </si>
  <si>
    <t>E02005693</t>
  </si>
  <si>
    <t>Wellingborough 002</t>
  </si>
  <si>
    <t>E02005694</t>
  </si>
  <si>
    <t>Wellingborough 003</t>
  </si>
  <si>
    <t>E02005695</t>
  </si>
  <si>
    <t>Wellingborough 004</t>
  </si>
  <si>
    <t>E02005696</t>
  </si>
  <si>
    <t>Wellingborough 005</t>
  </si>
  <si>
    <t>E02005697</t>
  </si>
  <si>
    <t>Wellingborough 006</t>
  </si>
  <si>
    <t>E02005698</t>
  </si>
  <si>
    <t>Wellingborough 007</t>
  </si>
  <si>
    <t>E02005699</t>
  </si>
  <si>
    <t>Wellingborough 008</t>
  </si>
  <si>
    <t>E02005700</t>
  </si>
  <si>
    <t>Wellingborough 009</t>
  </si>
  <si>
    <t>E02005701</t>
  </si>
  <si>
    <t>Wellingborough 010</t>
  </si>
  <si>
    <t>E02005702</t>
  </si>
  <si>
    <t>Northumberland 004</t>
  </si>
  <si>
    <t>E02005703</t>
  </si>
  <si>
    <t>Northumberland 005</t>
  </si>
  <si>
    <t>E02005704</t>
  </si>
  <si>
    <t>Northumberland 006</t>
  </si>
  <si>
    <t>E02005705</t>
  </si>
  <si>
    <t>Northumberland 007</t>
  </si>
  <si>
    <t>E02005706</t>
  </si>
  <si>
    <t>Northumberland 001</t>
  </si>
  <si>
    <t>E02005707</t>
  </si>
  <si>
    <t>Northumberland 002</t>
  </si>
  <si>
    <t>E02005708</t>
  </si>
  <si>
    <t>Northumberland 003</t>
  </si>
  <si>
    <t>E02005709</t>
  </si>
  <si>
    <t>Northumberland 022</t>
  </si>
  <si>
    <t>E02005710</t>
  </si>
  <si>
    <t>Northumberland 023</t>
  </si>
  <si>
    <t>E02005711</t>
  </si>
  <si>
    <t>Northumberland 024</t>
  </si>
  <si>
    <t>E02005712</t>
  </si>
  <si>
    <t>Northumberland 025</t>
  </si>
  <si>
    <t>E02005713</t>
  </si>
  <si>
    <t>Northumberland 026</t>
  </si>
  <si>
    <t>E02005714</t>
  </si>
  <si>
    <t>Northumberland 027</t>
  </si>
  <si>
    <t>E02005715</t>
  </si>
  <si>
    <t>Northumberland 029</t>
  </si>
  <si>
    <t>E02005716</t>
  </si>
  <si>
    <t>Northumberland 028</t>
  </si>
  <si>
    <t>E02005717</t>
  </si>
  <si>
    <t>Northumberland 030</t>
  </si>
  <si>
    <t>E02005718</t>
  </si>
  <si>
    <t>Northumberland 031</t>
  </si>
  <si>
    <t>E02005719</t>
  </si>
  <si>
    <t>Northumberland 032</t>
  </si>
  <si>
    <t>E02005720</t>
  </si>
  <si>
    <t>Northumberland 008</t>
  </si>
  <si>
    <t>E02005721</t>
  </si>
  <si>
    <t>Northumberland 011</t>
  </si>
  <si>
    <t>E02005722</t>
  </si>
  <si>
    <t>Northumberland 015</t>
  </si>
  <si>
    <t>E02005723</t>
  </si>
  <si>
    <t>Northumberland 016</t>
  </si>
  <si>
    <t>E02005724</t>
  </si>
  <si>
    <t>Northumberland 018</t>
  </si>
  <si>
    <t>E02005725</t>
  </si>
  <si>
    <t>Northumberland 033</t>
  </si>
  <si>
    <t>E02005726</t>
  </si>
  <si>
    <t>Northumberland 034</t>
  </si>
  <si>
    <t>E02005727</t>
  </si>
  <si>
    <t>Northumberland 019</t>
  </si>
  <si>
    <t>E02005728</t>
  </si>
  <si>
    <t>Northumberland 037</t>
  </si>
  <si>
    <t>E02005729</t>
  </si>
  <si>
    <t>Northumberland 036</t>
  </si>
  <si>
    <t>E02005730</t>
  </si>
  <si>
    <t>Northumberland 035</t>
  </si>
  <si>
    <t>E02005731</t>
  </si>
  <si>
    <t>Northumberland 038</t>
  </si>
  <si>
    <t>E02005732</t>
  </si>
  <si>
    <t>Northumberland 039</t>
  </si>
  <si>
    <t>E02005733</t>
  </si>
  <si>
    <t>Northumberland 040</t>
  </si>
  <si>
    <t>E02005734</t>
  </si>
  <si>
    <t>Northumberland 009</t>
  </si>
  <si>
    <t>E02005735</t>
  </si>
  <si>
    <t>Northumberland 010</t>
  </si>
  <si>
    <t>E02005736</t>
  </si>
  <si>
    <t>Northumberland 013</t>
  </si>
  <si>
    <t>E02005737</t>
  </si>
  <si>
    <t>Northumberland 012</t>
  </si>
  <si>
    <t>E02005738</t>
  </si>
  <si>
    <t>Northumberland 014</t>
  </si>
  <si>
    <t>E02005739</t>
  </si>
  <si>
    <t>Northumberland 017</t>
  </si>
  <si>
    <t>E02005740</t>
  </si>
  <si>
    <t>Northumberland 020</t>
  </si>
  <si>
    <t>E02005741</t>
  </si>
  <si>
    <t>Northumberland 021</t>
  </si>
  <si>
    <t>E02005742</t>
  </si>
  <si>
    <t>Craven 001</t>
  </si>
  <si>
    <t>E02005743</t>
  </si>
  <si>
    <t>Craven 002</t>
  </si>
  <si>
    <t>E02005744</t>
  </si>
  <si>
    <t>Craven 003</t>
  </si>
  <si>
    <t>E02005745</t>
  </si>
  <si>
    <t>Craven 004</t>
  </si>
  <si>
    <t>E02005746</t>
  </si>
  <si>
    <t>Craven 005</t>
  </si>
  <si>
    <t>E02005747</t>
  </si>
  <si>
    <t>Craven 006</t>
  </si>
  <si>
    <t>E02005748</t>
  </si>
  <si>
    <t>Craven 007</t>
  </si>
  <si>
    <t>E02005749</t>
  </si>
  <si>
    <t>Craven 008</t>
  </si>
  <si>
    <t>E02005750</t>
  </si>
  <si>
    <t>Hambleton 001</t>
  </si>
  <si>
    <t>E02005751</t>
  </si>
  <si>
    <t>Hambleton 002</t>
  </si>
  <si>
    <t>E02005752</t>
  </si>
  <si>
    <t>Hambleton 003</t>
  </si>
  <si>
    <t>E02005753</t>
  </si>
  <si>
    <t>Hambleton 004</t>
  </si>
  <si>
    <t>E02005754</t>
  </si>
  <si>
    <t>Hambleton 005</t>
  </si>
  <si>
    <t>E02005755</t>
  </si>
  <si>
    <t>Hambleton 006</t>
  </si>
  <si>
    <t>E02005756</t>
  </si>
  <si>
    <t>Hambleton 007</t>
  </si>
  <si>
    <t>E02005757</t>
  </si>
  <si>
    <t>Hambleton 008</t>
  </si>
  <si>
    <t>E02005758</t>
  </si>
  <si>
    <t>Hambleton 009</t>
  </si>
  <si>
    <t>E02005759</t>
  </si>
  <si>
    <t>Hambleton 010</t>
  </si>
  <si>
    <t>E02005760</t>
  </si>
  <si>
    <t>Hambleton 011</t>
  </si>
  <si>
    <t>E02005761</t>
  </si>
  <si>
    <t>Harrogate 001</t>
  </si>
  <si>
    <t>E02005762</t>
  </si>
  <si>
    <t>Harrogate 002</t>
  </si>
  <si>
    <t>E02005763</t>
  </si>
  <si>
    <t>Harrogate 003</t>
  </si>
  <si>
    <t>E02005764</t>
  </si>
  <si>
    <t>Harrogate 004</t>
  </si>
  <si>
    <t>E02005765</t>
  </si>
  <si>
    <t>Harrogate 005</t>
  </si>
  <si>
    <t>E02005766</t>
  </si>
  <si>
    <t>Harrogate 006</t>
  </si>
  <si>
    <t>E02005767</t>
  </si>
  <si>
    <t>Harrogate 007</t>
  </si>
  <si>
    <t>E02005768</t>
  </si>
  <si>
    <t>Harrogate 008</t>
  </si>
  <si>
    <t>E02005769</t>
  </si>
  <si>
    <t>Harrogate 009</t>
  </si>
  <si>
    <t>E02005770</t>
  </si>
  <si>
    <t>Harrogate 010</t>
  </si>
  <si>
    <t>E02005771</t>
  </si>
  <si>
    <t>Harrogate 011</t>
  </si>
  <si>
    <t>E02005772</t>
  </si>
  <si>
    <t>Harrogate 012</t>
  </si>
  <si>
    <t>E02005773</t>
  </si>
  <si>
    <t>Harrogate 013</t>
  </si>
  <si>
    <t>E02005774</t>
  </si>
  <si>
    <t>Harrogate 014</t>
  </si>
  <si>
    <t>E02005775</t>
  </si>
  <si>
    <t>Harrogate 015</t>
  </si>
  <si>
    <t>E02005776</t>
  </si>
  <si>
    <t>Harrogate 016</t>
  </si>
  <si>
    <t>E02005777</t>
  </si>
  <si>
    <t>Harrogate 017</t>
  </si>
  <si>
    <t>E02005778</t>
  </si>
  <si>
    <t>Harrogate 018</t>
  </si>
  <si>
    <t>E02005779</t>
  </si>
  <si>
    <t>Harrogate 019</t>
  </si>
  <si>
    <t>E02005780</t>
  </si>
  <si>
    <t>Harrogate 020</t>
  </si>
  <si>
    <t>E02005781</t>
  </si>
  <si>
    <t>Harrogate 021</t>
  </si>
  <si>
    <t>E02005782</t>
  </si>
  <si>
    <t>Richmondshire 001</t>
  </si>
  <si>
    <t>E02005783</t>
  </si>
  <si>
    <t>Richmondshire 002</t>
  </si>
  <si>
    <t>E02005784</t>
  </si>
  <si>
    <t>Richmondshire 003</t>
  </si>
  <si>
    <t>E02005785</t>
  </si>
  <si>
    <t>Richmondshire 004</t>
  </si>
  <si>
    <t>E02005786</t>
  </si>
  <si>
    <t>Richmondshire 005</t>
  </si>
  <si>
    <t>E02005787</t>
  </si>
  <si>
    <t>Richmondshire 006</t>
  </si>
  <si>
    <t>E02005788</t>
  </si>
  <si>
    <t>Ryedale 001</t>
  </si>
  <si>
    <t>E02005789</t>
  </si>
  <si>
    <t>Ryedale 002</t>
  </si>
  <si>
    <t>E02005790</t>
  </si>
  <si>
    <t>Ryedale 003</t>
  </si>
  <si>
    <t>E02005791</t>
  </si>
  <si>
    <t>Ryedale 004</t>
  </si>
  <si>
    <t>E02005794</t>
  </si>
  <si>
    <t>Ryedale 007</t>
  </si>
  <si>
    <t>E02005795</t>
  </si>
  <si>
    <t>Scarborough 001</t>
  </si>
  <si>
    <t>E02005796</t>
  </si>
  <si>
    <t>Scarborough 002</t>
  </si>
  <si>
    <t>E02005797</t>
  </si>
  <si>
    <t>Scarborough 003</t>
  </si>
  <si>
    <t>E02005798</t>
  </si>
  <si>
    <t>Scarborough 004</t>
  </si>
  <si>
    <t>E02005799</t>
  </si>
  <si>
    <t>Scarborough 005</t>
  </si>
  <si>
    <t>E02005800</t>
  </si>
  <si>
    <t>Scarborough 006</t>
  </si>
  <si>
    <t>E02005801</t>
  </si>
  <si>
    <t>Scarborough 007</t>
  </si>
  <si>
    <t>E02005802</t>
  </si>
  <si>
    <t>Scarborough 008</t>
  </si>
  <si>
    <t>E02005803</t>
  </si>
  <si>
    <t>Scarborough 009</t>
  </si>
  <si>
    <t>E02005804</t>
  </si>
  <si>
    <t>Scarborough 010</t>
  </si>
  <si>
    <t>E02005805</t>
  </si>
  <si>
    <t>Scarborough 011</t>
  </si>
  <si>
    <t>E02005806</t>
  </si>
  <si>
    <t>Scarborough 012</t>
  </si>
  <si>
    <t>E02005807</t>
  </si>
  <si>
    <t>Scarborough 013</t>
  </si>
  <si>
    <t>E02005808</t>
  </si>
  <si>
    <t>Scarborough 014</t>
  </si>
  <si>
    <t>E02005809</t>
  </si>
  <si>
    <t>Selby 001</t>
  </si>
  <si>
    <t>E02005810</t>
  </si>
  <si>
    <t>Selby 002</t>
  </si>
  <si>
    <t>E02005811</t>
  </si>
  <si>
    <t>Selby 003</t>
  </si>
  <si>
    <t>E02005812</t>
  </si>
  <si>
    <t>Selby 004</t>
  </si>
  <si>
    <t>E02005813</t>
  </si>
  <si>
    <t>Selby 005</t>
  </si>
  <si>
    <t>E02005814</t>
  </si>
  <si>
    <t>Selby 006</t>
  </si>
  <si>
    <t>E02005815</t>
  </si>
  <si>
    <t>Selby 007</t>
  </si>
  <si>
    <t>E02005816</t>
  </si>
  <si>
    <t>Selby 008</t>
  </si>
  <si>
    <t>E02005817</t>
  </si>
  <si>
    <t>Selby 009</t>
  </si>
  <si>
    <t>E02005818</t>
  </si>
  <si>
    <t>Selby 010</t>
  </si>
  <si>
    <t>E02005819</t>
  </si>
  <si>
    <t>Ashfield 001</t>
  </si>
  <si>
    <t>E02005820</t>
  </si>
  <si>
    <t>Ashfield 002</t>
  </si>
  <si>
    <t>E02005821</t>
  </si>
  <si>
    <t>Ashfield 003</t>
  </si>
  <si>
    <t>E02005822</t>
  </si>
  <si>
    <t>Ashfield 004</t>
  </si>
  <si>
    <t>E02005823</t>
  </si>
  <si>
    <t>Ashfield 005</t>
  </si>
  <si>
    <t>E02005824</t>
  </si>
  <si>
    <t>Ashfield 006</t>
  </si>
  <si>
    <t>E02005825</t>
  </si>
  <si>
    <t>Ashfield 007</t>
  </si>
  <si>
    <t>E02005826</t>
  </si>
  <si>
    <t>Ashfield 008</t>
  </si>
  <si>
    <t>E02005827</t>
  </si>
  <si>
    <t>Ashfield 009</t>
  </si>
  <si>
    <t>E02005828</t>
  </si>
  <si>
    <t>Ashfield 010</t>
  </si>
  <si>
    <t>E02005829</t>
  </si>
  <si>
    <t>Ashfield 011</t>
  </si>
  <si>
    <t>E02005830</t>
  </si>
  <si>
    <t>Ashfield 012</t>
  </si>
  <si>
    <t>E02005831</t>
  </si>
  <si>
    <t>Ashfield 013</t>
  </si>
  <si>
    <t>E02005832</t>
  </si>
  <si>
    <t>Ashfield 014</t>
  </si>
  <si>
    <t>E02005833</t>
  </si>
  <si>
    <t>Ashfield 015</t>
  </si>
  <si>
    <t>E02005834</t>
  </si>
  <si>
    <t>Ashfield 016</t>
  </si>
  <si>
    <t>E02005835</t>
  </si>
  <si>
    <t>Bassetlaw 001</t>
  </si>
  <si>
    <t>E02005836</t>
  </si>
  <si>
    <t>Bassetlaw 002</t>
  </si>
  <si>
    <t>E02005837</t>
  </si>
  <si>
    <t>Bassetlaw 003</t>
  </si>
  <si>
    <t>E02005838</t>
  </si>
  <si>
    <t>Bassetlaw 004</t>
  </si>
  <si>
    <t>E02005839</t>
  </si>
  <si>
    <t>Bassetlaw 005</t>
  </si>
  <si>
    <t>E02005840</t>
  </si>
  <si>
    <t>Bassetlaw 006</t>
  </si>
  <si>
    <t>E02005842</t>
  </si>
  <si>
    <t>Bassetlaw 008</t>
  </si>
  <si>
    <t>E02005843</t>
  </si>
  <si>
    <t>Bassetlaw 009</t>
  </si>
  <si>
    <t>E02005844</t>
  </si>
  <si>
    <t>Bassetlaw 010</t>
  </si>
  <si>
    <t>E02005846</t>
  </si>
  <si>
    <t>Bassetlaw 012</t>
  </si>
  <si>
    <t>E02005847</t>
  </si>
  <si>
    <t>Bassetlaw 013</t>
  </si>
  <si>
    <t>E02005848</t>
  </si>
  <si>
    <t>Bassetlaw 014</t>
  </si>
  <si>
    <t>E02005849</t>
  </si>
  <si>
    <t>Bassetlaw 015</t>
  </si>
  <si>
    <t>E02005850</t>
  </si>
  <si>
    <t>Broxtowe 001</t>
  </si>
  <si>
    <t>E02005851</t>
  </si>
  <si>
    <t>Broxtowe 002</t>
  </si>
  <si>
    <t>E02005852</t>
  </si>
  <si>
    <t>Broxtowe 003</t>
  </si>
  <si>
    <t>E02005853</t>
  </si>
  <si>
    <t>Broxtowe 004</t>
  </si>
  <si>
    <t>E02005856</t>
  </si>
  <si>
    <t>Broxtowe 007</t>
  </si>
  <si>
    <t>E02005857</t>
  </si>
  <si>
    <t>Broxtowe 008</t>
  </si>
  <si>
    <t>E02005858</t>
  </si>
  <si>
    <t>Broxtowe 009</t>
  </si>
  <si>
    <t>E02005859</t>
  </si>
  <si>
    <t>Broxtowe 010</t>
  </si>
  <si>
    <t>E02005860</t>
  </si>
  <si>
    <t>Broxtowe 011</t>
  </si>
  <si>
    <t>E02005861</t>
  </si>
  <si>
    <t>Broxtowe 012</t>
  </si>
  <si>
    <t>E02005862</t>
  </si>
  <si>
    <t>Broxtowe 013</t>
  </si>
  <si>
    <t>E02005863</t>
  </si>
  <si>
    <t>Broxtowe 014</t>
  </si>
  <si>
    <t>E02005864</t>
  </si>
  <si>
    <t>Broxtowe 015</t>
  </si>
  <si>
    <t>E02005865</t>
  </si>
  <si>
    <t>Gedling 001</t>
  </si>
  <si>
    <t>E02005866</t>
  </si>
  <si>
    <t>Gedling 002</t>
  </si>
  <si>
    <t>E02005868</t>
  </si>
  <si>
    <t>Gedling 004</t>
  </si>
  <si>
    <t>E02005869</t>
  </si>
  <si>
    <t>Gedling 005</t>
  </si>
  <si>
    <t>E02005870</t>
  </si>
  <si>
    <t>Gedling 006</t>
  </si>
  <si>
    <t>E02005871</t>
  </si>
  <si>
    <t>Gedling 007</t>
  </si>
  <si>
    <t>E02005872</t>
  </si>
  <si>
    <t>Gedling 008</t>
  </si>
  <si>
    <t>E02005873</t>
  </si>
  <si>
    <t>Gedling 009</t>
  </si>
  <si>
    <t>E02005874</t>
  </si>
  <si>
    <t>Gedling 010</t>
  </si>
  <si>
    <t>E02005875</t>
  </si>
  <si>
    <t>Gedling 011</t>
  </si>
  <si>
    <t>E02005876</t>
  </si>
  <si>
    <t>Gedling 012</t>
  </si>
  <si>
    <t>E02005877</t>
  </si>
  <si>
    <t>Gedling 013</t>
  </si>
  <si>
    <t>E02005878</t>
  </si>
  <si>
    <t>Gedling 014</t>
  </si>
  <si>
    <t>E02005879</t>
  </si>
  <si>
    <t>Gedling 015</t>
  </si>
  <si>
    <t>E02005880</t>
  </si>
  <si>
    <t>Mansfield 001</t>
  </si>
  <si>
    <t>E02005881</t>
  </si>
  <si>
    <t>Mansfield 002</t>
  </si>
  <si>
    <t>E02005882</t>
  </si>
  <si>
    <t>Mansfield 003</t>
  </si>
  <si>
    <t>E02005883</t>
  </si>
  <si>
    <t>Mansfield 004</t>
  </si>
  <si>
    <t>E02005884</t>
  </si>
  <si>
    <t>Mansfield 005</t>
  </si>
  <si>
    <t>E02005885</t>
  </si>
  <si>
    <t>Mansfield 006</t>
  </si>
  <si>
    <t>E02005886</t>
  </si>
  <si>
    <t>Mansfield 007</t>
  </si>
  <si>
    <t>E02005887</t>
  </si>
  <si>
    <t>Mansfield 008</t>
  </si>
  <si>
    <t>E02005888</t>
  </si>
  <si>
    <t>Mansfield 009</t>
  </si>
  <si>
    <t>E02005889</t>
  </si>
  <si>
    <t>Mansfield 010</t>
  </si>
  <si>
    <t>E02005890</t>
  </si>
  <si>
    <t>Mansfield 011</t>
  </si>
  <si>
    <t>E02005891</t>
  </si>
  <si>
    <t>Mansfield 012</t>
  </si>
  <si>
    <t>E02005892</t>
  </si>
  <si>
    <t>Mansfield 013</t>
  </si>
  <si>
    <t>E02005893</t>
  </si>
  <si>
    <t>Newark and Sherwood 001</t>
  </si>
  <si>
    <t>E02005894</t>
  </si>
  <si>
    <t>Newark and Sherwood 002</t>
  </si>
  <si>
    <t>E02005895</t>
  </si>
  <si>
    <t>Newark and Sherwood 003</t>
  </si>
  <si>
    <t>E02005896</t>
  </si>
  <si>
    <t>Newark and Sherwood 004</t>
  </si>
  <si>
    <t>E02005897</t>
  </si>
  <si>
    <t>Newark and Sherwood 005</t>
  </si>
  <si>
    <t>E02005898</t>
  </si>
  <si>
    <t>Newark and Sherwood 006</t>
  </si>
  <si>
    <t>E02005899</t>
  </si>
  <si>
    <t>Newark and Sherwood 007</t>
  </si>
  <si>
    <t>E02005900</t>
  </si>
  <si>
    <t>Newark and Sherwood 008</t>
  </si>
  <si>
    <t>E02005901</t>
  </si>
  <si>
    <t>Newark and Sherwood 009</t>
  </si>
  <si>
    <t>E02005902</t>
  </si>
  <si>
    <t>Newark and Sherwood 010</t>
  </si>
  <si>
    <t>E02005903</t>
  </si>
  <si>
    <t>Newark and Sherwood 011</t>
  </si>
  <si>
    <t>E02005904</t>
  </si>
  <si>
    <t>Newark and Sherwood 012</t>
  </si>
  <si>
    <t>E02005905</t>
  </si>
  <si>
    <t>Newark and Sherwood 013</t>
  </si>
  <si>
    <t>E02005906</t>
  </si>
  <si>
    <t>Rushcliffe 001</t>
  </si>
  <si>
    <t>E02005907</t>
  </si>
  <si>
    <t>Rushcliffe 002</t>
  </si>
  <si>
    <t>E02005908</t>
  </si>
  <si>
    <t>Rushcliffe 003</t>
  </si>
  <si>
    <t>E02005909</t>
  </si>
  <si>
    <t>Rushcliffe 004</t>
  </si>
  <si>
    <t>E02005910</t>
  </si>
  <si>
    <t>Rushcliffe 005</t>
  </si>
  <si>
    <t>E02005911</t>
  </si>
  <si>
    <t>Rushcliffe 006</t>
  </si>
  <si>
    <t>E02005912</t>
  </si>
  <si>
    <t>Rushcliffe 007</t>
  </si>
  <si>
    <t>E02005913</t>
  </si>
  <si>
    <t>Rushcliffe 008</t>
  </si>
  <si>
    <t>E02005914</t>
  </si>
  <si>
    <t>Rushcliffe 009</t>
  </si>
  <si>
    <t>E02005915</t>
  </si>
  <si>
    <t>Rushcliffe 010</t>
  </si>
  <si>
    <t>E02005916</t>
  </si>
  <si>
    <t>Rushcliffe 011</t>
  </si>
  <si>
    <t>E02005917</t>
  </si>
  <si>
    <t>Rushcliffe 012</t>
  </si>
  <si>
    <t>E02005918</t>
  </si>
  <si>
    <t>Rushcliffe 013</t>
  </si>
  <si>
    <t>E02005919</t>
  </si>
  <si>
    <t>Rushcliffe 014</t>
  </si>
  <si>
    <t>E02005920</t>
  </si>
  <si>
    <t>Rushcliffe 015</t>
  </si>
  <si>
    <t>E02005921</t>
  </si>
  <si>
    <t>Cherwell 001</t>
  </si>
  <si>
    <t>E02005922</t>
  </si>
  <si>
    <t>Cherwell 002</t>
  </si>
  <si>
    <t>E02005923</t>
  </si>
  <si>
    <t>Cherwell 003</t>
  </si>
  <si>
    <t>E02005924</t>
  </si>
  <si>
    <t>Cherwell 004</t>
  </si>
  <si>
    <t>E02005925</t>
  </si>
  <si>
    <t>Cherwell 005</t>
  </si>
  <si>
    <t>E02005926</t>
  </si>
  <si>
    <t>Cherwell 006</t>
  </si>
  <si>
    <t>E02005927</t>
  </si>
  <si>
    <t>Cherwell 007</t>
  </si>
  <si>
    <t>E02005928</t>
  </si>
  <si>
    <t>Cherwell 008</t>
  </si>
  <si>
    <t>E02005929</t>
  </si>
  <si>
    <t>Cherwell 009</t>
  </si>
  <si>
    <t>E02005930</t>
  </si>
  <si>
    <t>Cherwell 010</t>
  </si>
  <si>
    <t>E02005931</t>
  </si>
  <si>
    <t>Cherwell 011</t>
  </si>
  <si>
    <t>E02005932</t>
  </si>
  <si>
    <t>Cherwell 012</t>
  </si>
  <si>
    <t>E02005933</t>
  </si>
  <si>
    <t>Cherwell 013</t>
  </si>
  <si>
    <t>E02005934</t>
  </si>
  <si>
    <t>Cherwell 014</t>
  </si>
  <si>
    <t>E02005935</t>
  </si>
  <si>
    <t>Cherwell 015</t>
  </si>
  <si>
    <t>E02005936</t>
  </si>
  <si>
    <t>Cherwell 016</t>
  </si>
  <si>
    <t>E02005937</t>
  </si>
  <si>
    <t>Cherwell 017</t>
  </si>
  <si>
    <t>E02005938</t>
  </si>
  <si>
    <t>Cherwell 018</t>
  </si>
  <si>
    <t>E02005939</t>
  </si>
  <si>
    <t>Cherwell 019</t>
  </si>
  <si>
    <t>E02005940</t>
  </si>
  <si>
    <t>Oxford 001</t>
  </si>
  <si>
    <t>E02005941</t>
  </si>
  <si>
    <t>Oxford 002</t>
  </si>
  <si>
    <t>E02005942</t>
  </si>
  <si>
    <t>Oxford 003</t>
  </si>
  <si>
    <t>E02005943</t>
  </si>
  <si>
    <t>Oxford 004</t>
  </si>
  <si>
    <t>E02005944</t>
  </si>
  <si>
    <t>Oxford 005</t>
  </si>
  <si>
    <t>E02005945</t>
  </si>
  <si>
    <t>Oxford 006</t>
  </si>
  <si>
    <t>E02005946</t>
  </si>
  <si>
    <t>Oxford 007</t>
  </si>
  <si>
    <t>E02005947</t>
  </si>
  <si>
    <t>Oxford 008</t>
  </si>
  <si>
    <t>E02005948</t>
  </si>
  <si>
    <t>Oxford 009</t>
  </si>
  <si>
    <t>E02005949</t>
  </si>
  <si>
    <t>Oxford 010</t>
  </si>
  <si>
    <t>E02005950</t>
  </si>
  <si>
    <t>Oxford 011</t>
  </si>
  <si>
    <t>E02005951</t>
  </si>
  <si>
    <t>Oxford 012</t>
  </si>
  <si>
    <t>E02005952</t>
  </si>
  <si>
    <t>Oxford 013</t>
  </si>
  <si>
    <t>E02005953</t>
  </si>
  <si>
    <t>Oxford 014</t>
  </si>
  <si>
    <t>E02005954</t>
  </si>
  <si>
    <t>Oxford 015</t>
  </si>
  <si>
    <t>E02005955</t>
  </si>
  <si>
    <t>Oxford 016</t>
  </si>
  <si>
    <t>E02005956</t>
  </si>
  <si>
    <t>Oxford 017</t>
  </si>
  <si>
    <t>E02005957</t>
  </si>
  <si>
    <t>Oxford 018</t>
  </si>
  <si>
    <t>E02005958</t>
  </si>
  <si>
    <t>South Oxfordshire 001</t>
  </si>
  <si>
    <t>E02005959</t>
  </si>
  <si>
    <t>South Oxfordshire 002</t>
  </si>
  <si>
    <t>E02005960</t>
  </si>
  <si>
    <t>South Oxfordshire 003</t>
  </si>
  <si>
    <t>E02005961</t>
  </si>
  <si>
    <t>South Oxfordshire 004</t>
  </si>
  <si>
    <t>E02005962</t>
  </si>
  <si>
    <t>South Oxfordshire 005</t>
  </si>
  <si>
    <t>E02005963</t>
  </si>
  <si>
    <t>South Oxfordshire 006</t>
  </si>
  <si>
    <t>E02005964</t>
  </si>
  <si>
    <t>South Oxfordshire 007</t>
  </si>
  <si>
    <t>E02005965</t>
  </si>
  <si>
    <t>South Oxfordshire 008</t>
  </si>
  <si>
    <t>E02005966</t>
  </si>
  <si>
    <t>South Oxfordshire 009</t>
  </si>
  <si>
    <t>E02005967</t>
  </si>
  <si>
    <t>South Oxfordshire 010</t>
  </si>
  <si>
    <t>E02005968</t>
  </si>
  <si>
    <t>South Oxfordshire 011</t>
  </si>
  <si>
    <t>E02005969</t>
  </si>
  <si>
    <t>South Oxfordshire 012</t>
  </si>
  <si>
    <t>E02005970</t>
  </si>
  <si>
    <t>South Oxfordshire 013</t>
  </si>
  <si>
    <t>E02005971</t>
  </si>
  <si>
    <t>South Oxfordshire 014</t>
  </si>
  <si>
    <t>E02005972</t>
  </si>
  <si>
    <t>South Oxfordshire 015</t>
  </si>
  <si>
    <t>E02005973</t>
  </si>
  <si>
    <t>South Oxfordshire 016</t>
  </si>
  <si>
    <t>E02005974</t>
  </si>
  <si>
    <t>South Oxfordshire 017</t>
  </si>
  <si>
    <t>E02005975</t>
  </si>
  <si>
    <t>South Oxfordshire 018</t>
  </si>
  <si>
    <t>E02005976</t>
  </si>
  <si>
    <t>South Oxfordshire 019</t>
  </si>
  <si>
    <t>E02005977</t>
  </si>
  <si>
    <t>South Oxfordshire 020</t>
  </si>
  <si>
    <t>E02005978</t>
  </si>
  <si>
    <t>Vale of White Horse 001</t>
  </si>
  <si>
    <t>E02005979</t>
  </si>
  <si>
    <t>Vale of White Horse 002</t>
  </si>
  <si>
    <t>E02005980</t>
  </si>
  <si>
    <t>Vale of White Horse 003</t>
  </si>
  <si>
    <t>E02005981</t>
  </si>
  <si>
    <t>Vale of White Horse 004</t>
  </si>
  <si>
    <t>E02005982</t>
  </si>
  <si>
    <t>Vale of White Horse 005</t>
  </si>
  <si>
    <t>E02005983</t>
  </si>
  <si>
    <t>Vale of White Horse 006</t>
  </si>
  <si>
    <t>E02005984</t>
  </si>
  <si>
    <t>Vale of White Horse 007</t>
  </si>
  <si>
    <t>E02005985</t>
  </si>
  <si>
    <t>Vale of White Horse 008</t>
  </si>
  <si>
    <t>E02005986</t>
  </si>
  <si>
    <t>Vale of White Horse 009</t>
  </si>
  <si>
    <t>E02005987</t>
  </si>
  <si>
    <t>Vale of White Horse 010</t>
  </si>
  <si>
    <t>E02005988</t>
  </si>
  <si>
    <t>Vale of White Horse 011</t>
  </si>
  <si>
    <t>E02005991</t>
  </si>
  <si>
    <t>Vale of White Horse 014</t>
  </si>
  <si>
    <t>E02005992</t>
  </si>
  <si>
    <t>Vale of White Horse 015</t>
  </si>
  <si>
    <t>E02005993</t>
  </si>
  <si>
    <t>West Oxfordshire 001</t>
  </si>
  <si>
    <t>E02005994</t>
  </si>
  <si>
    <t>West Oxfordshire 002</t>
  </si>
  <si>
    <t>E02005995</t>
  </si>
  <si>
    <t>West Oxfordshire 003</t>
  </si>
  <si>
    <t>E02005996</t>
  </si>
  <si>
    <t>West Oxfordshire 004</t>
  </si>
  <si>
    <t>E02005997</t>
  </si>
  <si>
    <t>West Oxfordshire 005</t>
  </si>
  <si>
    <t>E02005998</t>
  </si>
  <si>
    <t>West Oxfordshire 006</t>
  </si>
  <si>
    <t>E02005999</t>
  </si>
  <si>
    <t>West Oxfordshire 007</t>
  </si>
  <si>
    <t>E02006000</t>
  </si>
  <si>
    <t>West Oxfordshire 008</t>
  </si>
  <si>
    <t>E02006001</t>
  </si>
  <si>
    <t>West Oxfordshire 009</t>
  </si>
  <si>
    <t>E02006002</t>
  </si>
  <si>
    <t>West Oxfordshire 010</t>
  </si>
  <si>
    <t>E02006003</t>
  </si>
  <si>
    <t>West Oxfordshire 011</t>
  </si>
  <si>
    <t>E02006004</t>
  </si>
  <si>
    <t>West Oxfordshire 012</t>
  </si>
  <si>
    <t>E02006005</t>
  </si>
  <si>
    <t>West Oxfordshire 013</t>
  </si>
  <si>
    <t>E02006006</t>
  </si>
  <si>
    <t>West Oxfordshire 014</t>
  </si>
  <si>
    <t>E02006007</t>
  </si>
  <si>
    <t>West Oxfordshire 015</t>
  </si>
  <si>
    <t>E02006008</t>
  </si>
  <si>
    <t>Shropshire 025</t>
  </si>
  <si>
    <t>E02006009</t>
  </si>
  <si>
    <t>Shropshire 027</t>
  </si>
  <si>
    <t>E02006010</t>
  </si>
  <si>
    <t>Shropshire 029</t>
  </si>
  <si>
    <t>E02006011</t>
  </si>
  <si>
    <t>Shropshire 031</t>
  </si>
  <si>
    <t>E02006012</t>
  </si>
  <si>
    <t>Shropshire 033</t>
  </si>
  <si>
    <t>E02006013</t>
  </si>
  <si>
    <t>Shropshire 034</t>
  </si>
  <si>
    <t>E02006014</t>
  </si>
  <si>
    <t>Shropshire 035</t>
  </si>
  <si>
    <t>E02006015</t>
  </si>
  <si>
    <t>Shropshire 001</t>
  </si>
  <si>
    <t>E02006016</t>
  </si>
  <si>
    <t>Shropshire 002</t>
  </si>
  <si>
    <t>E02006017</t>
  </si>
  <si>
    <t>Shropshire 004</t>
  </si>
  <si>
    <t>E02006018</t>
  </si>
  <si>
    <t>Shropshire 005</t>
  </si>
  <si>
    <t>E02006019</t>
  </si>
  <si>
    <t>Shropshire 008</t>
  </si>
  <si>
    <t>E02006020</t>
  </si>
  <si>
    <t>Shropshire 009</t>
  </si>
  <si>
    <t>E02006021</t>
  </si>
  <si>
    <t>Shropshire 010</t>
  </si>
  <si>
    <t>E02006022</t>
  </si>
  <si>
    <t>Shropshire 013</t>
  </si>
  <si>
    <t>E02006023</t>
  </si>
  <si>
    <t>Shropshire 003</t>
  </si>
  <si>
    <t>E02006024</t>
  </si>
  <si>
    <t>Shropshire 006</t>
  </si>
  <si>
    <t>E02006025</t>
  </si>
  <si>
    <t>Shropshire 007</t>
  </si>
  <si>
    <t>E02006026</t>
  </si>
  <si>
    <t>Shropshire 011</t>
  </si>
  <si>
    <t>E02006027</t>
  </si>
  <si>
    <t>Shropshire 012</t>
  </si>
  <si>
    <t>E02006028</t>
  </si>
  <si>
    <t>Shropshire 014</t>
  </si>
  <si>
    <t>E02006029</t>
  </si>
  <si>
    <t>Shropshire 015</t>
  </si>
  <si>
    <t>E02006030</t>
  </si>
  <si>
    <t>Shropshire 016</t>
  </si>
  <si>
    <t>E02006031</t>
  </si>
  <si>
    <t>Shropshire 017</t>
  </si>
  <si>
    <t>E02006032</t>
  </si>
  <si>
    <t>Shropshire 018</t>
  </si>
  <si>
    <t>E02006033</t>
  </si>
  <si>
    <t>Shropshire 019</t>
  </si>
  <si>
    <t>E02006034</t>
  </si>
  <si>
    <t>Shropshire 020</t>
  </si>
  <si>
    <t>E02006035</t>
  </si>
  <si>
    <t>Shropshire 021</t>
  </si>
  <si>
    <t>E02006036</t>
  </si>
  <si>
    <t>Shropshire 022</t>
  </si>
  <si>
    <t>E02006037</t>
  </si>
  <si>
    <t>Shropshire 023</t>
  </si>
  <si>
    <t>E02006038</t>
  </si>
  <si>
    <t>Shropshire 024</t>
  </si>
  <si>
    <t>E02006039</t>
  </si>
  <si>
    <t>Shropshire 026</t>
  </si>
  <si>
    <t>E02006040</t>
  </si>
  <si>
    <t>Shropshire 028</t>
  </si>
  <si>
    <t>E02006041</t>
  </si>
  <si>
    <t>Shropshire 030</t>
  </si>
  <si>
    <t>E02006042</t>
  </si>
  <si>
    <t>Shropshire 032</t>
  </si>
  <si>
    <t>E02006043</t>
  </si>
  <si>
    <t>Shropshire 036</t>
  </si>
  <si>
    <t>E02006044</t>
  </si>
  <si>
    <t>Shropshire 037</t>
  </si>
  <si>
    <t>E02006045</t>
  </si>
  <si>
    <t>Shropshire 038</t>
  </si>
  <si>
    <t>E02006046</t>
  </si>
  <si>
    <t>Shropshire 039</t>
  </si>
  <si>
    <t>E02006047</t>
  </si>
  <si>
    <t>Mendip 001</t>
  </si>
  <si>
    <t>E02006048</t>
  </si>
  <si>
    <t>Mendip 002</t>
  </si>
  <si>
    <t>E02006049</t>
  </si>
  <si>
    <t>Mendip 003</t>
  </si>
  <si>
    <t>E02006050</t>
  </si>
  <si>
    <t>Mendip 004</t>
  </si>
  <si>
    <t>E02006051</t>
  </si>
  <si>
    <t>Mendip 005</t>
  </si>
  <si>
    <t>E02006052</t>
  </si>
  <si>
    <t>Mendip 006</t>
  </si>
  <si>
    <t>E02006053</t>
  </si>
  <si>
    <t>Mendip 007</t>
  </si>
  <si>
    <t>E02006054</t>
  </si>
  <si>
    <t>Mendip 008</t>
  </si>
  <si>
    <t>E02006055</t>
  </si>
  <si>
    <t>Mendip 009</t>
  </si>
  <si>
    <t>E02006056</t>
  </si>
  <si>
    <t>Mendip 010</t>
  </si>
  <si>
    <t>E02006057</t>
  </si>
  <si>
    <t>Mendip 011</t>
  </si>
  <si>
    <t>E02006058</t>
  </si>
  <si>
    <t>Mendip 012</t>
  </si>
  <si>
    <t>E02006059</t>
  </si>
  <si>
    <t>Mendip 013</t>
  </si>
  <si>
    <t>E02006060</t>
  </si>
  <si>
    <t>Mendip 014</t>
  </si>
  <si>
    <t>E02006061</t>
  </si>
  <si>
    <t>Sedgemoor 001</t>
  </si>
  <si>
    <t>E02006062</t>
  </si>
  <si>
    <t>Sedgemoor 002</t>
  </si>
  <si>
    <t>E02006063</t>
  </si>
  <si>
    <t>Sedgemoor 003</t>
  </si>
  <si>
    <t>E02006064</t>
  </si>
  <si>
    <t>Sedgemoor 004</t>
  </si>
  <si>
    <t>E02006065</t>
  </si>
  <si>
    <t>Sedgemoor 005</t>
  </si>
  <si>
    <t>E02006066</t>
  </si>
  <si>
    <t>Sedgemoor 006</t>
  </si>
  <si>
    <t>E02006067</t>
  </si>
  <si>
    <t>Sedgemoor 007</t>
  </si>
  <si>
    <t>E02006068</t>
  </si>
  <si>
    <t>Sedgemoor 008</t>
  </si>
  <si>
    <t>E02006069</t>
  </si>
  <si>
    <t>Sedgemoor 009</t>
  </si>
  <si>
    <t>E02006070</t>
  </si>
  <si>
    <t>Sedgemoor 010</t>
  </si>
  <si>
    <t>E02006071</t>
  </si>
  <si>
    <t>Sedgemoor 011</t>
  </si>
  <si>
    <t>E02006072</t>
  </si>
  <si>
    <t>Sedgemoor 012</t>
  </si>
  <si>
    <t>E02006073</t>
  </si>
  <si>
    <t>Sedgemoor 013</t>
  </si>
  <si>
    <t>E02006074</t>
  </si>
  <si>
    <t>Sedgemoor 014</t>
  </si>
  <si>
    <t>E02006075</t>
  </si>
  <si>
    <t>South Somerset 001</t>
  </si>
  <si>
    <t>E02006076</t>
  </si>
  <si>
    <t>South Somerset 002</t>
  </si>
  <si>
    <t>E02006077</t>
  </si>
  <si>
    <t>South Somerset 003</t>
  </si>
  <si>
    <t>E02006078</t>
  </si>
  <si>
    <t>South Somerset 004</t>
  </si>
  <si>
    <t>E02006079</t>
  </si>
  <si>
    <t>South Somerset 005</t>
  </si>
  <si>
    <t>E02006080</t>
  </si>
  <si>
    <t>South Somerset 006</t>
  </si>
  <si>
    <t>E02006081</t>
  </si>
  <si>
    <t>South Somerset 007</t>
  </si>
  <si>
    <t>E02006082</t>
  </si>
  <si>
    <t>South Somerset 008</t>
  </si>
  <si>
    <t>E02006083</t>
  </si>
  <si>
    <t>South Somerset 009</t>
  </si>
  <si>
    <t>E02006084</t>
  </si>
  <si>
    <t>South Somerset 010</t>
  </si>
  <si>
    <t>E02006085</t>
  </si>
  <si>
    <t>South Somerset 011</t>
  </si>
  <si>
    <t>E02006086</t>
  </si>
  <si>
    <t>South Somerset 012</t>
  </si>
  <si>
    <t>E02006087</t>
  </si>
  <si>
    <t>South Somerset 013</t>
  </si>
  <si>
    <t>E02006088</t>
  </si>
  <si>
    <t>South Somerset 014</t>
  </si>
  <si>
    <t>E02006089</t>
  </si>
  <si>
    <t>South Somerset 015</t>
  </si>
  <si>
    <t>E02006090</t>
  </si>
  <si>
    <t>South Somerset 016</t>
  </si>
  <si>
    <t>E02006091</t>
  </si>
  <si>
    <t>South Somerset 017</t>
  </si>
  <si>
    <t>E02006092</t>
  </si>
  <si>
    <t>South Somerset 018</t>
  </si>
  <si>
    <t>E02006093</t>
  </si>
  <si>
    <t>South Somerset 019</t>
  </si>
  <si>
    <t>E02006094</t>
  </si>
  <si>
    <t>South Somerset 020</t>
  </si>
  <si>
    <t>E02006095</t>
  </si>
  <si>
    <t>South Somerset 021</t>
  </si>
  <si>
    <t>E02006096</t>
  </si>
  <si>
    <t>South Somerset 022</t>
  </si>
  <si>
    <t>E02006097</t>
  </si>
  <si>
    <t>South Somerset 023</t>
  </si>
  <si>
    <t>E02006098</t>
  </si>
  <si>
    <t>South Somerset 024</t>
  </si>
  <si>
    <t>E02006099</t>
  </si>
  <si>
    <t>Taunton Deane 001</t>
  </si>
  <si>
    <t>E02006100</t>
  </si>
  <si>
    <t>Taunton Deane 002</t>
  </si>
  <si>
    <t>E02006101</t>
  </si>
  <si>
    <t>Taunton Deane 003</t>
  </si>
  <si>
    <t>E02006102</t>
  </si>
  <si>
    <t>Taunton Deane 004</t>
  </si>
  <si>
    <t>E02006103</t>
  </si>
  <si>
    <t>Taunton Deane 005</t>
  </si>
  <si>
    <t>E02006104</t>
  </si>
  <si>
    <t>Taunton Deane 006</t>
  </si>
  <si>
    <t>E02006105</t>
  </si>
  <si>
    <t>Taunton Deane 007</t>
  </si>
  <si>
    <t>E02006106</t>
  </si>
  <si>
    <t>Taunton Deane 008</t>
  </si>
  <si>
    <t>E02006107</t>
  </si>
  <si>
    <t>Taunton Deane 009</t>
  </si>
  <si>
    <t>E02006108</t>
  </si>
  <si>
    <t>Taunton Deane 010</t>
  </si>
  <si>
    <t>E02006109</t>
  </si>
  <si>
    <t>Taunton Deane 011</t>
  </si>
  <si>
    <t>E02006110</t>
  </si>
  <si>
    <t>Taunton Deane 012</t>
  </si>
  <si>
    <t>E02006111</t>
  </si>
  <si>
    <t>Taunton Deane 013</t>
  </si>
  <si>
    <t>E02006112</t>
  </si>
  <si>
    <t>Taunton Deane 014</t>
  </si>
  <si>
    <t>E02006113</t>
  </si>
  <si>
    <t>West Somerset 001</t>
  </si>
  <si>
    <t>E02006114</t>
  </si>
  <si>
    <t>West Somerset 002</t>
  </si>
  <si>
    <t>E02006115</t>
  </si>
  <si>
    <t>West Somerset 003</t>
  </si>
  <si>
    <t>E02006116</t>
  </si>
  <si>
    <t>West Somerset 004</t>
  </si>
  <si>
    <t>E02006117</t>
  </si>
  <si>
    <t>West Somerset 005</t>
  </si>
  <si>
    <t>E02006118</t>
  </si>
  <si>
    <t>Cannock Chase 001</t>
  </si>
  <si>
    <t>E02006119</t>
  </si>
  <si>
    <t>Cannock Chase 002</t>
  </si>
  <si>
    <t>E02006120</t>
  </si>
  <si>
    <t>Cannock Chase 003</t>
  </si>
  <si>
    <t>E02006121</t>
  </si>
  <si>
    <t>Cannock Chase 004</t>
  </si>
  <si>
    <t>E02006122</t>
  </si>
  <si>
    <t>Cannock Chase 005</t>
  </si>
  <si>
    <t>E02006123</t>
  </si>
  <si>
    <t>Cannock Chase 006</t>
  </si>
  <si>
    <t>E02006124</t>
  </si>
  <si>
    <t>Cannock Chase 007</t>
  </si>
  <si>
    <t>E02006125</t>
  </si>
  <si>
    <t>Cannock Chase 008</t>
  </si>
  <si>
    <t>E02006126</t>
  </si>
  <si>
    <t>Cannock Chase 009</t>
  </si>
  <si>
    <t>E02006127</t>
  </si>
  <si>
    <t>Cannock Chase 010</t>
  </si>
  <si>
    <t>E02006128</t>
  </si>
  <si>
    <t>Cannock Chase 011</t>
  </si>
  <si>
    <t>E02006129</t>
  </si>
  <si>
    <t>Cannock Chase 012</t>
  </si>
  <si>
    <t>E02006130</t>
  </si>
  <si>
    <t>Cannock Chase 013</t>
  </si>
  <si>
    <t>E02006131</t>
  </si>
  <si>
    <t>East Staffordshire 001</t>
  </si>
  <si>
    <t>E02006132</t>
  </si>
  <si>
    <t>East Staffordshire 002</t>
  </si>
  <si>
    <t>E02006133</t>
  </si>
  <si>
    <t>East Staffordshire 003</t>
  </si>
  <si>
    <t>E02006134</t>
  </si>
  <si>
    <t>East Staffordshire 004</t>
  </si>
  <si>
    <t>E02006135</t>
  </si>
  <si>
    <t>East Staffordshire 005</t>
  </si>
  <si>
    <t>E02006136</t>
  </si>
  <si>
    <t>East Staffordshire 006</t>
  </si>
  <si>
    <t>E02006137</t>
  </si>
  <si>
    <t>East Staffordshire 007</t>
  </si>
  <si>
    <t>E02006138</t>
  </si>
  <si>
    <t>East Staffordshire 008</t>
  </si>
  <si>
    <t>E02006139</t>
  </si>
  <si>
    <t>East Staffordshire 009</t>
  </si>
  <si>
    <t>E02006140</t>
  </si>
  <si>
    <t>East Staffordshire 010</t>
  </si>
  <si>
    <t>E02006141</t>
  </si>
  <si>
    <t>East Staffordshire 011</t>
  </si>
  <si>
    <t>E02006142</t>
  </si>
  <si>
    <t>East Staffordshire 012</t>
  </si>
  <si>
    <t>E02006143</t>
  </si>
  <si>
    <t>East Staffordshire 013</t>
  </si>
  <si>
    <t>E02006144</t>
  </si>
  <si>
    <t>East Staffordshire 014</t>
  </si>
  <si>
    <t>E02006145</t>
  </si>
  <si>
    <t>East Staffordshire 015</t>
  </si>
  <si>
    <t>E02006146</t>
  </si>
  <si>
    <t>Lichfield 001</t>
  </si>
  <si>
    <t>E02006147</t>
  </si>
  <si>
    <t>Lichfield 002</t>
  </si>
  <si>
    <t>E02006148</t>
  </si>
  <si>
    <t>Lichfield 003</t>
  </si>
  <si>
    <t>E02006149</t>
  </si>
  <si>
    <t>Lichfield 004</t>
  </si>
  <si>
    <t>E02006150</t>
  </si>
  <si>
    <t>Lichfield 005</t>
  </si>
  <si>
    <t>E02006151</t>
  </si>
  <si>
    <t>Lichfield 006</t>
  </si>
  <si>
    <t>E02006152</t>
  </si>
  <si>
    <t>Lichfield 007</t>
  </si>
  <si>
    <t>E02006153</t>
  </si>
  <si>
    <t>Lichfield 008</t>
  </si>
  <si>
    <t>E02006154</t>
  </si>
  <si>
    <t>Lichfield 009</t>
  </si>
  <si>
    <t>E02006155</t>
  </si>
  <si>
    <t>Lichfield 010</t>
  </si>
  <si>
    <t>E02006156</t>
  </si>
  <si>
    <t>Lichfield 011</t>
  </si>
  <si>
    <t>E02006157</t>
  </si>
  <si>
    <t>Lichfield 012</t>
  </si>
  <si>
    <t>E02006158</t>
  </si>
  <si>
    <t>Newcastle-under-Lyme 001</t>
  </si>
  <si>
    <t>E02006159</t>
  </si>
  <si>
    <t>Newcastle-under-Lyme 002</t>
  </si>
  <si>
    <t>E02006160</t>
  </si>
  <si>
    <t>Newcastle-under-Lyme 003</t>
  </si>
  <si>
    <t>E02006161</t>
  </si>
  <si>
    <t>Newcastle-under-Lyme 004</t>
  </si>
  <si>
    <t>E02006162</t>
  </si>
  <si>
    <t>Newcastle-under-Lyme 005</t>
  </si>
  <si>
    <t>E02006163</t>
  </si>
  <si>
    <t>Newcastle-under-Lyme 006</t>
  </si>
  <si>
    <t>E02006164</t>
  </si>
  <si>
    <t>Newcastle-under-Lyme 007</t>
  </si>
  <si>
    <t>E02006165</t>
  </si>
  <si>
    <t>Newcastle-under-Lyme 008</t>
  </si>
  <si>
    <t>E02006166</t>
  </si>
  <si>
    <t>Newcastle-under-Lyme 009</t>
  </si>
  <si>
    <t>E02006167</t>
  </si>
  <si>
    <t>Newcastle-under-Lyme 010</t>
  </si>
  <si>
    <t>E02006168</t>
  </si>
  <si>
    <t>Newcastle-under-Lyme 011</t>
  </si>
  <si>
    <t>E02006169</t>
  </si>
  <si>
    <t>Newcastle-under-Lyme 012</t>
  </si>
  <si>
    <t>E02006170</t>
  </si>
  <si>
    <t>Newcastle-under-Lyme 013</t>
  </si>
  <si>
    <t>E02006171</t>
  </si>
  <si>
    <t>Newcastle-under-Lyme 014</t>
  </si>
  <si>
    <t>E02006172</t>
  </si>
  <si>
    <t>Newcastle-under-Lyme 015</t>
  </si>
  <si>
    <t>E02006173</t>
  </si>
  <si>
    <t>Newcastle-under-Lyme 016</t>
  </si>
  <si>
    <t>E02006174</t>
  </si>
  <si>
    <t>South Staffordshire 001</t>
  </si>
  <si>
    <t>E02006175</t>
  </si>
  <si>
    <t>South Staffordshire 002</t>
  </si>
  <si>
    <t>E02006176</t>
  </si>
  <si>
    <t>South Staffordshire 003</t>
  </si>
  <si>
    <t>E02006177</t>
  </si>
  <si>
    <t>South Staffordshire 004</t>
  </si>
  <si>
    <t>E02006178</t>
  </si>
  <si>
    <t>South Staffordshire 005</t>
  </si>
  <si>
    <t>E02006179</t>
  </si>
  <si>
    <t>South Staffordshire 006</t>
  </si>
  <si>
    <t>E02006180</t>
  </si>
  <si>
    <t>South Staffordshire 007</t>
  </si>
  <si>
    <t>E02006181</t>
  </si>
  <si>
    <t>South Staffordshire 008</t>
  </si>
  <si>
    <t>E02006182</t>
  </si>
  <si>
    <t>South Staffordshire 009</t>
  </si>
  <si>
    <t>E02006183</t>
  </si>
  <si>
    <t>South Staffordshire 010</t>
  </si>
  <si>
    <t>E02006184</t>
  </si>
  <si>
    <t>South Staffordshire 011</t>
  </si>
  <si>
    <t>E02006185</t>
  </si>
  <si>
    <t>South Staffordshire 012</t>
  </si>
  <si>
    <t>E02006186</t>
  </si>
  <si>
    <t>South Staffordshire 013</t>
  </si>
  <si>
    <t>E02006187</t>
  </si>
  <si>
    <t>South Staffordshire 014</t>
  </si>
  <si>
    <t>E02006188</t>
  </si>
  <si>
    <t>Stafford 001</t>
  </si>
  <si>
    <t>E02006189</t>
  </si>
  <si>
    <t>Stafford 002</t>
  </si>
  <si>
    <t>E02006190</t>
  </si>
  <si>
    <t>Stafford 003</t>
  </si>
  <si>
    <t>E02006191</t>
  </si>
  <si>
    <t>Stafford 004</t>
  </si>
  <si>
    <t>E02006192</t>
  </si>
  <si>
    <t>Stafford 005</t>
  </si>
  <si>
    <t>E02006193</t>
  </si>
  <si>
    <t>Stafford 006</t>
  </si>
  <si>
    <t>E02006194</t>
  </si>
  <si>
    <t>Stafford 007</t>
  </si>
  <si>
    <t>E02006195</t>
  </si>
  <si>
    <t>Stafford 008</t>
  </si>
  <si>
    <t>E02006196</t>
  </si>
  <si>
    <t>Stafford 009</t>
  </si>
  <si>
    <t>E02006197</t>
  </si>
  <si>
    <t>Stafford 010</t>
  </si>
  <si>
    <t>E02006198</t>
  </si>
  <si>
    <t>Stafford 011</t>
  </si>
  <si>
    <t>E02006199</t>
  </si>
  <si>
    <t>Stafford 012</t>
  </si>
  <si>
    <t>E02006200</t>
  </si>
  <si>
    <t>Stafford 013</t>
  </si>
  <si>
    <t>E02006201</t>
  </si>
  <si>
    <t>Stafford 014</t>
  </si>
  <si>
    <t>E02006202</t>
  </si>
  <si>
    <t>Stafford 015</t>
  </si>
  <si>
    <t>E02006203</t>
  </si>
  <si>
    <t>Stafford 016</t>
  </si>
  <si>
    <t>E02006204</t>
  </si>
  <si>
    <t>Staffordshire Moorlands 001</t>
  </si>
  <si>
    <t>E02006205</t>
  </si>
  <si>
    <t>Staffordshire Moorlands 002</t>
  </si>
  <si>
    <t>E02006206</t>
  </si>
  <si>
    <t>Staffordshire Moorlands 003</t>
  </si>
  <si>
    <t>E02006207</t>
  </si>
  <si>
    <t>Staffordshire Moorlands 004</t>
  </si>
  <si>
    <t>E02006208</t>
  </si>
  <si>
    <t>Staffordshire Moorlands 005</t>
  </si>
  <si>
    <t>E02006209</t>
  </si>
  <si>
    <t>Staffordshire Moorlands 006</t>
  </si>
  <si>
    <t>E02006210</t>
  </si>
  <si>
    <t>Staffordshire Moorlands 007</t>
  </si>
  <si>
    <t>E02006211</t>
  </si>
  <si>
    <t>Staffordshire Moorlands 008</t>
  </si>
  <si>
    <t>E02006212</t>
  </si>
  <si>
    <t>Staffordshire Moorlands 009</t>
  </si>
  <si>
    <t>E02006213</t>
  </si>
  <si>
    <t>Staffordshire Moorlands 010</t>
  </si>
  <si>
    <t>E02006214</t>
  </si>
  <si>
    <t>Staffordshire Moorlands 011</t>
  </si>
  <si>
    <t>E02006215</t>
  </si>
  <si>
    <t>Staffordshire Moorlands 012</t>
  </si>
  <si>
    <t>E02006216</t>
  </si>
  <si>
    <t>Staffordshire Moorlands 013</t>
  </si>
  <si>
    <t>E02006217</t>
  </si>
  <si>
    <t>Tamworth 001</t>
  </si>
  <si>
    <t>E02006218</t>
  </si>
  <si>
    <t>Tamworth 002</t>
  </si>
  <si>
    <t>E02006219</t>
  </si>
  <si>
    <t>Tamworth 003</t>
  </si>
  <si>
    <t>E02006220</t>
  </si>
  <si>
    <t>Tamworth 004</t>
  </si>
  <si>
    <t>E02006221</t>
  </si>
  <si>
    <t>Tamworth 005</t>
  </si>
  <si>
    <t>E02006222</t>
  </si>
  <si>
    <t>Tamworth 006</t>
  </si>
  <si>
    <t>E02006223</t>
  </si>
  <si>
    <t>Tamworth 007</t>
  </si>
  <si>
    <t>E02006224</t>
  </si>
  <si>
    <t>Tamworth 008</t>
  </si>
  <si>
    <t>E02006225</t>
  </si>
  <si>
    <t>Tamworth 009</t>
  </si>
  <si>
    <t>E02006226</t>
  </si>
  <si>
    <t>Tamworth 010</t>
  </si>
  <si>
    <t>E02006227</t>
  </si>
  <si>
    <t>Babergh 001</t>
  </si>
  <si>
    <t>E02006228</t>
  </si>
  <si>
    <t>Babergh 002</t>
  </si>
  <si>
    <t>E02006229</t>
  </si>
  <si>
    <t>Babergh 003</t>
  </si>
  <si>
    <t>E02006230</t>
  </si>
  <si>
    <t>Babergh 004</t>
  </si>
  <si>
    <t>E02006231</t>
  </si>
  <si>
    <t>Babergh 005</t>
  </si>
  <si>
    <t>E02006232</t>
  </si>
  <si>
    <t>Babergh 006</t>
  </si>
  <si>
    <t>E02006233</t>
  </si>
  <si>
    <t>Babergh 007</t>
  </si>
  <si>
    <t>E02006234</t>
  </si>
  <si>
    <t>Babergh 008</t>
  </si>
  <si>
    <t>E02006235</t>
  </si>
  <si>
    <t>Babergh 009</t>
  </si>
  <si>
    <t>E02006236</t>
  </si>
  <si>
    <t>Babergh 010</t>
  </si>
  <si>
    <t>E02006237</t>
  </si>
  <si>
    <t>Babergh 011</t>
  </si>
  <si>
    <t>E02006238</t>
  </si>
  <si>
    <t>Forest Heath 001</t>
  </si>
  <si>
    <t>E02006239</t>
  </si>
  <si>
    <t>Forest Heath 002</t>
  </si>
  <si>
    <t>E02006240</t>
  </si>
  <si>
    <t>Forest Heath 003</t>
  </si>
  <si>
    <t>E02006241</t>
  </si>
  <si>
    <t>Forest Heath 004</t>
  </si>
  <si>
    <t>E02006242</t>
  </si>
  <si>
    <t>Forest Heath 005</t>
  </si>
  <si>
    <t>E02006243</t>
  </si>
  <si>
    <t>Forest Heath 006</t>
  </si>
  <si>
    <t>E02006245</t>
  </si>
  <si>
    <t>Ipswich 001</t>
  </si>
  <si>
    <t>E02006246</t>
  </si>
  <si>
    <t>Ipswich 002</t>
  </si>
  <si>
    <t>E02006247</t>
  </si>
  <si>
    <t>Ipswich 003</t>
  </si>
  <si>
    <t>E02006248</t>
  </si>
  <si>
    <t>Ipswich 004</t>
  </si>
  <si>
    <t>E02006249</t>
  </si>
  <si>
    <t>Ipswich 005</t>
  </si>
  <si>
    <t>E02006250</t>
  </si>
  <si>
    <t>Ipswich 006</t>
  </si>
  <si>
    <t>E02006251</t>
  </si>
  <si>
    <t>Ipswich 007</t>
  </si>
  <si>
    <t>E02006252</t>
  </si>
  <si>
    <t>Ipswich 008</t>
  </si>
  <si>
    <t>E02006253</t>
  </si>
  <si>
    <t>Ipswich 009</t>
  </si>
  <si>
    <t>E02006254</t>
  </si>
  <si>
    <t>Ipswich 010</t>
  </si>
  <si>
    <t>E02006255</t>
  </si>
  <si>
    <t>Ipswich 011</t>
  </si>
  <si>
    <t>E02006256</t>
  </si>
  <si>
    <t>Ipswich 012</t>
  </si>
  <si>
    <t>E02006257</t>
  </si>
  <si>
    <t>Ipswich 013</t>
  </si>
  <si>
    <t>E02006258</t>
  </si>
  <si>
    <t>Ipswich 014</t>
  </si>
  <si>
    <t>E02006259</t>
  </si>
  <si>
    <t>Ipswich 015</t>
  </si>
  <si>
    <t>E02006260</t>
  </si>
  <si>
    <t>Ipswich 016</t>
  </si>
  <si>
    <t>E02006261</t>
  </si>
  <si>
    <t>Mid Suffolk 001</t>
  </si>
  <si>
    <t>E02006262</t>
  </si>
  <si>
    <t>Mid Suffolk 002</t>
  </si>
  <si>
    <t>E02006263</t>
  </si>
  <si>
    <t>Mid Suffolk 003</t>
  </si>
  <si>
    <t>E02006264</t>
  </si>
  <si>
    <t>Mid Suffolk 004</t>
  </si>
  <si>
    <t>E02006265</t>
  </si>
  <si>
    <t>Mid Suffolk 005</t>
  </si>
  <si>
    <t>E02006266</t>
  </si>
  <si>
    <t>Mid Suffolk 006</t>
  </si>
  <si>
    <t>E02006267</t>
  </si>
  <si>
    <t>Mid Suffolk 007</t>
  </si>
  <si>
    <t>E02006268</t>
  </si>
  <si>
    <t>Mid Suffolk 008</t>
  </si>
  <si>
    <t>E02006269</t>
  </si>
  <si>
    <t>Mid Suffolk 009</t>
  </si>
  <si>
    <t>E02006270</t>
  </si>
  <si>
    <t>Mid Suffolk 010</t>
  </si>
  <si>
    <t>E02006271</t>
  </si>
  <si>
    <t>Mid Suffolk 011</t>
  </si>
  <si>
    <t>E02006272</t>
  </si>
  <si>
    <t>Mid Suffolk 012</t>
  </si>
  <si>
    <t>E02006273</t>
  </si>
  <si>
    <t>St Edmundsbury 001</t>
  </si>
  <si>
    <t>E02006274</t>
  </si>
  <si>
    <t>St Edmundsbury 002</t>
  </si>
  <si>
    <t>E02006275</t>
  </si>
  <si>
    <t>St Edmundsbury 003</t>
  </si>
  <si>
    <t>E02006276</t>
  </si>
  <si>
    <t>St Edmundsbury 004</t>
  </si>
  <si>
    <t>E02006277</t>
  </si>
  <si>
    <t>St Edmundsbury 005</t>
  </si>
  <si>
    <t>E02006278</t>
  </si>
  <si>
    <t>St Edmundsbury 006</t>
  </si>
  <si>
    <t>E02006279</t>
  </si>
  <si>
    <t>St Edmundsbury 007</t>
  </si>
  <si>
    <t>E02006280</t>
  </si>
  <si>
    <t>St Edmundsbury 008</t>
  </si>
  <si>
    <t>E02006281</t>
  </si>
  <si>
    <t>St Edmundsbury 009</t>
  </si>
  <si>
    <t>E02006282</t>
  </si>
  <si>
    <t>St Edmundsbury 010</t>
  </si>
  <si>
    <t>E02006283</t>
  </si>
  <si>
    <t>St Edmundsbury 011</t>
  </si>
  <si>
    <t>E02006284</t>
  </si>
  <si>
    <t>St Edmundsbury 012</t>
  </si>
  <si>
    <t>E02006285</t>
  </si>
  <si>
    <t>St Edmundsbury 013</t>
  </si>
  <si>
    <t>E02006286</t>
  </si>
  <si>
    <t>St Edmundsbury 014</t>
  </si>
  <si>
    <t>E02006287</t>
  </si>
  <si>
    <t>Suffolk Coastal 001</t>
  </si>
  <si>
    <t>E02006288</t>
  </si>
  <si>
    <t>Suffolk Coastal 002</t>
  </si>
  <si>
    <t>E02006289</t>
  </si>
  <si>
    <t>Suffolk Coastal 003</t>
  </si>
  <si>
    <t>E02006290</t>
  </si>
  <si>
    <t>Suffolk Coastal 004</t>
  </si>
  <si>
    <t>E02006291</t>
  </si>
  <si>
    <t>Suffolk Coastal 005</t>
  </si>
  <si>
    <t>E02006292</t>
  </si>
  <si>
    <t>Suffolk Coastal 006</t>
  </si>
  <si>
    <t>E02006293</t>
  </si>
  <si>
    <t>Suffolk Coastal 007</t>
  </si>
  <si>
    <t>E02006294</t>
  </si>
  <si>
    <t>Suffolk Coastal 008</t>
  </si>
  <si>
    <t>E02006295</t>
  </si>
  <si>
    <t>Suffolk Coastal 009</t>
  </si>
  <si>
    <t>E02006296</t>
  </si>
  <si>
    <t>Suffolk Coastal 010</t>
  </si>
  <si>
    <t>E02006297</t>
  </si>
  <si>
    <t>Suffolk Coastal 011</t>
  </si>
  <si>
    <t>E02006298</t>
  </si>
  <si>
    <t>Suffolk Coastal 012</t>
  </si>
  <si>
    <t>E02006299</t>
  </si>
  <si>
    <t>Suffolk Coastal 013</t>
  </si>
  <si>
    <t>E02006300</t>
  </si>
  <si>
    <t>Suffolk Coastal 014</t>
  </si>
  <si>
    <t>E02006301</t>
  </si>
  <si>
    <t>Suffolk Coastal 015</t>
  </si>
  <si>
    <t>E02006302</t>
  </si>
  <si>
    <t>Waveney 001</t>
  </si>
  <si>
    <t>E02006303</t>
  </si>
  <si>
    <t>Waveney 002</t>
  </si>
  <si>
    <t>E02006304</t>
  </si>
  <si>
    <t>Waveney 003</t>
  </si>
  <si>
    <t>E02006305</t>
  </si>
  <si>
    <t>Waveney 004</t>
  </si>
  <si>
    <t>E02006306</t>
  </si>
  <si>
    <t>Waveney 005</t>
  </si>
  <si>
    <t>E02006307</t>
  </si>
  <si>
    <t>Waveney 006</t>
  </si>
  <si>
    <t>E02006308</t>
  </si>
  <si>
    <t>Waveney 007</t>
  </si>
  <si>
    <t>E02006309</t>
  </si>
  <si>
    <t>Waveney 008</t>
  </si>
  <si>
    <t>E02006310</t>
  </si>
  <si>
    <t>Waveney 009</t>
  </si>
  <si>
    <t>E02006311</t>
  </si>
  <si>
    <t>Waveney 010</t>
  </si>
  <si>
    <t>E02006312</t>
  </si>
  <si>
    <t>Waveney 011</t>
  </si>
  <si>
    <t>E02006313</t>
  </si>
  <si>
    <t>Waveney 012</t>
  </si>
  <si>
    <t>E02006314</t>
  </si>
  <si>
    <t>Waveney 013</t>
  </si>
  <si>
    <t>E02006315</t>
  </si>
  <si>
    <t>Waveney 014</t>
  </si>
  <si>
    <t>E02006316</t>
  </si>
  <si>
    <t>Waveney 015</t>
  </si>
  <si>
    <t>E02006317</t>
  </si>
  <si>
    <t>Elmbridge 001</t>
  </si>
  <si>
    <t>E02006318</t>
  </si>
  <si>
    <t>Elmbridge 002</t>
  </si>
  <si>
    <t>E02006319</t>
  </si>
  <si>
    <t>Elmbridge 003</t>
  </si>
  <si>
    <t>E02006320</t>
  </si>
  <si>
    <t>Elmbridge 004</t>
  </si>
  <si>
    <t>E02006321</t>
  </si>
  <si>
    <t>Elmbridge 005</t>
  </si>
  <si>
    <t>E02006322</t>
  </si>
  <si>
    <t>Elmbridge 006</t>
  </si>
  <si>
    <t>E02006323</t>
  </si>
  <si>
    <t>Elmbridge 007</t>
  </si>
  <si>
    <t>E02006324</t>
  </si>
  <si>
    <t>Elmbridge 008</t>
  </si>
  <si>
    <t>E02006325</t>
  </si>
  <si>
    <t>Elmbridge 009</t>
  </si>
  <si>
    <t>E02006326</t>
  </si>
  <si>
    <t>Elmbridge 010</t>
  </si>
  <si>
    <t>E02006327</t>
  </si>
  <si>
    <t>Elmbridge 011</t>
  </si>
  <si>
    <t>E02006328</t>
  </si>
  <si>
    <t>Elmbridge 012</t>
  </si>
  <si>
    <t>E02006329</t>
  </si>
  <si>
    <t>Elmbridge 013</t>
  </si>
  <si>
    <t>E02006330</t>
  </si>
  <si>
    <t>Elmbridge 014</t>
  </si>
  <si>
    <t>E02006331</t>
  </si>
  <si>
    <t>Elmbridge 015</t>
  </si>
  <si>
    <t>E02006332</t>
  </si>
  <si>
    <t>Elmbridge 016</t>
  </si>
  <si>
    <t>E02006333</t>
  </si>
  <si>
    <t>Elmbridge 017</t>
  </si>
  <si>
    <t>E02006334</t>
  </si>
  <si>
    <t>Elmbridge 018</t>
  </si>
  <si>
    <t>E02006335</t>
  </si>
  <si>
    <t>Epsom and Ewell 001</t>
  </si>
  <si>
    <t>E02006336</t>
  </si>
  <si>
    <t>Epsom and Ewell 002</t>
  </si>
  <si>
    <t>E02006337</t>
  </si>
  <si>
    <t>Epsom and Ewell 003</t>
  </si>
  <si>
    <t>E02006338</t>
  </si>
  <si>
    <t>Epsom and Ewell 004</t>
  </si>
  <si>
    <t>E02006339</t>
  </si>
  <si>
    <t>Epsom and Ewell 005</t>
  </si>
  <si>
    <t>E02006341</t>
  </si>
  <si>
    <t>Epsom and Ewell 007</t>
  </si>
  <si>
    <t>E02006342</t>
  </si>
  <si>
    <t>Epsom and Ewell 008</t>
  </si>
  <si>
    <t>E02006343</t>
  </si>
  <si>
    <t>Epsom and Ewell 009</t>
  </si>
  <si>
    <t>E02006344</t>
  </si>
  <si>
    <t>Guildford 001</t>
  </si>
  <si>
    <t>E02006345</t>
  </si>
  <si>
    <t>Guildford 002</t>
  </si>
  <si>
    <t>E02006346</t>
  </si>
  <si>
    <t>Guildford 003</t>
  </si>
  <si>
    <t>E02006347</t>
  </si>
  <si>
    <t>Guildford 004</t>
  </si>
  <si>
    <t>E02006348</t>
  </si>
  <si>
    <t>Guildford 005</t>
  </si>
  <si>
    <t>E02006349</t>
  </si>
  <si>
    <t>Guildford 006</t>
  </si>
  <si>
    <t>E02006350</t>
  </si>
  <si>
    <t>Guildford 007</t>
  </si>
  <si>
    <t>E02006351</t>
  </si>
  <si>
    <t>Guildford 008</t>
  </si>
  <si>
    <t>E02006352</t>
  </si>
  <si>
    <t>Guildford 009</t>
  </si>
  <si>
    <t>E02006353</t>
  </si>
  <si>
    <t>Guildford 010</t>
  </si>
  <si>
    <t>E02006354</t>
  </si>
  <si>
    <t>Guildford 011</t>
  </si>
  <si>
    <t>E02006355</t>
  </si>
  <si>
    <t>Guildford 012</t>
  </si>
  <si>
    <t>E02006356</t>
  </si>
  <si>
    <t>Guildford 013</t>
  </si>
  <si>
    <t>E02006357</t>
  </si>
  <si>
    <t>Guildford 014</t>
  </si>
  <si>
    <t>E02006358</t>
  </si>
  <si>
    <t>Guildford 015</t>
  </si>
  <si>
    <t>E02006359</t>
  </si>
  <si>
    <t>Guildford 016</t>
  </si>
  <si>
    <t>E02006360</t>
  </si>
  <si>
    <t>Guildford 017</t>
  </si>
  <si>
    <t>E02006361</t>
  </si>
  <si>
    <t>Guildford 018</t>
  </si>
  <si>
    <t>E02006362</t>
  </si>
  <si>
    <t>Mole Valley 001</t>
  </si>
  <si>
    <t>E02006363</t>
  </si>
  <si>
    <t>Mole Valley 002</t>
  </si>
  <si>
    <t>E02006364</t>
  </si>
  <si>
    <t>Mole Valley 003</t>
  </si>
  <si>
    <t>E02006365</t>
  </si>
  <si>
    <t>Mole Valley 004</t>
  </si>
  <si>
    <t>E02006366</t>
  </si>
  <si>
    <t>Mole Valley 005</t>
  </si>
  <si>
    <t>E02006367</t>
  </si>
  <si>
    <t>Mole Valley 006</t>
  </si>
  <si>
    <t>E02006368</t>
  </si>
  <si>
    <t>Mole Valley 007</t>
  </si>
  <si>
    <t>E02006369</t>
  </si>
  <si>
    <t>Mole Valley 008</t>
  </si>
  <si>
    <t>E02006370</t>
  </si>
  <si>
    <t>Mole Valley 009</t>
  </si>
  <si>
    <t>E02006371</t>
  </si>
  <si>
    <t>Mole Valley 010</t>
  </si>
  <si>
    <t>E02006372</t>
  </si>
  <si>
    <t>Mole Valley 011</t>
  </si>
  <si>
    <t>E02006373</t>
  </si>
  <si>
    <t>Mole Valley 012</t>
  </si>
  <si>
    <t>E02006374</t>
  </si>
  <si>
    <t>Mole Valley 013</t>
  </si>
  <si>
    <t>E02006375</t>
  </si>
  <si>
    <t>Reigate and Banstead 001</t>
  </si>
  <si>
    <t>E02006376</t>
  </si>
  <si>
    <t>Reigate and Banstead 002</t>
  </si>
  <si>
    <t>E02006377</t>
  </si>
  <si>
    <t>Reigate and Banstead 003</t>
  </si>
  <si>
    <t>E02006378</t>
  </si>
  <si>
    <t>Reigate and Banstead 004</t>
  </si>
  <si>
    <t>E02006379</t>
  </si>
  <si>
    <t>Reigate and Banstead 005</t>
  </si>
  <si>
    <t>E02006380</t>
  </si>
  <si>
    <t>Reigate and Banstead 006</t>
  </si>
  <si>
    <t>E02006381</t>
  </si>
  <si>
    <t>Reigate and Banstead 007</t>
  </si>
  <si>
    <t>E02006382</t>
  </si>
  <si>
    <t>Reigate and Banstead 008</t>
  </si>
  <si>
    <t>E02006383</t>
  </si>
  <si>
    <t>Reigate and Banstead 009</t>
  </si>
  <si>
    <t>E02006384</t>
  </si>
  <si>
    <t>Reigate and Banstead 010</t>
  </si>
  <si>
    <t>E02006385</t>
  </si>
  <si>
    <t>Reigate and Banstead 011</t>
  </si>
  <si>
    <t>E02006386</t>
  </si>
  <si>
    <t>Reigate and Banstead 012</t>
  </si>
  <si>
    <t>E02006387</t>
  </si>
  <si>
    <t>Reigate and Banstead 013</t>
  </si>
  <si>
    <t>E02006388</t>
  </si>
  <si>
    <t>Reigate and Banstead 014</t>
  </si>
  <si>
    <t>E02006389</t>
  </si>
  <si>
    <t>Reigate and Banstead 015</t>
  </si>
  <si>
    <t>E02006390</t>
  </si>
  <si>
    <t>Reigate and Banstead 016</t>
  </si>
  <si>
    <t>E02006391</t>
  </si>
  <si>
    <t>Reigate and Banstead 017</t>
  </si>
  <si>
    <t>E02006392</t>
  </si>
  <si>
    <t>Reigate and Banstead 018</t>
  </si>
  <si>
    <t>E02006393</t>
  </si>
  <si>
    <t>Runnymede 001</t>
  </si>
  <si>
    <t>E02006394</t>
  </si>
  <si>
    <t>Runnymede 002</t>
  </si>
  <si>
    <t>E02006395</t>
  </si>
  <si>
    <t>Runnymede 003</t>
  </si>
  <si>
    <t>E02006396</t>
  </si>
  <si>
    <t>Runnymede 004</t>
  </si>
  <si>
    <t>E02006397</t>
  </si>
  <si>
    <t>Runnymede 005</t>
  </si>
  <si>
    <t>E02006398</t>
  </si>
  <si>
    <t>Runnymede 006</t>
  </si>
  <si>
    <t>E02006399</t>
  </si>
  <si>
    <t>Runnymede 007</t>
  </si>
  <si>
    <t>E02006400</t>
  </si>
  <si>
    <t>Runnymede 008</t>
  </si>
  <si>
    <t>E02006401</t>
  </si>
  <si>
    <t>Runnymede 009</t>
  </si>
  <si>
    <t>E02006402</t>
  </si>
  <si>
    <t>Runnymede 010</t>
  </si>
  <si>
    <t>E02006403</t>
  </si>
  <si>
    <t>Spelthorne 001</t>
  </si>
  <si>
    <t>E02006404</t>
  </si>
  <si>
    <t>Spelthorne 002</t>
  </si>
  <si>
    <t>E02006405</t>
  </si>
  <si>
    <t>Spelthorne 003</t>
  </si>
  <si>
    <t>E02006406</t>
  </si>
  <si>
    <t>Spelthorne 004</t>
  </si>
  <si>
    <t>E02006407</t>
  </si>
  <si>
    <t>Spelthorne 005</t>
  </si>
  <si>
    <t>E02006408</t>
  </si>
  <si>
    <t>Spelthorne 006</t>
  </si>
  <si>
    <t>E02006409</t>
  </si>
  <si>
    <t>Spelthorne 007</t>
  </si>
  <si>
    <t>E02006410</t>
  </si>
  <si>
    <t>Spelthorne 008</t>
  </si>
  <si>
    <t>E02006411</t>
  </si>
  <si>
    <t>Spelthorne 009</t>
  </si>
  <si>
    <t>E02006412</t>
  </si>
  <si>
    <t>Spelthorne 010</t>
  </si>
  <si>
    <t>E02006413</t>
  </si>
  <si>
    <t>Spelthorne 011</t>
  </si>
  <si>
    <t>E02006414</t>
  </si>
  <si>
    <t>Spelthorne 012</t>
  </si>
  <si>
    <t>E02006415</t>
  </si>
  <si>
    <t>Spelthorne 013</t>
  </si>
  <si>
    <t>E02006416</t>
  </si>
  <si>
    <t>Surrey Heath 001</t>
  </si>
  <si>
    <t>E02006417</t>
  </si>
  <si>
    <t>Surrey Heath 002</t>
  </si>
  <si>
    <t>E02006418</t>
  </si>
  <si>
    <t>Surrey Heath 003</t>
  </si>
  <si>
    <t>E02006419</t>
  </si>
  <si>
    <t>Surrey Heath 004</t>
  </si>
  <si>
    <t>E02006420</t>
  </si>
  <si>
    <t>Surrey Heath 005</t>
  </si>
  <si>
    <t>E02006421</t>
  </si>
  <si>
    <t>Surrey Heath 006</t>
  </si>
  <si>
    <t>E02006422</t>
  </si>
  <si>
    <t>Surrey Heath 007</t>
  </si>
  <si>
    <t>E02006423</t>
  </si>
  <si>
    <t>Surrey Heath 008</t>
  </si>
  <si>
    <t>E02006424</t>
  </si>
  <si>
    <t>Surrey Heath 009</t>
  </si>
  <si>
    <t>E02006425</t>
  </si>
  <si>
    <t>Surrey Heath 010</t>
  </si>
  <si>
    <t>E02006426</t>
  </si>
  <si>
    <t>Surrey Heath 011</t>
  </si>
  <si>
    <t>E02006427</t>
  </si>
  <si>
    <t>Surrey Heath 012</t>
  </si>
  <si>
    <t>E02006429</t>
  </si>
  <si>
    <t>Tandridge 002</t>
  </si>
  <si>
    <t>E02006430</t>
  </si>
  <si>
    <t>Tandridge 003</t>
  </si>
  <si>
    <t>E02006431</t>
  </si>
  <si>
    <t>Tandridge 004</t>
  </si>
  <si>
    <t>E02006432</t>
  </si>
  <si>
    <t>Tandridge 005</t>
  </si>
  <si>
    <t>E02006433</t>
  </si>
  <si>
    <t>Tandridge 006</t>
  </si>
  <si>
    <t>E02006434</t>
  </si>
  <si>
    <t>Tandridge 007</t>
  </si>
  <si>
    <t>E02006435</t>
  </si>
  <si>
    <t>Tandridge 008</t>
  </si>
  <si>
    <t>E02006436</t>
  </si>
  <si>
    <t>Tandridge 009</t>
  </si>
  <si>
    <t>E02006437</t>
  </si>
  <si>
    <t>Tandridge 010</t>
  </si>
  <si>
    <t>E02006438</t>
  </si>
  <si>
    <t>Tandridge 011</t>
  </si>
  <si>
    <t>E02006439</t>
  </si>
  <si>
    <t>Waverley 001</t>
  </si>
  <si>
    <t>E02006440</t>
  </si>
  <si>
    <t>Waverley 002</t>
  </si>
  <si>
    <t>E02006441</t>
  </si>
  <si>
    <t>Waverley 003</t>
  </si>
  <si>
    <t>E02006442</t>
  </si>
  <si>
    <t>Waverley 004</t>
  </si>
  <si>
    <t>E02006443</t>
  </si>
  <si>
    <t>Waverley 005</t>
  </si>
  <si>
    <t>E02006444</t>
  </si>
  <si>
    <t>Waverley 006</t>
  </si>
  <si>
    <t>E02006445</t>
  </si>
  <si>
    <t>Waverley 007</t>
  </si>
  <si>
    <t>E02006446</t>
  </si>
  <si>
    <t>Waverley 008</t>
  </si>
  <si>
    <t>E02006447</t>
  </si>
  <si>
    <t>Waverley 009</t>
  </si>
  <si>
    <t>E02006448</t>
  </si>
  <si>
    <t>Waverley 010</t>
  </si>
  <si>
    <t>E02006449</t>
  </si>
  <si>
    <t>Waverley 011</t>
  </si>
  <si>
    <t>E02006450</t>
  </si>
  <si>
    <t>Waverley 012</t>
  </si>
  <si>
    <t>E02006451</t>
  </si>
  <si>
    <t>Waverley 013</t>
  </si>
  <si>
    <t>E02006453</t>
  </si>
  <si>
    <t>Waverley 015</t>
  </si>
  <si>
    <t>E02006454</t>
  </si>
  <si>
    <t>Waverley 016</t>
  </si>
  <si>
    <t>E02006455</t>
  </si>
  <si>
    <t>Waverley 017</t>
  </si>
  <si>
    <t>E02006456</t>
  </si>
  <si>
    <t>Woking 001</t>
  </si>
  <si>
    <t>E02006457</t>
  </si>
  <si>
    <t>Woking 002</t>
  </si>
  <si>
    <t>E02006458</t>
  </si>
  <si>
    <t>Woking 003</t>
  </si>
  <si>
    <t>E02006459</t>
  </si>
  <si>
    <t>Woking 004</t>
  </si>
  <si>
    <t>E02006460</t>
  </si>
  <si>
    <t>Woking 005</t>
  </si>
  <si>
    <t>E02006461</t>
  </si>
  <si>
    <t>Woking 006</t>
  </si>
  <si>
    <t>E02006462</t>
  </si>
  <si>
    <t>Woking 007</t>
  </si>
  <si>
    <t>E02006463</t>
  </si>
  <si>
    <t>Woking 008</t>
  </si>
  <si>
    <t>E02006464</t>
  </si>
  <si>
    <t>Woking 009</t>
  </si>
  <si>
    <t>E02006465</t>
  </si>
  <si>
    <t>Woking 010</t>
  </si>
  <si>
    <t>E02006466</t>
  </si>
  <si>
    <t>Woking 011</t>
  </si>
  <si>
    <t>E02006467</t>
  </si>
  <si>
    <t>Woking 012</t>
  </si>
  <si>
    <t>E02006468</t>
  </si>
  <si>
    <t>North Warwickshire 001</t>
  </si>
  <si>
    <t>E02006469</t>
  </si>
  <si>
    <t>North Warwickshire 002</t>
  </si>
  <si>
    <t>E02006470</t>
  </si>
  <si>
    <t>North Warwickshire 003</t>
  </si>
  <si>
    <t>E02006471</t>
  </si>
  <si>
    <t>North Warwickshire 004</t>
  </si>
  <si>
    <t>E02006472</t>
  </si>
  <si>
    <t>North Warwickshire 005</t>
  </si>
  <si>
    <t>E02006473</t>
  </si>
  <si>
    <t>North Warwickshire 006</t>
  </si>
  <si>
    <t>E02006474</t>
  </si>
  <si>
    <t>North Warwickshire 007</t>
  </si>
  <si>
    <t>E02006475</t>
  </si>
  <si>
    <t>Nuneaton and Bedworth 001</t>
  </si>
  <si>
    <t>E02006476</t>
  </si>
  <si>
    <t>Nuneaton and Bedworth 002</t>
  </si>
  <si>
    <t>E02006477</t>
  </si>
  <si>
    <t>Nuneaton and Bedworth 003</t>
  </si>
  <si>
    <t>E02006478</t>
  </si>
  <si>
    <t>Nuneaton and Bedworth 004</t>
  </si>
  <si>
    <t>E02006479</t>
  </si>
  <si>
    <t>Nuneaton and Bedworth 005</t>
  </si>
  <si>
    <t>E02006480</t>
  </si>
  <si>
    <t>Nuneaton and Bedworth 006</t>
  </si>
  <si>
    <t>E02006481</t>
  </si>
  <si>
    <t>Nuneaton and Bedworth 007</t>
  </si>
  <si>
    <t>E02006482</t>
  </si>
  <si>
    <t>Nuneaton and Bedworth 008</t>
  </si>
  <si>
    <t>E02006483</t>
  </si>
  <si>
    <t>Nuneaton and Bedworth 009</t>
  </si>
  <si>
    <t>E02006484</t>
  </si>
  <si>
    <t>Nuneaton and Bedworth 010</t>
  </si>
  <si>
    <t>E02006485</t>
  </si>
  <si>
    <t>Nuneaton and Bedworth 011</t>
  </si>
  <si>
    <t>E02006486</t>
  </si>
  <si>
    <t>Nuneaton and Bedworth 012</t>
  </si>
  <si>
    <t>E02006487</t>
  </si>
  <si>
    <t>Nuneaton and Bedworth 013</t>
  </si>
  <si>
    <t>E02006488</t>
  </si>
  <si>
    <t>Nuneaton and Bedworth 014</t>
  </si>
  <si>
    <t>E02006489</t>
  </si>
  <si>
    <t>Nuneaton and Bedworth 015</t>
  </si>
  <si>
    <t>E02006490</t>
  </si>
  <si>
    <t>Nuneaton and Bedworth 016</t>
  </si>
  <si>
    <t>E02006492</t>
  </si>
  <si>
    <t>Rugby 001</t>
  </si>
  <si>
    <t>E02006493</t>
  </si>
  <si>
    <t>Rugby 002</t>
  </si>
  <si>
    <t>E02006494</t>
  </si>
  <si>
    <t>Rugby 003</t>
  </si>
  <si>
    <t>E02006495</t>
  </si>
  <si>
    <t>Rugby 004</t>
  </si>
  <si>
    <t>E02006496</t>
  </si>
  <si>
    <t>Rugby 005</t>
  </si>
  <si>
    <t>E02006497</t>
  </si>
  <si>
    <t>Rugby 006</t>
  </si>
  <si>
    <t>E02006498</t>
  </si>
  <si>
    <t>Rugby 007</t>
  </si>
  <si>
    <t>E02006499</t>
  </si>
  <si>
    <t>Rugby 008</t>
  </si>
  <si>
    <t>E02006500</t>
  </si>
  <si>
    <t>Rugby 009</t>
  </si>
  <si>
    <t>E02006501</t>
  </si>
  <si>
    <t>Rugby 010</t>
  </si>
  <si>
    <t>E02006502</t>
  </si>
  <si>
    <t>Rugby 011</t>
  </si>
  <si>
    <t>E02006503</t>
  </si>
  <si>
    <t>Rugby 012</t>
  </si>
  <si>
    <t>E02006504</t>
  </si>
  <si>
    <t>Stratford-on-Avon 001</t>
  </si>
  <si>
    <t>E02006505</t>
  </si>
  <si>
    <t>Stratford-on-Avon 002</t>
  </si>
  <si>
    <t>E02006506</t>
  </si>
  <si>
    <t>Stratford-on-Avon 003</t>
  </si>
  <si>
    <t>E02006507</t>
  </si>
  <si>
    <t>Stratford-on-Avon 004</t>
  </si>
  <si>
    <t>E02006508</t>
  </si>
  <si>
    <t>Stratford-on-Avon 005</t>
  </si>
  <si>
    <t>E02006509</t>
  </si>
  <si>
    <t>Stratford-on-Avon 006</t>
  </si>
  <si>
    <t>E02006510</t>
  </si>
  <si>
    <t>Stratford-on-Avon 007</t>
  </si>
  <si>
    <t>E02006511</t>
  </si>
  <si>
    <t>Stratford-on-Avon 008</t>
  </si>
  <si>
    <t>E02006512</t>
  </si>
  <si>
    <t>Stratford-on-Avon 009</t>
  </si>
  <si>
    <t>E02006513</t>
  </si>
  <si>
    <t>Stratford-on-Avon 010</t>
  </si>
  <si>
    <t>E02006514</t>
  </si>
  <si>
    <t>Stratford-on-Avon 011</t>
  </si>
  <si>
    <t>E02006515</t>
  </si>
  <si>
    <t>Stratford-on-Avon 012</t>
  </si>
  <si>
    <t>E02006516</t>
  </si>
  <si>
    <t>Stratford-on-Avon 013</t>
  </si>
  <si>
    <t>E02006517</t>
  </si>
  <si>
    <t>Stratford-on-Avon 014</t>
  </si>
  <si>
    <t>E02006518</t>
  </si>
  <si>
    <t>Stratford-on-Avon 015</t>
  </si>
  <si>
    <t>E02006519</t>
  </si>
  <si>
    <t>Warwick 001</t>
  </si>
  <si>
    <t>E02006520</t>
  </si>
  <si>
    <t>Warwick 002</t>
  </si>
  <si>
    <t>E02006521</t>
  </si>
  <si>
    <t>Warwick 003</t>
  </si>
  <si>
    <t>E02006522</t>
  </si>
  <si>
    <t>Warwick 004</t>
  </si>
  <si>
    <t>E02006523</t>
  </si>
  <si>
    <t>Warwick 005</t>
  </si>
  <si>
    <t>E02006524</t>
  </si>
  <si>
    <t>Warwick 006</t>
  </si>
  <si>
    <t>E02006525</t>
  </si>
  <si>
    <t>Warwick 007</t>
  </si>
  <si>
    <t>E02006526</t>
  </si>
  <si>
    <t>Warwick 008</t>
  </si>
  <si>
    <t>E02006527</t>
  </si>
  <si>
    <t>Warwick 009</t>
  </si>
  <si>
    <t>E02006528</t>
  </si>
  <si>
    <t>Warwick 010</t>
  </si>
  <si>
    <t>E02006529</t>
  </si>
  <si>
    <t>Warwick 011</t>
  </si>
  <si>
    <t>E02006530</t>
  </si>
  <si>
    <t>Warwick 012</t>
  </si>
  <si>
    <t>E02006531</t>
  </si>
  <si>
    <t>Warwick 013</t>
  </si>
  <si>
    <t>E02006532</t>
  </si>
  <si>
    <t>Warwick 014</t>
  </si>
  <si>
    <t>E02006533</t>
  </si>
  <si>
    <t>Warwick 015</t>
  </si>
  <si>
    <t>E02006534</t>
  </si>
  <si>
    <t>Adur 001</t>
  </si>
  <si>
    <t>E02006535</t>
  </si>
  <si>
    <t>Adur 002</t>
  </si>
  <si>
    <t>E02006536</t>
  </si>
  <si>
    <t>Adur 003</t>
  </si>
  <si>
    <t>E02006537</t>
  </si>
  <si>
    <t>Adur 004</t>
  </si>
  <si>
    <t>E02006538</t>
  </si>
  <si>
    <t>Adur 005</t>
  </si>
  <si>
    <t>E02006539</t>
  </si>
  <si>
    <t>Adur 006</t>
  </si>
  <si>
    <t>E02006540</t>
  </si>
  <si>
    <t>Adur 007</t>
  </si>
  <si>
    <t>E02006541</t>
  </si>
  <si>
    <t>Adur 008</t>
  </si>
  <si>
    <t>E02006542</t>
  </si>
  <si>
    <t>Arun 001</t>
  </si>
  <si>
    <t>E02006543</t>
  </si>
  <si>
    <t>Arun 002</t>
  </si>
  <si>
    <t>E02006544</t>
  </si>
  <si>
    <t>Arun 003</t>
  </si>
  <si>
    <t>E02006545</t>
  </si>
  <si>
    <t>Arun 004</t>
  </si>
  <si>
    <t>E02006546</t>
  </si>
  <si>
    <t>Arun 005</t>
  </si>
  <si>
    <t>E02006547</t>
  </si>
  <si>
    <t>Arun 006</t>
  </si>
  <si>
    <t>E02006548</t>
  </si>
  <si>
    <t>Arun 007</t>
  </si>
  <si>
    <t>E02006549</t>
  </si>
  <si>
    <t>Arun 008</t>
  </si>
  <si>
    <t>E02006550</t>
  </si>
  <si>
    <t>Arun 009</t>
  </si>
  <si>
    <t>E02006551</t>
  </si>
  <si>
    <t>Arun 010</t>
  </si>
  <si>
    <t>E02006552</t>
  </si>
  <si>
    <t>Arun 011</t>
  </si>
  <si>
    <t>E02006553</t>
  </si>
  <si>
    <t>Arun 012</t>
  </si>
  <si>
    <t>E02006554</t>
  </si>
  <si>
    <t>Arun 013</t>
  </si>
  <si>
    <t>E02006555</t>
  </si>
  <si>
    <t>Arun 014</t>
  </si>
  <si>
    <t>E02006556</t>
  </si>
  <si>
    <t>Arun 015</t>
  </si>
  <si>
    <t>E02006557</t>
  </si>
  <si>
    <t>Arun 016</t>
  </si>
  <si>
    <t>E02006558</t>
  </si>
  <si>
    <t>Arun 017</t>
  </si>
  <si>
    <t>E02006559</t>
  </si>
  <si>
    <t>Arun 018</t>
  </si>
  <si>
    <t>E02006560</t>
  </si>
  <si>
    <t>Arun 019</t>
  </si>
  <si>
    <t>E02006561</t>
  </si>
  <si>
    <t>Chichester 001</t>
  </si>
  <si>
    <t>E02006562</t>
  </si>
  <si>
    <t>Chichester 002</t>
  </si>
  <si>
    <t>E02006563</t>
  </si>
  <si>
    <t>Chichester 003</t>
  </si>
  <si>
    <t>E02006564</t>
  </si>
  <si>
    <t>Chichester 004</t>
  </si>
  <si>
    <t>E02006565</t>
  </si>
  <si>
    <t>Chichester 005</t>
  </si>
  <si>
    <t>E02006566</t>
  </si>
  <si>
    <t>Chichester 006</t>
  </si>
  <si>
    <t>E02006567</t>
  </si>
  <si>
    <t>Chichester 007</t>
  </si>
  <si>
    <t>E02006568</t>
  </si>
  <si>
    <t>Chichester 008</t>
  </si>
  <si>
    <t>E02006569</t>
  </si>
  <si>
    <t>Chichester 009</t>
  </si>
  <si>
    <t>E02006570</t>
  </si>
  <si>
    <t>Chichester 010</t>
  </si>
  <si>
    <t>E02006571</t>
  </si>
  <si>
    <t>Chichester 011</t>
  </si>
  <si>
    <t>E02006572</t>
  </si>
  <si>
    <t>Chichester 012</t>
  </si>
  <si>
    <t>E02006573</t>
  </si>
  <si>
    <t>Chichester 013</t>
  </si>
  <si>
    <t>E02006574</t>
  </si>
  <si>
    <t>Chichester 014</t>
  </si>
  <si>
    <t>E02006575</t>
  </si>
  <si>
    <t>Crawley 001</t>
  </si>
  <si>
    <t>E02006576</t>
  </si>
  <si>
    <t>Crawley 002</t>
  </si>
  <si>
    <t>E02006577</t>
  </si>
  <si>
    <t>Crawley 003</t>
  </si>
  <si>
    <t>E02006578</t>
  </si>
  <si>
    <t>Crawley 004</t>
  </si>
  <si>
    <t>E02006579</t>
  </si>
  <si>
    <t>Crawley 005</t>
  </si>
  <si>
    <t>E02006580</t>
  </si>
  <si>
    <t>Crawley 006</t>
  </si>
  <si>
    <t>E02006581</t>
  </si>
  <si>
    <t>Crawley 007</t>
  </si>
  <si>
    <t>E02006582</t>
  </si>
  <si>
    <t>Crawley 008</t>
  </si>
  <si>
    <t>E02006583</t>
  </si>
  <si>
    <t>Crawley 009</t>
  </si>
  <si>
    <t>E02006584</t>
  </si>
  <si>
    <t>Crawley 010</t>
  </si>
  <si>
    <t>E02006585</t>
  </si>
  <si>
    <t>Crawley 011</t>
  </si>
  <si>
    <t>E02006586</t>
  </si>
  <si>
    <t>Crawley 012</t>
  </si>
  <si>
    <t>E02006587</t>
  </si>
  <si>
    <t>Crawley 013</t>
  </si>
  <si>
    <t>E02006588</t>
  </si>
  <si>
    <t>Horsham 001</t>
  </si>
  <si>
    <t>E02006589</t>
  </si>
  <si>
    <t>Horsham 002</t>
  </si>
  <si>
    <t>E02006590</t>
  </si>
  <si>
    <t>Horsham 003</t>
  </si>
  <si>
    <t>E02006591</t>
  </si>
  <si>
    <t>Horsham 004</t>
  </si>
  <si>
    <t>E02006592</t>
  </si>
  <si>
    <t>Horsham 005</t>
  </si>
  <si>
    <t>E02006593</t>
  </si>
  <si>
    <t>Horsham 006</t>
  </si>
  <si>
    <t>E02006594</t>
  </si>
  <si>
    <t>Horsham 007</t>
  </si>
  <si>
    <t>E02006595</t>
  </si>
  <si>
    <t>Horsham 008</t>
  </si>
  <si>
    <t>E02006596</t>
  </si>
  <si>
    <t>Horsham 009</t>
  </si>
  <si>
    <t>E02006597</t>
  </si>
  <si>
    <t>Horsham 010</t>
  </si>
  <si>
    <t>E02006598</t>
  </si>
  <si>
    <t>Horsham 011</t>
  </si>
  <si>
    <t>E02006599</t>
  </si>
  <si>
    <t>Horsham 012</t>
  </si>
  <si>
    <t>E02006600</t>
  </si>
  <si>
    <t>Horsham 013</t>
  </si>
  <si>
    <t>E02006601</t>
  </si>
  <si>
    <t>Horsham 014</t>
  </si>
  <si>
    <t>E02006602</t>
  </si>
  <si>
    <t>Horsham 015</t>
  </si>
  <si>
    <t>E02006603</t>
  </si>
  <si>
    <t>Horsham 016</t>
  </si>
  <si>
    <t>E02006604</t>
  </si>
  <si>
    <t>Mid Sussex 001</t>
  </si>
  <si>
    <t>E02006605</t>
  </si>
  <si>
    <t>Mid Sussex 002</t>
  </si>
  <si>
    <t>E02006606</t>
  </si>
  <si>
    <t>Mid Sussex 003</t>
  </si>
  <si>
    <t>E02006607</t>
  </si>
  <si>
    <t>Mid Sussex 004</t>
  </si>
  <si>
    <t>E02006608</t>
  </si>
  <si>
    <t>Mid Sussex 005</t>
  </si>
  <si>
    <t>E02006609</t>
  </si>
  <si>
    <t>Mid Sussex 006</t>
  </si>
  <si>
    <t>E02006610</t>
  </si>
  <si>
    <t>Mid Sussex 007</t>
  </si>
  <si>
    <t>E02006611</t>
  </si>
  <si>
    <t>Mid Sussex 008</t>
  </si>
  <si>
    <t>E02006612</t>
  </si>
  <si>
    <t>Mid Sussex 009</t>
  </si>
  <si>
    <t>E02006613</t>
  </si>
  <si>
    <t>Mid Sussex 010</t>
  </si>
  <si>
    <t>E02006614</t>
  </si>
  <si>
    <t>Mid Sussex 011</t>
  </si>
  <si>
    <t>E02006615</t>
  </si>
  <si>
    <t>Mid Sussex 012</t>
  </si>
  <si>
    <t>E02006616</t>
  </si>
  <si>
    <t>Mid Sussex 013</t>
  </si>
  <si>
    <t>E02006617</t>
  </si>
  <si>
    <t>Mid Sussex 014</t>
  </si>
  <si>
    <t>E02006618</t>
  </si>
  <si>
    <t>Mid Sussex 015</t>
  </si>
  <si>
    <t>E02006619</t>
  </si>
  <si>
    <t>Mid Sussex 016</t>
  </si>
  <si>
    <t>E02006620</t>
  </si>
  <si>
    <t>Mid Sussex 017</t>
  </si>
  <si>
    <t>E02006621</t>
  </si>
  <si>
    <t>Worthing 001</t>
  </si>
  <si>
    <t>E02006622</t>
  </si>
  <si>
    <t>Worthing 002</t>
  </si>
  <si>
    <t>E02006623</t>
  </si>
  <si>
    <t>Worthing 003</t>
  </si>
  <si>
    <t>E02006624</t>
  </si>
  <si>
    <t>Worthing 004</t>
  </si>
  <si>
    <t>E02006625</t>
  </si>
  <si>
    <t>Worthing 005</t>
  </si>
  <si>
    <t>E02006626</t>
  </si>
  <si>
    <t>Worthing 006</t>
  </si>
  <si>
    <t>E02006627</t>
  </si>
  <si>
    <t>Worthing 007</t>
  </si>
  <si>
    <t>E02006628</t>
  </si>
  <si>
    <t>Worthing 008</t>
  </si>
  <si>
    <t>E02006629</t>
  </si>
  <si>
    <t>Worthing 009</t>
  </si>
  <si>
    <t>E02006630</t>
  </si>
  <si>
    <t>Worthing 010</t>
  </si>
  <si>
    <t>E02006631</t>
  </si>
  <si>
    <t>Worthing 011</t>
  </si>
  <si>
    <t>E02006632</t>
  </si>
  <si>
    <t>Worthing 012</t>
  </si>
  <si>
    <t>E02006633</t>
  </si>
  <si>
    <t>Worthing 013</t>
  </si>
  <si>
    <t>E02006634</t>
  </si>
  <si>
    <t>Wiltshire 012</t>
  </si>
  <si>
    <t>E02006635</t>
  </si>
  <si>
    <t>Wiltshire 019</t>
  </si>
  <si>
    <t>E02006636</t>
  </si>
  <si>
    <t>Wiltshire 024</t>
  </si>
  <si>
    <t>E02006637</t>
  </si>
  <si>
    <t>Wiltshire 025</t>
  </si>
  <si>
    <t>E02006638</t>
  </si>
  <si>
    <t>Wiltshire 026</t>
  </si>
  <si>
    <t>E02006639</t>
  </si>
  <si>
    <t>Wiltshire 028</t>
  </si>
  <si>
    <t>E02006640</t>
  </si>
  <si>
    <t>Wiltshire 029</t>
  </si>
  <si>
    <t>E02006641</t>
  </si>
  <si>
    <t>Wiltshire 034</t>
  </si>
  <si>
    <t>E02006642</t>
  </si>
  <si>
    <t>Wiltshire 038</t>
  </si>
  <si>
    <t>E02006643</t>
  </si>
  <si>
    <t>Wiltshire 041</t>
  </si>
  <si>
    <t>E02006644</t>
  </si>
  <si>
    <t>Wiltshire 001</t>
  </si>
  <si>
    <t>E02006645</t>
  </si>
  <si>
    <t>Wiltshire 002</t>
  </si>
  <si>
    <t>E02006646</t>
  </si>
  <si>
    <t>Wiltshire 003</t>
  </si>
  <si>
    <t>E02006647</t>
  </si>
  <si>
    <t>Wiltshire 004</t>
  </si>
  <si>
    <t>E02006648</t>
  </si>
  <si>
    <t>Wiltshire 005</t>
  </si>
  <si>
    <t>E02006649</t>
  </si>
  <si>
    <t>Wiltshire 006</t>
  </si>
  <si>
    <t>E02006650</t>
  </si>
  <si>
    <t>Wiltshire 007</t>
  </si>
  <si>
    <t>E02006651</t>
  </si>
  <si>
    <t>Wiltshire 008</t>
  </si>
  <si>
    <t>E02006652</t>
  </si>
  <si>
    <t>Wiltshire 009</t>
  </si>
  <si>
    <t>E02006653</t>
  </si>
  <si>
    <t>Wiltshire 010</t>
  </si>
  <si>
    <t>E02006654</t>
  </si>
  <si>
    <t>Wiltshire 011</t>
  </si>
  <si>
    <t>E02006655</t>
  </si>
  <si>
    <t>Wiltshire 013</t>
  </si>
  <si>
    <t>E02006656</t>
  </si>
  <si>
    <t>Wiltshire 014</t>
  </si>
  <si>
    <t>E02006657</t>
  </si>
  <si>
    <t>Wiltshire 015</t>
  </si>
  <si>
    <t>E02006658</t>
  </si>
  <si>
    <t>Wiltshire 016</t>
  </si>
  <si>
    <t>E02006659</t>
  </si>
  <si>
    <t>Wiltshire 017</t>
  </si>
  <si>
    <t>E02006660</t>
  </si>
  <si>
    <t>Wiltshire 018</t>
  </si>
  <si>
    <t>E02006661</t>
  </si>
  <si>
    <t>Wiltshire 045</t>
  </si>
  <si>
    <t>E02006662</t>
  </si>
  <si>
    <t>Wiltshire 046</t>
  </si>
  <si>
    <t>E02006663</t>
  </si>
  <si>
    <t>Wiltshire 048</t>
  </si>
  <si>
    <t>E02006664</t>
  </si>
  <si>
    <t>Wiltshire 049</t>
  </si>
  <si>
    <t>E02006665</t>
  </si>
  <si>
    <t>Wiltshire 050</t>
  </si>
  <si>
    <t>E02006666</t>
  </si>
  <si>
    <t>Wiltshire 051</t>
  </si>
  <si>
    <t>E02006667</t>
  </si>
  <si>
    <t>Wiltshire 052</t>
  </si>
  <si>
    <t>E02006668</t>
  </si>
  <si>
    <t>Wiltshire 053</t>
  </si>
  <si>
    <t>E02006669</t>
  </si>
  <si>
    <t>Wiltshire 054</t>
  </si>
  <si>
    <t>E02006670</t>
  </si>
  <si>
    <t>Wiltshire 055</t>
  </si>
  <si>
    <t>E02006671</t>
  </si>
  <si>
    <t>Wiltshire 056</t>
  </si>
  <si>
    <t>E02006672</t>
  </si>
  <si>
    <t>Wiltshire 057</t>
  </si>
  <si>
    <t>E02006673</t>
  </si>
  <si>
    <t>Wiltshire 058</t>
  </si>
  <si>
    <t>E02006674</t>
  </si>
  <si>
    <t>Wiltshire 059</t>
  </si>
  <si>
    <t>E02006675</t>
  </si>
  <si>
    <t>Wiltshire 060</t>
  </si>
  <si>
    <t>E02006676</t>
  </si>
  <si>
    <t>Wiltshire 061</t>
  </si>
  <si>
    <t>E02006677</t>
  </si>
  <si>
    <t>Wiltshire 062</t>
  </si>
  <si>
    <t>E02006678</t>
  </si>
  <si>
    <t>Wiltshire 020</t>
  </si>
  <si>
    <t>E02006679</t>
  </si>
  <si>
    <t>Wiltshire 021</t>
  </si>
  <si>
    <t>E02006680</t>
  </si>
  <si>
    <t>Wiltshire 022</t>
  </si>
  <si>
    <t>E02006681</t>
  </si>
  <si>
    <t>Wiltshire 023</t>
  </si>
  <si>
    <t>E02006682</t>
  </si>
  <si>
    <t>Wiltshire 027</t>
  </si>
  <si>
    <t>E02006683</t>
  </si>
  <si>
    <t>Wiltshire 030</t>
  </si>
  <si>
    <t>E02006684</t>
  </si>
  <si>
    <t>Wiltshire 031</t>
  </si>
  <si>
    <t>E02006685</t>
  </si>
  <si>
    <t>Wiltshire 032</t>
  </si>
  <si>
    <t>E02006686</t>
  </si>
  <si>
    <t>Wiltshire 033</t>
  </si>
  <si>
    <t>E02006687</t>
  </si>
  <si>
    <t>Wiltshire 035</t>
  </si>
  <si>
    <t>E02006688</t>
  </si>
  <si>
    <t>Wiltshire 036</t>
  </si>
  <si>
    <t>E02006689</t>
  </si>
  <si>
    <t>Wiltshire 037</t>
  </si>
  <si>
    <t>E02006690</t>
  </si>
  <si>
    <t>Wiltshire 039</t>
  </si>
  <si>
    <t>E02006691</t>
  </si>
  <si>
    <t>Wiltshire 040</t>
  </si>
  <si>
    <t>E02006692</t>
  </si>
  <si>
    <t>Wiltshire 042</t>
  </si>
  <si>
    <t>E02006693</t>
  </si>
  <si>
    <t>Wiltshire 043</t>
  </si>
  <si>
    <t>E02006694</t>
  </si>
  <si>
    <t>Wiltshire 044</t>
  </si>
  <si>
    <t>E02006695</t>
  </si>
  <si>
    <t>Wiltshire 047</t>
  </si>
  <si>
    <t>E02006696</t>
  </si>
  <si>
    <t>Bromsgrove 001</t>
  </si>
  <si>
    <t>E02006697</t>
  </si>
  <si>
    <t>Bromsgrove 002</t>
  </si>
  <si>
    <t>E02006698</t>
  </si>
  <si>
    <t>Bromsgrove 003</t>
  </si>
  <si>
    <t>E02006699</t>
  </si>
  <si>
    <t>Bromsgrove 004</t>
  </si>
  <si>
    <t>E02006700</t>
  </si>
  <si>
    <t>Bromsgrove 005</t>
  </si>
  <si>
    <t>E02006701</t>
  </si>
  <si>
    <t>Bromsgrove 006</t>
  </si>
  <si>
    <t>E02006702</t>
  </si>
  <si>
    <t>Bromsgrove 007</t>
  </si>
  <si>
    <t>E02006703</t>
  </si>
  <si>
    <t>Bromsgrove 008</t>
  </si>
  <si>
    <t>E02006704</t>
  </si>
  <si>
    <t>Bromsgrove 009</t>
  </si>
  <si>
    <t>E02006705</t>
  </si>
  <si>
    <t>Bromsgrove 010</t>
  </si>
  <si>
    <t>E02006706</t>
  </si>
  <si>
    <t>Bromsgrove 011</t>
  </si>
  <si>
    <t>E02006707</t>
  </si>
  <si>
    <t>Bromsgrove 012</t>
  </si>
  <si>
    <t>E02006708</t>
  </si>
  <si>
    <t>Bromsgrove 013</t>
  </si>
  <si>
    <t>E02006709</t>
  </si>
  <si>
    <t>Bromsgrove 014</t>
  </si>
  <si>
    <t>E02006710</t>
  </si>
  <si>
    <t>Malvern Hills 001</t>
  </si>
  <si>
    <t>E02006711</t>
  </si>
  <si>
    <t>Malvern Hills 002</t>
  </si>
  <si>
    <t>E02006712</t>
  </si>
  <si>
    <t>Malvern Hills 003</t>
  </si>
  <si>
    <t>E02006713</t>
  </si>
  <si>
    <t>Malvern Hills 004</t>
  </si>
  <si>
    <t>E02006714</t>
  </si>
  <si>
    <t>Malvern Hills 005</t>
  </si>
  <si>
    <t>E02006715</t>
  </si>
  <si>
    <t>Malvern Hills 006</t>
  </si>
  <si>
    <t>E02006716</t>
  </si>
  <si>
    <t>Malvern Hills 007</t>
  </si>
  <si>
    <t>E02006717</t>
  </si>
  <si>
    <t>Malvern Hills 008</t>
  </si>
  <si>
    <t>E02006718</t>
  </si>
  <si>
    <t>Malvern Hills 009</t>
  </si>
  <si>
    <t>E02006719</t>
  </si>
  <si>
    <t>Malvern Hills 010</t>
  </si>
  <si>
    <t>E02006720</t>
  </si>
  <si>
    <t>Malvern Hills 011</t>
  </si>
  <si>
    <t>E02006721</t>
  </si>
  <si>
    <t>Redditch 001</t>
  </si>
  <si>
    <t>E02006722</t>
  </si>
  <si>
    <t>Redditch 002</t>
  </si>
  <si>
    <t>E02006723</t>
  </si>
  <si>
    <t>Redditch 003</t>
  </si>
  <si>
    <t>E02006724</t>
  </si>
  <si>
    <t>Redditch 004</t>
  </si>
  <si>
    <t>E02006725</t>
  </si>
  <si>
    <t>Redditch 005</t>
  </si>
  <si>
    <t>E02006726</t>
  </si>
  <si>
    <t>Redditch 006</t>
  </si>
  <si>
    <t>E02006727</t>
  </si>
  <si>
    <t>Redditch 007</t>
  </si>
  <si>
    <t>E02006728</t>
  </si>
  <si>
    <t>Redditch 008</t>
  </si>
  <si>
    <t>E02006729</t>
  </si>
  <si>
    <t>Redditch 009</t>
  </si>
  <si>
    <t>E02006730</t>
  </si>
  <si>
    <t>Redditch 010</t>
  </si>
  <si>
    <t>E02006731</t>
  </si>
  <si>
    <t>Redditch 011</t>
  </si>
  <si>
    <t>E02006732</t>
  </si>
  <si>
    <t>Redditch 012</t>
  </si>
  <si>
    <t>E02006733</t>
  </si>
  <si>
    <t>Redditch 013</t>
  </si>
  <si>
    <t>E02006734</t>
  </si>
  <si>
    <t>Worcester 001</t>
  </si>
  <si>
    <t>E02006735</t>
  </si>
  <si>
    <t>Worcester 002</t>
  </si>
  <si>
    <t>E02006736</t>
  </si>
  <si>
    <t>Worcester 003</t>
  </si>
  <si>
    <t>E02006737</t>
  </si>
  <si>
    <t>Worcester 004</t>
  </si>
  <si>
    <t>E02006738</t>
  </si>
  <si>
    <t>Worcester 005</t>
  </si>
  <si>
    <t>E02006739</t>
  </si>
  <si>
    <t>Worcester 006</t>
  </si>
  <si>
    <t>E02006740</t>
  </si>
  <si>
    <t>Worcester 007</t>
  </si>
  <si>
    <t>E02006741</t>
  </si>
  <si>
    <t>Worcester 008</t>
  </si>
  <si>
    <t>E02006742</t>
  </si>
  <si>
    <t>Worcester 009</t>
  </si>
  <si>
    <t>E02006743</t>
  </si>
  <si>
    <t>Worcester 010</t>
  </si>
  <si>
    <t>E02006744</t>
  </si>
  <si>
    <t>Worcester 011</t>
  </si>
  <si>
    <t>E02006745</t>
  </si>
  <si>
    <t>Worcester 012</t>
  </si>
  <si>
    <t>E02006746</t>
  </si>
  <si>
    <t>Worcester 013</t>
  </si>
  <si>
    <t>E02006747</t>
  </si>
  <si>
    <t>Worcester 014</t>
  </si>
  <si>
    <t>E02006748</t>
  </si>
  <si>
    <t>Wychavon 001</t>
  </si>
  <si>
    <t>E02006749</t>
  </si>
  <si>
    <t>Wychavon 002</t>
  </si>
  <si>
    <t>E02006750</t>
  </si>
  <si>
    <t>Wychavon 003</t>
  </si>
  <si>
    <t>E02006751</t>
  </si>
  <si>
    <t>Wychavon 004</t>
  </si>
  <si>
    <t>E02006752</t>
  </si>
  <si>
    <t>Wychavon 005</t>
  </si>
  <si>
    <t>E02006753</t>
  </si>
  <si>
    <t>Wychavon 006</t>
  </si>
  <si>
    <t>E02006754</t>
  </si>
  <si>
    <t>Wychavon 007</t>
  </si>
  <si>
    <t>E02006755</t>
  </si>
  <si>
    <t>Wychavon 008</t>
  </si>
  <si>
    <t>E02006756</t>
  </si>
  <si>
    <t>Wychavon 009</t>
  </si>
  <si>
    <t>E02006757</t>
  </si>
  <si>
    <t>Wychavon 010</t>
  </si>
  <si>
    <t>E02006758</t>
  </si>
  <si>
    <t>Wychavon 011</t>
  </si>
  <si>
    <t>E02006759</t>
  </si>
  <si>
    <t>Wychavon 012</t>
  </si>
  <si>
    <t>E02006760</t>
  </si>
  <si>
    <t>Wychavon 013</t>
  </si>
  <si>
    <t>E02006761</t>
  </si>
  <si>
    <t>Wychavon 014</t>
  </si>
  <si>
    <t>E02006762</t>
  </si>
  <si>
    <t>Wychavon 015</t>
  </si>
  <si>
    <t>E02006763</t>
  </si>
  <si>
    <t>Wychavon 016</t>
  </si>
  <si>
    <t>E02006764</t>
  </si>
  <si>
    <t>Wychavon 017</t>
  </si>
  <si>
    <t>E02006765</t>
  </si>
  <si>
    <t>Wychavon 018</t>
  </si>
  <si>
    <t>E02006766</t>
  </si>
  <si>
    <t>Wychavon 019</t>
  </si>
  <si>
    <t>E02006767</t>
  </si>
  <si>
    <t>Wyre Forest 001</t>
  </si>
  <si>
    <t>E02006768</t>
  </si>
  <si>
    <t>Wyre Forest 002</t>
  </si>
  <si>
    <t>E02006769</t>
  </si>
  <si>
    <t>Wyre Forest 003</t>
  </si>
  <si>
    <t>E02006770</t>
  </si>
  <si>
    <t>Wyre Forest 004</t>
  </si>
  <si>
    <t>E02006771</t>
  </si>
  <si>
    <t>Wyre Forest 005</t>
  </si>
  <si>
    <t>E02006772</t>
  </si>
  <si>
    <t>Wyre Forest 006</t>
  </si>
  <si>
    <t>E02006773</t>
  </si>
  <si>
    <t>Wyre Forest 007</t>
  </si>
  <si>
    <t>E02006774</t>
  </si>
  <si>
    <t>Wyre Forest 008</t>
  </si>
  <si>
    <t>E02006775</t>
  </si>
  <si>
    <t>Wyre Forest 009</t>
  </si>
  <si>
    <t>E02006776</t>
  </si>
  <si>
    <t>Wyre Forest 010</t>
  </si>
  <si>
    <t>E02006777</t>
  </si>
  <si>
    <t>Wyre Forest 011</t>
  </si>
  <si>
    <t>E02006778</t>
  </si>
  <si>
    <t>Wyre Forest 012</t>
  </si>
  <si>
    <t>E02006779</t>
  </si>
  <si>
    <t>Wyre Forest 013</t>
  </si>
  <si>
    <t>E02006780</t>
  </si>
  <si>
    <t>Wyre Forest 014</t>
  </si>
  <si>
    <t>E02006781</t>
  </si>
  <si>
    <t>Isles of Scilly 001</t>
  </si>
  <si>
    <t>E02006782</t>
  </si>
  <si>
    <t>Bromley 040</t>
  </si>
  <si>
    <t>E02006783</t>
  </si>
  <si>
    <t>Lewisham 037</t>
  </si>
  <si>
    <t>E02006784</t>
  </si>
  <si>
    <t>Lewisham 038</t>
  </si>
  <si>
    <t>E02006785</t>
  </si>
  <si>
    <t>Bexley 029</t>
  </si>
  <si>
    <t>E02006786</t>
  </si>
  <si>
    <t>Greenwich 033</t>
  </si>
  <si>
    <t>E02006787</t>
  </si>
  <si>
    <t>Bromley 041</t>
  </si>
  <si>
    <t>E02006788</t>
  </si>
  <si>
    <t>Croydon 045</t>
  </si>
  <si>
    <t>E02006789</t>
  </si>
  <si>
    <t>Bromley 042</t>
  </si>
  <si>
    <t>E02006790</t>
  </si>
  <si>
    <t>Tandridge 012</t>
  </si>
  <si>
    <t>E02006791</t>
  </si>
  <si>
    <t>Ealing 040</t>
  </si>
  <si>
    <t>E02006792</t>
  </si>
  <si>
    <t>Hounslow 029</t>
  </si>
  <si>
    <t>E02006793</t>
  </si>
  <si>
    <t>Enfield 037</t>
  </si>
  <si>
    <t>E02006794</t>
  </si>
  <si>
    <t>Haringey 037</t>
  </si>
  <si>
    <t>E02006795</t>
  </si>
  <si>
    <t>Harrow 032</t>
  </si>
  <si>
    <t>E02006796</t>
  </si>
  <si>
    <t>Hillingdon 033</t>
  </si>
  <si>
    <t>E02006798</t>
  </si>
  <si>
    <t>Lewisham 039</t>
  </si>
  <si>
    <t>E02006799</t>
  </si>
  <si>
    <t>Barking and Dagenham 023</t>
  </si>
  <si>
    <t>E02006800</t>
  </si>
  <si>
    <t>Redbridge 034</t>
  </si>
  <si>
    <t>E02006801</t>
  </si>
  <si>
    <t>Lambeth 036</t>
  </si>
  <si>
    <t>E02006802</t>
  </si>
  <si>
    <t>Southwark 034</t>
  </si>
  <si>
    <t>E02006803</t>
  </si>
  <si>
    <t>Sheffield 072</t>
  </si>
  <si>
    <t>E02006804</t>
  </si>
  <si>
    <t>North East Derbyshire 014</t>
  </si>
  <si>
    <t>E02006805</t>
  </si>
  <si>
    <t>Coventry 043</t>
  </si>
  <si>
    <t>E02006806</t>
  </si>
  <si>
    <t>Nuneaton and Bedworth 018</t>
  </si>
  <si>
    <t>E02006807</t>
  </si>
  <si>
    <t>Birmingham 132</t>
  </si>
  <si>
    <t>E02006808</t>
  </si>
  <si>
    <t>Solihull 030</t>
  </si>
  <si>
    <t>E02006809</t>
  </si>
  <si>
    <t>Birmingham 133</t>
  </si>
  <si>
    <t>E02006810</t>
  </si>
  <si>
    <t>Sandwell 039</t>
  </si>
  <si>
    <t>E02006811</t>
  </si>
  <si>
    <t>Middlesbrough 020</t>
  </si>
  <si>
    <t>E02006812</t>
  </si>
  <si>
    <t>Redcar and Cleveland 021</t>
  </si>
  <si>
    <t>E02006813</t>
  </si>
  <si>
    <t>Kingston upon Hull 033</t>
  </si>
  <si>
    <t>E02006814</t>
  </si>
  <si>
    <t>East Riding of Yorkshire 043</t>
  </si>
  <si>
    <t>E02006815</t>
  </si>
  <si>
    <t>Leicester 037</t>
  </si>
  <si>
    <t>E02006816</t>
  </si>
  <si>
    <t>Harborough 011</t>
  </si>
  <si>
    <t>E02006817</t>
  </si>
  <si>
    <t>Leicester 038</t>
  </si>
  <si>
    <t>E02006818</t>
  </si>
  <si>
    <t>Oadby and Wigston 008</t>
  </si>
  <si>
    <t>E02006819</t>
  </si>
  <si>
    <t>Leicester 039</t>
  </si>
  <si>
    <t>E02006820</t>
  </si>
  <si>
    <t>Blaby 013</t>
  </si>
  <si>
    <t>E02006821</t>
  </si>
  <si>
    <t>Portsmouth 026</t>
  </si>
  <si>
    <t>E02006822</t>
  </si>
  <si>
    <t>Havant 018</t>
  </si>
  <si>
    <t>E02006823</t>
  </si>
  <si>
    <t>Chiltern 013</t>
  </si>
  <si>
    <t>E02006824</t>
  </si>
  <si>
    <t>Wycombe 024</t>
  </si>
  <si>
    <t>E02006825</t>
  </si>
  <si>
    <t>East Cambridgeshire 011</t>
  </si>
  <si>
    <t>E02006826</t>
  </si>
  <si>
    <t>Forest Heath 008</t>
  </si>
  <si>
    <t>E02006827</t>
  </si>
  <si>
    <t>Amber Valley 017</t>
  </si>
  <si>
    <t>E02006828</t>
  </si>
  <si>
    <t>Erewash 016</t>
  </si>
  <si>
    <t>E02006829</t>
  </si>
  <si>
    <t>East Hampshire 016</t>
  </si>
  <si>
    <t>E02006830</t>
  </si>
  <si>
    <t>Havant 019</t>
  </si>
  <si>
    <t>E02006831</t>
  </si>
  <si>
    <t>Havant 020</t>
  </si>
  <si>
    <t>E02006832</t>
  </si>
  <si>
    <t>Sevenoaks 016</t>
  </si>
  <si>
    <t>E02006833</t>
  </si>
  <si>
    <t>Tonbridge and Malling 014</t>
  </si>
  <si>
    <t>E02006834</t>
  </si>
  <si>
    <t>Nottingham 038</t>
  </si>
  <si>
    <t>E02006835</t>
  </si>
  <si>
    <t>Gedling 016</t>
  </si>
  <si>
    <t>E02006836</t>
  </si>
  <si>
    <t>Sutton 025</t>
  </si>
  <si>
    <t>E02006837</t>
  </si>
  <si>
    <t>Epsom and Ewell 010</t>
  </si>
  <si>
    <t>E02006838</t>
  </si>
  <si>
    <t>East Hampshire 017</t>
  </si>
  <si>
    <t>E02006839</t>
  </si>
  <si>
    <t>Waverley 018</t>
  </si>
  <si>
    <t>E02006840</t>
  </si>
  <si>
    <t>Torbay 019</t>
  </si>
  <si>
    <t>E02006841</t>
  </si>
  <si>
    <t>Gateshead 027</t>
  </si>
  <si>
    <t>E02006842</t>
  </si>
  <si>
    <t>Gateshead 028</t>
  </si>
  <si>
    <t>E02006843</t>
  </si>
  <si>
    <t>Sheffield 073</t>
  </si>
  <si>
    <t>E02006844</t>
  </si>
  <si>
    <t>Sheffield 074</t>
  </si>
  <si>
    <t>E02006845</t>
  </si>
  <si>
    <t>North Somerset 026</t>
  </si>
  <si>
    <t>E02006846</t>
  </si>
  <si>
    <t>North Somerset 027</t>
  </si>
  <si>
    <t>E02006847</t>
  </si>
  <si>
    <t>Swindon 026</t>
  </si>
  <si>
    <t>E02006848</t>
  </si>
  <si>
    <t>Swindon 027</t>
  </si>
  <si>
    <t>E02006849</t>
  </si>
  <si>
    <t>Swindon 028</t>
  </si>
  <si>
    <t>E02006850</t>
  </si>
  <si>
    <t>Leicester 040</t>
  </si>
  <si>
    <t>E02006851</t>
  </si>
  <si>
    <t>Leicester 041</t>
  </si>
  <si>
    <t>E02006852</t>
  </si>
  <si>
    <t>Leeds 109</t>
  </si>
  <si>
    <t>E02006853</t>
  </si>
  <si>
    <t>Tower Hamlets 032</t>
  </si>
  <si>
    <t>E02006854</t>
  </si>
  <si>
    <t>Tower Hamlets 033</t>
  </si>
  <si>
    <t>E02006855</t>
  </si>
  <si>
    <t>Canterbury 019</t>
  </si>
  <si>
    <t>E02006856</t>
  </si>
  <si>
    <t>Canterbury 020</t>
  </si>
  <si>
    <t>E02006857</t>
  </si>
  <si>
    <t>Eastbourne 013</t>
  </si>
  <si>
    <t>E02006858</t>
  </si>
  <si>
    <t>Eastbourne 014</t>
  </si>
  <si>
    <t>E02006859</t>
  </si>
  <si>
    <t>Thurrock 019</t>
  </si>
  <si>
    <t>E02006860</t>
  </si>
  <si>
    <t>Oldham 035</t>
  </si>
  <si>
    <t>E02006861</t>
  </si>
  <si>
    <t>Leeds 110</t>
  </si>
  <si>
    <t>E02006862</t>
  </si>
  <si>
    <t>Corby 008</t>
  </si>
  <si>
    <t>E02006863</t>
  </si>
  <si>
    <t>Corby 009</t>
  </si>
  <si>
    <t>E02006864</t>
  </si>
  <si>
    <t>Boston 008</t>
  </si>
  <si>
    <t>E02006865</t>
  </si>
  <si>
    <t>Boston 009</t>
  </si>
  <si>
    <t>E02006866</t>
  </si>
  <si>
    <t>North Kesteven 013</t>
  </si>
  <si>
    <t>E02006867</t>
  </si>
  <si>
    <t>North Kesteven 014</t>
  </si>
  <si>
    <t>E02006868</t>
  </si>
  <si>
    <t>Sheffield 075</t>
  </si>
  <si>
    <t>E02006869</t>
  </si>
  <si>
    <t>Sheffield 076</t>
  </si>
  <si>
    <t>E02006870</t>
  </si>
  <si>
    <t>Ryedale 008</t>
  </si>
  <si>
    <t>E02006871</t>
  </si>
  <si>
    <t>Lancaster 020</t>
  </si>
  <si>
    <t>E02006872</t>
  </si>
  <si>
    <t>High Peak 013</t>
  </si>
  <si>
    <t>E02006873</t>
  </si>
  <si>
    <t>South Cambridgeshire 020</t>
  </si>
  <si>
    <t>E02006874</t>
  </si>
  <si>
    <t>South Cambridgeshire 021</t>
  </si>
  <si>
    <t>E02006875</t>
  </si>
  <si>
    <t>Leeds 111</t>
  </si>
  <si>
    <t>E02006876</t>
  </si>
  <si>
    <t>Leeds 112</t>
  </si>
  <si>
    <t>E02006877</t>
  </si>
  <si>
    <t>Peterborough 022</t>
  </si>
  <si>
    <t>E02006878</t>
  </si>
  <si>
    <t>Peterborough 023</t>
  </si>
  <si>
    <t>E02006879</t>
  </si>
  <si>
    <t>Shepway 014</t>
  </si>
  <si>
    <t>E02006880</t>
  </si>
  <si>
    <t>Shepway 015</t>
  </si>
  <si>
    <t>E02006881</t>
  </si>
  <si>
    <t>Burnley 014</t>
  </si>
  <si>
    <t>E02006882</t>
  </si>
  <si>
    <t>Harrow 033</t>
  </si>
  <si>
    <t>E02006883</t>
  </si>
  <si>
    <t>Bournemouth 023</t>
  </si>
  <si>
    <t>E02006884</t>
  </si>
  <si>
    <t>Rossendale 010</t>
  </si>
  <si>
    <t>E02006885</t>
  </si>
  <si>
    <t>Bournemouth 024</t>
  </si>
  <si>
    <t>E02006886</t>
  </si>
  <si>
    <t>Vale of White Horse 016</t>
  </si>
  <si>
    <t>E02006887</t>
  </si>
  <si>
    <t>Bristol 054</t>
  </si>
  <si>
    <t>E02006888</t>
  </si>
  <si>
    <t>Bristol 055</t>
  </si>
  <si>
    <t>E02006889</t>
  </si>
  <si>
    <t>Bristol 056</t>
  </si>
  <si>
    <t>E02006890</t>
  </si>
  <si>
    <t>Bristol 057</t>
  </si>
  <si>
    <t>E02006891</t>
  </si>
  <si>
    <t>East Riding of Yorkshire 044</t>
  </si>
  <si>
    <t>E02006892</t>
  </si>
  <si>
    <t>East Riding of Yorkshire 045</t>
  </si>
  <si>
    <t>E02006893</t>
  </si>
  <si>
    <t>Newcastle upon Tyne 031</t>
  </si>
  <si>
    <t>E02006894</t>
  </si>
  <si>
    <t>Wolverhampton 035</t>
  </si>
  <si>
    <t>E02006895</t>
  </si>
  <si>
    <t>Birmingham 134</t>
  </si>
  <si>
    <t>E02006896</t>
  </si>
  <si>
    <t>Birmingham 135</t>
  </si>
  <si>
    <t>E02006897</t>
  </si>
  <si>
    <t>Birmingham 136</t>
  </si>
  <si>
    <t>E02006898</t>
  </si>
  <si>
    <t>Birmingham 137</t>
  </si>
  <si>
    <t>E02006899</t>
  </si>
  <si>
    <t>Birmingham 138</t>
  </si>
  <si>
    <t>E02006900</t>
  </si>
  <si>
    <t>Birmingham 139</t>
  </si>
  <si>
    <t>E02006901</t>
  </si>
  <si>
    <t>Birmingham 140</t>
  </si>
  <si>
    <t>E02006902</t>
  </si>
  <si>
    <t>Manchester 054</t>
  </si>
  <si>
    <t>E02006903</t>
  </si>
  <si>
    <t>Bassetlaw 016</t>
  </si>
  <si>
    <t>E02006904</t>
  </si>
  <si>
    <t>Nottingham 039</t>
  </si>
  <si>
    <t>E02006905</t>
  </si>
  <si>
    <t>Nottingham 040</t>
  </si>
  <si>
    <t>E02006906</t>
  </si>
  <si>
    <t>Broxtowe 016</t>
  </si>
  <si>
    <t>E02006907</t>
  </si>
  <si>
    <t>Norwich 014</t>
  </si>
  <si>
    <t>E02006908</t>
  </si>
  <si>
    <t>Norwich 015</t>
  </si>
  <si>
    <t>E02006909</t>
  </si>
  <si>
    <t>Hartlepool 014</t>
  </si>
  <si>
    <t>E02006910</t>
  </si>
  <si>
    <t>Redcar and Cleveland 022</t>
  </si>
  <si>
    <t>E02006911</t>
  </si>
  <si>
    <t>Oadby and Wigston 009</t>
  </si>
  <si>
    <t>E02006912</t>
  </si>
  <si>
    <t>Manchester 055</t>
  </si>
  <si>
    <t>E02006913</t>
  </si>
  <si>
    <t>Manchester 056</t>
  </si>
  <si>
    <t>E02006914</t>
  </si>
  <si>
    <t>Manchester 057</t>
  </si>
  <si>
    <t>E02006915</t>
  </si>
  <si>
    <t>Manchester 058</t>
  </si>
  <si>
    <t>E02006916</t>
  </si>
  <si>
    <t>Manchester 059</t>
  </si>
  <si>
    <t>E02006917</t>
  </si>
  <si>
    <t>Manchester 060</t>
  </si>
  <si>
    <t>E02006918</t>
  </si>
  <si>
    <t>Hackney 028</t>
  </si>
  <si>
    <t>E02006919</t>
  </si>
  <si>
    <t>South Derbyshire 012</t>
  </si>
  <si>
    <t>E02006920</t>
  </si>
  <si>
    <t>South Derbyshire 013</t>
  </si>
  <si>
    <t>E02006921</t>
  </si>
  <si>
    <t>Hackney 029</t>
  </si>
  <si>
    <t>E02006922</t>
  </si>
  <si>
    <t>Colchester 022</t>
  </si>
  <si>
    <t>E02006924</t>
  </si>
  <si>
    <t>Redbridge 035</t>
  </si>
  <si>
    <t>E02006925</t>
  </si>
  <si>
    <t>Redbridge 036</t>
  </si>
  <si>
    <t>E02006926</t>
  </si>
  <si>
    <t>Thurrock 020</t>
  </si>
  <si>
    <t>E02006927</t>
  </si>
  <si>
    <t>Greenwich 034</t>
  </si>
  <si>
    <t>E02006928</t>
  </si>
  <si>
    <t>Greenwich 035</t>
  </si>
  <si>
    <t>E02006929</t>
  </si>
  <si>
    <t>Greenwich 036</t>
  </si>
  <si>
    <t>E02006930</t>
  </si>
  <si>
    <t>Greenwich 037</t>
  </si>
  <si>
    <t>E02006931</t>
  </si>
  <si>
    <t>Greenwich 038</t>
  </si>
  <si>
    <t>E02006932</t>
  </si>
  <si>
    <t>Liverpool 060</t>
  </si>
  <si>
    <t>E02006933</t>
  </si>
  <si>
    <t>Liverpool 061</t>
  </si>
  <si>
    <t>E02006934</t>
  </si>
  <si>
    <t>Liverpool 062</t>
  </si>
  <si>
    <t>MSOA population estimates mid-2012</t>
  </si>
  <si>
    <t>SMR&lt;75 weighted mid-2012 population</t>
  </si>
  <si>
    <t>mandated services age gender index</t>
  </si>
  <si>
    <t>non mandated services age gender index</t>
  </si>
  <si>
    <t>mandated services weighted population</t>
  </si>
  <si>
    <t>non mandated services weighted population</t>
  </si>
  <si>
    <t xml:space="preserve">drugs age-gender index </t>
  </si>
  <si>
    <t>drugs weighted population</t>
  </si>
  <si>
    <t xml:space="preserve">alcohol age-gender index </t>
  </si>
  <si>
    <t>alcohol weighted population</t>
  </si>
  <si>
    <t xml:space="preserve"> Weighted populations for drugs services previously funded through the Pooled Treatment Budget (PTB)</t>
  </si>
  <si>
    <t>Total drug users</t>
  </si>
  <si>
    <t>Activity score</t>
  </si>
  <si>
    <t>Activity weighted population</t>
  </si>
  <si>
    <t>SMR&lt;75 and MFF weighted population including age-gender adjustment</t>
  </si>
  <si>
    <t>Total weighted population</t>
  </si>
  <si>
    <t>Drugs not previously funded through PTB weighted population</t>
  </si>
  <si>
    <t xml:space="preserve">Alcohol weighted population </t>
  </si>
  <si>
    <t>Other drugs and alcohol services</t>
  </si>
  <si>
    <t>Mandated services</t>
  </si>
  <si>
    <t>Non-mandated services (excluding substance misuse)</t>
  </si>
  <si>
    <t>Alcohol services</t>
  </si>
  <si>
    <t>2. The need (SMR&lt;75 adjusted) component has a weighting of 24%</t>
  </si>
  <si>
    <t>3. OCU activity - Opiate and/or Crack users in effective treatment. These are the latest activity figures available from the National Treatment Agency (NTA) (1 April 2013 - 31 Mar 2014)</t>
  </si>
  <si>
    <t>4. Non-OCU activity - users of drugs other than Opiate and/or Crack in effective treatment. These users cost approximately half as much to treat as OCUs. These are the latest activity figures available from the NTA (1 April 2013 - 31 Mar 2014)</t>
  </si>
  <si>
    <t>1. The activity component has a weighting of 76%.</t>
  </si>
  <si>
    <t>GOR</t>
  </si>
  <si>
    <t>Overall weighted population</t>
  </si>
  <si>
    <t>% share of overall weighted population</t>
  </si>
  <si>
    <t>A</t>
  </si>
  <si>
    <t>B</t>
  </si>
  <si>
    <t>D</t>
  </si>
  <si>
    <t>E</t>
  </si>
  <si>
    <t>F</t>
  </si>
  <si>
    <t>G</t>
  </si>
  <si>
    <t>H</t>
  </si>
  <si>
    <t>J</t>
  </si>
  <si>
    <t>K</t>
  </si>
  <si>
    <t>Totals for Government Office Regions (GOR)</t>
  </si>
  <si>
    <t>North East</t>
  </si>
  <si>
    <t>North West</t>
  </si>
  <si>
    <t>Yorkshire and Humber</t>
  </si>
  <si>
    <t>East Midlands</t>
  </si>
  <si>
    <t>West Midlands</t>
  </si>
  <si>
    <t>East of England</t>
  </si>
  <si>
    <t>London</t>
  </si>
  <si>
    <t>South East</t>
  </si>
  <si>
    <t>South West</t>
  </si>
  <si>
    <t>Table 3:</t>
  </si>
  <si>
    <t>Table 4:</t>
  </si>
  <si>
    <t>Table 5:</t>
  </si>
  <si>
    <t>Age-gender adjustments</t>
  </si>
  <si>
    <t>Table 6:</t>
  </si>
  <si>
    <t>Table 7:</t>
  </si>
  <si>
    <t>Table 9:</t>
  </si>
  <si>
    <t xml:space="preserve">2016 SNPPs, based on mid-2012 projections </t>
  </si>
  <si>
    <t xml:space="preserve">SMR&lt;75 weighted population scaled to 2016 population </t>
  </si>
  <si>
    <t>Drugs services previously funded through PTB</t>
  </si>
  <si>
    <t>Drugs services that were not previously funded through PTB</t>
  </si>
  <si>
    <t>Notes</t>
  </si>
  <si>
    <t>SMR&lt;75 width</t>
  </si>
  <si>
    <t xml:space="preserve">Group </t>
  </si>
  <si>
    <t>SMR&lt;75 Weight</t>
  </si>
  <si>
    <t>16 groups, 10 : 1 weight</t>
  </si>
  <si>
    <t>Sheet name</t>
  </si>
  <si>
    <t>Description</t>
  </si>
  <si>
    <t>Substance misuse services</t>
  </si>
  <si>
    <t>New formula for substance misuse services weighted population</t>
  </si>
  <si>
    <t>2016 resident population
(Note 1)</t>
  </si>
  <si>
    <t xml:space="preserve">% share per 100,000 resident population </t>
  </si>
  <si>
    <t>% share per 100,000 resident population 
(Note 1)</t>
  </si>
  <si>
    <t>Spend weights</t>
  </si>
  <si>
    <t xml:space="preserve">
Current formula with 2016-17 data updates</t>
  </si>
  <si>
    <t>Total</t>
  </si>
  <si>
    <t>As a proportion of total spend</t>
  </si>
  <si>
    <t>Mandated services (excluding sexual health)</t>
  </si>
  <si>
    <t>Sexual health services</t>
  </si>
  <si>
    <t>Current formula with 2016-17 data updates, revised SMR&lt;75 groups (16 groups, 10 : 1 weight), new substance misuse formula and new sexual health formula</t>
  </si>
  <si>
    <t>As a proportion of substance misuse spend</t>
  </si>
  <si>
    <t>Mandated services weighted population
(Note 1)</t>
  </si>
  <si>
    <t>Table 1:</t>
  </si>
  <si>
    <t>Table 10:</t>
  </si>
  <si>
    <t>2016-17 data updates, SMR&lt;75 16 groups (with 10 : 1 weights), new substance misuse formula, new sexual health formula and new Children under 5 component</t>
  </si>
  <si>
    <t>Children aged under 5 services</t>
  </si>
  <si>
    <t>New formula for sexual health services weighted population</t>
  </si>
  <si>
    <t>Contents and introduction</t>
  </si>
  <si>
    <t xml:space="preserve">    Public health grant : Exposition book  for proposed formula for 2016-17 target allocations  - Technical Guide </t>
  </si>
  <si>
    <t xml:space="preserve">    Public health grant: proposed target allocation formula for 2016/17 An engagement on behalf of the Advisory Committee on Resource Allocation (ACRA)</t>
  </si>
  <si>
    <t xml:space="preserve">Exposition book public health grant: proposed formula for 2016-17 </t>
  </si>
  <si>
    <t>This Excel file sets out the calculation of the weighted populations for the proposed target formula for 2016-17 public health allocations</t>
  </si>
  <si>
    <t>Table 1: Final weighted populations for the proposed formula for 2016-17</t>
  </si>
  <si>
    <t>Final 2016-17 wtd pops</t>
  </si>
  <si>
    <t>These weighted populations were used to calculate the impact of the new sexual health services formula</t>
  </si>
  <si>
    <t>Wtd pops new sub mis &amp; new SH</t>
  </si>
  <si>
    <t>Weighted populations for current formula with 2016-17 data updates, revised SMR&lt;75 groups (16 groups, 10 : 1 weight), new substance misuse formula and new sexual health formula (these weighted populations were used to calculate the impact of the new sexual health services formula)</t>
  </si>
  <si>
    <t>Wtd pops data updates &amp; new SMR</t>
  </si>
  <si>
    <t>SMR&lt;75 by MSOA 16gps 10-1wt</t>
  </si>
  <si>
    <t>Populations weighted by SMR&lt;75 at MSOA level - 16 groups, 10 : 1 weight</t>
  </si>
  <si>
    <t>2013-14 public health spend weights</t>
  </si>
  <si>
    <t>Mandated (Note 1) and non-mandated (Note 2) services</t>
  </si>
  <si>
    <t>Substance misuse services (Note 3)</t>
  </si>
  <si>
    <t>SMR&lt;75 &amp; MFF wtd pop</t>
  </si>
  <si>
    <t>Activity
(Note 1)</t>
  </si>
  <si>
    <t>Need and MFF 
(Note 2)</t>
  </si>
  <si>
    <t>Total 
(Note 1 and 2)</t>
  </si>
  <si>
    <t>Non- OCU activity
(Note 4 and 5)</t>
  </si>
  <si>
    <t>OCU activity 
(Note 3 and 5)</t>
  </si>
  <si>
    <t>5. Activity is the number of drug users in effective treatment assigned to Drug Partnership Teams. These are the same as upper tier and unitary Local Authorities except for Cornwall and the Isles of Scilly which are combined. Activity has been assigned separately to Cornwell and the Isles of Scilly based on their projected populations for 2016.</t>
  </si>
  <si>
    <t>Drugs
(Note 6)</t>
  </si>
  <si>
    <t>Alcohol
(Note 6)</t>
  </si>
  <si>
    <t xml:space="preserve">Substance misuse services weighted population
(Note 7) </t>
  </si>
  <si>
    <t>3. Substance misuse services - based on the current formula with data updates and revised SMR&lt;75. Includes alcohol services, drugs services previously funded through the pooled treatment budget, and all other drugs services. In the proposed formula for 2016-17 this is replaced with a new substance misuse services component.</t>
  </si>
  <si>
    <t>Sub misuse services - current</t>
  </si>
  <si>
    <t>Substance misuse services weighted population
(Note 3)</t>
  </si>
  <si>
    <t>These weighted populations were used to calculate the impact of updating the SMR&lt;75 groups</t>
  </si>
  <si>
    <t>Weighted populations for current formula with 2016-17 data updates and revised SMR&lt;75 groups (16 groups, 10 : 1 weight)
(these weighted populations were used to calculate the impact of updating the SMR&lt;75 groups)</t>
  </si>
  <si>
    <t>Weighted populations for substance misuse services (drugs and alcohol services) - current formula with 2016-17 data updates and revised SMR&lt;75 (16 groups, 10 : 1 weights)</t>
  </si>
  <si>
    <t>Age-gender adjustments - current formula with 2016-17 data updates and revised SMR&lt;75 (16 groups, 10 : 1 weight)</t>
  </si>
  <si>
    <t>Populations weighted by SMR&lt;75 and MFF by unitary and upper tier Local Authorities - current formula with 2016-17 data updates and revised SMR&lt;75 (16 groups, 10 : 1 weight)</t>
  </si>
  <si>
    <t>Wtd pops new sub misuse</t>
  </si>
  <si>
    <t>These weighted populations were used to calculate the impact of the new substance misuse formula</t>
  </si>
  <si>
    <t>Weighted populations for current formula with 2016-17 data updates, revised SMR&lt;75 groups (16 groups, 10 : 1 weight), and new substance misuse formula
(these weighted populations were used to calculate the impact of the new substance misuse formula)</t>
  </si>
  <si>
    <t>2016 resident population
(Note 4)</t>
  </si>
  <si>
    <t>Normalised</t>
  </si>
  <si>
    <t>TS22 5</t>
  </si>
  <si>
    <t>TS23 3</t>
  </si>
  <si>
    <t>TS24 0</t>
  </si>
  <si>
    <t>TS24 7</t>
  </si>
  <si>
    <t>TS24 8</t>
  </si>
  <si>
    <t>TS24 9</t>
  </si>
  <si>
    <t>TS25 1</t>
  </si>
  <si>
    <t>TS25 2</t>
  </si>
  <si>
    <t>TS25 3</t>
  </si>
  <si>
    <t>TS25 4</t>
  </si>
  <si>
    <t>TS25 5</t>
  </si>
  <si>
    <t>TS26 0</t>
  </si>
  <si>
    <t>TS26 8</t>
  </si>
  <si>
    <t>TS26 9</t>
  </si>
  <si>
    <t>TS27 3</t>
  </si>
  <si>
    <t>TS1 1</t>
  </si>
  <si>
    <t>TS1 2</t>
  </si>
  <si>
    <t>TS1 3</t>
  </si>
  <si>
    <t>TS1 4</t>
  </si>
  <si>
    <t>TS1 5</t>
  </si>
  <si>
    <t>TS17 9</t>
  </si>
  <si>
    <t>TS2 1</t>
  </si>
  <si>
    <t>TS3 0</t>
  </si>
  <si>
    <t>TS3 6</t>
  </si>
  <si>
    <t>TS3 7</t>
  </si>
  <si>
    <t>TS3 8</t>
  </si>
  <si>
    <t>TS3 9</t>
  </si>
  <si>
    <t>TS4 2</t>
  </si>
  <si>
    <t>TS4 3</t>
  </si>
  <si>
    <t>TS5 4</t>
  </si>
  <si>
    <t>TS5 5</t>
  </si>
  <si>
    <t>TS5 6</t>
  </si>
  <si>
    <t>TS5 7</t>
  </si>
  <si>
    <t>TS5 8</t>
  </si>
  <si>
    <t>TS7 0</t>
  </si>
  <si>
    <t>TS7 8</t>
  </si>
  <si>
    <t>TS7 9</t>
  </si>
  <si>
    <t>TS8 0</t>
  </si>
  <si>
    <t>TS8 9</t>
  </si>
  <si>
    <t>TS10 1</t>
  </si>
  <si>
    <t>TS10 2</t>
  </si>
  <si>
    <t>TS10 3</t>
  </si>
  <si>
    <t>TS10 4</t>
  </si>
  <si>
    <t>TS10 5</t>
  </si>
  <si>
    <t>TS11 6</t>
  </si>
  <si>
    <t>TS11 7</t>
  </si>
  <si>
    <t>TS11 8</t>
  </si>
  <si>
    <t>TS12 1</t>
  </si>
  <si>
    <t>TS12 2</t>
  </si>
  <si>
    <t>TS12 3</t>
  </si>
  <si>
    <t>TS13 4</t>
  </si>
  <si>
    <t>TS13 5</t>
  </si>
  <si>
    <t>TS14 6</t>
  </si>
  <si>
    <t>TS14 7</t>
  </si>
  <si>
    <t>TS14 8</t>
  </si>
  <si>
    <t>TS6 0</t>
  </si>
  <si>
    <t>TS6 6</t>
  </si>
  <si>
    <t>TS6 7</t>
  </si>
  <si>
    <t>TS6 8</t>
  </si>
  <si>
    <t>TS6 9</t>
  </si>
  <si>
    <t>TS9 6</t>
  </si>
  <si>
    <t>DL2 1</t>
  </si>
  <si>
    <t>TS15 0</t>
  </si>
  <si>
    <t>TS15 9</t>
  </si>
  <si>
    <t>TS16 0</t>
  </si>
  <si>
    <t>TS16 9</t>
  </si>
  <si>
    <t>TS17 0</t>
  </si>
  <si>
    <t>TS17 5</t>
  </si>
  <si>
    <t>TS17 6</t>
  </si>
  <si>
    <t>TS17 7</t>
  </si>
  <si>
    <t>TS17 8</t>
  </si>
  <si>
    <t>TS18 1</t>
  </si>
  <si>
    <t>TS18 2</t>
  </si>
  <si>
    <t>TS18 3</t>
  </si>
  <si>
    <t>TS18 4</t>
  </si>
  <si>
    <t>TS18 5</t>
  </si>
  <si>
    <t>TS19 0</t>
  </si>
  <si>
    <t>TS19 7</t>
  </si>
  <si>
    <t>TS19 8</t>
  </si>
  <si>
    <t>TS19 9</t>
  </si>
  <si>
    <t>TS20 1</t>
  </si>
  <si>
    <t>TS20 2</t>
  </si>
  <si>
    <t>TS21 1</t>
  </si>
  <si>
    <t>TS21 3</t>
  </si>
  <si>
    <t>TS23 1</t>
  </si>
  <si>
    <t>TS23 2</t>
  </si>
  <si>
    <t>TS23 4</t>
  </si>
  <si>
    <t>DL1 1</t>
  </si>
  <si>
    <t>DL1 2</t>
  </si>
  <si>
    <t>DL1 3</t>
  </si>
  <si>
    <t>DL1 4</t>
  </si>
  <si>
    <t>DL1 5</t>
  </si>
  <si>
    <t>DL2 2</t>
  </si>
  <si>
    <t>DL2 3</t>
  </si>
  <si>
    <t>DL3 0</t>
  </si>
  <si>
    <t>DL3 6</t>
  </si>
  <si>
    <t>DL3 7</t>
  </si>
  <si>
    <t>DL3 8</t>
  </si>
  <si>
    <t>DL3 9</t>
  </si>
  <si>
    <t>DL4 2</t>
  </si>
  <si>
    <t>DL5 6</t>
  </si>
  <si>
    <t>L24 4</t>
  </si>
  <si>
    <t>L24 5</t>
  </si>
  <si>
    <t>L35 6</t>
  </si>
  <si>
    <t>WA4 4</t>
  </si>
  <si>
    <t>WA4 5</t>
  </si>
  <si>
    <t>WA4 6</t>
  </si>
  <si>
    <t>WA7 1</t>
  </si>
  <si>
    <t>WA7 2</t>
  </si>
  <si>
    <t>WA7 3</t>
  </si>
  <si>
    <t>WA7 4</t>
  </si>
  <si>
    <t>WA7 5</t>
  </si>
  <si>
    <t>WA7 6</t>
  </si>
  <si>
    <t>WA8 0</t>
  </si>
  <si>
    <t>WA8 3</t>
  </si>
  <si>
    <t>WA8 4</t>
  </si>
  <si>
    <t>WA8 5</t>
  </si>
  <si>
    <t>WA8 6</t>
  </si>
  <si>
    <t>WA8 7</t>
  </si>
  <si>
    <t>WA8 8</t>
  </si>
  <si>
    <t>WA8 9</t>
  </si>
  <si>
    <t>WA1 1</t>
  </si>
  <si>
    <t>WA1 2</t>
  </si>
  <si>
    <t>WA1 3</t>
  </si>
  <si>
    <t>WA1 4</t>
  </si>
  <si>
    <t>WA12 9</t>
  </si>
  <si>
    <t>WA13 0</t>
  </si>
  <si>
    <t>WA13 9</t>
  </si>
  <si>
    <t>WA2 0</t>
  </si>
  <si>
    <t>WA2 7</t>
  </si>
  <si>
    <t>WA2 8</t>
  </si>
  <si>
    <t>WA2 9</t>
  </si>
  <si>
    <t>WA3 4</t>
  </si>
  <si>
    <t>WA3 5</t>
  </si>
  <si>
    <t>WA3 6</t>
  </si>
  <si>
    <t>WA3 7</t>
  </si>
  <si>
    <t>WA4 1</t>
  </si>
  <si>
    <t>WA4 2</t>
  </si>
  <si>
    <t>WA4 3</t>
  </si>
  <si>
    <t>WA5 0</t>
  </si>
  <si>
    <t>WA5 1</t>
  </si>
  <si>
    <t>WA5 2</t>
  </si>
  <si>
    <t>WA5 3</t>
  </si>
  <si>
    <t>WA5 4</t>
  </si>
  <si>
    <t>WA5 7</t>
  </si>
  <si>
    <t>WA5 8</t>
  </si>
  <si>
    <t>WA5 9</t>
  </si>
  <si>
    <t>WA9 2</t>
  </si>
  <si>
    <t>BB1 1</t>
  </si>
  <si>
    <t>BB1 2</t>
  </si>
  <si>
    <t>BB1 3</t>
  </si>
  <si>
    <t>BB1 4</t>
  </si>
  <si>
    <t>BB1 5</t>
  </si>
  <si>
    <t>BB1 6</t>
  </si>
  <si>
    <t>BB1 7</t>
  </si>
  <si>
    <t>BB1 8</t>
  </si>
  <si>
    <t>BB1 9</t>
  </si>
  <si>
    <t>BB2 1</t>
  </si>
  <si>
    <t>BB2 2</t>
  </si>
  <si>
    <t>BB2 3</t>
  </si>
  <si>
    <t>BB2 4</t>
  </si>
  <si>
    <t>BB2 5</t>
  </si>
  <si>
    <t>BB2 6</t>
  </si>
  <si>
    <t>BB2 7</t>
  </si>
  <si>
    <t>BB3 0</t>
  </si>
  <si>
    <t>BB3 1</t>
  </si>
  <si>
    <t>BB3 2</t>
  </si>
  <si>
    <t>BB3 3</t>
  </si>
  <si>
    <t>BL6 6</t>
  </si>
  <si>
    <t>BL7 0</t>
  </si>
  <si>
    <t>BL7 8</t>
  </si>
  <si>
    <t>BL7 9</t>
  </si>
  <si>
    <t>BL8 4</t>
  </si>
  <si>
    <t>PR6 8</t>
  </si>
  <si>
    <t>FY1 1</t>
  </si>
  <si>
    <t>FY1 2</t>
  </si>
  <si>
    <t>FY1 3</t>
  </si>
  <si>
    <t>FY1 4</t>
  </si>
  <si>
    <t>FY1 5</t>
  </si>
  <si>
    <t>FY1 6</t>
  </si>
  <si>
    <t>FY2 0</t>
  </si>
  <si>
    <t>FY2 9</t>
  </si>
  <si>
    <t>FY3 0</t>
  </si>
  <si>
    <t>FY3 7</t>
  </si>
  <si>
    <t>FY3 8</t>
  </si>
  <si>
    <t>FY3 9</t>
  </si>
  <si>
    <t>FY4 1</t>
  </si>
  <si>
    <t>FY4 2</t>
  </si>
  <si>
    <t>FY4 3</t>
  </si>
  <si>
    <t>FY4 4</t>
  </si>
  <si>
    <t>FY4 5</t>
  </si>
  <si>
    <t>FY5 1</t>
  </si>
  <si>
    <t>FY5 3</t>
  </si>
  <si>
    <t>FY6 7</t>
  </si>
  <si>
    <t>HU1 1</t>
  </si>
  <si>
    <t>HU1 2</t>
  </si>
  <si>
    <t>HU1 3</t>
  </si>
  <si>
    <t>HU11 4</t>
  </si>
  <si>
    <t>HU13 9</t>
  </si>
  <si>
    <t>HU2 0</t>
  </si>
  <si>
    <t>HU2 8</t>
  </si>
  <si>
    <t>HU2 9</t>
  </si>
  <si>
    <t>HU3 1</t>
  </si>
  <si>
    <t>HU3 2</t>
  </si>
  <si>
    <t>HU3 3</t>
  </si>
  <si>
    <t>HU3 4</t>
  </si>
  <si>
    <t>HU3 5</t>
  </si>
  <si>
    <t>HU3 6</t>
  </si>
  <si>
    <t>HU4 6</t>
  </si>
  <si>
    <t>HU4 7</t>
  </si>
  <si>
    <t>HU5 1</t>
  </si>
  <si>
    <t>HU5 2</t>
  </si>
  <si>
    <t>HU5 3</t>
  </si>
  <si>
    <t>HU5 4</t>
  </si>
  <si>
    <t>HU5 5</t>
  </si>
  <si>
    <t>HU6 7</t>
  </si>
  <si>
    <t>HU6 8</t>
  </si>
  <si>
    <t>HU6 9</t>
  </si>
  <si>
    <t>HU7 0</t>
  </si>
  <si>
    <t>HU7 3</t>
  </si>
  <si>
    <t>HU7 4</t>
  </si>
  <si>
    <t>HU7 5</t>
  </si>
  <si>
    <t>HU7 6</t>
  </si>
  <si>
    <t>HU8 0</t>
  </si>
  <si>
    <t>HU8 7</t>
  </si>
  <si>
    <t>HU8 8</t>
  </si>
  <si>
    <t>HU8 9</t>
  </si>
  <si>
    <t>HU9 1</t>
  </si>
  <si>
    <t>HU9 2</t>
  </si>
  <si>
    <t>HU9 3</t>
  </si>
  <si>
    <t>HU9 4</t>
  </si>
  <si>
    <t>HU9 5</t>
  </si>
  <si>
    <t>DN14 0</t>
  </si>
  <si>
    <t>DN14 5</t>
  </si>
  <si>
    <t>DN14 6</t>
  </si>
  <si>
    <t>DN14 7</t>
  </si>
  <si>
    <t>DN14 8</t>
  </si>
  <si>
    <t>DN14 9</t>
  </si>
  <si>
    <t>DN8 4</t>
  </si>
  <si>
    <t>HU10 6</t>
  </si>
  <si>
    <t>HU10 7</t>
  </si>
  <si>
    <t>HU11 5</t>
  </si>
  <si>
    <t>HU12 0</t>
  </si>
  <si>
    <t>HU12 8</t>
  </si>
  <si>
    <t>HU12 9</t>
  </si>
  <si>
    <t>HU13 0</t>
  </si>
  <si>
    <t>HU14 3</t>
  </si>
  <si>
    <t>HU15 1</t>
  </si>
  <si>
    <t>HU15 2</t>
  </si>
  <si>
    <t>HU16 4</t>
  </si>
  <si>
    <t>HU16 5</t>
  </si>
  <si>
    <t>HU17 0</t>
  </si>
  <si>
    <t>HU17 5</t>
  </si>
  <si>
    <t>HU17 7</t>
  </si>
  <si>
    <t>HU17 8</t>
  </si>
  <si>
    <t>HU17 9</t>
  </si>
  <si>
    <t>HU18 1</t>
  </si>
  <si>
    <t>HU19 2</t>
  </si>
  <si>
    <t>HU20 3</t>
  </si>
  <si>
    <t>HU6 0</t>
  </si>
  <si>
    <t>YO15 1</t>
  </si>
  <si>
    <t>YO15 2</t>
  </si>
  <si>
    <t>YO15 3</t>
  </si>
  <si>
    <t>YO16 4</t>
  </si>
  <si>
    <t>YO16 6</t>
  </si>
  <si>
    <t>YO16 7</t>
  </si>
  <si>
    <t>YO25 3</t>
  </si>
  <si>
    <t>YO25 4</t>
  </si>
  <si>
    <t>YO25 5</t>
  </si>
  <si>
    <t>YO25 6</t>
  </si>
  <si>
    <t>YO25 8</t>
  </si>
  <si>
    <t>YO25 9</t>
  </si>
  <si>
    <t>YO41 1</t>
  </si>
  <si>
    <t>YO41 4</t>
  </si>
  <si>
    <t>YO41 5</t>
  </si>
  <si>
    <t>YO42 1</t>
  </si>
  <si>
    <t>YO42 2</t>
  </si>
  <si>
    <t>YO42 4</t>
  </si>
  <si>
    <t>YO43 3</t>
  </si>
  <si>
    <t>YO43 4</t>
  </si>
  <si>
    <t>YO8 6</t>
  </si>
  <si>
    <t>DN31 1</t>
  </si>
  <si>
    <t>DN31 2</t>
  </si>
  <si>
    <t>DN31 3</t>
  </si>
  <si>
    <t>DN32 0</t>
  </si>
  <si>
    <t>DN32 7</t>
  </si>
  <si>
    <t>DN32 8</t>
  </si>
  <si>
    <t>DN32 9</t>
  </si>
  <si>
    <t>DN33 1</t>
  </si>
  <si>
    <t>DN33 2</t>
  </si>
  <si>
    <t>DN33 3</t>
  </si>
  <si>
    <t>DN34 4</t>
  </si>
  <si>
    <t>DN34 5</t>
  </si>
  <si>
    <t>DN35 0</t>
  </si>
  <si>
    <t>DN35 7</t>
  </si>
  <si>
    <t>DN35 8</t>
  </si>
  <si>
    <t>DN35 9</t>
  </si>
  <si>
    <t>DN36 4</t>
  </si>
  <si>
    <t>DN36 5</t>
  </si>
  <si>
    <t>DN37 0</t>
  </si>
  <si>
    <t>DN37 7</t>
  </si>
  <si>
    <t>DN37 9</t>
  </si>
  <si>
    <t>DN40 1</t>
  </si>
  <si>
    <t>DN40 2</t>
  </si>
  <si>
    <t>DN40 3</t>
  </si>
  <si>
    <t>DN41 7</t>
  </si>
  <si>
    <t>DN41 8</t>
  </si>
  <si>
    <t>LN7 6</t>
  </si>
  <si>
    <t>LN8 6</t>
  </si>
  <si>
    <t>DN10 4</t>
  </si>
  <si>
    <t>DN15 0</t>
  </si>
  <si>
    <t>DN15 6</t>
  </si>
  <si>
    <t>DN15 7</t>
  </si>
  <si>
    <t>DN15 8</t>
  </si>
  <si>
    <t>DN15 9</t>
  </si>
  <si>
    <t>DN16 1</t>
  </si>
  <si>
    <t>DN16 2</t>
  </si>
  <si>
    <t>DN16 3</t>
  </si>
  <si>
    <t>DN17 1</t>
  </si>
  <si>
    <t>DN17 2</t>
  </si>
  <si>
    <t>DN17 3</t>
  </si>
  <si>
    <t>DN17 4</t>
  </si>
  <si>
    <t>DN18 5</t>
  </si>
  <si>
    <t>DN18 6</t>
  </si>
  <si>
    <t>DN19 7</t>
  </si>
  <si>
    <t>DN20 0</t>
  </si>
  <si>
    <t>DN20 8</t>
  </si>
  <si>
    <t>DN20 9</t>
  </si>
  <si>
    <t>DN21 3</t>
  </si>
  <si>
    <t>DN21 4</t>
  </si>
  <si>
    <t>DN37 8</t>
  </si>
  <si>
    <t>DN38 6</t>
  </si>
  <si>
    <t>DN39 6</t>
  </si>
  <si>
    <t>DN8 5</t>
  </si>
  <si>
    <t>DN9 1</t>
  </si>
  <si>
    <t>DN9 2</t>
  </si>
  <si>
    <t>DN9 3</t>
  </si>
  <si>
    <t>YO1 6</t>
  </si>
  <si>
    <t>YO1 7</t>
  </si>
  <si>
    <t>YO1 8</t>
  </si>
  <si>
    <t>YO1 9</t>
  </si>
  <si>
    <t>YO10 3</t>
  </si>
  <si>
    <t>YO10 4</t>
  </si>
  <si>
    <t>YO10 5</t>
  </si>
  <si>
    <t>YO19 4</t>
  </si>
  <si>
    <t>YO19 5</t>
  </si>
  <si>
    <t>YO19 6</t>
  </si>
  <si>
    <t>YO23 1</t>
  </si>
  <si>
    <t>YO23 2</t>
  </si>
  <si>
    <t>YO23 3</t>
  </si>
  <si>
    <t>YO24 1</t>
  </si>
  <si>
    <t>YO24 2</t>
  </si>
  <si>
    <t>YO24 3</t>
  </si>
  <si>
    <t>YO24 4</t>
  </si>
  <si>
    <t>YO26 4</t>
  </si>
  <si>
    <t>YO26 5</t>
  </si>
  <si>
    <t>YO26 6</t>
  </si>
  <si>
    <t>YO26 8</t>
  </si>
  <si>
    <t>YO30 1</t>
  </si>
  <si>
    <t>YO30 4</t>
  </si>
  <si>
    <t>YO30 5</t>
  </si>
  <si>
    <t>YO30 6</t>
  </si>
  <si>
    <t>YO30 7</t>
  </si>
  <si>
    <t>YO31 0</t>
  </si>
  <si>
    <t>YO31 1</t>
  </si>
  <si>
    <t>YO31 7</t>
  </si>
  <si>
    <t>YO31 8</t>
  </si>
  <si>
    <t>YO31 9</t>
  </si>
  <si>
    <t>YO32 2</t>
  </si>
  <si>
    <t>YO32 3</t>
  </si>
  <si>
    <t>YO32 4</t>
  </si>
  <si>
    <t>YO32 5</t>
  </si>
  <si>
    <t>YO32 9</t>
  </si>
  <si>
    <t>YO60 7</t>
  </si>
  <si>
    <t>DE1 1</t>
  </si>
  <si>
    <t>DE1 2</t>
  </si>
  <si>
    <t>DE1 3</t>
  </si>
  <si>
    <t>DE21 2</t>
  </si>
  <si>
    <t>DE21 4</t>
  </si>
  <si>
    <t>DE21 6</t>
  </si>
  <si>
    <t>DE21 7</t>
  </si>
  <si>
    <t>DE22 1</t>
  </si>
  <si>
    <t>DE22 2</t>
  </si>
  <si>
    <t>DE22 3</t>
  </si>
  <si>
    <t>DE22 4</t>
  </si>
  <si>
    <t>DE23 1</t>
  </si>
  <si>
    <t>DE23 2</t>
  </si>
  <si>
    <t>DE23 3</t>
  </si>
  <si>
    <t>DE23 4</t>
  </si>
  <si>
    <t>DE23 6</t>
  </si>
  <si>
    <t>DE23 8</t>
  </si>
  <si>
    <t>DE24 0</t>
  </si>
  <si>
    <t>DE24 1</t>
  </si>
  <si>
    <t>DE24 3</t>
  </si>
  <si>
    <t>DE24 8</t>
  </si>
  <si>
    <t>DE24 9</t>
  </si>
  <si>
    <t>DE3 0</t>
  </si>
  <si>
    <t>DE3 9</t>
  </si>
  <si>
    <t>DE73 5</t>
  </si>
  <si>
    <t>DE73 6</t>
  </si>
  <si>
    <t>LE1 1</t>
  </si>
  <si>
    <t>LE1 2</t>
  </si>
  <si>
    <t>LE1 3</t>
  </si>
  <si>
    <t>LE1 4</t>
  </si>
  <si>
    <t>LE1 5</t>
  </si>
  <si>
    <t>LE1 6</t>
  </si>
  <si>
    <t>LE1 7</t>
  </si>
  <si>
    <t>LE2 0</t>
  </si>
  <si>
    <t>LE2 1</t>
  </si>
  <si>
    <t>LE2 2</t>
  </si>
  <si>
    <t>LE2 3</t>
  </si>
  <si>
    <t>LE2 6</t>
  </si>
  <si>
    <t>LE2 7</t>
  </si>
  <si>
    <t>LE2 8</t>
  </si>
  <si>
    <t>LE2 9</t>
  </si>
  <si>
    <t>LE3 0</t>
  </si>
  <si>
    <t>LE3 1</t>
  </si>
  <si>
    <t>LE3 2</t>
  </si>
  <si>
    <t>LE3 3</t>
  </si>
  <si>
    <t>LE3 5</t>
  </si>
  <si>
    <t>LE3 6</t>
  </si>
  <si>
    <t>LE3 8</t>
  </si>
  <si>
    <t>LE3 9</t>
  </si>
  <si>
    <t>LE4 0</t>
  </si>
  <si>
    <t>LE4 1</t>
  </si>
  <si>
    <t>LE4 2</t>
  </si>
  <si>
    <t>LE4 3</t>
  </si>
  <si>
    <t>LE4 5</t>
  </si>
  <si>
    <t>LE4 6</t>
  </si>
  <si>
    <t>LE4 7</t>
  </si>
  <si>
    <t>LE4 9</t>
  </si>
  <si>
    <t>LE5 0</t>
  </si>
  <si>
    <t>LE5 1</t>
  </si>
  <si>
    <t>LE5 2</t>
  </si>
  <si>
    <t>LE5 3</t>
  </si>
  <si>
    <t>LE5 4</t>
  </si>
  <si>
    <t>LE5 5</t>
  </si>
  <si>
    <t>LE5 6</t>
  </si>
  <si>
    <t>LE7 7</t>
  </si>
  <si>
    <t>LE7 9</t>
  </si>
  <si>
    <t>LE15 6</t>
  </si>
  <si>
    <t>LE15 7</t>
  </si>
  <si>
    <t>LE15 8</t>
  </si>
  <si>
    <t>LE15 9</t>
  </si>
  <si>
    <t>LE16 8</t>
  </si>
  <si>
    <t>PE9 2</t>
  </si>
  <si>
    <t>PE9 3</t>
  </si>
  <si>
    <t>PE9 4</t>
  </si>
  <si>
    <t>NG1 1</t>
  </si>
  <si>
    <t>NG1 2</t>
  </si>
  <si>
    <t>NG1 3</t>
  </si>
  <si>
    <t>NG1 4</t>
  </si>
  <si>
    <t>NG1 5</t>
  </si>
  <si>
    <t>NG1 6</t>
  </si>
  <si>
    <t>NG1 7</t>
  </si>
  <si>
    <t>NG11 7</t>
  </si>
  <si>
    <t>NG11 8</t>
  </si>
  <si>
    <t>NG11 9</t>
  </si>
  <si>
    <t>NG2 1</t>
  </si>
  <si>
    <t>NG2 2</t>
  </si>
  <si>
    <t>NG2 3</t>
  </si>
  <si>
    <t>NG2 4</t>
  </si>
  <si>
    <t>NG3 1</t>
  </si>
  <si>
    <t>NG3 2</t>
  </si>
  <si>
    <t>NG3 3</t>
  </si>
  <si>
    <t>NG3 4</t>
  </si>
  <si>
    <t>NG3 5</t>
  </si>
  <si>
    <t>NG3 6</t>
  </si>
  <si>
    <t>NG3 7</t>
  </si>
  <si>
    <t>NG5 1</t>
  </si>
  <si>
    <t>NG5 2</t>
  </si>
  <si>
    <t>NG5 3</t>
  </si>
  <si>
    <t>NG5 4</t>
  </si>
  <si>
    <t>NG5 5</t>
  </si>
  <si>
    <t>NG5 6</t>
  </si>
  <si>
    <t>NG5 8</t>
  </si>
  <si>
    <t>NG5 9</t>
  </si>
  <si>
    <t>NG6 0</t>
  </si>
  <si>
    <t>NG6 7</t>
  </si>
  <si>
    <t>NG6 8</t>
  </si>
  <si>
    <t>NG6 9</t>
  </si>
  <si>
    <t>NG7 1</t>
  </si>
  <si>
    <t>NG7 2</t>
  </si>
  <si>
    <t>NG7 3</t>
  </si>
  <si>
    <t>NG7 4</t>
  </si>
  <si>
    <t>NG7 5</t>
  </si>
  <si>
    <t>NG7 6</t>
  </si>
  <si>
    <t>NG7 7</t>
  </si>
  <si>
    <t>NG8 1</t>
  </si>
  <si>
    <t>NG8 2</t>
  </si>
  <si>
    <t>NG8 3</t>
  </si>
  <si>
    <t>NG8 4</t>
  </si>
  <si>
    <t>NG8 5</t>
  </si>
  <si>
    <t>NG8 6</t>
  </si>
  <si>
    <t>NG9 2</t>
  </si>
  <si>
    <t>GL17 0</t>
  </si>
  <si>
    <t>GL17 9</t>
  </si>
  <si>
    <t>GL18 1</t>
  </si>
  <si>
    <t>HR1 1</t>
  </si>
  <si>
    <t>HR1 2</t>
  </si>
  <si>
    <t>HR1 3</t>
  </si>
  <si>
    <t>HR1 4</t>
  </si>
  <si>
    <t>HR2 0</t>
  </si>
  <si>
    <t>HR2 6</t>
  </si>
  <si>
    <t>HR2 7</t>
  </si>
  <si>
    <t>HR2 8</t>
  </si>
  <si>
    <t>HR2 9</t>
  </si>
  <si>
    <t>HR3 5</t>
  </si>
  <si>
    <t>HR3 6</t>
  </si>
  <si>
    <t>HR4 0</t>
  </si>
  <si>
    <t>HR4 7</t>
  </si>
  <si>
    <t>HR4 8</t>
  </si>
  <si>
    <t>HR4 9</t>
  </si>
  <si>
    <t>HR5 3</t>
  </si>
  <si>
    <t>HR6 0</t>
  </si>
  <si>
    <t>HR6 8</t>
  </si>
  <si>
    <t>HR6 9</t>
  </si>
  <si>
    <t>HR7 4</t>
  </si>
  <si>
    <t>HR8 1</t>
  </si>
  <si>
    <t>HR8 2</t>
  </si>
  <si>
    <t>HR9 5</t>
  </si>
  <si>
    <t>HR9 6</t>
  </si>
  <si>
    <t>HR9 7</t>
  </si>
  <si>
    <t>LD8 2</t>
  </si>
  <si>
    <t>NP25 3</t>
  </si>
  <si>
    <t>NP25 5</t>
  </si>
  <si>
    <t>NP7 8</t>
  </si>
  <si>
    <t>SY7 0</t>
  </si>
  <si>
    <t>SY7 9</t>
  </si>
  <si>
    <t>SY8 2</t>
  </si>
  <si>
    <t>SY8 4</t>
  </si>
  <si>
    <t>WR13 5</t>
  </si>
  <si>
    <t>WR13 6</t>
  </si>
  <si>
    <t>WR14 4</t>
  </si>
  <si>
    <t>WR15 8</t>
  </si>
  <si>
    <t>WR6 5</t>
  </si>
  <si>
    <t>WR6 6</t>
  </si>
  <si>
    <t>SY4 4</t>
  </si>
  <si>
    <t>TF1 1</t>
  </si>
  <si>
    <t>TF1 2</t>
  </si>
  <si>
    <t>TF1 3</t>
  </si>
  <si>
    <t>TF1 5</t>
  </si>
  <si>
    <t>TF1 6</t>
  </si>
  <si>
    <t>TF1 7</t>
  </si>
  <si>
    <t>TF10 7</t>
  </si>
  <si>
    <t>TF10 8</t>
  </si>
  <si>
    <t>TF10 9</t>
  </si>
  <si>
    <t>TF11 9</t>
  </si>
  <si>
    <t>TF2 0</t>
  </si>
  <si>
    <t>TF2 6</t>
  </si>
  <si>
    <t>TF2 7</t>
  </si>
  <si>
    <t>TF2 8</t>
  </si>
  <si>
    <t>TF2 9</t>
  </si>
  <si>
    <t>TF3 1</t>
  </si>
  <si>
    <t>TF3 2</t>
  </si>
  <si>
    <t>TF3 4</t>
  </si>
  <si>
    <t>TF3 5</t>
  </si>
  <si>
    <t>TF4 2</t>
  </si>
  <si>
    <t>TF4 3</t>
  </si>
  <si>
    <t>TF5 0</t>
  </si>
  <si>
    <t>TF6 5</t>
  </si>
  <si>
    <t>TF6 6</t>
  </si>
  <si>
    <t>TF7 4</t>
  </si>
  <si>
    <t>TF7 5</t>
  </si>
  <si>
    <t>TF8 7</t>
  </si>
  <si>
    <t>TF9 2</t>
  </si>
  <si>
    <t>ST1 1</t>
  </si>
  <si>
    <t>ST1 2</t>
  </si>
  <si>
    <t>ST1 3</t>
  </si>
  <si>
    <t>ST1 4</t>
  </si>
  <si>
    <t>ST1 5</t>
  </si>
  <si>
    <t>ST1 6</t>
  </si>
  <si>
    <t>ST12 9</t>
  </si>
  <si>
    <t>ST2 0</t>
  </si>
  <si>
    <t>ST2 7</t>
  </si>
  <si>
    <t>ST2 8</t>
  </si>
  <si>
    <t>ST2 9</t>
  </si>
  <si>
    <t>ST3 1</t>
  </si>
  <si>
    <t>ST3 2</t>
  </si>
  <si>
    <t>ST3 3</t>
  </si>
  <si>
    <t>ST3 4</t>
  </si>
  <si>
    <t>ST3 5</t>
  </si>
  <si>
    <t>ST3 6</t>
  </si>
  <si>
    <t>ST3 7</t>
  </si>
  <si>
    <t>ST4 1</t>
  </si>
  <si>
    <t>ST4 2</t>
  </si>
  <si>
    <t>ST4 3</t>
  </si>
  <si>
    <t>ST4 4</t>
  </si>
  <si>
    <t>ST4 5</t>
  </si>
  <si>
    <t>ST4 6</t>
  </si>
  <si>
    <t>ST4 7</t>
  </si>
  <si>
    <t>ST4 8</t>
  </si>
  <si>
    <t>ST5 1</t>
  </si>
  <si>
    <t>ST6 1</t>
  </si>
  <si>
    <t>ST6 2</t>
  </si>
  <si>
    <t>ST6 3</t>
  </si>
  <si>
    <t>ST6 4</t>
  </si>
  <si>
    <t>ST6 5</t>
  </si>
  <si>
    <t>ST6 6</t>
  </si>
  <si>
    <t>ST6 7</t>
  </si>
  <si>
    <t>ST6 8</t>
  </si>
  <si>
    <t>ST7 4</t>
  </si>
  <si>
    <t>ST8 7</t>
  </si>
  <si>
    <t>ST9 9</t>
  </si>
  <si>
    <t>BA1 0</t>
  </si>
  <si>
    <t>BA1 1</t>
  </si>
  <si>
    <t>BA1 2</t>
  </si>
  <si>
    <t>BA1 3</t>
  </si>
  <si>
    <t>BA1 4</t>
  </si>
  <si>
    <t>BA1 5</t>
  </si>
  <si>
    <t>BA1 6</t>
  </si>
  <si>
    <t>BA1 7</t>
  </si>
  <si>
    <t>BA1 8</t>
  </si>
  <si>
    <t>BA1 9</t>
  </si>
  <si>
    <t>BA15 2</t>
  </si>
  <si>
    <t>BA2 0</t>
  </si>
  <si>
    <t>BA2 1</t>
  </si>
  <si>
    <t>BA2 2</t>
  </si>
  <si>
    <t>BA2 3</t>
  </si>
  <si>
    <t>BA2 4</t>
  </si>
  <si>
    <t>BA2 5</t>
  </si>
  <si>
    <t>BA2 6</t>
  </si>
  <si>
    <t>BA2 7</t>
  </si>
  <si>
    <t>BA2 8</t>
  </si>
  <si>
    <t>BA2 9</t>
  </si>
  <si>
    <t>BA3 2</t>
  </si>
  <si>
    <t>BA3 3</t>
  </si>
  <si>
    <t>BA3 4</t>
  </si>
  <si>
    <t>BA3 5</t>
  </si>
  <si>
    <t>BS14 0</t>
  </si>
  <si>
    <t>BS14 8</t>
  </si>
  <si>
    <t>BS31 1</t>
  </si>
  <si>
    <t>BS31 2</t>
  </si>
  <si>
    <t>BS31 3</t>
  </si>
  <si>
    <t>BS39 4</t>
  </si>
  <si>
    <t>BS39 5</t>
  </si>
  <si>
    <t>BS39 6</t>
  </si>
  <si>
    <t>BS39 7</t>
  </si>
  <si>
    <t>BS40 5</t>
  </si>
  <si>
    <t>BS40 6</t>
  </si>
  <si>
    <t>BS40 7</t>
  </si>
  <si>
    <t>BS40 8</t>
  </si>
  <si>
    <t>BS41 8</t>
  </si>
  <si>
    <t>BS1 1</t>
  </si>
  <si>
    <t>BS1 2</t>
  </si>
  <si>
    <t>BS1 3</t>
  </si>
  <si>
    <t>BS1 4</t>
  </si>
  <si>
    <t>BS1 5</t>
  </si>
  <si>
    <t>BS1 6</t>
  </si>
  <si>
    <t>BS10 5</t>
  </si>
  <si>
    <t>BS10 6</t>
  </si>
  <si>
    <t>BS10 7</t>
  </si>
  <si>
    <t>BS11 0</t>
  </si>
  <si>
    <t>BS11 9</t>
  </si>
  <si>
    <t>BS13 0</t>
  </si>
  <si>
    <t>BS13 7</t>
  </si>
  <si>
    <t>BS13 8</t>
  </si>
  <si>
    <t>BS13 9</t>
  </si>
  <si>
    <t>BS14 9</t>
  </si>
  <si>
    <t>BS15 1</t>
  </si>
  <si>
    <t>BS15 3</t>
  </si>
  <si>
    <t>BS15 8</t>
  </si>
  <si>
    <t>BS16 1</t>
  </si>
  <si>
    <t>BS16 2</t>
  </si>
  <si>
    <t>BS16 3</t>
  </si>
  <si>
    <t>BS16 4</t>
  </si>
  <si>
    <t>BS16 5</t>
  </si>
  <si>
    <t>BS2 0</t>
  </si>
  <si>
    <t>BS2 8</t>
  </si>
  <si>
    <t>BS2 9</t>
  </si>
  <si>
    <t>BS3 1</t>
  </si>
  <si>
    <t>BS3 2</t>
  </si>
  <si>
    <t>BS3 3</t>
  </si>
  <si>
    <t>BS3 4</t>
  </si>
  <si>
    <t>BS3 5</t>
  </si>
  <si>
    <t>BS4 1</t>
  </si>
  <si>
    <t>BS4 2</t>
  </si>
  <si>
    <t>BS4 3</t>
  </si>
  <si>
    <t>BS4 4</t>
  </si>
  <si>
    <t>BS4 5</t>
  </si>
  <si>
    <t>BS5 0</t>
  </si>
  <si>
    <t>BS5 6</t>
  </si>
  <si>
    <t>BS5 7</t>
  </si>
  <si>
    <t>BS5 8</t>
  </si>
  <si>
    <t>BS5 9</t>
  </si>
  <si>
    <t>BS6 5</t>
  </si>
  <si>
    <t>BS6 6</t>
  </si>
  <si>
    <t>BS6 7</t>
  </si>
  <si>
    <t>BS7 0</t>
  </si>
  <si>
    <t>BS7 8</t>
  </si>
  <si>
    <t>BS7 9</t>
  </si>
  <si>
    <t>BS8 1</t>
  </si>
  <si>
    <t>BS8 2</t>
  </si>
  <si>
    <t>BS8 3</t>
  </si>
  <si>
    <t>BS8 4</t>
  </si>
  <si>
    <t>BS9 1</t>
  </si>
  <si>
    <t>BS9 2</t>
  </si>
  <si>
    <t>BS9 3</t>
  </si>
  <si>
    <t>BS9 4</t>
  </si>
  <si>
    <t>BS20 0</t>
  </si>
  <si>
    <t>BS20 6</t>
  </si>
  <si>
    <t>BS20 7</t>
  </si>
  <si>
    <t>BS20 8</t>
  </si>
  <si>
    <t>BS21 5</t>
  </si>
  <si>
    <t>BS21 6</t>
  </si>
  <si>
    <t>BS21 7</t>
  </si>
  <si>
    <t>BS22 6</t>
  </si>
  <si>
    <t>BS22 7</t>
  </si>
  <si>
    <t>BS22 8</t>
  </si>
  <si>
    <t>BS22 9</t>
  </si>
  <si>
    <t>BS23 1</t>
  </si>
  <si>
    <t>BS23 2</t>
  </si>
  <si>
    <t>BS23 3</t>
  </si>
  <si>
    <t>BS23 4</t>
  </si>
  <si>
    <t>BS24 0</t>
  </si>
  <si>
    <t>BS24 6</t>
  </si>
  <si>
    <t>BS24 7</t>
  </si>
  <si>
    <t>BS24 8</t>
  </si>
  <si>
    <t>BS24 9</t>
  </si>
  <si>
    <t>BS25 1</t>
  </si>
  <si>
    <t>BS25 5</t>
  </si>
  <si>
    <t>BS26 2</t>
  </si>
  <si>
    <t>BS29 6</t>
  </si>
  <si>
    <t>BS40 9</t>
  </si>
  <si>
    <t>BS41 9</t>
  </si>
  <si>
    <t>BS48 1</t>
  </si>
  <si>
    <t>BS48 2</t>
  </si>
  <si>
    <t>BS48 3</t>
  </si>
  <si>
    <t>BS48 4</t>
  </si>
  <si>
    <t>BS49 4</t>
  </si>
  <si>
    <t>BS49 5</t>
  </si>
  <si>
    <t>BS15 4</t>
  </si>
  <si>
    <t>BS15 9</t>
  </si>
  <si>
    <t>BS16 6</t>
  </si>
  <si>
    <t>BS16 7</t>
  </si>
  <si>
    <t>BS16 9</t>
  </si>
  <si>
    <t>BS30 5</t>
  </si>
  <si>
    <t>BS30 6</t>
  </si>
  <si>
    <t>BS30 7</t>
  </si>
  <si>
    <t>BS30 8</t>
  </si>
  <si>
    <t>BS30 9</t>
  </si>
  <si>
    <t>BS32 0</t>
  </si>
  <si>
    <t>BS32 4</t>
  </si>
  <si>
    <t>BS32 8</t>
  </si>
  <si>
    <t>BS32 9</t>
  </si>
  <si>
    <t>BS34 5</t>
  </si>
  <si>
    <t>BS34 6</t>
  </si>
  <si>
    <t>BS34 7</t>
  </si>
  <si>
    <t>BS34 8</t>
  </si>
  <si>
    <t>BS35 1</t>
  </si>
  <si>
    <t>BS35 2</t>
  </si>
  <si>
    <t>BS35 3</t>
  </si>
  <si>
    <t>BS35 4</t>
  </si>
  <si>
    <t>BS35 5</t>
  </si>
  <si>
    <t>BS36 1</t>
  </si>
  <si>
    <t>BS36 2</t>
  </si>
  <si>
    <t>BS37 4</t>
  </si>
  <si>
    <t>BS37 5</t>
  </si>
  <si>
    <t>BS37 6</t>
  </si>
  <si>
    <t>BS37 7</t>
  </si>
  <si>
    <t>BS37 8</t>
  </si>
  <si>
    <t>BS37 9</t>
  </si>
  <si>
    <t>GL12 8</t>
  </si>
  <si>
    <t>GL13 9</t>
  </si>
  <si>
    <t>GL9 1</t>
  </si>
  <si>
    <t>SN14 7</t>
  </si>
  <si>
    <t>SN14 8</t>
  </si>
  <si>
    <t>PL1 1</t>
  </si>
  <si>
    <t>PL1 2</t>
  </si>
  <si>
    <t>PL1 3</t>
  </si>
  <si>
    <t>PL1 4</t>
  </si>
  <si>
    <t>PL1 5</t>
  </si>
  <si>
    <t>PL2 1</t>
  </si>
  <si>
    <t>PL2 2</t>
  </si>
  <si>
    <t>PL2 3</t>
  </si>
  <si>
    <t>PL3 4</t>
  </si>
  <si>
    <t>PL3 5</t>
  </si>
  <si>
    <t>PL3 6</t>
  </si>
  <si>
    <t>PL4 0</t>
  </si>
  <si>
    <t>PL4 6</t>
  </si>
  <si>
    <t>PL4 7</t>
  </si>
  <si>
    <t>PL4 8</t>
  </si>
  <si>
    <t>PL4 9</t>
  </si>
  <si>
    <t>PL5 1</t>
  </si>
  <si>
    <t>PL5 2</t>
  </si>
  <si>
    <t>PL5 3</t>
  </si>
  <si>
    <t>PL5 4</t>
  </si>
  <si>
    <t>PL6 5</t>
  </si>
  <si>
    <t>PL6 6</t>
  </si>
  <si>
    <t>PL6 7</t>
  </si>
  <si>
    <t>PL6 8</t>
  </si>
  <si>
    <t>PL7 1</t>
  </si>
  <si>
    <t>PL7 2</t>
  </si>
  <si>
    <t>PL7 4</t>
  </si>
  <si>
    <t>PL7 5</t>
  </si>
  <si>
    <t>PL9 7</t>
  </si>
  <si>
    <t>PL9 8</t>
  </si>
  <si>
    <t>PL9 9</t>
  </si>
  <si>
    <t>TQ1 1</t>
  </si>
  <si>
    <t>TQ1 2</t>
  </si>
  <si>
    <t>TQ1 3</t>
  </si>
  <si>
    <t>TQ1 4</t>
  </si>
  <si>
    <t>TQ12 4</t>
  </si>
  <si>
    <t>TQ2 5</t>
  </si>
  <si>
    <t>TQ2 6</t>
  </si>
  <si>
    <t>TQ2 7</t>
  </si>
  <si>
    <t>TQ2 8</t>
  </si>
  <si>
    <t>TQ3 1</t>
  </si>
  <si>
    <t>TQ3 2</t>
  </si>
  <si>
    <t>TQ3 3</t>
  </si>
  <si>
    <t>TQ4 5</t>
  </si>
  <si>
    <t>TQ4 6</t>
  </si>
  <si>
    <t>TQ4 7</t>
  </si>
  <si>
    <t>TQ5 0</t>
  </si>
  <si>
    <t>TQ5 8</t>
  </si>
  <si>
    <t>TQ5 9</t>
  </si>
  <si>
    <t>BH1 1</t>
  </si>
  <si>
    <t>BH1 2</t>
  </si>
  <si>
    <t>BH1 3</t>
  </si>
  <si>
    <t>BH1 4</t>
  </si>
  <si>
    <t>BH10 4</t>
  </si>
  <si>
    <t>BH10 5</t>
  </si>
  <si>
    <t>BH10 6</t>
  </si>
  <si>
    <t>BH10 7</t>
  </si>
  <si>
    <t>BH11 8</t>
  </si>
  <si>
    <t>BH11 9</t>
  </si>
  <si>
    <t>BH2 5</t>
  </si>
  <si>
    <t>BH2 6</t>
  </si>
  <si>
    <t>BH3 7</t>
  </si>
  <si>
    <t>BH4 8</t>
  </si>
  <si>
    <t>BH4 9</t>
  </si>
  <si>
    <t>BH5 1</t>
  </si>
  <si>
    <t>BH5 2</t>
  </si>
  <si>
    <t>BH6 3</t>
  </si>
  <si>
    <t>BH6 4</t>
  </si>
  <si>
    <t>BH6 5</t>
  </si>
  <si>
    <t>BH7 6</t>
  </si>
  <si>
    <t>BH7 7</t>
  </si>
  <si>
    <t>BH8 0</t>
  </si>
  <si>
    <t>BH8 8</t>
  </si>
  <si>
    <t>BH8 9</t>
  </si>
  <si>
    <t>BH9 1</t>
  </si>
  <si>
    <t>BH9 2</t>
  </si>
  <si>
    <t>BH9 3</t>
  </si>
  <si>
    <t>BH12 1</t>
  </si>
  <si>
    <t>BH12 2</t>
  </si>
  <si>
    <t>BH12 3</t>
  </si>
  <si>
    <t>BH12 4</t>
  </si>
  <si>
    <t>BH12 5</t>
  </si>
  <si>
    <t>BH13 6</t>
  </si>
  <si>
    <t>BH13 7</t>
  </si>
  <si>
    <t>BH14 0</t>
  </si>
  <si>
    <t>BH14 8</t>
  </si>
  <si>
    <t>BH14 9</t>
  </si>
  <si>
    <t>BH15 1</t>
  </si>
  <si>
    <t>BH15 2</t>
  </si>
  <si>
    <t>BH15 3</t>
  </si>
  <si>
    <t>BH15 4</t>
  </si>
  <si>
    <t>BH16 5</t>
  </si>
  <si>
    <t>BH17 0</t>
  </si>
  <si>
    <t>BH17 7</t>
  </si>
  <si>
    <t>BH17 8</t>
  </si>
  <si>
    <t>BH17 9</t>
  </si>
  <si>
    <t>BH18 8</t>
  </si>
  <si>
    <t>BH18 9</t>
  </si>
  <si>
    <t>BH21 1</t>
  </si>
  <si>
    <t>BH21 3</t>
  </si>
  <si>
    <t>SN1 1</t>
  </si>
  <si>
    <t>SN1 2</t>
  </si>
  <si>
    <t>SN1 3</t>
  </si>
  <si>
    <t>SN1 4</t>
  </si>
  <si>
    <t>SN1 5</t>
  </si>
  <si>
    <t>SN1 7</t>
  </si>
  <si>
    <t>SN2 1</t>
  </si>
  <si>
    <t>SN2 2</t>
  </si>
  <si>
    <t>SN2 5</t>
  </si>
  <si>
    <t>SN2 7</t>
  </si>
  <si>
    <t>SN2 8</t>
  </si>
  <si>
    <t>SN25 1</t>
  </si>
  <si>
    <t>SN25 2</t>
  </si>
  <si>
    <t>SN25 3</t>
  </si>
  <si>
    <t>SN25 4</t>
  </si>
  <si>
    <t>SN25 5</t>
  </si>
  <si>
    <t>SN25 6</t>
  </si>
  <si>
    <t>SN26 7</t>
  </si>
  <si>
    <t>SN26 8</t>
  </si>
  <si>
    <t>SN3 1</t>
  </si>
  <si>
    <t>SN3 2</t>
  </si>
  <si>
    <t>SN3 3</t>
  </si>
  <si>
    <t>SN3 4</t>
  </si>
  <si>
    <t>SN3 5</t>
  </si>
  <si>
    <t>SN3 6</t>
  </si>
  <si>
    <t>SN4 0</t>
  </si>
  <si>
    <t>SN4 9</t>
  </si>
  <si>
    <t>SN5 3</t>
  </si>
  <si>
    <t>SN5 5</t>
  </si>
  <si>
    <t>SN5 6</t>
  </si>
  <si>
    <t>SN5 7</t>
  </si>
  <si>
    <t>SN5 8</t>
  </si>
  <si>
    <t>SN6 6</t>
  </si>
  <si>
    <t>SN6 7</t>
  </si>
  <si>
    <t>SN6 8</t>
  </si>
  <si>
    <t>SN8 2</t>
  </si>
  <si>
    <t>PE1 1</t>
  </si>
  <si>
    <t>PE1 2</t>
  </si>
  <si>
    <t>PE1 3</t>
  </si>
  <si>
    <t>PE1 4</t>
  </si>
  <si>
    <t>PE1 5</t>
  </si>
  <si>
    <t>PE2 5</t>
  </si>
  <si>
    <t>PE2 6</t>
  </si>
  <si>
    <t>PE2 7</t>
  </si>
  <si>
    <t>PE2 8</t>
  </si>
  <si>
    <t>PE2 9</t>
  </si>
  <si>
    <t>PE3 6</t>
  </si>
  <si>
    <t>PE3 7</t>
  </si>
  <si>
    <t>PE3 8</t>
  </si>
  <si>
    <t>PE3 9</t>
  </si>
  <si>
    <t>PE4 5</t>
  </si>
  <si>
    <t>PE4 6</t>
  </si>
  <si>
    <t>PE4 7</t>
  </si>
  <si>
    <t>PE5 7</t>
  </si>
  <si>
    <t>PE6 0</t>
  </si>
  <si>
    <t>PE6 7</t>
  </si>
  <si>
    <t>PE6 9</t>
  </si>
  <si>
    <t>PE7 0</t>
  </si>
  <si>
    <t>PE7 2</t>
  </si>
  <si>
    <t>PE7 3</t>
  </si>
  <si>
    <t>PE7 8</t>
  </si>
  <si>
    <t>PE8 6</t>
  </si>
  <si>
    <t>LU1 1</t>
  </si>
  <si>
    <t>LU1 2</t>
  </si>
  <si>
    <t>LU1 3</t>
  </si>
  <si>
    <t>LU1 4</t>
  </si>
  <si>
    <t>LU1 5</t>
  </si>
  <si>
    <t>LU2 0</t>
  </si>
  <si>
    <t>LU2 7</t>
  </si>
  <si>
    <t>LU2 8</t>
  </si>
  <si>
    <t>LU2 9</t>
  </si>
  <si>
    <t>LU3 1</t>
  </si>
  <si>
    <t>LU3 2</t>
  </si>
  <si>
    <t>LU3 3</t>
  </si>
  <si>
    <t>LU3 4</t>
  </si>
  <si>
    <t>LU4 0</t>
  </si>
  <si>
    <t>LU4 8</t>
  </si>
  <si>
    <t>LU4 9</t>
  </si>
  <si>
    <t>SS0 0</t>
  </si>
  <si>
    <t>SS0 7</t>
  </si>
  <si>
    <t>SS0 8</t>
  </si>
  <si>
    <t>SS0 9</t>
  </si>
  <si>
    <t>SS1 1</t>
  </si>
  <si>
    <t>SS1 2</t>
  </si>
  <si>
    <t>SS1 3</t>
  </si>
  <si>
    <t>SS2 4</t>
  </si>
  <si>
    <t>SS2 5</t>
  </si>
  <si>
    <t>SS2 6</t>
  </si>
  <si>
    <t>SS3 0</t>
  </si>
  <si>
    <t>SS3 8</t>
  </si>
  <si>
    <t>SS3 9</t>
  </si>
  <si>
    <t>SS9 1</t>
  </si>
  <si>
    <t>SS9 2</t>
  </si>
  <si>
    <t>SS9 3</t>
  </si>
  <si>
    <t>SS9 4</t>
  </si>
  <si>
    <t>SS9 5</t>
  </si>
  <si>
    <t>CM13 3</t>
  </si>
  <si>
    <t>RM14 2</t>
  </si>
  <si>
    <t>RM14 3</t>
  </si>
  <si>
    <t>RM15 4</t>
  </si>
  <si>
    <t>RM15 5</t>
  </si>
  <si>
    <t>RM15 6</t>
  </si>
  <si>
    <t>RM16 2</t>
  </si>
  <si>
    <t>RM16 3</t>
  </si>
  <si>
    <t>RM16 4</t>
  </si>
  <si>
    <t>RM16 5</t>
  </si>
  <si>
    <t>RM16 6</t>
  </si>
  <si>
    <t>RM17 5</t>
  </si>
  <si>
    <t>RM17 6</t>
  </si>
  <si>
    <t>RM18 7</t>
  </si>
  <si>
    <t>RM18 8</t>
  </si>
  <si>
    <t>RM19 1</t>
  </si>
  <si>
    <t>RM20 3</t>
  </si>
  <si>
    <t>RM20 4</t>
  </si>
  <si>
    <t>SS16 5</t>
  </si>
  <si>
    <t>SS16 6</t>
  </si>
  <si>
    <t>SS17 0</t>
  </si>
  <si>
    <t>SS17 7</t>
  </si>
  <si>
    <t>SS17 8</t>
  </si>
  <si>
    <t>SS17 9</t>
  </si>
  <si>
    <t>ME1 1</t>
  </si>
  <si>
    <t>ME1 2</t>
  </si>
  <si>
    <t>ME1 3</t>
  </si>
  <si>
    <t>ME2 1</t>
  </si>
  <si>
    <t>ME2 2</t>
  </si>
  <si>
    <t>ME2 3</t>
  </si>
  <si>
    <t>ME2 4</t>
  </si>
  <si>
    <t>ME3 0</t>
  </si>
  <si>
    <t>ME3 7</t>
  </si>
  <si>
    <t>ME3 8</t>
  </si>
  <si>
    <t>ME3 9</t>
  </si>
  <si>
    <t>ME4 3</t>
  </si>
  <si>
    <t>ME4 4</t>
  </si>
  <si>
    <t>ME4 5</t>
  </si>
  <si>
    <t>ME4 6</t>
  </si>
  <si>
    <t>ME5 0</t>
  </si>
  <si>
    <t>ME5 7</t>
  </si>
  <si>
    <t>ME5 8</t>
  </si>
  <si>
    <t>ME5 9</t>
  </si>
  <si>
    <t>ME7 1</t>
  </si>
  <si>
    <t>ME7 2</t>
  </si>
  <si>
    <t>ME7 3</t>
  </si>
  <si>
    <t>ME7 4</t>
  </si>
  <si>
    <t>ME7 5</t>
  </si>
  <si>
    <t>ME8 0</t>
  </si>
  <si>
    <t>ME8 6</t>
  </si>
  <si>
    <t>ME8 7</t>
  </si>
  <si>
    <t>ME8 8</t>
  </si>
  <si>
    <t>ME8 9</t>
  </si>
  <si>
    <t>ME9 7</t>
  </si>
  <si>
    <t>GU15 4</t>
  </si>
  <si>
    <t>GU19 5</t>
  </si>
  <si>
    <t>GU47 0</t>
  </si>
  <si>
    <t>GU47 8</t>
  </si>
  <si>
    <t>GU47 9</t>
  </si>
  <si>
    <t>RG10 0</t>
  </si>
  <si>
    <t>RG12 0</t>
  </si>
  <si>
    <t>RG12 1</t>
  </si>
  <si>
    <t>RG12 2</t>
  </si>
  <si>
    <t>RG12 7</t>
  </si>
  <si>
    <t>RG12 8</t>
  </si>
  <si>
    <t>RG12 9</t>
  </si>
  <si>
    <t>RG40 3</t>
  </si>
  <si>
    <t>RG42 1</t>
  </si>
  <si>
    <t>RG42 2</t>
  </si>
  <si>
    <t>RG42 3</t>
  </si>
  <si>
    <t>RG42 4</t>
  </si>
  <si>
    <t>RG42 5</t>
  </si>
  <si>
    <t>RG42 6</t>
  </si>
  <si>
    <t>RG42 7</t>
  </si>
  <si>
    <t>RG45 6</t>
  </si>
  <si>
    <t>RG45 7</t>
  </si>
  <si>
    <t>SL4 2</t>
  </si>
  <si>
    <t>SL4 4</t>
  </si>
  <si>
    <t>SL5 7</t>
  </si>
  <si>
    <t>SL5 8</t>
  </si>
  <si>
    <t>SL5 9</t>
  </si>
  <si>
    <t>OX12 8</t>
  </si>
  <si>
    <t>OX12 9</t>
  </si>
  <si>
    <t>RG14 1</t>
  </si>
  <si>
    <t>RG14 2</t>
  </si>
  <si>
    <t>RG14 3</t>
  </si>
  <si>
    <t>RG14 5</t>
  </si>
  <si>
    <t>RG14 6</t>
  </si>
  <si>
    <t>RG14 7</t>
  </si>
  <si>
    <t>RG17 0</t>
  </si>
  <si>
    <t>RG17 7</t>
  </si>
  <si>
    <t>RG17 8</t>
  </si>
  <si>
    <t>RG17 9</t>
  </si>
  <si>
    <t>RG18 0</t>
  </si>
  <si>
    <t>RG18 3</t>
  </si>
  <si>
    <t>RG18 4</t>
  </si>
  <si>
    <t>RG18 9</t>
  </si>
  <si>
    <t>RG19 3</t>
  </si>
  <si>
    <t>RG19 4</t>
  </si>
  <si>
    <t>RG19 8</t>
  </si>
  <si>
    <t>RG20 0</t>
  </si>
  <si>
    <t>RG20 4</t>
  </si>
  <si>
    <t>RG20 6</t>
  </si>
  <si>
    <t>RG20 7</t>
  </si>
  <si>
    <t>RG20 8</t>
  </si>
  <si>
    <t>RG20 9</t>
  </si>
  <si>
    <t>RG26 3</t>
  </si>
  <si>
    <t>RG26 4</t>
  </si>
  <si>
    <t>RG30 3</t>
  </si>
  <si>
    <t>RG30 4</t>
  </si>
  <si>
    <t>RG31 4</t>
  </si>
  <si>
    <t>RG31 5</t>
  </si>
  <si>
    <t>RG31 6</t>
  </si>
  <si>
    <t>RG31 7</t>
  </si>
  <si>
    <t>RG7 1</t>
  </si>
  <si>
    <t>RG7 2</t>
  </si>
  <si>
    <t>RG7 3</t>
  </si>
  <si>
    <t>RG7 4</t>
  </si>
  <si>
    <t>RG7 5</t>
  </si>
  <si>
    <t>RG7 6</t>
  </si>
  <si>
    <t>RG8 7</t>
  </si>
  <si>
    <t>RG8 8</t>
  </si>
  <si>
    <t>RG8 9</t>
  </si>
  <si>
    <t>RG1 1</t>
  </si>
  <si>
    <t>RG1 2</t>
  </si>
  <si>
    <t>RG1 3</t>
  </si>
  <si>
    <t>RG1 4</t>
  </si>
  <si>
    <t>RG1 5</t>
  </si>
  <si>
    <t>RG1 6</t>
  </si>
  <si>
    <t>RG1 7</t>
  </si>
  <si>
    <t>RG1 8</t>
  </si>
  <si>
    <t>RG2 0</t>
  </si>
  <si>
    <t>RG2 7</t>
  </si>
  <si>
    <t>RG2 8</t>
  </si>
  <si>
    <t>RG30 1</t>
  </si>
  <si>
    <t>RG30 2</t>
  </si>
  <si>
    <t>RG30 6</t>
  </si>
  <si>
    <t>RG4 5</t>
  </si>
  <si>
    <t>RG4 6</t>
  </si>
  <si>
    <t>RG4 7</t>
  </si>
  <si>
    <t>RG4 8</t>
  </si>
  <si>
    <t>RG4 9</t>
  </si>
  <si>
    <t>RG6 1</t>
  </si>
  <si>
    <t>RG6 5</t>
  </si>
  <si>
    <t>RG6 6</t>
  </si>
  <si>
    <t>RG6 7</t>
  </si>
  <si>
    <t>SL0 9</t>
  </si>
  <si>
    <t>SL1 1</t>
  </si>
  <si>
    <t>SL1 2</t>
  </si>
  <si>
    <t>SL1 3</t>
  </si>
  <si>
    <t>SL1 4</t>
  </si>
  <si>
    <t>SL1 5</t>
  </si>
  <si>
    <t>SL1 6</t>
  </si>
  <si>
    <t>SL1 7</t>
  </si>
  <si>
    <t>SL1 9</t>
  </si>
  <si>
    <t>SL2 1</t>
  </si>
  <si>
    <t>SL2 2</t>
  </si>
  <si>
    <t>SL2 3</t>
  </si>
  <si>
    <t>SL2 4</t>
  </si>
  <si>
    <t>SL2 5</t>
  </si>
  <si>
    <t>SL3 0</t>
  </si>
  <si>
    <t>SL3 6</t>
  </si>
  <si>
    <t>SL3 7</t>
  </si>
  <si>
    <t>SL3 8</t>
  </si>
  <si>
    <t>SL3 9</t>
  </si>
  <si>
    <t>SL4 6</t>
  </si>
  <si>
    <t>SL6 0</t>
  </si>
  <si>
    <t>RG10 8</t>
  </si>
  <si>
    <t>RG10 9</t>
  </si>
  <si>
    <t>RG40 5</t>
  </si>
  <si>
    <t>RG9 3</t>
  </si>
  <si>
    <t>SL4 1</t>
  </si>
  <si>
    <t>SL4 3</t>
  </si>
  <si>
    <t>SL4 5</t>
  </si>
  <si>
    <t>SL5 0</t>
  </si>
  <si>
    <t>SL6 1</t>
  </si>
  <si>
    <t>SL6 2</t>
  </si>
  <si>
    <t>SL6 3</t>
  </si>
  <si>
    <t>SL6 4</t>
  </si>
  <si>
    <t>SL6 5</t>
  </si>
  <si>
    <t>SL6 6</t>
  </si>
  <si>
    <t>SL6 7</t>
  </si>
  <si>
    <t>SL6 8</t>
  </si>
  <si>
    <t>SL6 9</t>
  </si>
  <si>
    <t>SL7 1</t>
  </si>
  <si>
    <t>SL8 5</t>
  </si>
  <si>
    <t>TW18 4</t>
  </si>
  <si>
    <t>TW19 5</t>
  </si>
  <si>
    <t>TW19 6</t>
  </si>
  <si>
    <t>RG2 9</t>
  </si>
  <si>
    <t>RG27 0</t>
  </si>
  <si>
    <t>RG40 1</t>
  </si>
  <si>
    <t>RG40 2</t>
  </si>
  <si>
    <t>RG40 4</t>
  </si>
  <si>
    <t>RG41 1</t>
  </si>
  <si>
    <t>RG41 2</t>
  </si>
  <si>
    <t>RG41 3</t>
  </si>
  <si>
    <t>RG41 4</t>
  </si>
  <si>
    <t>RG41 5</t>
  </si>
  <si>
    <t>RG5 3</t>
  </si>
  <si>
    <t>RG5 4</t>
  </si>
  <si>
    <t>RG6 3</t>
  </si>
  <si>
    <t>RG6 4</t>
  </si>
  <si>
    <t>RG9 2</t>
  </si>
  <si>
    <t>MK1 1</t>
  </si>
  <si>
    <t>MK10 7</t>
  </si>
  <si>
    <t>MK10 9</t>
  </si>
  <si>
    <t>MK11 1</t>
  </si>
  <si>
    <t>MK11 2</t>
  </si>
  <si>
    <t>MK11 3</t>
  </si>
  <si>
    <t>MK12 5</t>
  </si>
  <si>
    <t>MK12 6</t>
  </si>
  <si>
    <t>MK13 0</t>
  </si>
  <si>
    <t>MK13 7</t>
  </si>
  <si>
    <t>MK13 8</t>
  </si>
  <si>
    <t>MK13 9</t>
  </si>
  <si>
    <t>MK14 5</t>
  </si>
  <si>
    <t>MK14 6</t>
  </si>
  <si>
    <t>MK14 7</t>
  </si>
  <si>
    <t>MK15 0</t>
  </si>
  <si>
    <t>MK15 8</t>
  </si>
  <si>
    <t>MK15 9</t>
  </si>
  <si>
    <t>MK16 0</t>
  </si>
  <si>
    <t>MK16 8</t>
  </si>
  <si>
    <t>MK16 9</t>
  </si>
  <si>
    <t>MK17 8</t>
  </si>
  <si>
    <t>MK17 9</t>
  </si>
  <si>
    <t>MK19 6</t>
  </si>
  <si>
    <t>MK19 7</t>
  </si>
  <si>
    <t>MK2 2</t>
  </si>
  <si>
    <t>MK2 3</t>
  </si>
  <si>
    <t>MK3 5</t>
  </si>
  <si>
    <t>MK3 6</t>
  </si>
  <si>
    <t>MK3 7</t>
  </si>
  <si>
    <t>MK4 1</t>
  </si>
  <si>
    <t>MK4 2</t>
  </si>
  <si>
    <t>MK4 3</t>
  </si>
  <si>
    <t>MK4 4</t>
  </si>
  <si>
    <t>MK43 8</t>
  </si>
  <si>
    <t>MK46 4</t>
  </si>
  <si>
    <t>MK46 5</t>
  </si>
  <si>
    <t>MK5 6</t>
  </si>
  <si>
    <t>MK5 7</t>
  </si>
  <si>
    <t>MK5 8</t>
  </si>
  <si>
    <t>MK6 2</t>
  </si>
  <si>
    <t>MK6 3</t>
  </si>
  <si>
    <t>MK6 4</t>
  </si>
  <si>
    <t>MK6 5</t>
  </si>
  <si>
    <t>MK7 6</t>
  </si>
  <si>
    <t>MK7 7</t>
  </si>
  <si>
    <t>MK7 8</t>
  </si>
  <si>
    <t>MK8 0</t>
  </si>
  <si>
    <t>MK8 8</t>
  </si>
  <si>
    <t>MK8 9</t>
  </si>
  <si>
    <t>MK9 1</t>
  </si>
  <si>
    <t>MK9 2</t>
  </si>
  <si>
    <t>MK9 3</t>
  </si>
  <si>
    <t>MK9 4</t>
  </si>
  <si>
    <t>NN7 2</t>
  </si>
  <si>
    <t>BN1 1</t>
  </si>
  <si>
    <t>BN1 2</t>
  </si>
  <si>
    <t>BN1 3</t>
  </si>
  <si>
    <t>BN1 4</t>
  </si>
  <si>
    <t>BN1 5</t>
  </si>
  <si>
    <t>BN1 6</t>
  </si>
  <si>
    <t>BN1 7</t>
  </si>
  <si>
    <t>BN1 8</t>
  </si>
  <si>
    <t>BN1 9</t>
  </si>
  <si>
    <t>BN2 0</t>
  </si>
  <si>
    <t>BN2 1</t>
  </si>
  <si>
    <t>BN2 3</t>
  </si>
  <si>
    <t>BN2 4</t>
  </si>
  <si>
    <t>BN2 5</t>
  </si>
  <si>
    <t>BN2 6</t>
  </si>
  <si>
    <t>BN2 7</t>
  </si>
  <si>
    <t>BN2 8</t>
  </si>
  <si>
    <t>BN2 9</t>
  </si>
  <si>
    <t>BN3 1</t>
  </si>
  <si>
    <t>BN3 2</t>
  </si>
  <si>
    <t>BN3 3</t>
  </si>
  <si>
    <t>BN3 4</t>
  </si>
  <si>
    <t>BN3 5</t>
  </si>
  <si>
    <t>BN3 6</t>
  </si>
  <si>
    <t>BN3 7</t>
  </si>
  <si>
    <t>BN3 8</t>
  </si>
  <si>
    <t>BN41 1</t>
  </si>
  <si>
    <t>BN41 2</t>
  </si>
  <si>
    <t>PO1 1</t>
  </si>
  <si>
    <t>PO1 2</t>
  </si>
  <si>
    <t>PO1 3</t>
  </si>
  <si>
    <t>PO1 4</t>
  </si>
  <si>
    <t>PO1 5</t>
  </si>
  <si>
    <t>PO2 0</t>
  </si>
  <si>
    <t>PO2 7</t>
  </si>
  <si>
    <t>PO2 8</t>
  </si>
  <si>
    <t>PO2 9</t>
  </si>
  <si>
    <t>PO3 5</t>
  </si>
  <si>
    <t>PO3 6</t>
  </si>
  <si>
    <t>PO4 0</t>
  </si>
  <si>
    <t>PO4 8</t>
  </si>
  <si>
    <t>PO4 9</t>
  </si>
  <si>
    <t>PO5 1</t>
  </si>
  <si>
    <t>PO5 2</t>
  </si>
  <si>
    <t>PO5 3</t>
  </si>
  <si>
    <t>PO5 4</t>
  </si>
  <si>
    <t>PO6 1</t>
  </si>
  <si>
    <t>PO6 2</t>
  </si>
  <si>
    <t>PO6 3</t>
  </si>
  <si>
    <t>PO6 4</t>
  </si>
  <si>
    <t>PO7 5</t>
  </si>
  <si>
    <t>SO14 0</t>
  </si>
  <si>
    <t>SO14 1</t>
  </si>
  <si>
    <t>SO14 2</t>
  </si>
  <si>
    <t>SO14 3</t>
  </si>
  <si>
    <t>SO14 5</t>
  </si>
  <si>
    <t>SO14 6</t>
  </si>
  <si>
    <t>SO14 7</t>
  </si>
  <si>
    <t>SO15 0</t>
  </si>
  <si>
    <t>SO15 1</t>
  </si>
  <si>
    <t>SO15 2</t>
  </si>
  <si>
    <t>SO15 3</t>
  </si>
  <si>
    <t>SO15 4</t>
  </si>
  <si>
    <t>SO15 5</t>
  </si>
  <si>
    <t>SO15 7</t>
  </si>
  <si>
    <t>SO15 8</t>
  </si>
  <si>
    <t>SO16 2</t>
  </si>
  <si>
    <t>SO16 3</t>
  </si>
  <si>
    <t>SO16 4</t>
  </si>
  <si>
    <t>SO16 5</t>
  </si>
  <si>
    <t>SO16 6</t>
  </si>
  <si>
    <t>SO16 7</t>
  </si>
  <si>
    <t>SO16 8</t>
  </si>
  <si>
    <t>SO16 9</t>
  </si>
  <si>
    <t>SO17 1</t>
  </si>
  <si>
    <t>SO17 2</t>
  </si>
  <si>
    <t>SO17 3</t>
  </si>
  <si>
    <t>SO18 1</t>
  </si>
  <si>
    <t>SO18 2</t>
  </si>
  <si>
    <t>SO18 3</t>
  </si>
  <si>
    <t>SO18 4</t>
  </si>
  <si>
    <t>SO18 5</t>
  </si>
  <si>
    <t>SO18 6</t>
  </si>
  <si>
    <t>SO19 0</t>
  </si>
  <si>
    <t>SO19 1</t>
  </si>
  <si>
    <t>SO19 2</t>
  </si>
  <si>
    <t>SO19 4</t>
  </si>
  <si>
    <t>SO19 5</t>
  </si>
  <si>
    <t>SO19 6</t>
  </si>
  <si>
    <t>SO19 7</t>
  </si>
  <si>
    <t>SO19 8</t>
  </si>
  <si>
    <t>SO19 9</t>
  </si>
  <si>
    <t>PO30 1</t>
  </si>
  <si>
    <t>PO30 2</t>
  </si>
  <si>
    <t>PO30 3</t>
  </si>
  <si>
    <t>PO30 4</t>
  </si>
  <si>
    <t>PO30 5</t>
  </si>
  <si>
    <t>PO31 7</t>
  </si>
  <si>
    <t>PO31 8</t>
  </si>
  <si>
    <t>PO32 6</t>
  </si>
  <si>
    <t>PO33 1</t>
  </si>
  <si>
    <t>PO33 2</t>
  </si>
  <si>
    <t>PO33 3</t>
  </si>
  <si>
    <t>PO33 4</t>
  </si>
  <si>
    <t>PO34 5</t>
  </si>
  <si>
    <t>PO35 5</t>
  </si>
  <si>
    <t>PO36 0</t>
  </si>
  <si>
    <t>PO36 8</t>
  </si>
  <si>
    <t>PO36 9</t>
  </si>
  <si>
    <t>PO37 6</t>
  </si>
  <si>
    <t>PO37 7</t>
  </si>
  <si>
    <t>PO38 1</t>
  </si>
  <si>
    <t>PO38 2</t>
  </si>
  <si>
    <t>PO38 3</t>
  </si>
  <si>
    <t>PO39 0</t>
  </si>
  <si>
    <t>PO40 9</t>
  </si>
  <si>
    <t>PO41 0</t>
  </si>
  <si>
    <t>DH1 1</t>
  </si>
  <si>
    <t>DH1 2</t>
  </si>
  <si>
    <t>DH1 3</t>
  </si>
  <si>
    <t>DH1 4</t>
  </si>
  <si>
    <t>DH1 5</t>
  </si>
  <si>
    <t>DH2 1</t>
  </si>
  <si>
    <t>DH2 2</t>
  </si>
  <si>
    <t>DH2 3</t>
  </si>
  <si>
    <t>DH3 2</t>
  </si>
  <si>
    <t>DH3 3</t>
  </si>
  <si>
    <t>DH3 4</t>
  </si>
  <si>
    <t>DH4 6</t>
  </si>
  <si>
    <t>DH5 0</t>
  </si>
  <si>
    <t>DH5 9</t>
  </si>
  <si>
    <t>DH6 1</t>
  </si>
  <si>
    <t>DH6 2</t>
  </si>
  <si>
    <t>DH6 3</t>
  </si>
  <si>
    <t>DH6 4</t>
  </si>
  <si>
    <t>DH6 5</t>
  </si>
  <si>
    <t>DH7 0</t>
  </si>
  <si>
    <t>DH7 6</t>
  </si>
  <si>
    <t>DH7 7</t>
  </si>
  <si>
    <t>DH7 8</t>
  </si>
  <si>
    <t>DH7 9</t>
  </si>
  <si>
    <t>DH8 0</t>
  </si>
  <si>
    <t>DH8 5</t>
  </si>
  <si>
    <t>DH8 6</t>
  </si>
  <si>
    <t>DH8 7</t>
  </si>
  <si>
    <t>DH8 8</t>
  </si>
  <si>
    <t>DH8 9</t>
  </si>
  <si>
    <t>DH9 0</t>
  </si>
  <si>
    <t>DH9 6</t>
  </si>
  <si>
    <t>DH9 7</t>
  </si>
  <si>
    <t>DH9 8</t>
  </si>
  <si>
    <t>DH9 9</t>
  </si>
  <si>
    <t>DL11 7</t>
  </si>
  <si>
    <t>DL12 0</t>
  </si>
  <si>
    <t>DL12 8</t>
  </si>
  <si>
    <t>DL12 9</t>
  </si>
  <si>
    <t>DL13 1</t>
  </si>
  <si>
    <t>DL13 2</t>
  </si>
  <si>
    <t>DL13 3</t>
  </si>
  <si>
    <t>DL13 4</t>
  </si>
  <si>
    <t>DL13 5</t>
  </si>
  <si>
    <t>DL14 0</t>
  </si>
  <si>
    <t>DL14 6</t>
  </si>
  <si>
    <t>DL14 7</t>
  </si>
  <si>
    <t>DL14 8</t>
  </si>
  <si>
    <t>DL14 9</t>
  </si>
  <si>
    <t>DL15 0</t>
  </si>
  <si>
    <t>DL15 8</t>
  </si>
  <si>
    <t>DL15 9</t>
  </si>
  <si>
    <t>DL16 6</t>
  </si>
  <si>
    <t>DL16 7</t>
  </si>
  <si>
    <t>DL17 0</t>
  </si>
  <si>
    <t>DL17 8</t>
  </si>
  <si>
    <t>DL17 9</t>
  </si>
  <si>
    <t>DL4 1</t>
  </si>
  <si>
    <t>DL5 4</t>
  </si>
  <si>
    <t>DL5 5</t>
  </si>
  <si>
    <t>DL5 7</t>
  </si>
  <si>
    <t>NE16 5</t>
  </si>
  <si>
    <t>NE16 6</t>
  </si>
  <si>
    <t>NE17 7</t>
  </si>
  <si>
    <t>NE38 8</t>
  </si>
  <si>
    <t>NE38 9</t>
  </si>
  <si>
    <t>NE39 1</t>
  </si>
  <si>
    <t>SR7 0</t>
  </si>
  <si>
    <t>SR7 7</t>
  </si>
  <si>
    <t>SR7 8</t>
  </si>
  <si>
    <t>SR7 9</t>
  </si>
  <si>
    <t>SR8 1</t>
  </si>
  <si>
    <t>SR8 2</t>
  </si>
  <si>
    <t>SR8 3</t>
  </si>
  <si>
    <t>SR8 4</t>
  </si>
  <si>
    <t>SR8 5</t>
  </si>
  <si>
    <t>TS21 2</t>
  </si>
  <si>
    <t>TS21 4</t>
  </si>
  <si>
    <t>TS27 4</t>
  </si>
  <si>
    <t>TS28 5</t>
  </si>
  <si>
    <t>TS29 6</t>
  </si>
  <si>
    <t>CA8 2</t>
  </si>
  <si>
    <t>CA8 7</t>
  </si>
  <si>
    <t>CA9 3</t>
  </si>
  <si>
    <t>NE13 6</t>
  </si>
  <si>
    <t>NE15 0</t>
  </si>
  <si>
    <t>NE15 9</t>
  </si>
  <si>
    <t>NE18 0</t>
  </si>
  <si>
    <t>NE19 1</t>
  </si>
  <si>
    <t>NE19 2</t>
  </si>
  <si>
    <t>NE20 0</t>
  </si>
  <si>
    <t>NE20 9</t>
  </si>
  <si>
    <t>NE22 5</t>
  </si>
  <si>
    <t>NE22 6</t>
  </si>
  <si>
    <t>NE22 7</t>
  </si>
  <si>
    <t>NE23 1</t>
  </si>
  <si>
    <t>NE23 2</t>
  </si>
  <si>
    <t>NE23 3</t>
  </si>
  <si>
    <t>NE23 6</t>
  </si>
  <si>
    <t>NE23 7</t>
  </si>
  <si>
    <t>NE23 8</t>
  </si>
  <si>
    <t>NE24 1</t>
  </si>
  <si>
    <t>NE24 2</t>
  </si>
  <si>
    <t>NE24 3</t>
  </si>
  <si>
    <t>NE24 4</t>
  </si>
  <si>
    <t>NE24 5</t>
  </si>
  <si>
    <t>NE25 0</t>
  </si>
  <si>
    <t>NE25 9</t>
  </si>
  <si>
    <t>NE26 4</t>
  </si>
  <si>
    <t>NE27 0</t>
  </si>
  <si>
    <t>NE41 8</t>
  </si>
  <si>
    <t>NE42 5</t>
  </si>
  <si>
    <t>NE42 6</t>
  </si>
  <si>
    <t>NE43 7</t>
  </si>
  <si>
    <t>NE44 6</t>
  </si>
  <si>
    <t>NE45 5</t>
  </si>
  <si>
    <t>NE46 1</t>
  </si>
  <si>
    <t>NE46 2</t>
  </si>
  <si>
    <t>NE46 3</t>
  </si>
  <si>
    <t>NE46 4</t>
  </si>
  <si>
    <t>NE47 0</t>
  </si>
  <si>
    <t>NE47 5</t>
  </si>
  <si>
    <t>NE47 6</t>
  </si>
  <si>
    <t>NE47 7</t>
  </si>
  <si>
    <t>NE47 8</t>
  </si>
  <si>
    <t>NE47 9</t>
  </si>
  <si>
    <t>NE48 1</t>
  </si>
  <si>
    <t>NE48 2</t>
  </si>
  <si>
    <t>NE48 3</t>
  </si>
  <si>
    <t>NE48 4</t>
  </si>
  <si>
    <t>NE49 0</t>
  </si>
  <si>
    <t>NE49 9</t>
  </si>
  <si>
    <t>NE61 1</t>
  </si>
  <si>
    <t>NE61 2</t>
  </si>
  <si>
    <t>NE61 3</t>
  </si>
  <si>
    <t>NE61 4</t>
  </si>
  <si>
    <t>NE61 5</t>
  </si>
  <si>
    <t>NE61 6</t>
  </si>
  <si>
    <t>NE62 5</t>
  </si>
  <si>
    <t>NE63 0</t>
  </si>
  <si>
    <t>NE63 8</t>
  </si>
  <si>
    <t>NE63 9</t>
  </si>
  <si>
    <t>NE64 6</t>
  </si>
  <si>
    <t>NE65 0</t>
  </si>
  <si>
    <t>NE65 7</t>
  </si>
  <si>
    <t>NE65 8</t>
  </si>
  <si>
    <t>NE65 9</t>
  </si>
  <si>
    <t>NE66 1</t>
  </si>
  <si>
    <t>NE66 2</t>
  </si>
  <si>
    <t>NE66 3</t>
  </si>
  <si>
    <t>NE66 4</t>
  </si>
  <si>
    <t>NE66 5</t>
  </si>
  <si>
    <t>NE67 5</t>
  </si>
  <si>
    <t>NE68 7</t>
  </si>
  <si>
    <t>NE69 7</t>
  </si>
  <si>
    <t>NE70 7</t>
  </si>
  <si>
    <t>NE71 6</t>
  </si>
  <si>
    <t>TD12 4</t>
  </si>
  <si>
    <t>TD15 1</t>
  </si>
  <si>
    <t>TD15 2</t>
  </si>
  <si>
    <t>TD5 8</t>
  </si>
  <si>
    <t>CH3 9</t>
  </si>
  <si>
    <t>CW1 2</t>
  </si>
  <si>
    <t>CW1 3</t>
  </si>
  <si>
    <t>CW1 4</t>
  </si>
  <si>
    <t>CW1 5</t>
  </si>
  <si>
    <t>CW1 6</t>
  </si>
  <si>
    <t>CW10 0</t>
  </si>
  <si>
    <t>CW10 9</t>
  </si>
  <si>
    <t>CW11 1</t>
  </si>
  <si>
    <t>CW11 2</t>
  </si>
  <si>
    <t>CW11 3</t>
  </si>
  <si>
    <t>CW11 4</t>
  </si>
  <si>
    <t>CW12 1</t>
  </si>
  <si>
    <t>CW12 2</t>
  </si>
  <si>
    <t>CW12 3</t>
  </si>
  <si>
    <t>CW12 4</t>
  </si>
  <si>
    <t>CW2 5</t>
  </si>
  <si>
    <t>CW2 6</t>
  </si>
  <si>
    <t>CW2 7</t>
  </si>
  <si>
    <t>CW2 8</t>
  </si>
  <si>
    <t>CW3 0</t>
  </si>
  <si>
    <t>CW3 9</t>
  </si>
  <si>
    <t>CW4 7</t>
  </si>
  <si>
    <t>CW4 8</t>
  </si>
  <si>
    <t>CW5 5</t>
  </si>
  <si>
    <t>CW5 6</t>
  </si>
  <si>
    <t>CW5 7</t>
  </si>
  <si>
    <t>CW5 8</t>
  </si>
  <si>
    <t>CW6 9</t>
  </si>
  <si>
    <t>CW7 4</t>
  </si>
  <si>
    <t>CW9 6</t>
  </si>
  <si>
    <t>M22 5</t>
  </si>
  <si>
    <t>SK10 1</t>
  </si>
  <si>
    <t>SK10 2</t>
  </si>
  <si>
    <t>SK10 3</t>
  </si>
  <si>
    <t>SK10 4</t>
  </si>
  <si>
    <t>SK10 5</t>
  </si>
  <si>
    <t>SK11 0</t>
  </si>
  <si>
    <t>SK11 6</t>
  </si>
  <si>
    <t>SK11 7</t>
  </si>
  <si>
    <t>SK11 8</t>
  </si>
  <si>
    <t>SK11 9</t>
  </si>
  <si>
    <t>SK12 1</t>
  </si>
  <si>
    <t>SK12 2</t>
  </si>
  <si>
    <t>SK23 7</t>
  </si>
  <si>
    <t>SK6 7</t>
  </si>
  <si>
    <t>SK6 8</t>
  </si>
  <si>
    <t>SK7 1</t>
  </si>
  <si>
    <t>SK8 3</t>
  </si>
  <si>
    <t>SK9 1</t>
  </si>
  <si>
    <t>SK9 2</t>
  </si>
  <si>
    <t>SK9 3</t>
  </si>
  <si>
    <t>SK9 4</t>
  </si>
  <si>
    <t>SK9 5</t>
  </si>
  <si>
    <t>SK9 6</t>
  </si>
  <si>
    <t>SK9 7</t>
  </si>
  <si>
    <t>ST7 1</t>
  </si>
  <si>
    <t>ST7 2</t>
  </si>
  <si>
    <t>ST7 3</t>
  </si>
  <si>
    <t>SY13 4</t>
  </si>
  <si>
    <t>SY14 8</t>
  </si>
  <si>
    <t>TF9 3</t>
  </si>
  <si>
    <t>WA14 3</t>
  </si>
  <si>
    <t>WA14 4</t>
  </si>
  <si>
    <t>WA15 0</t>
  </si>
  <si>
    <t>WA16 0</t>
  </si>
  <si>
    <t>WA16 6</t>
  </si>
  <si>
    <t>WA16 7</t>
  </si>
  <si>
    <t>WA16 8</t>
  </si>
  <si>
    <t>WA16 9</t>
  </si>
  <si>
    <t>CH1 1</t>
  </si>
  <si>
    <t>CH1 2</t>
  </si>
  <si>
    <t>CH1 3</t>
  </si>
  <si>
    <t>CH1 4</t>
  </si>
  <si>
    <t>CH1 5</t>
  </si>
  <si>
    <t>CH1 6</t>
  </si>
  <si>
    <t>CH2 1</t>
  </si>
  <si>
    <t>CH2 2</t>
  </si>
  <si>
    <t>CH2 3</t>
  </si>
  <si>
    <t>CH2 4</t>
  </si>
  <si>
    <t>CH3 5</t>
  </si>
  <si>
    <t>CH3 6</t>
  </si>
  <si>
    <t>CH3 7</t>
  </si>
  <si>
    <t>CH3 8</t>
  </si>
  <si>
    <t>CH4 7</t>
  </si>
  <si>
    <t>CH4 8</t>
  </si>
  <si>
    <t>CH4 9</t>
  </si>
  <si>
    <t>CH62 9</t>
  </si>
  <si>
    <t>CH64 0</t>
  </si>
  <si>
    <t>CH64 1</t>
  </si>
  <si>
    <t>CH64 2</t>
  </si>
  <si>
    <t>CH64 3</t>
  </si>
  <si>
    <t>CH64 4</t>
  </si>
  <si>
    <t>CH64 5</t>
  </si>
  <si>
    <t>CH64 6</t>
  </si>
  <si>
    <t>CH64 7</t>
  </si>
  <si>
    <t>CH64 8</t>
  </si>
  <si>
    <t>CH64 9</t>
  </si>
  <si>
    <t>CH65 0</t>
  </si>
  <si>
    <t>CH65 1</t>
  </si>
  <si>
    <t>CH65 2</t>
  </si>
  <si>
    <t>CH65 3</t>
  </si>
  <si>
    <t>CH65 4</t>
  </si>
  <si>
    <t>CH65 5</t>
  </si>
  <si>
    <t>CH65 6</t>
  </si>
  <si>
    <t>CH65 7</t>
  </si>
  <si>
    <t>CH65 8</t>
  </si>
  <si>
    <t>CH65 9</t>
  </si>
  <si>
    <t>CH66 0</t>
  </si>
  <si>
    <t>CH66 1</t>
  </si>
  <si>
    <t>CH66 2</t>
  </si>
  <si>
    <t>CH66 3</t>
  </si>
  <si>
    <t>CH66 4</t>
  </si>
  <si>
    <t>CH66 5</t>
  </si>
  <si>
    <t>CH66 6</t>
  </si>
  <si>
    <t>CH66 7</t>
  </si>
  <si>
    <t>CH66 8</t>
  </si>
  <si>
    <t>CH66 9</t>
  </si>
  <si>
    <t>CW6 0</t>
  </si>
  <si>
    <t>CW7 1</t>
  </si>
  <si>
    <t>CW7 2</t>
  </si>
  <si>
    <t>CW7 3</t>
  </si>
  <si>
    <t>CW8 1</t>
  </si>
  <si>
    <t>CW8 2</t>
  </si>
  <si>
    <t>CW8 3</t>
  </si>
  <si>
    <t>CW8 4</t>
  </si>
  <si>
    <t>CW9 5</t>
  </si>
  <si>
    <t>CW9 7</t>
  </si>
  <si>
    <t>CW9 8</t>
  </si>
  <si>
    <t>SY14 7</t>
  </si>
  <si>
    <t>WA6 0</t>
  </si>
  <si>
    <t>WA6 6</t>
  </si>
  <si>
    <t>WA6 7</t>
  </si>
  <si>
    <t>WA6 8</t>
  </si>
  <si>
    <t>WA6 9</t>
  </si>
  <si>
    <t>DY12 1</t>
  </si>
  <si>
    <t>DY12 2</t>
  </si>
  <si>
    <t>DY12 3</t>
  </si>
  <si>
    <t>DY14 0</t>
  </si>
  <si>
    <t>DY14 8</t>
  </si>
  <si>
    <t>DY14 9</t>
  </si>
  <si>
    <t>DY7 5</t>
  </si>
  <si>
    <t>LD7 1</t>
  </si>
  <si>
    <t>LL14 5</t>
  </si>
  <si>
    <t>ST19 9</t>
  </si>
  <si>
    <t>SY1 1</t>
  </si>
  <si>
    <t>SY1 2</t>
  </si>
  <si>
    <t>SY1 3</t>
  </si>
  <si>
    <t>SY1 4</t>
  </si>
  <si>
    <t>SY10 7</t>
  </si>
  <si>
    <t>SY10 8</t>
  </si>
  <si>
    <t>SY10 9</t>
  </si>
  <si>
    <t>SY11 1</t>
  </si>
  <si>
    <t>SY11 2</t>
  </si>
  <si>
    <t>SY11 3</t>
  </si>
  <si>
    <t>SY11 4</t>
  </si>
  <si>
    <t>SY12 0</t>
  </si>
  <si>
    <t>SY12 9</t>
  </si>
  <si>
    <t>SY13 1</t>
  </si>
  <si>
    <t>SY13 2</t>
  </si>
  <si>
    <t>SY13 3</t>
  </si>
  <si>
    <t>SY15 6</t>
  </si>
  <si>
    <t>SY2 5</t>
  </si>
  <si>
    <t>SY2 6</t>
  </si>
  <si>
    <t>SY21 8</t>
  </si>
  <si>
    <t>SY22 6</t>
  </si>
  <si>
    <t>SY3 0</t>
  </si>
  <si>
    <t>SY3 5</t>
  </si>
  <si>
    <t>SY3 6</t>
  </si>
  <si>
    <t>SY3 7</t>
  </si>
  <si>
    <t>SY3 8</t>
  </si>
  <si>
    <t>SY3 9</t>
  </si>
  <si>
    <t>SY4 1</t>
  </si>
  <si>
    <t>SY4 2</t>
  </si>
  <si>
    <t>SY4 3</t>
  </si>
  <si>
    <t>SY4 5</t>
  </si>
  <si>
    <t>SY5 0</t>
  </si>
  <si>
    <t>SY5 6</t>
  </si>
  <si>
    <t>SY5 7</t>
  </si>
  <si>
    <t>SY5 8</t>
  </si>
  <si>
    <t>SY5 9</t>
  </si>
  <si>
    <t>SY6 6</t>
  </si>
  <si>
    <t>SY6 7</t>
  </si>
  <si>
    <t>SY7 8</t>
  </si>
  <si>
    <t>SY8 1</t>
  </si>
  <si>
    <t>SY8 3</t>
  </si>
  <si>
    <t>SY9 5</t>
  </si>
  <si>
    <t>TF11 8</t>
  </si>
  <si>
    <t>TF12 5</t>
  </si>
  <si>
    <t>TF13 6</t>
  </si>
  <si>
    <t>TF9 1</t>
  </si>
  <si>
    <t>TF9 4</t>
  </si>
  <si>
    <t>WV15 5</t>
  </si>
  <si>
    <t>WV15 6</t>
  </si>
  <si>
    <t>WV16 4</t>
  </si>
  <si>
    <t>WV16 5</t>
  </si>
  <si>
    <t>WV16 6</t>
  </si>
  <si>
    <t>WV5 7</t>
  </si>
  <si>
    <t>WV6 7</t>
  </si>
  <si>
    <t>WV7 3</t>
  </si>
  <si>
    <t>WV8 1</t>
  </si>
  <si>
    <t>EX22 6</t>
  </si>
  <si>
    <t>EX22 7</t>
  </si>
  <si>
    <t>EX23 0</t>
  </si>
  <si>
    <t>EX23 8</t>
  </si>
  <si>
    <t>EX23 9</t>
  </si>
  <si>
    <t>PL10 1</t>
  </si>
  <si>
    <t>PL11 2</t>
  </si>
  <si>
    <t>PL11 3</t>
  </si>
  <si>
    <t>PL12 4</t>
  </si>
  <si>
    <t>PL12 5</t>
  </si>
  <si>
    <t>PL12 6</t>
  </si>
  <si>
    <t>PL13 1</t>
  </si>
  <si>
    <t>PL13 2</t>
  </si>
  <si>
    <t>PL14 3</t>
  </si>
  <si>
    <t>PL14 4</t>
  </si>
  <si>
    <t>PL14 5</t>
  </si>
  <si>
    <t>PL14 6</t>
  </si>
  <si>
    <t>PL15 7</t>
  </si>
  <si>
    <t>PL15 8</t>
  </si>
  <si>
    <t>PL15 9</t>
  </si>
  <si>
    <t>PL17 7</t>
  </si>
  <si>
    <t>PL17 8</t>
  </si>
  <si>
    <t>PL18 9</t>
  </si>
  <si>
    <t>PL22 0</t>
  </si>
  <si>
    <t>PL23 1</t>
  </si>
  <si>
    <t>PL24 2</t>
  </si>
  <si>
    <t>PL25 3</t>
  </si>
  <si>
    <t>PL25 4</t>
  </si>
  <si>
    <t>PL25 5</t>
  </si>
  <si>
    <t>PL26 6</t>
  </si>
  <si>
    <t>PL26 7</t>
  </si>
  <si>
    <t>PL26 8</t>
  </si>
  <si>
    <t>PL27 6</t>
  </si>
  <si>
    <t>PL27 7</t>
  </si>
  <si>
    <t>PL28 8</t>
  </si>
  <si>
    <t>PL29 3</t>
  </si>
  <si>
    <t>PL30 3</t>
  </si>
  <si>
    <t>PL30 4</t>
  </si>
  <si>
    <t>PL30 5</t>
  </si>
  <si>
    <t>PL31 1</t>
  </si>
  <si>
    <t>PL31 2</t>
  </si>
  <si>
    <t>PL32 9</t>
  </si>
  <si>
    <t>PL33 9</t>
  </si>
  <si>
    <t>PL34 0</t>
  </si>
  <si>
    <t>PL35 0</t>
  </si>
  <si>
    <t>TR1 1</t>
  </si>
  <si>
    <t>TR1 2</t>
  </si>
  <si>
    <t>TR1 3</t>
  </si>
  <si>
    <t>TR10 8</t>
  </si>
  <si>
    <t>TR10 9</t>
  </si>
  <si>
    <t>TR11 2</t>
  </si>
  <si>
    <t>TR11 3</t>
  </si>
  <si>
    <t>TR11 4</t>
  </si>
  <si>
    <t>TR11 5</t>
  </si>
  <si>
    <t>TR12 6</t>
  </si>
  <si>
    <t>TR12 7</t>
  </si>
  <si>
    <t>TR13 0</t>
  </si>
  <si>
    <t>TR13 8</t>
  </si>
  <si>
    <t>TR13 9</t>
  </si>
  <si>
    <t>TR14 0</t>
  </si>
  <si>
    <t>TR14 7</t>
  </si>
  <si>
    <t>TR14 8</t>
  </si>
  <si>
    <t>TR14 9</t>
  </si>
  <si>
    <t>TR15 1</t>
  </si>
  <si>
    <t>TR15 2</t>
  </si>
  <si>
    <t>TR15 3</t>
  </si>
  <si>
    <t>TR16 4</t>
  </si>
  <si>
    <t>TR16 5</t>
  </si>
  <si>
    <t>TR16 6</t>
  </si>
  <si>
    <t>TR17 0</t>
  </si>
  <si>
    <t>TR18 2</t>
  </si>
  <si>
    <t>TR18 3</t>
  </si>
  <si>
    <t>TR18 4</t>
  </si>
  <si>
    <t>TR18 5</t>
  </si>
  <si>
    <t>TR19 6</t>
  </si>
  <si>
    <t>TR19 7</t>
  </si>
  <si>
    <t>TR2 4</t>
  </si>
  <si>
    <t>TR2 5</t>
  </si>
  <si>
    <t>TR20 8</t>
  </si>
  <si>
    <t>TR20 9</t>
  </si>
  <si>
    <t>TR26 1</t>
  </si>
  <si>
    <t>TR26 2</t>
  </si>
  <si>
    <t>TR26 3</t>
  </si>
  <si>
    <t>TR27 4</t>
  </si>
  <si>
    <t>TR27 5</t>
  </si>
  <si>
    <t>TR27 6</t>
  </si>
  <si>
    <t>TR3 6</t>
  </si>
  <si>
    <t>TR3 7</t>
  </si>
  <si>
    <t>TR4 8</t>
  </si>
  <si>
    <t>TR4 9</t>
  </si>
  <si>
    <t>TR5 0</t>
  </si>
  <si>
    <t>TR6 0</t>
  </si>
  <si>
    <t>TR7 1</t>
  </si>
  <si>
    <t>TR7 2</t>
  </si>
  <si>
    <t>TR7 3</t>
  </si>
  <si>
    <t>TR8 4</t>
  </si>
  <si>
    <t>TR8 5</t>
  </si>
  <si>
    <t>TR9 6</t>
  </si>
  <si>
    <t>TR21 0</t>
  </si>
  <si>
    <t>TR22 0</t>
  </si>
  <si>
    <t>TR23 0</t>
  </si>
  <si>
    <t>TR24 0</t>
  </si>
  <si>
    <t>TR25 0</t>
  </si>
  <si>
    <t>BA11 2</t>
  </si>
  <si>
    <t>BA11 6</t>
  </si>
  <si>
    <t>BA12 0</t>
  </si>
  <si>
    <t>BA12 6</t>
  </si>
  <si>
    <t>BA12 7</t>
  </si>
  <si>
    <t>BA12 8</t>
  </si>
  <si>
    <t>BA12 9</t>
  </si>
  <si>
    <t>BA13 2</t>
  </si>
  <si>
    <t>BA13 3</t>
  </si>
  <si>
    <t>BA13 4</t>
  </si>
  <si>
    <t>BA14 0</t>
  </si>
  <si>
    <t>BA14 6</t>
  </si>
  <si>
    <t>BA14 7</t>
  </si>
  <si>
    <t>BA14 8</t>
  </si>
  <si>
    <t>BA14 9</t>
  </si>
  <si>
    <t>BA15 1</t>
  </si>
  <si>
    <t>GL7 5</t>
  </si>
  <si>
    <t>GL7 6</t>
  </si>
  <si>
    <t>GL8 8</t>
  </si>
  <si>
    <t>SN10 1</t>
  </si>
  <si>
    <t>SN10 2</t>
  </si>
  <si>
    <t>SN10 3</t>
  </si>
  <si>
    <t>SN10 4</t>
  </si>
  <si>
    <t>SN10 5</t>
  </si>
  <si>
    <t>SN11 0</t>
  </si>
  <si>
    <t>SN11 8</t>
  </si>
  <si>
    <t>SN11 9</t>
  </si>
  <si>
    <t>SN12 6</t>
  </si>
  <si>
    <t>SN12 7</t>
  </si>
  <si>
    <t>SN12 8</t>
  </si>
  <si>
    <t>SN13 0</t>
  </si>
  <si>
    <t>SN13 8</t>
  </si>
  <si>
    <t>SN13 9</t>
  </si>
  <si>
    <t>SN14 0</t>
  </si>
  <si>
    <t>SN14 6</t>
  </si>
  <si>
    <t>SN15 1</t>
  </si>
  <si>
    <t>SN15 2</t>
  </si>
  <si>
    <t>SN15 3</t>
  </si>
  <si>
    <t>SN15 4</t>
  </si>
  <si>
    <t>SN15 5</t>
  </si>
  <si>
    <t>SN16 0</t>
  </si>
  <si>
    <t>SN16 9</t>
  </si>
  <si>
    <t>SN4 7</t>
  </si>
  <si>
    <t>SN4 8</t>
  </si>
  <si>
    <t>SN5 0</t>
  </si>
  <si>
    <t>SN5 4</t>
  </si>
  <si>
    <t>SN8 1</t>
  </si>
  <si>
    <t>SN8 3</t>
  </si>
  <si>
    <t>SN8 4</t>
  </si>
  <si>
    <t>SN9 5</t>
  </si>
  <si>
    <t>SN9 6</t>
  </si>
  <si>
    <t>SO51 6</t>
  </si>
  <si>
    <t>SP1 1</t>
  </si>
  <si>
    <t>SP1 2</t>
  </si>
  <si>
    <t>SP1 3</t>
  </si>
  <si>
    <t>SP11 0</t>
  </si>
  <si>
    <t>SP11 9</t>
  </si>
  <si>
    <t>SP2 0</t>
  </si>
  <si>
    <t>SP2 7</t>
  </si>
  <si>
    <t>SP2 8</t>
  </si>
  <si>
    <t>SP2 9</t>
  </si>
  <si>
    <t>SP3 4</t>
  </si>
  <si>
    <t>SP3 5</t>
  </si>
  <si>
    <t>SP3 6</t>
  </si>
  <si>
    <t>SP4 0</t>
  </si>
  <si>
    <t>SP4 6</t>
  </si>
  <si>
    <t>SP4 7</t>
  </si>
  <si>
    <t>SP4 8</t>
  </si>
  <si>
    <t>SP4 9</t>
  </si>
  <si>
    <t>SP5 1</t>
  </si>
  <si>
    <t>SP5 2</t>
  </si>
  <si>
    <t>SP5 3</t>
  </si>
  <si>
    <t>SP5 4</t>
  </si>
  <si>
    <t>SP5 5</t>
  </si>
  <si>
    <t>SP6 3</t>
  </si>
  <si>
    <t>SP7 0</t>
  </si>
  <si>
    <t>SP7 8</t>
  </si>
  <si>
    <t>SP7 9</t>
  </si>
  <si>
    <t>SP9 7</t>
  </si>
  <si>
    <t>MK40 1</t>
  </si>
  <si>
    <t>MK40 2</t>
  </si>
  <si>
    <t>MK40 3</t>
  </si>
  <si>
    <t>MK40 4</t>
  </si>
  <si>
    <t>MK41 0</t>
  </si>
  <si>
    <t>MK41 6</t>
  </si>
  <si>
    <t>MK41 7</t>
  </si>
  <si>
    <t>MK41 8</t>
  </si>
  <si>
    <t>MK41 9</t>
  </si>
  <si>
    <t>MK42 0</t>
  </si>
  <si>
    <t>MK42 6</t>
  </si>
  <si>
    <t>MK42 7</t>
  </si>
  <si>
    <t>MK42 8</t>
  </si>
  <si>
    <t>MK42 9</t>
  </si>
  <si>
    <t>MK43 7</t>
  </si>
  <si>
    <t>MK43 9</t>
  </si>
  <si>
    <t>MK44 1</t>
  </si>
  <si>
    <t>MK44 2</t>
  </si>
  <si>
    <t>MK44 3</t>
  </si>
  <si>
    <t>MK45 3</t>
  </si>
  <si>
    <t>NN10 0</t>
  </si>
  <si>
    <t>NN10 9</t>
  </si>
  <si>
    <t>NN29 7</t>
  </si>
  <si>
    <t>PE19 5</t>
  </si>
  <si>
    <t>PE19 6</t>
  </si>
  <si>
    <t>PE19 8</t>
  </si>
  <si>
    <t>PE28 0</t>
  </si>
  <si>
    <t>AL3 8</t>
  </si>
  <si>
    <t>AL5 3</t>
  </si>
  <si>
    <t>HP4 1</t>
  </si>
  <si>
    <t>LU5 4</t>
  </si>
  <si>
    <t>LU5 5</t>
  </si>
  <si>
    <t>LU5 6</t>
  </si>
  <si>
    <t>LU6 1</t>
  </si>
  <si>
    <t>LU6 2</t>
  </si>
  <si>
    <t>LU6 3</t>
  </si>
  <si>
    <t>LU7 0</t>
  </si>
  <si>
    <t>LU7 1</t>
  </si>
  <si>
    <t>LU7 2</t>
  </si>
  <si>
    <t>LU7 3</t>
  </si>
  <si>
    <t>LU7 4</t>
  </si>
  <si>
    <t>LU7 9</t>
  </si>
  <si>
    <t>MK43 0</t>
  </si>
  <si>
    <t>MK45 1</t>
  </si>
  <si>
    <t>MK45 2</t>
  </si>
  <si>
    <t>MK45 4</t>
  </si>
  <si>
    <t>MK45 5</t>
  </si>
  <si>
    <t>SG15 6</t>
  </si>
  <si>
    <t>SG16 6</t>
  </si>
  <si>
    <t>SG17 5</t>
  </si>
  <si>
    <t>SG18 0</t>
  </si>
  <si>
    <t>SG18 8</t>
  </si>
  <si>
    <t>SG18 9</t>
  </si>
  <si>
    <t>SG19 1</t>
  </si>
  <si>
    <t>SG19 2</t>
  </si>
  <si>
    <t>SG19 3</t>
  </si>
  <si>
    <t>SG5 3</t>
  </si>
  <si>
    <t>SG5 4</t>
  </si>
  <si>
    <t>SG7 5</t>
  </si>
  <si>
    <t>SG8 0</t>
  </si>
  <si>
    <t>HP16 9</t>
  </si>
  <si>
    <t>HP17 0</t>
  </si>
  <si>
    <t>HP17 8</t>
  </si>
  <si>
    <t>HP17 9</t>
  </si>
  <si>
    <t>HP18 0</t>
  </si>
  <si>
    <t>HP18 9</t>
  </si>
  <si>
    <t>HP19 0</t>
  </si>
  <si>
    <t>HP19 7</t>
  </si>
  <si>
    <t>HP19 8</t>
  </si>
  <si>
    <t>HP19 9</t>
  </si>
  <si>
    <t>HP20 1</t>
  </si>
  <si>
    <t>HP20 2</t>
  </si>
  <si>
    <t>HP21 7</t>
  </si>
  <si>
    <t>HP21 8</t>
  </si>
  <si>
    <t>HP21 9</t>
  </si>
  <si>
    <t>HP22 4</t>
  </si>
  <si>
    <t>HP22 5</t>
  </si>
  <si>
    <t>HP22 6</t>
  </si>
  <si>
    <t>HP23 4</t>
  </si>
  <si>
    <t>HP23 5</t>
  </si>
  <si>
    <t>HP23 6</t>
  </si>
  <si>
    <t>HP27 9</t>
  </si>
  <si>
    <t>MK17 0</t>
  </si>
  <si>
    <t>MK18 1</t>
  </si>
  <si>
    <t>MK18 2</t>
  </si>
  <si>
    <t>MK18 3</t>
  </si>
  <si>
    <t>MK18 4</t>
  </si>
  <si>
    <t>MK18 5</t>
  </si>
  <si>
    <t>MK18 6</t>
  </si>
  <si>
    <t>MK18 7</t>
  </si>
  <si>
    <t>NN13 5</t>
  </si>
  <si>
    <t>OX27 0</t>
  </si>
  <si>
    <t>OX27 9</t>
  </si>
  <si>
    <t>OX33 1</t>
  </si>
  <si>
    <t>OX5 2</t>
  </si>
  <si>
    <t>OX9 3</t>
  </si>
  <si>
    <t>HP10 8</t>
  </si>
  <si>
    <t>HP15 6</t>
  </si>
  <si>
    <t>HP16 0</t>
  </si>
  <si>
    <t>HP4 2</t>
  </si>
  <si>
    <t>HP4 3</t>
  </si>
  <si>
    <t>HP5 1</t>
  </si>
  <si>
    <t>HP5 2</t>
  </si>
  <si>
    <t>HP5 3</t>
  </si>
  <si>
    <t>HP6 5</t>
  </si>
  <si>
    <t>HP6 6</t>
  </si>
  <si>
    <t>HP7 0</t>
  </si>
  <si>
    <t>HP7 9</t>
  </si>
  <si>
    <t>HP8 4</t>
  </si>
  <si>
    <t>HP9 1</t>
  </si>
  <si>
    <t>HP9 2</t>
  </si>
  <si>
    <t>SL9 0</t>
  </si>
  <si>
    <t>SL9 8</t>
  </si>
  <si>
    <t>SL9 9</t>
  </si>
  <si>
    <t>WD3 5</t>
  </si>
  <si>
    <t>WD3 6</t>
  </si>
  <si>
    <t>WD3 9</t>
  </si>
  <si>
    <t>HP10 0</t>
  </si>
  <si>
    <t>SL0 0</t>
  </si>
  <si>
    <t>SL1 8</t>
  </si>
  <si>
    <t>SL9 7</t>
  </si>
  <si>
    <t>UB9 4</t>
  </si>
  <si>
    <t>UB9 5</t>
  </si>
  <si>
    <t>HP10 9</t>
  </si>
  <si>
    <t>HP11 1</t>
  </si>
  <si>
    <t>HP11 2</t>
  </si>
  <si>
    <t>HP12 3</t>
  </si>
  <si>
    <t>HP12 4</t>
  </si>
  <si>
    <t>HP13 5</t>
  </si>
  <si>
    <t>HP13 6</t>
  </si>
  <si>
    <t>HP13 7</t>
  </si>
  <si>
    <t>HP14 3</t>
  </si>
  <si>
    <t>HP14 4</t>
  </si>
  <si>
    <t>HP15 7</t>
  </si>
  <si>
    <t>HP27 0</t>
  </si>
  <si>
    <t>OX39 4</t>
  </si>
  <si>
    <t>RG9 6</t>
  </si>
  <si>
    <t>SL7 2</t>
  </si>
  <si>
    <t>SL7 3</t>
  </si>
  <si>
    <t>CB1 1</t>
  </si>
  <si>
    <t>CB1 2</t>
  </si>
  <si>
    <t>CB1 3</t>
  </si>
  <si>
    <t>CB1 7</t>
  </si>
  <si>
    <t>CB1 8</t>
  </si>
  <si>
    <t>CB1 9</t>
  </si>
  <si>
    <t>CB2 0</t>
  </si>
  <si>
    <t>CB2 1</t>
  </si>
  <si>
    <t>CB2 3</t>
  </si>
  <si>
    <t>CB2 7</t>
  </si>
  <si>
    <t>CB2 8</t>
  </si>
  <si>
    <t>CB2 9</t>
  </si>
  <si>
    <t>CB23 7</t>
  </si>
  <si>
    <t>CB3 0</t>
  </si>
  <si>
    <t>CB3 9</t>
  </si>
  <si>
    <t>CB4 0</t>
  </si>
  <si>
    <t>CB4 1</t>
  </si>
  <si>
    <t>CB4 2</t>
  </si>
  <si>
    <t>CB4 3</t>
  </si>
  <si>
    <t>CB5 8</t>
  </si>
  <si>
    <t>CB25 0</t>
  </si>
  <si>
    <t>CB25 9</t>
  </si>
  <si>
    <t>CB6 1</t>
  </si>
  <si>
    <t>CB6 2</t>
  </si>
  <si>
    <t>CB6 3</t>
  </si>
  <si>
    <t>CB7 4</t>
  </si>
  <si>
    <t>CB7 5</t>
  </si>
  <si>
    <t>CB8 0</t>
  </si>
  <si>
    <t>CB8 7</t>
  </si>
  <si>
    <t>CB8 8</t>
  </si>
  <si>
    <t>CB8 9</t>
  </si>
  <si>
    <t>IP28 8</t>
  </si>
  <si>
    <t>PE14 9</t>
  </si>
  <si>
    <t>PE28 3</t>
  </si>
  <si>
    <t>PE38 0</t>
  </si>
  <si>
    <t>PE12 0</t>
  </si>
  <si>
    <t>PE13 1</t>
  </si>
  <si>
    <t>PE13 2</t>
  </si>
  <si>
    <t>PE13 3</t>
  </si>
  <si>
    <t>PE13 4</t>
  </si>
  <si>
    <t>PE13 5</t>
  </si>
  <si>
    <t>PE14 0</t>
  </si>
  <si>
    <t>PE14 7</t>
  </si>
  <si>
    <t>PE15 0</t>
  </si>
  <si>
    <t>PE15 8</t>
  </si>
  <si>
    <t>PE15 9</t>
  </si>
  <si>
    <t>PE16 6</t>
  </si>
  <si>
    <t>PE26 2</t>
  </si>
  <si>
    <t>PE7 1</t>
  </si>
  <si>
    <t>PE19 1</t>
  </si>
  <si>
    <t>PE19 2</t>
  </si>
  <si>
    <t>PE19 7</t>
  </si>
  <si>
    <t>PE26 1</t>
  </si>
  <si>
    <t>PE27 3</t>
  </si>
  <si>
    <t>PE27 4</t>
  </si>
  <si>
    <t>PE27 5</t>
  </si>
  <si>
    <t>PE27 6</t>
  </si>
  <si>
    <t>PE28 2</t>
  </si>
  <si>
    <t>PE28 4</t>
  </si>
  <si>
    <t>PE28 5</t>
  </si>
  <si>
    <t>PE28 9</t>
  </si>
  <si>
    <t>PE29 1</t>
  </si>
  <si>
    <t>PE29 2</t>
  </si>
  <si>
    <t>PE29 3</t>
  </si>
  <si>
    <t>PE29 6</t>
  </si>
  <si>
    <t>PE29 7</t>
  </si>
  <si>
    <t>CB10 1</t>
  </si>
  <si>
    <t>CB10 2</t>
  </si>
  <si>
    <t>CB21 4</t>
  </si>
  <si>
    <t>CB21 5</t>
  </si>
  <si>
    <t>CB21 6</t>
  </si>
  <si>
    <t>CB22 3</t>
  </si>
  <si>
    <t>CB22 4</t>
  </si>
  <si>
    <t>CB22 5</t>
  </si>
  <si>
    <t>CB22 6</t>
  </si>
  <si>
    <t>CB22 7</t>
  </si>
  <si>
    <t>CB23 1</t>
  </si>
  <si>
    <t>CB23 2</t>
  </si>
  <si>
    <t>CB23 3</t>
  </si>
  <si>
    <t>CB23 4</t>
  </si>
  <si>
    <t>CB23 5</t>
  </si>
  <si>
    <t>CB23 6</t>
  </si>
  <si>
    <t>CB23 8</t>
  </si>
  <si>
    <t>CB24 3</t>
  </si>
  <si>
    <t>CB24 4</t>
  </si>
  <si>
    <t>CB24 5</t>
  </si>
  <si>
    <t>CB24 6</t>
  </si>
  <si>
    <t>CB24 8</t>
  </si>
  <si>
    <t>CB24 9</t>
  </si>
  <si>
    <t>SG7 6</t>
  </si>
  <si>
    <t>SG8 5</t>
  </si>
  <si>
    <t>SG8 6</t>
  </si>
  <si>
    <t>SG8 7</t>
  </si>
  <si>
    <t>SG8 8</t>
  </si>
  <si>
    <t>SG8 9</t>
  </si>
  <si>
    <t>CA12 4</t>
  </si>
  <si>
    <t>CA12 5</t>
  </si>
  <si>
    <t>CA13 0</t>
  </si>
  <si>
    <t>CA13 9</t>
  </si>
  <si>
    <t>CA14 1</t>
  </si>
  <si>
    <t>CA14 2</t>
  </si>
  <si>
    <t>CA14 3</t>
  </si>
  <si>
    <t>CA14 4</t>
  </si>
  <si>
    <t>CA14 5</t>
  </si>
  <si>
    <t>CA15 6</t>
  </si>
  <si>
    <t>CA15 7</t>
  </si>
  <si>
    <t>CA15 8</t>
  </si>
  <si>
    <t>CA5 6</t>
  </si>
  <si>
    <t>CA5 7</t>
  </si>
  <si>
    <t>CA7 0</t>
  </si>
  <si>
    <t>CA7 1</t>
  </si>
  <si>
    <t>CA7 2</t>
  </si>
  <si>
    <t>CA7 3</t>
  </si>
  <si>
    <t>CA7 4</t>
  </si>
  <si>
    <t>CA7 5</t>
  </si>
  <si>
    <t>CA7 8</t>
  </si>
  <si>
    <t>CA7 9</t>
  </si>
  <si>
    <t>LA12 0</t>
  </si>
  <si>
    <t>LA13 0</t>
  </si>
  <si>
    <t>LA13 9</t>
  </si>
  <si>
    <t>LA14 1</t>
  </si>
  <si>
    <t>LA14 2</t>
  </si>
  <si>
    <t>LA14 3</t>
  </si>
  <si>
    <t>LA14 4</t>
  </si>
  <si>
    <t>LA14 5</t>
  </si>
  <si>
    <t>LA15 8</t>
  </si>
  <si>
    <t>LA16 7</t>
  </si>
  <si>
    <t>LA17 7</t>
  </si>
  <si>
    <t>CA1 1</t>
  </si>
  <si>
    <t>CA1 2</t>
  </si>
  <si>
    <t>CA1 3</t>
  </si>
  <si>
    <t>CA2 4</t>
  </si>
  <si>
    <t>CA2 5</t>
  </si>
  <si>
    <t>CA2 6</t>
  </si>
  <si>
    <t>CA2 7</t>
  </si>
  <si>
    <t>CA3 0</t>
  </si>
  <si>
    <t>CA3 8</t>
  </si>
  <si>
    <t>CA3 9</t>
  </si>
  <si>
    <t>CA4 0</t>
  </si>
  <si>
    <t>CA4 8</t>
  </si>
  <si>
    <t>CA4 9</t>
  </si>
  <si>
    <t>CA6 4</t>
  </si>
  <si>
    <t>CA6 5</t>
  </si>
  <si>
    <t>CA6 6</t>
  </si>
  <si>
    <t>CA8 1</t>
  </si>
  <si>
    <t>CA8 9</t>
  </si>
  <si>
    <t>DG14 0</t>
  </si>
  <si>
    <t>DG16 5</t>
  </si>
  <si>
    <t>TD9 0</t>
  </si>
  <si>
    <t>CA18 1</t>
  </si>
  <si>
    <t>CA19 1</t>
  </si>
  <si>
    <t>CA20 1</t>
  </si>
  <si>
    <t>CA21 2</t>
  </si>
  <si>
    <t>CA22 2</t>
  </si>
  <si>
    <t>CA23 3</t>
  </si>
  <si>
    <t>CA24 3</t>
  </si>
  <si>
    <t>CA25 5</t>
  </si>
  <si>
    <t>CA26 3</t>
  </si>
  <si>
    <t>CA27 0</t>
  </si>
  <si>
    <t>CA28 6</t>
  </si>
  <si>
    <t>CA28 7</t>
  </si>
  <si>
    <t>CA28 8</t>
  </si>
  <si>
    <t>CA28 9</t>
  </si>
  <si>
    <t>LA18 4</t>
  </si>
  <si>
    <t>LA18 5</t>
  </si>
  <si>
    <t>LA19 5</t>
  </si>
  <si>
    <t>LA20 6</t>
  </si>
  <si>
    <t>CA10 1</t>
  </si>
  <si>
    <t>CA10 2</t>
  </si>
  <si>
    <t>CA10 3</t>
  </si>
  <si>
    <t>CA11 0</t>
  </si>
  <si>
    <t>CA11 7</t>
  </si>
  <si>
    <t>CA11 8</t>
  </si>
  <si>
    <t>CA11 9</t>
  </si>
  <si>
    <t>CA16 6</t>
  </si>
  <si>
    <t>CA17 4</t>
  </si>
  <si>
    <t>LA10 5</t>
  </si>
  <si>
    <t>LA11 6</t>
  </si>
  <si>
    <t>LA11 7</t>
  </si>
  <si>
    <t>LA12 7</t>
  </si>
  <si>
    <t>LA12 8</t>
  </si>
  <si>
    <t>LA12 9</t>
  </si>
  <si>
    <t>LA21 8</t>
  </si>
  <si>
    <t>LA22 0</t>
  </si>
  <si>
    <t>LA22 9</t>
  </si>
  <si>
    <t>LA23 1</t>
  </si>
  <si>
    <t>LA23 2</t>
  </si>
  <si>
    <t>LA23 3</t>
  </si>
  <si>
    <t>LA5 0</t>
  </si>
  <si>
    <t>LA5 9</t>
  </si>
  <si>
    <t>LA6 1</t>
  </si>
  <si>
    <t>LA6 2</t>
  </si>
  <si>
    <t>LA7 7</t>
  </si>
  <si>
    <t>LA8 0</t>
  </si>
  <si>
    <t>LA8 8</t>
  </si>
  <si>
    <t>LA8 9</t>
  </si>
  <si>
    <t>LA9 4</t>
  </si>
  <si>
    <t>LA9 5</t>
  </si>
  <si>
    <t>LA9 6</t>
  </si>
  <si>
    <t>LA9 7</t>
  </si>
  <si>
    <t>DE21 5</t>
  </si>
  <si>
    <t>DE22 5</t>
  </si>
  <si>
    <t>DE4 4</t>
  </si>
  <si>
    <t>DE4 5</t>
  </si>
  <si>
    <t>DE5 3</t>
  </si>
  <si>
    <t>DE5 8</t>
  </si>
  <si>
    <t>DE5 9</t>
  </si>
  <si>
    <t>DE55 1</t>
  </si>
  <si>
    <t>DE55 4</t>
  </si>
  <si>
    <t>DE55 7</t>
  </si>
  <si>
    <t>DE56 0</t>
  </si>
  <si>
    <t>DE56 1</t>
  </si>
  <si>
    <t>DE56 2</t>
  </si>
  <si>
    <t>DE56 4</t>
  </si>
  <si>
    <t>DE6 3</t>
  </si>
  <si>
    <t>DE6 4</t>
  </si>
  <si>
    <t>DE6 5</t>
  </si>
  <si>
    <t>DE7 6</t>
  </si>
  <si>
    <t>DE7 8</t>
  </si>
  <si>
    <t>DE75 7</t>
  </si>
  <si>
    <t>NG16 3</t>
  </si>
  <si>
    <t>NG16 4</t>
  </si>
  <si>
    <t>NG16 5</t>
  </si>
  <si>
    <t>DE55 2</t>
  </si>
  <si>
    <t>DE55 3</t>
  </si>
  <si>
    <t>DE55 5</t>
  </si>
  <si>
    <t>DE55 6</t>
  </si>
  <si>
    <t>NG16 6</t>
  </si>
  <si>
    <t>NG19 7</t>
  </si>
  <si>
    <t>NG19 8</t>
  </si>
  <si>
    <t>NG20 8</t>
  </si>
  <si>
    <t>NG20 9</t>
  </si>
  <si>
    <t>S21 3</t>
  </si>
  <si>
    <t>S42 5</t>
  </si>
  <si>
    <t>S43 3</t>
  </si>
  <si>
    <t>S43 4</t>
  </si>
  <si>
    <t>S44 5</t>
  </si>
  <si>
    <t>S44 6</t>
  </si>
  <si>
    <t>S45 8</t>
  </si>
  <si>
    <t>S80 3</t>
  </si>
  <si>
    <t>S80 4</t>
  </si>
  <si>
    <t>S40 1</t>
  </si>
  <si>
    <t>S40 2</t>
  </si>
  <si>
    <t>S40 3</t>
  </si>
  <si>
    <t>S40 4</t>
  </si>
  <si>
    <t>S41 0</t>
  </si>
  <si>
    <t>S41 7</t>
  </si>
  <si>
    <t>S41 8</t>
  </si>
  <si>
    <t>S41 9</t>
  </si>
  <si>
    <t>S42 7</t>
  </si>
  <si>
    <t>S43 1</t>
  </si>
  <si>
    <t>S43 2</t>
  </si>
  <si>
    <t>DE4 2</t>
  </si>
  <si>
    <t>DE4 3</t>
  </si>
  <si>
    <t>DE45 1</t>
  </si>
  <si>
    <t>DE6 1</t>
  </si>
  <si>
    <t>DE6 2</t>
  </si>
  <si>
    <t>S11 7</t>
  </si>
  <si>
    <t>S32 1</t>
  </si>
  <si>
    <t>S32 2</t>
  </si>
  <si>
    <t>S32 3</t>
  </si>
  <si>
    <t>S32 4</t>
  </si>
  <si>
    <t>S32 5</t>
  </si>
  <si>
    <t>S33 9</t>
  </si>
  <si>
    <t>SK17 0</t>
  </si>
  <si>
    <t>SK17 8</t>
  </si>
  <si>
    <t>SK17 9</t>
  </si>
  <si>
    <t>ST14 5</t>
  </si>
  <si>
    <t>DE7 4</t>
  </si>
  <si>
    <t>DE7 5</t>
  </si>
  <si>
    <t>DE7 9</t>
  </si>
  <si>
    <t>DE72 3</t>
  </si>
  <si>
    <t>NG10 1</t>
  </si>
  <si>
    <t>NG10 2</t>
  </si>
  <si>
    <t>NG10 3</t>
  </si>
  <si>
    <t>NG10 4</t>
  </si>
  <si>
    <t>NG10 5</t>
  </si>
  <si>
    <t>S33 0</t>
  </si>
  <si>
    <t>S33 6</t>
  </si>
  <si>
    <t>S33 7</t>
  </si>
  <si>
    <t>S33 8</t>
  </si>
  <si>
    <t>SK13 0</t>
  </si>
  <si>
    <t>SK13 1</t>
  </si>
  <si>
    <t>SK13 2</t>
  </si>
  <si>
    <t>SK13 5</t>
  </si>
  <si>
    <t>SK13 6</t>
  </si>
  <si>
    <t>SK13 7</t>
  </si>
  <si>
    <t>SK13 8</t>
  </si>
  <si>
    <t>SK14 8</t>
  </si>
  <si>
    <t>SK17 6</t>
  </si>
  <si>
    <t>SK17 7</t>
  </si>
  <si>
    <t>SK22 1</t>
  </si>
  <si>
    <t>SK22 2</t>
  </si>
  <si>
    <t>SK22 3</t>
  </si>
  <si>
    <t>SK22 4</t>
  </si>
  <si>
    <t>SK23 0</t>
  </si>
  <si>
    <t>SK23 6</t>
  </si>
  <si>
    <t>SK23 9</t>
  </si>
  <si>
    <t>S12 3</t>
  </si>
  <si>
    <t>S17 3</t>
  </si>
  <si>
    <t>S17 4</t>
  </si>
  <si>
    <t>S18 1</t>
  </si>
  <si>
    <t>S18 2</t>
  </si>
  <si>
    <t>S18 3</t>
  </si>
  <si>
    <t>S18 4</t>
  </si>
  <si>
    <t>S18 7</t>
  </si>
  <si>
    <t>S18 8</t>
  </si>
  <si>
    <t>S21 1</t>
  </si>
  <si>
    <t>S21 2</t>
  </si>
  <si>
    <t>S21 4</t>
  </si>
  <si>
    <t>S21 5</t>
  </si>
  <si>
    <t>S42 6</t>
  </si>
  <si>
    <t>S45 0</t>
  </si>
  <si>
    <t>S45 9</t>
  </si>
  <si>
    <t>S8 8</t>
  </si>
  <si>
    <t>DE11 0</t>
  </si>
  <si>
    <t>DE11 7</t>
  </si>
  <si>
    <t>DE11 8</t>
  </si>
  <si>
    <t>DE11 9</t>
  </si>
  <si>
    <t>DE12 6</t>
  </si>
  <si>
    <t>DE12 8</t>
  </si>
  <si>
    <t>DE15 0</t>
  </si>
  <si>
    <t>DE15 9</t>
  </si>
  <si>
    <t>DE24 5</t>
  </si>
  <si>
    <t>DE65 5</t>
  </si>
  <si>
    <t>DE65 6</t>
  </si>
  <si>
    <t>DE72 2</t>
  </si>
  <si>
    <t>DE73 7</t>
  </si>
  <si>
    <t>DE73 8</t>
  </si>
  <si>
    <t>LE65 1</t>
  </si>
  <si>
    <t>LE65 2</t>
  </si>
  <si>
    <t>DT7 3</t>
  </si>
  <si>
    <t>EX1 3</t>
  </si>
  <si>
    <t>EX10 0</t>
  </si>
  <si>
    <t>EX10 8</t>
  </si>
  <si>
    <t>EX10 9</t>
  </si>
  <si>
    <t>EX11 1</t>
  </si>
  <si>
    <t>EX12 2</t>
  </si>
  <si>
    <t>EX12 3</t>
  </si>
  <si>
    <t>EX12 4</t>
  </si>
  <si>
    <t>EX13 5</t>
  </si>
  <si>
    <t>EX13 7</t>
  </si>
  <si>
    <t>EX13 8</t>
  </si>
  <si>
    <t>EX14 1</t>
  </si>
  <si>
    <t>EX14 2</t>
  </si>
  <si>
    <t>EX14 3</t>
  </si>
  <si>
    <t>EX14 4</t>
  </si>
  <si>
    <t>EX14 9</t>
  </si>
  <si>
    <t>EX15 2</t>
  </si>
  <si>
    <t>EX2 7</t>
  </si>
  <si>
    <t>EX24 6</t>
  </si>
  <si>
    <t>EX3 0</t>
  </si>
  <si>
    <t>EX4 0</t>
  </si>
  <si>
    <t>EX5 1</t>
  </si>
  <si>
    <t>EX5 2</t>
  </si>
  <si>
    <t>EX5 3</t>
  </si>
  <si>
    <t>EX5 4</t>
  </si>
  <si>
    <t>EX5 5</t>
  </si>
  <si>
    <t>EX8 1</t>
  </si>
  <si>
    <t>EX8 2</t>
  </si>
  <si>
    <t>EX8 3</t>
  </si>
  <si>
    <t>EX8 4</t>
  </si>
  <si>
    <t>EX8 5</t>
  </si>
  <si>
    <t>EX9 6</t>
  </si>
  <si>
    <t>EX9 7</t>
  </si>
  <si>
    <t>TA20 3</t>
  </si>
  <si>
    <t>TA3 7</t>
  </si>
  <si>
    <t>EX1 1</t>
  </si>
  <si>
    <t>EX1 2</t>
  </si>
  <si>
    <t>EX2 4</t>
  </si>
  <si>
    <t>EX2 5</t>
  </si>
  <si>
    <t>EX2 6</t>
  </si>
  <si>
    <t>EX2 8</t>
  </si>
  <si>
    <t>EX2 9</t>
  </si>
  <si>
    <t>EX4 1</t>
  </si>
  <si>
    <t>EX4 2</t>
  </si>
  <si>
    <t>EX4 3</t>
  </si>
  <si>
    <t>EX4 4</t>
  </si>
  <si>
    <t>EX4 5</t>
  </si>
  <si>
    <t>EX4 6</t>
  </si>
  <si>
    <t>EX4 7</t>
  </si>
  <si>
    <t>EX4 8</t>
  </si>
  <si>
    <t>EX4 9</t>
  </si>
  <si>
    <t>EX15 1</t>
  </si>
  <si>
    <t>EX15 3</t>
  </si>
  <si>
    <t>EX16 4</t>
  </si>
  <si>
    <t>EX16 5</t>
  </si>
  <si>
    <t>EX16 6</t>
  </si>
  <si>
    <t>EX16 7</t>
  </si>
  <si>
    <t>EX16 8</t>
  </si>
  <si>
    <t>EX16 9</t>
  </si>
  <si>
    <t>EX17 1</t>
  </si>
  <si>
    <t>EX17 2</t>
  </si>
  <si>
    <t>EX17 3</t>
  </si>
  <si>
    <t>EX17 4</t>
  </si>
  <si>
    <t>EX17 5</t>
  </si>
  <si>
    <t>EX17 6</t>
  </si>
  <si>
    <t>EX18 7</t>
  </si>
  <si>
    <t>EX20 2</t>
  </si>
  <si>
    <t>EX6 6</t>
  </si>
  <si>
    <t>EX6 7</t>
  </si>
  <si>
    <t>TA21 0</t>
  </si>
  <si>
    <t>TA21 9</t>
  </si>
  <si>
    <t>TA22 9</t>
  </si>
  <si>
    <t>TA4 2</t>
  </si>
  <si>
    <t>EX31 1</t>
  </si>
  <si>
    <t>EX31 2</t>
  </si>
  <si>
    <t>EX31 3</t>
  </si>
  <si>
    <t>EX31 4</t>
  </si>
  <si>
    <t>EX32 0</t>
  </si>
  <si>
    <t>EX32 7</t>
  </si>
  <si>
    <t>EX32 8</t>
  </si>
  <si>
    <t>EX32 9</t>
  </si>
  <si>
    <t>EX33 1</t>
  </si>
  <si>
    <t>EX33 2</t>
  </si>
  <si>
    <t>EX34 0</t>
  </si>
  <si>
    <t>EX34 7</t>
  </si>
  <si>
    <t>EX34 8</t>
  </si>
  <si>
    <t>EX34 9</t>
  </si>
  <si>
    <t>EX35 6</t>
  </si>
  <si>
    <t>EX36 3</t>
  </si>
  <si>
    <t>EX36 4</t>
  </si>
  <si>
    <t>EX37 9</t>
  </si>
  <si>
    <t>EX39 4</t>
  </si>
  <si>
    <t>PL21 0</t>
  </si>
  <si>
    <t>PL21 9</t>
  </si>
  <si>
    <t>PL8 1</t>
  </si>
  <si>
    <t>PL8 2</t>
  </si>
  <si>
    <t>PL9 0</t>
  </si>
  <si>
    <t>TQ10 9</t>
  </si>
  <si>
    <t>TQ11 0</t>
  </si>
  <si>
    <t>TQ12 5</t>
  </si>
  <si>
    <t>TQ13 7</t>
  </si>
  <si>
    <t>TQ6 0</t>
  </si>
  <si>
    <t>TQ6 9</t>
  </si>
  <si>
    <t>TQ7 1</t>
  </si>
  <si>
    <t>TQ7 2</t>
  </si>
  <si>
    <t>TQ7 3</t>
  </si>
  <si>
    <t>TQ7 4</t>
  </si>
  <si>
    <t>TQ8 8</t>
  </si>
  <si>
    <t>TQ9 5</t>
  </si>
  <si>
    <t>TQ9 6</t>
  </si>
  <si>
    <t>TQ9 7</t>
  </si>
  <si>
    <t>EX6 8</t>
  </si>
  <si>
    <t>EX7 0</t>
  </si>
  <si>
    <t>EX7 9</t>
  </si>
  <si>
    <t>PL20 6</t>
  </si>
  <si>
    <t>TQ12 1</t>
  </si>
  <si>
    <t>TQ12 2</t>
  </si>
  <si>
    <t>TQ12 3</t>
  </si>
  <si>
    <t>TQ12 6</t>
  </si>
  <si>
    <t>TQ13 0</t>
  </si>
  <si>
    <t>TQ13 8</t>
  </si>
  <si>
    <t>TQ13 9</t>
  </si>
  <si>
    <t>TQ14 0</t>
  </si>
  <si>
    <t>TQ14 8</t>
  </si>
  <si>
    <t>TQ14 9</t>
  </si>
  <si>
    <t>EX19 8</t>
  </si>
  <si>
    <t>EX20 3</t>
  </si>
  <si>
    <t>EX20 4</t>
  </si>
  <si>
    <t>EX21 5</t>
  </si>
  <si>
    <t>EX38 7</t>
  </si>
  <si>
    <t>EX38 8</t>
  </si>
  <si>
    <t>EX39 1</t>
  </si>
  <si>
    <t>EX39 2</t>
  </si>
  <si>
    <t>EX39 3</t>
  </si>
  <si>
    <t>EX39 5</t>
  </si>
  <si>
    <t>EX39 6</t>
  </si>
  <si>
    <t>PL16 0</t>
  </si>
  <si>
    <t>EX20 1</t>
  </si>
  <si>
    <t>PL19 0</t>
  </si>
  <si>
    <t>PL19 8</t>
  </si>
  <si>
    <t>PL19 9</t>
  </si>
  <si>
    <t>PL20 7</t>
  </si>
  <si>
    <t>BH23 1</t>
  </si>
  <si>
    <t>BH23 2</t>
  </si>
  <si>
    <t>BH23 3</t>
  </si>
  <si>
    <t>BH23 4</t>
  </si>
  <si>
    <t>BH23 5</t>
  </si>
  <si>
    <t>BH23 6</t>
  </si>
  <si>
    <t>BH23 7</t>
  </si>
  <si>
    <t>BH24 2</t>
  </si>
  <si>
    <t>BH16 6</t>
  </si>
  <si>
    <t>BH21 2</t>
  </si>
  <si>
    <t>BH21 4</t>
  </si>
  <si>
    <t>BH21 5</t>
  </si>
  <si>
    <t>BH21 6</t>
  </si>
  <si>
    <t>BH21 7</t>
  </si>
  <si>
    <t>BH21 8</t>
  </si>
  <si>
    <t>BH22 0</t>
  </si>
  <si>
    <t>BH22 8</t>
  </si>
  <si>
    <t>BH22 9</t>
  </si>
  <si>
    <t>BH31 6</t>
  </si>
  <si>
    <t>BH31 7</t>
  </si>
  <si>
    <t>DT11 8</t>
  </si>
  <si>
    <t>DT11 9</t>
  </si>
  <si>
    <t>SP6 1</t>
  </si>
  <si>
    <t>BA8 0</t>
  </si>
  <si>
    <t>BH20 7</t>
  </si>
  <si>
    <t>DT10 1</t>
  </si>
  <si>
    <t>DT10 2</t>
  </si>
  <si>
    <t>DT11 0</t>
  </si>
  <si>
    <t>DT11 7</t>
  </si>
  <si>
    <t>DT2 7</t>
  </si>
  <si>
    <t>DT9 5</t>
  </si>
  <si>
    <t>SP8 4</t>
  </si>
  <si>
    <t>SP8 5</t>
  </si>
  <si>
    <t>BH19 1</t>
  </si>
  <si>
    <t>BH19 2</t>
  </si>
  <si>
    <t>BH19 3</t>
  </si>
  <si>
    <t>BH20 4</t>
  </si>
  <si>
    <t>BH20 5</t>
  </si>
  <si>
    <t>BH20 6</t>
  </si>
  <si>
    <t>DT2 8</t>
  </si>
  <si>
    <t>BA21 5</t>
  </si>
  <si>
    <t>BA22 9</t>
  </si>
  <si>
    <t>DT1 1</t>
  </si>
  <si>
    <t>DT1 2</t>
  </si>
  <si>
    <t>DT1 3</t>
  </si>
  <si>
    <t>DT2 0</t>
  </si>
  <si>
    <t>DT2 9</t>
  </si>
  <si>
    <t>DT3 4</t>
  </si>
  <si>
    <t>DT3 5</t>
  </si>
  <si>
    <t>DT3 6</t>
  </si>
  <si>
    <t>DT4 0</t>
  </si>
  <si>
    <t>DT4 9</t>
  </si>
  <si>
    <t>DT6 3</t>
  </si>
  <si>
    <t>DT6 4</t>
  </si>
  <si>
    <t>DT6 5</t>
  </si>
  <si>
    <t>DT6 6</t>
  </si>
  <si>
    <t>DT8 3</t>
  </si>
  <si>
    <t>DT9 3</t>
  </si>
  <si>
    <t>DT9 4</t>
  </si>
  <si>
    <t>DT9 6</t>
  </si>
  <si>
    <t>TA18 8</t>
  </si>
  <si>
    <t>TA20 4</t>
  </si>
  <si>
    <t>DT4 7</t>
  </si>
  <si>
    <t>DT4 8</t>
  </si>
  <si>
    <t>DT5 1</t>
  </si>
  <si>
    <t>DT5 2</t>
  </si>
  <si>
    <t>BN20 0</t>
  </si>
  <si>
    <t>BN20 7</t>
  </si>
  <si>
    <t>BN20 8</t>
  </si>
  <si>
    <t>BN20 9</t>
  </si>
  <si>
    <t>BN21 1</t>
  </si>
  <si>
    <t>BN21 2</t>
  </si>
  <si>
    <t>BN21 3</t>
  </si>
  <si>
    <t>BN21 4</t>
  </si>
  <si>
    <t>BN21 9</t>
  </si>
  <si>
    <t>BN22 0</t>
  </si>
  <si>
    <t>BN22 7</t>
  </si>
  <si>
    <t>BN22 8</t>
  </si>
  <si>
    <t>BN22 9</t>
  </si>
  <si>
    <t>BN23 5</t>
  </si>
  <si>
    <t>BN23 6</t>
  </si>
  <si>
    <t>BN23 7</t>
  </si>
  <si>
    <t>BN23 8</t>
  </si>
  <si>
    <t>TN34 1</t>
  </si>
  <si>
    <t>TN34 2</t>
  </si>
  <si>
    <t>TN34 3</t>
  </si>
  <si>
    <t>TN34 9</t>
  </si>
  <si>
    <t>TN35 4</t>
  </si>
  <si>
    <t>TN35 5</t>
  </si>
  <si>
    <t>TN37 6</t>
  </si>
  <si>
    <t>TN37 7</t>
  </si>
  <si>
    <t>TN38 0</t>
  </si>
  <si>
    <t>TN38 8</t>
  </si>
  <si>
    <t>TN38 9</t>
  </si>
  <si>
    <t>BN10 7</t>
  </si>
  <si>
    <t>BN10 8</t>
  </si>
  <si>
    <t>BN25 1</t>
  </si>
  <si>
    <t>BN25 2</t>
  </si>
  <si>
    <t>BN25 3</t>
  </si>
  <si>
    <t>BN25 4</t>
  </si>
  <si>
    <t>BN6 8</t>
  </si>
  <si>
    <t>BN7 1</t>
  </si>
  <si>
    <t>BN7 2</t>
  </si>
  <si>
    <t>BN7 3</t>
  </si>
  <si>
    <t>BN8 4</t>
  </si>
  <si>
    <t>BN8 5</t>
  </si>
  <si>
    <t>BN8 6</t>
  </si>
  <si>
    <t>BN9 0</t>
  </si>
  <si>
    <t>BN9 9</t>
  </si>
  <si>
    <t>RH15 0</t>
  </si>
  <si>
    <t>RH16 4</t>
  </si>
  <si>
    <t>RH17 7</t>
  </si>
  <si>
    <t>TN22 3</t>
  </si>
  <si>
    <t>TN22 5</t>
  </si>
  <si>
    <t>BN24 6</t>
  </si>
  <si>
    <t>TN18 4</t>
  </si>
  <si>
    <t>TN18 5</t>
  </si>
  <si>
    <t>TN19 7</t>
  </si>
  <si>
    <t>TN21 9</t>
  </si>
  <si>
    <t>TN31 6</t>
  </si>
  <si>
    <t>TN31 7</t>
  </si>
  <si>
    <t>TN31 9</t>
  </si>
  <si>
    <t>TN32 5</t>
  </si>
  <si>
    <t>TN33 0</t>
  </si>
  <si>
    <t>TN33 9</t>
  </si>
  <si>
    <t>TN36 4</t>
  </si>
  <si>
    <t>TN39 3</t>
  </si>
  <si>
    <t>TN39 4</t>
  </si>
  <si>
    <t>TN39 5</t>
  </si>
  <si>
    <t>TN40 1</t>
  </si>
  <si>
    <t>TN40 2</t>
  </si>
  <si>
    <t>TN40 9</t>
  </si>
  <si>
    <t>TN5 6</t>
  </si>
  <si>
    <t>TN5 7</t>
  </si>
  <si>
    <t>BN24 5</t>
  </si>
  <si>
    <t>BN26 5</t>
  </si>
  <si>
    <t>BN26 6</t>
  </si>
  <si>
    <t>BN27 1</t>
  </si>
  <si>
    <t>BN27 2</t>
  </si>
  <si>
    <t>BN27 3</t>
  </si>
  <si>
    <t>BN27 4</t>
  </si>
  <si>
    <t>RH18 5</t>
  </si>
  <si>
    <t>RH19 3</t>
  </si>
  <si>
    <t>RH19 4</t>
  </si>
  <si>
    <t>TN2 5</t>
  </si>
  <si>
    <t>TN20 6</t>
  </si>
  <si>
    <t>TN21 0</t>
  </si>
  <si>
    <t>TN21 8</t>
  </si>
  <si>
    <t>TN22 1</t>
  </si>
  <si>
    <t>TN22 2</t>
  </si>
  <si>
    <t>TN22 4</t>
  </si>
  <si>
    <t>TN3 8</t>
  </si>
  <si>
    <t>TN3 9</t>
  </si>
  <si>
    <t>TN6 1</t>
  </si>
  <si>
    <t>TN6 2</t>
  </si>
  <si>
    <t>TN6 3</t>
  </si>
  <si>
    <t>TN7 4</t>
  </si>
  <si>
    <t>TN8 7</t>
  </si>
  <si>
    <t>CM11 1</t>
  </si>
  <si>
    <t>CM11 2</t>
  </si>
  <si>
    <t>CM12 0</t>
  </si>
  <si>
    <t>CM12 9</t>
  </si>
  <si>
    <t>CM4 9</t>
  </si>
  <si>
    <t>SS11 7</t>
  </si>
  <si>
    <t>SS11 8</t>
  </si>
  <si>
    <t>SS12 0</t>
  </si>
  <si>
    <t>SS12 9</t>
  </si>
  <si>
    <t>SS13 1</t>
  </si>
  <si>
    <t>SS13 2</t>
  </si>
  <si>
    <t>SS13 3</t>
  </si>
  <si>
    <t>SS14 1</t>
  </si>
  <si>
    <t>SS14 2</t>
  </si>
  <si>
    <t>SS14 3</t>
  </si>
  <si>
    <t>SS15 4</t>
  </si>
  <si>
    <t>SS15 5</t>
  </si>
  <si>
    <t>SS15 6</t>
  </si>
  <si>
    <t>SS16 4</t>
  </si>
  <si>
    <t>SS7 5</t>
  </si>
  <si>
    <t>CB9 7</t>
  </si>
  <si>
    <t>CM3 2</t>
  </si>
  <si>
    <t>CM3 3</t>
  </si>
  <si>
    <t>CM3 4</t>
  </si>
  <si>
    <t>CM7 1</t>
  </si>
  <si>
    <t>CM7 2</t>
  </si>
  <si>
    <t>CM7 3</t>
  </si>
  <si>
    <t>CM7 4</t>
  </si>
  <si>
    <t>CM7 5</t>
  </si>
  <si>
    <t>CM7 9</t>
  </si>
  <si>
    <t>CM77 6</t>
  </si>
  <si>
    <t>CM77 7</t>
  </si>
  <si>
    <t>CM77 8</t>
  </si>
  <si>
    <t>CM8 1</t>
  </si>
  <si>
    <t>CM8 2</t>
  </si>
  <si>
    <t>CM8 3</t>
  </si>
  <si>
    <t>CM9 6</t>
  </si>
  <si>
    <t>CO10 7</t>
  </si>
  <si>
    <t>CO10 8</t>
  </si>
  <si>
    <t>CO5 9</t>
  </si>
  <si>
    <t>CO6 1</t>
  </si>
  <si>
    <t>CO6 2</t>
  </si>
  <si>
    <t>CO8 5</t>
  </si>
  <si>
    <t>CO9 1</t>
  </si>
  <si>
    <t>CO9 2</t>
  </si>
  <si>
    <t>CO9 3</t>
  </si>
  <si>
    <t>CO9 4</t>
  </si>
  <si>
    <t>CM13 1</t>
  </si>
  <si>
    <t>CM13 2</t>
  </si>
  <si>
    <t>CM14 4</t>
  </si>
  <si>
    <t>CM14 5</t>
  </si>
  <si>
    <t>CM15 0</t>
  </si>
  <si>
    <t>CM15 8</t>
  </si>
  <si>
    <t>CM15 9</t>
  </si>
  <si>
    <t>CM4 0</t>
  </si>
  <si>
    <t>CM5 9</t>
  </si>
  <si>
    <t>RM4 1</t>
  </si>
  <si>
    <t>SS6 7</t>
  </si>
  <si>
    <t>SS7 1</t>
  </si>
  <si>
    <t>SS7 2</t>
  </si>
  <si>
    <t>SS7 3</t>
  </si>
  <si>
    <t>SS7 4</t>
  </si>
  <si>
    <t>SS8 0</t>
  </si>
  <si>
    <t>SS8 7</t>
  </si>
  <si>
    <t>SS8 8</t>
  </si>
  <si>
    <t>SS8 9</t>
  </si>
  <si>
    <t>CM1 1</t>
  </si>
  <si>
    <t>CM1 2</t>
  </si>
  <si>
    <t>CM1 3</t>
  </si>
  <si>
    <t>CM1 4</t>
  </si>
  <si>
    <t>CM1 6</t>
  </si>
  <si>
    <t>CM1 7</t>
  </si>
  <si>
    <t>CM2 0</t>
  </si>
  <si>
    <t>CM2 5</t>
  </si>
  <si>
    <t>CM2 6</t>
  </si>
  <si>
    <t>CM2 7</t>
  </si>
  <si>
    <t>CM2 8</t>
  </si>
  <si>
    <t>CM2 9</t>
  </si>
  <si>
    <t>CM3 1</t>
  </si>
  <si>
    <t>CM3 5</t>
  </si>
  <si>
    <t>CM3 7</t>
  </si>
  <si>
    <t>CM3 8</t>
  </si>
  <si>
    <t>CM5 0</t>
  </si>
  <si>
    <t>CM6 3</t>
  </si>
  <si>
    <t>CM9 8</t>
  </si>
  <si>
    <t>CO1 1</t>
  </si>
  <si>
    <t>CO1 2</t>
  </si>
  <si>
    <t>CO2 0</t>
  </si>
  <si>
    <t>CO2 7</t>
  </si>
  <si>
    <t>CO2 8</t>
  </si>
  <si>
    <t>CO2 9</t>
  </si>
  <si>
    <t>CO3 0</t>
  </si>
  <si>
    <t>CO3 3</t>
  </si>
  <si>
    <t>CO3 4</t>
  </si>
  <si>
    <t>CO3 8</t>
  </si>
  <si>
    <t>CO3 9</t>
  </si>
  <si>
    <t>CO4 0</t>
  </si>
  <si>
    <t>CO4 3</t>
  </si>
  <si>
    <t>CO4 5</t>
  </si>
  <si>
    <t>CO4 9</t>
  </si>
  <si>
    <t>CO5 0</t>
  </si>
  <si>
    <t>CO5 7</t>
  </si>
  <si>
    <t>CO5 8</t>
  </si>
  <si>
    <t>CO6 3</t>
  </si>
  <si>
    <t>CO6 4</t>
  </si>
  <si>
    <t>CO7 6</t>
  </si>
  <si>
    <t>CO7 9</t>
  </si>
  <si>
    <t>CM16 4</t>
  </si>
  <si>
    <t>CM16 5</t>
  </si>
  <si>
    <t>CM16 6</t>
  </si>
  <si>
    <t>CM16 7</t>
  </si>
  <si>
    <t>CM17 0</t>
  </si>
  <si>
    <t>CM17 9</t>
  </si>
  <si>
    <t>CM18 7</t>
  </si>
  <si>
    <t>CM19 5</t>
  </si>
  <si>
    <t>CM21 9</t>
  </si>
  <si>
    <t>CM22 7</t>
  </si>
  <si>
    <t>E4 7</t>
  </si>
  <si>
    <t>EN10 6</t>
  </si>
  <si>
    <t>EN11 0</t>
  </si>
  <si>
    <t>EN8 9</t>
  </si>
  <si>
    <t>EN9 1</t>
  </si>
  <si>
    <t>EN9 2</t>
  </si>
  <si>
    <t>EN9 3</t>
  </si>
  <si>
    <t>IG10 1</t>
  </si>
  <si>
    <t>IG10 2</t>
  </si>
  <si>
    <t>IG10 3</t>
  </si>
  <si>
    <t>IG10 4</t>
  </si>
  <si>
    <t>IG7 4</t>
  </si>
  <si>
    <t>IG7 5</t>
  </si>
  <si>
    <t>IG7 6</t>
  </si>
  <si>
    <t>IG8 8</t>
  </si>
  <si>
    <t>IG9 5</t>
  </si>
  <si>
    <t>IG9 6</t>
  </si>
  <si>
    <t>CM18 6</t>
  </si>
  <si>
    <t>CM19 4</t>
  </si>
  <si>
    <t>CM20 1</t>
  </si>
  <si>
    <t>CM20 2</t>
  </si>
  <si>
    <t>CM20 3</t>
  </si>
  <si>
    <t>CM0 7</t>
  </si>
  <si>
    <t>CM0 8</t>
  </si>
  <si>
    <t>CM3 6</t>
  </si>
  <si>
    <t>CM9 4</t>
  </si>
  <si>
    <t>CM9 5</t>
  </si>
  <si>
    <t>SS4 1</t>
  </si>
  <si>
    <t>SS4 2</t>
  </si>
  <si>
    <t>SS4 3</t>
  </si>
  <si>
    <t>SS5 4</t>
  </si>
  <si>
    <t>SS5 5</t>
  </si>
  <si>
    <t>SS5 6</t>
  </si>
  <si>
    <t>SS6 8</t>
  </si>
  <si>
    <t>SS6 9</t>
  </si>
  <si>
    <t>CO11 1</t>
  </si>
  <si>
    <t>CO11 2</t>
  </si>
  <si>
    <t>CO12 3</t>
  </si>
  <si>
    <t>CO12 4</t>
  </si>
  <si>
    <t>CO12 5</t>
  </si>
  <si>
    <t>CO13 0</t>
  </si>
  <si>
    <t>CO13 9</t>
  </si>
  <si>
    <t>CO14 8</t>
  </si>
  <si>
    <t>CO15 1</t>
  </si>
  <si>
    <t>CO15 2</t>
  </si>
  <si>
    <t>CO15 3</t>
  </si>
  <si>
    <t>CO15 4</t>
  </si>
  <si>
    <t>CO15 5</t>
  </si>
  <si>
    <t>CO15 6</t>
  </si>
  <si>
    <t>CO16 0</t>
  </si>
  <si>
    <t>CO16 7</t>
  </si>
  <si>
    <t>CO16 8</t>
  </si>
  <si>
    <t>CO16 9</t>
  </si>
  <si>
    <t>CO7 0</t>
  </si>
  <si>
    <t>CO7 7</t>
  </si>
  <si>
    <t>CO7 8</t>
  </si>
  <si>
    <t>CB11 3</t>
  </si>
  <si>
    <t>CB11 4</t>
  </si>
  <si>
    <t>CM22 6</t>
  </si>
  <si>
    <t>CM23 1</t>
  </si>
  <si>
    <t>CM23 5</t>
  </si>
  <si>
    <t>CM24 1</t>
  </si>
  <si>
    <t>CM24 8</t>
  </si>
  <si>
    <t>CM6 1</t>
  </si>
  <si>
    <t>CM6 2</t>
  </si>
  <si>
    <t>GL50 1</t>
  </si>
  <si>
    <t>GL50 2</t>
  </si>
  <si>
    <t>GL50 3</t>
  </si>
  <si>
    <t>GL50 4</t>
  </si>
  <si>
    <t>GL51 0</t>
  </si>
  <si>
    <t>GL51 3</t>
  </si>
  <si>
    <t>GL51 4</t>
  </si>
  <si>
    <t>GL51 6</t>
  </si>
  <si>
    <t>GL51 7</t>
  </si>
  <si>
    <t>GL51 8</t>
  </si>
  <si>
    <t>GL51 9</t>
  </si>
  <si>
    <t>GL52 2</t>
  </si>
  <si>
    <t>GL52 3</t>
  </si>
  <si>
    <t>GL52 5</t>
  </si>
  <si>
    <t>GL52 6</t>
  </si>
  <si>
    <t>GL53 0</t>
  </si>
  <si>
    <t>GL53 7</t>
  </si>
  <si>
    <t>GL53 8</t>
  </si>
  <si>
    <t>GL53 9</t>
  </si>
  <si>
    <t>GL54 4</t>
  </si>
  <si>
    <t>GL12 7</t>
  </si>
  <si>
    <t>GL4 8</t>
  </si>
  <si>
    <t>GL54 1</t>
  </si>
  <si>
    <t>GL54 2</t>
  </si>
  <si>
    <t>GL54 3</t>
  </si>
  <si>
    <t>GL54 5</t>
  </si>
  <si>
    <t>GL55 6</t>
  </si>
  <si>
    <t>GL56 0</t>
  </si>
  <si>
    <t>GL56 9</t>
  </si>
  <si>
    <t>GL6 7</t>
  </si>
  <si>
    <t>GL6 8</t>
  </si>
  <si>
    <t>GL6 9</t>
  </si>
  <si>
    <t>GL7 1</t>
  </si>
  <si>
    <t>GL7 2</t>
  </si>
  <si>
    <t>GL7 3</t>
  </si>
  <si>
    <t>GL7 4</t>
  </si>
  <si>
    <t>GL7 7</t>
  </si>
  <si>
    <t>OX18 4</t>
  </si>
  <si>
    <t>OX7 6</t>
  </si>
  <si>
    <t>WR11 7</t>
  </si>
  <si>
    <t>WR12 7</t>
  </si>
  <si>
    <t>GL14 1</t>
  </si>
  <si>
    <t>GL14 2</t>
  </si>
  <si>
    <t>GL14 3</t>
  </si>
  <si>
    <t>GL15 4</t>
  </si>
  <si>
    <t>GL15 5</t>
  </si>
  <si>
    <t>GL15 6</t>
  </si>
  <si>
    <t>GL16 7</t>
  </si>
  <si>
    <t>GL16 8</t>
  </si>
  <si>
    <t>GL18 2</t>
  </si>
  <si>
    <t>GL19 3</t>
  </si>
  <si>
    <t>GL19 4</t>
  </si>
  <si>
    <t>GL2 8</t>
  </si>
  <si>
    <t>NP16 7</t>
  </si>
  <si>
    <t>NP25 4</t>
  </si>
  <si>
    <t>GL1 1</t>
  </si>
  <si>
    <t>GL1 2</t>
  </si>
  <si>
    <t>GL1 3</t>
  </si>
  <si>
    <t>GL1 4</t>
  </si>
  <si>
    <t>GL1 5</t>
  </si>
  <si>
    <t>GL2 0</t>
  </si>
  <si>
    <t>GL2 2</t>
  </si>
  <si>
    <t>GL2 3</t>
  </si>
  <si>
    <t>GL2 4</t>
  </si>
  <si>
    <t>GL2 5</t>
  </si>
  <si>
    <t>GL2 9</t>
  </si>
  <si>
    <t>GL3 3</t>
  </si>
  <si>
    <t>GL4 0</t>
  </si>
  <si>
    <t>GL4 3</t>
  </si>
  <si>
    <t>GL4 4</t>
  </si>
  <si>
    <t>GL4 5</t>
  </si>
  <si>
    <t>GL4 6</t>
  </si>
  <si>
    <t>GL10 2</t>
  </si>
  <si>
    <t>GL10 3</t>
  </si>
  <si>
    <t>GL11 4</t>
  </si>
  <si>
    <t>GL11 5</t>
  </si>
  <si>
    <t>GL11 6</t>
  </si>
  <si>
    <t>GL2 7</t>
  </si>
  <si>
    <t>GL3 4</t>
  </si>
  <si>
    <t>GL5 1</t>
  </si>
  <si>
    <t>GL5 2</t>
  </si>
  <si>
    <t>GL5 3</t>
  </si>
  <si>
    <t>GL5 4</t>
  </si>
  <si>
    <t>GL5 5</t>
  </si>
  <si>
    <t>GL6 0</t>
  </si>
  <si>
    <t>GL6 6</t>
  </si>
  <si>
    <t>GL20 5</t>
  </si>
  <si>
    <t>GL20 6</t>
  </si>
  <si>
    <t>GL20 7</t>
  </si>
  <si>
    <t>GL20 8</t>
  </si>
  <si>
    <t>GL3 1</t>
  </si>
  <si>
    <t>GL3 2</t>
  </si>
  <si>
    <t>GL52 7</t>
  </si>
  <si>
    <t>GL52 8</t>
  </si>
  <si>
    <t>GL52 9</t>
  </si>
  <si>
    <t>WR8 9</t>
  </si>
  <si>
    <t>GU34 4</t>
  </si>
  <si>
    <t>GU34 5</t>
  </si>
  <si>
    <t>RG20 5</t>
  </si>
  <si>
    <t>RG21 3</t>
  </si>
  <si>
    <t>RG21 4</t>
  </si>
  <si>
    <t>RG21 5</t>
  </si>
  <si>
    <t>RG21 6</t>
  </si>
  <si>
    <t>RG21 7</t>
  </si>
  <si>
    <t>RG21 8</t>
  </si>
  <si>
    <t>RG22 4</t>
  </si>
  <si>
    <t>RG22 5</t>
  </si>
  <si>
    <t>RG22 6</t>
  </si>
  <si>
    <t>RG23 7</t>
  </si>
  <si>
    <t>RG23 8</t>
  </si>
  <si>
    <t>RG24 7</t>
  </si>
  <si>
    <t>RG24 8</t>
  </si>
  <si>
    <t>RG24 9</t>
  </si>
  <si>
    <t>RG25 2</t>
  </si>
  <si>
    <t>RG25 3</t>
  </si>
  <si>
    <t>RG26 5</t>
  </si>
  <si>
    <t>RG27 9</t>
  </si>
  <si>
    <t>RG28 7</t>
  </si>
  <si>
    <t>RG29 1</t>
  </si>
  <si>
    <t>SO21 3</t>
  </si>
  <si>
    <t>SO24 9</t>
  </si>
  <si>
    <t>SP11 6</t>
  </si>
  <si>
    <t>GU10 2</t>
  </si>
  <si>
    <t>GU10 4</t>
  </si>
  <si>
    <t>GU10 5</t>
  </si>
  <si>
    <t>GU26 6</t>
  </si>
  <si>
    <t>GU27 1</t>
  </si>
  <si>
    <t>GU30 7</t>
  </si>
  <si>
    <t>GU31 4</t>
  </si>
  <si>
    <t>GU31 5</t>
  </si>
  <si>
    <t>GU32 1</t>
  </si>
  <si>
    <t>GU32 2</t>
  </si>
  <si>
    <t>GU32 3</t>
  </si>
  <si>
    <t>GU33 6</t>
  </si>
  <si>
    <t>GU33 7</t>
  </si>
  <si>
    <t>GU34 1</t>
  </si>
  <si>
    <t>GU34 2</t>
  </si>
  <si>
    <t>GU34 3</t>
  </si>
  <si>
    <t>GU35 0</t>
  </si>
  <si>
    <t>GU35 8</t>
  </si>
  <si>
    <t>GU35 9</t>
  </si>
  <si>
    <t>PO7 6</t>
  </si>
  <si>
    <t>PO8 0</t>
  </si>
  <si>
    <t>PO8 8</t>
  </si>
  <si>
    <t>PO8 9</t>
  </si>
  <si>
    <t>PO9 5</t>
  </si>
  <si>
    <t>PO9 6</t>
  </si>
  <si>
    <t>SO24 0</t>
  </si>
  <si>
    <t>SO30 0</t>
  </si>
  <si>
    <t>SO30 2</t>
  </si>
  <si>
    <t>SO30 3</t>
  </si>
  <si>
    <t>SO30 4</t>
  </si>
  <si>
    <t>SO31 1</t>
  </si>
  <si>
    <t>SO31 4</t>
  </si>
  <si>
    <t>SO31 5</t>
  </si>
  <si>
    <t>SO31 8</t>
  </si>
  <si>
    <t>SO32 1</t>
  </si>
  <si>
    <t>SO32 2</t>
  </si>
  <si>
    <t>SO50 4</t>
  </si>
  <si>
    <t>SO50 5</t>
  </si>
  <si>
    <t>SO50 6</t>
  </si>
  <si>
    <t>SO50 7</t>
  </si>
  <si>
    <t>SO50 8</t>
  </si>
  <si>
    <t>SO50 9</t>
  </si>
  <si>
    <t>SO53 1</t>
  </si>
  <si>
    <t>SO53 2</t>
  </si>
  <si>
    <t>SO53 3</t>
  </si>
  <si>
    <t>SO53 4</t>
  </si>
  <si>
    <t>SO53 5</t>
  </si>
  <si>
    <t>PO13 9</t>
  </si>
  <si>
    <t>PO14 1</t>
  </si>
  <si>
    <t>PO14 2</t>
  </si>
  <si>
    <t>PO14 3</t>
  </si>
  <si>
    <t>PO14 4</t>
  </si>
  <si>
    <t>PO15 5</t>
  </si>
  <si>
    <t>PO15 6</t>
  </si>
  <si>
    <t>PO15 7</t>
  </si>
  <si>
    <t>PO16 0</t>
  </si>
  <si>
    <t>PO16 7</t>
  </si>
  <si>
    <t>PO16 8</t>
  </si>
  <si>
    <t>PO16 9</t>
  </si>
  <si>
    <t>PO17 5</t>
  </si>
  <si>
    <t>PO17 6</t>
  </si>
  <si>
    <t>SO31 6</t>
  </si>
  <si>
    <t>SO31 7</t>
  </si>
  <si>
    <t>SO31 9</t>
  </si>
  <si>
    <t>PO12 1</t>
  </si>
  <si>
    <t>PO12 2</t>
  </si>
  <si>
    <t>PO12 3</t>
  </si>
  <si>
    <t>PO12 4</t>
  </si>
  <si>
    <t>PO13 0</t>
  </si>
  <si>
    <t>PO13 8</t>
  </si>
  <si>
    <t>GU14 0</t>
  </si>
  <si>
    <t>GU17 0</t>
  </si>
  <si>
    <t>GU17 9</t>
  </si>
  <si>
    <t>GU46 6</t>
  </si>
  <si>
    <t>GU46 7</t>
  </si>
  <si>
    <t>GU51 1</t>
  </si>
  <si>
    <t>GU51 2</t>
  </si>
  <si>
    <t>GU51 3</t>
  </si>
  <si>
    <t>GU51 4</t>
  </si>
  <si>
    <t>GU51 5</t>
  </si>
  <si>
    <t>GU52 0</t>
  </si>
  <si>
    <t>GU52 6</t>
  </si>
  <si>
    <t>GU52 7</t>
  </si>
  <si>
    <t>GU52 8</t>
  </si>
  <si>
    <t>GU52 9</t>
  </si>
  <si>
    <t>RG27 8</t>
  </si>
  <si>
    <t>PO10 7</t>
  </si>
  <si>
    <t>PO11 0</t>
  </si>
  <si>
    <t>PO11 9</t>
  </si>
  <si>
    <t>PO7 7</t>
  </si>
  <si>
    <t>PO7 8</t>
  </si>
  <si>
    <t>PO9 1</t>
  </si>
  <si>
    <t>PO9 2</t>
  </si>
  <si>
    <t>PO9 3</t>
  </si>
  <si>
    <t>PO9 4</t>
  </si>
  <si>
    <t>BH23 8</t>
  </si>
  <si>
    <t>BH24 1</t>
  </si>
  <si>
    <t>BH24 3</t>
  </si>
  <si>
    <t>BH24 4</t>
  </si>
  <si>
    <t>BH25 5</t>
  </si>
  <si>
    <t>BH25 6</t>
  </si>
  <si>
    <t>BH25 7</t>
  </si>
  <si>
    <t>SO40 2</t>
  </si>
  <si>
    <t>SO40 3</t>
  </si>
  <si>
    <t>SO40 4</t>
  </si>
  <si>
    <t>SO40 7</t>
  </si>
  <si>
    <t>SO40 8</t>
  </si>
  <si>
    <t>SO40 9</t>
  </si>
  <si>
    <t>SO41 0</t>
  </si>
  <si>
    <t>SO41 3</t>
  </si>
  <si>
    <t>SO41 5</t>
  </si>
  <si>
    <t>SO41 6</t>
  </si>
  <si>
    <t>SO41 8</t>
  </si>
  <si>
    <t>SO41 9</t>
  </si>
  <si>
    <t>SO42 7</t>
  </si>
  <si>
    <t>SO43 7</t>
  </si>
  <si>
    <t>SO45 1</t>
  </si>
  <si>
    <t>SO45 2</t>
  </si>
  <si>
    <t>SO45 3</t>
  </si>
  <si>
    <t>SO45 4</t>
  </si>
  <si>
    <t>SO45 5</t>
  </si>
  <si>
    <t>SO45 6</t>
  </si>
  <si>
    <t>SP6 2</t>
  </si>
  <si>
    <t>GU11 1</t>
  </si>
  <si>
    <t>GU11 2</t>
  </si>
  <si>
    <t>GU11 3</t>
  </si>
  <si>
    <t>GU12 4</t>
  </si>
  <si>
    <t>GU14 6</t>
  </si>
  <si>
    <t>GU14 7</t>
  </si>
  <si>
    <t>GU14 8</t>
  </si>
  <si>
    <t>GU14 9</t>
  </si>
  <si>
    <t>GU16 7</t>
  </si>
  <si>
    <t>SO16 0</t>
  </si>
  <si>
    <t>SO20 6</t>
  </si>
  <si>
    <t>SO20 8</t>
  </si>
  <si>
    <t>SO21 2</t>
  </si>
  <si>
    <t>SO51 0</t>
  </si>
  <si>
    <t>SO51 5</t>
  </si>
  <si>
    <t>SO51 7</t>
  </si>
  <si>
    <t>SO51 8</t>
  </si>
  <si>
    <t>SO51 9</t>
  </si>
  <si>
    <t>SO52 9</t>
  </si>
  <si>
    <t>SP10 1</t>
  </si>
  <si>
    <t>SP10 2</t>
  </si>
  <si>
    <t>SP10 3</t>
  </si>
  <si>
    <t>SP10 4</t>
  </si>
  <si>
    <t>SP10 5</t>
  </si>
  <si>
    <t>SP11 7</t>
  </si>
  <si>
    <t>SP11 8</t>
  </si>
  <si>
    <t>PO7 4</t>
  </si>
  <si>
    <t>SO21 1</t>
  </si>
  <si>
    <t>SO22 4</t>
  </si>
  <si>
    <t>SO22 5</t>
  </si>
  <si>
    <t>SO22 6</t>
  </si>
  <si>
    <t>SO23 0</t>
  </si>
  <si>
    <t>SO23 7</t>
  </si>
  <si>
    <t>SO23 8</t>
  </si>
  <si>
    <t>SO23 9</t>
  </si>
  <si>
    <t>SO32 3</t>
  </si>
  <si>
    <t>EN10 7</t>
  </si>
  <si>
    <t>EN11 8</t>
  </si>
  <si>
    <t>EN11 9</t>
  </si>
  <si>
    <t>EN6 4</t>
  </si>
  <si>
    <t>EN7 5</t>
  </si>
  <si>
    <t>EN7 6</t>
  </si>
  <si>
    <t>EN8 0</t>
  </si>
  <si>
    <t>EN8 7</t>
  </si>
  <si>
    <t>EN8 8</t>
  </si>
  <si>
    <t>SG13 7</t>
  </si>
  <si>
    <t>AL3 7</t>
  </si>
  <si>
    <t>HP1 1</t>
  </si>
  <si>
    <t>HP1 2</t>
  </si>
  <si>
    <t>HP1 3</t>
  </si>
  <si>
    <t>HP2 4</t>
  </si>
  <si>
    <t>HP2 5</t>
  </si>
  <si>
    <t>HP2 6</t>
  </si>
  <si>
    <t>HP2 7</t>
  </si>
  <si>
    <t>HP3 0</t>
  </si>
  <si>
    <t>HP3 8</t>
  </si>
  <si>
    <t>HP3 9</t>
  </si>
  <si>
    <t>WD4 8</t>
  </si>
  <si>
    <t>WD4 9</t>
  </si>
  <si>
    <t>AL6 0</t>
  </si>
  <si>
    <t>AL9 6</t>
  </si>
  <si>
    <t>CM21 0</t>
  </si>
  <si>
    <t>CM23 2</t>
  </si>
  <si>
    <t>CM23 3</t>
  </si>
  <si>
    <t>CM23 4</t>
  </si>
  <si>
    <t>SG10 6</t>
  </si>
  <si>
    <t>SG11 1</t>
  </si>
  <si>
    <t>SG11 2</t>
  </si>
  <si>
    <t>SG12 0</t>
  </si>
  <si>
    <t>SG12 7</t>
  </si>
  <si>
    <t>SG12 8</t>
  </si>
  <si>
    <t>SG12 9</t>
  </si>
  <si>
    <t>SG13 8</t>
  </si>
  <si>
    <t>SG14 1</t>
  </si>
  <si>
    <t>SG14 2</t>
  </si>
  <si>
    <t>SG14 3</t>
  </si>
  <si>
    <t>SG2 7</t>
  </si>
  <si>
    <t>SG3 6</t>
  </si>
  <si>
    <t>SG9 0</t>
  </si>
  <si>
    <t>SG9 9</t>
  </si>
  <si>
    <t>AL2 1</t>
  </si>
  <si>
    <t>AL2 2</t>
  </si>
  <si>
    <t>AL4 0</t>
  </si>
  <si>
    <t>EN4 0</t>
  </si>
  <si>
    <t>EN5 3</t>
  </si>
  <si>
    <t>EN5 4</t>
  </si>
  <si>
    <t>EN6 1</t>
  </si>
  <si>
    <t>EN6 2</t>
  </si>
  <si>
    <t>EN6 3</t>
  </si>
  <si>
    <t>EN6 5</t>
  </si>
  <si>
    <t>HA7 3</t>
  </si>
  <si>
    <t>WD19 4</t>
  </si>
  <si>
    <t>WD23 1</t>
  </si>
  <si>
    <t>WD23 2</t>
  </si>
  <si>
    <t>WD23 3</t>
  </si>
  <si>
    <t>WD23 4</t>
  </si>
  <si>
    <t>WD25 8</t>
  </si>
  <si>
    <t>WD25 9</t>
  </si>
  <si>
    <t>WD6 1</t>
  </si>
  <si>
    <t>WD6 2</t>
  </si>
  <si>
    <t>WD6 3</t>
  </si>
  <si>
    <t>WD6 4</t>
  </si>
  <si>
    <t>WD6 5</t>
  </si>
  <si>
    <t>WD7 7</t>
  </si>
  <si>
    <t>WD7 8</t>
  </si>
  <si>
    <t>WD7 9</t>
  </si>
  <si>
    <t>AL4 8</t>
  </si>
  <si>
    <t>AL6 9</t>
  </si>
  <si>
    <t>SG1 2</t>
  </si>
  <si>
    <t>SG1 6</t>
  </si>
  <si>
    <t>SG4 0</t>
  </si>
  <si>
    <t>SG4 7</t>
  </si>
  <si>
    <t>SG4 8</t>
  </si>
  <si>
    <t>SG4 9</t>
  </si>
  <si>
    <t>SG5 1</t>
  </si>
  <si>
    <t>SG5 2</t>
  </si>
  <si>
    <t>SG6 1</t>
  </si>
  <si>
    <t>SG6 2</t>
  </si>
  <si>
    <t>SG6 3</t>
  </si>
  <si>
    <t>SG6 4</t>
  </si>
  <si>
    <t>AL1 1</t>
  </si>
  <si>
    <t>AL1 2</t>
  </si>
  <si>
    <t>AL1 3</t>
  </si>
  <si>
    <t>AL1 4</t>
  </si>
  <si>
    <t>AL1 5</t>
  </si>
  <si>
    <t>AL2 3</t>
  </si>
  <si>
    <t>AL3 4</t>
  </si>
  <si>
    <t>AL3 5</t>
  </si>
  <si>
    <t>AL3 6</t>
  </si>
  <si>
    <t>AL4 9</t>
  </si>
  <si>
    <t>AL5 1</t>
  </si>
  <si>
    <t>AL5 2</t>
  </si>
  <si>
    <t>AL5 4</t>
  </si>
  <si>
    <t>AL5 5</t>
  </si>
  <si>
    <t>WD25 0</t>
  </si>
  <si>
    <t>WD5 0</t>
  </si>
  <si>
    <t>SG1 1</t>
  </si>
  <si>
    <t>SG1 3</t>
  </si>
  <si>
    <t>SG1 4</t>
  </si>
  <si>
    <t>SG1 5</t>
  </si>
  <si>
    <t>SG2 0</t>
  </si>
  <si>
    <t>SG2 8</t>
  </si>
  <si>
    <t>SG2 9</t>
  </si>
  <si>
    <t>HA5 4</t>
  </si>
  <si>
    <t>HA6 2</t>
  </si>
  <si>
    <t>HA6 3</t>
  </si>
  <si>
    <t>UB9 6</t>
  </si>
  <si>
    <t>WD18 8</t>
  </si>
  <si>
    <t>WD18 9</t>
  </si>
  <si>
    <t>WD19 5</t>
  </si>
  <si>
    <t>WD19 6</t>
  </si>
  <si>
    <t>WD19 7</t>
  </si>
  <si>
    <t>WD25 7</t>
  </si>
  <si>
    <t>WD3 1</t>
  </si>
  <si>
    <t>WD3 3</t>
  </si>
  <si>
    <t>WD3 4</t>
  </si>
  <si>
    <t>WD3 7</t>
  </si>
  <si>
    <t>WD3 8</t>
  </si>
  <si>
    <t>WD17 1</t>
  </si>
  <si>
    <t>WD17 2</t>
  </si>
  <si>
    <t>WD17 3</t>
  </si>
  <si>
    <t>WD17 4</t>
  </si>
  <si>
    <t>WD18 0</t>
  </si>
  <si>
    <t>WD18 6</t>
  </si>
  <si>
    <t>WD18 7</t>
  </si>
  <si>
    <t>WD24 4</t>
  </si>
  <si>
    <t>WD24 5</t>
  </si>
  <si>
    <t>WD24 6</t>
  </si>
  <si>
    <t>WD24 7</t>
  </si>
  <si>
    <t>AL10 0</t>
  </si>
  <si>
    <t>AL10 8</t>
  </si>
  <si>
    <t>AL10 9</t>
  </si>
  <si>
    <t>AL7 1</t>
  </si>
  <si>
    <t>AL7 2</t>
  </si>
  <si>
    <t>AL7 3</t>
  </si>
  <si>
    <t>AL7 4</t>
  </si>
  <si>
    <t>AL8 6</t>
  </si>
  <si>
    <t>AL8 7</t>
  </si>
  <si>
    <t>AL9 5</t>
  </si>
  <si>
    <t>AL9 7</t>
  </si>
  <si>
    <t>EN2 8</t>
  </si>
  <si>
    <t>CT4 7</t>
  </si>
  <si>
    <t>CT4 8</t>
  </si>
  <si>
    <t>ME13 0</t>
  </si>
  <si>
    <t>ME17 2</t>
  </si>
  <si>
    <t>TN17 4</t>
  </si>
  <si>
    <t>TN23 1</t>
  </si>
  <si>
    <t>TN23 3</t>
  </si>
  <si>
    <t>TN23 4</t>
  </si>
  <si>
    <t>TN23 5</t>
  </si>
  <si>
    <t>TN23 6</t>
  </si>
  <si>
    <t>TN23 7</t>
  </si>
  <si>
    <t>TN24 0</t>
  </si>
  <si>
    <t>TN24 8</t>
  </si>
  <si>
    <t>TN24 9</t>
  </si>
  <si>
    <t>TN25 4</t>
  </si>
  <si>
    <t>TN25 5</t>
  </si>
  <si>
    <t>TN25 6</t>
  </si>
  <si>
    <t>TN25 7</t>
  </si>
  <si>
    <t>TN26 1</t>
  </si>
  <si>
    <t>TN26 2</t>
  </si>
  <si>
    <t>TN26 3</t>
  </si>
  <si>
    <t>TN27 0</t>
  </si>
  <si>
    <t>TN27 8</t>
  </si>
  <si>
    <t>TN27 9</t>
  </si>
  <si>
    <t>TN30 6</t>
  </si>
  <si>
    <t>TN30 7</t>
  </si>
  <si>
    <t>CT1 1</t>
  </si>
  <si>
    <t>CT1 2</t>
  </si>
  <si>
    <t>CT1 3</t>
  </si>
  <si>
    <t>CT2 0</t>
  </si>
  <si>
    <t>CT2 7</t>
  </si>
  <si>
    <t>CT2 8</t>
  </si>
  <si>
    <t>CT2 9</t>
  </si>
  <si>
    <t>CT3 1</t>
  </si>
  <si>
    <t>CT3 3</t>
  </si>
  <si>
    <t>CT3 4</t>
  </si>
  <si>
    <t>CT4 5</t>
  </si>
  <si>
    <t>CT4 6</t>
  </si>
  <si>
    <t>CT5 1</t>
  </si>
  <si>
    <t>CT5 2</t>
  </si>
  <si>
    <t>CT5 3</t>
  </si>
  <si>
    <t>CT5 4</t>
  </si>
  <si>
    <t>CT6 5</t>
  </si>
  <si>
    <t>CT6 6</t>
  </si>
  <si>
    <t>CT6 7</t>
  </si>
  <si>
    <t>CT6 8</t>
  </si>
  <si>
    <t>CT7 0</t>
  </si>
  <si>
    <t>BR8 7</t>
  </si>
  <si>
    <t>DA1 1</t>
  </si>
  <si>
    <t>DA1 2</t>
  </si>
  <si>
    <t>DA1 3</t>
  </si>
  <si>
    <t>DA1 4</t>
  </si>
  <si>
    <t>DA1 5</t>
  </si>
  <si>
    <t>DA10 0</t>
  </si>
  <si>
    <t>DA11 9</t>
  </si>
  <si>
    <t>DA13 9</t>
  </si>
  <si>
    <t>DA14 5</t>
  </si>
  <si>
    <t>DA2 6</t>
  </si>
  <si>
    <t>DA2 7</t>
  </si>
  <si>
    <t>DA2 8</t>
  </si>
  <si>
    <t>DA3 7</t>
  </si>
  <si>
    <t>DA3 8</t>
  </si>
  <si>
    <t>DA4 9</t>
  </si>
  <si>
    <t>DA5 2</t>
  </si>
  <si>
    <t>DA9 9</t>
  </si>
  <si>
    <t>CT13 0</t>
  </si>
  <si>
    <t>CT13 9</t>
  </si>
  <si>
    <t>CT14 0</t>
  </si>
  <si>
    <t>CT14 6</t>
  </si>
  <si>
    <t>CT14 7</t>
  </si>
  <si>
    <t>CT14 8</t>
  </si>
  <si>
    <t>CT14 9</t>
  </si>
  <si>
    <t>CT15 4</t>
  </si>
  <si>
    <t>CT15 5</t>
  </si>
  <si>
    <t>CT15 6</t>
  </si>
  <si>
    <t>CT15 7</t>
  </si>
  <si>
    <t>CT16 1</t>
  </si>
  <si>
    <t>CT16 2</t>
  </si>
  <si>
    <t>CT16 3</t>
  </si>
  <si>
    <t>CT17 0</t>
  </si>
  <si>
    <t>CT17 9</t>
  </si>
  <si>
    <t>CT18 7</t>
  </si>
  <si>
    <t>CT3 2</t>
  </si>
  <si>
    <t>DA11 0</t>
  </si>
  <si>
    <t>DA11 7</t>
  </si>
  <si>
    <t>DA11 8</t>
  </si>
  <si>
    <t>DA12 1</t>
  </si>
  <si>
    <t>DA12 2</t>
  </si>
  <si>
    <t>DA12 3</t>
  </si>
  <si>
    <t>DA12 4</t>
  </si>
  <si>
    <t>DA12 5</t>
  </si>
  <si>
    <t>DA13 0</t>
  </si>
  <si>
    <t>TN15 7</t>
  </si>
  <si>
    <t>ME14 1</t>
  </si>
  <si>
    <t>ME14 2</t>
  </si>
  <si>
    <t>ME14 3</t>
  </si>
  <si>
    <t>ME14 4</t>
  </si>
  <si>
    <t>ME14 5</t>
  </si>
  <si>
    <t>ME15 0</t>
  </si>
  <si>
    <t>ME15 6</t>
  </si>
  <si>
    <t>ME15 7</t>
  </si>
  <si>
    <t>ME15 8</t>
  </si>
  <si>
    <t>ME15 9</t>
  </si>
  <si>
    <t>ME16 0</t>
  </si>
  <si>
    <t>ME16 8</t>
  </si>
  <si>
    <t>ME16 9</t>
  </si>
  <si>
    <t>ME17 1</t>
  </si>
  <si>
    <t>ME17 3</t>
  </si>
  <si>
    <t>ME17 4</t>
  </si>
  <si>
    <t>ME18 5</t>
  </si>
  <si>
    <t>ME18 6</t>
  </si>
  <si>
    <t>ME20 7</t>
  </si>
  <si>
    <t>ME9 0</t>
  </si>
  <si>
    <t>ME9 8</t>
  </si>
  <si>
    <t>TN12 0</t>
  </si>
  <si>
    <t>TN12 5</t>
  </si>
  <si>
    <t>TN12 6</t>
  </si>
  <si>
    <t>TN12 9</t>
  </si>
  <si>
    <t>TN17 2</t>
  </si>
  <si>
    <t>BR6 7</t>
  </si>
  <si>
    <t>BR8 8</t>
  </si>
  <si>
    <t>DA4 0</t>
  </si>
  <si>
    <t>TN11 8</t>
  </si>
  <si>
    <t>TN11 9</t>
  </si>
  <si>
    <t>TN13 1</t>
  </si>
  <si>
    <t>TN13 2</t>
  </si>
  <si>
    <t>TN13 3</t>
  </si>
  <si>
    <t>TN14 5</t>
  </si>
  <si>
    <t>TN14 6</t>
  </si>
  <si>
    <t>TN14 7</t>
  </si>
  <si>
    <t>TN15 0</t>
  </si>
  <si>
    <t>TN15 6</t>
  </si>
  <si>
    <t>TN16 1</t>
  </si>
  <si>
    <t>TN16 2</t>
  </si>
  <si>
    <t>TN3 0</t>
  </si>
  <si>
    <t>TN8 5</t>
  </si>
  <si>
    <t>TN8 6</t>
  </si>
  <si>
    <t>CT18 8</t>
  </si>
  <si>
    <t>CT19 4</t>
  </si>
  <si>
    <t>CT19 5</t>
  </si>
  <si>
    <t>CT19 6</t>
  </si>
  <si>
    <t>CT20 1</t>
  </si>
  <si>
    <t>CT20 2</t>
  </si>
  <si>
    <t>CT20 3</t>
  </si>
  <si>
    <t>CT21 4</t>
  </si>
  <si>
    <t>CT21 5</t>
  </si>
  <si>
    <t>CT21 6</t>
  </si>
  <si>
    <t>TN28 8</t>
  </si>
  <si>
    <t>TN29 0</t>
  </si>
  <si>
    <t>TN29 9</t>
  </si>
  <si>
    <t>ME10 1</t>
  </si>
  <si>
    <t>ME10 2</t>
  </si>
  <si>
    <t>ME10 3</t>
  </si>
  <si>
    <t>ME10 4</t>
  </si>
  <si>
    <t>ME10 5</t>
  </si>
  <si>
    <t>ME11 5</t>
  </si>
  <si>
    <t>ME12 1</t>
  </si>
  <si>
    <t>ME12 2</t>
  </si>
  <si>
    <t>ME12 3</t>
  </si>
  <si>
    <t>ME12 4</t>
  </si>
  <si>
    <t>ME13 7</t>
  </si>
  <si>
    <t>ME13 8</t>
  </si>
  <si>
    <t>ME13 9</t>
  </si>
  <si>
    <t>ME9 9</t>
  </si>
  <si>
    <t>CT10 1</t>
  </si>
  <si>
    <t>CT10 2</t>
  </si>
  <si>
    <t>CT10 3</t>
  </si>
  <si>
    <t>CT11 0</t>
  </si>
  <si>
    <t>CT11 7</t>
  </si>
  <si>
    <t>CT11 8</t>
  </si>
  <si>
    <t>CT11 9</t>
  </si>
  <si>
    <t>CT12 4</t>
  </si>
  <si>
    <t>CT12 5</t>
  </si>
  <si>
    <t>CT12 6</t>
  </si>
  <si>
    <t>CT7 9</t>
  </si>
  <si>
    <t>CT8 8</t>
  </si>
  <si>
    <t>CT9 1</t>
  </si>
  <si>
    <t>CT9 2</t>
  </si>
  <si>
    <t>CT9 3</t>
  </si>
  <si>
    <t>CT9 4</t>
  </si>
  <si>
    <t>CT9 5</t>
  </si>
  <si>
    <t>ME19 4</t>
  </si>
  <si>
    <t>ME19 5</t>
  </si>
  <si>
    <t>ME19 6</t>
  </si>
  <si>
    <t>ME20 6</t>
  </si>
  <si>
    <t>ME6 5</t>
  </si>
  <si>
    <t>TN10 3</t>
  </si>
  <si>
    <t>TN10 4</t>
  </si>
  <si>
    <t>TN11 0</t>
  </si>
  <si>
    <t>TN15 8</t>
  </si>
  <si>
    <t>TN15 9</t>
  </si>
  <si>
    <t>TN4 0</t>
  </si>
  <si>
    <t>TN9 1</t>
  </si>
  <si>
    <t>TN9 2</t>
  </si>
  <si>
    <t>TN1 1</t>
  </si>
  <si>
    <t>TN1 2</t>
  </si>
  <si>
    <t>TN12 7</t>
  </si>
  <si>
    <t>TN12 8</t>
  </si>
  <si>
    <t>TN17 1</t>
  </si>
  <si>
    <t>TN17 3</t>
  </si>
  <si>
    <t>TN2 3</t>
  </si>
  <si>
    <t>TN2 4</t>
  </si>
  <si>
    <t>TN4 8</t>
  </si>
  <si>
    <t>TN4 9</t>
  </si>
  <si>
    <t>BB10 1</t>
  </si>
  <si>
    <t>BB10 2</t>
  </si>
  <si>
    <t>BB10 3</t>
  </si>
  <si>
    <t>BB10 4</t>
  </si>
  <si>
    <t>BB11 1</t>
  </si>
  <si>
    <t>BB11 2</t>
  </si>
  <si>
    <t>BB11 3</t>
  </si>
  <si>
    <t>BB11 4</t>
  </si>
  <si>
    <t>BB11 5</t>
  </si>
  <si>
    <t>BB12 0</t>
  </si>
  <si>
    <t>BB12 6</t>
  </si>
  <si>
    <t>BB12 7</t>
  </si>
  <si>
    <t>BB12 8</t>
  </si>
  <si>
    <t>BB12 9</t>
  </si>
  <si>
    <t>OL14 7</t>
  </si>
  <si>
    <t>OL14 8</t>
  </si>
  <si>
    <t>BL6 5</t>
  </si>
  <si>
    <t>BL6 7</t>
  </si>
  <si>
    <t>L40 2</t>
  </si>
  <si>
    <t>L40 3</t>
  </si>
  <si>
    <t>PR25 4</t>
  </si>
  <si>
    <t>PR25 5</t>
  </si>
  <si>
    <t>PR26 7</t>
  </si>
  <si>
    <t>PR26 8</t>
  </si>
  <si>
    <t>PR26 9</t>
  </si>
  <si>
    <t>PR5 0</t>
  </si>
  <si>
    <t>PR5 6</t>
  </si>
  <si>
    <t>PR5 8</t>
  </si>
  <si>
    <t>PR6 0</t>
  </si>
  <si>
    <t>PR6 7</t>
  </si>
  <si>
    <t>PR6 9</t>
  </si>
  <si>
    <t>PR7 1</t>
  </si>
  <si>
    <t>PR7 2</t>
  </si>
  <si>
    <t>PR7 3</t>
  </si>
  <si>
    <t>PR7 4</t>
  </si>
  <si>
    <t>PR7 5</t>
  </si>
  <si>
    <t>PR7 6</t>
  </si>
  <si>
    <t>PR7 7</t>
  </si>
  <si>
    <t>WN6 9</t>
  </si>
  <si>
    <t>FY6 8</t>
  </si>
  <si>
    <t>FY6 9</t>
  </si>
  <si>
    <t>FY8 1</t>
  </si>
  <si>
    <t>FY8 2</t>
  </si>
  <si>
    <t>FY8 3</t>
  </si>
  <si>
    <t>FY8 4</t>
  </si>
  <si>
    <t>FY8 5</t>
  </si>
  <si>
    <t>PR3 0</t>
  </si>
  <si>
    <t>PR4 0</t>
  </si>
  <si>
    <t>PR4 1</t>
  </si>
  <si>
    <t>PR4 2</t>
  </si>
  <si>
    <t>PR4 3</t>
  </si>
  <si>
    <t>BB5 0</t>
  </si>
  <si>
    <t>BB5 1</t>
  </si>
  <si>
    <t>BB5 2</t>
  </si>
  <si>
    <t>BB5 3</t>
  </si>
  <si>
    <t>BB5 4</t>
  </si>
  <si>
    <t>BB5 5</t>
  </si>
  <si>
    <t>BB5 6</t>
  </si>
  <si>
    <t>BB6 7</t>
  </si>
  <si>
    <t>BB7 9</t>
  </si>
  <si>
    <t>LA1 1</t>
  </si>
  <si>
    <t>LA1 2</t>
  </si>
  <si>
    <t>LA1 3</t>
  </si>
  <si>
    <t>LA1 4</t>
  </si>
  <si>
    <t>LA1 5</t>
  </si>
  <si>
    <t>LA2 0</t>
  </si>
  <si>
    <t>LA2 6</t>
  </si>
  <si>
    <t>LA2 7</t>
  </si>
  <si>
    <t>LA2 8</t>
  </si>
  <si>
    <t>LA2 9</t>
  </si>
  <si>
    <t>LA3 1</t>
  </si>
  <si>
    <t>LA3 2</t>
  </si>
  <si>
    <t>LA3 3</t>
  </si>
  <si>
    <t>LA4 4</t>
  </si>
  <si>
    <t>LA4 5</t>
  </si>
  <si>
    <t>LA4 6</t>
  </si>
  <si>
    <t>LA5 8</t>
  </si>
  <si>
    <t>LA6 3</t>
  </si>
  <si>
    <t>PR3 6</t>
  </si>
  <si>
    <t>BB18 5</t>
  </si>
  <si>
    <t>BB18 6</t>
  </si>
  <si>
    <t>BB7 4</t>
  </si>
  <si>
    <t>BB8 0</t>
  </si>
  <si>
    <t>BB8 7</t>
  </si>
  <si>
    <t>BB8 8</t>
  </si>
  <si>
    <t>BB8 9</t>
  </si>
  <si>
    <t>BB9 0</t>
  </si>
  <si>
    <t>BB9 5</t>
  </si>
  <si>
    <t>BB9 6</t>
  </si>
  <si>
    <t>BB9 7</t>
  </si>
  <si>
    <t>BB9 8</t>
  </si>
  <si>
    <t>BB9 9</t>
  </si>
  <si>
    <t>BD23 3</t>
  </si>
  <si>
    <t>PR1 1</t>
  </si>
  <si>
    <t>PR1 2</t>
  </si>
  <si>
    <t>PR1 3</t>
  </si>
  <si>
    <t>PR1 4</t>
  </si>
  <si>
    <t>PR1 5</t>
  </si>
  <si>
    <t>PR1 6</t>
  </si>
  <si>
    <t>PR1 7</t>
  </si>
  <si>
    <t>PR1 8</t>
  </si>
  <si>
    <t>PR2 1</t>
  </si>
  <si>
    <t>PR2 2</t>
  </si>
  <si>
    <t>PR2 3</t>
  </si>
  <si>
    <t>PR2 5</t>
  </si>
  <si>
    <t>PR2 6</t>
  </si>
  <si>
    <t>PR2 7</t>
  </si>
  <si>
    <t>PR2 8</t>
  </si>
  <si>
    <t>PR2 9</t>
  </si>
  <si>
    <t>PR3 1</t>
  </si>
  <si>
    <t>PR3 2</t>
  </si>
  <si>
    <t>PR3 5</t>
  </si>
  <si>
    <t>BB6 8</t>
  </si>
  <si>
    <t>BB7 1</t>
  </si>
  <si>
    <t>BB7 2</t>
  </si>
  <si>
    <t>BB7 3</t>
  </si>
  <si>
    <t>BD23 4</t>
  </si>
  <si>
    <t>PR3 3</t>
  </si>
  <si>
    <t>BB4 4</t>
  </si>
  <si>
    <t>BB4 5</t>
  </si>
  <si>
    <t>BB4 6</t>
  </si>
  <si>
    <t>BB4 7</t>
  </si>
  <si>
    <t>BB4 8</t>
  </si>
  <si>
    <t>BB4 9</t>
  </si>
  <si>
    <t>BL0 0</t>
  </si>
  <si>
    <t>BL9 6</t>
  </si>
  <si>
    <t>OL12 0</t>
  </si>
  <si>
    <t>OL12 7</t>
  </si>
  <si>
    <t>OL12 8</t>
  </si>
  <si>
    <t>OL13 0</t>
  </si>
  <si>
    <t>OL13 8</t>
  </si>
  <si>
    <t>OL13 9</t>
  </si>
  <si>
    <t>PR1 0</t>
  </si>
  <si>
    <t>PR1 9</t>
  </si>
  <si>
    <t>PR25 1</t>
  </si>
  <si>
    <t>PR25 2</t>
  </si>
  <si>
    <t>PR25 3</t>
  </si>
  <si>
    <t>PR26 6</t>
  </si>
  <si>
    <t>PR4 4</t>
  </si>
  <si>
    <t>PR4 5</t>
  </si>
  <si>
    <t>PR5 4</t>
  </si>
  <si>
    <t>PR5 5</t>
  </si>
  <si>
    <t>L31 1</t>
  </si>
  <si>
    <t>L31 4</t>
  </si>
  <si>
    <t>L33 3</t>
  </si>
  <si>
    <t>L33 4</t>
  </si>
  <si>
    <t>L37 5</t>
  </si>
  <si>
    <t>L37 9</t>
  </si>
  <si>
    <t>L39 0</t>
  </si>
  <si>
    <t>L39 1</t>
  </si>
  <si>
    <t>L39 2</t>
  </si>
  <si>
    <t>L39 3</t>
  </si>
  <si>
    <t>L39 4</t>
  </si>
  <si>
    <t>L39 5</t>
  </si>
  <si>
    <t>L39 6</t>
  </si>
  <si>
    <t>L39 7</t>
  </si>
  <si>
    <t>L39 8</t>
  </si>
  <si>
    <t>L39 9</t>
  </si>
  <si>
    <t>L40 0</t>
  </si>
  <si>
    <t>L40 1</t>
  </si>
  <si>
    <t>L40 4</t>
  </si>
  <si>
    <t>L40 5</t>
  </si>
  <si>
    <t>L40 6</t>
  </si>
  <si>
    <t>L40 7</t>
  </si>
  <si>
    <t>L40 8</t>
  </si>
  <si>
    <t>L40 9</t>
  </si>
  <si>
    <t>PR4 6</t>
  </si>
  <si>
    <t>PR8 3</t>
  </si>
  <si>
    <t>PR8 4</t>
  </si>
  <si>
    <t>PR8 5</t>
  </si>
  <si>
    <t>PR9 8</t>
  </si>
  <si>
    <t>WA11 7</t>
  </si>
  <si>
    <t>WN5 7</t>
  </si>
  <si>
    <t>WN5 8</t>
  </si>
  <si>
    <t>WN8 0</t>
  </si>
  <si>
    <t>WN8 6</t>
  </si>
  <si>
    <t>WN8 7</t>
  </si>
  <si>
    <t>WN8 8</t>
  </si>
  <si>
    <t>WN8 9</t>
  </si>
  <si>
    <t>FY5 2</t>
  </si>
  <si>
    <t>FY5 4</t>
  </si>
  <si>
    <t>FY5 5</t>
  </si>
  <si>
    <t>FY6 0</t>
  </si>
  <si>
    <t>FY7 6</t>
  </si>
  <si>
    <t>FY7 7</t>
  </si>
  <si>
    <t>FY7 8</t>
  </si>
  <si>
    <t>LE10 3</t>
  </si>
  <si>
    <t>LE17 5</t>
  </si>
  <si>
    <t>LE18 3</t>
  </si>
  <si>
    <t>LE18 4</t>
  </si>
  <si>
    <t>LE19 1</t>
  </si>
  <si>
    <t>LE19 2</t>
  </si>
  <si>
    <t>LE19 3</t>
  </si>
  <si>
    <t>LE19 4</t>
  </si>
  <si>
    <t>LE8 0</t>
  </si>
  <si>
    <t>LE8 4</t>
  </si>
  <si>
    <t>LE8 5</t>
  </si>
  <si>
    <t>LE8 6</t>
  </si>
  <si>
    <t>LE9 1</t>
  </si>
  <si>
    <t>LE9 2</t>
  </si>
  <si>
    <t>LE9 3</t>
  </si>
  <si>
    <t>LE9 4</t>
  </si>
  <si>
    <t>LE9 7</t>
  </si>
  <si>
    <t>LE9 9</t>
  </si>
  <si>
    <t>LE11 1</t>
  </si>
  <si>
    <t>LE11 2</t>
  </si>
  <si>
    <t>LE11 3</t>
  </si>
  <si>
    <t>LE11 4</t>
  </si>
  <si>
    <t>LE11 5</t>
  </si>
  <si>
    <t>LE12 5</t>
  </si>
  <si>
    <t>LE12 6</t>
  </si>
  <si>
    <t>LE12 7</t>
  </si>
  <si>
    <t>LE12 8</t>
  </si>
  <si>
    <t>LE12 9</t>
  </si>
  <si>
    <t>LE14 3</t>
  </si>
  <si>
    <t>LE4 4</t>
  </si>
  <si>
    <t>LE4 8</t>
  </si>
  <si>
    <t>LE6 0</t>
  </si>
  <si>
    <t>LE67 5</t>
  </si>
  <si>
    <t>LE67 9</t>
  </si>
  <si>
    <t>LE7 1</t>
  </si>
  <si>
    <t>LE7 2</t>
  </si>
  <si>
    <t>LE7 3</t>
  </si>
  <si>
    <t>LE7 4</t>
  </si>
  <si>
    <t>LE14 2</t>
  </si>
  <si>
    <t>LE16 7</t>
  </si>
  <si>
    <t>LE16 9</t>
  </si>
  <si>
    <t>LE17 4</t>
  </si>
  <si>
    <t>LE17 6</t>
  </si>
  <si>
    <t>LE2 4</t>
  </si>
  <si>
    <t>LE8 8</t>
  </si>
  <si>
    <t>LE8 9</t>
  </si>
  <si>
    <t>LE9 6</t>
  </si>
  <si>
    <t>NN6 6</t>
  </si>
  <si>
    <t>CV10 0</t>
  </si>
  <si>
    <t>CV11 6</t>
  </si>
  <si>
    <t>CV13 0</t>
  </si>
  <si>
    <t>CV13 6</t>
  </si>
  <si>
    <t>CV9 1</t>
  </si>
  <si>
    <t>CV9 3</t>
  </si>
  <si>
    <t>DE12 7</t>
  </si>
  <si>
    <t>LE10 0</t>
  </si>
  <si>
    <t>LE10 1</t>
  </si>
  <si>
    <t>LE10 2</t>
  </si>
  <si>
    <t>LE67 1</t>
  </si>
  <si>
    <t>LE9 8</t>
  </si>
  <si>
    <t>LE13 0</t>
  </si>
  <si>
    <t>LE13 1</t>
  </si>
  <si>
    <t>LE14 4</t>
  </si>
  <si>
    <t>NG13 0</t>
  </si>
  <si>
    <t>NG32 1</t>
  </si>
  <si>
    <t>NG33 5</t>
  </si>
  <si>
    <t>B79 0</t>
  </si>
  <si>
    <t>DE74 2</t>
  </si>
  <si>
    <t>LE67 2</t>
  </si>
  <si>
    <t>LE67 3</t>
  </si>
  <si>
    <t>LE67 4</t>
  </si>
  <si>
    <t>LE67 6</t>
  </si>
  <si>
    <t>LE67 8</t>
  </si>
  <si>
    <t>LE18 1</t>
  </si>
  <si>
    <t>LE18 2</t>
  </si>
  <si>
    <t>LE2 5</t>
  </si>
  <si>
    <t>LN4 4</t>
  </si>
  <si>
    <t>PE12 6</t>
  </si>
  <si>
    <t>PE20 1</t>
  </si>
  <si>
    <t>PE20 2</t>
  </si>
  <si>
    <t>PE20 3</t>
  </si>
  <si>
    <t>PE21 0</t>
  </si>
  <si>
    <t>PE21 6</t>
  </si>
  <si>
    <t>PE21 7</t>
  </si>
  <si>
    <t>PE21 8</t>
  </si>
  <si>
    <t>PE21 9</t>
  </si>
  <si>
    <t>PE22 0</t>
  </si>
  <si>
    <t>PE22 7</t>
  </si>
  <si>
    <t>PE22 8</t>
  </si>
  <si>
    <t>PE22 9</t>
  </si>
  <si>
    <t>LN10 5</t>
  </si>
  <si>
    <t>LN10 6</t>
  </si>
  <si>
    <t>LN11 0</t>
  </si>
  <si>
    <t>LN11 7</t>
  </si>
  <si>
    <t>LN11 8</t>
  </si>
  <si>
    <t>LN11 9</t>
  </si>
  <si>
    <t>LN12 1</t>
  </si>
  <si>
    <t>LN12 2</t>
  </si>
  <si>
    <t>LN13 0</t>
  </si>
  <si>
    <t>LN13 9</t>
  </si>
  <si>
    <t>LN3 5</t>
  </si>
  <si>
    <t>LN8 5</t>
  </si>
  <si>
    <t>LN9 5</t>
  </si>
  <si>
    <t>LN9 6</t>
  </si>
  <si>
    <t>PE23 4</t>
  </si>
  <si>
    <t>PE23 5</t>
  </si>
  <si>
    <t>PE24 4</t>
  </si>
  <si>
    <t>PE24 5</t>
  </si>
  <si>
    <t>PE25 1</t>
  </si>
  <si>
    <t>PE25 2</t>
  </si>
  <si>
    <t>PE25 3</t>
  </si>
  <si>
    <t>LN1 1</t>
  </si>
  <si>
    <t>LN1 2</t>
  </si>
  <si>
    <t>LN1 3</t>
  </si>
  <si>
    <t>LN2 1</t>
  </si>
  <si>
    <t>LN2 2</t>
  </si>
  <si>
    <t>LN2 4</t>
  </si>
  <si>
    <t>LN2 5</t>
  </si>
  <si>
    <t>LN3 4</t>
  </si>
  <si>
    <t>LN4 1</t>
  </si>
  <si>
    <t>LN4 2</t>
  </si>
  <si>
    <t>LN5 7</t>
  </si>
  <si>
    <t>LN5 8</t>
  </si>
  <si>
    <t>LN5 9</t>
  </si>
  <si>
    <t>LN6 0</t>
  </si>
  <si>
    <t>LN6 3</t>
  </si>
  <si>
    <t>LN6 7</t>
  </si>
  <si>
    <t>LN6 8</t>
  </si>
  <si>
    <t>LN4 3</t>
  </si>
  <si>
    <t>LN5 0</t>
  </si>
  <si>
    <t>LN6 4</t>
  </si>
  <si>
    <t>LN6 5</t>
  </si>
  <si>
    <t>LN6 9</t>
  </si>
  <si>
    <t>NG23 7</t>
  </si>
  <si>
    <t>NG32 3</t>
  </si>
  <si>
    <t>NG34 0</t>
  </si>
  <si>
    <t>NG34 7</t>
  </si>
  <si>
    <t>NG34 8</t>
  </si>
  <si>
    <t>NG34 9</t>
  </si>
  <si>
    <t>PE10 0</t>
  </si>
  <si>
    <t>PE11 1</t>
  </si>
  <si>
    <t>PE11 2</t>
  </si>
  <si>
    <t>PE11 3</t>
  </si>
  <si>
    <t>PE11 4</t>
  </si>
  <si>
    <t>PE12 7</t>
  </si>
  <si>
    <t>PE12 8</t>
  </si>
  <si>
    <t>PE12 9</t>
  </si>
  <si>
    <t>PE34 4</t>
  </si>
  <si>
    <t>PE6 8</t>
  </si>
  <si>
    <t>NG23 5</t>
  </si>
  <si>
    <t>NG31 6</t>
  </si>
  <si>
    <t>NG31 7</t>
  </si>
  <si>
    <t>NG31 8</t>
  </si>
  <si>
    <t>NG31 9</t>
  </si>
  <si>
    <t>NG32 2</t>
  </si>
  <si>
    <t>NG33 4</t>
  </si>
  <si>
    <t>PE10 9</t>
  </si>
  <si>
    <t>PE9 1</t>
  </si>
  <si>
    <t>DN21 1</t>
  </si>
  <si>
    <t>DN21 2</t>
  </si>
  <si>
    <t>DN21 5</t>
  </si>
  <si>
    <t>LN2 3</t>
  </si>
  <si>
    <t>LN8 2</t>
  </si>
  <si>
    <t>LN8 3</t>
  </si>
  <si>
    <t>IP22 2</t>
  </si>
  <si>
    <t>IP24 1</t>
  </si>
  <si>
    <t>IP24 2</t>
  </si>
  <si>
    <t>IP24 3</t>
  </si>
  <si>
    <t>IP25 6</t>
  </si>
  <si>
    <t>IP25 7</t>
  </si>
  <si>
    <t>IP26 5</t>
  </si>
  <si>
    <t>IP27 0</t>
  </si>
  <si>
    <t>NR16 1</t>
  </si>
  <si>
    <t>NR16 2</t>
  </si>
  <si>
    <t>NR17 1</t>
  </si>
  <si>
    <t>NR17 2</t>
  </si>
  <si>
    <t>NR19 1</t>
  </si>
  <si>
    <t>NR19 2</t>
  </si>
  <si>
    <t>NR20 3</t>
  </si>
  <si>
    <t>NR20 4</t>
  </si>
  <si>
    <t>NR20 5</t>
  </si>
  <si>
    <t>NR21 0</t>
  </si>
  <si>
    <t>NR21 7</t>
  </si>
  <si>
    <t>NR9 4</t>
  </si>
  <si>
    <t>NR9 5</t>
  </si>
  <si>
    <t>PE32 1</t>
  </si>
  <si>
    <t>PE32 2</t>
  </si>
  <si>
    <t>PE33 9</t>
  </si>
  <si>
    <t>PE37 7</t>
  </si>
  <si>
    <t>PE37 8</t>
  </si>
  <si>
    <t>NR1 1</t>
  </si>
  <si>
    <t>NR10 3</t>
  </si>
  <si>
    <t>NR10 4</t>
  </si>
  <si>
    <t>NR10 5</t>
  </si>
  <si>
    <t>NR11 6</t>
  </si>
  <si>
    <t>NR11 7</t>
  </si>
  <si>
    <t>NR12 7</t>
  </si>
  <si>
    <t>NR12 8</t>
  </si>
  <si>
    <t>NR13 3</t>
  </si>
  <si>
    <t>NR13 4</t>
  </si>
  <si>
    <t>NR13 5</t>
  </si>
  <si>
    <t>NR13 6</t>
  </si>
  <si>
    <t>NR3 4</t>
  </si>
  <si>
    <t>NR30 1</t>
  </si>
  <si>
    <t>NR6 5</t>
  </si>
  <si>
    <t>NR6 6</t>
  </si>
  <si>
    <t>NR6 7</t>
  </si>
  <si>
    <t>NR7 0</t>
  </si>
  <si>
    <t>NR7 8</t>
  </si>
  <si>
    <t>NR7 9</t>
  </si>
  <si>
    <t>NR8 6</t>
  </si>
  <si>
    <t>NR29 3</t>
  </si>
  <si>
    <t>NR29 4</t>
  </si>
  <si>
    <t>NR29 5</t>
  </si>
  <si>
    <t>NR30 2</t>
  </si>
  <si>
    <t>NR30 3</t>
  </si>
  <si>
    <t>NR30 4</t>
  </si>
  <si>
    <t>NR30 5</t>
  </si>
  <si>
    <t>NR31 0</t>
  </si>
  <si>
    <t>NR31 6</t>
  </si>
  <si>
    <t>NR31 7</t>
  </si>
  <si>
    <t>NR31 8</t>
  </si>
  <si>
    <t>NR31 9</t>
  </si>
  <si>
    <t>IP26 4</t>
  </si>
  <si>
    <t>NR21 9</t>
  </si>
  <si>
    <t>NR22 6</t>
  </si>
  <si>
    <t>NR23 1</t>
  </si>
  <si>
    <t>PE14 8</t>
  </si>
  <si>
    <t>PE30 1</t>
  </si>
  <si>
    <t>PE30 2</t>
  </si>
  <si>
    <t>PE30 3</t>
  </si>
  <si>
    <t>PE30 4</t>
  </si>
  <si>
    <t>PE30 5</t>
  </si>
  <si>
    <t>PE31 6</t>
  </si>
  <si>
    <t>PE31 7</t>
  </si>
  <si>
    <t>PE31 8</t>
  </si>
  <si>
    <t>PE33 0</t>
  </si>
  <si>
    <t>PE34 3</t>
  </si>
  <si>
    <t>PE35 6</t>
  </si>
  <si>
    <t>PE36 5</t>
  </si>
  <si>
    <t>PE36 6</t>
  </si>
  <si>
    <t>PE38 9</t>
  </si>
  <si>
    <t>NR11 8</t>
  </si>
  <si>
    <t>NR12 0</t>
  </si>
  <si>
    <t>NR12 9</t>
  </si>
  <si>
    <t>NR21 8</t>
  </si>
  <si>
    <t>NR24 2</t>
  </si>
  <si>
    <t>NR25 6</t>
  </si>
  <si>
    <t>NR25 7</t>
  </si>
  <si>
    <t>NR26 8</t>
  </si>
  <si>
    <t>NR27 0</t>
  </si>
  <si>
    <t>NR27 7</t>
  </si>
  <si>
    <t>NR27 9</t>
  </si>
  <si>
    <t>NR28 0</t>
  </si>
  <si>
    <t>NR28 9</t>
  </si>
  <si>
    <t>NR1 2</t>
  </si>
  <si>
    <t>NR1 3</t>
  </si>
  <si>
    <t>NR1 4</t>
  </si>
  <si>
    <t>NR2 1</t>
  </si>
  <si>
    <t>NR2 2</t>
  </si>
  <si>
    <t>NR2 3</t>
  </si>
  <si>
    <t>NR2 4</t>
  </si>
  <si>
    <t>NR3 1</t>
  </si>
  <si>
    <t>NR3 2</t>
  </si>
  <si>
    <t>NR3 3</t>
  </si>
  <si>
    <t>NR4 6</t>
  </si>
  <si>
    <t>NR4 7</t>
  </si>
  <si>
    <t>NR5 0</t>
  </si>
  <si>
    <t>NR5 8</t>
  </si>
  <si>
    <t>NR5 9</t>
  </si>
  <si>
    <t>IP20 0</t>
  </si>
  <si>
    <t>IP20 9</t>
  </si>
  <si>
    <t>IP21 4</t>
  </si>
  <si>
    <t>IP22 1</t>
  </si>
  <si>
    <t>IP22 4</t>
  </si>
  <si>
    <t>IP22 5</t>
  </si>
  <si>
    <t>NR14 6</t>
  </si>
  <si>
    <t>NR14 7</t>
  </si>
  <si>
    <t>NR14 8</t>
  </si>
  <si>
    <t>NR15 1</t>
  </si>
  <si>
    <t>NR15 2</t>
  </si>
  <si>
    <t>NR18 0</t>
  </si>
  <si>
    <t>NR18 9</t>
  </si>
  <si>
    <t>NR34 0</t>
  </si>
  <si>
    <t>NR35 2</t>
  </si>
  <si>
    <t>NR8 5</t>
  </si>
  <si>
    <t>NR9 3</t>
  </si>
  <si>
    <t>NN14 1</t>
  </si>
  <si>
    <t>NN17 1</t>
  </si>
  <si>
    <t>NN17 2</t>
  </si>
  <si>
    <t>NN17 3</t>
  </si>
  <si>
    <t>NN17 4</t>
  </si>
  <si>
    <t>NN17 5</t>
  </si>
  <si>
    <t>NN18 0</t>
  </si>
  <si>
    <t>NN18 8</t>
  </si>
  <si>
    <t>NN18 9</t>
  </si>
  <si>
    <t>CV23 0</t>
  </si>
  <si>
    <t>CV23 8</t>
  </si>
  <si>
    <t>NN11 0</t>
  </si>
  <si>
    <t>NN11 2</t>
  </si>
  <si>
    <t>NN11 3</t>
  </si>
  <si>
    <t>NN11 4</t>
  </si>
  <si>
    <t>NN11 6</t>
  </si>
  <si>
    <t>NN11 7</t>
  </si>
  <si>
    <t>NN11 8</t>
  </si>
  <si>
    <t>NN11 9</t>
  </si>
  <si>
    <t>NN12 8</t>
  </si>
  <si>
    <t>NN2 8</t>
  </si>
  <si>
    <t>NN3 7</t>
  </si>
  <si>
    <t>NN5 6</t>
  </si>
  <si>
    <t>NN6 0</t>
  </si>
  <si>
    <t>NN6 7</t>
  </si>
  <si>
    <t>NN6 8</t>
  </si>
  <si>
    <t>NN6 9</t>
  </si>
  <si>
    <t>NN7 4</t>
  </si>
  <si>
    <t>NN10 6</t>
  </si>
  <si>
    <t>NN10 8</t>
  </si>
  <si>
    <t>NN14 3</t>
  </si>
  <si>
    <t>NN14 4</t>
  </si>
  <si>
    <t>NN9 5</t>
  </si>
  <si>
    <t>NN9 6</t>
  </si>
  <si>
    <t>PE8 4</t>
  </si>
  <si>
    <t>PE8 5</t>
  </si>
  <si>
    <t>NN14 2</t>
  </si>
  <si>
    <t>NN14 6</t>
  </si>
  <si>
    <t>NN15 5</t>
  </si>
  <si>
    <t>NN15 6</t>
  </si>
  <si>
    <t>NN15 7</t>
  </si>
  <si>
    <t>NN16 0</t>
  </si>
  <si>
    <t>NN16 8</t>
  </si>
  <si>
    <t>NN16 9</t>
  </si>
  <si>
    <t>NN1 1</t>
  </si>
  <si>
    <t>NN1 2</t>
  </si>
  <si>
    <t>NN1 3</t>
  </si>
  <si>
    <t>NN1 4</t>
  </si>
  <si>
    <t>NN1 5</t>
  </si>
  <si>
    <t>NN2 6</t>
  </si>
  <si>
    <t>NN2 7</t>
  </si>
  <si>
    <t>NN3 2</t>
  </si>
  <si>
    <t>NN3 3</t>
  </si>
  <si>
    <t>NN3 5</t>
  </si>
  <si>
    <t>NN3 6</t>
  </si>
  <si>
    <t>NN3 8</t>
  </si>
  <si>
    <t>NN3 9</t>
  </si>
  <si>
    <t>NN4 0</t>
  </si>
  <si>
    <t>NN4 6</t>
  </si>
  <si>
    <t>NN4 7</t>
  </si>
  <si>
    <t>NN4 8</t>
  </si>
  <si>
    <t>NN4 9</t>
  </si>
  <si>
    <t>NN5 4</t>
  </si>
  <si>
    <t>NN5 5</t>
  </si>
  <si>
    <t>NN5 7</t>
  </si>
  <si>
    <t>NN7 1</t>
  </si>
  <si>
    <t>NN12 6</t>
  </si>
  <si>
    <t>NN12 7</t>
  </si>
  <si>
    <t>NN13 6</t>
  </si>
  <si>
    <t>NN13 7</t>
  </si>
  <si>
    <t>NN4 5</t>
  </si>
  <si>
    <t>NN7 3</t>
  </si>
  <si>
    <t>OX17 1</t>
  </si>
  <si>
    <t>OX17 2</t>
  </si>
  <si>
    <t>OX17 3</t>
  </si>
  <si>
    <t>OX27 7</t>
  </si>
  <si>
    <t>NN8 1</t>
  </si>
  <si>
    <t>NN8 2</t>
  </si>
  <si>
    <t>NN8 3</t>
  </si>
  <si>
    <t>NN8 4</t>
  </si>
  <si>
    <t>NN8 5</t>
  </si>
  <si>
    <t>NN8 6</t>
  </si>
  <si>
    <t>BD20 7</t>
  </si>
  <si>
    <t>BD20 8</t>
  </si>
  <si>
    <t>BD20 9</t>
  </si>
  <si>
    <t>BD22 0</t>
  </si>
  <si>
    <t>BD23 1</t>
  </si>
  <si>
    <t>BD23 2</t>
  </si>
  <si>
    <t>BD23 5</t>
  </si>
  <si>
    <t>BD23 6</t>
  </si>
  <si>
    <t>BD24 0</t>
  </si>
  <si>
    <t>BD24 9</t>
  </si>
  <si>
    <t>HG3 5</t>
  </si>
  <si>
    <t>LS29 0</t>
  </si>
  <si>
    <t>DL10 6</t>
  </si>
  <si>
    <t>DL10 7</t>
  </si>
  <si>
    <t>DL6 1</t>
  </si>
  <si>
    <t>DL6 2</t>
  </si>
  <si>
    <t>DL6 3</t>
  </si>
  <si>
    <t>DL7 0</t>
  </si>
  <si>
    <t>DL7 8</t>
  </si>
  <si>
    <t>DL7 9</t>
  </si>
  <si>
    <t>DL8 1</t>
  </si>
  <si>
    <t>DL8 2</t>
  </si>
  <si>
    <t>HG4 4</t>
  </si>
  <si>
    <t>HG4 5</t>
  </si>
  <si>
    <t>TS9 5</t>
  </si>
  <si>
    <t>TS9 7</t>
  </si>
  <si>
    <t>YO21 2</t>
  </si>
  <si>
    <t>YO26 9</t>
  </si>
  <si>
    <t>YO30 2</t>
  </si>
  <si>
    <t>YO60 6</t>
  </si>
  <si>
    <t>YO61 1</t>
  </si>
  <si>
    <t>YO61 2</t>
  </si>
  <si>
    <t>YO61 3</t>
  </si>
  <si>
    <t>YO61 4</t>
  </si>
  <si>
    <t>YO7 1</t>
  </si>
  <si>
    <t>YO7 2</t>
  </si>
  <si>
    <t>YO7 3</t>
  </si>
  <si>
    <t>YO7 4</t>
  </si>
  <si>
    <t>HG1 1</t>
  </si>
  <si>
    <t>HG1 2</t>
  </si>
  <si>
    <t>HG1 3</t>
  </si>
  <si>
    <t>HG1 4</t>
  </si>
  <si>
    <t>HG1 5</t>
  </si>
  <si>
    <t>HG2 0</t>
  </si>
  <si>
    <t>HG2 7</t>
  </si>
  <si>
    <t>HG2 8</t>
  </si>
  <si>
    <t>HG2 9</t>
  </si>
  <si>
    <t>HG3 1</t>
  </si>
  <si>
    <t>HG3 2</t>
  </si>
  <si>
    <t>HG3 3</t>
  </si>
  <si>
    <t>HG3 4</t>
  </si>
  <si>
    <t>HG4 1</t>
  </si>
  <si>
    <t>HG4 2</t>
  </si>
  <si>
    <t>HG4 3</t>
  </si>
  <si>
    <t>HG5 0</t>
  </si>
  <si>
    <t>HG5 8</t>
  </si>
  <si>
    <t>HG5 9</t>
  </si>
  <si>
    <t>LS17 0</t>
  </si>
  <si>
    <t>LS17 9</t>
  </si>
  <si>
    <t>LS21 2</t>
  </si>
  <si>
    <t>LS22 4</t>
  </si>
  <si>
    <t>LS22 5</t>
  </si>
  <si>
    <t>LS22 6</t>
  </si>
  <si>
    <t>LS24 8</t>
  </si>
  <si>
    <t>YO26 7</t>
  </si>
  <si>
    <t>YO51 9</t>
  </si>
  <si>
    <t>DL10 4</t>
  </si>
  <si>
    <t>DL10 5</t>
  </si>
  <si>
    <t>DL11 6</t>
  </si>
  <si>
    <t>DL8 3</t>
  </si>
  <si>
    <t>DL8 4</t>
  </si>
  <si>
    <t>DL8 5</t>
  </si>
  <si>
    <t>DL9 3</t>
  </si>
  <si>
    <t>DL9 4</t>
  </si>
  <si>
    <t>YO12 4</t>
  </si>
  <si>
    <t>YO13 0</t>
  </si>
  <si>
    <t>YO13 9</t>
  </si>
  <si>
    <t>YO17 6</t>
  </si>
  <si>
    <t>YO17 7</t>
  </si>
  <si>
    <t>YO17 8</t>
  </si>
  <si>
    <t>YO17 9</t>
  </si>
  <si>
    <t>YO18 7</t>
  </si>
  <si>
    <t>YO18 8</t>
  </si>
  <si>
    <t>YO62 4</t>
  </si>
  <si>
    <t>YO62 5</t>
  </si>
  <si>
    <t>YO62 6</t>
  </si>
  <si>
    <t>YO62 7</t>
  </si>
  <si>
    <t>YO11 1</t>
  </si>
  <si>
    <t>YO11 2</t>
  </si>
  <si>
    <t>YO11 3</t>
  </si>
  <si>
    <t>YO12 5</t>
  </si>
  <si>
    <t>YO12 6</t>
  </si>
  <si>
    <t>YO12 7</t>
  </si>
  <si>
    <t>YO14 0</t>
  </si>
  <si>
    <t>YO14 9</t>
  </si>
  <si>
    <t>YO21 1</t>
  </si>
  <si>
    <t>YO21 3</t>
  </si>
  <si>
    <t>YO22 4</t>
  </si>
  <si>
    <t>YO22 5</t>
  </si>
  <si>
    <t>DN6 0</t>
  </si>
  <si>
    <t>DN6 9</t>
  </si>
  <si>
    <t>LS24 9</t>
  </si>
  <si>
    <t>LS25 3</t>
  </si>
  <si>
    <t>LS25 5</t>
  </si>
  <si>
    <t>LS25 6</t>
  </si>
  <si>
    <t>WF11 0</t>
  </si>
  <si>
    <t>WF11 8</t>
  </si>
  <si>
    <t>WF11 9</t>
  </si>
  <si>
    <t>WF8 3</t>
  </si>
  <si>
    <t>YO23 7</t>
  </si>
  <si>
    <t>YO8 3</t>
  </si>
  <si>
    <t>YO8 4</t>
  </si>
  <si>
    <t>YO8 5</t>
  </si>
  <si>
    <t>YO8 8</t>
  </si>
  <si>
    <t>YO8 9</t>
  </si>
  <si>
    <t>NG15 0</t>
  </si>
  <si>
    <t>NG15 6</t>
  </si>
  <si>
    <t>NG15 7</t>
  </si>
  <si>
    <t>NG15 8</t>
  </si>
  <si>
    <t>NG17 1</t>
  </si>
  <si>
    <t>NG17 2</t>
  </si>
  <si>
    <t>NG17 3</t>
  </si>
  <si>
    <t>NG17 4</t>
  </si>
  <si>
    <t>NG17 5</t>
  </si>
  <si>
    <t>NG17 7</t>
  </si>
  <si>
    <t>NG17 8</t>
  </si>
  <si>
    <t>NG17 9</t>
  </si>
  <si>
    <t>NG18 4</t>
  </si>
  <si>
    <t>NG18 5</t>
  </si>
  <si>
    <t>NG19 6</t>
  </si>
  <si>
    <t>DN10 5</t>
  </si>
  <si>
    <t>DN10 6</t>
  </si>
  <si>
    <t>DN11 8</t>
  </si>
  <si>
    <t>DN11 9</t>
  </si>
  <si>
    <t>DN22 0</t>
  </si>
  <si>
    <t>DN22 6</t>
  </si>
  <si>
    <t>DN22 7</t>
  </si>
  <si>
    <t>DN22 8</t>
  </si>
  <si>
    <t>DN22 9</t>
  </si>
  <si>
    <t>NG22 0</t>
  </si>
  <si>
    <t>NG22 9</t>
  </si>
  <si>
    <t>NG23 6</t>
  </si>
  <si>
    <t>S80 1</t>
  </si>
  <si>
    <t>S80 2</t>
  </si>
  <si>
    <t>S81 0</t>
  </si>
  <si>
    <t>S81 7</t>
  </si>
  <si>
    <t>S81 8</t>
  </si>
  <si>
    <t>S81 9</t>
  </si>
  <si>
    <t>NG16 1</t>
  </si>
  <si>
    <t>NG16 2</t>
  </si>
  <si>
    <t>NG9 1</t>
  </si>
  <si>
    <t>NG9 3</t>
  </si>
  <si>
    <t>NG9 4</t>
  </si>
  <si>
    <t>NG9 5</t>
  </si>
  <si>
    <t>NG9 6</t>
  </si>
  <si>
    <t>NG9 7</t>
  </si>
  <si>
    <t>NG9 8</t>
  </si>
  <si>
    <t>NG14 5</t>
  </si>
  <si>
    <t>NG14 6</t>
  </si>
  <si>
    <t>NG15 9</t>
  </si>
  <si>
    <t>NG21 0</t>
  </si>
  <si>
    <t>NG4 1</t>
  </si>
  <si>
    <t>NG4 2</t>
  </si>
  <si>
    <t>NG4 3</t>
  </si>
  <si>
    <t>NG4 4</t>
  </si>
  <si>
    <t>NG5 7</t>
  </si>
  <si>
    <t>NG18 1</t>
  </si>
  <si>
    <t>NG18 2</t>
  </si>
  <si>
    <t>NG18 3</t>
  </si>
  <si>
    <t>NG19 0</t>
  </si>
  <si>
    <t>NG19 9</t>
  </si>
  <si>
    <t>NG20 0</t>
  </si>
  <si>
    <t>NG21 9</t>
  </si>
  <si>
    <t>NG13 9</t>
  </si>
  <si>
    <t>NG14 7</t>
  </si>
  <si>
    <t>NG22 8</t>
  </si>
  <si>
    <t>NG24 1</t>
  </si>
  <si>
    <t>NG24 2</t>
  </si>
  <si>
    <t>NG24 3</t>
  </si>
  <si>
    <t>NG24 4</t>
  </si>
  <si>
    <t>NG25 0</t>
  </si>
  <si>
    <t>NG11 0</t>
  </si>
  <si>
    <t>NG11 6</t>
  </si>
  <si>
    <t>NG12 1</t>
  </si>
  <si>
    <t>NG12 2</t>
  </si>
  <si>
    <t>NG12 3</t>
  </si>
  <si>
    <t>NG12 4</t>
  </si>
  <si>
    <t>NG12 5</t>
  </si>
  <si>
    <t>NG13 8</t>
  </si>
  <si>
    <t>NG2 5</t>
  </si>
  <si>
    <t>NG2 6</t>
  </si>
  <si>
    <t>NG2 7</t>
  </si>
  <si>
    <t>OX15 0</t>
  </si>
  <si>
    <t>OX15 4</t>
  </si>
  <si>
    <t>OX15 5</t>
  </si>
  <si>
    <t>OX15 6</t>
  </si>
  <si>
    <t>OX16 0</t>
  </si>
  <si>
    <t>OX16 1</t>
  </si>
  <si>
    <t>OX16 2</t>
  </si>
  <si>
    <t>OX16 3</t>
  </si>
  <si>
    <t>OX16 4</t>
  </si>
  <si>
    <t>OX16 5</t>
  </si>
  <si>
    <t>OX16 9</t>
  </si>
  <si>
    <t>OX2 8</t>
  </si>
  <si>
    <t>OX20 1</t>
  </si>
  <si>
    <t>OX25 1</t>
  </si>
  <si>
    <t>OX25 2</t>
  </si>
  <si>
    <t>OX25 3</t>
  </si>
  <si>
    <t>OX25 4</t>
  </si>
  <si>
    <t>OX25 5</t>
  </si>
  <si>
    <t>OX25 6</t>
  </si>
  <si>
    <t>OX26 1</t>
  </si>
  <si>
    <t>OX26 2</t>
  </si>
  <si>
    <t>OX26 3</t>
  </si>
  <si>
    <t>OX26 4</t>
  </si>
  <si>
    <t>OX26 5</t>
  </si>
  <si>
    <t>OX26 6</t>
  </si>
  <si>
    <t>OX27 8</t>
  </si>
  <si>
    <t>OX3 9</t>
  </si>
  <si>
    <t>OX5 1</t>
  </si>
  <si>
    <t>OX5 3</t>
  </si>
  <si>
    <t>OX7 4</t>
  </si>
  <si>
    <t>OX7 5</t>
  </si>
  <si>
    <t>OX1 1</t>
  </si>
  <si>
    <t>OX1 2</t>
  </si>
  <si>
    <t>OX1 3</t>
  </si>
  <si>
    <t>OX1 4</t>
  </si>
  <si>
    <t>OX2 0</t>
  </si>
  <si>
    <t>OX2 6</t>
  </si>
  <si>
    <t>OX2 7</t>
  </si>
  <si>
    <t>OX3 0</t>
  </si>
  <si>
    <t>OX3 7</t>
  </si>
  <si>
    <t>OX3 8</t>
  </si>
  <si>
    <t>OX4 1</t>
  </si>
  <si>
    <t>OX4 2</t>
  </si>
  <si>
    <t>OX4 3</t>
  </si>
  <si>
    <t>OX4 4</t>
  </si>
  <si>
    <t>OX4 6</t>
  </si>
  <si>
    <t>OX4 7</t>
  </si>
  <si>
    <t>OX10 0</t>
  </si>
  <si>
    <t>OX10 6</t>
  </si>
  <si>
    <t>OX10 7</t>
  </si>
  <si>
    <t>OX10 8</t>
  </si>
  <si>
    <t>OX10 9</t>
  </si>
  <si>
    <t>OX11 0</t>
  </si>
  <si>
    <t>OX11 7</t>
  </si>
  <si>
    <t>OX11 8</t>
  </si>
  <si>
    <t>OX11 9</t>
  </si>
  <si>
    <t>OX14 3</t>
  </si>
  <si>
    <t>OX14 4</t>
  </si>
  <si>
    <t>OX44 7</t>
  </si>
  <si>
    <t>OX44 9</t>
  </si>
  <si>
    <t>OX49 5</t>
  </si>
  <si>
    <t>OX9 2</t>
  </si>
  <si>
    <t>OX9 7</t>
  </si>
  <si>
    <t>RG8 0</t>
  </si>
  <si>
    <t>RG9 1</t>
  </si>
  <si>
    <t>RG9 4</t>
  </si>
  <si>
    <t>RG9 5</t>
  </si>
  <si>
    <t>OX1 5</t>
  </si>
  <si>
    <t>OX12 0</t>
  </si>
  <si>
    <t>OX12 7</t>
  </si>
  <si>
    <t>OX13 5</t>
  </si>
  <si>
    <t>OX13 6</t>
  </si>
  <si>
    <t>OX14 1</t>
  </si>
  <si>
    <t>OX14 2</t>
  </si>
  <si>
    <t>OX14 5</t>
  </si>
  <si>
    <t>OX2 9</t>
  </si>
  <si>
    <t>OX29 4</t>
  </si>
  <si>
    <t>SN7 7</t>
  </si>
  <si>
    <t>SN7 8</t>
  </si>
  <si>
    <t>OX18 1</t>
  </si>
  <si>
    <t>OX18 2</t>
  </si>
  <si>
    <t>OX18 3</t>
  </si>
  <si>
    <t>OX28 1</t>
  </si>
  <si>
    <t>OX28 2</t>
  </si>
  <si>
    <t>OX28 3</t>
  </si>
  <si>
    <t>OX28 4</t>
  </si>
  <si>
    <t>OX28 5</t>
  </si>
  <si>
    <t>OX28 6</t>
  </si>
  <si>
    <t>OX29 0</t>
  </si>
  <si>
    <t>OX29 5</t>
  </si>
  <si>
    <t>OX29 6</t>
  </si>
  <si>
    <t>OX29 7</t>
  </si>
  <si>
    <t>OX29 8</t>
  </si>
  <si>
    <t>OX29 9</t>
  </si>
  <si>
    <t>OX7 3</t>
  </si>
  <si>
    <t>OX7 7</t>
  </si>
  <si>
    <t>BA10 0</t>
  </si>
  <si>
    <t>BA11 1</t>
  </si>
  <si>
    <t>BA11 3</t>
  </si>
  <si>
    <t>BA11 4</t>
  </si>
  <si>
    <t>BA11 5</t>
  </si>
  <si>
    <t>BA16 0</t>
  </si>
  <si>
    <t>BA16 9</t>
  </si>
  <si>
    <t>BA4 4</t>
  </si>
  <si>
    <t>BA4 5</t>
  </si>
  <si>
    <t>BA4 6</t>
  </si>
  <si>
    <t>BA5 1</t>
  </si>
  <si>
    <t>BA5 2</t>
  </si>
  <si>
    <t>BA5 3</t>
  </si>
  <si>
    <t>BA6 8</t>
  </si>
  <si>
    <t>BA6 9</t>
  </si>
  <si>
    <t>BA7 7</t>
  </si>
  <si>
    <t>BS27 3</t>
  </si>
  <si>
    <t>BS28 4</t>
  </si>
  <si>
    <t>TA11 6</t>
  </si>
  <si>
    <t>TA11 7</t>
  </si>
  <si>
    <t>TA2 8</t>
  </si>
  <si>
    <t>TA3 5</t>
  </si>
  <si>
    <t>TA5 1</t>
  </si>
  <si>
    <t>TA5 2</t>
  </si>
  <si>
    <t>TA6 3</t>
  </si>
  <si>
    <t>TA6 4</t>
  </si>
  <si>
    <t>TA6 5</t>
  </si>
  <si>
    <t>TA6 6</t>
  </si>
  <si>
    <t>TA6 7</t>
  </si>
  <si>
    <t>TA7 0</t>
  </si>
  <si>
    <t>TA7 8</t>
  </si>
  <si>
    <t>TA7 9</t>
  </si>
  <si>
    <t>TA8 1</t>
  </si>
  <si>
    <t>TA8 2</t>
  </si>
  <si>
    <t>TA9 3</t>
  </si>
  <si>
    <t>TA9 4</t>
  </si>
  <si>
    <t>BA20 1</t>
  </si>
  <si>
    <t>BA20 2</t>
  </si>
  <si>
    <t>BA21 3</t>
  </si>
  <si>
    <t>BA21 4</t>
  </si>
  <si>
    <t>BA22 7</t>
  </si>
  <si>
    <t>BA22 8</t>
  </si>
  <si>
    <t>BA9 8</t>
  </si>
  <si>
    <t>BA9 9</t>
  </si>
  <si>
    <t>TA10 0</t>
  </si>
  <si>
    <t>TA10 9</t>
  </si>
  <si>
    <t>TA12 6</t>
  </si>
  <si>
    <t>TA13 5</t>
  </si>
  <si>
    <t>TA14 6</t>
  </si>
  <si>
    <t>TA15 6</t>
  </si>
  <si>
    <t>TA16 5</t>
  </si>
  <si>
    <t>TA17 8</t>
  </si>
  <si>
    <t>TA18 7</t>
  </si>
  <si>
    <t>TA19 0</t>
  </si>
  <si>
    <t>TA19 9</t>
  </si>
  <si>
    <t>TA20 1</t>
  </si>
  <si>
    <t>TA20 2</t>
  </si>
  <si>
    <t>TA3 6</t>
  </si>
  <si>
    <t>TA1 1</t>
  </si>
  <si>
    <t>TA1 2</t>
  </si>
  <si>
    <t>TA1 3</t>
  </si>
  <si>
    <t>TA1 4</t>
  </si>
  <si>
    <t>TA1 5</t>
  </si>
  <si>
    <t>TA2 6</t>
  </si>
  <si>
    <t>TA2 7</t>
  </si>
  <si>
    <t>TA21 8</t>
  </si>
  <si>
    <t>TA4 1</t>
  </si>
  <si>
    <t>TA4 3</t>
  </si>
  <si>
    <t>TA23 0</t>
  </si>
  <si>
    <t>TA24 5</t>
  </si>
  <si>
    <t>TA24 6</t>
  </si>
  <si>
    <t>TA24 7</t>
  </si>
  <si>
    <t>TA24 8</t>
  </si>
  <si>
    <t>TA4 4</t>
  </si>
  <si>
    <t>WS11 0</t>
  </si>
  <si>
    <t>WS11 1</t>
  </si>
  <si>
    <t>WS11 4</t>
  </si>
  <si>
    <t>WS11 5</t>
  </si>
  <si>
    <t>WS11 6</t>
  </si>
  <si>
    <t>WS11 7</t>
  </si>
  <si>
    <t>WS11 8</t>
  </si>
  <si>
    <t>WS11 9</t>
  </si>
  <si>
    <t>WS12 0</t>
  </si>
  <si>
    <t>WS12 1</t>
  </si>
  <si>
    <t>WS12 2</t>
  </si>
  <si>
    <t>WS12 3</t>
  </si>
  <si>
    <t>WS12 4</t>
  </si>
  <si>
    <t>WS15 1</t>
  </si>
  <si>
    <t>WS15 2</t>
  </si>
  <si>
    <t>WS15 3</t>
  </si>
  <si>
    <t>WS15 4</t>
  </si>
  <si>
    <t>WS3 5</t>
  </si>
  <si>
    <t>WS8 7</t>
  </si>
  <si>
    <t>DE13 0</t>
  </si>
  <si>
    <t>DE13 8</t>
  </si>
  <si>
    <t>DE13 9</t>
  </si>
  <si>
    <t>DE14 1</t>
  </si>
  <si>
    <t>DE14 2</t>
  </si>
  <si>
    <t>DE14 3</t>
  </si>
  <si>
    <t>ST10 3</t>
  </si>
  <si>
    <t>ST10 4</t>
  </si>
  <si>
    <t>ST14 7</t>
  </si>
  <si>
    <t>ST14 8</t>
  </si>
  <si>
    <t>ST18 0</t>
  </si>
  <si>
    <t>B74 3</t>
  </si>
  <si>
    <t>B74 4</t>
  </si>
  <si>
    <t>B75 5</t>
  </si>
  <si>
    <t>B78 2</t>
  </si>
  <si>
    <t>B78 3</t>
  </si>
  <si>
    <t>B79 8</t>
  </si>
  <si>
    <t>B79 9</t>
  </si>
  <si>
    <t>DE13 7</t>
  </si>
  <si>
    <t>WS13 6</t>
  </si>
  <si>
    <t>WS13 7</t>
  </si>
  <si>
    <t>WS13 8</t>
  </si>
  <si>
    <t>WS14 0</t>
  </si>
  <si>
    <t>WS14 9</t>
  </si>
  <si>
    <t>WS7 0</t>
  </si>
  <si>
    <t>WS7 1</t>
  </si>
  <si>
    <t>WS7 2</t>
  </si>
  <si>
    <t>WS7 3</t>
  </si>
  <si>
    <t>WS7 4</t>
  </si>
  <si>
    <t>WS7 9</t>
  </si>
  <si>
    <t>WS8 6</t>
  </si>
  <si>
    <t>WS9 0</t>
  </si>
  <si>
    <t>WS9 9</t>
  </si>
  <si>
    <t>ST5 0</t>
  </si>
  <si>
    <t>ST5 2</t>
  </si>
  <si>
    <t>ST5 3</t>
  </si>
  <si>
    <t>ST5 4</t>
  </si>
  <si>
    <t>ST5 5</t>
  </si>
  <si>
    <t>ST5 6</t>
  </si>
  <si>
    <t>ST5 7</t>
  </si>
  <si>
    <t>ST5 8</t>
  </si>
  <si>
    <t>ST5 9</t>
  </si>
  <si>
    <t>ST7 8</t>
  </si>
  <si>
    <t>DY10 3</t>
  </si>
  <si>
    <t>DY11 5</t>
  </si>
  <si>
    <t>DY3 4</t>
  </si>
  <si>
    <t>DY6 0</t>
  </si>
  <si>
    <t>DY7 6</t>
  </si>
  <si>
    <t>DY8 2</t>
  </si>
  <si>
    <t>ST17 0</t>
  </si>
  <si>
    <t>ST18 9</t>
  </si>
  <si>
    <t>ST19 5</t>
  </si>
  <si>
    <t>WS6 6</t>
  </si>
  <si>
    <t>WS6 7</t>
  </si>
  <si>
    <t>WV10 7</t>
  </si>
  <si>
    <t>WV10 8</t>
  </si>
  <si>
    <t>WV11 2</t>
  </si>
  <si>
    <t>WV3 8</t>
  </si>
  <si>
    <t>WV4 4</t>
  </si>
  <si>
    <t>WV4 5</t>
  </si>
  <si>
    <t>WV5 0</t>
  </si>
  <si>
    <t>WV5 8</t>
  </si>
  <si>
    <t>WV5 9</t>
  </si>
  <si>
    <t>WV6 8</t>
  </si>
  <si>
    <t>WV6 9</t>
  </si>
  <si>
    <t>WV8 2</t>
  </si>
  <si>
    <t>WV9 5</t>
  </si>
  <si>
    <t>ST11 9</t>
  </si>
  <si>
    <t>ST15 0</t>
  </si>
  <si>
    <t>ST15 8</t>
  </si>
  <si>
    <t>ST16 1</t>
  </si>
  <si>
    <t>ST16 2</t>
  </si>
  <si>
    <t>ST16 3</t>
  </si>
  <si>
    <t>ST17 4</t>
  </si>
  <si>
    <t>ST17 9</t>
  </si>
  <si>
    <t>ST20 0</t>
  </si>
  <si>
    <t>ST21 6</t>
  </si>
  <si>
    <t>ST10 1</t>
  </si>
  <si>
    <t>ST10 2</t>
  </si>
  <si>
    <t>ST13 5</t>
  </si>
  <si>
    <t>ST13 6</t>
  </si>
  <si>
    <t>ST13 7</t>
  </si>
  <si>
    <t>ST13 8</t>
  </si>
  <si>
    <t>ST8 6</t>
  </si>
  <si>
    <t>ST9 0</t>
  </si>
  <si>
    <t>B77 1</t>
  </si>
  <si>
    <t>B77 2</t>
  </si>
  <si>
    <t>B77 3</t>
  </si>
  <si>
    <t>B77 4</t>
  </si>
  <si>
    <t>B77 5</t>
  </si>
  <si>
    <t>B79 7</t>
  </si>
  <si>
    <t>CO10 0</t>
  </si>
  <si>
    <t>CO10 1</t>
  </si>
  <si>
    <t>CO10 2</t>
  </si>
  <si>
    <t>CO10 5</t>
  </si>
  <si>
    <t>CO10 9</t>
  </si>
  <si>
    <t>CO6 5</t>
  </si>
  <si>
    <t>IP2 0</t>
  </si>
  <si>
    <t>IP2 8</t>
  </si>
  <si>
    <t>IP2 9</t>
  </si>
  <si>
    <t>IP29 4</t>
  </si>
  <si>
    <t>IP30 0</t>
  </si>
  <si>
    <t>IP7 5</t>
  </si>
  <si>
    <t>IP7 6</t>
  </si>
  <si>
    <t>IP7 7</t>
  </si>
  <si>
    <t>IP8 3</t>
  </si>
  <si>
    <t>IP9 1</t>
  </si>
  <si>
    <t>IP9 2</t>
  </si>
  <si>
    <t>IP27 9</t>
  </si>
  <si>
    <t>IP28 6</t>
  </si>
  <si>
    <t>IP28 7</t>
  </si>
  <si>
    <t>IP1 1</t>
  </si>
  <si>
    <t>IP1 2</t>
  </si>
  <si>
    <t>IP1 3</t>
  </si>
  <si>
    <t>IP1 4</t>
  </si>
  <si>
    <t>IP1 5</t>
  </si>
  <si>
    <t>IP1 6</t>
  </si>
  <si>
    <t>IP10 0</t>
  </si>
  <si>
    <t>IP3 0</t>
  </si>
  <si>
    <t>IP3 8</t>
  </si>
  <si>
    <t>IP3 9</t>
  </si>
  <si>
    <t>IP4 1</t>
  </si>
  <si>
    <t>IP4 2</t>
  </si>
  <si>
    <t>IP4 3</t>
  </si>
  <si>
    <t>IP4 4</t>
  </si>
  <si>
    <t>IP4 5</t>
  </si>
  <si>
    <t>IP13 7</t>
  </si>
  <si>
    <t>IP13 8</t>
  </si>
  <si>
    <t>IP14 1</t>
  </si>
  <si>
    <t>IP14 2</t>
  </si>
  <si>
    <t>IP14 3</t>
  </si>
  <si>
    <t>IP14 4</t>
  </si>
  <si>
    <t>IP14 5</t>
  </si>
  <si>
    <t>IP14 6</t>
  </si>
  <si>
    <t>IP19 0</t>
  </si>
  <si>
    <t>IP21 5</t>
  </si>
  <si>
    <t>IP23 7</t>
  </si>
  <si>
    <t>IP23 8</t>
  </si>
  <si>
    <t>IP30 9</t>
  </si>
  <si>
    <t>IP31 2</t>
  </si>
  <si>
    <t>IP31 3</t>
  </si>
  <si>
    <t>IP6 0</t>
  </si>
  <si>
    <t>IP6 8</t>
  </si>
  <si>
    <t>IP6 9</t>
  </si>
  <si>
    <t>IP8 4</t>
  </si>
  <si>
    <t>CB9 0</t>
  </si>
  <si>
    <t>CB9 8</t>
  </si>
  <si>
    <t>CB9 9</t>
  </si>
  <si>
    <t>IP29 5</t>
  </si>
  <si>
    <t>IP31 1</t>
  </si>
  <si>
    <t>IP32 6</t>
  </si>
  <si>
    <t>IP32 7</t>
  </si>
  <si>
    <t>IP33 1</t>
  </si>
  <si>
    <t>IP33 2</t>
  </si>
  <si>
    <t>IP33 3</t>
  </si>
  <si>
    <t>IP11 0</t>
  </si>
  <si>
    <t>IP11 2</t>
  </si>
  <si>
    <t>IP11 3</t>
  </si>
  <si>
    <t>IP11 4</t>
  </si>
  <si>
    <t>IP11 7</t>
  </si>
  <si>
    <t>IP11 9</t>
  </si>
  <si>
    <t>IP12 1</t>
  </si>
  <si>
    <t>IP12 2</t>
  </si>
  <si>
    <t>IP12 3</t>
  </si>
  <si>
    <t>IP12 4</t>
  </si>
  <si>
    <t>IP13 0</t>
  </si>
  <si>
    <t>IP13 6</t>
  </si>
  <si>
    <t>IP13 9</t>
  </si>
  <si>
    <t>IP15 5</t>
  </si>
  <si>
    <t>IP16 4</t>
  </si>
  <si>
    <t>IP17 1</t>
  </si>
  <si>
    <t>IP17 2</t>
  </si>
  <si>
    <t>IP17 3</t>
  </si>
  <si>
    <t>IP18 6</t>
  </si>
  <si>
    <t>IP19 9</t>
  </si>
  <si>
    <t>IP5 1</t>
  </si>
  <si>
    <t>IP5 2</t>
  </si>
  <si>
    <t>IP5 3</t>
  </si>
  <si>
    <t>IP19 8</t>
  </si>
  <si>
    <t>NR32 1</t>
  </si>
  <si>
    <t>NR32 2</t>
  </si>
  <si>
    <t>NR32 3</t>
  </si>
  <si>
    <t>NR32 4</t>
  </si>
  <si>
    <t>NR32 5</t>
  </si>
  <si>
    <t>NR33 0</t>
  </si>
  <si>
    <t>NR33 7</t>
  </si>
  <si>
    <t>NR33 8</t>
  </si>
  <si>
    <t>NR33 9</t>
  </si>
  <si>
    <t>NR34 7</t>
  </si>
  <si>
    <t>NR34 8</t>
  </si>
  <si>
    <t>NR34 9</t>
  </si>
  <si>
    <t>NR35 1</t>
  </si>
  <si>
    <t>KT10 0</t>
  </si>
  <si>
    <t>KT10 8</t>
  </si>
  <si>
    <t>KT10 9</t>
  </si>
  <si>
    <t>KT11 1</t>
  </si>
  <si>
    <t>KT11 2</t>
  </si>
  <si>
    <t>KT11 3</t>
  </si>
  <si>
    <t>KT12 1</t>
  </si>
  <si>
    <t>KT12 2</t>
  </si>
  <si>
    <t>KT12 3</t>
  </si>
  <si>
    <t>KT12 4</t>
  </si>
  <si>
    <t>KT12 5</t>
  </si>
  <si>
    <t>KT13 0</t>
  </si>
  <si>
    <t>KT13 8</t>
  </si>
  <si>
    <t>KT13 9</t>
  </si>
  <si>
    <t>KT14 7</t>
  </si>
  <si>
    <t>KT22 0</t>
  </si>
  <si>
    <t>KT6 4</t>
  </si>
  <si>
    <t>KT6 5</t>
  </si>
  <si>
    <t>KT6 6</t>
  </si>
  <si>
    <t>KT7 0</t>
  </si>
  <si>
    <t>KT8 0</t>
  </si>
  <si>
    <t>KT8 1</t>
  </si>
  <si>
    <t>KT8 2</t>
  </si>
  <si>
    <t>KT8 9</t>
  </si>
  <si>
    <t>KT9 1</t>
  </si>
  <si>
    <t>TW16 6</t>
  </si>
  <si>
    <t>TW17 8</t>
  </si>
  <si>
    <t>KT17 1</t>
  </si>
  <si>
    <t>KT17 2</t>
  </si>
  <si>
    <t>KT17 3</t>
  </si>
  <si>
    <t>KT17 4</t>
  </si>
  <si>
    <t>KT18 5</t>
  </si>
  <si>
    <t>KT18 6</t>
  </si>
  <si>
    <t>KT18 7</t>
  </si>
  <si>
    <t>KT19 0</t>
  </si>
  <si>
    <t>KT19 7</t>
  </si>
  <si>
    <t>KT19 8</t>
  </si>
  <si>
    <t>KT19 9</t>
  </si>
  <si>
    <t>KT4 7</t>
  </si>
  <si>
    <t>SM2 7</t>
  </si>
  <si>
    <t>SM3 8</t>
  </si>
  <si>
    <t>GU1 1</t>
  </si>
  <si>
    <t>GU1 2</t>
  </si>
  <si>
    <t>GU1 3</t>
  </si>
  <si>
    <t>GU1 4</t>
  </si>
  <si>
    <t>GU10 1</t>
  </si>
  <si>
    <t>GU12 5</t>
  </si>
  <si>
    <t>GU12 6</t>
  </si>
  <si>
    <t>GU16 6</t>
  </si>
  <si>
    <t>GU2 4</t>
  </si>
  <si>
    <t>GU2 7</t>
  </si>
  <si>
    <t>GU2 8</t>
  </si>
  <si>
    <t>GU2 9</t>
  </si>
  <si>
    <t>GU23 6</t>
  </si>
  <si>
    <t>GU23 7</t>
  </si>
  <si>
    <t>GU24 0</t>
  </si>
  <si>
    <t>GU3 1</t>
  </si>
  <si>
    <t>GU3 2</t>
  </si>
  <si>
    <t>GU3 3</t>
  </si>
  <si>
    <t>GU4 7</t>
  </si>
  <si>
    <t>GU4 8</t>
  </si>
  <si>
    <t>GU5 0</t>
  </si>
  <si>
    <t>GU5 9</t>
  </si>
  <si>
    <t>GU7 2</t>
  </si>
  <si>
    <t>GU7 3</t>
  </si>
  <si>
    <t>GU8 5</t>
  </si>
  <si>
    <t>GU8 6</t>
  </si>
  <si>
    <t>KT23 4</t>
  </si>
  <si>
    <t>KT24 5</t>
  </si>
  <si>
    <t>KT24 6</t>
  </si>
  <si>
    <t>RH5 6</t>
  </si>
  <si>
    <t>KT20 7</t>
  </si>
  <si>
    <t>KT21 1</t>
  </si>
  <si>
    <t>KT21 2</t>
  </si>
  <si>
    <t>KT22 7</t>
  </si>
  <si>
    <t>KT22 8</t>
  </si>
  <si>
    <t>KT22 9</t>
  </si>
  <si>
    <t>KT23 3</t>
  </si>
  <si>
    <t>RH12 4</t>
  </si>
  <si>
    <t>RH2 8</t>
  </si>
  <si>
    <t>RH2 9</t>
  </si>
  <si>
    <t>RH3 7</t>
  </si>
  <si>
    <t>RH4 1</t>
  </si>
  <si>
    <t>RH4 2</t>
  </si>
  <si>
    <t>RH4 3</t>
  </si>
  <si>
    <t>RH5 4</t>
  </si>
  <si>
    <t>RH5 5</t>
  </si>
  <si>
    <t>RH6 0</t>
  </si>
  <si>
    <t>CR5 1</t>
  </si>
  <si>
    <t>CR5 3</t>
  </si>
  <si>
    <t>KT20 5</t>
  </si>
  <si>
    <t>KT20 6</t>
  </si>
  <si>
    <t>RH1 1</t>
  </si>
  <si>
    <t>RH1 2</t>
  </si>
  <si>
    <t>RH1 3</t>
  </si>
  <si>
    <t>RH1 4</t>
  </si>
  <si>
    <t>RH1 5</t>
  </si>
  <si>
    <t>RH1 6</t>
  </si>
  <si>
    <t>RH2 0</t>
  </si>
  <si>
    <t>RH2 7</t>
  </si>
  <si>
    <t>RH6 7</t>
  </si>
  <si>
    <t>RH6 8</t>
  </si>
  <si>
    <t>RH6 9</t>
  </si>
  <si>
    <t>SM2 5</t>
  </si>
  <si>
    <t>SM5 4</t>
  </si>
  <si>
    <t>SM7 1</t>
  </si>
  <si>
    <t>SM7 2</t>
  </si>
  <si>
    <t>SM7 3</t>
  </si>
  <si>
    <t>GU24 8</t>
  </si>
  <si>
    <t>GU25 4</t>
  </si>
  <si>
    <t>KT14 6</t>
  </si>
  <si>
    <t>KT15 1</t>
  </si>
  <si>
    <t>KT15 2</t>
  </si>
  <si>
    <t>KT15 3</t>
  </si>
  <si>
    <t>KT16 0</t>
  </si>
  <si>
    <t>KT16 8</t>
  </si>
  <si>
    <t>KT16 9</t>
  </si>
  <si>
    <t>TW18 3</t>
  </si>
  <si>
    <t>TW20 0</t>
  </si>
  <si>
    <t>TW20 8</t>
  </si>
  <si>
    <t>TW20 9</t>
  </si>
  <si>
    <t>TW14 8</t>
  </si>
  <si>
    <t>TW15 1</t>
  </si>
  <si>
    <t>TW15 2</t>
  </si>
  <si>
    <t>TW15 3</t>
  </si>
  <si>
    <t>TW16 5</t>
  </si>
  <si>
    <t>TW16 7</t>
  </si>
  <si>
    <t>TW17 0</t>
  </si>
  <si>
    <t>TW17 9</t>
  </si>
  <si>
    <t>TW18 1</t>
  </si>
  <si>
    <t>TW18 2</t>
  </si>
  <si>
    <t>TW19 7</t>
  </si>
  <si>
    <t>GU15 1</t>
  </si>
  <si>
    <t>GU15 2</t>
  </si>
  <si>
    <t>GU15 3</t>
  </si>
  <si>
    <t>GU16 8</t>
  </si>
  <si>
    <t>GU16 9</t>
  </si>
  <si>
    <t>GU18 5</t>
  </si>
  <si>
    <t>GU20 6</t>
  </si>
  <si>
    <t>GU21 2</t>
  </si>
  <si>
    <t>GU24 9</t>
  </si>
  <si>
    <t>CR3 0</t>
  </si>
  <si>
    <t>CR3 5</t>
  </si>
  <si>
    <t>CR3 6</t>
  </si>
  <si>
    <t>CR3 7</t>
  </si>
  <si>
    <t>CR6 9</t>
  </si>
  <si>
    <t>CR8 5</t>
  </si>
  <si>
    <t>RH10 3</t>
  </si>
  <si>
    <t>RH19 2</t>
  </si>
  <si>
    <t>RH7 6</t>
  </si>
  <si>
    <t>RH8 0</t>
  </si>
  <si>
    <t>RH8 9</t>
  </si>
  <si>
    <t>RH9 8</t>
  </si>
  <si>
    <t>GU10 3</t>
  </si>
  <si>
    <t>GU27 2</t>
  </si>
  <si>
    <t>GU27 3</t>
  </si>
  <si>
    <t>GU6 7</t>
  </si>
  <si>
    <t>GU6 8</t>
  </si>
  <si>
    <t>GU7 1</t>
  </si>
  <si>
    <t>GU8 4</t>
  </si>
  <si>
    <t>GU9 0</t>
  </si>
  <si>
    <t>GU9 7</t>
  </si>
  <si>
    <t>GU9 8</t>
  </si>
  <si>
    <t>GU9 9</t>
  </si>
  <si>
    <t>RH12 3</t>
  </si>
  <si>
    <t>RH14 0</t>
  </si>
  <si>
    <t>GU21 3</t>
  </si>
  <si>
    <t>GU21 4</t>
  </si>
  <si>
    <t>GU21 5</t>
  </si>
  <si>
    <t>GU21 6</t>
  </si>
  <si>
    <t>GU21 7</t>
  </si>
  <si>
    <t>GU21 8</t>
  </si>
  <si>
    <t>GU22 0</t>
  </si>
  <si>
    <t>GU22 7</t>
  </si>
  <si>
    <t>GU22 8</t>
  </si>
  <si>
    <t>GU22 9</t>
  </si>
  <si>
    <t>B46 1</t>
  </si>
  <si>
    <t>B46 2</t>
  </si>
  <si>
    <t>B46 3</t>
  </si>
  <si>
    <t>B75 6</t>
  </si>
  <si>
    <t>B76 0</t>
  </si>
  <si>
    <t>B76 9</t>
  </si>
  <si>
    <t>B78 1</t>
  </si>
  <si>
    <t>CV10 7</t>
  </si>
  <si>
    <t>CV10 9</t>
  </si>
  <si>
    <t>CV12 0</t>
  </si>
  <si>
    <t>CV7 7</t>
  </si>
  <si>
    <t>CV7 8</t>
  </si>
  <si>
    <t>CV9 2</t>
  </si>
  <si>
    <t>CV10 8</t>
  </si>
  <si>
    <t>CV11 4</t>
  </si>
  <si>
    <t>CV11 5</t>
  </si>
  <si>
    <t>CV12 8</t>
  </si>
  <si>
    <t>CV12 9</t>
  </si>
  <si>
    <t>CV2 1</t>
  </si>
  <si>
    <t>CV6 6</t>
  </si>
  <si>
    <t>CV7 9</t>
  </si>
  <si>
    <t>CV2 2</t>
  </si>
  <si>
    <t>CV21 1</t>
  </si>
  <si>
    <t>CV21 2</t>
  </si>
  <si>
    <t>CV21 3</t>
  </si>
  <si>
    <t>CV21 4</t>
  </si>
  <si>
    <t>CV22 5</t>
  </si>
  <si>
    <t>CV22 6</t>
  </si>
  <si>
    <t>CV22 7</t>
  </si>
  <si>
    <t>CV23 9</t>
  </si>
  <si>
    <t>CV3 2</t>
  </si>
  <si>
    <t>CV3 3</t>
  </si>
  <si>
    <t>CV8 3</t>
  </si>
  <si>
    <t>B47 6</t>
  </si>
  <si>
    <t>B48 7</t>
  </si>
  <si>
    <t>B49 5</t>
  </si>
  <si>
    <t>B49 6</t>
  </si>
  <si>
    <t>B50 4</t>
  </si>
  <si>
    <t>B80 7</t>
  </si>
  <si>
    <t>B94 5</t>
  </si>
  <si>
    <t>B94 6</t>
  </si>
  <si>
    <t>B95 5</t>
  </si>
  <si>
    <t>B95 6</t>
  </si>
  <si>
    <t>B96 6</t>
  </si>
  <si>
    <t>B97 5</t>
  </si>
  <si>
    <t>B98 9</t>
  </si>
  <si>
    <t>CV31 1</t>
  </si>
  <si>
    <t>CV33 9</t>
  </si>
  <si>
    <t>CV35 0</t>
  </si>
  <si>
    <t>CV35 8</t>
  </si>
  <si>
    <t>CV35 9</t>
  </si>
  <si>
    <t>CV36 4</t>
  </si>
  <si>
    <t>CV36 5</t>
  </si>
  <si>
    <t>CV37 0</t>
  </si>
  <si>
    <t>CV37 6</t>
  </si>
  <si>
    <t>CV37 7</t>
  </si>
  <si>
    <t>CV37 8</t>
  </si>
  <si>
    <t>CV37 9</t>
  </si>
  <si>
    <t>CV47 0</t>
  </si>
  <si>
    <t>CV47 1</t>
  </si>
  <si>
    <t>CV47 2</t>
  </si>
  <si>
    <t>CV47 7</t>
  </si>
  <si>
    <t>CV47 8</t>
  </si>
  <si>
    <t>CV47 9</t>
  </si>
  <si>
    <t>WR11 8</t>
  </si>
  <si>
    <t>B93 0</t>
  </si>
  <si>
    <t>B93 8</t>
  </si>
  <si>
    <t>CV3 4</t>
  </si>
  <si>
    <t>CV3 6</t>
  </si>
  <si>
    <t>CV31 2</t>
  </si>
  <si>
    <t>CV31 3</t>
  </si>
  <si>
    <t>CV32 4</t>
  </si>
  <si>
    <t>CV32 5</t>
  </si>
  <si>
    <t>CV32 6</t>
  </si>
  <si>
    <t>CV32 7</t>
  </si>
  <si>
    <t>CV34 4</t>
  </si>
  <si>
    <t>CV34 5</t>
  </si>
  <si>
    <t>CV34 6</t>
  </si>
  <si>
    <t>CV35 7</t>
  </si>
  <si>
    <t>CV4 7</t>
  </si>
  <si>
    <t>CV4 8</t>
  </si>
  <si>
    <t>CV8 1</t>
  </si>
  <si>
    <t>CV8 2</t>
  </si>
  <si>
    <t>BN14 9</t>
  </si>
  <si>
    <t>BN15 0</t>
  </si>
  <si>
    <t>BN15 8</t>
  </si>
  <si>
    <t>BN15 9</t>
  </si>
  <si>
    <t>BN42 4</t>
  </si>
  <si>
    <t>BN43 5</t>
  </si>
  <si>
    <t>BN43 6</t>
  </si>
  <si>
    <t>BN12 5</t>
  </si>
  <si>
    <t>BN12 6</t>
  </si>
  <si>
    <t>BN13 3</t>
  </si>
  <si>
    <t>BN14 0</t>
  </si>
  <si>
    <t>BN16 1</t>
  </si>
  <si>
    <t>BN16 2</t>
  </si>
  <si>
    <t>BN16 3</t>
  </si>
  <si>
    <t>BN16 4</t>
  </si>
  <si>
    <t>BN17 5</t>
  </si>
  <si>
    <t>BN17 6</t>
  </si>
  <si>
    <t>BN17 7</t>
  </si>
  <si>
    <t>BN18 0</t>
  </si>
  <si>
    <t>BN18 9</t>
  </si>
  <si>
    <t>PO18 0</t>
  </si>
  <si>
    <t>PO20 1</t>
  </si>
  <si>
    <t>PO20 3</t>
  </si>
  <si>
    <t>PO21 1</t>
  </si>
  <si>
    <t>PO21 2</t>
  </si>
  <si>
    <t>PO21 3</t>
  </si>
  <si>
    <t>PO21 4</t>
  </si>
  <si>
    <t>PO21 5</t>
  </si>
  <si>
    <t>PO22 0</t>
  </si>
  <si>
    <t>PO22 6</t>
  </si>
  <si>
    <t>PO22 7</t>
  </si>
  <si>
    <t>PO22 8</t>
  </si>
  <si>
    <t>PO22 9</t>
  </si>
  <si>
    <t>GU28 0</t>
  </si>
  <si>
    <t>GU28 9</t>
  </si>
  <si>
    <t>GU29 0</t>
  </si>
  <si>
    <t>GU29 9</t>
  </si>
  <si>
    <t>PO10 8</t>
  </si>
  <si>
    <t>PO18 8</t>
  </si>
  <si>
    <t>PO18 9</t>
  </si>
  <si>
    <t>PO19 1</t>
  </si>
  <si>
    <t>PO19 3</t>
  </si>
  <si>
    <t>PO19 5</t>
  </si>
  <si>
    <t>PO19 6</t>
  </si>
  <si>
    <t>PO19 7</t>
  </si>
  <si>
    <t>PO19 8</t>
  </si>
  <si>
    <t>PO20 0</t>
  </si>
  <si>
    <t>PO20 2</t>
  </si>
  <si>
    <t>PO20 7</t>
  </si>
  <si>
    <t>PO20 8</t>
  </si>
  <si>
    <t>PO20 9</t>
  </si>
  <si>
    <t>RH20 1</t>
  </si>
  <si>
    <t>RH10 1</t>
  </si>
  <si>
    <t>RH10 4</t>
  </si>
  <si>
    <t>RH10 5</t>
  </si>
  <si>
    <t>RH10 6</t>
  </si>
  <si>
    <t>RH10 7</t>
  </si>
  <si>
    <t>RH10 8</t>
  </si>
  <si>
    <t>RH10 9</t>
  </si>
  <si>
    <t>RH11 0</t>
  </si>
  <si>
    <t>RH11 6</t>
  </si>
  <si>
    <t>RH11 7</t>
  </si>
  <si>
    <t>RH11 8</t>
  </si>
  <si>
    <t>RH11 9</t>
  </si>
  <si>
    <t>BN44 3</t>
  </si>
  <si>
    <t>BN5 9</t>
  </si>
  <si>
    <t>BN6 9</t>
  </si>
  <si>
    <t>RH12 1</t>
  </si>
  <si>
    <t>RH12 2</t>
  </si>
  <si>
    <t>RH12 5</t>
  </si>
  <si>
    <t>RH13 0</t>
  </si>
  <si>
    <t>RH13 5</t>
  </si>
  <si>
    <t>RH13 6</t>
  </si>
  <si>
    <t>RH13 8</t>
  </si>
  <si>
    <t>RH13 9</t>
  </si>
  <si>
    <t>RH14 9</t>
  </si>
  <si>
    <t>RH17 5</t>
  </si>
  <si>
    <t>RH17 6</t>
  </si>
  <si>
    <t>RH20 2</t>
  </si>
  <si>
    <t>RH20 3</t>
  </si>
  <si>
    <t>RH20 4</t>
  </si>
  <si>
    <t>BN45 7</t>
  </si>
  <si>
    <t>RH15 8</t>
  </si>
  <si>
    <t>RH15 9</t>
  </si>
  <si>
    <t>RH16 1</t>
  </si>
  <si>
    <t>RH16 2</t>
  </si>
  <si>
    <t>RH16 3</t>
  </si>
  <si>
    <t>RH19 1</t>
  </si>
  <si>
    <t>BN11 1</t>
  </si>
  <si>
    <t>BN11 2</t>
  </si>
  <si>
    <t>BN11 3</t>
  </si>
  <si>
    <t>BN11 4</t>
  </si>
  <si>
    <t>BN11 5</t>
  </si>
  <si>
    <t>BN12 4</t>
  </si>
  <si>
    <t>BN13 1</t>
  </si>
  <si>
    <t>BN13 2</t>
  </si>
  <si>
    <t>BN14 7</t>
  </si>
  <si>
    <t>BN14 8</t>
  </si>
  <si>
    <t>B14 5</t>
  </si>
  <si>
    <t>B31 4</t>
  </si>
  <si>
    <t>B31 5</t>
  </si>
  <si>
    <t>B32 4</t>
  </si>
  <si>
    <t>B38 0</t>
  </si>
  <si>
    <t>B38 8</t>
  </si>
  <si>
    <t>B38 9</t>
  </si>
  <si>
    <t>B45 0</t>
  </si>
  <si>
    <t>B45 8</t>
  </si>
  <si>
    <t>B45 9</t>
  </si>
  <si>
    <t>B47 5</t>
  </si>
  <si>
    <t>B60 1</t>
  </si>
  <si>
    <t>B60 2</t>
  </si>
  <si>
    <t>B60 3</t>
  </si>
  <si>
    <t>B60 4</t>
  </si>
  <si>
    <t>B61 0</t>
  </si>
  <si>
    <t>B61 7</t>
  </si>
  <si>
    <t>B61 8</t>
  </si>
  <si>
    <t>B61 9</t>
  </si>
  <si>
    <t>B62 0</t>
  </si>
  <si>
    <t>B90 1</t>
  </si>
  <si>
    <t>B97 6</t>
  </si>
  <si>
    <t>DY9 0</t>
  </si>
  <si>
    <t>DY9 9</t>
  </si>
  <si>
    <t>DY13 0</t>
  </si>
  <si>
    <t>WR14 1</t>
  </si>
  <si>
    <t>WR14 2</t>
  </si>
  <si>
    <t>WR14 3</t>
  </si>
  <si>
    <t>WR2 4</t>
  </si>
  <si>
    <t>WR2 5</t>
  </si>
  <si>
    <t>WR2 6</t>
  </si>
  <si>
    <t>WR5 2</t>
  </si>
  <si>
    <t>WR5 3</t>
  </si>
  <si>
    <t>WR8 0</t>
  </si>
  <si>
    <t>B97 4</t>
  </si>
  <si>
    <t>B98 0</t>
  </si>
  <si>
    <t>B98 7</t>
  </si>
  <si>
    <t>B98 8</t>
  </si>
  <si>
    <t>WR1 1</t>
  </si>
  <si>
    <t>WR1 2</t>
  </si>
  <si>
    <t>WR1 3</t>
  </si>
  <si>
    <t>WR3 7</t>
  </si>
  <si>
    <t>WR3 8</t>
  </si>
  <si>
    <t>WR4 0</t>
  </si>
  <si>
    <t>WR4 9</t>
  </si>
  <si>
    <t>WR5 1</t>
  </si>
  <si>
    <t>WR7 4</t>
  </si>
  <si>
    <t>DY10 4</t>
  </si>
  <si>
    <t>DY11 7</t>
  </si>
  <si>
    <t>DY13 9</t>
  </si>
  <si>
    <t>WR10 1</t>
  </si>
  <si>
    <t>WR10 2</t>
  </si>
  <si>
    <t>WR10 3</t>
  </si>
  <si>
    <t>WR11 1</t>
  </si>
  <si>
    <t>WR11 2</t>
  </si>
  <si>
    <t>WR11 3</t>
  </si>
  <si>
    <t>WR11 4</t>
  </si>
  <si>
    <t>WR9 0</t>
  </si>
  <si>
    <t>WR9 7</t>
  </si>
  <si>
    <t>WR9 8</t>
  </si>
  <si>
    <t>WR9 9</t>
  </si>
  <si>
    <t>DY10 1</t>
  </si>
  <si>
    <t>DY10 2</t>
  </si>
  <si>
    <t>DY11 6</t>
  </si>
  <si>
    <t>DY13 8</t>
  </si>
  <si>
    <t>BL1 1</t>
  </si>
  <si>
    <t>BL1 2</t>
  </si>
  <si>
    <t>BL1 3</t>
  </si>
  <si>
    <t>BL1 4</t>
  </si>
  <si>
    <t>BL1 5</t>
  </si>
  <si>
    <t>BL1 6</t>
  </si>
  <si>
    <t>BL1 7</t>
  </si>
  <si>
    <t>BL1 8</t>
  </si>
  <si>
    <t>BL2 1</t>
  </si>
  <si>
    <t>BL2 2</t>
  </si>
  <si>
    <t>BL2 3</t>
  </si>
  <si>
    <t>BL2 4</t>
  </si>
  <si>
    <t>BL2 5</t>
  </si>
  <si>
    <t>BL2 6</t>
  </si>
  <si>
    <t>BL3 1</t>
  </si>
  <si>
    <t>BL3 2</t>
  </si>
  <si>
    <t>BL3 3</t>
  </si>
  <si>
    <t>BL3 4</t>
  </si>
  <si>
    <t>BL3 5</t>
  </si>
  <si>
    <t>BL3 6</t>
  </si>
  <si>
    <t>BL4 0</t>
  </si>
  <si>
    <t>BL4 7</t>
  </si>
  <si>
    <t>BL4 8</t>
  </si>
  <si>
    <t>BL4 9</t>
  </si>
  <si>
    <t>BL5 1</t>
  </si>
  <si>
    <t>BL5 2</t>
  </si>
  <si>
    <t>BL5 3</t>
  </si>
  <si>
    <t>BL6 4</t>
  </si>
  <si>
    <t>BL8 3</t>
  </si>
  <si>
    <t>M26 1</t>
  </si>
  <si>
    <t>M26 3</t>
  </si>
  <si>
    <t>M46 9</t>
  </si>
  <si>
    <t>WN1 2</t>
  </si>
  <si>
    <t>WN2 1</t>
  </si>
  <si>
    <t>WN2 4</t>
  </si>
  <si>
    <t>BL0 9</t>
  </si>
  <si>
    <t>BL8 1</t>
  </si>
  <si>
    <t>BL8 2</t>
  </si>
  <si>
    <t>BL9 0</t>
  </si>
  <si>
    <t>BL9 5</t>
  </si>
  <si>
    <t>BL9 7</t>
  </si>
  <si>
    <t>BL9 8</t>
  </si>
  <si>
    <t>BL9 9</t>
  </si>
  <si>
    <t>M24 4</t>
  </si>
  <si>
    <t>M25 0</t>
  </si>
  <si>
    <t>M25 1</t>
  </si>
  <si>
    <t>M25 2</t>
  </si>
  <si>
    <t>M25 3</t>
  </si>
  <si>
    <t>M25 9</t>
  </si>
  <si>
    <t>M26 2</t>
  </si>
  <si>
    <t>M26 4</t>
  </si>
  <si>
    <t>M45 6</t>
  </si>
  <si>
    <t>M45 7</t>
  </si>
  <si>
    <t>M45 8</t>
  </si>
  <si>
    <t>M8 4</t>
  </si>
  <si>
    <t>M1 1</t>
  </si>
  <si>
    <t>M1 2</t>
  </si>
  <si>
    <t>M1 3</t>
  </si>
  <si>
    <t>M1 4</t>
  </si>
  <si>
    <t>M1 5</t>
  </si>
  <si>
    <t>M1 6</t>
  </si>
  <si>
    <t>M1 7</t>
  </si>
  <si>
    <t>M11 1</t>
  </si>
  <si>
    <t>M11 2</t>
  </si>
  <si>
    <t>M11 3</t>
  </si>
  <si>
    <t>M11 4</t>
  </si>
  <si>
    <t>M12 4</t>
  </si>
  <si>
    <t>M12 5</t>
  </si>
  <si>
    <t>M12 6</t>
  </si>
  <si>
    <t>M13 0</t>
  </si>
  <si>
    <t>M13 9</t>
  </si>
  <si>
    <t>M14 4</t>
  </si>
  <si>
    <t>M14 5</t>
  </si>
  <si>
    <t>M14 6</t>
  </si>
  <si>
    <t>M14 7</t>
  </si>
  <si>
    <t>M15 4</t>
  </si>
  <si>
    <t>M15 5</t>
  </si>
  <si>
    <t>M15 6</t>
  </si>
  <si>
    <t>M16 0</t>
  </si>
  <si>
    <t>M16 7</t>
  </si>
  <si>
    <t>M16 8</t>
  </si>
  <si>
    <t>M16 9</t>
  </si>
  <si>
    <t>M18 7</t>
  </si>
  <si>
    <t>M18 8</t>
  </si>
  <si>
    <t>M19 1</t>
  </si>
  <si>
    <t>M19 2</t>
  </si>
  <si>
    <t>M19 3</t>
  </si>
  <si>
    <t>M2 2</t>
  </si>
  <si>
    <t>M2 3</t>
  </si>
  <si>
    <t>M2 4</t>
  </si>
  <si>
    <t>M2 5</t>
  </si>
  <si>
    <t>M2 6</t>
  </si>
  <si>
    <t>M2 7</t>
  </si>
  <si>
    <t>M20 1</t>
  </si>
  <si>
    <t>M20 2</t>
  </si>
  <si>
    <t>M20 3</t>
  </si>
  <si>
    <t>M20 4</t>
  </si>
  <si>
    <t>M20 5</t>
  </si>
  <si>
    <t>M20 6</t>
  </si>
  <si>
    <t>M21 0</t>
  </si>
  <si>
    <t>M21 7</t>
  </si>
  <si>
    <t>M21 8</t>
  </si>
  <si>
    <t>M21 9</t>
  </si>
  <si>
    <t>M22 0</t>
  </si>
  <si>
    <t>M22 1</t>
  </si>
  <si>
    <t>M22 4</t>
  </si>
  <si>
    <t>M22 8</t>
  </si>
  <si>
    <t>M22 9</t>
  </si>
  <si>
    <t>M23 0</t>
  </si>
  <si>
    <t>M23 1</t>
  </si>
  <si>
    <t>M23 2</t>
  </si>
  <si>
    <t>M23 9</t>
  </si>
  <si>
    <t>M3 1</t>
  </si>
  <si>
    <t>M3 2</t>
  </si>
  <si>
    <t>M3 3</t>
  </si>
  <si>
    <t>M3 4</t>
  </si>
  <si>
    <t>M33 3</t>
  </si>
  <si>
    <t>M4 1</t>
  </si>
  <si>
    <t>M4 2</t>
  </si>
  <si>
    <t>M4 3</t>
  </si>
  <si>
    <t>M4 4</t>
  </si>
  <si>
    <t>M4 5</t>
  </si>
  <si>
    <t>M4 6</t>
  </si>
  <si>
    <t>M4 7</t>
  </si>
  <si>
    <t>M40 0</t>
  </si>
  <si>
    <t>M40 1</t>
  </si>
  <si>
    <t>M40 2</t>
  </si>
  <si>
    <t>M40 3</t>
  </si>
  <si>
    <t>M40 5</t>
  </si>
  <si>
    <t>M40 7</t>
  </si>
  <si>
    <t>M40 8</t>
  </si>
  <si>
    <t>M40 9</t>
  </si>
  <si>
    <t>M43 6</t>
  </si>
  <si>
    <t>M60 7</t>
  </si>
  <si>
    <t>M60 9</t>
  </si>
  <si>
    <t>M7 4</t>
  </si>
  <si>
    <t>M8 0</t>
  </si>
  <si>
    <t>M8 5</t>
  </si>
  <si>
    <t>M8 8</t>
  </si>
  <si>
    <t>M8 9</t>
  </si>
  <si>
    <t>M9 0</t>
  </si>
  <si>
    <t>M9 4</t>
  </si>
  <si>
    <t>M9 5</t>
  </si>
  <si>
    <t>M9 6</t>
  </si>
  <si>
    <t>M9 7</t>
  </si>
  <si>
    <t>M9 8</t>
  </si>
  <si>
    <t>WA15 7</t>
  </si>
  <si>
    <t>WA15 8</t>
  </si>
  <si>
    <t>M24 1</t>
  </si>
  <si>
    <t>M24 2</t>
  </si>
  <si>
    <t>M35 0</t>
  </si>
  <si>
    <t>M35 9</t>
  </si>
  <si>
    <t>OL1 1</t>
  </si>
  <si>
    <t>OL1 2</t>
  </si>
  <si>
    <t>OL1 3</t>
  </si>
  <si>
    <t>OL1 4</t>
  </si>
  <si>
    <t>OL11 2</t>
  </si>
  <si>
    <t>OL16 3</t>
  </si>
  <si>
    <t>OL2 5</t>
  </si>
  <si>
    <t>OL2 6</t>
  </si>
  <si>
    <t>OL2 7</t>
  </si>
  <si>
    <t>OL2 8</t>
  </si>
  <si>
    <t>OL3 5</t>
  </si>
  <si>
    <t>OL3 6</t>
  </si>
  <si>
    <t>OL3 7</t>
  </si>
  <si>
    <t>OL4 1</t>
  </si>
  <si>
    <t>OL4 2</t>
  </si>
  <si>
    <t>OL4 3</t>
  </si>
  <si>
    <t>OL4 4</t>
  </si>
  <si>
    <t>OL4 5</t>
  </si>
  <si>
    <t>OL5 0</t>
  </si>
  <si>
    <t>OL6 8</t>
  </si>
  <si>
    <t>OL8 1</t>
  </si>
  <si>
    <t>OL8 2</t>
  </si>
  <si>
    <t>OL8 3</t>
  </si>
  <si>
    <t>OL8 4</t>
  </si>
  <si>
    <t>OL9 0</t>
  </si>
  <si>
    <t>OL9 6</t>
  </si>
  <si>
    <t>OL9 7</t>
  </si>
  <si>
    <t>OL9 8</t>
  </si>
  <si>
    <t>OL9 9</t>
  </si>
  <si>
    <t>M24 5</t>
  </si>
  <si>
    <t>M24 6</t>
  </si>
  <si>
    <t>OL10 1</t>
  </si>
  <si>
    <t>OL10 2</t>
  </si>
  <si>
    <t>OL10 3</t>
  </si>
  <si>
    <t>OL10 4</t>
  </si>
  <si>
    <t>OL11 1</t>
  </si>
  <si>
    <t>OL11 3</t>
  </si>
  <si>
    <t>OL11 4</t>
  </si>
  <si>
    <t>OL11 5</t>
  </si>
  <si>
    <t>OL12 6</t>
  </si>
  <si>
    <t>OL12 9</t>
  </si>
  <si>
    <t>OL14 6</t>
  </si>
  <si>
    <t>OL15 0</t>
  </si>
  <si>
    <t>OL15 8</t>
  </si>
  <si>
    <t>OL15 9</t>
  </si>
  <si>
    <t>OL16 1</t>
  </si>
  <si>
    <t>OL16 2</t>
  </si>
  <si>
    <t>OL16 4</t>
  </si>
  <si>
    <t>OL16 5</t>
  </si>
  <si>
    <t>M27 0</t>
  </si>
  <si>
    <t>M27 4</t>
  </si>
  <si>
    <t>M27 5</t>
  </si>
  <si>
    <t>M27 6</t>
  </si>
  <si>
    <t>M27 8</t>
  </si>
  <si>
    <t>M27 9</t>
  </si>
  <si>
    <t>M28 0</t>
  </si>
  <si>
    <t>M28 1</t>
  </si>
  <si>
    <t>M28 2</t>
  </si>
  <si>
    <t>M28 3</t>
  </si>
  <si>
    <t>M28 7</t>
  </si>
  <si>
    <t>M29 7</t>
  </si>
  <si>
    <t>M29 8</t>
  </si>
  <si>
    <t>M3 5</t>
  </si>
  <si>
    <t>M3 6</t>
  </si>
  <si>
    <t>M3 7</t>
  </si>
  <si>
    <t>M30 0</t>
  </si>
  <si>
    <t>M30 7</t>
  </si>
  <si>
    <t>M30 8</t>
  </si>
  <si>
    <t>M30 9</t>
  </si>
  <si>
    <t>M38 0</t>
  </si>
  <si>
    <t>M38 9</t>
  </si>
  <si>
    <t>M44 5</t>
  </si>
  <si>
    <t>M44 6</t>
  </si>
  <si>
    <t>M5 3</t>
  </si>
  <si>
    <t>M5 4</t>
  </si>
  <si>
    <t>M5 5</t>
  </si>
  <si>
    <t>M50 1</t>
  </si>
  <si>
    <t>M50 2</t>
  </si>
  <si>
    <t>M50 3</t>
  </si>
  <si>
    <t>M6 5</t>
  </si>
  <si>
    <t>M6 6</t>
  </si>
  <si>
    <t>M6 7</t>
  </si>
  <si>
    <t>M6 8</t>
  </si>
  <si>
    <t>M7 1</t>
  </si>
  <si>
    <t>M7 2</t>
  </si>
  <si>
    <t>M7 3</t>
  </si>
  <si>
    <t>SK1 1</t>
  </si>
  <si>
    <t>SK1 2</t>
  </si>
  <si>
    <t>SK1 3</t>
  </si>
  <si>
    <t>SK1 4</t>
  </si>
  <si>
    <t>SK14 3</t>
  </si>
  <si>
    <t>SK14 5</t>
  </si>
  <si>
    <t>SK2 5</t>
  </si>
  <si>
    <t>SK2 6</t>
  </si>
  <si>
    <t>SK2 7</t>
  </si>
  <si>
    <t>SK3 0</t>
  </si>
  <si>
    <t>SK3 8</t>
  </si>
  <si>
    <t>SK3 9</t>
  </si>
  <si>
    <t>SK4 1</t>
  </si>
  <si>
    <t>SK4 2</t>
  </si>
  <si>
    <t>SK4 3</t>
  </si>
  <si>
    <t>SK4 4</t>
  </si>
  <si>
    <t>SK4 5</t>
  </si>
  <si>
    <t>SK5 6</t>
  </si>
  <si>
    <t>SK5 7</t>
  </si>
  <si>
    <t>SK5 8</t>
  </si>
  <si>
    <t>SK6 1</t>
  </si>
  <si>
    <t>SK6 2</t>
  </si>
  <si>
    <t>SK6 3</t>
  </si>
  <si>
    <t>SK6 4</t>
  </si>
  <si>
    <t>SK6 5</t>
  </si>
  <si>
    <t>SK6 6</t>
  </si>
  <si>
    <t>SK7 2</t>
  </si>
  <si>
    <t>SK7 3</t>
  </si>
  <si>
    <t>SK7 4</t>
  </si>
  <si>
    <t>SK7 5</t>
  </si>
  <si>
    <t>SK7 6</t>
  </si>
  <si>
    <t>SK8 1</t>
  </si>
  <si>
    <t>SK8 2</t>
  </si>
  <si>
    <t>SK8 4</t>
  </si>
  <si>
    <t>SK8 5</t>
  </si>
  <si>
    <t>SK8 6</t>
  </si>
  <si>
    <t>SK8 7</t>
  </si>
  <si>
    <t>M34 2</t>
  </si>
  <si>
    <t>M34 3</t>
  </si>
  <si>
    <t>M34 5</t>
  </si>
  <si>
    <t>M34 6</t>
  </si>
  <si>
    <t>M34 7</t>
  </si>
  <si>
    <t>M43 7</t>
  </si>
  <si>
    <t>OL5 9</t>
  </si>
  <si>
    <t>OL6 6</t>
  </si>
  <si>
    <t>OL6 7</t>
  </si>
  <si>
    <t>OL6 9</t>
  </si>
  <si>
    <t>OL7 0</t>
  </si>
  <si>
    <t>OL7 9</t>
  </si>
  <si>
    <t>SK14 1</t>
  </si>
  <si>
    <t>SK14 2</t>
  </si>
  <si>
    <t>SK14 4</t>
  </si>
  <si>
    <t>SK14 6</t>
  </si>
  <si>
    <t>SK15 1</t>
  </si>
  <si>
    <t>SK15 2</t>
  </si>
  <si>
    <t>SK15 3</t>
  </si>
  <si>
    <t>SK16 4</t>
  </si>
  <si>
    <t>SK16 5</t>
  </si>
  <si>
    <t>M17 1</t>
  </si>
  <si>
    <t>M17 8</t>
  </si>
  <si>
    <t>M31 4</t>
  </si>
  <si>
    <t>M32 0</t>
  </si>
  <si>
    <t>M32 8</t>
  </si>
  <si>
    <t>M32 9</t>
  </si>
  <si>
    <t>M33 2</t>
  </si>
  <si>
    <t>M33 4</t>
  </si>
  <si>
    <t>M33 5</t>
  </si>
  <si>
    <t>M33 6</t>
  </si>
  <si>
    <t>M33 7</t>
  </si>
  <si>
    <t>M41 0</t>
  </si>
  <si>
    <t>M41 5</t>
  </si>
  <si>
    <t>M41 6</t>
  </si>
  <si>
    <t>M41 7</t>
  </si>
  <si>
    <t>M41 8</t>
  </si>
  <si>
    <t>M41 9</t>
  </si>
  <si>
    <t>WA14 1</t>
  </si>
  <si>
    <t>WA14 2</t>
  </si>
  <si>
    <t>WA14 5</t>
  </si>
  <si>
    <t>WA15 6</t>
  </si>
  <si>
    <t>WA15 9</t>
  </si>
  <si>
    <t>M46 0</t>
  </si>
  <si>
    <t>WA12 0</t>
  </si>
  <si>
    <t>WA3 1</t>
  </si>
  <si>
    <t>WA3 2</t>
  </si>
  <si>
    <t>WA3 3</t>
  </si>
  <si>
    <t>WN1 1</t>
  </si>
  <si>
    <t>WN1 3</t>
  </si>
  <si>
    <t>WN2 2</t>
  </si>
  <si>
    <t>WN2 3</t>
  </si>
  <si>
    <t>WN2 5</t>
  </si>
  <si>
    <t>WN3 4</t>
  </si>
  <si>
    <t>WN3 5</t>
  </si>
  <si>
    <t>WN3 6</t>
  </si>
  <si>
    <t>WN4 0</t>
  </si>
  <si>
    <t>WN4 8</t>
  </si>
  <si>
    <t>WN4 9</t>
  </si>
  <si>
    <t>WN5 0</t>
  </si>
  <si>
    <t>WN5 9</t>
  </si>
  <si>
    <t>WN6 0</t>
  </si>
  <si>
    <t>WN6 7</t>
  </si>
  <si>
    <t>WN6 8</t>
  </si>
  <si>
    <t>WN7 1</t>
  </si>
  <si>
    <t>WN7 2</t>
  </si>
  <si>
    <t>WN7 3</t>
  </si>
  <si>
    <t>WN7 4</t>
  </si>
  <si>
    <t>WN7 5</t>
  </si>
  <si>
    <t>L10 0</t>
  </si>
  <si>
    <t>L10 1</t>
  </si>
  <si>
    <t>L10 4</t>
  </si>
  <si>
    <t>L14 0</t>
  </si>
  <si>
    <t>L14 3</t>
  </si>
  <si>
    <t>L14 5</t>
  </si>
  <si>
    <t>L14 6</t>
  </si>
  <si>
    <t>L14 7</t>
  </si>
  <si>
    <t>L14 8</t>
  </si>
  <si>
    <t>L14 9</t>
  </si>
  <si>
    <t>L16 2</t>
  </si>
  <si>
    <t>L16 3</t>
  </si>
  <si>
    <t>L25 0</t>
  </si>
  <si>
    <t>L25 5</t>
  </si>
  <si>
    <t>L25 8</t>
  </si>
  <si>
    <t>L25 9</t>
  </si>
  <si>
    <t>L26 0</t>
  </si>
  <si>
    <t>L26 1</t>
  </si>
  <si>
    <t>L26 2</t>
  </si>
  <si>
    <t>L26 3</t>
  </si>
  <si>
    <t>L26 4</t>
  </si>
  <si>
    <t>L26 5</t>
  </si>
  <si>
    <t>L26 6</t>
  </si>
  <si>
    <t>L26 7</t>
  </si>
  <si>
    <t>L26 8</t>
  </si>
  <si>
    <t>L26 9</t>
  </si>
  <si>
    <t>L28 0</t>
  </si>
  <si>
    <t>L28 1</t>
  </si>
  <si>
    <t>L28 3</t>
  </si>
  <si>
    <t>L28 4</t>
  </si>
  <si>
    <t>L28 5</t>
  </si>
  <si>
    <t>L28 6</t>
  </si>
  <si>
    <t>L28 7</t>
  </si>
  <si>
    <t>L32 0</t>
  </si>
  <si>
    <t>L32 1</t>
  </si>
  <si>
    <t>L32 2</t>
  </si>
  <si>
    <t>L32 3</t>
  </si>
  <si>
    <t>L32 4</t>
  </si>
  <si>
    <t>L32 5</t>
  </si>
  <si>
    <t>L32 6</t>
  </si>
  <si>
    <t>L32 7</t>
  </si>
  <si>
    <t>L32 8</t>
  </si>
  <si>
    <t>L32 9</t>
  </si>
  <si>
    <t>L33 0</t>
  </si>
  <si>
    <t>L33 1</t>
  </si>
  <si>
    <t>L33 2</t>
  </si>
  <si>
    <t>L33 5</t>
  </si>
  <si>
    <t>L33 6</t>
  </si>
  <si>
    <t>L33 7</t>
  </si>
  <si>
    <t>L33 8</t>
  </si>
  <si>
    <t>L33 9</t>
  </si>
  <si>
    <t>L34 0</t>
  </si>
  <si>
    <t>L34 1</t>
  </si>
  <si>
    <t>L34 2</t>
  </si>
  <si>
    <t>L34 3</t>
  </si>
  <si>
    <t>L34 4</t>
  </si>
  <si>
    <t>L34 5</t>
  </si>
  <si>
    <t>L34 6</t>
  </si>
  <si>
    <t>L34 7</t>
  </si>
  <si>
    <t>L34 8</t>
  </si>
  <si>
    <t>L34 9</t>
  </si>
  <si>
    <t>L35 1</t>
  </si>
  <si>
    <t>L35 2</t>
  </si>
  <si>
    <t>L35 3</t>
  </si>
  <si>
    <t>L35 5</t>
  </si>
  <si>
    <t>L35 7</t>
  </si>
  <si>
    <t>L35 8</t>
  </si>
  <si>
    <t>L36 0</t>
  </si>
  <si>
    <t>L36 1</t>
  </si>
  <si>
    <t>L36 2</t>
  </si>
  <si>
    <t>L36 3</t>
  </si>
  <si>
    <t>L36 4</t>
  </si>
  <si>
    <t>L36 5</t>
  </si>
  <si>
    <t>L36 6</t>
  </si>
  <si>
    <t>L36 7</t>
  </si>
  <si>
    <t>L36 8</t>
  </si>
  <si>
    <t>L36 9</t>
  </si>
  <si>
    <t>WA10 5</t>
  </si>
  <si>
    <t>L1 0</t>
  </si>
  <si>
    <t>L1 1</t>
  </si>
  <si>
    <t>L1 2</t>
  </si>
  <si>
    <t>L1 3</t>
  </si>
  <si>
    <t>L1 4</t>
  </si>
  <si>
    <t>L1 5</t>
  </si>
  <si>
    <t>L1 6</t>
  </si>
  <si>
    <t>L1 7</t>
  </si>
  <si>
    <t>L1 8</t>
  </si>
  <si>
    <t>L1 9</t>
  </si>
  <si>
    <t>L10 7</t>
  </si>
  <si>
    <t>L10 9</t>
  </si>
  <si>
    <t>L11 0</t>
  </si>
  <si>
    <t>L11 1</t>
  </si>
  <si>
    <t>L11 2</t>
  </si>
  <si>
    <t>L11 3</t>
  </si>
  <si>
    <t>L11 4</t>
  </si>
  <si>
    <t>L11 5</t>
  </si>
  <si>
    <t>L11 6</t>
  </si>
  <si>
    <t>L11 7</t>
  </si>
  <si>
    <t>L11 8</t>
  </si>
  <si>
    <t>L11 9</t>
  </si>
  <si>
    <t>L12 0</t>
  </si>
  <si>
    <t>L12 1</t>
  </si>
  <si>
    <t>L12 2</t>
  </si>
  <si>
    <t>L12 3</t>
  </si>
  <si>
    <t>L12 4</t>
  </si>
  <si>
    <t>L12 5</t>
  </si>
  <si>
    <t>L12 6</t>
  </si>
  <si>
    <t>L12 7</t>
  </si>
  <si>
    <t>L12 8</t>
  </si>
  <si>
    <t>L12 9</t>
  </si>
  <si>
    <t>L13 0</t>
  </si>
  <si>
    <t>L13 1</t>
  </si>
  <si>
    <t>L13 2</t>
  </si>
  <si>
    <t>L13 3</t>
  </si>
  <si>
    <t>L13 4</t>
  </si>
  <si>
    <t>L13 5</t>
  </si>
  <si>
    <t>L13 6</t>
  </si>
  <si>
    <t>L13 7</t>
  </si>
  <si>
    <t>L13 8</t>
  </si>
  <si>
    <t>L13 9</t>
  </si>
  <si>
    <t>L14 1</t>
  </si>
  <si>
    <t>L14 2</t>
  </si>
  <si>
    <t>L14 4</t>
  </si>
  <si>
    <t>L15 0</t>
  </si>
  <si>
    <t>L15 1</t>
  </si>
  <si>
    <t>L15 2</t>
  </si>
  <si>
    <t>L15 3</t>
  </si>
  <si>
    <t>L15 4</t>
  </si>
  <si>
    <t>L15 5</t>
  </si>
  <si>
    <t>L15 6</t>
  </si>
  <si>
    <t>L15 7</t>
  </si>
  <si>
    <t>L15 8</t>
  </si>
  <si>
    <t>L15 9</t>
  </si>
  <si>
    <t>L16 0</t>
  </si>
  <si>
    <t>L16 1</t>
  </si>
  <si>
    <t>L16 4</t>
  </si>
  <si>
    <t>L16 5</t>
  </si>
  <si>
    <t>L16 6</t>
  </si>
  <si>
    <t>L16 7</t>
  </si>
  <si>
    <t>L16 8</t>
  </si>
  <si>
    <t>L16 9</t>
  </si>
  <si>
    <t>L17 0</t>
  </si>
  <si>
    <t>L17 1</t>
  </si>
  <si>
    <t>L17 2</t>
  </si>
  <si>
    <t>L17 3</t>
  </si>
  <si>
    <t>L17 4</t>
  </si>
  <si>
    <t>L17 5</t>
  </si>
  <si>
    <t>L17 6</t>
  </si>
  <si>
    <t>L17 7</t>
  </si>
  <si>
    <t>L17 8</t>
  </si>
  <si>
    <t>L17 9</t>
  </si>
  <si>
    <t>L18 0</t>
  </si>
  <si>
    <t>L18 1</t>
  </si>
  <si>
    <t>L18 2</t>
  </si>
  <si>
    <t>L18 3</t>
  </si>
  <si>
    <t>L18 4</t>
  </si>
  <si>
    <t>L18 5</t>
  </si>
  <si>
    <t>L18 6</t>
  </si>
  <si>
    <t>L18 7</t>
  </si>
  <si>
    <t>L18 8</t>
  </si>
  <si>
    <t>L18 9</t>
  </si>
  <si>
    <t>L19 0</t>
  </si>
  <si>
    <t>L19 1</t>
  </si>
  <si>
    <t>L19 2</t>
  </si>
  <si>
    <t>L19 3</t>
  </si>
  <si>
    <t>L19 4</t>
  </si>
  <si>
    <t>L19 5</t>
  </si>
  <si>
    <t>L19 6</t>
  </si>
  <si>
    <t>L19 7</t>
  </si>
  <si>
    <t>L19 8</t>
  </si>
  <si>
    <t>L19 9</t>
  </si>
  <si>
    <t>L2 0</t>
  </si>
  <si>
    <t>L2 2</t>
  </si>
  <si>
    <t>L2 3</t>
  </si>
  <si>
    <t>L2 4</t>
  </si>
  <si>
    <t>L2 5</t>
  </si>
  <si>
    <t>L2 6</t>
  </si>
  <si>
    <t>L2 7</t>
  </si>
  <si>
    <t>L2 8</t>
  </si>
  <si>
    <t>L2 9</t>
  </si>
  <si>
    <t>L20 2</t>
  </si>
  <si>
    <t>L20 7</t>
  </si>
  <si>
    <t>L20 8</t>
  </si>
  <si>
    <t>L20 9</t>
  </si>
  <si>
    <t>L24 0</t>
  </si>
  <si>
    <t>L24 1</t>
  </si>
  <si>
    <t>L24 2</t>
  </si>
  <si>
    <t>L24 3</t>
  </si>
  <si>
    <t>L24 6</t>
  </si>
  <si>
    <t>L24 7</t>
  </si>
  <si>
    <t>L24 8</t>
  </si>
  <si>
    <t>L24 9</t>
  </si>
  <si>
    <t>L25 1</t>
  </si>
  <si>
    <t>L25 2</t>
  </si>
  <si>
    <t>L25 3</t>
  </si>
  <si>
    <t>L25 4</t>
  </si>
  <si>
    <t>L25 6</t>
  </si>
  <si>
    <t>L25 7</t>
  </si>
  <si>
    <t>L27 0</t>
  </si>
  <si>
    <t>L27 1</t>
  </si>
  <si>
    <t>L27 2</t>
  </si>
  <si>
    <t>L27 3</t>
  </si>
  <si>
    <t>L27 4</t>
  </si>
  <si>
    <t>L27 5</t>
  </si>
  <si>
    <t>L27 6</t>
  </si>
  <si>
    <t>L27 7</t>
  </si>
  <si>
    <t>L27 8</t>
  </si>
  <si>
    <t>L28 8</t>
  </si>
  <si>
    <t>L3 0</t>
  </si>
  <si>
    <t>L3 1</t>
  </si>
  <si>
    <t>L3 2</t>
  </si>
  <si>
    <t>L3 3</t>
  </si>
  <si>
    <t>L3 4</t>
  </si>
  <si>
    <t>L3 5</t>
  </si>
  <si>
    <t>L3 6</t>
  </si>
  <si>
    <t>L3 7</t>
  </si>
  <si>
    <t>L3 8</t>
  </si>
  <si>
    <t>L3 9</t>
  </si>
  <si>
    <t>L4 0</t>
  </si>
  <si>
    <t>L4 1</t>
  </si>
  <si>
    <t>L4 2</t>
  </si>
  <si>
    <t>L4 3</t>
  </si>
  <si>
    <t>L4 4</t>
  </si>
  <si>
    <t>L4 5</t>
  </si>
  <si>
    <t>L4 6</t>
  </si>
  <si>
    <t>L4 7</t>
  </si>
  <si>
    <t>L4 8</t>
  </si>
  <si>
    <t>L4 9</t>
  </si>
  <si>
    <t>L5 0</t>
  </si>
  <si>
    <t>L5 1</t>
  </si>
  <si>
    <t>L5 2</t>
  </si>
  <si>
    <t>L5 3</t>
  </si>
  <si>
    <t>L5 4</t>
  </si>
  <si>
    <t>L5 5</t>
  </si>
  <si>
    <t>L5 6</t>
  </si>
  <si>
    <t>L5 7</t>
  </si>
  <si>
    <t>L5 8</t>
  </si>
  <si>
    <t>L5 9</t>
  </si>
  <si>
    <t>L6 0</t>
  </si>
  <si>
    <t>L6 1</t>
  </si>
  <si>
    <t>L6 2</t>
  </si>
  <si>
    <t>L6 3</t>
  </si>
  <si>
    <t>L6 4</t>
  </si>
  <si>
    <t>L6 5</t>
  </si>
  <si>
    <t>L6 6</t>
  </si>
  <si>
    <t>L6 7</t>
  </si>
  <si>
    <t>L6 8</t>
  </si>
  <si>
    <t>L6 9</t>
  </si>
  <si>
    <t>L7 0</t>
  </si>
  <si>
    <t>L7 1</t>
  </si>
  <si>
    <t>L7 2</t>
  </si>
  <si>
    <t>L7 3</t>
  </si>
  <si>
    <t>L7 4</t>
  </si>
  <si>
    <t>L7 5</t>
  </si>
  <si>
    <t>L7 6</t>
  </si>
  <si>
    <t>L7 7</t>
  </si>
  <si>
    <t>L7 8</t>
  </si>
  <si>
    <t>L7 9</t>
  </si>
  <si>
    <t>L8 0</t>
  </si>
  <si>
    <t>L8 1</t>
  </si>
  <si>
    <t>L8 2</t>
  </si>
  <si>
    <t>L8 3</t>
  </si>
  <si>
    <t>L8 4</t>
  </si>
  <si>
    <t>L8 5</t>
  </si>
  <si>
    <t>L8 6</t>
  </si>
  <si>
    <t>L8 7</t>
  </si>
  <si>
    <t>L8 8</t>
  </si>
  <si>
    <t>L8 9</t>
  </si>
  <si>
    <t>L9 0</t>
  </si>
  <si>
    <t>L9 1</t>
  </si>
  <si>
    <t>L9 2</t>
  </si>
  <si>
    <t>L9 3</t>
  </si>
  <si>
    <t>L9 4</t>
  </si>
  <si>
    <t>L9 6</t>
  </si>
  <si>
    <t>L9 7</t>
  </si>
  <si>
    <t>L9 8</t>
  </si>
  <si>
    <t>L9 9</t>
  </si>
  <si>
    <t>L35 0</t>
  </si>
  <si>
    <t>L35 4</t>
  </si>
  <si>
    <t>L35 9</t>
  </si>
  <si>
    <t>WA10 1</t>
  </si>
  <si>
    <t>WA10 2</t>
  </si>
  <si>
    <t>WA10 3</t>
  </si>
  <si>
    <t>WA10 4</t>
  </si>
  <si>
    <t>WA10 6</t>
  </si>
  <si>
    <t>WA11 0</t>
  </si>
  <si>
    <t>WA11 8</t>
  </si>
  <si>
    <t>WA11 9</t>
  </si>
  <si>
    <t>WA12 8</t>
  </si>
  <si>
    <t>WA9 1</t>
  </si>
  <si>
    <t>WA9 3</t>
  </si>
  <si>
    <t>WA9 4</t>
  </si>
  <si>
    <t>WA9 5</t>
  </si>
  <si>
    <t>L10 2</t>
  </si>
  <si>
    <t>L10 3</t>
  </si>
  <si>
    <t>L10 6</t>
  </si>
  <si>
    <t>L10 8</t>
  </si>
  <si>
    <t>L20 0</t>
  </si>
  <si>
    <t>L20 1</t>
  </si>
  <si>
    <t>L20 3</t>
  </si>
  <si>
    <t>L20 4</t>
  </si>
  <si>
    <t>L20 5</t>
  </si>
  <si>
    <t>L20 6</t>
  </si>
  <si>
    <t>L21 0</t>
  </si>
  <si>
    <t>L21 1</t>
  </si>
  <si>
    <t>L21 2</t>
  </si>
  <si>
    <t>L21 3</t>
  </si>
  <si>
    <t>L21 4</t>
  </si>
  <si>
    <t>L21 5</t>
  </si>
  <si>
    <t>L21 6</t>
  </si>
  <si>
    <t>L21 7</t>
  </si>
  <si>
    <t>L21 8</t>
  </si>
  <si>
    <t>L21 9</t>
  </si>
  <si>
    <t>L22 0</t>
  </si>
  <si>
    <t>L22 1</t>
  </si>
  <si>
    <t>L22 2</t>
  </si>
  <si>
    <t>L22 3</t>
  </si>
  <si>
    <t>L22 4</t>
  </si>
  <si>
    <t>L22 5</t>
  </si>
  <si>
    <t>L22 6</t>
  </si>
  <si>
    <t>L22 7</t>
  </si>
  <si>
    <t>L22 8</t>
  </si>
  <si>
    <t>L22 9</t>
  </si>
  <si>
    <t>L23 0</t>
  </si>
  <si>
    <t>L23 1</t>
  </si>
  <si>
    <t>L23 2</t>
  </si>
  <si>
    <t>L23 3</t>
  </si>
  <si>
    <t>L23 4</t>
  </si>
  <si>
    <t>L23 5</t>
  </si>
  <si>
    <t>L23 6</t>
  </si>
  <si>
    <t>L23 7</t>
  </si>
  <si>
    <t>L23 8</t>
  </si>
  <si>
    <t>L23 9</t>
  </si>
  <si>
    <t>L29 1</t>
  </si>
  <si>
    <t>L29 3</t>
  </si>
  <si>
    <t>L29 5</t>
  </si>
  <si>
    <t>L29 6</t>
  </si>
  <si>
    <t>L29 7</t>
  </si>
  <si>
    <t>L29 8</t>
  </si>
  <si>
    <t>L29 9</t>
  </si>
  <si>
    <t>L30 0</t>
  </si>
  <si>
    <t>L30 1</t>
  </si>
  <si>
    <t>L30 2</t>
  </si>
  <si>
    <t>L30 3</t>
  </si>
  <si>
    <t>L30 4</t>
  </si>
  <si>
    <t>L30 5</t>
  </si>
  <si>
    <t>L30 6</t>
  </si>
  <si>
    <t>L30 7</t>
  </si>
  <si>
    <t>L30 8</t>
  </si>
  <si>
    <t>L30 9</t>
  </si>
  <si>
    <t>L31 0</t>
  </si>
  <si>
    <t>L31 2</t>
  </si>
  <si>
    <t>L31 3</t>
  </si>
  <si>
    <t>L31 5</t>
  </si>
  <si>
    <t>L31 6</t>
  </si>
  <si>
    <t>L31 7</t>
  </si>
  <si>
    <t>L31 8</t>
  </si>
  <si>
    <t>L31 9</t>
  </si>
  <si>
    <t>L37 0</t>
  </si>
  <si>
    <t>L37 1</t>
  </si>
  <si>
    <t>L37 2</t>
  </si>
  <si>
    <t>L37 3</t>
  </si>
  <si>
    <t>L37 4</t>
  </si>
  <si>
    <t>L37 6</t>
  </si>
  <si>
    <t>L37 7</t>
  </si>
  <si>
    <t>L37 8</t>
  </si>
  <si>
    <t>L38 0</t>
  </si>
  <si>
    <t>L38 1</t>
  </si>
  <si>
    <t>L38 3</t>
  </si>
  <si>
    <t>L38 4</t>
  </si>
  <si>
    <t>L38 5</t>
  </si>
  <si>
    <t>L38 6</t>
  </si>
  <si>
    <t>L38 7</t>
  </si>
  <si>
    <t>L38 8</t>
  </si>
  <si>
    <t>L38 9</t>
  </si>
  <si>
    <t>L9 5</t>
  </si>
  <si>
    <t>PR8 1</t>
  </si>
  <si>
    <t>PR8 2</t>
  </si>
  <si>
    <t>PR8 6</t>
  </si>
  <si>
    <t>PR9 0</t>
  </si>
  <si>
    <t>PR9 7</t>
  </si>
  <si>
    <t>PR9 9</t>
  </si>
  <si>
    <t>CH41 0</t>
  </si>
  <si>
    <t>CH41 1</t>
  </si>
  <si>
    <t>CH41 2</t>
  </si>
  <si>
    <t>CH41 3</t>
  </si>
  <si>
    <t>CH41 4</t>
  </si>
  <si>
    <t>CH41 5</t>
  </si>
  <si>
    <t>CH41 6</t>
  </si>
  <si>
    <t>CH41 7</t>
  </si>
  <si>
    <t>CH41 8</t>
  </si>
  <si>
    <t>CH41 9</t>
  </si>
  <si>
    <t>CH42 0</t>
  </si>
  <si>
    <t>CH42 1</t>
  </si>
  <si>
    <t>CH42 2</t>
  </si>
  <si>
    <t>CH42 3</t>
  </si>
  <si>
    <t>CH42 4</t>
  </si>
  <si>
    <t>CH42 5</t>
  </si>
  <si>
    <t>CH42 6</t>
  </si>
  <si>
    <t>CH42 7</t>
  </si>
  <si>
    <t>CH42 8</t>
  </si>
  <si>
    <t>CH42 9</t>
  </si>
  <si>
    <t>CH43 0</t>
  </si>
  <si>
    <t>CH43 1</t>
  </si>
  <si>
    <t>CH43 2</t>
  </si>
  <si>
    <t>CH43 3</t>
  </si>
  <si>
    <t>CH43 4</t>
  </si>
  <si>
    <t>CH43 5</t>
  </si>
  <si>
    <t>CH43 6</t>
  </si>
  <si>
    <t>CH43 7</t>
  </si>
  <si>
    <t>CH43 8</t>
  </si>
  <si>
    <t>CH43 9</t>
  </si>
  <si>
    <t>CH44 0</t>
  </si>
  <si>
    <t>CH44 1</t>
  </si>
  <si>
    <t>CH44 2</t>
  </si>
  <si>
    <t>CH44 3</t>
  </si>
  <si>
    <t>CH44 4</t>
  </si>
  <si>
    <t>CH44 5</t>
  </si>
  <si>
    <t>CH44 6</t>
  </si>
  <si>
    <t>CH44 7</t>
  </si>
  <si>
    <t>CH44 8</t>
  </si>
  <si>
    <t>CH44 9</t>
  </si>
  <si>
    <t>CH45 0</t>
  </si>
  <si>
    <t>CH45 1</t>
  </si>
  <si>
    <t>CH45 2</t>
  </si>
  <si>
    <t>CH45 3</t>
  </si>
  <si>
    <t>CH45 4</t>
  </si>
  <si>
    <t>CH45 5</t>
  </si>
  <si>
    <t>CH45 6</t>
  </si>
  <si>
    <t>CH45 7</t>
  </si>
  <si>
    <t>CH45 8</t>
  </si>
  <si>
    <t>CH45 9</t>
  </si>
  <si>
    <t>CH46 0</t>
  </si>
  <si>
    <t>CH46 1</t>
  </si>
  <si>
    <t>CH46 2</t>
  </si>
  <si>
    <t>CH46 3</t>
  </si>
  <si>
    <t>CH46 4</t>
  </si>
  <si>
    <t>CH46 5</t>
  </si>
  <si>
    <t>CH46 6</t>
  </si>
  <si>
    <t>CH46 7</t>
  </si>
  <si>
    <t>CH46 8</t>
  </si>
  <si>
    <t>CH46 9</t>
  </si>
  <si>
    <t>CH47 0</t>
  </si>
  <si>
    <t>CH47 1</t>
  </si>
  <si>
    <t>CH47 2</t>
  </si>
  <si>
    <t>CH47 3</t>
  </si>
  <si>
    <t>CH47 4</t>
  </si>
  <si>
    <t>CH47 5</t>
  </si>
  <si>
    <t>CH47 6</t>
  </si>
  <si>
    <t>CH47 7</t>
  </si>
  <si>
    <t>CH47 8</t>
  </si>
  <si>
    <t>CH47 9</t>
  </si>
  <si>
    <t>CH48 0</t>
  </si>
  <si>
    <t>CH48 1</t>
  </si>
  <si>
    <t>CH48 2</t>
  </si>
  <si>
    <t>CH48 3</t>
  </si>
  <si>
    <t>CH48 4</t>
  </si>
  <si>
    <t>CH48 5</t>
  </si>
  <si>
    <t>CH48 6</t>
  </si>
  <si>
    <t>CH48 7</t>
  </si>
  <si>
    <t>CH48 8</t>
  </si>
  <si>
    <t>CH48 9</t>
  </si>
  <si>
    <t>CH49 0</t>
  </si>
  <si>
    <t>CH49 1</t>
  </si>
  <si>
    <t>CH49 2</t>
  </si>
  <si>
    <t>CH49 3</t>
  </si>
  <si>
    <t>CH49 4</t>
  </si>
  <si>
    <t>CH49 5</t>
  </si>
  <si>
    <t>CH49 6</t>
  </si>
  <si>
    <t>CH49 7</t>
  </si>
  <si>
    <t>CH49 8</t>
  </si>
  <si>
    <t>CH49 9</t>
  </si>
  <si>
    <t>CH60 0</t>
  </si>
  <si>
    <t>CH60 1</t>
  </si>
  <si>
    <t>CH60 2</t>
  </si>
  <si>
    <t>CH60 3</t>
  </si>
  <si>
    <t>CH60 4</t>
  </si>
  <si>
    <t>CH60 5</t>
  </si>
  <si>
    <t>CH60 6</t>
  </si>
  <si>
    <t>CH60 7</t>
  </si>
  <si>
    <t>CH60 8</t>
  </si>
  <si>
    <t>CH60 9</t>
  </si>
  <si>
    <t>CH61 0</t>
  </si>
  <si>
    <t>CH61 1</t>
  </si>
  <si>
    <t>CH61 2</t>
  </si>
  <si>
    <t>CH61 3</t>
  </si>
  <si>
    <t>CH61 4</t>
  </si>
  <si>
    <t>CH61 5</t>
  </si>
  <si>
    <t>CH61 6</t>
  </si>
  <si>
    <t>CH61 7</t>
  </si>
  <si>
    <t>CH61 8</t>
  </si>
  <si>
    <t>CH61 9</t>
  </si>
  <si>
    <t>CH62 0</t>
  </si>
  <si>
    <t>CH62 1</t>
  </si>
  <si>
    <t>CH62 2</t>
  </si>
  <si>
    <t>CH62 3</t>
  </si>
  <si>
    <t>CH62 4</t>
  </si>
  <si>
    <t>CH62 5</t>
  </si>
  <si>
    <t>CH62 6</t>
  </si>
  <si>
    <t>CH62 7</t>
  </si>
  <si>
    <t>CH62 8</t>
  </si>
  <si>
    <t>CH63 0</t>
  </si>
  <si>
    <t>CH63 1</t>
  </si>
  <si>
    <t>CH63 2</t>
  </si>
  <si>
    <t>CH63 3</t>
  </si>
  <si>
    <t>CH63 4</t>
  </si>
  <si>
    <t>CH63 5</t>
  </si>
  <si>
    <t>CH63 6</t>
  </si>
  <si>
    <t>CH63 7</t>
  </si>
  <si>
    <t>CH63 8</t>
  </si>
  <si>
    <t>CH63 9</t>
  </si>
  <si>
    <t>DN5 7</t>
  </si>
  <si>
    <t>HD8 8</t>
  </si>
  <si>
    <t>HD9 2</t>
  </si>
  <si>
    <t>HD9 7</t>
  </si>
  <si>
    <t>S35 4</t>
  </si>
  <si>
    <t>S35 7</t>
  </si>
  <si>
    <t>S36 4</t>
  </si>
  <si>
    <t>S36 6</t>
  </si>
  <si>
    <t>S36 7</t>
  </si>
  <si>
    <t>S36 8</t>
  </si>
  <si>
    <t>S36 9</t>
  </si>
  <si>
    <t>S63 0</t>
  </si>
  <si>
    <t>S63 8</t>
  </si>
  <si>
    <t>S63 9</t>
  </si>
  <si>
    <t>S70 1</t>
  </si>
  <si>
    <t>S70 2</t>
  </si>
  <si>
    <t>S70 3</t>
  </si>
  <si>
    <t>S70 4</t>
  </si>
  <si>
    <t>S70 5</t>
  </si>
  <si>
    <t>S70 6</t>
  </si>
  <si>
    <t>S71 1</t>
  </si>
  <si>
    <t>S71 2</t>
  </si>
  <si>
    <t>S71 3</t>
  </si>
  <si>
    <t>S71 4</t>
  </si>
  <si>
    <t>S71 5</t>
  </si>
  <si>
    <t>S72 0</t>
  </si>
  <si>
    <t>S72 7</t>
  </si>
  <si>
    <t>S72 8</t>
  </si>
  <si>
    <t>S72 9</t>
  </si>
  <si>
    <t>S73 0</t>
  </si>
  <si>
    <t>S73 8</t>
  </si>
  <si>
    <t>S73 9</t>
  </si>
  <si>
    <t>S74 0</t>
  </si>
  <si>
    <t>S74 8</t>
  </si>
  <si>
    <t>S74 9</t>
  </si>
  <si>
    <t>S75 1</t>
  </si>
  <si>
    <t>S75 2</t>
  </si>
  <si>
    <t>S75 3</t>
  </si>
  <si>
    <t>S75 4</t>
  </si>
  <si>
    <t>S75 5</t>
  </si>
  <si>
    <t>S75 6</t>
  </si>
  <si>
    <t>DN1 1</t>
  </si>
  <si>
    <t>DN1 2</t>
  </si>
  <si>
    <t>DN1 3</t>
  </si>
  <si>
    <t>DN11 0</t>
  </si>
  <si>
    <t>DN12 1</t>
  </si>
  <si>
    <t>DN12 2</t>
  </si>
  <si>
    <t>DN12 3</t>
  </si>
  <si>
    <t>DN12 4</t>
  </si>
  <si>
    <t>DN2 4</t>
  </si>
  <si>
    <t>DN2 5</t>
  </si>
  <si>
    <t>DN2 6</t>
  </si>
  <si>
    <t>DN3 1</t>
  </si>
  <si>
    <t>DN3 2</t>
  </si>
  <si>
    <t>DN3 3</t>
  </si>
  <si>
    <t>DN4 0</t>
  </si>
  <si>
    <t>DN4 5</t>
  </si>
  <si>
    <t>DN4 6</t>
  </si>
  <si>
    <t>DN4 7</t>
  </si>
  <si>
    <t>DN4 8</t>
  </si>
  <si>
    <t>DN4 9</t>
  </si>
  <si>
    <t>DN5 0</t>
  </si>
  <si>
    <t>DN5 8</t>
  </si>
  <si>
    <t>DN5 9</t>
  </si>
  <si>
    <t>DN6 7</t>
  </si>
  <si>
    <t>DN6 8</t>
  </si>
  <si>
    <t>DN7 4</t>
  </si>
  <si>
    <t>DN7 5</t>
  </si>
  <si>
    <t>DN7 6</t>
  </si>
  <si>
    <t>S64 0</t>
  </si>
  <si>
    <t>S64 9</t>
  </si>
  <si>
    <t>S65 4</t>
  </si>
  <si>
    <t>S66 7</t>
  </si>
  <si>
    <t>S13 9</t>
  </si>
  <si>
    <t>S25 1</t>
  </si>
  <si>
    <t>S25 2</t>
  </si>
  <si>
    <t>S25 3</t>
  </si>
  <si>
    <t>S25 4</t>
  </si>
  <si>
    <t>S25 5</t>
  </si>
  <si>
    <t>S26 1</t>
  </si>
  <si>
    <t>S26 2</t>
  </si>
  <si>
    <t>S26 3</t>
  </si>
  <si>
    <t>S26 4</t>
  </si>
  <si>
    <t>S26 5</t>
  </si>
  <si>
    <t>S26 6</t>
  </si>
  <si>
    <t>S26 7</t>
  </si>
  <si>
    <t>S35 2</t>
  </si>
  <si>
    <t>S35 9</t>
  </si>
  <si>
    <t>S60 1</t>
  </si>
  <si>
    <t>S60 2</t>
  </si>
  <si>
    <t>S60 3</t>
  </si>
  <si>
    <t>S60 4</t>
  </si>
  <si>
    <t>S60 5</t>
  </si>
  <si>
    <t>S61 1</t>
  </si>
  <si>
    <t>S61 2</t>
  </si>
  <si>
    <t>S61 3</t>
  </si>
  <si>
    <t>S61 4</t>
  </si>
  <si>
    <t>S62 5</t>
  </si>
  <si>
    <t>S62 6</t>
  </si>
  <si>
    <t>S62 7</t>
  </si>
  <si>
    <t>S63 5</t>
  </si>
  <si>
    <t>S63 6</t>
  </si>
  <si>
    <t>S63 7</t>
  </si>
  <si>
    <t>S64 5</t>
  </si>
  <si>
    <t>S64 8</t>
  </si>
  <si>
    <t>S65 1</t>
  </si>
  <si>
    <t>S65 2</t>
  </si>
  <si>
    <t>S65 3</t>
  </si>
  <si>
    <t>S66 1</t>
  </si>
  <si>
    <t>S66 2</t>
  </si>
  <si>
    <t>S66 3</t>
  </si>
  <si>
    <t>S66 8</t>
  </si>
  <si>
    <t>S66 9</t>
  </si>
  <si>
    <t>S1 2</t>
  </si>
  <si>
    <t>S1 3</t>
  </si>
  <si>
    <t>S1 4</t>
  </si>
  <si>
    <t>S10 1</t>
  </si>
  <si>
    <t>S10 2</t>
  </si>
  <si>
    <t>S10 3</t>
  </si>
  <si>
    <t>S10 4</t>
  </si>
  <si>
    <t>S10 5</t>
  </si>
  <si>
    <t>S11 8</t>
  </si>
  <si>
    <t>S11 9</t>
  </si>
  <si>
    <t>S12 2</t>
  </si>
  <si>
    <t>S12 4</t>
  </si>
  <si>
    <t>S13 7</t>
  </si>
  <si>
    <t>S13 8</t>
  </si>
  <si>
    <t>S14 1</t>
  </si>
  <si>
    <t>S2 1</t>
  </si>
  <si>
    <t>S2 2</t>
  </si>
  <si>
    <t>S2 3</t>
  </si>
  <si>
    <t>S2 4</t>
  </si>
  <si>
    <t>S2 5</t>
  </si>
  <si>
    <t>S20 1</t>
  </si>
  <si>
    <t>S20 2</t>
  </si>
  <si>
    <t>S20 3</t>
  </si>
  <si>
    <t>S20 4</t>
  </si>
  <si>
    <t>S20 5</t>
  </si>
  <si>
    <t>S20 6</t>
  </si>
  <si>
    <t>S20 7</t>
  </si>
  <si>
    <t>S20 8</t>
  </si>
  <si>
    <t>S3 7</t>
  </si>
  <si>
    <t>S3 8</t>
  </si>
  <si>
    <t>S3 9</t>
  </si>
  <si>
    <t>S35 0</t>
  </si>
  <si>
    <t>S35 1</t>
  </si>
  <si>
    <t>S35 3</t>
  </si>
  <si>
    <t>S35 8</t>
  </si>
  <si>
    <t>S36 1</t>
  </si>
  <si>
    <t>S36 2</t>
  </si>
  <si>
    <t>S36 3</t>
  </si>
  <si>
    <t>S4 7</t>
  </si>
  <si>
    <t>S4 8</t>
  </si>
  <si>
    <t>S5 0</t>
  </si>
  <si>
    <t>S5 6</t>
  </si>
  <si>
    <t>S5 7</t>
  </si>
  <si>
    <t>S5 8</t>
  </si>
  <si>
    <t>S5 9</t>
  </si>
  <si>
    <t>S6 1</t>
  </si>
  <si>
    <t>S6 2</t>
  </si>
  <si>
    <t>S6 3</t>
  </si>
  <si>
    <t>S6 4</t>
  </si>
  <si>
    <t>S6 5</t>
  </si>
  <si>
    <t>S6 6</t>
  </si>
  <si>
    <t>S7 1</t>
  </si>
  <si>
    <t>S7 2</t>
  </si>
  <si>
    <t>S8 0</t>
  </si>
  <si>
    <t>S8 7</t>
  </si>
  <si>
    <t>S8 9</t>
  </si>
  <si>
    <t>S9 1</t>
  </si>
  <si>
    <t>S9 2</t>
  </si>
  <si>
    <t>S9 3</t>
  </si>
  <si>
    <t>S9 4</t>
  </si>
  <si>
    <t>S9 5</t>
  </si>
  <si>
    <t>DH3 1</t>
  </si>
  <si>
    <t>NE10 0</t>
  </si>
  <si>
    <t>NE10 8</t>
  </si>
  <si>
    <t>NE10 9</t>
  </si>
  <si>
    <t>NE11 0</t>
  </si>
  <si>
    <t>NE11 9</t>
  </si>
  <si>
    <t>NE16 3</t>
  </si>
  <si>
    <t>NE16 4</t>
  </si>
  <si>
    <t>NE21 4</t>
  </si>
  <si>
    <t>NE21 5</t>
  </si>
  <si>
    <t>NE21 6</t>
  </si>
  <si>
    <t>NE39 2</t>
  </si>
  <si>
    <t>NE40 3</t>
  </si>
  <si>
    <t>NE40 4</t>
  </si>
  <si>
    <t>NE8 1</t>
  </si>
  <si>
    <t>NE8 2</t>
  </si>
  <si>
    <t>NE8 3</t>
  </si>
  <si>
    <t>NE8 4</t>
  </si>
  <si>
    <t>NE9 5</t>
  </si>
  <si>
    <t>NE9 6</t>
  </si>
  <si>
    <t>NE9 7</t>
  </si>
  <si>
    <t>NE1 1</t>
  </si>
  <si>
    <t>NE1 2</t>
  </si>
  <si>
    <t>NE1 3</t>
  </si>
  <si>
    <t>NE1 4</t>
  </si>
  <si>
    <t>NE1 5</t>
  </si>
  <si>
    <t>NE1 6</t>
  </si>
  <si>
    <t>NE1 7</t>
  </si>
  <si>
    <t>NE1 8</t>
  </si>
  <si>
    <t>NE13 7</t>
  </si>
  <si>
    <t>NE13 8</t>
  </si>
  <si>
    <t>NE13 9</t>
  </si>
  <si>
    <t>NE15 6</t>
  </si>
  <si>
    <t>NE15 7</t>
  </si>
  <si>
    <t>NE15 8</t>
  </si>
  <si>
    <t>NE2 1</t>
  </si>
  <si>
    <t>NE2 2</t>
  </si>
  <si>
    <t>NE2 3</t>
  </si>
  <si>
    <t>NE2 4</t>
  </si>
  <si>
    <t>NE3 1</t>
  </si>
  <si>
    <t>NE3 2</t>
  </si>
  <si>
    <t>NE3 3</t>
  </si>
  <si>
    <t>NE3 4</t>
  </si>
  <si>
    <t>NE3 5</t>
  </si>
  <si>
    <t>NE4 5</t>
  </si>
  <si>
    <t>NE4 6</t>
  </si>
  <si>
    <t>NE4 7</t>
  </si>
  <si>
    <t>NE4 8</t>
  </si>
  <si>
    <t>NE4 9</t>
  </si>
  <si>
    <t>NE5 1</t>
  </si>
  <si>
    <t>NE5 2</t>
  </si>
  <si>
    <t>NE5 3</t>
  </si>
  <si>
    <t>NE5 4</t>
  </si>
  <si>
    <t>NE5 5</t>
  </si>
  <si>
    <t>NE6 1</t>
  </si>
  <si>
    <t>NE6 2</t>
  </si>
  <si>
    <t>NE6 3</t>
  </si>
  <si>
    <t>NE6 4</t>
  </si>
  <si>
    <t>NE6 5</t>
  </si>
  <si>
    <t>NE7 7</t>
  </si>
  <si>
    <t>NE12 5</t>
  </si>
  <si>
    <t>NE12 6</t>
  </si>
  <si>
    <t>NE12 7</t>
  </si>
  <si>
    <t>NE12 8</t>
  </si>
  <si>
    <t>NE12 9</t>
  </si>
  <si>
    <t>NE25 8</t>
  </si>
  <si>
    <t>NE26 1</t>
  </si>
  <si>
    <t>NE26 2</t>
  </si>
  <si>
    <t>NE26 3</t>
  </si>
  <si>
    <t>NE28 0</t>
  </si>
  <si>
    <t>NE28 6</t>
  </si>
  <si>
    <t>NE28 7</t>
  </si>
  <si>
    <t>NE28 8</t>
  </si>
  <si>
    <t>NE28 9</t>
  </si>
  <si>
    <t>NE29 0</t>
  </si>
  <si>
    <t>NE29 6</t>
  </si>
  <si>
    <t>NE29 7</t>
  </si>
  <si>
    <t>NE29 8</t>
  </si>
  <si>
    <t>NE29 9</t>
  </si>
  <si>
    <t>NE30 1</t>
  </si>
  <si>
    <t>NE30 2</t>
  </si>
  <si>
    <t>NE30 3</t>
  </si>
  <si>
    <t>NE30 4</t>
  </si>
  <si>
    <t>NE31 1</t>
  </si>
  <si>
    <t>NE31 2</t>
  </si>
  <si>
    <t>NE32 3</t>
  </si>
  <si>
    <t>NE32 4</t>
  </si>
  <si>
    <t>NE32 5</t>
  </si>
  <si>
    <t>NE33 1</t>
  </si>
  <si>
    <t>NE33 2</t>
  </si>
  <si>
    <t>NE33 3</t>
  </si>
  <si>
    <t>NE33 4</t>
  </si>
  <si>
    <t>NE33 5</t>
  </si>
  <si>
    <t>NE34 0</t>
  </si>
  <si>
    <t>NE34 6</t>
  </si>
  <si>
    <t>NE34 7</t>
  </si>
  <si>
    <t>NE34 8</t>
  </si>
  <si>
    <t>NE34 9</t>
  </si>
  <si>
    <t>NE35 9</t>
  </si>
  <si>
    <t>NE36 0</t>
  </si>
  <si>
    <t>NE37 3</t>
  </si>
  <si>
    <t>SR5 1</t>
  </si>
  <si>
    <t>SR6 7</t>
  </si>
  <si>
    <t>DH4 4</t>
  </si>
  <si>
    <t>DH4 5</t>
  </si>
  <si>
    <t>DH4 7</t>
  </si>
  <si>
    <t>DH5 8</t>
  </si>
  <si>
    <t>NE37 1</t>
  </si>
  <si>
    <t>NE37 2</t>
  </si>
  <si>
    <t>NE38 0</t>
  </si>
  <si>
    <t>NE38 7</t>
  </si>
  <si>
    <t>SR1 1</t>
  </si>
  <si>
    <t>SR1 2</t>
  </si>
  <si>
    <t>SR1 3</t>
  </si>
  <si>
    <t>SR2 0</t>
  </si>
  <si>
    <t>SR2 7</t>
  </si>
  <si>
    <t>SR2 8</t>
  </si>
  <si>
    <t>SR2 9</t>
  </si>
  <si>
    <t>SR3 1</t>
  </si>
  <si>
    <t>SR3 2</t>
  </si>
  <si>
    <t>SR3 3</t>
  </si>
  <si>
    <t>SR3 4</t>
  </si>
  <si>
    <t>SR4 0</t>
  </si>
  <si>
    <t>SR4 6</t>
  </si>
  <si>
    <t>SR4 7</t>
  </si>
  <si>
    <t>SR4 8</t>
  </si>
  <si>
    <t>SR4 9</t>
  </si>
  <si>
    <t>SR5 2</t>
  </si>
  <si>
    <t>SR5 3</t>
  </si>
  <si>
    <t>SR5 4</t>
  </si>
  <si>
    <t>SR5 5</t>
  </si>
  <si>
    <t>SR6 0</t>
  </si>
  <si>
    <t>SR6 8</t>
  </si>
  <si>
    <t>SR6 9</t>
  </si>
  <si>
    <t>B1 1</t>
  </si>
  <si>
    <t>B1 2</t>
  </si>
  <si>
    <t>B1 3</t>
  </si>
  <si>
    <t>B10 0</t>
  </si>
  <si>
    <t>B10 9</t>
  </si>
  <si>
    <t>B11 1</t>
  </si>
  <si>
    <t>B11 2</t>
  </si>
  <si>
    <t>B11 3</t>
  </si>
  <si>
    <t>B11 4</t>
  </si>
  <si>
    <t>B12 0</t>
  </si>
  <si>
    <t>B12 8</t>
  </si>
  <si>
    <t>B12 9</t>
  </si>
  <si>
    <t>B13 0</t>
  </si>
  <si>
    <t>B13 3</t>
  </si>
  <si>
    <t>B13 8</t>
  </si>
  <si>
    <t>B13 9</t>
  </si>
  <si>
    <t>B14 4</t>
  </si>
  <si>
    <t>B14 6</t>
  </si>
  <si>
    <t>B14 7</t>
  </si>
  <si>
    <t>B15 1</t>
  </si>
  <si>
    <t>B15 2</t>
  </si>
  <si>
    <t>B15 3</t>
  </si>
  <si>
    <t>B16 0</t>
  </si>
  <si>
    <t>B16 8</t>
  </si>
  <si>
    <t>B16 9</t>
  </si>
  <si>
    <t>B17 0</t>
  </si>
  <si>
    <t>B17 8</t>
  </si>
  <si>
    <t>B17 9</t>
  </si>
  <si>
    <t>B18 4</t>
  </si>
  <si>
    <t>B18 5</t>
  </si>
  <si>
    <t>B18 6</t>
  </si>
  <si>
    <t>B18 7</t>
  </si>
  <si>
    <t>B19 1</t>
  </si>
  <si>
    <t>B19 2</t>
  </si>
  <si>
    <t>B19 3</t>
  </si>
  <si>
    <t>B2 4</t>
  </si>
  <si>
    <t>B2 5</t>
  </si>
  <si>
    <t>B20 1</t>
  </si>
  <si>
    <t>B20 2</t>
  </si>
  <si>
    <t>B20 3</t>
  </si>
  <si>
    <t>B21 0</t>
  </si>
  <si>
    <t>B21 8</t>
  </si>
  <si>
    <t>B21 9</t>
  </si>
  <si>
    <t>B23 5</t>
  </si>
  <si>
    <t>B23 6</t>
  </si>
  <si>
    <t>B23 7</t>
  </si>
  <si>
    <t>B24 0</t>
  </si>
  <si>
    <t>B24 8</t>
  </si>
  <si>
    <t>B24 9</t>
  </si>
  <si>
    <t>B25 8</t>
  </si>
  <si>
    <t>B26 1</t>
  </si>
  <si>
    <t>B26 2</t>
  </si>
  <si>
    <t>B26 3</t>
  </si>
  <si>
    <t>B27 6</t>
  </si>
  <si>
    <t>B27 7</t>
  </si>
  <si>
    <t>B28 0</t>
  </si>
  <si>
    <t>B28 8</t>
  </si>
  <si>
    <t>B28 9</t>
  </si>
  <si>
    <t>B29 4</t>
  </si>
  <si>
    <t>B29 5</t>
  </si>
  <si>
    <t>B29 6</t>
  </si>
  <si>
    <t>B29 7</t>
  </si>
  <si>
    <t>B3 1</t>
  </si>
  <si>
    <t>B3 2</t>
  </si>
  <si>
    <t>B3 3</t>
  </si>
  <si>
    <t>B30 1</t>
  </si>
  <si>
    <t>B30 2</t>
  </si>
  <si>
    <t>B30 3</t>
  </si>
  <si>
    <t>B31 1</t>
  </si>
  <si>
    <t>B31 2</t>
  </si>
  <si>
    <t>B31 3</t>
  </si>
  <si>
    <t>B32 1</t>
  </si>
  <si>
    <t>B32 2</t>
  </si>
  <si>
    <t>B32 3</t>
  </si>
  <si>
    <t>B33 0</t>
  </si>
  <si>
    <t>B33 8</t>
  </si>
  <si>
    <t>B33 9</t>
  </si>
  <si>
    <t>B34 6</t>
  </si>
  <si>
    <t>B34 7</t>
  </si>
  <si>
    <t>B35 6</t>
  </si>
  <si>
    <t>B35 7</t>
  </si>
  <si>
    <t>B36 8</t>
  </si>
  <si>
    <t>B37 5</t>
  </si>
  <si>
    <t>B4 6</t>
  </si>
  <si>
    <t>B4 7</t>
  </si>
  <si>
    <t>B42 1</t>
  </si>
  <si>
    <t>B42 2</t>
  </si>
  <si>
    <t>B43 6</t>
  </si>
  <si>
    <t>B43 7</t>
  </si>
  <si>
    <t>B44 0</t>
  </si>
  <si>
    <t>B44 8</t>
  </si>
  <si>
    <t>B44 9</t>
  </si>
  <si>
    <t>B5 4</t>
  </si>
  <si>
    <t>B5 5</t>
  </si>
  <si>
    <t>B5 6</t>
  </si>
  <si>
    <t>B5 7</t>
  </si>
  <si>
    <t>B6 4</t>
  </si>
  <si>
    <t>B6 5</t>
  </si>
  <si>
    <t>B6 6</t>
  </si>
  <si>
    <t>B6 7</t>
  </si>
  <si>
    <t>B7 4</t>
  </si>
  <si>
    <t>B7 5</t>
  </si>
  <si>
    <t>B72 1</t>
  </si>
  <si>
    <t>B73 5</t>
  </si>
  <si>
    <t>B73 6</t>
  </si>
  <si>
    <t>B74 2</t>
  </si>
  <si>
    <t>B75 7</t>
  </si>
  <si>
    <t>B76 1</t>
  </si>
  <si>
    <t>B76 2</t>
  </si>
  <si>
    <t>B8 1</t>
  </si>
  <si>
    <t>B8 2</t>
  </si>
  <si>
    <t>B8 3</t>
  </si>
  <si>
    <t>B9 4</t>
  </si>
  <si>
    <t>B9 5</t>
  </si>
  <si>
    <t>B92 9</t>
  </si>
  <si>
    <t>CV1 1</t>
  </si>
  <si>
    <t>CV1 2</t>
  </si>
  <si>
    <t>CV1 3</t>
  </si>
  <si>
    <t>CV1 4</t>
  </si>
  <si>
    <t>CV1 5</t>
  </si>
  <si>
    <t>CV2 3</t>
  </si>
  <si>
    <t>CV2 4</t>
  </si>
  <si>
    <t>CV2 5</t>
  </si>
  <si>
    <t>CV3 1</t>
  </si>
  <si>
    <t>CV3 5</t>
  </si>
  <si>
    <t>CV4 9</t>
  </si>
  <si>
    <t>CV5 6</t>
  </si>
  <si>
    <t>CV5 7</t>
  </si>
  <si>
    <t>CV5 8</t>
  </si>
  <si>
    <t>CV5 9</t>
  </si>
  <si>
    <t>CV6 1</t>
  </si>
  <si>
    <t>CV6 2</t>
  </si>
  <si>
    <t>CV6 3</t>
  </si>
  <si>
    <t>CV6 4</t>
  </si>
  <si>
    <t>CV6 5</t>
  </si>
  <si>
    <t>CV6 7</t>
  </si>
  <si>
    <t>B62 8</t>
  </si>
  <si>
    <t>B62 9</t>
  </si>
  <si>
    <t>B63 1</t>
  </si>
  <si>
    <t>B63 2</t>
  </si>
  <si>
    <t>B63 3</t>
  </si>
  <si>
    <t>B63 4</t>
  </si>
  <si>
    <t>B64 5</t>
  </si>
  <si>
    <t>B65 0</t>
  </si>
  <si>
    <t>DY1 1</t>
  </si>
  <si>
    <t>DY1 2</t>
  </si>
  <si>
    <t>DY1 3</t>
  </si>
  <si>
    <t>DY1 4</t>
  </si>
  <si>
    <t>DY2 0</t>
  </si>
  <si>
    <t>DY2 7</t>
  </si>
  <si>
    <t>DY2 8</t>
  </si>
  <si>
    <t>DY2 9</t>
  </si>
  <si>
    <t>DY3 1</t>
  </si>
  <si>
    <t>DY3 2</t>
  </si>
  <si>
    <t>DY3 3</t>
  </si>
  <si>
    <t>DY4 8</t>
  </si>
  <si>
    <t>DY5 1</t>
  </si>
  <si>
    <t>DY5 2</t>
  </si>
  <si>
    <t>DY5 3</t>
  </si>
  <si>
    <t>DY5 4</t>
  </si>
  <si>
    <t>DY6 7</t>
  </si>
  <si>
    <t>DY6 8</t>
  </si>
  <si>
    <t>DY6 9</t>
  </si>
  <si>
    <t>DY8 1</t>
  </si>
  <si>
    <t>DY8 3</t>
  </si>
  <si>
    <t>DY8 4</t>
  </si>
  <si>
    <t>DY8 5</t>
  </si>
  <si>
    <t>DY9 7</t>
  </si>
  <si>
    <t>DY9 8</t>
  </si>
  <si>
    <t>WV14 0</t>
  </si>
  <si>
    <t>WV14 8</t>
  </si>
  <si>
    <t>WV14 9</t>
  </si>
  <si>
    <t>WV4 6</t>
  </si>
  <si>
    <t>B43 5</t>
  </si>
  <si>
    <t>B64 6</t>
  </si>
  <si>
    <t>B64 7</t>
  </si>
  <si>
    <t>B65 8</t>
  </si>
  <si>
    <t>B65 9</t>
  </si>
  <si>
    <t>B66 1</t>
  </si>
  <si>
    <t>B66 2</t>
  </si>
  <si>
    <t>B66 3</t>
  </si>
  <si>
    <t>B66 4</t>
  </si>
  <si>
    <t>B67 5</t>
  </si>
  <si>
    <t>B67 6</t>
  </si>
  <si>
    <t>B67 7</t>
  </si>
  <si>
    <t>B68 0</t>
  </si>
  <si>
    <t>B68 8</t>
  </si>
  <si>
    <t>B68 9</t>
  </si>
  <si>
    <t>B69 1</t>
  </si>
  <si>
    <t>B69 2</t>
  </si>
  <si>
    <t>B69 3</t>
  </si>
  <si>
    <t>B69 4</t>
  </si>
  <si>
    <t>B70 0</t>
  </si>
  <si>
    <t>B70 6</t>
  </si>
  <si>
    <t>B70 7</t>
  </si>
  <si>
    <t>B70 8</t>
  </si>
  <si>
    <t>B70 9</t>
  </si>
  <si>
    <t>B71 1</t>
  </si>
  <si>
    <t>B71 2</t>
  </si>
  <si>
    <t>B71 3</t>
  </si>
  <si>
    <t>B71 4</t>
  </si>
  <si>
    <t>DY4 0</t>
  </si>
  <si>
    <t>DY4 7</t>
  </si>
  <si>
    <t>DY4 9</t>
  </si>
  <si>
    <t>WS10 0</t>
  </si>
  <si>
    <t>WS10 7</t>
  </si>
  <si>
    <t>WS10 9</t>
  </si>
  <si>
    <t>WS5 4</t>
  </si>
  <si>
    <t>B36 0</t>
  </si>
  <si>
    <t>B36 9</t>
  </si>
  <si>
    <t>B37 6</t>
  </si>
  <si>
    <t>B37 7</t>
  </si>
  <si>
    <t>B40 1</t>
  </si>
  <si>
    <t>B90 2</t>
  </si>
  <si>
    <t>B90 3</t>
  </si>
  <si>
    <t>B90 4</t>
  </si>
  <si>
    <t>B90 8</t>
  </si>
  <si>
    <t>B91 1</t>
  </si>
  <si>
    <t>B91 2</t>
  </si>
  <si>
    <t>B91 3</t>
  </si>
  <si>
    <t>B92 0</t>
  </si>
  <si>
    <t>B92 7</t>
  </si>
  <si>
    <t>B92 8</t>
  </si>
  <si>
    <t>B93 9</t>
  </si>
  <si>
    <t>WS1 1</t>
  </si>
  <si>
    <t>WS1 2</t>
  </si>
  <si>
    <t>WS1 3</t>
  </si>
  <si>
    <t>WS1 4</t>
  </si>
  <si>
    <t>WS10 8</t>
  </si>
  <si>
    <t>WS2 0</t>
  </si>
  <si>
    <t>WS2 7</t>
  </si>
  <si>
    <t>WS2 8</t>
  </si>
  <si>
    <t>WS2 9</t>
  </si>
  <si>
    <t>WS3 1</t>
  </si>
  <si>
    <t>WS3 2</t>
  </si>
  <si>
    <t>WS3 3</t>
  </si>
  <si>
    <t>WS3 4</t>
  </si>
  <si>
    <t>WS4 1</t>
  </si>
  <si>
    <t>WS4 2</t>
  </si>
  <si>
    <t>WS5 3</t>
  </si>
  <si>
    <t>WS9 8</t>
  </si>
  <si>
    <t>WV11 3</t>
  </si>
  <si>
    <t>WV12 4</t>
  </si>
  <si>
    <t>WV12 5</t>
  </si>
  <si>
    <t>WV13 1</t>
  </si>
  <si>
    <t>WV13 2</t>
  </si>
  <si>
    <t>WV13 3</t>
  </si>
  <si>
    <t>WV1 1</t>
  </si>
  <si>
    <t>WV1 2</t>
  </si>
  <si>
    <t>WV1 3</t>
  </si>
  <si>
    <t>WV1 4</t>
  </si>
  <si>
    <t>WV10 0</t>
  </si>
  <si>
    <t>WV10 6</t>
  </si>
  <si>
    <t>WV10 9</t>
  </si>
  <si>
    <t>WV11 1</t>
  </si>
  <si>
    <t>WV14 6</t>
  </si>
  <si>
    <t>WV14 7</t>
  </si>
  <si>
    <t>WV2 1</t>
  </si>
  <si>
    <t>WV2 2</t>
  </si>
  <si>
    <t>WV2 3</t>
  </si>
  <si>
    <t>WV2 4</t>
  </si>
  <si>
    <t>WV3 0</t>
  </si>
  <si>
    <t>WV3 7</t>
  </si>
  <si>
    <t>WV3 9</t>
  </si>
  <si>
    <t>WV6 0</t>
  </si>
  <si>
    <t>BD1 1</t>
  </si>
  <si>
    <t>BD1 2</t>
  </si>
  <si>
    <t>BD1 3</t>
  </si>
  <si>
    <t>BD1 4</t>
  </si>
  <si>
    <t>BD1 5</t>
  </si>
  <si>
    <t>BD10 0</t>
  </si>
  <si>
    <t>BD10 8</t>
  </si>
  <si>
    <t>BD10 9</t>
  </si>
  <si>
    <t>BD11 2</t>
  </si>
  <si>
    <t>BD12 0</t>
  </si>
  <si>
    <t>BD12 7</t>
  </si>
  <si>
    <t>BD12 8</t>
  </si>
  <si>
    <t>BD12 9</t>
  </si>
  <si>
    <t>BD13 1</t>
  </si>
  <si>
    <t>BD13 2</t>
  </si>
  <si>
    <t>BD13 3</t>
  </si>
  <si>
    <t>BD13 4</t>
  </si>
  <si>
    <t>BD13 5</t>
  </si>
  <si>
    <t>BD14 6</t>
  </si>
  <si>
    <t>BD15 0</t>
  </si>
  <si>
    <t>BD15 7</t>
  </si>
  <si>
    <t>BD15 8</t>
  </si>
  <si>
    <t>BD15 9</t>
  </si>
  <si>
    <t>BD16 1</t>
  </si>
  <si>
    <t>BD16 2</t>
  </si>
  <si>
    <t>BD16 3</t>
  </si>
  <si>
    <t>BD16 4</t>
  </si>
  <si>
    <t>BD17 5</t>
  </si>
  <si>
    <t>BD17 6</t>
  </si>
  <si>
    <t>BD17 7</t>
  </si>
  <si>
    <t>BD18 1</t>
  </si>
  <si>
    <t>BD18 2</t>
  </si>
  <si>
    <t>BD18 3</t>
  </si>
  <si>
    <t>BD18 4</t>
  </si>
  <si>
    <t>BD2 1</t>
  </si>
  <si>
    <t>BD2 2</t>
  </si>
  <si>
    <t>BD2 3</t>
  </si>
  <si>
    <t>BD2 4</t>
  </si>
  <si>
    <t>BD20 0</t>
  </si>
  <si>
    <t>BD20 5</t>
  </si>
  <si>
    <t>BD20 6</t>
  </si>
  <si>
    <t>BD21 1</t>
  </si>
  <si>
    <t>BD21 2</t>
  </si>
  <si>
    <t>BD21 3</t>
  </si>
  <si>
    <t>BD21 4</t>
  </si>
  <si>
    <t>BD21 5</t>
  </si>
  <si>
    <t>BD22 6</t>
  </si>
  <si>
    <t>BD22 7</t>
  </si>
  <si>
    <t>BD22 8</t>
  </si>
  <si>
    <t>BD22 9</t>
  </si>
  <si>
    <t>BD3 0</t>
  </si>
  <si>
    <t>BD3 7</t>
  </si>
  <si>
    <t>BD3 8</t>
  </si>
  <si>
    <t>BD3 9</t>
  </si>
  <si>
    <t>BD4 0</t>
  </si>
  <si>
    <t>BD4 6</t>
  </si>
  <si>
    <t>BD4 7</t>
  </si>
  <si>
    <t>BD4 8</t>
  </si>
  <si>
    <t>BD4 9</t>
  </si>
  <si>
    <t>BD5 0</t>
  </si>
  <si>
    <t>BD5 7</t>
  </si>
  <si>
    <t>BD5 8</t>
  </si>
  <si>
    <t>BD5 9</t>
  </si>
  <si>
    <t>BD6 1</t>
  </si>
  <si>
    <t>BD6 2</t>
  </si>
  <si>
    <t>BD6 3</t>
  </si>
  <si>
    <t>BD7 1</t>
  </si>
  <si>
    <t>BD7 2</t>
  </si>
  <si>
    <t>BD7 3</t>
  </si>
  <si>
    <t>BD7 4</t>
  </si>
  <si>
    <t>BD8 0</t>
  </si>
  <si>
    <t>BD8 7</t>
  </si>
  <si>
    <t>BD8 8</t>
  </si>
  <si>
    <t>BD8 9</t>
  </si>
  <si>
    <t>BD9 4</t>
  </si>
  <si>
    <t>BD9 5</t>
  </si>
  <si>
    <t>BD9 6</t>
  </si>
  <si>
    <t>HX3 6</t>
  </si>
  <si>
    <t>LS19 7</t>
  </si>
  <si>
    <t>LS21 3</t>
  </si>
  <si>
    <t>LS29 6</t>
  </si>
  <si>
    <t>LS29 7</t>
  </si>
  <si>
    <t>LS29 8</t>
  </si>
  <si>
    <t>LS29 9</t>
  </si>
  <si>
    <t>BD19 6</t>
  </si>
  <si>
    <t>HD2 2</t>
  </si>
  <si>
    <t>HD3 3</t>
  </si>
  <si>
    <t>HD6 1</t>
  </si>
  <si>
    <t>HD6 2</t>
  </si>
  <si>
    <t>HD6 3</t>
  </si>
  <si>
    <t>HD6 4</t>
  </si>
  <si>
    <t>HX1 1</t>
  </si>
  <si>
    <t>HX1 2</t>
  </si>
  <si>
    <t>HX1 3</t>
  </si>
  <si>
    <t>HX1 4</t>
  </si>
  <si>
    <t>HX1 5</t>
  </si>
  <si>
    <t>HX2 0</t>
  </si>
  <si>
    <t>HX2 6</t>
  </si>
  <si>
    <t>HX2 7</t>
  </si>
  <si>
    <t>HX2 8</t>
  </si>
  <si>
    <t>HX2 9</t>
  </si>
  <si>
    <t>HX3 0</t>
  </si>
  <si>
    <t>HX3 5</t>
  </si>
  <si>
    <t>HX3 7</t>
  </si>
  <si>
    <t>HX3 8</t>
  </si>
  <si>
    <t>HX3 9</t>
  </si>
  <si>
    <t>HX4 0</t>
  </si>
  <si>
    <t>HX4 8</t>
  </si>
  <si>
    <t>HX4 9</t>
  </si>
  <si>
    <t>HX5 0</t>
  </si>
  <si>
    <t>HX5 9</t>
  </si>
  <si>
    <t>HX6 1</t>
  </si>
  <si>
    <t>HX6 2</t>
  </si>
  <si>
    <t>HX6 3</t>
  </si>
  <si>
    <t>HX6 4</t>
  </si>
  <si>
    <t>HX7 5</t>
  </si>
  <si>
    <t>HX7 6</t>
  </si>
  <si>
    <t>HX7 7</t>
  </si>
  <si>
    <t>HX7 8</t>
  </si>
  <si>
    <t>OL14 5</t>
  </si>
  <si>
    <t>WF14 0</t>
  </si>
  <si>
    <t>BD19 3</t>
  </si>
  <si>
    <t>BD19 4</t>
  </si>
  <si>
    <t>BD19 5</t>
  </si>
  <si>
    <t>HD1 1</t>
  </si>
  <si>
    <t>HD1 2</t>
  </si>
  <si>
    <t>HD1 3</t>
  </si>
  <si>
    <t>HD1 4</t>
  </si>
  <si>
    <t>HD1 5</t>
  </si>
  <si>
    <t>HD1 6</t>
  </si>
  <si>
    <t>HD2 1</t>
  </si>
  <si>
    <t>HD3 4</t>
  </si>
  <si>
    <t>HD4 5</t>
  </si>
  <si>
    <t>HD4 6</t>
  </si>
  <si>
    <t>HD4 7</t>
  </si>
  <si>
    <t>HD5 0</t>
  </si>
  <si>
    <t>HD5 8</t>
  </si>
  <si>
    <t>HD5 9</t>
  </si>
  <si>
    <t>HD7 4</t>
  </si>
  <si>
    <t>HD7 5</t>
  </si>
  <si>
    <t>HD7 6</t>
  </si>
  <si>
    <t>HD8 0</t>
  </si>
  <si>
    <t>HD8 9</t>
  </si>
  <si>
    <t>HD9 1</t>
  </si>
  <si>
    <t>HD9 3</t>
  </si>
  <si>
    <t>HD9 4</t>
  </si>
  <si>
    <t>HD9 5</t>
  </si>
  <si>
    <t>HD9 6</t>
  </si>
  <si>
    <t>WF12 0</t>
  </si>
  <si>
    <t>WF12 7</t>
  </si>
  <si>
    <t>WF12 8</t>
  </si>
  <si>
    <t>WF12 9</t>
  </si>
  <si>
    <t>WF13 1</t>
  </si>
  <si>
    <t>WF13 2</t>
  </si>
  <si>
    <t>WF13 3</t>
  </si>
  <si>
    <t>WF13 4</t>
  </si>
  <si>
    <t>WF14 8</t>
  </si>
  <si>
    <t>WF14 9</t>
  </si>
  <si>
    <t>WF15 6</t>
  </si>
  <si>
    <t>WF15 7</t>
  </si>
  <si>
    <t>WF15 8</t>
  </si>
  <si>
    <t>WF16 0</t>
  </si>
  <si>
    <t>WF16 9</t>
  </si>
  <si>
    <t>WF17 0</t>
  </si>
  <si>
    <t>WF17 5</t>
  </si>
  <si>
    <t>WF17 6</t>
  </si>
  <si>
    <t>WF17 7</t>
  </si>
  <si>
    <t>WF17 8</t>
  </si>
  <si>
    <t>WF17 9</t>
  </si>
  <si>
    <t>WF3 1</t>
  </si>
  <si>
    <t>WF4 4</t>
  </si>
  <si>
    <t>WF5 9</t>
  </si>
  <si>
    <t>BD11 1</t>
  </si>
  <si>
    <t>LS1 2</t>
  </si>
  <si>
    <t>LS1 3</t>
  </si>
  <si>
    <t>LS1 4</t>
  </si>
  <si>
    <t>LS1 5</t>
  </si>
  <si>
    <t>LS1 6</t>
  </si>
  <si>
    <t>LS1 7</t>
  </si>
  <si>
    <t>LS10 1</t>
  </si>
  <si>
    <t>LS10 2</t>
  </si>
  <si>
    <t>LS10 3</t>
  </si>
  <si>
    <t>LS10 4</t>
  </si>
  <si>
    <t>LS11 0</t>
  </si>
  <si>
    <t>LS11 5</t>
  </si>
  <si>
    <t>LS11 6</t>
  </si>
  <si>
    <t>LS11 7</t>
  </si>
  <si>
    <t>LS11 8</t>
  </si>
  <si>
    <t>LS11 9</t>
  </si>
  <si>
    <t>LS12 1</t>
  </si>
  <si>
    <t>LS12 2</t>
  </si>
  <si>
    <t>LS12 3</t>
  </si>
  <si>
    <t>LS12 4</t>
  </si>
  <si>
    <t>LS12 5</t>
  </si>
  <si>
    <t>LS12 6</t>
  </si>
  <si>
    <t>LS13 1</t>
  </si>
  <si>
    <t>LS13 2</t>
  </si>
  <si>
    <t>LS13 3</t>
  </si>
  <si>
    <t>LS13 4</t>
  </si>
  <si>
    <t>LS14 1</t>
  </si>
  <si>
    <t>LS14 2</t>
  </si>
  <si>
    <t>LS14 3</t>
  </si>
  <si>
    <t>LS14 5</t>
  </si>
  <si>
    <t>LS14 6</t>
  </si>
  <si>
    <t>LS15 0</t>
  </si>
  <si>
    <t>LS15 4</t>
  </si>
  <si>
    <t>LS15 5</t>
  </si>
  <si>
    <t>LS15 7</t>
  </si>
  <si>
    <t>LS15 8</t>
  </si>
  <si>
    <t>LS15 9</t>
  </si>
  <si>
    <t>LS16 5</t>
  </si>
  <si>
    <t>LS16 6</t>
  </si>
  <si>
    <t>LS16 7</t>
  </si>
  <si>
    <t>LS16 8</t>
  </si>
  <si>
    <t>LS16 9</t>
  </si>
  <si>
    <t>LS17 5</t>
  </si>
  <si>
    <t>LS17 6</t>
  </si>
  <si>
    <t>LS17 7</t>
  </si>
  <si>
    <t>LS17 8</t>
  </si>
  <si>
    <t>LS18 4</t>
  </si>
  <si>
    <t>LS18 5</t>
  </si>
  <si>
    <t>LS19 6</t>
  </si>
  <si>
    <t>LS2 3</t>
  </si>
  <si>
    <t>LS2 7</t>
  </si>
  <si>
    <t>LS2 8</t>
  </si>
  <si>
    <t>LS2 9</t>
  </si>
  <si>
    <t>LS20 8</t>
  </si>
  <si>
    <t>LS20 9</t>
  </si>
  <si>
    <t>LS21 1</t>
  </si>
  <si>
    <t>LS22 7</t>
  </si>
  <si>
    <t>LS23 6</t>
  </si>
  <si>
    <t>LS23 7</t>
  </si>
  <si>
    <t>LS25 1</t>
  </si>
  <si>
    <t>LS25 2</t>
  </si>
  <si>
    <t>LS25 4</t>
  </si>
  <si>
    <t>LS25 7</t>
  </si>
  <si>
    <t>LS26 0</t>
  </si>
  <si>
    <t>LS26 8</t>
  </si>
  <si>
    <t>LS26 9</t>
  </si>
  <si>
    <t>LS27 0</t>
  </si>
  <si>
    <t>LS27 7</t>
  </si>
  <si>
    <t>LS27 8</t>
  </si>
  <si>
    <t>LS27 9</t>
  </si>
  <si>
    <t>LS28 5</t>
  </si>
  <si>
    <t>LS28 6</t>
  </si>
  <si>
    <t>LS28 7</t>
  </si>
  <si>
    <t>LS28 8</t>
  </si>
  <si>
    <t>LS28 9</t>
  </si>
  <si>
    <t>LS3 1</t>
  </si>
  <si>
    <t>LS4 2</t>
  </si>
  <si>
    <t>LS5 2</t>
  </si>
  <si>
    <t>LS5 3</t>
  </si>
  <si>
    <t>LS6 1</t>
  </si>
  <si>
    <t>LS6 2</t>
  </si>
  <si>
    <t>LS6 3</t>
  </si>
  <si>
    <t>LS6 4</t>
  </si>
  <si>
    <t>LS7 1</t>
  </si>
  <si>
    <t>LS7 2</t>
  </si>
  <si>
    <t>LS7 3</t>
  </si>
  <si>
    <t>LS7 4</t>
  </si>
  <si>
    <t>LS8 1</t>
  </si>
  <si>
    <t>LS8 2</t>
  </si>
  <si>
    <t>LS8 3</t>
  </si>
  <si>
    <t>LS8 4</t>
  </si>
  <si>
    <t>LS8 5</t>
  </si>
  <si>
    <t>LS9 0</t>
  </si>
  <si>
    <t>LS9 6</t>
  </si>
  <si>
    <t>LS9 7</t>
  </si>
  <si>
    <t>LS9 8</t>
  </si>
  <si>
    <t>LS9 9</t>
  </si>
  <si>
    <t>WF10 2</t>
  </si>
  <si>
    <t>WF2 0</t>
  </si>
  <si>
    <t>WF3 2</t>
  </si>
  <si>
    <t>WF3 3</t>
  </si>
  <si>
    <t>WF1 1</t>
  </si>
  <si>
    <t>WF1 2</t>
  </si>
  <si>
    <t>WF1 3</t>
  </si>
  <si>
    <t>WF1 4</t>
  </si>
  <si>
    <t>WF1 5</t>
  </si>
  <si>
    <t>WF10 1</t>
  </si>
  <si>
    <t>WF10 3</t>
  </si>
  <si>
    <t>WF10 4</t>
  </si>
  <si>
    <t>WF10 5</t>
  </si>
  <si>
    <t>WF2 6</t>
  </si>
  <si>
    <t>WF2 7</t>
  </si>
  <si>
    <t>WF2 8</t>
  </si>
  <si>
    <t>WF2 9</t>
  </si>
  <si>
    <t>WF3 4</t>
  </si>
  <si>
    <t>WF4 1</t>
  </si>
  <si>
    <t>WF4 2</t>
  </si>
  <si>
    <t>WF4 3</t>
  </si>
  <si>
    <t>WF4 5</t>
  </si>
  <si>
    <t>WF4 6</t>
  </si>
  <si>
    <t>WF5 0</t>
  </si>
  <si>
    <t>WF5 8</t>
  </si>
  <si>
    <t>WF6 1</t>
  </si>
  <si>
    <t>WF6 2</t>
  </si>
  <si>
    <t>WF7 5</t>
  </si>
  <si>
    <t>WF7 6</t>
  </si>
  <si>
    <t>WF7 7</t>
  </si>
  <si>
    <t>WF8 1</t>
  </si>
  <si>
    <t>WF8 2</t>
  </si>
  <si>
    <t>WF8 4</t>
  </si>
  <si>
    <t>WF9 1</t>
  </si>
  <si>
    <t>WF9 2</t>
  </si>
  <si>
    <t>WF9 3</t>
  </si>
  <si>
    <t>WF9 4</t>
  </si>
  <si>
    <t>WF9 5</t>
  </si>
  <si>
    <t>E1 7</t>
  </si>
  <si>
    <t>E1 8</t>
  </si>
  <si>
    <t>EC1A 2</t>
  </si>
  <si>
    <t>EC1A 4</t>
  </si>
  <si>
    <t>EC1A 7</t>
  </si>
  <si>
    <t>EC1A 9</t>
  </si>
  <si>
    <t>EC1M 6</t>
  </si>
  <si>
    <t>EC1Y 0</t>
  </si>
  <si>
    <t>EC2M 1</t>
  </si>
  <si>
    <t>EC2M 2</t>
  </si>
  <si>
    <t>EC2M 3</t>
  </si>
  <si>
    <t>EC2M 4</t>
  </si>
  <si>
    <t>EC2M 5</t>
  </si>
  <si>
    <t>EC2M 6</t>
  </si>
  <si>
    <t>EC2M 7</t>
  </si>
  <si>
    <t>EC2N 2</t>
  </si>
  <si>
    <t>EC2N 4</t>
  </si>
  <si>
    <t>EC2R 6</t>
  </si>
  <si>
    <t>EC2R 7</t>
  </si>
  <si>
    <t>EC2V 5</t>
  </si>
  <si>
    <t>EC2V 6</t>
  </si>
  <si>
    <t>EC2V 7</t>
  </si>
  <si>
    <t>EC2V 8</t>
  </si>
  <si>
    <t>EC2Y 5</t>
  </si>
  <si>
    <t>EC2Y 8</t>
  </si>
  <si>
    <t>EC3A 3</t>
  </si>
  <si>
    <t>EC3A 5</t>
  </si>
  <si>
    <t>EC3A 7</t>
  </si>
  <si>
    <t>EC3M 2</t>
  </si>
  <si>
    <t>EC3M 4</t>
  </si>
  <si>
    <t>EC3M 7</t>
  </si>
  <si>
    <t>EC3N 1</t>
  </si>
  <si>
    <t>EC3N 2</t>
  </si>
  <si>
    <t>EC3N 4</t>
  </si>
  <si>
    <t>EC3R 5</t>
  </si>
  <si>
    <t>EC3R 7</t>
  </si>
  <si>
    <t>EC3R 8</t>
  </si>
  <si>
    <t>EC3V 0</t>
  </si>
  <si>
    <t>EC3V 1</t>
  </si>
  <si>
    <t>EC3V 3</t>
  </si>
  <si>
    <t>EC3V 9</t>
  </si>
  <si>
    <t>EC4A 1</t>
  </si>
  <si>
    <t>EC4A 2</t>
  </si>
  <si>
    <t>EC4A 3</t>
  </si>
  <si>
    <t>EC4A 4</t>
  </si>
  <si>
    <t>EC4M 7</t>
  </si>
  <si>
    <t>EC4M 9</t>
  </si>
  <si>
    <t>EC4N 1</t>
  </si>
  <si>
    <t>EC4N 5</t>
  </si>
  <si>
    <t>EC4N 7</t>
  </si>
  <si>
    <t>EC4N 8</t>
  </si>
  <si>
    <t>EC4R 0</t>
  </si>
  <si>
    <t>EC4R 1</t>
  </si>
  <si>
    <t>EC4R 2</t>
  </si>
  <si>
    <t>EC4R 9</t>
  </si>
  <si>
    <t>EC4V 2</t>
  </si>
  <si>
    <t>EC4V 3</t>
  </si>
  <si>
    <t>EC4V 4</t>
  </si>
  <si>
    <t>EC4V 5</t>
  </si>
  <si>
    <t>EC4V 6</t>
  </si>
  <si>
    <t>EC4Y 0</t>
  </si>
  <si>
    <t>EC4Y 1</t>
  </si>
  <si>
    <t>EC4Y 7</t>
  </si>
  <si>
    <t>EC4Y 8</t>
  </si>
  <si>
    <t>EC4Y 9</t>
  </si>
  <si>
    <t>WC1V 7</t>
  </si>
  <si>
    <t>WC2A 1</t>
  </si>
  <si>
    <t>IG11 0</t>
  </si>
  <si>
    <t>IG11 7</t>
  </si>
  <si>
    <t>IG11 8</t>
  </si>
  <si>
    <t>IG11 9</t>
  </si>
  <si>
    <t>RM10 7</t>
  </si>
  <si>
    <t>RM10 8</t>
  </si>
  <si>
    <t>RM10 9</t>
  </si>
  <si>
    <t>RM5 2</t>
  </si>
  <si>
    <t>RM6 4</t>
  </si>
  <si>
    <t>RM6 5</t>
  </si>
  <si>
    <t>RM6 6</t>
  </si>
  <si>
    <t>RM7 0</t>
  </si>
  <si>
    <t>RM8 1</t>
  </si>
  <si>
    <t>RM8 2</t>
  </si>
  <si>
    <t>RM8 3</t>
  </si>
  <si>
    <t>RM9 4</t>
  </si>
  <si>
    <t>RM9 5</t>
  </si>
  <si>
    <t>RM9 6</t>
  </si>
  <si>
    <t>EN4 8</t>
  </si>
  <si>
    <t>EN4 9</t>
  </si>
  <si>
    <t>EN5 1</t>
  </si>
  <si>
    <t>EN5 2</t>
  </si>
  <si>
    <t>EN5 5</t>
  </si>
  <si>
    <t>HA7 4</t>
  </si>
  <si>
    <t>HA8 0</t>
  </si>
  <si>
    <t>HA8 5</t>
  </si>
  <si>
    <t>HA8 7</t>
  </si>
  <si>
    <t>HA8 8</t>
  </si>
  <si>
    <t>HA8 9</t>
  </si>
  <si>
    <t>N10 1</t>
  </si>
  <si>
    <t>N10 2</t>
  </si>
  <si>
    <t>N11 1</t>
  </si>
  <si>
    <t>N11 3</t>
  </si>
  <si>
    <t>N12 0</t>
  </si>
  <si>
    <t>N12 7</t>
  </si>
  <si>
    <t>N12 8</t>
  </si>
  <si>
    <t>N12 9</t>
  </si>
  <si>
    <t>N14 4</t>
  </si>
  <si>
    <t>N14 5</t>
  </si>
  <si>
    <t>N14 7</t>
  </si>
  <si>
    <t>N2 0</t>
  </si>
  <si>
    <t>N2 8</t>
  </si>
  <si>
    <t>N2 9</t>
  </si>
  <si>
    <t>N20 0</t>
  </si>
  <si>
    <t>N20 8</t>
  </si>
  <si>
    <t>N20 9</t>
  </si>
  <si>
    <t>N3 1</t>
  </si>
  <si>
    <t>N3 2</t>
  </si>
  <si>
    <t>N3 3</t>
  </si>
  <si>
    <t>N6 4</t>
  </si>
  <si>
    <t>NW11 0</t>
  </si>
  <si>
    <t>NW11 6</t>
  </si>
  <si>
    <t>NW11 7</t>
  </si>
  <si>
    <t>NW11 8</t>
  </si>
  <si>
    <t>NW11 9</t>
  </si>
  <si>
    <t>NW2 1</t>
  </si>
  <si>
    <t>NW2 2</t>
  </si>
  <si>
    <t>NW2 3</t>
  </si>
  <si>
    <t>NW2 6</t>
  </si>
  <si>
    <t>NW3 7</t>
  </si>
  <si>
    <t>NW4 1</t>
  </si>
  <si>
    <t>NW4 2</t>
  </si>
  <si>
    <t>NW4 3</t>
  </si>
  <si>
    <t>NW4 4</t>
  </si>
  <si>
    <t>NW7 1</t>
  </si>
  <si>
    <t>NW7 2</t>
  </si>
  <si>
    <t>NW7 3</t>
  </si>
  <si>
    <t>NW7 4</t>
  </si>
  <si>
    <t>NW9 5</t>
  </si>
  <si>
    <t>NW9 6</t>
  </si>
  <si>
    <t>NW9 7</t>
  </si>
  <si>
    <t>DA14 4</t>
  </si>
  <si>
    <t>DA14 6</t>
  </si>
  <si>
    <t>DA15 7</t>
  </si>
  <si>
    <t>DA15 8</t>
  </si>
  <si>
    <t>DA15 9</t>
  </si>
  <si>
    <t>DA16 1</t>
  </si>
  <si>
    <t>DA16 2</t>
  </si>
  <si>
    <t>DA16 3</t>
  </si>
  <si>
    <t>DA17 5</t>
  </si>
  <si>
    <t>DA17 6</t>
  </si>
  <si>
    <t>DA18 4</t>
  </si>
  <si>
    <t>DA5 1</t>
  </si>
  <si>
    <t>DA5 3</t>
  </si>
  <si>
    <t>DA6 7</t>
  </si>
  <si>
    <t>DA6 8</t>
  </si>
  <si>
    <t>DA7 4</t>
  </si>
  <si>
    <t>DA7 5</t>
  </si>
  <si>
    <t>DA7 6</t>
  </si>
  <si>
    <t>DA8 1</t>
  </si>
  <si>
    <t>DA8 2</t>
  </si>
  <si>
    <t>DA8 3</t>
  </si>
  <si>
    <t>SE2 0</t>
  </si>
  <si>
    <t>SE2 9</t>
  </si>
  <si>
    <t>SE28 8</t>
  </si>
  <si>
    <t>SE9 2</t>
  </si>
  <si>
    <t>SE9 3</t>
  </si>
  <si>
    <t>HA0 1</t>
  </si>
  <si>
    <t>HA0 2</t>
  </si>
  <si>
    <t>HA0 3</t>
  </si>
  <si>
    <t>HA0 4</t>
  </si>
  <si>
    <t>HA1 3</t>
  </si>
  <si>
    <t>HA3 0</t>
  </si>
  <si>
    <t>HA3 9</t>
  </si>
  <si>
    <t>HA9 0</t>
  </si>
  <si>
    <t>HA9 6</t>
  </si>
  <si>
    <t>HA9 7</t>
  </si>
  <si>
    <t>HA9 8</t>
  </si>
  <si>
    <t>HA9 9</t>
  </si>
  <si>
    <t>NW10 0</t>
  </si>
  <si>
    <t>NW10 1</t>
  </si>
  <si>
    <t>NW10 2</t>
  </si>
  <si>
    <t>NW10 3</t>
  </si>
  <si>
    <t>NW10 4</t>
  </si>
  <si>
    <t>NW10 5</t>
  </si>
  <si>
    <t>NW10 7</t>
  </si>
  <si>
    <t>NW10 8</t>
  </si>
  <si>
    <t>NW10 9</t>
  </si>
  <si>
    <t>NW2 4</t>
  </si>
  <si>
    <t>NW2 5</t>
  </si>
  <si>
    <t>NW2 7</t>
  </si>
  <si>
    <t>NW6 5</t>
  </si>
  <si>
    <t>NW6 6</t>
  </si>
  <si>
    <t>NW6 7</t>
  </si>
  <si>
    <t>NW9 0</t>
  </si>
  <si>
    <t>NW9 8</t>
  </si>
  <si>
    <t>NW9 9</t>
  </si>
  <si>
    <t>W10 4</t>
  </si>
  <si>
    <t>W9 2</t>
  </si>
  <si>
    <t>W9 3</t>
  </si>
  <si>
    <t>BR1 1</t>
  </si>
  <si>
    <t>BR1 2</t>
  </si>
  <si>
    <t>BR1 3</t>
  </si>
  <si>
    <t>BR1 4</t>
  </si>
  <si>
    <t>BR1 5</t>
  </si>
  <si>
    <t>BR2 0</t>
  </si>
  <si>
    <t>BR2 6</t>
  </si>
  <si>
    <t>BR2 7</t>
  </si>
  <si>
    <t>BR2 8</t>
  </si>
  <si>
    <t>BR2 9</t>
  </si>
  <si>
    <t>BR3 1</t>
  </si>
  <si>
    <t>BR3 3</t>
  </si>
  <si>
    <t>BR3 4</t>
  </si>
  <si>
    <t>BR3 5</t>
  </si>
  <si>
    <t>BR3 6</t>
  </si>
  <si>
    <t>BR4 0</t>
  </si>
  <si>
    <t>BR4 9</t>
  </si>
  <si>
    <t>BR5 1</t>
  </si>
  <si>
    <t>BR5 2</t>
  </si>
  <si>
    <t>BR5 3</t>
  </si>
  <si>
    <t>BR5 4</t>
  </si>
  <si>
    <t>BR6 0</t>
  </si>
  <si>
    <t>BR6 6</t>
  </si>
  <si>
    <t>BR6 8</t>
  </si>
  <si>
    <t>BR6 9</t>
  </si>
  <si>
    <t>BR7 5</t>
  </si>
  <si>
    <t>BR7 6</t>
  </si>
  <si>
    <t>SE19 2</t>
  </si>
  <si>
    <t>SE20 7</t>
  </si>
  <si>
    <t>SE20 8</t>
  </si>
  <si>
    <t>SE26 5</t>
  </si>
  <si>
    <t>SE26 6</t>
  </si>
  <si>
    <t>SE9 4</t>
  </si>
  <si>
    <t>TN16 3</t>
  </si>
  <si>
    <t>EC1M 3</t>
  </si>
  <si>
    <t>EC1N 6</t>
  </si>
  <si>
    <t>EC1N 7</t>
  </si>
  <si>
    <t>EC1N 8</t>
  </si>
  <si>
    <t>EC1R 4</t>
  </si>
  <si>
    <t>EC1R 5</t>
  </si>
  <si>
    <t>N19 5</t>
  </si>
  <si>
    <t>N1C 4</t>
  </si>
  <si>
    <t>N6 5</t>
  </si>
  <si>
    <t>N6 6</t>
  </si>
  <si>
    <t>N7 0</t>
  </si>
  <si>
    <t>N7 9</t>
  </si>
  <si>
    <t>NW1 0</t>
  </si>
  <si>
    <t>NW1 1</t>
  </si>
  <si>
    <t>NW1 2</t>
  </si>
  <si>
    <t>NW1 3</t>
  </si>
  <si>
    <t>NW1 4</t>
  </si>
  <si>
    <t>NW1 7</t>
  </si>
  <si>
    <t>NW1 8</t>
  </si>
  <si>
    <t>NW1 9</t>
  </si>
  <si>
    <t>NW3 1</t>
  </si>
  <si>
    <t>NW3 2</t>
  </si>
  <si>
    <t>NW3 3</t>
  </si>
  <si>
    <t>NW3 4</t>
  </si>
  <si>
    <t>NW3 5</t>
  </si>
  <si>
    <t>NW3 6</t>
  </si>
  <si>
    <t>NW5 1</t>
  </si>
  <si>
    <t>NW5 2</t>
  </si>
  <si>
    <t>NW5 3</t>
  </si>
  <si>
    <t>NW5 4</t>
  </si>
  <si>
    <t>NW6 1</t>
  </si>
  <si>
    <t>NW6 2</t>
  </si>
  <si>
    <t>NW6 3</t>
  </si>
  <si>
    <t>NW6 4</t>
  </si>
  <si>
    <t>NW8 0</t>
  </si>
  <si>
    <t>NW8 6</t>
  </si>
  <si>
    <t>NW8 7</t>
  </si>
  <si>
    <t>W1T 1</t>
  </si>
  <si>
    <t>W1T 2</t>
  </si>
  <si>
    <t>W1T 4</t>
  </si>
  <si>
    <t>W1T 5</t>
  </si>
  <si>
    <t>W1T 6</t>
  </si>
  <si>
    <t>W1T 7</t>
  </si>
  <si>
    <t>W9 1</t>
  </si>
  <si>
    <t>WC1A 1</t>
  </si>
  <si>
    <t>WC1A 2</t>
  </si>
  <si>
    <t>WC1B 3</t>
  </si>
  <si>
    <t>WC1B 4</t>
  </si>
  <si>
    <t>WC1B 5</t>
  </si>
  <si>
    <t>WC1E 6</t>
  </si>
  <si>
    <t>WC1E 7</t>
  </si>
  <si>
    <t>WC1H 0</t>
  </si>
  <si>
    <t>WC1H 8</t>
  </si>
  <si>
    <t>WC1H 9</t>
  </si>
  <si>
    <t>WC1N 1</t>
  </si>
  <si>
    <t>WC1N 2</t>
  </si>
  <si>
    <t>WC1N 3</t>
  </si>
  <si>
    <t>WC1R 4</t>
  </si>
  <si>
    <t>WC1R 5</t>
  </si>
  <si>
    <t>WC1V 6</t>
  </si>
  <si>
    <t>WC1X 0</t>
  </si>
  <si>
    <t>WC1X 8</t>
  </si>
  <si>
    <t>WC1X 9</t>
  </si>
  <si>
    <t>WC2A 3</t>
  </si>
  <si>
    <t>WC2B 5</t>
  </si>
  <si>
    <t>WC2B 6</t>
  </si>
  <si>
    <t>WC2H 0</t>
  </si>
  <si>
    <t>WC2H 8</t>
  </si>
  <si>
    <t>WC2H 9</t>
  </si>
  <si>
    <t>CR0 0</t>
  </si>
  <si>
    <t>CR0 1</t>
  </si>
  <si>
    <t>CR0 2</t>
  </si>
  <si>
    <t>CR0 3</t>
  </si>
  <si>
    <t>CR0 4</t>
  </si>
  <si>
    <t>CR0 5</t>
  </si>
  <si>
    <t>CR0 6</t>
  </si>
  <si>
    <t>CR0 7</t>
  </si>
  <si>
    <t>CR0 8</t>
  </si>
  <si>
    <t>CR0 9</t>
  </si>
  <si>
    <t>CR2 0</t>
  </si>
  <si>
    <t>CR2 6</t>
  </si>
  <si>
    <t>CR2 7</t>
  </si>
  <si>
    <t>CR2 8</t>
  </si>
  <si>
    <t>CR2 9</t>
  </si>
  <si>
    <t>CR4 1</t>
  </si>
  <si>
    <t>CR5 2</t>
  </si>
  <si>
    <t>CR7 6</t>
  </si>
  <si>
    <t>CR7 7</t>
  </si>
  <si>
    <t>CR7 8</t>
  </si>
  <si>
    <t>CR8 1</t>
  </si>
  <si>
    <t>CR8 2</t>
  </si>
  <si>
    <t>CR8 3</t>
  </si>
  <si>
    <t>CR8 4</t>
  </si>
  <si>
    <t>CR9 1</t>
  </si>
  <si>
    <t>CR9 2</t>
  </si>
  <si>
    <t>CR9 4</t>
  </si>
  <si>
    <t>CR9 5</t>
  </si>
  <si>
    <t>CR9 6</t>
  </si>
  <si>
    <t>CR9 8</t>
  </si>
  <si>
    <t>SE19 1</t>
  </si>
  <si>
    <t>SE19 3</t>
  </si>
  <si>
    <t>SE25 4</t>
  </si>
  <si>
    <t>SE25 5</t>
  </si>
  <si>
    <t>SE25 6</t>
  </si>
  <si>
    <t>SW16 3</t>
  </si>
  <si>
    <t>SW16 4</t>
  </si>
  <si>
    <t>SW16 5</t>
  </si>
  <si>
    <t>HA2 8</t>
  </si>
  <si>
    <t>NW10 6</t>
  </si>
  <si>
    <t>TW8 9</t>
  </si>
  <si>
    <t>UB1 1</t>
  </si>
  <si>
    <t>UB1 2</t>
  </si>
  <si>
    <t>UB1 3</t>
  </si>
  <si>
    <t>UB2 4</t>
  </si>
  <si>
    <t>UB2 5</t>
  </si>
  <si>
    <t>UB5 4</t>
  </si>
  <si>
    <t>UB5 5</t>
  </si>
  <si>
    <t>UB5 6</t>
  </si>
  <si>
    <t>UB6 0</t>
  </si>
  <si>
    <t>UB6 7</t>
  </si>
  <si>
    <t>UB6 8</t>
  </si>
  <si>
    <t>UB6 9</t>
  </si>
  <si>
    <t>W12 9</t>
  </si>
  <si>
    <t>W13 0</t>
  </si>
  <si>
    <t>W13 8</t>
  </si>
  <si>
    <t>W13 9</t>
  </si>
  <si>
    <t>W3 0</t>
  </si>
  <si>
    <t>W3 6</t>
  </si>
  <si>
    <t>W3 7</t>
  </si>
  <si>
    <t>W3 8</t>
  </si>
  <si>
    <t>W3 9</t>
  </si>
  <si>
    <t>W4 1</t>
  </si>
  <si>
    <t>W4 5</t>
  </si>
  <si>
    <t>W5 1</t>
  </si>
  <si>
    <t>W5 2</t>
  </si>
  <si>
    <t>W5 3</t>
  </si>
  <si>
    <t>W5 4</t>
  </si>
  <si>
    <t>W5 5</t>
  </si>
  <si>
    <t>W7 1</t>
  </si>
  <si>
    <t>W7 2</t>
  </si>
  <si>
    <t>W7 3</t>
  </si>
  <si>
    <t>EN1 1</t>
  </si>
  <si>
    <t>EN1 2</t>
  </si>
  <si>
    <t>EN1 3</t>
  </si>
  <si>
    <t>EN1 4</t>
  </si>
  <si>
    <t>EN2 0</t>
  </si>
  <si>
    <t>EN2 6</t>
  </si>
  <si>
    <t>EN2 7</t>
  </si>
  <si>
    <t>EN2 9</t>
  </si>
  <si>
    <t>EN3 4</t>
  </si>
  <si>
    <t>EN3 5</t>
  </si>
  <si>
    <t>EN3 6</t>
  </si>
  <si>
    <t>EN3 7</t>
  </si>
  <si>
    <t>N11 2</t>
  </si>
  <si>
    <t>N13 4</t>
  </si>
  <si>
    <t>N13 5</t>
  </si>
  <si>
    <t>N13 6</t>
  </si>
  <si>
    <t>N14 6</t>
  </si>
  <si>
    <t>N17 0</t>
  </si>
  <si>
    <t>N18 1</t>
  </si>
  <si>
    <t>N18 2</t>
  </si>
  <si>
    <t>N18 3</t>
  </si>
  <si>
    <t>N21 1</t>
  </si>
  <si>
    <t>N21 2</t>
  </si>
  <si>
    <t>N21 3</t>
  </si>
  <si>
    <t>N22 8</t>
  </si>
  <si>
    <t>N9 0</t>
  </si>
  <si>
    <t>N9 7</t>
  </si>
  <si>
    <t>N9 8</t>
  </si>
  <si>
    <t>N9 9</t>
  </si>
  <si>
    <t>SE10 0</t>
  </si>
  <si>
    <t>SE10 8</t>
  </si>
  <si>
    <t>SE10 9</t>
  </si>
  <si>
    <t>SE12 8</t>
  </si>
  <si>
    <t>SE12 9</t>
  </si>
  <si>
    <t>SE13 7</t>
  </si>
  <si>
    <t>SE18 1</t>
  </si>
  <si>
    <t>SE18 2</t>
  </si>
  <si>
    <t>SE18 3</t>
  </si>
  <si>
    <t>SE18 4</t>
  </si>
  <si>
    <t>SE18 5</t>
  </si>
  <si>
    <t>SE18 6</t>
  </si>
  <si>
    <t>SE18 7</t>
  </si>
  <si>
    <t>SE28 0</t>
  </si>
  <si>
    <t>SE3 0</t>
  </si>
  <si>
    <t>SE3 7</t>
  </si>
  <si>
    <t>SE3 8</t>
  </si>
  <si>
    <t>SE3 9</t>
  </si>
  <si>
    <t>SE7 7</t>
  </si>
  <si>
    <t>SE7 8</t>
  </si>
  <si>
    <t>SE8 3</t>
  </si>
  <si>
    <t>SE8 4</t>
  </si>
  <si>
    <t>SE9 1</t>
  </si>
  <si>
    <t>SE9 5</t>
  </si>
  <si>
    <t>SE9 6</t>
  </si>
  <si>
    <t>E1 6</t>
  </si>
  <si>
    <t>E2 7</t>
  </si>
  <si>
    <t>E2 8</t>
  </si>
  <si>
    <t>E2 9</t>
  </si>
  <si>
    <t>E5 0</t>
  </si>
  <si>
    <t>E5 8</t>
  </si>
  <si>
    <t>E5 9</t>
  </si>
  <si>
    <t>E8 1</t>
  </si>
  <si>
    <t>E8 2</t>
  </si>
  <si>
    <t>E8 3</t>
  </si>
  <si>
    <t>E8 4</t>
  </si>
  <si>
    <t>E9 5</t>
  </si>
  <si>
    <t>E9 6</t>
  </si>
  <si>
    <t>E9 7</t>
  </si>
  <si>
    <t>EC1V 1</t>
  </si>
  <si>
    <t>EC1V 9</t>
  </si>
  <si>
    <t>EC2A 2</t>
  </si>
  <si>
    <t>EC2A 3</t>
  </si>
  <si>
    <t>EC2A 4</t>
  </si>
  <si>
    <t>N1 3</t>
  </si>
  <si>
    <t>N1 4</t>
  </si>
  <si>
    <t>N1 5</t>
  </si>
  <si>
    <t>N1 6</t>
  </si>
  <si>
    <t>N1 7</t>
  </si>
  <si>
    <t>N15 6</t>
  </si>
  <si>
    <t>N16 0</t>
  </si>
  <si>
    <t>N16 5</t>
  </si>
  <si>
    <t>N16 6</t>
  </si>
  <si>
    <t>N16 7</t>
  </si>
  <si>
    <t>N16 8</t>
  </si>
  <si>
    <t>N16 9</t>
  </si>
  <si>
    <t>N4 1</t>
  </si>
  <si>
    <t>N4 2</t>
  </si>
  <si>
    <t>N5 2</t>
  </si>
  <si>
    <t>SW10 0</t>
  </si>
  <si>
    <t>SW6 1</t>
  </si>
  <si>
    <t>SW6 2</t>
  </si>
  <si>
    <t>SW6 3</t>
  </si>
  <si>
    <t>SW6 4</t>
  </si>
  <si>
    <t>SW6 5</t>
  </si>
  <si>
    <t>SW6 6</t>
  </si>
  <si>
    <t>SW6 7</t>
  </si>
  <si>
    <t>W10 6</t>
  </si>
  <si>
    <t>W11 4</t>
  </si>
  <si>
    <t>W12 0</t>
  </si>
  <si>
    <t>W12 7</t>
  </si>
  <si>
    <t>W12 8</t>
  </si>
  <si>
    <t>W14 0</t>
  </si>
  <si>
    <t>W14 8</t>
  </si>
  <si>
    <t>W14 9</t>
  </si>
  <si>
    <t>W4 2</t>
  </si>
  <si>
    <t>W6 0</t>
  </si>
  <si>
    <t>W6 7</t>
  </si>
  <si>
    <t>W6 8</t>
  </si>
  <si>
    <t>W6 9</t>
  </si>
  <si>
    <t>N10 3</t>
  </si>
  <si>
    <t>N15 3</t>
  </si>
  <si>
    <t>N15 4</t>
  </si>
  <si>
    <t>N15 5</t>
  </si>
  <si>
    <t>N17 6</t>
  </si>
  <si>
    <t>N17 7</t>
  </si>
  <si>
    <t>N17 8</t>
  </si>
  <si>
    <t>N17 9</t>
  </si>
  <si>
    <t>N22 5</t>
  </si>
  <si>
    <t>N22 6</t>
  </si>
  <si>
    <t>N22 7</t>
  </si>
  <si>
    <t>N4 3</t>
  </si>
  <si>
    <t>N4 4</t>
  </si>
  <si>
    <t>N8 0</t>
  </si>
  <si>
    <t>N8 7</t>
  </si>
  <si>
    <t>N8 8</t>
  </si>
  <si>
    <t>N8 9</t>
  </si>
  <si>
    <t>HA1 1</t>
  </si>
  <si>
    <t>HA1 2</t>
  </si>
  <si>
    <t>HA1 4</t>
  </si>
  <si>
    <t>HA2 0</t>
  </si>
  <si>
    <t>HA2 6</t>
  </si>
  <si>
    <t>HA2 7</t>
  </si>
  <si>
    <t>HA2 9</t>
  </si>
  <si>
    <t>HA3 5</t>
  </si>
  <si>
    <t>HA3 6</t>
  </si>
  <si>
    <t>HA3 7</t>
  </si>
  <si>
    <t>HA3 8</t>
  </si>
  <si>
    <t>HA4 0</t>
  </si>
  <si>
    <t>HA5 1</t>
  </si>
  <si>
    <t>HA5 2</t>
  </si>
  <si>
    <t>HA5 3</t>
  </si>
  <si>
    <t>HA5 5</t>
  </si>
  <si>
    <t>HA7 1</t>
  </si>
  <si>
    <t>HA7 2</t>
  </si>
  <si>
    <t>HA8 6</t>
  </si>
  <si>
    <t>RM1 1</t>
  </si>
  <si>
    <t>RM1 2</t>
  </si>
  <si>
    <t>RM1 3</t>
  </si>
  <si>
    <t>RM1 4</t>
  </si>
  <si>
    <t>RM11 1</t>
  </si>
  <si>
    <t>RM11 2</t>
  </si>
  <si>
    <t>RM11 3</t>
  </si>
  <si>
    <t>RM12 4</t>
  </si>
  <si>
    <t>RM12 5</t>
  </si>
  <si>
    <t>RM12 6</t>
  </si>
  <si>
    <t>RM13 7</t>
  </si>
  <si>
    <t>RM13 8</t>
  </si>
  <si>
    <t>RM13 9</t>
  </si>
  <si>
    <t>RM14 1</t>
  </si>
  <si>
    <t>RM2 5</t>
  </si>
  <si>
    <t>RM2 6</t>
  </si>
  <si>
    <t>RM3 0</t>
  </si>
  <si>
    <t>RM3 7</t>
  </si>
  <si>
    <t>RM3 8</t>
  </si>
  <si>
    <t>RM3 9</t>
  </si>
  <si>
    <t>RM5 3</t>
  </si>
  <si>
    <t>RM7 7</t>
  </si>
  <si>
    <t>RM7 8</t>
  </si>
  <si>
    <t>RM7 9</t>
  </si>
  <si>
    <t>HA4 6</t>
  </si>
  <si>
    <t>HA4 7</t>
  </si>
  <si>
    <t>HA4 8</t>
  </si>
  <si>
    <t>HA4 9</t>
  </si>
  <si>
    <t>HA6 1</t>
  </si>
  <si>
    <t>TW6 2</t>
  </si>
  <si>
    <t>TW6 3</t>
  </si>
  <si>
    <t>UB10 0</t>
  </si>
  <si>
    <t>UB10 8</t>
  </si>
  <si>
    <t>UB10 9</t>
  </si>
  <si>
    <t>UB11 1</t>
  </si>
  <si>
    <t>UB3 1</t>
  </si>
  <si>
    <t>UB3 2</t>
  </si>
  <si>
    <t>UB3 3</t>
  </si>
  <si>
    <t>UB3 4</t>
  </si>
  <si>
    <t>UB3 5</t>
  </si>
  <si>
    <t>UB4 0</t>
  </si>
  <si>
    <t>UB4 8</t>
  </si>
  <si>
    <t>UB4 9</t>
  </si>
  <si>
    <t>UB7 0</t>
  </si>
  <si>
    <t>UB7 7</t>
  </si>
  <si>
    <t>UB7 8</t>
  </si>
  <si>
    <t>UB7 9</t>
  </si>
  <si>
    <t>UB8 1</t>
  </si>
  <si>
    <t>UB8 2</t>
  </si>
  <si>
    <t>UB8 3</t>
  </si>
  <si>
    <t>TW1 1</t>
  </si>
  <si>
    <t>TW13 4</t>
  </si>
  <si>
    <t>TW13 5</t>
  </si>
  <si>
    <t>TW13 6</t>
  </si>
  <si>
    <t>TW13 7</t>
  </si>
  <si>
    <t>TW14 0</t>
  </si>
  <si>
    <t>TW14 9</t>
  </si>
  <si>
    <t>TW3 1</t>
  </si>
  <si>
    <t>TW3 2</t>
  </si>
  <si>
    <t>TW3 3</t>
  </si>
  <si>
    <t>TW3 4</t>
  </si>
  <si>
    <t>TW4 5</t>
  </si>
  <si>
    <t>TW4 6</t>
  </si>
  <si>
    <t>TW4 7</t>
  </si>
  <si>
    <t>TW5 0</t>
  </si>
  <si>
    <t>TW5 9</t>
  </si>
  <si>
    <t>TW7 4</t>
  </si>
  <si>
    <t>TW7 5</t>
  </si>
  <si>
    <t>TW7 6</t>
  </si>
  <si>
    <t>TW7 7</t>
  </si>
  <si>
    <t>TW8 0</t>
  </si>
  <si>
    <t>TW8 8</t>
  </si>
  <si>
    <t>W4 3</t>
  </si>
  <si>
    <t>W4 4</t>
  </si>
  <si>
    <t>EC1M 4</t>
  </si>
  <si>
    <t>EC1M 5</t>
  </si>
  <si>
    <t>EC1M 7</t>
  </si>
  <si>
    <t>EC1R 0</t>
  </si>
  <si>
    <t>EC1R 1</t>
  </si>
  <si>
    <t>EC1R 3</t>
  </si>
  <si>
    <t>EC1V 0</t>
  </si>
  <si>
    <t>EC1V 2</t>
  </si>
  <si>
    <t>EC1V 3</t>
  </si>
  <si>
    <t>EC1V 4</t>
  </si>
  <si>
    <t>EC1V 7</t>
  </si>
  <si>
    <t>EC1V 8</t>
  </si>
  <si>
    <t>EC1Y 1</t>
  </si>
  <si>
    <t>EC1Y 2</t>
  </si>
  <si>
    <t>EC1Y 4</t>
  </si>
  <si>
    <t>EC1Y 8</t>
  </si>
  <si>
    <t>EC2A 1</t>
  </si>
  <si>
    <t>EC2Y 9</t>
  </si>
  <si>
    <t>N1 0</t>
  </si>
  <si>
    <t>N1 1</t>
  </si>
  <si>
    <t>N1 2</t>
  </si>
  <si>
    <t>N1 8</t>
  </si>
  <si>
    <t>N1 9</t>
  </si>
  <si>
    <t>N19 3</t>
  </si>
  <si>
    <t>N19 4</t>
  </si>
  <si>
    <t>N5 1</t>
  </si>
  <si>
    <t>N7 6</t>
  </si>
  <si>
    <t>N7 7</t>
  </si>
  <si>
    <t>N7 8</t>
  </si>
  <si>
    <t>SW10 9</t>
  </si>
  <si>
    <t>SW1W 8</t>
  </si>
  <si>
    <t>SW1X 0</t>
  </si>
  <si>
    <t>SW1X 8</t>
  </si>
  <si>
    <t>SW1X 9</t>
  </si>
  <si>
    <t>SW3 1</t>
  </si>
  <si>
    <t>SW3 2</t>
  </si>
  <si>
    <t>SW3 3</t>
  </si>
  <si>
    <t>SW3 4</t>
  </si>
  <si>
    <t>SW3 5</t>
  </si>
  <si>
    <t>SW3 6</t>
  </si>
  <si>
    <t>SW5 0</t>
  </si>
  <si>
    <t>SW5 9</t>
  </si>
  <si>
    <t>SW7 1</t>
  </si>
  <si>
    <t>SW7 2</t>
  </si>
  <si>
    <t>SW7 3</t>
  </si>
  <si>
    <t>SW7 4</t>
  </si>
  <si>
    <t>SW7 5</t>
  </si>
  <si>
    <t>W10 5</t>
  </si>
  <si>
    <t>W11 1</t>
  </si>
  <si>
    <t>W11 2</t>
  </si>
  <si>
    <t>W11 3</t>
  </si>
  <si>
    <t>W2 4</t>
  </si>
  <si>
    <t>W8 4</t>
  </si>
  <si>
    <t>W8 5</t>
  </si>
  <si>
    <t>W8 6</t>
  </si>
  <si>
    <t>W8 7</t>
  </si>
  <si>
    <t>KT1 1</t>
  </si>
  <si>
    <t>KT1 2</t>
  </si>
  <si>
    <t>KT1 3</t>
  </si>
  <si>
    <t>KT2 5</t>
  </si>
  <si>
    <t>KT2 6</t>
  </si>
  <si>
    <t>KT2 7</t>
  </si>
  <si>
    <t>KT3 3</t>
  </si>
  <si>
    <t>KT3 4</t>
  </si>
  <si>
    <t>KT3 5</t>
  </si>
  <si>
    <t>KT3 6</t>
  </si>
  <si>
    <t>KT4 8</t>
  </si>
  <si>
    <t>KT5 8</t>
  </si>
  <si>
    <t>KT5 9</t>
  </si>
  <si>
    <t>KT6 7</t>
  </si>
  <si>
    <t>KT9 2</t>
  </si>
  <si>
    <t>SW15 3</t>
  </si>
  <si>
    <t>SW20 0</t>
  </si>
  <si>
    <t>TW10 5</t>
  </si>
  <si>
    <t>SE1 7</t>
  </si>
  <si>
    <t>SE1 8</t>
  </si>
  <si>
    <t>SE1 9</t>
  </si>
  <si>
    <t>SE11 4</t>
  </si>
  <si>
    <t>SE11 5</t>
  </si>
  <si>
    <t>SE11 6</t>
  </si>
  <si>
    <t>SE21 8</t>
  </si>
  <si>
    <t>SE24 0</t>
  </si>
  <si>
    <t>SE24 9</t>
  </si>
  <si>
    <t>SE27 0</t>
  </si>
  <si>
    <t>SE27 9</t>
  </si>
  <si>
    <t>SE5 0</t>
  </si>
  <si>
    <t>SE5 8</t>
  </si>
  <si>
    <t>SE5 9</t>
  </si>
  <si>
    <t>SW12 0</t>
  </si>
  <si>
    <t>SW12 9</t>
  </si>
  <si>
    <t>SW16 1</t>
  </si>
  <si>
    <t>SW16 2</t>
  </si>
  <si>
    <t>SW16 6</t>
  </si>
  <si>
    <t>SW2 1</t>
  </si>
  <si>
    <t>SW2 2</t>
  </si>
  <si>
    <t>SW2 3</t>
  </si>
  <si>
    <t>SW2 4</t>
  </si>
  <si>
    <t>SW2 5</t>
  </si>
  <si>
    <t>SW4 0</t>
  </si>
  <si>
    <t>SW4 6</t>
  </si>
  <si>
    <t>SW4 7</t>
  </si>
  <si>
    <t>SW4 8</t>
  </si>
  <si>
    <t>SW4 9</t>
  </si>
  <si>
    <t>SW8 1</t>
  </si>
  <si>
    <t>SW8 2</t>
  </si>
  <si>
    <t>SW8 3</t>
  </si>
  <si>
    <t>SW8 4</t>
  </si>
  <si>
    <t>SW9 0</t>
  </si>
  <si>
    <t>SW9 6</t>
  </si>
  <si>
    <t>SW9 7</t>
  </si>
  <si>
    <t>SW9 8</t>
  </si>
  <si>
    <t>SW9 9</t>
  </si>
  <si>
    <t>SE12 0</t>
  </si>
  <si>
    <t>SE13 5</t>
  </si>
  <si>
    <t>SE13 6</t>
  </si>
  <si>
    <t>SE14 5</t>
  </si>
  <si>
    <t>SE14 6</t>
  </si>
  <si>
    <t>SE15 1</t>
  </si>
  <si>
    <t>SE15 2</t>
  </si>
  <si>
    <t>SE16 2</t>
  </si>
  <si>
    <t>SE16 7</t>
  </si>
  <si>
    <t>SE23 1</t>
  </si>
  <si>
    <t>SE23 2</t>
  </si>
  <si>
    <t>SE23 3</t>
  </si>
  <si>
    <t>SE26 4</t>
  </si>
  <si>
    <t>SE4 1</t>
  </si>
  <si>
    <t>SE4 2</t>
  </si>
  <si>
    <t>SE6 1</t>
  </si>
  <si>
    <t>SE6 2</t>
  </si>
  <si>
    <t>SE6 3</t>
  </si>
  <si>
    <t>SE6 4</t>
  </si>
  <si>
    <t>SE8 5</t>
  </si>
  <si>
    <t>CR4 2</t>
  </si>
  <si>
    <t>CR4 3</t>
  </si>
  <si>
    <t>CR4 4</t>
  </si>
  <si>
    <t>SM3 9</t>
  </si>
  <si>
    <t>SM4 4</t>
  </si>
  <si>
    <t>SM4 5</t>
  </si>
  <si>
    <t>SM4 6</t>
  </si>
  <si>
    <t>SW17 0</t>
  </si>
  <si>
    <t>SW17 9</t>
  </si>
  <si>
    <t>SW18 4</t>
  </si>
  <si>
    <t>SW18 5</t>
  </si>
  <si>
    <t>SW19 1</t>
  </si>
  <si>
    <t>SW19 2</t>
  </si>
  <si>
    <t>SW19 3</t>
  </si>
  <si>
    <t>SW19 4</t>
  </si>
  <si>
    <t>SW19 5</t>
  </si>
  <si>
    <t>SW19 7</t>
  </si>
  <si>
    <t>SW19 8</t>
  </si>
  <si>
    <t>SW20 8</t>
  </si>
  <si>
    <t>SW20 9</t>
  </si>
  <si>
    <t>E12 5</t>
  </si>
  <si>
    <t>E12 6</t>
  </si>
  <si>
    <t>E13 0</t>
  </si>
  <si>
    <t>E13 8</t>
  </si>
  <si>
    <t>E13 9</t>
  </si>
  <si>
    <t>E15 1</t>
  </si>
  <si>
    <t>E15 2</t>
  </si>
  <si>
    <t>E15 3</t>
  </si>
  <si>
    <t>E15 4</t>
  </si>
  <si>
    <t>E16 1</t>
  </si>
  <si>
    <t>E16 2</t>
  </si>
  <si>
    <t>E16 3</t>
  </si>
  <si>
    <t>E16 4</t>
  </si>
  <si>
    <t>E3 3</t>
  </si>
  <si>
    <t>E6 1</t>
  </si>
  <si>
    <t>E6 2</t>
  </si>
  <si>
    <t>E6 3</t>
  </si>
  <si>
    <t>E6 5</t>
  </si>
  <si>
    <t>E6 6</t>
  </si>
  <si>
    <t>E7 0</t>
  </si>
  <si>
    <t>E7 8</t>
  </si>
  <si>
    <t>E7 9</t>
  </si>
  <si>
    <t>E11 1</t>
  </si>
  <si>
    <t>E11 2</t>
  </si>
  <si>
    <t>E11 3</t>
  </si>
  <si>
    <t>E18 1</t>
  </si>
  <si>
    <t>E18 2</t>
  </si>
  <si>
    <t>IG1 1</t>
  </si>
  <si>
    <t>IG1 2</t>
  </si>
  <si>
    <t>IG1 3</t>
  </si>
  <si>
    <t>IG1 4</t>
  </si>
  <si>
    <t>IG2 6</t>
  </si>
  <si>
    <t>IG2 7</t>
  </si>
  <si>
    <t>IG3 8</t>
  </si>
  <si>
    <t>IG3 9</t>
  </si>
  <si>
    <t>IG4 5</t>
  </si>
  <si>
    <t>IG5 0</t>
  </si>
  <si>
    <t>IG6 1</t>
  </si>
  <si>
    <t>IG6 2</t>
  </si>
  <si>
    <t>IG6 3</t>
  </si>
  <si>
    <t>IG8 0</t>
  </si>
  <si>
    <t>IG8 7</t>
  </si>
  <si>
    <t>IG8 9</t>
  </si>
  <si>
    <t>KT1 4</t>
  </si>
  <si>
    <t>SW13 0</t>
  </si>
  <si>
    <t>SW13 8</t>
  </si>
  <si>
    <t>SW13 9</t>
  </si>
  <si>
    <t>SW14 7</t>
  </si>
  <si>
    <t>SW14 8</t>
  </si>
  <si>
    <t>SW15 5</t>
  </si>
  <si>
    <t>SW15 6</t>
  </si>
  <si>
    <t>TW1 2</t>
  </si>
  <si>
    <t>TW1 3</t>
  </si>
  <si>
    <t>TW1 4</t>
  </si>
  <si>
    <t>TW10 6</t>
  </si>
  <si>
    <t>TW10 7</t>
  </si>
  <si>
    <t>TW11 0</t>
  </si>
  <si>
    <t>TW11 8</t>
  </si>
  <si>
    <t>TW11 9</t>
  </si>
  <si>
    <t>TW12 1</t>
  </si>
  <si>
    <t>TW12 2</t>
  </si>
  <si>
    <t>TW12 3</t>
  </si>
  <si>
    <t>TW2 5</t>
  </si>
  <si>
    <t>TW2 6</t>
  </si>
  <si>
    <t>TW2 7</t>
  </si>
  <si>
    <t>TW9 1</t>
  </si>
  <si>
    <t>TW9 2</t>
  </si>
  <si>
    <t>TW9 3</t>
  </si>
  <si>
    <t>TW9 4</t>
  </si>
  <si>
    <t>SE1 0</t>
  </si>
  <si>
    <t>SE1 1</t>
  </si>
  <si>
    <t>SE1 2</t>
  </si>
  <si>
    <t>SE1 3</t>
  </si>
  <si>
    <t>SE1 4</t>
  </si>
  <si>
    <t>SE1 5</t>
  </si>
  <si>
    <t>SE1 6</t>
  </si>
  <si>
    <t>SE15 3</t>
  </si>
  <si>
    <t>SE15 4</t>
  </si>
  <si>
    <t>SE15 5</t>
  </si>
  <si>
    <t>SE15 6</t>
  </si>
  <si>
    <t>SE16 3</t>
  </si>
  <si>
    <t>SE16 4</t>
  </si>
  <si>
    <t>SE16 5</t>
  </si>
  <si>
    <t>SE16 6</t>
  </si>
  <si>
    <t>SE17 1</t>
  </si>
  <si>
    <t>SE17 2</t>
  </si>
  <si>
    <t>SE17 3</t>
  </si>
  <si>
    <t>SE21 7</t>
  </si>
  <si>
    <t>SE22 0</t>
  </si>
  <si>
    <t>SE22 8</t>
  </si>
  <si>
    <t>SE22 9</t>
  </si>
  <si>
    <t>SE5 7</t>
  </si>
  <si>
    <t>SM1 1</t>
  </si>
  <si>
    <t>SM1 2</t>
  </si>
  <si>
    <t>SM1 3</t>
  </si>
  <si>
    <t>SM1 4</t>
  </si>
  <si>
    <t>SM2 6</t>
  </si>
  <si>
    <t>SM5 1</t>
  </si>
  <si>
    <t>SM5 2</t>
  </si>
  <si>
    <t>SM5 3</t>
  </si>
  <si>
    <t>SM6 0</t>
  </si>
  <si>
    <t>SM6 7</t>
  </si>
  <si>
    <t>SM6 8</t>
  </si>
  <si>
    <t>SM6 9</t>
  </si>
  <si>
    <t>E1 0</t>
  </si>
  <si>
    <t>E1 1</t>
  </si>
  <si>
    <t>E1 2</t>
  </si>
  <si>
    <t>E1 3</t>
  </si>
  <si>
    <t>E1 4</t>
  </si>
  <si>
    <t>E1 5</t>
  </si>
  <si>
    <t>E14 0</t>
  </si>
  <si>
    <t>E14 2</t>
  </si>
  <si>
    <t>E14 3</t>
  </si>
  <si>
    <t>E14 4</t>
  </si>
  <si>
    <t>E14 5</t>
  </si>
  <si>
    <t>E14 6</t>
  </si>
  <si>
    <t>E14 7</t>
  </si>
  <si>
    <t>E14 8</t>
  </si>
  <si>
    <t>E14 9</t>
  </si>
  <si>
    <t>E1W 1</t>
  </si>
  <si>
    <t>E1W 2</t>
  </si>
  <si>
    <t>E1W 3</t>
  </si>
  <si>
    <t>E2 0</t>
  </si>
  <si>
    <t>E2 6</t>
  </si>
  <si>
    <t>E3 2</t>
  </si>
  <si>
    <t>E3 4</t>
  </si>
  <si>
    <t>E3 5</t>
  </si>
  <si>
    <t>E10 5</t>
  </si>
  <si>
    <t>E10 6</t>
  </si>
  <si>
    <t>E10 7</t>
  </si>
  <si>
    <t>E11 4</t>
  </si>
  <si>
    <t>E17 3</t>
  </si>
  <si>
    <t>E17 4</t>
  </si>
  <si>
    <t>E17 5</t>
  </si>
  <si>
    <t>E17 6</t>
  </si>
  <si>
    <t>E17 7</t>
  </si>
  <si>
    <t>E17 8</t>
  </si>
  <si>
    <t>E17 9</t>
  </si>
  <si>
    <t>E4 6</t>
  </si>
  <si>
    <t>E4 8</t>
  </si>
  <si>
    <t>E4 9</t>
  </si>
  <si>
    <t>SW11 1</t>
  </si>
  <si>
    <t>SW11 2</t>
  </si>
  <si>
    <t>SW11 3</t>
  </si>
  <si>
    <t>SW11 4</t>
  </si>
  <si>
    <t>SW11 5</t>
  </si>
  <si>
    <t>SW11 6</t>
  </si>
  <si>
    <t>SW12 8</t>
  </si>
  <si>
    <t>SW15 1</t>
  </si>
  <si>
    <t>SW15 2</t>
  </si>
  <si>
    <t>SW15 4</t>
  </si>
  <si>
    <t>SW17 6</t>
  </si>
  <si>
    <t>SW17 7</t>
  </si>
  <si>
    <t>SW17 8</t>
  </si>
  <si>
    <t>SW18 1</t>
  </si>
  <si>
    <t>SW18 2</t>
  </si>
  <si>
    <t>SW18 3</t>
  </si>
  <si>
    <t>SW19 6</t>
  </si>
  <si>
    <t>SW8 5</t>
  </si>
  <si>
    <t>NW1 5</t>
  </si>
  <si>
    <t>NW1 6</t>
  </si>
  <si>
    <t>NW8 8</t>
  </si>
  <si>
    <t>NW8 9</t>
  </si>
  <si>
    <t>SW1A 0</t>
  </si>
  <si>
    <t>SW1A 1</t>
  </si>
  <si>
    <t>SW1A 2</t>
  </si>
  <si>
    <t>SW1E 5</t>
  </si>
  <si>
    <t>SW1E 6</t>
  </si>
  <si>
    <t>SW1H 0</t>
  </si>
  <si>
    <t>SW1H 9</t>
  </si>
  <si>
    <t>SW1P 1</t>
  </si>
  <si>
    <t>SW1P 2</t>
  </si>
  <si>
    <t>SW1P 3</t>
  </si>
  <si>
    <t>SW1P 4</t>
  </si>
  <si>
    <t>SW1V 1</t>
  </si>
  <si>
    <t>SW1V 2</t>
  </si>
  <si>
    <t>SW1V 3</t>
  </si>
  <si>
    <t>SW1V 4</t>
  </si>
  <si>
    <t>SW1W 0</t>
  </si>
  <si>
    <t>SW1W 9</t>
  </si>
  <si>
    <t>SW1X 7</t>
  </si>
  <si>
    <t>SW1Y 4</t>
  </si>
  <si>
    <t>SW1Y 5</t>
  </si>
  <si>
    <t>SW1Y 6</t>
  </si>
  <si>
    <t>W1B 1</t>
  </si>
  <si>
    <t>W1B 2</t>
  </si>
  <si>
    <t>W1B 3</t>
  </si>
  <si>
    <t>W1B 4</t>
  </si>
  <si>
    <t>W1B 5</t>
  </si>
  <si>
    <t>W1C 1</t>
  </si>
  <si>
    <t>W1C 2</t>
  </si>
  <si>
    <t>W1D 1</t>
  </si>
  <si>
    <t>W1D 2</t>
  </si>
  <si>
    <t>W1D 3</t>
  </si>
  <si>
    <t>W1D 4</t>
  </si>
  <si>
    <t>W1D 5</t>
  </si>
  <si>
    <t>W1D 6</t>
  </si>
  <si>
    <t>W1D 7</t>
  </si>
  <si>
    <t>W1F 0</t>
  </si>
  <si>
    <t>W1F 7</t>
  </si>
  <si>
    <t>W1F 8</t>
  </si>
  <si>
    <t>W1F 9</t>
  </si>
  <si>
    <t>W1G 0</t>
  </si>
  <si>
    <t>W1G 6</t>
  </si>
  <si>
    <t>W1G 7</t>
  </si>
  <si>
    <t>W1G 8</t>
  </si>
  <si>
    <t>W1G 9</t>
  </si>
  <si>
    <t>W1H 1</t>
  </si>
  <si>
    <t>W1H 2</t>
  </si>
  <si>
    <t>W1H 4</t>
  </si>
  <si>
    <t>W1H 5</t>
  </si>
  <si>
    <t>W1H 6</t>
  </si>
  <si>
    <t>W1H 7</t>
  </si>
  <si>
    <t>W1J 0</t>
  </si>
  <si>
    <t>W1J 5</t>
  </si>
  <si>
    <t>W1J 6</t>
  </si>
  <si>
    <t>W1J 7</t>
  </si>
  <si>
    <t>W1J 8</t>
  </si>
  <si>
    <t>W1K 1</t>
  </si>
  <si>
    <t>W1K 2</t>
  </si>
  <si>
    <t>W1K 3</t>
  </si>
  <si>
    <t>W1K 4</t>
  </si>
  <si>
    <t>W1K 5</t>
  </si>
  <si>
    <t>W1K 6</t>
  </si>
  <si>
    <t>W1K 7</t>
  </si>
  <si>
    <t>W1S 1</t>
  </si>
  <si>
    <t>W1S 2</t>
  </si>
  <si>
    <t>W1S 3</t>
  </si>
  <si>
    <t>W1S 4</t>
  </si>
  <si>
    <t>W1T 3</t>
  </si>
  <si>
    <t>W1U 1</t>
  </si>
  <si>
    <t>W1U 2</t>
  </si>
  <si>
    <t>W1U 3</t>
  </si>
  <si>
    <t>W1U 4</t>
  </si>
  <si>
    <t>W1U 5</t>
  </si>
  <si>
    <t>W1U 6</t>
  </si>
  <si>
    <t>W1U 7</t>
  </si>
  <si>
    <t>W1U 8</t>
  </si>
  <si>
    <t>W1W 5</t>
  </si>
  <si>
    <t>W1W 6</t>
  </si>
  <si>
    <t>W1W 7</t>
  </si>
  <si>
    <t>W1W 8</t>
  </si>
  <si>
    <t>W2 1</t>
  </si>
  <si>
    <t>W2 2</t>
  </si>
  <si>
    <t>W2 3</t>
  </si>
  <si>
    <t>W2 5</t>
  </si>
  <si>
    <t>W2 6</t>
  </si>
  <si>
    <t>WC2A 2</t>
  </si>
  <si>
    <t>WC2B 4</t>
  </si>
  <si>
    <t>WC2E 7</t>
  </si>
  <si>
    <t>WC2E 8</t>
  </si>
  <si>
    <t>WC2E 9</t>
  </si>
  <si>
    <t>WC2H 7</t>
  </si>
  <si>
    <t>WC2N 4</t>
  </si>
  <si>
    <t>WC2N 5</t>
  </si>
  <si>
    <t>WC2N 6</t>
  </si>
  <si>
    <t>WC2R 0</t>
  </si>
  <si>
    <t>WC2R 1</t>
  </si>
  <si>
    <t>WC2R 2</t>
  </si>
  <si>
    <t>WC2R 3</t>
  </si>
  <si>
    <t>Postcode sector</t>
  </si>
  <si>
    <t>New formula for substance misuse services weighted population
(Note 3)</t>
  </si>
  <si>
    <t>ONS LA code</t>
  </si>
  <si>
    <t>New formula for substance misuse services - raw data at postcode sector level</t>
  </si>
  <si>
    <t>Sub misuse services - new (b)</t>
  </si>
  <si>
    <t>Sub misuse services - new (a)</t>
  </si>
  <si>
    <t>New formula for substance misuse services  - weighted populations by unitary and upper tier Local Authorities</t>
  </si>
  <si>
    <t>ONS LA name</t>
  </si>
  <si>
    <t>MFF normalised</t>
  </si>
  <si>
    <t>% population change 2011 to 2016</t>
  </si>
  <si>
    <t>MFF normalised x % population change</t>
  </si>
  <si>
    <t>15-19</t>
  </si>
  <si>
    <t>20-24</t>
  </si>
  <si>
    <t>MFF x Normalised</t>
  </si>
  <si>
    <t>Kingston upon Hull</t>
  </si>
  <si>
    <t>Herefordshire</t>
  </si>
  <si>
    <t>Bristol</t>
  </si>
  <si>
    <t>Combined populations</t>
  </si>
  <si>
    <t>Under 15</t>
  </si>
  <si>
    <t>25-29</t>
  </si>
  <si>
    <t>30-44</t>
  </si>
  <si>
    <t>45-59</t>
  </si>
  <si>
    <t>60-64</t>
  </si>
  <si>
    <t>65 and above</t>
  </si>
  <si>
    <t>2011 population by age-group</t>
  </si>
  <si>
    <t>Males
0-14</t>
  </si>
  <si>
    <t>Males
15-19</t>
  </si>
  <si>
    <t>Males
20-24</t>
  </si>
  <si>
    <t>Males
25-34</t>
  </si>
  <si>
    <t>Males
35-44</t>
  </si>
  <si>
    <t>Males
45-64</t>
  </si>
  <si>
    <t>Males
65-99</t>
  </si>
  <si>
    <t>Females
0-14</t>
  </si>
  <si>
    <t>Females
15-19</t>
  </si>
  <si>
    <t>Females
20-24</t>
  </si>
  <si>
    <t>Females
25-34</t>
  </si>
  <si>
    <t>Females
35-44</t>
  </si>
  <si>
    <t>Females
45-64</t>
  </si>
  <si>
    <t>Females
65-99</t>
  </si>
  <si>
    <t>Modelled costs by age-group (based on the need variables from the person-based model)
(Note 1)</t>
  </si>
  <si>
    <t>2016 ONS sub-national population projections (based on mid-2012 projections) by age-gender group</t>
  </si>
  <si>
    <t>Total population</t>
  </si>
  <si>
    <t>Predicted costs by age-gender group (from the person-based GUMCADv2 and CTAD model)
(Note 1 and 2)</t>
  </si>
  <si>
    <t>1. The model was based on 2013-14 data from the Genitourinary Medicine Clinic Activity Datset version 2 (GUMCADv2) and the Chlamydia Testing and Activity Dataset (CTAD)</t>
  </si>
  <si>
    <t>Calculate weighted populations for City of London and Hackney</t>
  </si>
  <si>
    <t>Calculate weighted populations for Isles of Scilly and Cornwall</t>
  </si>
  <si>
    <t>Sexual health services - new</t>
  </si>
  <si>
    <t>New formula for sexual health services - weighted populations by unitary and upper tier Local Authorities</t>
  </si>
  <si>
    <t>Costs x population</t>
  </si>
  <si>
    <t>Costs x population normalised</t>
  </si>
  <si>
    <t>MFF x 
(Costs x population) normalised)</t>
  </si>
  <si>
    <t>N/A</t>
  </si>
  <si>
    <t>Cornwall + Isles of Scilly</t>
  </si>
  <si>
    <t>Hackney + City of London</t>
  </si>
  <si>
    <t>2016 resident population
(Note 5)</t>
  </si>
  <si>
    <t>New formula for sexual health services weighted population
(Note 4)</t>
  </si>
  <si>
    <t>New mandated services weighted population
(Note 1)</t>
  </si>
  <si>
    <t>2. The Isles of Scilly / Cornwall, and the City of London / Hackney have combined weighted populations.  These are split into separate Local Authority weighted populations using the proportion of their 2016 population</t>
  </si>
  <si>
    <t>Table 2a: New formula for substance misuse services  - weighted populations by unitary and upper tier Local Authorities</t>
  </si>
  <si>
    <t>Table 2b: New formula for substance misuse services - raw data at postcode sector level</t>
  </si>
  <si>
    <t>Table 2a:</t>
  </si>
  <si>
    <t>Table 2b:</t>
  </si>
  <si>
    <t>Weighted population for need @5 : 1</t>
  </si>
  <si>
    <t xml:space="preserve">Weighted population for need @5 : 1 normalised to total population </t>
  </si>
  <si>
    <t>Weighted population for need @5 : 1 normalised to total population * MFF</t>
  </si>
  <si>
    <t>Weighted population for need @5 : 1 normalised to total population * MFF normalised</t>
  </si>
  <si>
    <t>Need index 
(weight 4 : 1)</t>
  </si>
  <si>
    <t>Table 3: New formula for sexual health services - weighted populations by unitary and upper tier Local Authorities</t>
  </si>
  <si>
    <t>Table 4: New formula for children aged under 5 services - weighted populations by unitary and upper tier Local Authorities</t>
  </si>
  <si>
    <t>New formula for children aged under 5 services - weighted populations by unitary and upper tier Local Authorities</t>
  </si>
  <si>
    <t>Children under 5 - new</t>
  </si>
  <si>
    <t xml:space="preserve">
New formula for children aged under 5 services weighted population</t>
  </si>
  <si>
    <t>Non-mandated services weighted population
(Note 2)</t>
  </si>
  <si>
    <t xml:space="preserve">Normalised to total population </t>
  </si>
  <si>
    <t>Need index 
x under 5 population</t>
  </si>
  <si>
    <t>Male 
under 5 population</t>
  </si>
  <si>
    <t>Female 
under 5 population</t>
  </si>
  <si>
    <t>Total 
under 5 population</t>
  </si>
  <si>
    <t>Total population (all ages)</t>
  </si>
  <si>
    <t>2016 ONS SNPPs (based on mid-2012 projections)</t>
  </si>
  <si>
    <t>MFF x column F</t>
  </si>
  <si>
    <t>MFF x column F normalised to total population</t>
  </si>
  <si>
    <t>Apply MFF</t>
  </si>
  <si>
    <t>Apply sparsity adjustment</t>
  </si>
  <si>
    <t>Sparsity index x column L</t>
  </si>
  <si>
    <t>Relative need weighting</t>
  </si>
  <si>
    <t>Percentage of children in poverty (under 16s), 2012
(Note 1)</t>
  </si>
  <si>
    <t>1. New mandated services weighted population - based on the current formula with data updates and revised SMR&lt;75. Excludes sexual health treatment services which are covered under the new formula for sexual health services. Now only covers NHS health check, National Child Measurement, health protection and public health advice programmes programmes for which the SMR&lt;75 weighted population, without an age-gender adjustment, is used</t>
  </si>
  <si>
    <t>2. Non-mandated services weighted population - based on the current formula with data updates and revised SMR&lt;75. Excludes non-mandated drugs and alcohol services which are covered under the new formula for  substance misuse services</t>
  </si>
  <si>
    <t>3. New substance misuse services weighted population - based on the new person-based formula developed by the University of Manchester</t>
  </si>
  <si>
    <t>Table 5: Weighted populations for current formula with 2016-17 data updates, revised SMR&lt;75 groups (16 groups, 10 : 1 weight), new substance misuse formula and new sexual health formula</t>
  </si>
  <si>
    <t>4. New sexual health services weighted population - based on the new person-based formula developed by the University of Manchester</t>
  </si>
  <si>
    <t>5. 2016 Sub-national Population Projections based on mid-2012-projections</t>
  </si>
  <si>
    <t>4. 2016 Sub-national Population Projections based on mid-2012-projections</t>
  </si>
  <si>
    <t>Table 6: Weighted populations for current formula with 2016-17 data updates, revised SMR&lt;75 groups (16 groups, 10 : 1 weight), and new substance misuse formula</t>
  </si>
  <si>
    <t>Table 7: Weighted populations for current formula with 2016-17 data updates and revised SMR&lt;75 (16 groups, 10 : 1 weight)</t>
  </si>
  <si>
    <t>7. Substance misuse services - based on the current formula with data updates and revised SMR&lt;75. In the proposed formula for 2016-17 this is replaced with a new substance misuse services component</t>
  </si>
  <si>
    <t>1. Mandated services weighted population - based on the current formula with data updates and revised SMR&lt;75. Includes sexual treatment health services. In the proposed formula for 2016-17, sexual health treatment services is removed from the mandated services component as there is a new, separate component for sexual health treatment services</t>
  </si>
  <si>
    <t>2. Non-mandated services weighted population - based on the current formula with data updates and revised SMR&lt;75. Excludes non-mandated drugs and alcohol services which are covered under the substance misuse services component</t>
  </si>
  <si>
    <t>2. Non-mandated services weighted population - based on the current formula with data updates  and revised SMR&lt;75. Excludes non-mandated drugs and alcohol services which are covered under the substance misuse services component</t>
  </si>
  <si>
    <t>1. Mandated services weighted population - based on the current formula with data updates and revised SMR&lt;75. Includes sexual treatment health services. In the proposed formula for 2016-17, sexual health treatment services are removed from the mandated services component as there is a new, separate component for sexual health treatment services</t>
  </si>
  <si>
    <t>3. Substance misuse services weighted population - based on the current formula with data updates and revised SMR&lt;75. In the proposed formula for 2016-17 this is replaced with a new substance misuse services component</t>
  </si>
  <si>
    <t>2. Non-mandated services weighted population - based on the current formula with data updates  and revised SMR&lt;75. Excludes non-mandated drugs and alcohol services which are covered under the new formula for  substance misuse services</t>
  </si>
  <si>
    <t>3. Substance misuse services weighted population - based on the new person-based formula developed by the University of Manchester</t>
  </si>
  <si>
    <t>New, fully updated formula for 2016-17</t>
  </si>
  <si>
    <t>Final weighted populations for the proposed formula for 2016-17 
(new, fully updated formula for 2016-17)</t>
  </si>
  <si>
    <t>Table 8: Weighted populations for substance misuse services (drugs and alcohol services) - current formula with 2016-17 data updates and revised SMR&lt;75 (16 groups, 10 : 1 weights)</t>
  </si>
  <si>
    <t>Table 8:</t>
  </si>
  <si>
    <t>Table 9: Age-gender adjustments - current formula with 2016-17 data updates and revised SMR&lt;75 (16 groups, 10 : 1 weight)</t>
  </si>
  <si>
    <t>Table 11:</t>
  </si>
  <si>
    <t>Table 12:</t>
  </si>
  <si>
    <t>Table 10: Populations weighted by SMR&lt;75 and MFF by unitary and upper tier Local Authorities - current formula with 2016-17 data updates and revised SMR&lt;75 (16 groups, 10 : 1 weight)</t>
  </si>
  <si>
    <t>Table 11: Populations weighted by SMR&lt;75 at MSOA level - 16 groups, 10 : 1 weight</t>
  </si>
  <si>
    <t>Table 12: 2013-14 public health spend weights</t>
  </si>
  <si>
    <t>This file should be read in conjunction with the following documents:</t>
  </si>
  <si>
    <t xml:space="preserve">6. The weighted populations for other drug and alcohol services are calculated using the revised SMR&lt;75, age-gender adjustments, and the MFF  </t>
  </si>
  <si>
    <t>Sparsity index @ 52% home visits
(Note 2)</t>
  </si>
  <si>
    <t>1. The percentage of children in low income families (children living in families in receipt of out of work benefits or tax credits where their reported income is less than 60% median income) for under 16s only in 2012. Source: Public Health England</t>
  </si>
  <si>
    <t>2. A sparsity adjustment for travel times for home visits. Based on an average of 52% of all visits home visits (with 48% clinic visits) and an average of 60 minutes contact time per home visit</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</si>
</sst>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quot;£&quot;#,##0"/>
    <numFmt numFmtId="41" formatCode="_-* #,##0_-;\-* #,##0_-;_-* &quot;-&quot;_-;_-@_-"/>
    <numFmt numFmtId="43" formatCode="_-* #,##0.00_-;\-* #,##0.00_-;_-* &quot;-&quot;??_-;_-@_-"/>
    <numFmt numFmtId="164" formatCode="#,##0;[Red]\(#,##0\)"/>
    <numFmt numFmtId="165" formatCode="_-* #,##0_-;\-* #,##0_-;_-* &quot;-&quot;??_-;_-@_-"/>
    <numFmt numFmtId="166" formatCode="0.0"/>
    <numFmt numFmtId="167" formatCode="0.0%"/>
    <numFmt numFmtId="168" formatCode="#,##0_ ;\-#,##0\ "/>
    <numFmt numFmtId="169" formatCode="0.000"/>
  </numFmts>
  <fonts count="38" x14ac:knownFonts="1">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10"/>
      <name val="Arial"/>
      <family val="2"/>
    </font>
    <font>
      <sz val="10"/>
      <name val="Arial"/>
      <family val="2"/>
    </font>
    <font>
      <sz val="10"/>
      <color indexed="8"/>
      <name val="Arial"/>
      <family val="2"/>
    </font>
    <font>
      <b/>
      <sz val="10"/>
      <name val="Arial"/>
      <family val="2"/>
    </font>
    <font>
      <i/>
      <sz val="10"/>
      <name val="Arial"/>
      <family val="2"/>
    </font>
    <font>
      <sz val="8"/>
      <name val="Arial"/>
      <family val="2"/>
    </font>
    <font>
      <sz val="10"/>
      <name val="Arial"/>
      <family val="2"/>
    </font>
    <font>
      <u/>
      <sz val="10"/>
      <color indexed="12"/>
      <name val="Arial"/>
      <family val="2"/>
    </font>
    <font>
      <b/>
      <sz val="11"/>
      <color theme="1"/>
      <name val="Calibri"/>
      <family val="2"/>
      <scheme val="minor"/>
    </font>
    <font>
      <sz val="10"/>
      <color rgb="FF000000"/>
      <name val="Arial"/>
      <family val="2"/>
    </font>
    <font>
      <sz val="10"/>
      <color rgb="FFFF0000"/>
      <name val="Arial"/>
      <family val="2"/>
    </font>
    <font>
      <b/>
      <sz val="11"/>
      <color rgb="FFFF0000"/>
      <name val="Calibri"/>
      <family val="2"/>
      <scheme val="minor"/>
    </font>
    <font>
      <b/>
      <sz val="10"/>
      <color rgb="FFFF0000"/>
      <name val="Arial"/>
      <family val="2"/>
    </font>
    <font>
      <b/>
      <sz val="12"/>
      <color rgb="FFFF0000"/>
      <name val="Arial"/>
      <family val="2"/>
    </font>
    <font>
      <b/>
      <sz val="12"/>
      <name val="Arial"/>
      <family val="2"/>
    </font>
    <font>
      <b/>
      <i/>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7.5"/>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s>
  <fills count="28">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0"/>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55">
    <border>
      <left/>
      <right/>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63">
    <xf numFmtId="0" fontId="0" fillId="0" borderId="0"/>
    <xf numFmtId="43" fontId="1" fillId="0" borderId="0" applyFont="0" applyFill="0" applyBorder="0" applyAlignment="0" applyProtection="0"/>
    <xf numFmtId="0" fontId="4" fillId="0" borderId="0"/>
    <xf numFmtId="164" fontId="4" fillId="0" borderId="0" applyFont="0" applyFill="0" applyBorder="0" applyAlignment="0" applyProtection="0"/>
    <xf numFmtId="0" fontId="6" fillId="0" borderId="0"/>
    <xf numFmtId="43"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9"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1" fillId="0" borderId="0" applyNumberFormat="0" applyFill="0" applyBorder="0" applyAlignment="0" applyProtection="0">
      <alignment vertical="top"/>
      <protection locked="0"/>
    </xf>
    <xf numFmtId="0" fontId="4" fillId="0" borderId="0"/>
    <xf numFmtId="0" fontId="1" fillId="0" borderId="0"/>
    <xf numFmtId="0" fontId="1" fillId="0" borderId="0"/>
    <xf numFmtId="0" fontId="4" fillId="0" borderId="0"/>
    <xf numFmtId="0" fontId="1" fillId="0" borderId="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1" fillId="16"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3" borderId="0" applyNumberFormat="0" applyBorder="0" applyAlignment="0" applyProtection="0"/>
    <xf numFmtId="0" fontId="22" fillId="7" borderId="0" applyNumberFormat="0" applyBorder="0" applyAlignment="0" applyProtection="0"/>
    <xf numFmtId="0" fontId="23" fillId="24" borderId="46" applyNumberFormat="0" applyAlignment="0" applyProtection="0"/>
    <xf numFmtId="0" fontId="24" fillId="25" borderId="47" applyNumberFormat="0" applyAlignment="0" applyProtection="0"/>
    <xf numFmtId="0" fontId="25" fillId="0" borderId="0" applyNumberFormat="0" applyFill="0" applyBorder="0" applyAlignment="0" applyProtection="0"/>
    <xf numFmtId="0" fontId="26" fillId="8" borderId="0" applyNumberFormat="0" applyBorder="0" applyAlignment="0" applyProtection="0"/>
    <xf numFmtId="0" fontId="27" fillId="0" borderId="48" applyNumberFormat="0" applyFill="0" applyAlignment="0" applyProtection="0"/>
    <xf numFmtId="0" fontId="28" fillId="0" borderId="49" applyNumberFormat="0" applyFill="0" applyAlignment="0" applyProtection="0"/>
    <xf numFmtId="0" fontId="29" fillId="0" borderId="50" applyNumberFormat="0" applyFill="0" applyAlignment="0" applyProtection="0"/>
    <xf numFmtId="0" fontId="29" fillId="0" borderId="0" applyNumberFormat="0" applyFill="0" applyBorder="0" applyAlignment="0" applyProtection="0"/>
    <xf numFmtId="0" fontId="30" fillId="0" borderId="0" applyNumberFormat="0" applyFill="0" applyBorder="0" applyAlignment="0" applyProtection="0">
      <alignment vertical="top"/>
      <protection locked="0"/>
    </xf>
    <xf numFmtId="0" fontId="31" fillId="11" borderId="46" applyNumberFormat="0" applyAlignment="0" applyProtection="0"/>
    <xf numFmtId="0" fontId="32" fillId="0" borderId="51" applyNumberFormat="0" applyFill="0" applyAlignment="0" applyProtection="0"/>
    <xf numFmtId="0" fontId="33" fillId="26" borderId="0" applyNumberFormat="0" applyBorder="0" applyAlignment="0" applyProtection="0"/>
    <xf numFmtId="0" fontId="4" fillId="27" borderId="52" applyNumberFormat="0" applyFont="0" applyAlignment="0" applyProtection="0"/>
    <xf numFmtId="0" fontId="4" fillId="27" borderId="52" applyNumberFormat="0" applyFont="0" applyAlignment="0" applyProtection="0"/>
    <xf numFmtId="0" fontId="34" fillId="24" borderId="53" applyNumberFormat="0" applyAlignment="0" applyProtection="0"/>
    <xf numFmtId="0" fontId="35" fillId="0" borderId="0" applyNumberFormat="0" applyFill="0" applyBorder="0" applyAlignment="0" applyProtection="0"/>
    <xf numFmtId="0" fontId="36" fillId="0" borderId="54" applyNumberFormat="0" applyFill="0" applyAlignment="0" applyProtection="0"/>
    <xf numFmtId="0" fontId="37" fillId="0" borderId="0" applyNumberFormat="0" applyFill="0" applyBorder="0" applyAlignment="0" applyProtection="0"/>
    <xf numFmtId="0" fontId="4" fillId="0" borderId="0"/>
    <xf numFmtId="164" fontId="4" fillId="0" borderId="0" applyFont="0" applyFill="0" applyBorder="0" applyAlignment="0" applyProtection="0"/>
  </cellStyleXfs>
  <cellXfs count="369">
    <xf numFmtId="0" fontId="0" fillId="0" borderId="0" xfId="0"/>
    <xf numFmtId="0" fontId="2" fillId="0" borderId="0" xfId="0" applyFont="1"/>
    <xf numFmtId="164" fontId="5" fillId="0" borderId="0" xfId="3" applyFont="1" applyBorder="1" applyAlignment="1">
      <alignment wrapText="1"/>
    </xf>
    <xf numFmtId="0" fontId="5" fillId="0" borderId="0" xfId="0" applyFont="1" applyBorder="1" applyAlignment="1">
      <alignment wrapText="1"/>
    </xf>
    <xf numFmtId="0" fontId="3" fillId="0" borderId="0" xfId="0" applyFont="1"/>
    <xf numFmtId="0" fontId="2" fillId="0" borderId="0" xfId="0" applyFont="1" applyAlignment="1">
      <alignment wrapText="1"/>
    </xf>
    <xf numFmtId="3" fontId="2" fillId="0" borderId="0" xfId="0" applyNumberFormat="1" applyFont="1"/>
    <xf numFmtId="0" fontId="2" fillId="0" borderId="0" xfId="0" applyFont="1" applyFill="1"/>
    <xf numFmtId="165" fontId="2" fillId="0" borderId="0" xfId="0" applyNumberFormat="1" applyFont="1"/>
    <xf numFmtId="10" fontId="2" fillId="0" borderId="0" xfId="7" applyNumberFormat="1" applyFont="1"/>
    <xf numFmtId="164" fontId="4" fillId="0" borderId="0" xfId="3" applyFont="1" applyBorder="1" applyAlignment="1">
      <alignment wrapText="1"/>
    </xf>
    <xf numFmtId="0" fontId="7" fillId="0" borderId="0" xfId="0" applyFont="1"/>
    <xf numFmtId="0" fontId="4" fillId="0" borderId="0" xfId="0" applyFont="1" applyBorder="1" applyAlignment="1">
      <alignment wrapText="1"/>
    </xf>
    <xf numFmtId="0" fontId="7" fillId="0" borderId="0" xfId="8" applyFont="1" applyAlignment="1">
      <alignment wrapText="1"/>
    </xf>
    <xf numFmtId="0" fontId="7" fillId="0" borderId="0" xfId="8" applyFont="1"/>
    <xf numFmtId="5" fontId="7" fillId="0" borderId="0" xfId="0" applyNumberFormat="1" applyFont="1" applyBorder="1"/>
    <xf numFmtId="10" fontId="2" fillId="0" borderId="0" xfId="0" applyNumberFormat="1" applyFont="1"/>
    <xf numFmtId="0" fontId="7" fillId="2" borderId="0" xfId="2" applyFont="1" applyFill="1"/>
    <xf numFmtId="0" fontId="4" fillId="2" borderId="0" xfId="2" applyFill="1"/>
    <xf numFmtId="0" fontId="4" fillId="2" borderId="0" xfId="2" applyFont="1" applyFill="1"/>
    <xf numFmtId="0" fontId="3" fillId="0" borderId="0" xfId="0" applyFont="1" applyAlignment="1"/>
    <xf numFmtId="0" fontId="3" fillId="0" borderId="0" xfId="0" applyFont="1" applyFill="1"/>
    <xf numFmtId="0" fontId="12" fillId="0" borderId="0" xfId="0" applyFont="1" applyFill="1"/>
    <xf numFmtId="0" fontId="7" fillId="0" borderId="0" xfId="0" applyFont="1" applyFill="1"/>
    <xf numFmtId="165" fontId="2" fillId="0" borderId="17" xfId="0" applyNumberFormat="1" applyFont="1" applyBorder="1"/>
    <xf numFmtId="165" fontId="2" fillId="0" borderId="0" xfId="0" applyNumberFormat="1" applyFont="1" applyBorder="1"/>
    <xf numFmtId="0" fontId="2" fillId="0" borderId="0" xfId="0" applyFont="1" applyBorder="1"/>
    <xf numFmtId="165" fontId="2" fillId="0" borderId="19" xfId="0" applyNumberFormat="1" applyFont="1" applyBorder="1"/>
    <xf numFmtId="165" fontId="2" fillId="0" borderId="20" xfId="0" applyNumberFormat="1" applyFont="1" applyBorder="1"/>
    <xf numFmtId="3" fontId="2" fillId="0" borderId="0" xfId="0" applyNumberFormat="1" applyFont="1" applyBorder="1"/>
    <xf numFmtId="167" fontId="2" fillId="0" borderId="10" xfId="7" applyNumberFormat="1" applyFont="1" applyBorder="1"/>
    <xf numFmtId="167" fontId="2" fillId="0" borderId="26" xfId="7" applyNumberFormat="1" applyFont="1" applyBorder="1"/>
    <xf numFmtId="3" fontId="3" fillId="0" borderId="0" xfId="0" applyNumberFormat="1" applyFont="1"/>
    <xf numFmtId="0" fontId="7" fillId="0" borderId="0" xfId="0" applyFont="1" applyAlignment="1"/>
    <xf numFmtId="0" fontId="2" fillId="0" borderId="0" xfId="0" applyFont="1" applyAlignment="1"/>
    <xf numFmtId="0" fontId="7" fillId="0" borderId="0" xfId="0" applyFont="1" applyAlignment="1"/>
    <xf numFmtId="0" fontId="2" fillId="0" borderId="0" xfId="0" applyFont="1" applyAlignment="1"/>
    <xf numFmtId="0" fontId="2" fillId="0" borderId="23" xfId="0" applyFont="1" applyBorder="1"/>
    <xf numFmtId="0" fontId="2" fillId="0" borderId="24" xfId="0" applyFont="1" applyBorder="1"/>
    <xf numFmtId="164" fontId="4" fillId="0" borderId="24" xfId="3" applyFont="1" applyBorder="1" applyAlignment="1">
      <alignment wrapText="1"/>
    </xf>
    <xf numFmtId="165" fontId="3" fillId="0" borderId="0" xfId="0" applyNumberFormat="1" applyFont="1"/>
    <xf numFmtId="0" fontId="7" fillId="0" borderId="0" xfId="0" applyFont="1" applyAlignment="1"/>
    <xf numFmtId="0" fontId="2" fillId="0" borderId="0" xfId="0" applyFont="1" applyAlignment="1"/>
    <xf numFmtId="10" fontId="3" fillId="0" borderId="0" xfId="7" applyNumberFormat="1" applyFont="1"/>
    <xf numFmtId="10" fontId="3" fillId="0" borderId="0" xfId="0" applyNumberFormat="1" applyFont="1"/>
    <xf numFmtId="41" fontId="3" fillId="0" borderId="0" xfId="0" applyNumberFormat="1" applyFont="1"/>
    <xf numFmtId="166" fontId="4" fillId="3" borderId="2" xfId="0" applyNumberFormat="1" applyFont="1" applyFill="1" applyBorder="1"/>
    <xf numFmtId="166" fontId="4" fillId="3" borderId="3" xfId="0" applyNumberFormat="1" applyFont="1" applyFill="1" applyBorder="1"/>
    <xf numFmtId="166" fontId="4" fillId="3" borderId="2" xfId="0" applyNumberFormat="1" applyFont="1" applyFill="1" applyBorder="1" applyAlignment="1">
      <alignment horizontal="right"/>
    </xf>
    <xf numFmtId="0" fontId="4" fillId="0" borderId="24" xfId="0" applyFont="1" applyBorder="1" applyAlignment="1">
      <alignment wrapText="1"/>
    </xf>
    <xf numFmtId="0" fontId="2" fillId="0" borderId="0" xfId="0" applyFont="1" applyBorder="1" applyAlignment="1"/>
    <xf numFmtId="0" fontId="4" fillId="0" borderId="24" xfId="0" applyFont="1" applyBorder="1" applyAlignment="1">
      <alignment horizontal="right" wrapText="1"/>
    </xf>
    <xf numFmtId="0" fontId="4" fillId="0" borderId="25" xfId="0" applyFont="1" applyFill="1" applyBorder="1" applyAlignment="1">
      <alignment horizontal="right" wrapText="1"/>
    </xf>
    <xf numFmtId="0" fontId="4" fillId="0" borderId="11" xfId="0" applyFont="1" applyFill="1" applyBorder="1" applyAlignment="1">
      <alignment horizontal="right" wrapText="1"/>
    </xf>
    <xf numFmtId="0" fontId="7" fillId="0" borderId="7" xfId="0" applyFont="1" applyBorder="1" applyAlignment="1">
      <alignment horizontal="center" wrapText="1"/>
    </xf>
    <xf numFmtId="0" fontId="4" fillId="0" borderId="31" xfId="0" applyFont="1" applyBorder="1" applyAlignment="1">
      <alignment horizontal="right" wrapText="1"/>
    </xf>
    <xf numFmtId="2" fontId="2" fillId="0" borderId="0" xfId="0" applyNumberFormat="1" applyFont="1" applyBorder="1"/>
    <xf numFmtId="165" fontId="2" fillId="0" borderId="18" xfId="0" applyNumberFormat="1" applyFont="1" applyBorder="1"/>
    <xf numFmtId="2" fontId="2" fillId="0" borderId="20" xfId="0" applyNumberFormat="1" applyFont="1" applyBorder="1"/>
    <xf numFmtId="165" fontId="2" fillId="0" borderId="21" xfId="0" applyNumberFormat="1" applyFont="1" applyBorder="1"/>
    <xf numFmtId="0" fontId="7" fillId="0" borderId="23" xfId="0" applyFont="1" applyBorder="1" applyAlignment="1">
      <alignment horizontal="center" wrapText="1"/>
    </xf>
    <xf numFmtId="0" fontId="4" fillId="0" borderId="23" xfId="0" applyFont="1" applyFill="1" applyBorder="1" applyAlignment="1">
      <alignment horizontal="right" wrapText="1"/>
    </xf>
    <xf numFmtId="0" fontId="4" fillId="0" borderId="22" xfId="0" applyFont="1" applyFill="1" applyBorder="1" applyAlignment="1">
      <alignment horizontal="right" wrapText="1"/>
    </xf>
    <xf numFmtId="0" fontId="7" fillId="0" borderId="32" xfId="0" applyFont="1" applyBorder="1" applyAlignment="1">
      <alignment horizontal="center" wrapText="1"/>
    </xf>
    <xf numFmtId="0" fontId="2" fillId="0" borderId="33" xfId="0" applyFont="1" applyBorder="1" applyAlignment="1">
      <alignment horizontal="right" wrapText="1"/>
    </xf>
    <xf numFmtId="165" fontId="2" fillId="0" borderId="34" xfId="0" applyNumberFormat="1" applyFont="1" applyBorder="1"/>
    <xf numFmtId="165" fontId="2" fillId="0" borderId="35" xfId="0" applyNumberFormat="1" applyFont="1" applyBorder="1"/>
    <xf numFmtId="10" fontId="2" fillId="0" borderId="0" xfId="7" applyNumberFormat="1" applyFont="1" applyBorder="1"/>
    <xf numFmtId="10" fontId="2" fillId="0" borderId="18" xfId="7" applyNumberFormat="1" applyFont="1" applyBorder="1"/>
    <xf numFmtId="10" fontId="2" fillId="0" borderId="20" xfId="7" applyNumberFormat="1" applyFont="1" applyBorder="1"/>
    <xf numFmtId="10" fontId="2" fillId="0" borderId="21" xfId="7" applyNumberFormat="1" applyFont="1" applyBorder="1"/>
    <xf numFmtId="165" fontId="2" fillId="0" borderId="1" xfId="0" applyNumberFormat="1" applyFont="1" applyBorder="1"/>
    <xf numFmtId="165" fontId="2" fillId="0" borderId="2" xfId="0" applyNumberFormat="1" applyFont="1" applyBorder="1"/>
    <xf numFmtId="165" fontId="2" fillId="0" borderId="3" xfId="0" applyNumberFormat="1" applyFont="1" applyBorder="1"/>
    <xf numFmtId="165" fontId="2" fillId="0" borderId="36" xfId="0" applyNumberFormat="1" applyFont="1" applyBorder="1"/>
    <xf numFmtId="0" fontId="2" fillId="0" borderId="37" xfId="0" applyFont="1" applyBorder="1" applyAlignment="1">
      <alignment horizontal="right" wrapText="1"/>
    </xf>
    <xf numFmtId="0" fontId="2" fillId="0" borderId="27" xfId="0" applyFont="1" applyBorder="1" applyAlignment="1">
      <alignment horizontal="right" wrapText="1"/>
    </xf>
    <xf numFmtId="0" fontId="2" fillId="0" borderId="28" xfId="0" applyFont="1" applyBorder="1" applyAlignment="1">
      <alignment horizontal="right" wrapText="1"/>
    </xf>
    <xf numFmtId="0" fontId="2" fillId="0" borderId="13" xfId="0" applyFont="1" applyBorder="1" applyAlignment="1">
      <alignment horizontal="right" wrapText="1"/>
    </xf>
    <xf numFmtId="0" fontId="4" fillId="0" borderId="14" xfId="0" applyFont="1" applyBorder="1" applyAlignment="1">
      <alignment horizontal="right" wrapText="1"/>
    </xf>
    <xf numFmtId="0" fontId="8" fillId="0" borderId="24" xfId="0" applyFont="1" applyFill="1" applyBorder="1" applyAlignment="1">
      <alignment horizontal="right" wrapText="1"/>
    </xf>
    <xf numFmtId="0" fontId="8" fillId="0" borderId="24" xfId="0" applyFont="1" applyBorder="1" applyAlignment="1">
      <alignment horizontal="right" wrapText="1"/>
    </xf>
    <xf numFmtId="165" fontId="4" fillId="0" borderId="23" xfId="5" applyNumberFormat="1" applyFont="1" applyBorder="1" applyAlignment="1">
      <alignment horizontal="right" wrapText="1"/>
    </xf>
    <xf numFmtId="0" fontId="8" fillId="0" borderId="31" xfId="0" applyNumberFormat="1" applyFont="1" applyFill="1" applyBorder="1" applyAlignment="1">
      <alignment horizontal="right" wrapText="1"/>
    </xf>
    <xf numFmtId="0" fontId="8" fillId="0" borderId="38" xfId="0" applyFont="1" applyBorder="1" applyAlignment="1">
      <alignment horizontal="right" wrapText="1"/>
    </xf>
    <xf numFmtId="2" fontId="2" fillId="0" borderId="17" xfId="0" applyNumberFormat="1" applyFont="1" applyFill="1" applyBorder="1"/>
    <xf numFmtId="2" fontId="2" fillId="0" borderId="19" xfId="0" applyNumberFormat="1" applyFont="1" applyFill="1" applyBorder="1"/>
    <xf numFmtId="0" fontId="8" fillId="0" borderId="31" xfId="0" applyFont="1" applyFill="1" applyBorder="1" applyAlignment="1">
      <alignment horizontal="right" wrapText="1"/>
    </xf>
    <xf numFmtId="2" fontId="2" fillId="0" borderId="17" xfId="0" applyNumberFormat="1" applyFont="1" applyBorder="1"/>
    <xf numFmtId="2" fontId="2" fillId="0" borderId="19" xfId="0" applyNumberFormat="1" applyFont="1" applyBorder="1"/>
    <xf numFmtId="0" fontId="2" fillId="0" borderId="27" xfId="0" applyFont="1" applyFill="1" applyBorder="1" applyAlignment="1">
      <alignment horizontal="right" wrapText="1"/>
    </xf>
    <xf numFmtId="0" fontId="2" fillId="0" borderId="28" xfId="0" applyFont="1" applyFill="1" applyBorder="1" applyAlignment="1">
      <alignment horizontal="right" wrapText="1"/>
    </xf>
    <xf numFmtId="0" fontId="2" fillId="0" borderId="29" xfId="0" applyFont="1" applyBorder="1" applyAlignment="1">
      <alignment horizontal="right" wrapText="1"/>
    </xf>
    <xf numFmtId="166" fontId="2" fillId="0" borderId="17" xfId="0" applyNumberFormat="1" applyFont="1" applyFill="1" applyBorder="1"/>
    <xf numFmtId="2" fontId="2" fillId="0" borderId="0" xfId="0" applyNumberFormat="1" applyFont="1" applyFill="1" applyBorder="1"/>
    <xf numFmtId="3" fontId="2" fillId="0" borderId="18" xfId="0" applyNumberFormat="1" applyFont="1" applyBorder="1"/>
    <xf numFmtId="166" fontId="2" fillId="0" borderId="19" xfId="0" applyNumberFormat="1" applyFont="1" applyFill="1" applyBorder="1"/>
    <xf numFmtId="3" fontId="2" fillId="0" borderId="20" xfId="0" applyNumberFormat="1" applyFont="1" applyBorder="1"/>
    <xf numFmtId="0" fontId="2" fillId="0" borderId="20" xfId="0" applyFont="1" applyBorder="1"/>
    <xf numFmtId="2" fontId="2" fillId="0" borderId="20" xfId="0" applyNumberFormat="1" applyFont="1" applyFill="1" applyBorder="1"/>
    <xf numFmtId="3" fontId="2" fillId="0" borderId="21" xfId="0" applyNumberFormat="1" applyFont="1" applyBorder="1"/>
    <xf numFmtId="0" fontId="2" fillId="0" borderId="8" xfId="0" applyFont="1" applyBorder="1"/>
    <xf numFmtId="2" fontId="2" fillId="0" borderId="18" xfId="0" applyNumberFormat="1" applyFont="1" applyBorder="1"/>
    <xf numFmtId="0" fontId="2" fillId="0" borderId="9" xfId="0" applyFont="1" applyBorder="1"/>
    <xf numFmtId="0" fontId="2" fillId="0" borderId="39" xfId="0" applyFont="1" applyBorder="1"/>
    <xf numFmtId="167" fontId="2" fillId="0" borderId="40" xfId="7" applyNumberFormat="1" applyFont="1" applyBorder="1"/>
    <xf numFmtId="166" fontId="4" fillId="3" borderId="41" xfId="0" applyNumberFormat="1" applyFont="1" applyFill="1" applyBorder="1"/>
    <xf numFmtId="166" fontId="4" fillId="3" borderId="36" xfId="0" applyNumberFormat="1" applyFont="1" applyFill="1" applyBorder="1"/>
    <xf numFmtId="2" fontId="2" fillId="0" borderId="21" xfId="0" applyNumberFormat="1" applyFont="1" applyBorder="1"/>
    <xf numFmtId="0" fontId="6" fillId="0" borderId="27" xfId="4" applyFont="1" applyFill="1" applyBorder="1" applyAlignment="1">
      <alignment horizontal="right" wrapText="1"/>
    </xf>
    <xf numFmtId="0" fontId="4" fillId="0" borderId="28" xfId="0" applyFont="1" applyFill="1" applyBorder="1" applyAlignment="1">
      <alignment horizontal="right" wrapText="1"/>
    </xf>
    <xf numFmtId="0" fontId="5" fillId="0" borderId="28" xfId="0" applyFont="1" applyBorder="1" applyAlignment="1">
      <alignment horizontal="right" wrapText="1"/>
    </xf>
    <xf numFmtId="165" fontId="4" fillId="0" borderId="28" xfId="1" applyNumberFormat="1" applyFont="1" applyBorder="1" applyAlignment="1">
      <alignment horizontal="right" wrapText="1"/>
    </xf>
    <xf numFmtId="165" fontId="5" fillId="0" borderId="28" xfId="1" applyNumberFormat="1" applyFont="1" applyBorder="1" applyAlignment="1">
      <alignment horizontal="right" wrapText="1"/>
    </xf>
    <xf numFmtId="165" fontId="5" fillId="0" borderId="28" xfId="1" applyNumberFormat="1" applyFont="1" applyFill="1" applyBorder="1" applyAlignment="1">
      <alignment horizontal="right" wrapText="1"/>
    </xf>
    <xf numFmtId="165" fontId="5" fillId="0" borderId="29" xfId="1" applyNumberFormat="1" applyFont="1" applyBorder="1" applyAlignment="1">
      <alignment horizontal="right" wrapText="1"/>
    </xf>
    <xf numFmtId="41" fontId="2" fillId="0" borderId="17" xfId="0" applyNumberFormat="1" applyFont="1" applyBorder="1"/>
    <xf numFmtId="41" fontId="2" fillId="0" borderId="19" xfId="0" applyNumberFormat="1" applyFont="1" applyBorder="1"/>
    <xf numFmtId="165" fontId="2" fillId="0" borderId="41" xfId="0" applyNumberFormat="1" applyFont="1" applyBorder="1"/>
    <xf numFmtId="0" fontId="2" fillId="0" borderId="15" xfId="0" applyFont="1" applyBorder="1" applyAlignment="1">
      <alignment horizontal="right" wrapText="1"/>
    </xf>
    <xf numFmtId="167" fontId="2" fillId="0" borderId="11" xfId="7" applyNumberFormat="1" applyFont="1" applyBorder="1" applyAlignment="1">
      <alignment horizontal="right" wrapText="1"/>
    </xf>
    <xf numFmtId="0" fontId="2" fillId="0" borderId="16" xfId="0" applyFont="1" applyBorder="1" applyAlignment="1">
      <alignment horizontal="right" wrapText="1"/>
    </xf>
    <xf numFmtId="3" fontId="2" fillId="0" borderId="3" xfId="0" applyNumberFormat="1" applyFont="1" applyBorder="1"/>
    <xf numFmtId="0" fontId="2" fillId="0" borderId="12" xfId="0" applyFont="1" applyBorder="1" applyAlignment="1">
      <alignment horizontal="right" wrapText="1"/>
    </xf>
    <xf numFmtId="0" fontId="2" fillId="0" borderId="13" xfId="0" applyFont="1" applyFill="1" applyBorder="1" applyAlignment="1">
      <alignment horizontal="right" wrapText="1"/>
    </xf>
    <xf numFmtId="0" fontId="2" fillId="0" borderId="42" xfId="0" applyFont="1" applyFill="1" applyBorder="1" applyAlignment="1">
      <alignment horizontal="right" wrapText="1"/>
    </xf>
    <xf numFmtId="3" fontId="2" fillId="0" borderId="36" xfId="0" applyNumberFormat="1" applyFont="1" applyBorder="1"/>
    <xf numFmtId="0" fontId="3" fillId="0" borderId="0" xfId="0" applyFont="1" applyBorder="1"/>
    <xf numFmtId="0" fontId="2" fillId="4" borderId="28" xfId="0" applyFont="1" applyFill="1" applyBorder="1" applyAlignment="1">
      <alignment horizontal="right" wrapText="1"/>
    </xf>
    <xf numFmtId="0" fontId="2" fillId="0" borderId="0" xfId="0" applyFont="1" applyAlignment="1"/>
    <xf numFmtId="0" fontId="13" fillId="0" borderId="2" xfId="0" applyFont="1" applyFill="1" applyBorder="1"/>
    <xf numFmtId="0" fontId="7" fillId="0" borderId="23" xfId="0" applyFont="1" applyFill="1" applyBorder="1" applyAlignment="1">
      <alignment wrapText="1"/>
    </xf>
    <xf numFmtId="0" fontId="13" fillId="0" borderId="7" xfId="0" applyFont="1" applyFill="1" applyBorder="1" applyAlignment="1">
      <alignment horizontal="right" wrapText="1"/>
    </xf>
    <xf numFmtId="0" fontId="13" fillId="0" borderId="25" xfId="0" applyFont="1" applyFill="1" applyBorder="1" applyAlignment="1">
      <alignment horizontal="right" wrapText="1"/>
    </xf>
    <xf numFmtId="0" fontId="3" fillId="0" borderId="4" xfId="0" applyFont="1" applyBorder="1"/>
    <xf numFmtId="0" fontId="7" fillId="0" borderId="0" xfId="0" applyFont="1" applyAlignment="1"/>
    <xf numFmtId="167" fontId="2" fillId="0" borderId="3" xfId="0" applyNumberFormat="1" applyFont="1" applyBorder="1"/>
    <xf numFmtId="167" fontId="2" fillId="0" borderId="3" xfId="7" applyNumberFormat="1" applyFont="1" applyBorder="1"/>
    <xf numFmtId="167" fontId="3" fillId="0" borderId="11" xfId="0" applyNumberFormat="1" applyFont="1" applyBorder="1"/>
    <xf numFmtId="167" fontId="3" fillId="0" borderId="6" xfId="0" applyNumberFormat="1" applyFont="1" applyBorder="1"/>
    <xf numFmtId="0" fontId="3" fillId="0" borderId="7" xfId="0" applyFont="1" applyBorder="1" applyAlignment="1">
      <alignment wrapText="1"/>
    </xf>
    <xf numFmtId="0" fontId="2" fillId="0" borderId="7" xfId="0" applyFont="1" applyBorder="1" applyAlignment="1">
      <alignment horizontal="right" wrapText="1"/>
    </xf>
    <xf numFmtId="0" fontId="2" fillId="0" borderId="10" xfId="0" applyFont="1" applyBorder="1"/>
    <xf numFmtId="0" fontId="2" fillId="0" borderId="26" xfId="0" applyFont="1" applyBorder="1"/>
    <xf numFmtId="0" fontId="3" fillId="0" borderId="11" xfId="0" applyFont="1" applyBorder="1"/>
    <xf numFmtId="167" fontId="3" fillId="0" borderId="11" xfId="7" applyNumberFormat="1" applyFont="1" applyBorder="1"/>
    <xf numFmtId="0" fontId="2" fillId="4" borderId="29" xfId="0" applyFont="1" applyFill="1" applyBorder="1" applyAlignment="1">
      <alignment horizontal="right" wrapText="1"/>
    </xf>
    <xf numFmtId="168" fontId="2" fillId="0" borderId="18" xfId="0" applyNumberFormat="1" applyFont="1" applyBorder="1"/>
    <xf numFmtId="168" fontId="2" fillId="0" borderId="21" xfId="0" applyNumberFormat="1" applyFont="1" applyBorder="1"/>
    <xf numFmtId="10" fontId="2" fillId="0" borderId="0" xfId="7" applyNumberFormat="1" applyFont="1" applyFill="1" applyBorder="1"/>
    <xf numFmtId="10" fontId="2" fillId="0" borderId="0" xfId="0" applyNumberFormat="1" applyFont="1" applyFill="1" applyBorder="1" applyAlignment="1">
      <alignment wrapText="1"/>
    </xf>
    <xf numFmtId="10" fontId="2" fillId="0" borderId="0" xfId="0" applyNumberFormat="1" applyFont="1" applyFill="1" applyBorder="1"/>
    <xf numFmtId="5" fontId="7" fillId="0" borderId="0" xfId="0" applyNumberFormat="1" applyFont="1" applyFill="1" applyBorder="1"/>
    <xf numFmtId="10" fontId="2" fillId="0" borderId="10" xfId="0" applyNumberFormat="1" applyFont="1" applyBorder="1"/>
    <xf numFmtId="10" fontId="2" fillId="0" borderId="26" xfId="0" applyNumberFormat="1" applyFont="1" applyBorder="1"/>
    <xf numFmtId="10" fontId="3" fillId="0" borderId="11" xfId="0" applyNumberFormat="1" applyFont="1" applyBorder="1"/>
    <xf numFmtId="0" fontId="4" fillId="0" borderId="0" xfId="2"/>
    <xf numFmtId="0" fontId="4" fillId="0" borderId="0" xfId="2" applyFill="1"/>
    <xf numFmtId="0" fontId="4" fillId="0" borderId="0" xfId="2" applyFont="1"/>
    <xf numFmtId="0" fontId="7" fillId="0" borderId="0" xfId="2" applyFont="1" applyAlignment="1"/>
    <xf numFmtId="0" fontId="4" fillId="0" borderId="0" xfId="2" applyAlignment="1"/>
    <xf numFmtId="0" fontId="7" fillId="0" borderId="0" xfId="2" applyFont="1" applyFill="1" applyBorder="1" applyAlignment="1">
      <alignment horizontal="center"/>
    </xf>
    <xf numFmtId="0" fontId="7" fillId="0" borderId="0" xfId="2" applyFont="1"/>
    <xf numFmtId="0" fontId="4" fillId="0" borderId="0" xfId="2" applyFont="1" applyBorder="1"/>
    <xf numFmtId="3" fontId="4" fillId="0" borderId="0" xfId="2" applyNumberFormat="1"/>
    <xf numFmtId="2" fontId="4" fillId="0" borderId="0" xfId="2" applyNumberFormat="1"/>
    <xf numFmtId="3" fontId="4" fillId="0" borderId="0" xfId="2" applyNumberFormat="1" applyFill="1"/>
    <xf numFmtId="0" fontId="2" fillId="0" borderId="0" xfId="2" applyFont="1"/>
    <xf numFmtId="3" fontId="4" fillId="0" borderId="0" xfId="2" applyNumberFormat="1" applyAlignment="1"/>
    <xf numFmtId="3" fontId="7" fillId="0" borderId="0" xfId="2" applyNumberFormat="1" applyFont="1"/>
    <xf numFmtId="0" fontId="7" fillId="0" borderId="3" xfId="2" applyFont="1" applyBorder="1" applyAlignment="1"/>
    <xf numFmtId="0" fontId="7" fillId="0" borderId="0" xfId="2" applyFont="1" applyFill="1" applyAlignment="1"/>
    <xf numFmtId="0" fontId="7" fillId="0" borderId="3" xfId="2" applyFont="1" applyFill="1" applyBorder="1" applyAlignment="1"/>
    <xf numFmtId="0" fontId="4" fillId="0" borderId="1" xfId="2" applyFill="1" applyBorder="1" applyAlignment="1">
      <alignment wrapText="1"/>
    </xf>
    <xf numFmtId="0" fontId="4" fillId="0" borderId="0" xfId="2" applyFont="1" applyFill="1" applyAlignment="1"/>
    <xf numFmtId="0" fontId="4" fillId="0" borderId="2" xfId="2" applyFill="1" applyBorder="1" applyAlignment="1">
      <alignment wrapText="1"/>
    </xf>
    <xf numFmtId="0" fontId="4" fillId="0" borderId="23" xfId="2" applyBorder="1"/>
    <xf numFmtId="0" fontId="4" fillId="0" borderId="24" xfId="2" applyBorder="1"/>
    <xf numFmtId="0" fontId="4" fillId="0" borderId="0" xfId="2" applyFill="1" applyBorder="1" applyAlignment="1">
      <alignment wrapText="1"/>
    </xf>
    <xf numFmtId="0" fontId="4" fillId="0" borderId="24" xfId="2" applyFont="1" applyBorder="1" applyAlignment="1">
      <alignment wrapText="1"/>
    </xf>
    <xf numFmtId="3" fontId="4" fillId="0" borderId="17" xfId="2" applyNumberFormat="1" applyBorder="1"/>
    <xf numFmtId="3" fontId="4" fillId="0" borderId="0" xfId="2" applyNumberFormat="1" applyBorder="1"/>
    <xf numFmtId="3" fontId="4" fillId="0" borderId="0" xfId="2" applyNumberFormat="1" applyFill="1" applyBorder="1"/>
    <xf numFmtId="3" fontId="4" fillId="0" borderId="18" xfId="2" applyNumberFormat="1" applyFill="1" applyBorder="1"/>
    <xf numFmtId="3" fontId="4" fillId="0" borderId="19" xfId="2" applyNumberFormat="1" applyBorder="1"/>
    <xf numFmtId="3" fontId="4" fillId="0" borderId="20" xfId="2" applyNumberFormat="1" applyBorder="1"/>
    <xf numFmtId="3" fontId="4" fillId="0" borderId="20" xfId="2" applyNumberFormat="1" applyFill="1" applyBorder="1"/>
    <xf numFmtId="3" fontId="4" fillId="0" borderId="21" xfId="2" applyNumberFormat="1" applyFill="1" applyBorder="1"/>
    <xf numFmtId="10" fontId="4" fillId="0" borderId="0" xfId="7" applyNumberFormat="1" applyFont="1"/>
    <xf numFmtId="10" fontId="7" fillId="0" borderId="0" xfId="2" applyNumberFormat="1" applyFont="1"/>
    <xf numFmtId="0" fontId="4" fillId="0" borderId="12" xfId="2" applyFill="1" applyBorder="1" applyAlignment="1">
      <alignment horizontal="right" wrapText="1"/>
    </xf>
    <xf numFmtId="0" fontId="4" fillId="0" borderId="13" xfId="2" applyFill="1" applyBorder="1" applyAlignment="1">
      <alignment horizontal="right" wrapText="1"/>
    </xf>
    <xf numFmtId="0" fontId="4" fillId="0" borderId="14" xfId="2" applyFill="1" applyBorder="1" applyAlignment="1">
      <alignment horizontal="right" wrapText="1"/>
    </xf>
    <xf numFmtId="3" fontId="2" fillId="0" borderId="17" xfId="0" applyNumberFormat="1" applyFont="1" applyBorder="1"/>
    <xf numFmtId="10" fontId="4" fillId="0" borderId="0" xfId="7" applyNumberFormat="1" applyFont="1" applyBorder="1"/>
    <xf numFmtId="10" fontId="4" fillId="0" borderId="18" xfId="7" applyNumberFormat="1" applyFont="1" applyBorder="1"/>
    <xf numFmtId="3" fontId="2" fillId="0" borderId="19" xfId="0" applyNumberFormat="1" applyFont="1" applyBorder="1"/>
    <xf numFmtId="10" fontId="4" fillId="0" borderId="20" xfId="7" applyNumberFormat="1" applyFont="1" applyBorder="1"/>
    <xf numFmtId="10" fontId="4" fillId="0" borderId="21" xfId="7" applyNumberFormat="1" applyFont="1" applyBorder="1"/>
    <xf numFmtId="0" fontId="7" fillId="2" borderId="7" xfId="2" applyFont="1" applyFill="1" applyBorder="1"/>
    <xf numFmtId="0" fontId="7" fillId="0" borderId="0" xfId="0" applyFont="1" applyAlignment="1"/>
    <xf numFmtId="0" fontId="2" fillId="0" borderId="0" xfId="0" applyFont="1" applyAlignment="1"/>
    <xf numFmtId="0" fontId="0" fillId="0" borderId="0" xfId="0" applyAlignment="1"/>
    <xf numFmtId="0" fontId="14" fillId="0" borderId="0" xfId="0" applyFont="1"/>
    <xf numFmtId="0" fontId="15" fillId="0" borderId="0" xfId="0" applyFont="1" applyFill="1"/>
    <xf numFmtId="0" fontId="16" fillId="0" borderId="0" xfId="0" applyFont="1" applyAlignment="1"/>
    <xf numFmtId="0" fontId="14" fillId="0" borderId="0" xfId="2" applyFont="1"/>
    <xf numFmtId="0" fontId="16" fillId="2" borderId="0" xfId="2" applyFont="1" applyFill="1"/>
    <xf numFmtId="0" fontId="14" fillId="2" borderId="0" xfId="2" applyFont="1" applyFill="1"/>
    <xf numFmtId="0" fontId="17" fillId="2" borderId="0" xfId="2" applyFont="1" applyFill="1"/>
    <xf numFmtId="0" fontId="18" fillId="2" borderId="0" xfId="2" applyFont="1" applyFill="1"/>
    <xf numFmtId="0" fontId="19" fillId="2" borderId="0" xfId="2" applyFont="1" applyFill="1"/>
    <xf numFmtId="0" fontId="4" fillId="0" borderId="13" xfId="2" applyFont="1" applyFill="1" applyBorder="1" applyAlignment="1">
      <alignment horizontal="right" wrapText="1"/>
    </xf>
    <xf numFmtId="0" fontId="4" fillId="0" borderId="12" xfId="0" applyFont="1" applyBorder="1" applyAlignment="1">
      <alignment horizontal="right" wrapText="1"/>
    </xf>
    <xf numFmtId="0" fontId="4" fillId="0" borderId="0" xfId="0" applyFont="1" applyAlignment="1"/>
    <xf numFmtId="0" fontId="7" fillId="0" borderId="22" xfId="0" applyFont="1" applyBorder="1" applyAlignment="1">
      <alignment horizontal="center" wrapText="1"/>
    </xf>
    <xf numFmtId="0" fontId="3" fillId="0" borderId="0" xfId="13" applyFont="1"/>
    <xf numFmtId="0" fontId="7" fillId="0" borderId="0" xfId="2" applyFont="1" applyBorder="1" applyAlignment="1"/>
    <xf numFmtId="3" fontId="4" fillId="0" borderId="0" xfId="2" applyNumberFormat="1" applyFont="1"/>
    <xf numFmtId="3" fontId="4" fillId="0" borderId="0" xfId="2" applyNumberFormat="1" applyFont="1" applyBorder="1"/>
    <xf numFmtId="2" fontId="4" fillId="0" borderId="43" xfId="2" applyNumberFormat="1" applyBorder="1"/>
    <xf numFmtId="2" fontId="4" fillId="0" borderId="0" xfId="2" applyNumberFormat="1" applyBorder="1"/>
    <xf numFmtId="2" fontId="4" fillId="0" borderId="45" xfId="2" applyNumberFormat="1" applyBorder="1"/>
    <xf numFmtId="2" fontId="4" fillId="0" borderId="17" xfId="2" applyNumberFormat="1" applyBorder="1"/>
    <xf numFmtId="2" fontId="4" fillId="0" borderId="19" xfId="2" applyNumberFormat="1" applyBorder="1"/>
    <xf numFmtId="2" fontId="4" fillId="0" borderId="20" xfId="2" applyNumberFormat="1" applyBorder="1"/>
    <xf numFmtId="3" fontId="4" fillId="0" borderId="18" xfId="2" applyNumberFormat="1" applyBorder="1"/>
    <xf numFmtId="3" fontId="4" fillId="0" borderId="21" xfId="2" applyNumberFormat="1" applyBorder="1"/>
    <xf numFmtId="0" fontId="4" fillId="0" borderId="0" xfId="2" applyFont="1" applyFill="1" applyBorder="1" applyAlignment="1">
      <alignment wrapText="1"/>
    </xf>
    <xf numFmtId="0" fontId="4" fillId="0" borderId="31" xfId="2" applyFont="1" applyFill="1" applyBorder="1" applyAlignment="1" applyProtection="1">
      <alignment horizontal="right"/>
    </xf>
    <xf numFmtId="0" fontId="4" fillId="0" borderId="24" xfId="2" applyFont="1" applyFill="1" applyBorder="1" applyAlignment="1" applyProtection="1">
      <alignment horizontal="right"/>
    </xf>
    <xf numFmtId="0" fontId="4" fillId="0" borderId="18" xfId="2" applyFont="1" applyFill="1" applyBorder="1" applyAlignment="1" applyProtection="1">
      <alignment horizontal="right" wrapText="1"/>
    </xf>
    <xf numFmtId="0" fontId="4" fillId="0" borderId="0" xfId="2" applyFont="1" applyFill="1" applyBorder="1" applyAlignment="1" applyProtection="1">
      <alignment horizontal="left" wrapText="1"/>
    </xf>
    <xf numFmtId="0" fontId="4" fillId="0" borderId="0" xfId="2" applyFont="1" applyFill="1" applyBorder="1" applyAlignment="1" applyProtection="1">
      <alignment horizontal="right" wrapText="1"/>
    </xf>
    <xf numFmtId="0" fontId="4" fillId="0" borderId="14" xfId="2" applyFont="1" applyFill="1" applyBorder="1" applyAlignment="1" applyProtection="1">
      <alignment horizontal="right"/>
    </xf>
    <xf numFmtId="0" fontId="4" fillId="0" borderId="0" xfId="2" applyFont="1" applyFill="1"/>
    <xf numFmtId="0" fontId="4" fillId="0" borderId="0" xfId="2" applyFont="1" applyFill="1" applyAlignment="1">
      <alignment wrapText="1"/>
    </xf>
    <xf numFmtId="0" fontId="4" fillId="0" borderId="32" xfId="2" applyFont="1" applyFill="1" applyBorder="1" applyAlignment="1">
      <alignment horizontal="right" wrapText="1"/>
    </xf>
    <xf numFmtId="3" fontId="4" fillId="0" borderId="34" xfId="2" applyNumberFormat="1" applyFont="1" applyBorder="1"/>
    <xf numFmtId="3" fontId="4" fillId="0" borderId="35" xfId="2" applyNumberFormat="1" applyFont="1" applyBorder="1"/>
    <xf numFmtId="0" fontId="4" fillId="0" borderId="12" xfId="2" applyFont="1" applyFill="1" applyBorder="1" applyAlignment="1">
      <alignment horizontal="right"/>
    </xf>
    <xf numFmtId="0" fontId="4" fillId="0" borderId="14" xfId="2" applyFont="1" applyFill="1" applyBorder="1" applyAlignment="1">
      <alignment horizontal="right" wrapText="1"/>
    </xf>
    <xf numFmtId="2" fontId="4" fillId="0" borderId="17" xfId="2" applyNumberFormat="1" applyFont="1" applyBorder="1"/>
    <xf numFmtId="3" fontId="4" fillId="0" borderId="18" xfId="2" applyNumberFormat="1" applyFont="1" applyBorder="1"/>
    <xf numFmtId="2" fontId="4" fillId="0" borderId="19" xfId="2" applyNumberFormat="1" applyFont="1" applyBorder="1"/>
    <xf numFmtId="3" fontId="4" fillId="0" borderId="20" xfId="2" applyNumberFormat="1" applyFont="1" applyBorder="1"/>
    <xf numFmtId="3" fontId="4" fillId="0" borderId="21" xfId="2" applyNumberFormat="1" applyFont="1" applyBorder="1"/>
    <xf numFmtId="0" fontId="4" fillId="0" borderId="12" xfId="2" applyFont="1" applyFill="1" applyBorder="1" applyAlignment="1">
      <alignment horizontal="right" wrapText="1"/>
    </xf>
    <xf numFmtId="167" fontId="2" fillId="0" borderId="17" xfId="7" applyNumberFormat="1" applyFont="1" applyBorder="1"/>
    <xf numFmtId="167" fontId="2" fillId="0" borderId="19" xfId="7" applyNumberFormat="1" applyFont="1" applyBorder="1"/>
    <xf numFmtId="0" fontId="4" fillId="4" borderId="7" xfId="2" applyFont="1" applyFill="1" applyBorder="1" applyAlignment="1">
      <alignment vertical="center"/>
    </xf>
    <xf numFmtId="0" fontId="4" fillId="4" borderId="7" xfId="12" applyFont="1" applyFill="1" applyBorder="1" applyAlignment="1" applyProtection="1">
      <alignment vertical="center"/>
    </xf>
    <xf numFmtId="3" fontId="3" fillId="5" borderId="0" xfId="0" applyNumberFormat="1" applyFont="1" applyFill="1"/>
    <xf numFmtId="0" fontId="2" fillId="0" borderId="0" xfId="0" applyFont="1" applyFill="1" applyAlignment="1">
      <alignment wrapText="1"/>
    </xf>
    <xf numFmtId="0" fontId="4" fillId="0" borderId="30" xfId="2" applyFont="1" applyFill="1" applyBorder="1" applyAlignment="1" applyProtection="1">
      <alignment horizontal="right"/>
    </xf>
    <xf numFmtId="0" fontId="4" fillId="0" borderId="5" xfId="2" applyFont="1" applyFill="1" applyBorder="1" applyAlignment="1" applyProtection="1">
      <alignment horizontal="right"/>
    </xf>
    <xf numFmtId="0" fontId="4" fillId="0" borderId="24" xfId="2" applyFont="1" applyFill="1" applyBorder="1" applyAlignment="1" applyProtection="1">
      <alignment horizontal="right" wrapText="1"/>
    </xf>
    <xf numFmtId="0" fontId="4" fillId="0" borderId="13" xfId="2" applyFont="1" applyFill="1" applyBorder="1" applyAlignment="1" applyProtection="1">
      <alignment horizontal="right" wrapText="1"/>
    </xf>
    <xf numFmtId="0" fontId="2" fillId="0" borderId="0" xfId="0" applyFont="1" applyBorder="1" applyAlignment="1">
      <alignment horizontal="right" wrapText="1"/>
    </xf>
    <xf numFmtId="0" fontId="2" fillId="0" borderId="17" xfId="0" applyFont="1" applyBorder="1" applyAlignment="1">
      <alignment horizontal="right" wrapText="1"/>
    </xf>
    <xf numFmtId="0" fontId="2" fillId="0" borderId="18" xfId="0" applyFont="1" applyFill="1" applyBorder="1" applyAlignment="1">
      <alignment horizontal="right" wrapText="1"/>
    </xf>
    <xf numFmtId="3" fontId="2" fillId="5" borderId="17" xfId="0" applyNumberFormat="1" applyFont="1" applyFill="1" applyBorder="1"/>
    <xf numFmtId="3" fontId="2" fillId="5" borderId="0" xfId="0" applyNumberFormat="1" applyFont="1" applyFill="1" applyBorder="1"/>
    <xf numFmtId="3" fontId="2" fillId="5" borderId="18" xfId="0" applyNumberFormat="1" applyFont="1" applyFill="1" applyBorder="1"/>
    <xf numFmtId="0" fontId="2" fillId="0" borderId="0" xfId="0" applyFont="1" applyBorder="1" applyAlignment="1">
      <alignment wrapText="1"/>
    </xf>
    <xf numFmtId="3" fontId="3" fillId="0" borderId="0" xfId="0" applyNumberFormat="1" applyFont="1" applyFill="1"/>
    <xf numFmtId="0" fontId="7" fillId="0" borderId="0" xfId="61" applyFont="1" applyBorder="1" applyAlignment="1"/>
    <xf numFmtId="0" fontId="4" fillId="0" borderId="0" xfId="61" applyFont="1"/>
    <xf numFmtId="0" fontId="7" fillId="0" borderId="0" xfId="61" applyFont="1" applyBorder="1"/>
    <xf numFmtId="0" fontId="4" fillId="0" borderId="0" xfId="61" applyFont="1" applyBorder="1"/>
    <xf numFmtId="0" fontId="13" fillId="0" borderId="0" xfId="0" applyFont="1" applyFill="1" applyBorder="1"/>
    <xf numFmtId="164" fontId="4" fillId="0" borderId="0" xfId="62" applyFont="1" applyBorder="1" applyAlignment="1">
      <alignment wrapText="1"/>
    </xf>
    <xf numFmtId="0" fontId="4" fillId="0" borderId="0" xfId="61" applyFont="1" applyBorder="1" applyAlignment="1">
      <alignment wrapText="1"/>
    </xf>
    <xf numFmtId="0" fontId="4" fillId="0" borderId="0" xfId="61" applyFont="1" applyAlignment="1">
      <alignment wrapText="1"/>
    </xf>
    <xf numFmtId="166" fontId="4" fillId="0" borderId="0" xfId="61" applyNumberFormat="1" applyFont="1" applyBorder="1"/>
    <xf numFmtId="166" fontId="7" fillId="0" borderId="0" xfId="61" applyNumberFormat="1" applyFont="1" applyBorder="1"/>
    <xf numFmtId="0" fontId="7" fillId="0" borderId="0" xfId="61" applyFont="1"/>
    <xf numFmtId="3" fontId="7" fillId="0" borderId="0" xfId="61" applyNumberFormat="1" applyFont="1"/>
    <xf numFmtId="0" fontId="2" fillId="0" borderId="17" xfId="0" applyFont="1" applyFill="1" applyBorder="1" applyAlignment="1">
      <alignment horizontal="right" wrapText="1"/>
    </xf>
    <xf numFmtId="0" fontId="4" fillId="0" borderId="0" xfId="61" applyFont="1" applyBorder="1" applyAlignment="1">
      <alignment horizontal="right" wrapText="1"/>
    </xf>
    <xf numFmtId="0" fontId="4" fillId="0" borderId="18" xfId="61" applyFont="1" applyBorder="1" applyAlignment="1">
      <alignment horizontal="right" wrapText="1"/>
    </xf>
    <xf numFmtId="166" fontId="4" fillId="0" borderId="17" xfId="61" applyNumberFormat="1" applyFont="1" applyBorder="1"/>
    <xf numFmtId="166" fontId="4" fillId="0" borderId="19" xfId="61" applyNumberFormat="1" applyFont="1" applyBorder="1"/>
    <xf numFmtId="0" fontId="4" fillId="0" borderId="17" xfId="61" applyFont="1" applyBorder="1" applyAlignment="1">
      <alignment horizontal="right" wrapText="1"/>
    </xf>
    <xf numFmtId="3" fontId="4" fillId="0" borderId="17" xfId="61" applyNumberFormat="1" applyFont="1" applyBorder="1"/>
    <xf numFmtId="3" fontId="4" fillId="0" borderId="0" xfId="61" applyNumberFormat="1" applyFont="1" applyBorder="1"/>
    <xf numFmtId="3" fontId="4" fillId="0" borderId="18" xfId="61" applyNumberFormat="1" applyFont="1" applyBorder="1"/>
    <xf numFmtId="3" fontId="4" fillId="0" borderId="19" xfId="61" applyNumberFormat="1" applyFont="1" applyBorder="1"/>
    <xf numFmtId="3" fontId="4" fillId="0" borderId="20" xfId="61" applyNumberFormat="1" applyFont="1" applyBorder="1"/>
    <xf numFmtId="3" fontId="4" fillId="0" borderId="21" xfId="61" applyNumberFormat="1" applyFont="1" applyBorder="1"/>
    <xf numFmtId="0" fontId="4" fillId="0" borderId="17" xfId="61" applyFont="1" applyBorder="1" applyAlignment="1">
      <alignment horizontal="right"/>
    </xf>
    <xf numFmtId="169" fontId="4" fillId="0" borderId="17" xfId="61" applyNumberFormat="1" applyFont="1" applyBorder="1"/>
    <xf numFmtId="169" fontId="4" fillId="0" borderId="19" xfId="61" applyNumberFormat="1" applyFont="1" applyBorder="1"/>
    <xf numFmtId="0" fontId="4" fillId="0" borderId="18" xfId="61" applyFont="1" applyFill="1" applyBorder="1" applyAlignment="1">
      <alignment horizontal="right" wrapText="1"/>
    </xf>
    <xf numFmtId="3" fontId="4" fillId="0" borderId="18" xfId="61" applyNumberFormat="1" applyFont="1" applyFill="1" applyBorder="1"/>
    <xf numFmtId="3" fontId="4" fillId="0" borderId="21" xfId="61" applyNumberFormat="1" applyFont="1" applyFill="1" applyBorder="1"/>
    <xf numFmtId="0" fontId="4" fillId="0" borderId="0" xfId="61" applyFont="1" applyFill="1"/>
    <xf numFmtId="3" fontId="7" fillId="0" borderId="0" xfId="61" applyNumberFormat="1" applyFont="1" applyFill="1"/>
    <xf numFmtId="0" fontId="4" fillId="4" borderId="0" xfId="2" applyFont="1" applyFill="1"/>
    <xf numFmtId="0" fontId="7" fillId="2" borderId="7" xfId="2" applyFont="1" applyFill="1" applyBorder="1" applyAlignment="1">
      <alignment horizontal="left"/>
    </xf>
    <xf numFmtId="0" fontId="4" fillId="4" borderId="7" xfId="2" applyFont="1" applyFill="1" applyBorder="1" applyAlignment="1">
      <alignment horizontal="left" vertical="center" wrapText="1"/>
    </xf>
    <xf numFmtId="0" fontId="4" fillId="4" borderId="23" xfId="2" applyFont="1" applyFill="1" applyBorder="1" applyAlignment="1">
      <alignment horizontal="left" vertical="center" wrapText="1"/>
    </xf>
    <xf numFmtId="0" fontId="4" fillId="4" borderId="24" xfId="2" applyFont="1" applyFill="1" applyBorder="1" applyAlignment="1">
      <alignment horizontal="left" vertical="center" wrapText="1"/>
    </xf>
    <xf numFmtId="0" fontId="4" fillId="4" borderId="25" xfId="2" applyFont="1" applyFill="1" applyBorder="1" applyAlignment="1">
      <alignment horizontal="left" vertical="center" wrapText="1"/>
    </xf>
    <xf numFmtId="0" fontId="4" fillId="4" borderId="7" xfId="2" applyFont="1" applyFill="1" applyBorder="1" applyAlignment="1">
      <alignment horizontal="left" vertical="center"/>
    </xf>
    <xf numFmtId="0" fontId="4" fillId="4" borderId="23" xfId="8" applyFont="1" applyFill="1" applyBorder="1" applyAlignment="1">
      <alignment horizontal="left" vertical="center" wrapText="1"/>
    </xf>
    <xf numFmtId="0" fontId="4" fillId="4" borderId="24" xfId="8" applyFont="1" applyFill="1" applyBorder="1" applyAlignment="1">
      <alignment horizontal="left" vertical="center" wrapText="1"/>
    </xf>
    <xf numFmtId="0" fontId="4" fillId="4" borderId="25" xfId="8" applyFont="1" applyFill="1" applyBorder="1" applyAlignment="1">
      <alignment horizontal="left" vertical="center" wrapText="1"/>
    </xf>
    <xf numFmtId="0" fontId="4" fillId="4" borderId="7" xfId="2" applyFill="1" applyBorder="1" applyAlignment="1">
      <alignment horizontal="left" vertical="center"/>
    </xf>
    <xf numFmtId="0" fontId="4" fillId="4" borderId="7" xfId="8" applyFont="1" applyFill="1" applyBorder="1" applyAlignment="1">
      <alignment horizontal="left" vertical="center"/>
    </xf>
    <xf numFmtId="0" fontId="2" fillId="0" borderId="23" xfId="0" applyFont="1" applyBorder="1" applyAlignment="1">
      <alignment horizontal="left" wrapText="1"/>
    </xf>
    <xf numFmtId="0" fontId="2" fillId="0" borderId="24" xfId="0" applyFont="1" applyBorder="1" applyAlignment="1">
      <alignment horizontal="left" wrapText="1"/>
    </xf>
    <xf numFmtId="0" fontId="2" fillId="0" borderId="25" xfId="0" applyFont="1" applyBorder="1" applyAlignment="1">
      <alignment horizontal="left" wrapText="1"/>
    </xf>
    <xf numFmtId="0" fontId="4" fillId="0" borderId="23" xfId="2" applyFont="1" applyBorder="1" applyAlignment="1">
      <alignment horizontal="left" wrapText="1"/>
    </xf>
    <xf numFmtId="0" fontId="4" fillId="0" borderId="24" xfId="2" applyFont="1" applyBorder="1" applyAlignment="1">
      <alignment horizontal="left" wrapText="1"/>
    </xf>
    <xf numFmtId="0" fontId="4" fillId="0" borderId="25" xfId="2" applyFont="1" applyBorder="1" applyAlignment="1">
      <alignment horizontal="left" wrapText="1"/>
    </xf>
    <xf numFmtId="0" fontId="2" fillId="0" borderId="23" xfId="0" applyFont="1" applyBorder="1" applyAlignment="1">
      <alignment horizontal="left"/>
    </xf>
    <xf numFmtId="0" fontId="2" fillId="0" borderId="24" xfId="0" applyFont="1" applyBorder="1" applyAlignment="1">
      <alignment horizontal="left"/>
    </xf>
    <xf numFmtId="0" fontId="2" fillId="0" borderId="25" xfId="0" applyFont="1" applyBorder="1" applyAlignment="1">
      <alignment horizontal="left"/>
    </xf>
    <xf numFmtId="0" fontId="7" fillId="0" borderId="27" xfId="2" applyFont="1" applyBorder="1" applyAlignment="1">
      <alignment horizontal="center" wrapText="1"/>
    </xf>
    <xf numFmtId="0" fontId="7" fillId="0" borderId="28" xfId="2" applyFont="1" applyBorder="1" applyAlignment="1">
      <alignment horizontal="center"/>
    </xf>
    <xf numFmtId="0" fontId="7" fillId="0" borderId="27" xfId="2" applyFont="1" applyBorder="1" applyAlignment="1">
      <alignment horizontal="center"/>
    </xf>
    <xf numFmtId="0" fontId="7" fillId="0" borderId="29" xfId="2" applyFont="1" applyBorder="1" applyAlignment="1">
      <alignment horizontal="center"/>
    </xf>
    <xf numFmtId="0" fontId="3" fillId="0" borderId="27" xfId="0" applyFont="1" applyBorder="1" applyAlignment="1">
      <alignment horizontal="center" wrapText="1"/>
    </xf>
    <xf numFmtId="0" fontId="3" fillId="0" borderId="28" xfId="0" applyFont="1" applyBorder="1" applyAlignment="1">
      <alignment horizontal="center"/>
    </xf>
    <xf numFmtId="0" fontId="3" fillId="0" borderId="27" xfId="0" applyFont="1" applyFill="1" applyBorder="1" applyAlignment="1">
      <alignment horizontal="center"/>
    </xf>
    <xf numFmtId="0" fontId="3" fillId="0" borderId="28" xfId="0" applyFont="1" applyFill="1" applyBorder="1" applyAlignment="1">
      <alignment horizontal="center"/>
    </xf>
    <xf numFmtId="0" fontId="3" fillId="0" borderId="29" xfId="0" applyFont="1" applyFill="1" applyBorder="1" applyAlignment="1">
      <alignment horizontal="center"/>
    </xf>
    <xf numFmtId="0" fontId="2" fillId="0" borderId="14" xfId="0" applyFont="1" applyFill="1" applyBorder="1" applyAlignment="1">
      <alignment horizontal="right" wrapText="1"/>
    </xf>
    <xf numFmtId="0" fontId="2" fillId="0" borderId="18" xfId="0" applyFont="1" applyFill="1" applyBorder="1" applyAlignment="1">
      <alignment horizontal="right" wrapText="1"/>
    </xf>
    <xf numFmtId="0" fontId="2" fillId="0" borderId="12" xfId="0" applyFont="1" applyFill="1" applyBorder="1" applyAlignment="1">
      <alignment horizontal="right"/>
    </xf>
    <xf numFmtId="0" fontId="2" fillId="0" borderId="17" xfId="0" applyFont="1" applyFill="1" applyBorder="1" applyAlignment="1">
      <alignment horizontal="right"/>
    </xf>
    <xf numFmtId="0" fontId="2" fillId="0" borderId="13" xfId="0" applyFont="1" applyFill="1" applyBorder="1" applyAlignment="1">
      <alignment horizontal="right" wrapText="1"/>
    </xf>
    <xf numFmtId="0" fontId="2" fillId="0" borderId="0" xfId="0" applyFont="1" applyFill="1" applyBorder="1" applyAlignment="1">
      <alignment horizontal="right" wrapText="1"/>
    </xf>
    <xf numFmtId="0" fontId="2" fillId="0" borderId="12" xfId="0" applyFont="1" applyFill="1" applyBorder="1" applyAlignment="1">
      <alignment horizontal="right" wrapText="1"/>
    </xf>
    <xf numFmtId="0" fontId="2" fillId="0" borderId="17" xfId="0" applyFont="1" applyFill="1" applyBorder="1" applyAlignment="1">
      <alignment horizontal="right" wrapText="1"/>
    </xf>
    <xf numFmtId="0" fontId="2" fillId="0" borderId="14" xfId="0" applyFont="1" applyFill="1" applyBorder="1" applyAlignment="1">
      <alignment horizontal="right"/>
    </xf>
    <xf numFmtId="0" fontId="2" fillId="0" borderId="18" xfId="0" applyFont="1" applyFill="1" applyBorder="1" applyAlignment="1">
      <alignment horizontal="right"/>
    </xf>
    <xf numFmtId="0" fontId="4" fillId="0" borderId="23" xfId="61" applyFont="1" applyBorder="1" applyAlignment="1">
      <alignment horizontal="left" wrapText="1"/>
    </xf>
    <xf numFmtId="0" fontId="4" fillId="0" borderId="24" xfId="61" applyFont="1" applyBorder="1" applyAlignment="1">
      <alignment horizontal="left" wrapText="1"/>
    </xf>
    <xf numFmtId="0" fontId="4" fillId="0" borderId="25" xfId="61" applyFont="1" applyBorder="1" applyAlignment="1">
      <alignment horizontal="left" wrapText="1"/>
    </xf>
    <xf numFmtId="0" fontId="7" fillId="0" borderId="27" xfId="61" applyFont="1" applyBorder="1" applyAlignment="1">
      <alignment horizontal="center"/>
    </xf>
    <xf numFmtId="0" fontId="7" fillId="0" borderId="28" xfId="61" applyFont="1" applyBorder="1" applyAlignment="1">
      <alignment horizontal="center"/>
    </xf>
    <xf numFmtId="0" fontId="7" fillId="0" borderId="29" xfId="61" applyFont="1" applyBorder="1" applyAlignment="1">
      <alignment horizontal="center"/>
    </xf>
    <xf numFmtId="0" fontId="7" fillId="0" borderId="27" xfId="0" applyFont="1" applyBorder="1" applyAlignment="1">
      <alignment horizontal="center" wrapText="1"/>
    </xf>
    <xf numFmtId="0" fontId="7" fillId="0" borderId="28" xfId="0" applyFont="1" applyBorder="1" applyAlignment="1">
      <alignment horizontal="center" wrapText="1"/>
    </xf>
    <xf numFmtId="0" fontId="7" fillId="0" borderId="12" xfId="0" applyFont="1" applyBorder="1" applyAlignment="1">
      <alignment horizontal="center" wrapText="1"/>
    </xf>
    <xf numFmtId="0" fontId="7" fillId="0" borderId="14" xfId="0" applyFont="1" applyBorder="1" applyAlignment="1">
      <alignment horizontal="center" wrapText="1"/>
    </xf>
    <xf numFmtId="0" fontId="7" fillId="0" borderId="30" xfId="0" applyFont="1" applyFill="1" applyBorder="1" applyAlignment="1">
      <alignment horizontal="center" wrapText="1"/>
    </xf>
    <xf numFmtId="0" fontId="3" fillId="0" borderId="5" xfId="0" applyFont="1" applyBorder="1" applyAlignment="1">
      <alignment horizontal="center"/>
    </xf>
    <xf numFmtId="0" fontId="3" fillId="0" borderId="6" xfId="0" applyFont="1" applyBorder="1" applyAlignment="1">
      <alignment horizontal="center"/>
    </xf>
    <xf numFmtId="0" fontId="4" fillId="0" borderId="23" xfId="0" applyFont="1" applyBorder="1" applyAlignment="1">
      <alignment horizontal="left" wrapText="1"/>
    </xf>
    <xf numFmtId="0" fontId="4" fillId="0" borderId="24" xfId="0" applyFont="1" applyBorder="1" applyAlignment="1">
      <alignment horizontal="left" wrapText="1"/>
    </xf>
    <xf numFmtId="0" fontId="4" fillId="0" borderId="25" xfId="0" applyFont="1" applyBorder="1" applyAlignment="1">
      <alignment horizontal="left" wrapText="1"/>
    </xf>
    <xf numFmtId="0" fontId="4" fillId="0" borderId="23" xfId="0" applyFont="1" applyBorder="1" applyAlignment="1">
      <alignment horizontal="left"/>
    </xf>
    <xf numFmtId="0" fontId="4" fillId="0" borderId="24" xfId="0" applyFont="1" applyBorder="1" applyAlignment="1">
      <alignment horizontal="left"/>
    </xf>
    <xf numFmtId="0" fontId="4" fillId="0" borderId="25" xfId="0" applyFont="1" applyBorder="1" applyAlignment="1">
      <alignment horizontal="left"/>
    </xf>
    <xf numFmtId="0" fontId="7" fillId="0" borderId="27" xfId="0" applyFont="1" applyBorder="1" applyAlignment="1">
      <alignment horizontal="center"/>
    </xf>
    <xf numFmtId="0" fontId="7" fillId="0" borderId="28" xfId="0" applyFont="1" applyBorder="1" applyAlignment="1">
      <alignment horizontal="center"/>
    </xf>
    <xf numFmtId="0" fontId="7" fillId="0" borderId="29" xfId="0" applyFont="1" applyBorder="1" applyAlignment="1">
      <alignment horizontal="center"/>
    </xf>
    <xf numFmtId="0" fontId="0" fillId="0" borderId="28" xfId="0" applyBorder="1" applyAlignment="1"/>
    <xf numFmtId="0" fontId="0" fillId="0" borderId="29" xfId="0" applyBorder="1" applyAlignment="1"/>
    <xf numFmtId="0" fontId="2" fillId="0" borderId="1" xfId="0" applyFont="1" applyBorder="1" applyAlignment="1">
      <alignment horizontal="left" wrapText="1"/>
    </xf>
    <xf numFmtId="0" fontId="2" fillId="0" borderId="43" xfId="0" applyFont="1" applyBorder="1" applyAlignment="1">
      <alignment horizontal="left" wrapText="1"/>
    </xf>
    <xf numFmtId="0" fontId="2" fillId="0" borderId="44" xfId="0" applyFont="1" applyBorder="1" applyAlignment="1">
      <alignment horizontal="left" wrapText="1"/>
    </xf>
    <xf numFmtId="0" fontId="2" fillId="3" borderId="4" xfId="0" applyFont="1" applyFill="1" applyBorder="1" applyAlignment="1">
      <alignment horizontal="right"/>
    </xf>
    <xf numFmtId="0" fontId="2" fillId="3" borderId="6" xfId="0" applyFont="1" applyFill="1" applyBorder="1" applyAlignment="1">
      <alignment horizontal="right"/>
    </xf>
    <xf numFmtId="0" fontId="3" fillId="0" borderId="27" xfId="0" applyFont="1" applyBorder="1" applyAlignment="1">
      <alignment horizontal="center"/>
    </xf>
    <xf numFmtId="0" fontId="3" fillId="0" borderId="29" xfId="0" applyFont="1" applyBorder="1" applyAlignment="1">
      <alignment horizontal="center"/>
    </xf>
  </cellXfs>
  <cellStyles count="63">
    <cellStyle name="20% - Accent1 2" xfId="18"/>
    <cellStyle name="20% - Accent2 2" xfId="19"/>
    <cellStyle name="20% - Accent3 2" xfId="20"/>
    <cellStyle name="20% - Accent4 2" xfId="21"/>
    <cellStyle name="20% - Accent5 2" xfId="22"/>
    <cellStyle name="20% - Accent6 2" xfId="23"/>
    <cellStyle name="40% - Accent1 2" xfId="24"/>
    <cellStyle name="40% - Accent2 2" xfId="25"/>
    <cellStyle name="40% - Accent3 2" xfId="26"/>
    <cellStyle name="40% - Accent4 2" xfId="27"/>
    <cellStyle name="40% - Accent5 2" xfId="28"/>
    <cellStyle name="40% - Accent6 2" xfId="29"/>
    <cellStyle name="60% - Accent1 2" xfId="30"/>
    <cellStyle name="60% - Accent2 2" xfId="31"/>
    <cellStyle name="60% - Accent3 2" xfId="32"/>
    <cellStyle name="60% - Accent4 2" xfId="33"/>
    <cellStyle name="60% - Accent5 2" xfId="34"/>
    <cellStyle name="60% - Accent6 2" xfId="35"/>
    <cellStyle name="Accent1 2" xfId="36"/>
    <cellStyle name="Accent2 2" xfId="37"/>
    <cellStyle name="Accent3 2" xfId="38"/>
    <cellStyle name="Accent4 2" xfId="39"/>
    <cellStyle name="Accent5 2" xfId="40"/>
    <cellStyle name="Accent6 2" xfId="41"/>
    <cellStyle name="Bad 2" xfId="42"/>
    <cellStyle name="Calculation 2" xfId="43"/>
    <cellStyle name="Check Cell 2" xfId="44"/>
    <cellStyle name="Comma" xfId="1" builtinId="3"/>
    <cellStyle name="Comma 2" xfId="5"/>
    <cellStyle name="Comma 3" xfId="11"/>
    <cellStyle name="Currency_LAD Mapping structure" xfId="3"/>
    <cellStyle name="Currency_LAD Mapping structure 2" xfId="62"/>
    <cellStyle name="Explanatory Text 2" xfId="45"/>
    <cellStyle name="Good 2" xfId="46"/>
    <cellStyle name="Heading 1 2" xfId="47"/>
    <cellStyle name="Heading 2 2" xfId="48"/>
    <cellStyle name="Heading 3 2" xfId="49"/>
    <cellStyle name="Heading 4 2" xfId="50"/>
    <cellStyle name="Hyperlink" xfId="12" builtinId="8"/>
    <cellStyle name="Hyperlink 2" xfId="51"/>
    <cellStyle name="Input 2" xfId="52"/>
    <cellStyle name="Linked Cell 2" xfId="53"/>
    <cellStyle name="Neutral 2" xfId="54"/>
    <cellStyle name="Normal" xfId="0" builtinId="0"/>
    <cellStyle name="Normal 2" xfId="2"/>
    <cellStyle name="Normal 2 2" xfId="14"/>
    <cellStyle name="Normal 3" xfId="9"/>
    <cellStyle name="Normal 3 2" xfId="15"/>
    <cellStyle name="Normal 3 3" xfId="61"/>
    <cellStyle name="Normal 4" xfId="13"/>
    <cellStyle name="Normal 5" xfId="16"/>
    <cellStyle name="Normal 6" xfId="17"/>
    <cellStyle name="Normal_MSOAs" xfId="4"/>
    <cellStyle name="Normal_Sheet1" xfId="8"/>
    <cellStyle name="Note 2" xfId="55"/>
    <cellStyle name="Note 3" xfId="56"/>
    <cellStyle name="Output 2" xfId="57"/>
    <cellStyle name="Percent" xfId="7" builtinId="5"/>
    <cellStyle name="Percent 2" xfId="6"/>
    <cellStyle name="Percent 3" xfId="10"/>
    <cellStyle name="Title 2" xfId="58"/>
    <cellStyle name="Total 2" xfId="59"/>
    <cellStyle name="Warning Text 2" xfId="60"/>
  </cellStyles>
  <dxfs count="0"/>
  <tableStyles count="0" defaultTableStyle="TableStyleMedium2" defaultPivotStyle="PivotStyleLight16"/>
  <colors>
    <mruColors>
      <color rgb="FFFFFFCC"/>
      <color rgb="FFFFFF99"/>
      <color rgb="FFFFFF66"/>
      <color rgb="FF2AB49A"/>
      <color rgb="FF2FC7AA"/>
      <color rgb="FFE9B9E2"/>
      <color rgb="FFFFCC66"/>
      <color rgb="FFFFCC00"/>
      <color rgb="FFFFFF00"/>
      <color rgb="FFFAA8E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D-RAMA\RAMA1\Allocations\Rev%2013%20PH\July%202012%20onwards\MFF\PCT%20to%20LA%20overall%20MFF%2012%20Nov%202012%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ID-RAMA\RAMA1\Allocations\Publications\Exposition%20Books\2012-13\2012-13%20PCT%20Revenue%20Allocations%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Summary"/>
      <sheetName val="Details"/>
      <sheetName val="Baselines"/>
      <sheetName val="Glossary"/>
      <sheetName val="Org_Lookups"/>
    </sheetNames>
    <sheetDataSet>
      <sheetData sheetId="0">
        <row r="1">
          <cell r="B1" t="str">
            <v>[2012-13 PCT Revenue Allocations Final.xls]</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4"/>
  <sheetViews>
    <sheetView tabSelected="1" zoomScale="90" zoomScaleNormal="90" workbookViewId="0">
      <selection activeCell="D3" sqref="D3"/>
    </sheetView>
  </sheetViews>
  <sheetFormatPr defaultColWidth="9.109375" defaultRowHeight="13.2" x14ac:dyDescent="0.25"/>
  <cols>
    <col min="1" max="1" width="9.109375" style="18"/>
    <col min="2" max="2" width="31.5546875" style="18" customWidth="1"/>
    <col min="3" max="16384" width="9.109375" style="18"/>
  </cols>
  <sheetData>
    <row r="1" spans="1:43" ht="15.75" x14ac:dyDescent="0.25">
      <c r="A1" s="210" t="s">
        <v>14143</v>
      </c>
      <c r="B1" s="209"/>
      <c r="C1" s="209"/>
    </row>
    <row r="2" spans="1:43" ht="9" customHeight="1" x14ac:dyDescent="0.2"/>
    <row r="3" spans="1:43" ht="15.75" x14ac:dyDescent="0.25">
      <c r="A3" s="210" t="s">
        <v>14140</v>
      </c>
      <c r="B3" s="17"/>
    </row>
    <row r="4" spans="1:43" ht="4.5" customHeight="1" x14ac:dyDescent="0.2">
      <c r="A4" s="207"/>
      <c r="B4" s="17"/>
    </row>
    <row r="5" spans="1:43" ht="12.75" x14ac:dyDescent="0.2">
      <c r="A5" s="17" t="s">
        <v>14144</v>
      </c>
      <c r="B5" s="207"/>
      <c r="C5" s="208"/>
    </row>
    <row r="6" spans="1:43" ht="12.75" x14ac:dyDescent="0.2">
      <c r="A6" s="207"/>
      <c r="B6" s="207"/>
      <c r="C6" s="208"/>
    </row>
    <row r="7" spans="1:43" ht="12.75" x14ac:dyDescent="0.2">
      <c r="A7" s="17" t="s">
        <v>22048</v>
      </c>
      <c r="B7" s="207"/>
      <c r="C7" s="208"/>
    </row>
    <row r="8" spans="1:43" ht="12.75" x14ac:dyDescent="0.2">
      <c r="A8" s="211" t="s">
        <v>14142</v>
      </c>
      <c r="B8" s="207"/>
      <c r="C8" s="208"/>
    </row>
    <row r="9" spans="1:43" ht="12.75" x14ac:dyDescent="0.2">
      <c r="A9" s="211" t="s">
        <v>14141</v>
      </c>
      <c r="B9" s="207"/>
      <c r="C9" s="208"/>
    </row>
    <row r="10" spans="1:43" ht="12.75" x14ac:dyDescent="0.2">
      <c r="A10" s="17"/>
      <c r="B10" s="17"/>
    </row>
    <row r="11" spans="1:43" ht="12.75" x14ac:dyDescent="0.2">
      <c r="A11" s="199"/>
      <c r="B11" s="199" t="s">
        <v>14119</v>
      </c>
      <c r="C11" s="299" t="s">
        <v>14120</v>
      </c>
      <c r="D11" s="299"/>
      <c r="E11" s="299"/>
      <c r="F11" s="299"/>
      <c r="G11" s="299"/>
      <c r="H11" s="299"/>
      <c r="I11" s="299"/>
      <c r="J11" s="299"/>
      <c r="K11" s="299"/>
      <c r="L11" s="299"/>
      <c r="M11" s="299"/>
      <c r="N11" s="299"/>
      <c r="O11" s="299"/>
      <c r="P11" s="299"/>
      <c r="Q11" s="299"/>
      <c r="R11" s="299"/>
      <c r="S11" s="299"/>
    </row>
    <row r="12" spans="1:43" s="19" customFormat="1" ht="31.5" customHeight="1" x14ac:dyDescent="0.2">
      <c r="A12" s="250" t="s">
        <v>14135</v>
      </c>
      <c r="B12" s="250" t="s">
        <v>14146</v>
      </c>
      <c r="C12" s="300" t="s">
        <v>22039</v>
      </c>
      <c r="D12" s="300"/>
      <c r="E12" s="300"/>
      <c r="F12" s="300"/>
      <c r="G12" s="300"/>
      <c r="H12" s="300"/>
      <c r="I12" s="300"/>
      <c r="J12" s="300"/>
      <c r="K12" s="300"/>
      <c r="L12" s="300"/>
      <c r="M12" s="300"/>
      <c r="N12" s="300"/>
      <c r="O12" s="300"/>
      <c r="P12" s="300"/>
      <c r="Q12" s="300"/>
      <c r="R12" s="300"/>
      <c r="S12" s="300"/>
      <c r="U12" s="298"/>
    </row>
    <row r="13" spans="1:43" s="235" customFormat="1" ht="31.5" customHeight="1" x14ac:dyDescent="0.2">
      <c r="A13" s="250" t="s">
        <v>21994</v>
      </c>
      <c r="B13" s="250" t="s">
        <v>21939</v>
      </c>
      <c r="C13" s="301" t="s">
        <v>21940</v>
      </c>
      <c r="D13" s="302"/>
      <c r="E13" s="302"/>
      <c r="F13" s="302"/>
      <c r="G13" s="302"/>
      <c r="H13" s="302"/>
      <c r="I13" s="302"/>
      <c r="J13" s="302"/>
      <c r="K13" s="302"/>
      <c r="L13" s="302"/>
      <c r="M13" s="302"/>
      <c r="N13" s="302"/>
      <c r="O13" s="302"/>
      <c r="P13" s="302"/>
      <c r="Q13" s="302"/>
      <c r="R13" s="302"/>
      <c r="S13" s="303"/>
      <c r="U13" s="298"/>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row>
    <row r="14" spans="1:43" s="19" customFormat="1" ht="31.5" customHeight="1" x14ac:dyDescent="0.2">
      <c r="A14" s="250" t="s">
        <v>21995</v>
      </c>
      <c r="B14" s="250" t="s">
        <v>21938</v>
      </c>
      <c r="C14" s="301" t="s">
        <v>21937</v>
      </c>
      <c r="D14" s="302"/>
      <c r="E14" s="302"/>
      <c r="F14" s="302"/>
      <c r="G14" s="302"/>
      <c r="H14" s="302"/>
      <c r="I14" s="302"/>
      <c r="J14" s="302"/>
      <c r="K14" s="302"/>
      <c r="L14" s="302"/>
      <c r="M14" s="302"/>
      <c r="N14" s="302"/>
      <c r="O14" s="302"/>
      <c r="P14" s="302"/>
      <c r="Q14" s="302"/>
      <c r="R14" s="302"/>
      <c r="S14" s="303"/>
      <c r="U14" s="298"/>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row>
    <row r="15" spans="1:43" s="235" customFormat="1" ht="31.5" customHeight="1" x14ac:dyDescent="0.2">
      <c r="A15" s="250" t="s">
        <v>14103</v>
      </c>
      <c r="B15" s="250" t="s">
        <v>21980</v>
      </c>
      <c r="C15" s="301" t="s">
        <v>21981</v>
      </c>
      <c r="D15" s="302"/>
      <c r="E15" s="302"/>
      <c r="F15" s="302"/>
      <c r="G15" s="302"/>
      <c r="H15" s="302"/>
      <c r="I15" s="302"/>
      <c r="J15" s="302"/>
      <c r="K15" s="302"/>
      <c r="L15" s="302"/>
      <c r="M15" s="302"/>
      <c r="N15" s="302"/>
      <c r="O15" s="302"/>
      <c r="P15" s="302"/>
      <c r="Q15" s="302"/>
      <c r="R15" s="302"/>
      <c r="S15" s="303"/>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row>
    <row r="16" spans="1:43" s="235" customFormat="1" ht="31.5" customHeight="1" x14ac:dyDescent="0.2">
      <c r="A16" s="250" t="s">
        <v>14104</v>
      </c>
      <c r="B16" s="250" t="s">
        <v>22004</v>
      </c>
      <c r="C16" s="301" t="s">
        <v>22003</v>
      </c>
      <c r="D16" s="302"/>
      <c r="E16" s="302"/>
      <c r="F16" s="302"/>
      <c r="G16" s="302"/>
      <c r="H16" s="302"/>
      <c r="I16" s="302"/>
      <c r="J16" s="302"/>
      <c r="K16" s="302"/>
      <c r="L16" s="302"/>
      <c r="M16" s="302"/>
      <c r="N16" s="302"/>
      <c r="O16" s="302"/>
      <c r="P16" s="302"/>
      <c r="Q16" s="302"/>
      <c r="R16" s="302"/>
      <c r="S16" s="303"/>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row>
    <row r="17" spans="1:43" s="19" customFormat="1" ht="32.25" customHeight="1" x14ac:dyDescent="0.2">
      <c r="A17" s="250" t="s">
        <v>14105</v>
      </c>
      <c r="B17" s="250" t="s">
        <v>14148</v>
      </c>
      <c r="C17" s="301" t="s">
        <v>14149</v>
      </c>
      <c r="D17" s="302"/>
      <c r="E17" s="302"/>
      <c r="F17" s="302"/>
      <c r="G17" s="302"/>
      <c r="H17" s="302"/>
      <c r="I17" s="302"/>
      <c r="J17" s="302"/>
      <c r="K17" s="302"/>
      <c r="L17" s="302"/>
      <c r="M17" s="302"/>
      <c r="N17" s="302"/>
      <c r="O17" s="302"/>
      <c r="P17" s="302"/>
      <c r="Q17" s="302"/>
      <c r="R17" s="302"/>
      <c r="S17" s="303"/>
      <c r="U17" s="298"/>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row>
    <row r="18" spans="1:43" ht="28.5" customHeight="1" x14ac:dyDescent="0.2">
      <c r="A18" s="250" t="s">
        <v>14107</v>
      </c>
      <c r="B18" s="250" t="s">
        <v>14174</v>
      </c>
      <c r="C18" s="300" t="s">
        <v>14176</v>
      </c>
      <c r="D18" s="304"/>
      <c r="E18" s="304"/>
      <c r="F18" s="304"/>
      <c r="G18" s="304"/>
      <c r="H18" s="304"/>
      <c r="I18" s="304"/>
      <c r="J18" s="304"/>
      <c r="K18" s="304"/>
      <c r="L18" s="304"/>
      <c r="M18" s="304"/>
      <c r="N18" s="304"/>
      <c r="O18" s="304"/>
      <c r="P18" s="304"/>
      <c r="Q18" s="304"/>
      <c r="R18" s="304"/>
      <c r="S18" s="304"/>
    </row>
    <row r="19" spans="1:43" ht="30.75" customHeight="1" x14ac:dyDescent="0.2">
      <c r="A19" s="251" t="s">
        <v>14108</v>
      </c>
      <c r="B19" s="251" t="s">
        <v>14150</v>
      </c>
      <c r="C19" s="305" t="s">
        <v>14170</v>
      </c>
      <c r="D19" s="306"/>
      <c r="E19" s="306"/>
      <c r="F19" s="306"/>
      <c r="G19" s="306"/>
      <c r="H19" s="306"/>
      <c r="I19" s="306"/>
      <c r="J19" s="306"/>
      <c r="K19" s="306"/>
      <c r="L19" s="306"/>
      <c r="M19" s="306"/>
      <c r="N19" s="306"/>
      <c r="O19" s="306"/>
      <c r="P19" s="306"/>
      <c r="Q19" s="306"/>
      <c r="R19" s="306"/>
      <c r="S19" s="307"/>
    </row>
    <row r="20" spans="1:43" ht="27" customHeight="1" x14ac:dyDescent="0.2">
      <c r="A20" s="251" t="s">
        <v>22041</v>
      </c>
      <c r="B20" s="251" t="s">
        <v>14167</v>
      </c>
      <c r="C20" s="309" t="s">
        <v>14171</v>
      </c>
      <c r="D20" s="309"/>
      <c r="E20" s="309"/>
      <c r="F20" s="309"/>
      <c r="G20" s="309"/>
      <c r="H20" s="309"/>
      <c r="I20" s="309"/>
      <c r="J20" s="309"/>
      <c r="K20" s="309"/>
      <c r="L20" s="309"/>
      <c r="M20" s="309"/>
      <c r="N20" s="309"/>
      <c r="O20" s="309"/>
      <c r="P20" s="309"/>
      <c r="Q20" s="309"/>
      <c r="R20" s="309"/>
      <c r="S20" s="309"/>
    </row>
    <row r="21" spans="1:43" ht="27" customHeight="1" x14ac:dyDescent="0.2">
      <c r="A21" s="251" t="s">
        <v>14109</v>
      </c>
      <c r="B21" s="251" t="s">
        <v>14106</v>
      </c>
      <c r="C21" s="308" t="s">
        <v>14172</v>
      </c>
      <c r="D21" s="308"/>
      <c r="E21" s="308"/>
      <c r="F21" s="308"/>
      <c r="G21" s="308"/>
      <c r="H21" s="308"/>
      <c r="I21" s="308"/>
      <c r="J21" s="308"/>
      <c r="K21" s="308"/>
      <c r="L21" s="308"/>
      <c r="M21" s="308"/>
      <c r="N21" s="308"/>
      <c r="O21" s="308"/>
      <c r="P21" s="308"/>
      <c r="Q21" s="308"/>
      <c r="R21" s="308"/>
      <c r="S21" s="308"/>
    </row>
    <row r="22" spans="1:43" ht="24.75" customHeight="1" x14ac:dyDescent="0.2">
      <c r="A22" s="251" t="s">
        <v>14136</v>
      </c>
      <c r="B22" s="251" t="s">
        <v>14156</v>
      </c>
      <c r="C22" s="304" t="s">
        <v>14173</v>
      </c>
      <c r="D22" s="304"/>
      <c r="E22" s="304"/>
      <c r="F22" s="304"/>
      <c r="G22" s="304"/>
      <c r="H22" s="304"/>
      <c r="I22" s="304"/>
      <c r="J22" s="304"/>
      <c r="K22" s="304"/>
      <c r="L22" s="304"/>
      <c r="M22" s="304"/>
      <c r="N22" s="304"/>
      <c r="O22" s="304"/>
      <c r="P22" s="304"/>
      <c r="Q22" s="304"/>
      <c r="R22" s="304"/>
      <c r="S22" s="304"/>
    </row>
    <row r="23" spans="1:43" ht="26.25" customHeight="1" x14ac:dyDescent="0.2">
      <c r="A23" s="251" t="s">
        <v>22043</v>
      </c>
      <c r="B23" s="251" t="s">
        <v>14151</v>
      </c>
      <c r="C23" s="304" t="s">
        <v>14152</v>
      </c>
      <c r="D23" s="304"/>
      <c r="E23" s="304"/>
      <c r="F23" s="304"/>
      <c r="G23" s="304"/>
      <c r="H23" s="304"/>
      <c r="I23" s="304"/>
      <c r="J23" s="304"/>
      <c r="K23" s="304"/>
      <c r="L23" s="304"/>
      <c r="M23" s="304"/>
      <c r="N23" s="304"/>
      <c r="O23" s="304"/>
      <c r="P23" s="304"/>
      <c r="Q23" s="304"/>
      <c r="R23" s="304"/>
      <c r="S23" s="304"/>
    </row>
    <row r="24" spans="1:43" ht="26.25" customHeight="1" x14ac:dyDescent="0.2">
      <c r="A24" s="251" t="s">
        <v>22044</v>
      </c>
      <c r="B24" s="251" t="s">
        <v>14126</v>
      </c>
      <c r="C24" s="304" t="s">
        <v>14153</v>
      </c>
      <c r="D24" s="304"/>
      <c r="E24" s="304"/>
      <c r="F24" s="304"/>
      <c r="G24" s="304"/>
      <c r="H24" s="304"/>
      <c r="I24" s="304"/>
      <c r="J24" s="304"/>
      <c r="K24" s="304"/>
      <c r="L24" s="304"/>
      <c r="M24" s="304"/>
      <c r="N24" s="304"/>
      <c r="O24" s="304"/>
      <c r="P24" s="304"/>
      <c r="Q24" s="304"/>
      <c r="R24" s="304"/>
      <c r="S24" s="304"/>
    </row>
  </sheetData>
  <mergeCells count="14">
    <mergeCell ref="C21:S21"/>
    <mergeCell ref="C22:S22"/>
    <mergeCell ref="C23:S23"/>
    <mergeCell ref="C24:S24"/>
    <mergeCell ref="C20:S20"/>
    <mergeCell ref="C11:S11"/>
    <mergeCell ref="C12:S12"/>
    <mergeCell ref="C17:S17"/>
    <mergeCell ref="C18:S18"/>
    <mergeCell ref="C19:S19"/>
    <mergeCell ref="C13:S13"/>
    <mergeCell ref="C14:S14"/>
    <mergeCell ref="C15:S15"/>
    <mergeCell ref="C16:S16"/>
  </mergeCell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8"/>
  <sheetViews>
    <sheetView workbookViewId="0">
      <pane xSplit="3" ySplit="5" topLeftCell="D6" activePane="bottomRight" state="frozen"/>
      <selection pane="topRight" activeCell="D1" sqref="D1"/>
      <selection pane="bottomLeft" activeCell="A5" sqref="A5"/>
      <selection pane="bottomRight" activeCell="A2" sqref="A2"/>
    </sheetView>
  </sheetViews>
  <sheetFormatPr defaultColWidth="9.109375" defaultRowHeight="13.2" x14ac:dyDescent="0.25"/>
  <cols>
    <col min="1" max="1" width="9.109375" style="1"/>
    <col min="2" max="2" width="10.33203125" style="1" bestFit="1" customWidth="1"/>
    <col min="3" max="3" width="27" style="1" bestFit="1" customWidth="1"/>
    <col min="4" max="4" width="13.109375" style="1" customWidth="1"/>
    <col min="5" max="5" width="13.44140625" style="1" customWidth="1"/>
    <col min="6" max="6" width="10" style="1" customWidth="1"/>
    <col min="7" max="7" width="7.6640625" style="1" customWidth="1"/>
    <col min="8" max="8" width="8.6640625" style="1" customWidth="1"/>
    <col min="9" max="9" width="12.109375" style="1" customWidth="1"/>
    <col min="10" max="10" width="19" style="1" customWidth="1"/>
    <col min="11" max="11" width="14.6640625" style="1" customWidth="1"/>
    <col min="12" max="12" width="18.88671875" style="1" customWidth="1"/>
    <col min="13" max="13" width="14.44140625" style="1" customWidth="1"/>
    <col min="14" max="14" width="18.109375" style="1" customWidth="1"/>
    <col min="15" max="16384" width="9.109375" style="1"/>
  </cols>
  <sheetData>
    <row r="1" spans="1:14" ht="12.75" x14ac:dyDescent="0.2">
      <c r="A1" s="200" t="s">
        <v>22040</v>
      </c>
      <c r="B1" s="200"/>
      <c r="C1" s="200"/>
      <c r="D1" s="201"/>
      <c r="E1" s="201"/>
      <c r="F1" s="201"/>
      <c r="G1" s="201"/>
    </row>
    <row r="2" spans="1:14" ht="13.5" thickBot="1" x14ac:dyDescent="0.25">
      <c r="A2" s="205"/>
      <c r="B2" s="41"/>
      <c r="C2" s="41"/>
      <c r="D2" s="42"/>
      <c r="E2" s="42"/>
      <c r="F2" s="42"/>
      <c r="G2" s="42"/>
    </row>
    <row r="3" spans="1:14" ht="13.5" thickBot="1" x14ac:dyDescent="0.25">
      <c r="A3" s="20"/>
      <c r="B3" s="13"/>
      <c r="C3" s="13"/>
      <c r="D3" s="344" t="s">
        <v>14065</v>
      </c>
      <c r="E3" s="345"/>
      <c r="F3" s="345"/>
      <c r="G3" s="345"/>
      <c r="H3" s="345"/>
      <c r="I3" s="345"/>
      <c r="J3" s="345"/>
      <c r="K3" s="345"/>
      <c r="L3" s="346" t="s">
        <v>14073</v>
      </c>
      <c r="M3" s="347"/>
    </row>
    <row r="4" spans="1:14" ht="25.5" x14ac:dyDescent="0.2">
      <c r="B4" s="14"/>
      <c r="C4" s="14"/>
      <c r="D4" s="348" t="s">
        <v>14157</v>
      </c>
      <c r="E4" s="349"/>
      <c r="F4" s="349"/>
      <c r="G4" s="349"/>
      <c r="H4" s="349"/>
      <c r="I4" s="350"/>
      <c r="J4" s="54" t="s">
        <v>14158</v>
      </c>
      <c r="K4" s="60" t="s">
        <v>14159</v>
      </c>
      <c r="L4" s="215" t="s">
        <v>14163</v>
      </c>
      <c r="M4" s="60" t="s">
        <v>14164</v>
      </c>
      <c r="N4" s="63" t="s">
        <v>14128</v>
      </c>
    </row>
    <row r="5" spans="1:14" ht="56.25" customHeight="1" x14ac:dyDescent="0.2">
      <c r="A5" s="1" t="s">
        <v>1</v>
      </c>
      <c r="B5" s="10" t="s">
        <v>2</v>
      </c>
      <c r="C5" s="12" t="s">
        <v>3</v>
      </c>
      <c r="D5" s="55" t="s">
        <v>14161</v>
      </c>
      <c r="E5" s="51" t="s">
        <v>14160</v>
      </c>
      <c r="F5" s="51" t="s">
        <v>14066</v>
      </c>
      <c r="G5" s="51" t="s">
        <v>6</v>
      </c>
      <c r="H5" s="51" t="s">
        <v>14067</v>
      </c>
      <c r="I5" s="52" t="s">
        <v>14068</v>
      </c>
      <c r="J5" s="53" t="s">
        <v>14069</v>
      </c>
      <c r="K5" s="61" t="s">
        <v>14070</v>
      </c>
      <c r="L5" s="62" t="s">
        <v>14071</v>
      </c>
      <c r="M5" s="61" t="s">
        <v>14072</v>
      </c>
      <c r="N5" s="64" t="s">
        <v>14165</v>
      </c>
    </row>
    <row r="6" spans="1:14" ht="12.75" x14ac:dyDescent="0.2">
      <c r="A6" s="1" t="s">
        <v>8</v>
      </c>
      <c r="B6" s="1" t="s">
        <v>9</v>
      </c>
      <c r="C6" s="1" t="s">
        <v>10</v>
      </c>
      <c r="D6" s="24">
        <v>694</v>
      </c>
      <c r="E6" s="25">
        <v>152</v>
      </c>
      <c r="F6" s="25">
        <f>SUM(D6:E6)</f>
        <v>846</v>
      </c>
      <c r="G6" s="56">
        <v>0.94336437594782674</v>
      </c>
      <c r="H6" s="25">
        <f>(D6+(E6/2))*G6/100</f>
        <v>7.2639056947982654</v>
      </c>
      <c r="I6" s="25">
        <f>(H6/$H$159)*'SMR&lt;75 &amp; MFF wtd pop'!$E$158</f>
        <v>240006.82996496113</v>
      </c>
      <c r="J6" s="71">
        <f>INDEX('Age-gender adjustments'!$J$5:$J$156,MATCH(B6,'Age-gender adjustments'!$B$5:$B$156,0))</f>
        <v>112907.34934023276</v>
      </c>
      <c r="K6" s="25">
        <f>(I6*0.76)+(J6*0.24)</f>
        <v>209502.95461502633</v>
      </c>
      <c r="L6" s="24">
        <f>INDEX('Age-gender adjustments'!$J$5:$J$156,MATCH(B6,'Age-gender adjustments'!$B$5:$B$156,0))</f>
        <v>112907.34934023276</v>
      </c>
      <c r="M6" s="25">
        <f>INDEX('Age-gender adjustments'!$L$5:$L$156,MATCH(B6,'Age-gender adjustments'!$B$5:$B$156,0))</f>
        <v>118135.12110910579</v>
      </c>
      <c r="N6" s="65">
        <f>(K6*'Spend weights'!$C$7)+('Sub misuse services - current'!L6*'Spend weights'!$C$8)+('Sub misuse services - current'!M6*'Spend weights'!$C$9)</f>
        <v>159160.19675194472</v>
      </c>
    </row>
    <row r="7" spans="1:14" ht="12.75" x14ac:dyDescent="0.2">
      <c r="A7" s="1" t="s">
        <v>11</v>
      </c>
      <c r="B7" s="1" t="s">
        <v>12</v>
      </c>
      <c r="C7" s="1" t="s">
        <v>13</v>
      </c>
      <c r="D7" s="24">
        <v>1329</v>
      </c>
      <c r="E7" s="25">
        <v>344</v>
      </c>
      <c r="F7" s="25">
        <f t="shared" ref="F7:F70" si="0">SUM(D7:E7)</f>
        <v>1673</v>
      </c>
      <c r="G7" s="56">
        <v>0.94652960780816753</v>
      </c>
      <c r="H7" s="25">
        <f t="shared" ref="H7:H70" si="1">(D7+(E7/2))*G7/100</f>
        <v>14.207409413200594</v>
      </c>
      <c r="I7" s="25">
        <f>(H7/$H$159)*'SMR&lt;75 &amp; MFF wtd pop'!$E$158</f>
        <v>469427.25285082648</v>
      </c>
      <c r="J7" s="72">
        <f>INDEX('Age-gender adjustments'!$J$5:$J$156,MATCH(B7,'Age-gender adjustments'!$B$5:$B$156,0))</f>
        <v>243600.68257362678</v>
      </c>
      <c r="K7" s="25">
        <f t="shared" ref="K7:K70" si="2">(I7*0.76)+(J7*0.24)</f>
        <v>415228.87598429853</v>
      </c>
      <c r="L7" s="24">
        <f>INDEX('Age-gender adjustments'!$J$5:$J$156,MATCH(B7,'Age-gender adjustments'!$B$5:$B$156,0))</f>
        <v>243600.68257362678</v>
      </c>
      <c r="M7" s="25">
        <f>INDEX('Age-gender adjustments'!$L$5:$L$156,MATCH(B7,'Age-gender adjustments'!$B$5:$B$156,0))</f>
        <v>251629.01595512911</v>
      </c>
      <c r="N7" s="65">
        <f>(K7*'Spend weights'!$C$7)+('Sub misuse services - current'!L7*'Spend weights'!$C$8)+('Sub misuse services - current'!M7*'Spend weights'!$C$9)</f>
        <v>325455.01078912558</v>
      </c>
    </row>
    <row r="8" spans="1:14" ht="12.75" x14ac:dyDescent="0.2">
      <c r="A8" s="1" t="s">
        <v>14</v>
      </c>
      <c r="B8" s="1" t="s">
        <v>15</v>
      </c>
      <c r="C8" s="1" t="s">
        <v>16</v>
      </c>
      <c r="D8" s="24">
        <v>602</v>
      </c>
      <c r="E8" s="25">
        <v>133</v>
      </c>
      <c r="F8" s="25">
        <f t="shared" si="0"/>
        <v>735</v>
      </c>
      <c r="G8" s="56">
        <v>0.94652960780816742</v>
      </c>
      <c r="H8" s="25">
        <f t="shared" si="1"/>
        <v>6.3275504281975987</v>
      </c>
      <c r="I8" s="25">
        <f>(H8/$H$159)*'SMR&lt;75 &amp; MFF wtd pop'!$E$158</f>
        <v>209068.69988726013</v>
      </c>
      <c r="J8" s="72">
        <f>INDEX('Age-gender adjustments'!$J$5:$J$156,MATCH(B8,'Age-gender adjustments'!$B$5:$B$156,0))</f>
        <v>127214.57045129457</v>
      </c>
      <c r="K8" s="25">
        <f t="shared" si="2"/>
        <v>189423.7088226284</v>
      </c>
      <c r="L8" s="24">
        <f>INDEX('Age-gender adjustments'!$J$5:$J$156,MATCH(B8,'Age-gender adjustments'!$B$5:$B$156,0))</f>
        <v>127214.57045129457</v>
      </c>
      <c r="M8" s="25">
        <f>INDEX('Age-gender adjustments'!$L$5:$L$156,MATCH(B8,'Age-gender adjustments'!$B$5:$B$156,0))</f>
        <v>136140.05542945352</v>
      </c>
      <c r="N8" s="65">
        <f>(K8*'Spend weights'!$C$7)+('Sub misuse services - current'!L8*'Spend weights'!$C$8)+('Sub misuse services - current'!M8*'Spend weights'!$C$9)</f>
        <v>158441.67322864753</v>
      </c>
    </row>
    <row r="9" spans="1:14" ht="12.75" x14ac:dyDescent="0.2">
      <c r="A9" s="1" t="s">
        <v>17</v>
      </c>
      <c r="B9" s="1" t="s">
        <v>18</v>
      </c>
      <c r="C9" s="1" t="s">
        <v>19</v>
      </c>
      <c r="D9" s="24">
        <v>1069</v>
      </c>
      <c r="E9" s="25">
        <v>168</v>
      </c>
      <c r="F9" s="25">
        <f t="shared" si="0"/>
        <v>1237</v>
      </c>
      <c r="G9" s="56">
        <v>0.94336437594782663</v>
      </c>
      <c r="H9" s="25">
        <f t="shared" si="1"/>
        <v>10.876991254678442</v>
      </c>
      <c r="I9" s="25">
        <f>(H9/$H$159)*'SMR&lt;75 &amp; MFF wtd pop'!$E$158</f>
        <v>359386.85058389639</v>
      </c>
      <c r="J9" s="72">
        <f>INDEX('Age-gender adjustments'!$J$5:$J$156,MATCH(B9,'Age-gender adjustments'!$B$5:$B$156,0))</f>
        <v>240229.49780901973</v>
      </c>
      <c r="K9" s="25">
        <f t="shared" si="2"/>
        <v>330789.08591792599</v>
      </c>
      <c r="L9" s="24">
        <f>INDEX('Age-gender adjustments'!$J$5:$J$156,MATCH(B9,'Age-gender adjustments'!$B$5:$B$156,0))</f>
        <v>240229.49780901973</v>
      </c>
      <c r="M9" s="25">
        <f>INDEX('Age-gender adjustments'!$L$5:$L$156,MATCH(B9,'Age-gender adjustments'!$B$5:$B$156,0))</f>
        <v>246596.49256064327</v>
      </c>
      <c r="N9" s="65">
        <f>(K9*'Spend weights'!$C$7)+('Sub misuse services - current'!L9*'Spend weights'!$C$8)+('Sub misuse services - current'!M9*'Spend weights'!$C$9)</f>
        <v>283971.73723110411</v>
      </c>
    </row>
    <row r="10" spans="1:14" ht="12.75" x14ac:dyDescent="0.2">
      <c r="A10" s="1" t="s">
        <v>20</v>
      </c>
      <c r="B10" s="1" t="s">
        <v>21</v>
      </c>
      <c r="C10" s="1" t="s">
        <v>22</v>
      </c>
      <c r="D10" s="24">
        <v>430</v>
      </c>
      <c r="E10" s="25">
        <v>92</v>
      </c>
      <c r="F10" s="25">
        <f t="shared" si="0"/>
        <v>522</v>
      </c>
      <c r="G10" s="56">
        <v>0.94567464859612949</v>
      </c>
      <c r="H10" s="25">
        <f t="shared" si="1"/>
        <v>4.5014113273175766</v>
      </c>
      <c r="I10" s="25">
        <f>(H10/$H$159)*'SMR&lt;75 &amp; MFF wtd pop'!$E$158</f>
        <v>148731.20720874995</v>
      </c>
      <c r="J10" s="72">
        <f>INDEX('Age-gender adjustments'!$J$5:$J$156,MATCH(B10,'Age-gender adjustments'!$B$5:$B$156,0))</f>
        <v>115603.20141880221</v>
      </c>
      <c r="K10" s="25">
        <f t="shared" si="2"/>
        <v>140780.48581916251</v>
      </c>
      <c r="L10" s="24">
        <f>INDEX('Age-gender adjustments'!$J$5:$J$156,MATCH(B10,'Age-gender adjustments'!$B$5:$B$156,0))</f>
        <v>115603.20141880221</v>
      </c>
      <c r="M10" s="25">
        <f>INDEX('Age-gender adjustments'!$L$5:$L$156,MATCH(B10,'Age-gender adjustments'!$B$5:$B$156,0))</f>
        <v>119590.03918230985</v>
      </c>
      <c r="N10" s="65">
        <f>(K10*'Spend weights'!$C$7)+('Sub misuse services - current'!L10*'Spend weights'!$C$8)+('Sub misuse services - current'!M10*'Spend weights'!$C$9)</f>
        <v>128338.42210700321</v>
      </c>
    </row>
    <row r="11" spans="1:14" ht="12.75" x14ac:dyDescent="0.2">
      <c r="A11" s="1" t="s">
        <v>23</v>
      </c>
      <c r="B11" s="1" t="s">
        <v>24</v>
      </c>
      <c r="C11" s="1" t="s">
        <v>25</v>
      </c>
      <c r="D11" s="24">
        <v>1360</v>
      </c>
      <c r="E11" s="25">
        <v>374</v>
      </c>
      <c r="F11" s="25">
        <f t="shared" si="0"/>
        <v>1734</v>
      </c>
      <c r="G11" s="56">
        <v>0.94527984935674181</v>
      </c>
      <c r="H11" s="25">
        <f t="shared" si="1"/>
        <v>14.623479269548795</v>
      </c>
      <c r="I11" s="25">
        <f>(H11/$H$159)*'SMR&lt;75 &amp; MFF wtd pop'!$E$158</f>
        <v>483174.62395692692</v>
      </c>
      <c r="J11" s="72">
        <f>INDEX('Age-gender adjustments'!$J$5:$J$156,MATCH(B11,'Age-gender adjustments'!$B$5:$B$156,0))</f>
        <v>502561.1704626758</v>
      </c>
      <c r="K11" s="25">
        <f t="shared" si="2"/>
        <v>487827.39511830668</v>
      </c>
      <c r="L11" s="24">
        <f>INDEX('Age-gender adjustments'!$J$5:$J$156,MATCH(B11,'Age-gender adjustments'!$B$5:$B$156,0))</f>
        <v>502561.1704626758</v>
      </c>
      <c r="M11" s="25">
        <f>INDEX('Age-gender adjustments'!$L$5:$L$156,MATCH(B11,'Age-gender adjustments'!$B$5:$B$156,0))</f>
        <v>532660.33271672728</v>
      </c>
      <c r="N11" s="65">
        <f>(K11*'Spend weights'!$C$7)+('Sub misuse services - current'!L11*'Spend weights'!$C$8)+('Sub misuse services - current'!M11*'Spend weights'!$C$9)</f>
        <v>503507.35721956874</v>
      </c>
    </row>
    <row r="12" spans="1:14" ht="12.75" x14ac:dyDescent="0.2">
      <c r="A12" s="1" t="s">
        <v>26</v>
      </c>
      <c r="B12" s="1" t="s">
        <v>27</v>
      </c>
      <c r="C12" s="1" t="s">
        <v>28</v>
      </c>
      <c r="D12" s="24">
        <v>823</v>
      </c>
      <c r="E12" s="25">
        <v>131</v>
      </c>
      <c r="F12" s="25">
        <f t="shared" si="0"/>
        <v>954</v>
      </c>
      <c r="G12" s="56">
        <v>0.94862615512986104</v>
      </c>
      <c r="H12" s="25">
        <f t="shared" si="1"/>
        <v>8.4285433883288157</v>
      </c>
      <c r="I12" s="25">
        <f>(H12/$H$159)*'SMR&lt;75 &amp; MFF wtd pop'!$E$158</f>
        <v>278487.64354189654</v>
      </c>
      <c r="J12" s="72">
        <f>INDEX('Age-gender adjustments'!$J$5:$J$156,MATCH(B12,'Age-gender adjustments'!$B$5:$B$156,0))</f>
        <v>240909.72253822008</v>
      </c>
      <c r="K12" s="25">
        <f t="shared" si="2"/>
        <v>269468.94250101421</v>
      </c>
      <c r="L12" s="24">
        <f>INDEX('Age-gender adjustments'!$J$5:$J$156,MATCH(B12,'Age-gender adjustments'!$B$5:$B$156,0))</f>
        <v>240909.72253822008</v>
      </c>
      <c r="M12" s="25">
        <f>INDEX('Age-gender adjustments'!$L$5:$L$156,MATCH(B12,'Age-gender adjustments'!$B$5:$B$156,0))</f>
        <v>264213.07365366933</v>
      </c>
      <c r="N12" s="65">
        <f>(K12*'Spend weights'!$C$7)+('Sub misuse services - current'!L12*'Spend weights'!$C$8)+('Sub misuse services - current'!M12*'Spend weights'!$C$9)</f>
        <v>260219.23507808568</v>
      </c>
    </row>
    <row r="13" spans="1:14" ht="12.75" x14ac:dyDescent="0.2">
      <c r="A13" s="1" t="s">
        <v>29</v>
      </c>
      <c r="B13" s="1" t="s">
        <v>30</v>
      </c>
      <c r="C13" s="1" t="s">
        <v>31</v>
      </c>
      <c r="D13" s="24">
        <v>1008</v>
      </c>
      <c r="E13" s="25">
        <v>146</v>
      </c>
      <c r="F13" s="25">
        <f t="shared" si="0"/>
        <v>1154</v>
      </c>
      <c r="G13" s="56">
        <v>0.94711508632087882</v>
      </c>
      <c r="H13" s="25">
        <f t="shared" si="1"/>
        <v>10.238314083128701</v>
      </c>
      <c r="I13" s="25">
        <f>(H13/$H$159)*'SMR&lt;75 &amp; MFF wtd pop'!$E$158</f>
        <v>338284.3074404177</v>
      </c>
      <c r="J13" s="72">
        <f>INDEX('Age-gender adjustments'!$J$5:$J$156,MATCH(B13,'Age-gender adjustments'!$B$5:$B$156,0))</f>
        <v>235623.79764173325</v>
      </c>
      <c r="K13" s="25">
        <f t="shared" si="2"/>
        <v>313645.78508873342</v>
      </c>
      <c r="L13" s="24">
        <f>INDEX('Age-gender adjustments'!$J$5:$J$156,MATCH(B13,'Age-gender adjustments'!$B$5:$B$156,0))</f>
        <v>235623.79764173325</v>
      </c>
      <c r="M13" s="25">
        <f>INDEX('Age-gender adjustments'!$L$5:$L$156,MATCH(B13,'Age-gender adjustments'!$B$5:$B$156,0))</f>
        <v>238418.95267650834</v>
      </c>
      <c r="N13" s="65">
        <f>(K13*'Spend weights'!$C$7)+('Sub misuse services - current'!L13*'Spend weights'!$C$8)+('Sub misuse services - current'!M13*'Spend weights'!$C$9)</f>
        <v>272613.39430265065</v>
      </c>
    </row>
    <row r="14" spans="1:14" ht="12.75" x14ac:dyDescent="0.2">
      <c r="A14" s="1" t="s">
        <v>32</v>
      </c>
      <c r="B14" s="1" t="s">
        <v>33</v>
      </c>
      <c r="C14" s="1" t="s">
        <v>34</v>
      </c>
      <c r="D14" s="24">
        <v>1154</v>
      </c>
      <c r="E14" s="25">
        <v>200</v>
      </c>
      <c r="F14" s="25">
        <f t="shared" si="0"/>
        <v>1354</v>
      </c>
      <c r="G14" s="56">
        <v>0.95246000038144973</v>
      </c>
      <c r="H14" s="25">
        <f t="shared" si="1"/>
        <v>11.943848404783379</v>
      </c>
      <c r="I14" s="25">
        <f>(H14/$H$159)*'SMR&lt;75 &amp; MFF wtd pop'!$E$158</f>
        <v>394636.89558454941</v>
      </c>
      <c r="J14" s="72">
        <f>INDEX('Age-gender adjustments'!$J$5:$J$156,MATCH(B14,'Age-gender adjustments'!$B$5:$B$156,0))</f>
        <v>409853.96807522385</v>
      </c>
      <c r="K14" s="25">
        <f t="shared" si="2"/>
        <v>398288.99298231129</v>
      </c>
      <c r="L14" s="24">
        <f>INDEX('Age-gender adjustments'!$J$5:$J$156,MATCH(B14,'Age-gender adjustments'!$B$5:$B$156,0))</f>
        <v>409853.96807522385</v>
      </c>
      <c r="M14" s="25">
        <f>INDEX('Age-gender adjustments'!$L$5:$L$156,MATCH(B14,'Age-gender adjustments'!$B$5:$B$156,0))</f>
        <v>417946.9480141307</v>
      </c>
      <c r="N14" s="65">
        <f>(K14*'Spend weights'!$C$7)+('Sub misuse services - current'!L14*'Spend weights'!$C$8)+('Sub misuse services - current'!M14*'Spend weights'!$C$9)</f>
        <v>406574.20690565323</v>
      </c>
    </row>
    <row r="15" spans="1:14" ht="12.75" x14ac:dyDescent="0.2">
      <c r="A15" s="1" t="s">
        <v>35</v>
      </c>
      <c r="B15" s="1" t="s">
        <v>36</v>
      </c>
      <c r="C15" s="1" t="s">
        <v>37</v>
      </c>
      <c r="D15" s="24">
        <v>559</v>
      </c>
      <c r="E15" s="25">
        <v>136</v>
      </c>
      <c r="F15" s="25">
        <f t="shared" si="0"/>
        <v>695</v>
      </c>
      <c r="G15" s="56">
        <v>0.94907873198169557</v>
      </c>
      <c r="H15" s="25">
        <f t="shared" si="1"/>
        <v>5.9507236495252309</v>
      </c>
      <c r="I15" s="25">
        <f>(H15/$H$159)*'SMR&lt;75 &amp; MFF wtd pop'!$E$158</f>
        <v>196617.95996922557</v>
      </c>
      <c r="J15" s="72">
        <f>INDEX('Age-gender adjustments'!$J$5:$J$156,MATCH(B15,'Age-gender adjustments'!$B$5:$B$156,0))</f>
        <v>219656.11857417657</v>
      </c>
      <c r="K15" s="25">
        <f t="shared" si="2"/>
        <v>202147.11803441381</v>
      </c>
      <c r="L15" s="24">
        <f>INDEX('Age-gender adjustments'!$J$5:$J$156,MATCH(B15,'Age-gender adjustments'!$B$5:$B$156,0))</f>
        <v>219656.11857417657</v>
      </c>
      <c r="M15" s="25">
        <f>INDEX('Age-gender adjustments'!$L$5:$L$156,MATCH(B15,'Age-gender adjustments'!$B$5:$B$156,0))</f>
        <v>223382.06776665352</v>
      </c>
      <c r="N15" s="65">
        <f>(K15*'Spend weights'!$C$7)+('Sub misuse services - current'!L15*'Spend weights'!$C$8)+('Sub misuse services - current'!M15*'Spend weights'!$C$9)</f>
        <v>212482.57623113086</v>
      </c>
    </row>
    <row r="16" spans="1:14" ht="12.75" x14ac:dyDescent="0.2">
      <c r="A16" s="1" t="s">
        <v>38</v>
      </c>
      <c r="B16" s="1" t="s">
        <v>39</v>
      </c>
      <c r="C16" s="1" t="s">
        <v>40</v>
      </c>
      <c r="D16" s="24">
        <v>436</v>
      </c>
      <c r="E16" s="25">
        <v>181</v>
      </c>
      <c r="F16" s="25">
        <f t="shared" si="0"/>
        <v>617</v>
      </c>
      <c r="G16" s="56">
        <v>0.94653277665385116</v>
      </c>
      <c r="H16" s="25">
        <f t="shared" si="1"/>
        <v>4.9834950690825259</v>
      </c>
      <c r="I16" s="25">
        <f>(H16/$H$159)*'SMR&lt;75 &amp; MFF wtd pop'!$E$158</f>
        <v>164659.74421075266</v>
      </c>
      <c r="J16" s="72">
        <f>INDEX('Age-gender adjustments'!$J$5:$J$156,MATCH(B16,'Age-gender adjustments'!$B$5:$B$156,0))</f>
        <v>170536.67799867786</v>
      </c>
      <c r="K16" s="25">
        <f t="shared" si="2"/>
        <v>166070.20831985469</v>
      </c>
      <c r="L16" s="24">
        <f>INDEX('Age-gender adjustments'!$J$5:$J$156,MATCH(B16,'Age-gender adjustments'!$B$5:$B$156,0))</f>
        <v>170536.67799867786</v>
      </c>
      <c r="M16" s="25">
        <f>INDEX('Age-gender adjustments'!$L$5:$L$156,MATCH(B16,'Age-gender adjustments'!$B$5:$B$156,0))</f>
        <v>178864.68437210066</v>
      </c>
      <c r="N16" s="65">
        <f>(K16*'Spend weights'!$C$7)+('Sub misuse services - current'!L16*'Spend weights'!$C$8)+('Sub misuse services - current'!M16*'Spend weights'!$C$9)</f>
        <v>170617.26851714952</v>
      </c>
    </row>
    <row r="17" spans="1:14" ht="12.75" x14ac:dyDescent="0.2">
      <c r="A17" s="1" t="s">
        <v>41</v>
      </c>
      <c r="B17" s="1" t="s">
        <v>42</v>
      </c>
      <c r="C17" s="1" t="s">
        <v>43</v>
      </c>
      <c r="D17" s="24">
        <v>781</v>
      </c>
      <c r="E17" s="25">
        <v>196</v>
      </c>
      <c r="F17" s="25">
        <f t="shared" si="0"/>
        <v>977</v>
      </c>
      <c r="G17" s="56">
        <v>0.94437040400258454</v>
      </c>
      <c r="H17" s="25">
        <f t="shared" si="1"/>
        <v>8.3010158511827186</v>
      </c>
      <c r="I17" s="25">
        <f>(H17/$H$159)*'SMR&lt;75 &amp; MFF wtd pop'!$E$158</f>
        <v>274274.00404688052</v>
      </c>
      <c r="J17" s="72">
        <f>INDEX('Age-gender adjustments'!$J$5:$J$156,MATCH(B17,'Age-gender adjustments'!$B$5:$B$156,0))</f>
        <v>339794.26933737949</v>
      </c>
      <c r="K17" s="25">
        <f t="shared" si="2"/>
        <v>289998.8677166003</v>
      </c>
      <c r="L17" s="24">
        <f>INDEX('Age-gender adjustments'!$J$5:$J$156,MATCH(B17,'Age-gender adjustments'!$B$5:$B$156,0))</f>
        <v>339794.26933737949</v>
      </c>
      <c r="M17" s="25">
        <f>INDEX('Age-gender adjustments'!$L$5:$L$156,MATCH(B17,'Age-gender adjustments'!$B$5:$B$156,0))</f>
        <v>356008.10896140442</v>
      </c>
      <c r="N17" s="65">
        <f>(K17*'Spend weights'!$C$7)+('Sub misuse services - current'!L17*'Spend weights'!$C$8)+('Sub misuse services - current'!M17*'Spend weights'!$C$9)</f>
        <v>320847.47993809485</v>
      </c>
    </row>
    <row r="18" spans="1:14" ht="12.75" x14ac:dyDescent="0.2">
      <c r="A18" s="1" t="s">
        <v>44</v>
      </c>
      <c r="B18" s="1" t="s">
        <v>45</v>
      </c>
      <c r="C18" s="1" t="s">
        <v>46</v>
      </c>
      <c r="D18" s="24">
        <v>414</v>
      </c>
      <c r="E18" s="25">
        <v>299</v>
      </c>
      <c r="F18" s="25">
        <f t="shared" si="0"/>
        <v>713</v>
      </c>
      <c r="G18" s="56">
        <v>0.96229405462013307</v>
      </c>
      <c r="H18" s="25">
        <f t="shared" si="1"/>
        <v>5.4225269977844492</v>
      </c>
      <c r="I18" s="25">
        <f>(H18/$H$159)*'SMR&lt;75 &amp; MFF wtd pop'!$E$158</f>
        <v>179165.80553484286</v>
      </c>
      <c r="J18" s="72">
        <f>INDEX('Age-gender adjustments'!$J$5:$J$156,MATCH(B18,'Age-gender adjustments'!$B$5:$B$156,0))</f>
        <v>174587.44427383298</v>
      </c>
      <c r="K18" s="25">
        <f t="shared" si="2"/>
        <v>178066.99883220048</v>
      </c>
      <c r="L18" s="24">
        <f>INDEX('Age-gender adjustments'!$J$5:$J$156,MATCH(B18,'Age-gender adjustments'!$B$5:$B$156,0))</f>
        <v>174587.44427383298</v>
      </c>
      <c r="M18" s="25">
        <f>INDEX('Age-gender adjustments'!$L$5:$L$156,MATCH(B18,'Age-gender adjustments'!$B$5:$B$156,0))</f>
        <v>180356.77764060866</v>
      </c>
      <c r="N18" s="65">
        <f>(K18*'Spend weights'!$C$7)+('Sub misuse services - current'!L18*'Spend weights'!$C$8)+('Sub misuse services - current'!M18*'Spend weights'!$C$9)</f>
        <v>177698.85242247078</v>
      </c>
    </row>
    <row r="19" spans="1:14" ht="12.75" x14ac:dyDescent="0.2">
      <c r="A19" s="1" t="s">
        <v>47</v>
      </c>
      <c r="B19" s="1" t="s">
        <v>48</v>
      </c>
      <c r="C19" s="1" t="s">
        <v>49</v>
      </c>
      <c r="D19" s="24">
        <v>482</v>
      </c>
      <c r="E19" s="25">
        <v>143</v>
      </c>
      <c r="F19" s="25">
        <f t="shared" si="0"/>
        <v>625</v>
      </c>
      <c r="G19" s="56">
        <v>0.96465755513766527</v>
      </c>
      <c r="H19" s="25">
        <f t="shared" si="1"/>
        <v>5.3393795676869775</v>
      </c>
      <c r="I19" s="25">
        <f>(H19/$H$159)*'SMR&lt;75 &amp; MFF wtd pop'!$E$158</f>
        <v>176418.52990160909</v>
      </c>
      <c r="J19" s="72">
        <f>INDEX('Age-gender adjustments'!$J$5:$J$156,MATCH(B19,'Age-gender adjustments'!$B$5:$B$156,0))</f>
        <v>213347.10395056635</v>
      </c>
      <c r="K19" s="25">
        <f t="shared" si="2"/>
        <v>185281.38767335884</v>
      </c>
      <c r="L19" s="24">
        <f>INDEX('Age-gender adjustments'!$J$5:$J$156,MATCH(B19,'Age-gender adjustments'!$B$5:$B$156,0))</f>
        <v>213347.10395056635</v>
      </c>
      <c r="M19" s="25">
        <f>INDEX('Age-gender adjustments'!$L$5:$L$156,MATCH(B19,'Age-gender adjustments'!$B$5:$B$156,0))</f>
        <v>216957.01016229621</v>
      </c>
      <c r="N19" s="65">
        <f>(K19*'Spend weights'!$C$7)+('Sub misuse services - current'!L19*'Spend weights'!$C$8)+('Sub misuse services - current'!M19*'Spend weights'!$C$9)</f>
        <v>201236.59647696617</v>
      </c>
    </row>
    <row r="20" spans="1:14" ht="12.75" x14ac:dyDescent="0.2">
      <c r="A20" s="1" t="s">
        <v>50</v>
      </c>
      <c r="B20" s="1" t="s">
        <v>51</v>
      </c>
      <c r="C20" s="1" t="s">
        <v>52</v>
      </c>
      <c r="D20" s="24">
        <v>780</v>
      </c>
      <c r="E20" s="25">
        <v>148</v>
      </c>
      <c r="F20" s="25">
        <f t="shared" si="0"/>
        <v>928</v>
      </c>
      <c r="G20" s="56">
        <v>0.95029529639230403</v>
      </c>
      <c r="H20" s="25">
        <f t="shared" si="1"/>
        <v>8.1155218311902768</v>
      </c>
      <c r="I20" s="25">
        <f>(H20/$H$159)*'SMR&lt;75 &amp; MFF wtd pop'!$E$158</f>
        <v>268145.09301934281</v>
      </c>
      <c r="J20" s="72">
        <f>INDEX('Age-gender adjustments'!$J$5:$J$156,MATCH(B20,'Age-gender adjustments'!$B$5:$B$156,0))</f>
        <v>226414.20381570057</v>
      </c>
      <c r="K20" s="25">
        <f t="shared" si="2"/>
        <v>258129.67961046868</v>
      </c>
      <c r="L20" s="24">
        <f>INDEX('Age-gender adjustments'!$J$5:$J$156,MATCH(B20,'Age-gender adjustments'!$B$5:$B$156,0))</f>
        <v>226414.20381570057</v>
      </c>
      <c r="M20" s="25">
        <f>INDEX('Age-gender adjustments'!$L$5:$L$156,MATCH(B20,'Age-gender adjustments'!$B$5:$B$156,0))</f>
        <v>226565.63398525934</v>
      </c>
      <c r="N20" s="65">
        <f>(K20*'Spend weights'!$C$7)+('Sub misuse services - current'!L20*'Spend weights'!$C$8)+('Sub misuse services - current'!M20*'Spend weights'!$C$9)</f>
        <v>241195.23030137207</v>
      </c>
    </row>
    <row r="21" spans="1:14" ht="12.75" x14ac:dyDescent="0.2">
      <c r="A21" s="1" t="s">
        <v>53</v>
      </c>
      <c r="B21" s="1" t="s">
        <v>54</v>
      </c>
      <c r="C21" s="1" t="s">
        <v>55</v>
      </c>
      <c r="D21" s="24">
        <v>1034</v>
      </c>
      <c r="E21" s="25">
        <v>114</v>
      </c>
      <c r="F21" s="25">
        <f t="shared" si="0"/>
        <v>1148</v>
      </c>
      <c r="G21" s="56">
        <v>0.94516020772164189</v>
      </c>
      <c r="H21" s="25">
        <f t="shared" si="1"/>
        <v>10.311697866243112</v>
      </c>
      <c r="I21" s="25">
        <f>(H21/$H$159)*'SMR&lt;75 &amp; MFF wtd pop'!$E$158</f>
        <v>340708.98224983027</v>
      </c>
      <c r="J21" s="72">
        <f>INDEX('Age-gender adjustments'!$J$5:$J$156,MATCH(B21,'Age-gender adjustments'!$B$5:$B$156,0))</f>
        <v>244137.0630393808</v>
      </c>
      <c r="K21" s="25">
        <f t="shared" si="2"/>
        <v>317531.72163932241</v>
      </c>
      <c r="L21" s="24">
        <f>INDEX('Age-gender adjustments'!$J$5:$J$156,MATCH(B21,'Age-gender adjustments'!$B$5:$B$156,0))</f>
        <v>244137.0630393808</v>
      </c>
      <c r="M21" s="25">
        <f>INDEX('Age-gender adjustments'!$L$5:$L$156,MATCH(B21,'Age-gender adjustments'!$B$5:$B$156,0))</f>
        <v>256530.01626792242</v>
      </c>
      <c r="N21" s="65">
        <f>(K21*'Spend weights'!$C$7)+('Sub misuse services - current'!L21*'Spend weights'!$C$8)+('Sub misuse services - current'!M21*'Spend weights'!$C$9)</f>
        <v>281461.31340729818</v>
      </c>
    </row>
    <row r="22" spans="1:14" ht="12.75" x14ac:dyDescent="0.2">
      <c r="A22" s="1" t="s">
        <v>56</v>
      </c>
      <c r="B22" s="1" t="s">
        <v>57</v>
      </c>
      <c r="C22" s="1" t="s">
        <v>58</v>
      </c>
      <c r="D22" s="24">
        <v>837</v>
      </c>
      <c r="E22" s="25">
        <v>123</v>
      </c>
      <c r="F22" s="25">
        <f t="shared" si="0"/>
        <v>960</v>
      </c>
      <c r="G22" s="56">
        <v>0.96313450065657458</v>
      </c>
      <c r="H22" s="25">
        <f t="shared" si="1"/>
        <v>8.6537634883993224</v>
      </c>
      <c r="I22" s="25">
        <f>(H22/$H$159)*'SMR&lt;75 &amp; MFF wtd pop'!$E$158</f>
        <v>285929.14464797813</v>
      </c>
      <c r="J22" s="72">
        <f>INDEX('Age-gender adjustments'!$J$5:$J$156,MATCH(B22,'Age-gender adjustments'!$B$5:$B$156,0))</f>
        <v>272027.95295727235</v>
      </c>
      <c r="K22" s="25">
        <f t="shared" si="2"/>
        <v>282592.85864220874</v>
      </c>
      <c r="L22" s="24">
        <f>INDEX('Age-gender adjustments'!$J$5:$J$156,MATCH(B22,'Age-gender adjustments'!$B$5:$B$156,0))</f>
        <v>272027.95295727235</v>
      </c>
      <c r="M22" s="25">
        <f>INDEX('Age-gender adjustments'!$L$5:$L$156,MATCH(B22,'Age-gender adjustments'!$B$5:$B$156,0))</f>
        <v>290265.15698484291</v>
      </c>
      <c r="N22" s="65">
        <f>(K22*'Spend weights'!$C$7)+('Sub misuse services - current'!L22*'Spend weights'!$C$8)+('Sub misuse services - current'!M22*'Spend weights'!$C$9)</f>
        <v>281661.48869648442</v>
      </c>
    </row>
    <row r="23" spans="1:14" ht="12.75" x14ac:dyDescent="0.2">
      <c r="A23" s="1" t="s">
        <v>59</v>
      </c>
      <c r="B23" s="1" t="s">
        <v>60</v>
      </c>
      <c r="C23" s="1" t="s">
        <v>61</v>
      </c>
      <c r="D23" s="24">
        <v>966</v>
      </c>
      <c r="E23" s="25">
        <v>193</v>
      </c>
      <c r="F23" s="25">
        <f t="shared" si="0"/>
        <v>1159</v>
      </c>
      <c r="G23" s="56">
        <v>0.95802889963390214</v>
      </c>
      <c r="H23" s="25">
        <f t="shared" si="1"/>
        <v>10.17905705861021</v>
      </c>
      <c r="I23" s="25">
        <f>(H23/$H$159)*'SMR&lt;75 &amp; MFF wtd pop'!$E$158</f>
        <v>336326.39509884868</v>
      </c>
      <c r="J23" s="72">
        <f>INDEX('Age-gender adjustments'!$J$5:$J$156,MATCH(B23,'Age-gender adjustments'!$B$5:$B$156,0))</f>
        <v>282142.22946055263</v>
      </c>
      <c r="K23" s="25">
        <f t="shared" si="2"/>
        <v>323322.19534565764</v>
      </c>
      <c r="L23" s="24">
        <f>INDEX('Age-gender adjustments'!$J$5:$J$156,MATCH(B23,'Age-gender adjustments'!$B$5:$B$156,0))</f>
        <v>282142.22946055263</v>
      </c>
      <c r="M23" s="25">
        <f>INDEX('Age-gender adjustments'!$L$5:$L$156,MATCH(B23,'Age-gender adjustments'!$B$5:$B$156,0))</f>
        <v>299122.57352675253</v>
      </c>
      <c r="N23" s="65">
        <f>(K23*'Spend weights'!$C$7)+('Sub misuse services - current'!L23*'Spend weights'!$C$8)+('Sub misuse services - current'!M23*'Spend weights'!$C$9)</f>
        <v>305680.6034226456</v>
      </c>
    </row>
    <row r="24" spans="1:14" ht="12.75" x14ac:dyDescent="0.2">
      <c r="A24" s="1" t="s">
        <v>62</v>
      </c>
      <c r="B24" s="1" t="s">
        <v>63</v>
      </c>
      <c r="C24" s="1" t="s">
        <v>64</v>
      </c>
      <c r="D24" s="24">
        <v>1312</v>
      </c>
      <c r="E24" s="25">
        <v>203</v>
      </c>
      <c r="F24" s="25">
        <f t="shared" si="0"/>
        <v>1515</v>
      </c>
      <c r="G24" s="56">
        <v>0.96418804565713068</v>
      </c>
      <c r="H24" s="25">
        <f t="shared" si="1"/>
        <v>13.628798025363542</v>
      </c>
      <c r="I24" s="25">
        <f>(H24/$H$159)*'SMR&lt;75 &amp; MFF wtd pop'!$E$158</f>
        <v>450309.34427502489</v>
      </c>
      <c r="J24" s="72">
        <f>INDEX('Age-gender adjustments'!$J$5:$J$156,MATCH(B24,'Age-gender adjustments'!$B$5:$B$156,0))</f>
        <v>396092.9095087272</v>
      </c>
      <c r="K24" s="25">
        <f t="shared" si="2"/>
        <v>437297.39993111347</v>
      </c>
      <c r="L24" s="24">
        <f>INDEX('Age-gender adjustments'!$J$5:$J$156,MATCH(B24,'Age-gender adjustments'!$B$5:$B$156,0))</f>
        <v>396092.9095087272</v>
      </c>
      <c r="M24" s="25">
        <f>INDEX('Age-gender adjustments'!$L$5:$L$156,MATCH(B24,'Age-gender adjustments'!$B$5:$B$156,0))</f>
        <v>402854.71211012948</v>
      </c>
      <c r="N24" s="65">
        <f>(K24*'Spend weights'!$C$7)+('Sub misuse services - current'!L24*'Spend weights'!$C$8)+('Sub misuse services - current'!M24*'Spend weights'!$C$9)</f>
        <v>416996.42846584145</v>
      </c>
    </row>
    <row r="25" spans="1:14" ht="12.75" x14ac:dyDescent="0.2">
      <c r="A25" s="1" t="s">
        <v>65</v>
      </c>
      <c r="B25" s="1" t="s">
        <v>66</v>
      </c>
      <c r="C25" s="1" t="s">
        <v>67</v>
      </c>
      <c r="D25" s="24">
        <v>515</v>
      </c>
      <c r="E25" s="25">
        <v>127</v>
      </c>
      <c r="F25" s="25">
        <f t="shared" si="0"/>
        <v>642</v>
      </c>
      <c r="G25" s="56">
        <v>0.96555685404298308</v>
      </c>
      <c r="H25" s="25">
        <f t="shared" si="1"/>
        <v>5.5857464006386568</v>
      </c>
      <c r="I25" s="25">
        <f>(H25/$H$159)*'SMR&lt;75 &amp; MFF wtd pop'!$E$158</f>
        <v>184558.74056370274</v>
      </c>
      <c r="J25" s="72">
        <f>INDEX('Age-gender adjustments'!$J$5:$J$156,MATCH(B25,'Age-gender adjustments'!$B$5:$B$156,0))</f>
        <v>220067.77834125565</v>
      </c>
      <c r="K25" s="25">
        <f t="shared" si="2"/>
        <v>193080.90963031544</v>
      </c>
      <c r="L25" s="24">
        <f>INDEX('Age-gender adjustments'!$J$5:$J$156,MATCH(B25,'Age-gender adjustments'!$B$5:$B$156,0))</f>
        <v>220067.77834125565</v>
      </c>
      <c r="M25" s="25">
        <f>INDEX('Age-gender adjustments'!$L$5:$L$156,MATCH(B25,'Age-gender adjustments'!$B$5:$B$156,0))</f>
        <v>224379.69086077882</v>
      </c>
      <c r="N25" s="65">
        <f>(K25*'Spend weights'!$C$7)+('Sub misuse services - current'!L25*'Spend weights'!$C$8)+('Sub misuse services - current'!M25*'Spend weights'!$C$9)</f>
        <v>208640.53053356754</v>
      </c>
    </row>
    <row r="26" spans="1:14" ht="12.75" x14ac:dyDescent="0.2">
      <c r="A26" s="1" t="s">
        <v>68</v>
      </c>
      <c r="B26" s="1" t="s">
        <v>69</v>
      </c>
      <c r="C26" s="1" t="s">
        <v>70</v>
      </c>
      <c r="D26" s="24">
        <v>2430</v>
      </c>
      <c r="E26" s="25">
        <v>249</v>
      </c>
      <c r="F26" s="25">
        <f t="shared" si="0"/>
        <v>2679</v>
      </c>
      <c r="G26" s="56">
        <v>0.9709309845677806</v>
      </c>
      <c r="H26" s="25">
        <f t="shared" si="1"/>
        <v>24.802432000783956</v>
      </c>
      <c r="I26" s="25">
        <f>(H26/$H$159)*'SMR&lt;75 &amp; MFF wtd pop'!$E$158</f>
        <v>819497.5719732258</v>
      </c>
      <c r="J26" s="72">
        <f>INDEX('Age-gender adjustments'!$J$5:$J$156,MATCH(B26,'Age-gender adjustments'!$B$5:$B$156,0))</f>
        <v>1211095.2622047702</v>
      </c>
      <c r="K26" s="25">
        <f t="shared" si="2"/>
        <v>913481.0176287964</v>
      </c>
      <c r="L26" s="24">
        <f>INDEX('Age-gender adjustments'!$J$5:$J$156,MATCH(B26,'Age-gender adjustments'!$B$5:$B$156,0))</f>
        <v>1211095.2622047702</v>
      </c>
      <c r="M26" s="25">
        <f>INDEX('Age-gender adjustments'!$L$5:$L$156,MATCH(B26,'Age-gender adjustments'!$B$5:$B$156,0))</f>
        <v>1127147.1618427548</v>
      </c>
      <c r="N26" s="65">
        <f>(K26*'Spend weights'!$C$7)+('Sub misuse services - current'!L26*'Spend weights'!$C$8)+('Sub misuse services - current'!M26*'Spend weights'!$C$9)</f>
        <v>1051020.162676791</v>
      </c>
    </row>
    <row r="27" spans="1:14" ht="12.75" x14ac:dyDescent="0.2">
      <c r="A27" s="1" t="s">
        <v>71</v>
      </c>
      <c r="B27" s="1" t="s">
        <v>72</v>
      </c>
      <c r="C27" s="1" t="s">
        <v>73</v>
      </c>
      <c r="D27" s="24">
        <v>762</v>
      </c>
      <c r="E27" s="25">
        <v>190</v>
      </c>
      <c r="F27" s="25">
        <f t="shared" si="0"/>
        <v>952</v>
      </c>
      <c r="G27" s="56">
        <v>0.9655050391401675</v>
      </c>
      <c r="H27" s="25">
        <f t="shared" si="1"/>
        <v>8.2743781854312353</v>
      </c>
      <c r="I27" s="25">
        <f>(H27/$H$159)*'SMR&lt;75 &amp; MFF wtd pop'!$E$158</f>
        <v>273393.8684857515</v>
      </c>
      <c r="J27" s="72">
        <f>INDEX('Age-gender adjustments'!$J$5:$J$156,MATCH(B27,'Age-gender adjustments'!$B$5:$B$156,0))</f>
        <v>340954.54673730483</v>
      </c>
      <c r="K27" s="25">
        <f t="shared" si="2"/>
        <v>289608.4312661243</v>
      </c>
      <c r="L27" s="24">
        <f>INDEX('Age-gender adjustments'!$J$5:$J$156,MATCH(B27,'Age-gender adjustments'!$B$5:$B$156,0))</f>
        <v>340954.54673730483</v>
      </c>
      <c r="M27" s="25">
        <f>INDEX('Age-gender adjustments'!$L$5:$L$156,MATCH(B27,'Age-gender adjustments'!$B$5:$B$156,0))</f>
        <v>345221.20867953758</v>
      </c>
      <c r="N27" s="65">
        <f>(K27*'Spend weights'!$C$7)+('Sub misuse services - current'!L27*'Spend weights'!$C$8)+('Sub misuse services - current'!M27*'Spend weights'!$C$9)</f>
        <v>318193.05084741814</v>
      </c>
    </row>
    <row r="28" spans="1:14" ht="12.75" x14ac:dyDescent="0.2">
      <c r="A28" s="1" t="s">
        <v>74</v>
      </c>
      <c r="B28" s="1" t="s">
        <v>75</v>
      </c>
      <c r="C28" s="1" t="s">
        <v>76</v>
      </c>
      <c r="D28" s="24">
        <v>922</v>
      </c>
      <c r="E28" s="25">
        <v>277</v>
      </c>
      <c r="F28" s="25">
        <f t="shared" si="0"/>
        <v>1199</v>
      </c>
      <c r="G28" s="56">
        <v>0.96513843391567089</v>
      </c>
      <c r="H28" s="25">
        <f t="shared" si="1"/>
        <v>10.23529309167569</v>
      </c>
      <c r="I28" s="25">
        <f>(H28/$H$159)*'SMR&lt;75 &amp; MFF wtd pop'!$E$158</f>
        <v>338184.49081112031</v>
      </c>
      <c r="J28" s="72">
        <f>INDEX('Age-gender adjustments'!$J$5:$J$156,MATCH(B28,'Age-gender adjustments'!$B$5:$B$156,0))</f>
        <v>314303.73665715655</v>
      </c>
      <c r="K28" s="25">
        <f t="shared" si="2"/>
        <v>332453.109814169</v>
      </c>
      <c r="L28" s="24">
        <f>INDEX('Age-gender adjustments'!$J$5:$J$156,MATCH(B28,'Age-gender adjustments'!$B$5:$B$156,0))</f>
        <v>314303.73665715655</v>
      </c>
      <c r="M28" s="25">
        <f>INDEX('Age-gender adjustments'!$L$5:$L$156,MATCH(B28,'Age-gender adjustments'!$B$5:$B$156,0))</f>
        <v>317603.98561782466</v>
      </c>
      <c r="N28" s="65">
        <f>(K28*'Spend weights'!$C$7)+('Sub misuse services - current'!L28*'Spend weights'!$C$8)+('Sub misuse services - current'!M28*'Spend weights'!$C$9)</f>
        <v>323594.47956687474</v>
      </c>
    </row>
    <row r="29" spans="1:14" ht="12.75" x14ac:dyDescent="0.2">
      <c r="A29" s="1" t="s">
        <v>77</v>
      </c>
      <c r="B29" s="1" t="s">
        <v>78</v>
      </c>
      <c r="C29" s="1" t="s">
        <v>79</v>
      </c>
      <c r="D29" s="24">
        <v>741</v>
      </c>
      <c r="E29" s="25">
        <v>219</v>
      </c>
      <c r="F29" s="25">
        <f t="shared" si="0"/>
        <v>960</v>
      </c>
      <c r="G29" s="56">
        <v>0.97022798250146491</v>
      </c>
      <c r="H29" s="25">
        <f t="shared" si="1"/>
        <v>8.2517889911749585</v>
      </c>
      <c r="I29" s="25">
        <f>(H29/$H$159)*'SMR&lt;75 &amp; MFF wtd pop'!$E$158</f>
        <v>272647.49853923713</v>
      </c>
      <c r="J29" s="72">
        <f>INDEX('Age-gender adjustments'!$J$5:$J$156,MATCH(B29,'Age-gender adjustments'!$B$5:$B$156,0))</f>
        <v>467664.14160537819</v>
      </c>
      <c r="K29" s="25">
        <f t="shared" si="2"/>
        <v>319451.492875111</v>
      </c>
      <c r="L29" s="24">
        <f>INDEX('Age-gender adjustments'!$J$5:$J$156,MATCH(B29,'Age-gender adjustments'!$B$5:$B$156,0))</f>
        <v>467664.14160537819</v>
      </c>
      <c r="M29" s="25">
        <f>INDEX('Age-gender adjustments'!$L$5:$L$156,MATCH(B29,'Age-gender adjustments'!$B$5:$B$156,0))</f>
        <v>448878.56054404215</v>
      </c>
      <c r="N29" s="65">
        <f>(K29*'Spend weights'!$C$7)+('Sub misuse services - current'!L29*'Spend weights'!$C$8)+('Sub misuse services - current'!M29*'Spend weights'!$C$9)</f>
        <v>393907.93582177209</v>
      </c>
    </row>
    <row r="30" spans="1:14" ht="12.75" x14ac:dyDescent="0.2">
      <c r="A30" s="1" t="s">
        <v>80</v>
      </c>
      <c r="B30" s="1" t="s">
        <v>81</v>
      </c>
      <c r="C30" s="1" t="s">
        <v>82</v>
      </c>
      <c r="D30" s="24">
        <v>670</v>
      </c>
      <c r="E30" s="25">
        <v>212</v>
      </c>
      <c r="F30" s="25">
        <f t="shared" si="0"/>
        <v>882</v>
      </c>
      <c r="G30" s="56">
        <v>0.97220373901488677</v>
      </c>
      <c r="H30" s="25">
        <f t="shared" si="1"/>
        <v>7.5443010147555212</v>
      </c>
      <c r="I30" s="25">
        <f>(H30/$H$159)*'SMR&lt;75 &amp; MFF wtd pop'!$E$158</f>
        <v>249271.3764372734</v>
      </c>
      <c r="J30" s="72">
        <f>INDEX('Age-gender adjustments'!$J$5:$J$156,MATCH(B30,'Age-gender adjustments'!$B$5:$B$156,0))</f>
        <v>275453.87566683168</v>
      </c>
      <c r="K30" s="25">
        <f t="shared" si="2"/>
        <v>255555.17625236738</v>
      </c>
      <c r="L30" s="24">
        <f>INDEX('Age-gender adjustments'!$J$5:$J$156,MATCH(B30,'Age-gender adjustments'!$B$5:$B$156,0))</f>
        <v>275453.87566683168</v>
      </c>
      <c r="M30" s="25">
        <f>INDEX('Age-gender adjustments'!$L$5:$L$156,MATCH(B30,'Age-gender adjustments'!$B$5:$B$156,0))</f>
        <v>283366.65604503086</v>
      </c>
      <c r="N30" s="65">
        <f>(K30*'Spend weights'!$C$7)+('Sub misuse services - current'!L30*'Spend weights'!$C$8)+('Sub misuse services - current'!M30*'Spend weights'!$C$9)</f>
        <v>268253.81351415301</v>
      </c>
    </row>
    <row r="31" spans="1:14" ht="12.75" x14ac:dyDescent="0.2">
      <c r="A31" s="1" t="s">
        <v>83</v>
      </c>
      <c r="B31" s="1" t="s">
        <v>84</v>
      </c>
      <c r="C31" s="1" t="s">
        <v>85</v>
      </c>
      <c r="D31" s="24">
        <v>843</v>
      </c>
      <c r="E31" s="25">
        <v>150</v>
      </c>
      <c r="F31" s="25">
        <f t="shared" si="0"/>
        <v>993</v>
      </c>
      <c r="G31" s="56">
        <v>0.96860417688006017</v>
      </c>
      <c r="H31" s="25">
        <f t="shared" si="1"/>
        <v>8.8917863437589535</v>
      </c>
      <c r="I31" s="25">
        <f>(H31/$H$159)*'SMR&lt;75 &amp; MFF wtd pop'!$E$158</f>
        <v>293793.66180642397</v>
      </c>
      <c r="J31" s="72">
        <f>INDEX('Age-gender adjustments'!$J$5:$J$156,MATCH(B31,'Age-gender adjustments'!$B$5:$B$156,0))</f>
        <v>311622.85811401735</v>
      </c>
      <c r="K31" s="25">
        <f t="shared" si="2"/>
        <v>298072.66892024642</v>
      </c>
      <c r="L31" s="24">
        <f>INDEX('Age-gender adjustments'!$J$5:$J$156,MATCH(B31,'Age-gender adjustments'!$B$5:$B$156,0))</f>
        <v>311622.85811401735</v>
      </c>
      <c r="M31" s="25">
        <f>INDEX('Age-gender adjustments'!$L$5:$L$156,MATCH(B31,'Age-gender adjustments'!$B$5:$B$156,0))</f>
        <v>317173.24970578786</v>
      </c>
      <c r="N31" s="65">
        <f>(K31*'Spend weights'!$C$7)+('Sub misuse services - current'!L31*'Spend weights'!$C$8)+('Sub misuse services - current'!M31*'Spend weights'!$C$9)</f>
        <v>306761.89693401853</v>
      </c>
    </row>
    <row r="32" spans="1:14" ht="12.75" x14ac:dyDescent="0.2">
      <c r="A32" s="1" t="s">
        <v>86</v>
      </c>
      <c r="B32" s="1" t="s">
        <v>87</v>
      </c>
      <c r="C32" s="1" t="s">
        <v>88</v>
      </c>
      <c r="D32" s="24">
        <v>394</v>
      </c>
      <c r="E32" s="25">
        <v>156</v>
      </c>
      <c r="F32" s="25">
        <f t="shared" si="0"/>
        <v>550</v>
      </c>
      <c r="G32" s="56">
        <v>0.97268427657504375</v>
      </c>
      <c r="H32" s="25">
        <f t="shared" si="1"/>
        <v>4.5910697854342066</v>
      </c>
      <c r="I32" s="25">
        <f>(H32/$H$159)*'SMR&lt;75 &amp; MFF wtd pop'!$E$158</f>
        <v>151693.61382803306</v>
      </c>
      <c r="J32" s="72">
        <f>INDEX('Age-gender adjustments'!$J$5:$J$156,MATCH(B32,'Age-gender adjustments'!$B$5:$B$156,0))</f>
        <v>207860.25518353088</v>
      </c>
      <c r="K32" s="25">
        <f t="shared" si="2"/>
        <v>165173.60775335252</v>
      </c>
      <c r="L32" s="24">
        <f>INDEX('Age-gender adjustments'!$J$5:$J$156,MATCH(B32,'Age-gender adjustments'!$B$5:$B$156,0))</f>
        <v>207860.25518353088</v>
      </c>
      <c r="M32" s="25">
        <f>INDEX('Age-gender adjustments'!$L$5:$L$156,MATCH(B32,'Age-gender adjustments'!$B$5:$B$156,0))</f>
        <v>208535.22151851602</v>
      </c>
      <c r="N32" s="65">
        <f>(K32*'Spend weights'!$C$7)+('Sub misuse services - current'!L32*'Spend weights'!$C$8)+('Sub misuse services - current'!M32*'Spend weights'!$C$9)</f>
        <v>188193.67822252109</v>
      </c>
    </row>
    <row r="33" spans="1:14" ht="12.75" x14ac:dyDescent="0.2">
      <c r="A33" s="1" t="s">
        <v>89</v>
      </c>
      <c r="B33" s="1" t="s">
        <v>90</v>
      </c>
      <c r="C33" s="1" t="s">
        <v>91</v>
      </c>
      <c r="D33" s="24">
        <v>1074</v>
      </c>
      <c r="E33" s="25">
        <v>215</v>
      </c>
      <c r="F33" s="25">
        <f t="shared" si="0"/>
        <v>1289</v>
      </c>
      <c r="G33" s="56">
        <v>0.95999803456159782</v>
      </c>
      <c r="H33" s="25">
        <f t="shared" si="1"/>
        <v>11.342376778345278</v>
      </c>
      <c r="I33" s="25">
        <f>(H33/$H$159)*'SMR&lt;75 &amp; MFF wtd pop'!$E$158</f>
        <v>374763.66148148925</v>
      </c>
      <c r="J33" s="72">
        <f>INDEX('Age-gender adjustments'!$J$5:$J$156,MATCH(B33,'Age-gender adjustments'!$B$5:$B$156,0))</f>
        <v>401391.26930971874</v>
      </c>
      <c r="K33" s="25">
        <f t="shared" si="2"/>
        <v>381154.28736026434</v>
      </c>
      <c r="L33" s="24">
        <f>INDEX('Age-gender adjustments'!$J$5:$J$156,MATCH(B33,'Age-gender adjustments'!$B$5:$B$156,0))</f>
        <v>401391.26930971874</v>
      </c>
      <c r="M33" s="25">
        <f>INDEX('Age-gender adjustments'!$L$5:$L$156,MATCH(B33,'Age-gender adjustments'!$B$5:$B$156,0))</f>
        <v>410793.94585192221</v>
      </c>
      <c r="N33" s="65">
        <f>(K33*'Spend weights'!$C$7)+('Sub misuse services - current'!L33*'Spend weights'!$C$8)+('Sub misuse services - current'!M33*'Spend weights'!$C$9)</f>
        <v>394419.80093399226</v>
      </c>
    </row>
    <row r="34" spans="1:14" ht="12.75" x14ac:dyDescent="0.2">
      <c r="A34" s="1" t="s">
        <v>92</v>
      </c>
      <c r="B34" s="1" t="s">
        <v>93</v>
      </c>
      <c r="C34" s="1" t="s">
        <v>94</v>
      </c>
      <c r="D34" s="24">
        <v>574</v>
      </c>
      <c r="E34" s="25">
        <v>452</v>
      </c>
      <c r="F34" s="25">
        <f t="shared" si="0"/>
        <v>1026</v>
      </c>
      <c r="G34" s="56">
        <v>0.95764432458453397</v>
      </c>
      <c r="H34" s="25">
        <f t="shared" si="1"/>
        <v>7.6611545966762717</v>
      </c>
      <c r="I34" s="25">
        <f>(H34/$H$159)*'SMR&lt;75 &amp; MFF wtd pop'!$E$158</f>
        <v>253132.33759855799</v>
      </c>
      <c r="J34" s="72">
        <f>INDEX('Age-gender adjustments'!$J$5:$J$156,MATCH(B34,'Age-gender adjustments'!$B$5:$B$156,0))</f>
        <v>199468.05428077249</v>
      </c>
      <c r="K34" s="25">
        <f t="shared" si="2"/>
        <v>240252.9096022895</v>
      </c>
      <c r="L34" s="24">
        <f>INDEX('Age-gender adjustments'!$J$5:$J$156,MATCH(B34,'Age-gender adjustments'!$B$5:$B$156,0))</f>
        <v>199468.05428077249</v>
      </c>
      <c r="M34" s="25">
        <f>INDEX('Age-gender adjustments'!$L$5:$L$156,MATCH(B34,'Age-gender adjustments'!$B$5:$B$156,0))</f>
        <v>208069.25598818884</v>
      </c>
      <c r="N34" s="65">
        <f>(K34*'Spend weights'!$C$7)+('Sub misuse services - current'!L34*'Spend weights'!$C$8)+('Sub misuse services - current'!M34*'Spend weights'!$C$9)</f>
        <v>220652.86253088055</v>
      </c>
    </row>
    <row r="35" spans="1:14" ht="12.75" x14ac:dyDescent="0.2">
      <c r="A35" s="1" t="s">
        <v>95</v>
      </c>
      <c r="B35" s="1" t="s">
        <v>96</v>
      </c>
      <c r="C35" s="1" t="s">
        <v>97</v>
      </c>
      <c r="D35" s="24">
        <v>3043</v>
      </c>
      <c r="E35" s="25">
        <v>1142</v>
      </c>
      <c r="F35" s="25">
        <f t="shared" si="0"/>
        <v>4185</v>
      </c>
      <c r="G35" s="56">
        <v>0.95765363106859258</v>
      </c>
      <c r="H35" s="25">
        <f t="shared" si="1"/>
        <v>34.609602226818936</v>
      </c>
      <c r="I35" s="25">
        <f>(H35/$H$159)*'SMR&lt;75 &amp; MFF wtd pop'!$E$158</f>
        <v>1143536.4479959377</v>
      </c>
      <c r="J35" s="72">
        <f>INDEX('Age-gender adjustments'!$J$5:$J$156,MATCH(B35,'Age-gender adjustments'!$B$5:$B$156,0))</f>
        <v>814291.48998394725</v>
      </c>
      <c r="K35" s="25">
        <f t="shared" si="2"/>
        <v>1064517.65807306</v>
      </c>
      <c r="L35" s="24">
        <f>INDEX('Age-gender adjustments'!$J$5:$J$156,MATCH(B35,'Age-gender adjustments'!$B$5:$B$156,0))</f>
        <v>814291.48998394725</v>
      </c>
      <c r="M35" s="25">
        <f>INDEX('Age-gender adjustments'!$L$5:$L$156,MATCH(B35,'Age-gender adjustments'!$B$5:$B$156,0))</f>
        <v>805017.23102136841</v>
      </c>
      <c r="N35" s="65">
        <f>(K35*'Spend weights'!$C$7)+('Sub misuse services - current'!L35*'Spend weights'!$C$8)+('Sub misuse services - current'!M35*'Spend weights'!$C$9)</f>
        <v>928198.50967193302</v>
      </c>
    </row>
    <row r="36" spans="1:14" ht="12.75" x14ac:dyDescent="0.2">
      <c r="A36" s="1" t="s">
        <v>98</v>
      </c>
      <c r="B36" s="1" t="s">
        <v>99</v>
      </c>
      <c r="C36" s="1" t="s">
        <v>100</v>
      </c>
      <c r="D36" s="24">
        <v>691</v>
      </c>
      <c r="E36" s="25">
        <v>104</v>
      </c>
      <c r="F36" s="25">
        <f t="shared" si="0"/>
        <v>795</v>
      </c>
      <c r="G36" s="56">
        <v>0.95944682014842508</v>
      </c>
      <c r="H36" s="25">
        <f t="shared" si="1"/>
        <v>7.1286898737027977</v>
      </c>
      <c r="I36" s="25">
        <f>(H36/$H$159)*'SMR&lt;75 &amp; MFF wtd pop'!$E$158</f>
        <v>235539.16175094896</v>
      </c>
      <c r="J36" s="72">
        <f>INDEX('Age-gender adjustments'!$J$5:$J$156,MATCH(B36,'Age-gender adjustments'!$B$5:$B$156,0))</f>
        <v>204489.86865815939</v>
      </c>
      <c r="K36" s="25">
        <f t="shared" si="2"/>
        <v>228087.33140867949</v>
      </c>
      <c r="L36" s="24">
        <f>INDEX('Age-gender adjustments'!$J$5:$J$156,MATCH(B36,'Age-gender adjustments'!$B$5:$B$156,0))</f>
        <v>204489.86865815939</v>
      </c>
      <c r="M36" s="25">
        <f>INDEX('Age-gender adjustments'!$L$5:$L$156,MATCH(B36,'Age-gender adjustments'!$B$5:$B$156,0))</f>
        <v>212715.77934807015</v>
      </c>
      <c r="N36" s="65">
        <f>(K36*'Spend weights'!$C$7)+('Sub misuse services - current'!L36*'Spend weights'!$C$8)+('Sub misuse services - current'!M36*'Spend weights'!$C$9)</f>
        <v>217588.54100052221</v>
      </c>
    </row>
    <row r="37" spans="1:14" ht="12.75" x14ac:dyDescent="0.2">
      <c r="A37" s="1" t="s">
        <v>101</v>
      </c>
      <c r="B37" s="1" t="s">
        <v>102</v>
      </c>
      <c r="C37" s="1" t="s">
        <v>103</v>
      </c>
      <c r="D37" s="24">
        <v>1079</v>
      </c>
      <c r="E37" s="25">
        <v>409</v>
      </c>
      <c r="F37" s="25">
        <f t="shared" si="0"/>
        <v>1488</v>
      </c>
      <c r="G37" s="56">
        <v>0.95491766710407244</v>
      </c>
      <c r="H37" s="25">
        <f t="shared" si="1"/>
        <v>12.256368257280769</v>
      </c>
      <c r="I37" s="25">
        <f>(H37/$H$159)*'SMR&lt;75 &amp; MFF wtd pop'!$E$158</f>
        <v>404962.86927563528</v>
      </c>
      <c r="J37" s="72">
        <f>INDEX('Age-gender adjustments'!$J$5:$J$156,MATCH(B37,'Age-gender adjustments'!$B$5:$B$156,0))</f>
        <v>281671.5278713436</v>
      </c>
      <c r="K37" s="25">
        <f t="shared" si="2"/>
        <v>375372.94733860524</v>
      </c>
      <c r="L37" s="24">
        <f>INDEX('Age-gender adjustments'!$J$5:$J$156,MATCH(B37,'Age-gender adjustments'!$B$5:$B$156,0))</f>
        <v>281671.5278713436</v>
      </c>
      <c r="M37" s="25">
        <f>INDEX('Age-gender adjustments'!$L$5:$L$156,MATCH(B37,'Age-gender adjustments'!$B$5:$B$156,0))</f>
        <v>304388.97749140963</v>
      </c>
      <c r="N37" s="65">
        <f>(K37*'Spend weights'!$C$7)+('Sub misuse services - current'!L37*'Spend weights'!$C$8)+('Sub misuse services - current'!M37*'Spend weights'!$C$9)</f>
        <v>331108.34707101429</v>
      </c>
    </row>
    <row r="38" spans="1:14" ht="12.75" x14ac:dyDescent="0.2">
      <c r="A38" s="1" t="s">
        <v>104</v>
      </c>
      <c r="B38" s="1" t="s">
        <v>105</v>
      </c>
      <c r="C38" s="1" t="s">
        <v>106</v>
      </c>
      <c r="D38" s="24">
        <v>1837</v>
      </c>
      <c r="E38" s="25">
        <v>415</v>
      </c>
      <c r="F38" s="25">
        <f t="shared" si="0"/>
        <v>2252</v>
      </c>
      <c r="G38" s="56">
        <v>0.95551413419941233</v>
      </c>
      <c r="H38" s="25">
        <f t="shared" si="1"/>
        <v>19.535486473706985</v>
      </c>
      <c r="I38" s="25">
        <f>(H38/$H$159)*'SMR&lt;75 &amp; MFF wtd pop'!$E$158</f>
        <v>645472.33642300265</v>
      </c>
      <c r="J38" s="72">
        <f>INDEX('Age-gender adjustments'!$J$5:$J$156,MATCH(B38,'Age-gender adjustments'!$B$5:$B$156,0))</f>
        <v>375762.86896550999</v>
      </c>
      <c r="K38" s="25">
        <f t="shared" si="2"/>
        <v>580742.06423320435</v>
      </c>
      <c r="L38" s="24">
        <f>INDEX('Age-gender adjustments'!$J$5:$J$156,MATCH(B38,'Age-gender adjustments'!$B$5:$B$156,0))</f>
        <v>375762.86896550999</v>
      </c>
      <c r="M38" s="25">
        <f>INDEX('Age-gender adjustments'!$L$5:$L$156,MATCH(B38,'Age-gender adjustments'!$B$5:$B$156,0))</f>
        <v>397759.76309114235</v>
      </c>
      <c r="N38" s="65">
        <f>(K38*'Spend weights'!$C$7)+('Sub misuse services - current'!L38*'Spend weights'!$C$8)+('Sub misuse services - current'!M38*'Spend weights'!$C$9)</f>
        <v>476736.60623774945</v>
      </c>
    </row>
    <row r="39" spans="1:14" ht="12.75" x14ac:dyDescent="0.2">
      <c r="A39" s="1" t="s">
        <v>107</v>
      </c>
      <c r="B39" s="1" t="s">
        <v>108</v>
      </c>
      <c r="C39" s="1" t="s">
        <v>109</v>
      </c>
      <c r="D39" s="24">
        <v>1515</v>
      </c>
      <c r="E39" s="25">
        <v>262</v>
      </c>
      <c r="F39" s="25">
        <f t="shared" si="0"/>
        <v>1777</v>
      </c>
      <c r="G39" s="56">
        <v>0.94691340086731834</v>
      </c>
      <c r="H39" s="25">
        <f t="shared" si="1"/>
        <v>15.586194578276061</v>
      </c>
      <c r="I39" s="25">
        <f>(H39/$H$159)*'SMR&lt;75 &amp; MFF wtd pop'!$E$158</f>
        <v>514983.71662890806</v>
      </c>
      <c r="J39" s="72">
        <f>INDEX('Age-gender adjustments'!$J$5:$J$156,MATCH(B39,'Age-gender adjustments'!$B$5:$B$156,0))</f>
        <v>412609.56945126015</v>
      </c>
      <c r="K39" s="25">
        <f t="shared" si="2"/>
        <v>490413.92130627256</v>
      </c>
      <c r="L39" s="24">
        <f>INDEX('Age-gender adjustments'!$J$5:$J$156,MATCH(B39,'Age-gender adjustments'!$B$5:$B$156,0))</f>
        <v>412609.56945126015</v>
      </c>
      <c r="M39" s="25">
        <f>INDEX('Age-gender adjustments'!$L$5:$L$156,MATCH(B39,'Age-gender adjustments'!$B$5:$B$156,0))</f>
        <v>449984.69364319893</v>
      </c>
      <c r="N39" s="65">
        <f>(K39*'Spend weights'!$C$7)+('Sub misuse services - current'!L39*'Spend weights'!$C$8)+('Sub misuse services - current'!M39*'Spend weights'!$C$9)</f>
        <v>458453.0407330009</v>
      </c>
    </row>
    <row r="40" spans="1:14" ht="12.75" x14ac:dyDescent="0.2">
      <c r="A40" s="1" t="s">
        <v>110</v>
      </c>
      <c r="B40" s="1" t="s">
        <v>111</v>
      </c>
      <c r="C40" s="1" t="s">
        <v>112</v>
      </c>
      <c r="D40" s="24">
        <v>3627</v>
      </c>
      <c r="E40" s="25">
        <v>734</v>
      </c>
      <c r="F40" s="25">
        <f t="shared" si="0"/>
        <v>4361</v>
      </c>
      <c r="G40" s="56">
        <v>0.95071549296913771</v>
      </c>
      <c r="H40" s="25">
        <f t="shared" si="1"/>
        <v>37.97157678918736</v>
      </c>
      <c r="I40" s="25">
        <f>(H40/$H$159)*'SMR&lt;75 &amp; MFF wtd pop'!$E$158</f>
        <v>1254619.5059319334</v>
      </c>
      <c r="J40" s="72">
        <f>INDEX('Age-gender adjustments'!$J$5:$J$156,MATCH(B40,'Age-gender adjustments'!$B$5:$B$156,0))</f>
        <v>1235135.1646506388</v>
      </c>
      <c r="K40" s="25">
        <f t="shared" si="2"/>
        <v>1249943.2640244227</v>
      </c>
      <c r="L40" s="24">
        <f>INDEX('Age-gender adjustments'!$J$5:$J$156,MATCH(B40,'Age-gender adjustments'!$B$5:$B$156,0))</f>
        <v>1235135.1646506388</v>
      </c>
      <c r="M40" s="25">
        <f>INDEX('Age-gender adjustments'!$L$5:$L$156,MATCH(B40,'Age-gender adjustments'!$B$5:$B$156,0))</f>
        <v>1298940.3312026691</v>
      </c>
      <c r="N40" s="65">
        <f>(K40*'Spend weights'!$C$7)+('Sub misuse services - current'!L40*'Spend weights'!$C$8)+('Sub misuse services - current'!M40*'Spend weights'!$C$9)</f>
        <v>1258541.5491017126</v>
      </c>
    </row>
    <row r="41" spans="1:14" ht="12.75" x14ac:dyDescent="0.2">
      <c r="A41" s="1" t="s">
        <v>113</v>
      </c>
      <c r="B41" s="1" t="s">
        <v>114</v>
      </c>
      <c r="C41" s="1" t="s">
        <v>115</v>
      </c>
      <c r="D41" s="24">
        <v>1699</v>
      </c>
      <c r="E41" s="25">
        <v>199</v>
      </c>
      <c r="F41" s="25">
        <f t="shared" si="0"/>
        <v>1898</v>
      </c>
      <c r="G41" s="56">
        <v>0.93421677072746312</v>
      </c>
      <c r="H41" s="25">
        <f t="shared" si="1"/>
        <v>16.801888621533422</v>
      </c>
      <c r="I41" s="25">
        <f>(H41/$H$159)*'SMR&lt;75 &amp; MFF wtd pop'!$E$158</f>
        <v>555151.48391399661</v>
      </c>
      <c r="J41" s="72">
        <f>INDEX('Age-gender adjustments'!$J$5:$J$156,MATCH(B41,'Age-gender adjustments'!$B$5:$B$156,0))</f>
        <v>418787.57336038374</v>
      </c>
      <c r="K41" s="25">
        <f t="shared" si="2"/>
        <v>522424.14538112952</v>
      </c>
      <c r="L41" s="24">
        <f>INDEX('Age-gender adjustments'!$J$5:$J$156,MATCH(B41,'Age-gender adjustments'!$B$5:$B$156,0))</f>
        <v>418787.57336038374</v>
      </c>
      <c r="M41" s="25">
        <f>INDEX('Age-gender adjustments'!$L$5:$L$156,MATCH(B41,'Age-gender adjustments'!$B$5:$B$156,0))</f>
        <v>414910.15959731821</v>
      </c>
      <c r="N41" s="65">
        <f>(K41*'Spend weights'!$C$7)+('Sub misuse services - current'!L41*'Spend weights'!$C$8)+('Sub misuse services - current'!M41*'Spend weights'!$C$9)</f>
        <v>465955.23073064466</v>
      </c>
    </row>
    <row r="42" spans="1:14" ht="12.75" x14ac:dyDescent="0.2">
      <c r="A42" s="1" t="s">
        <v>116</v>
      </c>
      <c r="B42" s="1" t="s">
        <v>117</v>
      </c>
      <c r="C42" s="1" t="s">
        <v>118</v>
      </c>
      <c r="D42" s="24">
        <v>481</v>
      </c>
      <c r="E42" s="25">
        <v>96</v>
      </c>
      <c r="F42" s="25">
        <f t="shared" si="0"/>
        <v>577</v>
      </c>
      <c r="G42" s="56">
        <v>0.93980724025995266</v>
      </c>
      <c r="H42" s="25">
        <f t="shared" si="1"/>
        <v>4.9715803009751491</v>
      </c>
      <c r="I42" s="25">
        <f>(H42/$H$159)*'SMR&lt;75 &amp; MFF wtd pop'!$E$158</f>
        <v>164266.06815776278</v>
      </c>
      <c r="J42" s="72">
        <f>INDEX('Age-gender adjustments'!$J$5:$J$156,MATCH(B42,'Age-gender adjustments'!$B$5:$B$156,0))</f>
        <v>222299.27340090394</v>
      </c>
      <c r="K42" s="25">
        <f t="shared" si="2"/>
        <v>178194.03741611665</v>
      </c>
      <c r="L42" s="24">
        <f>INDEX('Age-gender adjustments'!$J$5:$J$156,MATCH(B42,'Age-gender adjustments'!$B$5:$B$156,0))</f>
        <v>222299.27340090394</v>
      </c>
      <c r="M42" s="25">
        <f>INDEX('Age-gender adjustments'!$L$5:$L$156,MATCH(B42,'Age-gender adjustments'!$B$5:$B$156,0))</f>
        <v>246101.17025383617</v>
      </c>
      <c r="N42" s="65">
        <f>(K42*'Spend weights'!$C$7)+('Sub misuse services - current'!L42*'Spend weights'!$C$8)+('Sub misuse services - current'!M42*'Spend weights'!$C$9)</f>
        <v>207962.40367226105</v>
      </c>
    </row>
    <row r="43" spans="1:14" ht="12.75" x14ac:dyDescent="0.2">
      <c r="A43" s="1" t="s">
        <v>119</v>
      </c>
      <c r="B43" s="1" t="s">
        <v>120</v>
      </c>
      <c r="C43" s="1" t="s">
        <v>121</v>
      </c>
      <c r="D43" s="24">
        <v>874</v>
      </c>
      <c r="E43" s="25">
        <v>79</v>
      </c>
      <c r="F43" s="25">
        <f t="shared" si="0"/>
        <v>953</v>
      </c>
      <c r="G43" s="56">
        <v>0.94248957201218375</v>
      </c>
      <c r="H43" s="25">
        <f t="shared" si="1"/>
        <v>8.6096422403312989</v>
      </c>
      <c r="I43" s="25">
        <f>(H43/$H$159)*'SMR&lt;75 &amp; MFF wtd pop'!$E$158</f>
        <v>284471.33375011815</v>
      </c>
      <c r="J43" s="72">
        <f>INDEX('Age-gender adjustments'!$J$5:$J$156,MATCH(B43,'Age-gender adjustments'!$B$5:$B$156,0))</f>
        <v>183439.84945756174</v>
      </c>
      <c r="K43" s="25">
        <f t="shared" si="2"/>
        <v>260223.77751990463</v>
      </c>
      <c r="L43" s="24">
        <f>INDEX('Age-gender adjustments'!$J$5:$J$156,MATCH(B43,'Age-gender adjustments'!$B$5:$B$156,0))</f>
        <v>183439.84945756174</v>
      </c>
      <c r="M43" s="25">
        <f>INDEX('Age-gender adjustments'!$L$5:$L$156,MATCH(B43,'Age-gender adjustments'!$B$5:$B$156,0))</f>
        <v>190867.75904133797</v>
      </c>
      <c r="N43" s="65">
        <f>(K43*'Spend weights'!$C$7)+('Sub misuse services - current'!L43*'Spend weights'!$C$8)+('Sub misuse services - current'!M43*'Spend weights'!$C$9)</f>
        <v>221053.70394762771</v>
      </c>
    </row>
    <row r="44" spans="1:14" ht="12.75" x14ac:dyDescent="0.2">
      <c r="A44" s="1" t="s">
        <v>122</v>
      </c>
      <c r="B44" s="1" t="s">
        <v>123</v>
      </c>
      <c r="C44" s="1" t="s">
        <v>124</v>
      </c>
      <c r="D44" s="24">
        <v>708</v>
      </c>
      <c r="E44" s="25">
        <v>83</v>
      </c>
      <c r="F44" s="25">
        <f t="shared" si="0"/>
        <v>791</v>
      </c>
      <c r="G44" s="56">
        <v>0.94231105862952114</v>
      </c>
      <c r="H44" s="25">
        <f t="shared" si="1"/>
        <v>7.0626213844282608</v>
      </c>
      <c r="I44" s="25">
        <f>(H44/$H$159)*'SMR&lt;75 &amp; MFF wtd pop'!$E$158</f>
        <v>233356.19168806516</v>
      </c>
      <c r="J44" s="72">
        <f>INDEX('Age-gender adjustments'!$J$5:$J$156,MATCH(B44,'Age-gender adjustments'!$B$5:$B$156,0))</f>
        <v>169976.2253593496</v>
      </c>
      <c r="K44" s="25">
        <f t="shared" si="2"/>
        <v>218144.99976917342</v>
      </c>
      <c r="L44" s="24">
        <f>INDEX('Age-gender adjustments'!$J$5:$J$156,MATCH(B44,'Age-gender adjustments'!$B$5:$B$156,0))</f>
        <v>169976.2253593496</v>
      </c>
      <c r="M44" s="25">
        <f>INDEX('Age-gender adjustments'!$L$5:$L$156,MATCH(B44,'Age-gender adjustments'!$B$5:$B$156,0))</f>
        <v>178755.66350991331</v>
      </c>
      <c r="N44" s="65">
        <f>(K44*'Spend weights'!$C$7)+('Sub misuse services - current'!L44*'Spend weights'!$C$8)+('Sub misuse services - current'!M44*'Spend weights'!$C$9)</f>
        <v>194639.34302117195</v>
      </c>
    </row>
    <row r="45" spans="1:14" ht="12.75" x14ac:dyDescent="0.2">
      <c r="A45" s="1" t="s">
        <v>125</v>
      </c>
      <c r="B45" s="1" t="s">
        <v>126</v>
      </c>
      <c r="C45" s="1" t="s">
        <v>127</v>
      </c>
      <c r="D45" s="24">
        <v>591</v>
      </c>
      <c r="E45" s="25">
        <v>143</v>
      </c>
      <c r="F45" s="25">
        <f t="shared" si="0"/>
        <v>734</v>
      </c>
      <c r="G45" s="56">
        <v>0.95174169794825725</v>
      </c>
      <c r="H45" s="25">
        <f t="shared" si="1"/>
        <v>6.3052887489072047</v>
      </c>
      <c r="I45" s="25">
        <f>(H45/$H$159)*'SMR&lt;75 &amp; MFF wtd pop'!$E$158</f>
        <v>208333.15136822988</v>
      </c>
      <c r="J45" s="72">
        <f>INDEX('Age-gender adjustments'!$J$5:$J$156,MATCH(B45,'Age-gender adjustments'!$B$5:$B$156,0))</f>
        <v>169327.70005399021</v>
      </c>
      <c r="K45" s="25">
        <f t="shared" si="2"/>
        <v>198971.84305281236</v>
      </c>
      <c r="L45" s="24">
        <f>INDEX('Age-gender adjustments'!$J$5:$J$156,MATCH(B45,'Age-gender adjustments'!$B$5:$B$156,0))</f>
        <v>169327.70005399021</v>
      </c>
      <c r="M45" s="25">
        <f>INDEX('Age-gender adjustments'!$L$5:$L$156,MATCH(B45,'Age-gender adjustments'!$B$5:$B$156,0))</f>
        <v>172958.97926384446</v>
      </c>
      <c r="N45" s="65">
        <f>(K45*'Spend weights'!$C$7)+('Sub misuse services - current'!L45*'Spend weights'!$C$8)+('Sub misuse services - current'!M45*'Spend weights'!$C$9)</f>
        <v>184047.10357421037</v>
      </c>
    </row>
    <row r="46" spans="1:14" x14ac:dyDescent="0.25">
      <c r="A46" s="1" t="s">
        <v>128</v>
      </c>
      <c r="B46" s="1" t="s">
        <v>129</v>
      </c>
      <c r="C46" s="1" t="s">
        <v>130</v>
      </c>
      <c r="D46" s="24">
        <v>1038</v>
      </c>
      <c r="E46" s="25">
        <v>528</v>
      </c>
      <c r="F46" s="25">
        <f t="shared" si="0"/>
        <v>1566</v>
      </c>
      <c r="G46" s="56">
        <v>0.94904139040282953</v>
      </c>
      <c r="H46" s="25">
        <f t="shared" si="1"/>
        <v>12.356518903044842</v>
      </c>
      <c r="I46" s="25">
        <f>(H46/$H$159)*'SMR&lt;75 &amp; MFF wtd pop'!$E$158</f>
        <v>408271.94844305783</v>
      </c>
      <c r="J46" s="72">
        <f>INDEX('Age-gender adjustments'!$J$5:$J$156,MATCH(B46,'Age-gender adjustments'!$B$5:$B$156,0))</f>
        <v>254961.66941329994</v>
      </c>
      <c r="K46" s="25">
        <f t="shared" si="2"/>
        <v>371477.48147591593</v>
      </c>
      <c r="L46" s="24">
        <f>INDEX('Age-gender adjustments'!$J$5:$J$156,MATCH(B46,'Age-gender adjustments'!$B$5:$B$156,0))</f>
        <v>254961.66941329994</v>
      </c>
      <c r="M46" s="25">
        <f>INDEX('Age-gender adjustments'!$L$5:$L$156,MATCH(B46,'Age-gender adjustments'!$B$5:$B$156,0))</f>
        <v>264231.26145014737</v>
      </c>
      <c r="N46" s="65">
        <f>(K46*'Spend weights'!$C$7)+('Sub misuse services - current'!L46*'Spend weights'!$C$8)+('Sub misuse services - current'!M46*'Spend weights'!$C$9)</f>
        <v>311520.41050597664</v>
      </c>
    </row>
    <row r="47" spans="1:14" x14ac:dyDescent="0.25">
      <c r="A47" s="1" t="s">
        <v>131</v>
      </c>
      <c r="B47" s="1" t="s">
        <v>132</v>
      </c>
      <c r="C47" s="1" t="s">
        <v>133</v>
      </c>
      <c r="D47" s="24">
        <v>1499</v>
      </c>
      <c r="E47" s="25">
        <v>184</v>
      </c>
      <c r="F47" s="25">
        <f t="shared" si="0"/>
        <v>1683</v>
      </c>
      <c r="G47" s="56">
        <v>0.9520359653750885</v>
      </c>
      <c r="H47" s="25">
        <f t="shared" si="1"/>
        <v>15.146892209117659</v>
      </c>
      <c r="I47" s="25">
        <f>(H47/$H$159)*'SMR&lt;75 &amp; MFF wtd pop'!$E$158</f>
        <v>500468.71967715689</v>
      </c>
      <c r="J47" s="72">
        <f>INDEX('Age-gender adjustments'!$J$5:$J$156,MATCH(B47,'Age-gender adjustments'!$B$5:$B$156,0))</f>
        <v>337784.12463770754</v>
      </c>
      <c r="K47" s="25">
        <f t="shared" si="2"/>
        <v>461424.41686768905</v>
      </c>
      <c r="L47" s="24">
        <f>INDEX('Age-gender adjustments'!$J$5:$J$156,MATCH(B47,'Age-gender adjustments'!$B$5:$B$156,0))</f>
        <v>337784.12463770754</v>
      </c>
      <c r="M47" s="25">
        <f>INDEX('Age-gender adjustments'!$L$5:$L$156,MATCH(B47,'Age-gender adjustments'!$B$5:$B$156,0))</f>
        <v>346775.90709356341</v>
      </c>
      <c r="N47" s="65">
        <f>(K47*'Spend weights'!$C$7)+('Sub misuse services - current'!L47*'Spend weights'!$C$8)+('Sub misuse services - current'!M47*'Spend weights'!$C$9)</f>
        <v>397582.48378964525</v>
      </c>
    </row>
    <row r="48" spans="1:14" x14ac:dyDescent="0.25">
      <c r="A48" s="1" t="s">
        <v>134</v>
      </c>
      <c r="B48" s="1" t="s">
        <v>135</v>
      </c>
      <c r="C48" s="1" t="s">
        <v>136</v>
      </c>
      <c r="D48" s="24">
        <v>1072</v>
      </c>
      <c r="E48" s="25">
        <v>176</v>
      </c>
      <c r="F48" s="25">
        <f t="shared" si="0"/>
        <v>1248</v>
      </c>
      <c r="G48" s="56">
        <v>0.94557786469997429</v>
      </c>
      <c r="H48" s="25">
        <f t="shared" si="1"/>
        <v>10.968703230519703</v>
      </c>
      <c r="I48" s="25">
        <f>(H48/$H$159)*'SMR&lt;75 &amp; MFF wtd pop'!$E$158</f>
        <v>362417.10751678125</v>
      </c>
      <c r="J48" s="72">
        <f>INDEX('Age-gender adjustments'!$J$5:$J$156,MATCH(B48,'Age-gender adjustments'!$B$5:$B$156,0))</f>
        <v>271775.02670358721</v>
      </c>
      <c r="K48" s="25">
        <f t="shared" si="2"/>
        <v>340663.00812161464</v>
      </c>
      <c r="L48" s="24">
        <f>INDEX('Age-gender adjustments'!$J$5:$J$156,MATCH(B48,'Age-gender adjustments'!$B$5:$B$156,0))</f>
        <v>271775.02670358721</v>
      </c>
      <c r="M48" s="25">
        <f>INDEX('Age-gender adjustments'!$L$5:$L$156,MATCH(B48,'Age-gender adjustments'!$B$5:$B$156,0))</f>
        <v>283534.55887180357</v>
      </c>
      <c r="N48" s="65">
        <f>(K48*'Spend weights'!$C$7)+('Sub misuse services - current'!L48*'Spend weights'!$C$8)+('Sub misuse services - current'!M48*'Spend weights'!$C$9)</f>
        <v>306840.47393512342</v>
      </c>
    </row>
    <row r="49" spans="1:14" x14ac:dyDescent="0.25">
      <c r="A49" s="1" t="s">
        <v>137</v>
      </c>
      <c r="B49" s="1" t="s">
        <v>138</v>
      </c>
      <c r="C49" s="1" t="s">
        <v>139</v>
      </c>
      <c r="D49" s="24">
        <v>2130</v>
      </c>
      <c r="E49" s="25">
        <v>254</v>
      </c>
      <c r="F49" s="25">
        <f t="shared" si="0"/>
        <v>2384</v>
      </c>
      <c r="G49" s="56">
        <v>0.94697412600384134</v>
      </c>
      <c r="H49" s="25">
        <f t="shared" si="1"/>
        <v>21.3732060239067</v>
      </c>
      <c r="I49" s="25">
        <f>(H49/$H$159)*'SMR&lt;75 &amp; MFF wtd pop'!$E$158</f>
        <v>706192.45892182831</v>
      </c>
      <c r="J49" s="72">
        <f>INDEX('Age-gender adjustments'!$J$5:$J$156,MATCH(B49,'Age-gender adjustments'!$B$5:$B$156,0))</f>
        <v>575743.93722937198</v>
      </c>
      <c r="K49" s="25">
        <f t="shared" si="2"/>
        <v>674884.81371563883</v>
      </c>
      <c r="L49" s="24">
        <f>INDEX('Age-gender adjustments'!$J$5:$J$156,MATCH(B49,'Age-gender adjustments'!$B$5:$B$156,0))</f>
        <v>575743.93722937198</v>
      </c>
      <c r="M49" s="25">
        <f>INDEX('Age-gender adjustments'!$L$5:$L$156,MATCH(B49,'Age-gender adjustments'!$B$5:$B$156,0))</f>
        <v>583757.15736548207</v>
      </c>
      <c r="N49" s="65">
        <f>(K49*'Spend weights'!$C$7)+('Sub misuse services - current'!L49*'Spend weights'!$C$8)+('Sub misuse services - current'!M49*'Spend weights'!$C$9)</f>
        <v>623901.19976301701</v>
      </c>
    </row>
    <row r="50" spans="1:14" x14ac:dyDescent="0.25">
      <c r="A50" s="1" t="s">
        <v>140</v>
      </c>
      <c r="B50" s="1" t="s">
        <v>141</v>
      </c>
      <c r="C50" s="1" t="s">
        <v>142</v>
      </c>
      <c r="D50" s="24">
        <v>2458</v>
      </c>
      <c r="E50" s="25">
        <v>495</v>
      </c>
      <c r="F50" s="25">
        <f t="shared" si="0"/>
        <v>2953</v>
      </c>
      <c r="G50" s="56">
        <v>0.95082407988666295</v>
      </c>
      <c r="H50" s="25">
        <f t="shared" si="1"/>
        <v>25.724545481333667</v>
      </c>
      <c r="I50" s="25">
        <f>(H50/$H$159)*'SMR&lt;75 &amp; MFF wtd pop'!$E$158</f>
        <v>849965.13895901106</v>
      </c>
      <c r="J50" s="72">
        <f>INDEX('Age-gender adjustments'!$J$5:$J$156,MATCH(B50,'Age-gender adjustments'!$B$5:$B$156,0))</f>
        <v>739089.86990841432</v>
      </c>
      <c r="K50" s="25">
        <f t="shared" si="2"/>
        <v>823355.07438686781</v>
      </c>
      <c r="L50" s="24">
        <f>INDEX('Age-gender adjustments'!$J$5:$J$156,MATCH(B50,'Age-gender adjustments'!$B$5:$B$156,0))</f>
        <v>739089.86990841432</v>
      </c>
      <c r="M50" s="25">
        <f>INDEX('Age-gender adjustments'!$L$5:$L$156,MATCH(B50,'Age-gender adjustments'!$B$5:$B$156,0))</f>
        <v>733447.88957705523</v>
      </c>
      <c r="N50" s="65">
        <f>(K50*'Spend weights'!$C$7)+('Sub misuse services - current'!L50*'Spend weights'!$C$8)+('Sub misuse services - current'!M50*'Spend weights'!$C$9)</f>
        <v>776796.47318856232</v>
      </c>
    </row>
    <row r="51" spans="1:14" x14ac:dyDescent="0.25">
      <c r="A51" s="1" t="s">
        <v>143</v>
      </c>
      <c r="B51" s="1" t="s">
        <v>144</v>
      </c>
      <c r="C51" s="1" t="s">
        <v>145</v>
      </c>
      <c r="D51" s="24">
        <v>776</v>
      </c>
      <c r="E51" s="25">
        <v>117</v>
      </c>
      <c r="F51" s="25">
        <f t="shared" si="0"/>
        <v>893</v>
      </c>
      <c r="G51" s="56">
        <v>0.95547982052183378</v>
      </c>
      <c r="H51" s="25">
        <f t="shared" si="1"/>
        <v>7.9734791022547027</v>
      </c>
      <c r="I51" s="25">
        <f>(H51/$H$159)*'SMR&lt;75 &amp; MFF wtd pop'!$E$158</f>
        <v>263451.85682881624</v>
      </c>
      <c r="J51" s="72">
        <f>INDEX('Age-gender adjustments'!$J$5:$J$156,MATCH(B51,'Age-gender adjustments'!$B$5:$B$156,0))</f>
        <v>230455.6957746378</v>
      </c>
      <c r="K51" s="25">
        <f t="shared" si="2"/>
        <v>255532.77817581341</v>
      </c>
      <c r="L51" s="24">
        <f>INDEX('Age-gender adjustments'!$J$5:$J$156,MATCH(B51,'Age-gender adjustments'!$B$5:$B$156,0))</f>
        <v>230455.6957746378</v>
      </c>
      <c r="M51" s="25">
        <f>INDEX('Age-gender adjustments'!$L$5:$L$156,MATCH(B51,'Age-gender adjustments'!$B$5:$B$156,0))</f>
        <v>237263.17197048661</v>
      </c>
      <c r="N51" s="65">
        <f>(K51*'Spend weights'!$C$7)+('Sub misuse services - current'!L51*'Spend weights'!$C$8)+('Sub misuse services - current'!M51*'Spend weights'!$C$9)</f>
        <v>243874.79045584294</v>
      </c>
    </row>
    <row r="52" spans="1:14" x14ac:dyDescent="0.25">
      <c r="A52" s="1" t="s">
        <v>146</v>
      </c>
      <c r="B52" s="1" t="s">
        <v>147</v>
      </c>
      <c r="C52" s="1" t="s">
        <v>148</v>
      </c>
      <c r="D52" s="24">
        <v>1364</v>
      </c>
      <c r="E52" s="25">
        <v>304</v>
      </c>
      <c r="F52" s="25">
        <f t="shared" si="0"/>
        <v>1668</v>
      </c>
      <c r="G52" s="56">
        <v>0.95616123525834562</v>
      </c>
      <c r="H52" s="25">
        <f t="shared" si="1"/>
        <v>14.495404326516521</v>
      </c>
      <c r="I52" s="25">
        <f>(H52/$H$159)*'SMR&lt;75 &amp; MFF wtd pop'!$E$158</f>
        <v>478942.8976148392</v>
      </c>
      <c r="J52" s="72">
        <f>INDEX('Age-gender adjustments'!$J$5:$J$156,MATCH(B52,'Age-gender adjustments'!$B$5:$B$156,0))</f>
        <v>461466.95395281172</v>
      </c>
      <c r="K52" s="25">
        <f t="shared" si="2"/>
        <v>474748.67113595258</v>
      </c>
      <c r="L52" s="24">
        <f>INDEX('Age-gender adjustments'!$J$5:$J$156,MATCH(B52,'Age-gender adjustments'!$B$5:$B$156,0))</f>
        <v>461466.95395281172</v>
      </c>
      <c r="M52" s="25">
        <f>INDEX('Age-gender adjustments'!$L$5:$L$156,MATCH(B52,'Age-gender adjustments'!$B$5:$B$156,0))</f>
        <v>469380.82356663514</v>
      </c>
      <c r="N52" s="65">
        <f>(K52*'Spend weights'!$C$7)+('Sub misuse services - current'!L52*'Spend weights'!$C$8)+('Sub misuse services - current'!M52*'Spend weights'!$C$9)</f>
        <v>469689.91074585653</v>
      </c>
    </row>
    <row r="53" spans="1:14" x14ac:dyDescent="0.25">
      <c r="A53" s="1" t="s">
        <v>149</v>
      </c>
      <c r="B53" s="1" t="s">
        <v>150</v>
      </c>
      <c r="C53" s="1" t="s">
        <v>151</v>
      </c>
      <c r="D53" s="24">
        <v>2739</v>
      </c>
      <c r="E53" s="25">
        <v>395</v>
      </c>
      <c r="F53" s="25">
        <f t="shared" si="0"/>
        <v>3134</v>
      </c>
      <c r="G53" s="56">
        <v>0.96115695213438324</v>
      </c>
      <c r="H53" s="25">
        <f t="shared" si="1"/>
        <v>28.224373899426165</v>
      </c>
      <c r="I53" s="25">
        <f>(H53/$H$159)*'SMR&lt;75 &amp; MFF wtd pop'!$E$158</f>
        <v>932562.01167341729</v>
      </c>
      <c r="J53" s="72">
        <f>INDEX('Age-gender adjustments'!$J$5:$J$156,MATCH(B53,'Age-gender adjustments'!$B$5:$B$156,0))</f>
        <v>975920.00237911975</v>
      </c>
      <c r="K53" s="25">
        <f t="shared" si="2"/>
        <v>942967.92944278591</v>
      </c>
      <c r="L53" s="24">
        <f>INDEX('Age-gender adjustments'!$J$5:$J$156,MATCH(B53,'Age-gender adjustments'!$B$5:$B$156,0))</f>
        <v>975920.00237911975</v>
      </c>
      <c r="M53" s="25">
        <f>INDEX('Age-gender adjustments'!$L$5:$L$156,MATCH(B53,'Age-gender adjustments'!$B$5:$B$156,0))</f>
        <v>969857.67688889056</v>
      </c>
      <c r="N53" s="65">
        <f>(K53*'Spend weights'!$C$7)+('Sub misuse services - current'!L53*'Spend weights'!$C$8)+('Sub misuse services - current'!M53*'Spend weights'!$C$9)</f>
        <v>959033.46702115866</v>
      </c>
    </row>
    <row r="54" spans="1:14" x14ac:dyDescent="0.25">
      <c r="A54" s="1" t="s">
        <v>152</v>
      </c>
      <c r="B54" s="1" t="s">
        <v>153</v>
      </c>
      <c r="C54" s="1" t="s">
        <v>154</v>
      </c>
      <c r="D54" s="24">
        <v>1658</v>
      </c>
      <c r="E54" s="25">
        <v>205</v>
      </c>
      <c r="F54" s="25">
        <f t="shared" si="0"/>
        <v>1863</v>
      </c>
      <c r="G54" s="56">
        <v>0.95670152114524976</v>
      </c>
      <c r="H54" s="25">
        <f t="shared" si="1"/>
        <v>16.842730279762122</v>
      </c>
      <c r="I54" s="25">
        <f>(H54/$H$159)*'SMR&lt;75 &amp; MFF wtd pop'!$E$158</f>
        <v>556500.93382893724</v>
      </c>
      <c r="J54" s="72">
        <f>INDEX('Age-gender adjustments'!$J$5:$J$156,MATCH(B54,'Age-gender adjustments'!$B$5:$B$156,0))</f>
        <v>357683.39933771186</v>
      </c>
      <c r="K54" s="25">
        <f t="shared" si="2"/>
        <v>508784.72555104311</v>
      </c>
      <c r="L54" s="24">
        <f>INDEX('Age-gender adjustments'!$J$5:$J$156,MATCH(B54,'Age-gender adjustments'!$B$5:$B$156,0))</f>
        <v>357683.39933771186</v>
      </c>
      <c r="M54" s="25">
        <f>INDEX('Age-gender adjustments'!$L$5:$L$156,MATCH(B54,'Age-gender adjustments'!$B$5:$B$156,0))</f>
        <v>368232.34151683142</v>
      </c>
      <c r="N54" s="65">
        <f>(K54*'Spend weights'!$C$7)+('Sub misuse services - current'!L54*'Spend weights'!$C$8)+('Sub misuse services - current'!M54*'Spend weights'!$C$9)</f>
        <v>430649.29507141036</v>
      </c>
    </row>
    <row r="55" spans="1:14" x14ac:dyDescent="0.25">
      <c r="A55" s="1" t="s">
        <v>155</v>
      </c>
      <c r="B55" s="1" t="s">
        <v>156</v>
      </c>
      <c r="C55" s="1" t="s">
        <v>157</v>
      </c>
      <c r="D55" s="24">
        <v>1042</v>
      </c>
      <c r="E55" s="25">
        <v>175</v>
      </c>
      <c r="F55" s="25">
        <f t="shared" si="0"/>
        <v>1217</v>
      </c>
      <c r="G55" s="56">
        <v>0.95101076771369297</v>
      </c>
      <c r="H55" s="25">
        <f t="shared" si="1"/>
        <v>10.741666621326162</v>
      </c>
      <c r="I55" s="25">
        <f>(H55/$H$159)*'SMR&lt;75 &amp; MFF wtd pop'!$E$158</f>
        <v>354915.58710228076</v>
      </c>
      <c r="J55" s="72">
        <f>INDEX('Age-gender adjustments'!$J$5:$J$156,MATCH(B55,'Age-gender adjustments'!$B$5:$B$156,0))</f>
        <v>392505.74531029479</v>
      </c>
      <c r="K55" s="25">
        <f t="shared" si="2"/>
        <v>363937.22507220414</v>
      </c>
      <c r="L55" s="24">
        <f>INDEX('Age-gender adjustments'!$J$5:$J$156,MATCH(B55,'Age-gender adjustments'!$B$5:$B$156,0))</f>
        <v>392505.74531029479</v>
      </c>
      <c r="M55" s="25">
        <f>INDEX('Age-gender adjustments'!$L$5:$L$156,MATCH(B55,'Age-gender adjustments'!$B$5:$B$156,0))</f>
        <v>431473.65675726807</v>
      </c>
      <c r="N55" s="65">
        <f>(K55*'Spend weights'!$C$7)+('Sub misuse services - current'!L55*'Spend weights'!$C$8)+('Sub misuse services - current'!M55*'Spend weights'!$C$9)</f>
        <v>389318.04693799553</v>
      </c>
    </row>
    <row r="56" spans="1:14" x14ac:dyDescent="0.25">
      <c r="A56" s="1" t="s">
        <v>158</v>
      </c>
      <c r="B56" s="1" t="s">
        <v>159</v>
      </c>
      <c r="C56" s="1" t="s">
        <v>160</v>
      </c>
      <c r="D56" s="24">
        <v>1200</v>
      </c>
      <c r="E56" s="25">
        <v>136</v>
      </c>
      <c r="F56" s="25">
        <f t="shared" si="0"/>
        <v>1336</v>
      </c>
      <c r="G56" s="56">
        <v>0.95591950499107237</v>
      </c>
      <c r="H56" s="25">
        <f t="shared" si="1"/>
        <v>12.121059323286797</v>
      </c>
      <c r="I56" s="25">
        <f>(H56/$H$159)*'SMR&lt;75 &amp; MFF wtd pop'!$E$158</f>
        <v>400492.12451678095</v>
      </c>
      <c r="J56" s="72">
        <f>INDEX('Age-gender adjustments'!$J$5:$J$156,MATCH(B56,'Age-gender adjustments'!$B$5:$B$156,0))</f>
        <v>320544.58531165367</v>
      </c>
      <c r="K56" s="25">
        <f t="shared" si="2"/>
        <v>381304.71510755038</v>
      </c>
      <c r="L56" s="24">
        <f>INDEX('Age-gender adjustments'!$J$5:$J$156,MATCH(B56,'Age-gender adjustments'!$B$5:$B$156,0))</f>
        <v>320544.58531165367</v>
      </c>
      <c r="M56" s="25">
        <f>INDEX('Age-gender adjustments'!$L$5:$L$156,MATCH(B56,'Age-gender adjustments'!$B$5:$B$156,0))</f>
        <v>320661.81977000576</v>
      </c>
      <c r="N56" s="65">
        <f>(K56*'Spend weights'!$C$7)+('Sub misuse services - current'!L56*'Spend weights'!$C$8)+('Sub misuse services - current'!M56*'Spend weights'!$C$9)</f>
        <v>348817.13095395453</v>
      </c>
    </row>
    <row r="57" spans="1:14" x14ac:dyDescent="0.25">
      <c r="A57" s="1" t="s">
        <v>161</v>
      </c>
      <c r="B57" s="1" t="s">
        <v>162</v>
      </c>
      <c r="C57" s="1" t="s">
        <v>163</v>
      </c>
      <c r="D57" s="24">
        <v>1231</v>
      </c>
      <c r="E57" s="25">
        <v>139</v>
      </c>
      <c r="F57" s="25">
        <f t="shared" si="0"/>
        <v>1370</v>
      </c>
      <c r="G57" s="56">
        <v>0.96034184206425377</v>
      </c>
      <c r="H57" s="25">
        <f t="shared" si="1"/>
        <v>12.48924565604562</v>
      </c>
      <c r="I57" s="25">
        <f>(H57/$H$159)*'SMR&lt;75 &amp; MFF wtd pop'!$E$158</f>
        <v>412657.37531638175</v>
      </c>
      <c r="J57" s="72">
        <f>INDEX('Age-gender adjustments'!$J$5:$J$156,MATCH(B57,'Age-gender adjustments'!$B$5:$B$156,0))</f>
        <v>516338.33079361584</v>
      </c>
      <c r="K57" s="25">
        <f t="shared" si="2"/>
        <v>437540.8046309179</v>
      </c>
      <c r="L57" s="24">
        <f>INDEX('Age-gender adjustments'!$J$5:$J$156,MATCH(B57,'Age-gender adjustments'!$B$5:$B$156,0))</f>
        <v>516338.33079361584</v>
      </c>
      <c r="M57" s="25">
        <f>INDEX('Age-gender adjustments'!$L$5:$L$156,MATCH(B57,'Age-gender adjustments'!$B$5:$B$156,0))</f>
        <v>505264.93492948922</v>
      </c>
      <c r="N57" s="65">
        <f>(K57*'Spend weights'!$C$7)+('Sub misuse services - current'!L57*'Spend weights'!$C$8)+('Sub misuse services - current'!M57*'Spend weights'!$C$9)</f>
        <v>476844.46998203604</v>
      </c>
    </row>
    <row r="58" spans="1:14" x14ac:dyDescent="0.25">
      <c r="A58" s="1" t="s">
        <v>164</v>
      </c>
      <c r="B58" s="1" t="s">
        <v>165</v>
      </c>
      <c r="C58" s="1" t="s">
        <v>166</v>
      </c>
      <c r="D58" s="24">
        <v>12</v>
      </c>
      <c r="E58" s="25">
        <v>9</v>
      </c>
      <c r="F58" s="25">
        <f t="shared" si="0"/>
        <v>21</v>
      </c>
      <c r="G58" s="56">
        <v>0.96101358489078192</v>
      </c>
      <c r="H58" s="25">
        <f t="shared" si="1"/>
        <v>0.15856724150697901</v>
      </c>
      <c r="I58" s="25">
        <f>(H58/$H$159)*'SMR&lt;75 &amp; MFF wtd pop'!$E$158</f>
        <v>5239.2228877133539</v>
      </c>
      <c r="J58" s="72">
        <f>INDEX('Age-gender adjustments'!$J$5:$J$156,MATCH(B58,'Age-gender adjustments'!$B$5:$B$156,0))</f>
        <v>19402.332639380766</v>
      </c>
      <c r="K58" s="25">
        <f t="shared" si="2"/>
        <v>8638.3692281135318</v>
      </c>
      <c r="L58" s="24">
        <f>INDEX('Age-gender adjustments'!$J$5:$J$156,MATCH(B58,'Age-gender adjustments'!$B$5:$B$156,0))</f>
        <v>19402.332639380766</v>
      </c>
      <c r="M58" s="25">
        <f>INDEX('Age-gender adjustments'!$L$5:$L$156,MATCH(B58,'Age-gender adjustments'!$B$5:$B$156,0))</f>
        <v>21374.414382762461</v>
      </c>
      <c r="N58" s="65">
        <f>(K58*'Spend weights'!$C$7)+('Sub misuse services - current'!L58*'Spend weights'!$C$8)+('Sub misuse services - current'!M58*'Spend weights'!$C$9)</f>
        <v>14909.789013089176</v>
      </c>
    </row>
    <row r="59" spans="1:14" x14ac:dyDescent="0.25">
      <c r="A59" s="1" t="s">
        <v>167</v>
      </c>
      <c r="B59" s="1" t="s">
        <v>168</v>
      </c>
      <c r="C59" s="1" t="s">
        <v>169</v>
      </c>
      <c r="D59" s="24">
        <v>1298</v>
      </c>
      <c r="E59" s="25">
        <v>352</v>
      </c>
      <c r="F59" s="25">
        <f t="shared" si="0"/>
        <v>1650</v>
      </c>
      <c r="G59" s="56">
        <v>0.95594125301472699</v>
      </c>
      <c r="H59" s="25">
        <f t="shared" si="1"/>
        <v>14.090574069437075</v>
      </c>
      <c r="I59" s="25">
        <f>(H59/$H$159)*'SMR&lt;75 &amp; MFF wtd pop'!$E$158</f>
        <v>465566.89429680101</v>
      </c>
      <c r="J59" s="72">
        <f>INDEX('Age-gender adjustments'!$J$5:$J$156,MATCH(B59,'Age-gender adjustments'!$B$5:$B$156,0))</f>
        <v>473967.32359677728</v>
      </c>
      <c r="K59" s="25">
        <f t="shared" si="2"/>
        <v>467582.99732879532</v>
      </c>
      <c r="L59" s="24">
        <f>INDEX('Age-gender adjustments'!$J$5:$J$156,MATCH(B59,'Age-gender adjustments'!$B$5:$B$156,0))</f>
        <v>473967.32359677728</v>
      </c>
      <c r="M59" s="25">
        <f>INDEX('Age-gender adjustments'!$L$5:$L$156,MATCH(B59,'Age-gender adjustments'!$B$5:$B$156,0))</f>
        <v>471973.96795984171</v>
      </c>
      <c r="N59" s="65">
        <f>(K59*'Spend weights'!$C$7)+('Sub misuse services - current'!L59*'Spend weights'!$C$8)+('Sub misuse services - current'!M59*'Spend weights'!$C$9)</f>
        <v>470483.58528729423</v>
      </c>
    </row>
    <row r="60" spans="1:14" x14ac:dyDescent="0.25">
      <c r="A60" s="1" t="s">
        <v>170</v>
      </c>
      <c r="B60" s="1" t="s">
        <v>171</v>
      </c>
      <c r="C60" s="1" t="s">
        <v>172</v>
      </c>
      <c r="D60" s="24">
        <v>1936</v>
      </c>
      <c r="E60" s="25">
        <v>320</v>
      </c>
      <c r="F60" s="25">
        <f t="shared" si="0"/>
        <v>2256</v>
      </c>
      <c r="G60" s="56">
        <v>0.95350882492319022</v>
      </c>
      <c r="H60" s="25">
        <f t="shared" si="1"/>
        <v>19.985544970390066</v>
      </c>
      <c r="I60" s="25">
        <f>(H60/$H$159)*'SMR&lt;75 &amp; MFF wtd pop'!$E$158</f>
        <v>660342.72676480643</v>
      </c>
      <c r="J60" s="72">
        <f>INDEX('Age-gender adjustments'!$J$5:$J$156,MATCH(B60,'Age-gender adjustments'!$B$5:$B$156,0))</f>
        <v>610918.43756301294</v>
      </c>
      <c r="K60" s="25">
        <f t="shared" si="2"/>
        <v>648480.89735637605</v>
      </c>
      <c r="L60" s="24">
        <f>INDEX('Age-gender adjustments'!$J$5:$J$156,MATCH(B60,'Age-gender adjustments'!$B$5:$B$156,0))</f>
        <v>610918.43756301294</v>
      </c>
      <c r="M60" s="25">
        <f>INDEX('Age-gender adjustments'!$L$5:$L$156,MATCH(B60,'Age-gender adjustments'!$B$5:$B$156,0))</f>
        <v>648862.94281092915</v>
      </c>
      <c r="N60" s="65">
        <f>(K60*'Spend weights'!$C$7)+('Sub misuse services - current'!L60*'Spend weights'!$C$8)+('Sub misuse services - current'!M60*'Spend weights'!$C$9)</f>
        <v>638204.34649671498</v>
      </c>
    </row>
    <row r="61" spans="1:14" x14ac:dyDescent="0.25">
      <c r="A61" s="1" t="s">
        <v>173</v>
      </c>
      <c r="B61" s="1" t="s">
        <v>174</v>
      </c>
      <c r="C61" s="1" t="s">
        <v>175</v>
      </c>
      <c r="D61" s="24">
        <v>1128</v>
      </c>
      <c r="E61" s="25">
        <v>274</v>
      </c>
      <c r="F61" s="25">
        <f t="shared" si="0"/>
        <v>1402</v>
      </c>
      <c r="G61" s="56">
        <v>0.96033071249928226</v>
      </c>
      <c r="H61" s="25">
        <f t="shared" si="1"/>
        <v>12.148183513115921</v>
      </c>
      <c r="I61" s="25">
        <f>(H61/$H$159)*'SMR&lt;75 &amp; MFF wtd pop'!$E$158</f>
        <v>401388.33532812417</v>
      </c>
      <c r="J61" s="72">
        <f>INDEX('Age-gender adjustments'!$J$5:$J$156,MATCH(B61,'Age-gender adjustments'!$B$5:$B$156,0))</f>
        <v>462926.65263452765</v>
      </c>
      <c r="K61" s="25">
        <f t="shared" si="2"/>
        <v>416157.53148166102</v>
      </c>
      <c r="L61" s="24">
        <f>INDEX('Age-gender adjustments'!$J$5:$J$156,MATCH(B61,'Age-gender adjustments'!$B$5:$B$156,0))</f>
        <v>462926.65263452765</v>
      </c>
      <c r="M61" s="25">
        <f>INDEX('Age-gender adjustments'!$L$5:$L$156,MATCH(B61,'Age-gender adjustments'!$B$5:$B$156,0))</f>
        <v>490364.72369142383</v>
      </c>
      <c r="N61" s="65">
        <f>(K61*'Spend weights'!$C$7)+('Sub misuse services - current'!L61*'Spend weights'!$C$8)+('Sub misuse services - current'!M61*'Spend weights'!$C$9)</f>
        <v>448293.21593495656</v>
      </c>
    </row>
    <row r="62" spans="1:14" x14ac:dyDescent="0.25">
      <c r="A62" s="1" t="s">
        <v>176</v>
      </c>
      <c r="B62" s="1" t="s">
        <v>177</v>
      </c>
      <c r="C62" s="1" t="s">
        <v>178</v>
      </c>
      <c r="D62" s="24">
        <v>1774</v>
      </c>
      <c r="E62" s="25">
        <v>300</v>
      </c>
      <c r="F62" s="25">
        <f t="shared" si="0"/>
        <v>2074</v>
      </c>
      <c r="G62" s="56">
        <v>0.94184514062522084</v>
      </c>
      <c r="H62" s="25">
        <f t="shared" si="1"/>
        <v>18.121100505629251</v>
      </c>
      <c r="I62" s="25">
        <f>(H62/$H$159)*'SMR&lt;75 &amp; MFF wtd pop'!$E$158</f>
        <v>598739.5859154691</v>
      </c>
      <c r="J62" s="72">
        <f>INDEX('Age-gender adjustments'!$J$5:$J$156,MATCH(B62,'Age-gender adjustments'!$B$5:$B$156,0))</f>
        <v>560824.07649214554</v>
      </c>
      <c r="K62" s="25">
        <f t="shared" si="2"/>
        <v>589639.86365387146</v>
      </c>
      <c r="L62" s="24">
        <f>INDEX('Age-gender adjustments'!$J$5:$J$156,MATCH(B62,'Age-gender adjustments'!$B$5:$B$156,0))</f>
        <v>560824.07649214554</v>
      </c>
      <c r="M62" s="25">
        <f>INDEX('Age-gender adjustments'!$L$5:$L$156,MATCH(B62,'Age-gender adjustments'!$B$5:$B$156,0))</f>
        <v>602680.78870387597</v>
      </c>
      <c r="N62" s="65">
        <f>(K62*'Spend weights'!$C$7)+('Sub misuse services - current'!L62*'Spend weights'!$C$8)+('Sub misuse services - current'!M62*'Spend weights'!$C$9)</f>
        <v>585057.53407372918</v>
      </c>
    </row>
    <row r="63" spans="1:14" x14ac:dyDescent="0.25">
      <c r="A63" s="1" t="s">
        <v>179</v>
      </c>
      <c r="B63" s="1" t="s">
        <v>180</v>
      </c>
      <c r="C63" s="1" t="s">
        <v>181</v>
      </c>
      <c r="D63" s="24">
        <v>1592</v>
      </c>
      <c r="E63" s="25">
        <v>258</v>
      </c>
      <c r="F63" s="25">
        <f t="shared" si="0"/>
        <v>1850</v>
      </c>
      <c r="G63" s="56">
        <v>0.97653263854788419</v>
      </c>
      <c r="H63" s="25">
        <f t="shared" si="1"/>
        <v>16.806126709409085</v>
      </c>
      <c r="I63" s="25">
        <f>(H63/$H$159)*'SMR&lt;75 &amp; MFF wtd pop'!$E$158</f>
        <v>555291.51464662014</v>
      </c>
      <c r="J63" s="72">
        <f>INDEX('Age-gender adjustments'!$J$5:$J$156,MATCH(B63,'Age-gender adjustments'!$B$5:$B$156,0))</f>
        <v>721896.97845440626</v>
      </c>
      <c r="K63" s="25">
        <f t="shared" si="2"/>
        <v>595276.82596048876</v>
      </c>
      <c r="L63" s="24">
        <f>INDEX('Age-gender adjustments'!$J$5:$J$156,MATCH(B63,'Age-gender adjustments'!$B$5:$B$156,0))</f>
        <v>721896.97845440626</v>
      </c>
      <c r="M63" s="25">
        <f>INDEX('Age-gender adjustments'!$L$5:$L$156,MATCH(B63,'Age-gender adjustments'!$B$5:$B$156,0))</f>
        <v>734876.54385153705</v>
      </c>
      <c r="N63" s="65">
        <f>(K63*'Spend weights'!$C$7)+('Sub misuse services - current'!L63*'Spend weights'!$C$8)+('Sub misuse services - current'!M63*'Spend weights'!$C$9)</f>
        <v>666403.36832424649</v>
      </c>
    </row>
    <row r="64" spans="1:14" x14ac:dyDescent="0.25">
      <c r="A64" s="1" t="s">
        <v>182</v>
      </c>
      <c r="B64" s="1" t="s">
        <v>183</v>
      </c>
      <c r="C64" s="1" t="s">
        <v>184</v>
      </c>
      <c r="D64" s="24">
        <v>2294</v>
      </c>
      <c r="E64" s="25">
        <v>210</v>
      </c>
      <c r="F64" s="25">
        <f t="shared" si="0"/>
        <v>2504</v>
      </c>
      <c r="G64" s="56">
        <v>0.9522318639424957</v>
      </c>
      <c r="H64" s="25">
        <f t="shared" si="1"/>
        <v>22.844042415980471</v>
      </c>
      <c r="I64" s="25">
        <f>(H64/$H$159)*'SMR&lt;75 &amp; MFF wtd pop'!$E$158</f>
        <v>754790.3888359681</v>
      </c>
      <c r="J64" s="72">
        <f>INDEX('Age-gender adjustments'!$J$5:$J$156,MATCH(B64,'Age-gender adjustments'!$B$5:$B$156,0))</f>
        <v>666324.98097402521</v>
      </c>
      <c r="K64" s="25">
        <f t="shared" si="2"/>
        <v>733558.69094910182</v>
      </c>
      <c r="L64" s="24">
        <f>INDEX('Age-gender adjustments'!$J$5:$J$156,MATCH(B64,'Age-gender adjustments'!$B$5:$B$156,0))</f>
        <v>666324.98097402521</v>
      </c>
      <c r="M64" s="25">
        <f>INDEX('Age-gender adjustments'!$L$5:$L$156,MATCH(B64,'Age-gender adjustments'!$B$5:$B$156,0))</f>
        <v>698506.65589320834</v>
      </c>
      <c r="N64" s="65">
        <f>(K64*'Spend weights'!$C$7)+('Sub misuse services - current'!L64*'Spend weights'!$C$8)+('Sub misuse services - current'!M64*'Spend weights'!$C$9)</f>
        <v>705910.13867626281</v>
      </c>
    </row>
    <row r="65" spans="1:14" x14ac:dyDescent="0.25">
      <c r="A65" s="1" t="s">
        <v>185</v>
      </c>
      <c r="B65" s="1" t="s">
        <v>186</v>
      </c>
      <c r="C65" s="1" t="s">
        <v>187</v>
      </c>
      <c r="D65" s="24">
        <v>518</v>
      </c>
      <c r="E65" s="25">
        <v>109</v>
      </c>
      <c r="F65" s="25">
        <f t="shared" si="0"/>
        <v>627</v>
      </c>
      <c r="G65" s="56">
        <v>0.94625837649680866</v>
      </c>
      <c r="H65" s="25">
        <f t="shared" si="1"/>
        <v>5.4173292054442301</v>
      </c>
      <c r="I65" s="25">
        <f>(H65/$H$159)*'SMR&lt;75 &amp; MFF wtd pop'!$E$158</f>
        <v>178994.06519090015</v>
      </c>
      <c r="J65" s="72">
        <f>INDEX('Age-gender adjustments'!$J$5:$J$156,MATCH(B65,'Age-gender adjustments'!$B$5:$B$156,0))</f>
        <v>134039.5263944898</v>
      </c>
      <c r="K65" s="25">
        <f t="shared" si="2"/>
        <v>168204.97587976165</v>
      </c>
      <c r="L65" s="24">
        <f>INDEX('Age-gender adjustments'!$J$5:$J$156,MATCH(B65,'Age-gender adjustments'!$B$5:$B$156,0))</f>
        <v>134039.5263944898</v>
      </c>
      <c r="M65" s="25">
        <f>INDEX('Age-gender adjustments'!$L$5:$L$156,MATCH(B65,'Age-gender adjustments'!$B$5:$B$156,0))</f>
        <v>144745.17537362559</v>
      </c>
      <c r="N65" s="65">
        <f>(K65*'Spend weights'!$C$7)+('Sub misuse services - current'!L65*'Spend weights'!$C$8)+('Sub misuse services - current'!M65*'Spend weights'!$C$9)</f>
        <v>152692.51940610155</v>
      </c>
    </row>
    <row r="66" spans="1:14" x14ac:dyDescent="0.25">
      <c r="A66" s="1" t="s">
        <v>188</v>
      </c>
      <c r="B66" s="1" t="s">
        <v>189</v>
      </c>
      <c r="C66" s="1" t="s">
        <v>190</v>
      </c>
      <c r="D66" s="24">
        <v>496</v>
      </c>
      <c r="E66" s="25">
        <v>173</v>
      </c>
      <c r="F66" s="25">
        <f t="shared" si="0"/>
        <v>669</v>
      </c>
      <c r="G66" s="56">
        <v>0.94485456939518697</v>
      </c>
      <c r="H66" s="25">
        <f t="shared" si="1"/>
        <v>5.5037778667269643</v>
      </c>
      <c r="I66" s="25">
        <f>(H66/$H$159)*'SMR&lt;75 &amp; MFF wtd pop'!$E$158</f>
        <v>181850.41685912755</v>
      </c>
      <c r="J66" s="72">
        <f>INDEX('Age-gender adjustments'!$J$5:$J$156,MATCH(B66,'Age-gender adjustments'!$B$5:$B$156,0))</f>
        <v>172197.67665285076</v>
      </c>
      <c r="K66" s="25">
        <f t="shared" si="2"/>
        <v>179533.75920962112</v>
      </c>
      <c r="L66" s="24">
        <f>INDEX('Age-gender adjustments'!$J$5:$J$156,MATCH(B66,'Age-gender adjustments'!$B$5:$B$156,0))</f>
        <v>172197.67665285076</v>
      </c>
      <c r="M66" s="25">
        <f>INDEX('Age-gender adjustments'!$L$5:$L$156,MATCH(B66,'Age-gender adjustments'!$B$5:$B$156,0))</f>
        <v>176897.84377541998</v>
      </c>
      <c r="N66" s="65">
        <f>(K66*'Spend weights'!$C$7)+('Sub misuse services - current'!L66*'Spend weights'!$C$8)+('Sub misuse services - current'!M66*'Spend weights'!$C$9)</f>
        <v>176824.77705725882</v>
      </c>
    </row>
    <row r="67" spans="1:14" x14ac:dyDescent="0.25">
      <c r="A67" s="1" t="s">
        <v>191</v>
      </c>
      <c r="B67" s="1" t="s">
        <v>192</v>
      </c>
      <c r="C67" s="1" t="s">
        <v>193</v>
      </c>
      <c r="D67" s="24">
        <v>1523</v>
      </c>
      <c r="E67" s="25">
        <v>156</v>
      </c>
      <c r="F67" s="25">
        <f t="shared" si="0"/>
        <v>1679</v>
      </c>
      <c r="G67" s="56">
        <v>0.94334909247407661</v>
      </c>
      <c r="H67" s="25">
        <f t="shared" si="1"/>
        <v>15.103018970509966</v>
      </c>
      <c r="I67" s="25">
        <f>(H67/$H$159)*'SMR&lt;75 &amp; MFF wtd pop'!$E$158</f>
        <v>499019.10326403787</v>
      </c>
      <c r="J67" s="72">
        <f>INDEX('Age-gender adjustments'!$J$5:$J$156,MATCH(B67,'Age-gender adjustments'!$B$5:$B$156,0))</f>
        <v>350391.69161830493</v>
      </c>
      <c r="K67" s="25">
        <f t="shared" si="2"/>
        <v>463348.52446906199</v>
      </c>
      <c r="L67" s="24">
        <f>INDEX('Age-gender adjustments'!$J$5:$J$156,MATCH(B67,'Age-gender adjustments'!$B$5:$B$156,0))</f>
        <v>350391.69161830493</v>
      </c>
      <c r="M67" s="25">
        <f>INDEX('Age-gender adjustments'!$L$5:$L$156,MATCH(B67,'Age-gender adjustments'!$B$5:$B$156,0))</f>
        <v>353449.15339763137</v>
      </c>
      <c r="N67" s="65">
        <f>(K67*'Spend weights'!$C$7)+('Sub misuse services - current'!L67*'Spend weights'!$C$8)+('Sub misuse services - current'!M67*'Spend weights'!$C$9)</f>
        <v>403687.43751591112</v>
      </c>
    </row>
    <row r="68" spans="1:14" x14ac:dyDescent="0.25">
      <c r="A68" s="1" t="s">
        <v>194</v>
      </c>
      <c r="B68" s="1" t="s">
        <v>195</v>
      </c>
      <c r="C68" s="1" t="s">
        <v>196</v>
      </c>
      <c r="D68" s="24">
        <v>609</v>
      </c>
      <c r="E68" s="25">
        <v>152</v>
      </c>
      <c r="F68" s="25">
        <f t="shared" si="0"/>
        <v>761</v>
      </c>
      <c r="G68" s="56">
        <v>0.94584476315961996</v>
      </c>
      <c r="H68" s="25">
        <f t="shared" si="1"/>
        <v>6.4790366276433966</v>
      </c>
      <c r="I68" s="25">
        <f>(H68/$H$159)*'SMR&lt;75 &amp; MFF wtd pop'!$E$158</f>
        <v>214073.95794539567</v>
      </c>
      <c r="J68" s="72">
        <f>INDEX('Age-gender adjustments'!$J$5:$J$156,MATCH(B68,'Age-gender adjustments'!$B$5:$B$156,0))</f>
        <v>201550.39970038913</v>
      </c>
      <c r="K68" s="25">
        <f t="shared" si="2"/>
        <v>211068.3039665941</v>
      </c>
      <c r="L68" s="24">
        <f>INDEX('Age-gender adjustments'!$J$5:$J$156,MATCH(B68,'Age-gender adjustments'!$B$5:$B$156,0))</f>
        <v>201550.39970038913</v>
      </c>
      <c r="M68" s="25">
        <f>INDEX('Age-gender adjustments'!$L$5:$L$156,MATCH(B68,'Age-gender adjustments'!$B$5:$B$156,0))</f>
        <v>219414.80490352452</v>
      </c>
      <c r="N68" s="65">
        <f>(K68*'Spend weights'!$C$7)+('Sub misuse services - current'!L68*'Spend weights'!$C$8)+('Sub misuse services - current'!M68*'Spend weights'!$C$9)</f>
        <v>210600.73185383246</v>
      </c>
    </row>
    <row r="69" spans="1:14" x14ac:dyDescent="0.25">
      <c r="A69" s="1" t="s">
        <v>197</v>
      </c>
      <c r="B69" s="1" t="s">
        <v>198</v>
      </c>
      <c r="C69" s="1" t="s">
        <v>199</v>
      </c>
      <c r="D69" s="24">
        <v>5031</v>
      </c>
      <c r="E69" s="25">
        <v>1426</v>
      </c>
      <c r="F69" s="25">
        <f t="shared" si="0"/>
        <v>6457</v>
      </c>
      <c r="G69" s="56">
        <v>0.96223510446491345</v>
      </c>
      <c r="H69" s="25">
        <f t="shared" si="1"/>
        <v>55.270784400464628</v>
      </c>
      <c r="I69" s="25">
        <f>(H69/$H$159)*'SMR&lt;75 &amp; MFF wtd pop'!$E$158</f>
        <v>1826202.9149320819</v>
      </c>
      <c r="J69" s="72">
        <f>INDEX('Age-gender adjustments'!$J$5:$J$156,MATCH(B69,'Age-gender adjustments'!$B$5:$B$156,0))</f>
        <v>1461437.9048479844</v>
      </c>
      <c r="K69" s="25">
        <f t="shared" si="2"/>
        <v>1738659.3125118986</v>
      </c>
      <c r="L69" s="24">
        <f>INDEX('Age-gender adjustments'!$J$5:$J$156,MATCH(B69,'Age-gender adjustments'!$B$5:$B$156,0))</f>
        <v>1461437.9048479844</v>
      </c>
      <c r="M69" s="25">
        <f>INDEX('Age-gender adjustments'!$L$5:$L$156,MATCH(B69,'Age-gender adjustments'!$B$5:$B$156,0))</f>
        <v>1434300.336825205</v>
      </c>
      <c r="N69" s="65">
        <f>(K69*'Spend weights'!$C$7)+('Sub misuse services - current'!L69*'Spend weights'!$C$8)+('Sub misuse services - current'!M69*'Spend weights'!$C$9)</f>
        <v>1583266.7128754715</v>
      </c>
    </row>
    <row r="70" spans="1:14" x14ac:dyDescent="0.25">
      <c r="A70" s="1" t="s">
        <v>200</v>
      </c>
      <c r="B70" s="1" t="s">
        <v>201</v>
      </c>
      <c r="C70" s="1" t="s">
        <v>202</v>
      </c>
      <c r="D70" s="24">
        <v>880</v>
      </c>
      <c r="E70" s="25">
        <v>200</v>
      </c>
      <c r="F70" s="25">
        <f t="shared" si="0"/>
        <v>1080</v>
      </c>
      <c r="G70" s="56">
        <v>0.97365233671173579</v>
      </c>
      <c r="H70" s="25">
        <f t="shared" si="1"/>
        <v>9.541792899775011</v>
      </c>
      <c r="I70" s="25">
        <f>(H70/$H$159)*'SMR&lt;75 &amp; MFF wtd pop'!$E$158</f>
        <v>315270.53933218436</v>
      </c>
      <c r="J70" s="72">
        <f>INDEX('Age-gender adjustments'!$J$5:$J$156,MATCH(B70,'Age-gender adjustments'!$B$5:$B$156,0))</f>
        <v>470468.17273421696</v>
      </c>
      <c r="K70" s="25">
        <f t="shared" si="2"/>
        <v>352517.97134867217</v>
      </c>
      <c r="L70" s="24">
        <f>INDEX('Age-gender adjustments'!$J$5:$J$156,MATCH(B70,'Age-gender adjustments'!$B$5:$B$156,0))</f>
        <v>470468.17273421696</v>
      </c>
      <c r="M70" s="25">
        <f>INDEX('Age-gender adjustments'!$L$5:$L$156,MATCH(B70,'Age-gender adjustments'!$B$5:$B$156,0))</f>
        <v>464382.137493224</v>
      </c>
      <c r="N70" s="65">
        <f>(K70*'Spend weights'!$C$7)+('Sub misuse services - current'!L70*'Spend weights'!$C$8)+('Sub misuse services - current'!M70*'Spend weights'!$C$9)</f>
        <v>414067.13959746656</v>
      </c>
    </row>
    <row r="71" spans="1:14" x14ac:dyDescent="0.25">
      <c r="A71" s="1" t="s">
        <v>203</v>
      </c>
      <c r="B71" s="1" t="s">
        <v>204</v>
      </c>
      <c r="C71" s="1" t="s">
        <v>205</v>
      </c>
      <c r="D71" s="24">
        <v>930</v>
      </c>
      <c r="E71" s="25">
        <v>161</v>
      </c>
      <c r="F71" s="25">
        <f t="shared" ref="F71:F134" si="3">SUM(D71:E71)</f>
        <v>1091</v>
      </c>
      <c r="G71" s="56">
        <v>0.95306623802787316</v>
      </c>
      <c r="H71" s="25">
        <f t="shared" ref="H71:H134" si="4">(D71+(E71/2))*G71/100</f>
        <v>9.6307343352716579</v>
      </c>
      <c r="I71" s="25">
        <f>(H71/$H$159)*'SMR&lt;75 &amp; MFF wtd pop'!$E$158</f>
        <v>318209.25479504751</v>
      </c>
      <c r="J71" s="72">
        <f>INDEX('Age-gender adjustments'!$J$5:$J$156,MATCH(B71,'Age-gender adjustments'!$B$5:$B$156,0))</f>
        <v>276620.83267598209</v>
      </c>
      <c r="K71" s="25">
        <f t="shared" ref="K71:K134" si="5">(I71*0.76)+(J71*0.24)</f>
        <v>308228.0334864718</v>
      </c>
      <c r="L71" s="24">
        <f>INDEX('Age-gender adjustments'!$J$5:$J$156,MATCH(B71,'Age-gender adjustments'!$B$5:$B$156,0))</f>
        <v>276620.83267598209</v>
      </c>
      <c r="M71" s="25">
        <f>INDEX('Age-gender adjustments'!$L$5:$L$156,MATCH(B71,'Age-gender adjustments'!$B$5:$B$156,0))</f>
        <v>286116.81409710197</v>
      </c>
      <c r="N71" s="65">
        <f>(K71*'Spend weights'!$C$7)+('Sub misuse services - current'!L71*'Spend weights'!$C$8)+('Sub misuse services - current'!M71*'Spend weights'!$C$9)</f>
        <v>293771.45203771826</v>
      </c>
    </row>
    <row r="72" spans="1:14" x14ac:dyDescent="0.25">
      <c r="A72" s="1" t="s">
        <v>206</v>
      </c>
      <c r="B72" s="1" t="s">
        <v>207</v>
      </c>
      <c r="C72" s="1" t="s">
        <v>208</v>
      </c>
      <c r="D72" s="24">
        <v>1039</v>
      </c>
      <c r="E72" s="25">
        <v>145</v>
      </c>
      <c r="F72" s="25">
        <f t="shared" si="3"/>
        <v>1184</v>
      </c>
      <c r="G72" s="56">
        <v>0.95733578303283262</v>
      </c>
      <c r="H72" s="25">
        <f t="shared" si="4"/>
        <v>10.640787228409934</v>
      </c>
      <c r="I72" s="25">
        <f>(H72/$H$159)*'SMR&lt;75 &amp; MFF wtd pop'!$E$158</f>
        <v>351582.42938797397</v>
      </c>
      <c r="J72" s="72">
        <f>INDEX('Age-gender adjustments'!$J$5:$J$156,MATCH(B72,'Age-gender adjustments'!$B$5:$B$156,0))</f>
        <v>437989.35397107009</v>
      </c>
      <c r="K72" s="25">
        <f t="shared" si="5"/>
        <v>372320.09128791705</v>
      </c>
      <c r="L72" s="24">
        <f>INDEX('Age-gender adjustments'!$J$5:$J$156,MATCH(B72,'Age-gender adjustments'!$B$5:$B$156,0))</f>
        <v>437989.35397107009</v>
      </c>
      <c r="M72" s="25">
        <f>INDEX('Age-gender adjustments'!$L$5:$L$156,MATCH(B72,'Age-gender adjustments'!$B$5:$B$156,0))</f>
        <v>428961.90901861043</v>
      </c>
      <c r="N72" s="65">
        <f>(K72*'Spend weights'!$C$7)+('Sub misuse services - current'!L72*'Spend weights'!$C$8)+('Sub misuse services - current'!M72*'Spend weights'!$C$9)</f>
        <v>405127.53127554758</v>
      </c>
    </row>
    <row r="73" spans="1:14" x14ac:dyDescent="0.25">
      <c r="A73" s="1" t="s">
        <v>209</v>
      </c>
      <c r="B73" s="1" t="s">
        <v>210</v>
      </c>
      <c r="C73" s="1" t="s">
        <v>211</v>
      </c>
      <c r="D73" s="24">
        <v>442</v>
      </c>
      <c r="E73" s="25">
        <v>171</v>
      </c>
      <c r="F73" s="25">
        <f t="shared" si="3"/>
        <v>613</v>
      </c>
      <c r="G73" s="56">
        <v>0.96478499929875527</v>
      </c>
      <c r="H73" s="25">
        <f t="shared" si="4"/>
        <v>5.0892408713009338</v>
      </c>
      <c r="I73" s="25">
        <f>(H73/$H$159)*'SMR&lt;75 &amp; MFF wtd pop'!$E$158</f>
        <v>168153.69303648101</v>
      </c>
      <c r="J73" s="72">
        <f>INDEX('Age-gender adjustments'!$J$5:$J$156,MATCH(B73,'Age-gender adjustments'!$B$5:$B$156,0))</f>
        <v>151727.17372414176</v>
      </c>
      <c r="K73" s="25">
        <f t="shared" si="5"/>
        <v>164211.3284015196</v>
      </c>
      <c r="L73" s="24">
        <f>INDEX('Age-gender adjustments'!$J$5:$J$156,MATCH(B73,'Age-gender adjustments'!$B$5:$B$156,0))</f>
        <v>151727.17372414176</v>
      </c>
      <c r="M73" s="25">
        <f>INDEX('Age-gender adjustments'!$L$5:$L$156,MATCH(B73,'Age-gender adjustments'!$B$5:$B$156,0))</f>
        <v>160914.42079205118</v>
      </c>
      <c r="N73" s="65">
        <f>(K73*'Spend weights'!$C$7)+('Sub misuse services - current'!L73*'Spend weights'!$C$8)+('Sub misuse services - current'!M73*'Spend weights'!$C$9)</f>
        <v>159909.17335537748</v>
      </c>
    </row>
    <row r="74" spans="1:14" x14ac:dyDescent="0.25">
      <c r="A74" s="1" t="s">
        <v>212</v>
      </c>
      <c r="B74" s="1" t="s">
        <v>213</v>
      </c>
      <c r="C74" s="1" t="s">
        <v>214</v>
      </c>
      <c r="D74" s="24">
        <v>1045</v>
      </c>
      <c r="E74" s="25">
        <v>193</v>
      </c>
      <c r="F74" s="25">
        <f t="shared" si="3"/>
        <v>1238</v>
      </c>
      <c r="G74" s="56">
        <v>0.95269947940885502</v>
      </c>
      <c r="H74" s="25">
        <f t="shared" si="4"/>
        <v>10.875064557452081</v>
      </c>
      <c r="I74" s="25">
        <f>(H74/$H$159)*'SMR&lt;75 &amp; MFF wtd pop'!$E$158</f>
        <v>359323.19054850627</v>
      </c>
      <c r="J74" s="72">
        <f>INDEX('Age-gender adjustments'!$J$5:$J$156,MATCH(B74,'Age-gender adjustments'!$B$5:$B$156,0))</f>
        <v>311715.79050919687</v>
      </c>
      <c r="K74" s="25">
        <f t="shared" si="5"/>
        <v>347897.41453907202</v>
      </c>
      <c r="L74" s="24">
        <f>INDEX('Age-gender adjustments'!$J$5:$J$156,MATCH(B74,'Age-gender adjustments'!$B$5:$B$156,0))</f>
        <v>311715.79050919687</v>
      </c>
      <c r="M74" s="25">
        <f>INDEX('Age-gender adjustments'!$L$5:$L$156,MATCH(B74,'Age-gender adjustments'!$B$5:$B$156,0))</f>
        <v>316913.61005411111</v>
      </c>
      <c r="N74" s="65">
        <f>(K74*'Spend weights'!$C$7)+('Sub misuse services - current'!L74*'Spend weights'!$C$8)+('Sub misuse services - current'!M74*'Spend weights'!$C$9)</f>
        <v>329879.59025195794</v>
      </c>
    </row>
    <row r="75" spans="1:14" x14ac:dyDescent="0.25">
      <c r="A75" s="1" t="s">
        <v>215</v>
      </c>
      <c r="B75" s="1" t="s">
        <v>216</v>
      </c>
      <c r="C75" s="1" t="s">
        <v>217</v>
      </c>
      <c r="D75" s="24">
        <v>1078</v>
      </c>
      <c r="E75" s="25">
        <v>282</v>
      </c>
      <c r="F75" s="25">
        <f t="shared" si="3"/>
        <v>1360</v>
      </c>
      <c r="G75" s="56">
        <v>0.95176407475912006</v>
      </c>
      <c r="H75" s="25">
        <f t="shared" si="4"/>
        <v>11.602004071313674</v>
      </c>
      <c r="I75" s="25">
        <f>(H75/$H$159)*'SMR&lt;75 &amp; MFF wtd pop'!$E$158</f>
        <v>383342.01122553274</v>
      </c>
      <c r="J75" s="72">
        <f>INDEX('Age-gender adjustments'!$J$5:$J$156,MATCH(B75,'Age-gender adjustments'!$B$5:$B$156,0))</f>
        <v>302764.56179511209</v>
      </c>
      <c r="K75" s="25">
        <f t="shared" si="5"/>
        <v>364003.42336223176</v>
      </c>
      <c r="L75" s="24">
        <f>INDEX('Age-gender adjustments'!$J$5:$J$156,MATCH(B75,'Age-gender adjustments'!$B$5:$B$156,0))</f>
        <v>302764.56179511209</v>
      </c>
      <c r="M75" s="25">
        <f>INDEX('Age-gender adjustments'!$L$5:$L$156,MATCH(B75,'Age-gender adjustments'!$B$5:$B$156,0))</f>
        <v>302052.29731423175</v>
      </c>
      <c r="N75" s="65">
        <f>(K75*'Spend weights'!$C$7)+('Sub misuse services - current'!L75*'Spend weights'!$C$8)+('Sub misuse services - current'!M75*'Spend weights'!$C$9)</f>
        <v>331044.81689297932</v>
      </c>
    </row>
    <row r="76" spans="1:14" x14ac:dyDescent="0.25">
      <c r="A76" s="1" t="s">
        <v>218</v>
      </c>
      <c r="B76" s="1" t="s">
        <v>219</v>
      </c>
      <c r="C76" s="1" t="s">
        <v>220</v>
      </c>
      <c r="D76" s="24">
        <v>1633</v>
      </c>
      <c r="E76" s="25">
        <v>312</v>
      </c>
      <c r="F76" s="25">
        <f t="shared" si="3"/>
        <v>1945</v>
      </c>
      <c r="G76" s="56">
        <v>0.95216977259586344</v>
      </c>
      <c r="H76" s="25">
        <f t="shared" si="4"/>
        <v>17.034317231739998</v>
      </c>
      <c r="I76" s="25">
        <f>(H76/$H$159)*'SMR&lt;75 &amp; MFF wtd pop'!$E$158</f>
        <v>562831.16152445751</v>
      </c>
      <c r="J76" s="72">
        <f>INDEX('Age-gender adjustments'!$J$5:$J$156,MATCH(B76,'Age-gender adjustments'!$B$5:$B$156,0))</f>
        <v>653064.38333069929</v>
      </c>
      <c r="K76" s="25">
        <f t="shared" si="5"/>
        <v>584487.13475795556</v>
      </c>
      <c r="L76" s="24">
        <f>INDEX('Age-gender adjustments'!$J$5:$J$156,MATCH(B76,'Age-gender adjustments'!$B$5:$B$156,0))</f>
        <v>653064.38333069929</v>
      </c>
      <c r="M76" s="25">
        <f>INDEX('Age-gender adjustments'!$L$5:$L$156,MATCH(B76,'Age-gender adjustments'!$B$5:$B$156,0))</f>
        <v>693549.65374407219</v>
      </c>
      <c r="N76" s="65">
        <f>(K76*'Spend weights'!$C$7)+('Sub misuse services - current'!L76*'Spend weights'!$C$8)+('Sub misuse services - current'!M76*'Spend weights'!$C$9)</f>
        <v>631672.99448461493</v>
      </c>
    </row>
    <row r="77" spans="1:14" x14ac:dyDescent="0.25">
      <c r="A77" s="1" t="s">
        <v>221</v>
      </c>
      <c r="B77" s="1" t="s">
        <v>222</v>
      </c>
      <c r="C77" s="1" t="s">
        <v>223</v>
      </c>
      <c r="D77" s="24">
        <v>984</v>
      </c>
      <c r="E77" s="25">
        <v>196</v>
      </c>
      <c r="F77" s="25">
        <f t="shared" si="3"/>
        <v>1180</v>
      </c>
      <c r="G77" s="56">
        <v>0.97076636950680539</v>
      </c>
      <c r="H77" s="25">
        <f t="shared" si="4"/>
        <v>10.503692118063634</v>
      </c>
      <c r="I77" s="25">
        <f>(H77/$H$159)*'SMR&lt;75 &amp; MFF wtd pop'!$E$158</f>
        <v>347052.66754628671</v>
      </c>
      <c r="J77" s="72">
        <f>INDEX('Age-gender adjustments'!$J$5:$J$156,MATCH(B77,'Age-gender adjustments'!$B$5:$B$156,0))</f>
        <v>422387.90783424326</v>
      </c>
      <c r="K77" s="25">
        <f t="shared" si="5"/>
        <v>365133.12521539629</v>
      </c>
      <c r="L77" s="24">
        <f>INDEX('Age-gender adjustments'!$J$5:$J$156,MATCH(B77,'Age-gender adjustments'!$B$5:$B$156,0))</f>
        <v>422387.90783424326</v>
      </c>
      <c r="M77" s="25">
        <f>INDEX('Age-gender adjustments'!$L$5:$L$156,MATCH(B77,'Age-gender adjustments'!$B$5:$B$156,0))</f>
        <v>438830.97372417263</v>
      </c>
      <c r="N77" s="65">
        <f>(K77*'Spend weights'!$C$7)+('Sub misuse services - current'!L77*'Spend weights'!$C$8)+('Sub misuse services - current'!M77*'Spend weights'!$C$9)</f>
        <v>400033.25220783905</v>
      </c>
    </row>
    <row r="78" spans="1:14" x14ac:dyDescent="0.25">
      <c r="A78" s="1" t="s">
        <v>224</v>
      </c>
      <c r="B78" s="1" t="s">
        <v>225</v>
      </c>
      <c r="C78" s="1" t="s">
        <v>226</v>
      </c>
      <c r="D78" s="24">
        <v>1356</v>
      </c>
      <c r="E78" s="25">
        <v>154</v>
      </c>
      <c r="F78" s="25">
        <f t="shared" si="3"/>
        <v>1510</v>
      </c>
      <c r="G78" s="56">
        <v>0.95633811253622636</v>
      </c>
      <c r="H78" s="25">
        <f t="shared" si="4"/>
        <v>13.704325152644124</v>
      </c>
      <c r="I78" s="25">
        <f>(H78/$H$159)*'SMR&lt;75 &amp; MFF wtd pop'!$E$158</f>
        <v>452804.8373550016</v>
      </c>
      <c r="J78" s="72">
        <f>INDEX('Age-gender adjustments'!$J$5:$J$156,MATCH(B78,'Age-gender adjustments'!$B$5:$B$156,0))</f>
        <v>415105.87803738035</v>
      </c>
      <c r="K78" s="25">
        <f t="shared" si="5"/>
        <v>443757.0871187725</v>
      </c>
      <c r="L78" s="24">
        <f>INDEX('Age-gender adjustments'!$J$5:$J$156,MATCH(B78,'Age-gender adjustments'!$B$5:$B$156,0))</f>
        <v>415105.87803738035</v>
      </c>
      <c r="M78" s="25">
        <f>INDEX('Age-gender adjustments'!$L$5:$L$156,MATCH(B78,'Age-gender adjustments'!$B$5:$B$156,0))</f>
        <v>441439.78509768791</v>
      </c>
      <c r="N78" s="65">
        <f>(K78*'Spend weights'!$C$7)+('Sub misuse services - current'!L78*'Spend weights'!$C$8)+('Sub misuse services - current'!M78*'Spend weights'!$C$9)</f>
        <v>435242.95926708623</v>
      </c>
    </row>
    <row r="79" spans="1:14" x14ac:dyDescent="0.25">
      <c r="A79" s="1" t="s">
        <v>227</v>
      </c>
      <c r="B79" s="1" t="s">
        <v>228</v>
      </c>
      <c r="C79" s="1" t="s">
        <v>229</v>
      </c>
      <c r="D79" s="24">
        <v>853</v>
      </c>
      <c r="E79" s="25">
        <v>119</v>
      </c>
      <c r="F79" s="25">
        <f t="shared" si="3"/>
        <v>972</v>
      </c>
      <c r="G79" s="56">
        <v>0.98937776013810141</v>
      </c>
      <c r="H79" s="25">
        <f t="shared" si="4"/>
        <v>9.0280720612601755</v>
      </c>
      <c r="I79" s="25">
        <f>(H79/$H$159)*'SMR&lt;75 &amp; MFF wtd pop'!$E$158</f>
        <v>298296.68048553373</v>
      </c>
      <c r="J79" s="72">
        <f>INDEX('Age-gender adjustments'!$J$5:$J$156,MATCH(B79,'Age-gender adjustments'!$B$5:$B$156,0))</f>
        <v>234095.25531987293</v>
      </c>
      <c r="K79" s="25">
        <f t="shared" si="5"/>
        <v>282888.33844577515</v>
      </c>
      <c r="L79" s="24">
        <f>INDEX('Age-gender adjustments'!$J$5:$J$156,MATCH(B79,'Age-gender adjustments'!$B$5:$B$156,0))</f>
        <v>234095.25531987293</v>
      </c>
      <c r="M79" s="25">
        <f>INDEX('Age-gender adjustments'!$L$5:$L$156,MATCH(B79,'Age-gender adjustments'!$B$5:$B$156,0))</f>
        <v>224758.52380481784</v>
      </c>
      <c r="N79" s="65">
        <f>(K79*'Spend weights'!$C$7)+('Sub misuse services - current'!L79*'Spend weights'!$C$8)+('Sub misuse services - current'!M79*'Spend weights'!$C$9)</f>
        <v>254357.08948506933</v>
      </c>
    </row>
    <row r="80" spans="1:14" x14ac:dyDescent="0.25">
      <c r="A80" s="1" t="s">
        <v>230</v>
      </c>
      <c r="B80" s="1" t="s">
        <v>231</v>
      </c>
      <c r="C80" s="1" t="s">
        <v>232</v>
      </c>
      <c r="D80" s="24">
        <v>769</v>
      </c>
      <c r="E80" s="25">
        <v>110</v>
      </c>
      <c r="F80" s="25">
        <f t="shared" si="3"/>
        <v>879</v>
      </c>
      <c r="G80" s="56">
        <v>1.0381935819951584</v>
      </c>
      <c r="H80" s="25">
        <f t="shared" si="4"/>
        <v>8.5547151156401053</v>
      </c>
      <c r="I80" s="25">
        <f>(H80/$H$159)*'SMR&lt;75 &amp; MFF wtd pop'!$E$158</f>
        <v>282656.48570140742</v>
      </c>
      <c r="J80" s="72">
        <f>INDEX('Age-gender adjustments'!$J$5:$J$156,MATCH(B80,'Age-gender adjustments'!$B$5:$B$156,0))</f>
        <v>303433.90559270495</v>
      </c>
      <c r="K80" s="25">
        <f t="shared" si="5"/>
        <v>287643.06647531886</v>
      </c>
      <c r="L80" s="24">
        <f>INDEX('Age-gender adjustments'!$J$5:$J$156,MATCH(B80,'Age-gender adjustments'!$B$5:$B$156,0))</f>
        <v>303433.90559270495</v>
      </c>
      <c r="M80" s="25">
        <f>INDEX('Age-gender adjustments'!$L$5:$L$156,MATCH(B80,'Age-gender adjustments'!$B$5:$B$156,0))</f>
        <v>288899.96697040374</v>
      </c>
      <c r="N80" s="65">
        <f>(K80*'Spend weights'!$C$7)+('Sub misuse services - current'!L80*'Spend weights'!$C$8)+('Sub misuse services - current'!M80*'Spend weights'!$C$9)</f>
        <v>292330.30018185434</v>
      </c>
    </row>
    <row r="81" spans="1:14" x14ac:dyDescent="0.25">
      <c r="A81" s="1" t="s">
        <v>233</v>
      </c>
      <c r="B81" s="1" t="s">
        <v>234</v>
      </c>
      <c r="C81" s="1" t="s">
        <v>235</v>
      </c>
      <c r="D81" s="24">
        <v>608</v>
      </c>
      <c r="E81" s="25">
        <v>206</v>
      </c>
      <c r="F81" s="25">
        <f t="shared" si="3"/>
        <v>814</v>
      </c>
      <c r="G81" s="56">
        <v>0.99903218923377357</v>
      </c>
      <c r="H81" s="25">
        <f t="shared" si="4"/>
        <v>7.1031188654521307</v>
      </c>
      <c r="I81" s="25">
        <f>(H81/$H$159)*'SMR&lt;75 &amp; MFF wtd pop'!$E$158</f>
        <v>234694.26963820503</v>
      </c>
      <c r="J81" s="72">
        <f>INDEX('Age-gender adjustments'!$J$5:$J$156,MATCH(B81,'Age-gender adjustments'!$B$5:$B$156,0))</f>
        <v>172130.81886295485</v>
      </c>
      <c r="K81" s="25">
        <f t="shared" si="5"/>
        <v>219679.041452145</v>
      </c>
      <c r="L81" s="24">
        <f>INDEX('Age-gender adjustments'!$J$5:$J$156,MATCH(B81,'Age-gender adjustments'!$B$5:$B$156,0))</f>
        <v>172130.81886295485</v>
      </c>
      <c r="M81" s="25">
        <f>INDEX('Age-gender adjustments'!$L$5:$L$156,MATCH(B81,'Age-gender adjustments'!$B$5:$B$156,0))</f>
        <v>172601.17714647064</v>
      </c>
      <c r="N81" s="65">
        <f>(K81*'Spend weights'!$C$7)+('Sub misuse services - current'!L81*'Spend weights'!$C$8)+('Sub misuse services - current'!M81*'Spend weights'!$C$9)</f>
        <v>194353.72626057628</v>
      </c>
    </row>
    <row r="82" spans="1:14" x14ac:dyDescent="0.25">
      <c r="A82" s="1" t="s">
        <v>236</v>
      </c>
      <c r="B82" s="1" t="s">
        <v>237</v>
      </c>
      <c r="C82" s="1" t="s">
        <v>238</v>
      </c>
      <c r="D82" s="24">
        <v>210</v>
      </c>
      <c r="E82" s="25">
        <v>183</v>
      </c>
      <c r="F82" s="25">
        <f t="shared" si="3"/>
        <v>393</v>
      </c>
      <c r="G82" s="56">
        <v>1.0389528783766975</v>
      </c>
      <c r="H82" s="25">
        <f t="shared" si="4"/>
        <v>3.1324429283057431</v>
      </c>
      <c r="I82" s="25">
        <f>(H82/$H$159)*'SMR&lt;75 &amp; MFF wtd pop'!$E$158</f>
        <v>103499.09936292212</v>
      </c>
      <c r="J82" s="72">
        <f>INDEX('Age-gender adjustments'!$J$5:$J$156,MATCH(B82,'Age-gender adjustments'!$B$5:$B$156,0))</f>
        <v>179374.28891677913</v>
      </c>
      <c r="K82" s="25">
        <f t="shared" si="5"/>
        <v>121709.1448558478</v>
      </c>
      <c r="L82" s="24">
        <f>INDEX('Age-gender adjustments'!$J$5:$J$156,MATCH(B82,'Age-gender adjustments'!$B$5:$B$156,0))</f>
        <v>179374.28891677913</v>
      </c>
      <c r="M82" s="25">
        <f>INDEX('Age-gender adjustments'!$L$5:$L$156,MATCH(B82,'Age-gender adjustments'!$B$5:$B$156,0))</f>
        <v>174347.53131757799</v>
      </c>
      <c r="N82" s="65">
        <f>(K82*'Spend weights'!$C$7)+('Sub misuse services - current'!L82*'Spend weights'!$C$8)+('Sub misuse services - current'!M82*'Spend weights'!$C$9)</f>
        <v>151268.93799007352</v>
      </c>
    </row>
    <row r="83" spans="1:14" x14ac:dyDescent="0.25">
      <c r="A83" s="1" t="s">
        <v>239</v>
      </c>
      <c r="B83" s="1" t="s">
        <v>240</v>
      </c>
      <c r="C83" s="1" t="s">
        <v>241</v>
      </c>
      <c r="D83" s="24">
        <v>515</v>
      </c>
      <c r="E83" s="25">
        <v>61</v>
      </c>
      <c r="F83" s="25">
        <f t="shared" si="3"/>
        <v>576</v>
      </c>
      <c r="G83" s="56">
        <v>1.0203195855741056</v>
      </c>
      <c r="H83" s="25">
        <f t="shared" si="4"/>
        <v>5.5658433393067455</v>
      </c>
      <c r="I83" s="25">
        <f>(H83/$H$159)*'SMR&lt;75 &amp; MFF wtd pop'!$E$158</f>
        <v>183901.12318022113</v>
      </c>
      <c r="J83" s="72">
        <f>INDEX('Age-gender adjustments'!$J$5:$J$156,MATCH(B83,'Age-gender adjustments'!$B$5:$B$156,0))</f>
        <v>178213.77619888983</v>
      </c>
      <c r="K83" s="25">
        <f t="shared" si="5"/>
        <v>182536.15990470161</v>
      </c>
      <c r="L83" s="24">
        <f>INDEX('Age-gender adjustments'!$J$5:$J$156,MATCH(B83,'Age-gender adjustments'!$B$5:$B$156,0))</f>
        <v>178213.77619888983</v>
      </c>
      <c r="M83" s="25">
        <f>INDEX('Age-gender adjustments'!$L$5:$L$156,MATCH(B83,'Age-gender adjustments'!$B$5:$B$156,0))</f>
        <v>180200.42063538462</v>
      </c>
      <c r="N83" s="65">
        <f>(K83*'Spend weights'!$C$7)+('Sub misuse services - current'!L83*'Spend weights'!$C$8)+('Sub misuse services - current'!M83*'Spend weights'!$C$9)</f>
        <v>180737.35585168679</v>
      </c>
    </row>
    <row r="84" spans="1:14" x14ac:dyDescent="0.25">
      <c r="A84" s="1" t="s">
        <v>242</v>
      </c>
      <c r="B84" s="1" t="s">
        <v>243</v>
      </c>
      <c r="C84" s="1" t="s">
        <v>244</v>
      </c>
      <c r="D84" s="24">
        <v>392</v>
      </c>
      <c r="E84" s="25">
        <v>65</v>
      </c>
      <c r="F84" s="25">
        <f t="shared" si="3"/>
        <v>457</v>
      </c>
      <c r="G84" s="56">
        <v>1.0203195855741056</v>
      </c>
      <c r="H84" s="25">
        <f t="shared" si="4"/>
        <v>4.3312566407620787</v>
      </c>
      <c r="I84" s="25">
        <f>(H84/$H$159)*'SMR&lt;75 &amp; MFF wtd pop'!$E$158</f>
        <v>143109.12335472755</v>
      </c>
      <c r="J84" s="72">
        <f>INDEX('Age-gender adjustments'!$J$5:$J$156,MATCH(B84,'Age-gender adjustments'!$B$5:$B$156,0))</f>
        <v>211118.26045868607</v>
      </c>
      <c r="K84" s="25">
        <f t="shared" si="5"/>
        <v>159431.31625967758</v>
      </c>
      <c r="L84" s="24">
        <f>INDEX('Age-gender adjustments'!$J$5:$J$156,MATCH(B84,'Age-gender adjustments'!$B$5:$B$156,0))</f>
        <v>211118.26045868607</v>
      </c>
      <c r="M84" s="25">
        <f>INDEX('Age-gender adjustments'!$L$5:$L$156,MATCH(B84,'Age-gender adjustments'!$B$5:$B$156,0))</f>
        <v>214177.58367850244</v>
      </c>
      <c r="N84" s="65">
        <f>(K84*'Spend weights'!$C$7)+('Sub misuse services - current'!L84*'Spend weights'!$C$8)+('Sub misuse services - current'!M84*'Spend weights'!$C$9)</f>
        <v>187885.68282636846</v>
      </c>
    </row>
    <row r="85" spans="1:14" x14ac:dyDescent="0.25">
      <c r="A85" s="1" t="s">
        <v>245</v>
      </c>
      <c r="B85" s="1" t="s">
        <v>246</v>
      </c>
      <c r="C85" s="1" t="s">
        <v>247</v>
      </c>
      <c r="D85" s="24">
        <v>1208</v>
      </c>
      <c r="E85" s="25">
        <v>239</v>
      </c>
      <c r="F85" s="25">
        <f t="shared" si="3"/>
        <v>1447</v>
      </c>
      <c r="G85" s="56">
        <v>0.98937776013810141</v>
      </c>
      <c r="H85" s="25">
        <f t="shared" si="4"/>
        <v>13.133989765833297</v>
      </c>
      <c r="I85" s="25">
        <f>(H85/$H$159)*'SMR&lt;75 &amp; MFF wtd pop'!$E$158</f>
        <v>433960.37626799569</v>
      </c>
      <c r="J85" s="72">
        <f>INDEX('Age-gender adjustments'!$J$5:$J$156,MATCH(B85,'Age-gender adjustments'!$B$5:$B$156,0))</f>
        <v>463244.62314332474</v>
      </c>
      <c r="K85" s="25">
        <f t="shared" si="5"/>
        <v>440988.5955180747</v>
      </c>
      <c r="L85" s="24">
        <f>INDEX('Age-gender adjustments'!$J$5:$J$156,MATCH(B85,'Age-gender adjustments'!$B$5:$B$156,0))</f>
        <v>463244.62314332474</v>
      </c>
      <c r="M85" s="25">
        <f>INDEX('Age-gender adjustments'!$L$5:$L$156,MATCH(B85,'Age-gender adjustments'!$B$5:$B$156,0))</f>
        <v>468166.62496399594</v>
      </c>
      <c r="N85" s="65">
        <f>(K85*'Spend weights'!$C$7)+('Sub misuse services - current'!L85*'Spend weights'!$C$8)+('Sub misuse services - current'!M85*'Spend weights'!$C$9)</f>
        <v>454174.33096083818</v>
      </c>
    </row>
    <row r="86" spans="1:14" x14ac:dyDescent="0.25">
      <c r="A86" s="1" t="s">
        <v>248</v>
      </c>
      <c r="B86" s="1" t="s">
        <v>249</v>
      </c>
      <c r="C86" s="1" t="s">
        <v>250</v>
      </c>
      <c r="D86" s="24">
        <v>2092</v>
      </c>
      <c r="E86" s="25">
        <v>885</v>
      </c>
      <c r="F86" s="25">
        <f t="shared" si="3"/>
        <v>2977</v>
      </c>
      <c r="G86" s="56">
        <v>1.0187332453085347</v>
      </c>
      <c r="H86" s="25">
        <f t="shared" si="4"/>
        <v>25.819794102344812</v>
      </c>
      <c r="I86" s="25">
        <f>(H86/$H$159)*'SMR&lt;75 &amp; MFF wtd pop'!$E$158</f>
        <v>853112.25024430605</v>
      </c>
      <c r="J86" s="72">
        <f>INDEX('Age-gender adjustments'!$J$5:$J$156,MATCH(B86,'Age-gender adjustments'!$B$5:$B$156,0))</f>
        <v>1117547.4842105082</v>
      </c>
      <c r="K86" s="25">
        <f t="shared" si="5"/>
        <v>916576.70639619452</v>
      </c>
      <c r="L86" s="24">
        <f>INDEX('Age-gender adjustments'!$J$5:$J$156,MATCH(B86,'Age-gender adjustments'!$B$5:$B$156,0))</f>
        <v>1117547.4842105082</v>
      </c>
      <c r="M86" s="25">
        <f>INDEX('Age-gender adjustments'!$L$5:$L$156,MATCH(B86,'Age-gender adjustments'!$B$5:$B$156,0))</f>
        <v>1163505.6063438228</v>
      </c>
      <c r="N86" s="65">
        <f>(K86*'Spend weights'!$C$7)+('Sub misuse services - current'!L86*'Spend weights'!$C$8)+('Sub misuse services - current'!M86*'Spend weights'!$C$9)</f>
        <v>1036034.9530477485</v>
      </c>
    </row>
    <row r="87" spans="1:14" x14ac:dyDescent="0.25">
      <c r="A87" s="1" t="s">
        <v>251</v>
      </c>
      <c r="B87" s="1" t="s">
        <v>252</v>
      </c>
      <c r="C87" s="1" t="s">
        <v>253</v>
      </c>
      <c r="D87" s="24">
        <v>1648</v>
      </c>
      <c r="E87" s="25">
        <v>673</v>
      </c>
      <c r="F87" s="25">
        <f t="shared" si="3"/>
        <v>2321</v>
      </c>
      <c r="G87" s="56">
        <v>1.0705021094438925</v>
      </c>
      <c r="H87" s="25">
        <f t="shared" si="4"/>
        <v>21.244114361914043</v>
      </c>
      <c r="I87" s="25">
        <f>(H87/$H$159)*'SMR&lt;75 &amp; MFF wtd pop'!$E$158</f>
        <v>701927.13915150799</v>
      </c>
      <c r="J87" s="72">
        <f>INDEX('Age-gender adjustments'!$J$5:$J$156,MATCH(B87,'Age-gender adjustments'!$B$5:$B$156,0))</f>
        <v>996250.61304785835</v>
      </c>
      <c r="K87" s="25">
        <f t="shared" si="5"/>
        <v>772564.77288663201</v>
      </c>
      <c r="L87" s="24">
        <f>INDEX('Age-gender adjustments'!$J$5:$J$156,MATCH(B87,'Age-gender adjustments'!$B$5:$B$156,0))</f>
        <v>996250.61304785835</v>
      </c>
      <c r="M87" s="25">
        <f>INDEX('Age-gender adjustments'!$L$5:$L$156,MATCH(B87,'Age-gender adjustments'!$B$5:$B$156,0))</f>
        <v>989222.75551937905</v>
      </c>
      <c r="N87" s="65">
        <f>(K87*'Spend weights'!$C$7)+('Sub misuse services - current'!L87*'Spend weights'!$C$8)+('Sub misuse services - current'!M87*'Spend weights'!$C$9)</f>
        <v>890458.22792233829</v>
      </c>
    </row>
    <row r="88" spans="1:14" x14ac:dyDescent="0.25">
      <c r="A88" s="1" t="s">
        <v>254</v>
      </c>
      <c r="B88" s="1" t="s">
        <v>255</v>
      </c>
      <c r="C88" s="1" t="s">
        <v>256</v>
      </c>
      <c r="D88" s="24">
        <v>2124</v>
      </c>
      <c r="E88" s="25">
        <v>311</v>
      </c>
      <c r="F88" s="25">
        <f t="shared" si="3"/>
        <v>2435</v>
      </c>
      <c r="G88" s="56">
        <v>0.94000883326519047</v>
      </c>
      <c r="H88" s="25">
        <f t="shared" si="4"/>
        <v>21.427501354280015</v>
      </c>
      <c r="I88" s="25">
        <f>(H88/$H$159)*'SMR&lt;75 &amp; MFF wtd pop'!$E$158</f>
        <v>707986.43184387928</v>
      </c>
      <c r="J88" s="72">
        <f>INDEX('Age-gender adjustments'!$J$5:$J$156,MATCH(B88,'Age-gender adjustments'!$B$5:$B$156,0))</f>
        <v>606233.66635628848</v>
      </c>
      <c r="K88" s="25">
        <f t="shared" si="5"/>
        <v>683565.76812685747</v>
      </c>
      <c r="L88" s="24">
        <f>INDEX('Age-gender adjustments'!$J$5:$J$156,MATCH(B88,'Age-gender adjustments'!$B$5:$B$156,0))</f>
        <v>606233.66635628848</v>
      </c>
      <c r="M88" s="25">
        <f>INDEX('Age-gender adjustments'!$L$5:$L$156,MATCH(B88,'Age-gender adjustments'!$B$5:$B$156,0))</f>
        <v>643757.44423908507</v>
      </c>
      <c r="N88" s="65">
        <f>(K88*'Spend weights'!$C$7)+('Sub misuse services - current'!L88*'Spend weights'!$C$8)+('Sub misuse services - current'!M88*'Spend weights'!$C$9)</f>
        <v>651896.12522314419</v>
      </c>
    </row>
    <row r="89" spans="1:14" x14ac:dyDescent="0.25">
      <c r="A89" s="1" t="s">
        <v>257</v>
      </c>
      <c r="B89" s="1" t="s">
        <v>258</v>
      </c>
      <c r="C89" s="1" t="s">
        <v>259</v>
      </c>
      <c r="D89" s="24">
        <v>1222</v>
      </c>
      <c r="E89" s="25">
        <v>191</v>
      </c>
      <c r="F89" s="25">
        <f t="shared" si="3"/>
        <v>1413</v>
      </c>
      <c r="G89" s="56">
        <v>0.96235613328809932</v>
      </c>
      <c r="H89" s="25">
        <f t="shared" si="4"/>
        <v>12.67904205607071</v>
      </c>
      <c r="I89" s="25">
        <f>(H89/$H$159)*'SMR&lt;75 &amp; MFF wtd pop'!$E$158</f>
        <v>418928.44135478092</v>
      </c>
      <c r="J89" s="72">
        <f>INDEX('Age-gender adjustments'!$J$5:$J$156,MATCH(B89,'Age-gender adjustments'!$B$5:$B$156,0))</f>
        <v>480326.28688846639</v>
      </c>
      <c r="K89" s="25">
        <f t="shared" si="5"/>
        <v>433663.92428286548</v>
      </c>
      <c r="L89" s="24">
        <f>INDEX('Age-gender adjustments'!$J$5:$J$156,MATCH(B89,'Age-gender adjustments'!$B$5:$B$156,0))</f>
        <v>480326.28688846639</v>
      </c>
      <c r="M89" s="25">
        <f>INDEX('Age-gender adjustments'!$L$5:$L$156,MATCH(B89,'Age-gender adjustments'!$B$5:$B$156,0))</f>
        <v>508627.79200044065</v>
      </c>
      <c r="N89" s="65">
        <f>(K89*'Spend weights'!$C$7)+('Sub misuse services - current'!L89*'Spend weights'!$C$8)+('Sub misuse services - current'!M89*'Spend weights'!$C$9)</f>
        <v>465966.07312953396</v>
      </c>
    </row>
    <row r="90" spans="1:14" x14ac:dyDescent="0.25">
      <c r="A90" s="1" t="s">
        <v>260</v>
      </c>
      <c r="B90" s="1" t="s">
        <v>261</v>
      </c>
      <c r="C90" s="1" t="s">
        <v>262</v>
      </c>
      <c r="D90" s="24">
        <v>10</v>
      </c>
      <c r="E90" s="25">
        <v>4</v>
      </c>
      <c r="F90" s="25">
        <f t="shared" si="3"/>
        <v>14</v>
      </c>
      <c r="G90" s="56">
        <v>1.1173120392527409</v>
      </c>
      <c r="H90" s="25">
        <f t="shared" si="4"/>
        <v>0.13407744471032892</v>
      </c>
      <c r="I90" s="25">
        <f>(H90/$H$159)*'SMR&lt;75 &amp; MFF wtd pop'!$E$158</f>
        <v>4430.0551007665708</v>
      </c>
      <c r="J90" s="72">
        <f>INDEX('Age-gender adjustments'!$J$5:$J$156,MATCH(B90,'Age-gender adjustments'!$B$5:$B$156,0))</f>
        <v>6092.8988103287866</v>
      </c>
      <c r="K90" s="25">
        <f t="shared" si="5"/>
        <v>4829.1375910615025</v>
      </c>
      <c r="L90" s="24">
        <f>INDEX('Age-gender adjustments'!$J$5:$J$156,MATCH(B90,'Age-gender adjustments'!$B$5:$B$156,0))</f>
        <v>6092.8988103287866</v>
      </c>
      <c r="M90" s="25">
        <f>INDEX('Age-gender adjustments'!$L$5:$L$156,MATCH(B90,'Age-gender adjustments'!$B$5:$B$156,0))</f>
        <v>5345.7744959184038</v>
      </c>
      <c r="N90" s="65">
        <f>(K90*'Spend weights'!$C$7)+('Sub misuse services - current'!L90*'Spend weights'!$C$8)+('Sub misuse services - current'!M90*'Spend weights'!$C$9)</f>
        <v>5312.0045799931659</v>
      </c>
    </row>
    <row r="91" spans="1:14" x14ac:dyDescent="0.25">
      <c r="A91" s="1" t="s">
        <v>263</v>
      </c>
      <c r="B91" s="1" t="s">
        <v>264</v>
      </c>
      <c r="C91" s="1" t="s">
        <v>265</v>
      </c>
      <c r="D91" s="24">
        <v>481</v>
      </c>
      <c r="E91" s="25">
        <v>338</v>
      </c>
      <c r="F91" s="25">
        <f t="shared" si="3"/>
        <v>819</v>
      </c>
      <c r="G91" s="56">
        <v>1.0867668819649641</v>
      </c>
      <c r="H91" s="25">
        <f t="shared" si="4"/>
        <v>7.0639847327722665</v>
      </c>
      <c r="I91" s="25">
        <f>(H91/$H$159)*'SMR&lt;75 &amp; MFF wtd pop'!$E$158</f>
        <v>233401.23810357918</v>
      </c>
      <c r="J91" s="72">
        <f>INDEX('Age-gender adjustments'!$J$5:$J$156,MATCH(B91,'Age-gender adjustments'!$B$5:$B$156,0))</f>
        <v>328415.51916416379</v>
      </c>
      <c r="K91" s="25">
        <f t="shared" si="5"/>
        <v>256204.66555811948</v>
      </c>
      <c r="L91" s="24">
        <f>INDEX('Age-gender adjustments'!$J$5:$J$156,MATCH(B91,'Age-gender adjustments'!$B$5:$B$156,0))</f>
        <v>328415.51916416379</v>
      </c>
      <c r="M91" s="25">
        <f>INDEX('Age-gender adjustments'!$L$5:$L$156,MATCH(B91,'Age-gender adjustments'!$B$5:$B$156,0))</f>
        <v>306565.30267097487</v>
      </c>
      <c r="N91" s="65">
        <f>(K91*'Spend weights'!$C$7)+('Sub misuse services - current'!L91*'Spend weights'!$C$8)+('Sub misuse services - current'!M91*'Spend weights'!$C$9)</f>
        <v>289192.40922862972</v>
      </c>
    </row>
    <row r="92" spans="1:14" x14ac:dyDescent="0.25">
      <c r="A92" s="1" t="s">
        <v>266</v>
      </c>
      <c r="B92" s="1" t="s">
        <v>267</v>
      </c>
      <c r="C92" s="1" t="s">
        <v>268</v>
      </c>
      <c r="D92" s="24">
        <v>596</v>
      </c>
      <c r="E92" s="25">
        <v>176</v>
      </c>
      <c r="F92" s="25">
        <f t="shared" si="3"/>
        <v>772</v>
      </c>
      <c r="G92" s="56">
        <v>1.1204392746702485</v>
      </c>
      <c r="H92" s="25">
        <f t="shared" si="4"/>
        <v>7.6638046387444998</v>
      </c>
      <c r="I92" s="25">
        <f>(H92/$H$159)*'SMR&lt;75 &amp; MFF wtd pop'!$E$158</f>
        <v>253219.89768300741</v>
      </c>
      <c r="J92" s="72">
        <f>INDEX('Age-gender adjustments'!$J$5:$J$156,MATCH(B92,'Age-gender adjustments'!$B$5:$B$156,0))</f>
        <v>337987.92728022387</v>
      </c>
      <c r="K92" s="25">
        <f t="shared" si="5"/>
        <v>273564.22478633939</v>
      </c>
      <c r="L92" s="24">
        <f>INDEX('Age-gender adjustments'!$J$5:$J$156,MATCH(B92,'Age-gender adjustments'!$B$5:$B$156,0))</f>
        <v>337987.92728022387</v>
      </c>
      <c r="M92" s="25">
        <f>INDEX('Age-gender adjustments'!$L$5:$L$156,MATCH(B92,'Age-gender adjustments'!$B$5:$B$156,0))</f>
        <v>316543.66195476439</v>
      </c>
      <c r="N92" s="65">
        <f>(K92*'Spend weights'!$C$7)+('Sub misuse services - current'!L92*'Spend weights'!$C$8)+('Sub misuse services - current'!M92*'Spend weights'!$C$9)</f>
        <v>302489.5251865632</v>
      </c>
    </row>
    <row r="93" spans="1:14" x14ac:dyDescent="0.25">
      <c r="A93" s="1" t="s">
        <v>269</v>
      </c>
      <c r="B93" s="1" t="s">
        <v>270</v>
      </c>
      <c r="C93" s="1" t="s">
        <v>271</v>
      </c>
      <c r="D93" s="24">
        <v>258</v>
      </c>
      <c r="E93" s="25">
        <v>114</v>
      </c>
      <c r="F93" s="25">
        <f t="shared" si="3"/>
        <v>372</v>
      </c>
      <c r="G93" s="56">
        <v>1.0935321643949079</v>
      </c>
      <c r="H93" s="25">
        <f t="shared" si="4"/>
        <v>3.4446263178439596</v>
      </c>
      <c r="I93" s="25">
        <f>(H93/$H$159)*'SMR&lt;75 &amp; MFF wtd pop'!$E$158</f>
        <v>113813.9559757274</v>
      </c>
      <c r="J93" s="72">
        <f>INDEX('Age-gender adjustments'!$J$5:$J$156,MATCH(B93,'Age-gender adjustments'!$B$5:$B$156,0))</f>
        <v>208379.87104683384</v>
      </c>
      <c r="K93" s="25">
        <f t="shared" si="5"/>
        <v>136509.77559279295</v>
      </c>
      <c r="L93" s="24">
        <f>INDEX('Age-gender adjustments'!$J$5:$J$156,MATCH(B93,'Age-gender adjustments'!$B$5:$B$156,0))</f>
        <v>208379.87104683384</v>
      </c>
      <c r="M93" s="25">
        <f>INDEX('Age-gender adjustments'!$L$5:$L$156,MATCH(B93,'Age-gender adjustments'!$B$5:$B$156,0))</f>
        <v>210438.56374688935</v>
      </c>
      <c r="N93" s="65">
        <f>(K93*'Spend weights'!$C$7)+('Sub misuse services - current'!L93*'Spend weights'!$C$8)+('Sub misuse services - current'!M93*'Spend weights'!$C$9)</f>
        <v>175506.74395933666</v>
      </c>
    </row>
    <row r="94" spans="1:14" x14ac:dyDescent="0.25">
      <c r="A94" s="1" t="s">
        <v>272</v>
      </c>
      <c r="B94" s="1" t="s">
        <v>273</v>
      </c>
      <c r="C94" s="1" t="s">
        <v>274</v>
      </c>
      <c r="D94" s="24">
        <v>782</v>
      </c>
      <c r="E94" s="25">
        <v>375</v>
      </c>
      <c r="F94" s="25">
        <f t="shared" si="3"/>
        <v>1157</v>
      </c>
      <c r="G94" s="56">
        <v>1.1168149655402668</v>
      </c>
      <c r="H94" s="25">
        <f t="shared" si="4"/>
        <v>10.827521090912887</v>
      </c>
      <c r="I94" s="25">
        <f>(H94/$H$159)*'SMR&lt;75 &amp; MFF wtd pop'!$E$158</f>
        <v>357752.30607270863</v>
      </c>
      <c r="J94" s="72">
        <f>INDEX('Age-gender adjustments'!$J$5:$J$156,MATCH(B94,'Age-gender adjustments'!$B$5:$B$156,0))</f>
        <v>360231.36689301027</v>
      </c>
      <c r="K94" s="25">
        <f t="shared" si="5"/>
        <v>358347.28066958103</v>
      </c>
      <c r="L94" s="24">
        <f>INDEX('Age-gender adjustments'!$J$5:$J$156,MATCH(B94,'Age-gender adjustments'!$B$5:$B$156,0))</f>
        <v>360231.36689301027</v>
      </c>
      <c r="M94" s="25">
        <f>INDEX('Age-gender adjustments'!$L$5:$L$156,MATCH(B94,'Age-gender adjustments'!$B$5:$B$156,0))</f>
        <v>329858.91026276449</v>
      </c>
      <c r="N94" s="65">
        <f>(K94*'Spend weights'!$C$7)+('Sub misuse services - current'!L94*'Spend weights'!$C$8)+('Sub misuse services - current'!M94*'Spend weights'!$C$9)</f>
        <v>351490.18412236526</v>
      </c>
    </row>
    <row r="95" spans="1:14" x14ac:dyDescent="0.25">
      <c r="A95" s="1" t="s">
        <v>275</v>
      </c>
      <c r="B95" s="1" t="s">
        <v>276</v>
      </c>
      <c r="C95" s="1" t="s">
        <v>277</v>
      </c>
      <c r="D95" s="24">
        <v>346</v>
      </c>
      <c r="E95" s="25">
        <v>134</v>
      </c>
      <c r="F95" s="25">
        <f t="shared" si="3"/>
        <v>480</v>
      </c>
      <c r="G95" s="56">
        <v>1.1015883180201178</v>
      </c>
      <c r="H95" s="25">
        <f t="shared" si="4"/>
        <v>4.5495597534230861</v>
      </c>
      <c r="I95" s="25">
        <f>(H95/$H$159)*'SMR&lt;75 &amp; MFF wtd pop'!$E$158</f>
        <v>150322.08016373074</v>
      </c>
      <c r="J95" s="72">
        <f>INDEX('Age-gender adjustments'!$J$5:$J$156,MATCH(B95,'Age-gender adjustments'!$B$5:$B$156,0))</f>
        <v>270385.67664710531</v>
      </c>
      <c r="K95" s="25">
        <f t="shared" si="5"/>
        <v>179137.34331974064</v>
      </c>
      <c r="L95" s="24">
        <f>INDEX('Age-gender adjustments'!$J$5:$J$156,MATCH(B95,'Age-gender adjustments'!$B$5:$B$156,0))</f>
        <v>270385.67664710531</v>
      </c>
      <c r="M95" s="25">
        <f>INDEX('Age-gender adjustments'!$L$5:$L$156,MATCH(B95,'Age-gender adjustments'!$B$5:$B$156,0))</f>
        <v>266977.95015883161</v>
      </c>
      <c r="N95" s="65">
        <f>(K95*'Spend weights'!$C$7)+('Sub misuse services - current'!L95*'Spend weights'!$C$8)+('Sub misuse services - current'!M95*'Spend weights'!$C$9)</f>
        <v>227089.64823595568</v>
      </c>
    </row>
    <row r="96" spans="1:14" x14ac:dyDescent="0.25">
      <c r="A96" s="1" t="s">
        <v>278</v>
      </c>
      <c r="B96" s="1" t="s">
        <v>279</v>
      </c>
      <c r="C96" s="1" t="s">
        <v>280</v>
      </c>
      <c r="D96" s="24">
        <v>1179</v>
      </c>
      <c r="E96" s="25">
        <v>426</v>
      </c>
      <c r="F96" s="25">
        <f t="shared" si="3"/>
        <v>1605</v>
      </c>
      <c r="G96" s="56">
        <v>1.1603861059453784</v>
      </c>
      <c r="H96" s="25">
        <f t="shared" si="4"/>
        <v>16.152574594759667</v>
      </c>
      <c r="I96" s="25">
        <f>(H96/$H$159)*'SMR&lt;75 &amp; MFF wtd pop'!$E$158</f>
        <v>533697.4882585532</v>
      </c>
      <c r="J96" s="72">
        <f>INDEX('Age-gender adjustments'!$J$5:$J$156,MATCH(B96,'Age-gender adjustments'!$B$5:$B$156,0))</f>
        <v>305290.97295382578</v>
      </c>
      <c r="K96" s="25">
        <f t="shared" si="5"/>
        <v>478879.9245854186</v>
      </c>
      <c r="L96" s="24">
        <f>INDEX('Age-gender adjustments'!$J$5:$J$156,MATCH(B96,'Age-gender adjustments'!$B$5:$B$156,0))</f>
        <v>305290.97295382578</v>
      </c>
      <c r="M96" s="25">
        <f>INDEX('Age-gender adjustments'!$L$5:$L$156,MATCH(B96,'Age-gender adjustments'!$B$5:$B$156,0))</f>
        <v>270986.18956642563</v>
      </c>
      <c r="N96" s="65">
        <f>(K96*'Spend weights'!$C$7)+('Sub misuse services - current'!L96*'Spend weights'!$C$8)+('Sub misuse services - current'!M96*'Spend weights'!$C$9)</f>
        <v>377093.85383605183</v>
      </c>
    </row>
    <row r="97" spans="1:14" x14ac:dyDescent="0.25">
      <c r="A97" s="1" t="s">
        <v>281</v>
      </c>
      <c r="B97" s="1" t="s">
        <v>282</v>
      </c>
      <c r="C97" s="1" t="s">
        <v>283</v>
      </c>
      <c r="D97" s="24">
        <v>678</v>
      </c>
      <c r="E97" s="25">
        <v>295</v>
      </c>
      <c r="F97" s="25">
        <f t="shared" si="3"/>
        <v>973</v>
      </c>
      <c r="G97" s="56">
        <v>1.1087425188580722</v>
      </c>
      <c r="H97" s="25">
        <f t="shared" si="4"/>
        <v>9.1526694931733861</v>
      </c>
      <c r="I97" s="25">
        <f>(H97/$H$159)*'SMR&lt;75 &amp; MFF wtd pop'!$E$158</f>
        <v>302413.50632437679</v>
      </c>
      <c r="J97" s="72">
        <f>INDEX('Age-gender adjustments'!$J$5:$J$156,MATCH(B97,'Age-gender adjustments'!$B$5:$B$156,0))</f>
        <v>427984.07737000211</v>
      </c>
      <c r="K97" s="25">
        <f t="shared" si="5"/>
        <v>332550.44337532687</v>
      </c>
      <c r="L97" s="24">
        <f>INDEX('Age-gender adjustments'!$J$5:$J$156,MATCH(B97,'Age-gender adjustments'!$B$5:$B$156,0))</f>
        <v>427984.07737000211</v>
      </c>
      <c r="M97" s="25">
        <f>INDEX('Age-gender adjustments'!$L$5:$L$156,MATCH(B97,'Age-gender adjustments'!$B$5:$B$156,0))</f>
        <v>412636.42676557787</v>
      </c>
      <c r="N97" s="65">
        <f>(K97*'Spend weights'!$C$7)+('Sub misuse services - current'!L97*'Spend weights'!$C$8)+('Sub misuse services - current'!M97*'Spend weights'!$C$9)</f>
        <v>379650.62689006841</v>
      </c>
    </row>
    <row r="98" spans="1:14" x14ac:dyDescent="0.25">
      <c r="A98" s="1" t="s">
        <v>284</v>
      </c>
      <c r="B98" s="1" t="s">
        <v>285</v>
      </c>
      <c r="C98" s="1" t="s">
        <v>286</v>
      </c>
      <c r="D98" s="24">
        <v>1025</v>
      </c>
      <c r="E98" s="25">
        <v>241</v>
      </c>
      <c r="F98" s="25">
        <f t="shared" si="3"/>
        <v>1266</v>
      </c>
      <c r="G98" s="56">
        <v>1.1163926315065926</v>
      </c>
      <c r="H98" s="25">
        <f t="shared" si="4"/>
        <v>12.788277593908019</v>
      </c>
      <c r="I98" s="25">
        <f>(H98/$H$159)*'SMR&lt;75 &amp; MFF wtd pop'!$E$158</f>
        <v>422537.69459365821</v>
      </c>
      <c r="J98" s="72">
        <f>INDEX('Age-gender adjustments'!$J$5:$J$156,MATCH(B98,'Age-gender adjustments'!$B$5:$B$156,0))</f>
        <v>415642.00786478218</v>
      </c>
      <c r="K98" s="25">
        <f t="shared" si="5"/>
        <v>420882.72977872798</v>
      </c>
      <c r="L98" s="24">
        <f>INDEX('Age-gender adjustments'!$J$5:$J$156,MATCH(B98,'Age-gender adjustments'!$B$5:$B$156,0))</f>
        <v>415642.00786478218</v>
      </c>
      <c r="M98" s="25">
        <f>INDEX('Age-gender adjustments'!$L$5:$L$156,MATCH(B98,'Age-gender adjustments'!$B$5:$B$156,0))</f>
        <v>378547.75331682304</v>
      </c>
      <c r="N98" s="65">
        <f>(K98*'Spend weights'!$C$7)+('Sub misuse services - current'!L98*'Spend weights'!$C$8)+('Sub misuse services - current'!M98*'Spend weights'!$C$9)</f>
        <v>408471.8219955177</v>
      </c>
    </row>
    <row r="99" spans="1:14" x14ac:dyDescent="0.25">
      <c r="A99" s="1" t="s">
        <v>287</v>
      </c>
      <c r="B99" s="1" t="s">
        <v>288</v>
      </c>
      <c r="C99" s="1" t="s">
        <v>289</v>
      </c>
      <c r="D99" s="24">
        <v>617</v>
      </c>
      <c r="E99" s="25">
        <v>398</v>
      </c>
      <c r="F99" s="25">
        <f t="shared" si="3"/>
        <v>1015</v>
      </c>
      <c r="G99" s="56">
        <v>1.1110185370707431</v>
      </c>
      <c r="H99" s="25">
        <f t="shared" si="4"/>
        <v>9.0659112624972629</v>
      </c>
      <c r="I99" s="25">
        <f>(H99/$H$159)*'SMR&lt;75 &amp; MFF wtd pop'!$E$158</f>
        <v>299546.92616862722</v>
      </c>
      <c r="J99" s="72">
        <f>INDEX('Age-gender adjustments'!$J$5:$J$156,MATCH(B99,'Age-gender adjustments'!$B$5:$B$156,0))</f>
        <v>334744.59373001935</v>
      </c>
      <c r="K99" s="25">
        <f t="shared" si="5"/>
        <v>307994.36638336134</v>
      </c>
      <c r="L99" s="24">
        <f>INDEX('Age-gender adjustments'!$J$5:$J$156,MATCH(B99,'Age-gender adjustments'!$B$5:$B$156,0))</f>
        <v>334744.59373001935</v>
      </c>
      <c r="M99" s="25">
        <f>INDEX('Age-gender adjustments'!$L$5:$L$156,MATCH(B99,'Age-gender adjustments'!$B$5:$B$156,0))</f>
        <v>320480.74046939675</v>
      </c>
      <c r="N99" s="65">
        <f>(K99*'Spend weights'!$C$7)+('Sub misuse services - current'!L99*'Spend weights'!$C$8)+('Sub misuse services - current'!M99*'Spend weights'!$C$9)</f>
        <v>318616.84929399029</v>
      </c>
    </row>
    <row r="100" spans="1:14" x14ac:dyDescent="0.25">
      <c r="A100" s="1" t="s">
        <v>290</v>
      </c>
      <c r="B100" s="1" t="s">
        <v>291</v>
      </c>
      <c r="C100" s="1" t="s">
        <v>292</v>
      </c>
      <c r="D100" s="24">
        <v>581</v>
      </c>
      <c r="E100" s="25">
        <v>199</v>
      </c>
      <c r="F100" s="25">
        <f t="shared" si="3"/>
        <v>780</v>
      </c>
      <c r="G100" s="56">
        <v>1.103624736948384</v>
      </c>
      <c r="H100" s="25">
        <f t="shared" si="4"/>
        <v>7.5101663349337535</v>
      </c>
      <c r="I100" s="25">
        <f>(H100/$H$159)*'SMR&lt;75 &amp; MFF wtd pop'!$E$158</f>
        <v>248143.53190843289</v>
      </c>
      <c r="J100" s="72">
        <f>INDEX('Age-gender adjustments'!$J$5:$J$156,MATCH(B100,'Age-gender adjustments'!$B$5:$B$156,0))</f>
        <v>388620.49778448947</v>
      </c>
      <c r="K100" s="25">
        <f t="shared" si="5"/>
        <v>281858.00371868646</v>
      </c>
      <c r="L100" s="24">
        <f>INDEX('Age-gender adjustments'!$J$5:$J$156,MATCH(B100,'Age-gender adjustments'!$B$5:$B$156,0))</f>
        <v>388620.49778448947</v>
      </c>
      <c r="M100" s="25">
        <f>INDEX('Age-gender adjustments'!$L$5:$L$156,MATCH(B100,'Age-gender adjustments'!$B$5:$B$156,0))</f>
        <v>352980.17533554684</v>
      </c>
      <c r="N100" s="65">
        <f>(K100*'Spend weights'!$C$7)+('Sub misuse services - current'!L100*'Spend weights'!$C$8)+('Sub misuse services - current'!M100*'Spend weights'!$C$9)</f>
        <v>329766.11834338319</v>
      </c>
    </row>
    <row r="101" spans="1:14" x14ac:dyDescent="0.25">
      <c r="A101" s="1" t="s">
        <v>293</v>
      </c>
      <c r="B101" s="1" t="s">
        <v>294</v>
      </c>
      <c r="C101" s="1" t="s">
        <v>295</v>
      </c>
      <c r="D101" s="24">
        <v>1211</v>
      </c>
      <c r="E101" s="25">
        <v>230</v>
      </c>
      <c r="F101" s="25">
        <f t="shared" si="3"/>
        <v>1441</v>
      </c>
      <c r="G101" s="56">
        <v>1.1173120392527409</v>
      </c>
      <c r="H101" s="25">
        <f t="shared" si="4"/>
        <v>14.815557640491345</v>
      </c>
      <c r="I101" s="25">
        <f>(H101/$H$159)*'SMR&lt;75 &amp; MFF wtd pop'!$E$158</f>
        <v>489521.08863470604</v>
      </c>
      <c r="J101" s="72">
        <f>INDEX('Age-gender adjustments'!$J$5:$J$156,MATCH(B101,'Age-gender adjustments'!$B$5:$B$156,0))</f>
        <v>474138.75236633385</v>
      </c>
      <c r="K101" s="25">
        <f t="shared" si="5"/>
        <v>485829.32793029677</v>
      </c>
      <c r="L101" s="24">
        <f>INDEX('Age-gender adjustments'!$J$5:$J$156,MATCH(B101,'Age-gender adjustments'!$B$5:$B$156,0))</f>
        <v>474138.75236633385</v>
      </c>
      <c r="M101" s="25">
        <f>INDEX('Age-gender adjustments'!$L$5:$L$156,MATCH(B101,'Age-gender adjustments'!$B$5:$B$156,0))</f>
        <v>395696.61967933149</v>
      </c>
      <c r="N101" s="65">
        <f>(K101*'Spend weights'!$C$7)+('Sub misuse services - current'!L101*'Spend weights'!$C$8)+('Sub misuse services - current'!M101*'Spend weights'!$C$9)</f>
        <v>459258.85882092465</v>
      </c>
    </row>
    <row r="102" spans="1:14" x14ac:dyDescent="0.25">
      <c r="A102" s="1" t="s">
        <v>296</v>
      </c>
      <c r="B102" s="1" t="s">
        <v>297</v>
      </c>
      <c r="C102" s="1" t="s">
        <v>298</v>
      </c>
      <c r="D102" s="24">
        <v>712</v>
      </c>
      <c r="E102" s="25">
        <v>163</v>
      </c>
      <c r="F102" s="25">
        <f t="shared" si="3"/>
        <v>875</v>
      </c>
      <c r="G102" s="56">
        <v>1.1506641427658195</v>
      </c>
      <c r="H102" s="25">
        <f t="shared" si="4"/>
        <v>9.130519972846777</v>
      </c>
      <c r="I102" s="25">
        <f>(H102/$H$159)*'SMR&lt;75 &amp; MFF wtd pop'!$E$158</f>
        <v>301681.66365155124</v>
      </c>
      <c r="J102" s="72">
        <f>INDEX('Age-gender adjustments'!$J$5:$J$156,MATCH(B102,'Age-gender adjustments'!$B$5:$B$156,0))</f>
        <v>257852.62691077185</v>
      </c>
      <c r="K102" s="25">
        <f t="shared" si="5"/>
        <v>291162.69483376417</v>
      </c>
      <c r="L102" s="24">
        <f>INDEX('Age-gender adjustments'!$J$5:$J$156,MATCH(B102,'Age-gender adjustments'!$B$5:$B$156,0))</f>
        <v>257852.62691077185</v>
      </c>
      <c r="M102" s="25">
        <f>INDEX('Age-gender adjustments'!$L$5:$L$156,MATCH(B102,'Age-gender adjustments'!$B$5:$B$156,0))</f>
        <v>221975.46976374724</v>
      </c>
      <c r="N102" s="65">
        <f>(K102*'Spend weights'!$C$7)+('Sub misuse services - current'!L102*'Spend weights'!$C$8)+('Sub misuse services - current'!M102*'Spend weights'!$C$9)</f>
        <v>264044.66527431249</v>
      </c>
    </row>
    <row r="103" spans="1:14" x14ac:dyDescent="0.25">
      <c r="A103" s="1" t="s">
        <v>299</v>
      </c>
      <c r="B103" s="1" t="s">
        <v>300</v>
      </c>
      <c r="C103" s="1" t="s">
        <v>301</v>
      </c>
      <c r="D103" s="24">
        <v>840</v>
      </c>
      <c r="E103" s="25">
        <v>342</v>
      </c>
      <c r="F103" s="25">
        <f t="shared" si="3"/>
        <v>1182</v>
      </c>
      <c r="G103" s="56">
        <v>1.1224217529092197</v>
      </c>
      <c r="H103" s="25">
        <f t="shared" si="4"/>
        <v>11.347683921912212</v>
      </c>
      <c r="I103" s="25">
        <f>(H103/$H$159)*'SMR&lt;75 &amp; MFF wtd pop'!$E$158</f>
        <v>374939.01490114897</v>
      </c>
      <c r="J103" s="72">
        <f>INDEX('Age-gender adjustments'!$J$5:$J$156,MATCH(B103,'Age-gender adjustments'!$B$5:$B$156,0))</f>
        <v>364302.25892267347</v>
      </c>
      <c r="K103" s="25">
        <f t="shared" si="5"/>
        <v>372386.19346631481</v>
      </c>
      <c r="L103" s="24">
        <f>INDEX('Age-gender adjustments'!$J$5:$J$156,MATCH(B103,'Age-gender adjustments'!$B$5:$B$156,0))</f>
        <v>364302.25892267347</v>
      </c>
      <c r="M103" s="25">
        <f>INDEX('Age-gender adjustments'!$L$5:$L$156,MATCH(B103,'Age-gender adjustments'!$B$5:$B$156,0))</f>
        <v>317605.20769795706</v>
      </c>
      <c r="N103" s="65">
        <f>(K103*'Spend weights'!$C$7)+('Sub misuse services - current'!L103*'Spend weights'!$C$8)+('Sub misuse services - current'!M103*'Spend weights'!$C$9)</f>
        <v>355966.84192304377</v>
      </c>
    </row>
    <row r="104" spans="1:14" x14ac:dyDescent="0.25">
      <c r="A104" s="1" t="s">
        <v>302</v>
      </c>
      <c r="B104" s="1" t="s">
        <v>303</v>
      </c>
      <c r="C104" s="1" t="s">
        <v>304</v>
      </c>
      <c r="D104" s="24">
        <v>409</v>
      </c>
      <c r="E104" s="25">
        <v>156</v>
      </c>
      <c r="F104" s="25">
        <f t="shared" si="3"/>
        <v>565</v>
      </c>
      <c r="G104" s="56">
        <v>1.1061053743040943</v>
      </c>
      <c r="H104" s="25">
        <f t="shared" si="4"/>
        <v>5.3867331728609393</v>
      </c>
      <c r="I104" s="25">
        <f>(H104/$H$159)*'SMR&lt;75 &amp; MFF wtd pop'!$E$158</f>
        <v>177983.14116485187</v>
      </c>
      <c r="J104" s="72">
        <f>INDEX('Age-gender adjustments'!$J$5:$J$156,MATCH(B104,'Age-gender adjustments'!$B$5:$B$156,0))</f>
        <v>206817.63230905696</v>
      </c>
      <c r="K104" s="25">
        <f t="shared" si="5"/>
        <v>184903.41903946109</v>
      </c>
      <c r="L104" s="24">
        <f>INDEX('Age-gender adjustments'!$J$5:$J$156,MATCH(B104,'Age-gender adjustments'!$B$5:$B$156,0))</f>
        <v>206817.63230905696</v>
      </c>
      <c r="M104" s="25">
        <f>INDEX('Age-gender adjustments'!$L$5:$L$156,MATCH(B104,'Age-gender adjustments'!$B$5:$B$156,0))</f>
        <v>196908.172847682</v>
      </c>
      <c r="N104" s="65">
        <f>(K104*'Spend weights'!$C$7)+('Sub misuse services - current'!L104*'Spend weights'!$C$8)+('Sub misuse services - current'!M104*'Spend weights'!$C$9)</f>
        <v>194065.37681932093</v>
      </c>
    </row>
    <row r="105" spans="1:14" x14ac:dyDescent="0.25">
      <c r="A105" s="1" t="s">
        <v>305</v>
      </c>
      <c r="B105" s="1" t="s">
        <v>306</v>
      </c>
      <c r="C105" s="1" t="s">
        <v>307</v>
      </c>
      <c r="D105" s="24">
        <v>312</v>
      </c>
      <c r="E105" s="25">
        <v>362</v>
      </c>
      <c r="F105" s="25">
        <f t="shared" si="3"/>
        <v>674</v>
      </c>
      <c r="G105" s="56">
        <v>1.0823930749163824</v>
      </c>
      <c r="H105" s="25">
        <f t="shared" si="4"/>
        <v>5.3361978593377648</v>
      </c>
      <c r="I105" s="25">
        <f>(H105/$H$159)*'SMR&lt;75 &amp; MFF wtd pop'!$E$158</f>
        <v>176313.4030226472</v>
      </c>
      <c r="J105" s="72">
        <f>INDEX('Age-gender adjustments'!$J$5:$J$156,MATCH(B105,'Age-gender adjustments'!$B$5:$B$156,0))</f>
        <v>220652.43366427292</v>
      </c>
      <c r="K105" s="25">
        <f t="shared" si="5"/>
        <v>186954.77037663737</v>
      </c>
      <c r="L105" s="24">
        <f>INDEX('Age-gender adjustments'!$J$5:$J$156,MATCH(B105,'Age-gender adjustments'!$B$5:$B$156,0))</f>
        <v>220652.43366427292</v>
      </c>
      <c r="M105" s="25">
        <f>INDEX('Age-gender adjustments'!$L$5:$L$156,MATCH(B105,'Age-gender adjustments'!$B$5:$B$156,0))</f>
        <v>224001.81965915911</v>
      </c>
      <c r="N105" s="65">
        <f>(K105*'Spend weights'!$C$7)+('Sub misuse services - current'!L105*'Spend weights'!$C$8)+('Sub misuse services - current'!M105*'Spend weights'!$C$9)</f>
        <v>205856.65000893711</v>
      </c>
    </row>
    <row r="106" spans="1:14" x14ac:dyDescent="0.25">
      <c r="A106" s="1" t="s">
        <v>308</v>
      </c>
      <c r="B106" s="1" t="s">
        <v>309</v>
      </c>
      <c r="C106" s="1" t="s">
        <v>310</v>
      </c>
      <c r="D106" s="24">
        <v>637</v>
      </c>
      <c r="E106" s="25">
        <v>173</v>
      </c>
      <c r="F106" s="25">
        <f t="shared" si="3"/>
        <v>810</v>
      </c>
      <c r="G106" s="56">
        <v>1.0963093343533197</v>
      </c>
      <c r="H106" s="25">
        <f t="shared" si="4"/>
        <v>7.9317980340462677</v>
      </c>
      <c r="I106" s="25">
        <f>(H106/$H$159)*'SMR&lt;75 &amp; MFF wtd pop'!$E$158</f>
        <v>262074.6719546481</v>
      </c>
      <c r="J106" s="72">
        <f>INDEX('Age-gender adjustments'!$J$5:$J$156,MATCH(B106,'Age-gender adjustments'!$B$5:$B$156,0))</f>
        <v>317420.78676647588</v>
      </c>
      <c r="K106" s="25">
        <f t="shared" si="5"/>
        <v>275357.73950948677</v>
      </c>
      <c r="L106" s="24">
        <f>INDEX('Age-gender adjustments'!$J$5:$J$156,MATCH(B106,'Age-gender adjustments'!$B$5:$B$156,0))</f>
        <v>317420.78676647588</v>
      </c>
      <c r="M106" s="25">
        <f>INDEX('Age-gender adjustments'!$L$5:$L$156,MATCH(B106,'Age-gender adjustments'!$B$5:$B$156,0))</f>
        <v>303166.67309987376</v>
      </c>
      <c r="N106" s="65">
        <f>(K106*'Spend weights'!$C$7)+('Sub misuse services - current'!L106*'Spend weights'!$C$8)+('Sub misuse services - current'!M106*'Spend weights'!$C$9)</f>
        <v>294177.94469106186</v>
      </c>
    </row>
    <row r="107" spans="1:14" x14ac:dyDescent="0.25">
      <c r="A107" s="1" t="s">
        <v>311</v>
      </c>
      <c r="B107" s="1" t="s">
        <v>312</v>
      </c>
      <c r="C107" s="1" t="s">
        <v>313</v>
      </c>
      <c r="D107" s="24">
        <v>584</v>
      </c>
      <c r="E107" s="25">
        <v>125</v>
      </c>
      <c r="F107" s="25">
        <f t="shared" si="3"/>
        <v>709</v>
      </c>
      <c r="G107" s="56">
        <v>1.1144488013189846</v>
      </c>
      <c r="H107" s="25">
        <f t="shared" si="4"/>
        <v>7.2049115005272357</v>
      </c>
      <c r="I107" s="25">
        <f>(H107/$H$159)*'SMR&lt;75 &amp; MFF wtd pop'!$E$158</f>
        <v>238057.6018020093</v>
      </c>
      <c r="J107" s="72">
        <f>INDEX('Age-gender adjustments'!$J$5:$J$156,MATCH(B107,'Age-gender adjustments'!$B$5:$B$156,0))</f>
        <v>332747.67182059697</v>
      </c>
      <c r="K107" s="25">
        <f t="shared" si="5"/>
        <v>260783.21860647033</v>
      </c>
      <c r="L107" s="24">
        <f>INDEX('Age-gender adjustments'!$J$5:$J$156,MATCH(B107,'Age-gender adjustments'!$B$5:$B$156,0))</f>
        <v>332747.67182059697</v>
      </c>
      <c r="M107" s="25">
        <f>INDEX('Age-gender adjustments'!$L$5:$L$156,MATCH(B107,'Age-gender adjustments'!$B$5:$B$156,0))</f>
        <v>297940.37591748382</v>
      </c>
      <c r="N107" s="65">
        <f>(K107*'Spend weights'!$C$7)+('Sub misuse services - current'!L107*'Spend weights'!$C$8)+('Sub misuse services - current'!M107*'Spend weights'!$C$9)</f>
        <v>290283.64988366934</v>
      </c>
    </row>
    <row r="108" spans="1:14" x14ac:dyDescent="0.25">
      <c r="A108" s="1" t="s">
        <v>314</v>
      </c>
      <c r="B108" s="1" t="s">
        <v>315</v>
      </c>
      <c r="C108" s="1" t="s">
        <v>316</v>
      </c>
      <c r="D108" s="24">
        <v>1054</v>
      </c>
      <c r="E108" s="25">
        <v>241</v>
      </c>
      <c r="F108" s="25">
        <f t="shared" si="3"/>
        <v>1295</v>
      </c>
      <c r="G108" s="56">
        <v>1.1472658503921878</v>
      </c>
      <c r="H108" s="25">
        <f t="shared" si="4"/>
        <v>13.474637412856246</v>
      </c>
      <c r="I108" s="25">
        <f>(H108/$H$159)*'SMR&lt;75 &amp; MFF wtd pop'!$E$158</f>
        <v>445215.72089004231</v>
      </c>
      <c r="J108" s="72">
        <f>INDEX('Age-gender adjustments'!$J$5:$J$156,MATCH(B108,'Age-gender adjustments'!$B$5:$B$156,0))</f>
        <v>369876.50929313892</v>
      </c>
      <c r="K108" s="25">
        <f t="shared" si="5"/>
        <v>427134.3101067855</v>
      </c>
      <c r="L108" s="24">
        <f>INDEX('Age-gender adjustments'!$J$5:$J$156,MATCH(B108,'Age-gender adjustments'!$B$5:$B$156,0))</f>
        <v>369876.50929313892</v>
      </c>
      <c r="M108" s="25">
        <f>INDEX('Age-gender adjustments'!$L$5:$L$156,MATCH(B108,'Age-gender adjustments'!$B$5:$B$156,0))</f>
        <v>312873.66559933114</v>
      </c>
      <c r="N108" s="65">
        <f>(K108*'Spend weights'!$C$7)+('Sub misuse services - current'!L108*'Spend weights'!$C$8)+('Sub misuse services - current'!M108*'Spend weights'!$C$9)</f>
        <v>381728.9661670308</v>
      </c>
    </row>
    <row r="109" spans="1:14" x14ac:dyDescent="0.25">
      <c r="A109" s="1" t="s">
        <v>317</v>
      </c>
      <c r="B109" s="1" t="s">
        <v>318</v>
      </c>
      <c r="C109" s="1" t="s">
        <v>319</v>
      </c>
      <c r="D109" s="24">
        <v>555</v>
      </c>
      <c r="E109" s="25">
        <v>234</v>
      </c>
      <c r="F109" s="25">
        <f t="shared" si="3"/>
        <v>789</v>
      </c>
      <c r="G109" s="56">
        <v>1.1565680431642118</v>
      </c>
      <c r="H109" s="25">
        <f t="shared" si="4"/>
        <v>7.772137250063504</v>
      </c>
      <c r="I109" s="25">
        <f>(H109/$H$159)*'SMR&lt;75 &amp; MFF wtd pop'!$E$158</f>
        <v>256799.31731164051</v>
      </c>
      <c r="J109" s="72">
        <f>INDEX('Age-gender adjustments'!$J$5:$J$156,MATCH(B109,'Age-gender adjustments'!$B$5:$B$156,0))</f>
        <v>141232.97040457386</v>
      </c>
      <c r="K109" s="25">
        <f t="shared" si="5"/>
        <v>229063.39405394453</v>
      </c>
      <c r="L109" s="24">
        <f>INDEX('Age-gender adjustments'!$J$5:$J$156,MATCH(B109,'Age-gender adjustments'!$B$5:$B$156,0))</f>
        <v>141232.97040457386</v>
      </c>
      <c r="M109" s="25">
        <f>INDEX('Age-gender adjustments'!$L$5:$L$156,MATCH(B109,'Age-gender adjustments'!$B$5:$B$156,0))</f>
        <v>128311.40668031252</v>
      </c>
      <c r="N109" s="65">
        <f>(K109*'Spend weights'!$C$7)+('Sub misuse services - current'!L109*'Spend weights'!$C$8)+('Sub misuse services - current'!M109*'Spend weights'!$C$9)</f>
        <v>178711.5747730351</v>
      </c>
    </row>
    <row r="110" spans="1:14" x14ac:dyDescent="0.25">
      <c r="A110" s="1" t="s">
        <v>320</v>
      </c>
      <c r="B110" s="1" t="s">
        <v>321</v>
      </c>
      <c r="C110" s="1" t="s">
        <v>322</v>
      </c>
      <c r="D110" s="24">
        <v>250</v>
      </c>
      <c r="E110" s="25">
        <v>62</v>
      </c>
      <c r="F110" s="25">
        <f t="shared" si="3"/>
        <v>312</v>
      </c>
      <c r="G110" s="56">
        <v>1.1107432374010384</v>
      </c>
      <c r="H110" s="25">
        <f t="shared" si="4"/>
        <v>3.1211884970969179</v>
      </c>
      <c r="I110" s="25">
        <f>(H110/$H$159)*'SMR&lt;75 &amp; MFF wtd pop'!$E$158</f>
        <v>103127.24151247904</v>
      </c>
      <c r="J110" s="72">
        <f>INDEX('Age-gender adjustments'!$J$5:$J$156,MATCH(B110,'Age-gender adjustments'!$B$5:$B$156,0))</f>
        <v>150907.56679440325</v>
      </c>
      <c r="K110" s="25">
        <f t="shared" si="5"/>
        <v>114594.51958014086</v>
      </c>
      <c r="L110" s="24">
        <f>INDEX('Age-gender adjustments'!$J$5:$J$156,MATCH(B110,'Age-gender adjustments'!$B$5:$B$156,0))</f>
        <v>150907.56679440325</v>
      </c>
      <c r="M110" s="25">
        <f>INDEX('Age-gender adjustments'!$L$5:$L$156,MATCH(B110,'Age-gender adjustments'!$B$5:$B$156,0))</f>
        <v>142041.10187680277</v>
      </c>
      <c r="N110" s="65">
        <f>(K110*'Spend weights'!$C$7)+('Sub misuse services - current'!L110*'Spend weights'!$C$8)+('Sub misuse services - current'!M110*'Spend weights'!$C$9)</f>
        <v>131732.62539947469</v>
      </c>
    </row>
    <row r="111" spans="1:14" x14ac:dyDescent="0.25">
      <c r="A111" s="1" t="s">
        <v>323</v>
      </c>
      <c r="B111" s="1" t="s">
        <v>324</v>
      </c>
      <c r="C111" s="1" t="s">
        <v>325</v>
      </c>
      <c r="D111" s="24">
        <v>1128</v>
      </c>
      <c r="E111" s="25">
        <v>182</v>
      </c>
      <c r="F111" s="25">
        <f t="shared" si="3"/>
        <v>1310</v>
      </c>
      <c r="G111" s="56">
        <v>1.1454906818557542</v>
      </c>
      <c r="H111" s="25">
        <f t="shared" si="4"/>
        <v>13.963531411821643</v>
      </c>
      <c r="I111" s="25">
        <f>(H111/$H$159)*'SMR&lt;75 &amp; MFF wtd pop'!$E$158</f>
        <v>461369.27571449493</v>
      </c>
      <c r="J111" s="72">
        <f>INDEX('Age-gender adjustments'!$J$5:$J$156,MATCH(B111,'Age-gender adjustments'!$B$5:$B$156,0))</f>
        <v>540207.72352128034</v>
      </c>
      <c r="K111" s="25">
        <f t="shared" si="5"/>
        <v>480290.50318812346</v>
      </c>
      <c r="L111" s="24">
        <f>INDEX('Age-gender adjustments'!$J$5:$J$156,MATCH(B111,'Age-gender adjustments'!$B$5:$B$156,0))</f>
        <v>540207.72352128034</v>
      </c>
      <c r="M111" s="25">
        <f>INDEX('Age-gender adjustments'!$L$5:$L$156,MATCH(B111,'Age-gender adjustments'!$B$5:$B$156,0))</f>
        <v>452506.5234009432</v>
      </c>
      <c r="N111" s="65">
        <f>(K111*'Spend weights'!$C$7)+('Sub misuse services - current'!L111*'Spend weights'!$C$8)+('Sub misuse services - current'!M111*'Spend weights'!$C$9)</f>
        <v>489645.70893291268</v>
      </c>
    </row>
    <row r="112" spans="1:14" x14ac:dyDescent="0.25">
      <c r="A112" s="1" t="s">
        <v>326</v>
      </c>
      <c r="B112" s="1" t="s">
        <v>327</v>
      </c>
      <c r="C112" s="1" t="s">
        <v>328</v>
      </c>
      <c r="D112" s="24">
        <v>953</v>
      </c>
      <c r="E112" s="25">
        <v>266</v>
      </c>
      <c r="F112" s="25">
        <f t="shared" si="3"/>
        <v>1219</v>
      </c>
      <c r="G112" s="56">
        <v>1.1265494615419285</v>
      </c>
      <c r="H112" s="25">
        <f t="shared" si="4"/>
        <v>12.234327152345342</v>
      </c>
      <c r="I112" s="25">
        <f>(H112/$H$159)*'SMR&lt;75 &amp; MFF wtd pop'!$E$158</f>
        <v>404234.60875756922</v>
      </c>
      <c r="J112" s="72">
        <f>INDEX('Age-gender adjustments'!$J$5:$J$156,MATCH(B112,'Age-gender adjustments'!$B$5:$B$156,0))</f>
        <v>443966.11864837114</v>
      </c>
      <c r="K112" s="25">
        <f t="shared" si="5"/>
        <v>413770.17113136168</v>
      </c>
      <c r="L112" s="24">
        <f>INDEX('Age-gender adjustments'!$J$5:$J$156,MATCH(B112,'Age-gender adjustments'!$B$5:$B$156,0))</f>
        <v>443966.11864837114</v>
      </c>
      <c r="M112" s="25">
        <f>INDEX('Age-gender adjustments'!$L$5:$L$156,MATCH(B112,'Age-gender adjustments'!$B$5:$B$156,0))</f>
        <v>392131.71174710075</v>
      </c>
      <c r="N112" s="65">
        <f>(K112*'Spend weights'!$C$7)+('Sub misuse services - current'!L112*'Spend weights'!$C$8)+('Sub misuse services - current'!M112*'Spend weights'!$C$9)</f>
        <v>416507.25935091235</v>
      </c>
    </row>
    <row r="113" spans="1:14" x14ac:dyDescent="0.25">
      <c r="A113" s="1" t="s">
        <v>329</v>
      </c>
      <c r="B113" s="1" t="s">
        <v>330</v>
      </c>
      <c r="C113" s="1" t="s">
        <v>331</v>
      </c>
      <c r="D113" s="24">
        <v>243</v>
      </c>
      <c r="E113" s="25">
        <v>142</v>
      </c>
      <c r="F113" s="25">
        <f t="shared" si="3"/>
        <v>385</v>
      </c>
      <c r="G113" s="56">
        <v>1.109578309223781</v>
      </c>
      <c r="H113" s="25">
        <f t="shared" si="4"/>
        <v>3.4840758909626719</v>
      </c>
      <c r="I113" s="25">
        <f>(H113/$H$159)*'SMR&lt;75 &amp; MFF wtd pop'!$E$158</f>
        <v>115117.40998318697</v>
      </c>
      <c r="J113" s="72">
        <f>INDEX('Age-gender adjustments'!$J$5:$J$156,MATCH(B113,'Age-gender adjustments'!$B$5:$B$156,0))</f>
        <v>218269.1126812186</v>
      </c>
      <c r="K113" s="25">
        <f t="shared" si="5"/>
        <v>139873.81863071455</v>
      </c>
      <c r="L113" s="24">
        <f>INDEX('Age-gender adjustments'!$J$5:$J$156,MATCH(B113,'Age-gender adjustments'!$B$5:$B$156,0))</f>
        <v>218269.1126812186</v>
      </c>
      <c r="M113" s="25">
        <f>INDEX('Age-gender adjustments'!$L$5:$L$156,MATCH(B113,'Age-gender adjustments'!$B$5:$B$156,0))</f>
        <v>193637.39988761549</v>
      </c>
      <c r="N113" s="65">
        <f>(K113*'Spend weights'!$C$7)+('Sub misuse services - current'!L113*'Spend weights'!$C$8)+('Sub misuse services - current'!M113*'Spend weights'!$C$9)</f>
        <v>175451.07265324669</v>
      </c>
    </row>
    <row r="114" spans="1:14" x14ac:dyDescent="0.25">
      <c r="A114" s="1" t="s">
        <v>332</v>
      </c>
      <c r="B114" s="1" t="s">
        <v>333</v>
      </c>
      <c r="C114" s="1" t="s">
        <v>334</v>
      </c>
      <c r="D114" s="24">
        <v>996</v>
      </c>
      <c r="E114" s="25">
        <v>104</v>
      </c>
      <c r="F114" s="25">
        <f t="shared" si="3"/>
        <v>1100</v>
      </c>
      <c r="G114" s="56">
        <v>1.1152238405546369</v>
      </c>
      <c r="H114" s="25">
        <f t="shared" si="4"/>
        <v>11.687545849012595</v>
      </c>
      <c r="I114" s="25">
        <f>(H114/$H$159)*'SMR&lt;75 &amp; MFF wtd pop'!$E$158</f>
        <v>386168.39853804803</v>
      </c>
      <c r="J114" s="72">
        <f>INDEX('Age-gender adjustments'!$J$5:$J$156,MATCH(B114,'Age-gender adjustments'!$B$5:$B$156,0))</f>
        <v>528389.56491172535</v>
      </c>
      <c r="K114" s="25">
        <f t="shared" si="5"/>
        <v>420301.47846773057</v>
      </c>
      <c r="L114" s="24">
        <f>INDEX('Age-gender adjustments'!$J$5:$J$156,MATCH(B114,'Age-gender adjustments'!$B$5:$B$156,0))</f>
        <v>528389.56491172535</v>
      </c>
      <c r="M114" s="25">
        <f>INDEX('Age-gender adjustments'!$L$5:$L$156,MATCH(B114,'Age-gender adjustments'!$B$5:$B$156,0))</f>
        <v>469115.44425779633</v>
      </c>
      <c r="N114" s="65">
        <f>(K114*'Spend weights'!$C$7)+('Sub misuse services - current'!L114*'Spend weights'!$C$8)+('Sub misuse services - current'!M114*'Spend weights'!$C$9)</f>
        <v>462798.68183015776</v>
      </c>
    </row>
    <row r="115" spans="1:14" x14ac:dyDescent="0.25">
      <c r="A115" s="1" t="s">
        <v>335</v>
      </c>
      <c r="B115" s="1" t="s">
        <v>336</v>
      </c>
      <c r="C115" s="1" t="s">
        <v>337</v>
      </c>
      <c r="D115" s="24">
        <v>420</v>
      </c>
      <c r="E115" s="25">
        <v>131</v>
      </c>
      <c r="F115" s="25">
        <f t="shared" si="3"/>
        <v>551</v>
      </c>
      <c r="G115" s="56">
        <v>1.0983591617225541</v>
      </c>
      <c r="H115" s="25">
        <f t="shared" si="4"/>
        <v>5.332533730163</v>
      </c>
      <c r="I115" s="25">
        <f>(H115/$H$159)*'SMR&lt;75 &amp; MFF wtd pop'!$E$158</f>
        <v>176192.33646909223</v>
      </c>
      <c r="J115" s="72">
        <f>INDEX('Age-gender adjustments'!$J$5:$J$156,MATCH(B115,'Age-gender adjustments'!$B$5:$B$156,0))</f>
        <v>309628.34207763942</v>
      </c>
      <c r="K115" s="25">
        <f t="shared" si="5"/>
        <v>208216.97781514356</v>
      </c>
      <c r="L115" s="24">
        <f>INDEX('Age-gender adjustments'!$J$5:$J$156,MATCH(B115,'Age-gender adjustments'!$B$5:$B$156,0))</f>
        <v>309628.34207763942</v>
      </c>
      <c r="M115" s="25">
        <f>INDEX('Age-gender adjustments'!$L$5:$L$156,MATCH(B115,'Age-gender adjustments'!$B$5:$B$156,0))</f>
        <v>287255.67280526529</v>
      </c>
      <c r="N115" s="65">
        <f>(K115*'Spend weights'!$C$7)+('Sub misuse services - current'!L115*'Spend weights'!$C$8)+('Sub misuse services - current'!M115*'Spend weights'!$C$9)</f>
        <v>256697.11555226051</v>
      </c>
    </row>
    <row r="116" spans="1:14" x14ac:dyDescent="0.25">
      <c r="A116" s="1" t="s">
        <v>338</v>
      </c>
      <c r="B116" s="1" t="s">
        <v>339</v>
      </c>
      <c r="C116" s="1" t="s">
        <v>340</v>
      </c>
      <c r="D116" s="24">
        <v>262</v>
      </c>
      <c r="E116" s="25">
        <v>123</v>
      </c>
      <c r="F116" s="25">
        <f t="shared" si="3"/>
        <v>385</v>
      </c>
      <c r="G116" s="56">
        <v>1.1150508430792236</v>
      </c>
      <c r="H116" s="25">
        <f t="shared" si="4"/>
        <v>3.6071894773612883</v>
      </c>
      <c r="I116" s="25">
        <f>(H116/$H$159)*'SMR&lt;75 &amp; MFF wtd pop'!$E$158</f>
        <v>119185.20805748037</v>
      </c>
      <c r="J116" s="72">
        <f>INDEX('Age-gender adjustments'!$J$5:$J$156,MATCH(B116,'Age-gender adjustments'!$B$5:$B$156,0))</f>
        <v>155512.2685645303</v>
      </c>
      <c r="K116" s="25">
        <f t="shared" si="5"/>
        <v>127903.70257917236</v>
      </c>
      <c r="L116" s="24">
        <f>INDEX('Age-gender adjustments'!$J$5:$J$156,MATCH(B116,'Age-gender adjustments'!$B$5:$B$156,0))</f>
        <v>155512.2685645303</v>
      </c>
      <c r="M116" s="25">
        <f>INDEX('Age-gender adjustments'!$L$5:$L$156,MATCH(B116,'Age-gender adjustments'!$B$5:$B$156,0))</f>
        <v>145235.00699178406</v>
      </c>
      <c r="N116" s="65">
        <f>(K116*'Spend weights'!$C$7)+('Sub misuse services - current'!L116*'Spend weights'!$C$8)+('Sub misuse services - current'!M116*'Spend weights'!$C$9)</f>
        <v>140017.94746144436</v>
      </c>
    </row>
    <row r="117" spans="1:14" x14ac:dyDescent="0.25">
      <c r="A117" s="1" t="s">
        <v>341</v>
      </c>
      <c r="B117" s="1" t="s">
        <v>342</v>
      </c>
      <c r="C117" s="1" t="s">
        <v>343</v>
      </c>
      <c r="D117" s="24">
        <v>1172</v>
      </c>
      <c r="E117" s="25">
        <v>290</v>
      </c>
      <c r="F117" s="25">
        <f t="shared" si="3"/>
        <v>1462</v>
      </c>
      <c r="G117" s="56">
        <v>1.1495532410574054</v>
      </c>
      <c r="H117" s="25">
        <f t="shared" si="4"/>
        <v>15.139616184726028</v>
      </c>
      <c r="I117" s="25">
        <f>(H117/$H$159)*'SMR&lt;75 &amp; MFF wtd pop'!$E$158</f>
        <v>500228.31243312656</v>
      </c>
      <c r="J117" s="72">
        <f>INDEX('Age-gender adjustments'!$J$5:$J$156,MATCH(B117,'Age-gender adjustments'!$B$5:$B$156,0))</f>
        <v>497370.16138551669</v>
      </c>
      <c r="K117" s="25">
        <f t="shared" si="5"/>
        <v>499542.35618170019</v>
      </c>
      <c r="L117" s="24">
        <f>INDEX('Age-gender adjustments'!$J$5:$J$156,MATCH(B117,'Age-gender adjustments'!$B$5:$B$156,0))</f>
        <v>497370.16138551669</v>
      </c>
      <c r="M117" s="25">
        <f>INDEX('Age-gender adjustments'!$L$5:$L$156,MATCH(B117,'Age-gender adjustments'!$B$5:$B$156,0))</f>
        <v>428613.74326998356</v>
      </c>
      <c r="N117" s="65">
        <f>(K117*'Spend weights'!$C$7)+('Sub misuse services - current'!L117*'Spend weights'!$C$8)+('Sub misuse services - current'!M117*'Spend weights'!$C$9)</f>
        <v>480574.25732004596</v>
      </c>
    </row>
    <row r="118" spans="1:14" x14ac:dyDescent="0.25">
      <c r="A118" s="1" t="s">
        <v>344</v>
      </c>
      <c r="B118" s="1" t="s">
        <v>345</v>
      </c>
      <c r="C118" s="1" t="s">
        <v>346</v>
      </c>
      <c r="D118" s="24">
        <v>312</v>
      </c>
      <c r="E118" s="25">
        <v>210</v>
      </c>
      <c r="F118" s="25">
        <f t="shared" si="3"/>
        <v>522</v>
      </c>
      <c r="G118" s="56">
        <v>1.1008938758934486</v>
      </c>
      <c r="H118" s="25">
        <f t="shared" si="4"/>
        <v>4.5907274624756802</v>
      </c>
      <c r="I118" s="25">
        <f>(H118/$H$159)*'SMR&lt;75 &amp; MFF wtd pop'!$E$158</f>
        <v>151682.30312941552</v>
      </c>
      <c r="J118" s="72">
        <f>INDEX('Age-gender adjustments'!$J$5:$J$156,MATCH(B118,'Age-gender adjustments'!$B$5:$B$156,0))</f>
        <v>194029.13961479175</v>
      </c>
      <c r="K118" s="25">
        <f t="shared" si="5"/>
        <v>161845.54388590582</v>
      </c>
      <c r="L118" s="24">
        <f>INDEX('Age-gender adjustments'!$J$5:$J$156,MATCH(B118,'Age-gender adjustments'!$B$5:$B$156,0))</f>
        <v>194029.13961479175</v>
      </c>
      <c r="M118" s="25">
        <f>INDEX('Age-gender adjustments'!$L$5:$L$156,MATCH(B118,'Age-gender adjustments'!$B$5:$B$156,0))</f>
        <v>185697.03569702926</v>
      </c>
      <c r="N118" s="65">
        <f>(K118*'Spend weights'!$C$7)+('Sub misuse services - current'!L118*'Spend weights'!$C$8)+('Sub misuse services - current'!M118*'Spend weights'!$C$9)</f>
        <v>176912.00822078096</v>
      </c>
    </row>
    <row r="119" spans="1:14" x14ac:dyDescent="0.25">
      <c r="A119" s="1" t="s">
        <v>347</v>
      </c>
      <c r="B119" s="1" t="s">
        <v>348</v>
      </c>
      <c r="C119" s="1" t="s">
        <v>349</v>
      </c>
      <c r="D119" s="24">
        <v>1351</v>
      </c>
      <c r="E119" s="25">
        <v>167</v>
      </c>
      <c r="F119" s="25">
        <f t="shared" si="3"/>
        <v>1518</v>
      </c>
      <c r="G119" s="56">
        <v>1.116635907704451</v>
      </c>
      <c r="H119" s="25">
        <f t="shared" si="4"/>
        <v>16.018142096020348</v>
      </c>
      <c r="I119" s="25">
        <f>(H119/$H$159)*'SMR&lt;75 &amp; MFF wtd pop'!$E$158</f>
        <v>529255.70181165624</v>
      </c>
      <c r="J119" s="72">
        <f>INDEX('Age-gender adjustments'!$J$5:$J$156,MATCH(B119,'Age-gender adjustments'!$B$5:$B$156,0))</f>
        <v>542445.06694239902</v>
      </c>
      <c r="K119" s="25">
        <f t="shared" si="5"/>
        <v>532421.14944303455</v>
      </c>
      <c r="L119" s="24">
        <f>INDEX('Age-gender adjustments'!$J$5:$J$156,MATCH(B119,'Age-gender adjustments'!$B$5:$B$156,0))</f>
        <v>542445.06694239902</v>
      </c>
      <c r="M119" s="25">
        <f>INDEX('Age-gender adjustments'!$L$5:$L$156,MATCH(B119,'Age-gender adjustments'!$B$5:$B$156,0))</f>
        <v>448176.31595574954</v>
      </c>
      <c r="N119" s="65">
        <f>(K119*'Spend weights'!$C$7)+('Sub misuse services - current'!L119*'Spend weights'!$C$8)+('Sub misuse services - current'!M119*'Spend weights'!$C$9)</f>
        <v>513373.40804563824</v>
      </c>
    </row>
    <row r="120" spans="1:14" x14ac:dyDescent="0.25">
      <c r="A120" s="1" t="s">
        <v>350</v>
      </c>
      <c r="B120" s="1" t="s">
        <v>351</v>
      </c>
      <c r="C120" s="1" t="s">
        <v>352</v>
      </c>
      <c r="D120" s="24">
        <v>541</v>
      </c>
      <c r="E120" s="25">
        <v>239</v>
      </c>
      <c r="F120" s="25">
        <f t="shared" si="3"/>
        <v>780</v>
      </c>
      <c r="G120" s="56">
        <v>1.1153046001442026</v>
      </c>
      <c r="H120" s="25">
        <f t="shared" si="4"/>
        <v>7.3665868839524578</v>
      </c>
      <c r="I120" s="25">
        <f>(H120/$H$159)*'SMR&lt;75 &amp; MFF wtd pop'!$E$158</f>
        <v>243399.52085900429</v>
      </c>
      <c r="J120" s="72">
        <f>INDEX('Age-gender adjustments'!$J$5:$J$156,MATCH(B120,'Age-gender adjustments'!$B$5:$B$156,0))</f>
        <v>350950.56466576853</v>
      </c>
      <c r="K120" s="25">
        <f t="shared" si="5"/>
        <v>269211.7713726277</v>
      </c>
      <c r="L120" s="24">
        <f>INDEX('Age-gender adjustments'!$J$5:$J$156,MATCH(B120,'Age-gender adjustments'!$B$5:$B$156,0))</f>
        <v>350950.56466576853</v>
      </c>
      <c r="M120" s="25">
        <f>INDEX('Age-gender adjustments'!$L$5:$L$156,MATCH(B120,'Age-gender adjustments'!$B$5:$B$156,0))</f>
        <v>317013.31802818063</v>
      </c>
      <c r="N120" s="65">
        <f>(K120*'Spend weights'!$C$7)+('Sub misuse services - current'!L120*'Spend weights'!$C$8)+('Sub misuse services - current'!M120*'Spend weights'!$C$9)</f>
        <v>304168.60142616683</v>
      </c>
    </row>
    <row r="121" spans="1:14" x14ac:dyDescent="0.25">
      <c r="A121" s="1" t="s">
        <v>353</v>
      </c>
      <c r="B121" s="1" t="s">
        <v>354</v>
      </c>
      <c r="C121" s="1" t="s">
        <v>355</v>
      </c>
      <c r="D121" s="24">
        <v>582</v>
      </c>
      <c r="E121" s="25">
        <v>207</v>
      </c>
      <c r="F121" s="25">
        <f t="shared" si="3"/>
        <v>789</v>
      </c>
      <c r="G121" s="56">
        <v>1.1291351593050418</v>
      </c>
      <c r="H121" s="25">
        <f t="shared" si="4"/>
        <v>7.7402215170360611</v>
      </c>
      <c r="I121" s="25">
        <f>(H121/$H$159)*'SMR&lt;75 &amp; MFF wtd pop'!$E$158</f>
        <v>255744.78904106977</v>
      </c>
      <c r="J121" s="72">
        <f>INDEX('Age-gender adjustments'!$J$5:$J$156,MATCH(B121,'Age-gender adjustments'!$B$5:$B$156,0))</f>
        <v>415353.31396100542</v>
      </c>
      <c r="K121" s="25">
        <f t="shared" si="5"/>
        <v>294050.83502185432</v>
      </c>
      <c r="L121" s="24">
        <f>INDEX('Age-gender adjustments'!$J$5:$J$156,MATCH(B121,'Age-gender adjustments'!$B$5:$B$156,0))</f>
        <v>415353.31396100542</v>
      </c>
      <c r="M121" s="25">
        <f>INDEX('Age-gender adjustments'!$L$5:$L$156,MATCH(B121,'Age-gender adjustments'!$B$5:$B$156,0))</f>
        <v>339318.02250535227</v>
      </c>
      <c r="N121" s="65">
        <f>(K121*'Spend weights'!$C$7)+('Sub misuse services - current'!L121*'Spend weights'!$C$8)+('Sub misuse services - current'!M121*'Spend weights'!$C$9)</f>
        <v>339279.6177594905</v>
      </c>
    </row>
    <row r="122" spans="1:14" x14ac:dyDescent="0.25">
      <c r="A122" s="1" t="s">
        <v>356</v>
      </c>
      <c r="B122" s="1" t="s">
        <v>357</v>
      </c>
      <c r="C122" s="1" t="s">
        <v>358</v>
      </c>
      <c r="D122" s="24">
        <v>1172</v>
      </c>
      <c r="E122" s="25">
        <v>369</v>
      </c>
      <c r="F122" s="25">
        <f t="shared" si="3"/>
        <v>1541</v>
      </c>
      <c r="G122" s="56">
        <v>1.1580686922206636</v>
      </c>
      <c r="H122" s="25">
        <f t="shared" si="4"/>
        <v>15.709201809973301</v>
      </c>
      <c r="I122" s="25">
        <f>(H122/$H$159)*'SMR&lt;75 &amp; MFF wtd pop'!$E$158</f>
        <v>519048.00063572853</v>
      </c>
      <c r="J122" s="72">
        <f>INDEX('Age-gender adjustments'!$J$5:$J$156,MATCH(B122,'Age-gender adjustments'!$B$5:$B$156,0))</f>
        <v>258604.52439718723</v>
      </c>
      <c r="K122" s="25">
        <f t="shared" si="5"/>
        <v>456541.56633847859</v>
      </c>
      <c r="L122" s="24">
        <f>INDEX('Age-gender adjustments'!$J$5:$J$156,MATCH(B122,'Age-gender adjustments'!$B$5:$B$156,0))</f>
        <v>258604.52439718723</v>
      </c>
      <c r="M122" s="25">
        <f>INDEX('Age-gender adjustments'!$L$5:$L$156,MATCH(B122,'Age-gender adjustments'!$B$5:$B$156,0))</f>
        <v>226074.23055050109</v>
      </c>
      <c r="N122" s="65">
        <f>(K122*'Spend weights'!$C$7)+('Sub misuse services - current'!L122*'Spend weights'!$C$8)+('Sub misuse services - current'!M122*'Spend weights'!$C$9)</f>
        <v>342184.28170438559</v>
      </c>
    </row>
    <row r="123" spans="1:14" x14ac:dyDescent="0.25">
      <c r="A123" s="1" t="s">
        <v>359</v>
      </c>
      <c r="B123" s="1" t="s">
        <v>360</v>
      </c>
      <c r="C123" s="1" t="s">
        <v>361</v>
      </c>
      <c r="D123" s="24">
        <v>606</v>
      </c>
      <c r="E123" s="25">
        <v>64</v>
      </c>
      <c r="F123" s="25">
        <f t="shared" si="3"/>
        <v>670</v>
      </c>
      <c r="G123" s="56">
        <v>1.0239149327344788</v>
      </c>
      <c r="H123" s="25">
        <f t="shared" si="4"/>
        <v>6.5325772708459748</v>
      </c>
      <c r="I123" s="25">
        <f>(H123/$H$159)*'SMR&lt;75 &amp; MFF wtd pop'!$E$158</f>
        <v>215842.99523597307</v>
      </c>
      <c r="J123" s="72">
        <f>INDEX('Age-gender adjustments'!$J$5:$J$156,MATCH(B123,'Age-gender adjustments'!$B$5:$B$156,0))</f>
        <v>304445.73499869264</v>
      </c>
      <c r="K123" s="25">
        <f t="shared" si="5"/>
        <v>237107.65277902578</v>
      </c>
      <c r="L123" s="24">
        <f>INDEX('Age-gender adjustments'!$J$5:$J$156,MATCH(B123,'Age-gender adjustments'!$B$5:$B$156,0))</f>
        <v>304445.73499869264</v>
      </c>
      <c r="M123" s="25">
        <f>INDEX('Age-gender adjustments'!$L$5:$L$156,MATCH(B123,'Age-gender adjustments'!$B$5:$B$156,0))</f>
        <v>307272.88109746005</v>
      </c>
      <c r="N123" s="65">
        <f>(K123*'Spend weights'!$C$7)+('Sub misuse services - current'!L123*'Spend weights'!$C$8)+('Sub misuse services - current'!M123*'Spend weights'!$C$9)</f>
        <v>273878.15638936148</v>
      </c>
    </row>
    <row r="124" spans="1:14" x14ac:dyDescent="0.25">
      <c r="A124" s="1" t="s">
        <v>362</v>
      </c>
      <c r="B124" s="1" t="s">
        <v>363</v>
      </c>
      <c r="C124" s="1" t="s">
        <v>364</v>
      </c>
      <c r="D124" s="24">
        <v>148</v>
      </c>
      <c r="E124" s="25">
        <v>106</v>
      </c>
      <c r="F124" s="25">
        <f t="shared" si="3"/>
        <v>254</v>
      </c>
      <c r="G124" s="56">
        <v>1.0688051463368913</v>
      </c>
      <c r="H124" s="25">
        <f t="shared" si="4"/>
        <v>2.1482983441371513</v>
      </c>
      <c r="I124" s="25">
        <f>(H124/$H$159)*'SMR&lt;75 &amp; MFF wtd pop'!$E$158</f>
        <v>70981.961641457179</v>
      </c>
      <c r="J124" s="72">
        <f>INDEX('Age-gender adjustments'!$J$5:$J$156,MATCH(B124,'Age-gender adjustments'!$B$5:$B$156,0))</f>
        <v>103747.98243489953</v>
      </c>
      <c r="K124" s="25">
        <f t="shared" si="5"/>
        <v>78845.806631883344</v>
      </c>
      <c r="L124" s="24">
        <f>INDEX('Age-gender adjustments'!$J$5:$J$156,MATCH(B124,'Age-gender adjustments'!$B$5:$B$156,0))</f>
        <v>103747.98243489953</v>
      </c>
      <c r="M124" s="25">
        <f>INDEX('Age-gender adjustments'!$L$5:$L$156,MATCH(B124,'Age-gender adjustments'!$B$5:$B$156,0))</f>
        <v>101936.94850445419</v>
      </c>
      <c r="N124" s="65">
        <f>(K124*'Spend weights'!$C$7)+('Sub misuse services - current'!L124*'Spend weights'!$C$8)+('Sub misuse services - current'!M124*'Spend weights'!$C$9)</f>
        <v>91704.095316944877</v>
      </c>
    </row>
    <row r="125" spans="1:14" x14ac:dyDescent="0.25">
      <c r="A125" s="1" t="s">
        <v>365</v>
      </c>
      <c r="B125" s="1" t="s">
        <v>366</v>
      </c>
      <c r="C125" s="1" t="s">
        <v>367</v>
      </c>
      <c r="D125" s="24">
        <v>261</v>
      </c>
      <c r="E125" s="25">
        <v>30</v>
      </c>
      <c r="F125" s="25">
        <f t="shared" si="3"/>
        <v>291</v>
      </c>
      <c r="G125" s="56">
        <v>1.0465995077260493</v>
      </c>
      <c r="H125" s="25">
        <f t="shared" si="4"/>
        <v>2.8886146413238958</v>
      </c>
      <c r="I125" s="25">
        <f>(H125/$H$159)*'SMR&lt;75 &amp; MFF wtd pop'!$E$158</f>
        <v>95442.764840819655</v>
      </c>
      <c r="J125" s="72">
        <f>INDEX('Age-gender adjustments'!$J$5:$J$156,MATCH(B125,'Age-gender adjustments'!$B$5:$B$156,0))</f>
        <v>114136.1995796725</v>
      </c>
      <c r="K125" s="25">
        <f t="shared" si="5"/>
        <v>99929.189178144326</v>
      </c>
      <c r="L125" s="24">
        <f>INDEX('Age-gender adjustments'!$J$5:$J$156,MATCH(B125,'Age-gender adjustments'!$B$5:$B$156,0))</f>
        <v>114136.1995796725</v>
      </c>
      <c r="M125" s="25">
        <f>INDEX('Age-gender adjustments'!$L$5:$L$156,MATCH(B125,'Age-gender adjustments'!$B$5:$B$156,0))</f>
        <v>118164.96398619481</v>
      </c>
      <c r="N125" s="65">
        <f>(K125*'Spend weights'!$C$7)+('Sub misuse services - current'!L125*'Spend weights'!$C$8)+('Sub misuse services - current'!M125*'Spend weights'!$C$9)</f>
        <v>108575.88877619953</v>
      </c>
    </row>
    <row r="126" spans="1:14" x14ac:dyDescent="0.25">
      <c r="A126" s="1" t="s">
        <v>368</v>
      </c>
      <c r="B126" s="1" t="s">
        <v>369</v>
      </c>
      <c r="C126" s="1" t="s">
        <v>370</v>
      </c>
      <c r="D126" s="24">
        <v>552</v>
      </c>
      <c r="E126" s="25">
        <v>44</v>
      </c>
      <c r="F126" s="25">
        <f t="shared" si="3"/>
        <v>596</v>
      </c>
      <c r="G126" s="56">
        <v>1.0556934483299194</v>
      </c>
      <c r="H126" s="25">
        <f t="shared" si="4"/>
        <v>6.0596803934137373</v>
      </c>
      <c r="I126" s="25">
        <f>(H126/$H$159)*'SMR&lt;75 &amp; MFF wtd pop'!$E$158</f>
        <v>200218.0015725618</v>
      </c>
      <c r="J126" s="72">
        <f>INDEX('Age-gender adjustments'!$J$5:$J$156,MATCH(B126,'Age-gender adjustments'!$B$5:$B$156,0))</f>
        <v>208242.6162676728</v>
      </c>
      <c r="K126" s="25">
        <f t="shared" si="5"/>
        <v>202143.90909938843</v>
      </c>
      <c r="L126" s="24">
        <f>INDEX('Age-gender adjustments'!$J$5:$J$156,MATCH(B126,'Age-gender adjustments'!$B$5:$B$156,0))</f>
        <v>208242.6162676728</v>
      </c>
      <c r="M126" s="25">
        <f>INDEX('Age-gender adjustments'!$L$5:$L$156,MATCH(B126,'Age-gender adjustments'!$B$5:$B$156,0))</f>
        <v>193956.30016420421</v>
      </c>
      <c r="N126" s="65">
        <f>(K126*'Spend weights'!$C$7)+('Sub misuse services - current'!L126*'Spend weights'!$C$8)+('Sub misuse services - current'!M126*'Spend weights'!$C$9)</f>
        <v>201708.17957600445</v>
      </c>
    </row>
    <row r="127" spans="1:14" x14ac:dyDescent="0.25">
      <c r="A127" s="1" t="s">
        <v>371</v>
      </c>
      <c r="B127" s="1" t="s">
        <v>372</v>
      </c>
      <c r="C127" s="1" t="s">
        <v>373</v>
      </c>
      <c r="D127" s="24">
        <v>446</v>
      </c>
      <c r="E127" s="25">
        <v>60</v>
      </c>
      <c r="F127" s="25">
        <f t="shared" si="3"/>
        <v>506</v>
      </c>
      <c r="G127" s="56">
        <v>1.0749707199941834</v>
      </c>
      <c r="H127" s="25">
        <f t="shared" si="4"/>
        <v>5.1168606271723123</v>
      </c>
      <c r="I127" s="25">
        <f>(H127/$H$159)*'SMR&lt;75 &amp; MFF wtd pop'!$E$158</f>
        <v>169066.277853743</v>
      </c>
      <c r="J127" s="72">
        <f>INDEX('Age-gender adjustments'!$J$5:$J$156,MATCH(B127,'Age-gender adjustments'!$B$5:$B$156,0))</f>
        <v>210823.83097102528</v>
      </c>
      <c r="K127" s="25">
        <f t="shared" si="5"/>
        <v>179088.09060189076</v>
      </c>
      <c r="L127" s="24">
        <f>INDEX('Age-gender adjustments'!$J$5:$J$156,MATCH(B127,'Age-gender adjustments'!$B$5:$B$156,0))</f>
        <v>210823.83097102528</v>
      </c>
      <c r="M127" s="25">
        <f>INDEX('Age-gender adjustments'!$L$5:$L$156,MATCH(B127,'Age-gender adjustments'!$B$5:$B$156,0))</f>
        <v>191588.66753061218</v>
      </c>
      <c r="N127" s="65">
        <f>(K127*'Spend weights'!$C$7)+('Sub misuse services - current'!L127*'Spend weights'!$C$8)+('Sub misuse services - current'!M127*'Spend weights'!$C$9)</f>
        <v>191091.34797906264</v>
      </c>
    </row>
    <row r="128" spans="1:14" x14ac:dyDescent="0.25">
      <c r="A128" s="1" t="s">
        <v>374</v>
      </c>
      <c r="B128" s="1" t="s">
        <v>375</v>
      </c>
      <c r="C128" s="1" t="s">
        <v>376</v>
      </c>
      <c r="D128" s="24">
        <v>201</v>
      </c>
      <c r="E128" s="25">
        <v>64</v>
      </c>
      <c r="F128" s="25">
        <f t="shared" si="3"/>
        <v>265</v>
      </c>
      <c r="G128" s="56">
        <v>1.0737273618597847</v>
      </c>
      <c r="H128" s="25">
        <f t="shared" si="4"/>
        <v>2.5017847531332986</v>
      </c>
      <c r="I128" s="25">
        <f>(H128/$H$159)*'SMR&lt;75 &amp; MFF wtd pop'!$E$158</f>
        <v>82661.512013320767</v>
      </c>
      <c r="J128" s="72">
        <f>INDEX('Age-gender adjustments'!$J$5:$J$156,MATCH(B128,'Age-gender adjustments'!$B$5:$B$156,0))</f>
        <v>120954.92349890352</v>
      </c>
      <c r="K128" s="25">
        <f t="shared" si="5"/>
        <v>91851.930769860628</v>
      </c>
      <c r="L128" s="24">
        <f>INDEX('Age-gender adjustments'!$J$5:$J$156,MATCH(B128,'Age-gender adjustments'!$B$5:$B$156,0))</f>
        <v>120954.92349890352</v>
      </c>
      <c r="M128" s="25">
        <f>INDEX('Age-gender adjustments'!$L$5:$L$156,MATCH(B128,'Age-gender adjustments'!$B$5:$B$156,0))</f>
        <v>120694.1892923672</v>
      </c>
      <c r="N128" s="65">
        <f>(K128*'Spend weights'!$C$7)+('Sub misuse services - current'!L128*'Spend weights'!$C$8)+('Sub misuse services - current'!M128*'Spend weights'!$C$9)</f>
        <v>107359.91085069437</v>
      </c>
    </row>
    <row r="129" spans="1:14" x14ac:dyDescent="0.25">
      <c r="A129" s="1" t="s">
        <v>377</v>
      </c>
      <c r="B129" s="1" t="s">
        <v>378</v>
      </c>
      <c r="C129" s="1" t="s">
        <v>379</v>
      </c>
      <c r="D129" s="24">
        <v>144</v>
      </c>
      <c r="E129" s="25">
        <v>43</v>
      </c>
      <c r="F129" s="25">
        <f t="shared" si="3"/>
        <v>187</v>
      </c>
      <c r="G129" s="56">
        <v>1.0571600297012576</v>
      </c>
      <c r="H129" s="25">
        <f t="shared" si="4"/>
        <v>1.7495998491555813</v>
      </c>
      <c r="I129" s="25">
        <f>(H129/$H$159)*'SMR&lt;75 &amp; MFF wtd pop'!$E$158</f>
        <v>57808.557977798373</v>
      </c>
      <c r="J129" s="72">
        <f>INDEX('Age-gender adjustments'!$J$5:$J$156,MATCH(B129,'Age-gender adjustments'!$B$5:$B$156,0))</f>
        <v>111183.24260012759</v>
      </c>
      <c r="K129" s="25">
        <f t="shared" si="5"/>
        <v>70618.482287157385</v>
      </c>
      <c r="L129" s="24">
        <f>INDEX('Age-gender adjustments'!$J$5:$J$156,MATCH(B129,'Age-gender adjustments'!$B$5:$B$156,0))</f>
        <v>111183.24260012759</v>
      </c>
      <c r="M129" s="25">
        <f>INDEX('Age-gender adjustments'!$L$5:$L$156,MATCH(B129,'Age-gender adjustments'!$B$5:$B$156,0))</f>
        <v>113105.53516498036</v>
      </c>
      <c r="N129" s="65">
        <f>(K129*'Spend weights'!$C$7)+('Sub misuse services - current'!L129*'Spend weights'!$C$8)+('Sub misuse services - current'!M129*'Spend weights'!$C$9)</f>
        <v>92825.964448487677</v>
      </c>
    </row>
    <row r="130" spans="1:14" x14ac:dyDescent="0.25">
      <c r="A130" s="1" t="s">
        <v>380</v>
      </c>
      <c r="B130" s="1" t="s">
        <v>381</v>
      </c>
      <c r="C130" s="1" t="s">
        <v>382</v>
      </c>
      <c r="D130" s="24">
        <v>438</v>
      </c>
      <c r="E130" s="25">
        <v>118</v>
      </c>
      <c r="F130" s="25">
        <f t="shared" si="3"/>
        <v>556</v>
      </c>
      <c r="G130" s="56">
        <v>1.0188489104956513</v>
      </c>
      <c r="H130" s="25">
        <f t="shared" si="4"/>
        <v>5.0636790851633871</v>
      </c>
      <c r="I130" s="25">
        <f>(H130/$H$159)*'SMR&lt;75 &amp; MFF wtd pop'!$E$158</f>
        <v>167309.10563173151</v>
      </c>
      <c r="J130" s="72">
        <f>INDEX('Age-gender adjustments'!$J$5:$J$156,MATCH(B130,'Age-gender adjustments'!$B$5:$B$156,0))</f>
        <v>287003.17823052115</v>
      </c>
      <c r="K130" s="25">
        <f t="shared" si="5"/>
        <v>196035.68305544101</v>
      </c>
      <c r="L130" s="24">
        <f>INDEX('Age-gender adjustments'!$J$5:$J$156,MATCH(B130,'Age-gender adjustments'!$B$5:$B$156,0))</f>
        <v>287003.17823052115</v>
      </c>
      <c r="M130" s="25">
        <f>INDEX('Age-gender adjustments'!$L$5:$L$156,MATCH(B130,'Age-gender adjustments'!$B$5:$B$156,0))</f>
        <v>274234.1288481293</v>
      </c>
      <c r="N130" s="65">
        <f>(K130*'Spend weights'!$C$7)+('Sub misuse services - current'!L130*'Spend weights'!$C$8)+('Sub misuse services - current'!M130*'Spend weights'!$C$9)</f>
        <v>241413.42351172917</v>
      </c>
    </row>
    <row r="131" spans="1:14" x14ac:dyDescent="0.25">
      <c r="A131" s="1" t="s">
        <v>383</v>
      </c>
      <c r="B131" s="1" t="s">
        <v>384</v>
      </c>
      <c r="C131" s="1" t="s">
        <v>385</v>
      </c>
      <c r="D131" s="24">
        <v>1175</v>
      </c>
      <c r="E131" s="25">
        <v>300</v>
      </c>
      <c r="F131" s="25">
        <f t="shared" si="3"/>
        <v>1475</v>
      </c>
      <c r="G131" s="56">
        <v>0.99361932369123318</v>
      </c>
      <c r="H131" s="25">
        <f t="shared" si="4"/>
        <v>13.16545603890884</v>
      </c>
      <c r="I131" s="25">
        <f>(H131/$H$159)*'SMR&lt;75 &amp; MFF wtd pop'!$E$158</f>
        <v>435000.05392475281</v>
      </c>
      <c r="J131" s="72">
        <f>INDEX('Age-gender adjustments'!$J$5:$J$156,MATCH(B131,'Age-gender adjustments'!$B$5:$B$156,0))</f>
        <v>344897.12317459448</v>
      </c>
      <c r="K131" s="25">
        <f t="shared" si="5"/>
        <v>413375.35054471478</v>
      </c>
      <c r="L131" s="24">
        <f>INDEX('Age-gender adjustments'!$J$5:$J$156,MATCH(B131,'Age-gender adjustments'!$B$5:$B$156,0))</f>
        <v>344897.12317459448</v>
      </c>
      <c r="M131" s="25">
        <f>INDEX('Age-gender adjustments'!$L$5:$L$156,MATCH(B131,'Age-gender adjustments'!$B$5:$B$156,0))</f>
        <v>331373.09475706634</v>
      </c>
      <c r="N131" s="65">
        <f>(K131*'Spend weights'!$C$7)+('Sub misuse services - current'!L131*'Spend weights'!$C$8)+('Sub misuse services - current'!M131*'Spend weights'!$C$9)</f>
        <v>373224.52935647947</v>
      </c>
    </row>
    <row r="132" spans="1:14" x14ac:dyDescent="0.25">
      <c r="A132" s="1" t="s">
        <v>386</v>
      </c>
      <c r="B132" s="1" t="s">
        <v>387</v>
      </c>
      <c r="C132" s="1" t="s">
        <v>388</v>
      </c>
      <c r="D132" s="24">
        <v>730</v>
      </c>
      <c r="E132" s="25">
        <v>125</v>
      </c>
      <c r="F132" s="25">
        <f t="shared" si="3"/>
        <v>855</v>
      </c>
      <c r="G132" s="56">
        <v>1.0022896299777226</v>
      </c>
      <c r="H132" s="25">
        <f t="shared" si="4"/>
        <v>7.9431453175734523</v>
      </c>
      <c r="I132" s="25">
        <f>(H132/$H$159)*'SMR&lt;75 &amp; MFF wtd pop'!$E$158</f>
        <v>262449.59774010035</v>
      </c>
      <c r="J132" s="72">
        <f>INDEX('Age-gender adjustments'!$J$5:$J$156,MATCH(B132,'Age-gender adjustments'!$B$5:$B$156,0))</f>
        <v>273379.15690562449</v>
      </c>
      <c r="K132" s="25">
        <f t="shared" si="5"/>
        <v>265072.69193982612</v>
      </c>
      <c r="L132" s="24">
        <f>INDEX('Age-gender adjustments'!$J$5:$J$156,MATCH(B132,'Age-gender adjustments'!$B$5:$B$156,0))</f>
        <v>273379.15690562449</v>
      </c>
      <c r="M132" s="25">
        <f>INDEX('Age-gender adjustments'!$L$5:$L$156,MATCH(B132,'Age-gender adjustments'!$B$5:$B$156,0))</f>
        <v>273324.07253712346</v>
      </c>
      <c r="N132" s="65">
        <f>(K132*'Spend weights'!$C$7)+('Sub misuse services - current'!L132*'Spend weights'!$C$8)+('Sub misuse services - current'!M132*'Spend weights'!$C$9)</f>
        <v>269503.92704020516</v>
      </c>
    </row>
    <row r="133" spans="1:14" x14ac:dyDescent="0.25">
      <c r="A133" s="1" t="s">
        <v>389</v>
      </c>
      <c r="B133" s="1" t="s">
        <v>390</v>
      </c>
      <c r="C133" s="1" t="s">
        <v>391</v>
      </c>
      <c r="D133" s="24">
        <v>764</v>
      </c>
      <c r="E133" s="25">
        <v>170</v>
      </c>
      <c r="F133" s="25">
        <f t="shared" si="3"/>
        <v>934</v>
      </c>
      <c r="G133" s="56">
        <v>1.0007459460414667</v>
      </c>
      <c r="H133" s="25">
        <f t="shared" si="4"/>
        <v>8.4963330818920522</v>
      </c>
      <c r="I133" s="25">
        <f>(H133/$H$159)*'SMR&lt;75 &amp; MFF wtd pop'!$E$158</f>
        <v>280727.48394456855</v>
      </c>
      <c r="J133" s="72">
        <f>INDEX('Age-gender adjustments'!$J$5:$J$156,MATCH(B133,'Age-gender adjustments'!$B$5:$B$156,0))</f>
        <v>310758.91471802053</v>
      </c>
      <c r="K133" s="25">
        <f t="shared" si="5"/>
        <v>287935.02733019704</v>
      </c>
      <c r="L133" s="24">
        <f>INDEX('Age-gender adjustments'!$J$5:$J$156,MATCH(B133,'Age-gender adjustments'!$B$5:$B$156,0))</f>
        <v>310758.91471802053</v>
      </c>
      <c r="M133" s="25">
        <f>INDEX('Age-gender adjustments'!$L$5:$L$156,MATCH(B133,'Age-gender adjustments'!$B$5:$B$156,0))</f>
        <v>305099.24751990725</v>
      </c>
      <c r="N133" s="65">
        <f>(K133*'Spend weights'!$C$7)+('Sub misuse services - current'!L133*'Spend weights'!$C$8)+('Sub misuse services - current'!M133*'Spend weights'!$C$9)</f>
        <v>298684.38107763429</v>
      </c>
    </row>
    <row r="134" spans="1:14" x14ac:dyDescent="0.25">
      <c r="A134" s="1" t="s">
        <v>392</v>
      </c>
      <c r="B134" s="1" t="s">
        <v>393</v>
      </c>
      <c r="C134" s="1" t="s">
        <v>394</v>
      </c>
      <c r="D134" s="24">
        <v>276</v>
      </c>
      <c r="E134" s="25">
        <v>96</v>
      </c>
      <c r="F134" s="25">
        <f t="shared" si="3"/>
        <v>372</v>
      </c>
      <c r="G134" s="56">
        <v>0.97217278400782536</v>
      </c>
      <c r="H134" s="25">
        <f t="shared" si="4"/>
        <v>3.1498398201853544</v>
      </c>
      <c r="I134" s="25">
        <f>(H134/$H$159)*'SMR&lt;75 &amp; MFF wtd pop'!$E$158</f>
        <v>104073.91035947163</v>
      </c>
      <c r="J134" s="72">
        <f>INDEX('Age-gender adjustments'!$J$5:$J$156,MATCH(B134,'Age-gender adjustments'!$B$5:$B$156,0))</f>
        <v>90883.564212346537</v>
      </c>
      <c r="K134" s="25">
        <f t="shared" si="5"/>
        <v>100908.22728416161</v>
      </c>
      <c r="L134" s="24">
        <f>INDEX('Age-gender adjustments'!$J$5:$J$156,MATCH(B134,'Age-gender adjustments'!$B$5:$B$156,0))</f>
        <v>90883.564212346537</v>
      </c>
      <c r="M134" s="25">
        <f>INDEX('Age-gender adjustments'!$L$5:$L$156,MATCH(B134,'Age-gender adjustments'!$B$5:$B$156,0))</f>
        <v>101542.92499502085</v>
      </c>
      <c r="N134" s="65">
        <f>(K134*'Spend weights'!$C$7)+('Sub misuse services - current'!L134*'Spend weights'!$C$8)+('Sub misuse services - current'!M134*'Spend weights'!$C$9)</f>
        <v>98303.583958201838</v>
      </c>
    </row>
    <row r="135" spans="1:14" x14ac:dyDescent="0.25">
      <c r="A135" s="1" t="s">
        <v>395</v>
      </c>
      <c r="B135" s="1" t="s">
        <v>396</v>
      </c>
      <c r="C135" s="1" t="s">
        <v>397</v>
      </c>
      <c r="D135" s="24">
        <v>699</v>
      </c>
      <c r="E135" s="25">
        <v>120</v>
      </c>
      <c r="F135" s="25">
        <f t="shared" ref="F135:F157" si="6">SUM(D135:E135)</f>
        <v>819</v>
      </c>
      <c r="G135" s="56">
        <v>1.0535276861681258</v>
      </c>
      <c r="H135" s="25">
        <f t="shared" ref="H135:H157" si="7">(D135+(E135/2))*G135/100</f>
        <v>7.9962751380160739</v>
      </c>
      <c r="I135" s="25">
        <f>(H135/$H$159)*'SMR&lt;75 &amp; MFF wtd pop'!$E$158</f>
        <v>264205.06102897157</v>
      </c>
      <c r="J135" s="72">
        <f>INDEX('Age-gender adjustments'!$J$5:$J$156,MATCH(B135,'Age-gender adjustments'!$B$5:$B$156,0))</f>
        <v>387639.26845245331</v>
      </c>
      <c r="K135" s="25">
        <f t="shared" ref="K135:K157" si="8">(I135*0.76)+(J135*0.24)</f>
        <v>293829.27081060718</v>
      </c>
      <c r="L135" s="24">
        <f>INDEX('Age-gender adjustments'!$J$5:$J$156,MATCH(B135,'Age-gender adjustments'!$B$5:$B$156,0))</f>
        <v>387639.26845245331</v>
      </c>
      <c r="M135" s="25">
        <f>INDEX('Age-gender adjustments'!$L$5:$L$156,MATCH(B135,'Age-gender adjustments'!$B$5:$B$156,0))</f>
        <v>400696.65219940169</v>
      </c>
      <c r="N135" s="65">
        <f>(K135*'Spend weights'!$C$7)+('Sub misuse services - current'!L135*'Spend weights'!$C$8)+('Sub misuse services - current'!M135*'Spend weights'!$C$9)</f>
        <v>347416.44448932051</v>
      </c>
    </row>
    <row r="136" spans="1:14" x14ac:dyDescent="0.25">
      <c r="A136" s="1" t="s">
        <v>398</v>
      </c>
      <c r="B136" s="1" t="s">
        <v>399</v>
      </c>
      <c r="C136" s="1" t="s">
        <v>400</v>
      </c>
      <c r="D136" s="24">
        <v>1094</v>
      </c>
      <c r="E136" s="25">
        <v>244</v>
      </c>
      <c r="F136" s="25">
        <f t="shared" si="6"/>
        <v>1338</v>
      </c>
      <c r="G136" s="56">
        <v>0.97853772969277419</v>
      </c>
      <c r="H136" s="25">
        <f t="shared" si="7"/>
        <v>11.899018793064133</v>
      </c>
      <c r="I136" s="25">
        <f>(H136/$H$159)*'SMR&lt;75 &amp; MFF wtd pop'!$E$158</f>
        <v>393155.67963140161</v>
      </c>
      <c r="J136" s="72">
        <f>INDEX('Age-gender adjustments'!$J$5:$J$156,MATCH(B136,'Age-gender adjustments'!$B$5:$B$156,0))</f>
        <v>379697.13419793133</v>
      </c>
      <c r="K136" s="25">
        <f t="shared" si="8"/>
        <v>389925.62872736878</v>
      </c>
      <c r="L136" s="24">
        <f>INDEX('Age-gender adjustments'!$J$5:$J$156,MATCH(B136,'Age-gender adjustments'!$B$5:$B$156,0))</f>
        <v>379697.13419793133</v>
      </c>
      <c r="M136" s="25">
        <f>INDEX('Age-gender adjustments'!$L$5:$L$156,MATCH(B136,'Age-gender adjustments'!$B$5:$B$156,0))</f>
        <v>415735.16569646716</v>
      </c>
      <c r="N136" s="65">
        <f>(K136*'Spend weights'!$C$7)+('Sub misuse services - current'!L136*'Spend weights'!$C$8)+('Sub misuse services - current'!M136*'Spend weights'!$C$9)</f>
        <v>393784.10948507785</v>
      </c>
    </row>
    <row r="137" spans="1:14" x14ac:dyDescent="0.25">
      <c r="A137" s="1" t="s">
        <v>401</v>
      </c>
      <c r="B137" s="1" t="s">
        <v>402</v>
      </c>
      <c r="C137" s="1" t="s">
        <v>403</v>
      </c>
      <c r="D137" s="24">
        <v>1803</v>
      </c>
      <c r="E137" s="25">
        <v>225</v>
      </c>
      <c r="F137" s="25">
        <f t="shared" si="6"/>
        <v>2028</v>
      </c>
      <c r="G137" s="56">
        <v>1.0142178674410907</v>
      </c>
      <c r="H137" s="25">
        <f t="shared" si="7"/>
        <v>19.427343250834092</v>
      </c>
      <c r="I137" s="25">
        <f>(H137/$H$159)*'SMR&lt;75 &amp; MFF wtd pop'!$E$158</f>
        <v>641899.17438119592</v>
      </c>
      <c r="J137" s="72">
        <f>INDEX('Age-gender adjustments'!$J$5:$J$156,MATCH(B137,'Age-gender adjustments'!$B$5:$B$156,0))</f>
        <v>924316.90610676736</v>
      </c>
      <c r="K137" s="25">
        <f t="shared" si="8"/>
        <v>709679.42999533308</v>
      </c>
      <c r="L137" s="24">
        <f>INDEX('Age-gender adjustments'!$J$5:$J$156,MATCH(B137,'Age-gender adjustments'!$B$5:$B$156,0))</f>
        <v>924316.90610676736</v>
      </c>
      <c r="M137" s="25">
        <f>INDEX('Age-gender adjustments'!$L$5:$L$156,MATCH(B137,'Age-gender adjustments'!$B$5:$B$156,0))</f>
        <v>971423.59808902501</v>
      </c>
      <c r="N137" s="65">
        <f>(K137*'Spend weights'!$C$7)+('Sub misuse services - current'!L137*'Spend weights'!$C$8)+('Sub misuse services - current'!M137*'Spend weights'!$C$9)</f>
        <v>836749.33667216473</v>
      </c>
    </row>
    <row r="138" spans="1:14" x14ac:dyDescent="0.25">
      <c r="A138" s="1" t="s">
        <v>404</v>
      </c>
      <c r="B138" s="1" t="s">
        <v>405</v>
      </c>
      <c r="C138" s="1" t="s">
        <v>406</v>
      </c>
      <c r="D138" s="24">
        <v>2125</v>
      </c>
      <c r="E138" s="25">
        <v>560</v>
      </c>
      <c r="F138" s="25">
        <f t="shared" si="6"/>
        <v>2685</v>
      </c>
      <c r="G138" s="56">
        <v>1.0101571529224627</v>
      </c>
      <c r="H138" s="25">
        <f t="shared" si="7"/>
        <v>24.294279527785228</v>
      </c>
      <c r="I138" s="25">
        <f>(H138/$H$159)*'SMR&lt;75 &amp; MFF wtd pop'!$E$158</f>
        <v>802707.6975850414</v>
      </c>
      <c r="J138" s="72">
        <f>INDEX('Age-gender adjustments'!$J$5:$J$156,MATCH(B138,'Age-gender adjustments'!$B$5:$B$156,0))</f>
        <v>1272466.2752254102</v>
      </c>
      <c r="K138" s="25">
        <f t="shared" si="8"/>
        <v>915449.75621873001</v>
      </c>
      <c r="L138" s="24">
        <f>INDEX('Age-gender adjustments'!$J$5:$J$156,MATCH(B138,'Age-gender adjustments'!$B$5:$B$156,0))</f>
        <v>1272466.2752254102</v>
      </c>
      <c r="M138" s="25">
        <f>INDEX('Age-gender adjustments'!$L$5:$L$156,MATCH(B138,'Age-gender adjustments'!$B$5:$B$156,0))</f>
        <v>1327473.1339370767</v>
      </c>
      <c r="N138" s="65">
        <f>(K138*'Spend weights'!$C$7)+('Sub misuse services - current'!L138*'Spend weights'!$C$8)+('Sub misuse services - current'!M138*'Spend weights'!$C$9)</f>
        <v>1120764.744456755</v>
      </c>
    </row>
    <row r="139" spans="1:14" x14ac:dyDescent="0.25">
      <c r="A139" s="1" t="s">
        <v>407</v>
      </c>
      <c r="B139" s="1" t="s">
        <v>408</v>
      </c>
      <c r="C139" s="1" t="s">
        <v>409</v>
      </c>
      <c r="D139" s="24">
        <v>1502</v>
      </c>
      <c r="E139" s="25">
        <v>135</v>
      </c>
      <c r="F139" s="25">
        <f t="shared" si="6"/>
        <v>1637</v>
      </c>
      <c r="G139" s="56">
        <v>1.0155865530101065</v>
      </c>
      <c r="H139" s="25">
        <f t="shared" si="7"/>
        <v>15.939630949493621</v>
      </c>
      <c r="I139" s="25">
        <f>(H139/$H$159)*'SMR&lt;75 &amp; MFF wtd pop'!$E$158</f>
        <v>526661.61370168964</v>
      </c>
      <c r="J139" s="72">
        <f>INDEX('Age-gender adjustments'!$J$5:$J$156,MATCH(B139,'Age-gender adjustments'!$B$5:$B$156,0))</f>
        <v>535915.66401136189</v>
      </c>
      <c r="K139" s="25">
        <f t="shared" si="8"/>
        <v>528882.58577601099</v>
      </c>
      <c r="L139" s="24">
        <f>INDEX('Age-gender adjustments'!$J$5:$J$156,MATCH(B139,'Age-gender adjustments'!$B$5:$B$156,0))</f>
        <v>535915.66401136189</v>
      </c>
      <c r="M139" s="25">
        <f>INDEX('Age-gender adjustments'!$L$5:$L$156,MATCH(B139,'Age-gender adjustments'!$B$5:$B$156,0))</f>
        <v>540948.98204494384</v>
      </c>
      <c r="N139" s="65">
        <f>(K139*'Spend weights'!$C$7)+('Sub misuse services - current'!L139*'Spend weights'!$C$8)+('Sub misuse services - current'!M139*'Spend weights'!$C$9)</f>
        <v>533950.04568516032</v>
      </c>
    </row>
    <row r="140" spans="1:14" x14ac:dyDescent="0.25">
      <c r="A140" s="1" t="s">
        <v>410</v>
      </c>
      <c r="B140" s="1" t="s">
        <v>411</v>
      </c>
      <c r="C140" s="1" t="s">
        <v>412</v>
      </c>
      <c r="D140" s="24">
        <v>1342</v>
      </c>
      <c r="E140" s="25">
        <v>499</v>
      </c>
      <c r="F140" s="25">
        <f t="shared" si="6"/>
        <v>1841</v>
      </c>
      <c r="G140" s="56">
        <v>1.0793432822691189</v>
      </c>
      <c r="H140" s="25">
        <f t="shared" si="7"/>
        <v>17.177748337313027</v>
      </c>
      <c r="I140" s="25">
        <f>(H140/$H$159)*'SMR&lt;75 &amp; MFF wtd pop'!$E$158</f>
        <v>567570.27109076211</v>
      </c>
      <c r="J140" s="72">
        <f>INDEX('Age-gender adjustments'!$J$5:$J$156,MATCH(B140,'Age-gender adjustments'!$B$5:$B$156,0))</f>
        <v>841345.88538340642</v>
      </c>
      <c r="K140" s="25">
        <f t="shared" si="8"/>
        <v>633276.41852099681</v>
      </c>
      <c r="L140" s="24">
        <f>INDEX('Age-gender adjustments'!$J$5:$J$156,MATCH(B140,'Age-gender adjustments'!$B$5:$B$156,0))</f>
        <v>841345.88538340642</v>
      </c>
      <c r="M140" s="25">
        <f>INDEX('Age-gender adjustments'!$L$5:$L$156,MATCH(B140,'Age-gender adjustments'!$B$5:$B$156,0))</f>
        <v>855564.56092351826</v>
      </c>
      <c r="N140" s="65">
        <f>(K140*'Spend weights'!$C$7)+('Sub misuse services - current'!L140*'Spend weights'!$C$8)+('Sub misuse services - current'!M140*'Spend weights'!$C$9)</f>
        <v>748314.34487755073</v>
      </c>
    </row>
    <row r="141" spans="1:14" x14ac:dyDescent="0.25">
      <c r="A141" s="1" t="s">
        <v>413</v>
      </c>
      <c r="B141" s="1" t="s">
        <v>414</v>
      </c>
      <c r="C141" s="1" t="s">
        <v>415</v>
      </c>
      <c r="D141" s="24">
        <v>1115</v>
      </c>
      <c r="E141" s="25">
        <v>260</v>
      </c>
      <c r="F141" s="25">
        <f t="shared" si="6"/>
        <v>1375</v>
      </c>
      <c r="G141" s="56">
        <v>1.015727593928474</v>
      </c>
      <c r="H141" s="25">
        <f t="shared" si="7"/>
        <v>12.645808544409501</v>
      </c>
      <c r="I141" s="25">
        <f>(H141/$H$159)*'SMR&lt;75 &amp; MFF wtd pop'!$E$158</f>
        <v>417830.37233825692</v>
      </c>
      <c r="J141" s="72">
        <f>INDEX('Age-gender adjustments'!$J$5:$J$156,MATCH(B141,'Age-gender adjustments'!$B$5:$B$156,0))</f>
        <v>615975.38692893006</v>
      </c>
      <c r="K141" s="25">
        <f t="shared" si="8"/>
        <v>465385.17584001843</v>
      </c>
      <c r="L141" s="24">
        <f>INDEX('Age-gender adjustments'!$J$5:$J$156,MATCH(B141,'Age-gender adjustments'!$B$5:$B$156,0))</f>
        <v>615975.38692893006</v>
      </c>
      <c r="M141" s="25">
        <f>INDEX('Age-gender adjustments'!$L$5:$L$156,MATCH(B141,'Age-gender adjustments'!$B$5:$B$156,0))</f>
        <v>644963.72888512374</v>
      </c>
      <c r="N141" s="65">
        <f>(K141*'Spend weights'!$C$7)+('Sub misuse services - current'!L141*'Spend weights'!$C$8)+('Sub misuse services - current'!M141*'Spend weights'!$C$9)</f>
        <v>553485.87548946124</v>
      </c>
    </row>
    <row r="142" spans="1:14" x14ac:dyDescent="0.25">
      <c r="A142" s="1" t="s">
        <v>416</v>
      </c>
      <c r="B142" s="1" t="s">
        <v>417</v>
      </c>
      <c r="C142" s="1" t="s">
        <v>418</v>
      </c>
      <c r="D142" s="24">
        <v>599</v>
      </c>
      <c r="E142" s="25">
        <v>184</v>
      </c>
      <c r="F142" s="25">
        <f t="shared" si="6"/>
        <v>783</v>
      </c>
      <c r="G142" s="56">
        <v>0.99490417683785415</v>
      </c>
      <c r="H142" s="25">
        <f t="shared" si="7"/>
        <v>6.8747878619495726</v>
      </c>
      <c r="I142" s="25">
        <f>(H142/$H$159)*'SMR&lt;75 &amp; MFF wtd pop'!$E$158</f>
        <v>227149.98111961773</v>
      </c>
      <c r="J142" s="72">
        <f>INDEX('Age-gender adjustments'!$J$5:$J$156,MATCH(B142,'Age-gender adjustments'!$B$5:$B$156,0))</f>
        <v>120541.56887371572</v>
      </c>
      <c r="K142" s="25">
        <f t="shared" si="8"/>
        <v>201563.96218060126</v>
      </c>
      <c r="L142" s="24">
        <f>INDEX('Age-gender adjustments'!$J$5:$J$156,MATCH(B142,'Age-gender adjustments'!$B$5:$B$156,0))</f>
        <v>120541.56887371572</v>
      </c>
      <c r="M142" s="25">
        <f>INDEX('Age-gender adjustments'!$L$5:$L$156,MATCH(B142,'Age-gender adjustments'!$B$5:$B$156,0))</f>
        <v>129090.09544483251</v>
      </c>
      <c r="N142" s="65">
        <f>(K142*'Spend weights'!$C$7)+('Sub misuse services - current'!L142*'Spend weights'!$C$8)+('Sub misuse services - current'!M142*'Spend weights'!$C$9)</f>
        <v>160415.72487702104</v>
      </c>
    </row>
    <row r="143" spans="1:14" x14ac:dyDescent="0.25">
      <c r="A143" s="1" t="s">
        <v>419</v>
      </c>
      <c r="B143" s="1" t="s">
        <v>420</v>
      </c>
      <c r="C143" s="1" t="s">
        <v>421</v>
      </c>
      <c r="D143" s="24">
        <v>2742</v>
      </c>
      <c r="E143" s="25">
        <v>431</v>
      </c>
      <c r="F143" s="25">
        <f t="shared" si="6"/>
        <v>3173</v>
      </c>
      <c r="G143" s="56">
        <v>0.99480169573162558</v>
      </c>
      <c r="H143" s="25">
        <f t="shared" si="7"/>
        <v>29.421260151262828</v>
      </c>
      <c r="I143" s="25">
        <f>(H143/$H$159)*'SMR&lt;75 &amp; MFF wtd pop'!$E$158</f>
        <v>972108.35040654149</v>
      </c>
      <c r="J143" s="72">
        <f>INDEX('Age-gender adjustments'!$J$5:$J$156,MATCH(B143,'Age-gender adjustments'!$B$5:$B$156,0))</f>
        <v>546950.76459506375</v>
      </c>
      <c r="K143" s="25">
        <f t="shared" si="8"/>
        <v>870070.52981178684</v>
      </c>
      <c r="L143" s="24">
        <f>INDEX('Age-gender adjustments'!$J$5:$J$156,MATCH(B143,'Age-gender adjustments'!$B$5:$B$156,0))</f>
        <v>546950.76459506375</v>
      </c>
      <c r="M143" s="25">
        <f>INDEX('Age-gender adjustments'!$L$5:$L$156,MATCH(B143,'Age-gender adjustments'!$B$5:$B$156,0))</f>
        <v>516615.21513341746</v>
      </c>
      <c r="N143" s="65">
        <f>(K143*'Spend weights'!$C$7)+('Sub misuse services - current'!L143*'Spend weights'!$C$8)+('Sub misuse services - current'!M143*'Spend weights'!$C$9)</f>
        <v>689285.6238168414</v>
      </c>
    </row>
    <row r="144" spans="1:14" x14ac:dyDescent="0.25">
      <c r="A144" s="1" t="s">
        <v>422</v>
      </c>
      <c r="B144" s="1" t="s">
        <v>423</v>
      </c>
      <c r="C144" s="1" t="s">
        <v>424</v>
      </c>
      <c r="D144" s="24">
        <v>602</v>
      </c>
      <c r="E144" s="25">
        <v>93</v>
      </c>
      <c r="F144" s="25">
        <f t="shared" si="6"/>
        <v>695</v>
      </c>
      <c r="G144" s="56">
        <v>0.98279020897937652</v>
      </c>
      <c r="H144" s="25">
        <f t="shared" si="7"/>
        <v>6.3733945052312571</v>
      </c>
      <c r="I144" s="25">
        <f>(H144/$H$159)*'SMR&lt;75 &amp; MFF wtd pop'!$E$158</f>
        <v>210583.43480588618</v>
      </c>
      <c r="J144" s="72">
        <f>INDEX('Age-gender adjustments'!$J$5:$J$156,MATCH(B144,'Age-gender adjustments'!$B$5:$B$156,0))</f>
        <v>161957.01257240362</v>
      </c>
      <c r="K144" s="25">
        <f t="shared" si="8"/>
        <v>198913.09346985037</v>
      </c>
      <c r="L144" s="24">
        <f>INDEX('Age-gender adjustments'!$J$5:$J$156,MATCH(B144,'Age-gender adjustments'!$B$5:$B$156,0))</f>
        <v>161957.01257240362</v>
      </c>
      <c r="M144" s="25">
        <f>INDEX('Age-gender adjustments'!$L$5:$L$156,MATCH(B144,'Age-gender adjustments'!$B$5:$B$156,0))</f>
        <v>171507.00547212383</v>
      </c>
      <c r="N144" s="65">
        <f>(K144*'Spend weights'!$C$7)+('Sub misuse services - current'!L144*'Spend weights'!$C$8)+('Sub misuse services - current'!M144*'Spend weights'!$C$9)</f>
        <v>181607.85578849498</v>
      </c>
    </row>
    <row r="145" spans="1:14" x14ac:dyDescent="0.25">
      <c r="A145" s="1" t="s">
        <v>425</v>
      </c>
      <c r="B145" s="1" t="s">
        <v>426</v>
      </c>
      <c r="C145" s="1" t="s">
        <v>427</v>
      </c>
      <c r="D145" s="24">
        <v>472</v>
      </c>
      <c r="E145" s="25">
        <v>218</v>
      </c>
      <c r="F145" s="25">
        <f t="shared" si="6"/>
        <v>690</v>
      </c>
      <c r="G145" s="56">
        <v>0.99257794353433559</v>
      </c>
      <c r="H145" s="25">
        <f t="shared" si="7"/>
        <v>5.7668778519344901</v>
      </c>
      <c r="I145" s="25">
        <f>(H145/$H$159)*'SMR&lt;75 &amp; MFF wtd pop'!$E$158</f>
        <v>190543.50788572303</v>
      </c>
      <c r="J145" s="72">
        <f>INDEX('Age-gender adjustments'!$J$5:$J$156,MATCH(B145,'Age-gender adjustments'!$B$5:$B$156,0))</f>
        <v>177584.31777910006</v>
      </c>
      <c r="K145" s="25">
        <f t="shared" si="8"/>
        <v>187433.30226013353</v>
      </c>
      <c r="L145" s="24">
        <f>INDEX('Age-gender adjustments'!$J$5:$J$156,MATCH(B145,'Age-gender adjustments'!$B$5:$B$156,0))</f>
        <v>177584.31777910006</v>
      </c>
      <c r="M145" s="25">
        <f>INDEX('Age-gender adjustments'!$L$5:$L$156,MATCH(B145,'Age-gender adjustments'!$B$5:$B$156,0))</f>
        <v>183114.29098898114</v>
      </c>
      <c r="N145" s="65">
        <f>(K145*'Spend weights'!$C$7)+('Sub misuse services - current'!L145*'Spend weights'!$C$8)+('Sub misuse services - current'!M145*'Spend weights'!$C$9)</f>
        <v>183594.34281969801</v>
      </c>
    </row>
    <row r="146" spans="1:14" x14ac:dyDescent="0.25">
      <c r="A146" s="1" t="s">
        <v>428</v>
      </c>
      <c r="B146" s="1" t="s">
        <v>429</v>
      </c>
      <c r="C146" s="1" t="s">
        <v>430</v>
      </c>
      <c r="D146" s="24">
        <v>1306</v>
      </c>
      <c r="E146" s="25">
        <v>154</v>
      </c>
      <c r="F146" s="25">
        <f t="shared" si="6"/>
        <v>1460</v>
      </c>
      <c r="G146" s="56">
        <v>0.93861306760968199</v>
      </c>
      <c r="H146" s="25">
        <f t="shared" si="7"/>
        <v>12.981018725041901</v>
      </c>
      <c r="I146" s="25">
        <f>(H146/$H$159)*'SMR&lt;75 &amp; MFF wtd pop'!$E$158</f>
        <v>428906.05754204158</v>
      </c>
      <c r="J146" s="72">
        <f>INDEX('Age-gender adjustments'!$J$5:$J$156,MATCH(B146,'Age-gender adjustments'!$B$5:$B$156,0))</f>
        <v>270943.85629408917</v>
      </c>
      <c r="K146" s="25">
        <f t="shared" si="8"/>
        <v>390995.129242533</v>
      </c>
      <c r="L146" s="24">
        <f>INDEX('Age-gender adjustments'!$J$5:$J$156,MATCH(B146,'Age-gender adjustments'!$B$5:$B$156,0))</f>
        <v>270943.85629408917</v>
      </c>
      <c r="M146" s="25">
        <f>INDEX('Age-gender adjustments'!$L$5:$L$156,MATCH(B146,'Age-gender adjustments'!$B$5:$B$156,0))</f>
        <v>281142.89342795673</v>
      </c>
      <c r="N146" s="65">
        <f>(K146*'Spend weights'!$C$7)+('Sub misuse services - current'!L146*'Spend weights'!$C$8)+('Sub misuse services - current'!M146*'Spend weights'!$C$9)</f>
        <v>329386.62530891359</v>
      </c>
    </row>
    <row r="147" spans="1:14" x14ac:dyDescent="0.25">
      <c r="A147" s="1" t="s">
        <v>431</v>
      </c>
      <c r="B147" s="1" t="s">
        <v>432</v>
      </c>
      <c r="C147" s="1" t="s">
        <v>433</v>
      </c>
      <c r="D147" s="24">
        <v>538</v>
      </c>
      <c r="E147" s="25">
        <v>108</v>
      </c>
      <c r="F147" s="25">
        <f t="shared" si="6"/>
        <v>646</v>
      </c>
      <c r="G147" s="56">
        <v>0.93445212728417915</v>
      </c>
      <c r="H147" s="25">
        <f t="shared" si="7"/>
        <v>5.5319565935223407</v>
      </c>
      <c r="I147" s="25">
        <f>(H147/$H$159)*'SMR&lt;75 &amp; MFF wtd pop'!$E$158</f>
        <v>182781.47064407001</v>
      </c>
      <c r="J147" s="72">
        <f>INDEX('Age-gender adjustments'!$J$5:$J$156,MATCH(B147,'Age-gender adjustments'!$B$5:$B$156,0))</f>
        <v>98982.65581616883</v>
      </c>
      <c r="K147" s="25">
        <f t="shared" si="8"/>
        <v>162669.75508537373</v>
      </c>
      <c r="L147" s="24">
        <f>INDEX('Age-gender adjustments'!$J$5:$J$156,MATCH(B147,'Age-gender adjustments'!$B$5:$B$156,0))</f>
        <v>98982.65581616883</v>
      </c>
      <c r="M147" s="25">
        <f>INDEX('Age-gender adjustments'!$L$5:$L$156,MATCH(B147,'Age-gender adjustments'!$B$5:$B$156,0))</f>
        <v>109168.01362662333</v>
      </c>
      <c r="N147" s="65">
        <f>(K147*'Spend weights'!$C$7)+('Sub misuse services - current'!L147*'Spend weights'!$C$8)+('Sub misuse services - current'!M147*'Spend weights'!$C$9)</f>
        <v>131223.00033859324</v>
      </c>
    </row>
    <row r="148" spans="1:14" x14ac:dyDescent="0.25">
      <c r="A148" s="1" t="s">
        <v>434</v>
      </c>
      <c r="B148" s="1" t="s">
        <v>435</v>
      </c>
      <c r="C148" s="1" t="s">
        <v>436</v>
      </c>
      <c r="D148" s="24">
        <v>1109</v>
      </c>
      <c r="E148" s="25">
        <v>63</v>
      </c>
      <c r="F148" s="25">
        <f t="shared" si="6"/>
        <v>1172</v>
      </c>
      <c r="G148" s="56">
        <v>0.97667646446674306</v>
      </c>
      <c r="H148" s="25">
        <f t="shared" si="7"/>
        <v>11.138995077243205</v>
      </c>
      <c r="I148" s="25">
        <f>(H148/$H$159)*'SMR&lt;75 &amp; MFF wtd pop'!$E$158</f>
        <v>368043.72328221647</v>
      </c>
      <c r="J148" s="72">
        <f>INDEX('Age-gender adjustments'!$J$5:$J$156,MATCH(B148,'Age-gender adjustments'!$B$5:$B$156,0))</f>
        <v>191112.82950396222</v>
      </c>
      <c r="K148" s="25">
        <f t="shared" si="8"/>
        <v>325580.30877543543</v>
      </c>
      <c r="L148" s="24">
        <f>INDEX('Age-gender adjustments'!$J$5:$J$156,MATCH(B148,'Age-gender adjustments'!$B$5:$B$156,0))</f>
        <v>191112.82950396222</v>
      </c>
      <c r="M148" s="25">
        <f>INDEX('Age-gender adjustments'!$L$5:$L$156,MATCH(B148,'Age-gender adjustments'!$B$5:$B$156,0))</f>
        <v>187486.67812344379</v>
      </c>
      <c r="N148" s="65">
        <f>(K148*'Spend weights'!$C$7)+('Sub misuse services - current'!L148*'Spend weights'!$C$8)+('Sub misuse services - current'!M148*'Spend weights'!$C$9)</f>
        <v>252676.20626901835</v>
      </c>
    </row>
    <row r="149" spans="1:14" x14ac:dyDescent="0.25">
      <c r="A149" s="1" t="s">
        <v>437</v>
      </c>
      <c r="B149" s="1" t="s">
        <v>438</v>
      </c>
      <c r="C149" s="1" t="s">
        <v>439</v>
      </c>
      <c r="D149" s="24">
        <v>266</v>
      </c>
      <c r="E149" s="25">
        <v>40</v>
      </c>
      <c r="F149" s="25">
        <f t="shared" si="6"/>
        <v>306</v>
      </c>
      <c r="G149" s="56">
        <v>0.97667646446674306</v>
      </c>
      <c r="H149" s="25">
        <f t="shared" si="7"/>
        <v>2.793294688374885</v>
      </c>
      <c r="I149" s="25">
        <f>(H149/$H$159)*'SMR&lt;75 &amp; MFF wtd pop'!$E$158</f>
        <v>92293.296675768433</v>
      </c>
      <c r="J149" s="72">
        <f>INDEX('Age-gender adjustments'!$J$5:$J$156,MATCH(B149,'Age-gender adjustments'!$B$5:$B$156,0))</f>
        <v>105724.71784370556</v>
      </c>
      <c r="K149" s="25">
        <f t="shared" si="8"/>
        <v>95516.837756073335</v>
      </c>
      <c r="L149" s="24">
        <f>INDEX('Age-gender adjustments'!$J$5:$J$156,MATCH(B149,'Age-gender adjustments'!$B$5:$B$156,0))</f>
        <v>105724.71784370556</v>
      </c>
      <c r="M149" s="25">
        <f>INDEX('Age-gender adjustments'!$L$5:$L$156,MATCH(B149,'Age-gender adjustments'!$B$5:$B$156,0))</f>
        <v>109369.59166039999</v>
      </c>
      <c r="N149" s="65">
        <f>(K149*'Spend weights'!$C$7)+('Sub misuse services - current'!L149*'Spend weights'!$C$8)+('Sub misuse services - current'!M149*'Spend weights'!$C$9)</f>
        <v>101923.84597717787</v>
      </c>
    </row>
    <row r="150" spans="1:14" x14ac:dyDescent="0.25">
      <c r="A150" s="1" t="s">
        <v>440</v>
      </c>
      <c r="B150" s="1" t="s">
        <v>441</v>
      </c>
      <c r="C150" s="1" t="s">
        <v>442</v>
      </c>
      <c r="D150" s="24">
        <v>591</v>
      </c>
      <c r="E150" s="25">
        <v>52</v>
      </c>
      <c r="F150" s="25">
        <f t="shared" si="6"/>
        <v>643</v>
      </c>
      <c r="G150" s="56">
        <v>1.0073865526092565</v>
      </c>
      <c r="H150" s="25">
        <f t="shared" si="7"/>
        <v>6.2155750295991128</v>
      </c>
      <c r="I150" s="25">
        <f>(H150/$H$159)*'SMR&lt;75 &amp; MFF wtd pop'!$E$158</f>
        <v>205368.91886299229</v>
      </c>
      <c r="J150" s="72">
        <f>INDEX('Age-gender adjustments'!$J$5:$J$156,MATCH(B150,'Age-gender adjustments'!$B$5:$B$156,0))</f>
        <v>215418.11274958643</v>
      </c>
      <c r="K150" s="25">
        <f t="shared" si="8"/>
        <v>207780.72539577488</v>
      </c>
      <c r="L150" s="24">
        <f>INDEX('Age-gender adjustments'!$J$5:$J$156,MATCH(B150,'Age-gender adjustments'!$B$5:$B$156,0))</f>
        <v>215418.11274958643</v>
      </c>
      <c r="M150" s="25">
        <f>INDEX('Age-gender adjustments'!$L$5:$L$156,MATCH(B150,'Age-gender adjustments'!$B$5:$B$156,0))</f>
        <v>210556.38191811295</v>
      </c>
      <c r="N150" s="65">
        <f>(K150*'Spend weights'!$C$7)+('Sub misuse services - current'!L150*'Spend weights'!$C$8)+('Sub misuse services - current'!M150*'Spend weights'!$C$9)</f>
        <v>210609.12202325775</v>
      </c>
    </row>
    <row r="151" spans="1:14" x14ac:dyDescent="0.25">
      <c r="A151" s="1" t="s">
        <v>443</v>
      </c>
      <c r="B151" s="1" t="s">
        <v>444</v>
      </c>
      <c r="C151" s="1" t="s">
        <v>445</v>
      </c>
      <c r="D151" s="24">
        <v>1152.4510320105508</v>
      </c>
      <c r="E151" s="25">
        <v>263.95810154087809</v>
      </c>
      <c r="F151" s="25">
        <f t="shared" si="6"/>
        <v>1416.4091335514288</v>
      </c>
      <c r="G151" s="56">
        <v>0.92691121796773246</v>
      </c>
      <c r="H151" s="25">
        <f t="shared" si="7"/>
        <v>11.905526524249225</v>
      </c>
      <c r="I151" s="25">
        <f>(H151/$H$159)*'SMR&lt;75 &amp; MFF wtd pop'!$E$158</f>
        <v>393370.70168670121</v>
      </c>
      <c r="J151" s="72">
        <f>INDEX('Age-gender adjustments'!$J$5:$J$156,MATCH(B151,'Age-gender adjustments'!$B$5:$B$156,0))</f>
        <v>356209.37684256968</v>
      </c>
      <c r="K151" s="25">
        <f t="shared" si="8"/>
        <v>384451.9837241096</v>
      </c>
      <c r="L151" s="24">
        <f>INDEX('Age-gender adjustments'!$J$5:$J$156,MATCH(B151,'Age-gender adjustments'!$B$5:$B$156,0))</f>
        <v>356209.37684256968</v>
      </c>
      <c r="M151" s="25">
        <f>INDEX('Age-gender adjustments'!$L$5:$L$156,MATCH(B151,'Age-gender adjustments'!$B$5:$B$156,0))</f>
        <v>389152.42601269786</v>
      </c>
      <c r="N151" s="65">
        <f>(K151*'Spend weights'!$C$7)+('Sub misuse services - current'!L151*'Spend weights'!$C$8)+('Sub misuse services - current'!M151*'Spend weights'!$C$9)</f>
        <v>377868.07667609403</v>
      </c>
    </row>
    <row r="152" spans="1:14" x14ac:dyDescent="0.25">
      <c r="A152" s="1" t="s">
        <v>446</v>
      </c>
      <c r="B152" s="1" t="s">
        <v>447</v>
      </c>
      <c r="C152" s="1" t="s">
        <v>448</v>
      </c>
      <c r="D152" s="24">
        <v>4.5489679894493502</v>
      </c>
      <c r="E152" s="25">
        <v>1.0418984591219342</v>
      </c>
      <c r="F152" s="25">
        <f t="shared" si="6"/>
        <v>5.5908664485712842</v>
      </c>
      <c r="G152" s="56">
        <v>0.92691121796773246</v>
      </c>
      <c r="H152" s="25">
        <f t="shared" si="7"/>
        <v>4.6993631444684325E-2</v>
      </c>
      <c r="I152" s="25">
        <f>(H152/$H$159)*'SMR&lt;75 &amp; MFF wtd pop'!$E$158</f>
        <v>1552.7173652126603</v>
      </c>
      <c r="J152" s="72">
        <f>INDEX('Age-gender adjustments'!$J$5:$J$156,MATCH(B152,'Age-gender adjustments'!$B$5:$B$156,0))</f>
        <v>707.78445149503716</v>
      </c>
      <c r="K152" s="25">
        <f t="shared" si="8"/>
        <v>1349.9334659204305</v>
      </c>
      <c r="L152" s="24">
        <f>INDEX('Age-gender adjustments'!$J$5:$J$156,MATCH(B152,'Age-gender adjustments'!$B$5:$B$156,0))</f>
        <v>707.78445149503716</v>
      </c>
      <c r="M152" s="25">
        <f>INDEX('Age-gender adjustments'!$L$5:$L$156,MATCH(B152,'Age-gender adjustments'!$B$5:$B$156,0))</f>
        <v>763.59783359655773</v>
      </c>
      <c r="N152" s="65">
        <f>(K152*'Spend weights'!$C$7)+('Sub misuse services - current'!L152*'Spend weights'!$C$8)+('Sub misuse services - current'!M152*'Spend weights'!$C$9)</f>
        <v>1020.7183540594036</v>
      </c>
    </row>
    <row r="153" spans="1:14" x14ac:dyDescent="0.25">
      <c r="A153" s="1" t="s">
        <v>449</v>
      </c>
      <c r="B153" s="1" t="s">
        <v>450</v>
      </c>
      <c r="C153" s="1" t="s">
        <v>451</v>
      </c>
      <c r="D153" s="24">
        <v>580</v>
      </c>
      <c r="E153" s="25">
        <v>149</v>
      </c>
      <c r="F153" s="25">
        <f t="shared" si="6"/>
        <v>729</v>
      </c>
      <c r="G153" s="56">
        <v>0.99481372355858222</v>
      </c>
      <c r="H153" s="25">
        <f t="shared" si="7"/>
        <v>6.5110558206909204</v>
      </c>
      <c r="I153" s="25">
        <f>(H153/$H$159)*'SMR&lt;75 &amp; MFF wtd pop'!$E$158</f>
        <v>215131.90464022619</v>
      </c>
      <c r="J153" s="72">
        <f>INDEX('Age-gender adjustments'!$J$5:$J$156,MATCH(B153,'Age-gender adjustments'!$B$5:$B$156,0))</f>
        <v>336649.33793947328</v>
      </c>
      <c r="K153" s="25">
        <f t="shared" si="8"/>
        <v>244296.08863204549</v>
      </c>
      <c r="L153" s="24">
        <f>INDEX('Age-gender adjustments'!$J$5:$J$156,MATCH(B153,'Age-gender adjustments'!$B$5:$B$156,0))</f>
        <v>336649.33793947328</v>
      </c>
      <c r="M153" s="25">
        <f>INDEX('Age-gender adjustments'!$L$5:$L$156,MATCH(B153,'Age-gender adjustments'!$B$5:$B$156,0))</f>
        <v>357690.1838388365</v>
      </c>
      <c r="N153" s="65">
        <f>(K153*'Spend weights'!$C$7)+('Sub misuse services - current'!L153*'Spend weights'!$C$8)+('Sub misuse services - current'!M153*'Spend weights'!$C$9)</f>
        <v>299171.07655471103</v>
      </c>
    </row>
    <row r="154" spans="1:14" x14ac:dyDescent="0.25">
      <c r="A154" s="1" t="s">
        <v>452</v>
      </c>
      <c r="B154" s="1" t="s">
        <v>453</v>
      </c>
      <c r="C154" s="1" t="s">
        <v>454</v>
      </c>
      <c r="D154" s="24">
        <v>1228</v>
      </c>
      <c r="E154" s="25">
        <v>222</v>
      </c>
      <c r="F154" s="25">
        <f t="shared" si="6"/>
        <v>1450</v>
      </c>
      <c r="G154" s="56">
        <v>0.93782980819013428</v>
      </c>
      <c r="H154" s="25">
        <f t="shared" si="7"/>
        <v>12.557541131665898</v>
      </c>
      <c r="I154" s="25">
        <f>(H154/$H$159)*'SMR&lt;75 &amp; MFF wtd pop'!$E$158</f>
        <v>414913.9272724886</v>
      </c>
      <c r="J154" s="72">
        <f>INDEX('Age-gender adjustments'!$J$5:$J$156,MATCH(B154,'Age-gender adjustments'!$B$5:$B$156,0))</f>
        <v>457721.20466304541</v>
      </c>
      <c r="K154" s="25">
        <f t="shared" si="8"/>
        <v>425187.67384622223</v>
      </c>
      <c r="L154" s="24">
        <f>INDEX('Age-gender adjustments'!$J$5:$J$156,MATCH(B154,'Age-gender adjustments'!$B$5:$B$156,0))</f>
        <v>457721.20466304541</v>
      </c>
      <c r="M154" s="25">
        <f>INDEX('Age-gender adjustments'!$L$5:$L$156,MATCH(B154,'Age-gender adjustments'!$B$5:$B$156,0))</f>
        <v>503177.65000759321</v>
      </c>
      <c r="N154" s="65">
        <f>(K154*'Spend weights'!$C$7)+('Sub misuse services - current'!L154*'Spend weights'!$C$8)+('Sub misuse services - current'!M154*'Spend weights'!$C$9)</f>
        <v>454370.82149258512</v>
      </c>
    </row>
    <row r="155" spans="1:14" x14ac:dyDescent="0.25">
      <c r="A155" s="1" t="s">
        <v>455</v>
      </c>
      <c r="B155" s="1" t="s">
        <v>456</v>
      </c>
      <c r="C155" s="1" t="s">
        <v>457</v>
      </c>
      <c r="D155" s="24">
        <v>827</v>
      </c>
      <c r="E155" s="25">
        <v>307</v>
      </c>
      <c r="F155" s="25">
        <f t="shared" si="6"/>
        <v>1134</v>
      </c>
      <c r="G155" s="56">
        <v>0.97667646446674283</v>
      </c>
      <c r="H155" s="25">
        <f t="shared" si="7"/>
        <v>9.5763127340964136</v>
      </c>
      <c r="I155" s="25">
        <f>(H155/$H$159)*'SMR&lt;75 &amp; MFF wtd pop'!$E$158</f>
        <v>316411.10975731094</v>
      </c>
      <c r="J155" s="72">
        <f>INDEX('Age-gender adjustments'!$J$5:$J$156,MATCH(B155,'Age-gender adjustments'!$B$5:$B$156,0))</f>
        <v>220728.21429002227</v>
      </c>
      <c r="K155" s="25">
        <f t="shared" si="8"/>
        <v>293447.21484516165</v>
      </c>
      <c r="L155" s="24">
        <f>INDEX('Age-gender adjustments'!$J$5:$J$156,MATCH(B155,'Age-gender adjustments'!$B$5:$B$156,0))</f>
        <v>220728.21429002227</v>
      </c>
      <c r="M155" s="25">
        <f>INDEX('Age-gender adjustments'!$L$5:$L$156,MATCH(B155,'Age-gender adjustments'!$B$5:$B$156,0))</f>
        <v>250800.4790239885</v>
      </c>
      <c r="N155" s="65">
        <f>(K155*'Spend weights'!$C$7)+('Sub misuse services - current'!L155*'Spend weights'!$C$8)+('Sub misuse services - current'!M155*'Spend weights'!$C$9)</f>
        <v>262316.74885362375</v>
      </c>
    </row>
    <row r="156" spans="1:14" x14ac:dyDescent="0.25">
      <c r="A156" s="1" t="s">
        <v>458</v>
      </c>
      <c r="B156" s="1" t="s">
        <v>459</v>
      </c>
      <c r="C156" s="1" t="s">
        <v>460</v>
      </c>
      <c r="D156" s="24">
        <v>1298</v>
      </c>
      <c r="E156" s="25">
        <v>210</v>
      </c>
      <c r="F156" s="25">
        <f t="shared" si="6"/>
        <v>1508</v>
      </c>
      <c r="G156" s="56">
        <v>0.97422044564987254</v>
      </c>
      <c r="H156" s="25">
        <f t="shared" si="7"/>
        <v>13.668312852467711</v>
      </c>
      <c r="I156" s="25">
        <f>(H156/$H$159)*'SMR&lt;75 &amp; MFF wtd pop'!$E$158</f>
        <v>451614.95434051298</v>
      </c>
      <c r="J156" s="72">
        <f>INDEX('Age-gender adjustments'!$J$5:$J$156,MATCH(B156,'Age-gender adjustments'!$B$5:$B$156,0))</f>
        <v>446244.50241244305</v>
      </c>
      <c r="K156" s="25">
        <f t="shared" si="8"/>
        <v>450326.04587777623</v>
      </c>
      <c r="L156" s="24">
        <f>INDEX('Age-gender adjustments'!$J$5:$J$156,MATCH(B156,'Age-gender adjustments'!$B$5:$B$156,0))</f>
        <v>446244.50241244305</v>
      </c>
      <c r="M156" s="25">
        <f>INDEX('Age-gender adjustments'!$L$5:$L$156,MATCH(B156,'Age-gender adjustments'!$B$5:$B$156,0))</f>
        <v>469741.98803235049</v>
      </c>
      <c r="N156" s="65">
        <f>(K156*'Spend weights'!$C$7)+('Sub misuse services - current'!L156*'Spend weights'!$C$8)+('Sub misuse services - current'!M156*'Spend weights'!$C$9)</f>
        <v>454226.71160438727</v>
      </c>
    </row>
    <row r="157" spans="1:14" ht="13.8" thickBot="1" x14ac:dyDescent="0.3">
      <c r="A157" s="1" t="s">
        <v>461</v>
      </c>
      <c r="B157" s="1" t="s">
        <v>462</v>
      </c>
      <c r="C157" s="1" t="s">
        <v>463</v>
      </c>
      <c r="D157" s="27">
        <v>1041</v>
      </c>
      <c r="E157" s="28">
        <v>122</v>
      </c>
      <c r="F157" s="28">
        <f t="shared" si="6"/>
        <v>1163</v>
      </c>
      <c r="G157" s="58">
        <v>0.9569101234745947</v>
      </c>
      <c r="H157" s="28">
        <f t="shared" si="7"/>
        <v>10.545149560690033</v>
      </c>
      <c r="I157" s="28">
        <f>(H157/$H$159)*'SMR&lt;75 &amp; MFF wtd pop'!$E$158</f>
        <v>348422.46360384591</v>
      </c>
      <c r="J157" s="118">
        <f>INDEX('Age-gender adjustments'!$J$5:$J$156,MATCH(B157,'Age-gender adjustments'!$B$5:$B$156,0))</f>
        <v>341179.97483643825</v>
      </c>
      <c r="K157" s="28">
        <f t="shared" si="8"/>
        <v>346684.26629966806</v>
      </c>
      <c r="L157" s="27">
        <f>INDEX('Age-gender adjustments'!$J$5:$J$156,MATCH(B157,'Age-gender adjustments'!$B$5:$B$156,0))</f>
        <v>341179.97483643825</v>
      </c>
      <c r="M157" s="28">
        <f>INDEX('Age-gender adjustments'!$L$5:$L$156,MATCH(B157,'Age-gender adjustments'!$B$5:$B$156,0))</f>
        <v>372099.46814310807</v>
      </c>
      <c r="N157" s="66">
        <f>(K157*'Spend weights'!$C$7)+('Sub misuse services - current'!L157*'Spend weights'!$C$8)+('Sub misuse services - current'!M157*'Spend weights'!$C$9)</f>
        <v>351745.54516654904</v>
      </c>
    </row>
    <row r="159" spans="1:14" s="4" customFormat="1" x14ac:dyDescent="0.25">
      <c r="C159" s="4" t="s">
        <v>0</v>
      </c>
      <c r="D159" s="40">
        <f>SUM(D6:D157)</f>
        <v>150612</v>
      </c>
      <c r="E159" s="40">
        <f>SUM(E6:E157)</f>
        <v>34192</v>
      </c>
      <c r="F159" s="40">
        <f>SUM(F6:F157)</f>
        <v>184804</v>
      </c>
      <c r="H159" s="40">
        <f t="shared" ref="H159:N159" si="9">SUM(H6:H157)</f>
        <v>1665.1967244516673</v>
      </c>
      <c r="I159" s="40">
        <f t="shared" si="9"/>
        <v>55019792.917999998</v>
      </c>
      <c r="J159" s="40">
        <f t="shared" si="9"/>
        <v>55019792.917999916</v>
      </c>
      <c r="K159" s="40">
        <f t="shared" si="9"/>
        <v>55019792.917999998</v>
      </c>
      <c r="L159" s="40">
        <f t="shared" si="9"/>
        <v>55019792.917999916</v>
      </c>
      <c r="M159" s="40">
        <f t="shared" si="9"/>
        <v>55019792.917999946</v>
      </c>
      <c r="N159" s="40">
        <f t="shared" si="9"/>
        <v>55019792.917999975</v>
      </c>
    </row>
    <row r="161" spans="2:14" x14ac:dyDescent="0.25">
      <c r="B161" s="4" t="s">
        <v>14114</v>
      </c>
    </row>
    <row r="162" spans="2:14" x14ac:dyDescent="0.25">
      <c r="B162" s="316" t="s">
        <v>14080</v>
      </c>
      <c r="C162" s="317"/>
      <c r="D162" s="317"/>
      <c r="E162" s="317"/>
      <c r="F162" s="317"/>
      <c r="G162" s="317"/>
      <c r="H162" s="317"/>
      <c r="I162" s="317"/>
      <c r="J162" s="317"/>
      <c r="K162" s="317"/>
      <c r="L162" s="317"/>
      <c r="M162" s="317"/>
      <c r="N162" s="318"/>
    </row>
    <row r="163" spans="2:14" x14ac:dyDescent="0.25">
      <c r="B163" s="316" t="s">
        <v>14077</v>
      </c>
      <c r="C163" s="317"/>
      <c r="D163" s="317"/>
      <c r="E163" s="317"/>
      <c r="F163" s="317"/>
      <c r="G163" s="317"/>
      <c r="H163" s="317"/>
      <c r="I163" s="317"/>
      <c r="J163" s="317"/>
      <c r="K163" s="317"/>
      <c r="L163" s="317"/>
      <c r="M163" s="317"/>
      <c r="N163" s="318"/>
    </row>
    <row r="164" spans="2:14" x14ac:dyDescent="0.25">
      <c r="B164" s="316" t="s">
        <v>14078</v>
      </c>
      <c r="C164" s="317"/>
      <c r="D164" s="317"/>
      <c r="E164" s="317"/>
      <c r="F164" s="317"/>
      <c r="G164" s="317"/>
      <c r="H164" s="317"/>
      <c r="I164" s="317"/>
      <c r="J164" s="317"/>
      <c r="K164" s="317"/>
      <c r="L164" s="317"/>
      <c r="M164" s="317"/>
      <c r="N164" s="318"/>
    </row>
    <row r="165" spans="2:14" ht="27" customHeight="1" x14ac:dyDescent="0.25">
      <c r="B165" s="310" t="s">
        <v>14079</v>
      </c>
      <c r="C165" s="311"/>
      <c r="D165" s="311"/>
      <c r="E165" s="311"/>
      <c r="F165" s="311"/>
      <c r="G165" s="311"/>
      <c r="H165" s="311"/>
      <c r="I165" s="311"/>
      <c r="J165" s="311"/>
      <c r="K165" s="311"/>
      <c r="L165" s="311"/>
      <c r="M165" s="311"/>
      <c r="N165" s="312"/>
    </row>
    <row r="166" spans="2:14" ht="26.25" customHeight="1" x14ac:dyDescent="0.25">
      <c r="B166" s="351" t="s">
        <v>14162</v>
      </c>
      <c r="C166" s="352"/>
      <c r="D166" s="352"/>
      <c r="E166" s="352"/>
      <c r="F166" s="352"/>
      <c r="G166" s="352"/>
      <c r="H166" s="352"/>
      <c r="I166" s="352"/>
      <c r="J166" s="352"/>
      <c r="K166" s="352"/>
      <c r="L166" s="352"/>
      <c r="M166" s="352"/>
      <c r="N166" s="353"/>
    </row>
    <row r="167" spans="2:14" x14ac:dyDescent="0.25">
      <c r="B167" s="354" t="s">
        <v>22049</v>
      </c>
      <c r="C167" s="355"/>
      <c r="D167" s="355"/>
      <c r="E167" s="355"/>
      <c r="F167" s="355"/>
      <c r="G167" s="355"/>
      <c r="H167" s="355"/>
      <c r="I167" s="355"/>
      <c r="J167" s="355"/>
      <c r="K167" s="355"/>
      <c r="L167" s="355"/>
      <c r="M167" s="355"/>
      <c r="N167" s="356"/>
    </row>
    <row r="168" spans="2:14" x14ac:dyDescent="0.25">
      <c r="B168" s="316" t="s">
        <v>22030</v>
      </c>
      <c r="C168" s="317"/>
      <c r="D168" s="317"/>
      <c r="E168" s="317"/>
      <c r="F168" s="317"/>
      <c r="G168" s="317"/>
      <c r="H168" s="317"/>
      <c r="I168" s="317"/>
      <c r="J168" s="317"/>
      <c r="K168" s="317"/>
      <c r="L168" s="317"/>
      <c r="M168" s="317"/>
      <c r="N168" s="318"/>
    </row>
  </sheetData>
  <mergeCells count="10">
    <mergeCell ref="D3:K3"/>
    <mergeCell ref="L3:M3"/>
    <mergeCell ref="D4:I4"/>
    <mergeCell ref="B166:N166"/>
    <mergeCell ref="B167:N167"/>
    <mergeCell ref="B168:N168"/>
    <mergeCell ref="B162:N162"/>
    <mergeCell ref="B163:N163"/>
    <mergeCell ref="B164:N164"/>
    <mergeCell ref="B165:N16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3"/>
  <sheetViews>
    <sheetView workbookViewId="0">
      <pane xSplit="3" ySplit="4" topLeftCell="D5" activePane="bottomRight" state="frozen"/>
      <selection pane="topRight" activeCell="D1" sqref="D1"/>
      <selection pane="bottomLeft" activeCell="A4" sqref="A4"/>
      <selection pane="bottomRight" activeCell="A2" sqref="A2"/>
    </sheetView>
  </sheetViews>
  <sheetFormatPr defaultColWidth="9.109375" defaultRowHeight="13.2" x14ac:dyDescent="0.25"/>
  <cols>
    <col min="1" max="1" width="9.109375" style="1"/>
    <col min="2" max="2" width="10.33203125" style="1" bestFit="1" customWidth="1"/>
    <col min="3" max="3" width="27" style="1" bestFit="1" customWidth="1"/>
    <col min="4" max="4" width="13.6640625" style="1" customWidth="1"/>
    <col min="5" max="5" width="14" style="1" customWidth="1"/>
    <col min="6" max="6" width="15" style="1" customWidth="1"/>
    <col min="7" max="7" width="15.88671875" style="1" customWidth="1"/>
    <col min="8" max="8" width="17.44140625" style="1" customWidth="1"/>
    <col min="9" max="9" width="15.109375" style="1" customWidth="1"/>
    <col min="10" max="10" width="12.33203125" style="1" customWidth="1"/>
    <col min="11" max="11" width="13.44140625" style="1" customWidth="1"/>
    <col min="12" max="12" width="11.5546875" style="1" customWidth="1"/>
    <col min="13" max="16384" width="9.109375" style="1"/>
  </cols>
  <sheetData>
    <row r="1" spans="1:14" ht="15" x14ac:dyDescent="0.25">
      <c r="A1" s="200" t="s">
        <v>22042</v>
      </c>
      <c r="B1" s="202"/>
      <c r="C1" s="202"/>
      <c r="D1" s="204"/>
      <c r="E1" s="23"/>
      <c r="F1" s="22"/>
      <c r="G1" s="22"/>
      <c r="H1" s="22"/>
      <c r="I1"/>
      <c r="J1"/>
      <c r="K1"/>
      <c r="L1"/>
    </row>
    <row r="2" spans="1:14" ht="15.75" thickBot="1" x14ac:dyDescent="0.3">
      <c r="A2" s="214"/>
      <c r="B2" s="202"/>
      <c r="C2" s="202"/>
      <c r="D2" s="204"/>
      <c r="E2" s="23"/>
      <c r="F2" s="22"/>
      <c r="G2" s="22"/>
      <c r="H2" s="22"/>
      <c r="I2"/>
      <c r="J2"/>
      <c r="K2"/>
      <c r="L2"/>
    </row>
    <row r="3" spans="1:14" ht="15" x14ac:dyDescent="0.25">
      <c r="A3"/>
      <c r="B3"/>
      <c r="C3"/>
      <c r="D3"/>
      <c r="E3" s="357" t="s">
        <v>14154</v>
      </c>
      <c r="F3" s="358"/>
      <c r="G3" s="358"/>
      <c r="H3" s="359"/>
      <c r="I3" s="357" t="s">
        <v>14155</v>
      </c>
      <c r="J3" s="358"/>
      <c r="K3" s="360"/>
      <c r="L3" s="361"/>
      <c r="N3" s="203"/>
    </row>
    <row r="4" spans="1:14" ht="43.5" customHeight="1" x14ac:dyDescent="0.25">
      <c r="A4" t="s">
        <v>1</v>
      </c>
      <c r="B4" s="10" t="s">
        <v>2</v>
      </c>
      <c r="C4" s="12" t="s">
        <v>3</v>
      </c>
      <c r="D4" s="82" t="s">
        <v>7</v>
      </c>
      <c r="E4" s="83" t="s">
        <v>14057</v>
      </c>
      <c r="F4" s="80" t="s">
        <v>14058</v>
      </c>
      <c r="G4" s="81" t="s">
        <v>14059</v>
      </c>
      <c r="H4" s="84" t="s">
        <v>14060</v>
      </c>
      <c r="I4" s="87" t="s">
        <v>14061</v>
      </c>
      <c r="J4" s="80" t="s">
        <v>14062</v>
      </c>
      <c r="K4" s="80" t="s">
        <v>14063</v>
      </c>
      <c r="L4" s="84" t="s">
        <v>14064</v>
      </c>
    </row>
    <row r="5" spans="1:14" ht="12.75" x14ac:dyDescent="0.2">
      <c r="A5" s="1" t="s">
        <v>8</v>
      </c>
      <c r="B5" s="1" t="s">
        <v>9</v>
      </c>
      <c r="C5" s="1" t="s">
        <v>10</v>
      </c>
      <c r="D5" s="8">
        <f>INDEX('SMR&lt;75 &amp; MFF wtd pop'!$K$5:$K$156,MATCH(B5,'SMR&lt;75 &amp; MFF wtd pop'!$B$5:$B$156,0))</f>
        <v>120193.93076820667</v>
      </c>
      <c r="E5" s="85">
        <v>0.96804725536582736</v>
      </c>
      <c r="F5" s="56">
        <v>0.99913030561042626</v>
      </c>
      <c r="G5" s="25">
        <f>(E5*D5)*($D$158/SUMPRODUCT($D$5:$D$156,$E$5:$E$156))</f>
        <v>113833.42524582236</v>
      </c>
      <c r="H5" s="57">
        <f>(F5*D5)*($D$158/SUMPRODUCT($D$5:$D$156,$F$5:$F$156))</f>
        <v>119511.31004710452</v>
      </c>
      <c r="I5" s="88">
        <v>0.95223376799088677</v>
      </c>
      <c r="J5" s="25">
        <f>(I5*D5)*($D$158/SUMPRODUCT($D$5:$D$156,$I$5:$I$156))</f>
        <v>112907.34934023276</v>
      </c>
      <c r="K5" s="56">
        <v>0.98951122599938868</v>
      </c>
      <c r="L5" s="57">
        <f>(K5*D5)*($D$158/SUMPRODUCT($D$5:$D$156,$K$5:$K$156))</f>
        <v>118135.12110910579</v>
      </c>
    </row>
    <row r="6" spans="1:14" ht="12.75" x14ac:dyDescent="0.2">
      <c r="A6" s="1" t="s">
        <v>11</v>
      </c>
      <c r="B6" s="1" t="s">
        <v>12</v>
      </c>
      <c r="C6" s="1" t="s">
        <v>13</v>
      </c>
      <c r="D6" s="8">
        <f>INDEX('SMR&lt;75 &amp; MFF wtd pop'!$K$5:$K$156,MATCH(B6,'SMR&lt;75 &amp; MFF wtd pop'!$B$5:$B$156,0))</f>
        <v>247909.43665550507</v>
      </c>
      <c r="E6" s="85">
        <v>1.1043125630227972</v>
      </c>
      <c r="F6" s="56">
        <v>1.0329778919857648</v>
      </c>
      <c r="G6" s="25">
        <f t="shared" ref="G6:G69" si="0">(E6*D6)*($D$158/SUMPRODUCT($D$5:$D$156,$E$5:$E$156))</f>
        <v>267840.211313373</v>
      </c>
      <c r="H6" s="57">
        <f t="shared" ref="H6:H69" si="1">(F6*D6)*($D$158/SUMPRODUCT($D$5:$D$156,$F$5:$F$156))</f>
        <v>254852.22037625746</v>
      </c>
      <c r="I6" s="88">
        <v>0.9960688238199471</v>
      </c>
      <c r="J6" s="25">
        <f t="shared" ref="J6:J69" si="2">(I6*D6)*($D$158/SUMPRODUCT($D$5:$D$156,$I$5:$I$156))</f>
        <v>243600.68257362678</v>
      </c>
      <c r="K6" s="56">
        <v>1.0218611636927004</v>
      </c>
      <c r="L6" s="57">
        <f t="shared" ref="L6:L69" si="3">(K6*D6)*($D$158/SUMPRODUCT($D$5:$D$156,$K$5:$K$156))</f>
        <v>251629.01595512911</v>
      </c>
    </row>
    <row r="7" spans="1:14" ht="12.75" x14ac:dyDescent="0.2">
      <c r="A7" s="1" t="s">
        <v>14</v>
      </c>
      <c r="B7" s="1" t="s">
        <v>15</v>
      </c>
      <c r="C7" s="1" t="s">
        <v>16</v>
      </c>
      <c r="D7" s="8">
        <f>INDEX('SMR&lt;75 &amp; MFF wtd pop'!$K$5:$K$156,MATCH(B7,'SMR&lt;75 &amp; MFF wtd pop'!$B$5:$B$156,0))</f>
        <v>143336.42684889006</v>
      </c>
      <c r="E7" s="85">
        <v>0.92144475395208791</v>
      </c>
      <c r="F7" s="56">
        <v>0.97112944000758961</v>
      </c>
      <c r="G7" s="25">
        <f t="shared" si="0"/>
        <v>129216.0864304834</v>
      </c>
      <c r="H7" s="57">
        <f t="shared" si="1"/>
        <v>138528.14876239168</v>
      </c>
      <c r="I7" s="88">
        <v>0.8996719633546203</v>
      </c>
      <c r="J7" s="25">
        <f t="shared" si="2"/>
        <v>127214.57045129457</v>
      </c>
      <c r="K7" s="56">
        <v>0.95621066282274503</v>
      </c>
      <c r="L7" s="57">
        <f t="shared" si="3"/>
        <v>136140.05542945352</v>
      </c>
    </row>
    <row r="8" spans="1:14" ht="12.75" x14ac:dyDescent="0.2">
      <c r="A8" s="1" t="s">
        <v>17</v>
      </c>
      <c r="B8" s="1" t="s">
        <v>18</v>
      </c>
      <c r="C8" s="1" t="s">
        <v>19</v>
      </c>
      <c r="D8" s="8">
        <f>INDEX('SMR&lt;75 &amp; MFF wtd pop'!$K$5:$K$156,MATCH(B8,'SMR&lt;75 &amp; MFF wtd pop'!$B$5:$B$156,0))</f>
        <v>247227.48679951162</v>
      </c>
      <c r="E8" s="85">
        <v>0.97886726105314115</v>
      </c>
      <c r="F8" s="56">
        <v>1.0050660679053818</v>
      </c>
      <c r="G8" s="25">
        <f t="shared" si="0"/>
        <v>236761.59939627707</v>
      </c>
      <c r="H8" s="57">
        <f t="shared" si="1"/>
        <v>247283.82027678969</v>
      </c>
      <c r="I8" s="88">
        <v>0.98499377130637145</v>
      </c>
      <c r="J8" s="25">
        <f t="shared" si="2"/>
        <v>240229.49780901973</v>
      </c>
      <c r="K8" s="56">
        <v>1.0041864901255915</v>
      </c>
      <c r="L8" s="57">
        <f t="shared" si="3"/>
        <v>246596.49256064327</v>
      </c>
    </row>
    <row r="9" spans="1:14" ht="12.75" x14ac:dyDescent="0.2">
      <c r="A9" s="1" t="s">
        <v>20</v>
      </c>
      <c r="B9" s="1" t="s">
        <v>21</v>
      </c>
      <c r="C9" s="1" t="s">
        <v>22</v>
      </c>
      <c r="D9" s="8">
        <f>INDEX('SMR&lt;75 &amp; MFF wtd pop'!$K$5:$K$156,MATCH(B9,'SMR&lt;75 &amp; MFF wtd pop'!$B$5:$B$156,0))</f>
        <v>122736.6341425436</v>
      </c>
      <c r="E9" s="85">
        <v>0.92536747890984039</v>
      </c>
      <c r="F9" s="56">
        <v>0.9871412214215749</v>
      </c>
      <c r="G9" s="25">
        <f t="shared" si="0"/>
        <v>111116.65252776838</v>
      </c>
      <c r="H9" s="57">
        <f t="shared" si="1"/>
        <v>120575.15627109361</v>
      </c>
      <c r="I9" s="88">
        <v>0.95477174182987523</v>
      </c>
      <c r="J9" s="25">
        <f t="shared" si="2"/>
        <v>115603.20141880221</v>
      </c>
      <c r="K9" s="56">
        <v>0.98094584518458017</v>
      </c>
      <c r="L9" s="57">
        <f t="shared" si="3"/>
        <v>119590.03918230985</v>
      </c>
    </row>
    <row r="10" spans="1:14" ht="12.75" x14ac:dyDescent="0.2">
      <c r="A10" s="1" t="s">
        <v>23</v>
      </c>
      <c r="B10" s="1" t="s">
        <v>24</v>
      </c>
      <c r="C10" s="1" t="s">
        <v>25</v>
      </c>
      <c r="D10" s="8">
        <f>INDEX('SMR&lt;75 &amp; MFF wtd pop'!$K$5:$K$156,MATCH(B10,'SMR&lt;75 &amp; MFF wtd pop'!$B$5:$B$156,0))</f>
        <v>552569.10506218986</v>
      </c>
      <c r="E10" s="85">
        <v>0.98426038502588187</v>
      </c>
      <c r="F10" s="56">
        <v>0.98210826461296741</v>
      </c>
      <c r="G10" s="25">
        <f t="shared" si="0"/>
        <v>532092.71458512207</v>
      </c>
      <c r="H10" s="57">
        <f t="shared" si="1"/>
        <v>540070.30816072016</v>
      </c>
      <c r="I10" s="88">
        <v>0.92194759582252117</v>
      </c>
      <c r="J10" s="25">
        <f t="shared" si="2"/>
        <v>502561.1704626758</v>
      </c>
      <c r="K10" s="56">
        <v>0.97048312898700839</v>
      </c>
      <c r="L10" s="57">
        <f t="shared" si="3"/>
        <v>532660.33271672728</v>
      </c>
    </row>
    <row r="11" spans="1:14" ht="12.75" x14ac:dyDescent="0.2">
      <c r="A11" s="1" t="s">
        <v>26</v>
      </c>
      <c r="B11" s="1" t="s">
        <v>27</v>
      </c>
      <c r="C11" s="1" t="s">
        <v>28</v>
      </c>
      <c r="D11" s="8">
        <f>INDEX('SMR&lt;75 &amp; MFF wtd pop'!$K$5:$K$156,MATCH(B11,'SMR&lt;75 &amp; MFF wtd pop'!$B$5:$B$156,0))</f>
        <v>284167.92919632851</v>
      </c>
      <c r="E11" s="85">
        <v>0.8611603200523188</v>
      </c>
      <c r="F11" s="56">
        <v>0.95343766861082535</v>
      </c>
      <c r="G11" s="25">
        <f t="shared" si="0"/>
        <v>239414.1311535369</v>
      </c>
      <c r="H11" s="57">
        <f t="shared" si="1"/>
        <v>269632.16884342168</v>
      </c>
      <c r="I11" s="88">
        <v>0.85937589893862898</v>
      </c>
      <c r="J11" s="25">
        <f t="shared" si="2"/>
        <v>240909.72253822008</v>
      </c>
      <c r="K11" s="56">
        <v>0.93605954045583428</v>
      </c>
      <c r="L11" s="57">
        <f t="shared" si="3"/>
        <v>264213.07365366933</v>
      </c>
    </row>
    <row r="12" spans="1:14" ht="12.75" x14ac:dyDescent="0.2">
      <c r="A12" s="1" t="s">
        <v>29</v>
      </c>
      <c r="B12" s="1" t="s">
        <v>30</v>
      </c>
      <c r="C12" s="1" t="s">
        <v>31</v>
      </c>
      <c r="D12" s="8">
        <f>INDEX('SMR&lt;75 &amp; MFF wtd pop'!$K$5:$K$156,MATCH(B12,'SMR&lt;75 &amp; MFF wtd pop'!$B$5:$B$156,0))</f>
        <v>244407.11711944768</v>
      </c>
      <c r="E12" s="85">
        <v>0.97186087779666119</v>
      </c>
      <c r="F12" s="56">
        <v>0.98085873902609488</v>
      </c>
      <c r="G12" s="25">
        <f t="shared" si="0"/>
        <v>232385.30190112282</v>
      </c>
      <c r="H12" s="57">
        <f t="shared" si="1"/>
        <v>238574.84517330816</v>
      </c>
      <c r="I12" s="88">
        <v>0.97725794045122039</v>
      </c>
      <c r="J12" s="25">
        <f t="shared" si="2"/>
        <v>235623.79764173325</v>
      </c>
      <c r="K12" s="56">
        <v>0.98208970995692968</v>
      </c>
      <c r="L12" s="57">
        <f t="shared" si="3"/>
        <v>238418.95267650834</v>
      </c>
    </row>
    <row r="13" spans="1:14" ht="12.75" x14ac:dyDescent="0.2">
      <c r="A13" s="1" t="s">
        <v>32</v>
      </c>
      <c r="B13" s="1" t="s">
        <v>33</v>
      </c>
      <c r="C13" s="1" t="s">
        <v>34</v>
      </c>
      <c r="D13" s="8">
        <f>INDEX('SMR&lt;75 &amp; MFF wtd pop'!$K$5:$K$156,MATCH(B13,'SMR&lt;75 &amp; MFF wtd pop'!$B$5:$B$156,0))</f>
        <v>409534.4794321208</v>
      </c>
      <c r="E13" s="85">
        <v>1.3311586375903677</v>
      </c>
      <c r="F13" s="56">
        <v>1.0457956778683826</v>
      </c>
      <c r="G13" s="25">
        <f t="shared" si="0"/>
        <v>533348.39659701183</v>
      </c>
      <c r="H13" s="57">
        <f t="shared" si="1"/>
        <v>426227.68056021014</v>
      </c>
      <c r="I13" s="88">
        <v>1.0144778691377454</v>
      </c>
      <c r="J13" s="25">
        <f t="shared" si="2"/>
        <v>409853.96807522385</v>
      </c>
      <c r="K13" s="56">
        <v>1.027436333476923</v>
      </c>
      <c r="L13" s="57">
        <f t="shared" si="3"/>
        <v>417946.9480141307</v>
      </c>
    </row>
    <row r="14" spans="1:14" ht="12.75" x14ac:dyDescent="0.2">
      <c r="A14" s="1" t="s">
        <v>35</v>
      </c>
      <c r="B14" s="1" t="s">
        <v>36</v>
      </c>
      <c r="C14" s="1" t="s">
        <v>37</v>
      </c>
      <c r="D14" s="8">
        <f>INDEX('SMR&lt;75 &amp; MFF wtd pop'!$K$5:$K$156,MATCH(B14,'SMR&lt;75 &amp; MFF wtd pop'!$B$5:$B$156,0))</f>
        <v>230240.37647293272</v>
      </c>
      <c r="E14" s="85">
        <v>0.91708752859794018</v>
      </c>
      <c r="F14" s="56">
        <v>0.96992049951413029</v>
      </c>
      <c r="G14" s="25">
        <f t="shared" si="0"/>
        <v>206577.48315587913</v>
      </c>
      <c r="H14" s="57">
        <f t="shared" si="1"/>
        <v>222239.86344233455</v>
      </c>
      <c r="I14" s="88">
        <v>0.96708739617142947</v>
      </c>
      <c r="J14" s="25">
        <f t="shared" si="2"/>
        <v>219656.11857417657</v>
      </c>
      <c r="K14" s="56">
        <v>0.97676716775023864</v>
      </c>
      <c r="L14" s="57">
        <f t="shared" si="3"/>
        <v>223382.06776665352</v>
      </c>
    </row>
    <row r="15" spans="1:14" ht="12.75" x14ac:dyDescent="0.2">
      <c r="A15" s="1" t="s">
        <v>38</v>
      </c>
      <c r="B15" s="1" t="s">
        <v>39</v>
      </c>
      <c r="C15" s="1" t="s">
        <v>40</v>
      </c>
      <c r="D15" s="8">
        <f>INDEX('SMR&lt;75 &amp; MFF wtd pop'!$K$5:$K$156,MATCH(B15,'SMR&lt;75 &amp; MFF wtd pop'!$B$5:$B$156,0))</f>
        <v>185464.02618510349</v>
      </c>
      <c r="E15" s="85">
        <v>0.95408208972195407</v>
      </c>
      <c r="F15" s="56">
        <v>0.97279751991273899</v>
      </c>
      <c r="G15" s="25">
        <f t="shared" si="0"/>
        <v>173115.57172427091</v>
      </c>
      <c r="H15" s="57">
        <f t="shared" si="1"/>
        <v>179550.4404052145</v>
      </c>
      <c r="I15" s="88">
        <v>0.93209895295855394</v>
      </c>
      <c r="J15" s="25">
        <f t="shared" si="2"/>
        <v>170536.67799867786</v>
      </c>
      <c r="K15" s="56">
        <v>0.97093274968919985</v>
      </c>
      <c r="L15" s="57">
        <f t="shared" si="3"/>
        <v>178864.68437210066</v>
      </c>
    </row>
    <row r="16" spans="1:14" ht="12.75" x14ac:dyDescent="0.2">
      <c r="A16" s="1" t="s">
        <v>41</v>
      </c>
      <c r="B16" s="1" t="s">
        <v>42</v>
      </c>
      <c r="C16" s="1" t="s">
        <v>43</v>
      </c>
      <c r="D16" s="8">
        <f>INDEX('SMR&lt;75 &amp; MFF wtd pop'!$K$5:$K$156,MATCH(B16,'SMR&lt;75 &amp; MFF wtd pop'!$B$5:$B$156,0))</f>
        <v>366162.13482351345</v>
      </c>
      <c r="E16" s="85">
        <v>0.99946584977015651</v>
      </c>
      <c r="F16" s="56">
        <v>0.98185419587707246</v>
      </c>
      <c r="G16" s="25">
        <f t="shared" si="0"/>
        <v>358040.45355926483</v>
      </c>
      <c r="H16" s="57">
        <f t="shared" si="1"/>
        <v>357787.17438209843</v>
      </c>
      <c r="I16" s="88">
        <v>0.94068999188252544</v>
      </c>
      <c r="J16" s="25">
        <f t="shared" si="2"/>
        <v>339794.26933737949</v>
      </c>
      <c r="K16" s="56">
        <v>0.97883770903081002</v>
      </c>
      <c r="L16" s="57">
        <f t="shared" si="3"/>
        <v>356008.10896140442</v>
      </c>
    </row>
    <row r="17" spans="1:12" ht="12.75" x14ac:dyDescent="0.2">
      <c r="A17" s="1" t="s">
        <v>44</v>
      </c>
      <c r="B17" s="1" t="s">
        <v>45</v>
      </c>
      <c r="C17" s="1" t="s">
        <v>46</v>
      </c>
      <c r="D17" s="8">
        <f>INDEX('SMR&lt;75 &amp; MFF wtd pop'!$K$5:$K$156,MATCH(B17,'SMR&lt;75 &amp; MFF wtd pop'!$B$5:$B$156,0))</f>
        <v>180579.28139131767</v>
      </c>
      <c r="E17" s="85">
        <v>0.95299968120820899</v>
      </c>
      <c r="F17" s="56">
        <v>1.0056303513544687</v>
      </c>
      <c r="G17" s="25">
        <f t="shared" si="0"/>
        <v>168364.83280497394</v>
      </c>
      <c r="H17" s="57">
        <f t="shared" si="1"/>
        <v>180721.83573023026</v>
      </c>
      <c r="I17" s="88">
        <v>0.98005171264425006</v>
      </c>
      <c r="J17" s="25">
        <f t="shared" si="2"/>
        <v>174587.44427383298</v>
      </c>
      <c r="K17" s="56">
        <v>1.0055155241884137</v>
      </c>
      <c r="L17" s="57">
        <f t="shared" si="3"/>
        <v>180356.77764060866</v>
      </c>
    </row>
    <row r="18" spans="1:12" ht="12.75" x14ac:dyDescent="0.2">
      <c r="A18" s="1" t="s">
        <v>47</v>
      </c>
      <c r="B18" s="1" t="s">
        <v>48</v>
      </c>
      <c r="C18" s="1" t="s">
        <v>49</v>
      </c>
      <c r="D18" s="8">
        <f>INDEX('SMR&lt;75 &amp; MFF wtd pop'!$K$5:$K$156,MATCH(B18,'SMR&lt;75 &amp; MFF wtd pop'!$B$5:$B$156,0))</f>
        <v>218353.72874303776</v>
      </c>
      <c r="E18" s="85">
        <v>0.94049383614743898</v>
      </c>
      <c r="F18" s="56">
        <v>0.99289540016039901</v>
      </c>
      <c r="G18" s="25">
        <f t="shared" si="0"/>
        <v>200912.64622954468</v>
      </c>
      <c r="H18" s="57">
        <f t="shared" si="1"/>
        <v>215758.7651141808</v>
      </c>
      <c r="I18" s="88">
        <v>0.99044427088091569</v>
      </c>
      <c r="J18" s="25">
        <f t="shared" si="2"/>
        <v>213347.10395056635</v>
      </c>
      <c r="K18" s="56">
        <v>1.000316213031412</v>
      </c>
      <c r="L18" s="57">
        <f t="shared" si="3"/>
        <v>216957.01016229621</v>
      </c>
    </row>
    <row r="19" spans="1:12" ht="12.75" x14ac:dyDescent="0.2">
      <c r="A19" s="1" t="s">
        <v>50</v>
      </c>
      <c r="B19" s="1" t="s">
        <v>51</v>
      </c>
      <c r="C19" s="1" t="s">
        <v>52</v>
      </c>
      <c r="D19" s="8">
        <f>INDEX('SMR&lt;75 &amp; MFF wtd pop'!$K$5:$K$156,MATCH(B19,'SMR&lt;75 &amp; MFF wtd pop'!$B$5:$B$156,0))</f>
        <v>216851.063119222</v>
      </c>
      <c r="E19" s="85">
        <v>1.015796842327674</v>
      </c>
      <c r="F19" s="56">
        <v>1.05722336576404</v>
      </c>
      <c r="G19" s="25">
        <f t="shared" si="0"/>
        <v>215505.87874740709</v>
      </c>
      <c r="H19" s="57">
        <f t="shared" si="1"/>
        <v>228156.39442526622</v>
      </c>
      <c r="I19" s="88">
        <v>1.0583907059057287</v>
      </c>
      <c r="J19" s="25">
        <f t="shared" si="2"/>
        <v>226414.20381570057</v>
      </c>
      <c r="K19" s="56">
        <v>1.0518570284547162</v>
      </c>
      <c r="L19" s="57">
        <f t="shared" si="3"/>
        <v>226565.63398525934</v>
      </c>
    </row>
    <row r="20" spans="1:12" ht="12.75" x14ac:dyDescent="0.2">
      <c r="A20" s="1" t="s">
        <v>53</v>
      </c>
      <c r="B20" s="1" t="s">
        <v>54</v>
      </c>
      <c r="C20" s="1" t="s">
        <v>55</v>
      </c>
      <c r="D20" s="8">
        <f>INDEX('SMR&lt;75 &amp; MFF wtd pop'!$K$5:$K$156,MATCH(B20,'SMR&lt;75 &amp; MFF wtd pop'!$B$5:$B$156,0))</f>
        <v>265368.31666454091</v>
      </c>
      <c r="E20" s="85">
        <v>0.95124476777403599</v>
      </c>
      <c r="F20" s="56">
        <v>0.9845958087799257</v>
      </c>
      <c r="G20" s="25">
        <f t="shared" si="0"/>
        <v>246963.09440856596</v>
      </c>
      <c r="H20" s="57">
        <f t="shared" si="1"/>
        <v>260022.7749529026</v>
      </c>
      <c r="I20" s="88">
        <v>0.93258526878431214</v>
      </c>
      <c r="J20" s="25">
        <f t="shared" si="2"/>
        <v>244137.0630393808</v>
      </c>
      <c r="K20" s="56">
        <v>0.97322521476237589</v>
      </c>
      <c r="L20" s="57">
        <f t="shared" si="3"/>
        <v>256530.01626792242</v>
      </c>
    </row>
    <row r="21" spans="1:12" ht="12.75" x14ac:dyDescent="0.2">
      <c r="A21" s="1" t="s">
        <v>56</v>
      </c>
      <c r="B21" s="1" t="s">
        <v>57</v>
      </c>
      <c r="C21" s="1" t="s">
        <v>58</v>
      </c>
      <c r="D21" s="8">
        <f>INDEX('SMR&lt;75 &amp; MFF wtd pop'!$K$5:$K$156,MATCH(B21,'SMR&lt;75 &amp; MFF wtd pop'!$B$5:$B$156,0))</f>
        <v>306311.39387489727</v>
      </c>
      <c r="E21" s="85">
        <v>0.87480818506389879</v>
      </c>
      <c r="F21" s="56">
        <v>0.96472936561100175</v>
      </c>
      <c r="G21" s="25">
        <f t="shared" si="0"/>
        <v>262160.16215663037</v>
      </c>
      <c r="H21" s="57">
        <f t="shared" si="1"/>
        <v>294085.07635209057</v>
      </c>
      <c r="I21" s="88">
        <v>0.90023166876050409</v>
      </c>
      <c r="J21" s="25">
        <f t="shared" si="2"/>
        <v>272027.95295727235</v>
      </c>
      <c r="K21" s="56">
        <v>0.95401672501716439</v>
      </c>
      <c r="L21" s="57">
        <f t="shared" si="3"/>
        <v>290265.15698484291</v>
      </c>
    </row>
    <row r="22" spans="1:12" ht="12.75" x14ac:dyDescent="0.2">
      <c r="A22" s="1" t="s">
        <v>59</v>
      </c>
      <c r="B22" s="1" t="s">
        <v>60</v>
      </c>
      <c r="C22" s="1" t="s">
        <v>61</v>
      </c>
      <c r="D22" s="8">
        <f>INDEX('SMR&lt;75 &amp; MFF wtd pop'!$K$5:$K$156,MATCH(B22,'SMR&lt;75 &amp; MFF wtd pop'!$B$5:$B$156,0))</f>
        <v>312462.68676571583</v>
      </c>
      <c r="E22" s="85">
        <v>0.93299146017895684</v>
      </c>
      <c r="F22" s="56">
        <v>0.97539704671758387</v>
      </c>
      <c r="G22" s="25">
        <f t="shared" si="0"/>
        <v>285211.1757802582</v>
      </c>
      <c r="H22" s="57">
        <f t="shared" si="1"/>
        <v>303308.04905474681</v>
      </c>
      <c r="I22" s="88">
        <v>0.91532186288659101</v>
      </c>
      <c r="J22" s="25">
        <f t="shared" si="2"/>
        <v>282142.22946055263</v>
      </c>
      <c r="K22" s="56">
        <v>0.96377411754497144</v>
      </c>
      <c r="L22" s="57">
        <f t="shared" si="3"/>
        <v>299122.57352675253</v>
      </c>
    </row>
    <row r="23" spans="1:12" ht="12.75" x14ac:dyDescent="0.2">
      <c r="A23" s="1" t="s">
        <v>62</v>
      </c>
      <c r="B23" s="1" t="s">
        <v>63</v>
      </c>
      <c r="C23" s="1" t="s">
        <v>64</v>
      </c>
      <c r="D23" s="8">
        <f>INDEX('SMR&lt;75 &amp; MFF wtd pop'!$K$5:$K$156,MATCH(B23,'SMR&lt;75 &amp; MFF wtd pop'!$B$5:$B$156,0))</f>
        <v>398684.57762094541</v>
      </c>
      <c r="E23" s="85">
        <v>0.99338108126323299</v>
      </c>
      <c r="F23" s="56">
        <v>1.0218381461792245</v>
      </c>
      <c r="G23" s="25">
        <f t="shared" si="0"/>
        <v>387468.16715817299</v>
      </c>
      <c r="H23" s="57">
        <f t="shared" si="1"/>
        <v>405430.00228826451</v>
      </c>
      <c r="I23" s="88">
        <v>1.0070975440214667</v>
      </c>
      <c r="J23" s="25">
        <f t="shared" si="2"/>
        <v>396092.9095087272</v>
      </c>
      <c r="K23" s="56">
        <v>1.0172864150400736</v>
      </c>
      <c r="L23" s="57">
        <f t="shared" si="3"/>
        <v>402854.71211012948</v>
      </c>
    </row>
    <row r="24" spans="1:12" ht="12.75" x14ac:dyDescent="0.2">
      <c r="A24" s="1" t="s">
        <v>65</v>
      </c>
      <c r="B24" s="1" t="s">
        <v>66</v>
      </c>
      <c r="C24" s="1" t="s">
        <v>67</v>
      </c>
      <c r="D24" s="8">
        <f>INDEX('SMR&lt;75 &amp; MFF wtd pop'!$K$5:$K$156,MATCH(B24,'SMR&lt;75 &amp; MFF wtd pop'!$B$5:$B$156,0))</f>
        <v>224492.64921712177</v>
      </c>
      <c r="E24" s="85">
        <v>0.94002183134499995</v>
      </c>
      <c r="F24" s="56">
        <v>1.0039514164324093</v>
      </c>
      <c r="G24" s="25">
        <f t="shared" si="0"/>
        <v>206457.55153143464</v>
      </c>
      <c r="H24" s="57">
        <f t="shared" si="1"/>
        <v>224294.77581901805</v>
      </c>
      <c r="I24" s="88">
        <v>0.99370674779693102</v>
      </c>
      <c r="J24" s="25">
        <f t="shared" si="2"/>
        <v>220067.77834125565</v>
      </c>
      <c r="K24" s="56">
        <v>1.0062494441041896</v>
      </c>
      <c r="L24" s="57">
        <f t="shared" si="3"/>
        <v>224379.69086077882</v>
      </c>
    </row>
    <row r="25" spans="1:12" ht="12.75" x14ac:dyDescent="0.2">
      <c r="A25" s="1" t="s">
        <v>68</v>
      </c>
      <c r="B25" s="1" t="s">
        <v>69</v>
      </c>
      <c r="C25" s="1" t="s">
        <v>70</v>
      </c>
      <c r="D25" s="8">
        <f>INDEX('SMR&lt;75 &amp; MFF wtd pop'!$K$5:$K$156,MATCH(B25,'SMR&lt;75 &amp; MFF wtd pop'!$B$5:$B$156,0))</f>
        <v>1042553.0962697195</v>
      </c>
      <c r="E25" s="85">
        <v>1.390182453964691</v>
      </c>
      <c r="F25" s="56">
        <v>1.0733053159169381</v>
      </c>
      <c r="G25" s="25">
        <f t="shared" si="0"/>
        <v>1417949.2683061589</v>
      </c>
      <c r="H25" s="57">
        <f t="shared" si="1"/>
        <v>1113591.2228804454</v>
      </c>
      <c r="I25" s="88">
        <v>1.1775626645182349</v>
      </c>
      <c r="J25" s="25">
        <f t="shared" si="2"/>
        <v>1211095.2622047702</v>
      </c>
      <c r="K25" s="56">
        <v>1.0884454608100207</v>
      </c>
      <c r="L25" s="57">
        <f t="shared" si="3"/>
        <v>1127147.1618427548</v>
      </c>
    </row>
    <row r="26" spans="1:12" ht="12.75" x14ac:dyDescent="0.2">
      <c r="A26" s="1" t="s">
        <v>71</v>
      </c>
      <c r="B26" s="1" t="s">
        <v>72</v>
      </c>
      <c r="C26" s="1" t="s">
        <v>73</v>
      </c>
      <c r="D26" s="8">
        <f>INDEX('SMR&lt;75 &amp; MFF wtd pop'!$K$5:$K$156,MATCH(B26,'SMR&lt;75 &amp; MFF wtd pop'!$B$5:$B$156,0))</f>
        <v>336590.35868112813</v>
      </c>
      <c r="E26" s="85">
        <v>0.99178594008459053</v>
      </c>
      <c r="F26" s="56">
        <v>1.0426506468864447</v>
      </c>
      <c r="G26" s="25">
        <f t="shared" si="0"/>
        <v>326595.59793972096</v>
      </c>
      <c r="H26" s="57">
        <f t="shared" si="1"/>
        <v>349256.7636398605</v>
      </c>
      <c r="I26" s="88">
        <v>1.0268304035247811</v>
      </c>
      <c r="J26" s="25">
        <f t="shared" si="2"/>
        <v>340954.54673730483</v>
      </c>
      <c r="K26" s="56">
        <v>1.0325712530844291</v>
      </c>
      <c r="L26" s="57">
        <f t="shared" si="3"/>
        <v>345221.20867953758</v>
      </c>
    </row>
    <row r="27" spans="1:12" ht="12.75" x14ac:dyDescent="0.2">
      <c r="A27" s="1" t="s">
        <v>74</v>
      </c>
      <c r="B27" s="1" t="s">
        <v>75</v>
      </c>
      <c r="C27" s="1" t="s">
        <v>76</v>
      </c>
      <c r="D27" s="8">
        <f>INDEX('SMR&lt;75 &amp; MFF wtd pop'!$K$5:$K$156,MATCH(B27,'SMR&lt;75 &amp; MFF wtd pop'!$B$5:$B$156,0))</f>
        <v>312863.77332542994</v>
      </c>
      <c r="E27" s="85">
        <v>0.98710551956594883</v>
      </c>
      <c r="F27" s="56">
        <v>1.0237585290268802</v>
      </c>
      <c r="G27" s="25">
        <f t="shared" si="0"/>
        <v>302140.93358730501</v>
      </c>
      <c r="H27" s="57">
        <f t="shared" si="1"/>
        <v>318755.10451305809</v>
      </c>
      <c r="I27" s="88">
        <v>1.0183525851746174</v>
      </c>
      <c r="J27" s="25">
        <f t="shared" si="2"/>
        <v>314303.73665715655</v>
      </c>
      <c r="K27" s="56">
        <v>1.0220094183428396</v>
      </c>
      <c r="L27" s="57">
        <f t="shared" si="3"/>
        <v>317603.98561782466</v>
      </c>
    </row>
    <row r="28" spans="1:12" ht="12.75" x14ac:dyDescent="0.2">
      <c r="A28" s="1" t="s">
        <v>77</v>
      </c>
      <c r="B28" s="1" t="s">
        <v>78</v>
      </c>
      <c r="C28" s="1" t="s">
        <v>79</v>
      </c>
      <c r="D28" s="8">
        <f>INDEX('SMR&lt;75 &amp; MFF wtd pop'!$K$5:$K$156,MATCH(B28,'SMR&lt;75 &amp; MFF wtd pop'!$B$5:$B$156,0))</f>
        <v>436492.87153265468</v>
      </c>
      <c r="E28" s="85">
        <v>1.1233408090222259</v>
      </c>
      <c r="F28" s="56">
        <v>1.0186709649772183</v>
      </c>
      <c r="G28" s="25">
        <f t="shared" si="0"/>
        <v>479710.69328194688</v>
      </c>
      <c r="H28" s="57">
        <f t="shared" si="1"/>
        <v>442502.18519704742</v>
      </c>
      <c r="I28" s="88">
        <v>1.0860775102900708</v>
      </c>
      <c r="J28" s="25">
        <f t="shared" si="2"/>
        <v>467664.14160537819</v>
      </c>
      <c r="K28" s="56">
        <v>1.0353231872265136</v>
      </c>
      <c r="L28" s="57">
        <f t="shared" si="3"/>
        <v>448878.56054404215</v>
      </c>
    </row>
    <row r="29" spans="1:12" ht="12.75" x14ac:dyDescent="0.2">
      <c r="A29" s="1" t="s">
        <v>80</v>
      </c>
      <c r="B29" s="1" t="s">
        <v>81</v>
      </c>
      <c r="C29" s="1" t="s">
        <v>82</v>
      </c>
      <c r="D29" s="8">
        <f>INDEX('SMR&lt;75 &amp; MFF wtd pop'!$K$5:$K$156,MATCH(B29,'SMR&lt;75 &amp; MFF wtd pop'!$B$5:$B$156,0))</f>
        <v>291048.63198774762</v>
      </c>
      <c r="E29" s="85">
        <v>0.89913938200267718</v>
      </c>
      <c r="F29" s="56">
        <v>0.98316573187769563</v>
      </c>
      <c r="G29" s="25">
        <f t="shared" si="0"/>
        <v>256025.53949780404</v>
      </c>
      <c r="H29" s="57">
        <f t="shared" si="1"/>
        <v>284771.57133995881</v>
      </c>
      <c r="I29" s="88">
        <v>0.95937242136546852</v>
      </c>
      <c r="J29" s="25">
        <f t="shared" si="2"/>
        <v>275453.87566683168</v>
      </c>
      <c r="K29" s="56">
        <v>0.98018356435507392</v>
      </c>
      <c r="L29" s="57">
        <f t="shared" si="3"/>
        <v>283366.65604503086</v>
      </c>
    </row>
    <row r="30" spans="1:12" ht="12.75" x14ac:dyDescent="0.2">
      <c r="A30" s="1" t="s">
        <v>83</v>
      </c>
      <c r="B30" s="1" t="s">
        <v>84</v>
      </c>
      <c r="C30" s="1" t="s">
        <v>85</v>
      </c>
      <c r="D30" s="8">
        <f>INDEX('SMR&lt;75 &amp; MFF wtd pop'!$K$5:$K$156,MATCH(B30,'SMR&lt;75 &amp; MFF wtd pop'!$B$5:$B$156,0))</f>
        <v>317354.84890770545</v>
      </c>
      <c r="E30" s="85">
        <v>0.95810047831826595</v>
      </c>
      <c r="F30" s="56">
        <v>0.99873669701165479</v>
      </c>
      <c r="G30" s="25">
        <f t="shared" si="0"/>
        <v>297472.55451807618</v>
      </c>
      <c r="H30" s="57">
        <f t="shared" si="1"/>
        <v>315428.17443584284</v>
      </c>
      <c r="I30" s="88">
        <v>0.99537808090313062</v>
      </c>
      <c r="J30" s="25">
        <f t="shared" si="2"/>
        <v>311622.85811401735</v>
      </c>
      <c r="K30" s="56">
        <v>1.0061799217042826</v>
      </c>
      <c r="L30" s="57">
        <f t="shared" si="3"/>
        <v>317173.24970578786</v>
      </c>
    </row>
    <row r="31" spans="1:12" ht="12.75" x14ac:dyDescent="0.2">
      <c r="A31" s="1" t="s">
        <v>86</v>
      </c>
      <c r="B31" s="1" t="s">
        <v>87</v>
      </c>
      <c r="C31" s="1" t="s">
        <v>88</v>
      </c>
      <c r="D31" s="8">
        <f>INDEX('SMR&lt;75 &amp; MFF wtd pop'!$K$5:$K$156,MATCH(B31,'SMR&lt;75 &amp; MFF wtd pop'!$B$5:$B$156,0))</f>
        <v>207000.17067342682</v>
      </c>
      <c r="E31" s="85">
        <v>0.91196860904610355</v>
      </c>
      <c r="F31" s="56">
        <v>1.0090025759829488</v>
      </c>
      <c r="G31" s="25">
        <f t="shared" si="0"/>
        <v>184689.11525845312</v>
      </c>
      <c r="H31" s="57">
        <f t="shared" si="1"/>
        <v>207858.27318334248</v>
      </c>
      <c r="I31" s="88">
        <v>1.0178989290204095</v>
      </c>
      <c r="J31" s="25">
        <f t="shared" si="2"/>
        <v>207860.25518353088</v>
      </c>
      <c r="K31" s="56">
        <v>1.0142218143009143</v>
      </c>
      <c r="L31" s="57">
        <f t="shared" si="3"/>
        <v>208535.22151851602</v>
      </c>
    </row>
    <row r="32" spans="1:12" ht="12.75" x14ac:dyDescent="0.2">
      <c r="A32" s="1" t="s">
        <v>89</v>
      </c>
      <c r="B32" s="1" t="s">
        <v>90</v>
      </c>
      <c r="C32" s="1" t="s">
        <v>91</v>
      </c>
      <c r="D32" s="8">
        <f>INDEX('SMR&lt;75 &amp; MFF wtd pop'!$K$5:$K$156,MATCH(B32,'SMR&lt;75 &amp; MFF wtd pop'!$B$5:$B$156,0))</f>
        <v>415493.20658454386</v>
      </c>
      <c r="E32" s="85">
        <v>0.95493647283166427</v>
      </c>
      <c r="F32" s="56">
        <v>0.98919198576301204</v>
      </c>
      <c r="G32" s="25">
        <f t="shared" si="0"/>
        <v>388176.38932053006</v>
      </c>
      <c r="H32" s="57">
        <f t="shared" si="1"/>
        <v>409024.05785075284</v>
      </c>
      <c r="I32" s="88">
        <v>0.97928228743543133</v>
      </c>
      <c r="J32" s="25">
        <f t="shared" si="2"/>
        <v>401391.26930971874</v>
      </c>
      <c r="K32" s="56">
        <v>0.99536952583572369</v>
      </c>
      <c r="L32" s="57">
        <f t="shared" si="3"/>
        <v>410793.94585192221</v>
      </c>
    </row>
    <row r="33" spans="1:12" ht="12.75" x14ac:dyDescent="0.2">
      <c r="A33" s="1" t="s">
        <v>92</v>
      </c>
      <c r="B33" s="1" t="s">
        <v>93</v>
      </c>
      <c r="C33" s="1" t="s">
        <v>94</v>
      </c>
      <c r="D33" s="8">
        <f>INDEX('SMR&lt;75 &amp; MFF wtd pop'!$K$5:$K$156,MATCH(B33,'SMR&lt;75 &amp; MFF wtd pop'!$B$5:$B$156,0))</f>
        <v>209227.23640097526</v>
      </c>
      <c r="E33" s="85">
        <v>0.98991265167869869</v>
      </c>
      <c r="F33" s="56">
        <v>1.0051623362352662</v>
      </c>
      <c r="G33" s="25">
        <f t="shared" si="0"/>
        <v>202630.9595932462</v>
      </c>
      <c r="H33" s="57">
        <f t="shared" si="1"/>
        <v>209294.95610391768</v>
      </c>
      <c r="I33" s="88">
        <v>0.96640470911189336</v>
      </c>
      <c r="J33" s="25">
        <f t="shared" si="2"/>
        <v>199468.05428077249</v>
      </c>
      <c r="K33" s="56">
        <v>1.0011840650563435</v>
      </c>
      <c r="L33" s="57">
        <f t="shared" si="3"/>
        <v>208069.25598818884</v>
      </c>
    </row>
    <row r="34" spans="1:12" ht="12.75" x14ac:dyDescent="0.2">
      <c r="A34" s="1" t="s">
        <v>95</v>
      </c>
      <c r="B34" s="1" t="s">
        <v>96</v>
      </c>
      <c r="C34" s="1" t="s">
        <v>97</v>
      </c>
      <c r="D34" s="8">
        <f>INDEX('SMR&lt;75 &amp; MFF wtd pop'!$K$5:$K$156,MATCH(B34,'SMR&lt;75 &amp; MFF wtd pop'!$B$5:$B$156,0))</f>
        <v>795940.67025139148</v>
      </c>
      <c r="E34" s="85">
        <v>1.2263561364346409</v>
      </c>
      <c r="F34" s="56">
        <v>1.0131950683087678</v>
      </c>
      <c r="G34" s="25">
        <f t="shared" si="0"/>
        <v>954966.22667732579</v>
      </c>
      <c r="H34" s="57">
        <f t="shared" si="1"/>
        <v>802561.08965013584</v>
      </c>
      <c r="I34" s="88">
        <v>1.03705813950526</v>
      </c>
      <c r="J34" s="25">
        <f t="shared" si="2"/>
        <v>814291.48998394725</v>
      </c>
      <c r="K34" s="56">
        <v>1.018236622431747</v>
      </c>
      <c r="L34" s="57">
        <f t="shared" si="3"/>
        <v>805017.23102136841</v>
      </c>
    </row>
    <row r="35" spans="1:12" ht="12.75" x14ac:dyDescent="0.2">
      <c r="A35" s="1" t="s">
        <v>98</v>
      </c>
      <c r="B35" s="1" t="s">
        <v>99</v>
      </c>
      <c r="C35" s="1" t="s">
        <v>100</v>
      </c>
      <c r="D35" s="8">
        <f>INDEX('SMR&lt;75 &amp; MFF wtd pop'!$K$5:$K$156,MATCH(B35,'SMR&lt;75 &amp; MFF wtd pop'!$B$5:$B$156,0))</f>
        <v>219675.48622331972</v>
      </c>
      <c r="E35" s="85">
        <v>0.93587930798093055</v>
      </c>
      <c r="F35" s="56">
        <v>0.97834532429203769</v>
      </c>
      <c r="G35" s="25">
        <f t="shared" si="0"/>
        <v>201137.0838027719</v>
      </c>
      <c r="H35" s="57">
        <f t="shared" si="1"/>
        <v>213883.90593587974</v>
      </c>
      <c r="I35" s="88">
        <v>0.94361341073585292</v>
      </c>
      <c r="J35" s="25">
        <f t="shared" si="2"/>
        <v>204489.86865815939</v>
      </c>
      <c r="K35" s="56">
        <v>0.97486020896030068</v>
      </c>
      <c r="L35" s="57">
        <f t="shared" si="3"/>
        <v>212715.77934807015</v>
      </c>
    </row>
    <row r="36" spans="1:12" ht="12.75" x14ac:dyDescent="0.2">
      <c r="A36" s="1" t="s">
        <v>101</v>
      </c>
      <c r="B36" s="1" t="s">
        <v>102</v>
      </c>
      <c r="C36" s="1" t="s">
        <v>103</v>
      </c>
      <c r="D36" s="8">
        <f>INDEX('SMR&lt;75 &amp; MFF wtd pop'!$K$5:$K$156,MATCH(B36,'SMR&lt;75 &amp; MFF wtd pop'!$B$5:$B$156,0))</f>
        <v>325271.61677636462</v>
      </c>
      <c r="E36" s="85">
        <v>0.89952403429348649</v>
      </c>
      <c r="F36" s="56">
        <v>0.96314093208354612</v>
      </c>
      <c r="G36" s="25">
        <f t="shared" si="0"/>
        <v>286252.73688058829</v>
      </c>
      <c r="H36" s="57">
        <f t="shared" si="1"/>
        <v>311774.32308143552</v>
      </c>
      <c r="I36" s="88">
        <v>0.87781032741240816</v>
      </c>
      <c r="J36" s="25">
        <f t="shared" si="2"/>
        <v>281671.5278713436</v>
      </c>
      <c r="K36" s="56">
        <v>0.94212165546663851</v>
      </c>
      <c r="L36" s="57">
        <f t="shared" si="3"/>
        <v>304388.97749140963</v>
      </c>
    </row>
    <row r="37" spans="1:12" ht="12.75" x14ac:dyDescent="0.2">
      <c r="A37" s="1" t="s">
        <v>104</v>
      </c>
      <c r="B37" s="1" t="s">
        <v>105</v>
      </c>
      <c r="C37" s="1" t="s">
        <v>106</v>
      </c>
      <c r="D37" s="8">
        <f>INDEX('SMR&lt;75 &amp; MFF wtd pop'!$K$5:$K$156,MATCH(B37,'SMR&lt;75 &amp; MFF wtd pop'!$B$5:$B$156,0))</f>
        <v>414081.24359044252</v>
      </c>
      <c r="E37" s="85">
        <v>0.90365832643687483</v>
      </c>
      <c r="F37" s="56">
        <v>0.98063425441413898</v>
      </c>
      <c r="G37" s="25">
        <f t="shared" si="0"/>
        <v>366083.80870022182</v>
      </c>
      <c r="H37" s="57">
        <f t="shared" si="1"/>
        <v>404107.54104069824</v>
      </c>
      <c r="I37" s="88">
        <v>0.91988218670844701</v>
      </c>
      <c r="J37" s="25">
        <f t="shared" si="2"/>
        <v>375762.86896550999</v>
      </c>
      <c r="K37" s="56">
        <v>0.96707358839815494</v>
      </c>
      <c r="L37" s="57">
        <f t="shared" si="3"/>
        <v>397759.76309114235</v>
      </c>
    </row>
    <row r="38" spans="1:12" ht="12.75" x14ac:dyDescent="0.2">
      <c r="A38" s="1" t="s">
        <v>107</v>
      </c>
      <c r="B38" s="1" t="s">
        <v>108</v>
      </c>
      <c r="C38" s="1" t="s">
        <v>109</v>
      </c>
      <c r="D38" s="8">
        <f>INDEX('SMR&lt;75 &amp; MFF wtd pop'!$K$5:$K$156,MATCH(B38,'SMR&lt;75 &amp; MFF wtd pop'!$B$5:$B$156,0))</f>
        <v>484161.72722948139</v>
      </c>
      <c r="E38" s="85">
        <v>0.87418280516523461</v>
      </c>
      <c r="F38" s="56">
        <v>0.95071865731181882</v>
      </c>
      <c r="G38" s="25">
        <f t="shared" si="0"/>
        <v>414079.20717099361</v>
      </c>
      <c r="H38" s="57">
        <f t="shared" si="1"/>
        <v>458085.77830724121</v>
      </c>
      <c r="I38" s="88">
        <v>0.86387865868226732</v>
      </c>
      <c r="J38" s="25">
        <f t="shared" si="2"/>
        <v>412609.56945126015</v>
      </c>
      <c r="K38" s="56">
        <v>0.93568898909143161</v>
      </c>
      <c r="L38" s="57">
        <f t="shared" si="3"/>
        <v>449984.69364319893</v>
      </c>
    </row>
    <row r="39" spans="1:12" ht="12.75" x14ac:dyDescent="0.2">
      <c r="A39" s="1" t="s">
        <v>110</v>
      </c>
      <c r="B39" s="1" t="s">
        <v>111</v>
      </c>
      <c r="C39" s="1" t="s">
        <v>112</v>
      </c>
      <c r="D39" s="8">
        <f>INDEX('SMR&lt;75 &amp; MFF wtd pop'!$K$5:$K$156,MATCH(B39,'SMR&lt;75 &amp; MFF wtd pop'!$B$5:$B$156,0))</f>
        <v>1338684.1495476963</v>
      </c>
      <c r="E39" s="85">
        <v>0.97186330617036898</v>
      </c>
      <c r="F39" s="56">
        <v>0.99244024434658595</v>
      </c>
      <c r="G39" s="25">
        <f t="shared" si="0"/>
        <v>1272840.5834757718</v>
      </c>
      <c r="H39" s="57">
        <f t="shared" si="1"/>
        <v>1322168.5565823542</v>
      </c>
      <c r="I39" s="88">
        <v>0.9352770334396332</v>
      </c>
      <c r="J39" s="25">
        <f t="shared" si="2"/>
        <v>1235135.1646506388</v>
      </c>
      <c r="K39" s="56">
        <v>0.9768667182372609</v>
      </c>
      <c r="L39" s="57">
        <f t="shared" si="3"/>
        <v>1298940.3312026691</v>
      </c>
    </row>
    <row r="40" spans="1:12" ht="12.75" x14ac:dyDescent="0.2">
      <c r="A40" s="1" t="s">
        <v>113</v>
      </c>
      <c r="B40" s="1" t="s">
        <v>114</v>
      </c>
      <c r="C40" s="1" t="s">
        <v>115</v>
      </c>
      <c r="D40" s="8">
        <f>INDEX('SMR&lt;75 &amp; MFF wtd pop'!$K$5:$K$156,MATCH(B40,'SMR&lt;75 &amp; MFF wtd pop'!$B$5:$B$156,0))</f>
        <v>407214.45228799497</v>
      </c>
      <c r="E40" s="85">
        <v>1.1240918030212796</v>
      </c>
      <c r="F40" s="56">
        <v>1.0159385156498641</v>
      </c>
      <c r="G40" s="25">
        <f t="shared" si="0"/>
        <v>447832.56556915148</v>
      </c>
      <c r="H40" s="57">
        <f t="shared" si="1"/>
        <v>411713.34560024954</v>
      </c>
      <c r="I40" s="88">
        <v>1.0424962664515207</v>
      </c>
      <c r="J40" s="25">
        <f t="shared" si="2"/>
        <v>418787.57336038374</v>
      </c>
      <c r="K40" s="56">
        <v>1.0257821072591677</v>
      </c>
      <c r="L40" s="57">
        <f t="shared" si="3"/>
        <v>414910.15959731821</v>
      </c>
    </row>
    <row r="41" spans="1:12" ht="12.75" x14ac:dyDescent="0.2">
      <c r="A41" s="1" t="s">
        <v>116</v>
      </c>
      <c r="B41" s="1" t="s">
        <v>117</v>
      </c>
      <c r="C41" s="1" t="s">
        <v>118</v>
      </c>
      <c r="D41" s="8">
        <f>INDEX('SMR&lt;75 &amp; MFF wtd pop'!$K$5:$K$156,MATCH(B41,'SMR&lt;75 &amp; MFF wtd pop'!$B$5:$B$156,0))</f>
        <v>266847.58587262913</v>
      </c>
      <c r="E41" s="85">
        <v>0.85466245041294553</v>
      </c>
      <c r="F41" s="56">
        <v>0.95446878555664638</v>
      </c>
      <c r="G41" s="25">
        <f t="shared" si="0"/>
        <v>223125.1931605023</v>
      </c>
      <c r="H41" s="57">
        <f t="shared" si="1"/>
        <v>253471.62241012283</v>
      </c>
      <c r="I41" s="88">
        <v>0.84445919680646608</v>
      </c>
      <c r="J41" s="25">
        <f t="shared" si="2"/>
        <v>222299.27340090394</v>
      </c>
      <c r="K41" s="56">
        <v>0.92848444819041864</v>
      </c>
      <c r="L41" s="57">
        <f t="shared" si="3"/>
        <v>246101.17025383617</v>
      </c>
    </row>
    <row r="42" spans="1:12" ht="12.75" x14ac:dyDescent="0.2">
      <c r="A42" s="1" t="s">
        <v>119</v>
      </c>
      <c r="B42" s="1" t="s">
        <v>120</v>
      </c>
      <c r="C42" s="1" t="s">
        <v>121</v>
      </c>
      <c r="D42" s="8">
        <f>INDEX('SMR&lt;75 &amp; MFF wtd pop'!$K$5:$K$156,MATCH(B42,'SMR&lt;75 &amp; MFF wtd pop'!$B$5:$B$156,0))</f>
        <v>195565.06496209907</v>
      </c>
      <c r="E42" s="85">
        <v>0.95530729521712543</v>
      </c>
      <c r="F42" s="56">
        <v>0.99332745277217671</v>
      </c>
      <c r="G42" s="25">
        <f t="shared" si="0"/>
        <v>182778.48718137492</v>
      </c>
      <c r="H42" s="57">
        <f t="shared" si="1"/>
        <v>193325.01447073833</v>
      </c>
      <c r="I42" s="88">
        <v>0.95083752643530606</v>
      </c>
      <c r="J42" s="25">
        <f t="shared" si="2"/>
        <v>183439.84945756174</v>
      </c>
      <c r="K42" s="56">
        <v>0.98257459518474322</v>
      </c>
      <c r="L42" s="57">
        <f t="shared" si="3"/>
        <v>190867.75904133797</v>
      </c>
    </row>
    <row r="43" spans="1:12" ht="12.75" x14ac:dyDescent="0.2">
      <c r="A43" s="1" t="s">
        <v>122</v>
      </c>
      <c r="B43" s="1" t="s">
        <v>123</v>
      </c>
      <c r="C43" s="1" t="s">
        <v>124</v>
      </c>
      <c r="D43" s="8">
        <f>INDEX('SMR&lt;75 &amp; MFF wtd pop'!$K$5:$K$156,MATCH(B43,'SMR&lt;75 &amp; MFF wtd pop'!$B$5:$B$156,0))</f>
        <v>184672.42880085611</v>
      </c>
      <c r="E43" s="85">
        <v>0.90488881437827851</v>
      </c>
      <c r="F43" s="56">
        <v>0.98056341983811457</v>
      </c>
      <c r="G43" s="25">
        <f t="shared" si="0"/>
        <v>163488.79333729311</v>
      </c>
      <c r="H43" s="57">
        <f t="shared" si="1"/>
        <v>180211.32725512568</v>
      </c>
      <c r="I43" s="88">
        <v>0.93301800461675277</v>
      </c>
      <c r="J43" s="25">
        <f t="shared" si="2"/>
        <v>169976.2253593496</v>
      </c>
      <c r="K43" s="56">
        <v>0.97450031210452215</v>
      </c>
      <c r="L43" s="57">
        <f t="shared" si="3"/>
        <v>178755.66350991331</v>
      </c>
    </row>
    <row r="44" spans="1:12" ht="12.75" x14ac:dyDescent="0.2">
      <c r="A44" s="1" t="s">
        <v>125</v>
      </c>
      <c r="B44" s="1" t="s">
        <v>126</v>
      </c>
      <c r="C44" s="1" t="s">
        <v>127</v>
      </c>
      <c r="D44" s="8">
        <f>INDEX('SMR&lt;75 &amp; MFF wtd pop'!$K$5:$K$156,MATCH(B44,'SMR&lt;75 &amp; MFF wtd pop'!$B$5:$B$156,0))</f>
        <v>175881.5485780648</v>
      </c>
      <c r="E44" s="85">
        <v>1.1811812219049962</v>
      </c>
      <c r="F44" s="56">
        <v>1.0074396740070959</v>
      </c>
      <c r="G44" s="25">
        <f t="shared" si="0"/>
        <v>203248.58111068216</v>
      </c>
      <c r="H44" s="57">
        <f t="shared" si="1"/>
        <v>176337.08898032847</v>
      </c>
      <c r="I44" s="88">
        <v>0.97591419169170579</v>
      </c>
      <c r="J44" s="25">
        <f t="shared" si="2"/>
        <v>169327.70005399021</v>
      </c>
      <c r="K44" s="56">
        <v>0.99002706183732359</v>
      </c>
      <c r="L44" s="57">
        <f t="shared" si="3"/>
        <v>172958.97926384446</v>
      </c>
    </row>
    <row r="45" spans="1:12" x14ac:dyDescent="0.25">
      <c r="A45" s="1" t="s">
        <v>128</v>
      </c>
      <c r="B45" s="1" t="s">
        <v>129</v>
      </c>
      <c r="C45" s="1" t="s">
        <v>130</v>
      </c>
      <c r="D45" s="8">
        <f>INDEX('SMR&lt;75 &amp; MFF wtd pop'!$K$5:$K$156,MATCH(B45,'SMR&lt;75 &amp; MFF wtd pop'!$B$5:$B$156,0))</f>
        <v>269821.46855557</v>
      </c>
      <c r="E45" s="85">
        <v>0.94758974157353737</v>
      </c>
      <c r="F45" s="56">
        <v>0.98436324483555426</v>
      </c>
      <c r="G45" s="25">
        <f t="shared" si="0"/>
        <v>250142.54249673465</v>
      </c>
      <c r="H45" s="57">
        <f t="shared" si="1"/>
        <v>264323.7745099793</v>
      </c>
      <c r="I45" s="88">
        <v>0.95786057267214564</v>
      </c>
      <c r="J45" s="25">
        <f t="shared" si="2"/>
        <v>254961.66941329994</v>
      </c>
      <c r="K45" s="56">
        <v>0.98589787281705454</v>
      </c>
      <c r="L45" s="57">
        <f t="shared" si="3"/>
        <v>264231.26145014737</v>
      </c>
    </row>
    <row r="46" spans="1:12" x14ac:dyDescent="0.25">
      <c r="A46" s="1" t="s">
        <v>131</v>
      </c>
      <c r="B46" s="1" t="s">
        <v>132</v>
      </c>
      <c r="C46" s="1" t="s">
        <v>133</v>
      </c>
      <c r="D46" s="8">
        <f>INDEX('SMR&lt;75 &amp; MFF wtd pop'!$K$5:$K$156,MATCH(B46,'SMR&lt;75 &amp; MFF wtd pop'!$B$5:$B$156,0))</f>
        <v>352436.16528718598</v>
      </c>
      <c r="E46" s="85">
        <v>0.95755067186605203</v>
      </c>
      <c r="F46" s="56">
        <v>0.9916460804981897</v>
      </c>
      <c r="G46" s="25">
        <f t="shared" si="0"/>
        <v>330166.45000282727</v>
      </c>
      <c r="H46" s="57">
        <f t="shared" si="1"/>
        <v>347809.55067888077</v>
      </c>
      <c r="I46" s="88">
        <v>0.97154444316091937</v>
      </c>
      <c r="J46" s="25">
        <f t="shared" si="2"/>
        <v>337784.12463770754</v>
      </c>
      <c r="K46" s="56">
        <v>0.9905871326663942</v>
      </c>
      <c r="L46" s="57">
        <f t="shared" si="3"/>
        <v>346775.90709356341</v>
      </c>
    </row>
    <row r="47" spans="1:12" x14ac:dyDescent="0.25">
      <c r="A47" s="1" t="s">
        <v>134</v>
      </c>
      <c r="B47" s="1" t="s">
        <v>135</v>
      </c>
      <c r="C47" s="1" t="s">
        <v>136</v>
      </c>
      <c r="D47" s="8">
        <f>INDEX('SMR&lt;75 &amp; MFF wtd pop'!$K$5:$K$156,MATCH(B47,'SMR&lt;75 &amp; MFF wtd pop'!$B$5:$B$156,0))</f>
        <v>289089.28533942741</v>
      </c>
      <c r="E47" s="85">
        <v>0.94427940074144534</v>
      </c>
      <c r="F47" s="56">
        <v>0.99499447758844661</v>
      </c>
      <c r="G47" s="25">
        <f t="shared" si="0"/>
        <v>267068.83923959523</v>
      </c>
      <c r="H47" s="57">
        <f t="shared" si="1"/>
        <v>286257.58450102014</v>
      </c>
      <c r="I47" s="88">
        <v>0.9529748875787456</v>
      </c>
      <c r="J47" s="25">
        <f t="shared" si="2"/>
        <v>271775.02670358721</v>
      </c>
      <c r="K47" s="56">
        <v>0.98741163079807548</v>
      </c>
      <c r="L47" s="57">
        <f t="shared" si="3"/>
        <v>283534.55887180357</v>
      </c>
    </row>
    <row r="48" spans="1:12" x14ac:dyDescent="0.25">
      <c r="A48" s="1" t="s">
        <v>137</v>
      </c>
      <c r="B48" s="1" t="s">
        <v>138</v>
      </c>
      <c r="C48" s="1" t="s">
        <v>139</v>
      </c>
      <c r="D48" s="8">
        <f>INDEX('SMR&lt;75 &amp; MFF wtd pop'!$K$5:$K$156,MATCH(B48,'SMR&lt;75 &amp; MFF wtd pop'!$B$5:$B$156,0))</f>
        <v>577218.54935798352</v>
      </c>
      <c r="E48" s="85">
        <v>1.205777395049457</v>
      </c>
      <c r="F48" s="56">
        <v>1.0334411159029562</v>
      </c>
      <c r="G48" s="25">
        <f t="shared" si="0"/>
        <v>680923.18901056168</v>
      </c>
      <c r="H48" s="57">
        <f t="shared" si="1"/>
        <v>593649.8352888372</v>
      </c>
      <c r="I48" s="88">
        <v>1.0110974130151094</v>
      </c>
      <c r="J48" s="25">
        <f t="shared" si="2"/>
        <v>575743.93722937198</v>
      </c>
      <c r="K48" s="56">
        <v>1.0181603316329606</v>
      </c>
      <c r="L48" s="57">
        <f t="shared" si="3"/>
        <v>583757.15736548207</v>
      </c>
    </row>
    <row r="49" spans="1:12" x14ac:dyDescent="0.25">
      <c r="A49" s="1" t="s">
        <v>140</v>
      </c>
      <c r="B49" s="1" t="s">
        <v>141</v>
      </c>
      <c r="C49" s="1" t="s">
        <v>142</v>
      </c>
      <c r="D49" s="8">
        <f>INDEX('SMR&lt;75 &amp; MFF wtd pop'!$K$5:$K$156,MATCH(B49,'SMR&lt;75 &amp; MFF wtd pop'!$B$5:$B$156,0))</f>
        <v>702274.52455539128</v>
      </c>
      <c r="E49" s="85">
        <v>1.0399710005969225</v>
      </c>
      <c r="F49" s="56">
        <v>1.0615312227791318</v>
      </c>
      <c r="G49" s="25">
        <f t="shared" si="0"/>
        <v>714527.3406146419</v>
      </c>
      <c r="H49" s="57">
        <f t="shared" si="1"/>
        <v>741897.69784784236</v>
      </c>
      <c r="I49" s="88">
        <v>1.0668275936307379</v>
      </c>
      <c r="J49" s="25">
        <f t="shared" si="2"/>
        <v>739089.86990841432</v>
      </c>
      <c r="K49" s="56">
        <v>1.0514450530464627</v>
      </c>
      <c r="L49" s="57">
        <f t="shared" si="3"/>
        <v>733447.88957705523</v>
      </c>
    </row>
    <row r="50" spans="1:12" x14ac:dyDescent="0.25">
      <c r="A50" s="1" t="s">
        <v>143</v>
      </c>
      <c r="B50" s="1" t="s">
        <v>144</v>
      </c>
      <c r="C50" s="1" t="s">
        <v>145</v>
      </c>
      <c r="D50" s="8">
        <f>INDEX('SMR&lt;75 &amp; MFF wtd pop'!$K$5:$K$156,MATCH(B50,'SMR&lt;75 &amp; MFF wtd pop'!$B$5:$B$156,0))</f>
        <v>238684.66829106354</v>
      </c>
      <c r="E50" s="85">
        <v>0.93165227693725883</v>
      </c>
      <c r="F50" s="56">
        <v>0.99809700676264113</v>
      </c>
      <c r="G50" s="25">
        <f t="shared" si="0"/>
        <v>217555.0058499593</v>
      </c>
      <c r="H50" s="57">
        <f t="shared" si="1"/>
        <v>237083.65449359216</v>
      </c>
      <c r="I50" s="88">
        <v>0.9787388505780098</v>
      </c>
      <c r="J50" s="25">
        <f t="shared" si="2"/>
        <v>230455.6957746378</v>
      </c>
      <c r="K50" s="56">
        <v>1.000760238583208</v>
      </c>
      <c r="L50" s="57">
        <f t="shared" si="3"/>
        <v>237263.17197048661</v>
      </c>
    </row>
    <row r="51" spans="1:12" x14ac:dyDescent="0.25">
      <c r="A51" s="1" t="s">
        <v>146</v>
      </c>
      <c r="B51" s="1" t="s">
        <v>147</v>
      </c>
      <c r="C51" s="1" t="s">
        <v>148</v>
      </c>
      <c r="D51" s="8">
        <f>INDEX('SMR&lt;75 &amp; MFF wtd pop'!$K$5:$K$156,MATCH(B51,'SMR&lt;75 &amp; MFF wtd pop'!$B$5:$B$156,0))</f>
        <v>464985.74465002964</v>
      </c>
      <c r="E51" s="85">
        <v>1.0143900724649573</v>
      </c>
      <c r="F51" s="56">
        <v>1.0207582122773862</v>
      </c>
      <c r="G51" s="25">
        <f t="shared" si="0"/>
        <v>461461.35452216555</v>
      </c>
      <c r="H51" s="57">
        <f t="shared" si="1"/>
        <v>472353.19552470197</v>
      </c>
      <c r="I51" s="88">
        <v>1.006015964128093</v>
      </c>
      <c r="J51" s="25">
        <f t="shared" si="2"/>
        <v>461466.95395281172</v>
      </c>
      <c r="K51" s="56">
        <v>1.0162719460083753</v>
      </c>
      <c r="L51" s="57">
        <f t="shared" si="3"/>
        <v>469380.82356663514</v>
      </c>
    </row>
    <row r="52" spans="1:12" x14ac:dyDescent="0.25">
      <c r="A52" s="1" t="s">
        <v>149</v>
      </c>
      <c r="B52" s="1" t="s">
        <v>150</v>
      </c>
      <c r="C52" s="1" t="s">
        <v>151</v>
      </c>
      <c r="D52" s="8">
        <f>INDEX('SMR&lt;75 &amp; MFF wtd pop'!$K$5:$K$156,MATCH(B52,'SMR&lt;75 &amp; MFF wtd pop'!$B$5:$B$156,0))</f>
        <v>953014.27293624729</v>
      </c>
      <c r="E52" s="85">
        <v>1.1969979322168967</v>
      </c>
      <c r="F52" s="56">
        <v>1.028828736208546</v>
      </c>
      <c r="G52" s="25">
        <f t="shared" si="0"/>
        <v>1116049.6426208455</v>
      </c>
      <c r="H52" s="57">
        <f t="shared" si="1"/>
        <v>975768.57513588376</v>
      </c>
      <c r="I52" s="88">
        <v>1.0380510671385312</v>
      </c>
      <c r="J52" s="25">
        <f t="shared" si="2"/>
        <v>975920.00237911975</v>
      </c>
      <c r="K52" s="56">
        <v>1.0245492411804795</v>
      </c>
      <c r="L52" s="57">
        <f t="shared" si="3"/>
        <v>969857.67688889056</v>
      </c>
    </row>
    <row r="53" spans="1:12" x14ac:dyDescent="0.25">
      <c r="A53" s="1" t="s">
        <v>152</v>
      </c>
      <c r="B53" s="1" t="s">
        <v>153</v>
      </c>
      <c r="C53" s="1" t="s">
        <v>154</v>
      </c>
      <c r="D53" s="8">
        <f>INDEX('SMR&lt;75 &amp; MFF wtd pop'!$K$5:$K$156,MATCH(B53,'SMR&lt;75 &amp; MFF wtd pop'!$B$5:$B$156,0))</f>
        <v>375671.7435878595</v>
      </c>
      <c r="E53" s="85">
        <v>0.94450878877598066</v>
      </c>
      <c r="F53" s="56">
        <v>0.98231157471303998</v>
      </c>
      <c r="G53" s="25">
        <f t="shared" si="0"/>
        <v>347140.46556500689</v>
      </c>
      <c r="H53" s="57">
        <f t="shared" si="1"/>
        <v>367250.27394878463</v>
      </c>
      <c r="I53" s="88">
        <v>0.96514854127671246</v>
      </c>
      <c r="J53" s="25">
        <f t="shared" si="2"/>
        <v>357683.39933771186</v>
      </c>
      <c r="K53" s="56">
        <v>0.98681929415621517</v>
      </c>
      <c r="L53" s="57">
        <f t="shared" si="3"/>
        <v>368232.34151683142</v>
      </c>
    </row>
    <row r="54" spans="1:12" x14ac:dyDescent="0.25">
      <c r="A54" s="1" t="s">
        <v>155</v>
      </c>
      <c r="B54" s="1" t="s">
        <v>156</v>
      </c>
      <c r="C54" s="1" t="s">
        <v>157</v>
      </c>
      <c r="D54" s="8">
        <f>INDEX('SMR&lt;75 &amp; MFF wtd pop'!$K$5:$K$156,MATCH(B54,'SMR&lt;75 &amp; MFF wtd pop'!$B$5:$B$156,0))</f>
        <v>462424.67581696296</v>
      </c>
      <c r="E54" s="85">
        <v>0.86689635580825575</v>
      </c>
      <c r="F54" s="56">
        <v>0.96097613403524396</v>
      </c>
      <c r="G54" s="25">
        <f t="shared" si="0"/>
        <v>392192.14003807976</v>
      </c>
      <c r="H54" s="57">
        <f t="shared" si="1"/>
        <v>442239.91641786299</v>
      </c>
      <c r="I54" s="88">
        <v>0.8604168804571023</v>
      </c>
      <c r="J54" s="25">
        <f t="shared" si="2"/>
        <v>392505.74531029479</v>
      </c>
      <c r="K54" s="56">
        <v>0.93937179845938679</v>
      </c>
      <c r="L54" s="57">
        <f t="shared" si="3"/>
        <v>431473.65675726807</v>
      </c>
    </row>
    <row r="55" spans="1:12" x14ac:dyDescent="0.25">
      <c r="A55" s="1" t="s">
        <v>158</v>
      </c>
      <c r="B55" s="1" t="s">
        <v>159</v>
      </c>
      <c r="C55" s="1" t="s">
        <v>160</v>
      </c>
      <c r="D55" s="8">
        <f>INDEX('SMR&lt;75 &amp; MFF wtd pop'!$K$5:$K$156,MATCH(B55,'SMR&lt;75 &amp; MFF wtd pop'!$B$5:$B$156,0))</f>
        <v>314335.71867360652</v>
      </c>
      <c r="E55" s="85">
        <v>1.0936491229014123</v>
      </c>
      <c r="F55" s="56">
        <v>1.0303589018213561</v>
      </c>
      <c r="G55" s="25">
        <f t="shared" si="0"/>
        <v>336327.55512929632</v>
      </c>
      <c r="H55" s="57">
        <f t="shared" si="1"/>
        <v>322319.51262770942</v>
      </c>
      <c r="I55" s="88">
        <v>1.0337097587925463</v>
      </c>
      <c r="J55" s="25">
        <f t="shared" si="2"/>
        <v>320544.58531165367</v>
      </c>
      <c r="K55" s="56">
        <v>1.0270172835767031</v>
      </c>
      <c r="L55" s="57">
        <f t="shared" si="3"/>
        <v>320661.81977000576</v>
      </c>
    </row>
    <row r="56" spans="1:12" x14ac:dyDescent="0.25">
      <c r="A56" s="1" t="s">
        <v>161</v>
      </c>
      <c r="B56" s="1" t="s">
        <v>162</v>
      </c>
      <c r="C56" s="1" t="s">
        <v>163</v>
      </c>
      <c r="D56" s="8">
        <f>INDEX('SMR&lt;75 &amp; MFF wtd pop'!$K$5:$K$156,MATCH(B56,'SMR&lt;75 &amp; MFF wtd pop'!$B$5:$B$156,0))</f>
        <v>477438.02738912916</v>
      </c>
      <c r="E56" s="85">
        <v>1.2491738850147456</v>
      </c>
      <c r="F56" s="56">
        <v>1.0664215458059167</v>
      </c>
      <c r="G56" s="25">
        <f t="shared" si="0"/>
        <v>583486.22964025999</v>
      </c>
      <c r="H56" s="57">
        <f t="shared" si="1"/>
        <v>506699.24184988986</v>
      </c>
      <c r="I56" s="88">
        <v>1.0962794271372098</v>
      </c>
      <c r="J56" s="25">
        <f t="shared" si="2"/>
        <v>516338.33079361584</v>
      </c>
      <c r="K56" s="56">
        <v>1.0654335921476372</v>
      </c>
      <c r="L56" s="57">
        <f t="shared" si="3"/>
        <v>505264.93492948922</v>
      </c>
    </row>
    <row r="57" spans="1:12" x14ac:dyDescent="0.25">
      <c r="A57" s="1" t="s">
        <v>164</v>
      </c>
      <c r="B57" s="1" t="s">
        <v>165</v>
      </c>
      <c r="C57" s="1" t="s">
        <v>166</v>
      </c>
      <c r="D57" s="8">
        <f>INDEX('SMR&lt;75 &amp; MFF wtd pop'!$K$5:$K$156,MATCH(B57,'SMR&lt;75 &amp; MFF wtd pop'!$B$5:$B$156,0))</f>
        <v>23028.271994532308</v>
      </c>
      <c r="E57" s="85">
        <v>0.81890167716316398</v>
      </c>
      <c r="F57" s="56">
        <v>0.98204895544179649</v>
      </c>
      <c r="G57" s="25">
        <f t="shared" si="0"/>
        <v>18449.466769153118</v>
      </c>
      <c r="H57" s="57">
        <f t="shared" si="1"/>
        <v>22506.026448849228</v>
      </c>
      <c r="I57" s="88">
        <v>0.85407596517386852</v>
      </c>
      <c r="J57" s="25">
        <f t="shared" si="2"/>
        <v>19402.332639380766</v>
      </c>
      <c r="K57" s="56">
        <v>0.93445223584254744</v>
      </c>
      <c r="L57" s="57">
        <f t="shared" si="3"/>
        <v>21374.414382762461</v>
      </c>
    </row>
    <row r="58" spans="1:12" x14ac:dyDescent="0.25">
      <c r="A58" s="1" t="s">
        <v>167</v>
      </c>
      <c r="B58" s="1" t="s">
        <v>168</v>
      </c>
      <c r="C58" s="1" t="s">
        <v>169</v>
      </c>
      <c r="D58" s="8">
        <f>INDEX('SMR&lt;75 &amp; MFF wtd pop'!$K$5:$K$156,MATCH(B58,'SMR&lt;75 &amp; MFF wtd pop'!$B$5:$B$156,0))</f>
        <v>448152.80981185287</v>
      </c>
      <c r="E58" s="85">
        <v>1.4375859997167859</v>
      </c>
      <c r="F58" s="56">
        <v>1.0802203660676446</v>
      </c>
      <c r="G58" s="25">
        <f t="shared" si="0"/>
        <v>630304.87472785974</v>
      </c>
      <c r="H58" s="57">
        <f t="shared" si="1"/>
        <v>481773.40381554444</v>
      </c>
      <c r="I58" s="88">
        <v>1.0720775028257445</v>
      </c>
      <c r="J58" s="25">
        <f t="shared" si="2"/>
        <v>473967.32359677728</v>
      </c>
      <c r="K58" s="56">
        <v>1.0602692226731094</v>
      </c>
      <c r="L58" s="57">
        <f t="shared" si="3"/>
        <v>471973.96795984171</v>
      </c>
    </row>
    <row r="59" spans="1:12" x14ac:dyDescent="0.25">
      <c r="A59" s="1" t="s">
        <v>170</v>
      </c>
      <c r="B59" s="1" t="s">
        <v>171</v>
      </c>
      <c r="C59" s="1" t="s">
        <v>172</v>
      </c>
      <c r="D59" s="8">
        <f>INDEX('SMR&lt;75 &amp; MFF wtd pop'!$K$5:$K$156,MATCH(B59,'SMR&lt;75 &amp; MFF wtd pop'!$B$5:$B$156,0))</f>
        <v>678566.78312662418</v>
      </c>
      <c r="E59" s="85">
        <v>0.89773848174506354</v>
      </c>
      <c r="F59" s="56">
        <v>0.96750962374353233</v>
      </c>
      <c r="G59" s="25">
        <f t="shared" si="0"/>
        <v>595982.00343494862</v>
      </c>
      <c r="H59" s="57">
        <f t="shared" si="1"/>
        <v>653359.5245225539</v>
      </c>
      <c r="I59" s="88">
        <v>0.91262957959361624</v>
      </c>
      <c r="J59" s="25">
        <f t="shared" si="2"/>
        <v>610918.43756301294</v>
      </c>
      <c r="K59" s="56">
        <v>0.96268589475546862</v>
      </c>
      <c r="L59" s="57">
        <f t="shared" si="3"/>
        <v>648862.94281092915</v>
      </c>
    </row>
    <row r="60" spans="1:12" x14ac:dyDescent="0.25">
      <c r="A60" s="1" t="s">
        <v>173</v>
      </c>
      <c r="B60" s="1" t="s">
        <v>174</v>
      </c>
      <c r="C60" s="1" t="s">
        <v>175</v>
      </c>
      <c r="D60" s="8">
        <f>INDEX('SMR&lt;75 &amp; MFF wtd pop'!$K$5:$K$156,MATCH(B60,'SMR&lt;75 &amp; MFF wtd pop'!$B$5:$B$156,0))</f>
        <v>506038.52938937565</v>
      </c>
      <c r="E60" s="85">
        <v>0.9544662007771556</v>
      </c>
      <c r="F60" s="56">
        <v>0.99156427884987997</v>
      </c>
      <c r="G60" s="25">
        <f t="shared" si="0"/>
        <v>472535.94101519539</v>
      </c>
      <c r="H60" s="57">
        <f t="shared" si="1"/>
        <v>499354.30037110555</v>
      </c>
      <c r="I60" s="88">
        <v>0.92732614737620678</v>
      </c>
      <c r="J60" s="25">
        <f t="shared" si="2"/>
        <v>462926.65263452765</v>
      </c>
      <c r="K60" s="56">
        <v>0.97557321544658304</v>
      </c>
      <c r="L60" s="57">
        <f t="shared" si="3"/>
        <v>490364.72369142383</v>
      </c>
    </row>
    <row r="61" spans="1:12" x14ac:dyDescent="0.25">
      <c r="A61" s="1" t="s">
        <v>176</v>
      </c>
      <c r="B61" s="1" t="s">
        <v>177</v>
      </c>
      <c r="C61" s="1" t="s">
        <v>178</v>
      </c>
      <c r="D61" s="8">
        <f>INDEX('SMR&lt;75 &amp; MFF wtd pop'!$K$5:$K$156,MATCH(B61,'SMR&lt;75 &amp; MFF wtd pop'!$B$5:$B$156,0))</f>
        <v>642647.36430443695</v>
      </c>
      <c r="E61" s="85">
        <v>0.91381564732092824</v>
      </c>
      <c r="F61" s="56">
        <v>0.96493236436634278</v>
      </c>
      <c r="G61" s="25">
        <f t="shared" si="0"/>
        <v>574542.32636145817</v>
      </c>
      <c r="H61" s="57">
        <f t="shared" si="1"/>
        <v>617126.13688093319</v>
      </c>
      <c r="I61" s="88">
        <v>0.88462217964985679</v>
      </c>
      <c r="J61" s="25">
        <f t="shared" si="2"/>
        <v>560824.07649214554</v>
      </c>
      <c r="K61" s="56">
        <v>0.94414533229519471</v>
      </c>
      <c r="L61" s="57">
        <f t="shared" si="3"/>
        <v>602680.78870387597</v>
      </c>
    </row>
    <row r="62" spans="1:12" x14ac:dyDescent="0.25">
      <c r="A62" s="1" t="s">
        <v>179</v>
      </c>
      <c r="B62" s="1" t="s">
        <v>180</v>
      </c>
      <c r="C62" s="1" t="s">
        <v>181</v>
      </c>
      <c r="D62" s="8">
        <f>INDEX('SMR&lt;75 &amp; MFF wtd pop'!$K$5:$K$156,MATCH(B62,'SMR&lt;75 &amp; MFF wtd pop'!$B$5:$B$156,0))</f>
        <v>734370.89696692326</v>
      </c>
      <c r="E62" s="85">
        <v>0.93228300008098575</v>
      </c>
      <c r="F62" s="56">
        <v>1.0041689023617346</v>
      </c>
      <c r="G62" s="25">
        <f t="shared" si="0"/>
        <v>669813.55200561765</v>
      </c>
      <c r="H62" s="57">
        <f t="shared" si="1"/>
        <v>733882.55071045225</v>
      </c>
      <c r="I62" s="88">
        <v>0.99646872233464079</v>
      </c>
      <c r="J62" s="25">
        <f t="shared" si="2"/>
        <v>721896.97845440626</v>
      </c>
      <c r="K62" s="56">
        <v>1.0074492113788551</v>
      </c>
      <c r="L62" s="57">
        <f t="shared" si="3"/>
        <v>734876.54385153705</v>
      </c>
    </row>
    <row r="63" spans="1:12" x14ac:dyDescent="0.25">
      <c r="A63" s="1" t="s">
        <v>182</v>
      </c>
      <c r="B63" s="1" t="s">
        <v>183</v>
      </c>
      <c r="C63" s="1" t="s">
        <v>184</v>
      </c>
      <c r="D63" s="8">
        <f>INDEX('SMR&lt;75 &amp; MFF wtd pop'!$K$5:$K$156,MATCH(B63,'SMR&lt;75 &amp; MFF wtd pop'!$B$5:$B$156,0))</f>
        <v>722862.83873104549</v>
      </c>
      <c r="E63" s="85">
        <v>0.92377521481630809</v>
      </c>
      <c r="F63" s="56">
        <v>0.97768434249152092</v>
      </c>
      <c r="G63" s="25">
        <f t="shared" si="0"/>
        <v>653300.38228844875</v>
      </c>
      <c r="H63" s="57">
        <f t="shared" si="1"/>
        <v>703329.60019727796</v>
      </c>
      <c r="I63" s="88">
        <v>0.93440273617665393</v>
      </c>
      <c r="J63" s="25">
        <f t="shared" si="2"/>
        <v>666324.98097402521</v>
      </c>
      <c r="K63" s="56">
        <v>0.97283431911699048</v>
      </c>
      <c r="L63" s="57">
        <f t="shared" si="3"/>
        <v>698506.65589320834</v>
      </c>
    </row>
    <row r="64" spans="1:12" x14ac:dyDescent="0.25">
      <c r="A64" s="1" t="s">
        <v>185</v>
      </c>
      <c r="B64" s="1" t="s">
        <v>186</v>
      </c>
      <c r="C64" s="1" t="s">
        <v>187</v>
      </c>
      <c r="D64" s="8">
        <f>INDEX('SMR&lt;75 &amp; MFF wtd pop'!$K$5:$K$156,MATCH(B64,'SMR&lt;75 &amp; MFF wtd pop'!$B$5:$B$156,0))</f>
        <v>156001.14111564643</v>
      </c>
      <c r="E64" s="85">
        <v>0.86685276714113813</v>
      </c>
      <c r="F64" s="56">
        <v>0.95336898525040104</v>
      </c>
      <c r="G64" s="25">
        <f t="shared" si="0"/>
        <v>132301.21196142182</v>
      </c>
      <c r="H64" s="57">
        <f t="shared" si="1"/>
        <v>148010.70630248726</v>
      </c>
      <c r="I64" s="88">
        <v>0.87098166815584122</v>
      </c>
      <c r="J64" s="25">
        <f t="shared" si="2"/>
        <v>134039.5263944898</v>
      </c>
      <c r="K64" s="56">
        <v>0.93411544907722166</v>
      </c>
      <c r="L64" s="57">
        <f t="shared" si="3"/>
        <v>144745.17537362559</v>
      </c>
    </row>
    <row r="65" spans="1:12" x14ac:dyDescent="0.25">
      <c r="A65" s="1" t="s">
        <v>188</v>
      </c>
      <c r="B65" s="1" t="s">
        <v>189</v>
      </c>
      <c r="C65" s="1" t="s">
        <v>190</v>
      </c>
      <c r="D65" s="8">
        <f>INDEX('SMR&lt;75 &amp; MFF wtd pop'!$K$5:$K$156,MATCH(B65,'SMR&lt;75 &amp; MFF wtd pop'!$B$5:$B$156,0))</f>
        <v>174958.26798009005</v>
      </c>
      <c r="E65" s="85">
        <v>0.99705201274233812</v>
      </c>
      <c r="F65" s="56">
        <v>1.0237481316384509</v>
      </c>
      <c r="G65" s="25">
        <f t="shared" si="0"/>
        <v>170664.42145760517</v>
      </c>
      <c r="H65" s="57">
        <f t="shared" si="1"/>
        <v>178250.9812786355</v>
      </c>
      <c r="I65" s="88">
        <v>0.99769253253822254</v>
      </c>
      <c r="J65" s="25">
        <f t="shared" si="2"/>
        <v>172197.67665285076</v>
      </c>
      <c r="K65" s="56">
        <v>1.0179168459235011</v>
      </c>
      <c r="L65" s="57">
        <f t="shared" si="3"/>
        <v>176897.84377541998</v>
      </c>
    </row>
    <row r="66" spans="1:12" x14ac:dyDescent="0.25">
      <c r="A66" s="1" t="s">
        <v>191</v>
      </c>
      <c r="B66" s="1" t="s">
        <v>192</v>
      </c>
      <c r="C66" s="1" t="s">
        <v>193</v>
      </c>
      <c r="D66" s="8">
        <f>INDEX('SMR&lt;75 &amp; MFF wtd pop'!$K$5:$K$156,MATCH(B66,'SMR&lt;75 &amp; MFF wtd pop'!$B$5:$B$156,0))</f>
        <v>350962.03684374801</v>
      </c>
      <c r="E66" s="85">
        <v>1.0491394603175936</v>
      </c>
      <c r="F66" s="56">
        <v>1.0119428937090447</v>
      </c>
      <c r="G66" s="25">
        <f t="shared" si="0"/>
        <v>360233.47831716196</v>
      </c>
      <c r="H66" s="57">
        <f t="shared" si="1"/>
        <v>353443.89398256259</v>
      </c>
      <c r="I66" s="88">
        <v>1.0120397314736238</v>
      </c>
      <c r="J66" s="25">
        <f t="shared" si="2"/>
        <v>350391.69161830493</v>
      </c>
      <c r="K66" s="56">
        <v>1.0138904608541588</v>
      </c>
      <c r="L66" s="57">
        <f t="shared" si="3"/>
        <v>353449.15339763137</v>
      </c>
    </row>
    <row r="67" spans="1:12" x14ac:dyDescent="0.25">
      <c r="A67" s="1" t="s">
        <v>194</v>
      </c>
      <c r="B67" s="1" t="s">
        <v>195</v>
      </c>
      <c r="C67" s="1" t="s">
        <v>196</v>
      </c>
      <c r="D67" s="8">
        <f>INDEX('SMR&lt;75 &amp; MFF wtd pop'!$K$5:$K$156,MATCH(B67,'SMR&lt;75 &amp; MFF wtd pop'!$B$5:$B$156,0))</f>
        <v>235165.18328439057</v>
      </c>
      <c r="E67" s="85">
        <v>0.87536997794821658</v>
      </c>
      <c r="F67" s="56">
        <v>0.96112809806427724</v>
      </c>
      <c r="G67" s="25">
        <f t="shared" si="0"/>
        <v>201398.10474850333</v>
      </c>
      <c r="H67" s="57">
        <f t="shared" si="1"/>
        <v>224935.82716732149</v>
      </c>
      <c r="I67" s="88">
        <v>0.86878946235126142</v>
      </c>
      <c r="J67" s="25">
        <f t="shared" si="2"/>
        <v>201550.39970038913</v>
      </c>
      <c r="K67" s="56">
        <v>0.93932771676680082</v>
      </c>
      <c r="L67" s="57">
        <f t="shared" si="3"/>
        <v>219414.80490352452</v>
      </c>
    </row>
    <row r="68" spans="1:12" x14ac:dyDescent="0.25">
      <c r="A68" s="1" t="s">
        <v>197</v>
      </c>
      <c r="B68" s="1" t="s">
        <v>198</v>
      </c>
      <c r="C68" s="1" t="s">
        <v>199</v>
      </c>
      <c r="D68" s="8">
        <f>INDEX('SMR&lt;75 &amp; MFF wtd pop'!$K$5:$K$156,MATCH(B68,'SMR&lt;75 &amp; MFF wtd pop'!$B$5:$B$156,0))</f>
        <v>1356717.3797031506</v>
      </c>
      <c r="E68" s="85">
        <v>1.1670642931669293</v>
      </c>
      <c r="F68" s="56">
        <v>1.077127864452931</v>
      </c>
      <c r="G68" s="25">
        <f t="shared" si="0"/>
        <v>1549083.6774406773</v>
      </c>
      <c r="H68" s="57">
        <f t="shared" si="1"/>
        <v>1454323.3792385347</v>
      </c>
      <c r="I68" s="88">
        <v>1.0919302153914827</v>
      </c>
      <c r="J68" s="25">
        <f t="shared" si="2"/>
        <v>1461437.9048479844</v>
      </c>
      <c r="K68" s="56">
        <v>1.0643266706949182</v>
      </c>
      <c r="L68" s="57">
        <f t="shared" si="3"/>
        <v>1434300.336825205</v>
      </c>
    </row>
    <row r="69" spans="1:12" x14ac:dyDescent="0.25">
      <c r="A69" s="1" t="s">
        <v>200</v>
      </c>
      <c r="B69" s="1" t="s">
        <v>201</v>
      </c>
      <c r="C69" s="1" t="s">
        <v>202</v>
      </c>
      <c r="D69" s="8">
        <f>INDEX('SMR&lt;75 &amp; MFF wtd pop'!$K$5:$K$156,MATCH(B69,'SMR&lt;75 &amp; MFF wtd pop'!$B$5:$B$156,0))</f>
        <v>449482.18462114094</v>
      </c>
      <c r="E69" s="85">
        <v>1.2146171278873847</v>
      </c>
      <c r="F69" s="56">
        <v>1.0481430032170487</v>
      </c>
      <c r="G69" s="25">
        <f t="shared" si="0"/>
        <v>534124.61358136183</v>
      </c>
      <c r="H69" s="57">
        <f t="shared" si="1"/>
        <v>468853.71232966083</v>
      </c>
      <c r="I69" s="88">
        <v>1.0610153585087441</v>
      </c>
      <c r="J69" s="25">
        <f t="shared" si="2"/>
        <v>470468.17273421696</v>
      </c>
      <c r="K69" s="56">
        <v>1.0401291225876075</v>
      </c>
      <c r="L69" s="57">
        <f t="shared" si="3"/>
        <v>464382.137493224</v>
      </c>
    </row>
    <row r="70" spans="1:12" x14ac:dyDescent="0.25">
      <c r="A70" s="1" t="s">
        <v>203</v>
      </c>
      <c r="B70" s="1" t="s">
        <v>204</v>
      </c>
      <c r="C70" s="1" t="s">
        <v>205</v>
      </c>
      <c r="D70" s="8">
        <f>INDEX('SMR&lt;75 &amp; MFF wtd pop'!$K$5:$K$156,MATCH(B70,'SMR&lt;75 &amp; MFF wtd pop'!$B$5:$B$156,0))</f>
        <v>294300.73315530462</v>
      </c>
      <c r="E70" s="85">
        <v>0.93502564916628561</v>
      </c>
      <c r="F70" s="56">
        <v>0.98971021026050376</v>
      </c>
      <c r="G70" s="25">
        <f t="shared" ref="G70:G133" si="4">(E70*D70)*($D$158/SUMPRODUCT($D$5:$D$156,$E$5:$E$156))</f>
        <v>269218.91894695576</v>
      </c>
      <c r="H70" s="57">
        <f t="shared" ref="H70:H133" si="5">(F70*D70)*($D$158/SUMPRODUCT($D$5:$D$156,$F$5:$F$156))</f>
        <v>289870.30742976477</v>
      </c>
      <c r="I70" s="88">
        <v>0.95279055891092868</v>
      </c>
      <c r="J70" s="25">
        <f t="shared" ref="J70:J133" si="6">(I70*D70)*($D$158/SUMPRODUCT($D$5:$D$156,$I$5:$I$156))</f>
        <v>276620.83267598209</v>
      </c>
      <c r="K70" s="56">
        <v>0.97876012939559764</v>
      </c>
      <c r="L70" s="57">
        <f t="shared" ref="L70:L133" si="7">(K70*D70)*($D$158/SUMPRODUCT($D$5:$D$156,$K$5:$K$156))</f>
        <v>286116.81409710197</v>
      </c>
    </row>
    <row r="71" spans="1:12" x14ac:dyDescent="0.25">
      <c r="A71" s="1" t="s">
        <v>206</v>
      </c>
      <c r="B71" s="1" t="s">
        <v>207</v>
      </c>
      <c r="C71" s="1" t="s">
        <v>208</v>
      </c>
      <c r="D71" s="8">
        <f>INDEX('SMR&lt;75 &amp; MFF wtd pop'!$K$5:$K$156,MATCH(B71,'SMR&lt;75 &amp; MFF wtd pop'!$B$5:$B$156,0))</f>
        <v>416404.05433054123</v>
      </c>
      <c r="E71" s="85">
        <v>1.0210838522179504</v>
      </c>
      <c r="F71" s="56">
        <v>1.0348307232102396</v>
      </c>
      <c r="G71" s="25">
        <f t="shared" si="4"/>
        <v>415974.84170503134</v>
      </c>
      <c r="H71" s="57">
        <f t="shared" si="5"/>
        <v>428833.39660095028</v>
      </c>
      <c r="I71" s="88">
        <v>1.0662339575482218</v>
      </c>
      <c r="J71" s="25">
        <f t="shared" si="6"/>
        <v>437989.35397107009</v>
      </c>
      <c r="K71" s="56">
        <v>1.0371176210657544</v>
      </c>
      <c r="L71" s="57">
        <f t="shared" si="7"/>
        <v>428961.90901861043</v>
      </c>
    </row>
    <row r="72" spans="1:12" x14ac:dyDescent="0.25">
      <c r="A72" s="1" t="s">
        <v>209</v>
      </c>
      <c r="B72" s="1" t="s">
        <v>210</v>
      </c>
      <c r="C72" s="1" t="s">
        <v>211</v>
      </c>
      <c r="D72" s="8">
        <f>INDEX('SMR&lt;75 &amp; MFF wtd pop'!$K$5:$K$156,MATCH(B72,'SMR&lt;75 &amp; MFF wtd pop'!$B$5:$B$156,0))</f>
        <v>166561.14095276815</v>
      </c>
      <c r="E72" s="85">
        <v>0.90067225435756126</v>
      </c>
      <c r="F72" s="56">
        <v>0.99213566754153226</v>
      </c>
      <c r="G72" s="25">
        <f t="shared" si="4"/>
        <v>146767.93337776428</v>
      </c>
      <c r="H72" s="57">
        <f t="shared" si="5"/>
        <v>164455.75902104549</v>
      </c>
      <c r="I72" s="88">
        <v>0.92340790027068553</v>
      </c>
      <c r="J72" s="25">
        <f t="shared" si="6"/>
        <v>151727.17372414176</v>
      </c>
      <c r="K72" s="56">
        <v>0.9726251882678858</v>
      </c>
      <c r="L72" s="57">
        <f t="shared" si="7"/>
        <v>160914.42079205118</v>
      </c>
    </row>
    <row r="73" spans="1:12" x14ac:dyDescent="0.25">
      <c r="A73" s="1" t="s">
        <v>212</v>
      </c>
      <c r="B73" s="1" t="s">
        <v>213</v>
      </c>
      <c r="C73" s="1" t="s">
        <v>214</v>
      </c>
      <c r="D73" s="8">
        <f>INDEX('SMR&lt;75 &amp; MFF wtd pop'!$K$5:$K$156,MATCH(B73,'SMR&lt;75 &amp; MFF wtd pop'!$B$5:$B$156,0))</f>
        <v>316442.57354075788</v>
      </c>
      <c r="E73" s="85">
        <v>0.98431815638499687</v>
      </c>
      <c r="F73" s="56">
        <v>1.022140269370154</v>
      </c>
      <c r="G73" s="25">
        <f t="shared" si="4"/>
        <v>304734.13973392581</v>
      </c>
      <c r="H73" s="57">
        <f t="shared" si="5"/>
        <v>321891.67359333573</v>
      </c>
      <c r="I73" s="88">
        <v>0.99854536417895068</v>
      </c>
      <c r="J73" s="25">
        <f t="shared" si="6"/>
        <v>311715.79050919687</v>
      </c>
      <c r="K73" s="56">
        <v>1.0082546089652664</v>
      </c>
      <c r="L73" s="57">
        <f t="shared" si="7"/>
        <v>316913.61005411111</v>
      </c>
    </row>
    <row r="74" spans="1:12" x14ac:dyDescent="0.25">
      <c r="A74" s="1" t="s">
        <v>215</v>
      </c>
      <c r="B74" s="1" t="s">
        <v>216</v>
      </c>
      <c r="C74" s="1" t="s">
        <v>217</v>
      </c>
      <c r="D74" s="8">
        <f>INDEX('SMR&lt;75 &amp; MFF wtd pop'!$K$5:$K$156,MATCH(B74,'SMR&lt;75 &amp; MFF wtd pop'!$B$5:$B$156,0))</f>
        <v>300349.06478648132</v>
      </c>
      <c r="E74" s="85">
        <v>1.0325818746908906</v>
      </c>
      <c r="F74" s="56">
        <v>1.0147593332962244</v>
      </c>
      <c r="G74" s="25">
        <f t="shared" si="4"/>
        <v>303418.10319101752</v>
      </c>
      <c r="H74" s="57">
        <f t="shared" si="5"/>
        <v>303314.85101112438</v>
      </c>
      <c r="I74" s="88">
        <v>1.0218394396919992</v>
      </c>
      <c r="J74" s="25">
        <f t="shared" si="6"/>
        <v>302764.56179511209</v>
      </c>
      <c r="K74" s="56">
        <v>1.0124651710358585</v>
      </c>
      <c r="L74" s="57">
        <f t="shared" si="7"/>
        <v>302052.29731423175</v>
      </c>
    </row>
    <row r="75" spans="1:12" x14ac:dyDescent="0.25">
      <c r="A75" s="1" t="s">
        <v>218</v>
      </c>
      <c r="B75" s="1" t="s">
        <v>219</v>
      </c>
      <c r="C75" s="1" t="s">
        <v>220</v>
      </c>
      <c r="D75" s="8">
        <f>INDEX('SMR&lt;75 &amp; MFF wtd pop'!$K$5:$K$156,MATCH(B75,'SMR&lt;75 &amp; MFF wtd pop'!$B$5:$B$156,0))</f>
        <v>724967.64090015891</v>
      </c>
      <c r="E75" s="85">
        <v>0.92568364343812359</v>
      </c>
      <c r="F75" s="56">
        <v>0.97388784953757668</v>
      </c>
      <c r="G75" s="25">
        <f t="shared" si="4"/>
        <v>656556.21949020599</v>
      </c>
      <c r="H75" s="57">
        <f t="shared" si="5"/>
        <v>702638.44099107489</v>
      </c>
      <c r="I75" s="88">
        <v>0.91314822998405043</v>
      </c>
      <c r="J75" s="25">
        <f t="shared" si="6"/>
        <v>653064.38333069929</v>
      </c>
      <c r="K75" s="56">
        <v>0.96312614026956889</v>
      </c>
      <c r="L75" s="57">
        <f t="shared" si="7"/>
        <v>693549.65374407219</v>
      </c>
    </row>
    <row r="76" spans="1:12" x14ac:dyDescent="0.25">
      <c r="A76" s="1" t="s">
        <v>221</v>
      </c>
      <c r="B76" s="1" t="s">
        <v>222</v>
      </c>
      <c r="C76" s="1" t="s">
        <v>223</v>
      </c>
      <c r="D76" s="8">
        <f>INDEX('SMR&lt;75 &amp; MFF wtd pop'!$K$5:$K$156,MATCH(B76,'SMR&lt;75 &amp; MFF wtd pop'!$B$5:$B$156,0))</f>
        <v>454808.60744944843</v>
      </c>
      <c r="E76" s="85">
        <v>0.92051520665438813</v>
      </c>
      <c r="F76" s="56">
        <v>0.97627169584586149</v>
      </c>
      <c r="G76" s="25">
        <f t="shared" si="4"/>
        <v>409590.94810576359</v>
      </c>
      <c r="H76" s="57">
        <f t="shared" si="5"/>
        <v>441879.35372826841</v>
      </c>
      <c r="I76" s="88">
        <v>0.94142712259297512</v>
      </c>
      <c r="J76" s="25">
        <f t="shared" si="6"/>
        <v>422387.90783424326</v>
      </c>
      <c r="K76" s="56">
        <v>0.97138821748447102</v>
      </c>
      <c r="L76" s="57">
        <f t="shared" si="7"/>
        <v>438830.97372417263</v>
      </c>
    </row>
    <row r="77" spans="1:12" x14ac:dyDescent="0.25">
      <c r="A77" s="1" t="s">
        <v>224</v>
      </c>
      <c r="B77" s="1" t="s">
        <v>225</v>
      </c>
      <c r="C77" s="1" t="s">
        <v>226</v>
      </c>
      <c r="D77" s="8">
        <f>INDEX('SMR&lt;75 &amp; MFF wtd pop'!$K$5:$K$156,MATCH(B77,'SMR&lt;75 &amp; MFF wtd pop'!$B$5:$B$156,0))</f>
        <v>465224.48337684298</v>
      </c>
      <c r="E77" s="85">
        <v>0.89875079138678138</v>
      </c>
      <c r="F77" s="56">
        <v>0.96802761933559978</v>
      </c>
      <c r="G77" s="25">
        <f t="shared" si="4"/>
        <v>409065.21971443685</v>
      </c>
      <c r="H77" s="57">
        <f t="shared" si="5"/>
        <v>448182.24460438453</v>
      </c>
      <c r="I77" s="88">
        <v>0.90448261917416239</v>
      </c>
      <c r="J77" s="25">
        <f t="shared" si="6"/>
        <v>415105.87803738035</v>
      </c>
      <c r="K77" s="56">
        <v>0.9552854050244225</v>
      </c>
      <c r="L77" s="57">
        <f t="shared" si="7"/>
        <v>441439.78509768791</v>
      </c>
    </row>
    <row r="78" spans="1:12" x14ac:dyDescent="0.25">
      <c r="A78" s="1" t="s">
        <v>227</v>
      </c>
      <c r="B78" s="1" t="s">
        <v>228</v>
      </c>
      <c r="C78" s="1" t="s">
        <v>229</v>
      </c>
      <c r="D78" s="8">
        <f>INDEX('SMR&lt;75 &amp; MFF wtd pop'!$K$5:$K$156,MATCH(B78,'SMR&lt;75 &amp; MFF wtd pop'!$B$5:$B$156,0))</f>
        <v>217425.60338557072</v>
      </c>
      <c r="E78" s="85">
        <v>1.0140477738053659</v>
      </c>
      <c r="F78" s="56">
        <v>1.0256781562542199</v>
      </c>
      <c r="G78" s="25">
        <f t="shared" si="4"/>
        <v>215704.79907205622</v>
      </c>
      <c r="H78" s="57">
        <f t="shared" si="5"/>
        <v>221935.16833055342</v>
      </c>
      <c r="I78" s="88">
        <v>1.0914047316993041</v>
      </c>
      <c r="J78" s="25">
        <f t="shared" si="6"/>
        <v>234095.25531987293</v>
      </c>
      <c r="K78" s="56">
        <v>1.0407099821824337</v>
      </c>
      <c r="L78" s="57">
        <f t="shared" si="7"/>
        <v>224758.52380481784</v>
      </c>
    </row>
    <row r="79" spans="1:12" x14ac:dyDescent="0.25">
      <c r="A79" s="1" t="s">
        <v>230</v>
      </c>
      <c r="B79" s="1" t="s">
        <v>231</v>
      </c>
      <c r="C79" s="1" t="s">
        <v>232</v>
      </c>
      <c r="D79" s="8">
        <f>INDEX('SMR&lt;75 &amp; MFF wtd pop'!$K$5:$K$156,MATCH(B79,'SMR&lt;75 &amp; MFF wtd pop'!$B$5:$B$156,0))</f>
        <v>270731.5484229101</v>
      </c>
      <c r="E79" s="85">
        <v>1.1344349010881369</v>
      </c>
      <c r="F79" s="56">
        <v>1.0654836849391185</v>
      </c>
      <c r="G79" s="25">
        <f t="shared" si="4"/>
        <v>300475.56050312106</v>
      </c>
      <c r="H79" s="57">
        <f t="shared" si="5"/>
        <v>287071.45313333074</v>
      </c>
      <c r="I79" s="88">
        <v>1.1361329221325223</v>
      </c>
      <c r="J79" s="25">
        <f t="shared" si="6"/>
        <v>303433.90559270495</v>
      </c>
      <c r="K79" s="56">
        <v>1.0743180144879119</v>
      </c>
      <c r="L79" s="57">
        <f t="shared" si="7"/>
        <v>288899.96697040374</v>
      </c>
    </row>
    <row r="80" spans="1:12" x14ac:dyDescent="0.25">
      <c r="A80" s="1" t="s">
        <v>233</v>
      </c>
      <c r="B80" s="1" t="s">
        <v>234</v>
      </c>
      <c r="C80" s="1" t="s">
        <v>235</v>
      </c>
      <c r="D80" s="8">
        <f>INDEX('SMR&lt;75 &amp; MFF wtd pop'!$K$5:$K$156,MATCH(B80,'SMR&lt;75 &amp; MFF wtd pop'!$B$5:$B$156,0))</f>
        <v>175808.27960011089</v>
      </c>
      <c r="E80" s="85">
        <v>0.94159704396164368</v>
      </c>
      <c r="F80" s="56">
        <v>0.98699447874753199</v>
      </c>
      <c r="G80" s="25">
        <f t="shared" si="4"/>
        <v>161955.2825552162</v>
      </c>
      <c r="H80" s="57">
        <f t="shared" si="5"/>
        <v>172686.4985887697</v>
      </c>
      <c r="I80" s="88">
        <v>0.992483317563992</v>
      </c>
      <c r="J80" s="25">
        <f t="shared" si="6"/>
        <v>172130.81886295485</v>
      </c>
      <c r="K80" s="56">
        <v>0.98839072728225064</v>
      </c>
      <c r="L80" s="57">
        <f t="shared" si="7"/>
        <v>172601.17714647064</v>
      </c>
    </row>
    <row r="81" spans="1:12" x14ac:dyDescent="0.25">
      <c r="A81" s="1" t="s">
        <v>236</v>
      </c>
      <c r="B81" s="1" t="s">
        <v>237</v>
      </c>
      <c r="C81" s="1" t="s">
        <v>238</v>
      </c>
      <c r="D81" s="8">
        <f>INDEX('SMR&lt;75 &amp; MFF wtd pop'!$K$5:$K$156,MATCH(B81,'SMR&lt;75 &amp; MFF wtd pop'!$B$5:$B$156,0))</f>
        <v>167366.52877212944</v>
      </c>
      <c r="E81" s="85">
        <v>0.98580678286312273</v>
      </c>
      <c r="F81" s="56">
        <v>1.0324761053264326</v>
      </c>
      <c r="G81" s="25">
        <f t="shared" si="4"/>
        <v>161417.68646373154</v>
      </c>
      <c r="H81" s="57">
        <f t="shared" si="5"/>
        <v>171970.10436794884</v>
      </c>
      <c r="I81" s="88">
        <v>1.0864143376036868</v>
      </c>
      <c r="J81" s="25">
        <f t="shared" si="6"/>
        <v>179374.28891677913</v>
      </c>
      <c r="K81" s="56">
        <v>1.0487486786664564</v>
      </c>
      <c r="L81" s="57">
        <f t="shared" si="7"/>
        <v>174347.53131757799</v>
      </c>
    </row>
    <row r="82" spans="1:12" x14ac:dyDescent="0.25">
      <c r="A82" s="1" t="s">
        <v>239</v>
      </c>
      <c r="B82" s="1" t="s">
        <v>240</v>
      </c>
      <c r="C82" s="1" t="s">
        <v>241</v>
      </c>
      <c r="D82" s="8">
        <f>INDEX('SMR&lt;75 &amp; MFF wtd pop'!$K$5:$K$156,MATCH(B82,'SMR&lt;75 &amp; MFF wtd pop'!$B$5:$B$156,0))</f>
        <v>179976.58730539383</v>
      </c>
      <c r="E82" s="85">
        <v>0.98223154723102168</v>
      </c>
      <c r="F82" s="56">
        <v>1.0114912826687708</v>
      </c>
      <c r="G82" s="25">
        <f t="shared" si="4"/>
        <v>172950.01291433361</v>
      </c>
      <c r="H82" s="57">
        <f t="shared" si="5"/>
        <v>181168.41851348945</v>
      </c>
      <c r="I82" s="88">
        <v>1.0037583358295876</v>
      </c>
      <c r="J82" s="25">
        <f t="shared" si="6"/>
        <v>178213.77619888983</v>
      </c>
      <c r="K82" s="56">
        <v>1.0080080978665202</v>
      </c>
      <c r="L82" s="57">
        <f t="shared" si="7"/>
        <v>180200.42063538462</v>
      </c>
    </row>
    <row r="83" spans="1:12" x14ac:dyDescent="0.25">
      <c r="A83" s="1" t="s">
        <v>242</v>
      </c>
      <c r="B83" s="1" t="s">
        <v>243</v>
      </c>
      <c r="C83" s="1" t="s">
        <v>244</v>
      </c>
      <c r="D83" s="8">
        <f>INDEX('SMR&lt;75 &amp; MFF wtd pop'!$K$5:$K$156,MATCH(B83,'SMR&lt;75 &amp; MFF wtd pop'!$B$5:$B$156,0))</f>
        <v>215272.94039429163</v>
      </c>
      <c r="E83" s="85">
        <v>0.90917637475412794</v>
      </c>
      <c r="F83" s="56">
        <v>0.98792369917321032</v>
      </c>
      <c r="G83" s="25">
        <f t="shared" si="4"/>
        <v>191482.14876006066</v>
      </c>
      <c r="H83" s="57">
        <f t="shared" si="5"/>
        <v>211649.4689399004</v>
      </c>
      <c r="I83" s="88">
        <v>0.9941233182819913</v>
      </c>
      <c r="J83" s="25">
        <f t="shared" si="6"/>
        <v>211118.26045868607</v>
      </c>
      <c r="K83" s="56">
        <v>1.0016334162157443</v>
      </c>
      <c r="L83" s="57">
        <f t="shared" si="7"/>
        <v>214177.58367850244</v>
      </c>
    </row>
    <row r="84" spans="1:12" x14ac:dyDescent="0.25">
      <c r="A84" s="1" t="s">
        <v>245</v>
      </c>
      <c r="B84" s="1" t="s">
        <v>246</v>
      </c>
      <c r="C84" s="1" t="s">
        <v>247</v>
      </c>
      <c r="D84" s="8">
        <f>INDEX('SMR&lt;75 &amp; MFF wtd pop'!$K$5:$K$156,MATCH(B84,'SMR&lt;75 &amp; MFF wtd pop'!$B$5:$B$156,0))</f>
        <v>473810.63444168336</v>
      </c>
      <c r="E84" s="85">
        <v>0.99383818964974602</v>
      </c>
      <c r="F84" s="56">
        <v>0.99568830910371331</v>
      </c>
      <c r="G84" s="25">
        <f t="shared" si="4"/>
        <v>460692.55375535431</v>
      </c>
      <c r="H84" s="57">
        <f t="shared" si="5"/>
        <v>469496.70466954919</v>
      </c>
      <c r="I84" s="88">
        <v>0.99108177052161583</v>
      </c>
      <c r="J84" s="25">
        <f t="shared" si="6"/>
        <v>463244.62314332474</v>
      </c>
      <c r="K84" s="56">
        <v>0.99476358606869086</v>
      </c>
      <c r="L84" s="57">
        <f t="shared" si="7"/>
        <v>468166.62496399594</v>
      </c>
    </row>
    <row r="85" spans="1:12" x14ac:dyDescent="0.25">
      <c r="A85" s="1" t="s">
        <v>248</v>
      </c>
      <c r="B85" s="1" t="s">
        <v>249</v>
      </c>
      <c r="C85" s="1" t="s">
        <v>250</v>
      </c>
      <c r="D85" s="8">
        <f>INDEX('SMR&lt;75 &amp; MFF wtd pop'!$K$5:$K$156,MATCH(B85,'SMR&lt;75 &amp; MFF wtd pop'!$B$5:$B$156,0))</f>
        <v>1201766.2309441057</v>
      </c>
      <c r="E85" s="85">
        <v>0.91789378243405617</v>
      </c>
      <c r="F85" s="56">
        <v>0.98429824696721147</v>
      </c>
      <c r="G85" s="25">
        <f t="shared" si="4"/>
        <v>1079202.970510714</v>
      </c>
      <c r="H85" s="57">
        <f t="shared" si="5"/>
        <v>1177202.144216978</v>
      </c>
      <c r="I85" s="88">
        <v>0.94264874503096996</v>
      </c>
      <c r="J85" s="25">
        <f t="shared" si="6"/>
        <v>1117547.4842105082</v>
      </c>
      <c r="K85" s="56">
        <v>0.97470392979470755</v>
      </c>
      <c r="L85" s="57">
        <f t="shared" si="7"/>
        <v>1163505.6063438228</v>
      </c>
    </row>
    <row r="86" spans="1:12" x14ac:dyDescent="0.25">
      <c r="A86" s="1" t="s">
        <v>251</v>
      </c>
      <c r="B86" s="1" t="s">
        <v>252</v>
      </c>
      <c r="C86" s="1" t="s">
        <v>253</v>
      </c>
      <c r="D86" s="8">
        <f>INDEX('SMR&lt;75 &amp; MFF wtd pop'!$K$5:$K$156,MATCH(B86,'SMR&lt;75 &amp; MFF wtd pop'!$B$5:$B$156,0))</f>
        <v>982159.01977167034</v>
      </c>
      <c r="E86" s="85">
        <v>0.93977521646580198</v>
      </c>
      <c r="F86" s="56">
        <v>1.0056465729423028</v>
      </c>
      <c r="G86" s="25">
        <f t="shared" si="4"/>
        <v>903018.20266042324</v>
      </c>
      <c r="H86" s="57">
        <f t="shared" si="5"/>
        <v>982950.21907541563</v>
      </c>
      <c r="I86" s="88">
        <v>1.0282310091859928</v>
      </c>
      <c r="J86" s="25">
        <f t="shared" si="6"/>
        <v>996250.61304785835</v>
      </c>
      <c r="K86" s="56">
        <v>1.0139966538209781</v>
      </c>
      <c r="L86" s="57">
        <f t="shared" si="7"/>
        <v>989222.75551937905</v>
      </c>
    </row>
    <row r="87" spans="1:12" x14ac:dyDescent="0.25">
      <c r="A87" s="1" t="s">
        <v>254</v>
      </c>
      <c r="B87" s="1" t="s">
        <v>255</v>
      </c>
      <c r="C87" s="1" t="s">
        <v>256</v>
      </c>
      <c r="D87" s="8">
        <f>INDEX('SMR&lt;75 &amp; MFF wtd pop'!$K$5:$K$156,MATCH(B87,'SMR&lt;75 &amp; MFF wtd pop'!$B$5:$B$156,0))</f>
        <v>691579.97027351009</v>
      </c>
      <c r="E87" s="85">
        <v>0.92212520357060357</v>
      </c>
      <c r="F87" s="56">
        <v>0.95973008815904814</v>
      </c>
      <c r="G87" s="25">
        <f t="shared" si="4"/>
        <v>623911.52286527085</v>
      </c>
      <c r="H87" s="57">
        <f t="shared" si="5"/>
        <v>660535.02866879175</v>
      </c>
      <c r="I87" s="88">
        <v>0.88859026063554813</v>
      </c>
      <c r="J87" s="25">
        <f t="shared" si="6"/>
        <v>606233.66635628848</v>
      </c>
      <c r="K87" s="56">
        <v>0.93713917005300507</v>
      </c>
      <c r="L87" s="57">
        <f t="shared" si="7"/>
        <v>643757.44423908507</v>
      </c>
    </row>
    <row r="88" spans="1:12" x14ac:dyDescent="0.25">
      <c r="A88" s="1" t="s">
        <v>257</v>
      </c>
      <c r="B88" s="1" t="s">
        <v>258</v>
      </c>
      <c r="C88" s="1" t="s">
        <v>259</v>
      </c>
      <c r="D88" s="8">
        <f>INDEX('SMR&lt;75 &amp; MFF wtd pop'!$K$5:$K$156,MATCH(B88,'SMR&lt;75 &amp; MFF wtd pop'!$B$5:$B$156,0))</f>
        <v>536713.19505649258</v>
      </c>
      <c r="E88" s="85">
        <v>0.89525036043266448</v>
      </c>
      <c r="F88" s="56">
        <v>0.97359501841752494</v>
      </c>
      <c r="G88" s="25">
        <f t="shared" si="4"/>
        <v>470086.18113457924</v>
      </c>
      <c r="H88" s="57">
        <f t="shared" si="5"/>
        <v>520025.87336745608</v>
      </c>
      <c r="I88" s="88">
        <v>0.90718944223580311</v>
      </c>
      <c r="J88" s="25">
        <f t="shared" si="6"/>
        <v>480326.28688846639</v>
      </c>
      <c r="K88" s="56">
        <v>0.95407397069841515</v>
      </c>
      <c r="L88" s="57">
        <f t="shared" si="7"/>
        <v>508627.79200044065</v>
      </c>
    </row>
    <row r="89" spans="1:12" x14ac:dyDescent="0.25">
      <c r="A89" s="1" t="s">
        <v>260</v>
      </c>
      <c r="B89" s="1" t="s">
        <v>261</v>
      </c>
      <c r="C89" s="1" t="s">
        <v>262</v>
      </c>
      <c r="D89" s="8">
        <f>INDEX('SMR&lt;75 &amp; MFF wtd pop'!$K$5:$K$156,MATCH(B89,'SMR&lt;75 &amp; MFF wtd pop'!$B$5:$B$156,0))</f>
        <v>5434.1999274741011</v>
      </c>
      <c r="E89" s="85">
        <v>1.1437485381839776</v>
      </c>
      <c r="F89" s="56">
        <v>0.88916471000956709</v>
      </c>
      <c r="G89" s="25">
        <f t="shared" si="4"/>
        <v>6080.7461281271635</v>
      </c>
      <c r="H89" s="57">
        <f t="shared" si="5"/>
        <v>4808.6389121875873</v>
      </c>
      <c r="I89" s="88">
        <v>1.1365597136001699</v>
      </c>
      <c r="J89" s="25">
        <f t="shared" si="6"/>
        <v>6092.8988103287866</v>
      </c>
      <c r="K89" s="56">
        <v>0.99037405725054672</v>
      </c>
      <c r="L89" s="57">
        <f t="shared" si="7"/>
        <v>5345.7744959184038</v>
      </c>
    </row>
    <row r="90" spans="1:12" x14ac:dyDescent="0.25">
      <c r="A90" s="1" t="s">
        <v>263</v>
      </c>
      <c r="B90" s="1" t="s">
        <v>264</v>
      </c>
      <c r="C90" s="1" t="s">
        <v>265</v>
      </c>
      <c r="D90" s="8">
        <f>INDEX('SMR&lt;75 &amp; MFF wtd pop'!$K$5:$K$156,MATCH(B90,'SMR&lt;75 &amp; MFF wtd pop'!$B$5:$B$156,0))</f>
        <v>278046.88833133079</v>
      </c>
      <c r="E90" s="85">
        <v>1.0673962630290552</v>
      </c>
      <c r="F90" s="56">
        <v>1.0927533043546886</v>
      </c>
      <c r="G90" s="25">
        <f t="shared" si="4"/>
        <v>290358.42018934782</v>
      </c>
      <c r="H90" s="57">
        <f t="shared" si="5"/>
        <v>302374.04105820879</v>
      </c>
      <c r="I90" s="88">
        <v>1.197318070217358</v>
      </c>
      <c r="J90" s="25">
        <f t="shared" si="6"/>
        <v>328415.51916416379</v>
      </c>
      <c r="K90" s="56">
        <v>1.1100158839814223</v>
      </c>
      <c r="L90" s="57">
        <f t="shared" si="7"/>
        <v>306565.30267097487</v>
      </c>
    </row>
    <row r="91" spans="1:12" x14ac:dyDescent="0.25">
      <c r="A91" s="1" t="s">
        <v>266</v>
      </c>
      <c r="B91" s="1" t="s">
        <v>267</v>
      </c>
      <c r="C91" s="1" t="s">
        <v>268</v>
      </c>
      <c r="D91" s="8">
        <f>INDEX('SMR&lt;75 &amp; MFF wtd pop'!$K$5:$K$156,MATCH(B91,'SMR&lt;75 &amp; MFF wtd pop'!$B$5:$B$156,0))</f>
        <v>305043.83748358436</v>
      </c>
      <c r="E91" s="85">
        <v>1.0170549047684716</v>
      </c>
      <c r="F91" s="56">
        <v>1.0199060189091966</v>
      </c>
      <c r="G91" s="25">
        <f t="shared" si="4"/>
        <v>303527.02269623039</v>
      </c>
      <c r="H91" s="57">
        <f t="shared" si="5"/>
        <v>309618.38927758596</v>
      </c>
      <c r="I91" s="88">
        <v>1.1231631259382702</v>
      </c>
      <c r="J91" s="25">
        <f t="shared" si="6"/>
        <v>337987.92728022387</v>
      </c>
      <c r="K91" s="56">
        <v>1.0447096338672672</v>
      </c>
      <c r="L91" s="57">
        <f t="shared" si="7"/>
        <v>316543.66195476439</v>
      </c>
    </row>
    <row r="92" spans="1:12" x14ac:dyDescent="0.25">
      <c r="A92" s="1" t="s">
        <v>269</v>
      </c>
      <c r="B92" s="1" t="s">
        <v>270</v>
      </c>
      <c r="C92" s="1" t="s">
        <v>271</v>
      </c>
      <c r="D92" s="8">
        <f>INDEX('SMR&lt;75 &amp; MFF wtd pop'!$K$5:$K$156,MATCH(B92,'SMR&lt;75 &amp; MFF wtd pop'!$B$5:$B$156,0))</f>
        <v>207976.1876508563</v>
      </c>
      <c r="E92" s="85">
        <v>0.98047129913149667</v>
      </c>
      <c r="F92" s="56">
        <v>1.0225279110739691</v>
      </c>
      <c r="G92" s="25">
        <f t="shared" si="4"/>
        <v>199498.30306494303</v>
      </c>
      <c r="H92" s="57">
        <f t="shared" si="5"/>
        <v>211637.74276616718</v>
      </c>
      <c r="I92" s="88">
        <v>1.015654639605196</v>
      </c>
      <c r="J92" s="25">
        <f t="shared" si="6"/>
        <v>208379.87104683384</v>
      </c>
      <c r="K92" s="56">
        <v>1.0186757065391192</v>
      </c>
      <c r="L92" s="57">
        <f t="shared" si="7"/>
        <v>210438.56374688935</v>
      </c>
    </row>
    <row r="93" spans="1:12" x14ac:dyDescent="0.25">
      <c r="A93" s="1" t="s">
        <v>272</v>
      </c>
      <c r="B93" s="1" t="s">
        <v>273</v>
      </c>
      <c r="C93" s="1" t="s">
        <v>274</v>
      </c>
      <c r="D93" s="8">
        <f>INDEX('SMR&lt;75 &amp; MFF wtd pop'!$K$5:$K$156,MATCH(B93,'SMR&lt;75 &amp; MFF wtd pop'!$B$5:$B$156,0))</f>
        <v>311743.51879760827</v>
      </c>
      <c r="E93" s="85">
        <v>1.1131542117618958</v>
      </c>
      <c r="F93" s="56">
        <v>1.0261037539775</v>
      </c>
      <c r="G93" s="25">
        <f t="shared" si="4"/>
        <v>339502.88930456573</v>
      </c>
      <c r="H93" s="57">
        <f t="shared" si="5"/>
        <v>318341.34446472186</v>
      </c>
      <c r="I93" s="88">
        <v>1.171353548854267</v>
      </c>
      <c r="J93" s="25">
        <f t="shared" si="6"/>
        <v>360231.36689301027</v>
      </c>
      <c r="K93" s="56">
        <v>1.0652585284877547</v>
      </c>
      <c r="L93" s="57">
        <f t="shared" si="7"/>
        <v>329858.91026276449</v>
      </c>
    </row>
    <row r="94" spans="1:12" x14ac:dyDescent="0.25">
      <c r="A94" s="1" t="s">
        <v>275</v>
      </c>
      <c r="B94" s="1" t="s">
        <v>276</v>
      </c>
      <c r="C94" s="1" t="s">
        <v>277</v>
      </c>
      <c r="D94" s="8">
        <f>INDEX('SMR&lt;75 &amp; MFF wtd pop'!$K$5:$K$156,MATCH(B94,'SMR&lt;75 &amp; MFF wtd pop'!$B$5:$B$156,0))</f>
        <v>267517.45694237226</v>
      </c>
      <c r="E94" s="85">
        <v>0.90945604145888659</v>
      </c>
      <c r="F94" s="56">
        <v>0.99126818604091826</v>
      </c>
      <c r="G94" s="25">
        <f t="shared" si="4"/>
        <v>238026.08156162486</v>
      </c>
      <c r="H94" s="57">
        <f t="shared" si="5"/>
        <v>263905.00809093268</v>
      </c>
      <c r="I94" s="88">
        <v>1.0245554295710919</v>
      </c>
      <c r="J94" s="25">
        <f t="shared" si="6"/>
        <v>270385.67664710531</v>
      </c>
      <c r="K94" s="56">
        <v>1.0047256741333819</v>
      </c>
      <c r="L94" s="57">
        <f t="shared" si="7"/>
        <v>266977.95015883161</v>
      </c>
    </row>
    <row r="95" spans="1:12" x14ac:dyDescent="0.25">
      <c r="A95" s="1" t="s">
        <v>278</v>
      </c>
      <c r="B95" s="1" t="s">
        <v>279</v>
      </c>
      <c r="C95" s="1" t="s">
        <v>280</v>
      </c>
      <c r="D95" s="8">
        <f>INDEX('SMR&lt;75 &amp; MFF wtd pop'!$K$5:$K$156,MATCH(B95,'SMR&lt;75 &amp; MFF wtd pop'!$B$5:$B$156,0))</f>
        <v>258688.79865980841</v>
      </c>
      <c r="E95" s="85">
        <v>1.2672914390253467</v>
      </c>
      <c r="F95" s="56">
        <v>1.0085669852220738</v>
      </c>
      <c r="G95" s="25">
        <f t="shared" si="4"/>
        <v>320733.87600727513</v>
      </c>
      <c r="H95" s="57">
        <f t="shared" si="5"/>
        <v>259649.03218997444</v>
      </c>
      <c r="I95" s="88">
        <v>1.1963003886890751</v>
      </c>
      <c r="J95" s="25">
        <f t="shared" si="6"/>
        <v>305290.97295382578</v>
      </c>
      <c r="K95" s="56">
        <v>1.0546145709305015</v>
      </c>
      <c r="L95" s="57">
        <f t="shared" si="7"/>
        <v>270986.18956642563</v>
      </c>
    </row>
    <row r="96" spans="1:12" x14ac:dyDescent="0.25">
      <c r="A96" s="1" t="s">
        <v>281</v>
      </c>
      <c r="B96" s="1" t="s">
        <v>282</v>
      </c>
      <c r="C96" s="1" t="s">
        <v>283</v>
      </c>
      <c r="D96" s="8">
        <f>INDEX('SMR&lt;75 &amp; MFF wtd pop'!$K$5:$K$156,MATCH(B96,'SMR&lt;75 &amp; MFF wtd pop'!$B$5:$B$156,0))</f>
        <v>393442.19332828675</v>
      </c>
      <c r="E96" s="85">
        <v>1.0030055973355538</v>
      </c>
      <c r="F96" s="56">
        <v>1.0346223714031659</v>
      </c>
      <c r="G96" s="25">
        <f t="shared" si="4"/>
        <v>386077.94836630969</v>
      </c>
      <c r="H96" s="57">
        <f t="shared" si="5"/>
        <v>405104.56184275297</v>
      </c>
      <c r="I96" s="88">
        <v>1.1026827591731267</v>
      </c>
      <c r="J96" s="25">
        <f t="shared" si="6"/>
        <v>427984.07737000211</v>
      </c>
      <c r="K96" s="56">
        <v>1.0558710067535899</v>
      </c>
      <c r="L96" s="57">
        <f t="shared" si="7"/>
        <v>412636.42676557787</v>
      </c>
    </row>
    <row r="97" spans="1:12" x14ac:dyDescent="0.25">
      <c r="A97" s="1" t="s">
        <v>284</v>
      </c>
      <c r="B97" s="1" t="s">
        <v>285</v>
      </c>
      <c r="C97" s="1" t="s">
        <v>286</v>
      </c>
      <c r="D97" s="8">
        <f>INDEX('SMR&lt;75 &amp; MFF wtd pop'!$K$5:$K$156,MATCH(B97,'SMR&lt;75 &amp; MFF wtd pop'!$B$5:$B$156,0))</f>
        <v>358233.68672726635</v>
      </c>
      <c r="E97" s="85">
        <v>1.0707782555883161</v>
      </c>
      <c r="F97" s="56">
        <v>1.0190579213721076</v>
      </c>
      <c r="G97" s="25">
        <f t="shared" si="4"/>
        <v>375281.08324858645</v>
      </c>
      <c r="H97" s="57">
        <f t="shared" si="5"/>
        <v>363303.53886286245</v>
      </c>
      <c r="I97" s="88">
        <v>1.1761343020224559</v>
      </c>
      <c r="J97" s="25">
        <f t="shared" si="6"/>
        <v>415642.00786478218</v>
      </c>
      <c r="K97" s="56">
        <v>1.06384531059375</v>
      </c>
      <c r="L97" s="57">
        <f t="shared" si="7"/>
        <v>378547.75331682304</v>
      </c>
    </row>
    <row r="98" spans="1:12" x14ac:dyDescent="0.25">
      <c r="A98" s="1" t="s">
        <v>287</v>
      </c>
      <c r="B98" s="1" t="s">
        <v>288</v>
      </c>
      <c r="C98" s="1" t="s">
        <v>289</v>
      </c>
      <c r="D98" s="8">
        <f>INDEX('SMR&lt;75 &amp; MFF wtd pop'!$K$5:$K$156,MATCH(B98,'SMR&lt;75 &amp; MFF wtd pop'!$B$5:$B$156,0))</f>
        <v>303615.57836406608</v>
      </c>
      <c r="E98" s="85">
        <v>1.0317490768070552</v>
      </c>
      <c r="F98" s="56">
        <v>1.0472976489082262</v>
      </c>
      <c r="G98" s="25">
        <f t="shared" si="4"/>
        <v>306470.62060132029</v>
      </c>
      <c r="H98" s="57">
        <f t="shared" si="5"/>
        <v>316445.20277703495</v>
      </c>
      <c r="I98" s="88">
        <v>1.1176180965971902</v>
      </c>
      <c r="J98" s="25">
        <f t="shared" si="6"/>
        <v>334744.59373001935</v>
      </c>
      <c r="K98" s="56">
        <v>1.0626790462684439</v>
      </c>
      <c r="L98" s="57">
        <f t="shared" si="7"/>
        <v>320480.74046939675</v>
      </c>
    </row>
    <row r="99" spans="1:12" x14ac:dyDescent="0.25">
      <c r="A99" s="1" t="s">
        <v>290</v>
      </c>
      <c r="B99" s="1" t="s">
        <v>291</v>
      </c>
      <c r="C99" s="1" t="s">
        <v>292</v>
      </c>
      <c r="D99" s="8">
        <f>INDEX('SMR&lt;75 &amp; MFF wtd pop'!$K$5:$K$156,MATCH(B99,'SMR&lt;75 &amp; MFF wtd pop'!$B$5:$B$156,0))</f>
        <v>329681.13276635995</v>
      </c>
      <c r="E99" s="85">
        <v>1.1073053924332328</v>
      </c>
      <c r="F99" s="56">
        <v>1.0352905824406993</v>
      </c>
      <c r="G99" s="25">
        <f t="shared" si="4"/>
        <v>357151.28434171743</v>
      </c>
      <c r="H99" s="57">
        <f t="shared" si="5"/>
        <v>339672.73931688204</v>
      </c>
      <c r="I99" s="88">
        <v>1.1949108781127449</v>
      </c>
      <c r="J99" s="25">
        <f t="shared" si="6"/>
        <v>388620.49778448947</v>
      </c>
      <c r="K99" s="56">
        <v>1.0779049192500407</v>
      </c>
      <c r="L99" s="57">
        <f t="shared" si="7"/>
        <v>352980.17533554684</v>
      </c>
    </row>
    <row r="100" spans="1:12" x14ac:dyDescent="0.25">
      <c r="A100" s="1" t="s">
        <v>293</v>
      </c>
      <c r="B100" s="1" t="s">
        <v>294</v>
      </c>
      <c r="C100" s="1" t="s">
        <v>295</v>
      </c>
      <c r="D100" s="8">
        <f>INDEX('SMR&lt;75 &amp; MFF wtd pop'!$K$5:$K$156,MATCH(B100,'SMR&lt;75 &amp; MFF wtd pop'!$B$5:$B$156,0))</f>
        <v>359935.163398901</v>
      </c>
      <c r="E100" s="85">
        <v>1.1964267163875597</v>
      </c>
      <c r="F100" s="56">
        <v>1.0313495669913235</v>
      </c>
      <c r="G100" s="25">
        <f t="shared" si="4"/>
        <v>421309.33941520331</v>
      </c>
      <c r="H100" s="57">
        <f t="shared" si="5"/>
        <v>369431.99363937794</v>
      </c>
      <c r="I100" s="88">
        <v>1.3353191608597121</v>
      </c>
      <c r="J100" s="25">
        <f t="shared" si="6"/>
        <v>474138.75236633385</v>
      </c>
      <c r="K100" s="56">
        <v>1.1067825336244301</v>
      </c>
      <c r="L100" s="57">
        <f t="shared" si="7"/>
        <v>395696.61967933149</v>
      </c>
    </row>
    <row r="101" spans="1:12" x14ac:dyDescent="0.25">
      <c r="A101" s="1" t="s">
        <v>296</v>
      </c>
      <c r="B101" s="1" t="s">
        <v>297</v>
      </c>
      <c r="C101" s="1" t="s">
        <v>298</v>
      </c>
      <c r="D101" s="8">
        <f>INDEX('SMR&lt;75 &amp; MFF wtd pop'!$K$5:$K$156,MATCH(B101,'SMR&lt;75 &amp; MFF wtd pop'!$B$5:$B$156,0))</f>
        <v>209474.50821041554</v>
      </c>
      <c r="E101" s="85">
        <v>1.2008001648255071</v>
      </c>
      <c r="F101" s="56">
        <v>0.98936313750763738</v>
      </c>
      <c r="G101" s="25">
        <f t="shared" si="4"/>
        <v>246089.24051412838</v>
      </c>
      <c r="H101" s="57">
        <f t="shared" si="5"/>
        <v>206248.710041502</v>
      </c>
      <c r="I101" s="88">
        <v>1.2477980010263028</v>
      </c>
      <c r="J101" s="25">
        <f t="shared" si="6"/>
        <v>257852.62691077185</v>
      </c>
      <c r="K101" s="56">
        <v>1.0668369212937014</v>
      </c>
      <c r="L101" s="57">
        <f t="shared" si="7"/>
        <v>221975.46976374724</v>
      </c>
    </row>
    <row r="102" spans="1:12" x14ac:dyDescent="0.25">
      <c r="A102" s="1" t="s">
        <v>299</v>
      </c>
      <c r="B102" s="1" t="s">
        <v>300</v>
      </c>
      <c r="C102" s="1" t="s">
        <v>301</v>
      </c>
      <c r="D102" s="8">
        <f>INDEX('SMR&lt;75 &amp; MFF wtd pop'!$K$5:$K$156,MATCH(B102,'SMR&lt;75 &amp; MFF wtd pop'!$B$5:$B$156,0))</f>
        <v>295804.92253362609</v>
      </c>
      <c r="E102" s="85">
        <v>1.1446974824538685</v>
      </c>
      <c r="F102" s="56">
        <v>1.019255003744661</v>
      </c>
      <c r="G102" s="25">
        <f t="shared" si="4"/>
        <v>331273.60372524936</v>
      </c>
      <c r="H102" s="57">
        <f t="shared" si="5"/>
        <v>300049.27761775092</v>
      </c>
      <c r="I102" s="88">
        <v>1.2484190070500021</v>
      </c>
      <c r="J102" s="25">
        <f t="shared" si="6"/>
        <v>364302.25892267347</v>
      </c>
      <c r="K102" s="56">
        <v>1.0809521038212098</v>
      </c>
      <c r="L102" s="57">
        <f t="shared" si="7"/>
        <v>317605.20769795706</v>
      </c>
    </row>
    <row r="103" spans="1:12" x14ac:dyDescent="0.25">
      <c r="A103" s="1" t="s">
        <v>302</v>
      </c>
      <c r="B103" s="1" t="s">
        <v>303</v>
      </c>
      <c r="C103" s="1" t="s">
        <v>304</v>
      </c>
      <c r="D103" s="8">
        <f>INDEX('SMR&lt;75 &amp; MFF wtd pop'!$K$5:$K$156,MATCH(B103,'SMR&lt;75 &amp; MFF wtd pop'!$B$5:$B$156,0))</f>
        <v>192354.59956758723</v>
      </c>
      <c r="E103" s="85">
        <v>1.0048293879991583</v>
      </c>
      <c r="F103" s="56">
        <v>1.0125734571258418</v>
      </c>
      <c r="G103" s="25">
        <f t="shared" si="4"/>
        <v>189097.42348226378</v>
      </c>
      <c r="H103" s="57">
        <f t="shared" si="5"/>
        <v>193835.55896170199</v>
      </c>
      <c r="I103" s="88">
        <v>1.0899056179844024</v>
      </c>
      <c r="J103" s="25">
        <f t="shared" si="6"/>
        <v>206817.63230905696</v>
      </c>
      <c r="K103" s="56">
        <v>1.0305887559608902</v>
      </c>
      <c r="L103" s="57">
        <f t="shared" si="7"/>
        <v>196908.172847682</v>
      </c>
    </row>
    <row r="104" spans="1:12" x14ac:dyDescent="0.25">
      <c r="A104" s="1" t="s">
        <v>305</v>
      </c>
      <c r="B104" s="1" t="s">
        <v>306</v>
      </c>
      <c r="C104" s="1" t="s">
        <v>307</v>
      </c>
      <c r="D104" s="8">
        <f>INDEX('SMR&lt;75 &amp; MFF wtd pop'!$K$5:$K$156,MATCH(B104,'SMR&lt;75 &amp; MFF wtd pop'!$B$5:$B$156,0))</f>
        <v>227255.63978925554</v>
      </c>
      <c r="E104" s="85">
        <v>0.9635848842334912</v>
      </c>
      <c r="F104" s="56">
        <v>0.99843900047266121</v>
      </c>
      <c r="G104" s="25">
        <f t="shared" si="4"/>
        <v>214237.43306152138</v>
      </c>
      <c r="H104" s="57">
        <f t="shared" si="5"/>
        <v>225808.63381198977</v>
      </c>
      <c r="I104" s="88">
        <v>0.9842330782364338</v>
      </c>
      <c r="J104" s="25">
        <f t="shared" si="6"/>
        <v>220652.43366427292</v>
      </c>
      <c r="K104" s="56">
        <v>0.99234139836575797</v>
      </c>
      <c r="L104" s="57">
        <f t="shared" si="7"/>
        <v>224001.81965915911</v>
      </c>
    </row>
    <row r="105" spans="1:12" x14ac:dyDescent="0.25">
      <c r="A105" s="1" t="s">
        <v>308</v>
      </c>
      <c r="B105" s="1" t="s">
        <v>309</v>
      </c>
      <c r="C105" s="1" t="s">
        <v>310</v>
      </c>
      <c r="D105" s="8">
        <f>INDEX('SMR&lt;75 &amp; MFF wtd pop'!$K$5:$K$156,MATCH(B105,'SMR&lt;75 &amp; MFF wtd pop'!$B$5:$B$156,0))</f>
        <v>289777.82627205335</v>
      </c>
      <c r="E105" s="85">
        <v>1.1016534332488563</v>
      </c>
      <c r="F105" s="56">
        <v>1.0394413920951273</v>
      </c>
      <c r="G105" s="25">
        <f t="shared" si="4"/>
        <v>312320.75809936569</v>
      </c>
      <c r="H105" s="57">
        <f t="shared" si="5"/>
        <v>299757.11057418841</v>
      </c>
      <c r="I105" s="88">
        <v>1.1103863600955863</v>
      </c>
      <c r="J105" s="25">
        <f t="shared" si="6"/>
        <v>317420.78676647588</v>
      </c>
      <c r="K105" s="56">
        <v>1.0532720039401275</v>
      </c>
      <c r="L105" s="57">
        <f t="shared" si="7"/>
        <v>303166.67309987376</v>
      </c>
    </row>
    <row r="106" spans="1:12" x14ac:dyDescent="0.25">
      <c r="A106" s="1" t="s">
        <v>311</v>
      </c>
      <c r="B106" s="1" t="s">
        <v>312</v>
      </c>
      <c r="C106" s="1" t="s">
        <v>313</v>
      </c>
      <c r="D106" s="8">
        <f>INDEX('SMR&lt;75 &amp; MFF wtd pop'!$K$5:$K$156,MATCH(B106,'SMR&lt;75 &amp; MFF wtd pop'!$B$5:$B$156,0))</f>
        <v>280957.72966489999</v>
      </c>
      <c r="E106" s="85">
        <v>1.095273557598009</v>
      </c>
      <c r="F106" s="56">
        <v>1.0178817118071173</v>
      </c>
      <c r="G106" s="25">
        <f t="shared" si="4"/>
        <v>301060.85826276673</v>
      </c>
      <c r="H106" s="57">
        <f t="shared" si="5"/>
        <v>284605.07025965065</v>
      </c>
      <c r="I106" s="88">
        <v>1.2005436237014571</v>
      </c>
      <c r="J106" s="25">
        <f t="shared" si="6"/>
        <v>332747.67182059697</v>
      </c>
      <c r="K106" s="56">
        <v>1.0676099426299346</v>
      </c>
      <c r="L106" s="57">
        <f t="shared" si="7"/>
        <v>297940.37591748382</v>
      </c>
    </row>
    <row r="107" spans="1:12" x14ac:dyDescent="0.25">
      <c r="A107" s="1" t="s">
        <v>314</v>
      </c>
      <c r="B107" s="1" t="s">
        <v>315</v>
      </c>
      <c r="C107" s="1" t="s">
        <v>316</v>
      </c>
      <c r="D107" s="8">
        <f>INDEX('SMR&lt;75 &amp; MFF wtd pop'!$K$5:$K$156,MATCH(B107,'SMR&lt;75 &amp; MFF wtd pop'!$B$5:$B$156,0))</f>
        <v>292822.92806567461</v>
      </c>
      <c r="E107" s="85">
        <v>1.3088197494259648</v>
      </c>
      <c r="F107" s="56">
        <v>0.99781147395746272</v>
      </c>
      <c r="G107" s="25">
        <f t="shared" si="4"/>
        <v>374951.95839742234</v>
      </c>
      <c r="H107" s="57">
        <f t="shared" si="5"/>
        <v>290775.56557203556</v>
      </c>
      <c r="I107" s="88">
        <v>1.2804292192727951</v>
      </c>
      <c r="J107" s="25">
        <f t="shared" si="6"/>
        <v>369876.50929313892</v>
      </c>
      <c r="K107" s="56">
        <v>1.0756925591339515</v>
      </c>
      <c r="L107" s="57">
        <f t="shared" si="7"/>
        <v>312873.66559933114</v>
      </c>
    </row>
    <row r="108" spans="1:12" x14ac:dyDescent="0.25">
      <c r="A108" s="1" t="s">
        <v>317</v>
      </c>
      <c r="B108" s="1" t="s">
        <v>318</v>
      </c>
      <c r="C108" s="1" t="s">
        <v>319</v>
      </c>
      <c r="D108" s="8">
        <f>INDEX('SMR&lt;75 &amp; MFF wtd pop'!$K$5:$K$156,MATCH(B108,'SMR&lt;75 &amp; MFF wtd pop'!$B$5:$B$156,0))</f>
        <v>127192.83608312218</v>
      </c>
      <c r="E108" s="85">
        <v>1.0411835415711179</v>
      </c>
      <c r="F108" s="56">
        <v>0.9601774603634804</v>
      </c>
      <c r="G108" s="25">
        <f t="shared" si="4"/>
        <v>129562.89788142611</v>
      </c>
      <c r="H108" s="57">
        <f t="shared" si="5"/>
        <v>121539.79360527232</v>
      </c>
      <c r="I108" s="88">
        <v>1.1255825381263271</v>
      </c>
      <c r="J108" s="25">
        <f t="shared" si="6"/>
        <v>141232.97040457386</v>
      </c>
      <c r="K108" s="56">
        <v>1.0156097189287345</v>
      </c>
      <c r="L108" s="57">
        <f t="shared" si="7"/>
        <v>128311.40668031252</v>
      </c>
    </row>
    <row r="109" spans="1:12" x14ac:dyDescent="0.25">
      <c r="A109" s="1" t="s">
        <v>320</v>
      </c>
      <c r="B109" s="1" t="s">
        <v>321</v>
      </c>
      <c r="C109" s="1" t="s">
        <v>322</v>
      </c>
      <c r="D109" s="8">
        <f>INDEX('SMR&lt;75 &amp; MFF wtd pop'!$K$5:$K$156,MATCH(B109,'SMR&lt;75 &amp; MFF wtd pop'!$B$5:$B$156,0))</f>
        <v>136756.2870547137</v>
      </c>
      <c r="E109" s="85">
        <v>1.1145970829030121</v>
      </c>
      <c r="F109" s="56">
        <v>1.0204405862752848</v>
      </c>
      <c r="G109" s="25">
        <f t="shared" si="4"/>
        <v>149126.87282901749</v>
      </c>
      <c r="H109" s="57">
        <f t="shared" si="5"/>
        <v>138879.88915772186</v>
      </c>
      <c r="I109" s="88">
        <v>1.1185814691613514</v>
      </c>
      <c r="J109" s="25">
        <f t="shared" si="6"/>
        <v>150907.56679440325</v>
      </c>
      <c r="K109" s="56">
        <v>1.045661130547586</v>
      </c>
      <c r="L109" s="57">
        <f t="shared" si="7"/>
        <v>142041.10187680277</v>
      </c>
    </row>
    <row r="110" spans="1:12" x14ac:dyDescent="0.25">
      <c r="A110" s="1" t="s">
        <v>323</v>
      </c>
      <c r="B110" s="1" t="s">
        <v>324</v>
      </c>
      <c r="C110" s="1" t="s">
        <v>325</v>
      </c>
      <c r="D110" s="8">
        <f>INDEX('SMR&lt;75 &amp; MFF wtd pop'!$K$5:$K$156,MATCH(B110,'SMR&lt;75 &amp; MFF wtd pop'!$B$5:$B$156,0))</f>
        <v>418494.78932156606</v>
      </c>
      <c r="E110" s="85">
        <v>1.2187510759340165</v>
      </c>
      <c r="F110" s="56">
        <v>0.99846906053511764</v>
      </c>
      <c r="G110" s="25">
        <f t="shared" si="4"/>
        <v>498994.51826412242</v>
      </c>
      <c r="H110" s="57">
        <f t="shared" si="5"/>
        <v>415842.62476819189</v>
      </c>
      <c r="I110" s="88">
        <v>1.3085027479269316</v>
      </c>
      <c r="J110" s="25">
        <f t="shared" si="6"/>
        <v>540207.72352128034</v>
      </c>
      <c r="K110" s="56">
        <v>1.0885766705118534</v>
      </c>
      <c r="L110" s="57">
        <f t="shared" si="7"/>
        <v>452506.5234009432</v>
      </c>
    </row>
    <row r="111" spans="1:12" x14ac:dyDescent="0.25">
      <c r="A111" s="1" t="s">
        <v>326</v>
      </c>
      <c r="B111" s="1" t="s">
        <v>327</v>
      </c>
      <c r="C111" s="1" t="s">
        <v>328</v>
      </c>
      <c r="D111" s="8">
        <f>INDEX('SMR&lt;75 &amp; MFF wtd pop'!$K$5:$K$156,MATCH(B111,'SMR&lt;75 &amp; MFF wtd pop'!$B$5:$B$156,0))</f>
        <v>365127.29421311832</v>
      </c>
      <c r="E111" s="85">
        <v>1.1000113207896647</v>
      </c>
      <c r="F111" s="56">
        <v>1.018654352661206</v>
      </c>
      <c r="G111" s="25">
        <f t="shared" si="4"/>
        <v>392945.35662048502</v>
      </c>
      <c r="H111" s="57">
        <f t="shared" si="5"/>
        <v>370148.06254820159</v>
      </c>
      <c r="I111" s="88">
        <v>1.2325638728340063</v>
      </c>
      <c r="J111" s="25">
        <f t="shared" si="6"/>
        <v>443966.11864837114</v>
      </c>
      <c r="K111" s="56">
        <v>1.0812145951270582</v>
      </c>
      <c r="L111" s="57">
        <f t="shared" si="7"/>
        <v>392131.71174710075</v>
      </c>
    </row>
    <row r="112" spans="1:12" x14ac:dyDescent="0.25">
      <c r="A112" s="1" t="s">
        <v>329</v>
      </c>
      <c r="B112" s="1" t="s">
        <v>330</v>
      </c>
      <c r="C112" s="1" t="s">
        <v>331</v>
      </c>
      <c r="D112" s="8">
        <f>INDEX('SMR&lt;75 &amp; MFF wtd pop'!$K$5:$K$156,MATCH(B112,'SMR&lt;75 &amp; MFF wtd pop'!$B$5:$B$156,0))</f>
        <v>184836.8625550401</v>
      </c>
      <c r="E112" s="85">
        <v>1.0205494729068445</v>
      </c>
      <c r="F112" s="56">
        <v>0.99682748830573997</v>
      </c>
      <c r="G112" s="25">
        <f t="shared" si="4"/>
        <v>184549.70634650966</v>
      </c>
      <c r="H112" s="57">
        <f t="shared" si="5"/>
        <v>183363.51689569798</v>
      </c>
      <c r="I112" s="88">
        <v>1.1970370692582681</v>
      </c>
      <c r="J112" s="25">
        <f t="shared" si="6"/>
        <v>218269.1126812186</v>
      </c>
      <c r="K112" s="56">
        <v>1.054690143647675</v>
      </c>
      <c r="L112" s="57">
        <f t="shared" si="7"/>
        <v>193637.39988761549</v>
      </c>
    </row>
    <row r="113" spans="1:12" x14ac:dyDescent="0.25">
      <c r="A113" s="1" t="s">
        <v>332</v>
      </c>
      <c r="B113" s="1" t="s">
        <v>333</v>
      </c>
      <c r="C113" s="1" t="s">
        <v>334</v>
      </c>
      <c r="D113" s="8">
        <f>INDEX('SMR&lt;75 &amp; MFF wtd pop'!$K$5:$K$156,MATCH(B113,'SMR&lt;75 &amp; MFF wtd pop'!$B$5:$B$156,0))</f>
        <v>422614.39248453197</v>
      </c>
      <c r="E113" s="85">
        <v>1.2983420740092264</v>
      </c>
      <c r="F113" s="56">
        <v>1.0705679761270757</v>
      </c>
      <c r="G113" s="25">
        <f t="shared" si="4"/>
        <v>536814.35631189856</v>
      </c>
      <c r="H113" s="57">
        <f t="shared" si="5"/>
        <v>450259.48253121617</v>
      </c>
      <c r="I113" s="88">
        <v>1.2674004407546007</v>
      </c>
      <c r="J113" s="25">
        <f t="shared" si="6"/>
        <v>528389.56491172535</v>
      </c>
      <c r="K113" s="56">
        <v>1.117531261984698</v>
      </c>
      <c r="L113" s="57">
        <f t="shared" si="7"/>
        <v>469115.44425779633</v>
      </c>
    </row>
    <row r="114" spans="1:12" x14ac:dyDescent="0.25">
      <c r="A114" s="1" t="s">
        <v>335</v>
      </c>
      <c r="B114" s="1" t="s">
        <v>336</v>
      </c>
      <c r="C114" s="1" t="s">
        <v>337</v>
      </c>
      <c r="D114" s="8">
        <f>INDEX('SMR&lt;75 &amp; MFF wtd pop'!$K$5:$K$156,MATCH(B114,'SMR&lt;75 &amp; MFF wtd pop'!$B$5:$B$156,0))</f>
        <v>270219.35824924137</v>
      </c>
      <c r="E114" s="85">
        <v>1.0511629934442419</v>
      </c>
      <c r="F114" s="56">
        <v>1.0496066034631881</v>
      </c>
      <c r="G114" s="25">
        <f t="shared" si="4"/>
        <v>277892.75787525618</v>
      </c>
      <c r="H114" s="57">
        <f t="shared" si="5"/>
        <v>282258.70784583053</v>
      </c>
      <c r="I114" s="88">
        <v>1.1615239093058289</v>
      </c>
      <c r="J114" s="25">
        <f t="shared" si="6"/>
        <v>309628.34207763942</v>
      </c>
      <c r="K114" s="56">
        <v>1.0702281967991156</v>
      </c>
      <c r="L114" s="57">
        <f t="shared" si="7"/>
        <v>287255.67280526529</v>
      </c>
    </row>
    <row r="115" spans="1:12" x14ac:dyDescent="0.25">
      <c r="A115" s="1" t="s">
        <v>338</v>
      </c>
      <c r="B115" s="1" t="s">
        <v>339</v>
      </c>
      <c r="C115" s="1" t="s">
        <v>340</v>
      </c>
      <c r="D115" s="8">
        <f>INDEX('SMR&lt;75 &amp; MFF wtd pop'!$K$5:$K$156,MATCH(B115,'SMR&lt;75 &amp; MFF wtd pop'!$B$5:$B$156,0))</f>
        <v>141778.7249416821</v>
      </c>
      <c r="E115" s="85">
        <v>0.90741958399672695</v>
      </c>
      <c r="F115" s="56">
        <v>0.98931012538998719</v>
      </c>
      <c r="G115" s="25">
        <f t="shared" si="4"/>
        <v>125866.43220431187</v>
      </c>
      <c r="H115" s="57">
        <f t="shared" si="5"/>
        <v>139587.92671657813</v>
      </c>
      <c r="I115" s="88">
        <v>1.1118789168032415</v>
      </c>
      <c r="J115" s="25">
        <f t="shared" si="6"/>
        <v>155512.2685645303</v>
      </c>
      <c r="K115" s="56">
        <v>1.0312987155019093</v>
      </c>
      <c r="L115" s="57">
        <f t="shared" si="7"/>
        <v>145235.00699178406</v>
      </c>
    </row>
    <row r="116" spans="1:12" x14ac:dyDescent="0.25">
      <c r="A116" s="1" t="s">
        <v>341</v>
      </c>
      <c r="B116" s="1" t="s">
        <v>342</v>
      </c>
      <c r="C116" s="1" t="s">
        <v>343</v>
      </c>
      <c r="D116" s="8">
        <f>INDEX('SMR&lt;75 &amp; MFF wtd pop'!$K$5:$K$156,MATCH(B116,'SMR&lt;75 &amp; MFF wtd pop'!$B$5:$B$156,0))</f>
        <v>396568.4660479239</v>
      </c>
      <c r="E116" s="85">
        <v>1.2298042243948202</v>
      </c>
      <c r="F116" s="56">
        <v>1.0071550857666225</v>
      </c>
      <c r="G116" s="25">
        <f t="shared" si="4"/>
        <v>477138.94455829979</v>
      </c>
      <c r="H116" s="57">
        <f t="shared" si="5"/>
        <v>397483.27914946171</v>
      </c>
      <c r="I116" s="88">
        <v>1.2713509578959752</v>
      </c>
      <c r="J116" s="25">
        <f t="shared" si="6"/>
        <v>497370.16138551669</v>
      </c>
      <c r="K116" s="56">
        <v>1.0881083626440837</v>
      </c>
      <c r="L116" s="57">
        <f t="shared" si="7"/>
        <v>428613.74326998356</v>
      </c>
    </row>
    <row r="117" spans="1:12" x14ac:dyDescent="0.25">
      <c r="A117" s="1" t="s">
        <v>344</v>
      </c>
      <c r="B117" s="1" t="s">
        <v>345</v>
      </c>
      <c r="C117" s="1" t="s">
        <v>346</v>
      </c>
      <c r="D117" s="8">
        <f>INDEX('SMR&lt;75 &amp; MFF wtd pop'!$K$5:$K$156,MATCH(B117,'SMR&lt;75 &amp; MFF wtd pop'!$B$5:$B$156,0))</f>
        <v>181599.66423741679</v>
      </c>
      <c r="E117" s="85">
        <v>0.93734685296469555</v>
      </c>
      <c r="F117" s="56">
        <v>1.0040117573786287</v>
      </c>
      <c r="G117" s="25">
        <f t="shared" si="4"/>
        <v>166535.21208035795</v>
      </c>
      <c r="H117" s="57">
        <f t="shared" si="5"/>
        <v>181450.50292810486</v>
      </c>
      <c r="I117" s="88">
        <v>1.0830682419651683</v>
      </c>
      <c r="J117" s="25">
        <f t="shared" si="6"/>
        <v>194029.13961479175</v>
      </c>
      <c r="K117" s="56">
        <v>1.0294711088385051</v>
      </c>
      <c r="L117" s="57">
        <f t="shared" si="7"/>
        <v>185697.03569702926</v>
      </c>
    </row>
    <row r="118" spans="1:12" x14ac:dyDescent="0.25">
      <c r="A118" s="1" t="s">
        <v>347</v>
      </c>
      <c r="B118" s="1" t="s">
        <v>348</v>
      </c>
      <c r="C118" s="1" t="s">
        <v>349</v>
      </c>
      <c r="D118" s="8">
        <f>INDEX('SMR&lt;75 &amp; MFF wtd pop'!$K$5:$K$156,MATCH(B118,'SMR&lt;75 &amp; MFF wtd pop'!$B$5:$B$156,0))</f>
        <v>402017.1484046799</v>
      </c>
      <c r="E118" s="85">
        <v>1.3608026752955438</v>
      </c>
      <c r="F118" s="56">
        <v>1.0500093135598649</v>
      </c>
      <c r="G118" s="25">
        <f t="shared" si="4"/>
        <v>535217.66712709912</v>
      </c>
      <c r="H118" s="57">
        <f t="shared" si="5"/>
        <v>420089.73196842958</v>
      </c>
      <c r="I118" s="88">
        <v>1.3677763500603615</v>
      </c>
      <c r="J118" s="25">
        <f t="shared" si="6"/>
        <v>542445.06694239902</v>
      </c>
      <c r="K118" s="56">
        <v>1.1223506354987345</v>
      </c>
      <c r="L118" s="57">
        <f t="shared" si="7"/>
        <v>448176.31595574954</v>
      </c>
    </row>
    <row r="119" spans="1:12" x14ac:dyDescent="0.25">
      <c r="A119" s="1" t="s">
        <v>350</v>
      </c>
      <c r="B119" s="1" t="s">
        <v>351</v>
      </c>
      <c r="C119" s="1" t="s">
        <v>352</v>
      </c>
      <c r="D119" s="8">
        <f>INDEX('SMR&lt;75 &amp; MFF wtd pop'!$K$5:$K$156,MATCH(B119,'SMR&lt;75 &amp; MFF wtd pop'!$B$5:$B$156,0))</f>
        <v>295193.14483632275</v>
      </c>
      <c r="E119" s="85">
        <v>1.0975527328429577</v>
      </c>
      <c r="F119" s="56">
        <v>1.0321031240746423</v>
      </c>
      <c r="G119" s="25">
        <f t="shared" si="4"/>
        <v>316973.07343140763</v>
      </c>
      <c r="H119" s="57">
        <f t="shared" si="5"/>
        <v>303203.1416133038</v>
      </c>
      <c r="I119" s="88">
        <v>1.2051568748363273</v>
      </c>
      <c r="J119" s="25">
        <f t="shared" si="6"/>
        <v>350950.56466576853</v>
      </c>
      <c r="K119" s="56">
        <v>1.081173700781326</v>
      </c>
      <c r="L119" s="57">
        <f t="shared" si="7"/>
        <v>317013.31802818063</v>
      </c>
    </row>
    <row r="120" spans="1:12" x14ac:dyDescent="0.25">
      <c r="A120" s="1" t="s">
        <v>353</v>
      </c>
      <c r="B120" s="1" t="s">
        <v>354</v>
      </c>
      <c r="C120" s="1" t="s">
        <v>355</v>
      </c>
      <c r="D120" s="8">
        <f>INDEX('SMR&lt;75 &amp; MFF wtd pop'!$K$5:$K$156,MATCH(B120,'SMR&lt;75 &amp; MFF wtd pop'!$B$5:$B$156,0))</f>
        <v>318616.91566354997</v>
      </c>
      <c r="E120" s="85">
        <v>1.1779272899015438</v>
      </c>
      <c r="F120" s="56">
        <v>0.97931227750365091</v>
      </c>
      <c r="G120" s="25">
        <f t="shared" si="4"/>
        <v>367179.15689807566</v>
      </c>
      <c r="H120" s="57">
        <f t="shared" si="5"/>
        <v>310523.42298367742</v>
      </c>
      <c r="I120" s="88">
        <v>1.3214561472576247</v>
      </c>
      <c r="J120" s="25">
        <f t="shared" si="6"/>
        <v>415353.31396100542</v>
      </c>
      <c r="K120" s="56">
        <v>1.072166741486118</v>
      </c>
      <c r="L120" s="57">
        <f t="shared" si="7"/>
        <v>339318.02250535227</v>
      </c>
    </row>
    <row r="121" spans="1:12" x14ac:dyDescent="0.25">
      <c r="A121" s="1" t="s">
        <v>356</v>
      </c>
      <c r="B121" s="1" t="s">
        <v>357</v>
      </c>
      <c r="C121" s="1" t="s">
        <v>358</v>
      </c>
      <c r="D121" s="8">
        <f>INDEX('SMR&lt;75 &amp; MFF wtd pop'!$K$5:$K$156,MATCH(B121,'SMR&lt;75 &amp; MFF wtd pop'!$B$5:$B$156,0))</f>
        <v>218014.3663814833</v>
      </c>
      <c r="E121" s="85">
        <v>1.1948991695238487</v>
      </c>
      <c r="F121" s="56">
        <v>0.98436467649950898</v>
      </c>
      <c r="G121" s="25">
        <f t="shared" si="4"/>
        <v>254863.16961566117</v>
      </c>
      <c r="H121" s="57">
        <f t="shared" si="5"/>
        <v>213572.56833567572</v>
      </c>
      <c r="I121" s="88">
        <v>1.2024164540996829</v>
      </c>
      <c r="J121" s="25">
        <f t="shared" si="6"/>
        <v>258604.52439718723</v>
      </c>
      <c r="K121" s="56">
        <v>1.0439751988990531</v>
      </c>
      <c r="L121" s="57">
        <f t="shared" si="7"/>
        <v>226074.23055050109</v>
      </c>
    </row>
    <row r="122" spans="1:12" x14ac:dyDescent="0.25">
      <c r="A122" s="1" t="s">
        <v>359</v>
      </c>
      <c r="B122" s="1" t="s">
        <v>360</v>
      </c>
      <c r="C122" s="1" t="s">
        <v>361</v>
      </c>
      <c r="D122" s="8">
        <f>INDEX('SMR&lt;75 &amp; MFF wtd pop'!$K$5:$K$156,MATCH(B122,'SMR&lt;75 &amp; MFF wtd pop'!$B$5:$B$156,0))</f>
        <v>301097.79315330082</v>
      </c>
      <c r="E122" s="85">
        <v>1.0468833777056588</v>
      </c>
      <c r="F122" s="56">
        <v>1.024804750060331</v>
      </c>
      <c r="G122" s="25">
        <f t="shared" si="4"/>
        <v>308387.37071350665</v>
      </c>
      <c r="H122" s="57">
        <f t="shared" si="5"/>
        <v>307081.06535488117</v>
      </c>
      <c r="I122" s="88">
        <v>1.0249583710732506</v>
      </c>
      <c r="J122" s="25">
        <f t="shared" si="6"/>
        <v>304445.73499869264</v>
      </c>
      <c r="K122" s="56">
        <v>1.027403150773107</v>
      </c>
      <c r="L122" s="57">
        <f t="shared" si="7"/>
        <v>307272.88109746005</v>
      </c>
    </row>
    <row r="123" spans="1:12" x14ac:dyDescent="0.25">
      <c r="A123" s="1" t="s">
        <v>362</v>
      </c>
      <c r="B123" s="1" t="s">
        <v>363</v>
      </c>
      <c r="C123" s="1" t="s">
        <v>364</v>
      </c>
      <c r="D123" s="8">
        <f>INDEX('SMR&lt;75 &amp; MFF wtd pop'!$K$5:$K$156,MATCH(B123,'SMR&lt;75 &amp; MFF wtd pop'!$B$5:$B$156,0))</f>
        <v>98741.721457209162</v>
      </c>
      <c r="E123" s="85">
        <v>0.96596311268455348</v>
      </c>
      <c r="F123" s="56">
        <v>1.0175141591530026</v>
      </c>
      <c r="G123" s="25">
        <f t="shared" si="4"/>
        <v>93315.103976819795</v>
      </c>
      <c r="H123" s="57">
        <f t="shared" si="5"/>
        <v>99987.44990599007</v>
      </c>
      <c r="I123" s="88">
        <v>1.0650815711557657</v>
      </c>
      <c r="J123" s="25">
        <f t="shared" si="6"/>
        <v>103747.98243489953</v>
      </c>
      <c r="K123" s="56">
        <v>1.0393340785573688</v>
      </c>
      <c r="L123" s="57">
        <f t="shared" si="7"/>
        <v>101936.94850445419</v>
      </c>
    </row>
    <row r="124" spans="1:12" x14ac:dyDescent="0.25">
      <c r="A124" s="1" t="s">
        <v>365</v>
      </c>
      <c r="B124" s="1" t="s">
        <v>366</v>
      </c>
      <c r="C124" s="1" t="s">
        <v>367</v>
      </c>
      <c r="D124" s="8">
        <f>INDEX('SMR&lt;75 &amp; MFF wtd pop'!$K$5:$K$156,MATCH(B124,'SMR&lt;75 &amp; MFF wtd pop'!$B$5:$B$156,0))</f>
        <v>118516.99655798584</v>
      </c>
      <c r="E124" s="85">
        <v>0.87809218302816294</v>
      </c>
      <c r="F124" s="56">
        <v>1.0043504132749845</v>
      </c>
      <c r="G124" s="25">
        <f t="shared" si="4"/>
        <v>101814.92735008884</v>
      </c>
      <c r="H124" s="57">
        <f t="shared" si="5"/>
        <v>118459.59300484497</v>
      </c>
      <c r="I124" s="88">
        <v>0.97621769482783327</v>
      </c>
      <c r="J124" s="25">
        <f t="shared" si="6"/>
        <v>114136.1995796725</v>
      </c>
      <c r="K124" s="56">
        <v>1.0037656348298718</v>
      </c>
      <c r="L124" s="57">
        <f t="shared" si="7"/>
        <v>118164.96398619481</v>
      </c>
    </row>
    <row r="125" spans="1:12" x14ac:dyDescent="0.25">
      <c r="A125" s="1" t="s">
        <v>368</v>
      </c>
      <c r="B125" s="1" t="s">
        <v>369</v>
      </c>
      <c r="C125" s="1" t="s">
        <v>370</v>
      </c>
      <c r="D125" s="8">
        <f>INDEX('SMR&lt;75 &amp; MFF wtd pop'!$K$5:$K$156,MATCH(B125,'SMR&lt;75 &amp; MFF wtd pop'!$B$5:$B$156,0))</f>
        <v>184601.85054099702</v>
      </c>
      <c r="E125" s="85">
        <v>1.1910163322558431</v>
      </c>
      <c r="F125" s="56">
        <v>1.0352168445628105</v>
      </c>
      <c r="G125" s="25">
        <f t="shared" si="4"/>
        <v>215102.01308258943</v>
      </c>
      <c r="H125" s="57">
        <f t="shared" si="5"/>
        <v>190183.01006288285</v>
      </c>
      <c r="I125" s="88">
        <v>1.1435034150638113</v>
      </c>
      <c r="J125" s="25">
        <f t="shared" si="6"/>
        <v>208242.6162676728</v>
      </c>
      <c r="K125" s="56">
        <v>1.0577720175558296</v>
      </c>
      <c r="L125" s="57">
        <f t="shared" si="7"/>
        <v>193956.30016420421</v>
      </c>
    </row>
    <row r="126" spans="1:12" x14ac:dyDescent="0.25">
      <c r="A126" s="1" t="s">
        <v>371</v>
      </c>
      <c r="B126" s="1" t="s">
        <v>372</v>
      </c>
      <c r="C126" s="1" t="s">
        <v>373</v>
      </c>
      <c r="D126" s="8">
        <f>INDEX('SMR&lt;75 &amp; MFF wtd pop'!$K$5:$K$156,MATCH(B126,'SMR&lt;75 &amp; MFF wtd pop'!$B$5:$B$156,0))</f>
        <v>175454.9516144841</v>
      </c>
      <c r="E126" s="85">
        <v>1.0455901002669825</v>
      </c>
      <c r="F126" s="56">
        <v>1.0663578055269829</v>
      </c>
      <c r="G126" s="25">
        <f t="shared" si="4"/>
        <v>179480.71850935381</v>
      </c>
      <c r="H126" s="57">
        <f t="shared" si="5"/>
        <v>186197.10227162903</v>
      </c>
      <c r="I126" s="88">
        <v>1.2180299758505984</v>
      </c>
      <c r="J126" s="25">
        <f t="shared" si="6"/>
        <v>210823.83097102528</v>
      </c>
      <c r="K126" s="56">
        <v>1.099330863680972</v>
      </c>
      <c r="L126" s="57">
        <f t="shared" si="7"/>
        <v>191588.66753061218</v>
      </c>
    </row>
    <row r="127" spans="1:12" x14ac:dyDescent="0.25">
      <c r="A127" s="1" t="s">
        <v>374</v>
      </c>
      <c r="B127" s="1" t="s">
        <v>375</v>
      </c>
      <c r="C127" s="1" t="s">
        <v>376</v>
      </c>
      <c r="D127" s="8">
        <f>INDEX('SMR&lt;75 &amp; MFF wtd pop'!$K$5:$K$156,MATCH(B127,'SMR&lt;75 &amp; MFF wtd pop'!$B$5:$B$156,0))</f>
        <v>121357.5397837811</v>
      </c>
      <c r="E127" s="85">
        <v>0.87631513204827527</v>
      </c>
      <c r="F127" s="56">
        <v>0.99836602984391565</v>
      </c>
      <c r="G127" s="25">
        <f t="shared" si="4"/>
        <v>104044.17774149902</v>
      </c>
      <c r="H127" s="57">
        <f t="shared" si="5"/>
        <v>120576.00640382759</v>
      </c>
      <c r="I127" s="88">
        <v>1.0103240526618114</v>
      </c>
      <c r="J127" s="25">
        <f t="shared" si="6"/>
        <v>120954.92349890352</v>
      </c>
      <c r="K127" s="56">
        <v>1.0012530024556154</v>
      </c>
      <c r="L127" s="57">
        <f t="shared" si="7"/>
        <v>120694.1892923672</v>
      </c>
    </row>
    <row r="128" spans="1:12" x14ac:dyDescent="0.25">
      <c r="A128" s="1" t="s">
        <v>377</v>
      </c>
      <c r="B128" s="1" t="s">
        <v>378</v>
      </c>
      <c r="C128" s="1" t="s">
        <v>379</v>
      </c>
      <c r="D128" s="8">
        <f>INDEX('SMR&lt;75 &amp; MFF wtd pop'!$K$5:$K$156,MATCH(B128,'SMR&lt;75 &amp; MFF wtd pop'!$B$5:$B$156,0))</f>
        <v>112790.67642172296</v>
      </c>
      <c r="E128" s="85">
        <v>0.88443567022001957</v>
      </c>
      <c r="F128" s="56">
        <v>1.0114171107872669</v>
      </c>
      <c r="G128" s="25">
        <f t="shared" si="4"/>
        <v>97595.582075163766</v>
      </c>
      <c r="H128" s="57">
        <f t="shared" si="5"/>
        <v>113529.2671050955</v>
      </c>
      <c r="I128" s="88">
        <v>0.999240526426876</v>
      </c>
      <c r="J128" s="25">
        <f t="shared" si="6"/>
        <v>111183.24260012759</v>
      </c>
      <c r="K128" s="56">
        <v>1.0095664065598189</v>
      </c>
      <c r="L128" s="57">
        <f t="shared" si="7"/>
        <v>113105.53516498036</v>
      </c>
    </row>
    <row r="129" spans="1:12" x14ac:dyDescent="0.25">
      <c r="A129" s="1" t="s">
        <v>380</v>
      </c>
      <c r="B129" s="1" t="s">
        <v>381</v>
      </c>
      <c r="C129" s="1" t="s">
        <v>382</v>
      </c>
      <c r="D129" s="8">
        <f>INDEX('SMR&lt;75 &amp; MFF wtd pop'!$K$5:$K$156,MATCH(B129,'SMR&lt;75 &amp; MFF wtd pop'!$B$5:$B$156,0))</f>
        <v>261147.91029981518</v>
      </c>
      <c r="E129" s="85">
        <v>0.95112005157648694</v>
      </c>
      <c r="F129" s="56">
        <v>1.0340192427648183</v>
      </c>
      <c r="G129" s="25">
        <f t="shared" si="4"/>
        <v>243003.53992428578</v>
      </c>
      <c r="H129" s="57">
        <f t="shared" si="5"/>
        <v>268732.07922218286</v>
      </c>
      <c r="I129" s="88">
        <v>1.1140483915469366</v>
      </c>
      <c r="J129" s="25">
        <f t="shared" si="6"/>
        <v>287003.17823052115</v>
      </c>
      <c r="K129" s="56">
        <v>1.0572049322366244</v>
      </c>
      <c r="L129" s="57">
        <f t="shared" si="7"/>
        <v>274234.1288481293</v>
      </c>
    </row>
    <row r="130" spans="1:12" x14ac:dyDescent="0.25">
      <c r="A130" s="1" t="s">
        <v>383</v>
      </c>
      <c r="B130" s="1" t="s">
        <v>384</v>
      </c>
      <c r="C130" s="1" t="s">
        <v>385</v>
      </c>
      <c r="D130" s="8">
        <f>INDEX('SMR&lt;75 &amp; MFF wtd pop'!$K$5:$K$156,MATCH(B130,'SMR&lt;75 &amp; MFF wtd pop'!$B$5:$B$156,0))</f>
        <v>322785.11400830763</v>
      </c>
      <c r="E130" s="85">
        <v>1.2372745268878769</v>
      </c>
      <c r="F130" s="56">
        <v>1.0081872841665658</v>
      </c>
      <c r="G130" s="25">
        <f t="shared" si="4"/>
        <v>390724.17004147224</v>
      </c>
      <c r="H130" s="57">
        <f t="shared" si="5"/>
        <v>323861.29642354645</v>
      </c>
      <c r="I130" s="88">
        <v>1.0831284882483396</v>
      </c>
      <c r="J130" s="25">
        <f t="shared" si="6"/>
        <v>344897.12317459448</v>
      </c>
      <c r="K130" s="56">
        <v>1.0335416410783647</v>
      </c>
      <c r="L130" s="57">
        <f t="shared" si="7"/>
        <v>331373.09475706634</v>
      </c>
    </row>
    <row r="131" spans="1:12" x14ac:dyDescent="0.25">
      <c r="A131" s="1" t="s">
        <v>386</v>
      </c>
      <c r="B131" s="1" t="s">
        <v>387</v>
      </c>
      <c r="C131" s="1" t="s">
        <v>388</v>
      </c>
      <c r="D131" s="8">
        <f>INDEX('SMR&lt;75 &amp; MFF wtd pop'!$K$5:$K$156,MATCH(B131,'SMR&lt;75 &amp; MFF wtd pop'!$B$5:$B$156,0))</f>
        <v>264797.19720632781</v>
      </c>
      <c r="E131" s="85">
        <v>1.2790639212516008</v>
      </c>
      <c r="F131" s="56">
        <v>1.0455329372539843</v>
      </c>
      <c r="G131" s="25">
        <f t="shared" si="4"/>
        <v>331357.14559633558</v>
      </c>
      <c r="H131" s="57">
        <f t="shared" si="5"/>
        <v>275521.46516464179</v>
      </c>
      <c r="I131" s="88">
        <v>1.0465402132532031</v>
      </c>
      <c r="J131" s="25">
        <f t="shared" si="6"/>
        <v>273379.15690562449</v>
      </c>
      <c r="K131" s="56">
        <v>1.0391751009830177</v>
      </c>
      <c r="L131" s="57">
        <f t="shared" si="7"/>
        <v>273324.07253712346</v>
      </c>
    </row>
    <row r="132" spans="1:12" x14ac:dyDescent="0.25">
      <c r="A132" s="1" t="s">
        <v>389</v>
      </c>
      <c r="B132" s="1" t="s">
        <v>390</v>
      </c>
      <c r="C132" s="1" t="s">
        <v>391</v>
      </c>
      <c r="D132" s="8">
        <f>INDEX('SMR&lt;75 &amp; MFF wtd pop'!$K$5:$K$156,MATCH(B132,'SMR&lt;75 &amp; MFF wtd pop'!$B$5:$B$156,0))</f>
        <v>294910.42438170669</v>
      </c>
      <c r="E132" s="85">
        <v>1.3492497689803111</v>
      </c>
      <c r="F132" s="56">
        <v>1.0482059890845528</v>
      </c>
      <c r="G132" s="25">
        <f t="shared" si="4"/>
        <v>389289.94289123273</v>
      </c>
      <c r="H132" s="57">
        <f t="shared" si="5"/>
        <v>307638.79199683957</v>
      </c>
      <c r="I132" s="88">
        <v>1.0681626222130347</v>
      </c>
      <c r="J132" s="25">
        <f t="shared" si="6"/>
        <v>310758.91471802053</v>
      </c>
      <c r="K132" s="56">
        <v>1.0415383021515638</v>
      </c>
      <c r="L132" s="57">
        <f t="shared" si="7"/>
        <v>305099.24751990725</v>
      </c>
    </row>
    <row r="133" spans="1:12" x14ac:dyDescent="0.25">
      <c r="A133" s="1" t="s">
        <v>392</v>
      </c>
      <c r="B133" s="1" t="s">
        <v>393</v>
      </c>
      <c r="C133" s="1" t="s">
        <v>394</v>
      </c>
      <c r="D133" s="8">
        <f>INDEX('SMR&lt;75 &amp; MFF wtd pop'!$K$5:$K$156,MATCH(B133,'SMR&lt;75 &amp; MFF wtd pop'!$B$5:$B$156,0))</f>
        <v>112773.29845618253</v>
      </c>
      <c r="E133" s="85">
        <v>0.84765716080441866</v>
      </c>
      <c r="F133" s="56">
        <v>0.94129456186262495</v>
      </c>
      <c r="G133" s="25">
        <f t="shared" si="4"/>
        <v>93522.740804252389</v>
      </c>
      <c r="H133" s="57">
        <f t="shared" si="5"/>
        <v>105641.891656807</v>
      </c>
      <c r="I133" s="88">
        <v>0.81692647760370651</v>
      </c>
      <c r="J133" s="25">
        <f t="shared" si="6"/>
        <v>90883.564212346537</v>
      </c>
      <c r="K133" s="56">
        <v>0.90649960537719465</v>
      </c>
      <c r="L133" s="57">
        <f t="shared" si="7"/>
        <v>101542.92499502085</v>
      </c>
    </row>
    <row r="134" spans="1:12" x14ac:dyDescent="0.25">
      <c r="A134" s="1" t="s">
        <v>395</v>
      </c>
      <c r="B134" s="1" t="s">
        <v>396</v>
      </c>
      <c r="C134" s="1" t="s">
        <v>397</v>
      </c>
      <c r="D134" s="8">
        <f>INDEX('SMR&lt;75 &amp; MFF wtd pop'!$K$5:$K$156,MATCH(B134,'SMR&lt;75 &amp; MFF wtd pop'!$B$5:$B$156,0))</f>
        <v>404534.15857690846</v>
      </c>
      <c r="E134" s="85">
        <v>0.89153035071781483</v>
      </c>
      <c r="F134" s="56">
        <v>1.0028395316673784</v>
      </c>
      <c r="G134" s="25">
        <f t="shared" ref="G134:G156" si="8">(E134*D134)*($D$158/SUMPRODUCT($D$5:$D$156,$E$5:$E$156))</f>
        <v>352843.43327329692</v>
      </c>
      <c r="H134" s="57">
        <f t="shared" ref="H134:H156" si="9">(F134*D134)*($D$158/SUMPRODUCT($D$5:$D$156,$F$5:$F$156))</f>
        <v>403729.96198569582</v>
      </c>
      <c r="I134" s="88">
        <v>0.97135162516698281</v>
      </c>
      <c r="J134" s="25">
        <f t="shared" ref="J134:J156" si="10">(I134*D134)*($D$158/SUMPRODUCT($D$5:$D$156,$I$5:$I$156))</f>
        <v>387639.26845245331</v>
      </c>
      <c r="K134" s="56">
        <v>0.99720569042287543</v>
      </c>
      <c r="L134" s="57">
        <f t="shared" ref="L134:L156" si="11">(K134*D134)*($D$158/SUMPRODUCT($D$5:$D$156,$K$5:$K$156))</f>
        <v>400696.65219940169</v>
      </c>
    </row>
    <row r="135" spans="1:12" x14ac:dyDescent="0.25">
      <c r="A135" s="1" t="s">
        <v>398</v>
      </c>
      <c r="B135" s="1" t="s">
        <v>399</v>
      </c>
      <c r="C135" s="1" t="s">
        <v>400</v>
      </c>
      <c r="D135" s="8">
        <f>INDEX('SMR&lt;75 &amp; MFF wtd pop'!$K$5:$K$156,MATCH(B135,'SMR&lt;75 &amp; MFF wtd pop'!$B$5:$B$156,0))</f>
        <v>452391.88170698285</v>
      </c>
      <c r="E135" s="85">
        <v>0.85101332444468958</v>
      </c>
      <c r="F135" s="56">
        <v>0.95770688385418479</v>
      </c>
      <c r="G135" s="25">
        <f t="shared" si="8"/>
        <v>376653.38113586372</v>
      </c>
      <c r="H135" s="57">
        <f t="shared" si="9"/>
        <v>431173.18939791038</v>
      </c>
      <c r="I135" s="88">
        <v>0.85079792359127626</v>
      </c>
      <c r="J135" s="25">
        <f t="shared" si="10"/>
        <v>379697.13419793133</v>
      </c>
      <c r="K135" s="56">
        <v>0.92517990651834858</v>
      </c>
      <c r="L135" s="57">
        <f t="shared" si="11"/>
        <v>415735.16569646716</v>
      </c>
    </row>
    <row r="136" spans="1:12" x14ac:dyDescent="0.25">
      <c r="A136" s="1" t="s">
        <v>401</v>
      </c>
      <c r="B136" s="1" t="s">
        <v>402</v>
      </c>
      <c r="C136" s="1" t="s">
        <v>403</v>
      </c>
      <c r="D136" s="8">
        <f>INDEX('SMR&lt;75 &amp; MFF wtd pop'!$K$5:$K$156,MATCH(B136,'SMR&lt;75 &amp; MFF wtd pop'!$B$5:$B$156,0))</f>
        <v>1009069.9304839259</v>
      </c>
      <c r="E136" s="85">
        <v>0.89570471911114791</v>
      </c>
      <c r="F136" s="56">
        <v>0.98128321186879641</v>
      </c>
      <c r="G136" s="25">
        <f t="shared" si="8"/>
        <v>884253.59607344272</v>
      </c>
      <c r="H136" s="57">
        <f t="shared" si="9"/>
        <v>985416.81794586906</v>
      </c>
      <c r="I136" s="88">
        <v>0.92854624194192048</v>
      </c>
      <c r="J136" s="25">
        <f t="shared" si="10"/>
        <v>924316.90610676736</v>
      </c>
      <c r="K136" s="56">
        <v>0.96919601031978586</v>
      </c>
      <c r="L136" s="57">
        <f t="shared" si="11"/>
        <v>971423.59808902501</v>
      </c>
    </row>
    <row r="137" spans="1:12" x14ac:dyDescent="0.25">
      <c r="A137" s="1" t="s">
        <v>404</v>
      </c>
      <c r="B137" s="1" t="s">
        <v>405</v>
      </c>
      <c r="C137" s="1" t="s">
        <v>406</v>
      </c>
      <c r="D137" s="8">
        <f>INDEX('SMR&lt;75 &amp; MFF wtd pop'!$K$5:$K$156,MATCH(B137,'SMR&lt;75 &amp; MFF wtd pop'!$B$5:$B$156,0))</f>
        <v>1358908.0307818961</v>
      </c>
      <c r="E137" s="85">
        <v>0.94143297340358123</v>
      </c>
      <c r="F137" s="56">
        <v>0.99957732294473456</v>
      </c>
      <c r="G137" s="25">
        <f t="shared" si="8"/>
        <v>1251613.3249411227</v>
      </c>
      <c r="H137" s="57">
        <f t="shared" si="9"/>
        <v>1351794.8780171992</v>
      </c>
      <c r="I137" s="88">
        <v>0.94920522566657828</v>
      </c>
      <c r="J137" s="25">
        <f t="shared" si="10"/>
        <v>1272466.2752254102</v>
      </c>
      <c r="K137" s="56">
        <v>0.98346726374228599</v>
      </c>
      <c r="L137" s="57">
        <f t="shared" si="11"/>
        <v>1327473.1339370767</v>
      </c>
    </row>
    <row r="138" spans="1:12" x14ac:dyDescent="0.25">
      <c r="A138" s="1" t="s">
        <v>407</v>
      </c>
      <c r="B138" s="1" t="s">
        <v>408</v>
      </c>
      <c r="C138" s="1" t="s">
        <v>409</v>
      </c>
      <c r="D138" s="8">
        <f>INDEX('SMR&lt;75 &amp; MFF wtd pop'!$K$5:$K$156,MATCH(B138,'SMR&lt;75 &amp; MFF wtd pop'!$B$5:$B$156,0))</f>
        <v>543211.0046946099</v>
      </c>
      <c r="E138" s="85">
        <v>1.0162888178150902</v>
      </c>
      <c r="F138" s="56">
        <v>1.0076818739102642</v>
      </c>
      <c r="G138" s="25">
        <f t="shared" si="8"/>
        <v>540102.78195824067</v>
      </c>
      <c r="H138" s="57">
        <f t="shared" si="9"/>
        <v>544748.87572696968</v>
      </c>
      <c r="I138" s="88">
        <v>1.0000732163329116</v>
      </c>
      <c r="J138" s="25">
        <f t="shared" si="10"/>
        <v>535915.66401136189</v>
      </c>
      <c r="K138" s="56">
        <v>1.0025637126740212</v>
      </c>
      <c r="L138" s="57">
        <f t="shared" si="11"/>
        <v>540948.98204494384</v>
      </c>
    </row>
    <row r="139" spans="1:12" x14ac:dyDescent="0.25">
      <c r="A139" s="1" t="s">
        <v>410</v>
      </c>
      <c r="B139" s="1" t="s">
        <v>411</v>
      </c>
      <c r="C139" s="1" t="s">
        <v>412</v>
      </c>
      <c r="D139" s="8">
        <f>INDEX('SMR&lt;75 &amp; MFF wtd pop'!$K$5:$K$156,MATCH(B139,'SMR&lt;75 &amp; MFF wtd pop'!$B$5:$B$156,0))</f>
        <v>867075.40378788218</v>
      </c>
      <c r="E139" s="85">
        <v>0.91344750429988275</v>
      </c>
      <c r="F139" s="56">
        <v>0.99493167165353169</v>
      </c>
      <c r="G139" s="25">
        <f t="shared" si="8"/>
        <v>774874.14114311314</v>
      </c>
      <c r="H139" s="57">
        <f t="shared" si="9"/>
        <v>858527.99105684448</v>
      </c>
      <c r="I139" s="88">
        <v>0.98360700533449708</v>
      </c>
      <c r="J139" s="25">
        <f t="shared" si="10"/>
        <v>841345.88538340642</v>
      </c>
      <c r="K139" s="56">
        <v>0.99339084513895604</v>
      </c>
      <c r="L139" s="57">
        <f t="shared" si="11"/>
        <v>855564.56092351826</v>
      </c>
    </row>
    <row r="140" spans="1:12" x14ac:dyDescent="0.25">
      <c r="A140" s="1" t="s">
        <v>413</v>
      </c>
      <c r="B140" s="1" t="s">
        <v>414</v>
      </c>
      <c r="C140" s="1" t="s">
        <v>415</v>
      </c>
      <c r="D140" s="8">
        <f>INDEX('SMR&lt;75 &amp; MFF wtd pop'!$K$5:$K$156,MATCH(B140,'SMR&lt;75 &amp; MFF wtd pop'!$B$5:$B$156,0))</f>
        <v>682161.68005062384</v>
      </c>
      <c r="E140" s="85">
        <v>0.86930460725561176</v>
      </c>
      <c r="F140" s="56">
        <v>0.96781558998358197</v>
      </c>
      <c r="G140" s="25">
        <f t="shared" si="8"/>
        <v>580162.97381899355</v>
      </c>
      <c r="H140" s="57">
        <f t="shared" si="9"/>
        <v>657028.59267002018</v>
      </c>
      <c r="I140" s="88">
        <v>0.91533473725171188</v>
      </c>
      <c r="J140" s="25">
        <f t="shared" si="10"/>
        <v>615975.38692893006</v>
      </c>
      <c r="K140" s="56">
        <v>0.95185808977535791</v>
      </c>
      <c r="L140" s="57">
        <f t="shared" si="11"/>
        <v>644963.72888512374</v>
      </c>
    </row>
    <row r="141" spans="1:12" x14ac:dyDescent="0.25">
      <c r="A141" s="1" t="s">
        <v>416</v>
      </c>
      <c r="B141" s="1" t="s">
        <v>417</v>
      </c>
      <c r="C141" s="1" t="s">
        <v>418</v>
      </c>
      <c r="D141" s="8">
        <f>INDEX('SMR&lt;75 &amp; MFF wtd pop'!$K$5:$K$156,MATCH(B141,'SMR&lt;75 &amp; MFF wtd pop'!$B$5:$B$156,0))</f>
        <v>132510.18690961244</v>
      </c>
      <c r="E141" s="85">
        <v>1.1451747514547497</v>
      </c>
      <c r="F141" s="56">
        <v>1.0173527692263418</v>
      </c>
      <c r="G141" s="25">
        <f t="shared" si="8"/>
        <v>148460.7801490686</v>
      </c>
      <c r="H141" s="57">
        <f t="shared" si="9"/>
        <v>134160.6564452723</v>
      </c>
      <c r="I141" s="88">
        <v>0.92212857009928184</v>
      </c>
      <c r="J141" s="25">
        <f t="shared" si="10"/>
        <v>120541.56887371572</v>
      </c>
      <c r="K141" s="56">
        <v>0.98077161562293624</v>
      </c>
      <c r="L141" s="57">
        <f t="shared" si="11"/>
        <v>129090.09544483251</v>
      </c>
    </row>
    <row r="142" spans="1:12" x14ac:dyDescent="0.25">
      <c r="A142" s="1" t="s">
        <v>419</v>
      </c>
      <c r="B142" s="1" t="s">
        <v>420</v>
      </c>
      <c r="C142" s="1" t="s">
        <v>421</v>
      </c>
      <c r="D142" s="8">
        <f>INDEX('SMR&lt;75 &amp; MFF wtd pop'!$K$5:$K$156,MATCH(B142,'SMR&lt;75 &amp; MFF wtd pop'!$B$5:$B$156,0))</f>
        <v>497743.2174059354</v>
      </c>
      <c r="E142" s="85">
        <v>1.2374008018248002</v>
      </c>
      <c r="F142" s="56">
        <v>1.0271976205426303</v>
      </c>
      <c r="G142" s="25">
        <f t="shared" si="8"/>
        <v>602568.53717590717</v>
      </c>
      <c r="H142" s="57">
        <f t="shared" si="9"/>
        <v>508819.43561617128</v>
      </c>
      <c r="I142" s="88">
        <v>1.1139014976961061</v>
      </c>
      <c r="J142" s="25">
        <f t="shared" si="10"/>
        <v>546950.76459506375</v>
      </c>
      <c r="K142" s="56">
        <v>1.044927298316753</v>
      </c>
      <c r="L142" s="57">
        <f t="shared" si="11"/>
        <v>516615.21513341746</v>
      </c>
    </row>
    <row r="143" spans="1:12" x14ac:dyDescent="0.25">
      <c r="A143" s="1" t="s">
        <v>422</v>
      </c>
      <c r="B143" s="1" t="s">
        <v>423</v>
      </c>
      <c r="C143" s="1" t="s">
        <v>424</v>
      </c>
      <c r="D143" s="8">
        <f>INDEX('SMR&lt;75 &amp; MFF wtd pop'!$K$5:$K$156,MATCH(B143,'SMR&lt;75 &amp; MFF wtd pop'!$B$5:$B$156,0))</f>
        <v>182693.48886614904</v>
      </c>
      <c r="E143" s="85">
        <v>0.84693596196933374</v>
      </c>
      <c r="F143" s="56">
        <v>0.96184786279486179</v>
      </c>
      <c r="G143" s="25">
        <f t="shared" si="8"/>
        <v>151378.55352259122</v>
      </c>
      <c r="H143" s="57">
        <f t="shared" si="9"/>
        <v>174877.44129826015</v>
      </c>
      <c r="I143" s="88">
        <v>0.89862933688393209</v>
      </c>
      <c r="J143" s="25">
        <f t="shared" si="10"/>
        <v>161957.01257240362</v>
      </c>
      <c r="K143" s="56">
        <v>0.9451114568609722</v>
      </c>
      <c r="L143" s="57">
        <f t="shared" si="11"/>
        <v>171507.00547212383</v>
      </c>
    </row>
    <row r="144" spans="1:12" x14ac:dyDescent="0.25">
      <c r="A144" s="1" t="s">
        <v>425</v>
      </c>
      <c r="B144" s="1" t="s">
        <v>426</v>
      </c>
      <c r="C144" s="1" t="s">
        <v>427</v>
      </c>
      <c r="D144" s="8">
        <f>INDEX('SMR&lt;75 &amp; MFF wtd pop'!$K$5:$K$156,MATCH(B144,'SMR&lt;75 &amp; MFF wtd pop'!$B$5:$B$156,0))</f>
        <v>185336.99371331846</v>
      </c>
      <c r="E144" s="85">
        <v>0.97921756833883733</v>
      </c>
      <c r="F144" s="56">
        <v>0.99947675931573798</v>
      </c>
      <c r="G144" s="25">
        <f t="shared" si="8"/>
        <v>177554.63686427003</v>
      </c>
      <c r="H144" s="57">
        <f t="shared" si="9"/>
        <v>184348.30577949659</v>
      </c>
      <c r="I144" s="88">
        <v>0.9712843739238467</v>
      </c>
      <c r="J144" s="25">
        <f t="shared" si="10"/>
        <v>177584.31777910006</v>
      </c>
      <c r="K144" s="56">
        <v>0.99468222853337629</v>
      </c>
      <c r="L144" s="57">
        <f t="shared" si="11"/>
        <v>183114.29098898114</v>
      </c>
    </row>
    <row r="145" spans="1:12" x14ac:dyDescent="0.25">
      <c r="A145" s="1" t="s">
        <v>428</v>
      </c>
      <c r="B145" s="1" t="s">
        <v>429</v>
      </c>
      <c r="C145" s="1" t="s">
        <v>430</v>
      </c>
      <c r="D145" s="8">
        <f>INDEX('SMR&lt;75 &amp; MFF wtd pop'!$K$5:$K$156,MATCH(B145,'SMR&lt;75 &amp; MFF wtd pop'!$B$5:$B$156,0))</f>
        <v>283281.86358677084</v>
      </c>
      <c r="E145" s="85">
        <v>1.1687165677803153</v>
      </c>
      <c r="F145" s="56">
        <v>1.0146843973447515</v>
      </c>
      <c r="G145" s="25">
        <f t="shared" si="8"/>
        <v>323905.76592667861</v>
      </c>
      <c r="H145" s="57">
        <f t="shared" si="9"/>
        <v>286057.99452815956</v>
      </c>
      <c r="I145" s="88">
        <v>0.96953712117684088</v>
      </c>
      <c r="J145" s="25">
        <f t="shared" si="10"/>
        <v>270943.85629408917</v>
      </c>
      <c r="K145" s="56">
        <v>0.9991543246976432</v>
      </c>
      <c r="L145" s="57">
        <f t="shared" si="11"/>
        <v>281142.89342795673</v>
      </c>
    </row>
    <row r="146" spans="1:12" x14ac:dyDescent="0.25">
      <c r="A146" s="1" t="s">
        <v>431</v>
      </c>
      <c r="B146" s="1" t="s">
        <v>432</v>
      </c>
      <c r="C146" s="1" t="s">
        <v>433</v>
      </c>
      <c r="D146" s="8">
        <f>INDEX('SMR&lt;75 &amp; MFF wtd pop'!$K$5:$K$156,MATCH(B146,'SMR&lt;75 &amp; MFF wtd pop'!$B$5:$B$156,0))</f>
        <v>120419.26911125879</v>
      </c>
      <c r="E146" s="85">
        <v>0.85956124770642994</v>
      </c>
      <c r="F146" s="56">
        <v>0.94324362738598533</v>
      </c>
      <c r="G146" s="25">
        <f t="shared" si="8"/>
        <v>101265.96885233614</v>
      </c>
      <c r="H146" s="57">
        <f t="shared" si="9"/>
        <v>113037.93187856025</v>
      </c>
      <c r="I146" s="88">
        <v>0.83323407137612349</v>
      </c>
      <c r="J146" s="25">
        <f t="shared" si="10"/>
        <v>98982.65581616883</v>
      </c>
      <c r="K146" s="56">
        <v>0.91269076125150228</v>
      </c>
      <c r="L146" s="57">
        <f t="shared" si="11"/>
        <v>109168.01362662333</v>
      </c>
    </row>
    <row r="147" spans="1:12" x14ac:dyDescent="0.25">
      <c r="A147" s="1" t="s">
        <v>434</v>
      </c>
      <c r="B147" s="1" t="s">
        <v>435</v>
      </c>
      <c r="C147" s="1" t="s">
        <v>436</v>
      </c>
      <c r="D147" s="8">
        <f>INDEX('SMR&lt;75 &amp; MFF wtd pop'!$K$5:$K$156,MATCH(B147,'SMR&lt;75 &amp; MFF wtd pop'!$B$5:$B$156,0))</f>
        <v>191104.08212628786</v>
      </c>
      <c r="E147" s="85">
        <v>1.1659432909368088</v>
      </c>
      <c r="F147" s="56">
        <v>0.98657288613576277</v>
      </c>
      <c r="G147" s="25">
        <f t="shared" si="8"/>
        <v>217990.76696102403</v>
      </c>
      <c r="H147" s="57">
        <f t="shared" si="9"/>
        <v>187630.51737571368</v>
      </c>
      <c r="I147" s="88">
        <v>1.0137334644782041</v>
      </c>
      <c r="J147" s="25">
        <f t="shared" si="10"/>
        <v>191112.82950396222</v>
      </c>
      <c r="K147" s="56">
        <v>0.98769915788846419</v>
      </c>
      <c r="L147" s="57">
        <f t="shared" si="11"/>
        <v>187486.67812344379</v>
      </c>
    </row>
    <row r="148" spans="1:12" x14ac:dyDescent="0.25">
      <c r="A148" s="1" t="s">
        <v>437</v>
      </c>
      <c r="B148" s="1" t="s">
        <v>438</v>
      </c>
      <c r="C148" s="1" t="s">
        <v>439</v>
      </c>
      <c r="D148" s="8">
        <f>INDEX('SMR&lt;75 &amp; MFF wtd pop'!$K$5:$K$156,MATCH(B148,'SMR&lt;75 &amp; MFF wtd pop'!$B$5:$B$156,0))</f>
        <v>115406.36666690986</v>
      </c>
      <c r="E148" s="85">
        <v>0.91322657502734128</v>
      </c>
      <c r="F148" s="56">
        <v>0.96690753698283649</v>
      </c>
      <c r="G148" s="25">
        <f t="shared" si="8"/>
        <v>103109.57980530011</v>
      </c>
      <c r="H148" s="57">
        <f t="shared" si="9"/>
        <v>111050.12465283972</v>
      </c>
      <c r="I148" s="88">
        <v>0.92864702389164133</v>
      </c>
      <c r="J148" s="25">
        <f t="shared" si="10"/>
        <v>105724.71784370556</v>
      </c>
      <c r="K148" s="56">
        <v>0.95409375992536016</v>
      </c>
      <c r="L148" s="57">
        <f t="shared" si="11"/>
        <v>109369.59166039999</v>
      </c>
    </row>
    <row r="149" spans="1:12" x14ac:dyDescent="0.25">
      <c r="A149" s="1" t="s">
        <v>440</v>
      </c>
      <c r="B149" s="1" t="s">
        <v>441</v>
      </c>
      <c r="C149" s="1" t="s">
        <v>442</v>
      </c>
      <c r="D149" s="8">
        <f>INDEX('SMR&lt;75 &amp; MFF wtd pop'!$K$5:$K$156,MATCH(B149,'SMR&lt;75 &amp; MFF wtd pop'!$B$5:$B$156,0))</f>
        <v>206947.79724153591</v>
      </c>
      <c r="E149" s="85">
        <v>0.97204615239602421</v>
      </c>
      <c r="F149" s="56">
        <v>1.0036544318011582</v>
      </c>
      <c r="G149" s="25">
        <f t="shared" si="8"/>
        <v>196806.03022889679</v>
      </c>
      <c r="H149" s="57">
        <f t="shared" si="9"/>
        <v>206704.22385546591</v>
      </c>
      <c r="I149" s="88">
        <v>1.0551769934304482</v>
      </c>
      <c r="J149" s="25">
        <f t="shared" si="10"/>
        <v>215418.11274958643</v>
      </c>
      <c r="K149" s="56">
        <v>1.0243109947371363</v>
      </c>
      <c r="L149" s="57">
        <f t="shared" si="11"/>
        <v>210556.38191811295</v>
      </c>
    </row>
    <row r="150" spans="1:12" x14ac:dyDescent="0.25">
      <c r="A150" s="1" t="s">
        <v>443</v>
      </c>
      <c r="B150" s="1" t="s">
        <v>444</v>
      </c>
      <c r="C150" s="1" t="s">
        <v>445</v>
      </c>
      <c r="D150" s="8">
        <f>INDEX('SMR&lt;75 &amp; MFF wtd pop'!$K$5:$K$156,MATCH(B150,'SMR&lt;75 &amp; MFF wtd pop'!$B$5:$B$156,0))</f>
        <v>419705.64033436624</v>
      </c>
      <c r="E150" s="85">
        <v>0.89845893009697908</v>
      </c>
      <c r="F150" s="56">
        <v>0.95913902595744949</v>
      </c>
      <c r="G150" s="25">
        <f t="shared" si="8"/>
        <v>368921.31067593402</v>
      </c>
      <c r="H150" s="57">
        <f t="shared" si="9"/>
        <v>400618.22670385346</v>
      </c>
      <c r="I150" s="88">
        <v>0.86032877113109796</v>
      </c>
      <c r="J150" s="25">
        <f t="shared" si="10"/>
        <v>356209.37684256968</v>
      </c>
      <c r="K150" s="56">
        <v>0.93346743073553728</v>
      </c>
      <c r="L150" s="57">
        <f t="shared" si="11"/>
        <v>389152.42601269786</v>
      </c>
    </row>
    <row r="151" spans="1:12" x14ac:dyDescent="0.25">
      <c r="A151" s="1" t="s">
        <v>446</v>
      </c>
      <c r="B151" s="1" t="s">
        <v>447</v>
      </c>
      <c r="C151" s="1" t="s">
        <v>448</v>
      </c>
      <c r="D151" s="8">
        <f>INDEX('SMR&lt;75 &amp; MFF wtd pop'!$K$5:$K$156,MATCH(B151,'SMR&lt;75 &amp; MFF wtd pop'!$B$5:$B$156,0))</f>
        <v>840.43877955259495</v>
      </c>
      <c r="E151" s="85">
        <v>0.8691175981984598</v>
      </c>
      <c r="F151" s="56">
        <v>0.91443577042660162</v>
      </c>
      <c r="G151" s="25">
        <f t="shared" si="8"/>
        <v>714.62027676897742</v>
      </c>
      <c r="H151" s="57">
        <f t="shared" si="9"/>
        <v>764.8277309727473</v>
      </c>
      <c r="I151" s="88">
        <v>0.85368733671144403</v>
      </c>
      <c r="J151" s="25">
        <f t="shared" si="10"/>
        <v>707.78445149503716</v>
      </c>
      <c r="K151" s="56">
        <v>0.91470875800791063</v>
      </c>
      <c r="L151" s="57">
        <f t="shared" si="11"/>
        <v>763.59783359655773</v>
      </c>
    </row>
    <row r="152" spans="1:12" x14ac:dyDescent="0.25">
      <c r="A152" s="1" t="s">
        <v>449</v>
      </c>
      <c r="B152" s="1" t="s">
        <v>450</v>
      </c>
      <c r="C152" s="1" t="s">
        <v>451</v>
      </c>
      <c r="D152" s="8">
        <f>INDEX('SMR&lt;75 &amp; MFF wtd pop'!$K$5:$K$156,MATCH(B152,'SMR&lt;75 &amp; MFF wtd pop'!$B$5:$B$156,0))</f>
        <v>369766.21727434878</v>
      </c>
      <c r="E152" s="85">
        <v>0.89036270329894474</v>
      </c>
      <c r="F152" s="56">
        <v>0.98795099219254279</v>
      </c>
      <c r="G152" s="25">
        <f t="shared" si="8"/>
        <v>322095.67809580103</v>
      </c>
      <c r="H152" s="57">
        <f t="shared" si="9"/>
        <v>363552.36036091635</v>
      </c>
      <c r="I152" s="88">
        <v>0.9228995603533553</v>
      </c>
      <c r="J152" s="25">
        <f t="shared" si="10"/>
        <v>336649.33793947328</v>
      </c>
      <c r="K152" s="56">
        <v>0.97387681016380834</v>
      </c>
      <c r="L152" s="57">
        <f t="shared" si="11"/>
        <v>357690.1838388365</v>
      </c>
    </row>
    <row r="153" spans="1:12" x14ac:dyDescent="0.25">
      <c r="A153" s="1" t="s">
        <v>452</v>
      </c>
      <c r="B153" s="1" t="s">
        <v>453</v>
      </c>
      <c r="C153" s="1" t="s">
        <v>454</v>
      </c>
      <c r="D153" s="8">
        <f>INDEX('SMR&lt;75 &amp; MFF wtd pop'!$K$5:$K$156,MATCH(B153,'SMR&lt;75 &amp; MFF wtd pop'!$B$5:$B$156,0))</f>
        <v>548489.80927681259</v>
      </c>
      <c r="E153" s="85">
        <v>0.88354007884967634</v>
      </c>
      <c r="F153" s="56">
        <v>0.95500419353366117</v>
      </c>
      <c r="G153" s="25">
        <f t="shared" si="8"/>
        <v>474116.99723644002</v>
      </c>
      <c r="H153" s="57">
        <f t="shared" si="9"/>
        <v>521288.54065730196</v>
      </c>
      <c r="I153" s="88">
        <v>0.84593379267594238</v>
      </c>
      <c r="J153" s="25">
        <f t="shared" si="10"/>
        <v>457721.20466304541</v>
      </c>
      <c r="K153" s="56">
        <v>0.92358530155061624</v>
      </c>
      <c r="L153" s="57">
        <f t="shared" si="11"/>
        <v>503177.65000759321</v>
      </c>
    </row>
    <row r="154" spans="1:12" x14ac:dyDescent="0.25">
      <c r="A154" s="1" t="s">
        <v>455</v>
      </c>
      <c r="B154" s="1" t="s">
        <v>456</v>
      </c>
      <c r="C154" s="1" t="s">
        <v>457</v>
      </c>
      <c r="D154" s="8">
        <f>INDEX('SMR&lt;75 &amp; MFF wtd pop'!$K$5:$K$156,MATCH(B154,'SMR&lt;75 &amp; MFF wtd pop'!$B$5:$B$156,0))</f>
        <v>282541.56193904061</v>
      </c>
      <c r="E154" s="85">
        <v>0.79790958001498968</v>
      </c>
      <c r="F154" s="56">
        <v>0.9386955917926787</v>
      </c>
      <c r="G154" s="25">
        <f t="shared" si="8"/>
        <v>220559.98761499859</v>
      </c>
      <c r="H154" s="57">
        <f t="shared" si="9"/>
        <v>263943.79488798045</v>
      </c>
      <c r="I154" s="88">
        <v>0.79191653858257494</v>
      </c>
      <c r="J154" s="25">
        <f t="shared" si="10"/>
        <v>220728.21429002227</v>
      </c>
      <c r="K154" s="56">
        <v>0.89365574805722747</v>
      </c>
      <c r="L154" s="57">
        <f t="shared" si="11"/>
        <v>250800.4790239885</v>
      </c>
    </row>
    <row r="155" spans="1:12" x14ac:dyDescent="0.25">
      <c r="A155" s="1" t="s">
        <v>458</v>
      </c>
      <c r="B155" s="1" t="s">
        <v>459</v>
      </c>
      <c r="C155" s="1" t="s">
        <v>460</v>
      </c>
      <c r="D155" s="8">
        <f>INDEX('SMR&lt;75 &amp; MFF wtd pop'!$K$5:$K$156,MATCH(B155,'SMR&lt;75 &amp; MFF wtd pop'!$B$5:$B$156,0))</f>
        <v>489563.26927178056</v>
      </c>
      <c r="E155" s="85">
        <v>0.92533005472968932</v>
      </c>
      <c r="F155" s="56">
        <v>0.97832087927363631</v>
      </c>
      <c r="G155" s="25">
        <f t="shared" si="8"/>
        <v>443196.37771594891</v>
      </c>
      <c r="H155" s="57">
        <f t="shared" si="9"/>
        <v>476644.3891817914</v>
      </c>
      <c r="I155" s="88">
        <v>0.92399146009595057</v>
      </c>
      <c r="J155" s="25">
        <f t="shared" si="10"/>
        <v>446244.50241244305</v>
      </c>
      <c r="K155" s="56">
        <v>0.9659947993718131</v>
      </c>
      <c r="L155" s="57">
        <f t="shared" si="11"/>
        <v>469741.98803235049</v>
      </c>
    </row>
    <row r="156" spans="1:12" ht="13.8" thickBot="1" x14ac:dyDescent="0.3">
      <c r="A156" s="1" t="s">
        <v>461</v>
      </c>
      <c r="B156" s="1" t="s">
        <v>462</v>
      </c>
      <c r="C156" s="1" t="s">
        <v>463</v>
      </c>
      <c r="D156" s="8">
        <f>INDEX('SMR&lt;75 &amp; MFF wtd pop'!$K$5:$K$156,MATCH(B156,'SMR&lt;75 &amp; MFF wtd pop'!$B$5:$B$156,0))</f>
        <v>398587.78601546882</v>
      </c>
      <c r="E156" s="86">
        <v>0.86750826083392896</v>
      </c>
      <c r="F156" s="58">
        <v>0.96704627387072994</v>
      </c>
      <c r="G156" s="28">
        <f t="shared" si="8"/>
        <v>338289.34025917476</v>
      </c>
      <c r="H156" s="59">
        <f t="shared" si="9"/>
        <v>383597.33276943263</v>
      </c>
      <c r="I156" s="89">
        <v>0.86768772027018748</v>
      </c>
      <c r="J156" s="28">
        <f t="shared" si="10"/>
        <v>341179.97483643825</v>
      </c>
      <c r="K156" s="58">
        <v>0.93985162360221386</v>
      </c>
      <c r="L156" s="59">
        <f t="shared" si="11"/>
        <v>372099.46814310807</v>
      </c>
    </row>
    <row r="158" spans="1:12" s="4" customFormat="1" x14ac:dyDescent="0.25">
      <c r="C158" s="4" t="s">
        <v>0</v>
      </c>
      <c r="D158" s="40">
        <f>SUM(D5:D156)</f>
        <v>55019792.917999938</v>
      </c>
      <c r="G158" s="40">
        <f>SUM(G5:G156)</f>
        <v>55019792.917999886</v>
      </c>
      <c r="H158" s="40">
        <f>SUM(H5:H156)</f>
        <v>55019792.91799996</v>
      </c>
      <c r="J158" s="40">
        <f>SUM(J5:J156)</f>
        <v>55019792.917999916</v>
      </c>
      <c r="L158" s="40">
        <f>SUM(L5:L156)</f>
        <v>55019792.917999946</v>
      </c>
    </row>
    <row r="160" spans="1:12" x14ac:dyDescent="0.25">
      <c r="B160" s="4" t="s">
        <v>14114</v>
      </c>
    </row>
    <row r="161" spans="2:14" ht="25.5" customHeight="1" x14ac:dyDescent="0.25">
      <c r="B161" s="362" t="s">
        <v>22031</v>
      </c>
      <c r="C161" s="363"/>
      <c r="D161" s="363"/>
      <c r="E161" s="363"/>
      <c r="F161" s="363"/>
      <c r="G161" s="363"/>
      <c r="H161" s="363"/>
      <c r="I161" s="363"/>
      <c r="J161" s="363"/>
      <c r="K161" s="363"/>
      <c r="L161" s="364"/>
      <c r="M161" s="264"/>
      <c r="N161" s="264"/>
    </row>
    <row r="162" spans="2:14" ht="25.5" customHeight="1" x14ac:dyDescent="0.25">
      <c r="B162" s="310" t="s">
        <v>22032</v>
      </c>
      <c r="C162" s="311"/>
      <c r="D162" s="311"/>
      <c r="E162" s="311"/>
      <c r="F162" s="311"/>
      <c r="G162" s="311"/>
      <c r="H162" s="311"/>
      <c r="I162" s="311"/>
      <c r="J162" s="311"/>
      <c r="K162" s="311"/>
      <c r="L162" s="312"/>
      <c r="M162" s="50"/>
      <c r="N162" s="50"/>
    </row>
    <row r="163" spans="2:14" ht="26.25" customHeight="1" x14ac:dyDescent="0.25">
      <c r="B163" s="310" t="s">
        <v>14166</v>
      </c>
      <c r="C163" s="311"/>
      <c r="D163" s="311"/>
      <c r="E163" s="311"/>
      <c r="F163" s="311"/>
      <c r="G163" s="311"/>
      <c r="H163" s="311"/>
      <c r="I163" s="311"/>
      <c r="J163" s="311"/>
      <c r="K163" s="311"/>
      <c r="L163" s="312"/>
      <c r="M163" s="264"/>
      <c r="N163" s="264"/>
    </row>
  </sheetData>
  <mergeCells count="5">
    <mergeCell ref="E3:H3"/>
    <mergeCell ref="I3:L3"/>
    <mergeCell ref="B161:L161"/>
    <mergeCell ref="B162:L162"/>
    <mergeCell ref="B163:L16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8"/>
  <sheetViews>
    <sheetView workbookViewId="0">
      <pane xSplit="3" ySplit="4" topLeftCell="D5" activePane="bottomRight" state="frozen"/>
      <selection pane="topRight" activeCell="D1" sqref="D1"/>
      <selection pane="bottomLeft" activeCell="A5" sqref="A5"/>
      <selection pane="bottomRight" activeCell="A2" sqref="A2"/>
    </sheetView>
  </sheetViews>
  <sheetFormatPr defaultColWidth="9.109375" defaultRowHeight="13.2" x14ac:dyDescent="0.25"/>
  <cols>
    <col min="1" max="1" width="9.109375" style="1"/>
    <col min="2" max="2" width="11.109375" style="1" customWidth="1"/>
    <col min="3" max="3" width="27" style="1" bestFit="1" customWidth="1"/>
    <col min="4" max="4" width="12.33203125" style="1" customWidth="1"/>
    <col min="5" max="5" width="13.88671875" style="1" customWidth="1"/>
    <col min="6" max="6" width="13.5546875" style="1" customWidth="1"/>
    <col min="7" max="7" width="15.109375" style="1" customWidth="1"/>
    <col min="8" max="8" width="13.6640625" style="1" customWidth="1"/>
    <col min="9" max="9" width="14.6640625" style="1" customWidth="1"/>
    <col min="10" max="10" width="8.88671875" style="1" customWidth="1"/>
    <col min="11" max="11" width="15.109375" style="1" customWidth="1"/>
    <col min="12" max="16384" width="9.109375" style="1"/>
  </cols>
  <sheetData>
    <row r="1" spans="1:11" ht="12.75" x14ac:dyDescent="0.2">
      <c r="A1" s="4" t="s">
        <v>22045</v>
      </c>
      <c r="B1" s="4"/>
      <c r="C1" s="4"/>
      <c r="D1" s="4"/>
      <c r="E1" s="21"/>
      <c r="F1" s="21"/>
      <c r="G1" s="21"/>
      <c r="H1" s="7"/>
    </row>
    <row r="2" spans="1:11" ht="12.75" x14ac:dyDescent="0.2">
      <c r="A2" s="4"/>
    </row>
    <row r="3" spans="1:11" ht="13.5" thickBot="1" x14ac:dyDescent="0.25"/>
    <row r="4" spans="1:11" ht="64.5" x14ac:dyDescent="0.25">
      <c r="A4" t="s">
        <v>1</v>
      </c>
      <c r="B4" s="2" t="s">
        <v>2</v>
      </c>
      <c r="C4" s="3" t="s">
        <v>3</v>
      </c>
      <c r="D4" s="109" t="s">
        <v>14055</v>
      </c>
      <c r="E4" s="110" t="s">
        <v>14110</v>
      </c>
      <c r="F4" s="111" t="s">
        <v>4</v>
      </c>
      <c r="G4" s="112" t="s">
        <v>14056</v>
      </c>
      <c r="H4" s="113" t="s">
        <v>5</v>
      </c>
      <c r="I4" s="112" t="s">
        <v>14111</v>
      </c>
      <c r="J4" s="114" t="s">
        <v>6</v>
      </c>
      <c r="K4" s="115" t="s">
        <v>7</v>
      </c>
    </row>
    <row r="5" spans="1:11" ht="12.75" x14ac:dyDescent="0.2">
      <c r="A5" s="1" t="s">
        <v>8</v>
      </c>
      <c r="B5" s="1" t="s">
        <v>9</v>
      </c>
      <c r="C5" s="1" t="s">
        <v>10</v>
      </c>
      <c r="D5" s="116">
        <f>SUMIF('SMR&lt;75 by MSOA 16gps 10-1wt'!$A$5:$A$6795,'SMR&lt;75 &amp; MFF wtd pop'!B5,'SMR&lt;75 by MSOA 16gps 10-1wt'!$E$5:$E$6795)</f>
        <v>92238</v>
      </c>
      <c r="E5" s="25">
        <v>93171.783999999985</v>
      </c>
      <c r="F5" s="67">
        <f>E5/D5-1</f>
        <v>1.0123636679025827E-2</v>
      </c>
      <c r="G5" s="25">
        <f>SUMIF('SMR&lt;75 by MSOA 16gps 10-1wt'!$A$5:$A$6795,B5,'SMR&lt;75 by MSOA 16gps 10-1wt'!$H$5:$H$6795)</f>
        <v>125331.39493851853</v>
      </c>
      <c r="H5" s="25">
        <f>G5*(1+F5)</f>
        <v>126600.20444535158</v>
      </c>
      <c r="I5" s="25">
        <f>(H5/$H$158)*$E$158</f>
        <v>126704.37411387301</v>
      </c>
      <c r="J5" s="56">
        <v>0.94336437594782674</v>
      </c>
      <c r="K5" s="57">
        <f>(I5*J5)*($I$158/SUMPRODUCT($I$5:$I$156,$J$5:$J$156))</f>
        <v>120193.93076820667</v>
      </c>
    </row>
    <row r="6" spans="1:11" ht="12.75" x14ac:dyDescent="0.2">
      <c r="A6" s="1" t="s">
        <v>11</v>
      </c>
      <c r="B6" s="1" t="s">
        <v>12</v>
      </c>
      <c r="C6" s="1" t="s">
        <v>13</v>
      </c>
      <c r="D6" s="116">
        <f>SUMIF('SMR&lt;75 by MSOA 16gps 10-1wt'!$A$5:$A$6795,'SMR&lt;75 &amp; MFF wtd pop'!B6,'SMR&lt;75 by MSOA 16gps 10-1wt'!$E$5:$E$6795)</f>
        <v>138744</v>
      </c>
      <c r="E6" s="25">
        <v>140403.40399999998</v>
      </c>
      <c r="F6" s="67">
        <f t="shared" ref="F6:F69" si="0">E6/D6-1</f>
        <v>1.1960185665686351E-2</v>
      </c>
      <c r="G6" s="25">
        <f>SUMIF('SMR&lt;75 by MSOA 16gps 10-1wt'!$A$5:$A$6795,B6,'SMR&lt;75 by MSOA 16gps 10-1wt'!$H$5:$H$6795)</f>
        <v>257173.82822049109</v>
      </c>
      <c r="H6" s="25">
        <f t="shared" ref="H6:H69" si="1">G6*(1+F6)</f>
        <v>260249.67495436349</v>
      </c>
      <c r="I6" s="25">
        <f t="shared" ref="I6:I69" si="2">(H6/$H$158)*$E$158</f>
        <v>260463.81459569803</v>
      </c>
      <c r="J6" s="56">
        <v>0.94652960780816753</v>
      </c>
      <c r="K6" s="57">
        <f t="shared" ref="K6:K69" si="3">(I6*J6)*($I$158/SUMPRODUCT($I$5:$I$156,$J$5:$J$156))</f>
        <v>247909.43665550507</v>
      </c>
    </row>
    <row r="7" spans="1:11" ht="12.75" x14ac:dyDescent="0.2">
      <c r="A7" s="1" t="s">
        <v>14</v>
      </c>
      <c r="B7" s="1" t="s">
        <v>15</v>
      </c>
      <c r="C7" s="1" t="s">
        <v>16</v>
      </c>
      <c r="D7" s="116">
        <f>SUMIF('SMR&lt;75 by MSOA 16gps 10-1wt'!$A$5:$A$6795,'SMR&lt;75 &amp; MFF wtd pop'!B7,'SMR&lt;75 by MSOA 16gps 10-1wt'!$E$5:$E$6795)</f>
        <v>134998</v>
      </c>
      <c r="E7" s="25">
        <v>134758.05300000001</v>
      </c>
      <c r="F7" s="67">
        <f t="shared" si="0"/>
        <v>-1.7774115172075611E-3</v>
      </c>
      <c r="G7" s="25">
        <f>SUMIF('SMR&lt;75 by MSOA 16gps 10-1wt'!$A$5:$A$6795,B7,'SMR&lt;75 by MSOA 16gps 10-1wt'!$H$5:$H$6795)</f>
        <v>150739.23889285375</v>
      </c>
      <c r="H7" s="25">
        <f t="shared" si="1"/>
        <v>150471.31323355049</v>
      </c>
      <c r="I7" s="25">
        <f t="shared" si="2"/>
        <v>150595.12461987638</v>
      </c>
      <c r="J7" s="56">
        <v>0.94652960780816742</v>
      </c>
      <c r="K7" s="57">
        <f t="shared" si="3"/>
        <v>143336.42684889006</v>
      </c>
    </row>
    <row r="8" spans="1:11" ht="12.75" x14ac:dyDescent="0.2">
      <c r="A8" s="1" t="s">
        <v>17</v>
      </c>
      <c r="B8" s="1" t="s">
        <v>18</v>
      </c>
      <c r="C8" s="1" t="s">
        <v>19</v>
      </c>
      <c r="D8" s="116">
        <f>SUMIF('SMR&lt;75 by MSOA 16gps 10-1wt'!$A$5:$A$6795,'SMR&lt;75 &amp; MFF wtd pop'!B8,'SMR&lt;75 by MSOA 16gps 10-1wt'!$E$5:$E$6795)</f>
        <v>192406</v>
      </c>
      <c r="E8" s="25">
        <v>196855.32500000001</v>
      </c>
      <c r="F8" s="67">
        <f t="shared" si="0"/>
        <v>2.3124668669376236E-2</v>
      </c>
      <c r="G8" s="25">
        <f>SUMIF('SMR&lt;75 by MSOA 16gps 10-1wt'!$A$5:$A$6795,B8,'SMR&lt;75 by MSOA 16gps 10-1wt'!$H$5:$H$6795)</f>
        <v>254518.91697958807</v>
      </c>
      <c r="H8" s="25">
        <f t="shared" si="1"/>
        <v>260404.58260482951</v>
      </c>
      <c r="I8" s="25">
        <f t="shared" si="2"/>
        <v>260618.8497078745</v>
      </c>
      <c r="J8" s="56">
        <v>0.94336437594782663</v>
      </c>
      <c r="K8" s="57">
        <f t="shared" si="3"/>
        <v>247227.48679951162</v>
      </c>
    </row>
    <row r="9" spans="1:11" ht="12.75" x14ac:dyDescent="0.2">
      <c r="A9" s="1" t="s">
        <v>20</v>
      </c>
      <c r="B9" s="1" t="s">
        <v>21</v>
      </c>
      <c r="C9" s="1" t="s">
        <v>22</v>
      </c>
      <c r="D9" s="116">
        <f>SUMIF('SMR&lt;75 by MSOA 16gps 10-1wt'!$A$5:$A$6795,'SMR&lt;75 &amp; MFF wtd pop'!B9,'SMR&lt;75 by MSOA 16gps 10-1wt'!$E$5:$E$6795)</f>
        <v>105248</v>
      </c>
      <c r="E9" s="25">
        <v>105746.30300000001</v>
      </c>
      <c r="F9" s="67">
        <f t="shared" si="0"/>
        <v>4.7345602766799555E-3</v>
      </c>
      <c r="G9" s="25">
        <f>SUMIF('SMR&lt;75 by MSOA 16gps 10-1wt'!$A$5:$A$6795,B9,'SMR&lt;75 by MSOA 16gps 10-1wt'!$H$5:$H$6795)</f>
        <v>128354.90278337609</v>
      </c>
      <c r="H9" s="25">
        <f t="shared" si="1"/>
        <v>128962.60680741139</v>
      </c>
      <c r="I9" s="25">
        <f t="shared" si="2"/>
        <v>129068.7203169562</v>
      </c>
      <c r="J9" s="56">
        <v>0.94567464859612949</v>
      </c>
      <c r="K9" s="57">
        <f t="shared" si="3"/>
        <v>122736.6341425436</v>
      </c>
    </row>
    <row r="10" spans="1:11" ht="12.75" x14ac:dyDescent="0.2">
      <c r="A10" s="1" t="s">
        <v>23</v>
      </c>
      <c r="B10" s="1" t="s">
        <v>24</v>
      </c>
      <c r="C10" s="1" t="s">
        <v>25</v>
      </c>
      <c r="D10" s="116">
        <f>SUMIF('SMR&lt;75 by MSOA 16gps 10-1wt'!$A$5:$A$6795,'SMR&lt;75 &amp; MFF wtd pop'!B10,'SMR&lt;75 by MSOA 16gps 10-1wt'!$E$5:$E$6795)</f>
        <v>514348</v>
      </c>
      <c r="E10" s="25">
        <v>522212.16799999995</v>
      </c>
      <c r="F10" s="67">
        <f t="shared" si="0"/>
        <v>1.5289586039024083E-2</v>
      </c>
      <c r="G10" s="25">
        <f>SUMIF('SMR&lt;75 by MSOA 16gps 10-1wt'!$A$5:$A$6795,B10,'SMR&lt;75 by MSOA 16gps 10-1wt'!$H$5:$H$6795)</f>
        <v>572094.28354405612</v>
      </c>
      <c r="H10" s="25">
        <f t="shared" si="1"/>
        <v>580841.36831473676</v>
      </c>
      <c r="I10" s="25">
        <f t="shared" si="2"/>
        <v>581319.29844973108</v>
      </c>
      <c r="J10" s="56">
        <v>0.94527984935674181</v>
      </c>
      <c r="K10" s="57">
        <f t="shared" si="3"/>
        <v>552569.10506218986</v>
      </c>
    </row>
    <row r="11" spans="1:11" ht="12.75" x14ac:dyDescent="0.2">
      <c r="A11" s="1" t="s">
        <v>26</v>
      </c>
      <c r="B11" s="1" t="s">
        <v>27</v>
      </c>
      <c r="C11" s="1" t="s">
        <v>28</v>
      </c>
      <c r="D11" s="116">
        <f>SUMIF('SMR&lt;75 by MSOA 16gps 10-1wt'!$A$5:$A$6795,'SMR&lt;75 &amp; MFF wtd pop'!B11,'SMR&lt;75 by MSOA 16gps 10-1wt'!$E$5:$E$6795)</f>
        <v>316116</v>
      </c>
      <c r="E11" s="25">
        <v>317747.64699999994</v>
      </c>
      <c r="F11" s="67">
        <f t="shared" si="0"/>
        <v>5.1615451290030201E-3</v>
      </c>
      <c r="G11" s="25">
        <f>SUMIF('SMR&lt;75 by MSOA 16gps 10-1wt'!$A$5:$A$6795,B11,'SMR&lt;75 by MSOA 16gps 10-1wt'!$H$5:$H$6795)</f>
        <v>296125.25195438531</v>
      </c>
      <c r="H11" s="25">
        <f t="shared" si="1"/>
        <v>297653.71580618527</v>
      </c>
      <c r="I11" s="25">
        <f t="shared" si="2"/>
        <v>297898.63238468167</v>
      </c>
      <c r="J11" s="56">
        <v>0.94862615512986104</v>
      </c>
      <c r="K11" s="57">
        <f t="shared" si="3"/>
        <v>284167.92919632851</v>
      </c>
    </row>
    <row r="12" spans="1:11" ht="12.75" x14ac:dyDescent="0.2">
      <c r="A12" s="1" t="s">
        <v>29</v>
      </c>
      <c r="B12" s="1" t="s">
        <v>30</v>
      </c>
      <c r="C12" s="1" t="s">
        <v>31</v>
      </c>
      <c r="D12" s="116">
        <f>SUMIF('SMR&lt;75 by MSOA 16gps 10-1wt'!$A$5:$A$6795,'SMR&lt;75 &amp; MFF wtd pop'!B12,'SMR&lt;75 by MSOA 16gps 10-1wt'!$E$5:$E$6795)</f>
        <v>200153</v>
      </c>
      <c r="E12" s="25">
        <v>202144.65399999998</v>
      </c>
      <c r="F12" s="67">
        <f t="shared" si="0"/>
        <v>9.9506577468235768E-3</v>
      </c>
      <c r="G12" s="25">
        <f>SUMIF('SMR&lt;75 by MSOA 16gps 10-1wt'!$A$5:$A$6795,B12,'SMR&lt;75 by MSOA 16gps 10-1wt'!$H$5:$H$6795)</f>
        <v>253888.06070399229</v>
      </c>
      <c r="H12" s="25">
        <f t="shared" si="1"/>
        <v>256414.41390206249</v>
      </c>
      <c r="I12" s="25">
        <f t="shared" si="2"/>
        <v>256625.39779910527</v>
      </c>
      <c r="J12" s="56">
        <v>0.94711508632087882</v>
      </c>
      <c r="K12" s="57">
        <f t="shared" si="3"/>
        <v>244407.11711944768</v>
      </c>
    </row>
    <row r="13" spans="1:11" ht="12.75" x14ac:dyDescent="0.2">
      <c r="A13" s="1" t="s">
        <v>32</v>
      </c>
      <c r="B13" s="1" t="s">
        <v>33</v>
      </c>
      <c r="C13" s="1" t="s">
        <v>34</v>
      </c>
      <c r="D13" s="116">
        <f>SUMIF('SMR&lt;75 by MSOA 16gps 10-1wt'!$A$5:$A$6795,'SMR&lt;75 &amp; MFF wtd pop'!B13,'SMR&lt;75 by MSOA 16gps 10-1wt'!$E$5:$E$6795)</f>
        <v>282442</v>
      </c>
      <c r="E13" s="25">
        <v>286217.22600000002</v>
      </c>
      <c r="F13" s="67">
        <f t="shared" si="0"/>
        <v>1.3366376105536704E-2</v>
      </c>
      <c r="G13" s="25">
        <f>SUMIF('SMR&lt;75 by MSOA 16gps 10-1wt'!$A$5:$A$6795,B13,'SMR&lt;75 by MSOA 16gps 10-1wt'!$H$5:$H$6795)</f>
        <v>421607.74095790711</v>
      </c>
      <c r="H13" s="25">
        <f t="shared" si="1"/>
        <v>427243.10859255621</v>
      </c>
      <c r="I13" s="25">
        <f t="shared" si="2"/>
        <v>427594.65441505419</v>
      </c>
      <c r="J13" s="56">
        <v>0.95246000038144973</v>
      </c>
      <c r="K13" s="57">
        <f t="shared" si="3"/>
        <v>409534.4794321208</v>
      </c>
    </row>
    <row r="14" spans="1:11" ht="12.75" x14ac:dyDescent="0.2">
      <c r="A14" s="1" t="s">
        <v>35</v>
      </c>
      <c r="B14" s="1" t="s">
        <v>36</v>
      </c>
      <c r="C14" s="1" t="s">
        <v>37</v>
      </c>
      <c r="D14" s="116">
        <f>SUMIF('SMR&lt;75 by MSOA 16gps 10-1wt'!$A$5:$A$6795,'SMR&lt;75 &amp; MFF wtd pop'!B14,'SMR&lt;75 by MSOA 16gps 10-1wt'!$E$5:$E$6795)</f>
        <v>201446</v>
      </c>
      <c r="E14" s="25">
        <v>206125.41100000002</v>
      </c>
      <c r="F14" s="67">
        <f t="shared" si="0"/>
        <v>2.3229108545218091E-2</v>
      </c>
      <c r="G14" s="25">
        <f>SUMIF('SMR&lt;75 by MSOA 16gps 10-1wt'!$A$5:$A$6795,B14,'SMR&lt;75 by MSOA 16gps 10-1wt'!$H$5:$H$6795)</f>
        <v>235579.61068054149</v>
      </c>
      <c r="H14" s="25">
        <f t="shared" si="1"/>
        <v>241051.91502807999</v>
      </c>
      <c r="I14" s="25">
        <f t="shared" si="2"/>
        <v>241250.25829454578</v>
      </c>
      <c r="J14" s="56">
        <v>0.94907873198169557</v>
      </c>
      <c r="K14" s="57">
        <f t="shared" si="3"/>
        <v>230240.37647293272</v>
      </c>
    </row>
    <row r="15" spans="1:11" ht="12.75" x14ac:dyDescent="0.2">
      <c r="A15" s="1" t="s">
        <v>38</v>
      </c>
      <c r="B15" s="1" t="s">
        <v>39</v>
      </c>
      <c r="C15" s="1" t="s">
        <v>40</v>
      </c>
      <c r="D15" s="116">
        <f>SUMIF('SMR&lt;75 by MSOA 16gps 10-1wt'!$A$5:$A$6795,'SMR&lt;75 &amp; MFF wtd pop'!B15,'SMR&lt;75 by MSOA 16gps 10-1wt'!$E$5:$E$6795)</f>
        <v>148428</v>
      </c>
      <c r="E15" s="25">
        <v>149753.75</v>
      </c>
      <c r="F15" s="67">
        <f t="shared" si="0"/>
        <v>8.9319400652168035E-3</v>
      </c>
      <c r="G15" s="25">
        <f>SUMIF('SMR&lt;75 by MSOA 16gps 10-1wt'!$A$5:$A$6795,B15,'SMR&lt;75 by MSOA 16gps 10-1wt'!$H$5:$H$6795)</f>
        <v>192971.64365716669</v>
      </c>
      <c r="H15" s="25">
        <f t="shared" si="1"/>
        <v>194695.25481259887</v>
      </c>
      <c r="I15" s="25">
        <f t="shared" si="2"/>
        <v>194855.45471310755</v>
      </c>
      <c r="J15" s="56">
        <v>0.94653277665385116</v>
      </c>
      <c r="K15" s="57">
        <f t="shared" si="3"/>
        <v>185464.02618510349</v>
      </c>
    </row>
    <row r="16" spans="1:11" ht="12.75" x14ac:dyDescent="0.2">
      <c r="A16" s="1" t="s">
        <v>41</v>
      </c>
      <c r="B16" s="1" t="s">
        <v>42</v>
      </c>
      <c r="C16" s="1" t="s">
        <v>43</v>
      </c>
      <c r="D16" s="116">
        <f>SUMIF('SMR&lt;75 by MSOA 16gps 10-1wt'!$A$5:$A$6795,'SMR&lt;75 &amp; MFF wtd pop'!B16,'SMR&lt;75 by MSOA 16gps 10-1wt'!$E$5:$E$6795)</f>
        <v>275743</v>
      </c>
      <c r="E16" s="25">
        <v>276431.36399999994</v>
      </c>
      <c r="F16" s="67">
        <f t="shared" si="0"/>
        <v>2.4963970073581532E-3</v>
      </c>
      <c r="G16" s="25">
        <f>SUMIF('SMR&lt;75 by MSOA 16gps 10-1wt'!$A$5:$A$6795,B16,'SMR&lt;75 by MSOA 16gps 10-1wt'!$H$5:$H$6795)</f>
        <v>384308.14029534371</v>
      </c>
      <c r="H16" s="25">
        <f t="shared" si="1"/>
        <v>385267.52598668035</v>
      </c>
      <c r="I16" s="25">
        <f t="shared" si="2"/>
        <v>385584.53329839784</v>
      </c>
      <c r="J16" s="56">
        <v>0.94437040400258454</v>
      </c>
      <c r="K16" s="57">
        <f t="shared" si="3"/>
        <v>366162.13482351345</v>
      </c>
    </row>
    <row r="17" spans="1:11" ht="12.75" x14ac:dyDescent="0.2">
      <c r="A17" s="1" t="s">
        <v>44</v>
      </c>
      <c r="B17" s="1" t="s">
        <v>45</v>
      </c>
      <c r="C17" s="1" t="s">
        <v>46</v>
      </c>
      <c r="D17" s="116">
        <f>SUMIF('SMR&lt;75 by MSOA 16gps 10-1wt'!$A$5:$A$6795,'SMR&lt;75 &amp; MFF wtd pop'!B17,'SMR&lt;75 by MSOA 16gps 10-1wt'!$E$5:$E$6795)</f>
        <v>125692</v>
      </c>
      <c r="E17" s="25">
        <v>126657.91199999998</v>
      </c>
      <c r="F17" s="67">
        <f t="shared" si="0"/>
        <v>7.6847532062500612E-3</v>
      </c>
      <c r="G17" s="25">
        <f>SUMIF('SMR&lt;75 by MSOA 16gps 10-1wt'!$A$5:$A$6795,B17,'SMR&lt;75 by MSOA 16gps 10-1wt'!$H$5:$H$6795)</f>
        <v>185040.49052398963</v>
      </c>
      <c r="H17" s="25">
        <f t="shared" si="1"/>
        <v>186462.48102682995</v>
      </c>
      <c r="I17" s="25">
        <f t="shared" si="2"/>
        <v>186615.90680465824</v>
      </c>
      <c r="J17" s="56">
        <v>0.96229405462013307</v>
      </c>
      <c r="K17" s="57">
        <f t="shared" si="3"/>
        <v>180579.28139131767</v>
      </c>
    </row>
    <row r="18" spans="1:11" ht="12.75" x14ac:dyDescent="0.2">
      <c r="A18" s="1" t="s">
        <v>47</v>
      </c>
      <c r="B18" s="1" t="s">
        <v>48</v>
      </c>
      <c r="C18" s="1" t="s">
        <v>49</v>
      </c>
      <c r="D18" s="116">
        <f>SUMIF('SMR&lt;75 by MSOA 16gps 10-1wt'!$A$5:$A$6795,'SMR&lt;75 &amp; MFF wtd pop'!B18,'SMR&lt;75 by MSOA 16gps 10-1wt'!$E$5:$E$6795)</f>
        <v>203652</v>
      </c>
      <c r="E18" s="25">
        <v>209732.31099999999</v>
      </c>
      <c r="F18" s="67">
        <f t="shared" si="0"/>
        <v>2.9856377546009893E-2</v>
      </c>
      <c r="G18" s="25">
        <f>SUMIF('SMR&lt;75 by MSOA 16gps 10-1wt'!$A$5:$A$6795,B18,'SMR&lt;75 by MSOA 16gps 10-1wt'!$H$5:$H$6795)</f>
        <v>218394.71297301893</v>
      </c>
      <c r="H18" s="25">
        <f t="shared" si="1"/>
        <v>224915.18797759386</v>
      </c>
      <c r="I18" s="25">
        <f t="shared" si="2"/>
        <v>225100.25356006826</v>
      </c>
      <c r="J18" s="56">
        <v>0.96465755513766527</v>
      </c>
      <c r="K18" s="57">
        <f t="shared" si="3"/>
        <v>218353.72874303776</v>
      </c>
    </row>
    <row r="19" spans="1:11" ht="12.75" x14ac:dyDescent="0.2">
      <c r="A19" s="1" t="s">
        <v>50</v>
      </c>
      <c r="B19" s="1" t="s">
        <v>51</v>
      </c>
      <c r="C19" s="1" t="s">
        <v>52</v>
      </c>
      <c r="D19" s="116">
        <f>SUMIF('SMR&lt;75 by MSOA 16gps 10-1wt'!$A$5:$A$6795,'SMR&lt;75 &amp; MFF wtd pop'!B19,'SMR&lt;75 by MSOA 16gps 10-1wt'!$E$5:$E$6795)</f>
        <v>147713</v>
      </c>
      <c r="E19" s="25">
        <v>148599.57500000001</v>
      </c>
      <c r="F19" s="67">
        <f t="shared" si="0"/>
        <v>6.0020106557987507E-3</v>
      </c>
      <c r="G19" s="25">
        <f>SUMIF('SMR&lt;75 by MSOA 16gps 10-1wt'!$A$5:$A$6795,B19,'SMR&lt;75 by MSOA 16gps 10-1wt'!$H$5:$H$6795)</f>
        <v>225390.42783099561</v>
      </c>
      <c r="H19" s="25">
        <f t="shared" si="1"/>
        <v>226743.22358055229</v>
      </c>
      <c r="I19" s="25">
        <f t="shared" si="2"/>
        <v>226929.79331433232</v>
      </c>
      <c r="J19" s="56">
        <v>0.95029529639230403</v>
      </c>
      <c r="K19" s="57">
        <f t="shared" si="3"/>
        <v>216851.063119222</v>
      </c>
    </row>
    <row r="20" spans="1:11" ht="12.75" x14ac:dyDescent="0.2">
      <c r="A20" s="1" t="s">
        <v>53</v>
      </c>
      <c r="B20" s="1" t="s">
        <v>54</v>
      </c>
      <c r="C20" s="1" t="s">
        <v>55</v>
      </c>
      <c r="D20" s="116">
        <f>SUMIF('SMR&lt;75 by MSOA 16gps 10-1wt'!$A$5:$A$6795,'SMR&lt;75 &amp; MFF wtd pop'!B20,'SMR&lt;75 by MSOA 16gps 10-1wt'!$E$5:$E$6795)</f>
        <v>141976</v>
      </c>
      <c r="E20" s="25">
        <v>141435.69699999999</v>
      </c>
      <c r="F20" s="67">
        <f t="shared" si="0"/>
        <v>-3.8055939031950148E-3</v>
      </c>
      <c r="G20" s="25">
        <f>SUMIF('SMR&lt;75 by MSOA 16gps 10-1wt'!$A$5:$A$6795,B20,'SMR&lt;75 by MSOA 16gps 10-1wt'!$H$5:$H$6795)</f>
        <v>280046.97278622322</v>
      </c>
      <c r="H20" s="25">
        <f t="shared" si="1"/>
        <v>278981.22773397976</v>
      </c>
      <c r="I20" s="25">
        <f t="shared" si="2"/>
        <v>279210.78014382045</v>
      </c>
      <c r="J20" s="56">
        <v>0.94516020772164189</v>
      </c>
      <c r="K20" s="57">
        <f t="shared" si="3"/>
        <v>265368.31666454091</v>
      </c>
    </row>
    <row r="21" spans="1:11" ht="12.75" x14ac:dyDescent="0.2">
      <c r="A21" s="1" t="s">
        <v>56</v>
      </c>
      <c r="B21" s="1" t="s">
        <v>57</v>
      </c>
      <c r="C21" s="1" t="s">
        <v>58</v>
      </c>
      <c r="D21" s="116">
        <f>SUMIF('SMR&lt;75 by MSOA 16gps 10-1wt'!$A$5:$A$6795,'SMR&lt;75 &amp; MFF wtd pop'!B21,'SMR&lt;75 by MSOA 16gps 10-1wt'!$E$5:$E$6795)</f>
        <v>372146</v>
      </c>
      <c r="E21" s="25">
        <v>377728.81900000002</v>
      </c>
      <c r="F21" s="67">
        <f t="shared" si="0"/>
        <v>1.5001690196858375E-2</v>
      </c>
      <c r="G21" s="25">
        <f>SUMIF('SMR&lt;75 by MSOA 16gps 10-1wt'!$A$5:$A$6795,B21,'SMR&lt;75 by MSOA 16gps 10-1wt'!$H$5:$H$6795)</f>
        <v>311344.20503524347</v>
      </c>
      <c r="H21" s="25">
        <f t="shared" si="1"/>
        <v>316014.89434376935</v>
      </c>
      <c r="I21" s="25">
        <f t="shared" si="2"/>
        <v>316274.91893800953</v>
      </c>
      <c r="J21" s="56">
        <v>0.96313450065657458</v>
      </c>
      <c r="K21" s="57">
        <f t="shared" si="3"/>
        <v>306311.39387489727</v>
      </c>
    </row>
    <row r="22" spans="1:11" ht="12.75" x14ac:dyDescent="0.2">
      <c r="A22" s="1" t="s">
        <v>59</v>
      </c>
      <c r="B22" s="1" t="s">
        <v>60</v>
      </c>
      <c r="C22" s="1" t="s">
        <v>61</v>
      </c>
      <c r="D22" s="116">
        <f>SUMIF('SMR&lt;75 by MSOA 16gps 10-1wt'!$A$5:$A$6795,'SMR&lt;75 &amp; MFF wtd pop'!B22,'SMR&lt;75 by MSOA 16gps 10-1wt'!$E$5:$E$6795)</f>
        <v>330200</v>
      </c>
      <c r="E22" s="25">
        <v>333229.29799999995</v>
      </c>
      <c r="F22" s="67">
        <f t="shared" si="0"/>
        <v>9.174130829799898E-3</v>
      </c>
      <c r="G22" s="25">
        <f>SUMIF('SMR&lt;75 by MSOA 16gps 10-1wt'!$A$5:$A$6795,B22,'SMR&lt;75 by MSOA 16gps 10-1wt'!$H$5:$H$6795)</f>
        <v>321132.88736074395</v>
      </c>
      <c r="H22" s="25">
        <f t="shared" si="1"/>
        <v>324079.00248314283</v>
      </c>
      <c r="I22" s="25">
        <f t="shared" si="2"/>
        <v>324345.66241794568</v>
      </c>
      <c r="J22" s="56">
        <v>0.95802889963390214</v>
      </c>
      <c r="K22" s="57">
        <f t="shared" si="3"/>
        <v>312462.68676571583</v>
      </c>
    </row>
    <row r="23" spans="1:11" ht="12.75" x14ac:dyDescent="0.2">
      <c r="A23" s="1" t="s">
        <v>62</v>
      </c>
      <c r="B23" s="1" t="s">
        <v>63</v>
      </c>
      <c r="C23" s="1" t="s">
        <v>64</v>
      </c>
      <c r="D23" s="116">
        <f>SUMIF('SMR&lt;75 by MSOA 16gps 10-1wt'!$A$5:$A$6795,'SMR&lt;75 &amp; MFF wtd pop'!B23,'SMR&lt;75 by MSOA 16gps 10-1wt'!$E$5:$E$6795)</f>
        <v>278984</v>
      </c>
      <c r="E23" s="25">
        <v>285567.25099999993</v>
      </c>
      <c r="F23" s="67">
        <f t="shared" si="0"/>
        <v>2.3597234966879599E-2</v>
      </c>
      <c r="G23" s="25">
        <f>SUMIF('SMR&lt;75 by MSOA 16gps 10-1wt'!$A$5:$A$6795,B23,'SMR&lt;75 by MSOA 16gps 10-1wt'!$H$5:$H$6795)</f>
        <v>401393.1253794728</v>
      </c>
      <c r="H23" s="25">
        <f t="shared" si="1"/>
        <v>410864.8932731424</v>
      </c>
      <c r="I23" s="25">
        <f t="shared" si="2"/>
        <v>411202.96270934009</v>
      </c>
      <c r="J23" s="56">
        <v>0.96418804565713068</v>
      </c>
      <c r="K23" s="57">
        <f t="shared" si="3"/>
        <v>398684.57762094541</v>
      </c>
    </row>
    <row r="24" spans="1:11" ht="12.75" x14ac:dyDescent="0.2">
      <c r="A24" s="1" t="s">
        <v>65</v>
      </c>
      <c r="B24" s="1" t="s">
        <v>66</v>
      </c>
      <c r="C24" s="1" t="s">
        <v>67</v>
      </c>
      <c r="D24" s="116">
        <f>SUMIF('SMR&lt;75 by MSOA 16gps 10-1wt'!$A$5:$A$6795,'SMR&lt;75 &amp; MFF wtd pop'!B24,'SMR&lt;75 by MSOA 16gps 10-1wt'!$E$5:$E$6795)</f>
        <v>186199</v>
      </c>
      <c r="E24" s="25">
        <v>189943.69400000002</v>
      </c>
      <c r="F24" s="67">
        <f t="shared" si="0"/>
        <v>2.0111246569530561E-2</v>
      </c>
      <c r="G24" s="25">
        <f>SUMIF('SMR&lt;75 by MSOA 16gps 10-1wt'!$A$5:$A$6795,B24,'SMR&lt;75 by MSOA 16gps 10-1wt'!$H$5:$H$6795)</f>
        <v>226468.64365685615</v>
      </c>
      <c r="H24" s="25">
        <f t="shared" si="1"/>
        <v>231023.21038970634</v>
      </c>
      <c r="I24" s="25">
        <f t="shared" si="2"/>
        <v>231213.30179874066</v>
      </c>
      <c r="J24" s="56">
        <v>0.96555685404298308</v>
      </c>
      <c r="K24" s="57">
        <f t="shared" si="3"/>
        <v>224492.64921712177</v>
      </c>
    </row>
    <row r="25" spans="1:11" ht="12.75" x14ac:dyDescent="0.2">
      <c r="A25" s="1" t="s">
        <v>68</v>
      </c>
      <c r="B25" s="1" t="s">
        <v>69</v>
      </c>
      <c r="C25" s="1" t="s">
        <v>70</v>
      </c>
      <c r="D25" s="116">
        <f>SUMIF('SMR&lt;75 by MSOA 16gps 10-1wt'!$A$5:$A$6795,'SMR&lt;75 &amp; MFF wtd pop'!B25,'SMR&lt;75 by MSOA 16gps 10-1wt'!$E$5:$E$6795)</f>
        <v>510772</v>
      </c>
      <c r="E25" s="25">
        <v>526407.49900000007</v>
      </c>
      <c r="F25" s="67">
        <f t="shared" si="0"/>
        <v>3.0611503762931536E-2</v>
      </c>
      <c r="G25" s="25">
        <f>SUMIF('SMR&lt;75 by MSOA 16gps 10-1wt'!$A$5:$A$6795,B25,'SMR&lt;75 by MSOA 16gps 10-1wt'!$H$5:$H$6795)</f>
        <v>1035252.2349095485</v>
      </c>
      <c r="H25" s="25">
        <f t="shared" si="1"/>
        <v>1066942.8625940655</v>
      </c>
      <c r="I25" s="25">
        <f t="shared" si="2"/>
        <v>1067820.7686354867</v>
      </c>
      <c r="J25" s="56">
        <v>0.9709309845677806</v>
      </c>
      <c r="K25" s="57">
        <f t="shared" si="3"/>
        <v>1042553.0962697195</v>
      </c>
    </row>
    <row r="26" spans="1:11" ht="12.75" x14ac:dyDescent="0.2">
      <c r="A26" s="1" t="s">
        <v>71</v>
      </c>
      <c r="B26" s="1" t="s">
        <v>72</v>
      </c>
      <c r="C26" s="1" t="s">
        <v>73</v>
      </c>
      <c r="D26" s="116">
        <f>SUMIF('SMR&lt;75 by MSOA 16gps 10-1wt'!$A$5:$A$6795,'SMR&lt;75 &amp; MFF wtd pop'!B26,'SMR&lt;75 by MSOA 16gps 10-1wt'!$E$5:$E$6795)</f>
        <v>225875</v>
      </c>
      <c r="E26" s="25">
        <v>229399.90700000001</v>
      </c>
      <c r="F26" s="67">
        <f t="shared" si="0"/>
        <v>1.5605565024903179E-2</v>
      </c>
      <c r="G26" s="25">
        <f>SUMIF('SMR&lt;75 by MSOA 16gps 10-1wt'!$A$5:$A$6795,B26,'SMR&lt;75 by MSOA 16gps 10-1wt'!$H$5:$H$6795)</f>
        <v>341077.755062985</v>
      </c>
      <c r="H26" s="25">
        <f t="shared" si="1"/>
        <v>346400.46614816843</v>
      </c>
      <c r="I26" s="25">
        <f t="shared" si="2"/>
        <v>346685.49271579849</v>
      </c>
      <c r="J26" s="56">
        <v>0.9655050391401675</v>
      </c>
      <c r="K26" s="57">
        <f t="shared" si="3"/>
        <v>336590.35868112813</v>
      </c>
    </row>
    <row r="27" spans="1:11" ht="12.75" x14ac:dyDescent="0.2">
      <c r="A27" s="1" t="s">
        <v>74</v>
      </c>
      <c r="B27" s="1" t="s">
        <v>75</v>
      </c>
      <c r="C27" s="1" t="s">
        <v>76</v>
      </c>
      <c r="D27" s="116">
        <f>SUMIF('SMR&lt;75 by MSOA 16gps 10-1wt'!$A$5:$A$6795,'SMR&lt;75 &amp; MFF wtd pop'!B27,'SMR&lt;75 by MSOA 16gps 10-1wt'!$E$5:$E$6795)</f>
        <v>212020</v>
      </c>
      <c r="E27" s="25">
        <v>213697.25</v>
      </c>
      <c r="F27" s="67">
        <f t="shared" si="0"/>
        <v>7.9108103009151165E-3</v>
      </c>
      <c r="G27" s="25">
        <f>SUMIF('SMR&lt;75 by MSOA 16gps 10-1wt'!$A$5:$A$6795,B27,'SMR&lt;75 by MSOA 16gps 10-1wt'!$H$5:$H$6795)</f>
        <v>319576.55132418434</v>
      </c>
      <c r="H27" s="25">
        <f t="shared" si="1"/>
        <v>322104.66079833062</v>
      </c>
      <c r="I27" s="25">
        <f t="shared" si="2"/>
        <v>322369.69619769329</v>
      </c>
      <c r="J27" s="56">
        <v>0.96513843391567089</v>
      </c>
      <c r="K27" s="57">
        <f t="shared" si="3"/>
        <v>312863.77332542994</v>
      </c>
    </row>
    <row r="28" spans="1:11" ht="12.75" x14ac:dyDescent="0.2">
      <c r="A28" s="1" t="s">
        <v>77</v>
      </c>
      <c r="B28" s="1" t="s">
        <v>78</v>
      </c>
      <c r="C28" s="1" t="s">
        <v>79</v>
      </c>
      <c r="D28" s="116">
        <f>SUMIF('SMR&lt;75 by MSOA 16gps 10-1wt'!$A$5:$A$6795,'SMR&lt;75 &amp; MFF wtd pop'!B28,'SMR&lt;75 by MSOA 16gps 10-1wt'!$E$5:$E$6795)</f>
        <v>237085</v>
      </c>
      <c r="E28" s="25">
        <v>247338.76499999998</v>
      </c>
      <c r="F28" s="67">
        <f t="shared" si="0"/>
        <v>4.3249319864183677E-2</v>
      </c>
      <c r="G28" s="25">
        <f>SUMIF('SMR&lt;75 by MSOA 16gps 10-1wt'!$A$5:$A$6795,B28,'SMR&lt;75 by MSOA 16gps 10-1wt'!$H$5:$H$6795)</f>
        <v>428495.82023750863</v>
      </c>
      <c r="H28" s="25">
        <f t="shared" si="1"/>
        <v>447027.9730274264</v>
      </c>
      <c r="I28" s="25">
        <f t="shared" si="2"/>
        <v>447395.79830838926</v>
      </c>
      <c r="J28" s="56">
        <v>0.97022798250146491</v>
      </c>
      <c r="K28" s="57">
        <f t="shared" si="3"/>
        <v>436492.87153265468</v>
      </c>
    </row>
    <row r="29" spans="1:11" ht="12.75" x14ac:dyDescent="0.2">
      <c r="A29" s="1" t="s">
        <v>80</v>
      </c>
      <c r="B29" s="1" t="s">
        <v>81</v>
      </c>
      <c r="C29" s="1" t="s">
        <v>82</v>
      </c>
      <c r="D29" s="116">
        <f>SUMIF('SMR&lt;75 by MSOA 16gps 10-1wt'!$A$5:$A$6795,'SMR&lt;75 &amp; MFF wtd pop'!B29,'SMR&lt;75 by MSOA 16gps 10-1wt'!$E$5:$E$6795)</f>
        <v>283897</v>
      </c>
      <c r="E29" s="25">
        <v>288696.53300000005</v>
      </c>
      <c r="F29" s="67">
        <f t="shared" si="0"/>
        <v>1.6905895447997255E-2</v>
      </c>
      <c r="G29" s="25">
        <f>SUMIF('SMR&lt;75 by MSOA 16gps 10-1wt'!$A$5:$A$6795,B29,'SMR&lt;75 by MSOA 16gps 10-1wt'!$H$5:$H$6795)</f>
        <v>292522.21338390181</v>
      </c>
      <c r="H29" s="25">
        <f t="shared" si="1"/>
        <v>297467.56333958678</v>
      </c>
      <c r="I29" s="25">
        <f t="shared" si="2"/>
        <v>297712.3267473926</v>
      </c>
      <c r="J29" s="56">
        <v>0.97220373901488677</v>
      </c>
      <c r="K29" s="57">
        <f t="shared" si="3"/>
        <v>291048.63198774762</v>
      </c>
    </row>
    <row r="30" spans="1:11" ht="12.75" x14ac:dyDescent="0.2">
      <c r="A30" s="1" t="s">
        <v>83</v>
      </c>
      <c r="B30" s="1" t="s">
        <v>84</v>
      </c>
      <c r="C30" s="1" t="s">
        <v>85</v>
      </c>
      <c r="D30" s="116">
        <f>SUMIF('SMR&lt;75 by MSOA 16gps 10-1wt'!$A$5:$A$6795,'SMR&lt;75 &amp; MFF wtd pop'!B30,'SMR&lt;75 by MSOA 16gps 10-1wt'!$E$5:$E$6795)</f>
        <v>220241</v>
      </c>
      <c r="E30" s="25">
        <v>225326.07800000004</v>
      </c>
      <c r="F30" s="67">
        <f t="shared" si="0"/>
        <v>2.3088698289601028E-2</v>
      </c>
      <c r="G30" s="25">
        <f>SUMIF('SMR&lt;75 by MSOA 16gps 10-1wt'!$A$5:$A$6795,B30,'SMR&lt;75 by MSOA 16gps 10-1wt'!$H$5:$H$6795)</f>
        <v>318212.22067177907</v>
      </c>
      <c r="H30" s="25">
        <f t="shared" si="1"/>
        <v>325559.3266269337</v>
      </c>
      <c r="I30" s="25">
        <f t="shared" si="2"/>
        <v>325827.20460775815</v>
      </c>
      <c r="J30" s="56">
        <v>0.96860417688006017</v>
      </c>
      <c r="K30" s="57">
        <f t="shared" si="3"/>
        <v>317354.84890770545</v>
      </c>
    </row>
    <row r="31" spans="1:11" ht="12.75" x14ac:dyDescent="0.2">
      <c r="A31" s="1" t="s">
        <v>86</v>
      </c>
      <c r="B31" s="1" t="s">
        <v>87</v>
      </c>
      <c r="C31" s="1" t="s">
        <v>88</v>
      </c>
      <c r="D31" s="116">
        <f>SUMIF('SMR&lt;75 by MSOA 16gps 10-1wt'!$A$5:$A$6795,'SMR&lt;75 &amp; MFF wtd pop'!B31,'SMR&lt;75 by MSOA 16gps 10-1wt'!$E$5:$E$6795)</f>
        <v>228466</v>
      </c>
      <c r="E31" s="25">
        <v>234567.48800000001</v>
      </c>
      <c r="F31" s="67">
        <f t="shared" si="0"/>
        <v>2.6706328293925718E-2</v>
      </c>
      <c r="G31" s="25">
        <f>SUMIF('SMR&lt;75 by MSOA 16gps 10-1wt'!$A$5:$A$6795,B31,'SMR&lt;75 by MSOA 16gps 10-1wt'!$H$5:$H$6795)</f>
        <v>205960.4868677232</v>
      </c>
      <c r="H31" s="25">
        <f t="shared" si="1"/>
        <v>211460.93524558938</v>
      </c>
      <c r="I31" s="25">
        <f t="shared" si="2"/>
        <v>211634.93034793754</v>
      </c>
      <c r="J31" s="56">
        <v>0.97268427657504375</v>
      </c>
      <c r="K31" s="57">
        <f t="shared" si="3"/>
        <v>207000.17067342682</v>
      </c>
    </row>
    <row r="32" spans="1:11" ht="12.75" x14ac:dyDescent="0.2">
      <c r="A32" s="1" t="s">
        <v>89</v>
      </c>
      <c r="B32" s="1" t="s">
        <v>90</v>
      </c>
      <c r="C32" s="1" t="s">
        <v>91</v>
      </c>
      <c r="D32" s="116">
        <f>SUMIF('SMR&lt;75 by MSOA 16gps 10-1wt'!$A$5:$A$6795,'SMR&lt;75 &amp; MFF wtd pop'!B32,'SMR&lt;75 by MSOA 16gps 10-1wt'!$E$5:$E$6795)</f>
        <v>318670</v>
      </c>
      <c r="E32" s="25">
        <v>325389.56599999999</v>
      </c>
      <c r="F32" s="67">
        <f t="shared" si="0"/>
        <v>2.1086283616280177E-2</v>
      </c>
      <c r="G32" s="25">
        <f>SUMIF('SMR&lt;75 by MSOA 16gps 10-1wt'!$A$5:$A$6795,B32,'SMR&lt;75 by MSOA 16gps 10-1wt'!$H$5:$H$6795)</f>
        <v>421174.90042934264</v>
      </c>
      <c r="H32" s="25">
        <f t="shared" si="1"/>
        <v>430055.9138318543</v>
      </c>
      <c r="I32" s="25">
        <f t="shared" si="2"/>
        <v>430409.77409760829</v>
      </c>
      <c r="J32" s="56">
        <v>0.95999803456159782</v>
      </c>
      <c r="K32" s="57">
        <f t="shared" si="3"/>
        <v>415493.20658454386</v>
      </c>
    </row>
    <row r="33" spans="1:11" ht="12.75" x14ac:dyDescent="0.2">
      <c r="A33" s="1" t="s">
        <v>92</v>
      </c>
      <c r="B33" s="1" t="s">
        <v>93</v>
      </c>
      <c r="C33" s="1" t="s">
        <v>94</v>
      </c>
      <c r="D33" s="116">
        <f>SUMIF('SMR&lt;75 by MSOA 16gps 10-1wt'!$A$5:$A$6795,'SMR&lt;75 &amp; MFF wtd pop'!B33,'SMR&lt;75 by MSOA 16gps 10-1wt'!$E$5:$E$6795)</f>
        <v>145936</v>
      </c>
      <c r="E33" s="25">
        <v>146149.62</v>
      </c>
      <c r="F33" s="67">
        <f t="shared" si="0"/>
        <v>1.463792347330406E-3</v>
      </c>
      <c r="G33" s="25">
        <f>SUMIF('SMR&lt;75 by MSOA 16gps 10-1wt'!$A$5:$A$6795,B33,'SMR&lt;75 by MSOA 16gps 10-1wt'!$H$5:$H$6795)</f>
        <v>216775.4358349652</v>
      </c>
      <c r="H33" s="25">
        <f t="shared" si="1"/>
        <v>217092.75005902964</v>
      </c>
      <c r="I33" s="25">
        <f t="shared" si="2"/>
        <v>217271.37915296463</v>
      </c>
      <c r="J33" s="56">
        <v>0.95764432458453397</v>
      </c>
      <c r="K33" s="57">
        <f t="shared" si="3"/>
        <v>209227.23640097526</v>
      </c>
    </row>
    <row r="34" spans="1:11" ht="12.75" x14ac:dyDescent="0.2">
      <c r="A34" s="1" t="s">
        <v>95</v>
      </c>
      <c r="B34" s="1" t="s">
        <v>96</v>
      </c>
      <c r="C34" s="1" t="s">
        <v>97</v>
      </c>
      <c r="D34" s="116">
        <f>SUMIF('SMR&lt;75 by MSOA 16gps 10-1wt'!$A$5:$A$6795,'SMR&lt;75 &amp; MFF wtd pop'!B34,'SMR&lt;75 by MSOA 16gps 10-1wt'!$E$5:$E$6795)</f>
        <v>469690</v>
      </c>
      <c r="E34" s="25">
        <v>471988.11699999997</v>
      </c>
      <c r="F34" s="67">
        <f t="shared" si="0"/>
        <v>4.8928378292063535E-3</v>
      </c>
      <c r="G34" s="25">
        <f>SUMIF('SMR&lt;75 by MSOA 16gps 10-1wt'!$A$5:$A$6795,B34,'SMR&lt;75 by MSOA 16gps 10-1wt'!$H$5:$H$6795)</f>
        <v>821833.47416980145</v>
      </c>
      <c r="H34" s="25">
        <f t="shared" si="1"/>
        <v>825854.57208152756</v>
      </c>
      <c r="I34" s="25">
        <f t="shared" si="2"/>
        <v>826534.10492586647</v>
      </c>
      <c r="J34" s="56">
        <v>0.95765363106859258</v>
      </c>
      <c r="K34" s="57">
        <f t="shared" si="3"/>
        <v>795940.67025139148</v>
      </c>
    </row>
    <row r="35" spans="1:11" ht="12.75" x14ac:dyDescent="0.2">
      <c r="A35" s="1" t="s">
        <v>98</v>
      </c>
      <c r="B35" s="1" t="s">
        <v>99</v>
      </c>
      <c r="C35" s="1" t="s">
        <v>100</v>
      </c>
      <c r="D35" s="116">
        <f>SUMIF('SMR&lt;75 by MSOA 16gps 10-1wt'!$A$5:$A$6795,'SMR&lt;75 &amp; MFF wtd pop'!B35,'SMR&lt;75 by MSOA 16gps 10-1wt'!$E$5:$E$6795)</f>
        <v>176114</v>
      </c>
      <c r="E35" s="25">
        <v>178762.23200000002</v>
      </c>
      <c r="F35" s="67">
        <f t="shared" si="0"/>
        <v>1.5037032831007213E-2</v>
      </c>
      <c r="G35" s="25">
        <f>SUMIF('SMR&lt;75 by MSOA 16gps 10-1wt'!$A$5:$A$6795,B35,'SMR&lt;75 by MSOA 16gps 10-1wt'!$H$5:$H$6795)</f>
        <v>224135.23858490156</v>
      </c>
      <c r="H35" s="25">
        <f t="shared" si="1"/>
        <v>227505.56752608836</v>
      </c>
      <c r="I35" s="25">
        <f t="shared" si="2"/>
        <v>227692.76453465404</v>
      </c>
      <c r="J35" s="56">
        <v>0.95944682014842508</v>
      </c>
      <c r="K35" s="57">
        <f t="shared" si="3"/>
        <v>219675.48622331972</v>
      </c>
    </row>
    <row r="36" spans="1:11" ht="12.75" x14ac:dyDescent="0.2">
      <c r="A36" s="1" t="s">
        <v>101</v>
      </c>
      <c r="B36" s="1" t="s">
        <v>102</v>
      </c>
      <c r="C36" s="1" t="s">
        <v>103</v>
      </c>
      <c r="D36" s="116">
        <f>SUMIF('SMR&lt;75 by MSOA 16gps 10-1wt'!$A$5:$A$6795,'SMR&lt;75 &amp; MFF wtd pop'!B36,'SMR&lt;75 by MSOA 16gps 10-1wt'!$E$5:$E$6795)</f>
        <v>273697</v>
      </c>
      <c r="E36" s="25">
        <v>274012.38600000006</v>
      </c>
      <c r="F36" s="67">
        <f t="shared" si="0"/>
        <v>1.1523180743671091E-3</v>
      </c>
      <c r="G36" s="25">
        <f>SUMIF('SMR&lt;75 by MSOA 16gps 10-1wt'!$A$5:$A$6795,B36,'SMR&lt;75 by MSOA 16gps 10-1wt'!$H$5:$H$6795)</f>
        <v>338073.72857987758</v>
      </c>
      <c r="H36" s="25">
        <f t="shared" si="1"/>
        <v>338463.29704778886</v>
      </c>
      <c r="I36" s="25">
        <f t="shared" si="2"/>
        <v>338741.7927233259</v>
      </c>
      <c r="J36" s="56">
        <v>0.95491766710407244</v>
      </c>
      <c r="K36" s="57">
        <f t="shared" si="3"/>
        <v>325271.61677636462</v>
      </c>
    </row>
    <row r="37" spans="1:11" ht="12.75" x14ac:dyDescent="0.2">
      <c r="A37" s="1" t="s">
        <v>104</v>
      </c>
      <c r="B37" s="1" t="s">
        <v>105</v>
      </c>
      <c r="C37" s="1" t="s">
        <v>106</v>
      </c>
      <c r="D37" s="116">
        <f>SUMIF('SMR&lt;75 by MSOA 16gps 10-1wt'!$A$5:$A$6795,'SMR&lt;75 &amp; MFF wtd pop'!B37,'SMR&lt;75 by MSOA 16gps 10-1wt'!$E$5:$E$6795)</f>
        <v>320229</v>
      </c>
      <c r="E37" s="25">
        <v>321836.96299999993</v>
      </c>
      <c r="F37" s="67">
        <f t="shared" si="0"/>
        <v>5.0212910136182565E-3</v>
      </c>
      <c r="G37" s="25">
        <f>SUMIF('SMR&lt;75 by MSOA 16gps 10-1wt'!$A$5:$A$6795,B37,'SMR&lt;75 by MSOA 16gps 10-1wt'!$H$5:$H$6795)</f>
        <v>428454.31577670161</v>
      </c>
      <c r="H37" s="25">
        <f t="shared" si="1"/>
        <v>430605.70958225714</v>
      </c>
      <c r="I37" s="25">
        <f t="shared" si="2"/>
        <v>430960.0222330711</v>
      </c>
      <c r="J37" s="56">
        <v>0.95551413419941233</v>
      </c>
      <c r="K37" s="57">
        <f t="shared" si="3"/>
        <v>414081.24359044252</v>
      </c>
    </row>
    <row r="38" spans="1:11" ht="12.75" x14ac:dyDescent="0.2">
      <c r="A38" s="1" t="s">
        <v>107</v>
      </c>
      <c r="B38" s="1" t="s">
        <v>108</v>
      </c>
      <c r="C38" s="1" t="s">
        <v>109</v>
      </c>
      <c r="D38" s="116">
        <f>SUMIF('SMR&lt;75 by MSOA 16gps 10-1wt'!$A$5:$A$6795,'SMR&lt;75 &amp; MFF wtd pop'!B38,'SMR&lt;75 by MSOA 16gps 10-1wt'!$E$5:$E$6795)</f>
        <v>499104</v>
      </c>
      <c r="E38" s="25">
        <v>497737.64</v>
      </c>
      <c r="F38" s="67">
        <f t="shared" si="0"/>
        <v>-2.7376258254792063E-3</v>
      </c>
      <c r="G38" s="25">
        <f>SUMIF('SMR&lt;75 by MSOA 16gps 10-1wt'!$A$5:$A$6795,B38,'SMR&lt;75 by MSOA 16gps 10-1wt'!$H$5:$H$6795)</f>
        <v>509450.62546436395</v>
      </c>
      <c r="H38" s="25">
        <f t="shared" si="1"/>
        <v>508055.94027528615</v>
      </c>
      <c r="I38" s="25">
        <f t="shared" si="2"/>
        <v>508473.98082364607</v>
      </c>
      <c r="J38" s="56">
        <v>0.94691340086731834</v>
      </c>
      <c r="K38" s="57">
        <f t="shared" si="3"/>
        <v>484161.72722948139</v>
      </c>
    </row>
    <row r="39" spans="1:11" ht="12.75" x14ac:dyDescent="0.2">
      <c r="A39" s="1" t="s">
        <v>110</v>
      </c>
      <c r="B39" s="1" t="s">
        <v>111</v>
      </c>
      <c r="C39" s="1" t="s">
        <v>112</v>
      </c>
      <c r="D39" s="116">
        <f>SUMIF('SMR&lt;75 by MSOA 16gps 10-1wt'!$A$5:$A$6795,'SMR&lt;75 &amp; MFF wtd pop'!B39,'SMR&lt;75 by MSOA 16gps 10-1wt'!$E$5:$E$6795)</f>
        <v>1175979</v>
      </c>
      <c r="E39" s="25">
        <v>1187586.0869999998</v>
      </c>
      <c r="F39" s="67">
        <f t="shared" si="0"/>
        <v>9.8701481914216238E-3</v>
      </c>
      <c r="G39" s="25">
        <f>SUMIF('SMR&lt;75 by MSOA 16gps 10-1wt'!$A$5:$A$6795,B39,'SMR&lt;75 by MSOA 16gps 10-1wt'!$H$5:$H$6795)</f>
        <v>1385457.9722253385</v>
      </c>
      <c r="H39" s="25">
        <f t="shared" si="1"/>
        <v>1399132.6477241891</v>
      </c>
      <c r="I39" s="25">
        <f t="shared" si="2"/>
        <v>1400283.887445874</v>
      </c>
      <c r="J39" s="56">
        <v>0.95071549296913771</v>
      </c>
      <c r="K39" s="57">
        <f t="shared" si="3"/>
        <v>1338684.1495476963</v>
      </c>
    </row>
    <row r="40" spans="1:11" ht="12.75" x14ac:dyDescent="0.2">
      <c r="A40" s="1" t="s">
        <v>113</v>
      </c>
      <c r="B40" s="1" t="s">
        <v>114</v>
      </c>
      <c r="C40" s="1" t="s">
        <v>115</v>
      </c>
      <c r="D40" s="116">
        <f>SUMIF('SMR&lt;75 by MSOA 16gps 10-1wt'!$A$5:$A$6795,'SMR&lt;75 &amp; MFF wtd pop'!B40,'SMR&lt;75 by MSOA 16gps 10-1wt'!$E$5:$E$6795)</f>
        <v>257204</v>
      </c>
      <c r="E40" s="25">
        <v>259358.31300000002</v>
      </c>
      <c r="F40" s="67">
        <f t="shared" si="0"/>
        <v>8.3758922878338637E-3</v>
      </c>
      <c r="G40" s="25">
        <f>SUMIF('SMR&lt;75 by MSOA 16gps 10-1wt'!$A$5:$A$6795,B40,'SMR&lt;75 by MSOA 16gps 10-1wt'!$H$5:$H$6795)</f>
        <v>429521.00794622389</v>
      </c>
      <c r="H40" s="25">
        <f t="shared" si="1"/>
        <v>433118.62964414328</v>
      </c>
      <c r="I40" s="25">
        <f t="shared" si="2"/>
        <v>433475.00998553488</v>
      </c>
      <c r="J40" s="56">
        <v>0.93421677072746312</v>
      </c>
      <c r="K40" s="57">
        <f t="shared" si="3"/>
        <v>407214.45228799497</v>
      </c>
    </row>
    <row r="41" spans="1:11" ht="12.75" x14ac:dyDescent="0.2">
      <c r="A41" s="1" t="s">
        <v>116</v>
      </c>
      <c r="B41" s="1" t="s">
        <v>117</v>
      </c>
      <c r="C41" s="1" t="s">
        <v>118</v>
      </c>
      <c r="D41" s="116">
        <f>SUMIF('SMR&lt;75 by MSOA 16gps 10-1wt'!$A$5:$A$6795,'SMR&lt;75 &amp; MFF wtd pop'!B41,'SMR&lt;75 by MSOA 16gps 10-1wt'!$E$5:$E$6795)</f>
        <v>335887</v>
      </c>
      <c r="E41" s="25">
        <v>341819.79299999995</v>
      </c>
      <c r="F41" s="67">
        <f t="shared" si="0"/>
        <v>1.7663062279873687E-2</v>
      </c>
      <c r="G41" s="25">
        <f>SUMIF('SMR&lt;75 by MSOA 16gps 10-1wt'!$A$5:$A$6795,B41,'SMR&lt;75 by MSOA 16gps 10-1wt'!$H$5:$H$6795)</f>
        <v>277237.40236480138</v>
      </c>
      <c r="H41" s="25">
        <f t="shared" si="1"/>
        <v>282134.26386908127</v>
      </c>
      <c r="I41" s="25">
        <f t="shared" si="2"/>
        <v>282366.41067227593</v>
      </c>
      <c r="J41" s="56">
        <v>0.93980724025995266</v>
      </c>
      <c r="K41" s="57">
        <f t="shared" si="3"/>
        <v>266847.58587262913</v>
      </c>
    </row>
    <row r="42" spans="1:11" ht="12.75" x14ac:dyDescent="0.2">
      <c r="A42" s="1" t="s">
        <v>119</v>
      </c>
      <c r="B42" s="1" t="s">
        <v>120</v>
      </c>
      <c r="C42" s="1" t="s">
        <v>121</v>
      </c>
      <c r="D42" s="116">
        <f>SUMIF('SMR&lt;75 by MSOA 16gps 10-1wt'!$A$5:$A$6795,'SMR&lt;75 &amp; MFF wtd pop'!B42,'SMR&lt;75 by MSOA 16gps 10-1wt'!$E$5:$E$6795)</f>
        <v>159727</v>
      </c>
      <c r="E42" s="25">
        <v>160191.79100000003</v>
      </c>
      <c r="F42" s="67">
        <f t="shared" si="0"/>
        <v>2.9099087818591496E-3</v>
      </c>
      <c r="G42" s="25">
        <f>SUMIF('SMR&lt;75 by MSOA 16gps 10-1wt'!$A$5:$A$6795,B42,'SMR&lt;75 by MSOA 16gps 10-1wt'!$H$5:$H$6795)</f>
        <v>205581.55247303657</v>
      </c>
      <c r="H42" s="25">
        <f t="shared" si="1"/>
        <v>206179.7760379661</v>
      </c>
      <c r="I42" s="25">
        <f t="shared" si="2"/>
        <v>206349.42567652548</v>
      </c>
      <c r="J42" s="56">
        <v>0.94248957201218375</v>
      </c>
      <c r="K42" s="57">
        <f t="shared" si="3"/>
        <v>195565.06496209907</v>
      </c>
    </row>
    <row r="43" spans="1:11" ht="12.75" x14ac:dyDescent="0.2">
      <c r="A43" s="1" t="s">
        <v>122</v>
      </c>
      <c r="B43" s="1" t="s">
        <v>123</v>
      </c>
      <c r="C43" s="1" t="s">
        <v>124</v>
      </c>
      <c r="D43" s="116">
        <f>SUMIF('SMR&lt;75 by MSOA 16gps 10-1wt'!$A$5:$A$6795,'SMR&lt;75 &amp; MFF wtd pop'!B43,'SMR&lt;75 by MSOA 16gps 10-1wt'!$E$5:$E$6795)</f>
        <v>168372</v>
      </c>
      <c r="E43" s="25">
        <v>171448.28399999999</v>
      </c>
      <c r="F43" s="67">
        <f t="shared" si="0"/>
        <v>1.8270757608153332E-2</v>
      </c>
      <c r="G43" s="25">
        <f>SUMIF('SMR&lt;75 by MSOA 16gps 10-1wt'!$A$5:$A$6795,B43,'SMR&lt;75 by MSOA 16gps 10-1wt'!$H$5:$H$6795)</f>
        <v>191238.72600803079</v>
      </c>
      <c r="H43" s="25">
        <f t="shared" si="1"/>
        <v>194732.80241621556</v>
      </c>
      <c r="I43" s="25">
        <f t="shared" si="2"/>
        <v>194893.03321178825</v>
      </c>
      <c r="J43" s="56">
        <v>0.94231105862952114</v>
      </c>
      <c r="K43" s="57">
        <f t="shared" si="3"/>
        <v>184672.42880085611</v>
      </c>
    </row>
    <row r="44" spans="1:11" ht="12.75" x14ac:dyDescent="0.2">
      <c r="A44" s="1" t="s">
        <v>125</v>
      </c>
      <c r="B44" s="1" t="s">
        <v>126</v>
      </c>
      <c r="C44" s="1" t="s">
        <v>127</v>
      </c>
      <c r="D44" s="116">
        <f>SUMIF('SMR&lt;75 by MSOA 16gps 10-1wt'!$A$5:$A$6795,'SMR&lt;75 &amp; MFF wtd pop'!B44,'SMR&lt;75 by MSOA 16gps 10-1wt'!$E$5:$E$6795)</f>
        <v>200018</v>
      </c>
      <c r="E44" s="25">
        <v>205644.76500000001</v>
      </c>
      <c r="F44" s="67">
        <f t="shared" si="0"/>
        <v>2.8131293183613515E-2</v>
      </c>
      <c r="G44" s="25">
        <f>SUMIF('SMR&lt;75 by MSOA 16gps 10-1wt'!$A$5:$A$6795,B44,'SMR&lt;75 by MSOA 16gps 10-1wt'!$H$5:$H$6795)</f>
        <v>178601.02474623796</v>
      </c>
      <c r="H44" s="25">
        <f t="shared" si="1"/>
        <v>183625.30253626819</v>
      </c>
      <c r="I44" s="25">
        <f t="shared" si="2"/>
        <v>183776.39381594781</v>
      </c>
      <c r="J44" s="56">
        <v>0.95174169794825725</v>
      </c>
      <c r="K44" s="57">
        <f t="shared" si="3"/>
        <v>175881.5485780648</v>
      </c>
    </row>
    <row r="45" spans="1:11" x14ac:dyDescent="0.25">
      <c r="A45" s="1" t="s">
        <v>128</v>
      </c>
      <c r="B45" s="1" t="s">
        <v>129</v>
      </c>
      <c r="C45" s="1" t="s">
        <v>130</v>
      </c>
      <c r="D45" s="116">
        <f>SUMIF('SMR&lt;75 by MSOA 16gps 10-1wt'!$A$5:$A$6795,'SMR&lt;75 &amp; MFF wtd pop'!B45,'SMR&lt;75 by MSOA 16gps 10-1wt'!$E$5:$E$6795)</f>
        <v>233671</v>
      </c>
      <c r="E45" s="25">
        <v>239391.98300000004</v>
      </c>
      <c r="F45" s="67">
        <f t="shared" si="0"/>
        <v>2.4483068074343972E-2</v>
      </c>
      <c r="G45" s="25">
        <f>SUMIF('SMR&lt;75 by MSOA 16gps 10-1wt'!$A$5:$A$6795,B45,'SMR&lt;75 by MSOA 16gps 10-1wt'!$H$5:$H$6795)</f>
        <v>275751.51276020886</v>
      </c>
      <c r="H45" s="25">
        <f t="shared" si="1"/>
        <v>282502.75581872038</v>
      </c>
      <c r="I45" s="25">
        <f t="shared" si="2"/>
        <v>282735.20582588232</v>
      </c>
      <c r="J45" s="56">
        <v>0.94904139040282953</v>
      </c>
      <c r="K45" s="57">
        <f t="shared" si="3"/>
        <v>269821.46855557</v>
      </c>
    </row>
    <row r="46" spans="1:11" x14ac:dyDescent="0.25">
      <c r="A46" s="1" t="s">
        <v>131</v>
      </c>
      <c r="B46" s="1" t="s">
        <v>132</v>
      </c>
      <c r="C46" s="1" t="s">
        <v>133</v>
      </c>
      <c r="D46" s="116">
        <f>SUMIF('SMR&lt;75 by MSOA 16gps 10-1wt'!$A$5:$A$6795,'SMR&lt;75 &amp; MFF wtd pop'!B46,'SMR&lt;75 by MSOA 16gps 10-1wt'!$E$5:$E$6795)</f>
        <v>302739</v>
      </c>
      <c r="E46" s="25">
        <v>304876.58299999998</v>
      </c>
      <c r="F46" s="67">
        <f t="shared" si="0"/>
        <v>7.0608114580545944E-3</v>
      </c>
      <c r="G46" s="25">
        <f>SUMIF('SMR&lt;75 by MSOA 16gps 10-1wt'!$A$5:$A$6795,B46,'SMR&lt;75 by MSOA 16gps 10-1wt'!$H$5:$H$6795)</f>
        <v>365260.53969651967</v>
      </c>
      <c r="H46" s="25">
        <f t="shared" si="1"/>
        <v>367839.57550038409</v>
      </c>
      <c r="I46" s="25">
        <f t="shared" si="2"/>
        <v>368142.24267866247</v>
      </c>
      <c r="J46" s="56">
        <v>0.9520359653750885</v>
      </c>
      <c r="K46" s="57">
        <f t="shared" si="3"/>
        <v>352436.16528718598</v>
      </c>
    </row>
    <row r="47" spans="1:11" x14ac:dyDescent="0.25">
      <c r="A47" s="1" t="s">
        <v>134</v>
      </c>
      <c r="B47" s="1" t="s">
        <v>135</v>
      </c>
      <c r="C47" s="1" t="s">
        <v>136</v>
      </c>
      <c r="D47" s="116">
        <f>SUMIF('SMR&lt;75 by MSOA 16gps 10-1wt'!$A$5:$A$6795,'SMR&lt;75 &amp; MFF wtd pop'!B47,'SMR&lt;75 by MSOA 16gps 10-1wt'!$E$5:$E$6795)</f>
        <v>258352</v>
      </c>
      <c r="E47" s="25">
        <v>261739.33099999995</v>
      </c>
      <c r="F47" s="67">
        <f t="shared" si="0"/>
        <v>1.3111301634978423E-2</v>
      </c>
      <c r="G47" s="25">
        <f>SUMIF('SMR&lt;75 by MSOA 16gps 10-1wt'!$A$5:$A$6795,B47,'SMR&lt;75 by MSOA 16gps 10-1wt'!$H$5:$H$6795)</f>
        <v>299853.33188690455</v>
      </c>
      <c r="H47" s="25">
        <f t="shared" si="1"/>
        <v>303784.79936752707</v>
      </c>
      <c r="I47" s="25">
        <f t="shared" si="2"/>
        <v>304034.76074784715</v>
      </c>
      <c r="J47" s="56">
        <v>0.94557786469997429</v>
      </c>
      <c r="K47" s="57">
        <f t="shared" si="3"/>
        <v>289089.28533942741</v>
      </c>
    </row>
    <row r="48" spans="1:11" x14ac:dyDescent="0.25">
      <c r="A48" s="1" t="s">
        <v>137</v>
      </c>
      <c r="B48" s="1" t="s">
        <v>138</v>
      </c>
      <c r="C48" s="1" t="s">
        <v>139</v>
      </c>
      <c r="D48" s="116">
        <f>SUMIF('SMR&lt;75 by MSOA 16gps 10-1wt'!$A$5:$A$6795,'SMR&lt;75 &amp; MFF wtd pop'!B48,'SMR&lt;75 by MSOA 16gps 10-1wt'!$E$5:$E$6795)</f>
        <v>557382</v>
      </c>
      <c r="E48" s="25">
        <v>570227.78799999994</v>
      </c>
      <c r="F48" s="67">
        <f t="shared" si="0"/>
        <v>2.3046650232694921E-2</v>
      </c>
      <c r="G48" s="25">
        <f>SUMIF('SMR&lt;75 by MSOA 16gps 10-1wt'!$A$5:$A$6795,B48,'SMR&lt;75 by MSOA 16gps 10-1wt'!$H$5:$H$6795)</f>
        <v>592022.304352451</v>
      </c>
      <c r="H48" s="25">
        <f t="shared" si="1"/>
        <v>605666.43533081596</v>
      </c>
      <c r="I48" s="25">
        <f t="shared" si="2"/>
        <v>606164.79212320328</v>
      </c>
      <c r="J48" s="56">
        <v>0.94697412600384134</v>
      </c>
      <c r="K48" s="57">
        <f t="shared" si="3"/>
        <v>577218.54935798352</v>
      </c>
    </row>
    <row r="49" spans="1:11" x14ac:dyDescent="0.25">
      <c r="A49" s="1" t="s">
        <v>140</v>
      </c>
      <c r="B49" s="1" t="s">
        <v>141</v>
      </c>
      <c r="C49" s="1" t="s">
        <v>142</v>
      </c>
      <c r="D49" s="116">
        <f>SUMIF('SMR&lt;75 by MSOA 16gps 10-1wt'!$A$5:$A$6795,'SMR&lt;75 &amp; MFF wtd pop'!B49,'SMR&lt;75 by MSOA 16gps 10-1wt'!$E$5:$E$6795)</f>
        <v>524619</v>
      </c>
      <c r="E49" s="25">
        <v>538161.26399999997</v>
      </c>
      <c r="F49" s="67">
        <f t="shared" si="0"/>
        <v>2.5813521812972695E-2</v>
      </c>
      <c r="G49" s="25">
        <f>SUMIF('SMR&lt;75 by MSOA 16gps 10-1wt'!$A$5:$A$6795,B49,'SMR&lt;75 by MSOA 16gps 10-1wt'!$H$5:$H$6795)</f>
        <v>715434.14544278034</v>
      </c>
      <c r="H49" s="25">
        <f t="shared" si="1"/>
        <v>733902.02036191302</v>
      </c>
      <c r="I49" s="25">
        <f t="shared" si="2"/>
        <v>734505.89245298307</v>
      </c>
      <c r="J49" s="56">
        <v>0.95082407988666295</v>
      </c>
      <c r="K49" s="57">
        <f t="shared" si="3"/>
        <v>702274.52455539128</v>
      </c>
    </row>
    <row r="50" spans="1:11" x14ac:dyDescent="0.25">
      <c r="A50" s="1" t="s">
        <v>143</v>
      </c>
      <c r="B50" s="1" t="s">
        <v>144</v>
      </c>
      <c r="C50" s="1" t="s">
        <v>145</v>
      </c>
      <c r="D50" s="116">
        <f>SUMIF('SMR&lt;75 by MSOA 16gps 10-1wt'!$A$5:$A$6795,'SMR&lt;75 &amp; MFF wtd pop'!B50,'SMR&lt;75 by MSOA 16gps 10-1wt'!$E$5:$E$6795)</f>
        <v>205293</v>
      </c>
      <c r="E50" s="25">
        <v>210447.98299999995</v>
      </c>
      <c r="F50" s="67">
        <f t="shared" si="0"/>
        <v>2.5110369082238293E-2</v>
      </c>
      <c r="G50" s="25">
        <f>SUMIF('SMR&lt;75 by MSOA 16gps 10-1wt'!$A$5:$A$6795,B50,'SMR&lt;75 by MSOA 16gps 10-1wt'!$H$5:$H$6795)</f>
        <v>242138.42783748673</v>
      </c>
      <c r="H50" s="25">
        <f t="shared" si="1"/>
        <v>248218.61312947894</v>
      </c>
      <c r="I50" s="25">
        <f t="shared" si="2"/>
        <v>248422.85332611864</v>
      </c>
      <c r="J50" s="56">
        <v>0.95547982052183378</v>
      </c>
      <c r="K50" s="57">
        <f t="shared" si="3"/>
        <v>238684.66829106354</v>
      </c>
    </row>
    <row r="51" spans="1:11" x14ac:dyDescent="0.25">
      <c r="A51" s="1" t="s">
        <v>146</v>
      </c>
      <c r="B51" s="1" t="s">
        <v>147</v>
      </c>
      <c r="C51" s="1" t="s">
        <v>148</v>
      </c>
      <c r="D51" s="116">
        <f>SUMIF('SMR&lt;75 by MSOA 16gps 10-1wt'!$A$5:$A$6795,'SMR&lt;75 &amp; MFF wtd pop'!B51,'SMR&lt;75 by MSOA 16gps 10-1wt'!$E$5:$E$6795)</f>
        <v>425517</v>
      </c>
      <c r="E51" s="25">
        <v>436787.67599999998</v>
      </c>
      <c r="F51" s="67">
        <f t="shared" si="0"/>
        <v>2.648701696994471E-2</v>
      </c>
      <c r="G51" s="25">
        <f>SUMIF('SMR&lt;75 by MSOA 16gps 10-1wt'!$A$5:$A$6795,B51,'SMR&lt;75 by MSOA 16gps 10-1wt'!$H$5:$H$6795)</f>
        <v>470745.72644001612</v>
      </c>
      <c r="H51" s="25">
        <f t="shared" si="1"/>
        <v>483214.37648476177</v>
      </c>
      <c r="I51" s="25">
        <f t="shared" si="2"/>
        <v>483611.97680178919</v>
      </c>
      <c r="J51" s="56">
        <v>0.95616123525834562</v>
      </c>
      <c r="K51" s="57">
        <f t="shared" si="3"/>
        <v>464985.74465002964</v>
      </c>
    </row>
    <row r="52" spans="1:11" x14ac:dyDescent="0.25">
      <c r="A52" s="1" t="s">
        <v>149</v>
      </c>
      <c r="B52" s="1" t="s">
        <v>150</v>
      </c>
      <c r="C52" s="1" t="s">
        <v>151</v>
      </c>
      <c r="D52" s="116">
        <f>SUMIF('SMR&lt;75 by MSOA 16gps 10-1wt'!$A$5:$A$6795,'SMR&lt;75 &amp; MFF wtd pop'!B52,'SMR&lt;75 by MSOA 16gps 10-1wt'!$E$5:$E$6795)</f>
        <v>757655</v>
      </c>
      <c r="E52" s="25">
        <v>781245.41700000002</v>
      </c>
      <c r="F52" s="67">
        <f t="shared" si="0"/>
        <v>3.1136093604609005E-2</v>
      </c>
      <c r="G52" s="25">
        <f>SUMIF('SMR&lt;75 by MSOA 16gps 10-1wt'!$A$5:$A$6795,B52,'SMR&lt;75 by MSOA 16gps 10-1wt'!$H$5:$H$6795)</f>
        <v>955477.45702065667</v>
      </c>
      <c r="H52" s="25">
        <f t="shared" si="1"/>
        <v>985227.2925595456</v>
      </c>
      <c r="I52" s="25">
        <f t="shared" si="2"/>
        <v>986037.96108045231</v>
      </c>
      <c r="J52" s="56">
        <v>0.96115695213438324</v>
      </c>
      <c r="K52" s="57">
        <f t="shared" si="3"/>
        <v>953014.27293624729</v>
      </c>
    </row>
    <row r="53" spans="1:11" x14ac:dyDescent="0.25">
      <c r="A53" s="1" t="s">
        <v>152</v>
      </c>
      <c r="B53" s="1" t="s">
        <v>153</v>
      </c>
      <c r="C53" s="1" t="s">
        <v>154</v>
      </c>
      <c r="D53" s="116">
        <f>SUMIF('SMR&lt;75 by MSOA 16gps 10-1wt'!$A$5:$A$6795,'SMR&lt;75 &amp; MFF wtd pop'!B53,'SMR&lt;75 by MSOA 16gps 10-1wt'!$E$5:$E$6795)</f>
        <v>327627</v>
      </c>
      <c r="E53" s="25">
        <v>333964.24800000002</v>
      </c>
      <c r="F53" s="67">
        <f t="shared" si="0"/>
        <v>1.934287467150142E-2</v>
      </c>
      <c r="G53" s="25">
        <f>SUMIF('SMR&lt;75 by MSOA 16gps 10-1wt'!$A$5:$A$6795,B53,'SMR&lt;75 by MSOA 16gps 10-1wt'!$H$5:$H$6795)</f>
        <v>382774.60345445829</v>
      </c>
      <c r="H53" s="25">
        <f t="shared" si="1"/>
        <v>390178.56463651155</v>
      </c>
      <c r="I53" s="25">
        <f t="shared" si="2"/>
        <v>390499.61286799284</v>
      </c>
      <c r="J53" s="56">
        <v>0.95670152114524976</v>
      </c>
      <c r="K53" s="57">
        <f t="shared" si="3"/>
        <v>375671.7435878595</v>
      </c>
    </row>
    <row r="54" spans="1:11" x14ac:dyDescent="0.25">
      <c r="A54" s="1" t="s">
        <v>155</v>
      </c>
      <c r="B54" s="1" t="s">
        <v>156</v>
      </c>
      <c r="C54" s="1" t="s">
        <v>157</v>
      </c>
      <c r="D54" s="116">
        <f>SUMIF('SMR&lt;75 by MSOA 16gps 10-1wt'!$A$5:$A$6795,'SMR&lt;75 &amp; MFF wtd pop'!B54,'SMR&lt;75 by MSOA 16gps 10-1wt'!$E$5:$E$6795)</f>
        <v>602628</v>
      </c>
      <c r="E54" s="25">
        <v>608311.571</v>
      </c>
      <c r="F54" s="67">
        <f t="shared" si="0"/>
        <v>9.4313091990414488E-3</v>
      </c>
      <c r="G54" s="25">
        <f>SUMIF('SMR&lt;75 by MSOA 16gps 10-1wt'!$A$5:$A$6795,B54,'SMR&lt;75 by MSOA 16gps 10-1wt'!$H$5:$H$6795)</f>
        <v>478641.26350528921</v>
      </c>
      <c r="H54" s="25">
        <f t="shared" si="1"/>
        <v>483155.47725682746</v>
      </c>
      <c r="I54" s="25">
        <f t="shared" si="2"/>
        <v>483553.02911016502</v>
      </c>
      <c r="J54" s="56">
        <v>0.95101076771369297</v>
      </c>
      <c r="K54" s="57">
        <f t="shared" si="3"/>
        <v>462424.67581696296</v>
      </c>
    </row>
    <row r="55" spans="1:11" x14ac:dyDescent="0.25">
      <c r="A55" s="1" t="s">
        <v>158</v>
      </c>
      <c r="B55" s="1" t="s">
        <v>159</v>
      </c>
      <c r="C55" s="1" t="s">
        <v>160</v>
      </c>
      <c r="D55" s="116">
        <f>SUMIF('SMR&lt;75 by MSOA 16gps 10-1wt'!$A$5:$A$6795,'SMR&lt;75 &amp; MFF wtd pop'!B55,'SMR&lt;75 by MSOA 16gps 10-1wt'!$E$5:$E$6795)</f>
        <v>250568</v>
      </c>
      <c r="E55" s="25">
        <v>258060.57399999999</v>
      </c>
      <c r="F55" s="67">
        <f t="shared" si="0"/>
        <v>2.9902357842980676E-2</v>
      </c>
      <c r="G55" s="25">
        <f>SUMIF('SMR&lt;75 by MSOA 16gps 10-1wt'!$A$5:$A$6795,B55,'SMR&lt;75 by MSOA 16gps 10-1wt'!$H$5:$H$6795)</f>
        <v>317254.43265190575</v>
      </c>
      <c r="H55" s="25">
        <f t="shared" si="1"/>
        <v>326741.08822433488</v>
      </c>
      <c r="I55" s="25">
        <f t="shared" si="2"/>
        <v>327009.938586795</v>
      </c>
      <c r="J55" s="56">
        <v>0.95591950499107237</v>
      </c>
      <c r="K55" s="57">
        <f t="shared" si="3"/>
        <v>314335.71867360652</v>
      </c>
    </row>
    <row r="56" spans="1:11" x14ac:dyDescent="0.25">
      <c r="A56" s="1" t="s">
        <v>161</v>
      </c>
      <c r="B56" s="1" t="s">
        <v>162</v>
      </c>
      <c r="C56" s="1" t="s">
        <v>163</v>
      </c>
      <c r="D56" s="116">
        <f>SUMIF('SMR&lt;75 by MSOA 16gps 10-1wt'!$A$5:$A$6795,'SMR&lt;75 &amp; MFF wtd pop'!B56,'SMR&lt;75 by MSOA 16gps 10-1wt'!$E$5:$E$6795)</f>
        <v>331606</v>
      </c>
      <c r="E56" s="25">
        <v>339932.73100000003</v>
      </c>
      <c r="F56" s="67">
        <f t="shared" si="0"/>
        <v>2.5110314650519161E-2</v>
      </c>
      <c r="G56" s="25">
        <f>SUMIF('SMR&lt;75 by MSOA 16gps 10-1wt'!$A$5:$A$6795,B56,'SMR&lt;75 by MSOA 16gps 10-1wt'!$H$5:$H$6795)</f>
        <v>481894.41491400497</v>
      </c>
      <c r="H56" s="25">
        <f t="shared" si="1"/>
        <v>493994.93530082348</v>
      </c>
      <c r="I56" s="25">
        <f t="shared" si="2"/>
        <v>494401.40611883678</v>
      </c>
      <c r="J56" s="56">
        <v>0.96034184206425377</v>
      </c>
      <c r="K56" s="57">
        <f t="shared" si="3"/>
        <v>477438.02738912916</v>
      </c>
    </row>
    <row r="57" spans="1:11" x14ac:dyDescent="0.25">
      <c r="A57" s="1" t="s">
        <v>164</v>
      </c>
      <c r="B57" s="1" t="s">
        <v>165</v>
      </c>
      <c r="C57" s="1" t="s">
        <v>166</v>
      </c>
      <c r="D57" s="116">
        <f>SUMIF('SMR&lt;75 by MSOA 16gps 10-1wt'!$A$5:$A$6795,'SMR&lt;75 &amp; MFF wtd pop'!B57,'SMR&lt;75 by MSOA 16gps 10-1wt'!$E$5:$E$6795)</f>
        <v>37015</v>
      </c>
      <c r="E57" s="25">
        <v>37086.457000000002</v>
      </c>
      <c r="F57" s="67">
        <f t="shared" si="0"/>
        <v>1.930487640146028E-3</v>
      </c>
      <c r="G57" s="25">
        <f>SUMIF('SMR&lt;75 by MSOA 16gps 10-1wt'!$A$5:$A$6795,B57,'SMR&lt;75 by MSOA 16gps 10-1wt'!$H$5:$H$6795)</f>
        <v>23764.329878650195</v>
      </c>
      <c r="H57" s="25">
        <f t="shared" si="1"/>
        <v>23810.206623757284</v>
      </c>
      <c r="I57" s="25">
        <f t="shared" si="2"/>
        <v>23829.798229807919</v>
      </c>
      <c r="J57" s="56">
        <v>0.96101358489078192</v>
      </c>
      <c r="K57" s="57">
        <f t="shared" si="3"/>
        <v>23028.271994532308</v>
      </c>
    </row>
    <row r="58" spans="1:11" x14ac:dyDescent="0.25">
      <c r="A58" s="1" t="s">
        <v>167</v>
      </c>
      <c r="B58" s="1" t="s">
        <v>168</v>
      </c>
      <c r="C58" s="1" t="s">
        <v>169</v>
      </c>
      <c r="D58" s="116">
        <f>SUMIF('SMR&lt;75 by MSOA 16gps 10-1wt'!$A$5:$A$6795,'SMR&lt;75 &amp; MFF wtd pop'!B58,'SMR&lt;75 by MSOA 16gps 10-1wt'!$E$5:$E$6795)</f>
        <v>308735</v>
      </c>
      <c r="E58" s="25">
        <v>315559.26099999994</v>
      </c>
      <c r="F58" s="67">
        <f t="shared" si="0"/>
        <v>2.2103943511425417E-2</v>
      </c>
      <c r="G58" s="25">
        <f>SUMIF('SMR&lt;75 by MSOA 16gps 10-1wt'!$A$5:$A$6795,B58,'SMR&lt;75 by MSOA 16gps 10-1wt'!$H$5:$H$6795)</f>
        <v>455754.74275980773</v>
      </c>
      <c r="H58" s="25">
        <f t="shared" si="1"/>
        <v>465828.71984883473</v>
      </c>
      <c r="I58" s="25">
        <f t="shared" si="2"/>
        <v>466212.01483281207</v>
      </c>
      <c r="J58" s="56">
        <v>0.95594125301472699</v>
      </c>
      <c r="K58" s="57">
        <f t="shared" si="3"/>
        <v>448152.80981185287</v>
      </c>
    </row>
    <row r="59" spans="1:11" x14ac:dyDescent="0.25">
      <c r="A59" s="1" t="s">
        <v>170</v>
      </c>
      <c r="B59" s="1" t="s">
        <v>171</v>
      </c>
      <c r="C59" s="1" t="s">
        <v>172</v>
      </c>
      <c r="D59" s="116">
        <f>SUMIF('SMR&lt;75 by MSOA 16gps 10-1wt'!$A$5:$A$6795,'SMR&lt;75 &amp; MFF wtd pop'!B59,'SMR&lt;75 by MSOA 16gps 10-1wt'!$E$5:$E$6795)</f>
        <v>773522</v>
      </c>
      <c r="E59" s="25">
        <v>787580.58100000001</v>
      </c>
      <c r="F59" s="67">
        <f t="shared" si="0"/>
        <v>1.8174765552886774E-2</v>
      </c>
      <c r="G59" s="25">
        <f>SUMIF('SMR&lt;75 by MSOA 16gps 10-1wt'!$A$5:$A$6795,B59,'SMR&lt;75 by MSOA 16gps 10-1wt'!$H$5:$H$6795)</f>
        <v>694507.42153601267</v>
      </c>
      <c r="H59" s="25">
        <f t="shared" si="1"/>
        <v>707129.93109716964</v>
      </c>
      <c r="I59" s="25">
        <f t="shared" si="2"/>
        <v>707711.77447449032</v>
      </c>
      <c r="J59" s="56">
        <v>0.95350882492319022</v>
      </c>
      <c r="K59" s="57">
        <f t="shared" si="3"/>
        <v>678566.78312662418</v>
      </c>
    </row>
    <row r="60" spans="1:11" x14ac:dyDescent="0.25">
      <c r="A60" s="1" t="s">
        <v>173</v>
      </c>
      <c r="B60" s="1" t="s">
        <v>174</v>
      </c>
      <c r="C60" s="1" t="s">
        <v>175</v>
      </c>
      <c r="D60" s="116">
        <f>SUMIF('SMR&lt;75 by MSOA 16gps 10-1wt'!$A$5:$A$6795,'SMR&lt;75 &amp; MFF wtd pop'!B60,'SMR&lt;75 by MSOA 16gps 10-1wt'!$E$5:$E$6795)</f>
        <v>656698</v>
      </c>
      <c r="E60" s="25">
        <v>673874.00599999994</v>
      </c>
      <c r="F60" s="67">
        <f t="shared" si="0"/>
        <v>2.6155106304572184E-2</v>
      </c>
      <c r="G60" s="25">
        <f>SUMIF('SMR&lt;75 by MSOA 16gps 10-1wt'!$A$5:$A$6795,B60,'SMR&lt;75 by MSOA 16gps 10-1wt'!$H$5:$H$6795)</f>
        <v>510247.74811789533</v>
      </c>
      <c r="H60" s="25">
        <f t="shared" si="1"/>
        <v>523593.33221158746</v>
      </c>
      <c r="I60" s="25">
        <f t="shared" si="2"/>
        <v>524024.15729670849</v>
      </c>
      <c r="J60" s="56">
        <v>0.96033071249928226</v>
      </c>
      <c r="K60" s="57">
        <f t="shared" si="3"/>
        <v>506038.52938937565</v>
      </c>
    </row>
    <row r="61" spans="1:11" x14ac:dyDescent="0.25">
      <c r="A61" s="1" t="s">
        <v>176</v>
      </c>
      <c r="B61" s="1" t="s">
        <v>177</v>
      </c>
      <c r="C61" s="1" t="s">
        <v>178</v>
      </c>
      <c r="D61" s="116">
        <f>SUMIF('SMR&lt;75 by MSOA 16gps 10-1wt'!$A$5:$A$6795,'SMR&lt;75 &amp; MFF wtd pop'!B61,'SMR&lt;75 by MSOA 16gps 10-1wt'!$E$5:$E$6795)</f>
        <v>718838</v>
      </c>
      <c r="E61" s="25">
        <v>738418.09199999995</v>
      </c>
      <c r="F61" s="67">
        <f t="shared" si="0"/>
        <v>2.7238532186667941E-2</v>
      </c>
      <c r="G61" s="25">
        <f>SUMIF('SMR&lt;75 by MSOA 16gps 10-1wt'!$A$5:$A$6795,B61,'SMR&lt;75 by MSOA 16gps 10-1wt'!$H$5:$H$6795)</f>
        <v>660014.18331746501</v>
      </c>
      <c r="H61" s="25">
        <f t="shared" si="1"/>
        <v>677992.00089341518</v>
      </c>
      <c r="I61" s="25">
        <f t="shared" si="2"/>
        <v>678549.86888661992</v>
      </c>
      <c r="J61" s="56">
        <v>0.94184514062522084</v>
      </c>
      <c r="K61" s="57">
        <f t="shared" si="3"/>
        <v>642647.36430443695</v>
      </c>
    </row>
    <row r="62" spans="1:11" x14ac:dyDescent="0.25">
      <c r="A62" s="1" t="s">
        <v>179</v>
      </c>
      <c r="B62" s="1" t="s">
        <v>180</v>
      </c>
      <c r="C62" s="1" t="s">
        <v>181</v>
      </c>
      <c r="D62" s="116">
        <f>SUMIF('SMR&lt;75 by MSOA 16gps 10-1wt'!$A$5:$A$6795,'SMR&lt;75 &amp; MFF wtd pop'!B62,'SMR&lt;75 by MSOA 16gps 10-1wt'!$E$5:$E$6795)</f>
        <v>700576</v>
      </c>
      <c r="E62" s="25">
        <v>724532.91</v>
      </c>
      <c r="F62" s="67">
        <f t="shared" si="0"/>
        <v>3.4196018704608866E-2</v>
      </c>
      <c r="G62" s="25">
        <f>SUMIF('SMR&lt;75 by MSOA 16gps 10-1wt'!$A$5:$A$6795,B62,'SMR&lt;75 by MSOA 16gps 10-1wt'!$H$5:$H$6795)</f>
        <v>722532.14507306786</v>
      </c>
      <c r="H62" s="25">
        <f t="shared" si="1"/>
        <v>747239.86782066769</v>
      </c>
      <c r="I62" s="25">
        <f t="shared" si="2"/>
        <v>747854.71461082809</v>
      </c>
      <c r="J62" s="56">
        <v>0.97653263854788419</v>
      </c>
      <c r="K62" s="57">
        <f t="shared" si="3"/>
        <v>734370.89696692326</v>
      </c>
    </row>
    <row r="63" spans="1:11" x14ac:dyDescent="0.25">
      <c r="A63" s="1" t="s">
        <v>182</v>
      </c>
      <c r="B63" s="1" t="s">
        <v>183</v>
      </c>
      <c r="C63" s="1" t="s">
        <v>184</v>
      </c>
      <c r="D63" s="116">
        <f>SUMIF('SMR&lt;75 by MSOA 16gps 10-1wt'!$A$5:$A$6795,'SMR&lt;75 &amp; MFF wtd pop'!B63,'SMR&lt;75 by MSOA 16gps 10-1wt'!$E$5:$E$6795)</f>
        <v>790173</v>
      </c>
      <c r="E63" s="25">
        <v>807355.04600000009</v>
      </c>
      <c r="F63" s="67">
        <f t="shared" si="0"/>
        <v>2.1744663510395945E-2</v>
      </c>
      <c r="G63" s="25">
        <f>SUMIF('SMR&lt;75 by MSOA 16gps 10-1wt'!$A$5:$A$6795,B63,'SMR&lt;75 by MSOA 16gps 10-1wt'!$H$5:$H$6795)</f>
        <v>738247.78328074655</v>
      </c>
      <c r="H63" s="25">
        <f t="shared" si="1"/>
        <v>754300.73291548213</v>
      </c>
      <c r="I63" s="25">
        <f t="shared" si="2"/>
        <v>754921.38955389371</v>
      </c>
      <c r="J63" s="56">
        <v>0.9522318639424957</v>
      </c>
      <c r="K63" s="57">
        <f t="shared" si="3"/>
        <v>722862.83873104549</v>
      </c>
    </row>
    <row r="64" spans="1:11" x14ac:dyDescent="0.25">
      <c r="A64" s="1" t="s">
        <v>185</v>
      </c>
      <c r="B64" s="1" t="s">
        <v>186</v>
      </c>
      <c r="C64" s="1" t="s">
        <v>187</v>
      </c>
      <c r="D64" s="116">
        <f>SUMIF('SMR&lt;75 by MSOA 16gps 10-1wt'!$A$5:$A$6795,'SMR&lt;75 &amp; MFF wtd pop'!B64,'SMR&lt;75 by MSOA 16gps 10-1wt'!$E$5:$E$6795)</f>
        <v>184932</v>
      </c>
      <c r="E64" s="25">
        <v>188724.42799999996</v>
      </c>
      <c r="F64" s="67">
        <f t="shared" si="0"/>
        <v>2.0507148573529532E-2</v>
      </c>
      <c r="G64" s="25">
        <f>SUMIF('SMR&lt;75 by MSOA 16gps 10-1wt'!$A$5:$A$6795,B64,'SMR&lt;75 by MSOA 16gps 10-1wt'!$H$5:$H$6795)</f>
        <v>160521.54369243834</v>
      </c>
      <c r="H64" s="25">
        <f t="shared" si="1"/>
        <v>163813.38283819149</v>
      </c>
      <c r="I64" s="25">
        <f t="shared" si="2"/>
        <v>163948.17239769013</v>
      </c>
      <c r="J64" s="56">
        <v>0.94625837649680866</v>
      </c>
      <c r="K64" s="57">
        <f t="shared" si="3"/>
        <v>156001.14111564643</v>
      </c>
    </row>
    <row r="65" spans="1:11" x14ac:dyDescent="0.25">
      <c r="A65" s="1" t="s">
        <v>188</v>
      </c>
      <c r="B65" s="1" t="s">
        <v>189</v>
      </c>
      <c r="C65" s="1" t="s">
        <v>190</v>
      </c>
      <c r="D65" s="116">
        <f>SUMIF('SMR&lt;75 by MSOA 16gps 10-1wt'!$A$5:$A$6795,'SMR&lt;75 &amp; MFF wtd pop'!B65,'SMR&lt;75 by MSOA 16gps 10-1wt'!$E$5:$E$6795)</f>
        <v>167682</v>
      </c>
      <c r="E65" s="25">
        <v>170343.413</v>
      </c>
      <c r="F65" s="67">
        <f t="shared" si="0"/>
        <v>1.5871787073150401E-2</v>
      </c>
      <c r="G65" s="25">
        <f>SUMIF('SMR&lt;75 by MSOA 16gps 10-1wt'!$A$5:$A$6795,B65,'SMR&lt;75 by MSOA 16gps 10-1wt'!$H$5:$H$6795)</f>
        <v>181118.1379024518</v>
      </c>
      <c r="H65" s="25">
        <f t="shared" si="1"/>
        <v>183992.806422325</v>
      </c>
      <c r="I65" s="25">
        <f t="shared" si="2"/>
        <v>184144.20009296964</v>
      </c>
      <c r="J65" s="56">
        <v>0.94485456939518697</v>
      </c>
      <c r="K65" s="57">
        <f t="shared" si="3"/>
        <v>174958.26798009005</v>
      </c>
    </row>
    <row r="66" spans="1:11" x14ac:dyDescent="0.25">
      <c r="A66" s="1" t="s">
        <v>191</v>
      </c>
      <c r="B66" s="1" t="s">
        <v>192</v>
      </c>
      <c r="C66" s="1" t="s">
        <v>193</v>
      </c>
      <c r="D66" s="116">
        <f>SUMIF('SMR&lt;75 by MSOA 16gps 10-1wt'!$A$5:$A$6795,'SMR&lt;75 &amp; MFF wtd pop'!B66,'SMR&lt;75 by MSOA 16gps 10-1wt'!$E$5:$E$6795)</f>
        <v>249903</v>
      </c>
      <c r="E66" s="25">
        <v>252852.42699999997</v>
      </c>
      <c r="F66" s="67">
        <f t="shared" si="0"/>
        <v>1.1802287287467461E-2</v>
      </c>
      <c r="G66" s="25">
        <f>SUMIF('SMR&lt;75 by MSOA 16gps 10-1wt'!$A$5:$A$6795,B66,'SMR&lt;75 by MSOA 16gps 10-1wt'!$H$5:$H$6795)</f>
        <v>365362.01161413931</v>
      </c>
      <c r="H66" s="25">
        <f t="shared" si="1"/>
        <v>369674.11903913639</v>
      </c>
      <c r="I66" s="25">
        <f t="shared" si="2"/>
        <v>369978.2957236052</v>
      </c>
      <c r="J66" s="56">
        <v>0.94334909247407661</v>
      </c>
      <c r="K66" s="57">
        <f t="shared" si="3"/>
        <v>350962.03684374801</v>
      </c>
    </row>
    <row r="67" spans="1:11" x14ac:dyDescent="0.25">
      <c r="A67" s="1" t="s">
        <v>194</v>
      </c>
      <c r="B67" s="1" t="s">
        <v>195</v>
      </c>
      <c r="C67" s="1" t="s">
        <v>196</v>
      </c>
      <c r="D67" s="116">
        <f>SUMIF('SMR&lt;75 by MSOA 16gps 10-1wt'!$A$5:$A$6795,'SMR&lt;75 &amp; MFF wtd pop'!B67,'SMR&lt;75 by MSOA 16gps 10-1wt'!$E$5:$E$6795)</f>
        <v>308207</v>
      </c>
      <c r="E67" s="25">
        <v>312808.01800000004</v>
      </c>
      <c r="F67" s="67">
        <f t="shared" si="0"/>
        <v>1.4928337124075819E-2</v>
      </c>
      <c r="G67" s="25">
        <f>SUMIF('SMR&lt;75 by MSOA 16gps 10-1wt'!$A$5:$A$6795,B67,'SMR&lt;75 by MSOA 16gps 10-1wt'!$H$5:$H$6795)</f>
        <v>243416.0006623904</v>
      </c>
      <c r="H67" s="25">
        <f t="shared" si="1"/>
        <v>247049.79678167283</v>
      </c>
      <c r="I67" s="25">
        <f t="shared" si="2"/>
        <v>247253.07524833709</v>
      </c>
      <c r="J67" s="56">
        <v>0.94584476315961996</v>
      </c>
      <c r="K67" s="57">
        <f t="shared" si="3"/>
        <v>235165.18328439057</v>
      </c>
    </row>
    <row r="68" spans="1:11" x14ac:dyDescent="0.25">
      <c r="A68" s="1" t="s">
        <v>197</v>
      </c>
      <c r="B68" s="1" t="s">
        <v>198</v>
      </c>
      <c r="C68" s="1" t="s">
        <v>199</v>
      </c>
      <c r="D68" s="116">
        <f>SUMIF('SMR&lt;75 by MSOA 16gps 10-1wt'!$A$5:$A$6795,'SMR&lt;75 &amp; MFF wtd pop'!B68,'SMR&lt;75 by MSOA 16gps 10-1wt'!$E$5:$E$6795)</f>
        <v>1085417</v>
      </c>
      <c r="E68" s="25">
        <v>1118285.2130000005</v>
      </c>
      <c r="F68" s="67">
        <f t="shared" si="0"/>
        <v>3.0281645671663915E-2</v>
      </c>
      <c r="G68" s="25">
        <f>SUMIF('SMR&lt;75 by MSOA 16gps 10-1wt'!$A$5:$A$6795,B68,'SMR&lt;75 by MSOA 16gps 10-1wt'!$H$5:$H$6795)</f>
        <v>1359826.7156184684</v>
      </c>
      <c r="H68" s="25">
        <f t="shared" si="1"/>
        <v>1401004.5063956892</v>
      </c>
      <c r="I68" s="25">
        <f t="shared" si="2"/>
        <v>1402157.2863273462</v>
      </c>
      <c r="J68" s="56">
        <v>0.96223510446491345</v>
      </c>
      <c r="K68" s="57">
        <f t="shared" si="3"/>
        <v>1356717.3797031506</v>
      </c>
    </row>
    <row r="69" spans="1:11" x14ac:dyDescent="0.25">
      <c r="A69" s="1" t="s">
        <v>200</v>
      </c>
      <c r="B69" s="1" t="s">
        <v>201</v>
      </c>
      <c r="C69" s="1" t="s">
        <v>202</v>
      </c>
      <c r="D69" s="116">
        <f>SUMIF('SMR&lt;75 by MSOA 16gps 10-1wt'!$A$5:$A$6795,'SMR&lt;75 &amp; MFF wtd pop'!B69,'SMR&lt;75 by MSOA 16gps 10-1wt'!$E$5:$E$6795)</f>
        <v>323132</v>
      </c>
      <c r="E69" s="25">
        <v>341389.12299999996</v>
      </c>
      <c r="F69" s="67">
        <f t="shared" si="0"/>
        <v>5.6500510627235823E-2</v>
      </c>
      <c r="G69" s="25">
        <f>SUMIF('SMR&lt;75 by MSOA 16gps 10-1wt'!$A$5:$A$6795,B69,'SMR&lt;75 by MSOA 16gps 10-1wt'!$H$5:$H$6795)</f>
        <v>434180.38752892514</v>
      </c>
      <c r="H69" s="25">
        <f t="shared" si="1"/>
        <v>458711.80112864054</v>
      </c>
      <c r="I69" s="25">
        <f t="shared" si="2"/>
        <v>459089.24014210649</v>
      </c>
      <c r="J69" s="56">
        <v>0.97365233671173579</v>
      </c>
      <c r="K69" s="57">
        <f t="shared" si="3"/>
        <v>449482.18462114094</v>
      </c>
    </row>
    <row r="70" spans="1:11" x14ac:dyDescent="0.25">
      <c r="A70" s="1" t="s">
        <v>203</v>
      </c>
      <c r="B70" s="1" t="s">
        <v>204</v>
      </c>
      <c r="C70" s="1" t="s">
        <v>205</v>
      </c>
      <c r="D70" s="116">
        <f>SUMIF('SMR&lt;75 by MSOA 16gps 10-1wt'!$A$5:$A$6795,'SMR&lt;75 &amp; MFF wtd pop'!B70,'SMR&lt;75 by MSOA 16gps 10-1wt'!$E$5:$E$6795)</f>
        <v>313589</v>
      </c>
      <c r="E70" s="25">
        <v>316388.136</v>
      </c>
      <c r="F70" s="67">
        <f t="shared" ref="F70:F133" si="4">E70/D70-1</f>
        <v>8.9261294241826938E-3</v>
      </c>
      <c r="G70" s="25">
        <f>SUMIF('SMR&lt;75 by MSOA 16gps 10-1wt'!$A$5:$A$6795,B70,'SMR&lt;75 by MSOA 16gps 10-1wt'!$H$5:$H$6795)</f>
        <v>304116.67245684622</v>
      </c>
      <c r="H70" s="25">
        <f t="shared" ref="H70:H133" si="5">G70*(1+F70)</f>
        <v>306831.25723524782</v>
      </c>
      <c r="I70" s="25">
        <f t="shared" ref="I70:I133" si="6">(H70/$H$158)*$E$158</f>
        <v>307083.72531378089</v>
      </c>
      <c r="J70" s="56">
        <v>0.95306623802787316</v>
      </c>
      <c r="K70" s="57">
        <f t="shared" ref="K70:K133" si="7">(I70*J70)*($I$158/SUMPRODUCT($I$5:$I$156,$J$5:$J$156))</f>
        <v>294300.73315530462</v>
      </c>
    </row>
    <row r="71" spans="1:11" x14ac:dyDescent="0.25">
      <c r="A71" s="1" t="s">
        <v>206</v>
      </c>
      <c r="B71" s="1" t="s">
        <v>207</v>
      </c>
      <c r="C71" s="1" t="s">
        <v>208</v>
      </c>
      <c r="D71" s="116">
        <f>SUMIF('SMR&lt;75 by MSOA 16gps 10-1wt'!$A$5:$A$6795,'SMR&lt;75 &amp; MFF wtd pop'!B71,'SMR&lt;75 by MSOA 16gps 10-1wt'!$E$5:$E$6795)</f>
        <v>311304</v>
      </c>
      <c r="E71" s="25">
        <v>322543.61399999994</v>
      </c>
      <c r="F71" s="67">
        <f t="shared" si="4"/>
        <v>3.6104945647983833E-2</v>
      </c>
      <c r="G71" s="25">
        <f>SUMIF('SMR&lt;75 by MSOA 16gps 10-1wt'!$A$5:$A$6795,B71,'SMR&lt;75 by MSOA 16gps 10-1wt'!$H$5:$H$6795)</f>
        <v>417136.55603307416</v>
      </c>
      <c r="H71" s="25">
        <f t="shared" si="5"/>
        <v>432197.24871643545</v>
      </c>
      <c r="I71" s="25">
        <f t="shared" si="6"/>
        <v>432552.87092361838</v>
      </c>
      <c r="J71" s="56">
        <v>0.95733578303283262</v>
      </c>
      <c r="K71" s="57">
        <f t="shared" si="7"/>
        <v>416404.05433054123</v>
      </c>
    </row>
    <row r="72" spans="1:11" x14ac:dyDescent="0.25">
      <c r="A72" s="1" t="s">
        <v>209</v>
      </c>
      <c r="B72" s="1" t="s">
        <v>210</v>
      </c>
      <c r="C72" s="1" t="s">
        <v>211</v>
      </c>
      <c r="D72" s="116">
        <f>SUMIF('SMR&lt;75 by MSOA 16gps 10-1wt'!$A$5:$A$6795,'SMR&lt;75 &amp; MFF wtd pop'!B72,'SMR&lt;75 by MSOA 16gps 10-1wt'!$E$5:$E$6795)</f>
        <v>207380</v>
      </c>
      <c r="E72" s="25">
        <v>211388.01400000002</v>
      </c>
      <c r="F72" s="67">
        <f t="shared" si="4"/>
        <v>1.9326907127013238E-2</v>
      </c>
      <c r="G72" s="25">
        <f>SUMIF('SMR&lt;75 by MSOA 16gps 10-1wt'!$A$5:$A$6795,B72,'SMR&lt;75 by MSOA 16gps 10-1wt'!$H$5:$H$6795)</f>
        <v>168291.0410797903</v>
      </c>
      <c r="H72" s="25">
        <f t="shared" si="5"/>
        <v>171543.58640104777</v>
      </c>
      <c r="I72" s="25">
        <f t="shared" si="6"/>
        <v>171684.73655645756</v>
      </c>
      <c r="J72" s="56">
        <v>0.96478499929875527</v>
      </c>
      <c r="K72" s="57">
        <f t="shared" si="7"/>
        <v>166561.14095276815</v>
      </c>
    </row>
    <row r="73" spans="1:11" x14ac:dyDescent="0.25">
      <c r="A73" s="1" t="s">
        <v>212</v>
      </c>
      <c r="B73" s="1" t="s">
        <v>213</v>
      </c>
      <c r="C73" s="1" t="s">
        <v>214</v>
      </c>
      <c r="D73" s="116">
        <f>SUMIF('SMR&lt;75 by MSOA 16gps 10-1wt'!$A$5:$A$6795,'SMR&lt;75 &amp; MFF wtd pop'!B73,'SMR&lt;75 by MSOA 16gps 10-1wt'!$E$5:$E$6795)</f>
        <v>270924</v>
      </c>
      <c r="E73" s="25">
        <v>276185.924</v>
      </c>
      <c r="F73" s="67">
        <f t="shared" si="4"/>
        <v>1.9422140526494491E-2</v>
      </c>
      <c r="G73" s="25">
        <f>SUMIF('SMR&lt;75 by MSOA 16gps 10-1wt'!$A$5:$A$6795,B73,'SMR&lt;75 by MSOA 16gps 10-1wt'!$H$5:$H$6795)</f>
        <v>323754.8320390404</v>
      </c>
      <c r="H73" s="25">
        <f t="shared" si="5"/>
        <v>330042.84388303425</v>
      </c>
      <c r="I73" s="25">
        <f t="shared" si="6"/>
        <v>330314.4110088204</v>
      </c>
      <c r="J73" s="56">
        <v>0.95269947940885502</v>
      </c>
      <c r="K73" s="57">
        <f t="shared" si="7"/>
        <v>316442.57354075788</v>
      </c>
    </row>
    <row r="74" spans="1:11" x14ac:dyDescent="0.25">
      <c r="A74" s="1" t="s">
        <v>215</v>
      </c>
      <c r="B74" s="1" t="s">
        <v>216</v>
      </c>
      <c r="C74" s="1" t="s">
        <v>217</v>
      </c>
      <c r="D74" s="116">
        <f>SUMIF('SMR&lt;75 by MSOA 16gps 10-1wt'!$A$5:$A$6795,'SMR&lt;75 &amp; MFF wtd pop'!B74,'SMR&lt;75 by MSOA 16gps 10-1wt'!$E$5:$E$6795)</f>
        <v>250970</v>
      </c>
      <c r="E74" s="25">
        <v>253783.96400000004</v>
      </c>
      <c r="F74" s="67">
        <f t="shared" si="4"/>
        <v>1.1212352073953102E-2</v>
      </c>
      <c r="G74" s="25">
        <f>SUMIF('SMR&lt;75 by MSOA 16gps 10-1wt'!$A$5:$A$6795,B74,'SMR&lt;75 by MSOA 16gps 10-1wt'!$H$5:$H$6795)</f>
        <v>310088.70752257033</v>
      </c>
      <c r="H74" s="25">
        <f t="shared" si="5"/>
        <v>313565.53128547047</v>
      </c>
      <c r="I74" s="25">
        <f t="shared" si="6"/>
        <v>313823.54048535175</v>
      </c>
      <c r="J74" s="56">
        <v>0.95176407475912006</v>
      </c>
      <c r="K74" s="57">
        <f t="shared" si="7"/>
        <v>300349.06478648132</v>
      </c>
    </row>
    <row r="75" spans="1:11" x14ac:dyDescent="0.25">
      <c r="A75" s="1" t="s">
        <v>218</v>
      </c>
      <c r="B75" s="1" t="s">
        <v>219</v>
      </c>
      <c r="C75" s="1" t="s">
        <v>220</v>
      </c>
      <c r="D75" s="116">
        <f>SUMIF('SMR&lt;75 by MSOA 16gps 10-1wt'!$A$5:$A$6795,'SMR&lt;75 &amp; MFF wtd pop'!B75,'SMR&lt;75 by MSOA 16gps 10-1wt'!$E$5:$E$6795)</f>
        <v>852123</v>
      </c>
      <c r="E75" s="25">
        <v>863822.53099999996</v>
      </c>
      <c r="F75" s="67">
        <f t="shared" si="4"/>
        <v>1.3729861768782214E-2</v>
      </c>
      <c r="G75" s="25">
        <f>SUMIF('SMR&lt;75 by MSOA 16gps 10-1wt'!$A$5:$A$6795,B75,'SMR&lt;75 by MSOA 16gps 10-1wt'!$H$5:$H$6795)</f>
        <v>746299.81283550116</v>
      </c>
      <c r="H75" s="25">
        <f t="shared" si="5"/>
        <v>756546.40610380063</v>
      </c>
      <c r="I75" s="25">
        <f t="shared" si="6"/>
        <v>757168.91053568665</v>
      </c>
      <c r="J75" s="56">
        <v>0.95216977259586344</v>
      </c>
      <c r="K75" s="57">
        <f t="shared" si="7"/>
        <v>724967.64090015891</v>
      </c>
    </row>
    <row r="76" spans="1:11" x14ac:dyDescent="0.25">
      <c r="A76" s="1" t="s">
        <v>221</v>
      </c>
      <c r="B76" s="1" t="s">
        <v>222</v>
      </c>
      <c r="C76" s="1" t="s">
        <v>223</v>
      </c>
      <c r="D76" s="116">
        <f>SUMIF('SMR&lt;75 by MSOA 16gps 10-1wt'!$A$5:$A$6795,'SMR&lt;75 &amp; MFF wtd pop'!B76,'SMR&lt;75 by MSOA 16gps 10-1wt'!$E$5:$E$6795)</f>
        <v>547974</v>
      </c>
      <c r="E76" s="25">
        <v>559083.10700000008</v>
      </c>
      <c r="F76" s="67">
        <f t="shared" si="4"/>
        <v>2.0273054925963763E-2</v>
      </c>
      <c r="G76" s="25">
        <f>SUMIF('SMR&lt;75 by MSOA 16gps 10-1wt'!$A$5:$A$6795,B76,'SMR&lt;75 by MSOA 16gps 10-1wt'!$H$5:$H$6795)</f>
        <v>456277.31392514467</v>
      </c>
      <c r="H76" s="25">
        <f t="shared" si="5"/>
        <v>465527.44897182035</v>
      </c>
      <c r="I76" s="25">
        <f t="shared" si="6"/>
        <v>465910.49606293271</v>
      </c>
      <c r="J76" s="56">
        <v>0.97076636950680539</v>
      </c>
      <c r="K76" s="57">
        <f t="shared" si="7"/>
        <v>454808.60744944843</v>
      </c>
    </row>
    <row r="77" spans="1:11" x14ac:dyDescent="0.25">
      <c r="A77" s="1" t="s">
        <v>224</v>
      </c>
      <c r="B77" s="1" t="s">
        <v>225</v>
      </c>
      <c r="C77" s="1" t="s">
        <v>226</v>
      </c>
      <c r="D77" s="116">
        <f>SUMIF('SMR&lt;75 by MSOA 16gps 10-1wt'!$A$5:$A$6795,'SMR&lt;75 &amp; MFF wtd pop'!B77,'SMR&lt;75 by MSOA 16gps 10-1wt'!$E$5:$E$6795)</f>
        <v>569032</v>
      </c>
      <c r="E77" s="25">
        <v>576543.40899999999</v>
      </c>
      <c r="F77" s="67">
        <f t="shared" si="4"/>
        <v>1.3200327925318778E-2</v>
      </c>
      <c r="G77" s="25">
        <f>SUMIF('SMR&lt;75 by MSOA 16gps 10-1wt'!$A$5:$A$6795,B77,'SMR&lt;75 by MSOA 16gps 10-1wt'!$H$5:$H$6795)</f>
        <v>477075.50361739396</v>
      </c>
      <c r="H77" s="25">
        <f t="shared" si="5"/>
        <v>483373.05671028019</v>
      </c>
      <c r="I77" s="25">
        <f t="shared" si="6"/>
        <v>483770.78759318276</v>
      </c>
      <c r="J77" s="56">
        <v>0.95633811253622636</v>
      </c>
      <c r="K77" s="57">
        <f t="shared" si="7"/>
        <v>465224.48337684298</v>
      </c>
    </row>
    <row r="78" spans="1:11" x14ac:dyDescent="0.25">
      <c r="A78" s="1" t="s">
        <v>227</v>
      </c>
      <c r="B78" s="1" t="s">
        <v>228</v>
      </c>
      <c r="C78" s="1" t="s">
        <v>229</v>
      </c>
      <c r="D78" s="116">
        <f>SUMIF('SMR&lt;75 by MSOA 16gps 10-1wt'!$A$5:$A$6795,'SMR&lt;75 &amp; MFF wtd pop'!B78,'SMR&lt;75 by MSOA 16gps 10-1wt'!$E$5:$E$6795)</f>
        <v>186372</v>
      </c>
      <c r="E78" s="25">
        <v>195250.55499999999</v>
      </c>
      <c r="F78" s="67">
        <f t="shared" si="4"/>
        <v>4.7638888888888786E-2</v>
      </c>
      <c r="G78" s="25">
        <f>SUMIF('SMR&lt;75 by MSOA 16gps 10-1wt'!$A$5:$A$6795,B78,'SMR&lt;75 by MSOA 16gps 10-1wt'!$H$5:$H$6795)</f>
        <v>208433.85916846452</v>
      </c>
      <c r="H78" s="25">
        <f t="shared" si="5"/>
        <v>218363.4166260733</v>
      </c>
      <c r="I78" s="25">
        <f t="shared" si="6"/>
        <v>218543.09125477393</v>
      </c>
      <c r="J78" s="56">
        <v>0.98937776013810141</v>
      </c>
      <c r="K78" s="57">
        <f t="shared" si="7"/>
        <v>217425.60338557072</v>
      </c>
    </row>
    <row r="79" spans="1:11" x14ac:dyDescent="0.25">
      <c r="A79" s="1" t="s">
        <v>230</v>
      </c>
      <c r="B79" s="1" t="s">
        <v>231</v>
      </c>
      <c r="C79" s="1" t="s">
        <v>232</v>
      </c>
      <c r="D79" s="116">
        <f>SUMIF('SMR&lt;75 by MSOA 16gps 10-1wt'!$A$5:$A$6795,'SMR&lt;75 &amp; MFF wtd pop'!B79,'SMR&lt;75 by MSOA 16gps 10-1wt'!$E$5:$E$6795)</f>
        <v>205843</v>
      </c>
      <c r="E79" s="25">
        <v>216419.11199999999</v>
      </c>
      <c r="F79" s="67">
        <f t="shared" si="4"/>
        <v>5.1379507683039893E-2</v>
      </c>
      <c r="G79" s="25">
        <f>SUMIF('SMR&lt;75 by MSOA 16gps 10-1wt'!$A$5:$A$6795,B79,'SMR&lt;75 by MSOA 16gps 10-1wt'!$H$5:$H$6795)</f>
        <v>246452.00750567517</v>
      </c>
      <c r="H79" s="25">
        <f t="shared" si="5"/>
        <v>259114.5903188136</v>
      </c>
      <c r="I79" s="25">
        <f t="shared" si="6"/>
        <v>259327.79598543025</v>
      </c>
      <c r="J79" s="56">
        <v>1.0381935819951584</v>
      </c>
      <c r="K79" s="57">
        <f t="shared" si="7"/>
        <v>270731.5484229101</v>
      </c>
    </row>
    <row r="80" spans="1:11" x14ac:dyDescent="0.25">
      <c r="A80" s="1" t="s">
        <v>233</v>
      </c>
      <c r="B80" s="1" t="s">
        <v>234</v>
      </c>
      <c r="C80" s="1" t="s">
        <v>235</v>
      </c>
      <c r="D80" s="116">
        <f>SUMIF('SMR&lt;75 by MSOA 16gps 10-1wt'!$A$5:$A$6795,'SMR&lt;75 &amp; MFF wtd pop'!B80,'SMR&lt;75 by MSOA 16gps 10-1wt'!$E$5:$E$6795)</f>
        <v>174838</v>
      </c>
      <c r="E80" s="25">
        <v>179638.44200000001</v>
      </c>
      <c r="F80" s="67">
        <f t="shared" si="4"/>
        <v>2.745651403013083E-2</v>
      </c>
      <c r="G80" s="25">
        <f>SUMIF('SMR&lt;75 by MSOA 16gps 10-1wt'!$A$5:$A$6795,B80,'SMR&lt;75 by MSOA 16gps 10-1wt'!$H$5:$H$6795)</f>
        <v>170187.52923626552</v>
      </c>
      <c r="H80" s="25">
        <f t="shared" si="5"/>
        <v>174860.28552049433</v>
      </c>
      <c r="I80" s="25">
        <f t="shared" si="6"/>
        <v>175004.16473506618</v>
      </c>
      <c r="J80" s="56">
        <v>0.99903218923377357</v>
      </c>
      <c r="K80" s="57">
        <f t="shared" si="7"/>
        <v>175808.27960011089</v>
      </c>
    </row>
    <row r="81" spans="1:11" x14ac:dyDescent="0.25">
      <c r="A81" s="1" t="s">
        <v>236</v>
      </c>
      <c r="B81" s="1" t="s">
        <v>237</v>
      </c>
      <c r="C81" s="1" t="s">
        <v>238</v>
      </c>
      <c r="D81" s="116">
        <f>SUMIF('SMR&lt;75 by MSOA 16gps 10-1wt'!$A$5:$A$6795,'SMR&lt;75 &amp; MFF wtd pop'!B81,'SMR&lt;75 by MSOA 16gps 10-1wt'!$E$5:$E$6795)</f>
        <v>159533</v>
      </c>
      <c r="E81" s="25">
        <v>165975.109</v>
      </c>
      <c r="F81" s="67">
        <f t="shared" si="4"/>
        <v>4.0381043420483431E-2</v>
      </c>
      <c r="G81" s="25">
        <f>SUMIF('SMR&lt;75 by MSOA 16gps 10-1wt'!$A$5:$A$6795,B81,'SMR&lt;75 by MSOA 16gps 10-1wt'!$H$5:$H$6795)</f>
        <v>153855.01911179046</v>
      </c>
      <c r="H81" s="25">
        <f t="shared" si="5"/>
        <v>160067.84531900298</v>
      </c>
      <c r="I81" s="25">
        <f t="shared" si="6"/>
        <v>160199.55296087347</v>
      </c>
      <c r="J81" s="56">
        <v>1.0389528783766975</v>
      </c>
      <c r="K81" s="57">
        <f t="shared" si="7"/>
        <v>167366.52877212944</v>
      </c>
    </row>
    <row r="82" spans="1:11" x14ac:dyDescent="0.25">
      <c r="A82" s="1" t="s">
        <v>239</v>
      </c>
      <c r="B82" s="1" t="s">
        <v>240</v>
      </c>
      <c r="C82" s="1" t="s">
        <v>241</v>
      </c>
      <c r="D82" s="116">
        <f>SUMIF('SMR&lt;75 by MSOA 16gps 10-1wt'!$A$5:$A$6795,'SMR&lt;75 &amp; MFF wtd pop'!B82,'SMR&lt;75 by MSOA 16gps 10-1wt'!$E$5:$E$6795)</f>
        <v>159207</v>
      </c>
      <c r="E82" s="25">
        <v>166176.505</v>
      </c>
      <c r="F82" s="67">
        <f t="shared" si="4"/>
        <v>4.3776372898176596E-2</v>
      </c>
      <c r="G82" s="25">
        <f>SUMIF('SMR&lt;75 by MSOA 16gps 10-1wt'!$A$5:$A$6795,B82,'SMR&lt;75 by MSOA 16gps 10-1wt'!$H$5:$H$6795)</f>
        <v>167920.48042508526</v>
      </c>
      <c r="H82" s="25">
        <f t="shared" si="5"/>
        <v>175271.42999341476</v>
      </c>
      <c r="I82" s="25">
        <f t="shared" si="6"/>
        <v>175415.6475074676</v>
      </c>
      <c r="J82" s="56">
        <v>1.0203195855741056</v>
      </c>
      <c r="K82" s="57">
        <f t="shared" si="7"/>
        <v>179976.58730539383</v>
      </c>
    </row>
    <row r="83" spans="1:11" x14ac:dyDescent="0.25">
      <c r="A83" s="1" t="s">
        <v>242</v>
      </c>
      <c r="B83" s="1" t="s">
        <v>243</v>
      </c>
      <c r="C83" s="1" t="s">
        <v>244</v>
      </c>
      <c r="D83" s="116">
        <f>SUMIF('SMR&lt;75 by MSOA 16gps 10-1wt'!$A$5:$A$6795,'SMR&lt;75 &amp; MFF wtd pop'!B83,'SMR&lt;75 by MSOA 16gps 10-1wt'!$E$5:$E$6795)</f>
        <v>259969</v>
      </c>
      <c r="E83" s="25">
        <v>272985.42799999996</v>
      </c>
      <c r="F83" s="67">
        <f t="shared" si="4"/>
        <v>5.0069154399178251E-2</v>
      </c>
      <c r="G83" s="25">
        <f>SUMIF('SMR&lt;75 by MSOA 16gps 10-1wt'!$A$5:$A$6795,B83,'SMR&lt;75 by MSOA 16gps 10-1wt'!$H$5:$H$6795)</f>
        <v>199648.77920787266</v>
      </c>
      <c r="H83" s="25">
        <f t="shared" si="5"/>
        <v>209645.02475963908</v>
      </c>
      <c r="I83" s="25">
        <f t="shared" si="6"/>
        <v>209817.52568751716</v>
      </c>
      <c r="J83" s="56">
        <v>1.0203195855741056</v>
      </c>
      <c r="K83" s="57">
        <f t="shared" si="7"/>
        <v>215272.94039429163</v>
      </c>
    </row>
    <row r="84" spans="1:11" x14ac:dyDescent="0.25">
      <c r="A84" s="1" t="s">
        <v>245</v>
      </c>
      <c r="B84" s="1" t="s">
        <v>246</v>
      </c>
      <c r="C84" s="1" t="s">
        <v>247</v>
      </c>
      <c r="D84" s="116">
        <f>SUMIF('SMR&lt;75 by MSOA 16gps 10-1wt'!$A$5:$A$6795,'SMR&lt;75 &amp; MFF wtd pop'!B84,'SMR&lt;75 by MSOA 16gps 10-1wt'!$E$5:$E$6795)</f>
        <v>628339</v>
      </c>
      <c r="E84" s="25">
        <v>649681.32300000009</v>
      </c>
      <c r="F84" s="67">
        <f t="shared" si="4"/>
        <v>3.3966255476741258E-2</v>
      </c>
      <c r="G84" s="25">
        <f>SUMIF('SMR&lt;75 by MSOA 16gps 10-1wt'!$A$5:$A$6795,B84,'SMR&lt;75 by MSOA 16gps 10-1wt'!$H$5:$H$6795)</f>
        <v>460222.27568640374</v>
      </c>
      <c r="H84" s="25">
        <f t="shared" si="5"/>
        <v>475854.30307845538</v>
      </c>
      <c r="I84" s="25">
        <f t="shared" si="6"/>
        <v>476245.84735149465</v>
      </c>
      <c r="J84" s="56">
        <v>0.98937776013810141</v>
      </c>
      <c r="K84" s="57">
        <f t="shared" si="7"/>
        <v>473810.63444168336</v>
      </c>
    </row>
    <row r="85" spans="1:11" x14ac:dyDescent="0.25">
      <c r="A85" s="1" t="s">
        <v>248</v>
      </c>
      <c r="B85" s="1" t="s">
        <v>249</v>
      </c>
      <c r="C85" s="1" t="s">
        <v>250</v>
      </c>
      <c r="D85" s="116">
        <f>SUMIF('SMR&lt;75 by MSOA 16gps 10-1wt'!$A$5:$A$6795,'SMR&lt;75 &amp; MFF wtd pop'!B85,'SMR&lt;75 by MSOA 16gps 10-1wt'!$E$5:$E$6795)</f>
        <v>1406517</v>
      </c>
      <c r="E85" s="25">
        <v>1447781.4920000001</v>
      </c>
      <c r="F85" s="67">
        <f t="shared" si="4"/>
        <v>2.933806843429565E-2</v>
      </c>
      <c r="G85" s="25">
        <f>SUMIF('SMR&lt;75 by MSOA 16gps 10-1wt'!$A$5:$A$6795,B85,'SMR&lt;75 by MSOA 16gps 10-1wt'!$H$5:$H$6795)</f>
        <v>1138761.6241916087</v>
      </c>
      <c r="H85" s="25">
        <f t="shared" si="5"/>
        <v>1172170.6906524918</v>
      </c>
      <c r="I85" s="25">
        <f t="shared" si="6"/>
        <v>1173135.180661262</v>
      </c>
      <c r="J85" s="56">
        <v>1.0187332453085347</v>
      </c>
      <c r="K85" s="57">
        <f t="shared" si="7"/>
        <v>1201766.2309441057</v>
      </c>
    </row>
    <row r="86" spans="1:11" x14ac:dyDescent="0.25">
      <c r="A86" s="1" t="s">
        <v>251</v>
      </c>
      <c r="B86" s="1" t="s">
        <v>252</v>
      </c>
      <c r="C86" s="1" t="s">
        <v>253</v>
      </c>
      <c r="D86" s="116">
        <f>SUMIF('SMR&lt;75 by MSOA 16gps 10-1wt'!$A$5:$A$6795,'SMR&lt;75 &amp; MFF wtd pop'!B86,'SMR&lt;75 by MSOA 16gps 10-1wt'!$E$5:$E$6795)</f>
        <v>1129096</v>
      </c>
      <c r="E86" s="25">
        <v>1173932.1040000001</v>
      </c>
      <c r="F86" s="67">
        <f t="shared" si="4"/>
        <v>3.9709735930337331E-2</v>
      </c>
      <c r="G86" s="25">
        <f>SUMIF('SMR&lt;75 by MSOA 16gps 10-1wt'!$A$5:$A$6795,B86,'SMR&lt;75 by MSOA 16gps 10-1wt'!$H$5:$H$6795)</f>
        <v>876826.18717092148</v>
      </c>
      <c r="H86" s="25">
        <f t="shared" si="5"/>
        <v>911644.72352028335</v>
      </c>
      <c r="I86" s="25">
        <f t="shared" si="6"/>
        <v>912394.84654792363</v>
      </c>
      <c r="J86" s="56">
        <v>1.0705021094438925</v>
      </c>
      <c r="K86" s="57">
        <f t="shared" si="7"/>
        <v>982159.01977167034</v>
      </c>
    </row>
    <row r="87" spans="1:11" x14ac:dyDescent="0.25">
      <c r="A87" s="1" t="s">
        <v>254</v>
      </c>
      <c r="B87" s="1" t="s">
        <v>255</v>
      </c>
      <c r="C87" s="1" t="s">
        <v>256</v>
      </c>
      <c r="D87" s="116">
        <f>SUMIF('SMR&lt;75 by MSOA 16gps 10-1wt'!$A$5:$A$6795,'SMR&lt;75 &amp; MFF wtd pop'!B87,'SMR&lt;75 by MSOA 16gps 10-1wt'!$E$5:$E$6795)</f>
        <v>865302</v>
      </c>
      <c r="E87" s="25">
        <v>888799.402</v>
      </c>
      <c r="F87" s="67">
        <f t="shared" si="4"/>
        <v>2.7155145833477778E-2</v>
      </c>
      <c r="G87" s="25">
        <f>SUMIF('SMR&lt;75 by MSOA 16gps 10-1wt'!$A$5:$A$6795,B87,'SMR&lt;75 by MSOA 16gps 10-1wt'!$H$5:$H$6795)</f>
        <v>711714.42212432181</v>
      </c>
      <c r="H87" s="25">
        <f t="shared" si="5"/>
        <v>731041.13104889716</v>
      </c>
      <c r="I87" s="25">
        <f t="shared" si="6"/>
        <v>731642.64913198818</v>
      </c>
      <c r="J87" s="56">
        <v>0.94000883326519047</v>
      </c>
      <c r="K87" s="57">
        <f t="shared" si="7"/>
        <v>691579.97027351009</v>
      </c>
    </row>
    <row r="88" spans="1:11" x14ac:dyDescent="0.25">
      <c r="A88" s="1" t="s">
        <v>257</v>
      </c>
      <c r="B88" s="1" t="s">
        <v>258</v>
      </c>
      <c r="C88" s="1" t="s">
        <v>259</v>
      </c>
      <c r="D88" s="116">
        <f>SUMIF('SMR&lt;75 by MSOA 16gps 10-1wt'!$A$5:$A$6795,'SMR&lt;75 &amp; MFF wtd pop'!B88,'SMR&lt;75 by MSOA 16gps 10-1wt'!$E$5:$E$6795)</f>
        <v>732332</v>
      </c>
      <c r="E88" s="25">
        <v>746749.72499999986</v>
      </c>
      <c r="F88" s="67">
        <f t="shared" si="4"/>
        <v>1.9687416363070032E-2</v>
      </c>
      <c r="G88" s="25">
        <f>SUMIF('SMR&lt;75 by MSOA 16gps 10-1wt'!$A$5:$A$6795,B88,'SMR&lt;75 by MSOA 16gps 10-1wt'!$H$5:$H$6795)</f>
        <v>543463.94232656446</v>
      </c>
      <c r="H88" s="25">
        <f t="shared" si="5"/>
        <v>554163.34323746304</v>
      </c>
      <c r="I88" s="25">
        <f t="shared" si="6"/>
        <v>554619.32205696555</v>
      </c>
      <c r="J88" s="56">
        <v>0.96235613328809932</v>
      </c>
      <c r="K88" s="57">
        <f t="shared" si="7"/>
        <v>536713.19505649258</v>
      </c>
    </row>
    <row r="89" spans="1:11" x14ac:dyDescent="0.25">
      <c r="A89" s="1" t="s">
        <v>260</v>
      </c>
      <c r="B89" s="1" t="s">
        <v>261</v>
      </c>
      <c r="C89" s="1" t="s">
        <v>262</v>
      </c>
      <c r="D89" s="116">
        <f>SUMIF('SMR&lt;75 by MSOA 16gps 10-1wt'!$A$5:$A$6795,'SMR&lt;75 &amp; MFF wtd pop'!B89,'SMR&lt;75 by MSOA 16gps 10-1wt'!$E$5:$E$6795)</f>
        <v>7604</v>
      </c>
      <c r="E89" s="25">
        <v>8513.3979999999992</v>
      </c>
      <c r="F89" s="67">
        <f t="shared" si="4"/>
        <v>0.11959468700683851</v>
      </c>
      <c r="G89" s="25">
        <f>SUMIF('SMR&lt;75 by MSOA 16gps 10-1wt'!$A$5:$A$6795,B89,'SMR&lt;75 by MSOA 16gps 10-1wt'!$H$5:$H$6795)</f>
        <v>4316.4990111689995</v>
      </c>
      <c r="H89" s="25">
        <f t="shared" si="5"/>
        <v>4832.7293593750837</v>
      </c>
      <c r="I89" s="25">
        <f t="shared" si="6"/>
        <v>4836.7058443865053</v>
      </c>
      <c r="J89" s="56">
        <v>1.1173120392527409</v>
      </c>
      <c r="K89" s="57">
        <f t="shared" si="7"/>
        <v>5434.1999274741011</v>
      </c>
    </row>
    <row r="90" spans="1:11" x14ac:dyDescent="0.25">
      <c r="A90" s="1" t="s">
        <v>263</v>
      </c>
      <c r="B90" s="1" t="s">
        <v>264</v>
      </c>
      <c r="C90" s="1" t="s">
        <v>265</v>
      </c>
      <c r="D90" s="116">
        <f>SUMIF('SMR&lt;75 by MSOA 16gps 10-1wt'!$A$5:$A$6795,'SMR&lt;75 &amp; MFF wtd pop'!B90,'SMR&lt;75 by MSOA 16gps 10-1wt'!$E$5:$E$6795)</f>
        <v>190560</v>
      </c>
      <c r="E90" s="25">
        <v>206395.08799999999</v>
      </c>
      <c r="F90" s="67">
        <f t="shared" si="4"/>
        <v>8.3097649034424848E-2</v>
      </c>
      <c r="G90" s="25">
        <f>SUMIF('SMR&lt;75 by MSOA 16gps 10-1wt'!$A$5:$A$6795,B90,'SMR&lt;75 by MSOA 16gps 10-1wt'!$H$5:$H$6795)</f>
        <v>234717.44628510263</v>
      </c>
      <c r="H90" s="25">
        <f t="shared" si="5"/>
        <v>254221.91425875857</v>
      </c>
      <c r="I90" s="25">
        <f t="shared" si="6"/>
        <v>254431.09411478831</v>
      </c>
      <c r="J90" s="56">
        <v>1.0867668819649641</v>
      </c>
      <c r="K90" s="57">
        <f t="shared" si="7"/>
        <v>278046.88833133079</v>
      </c>
    </row>
    <row r="91" spans="1:11" x14ac:dyDescent="0.25">
      <c r="A91" s="1" t="s">
        <v>266</v>
      </c>
      <c r="B91" s="1" t="s">
        <v>267</v>
      </c>
      <c r="C91" s="1" t="s">
        <v>268</v>
      </c>
      <c r="D91" s="116">
        <f>SUMIF('SMR&lt;75 by MSOA 16gps 10-1wt'!$A$5:$A$6795,'SMR&lt;75 &amp; MFF wtd pop'!B91,'SMR&lt;75 by MSOA 16gps 10-1wt'!$E$5:$E$6795)</f>
        <v>363956</v>
      </c>
      <c r="E91" s="25">
        <v>388036.14100000006</v>
      </c>
      <c r="F91" s="67">
        <f t="shared" si="4"/>
        <v>6.6162231148820361E-2</v>
      </c>
      <c r="G91" s="25">
        <f>SUMIF('SMR&lt;75 by MSOA 16gps 10-1wt'!$A$5:$A$6795,B91,'SMR&lt;75 by MSOA 16gps 10-1wt'!$H$5:$H$6795)</f>
        <v>253735.93574208312</v>
      </c>
      <c r="H91" s="25">
        <f t="shared" si="5"/>
        <v>270523.67137341306</v>
      </c>
      <c r="I91" s="25">
        <f t="shared" si="6"/>
        <v>270746.26470410812</v>
      </c>
      <c r="J91" s="56">
        <v>1.1204392746702485</v>
      </c>
      <c r="K91" s="57">
        <f t="shared" si="7"/>
        <v>305043.83748358436</v>
      </c>
    </row>
    <row r="92" spans="1:11" x14ac:dyDescent="0.25">
      <c r="A92" s="1" t="s">
        <v>269</v>
      </c>
      <c r="B92" s="1" t="s">
        <v>270</v>
      </c>
      <c r="C92" s="1" t="s">
        <v>271</v>
      </c>
      <c r="D92" s="116">
        <f>SUMIF('SMR&lt;75 by MSOA 16gps 10-1wt'!$A$5:$A$6795,'SMR&lt;75 &amp; MFF wtd pop'!B92,'SMR&lt;75 by MSOA 16gps 10-1wt'!$E$5:$E$6795)</f>
        <v>234271</v>
      </c>
      <c r="E92" s="25">
        <v>243043.32</v>
      </c>
      <c r="F92" s="67">
        <f t="shared" si="4"/>
        <v>3.7445181008319395E-2</v>
      </c>
      <c r="G92" s="25">
        <f>SUMIF('SMR&lt;75 by MSOA 16gps 10-1wt'!$A$5:$A$6795,B92,'SMR&lt;75 by MSOA 16gps 10-1wt'!$H$5:$H$6795)</f>
        <v>182157.99375369196</v>
      </c>
      <c r="H92" s="25">
        <f t="shared" si="5"/>
        <v>188978.93280191126</v>
      </c>
      <c r="I92" s="25">
        <f t="shared" si="6"/>
        <v>189134.42917629512</v>
      </c>
      <c r="J92" s="56">
        <v>1.0935321643949079</v>
      </c>
      <c r="K92" s="57">
        <f t="shared" si="7"/>
        <v>207976.1876508563</v>
      </c>
    </row>
    <row r="93" spans="1:11" x14ac:dyDescent="0.25">
      <c r="A93" s="1" t="s">
        <v>272</v>
      </c>
      <c r="B93" s="1" t="s">
        <v>273</v>
      </c>
      <c r="C93" s="1" t="s">
        <v>274</v>
      </c>
      <c r="D93" s="116">
        <f>SUMIF('SMR&lt;75 by MSOA 16gps 10-1wt'!$A$5:$A$6795,'SMR&lt;75 &amp; MFF wtd pop'!B93,'SMR&lt;75 by MSOA 16gps 10-1wt'!$E$5:$E$6795)</f>
        <v>314660</v>
      </c>
      <c r="E93" s="25">
        <v>325436.05499999993</v>
      </c>
      <c r="F93" s="67">
        <f t="shared" si="4"/>
        <v>3.4246663064895211E-2</v>
      </c>
      <c r="G93" s="25">
        <f>SUMIF('SMR&lt;75 by MSOA 16gps 10-1wt'!$A$5:$A$6795,B93,'SMR&lt;75 by MSOA 16gps 10-1wt'!$H$5:$H$6795)</f>
        <v>268178.1685715479</v>
      </c>
      <c r="H93" s="25">
        <f t="shared" si="5"/>
        <v>277362.37595197838</v>
      </c>
      <c r="I93" s="25">
        <f t="shared" si="6"/>
        <v>277590.59633195179</v>
      </c>
      <c r="J93" s="56">
        <v>1.1168149655402668</v>
      </c>
      <c r="K93" s="57">
        <f t="shared" si="7"/>
        <v>311743.51879760827</v>
      </c>
    </row>
    <row r="94" spans="1:11" x14ac:dyDescent="0.25">
      <c r="A94" s="1" t="s">
        <v>275</v>
      </c>
      <c r="B94" s="1" t="s">
        <v>276</v>
      </c>
      <c r="C94" s="1" t="s">
        <v>277</v>
      </c>
      <c r="D94" s="116">
        <f>SUMIF('SMR&lt;75 by MSOA 16gps 10-1wt'!$A$5:$A$6795,'SMR&lt;75 &amp; MFF wtd pop'!B94,'SMR&lt;75 by MSOA 16gps 10-1wt'!$E$5:$E$6795)</f>
        <v>314036</v>
      </c>
      <c r="E94" s="25">
        <v>327535.36100000003</v>
      </c>
      <c r="F94" s="67">
        <f t="shared" si="4"/>
        <v>4.298666713370447E-2</v>
      </c>
      <c r="G94" s="25">
        <f>SUMIF('SMR&lt;75 by MSOA 16gps 10-1wt'!$A$5:$A$6795,B94,'SMR&lt;75 by MSOA 16gps 10-1wt'!$H$5:$H$6795)</f>
        <v>231358.46253218624</v>
      </c>
      <c r="H94" s="25">
        <f t="shared" si="5"/>
        <v>241303.79174962296</v>
      </c>
      <c r="I94" s="25">
        <f t="shared" si="6"/>
        <v>241502.34226626426</v>
      </c>
      <c r="J94" s="56">
        <v>1.1015883180201178</v>
      </c>
      <c r="K94" s="57">
        <f t="shared" si="7"/>
        <v>267517.45694237226</v>
      </c>
    </row>
    <row r="95" spans="1:11" x14ac:dyDescent="0.25">
      <c r="A95" s="1" t="s">
        <v>278</v>
      </c>
      <c r="B95" s="1" t="s">
        <v>279</v>
      </c>
      <c r="C95" s="1" t="s">
        <v>280</v>
      </c>
      <c r="D95" s="116">
        <f>SUMIF('SMR&lt;75 by MSOA 16gps 10-1wt'!$A$5:$A$6795,'SMR&lt;75 &amp; MFF wtd pop'!B95,'SMR&lt;75 by MSOA 16gps 10-1wt'!$E$5:$E$6795)</f>
        <v>224962</v>
      </c>
      <c r="E95" s="25">
        <v>237956.45799999998</v>
      </c>
      <c r="F95" s="67">
        <f t="shared" si="4"/>
        <v>5.7762902179034681E-2</v>
      </c>
      <c r="G95" s="25">
        <f>SUMIF('SMR&lt;75 by MSOA 16gps 10-1wt'!$A$5:$A$6795,B95,'SMR&lt;75 by MSOA 16gps 10-1wt'!$H$5:$H$6795)</f>
        <v>209419.97972733187</v>
      </c>
      <c r="H95" s="25">
        <f t="shared" si="5"/>
        <v>221516.68553065715</v>
      </c>
      <c r="I95" s="25">
        <f t="shared" si="6"/>
        <v>221698.95474424012</v>
      </c>
      <c r="J95" s="56">
        <v>1.1603861059453784</v>
      </c>
      <c r="K95" s="57">
        <f t="shared" si="7"/>
        <v>258688.79865980841</v>
      </c>
    </row>
    <row r="96" spans="1:11" x14ac:dyDescent="0.25">
      <c r="A96" s="1" t="s">
        <v>281</v>
      </c>
      <c r="B96" s="1" t="s">
        <v>282</v>
      </c>
      <c r="C96" s="1" t="s">
        <v>283</v>
      </c>
      <c r="D96" s="116">
        <f>SUMIF('SMR&lt;75 by MSOA 16gps 10-1wt'!$A$5:$A$6795,'SMR&lt;75 &amp; MFF wtd pop'!B96,'SMR&lt;75 by MSOA 16gps 10-1wt'!$E$5:$E$6795)</f>
        <v>368886</v>
      </c>
      <c r="E96" s="25">
        <v>385207.63800000004</v>
      </c>
      <c r="F96" s="67">
        <f t="shared" si="4"/>
        <v>4.4245750719734689E-2</v>
      </c>
      <c r="G96" s="25">
        <f>SUMIF('SMR&lt;75 by MSOA 16gps 10-1wt'!$A$5:$A$6795,B96,'SMR&lt;75 by MSOA 16gps 10-1wt'!$H$5:$H$6795)</f>
        <v>337659.4074375467</v>
      </c>
      <c r="H96" s="25">
        <f t="shared" si="5"/>
        <v>352599.40140720172</v>
      </c>
      <c r="I96" s="25">
        <f t="shared" si="6"/>
        <v>352889.528606651</v>
      </c>
      <c r="J96" s="56">
        <v>1.1087425188580722</v>
      </c>
      <c r="K96" s="57">
        <f t="shared" si="7"/>
        <v>393442.19332828675</v>
      </c>
    </row>
    <row r="97" spans="1:11" x14ac:dyDescent="0.25">
      <c r="A97" s="1" t="s">
        <v>284</v>
      </c>
      <c r="B97" s="1" t="s">
        <v>285</v>
      </c>
      <c r="C97" s="1" t="s">
        <v>286</v>
      </c>
      <c r="D97" s="116">
        <f>SUMIF('SMR&lt;75 by MSOA 16gps 10-1wt'!$A$5:$A$6795,'SMR&lt;75 &amp; MFF wtd pop'!B97,'SMR&lt;75 by MSOA 16gps 10-1wt'!$E$5:$E$6795)</f>
        <v>340671</v>
      </c>
      <c r="E97" s="25">
        <v>354992.44200000016</v>
      </c>
      <c r="F97" s="67">
        <f t="shared" si="4"/>
        <v>4.2038923183952193E-2</v>
      </c>
      <c r="G97" s="25">
        <f>SUMIF('SMR&lt;75 by MSOA 16gps 10-1wt'!$A$5:$A$6795,B97,'SMR&lt;75 by MSOA 16gps 10-1wt'!$H$5:$H$6795)</f>
        <v>305982.6915112501</v>
      </c>
      <c r="H97" s="25">
        <f t="shared" si="5"/>
        <v>318845.87437531049</v>
      </c>
      <c r="I97" s="25">
        <f t="shared" si="6"/>
        <v>319108.22836745938</v>
      </c>
      <c r="J97" s="56">
        <v>1.1163926315065926</v>
      </c>
      <c r="K97" s="57">
        <f t="shared" si="7"/>
        <v>358233.68672726635</v>
      </c>
    </row>
    <row r="98" spans="1:11" x14ac:dyDescent="0.25">
      <c r="A98" s="1" t="s">
        <v>287</v>
      </c>
      <c r="B98" s="1" t="s">
        <v>288</v>
      </c>
      <c r="C98" s="1" t="s">
        <v>289</v>
      </c>
      <c r="D98" s="116">
        <f>SUMIF('SMR&lt;75 by MSOA 16gps 10-1wt'!$A$5:$A$6795,'SMR&lt;75 &amp; MFF wtd pop'!B98,'SMR&lt;75 by MSOA 16gps 10-1wt'!$E$5:$E$6795)</f>
        <v>317287</v>
      </c>
      <c r="E98" s="25">
        <v>336359.43300000008</v>
      </c>
      <c r="F98" s="67">
        <f t="shared" si="4"/>
        <v>6.0110981540372199E-2</v>
      </c>
      <c r="G98" s="25">
        <f>SUMIF('SMR&lt;75 by MSOA 16gps 10-1wt'!$A$5:$A$6795,B98,'SMR&lt;75 by MSOA 16gps 10-1wt'!$H$5:$H$6795)</f>
        <v>256143.15436916487</v>
      </c>
      <c r="H98" s="25">
        <f t="shared" si="5"/>
        <v>271540.17079314246</v>
      </c>
      <c r="I98" s="25">
        <f t="shared" si="6"/>
        <v>271763.60052381072</v>
      </c>
      <c r="J98" s="56">
        <v>1.1110185370707431</v>
      </c>
      <c r="K98" s="57">
        <f t="shared" si="7"/>
        <v>303615.57836406608</v>
      </c>
    </row>
    <row r="99" spans="1:11" x14ac:dyDescent="0.25">
      <c r="A99" s="1" t="s">
        <v>290</v>
      </c>
      <c r="B99" s="1" t="s">
        <v>291</v>
      </c>
      <c r="C99" s="1" t="s">
        <v>292</v>
      </c>
      <c r="D99" s="116">
        <f>SUMIF('SMR&lt;75 by MSOA 16gps 10-1wt'!$A$5:$A$6795,'SMR&lt;75 &amp; MFF wtd pop'!B99,'SMR&lt;75 by MSOA 16gps 10-1wt'!$E$5:$E$6795)</f>
        <v>260068</v>
      </c>
      <c r="E99" s="25">
        <v>272233.27599999995</v>
      </c>
      <c r="F99" s="67">
        <f t="shared" si="4"/>
        <v>4.6777289016718626E-2</v>
      </c>
      <c r="G99" s="25">
        <f>SUMIF('SMR&lt;75 by MSOA 16gps 10-1wt'!$A$5:$A$6795,B99,'SMR&lt;75 by MSOA 16gps 10-1wt'!$H$5:$H$6795)</f>
        <v>283563.10064903193</v>
      </c>
      <c r="H99" s="25">
        <f t="shared" si="5"/>
        <v>296827.41376256855</v>
      </c>
      <c r="I99" s="25">
        <f t="shared" si="6"/>
        <v>297071.65044003038</v>
      </c>
      <c r="J99" s="56">
        <v>1.103624736948384</v>
      </c>
      <c r="K99" s="57">
        <f t="shared" si="7"/>
        <v>329681.13276635995</v>
      </c>
    </row>
    <row r="100" spans="1:11" x14ac:dyDescent="0.25">
      <c r="A100" s="1" t="s">
        <v>293</v>
      </c>
      <c r="B100" s="1" t="s">
        <v>294</v>
      </c>
      <c r="C100" s="1" t="s">
        <v>295</v>
      </c>
      <c r="D100" s="116">
        <f>SUMIF('SMR&lt;75 by MSOA 16gps 10-1wt'!$A$5:$A$6795,'SMR&lt;75 &amp; MFF wtd pop'!B100,'SMR&lt;75 by MSOA 16gps 10-1wt'!$E$5:$E$6795)</f>
        <v>252119</v>
      </c>
      <c r="E100" s="25">
        <v>266428.02300000004</v>
      </c>
      <c r="F100" s="67">
        <f t="shared" si="4"/>
        <v>5.6755036312217788E-2</v>
      </c>
      <c r="G100" s="25">
        <f>SUMIF('SMR&lt;75 by MSOA 16gps 10-1wt'!$A$5:$A$6795,B100,'SMR&lt;75 by MSOA 16gps 10-1wt'!$H$5:$H$6795)</f>
        <v>302905.25831806671</v>
      </c>
      <c r="H100" s="25">
        <f t="shared" si="5"/>
        <v>320096.65725307033</v>
      </c>
      <c r="I100" s="25">
        <f t="shared" si="6"/>
        <v>320360.04041921097</v>
      </c>
      <c r="J100" s="56">
        <v>1.1173120392527409</v>
      </c>
      <c r="K100" s="57">
        <f t="shared" si="7"/>
        <v>359935.163398901</v>
      </c>
    </row>
    <row r="101" spans="1:11" x14ac:dyDescent="0.25">
      <c r="A101" s="1" t="s">
        <v>296</v>
      </c>
      <c r="B101" s="1" t="s">
        <v>297</v>
      </c>
      <c r="C101" s="1" t="s">
        <v>298</v>
      </c>
      <c r="D101" s="116">
        <f>SUMIF('SMR&lt;75 by MSOA 16gps 10-1wt'!$A$5:$A$6795,'SMR&lt;75 &amp; MFF wtd pop'!B101,'SMR&lt;75 by MSOA 16gps 10-1wt'!$E$5:$E$6795)</f>
        <v>179850</v>
      </c>
      <c r="E101" s="25">
        <v>180646.52100000001</v>
      </c>
      <c r="F101" s="67">
        <f t="shared" si="4"/>
        <v>4.4288073394496141E-3</v>
      </c>
      <c r="G101" s="25">
        <f>SUMIF('SMR&lt;75 by MSOA 16gps 10-1wt'!$A$5:$A$6795,B101,'SMR&lt;75 by MSOA 16gps 10-1wt'!$H$5:$H$6795)</f>
        <v>180092.14903479573</v>
      </c>
      <c r="H101" s="25">
        <f t="shared" si="5"/>
        <v>180889.74246621827</v>
      </c>
      <c r="I101" s="25">
        <f t="shared" si="6"/>
        <v>181038.58286180993</v>
      </c>
      <c r="J101" s="56">
        <v>1.1506641427658195</v>
      </c>
      <c r="K101" s="57">
        <f t="shared" si="7"/>
        <v>209474.50821041554</v>
      </c>
    </row>
    <row r="102" spans="1:11" x14ac:dyDescent="0.25">
      <c r="A102" s="1" t="s">
        <v>299</v>
      </c>
      <c r="B102" s="1" t="s">
        <v>300</v>
      </c>
      <c r="C102" s="1" t="s">
        <v>301</v>
      </c>
      <c r="D102" s="116">
        <f>SUMIF('SMR&lt;75 by MSOA 16gps 10-1wt'!$A$5:$A$6795,'SMR&lt;75 &amp; MFF wtd pop'!B102,'SMR&lt;75 by MSOA 16gps 10-1wt'!$E$5:$E$6795)</f>
        <v>258912</v>
      </c>
      <c r="E102" s="25">
        <v>273301.17099999997</v>
      </c>
      <c r="F102" s="67">
        <f t="shared" si="4"/>
        <v>5.5575527592386598E-2</v>
      </c>
      <c r="G102" s="25">
        <f>SUMIF('SMR&lt;75 by MSOA 16gps 10-1wt'!$A$5:$A$6795,B102,'SMR&lt;75 by MSOA 16gps 10-1wt'!$H$5:$H$6795)</f>
        <v>248079.76949334465</v>
      </c>
      <c r="H102" s="25">
        <f t="shared" si="5"/>
        <v>261866.93356793493</v>
      </c>
      <c r="I102" s="25">
        <f t="shared" si="6"/>
        <v>262082.40392823968</v>
      </c>
      <c r="J102" s="56">
        <v>1.1224217529092197</v>
      </c>
      <c r="K102" s="57">
        <f t="shared" si="7"/>
        <v>295804.92253362609</v>
      </c>
    </row>
    <row r="103" spans="1:11" x14ac:dyDescent="0.25">
      <c r="A103" s="1" t="s">
        <v>302</v>
      </c>
      <c r="B103" s="1" t="s">
        <v>303</v>
      </c>
      <c r="C103" s="1" t="s">
        <v>304</v>
      </c>
      <c r="D103" s="116">
        <f>SUMIF('SMR&lt;75 by MSOA 16gps 10-1wt'!$A$5:$A$6795,'SMR&lt;75 &amp; MFF wtd pop'!B103,'SMR&lt;75 by MSOA 16gps 10-1wt'!$E$5:$E$6795)</f>
        <v>242377</v>
      </c>
      <c r="E103" s="25">
        <v>253820.97100000002</v>
      </c>
      <c r="F103" s="67">
        <f t="shared" si="4"/>
        <v>4.7215581511447224E-2</v>
      </c>
      <c r="G103" s="25">
        <f>SUMIF('SMR&lt;75 by MSOA 16gps 10-1wt'!$A$5:$A$6795,B103,'SMR&lt;75 by MSOA 16gps 10-1wt'!$H$5:$H$6795)</f>
        <v>165006.60103102541</v>
      </c>
      <c r="H103" s="25">
        <f t="shared" si="5"/>
        <v>172797.48365193265</v>
      </c>
      <c r="I103" s="25">
        <f t="shared" si="6"/>
        <v>172939.66554391471</v>
      </c>
      <c r="J103" s="56">
        <v>1.1061053743040943</v>
      </c>
      <c r="K103" s="57">
        <f t="shared" si="7"/>
        <v>192354.59956758723</v>
      </c>
    </row>
    <row r="104" spans="1:11" x14ac:dyDescent="0.25">
      <c r="A104" s="1" t="s">
        <v>305</v>
      </c>
      <c r="B104" s="1" t="s">
        <v>306</v>
      </c>
      <c r="C104" s="1" t="s">
        <v>307</v>
      </c>
      <c r="D104" s="116">
        <f>SUMIF('SMR&lt;75 by MSOA 16gps 10-1wt'!$A$5:$A$6795,'SMR&lt;75 &amp; MFF wtd pop'!B104,'SMR&lt;75 by MSOA 16gps 10-1wt'!$E$5:$E$6795)</f>
        <v>239733</v>
      </c>
      <c r="E104" s="25">
        <v>249708.685</v>
      </c>
      <c r="F104" s="67">
        <f t="shared" si="4"/>
        <v>4.1611647124092155E-2</v>
      </c>
      <c r="G104" s="25">
        <f>SUMIF('SMR&lt;75 by MSOA 16gps 10-1wt'!$A$5:$A$6795,B104,'SMR&lt;75 by MSOA 16gps 10-1wt'!$H$5:$H$6795)</f>
        <v>200288.11448520876</v>
      </c>
      <c r="H104" s="25">
        <f t="shared" si="5"/>
        <v>208622.43282831705</v>
      </c>
      <c r="I104" s="25">
        <f t="shared" si="6"/>
        <v>208794.09234315803</v>
      </c>
      <c r="J104" s="56">
        <v>1.0823930749163824</v>
      </c>
      <c r="K104" s="57">
        <f t="shared" si="7"/>
        <v>227255.63978925554</v>
      </c>
    </row>
    <row r="105" spans="1:11" x14ac:dyDescent="0.25">
      <c r="A105" s="1" t="s">
        <v>308</v>
      </c>
      <c r="B105" s="1" t="s">
        <v>309</v>
      </c>
      <c r="C105" s="1" t="s">
        <v>310</v>
      </c>
      <c r="D105" s="116">
        <f>SUMIF('SMR&lt;75 by MSOA 16gps 10-1wt'!$A$5:$A$6795,'SMR&lt;75 &amp; MFF wtd pop'!B105,'SMR&lt;75 by MSOA 16gps 10-1wt'!$E$5:$E$6795)</f>
        <v>281756</v>
      </c>
      <c r="E105" s="25">
        <v>300395.07300000003</v>
      </c>
      <c r="F105" s="67">
        <f t="shared" si="4"/>
        <v>6.615324252189847E-2</v>
      </c>
      <c r="G105" s="25">
        <f>SUMIF('SMR&lt;75 by MSOA 16gps 10-1wt'!$A$5:$A$6795,B105,'SMR&lt;75 by MSOA 16gps 10-1wt'!$H$5:$H$6795)</f>
        <v>246344.99723227092</v>
      </c>
      <c r="H105" s="25">
        <f t="shared" si="5"/>
        <v>262641.51757823373</v>
      </c>
      <c r="I105" s="25">
        <f t="shared" si="6"/>
        <v>262857.6252847414</v>
      </c>
      <c r="J105" s="56">
        <v>1.0963093343533197</v>
      </c>
      <c r="K105" s="57">
        <f t="shared" si="7"/>
        <v>289777.82627205335</v>
      </c>
    </row>
    <row r="106" spans="1:11" x14ac:dyDescent="0.25">
      <c r="A106" s="1" t="s">
        <v>311</v>
      </c>
      <c r="B106" s="1" t="s">
        <v>312</v>
      </c>
      <c r="C106" s="1" t="s">
        <v>313</v>
      </c>
      <c r="D106" s="116">
        <f>SUMIF('SMR&lt;75 by MSOA 16gps 10-1wt'!$A$5:$A$6795,'SMR&lt;75 &amp; MFF wtd pop'!B106,'SMR&lt;75 by MSOA 16gps 10-1wt'!$E$5:$E$6795)</f>
        <v>259052</v>
      </c>
      <c r="E106" s="25">
        <v>276453.73800000001</v>
      </c>
      <c r="F106" s="67">
        <f t="shared" si="4"/>
        <v>6.7174690795670511E-2</v>
      </c>
      <c r="G106" s="25">
        <f>SUMIF('SMR&lt;75 by MSOA 16gps 10-1wt'!$A$5:$A$6795,B106,'SMR&lt;75 by MSOA 16gps 10-1wt'!$H$5:$H$6795)</f>
        <v>234734.37170756265</v>
      </c>
      <c r="H106" s="25">
        <f t="shared" si="5"/>
        <v>250502.58054613415</v>
      </c>
      <c r="I106" s="25">
        <f t="shared" si="6"/>
        <v>250708.70004565292</v>
      </c>
      <c r="J106" s="56">
        <v>1.1144488013189846</v>
      </c>
      <c r="K106" s="57">
        <f t="shared" si="7"/>
        <v>280957.72966489999</v>
      </c>
    </row>
    <row r="107" spans="1:11" x14ac:dyDescent="0.25">
      <c r="A107" s="1" t="s">
        <v>314</v>
      </c>
      <c r="B107" s="1" t="s">
        <v>315</v>
      </c>
      <c r="C107" s="1" t="s">
        <v>316</v>
      </c>
      <c r="D107" s="116">
        <f>SUMIF('SMR&lt;75 by MSOA 16gps 10-1wt'!$A$5:$A$6795,'SMR&lt;75 &amp; MFF wtd pop'!B107,'SMR&lt;75 by MSOA 16gps 10-1wt'!$E$5:$E$6795)</f>
        <v>211047</v>
      </c>
      <c r="E107" s="25">
        <v>227669.36899999995</v>
      </c>
      <c r="F107" s="67">
        <f t="shared" si="4"/>
        <v>7.876145597899975E-2</v>
      </c>
      <c r="G107" s="25">
        <f>SUMIF('SMR&lt;75 by MSOA 16gps 10-1wt'!$A$5:$A$6795,B107,'SMR&lt;75 by MSOA 16gps 10-1wt'!$H$5:$H$6795)</f>
        <v>235096.91617810109</v>
      </c>
      <c r="H107" s="25">
        <f t="shared" si="5"/>
        <v>253613.49159246119</v>
      </c>
      <c r="I107" s="25">
        <f t="shared" si="6"/>
        <v>253822.17082380594</v>
      </c>
      <c r="J107" s="56">
        <v>1.1472658503921878</v>
      </c>
      <c r="K107" s="57">
        <f t="shared" si="7"/>
        <v>292822.92806567461</v>
      </c>
    </row>
    <row r="108" spans="1:11" x14ac:dyDescent="0.25">
      <c r="A108" s="1" t="s">
        <v>317</v>
      </c>
      <c r="B108" s="1" t="s">
        <v>318</v>
      </c>
      <c r="C108" s="1" t="s">
        <v>319</v>
      </c>
      <c r="D108" s="116">
        <f>SUMIF('SMR&lt;75 by MSOA 16gps 10-1wt'!$A$5:$A$6795,'SMR&lt;75 &amp; MFF wtd pop'!B108,'SMR&lt;75 by MSOA 16gps 10-1wt'!$E$5:$E$6795)</f>
        <v>155930</v>
      </c>
      <c r="E108" s="25">
        <v>155889.375</v>
      </c>
      <c r="F108" s="67">
        <f t="shared" si="4"/>
        <v>-2.6053357275701572E-4</v>
      </c>
      <c r="G108" s="25">
        <f>SUMIF('SMR&lt;75 by MSOA 16gps 10-1wt'!$A$5:$A$6795,B108,'SMR&lt;75 by MSOA 16gps 10-1wt'!$H$5:$H$6795)</f>
        <v>109303.97766734168</v>
      </c>
      <c r="H108" s="25">
        <f t="shared" si="5"/>
        <v>109275.50031152346</v>
      </c>
      <c r="I108" s="25">
        <f t="shared" si="6"/>
        <v>109365.41480016772</v>
      </c>
      <c r="J108" s="56">
        <v>1.1565680431642118</v>
      </c>
      <c r="K108" s="57">
        <f t="shared" si="7"/>
        <v>127192.83608312218</v>
      </c>
    </row>
    <row r="109" spans="1:11" x14ac:dyDescent="0.25">
      <c r="A109" s="1" t="s">
        <v>320</v>
      </c>
      <c r="B109" s="1" t="s">
        <v>321</v>
      </c>
      <c r="C109" s="1" t="s">
        <v>322</v>
      </c>
      <c r="D109" s="116">
        <f>SUMIF('SMR&lt;75 by MSOA 16gps 10-1wt'!$A$5:$A$6795,'SMR&lt;75 &amp; MFF wtd pop'!B109,'SMR&lt;75 by MSOA 16gps 10-1wt'!$E$5:$E$6795)</f>
        <v>163906</v>
      </c>
      <c r="E109" s="25">
        <v>175417.54399999999</v>
      </c>
      <c r="F109" s="67">
        <f t="shared" si="4"/>
        <v>7.0232596732273445E-2</v>
      </c>
      <c r="G109" s="25">
        <f>SUMIF('SMR&lt;75 by MSOA 16gps 10-1wt'!$A$5:$A$6795,B109,'SMR&lt;75 by MSOA 16gps 10-1wt'!$H$5:$H$6795)</f>
        <v>114310.67510594829</v>
      </c>
      <c r="H109" s="25">
        <f t="shared" si="5"/>
        <v>122339.01065285828</v>
      </c>
      <c r="I109" s="25">
        <f t="shared" si="6"/>
        <v>122439.67410946784</v>
      </c>
      <c r="J109" s="56">
        <v>1.1107432374010384</v>
      </c>
      <c r="K109" s="57">
        <f t="shared" si="7"/>
        <v>136756.2870547137</v>
      </c>
    </row>
    <row r="110" spans="1:11" x14ac:dyDescent="0.25">
      <c r="A110" s="1" t="s">
        <v>323</v>
      </c>
      <c r="B110" s="1" t="s">
        <v>324</v>
      </c>
      <c r="C110" s="1" t="s">
        <v>325</v>
      </c>
      <c r="D110" s="116">
        <f>SUMIF('SMR&lt;75 by MSOA 16gps 10-1wt'!$A$5:$A$6795,'SMR&lt;75 &amp; MFF wtd pop'!B110,'SMR&lt;75 by MSOA 16gps 10-1wt'!$E$5:$E$6795)</f>
        <v>310200</v>
      </c>
      <c r="E110" s="25">
        <v>325105.41399999999</v>
      </c>
      <c r="F110" s="67">
        <f t="shared" si="4"/>
        <v>4.8050980012894984E-2</v>
      </c>
      <c r="G110" s="25">
        <f>SUMIF('SMR&lt;75 by MSOA 16gps 10-1wt'!$A$5:$A$6795,B110,'SMR&lt;75 by MSOA 16gps 10-1wt'!$H$5:$H$6795)</f>
        <v>346375.70802838856</v>
      </c>
      <c r="H110" s="25">
        <f t="shared" si="5"/>
        <v>363019.400251813</v>
      </c>
      <c r="I110" s="25">
        <f t="shared" si="6"/>
        <v>363318.10127490183</v>
      </c>
      <c r="J110" s="56">
        <v>1.1454906818557542</v>
      </c>
      <c r="K110" s="57">
        <f t="shared" si="7"/>
        <v>418494.78932156606</v>
      </c>
    </row>
    <row r="111" spans="1:11" x14ac:dyDescent="0.25">
      <c r="A111" s="1" t="s">
        <v>326</v>
      </c>
      <c r="B111" s="1" t="s">
        <v>327</v>
      </c>
      <c r="C111" s="1" t="s">
        <v>328</v>
      </c>
      <c r="D111" s="116">
        <f>SUMIF('SMR&lt;75 by MSOA 16gps 10-1wt'!$A$5:$A$6795,'SMR&lt;75 &amp; MFF wtd pop'!B111,'SMR&lt;75 by MSOA 16gps 10-1wt'!$E$5:$E$6795)</f>
        <v>281556</v>
      </c>
      <c r="E111" s="25">
        <v>298245.48</v>
      </c>
      <c r="F111" s="67">
        <f t="shared" si="4"/>
        <v>5.9275881174615241E-2</v>
      </c>
      <c r="G111" s="25">
        <f>SUMIF('SMR&lt;75 by MSOA 16gps 10-1wt'!$A$5:$A$6795,B111,'SMR&lt;75 by MSOA 16gps 10-1wt'!$H$5:$H$6795)</f>
        <v>304029.89625030727</v>
      </c>
      <c r="H111" s="25">
        <f t="shared" si="5"/>
        <v>322051.53625397111</v>
      </c>
      <c r="I111" s="25">
        <f t="shared" si="6"/>
        <v>322316.52794119128</v>
      </c>
      <c r="J111" s="56">
        <v>1.1265494615419285</v>
      </c>
      <c r="K111" s="57">
        <f t="shared" si="7"/>
        <v>365127.29421311832</v>
      </c>
    </row>
    <row r="112" spans="1:11" x14ac:dyDescent="0.25">
      <c r="A112" s="1" t="s">
        <v>329</v>
      </c>
      <c r="B112" s="1" t="s">
        <v>330</v>
      </c>
      <c r="C112" s="1" t="s">
        <v>331</v>
      </c>
      <c r="D112" s="116">
        <f>SUMIF('SMR&lt;75 by MSOA 16gps 10-1wt'!$A$5:$A$6795,'SMR&lt;75 &amp; MFF wtd pop'!B112,'SMR&lt;75 by MSOA 16gps 10-1wt'!$E$5:$E$6795)</f>
        <v>202225</v>
      </c>
      <c r="E112" s="25">
        <v>213186.842</v>
      </c>
      <c r="F112" s="67">
        <f t="shared" si="4"/>
        <v>5.4206166398813149E-2</v>
      </c>
      <c r="G112" s="25">
        <f>SUMIF('SMR&lt;75 by MSOA 16gps 10-1wt'!$A$5:$A$6795,B112,'SMR&lt;75 by MSOA 16gps 10-1wt'!$H$5:$H$6795)</f>
        <v>157013.29166478469</v>
      </c>
      <c r="H112" s="25">
        <f t="shared" si="5"/>
        <v>165524.38027959139</v>
      </c>
      <c r="I112" s="25">
        <f t="shared" si="6"/>
        <v>165660.57768860413</v>
      </c>
      <c r="J112" s="56">
        <v>1.109578309223781</v>
      </c>
      <c r="K112" s="57">
        <f t="shared" si="7"/>
        <v>184836.8625550401</v>
      </c>
    </row>
    <row r="113" spans="1:11" x14ac:dyDescent="0.25">
      <c r="A113" s="1" t="s">
        <v>332</v>
      </c>
      <c r="B113" s="1" t="s">
        <v>333</v>
      </c>
      <c r="C113" s="1" t="s">
        <v>334</v>
      </c>
      <c r="D113" s="116">
        <f>SUMIF('SMR&lt;75 by MSOA 16gps 10-1wt'!$A$5:$A$6795,'SMR&lt;75 &amp; MFF wtd pop'!B113,'SMR&lt;75 by MSOA 16gps 10-1wt'!$E$5:$E$6795)</f>
        <v>314084</v>
      </c>
      <c r="E113" s="25">
        <v>335954.74</v>
      </c>
      <c r="F113" s="67">
        <f t="shared" si="4"/>
        <v>6.9633410170527599E-2</v>
      </c>
      <c r="G113" s="25">
        <f>SUMIF('SMR&lt;75 by MSOA 16gps 10-1wt'!$A$5:$A$6795,B113,'SMR&lt;75 by MSOA 16gps 10-1wt'!$H$5:$H$6795)</f>
        <v>352029.14373698336</v>
      </c>
      <c r="H113" s="25">
        <f t="shared" si="5"/>
        <v>376542.13349480036</v>
      </c>
      <c r="I113" s="25">
        <f t="shared" si="6"/>
        <v>376851.96134541364</v>
      </c>
      <c r="J113" s="56">
        <v>1.1152238405546369</v>
      </c>
      <c r="K113" s="57">
        <f t="shared" si="7"/>
        <v>422614.39248453197</v>
      </c>
    </row>
    <row r="114" spans="1:11" x14ac:dyDescent="0.25">
      <c r="A114" s="1" t="s">
        <v>335</v>
      </c>
      <c r="B114" s="1" t="s">
        <v>336</v>
      </c>
      <c r="C114" s="1" t="s">
        <v>337</v>
      </c>
      <c r="D114" s="116">
        <f>SUMIF('SMR&lt;75 by MSOA 16gps 10-1wt'!$A$5:$A$6795,'SMR&lt;75 &amp; MFF wtd pop'!B114,'SMR&lt;75 by MSOA 16gps 10-1wt'!$E$5:$E$6795)</f>
        <v>284617</v>
      </c>
      <c r="E114" s="25">
        <v>305979.49400000006</v>
      </c>
      <c r="F114" s="67">
        <f t="shared" si="4"/>
        <v>7.5056985352245587E-2</v>
      </c>
      <c r="G114" s="25">
        <f>SUMIF('SMR&lt;75 by MSOA 16gps 10-1wt'!$A$5:$A$6795,B114,'SMR&lt;75 by MSOA 16gps 10-1wt'!$H$5:$H$6795)</f>
        <v>227390.30099578307</v>
      </c>
      <c r="H114" s="25">
        <f t="shared" si="5"/>
        <v>244457.53148686627</v>
      </c>
      <c r="I114" s="25">
        <f t="shared" si="6"/>
        <v>244658.67697580226</v>
      </c>
      <c r="J114" s="56">
        <v>1.0983591617225541</v>
      </c>
      <c r="K114" s="57">
        <f t="shared" si="7"/>
        <v>270219.35824924137</v>
      </c>
    </row>
    <row r="115" spans="1:11" x14ac:dyDescent="0.25">
      <c r="A115" s="1" t="s">
        <v>338</v>
      </c>
      <c r="B115" s="1" t="s">
        <v>339</v>
      </c>
      <c r="C115" s="1" t="s">
        <v>340</v>
      </c>
      <c r="D115" s="116">
        <f>SUMIF('SMR&lt;75 by MSOA 16gps 10-1wt'!$A$5:$A$6795,'SMR&lt;75 &amp; MFF wtd pop'!B115,'SMR&lt;75 by MSOA 16gps 10-1wt'!$E$5:$E$6795)</f>
        <v>189145</v>
      </c>
      <c r="E115" s="25">
        <v>199126.981</v>
      </c>
      <c r="F115" s="67">
        <f t="shared" si="4"/>
        <v>5.2774226122815904E-2</v>
      </c>
      <c r="G115" s="25">
        <f>SUMIF('SMR&lt;75 by MSOA 16gps 10-1wt'!$A$5:$A$6795,B115,'SMR&lt;75 by MSOA 16gps 10-1wt'!$H$5:$H$6795)</f>
        <v>120008.63403221364</v>
      </c>
      <c r="H115" s="25">
        <f t="shared" si="5"/>
        <v>126341.99682131995</v>
      </c>
      <c r="I115" s="25">
        <f t="shared" si="6"/>
        <v>126445.95403044825</v>
      </c>
      <c r="J115" s="56">
        <v>1.1150508430792236</v>
      </c>
      <c r="K115" s="57">
        <f t="shared" si="7"/>
        <v>141778.7249416821</v>
      </c>
    </row>
    <row r="116" spans="1:11" x14ac:dyDescent="0.25">
      <c r="A116" s="1" t="s">
        <v>341</v>
      </c>
      <c r="B116" s="1" t="s">
        <v>342</v>
      </c>
      <c r="C116" s="1" t="s">
        <v>343</v>
      </c>
      <c r="D116" s="116">
        <f>SUMIF('SMR&lt;75 by MSOA 16gps 10-1wt'!$A$5:$A$6795,'SMR&lt;75 &amp; MFF wtd pop'!B116,'SMR&lt;75 by MSOA 16gps 10-1wt'!$E$5:$E$6795)</f>
        <v>293530</v>
      </c>
      <c r="E116" s="25">
        <v>310934.12800000003</v>
      </c>
      <c r="F116" s="67">
        <f t="shared" si="4"/>
        <v>5.9292501618233295E-2</v>
      </c>
      <c r="G116" s="25">
        <f>SUMIF('SMR&lt;75 by MSOA 16gps 10-1wt'!$A$5:$A$6795,B116,'SMR&lt;75 by MSOA 16gps 10-1wt'!$H$5:$H$6795)</f>
        <v>323597.03213168355</v>
      </c>
      <c r="H116" s="25">
        <f t="shared" si="5"/>
        <v>342783.90968300687</v>
      </c>
      <c r="I116" s="25">
        <f t="shared" si="6"/>
        <v>343065.96046169713</v>
      </c>
      <c r="J116" s="56">
        <v>1.1495532410574054</v>
      </c>
      <c r="K116" s="57">
        <f t="shared" si="7"/>
        <v>396568.4660479239</v>
      </c>
    </row>
    <row r="117" spans="1:11" x14ac:dyDescent="0.25">
      <c r="A117" s="1" t="s">
        <v>344</v>
      </c>
      <c r="B117" s="1" t="s">
        <v>345</v>
      </c>
      <c r="C117" s="1" t="s">
        <v>346</v>
      </c>
      <c r="D117" s="116">
        <f>SUMIF('SMR&lt;75 by MSOA 16gps 10-1wt'!$A$5:$A$6795,'SMR&lt;75 &amp; MFF wtd pop'!B117,'SMR&lt;75 by MSOA 16gps 10-1wt'!$E$5:$E$6795)</f>
        <v>193630</v>
      </c>
      <c r="E117" s="25">
        <v>204328.00900000002</v>
      </c>
      <c r="F117" s="67">
        <f t="shared" si="4"/>
        <v>5.5249749522284786E-2</v>
      </c>
      <c r="G117" s="25">
        <f>SUMIF('SMR&lt;75 by MSOA 16gps 10-1wt'!$A$5:$A$6795,B117,'SMR&lt;75 by MSOA 16gps 10-1wt'!$H$5:$H$6795)</f>
        <v>155326.54006862378</v>
      </c>
      <c r="H117" s="25">
        <f t="shared" si="5"/>
        <v>163908.29250157837</v>
      </c>
      <c r="I117" s="25">
        <f t="shared" si="6"/>
        <v>164043.16015501233</v>
      </c>
      <c r="J117" s="56">
        <v>1.1008938758934486</v>
      </c>
      <c r="K117" s="57">
        <f t="shared" si="7"/>
        <v>181599.66423741679</v>
      </c>
    </row>
    <row r="118" spans="1:11" x14ac:dyDescent="0.25">
      <c r="A118" s="1" t="s">
        <v>347</v>
      </c>
      <c r="B118" s="1" t="s">
        <v>348</v>
      </c>
      <c r="C118" s="1" t="s">
        <v>349</v>
      </c>
      <c r="D118" s="116">
        <f>SUMIF('SMR&lt;75 by MSOA 16gps 10-1wt'!$A$5:$A$6795,'SMR&lt;75 &amp; MFF wtd pop'!B118,'SMR&lt;75 by MSOA 16gps 10-1wt'!$E$5:$E$6795)</f>
        <v>263003</v>
      </c>
      <c r="E118" s="25">
        <v>289176.19400000002</v>
      </c>
      <c r="F118" s="67">
        <f t="shared" si="4"/>
        <v>9.9516712737117041E-2</v>
      </c>
      <c r="G118" s="25">
        <f>SUMIF('SMR&lt;75 by MSOA 16gps 10-1wt'!$A$5:$A$6795,B118,'SMR&lt;75 by MSOA 16gps 10-1wt'!$H$5:$H$6795)</f>
        <v>325358.75307378964</v>
      </c>
      <c r="H118" s="25">
        <f t="shared" si="5"/>
        <v>357737.38663994055</v>
      </c>
      <c r="I118" s="25">
        <f t="shared" si="6"/>
        <v>358031.74149621639</v>
      </c>
      <c r="J118" s="56">
        <v>1.116635907704451</v>
      </c>
      <c r="K118" s="57">
        <f t="shared" si="7"/>
        <v>402017.1484046799</v>
      </c>
    </row>
    <row r="119" spans="1:11" x14ac:dyDescent="0.25">
      <c r="A119" s="1" t="s">
        <v>350</v>
      </c>
      <c r="B119" s="1" t="s">
        <v>351</v>
      </c>
      <c r="C119" s="1" t="s">
        <v>352</v>
      </c>
      <c r="D119" s="116">
        <f>SUMIF('SMR&lt;75 by MSOA 16gps 10-1wt'!$A$5:$A$6795,'SMR&lt;75 &amp; MFF wtd pop'!B119,'SMR&lt;75 by MSOA 16gps 10-1wt'!$E$5:$E$6795)</f>
        <v>262566</v>
      </c>
      <c r="E119" s="25">
        <v>275482.277</v>
      </c>
      <c r="F119" s="67">
        <f t="shared" si="4"/>
        <v>4.9192496362819194E-2</v>
      </c>
      <c r="G119" s="25">
        <f>SUMIF('SMR&lt;75 by MSOA 16gps 10-1wt'!$A$5:$A$6795,B119,'SMR&lt;75 by MSOA 16gps 10-1wt'!$H$5:$H$6795)</f>
        <v>250662.2531256091</v>
      </c>
      <c r="H119" s="25">
        <f t="shared" si="5"/>
        <v>262992.9551007867</v>
      </c>
      <c r="I119" s="25">
        <f t="shared" si="6"/>
        <v>263209.3519784722</v>
      </c>
      <c r="J119" s="56">
        <v>1.1153046001442026</v>
      </c>
      <c r="K119" s="57">
        <f t="shared" si="7"/>
        <v>295193.14483632275</v>
      </c>
    </row>
    <row r="120" spans="1:11" x14ac:dyDescent="0.25">
      <c r="A120" s="1" t="s">
        <v>353</v>
      </c>
      <c r="B120" s="1" t="s">
        <v>354</v>
      </c>
      <c r="C120" s="1" t="s">
        <v>355</v>
      </c>
      <c r="D120" s="116">
        <f>SUMIF('SMR&lt;75 by MSOA 16gps 10-1wt'!$A$5:$A$6795,'SMR&lt;75 &amp; MFF wtd pop'!B120,'SMR&lt;75 by MSOA 16gps 10-1wt'!$E$5:$E$6795)</f>
        <v>308312</v>
      </c>
      <c r="E120" s="25">
        <v>320297.386</v>
      </c>
      <c r="F120" s="67">
        <f t="shared" si="4"/>
        <v>3.8874211837359507E-2</v>
      </c>
      <c r="G120" s="25">
        <f>SUMIF('SMR&lt;75 by MSOA 16gps 10-1wt'!$A$5:$A$6795,B120,'SMR&lt;75 by MSOA 16gps 10-1wt'!$H$5:$H$6795)</f>
        <v>269892.78404125373</v>
      </c>
      <c r="H120" s="25">
        <f t="shared" si="5"/>
        <v>280384.65330144815</v>
      </c>
      <c r="I120" s="25">
        <f t="shared" si="6"/>
        <v>280615.36048332724</v>
      </c>
      <c r="J120" s="56">
        <v>1.1291351593050418</v>
      </c>
      <c r="K120" s="57">
        <f t="shared" si="7"/>
        <v>318616.91566354997</v>
      </c>
    </row>
    <row r="121" spans="1:11" x14ac:dyDescent="0.25">
      <c r="A121" s="1" t="s">
        <v>356</v>
      </c>
      <c r="B121" s="1" t="s">
        <v>357</v>
      </c>
      <c r="C121" s="1" t="s">
        <v>358</v>
      </c>
      <c r="D121" s="116">
        <f>SUMIF('SMR&lt;75 by MSOA 16gps 10-1wt'!$A$5:$A$6795,'SMR&lt;75 &amp; MFF wtd pop'!B121,'SMR&lt;75 by MSOA 16gps 10-1wt'!$E$5:$E$6795)</f>
        <v>223858</v>
      </c>
      <c r="E121" s="25">
        <v>235761.19999999998</v>
      </c>
      <c r="F121" s="67">
        <f t="shared" si="4"/>
        <v>5.3172993594153395E-2</v>
      </c>
      <c r="G121" s="25">
        <f>SUMIF('SMR&lt;75 by MSOA 16gps 10-1wt'!$A$5:$A$6795,B121,'SMR&lt;75 by MSOA 16gps 10-1wt'!$H$5:$H$6795)</f>
        <v>177616.13641827527</v>
      </c>
      <c r="H121" s="25">
        <f t="shared" si="5"/>
        <v>187060.51810226249</v>
      </c>
      <c r="I121" s="25">
        <f t="shared" si="6"/>
        <v>187214.43595926382</v>
      </c>
      <c r="J121" s="56">
        <v>1.1580686922206636</v>
      </c>
      <c r="K121" s="57">
        <f t="shared" si="7"/>
        <v>218014.3663814833</v>
      </c>
    </row>
    <row r="122" spans="1:11" x14ac:dyDescent="0.25">
      <c r="A122" s="1" t="s">
        <v>359</v>
      </c>
      <c r="B122" s="1" t="s">
        <v>360</v>
      </c>
      <c r="C122" s="1" t="s">
        <v>361</v>
      </c>
      <c r="D122" s="116">
        <f>SUMIF('SMR&lt;75 by MSOA 16gps 10-1wt'!$A$5:$A$6795,'SMR&lt;75 &amp; MFF wtd pop'!B122,'SMR&lt;75 by MSOA 16gps 10-1wt'!$E$5:$E$6795)</f>
        <v>268218</v>
      </c>
      <c r="E122" s="25">
        <v>277856.75299999997</v>
      </c>
      <c r="F122" s="67">
        <f t="shared" si="4"/>
        <v>3.5936264531090334E-2</v>
      </c>
      <c r="G122" s="25">
        <f>SUMIF('SMR&lt;75 by MSOA 16gps 10-1wt'!$A$5:$A$6795,B122,'SMR&lt;75 by MSOA 16gps 10-1wt'!$H$5:$H$6795)</f>
        <v>282060.3236331701</v>
      </c>
      <c r="H122" s="25">
        <f t="shared" si="5"/>
        <v>292196.51803697663</v>
      </c>
      <c r="I122" s="25">
        <f t="shared" si="6"/>
        <v>292436.94430295605</v>
      </c>
      <c r="J122" s="56">
        <v>1.0239149327344788</v>
      </c>
      <c r="K122" s="57">
        <f t="shared" si="7"/>
        <v>301097.79315330082</v>
      </c>
    </row>
    <row r="123" spans="1:11" x14ac:dyDescent="0.25">
      <c r="A123" s="1" t="s">
        <v>362</v>
      </c>
      <c r="B123" s="1" t="s">
        <v>363</v>
      </c>
      <c r="C123" s="1" t="s">
        <v>364</v>
      </c>
      <c r="D123" s="116">
        <f>SUMIF('SMR&lt;75 by MSOA 16gps 10-1wt'!$A$5:$A$6795,'SMR&lt;75 &amp; MFF wtd pop'!B123,'SMR&lt;75 by MSOA 16gps 10-1wt'!$E$5:$E$6795)</f>
        <v>115058</v>
      </c>
      <c r="E123" s="25">
        <v>119678.315</v>
      </c>
      <c r="F123" s="67">
        <f t="shared" si="4"/>
        <v>4.0156399381181762E-2</v>
      </c>
      <c r="G123" s="25">
        <f>SUMIF('SMR&lt;75 by MSOA 16gps 10-1wt'!$A$5:$A$6795,B123,'SMR&lt;75 by MSOA 16gps 10-1wt'!$H$5:$H$6795)</f>
        <v>88254.092490505442</v>
      </c>
      <c r="H123" s="25">
        <f t="shared" si="5"/>
        <v>91798.059075577927</v>
      </c>
      <c r="I123" s="25">
        <f t="shared" si="6"/>
        <v>91873.592708613578</v>
      </c>
      <c r="J123" s="56">
        <v>1.0688051463368913</v>
      </c>
      <c r="K123" s="57">
        <f t="shared" si="7"/>
        <v>98741.721457209162</v>
      </c>
    </row>
    <row r="124" spans="1:11" x14ac:dyDescent="0.25">
      <c r="A124" s="1" t="s">
        <v>365</v>
      </c>
      <c r="B124" s="1" t="s">
        <v>366</v>
      </c>
      <c r="C124" s="1" t="s">
        <v>367</v>
      </c>
      <c r="D124" s="116">
        <f>SUMIF('SMR&lt;75 by MSOA 16gps 10-1wt'!$A$5:$A$6795,'SMR&lt;75 &amp; MFF wtd pop'!B124,'SMR&lt;75 by MSOA 16gps 10-1wt'!$E$5:$E$6795)</f>
        <v>154486</v>
      </c>
      <c r="E124" s="25">
        <v>158256.07199999999</v>
      </c>
      <c r="F124" s="67">
        <f t="shared" si="4"/>
        <v>2.4403971880947006E-2</v>
      </c>
      <c r="G124" s="25">
        <f>SUMIF('SMR&lt;75 by MSOA 16gps 10-1wt'!$A$5:$A$6795,B124,'SMR&lt;75 by MSOA 16gps 10-1wt'!$H$5:$H$6795)</f>
        <v>109839.9174937308</v>
      </c>
      <c r="H124" s="25">
        <f t="shared" si="5"/>
        <v>112520.44775165334</v>
      </c>
      <c r="I124" s="25">
        <f t="shared" si="6"/>
        <v>112613.03226046613</v>
      </c>
      <c r="J124" s="56">
        <v>1.0465995077260493</v>
      </c>
      <c r="K124" s="57">
        <f t="shared" si="7"/>
        <v>118516.99655798584</v>
      </c>
    </row>
    <row r="125" spans="1:11" x14ac:dyDescent="0.25">
      <c r="A125" s="1" t="s">
        <v>368</v>
      </c>
      <c r="B125" s="1" t="s">
        <v>369</v>
      </c>
      <c r="C125" s="1" t="s">
        <v>370</v>
      </c>
      <c r="D125" s="116">
        <f>SUMIF('SMR&lt;75 by MSOA 16gps 10-1wt'!$A$5:$A$6795,'SMR&lt;75 &amp; MFF wtd pop'!B125,'SMR&lt;75 by MSOA 16gps 10-1wt'!$E$5:$E$6795)</f>
        <v>157112</v>
      </c>
      <c r="E125" s="25">
        <v>160697.878</v>
      </c>
      <c r="F125" s="67">
        <f t="shared" si="4"/>
        <v>2.2823705382147841E-2</v>
      </c>
      <c r="G125" s="25">
        <f>SUMIF('SMR&lt;75 by MSOA 16gps 10-1wt'!$A$5:$A$6795,B125,'SMR&lt;75 by MSOA 16gps 10-1wt'!$H$5:$H$6795)</f>
        <v>169874.73013620116</v>
      </c>
      <c r="H125" s="25">
        <f t="shared" si="5"/>
        <v>173751.90092870168</v>
      </c>
      <c r="I125" s="25">
        <f t="shared" si="6"/>
        <v>173894.86813798864</v>
      </c>
      <c r="J125" s="56">
        <v>1.0556934483299194</v>
      </c>
      <c r="K125" s="57">
        <f t="shared" si="7"/>
        <v>184601.85054099702</v>
      </c>
    </row>
    <row r="126" spans="1:11" x14ac:dyDescent="0.25">
      <c r="A126" s="1" t="s">
        <v>371</v>
      </c>
      <c r="B126" s="1" t="s">
        <v>372</v>
      </c>
      <c r="C126" s="1" t="s">
        <v>373</v>
      </c>
      <c r="D126" s="116">
        <f>SUMIF('SMR&lt;75 by MSOA 16gps 10-1wt'!$A$5:$A$6795,'SMR&lt;75 &amp; MFF wtd pop'!B126,'SMR&lt;75 by MSOA 16gps 10-1wt'!$E$5:$E$6795)</f>
        <v>141838</v>
      </c>
      <c r="E126" s="25">
        <v>149354.12</v>
      </c>
      <c r="F126" s="67">
        <f t="shared" si="4"/>
        <v>5.2990876915918195E-2</v>
      </c>
      <c r="G126" s="25">
        <f>SUMIF('SMR&lt;75 by MSOA 16gps 10-1wt'!$A$5:$A$6795,B126,'SMR&lt;75 by MSOA 16gps 10-1wt'!$H$5:$H$6795)</f>
        <v>154019.50606475849</v>
      </c>
      <c r="H126" s="25">
        <f t="shared" si="5"/>
        <v>162181.13475328663</v>
      </c>
      <c r="I126" s="25">
        <f t="shared" si="6"/>
        <v>162314.58126012044</v>
      </c>
      <c r="J126" s="56">
        <v>1.0749707199941834</v>
      </c>
      <c r="K126" s="57">
        <f t="shared" si="7"/>
        <v>175454.9516144841</v>
      </c>
    </row>
    <row r="127" spans="1:11" x14ac:dyDescent="0.25">
      <c r="A127" s="1" t="s">
        <v>374</v>
      </c>
      <c r="B127" s="1" t="s">
        <v>375</v>
      </c>
      <c r="C127" s="1" t="s">
        <v>376</v>
      </c>
      <c r="D127" s="116">
        <f>SUMIF('SMR&lt;75 by MSOA 16gps 10-1wt'!$A$5:$A$6795,'SMR&lt;75 &amp; MFF wtd pop'!B127,'SMR&lt;75 by MSOA 16gps 10-1wt'!$E$5:$E$6795)</f>
        <v>145822</v>
      </c>
      <c r="E127" s="25">
        <v>150552.79099999997</v>
      </c>
      <c r="F127" s="67">
        <f t="shared" si="4"/>
        <v>3.2442230939089933E-2</v>
      </c>
      <c r="G127" s="25">
        <f>SUMIF('SMR&lt;75 by MSOA 16gps 10-1wt'!$A$5:$A$6795,B127,'SMR&lt;75 by MSOA 16gps 10-1wt'!$H$5:$H$6795)</f>
        <v>108777.31215375809</v>
      </c>
      <c r="H127" s="25">
        <f t="shared" si="5"/>
        <v>112306.29083558379</v>
      </c>
      <c r="I127" s="25">
        <f t="shared" si="6"/>
        <v>112398.69913097689</v>
      </c>
      <c r="J127" s="56">
        <v>1.0737273618597847</v>
      </c>
      <c r="K127" s="57">
        <f t="shared" si="7"/>
        <v>121357.5397837811</v>
      </c>
    </row>
    <row r="128" spans="1:11" x14ac:dyDescent="0.25">
      <c r="A128" s="1" t="s">
        <v>377</v>
      </c>
      <c r="B128" s="1" t="s">
        <v>378</v>
      </c>
      <c r="C128" s="1" t="s">
        <v>379</v>
      </c>
      <c r="D128" s="116">
        <f>SUMIF('SMR&lt;75 by MSOA 16gps 10-1wt'!$A$5:$A$6795,'SMR&lt;75 &amp; MFF wtd pop'!B128,'SMR&lt;75 by MSOA 16gps 10-1wt'!$E$5:$E$6795)</f>
        <v>156663</v>
      </c>
      <c r="E128" s="25">
        <v>163015.07400000002</v>
      </c>
      <c r="F128" s="67">
        <f t="shared" si="4"/>
        <v>4.0546102142816176E-2</v>
      </c>
      <c r="G128" s="25">
        <f>SUMIF('SMR&lt;75 by MSOA 16gps 10-1wt'!$A$5:$A$6795,B128,'SMR&lt;75 by MSOA 16gps 10-1wt'!$H$5:$H$6795)</f>
        <v>101883.17739909742</v>
      </c>
      <c r="H128" s="25">
        <f t="shared" si="5"/>
        <v>106014.14311655588</v>
      </c>
      <c r="I128" s="25">
        <f t="shared" si="6"/>
        <v>106101.37408269386</v>
      </c>
      <c r="J128" s="56">
        <v>1.0571600297012576</v>
      </c>
      <c r="K128" s="57">
        <f t="shared" si="7"/>
        <v>112790.67642172296</v>
      </c>
    </row>
    <row r="129" spans="1:11" x14ac:dyDescent="0.25">
      <c r="A129" s="1" t="s">
        <v>380</v>
      </c>
      <c r="B129" s="1" t="s">
        <v>381</v>
      </c>
      <c r="C129" s="1" t="s">
        <v>382</v>
      </c>
      <c r="D129" s="116">
        <f>SUMIF('SMR&lt;75 by MSOA 16gps 10-1wt'!$A$5:$A$6795,'SMR&lt;75 &amp; MFF wtd pop'!B129,'SMR&lt;75 by MSOA 16gps 10-1wt'!$E$5:$E$6795)</f>
        <v>252358</v>
      </c>
      <c r="E129" s="25">
        <v>266701.11200000002</v>
      </c>
      <c r="F129" s="67">
        <f t="shared" si="4"/>
        <v>5.6836367382845143E-2</v>
      </c>
      <c r="G129" s="25">
        <f>SUMIF('SMR&lt;75 by MSOA 16gps 10-1wt'!$A$5:$A$6795,B129,'SMR&lt;75 by MSOA 16gps 10-1wt'!$H$5:$H$6795)</f>
        <v>240990.74301027504</v>
      </c>
      <c r="H129" s="25">
        <f t="shared" si="5"/>
        <v>254687.78141587184</v>
      </c>
      <c r="I129" s="25">
        <f t="shared" si="6"/>
        <v>254897.34459851269</v>
      </c>
      <c r="J129" s="56">
        <v>1.0188489104956513</v>
      </c>
      <c r="K129" s="57">
        <f t="shared" si="7"/>
        <v>261147.91029981518</v>
      </c>
    </row>
    <row r="130" spans="1:11" x14ac:dyDescent="0.25">
      <c r="A130" s="1" t="s">
        <v>383</v>
      </c>
      <c r="B130" s="1" t="s">
        <v>384</v>
      </c>
      <c r="C130" s="1" t="s">
        <v>385</v>
      </c>
      <c r="D130" s="116">
        <f>SUMIF('SMR&lt;75 by MSOA 16gps 10-1wt'!$A$5:$A$6795,'SMR&lt;75 &amp; MFF wtd pop'!B130,'SMR&lt;75 by MSOA 16gps 10-1wt'!$E$5:$E$6795)</f>
        <v>275762</v>
      </c>
      <c r="E130" s="25">
        <v>283713.37099999998</v>
      </c>
      <c r="F130" s="67">
        <f t="shared" si="4"/>
        <v>2.8834179473604005E-2</v>
      </c>
      <c r="G130" s="25">
        <f>SUMIF('SMR&lt;75 by MSOA 16gps 10-1wt'!$A$5:$A$6795,B130,'SMR&lt;75 by MSOA 16gps 10-1wt'!$H$5:$H$6795)</f>
        <v>313746.88738177432</v>
      </c>
      <c r="H130" s="25">
        <f t="shared" si="5"/>
        <v>322793.52144182503</v>
      </c>
      <c r="I130" s="25">
        <f t="shared" si="6"/>
        <v>323059.12365215929</v>
      </c>
      <c r="J130" s="56">
        <v>0.99361932369123318</v>
      </c>
      <c r="K130" s="57">
        <f t="shared" si="7"/>
        <v>322785.11400830763</v>
      </c>
    </row>
    <row r="131" spans="1:11" x14ac:dyDescent="0.25">
      <c r="A131" s="1" t="s">
        <v>386</v>
      </c>
      <c r="B131" s="1" t="s">
        <v>387</v>
      </c>
      <c r="C131" s="1" t="s">
        <v>388</v>
      </c>
      <c r="D131" s="116">
        <f>SUMIF('SMR&lt;75 by MSOA 16gps 10-1wt'!$A$5:$A$6795,'SMR&lt;75 &amp; MFF wtd pop'!B131,'SMR&lt;75 by MSOA 16gps 10-1wt'!$E$5:$E$6795)</f>
        <v>206836</v>
      </c>
      <c r="E131" s="25">
        <v>213011.842</v>
      </c>
      <c r="F131" s="67">
        <f t="shared" si="4"/>
        <v>2.9858641629116889E-2</v>
      </c>
      <c r="G131" s="25">
        <f>SUMIF('SMR&lt;75 by MSOA 16gps 10-1wt'!$A$5:$A$6795,B131,'SMR&lt;75 by MSOA 16gps 10-1wt'!$H$5:$H$6795)</f>
        <v>254902.36802267216</v>
      </c>
      <c r="H131" s="25">
        <f t="shared" si="5"/>
        <v>262513.40647987439</v>
      </c>
      <c r="I131" s="25">
        <f t="shared" si="6"/>
        <v>262729.40877351403</v>
      </c>
      <c r="J131" s="56">
        <v>1.0022896299777226</v>
      </c>
      <c r="K131" s="57">
        <f t="shared" si="7"/>
        <v>264797.19720632781</v>
      </c>
    </row>
    <row r="132" spans="1:11" x14ac:dyDescent="0.25">
      <c r="A132" s="1" t="s">
        <v>389</v>
      </c>
      <c r="B132" s="1" t="s">
        <v>390</v>
      </c>
      <c r="C132" s="1" t="s">
        <v>391</v>
      </c>
      <c r="D132" s="116">
        <f>SUMIF('SMR&lt;75 by MSOA 16gps 10-1wt'!$A$5:$A$6795,'SMR&lt;75 &amp; MFF wtd pop'!B132,'SMR&lt;75 by MSOA 16gps 10-1wt'!$E$5:$E$6795)</f>
        <v>239428</v>
      </c>
      <c r="E132" s="25">
        <v>246882.14999999997</v>
      </c>
      <c r="F132" s="67">
        <f t="shared" si="4"/>
        <v>3.113315902901892E-2</v>
      </c>
      <c r="G132" s="25">
        <f>SUMIF('SMR&lt;75 by MSOA 16gps 10-1wt'!$A$5:$A$6795,B132,'SMR&lt;75 by MSOA 16gps 10-1wt'!$H$5:$H$6795)</f>
        <v>283976.80734673218</v>
      </c>
      <c r="H132" s="25">
        <f t="shared" si="5"/>
        <v>292817.90245041106</v>
      </c>
      <c r="I132" s="25">
        <f t="shared" si="6"/>
        <v>293058.8400063102</v>
      </c>
      <c r="J132" s="56">
        <v>1.0007459460414667</v>
      </c>
      <c r="K132" s="57">
        <f t="shared" si="7"/>
        <v>294910.42438170669</v>
      </c>
    </row>
    <row r="133" spans="1:11" x14ac:dyDescent="0.25">
      <c r="A133" s="1" t="s">
        <v>392</v>
      </c>
      <c r="B133" s="1" t="s">
        <v>393</v>
      </c>
      <c r="C133" s="1" t="s">
        <v>394</v>
      </c>
      <c r="D133" s="116">
        <f>SUMIF('SMR&lt;75 by MSOA 16gps 10-1wt'!$A$5:$A$6795,'SMR&lt;75 &amp; MFF wtd pop'!B133,'SMR&lt;75 by MSOA 16gps 10-1wt'!$E$5:$E$6795)</f>
        <v>138748</v>
      </c>
      <c r="E133" s="25">
        <v>140483.74399999998</v>
      </c>
      <c r="F133" s="67">
        <f t="shared" si="4"/>
        <v>1.2510046991668133E-2</v>
      </c>
      <c r="G133" s="25">
        <f>SUMIF('SMR&lt;75 by MSOA 16gps 10-1wt'!$A$5:$A$6795,B133,'SMR&lt;75 by MSOA 16gps 10-1wt'!$H$5:$H$6795)</f>
        <v>113839.98336793012</v>
      </c>
      <c r="H133" s="25">
        <f t="shared" si="5"/>
        <v>115264.12690939364</v>
      </c>
      <c r="I133" s="25">
        <f t="shared" si="6"/>
        <v>115358.96898287343</v>
      </c>
      <c r="J133" s="56">
        <v>0.97217278400782536</v>
      </c>
      <c r="K133" s="57">
        <f t="shared" si="7"/>
        <v>112773.29845618253</v>
      </c>
    </row>
    <row r="134" spans="1:11" x14ac:dyDescent="0.25">
      <c r="A134" s="1" t="s">
        <v>395</v>
      </c>
      <c r="B134" s="1" t="s">
        <v>396</v>
      </c>
      <c r="C134" s="1" t="s">
        <v>397</v>
      </c>
      <c r="D134" s="116">
        <f>SUMIF('SMR&lt;75 by MSOA 16gps 10-1wt'!$A$5:$A$6795,'SMR&lt;75 &amp; MFF wtd pop'!B134,'SMR&lt;75 by MSOA 16gps 10-1wt'!$E$5:$E$6795)</f>
        <v>511488</v>
      </c>
      <c r="E134" s="25">
        <v>526356.02599999995</v>
      </c>
      <c r="F134" s="67">
        <f t="shared" ref="F134:F158" si="8">E134/D134-1</f>
        <v>2.9068181462712728E-2</v>
      </c>
      <c r="G134" s="25">
        <f>SUMIF('SMR&lt;75 by MSOA 16gps 10-1wt'!$A$5:$A$6795,B134,'SMR&lt;75 by MSOA 16gps 10-1wt'!$H$5:$H$6795)</f>
        <v>370763.04173898156</v>
      </c>
      <c r="H134" s="25">
        <f t="shared" ref="H134:H156" si="9">G134*(1+F134)</f>
        <v>381540.44911591761</v>
      </c>
      <c r="I134" s="25">
        <f t="shared" ref="I134:I156" si="10">(H134/$H$158)*$E$158</f>
        <v>381854.38969986886</v>
      </c>
      <c r="J134" s="56">
        <v>1.0535276861681258</v>
      </c>
      <c r="K134" s="57">
        <f t="shared" ref="K134:K156" si="11">(I134*J134)*($I$158/SUMPRODUCT($I$5:$I$156,$J$5:$J$156))</f>
        <v>404534.15857690846</v>
      </c>
    </row>
    <row r="135" spans="1:11" x14ac:dyDescent="0.25">
      <c r="A135" s="1" t="s">
        <v>398</v>
      </c>
      <c r="B135" s="1" t="s">
        <v>399</v>
      </c>
      <c r="C135" s="1" t="s">
        <v>400</v>
      </c>
      <c r="D135" s="116">
        <f>SUMIF('SMR&lt;75 by MSOA 16gps 10-1wt'!$A$5:$A$6795,'SMR&lt;75 &amp; MFF wtd pop'!B135,'SMR&lt;75 by MSOA 16gps 10-1wt'!$E$5:$E$6795)</f>
        <v>531201</v>
      </c>
      <c r="E135" s="25">
        <v>544279.44500000007</v>
      </c>
      <c r="F135" s="67">
        <f t="shared" si="8"/>
        <v>2.4620520292695458E-2</v>
      </c>
      <c r="G135" s="25">
        <f>SUMIF('SMR&lt;75 by MSOA 16gps 10-1wt'!$A$5:$A$6795,B135,'SMR&lt;75 by MSOA 16gps 10-1wt'!$H$5:$H$6795)</f>
        <v>448337.96750071499</v>
      </c>
      <c r="H135" s="25">
        <f t="shared" si="9"/>
        <v>459376.28152755217</v>
      </c>
      <c r="I135" s="25">
        <f t="shared" si="10"/>
        <v>459754.26729134284</v>
      </c>
      <c r="J135" s="56">
        <v>0.97853772969277419</v>
      </c>
      <c r="K135" s="57">
        <f t="shared" si="11"/>
        <v>452391.88170698285</v>
      </c>
    </row>
    <row r="136" spans="1:11" x14ac:dyDescent="0.25">
      <c r="A136" s="1" t="s">
        <v>401</v>
      </c>
      <c r="B136" s="1" t="s">
        <v>402</v>
      </c>
      <c r="C136" s="1" t="s">
        <v>403</v>
      </c>
      <c r="D136" s="116">
        <f>SUMIF('SMR&lt;75 by MSOA 16gps 10-1wt'!$A$5:$A$6795,'SMR&lt;75 &amp; MFF wtd pop'!B136,'SMR&lt;75 by MSOA 16gps 10-1wt'!$E$5:$E$6795)</f>
        <v>1330153</v>
      </c>
      <c r="E136" s="25">
        <v>1363534.9070000001</v>
      </c>
      <c r="F136" s="67">
        <f t="shared" si="8"/>
        <v>2.5096291178533736E-2</v>
      </c>
      <c r="G136" s="25">
        <f>SUMIF('SMR&lt;75 by MSOA 16gps 10-1wt'!$A$5:$A$6795,B136,'SMR&lt;75 by MSOA 16gps 10-1wt'!$H$5:$H$6795)</f>
        <v>964398.85471802996</v>
      </c>
      <c r="H136" s="25">
        <f t="shared" si="9"/>
        <v>988601.68918827805</v>
      </c>
      <c r="I136" s="25">
        <f t="shared" si="10"/>
        <v>989415.13424323383</v>
      </c>
      <c r="J136" s="56">
        <v>1.0142178674410907</v>
      </c>
      <c r="K136" s="57">
        <f t="shared" si="11"/>
        <v>1009069.9304839259</v>
      </c>
    </row>
    <row r="137" spans="1:11" x14ac:dyDescent="0.25">
      <c r="A137" s="1" t="s">
        <v>404</v>
      </c>
      <c r="B137" s="1" t="s">
        <v>405</v>
      </c>
      <c r="C137" s="1" t="s">
        <v>406</v>
      </c>
      <c r="D137" s="116">
        <f>SUMIF('SMR&lt;75 by MSOA 16gps 10-1wt'!$A$5:$A$6795,'SMR&lt;75 &amp; MFF wtd pop'!B137,'SMR&lt;75 by MSOA 16gps 10-1wt'!$E$5:$E$6795)</f>
        <v>1480166</v>
      </c>
      <c r="E137" s="25">
        <v>1528305.5149999997</v>
      </c>
      <c r="F137" s="67">
        <f t="shared" si="8"/>
        <v>3.2523051468551278E-2</v>
      </c>
      <c r="G137" s="25">
        <f>SUMIF('SMR&lt;75 by MSOA 16gps 10-1wt'!$A$5:$A$6795,B137,'SMR&lt;75 by MSOA 16gps 10-1wt'!$H$5:$H$6795)</f>
        <v>1294591.3660088643</v>
      </c>
      <c r="H137" s="25">
        <f t="shared" si="9"/>
        <v>1336695.4276363126</v>
      </c>
      <c r="I137" s="25">
        <f t="shared" si="10"/>
        <v>1337795.2925237431</v>
      </c>
      <c r="J137" s="56">
        <v>1.0101571529224627</v>
      </c>
      <c r="K137" s="57">
        <f t="shared" si="11"/>
        <v>1358908.0307818961</v>
      </c>
    </row>
    <row r="138" spans="1:11" x14ac:dyDescent="0.25">
      <c r="A138" s="1" t="s">
        <v>407</v>
      </c>
      <c r="B138" s="1" t="s">
        <v>408</v>
      </c>
      <c r="C138" s="1" t="s">
        <v>409</v>
      </c>
      <c r="D138" s="116">
        <f>SUMIF('SMR&lt;75 by MSOA 16gps 10-1wt'!$A$5:$A$6795,'SMR&lt;75 &amp; MFF wtd pop'!B138,'SMR&lt;75 by MSOA 16gps 10-1wt'!$E$5:$E$6795)</f>
        <v>660772</v>
      </c>
      <c r="E138" s="25">
        <v>676596.10100000002</v>
      </c>
      <c r="F138" s="67">
        <f t="shared" si="8"/>
        <v>2.3947898821378599E-2</v>
      </c>
      <c r="G138" s="25">
        <f>SUMIF('SMR&lt;75 by MSOA 16gps 10-1wt'!$A$5:$A$6795,B138,'SMR&lt;75 by MSOA 16gps 10-1wt'!$H$5:$H$6795)</f>
        <v>519045.10443994065</v>
      </c>
      <c r="H138" s="25">
        <f t="shared" si="9"/>
        <v>531475.14408480027</v>
      </c>
      <c r="I138" s="25">
        <f t="shared" si="10"/>
        <v>531912.45451276714</v>
      </c>
      <c r="J138" s="56">
        <v>1.0155865530101065</v>
      </c>
      <c r="K138" s="57">
        <f t="shared" si="11"/>
        <v>543211.0046946099</v>
      </c>
    </row>
    <row r="139" spans="1:11" x14ac:dyDescent="0.25">
      <c r="A139" s="1" t="s">
        <v>410</v>
      </c>
      <c r="B139" s="1" t="s">
        <v>411</v>
      </c>
      <c r="C139" s="1" t="s">
        <v>412</v>
      </c>
      <c r="D139" s="116">
        <f>SUMIF('SMR&lt;75 by MSOA 16gps 10-1wt'!$A$5:$A$6795,'SMR&lt;75 &amp; MFF wtd pop'!B139,'SMR&lt;75 by MSOA 16gps 10-1wt'!$E$5:$E$6795)</f>
        <v>1143509</v>
      </c>
      <c r="E139" s="25">
        <v>1181300.8360000001</v>
      </c>
      <c r="F139" s="67">
        <f t="shared" si="8"/>
        <v>3.3049006173104134E-2</v>
      </c>
      <c r="G139" s="25">
        <f>SUMIF('SMR&lt;75 by MSOA 16gps 10-1wt'!$A$5:$A$6795,B139,'SMR&lt;75 by MSOA 16gps 10-1wt'!$H$5:$H$6795)</f>
        <v>772694.26773483353</v>
      </c>
      <c r="H139" s="25">
        <f t="shared" si="9"/>
        <v>798231.0453591242</v>
      </c>
      <c r="I139" s="25">
        <f t="shared" si="10"/>
        <v>798887.8489066608</v>
      </c>
      <c r="J139" s="56">
        <v>1.0793432822691189</v>
      </c>
      <c r="K139" s="57">
        <f t="shared" si="11"/>
        <v>867075.40378788218</v>
      </c>
    </row>
    <row r="140" spans="1:11" x14ac:dyDescent="0.25">
      <c r="A140" s="1" t="s">
        <v>413</v>
      </c>
      <c r="B140" s="1" t="s">
        <v>414</v>
      </c>
      <c r="C140" s="1" t="s">
        <v>415</v>
      </c>
      <c r="D140" s="116">
        <f>SUMIF('SMR&lt;75 by MSOA 16gps 10-1wt'!$A$5:$A$6795,'SMR&lt;75 &amp; MFF wtd pop'!B140,'SMR&lt;75 by MSOA 16gps 10-1wt'!$E$5:$E$6795)</f>
        <v>815119</v>
      </c>
      <c r="E140" s="25">
        <v>840098.10999999987</v>
      </c>
      <c r="F140" s="67">
        <f t="shared" si="8"/>
        <v>3.0644740215845623E-2</v>
      </c>
      <c r="G140" s="25">
        <f>SUMIF('SMR&lt;75 by MSOA 16gps 10-1wt'!$A$5:$A$6795,B140,'SMR&lt;75 by MSOA 16gps 10-1wt'!$H$5:$H$6795)</f>
        <v>647489.03486191528</v>
      </c>
      <c r="H140" s="25">
        <f t="shared" si="9"/>
        <v>667331.16812786728</v>
      </c>
      <c r="I140" s="25">
        <f t="shared" si="10"/>
        <v>667880.26413353684</v>
      </c>
      <c r="J140" s="56">
        <v>1.015727593928474</v>
      </c>
      <c r="K140" s="57">
        <f t="shared" si="11"/>
        <v>682161.68005062384</v>
      </c>
    </row>
    <row r="141" spans="1:11" x14ac:dyDescent="0.25">
      <c r="A141" s="1" t="s">
        <v>416</v>
      </c>
      <c r="B141" s="1" t="s">
        <v>417</v>
      </c>
      <c r="C141" s="1" t="s">
        <v>418</v>
      </c>
      <c r="D141" s="116">
        <f>SUMIF('SMR&lt;75 by MSOA 16gps 10-1wt'!$A$5:$A$6795,'SMR&lt;75 &amp; MFF wtd pop'!B141,'SMR&lt;75 by MSOA 16gps 10-1wt'!$E$5:$E$6795)</f>
        <v>177643</v>
      </c>
      <c r="E141" s="25">
        <v>181303.383</v>
      </c>
      <c r="F141" s="67">
        <f t="shared" si="8"/>
        <v>2.0605275749677743E-2</v>
      </c>
      <c r="G141" s="25">
        <f>SUMIF('SMR&lt;75 by MSOA 16gps 10-1wt'!$A$5:$A$6795,B141,'SMR&lt;75 by MSOA 16gps 10-1wt'!$H$5:$H$6795)</f>
        <v>129670.60709805097</v>
      </c>
      <c r="H141" s="25">
        <f t="shared" si="9"/>
        <v>132342.50571393443</v>
      </c>
      <c r="I141" s="25">
        <f t="shared" si="10"/>
        <v>132451.40028493386</v>
      </c>
      <c r="J141" s="56">
        <v>0.99490417683785415</v>
      </c>
      <c r="K141" s="57">
        <f t="shared" si="11"/>
        <v>132510.18690961244</v>
      </c>
    </row>
    <row r="142" spans="1:11" x14ac:dyDescent="0.25">
      <c r="A142" s="1" t="s">
        <v>419</v>
      </c>
      <c r="B142" s="1" t="s">
        <v>420</v>
      </c>
      <c r="C142" s="1" t="s">
        <v>421</v>
      </c>
      <c r="D142" s="116">
        <f>SUMIF('SMR&lt;75 by MSOA 16gps 10-1wt'!$A$5:$A$6795,'SMR&lt;75 &amp; MFF wtd pop'!B142,'SMR&lt;75 by MSOA 16gps 10-1wt'!$E$5:$E$6795)</f>
        <v>432451</v>
      </c>
      <c r="E142" s="25">
        <v>450455.03099999996</v>
      </c>
      <c r="F142" s="67">
        <f t="shared" si="8"/>
        <v>4.1632534090567441E-2</v>
      </c>
      <c r="G142" s="25">
        <f>SUMIF('SMR&lt;75 by MSOA 16gps 10-1wt'!$A$5:$A$6795,B142,'SMR&lt;75 by MSOA 16gps 10-1wt'!$H$5:$H$6795)</f>
        <v>477293.63020820025</v>
      </c>
      <c r="H142" s="25">
        <f t="shared" si="9"/>
        <v>497164.57353905385</v>
      </c>
      <c r="I142" s="25">
        <f t="shared" si="10"/>
        <v>497573.6524110277</v>
      </c>
      <c r="J142" s="56">
        <v>0.99480169573162558</v>
      </c>
      <c r="K142" s="57">
        <f t="shared" si="11"/>
        <v>497743.2174059354</v>
      </c>
    </row>
    <row r="143" spans="1:11" x14ac:dyDescent="0.25">
      <c r="A143" s="1" t="s">
        <v>422</v>
      </c>
      <c r="B143" s="1" t="s">
        <v>423</v>
      </c>
      <c r="C143" s="1" t="s">
        <v>424</v>
      </c>
      <c r="D143" s="116">
        <f>SUMIF('SMR&lt;75 by MSOA 16gps 10-1wt'!$A$5:$A$6795,'SMR&lt;75 &amp; MFF wtd pop'!B143,'SMR&lt;75 by MSOA 16gps 10-1wt'!$E$5:$E$6795)</f>
        <v>204385</v>
      </c>
      <c r="E143" s="25">
        <v>212562.48699999999</v>
      </c>
      <c r="F143" s="67">
        <f t="shared" si="8"/>
        <v>4.0010211121168426E-2</v>
      </c>
      <c r="G143" s="25">
        <f>SUMIF('SMR&lt;75 by MSOA 16gps 10-1wt'!$A$5:$A$6795,B143,'SMR&lt;75 by MSOA 16gps 10-1wt'!$H$5:$H$6795)</f>
        <v>177605.32620274549</v>
      </c>
      <c r="H143" s="25">
        <f t="shared" si="9"/>
        <v>184711.35280036132</v>
      </c>
      <c r="I143" s="25">
        <f t="shared" si="10"/>
        <v>184863.33770810816</v>
      </c>
      <c r="J143" s="56">
        <v>0.98279020897937652</v>
      </c>
      <c r="K143" s="57">
        <f t="shared" si="11"/>
        <v>182693.48886614904</v>
      </c>
    </row>
    <row r="144" spans="1:11" x14ac:dyDescent="0.25">
      <c r="A144" s="1" t="s">
        <v>425</v>
      </c>
      <c r="B144" s="1" t="s">
        <v>426</v>
      </c>
      <c r="C144" s="1" t="s">
        <v>427</v>
      </c>
      <c r="D144" s="116">
        <f>SUMIF('SMR&lt;75 by MSOA 16gps 10-1wt'!$A$5:$A$6795,'SMR&lt;75 &amp; MFF wtd pop'!B144,'SMR&lt;75 by MSOA 16gps 10-1wt'!$E$5:$E$6795)</f>
        <v>266147</v>
      </c>
      <c r="E144" s="25">
        <v>275591.83199999999</v>
      </c>
      <c r="F144" s="67">
        <f t="shared" si="8"/>
        <v>3.5487275828771203E-2</v>
      </c>
      <c r="G144" s="25">
        <f>SUMIF('SMR&lt;75 by MSOA 16gps 10-1wt'!$A$5:$A$6795,B144,'SMR&lt;75 by MSOA 16gps 10-1wt'!$H$5:$H$6795)</f>
        <v>179177.74556769605</v>
      </c>
      <c r="H144" s="25">
        <f t="shared" si="9"/>
        <v>185536.27564703426</v>
      </c>
      <c r="I144" s="25">
        <f t="shared" si="10"/>
        <v>185688.93932097955</v>
      </c>
      <c r="J144" s="56">
        <v>0.99257794353433559</v>
      </c>
      <c r="K144" s="57">
        <f t="shared" si="11"/>
        <v>185336.99371331846</v>
      </c>
    </row>
    <row r="145" spans="1:11" x14ac:dyDescent="0.25">
      <c r="A145" s="1" t="s">
        <v>428</v>
      </c>
      <c r="B145" s="1" t="s">
        <v>429</v>
      </c>
      <c r="C145" s="1" t="s">
        <v>430</v>
      </c>
      <c r="D145" s="116">
        <f>SUMIF('SMR&lt;75 by MSOA 16gps 10-1wt'!$A$5:$A$6795,'SMR&lt;75 &amp; MFF wtd pop'!B145,'SMR&lt;75 by MSOA 16gps 10-1wt'!$E$5:$E$6795)</f>
        <v>258026</v>
      </c>
      <c r="E145" s="25">
        <v>262277.96699999995</v>
      </c>
      <c r="F145" s="67">
        <f t="shared" si="8"/>
        <v>1.6478831590614584E-2</v>
      </c>
      <c r="G145" s="25">
        <f>SUMIF('SMR&lt;75 by MSOA 16gps 10-1wt'!$A$5:$A$6795,B145,'SMR&lt;75 by MSOA 16gps 10-1wt'!$H$5:$H$6795)</f>
        <v>295029.31873664272</v>
      </c>
      <c r="H145" s="25">
        <f t="shared" si="9"/>
        <v>299891.05719439761</v>
      </c>
      <c r="I145" s="25">
        <f t="shared" si="10"/>
        <v>300137.81471076456</v>
      </c>
      <c r="J145" s="56">
        <v>0.93861306760968199</v>
      </c>
      <c r="K145" s="57">
        <f t="shared" si="11"/>
        <v>283281.86358677084</v>
      </c>
    </row>
    <row r="146" spans="1:11" x14ac:dyDescent="0.25">
      <c r="A146" s="1" t="s">
        <v>431</v>
      </c>
      <c r="B146" s="1" t="s">
        <v>432</v>
      </c>
      <c r="C146" s="1" t="s">
        <v>433</v>
      </c>
      <c r="D146" s="116">
        <f>SUMIF('SMR&lt;75 by MSOA 16gps 10-1wt'!$A$5:$A$6795,'SMR&lt;75 &amp; MFF wtd pop'!B146,'SMR&lt;75 by MSOA 16gps 10-1wt'!$E$5:$E$6795)</f>
        <v>131492</v>
      </c>
      <c r="E146" s="25">
        <v>133174.85400000002</v>
      </c>
      <c r="F146" s="67">
        <f t="shared" si="8"/>
        <v>1.2798147415812533E-2</v>
      </c>
      <c r="G146" s="25">
        <f>SUMIF('SMR&lt;75 by MSOA 16gps 10-1wt'!$A$5:$A$6795,B146,'SMR&lt;75 by MSOA 16gps 10-1wt'!$H$5:$H$6795)</f>
        <v>126429.19488165545</v>
      </c>
      <c r="H146" s="25">
        <f t="shared" si="9"/>
        <v>128047.25435541337</v>
      </c>
      <c r="I146" s="25">
        <f t="shared" si="10"/>
        <v>128152.6146911231</v>
      </c>
      <c r="J146" s="56">
        <v>0.93445212728417915</v>
      </c>
      <c r="K146" s="57">
        <f t="shared" si="11"/>
        <v>120419.26911125879</v>
      </c>
    </row>
    <row r="147" spans="1:11" x14ac:dyDescent="0.25">
      <c r="A147" s="1" t="s">
        <v>434</v>
      </c>
      <c r="B147" s="1" t="s">
        <v>435</v>
      </c>
      <c r="C147" s="1" t="s">
        <v>436</v>
      </c>
      <c r="D147" s="116">
        <f>SUMIF('SMR&lt;75 by MSOA 16gps 10-1wt'!$A$5:$A$6795,'SMR&lt;75 &amp; MFF wtd pop'!B147,'SMR&lt;75 by MSOA 16gps 10-1wt'!$E$5:$E$6795)</f>
        <v>186744</v>
      </c>
      <c r="E147" s="25">
        <v>193973.35</v>
      </c>
      <c r="F147" s="67">
        <f t="shared" si="8"/>
        <v>3.8712622627768534E-2</v>
      </c>
      <c r="G147" s="25">
        <f>SUMIF('SMR&lt;75 by MSOA 16gps 10-1wt'!$A$5:$A$6795,B147,'SMR&lt;75 by MSOA 16gps 10-1wt'!$H$5:$H$6795)</f>
        <v>187178.15968493934</v>
      </c>
      <c r="H147" s="25">
        <f t="shared" si="9"/>
        <v>194424.3171449826</v>
      </c>
      <c r="I147" s="25">
        <f t="shared" si="10"/>
        <v>194584.29411151461</v>
      </c>
      <c r="J147" s="56">
        <v>0.97667646446674306</v>
      </c>
      <c r="K147" s="57">
        <f t="shared" si="11"/>
        <v>191104.08212628786</v>
      </c>
    </row>
    <row r="148" spans="1:11" x14ac:dyDescent="0.25">
      <c r="A148" s="1" t="s">
        <v>437</v>
      </c>
      <c r="B148" s="1" t="s">
        <v>438</v>
      </c>
      <c r="C148" s="1" t="s">
        <v>439</v>
      </c>
      <c r="D148" s="116">
        <f>SUMIF('SMR&lt;75 by MSOA 16gps 10-1wt'!$A$5:$A$6795,'SMR&lt;75 &amp; MFF wtd pop'!B148,'SMR&lt;75 by MSOA 16gps 10-1wt'!$E$5:$E$6795)</f>
        <v>148615</v>
      </c>
      <c r="E148" s="25">
        <v>153380.72399999999</v>
      </c>
      <c r="F148" s="67">
        <f t="shared" si="8"/>
        <v>3.2067584025838425E-2</v>
      </c>
      <c r="G148" s="25">
        <f>SUMIF('SMR&lt;75 by MSOA 16gps 10-1wt'!$A$5:$A$6795,B148,'SMR&lt;75 by MSOA 16gps 10-1wt'!$H$5:$H$6795)</f>
        <v>113763.31772039036</v>
      </c>
      <c r="H148" s="25">
        <f t="shared" si="9"/>
        <v>117411.43247044714</v>
      </c>
      <c r="I148" s="25">
        <f t="shared" si="10"/>
        <v>117508.04139817088</v>
      </c>
      <c r="J148" s="56">
        <v>0.97667646446674306</v>
      </c>
      <c r="K148" s="57">
        <f t="shared" si="11"/>
        <v>115406.36666690986</v>
      </c>
    </row>
    <row r="149" spans="1:11" x14ac:dyDescent="0.25">
      <c r="A149" s="1" t="s">
        <v>440</v>
      </c>
      <c r="B149" s="1" t="s">
        <v>441</v>
      </c>
      <c r="C149" s="1" t="s">
        <v>442</v>
      </c>
      <c r="D149" s="116">
        <f>SUMIF('SMR&lt;75 by MSOA 16gps 10-1wt'!$A$5:$A$6795,'SMR&lt;75 &amp; MFF wtd pop'!B149,'SMR&lt;75 by MSOA 16gps 10-1wt'!$E$5:$E$6795)</f>
        <v>211934</v>
      </c>
      <c r="E149" s="25">
        <v>222298.89000000004</v>
      </c>
      <c r="F149" s="67">
        <f t="shared" si="8"/>
        <v>4.8906216086140208E-2</v>
      </c>
      <c r="G149" s="25">
        <f>SUMIF('SMR&lt;75 by MSOA 16gps 10-1wt'!$A$5:$A$6795,B149,'SMR&lt;75 by MSOA 16gps 10-1wt'!$H$5:$H$6795)</f>
        <v>194607.39551356313</v>
      </c>
      <c r="H149" s="25">
        <f t="shared" si="9"/>
        <v>204124.90685051039</v>
      </c>
      <c r="I149" s="25">
        <f t="shared" si="10"/>
        <v>204292.86569367925</v>
      </c>
      <c r="J149" s="56">
        <v>1.0073865526092565</v>
      </c>
      <c r="K149" s="57">
        <f t="shared" si="11"/>
        <v>206947.79724153591</v>
      </c>
    </row>
    <row r="150" spans="1:11" x14ac:dyDescent="0.25">
      <c r="A150" s="1" t="s">
        <v>443</v>
      </c>
      <c r="B150" s="1" t="s">
        <v>444</v>
      </c>
      <c r="C150" s="1" t="s">
        <v>445</v>
      </c>
      <c r="D150" s="116">
        <f>SUMIF('SMR&lt;75 by MSOA 16gps 10-1wt'!$A$5:$A$6795,'SMR&lt;75 &amp; MFF wtd pop'!B150,'SMR&lt;75 by MSOA 16gps 10-1wt'!$E$5:$E$6795)</f>
        <v>537914</v>
      </c>
      <c r="E150" s="25">
        <v>555669.98900000006</v>
      </c>
      <c r="F150" s="67">
        <f t="shared" si="8"/>
        <v>3.3008973553393384E-2</v>
      </c>
      <c r="G150" s="25">
        <f>SUMIF('SMR&lt;75 by MSOA 16gps 10-1wt'!$A$5:$A$6795,B150,'SMR&lt;75 by MSOA 16gps 10-1wt'!$H$5:$H$6795)</f>
        <v>435545.88399707794</v>
      </c>
      <c r="H150" s="25">
        <f t="shared" si="9"/>
        <v>449922.8065632268</v>
      </c>
      <c r="I150" s="25">
        <f t="shared" si="10"/>
        <v>450293.0137822851</v>
      </c>
      <c r="J150" s="56">
        <v>0.92691121796773246</v>
      </c>
      <c r="K150" s="57">
        <f t="shared" si="11"/>
        <v>419705.64033436624</v>
      </c>
    </row>
    <row r="151" spans="1:11" x14ac:dyDescent="0.25">
      <c r="A151" s="1" t="s">
        <v>446</v>
      </c>
      <c r="B151" s="1" t="s">
        <v>447</v>
      </c>
      <c r="C151" s="1" t="s">
        <v>448</v>
      </c>
      <c r="D151" s="116">
        <f>SUMIF('SMR&lt;75 by MSOA 16gps 10-1wt'!$A$5:$A$6795,'SMR&lt;75 &amp; MFF wtd pop'!B151,'SMR&lt;75 by MSOA 16gps 10-1wt'!$E$5:$E$6795)</f>
        <v>2264</v>
      </c>
      <c r="E151" s="25">
        <v>2156.8959999999997</v>
      </c>
      <c r="F151" s="67">
        <f t="shared" si="8"/>
        <v>-4.7307420494699715E-2</v>
      </c>
      <c r="G151" s="25">
        <f>SUMIF('SMR&lt;75 by MSOA 16gps 10-1wt'!$A$5:$A$6795,B151,'SMR&lt;75 by MSOA 16gps 10-1wt'!$H$5:$H$6795)</f>
        <v>945.6850061571148</v>
      </c>
      <c r="H151" s="25">
        <f t="shared" si="9"/>
        <v>900.94708791530752</v>
      </c>
      <c r="I151" s="25">
        <f t="shared" si="10"/>
        <v>901.68840867315816</v>
      </c>
      <c r="J151" s="56">
        <v>0.92691121796773246</v>
      </c>
      <c r="K151" s="57">
        <f t="shared" si="11"/>
        <v>840.43877955259495</v>
      </c>
    </row>
    <row r="152" spans="1:11" x14ac:dyDescent="0.25">
      <c r="A152" s="1" t="s">
        <v>449</v>
      </c>
      <c r="B152" s="1" t="s">
        <v>450</v>
      </c>
      <c r="C152" s="1" t="s">
        <v>451</v>
      </c>
      <c r="D152" s="116">
        <f>SUMIF('SMR&lt;75 by MSOA 16gps 10-1wt'!$A$5:$A$6795,'SMR&lt;75 &amp; MFF wtd pop'!B152,'SMR&lt;75 by MSOA 16gps 10-1wt'!$E$5:$E$6795)</f>
        <v>476816</v>
      </c>
      <c r="E152" s="25">
        <v>487190.60100000002</v>
      </c>
      <c r="F152" s="67">
        <f t="shared" si="8"/>
        <v>2.1758080685212011E-2</v>
      </c>
      <c r="G152" s="25">
        <f>SUMIF('SMR&lt;75 by MSOA 16gps 10-1wt'!$A$5:$A$6795,B152,'SMR&lt;75 by MSOA 16gps 10-1wt'!$H$5:$H$6795)</f>
        <v>361467.05628922407</v>
      </c>
      <c r="H152" s="25">
        <f t="shared" si="9"/>
        <v>369331.88566501107</v>
      </c>
      <c r="I152" s="25">
        <f t="shared" si="10"/>
        <v>369635.78075169493</v>
      </c>
      <c r="J152" s="56">
        <v>0.99481372355858222</v>
      </c>
      <c r="K152" s="57">
        <f t="shared" si="11"/>
        <v>369766.21727434878</v>
      </c>
    </row>
    <row r="153" spans="1:11" x14ac:dyDescent="0.25">
      <c r="A153" s="1" t="s">
        <v>452</v>
      </c>
      <c r="B153" s="1" t="s">
        <v>453</v>
      </c>
      <c r="C153" s="1" t="s">
        <v>454</v>
      </c>
      <c r="D153" s="116">
        <f>SUMIF('SMR&lt;75 by MSOA 16gps 10-1wt'!$A$5:$A$6795,'SMR&lt;75 &amp; MFF wtd pop'!B153,'SMR&lt;75 by MSOA 16gps 10-1wt'!$E$5:$E$6795)</f>
        <v>753157</v>
      </c>
      <c r="E153" s="25">
        <v>768456.72799999989</v>
      </c>
      <c r="F153" s="67">
        <f t="shared" si="8"/>
        <v>2.0314128395540143E-2</v>
      </c>
      <c r="G153" s="25">
        <f>SUMIF('SMR&lt;75 by MSOA 16gps 10-1wt'!$A$5:$A$6795,B153,'SMR&lt;75 by MSOA 16gps 10-1wt'!$H$5:$H$6795)</f>
        <v>569563.26497536211</v>
      </c>
      <c r="H153" s="25">
        <f t="shared" si="9"/>
        <v>581133.44626945467</v>
      </c>
      <c r="I153" s="25">
        <f t="shared" si="10"/>
        <v>581611.61673315824</v>
      </c>
      <c r="J153" s="56">
        <v>0.93782980819013428</v>
      </c>
      <c r="K153" s="57">
        <f t="shared" si="11"/>
        <v>548489.80927681259</v>
      </c>
    </row>
    <row r="154" spans="1:11" x14ac:dyDescent="0.25">
      <c r="A154" s="1" t="s">
        <v>455</v>
      </c>
      <c r="B154" s="1" t="s">
        <v>456</v>
      </c>
      <c r="C154" s="1" t="s">
        <v>457</v>
      </c>
      <c r="D154" s="116">
        <f>SUMIF('SMR&lt;75 by MSOA 16gps 10-1wt'!$A$5:$A$6795,'SMR&lt;75 &amp; MFF wtd pop'!B154,'SMR&lt;75 by MSOA 16gps 10-1wt'!$E$5:$E$6795)</f>
        <v>414940</v>
      </c>
      <c r="E154" s="25">
        <v>419550.85499999992</v>
      </c>
      <c r="F154" s="67">
        <f t="shared" si="8"/>
        <v>1.1112100544656833E-2</v>
      </c>
      <c r="G154" s="25">
        <f>SUMIF('SMR&lt;75 by MSOA 16gps 10-1wt'!$A$5:$A$6795,B154,'SMR&lt;75 by MSOA 16gps 10-1wt'!$H$5:$H$6795)</f>
        <v>284291.35412615421</v>
      </c>
      <c r="H154" s="25">
        <f t="shared" si="9"/>
        <v>287450.42823718069</v>
      </c>
      <c r="I154" s="25">
        <f t="shared" si="10"/>
        <v>287686.94930724526</v>
      </c>
      <c r="J154" s="56">
        <v>0.97667646446674283</v>
      </c>
      <c r="K154" s="57">
        <f t="shared" si="11"/>
        <v>282541.56193904061</v>
      </c>
    </row>
    <row r="155" spans="1:11" x14ac:dyDescent="0.25">
      <c r="A155" s="1" t="s">
        <v>458</v>
      </c>
      <c r="B155" s="1" t="s">
        <v>459</v>
      </c>
      <c r="C155" s="1" t="s">
        <v>460</v>
      </c>
      <c r="D155" s="116">
        <f>SUMIF('SMR&lt;75 by MSOA 16gps 10-1wt'!$A$5:$A$6795,'SMR&lt;75 &amp; MFF wtd pop'!B155,'SMR&lt;75 by MSOA 16gps 10-1wt'!$E$5:$E$6795)</f>
        <v>602159</v>
      </c>
      <c r="E155" s="25">
        <v>618199.64399999985</v>
      </c>
      <c r="F155" s="67">
        <f t="shared" si="8"/>
        <v>2.6638552276059713E-2</v>
      </c>
      <c r="G155" s="25">
        <f>SUMIF('SMR&lt;75 by MSOA 16gps 10-1wt'!$A$5:$A$6795,B155,'SMR&lt;75 by MSOA 16gps 10-1wt'!$H$5:$H$6795)</f>
        <v>486368.40890759503</v>
      </c>
      <c r="H155" s="25">
        <f t="shared" si="9"/>
        <v>499324.55919370399</v>
      </c>
      <c r="I155" s="25">
        <f t="shared" si="10"/>
        <v>499735.41535340529</v>
      </c>
      <c r="J155" s="56">
        <v>0.97422044564987254</v>
      </c>
      <c r="K155" s="57">
        <f t="shared" si="11"/>
        <v>489563.26927178056</v>
      </c>
    </row>
    <row r="156" spans="1:11" ht="13.8" thickBot="1" x14ac:dyDescent="0.3">
      <c r="A156" s="1" t="s">
        <v>461</v>
      </c>
      <c r="B156" s="1" t="s">
        <v>462</v>
      </c>
      <c r="C156" s="1" t="s">
        <v>463</v>
      </c>
      <c r="D156" s="117">
        <f>SUMIF('SMR&lt;75 by MSOA 16gps 10-1wt'!$A$5:$A$6795,'SMR&lt;75 &amp; MFF wtd pop'!B156,'SMR&lt;75 by MSOA 16gps 10-1wt'!$E$5:$E$6795)</f>
        <v>534950</v>
      </c>
      <c r="E156" s="28">
        <v>546953.55700000003</v>
      </c>
      <c r="F156" s="69">
        <f t="shared" si="8"/>
        <v>2.2438652210486909E-2</v>
      </c>
      <c r="G156" s="28">
        <f>SUMIF('SMR&lt;75 by MSOA 16gps 10-1wt'!$A$5:$A$6795,B156,'SMR&lt;75 by MSOA 16gps 10-1wt'!$H$5:$H$6795)</f>
        <v>404805.97934360337</v>
      </c>
      <c r="H156" s="28">
        <f t="shared" si="9"/>
        <v>413889.27992682002</v>
      </c>
      <c r="I156" s="28">
        <f t="shared" si="10"/>
        <v>414229.83790050924</v>
      </c>
      <c r="J156" s="58">
        <v>0.9569101234745947</v>
      </c>
      <c r="K156" s="59">
        <f t="shared" si="11"/>
        <v>398587.78601546882</v>
      </c>
    </row>
    <row r="158" spans="1:11" s="4" customFormat="1" x14ac:dyDescent="0.25">
      <c r="C158" s="4" t="s">
        <v>0</v>
      </c>
      <c r="D158" s="45">
        <f>SUM(D5:D156)</f>
        <v>53493729</v>
      </c>
      <c r="E158" s="45">
        <f>SUM(E5:E156)</f>
        <v>55019792.918000013</v>
      </c>
      <c r="F158" s="43">
        <f t="shared" si="8"/>
        <v>2.852790311178377E-2</v>
      </c>
      <c r="G158" s="45">
        <f>SUM(G5:G156)</f>
        <v>53493728.999999925</v>
      </c>
      <c r="H158" s="45">
        <f>SUM(H5:H156)</f>
        <v>54974558.539704323</v>
      </c>
      <c r="I158" s="45">
        <f>SUM(I5:I156)</f>
        <v>55019792.917999983</v>
      </c>
      <c r="K158" s="45">
        <f>SUM(K5:K156)</f>
        <v>55019792.917999938</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97"/>
  <sheetViews>
    <sheetView workbookViewId="0">
      <pane xSplit="3" ySplit="4" topLeftCell="D5" activePane="bottomRight" state="frozen"/>
      <selection pane="topRight" activeCell="D1" sqref="D1"/>
      <selection pane="bottomLeft" activeCell="A5" sqref="A5"/>
      <selection pane="bottomRight" activeCell="A2" sqref="A2"/>
    </sheetView>
  </sheetViews>
  <sheetFormatPr defaultColWidth="9.109375" defaultRowHeight="13.2" x14ac:dyDescent="0.25"/>
  <cols>
    <col min="1" max="2" width="11.5546875" style="1" customWidth="1"/>
    <col min="3" max="3" width="30.6640625" style="1" bestFit="1" customWidth="1"/>
    <col min="4" max="4" width="11.44140625" style="7" customWidth="1"/>
    <col min="5" max="5" width="18.6640625" style="1" customWidth="1"/>
    <col min="6" max="7" width="9.109375" style="1"/>
    <col min="8" max="8" width="11.44140625" style="1" customWidth="1"/>
    <col min="9" max="9" width="5.88671875" style="1" customWidth="1"/>
    <col min="10" max="10" width="8.5546875" style="1" customWidth="1"/>
    <col min="11" max="11" width="10.33203125" style="1" customWidth="1"/>
    <col min="12" max="12" width="8.109375" style="1" customWidth="1"/>
    <col min="13" max="13" width="7.88671875" style="1" customWidth="1"/>
    <col min="14" max="14" width="10.33203125" style="1" customWidth="1"/>
    <col min="15" max="16384" width="9.109375" style="1"/>
  </cols>
  <sheetData>
    <row r="1" spans="1:14" ht="12.75" x14ac:dyDescent="0.2">
      <c r="A1" s="4" t="s">
        <v>22046</v>
      </c>
      <c r="F1" s="21"/>
      <c r="G1" s="7"/>
      <c r="H1" s="7"/>
      <c r="I1" s="7"/>
      <c r="J1" s="7"/>
      <c r="K1" s="7"/>
      <c r="L1" s="7"/>
      <c r="M1" s="7"/>
      <c r="N1" s="7"/>
    </row>
    <row r="2" spans="1:14" ht="13.5" thickBot="1" x14ac:dyDescent="0.25"/>
    <row r="3" spans="1:14" ht="13.5" thickBot="1" x14ac:dyDescent="0.25">
      <c r="G3" s="21"/>
      <c r="J3" s="367" t="s">
        <v>14118</v>
      </c>
      <c r="K3" s="324"/>
      <c r="L3" s="324"/>
      <c r="M3" s="324"/>
      <c r="N3" s="368"/>
    </row>
    <row r="4" spans="1:14" ht="63.75" x14ac:dyDescent="0.2">
      <c r="A4" s="5" t="s">
        <v>464</v>
      </c>
      <c r="B4" s="5" t="s">
        <v>465</v>
      </c>
      <c r="C4" s="5" t="s">
        <v>466</v>
      </c>
      <c r="D4" s="90" t="s">
        <v>467</v>
      </c>
      <c r="E4" s="77" t="s">
        <v>468</v>
      </c>
      <c r="F4" s="77" t="s">
        <v>469</v>
      </c>
      <c r="G4" s="91" t="s">
        <v>470</v>
      </c>
      <c r="H4" s="92" t="s">
        <v>471</v>
      </c>
      <c r="I4" s="5"/>
      <c r="J4" s="119" t="s">
        <v>14116</v>
      </c>
      <c r="K4" s="120" t="s">
        <v>472</v>
      </c>
      <c r="L4" s="365" t="s">
        <v>14115</v>
      </c>
      <c r="M4" s="366"/>
      <c r="N4" s="121" t="s">
        <v>14117</v>
      </c>
    </row>
    <row r="5" spans="1:14" ht="12.75" x14ac:dyDescent="0.2">
      <c r="A5" s="1" t="s">
        <v>261</v>
      </c>
      <c r="B5" s="1" t="s">
        <v>473</v>
      </c>
      <c r="C5" s="1" t="s">
        <v>474</v>
      </c>
      <c r="D5" s="93">
        <v>65.5</v>
      </c>
      <c r="E5" s="29">
        <v>7604</v>
      </c>
      <c r="F5" s="26">
        <v>3</v>
      </c>
      <c r="G5" s="94">
        <v>1.359</v>
      </c>
      <c r="H5" s="95">
        <f>E5*G5*$E$6797/SUMPRODUCT($E$5:$E$6795,$G$5:$G$6795)</f>
        <v>4316.4990111689995</v>
      </c>
      <c r="J5" s="101">
        <v>1</v>
      </c>
      <c r="K5" s="30">
        <v>4.4176115446915038E-3</v>
      </c>
      <c r="L5" s="46">
        <v>36.799999999999997</v>
      </c>
      <c r="M5" s="47">
        <v>48.849999999999994</v>
      </c>
      <c r="N5" s="102">
        <v>1</v>
      </c>
    </row>
    <row r="6" spans="1:14" ht="12.75" x14ac:dyDescent="0.2">
      <c r="A6" s="1" t="s">
        <v>264</v>
      </c>
      <c r="B6" s="1" t="s">
        <v>475</v>
      </c>
      <c r="C6" s="1" t="s">
        <v>476</v>
      </c>
      <c r="D6" s="93">
        <v>121.3</v>
      </c>
      <c r="E6" s="29">
        <v>6853</v>
      </c>
      <c r="F6" s="26">
        <v>8</v>
      </c>
      <c r="G6" s="94">
        <v>2.9289999999999998</v>
      </c>
      <c r="H6" s="95">
        <f t="shared" ref="H6:H69" si="0">E6*G6*$E$6797/SUMPRODUCT($E$5:$E$6795,$G$5:$G$6795)</f>
        <v>8384.3651536807847</v>
      </c>
      <c r="J6" s="103">
        <v>2</v>
      </c>
      <c r="K6" s="31">
        <v>3.8433220438816078E-2</v>
      </c>
      <c r="L6" s="46">
        <v>48.849999999999994</v>
      </c>
      <c r="M6" s="47">
        <v>60.899999999999991</v>
      </c>
      <c r="N6" s="102">
        <v>1.1659999999999999</v>
      </c>
    </row>
    <row r="7" spans="1:14" ht="12.75" x14ac:dyDescent="0.2">
      <c r="A7" s="1" t="s">
        <v>264</v>
      </c>
      <c r="B7" s="1" t="s">
        <v>477</v>
      </c>
      <c r="C7" s="1" t="s">
        <v>478</v>
      </c>
      <c r="D7" s="93">
        <v>93</v>
      </c>
      <c r="E7" s="29">
        <v>10218</v>
      </c>
      <c r="F7" s="26">
        <v>5</v>
      </c>
      <c r="G7" s="94">
        <v>1.8480000000000001</v>
      </c>
      <c r="H7" s="95">
        <f t="shared" si="0"/>
        <v>7887.474098102457</v>
      </c>
      <c r="J7" s="103">
        <v>3</v>
      </c>
      <c r="K7" s="31">
        <v>0.13017228685024296</v>
      </c>
      <c r="L7" s="46">
        <v>60.899999999999991</v>
      </c>
      <c r="M7" s="47">
        <v>72.949999999999989</v>
      </c>
      <c r="N7" s="102">
        <v>1.359</v>
      </c>
    </row>
    <row r="8" spans="1:14" ht="12.75" x14ac:dyDescent="0.2">
      <c r="A8" s="1" t="s">
        <v>264</v>
      </c>
      <c r="B8" s="1" t="s">
        <v>479</v>
      </c>
      <c r="C8" s="1" t="s">
        <v>480</v>
      </c>
      <c r="D8" s="93">
        <v>98.1</v>
      </c>
      <c r="E8" s="29">
        <v>6308</v>
      </c>
      <c r="F8" s="26">
        <v>6</v>
      </c>
      <c r="G8" s="94">
        <v>2.1539999999999999</v>
      </c>
      <c r="H8" s="95">
        <f t="shared" si="0"/>
        <v>5675.543601846015</v>
      </c>
      <c r="J8" s="103">
        <v>4</v>
      </c>
      <c r="K8" s="31">
        <v>0.17847150640553675</v>
      </c>
      <c r="L8" s="46">
        <v>72.949999999999989</v>
      </c>
      <c r="M8" s="47">
        <v>84.999999999999986</v>
      </c>
      <c r="N8" s="102">
        <v>1.585</v>
      </c>
    </row>
    <row r="9" spans="1:14" ht="12.75" x14ac:dyDescent="0.2">
      <c r="A9" s="1" t="s">
        <v>264</v>
      </c>
      <c r="B9" s="1" t="s">
        <v>481</v>
      </c>
      <c r="C9" s="1" t="s">
        <v>482</v>
      </c>
      <c r="D9" s="93">
        <v>119.6</v>
      </c>
      <c r="E9" s="29">
        <v>8660</v>
      </c>
      <c r="F9" s="26">
        <v>7</v>
      </c>
      <c r="G9" s="94">
        <v>2.512</v>
      </c>
      <c r="H9" s="95">
        <f t="shared" si="0"/>
        <v>9086.7296683486693</v>
      </c>
      <c r="J9" s="103">
        <v>5</v>
      </c>
      <c r="K9" s="31">
        <v>0.16418789574436754</v>
      </c>
      <c r="L9" s="46">
        <v>84.999999999999986</v>
      </c>
      <c r="M9" s="47">
        <v>97.049999999999983</v>
      </c>
      <c r="N9" s="102">
        <v>1.8480000000000001</v>
      </c>
    </row>
    <row r="10" spans="1:14" ht="12.75" x14ac:dyDescent="0.2">
      <c r="A10" s="1" t="s">
        <v>264</v>
      </c>
      <c r="B10" s="1" t="s">
        <v>483</v>
      </c>
      <c r="C10" s="1" t="s">
        <v>484</v>
      </c>
      <c r="D10" s="93">
        <v>129.80000000000001</v>
      </c>
      <c r="E10" s="29">
        <v>9076</v>
      </c>
      <c r="F10" s="26">
        <v>8</v>
      </c>
      <c r="G10" s="94">
        <v>2.9289999999999998</v>
      </c>
      <c r="H10" s="95">
        <f t="shared" si="0"/>
        <v>11104.11471396568</v>
      </c>
      <c r="J10" s="103">
        <v>6</v>
      </c>
      <c r="K10" s="31">
        <v>0.12619643646002063</v>
      </c>
      <c r="L10" s="46">
        <v>97.049999999999983</v>
      </c>
      <c r="M10" s="47">
        <v>109.09999999999998</v>
      </c>
      <c r="N10" s="102">
        <v>2.1539999999999999</v>
      </c>
    </row>
    <row r="11" spans="1:14" ht="12.75" x14ac:dyDescent="0.2">
      <c r="A11" s="1" t="s">
        <v>264</v>
      </c>
      <c r="B11" s="1" t="s">
        <v>485</v>
      </c>
      <c r="C11" s="1" t="s">
        <v>486</v>
      </c>
      <c r="D11" s="93">
        <v>125.5</v>
      </c>
      <c r="E11" s="29">
        <v>11629</v>
      </c>
      <c r="F11" s="26">
        <v>8</v>
      </c>
      <c r="G11" s="94">
        <v>2.9289999999999998</v>
      </c>
      <c r="H11" s="95">
        <f t="shared" si="0"/>
        <v>14227.605774427822</v>
      </c>
      <c r="J11" s="103">
        <v>7</v>
      </c>
      <c r="K11" s="31">
        <v>0.1041083787365631</v>
      </c>
      <c r="L11" s="46">
        <v>109.09999999999998</v>
      </c>
      <c r="M11" s="47">
        <v>121.14999999999998</v>
      </c>
      <c r="N11" s="102">
        <v>2.512</v>
      </c>
    </row>
    <row r="12" spans="1:14" ht="12.75" x14ac:dyDescent="0.2">
      <c r="A12" s="1" t="s">
        <v>264</v>
      </c>
      <c r="B12" s="1" t="s">
        <v>487</v>
      </c>
      <c r="C12" s="1" t="s">
        <v>488</v>
      </c>
      <c r="D12" s="93">
        <v>109.1</v>
      </c>
      <c r="E12" s="29">
        <v>8863</v>
      </c>
      <c r="F12" s="26">
        <v>6</v>
      </c>
      <c r="G12" s="94">
        <v>2.1539999999999999</v>
      </c>
      <c r="H12" s="95">
        <f t="shared" si="0"/>
        <v>7974.372692321057</v>
      </c>
      <c r="J12" s="103">
        <v>8</v>
      </c>
      <c r="K12" s="31">
        <v>8.0106022677072591E-2</v>
      </c>
      <c r="L12" s="46">
        <v>121.14999999999998</v>
      </c>
      <c r="M12" s="47">
        <v>133.19999999999999</v>
      </c>
      <c r="N12" s="102">
        <v>2.9289999999999998</v>
      </c>
    </row>
    <row r="13" spans="1:14" ht="12.75" x14ac:dyDescent="0.2">
      <c r="A13" s="1" t="s">
        <v>264</v>
      </c>
      <c r="B13" s="1" t="s">
        <v>489</v>
      </c>
      <c r="C13" s="1" t="s">
        <v>490</v>
      </c>
      <c r="D13" s="93">
        <v>146.1</v>
      </c>
      <c r="E13" s="29">
        <v>8859</v>
      </c>
      <c r="F13" s="26">
        <v>10</v>
      </c>
      <c r="G13" s="94">
        <v>3.9809999999999999</v>
      </c>
      <c r="H13" s="95">
        <f t="shared" si="0"/>
        <v>14731.499660893172</v>
      </c>
      <c r="J13" s="103">
        <v>9</v>
      </c>
      <c r="K13" s="31">
        <v>5.8606979826240614E-2</v>
      </c>
      <c r="L13" s="46">
        <v>133.19999999999999</v>
      </c>
      <c r="M13" s="47">
        <v>145.25</v>
      </c>
      <c r="N13" s="102">
        <v>3.415</v>
      </c>
    </row>
    <row r="14" spans="1:14" ht="12.75" x14ac:dyDescent="0.2">
      <c r="A14" s="1" t="s">
        <v>264</v>
      </c>
      <c r="B14" s="1" t="s">
        <v>491</v>
      </c>
      <c r="C14" s="1" t="s">
        <v>492</v>
      </c>
      <c r="D14" s="93">
        <v>151.30000000000001</v>
      </c>
      <c r="E14" s="29">
        <v>6312</v>
      </c>
      <c r="F14" s="26">
        <v>10</v>
      </c>
      <c r="G14" s="94">
        <v>3.9809999999999999</v>
      </c>
      <c r="H14" s="95">
        <f t="shared" si="0"/>
        <v>10496.131150192767</v>
      </c>
      <c r="J14" s="103">
        <v>10</v>
      </c>
      <c r="K14" s="31">
        <v>4.6384921219260786E-2</v>
      </c>
      <c r="L14" s="46">
        <v>145.25</v>
      </c>
      <c r="M14" s="47">
        <v>157.30000000000001</v>
      </c>
      <c r="N14" s="102">
        <v>3.9809999999999999</v>
      </c>
    </row>
    <row r="15" spans="1:14" ht="12.75" x14ac:dyDescent="0.2">
      <c r="A15" s="1" t="s">
        <v>264</v>
      </c>
      <c r="B15" s="1" t="s">
        <v>493</v>
      </c>
      <c r="C15" s="1" t="s">
        <v>494</v>
      </c>
      <c r="D15" s="93">
        <v>84.2</v>
      </c>
      <c r="E15" s="29">
        <v>10053</v>
      </c>
      <c r="F15" s="26">
        <v>4</v>
      </c>
      <c r="G15" s="94">
        <v>1.585</v>
      </c>
      <c r="H15" s="95">
        <f t="shared" si="0"/>
        <v>6655.7197952882052</v>
      </c>
      <c r="J15" s="103">
        <v>11</v>
      </c>
      <c r="K15" s="31">
        <v>2.7683699013400089E-2</v>
      </c>
      <c r="L15" s="46">
        <v>157.30000000000001</v>
      </c>
      <c r="M15" s="47">
        <v>169.35000000000002</v>
      </c>
      <c r="N15" s="102">
        <v>4.6420000000000003</v>
      </c>
    </row>
    <row r="16" spans="1:14" ht="12.75" x14ac:dyDescent="0.2">
      <c r="A16" s="1" t="s">
        <v>264</v>
      </c>
      <c r="B16" s="1" t="s">
        <v>495</v>
      </c>
      <c r="C16" s="1" t="s">
        <v>496</v>
      </c>
      <c r="D16" s="93">
        <v>136.1</v>
      </c>
      <c r="E16" s="29">
        <v>8472</v>
      </c>
      <c r="F16" s="26">
        <v>9</v>
      </c>
      <c r="G16" s="94">
        <v>3.415</v>
      </c>
      <c r="H16" s="95">
        <f t="shared" si="0"/>
        <v>12085.002259689447</v>
      </c>
      <c r="J16" s="103">
        <v>12</v>
      </c>
      <c r="K16" s="31">
        <v>1.5314386688263879E-2</v>
      </c>
      <c r="L16" s="46">
        <v>169.35000000000002</v>
      </c>
      <c r="M16" s="47">
        <v>181.40000000000003</v>
      </c>
      <c r="N16" s="102">
        <v>5.4119999999999999</v>
      </c>
    </row>
    <row r="17" spans="1:14" ht="12.75" customHeight="1" x14ac:dyDescent="0.2">
      <c r="A17" s="1" t="s">
        <v>264</v>
      </c>
      <c r="B17" s="1" t="s">
        <v>497</v>
      </c>
      <c r="C17" s="1" t="s">
        <v>498</v>
      </c>
      <c r="D17" s="93">
        <v>146.69999999999999</v>
      </c>
      <c r="E17" s="29">
        <v>9491</v>
      </c>
      <c r="F17" s="26">
        <v>10</v>
      </c>
      <c r="G17" s="94">
        <v>3.9809999999999999</v>
      </c>
      <c r="H17" s="95">
        <f t="shared" si="0"/>
        <v>15782.443084043023</v>
      </c>
      <c r="J17" s="103">
        <v>13</v>
      </c>
      <c r="K17" s="31">
        <v>9.5714916801649241E-3</v>
      </c>
      <c r="L17" s="46">
        <v>181.40000000000003</v>
      </c>
      <c r="M17" s="47">
        <v>193.45000000000005</v>
      </c>
      <c r="N17" s="102">
        <v>6.3090000000000002</v>
      </c>
    </row>
    <row r="18" spans="1:14" ht="12.75" customHeight="1" x14ac:dyDescent="0.2">
      <c r="A18" s="1" t="s">
        <v>264</v>
      </c>
      <c r="B18" s="1" t="s">
        <v>499</v>
      </c>
      <c r="C18" s="1" t="s">
        <v>500</v>
      </c>
      <c r="D18" s="93">
        <v>155.6</v>
      </c>
      <c r="E18" s="29">
        <v>7670</v>
      </c>
      <c r="F18" s="26">
        <v>10</v>
      </c>
      <c r="G18" s="94">
        <v>3.9809999999999999</v>
      </c>
      <c r="H18" s="95">
        <f t="shared" si="0"/>
        <v>12754.329201834367</v>
      </c>
      <c r="J18" s="103">
        <v>14</v>
      </c>
      <c r="K18" s="31">
        <v>6.6264173170372549E-3</v>
      </c>
      <c r="L18" s="46">
        <v>193.45000000000005</v>
      </c>
      <c r="M18" s="47">
        <v>207.85</v>
      </c>
      <c r="N18" s="102">
        <v>7.3559999999999999</v>
      </c>
    </row>
    <row r="19" spans="1:14" ht="12.75" x14ac:dyDescent="0.2">
      <c r="A19" s="1" t="s">
        <v>264</v>
      </c>
      <c r="B19" s="1" t="s">
        <v>501</v>
      </c>
      <c r="C19" s="1" t="s">
        <v>502</v>
      </c>
      <c r="D19" s="93">
        <v>114.5</v>
      </c>
      <c r="E19" s="29">
        <v>8220</v>
      </c>
      <c r="F19" s="26">
        <v>7</v>
      </c>
      <c r="G19" s="94">
        <v>2.512</v>
      </c>
      <c r="H19" s="95">
        <f t="shared" si="0"/>
        <v>8625.0482533286431</v>
      </c>
      <c r="J19" s="103">
        <v>15</v>
      </c>
      <c r="K19" s="31">
        <v>5.3011338536298044E-3</v>
      </c>
      <c r="L19" s="48">
        <v>207.85</v>
      </c>
      <c r="M19" s="47">
        <v>222.3</v>
      </c>
      <c r="N19" s="102">
        <v>8.577</v>
      </c>
    </row>
    <row r="20" spans="1:14" ht="13.5" thickBot="1" x14ac:dyDescent="0.25">
      <c r="A20" s="1" t="s">
        <v>264</v>
      </c>
      <c r="B20" s="1" t="s">
        <v>503</v>
      </c>
      <c r="C20" s="1" t="s">
        <v>504</v>
      </c>
      <c r="D20" s="93">
        <v>97</v>
      </c>
      <c r="E20" s="29">
        <v>8732</v>
      </c>
      <c r="F20" s="26">
        <v>5</v>
      </c>
      <c r="G20" s="94">
        <v>1.8480000000000001</v>
      </c>
      <c r="H20" s="95">
        <f t="shared" si="0"/>
        <v>6740.4016269945832</v>
      </c>
      <c r="J20" s="104">
        <v>16</v>
      </c>
      <c r="K20" s="105">
        <v>4.4176115446915038E-3</v>
      </c>
      <c r="L20" s="106">
        <v>222.3</v>
      </c>
      <c r="M20" s="107">
        <v>277.80000000000013</v>
      </c>
      <c r="N20" s="108">
        <v>10</v>
      </c>
    </row>
    <row r="21" spans="1:14" ht="12.75" x14ac:dyDescent="0.2">
      <c r="A21" s="1" t="s">
        <v>264</v>
      </c>
      <c r="B21" s="1" t="s">
        <v>505</v>
      </c>
      <c r="C21" s="1" t="s">
        <v>506</v>
      </c>
      <c r="D21" s="93">
        <v>108.2</v>
      </c>
      <c r="E21" s="29">
        <v>9026</v>
      </c>
      <c r="F21" s="26">
        <v>6</v>
      </c>
      <c r="G21" s="94">
        <v>2.1539999999999999</v>
      </c>
      <c r="H21" s="95">
        <f t="shared" si="0"/>
        <v>8121.0298906566477</v>
      </c>
    </row>
    <row r="22" spans="1:14" ht="12.75" x14ac:dyDescent="0.2">
      <c r="A22" s="1" t="s">
        <v>264</v>
      </c>
      <c r="B22" s="1" t="s">
        <v>507</v>
      </c>
      <c r="C22" s="1" t="s">
        <v>508</v>
      </c>
      <c r="D22" s="93">
        <v>120</v>
      </c>
      <c r="E22" s="29">
        <v>8494</v>
      </c>
      <c r="F22" s="26">
        <v>7</v>
      </c>
      <c r="G22" s="94">
        <v>2.512</v>
      </c>
      <c r="H22" s="95">
        <f t="shared" si="0"/>
        <v>8912.5498617729299</v>
      </c>
    </row>
    <row r="23" spans="1:14" ht="12.75" x14ac:dyDescent="0.2">
      <c r="A23" s="1" t="s">
        <v>264</v>
      </c>
      <c r="B23" s="1" t="s">
        <v>509</v>
      </c>
      <c r="C23" s="1" t="s">
        <v>510</v>
      </c>
      <c r="D23" s="93">
        <v>131.1</v>
      </c>
      <c r="E23" s="29">
        <v>9687</v>
      </c>
      <c r="F23" s="26">
        <v>8</v>
      </c>
      <c r="G23" s="94">
        <v>2.9289999999999998</v>
      </c>
      <c r="H23" s="95">
        <f t="shared" si="0"/>
        <v>11851.648218839306</v>
      </c>
    </row>
    <row r="24" spans="1:14" ht="12.75" x14ac:dyDescent="0.2">
      <c r="A24" s="1" t="s">
        <v>264</v>
      </c>
      <c r="B24" s="1" t="s">
        <v>511</v>
      </c>
      <c r="C24" s="1" t="s">
        <v>512</v>
      </c>
      <c r="D24" s="93">
        <v>148.5</v>
      </c>
      <c r="E24" s="29">
        <v>8221</v>
      </c>
      <c r="F24" s="26">
        <v>10</v>
      </c>
      <c r="G24" s="94">
        <v>3.9809999999999999</v>
      </c>
      <c r="H24" s="95">
        <f t="shared" si="0"/>
        <v>13670.578926764058</v>
      </c>
    </row>
    <row r="25" spans="1:14" ht="12.75" x14ac:dyDescent="0.2">
      <c r="A25" s="1" t="s">
        <v>264</v>
      </c>
      <c r="B25" s="1" t="s">
        <v>513</v>
      </c>
      <c r="C25" s="1" t="s">
        <v>514</v>
      </c>
      <c r="D25" s="93">
        <v>165.2</v>
      </c>
      <c r="E25" s="29">
        <v>8959</v>
      </c>
      <c r="F25" s="26">
        <v>11</v>
      </c>
      <c r="G25" s="94">
        <v>4.6420000000000003</v>
      </c>
      <c r="H25" s="95">
        <f t="shared" si="0"/>
        <v>17371.397316912593</v>
      </c>
    </row>
    <row r="26" spans="1:14" ht="12.75" x14ac:dyDescent="0.2">
      <c r="A26" s="1" t="s">
        <v>264</v>
      </c>
      <c r="B26" s="1" t="s">
        <v>515</v>
      </c>
      <c r="C26" s="1" t="s">
        <v>516</v>
      </c>
      <c r="D26" s="93">
        <v>125</v>
      </c>
      <c r="E26" s="29">
        <v>6521</v>
      </c>
      <c r="F26" s="26">
        <v>8</v>
      </c>
      <c r="G26" s="94">
        <v>2.9289999999999998</v>
      </c>
      <c r="H26" s="95">
        <f t="shared" si="0"/>
        <v>7978.1767353206478</v>
      </c>
    </row>
    <row r="27" spans="1:14" ht="12.75" x14ac:dyDescent="0.2">
      <c r="A27" s="1" t="s">
        <v>267</v>
      </c>
      <c r="B27" s="1" t="s">
        <v>517</v>
      </c>
      <c r="C27" s="1" t="s">
        <v>518</v>
      </c>
      <c r="D27" s="93">
        <v>76.2</v>
      </c>
      <c r="E27" s="29">
        <v>10429</v>
      </c>
      <c r="F27" s="26">
        <v>4</v>
      </c>
      <c r="G27" s="94">
        <v>1.585</v>
      </c>
      <c r="H27" s="95">
        <f t="shared" si="0"/>
        <v>6904.6555003541926</v>
      </c>
    </row>
    <row r="28" spans="1:14" ht="12.75" x14ac:dyDescent="0.2">
      <c r="A28" s="1" t="s">
        <v>267</v>
      </c>
      <c r="B28" s="1" t="s">
        <v>519</v>
      </c>
      <c r="C28" s="1" t="s">
        <v>520</v>
      </c>
      <c r="D28" s="93">
        <v>84.2</v>
      </c>
      <c r="E28" s="29">
        <v>8064</v>
      </c>
      <c r="F28" s="26">
        <v>4</v>
      </c>
      <c r="G28" s="94">
        <v>1.585</v>
      </c>
      <c r="H28" s="95">
        <f t="shared" si="0"/>
        <v>5338.8763980109516</v>
      </c>
    </row>
    <row r="29" spans="1:14" ht="12.75" x14ac:dyDescent="0.2">
      <c r="A29" s="1" t="s">
        <v>267</v>
      </c>
      <c r="B29" s="1" t="s">
        <v>521</v>
      </c>
      <c r="C29" s="1" t="s">
        <v>522</v>
      </c>
      <c r="D29" s="93">
        <v>72.7</v>
      </c>
      <c r="E29" s="29">
        <v>6452</v>
      </c>
      <c r="F29" s="26">
        <v>3</v>
      </c>
      <c r="G29" s="94">
        <v>1.359</v>
      </c>
      <c r="H29" s="95">
        <f t="shared" si="0"/>
        <v>3662.5528169466575</v>
      </c>
    </row>
    <row r="30" spans="1:14" ht="12.75" x14ac:dyDescent="0.2">
      <c r="A30" s="1" t="s">
        <v>267</v>
      </c>
      <c r="B30" s="1" t="s">
        <v>523</v>
      </c>
      <c r="C30" s="1" t="s">
        <v>524</v>
      </c>
      <c r="D30" s="93">
        <v>112.6</v>
      </c>
      <c r="E30" s="29">
        <v>9751</v>
      </c>
      <c r="F30" s="26">
        <v>7</v>
      </c>
      <c r="G30" s="94">
        <v>2.512</v>
      </c>
      <c r="H30" s="95">
        <f t="shared" si="0"/>
        <v>10231.489722409684</v>
      </c>
    </row>
    <row r="31" spans="1:14" ht="12.75" x14ac:dyDescent="0.2">
      <c r="A31" s="1" t="s">
        <v>267</v>
      </c>
      <c r="B31" s="1" t="s">
        <v>525</v>
      </c>
      <c r="C31" s="1" t="s">
        <v>526</v>
      </c>
      <c r="D31" s="93">
        <v>74.099999999999994</v>
      </c>
      <c r="E31" s="29">
        <v>6284</v>
      </c>
      <c r="F31" s="26">
        <v>4</v>
      </c>
      <c r="G31" s="94">
        <v>1.585</v>
      </c>
      <c r="H31" s="95">
        <f t="shared" si="0"/>
        <v>4160.4041772198434</v>
      </c>
    </row>
    <row r="32" spans="1:14" ht="12.75" x14ac:dyDescent="0.2">
      <c r="A32" s="1" t="s">
        <v>267</v>
      </c>
      <c r="B32" s="1" t="s">
        <v>527</v>
      </c>
      <c r="C32" s="1" t="s">
        <v>528</v>
      </c>
      <c r="D32" s="93">
        <v>81.8</v>
      </c>
      <c r="E32" s="29">
        <v>8644</v>
      </c>
      <c r="F32" s="26">
        <v>4</v>
      </c>
      <c r="G32" s="94">
        <v>1.585</v>
      </c>
      <c r="H32" s="95">
        <f t="shared" si="0"/>
        <v>5722.872964336143</v>
      </c>
    </row>
    <row r="33" spans="1:8" ht="12.75" x14ac:dyDescent="0.2">
      <c r="A33" s="1" t="s">
        <v>267</v>
      </c>
      <c r="B33" s="1" t="s">
        <v>529</v>
      </c>
      <c r="C33" s="1" t="s">
        <v>530</v>
      </c>
      <c r="D33" s="93">
        <v>82.1</v>
      </c>
      <c r="E33" s="29">
        <v>9215</v>
      </c>
      <c r="F33" s="26">
        <v>4</v>
      </c>
      <c r="G33" s="94">
        <v>1.585</v>
      </c>
      <c r="H33" s="95">
        <f t="shared" si="0"/>
        <v>6100.9109632528416</v>
      </c>
    </row>
    <row r="34" spans="1:8" ht="12.75" x14ac:dyDescent="0.2">
      <c r="A34" s="1" t="s">
        <v>267</v>
      </c>
      <c r="B34" s="1" t="s">
        <v>531</v>
      </c>
      <c r="C34" s="1" t="s">
        <v>532</v>
      </c>
      <c r="D34" s="93">
        <v>80.3</v>
      </c>
      <c r="E34" s="29">
        <v>7454</v>
      </c>
      <c r="F34" s="26">
        <v>4</v>
      </c>
      <c r="G34" s="94">
        <v>1.585</v>
      </c>
      <c r="H34" s="95">
        <f t="shared" si="0"/>
        <v>4935.0179403241109</v>
      </c>
    </row>
    <row r="35" spans="1:8" ht="12.75" x14ac:dyDescent="0.2">
      <c r="A35" s="1" t="s">
        <v>267</v>
      </c>
      <c r="B35" s="1" t="s">
        <v>533</v>
      </c>
      <c r="C35" s="1" t="s">
        <v>534</v>
      </c>
      <c r="D35" s="93">
        <v>59.4</v>
      </c>
      <c r="E35" s="29">
        <v>7899</v>
      </c>
      <c r="F35" s="26">
        <v>2</v>
      </c>
      <c r="G35" s="94">
        <v>1.1659999999999999</v>
      </c>
      <c r="H35" s="95">
        <f t="shared" si="0"/>
        <v>3847.1643979675209</v>
      </c>
    </row>
    <row r="36" spans="1:8" ht="12.75" x14ac:dyDescent="0.2">
      <c r="A36" s="1" t="s">
        <v>267</v>
      </c>
      <c r="B36" s="1" t="s">
        <v>535</v>
      </c>
      <c r="C36" s="1" t="s">
        <v>536</v>
      </c>
      <c r="D36" s="93">
        <v>82</v>
      </c>
      <c r="E36" s="29">
        <v>8670</v>
      </c>
      <c r="F36" s="26">
        <v>4</v>
      </c>
      <c r="G36" s="94">
        <v>1.585</v>
      </c>
      <c r="H36" s="95">
        <f t="shared" si="0"/>
        <v>5740.086603516238</v>
      </c>
    </row>
    <row r="37" spans="1:8" ht="12.75" x14ac:dyDescent="0.2">
      <c r="A37" s="1" t="s">
        <v>267</v>
      </c>
      <c r="B37" s="1" t="s">
        <v>537</v>
      </c>
      <c r="C37" s="1" t="s">
        <v>538</v>
      </c>
      <c r="D37" s="93">
        <v>71.099999999999994</v>
      </c>
      <c r="E37" s="29">
        <v>8685</v>
      </c>
      <c r="F37" s="26">
        <v>3</v>
      </c>
      <c r="G37" s="94">
        <v>1.359</v>
      </c>
      <c r="H37" s="95">
        <f t="shared" si="0"/>
        <v>4930.141229879373</v>
      </c>
    </row>
    <row r="38" spans="1:8" ht="12.75" x14ac:dyDescent="0.2">
      <c r="A38" s="1" t="s">
        <v>267</v>
      </c>
      <c r="B38" s="1" t="s">
        <v>539</v>
      </c>
      <c r="C38" s="1" t="s">
        <v>540</v>
      </c>
      <c r="D38" s="93">
        <v>71.7</v>
      </c>
      <c r="E38" s="29">
        <v>8144</v>
      </c>
      <c r="F38" s="26">
        <v>3</v>
      </c>
      <c r="G38" s="94">
        <v>1.359</v>
      </c>
      <c r="H38" s="95">
        <f t="shared" si="0"/>
        <v>4623.0362897107225</v>
      </c>
    </row>
    <row r="39" spans="1:8" ht="12.75" x14ac:dyDescent="0.2">
      <c r="A39" s="1" t="s">
        <v>267</v>
      </c>
      <c r="B39" s="1" t="s">
        <v>541</v>
      </c>
      <c r="C39" s="1" t="s">
        <v>542</v>
      </c>
      <c r="D39" s="93">
        <v>80.400000000000006</v>
      </c>
      <c r="E39" s="29">
        <v>10883</v>
      </c>
      <c r="F39" s="26">
        <v>4</v>
      </c>
      <c r="G39" s="94">
        <v>1.585</v>
      </c>
      <c r="H39" s="95">
        <f t="shared" si="0"/>
        <v>7205.232122960464</v>
      </c>
    </row>
    <row r="40" spans="1:8" ht="12.75" x14ac:dyDescent="0.2">
      <c r="A40" s="1" t="s">
        <v>267</v>
      </c>
      <c r="B40" s="1" t="s">
        <v>543</v>
      </c>
      <c r="C40" s="1" t="s">
        <v>544</v>
      </c>
      <c r="D40" s="93">
        <v>68.900000000000006</v>
      </c>
      <c r="E40" s="29">
        <v>10013</v>
      </c>
      <c r="F40" s="26">
        <v>3</v>
      </c>
      <c r="G40" s="94">
        <v>1.359</v>
      </c>
      <c r="H40" s="95">
        <f t="shared" si="0"/>
        <v>5683.9958704412393</v>
      </c>
    </row>
    <row r="41" spans="1:8" ht="12.75" x14ac:dyDescent="0.2">
      <c r="A41" s="1" t="s">
        <v>267</v>
      </c>
      <c r="B41" s="1" t="s">
        <v>545</v>
      </c>
      <c r="C41" s="1" t="s">
        <v>546</v>
      </c>
      <c r="D41" s="93">
        <v>76.900000000000006</v>
      </c>
      <c r="E41" s="29">
        <v>10857</v>
      </c>
      <c r="F41" s="26">
        <v>4</v>
      </c>
      <c r="G41" s="94">
        <v>1.585</v>
      </c>
      <c r="H41" s="95">
        <f t="shared" si="0"/>
        <v>7188.018483780369</v>
      </c>
    </row>
    <row r="42" spans="1:8" ht="12.75" x14ac:dyDescent="0.2">
      <c r="A42" s="1" t="s">
        <v>267</v>
      </c>
      <c r="B42" s="1" t="s">
        <v>547</v>
      </c>
      <c r="C42" s="1" t="s">
        <v>548</v>
      </c>
      <c r="D42" s="93">
        <v>59.3</v>
      </c>
      <c r="E42" s="29">
        <v>6730</v>
      </c>
      <c r="F42" s="26">
        <v>2</v>
      </c>
      <c r="G42" s="94">
        <v>1.1659999999999999</v>
      </c>
      <c r="H42" s="95">
        <f t="shared" si="0"/>
        <v>3277.8093933816199</v>
      </c>
    </row>
    <row r="43" spans="1:8" ht="12.75" x14ac:dyDescent="0.2">
      <c r="A43" s="1" t="s">
        <v>267</v>
      </c>
      <c r="B43" s="1" t="s">
        <v>549</v>
      </c>
      <c r="C43" s="1" t="s">
        <v>550</v>
      </c>
      <c r="D43" s="93">
        <v>87.9</v>
      </c>
      <c r="E43" s="29">
        <v>7200</v>
      </c>
      <c r="F43" s="26">
        <v>5</v>
      </c>
      <c r="G43" s="94">
        <v>1.8480000000000001</v>
      </c>
      <c r="H43" s="95">
        <f t="shared" si="0"/>
        <v>5557.8208559735458</v>
      </c>
    </row>
    <row r="44" spans="1:8" ht="12.75" x14ac:dyDescent="0.2">
      <c r="A44" s="1" t="s">
        <v>267</v>
      </c>
      <c r="B44" s="1" t="s">
        <v>551</v>
      </c>
      <c r="C44" s="1" t="s">
        <v>552</v>
      </c>
      <c r="D44" s="93">
        <v>73.400000000000006</v>
      </c>
      <c r="E44" s="29">
        <v>9153</v>
      </c>
      <c r="F44" s="26">
        <v>4</v>
      </c>
      <c r="G44" s="94">
        <v>1.585</v>
      </c>
      <c r="H44" s="95">
        <f t="shared" si="0"/>
        <v>6059.8630544387688</v>
      </c>
    </row>
    <row r="45" spans="1:8" x14ac:dyDescent="0.25">
      <c r="A45" s="1" t="s">
        <v>267</v>
      </c>
      <c r="B45" s="1" t="s">
        <v>553</v>
      </c>
      <c r="C45" s="1" t="s">
        <v>554</v>
      </c>
      <c r="D45" s="93">
        <v>89.1</v>
      </c>
      <c r="E45" s="29">
        <v>10930</v>
      </c>
      <c r="F45" s="26">
        <v>5</v>
      </c>
      <c r="G45" s="94">
        <v>1.8480000000000001</v>
      </c>
      <c r="H45" s="95">
        <f t="shared" si="0"/>
        <v>8437.0808271931728</v>
      </c>
    </row>
    <row r="46" spans="1:8" x14ac:dyDescent="0.25">
      <c r="A46" s="1" t="s">
        <v>267</v>
      </c>
      <c r="B46" s="1" t="s">
        <v>555</v>
      </c>
      <c r="C46" s="1" t="s">
        <v>556</v>
      </c>
      <c r="D46" s="93">
        <v>52.4</v>
      </c>
      <c r="E46" s="29">
        <v>7832</v>
      </c>
      <c r="F46" s="26">
        <v>2</v>
      </c>
      <c r="G46" s="94">
        <v>1.1659999999999999</v>
      </c>
      <c r="H46" s="95">
        <f t="shared" si="0"/>
        <v>3814.5324173796207</v>
      </c>
    </row>
    <row r="47" spans="1:8" x14ac:dyDescent="0.25">
      <c r="A47" s="1" t="s">
        <v>267</v>
      </c>
      <c r="B47" s="1" t="s">
        <v>557</v>
      </c>
      <c r="C47" s="1" t="s">
        <v>558</v>
      </c>
      <c r="D47" s="93">
        <v>117.9</v>
      </c>
      <c r="E47" s="29">
        <v>8181</v>
      </c>
      <c r="F47" s="26">
        <v>7</v>
      </c>
      <c r="G47" s="94">
        <v>2.512</v>
      </c>
      <c r="H47" s="95">
        <f t="shared" si="0"/>
        <v>8584.1264915427764</v>
      </c>
    </row>
    <row r="48" spans="1:8" x14ac:dyDescent="0.25">
      <c r="A48" s="1" t="s">
        <v>267</v>
      </c>
      <c r="B48" s="1" t="s">
        <v>559</v>
      </c>
      <c r="C48" s="1" t="s">
        <v>560</v>
      </c>
      <c r="D48" s="93">
        <v>86.9</v>
      </c>
      <c r="E48" s="29">
        <v>10463</v>
      </c>
      <c r="F48" s="26">
        <v>5</v>
      </c>
      <c r="G48" s="94">
        <v>1.8480000000000001</v>
      </c>
      <c r="H48" s="95">
        <f t="shared" si="0"/>
        <v>8076.594391118223</v>
      </c>
    </row>
    <row r="49" spans="1:8" x14ac:dyDescent="0.25">
      <c r="A49" s="1" t="s">
        <v>267</v>
      </c>
      <c r="B49" s="1" t="s">
        <v>561</v>
      </c>
      <c r="C49" s="1" t="s">
        <v>562</v>
      </c>
      <c r="D49" s="93">
        <v>82.3</v>
      </c>
      <c r="E49" s="29">
        <v>7254</v>
      </c>
      <c r="F49" s="26">
        <v>4</v>
      </c>
      <c r="G49" s="94">
        <v>1.585</v>
      </c>
      <c r="H49" s="95">
        <f t="shared" si="0"/>
        <v>4802.6053312464583</v>
      </c>
    </row>
    <row r="50" spans="1:8" x14ac:dyDescent="0.25">
      <c r="A50" s="1" t="s">
        <v>267</v>
      </c>
      <c r="B50" s="1" t="s">
        <v>563</v>
      </c>
      <c r="C50" s="1" t="s">
        <v>564</v>
      </c>
      <c r="D50" s="93">
        <v>101.5</v>
      </c>
      <c r="E50" s="29">
        <v>11507</v>
      </c>
      <c r="F50" s="26">
        <v>6</v>
      </c>
      <c r="G50" s="94">
        <v>2.1539999999999999</v>
      </c>
      <c r="H50" s="95">
        <f t="shared" si="0"/>
        <v>10353.278412562158</v>
      </c>
    </row>
    <row r="51" spans="1:8" x14ac:dyDescent="0.25">
      <c r="A51" s="1" t="s">
        <v>267</v>
      </c>
      <c r="B51" s="1" t="s">
        <v>565</v>
      </c>
      <c r="C51" s="1" t="s">
        <v>566</v>
      </c>
      <c r="D51" s="93">
        <v>47.2</v>
      </c>
      <c r="E51" s="29">
        <v>9969</v>
      </c>
      <c r="F51" s="26">
        <v>1</v>
      </c>
      <c r="G51" s="94">
        <v>1</v>
      </c>
      <c r="H51" s="95">
        <f t="shared" si="0"/>
        <v>4164.1050469877555</v>
      </c>
    </row>
    <row r="52" spans="1:8" x14ac:dyDescent="0.25">
      <c r="A52" s="1" t="s">
        <v>267</v>
      </c>
      <c r="B52" s="1" t="s">
        <v>567</v>
      </c>
      <c r="C52" s="1" t="s">
        <v>568</v>
      </c>
      <c r="D52" s="93">
        <v>116.8</v>
      </c>
      <c r="E52" s="29">
        <v>8694</v>
      </c>
      <c r="F52" s="26">
        <v>7</v>
      </c>
      <c r="G52" s="94">
        <v>2.512</v>
      </c>
      <c r="H52" s="95">
        <f t="shared" si="0"/>
        <v>9122.4050504183979</v>
      </c>
    </row>
    <row r="53" spans="1:8" x14ac:dyDescent="0.25">
      <c r="A53" s="1" t="s">
        <v>267</v>
      </c>
      <c r="B53" s="1" t="s">
        <v>569</v>
      </c>
      <c r="C53" s="1" t="s">
        <v>570</v>
      </c>
      <c r="D53" s="93">
        <v>78.099999999999994</v>
      </c>
      <c r="E53" s="29">
        <v>10292</v>
      </c>
      <c r="F53" s="26">
        <v>4</v>
      </c>
      <c r="G53" s="94">
        <v>1.585</v>
      </c>
      <c r="H53" s="95">
        <f t="shared" si="0"/>
        <v>6813.9528631360008</v>
      </c>
    </row>
    <row r="54" spans="1:8" x14ac:dyDescent="0.25">
      <c r="A54" s="1" t="s">
        <v>267</v>
      </c>
      <c r="B54" s="1" t="s">
        <v>571</v>
      </c>
      <c r="C54" s="1" t="s">
        <v>572</v>
      </c>
      <c r="D54" s="93">
        <v>76.8</v>
      </c>
      <c r="E54" s="29">
        <v>8817</v>
      </c>
      <c r="F54" s="26">
        <v>4</v>
      </c>
      <c r="G54" s="94">
        <v>1.585</v>
      </c>
      <c r="H54" s="95">
        <f t="shared" si="0"/>
        <v>5837.4098711883134</v>
      </c>
    </row>
    <row r="55" spans="1:8" x14ac:dyDescent="0.25">
      <c r="A55" s="1" t="s">
        <v>267</v>
      </c>
      <c r="B55" s="1" t="s">
        <v>573</v>
      </c>
      <c r="C55" s="1" t="s">
        <v>574</v>
      </c>
      <c r="D55" s="93">
        <v>78.7</v>
      </c>
      <c r="E55" s="29">
        <v>9979</v>
      </c>
      <c r="F55" s="26">
        <v>4</v>
      </c>
      <c r="G55" s="94">
        <v>1.585</v>
      </c>
      <c r="H55" s="95">
        <f t="shared" si="0"/>
        <v>6606.7271299294744</v>
      </c>
    </row>
    <row r="56" spans="1:8" x14ac:dyDescent="0.25">
      <c r="A56" s="1" t="s">
        <v>267</v>
      </c>
      <c r="B56" s="1" t="s">
        <v>575</v>
      </c>
      <c r="C56" s="1" t="s">
        <v>576</v>
      </c>
      <c r="D56" s="93">
        <v>66.7</v>
      </c>
      <c r="E56" s="29">
        <v>9342</v>
      </c>
      <c r="F56" s="26">
        <v>3</v>
      </c>
      <c r="G56" s="94">
        <v>1.359</v>
      </c>
      <c r="H56" s="95">
        <f t="shared" si="0"/>
        <v>5303.0949187718033</v>
      </c>
    </row>
    <row r="57" spans="1:8" x14ac:dyDescent="0.25">
      <c r="A57" s="1" t="s">
        <v>267</v>
      </c>
      <c r="B57" s="1" t="s">
        <v>577</v>
      </c>
      <c r="C57" s="1" t="s">
        <v>578</v>
      </c>
      <c r="D57" s="93">
        <v>85.5</v>
      </c>
      <c r="E57" s="29">
        <v>7353</v>
      </c>
      <c r="F57" s="26">
        <v>5</v>
      </c>
      <c r="G57" s="94">
        <v>1.8480000000000001</v>
      </c>
      <c r="H57" s="95">
        <f t="shared" si="0"/>
        <v>5675.9245491629836</v>
      </c>
    </row>
    <row r="58" spans="1:8" x14ac:dyDescent="0.25">
      <c r="A58" s="1" t="s">
        <v>267</v>
      </c>
      <c r="B58" s="1" t="s">
        <v>579</v>
      </c>
      <c r="C58" s="1" t="s">
        <v>580</v>
      </c>
      <c r="D58" s="93">
        <v>107.1</v>
      </c>
      <c r="E58" s="29">
        <v>11406</v>
      </c>
      <c r="F58" s="26">
        <v>6</v>
      </c>
      <c r="G58" s="94">
        <v>2.1539999999999999</v>
      </c>
      <c r="H58" s="95">
        <f t="shared" si="0"/>
        <v>10262.404933838878</v>
      </c>
    </row>
    <row r="59" spans="1:8" x14ac:dyDescent="0.25">
      <c r="A59" s="1" t="s">
        <v>267</v>
      </c>
      <c r="B59" s="1" t="s">
        <v>581</v>
      </c>
      <c r="C59" s="1" t="s">
        <v>582</v>
      </c>
      <c r="D59" s="93">
        <v>54.1</v>
      </c>
      <c r="E59" s="29">
        <v>9225</v>
      </c>
      <c r="F59" s="26">
        <v>2</v>
      </c>
      <c r="G59" s="94">
        <v>1.1659999999999999</v>
      </c>
      <c r="H59" s="95">
        <f t="shared" si="0"/>
        <v>4492.9853869161134</v>
      </c>
    </row>
    <row r="60" spans="1:8" x14ac:dyDescent="0.25">
      <c r="A60" s="1" t="s">
        <v>267</v>
      </c>
      <c r="B60" s="1" t="s">
        <v>583</v>
      </c>
      <c r="C60" s="1" t="s">
        <v>584</v>
      </c>
      <c r="D60" s="93">
        <v>69.8</v>
      </c>
      <c r="E60" s="29">
        <v>7578</v>
      </c>
      <c r="F60" s="26">
        <v>3</v>
      </c>
      <c r="G60" s="94">
        <v>1.359</v>
      </c>
      <c r="H60" s="95">
        <f t="shared" si="0"/>
        <v>4301.7398088688424</v>
      </c>
    </row>
    <row r="61" spans="1:8" x14ac:dyDescent="0.25">
      <c r="A61" s="1" t="s">
        <v>267</v>
      </c>
      <c r="B61" s="1" t="s">
        <v>585</v>
      </c>
      <c r="C61" s="1" t="s">
        <v>586</v>
      </c>
      <c r="D61" s="93">
        <v>62.2</v>
      </c>
      <c r="E61" s="29">
        <v>10474</v>
      </c>
      <c r="F61" s="26">
        <v>3</v>
      </c>
      <c r="G61" s="94">
        <v>1.359</v>
      </c>
      <c r="H61" s="95">
        <f t="shared" si="0"/>
        <v>5945.6878804555618</v>
      </c>
    </row>
    <row r="62" spans="1:8" x14ac:dyDescent="0.25">
      <c r="A62" s="1" t="s">
        <v>267</v>
      </c>
      <c r="B62" s="1" t="s">
        <v>587</v>
      </c>
      <c r="C62" s="1" t="s">
        <v>588</v>
      </c>
      <c r="D62" s="93">
        <v>82.1</v>
      </c>
      <c r="E62" s="29">
        <v>10622</v>
      </c>
      <c r="F62" s="26">
        <v>4</v>
      </c>
      <c r="G62" s="94">
        <v>1.585</v>
      </c>
      <c r="H62" s="95">
        <f t="shared" si="0"/>
        <v>7032.4336681141276</v>
      </c>
    </row>
    <row r="63" spans="1:8" x14ac:dyDescent="0.25">
      <c r="A63" s="1" t="s">
        <v>267</v>
      </c>
      <c r="B63" s="1" t="s">
        <v>589</v>
      </c>
      <c r="C63" s="1" t="s">
        <v>590</v>
      </c>
      <c r="D63" s="93">
        <v>63.2</v>
      </c>
      <c r="E63" s="29">
        <v>11205</v>
      </c>
      <c r="F63" s="26">
        <v>3</v>
      </c>
      <c r="G63" s="94">
        <v>1.359</v>
      </c>
      <c r="H63" s="95">
        <f t="shared" si="0"/>
        <v>6360.6485297407471</v>
      </c>
    </row>
    <row r="64" spans="1:8" x14ac:dyDescent="0.25">
      <c r="A64" s="1" t="s">
        <v>267</v>
      </c>
      <c r="B64" s="1" t="s">
        <v>591</v>
      </c>
      <c r="C64" s="1" t="s">
        <v>592</v>
      </c>
      <c r="D64" s="93">
        <v>73.599999999999994</v>
      </c>
      <c r="E64" s="29">
        <v>8223</v>
      </c>
      <c r="F64" s="26">
        <v>4</v>
      </c>
      <c r="G64" s="94">
        <v>1.585</v>
      </c>
      <c r="H64" s="95">
        <f t="shared" si="0"/>
        <v>5444.1444222276841</v>
      </c>
    </row>
    <row r="65" spans="1:8" x14ac:dyDescent="0.25">
      <c r="A65" s="1" t="s">
        <v>267</v>
      </c>
      <c r="B65" s="1" t="s">
        <v>593</v>
      </c>
      <c r="C65" s="1" t="s">
        <v>594</v>
      </c>
      <c r="D65" s="93">
        <v>123</v>
      </c>
      <c r="E65" s="29">
        <v>6494</v>
      </c>
      <c r="F65" s="26">
        <v>8</v>
      </c>
      <c r="G65" s="94">
        <v>2.9289999999999998</v>
      </c>
      <c r="H65" s="95">
        <f t="shared" si="0"/>
        <v>7945.143339851601</v>
      </c>
    </row>
    <row r="66" spans="1:8" x14ac:dyDescent="0.25">
      <c r="A66" s="1" t="s">
        <v>267</v>
      </c>
      <c r="B66" s="1" t="s">
        <v>595</v>
      </c>
      <c r="C66" s="1" t="s">
        <v>596</v>
      </c>
      <c r="D66" s="93">
        <v>97.3</v>
      </c>
      <c r="E66" s="29">
        <v>7153</v>
      </c>
      <c r="F66" s="26">
        <v>6</v>
      </c>
      <c r="G66" s="94">
        <v>2.1539999999999999</v>
      </c>
      <c r="H66" s="95">
        <f t="shared" si="0"/>
        <v>6435.8217159170181</v>
      </c>
    </row>
    <row r="67" spans="1:8" x14ac:dyDescent="0.25">
      <c r="A67" s="1" t="s">
        <v>267</v>
      </c>
      <c r="B67" s="1" t="s">
        <v>597</v>
      </c>
      <c r="C67" s="1" t="s">
        <v>598</v>
      </c>
      <c r="D67" s="93">
        <v>113.1</v>
      </c>
      <c r="E67" s="29">
        <v>6436</v>
      </c>
      <c r="F67" s="26">
        <v>7</v>
      </c>
      <c r="G67" s="94">
        <v>2.512</v>
      </c>
      <c r="H67" s="95">
        <f t="shared" si="0"/>
        <v>6753.1399706110888</v>
      </c>
    </row>
    <row r="68" spans="1:8" x14ac:dyDescent="0.25">
      <c r="A68" s="1" t="s">
        <v>270</v>
      </c>
      <c r="B68" s="1" t="s">
        <v>599</v>
      </c>
      <c r="C68" s="1" t="s">
        <v>600</v>
      </c>
      <c r="D68" s="93">
        <v>110.1</v>
      </c>
      <c r="E68" s="29">
        <v>7949</v>
      </c>
      <c r="F68" s="26">
        <v>7</v>
      </c>
      <c r="G68" s="94">
        <v>2.512</v>
      </c>
      <c r="H68" s="95">
        <f t="shared" si="0"/>
        <v>8340.6944727140362</v>
      </c>
    </row>
    <row r="69" spans="1:8" x14ac:dyDescent="0.25">
      <c r="A69" s="1" t="s">
        <v>270</v>
      </c>
      <c r="B69" s="1" t="s">
        <v>601</v>
      </c>
      <c r="C69" s="1" t="s">
        <v>602</v>
      </c>
      <c r="D69" s="93">
        <v>98.1</v>
      </c>
      <c r="E69" s="29">
        <v>9668</v>
      </c>
      <c r="F69" s="26">
        <v>6</v>
      </c>
      <c r="G69" s="94">
        <v>2.1539999999999999</v>
      </c>
      <c r="H69" s="95">
        <f t="shared" si="0"/>
        <v>8698.66130986799</v>
      </c>
    </row>
    <row r="70" spans="1:8" x14ac:dyDescent="0.25">
      <c r="A70" s="1" t="s">
        <v>270</v>
      </c>
      <c r="B70" s="1" t="s">
        <v>603</v>
      </c>
      <c r="C70" s="1" t="s">
        <v>604</v>
      </c>
      <c r="D70" s="93">
        <v>118.5</v>
      </c>
      <c r="E70" s="29">
        <v>8981</v>
      </c>
      <c r="F70" s="26">
        <v>7</v>
      </c>
      <c r="G70" s="94">
        <v>2.512</v>
      </c>
      <c r="H70" s="95">
        <f t="shared" ref="H70:H133" si="1">E70*G70*$E$6797/SUMPRODUCT($E$5:$E$6795,$G$5:$G$6795)</f>
        <v>9423.5472461246409</v>
      </c>
    </row>
    <row r="71" spans="1:8" x14ac:dyDescent="0.25">
      <c r="A71" s="1" t="s">
        <v>270</v>
      </c>
      <c r="B71" s="1" t="s">
        <v>605</v>
      </c>
      <c r="C71" s="1" t="s">
        <v>606</v>
      </c>
      <c r="D71" s="93">
        <v>101.6</v>
      </c>
      <c r="E71" s="29">
        <v>7486</v>
      </c>
      <c r="F71" s="26">
        <v>6</v>
      </c>
      <c r="G71" s="94">
        <v>2.1539999999999999</v>
      </c>
      <c r="H71" s="95">
        <f t="shared" si="1"/>
        <v>6735.4342744799096</v>
      </c>
    </row>
    <row r="72" spans="1:8" x14ac:dyDescent="0.25">
      <c r="A72" s="1" t="s">
        <v>270</v>
      </c>
      <c r="B72" s="1" t="s">
        <v>607</v>
      </c>
      <c r="C72" s="1" t="s">
        <v>608</v>
      </c>
      <c r="D72" s="93">
        <v>78.400000000000006</v>
      </c>
      <c r="E72" s="29">
        <v>6224</v>
      </c>
      <c r="F72" s="26">
        <v>4</v>
      </c>
      <c r="G72" s="94">
        <v>1.585</v>
      </c>
      <c r="H72" s="95">
        <f t="shared" si="1"/>
        <v>4120.6803944965477</v>
      </c>
    </row>
    <row r="73" spans="1:8" x14ac:dyDescent="0.25">
      <c r="A73" s="1" t="s">
        <v>270</v>
      </c>
      <c r="B73" s="1" t="s">
        <v>609</v>
      </c>
      <c r="C73" s="1" t="s">
        <v>610</v>
      </c>
      <c r="D73" s="93">
        <v>79.900000000000006</v>
      </c>
      <c r="E73" s="29">
        <v>7886</v>
      </c>
      <c r="F73" s="26">
        <v>4</v>
      </c>
      <c r="G73" s="94">
        <v>1.585</v>
      </c>
      <c r="H73" s="95">
        <f t="shared" si="1"/>
        <v>5221.0291759318407</v>
      </c>
    </row>
    <row r="74" spans="1:8" x14ac:dyDescent="0.25">
      <c r="A74" s="1" t="s">
        <v>270</v>
      </c>
      <c r="B74" s="1" t="s">
        <v>611</v>
      </c>
      <c r="C74" s="1" t="s">
        <v>612</v>
      </c>
      <c r="D74" s="93">
        <v>90.8</v>
      </c>
      <c r="E74" s="29">
        <v>7399</v>
      </c>
      <c r="F74" s="26">
        <v>5</v>
      </c>
      <c r="G74" s="94">
        <v>1.8480000000000001</v>
      </c>
      <c r="H74" s="95">
        <f t="shared" si="1"/>
        <v>5711.4328490761482</v>
      </c>
    </row>
    <row r="75" spans="1:8" x14ac:dyDescent="0.25">
      <c r="A75" s="1" t="s">
        <v>270</v>
      </c>
      <c r="B75" s="1" t="s">
        <v>613</v>
      </c>
      <c r="C75" s="1" t="s">
        <v>614</v>
      </c>
      <c r="D75" s="93">
        <v>140.1</v>
      </c>
      <c r="E75" s="29">
        <v>11925</v>
      </c>
      <c r="F75" s="26">
        <v>9</v>
      </c>
      <c r="G75" s="94">
        <v>3.415</v>
      </c>
      <c r="H75" s="95">
        <f t="shared" si="1"/>
        <v>17010.5821466946</v>
      </c>
    </row>
    <row r="76" spans="1:8" x14ac:dyDescent="0.25">
      <c r="A76" s="1" t="s">
        <v>270</v>
      </c>
      <c r="B76" s="1" t="s">
        <v>615</v>
      </c>
      <c r="C76" s="1" t="s">
        <v>616</v>
      </c>
      <c r="D76" s="93">
        <v>71.099999999999994</v>
      </c>
      <c r="E76" s="29">
        <v>10696</v>
      </c>
      <c r="F76" s="26">
        <v>3</v>
      </c>
      <c r="G76" s="94">
        <v>1.359</v>
      </c>
      <c r="H76" s="95">
        <f t="shared" si="1"/>
        <v>6071.7087616338267</v>
      </c>
    </row>
    <row r="77" spans="1:8" x14ac:dyDescent="0.25">
      <c r="A77" s="1" t="s">
        <v>270</v>
      </c>
      <c r="B77" s="1" t="s">
        <v>617</v>
      </c>
      <c r="C77" s="1" t="s">
        <v>618</v>
      </c>
      <c r="D77" s="93">
        <v>115.4</v>
      </c>
      <c r="E77" s="29">
        <v>7767</v>
      </c>
      <c r="F77" s="26">
        <v>7</v>
      </c>
      <c r="G77" s="94">
        <v>2.512</v>
      </c>
      <c r="H77" s="95">
        <f t="shared" si="1"/>
        <v>8149.7262510466635</v>
      </c>
    </row>
    <row r="78" spans="1:8" x14ac:dyDescent="0.25">
      <c r="A78" s="1" t="s">
        <v>270</v>
      </c>
      <c r="B78" s="1" t="s">
        <v>619</v>
      </c>
      <c r="C78" s="1" t="s">
        <v>620</v>
      </c>
      <c r="D78" s="93">
        <v>84.8</v>
      </c>
      <c r="E78" s="29">
        <v>7919</v>
      </c>
      <c r="F78" s="26">
        <v>4</v>
      </c>
      <c r="G78" s="94">
        <v>1.585</v>
      </c>
      <c r="H78" s="95">
        <f t="shared" si="1"/>
        <v>5242.8772564296523</v>
      </c>
    </row>
    <row r="79" spans="1:8" x14ac:dyDescent="0.25">
      <c r="A79" s="1" t="s">
        <v>270</v>
      </c>
      <c r="B79" s="1" t="s">
        <v>621</v>
      </c>
      <c r="C79" s="1" t="s">
        <v>622</v>
      </c>
      <c r="D79" s="93">
        <v>83.2</v>
      </c>
      <c r="E79" s="29">
        <v>7892</v>
      </c>
      <c r="F79" s="26">
        <v>4</v>
      </c>
      <c r="G79" s="94">
        <v>1.585</v>
      </c>
      <c r="H79" s="95">
        <f t="shared" si="1"/>
        <v>5225.0015542041701</v>
      </c>
    </row>
    <row r="80" spans="1:8" x14ac:dyDescent="0.25">
      <c r="A80" s="1" t="s">
        <v>270</v>
      </c>
      <c r="B80" s="1" t="s">
        <v>623</v>
      </c>
      <c r="C80" s="1" t="s">
        <v>624</v>
      </c>
      <c r="D80" s="93">
        <v>72.8</v>
      </c>
      <c r="E80" s="29">
        <v>7756</v>
      </c>
      <c r="F80" s="26">
        <v>3</v>
      </c>
      <c r="G80" s="94">
        <v>1.359</v>
      </c>
      <c r="H80" s="95">
        <f t="shared" si="1"/>
        <v>4402.7835784622248</v>
      </c>
    </row>
    <row r="81" spans="1:8" x14ac:dyDescent="0.25">
      <c r="A81" s="1" t="s">
        <v>270</v>
      </c>
      <c r="B81" s="1" t="s">
        <v>625</v>
      </c>
      <c r="C81" s="1" t="s">
        <v>626</v>
      </c>
      <c r="D81" s="93">
        <v>96.6</v>
      </c>
      <c r="E81" s="29">
        <v>7831</v>
      </c>
      <c r="F81" s="26">
        <v>5</v>
      </c>
      <c r="G81" s="94">
        <v>1.8480000000000001</v>
      </c>
      <c r="H81" s="95">
        <f t="shared" si="1"/>
        <v>6044.9021004345605</v>
      </c>
    </row>
    <row r="82" spans="1:8" x14ac:dyDescent="0.25">
      <c r="A82" s="1" t="s">
        <v>270</v>
      </c>
      <c r="B82" s="1" t="s">
        <v>627</v>
      </c>
      <c r="C82" s="1" t="s">
        <v>628</v>
      </c>
      <c r="D82" s="93">
        <v>94.6</v>
      </c>
      <c r="E82" s="29">
        <v>9362</v>
      </c>
      <c r="F82" s="26">
        <v>5</v>
      </c>
      <c r="G82" s="94">
        <v>1.8480000000000001</v>
      </c>
      <c r="H82" s="95">
        <f t="shared" si="1"/>
        <v>7226.7109518922698</v>
      </c>
    </row>
    <row r="83" spans="1:8" x14ac:dyDescent="0.25">
      <c r="A83" s="1" t="s">
        <v>270</v>
      </c>
      <c r="B83" s="1" t="s">
        <v>629</v>
      </c>
      <c r="C83" s="1" t="s">
        <v>630</v>
      </c>
      <c r="D83" s="93">
        <v>90.3</v>
      </c>
      <c r="E83" s="29">
        <v>7515</v>
      </c>
      <c r="F83" s="26">
        <v>5</v>
      </c>
      <c r="G83" s="94">
        <v>1.8480000000000001</v>
      </c>
      <c r="H83" s="95">
        <f t="shared" si="1"/>
        <v>5800.9755184223877</v>
      </c>
    </row>
    <row r="84" spans="1:8" x14ac:dyDescent="0.25">
      <c r="A84" s="1" t="s">
        <v>270</v>
      </c>
      <c r="B84" s="1" t="s">
        <v>631</v>
      </c>
      <c r="C84" s="1" t="s">
        <v>632</v>
      </c>
      <c r="D84" s="93">
        <v>69.8</v>
      </c>
      <c r="E84" s="29">
        <v>8992</v>
      </c>
      <c r="F84" s="26">
        <v>3</v>
      </c>
      <c r="G84" s="94">
        <v>1.359</v>
      </c>
      <c r="H84" s="95">
        <f t="shared" si="1"/>
        <v>5104.4133493466124</v>
      </c>
    </row>
    <row r="85" spans="1:8" x14ac:dyDescent="0.25">
      <c r="A85" s="1" t="s">
        <v>270</v>
      </c>
      <c r="B85" s="1" t="s">
        <v>633</v>
      </c>
      <c r="C85" s="1" t="s">
        <v>634</v>
      </c>
      <c r="D85" s="93">
        <v>99.2</v>
      </c>
      <c r="E85" s="29">
        <v>10038</v>
      </c>
      <c r="F85" s="26">
        <v>6</v>
      </c>
      <c r="G85" s="94">
        <v>2.1539999999999999</v>
      </c>
      <c r="H85" s="95">
        <f t="shared" si="1"/>
        <v>9031.5641527156458</v>
      </c>
    </row>
    <row r="86" spans="1:8" x14ac:dyDescent="0.25">
      <c r="A86" s="1" t="s">
        <v>270</v>
      </c>
      <c r="B86" s="1" t="s">
        <v>635</v>
      </c>
      <c r="C86" s="1" t="s">
        <v>636</v>
      </c>
      <c r="D86" s="93">
        <v>65.3</v>
      </c>
      <c r="E86" s="29">
        <v>10581</v>
      </c>
      <c r="F86" s="26">
        <v>3</v>
      </c>
      <c r="G86" s="94">
        <v>1.359</v>
      </c>
      <c r="H86" s="95">
        <f t="shared" si="1"/>
        <v>6006.427674536978</v>
      </c>
    </row>
    <row r="87" spans="1:8" x14ac:dyDescent="0.25">
      <c r="A87" s="1" t="s">
        <v>270</v>
      </c>
      <c r="B87" s="1" t="s">
        <v>637</v>
      </c>
      <c r="C87" s="1" t="s">
        <v>638</v>
      </c>
      <c r="D87" s="93">
        <v>90.9</v>
      </c>
      <c r="E87" s="29">
        <v>7994</v>
      </c>
      <c r="F87" s="26">
        <v>5</v>
      </c>
      <c r="G87" s="94">
        <v>1.8480000000000001</v>
      </c>
      <c r="H87" s="95">
        <f t="shared" si="1"/>
        <v>6170.7249892572945</v>
      </c>
    </row>
    <row r="88" spans="1:8" x14ac:dyDescent="0.25">
      <c r="A88" s="1" t="s">
        <v>270</v>
      </c>
      <c r="B88" s="1" t="s">
        <v>639</v>
      </c>
      <c r="C88" s="1" t="s">
        <v>640</v>
      </c>
      <c r="D88" s="93">
        <v>71</v>
      </c>
      <c r="E88" s="29">
        <v>7421</v>
      </c>
      <c r="F88" s="26">
        <v>3</v>
      </c>
      <c r="G88" s="94">
        <v>1.359</v>
      </c>
      <c r="H88" s="95">
        <f t="shared" si="1"/>
        <v>4212.6169334409706</v>
      </c>
    </row>
    <row r="89" spans="1:8" x14ac:dyDescent="0.25">
      <c r="A89" s="1" t="s">
        <v>270</v>
      </c>
      <c r="B89" s="1" t="s">
        <v>641</v>
      </c>
      <c r="C89" s="1" t="s">
        <v>642</v>
      </c>
      <c r="D89" s="93">
        <v>62.1</v>
      </c>
      <c r="E89" s="29">
        <v>7594</v>
      </c>
      <c r="F89" s="26">
        <v>3</v>
      </c>
      <c r="G89" s="94">
        <v>1.359</v>
      </c>
      <c r="H89" s="95">
        <f t="shared" si="1"/>
        <v>4310.8223948997083</v>
      </c>
    </row>
    <row r="90" spans="1:8" x14ac:dyDescent="0.25">
      <c r="A90" s="1" t="s">
        <v>270</v>
      </c>
      <c r="B90" s="1" t="s">
        <v>643</v>
      </c>
      <c r="C90" s="1" t="s">
        <v>644</v>
      </c>
      <c r="D90" s="93">
        <v>64.8</v>
      </c>
      <c r="E90" s="29">
        <v>7747</v>
      </c>
      <c r="F90" s="26">
        <v>3</v>
      </c>
      <c r="G90" s="94">
        <v>1.359</v>
      </c>
      <c r="H90" s="95">
        <f t="shared" si="1"/>
        <v>4397.6746238198639</v>
      </c>
    </row>
    <row r="91" spans="1:8" x14ac:dyDescent="0.25">
      <c r="A91" s="1" t="s">
        <v>270</v>
      </c>
      <c r="B91" s="1" t="s">
        <v>645</v>
      </c>
      <c r="C91" s="1" t="s">
        <v>646</v>
      </c>
      <c r="D91" s="93">
        <v>59.2</v>
      </c>
      <c r="E91" s="29">
        <v>7848</v>
      </c>
      <c r="F91" s="26">
        <v>2</v>
      </c>
      <c r="G91" s="94">
        <v>1.1659999999999999</v>
      </c>
      <c r="H91" s="95">
        <f t="shared" si="1"/>
        <v>3822.3251291618062</v>
      </c>
    </row>
    <row r="92" spans="1:8" x14ac:dyDescent="0.25">
      <c r="A92" s="1" t="s">
        <v>270</v>
      </c>
      <c r="B92" s="1" t="s">
        <v>647</v>
      </c>
      <c r="C92" s="1" t="s">
        <v>648</v>
      </c>
      <c r="D92" s="93">
        <v>96</v>
      </c>
      <c r="E92" s="29">
        <v>8879</v>
      </c>
      <c r="F92" s="26">
        <v>5</v>
      </c>
      <c r="G92" s="94">
        <v>1.8480000000000001</v>
      </c>
      <c r="H92" s="95">
        <f t="shared" si="1"/>
        <v>6853.8738028040425</v>
      </c>
    </row>
    <row r="93" spans="1:8" x14ac:dyDescent="0.25">
      <c r="A93" s="1" t="s">
        <v>270</v>
      </c>
      <c r="B93" s="1" t="s">
        <v>649</v>
      </c>
      <c r="C93" s="1" t="s">
        <v>650</v>
      </c>
      <c r="D93" s="93">
        <v>87.2</v>
      </c>
      <c r="E93" s="29">
        <v>9852</v>
      </c>
      <c r="F93" s="26">
        <v>5</v>
      </c>
      <c r="G93" s="94">
        <v>1.8480000000000001</v>
      </c>
      <c r="H93" s="95">
        <f t="shared" si="1"/>
        <v>7604.951537923801</v>
      </c>
    </row>
    <row r="94" spans="1:8" x14ac:dyDescent="0.25">
      <c r="A94" s="1" t="s">
        <v>270</v>
      </c>
      <c r="B94" s="1" t="s">
        <v>651</v>
      </c>
      <c r="C94" s="1" t="s">
        <v>652</v>
      </c>
      <c r="D94" s="93">
        <v>117.3</v>
      </c>
      <c r="E94" s="29">
        <v>6620</v>
      </c>
      <c r="F94" s="26">
        <v>7</v>
      </c>
      <c r="G94" s="94">
        <v>2.512</v>
      </c>
      <c r="H94" s="95">
        <f t="shared" si="1"/>
        <v>6946.206744164916</v>
      </c>
    </row>
    <row r="95" spans="1:8" x14ac:dyDescent="0.25">
      <c r="A95" s="1" t="s">
        <v>273</v>
      </c>
      <c r="B95" s="1" t="s">
        <v>653</v>
      </c>
      <c r="C95" s="1" t="s">
        <v>654</v>
      </c>
      <c r="D95" s="93">
        <v>72.2</v>
      </c>
      <c r="E95" s="29">
        <v>10876</v>
      </c>
      <c r="F95" s="26">
        <v>3</v>
      </c>
      <c r="G95" s="94">
        <v>1.359</v>
      </c>
      <c r="H95" s="95">
        <f t="shared" si="1"/>
        <v>6173.8878544810677</v>
      </c>
    </row>
    <row r="96" spans="1:8" x14ac:dyDescent="0.25">
      <c r="A96" s="1" t="s">
        <v>273</v>
      </c>
      <c r="B96" s="1" t="s">
        <v>655</v>
      </c>
      <c r="C96" s="1" t="s">
        <v>656</v>
      </c>
      <c r="D96" s="93">
        <v>87.9</v>
      </c>
      <c r="E96" s="29">
        <v>8799</v>
      </c>
      <c r="F96" s="26">
        <v>5</v>
      </c>
      <c r="G96" s="94">
        <v>1.8480000000000001</v>
      </c>
      <c r="H96" s="95">
        <f t="shared" si="1"/>
        <v>6792.1202377376712</v>
      </c>
    </row>
    <row r="97" spans="1:8" x14ac:dyDescent="0.25">
      <c r="A97" s="1" t="s">
        <v>273</v>
      </c>
      <c r="B97" s="1" t="s">
        <v>657</v>
      </c>
      <c r="C97" s="1" t="s">
        <v>658</v>
      </c>
      <c r="D97" s="93">
        <v>84.3</v>
      </c>
      <c r="E97" s="29">
        <v>9867</v>
      </c>
      <c r="F97" s="26">
        <v>4</v>
      </c>
      <c r="G97" s="94">
        <v>1.585</v>
      </c>
      <c r="H97" s="95">
        <f t="shared" si="1"/>
        <v>6532.5760688459895</v>
      </c>
    </row>
    <row r="98" spans="1:8" x14ac:dyDescent="0.25">
      <c r="A98" s="1" t="s">
        <v>273</v>
      </c>
      <c r="B98" s="1" t="s">
        <v>659</v>
      </c>
      <c r="C98" s="1" t="s">
        <v>660</v>
      </c>
      <c r="D98" s="93">
        <v>64.599999999999994</v>
      </c>
      <c r="E98" s="29">
        <v>7371</v>
      </c>
      <c r="F98" s="26">
        <v>3</v>
      </c>
      <c r="G98" s="94">
        <v>1.359</v>
      </c>
      <c r="H98" s="95">
        <f t="shared" si="1"/>
        <v>4184.233852094515</v>
      </c>
    </row>
    <row r="99" spans="1:8" x14ac:dyDescent="0.25">
      <c r="A99" s="1" t="s">
        <v>273</v>
      </c>
      <c r="B99" s="1" t="s">
        <v>661</v>
      </c>
      <c r="C99" s="1" t="s">
        <v>662</v>
      </c>
      <c r="D99" s="93">
        <v>89.4</v>
      </c>
      <c r="E99" s="29">
        <v>9004</v>
      </c>
      <c r="F99" s="26">
        <v>5</v>
      </c>
      <c r="G99" s="94">
        <v>1.8480000000000001</v>
      </c>
      <c r="H99" s="95">
        <f t="shared" si="1"/>
        <v>6950.3637482202503</v>
      </c>
    </row>
    <row r="100" spans="1:8" x14ac:dyDescent="0.25">
      <c r="A100" s="1" t="s">
        <v>273</v>
      </c>
      <c r="B100" s="1" t="s">
        <v>663</v>
      </c>
      <c r="C100" s="1" t="s">
        <v>664</v>
      </c>
      <c r="D100" s="93">
        <v>91.5</v>
      </c>
      <c r="E100" s="29">
        <v>7970</v>
      </c>
      <c r="F100" s="26">
        <v>5</v>
      </c>
      <c r="G100" s="94">
        <v>1.8480000000000001</v>
      </c>
      <c r="H100" s="95">
        <f t="shared" si="1"/>
        <v>6152.1989197373841</v>
      </c>
    </row>
    <row r="101" spans="1:8" x14ac:dyDescent="0.25">
      <c r="A101" s="1" t="s">
        <v>273</v>
      </c>
      <c r="B101" s="1" t="s">
        <v>665</v>
      </c>
      <c r="C101" s="1" t="s">
        <v>666</v>
      </c>
      <c r="D101" s="93">
        <v>69.3</v>
      </c>
      <c r="E101" s="29">
        <v>8652</v>
      </c>
      <c r="F101" s="26">
        <v>3</v>
      </c>
      <c r="G101" s="94">
        <v>1.359</v>
      </c>
      <c r="H101" s="95">
        <f t="shared" si="1"/>
        <v>4911.4083961907136</v>
      </c>
    </row>
    <row r="102" spans="1:8" x14ac:dyDescent="0.25">
      <c r="A102" s="1" t="s">
        <v>273</v>
      </c>
      <c r="B102" s="1" t="s">
        <v>667</v>
      </c>
      <c r="C102" s="1" t="s">
        <v>668</v>
      </c>
      <c r="D102" s="93">
        <v>83.3</v>
      </c>
      <c r="E102" s="29">
        <v>8374</v>
      </c>
      <c r="F102" s="26">
        <v>4</v>
      </c>
      <c r="G102" s="94">
        <v>1.585</v>
      </c>
      <c r="H102" s="95">
        <f t="shared" si="1"/>
        <v>5544.1159420813119</v>
      </c>
    </row>
    <row r="103" spans="1:8" x14ac:dyDescent="0.25">
      <c r="A103" s="1" t="s">
        <v>273</v>
      </c>
      <c r="B103" s="1" t="s">
        <v>669</v>
      </c>
      <c r="C103" s="1" t="s">
        <v>670</v>
      </c>
      <c r="D103" s="93">
        <v>114.5</v>
      </c>
      <c r="E103" s="29">
        <v>9485</v>
      </c>
      <c r="F103" s="26">
        <v>7</v>
      </c>
      <c r="G103" s="94">
        <v>2.512</v>
      </c>
      <c r="H103" s="95">
        <f t="shared" si="1"/>
        <v>9952.3823215112134</v>
      </c>
    </row>
    <row r="104" spans="1:8" x14ac:dyDescent="0.25">
      <c r="A104" s="1" t="s">
        <v>273</v>
      </c>
      <c r="B104" s="1" t="s">
        <v>671</v>
      </c>
      <c r="C104" s="1" t="s">
        <v>672</v>
      </c>
      <c r="D104" s="93">
        <v>84</v>
      </c>
      <c r="E104" s="29">
        <v>7790</v>
      </c>
      <c r="F104" s="26">
        <v>4</v>
      </c>
      <c r="G104" s="94">
        <v>1.585</v>
      </c>
      <c r="H104" s="95">
        <f t="shared" si="1"/>
        <v>5157.4711235745672</v>
      </c>
    </row>
    <row r="105" spans="1:8" x14ac:dyDescent="0.25">
      <c r="A105" s="1" t="s">
        <v>273</v>
      </c>
      <c r="B105" s="1" t="s">
        <v>673</v>
      </c>
      <c r="C105" s="1" t="s">
        <v>674</v>
      </c>
      <c r="D105" s="93">
        <v>68.7</v>
      </c>
      <c r="E105" s="29">
        <v>8768</v>
      </c>
      <c r="F105" s="26">
        <v>3</v>
      </c>
      <c r="G105" s="94">
        <v>1.359</v>
      </c>
      <c r="H105" s="95">
        <f t="shared" si="1"/>
        <v>4977.2571449144907</v>
      </c>
    </row>
    <row r="106" spans="1:8" x14ac:dyDescent="0.25">
      <c r="A106" s="1" t="s">
        <v>273</v>
      </c>
      <c r="B106" s="1" t="s">
        <v>675</v>
      </c>
      <c r="C106" s="1" t="s">
        <v>676</v>
      </c>
      <c r="D106" s="93">
        <v>90.1</v>
      </c>
      <c r="E106" s="29">
        <v>6777</v>
      </c>
      <c r="F106" s="26">
        <v>5</v>
      </c>
      <c r="G106" s="94">
        <v>1.8480000000000001</v>
      </c>
      <c r="H106" s="95">
        <f t="shared" si="1"/>
        <v>5231.2988806850999</v>
      </c>
    </row>
    <row r="107" spans="1:8" x14ac:dyDescent="0.25">
      <c r="A107" s="1" t="s">
        <v>273</v>
      </c>
      <c r="B107" s="1" t="s">
        <v>677</v>
      </c>
      <c r="C107" s="1" t="s">
        <v>678</v>
      </c>
      <c r="D107" s="93">
        <v>76.099999999999994</v>
      </c>
      <c r="E107" s="29">
        <v>9441</v>
      </c>
      <c r="F107" s="26">
        <v>4</v>
      </c>
      <c r="G107" s="94">
        <v>1.585</v>
      </c>
      <c r="H107" s="95">
        <f t="shared" si="1"/>
        <v>6250.5372115105883</v>
      </c>
    </row>
    <row r="108" spans="1:8" x14ac:dyDescent="0.25">
      <c r="A108" s="1" t="s">
        <v>273</v>
      </c>
      <c r="B108" s="1" t="s">
        <v>679</v>
      </c>
      <c r="C108" s="1" t="s">
        <v>680</v>
      </c>
      <c r="D108" s="93">
        <v>104.1</v>
      </c>
      <c r="E108" s="29">
        <v>10408</v>
      </c>
      <c r="F108" s="26">
        <v>6</v>
      </c>
      <c r="G108" s="94">
        <v>2.1539999999999999</v>
      </c>
      <c r="H108" s="95">
        <f t="shared" si="1"/>
        <v>9364.4669955633035</v>
      </c>
    </row>
    <row r="109" spans="1:8" x14ac:dyDescent="0.25">
      <c r="A109" s="1" t="s">
        <v>273</v>
      </c>
      <c r="B109" s="1" t="s">
        <v>681</v>
      </c>
      <c r="C109" s="1" t="s">
        <v>682</v>
      </c>
      <c r="D109" s="93">
        <v>115.4</v>
      </c>
      <c r="E109" s="29">
        <v>11032</v>
      </c>
      <c r="F109" s="26">
        <v>7</v>
      </c>
      <c r="G109" s="94">
        <v>2.512</v>
      </c>
      <c r="H109" s="95">
        <f t="shared" si="1"/>
        <v>11575.612205683892</v>
      </c>
    </row>
    <row r="110" spans="1:8" x14ac:dyDescent="0.25">
      <c r="A110" s="1" t="s">
        <v>273</v>
      </c>
      <c r="B110" s="1" t="s">
        <v>683</v>
      </c>
      <c r="C110" s="1" t="s">
        <v>684</v>
      </c>
      <c r="D110" s="93">
        <v>99</v>
      </c>
      <c r="E110" s="29">
        <v>6576</v>
      </c>
      <c r="F110" s="26">
        <v>6</v>
      </c>
      <c r="G110" s="94">
        <v>2.1539999999999999</v>
      </c>
      <c r="H110" s="95">
        <f t="shared" si="1"/>
        <v>5916.6732285572916</v>
      </c>
    </row>
    <row r="111" spans="1:8" x14ac:dyDescent="0.25">
      <c r="A111" s="1" t="s">
        <v>273</v>
      </c>
      <c r="B111" s="1" t="s">
        <v>685</v>
      </c>
      <c r="C111" s="1" t="s">
        <v>686</v>
      </c>
      <c r="D111" s="93">
        <v>91.1</v>
      </c>
      <c r="E111" s="29">
        <v>10072</v>
      </c>
      <c r="F111" s="26">
        <v>5</v>
      </c>
      <c r="G111" s="94">
        <v>1.8480000000000001</v>
      </c>
      <c r="H111" s="95">
        <f t="shared" si="1"/>
        <v>7774.7738418563258</v>
      </c>
    </row>
    <row r="112" spans="1:8" x14ac:dyDescent="0.25">
      <c r="A112" s="1" t="s">
        <v>273</v>
      </c>
      <c r="B112" s="1" t="s">
        <v>687</v>
      </c>
      <c r="C112" s="1" t="s">
        <v>688</v>
      </c>
      <c r="D112" s="93">
        <v>80.099999999999994</v>
      </c>
      <c r="E112" s="29">
        <v>8326</v>
      </c>
      <c r="F112" s="26">
        <v>4</v>
      </c>
      <c r="G112" s="94">
        <v>1.585</v>
      </c>
      <c r="H112" s="95">
        <f t="shared" si="1"/>
        <v>5512.3369159026761</v>
      </c>
    </row>
    <row r="113" spans="1:8" x14ac:dyDescent="0.25">
      <c r="A113" s="1" t="s">
        <v>273</v>
      </c>
      <c r="B113" s="1" t="s">
        <v>689</v>
      </c>
      <c r="C113" s="1" t="s">
        <v>690</v>
      </c>
      <c r="D113" s="93">
        <v>101.6</v>
      </c>
      <c r="E113" s="29">
        <v>10067</v>
      </c>
      <c r="F113" s="26">
        <v>6</v>
      </c>
      <c r="G113" s="94">
        <v>2.1539999999999999</v>
      </c>
      <c r="H113" s="95">
        <f t="shared" si="1"/>
        <v>9057.6565376955987</v>
      </c>
    </row>
    <row r="114" spans="1:8" x14ac:dyDescent="0.25">
      <c r="A114" s="1" t="s">
        <v>273</v>
      </c>
      <c r="B114" s="1" t="s">
        <v>691</v>
      </c>
      <c r="C114" s="1" t="s">
        <v>692</v>
      </c>
      <c r="D114" s="93">
        <v>105.1</v>
      </c>
      <c r="E114" s="29">
        <v>9515</v>
      </c>
      <c r="F114" s="26">
        <v>6</v>
      </c>
      <c r="G114" s="94">
        <v>2.1539999999999999</v>
      </c>
      <c r="H114" s="95">
        <f t="shared" si="1"/>
        <v>8561.001485663417</v>
      </c>
    </row>
    <row r="115" spans="1:8" x14ac:dyDescent="0.25">
      <c r="A115" s="1" t="s">
        <v>273</v>
      </c>
      <c r="B115" s="1" t="s">
        <v>693</v>
      </c>
      <c r="C115" s="1" t="s">
        <v>694</v>
      </c>
      <c r="D115" s="93">
        <v>125.4</v>
      </c>
      <c r="E115" s="29">
        <v>9816</v>
      </c>
      <c r="F115" s="26">
        <v>8</v>
      </c>
      <c r="G115" s="94">
        <v>2.9289999999999998</v>
      </c>
      <c r="H115" s="95">
        <f t="shared" si="1"/>
        <v>12009.474441635866</v>
      </c>
    </row>
    <row r="116" spans="1:8" x14ac:dyDescent="0.25">
      <c r="A116" s="1" t="s">
        <v>273</v>
      </c>
      <c r="B116" s="1" t="s">
        <v>695</v>
      </c>
      <c r="C116" s="1" t="s">
        <v>696</v>
      </c>
      <c r="D116" s="93">
        <v>99.9</v>
      </c>
      <c r="E116" s="29">
        <v>9215</v>
      </c>
      <c r="F116" s="26">
        <v>6</v>
      </c>
      <c r="G116" s="94">
        <v>2.1539999999999999</v>
      </c>
      <c r="H116" s="95">
        <f t="shared" si="1"/>
        <v>8291.0802617328845</v>
      </c>
    </row>
    <row r="117" spans="1:8" x14ac:dyDescent="0.25">
      <c r="A117" s="1" t="s">
        <v>273</v>
      </c>
      <c r="B117" s="1" t="s">
        <v>697</v>
      </c>
      <c r="C117" s="1" t="s">
        <v>698</v>
      </c>
      <c r="D117" s="93">
        <v>96.9</v>
      </c>
      <c r="E117" s="29">
        <v>8395</v>
      </c>
      <c r="F117" s="26">
        <v>5</v>
      </c>
      <c r="G117" s="94">
        <v>1.8480000000000001</v>
      </c>
      <c r="H117" s="95">
        <f t="shared" si="1"/>
        <v>6480.2647341524889</v>
      </c>
    </row>
    <row r="118" spans="1:8" x14ac:dyDescent="0.25">
      <c r="A118" s="1" t="s">
        <v>273</v>
      </c>
      <c r="B118" s="1" t="s">
        <v>699</v>
      </c>
      <c r="C118" s="1" t="s">
        <v>700</v>
      </c>
      <c r="D118" s="93">
        <v>136.80000000000001</v>
      </c>
      <c r="E118" s="29">
        <v>8550</v>
      </c>
      <c r="F118" s="26">
        <v>9</v>
      </c>
      <c r="G118" s="94">
        <v>3.415</v>
      </c>
      <c r="H118" s="95">
        <f t="shared" si="1"/>
        <v>12196.266444799901</v>
      </c>
    </row>
    <row r="119" spans="1:8" x14ac:dyDescent="0.25">
      <c r="A119" s="1" t="s">
        <v>273</v>
      </c>
      <c r="B119" s="1" t="s">
        <v>701</v>
      </c>
      <c r="C119" s="1" t="s">
        <v>702</v>
      </c>
      <c r="D119" s="93">
        <v>127.7</v>
      </c>
      <c r="E119" s="29">
        <v>12164</v>
      </c>
      <c r="F119" s="26">
        <v>8</v>
      </c>
      <c r="G119" s="94">
        <v>2.9289999999999998</v>
      </c>
      <c r="H119" s="95">
        <f t="shared" si="1"/>
        <v>14882.156388351535</v>
      </c>
    </row>
    <row r="120" spans="1:8" x14ac:dyDescent="0.25">
      <c r="A120" s="1" t="s">
        <v>273</v>
      </c>
      <c r="B120" s="1" t="s">
        <v>703</v>
      </c>
      <c r="C120" s="1" t="s">
        <v>704</v>
      </c>
      <c r="D120" s="93">
        <v>96.7</v>
      </c>
      <c r="E120" s="29">
        <v>9711</v>
      </c>
      <c r="F120" s="26">
        <v>5</v>
      </c>
      <c r="G120" s="94">
        <v>1.8480000000000001</v>
      </c>
      <c r="H120" s="95">
        <f t="shared" si="1"/>
        <v>7496.1108794943193</v>
      </c>
    </row>
    <row r="121" spans="1:8" x14ac:dyDescent="0.25">
      <c r="A121" s="1" t="s">
        <v>273</v>
      </c>
      <c r="B121" s="1" t="s">
        <v>705</v>
      </c>
      <c r="C121" s="1" t="s">
        <v>706</v>
      </c>
      <c r="D121" s="93">
        <v>138.1</v>
      </c>
      <c r="E121" s="29">
        <v>7577</v>
      </c>
      <c r="F121" s="26">
        <v>9</v>
      </c>
      <c r="G121" s="94">
        <v>3.415</v>
      </c>
      <c r="H121" s="95">
        <f t="shared" si="1"/>
        <v>10808.317058742557</v>
      </c>
    </row>
    <row r="122" spans="1:8" x14ac:dyDescent="0.25">
      <c r="A122" s="1" t="s">
        <v>273</v>
      </c>
      <c r="B122" s="1" t="s">
        <v>707</v>
      </c>
      <c r="C122" s="1" t="s">
        <v>708</v>
      </c>
      <c r="D122" s="93">
        <v>89.9</v>
      </c>
      <c r="E122" s="29">
        <v>9351</v>
      </c>
      <c r="F122" s="26">
        <v>5</v>
      </c>
      <c r="G122" s="94">
        <v>1.8480000000000001</v>
      </c>
      <c r="H122" s="95">
        <f t="shared" si="1"/>
        <v>7218.2198366956427</v>
      </c>
    </row>
    <row r="123" spans="1:8" x14ac:dyDescent="0.25">
      <c r="A123" s="1" t="s">
        <v>273</v>
      </c>
      <c r="B123" s="1" t="s">
        <v>709</v>
      </c>
      <c r="C123" s="1" t="s">
        <v>710</v>
      </c>
      <c r="D123" s="93">
        <v>94.4</v>
      </c>
      <c r="E123" s="29">
        <v>9363</v>
      </c>
      <c r="F123" s="26">
        <v>5</v>
      </c>
      <c r="G123" s="94">
        <v>1.8480000000000001</v>
      </c>
      <c r="H123" s="95">
        <f t="shared" si="1"/>
        <v>7227.4828714555988</v>
      </c>
    </row>
    <row r="124" spans="1:8" x14ac:dyDescent="0.25">
      <c r="A124" s="1" t="s">
        <v>273</v>
      </c>
      <c r="B124" s="1" t="s">
        <v>711</v>
      </c>
      <c r="C124" s="1" t="s">
        <v>712</v>
      </c>
      <c r="D124" s="93">
        <v>90.7</v>
      </c>
      <c r="E124" s="29">
        <v>8005</v>
      </c>
      <c r="F124" s="26">
        <v>5</v>
      </c>
      <c r="G124" s="94">
        <v>1.8480000000000001</v>
      </c>
      <c r="H124" s="95">
        <f t="shared" si="1"/>
        <v>6179.2161044539216</v>
      </c>
    </row>
    <row r="125" spans="1:8" x14ac:dyDescent="0.25">
      <c r="A125" s="1" t="s">
        <v>273</v>
      </c>
      <c r="B125" s="1" t="s">
        <v>713</v>
      </c>
      <c r="C125" s="1" t="s">
        <v>714</v>
      </c>
      <c r="D125" s="93">
        <v>105</v>
      </c>
      <c r="E125" s="29">
        <v>14919</v>
      </c>
      <c r="F125" s="26">
        <v>6</v>
      </c>
      <c r="G125" s="94">
        <v>2.1539999999999999</v>
      </c>
      <c r="H125" s="95">
        <f t="shared" si="1"/>
        <v>13423.182466065424</v>
      </c>
    </row>
    <row r="126" spans="1:8" x14ac:dyDescent="0.25">
      <c r="A126" s="1" t="s">
        <v>273</v>
      </c>
      <c r="B126" s="1" t="s">
        <v>715</v>
      </c>
      <c r="C126" s="1" t="s">
        <v>716</v>
      </c>
      <c r="D126" s="93">
        <v>103.4</v>
      </c>
      <c r="E126" s="29">
        <v>10206</v>
      </c>
      <c r="F126" s="26">
        <v>6</v>
      </c>
      <c r="G126" s="94">
        <v>2.1539999999999999</v>
      </c>
      <c r="H126" s="95">
        <f t="shared" si="1"/>
        <v>9182.7200381167459</v>
      </c>
    </row>
    <row r="127" spans="1:8" x14ac:dyDescent="0.25">
      <c r="A127" s="1" t="s">
        <v>273</v>
      </c>
      <c r="B127" s="1" t="s">
        <v>717</v>
      </c>
      <c r="C127" s="1" t="s">
        <v>718</v>
      </c>
      <c r="D127" s="93">
        <v>84.9</v>
      </c>
      <c r="E127" s="29">
        <v>10826</v>
      </c>
      <c r="F127" s="26">
        <v>4</v>
      </c>
      <c r="G127" s="94">
        <v>1.585</v>
      </c>
      <c r="H127" s="95">
        <f t="shared" si="1"/>
        <v>7167.4945293733326</v>
      </c>
    </row>
    <row r="128" spans="1:8" x14ac:dyDescent="0.25">
      <c r="A128" s="1" t="s">
        <v>273</v>
      </c>
      <c r="B128" s="1" t="s">
        <v>719</v>
      </c>
      <c r="C128" s="1" t="s">
        <v>720</v>
      </c>
      <c r="D128" s="93">
        <v>122.5</v>
      </c>
      <c r="E128" s="29">
        <v>7392</v>
      </c>
      <c r="F128" s="26">
        <v>8</v>
      </c>
      <c r="G128" s="94">
        <v>2.9289999999999998</v>
      </c>
      <c r="H128" s="95">
        <f t="shared" si="1"/>
        <v>9043.809603970285</v>
      </c>
    </row>
    <row r="129" spans="1:8" x14ac:dyDescent="0.25">
      <c r="A129" s="1" t="s">
        <v>276</v>
      </c>
      <c r="B129" s="1" t="s">
        <v>721</v>
      </c>
      <c r="C129" s="1" t="s">
        <v>722</v>
      </c>
      <c r="D129" s="93">
        <v>110.6</v>
      </c>
      <c r="E129" s="29">
        <v>8667</v>
      </c>
      <c r="F129" s="26">
        <v>7</v>
      </c>
      <c r="G129" s="94">
        <v>2.512</v>
      </c>
      <c r="H129" s="95">
        <f t="shared" si="1"/>
        <v>9094.0745999512583</v>
      </c>
    </row>
    <row r="130" spans="1:8" x14ac:dyDescent="0.25">
      <c r="A130" s="1" t="s">
        <v>276</v>
      </c>
      <c r="B130" s="1" t="s">
        <v>723</v>
      </c>
      <c r="C130" s="1" t="s">
        <v>724</v>
      </c>
      <c r="D130" s="93">
        <v>96.8</v>
      </c>
      <c r="E130" s="29">
        <v>7289</v>
      </c>
      <c r="F130" s="26">
        <v>5</v>
      </c>
      <c r="G130" s="94">
        <v>1.8480000000000001</v>
      </c>
      <c r="H130" s="95">
        <f t="shared" si="1"/>
        <v>5626.5216971098853</v>
      </c>
    </row>
    <row r="131" spans="1:8" x14ac:dyDescent="0.25">
      <c r="A131" s="1" t="s">
        <v>276</v>
      </c>
      <c r="B131" s="1" t="s">
        <v>725</v>
      </c>
      <c r="C131" s="1" t="s">
        <v>726</v>
      </c>
      <c r="D131" s="93">
        <v>100.1</v>
      </c>
      <c r="E131" s="29">
        <v>8073</v>
      </c>
      <c r="F131" s="26">
        <v>6</v>
      </c>
      <c r="G131" s="94">
        <v>2.1539999999999999</v>
      </c>
      <c r="H131" s="95">
        <f t="shared" si="1"/>
        <v>7263.5801359706529</v>
      </c>
    </row>
    <row r="132" spans="1:8" x14ac:dyDescent="0.25">
      <c r="A132" s="1" t="s">
        <v>276</v>
      </c>
      <c r="B132" s="1" t="s">
        <v>727</v>
      </c>
      <c r="C132" s="1" t="s">
        <v>728</v>
      </c>
      <c r="D132" s="93">
        <v>112.6</v>
      </c>
      <c r="E132" s="29">
        <v>9228</v>
      </c>
      <c r="F132" s="26">
        <v>7</v>
      </c>
      <c r="G132" s="94">
        <v>2.512</v>
      </c>
      <c r="H132" s="95">
        <f t="shared" si="1"/>
        <v>9682.7184041017899</v>
      </c>
    </row>
    <row r="133" spans="1:8" x14ac:dyDescent="0.25">
      <c r="A133" s="1" t="s">
        <v>276</v>
      </c>
      <c r="B133" s="1" t="s">
        <v>729</v>
      </c>
      <c r="C133" s="1" t="s">
        <v>730</v>
      </c>
      <c r="D133" s="93">
        <v>83.2</v>
      </c>
      <c r="E133" s="29">
        <v>8919</v>
      </c>
      <c r="F133" s="26">
        <v>4</v>
      </c>
      <c r="G133" s="94">
        <v>1.585</v>
      </c>
      <c r="H133" s="95">
        <f t="shared" si="1"/>
        <v>5904.9403018179155</v>
      </c>
    </row>
    <row r="134" spans="1:8" x14ac:dyDescent="0.25">
      <c r="A134" s="1" t="s">
        <v>276</v>
      </c>
      <c r="B134" s="1" t="s">
        <v>731</v>
      </c>
      <c r="C134" s="1" t="s">
        <v>732</v>
      </c>
      <c r="D134" s="93">
        <v>72.5</v>
      </c>
      <c r="E134" s="29">
        <v>9742</v>
      </c>
      <c r="F134" s="26">
        <v>3</v>
      </c>
      <c r="G134" s="94">
        <v>1.359</v>
      </c>
      <c r="H134" s="95">
        <f t="shared" ref="H134:H197" si="2">E134*G134*$E$6797/SUMPRODUCT($E$5:$E$6795,$G$5:$G$6795)</f>
        <v>5530.1595695434498</v>
      </c>
    </row>
    <row r="135" spans="1:8" x14ac:dyDescent="0.25">
      <c r="A135" s="1" t="s">
        <v>276</v>
      </c>
      <c r="B135" s="1" t="s">
        <v>733</v>
      </c>
      <c r="C135" s="1" t="s">
        <v>734</v>
      </c>
      <c r="D135" s="93">
        <v>119.5</v>
      </c>
      <c r="E135" s="29">
        <v>10950</v>
      </c>
      <c r="F135" s="26">
        <v>7</v>
      </c>
      <c r="G135" s="94">
        <v>2.512</v>
      </c>
      <c r="H135" s="95">
        <f t="shared" si="2"/>
        <v>11489.571578339252</v>
      </c>
    </row>
    <row r="136" spans="1:8" x14ac:dyDescent="0.25">
      <c r="A136" s="1" t="s">
        <v>276</v>
      </c>
      <c r="B136" s="1" t="s">
        <v>735</v>
      </c>
      <c r="C136" s="1" t="s">
        <v>736</v>
      </c>
      <c r="D136" s="93">
        <v>127.9</v>
      </c>
      <c r="E136" s="29">
        <v>9957</v>
      </c>
      <c r="F136" s="26">
        <v>8</v>
      </c>
      <c r="G136" s="94">
        <v>2.9289999999999998</v>
      </c>
      <c r="H136" s="95">
        <f t="shared" si="2"/>
        <v>12181.982173529779</v>
      </c>
    </row>
    <row r="137" spans="1:8" x14ac:dyDescent="0.25">
      <c r="A137" s="1" t="s">
        <v>276</v>
      </c>
      <c r="B137" s="1" t="s">
        <v>737</v>
      </c>
      <c r="C137" s="1" t="s">
        <v>738</v>
      </c>
      <c r="D137" s="93">
        <v>77.8</v>
      </c>
      <c r="E137" s="29">
        <v>5719</v>
      </c>
      <c r="F137" s="26">
        <v>4</v>
      </c>
      <c r="G137" s="94">
        <v>1.585</v>
      </c>
      <c r="H137" s="95">
        <f t="shared" si="2"/>
        <v>3786.3385565754747</v>
      </c>
    </row>
    <row r="138" spans="1:8" x14ac:dyDescent="0.25">
      <c r="A138" s="1" t="s">
        <v>276</v>
      </c>
      <c r="B138" s="1" t="s">
        <v>739</v>
      </c>
      <c r="C138" s="1" t="s">
        <v>740</v>
      </c>
      <c r="D138" s="93">
        <v>86.3</v>
      </c>
      <c r="E138" s="29">
        <v>8047</v>
      </c>
      <c r="F138" s="26">
        <v>5</v>
      </c>
      <c r="G138" s="94">
        <v>1.8480000000000001</v>
      </c>
      <c r="H138" s="95">
        <f t="shared" si="2"/>
        <v>6211.6367261137666</v>
      </c>
    </row>
    <row r="139" spans="1:8" x14ac:dyDescent="0.25">
      <c r="A139" s="1" t="s">
        <v>276</v>
      </c>
      <c r="B139" s="1" t="s">
        <v>741</v>
      </c>
      <c r="C139" s="1" t="s">
        <v>742</v>
      </c>
      <c r="D139" s="93">
        <v>58.5</v>
      </c>
      <c r="E139" s="29">
        <v>8110</v>
      </c>
      <c r="F139" s="26">
        <v>2</v>
      </c>
      <c r="G139" s="94">
        <v>1.1659999999999999</v>
      </c>
      <c r="H139" s="95">
        <f t="shared" si="2"/>
        <v>3949.930784595088</v>
      </c>
    </row>
    <row r="140" spans="1:8" x14ac:dyDescent="0.25">
      <c r="A140" s="1" t="s">
        <v>276</v>
      </c>
      <c r="B140" s="1" t="s">
        <v>743</v>
      </c>
      <c r="C140" s="1" t="s">
        <v>744</v>
      </c>
      <c r="D140" s="93">
        <v>90.1</v>
      </c>
      <c r="E140" s="29">
        <v>7441</v>
      </c>
      <c r="F140" s="26">
        <v>5</v>
      </c>
      <c r="G140" s="94">
        <v>1.8480000000000001</v>
      </c>
      <c r="H140" s="95">
        <f t="shared" si="2"/>
        <v>5743.8534707359931</v>
      </c>
    </row>
    <row r="141" spans="1:8" x14ac:dyDescent="0.25">
      <c r="A141" s="1" t="s">
        <v>276</v>
      </c>
      <c r="B141" s="1" t="s">
        <v>745</v>
      </c>
      <c r="C141" s="1" t="s">
        <v>746</v>
      </c>
      <c r="D141" s="93">
        <v>117.1</v>
      </c>
      <c r="E141" s="29">
        <v>8100</v>
      </c>
      <c r="F141" s="26">
        <v>7</v>
      </c>
      <c r="G141" s="94">
        <v>2.512</v>
      </c>
      <c r="H141" s="95">
        <f t="shared" si="2"/>
        <v>8499.1351401413631</v>
      </c>
    </row>
    <row r="142" spans="1:8" x14ac:dyDescent="0.25">
      <c r="A142" s="1" t="s">
        <v>276</v>
      </c>
      <c r="B142" s="1" t="s">
        <v>747</v>
      </c>
      <c r="C142" s="1" t="s">
        <v>748</v>
      </c>
      <c r="D142" s="93">
        <v>91</v>
      </c>
      <c r="E142" s="29">
        <v>7057</v>
      </c>
      <c r="F142" s="26">
        <v>5</v>
      </c>
      <c r="G142" s="94">
        <v>1.8480000000000001</v>
      </c>
      <c r="H142" s="95">
        <f t="shared" si="2"/>
        <v>5447.4363584174052</v>
      </c>
    </row>
    <row r="143" spans="1:8" x14ac:dyDescent="0.25">
      <c r="A143" s="1" t="s">
        <v>276</v>
      </c>
      <c r="B143" s="1" t="s">
        <v>749</v>
      </c>
      <c r="C143" s="1" t="s">
        <v>750</v>
      </c>
      <c r="D143" s="93">
        <v>86.6</v>
      </c>
      <c r="E143" s="29">
        <v>8362</v>
      </c>
      <c r="F143" s="26">
        <v>5</v>
      </c>
      <c r="G143" s="94">
        <v>1.8480000000000001</v>
      </c>
      <c r="H143" s="95">
        <f t="shared" si="2"/>
        <v>6454.7913885626094</v>
      </c>
    </row>
    <row r="144" spans="1:8" x14ac:dyDescent="0.25">
      <c r="A144" s="1" t="s">
        <v>276</v>
      </c>
      <c r="B144" s="1" t="s">
        <v>751</v>
      </c>
      <c r="C144" s="1" t="s">
        <v>752</v>
      </c>
      <c r="D144" s="93">
        <v>63.3</v>
      </c>
      <c r="E144" s="29">
        <v>8896</v>
      </c>
      <c r="F144" s="26">
        <v>3</v>
      </c>
      <c r="G144" s="94">
        <v>1.359</v>
      </c>
      <c r="H144" s="95">
        <f t="shared" si="2"/>
        <v>5049.9178331614175</v>
      </c>
    </row>
    <row r="145" spans="1:8" x14ac:dyDescent="0.25">
      <c r="A145" s="1" t="s">
        <v>276</v>
      </c>
      <c r="B145" s="1" t="s">
        <v>753</v>
      </c>
      <c r="C145" s="1" t="s">
        <v>754</v>
      </c>
      <c r="D145" s="93">
        <v>134.69999999999999</v>
      </c>
      <c r="E145" s="29">
        <v>8297</v>
      </c>
      <c r="F145" s="26">
        <v>9</v>
      </c>
      <c r="G145" s="94">
        <v>3.415</v>
      </c>
      <c r="H145" s="95">
        <f t="shared" si="2"/>
        <v>11835.371075146759</v>
      </c>
    </row>
    <row r="146" spans="1:8" x14ac:dyDescent="0.25">
      <c r="A146" s="1" t="s">
        <v>276</v>
      </c>
      <c r="B146" s="1" t="s">
        <v>755</v>
      </c>
      <c r="C146" s="1" t="s">
        <v>756</v>
      </c>
      <c r="D146" s="93">
        <v>101.4</v>
      </c>
      <c r="E146" s="29">
        <v>8626</v>
      </c>
      <c r="F146" s="26">
        <v>6</v>
      </c>
      <c r="G146" s="94">
        <v>2.1539999999999999</v>
      </c>
      <c r="H146" s="95">
        <f t="shared" si="2"/>
        <v>7761.1349254159359</v>
      </c>
    </row>
    <row r="147" spans="1:8" x14ac:dyDescent="0.25">
      <c r="A147" s="1" t="s">
        <v>276</v>
      </c>
      <c r="B147" s="1" t="s">
        <v>757</v>
      </c>
      <c r="C147" s="1" t="s">
        <v>758</v>
      </c>
      <c r="D147" s="93">
        <v>43.2</v>
      </c>
      <c r="E147" s="29">
        <v>8023</v>
      </c>
      <c r="F147" s="26">
        <v>1</v>
      </c>
      <c r="G147" s="94">
        <v>1</v>
      </c>
      <c r="H147" s="95">
        <f t="shared" si="2"/>
        <v>3351.250355299705</v>
      </c>
    </row>
    <row r="148" spans="1:8" x14ac:dyDescent="0.25">
      <c r="A148" s="1" t="s">
        <v>276</v>
      </c>
      <c r="B148" s="1" t="s">
        <v>759</v>
      </c>
      <c r="C148" s="1" t="s">
        <v>760</v>
      </c>
      <c r="D148" s="93">
        <v>67.599999999999994</v>
      </c>
      <c r="E148" s="29">
        <v>6621</v>
      </c>
      <c r="F148" s="26">
        <v>3</v>
      </c>
      <c r="G148" s="94">
        <v>1.359</v>
      </c>
      <c r="H148" s="95">
        <f t="shared" si="2"/>
        <v>3758.4876318976781</v>
      </c>
    </row>
    <row r="149" spans="1:8" x14ac:dyDescent="0.25">
      <c r="A149" s="1" t="s">
        <v>276</v>
      </c>
      <c r="B149" s="1" t="s">
        <v>761</v>
      </c>
      <c r="C149" s="1" t="s">
        <v>762</v>
      </c>
      <c r="D149" s="93">
        <v>89.6</v>
      </c>
      <c r="E149" s="29">
        <v>7805</v>
      </c>
      <c r="F149" s="26">
        <v>5</v>
      </c>
      <c r="G149" s="94">
        <v>1.8480000000000001</v>
      </c>
      <c r="H149" s="95">
        <f t="shared" si="2"/>
        <v>6024.8321917879894</v>
      </c>
    </row>
    <row r="150" spans="1:8" x14ac:dyDescent="0.25">
      <c r="A150" s="1" t="s">
        <v>276</v>
      </c>
      <c r="B150" s="1" t="s">
        <v>763</v>
      </c>
      <c r="C150" s="1" t="s">
        <v>764</v>
      </c>
      <c r="D150" s="93">
        <v>56.5</v>
      </c>
      <c r="E150" s="29">
        <v>8519</v>
      </c>
      <c r="F150" s="26">
        <v>2</v>
      </c>
      <c r="G150" s="94">
        <v>1.1659999999999999</v>
      </c>
      <c r="H150" s="95">
        <f t="shared" si="2"/>
        <v>4149.1319795271947</v>
      </c>
    </row>
    <row r="151" spans="1:8" x14ac:dyDescent="0.25">
      <c r="A151" s="1" t="s">
        <v>276</v>
      </c>
      <c r="B151" s="1" t="s">
        <v>765</v>
      </c>
      <c r="C151" s="1" t="s">
        <v>766</v>
      </c>
      <c r="D151" s="93">
        <v>52.2</v>
      </c>
      <c r="E151" s="29">
        <v>7578</v>
      </c>
      <c r="F151" s="26">
        <v>2</v>
      </c>
      <c r="G151" s="94">
        <v>1.1659999999999999</v>
      </c>
      <c r="H151" s="95">
        <f t="shared" si="2"/>
        <v>3690.8231178374326</v>
      </c>
    </row>
    <row r="152" spans="1:8" x14ac:dyDescent="0.25">
      <c r="A152" s="1" t="s">
        <v>276</v>
      </c>
      <c r="B152" s="1" t="s">
        <v>767</v>
      </c>
      <c r="C152" s="1" t="s">
        <v>768</v>
      </c>
      <c r="D152" s="93">
        <v>98</v>
      </c>
      <c r="E152" s="29">
        <v>6854</v>
      </c>
      <c r="F152" s="26">
        <v>6</v>
      </c>
      <c r="G152" s="94">
        <v>2.1539999999999999</v>
      </c>
      <c r="H152" s="95">
        <f t="shared" si="2"/>
        <v>6166.800229399586</v>
      </c>
    </row>
    <row r="153" spans="1:8" x14ac:dyDescent="0.25">
      <c r="A153" s="1" t="s">
        <v>276</v>
      </c>
      <c r="B153" s="1" t="s">
        <v>769</v>
      </c>
      <c r="C153" s="1" t="s">
        <v>770</v>
      </c>
      <c r="D153" s="93">
        <v>73.7</v>
      </c>
      <c r="E153" s="29">
        <v>7782</v>
      </c>
      <c r="F153" s="26">
        <v>4</v>
      </c>
      <c r="G153" s="94">
        <v>1.585</v>
      </c>
      <c r="H153" s="95">
        <f t="shared" si="2"/>
        <v>5152.1746192114615</v>
      </c>
    </row>
    <row r="154" spans="1:8" x14ac:dyDescent="0.25">
      <c r="A154" s="1" t="s">
        <v>276</v>
      </c>
      <c r="B154" s="1" t="s">
        <v>771</v>
      </c>
      <c r="C154" s="1" t="s">
        <v>772</v>
      </c>
      <c r="D154" s="93">
        <v>70.400000000000006</v>
      </c>
      <c r="E154" s="29">
        <v>8073</v>
      </c>
      <c r="F154" s="26">
        <v>3</v>
      </c>
      <c r="G154" s="94">
        <v>1.359</v>
      </c>
      <c r="H154" s="95">
        <f t="shared" si="2"/>
        <v>4582.7323141987554</v>
      </c>
    </row>
    <row r="155" spans="1:8" x14ac:dyDescent="0.25">
      <c r="A155" s="1" t="s">
        <v>276</v>
      </c>
      <c r="B155" s="1" t="s">
        <v>773</v>
      </c>
      <c r="C155" s="1" t="s">
        <v>774</v>
      </c>
      <c r="D155" s="93">
        <v>72.2</v>
      </c>
      <c r="E155" s="29">
        <v>6934</v>
      </c>
      <c r="F155" s="26">
        <v>3</v>
      </c>
      <c r="G155" s="94">
        <v>1.359</v>
      </c>
      <c r="H155" s="95">
        <f t="shared" si="2"/>
        <v>3936.1657211264919</v>
      </c>
    </row>
    <row r="156" spans="1:8" x14ac:dyDescent="0.25">
      <c r="A156" s="1" t="s">
        <v>276</v>
      </c>
      <c r="B156" s="1" t="s">
        <v>775</v>
      </c>
      <c r="C156" s="1" t="s">
        <v>776</v>
      </c>
      <c r="D156" s="93">
        <v>65</v>
      </c>
      <c r="E156" s="29">
        <v>12127</v>
      </c>
      <c r="F156" s="26">
        <v>3</v>
      </c>
      <c r="G156" s="94">
        <v>1.359</v>
      </c>
      <c r="H156" s="95">
        <f t="shared" si="2"/>
        <v>6884.0325497693921</v>
      </c>
    </row>
    <row r="157" spans="1:8" x14ac:dyDescent="0.25">
      <c r="A157" s="1" t="s">
        <v>276</v>
      </c>
      <c r="B157" s="1" t="s">
        <v>777</v>
      </c>
      <c r="C157" s="1" t="s">
        <v>778</v>
      </c>
      <c r="D157" s="93">
        <v>53.2</v>
      </c>
      <c r="E157" s="29">
        <v>8031</v>
      </c>
      <c r="F157" s="26">
        <v>2</v>
      </c>
      <c r="G157" s="94">
        <v>1.1659999999999999</v>
      </c>
      <c r="H157" s="95">
        <f t="shared" si="2"/>
        <v>3911.4542701705482</v>
      </c>
    </row>
    <row r="158" spans="1:8" x14ac:dyDescent="0.25">
      <c r="A158" s="1" t="s">
        <v>276</v>
      </c>
      <c r="B158" s="1" t="s">
        <v>779</v>
      </c>
      <c r="C158" s="1" t="s">
        <v>780</v>
      </c>
      <c r="D158" s="93">
        <v>89.4</v>
      </c>
      <c r="E158" s="29">
        <v>7456</v>
      </c>
      <c r="F158" s="26">
        <v>5</v>
      </c>
      <c r="G158" s="94">
        <v>1.8480000000000001</v>
      </c>
      <c r="H158" s="95">
        <f t="shared" si="2"/>
        <v>5755.432264185938</v>
      </c>
    </row>
    <row r="159" spans="1:8" x14ac:dyDescent="0.25">
      <c r="A159" s="1" t="s">
        <v>276</v>
      </c>
      <c r="B159" s="1" t="s">
        <v>781</v>
      </c>
      <c r="C159" s="1" t="s">
        <v>782</v>
      </c>
      <c r="D159" s="93">
        <v>58.9</v>
      </c>
      <c r="E159" s="29">
        <v>6952</v>
      </c>
      <c r="F159" s="26">
        <v>2</v>
      </c>
      <c r="G159" s="94">
        <v>1.1659999999999999</v>
      </c>
      <c r="H159" s="95">
        <f t="shared" si="2"/>
        <v>3385.9332693594383</v>
      </c>
    </row>
    <row r="160" spans="1:8" x14ac:dyDescent="0.25">
      <c r="A160" s="1" t="s">
        <v>276</v>
      </c>
      <c r="B160" s="1" t="s">
        <v>783</v>
      </c>
      <c r="C160" s="1" t="s">
        <v>784</v>
      </c>
      <c r="D160" s="93">
        <v>65.3</v>
      </c>
      <c r="E160" s="29">
        <v>7970</v>
      </c>
      <c r="F160" s="26">
        <v>3</v>
      </c>
      <c r="G160" s="94">
        <v>1.359</v>
      </c>
      <c r="H160" s="95">
        <f t="shared" si="2"/>
        <v>4524.2631666250554</v>
      </c>
    </row>
    <row r="161" spans="1:8" x14ac:dyDescent="0.25">
      <c r="A161" s="1" t="s">
        <v>276</v>
      </c>
      <c r="B161" s="1" t="s">
        <v>785</v>
      </c>
      <c r="C161" s="1" t="s">
        <v>786</v>
      </c>
      <c r="D161" s="93">
        <v>73.900000000000006</v>
      </c>
      <c r="E161" s="29">
        <v>8468</v>
      </c>
      <c r="F161" s="26">
        <v>4</v>
      </c>
      <c r="G161" s="94">
        <v>1.585</v>
      </c>
      <c r="H161" s="95">
        <f t="shared" si="2"/>
        <v>5606.3498683478092</v>
      </c>
    </row>
    <row r="162" spans="1:8" x14ac:dyDescent="0.25">
      <c r="A162" s="1" t="s">
        <v>276</v>
      </c>
      <c r="B162" s="1" t="s">
        <v>787</v>
      </c>
      <c r="C162" s="1" t="s">
        <v>788</v>
      </c>
      <c r="D162" s="93">
        <v>87.3</v>
      </c>
      <c r="E162" s="29">
        <v>6733</v>
      </c>
      <c r="F162" s="26">
        <v>5</v>
      </c>
      <c r="G162" s="94">
        <v>1.8480000000000001</v>
      </c>
      <c r="H162" s="95">
        <f t="shared" si="2"/>
        <v>5197.3344198985951</v>
      </c>
    </row>
    <row r="163" spans="1:8" x14ac:dyDescent="0.25">
      <c r="A163" s="1" t="s">
        <v>276</v>
      </c>
      <c r="B163" s="1" t="s">
        <v>789</v>
      </c>
      <c r="C163" s="1" t="s">
        <v>790</v>
      </c>
      <c r="D163" s="93">
        <v>62.3</v>
      </c>
      <c r="E163" s="29">
        <v>7659</v>
      </c>
      <c r="F163" s="26">
        <v>3</v>
      </c>
      <c r="G163" s="94">
        <v>1.359</v>
      </c>
      <c r="H163" s="95">
        <f t="shared" si="2"/>
        <v>4347.7204006501006</v>
      </c>
    </row>
    <row r="164" spans="1:8" x14ac:dyDescent="0.25">
      <c r="A164" s="1" t="s">
        <v>276</v>
      </c>
      <c r="B164" s="1" t="s">
        <v>791</v>
      </c>
      <c r="C164" s="1" t="s">
        <v>792</v>
      </c>
      <c r="D164" s="93">
        <v>76.400000000000006</v>
      </c>
      <c r="E164" s="29">
        <v>7120</v>
      </c>
      <c r="F164" s="26">
        <v>4</v>
      </c>
      <c r="G164" s="94">
        <v>1.585</v>
      </c>
      <c r="H164" s="95">
        <f t="shared" si="2"/>
        <v>4713.8888831644308</v>
      </c>
    </row>
    <row r="165" spans="1:8" x14ac:dyDescent="0.25">
      <c r="A165" s="1" t="s">
        <v>279</v>
      </c>
      <c r="B165" s="1" t="s">
        <v>793</v>
      </c>
      <c r="C165" s="1" t="s">
        <v>794</v>
      </c>
      <c r="D165" s="93">
        <v>78.900000000000006</v>
      </c>
      <c r="E165" s="29">
        <v>8057</v>
      </c>
      <c r="F165" s="26">
        <v>4</v>
      </c>
      <c r="G165" s="94">
        <v>1.585</v>
      </c>
      <c r="H165" s="95">
        <f t="shared" si="2"/>
        <v>5334.2419566932331</v>
      </c>
    </row>
    <row r="166" spans="1:8" x14ac:dyDescent="0.25">
      <c r="A166" s="1" t="s">
        <v>279</v>
      </c>
      <c r="B166" s="1" t="s">
        <v>795</v>
      </c>
      <c r="C166" s="1" t="s">
        <v>796</v>
      </c>
      <c r="D166" s="93">
        <v>67.8</v>
      </c>
      <c r="E166" s="29">
        <v>7698</v>
      </c>
      <c r="F166" s="26">
        <v>3</v>
      </c>
      <c r="G166" s="94">
        <v>1.359</v>
      </c>
      <c r="H166" s="95">
        <f t="shared" si="2"/>
        <v>4369.8592041003367</v>
      </c>
    </row>
    <row r="167" spans="1:8" x14ac:dyDescent="0.25">
      <c r="A167" s="1" t="s">
        <v>279</v>
      </c>
      <c r="B167" s="1" t="s">
        <v>797</v>
      </c>
      <c r="C167" s="1" t="s">
        <v>798</v>
      </c>
      <c r="D167" s="93">
        <v>107.4</v>
      </c>
      <c r="E167" s="29">
        <v>8383</v>
      </c>
      <c r="F167" s="26">
        <v>6</v>
      </c>
      <c r="G167" s="94">
        <v>2.1539999999999999</v>
      </c>
      <c r="H167" s="95">
        <f t="shared" si="2"/>
        <v>7542.498734032205</v>
      </c>
    </row>
    <row r="168" spans="1:8" x14ac:dyDescent="0.25">
      <c r="A168" s="1" t="s">
        <v>279</v>
      </c>
      <c r="B168" s="1" t="s">
        <v>799</v>
      </c>
      <c r="C168" s="1" t="s">
        <v>800</v>
      </c>
      <c r="D168" s="93">
        <v>49.3</v>
      </c>
      <c r="E168" s="29">
        <v>7440</v>
      </c>
      <c r="F168" s="26">
        <v>2</v>
      </c>
      <c r="G168" s="94">
        <v>1.1659999999999999</v>
      </c>
      <c r="H168" s="95">
        <f t="shared" si="2"/>
        <v>3623.6109787160854</v>
      </c>
    </row>
    <row r="169" spans="1:8" x14ac:dyDescent="0.25">
      <c r="A169" s="1" t="s">
        <v>279</v>
      </c>
      <c r="B169" s="1" t="s">
        <v>801</v>
      </c>
      <c r="C169" s="1" t="s">
        <v>802</v>
      </c>
      <c r="D169" s="93">
        <v>67.900000000000006</v>
      </c>
      <c r="E169" s="29">
        <v>8379</v>
      </c>
      <c r="F169" s="26">
        <v>3</v>
      </c>
      <c r="G169" s="94">
        <v>1.359</v>
      </c>
      <c r="H169" s="95">
        <f t="shared" si="2"/>
        <v>4756.4367720390646</v>
      </c>
    </row>
    <row r="170" spans="1:8" x14ac:dyDescent="0.25">
      <c r="A170" s="1" t="s">
        <v>279</v>
      </c>
      <c r="B170" s="1" t="s">
        <v>803</v>
      </c>
      <c r="C170" s="1" t="s">
        <v>804</v>
      </c>
      <c r="D170" s="93">
        <v>56.9</v>
      </c>
      <c r="E170" s="29">
        <v>8171</v>
      </c>
      <c r="F170" s="26">
        <v>2</v>
      </c>
      <c r="G170" s="94">
        <v>1.1659999999999999</v>
      </c>
      <c r="H170" s="95">
        <f t="shared" si="2"/>
        <v>3979.6404982646677</v>
      </c>
    </row>
    <row r="171" spans="1:8" x14ac:dyDescent="0.25">
      <c r="A171" s="1" t="s">
        <v>279</v>
      </c>
      <c r="B171" s="1" t="s">
        <v>805</v>
      </c>
      <c r="C171" s="1" t="s">
        <v>806</v>
      </c>
      <c r="D171" s="93">
        <v>147.19999999999999</v>
      </c>
      <c r="E171" s="29">
        <v>10581</v>
      </c>
      <c r="F171" s="26">
        <v>10</v>
      </c>
      <c r="G171" s="94">
        <v>3.9809999999999999</v>
      </c>
      <c r="H171" s="95">
        <f t="shared" si="2"/>
        <v>17594.987911943863</v>
      </c>
    </row>
    <row r="172" spans="1:8" x14ac:dyDescent="0.25">
      <c r="A172" s="1" t="s">
        <v>279</v>
      </c>
      <c r="B172" s="1" t="s">
        <v>807</v>
      </c>
      <c r="C172" s="1" t="s">
        <v>808</v>
      </c>
      <c r="D172" s="93">
        <v>78.2</v>
      </c>
      <c r="E172" s="29">
        <v>7840</v>
      </c>
      <c r="F172" s="26">
        <v>4</v>
      </c>
      <c r="G172" s="94">
        <v>1.585</v>
      </c>
      <c r="H172" s="95">
        <f t="shared" si="2"/>
        <v>5190.5742758439801</v>
      </c>
    </row>
    <row r="173" spans="1:8" x14ac:dyDescent="0.25">
      <c r="A173" s="1" t="s">
        <v>279</v>
      </c>
      <c r="B173" s="1" t="s">
        <v>809</v>
      </c>
      <c r="C173" s="1" t="s">
        <v>810</v>
      </c>
      <c r="D173" s="93">
        <v>123.2</v>
      </c>
      <c r="E173" s="29">
        <v>8752</v>
      </c>
      <c r="F173" s="26">
        <v>8</v>
      </c>
      <c r="G173" s="94">
        <v>2.9289999999999998</v>
      </c>
      <c r="H173" s="95">
        <f t="shared" si="2"/>
        <v>10707.713968337113</v>
      </c>
    </row>
    <row r="174" spans="1:8" x14ac:dyDescent="0.25">
      <c r="A174" s="1" t="s">
        <v>279</v>
      </c>
      <c r="B174" s="1" t="s">
        <v>811</v>
      </c>
      <c r="C174" s="1" t="s">
        <v>812</v>
      </c>
      <c r="D174" s="93">
        <v>105.9</v>
      </c>
      <c r="E174" s="29">
        <v>8792</v>
      </c>
      <c r="F174" s="26">
        <v>6</v>
      </c>
      <c r="G174" s="94">
        <v>2.1539999999999999</v>
      </c>
      <c r="H174" s="95">
        <f t="shared" si="2"/>
        <v>7910.4913359908314</v>
      </c>
    </row>
    <row r="175" spans="1:8" x14ac:dyDescent="0.25">
      <c r="A175" s="1" t="s">
        <v>279</v>
      </c>
      <c r="B175" s="1" t="s">
        <v>813</v>
      </c>
      <c r="C175" s="1" t="s">
        <v>814</v>
      </c>
      <c r="D175" s="93">
        <v>53.5</v>
      </c>
      <c r="E175" s="29">
        <v>6625</v>
      </c>
      <c r="F175" s="26">
        <v>2</v>
      </c>
      <c r="G175" s="94">
        <v>1.1659999999999999</v>
      </c>
      <c r="H175" s="95">
        <f t="shared" si="2"/>
        <v>3226.66972231103</v>
      </c>
    </row>
    <row r="176" spans="1:8" x14ac:dyDescent="0.25">
      <c r="A176" s="1" t="s">
        <v>279</v>
      </c>
      <c r="B176" s="1" t="s">
        <v>815</v>
      </c>
      <c r="C176" s="1" t="s">
        <v>816</v>
      </c>
      <c r="D176" s="93">
        <v>124.1</v>
      </c>
      <c r="E176" s="29">
        <v>9257</v>
      </c>
      <c r="F176" s="26">
        <v>8</v>
      </c>
      <c r="G176" s="94">
        <v>2.9289999999999998</v>
      </c>
      <c r="H176" s="95">
        <f t="shared" si="2"/>
        <v>11325.560809517441</v>
      </c>
    </row>
    <row r="177" spans="1:8" x14ac:dyDescent="0.25">
      <c r="A177" s="1" t="s">
        <v>279</v>
      </c>
      <c r="B177" s="1" t="s">
        <v>817</v>
      </c>
      <c r="C177" s="1" t="s">
        <v>818</v>
      </c>
      <c r="D177" s="93">
        <v>113.1</v>
      </c>
      <c r="E177" s="29">
        <v>9272</v>
      </c>
      <c r="F177" s="26">
        <v>7</v>
      </c>
      <c r="G177" s="94">
        <v>2.512</v>
      </c>
      <c r="H177" s="95">
        <f t="shared" si="2"/>
        <v>9728.8865456037929</v>
      </c>
    </row>
    <row r="178" spans="1:8" x14ac:dyDescent="0.25">
      <c r="A178" s="1" t="s">
        <v>279</v>
      </c>
      <c r="B178" s="1" t="s">
        <v>819</v>
      </c>
      <c r="C178" s="1" t="s">
        <v>820</v>
      </c>
      <c r="D178" s="93">
        <v>58.9</v>
      </c>
      <c r="E178" s="29">
        <v>6538</v>
      </c>
      <c r="F178" s="26">
        <v>2</v>
      </c>
      <c r="G178" s="94">
        <v>1.1659999999999999</v>
      </c>
      <c r="H178" s="95">
        <f t="shared" si="2"/>
        <v>3184.2968519953979</v>
      </c>
    </row>
    <row r="179" spans="1:8" x14ac:dyDescent="0.25">
      <c r="A179" s="1" t="s">
        <v>279</v>
      </c>
      <c r="B179" s="1" t="s">
        <v>821</v>
      </c>
      <c r="C179" s="1" t="s">
        <v>822</v>
      </c>
      <c r="D179" s="93">
        <v>101.9</v>
      </c>
      <c r="E179" s="29">
        <v>7851</v>
      </c>
      <c r="F179" s="26">
        <v>6</v>
      </c>
      <c r="G179" s="94">
        <v>2.1539999999999999</v>
      </c>
      <c r="H179" s="95">
        <f t="shared" si="2"/>
        <v>7063.8384302620589</v>
      </c>
    </row>
    <row r="180" spans="1:8" x14ac:dyDescent="0.25">
      <c r="A180" s="1" t="s">
        <v>279</v>
      </c>
      <c r="B180" s="1" t="s">
        <v>823</v>
      </c>
      <c r="C180" s="1" t="s">
        <v>824</v>
      </c>
      <c r="D180" s="93">
        <v>71.900000000000006</v>
      </c>
      <c r="E180" s="29">
        <v>7808</v>
      </c>
      <c r="F180" s="26">
        <v>3</v>
      </c>
      <c r="G180" s="94">
        <v>1.359</v>
      </c>
      <c r="H180" s="95">
        <f t="shared" si="2"/>
        <v>4432.301983062539</v>
      </c>
    </row>
    <row r="181" spans="1:8" x14ac:dyDescent="0.25">
      <c r="A181" s="1" t="s">
        <v>279</v>
      </c>
      <c r="B181" s="1" t="s">
        <v>825</v>
      </c>
      <c r="C181" s="1" t="s">
        <v>826</v>
      </c>
      <c r="D181" s="93">
        <v>72.8</v>
      </c>
      <c r="E181" s="29">
        <v>7077</v>
      </c>
      <c r="F181" s="26">
        <v>3</v>
      </c>
      <c r="G181" s="94">
        <v>1.359</v>
      </c>
      <c r="H181" s="95">
        <f t="shared" si="2"/>
        <v>4017.3413337773554</v>
      </c>
    </row>
    <row r="182" spans="1:8" x14ac:dyDescent="0.25">
      <c r="A182" s="1" t="s">
        <v>279</v>
      </c>
      <c r="B182" s="1" t="s">
        <v>827</v>
      </c>
      <c r="C182" s="1" t="s">
        <v>828</v>
      </c>
      <c r="D182" s="93">
        <v>81.900000000000006</v>
      </c>
      <c r="E182" s="29">
        <v>7907</v>
      </c>
      <c r="F182" s="26">
        <v>4</v>
      </c>
      <c r="G182" s="94">
        <v>1.585</v>
      </c>
      <c r="H182" s="95">
        <f t="shared" si="2"/>
        <v>5234.9324998849943</v>
      </c>
    </row>
    <row r="183" spans="1:8" x14ac:dyDescent="0.25">
      <c r="A183" s="1" t="s">
        <v>279</v>
      </c>
      <c r="B183" s="1" t="s">
        <v>829</v>
      </c>
      <c r="C183" s="1" t="s">
        <v>830</v>
      </c>
      <c r="D183" s="93">
        <v>128.5</v>
      </c>
      <c r="E183" s="29">
        <v>8762</v>
      </c>
      <c r="F183" s="26">
        <v>8</v>
      </c>
      <c r="G183" s="94">
        <v>2.9289999999999998</v>
      </c>
      <c r="H183" s="95">
        <f t="shared" si="2"/>
        <v>10719.948559251574</v>
      </c>
    </row>
    <row r="184" spans="1:8" x14ac:dyDescent="0.25">
      <c r="A184" s="1" t="s">
        <v>279</v>
      </c>
      <c r="B184" s="1" t="s">
        <v>831</v>
      </c>
      <c r="C184" s="1" t="s">
        <v>832</v>
      </c>
      <c r="D184" s="93">
        <v>151.9</v>
      </c>
      <c r="E184" s="29">
        <v>8572</v>
      </c>
      <c r="F184" s="26">
        <v>10</v>
      </c>
      <c r="G184" s="94">
        <v>3.9809999999999999</v>
      </c>
      <c r="H184" s="95">
        <f t="shared" si="2"/>
        <v>14254.251619051392</v>
      </c>
    </row>
    <row r="185" spans="1:8" x14ac:dyDescent="0.25">
      <c r="A185" s="1" t="s">
        <v>279</v>
      </c>
      <c r="B185" s="1" t="s">
        <v>833</v>
      </c>
      <c r="C185" s="1" t="s">
        <v>834</v>
      </c>
      <c r="D185" s="93">
        <v>142.9</v>
      </c>
      <c r="E185" s="29">
        <v>6788</v>
      </c>
      <c r="F185" s="26">
        <v>9</v>
      </c>
      <c r="G185" s="94">
        <v>3.415</v>
      </c>
      <c r="H185" s="95">
        <f t="shared" si="2"/>
        <v>9682.8370324329517</v>
      </c>
    </row>
    <row r="186" spans="1:8" x14ac:dyDescent="0.25">
      <c r="A186" s="1" t="s">
        <v>279</v>
      </c>
      <c r="B186" s="1" t="s">
        <v>835</v>
      </c>
      <c r="C186" s="1" t="s">
        <v>836</v>
      </c>
      <c r="D186" s="93">
        <v>134.1</v>
      </c>
      <c r="E186" s="29">
        <v>8546</v>
      </c>
      <c r="F186" s="26">
        <v>9</v>
      </c>
      <c r="G186" s="94">
        <v>3.415</v>
      </c>
      <c r="H186" s="95">
        <f t="shared" si="2"/>
        <v>12190.560589153212</v>
      </c>
    </row>
    <row r="187" spans="1:8" x14ac:dyDescent="0.25">
      <c r="A187" s="1" t="s">
        <v>279</v>
      </c>
      <c r="B187" s="1" t="s">
        <v>837</v>
      </c>
      <c r="C187" s="1" t="s">
        <v>838</v>
      </c>
      <c r="D187" s="93">
        <v>130.5</v>
      </c>
      <c r="E187" s="29">
        <v>8482</v>
      </c>
      <c r="F187" s="26">
        <v>8</v>
      </c>
      <c r="G187" s="94">
        <v>2.9289999999999998</v>
      </c>
      <c r="H187" s="95">
        <f t="shared" si="2"/>
        <v>10377.38001364664</v>
      </c>
    </row>
    <row r="188" spans="1:8" x14ac:dyDescent="0.25">
      <c r="A188" s="1" t="s">
        <v>279</v>
      </c>
      <c r="B188" s="1" t="s">
        <v>839</v>
      </c>
      <c r="C188" s="1" t="s">
        <v>840</v>
      </c>
      <c r="D188" s="93">
        <v>89.1</v>
      </c>
      <c r="E188" s="29">
        <v>6058</v>
      </c>
      <c r="F188" s="26">
        <v>5</v>
      </c>
      <c r="G188" s="94">
        <v>1.8480000000000001</v>
      </c>
      <c r="H188" s="95">
        <f t="shared" si="2"/>
        <v>4676.2887146510757</v>
      </c>
    </row>
    <row r="189" spans="1:8" x14ac:dyDescent="0.25">
      <c r="A189" s="1" t="s">
        <v>279</v>
      </c>
      <c r="B189" s="1" t="s">
        <v>841</v>
      </c>
      <c r="C189" s="1" t="s">
        <v>842</v>
      </c>
      <c r="D189" s="93">
        <v>119</v>
      </c>
      <c r="E189" s="29">
        <v>7773</v>
      </c>
      <c r="F189" s="26">
        <v>7</v>
      </c>
      <c r="G189" s="94">
        <v>2.512</v>
      </c>
      <c r="H189" s="95">
        <f t="shared" si="2"/>
        <v>8156.0219067060279</v>
      </c>
    </row>
    <row r="190" spans="1:8" x14ac:dyDescent="0.25">
      <c r="A190" s="1" t="s">
        <v>279</v>
      </c>
      <c r="B190" s="1" t="s">
        <v>843</v>
      </c>
      <c r="C190" s="1" t="s">
        <v>844</v>
      </c>
      <c r="D190" s="93">
        <v>92.9</v>
      </c>
      <c r="E190" s="29">
        <v>8236</v>
      </c>
      <c r="F190" s="26">
        <v>5</v>
      </c>
      <c r="G190" s="94">
        <v>1.8480000000000001</v>
      </c>
      <c r="H190" s="95">
        <f t="shared" si="2"/>
        <v>6357.5295235830727</v>
      </c>
    </row>
    <row r="191" spans="1:8" x14ac:dyDescent="0.25">
      <c r="A191" s="1" t="s">
        <v>279</v>
      </c>
      <c r="B191" s="1" t="s">
        <v>845</v>
      </c>
      <c r="C191" s="1" t="s">
        <v>846</v>
      </c>
      <c r="D191" s="93">
        <v>101.8</v>
      </c>
      <c r="E191" s="29">
        <v>7376</v>
      </c>
      <c r="F191" s="26">
        <v>6</v>
      </c>
      <c r="G191" s="94">
        <v>2.1539999999999999</v>
      </c>
      <c r="H191" s="95">
        <f t="shared" si="2"/>
        <v>6636.4631590387135</v>
      </c>
    </row>
    <row r="192" spans="1:8" x14ac:dyDescent="0.25">
      <c r="A192" s="1" t="s">
        <v>279</v>
      </c>
      <c r="B192" s="1" t="s">
        <v>847</v>
      </c>
      <c r="C192" s="1" t="s">
        <v>848</v>
      </c>
      <c r="D192" s="93">
        <v>97.7</v>
      </c>
      <c r="E192" s="29">
        <v>7941</v>
      </c>
      <c r="F192" s="26">
        <v>6</v>
      </c>
      <c r="G192" s="94">
        <v>2.1539999999999999</v>
      </c>
      <c r="H192" s="95">
        <f t="shared" si="2"/>
        <v>7144.8147974412186</v>
      </c>
    </row>
    <row r="193" spans="1:8" x14ac:dyDescent="0.25">
      <c r="A193" s="1" t="s">
        <v>282</v>
      </c>
      <c r="B193" s="1" t="s">
        <v>849</v>
      </c>
      <c r="C193" s="1" t="s">
        <v>850</v>
      </c>
      <c r="D193" s="93">
        <v>108.9</v>
      </c>
      <c r="E193" s="29">
        <v>8915</v>
      </c>
      <c r="F193" s="26">
        <v>6</v>
      </c>
      <c r="G193" s="94">
        <v>2.1539999999999999</v>
      </c>
      <c r="H193" s="95">
        <f t="shared" si="2"/>
        <v>8021.1590378023502</v>
      </c>
    </row>
    <row r="194" spans="1:8" x14ac:dyDescent="0.25">
      <c r="A194" s="1" t="s">
        <v>282</v>
      </c>
      <c r="B194" s="1" t="s">
        <v>851</v>
      </c>
      <c r="C194" s="1" t="s">
        <v>852</v>
      </c>
      <c r="D194" s="93">
        <v>75.3</v>
      </c>
      <c r="E194" s="29">
        <v>9312</v>
      </c>
      <c r="F194" s="26">
        <v>4</v>
      </c>
      <c r="G194" s="94">
        <v>1.585</v>
      </c>
      <c r="H194" s="95">
        <f t="shared" si="2"/>
        <v>6165.1310786555041</v>
      </c>
    </row>
    <row r="195" spans="1:8" x14ac:dyDescent="0.25">
      <c r="A195" s="1" t="s">
        <v>282</v>
      </c>
      <c r="B195" s="1" t="s">
        <v>853</v>
      </c>
      <c r="C195" s="1" t="s">
        <v>854</v>
      </c>
      <c r="D195" s="93">
        <v>111.8</v>
      </c>
      <c r="E195" s="29">
        <v>7520</v>
      </c>
      <c r="F195" s="26">
        <v>7</v>
      </c>
      <c r="G195" s="94">
        <v>2.512</v>
      </c>
      <c r="H195" s="95">
        <f t="shared" si="2"/>
        <v>7890.5550930695135</v>
      </c>
    </row>
    <row r="196" spans="1:8" x14ac:dyDescent="0.25">
      <c r="A196" s="1" t="s">
        <v>282</v>
      </c>
      <c r="B196" s="1" t="s">
        <v>855</v>
      </c>
      <c r="C196" s="1" t="s">
        <v>856</v>
      </c>
      <c r="D196" s="93">
        <v>95.5</v>
      </c>
      <c r="E196" s="29">
        <v>9278</v>
      </c>
      <c r="F196" s="26">
        <v>5</v>
      </c>
      <c r="G196" s="94">
        <v>1.8480000000000001</v>
      </c>
      <c r="H196" s="95">
        <f t="shared" si="2"/>
        <v>7161.869708572578</v>
      </c>
    </row>
    <row r="197" spans="1:8" x14ac:dyDescent="0.25">
      <c r="A197" s="1" t="s">
        <v>282</v>
      </c>
      <c r="B197" s="1" t="s">
        <v>857</v>
      </c>
      <c r="C197" s="1" t="s">
        <v>858</v>
      </c>
      <c r="D197" s="93">
        <v>125.8</v>
      </c>
      <c r="E197" s="29">
        <v>8171</v>
      </c>
      <c r="F197" s="26">
        <v>8</v>
      </c>
      <c r="G197" s="94">
        <v>2.9289999999999998</v>
      </c>
      <c r="H197" s="95">
        <f t="shared" si="2"/>
        <v>9996.8842362068717</v>
      </c>
    </row>
    <row r="198" spans="1:8" x14ac:dyDescent="0.25">
      <c r="A198" s="1" t="s">
        <v>282</v>
      </c>
      <c r="B198" s="1" t="s">
        <v>859</v>
      </c>
      <c r="C198" s="1" t="s">
        <v>860</v>
      </c>
      <c r="D198" s="93">
        <v>92.5</v>
      </c>
      <c r="E198" s="29">
        <v>8517</v>
      </c>
      <c r="F198" s="26">
        <v>5</v>
      </c>
      <c r="G198" s="94">
        <v>1.8480000000000001</v>
      </c>
      <c r="H198" s="95">
        <f t="shared" ref="H198:H261" si="3">E198*G198*$E$6797/SUMPRODUCT($E$5:$E$6795,$G$5:$G$6795)</f>
        <v>6574.438920878707</v>
      </c>
    </row>
    <row r="199" spans="1:8" x14ac:dyDescent="0.25">
      <c r="A199" s="1" t="s">
        <v>282</v>
      </c>
      <c r="B199" s="1" t="s">
        <v>861</v>
      </c>
      <c r="C199" s="1" t="s">
        <v>862</v>
      </c>
      <c r="D199" s="93">
        <v>112.2</v>
      </c>
      <c r="E199" s="29">
        <v>8402</v>
      </c>
      <c r="F199" s="26">
        <v>7</v>
      </c>
      <c r="G199" s="94">
        <v>2.512</v>
      </c>
      <c r="H199" s="95">
        <f t="shared" si="3"/>
        <v>8816.0164749960168</v>
      </c>
    </row>
    <row r="200" spans="1:8" x14ac:dyDescent="0.25">
      <c r="A200" s="1" t="s">
        <v>282</v>
      </c>
      <c r="B200" s="1" t="s">
        <v>863</v>
      </c>
      <c r="C200" s="1" t="s">
        <v>864</v>
      </c>
      <c r="D200" s="93">
        <v>126.6</v>
      </c>
      <c r="E200" s="29">
        <v>8569</v>
      </c>
      <c r="F200" s="26">
        <v>8</v>
      </c>
      <c r="G200" s="94">
        <v>2.9289999999999998</v>
      </c>
      <c r="H200" s="95">
        <f t="shared" si="3"/>
        <v>10483.820954602459</v>
      </c>
    </row>
    <row r="201" spans="1:8" x14ac:dyDescent="0.25">
      <c r="A201" s="1" t="s">
        <v>282</v>
      </c>
      <c r="B201" s="1" t="s">
        <v>865</v>
      </c>
      <c r="C201" s="1" t="s">
        <v>866</v>
      </c>
      <c r="D201" s="93">
        <v>77.599999999999994</v>
      </c>
      <c r="E201" s="29">
        <v>8546</v>
      </c>
      <c r="F201" s="26">
        <v>4</v>
      </c>
      <c r="G201" s="94">
        <v>1.585</v>
      </c>
      <c r="H201" s="95">
        <f t="shared" si="3"/>
        <v>5657.9907858880943</v>
      </c>
    </row>
    <row r="202" spans="1:8" x14ac:dyDescent="0.25">
      <c r="A202" s="1" t="s">
        <v>282</v>
      </c>
      <c r="B202" s="1" t="s">
        <v>867</v>
      </c>
      <c r="C202" s="1" t="s">
        <v>868</v>
      </c>
      <c r="D202" s="93">
        <v>118.4</v>
      </c>
      <c r="E202" s="29">
        <v>7582</v>
      </c>
      <c r="F202" s="26">
        <v>7</v>
      </c>
      <c r="G202" s="94">
        <v>2.512</v>
      </c>
      <c r="H202" s="95">
        <f t="shared" si="3"/>
        <v>7955.6102015496072</v>
      </c>
    </row>
    <row r="203" spans="1:8" x14ac:dyDescent="0.25">
      <c r="A203" s="1" t="s">
        <v>282</v>
      </c>
      <c r="B203" s="1" t="s">
        <v>869</v>
      </c>
      <c r="C203" s="1" t="s">
        <v>870</v>
      </c>
      <c r="D203" s="93">
        <v>98.3</v>
      </c>
      <c r="E203" s="29">
        <v>9418</v>
      </c>
      <c r="F203" s="26">
        <v>6</v>
      </c>
      <c r="G203" s="94">
        <v>2.1539999999999999</v>
      </c>
      <c r="H203" s="95">
        <f t="shared" si="3"/>
        <v>8473.7269565925453</v>
      </c>
    </row>
    <row r="204" spans="1:8" x14ac:dyDescent="0.25">
      <c r="A204" s="1" t="s">
        <v>282</v>
      </c>
      <c r="B204" s="1" t="s">
        <v>871</v>
      </c>
      <c r="C204" s="1" t="s">
        <v>872</v>
      </c>
      <c r="D204" s="93">
        <v>126.8</v>
      </c>
      <c r="E204" s="29">
        <v>9778</v>
      </c>
      <c r="F204" s="26">
        <v>8</v>
      </c>
      <c r="G204" s="94">
        <v>2.9289999999999998</v>
      </c>
      <c r="H204" s="95">
        <f t="shared" si="3"/>
        <v>11962.982996160912</v>
      </c>
    </row>
    <row r="205" spans="1:8" x14ac:dyDescent="0.25">
      <c r="A205" s="1" t="s">
        <v>282</v>
      </c>
      <c r="B205" s="1" t="s">
        <v>873</v>
      </c>
      <c r="C205" s="1" t="s">
        <v>874</v>
      </c>
      <c r="D205" s="93">
        <v>115.6</v>
      </c>
      <c r="E205" s="29">
        <v>9250</v>
      </c>
      <c r="F205" s="26">
        <v>7</v>
      </c>
      <c r="G205" s="94">
        <v>2.512</v>
      </c>
      <c r="H205" s="95">
        <f t="shared" si="3"/>
        <v>9705.8024748527914</v>
      </c>
    </row>
    <row r="206" spans="1:8" x14ac:dyDescent="0.25">
      <c r="A206" s="1" t="s">
        <v>282</v>
      </c>
      <c r="B206" s="1" t="s">
        <v>875</v>
      </c>
      <c r="C206" s="1" t="s">
        <v>876</v>
      </c>
      <c r="D206" s="93">
        <v>143.69999999999999</v>
      </c>
      <c r="E206" s="29">
        <v>10082</v>
      </c>
      <c r="F206" s="26">
        <v>9</v>
      </c>
      <c r="G206" s="94">
        <v>3.415</v>
      </c>
      <c r="H206" s="95">
        <f t="shared" si="3"/>
        <v>14381.609157482175</v>
      </c>
    </row>
    <row r="207" spans="1:8" x14ac:dyDescent="0.25">
      <c r="A207" s="1" t="s">
        <v>282</v>
      </c>
      <c r="B207" s="1" t="s">
        <v>877</v>
      </c>
      <c r="C207" s="1" t="s">
        <v>878</v>
      </c>
      <c r="D207" s="93">
        <v>98.6</v>
      </c>
      <c r="E207" s="29">
        <v>8405</v>
      </c>
      <c r="F207" s="26">
        <v>6</v>
      </c>
      <c r="G207" s="94">
        <v>2.1539999999999999</v>
      </c>
      <c r="H207" s="95">
        <f t="shared" si="3"/>
        <v>7562.292957120444</v>
      </c>
    </row>
    <row r="208" spans="1:8" x14ac:dyDescent="0.25">
      <c r="A208" s="1" t="s">
        <v>282</v>
      </c>
      <c r="B208" s="1" t="s">
        <v>879</v>
      </c>
      <c r="C208" s="1" t="s">
        <v>880</v>
      </c>
      <c r="D208" s="93">
        <v>94.6</v>
      </c>
      <c r="E208" s="29">
        <v>8378</v>
      </c>
      <c r="F208" s="26">
        <v>5</v>
      </c>
      <c r="G208" s="94">
        <v>1.8480000000000001</v>
      </c>
      <c r="H208" s="95">
        <f t="shared" si="3"/>
        <v>6467.1421015758842</v>
      </c>
    </row>
    <row r="209" spans="1:8" x14ac:dyDescent="0.25">
      <c r="A209" s="1" t="s">
        <v>282</v>
      </c>
      <c r="B209" s="1" t="s">
        <v>881</v>
      </c>
      <c r="C209" s="1" t="s">
        <v>882</v>
      </c>
      <c r="D209" s="93">
        <v>72.099999999999994</v>
      </c>
      <c r="E209" s="29">
        <v>8147</v>
      </c>
      <c r="F209" s="26">
        <v>3</v>
      </c>
      <c r="G209" s="94">
        <v>1.359</v>
      </c>
      <c r="H209" s="95">
        <f t="shared" si="3"/>
        <v>4624.7392745915095</v>
      </c>
    </row>
    <row r="210" spans="1:8" x14ac:dyDescent="0.25">
      <c r="A210" s="1" t="s">
        <v>282</v>
      </c>
      <c r="B210" s="1" t="s">
        <v>883</v>
      </c>
      <c r="C210" s="1" t="s">
        <v>884</v>
      </c>
      <c r="D210" s="93">
        <v>109.7</v>
      </c>
      <c r="E210" s="29">
        <v>8597</v>
      </c>
      <c r="F210" s="26">
        <v>7</v>
      </c>
      <c r="G210" s="94">
        <v>2.512</v>
      </c>
      <c r="H210" s="95">
        <f t="shared" si="3"/>
        <v>9020.6252839253466</v>
      </c>
    </row>
    <row r="211" spans="1:8" x14ac:dyDescent="0.25">
      <c r="A211" s="1" t="s">
        <v>282</v>
      </c>
      <c r="B211" s="1" t="s">
        <v>885</v>
      </c>
      <c r="C211" s="1" t="s">
        <v>886</v>
      </c>
      <c r="D211" s="93">
        <v>151.69999999999999</v>
      </c>
      <c r="E211" s="29">
        <v>9618</v>
      </c>
      <c r="F211" s="26">
        <v>10</v>
      </c>
      <c r="G211" s="94">
        <v>3.9809999999999999</v>
      </c>
      <c r="H211" s="95">
        <f t="shared" si="3"/>
        <v>15993.629499770917</v>
      </c>
    </row>
    <row r="212" spans="1:8" x14ac:dyDescent="0.25">
      <c r="A212" s="1" t="s">
        <v>282</v>
      </c>
      <c r="B212" s="1" t="s">
        <v>887</v>
      </c>
      <c r="C212" s="1" t="s">
        <v>888</v>
      </c>
      <c r="D212" s="93">
        <v>73.7</v>
      </c>
      <c r="E212" s="29">
        <v>6335</v>
      </c>
      <c r="F212" s="26">
        <v>4</v>
      </c>
      <c r="G212" s="94">
        <v>1.585</v>
      </c>
      <c r="H212" s="95">
        <f t="shared" si="3"/>
        <v>4194.1693925346453</v>
      </c>
    </row>
    <row r="213" spans="1:8" x14ac:dyDescent="0.25">
      <c r="A213" s="1" t="s">
        <v>282</v>
      </c>
      <c r="B213" s="1" t="s">
        <v>889</v>
      </c>
      <c r="C213" s="1" t="s">
        <v>890</v>
      </c>
      <c r="D213" s="93">
        <v>107</v>
      </c>
      <c r="E213" s="29">
        <v>10427</v>
      </c>
      <c r="F213" s="26">
        <v>6</v>
      </c>
      <c r="G213" s="94">
        <v>2.1539999999999999</v>
      </c>
      <c r="H213" s="95">
        <f t="shared" si="3"/>
        <v>9381.5620064122377</v>
      </c>
    </row>
    <row r="214" spans="1:8" x14ac:dyDescent="0.25">
      <c r="A214" s="1" t="s">
        <v>282</v>
      </c>
      <c r="B214" s="1" t="s">
        <v>891</v>
      </c>
      <c r="C214" s="1" t="s">
        <v>892</v>
      </c>
      <c r="D214" s="93">
        <v>84.6</v>
      </c>
      <c r="E214" s="29">
        <v>6518</v>
      </c>
      <c r="F214" s="26">
        <v>4</v>
      </c>
      <c r="G214" s="94">
        <v>1.585</v>
      </c>
      <c r="H214" s="95">
        <f t="shared" si="3"/>
        <v>4315.3269298406967</v>
      </c>
    </row>
    <row r="215" spans="1:8" x14ac:dyDescent="0.25">
      <c r="A215" s="1" t="s">
        <v>282</v>
      </c>
      <c r="B215" s="1" t="s">
        <v>893</v>
      </c>
      <c r="C215" s="1" t="s">
        <v>894</v>
      </c>
      <c r="D215" s="93">
        <v>128.4</v>
      </c>
      <c r="E215" s="29">
        <v>10190</v>
      </c>
      <c r="F215" s="26">
        <v>8</v>
      </c>
      <c r="G215" s="94">
        <v>2.9289999999999998</v>
      </c>
      <c r="H215" s="95">
        <f t="shared" si="3"/>
        <v>12467.048141836742</v>
      </c>
    </row>
    <row r="216" spans="1:8" x14ac:dyDescent="0.25">
      <c r="A216" s="1" t="s">
        <v>282</v>
      </c>
      <c r="B216" s="1" t="s">
        <v>895</v>
      </c>
      <c r="C216" s="1" t="s">
        <v>896</v>
      </c>
      <c r="D216" s="93">
        <v>92</v>
      </c>
      <c r="E216" s="29">
        <v>6820</v>
      </c>
      <c r="F216" s="26">
        <v>5</v>
      </c>
      <c r="G216" s="94">
        <v>1.8480000000000001</v>
      </c>
      <c r="H216" s="95">
        <f t="shared" si="3"/>
        <v>5264.4914219082757</v>
      </c>
    </row>
    <row r="217" spans="1:8" x14ac:dyDescent="0.25">
      <c r="A217" s="1" t="s">
        <v>282</v>
      </c>
      <c r="B217" s="1" t="s">
        <v>897</v>
      </c>
      <c r="C217" s="1" t="s">
        <v>898</v>
      </c>
      <c r="D217" s="93">
        <v>65.3</v>
      </c>
      <c r="E217" s="29">
        <v>7690</v>
      </c>
      <c r="F217" s="26">
        <v>3</v>
      </c>
      <c r="G217" s="94">
        <v>1.359</v>
      </c>
      <c r="H217" s="95">
        <f t="shared" si="3"/>
        <v>4365.3179110849032</v>
      </c>
    </row>
    <row r="218" spans="1:8" x14ac:dyDescent="0.25">
      <c r="A218" s="1" t="s">
        <v>282</v>
      </c>
      <c r="B218" s="1" t="s">
        <v>899</v>
      </c>
      <c r="C218" s="1" t="s">
        <v>900</v>
      </c>
      <c r="D218" s="93">
        <v>111.2</v>
      </c>
      <c r="E218" s="29">
        <v>10097</v>
      </c>
      <c r="F218" s="26">
        <v>7</v>
      </c>
      <c r="G218" s="94">
        <v>2.512</v>
      </c>
      <c r="H218" s="95">
        <f t="shared" si="3"/>
        <v>10594.539198766341</v>
      </c>
    </row>
    <row r="219" spans="1:8" x14ac:dyDescent="0.25">
      <c r="A219" s="1" t="s">
        <v>282</v>
      </c>
      <c r="B219" s="1" t="s">
        <v>901</v>
      </c>
      <c r="C219" s="1" t="s">
        <v>902</v>
      </c>
      <c r="D219" s="93">
        <v>118.4</v>
      </c>
      <c r="E219" s="29">
        <v>10107</v>
      </c>
      <c r="F219" s="26">
        <v>7</v>
      </c>
      <c r="G219" s="94">
        <v>2.512</v>
      </c>
      <c r="H219" s="95">
        <f t="shared" si="3"/>
        <v>10605.031958198611</v>
      </c>
    </row>
    <row r="220" spans="1:8" x14ac:dyDescent="0.25">
      <c r="A220" s="1" t="s">
        <v>282</v>
      </c>
      <c r="B220" s="1" t="s">
        <v>903</v>
      </c>
      <c r="C220" s="1" t="s">
        <v>904</v>
      </c>
      <c r="D220" s="93">
        <v>92.9</v>
      </c>
      <c r="E220" s="29">
        <v>8095</v>
      </c>
      <c r="F220" s="26">
        <v>5</v>
      </c>
      <c r="G220" s="94">
        <v>1.8480000000000001</v>
      </c>
      <c r="H220" s="95">
        <f t="shared" si="3"/>
        <v>6248.688865153591</v>
      </c>
    </row>
    <row r="221" spans="1:8" x14ac:dyDescent="0.25">
      <c r="A221" s="1" t="s">
        <v>282</v>
      </c>
      <c r="B221" s="1" t="s">
        <v>905</v>
      </c>
      <c r="C221" s="1" t="s">
        <v>906</v>
      </c>
      <c r="D221" s="93">
        <v>155.80000000000001</v>
      </c>
      <c r="E221" s="29">
        <v>8439</v>
      </c>
      <c r="F221" s="26">
        <v>10</v>
      </c>
      <c r="G221" s="94">
        <v>3.9809999999999999</v>
      </c>
      <c r="H221" s="95">
        <f t="shared" si="3"/>
        <v>14033.087892344225</v>
      </c>
    </row>
    <row r="222" spans="1:8" x14ac:dyDescent="0.25">
      <c r="A222" s="1" t="s">
        <v>282</v>
      </c>
      <c r="B222" s="1" t="s">
        <v>907</v>
      </c>
      <c r="C222" s="1" t="s">
        <v>908</v>
      </c>
      <c r="D222" s="93">
        <v>77.2</v>
      </c>
      <c r="E222" s="29">
        <v>7780</v>
      </c>
      <c r="F222" s="26">
        <v>4</v>
      </c>
      <c r="G222" s="94">
        <v>1.585</v>
      </c>
      <c r="H222" s="95">
        <f t="shared" si="3"/>
        <v>5150.8504931206844</v>
      </c>
    </row>
    <row r="223" spans="1:8" x14ac:dyDescent="0.25">
      <c r="A223" s="1" t="s">
        <v>282</v>
      </c>
      <c r="B223" s="1" t="s">
        <v>909</v>
      </c>
      <c r="C223" s="1" t="s">
        <v>910</v>
      </c>
      <c r="D223" s="93">
        <v>125.9</v>
      </c>
      <c r="E223" s="29">
        <v>7708</v>
      </c>
      <c r="F223" s="26">
        <v>8</v>
      </c>
      <c r="G223" s="94">
        <v>2.9289999999999998</v>
      </c>
      <c r="H223" s="95">
        <f t="shared" si="3"/>
        <v>9430.4226768672834</v>
      </c>
    </row>
    <row r="224" spans="1:8" x14ac:dyDescent="0.25">
      <c r="A224" s="1" t="s">
        <v>282</v>
      </c>
      <c r="B224" s="1" t="s">
        <v>911</v>
      </c>
      <c r="C224" s="1" t="s">
        <v>912</v>
      </c>
      <c r="D224" s="93">
        <v>57.2</v>
      </c>
      <c r="E224" s="29">
        <v>7638</v>
      </c>
      <c r="F224" s="26">
        <v>2</v>
      </c>
      <c r="G224" s="94">
        <v>1.1659999999999999</v>
      </c>
      <c r="H224" s="95">
        <f t="shared" si="3"/>
        <v>3720.045787020626</v>
      </c>
    </row>
    <row r="225" spans="1:8" x14ac:dyDescent="0.25">
      <c r="A225" s="1" t="s">
        <v>282</v>
      </c>
      <c r="B225" s="1" t="s">
        <v>913</v>
      </c>
      <c r="C225" s="1" t="s">
        <v>914</v>
      </c>
      <c r="D225" s="93">
        <v>79</v>
      </c>
      <c r="E225" s="29">
        <v>11580</v>
      </c>
      <c r="F225" s="26">
        <v>4</v>
      </c>
      <c r="G225" s="94">
        <v>1.585</v>
      </c>
      <c r="H225" s="95">
        <f t="shared" si="3"/>
        <v>7666.6900655960826</v>
      </c>
    </row>
    <row r="226" spans="1:8" x14ac:dyDescent="0.25">
      <c r="A226" s="1" t="s">
        <v>282</v>
      </c>
      <c r="B226" s="1" t="s">
        <v>915</v>
      </c>
      <c r="C226" s="1" t="s">
        <v>916</v>
      </c>
      <c r="D226" s="93">
        <v>46.3</v>
      </c>
      <c r="E226" s="29">
        <v>7670</v>
      </c>
      <c r="F226" s="26">
        <v>1</v>
      </c>
      <c r="G226" s="94">
        <v>1</v>
      </c>
      <c r="H226" s="95">
        <f t="shared" si="3"/>
        <v>3203.8003521312148</v>
      </c>
    </row>
    <row r="227" spans="1:8" x14ac:dyDescent="0.25">
      <c r="A227" s="1" t="s">
        <v>282</v>
      </c>
      <c r="B227" s="1" t="s">
        <v>917</v>
      </c>
      <c r="C227" s="1" t="s">
        <v>918</v>
      </c>
      <c r="D227" s="93">
        <v>173.8</v>
      </c>
      <c r="E227" s="29">
        <v>6534</v>
      </c>
      <c r="F227" s="26">
        <v>12</v>
      </c>
      <c r="G227" s="94">
        <v>5.4119999999999999</v>
      </c>
      <c r="H227" s="95">
        <f t="shared" si="3"/>
        <v>14770.901392759692</v>
      </c>
    </row>
    <row r="228" spans="1:8" x14ac:dyDescent="0.25">
      <c r="A228" s="1" t="s">
        <v>282</v>
      </c>
      <c r="B228" s="1" t="s">
        <v>919</v>
      </c>
      <c r="C228" s="1" t="s">
        <v>920</v>
      </c>
      <c r="D228" s="93">
        <v>72.8</v>
      </c>
      <c r="E228" s="29">
        <v>10180</v>
      </c>
      <c r="F228" s="26">
        <v>3</v>
      </c>
      <c r="G228" s="94">
        <v>1.359</v>
      </c>
      <c r="H228" s="95">
        <f t="shared" si="3"/>
        <v>5778.7953621384022</v>
      </c>
    </row>
    <row r="229" spans="1:8" x14ac:dyDescent="0.25">
      <c r="A229" s="1" t="s">
        <v>282</v>
      </c>
      <c r="B229" s="1" t="s">
        <v>921</v>
      </c>
      <c r="C229" s="1" t="s">
        <v>922</v>
      </c>
      <c r="D229" s="93">
        <v>80.3</v>
      </c>
      <c r="E229" s="29">
        <v>7745</v>
      </c>
      <c r="F229" s="26">
        <v>4</v>
      </c>
      <c r="G229" s="94">
        <v>1.585</v>
      </c>
      <c r="H229" s="95">
        <f t="shared" si="3"/>
        <v>5127.6782865320947</v>
      </c>
    </row>
    <row r="230" spans="1:8" x14ac:dyDescent="0.25">
      <c r="A230" s="1" t="s">
        <v>282</v>
      </c>
      <c r="B230" s="1" t="s">
        <v>923</v>
      </c>
      <c r="C230" s="1" t="s">
        <v>924</v>
      </c>
      <c r="D230" s="93">
        <v>88.8</v>
      </c>
      <c r="E230" s="29">
        <v>6249</v>
      </c>
      <c r="F230" s="26">
        <v>5</v>
      </c>
      <c r="G230" s="94">
        <v>1.8480000000000001</v>
      </c>
      <c r="H230" s="95">
        <f t="shared" si="3"/>
        <v>4823.7253512470397</v>
      </c>
    </row>
    <row r="231" spans="1:8" x14ac:dyDescent="0.25">
      <c r="A231" s="1" t="s">
        <v>282</v>
      </c>
      <c r="B231" s="1" t="s">
        <v>925</v>
      </c>
      <c r="C231" s="1" t="s">
        <v>926</v>
      </c>
      <c r="D231" s="93">
        <v>93</v>
      </c>
      <c r="E231" s="29">
        <v>6240</v>
      </c>
      <c r="F231" s="26">
        <v>5</v>
      </c>
      <c r="G231" s="94">
        <v>1.8480000000000001</v>
      </c>
      <c r="H231" s="95">
        <f t="shared" si="3"/>
        <v>4816.7780751770733</v>
      </c>
    </row>
    <row r="232" spans="1:8" x14ac:dyDescent="0.25">
      <c r="A232" s="1" t="s">
        <v>282</v>
      </c>
      <c r="B232" s="1" t="s">
        <v>927</v>
      </c>
      <c r="C232" s="1" t="s">
        <v>928</v>
      </c>
      <c r="D232" s="93">
        <v>71.900000000000006</v>
      </c>
      <c r="E232" s="29">
        <v>8218</v>
      </c>
      <c r="F232" s="26">
        <v>3</v>
      </c>
      <c r="G232" s="94">
        <v>1.359</v>
      </c>
      <c r="H232" s="95">
        <f t="shared" si="3"/>
        <v>4665.0432501034775</v>
      </c>
    </row>
    <row r="233" spans="1:8" x14ac:dyDescent="0.25">
      <c r="A233" s="1" t="s">
        <v>282</v>
      </c>
      <c r="B233" s="1" t="s">
        <v>929</v>
      </c>
      <c r="C233" s="1" t="s">
        <v>930</v>
      </c>
      <c r="D233" s="93">
        <v>61.2</v>
      </c>
      <c r="E233" s="29">
        <v>7159</v>
      </c>
      <c r="F233" s="26">
        <v>3</v>
      </c>
      <c r="G233" s="94">
        <v>1.359</v>
      </c>
      <c r="H233" s="95">
        <f t="shared" si="3"/>
        <v>4063.889587185543</v>
      </c>
    </row>
    <row r="234" spans="1:8" x14ac:dyDescent="0.25">
      <c r="A234" s="1" t="s">
        <v>282</v>
      </c>
      <c r="B234" s="1" t="s">
        <v>931</v>
      </c>
      <c r="C234" s="1" t="s">
        <v>932</v>
      </c>
      <c r="D234" s="93">
        <v>79.8</v>
      </c>
      <c r="E234" s="29">
        <v>7755</v>
      </c>
      <c r="F234" s="26">
        <v>4</v>
      </c>
      <c r="G234" s="94">
        <v>1.585</v>
      </c>
      <c r="H234" s="95">
        <f t="shared" si="3"/>
        <v>5134.2989169859775</v>
      </c>
    </row>
    <row r="235" spans="1:8" x14ac:dyDescent="0.25">
      <c r="A235" s="1" t="s">
        <v>282</v>
      </c>
      <c r="B235" s="1" t="s">
        <v>933</v>
      </c>
      <c r="C235" s="1" t="s">
        <v>934</v>
      </c>
      <c r="D235" s="93">
        <v>80</v>
      </c>
      <c r="E235" s="29">
        <v>7581</v>
      </c>
      <c r="F235" s="26">
        <v>4</v>
      </c>
      <c r="G235" s="94">
        <v>1.585</v>
      </c>
      <c r="H235" s="95">
        <f t="shared" si="3"/>
        <v>5019.0999470884208</v>
      </c>
    </row>
    <row r="236" spans="1:8" x14ac:dyDescent="0.25">
      <c r="A236" s="1" t="s">
        <v>285</v>
      </c>
      <c r="B236" s="1" t="s">
        <v>935</v>
      </c>
      <c r="C236" s="1" t="s">
        <v>936</v>
      </c>
      <c r="D236" s="93">
        <v>85</v>
      </c>
      <c r="E236" s="29">
        <v>9751</v>
      </c>
      <c r="F236" s="26">
        <v>4</v>
      </c>
      <c r="G236" s="94">
        <v>1.585</v>
      </c>
      <c r="H236" s="95">
        <f t="shared" si="3"/>
        <v>6455.7767555809505</v>
      </c>
    </row>
    <row r="237" spans="1:8" x14ac:dyDescent="0.25">
      <c r="A237" s="1" t="s">
        <v>285</v>
      </c>
      <c r="B237" s="1" t="s">
        <v>937</v>
      </c>
      <c r="C237" s="1" t="s">
        <v>938</v>
      </c>
      <c r="D237" s="93">
        <v>74.5</v>
      </c>
      <c r="E237" s="29">
        <v>9078</v>
      </c>
      <c r="F237" s="26">
        <v>4</v>
      </c>
      <c r="G237" s="94">
        <v>1.585</v>
      </c>
      <c r="H237" s="95">
        <f t="shared" si="3"/>
        <v>6010.208326034649</v>
      </c>
    </row>
    <row r="238" spans="1:8" x14ac:dyDescent="0.25">
      <c r="A238" s="1" t="s">
        <v>285</v>
      </c>
      <c r="B238" s="1" t="s">
        <v>939</v>
      </c>
      <c r="C238" s="1" t="s">
        <v>940</v>
      </c>
      <c r="D238" s="93">
        <v>116.8</v>
      </c>
      <c r="E238" s="29">
        <v>10420</v>
      </c>
      <c r="F238" s="26">
        <v>7</v>
      </c>
      <c r="G238" s="94">
        <v>2.512</v>
      </c>
      <c r="H238" s="95">
        <f t="shared" si="3"/>
        <v>10933.455328428767</v>
      </c>
    </row>
    <row r="239" spans="1:8" x14ac:dyDescent="0.25">
      <c r="A239" s="1" t="s">
        <v>285</v>
      </c>
      <c r="B239" s="1" t="s">
        <v>941</v>
      </c>
      <c r="C239" s="1" t="s">
        <v>942</v>
      </c>
      <c r="D239" s="93">
        <v>80.2</v>
      </c>
      <c r="E239" s="29">
        <v>6790</v>
      </c>
      <c r="F239" s="26">
        <v>4</v>
      </c>
      <c r="G239" s="94">
        <v>1.585</v>
      </c>
      <c r="H239" s="95">
        <f t="shared" si="3"/>
        <v>4495.408078186304</v>
      </c>
    </row>
    <row r="240" spans="1:8" x14ac:dyDescent="0.25">
      <c r="A240" s="1" t="s">
        <v>285</v>
      </c>
      <c r="B240" s="1" t="s">
        <v>943</v>
      </c>
      <c r="C240" s="1" t="s">
        <v>944</v>
      </c>
      <c r="D240" s="93">
        <v>83.4</v>
      </c>
      <c r="E240" s="29">
        <v>6926</v>
      </c>
      <c r="F240" s="26">
        <v>4</v>
      </c>
      <c r="G240" s="94">
        <v>1.585</v>
      </c>
      <c r="H240" s="95">
        <f t="shared" si="3"/>
        <v>4585.4486523591077</v>
      </c>
    </row>
    <row r="241" spans="1:8" x14ac:dyDescent="0.25">
      <c r="A241" s="1" t="s">
        <v>285</v>
      </c>
      <c r="B241" s="1" t="s">
        <v>945</v>
      </c>
      <c r="C241" s="1" t="s">
        <v>946</v>
      </c>
      <c r="D241" s="93">
        <v>116.2</v>
      </c>
      <c r="E241" s="29">
        <v>8588</v>
      </c>
      <c r="F241" s="26">
        <v>7</v>
      </c>
      <c r="G241" s="94">
        <v>2.512</v>
      </c>
      <c r="H241" s="95">
        <f t="shared" si="3"/>
        <v>9011.1818004362995</v>
      </c>
    </row>
    <row r="242" spans="1:8" x14ac:dyDescent="0.25">
      <c r="A242" s="1" t="s">
        <v>285</v>
      </c>
      <c r="B242" s="1" t="s">
        <v>947</v>
      </c>
      <c r="C242" s="1" t="s">
        <v>948</v>
      </c>
      <c r="D242" s="93">
        <v>64.400000000000006</v>
      </c>
      <c r="E242" s="29">
        <v>7324</v>
      </c>
      <c r="F242" s="26">
        <v>3</v>
      </c>
      <c r="G242" s="94">
        <v>1.359</v>
      </c>
      <c r="H242" s="95">
        <f t="shared" si="3"/>
        <v>4157.5537556288473</v>
      </c>
    </row>
    <row r="243" spans="1:8" x14ac:dyDescent="0.25">
      <c r="A243" s="1" t="s">
        <v>285</v>
      </c>
      <c r="B243" s="1" t="s">
        <v>949</v>
      </c>
      <c r="C243" s="1" t="s">
        <v>950</v>
      </c>
      <c r="D243" s="93">
        <v>130</v>
      </c>
      <c r="E243" s="29">
        <v>8301</v>
      </c>
      <c r="F243" s="26">
        <v>8</v>
      </c>
      <c r="G243" s="94">
        <v>2.9289999999999998</v>
      </c>
      <c r="H243" s="95">
        <f t="shared" si="3"/>
        <v>10155.933918094877</v>
      </c>
    </row>
    <row r="244" spans="1:8" x14ac:dyDescent="0.25">
      <c r="A244" s="1" t="s">
        <v>285</v>
      </c>
      <c r="B244" s="1" t="s">
        <v>951</v>
      </c>
      <c r="C244" s="1" t="s">
        <v>952</v>
      </c>
      <c r="D244" s="93">
        <v>126.1</v>
      </c>
      <c r="E244" s="29">
        <v>8780</v>
      </c>
      <c r="F244" s="26">
        <v>8</v>
      </c>
      <c r="G244" s="94">
        <v>2.9289999999999998</v>
      </c>
      <c r="H244" s="95">
        <f t="shared" si="3"/>
        <v>10741.970822897607</v>
      </c>
    </row>
    <row r="245" spans="1:8" x14ac:dyDescent="0.25">
      <c r="A245" s="1" t="s">
        <v>285</v>
      </c>
      <c r="B245" s="1" t="s">
        <v>953</v>
      </c>
      <c r="C245" s="1" t="s">
        <v>954</v>
      </c>
      <c r="D245" s="93">
        <v>89</v>
      </c>
      <c r="E245" s="29">
        <v>10380</v>
      </c>
      <c r="F245" s="26">
        <v>5</v>
      </c>
      <c r="G245" s="94">
        <v>1.8480000000000001</v>
      </c>
      <c r="H245" s="95">
        <f t="shared" si="3"/>
        <v>8012.5250673618621</v>
      </c>
    </row>
    <row r="246" spans="1:8" x14ac:dyDescent="0.25">
      <c r="A246" s="1" t="s">
        <v>285</v>
      </c>
      <c r="B246" s="1" t="s">
        <v>955</v>
      </c>
      <c r="C246" s="1" t="s">
        <v>956</v>
      </c>
      <c r="D246" s="93">
        <v>75.2</v>
      </c>
      <c r="E246" s="29">
        <v>7408</v>
      </c>
      <c r="F246" s="26">
        <v>4</v>
      </c>
      <c r="G246" s="94">
        <v>1.585</v>
      </c>
      <c r="H246" s="95">
        <f t="shared" si="3"/>
        <v>4904.5630402362503</v>
      </c>
    </row>
    <row r="247" spans="1:8" x14ac:dyDescent="0.25">
      <c r="A247" s="1" t="s">
        <v>285</v>
      </c>
      <c r="B247" s="1" t="s">
        <v>957</v>
      </c>
      <c r="C247" s="1" t="s">
        <v>958</v>
      </c>
      <c r="D247" s="93">
        <v>107.5</v>
      </c>
      <c r="E247" s="29">
        <v>7818</v>
      </c>
      <c r="F247" s="26">
        <v>6</v>
      </c>
      <c r="G247" s="94">
        <v>2.1539999999999999</v>
      </c>
      <c r="H247" s="95">
        <f t="shared" si="3"/>
        <v>7034.1470956296989</v>
      </c>
    </row>
    <row r="248" spans="1:8" x14ac:dyDescent="0.25">
      <c r="A248" s="1" t="s">
        <v>285</v>
      </c>
      <c r="B248" s="1" t="s">
        <v>959</v>
      </c>
      <c r="C248" s="1" t="s">
        <v>960</v>
      </c>
      <c r="D248" s="93">
        <v>59.2</v>
      </c>
      <c r="E248" s="29">
        <v>6474</v>
      </c>
      <c r="F248" s="26">
        <v>2</v>
      </c>
      <c r="G248" s="94">
        <v>1.1659999999999999</v>
      </c>
      <c r="H248" s="95">
        <f t="shared" si="3"/>
        <v>3153.1260048666581</v>
      </c>
    </row>
    <row r="249" spans="1:8" x14ac:dyDescent="0.25">
      <c r="A249" s="1" t="s">
        <v>285</v>
      </c>
      <c r="B249" s="1" t="s">
        <v>961</v>
      </c>
      <c r="C249" s="1" t="s">
        <v>962</v>
      </c>
      <c r="D249" s="93">
        <v>99</v>
      </c>
      <c r="E249" s="29">
        <v>7919</v>
      </c>
      <c r="F249" s="26">
        <v>6</v>
      </c>
      <c r="G249" s="94">
        <v>2.1539999999999999</v>
      </c>
      <c r="H249" s="95">
        <f t="shared" si="3"/>
        <v>7125.0205743529787</v>
      </c>
    </row>
    <row r="250" spans="1:8" x14ac:dyDescent="0.25">
      <c r="A250" s="1" t="s">
        <v>285</v>
      </c>
      <c r="B250" s="1" t="s">
        <v>963</v>
      </c>
      <c r="C250" s="1" t="s">
        <v>964</v>
      </c>
      <c r="D250" s="93">
        <v>114</v>
      </c>
      <c r="E250" s="29">
        <v>9849</v>
      </c>
      <c r="F250" s="26">
        <v>7</v>
      </c>
      <c r="G250" s="94">
        <v>2.512</v>
      </c>
      <c r="H250" s="95">
        <f t="shared" si="3"/>
        <v>10334.318764845961</v>
      </c>
    </row>
    <row r="251" spans="1:8" x14ac:dyDescent="0.25">
      <c r="A251" s="1" t="s">
        <v>285</v>
      </c>
      <c r="B251" s="1" t="s">
        <v>965</v>
      </c>
      <c r="C251" s="1" t="s">
        <v>966</v>
      </c>
      <c r="D251" s="93">
        <v>131.6</v>
      </c>
      <c r="E251" s="29">
        <v>9678</v>
      </c>
      <c r="F251" s="26">
        <v>8</v>
      </c>
      <c r="G251" s="94">
        <v>2.9289999999999998</v>
      </c>
      <c r="H251" s="95">
        <f t="shared" si="3"/>
        <v>11840.637087016292</v>
      </c>
    </row>
    <row r="252" spans="1:8" x14ac:dyDescent="0.25">
      <c r="A252" s="1" t="s">
        <v>285</v>
      </c>
      <c r="B252" s="1" t="s">
        <v>967</v>
      </c>
      <c r="C252" s="1" t="s">
        <v>968</v>
      </c>
      <c r="D252" s="93">
        <v>117</v>
      </c>
      <c r="E252" s="29">
        <v>8935</v>
      </c>
      <c r="F252" s="26">
        <v>7</v>
      </c>
      <c r="G252" s="94">
        <v>2.512</v>
      </c>
      <c r="H252" s="95">
        <f t="shared" si="3"/>
        <v>9375.2805527361834</v>
      </c>
    </row>
    <row r="253" spans="1:8" x14ac:dyDescent="0.25">
      <c r="A253" s="1" t="s">
        <v>285</v>
      </c>
      <c r="B253" s="1" t="s">
        <v>969</v>
      </c>
      <c r="C253" s="1" t="s">
        <v>970</v>
      </c>
      <c r="D253" s="93">
        <v>84.4</v>
      </c>
      <c r="E253" s="29">
        <v>9468</v>
      </c>
      <c r="F253" s="26">
        <v>4</v>
      </c>
      <c r="G253" s="94">
        <v>1.585</v>
      </c>
      <c r="H253" s="95">
        <f t="shared" si="3"/>
        <v>6268.4129137360724</v>
      </c>
    </row>
    <row r="254" spans="1:8" x14ac:dyDescent="0.25">
      <c r="A254" s="1" t="s">
        <v>285</v>
      </c>
      <c r="B254" s="1" t="s">
        <v>971</v>
      </c>
      <c r="C254" s="1" t="s">
        <v>972</v>
      </c>
      <c r="D254" s="93">
        <v>73.7</v>
      </c>
      <c r="E254" s="29">
        <v>8946</v>
      </c>
      <c r="F254" s="26">
        <v>4</v>
      </c>
      <c r="G254" s="94">
        <v>1.585</v>
      </c>
      <c r="H254" s="95">
        <f t="shared" si="3"/>
        <v>5922.8160040433995</v>
      </c>
    </row>
    <row r="255" spans="1:8" x14ac:dyDescent="0.25">
      <c r="A255" s="1" t="s">
        <v>285</v>
      </c>
      <c r="B255" s="1" t="s">
        <v>973</v>
      </c>
      <c r="C255" s="1" t="s">
        <v>974</v>
      </c>
      <c r="D255" s="93">
        <v>87.7</v>
      </c>
      <c r="E255" s="29">
        <v>13505</v>
      </c>
      <c r="F255" s="26">
        <v>5</v>
      </c>
      <c r="G255" s="94">
        <v>1.8480000000000001</v>
      </c>
      <c r="H255" s="95">
        <f t="shared" si="3"/>
        <v>10424.773702767048</v>
      </c>
    </row>
    <row r="256" spans="1:8" x14ac:dyDescent="0.25">
      <c r="A256" s="1" t="s">
        <v>285</v>
      </c>
      <c r="B256" s="1" t="s">
        <v>975</v>
      </c>
      <c r="C256" s="1" t="s">
        <v>976</v>
      </c>
      <c r="D256" s="93">
        <v>79.8</v>
      </c>
      <c r="E256" s="29">
        <v>6845</v>
      </c>
      <c r="F256" s="26">
        <v>4</v>
      </c>
      <c r="G256" s="94">
        <v>1.585</v>
      </c>
      <c r="H256" s="95">
        <f t="shared" si="3"/>
        <v>4531.8215456826583</v>
      </c>
    </row>
    <row r="257" spans="1:8" x14ac:dyDescent="0.25">
      <c r="A257" s="1" t="s">
        <v>285</v>
      </c>
      <c r="B257" s="1" t="s">
        <v>977</v>
      </c>
      <c r="C257" s="1" t="s">
        <v>978</v>
      </c>
      <c r="D257" s="93">
        <v>91.4</v>
      </c>
      <c r="E257" s="29">
        <v>6324</v>
      </c>
      <c r="F257" s="26">
        <v>5</v>
      </c>
      <c r="G257" s="94">
        <v>1.8480000000000001</v>
      </c>
      <c r="H257" s="95">
        <f t="shared" si="3"/>
        <v>4881.6193184967642</v>
      </c>
    </row>
    <row r="258" spans="1:8" x14ac:dyDescent="0.25">
      <c r="A258" s="1" t="s">
        <v>285</v>
      </c>
      <c r="B258" s="1" t="s">
        <v>979</v>
      </c>
      <c r="C258" s="1" t="s">
        <v>980</v>
      </c>
      <c r="D258" s="93">
        <v>109.1</v>
      </c>
      <c r="E258" s="29">
        <v>8820</v>
      </c>
      <c r="F258" s="26">
        <v>6</v>
      </c>
      <c r="G258" s="94">
        <v>2.1539999999999999</v>
      </c>
      <c r="H258" s="95">
        <f t="shared" si="3"/>
        <v>7935.6839835576811</v>
      </c>
    </row>
    <row r="259" spans="1:8" x14ac:dyDescent="0.25">
      <c r="A259" s="1" t="s">
        <v>285</v>
      </c>
      <c r="B259" s="1" t="s">
        <v>981</v>
      </c>
      <c r="C259" s="1" t="s">
        <v>982</v>
      </c>
      <c r="D259" s="93">
        <v>98.6</v>
      </c>
      <c r="E259" s="29">
        <v>10948</v>
      </c>
      <c r="F259" s="26">
        <v>6</v>
      </c>
      <c r="G259" s="94">
        <v>2.1539999999999999</v>
      </c>
      <c r="H259" s="95">
        <f t="shared" si="3"/>
        <v>9850.3251986382656</v>
      </c>
    </row>
    <row r="260" spans="1:8" x14ac:dyDescent="0.25">
      <c r="A260" s="1" t="s">
        <v>285</v>
      </c>
      <c r="B260" s="1" t="s">
        <v>983</v>
      </c>
      <c r="C260" s="1" t="s">
        <v>984</v>
      </c>
      <c r="D260" s="93">
        <v>135.30000000000001</v>
      </c>
      <c r="E260" s="29">
        <v>9077</v>
      </c>
      <c r="F260" s="26">
        <v>9</v>
      </c>
      <c r="G260" s="94">
        <v>3.415</v>
      </c>
      <c r="H260" s="95">
        <f t="shared" si="3"/>
        <v>12948.012926251311</v>
      </c>
    </row>
    <row r="261" spans="1:8" x14ac:dyDescent="0.25">
      <c r="A261" s="1" t="s">
        <v>285</v>
      </c>
      <c r="B261" s="1" t="s">
        <v>985</v>
      </c>
      <c r="C261" s="1" t="s">
        <v>986</v>
      </c>
      <c r="D261" s="93">
        <v>124.5</v>
      </c>
      <c r="E261" s="29">
        <v>11844</v>
      </c>
      <c r="F261" s="26">
        <v>8</v>
      </c>
      <c r="G261" s="94">
        <v>2.9289999999999998</v>
      </c>
      <c r="H261" s="95">
        <f t="shared" si="3"/>
        <v>14490.649479088754</v>
      </c>
    </row>
    <row r="262" spans="1:8" x14ac:dyDescent="0.25">
      <c r="A262" s="1" t="s">
        <v>285</v>
      </c>
      <c r="B262" s="1" t="s">
        <v>987</v>
      </c>
      <c r="C262" s="1" t="s">
        <v>988</v>
      </c>
      <c r="D262" s="93">
        <v>92.3</v>
      </c>
      <c r="E262" s="29">
        <v>8094</v>
      </c>
      <c r="F262" s="26">
        <v>5</v>
      </c>
      <c r="G262" s="94">
        <v>1.8480000000000001</v>
      </c>
      <c r="H262" s="95">
        <f t="shared" ref="H262:H325" si="4">E262*G262*$E$6797/SUMPRODUCT($E$5:$E$6795,$G$5:$G$6795)</f>
        <v>6247.9169455902611</v>
      </c>
    </row>
    <row r="263" spans="1:8" x14ac:dyDescent="0.25">
      <c r="A263" s="1" t="s">
        <v>285</v>
      </c>
      <c r="B263" s="1" t="s">
        <v>989</v>
      </c>
      <c r="C263" s="1" t="s">
        <v>990</v>
      </c>
      <c r="D263" s="93">
        <v>101.6</v>
      </c>
      <c r="E263" s="29">
        <v>10931</v>
      </c>
      <c r="F263" s="26">
        <v>6</v>
      </c>
      <c r="G263" s="94">
        <v>2.1539999999999999</v>
      </c>
      <c r="H263" s="95">
        <f t="shared" si="4"/>
        <v>9835.0296626155341</v>
      </c>
    </row>
    <row r="264" spans="1:8" x14ac:dyDescent="0.25">
      <c r="A264" s="1" t="s">
        <v>285</v>
      </c>
      <c r="B264" s="1" t="s">
        <v>991</v>
      </c>
      <c r="C264" s="1" t="s">
        <v>992</v>
      </c>
      <c r="D264" s="93">
        <v>130.19999999999999</v>
      </c>
      <c r="E264" s="29">
        <v>12274</v>
      </c>
      <c r="F264" s="26">
        <v>8</v>
      </c>
      <c r="G264" s="94">
        <v>2.9289999999999998</v>
      </c>
      <c r="H264" s="95">
        <f t="shared" si="4"/>
        <v>15016.736888410616</v>
      </c>
    </row>
    <row r="265" spans="1:8" x14ac:dyDescent="0.25">
      <c r="A265" s="1" t="s">
        <v>285</v>
      </c>
      <c r="B265" s="1" t="s">
        <v>993</v>
      </c>
      <c r="C265" s="1" t="s">
        <v>994</v>
      </c>
      <c r="D265" s="93">
        <v>106.5</v>
      </c>
      <c r="E265" s="29">
        <v>7029</v>
      </c>
      <c r="F265" s="26">
        <v>6</v>
      </c>
      <c r="G265" s="94">
        <v>2.1539999999999999</v>
      </c>
      <c r="H265" s="95">
        <f t="shared" si="4"/>
        <v>6324.2542766923962</v>
      </c>
    </row>
    <row r="266" spans="1:8" x14ac:dyDescent="0.25">
      <c r="A266" s="1" t="s">
        <v>285</v>
      </c>
      <c r="B266" s="1" t="s">
        <v>995</v>
      </c>
      <c r="C266" s="1" t="s">
        <v>996</v>
      </c>
      <c r="D266" s="93">
        <v>108.3</v>
      </c>
      <c r="E266" s="29">
        <v>9232</v>
      </c>
      <c r="F266" s="26">
        <v>6</v>
      </c>
      <c r="G266" s="94">
        <v>2.1539999999999999</v>
      </c>
      <c r="H266" s="95">
        <f t="shared" si="4"/>
        <v>8306.3757977556143</v>
      </c>
    </row>
    <row r="267" spans="1:8" x14ac:dyDescent="0.25">
      <c r="A267" s="1" t="s">
        <v>285</v>
      </c>
      <c r="B267" s="1" t="s">
        <v>997</v>
      </c>
      <c r="C267" s="1" t="s">
        <v>998</v>
      </c>
      <c r="D267" s="93">
        <v>71.099999999999994</v>
      </c>
      <c r="E267" s="29">
        <v>8071</v>
      </c>
      <c r="F267" s="26">
        <v>3</v>
      </c>
      <c r="G267" s="94">
        <v>1.359</v>
      </c>
      <c r="H267" s="95">
        <f t="shared" si="4"/>
        <v>4581.5969909448959</v>
      </c>
    </row>
    <row r="268" spans="1:8" x14ac:dyDescent="0.25">
      <c r="A268" s="1" t="s">
        <v>285</v>
      </c>
      <c r="B268" s="1" t="s">
        <v>999</v>
      </c>
      <c r="C268" s="1" t="s">
        <v>1000</v>
      </c>
      <c r="D268" s="93">
        <v>116.3</v>
      </c>
      <c r="E268" s="29">
        <v>8001</v>
      </c>
      <c r="F268" s="26">
        <v>7</v>
      </c>
      <c r="G268" s="94">
        <v>2.512</v>
      </c>
      <c r="H268" s="95">
        <f t="shared" si="4"/>
        <v>8395.2568217618573</v>
      </c>
    </row>
    <row r="269" spans="1:8" x14ac:dyDescent="0.25">
      <c r="A269" s="1" t="s">
        <v>285</v>
      </c>
      <c r="B269" s="1" t="s">
        <v>1001</v>
      </c>
      <c r="C269" s="1" t="s">
        <v>1002</v>
      </c>
      <c r="D269" s="93">
        <v>79.5</v>
      </c>
      <c r="E269" s="29">
        <v>6668</v>
      </c>
      <c r="F269" s="26">
        <v>4</v>
      </c>
      <c r="G269" s="94">
        <v>1.585</v>
      </c>
      <c r="H269" s="95">
        <f t="shared" si="4"/>
        <v>4414.6363866489364</v>
      </c>
    </row>
    <row r="270" spans="1:8" x14ac:dyDescent="0.25">
      <c r="A270" s="1" t="s">
        <v>285</v>
      </c>
      <c r="B270" s="1" t="s">
        <v>1003</v>
      </c>
      <c r="C270" s="1" t="s">
        <v>1004</v>
      </c>
      <c r="D270" s="93">
        <v>66.400000000000006</v>
      </c>
      <c r="E270" s="29">
        <v>6653</v>
      </c>
      <c r="F270" s="26">
        <v>3</v>
      </c>
      <c r="G270" s="94">
        <v>1.359</v>
      </c>
      <c r="H270" s="95">
        <f t="shared" si="4"/>
        <v>3776.6528039594095</v>
      </c>
    </row>
    <row r="271" spans="1:8" x14ac:dyDescent="0.25">
      <c r="A271" s="1" t="s">
        <v>285</v>
      </c>
      <c r="B271" s="1" t="s">
        <v>1005</v>
      </c>
      <c r="C271" s="1" t="s">
        <v>1006</v>
      </c>
      <c r="D271" s="93">
        <v>128.4</v>
      </c>
      <c r="E271" s="29">
        <v>12929</v>
      </c>
      <c r="F271" s="26">
        <v>8</v>
      </c>
      <c r="G271" s="94">
        <v>2.9289999999999998</v>
      </c>
      <c r="H271" s="95">
        <f t="shared" si="4"/>
        <v>15818.102593307876</v>
      </c>
    </row>
    <row r="272" spans="1:8" x14ac:dyDescent="0.25">
      <c r="A272" s="1" t="s">
        <v>285</v>
      </c>
      <c r="B272" s="1" t="s">
        <v>1007</v>
      </c>
      <c r="C272" s="1" t="s">
        <v>1008</v>
      </c>
      <c r="D272" s="93">
        <v>108.5</v>
      </c>
      <c r="E272" s="29">
        <v>7292</v>
      </c>
      <c r="F272" s="26">
        <v>6</v>
      </c>
      <c r="G272" s="94">
        <v>2.1539999999999999</v>
      </c>
      <c r="H272" s="95">
        <f t="shared" si="4"/>
        <v>6560.8852163381653</v>
      </c>
    </row>
    <row r="273" spans="1:8" x14ac:dyDescent="0.25">
      <c r="A273" s="1" t="s">
        <v>285</v>
      </c>
      <c r="B273" s="1" t="s">
        <v>1009</v>
      </c>
      <c r="C273" s="1" t="s">
        <v>1010</v>
      </c>
      <c r="D273" s="93">
        <v>101.8</v>
      </c>
      <c r="E273" s="29">
        <v>6707</v>
      </c>
      <c r="F273" s="26">
        <v>6</v>
      </c>
      <c r="G273" s="94">
        <v>2.1539999999999999</v>
      </c>
      <c r="H273" s="95">
        <f t="shared" si="4"/>
        <v>6034.5388296736237</v>
      </c>
    </row>
    <row r="274" spans="1:8" x14ac:dyDescent="0.25">
      <c r="A274" s="1" t="s">
        <v>288</v>
      </c>
      <c r="B274" s="1" t="s">
        <v>1011</v>
      </c>
      <c r="C274" s="1" t="s">
        <v>1012</v>
      </c>
      <c r="D274" s="93">
        <v>97.2</v>
      </c>
      <c r="E274" s="29">
        <v>7180</v>
      </c>
      <c r="F274" s="26">
        <v>6</v>
      </c>
      <c r="G274" s="94">
        <v>2.1539999999999999</v>
      </c>
      <c r="H274" s="95">
        <f t="shared" si="4"/>
        <v>6460.1146260707656</v>
      </c>
    </row>
    <row r="275" spans="1:8" x14ac:dyDescent="0.25">
      <c r="A275" s="1" t="s">
        <v>288</v>
      </c>
      <c r="B275" s="1" t="s">
        <v>1013</v>
      </c>
      <c r="C275" s="1" t="s">
        <v>1014</v>
      </c>
      <c r="D275" s="93">
        <v>112.8</v>
      </c>
      <c r="E275" s="29">
        <v>9072</v>
      </c>
      <c r="F275" s="26">
        <v>7</v>
      </c>
      <c r="G275" s="94">
        <v>2.512</v>
      </c>
      <c r="H275" s="95">
        <f t="shared" si="4"/>
        <v>9519.0313569583268</v>
      </c>
    </row>
    <row r="276" spans="1:8" x14ac:dyDescent="0.25">
      <c r="A276" s="1" t="s">
        <v>288</v>
      </c>
      <c r="B276" s="1" t="s">
        <v>1015</v>
      </c>
      <c r="C276" s="1" t="s">
        <v>1016</v>
      </c>
      <c r="D276" s="93">
        <v>112.3</v>
      </c>
      <c r="E276" s="29">
        <v>11688</v>
      </c>
      <c r="F276" s="26">
        <v>7</v>
      </c>
      <c r="G276" s="94">
        <v>2.512</v>
      </c>
      <c r="H276" s="95">
        <f t="shared" si="4"/>
        <v>12263.937224441019</v>
      </c>
    </row>
    <row r="277" spans="1:8" x14ac:dyDescent="0.25">
      <c r="A277" s="1" t="s">
        <v>288</v>
      </c>
      <c r="B277" s="1" t="s">
        <v>1017</v>
      </c>
      <c r="C277" s="1" t="s">
        <v>1018</v>
      </c>
      <c r="D277" s="93">
        <v>101.2</v>
      </c>
      <c r="E277" s="29">
        <v>8441</v>
      </c>
      <c r="F277" s="26">
        <v>6</v>
      </c>
      <c r="G277" s="94">
        <v>2.1539999999999999</v>
      </c>
      <c r="H277" s="95">
        <f t="shared" si="4"/>
        <v>7594.6835039921079</v>
      </c>
    </row>
    <row r="278" spans="1:8" x14ac:dyDescent="0.25">
      <c r="A278" s="1" t="s">
        <v>288</v>
      </c>
      <c r="B278" s="1" t="s">
        <v>1019</v>
      </c>
      <c r="C278" s="1" t="s">
        <v>1020</v>
      </c>
      <c r="D278" s="93">
        <v>98.4</v>
      </c>
      <c r="E278" s="29">
        <v>8785</v>
      </c>
      <c r="F278" s="26">
        <v>6</v>
      </c>
      <c r="G278" s="94">
        <v>2.1539999999999999</v>
      </c>
      <c r="H278" s="95">
        <f t="shared" si="4"/>
        <v>7904.1931740991186</v>
      </c>
    </row>
    <row r="279" spans="1:8" x14ac:dyDescent="0.25">
      <c r="A279" s="1" t="s">
        <v>288</v>
      </c>
      <c r="B279" s="1" t="s">
        <v>1021</v>
      </c>
      <c r="C279" s="1" t="s">
        <v>1022</v>
      </c>
      <c r="D279" s="93">
        <v>106.1</v>
      </c>
      <c r="E279" s="29">
        <v>9133</v>
      </c>
      <c r="F279" s="26">
        <v>6</v>
      </c>
      <c r="G279" s="94">
        <v>2.1539999999999999</v>
      </c>
      <c r="H279" s="95">
        <f t="shared" si="4"/>
        <v>8217.3017938585381</v>
      </c>
    </row>
    <row r="280" spans="1:8" x14ac:dyDescent="0.25">
      <c r="A280" s="1" t="s">
        <v>288</v>
      </c>
      <c r="B280" s="1" t="s">
        <v>1023</v>
      </c>
      <c r="C280" s="1" t="s">
        <v>1024</v>
      </c>
      <c r="D280" s="93">
        <v>70.900000000000006</v>
      </c>
      <c r="E280" s="29">
        <v>8435</v>
      </c>
      <c r="F280" s="26">
        <v>3</v>
      </c>
      <c r="G280" s="94">
        <v>1.359</v>
      </c>
      <c r="H280" s="95">
        <f t="shared" si="4"/>
        <v>4788.2258231470942</v>
      </c>
    </row>
    <row r="281" spans="1:8" x14ac:dyDescent="0.25">
      <c r="A281" s="1" t="s">
        <v>288</v>
      </c>
      <c r="B281" s="1" t="s">
        <v>1025</v>
      </c>
      <c r="C281" s="1" t="s">
        <v>1026</v>
      </c>
      <c r="D281" s="93">
        <v>80.2</v>
      </c>
      <c r="E281" s="29">
        <v>8271</v>
      </c>
      <c r="F281" s="26">
        <v>4</v>
      </c>
      <c r="G281" s="94">
        <v>1.585</v>
      </c>
      <c r="H281" s="95">
        <f t="shared" si="4"/>
        <v>5475.9234484063218</v>
      </c>
    </row>
    <row r="282" spans="1:8" x14ac:dyDescent="0.25">
      <c r="A282" s="1" t="s">
        <v>288</v>
      </c>
      <c r="B282" s="1" t="s">
        <v>1027</v>
      </c>
      <c r="C282" s="1" t="s">
        <v>1028</v>
      </c>
      <c r="D282" s="93">
        <v>65</v>
      </c>
      <c r="E282" s="29">
        <v>6573</v>
      </c>
      <c r="F282" s="26">
        <v>3</v>
      </c>
      <c r="G282" s="94">
        <v>1.359</v>
      </c>
      <c r="H282" s="95">
        <f t="shared" si="4"/>
        <v>3731.2398738050806</v>
      </c>
    </row>
    <row r="283" spans="1:8" x14ac:dyDescent="0.25">
      <c r="A283" s="1" t="s">
        <v>288</v>
      </c>
      <c r="B283" s="1" t="s">
        <v>1029</v>
      </c>
      <c r="C283" s="1" t="s">
        <v>1030</v>
      </c>
      <c r="D283" s="93">
        <v>82.7</v>
      </c>
      <c r="E283" s="29">
        <v>8189</v>
      </c>
      <c r="F283" s="26">
        <v>4</v>
      </c>
      <c r="G283" s="94">
        <v>1.585</v>
      </c>
      <c r="H283" s="95">
        <f t="shared" si="4"/>
        <v>5421.6342786844843</v>
      </c>
    </row>
    <row r="284" spans="1:8" x14ac:dyDescent="0.25">
      <c r="A284" s="1" t="s">
        <v>288</v>
      </c>
      <c r="B284" s="1" t="s">
        <v>1031</v>
      </c>
      <c r="C284" s="1" t="s">
        <v>1032</v>
      </c>
      <c r="D284" s="93">
        <v>69.099999999999994</v>
      </c>
      <c r="E284" s="29">
        <v>6746</v>
      </c>
      <c r="F284" s="26">
        <v>3</v>
      </c>
      <c r="G284" s="94">
        <v>1.359</v>
      </c>
      <c r="H284" s="95">
        <f t="shared" si="4"/>
        <v>3829.4453352638179</v>
      </c>
    </row>
    <row r="285" spans="1:8" x14ac:dyDescent="0.25">
      <c r="A285" s="1" t="s">
        <v>288</v>
      </c>
      <c r="B285" s="1" t="s">
        <v>1033</v>
      </c>
      <c r="C285" s="1" t="s">
        <v>1034</v>
      </c>
      <c r="D285" s="93">
        <v>108.4</v>
      </c>
      <c r="E285" s="29">
        <v>10681</v>
      </c>
      <c r="F285" s="26">
        <v>6</v>
      </c>
      <c r="G285" s="94">
        <v>2.1539999999999999</v>
      </c>
      <c r="H285" s="95">
        <f t="shared" si="4"/>
        <v>9610.0953093400894</v>
      </c>
    </row>
    <row r="286" spans="1:8" x14ac:dyDescent="0.25">
      <c r="A286" s="1" t="s">
        <v>288</v>
      </c>
      <c r="B286" s="1" t="s">
        <v>1035</v>
      </c>
      <c r="C286" s="1" t="s">
        <v>1036</v>
      </c>
      <c r="D286" s="93">
        <v>61.5</v>
      </c>
      <c r="E286" s="29">
        <v>6604</v>
      </c>
      <c r="F286" s="26">
        <v>3</v>
      </c>
      <c r="G286" s="94">
        <v>1.359</v>
      </c>
      <c r="H286" s="95">
        <f t="shared" si="4"/>
        <v>3748.8373842398828</v>
      </c>
    </row>
    <row r="287" spans="1:8" x14ac:dyDescent="0.25">
      <c r="A287" s="1" t="s">
        <v>288</v>
      </c>
      <c r="B287" s="1" t="s">
        <v>1037</v>
      </c>
      <c r="C287" s="1" t="s">
        <v>1038</v>
      </c>
      <c r="D287" s="93">
        <v>136.5</v>
      </c>
      <c r="E287" s="29">
        <v>7378</v>
      </c>
      <c r="F287" s="26">
        <v>9</v>
      </c>
      <c r="G287" s="94">
        <v>3.415</v>
      </c>
      <c r="H287" s="95">
        <f t="shared" si="4"/>
        <v>10524.450740319728</v>
      </c>
    </row>
    <row r="288" spans="1:8" x14ac:dyDescent="0.25">
      <c r="A288" s="1" t="s">
        <v>288</v>
      </c>
      <c r="B288" s="1" t="s">
        <v>1039</v>
      </c>
      <c r="C288" s="1" t="s">
        <v>1040</v>
      </c>
      <c r="D288" s="93">
        <v>96.8</v>
      </c>
      <c r="E288" s="29">
        <v>9224</v>
      </c>
      <c r="F288" s="26">
        <v>5</v>
      </c>
      <c r="G288" s="94">
        <v>1.8480000000000001</v>
      </c>
      <c r="H288" s="95">
        <f t="shared" si="4"/>
        <v>7120.186052152776</v>
      </c>
    </row>
    <row r="289" spans="1:8" x14ac:dyDescent="0.25">
      <c r="A289" s="1" t="s">
        <v>288</v>
      </c>
      <c r="B289" s="1" t="s">
        <v>1041</v>
      </c>
      <c r="C289" s="1" t="s">
        <v>1042</v>
      </c>
      <c r="D289" s="93">
        <v>82.3</v>
      </c>
      <c r="E289" s="29">
        <v>9652</v>
      </c>
      <c r="F289" s="26">
        <v>4</v>
      </c>
      <c r="G289" s="94">
        <v>1.585</v>
      </c>
      <c r="H289" s="95">
        <f t="shared" si="4"/>
        <v>6390.2325140875128</v>
      </c>
    </row>
    <row r="290" spans="1:8" x14ac:dyDescent="0.25">
      <c r="A290" s="1" t="s">
        <v>288</v>
      </c>
      <c r="B290" s="1" t="s">
        <v>1043</v>
      </c>
      <c r="C290" s="1" t="s">
        <v>1044</v>
      </c>
      <c r="D290" s="93">
        <v>68.3</v>
      </c>
      <c r="E290" s="29">
        <v>6354</v>
      </c>
      <c r="F290" s="26">
        <v>3</v>
      </c>
      <c r="G290" s="94">
        <v>1.359</v>
      </c>
      <c r="H290" s="95">
        <f t="shared" si="4"/>
        <v>3606.921977507604</v>
      </c>
    </row>
    <row r="291" spans="1:8" x14ac:dyDescent="0.25">
      <c r="A291" s="1" t="s">
        <v>288</v>
      </c>
      <c r="B291" s="1" t="s">
        <v>1045</v>
      </c>
      <c r="C291" s="1" t="s">
        <v>1046</v>
      </c>
      <c r="D291" s="93">
        <v>83.1</v>
      </c>
      <c r="E291" s="29">
        <v>8934</v>
      </c>
      <c r="F291" s="26">
        <v>4</v>
      </c>
      <c r="G291" s="94">
        <v>1.585</v>
      </c>
      <c r="H291" s="95">
        <f t="shared" si="4"/>
        <v>5914.8712474987396</v>
      </c>
    </row>
    <row r="292" spans="1:8" x14ac:dyDescent="0.25">
      <c r="A292" s="1" t="s">
        <v>288</v>
      </c>
      <c r="B292" s="1" t="s">
        <v>1047</v>
      </c>
      <c r="C292" s="1" t="s">
        <v>1048</v>
      </c>
      <c r="D292" s="93">
        <v>78.2</v>
      </c>
      <c r="E292" s="29">
        <v>8543</v>
      </c>
      <c r="F292" s="26">
        <v>4</v>
      </c>
      <c r="G292" s="94">
        <v>1.585</v>
      </c>
      <c r="H292" s="95">
        <f t="shared" si="4"/>
        <v>5656.0045967519291</v>
      </c>
    </row>
    <row r="293" spans="1:8" x14ac:dyDescent="0.25">
      <c r="A293" s="1" t="s">
        <v>288</v>
      </c>
      <c r="B293" s="1" t="s">
        <v>1049</v>
      </c>
      <c r="C293" s="1" t="s">
        <v>1050</v>
      </c>
      <c r="D293" s="93">
        <v>100.1</v>
      </c>
      <c r="E293" s="29">
        <v>9773</v>
      </c>
      <c r="F293" s="26">
        <v>6</v>
      </c>
      <c r="G293" s="94">
        <v>2.1539999999999999</v>
      </c>
      <c r="H293" s="95">
        <f t="shared" si="4"/>
        <v>8793.1337382436759</v>
      </c>
    </row>
    <row r="294" spans="1:8" x14ac:dyDescent="0.25">
      <c r="A294" s="1" t="s">
        <v>288</v>
      </c>
      <c r="B294" s="1" t="s">
        <v>1051</v>
      </c>
      <c r="C294" s="1" t="s">
        <v>1052</v>
      </c>
      <c r="D294" s="93">
        <v>60.8</v>
      </c>
      <c r="E294" s="29">
        <v>9214</v>
      </c>
      <c r="F294" s="26">
        <v>2</v>
      </c>
      <c r="G294" s="94">
        <v>1.1659999999999999</v>
      </c>
      <c r="H294" s="95">
        <f t="shared" si="4"/>
        <v>4487.6278975658615</v>
      </c>
    </row>
    <row r="295" spans="1:8" x14ac:dyDescent="0.25">
      <c r="A295" s="1" t="s">
        <v>288</v>
      </c>
      <c r="B295" s="1" t="s">
        <v>1053</v>
      </c>
      <c r="C295" s="1" t="s">
        <v>1054</v>
      </c>
      <c r="D295" s="93">
        <v>67.099999999999994</v>
      </c>
      <c r="E295" s="29">
        <v>8053</v>
      </c>
      <c r="F295" s="26">
        <v>3</v>
      </c>
      <c r="G295" s="94">
        <v>1.359</v>
      </c>
      <c r="H295" s="95">
        <f t="shared" si="4"/>
        <v>4571.3790816601722</v>
      </c>
    </row>
    <row r="296" spans="1:8" x14ac:dyDescent="0.25">
      <c r="A296" s="1" t="s">
        <v>288</v>
      </c>
      <c r="B296" s="1" t="s">
        <v>1055</v>
      </c>
      <c r="C296" s="1" t="s">
        <v>1056</v>
      </c>
      <c r="D296" s="93">
        <v>109</v>
      </c>
      <c r="E296" s="29">
        <v>9448</v>
      </c>
      <c r="F296" s="26">
        <v>6</v>
      </c>
      <c r="G296" s="94">
        <v>2.1539999999999999</v>
      </c>
      <c r="H296" s="95">
        <f t="shared" si="4"/>
        <v>8500.7190789855977</v>
      </c>
    </row>
    <row r="297" spans="1:8" x14ac:dyDescent="0.25">
      <c r="A297" s="1" t="s">
        <v>288</v>
      </c>
      <c r="B297" s="1" t="s">
        <v>1057</v>
      </c>
      <c r="C297" s="1" t="s">
        <v>1058</v>
      </c>
      <c r="D297" s="93">
        <v>102.2</v>
      </c>
      <c r="E297" s="29">
        <v>8307</v>
      </c>
      <c r="F297" s="26">
        <v>6</v>
      </c>
      <c r="G297" s="94">
        <v>2.1539999999999999</v>
      </c>
      <c r="H297" s="95">
        <f t="shared" si="4"/>
        <v>7474.1186906364683</v>
      </c>
    </row>
    <row r="298" spans="1:8" x14ac:dyDescent="0.25">
      <c r="A298" s="1" t="s">
        <v>288</v>
      </c>
      <c r="B298" s="1" t="s">
        <v>1059</v>
      </c>
      <c r="C298" s="1" t="s">
        <v>1060</v>
      </c>
      <c r="D298" s="93">
        <v>103.3</v>
      </c>
      <c r="E298" s="29">
        <v>10321</v>
      </c>
      <c r="F298" s="26">
        <v>6</v>
      </c>
      <c r="G298" s="94">
        <v>2.1539999999999999</v>
      </c>
      <c r="H298" s="95">
        <f t="shared" si="4"/>
        <v>9286.1898406234504</v>
      </c>
    </row>
    <row r="299" spans="1:8" x14ac:dyDescent="0.25">
      <c r="A299" s="1" t="s">
        <v>288</v>
      </c>
      <c r="B299" s="1" t="s">
        <v>1061</v>
      </c>
      <c r="C299" s="1" t="s">
        <v>1062</v>
      </c>
      <c r="D299" s="93">
        <v>81.400000000000006</v>
      </c>
      <c r="E299" s="29">
        <v>8337</v>
      </c>
      <c r="F299" s="26">
        <v>4</v>
      </c>
      <c r="G299" s="94">
        <v>1.585</v>
      </c>
      <c r="H299" s="95">
        <f t="shared" si="4"/>
        <v>5519.6196094019479</v>
      </c>
    </row>
    <row r="300" spans="1:8" x14ac:dyDescent="0.25">
      <c r="A300" s="1" t="s">
        <v>288</v>
      </c>
      <c r="B300" s="1" t="s">
        <v>1063</v>
      </c>
      <c r="C300" s="1" t="s">
        <v>1064</v>
      </c>
      <c r="D300" s="93">
        <v>96.3</v>
      </c>
      <c r="E300" s="29">
        <v>8608</v>
      </c>
      <c r="F300" s="26">
        <v>5</v>
      </c>
      <c r="G300" s="94">
        <v>1.8480000000000001</v>
      </c>
      <c r="H300" s="95">
        <f t="shared" si="4"/>
        <v>6644.6836011417063</v>
      </c>
    </row>
    <row r="301" spans="1:8" x14ac:dyDescent="0.25">
      <c r="A301" s="1" t="s">
        <v>288</v>
      </c>
      <c r="B301" s="1" t="s">
        <v>1065</v>
      </c>
      <c r="C301" s="1" t="s">
        <v>1066</v>
      </c>
      <c r="D301" s="93">
        <v>58.7</v>
      </c>
      <c r="E301" s="29">
        <v>8075</v>
      </c>
      <c r="F301" s="26">
        <v>2</v>
      </c>
      <c r="G301" s="94">
        <v>1.1659999999999999</v>
      </c>
      <c r="H301" s="95">
        <f t="shared" si="4"/>
        <v>3932.8842275715569</v>
      </c>
    </row>
    <row r="302" spans="1:8" x14ac:dyDescent="0.25">
      <c r="A302" s="1" t="s">
        <v>288</v>
      </c>
      <c r="B302" s="1" t="s">
        <v>1067</v>
      </c>
      <c r="C302" s="1" t="s">
        <v>1068</v>
      </c>
      <c r="D302" s="93">
        <v>83.5</v>
      </c>
      <c r="E302" s="29">
        <v>8794</v>
      </c>
      <c r="F302" s="26">
        <v>4</v>
      </c>
      <c r="G302" s="94">
        <v>1.585</v>
      </c>
      <c r="H302" s="95">
        <f t="shared" si="4"/>
        <v>5822.1824211443827</v>
      </c>
    </row>
    <row r="303" spans="1:8" x14ac:dyDescent="0.25">
      <c r="A303" s="1" t="s">
        <v>288</v>
      </c>
      <c r="B303" s="1" t="s">
        <v>1069</v>
      </c>
      <c r="C303" s="1" t="s">
        <v>1070</v>
      </c>
      <c r="D303" s="93">
        <v>112.5</v>
      </c>
      <c r="E303" s="29">
        <v>9456</v>
      </c>
      <c r="F303" s="26">
        <v>7</v>
      </c>
      <c r="G303" s="94">
        <v>2.512</v>
      </c>
      <c r="H303" s="95">
        <f t="shared" si="4"/>
        <v>9921.9533191576229</v>
      </c>
    </row>
    <row r="304" spans="1:8" x14ac:dyDescent="0.25">
      <c r="A304" s="1" t="s">
        <v>288</v>
      </c>
      <c r="B304" s="1" t="s">
        <v>1071</v>
      </c>
      <c r="C304" s="1" t="s">
        <v>1072</v>
      </c>
      <c r="D304" s="93">
        <v>70.8</v>
      </c>
      <c r="E304" s="29">
        <v>10026</v>
      </c>
      <c r="F304" s="26">
        <v>3</v>
      </c>
      <c r="G304" s="94">
        <v>1.359</v>
      </c>
      <c r="H304" s="95">
        <f t="shared" si="4"/>
        <v>5691.3754715913192</v>
      </c>
    </row>
    <row r="305" spans="1:8" x14ac:dyDescent="0.25">
      <c r="A305" s="1" t="s">
        <v>288</v>
      </c>
      <c r="B305" s="1" t="s">
        <v>1073</v>
      </c>
      <c r="C305" s="1" t="s">
        <v>1074</v>
      </c>
      <c r="D305" s="93">
        <v>85</v>
      </c>
      <c r="E305" s="29">
        <v>7843</v>
      </c>
      <c r="F305" s="26">
        <v>4</v>
      </c>
      <c r="G305" s="94">
        <v>1.585</v>
      </c>
      <c r="H305" s="95">
        <f t="shared" si="4"/>
        <v>5192.5604649801453</v>
      </c>
    </row>
    <row r="306" spans="1:8" x14ac:dyDescent="0.25">
      <c r="A306" s="1" t="s">
        <v>288</v>
      </c>
      <c r="B306" s="1" t="s">
        <v>1075</v>
      </c>
      <c r="C306" s="1" t="s">
        <v>1076</v>
      </c>
      <c r="D306" s="93">
        <v>125.7</v>
      </c>
      <c r="E306" s="29">
        <v>10792</v>
      </c>
      <c r="F306" s="26">
        <v>8</v>
      </c>
      <c r="G306" s="94">
        <v>2.9289999999999998</v>
      </c>
      <c r="H306" s="95">
        <f t="shared" si="4"/>
        <v>13203.570514887353</v>
      </c>
    </row>
    <row r="307" spans="1:8" x14ac:dyDescent="0.25">
      <c r="A307" s="1" t="s">
        <v>288</v>
      </c>
      <c r="B307" s="1" t="s">
        <v>1077</v>
      </c>
      <c r="C307" s="1" t="s">
        <v>1078</v>
      </c>
      <c r="D307" s="93">
        <v>83.2</v>
      </c>
      <c r="E307" s="29">
        <v>10181</v>
      </c>
      <c r="F307" s="26">
        <v>4</v>
      </c>
      <c r="G307" s="94">
        <v>1.585</v>
      </c>
      <c r="H307" s="95">
        <f t="shared" si="4"/>
        <v>6740.4638650979041</v>
      </c>
    </row>
    <row r="308" spans="1:8" x14ac:dyDescent="0.25">
      <c r="A308" s="1" t="s">
        <v>288</v>
      </c>
      <c r="B308" s="1" t="s">
        <v>1079</v>
      </c>
      <c r="C308" s="1" t="s">
        <v>1080</v>
      </c>
      <c r="D308" s="93">
        <v>77</v>
      </c>
      <c r="E308" s="29">
        <v>10958</v>
      </c>
      <c r="F308" s="26">
        <v>4</v>
      </c>
      <c r="G308" s="94">
        <v>1.585</v>
      </c>
      <c r="H308" s="95">
        <f t="shared" si="4"/>
        <v>7254.8868513645839</v>
      </c>
    </row>
    <row r="309" spans="1:8" x14ac:dyDescent="0.25">
      <c r="A309" s="1" t="s">
        <v>291</v>
      </c>
      <c r="B309" s="1" t="s">
        <v>1081</v>
      </c>
      <c r="C309" s="1" t="s">
        <v>1082</v>
      </c>
      <c r="D309" s="93">
        <v>129.80000000000001</v>
      </c>
      <c r="E309" s="29">
        <v>6758</v>
      </c>
      <c r="F309" s="26">
        <v>8</v>
      </c>
      <c r="G309" s="94">
        <v>2.9289999999999998</v>
      </c>
      <c r="H309" s="95">
        <f t="shared" si="4"/>
        <v>8268.1365399933966</v>
      </c>
    </row>
    <row r="310" spans="1:8" x14ac:dyDescent="0.25">
      <c r="A310" s="1" t="s">
        <v>291</v>
      </c>
      <c r="B310" s="1" t="s">
        <v>1083</v>
      </c>
      <c r="C310" s="1" t="s">
        <v>1084</v>
      </c>
      <c r="D310" s="93">
        <v>136.19999999999999</v>
      </c>
      <c r="E310" s="29">
        <v>13845</v>
      </c>
      <c r="F310" s="26">
        <v>9</v>
      </c>
      <c r="G310" s="94">
        <v>3.415</v>
      </c>
      <c r="H310" s="95">
        <f t="shared" si="4"/>
        <v>19749.392857105806</v>
      </c>
    </row>
    <row r="311" spans="1:8" x14ac:dyDescent="0.25">
      <c r="A311" s="1" t="s">
        <v>291</v>
      </c>
      <c r="B311" s="1" t="s">
        <v>1085</v>
      </c>
      <c r="C311" s="1" t="s">
        <v>1086</v>
      </c>
      <c r="D311" s="93">
        <v>160.19999999999999</v>
      </c>
      <c r="E311" s="29">
        <v>9183</v>
      </c>
      <c r="F311" s="26">
        <v>11</v>
      </c>
      <c r="G311" s="94">
        <v>4.6420000000000003</v>
      </c>
      <c r="H311" s="95">
        <f t="shared" si="4"/>
        <v>17805.730724546083</v>
      </c>
    </row>
    <row r="312" spans="1:8" x14ac:dyDescent="0.25">
      <c r="A312" s="1" t="s">
        <v>291</v>
      </c>
      <c r="B312" s="1" t="s">
        <v>1087</v>
      </c>
      <c r="C312" s="1" t="s">
        <v>1088</v>
      </c>
      <c r="D312" s="93">
        <v>148</v>
      </c>
      <c r="E312" s="29">
        <v>11129</v>
      </c>
      <c r="F312" s="26">
        <v>10</v>
      </c>
      <c r="G312" s="94">
        <v>3.9809999999999999</v>
      </c>
      <c r="H312" s="95">
        <f t="shared" si="4"/>
        <v>18506.24898138392</v>
      </c>
    </row>
    <row r="313" spans="1:8" x14ac:dyDescent="0.25">
      <c r="A313" s="1" t="s">
        <v>291</v>
      </c>
      <c r="B313" s="1" t="s">
        <v>1089</v>
      </c>
      <c r="C313" s="1" t="s">
        <v>1090</v>
      </c>
      <c r="D313" s="93">
        <v>120.6</v>
      </c>
      <c r="E313" s="29">
        <v>8547</v>
      </c>
      <c r="F313" s="26">
        <v>7</v>
      </c>
      <c r="G313" s="94">
        <v>2.512</v>
      </c>
      <c r="H313" s="95">
        <f t="shared" si="4"/>
        <v>8968.1614867639801</v>
      </c>
    </row>
    <row r="314" spans="1:8" x14ac:dyDescent="0.25">
      <c r="A314" s="1" t="s">
        <v>291</v>
      </c>
      <c r="B314" s="1" t="s">
        <v>1091</v>
      </c>
      <c r="C314" s="1" t="s">
        <v>1092</v>
      </c>
      <c r="D314" s="93">
        <v>118</v>
      </c>
      <c r="E314" s="29">
        <v>10192</v>
      </c>
      <c r="F314" s="26">
        <v>7</v>
      </c>
      <c r="G314" s="94">
        <v>2.512</v>
      </c>
      <c r="H314" s="95">
        <f t="shared" si="4"/>
        <v>10694.220413372936</v>
      </c>
    </row>
    <row r="315" spans="1:8" x14ac:dyDescent="0.25">
      <c r="A315" s="1" t="s">
        <v>291</v>
      </c>
      <c r="B315" s="1" t="s">
        <v>1093</v>
      </c>
      <c r="C315" s="1" t="s">
        <v>1094</v>
      </c>
      <c r="D315" s="93">
        <v>136</v>
      </c>
      <c r="E315" s="29">
        <v>11229</v>
      </c>
      <c r="F315" s="26">
        <v>9</v>
      </c>
      <c r="G315" s="94">
        <v>3.415</v>
      </c>
      <c r="H315" s="95">
        <f t="shared" si="4"/>
        <v>16017.763264170539</v>
      </c>
    </row>
    <row r="316" spans="1:8" x14ac:dyDescent="0.25">
      <c r="A316" s="1" t="s">
        <v>291</v>
      </c>
      <c r="B316" s="1" t="s">
        <v>1095</v>
      </c>
      <c r="C316" s="1" t="s">
        <v>1096</v>
      </c>
      <c r="D316" s="93">
        <v>89.7</v>
      </c>
      <c r="E316" s="29">
        <v>6809</v>
      </c>
      <c r="F316" s="26">
        <v>5</v>
      </c>
      <c r="G316" s="94">
        <v>1.8480000000000001</v>
      </c>
      <c r="H316" s="95">
        <f t="shared" si="4"/>
        <v>5256.0003067116486</v>
      </c>
    </row>
    <row r="317" spans="1:8" x14ac:dyDescent="0.25">
      <c r="A317" s="1" t="s">
        <v>291</v>
      </c>
      <c r="B317" s="1" t="s">
        <v>1097</v>
      </c>
      <c r="C317" s="1" t="s">
        <v>1098</v>
      </c>
      <c r="D317" s="93">
        <v>127.1</v>
      </c>
      <c r="E317" s="29">
        <v>7333</v>
      </c>
      <c r="F317" s="26">
        <v>8</v>
      </c>
      <c r="G317" s="94">
        <v>2.9289999999999998</v>
      </c>
      <c r="H317" s="95">
        <f t="shared" si="4"/>
        <v>8971.6255175749593</v>
      </c>
    </row>
    <row r="318" spans="1:8" x14ac:dyDescent="0.25">
      <c r="A318" s="1" t="s">
        <v>291</v>
      </c>
      <c r="B318" s="1" t="s">
        <v>1099</v>
      </c>
      <c r="C318" s="1" t="s">
        <v>1100</v>
      </c>
      <c r="D318" s="93">
        <v>129.69999999999999</v>
      </c>
      <c r="E318" s="29">
        <v>10947</v>
      </c>
      <c r="F318" s="26">
        <v>8</v>
      </c>
      <c r="G318" s="94">
        <v>2.9289999999999998</v>
      </c>
      <c r="H318" s="95">
        <f t="shared" si="4"/>
        <v>13393.206674061516</v>
      </c>
    </row>
    <row r="319" spans="1:8" x14ac:dyDescent="0.25">
      <c r="A319" s="1" t="s">
        <v>291</v>
      </c>
      <c r="B319" s="1" t="s">
        <v>1101</v>
      </c>
      <c r="C319" s="1" t="s">
        <v>1102</v>
      </c>
      <c r="D319" s="93">
        <v>163.4</v>
      </c>
      <c r="E319" s="29">
        <v>7428</v>
      </c>
      <c r="F319" s="26">
        <v>11</v>
      </c>
      <c r="G319" s="94">
        <v>4.6420000000000003</v>
      </c>
      <c r="H319" s="95">
        <f t="shared" si="4"/>
        <v>14402.80603527478</v>
      </c>
    </row>
    <row r="320" spans="1:8" x14ac:dyDescent="0.25">
      <c r="A320" s="1" t="s">
        <v>291</v>
      </c>
      <c r="B320" s="1" t="s">
        <v>1103</v>
      </c>
      <c r="C320" s="1" t="s">
        <v>1104</v>
      </c>
      <c r="D320" s="93">
        <v>109.1</v>
      </c>
      <c r="E320" s="29">
        <v>7258</v>
      </c>
      <c r="F320" s="26">
        <v>6</v>
      </c>
      <c r="G320" s="94">
        <v>2.1539999999999999</v>
      </c>
      <c r="H320" s="95">
        <f t="shared" si="4"/>
        <v>6530.2941442927049</v>
      </c>
    </row>
    <row r="321" spans="1:8" x14ac:dyDescent="0.25">
      <c r="A321" s="1" t="s">
        <v>291</v>
      </c>
      <c r="B321" s="1" t="s">
        <v>1105</v>
      </c>
      <c r="C321" s="1" t="s">
        <v>1106</v>
      </c>
      <c r="D321" s="93">
        <v>122.2</v>
      </c>
      <c r="E321" s="29">
        <v>7080</v>
      </c>
      <c r="F321" s="26">
        <v>8</v>
      </c>
      <c r="G321" s="94">
        <v>2.9289999999999998</v>
      </c>
      <c r="H321" s="95">
        <f t="shared" si="4"/>
        <v>8662.090367439072</v>
      </c>
    </row>
    <row r="322" spans="1:8" x14ac:dyDescent="0.25">
      <c r="A322" s="1" t="s">
        <v>291</v>
      </c>
      <c r="B322" s="1" t="s">
        <v>1107</v>
      </c>
      <c r="C322" s="1" t="s">
        <v>1108</v>
      </c>
      <c r="D322" s="93">
        <v>109.7</v>
      </c>
      <c r="E322" s="29">
        <v>6717</v>
      </c>
      <c r="F322" s="26">
        <v>7</v>
      </c>
      <c r="G322" s="94">
        <v>2.512</v>
      </c>
      <c r="H322" s="95">
        <f t="shared" si="4"/>
        <v>7047.9865106579673</v>
      </c>
    </row>
    <row r="323" spans="1:8" x14ac:dyDescent="0.25">
      <c r="A323" s="1" t="s">
        <v>291</v>
      </c>
      <c r="B323" s="1" t="s">
        <v>1109</v>
      </c>
      <c r="C323" s="1" t="s">
        <v>1110</v>
      </c>
      <c r="D323" s="93">
        <v>97.7</v>
      </c>
      <c r="E323" s="29">
        <v>6248</v>
      </c>
      <c r="F323" s="26">
        <v>6</v>
      </c>
      <c r="G323" s="94">
        <v>2.1539999999999999</v>
      </c>
      <c r="H323" s="95">
        <f t="shared" si="4"/>
        <v>5621.5593570599076</v>
      </c>
    </row>
    <row r="324" spans="1:8" x14ac:dyDescent="0.25">
      <c r="A324" s="1" t="s">
        <v>291</v>
      </c>
      <c r="B324" s="1" t="s">
        <v>1111</v>
      </c>
      <c r="C324" s="1" t="s">
        <v>1112</v>
      </c>
      <c r="D324" s="93">
        <v>127.8</v>
      </c>
      <c r="E324" s="29">
        <v>8016</v>
      </c>
      <c r="F324" s="26">
        <v>8</v>
      </c>
      <c r="G324" s="94">
        <v>2.9289999999999998</v>
      </c>
      <c r="H324" s="95">
        <f t="shared" si="4"/>
        <v>9807.2480770327129</v>
      </c>
    </row>
    <row r="325" spans="1:8" x14ac:dyDescent="0.25">
      <c r="A325" s="1" t="s">
        <v>291</v>
      </c>
      <c r="B325" s="1" t="s">
        <v>1113</v>
      </c>
      <c r="C325" s="1" t="s">
        <v>1114</v>
      </c>
      <c r="D325" s="93">
        <v>90.7</v>
      </c>
      <c r="E325" s="29">
        <v>7344</v>
      </c>
      <c r="F325" s="26">
        <v>5</v>
      </c>
      <c r="G325" s="94">
        <v>1.8480000000000001</v>
      </c>
      <c r="H325" s="95">
        <f t="shared" si="4"/>
        <v>5668.9772730930172</v>
      </c>
    </row>
    <row r="326" spans="1:8" x14ac:dyDescent="0.25">
      <c r="A326" s="1" t="s">
        <v>291</v>
      </c>
      <c r="B326" s="1" t="s">
        <v>1115</v>
      </c>
      <c r="C326" s="1" t="s">
        <v>1116</v>
      </c>
      <c r="D326" s="93">
        <v>61.9</v>
      </c>
      <c r="E326" s="29">
        <v>6287</v>
      </c>
      <c r="F326" s="26">
        <v>3</v>
      </c>
      <c r="G326" s="94">
        <v>1.359</v>
      </c>
      <c r="H326" s="95">
        <f t="shared" ref="H326:H389" si="5">E326*G326*$E$6797/SUMPRODUCT($E$5:$E$6795,$G$5:$G$6795)</f>
        <v>3568.8886485033531</v>
      </c>
    </row>
    <row r="327" spans="1:8" x14ac:dyDescent="0.25">
      <c r="A327" s="1" t="s">
        <v>291</v>
      </c>
      <c r="B327" s="1" t="s">
        <v>1117</v>
      </c>
      <c r="C327" s="1" t="s">
        <v>1118</v>
      </c>
      <c r="D327" s="93">
        <v>95</v>
      </c>
      <c r="E327" s="29">
        <v>6528</v>
      </c>
      <c r="F327" s="26">
        <v>5</v>
      </c>
      <c r="G327" s="94">
        <v>1.8480000000000001</v>
      </c>
      <c r="H327" s="95">
        <f t="shared" si="5"/>
        <v>5039.0909094160143</v>
      </c>
    </row>
    <row r="328" spans="1:8" x14ac:dyDescent="0.25">
      <c r="A328" s="1" t="s">
        <v>291</v>
      </c>
      <c r="B328" s="1" t="s">
        <v>1119</v>
      </c>
      <c r="C328" s="1" t="s">
        <v>1120</v>
      </c>
      <c r="D328" s="93">
        <v>78.3</v>
      </c>
      <c r="E328" s="29">
        <v>6603</v>
      </c>
      <c r="F328" s="26">
        <v>4</v>
      </c>
      <c r="G328" s="94">
        <v>1.585</v>
      </c>
      <c r="H328" s="95">
        <f t="shared" si="5"/>
        <v>4371.6022886986984</v>
      </c>
    </row>
    <row r="329" spans="1:8" x14ac:dyDescent="0.25">
      <c r="A329" s="1" t="s">
        <v>291</v>
      </c>
      <c r="B329" s="1" t="s">
        <v>1121</v>
      </c>
      <c r="C329" s="1" t="s">
        <v>1122</v>
      </c>
      <c r="D329" s="93">
        <v>113.6</v>
      </c>
      <c r="E329" s="29">
        <v>7995</v>
      </c>
      <c r="F329" s="26">
        <v>7</v>
      </c>
      <c r="G329" s="94">
        <v>2.512</v>
      </c>
      <c r="H329" s="95">
        <f t="shared" si="5"/>
        <v>8388.9611661024937</v>
      </c>
    </row>
    <row r="330" spans="1:8" x14ac:dyDescent="0.25">
      <c r="A330" s="1" t="s">
        <v>291</v>
      </c>
      <c r="B330" s="1" t="s">
        <v>1123</v>
      </c>
      <c r="C330" s="1" t="s">
        <v>1124</v>
      </c>
      <c r="D330" s="93">
        <v>79.7</v>
      </c>
      <c r="E330" s="29">
        <v>6068</v>
      </c>
      <c r="F330" s="26">
        <v>4</v>
      </c>
      <c r="G330" s="94">
        <v>1.585</v>
      </c>
      <c r="H330" s="95">
        <f t="shared" si="5"/>
        <v>4017.398559415979</v>
      </c>
    </row>
    <row r="331" spans="1:8" x14ac:dyDescent="0.25">
      <c r="A331" s="1" t="s">
        <v>291</v>
      </c>
      <c r="B331" s="1" t="s">
        <v>1125</v>
      </c>
      <c r="C331" s="1" t="s">
        <v>1126</v>
      </c>
      <c r="D331" s="93">
        <v>93.2</v>
      </c>
      <c r="E331" s="29">
        <v>6093</v>
      </c>
      <c r="F331" s="26">
        <v>5</v>
      </c>
      <c r="G331" s="94">
        <v>1.8480000000000001</v>
      </c>
      <c r="H331" s="95">
        <f t="shared" si="5"/>
        <v>4703.3058993676132</v>
      </c>
    </row>
    <row r="332" spans="1:8" x14ac:dyDescent="0.25">
      <c r="A332" s="1" t="s">
        <v>291</v>
      </c>
      <c r="B332" s="1" t="s">
        <v>1127</v>
      </c>
      <c r="C332" s="1" t="s">
        <v>1128</v>
      </c>
      <c r="D332" s="93">
        <v>135.1</v>
      </c>
      <c r="E332" s="29">
        <v>7660</v>
      </c>
      <c r="F332" s="26">
        <v>9</v>
      </c>
      <c r="G332" s="94">
        <v>3.415</v>
      </c>
      <c r="H332" s="95">
        <f t="shared" si="5"/>
        <v>10926.713563411375</v>
      </c>
    </row>
    <row r="333" spans="1:8" x14ac:dyDescent="0.25">
      <c r="A333" s="1" t="s">
        <v>291</v>
      </c>
      <c r="B333" s="1" t="s">
        <v>1129</v>
      </c>
      <c r="C333" s="1" t="s">
        <v>1130</v>
      </c>
      <c r="D333" s="93">
        <v>98.9</v>
      </c>
      <c r="E333" s="29">
        <v>6459</v>
      </c>
      <c r="F333" s="26">
        <v>6</v>
      </c>
      <c r="G333" s="94">
        <v>2.1539999999999999</v>
      </c>
      <c r="H333" s="95">
        <f t="shared" si="5"/>
        <v>5811.4039512243835</v>
      </c>
    </row>
    <row r="334" spans="1:8" x14ac:dyDescent="0.25">
      <c r="A334" s="1" t="s">
        <v>291</v>
      </c>
      <c r="B334" s="1" t="s">
        <v>1131</v>
      </c>
      <c r="C334" s="1" t="s">
        <v>1132</v>
      </c>
      <c r="D334" s="93">
        <v>102</v>
      </c>
      <c r="E334" s="29">
        <v>6695</v>
      </c>
      <c r="F334" s="26">
        <v>6</v>
      </c>
      <c r="G334" s="94">
        <v>2.1539999999999999</v>
      </c>
      <c r="H334" s="95">
        <f t="shared" si="5"/>
        <v>6023.7419807164033</v>
      </c>
    </row>
    <row r="335" spans="1:8" x14ac:dyDescent="0.25">
      <c r="A335" s="1" t="s">
        <v>291</v>
      </c>
      <c r="B335" s="1" t="s">
        <v>1133</v>
      </c>
      <c r="C335" s="1" t="s">
        <v>1134</v>
      </c>
      <c r="D335" s="93">
        <v>87.7</v>
      </c>
      <c r="E335" s="29">
        <v>6309</v>
      </c>
      <c r="F335" s="26">
        <v>5</v>
      </c>
      <c r="G335" s="94">
        <v>1.8480000000000001</v>
      </c>
      <c r="H335" s="95">
        <f t="shared" si="5"/>
        <v>4870.0405250468193</v>
      </c>
    </row>
    <row r="336" spans="1:8" x14ac:dyDescent="0.25">
      <c r="A336" s="1" t="s">
        <v>294</v>
      </c>
      <c r="B336" s="1" t="s">
        <v>1135</v>
      </c>
      <c r="C336" s="1" t="s">
        <v>1136</v>
      </c>
      <c r="D336" s="93">
        <v>95.2</v>
      </c>
      <c r="E336" s="29">
        <v>9105</v>
      </c>
      <c r="F336" s="26">
        <v>5</v>
      </c>
      <c r="G336" s="94">
        <v>1.8480000000000001</v>
      </c>
      <c r="H336" s="95">
        <f t="shared" si="5"/>
        <v>7028.3276241165458</v>
      </c>
    </row>
    <row r="337" spans="1:8" x14ac:dyDescent="0.25">
      <c r="A337" s="1" t="s">
        <v>294</v>
      </c>
      <c r="B337" s="1" t="s">
        <v>1137</v>
      </c>
      <c r="C337" s="1" t="s">
        <v>1138</v>
      </c>
      <c r="D337" s="93">
        <v>131.80000000000001</v>
      </c>
      <c r="E337" s="29">
        <v>6066</v>
      </c>
      <c r="F337" s="26">
        <v>8</v>
      </c>
      <c r="G337" s="94">
        <v>2.9289999999999998</v>
      </c>
      <c r="H337" s="95">
        <f t="shared" si="5"/>
        <v>7421.5028487126283</v>
      </c>
    </row>
    <row r="338" spans="1:8" x14ac:dyDescent="0.25">
      <c r="A338" s="1" t="s">
        <v>294</v>
      </c>
      <c r="B338" s="1" t="s">
        <v>1139</v>
      </c>
      <c r="C338" s="1" t="s">
        <v>1140</v>
      </c>
      <c r="D338" s="93">
        <v>122.6</v>
      </c>
      <c r="E338" s="29">
        <v>8091</v>
      </c>
      <c r="F338" s="26">
        <v>8</v>
      </c>
      <c r="G338" s="94">
        <v>2.9289999999999998</v>
      </c>
      <c r="H338" s="95">
        <f t="shared" si="5"/>
        <v>9899.0075088911763</v>
      </c>
    </row>
    <row r="339" spans="1:8" x14ac:dyDescent="0.25">
      <c r="A339" s="1" t="s">
        <v>294</v>
      </c>
      <c r="B339" s="1" t="s">
        <v>1141</v>
      </c>
      <c r="C339" s="1" t="s">
        <v>1142</v>
      </c>
      <c r="D339" s="93">
        <v>122.4</v>
      </c>
      <c r="E339" s="29">
        <v>8210</v>
      </c>
      <c r="F339" s="26">
        <v>8</v>
      </c>
      <c r="G339" s="94">
        <v>2.9289999999999998</v>
      </c>
      <c r="H339" s="95">
        <f t="shared" si="5"/>
        <v>10044.599140773276</v>
      </c>
    </row>
    <row r="340" spans="1:8" x14ac:dyDescent="0.25">
      <c r="A340" s="1" t="s">
        <v>294</v>
      </c>
      <c r="B340" s="1" t="s">
        <v>1143</v>
      </c>
      <c r="C340" s="1" t="s">
        <v>1144</v>
      </c>
      <c r="D340" s="93">
        <v>83.3</v>
      </c>
      <c r="E340" s="29">
        <v>9732</v>
      </c>
      <c r="F340" s="26">
        <v>4</v>
      </c>
      <c r="G340" s="94">
        <v>1.585</v>
      </c>
      <c r="H340" s="95">
        <f t="shared" si="5"/>
        <v>6443.197557718574</v>
      </c>
    </row>
    <row r="341" spans="1:8" x14ac:dyDescent="0.25">
      <c r="A341" s="1" t="s">
        <v>294</v>
      </c>
      <c r="B341" s="1" t="s">
        <v>1145</v>
      </c>
      <c r="C341" s="1" t="s">
        <v>1146</v>
      </c>
      <c r="D341" s="93">
        <v>107.2</v>
      </c>
      <c r="E341" s="29">
        <v>8618</v>
      </c>
      <c r="F341" s="26">
        <v>6</v>
      </c>
      <c r="G341" s="94">
        <v>2.1539999999999999</v>
      </c>
      <c r="H341" s="95">
        <f t="shared" si="5"/>
        <v>7753.9370261111217</v>
      </c>
    </row>
    <row r="342" spans="1:8" x14ac:dyDescent="0.25">
      <c r="A342" s="1" t="s">
        <v>294</v>
      </c>
      <c r="B342" s="1" t="s">
        <v>1147</v>
      </c>
      <c r="C342" s="1" t="s">
        <v>1148</v>
      </c>
      <c r="D342" s="93">
        <v>111.9</v>
      </c>
      <c r="E342" s="29">
        <v>6932</v>
      </c>
      <c r="F342" s="26">
        <v>7</v>
      </c>
      <c r="G342" s="94">
        <v>2.512</v>
      </c>
      <c r="H342" s="95">
        <f t="shared" si="5"/>
        <v>7273.5808384518441</v>
      </c>
    </row>
    <row r="343" spans="1:8" x14ac:dyDescent="0.25">
      <c r="A343" s="1" t="s">
        <v>294</v>
      </c>
      <c r="B343" s="1" t="s">
        <v>1149</v>
      </c>
      <c r="C343" s="1" t="s">
        <v>1150</v>
      </c>
      <c r="D343" s="93">
        <v>97.5</v>
      </c>
      <c r="E343" s="29">
        <v>7867</v>
      </c>
      <c r="F343" s="26">
        <v>6</v>
      </c>
      <c r="G343" s="94">
        <v>2.1539999999999999</v>
      </c>
      <c r="H343" s="95">
        <f t="shared" si="5"/>
        <v>7078.2342288716864</v>
      </c>
    </row>
    <row r="344" spans="1:8" x14ac:dyDescent="0.25">
      <c r="A344" s="1" t="s">
        <v>294</v>
      </c>
      <c r="B344" s="1" t="s">
        <v>1151</v>
      </c>
      <c r="C344" s="1" t="s">
        <v>1152</v>
      </c>
      <c r="D344" s="93">
        <v>129.4</v>
      </c>
      <c r="E344" s="29">
        <v>10014</v>
      </c>
      <c r="F344" s="26">
        <v>8</v>
      </c>
      <c r="G344" s="94">
        <v>2.9289999999999998</v>
      </c>
      <c r="H344" s="95">
        <f t="shared" si="5"/>
        <v>12251.719341742211</v>
      </c>
    </row>
    <row r="345" spans="1:8" x14ac:dyDescent="0.25">
      <c r="A345" s="1" t="s">
        <v>294</v>
      </c>
      <c r="B345" s="1" t="s">
        <v>1153</v>
      </c>
      <c r="C345" s="1" t="s">
        <v>1154</v>
      </c>
      <c r="D345" s="93">
        <v>115.1</v>
      </c>
      <c r="E345" s="29">
        <v>8749</v>
      </c>
      <c r="F345" s="26">
        <v>7</v>
      </c>
      <c r="G345" s="94">
        <v>2.512</v>
      </c>
      <c r="H345" s="95">
        <f t="shared" si="5"/>
        <v>9180.1152272958989</v>
      </c>
    </row>
    <row r="346" spans="1:8" x14ac:dyDescent="0.25">
      <c r="A346" s="1" t="s">
        <v>294</v>
      </c>
      <c r="B346" s="1" t="s">
        <v>1155</v>
      </c>
      <c r="C346" s="1" t="s">
        <v>1156</v>
      </c>
      <c r="D346" s="93">
        <v>107.9</v>
      </c>
      <c r="E346" s="29">
        <v>7381</v>
      </c>
      <c r="F346" s="26">
        <v>6</v>
      </c>
      <c r="G346" s="94">
        <v>2.1539999999999999</v>
      </c>
      <c r="H346" s="95">
        <f t="shared" si="5"/>
        <v>6640.9618461042228</v>
      </c>
    </row>
    <row r="347" spans="1:8" x14ac:dyDescent="0.25">
      <c r="A347" s="1" t="s">
        <v>294</v>
      </c>
      <c r="B347" s="1" t="s">
        <v>1157</v>
      </c>
      <c r="C347" s="1" t="s">
        <v>1158</v>
      </c>
      <c r="D347" s="93">
        <v>129.9</v>
      </c>
      <c r="E347" s="29">
        <v>6442</v>
      </c>
      <c r="F347" s="26">
        <v>8</v>
      </c>
      <c r="G347" s="94">
        <v>2.9289999999999998</v>
      </c>
      <c r="H347" s="95">
        <f t="shared" si="5"/>
        <v>7881.5234670963991</v>
      </c>
    </row>
    <row r="348" spans="1:8" x14ac:dyDescent="0.25">
      <c r="A348" s="1" t="s">
        <v>294</v>
      </c>
      <c r="B348" s="1" t="s">
        <v>1159</v>
      </c>
      <c r="C348" s="1" t="s">
        <v>1160</v>
      </c>
      <c r="D348" s="93">
        <v>136.6</v>
      </c>
      <c r="E348" s="29">
        <v>11160</v>
      </c>
      <c r="F348" s="26">
        <v>9</v>
      </c>
      <c r="G348" s="94">
        <v>3.415</v>
      </c>
      <c r="H348" s="95">
        <f t="shared" si="5"/>
        <v>15919.337254265136</v>
      </c>
    </row>
    <row r="349" spans="1:8" x14ac:dyDescent="0.25">
      <c r="A349" s="1" t="s">
        <v>294</v>
      </c>
      <c r="B349" s="1" t="s">
        <v>1161</v>
      </c>
      <c r="C349" s="1" t="s">
        <v>1162</v>
      </c>
      <c r="D349" s="93">
        <v>118.9</v>
      </c>
      <c r="E349" s="29">
        <v>6690</v>
      </c>
      <c r="F349" s="26">
        <v>7</v>
      </c>
      <c r="G349" s="94">
        <v>2.512</v>
      </c>
      <c r="H349" s="95">
        <f t="shared" si="5"/>
        <v>7019.6560601908295</v>
      </c>
    </row>
    <row r="350" spans="1:8" x14ac:dyDescent="0.25">
      <c r="A350" s="1" t="s">
        <v>294</v>
      </c>
      <c r="B350" s="1" t="s">
        <v>1163</v>
      </c>
      <c r="C350" s="1" t="s">
        <v>1164</v>
      </c>
      <c r="D350" s="93">
        <v>137</v>
      </c>
      <c r="E350" s="29">
        <v>11543</v>
      </c>
      <c r="F350" s="26">
        <v>9</v>
      </c>
      <c r="G350" s="94">
        <v>3.415</v>
      </c>
      <c r="H350" s="95">
        <f t="shared" si="5"/>
        <v>16465.672932435704</v>
      </c>
    </row>
    <row r="351" spans="1:8" x14ac:dyDescent="0.25">
      <c r="A351" s="1" t="s">
        <v>294</v>
      </c>
      <c r="B351" s="1" t="s">
        <v>1165</v>
      </c>
      <c r="C351" s="1" t="s">
        <v>1166</v>
      </c>
      <c r="D351" s="93">
        <v>123.7</v>
      </c>
      <c r="E351" s="29">
        <v>7872</v>
      </c>
      <c r="F351" s="26">
        <v>8</v>
      </c>
      <c r="G351" s="94">
        <v>2.9289999999999998</v>
      </c>
      <c r="H351" s="95">
        <f t="shared" si="5"/>
        <v>9631.0699678644614</v>
      </c>
    </row>
    <row r="352" spans="1:8" x14ac:dyDescent="0.25">
      <c r="A352" s="1" t="s">
        <v>294</v>
      </c>
      <c r="B352" s="1" t="s">
        <v>1167</v>
      </c>
      <c r="C352" s="1" t="s">
        <v>1168</v>
      </c>
      <c r="D352" s="93">
        <v>164.5</v>
      </c>
      <c r="E352" s="29">
        <v>6416</v>
      </c>
      <c r="F352" s="26">
        <v>11</v>
      </c>
      <c r="G352" s="94">
        <v>4.6420000000000003</v>
      </c>
      <c r="H352" s="95">
        <f t="shared" si="5"/>
        <v>12440.549747216342</v>
      </c>
    </row>
    <row r="353" spans="1:8" x14ac:dyDescent="0.25">
      <c r="A353" s="1" t="s">
        <v>294</v>
      </c>
      <c r="B353" s="1" t="s">
        <v>1169</v>
      </c>
      <c r="C353" s="1" t="s">
        <v>1170</v>
      </c>
      <c r="D353" s="93">
        <v>126.5</v>
      </c>
      <c r="E353" s="29">
        <v>11002</v>
      </c>
      <c r="F353" s="26">
        <v>8</v>
      </c>
      <c r="G353" s="94">
        <v>2.9289999999999998</v>
      </c>
      <c r="H353" s="95">
        <f t="shared" si="5"/>
        <v>13460.496924091056</v>
      </c>
    </row>
    <row r="354" spans="1:8" x14ac:dyDescent="0.25">
      <c r="A354" s="1" t="s">
        <v>294</v>
      </c>
      <c r="B354" s="1" t="s">
        <v>1171</v>
      </c>
      <c r="C354" s="1" t="s">
        <v>1172</v>
      </c>
      <c r="D354" s="93">
        <v>115.6</v>
      </c>
      <c r="E354" s="29">
        <v>9141</v>
      </c>
      <c r="F354" s="26">
        <v>7</v>
      </c>
      <c r="G354" s="94">
        <v>2.512</v>
      </c>
      <c r="H354" s="95">
        <f t="shared" si="5"/>
        <v>9591.431397041013</v>
      </c>
    </row>
    <row r="355" spans="1:8" x14ac:dyDescent="0.25">
      <c r="A355" s="1" t="s">
        <v>294</v>
      </c>
      <c r="B355" s="1" t="s">
        <v>1173</v>
      </c>
      <c r="C355" s="1" t="s">
        <v>1174</v>
      </c>
      <c r="D355" s="93">
        <v>112.4</v>
      </c>
      <c r="E355" s="29">
        <v>13387</v>
      </c>
      <c r="F355" s="26">
        <v>7</v>
      </c>
      <c r="G355" s="94">
        <v>2.512</v>
      </c>
      <c r="H355" s="95">
        <f t="shared" si="5"/>
        <v>14046.657051984252</v>
      </c>
    </row>
    <row r="356" spans="1:8" x14ac:dyDescent="0.25">
      <c r="A356" s="1" t="s">
        <v>294</v>
      </c>
      <c r="B356" s="1" t="s">
        <v>1175</v>
      </c>
      <c r="C356" s="1" t="s">
        <v>1176</v>
      </c>
      <c r="D356" s="93">
        <v>136.80000000000001</v>
      </c>
      <c r="E356" s="29">
        <v>8674</v>
      </c>
      <c r="F356" s="26">
        <v>9</v>
      </c>
      <c r="G356" s="94">
        <v>3.415</v>
      </c>
      <c r="H356" s="95">
        <f t="shared" si="5"/>
        <v>12373.14796984729</v>
      </c>
    </row>
    <row r="357" spans="1:8" x14ac:dyDescent="0.25">
      <c r="A357" s="1" t="s">
        <v>294</v>
      </c>
      <c r="B357" s="1" t="s">
        <v>1177</v>
      </c>
      <c r="C357" s="1" t="s">
        <v>1178</v>
      </c>
      <c r="D357" s="93">
        <v>130.30000000000001</v>
      </c>
      <c r="E357" s="29">
        <v>10113</v>
      </c>
      <c r="F357" s="26">
        <v>8</v>
      </c>
      <c r="G357" s="94">
        <v>2.9289999999999998</v>
      </c>
      <c r="H357" s="95">
        <f t="shared" si="5"/>
        <v>12372.841791795387</v>
      </c>
    </row>
    <row r="358" spans="1:8" x14ac:dyDescent="0.25">
      <c r="A358" s="1" t="s">
        <v>294</v>
      </c>
      <c r="B358" s="1" t="s">
        <v>1179</v>
      </c>
      <c r="C358" s="1" t="s">
        <v>1180</v>
      </c>
      <c r="D358" s="93">
        <v>135.9</v>
      </c>
      <c r="E358" s="29">
        <v>9623</v>
      </c>
      <c r="F358" s="26">
        <v>9</v>
      </c>
      <c r="G358" s="94">
        <v>3.415</v>
      </c>
      <c r="H358" s="95">
        <f t="shared" si="5"/>
        <v>13726.862222024498</v>
      </c>
    </row>
    <row r="359" spans="1:8" x14ac:dyDescent="0.25">
      <c r="A359" s="1" t="s">
        <v>294</v>
      </c>
      <c r="B359" s="1" t="s">
        <v>1181</v>
      </c>
      <c r="C359" s="1" t="s">
        <v>1182</v>
      </c>
      <c r="D359" s="93">
        <v>150.19999999999999</v>
      </c>
      <c r="E359" s="29">
        <v>11919</v>
      </c>
      <c r="F359" s="26">
        <v>10</v>
      </c>
      <c r="G359" s="94">
        <v>3.9809999999999999</v>
      </c>
      <c r="H359" s="95">
        <f t="shared" si="5"/>
        <v>19819.928260321223</v>
      </c>
    </row>
    <row r="360" spans="1:8" x14ac:dyDescent="0.25">
      <c r="A360" s="1" t="s">
        <v>294</v>
      </c>
      <c r="B360" s="1" t="s">
        <v>1183</v>
      </c>
      <c r="C360" s="1" t="s">
        <v>1184</v>
      </c>
      <c r="D360" s="93">
        <v>117.2</v>
      </c>
      <c r="E360" s="29">
        <v>8484</v>
      </c>
      <c r="F360" s="26">
        <v>7</v>
      </c>
      <c r="G360" s="94">
        <v>2.512</v>
      </c>
      <c r="H360" s="95">
        <f t="shared" si="5"/>
        <v>8902.0571023406574</v>
      </c>
    </row>
    <row r="361" spans="1:8" x14ac:dyDescent="0.25">
      <c r="A361" s="1" t="s">
        <v>294</v>
      </c>
      <c r="B361" s="1" t="s">
        <v>1185</v>
      </c>
      <c r="C361" s="1" t="s">
        <v>1186</v>
      </c>
      <c r="D361" s="93">
        <v>141.80000000000001</v>
      </c>
      <c r="E361" s="29">
        <v>12972</v>
      </c>
      <c r="F361" s="26">
        <v>9</v>
      </c>
      <c r="G361" s="94">
        <v>3.415</v>
      </c>
      <c r="H361" s="95">
        <f t="shared" si="5"/>
        <v>18504.089862215711</v>
      </c>
    </row>
    <row r="362" spans="1:8" x14ac:dyDescent="0.25">
      <c r="A362" s="1" t="s">
        <v>297</v>
      </c>
      <c r="B362" s="1" t="s">
        <v>1187</v>
      </c>
      <c r="C362" s="1" t="s">
        <v>1188</v>
      </c>
      <c r="D362" s="93">
        <v>142.6</v>
      </c>
      <c r="E362" s="29">
        <v>8981</v>
      </c>
      <c r="F362" s="26">
        <v>9</v>
      </c>
      <c r="G362" s="94">
        <v>3.415</v>
      </c>
      <c r="H362" s="95">
        <f t="shared" si="5"/>
        <v>12811.072390730753</v>
      </c>
    </row>
    <row r="363" spans="1:8" x14ac:dyDescent="0.25">
      <c r="A363" s="1" t="s">
        <v>297</v>
      </c>
      <c r="B363" s="1" t="s">
        <v>1189</v>
      </c>
      <c r="C363" s="1" t="s">
        <v>1190</v>
      </c>
      <c r="D363" s="93">
        <v>99.8</v>
      </c>
      <c r="E363" s="29">
        <v>6554</v>
      </c>
      <c r="F363" s="26">
        <v>6</v>
      </c>
      <c r="G363" s="94">
        <v>2.1539999999999999</v>
      </c>
      <c r="H363" s="95">
        <f t="shared" si="5"/>
        <v>5896.8790054690517</v>
      </c>
    </row>
    <row r="364" spans="1:8" x14ac:dyDescent="0.25">
      <c r="A364" s="1" t="s">
        <v>297</v>
      </c>
      <c r="B364" s="1" t="s">
        <v>1191</v>
      </c>
      <c r="C364" s="1" t="s">
        <v>1192</v>
      </c>
      <c r="D364" s="93">
        <v>112.7</v>
      </c>
      <c r="E364" s="29">
        <v>6606</v>
      </c>
      <c r="F364" s="26">
        <v>7</v>
      </c>
      <c r="G364" s="94">
        <v>2.512</v>
      </c>
      <c r="H364" s="95">
        <f t="shared" si="5"/>
        <v>6931.5168809597344</v>
      </c>
    </row>
    <row r="365" spans="1:8" x14ac:dyDescent="0.25">
      <c r="A365" s="1" t="s">
        <v>297</v>
      </c>
      <c r="B365" s="1" t="s">
        <v>1193</v>
      </c>
      <c r="C365" s="1" t="s">
        <v>1194</v>
      </c>
      <c r="D365" s="93">
        <v>146.4</v>
      </c>
      <c r="E365" s="29">
        <v>6887</v>
      </c>
      <c r="F365" s="26">
        <v>10</v>
      </c>
      <c r="G365" s="94">
        <v>3.9809999999999999</v>
      </c>
      <c r="H365" s="95">
        <f t="shared" si="5"/>
        <v>11452.290119039542</v>
      </c>
    </row>
    <row r="366" spans="1:8" x14ac:dyDescent="0.25">
      <c r="A366" s="1" t="s">
        <v>297</v>
      </c>
      <c r="B366" s="1" t="s">
        <v>1195</v>
      </c>
      <c r="C366" s="1" t="s">
        <v>1196</v>
      </c>
      <c r="D366" s="93">
        <v>147.9</v>
      </c>
      <c r="E366" s="29">
        <v>6856</v>
      </c>
      <c r="F366" s="26">
        <v>10</v>
      </c>
      <c r="G366" s="94">
        <v>3.9809999999999999</v>
      </c>
      <c r="H366" s="95">
        <f t="shared" si="5"/>
        <v>11400.740678979975</v>
      </c>
    </row>
    <row r="367" spans="1:8" x14ac:dyDescent="0.25">
      <c r="A367" s="1" t="s">
        <v>297</v>
      </c>
      <c r="B367" s="1" t="s">
        <v>1197</v>
      </c>
      <c r="C367" s="1" t="s">
        <v>1198</v>
      </c>
      <c r="D367" s="93">
        <v>124.4</v>
      </c>
      <c r="E367" s="29">
        <v>8128</v>
      </c>
      <c r="F367" s="26">
        <v>8</v>
      </c>
      <c r="G367" s="94">
        <v>2.9289999999999998</v>
      </c>
      <c r="H367" s="95">
        <f t="shared" si="5"/>
        <v>9944.2754952746855</v>
      </c>
    </row>
    <row r="368" spans="1:8" x14ac:dyDescent="0.25">
      <c r="A368" s="1" t="s">
        <v>297</v>
      </c>
      <c r="B368" s="1" t="s">
        <v>1199</v>
      </c>
      <c r="C368" s="1" t="s">
        <v>1200</v>
      </c>
      <c r="D368" s="93">
        <v>82.8</v>
      </c>
      <c r="E368" s="29">
        <v>6476</v>
      </c>
      <c r="F368" s="26">
        <v>4</v>
      </c>
      <c r="G368" s="94">
        <v>1.585</v>
      </c>
      <c r="H368" s="95">
        <f t="shared" si="5"/>
        <v>4287.5202819343895</v>
      </c>
    </row>
    <row r="369" spans="1:8" x14ac:dyDescent="0.25">
      <c r="A369" s="1" t="s">
        <v>297</v>
      </c>
      <c r="B369" s="1" t="s">
        <v>1201</v>
      </c>
      <c r="C369" s="1" t="s">
        <v>1202</v>
      </c>
      <c r="D369" s="93">
        <v>83.9</v>
      </c>
      <c r="E369" s="29">
        <v>7582</v>
      </c>
      <c r="F369" s="26">
        <v>4</v>
      </c>
      <c r="G369" s="94">
        <v>1.585</v>
      </c>
      <c r="H369" s="95">
        <f t="shared" si="5"/>
        <v>5019.7620101338089</v>
      </c>
    </row>
    <row r="370" spans="1:8" x14ac:dyDescent="0.25">
      <c r="A370" s="1" t="s">
        <v>297</v>
      </c>
      <c r="B370" s="1" t="s">
        <v>1203</v>
      </c>
      <c r="C370" s="1" t="s">
        <v>1204</v>
      </c>
      <c r="D370" s="93">
        <v>84.9</v>
      </c>
      <c r="E370" s="29">
        <v>5791</v>
      </c>
      <c r="F370" s="26">
        <v>4</v>
      </c>
      <c r="G370" s="94">
        <v>1.585</v>
      </c>
      <c r="H370" s="95">
        <f t="shared" si="5"/>
        <v>3834.0070958434299</v>
      </c>
    </row>
    <row r="371" spans="1:8" x14ac:dyDescent="0.25">
      <c r="A371" s="1" t="s">
        <v>297</v>
      </c>
      <c r="B371" s="1" t="s">
        <v>1205</v>
      </c>
      <c r="C371" s="1" t="s">
        <v>1206</v>
      </c>
      <c r="D371" s="93">
        <v>98.1</v>
      </c>
      <c r="E371" s="29">
        <v>7706</v>
      </c>
      <c r="F371" s="26">
        <v>6</v>
      </c>
      <c r="G371" s="94">
        <v>2.1539999999999999</v>
      </c>
      <c r="H371" s="95">
        <f t="shared" si="5"/>
        <v>6933.3765053623001</v>
      </c>
    </row>
    <row r="372" spans="1:8" x14ac:dyDescent="0.25">
      <c r="A372" s="1" t="s">
        <v>297</v>
      </c>
      <c r="B372" s="1" t="s">
        <v>1207</v>
      </c>
      <c r="C372" s="1" t="s">
        <v>1208</v>
      </c>
      <c r="D372" s="93">
        <v>142.9</v>
      </c>
      <c r="E372" s="29">
        <v>6056</v>
      </c>
      <c r="F372" s="26">
        <v>9</v>
      </c>
      <c r="G372" s="94">
        <v>3.415</v>
      </c>
      <c r="H372" s="95">
        <f t="shared" si="5"/>
        <v>8638.6654490886813</v>
      </c>
    </row>
    <row r="373" spans="1:8" x14ac:dyDescent="0.25">
      <c r="A373" s="1" t="s">
        <v>297</v>
      </c>
      <c r="B373" s="1" t="s">
        <v>1209</v>
      </c>
      <c r="C373" s="1" t="s">
        <v>1210</v>
      </c>
      <c r="D373" s="93">
        <v>69</v>
      </c>
      <c r="E373" s="29">
        <v>9207</v>
      </c>
      <c r="F373" s="26">
        <v>3</v>
      </c>
      <c r="G373" s="94">
        <v>1.359</v>
      </c>
      <c r="H373" s="95">
        <f t="shared" si="5"/>
        <v>5226.4605991363724</v>
      </c>
    </row>
    <row r="374" spans="1:8" x14ac:dyDescent="0.25">
      <c r="A374" s="1" t="s">
        <v>297</v>
      </c>
      <c r="B374" s="1" t="s">
        <v>1211</v>
      </c>
      <c r="C374" s="1" t="s">
        <v>1212</v>
      </c>
      <c r="D374" s="93">
        <v>133.6</v>
      </c>
      <c r="E374" s="29">
        <v>7230</v>
      </c>
      <c r="F374" s="26">
        <v>9</v>
      </c>
      <c r="G374" s="94">
        <v>3.415</v>
      </c>
      <c r="H374" s="95">
        <f t="shared" si="5"/>
        <v>10313.334081392199</v>
      </c>
    </row>
    <row r="375" spans="1:8" x14ac:dyDescent="0.25">
      <c r="A375" s="1" t="s">
        <v>297</v>
      </c>
      <c r="B375" s="1" t="s">
        <v>1213</v>
      </c>
      <c r="C375" s="1" t="s">
        <v>1214</v>
      </c>
      <c r="D375" s="93">
        <v>93.2</v>
      </c>
      <c r="E375" s="29">
        <v>6037</v>
      </c>
      <c r="F375" s="26">
        <v>5</v>
      </c>
      <c r="G375" s="94">
        <v>1.8480000000000001</v>
      </c>
      <c r="H375" s="95">
        <f t="shared" si="5"/>
        <v>4660.0784038211523</v>
      </c>
    </row>
    <row r="376" spans="1:8" x14ac:dyDescent="0.25">
      <c r="A376" s="1" t="s">
        <v>297</v>
      </c>
      <c r="B376" s="1" t="s">
        <v>1215</v>
      </c>
      <c r="C376" s="1" t="s">
        <v>1216</v>
      </c>
      <c r="D376" s="93">
        <v>130.1</v>
      </c>
      <c r="E376" s="29">
        <v>8038</v>
      </c>
      <c r="F376" s="26">
        <v>8</v>
      </c>
      <c r="G376" s="94">
        <v>2.9289999999999998</v>
      </c>
      <c r="H376" s="95">
        <f t="shared" si="5"/>
        <v>9834.1641770445294</v>
      </c>
    </row>
    <row r="377" spans="1:8" x14ac:dyDescent="0.25">
      <c r="A377" s="1" t="s">
        <v>297</v>
      </c>
      <c r="B377" s="1" t="s">
        <v>1217</v>
      </c>
      <c r="C377" s="1" t="s">
        <v>1218</v>
      </c>
      <c r="D377" s="93">
        <v>122</v>
      </c>
      <c r="E377" s="29">
        <v>6127</v>
      </c>
      <c r="F377" s="26">
        <v>8</v>
      </c>
      <c r="G377" s="94">
        <v>2.9289999999999998</v>
      </c>
      <c r="H377" s="95">
        <f t="shared" si="5"/>
        <v>7496.1338532908476</v>
      </c>
    </row>
    <row r="378" spans="1:8" x14ac:dyDescent="0.25">
      <c r="A378" s="1" t="s">
        <v>297</v>
      </c>
      <c r="B378" s="1" t="s">
        <v>1219</v>
      </c>
      <c r="C378" s="1" t="s">
        <v>1220</v>
      </c>
      <c r="D378" s="93">
        <v>114.1</v>
      </c>
      <c r="E378" s="29">
        <v>8040</v>
      </c>
      <c r="F378" s="26">
        <v>7</v>
      </c>
      <c r="G378" s="94">
        <v>2.512</v>
      </c>
      <c r="H378" s="95">
        <f t="shared" si="5"/>
        <v>8436.1785835477222</v>
      </c>
    </row>
    <row r="379" spans="1:8" x14ac:dyDescent="0.25">
      <c r="A379" s="1" t="s">
        <v>297</v>
      </c>
      <c r="B379" s="1" t="s">
        <v>1221</v>
      </c>
      <c r="C379" s="1" t="s">
        <v>1222</v>
      </c>
      <c r="D379" s="93">
        <v>98.7</v>
      </c>
      <c r="E379" s="29">
        <v>8225</v>
      </c>
      <c r="F379" s="26">
        <v>6</v>
      </c>
      <c r="G379" s="94">
        <v>2.1539999999999999</v>
      </c>
      <c r="H379" s="95">
        <f t="shared" si="5"/>
        <v>7400.3402227621227</v>
      </c>
    </row>
    <row r="380" spans="1:8" x14ac:dyDescent="0.25">
      <c r="A380" s="1" t="s">
        <v>297</v>
      </c>
      <c r="B380" s="1" t="s">
        <v>1223</v>
      </c>
      <c r="C380" s="1" t="s">
        <v>1224</v>
      </c>
      <c r="D380" s="93">
        <v>133.4</v>
      </c>
      <c r="E380" s="29">
        <v>6285</v>
      </c>
      <c r="F380" s="26">
        <v>9</v>
      </c>
      <c r="G380" s="94">
        <v>3.415</v>
      </c>
      <c r="H380" s="95">
        <f t="shared" si="5"/>
        <v>8965.325684861682</v>
      </c>
    </row>
    <row r="381" spans="1:8" x14ac:dyDescent="0.25">
      <c r="A381" s="1" t="s">
        <v>297</v>
      </c>
      <c r="B381" s="1" t="s">
        <v>1225</v>
      </c>
      <c r="C381" s="1" t="s">
        <v>1226</v>
      </c>
      <c r="D381" s="93">
        <v>94.2</v>
      </c>
      <c r="E381" s="29">
        <v>7595</v>
      </c>
      <c r="F381" s="26">
        <v>5</v>
      </c>
      <c r="G381" s="94">
        <v>1.8480000000000001</v>
      </c>
      <c r="H381" s="95">
        <f t="shared" si="5"/>
        <v>5862.7290834887617</v>
      </c>
    </row>
    <row r="382" spans="1:8" x14ac:dyDescent="0.25">
      <c r="A382" s="1" t="s">
        <v>297</v>
      </c>
      <c r="B382" s="1" t="s">
        <v>1227</v>
      </c>
      <c r="C382" s="1" t="s">
        <v>1228</v>
      </c>
      <c r="D382" s="93">
        <v>88.1</v>
      </c>
      <c r="E382" s="29">
        <v>9358</v>
      </c>
      <c r="F382" s="26">
        <v>5</v>
      </c>
      <c r="G382" s="94">
        <v>1.8480000000000001</v>
      </c>
      <c r="H382" s="95">
        <f t="shared" si="5"/>
        <v>7223.6232736389502</v>
      </c>
    </row>
    <row r="383" spans="1:8" x14ac:dyDescent="0.25">
      <c r="A383" s="1" t="s">
        <v>297</v>
      </c>
      <c r="B383" s="1" t="s">
        <v>1229</v>
      </c>
      <c r="C383" s="1" t="s">
        <v>1230</v>
      </c>
      <c r="D383" s="93">
        <v>65.400000000000006</v>
      </c>
      <c r="E383" s="29">
        <v>5940</v>
      </c>
      <c r="F383" s="26">
        <v>3</v>
      </c>
      <c r="G383" s="94">
        <v>1.359</v>
      </c>
      <c r="H383" s="95">
        <f t="shared" si="5"/>
        <v>3371.9100639589501</v>
      </c>
    </row>
    <row r="384" spans="1:8" x14ac:dyDescent="0.25">
      <c r="A384" s="1" t="s">
        <v>297</v>
      </c>
      <c r="B384" s="1" t="s">
        <v>1231</v>
      </c>
      <c r="C384" s="1" t="s">
        <v>1232</v>
      </c>
      <c r="D384" s="93">
        <v>106.5</v>
      </c>
      <c r="E384" s="29">
        <v>7751</v>
      </c>
      <c r="F384" s="26">
        <v>6</v>
      </c>
      <c r="G384" s="94">
        <v>2.1539999999999999</v>
      </c>
      <c r="H384" s="95">
        <f t="shared" si="5"/>
        <v>6973.8646889518795</v>
      </c>
    </row>
    <row r="385" spans="1:8" x14ac:dyDescent="0.25">
      <c r="A385" s="1" t="s">
        <v>297</v>
      </c>
      <c r="B385" s="1" t="s">
        <v>1233</v>
      </c>
      <c r="C385" s="1" t="s">
        <v>1234</v>
      </c>
      <c r="D385" s="93">
        <v>57.4</v>
      </c>
      <c r="E385" s="29">
        <v>5872</v>
      </c>
      <c r="F385" s="26">
        <v>2</v>
      </c>
      <c r="G385" s="94">
        <v>1.1659999999999999</v>
      </c>
      <c r="H385" s="95">
        <f t="shared" si="5"/>
        <v>2859.9252240619421</v>
      </c>
    </row>
    <row r="386" spans="1:8" x14ac:dyDescent="0.25">
      <c r="A386" s="1" t="s">
        <v>297</v>
      </c>
      <c r="B386" s="1" t="s">
        <v>1235</v>
      </c>
      <c r="C386" s="1" t="s">
        <v>1236</v>
      </c>
      <c r="D386" s="93">
        <v>77</v>
      </c>
      <c r="E386" s="29">
        <v>6522</v>
      </c>
      <c r="F386" s="26">
        <v>4</v>
      </c>
      <c r="G386" s="94">
        <v>1.585</v>
      </c>
      <c r="H386" s="95">
        <f t="shared" si="5"/>
        <v>4317.97518202225</v>
      </c>
    </row>
    <row r="387" spans="1:8" x14ac:dyDescent="0.25">
      <c r="A387" s="1" t="s">
        <v>300</v>
      </c>
      <c r="B387" s="1" t="s">
        <v>1237</v>
      </c>
      <c r="C387" s="1" t="s">
        <v>1238</v>
      </c>
      <c r="D387" s="93">
        <v>110.4</v>
      </c>
      <c r="E387" s="29">
        <v>8069</v>
      </c>
      <c r="F387" s="26">
        <v>7</v>
      </c>
      <c r="G387" s="94">
        <v>2.512</v>
      </c>
      <c r="H387" s="95">
        <f t="shared" si="5"/>
        <v>8466.6075859013163</v>
      </c>
    </row>
    <row r="388" spans="1:8" x14ac:dyDescent="0.25">
      <c r="A388" s="1" t="s">
        <v>300</v>
      </c>
      <c r="B388" s="1" t="s">
        <v>1239</v>
      </c>
      <c r="C388" s="1" t="s">
        <v>1240</v>
      </c>
      <c r="D388" s="93">
        <v>123.7</v>
      </c>
      <c r="E388" s="29">
        <v>7302</v>
      </c>
      <c r="F388" s="26">
        <v>8</v>
      </c>
      <c r="G388" s="94">
        <v>2.9289999999999998</v>
      </c>
      <c r="H388" s="95">
        <f t="shared" si="5"/>
        <v>8933.6982857401254</v>
      </c>
    </row>
    <row r="389" spans="1:8" x14ac:dyDescent="0.25">
      <c r="A389" s="1" t="s">
        <v>300</v>
      </c>
      <c r="B389" s="1" t="s">
        <v>1241</v>
      </c>
      <c r="C389" s="1" t="s">
        <v>1242</v>
      </c>
      <c r="D389" s="93">
        <v>110.5</v>
      </c>
      <c r="E389" s="29">
        <v>7770</v>
      </c>
      <c r="F389" s="26">
        <v>7</v>
      </c>
      <c r="G389" s="94">
        <v>2.512</v>
      </c>
      <c r="H389" s="95">
        <f t="shared" si="5"/>
        <v>8152.8740788763453</v>
      </c>
    </row>
    <row r="390" spans="1:8" x14ac:dyDescent="0.25">
      <c r="A390" s="1" t="s">
        <v>300</v>
      </c>
      <c r="B390" s="1" t="s">
        <v>1243</v>
      </c>
      <c r="C390" s="1" t="s">
        <v>1244</v>
      </c>
      <c r="D390" s="93">
        <v>109.2</v>
      </c>
      <c r="E390" s="29">
        <v>6818</v>
      </c>
      <c r="F390" s="26">
        <v>7</v>
      </c>
      <c r="G390" s="94">
        <v>2.512</v>
      </c>
      <c r="H390" s="95">
        <f t="shared" ref="H390:H453" si="6">E390*G390*$E$6797/SUMPRODUCT($E$5:$E$6795,$G$5:$G$6795)</f>
        <v>7153.9633809239267</v>
      </c>
    </row>
    <row r="391" spans="1:8" x14ac:dyDescent="0.25">
      <c r="A391" s="1" t="s">
        <v>300</v>
      </c>
      <c r="B391" s="1" t="s">
        <v>1245</v>
      </c>
      <c r="C391" s="1" t="s">
        <v>1246</v>
      </c>
      <c r="D391" s="93">
        <v>135.1</v>
      </c>
      <c r="E391" s="29">
        <v>6736</v>
      </c>
      <c r="F391" s="26">
        <v>9</v>
      </c>
      <c r="G391" s="94">
        <v>3.415</v>
      </c>
      <c r="H391" s="95">
        <f t="shared" si="6"/>
        <v>9608.6609090259808</v>
      </c>
    </row>
    <row r="392" spans="1:8" x14ac:dyDescent="0.25">
      <c r="A392" s="1" t="s">
        <v>300</v>
      </c>
      <c r="B392" s="1" t="s">
        <v>1247</v>
      </c>
      <c r="C392" s="1" t="s">
        <v>1248</v>
      </c>
      <c r="D392" s="93">
        <v>104.3</v>
      </c>
      <c r="E392" s="29">
        <v>7485</v>
      </c>
      <c r="F392" s="26">
        <v>6</v>
      </c>
      <c r="G392" s="94">
        <v>2.1539999999999999</v>
      </c>
      <c r="H392" s="95">
        <f t="shared" si="6"/>
        <v>6734.5345370668074</v>
      </c>
    </row>
    <row r="393" spans="1:8" x14ac:dyDescent="0.25">
      <c r="A393" s="1" t="s">
        <v>300</v>
      </c>
      <c r="B393" s="1" t="s">
        <v>1249</v>
      </c>
      <c r="C393" s="1" t="s">
        <v>1250</v>
      </c>
      <c r="D393" s="93">
        <v>103.9</v>
      </c>
      <c r="E393" s="29">
        <v>7513</v>
      </c>
      <c r="F393" s="26">
        <v>6</v>
      </c>
      <c r="G393" s="94">
        <v>2.1539999999999999</v>
      </c>
      <c r="H393" s="95">
        <f t="shared" si="6"/>
        <v>6759.7271846336571</v>
      </c>
    </row>
    <row r="394" spans="1:8" x14ac:dyDescent="0.25">
      <c r="A394" s="1" t="s">
        <v>300</v>
      </c>
      <c r="B394" s="1" t="s">
        <v>1251</v>
      </c>
      <c r="C394" s="1" t="s">
        <v>1252</v>
      </c>
      <c r="D394" s="93">
        <v>77.400000000000006</v>
      </c>
      <c r="E394" s="29">
        <v>6545</v>
      </c>
      <c r="F394" s="26">
        <v>4</v>
      </c>
      <c r="G394" s="94">
        <v>1.585</v>
      </c>
      <c r="H394" s="95">
        <f t="shared" si="6"/>
        <v>4333.2026320661798</v>
      </c>
    </row>
    <row r="395" spans="1:8" x14ac:dyDescent="0.25">
      <c r="A395" s="1" t="s">
        <v>300</v>
      </c>
      <c r="B395" s="1" t="s">
        <v>1253</v>
      </c>
      <c r="C395" s="1" t="s">
        <v>1254</v>
      </c>
      <c r="D395" s="93">
        <v>114.1</v>
      </c>
      <c r="E395" s="29">
        <v>7167</v>
      </c>
      <c r="F395" s="26">
        <v>7</v>
      </c>
      <c r="G395" s="94">
        <v>2.512</v>
      </c>
      <c r="H395" s="95">
        <f t="shared" si="6"/>
        <v>7520.1606851102661</v>
      </c>
    </row>
    <row r="396" spans="1:8" x14ac:dyDescent="0.25">
      <c r="A396" s="1" t="s">
        <v>300</v>
      </c>
      <c r="B396" s="1" t="s">
        <v>1255</v>
      </c>
      <c r="C396" s="1" t="s">
        <v>1256</v>
      </c>
      <c r="D396" s="93">
        <v>152.6</v>
      </c>
      <c r="E396" s="29">
        <v>7558</v>
      </c>
      <c r="F396" s="26">
        <v>10</v>
      </c>
      <c r="G396" s="94">
        <v>3.9809999999999999</v>
      </c>
      <c r="H396" s="95">
        <f t="shared" si="6"/>
        <v>12568.086063554645</v>
      </c>
    </row>
    <row r="397" spans="1:8" x14ac:dyDescent="0.25">
      <c r="A397" s="1" t="s">
        <v>300</v>
      </c>
      <c r="B397" s="1" t="s">
        <v>1257</v>
      </c>
      <c r="C397" s="1" t="s">
        <v>1258</v>
      </c>
      <c r="D397" s="93">
        <v>120.1</v>
      </c>
      <c r="E397" s="29">
        <v>7915</v>
      </c>
      <c r="F397" s="26">
        <v>7</v>
      </c>
      <c r="G397" s="94">
        <v>2.512</v>
      </c>
      <c r="H397" s="95">
        <f t="shared" si="6"/>
        <v>8305.0190906443077</v>
      </c>
    </row>
    <row r="398" spans="1:8" x14ac:dyDescent="0.25">
      <c r="A398" s="1" t="s">
        <v>300</v>
      </c>
      <c r="B398" s="1" t="s">
        <v>1259</v>
      </c>
      <c r="C398" s="1" t="s">
        <v>1260</v>
      </c>
      <c r="D398" s="93">
        <v>114.2</v>
      </c>
      <c r="E398" s="29">
        <v>6411</v>
      </c>
      <c r="F398" s="26">
        <v>7</v>
      </c>
      <c r="G398" s="94">
        <v>2.512</v>
      </c>
      <c r="H398" s="95">
        <f t="shared" si="6"/>
        <v>6726.9080720304046</v>
      </c>
    </row>
    <row r="399" spans="1:8" x14ac:dyDescent="0.25">
      <c r="A399" s="1" t="s">
        <v>300</v>
      </c>
      <c r="B399" s="1" t="s">
        <v>1261</v>
      </c>
      <c r="C399" s="1" t="s">
        <v>1262</v>
      </c>
      <c r="D399" s="93">
        <v>72.7</v>
      </c>
      <c r="E399" s="29">
        <v>6695</v>
      </c>
      <c r="F399" s="26">
        <v>3</v>
      </c>
      <c r="G399" s="94">
        <v>1.359</v>
      </c>
      <c r="H399" s="95">
        <f t="shared" si="6"/>
        <v>3800.4945922904326</v>
      </c>
    </row>
    <row r="400" spans="1:8" x14ac:dyDescent="0.25">
      <c r="A400" s="1" t="s">
        <v>300</v>
      </c>
      <c r="B400" s="1" t="s">
        <v>1263</v>
      </c>
      <c r="C400" s="1" t="s">
        <v>1264</v>
      </c>
      <c r="D400" s="93">
        <v>116</v>
      </c>
      <c r="E400" s="29">
        <v>8072</v>
      </c>
      <c r="F400" s="26">
        <v>7</v>
      </c>
      <c r="G400" s="94">
        <v>2.512</v>
      </c>
      <c r="H400" s="95">
        <f t="shared" si="6"/>
        <v>8469.755413730998</v>
      </c>
    </row>
    <row r="401" spans="1:8" x14ac:dyDescent="0.25">
      <c r="A401" s="1" t="s">
        <v>300</v>
      </c>
      <c r="B401" s="1" t="s">
        <v>1265</v>
      </c>
      <c r="C401" s="1" t="s">
        <v>1266</v>
      </c>
      <c r="D401" s="93">
        <v>110.8</v>
      </c>
      <c r="E401" s="29">
        <v>7096</v>
      </c>
      <c r="F401" s="26">
        <v>7</v>
      </c>
      <c r="G401" s="94">
        <v>2.512</v>
      </c>
      <c r="H401" s="95">
        <f t="shared" si="6"/>
        <v>7445.6620931411262</v>
      </c>
    </row>
    <row r="402" spans="1:8" x14ac:dyDescent="0.25">
      <c r="A402" s="1" t="s">
        <v>300</v>
      </c>
      <c r="B402" s="1" t="s">
        <v>1267</v>
      </c>
      <c r="C402" s="1" t="s">
        <v>1268</v>
      </c>
      <c r="D402" s="93">
        <v>91.5</v>
      </c>
      <c r="E402" s="29">
        <v>7452</v>
      </c>
      <c r="F402" s="26">
        <v>5</v>
      </c>
      <c r="G402" s="94">
        <v>1.8480000000000001</v>
      </c>
      <c r="H402" s="95">
        <f t="shared" si="6"/>
        <v>5752.3445859326202</v>
      </c>
    </row>
    <row r="403" spans="1:8" x14ac:dyDescent="0.25">
      <c r="A403" s="1" t="s">
        <v>300</v>
      </c>
      <c r="B403" s="1" t="s">
        <v>1269</v>
      </c>
      <c r="C403" s="1" t="s">
        <v>1270</v>
      </c>
      <c r="D403" s="93">
        <v>99.8</v>
      </c>
      <c r="E403" s="29">
        <v>7306</v>
      </c>
      <c r="F403" s="26">
        <v>6</v>
      </c>
      <c r="G403" s="94">
        <v>2.1539999999999999</v>
      </c>
      <c r="H403" s="95">
        <f t="shared" si="6"/>
        <v>6573.4815401215901</v>
      </c>
    </row>
    <row r="404" spans="1:8" x14ac:dyDescent="0.25">
      <c r="A404" s="1" t="s">
        <v>300</v>
      </c>
      <c r="B404" s="1" t="s">
        <v>1271</v>
      </c>
      <c r="C404" s="1" t="s">
        <v>1272</v>
      </c>
      <c r="D404" s="93">
        <v>94.4</v>
      </c>
      <c r="E404" s="29">
        <v>6987</v>
      </c>
      <c r="F404" s="26">
        <v>5</v>
      </c>
      <c r="G404" s="94">
        <v>1.8480000000000001</v>
      </c>
      <c r="H404" s="95">
        <f t="shared" si="6"/>
        <v>5393.4019889843285</v>
      </c>
    </row>
    <row r="405" spans="1:8" x14ac:dyDescent="0.25">
      <c r="A405" s="1" t="s">
        <v>300</v>
      </c>
      <c r="B405" s="1" t="s">
        <v>1273</v>
      </c>
      <c r="C405" s="1" t="s">
        <v>1274</v>
      </c>
      <c r="D405" s="93">
        <v>121.1</v>
      </c>
      <c r="E405" s="29">
        <v>7595</v>
      </c>
      <c r="F405" s="26">
        <v>7</v>
      </c>
      <c r="G405" s="94">
        <v>2.512</v>
      </c>
      <c r="H405" s="95">
        <f t="shared" si="6"/>
        <v>7969.2507888115615</v>
      </c>
    </row>
    <row r="406" spans="1:8" x14ac:dyDescent="0.25">
      <c r="A406" s="1" t="s">
        <v>300</v>
      </c>
      <c r="B406" s="1" t="s">
        <v>1275</v>
      </c>
      <c r="C406" s="1" t="s">
        <v>1276</v>
      </c>
      <c r="D406" s="93">
        <v>86.6</v>
      </c>
      <c r="E406" s="29">
        <v>6552</v>
      </c>
      <c r="F406" s="26">
        <v>5</v>
      </c>
      <c r="G406" s="94">
        <v>1.8480000000000001</v>
      </c>
      <c r="H406" s="95">
        <f t="shared" si="6"/>
        <v>5057.6169789359274</v>
      </c>
    </row>
    <row r="407" spans="1:8" x14ac:dyDescent="0.25">
      <c r="A407" s="1" t="s">
        <v>300</v>
      </c>
      <c r="B407" s="1" t="s">
        <v>1277</v>
      </c>
      <c r="C407" s="1" t="s">
        <v>1278</v>
      </c>
      <c r="D407" s="93">
        <v>66.400000000000006</v>
      </c>
      <c r="E407" s="29">
        <v>5554</v>
      </c>
      <c r="F407" s="26">
        <v>3</v>
      </c>
      <c r="G407" s="94">
        <v>1.359</v>
      </c>
      <c r="H407" s="95">
        <f t="shared" si="6"/>
        <v>3152.792675964311</v>
      </c>
    </row>
    <row r="408" spans="1:8" x14ac:dyDescent="0.25">
      <c r="A408" s="1" t="s">
        <v>300</v>
      </c>
      <c r="B408" s="1" t="s">
        <v>1279</v>
      </c>
      <c r="C408" s="1" t="s">
        <v>1280</v>
      </c>
      <c r="D408" s="93">
        <v>108.2</v>
      </c>
      <c r="E408" s="29">
        <v>8355</v>
      </c>
      <c r="F408" s="26">
        <v>6</v>
      </c>
      <c r="G408" s="94">
        <v>2.1539999999999999</v>
      </c>
      <c r="H408" s="95">
        <f t="shared" si="6"/>
        <v>7517.3060864653544</v>
      </c>
    </row>
    <row r="409" spans="1:8" x14ac:dyDescent="0.25">
      <c r="A409" s="1" t="s">
        <v>300</v>
      </c>
      <c r="B409" s="1" t="s">
        <v>1281</v>
      </c>
      <c r="C409" s="1" t="s">
        <v>1282</v>
      </c>
      <c r="D409" s="93">
        <v>113.3</v>
      </c>
      <c r="E409" s="29">
        <v>7456</v>
      </c>
      <c r="F409" s="26">
        <v>7</v>
      </c>
      <c r="G409" s="94">
        <v>2.512</v>
      </c>
      <c r="H409" s="95">
        <f t="shared" si="6"/>
        <v>7823.4014327029645</v>
      </c>
    </row>
    <row r="410" spans="1:8" x14ac:dyDescent="0.25">
      <c r="A410" s="1" t="s">
        <v>300</v>
      </c>
      <c r="B410" s="1" t="s">
        <v>1283</v>
      </c>
      <c r="C410" s="1" t="s">
        <v>1284</v>
      </c>
      <c r="D410" s="93">
        <v>118.5</v>
      </c>
      <c r="E410" s="29">
        <v>7215</v>
      </c>
      <c r="F410" s="26">
        <v>7</v>
      </c>
      <c r="G410" s="94">
        <v>2.512</v>
      </c>
      <c r="H410" s="95">
        <f t="shared" si="6"/>
        <v>7570.5259303851781</v>
      </c>
    </row>
    <row r="411" spans="1:8" x14ac:dyDescent="0.25">
      <c r="A411" s="1" t="s">
        <v>300</v>
      </c>
      <c r="B411" s="1" t="s">
        <v>1285</v>
      </c>
      <c r="C411" s="1" t="s">
        <v>1286</v>
      </c>
      <c r="D411" s="93">
        <v>134.30000000000001</v>
      </c>
      <c r="E411" s="29">
        <v>7959</v>
      </c>
      <c r="F411" s="26">
        <v>9</v>
      </c>
      <c r="G411" s="94">
        <v>3.415</v>
      </c>
      <c r="H411" s="95">
        <f t="shared" si="6"/>
        <v>11353.226273001452</v>
      </c>
    </row>
    <row r="412" spans="1:8" x14ac:dyDescent="0.25">
      <c r="A412" s="1" t="s">
        <v>300</v>
      </c>
      <c r="B412" s="1" t="s">
        <v>1287</v>
      </c>
      <c r="C412" s="1" t="s">
        <v>1288</v>
      </c>
      <c r="D412" s="93">
        <v>96</v>
      </c>
      <c r="E412" s="29">
        <v>6912</v>
      </c>
      <c r="F412" s="26">
        <v>5</v>
      </c>
      <c r="G412" s="94">
        <v>1.8480000000000001</v>
      </c>
      <c r="H412" s="95">
        <f t="shared" si="6"/>
        <v>5335.508021734604</v>
      </c>
    </row>
    <row r="413" spans="1:8" x14ac:dyDescent="0.25">
      <c r="A413" s="1" t="s">
        <v>300</v>
      </c>
      <c r="B413" s="1" t="s">
        <v>1289</v>
      </c>
      <c r="C413" s="1" t="s">
        <v>1290</v>
      </c>
      <c r="D413" s="93">
        <v>70.2</v>
      </c>
      <c r="E413" s="29">
        <v>7250</v>
      </c>
      <c r="F413" s="26">
        <v>3</v>
      </c>
      <c r="G413" s="94">
        <v>1.359</v>
      </c>
      <c r="H413" s="95">
        <f t="shared" si="6"/>
        <v>4115.5467952360923</v>
      </c>
    </row>
    <row r="414" spans="1:8" x14ac:dyDescent="0.25">
      <c r="A414" s="1" t="s">
        <v>300</v>
      </c>
      <c r="B414" s="1" t="s">
        <v>1291</v>
      </c>
      <c r="C414" s="1" t="s">
        <v>1292</v>
      </c>
      <c r="D414" s="93">
        <v>96</v>
      </c>
      <c r="E414" s="29">
        <v>7275</v>
      </c>
      <c r="F414" s="26">
        <v>5</v>
      </c>
      <c r="G414" s="94">
        <v>1.8480000000000001</v>
      </c>
      <c r="H414" s="95">
        <f t="shared" si="6"/>
        <v>5615.7148232232703</v>
      </c>
    </row>
    <row r="415" spans="1:8" x14ac:dyDescent="0.25">
      <c r="A415" s="1" t="s">
        <v>300</v>
      </c>
      <c r="B415" s="1" t="s">
        <v>1293</v>
      </c>
      <c r="C415" s="1" t="s">
        <v>1294</v>
      </c>
      <c r="D415" s="93">
        <v>72.5</v>
      </c>
      <c r="E415" s="29">
        <v>6690</v>
      </c>
      <c r="F415" s="26">
        <v>3</v>
      </c>
      <c r="G415" s="94">
        <v>1.359</v>
      </c>
      <c r="H415" s="95">
        <f t="shared" si="6"/>
        <v>3797.656284155787</v>
      </c>
    </row>
    <row r="416" spans="1:8" x14ac:dyDescent="0.25">
      <c r="A416" s="1" t="s">
        <v>300</v>
      </c>
      <c r="B416" s="1" t="s">
        <v>1295</v>
      </c>
      <c r="C416" s="1" t="s">
        <v>1296</v>
      </c>
      <c r="D416" s="93">
        <v>112.4</v>
      </c>
      <c r="E416" s="29">
        <v>6968</v>
      </c>
      <c r="F416" s="26">
        <v>7</v>
      </c>
      <c r="G416" s="94">
        <v>2.512</v>
      </c>
      <c r="H416" s="95">
        <f t="shared" si="6"/>
        <v>7311.3547724080281</v>
      </c>
    </row>
    <row r="417" spans="1:8" x14ac:dyDescent="0.25">
      <c r="A417" s="1" t="s">
        <v>300</v>
      </c>
      <c r="B417" s="1" t="s">
        <v>1297</v>
      </c>
      <c r="C417" s="1" t="s">
        <v>1298</v>
      </c>
      <c r="D417" s="93">
        <v>153.1</v>
      </c>
      <c r="E417" s="29">
        <v>7263</v>
      </c>
      <c r="F417" s="26">
        <v>10</v>
      </c>
      <c r="G417" s="94">
        <v>3.9809999999999999</v>
      </c>
      <c r="H417" s="95">
        <f t="shared" si="6"/>
        <v>12077.534940407171</v>
      </c>
    </row>
    <row r="418" spans="1:8" x14ac:dyDescent="0.25">
      <c r="A418" s="1" t="s">
        <v>300</v>
      </c>
      <c r="B418" s="1" t="s">
        <v>1299</v>
      </c>
      <c r="C418" s="1" t="s">
        <v>1300</v>
      </c>
      <c r="D418" s="93">
        <v>57.1</v>
      </c>
      <c r="E418" s="29">
        <v>6902</v>
      </c>
      <c r="F418" s="26">
        <v>2</v>
      </c>
      <c r="G418" s="94">
        <v>1.1659999999999999</v>
      </c>
      <c r="H418" s="95">
        <f t="shared" si="6"/>
        <v>3361.58104504011</v>
      </c>
    </row>
    <row r="419" spans="1:8" x14ac:dyDescent="0.25">
      <c r="A419" s="1" t="s">
        <v>300</v>
      </c>
      <c r="B419" s="1" t="s">
        <v>1301</v>
      </c>
      <c r="C419" s="1" t="s">
        <v>1302</v>
      </c>
      <c r="D419" s="93">
        <v>56.1</v>
      </c>
      <c r="E419" s="29">
        <v>7484</v>
      </c>
      <c r="F419" s="26">
        <v>2</v>
      </c>
      <c r="G419" s="94">
        <v>1.1659999999999999</v>
      </c>
      <c r="H419" s="95">
        <f t="shared" si="6"/>
        <v>3645.0409361170941</v>
      </c>
    </row>
    <row r="420" spans="1:8" x14ac:dyDescent="0.25">
      <c r="A420" s="1" t="s">
        <v>300</v>
      </c>
      <c r="B420" s="1" t="s">
        <v>1303</v>
      </c>
      <c r="C420" s="1" t="s">
        <v>1304</v>
      </c>
      <c r="D420" s="93">
        <v>60.7</v>
      </c>
      <c r="E420" s="29">
        <v>6678</v>
      </c>
      <c r="F420" s="26">
        <v>2</v>
      </c>
      <c r="G420" s="94">
        <v>1.1659999999999999</v>
      </c>
      <c r="H420" s="95">
        <f t="shared" si="6"/>
        <v>3252.4830800895188</v>
      </c>
    </row>
    <row r="421" spans="1:8" x14ac:dyDescent="0.25">
      <c r="A421" s="1" t="s">
        <v>300</v>
      </c>
      <c r="B421" s="1" t="s">
        <v>1305</v>
      </c>
      <c r="C421" s="1" t="s">
        <v>1306</v>
      </c>
      <c r="D421" s="93">
        <v>97.2</v>
      </c>
      <c r="E421" s="29">
        <v>6480</v>
      </c>
      <c r="F421" s="26">
        <v>6</v>
      </c>
      <c r="G421" s="94">
        <v>2.1539999999999999</v>
      </c>
      <c r="H421" s="95">
        <f t="shared" si="6"/>
        <v>5830.2984368995212</v>
      </c>
    </row>
    <row r="422" spans="1:8" x14ac:dyDescent="0.25">
      <c r="A422" s="1" t="s">
        <v>303</v>
      </c>
      <c r="B422" s="1" t="s">
        <v>1307</v>
      </c>
      <c r="C422" s="1" t="s">
        <v>1308</v>
      </c>
      <c r="D422" s="93">
        <v>67.2</v>
      </c>
      <c r="E422" s="29">
        <v>7777</v>
      </c>
      <c r="F422" s="26">
        <v>3</v>
      </c>
      <c r="G422" s="94">
        <v>1.359</v>
      </c>
      <c r="H422" s="95">
        <f t="shared" si="6"/>
        <v>4414.7044726277363</v>
      </c>
    </row>
    <row r="423" spans="1:8" x14ac:dyDescent="0.25">
      <c r="A423" s="1" t="s">
        <v>303</v>
      </c>
      <c r="B423" s="1" t="s">
        <v>1309</v>
      </c>
      <c r="C423" s="1" t="s">
        <v>1310</v>
      </c>
      <c r="D423" s="93">
        <v>74.7</v>
      </c>
      <c r="E423" s="29">
        <v>8830</v>
      </c>
      <c r="F423" s="26">
        <v>4</v>
      </c>
      <c r="G423" s="94">
        <v>1.585</v>
      </c>
      <c r="H423" s="95">
        <f t="shared" si="6"/>
        <v>5846.0166907783605</v>
      </c>
    </row>
    <row r="424" spans="1:8" x14ac:dyDescent="0.25">
      <c r="A424" s="1" t="s">
        <v>303</v>
      </c>
      <c r="B424" s="1" t="s">
        <v>1311</v>
      </c>
      <c r="C424" s="1" t="s">
        <v>1312</v>
      </c>
      <c r="D424" s="93">
        <v>88.1</v>
      </c>
      <c r="E424" s="29">
        <v>7576</v>
      </c>
      <c r="F424" s="26">
        <v>5</v>
      </c>
      <c r="G424" s="94">
        <v>1.8480000000000001</v>
      </c>
      <c r="H424" s="95">
        <f t="shared" si="6"/>
        <v>5848.0626117854972</v>
      </c>
    </row>
    <row r="425" spans="1:8" x14ac:dyDescent="0.25">
      <c r="A425" s="1" t="s">
        <v>303</v>
      </c>
      <c r="B425" s="1" t="s">
        <v>1313</v>
      </c>
      <c r="C425" s="1" t="s">
        <v>1314</v>
      </c>
      <c r="D425" s="93">
        <v>50.8</v>
      </c>
      <c r="E425" s="29">
        <v>5768</v>
      </c>
      <c r="F425" s="26">
        <v>2</v>
      </c>
      <c r="G425" s="94">
        <v>1.1659999999999999</v>
      </c>
      <c r="H425" s="95">
        <f t="shared" si="6"/>
        <v>2809.2725974777391</v>
      </c>
    </row>
    <row r="426" spans="1:8" x14ac:dyDescent="0.25">
      <c r="A426" s="1" t="s">
        <v>303</v>
      </c>
      <c r="B426" s="1" t="s">
        <v>1315</v>
      </c>
      <c r="C426" s="1" t="s">
        <v>1316</v>
      </c>
      <c r="D426" s="93">
        <v>90.9</v>
      </c>
      <c r="E426" s="29">
        <v>8687</v>
      </c>
      <c r="F426" s="26">
        <v>5</v>
      </c>
      <c r="G426" s="94">
        <v>1.8480000000000001</v>
      </c>
      <c r="H426" s="95">
        <f t="shared" si="6"/>
        <v>6705.6652466447485</v>
      </c>
    </row>
    <row r="427" spans="1:8" x14ac:dyDescent="0.25">
      <c r="A427" s="1" t="s">
        <v>303</v>
      </c>
      <c r="B427" s="1" t="s">
        <v>1317</v>
      </c>
      <c r="C427" s="1" t="s">
        <v>1318</v>
      </c>
      <c r="D427" s="93">
        <v>81</v>
      </c>
      <c r="E427" s="29">
        <v>7986</v>
      </c>
      <c r="F427" s="26">
        <v>4</v>
      </c>
      <c r="G427" s="94">
        <v>1.585</v>
      </c>
      <c r="H427" s="95">
        <f t="shared" si="6"/>
        <v>5287.2354804706665</v>
      </c>
    </row>
    <row r="428" spans="1:8" x14ac:dyDescent="0.25">
      <c r="A428" s="1" t="s">
        <v>303</v>
      </c>
      <c r="B428" s="1" t="s">
        <v>1319</v>
      </c>
      <c r="C428" s="1" t="s">
        <v>1320</v>
      </c>
      <c r="D428" s="93">
        <v>89.8</v>
      </c>
      <c r="E428" s="29">
        <v>8353</v>
      </c>
      <c r="F428" s="26">
        <v>5</v>
      </c>
      <c r="G428" s="94">
        <v>1.8480000000000001</v>
      </c>
      <c r="H428" s="95">
        <f t="shared" si="6"/>
        <v>6447.8441124926421</v>
      </c>
    </row>
    <row r="429" spans="1:8" x14ac:dyDescent="0.25">
      <c r="A429" s="1" t="s">
        <v>303</v>
      </c>
      <c r="B429" s="1" t="s">
        <v>1321</v>
      </c>
      <c r="C429" s="1" t="s">
        <v>1322</v>
      </c>
      <c r="D429" s="93">
        <v>71.400000000000006</v>
      </c>
      <c r="E429" s="29">
        <v>9605</v>
      </c>
      <c r="F429" s="26">
        <v>3</v>
      </c>
      <c r="G429" s="94">
        <v>1.359</v>
      </c>
      <c r="H429" s="95">
        <f t="shared" si="6"/>
        <v>5452.3899266541612</v>
      </c>
    </row>
    <row r="430" spans="1:8" x14ac:dyDescent="0.25">
      <c r="A430" s="1" t="s">
        <v>303</v>
      </c>
      <c r="B430" s="1" t="s">
        <v>1323</v>
      </c>
      <c r="C430" s="1" t="s">
        <v>1324</v>
      </c>
      <c r="D430" s="93">
        <v>89.9</v>
      </c>
      <c r="E430" s="29">
        <v>6879</v>
      </c>
      <c r="F430" s="26">
        <v>5</v>
      </c>
      <c r="G430" s="94">
        <v>1.8480000000000001</v>
      </c>
      <c r="H430" s="95">
        <f t="shared" si="6"/>
        <v>5310.0346761447245</v>
      </c>
    </row>
    <row r="431" spans="1:8" x14ac:dyDescent="0.25">
      <c r="A431" s="1" t="s">
        <v>303</v>
      </c>
      <c r="B431" s="1" t="s">
        <v>1325</v>
      </c>
      <c r="C431" s="1" t="s">
        <v>1326</v>
      </c>
      <c r="D431" s="93">
        <v>77.3</v>
      </c>
      <c r="E431" s="29">
        <v>8828</v>
      </c>
      <c r="F431" s="26">
        <v>4</v>
      </c>
      <c r="G431" s="94">
        <v>1.585</v>
      </c>
      <c r="H431" s="95">
        <f t="shared" si="6"/>
        <v>5844.6925646875834</v>
      </c>
    </row>
    <row r="432" spans="1:8" x14ac:dyDescent="0.25">
      <c r="A432" s="1" t="s">
        <v>303</v>
      </c>
      <c r="B432" s="1" t="s">
        <v>1327</v>
      </c>
      <c r="C432" s="1" t="s">
        <v>1328</v>
      </c>
      <c r="D432" s="93">
        <v>110.4</v>
      </c>
      <c r="E432" s="29">
        <v>9539</v>
      </c>
      <c r="F432" s="26">
        <v>7</v>
      </c>
      <c r="G432" s="94">
        <v>2.512</v>
      </c>
      <c r="H432" s="95">
        <f t="shared" si="6"/>
        <v>10009.043222445491</v>
      </c>
    </row>
    <row r="433" spans="1:8" x14ac:dyDescent="0.25">
      <c r="A433" s="1" t="s">
        <v>303</v>
      </c>
      <c r="B433" s="1" t="s">
        <v>1329</v>
      </c>
      <c r="C433" s="1" t="s">
        <v>1330</v>
      </c>
      <c r="D433" s="93">
        <v>77.5</v>
      </c>
      <c r="E433" s="29">
        <v>8657</v>
      </c>
      <c r="F433" s="26">
        <v>4</v>
      </c>
      <c r="G433" s="94">
        <v>1.585</v>
      </c>
      <c r="H433" s="95">
        <f t="shared" si="6"/>
        <v>5731.479783926191</v>
      </c>
    </row>
    <row r="434" spans="1:8" x14ac:dyDescent="0.25">
      <c r="A434" s="1" t="s">
        <v>303</v>
      </c>
      <c r="B434" s="1" t="s">
        <v>1331</v>
      </c>
      <c r="C434" s="1" t="s">
        <v>1332</v>
      </c>
      <c r="D434" s="93">
        <v>90.4</v>
      </c>
      <c r="E434" s="29">
        <v>10420</v>
      </c>
      <c r="F434" s="26">
        <v>5</v>
      </c>
      <c r="G434" s="94">
        <v>1.8480000000000001</v>
      </c>
      <c r="H434" s="95">
        <f t="shared" si="6"/>
        <v>8043.4018498950481</v>
      </c>
    </row>
    <row r="435" spans="1:8" x14ac:dyDescent="0.25">
      <c r="A435" s="1" t="s">
        <v>303</v>
      </c>
      <c r="B435" s="1" t="s">
        <v>1333</v>
      </c>
      <c r="C435" s="1" t="s">
        <v>1334</v>
      </c>
      <c r="D435" s="93">
        <v>67.7</v>
      </c>
      <c r="E435" s="29">
        <v>7005</v>
      </c>
      <c r="F435" s="26">
        <v>3</v>
      </c>
      <c r="G435" s="94">
        <v>1.359</v>
      </c>
      <c r="H435" s="95">
        <f t="shared" si="6"/>
        <v>3976.4696966384586</v>
      </c>
    </row>
    <row r="436" spans="1:8" x14ac:dyDescent="0.25">
      <c r="A436" s="1" t="s">
        <v>303</v>
      </c>
      <c r="B436" s="1" t="s">
        <v>1335</v>
      </c>
      <c r="C436" s="1" t="s">
        <v>1336</v>
      </c>
      <c r="D436" s="93">
        <v>62.2</v>
      </c>
      <c r="E436" s="29">
        <v>6774</v>
      </c>
      <c r="F436" s="26">
        <v>3</v>
      </c>
      <c r="G436" s="94">
        <v>1.359</v>
      </c>
      <c r="H436" s="95">
        <f t="shared" si="6"/>
        <v>3845.3398608178331</v>
      </c>
    </row>
    <row r="437" spans="1:8" x14ac:dyDescent="0.25">
      <c r="A437" s="1" t="s">
        <v>303</v>
      </c>
      <c r="B437" s="1" t="s">
        <v>1337</v>
      </c>
      <c r="C437" s="1" t="s">
        <v>1338</v>
      </c>
      <c r="D437" s="93">
        <v>83.3</v>
      </c>
      <c r="E437" s="29">
        <v>8405</v>
      </c>
      <c r="F437" s="26">
        <v>4</v>
      </c>
      <c r="G437" s="94">
        <v>1.585</v>
      </c>
      <c r="H437" s="95">
        <f t="shared" si="6"/>
        <v>5564.6398964883483</v>
      </c>
    </row>
    <row r="438" spans="1:8" x14ac:dyDescent="0.25">
      <c r="A438" s="1" t="s">
        <v>303</v>
      </c>
      <c r="B438" s="1" t="s">
        <v>1339</v>
      </c>
      <c r="C438" s="1" t="s">
        <v>1340</v>
      </c>
      <c r="D438" s="93">
        <v>56.7</v>
      </c>
      <c r="E438" s="29">
        <v>6610</v>
      </c>
      <c r="F438" s="26">
        <v>2</v>
      </c>
      <c r="G438" s="94">
        <v>1.1659999999999999</v>
      </c>
      <c r="H438" s="95">
        <f t="shared" si="6"/>
        <v>3219.3640550152318</v>
      </c>
    </row>
    <row r="439" spans="1:8" x14ac:dyDescent="0.25">
      <c r="A439" s="1" t="s">
        <v>303</v>
      </c>
      <c r="B439" s="1" t="s">
        <v>1341</v>
      </c>
      <c r="C439" s="1" t="s">
        <v>1342</v>
      </c>
      <c r="D439" s="93">
        <v>84.3</v>
      </c>
      <c r="E439" s="29">
        <v>8274</v>
      </c>
      <c r="F439" s="26">
        <v>4</v>
      </c>
      <c r="G439" s="94">
        <v>1.585</v>
      </c>
      <c r="H439" s="95">
        <f t="shared" si="6"/>
        <v>5477.9096375424861</v>
      </c>
    </row>
    <row r="440" spans="1:8" x14ac:dyDescent="0.25">
      <c r="A440" s="1" t="s">
        <v>303</v>
      </c>
      <c r="B440" s="1" t="s">
        <v>1343</v>
      </c>
      <c r="C440" s="1" t="s">
        <v>1344</v>
      </c>
      <c r="D440" s="93">
        <v>65.900000000000006</v>
      </c>
      <c r="E440" s="29">
        <v>7721</v>
      </c>
      <c r="F440" s="26">
        <v>3</v>
      </c>
      <c r="G440" s="94">
        <v>1.359</v>
      </c>
      <c r="H440" s="95">
        <f t="shared" si="6"/>
        <v>4382.9154215197059</v>
      </c>
    </row>
    <row r="441" spans="1:8" x14ac:dyDescent="0.25">
      <c r="A441" s="1" t="s">
        <v>303</v>
      </c>
      <c r="B441" s="1" t="s">
        <v>1345</v>
      </c>
      <c r="C441" s="1" t="s">
        <v>1346</v>
      </c>
      <c r="D441" s="93">
        <v>53</v>
      </c>
      <c r="E441" s="29">
        <v>7080</v>
      </c>
      <c r="F441" s="26">
        <v>2</v>
      </c>
      <c r="G441" s="94">
        <v>1.1659999999999999</v>
      </c>
      <c r="H441" s="95">
        <f t="shared" si="6"/>
        <v>3448.2749636169196</v>
      </c>
    </row>
    <row r="442" spans="1:8" x14ac:dyDescent="0.25">
      <c r="A442" s="1" t="s">
        <v>303</v>
      </c>
      <c r="B442" s="1" t="s">
        <v>1347</v>
      </c>
      <c r="C442" s="1" t="s">
        <v>1348</v>
      </c>
      <c r="D442" s="93">
        <v>89.7</v>
      </c>
      <c r="E442" s="29">
        <v>8143</v>
      </c>
      <c r="F442" s="26">
        <v>5</v>
      </c>
      <c r="G442" s="94">
        <v>1.8480000000000001</v>
      </c>
      <c r="H442" s="95">
        <f t="shared" si="6"/>
        <v>6285.7410041934145</v>
      </c>
    </row>
    <row r="443" spans="1:8" x14ac:dyDescent="0.25">
      <c r="A443" s="1" t="s">
        <v>303</v>
      </c>
      <c r="B443" s="1" t="s">
        <v>1349</v>
      </c>
      <c r="C443" s="1" t="s">
        <v>1350</v>
      </c>
      <c r="D443" s="93">
        <v>67.099999999999994</v>
      </c>
      <c r="E443" s="29">
        <v>7064</v>
      </c>
      <c r="F443" s="26">
        <v>3</v>
      </c>
      <c r="G443" s="94">
        <v>1.359</v>
      </c>
      <c r="H443" s="95">
        <f t="shared" si="6"/>
        <v>4009.9617326272769</v>
      </c>
    </row>
    <row r="444" spans="1:8" x14ac:dyDescent="0.25">
      <c r="A444" s="1" t="s">
        <v>303</v>
      </c>
      <c r="B444" s="1" t="s">
        <v>1351</v>
      </c>
      <c r="C444" s="1" t="s">
        <v>1352</v>
      </c>
      <c r="D444" s="93">
        <v>62.6</v>
      </c>
      <c r="E444" s="29">
        <v>6336</v>
      </c>
      <c r="F444" s="26">
        <v>3</v>
      </c>
      <c r="G444" s="94">
        <v>1.359</v>
      </c>
      <c r="H444" s="95">
        <f t="shared" si="6"/>
        <v>3596.7040682228799</v>
      </c>
    </row>
    <row r="445" spans="1:8" x14ac:dyDescent="0.25">
      <c r="A445" s="1" t="s">
        <v>303</v>
      </c>
      <c r="B445" s="1" t="s">
        <v>1353</v>
      </c>
      <c r="C445" s="1" t="s">
        <v>1354</v>
      </c>
      <c r="D445" s="93">
        <v>88.1</v>
      </c>
      <c r="E445" s="29">
        <v>8523</v>
      </c>
      <c r="F445" s="26">
        <v>5</v>
      </c>
      <c r="G445" s="94">
        <v>1.8480000000000001</v>
      </c>
      <c r="H445" s="95">
        <f t="shared" si="6"/>
        <v>6579.0704382586846</v>
      </c>
    </row>
    <row r="446" spans="1:8" x14ac:dyDescent="0.25">
      <c r="A446" s="1" t="s">
        <v>303</v>
      </c>
      <c r="B446" s="1" t="s">
        <v>1355</v>
      </c>
      <c r="C446" s="1" t="s">
        <v>1356</v>
      </c>
      <c r="D446" s="93">
        <v>111.9</v>
      </c>
      <c r="E446" s="29">
        <v>6674</v>
      </c>
      <c r="F446" s="26">
        <v>7</v>
      </c>
      <c r="G446" s="94">
        <v>2.512</v>
      </c>
      <c r="H446" s="95">
        <f t="shared" si="6"/>
        <v>7002.8676450991925</v>
      </c>
    </row>
    <row r="447" spans="1:8" x14ac:dyDescent="0.25">
      <c r="A447" s="1" t="s">
        <v>303</v>
      </c>
      <c r="B447" s="1" t="s">
        <v>1357</v>
      </c>
      <c r="C447" s="1" t="s">
        <v>1358</v>
      </c>
      <c r="D447" s="93">
        <v>80.5</v>
      </c>
      <c r="E447" s="29">
        <v>7162</v>
      </c>
      <c r="F447" s="26">
        <v>4</v>
      </c>
      <c r="G447" s="94">
        <v>1.585</v>
      </c>
      <c r="H447" s="95">
        <f t="shared" si="6"/>
        <v>4741.695531070739</v>
      </c>
    </row>
    <row r="448" spans="1:8" x14ac:dyDescent="0.25">
      <c r="A448" s="1" t="s">
        <v>303</v>
      </c>
      <c r="B448" s="1" t="s">
        <v>1359</v>
      </c>
      <c r="C448" s="1" t="s">
        <v>1360</v>
      </c>
      <c r="D448" s="93">
        <v>82.7</v>
      </c>
      <c r="E448" s="29">
        <v>6760</v>
      </c>
      <c r="F448" s="26">
        <v>4</v>
      </c>
      <c r="G448" s="94">
        <v>1.585</v>
      </c>
      <c r="H448" s="95">
        <f t="shared" si="6"/>
        <v>4475.5461868246566</v>
      </c>
    </row>
    <row r="449" spans="1:8" x14ac:dyDescent="0.25">
      <c r="A449" s="1" t="s">
        <v>303</v>
      </c>
      <c r="B449" s="1" t="s">
        <v>1361</v>
      </c>
      <c r="C449" s="1" t="s">
        <v>1362</v>
      </c>
      <c r="D449" s="93">
        <v>90.6</v>
      </c>
      <c r="E449" s="29">
        <v>8513</v>
      </c>
      <c r="F449" s="26">
        <v>5</v>
      </c>
      <c r="G449" s="94">
        <v>1.8480000000000001</v>
      </c>
      <c r="H449" s="95">
        <f t="shared" si="6"/>
        <v>6571.3512426253883</v>
      </c>
    </row>
    <row r="450" spans="1:8" x14ac:dyDescent="0.25">
      <c r="A450" s="1" t="s">
        <v>306</v>
      </c>
      <c r="B450" s="1" t="s">
        <v>1363</v>
      </c>
      <c r="C450" s="1" t="s">
        <v>1364</v>
      </c>
      <c r="D450" s="93">
        <v>101.1</v>
      </c>
      <c r="E450" s="29">
        <v>6537</v>
      </c>
      <c r="F450" s="26">
        <v>6</v>
      </c>
      <c r="G450" s="94">
        <v>2.1539999999999999</v>
      </c>
      <c r="H450" s="95">
        <f t="shared" si="6"/>
        <v>5881.5834694463229</v>
      </c>
    </row>
    <row r="451" spans="1:8" x14ac:dyDescent="0.25">
      <c r="A451" s="1" t="s">
        <v>306</v>
      </c>
      <c r="B451" s="1" t="s">
        <v>1365</v>
      </c>
      <c r="C451" s="1" t="s">
        <v>1366</v>
      </c>
      <c r="D451" s="93">
        <v>111.2</v>
      </c>
      <c r="E451" s="29">
        <v>8076</v>
      </c>
      <c r="F451" s="26">
        <v>7</v>
      </c>
      <c r="G451" s="94">
        <v>2.512</v>
      </c>
      <c r="H451" s="95">
        <f t="shared" si="6"/>
        <v>8473.9525175039071</v>
      </c>
    </row>
    <row r="452" spans="1:8" x14ac:dyDescent="0.25">
      <c r="A452" s="1" t="s">
        <v>306</v>
      </c>
      <c r="B452" s="1" t="s">
        <v>1367</v>
      </c>
      <c r="C452" s="1" t="s">
        <v>1368</v>
      </c>
      <c r="D452" s="93">
        <v>104.8</v>
      </c>
      <c r="E452" s="29">
        <v>8351</v>
      </c>
      <c r="F452" s="26">
        <v>6</v>
      </c>
      <c r="G452" s="94">
        <v>2.1539999999999999</v>
      </c>
      <c r="H452" s="95">
        <f t="shared" si="6"/>
        <v>7513.7071368129473</v>
      </c>
    </row>
    <row r="453" spans="1:8" x14ac:dyDescent="0.25">
      <c r="A453" s="1" t="s">
        <v>306</v>
      </c>
      <c r="B453" s="1" t="s">
        <v>1369</v>
      </c>
      <c r="C453" s="1" t="s">
        <v>1370</v>
      </c>
      <c r="D453" s="93">
        <v>143.4</v>
      </c>
      <c r="E453" s="29">
        <v>9829</v>
      </c>
      <c r="F453" s="26">
        <v>9</v>
      </c>
      <c r="G453" s="94">
        <v>3.415</v>
      </c>
      <c r="H453" s="95">
        <f t="shared" si="6"/>
        <v>14020.713787829034</v>
      </c>
    </row>
    <row r="454" spans="1:8" x14ac:dyDescent="0.25">
      <c r="A454" s="1" t="s">
        <v>306</v>
      </c>
      <c r="B454" s="1" t="s">
        <v>1371</v>
      </c>
      <c r="C454" s="1" t="s">
        <v>1372</v>
      </c>
      <c r="D454" s="93">
        <v>86.2</v>
      </c>
      <c r="E454" s="29">
        <v>7999</v>
      </c>
      <c r="F454" s="26">
        <v>5</v>
      </c>
      <c r="G454" s="94">
        <v>1.8480000000000001</v>
      </c>
      <c r="H454" s="95">
        <f t="shared" ref="H454:H517" si="7">E454*G454*$E$6797/SUMPRODUCT($E$5:$E$6795,$G$5:$G$6795)</f>
        <v>6174.5845870739431</v>
      </c>
    </row>
    <row r="455" spans="1:8" x14ac:dyDescent="0.25">
      <c r="A455" s="1" t="s">
        <v>306</v>
      </c>
      <c r="B455" s="1" t="s">
        <v>1373</v>
      </c>
      <c r="C455" s="1" t="s">
        <v>1374</v>
      </c>
      <c r="D455" s="93">
        <v>130.6</v>
      </c>
      <c r="E455" s="29">
        <v>6590</v>
      </c>
      <c r="F455" s="26">
        <v>8</v>
      </c>
      <c r="G455" s="94">
        <v>2.9289999999999998</v>
      </c>
      <c r="H455" s="95">
        <f t="shared" si="7"/>
        <v>8062.5954126304368</v>
      </c>
    </row>
    <row r="456" spans="1:8" x14ac:dyDescent="0.25">
      <c r="A456" s="1" t="s">
        <v>306</v>
      </c>
      <c r="B456" s="1" t="s">
        <v>1375</v>
      </c>
      <c r="C456" s="1" t="s">
        <v>1376</v>
      </c>
      <c r="D456" s="93">
        <v>100.8</v>
      </c>
      <c r="E456" s="29">
        <v>7919</v>
      </c>
      <c r="F456" s="26">
        <v>6</v>
      </c>
      <c r="G456" s="94">
        <v>2.1539999999999999</v>
      </c>
      <c r="H456" s="95">
        <f t="shared" si="7"/>
        <v>7125.0205743529787</v>
      </c>
    </row>
    <row r="457" spans="1:8" x14ac:dyDescent="0.25">
      <c r="A457" s="1" t="s">
        <v>306</v>
      </c>
      <c r="B457" s="1" t="s">
        <v>1377</v>
      </c>
      <c r="C457" s="1" t="s">
        <v>1378</v>
      </c>
      <c r="D457" s="93">
        <v>77.5</v>
      </c>
      <c r="E457" s="29">
        <v>7455</v>
      </c>
      <c r="F457" s="26">
        <v>4</v>
      </c>
      <c r="G457" s="94">
        <v>1.585</v>
      </c>
      <c r="H457" s="95">
        <f t="shared" si="7"/>
        <v>4935.680003369499</v>
      </c>
    </row>
    <row r="458" spans="1:8" x14ac:dyDescent="0.25">
      <c r="A458" s="1" t="s">
        <v>306</v>
      </c>
      <c r="B458" s="1" t="s">
        <v>1379</v>
      </c>
      <c r="C458" s="1" t="s">
        <v>1380</v>
      </c>
      <c r="D458" s="93">
        <v>87.7</v>
      </c>
      <c r="E458" s="29">
        <v>9019</v>
      </c>
      <c r="F458" s="26">
        <v>5</v>
      </c>
      <c r="G458" s="94">
        <v>1.8480000000000001</v>
      </c>
      <c r="H458" s="95">
        <f t="shared" si="7"/>
        <v>6961.9425416701961</v>
      </c>
    </row>
    <row r="459" spans="1:8" x14ac:dyDescent="0.25">
      <c r="A459" s="1" t="s">
        <v>306</v>
      </c>
      <c r="B459" s="1" t="s">
        <v>1381</v>
      </c>
      <c r="C459" s="1" t="s">
        <v>1382</v>
      </c>
      <c r="D459" s="93">
        <v>84.1</v>
      </c>
      <c r="E459" s="29">
        <v>9658</v>
      </c>
      <c r="F459" s="26">
        <v>4</v>
      </c>
      <c r="G459" s="94">
        <v>1.585</v>
      </c>
      <c r="H459" s="95">
        <f t="shared" si="7"/>
        <v>6394.2048923598422</v>
      </c>
    </row>
    <row r="460" spans="1:8" x14ac:dyDescent="0.25">
      <c r="A460" s="1" t="s">
        <v>306</v>
      </c>
      <c r="B460" s="1" t="s">
        <v>1383</v>
      </c>
      <c r="C460" s="1" t="s">
        <v>1384</v>
      </c>
      <c r="D460" s="93">
        <v>109.1</v>
      </c>
      <c r="E460" s="29">
        <v>8488</v>
      </c>
      <c r="F460" s="26">
        <v>6</v>
      </c>
      <c r="G460" s="94">
        <v>2.1539999999999999</v>
      </c>
      <c r="H460" s="95">
        <f t="shared" si="7"/>
        <v>7636.97116240789</v>
      </c>
    </row>
    <row r="461" spans="1:8" x14ac:dyDescent="0.25">
      <c r="A461" s="1" t="s">
        <v>306</v>
      </c>
      <c r="B461" s="1" t="s">
        <v>1385</v>
      </c>
      <c r="C461" s="1" t="s">
        <v>1386</v>
      </c>
      <c r="D461" s="93">
        <v>66.7</v>
      </c>
      <c r="E461" s="29">
        <v>9221</v>
      </c>
      <c r="F461" s="26">
        <v>3</v>
      </c>
      <c r="G461" s="94">
        <v>1.359</v>
      </c>
      <c r="H461" s="95">
        <f t="shared" si="7"/>
        <v>5234.4078619133797</v>
      </c>
    </row>
    <row r="462" spans="1:8" x14ac:dyDescent="0.25">
      <c r="A462" s="1" t="s">
        <v>306</v>
      </c>
      <c r="B462" s="1" t="s">
        <v>1387</v>
      </c>
      <c r="C462" s="1" t="s">
        <v>1388</v>
      </c>
      <c r="D462" s="93">
        <v>120.9</v>
      </c>
      <c r="E462" s="29">
        <v>8708</v>
      </c>
      <c r="F462" s="26">
        <v>7</v>
      </c>
      <c r="G462" s="94">
        <v>2.512</v>
      </c>
      <c r="H462" s="95">
        <f t="shared" si="7"/>
        <v>9137.0949136235795</v>
      </c>
    </row>
    <row r="463" spans="1:8" x14ac:dyDescent="0.25">
      <c r="A463" s="1" t="s">
        <v>306</v>
      </c>
      <c r="B463" s="1" t="s">
        <v>1389</v>
      </c>
      <c r="C463" s="1" t="s">
        <v>1390</v>
      </c>
      <c r="D463" s="93">
        <v>81.400000000000006</v>
      </c>
      <c r="E463" s="29">
        <v>9417</v>
      </c>
      <c r="F463" s="26">
        <v>4</v>
      </c>
      <c r="G463" s="94">
        <v>1.585</v>
      </c>
      <c r="H463" s="95">
        <f t="shared" si="7"/>
        <v>6234.6476984212713</v>
      </c>
    </row>
    <row r="464" spans="1:8" x14ac:dyDescent="0.25">
      <c r="A464" s="1" t="s">
        <v>306</v>
      </c>
      <c r="B464" s="1" t="s">
        <v>1391</v>
      </c>
      <c r="C464" s="1" t="s">
        <v>1392</v>
      </c>
      <c r="D464" s="93">
        <v>71.7</v>
      </c>
      <c r="E464" s="29">
        <v>5906</v>
      </c>
      <c r="F464" s="26">
        <v>3</v>
      </c>
      <c r="G464" s="94">
        <v>1.359</v>
      </c>
      <c r="H464" s="95">
        <f t="shared" si="7"/>
        <v>3352.6095686433605</v>
      </c>
    </row>
    <row r="465" spans="1:8" x14ac:dyDescent="0.25">
      <c r="A465" s="1" t="s">
        <v>306</v>
      </c>
      <c r="B465" s="1" t="s">
        <v>1393</v>
      </c>
      <c r="C465" s="1" t="s">
        <v>1394</v>
      </c>
      <c r="D465" s="93">
        <v>93.2</v>
      </c>
      <c r="E465" s="29">
        <v>8348</v>
      </c>
      <c r="F465" s="26">
        <v>5</v>
      </c>
      <c r="G465" s="94">
        <v>1.8480000000000001</v>
      </c>
      <c r="H465" s="95">
        <f t="shared" si="7"/>
        <v>6443.9845146759944</v>
      </c>
    </row>
    <row r="466" spans="1:8" x14ac:dyDescent="0.25">
      <c r="A466" s="1" t="s">
        <v>306</v>
      </c>
      <c r="B466" s="1" t="s">
        <v>1395</v>
      </c>
      <c r="C466" s="1" t="s">
        <v>1396</v>
      </c>
      <c r="D466" s="93">
        <v>128.19999999999999</v>
      </c>
      <c r="E466" s="29">
        <v>10178</v>
      </c>
      <c r="F466" s="26">
        <v>8</v>
      </c>
      <c r="G466" s="94">
        <v>2.9289999999999998</v>
      </c>
      <c r="H466" s="95">
        <f t="shared" si="7"/>
        <v>12452.366632739389</v>
      </c>
    </row>
    <row r="467" spans="1:8" x14ac:dyDescent="0.25">
      <c r="A467" s="1" t="s">
        <v>306</v>
      </c>
      <c r="B467" s="1" t="s">
        <v>1397</v>
      </c>
      <c r="C467" s="1" t="s">
        <v>1398</v>
      </c>
      <c r="D467" s="93">
        <v>93.7</v>
      </c>
      <c r="E467" s="29">
        <v>7842</v>
      </c>
      <c r="F467" s="26">
        <v>5</v>
      </c>
      <c r="G467" s="94">
        <v>1.8480000000000001</v>
      </c>
      <c r="H467" s="95">
        <f t="shared" si="7"/>
        <v>6053.3932156311866</v>
      </c>
    </row>
    <row r="468" spans="1:8" x14ac:dyDescent="0.25">
      <c r="A468" s="1" t="s">
        <v>306</v>
      </c>
      <c r="B468" s="1" t="s">
        <v>1399</v>
      </c>
      <c r="C468" s="1" t="s">
        <v>1400</v>
      </c>
      <c r="D468" s="93">
        <v>55.1</v>
      </c>
      <c r="E468" s="29">
        <v>6385</v>
      </c>
      <c r="F468" s="26">
        <v>2</v>
      </c>
      <c r="G468" s="94">
        <v>1.1659999999999999</v>
      </c>
      <c r="H468" s="95">
        <f t="shared" si="7"/>
        <v>3109.7790455782533</v>
      </c>
    </row>
    <row r="469" spans="1:8" x14ac:dyDescent="0.25">
      <c r="A469" s="1" t="s">
        <v>306</v>
      </c>
      <c r="B469" s="1" t="s">
        <v>1401</v>
      </c>
      <c r="C469" s="1" t="s">
        <v>1402</v>
      </c>
      <c r="D469" s="93">
        <v>84.8</v>
      </c>
      <c r="E469" s="29">
        <v>7634</v>
      </c>
      <c r="F469" s="26">
        <v>4</v>
      </c>
      <c r="G469" s="94">
        <v>1.585</v>
      </c>
      <c r="H469" s="95">
        <f t="shared" si="7"/>
        <v>5054.189288493998</v>
      </c>
    </row>
    <row r="470" spans="1:8" x14ac:dyDescent="0.25">
      <c r="A470" s="1" t="s">
        <v>306</v>
      </c>
      <c r="B470" s="1" t="s">
        <v>1403</v>
      </c>
      <c r="C470" s="1" t="s">
        <v>1404</v>
      </c>
      <c r="D470" s="93">
        <v>89.7</v>
      </c>
      <c r="E470" s="29">
        <v>8252</v>
      </c>
      <c r="F470" s="26">
        <v>5</v>
      </c>
      <c r="G470" s="94">
        <v>1.8480000000000001</v>
      </c>
      <c r="H470" s="95">
        <f t="shared" si="7"/>
        <v>6369.8802365963475</v>
      </c>
    </row>
    <row r="471" spans="1:8" x14ac:dyDescent="0.25">
      <c r="A471" s="1" t="s">
        <v>306</v>
      </c>
      <c r="B471" s="1" t="s">
        <v>1405</v>
      </c>
      <c r="C471" s="1" t="s">
        <v>1406</v>
      </c>
      <c r="D471" s="93">
        <v>80.599999999999994</v>
      </c>
      <c r="E471" s="29">
        <v>8101</v>
      </c>
      <c r="F471" s="26">
        <v>4</v>
      </c>
      <c r="G471" s="94">
        <v>1.585</v>
      </c>
      <c r="H471" s="95">
        <f t="shared" si="7"/>
        <v>5363.3727306903165</v>
      </c>
    </row>
    <row r="472" spans="1:8" x14ac:dyDescent="0.25">
      <c r="A472" s="1" t="s">
        <v>306</v>
      </c>
      <c r="B472" s="1" t="s">
        <v>1407</v>
      </c>
      <c r="C472" s="1" t="s">
        <v>1408</v>
      </c>
      <c r="D472" s="93">
        <v>92.8</v>
      </c>
      <c r="E472" s="29">
        <v>7357</v>
      </c>
      <c r="F472" s="26">
        <v>5</v>
      </c>
      <c r="G472" s="94">
        <v>1.8480000000000001</v>
      </c>
      <c r="H472" s="95">
        <f t="shared" si="7"/>
        <v>5679.0122274163023</v>
      </c>
    </row>
    <row r="473" spans="1:8" x14ac:dyDescent="0.25">
      <c r="A473" s="1" t="s">
        <v>306</v>
      </c>
      <c r="B473" s="1" t="s">
        <v>1409</v>
      </c>
      <c r="C473" s="1" t="s">
        <v>1410</v>
      </c>
      <c r="D473" s="93">
        <v>66.7</v>
      </c>
      <c r="E473" s="29">
        <v>7809</v>
      </c>
      <c r="F473" s="26">
        <v>3</v>
      </c>
      <c r="G473" s="94">
        <v>1.359</v>
      </c>
      <c r="H473" s="95">
        <f t="shared" si="7"/>
        <v>4432.8696446894683</v>
      </c>
    </row>
    <row r="474" spans="1:8" x14ac:dyDescent="0.25">
      <c r="A474" s="1" t="s">
        <v>306</v>
      </c>
      <c r="B474" s="1" t="s">
        <v>1411</v>
      </c>
      <c r="C474" s="1" t="s">
        <v>1412</v>
      </c>
      <c r="D474" s="93">
        <v>80.3</v>
      </c>
      <c r="E474" s="29">
        <v>7399</v>
      </c>
      <c r="F474" s="26">
        <v>4</v>
      </c>
      <c r="G474" s="94">
        <v>1.585</v>
      </c>
      <c r="H474" s="95">
        <f t="shared" si="7"/>
        <v>4898.6044728277557</v>
      </c>
    </row>
    <row r="475" spans="1:8" x14ac:dyDescent="0.25">
      <c r="A475" s="1" t="s">
        <v>306</v>
      </c>
      <c r="B475" s="1" t="s">
        <v>1413</v>
      </c>
      <c r="C475" s="1" t="s">
        <v>1414</v>
      </c>
      <c r="D475" s="93">
        <v>107</v>
      </c>
      <c r="E475" s="29">
        <v>7947</v>
      </c>
      <c r="F475" s="26">
        <v>6</v>
      </c>
      <c r="G475" s="94">
        <v>2.1539999999999999</v>
      </c>
      <c r="H475" s="95">
        <f t="shared" si="7"/>
        <v>7150.2132219198293</v>
      </c>
    </row>
    <row r="476" spans="1:8" x14ac:dyDescent="0.25">
      <c r="A476" s="1" t="s">
        <v>306</v>
      </c>
      <c r="B476" s="1" t="s">
        <v>1415</v>
      </c>
      <c r="C476" s="1" t="s">
        <v>1416</v>
      </c>
      <c r="D476" s="93">
        <v>92.4</v>
      </c>
      <c r="E476" s="29">
        <v>7866</v>
      </c>
      <c r="F476" s="26">
        <v>5</v>
      </c>
      <c r="G476" s="94">
        <v>1.8480000000000001</v>
      </c>
      <c r="H476" s="95">
        <f t="shared" si="7"/>
        <v>6071.9192851510979</v>
      </c>
    </row>
    <row r="477" spans="1:8" x14ac:dyDescent="0.25">
      <c r="A477" s="1" t="s">
        <v>306</v>
      </c>
      <c r="B477" s="1" t="s">
        <v>1417</v>
      </c>
      <c r="C477" s="1" t="s">
        <v>1418</v>
      </c>
      <c r="D477" s="93">
        <v>119.6</v>
      </c>
      <c r="E477" s="29">
        <v>8891</v>
      </c>
      <c r="F477" s="26">
        <v>7</v>
      </c>
      <c r="G477" s="94">
        <v>2.512</v>
      </c>
      <c r="H477" s="95">
        <f t="shared" si="7"/>
        <v>9329.1124112341804</v>
      </c>
    </row>
    <row r="478" spans="1:8" x14ac:dyDescent="0.25">
      <c r="A478" s="1" t="s">
        <v>306</v>
      </c>
      <c r="B478" s="1" t="s">
        <v>1419</v>
      </c>
      <c r="C478" s="1" t="s">
        <v>1420</v>
      </c>
      <c r="D478" s="93">
        <v>82</v>
      </c>
      <c r="E478" s="29">
        <v>6275</v>
      </c>
      <c r="F478" s="26">
        <v>4</v>
      </c>
      <c r="G478" s="94">
        <v>1.585</v>
      </c>
      <c r="H478" s="95">
        <f t="shared" si="7"/>
        <v>4154.4456098113487</v>
      </c>
    </row>
    <row r="479" spans="1:8" x14ac:dyDescent="0.25">
      <c r="A479" s="1" t="s">
        <v>306</v>
      </c>
      <c r="B479" s="1" t="s">
        <v>1421</v>
      </c>
      <c r="C479" s="1" t="s">
        <v>1422</v>
      </c>
      <c r="D479" s="93">
        <v>118.1</v>
      </c>
      <c r="E479" s="29">
        <v>6276</v>
      </c>
      <c r="F479" s="26">
        <v>7</v>
      </c>
      <c r="G479" s="94">
        <v>2.512</v>
      </c>
      <c r="H479" s="95">
        <f t="shared" si="7"/>
        <v>6585.2558196947157</v>
      </c>
    </row>
    <row r="480" spans="1:8" x14ac:dyDescent="0.25">
      <c r="A480" s="1" t="s">
        <v>309</v>
      </c>
      <c r="B480" s="1" t="s">
        <v>1423</v>
      </c>
      <c r="C480" s="1" t="s">
        <v>1424</v>
      </c>
      <c r="D480" s="93">
        <v>76.599999999999994</v>
      </c>
      <c r="E480" s="29">
        <v>7468</v>
      </c>
      <c r="F480" s="26">
        <v>4</v>
      </c>
      <c r="G480" s="94">
        <v>1.585</v>
      </c>
      <c r="H480" s="95">
        <f t="shared" si="7"/>
        <v>4944.286822959547</v>
      </c>
    </row>
    <row r="481" spans="1:8" x14ac:dyDescent="0.25">
      <c r="A481" s="1" t="s">
        <v>309</v>
      </c>
      <c r="B481" s="1" t="s">
        <v>1425</v>
      </c>
      <c r="C481" s="1" t="s">
        <v>1426</v>
      </c>
      <c r="D481" s="93">
        <v>75.5</v>
      </c>
      <c r="E481" s="29">
        <v>9695</v>
      </c>
      <c r="F481" s="26">
        <v>4</v>
      </c>
      <c r="G481" s="94">
        <v>1.585</v>
      </c>
      <c r="H481" s="95">
        <f t="shared" si="7"/>
        <v>6418.7012250392072</v>
      </c>
    </row>
    <row r="482" spans="1:8" x14ac:dyDescent="0.25">
      <c r="A482" s="1" t="s">
        <v>309</v>
      </c>
      <c r="B482" s="1" t="s">
        <v>1427</v>
      </c>
      <c r="C482" s="1" t="s">
        <v>1428</v>
      </c>
      <c r="D482" s="93">
        <v>95.1</v>
      </c>
      <c r="E482" s="29">
        <v>7455</v>
      </c>
      <c r="F482" s="26">
        <v>5</v>
      </c>
      <c r="G482" s="94">
        <v>1.8480000000000001</v>
      </c>
      <c r="H482" s="95">
        <f t="shared" si="7"/>
        <v>5754.6603446226081</v>
      </c>
    </row>
    <row r="483" spans="1:8" x14ac:dyDescent="0.25">
      <c r="A483" s="1" t="s">
        <v>309</v>
      </c>
      <c r="B483" s="1" t="s">
        <v>1429</v>
      </c>
      <c r="C483" s="1" t="s">
        <v>1430</v>
      </c>
      <c r="D483" s="93">
        <v>79.3</v>
      </c>
      <c r="E483" s="29">
        <v>8810</v>
      </c>
      <c r="F483" s="26">
        <v>4</v>
      </c>
      <c r="G483" s="94">
        <v>1.585</v>
      </c>
      <c r="H483" s="95">
        <f t="shared" si="7"/>
        <v>5832.7754298705959</v>
      </c>
    </row>
    <row r="484" spans="1:8" x14ac:dyDescent="0.25">
      <c r="A484" s="1" t="s">
        <v>309</v>
      </c>
      <c r="B484" s="1" t="s">
        <v>1431</v>
      </c>
      <c r="C484" s="1" t="s">
        <v>1432</v>
      </c>
      <c r="D484" s="93">
        <v>87.8</v>
      </c>
      <c r="E484" s="29">
        <v>6075</v>
      </c>
      <c r="F484" s="26">
        <v>5</v>
      </c>
      <c r="G484" s="94">
        <v>1.8480000000000001</v>
      </c>
      <c r="H484" s="95">
        <f t="shared" si="7"/>
        <v>4689.4113472276795</v>
      </c>
    </row>
    <row r="485" spans="1:8" x14ac:dyDescent="0.25">
      <c r="A485" s="1" t="s">
        <v>309</v>
      </c>
      <c r="B485" s="1" t="s">
        <v>1433</v>
      </c>
      <c r="C485" s="1" t="s">
        <v>1434</v>
      </c>
      <c r="D485" s="93">
        <v>66.8</v>
      </c>
      <c r="E485" s="29">
        <v>7798</v>
      </c>
      <c r="F485" s="26">
        <v>3</v>
      </c>
      <c r="G485" s="94">
        <v>1.359</v>
      </c>
      <c r="H485" s="95">
        <f t="shared" si="7"/>
        <v>4426.6253667932488</v>
      </c>
    </row>
    <row r="486" spans="1:8" x14ac:dyDescent="0.25">
      <c r="A486" s="1" t="s">
        <v>309</v>
      </c>
      <c r="B486" s="1" t="s">
        <v>1435</v>
      </c>
      <c r="C486" s="1" t="s">
        <v>1436</v>
      </c>
      <c r="D486" s="93">
        <v>53</v>
      </c>
      <c r="E486" s="29">
        <v>7825</v>
      </c>
      <c r="F486" s="26">
        <v>2</v>
      </c>
      <c r="G486" s="94">
        <v>1.1659999999999999</v>
      </c>
      <c r="H486" s="95">
        <f t="shared" si="7"/>
        <v>3811.1231059749143</v>
      </c>
    </row>
    <row r="487" spans="1:8" x14ac:dyDescent="0.25">
      <c r="A487" s="1" t="s">
        <v>309</v>
      </c>
      <c r="B487" s="1" t="s">
        <v>1437</v>
      </c>
      <c r="C487" s="1" t="s">
        <v>1438</v>
      </c>
      <c r="D487" s="93">
        <v>72.5</v>
      </c>
      <c r="E487" s="29">
        <v>8272</v>
      </c>
      <c r="F487" s="26">
        <v>3</v>
      </c>
      <c r="G487" s="94">
        <v>1.359</v>
      </c>
      <c r="H487" s="95">
        <f t="shared" si="7"/>
        <v>4695.6969779576484</v>
      </c>
    </row>
    <row r="488" spans="1:8" x14ac:dyDescent="0.25">
      <c r="A488" s="1" t="s">
        <v>309</v>
      </c>
      <c r="B488" s="1" t="s">
        <v>1439</v>
      </c>
      <c r="C488" s="1" t="s">
        <v>1440</v>
      </c>
      <c r="D488" s="93">
        <v>98</v>
      </c>
      <c r="E488" s="29">
        <v>7871</v>
      </c>
      <c r="F488" s="26">
        <v>6</v>
      </c>
      <c r="G488" s="94">
        <v>2.1539999999999999</v>
      </c>
      <c r="H488" s="95">
        <f t="shared" si="7"/>
        <v>7081.8331785240935</v>
      </c>
    </row>
    <row r="489" spans="1:8" x14ac:dyDescent="0.25">
      <c r="A489" s="1" t="s">
        <v>309</v>
      </c>
      <c r="B489" s="1" t="s">
        <v>1441</v>
      </c>
      <c r="C489" s="1" t="s">
        <v>1442</v>
      </c>
      <c r="D489" s="93">
        <v>75.3</v>
      </c>
      <c r="E489" s="29">
        <v>9104</v>
      </c>
      <c r="F489" s="26">
        <v>4</v>
      </c>
      <c r="G489" s="94">
        <v>1.585</v>
      </c>
      <c r="H489" s="95">
        <f t="shared" si="7"/>
        <v>6027.421965214744</v>
      </c>
    </row>
    <row r="490" spans="1:8" x14ac:dyDescent="0.25">
      <c r="A490" s="1" t="s">
        <v>309</v>
      </c>
      <c r="B490" s="1" t="s">
        <v>1443</v>
      </c>
      <c r="C490" s="1" t="s">
        <v>1444</v>
      </c>
      <c r="D490" s="93">
        <v>65.099999999999994</v>
      </c>
      <c r="E490" s="29">
        <v>7376</v>
      </c>
      <c r="F490" s="26">
        <v>3</v>
      </c>
      <c r="G490" s="94">
        <v>1.359</v>
      </c>
      <c r="H490" s="95">
        <f t="shared" si="7"/>
        <v>4187.0721602291605</v>
      </c>
    </row>
    <row r="491" spans="1:8" x14ac:dyDescent="0.25">
      <c r="A491" s="1" t="s">
        <v>309</v>
      </c>
      <c r="B491" s="1" t="s">
        <v>1445</v>
      </c>
      <c r="C491" s="1" t="s">
        <v>1446</v>
      </c>
      <c r="D491" s="93">
        <v>69.7</v>
      </c>
      <c r="E491" s="29">
        <v>7599</v>
      </c>
      <c r="F491" s="26">
        <v>3</v>
      </c>
      <c r="G491" s="94">
        <v>1.359</v>
      </c>
      <c r="H491" s="95">
        <f t="shared" si="7"/>
        <v>4313.660703034353</v>
      </c>
    </row>
    <row r="492" spans="1:8" x14ac:dyDescent="0.25">
      <c r="A492" s="1" t="s">
        <v>309</v>
      </c>
      <c r="B492" s="1" t="s">
        <v>1447</v>
      </c>
      <c r="C492" s="1" t="s">
        <v>1448</v>
      </c>
      <c r="D492" s="93">
        <v>102.4</v>
      </c>
      <c r="E492" s="29">
        <v>8004</v>
      </c>
      <c r="F492" s="26">
        <v>6</v>
      </c>
      <c r="G492" s="94">
        <v>2.1539999999999999</v>
      </c>
      <c r="H492" s="95">
        <f t="shared" si="7"/>
        <v>7201.49825446663</v>
      </c>
    </row>
    <row r="493" spans="1:8" x14ac:dyDescent="0.25">
      <c r="A493" s="1" t="s">
        <v>309</v>
      </c>
      <c r="B493" s="1" t="s">
        <v>1449</v>
      </c>
      <c r="C493" s="1" t="s">
        <v>1450</v>
      </c>
      <c r="D493" s="93">
        <v>90.8</v>
      </c>
      <c r="E493" s="29">
        <v>9837</v>
      </c>
      <c r="F493" s="26">
        <v>5</v>
      </c>
      <c r="G493" s="94">
        <v>1.8480000000000001</v>
      </c>
      <c r="H493" s="95">
        <f t="shared" si="7"/>
        <v>7593.372744473857</v>
      </c>
    </row>
    <row r="494" spans="1:8" x14ac:dyDescent="0.25">
      <c r="A494" s="1" t="s">
        <v>309</v>
      </c>
      <c r="B494" s="1" t="s">
        <v>1451</v>
      </c>
      <c r="C494" s="1" t="s">
        <v>1452</v>
      </c>
      <c r="D494" s="93">
        <v>116.4</v>
      </c>
      <c r="E494" s="29">
        <v>10455</v>
      </c>
      <c r="F494" s="26">
        <v>7</v>
      </c>
      <c r="G494" s="94">
        <v>2.512</v>
      </c>
      <c r="H494" s="95">
        <f t="shared" si="7"/>
        <v>10970.179986441721</v>
      </c>
    </row>
    <row r="495" spans="1:8" x14ac:dyDescent="0.25">
      <c r="A495" s="1" t="s">
        <v>309</v>
      </c>
      <c r="B495" s="1" t="s">
        <v>1453</v>
      </c>
      <c r="C495" s="1" t="s">
        <v>1454</v>
      </c>
      <c r="D495" s="93">
        <v>113.2</v>
      </c>
      <c r="E495" s="29">
        <v>8798</v>
      </c>
      <c r="F495" s="26">
        <v>7</v>
      </c>
      <c r="G495" s="94">
        <v>2.512</v>
      </c>
      <c r="H495" s="95">
        <f t="shared" si="7"/>
        <v>9231.52974851404</v>
      </c>
    </row>
    <row r="496" spans="1:8" x14ac:dyDescent="0.25">
      <c r="A496" s="1" t="s">
        <v>309</v>
      </c>
      <c r="B496" s="1" t="s">
        <v>1455</v>
      </c>
      <c r="C496" s="1" t="s">
        <v>1456</v>
      </c>
      <c r="D496" s="93">
        <v>88</v>
      </c>
      <c r="E496" s="29">
        <v>9651</v>
      </c>
      <c r="F496" s="26">
        <v>5</v>
      </c>
      <c r="G496" s="94">
        <v>1.8480000000000001</v>
      </c>
      <c r="H496" s="95">
        <f t="shared" si="7"/>
        <v>7449.7957056945415</v>
      </c>
    </row>
    <row r="497" spans="1:8" x14ac:dyDescent="0.25">
      <c r="A497" s="1" t="s">
        <v>309</v>
      </c>
      <c r="B497" s="1" t="s">
        <v>1457</v>
      </c>
      <c r="C497" s="1" t="s">
        <v>1458</v>
      </c>
      <c r="D497" s="93">
        <v>115.9</v>
      </c>
      <c r="E497" s="29">
        <v>8161</v>
      </c>
      <c r="F497" s="26">
        <v>7</v>
      </c>
      <c r="G497" s="94">
        <v>2.512</v>
      </c>
      <c r="H497" s="95">
        <f t="shared" si="7"/>
        <v>8563.1409726782294</v>
      </c>
    </row>
    <row r="498" spans="1:8" x14ac:dyDescent="0.25">
      <c r="A498" s="1" t="s">
        <v>309</v>
      </c>
      <c r="B498" s="1" t="s">
        <v>1459</v>
      </c>
      <c r="C498" s="1" t="s">
        <v>1460</v>
      </c>
      <c r="D498" s="93">
        <v>127.1</v>
      </c>
      <c r="E498" s="29">
        <v>8995</v>
      </c>
      <c r="F498" s="26">
        <v>8</v>
      </c>
      <c r="G498" s="94">
        <v>2.9289999999999998</v>
      </c>
      <c r="H498" s="95">
        <f t="shared" si="7"/>
        <v>11005.014527558538</v>
      </c>
    </row>
    <row r="499" spans="1:8" x14ac:dyDescent="0.25">
      <c r="A499" s="1" t="s">
        <v>309</v>
      </c>
      <c r="B499" s="1" t="s">
        <v>1461</v>
      </c>
      <c r="C499" s="1" t="s">
        <v>1462</v>
      </c>
      <c r="D499" s="93">
        <v>91.6</v>
      </c>
      <c r="E499" s="29">
        <v>10108</v>
      </c>
      <c r="F499" s="26">
        <v>5</v>
      </c>
      <c r="G499" s="94">
        <v>1.8480000000000001</v>
      </c>
      <c r="H499" s="95">
        <f t="shared" si="7"/>
        <v>7802.562946136195</v>
      </c>
    </row>
    <row r="500" spans="1:8" x14ac:dyDescent="0.25">
      <c r="A500" s="1" t="s">
        <v>309</v>
      </c>
      <c r="B500" s="1" t="s">
        <v>1463</v>
      </c>
      <c r="C500" s="1" t="s">
        <v>1464</v>
      </c>
      <c r="D500" s="93">
        <v>112.3</v>
      </c>
      <c r="E500" s="29">
        <v>10828</v>
      </c>
      <c r="F500" s="26">
        <v>7</v>
      </c>
      <c r="G500" s="94">
        <v>2.512</v>
      </c>
      <c r="H500" s="95">
        <f t="shared" si="7"/>
        <v>11361.559913265517</v>
      </c>
    </row>
    <row r="501" spans="1:8" x14ac:dyDescent="0.25">
      <c r="A501" s="1" t="s">
        <v>309</v>
      </c>
      <c r="B501" s="1" t="s">
        <v>1465</v>
      </c>
      <c r="C501" s="1" t="s">
        <v>1466</v>
      </c>
      <c r="D501" s="93">
        <v>100.2</v>
      </c>
      <c r="E501" s="29">
        <v>8562</v>
      </c>
      <c r="F501" s="26">
        <v>6</v>
      </c>
      <c r="G501" s="94">
        <v>2.1539999999999999</v>
      </c>
      <c r="H501" s="95">
        <f t="shared" si="7"/>
        <v>7703.5517309774223</v>
      </c>
    </row>
    <row r="502" spans="1:8" x14ac:dyDescent="0.25">
      <c r="A502" s="1" t="s">
        <v>309</v>
      </c>
      <c r="B502" s="1" t="s">
        <v>1467</v>
      </c>
      <c r="C502" s="1" t="s">
        <v>1468</v>
      </c>
      <c r="D502" s="93">
        <v>137.4</v>
      </c>
      <c r="E502" s="29">
        <v>9038</v>
      </c>
      <c r="F502" s="26">
        <v>9</v>
      </c>
      <c r="G502" s="94">
        <v>3.415</v>
      </c>
      <c r="H502" s="95">
        <f t="shared" si="7"/>
        <v>12892.380833696085</v>
      </c>
    </row>
    <row r="503" spans="1:8" x14ac:dyDescent="0.25">
      <c r="A503" s="1" t="s">
        <v>309</v>
      </c>
      <c r="B503" s="1" t="s">
        <v>1469</v>
      </c>
      <c r="C503" s="1" t="s">
        <v>1470</v>
      </c>
      <c r="D503" s="93">
        <v>121.8</v>
      </c>
      <c r="E503" s="29">
        <v>8751</v>
      </c>
      <c r="F503" s="26">
        <v>8</v>
      </c>
      <c r="G503" s="94">
        <v>2.9289999999999998</v>
      </c>
      <c r="H503" s="95">
        <f t="shared" si="7"/>
        <v>10706.490509245667</v>
      </c>
    </row>
    <row r="504" spans="1:8" x14ac:dyDescent="0.25">
      <c r="A504" s="1" t="s">
        <v>309</v>
      </c>
      <c r="B504" s="1" t="s">
        <v>1471</v>
      </c>
      <c r="C504" s="1" t="s">
        <v>1472</v>
      </c>
      <c r="D504" s="93">
        <v>102.1</v>
      </c>
      <c r="E504" s="29">
        <v>9002</v>
      </c>
      <c r="F504" s="26">
        <v>6</v>
      </c>
      <c r="G504" s="94">
        <v>2.1539999999999999</v>
      </c>
      <c r="H504" s="95">
        <f t="shared" si="7"/>
        <v>8099.436192742206</v>
      </c>
    </row>
    <row r="505" spans="1:8" x14ac:dyDescent="0.25">
      <c r="A505" s="1" t="s">
        <v>309</v>
      </c>
      <c r="B505" s="1" t="s">
        <v>1473</v>
      </c>
      <c r="C505" s="1" t="s">
        <v>1474</v>
      </c>
      <c r="D505" s="93">
        <v>116.2</v>
      </c>
      <c r="E505" s="29">
        <v>11817</v>
      </c>
      <c r="F505" s="26">
        <v>7</v>
      </c>
      <c r="G505" s="94">
        <v>2.512</v>
      </c>
      <c r="H505" s="95">
        <f t="shared" si="7"/>
        <v>12399.293821117344</v>
      </c>
    </row>
    <row r="506" spans="1:8" x14ac:dyDescent="0.25">
      <c r="A506" s="1" t="s">
        <v>309</v>
      </c>
      <c r="B506" s="1" t="s">
        <v>1475</v>
      </c>
      <c r="C506" s="1" t="s">
        <v>1476</v>
      </c>
      <c r="D506" s="93">
        <v>129.19999999999999</v>
      </c>
      <c r="E506" s="29">
        <v>10484</v>
      </c>
      <c r="F506" s="26">
        <v>8</v>
      </c>
      <c r="G506" s="94">
        <v>2.9289999999999998</v>
      </c>
      <c r="H506" s="95">
        <f t="shared" si="7"/>
        <v>12826.745114721927</v>
      </c>
    </row>
    <row r="507" spans="1:8" x14ac:dyDescent="0.25">
      <c r="A507" s="1" t="s">
        <v>309</v>
      </c>
      <c r="B507" s="1" t="s">
        <v>1477</v>
      </c>
      <c r="C507" s="1" t="s">
        <v>1478</v>
      </c>
      <c r="D507" s="93">
        <v>118.5</v>
      </c>
      <c r="E507" s="29">
        <v>8896</v>
      </c>
      <c r="F507" s="26">
        <v>7</v>
      </c>
      <c r="G507" s="94">
        <v>2.512</v>
      </c>
      <c r="H507" s="95">
        <f t="shared" si="7"/>
        <v>9334.3587909503167</v>
      </c>
    </row>
    <row r="508" spans="1:8" x14ac:dyDescent="0.25">
      <c r="A508" s="1" t="s">
        <v>309</v>
      </c>
      <c r="B508" s="1" t="s">
        <v>1479</v>
      </c>
      <c r="C508" s="1" t="s">
        <v>1480</v>
      </c>
      <c r="D508" s="93">
        <v>82.8</v>
      </c>
      <c r="E508" s="29">
        <v>10103</v>
      </c>
      <c r="F508" s="26">
        <v>4</v>
      </c>
      <c r="G508" s="94">
        <v>1.585</v>
      </c>
      <c r="H508" s="95">
        <f t="shared" si="7"/>
        <v>6688.8229475576181</v>
      </c>
    </row>
    <row r="509" spans="1:8" x14ac:dyDescent="0.25">
      <c r="A509" s="1" t="s">
        <v>309</v>
      </c>
      <c r="B509" s="1" t="s">
        <v>1481</v>
      </c>
      <c r="C509" s="1" t="s">
        <v>1482</v>
      </c>
      <c r="D509" s="93">
        <v>115</v>
      </c>
      <c r="E509" s="29">
        <v>6933</v>
      </c>
      <c r="F509" s="26">
        <v>7</v>
      </c>
      <c r="G509" s="94">
        <v>2.512</v>
      </c>
      <c r="H509" s="95">
        <f t="shared" si="7"/>
        <v>7274.6301143950704</v>
      </c>
    </row>
    <row r="510" spans="1:8" x14ac:dyDescent="0.25">
      <c r="A510" s="1" t="s">
        <v>309</v>
      </c>
      <c r="B510" s="1" t="s">
        <v>1483</v>
      </c>
      <c r="C510" s="1" t="s">
        <v>1484</v>
      </c>
      <c r="D510" s="93">
        <v>104.1</v>
      </c>
      <c r="E510" s="29">
        <v>9188</v>
      </c>
      <c r="F510" s="26">
        <v>6</v>
      </c>
      <c r="G510" s="94">
        <v>2.1539999999999999</v>
      </c>
      <c r="H510" s="95">
        <f t="shared" si="7"/>
        <v>8266.7873515791343</v>
      </c>
    </row>
    <row r="511" spans="1:8" x14ac:dyDescent="0.25">
      <c r="A511" s="1" t="s">
        <v>312</v>
      </c>
      <c r="B511" s="1" t="s">
        <v>1485</v>
      </c>
      <c r="C511" s="1" t="s">
        <v>1486</v>
      </c>
      <c r="D511" s="93">
        <v>73.900000000000006</v>
      </c>
      <c r="E511" s="29">
        <v>8370</v>
      </c>
      <c r="F511" s="26">
        <v>4</v>
      </c>
      <c r="G511" s="94">
        <v>1.585</v>
      </c>
      <c r="H511" s="95">
        <f t="shared" si="7"/>
        <v>5541.4676898997586</v>
      </c>
    </row>
    <row r="512" spans="1:8" x14ac:dyDescent="0.25">
      <c r="A512" s="1" t="s">
        <v>312</v>
      </c>
      <c r="B512" s="1" t="s">
        <v>1487</v>
      </c>
      <c r="C512" s="1" t="s">
        <v>1488</v>
      </c>
      <c r="D512" s="93">
        <v>124.2</v>
      </c>
      <c r="E512" s="29">
        <v>10800</v>
      </c>
      <c r="F512" s="26">
        <v>8</v>
      </c>
      <c r="G512" s="94">
        <v>2.9289999999999998</v>
      </c>
      <c r="H512" s="95">
        <f t="shared" si="7"/>
        <v>13213.358187618922</v>
      </c>
    </row>
    <row r="513" spans="1:8" x14ac:dyDescent="0.25">
      <c r="A513" s="1" t="s">
        <v>312</v>
      </c>
      <c r="B513" s="1" t="s">
        <v>1489</v>
      </c>
      <c r="C513" s="1" t="s">
        <v>1490</v>
      </c>
      <c r="D513" s="93">
        <v>94.5</v>
      </c>
      <c r="E513" s="29">
        <v>8503</v>
      </c>
      <c r="F513" s="26">
        <v>5</v>
      </c>
      <c r="G513" s="94">
        <v>1.8480000000000001</v>
      </c>
      <c r="H513" s="95">
        <f t="shared" si="7"/>
        <v>6563.632046992092</v>
      </c>
    </row>
    <row r="514" spans="1:8" x14ac:dyDescent="0.25">
      <c r="A514" s="1" t="s">
        <v>312</v>
      </c>
      <c r="B514" s="1" t="s">
        <v>1491</v>
      </c>
      <c r="C514" s="1" t="s">
        <v>1492</v>
      </c>
      <c r="D514" s="93">
        <v>109.3</v>
      </c>
      <c r="E514" s="29">
        <v>6912</v>
      </c>
      <c r="F514" s="26">
        <v>7</v>
      </c>
      <c r="G514" s="94">
        <v>2.512</v>
      </c>
      <c r="H514" s="95">
        <f t="shared" si="7"/>
        <v>7252.5953195872971</v>
      </c>
    </row>
    <row r="515" spans="1:8" x14ac:dyDescent="0.25">
      <c r="A515" s="1" t="s">
        <v>312</v>
      </c>
      <c r="B515" s="1" t="s">
        <v>1493</v>
      </c>
      <c r="C515" s="1" t="s">
        <v>1494</v>
      </c>
      <c r="D515" s="93">
        <v>84.5</v>
      </c>
      <c r="E515" s="29">
        <v>10274</v>
      </c>
      <c r="F515" s="26">
        <v>4</v>
      </c>
      <c r="G515" s="94">
        <v>1.585</v>
      </c>
      <c r="H515" s="95">
        <f t="shared" si="7"/>
        <v>6802.0357283190115</v>
      </c>
    </row>
    <row r="516" spans="1:8" x14ac:dyDescent="0.25">
      <c r="A516" s="1" t="s">
        <v>312</v>
      </c>
      <c r="B516" s="1" t="s">
        <v>1495</v>
      </c>
      <c r="C516" s="1" t="s">
        <v>1496</v>
      </c>
      <c r="D516" s="93">
        <v>70.8</v>
      </c>
      <c r="E516" s="29">
        <v>9182</v>
      </c>
      <c r="F516" s="26">
        <v>3</v>
      </c>
      <c r="G516" s="94">
        <v>1.359</v>
      </c>
      <c r="H516" s="95">
        <f t="shared" si="7"/>
        <v>5212.2690584631446</v>
      </c>
    </row>
    <row r="517" spans="1:8" x14ac:dyDescent="0.25">
      <c r="A517" s="1" t="s">
        <v>312</v>
      </c>
      <c r="B517" s="1" t="s">
        <v>1497</v>
      </c>
      <c r="C517" s="1" t="s">
        <v>1498</v>
      </c>
      <c r="D517" s="93">
        <v>85.6</v>
      </c>
      <c r="E517" s="29">
        <v>8345</v>
      </c>
      <c r="F517" s="26">
        <v>5</v>
      </c>
      <c r="G517" s="94">
        <v>1.8480000000000001</v>
      </c>
      <c r="H517" s="95">
        <f t="shared" si="7"/>
        <v>6441.6687559860056</v>
      </c>
    </row>
    <row r="518" spans="1:8" x14ac:dyDescent="0.25">
      <c r="A518" s="1" t="s">
        <v>312</v>
      </c>
      <c r="B518" s="1" t="s">
        <v>1499</v>
      </c>
      <c r="C518" s="1" t="s">
        <v>1500</v>
      </c>
      <c r="D518" s="93">
        <v>66.900000000000006</v>
      </c>
      <c r="E518" s="29">
        <v>8195</v>
      </c>
      <c r="F518" s="26">
        <v>3</v>
      </c>
      <c r="G518" s="94">
        <v>1.359</v>
      </c>
      <c r="H518" s="95">
        <f t="shared" ref="H518:H581" si="8">E518*G518*$E$6797/SUMPRODUCT($E$5:$E$6795,$G$5:$G$6795)</f>
        <v>4651.9870326841065</v>
      </c>
    </row>
    <row r="519" spans="1:8" x14ac:dyDescent="0.25">
      <c r="A519" s="1" t="s">
        <v>312</v>
      </c>
      <c r="B519" s="1" t="s">
        <v>1501</v>
      </c>
      <c r="C519" s="1" t="s">
        <v>1502</v>
      </c>
      <c r="D519" s="93">
        <v>89</v>
      </c>
      <c r="E519" s="29">
        <v>9328</v>
      </c>
      <c r="F519" s="26">
        <v>5</v>
      </c>
      <c r="G519" s="94">
        <v>1.8480000000000001</v>
      </c>
      <c r="H519" s="95">
        <f t="shared" si="8"/>
        <v>7200.4656867390595</v>
      </c>
    </row>
    <row r="520" spans="1:8" x14ac:dyDescent="0.25">
      <c r="A520" s="1" t="s">
        <v>312</v>
      </c>
      <c r="B520" s="1" t="s">
        <v>1503</v>
      </c>
      <c r="C520" s="1" t="s">
        <v>1504</v>
      </c>
      <c r="D520" s="93">
        <v>109.4</v>
      </c>
      <c r="E520" s="29">
        <v>9410</v>
      </c>
      <c r="F520" s="26">
        <v>7</v>
      </c>
      <c r="G520" s="94">
        <v>2.512</v>
      </c>
      <c r="H520" s="95">
        <f t="shared" si="8"/>
        <v>9873.6866257691654</v>
      </c>
    </row>
    <row r="521" spans="1:8" x14ac:dyDescent="0.25">
      <c r="A521" s="1" t="s">
        <v>312</v>
      </c>
      <c r="B521" s="1" t="s">
        <v>1505</v>
      </c>
      <c r="C521" s="1" t="s">
        <v>1506</v>
      </c>
      <c r="D521" s="93">
        <v>75.2</v>
      </c>
      <c r="E521" s="29">
        <v>8852</v>
      </c>
      <c r="F521" s="26">
        <v>4</v>
      </c>
      <c r="G521" s="94">
        <v>1.585</v>
      </c>
      <c r="H521" s="95">
        <f t="shared" si="8"/>
        <v>5860.5820777769031</v>
      </c>
    </row>
    <row r="522" spans="1:8" x14ac:dyDescent="0.25">
      <c r="A522" s="1" t="s">
        <v>312</v>
      </c>
      <c r="B522" s="1" t="s">
        <v>1507</v>
      </c>
      <c r="C522" s="1" t="s">
        <v>1508</v>
      </c>
      <c r="D522" s="93">
        <v>119.9</v>
      </c>
      <c r="E522" s="29">
        <v>9025</v>
      </c>
      <c r="F522" s="26">
        <v>7</v>
      </c>
      <c r="G522" s="94">
        <v>2.512</v>
      </c>
      <c r="H522" s="95">
        <f t="shared" si="8"/>
        <v>9469.715387626642</v>
      </c>
    </row>
    <row r="523" spans="1:8" x14ac:dyDescent="0.25">
      <c r="A523" s="1" t="s">
        <v>312</v>
      </c>
      <c r="B523" s="1" t="s">
        <v>1509</v>
      </c>
      <c r="C523" s="1" t="s">
        <v>1510</v>
      </c>
      <c r="D523" s="93">
        <v>112.4</v>
      </c>
      <c r="E523" s="29">
        <v>10940</v>
      </c>
      <c r="F523" s="26">
        <v>7</v>
      </c>
      <c r="G523" s="94">
        <v>2.512</v>
      </c>
      <c r="H523" s="95">
        <f t="shared" si="8"/>
        <v>11479.078818906975</v>
      </c>
    </row>
    <row r="524" spans="1:8" x14ac:dyDescent="0.25">
      <c r="A524" s="1" t="s">
        <v>312</v>
      </c>
      <c r="B524" s="1" t="s">
        <v>1511</v>
      </c>
      <c r="C524" s="1" t="s">
        <v>1512</v>
      </c>
      <c r="D524" s="93">
        <v>101.4</v>
      </c>
      <c r="E524" s="29">
        <v>9628</v>
      </c>
      <c r="F524" s="26">
        <v>6</v>
      </c>
      <c r="G524" s="94">
        <v>2.1539999999999999</v>
      </c>
      <c r="H524" s="95">
        <f t="shared" si="8"/>
        <v>8662.671813343919</v>
      </c>
    </row>
    <row r="525" spans="1:8" x14ac:dyDescent="0.25">
      <c r="A525" s="1" t="s">
        <v>312</v>
      </c>
      <c r="B525" s="1" t="s">
        <v>1513</v>
      </c>
      <c r="C525" s="1" t="s">
        <v>1514</v>
      </c>
      <c r="D525" s="93">
        <v>111.3</v>
      </c>
      <c r="E525" s="29">
        <v>8888</v>
      </c>
      <c r="F525" s="26">
        <v>7</v>
      </c>
      <c r="G525" s="94">
        <v>2.512</v>
      </c>
      <c r="H525" s="95">
        <f t="shared" si="8"/>
        <v>9325.9645834044968</v>
      </c>
    </row>
    <row r="526" spans="1:8" x14ac:dyDescent="0.25">
      <c r="A526" s="1" t="s">
        <v>312</v>
      </c>
      <c r="B526" s="1" t="s">
        <v>1515</v>
      </c>
      <c r="C526" s="1" t="s">
        <v>1516</v>
      </c>
      <c r="D526" s="93">
        <v>110.8</v>
      </c>
      <c r="E526" s="29">
        <v>10068</v>
      </c>
      <c r="F526" s="26">
        <v>7</v>
      </c>
      <c r="G526" s="94">
        <v>2.512</v>
      </c>
      <c r="H526" s="95">
        <f t="shared" si="8"/>
        <v>10564.110196412747</v>
      </c>
    </row>
    <row r="527" spans="1:8" x14ac:dyDescent="0.25">
      <c r="A527" s="1" t="s">
        <v>312</v>
      </c>
      <c r="B527" s="1" t="s">
        <v>1517</v>
      </c>
      <c r="C527" s="1" t="s">
        <v>1518</v>
      </c>
      <c r="D527" s="93">
        <v>89.4</v>
      </c>
      <c r="E527" s="29">
        <v>12300</v>
      </c>
      <c r="F527" s="26">
        <v>5</v>
      </c>
      <c r="G527" s="94">
        <v>1.8480000000000001</v>
      </c>
      <c r="H527" s="95">
        <f t="shared" si="8"/>
        <v>9494.6106289548079</v>
      </c>
    </row>
    <row r="528" spans="1:8" x14ac:dyDescent="0.25">
      <c r="A528" s="1" t="s">
        <v>312</v>
      </c>
      <c r="B528" s="1" t="s">
        <v>1519</v>
      </c>
      <c r="C528" s="1" t="s">
        <v>1520</v>
      </c>
      <c r="D528" s="93">
        <v>65.900000000000006</v>
      </c>
      <c r="E528" s="29">
        <v>8384</v>
      </c>
      <c r="F528" s="26">
        <v>3</v>
      </c>
      <c r="G528" s="94">
        <v>1.359</v>
      </c>
      <c r="H528" s="95">
        <f t="shared" si="8"/>
        <v>4759.2750801737102</v>
      </c>
    </row>
    <row r="529" spans="1:8" x14ac:dyDescent="0.25">
      <c r="A529" s="1" t="s">
        <v>312</v>
      </c>
      <c r="B529" s="1" t="s">
        <v>1521</v>
      </c>
      <c r="C529" s="1" t="s">
        <v>1522</v>
      </c>
      <c r="D529" s="93">
        <v>100.5</v>
      </c>
      <c r="E529" s="29">
        <v>8373</v>
      </c>
      <c r="F529" s="26">
        <v>6</v>
      </c>
      <c r="G529" s="94">
        <v>2.1539999999999999</v>
      </c>
      <c r="H529" s="95">
        <f t="shared" si="8"/>
        <v>7533.5013599011863</v>
      </c>
    </row>
    <row r="530" spans="1:8" x14ac:dyDescent="0.25">
      <c r="A530" s="1" t="s">
        <v>312</v>
      </c>
      <c r="B530" s="1" t="s">
        <v>1523</v>
      </c>
      <c r="C530" s="1" t="s">
        <v>1524</v>
      </c>
      <c r="D530" s="93">
        <v>87.8</v>
      </c>
      <c r="E530" s="29">
        <v>9940</v>
      </c>
      <c r="F530" s="26">
        <v>5</v>
      </c>
      <c r="G530" s="94">
        <v>1.8480000000000001</v>
      </c>
      <c r="H530" s="95">
        <f t="shared" si="8"/>
        <v>7672.8804594968124</v>
      </c>
    </row>
    <row r="531" spans="1:8" x14ac:dyDescent="0.25">
      <c r="A531" s="1" t="s">
        <v>312</v>
      </c>
      <c r="B531" s="1" t="s">
        <v>1525</v>
      </c>
      <c r="C531" s="1" t="s">
        <v>1526</v>
      </c>
      <c r="D531" s="93">
        <v>115.5</v>
      </c>
      <c r="E531" s="29">
        <v>9685</v>
      </c>
      <c r="F531" s="26">
        <v>7</v>
      </c>
      <c r="G531" s="94">
        <v>2.512</v>
      </c>
      <c r="H531" s="95">
        <f t="shared" si="8"/>
        <v>10162.237510156681</v>
      </c>
    </row>
    <row r="532" spans="1:8" x14ac:dyDescent="0.25">
      <c r="A532" s="1" t="s">
        <v>312</v>
      </c>
      <c r="B532" s="1" t="s">
        <v>1527</v>
      </c>
      <c r="C532" s="1" t="s">
        <v>1528</v>
      </c>
      <c r="D532" s="93">
        <v>125.3</v>
      </c>
      <c r="E532" s="29">
        <v>9328</v>
      </c>
      <c r="F532" s="26">
        <v>8</v>
      </c>
      <c r="G532" s="94">
        <v>2.9289999999999998</v>
      </c>
      <c r="H532" s="95">
        <f t="shared" si="8"/>
        <v>11412.426405010123</v>
      </c>
    </row>
    <row r="533" spans="1:8" x14ac:dyDescent="0.25">
      <c r="A533" s="1" t="s">
        <v>312</v>
      </c>
      <c r="B533" s="1" t="s">
        <v>1529</v>
      </c>
      <c r="C533" s="1" t="s">
        <v>1530</v>
      </c>
      <c r="D533" s="93">
        <v>137.4</v>
      </c>
      <c r="E533" s="29">
        <v>11157</v>
      </c>
      <c r="F533" s="26">
        <v>9</v>
      </c>
      <c r="G533" s="94">
        <v>3.415</v>
      </c>
      <c r="H533" s="95">
        <f t="shared" si="8"/>
        <v>15915.057862530117</v>
      </c>
    </row>
    <row r="534" spans="1:8" x14ac:dyDescent="0.25">
      <c r="A534" s="1" t="s">
        <v>312</v>
      </c>
      <c r="B534" s="1" t="s">
        <v>1531</v>
      </c>
      <c r="C534" s="1" t="s">
        <v>1532</v>
      </c>
      <c r="D534" s="93">
        <v>101.7</v>
      </c>
      <c r="E534" s="29">
        <v>10626</v>
      </c>
      <c r="F534" s="26">
        <v>6</v>
      </c>
      <c r="G534" s="94">
        <v>2.1539999999999999</v>
      </c>
      <c r="H534" s="95">
        <f t="shared" si="8"/>
        <v>9560.6097516194914</v>
      </c>
    </row>
    <row r="535" spans="1:8" x14ac:dyDescent="0.25">
      <c r="A535" s="1" t="s">
        <v>312</v>
      </c>
      <c r="B535" s="1" t="s">
        <v>1533</v>
      </c>
      <c r="C535" s="1" t="s">
        <v>1534</v>
      </c>
      <c r="D535" s="93">
        <v>123.3</v>
      </c>
      <c r="E535" s="29">
        <v>8812</v>
      </c>
      <c r="F535" s="26">
        <v>8</v>
      </c>
      <c r="G535" s="94">
        <v>2.9289999999999998</v>
      </c>
      <c r="H535" s="95">
        <f t="shared" si="8"/>
        <v>10781.121513823884</v>
      </c>
    </row>
    <row r="536" spans="1:8" x14ac:dyDescent="0.25">
      <c r="A536" s="1" t="s">
        <v>312</v>
      </c>
      <c r="B536" s="1" t="s">
        <v>1535</v>
      </c>
      <c r="C536" s="1" t="s">
        <v>1536</v>
      </c>
      <c r="D536" s="93">
        <v>98.5</v>
      </c>
      <c r="E536" s="29">
        <v>8587</v>
      </c>
      <c r="F536" s="26">
        <v>6</v>
      </c>
      <c r="G536" s="94">
        <v>2.1539999999999999</v>
      </c>
      <c r="H536" s="95">
        <f t="shared" si="8"/>
        <v>7726.045166304968</v>
      </c>
    </row>
    <row r="537" spans="1:8" x14ac:dyDescent="0.25">
      <c r="A537" s="1" t="s">
        <v>312</v>
      </c>
      <c r="B537" s="1" t="s">
        <v>1537</v>
      </c>
      <c r="C537" s="1" t="s">
        <v>1538</v>
      </c>
      <c r="D537" s="93">
        <v>97.8</v>
      </c>
      <c r="E537" s="29">
        <v>6638</v>
      </c>
      <c r="F537" s="26">
        <v>6</v>
      </c>
      <c r="G537" s="94">
        <v>2.1539999999999999</v>
      </c>
      <c r="H537" s="95">
        <f t="shared" si="8"/>
        <v>5972.4569481696008</v>
      </c>
    </row>
    <row r="538" spans="1:8" x14ac:dyDescent="0.25">
      <c r="A538" s="1" t="s">
        <v>315</v>
      </c>
      <c r="B538" s="1" t="s">
        <v>1539</v>
      </c>
      <c r="C538" s="1" t="s">
        <v>1540</v>
      </c>
      <c r="D538" s="93">
        <v>129</v>
      </c>
      <c r="E538" s="29">
        <v>9359</v>
      </c>
      <c r="F538" s="26">
        <v>8</v>
      </c>
      <c r="G538" s="94">
        <v>2.9289999999999998</v>
      </c>
      <c r="H538" s="95">
        <f t="shared" si="8"/>
        <v>11450.353636844955</v>
      </c>
    </row>
    <row r="539" spans="1:8" x14ac:dyDescent="0.25">
      <c r="A539" s="1" t="s">
        <v>315</v>
      </c>
      <c r="B539" s="1" t="s">
        <v>1541</v>
      </c>
      <c r="C539" s="1" t="s">
        <v>1542</v>
      </c>
      <c r="D539" s="93">
        <v>116.8</v>
      </c>
      <c r="E539" s="29">
        <v>9437</v>
      </c>
      <c r="F539" s="26">
        <v>7</v>
      </c>
      <c r="G539" s="94">
        <v>2.512</v>
      </c>
      <c r="H539" s="95">
        <f t="shared" si="8"/>
        <v>9902.0170762363014</v>
      </c>
    </row>
    <row r="540" spans="1:8" x14ac:dyDescent="0.25">
      <c r="A540" s="1" t="s">
        <v>315</v>
      </c>
      <c r="B540" s="1" t="s">
        <v>1543</v>
      </c>
      <c r="C540" s="1" t="s">
        <v>1544</v>
      </c>
      <c r="D540" s="93">
        <v>124.7</v>
      </c>
      <c r="E540" s="29">
        <v>10073</v>
      </c>
      <c r="F540" s="26">
        <v>8</v>
      </c>
      <c r="G540" s="94">
        <v>2.9289999999999998</v>
      </c>
      <c r="H540" s="95">
        <f t="shared" si="8"/>
        <v>12323.903428137539</v>
      </c>
    </row>
    <row r="541" spans="1:8" x14ac:dyDescent="0.25">
      <c r="A541" s="1" t="s">
        <v>315</v>
      </c>
      <c r="B541" s="1" t="s">
        <v>1545</v>
      </c>
      <c r="C541" s="1" t="s">
        <v>1546</v>
      </c>
      <c r="D541" s="93">
        <v>145.4</v>
      </c>
      <c r="E541" s="29">
        <v>8257</v>
      </c>
      <c r="F541" s="26">
        <v>10</v>
      </c>
      <c r="G541" s="94">
        <v>3.9809999999999999</v>
      </c>
      <c r="H541" s="95">
        <f t="shared" si="8"/>
        <v>13730.442792639682</v>
      </c>
    </row>
    <row r="542" spans="1:8" x14ac:dyDescent="0.25">
      <c r="A542" s="1" t="s">
        <v>315</v>
      </c>
      <c r="B542" s="1" t="s">
        <v>1547</v>
      </c>
      <c r="C542" s="1" t="s">
        <v>1548</v>
      </c>
      <c r="D542" s="93">
        <v>140.6</v>
      </c>
      <c r="E542" s="29">
        <v>9009</v>
      </c>
      <c r="F542" s="26">
        <v>9</v>
      </c>
      <c r="G542" s="94">
        <v>3.415</v>
      </c>
      <c r="H542" s="95">
        <f t="shared" si="8"/>
        <v>12851.01338025758</v>
      </c>
    </row>
    <row r="543" spans="1:8" x14ac:dyDescent="0.25">
      <c r="A543" s="1" t="s">
        <v>315</v>
      </c>
      <c r="B543" s="1" t="s">
        <v>1549</v>
      </c>
      <c r="C543" s="1" t="s">
        <v>1550</v>
      </c>
      <c r="D543" s="93">
        <v>112.3</v>
      </c>
      <c r="E543" s="29">
        <v>9092</v>
      </c>
      <c r="F543" s="26">
        <v>7</v>
      </c>
      <c r="G543" s="94">
        <v>2.512</v>
      </c>
      <c r="H543" s="95">
        <f t="shared" si="8"/>
        <v>9540.016875822872</v>
      </c>
    </row>
    <row r="544" spans="1:8" x14ac:dyDescent="0.25">
      <c r="A544" s="1" t="s">
        <v>315</v>
      </c>
      <c r="B544" s="1" t="s">
        <v>1551</v>
      </c>
      <c r="C544" s="1" t="s">
        <v>1552</v>
      </c>
      <c r="D544" s="93">
        <v>134.5</v>
      </c>
      <c r="E544" s="29">
        <v>7255</v>
      </c>
      <c r="F544" s="26">
        <v>9</v>
      </c>
      <c r="G544" s="94">
        <v>3.415</v>
      </c>
      <c r="H544" s="95">
        <f t="shared" si="8"/>
        <v>10348.99567918401</v>
      </c>
    </row>
    <row r="545" spans="1:8" x14ac:dyDescent="0.25">
      <c r="A545" s="1" t="s">
        <v>315</v>
      </c>
      <c r="B545" s="1" t="s">
        <v>1553</v>
      </c>
      <c r="C545" s="1" t="s">
        <v>1554</v>
      </c>
      <c r="D545" s="93">
        <v>85.1</v>
      </c>
      <c r="E545" s="29">
        <v>7851</v>
      </c>
      <c r="F545" s="26">
        <v>5</v>
      </c>
      <c r="G545" s="94">
        <v>1.8480000000000001</v>
      </c>
      <c r="H545" s="95">
        <f t="shared" si="8"/>
        <v>6060.340491701154</v>
      </c>
    </row>
    <row r="546" spans="1:8" x14ac:dyDescent="0.25">
      <c r="A546" s="1" t="s">
        <v>315</v>
      </c>
      <c r="B546" s="1" t="s">
        <v>1555</v>
      </c>
      <c r="C546" s="1" t="s">
        <v>1556</v>
      </c>
      <c r="D546" s="93">
        <v>112.4</v>
      </c>
      <c r="E546" s="29">
        <v>8052</v>
      </c>
      <c r="F546" s="26">
        <v>7</v>
      </c>
      <c r="G546" s="94">
        <v>2.512</v>
      </c>
      <c r="H546" s="95">
        <f t="shared" si="8"/>
        <v>8448.7698948664511</v>
      </c>
    </row>
    <row r="547" spans="1:8" x14ac:dyDescent="0.25">
      <c r="A547" s="1" t="s">
        <v>315</v>
      </c>
      <c r="B547" s="1" t="s">
        <v>1557</v>
      </c>
      <c r="C547" s="1" t="s">
        <v>1558</v>
      </c>
      <c r="D547" s="93">
        <v>135.69999999999999</v>
      </c>
      <c r="E547" s="29">
        <v>8580</v>
      </c>
      <c r="F547" s="26">
        <v>9</v>
      </c>
      <c r="G547" s="94">
        <v>3.415</v>
      </c>
      <c r="H547" s="95">
        <f t="shared" si="8"/>
        <v>12239.060362150078</v>
      </c>
    </row>
    <row r="548" spans="1:8" x14ac:dyDescent="0.25">
      <c r="A548" s="1" t="s">
        <v>315</v>
      </c>
      <c r="B548" s="1" t="s">
        <v>1559</v>
      </c>
      <c r="C548" s="1" t="s">
        <v>1560</v>
      </c>
      <c r="D548" s="93">
        <v>117.5</v>
      </c>
      <c r="E548" s="29">
        <v>10777</v>
      </c>
      <c r="F548" s="26">
        <v>7</v>
      </c>
      <c r="G548" s="94">
        <v>2.512</v>
      </c>
      <c r="H548" s="95">
        <f t="shared" si="8"/>
        <v>11308.046840160923</v>
      </c>
    </row>
    <row r="549" spans="1:8" x14ac:dyDescent="0.25">
      <c r="A549" s="1" t="s">
        <v>315</v>
      </c>
      <c r="B549" s="1" t="s">
        <v>1561</v>
      </c>
      <c r="C549" s="1" t="s">
        <v>1562</v>
      </c>
      <c r="D549" s="93">
        <v>113.9</v>
      </c>
      <c r="E549" s="29">
        <v>8280</v>
      </c>
      <c r="F549" s="26">
        <v>7</v>
      </c>
      <c r="G549" s="94">
        <v>2.512</v>
      </c>
      <c r="H549" s="95">
        <f t="shared" si="8"/>
        <v>8688.0048099222822</v>
      </c>
    </row>
    <row r="550" spans="1:8" x14ac:dyDescent="0.25">
      <c r="A550" s="1" t="s">
        <v>315</v>
      </c>
      <c r="B550" s="1" t="s">
        <v>1563</v>
      </c>
      <c r="C550" s="1" t="s">
        <v>1564</v>
      </c>
      <c r="D550" s="93">
        <v>113.7</v>
      </c>
      <c r="E550" s="29">
        <v>8346</v>
      </c>
      <c r="F550" s="26">
        <v>7</v>
      </c>
      <c r="G550" s="94">
        <v>2.512</v>
      </c>
      <c r="H550" s="95">
        <f t="shared" si="8"/>
        <v>8757.2570221752867</v>
      </c>
    </row>
    <row r="551" spans="1:8" x14ac:dyDescent="0.25">
      <c r="A551" s="1" t="s">
        <v>315</v>
      </c>
      <c r="B551" s="1" t="s">
        <v>1565</v>
      </c>
      <c r="C551" s="1" t="s">
        <v>1566</v>
      </c>
      <c r="D551" s="93">
        <v>106.4</v>
      </c>
      <c r="E551" s="29">
        <v>10602</v>
      </c>
      <c r="F551" s="26">
        <v>6</v>
      </c>
      <c r="G551" s="94">
        <v>2.1539999999999999</v>
      </c>
      <c r="H551" s="95">
        <f t="shared" si="8"/>
        <v>9539.0160537050488</v>
      </c>
    </row>
    <row r="552" spans="1:8" x14ac:dyDescent="0.25">
      <c r="A552" s="1" t="s">
        <v>315</v>
      </c>
      <c r="B552" s="1" t="s">
        <v>1567</v>
      </c>
      <c r="C552" s="1" t="s">
        <v>1568</v>
      </c>
      <c r="D552" s="93">
        <v>135.69999999999999</v>
      </c>
      <c r="E552" s="29">
        <v>10105</v>
      </c>
      <c r="F552" s="26">
        <v>9</v>
      </c>
      <c r="G552" s="94">
        <v>3.415</v>
      </c>
      <c r="H552" s="95">
        <f t="shared" si="8"/>
        <v>14414.417827450643</v>
      </c>
    </row>
    <row r="553" spans="1:8" x14ac:dyDescent="0.25">
      <c r="A553" s="1" t="s">
        <v>315</v>
      </c>
      <c r="B553" s="1" t="s">
        <v>1569</v>
      </c>
      <c r="C553" s="1" t="s">
        <v>1570</v>
      </c>
      <c r="D553" s="93">
        <v>102.2</v>
      </c>
      <c r="E553" s="29">
        <v>10191</v>
      </c>
      <c r="F553" s="26">
        <v>6</v>
      </c>
      <c r="G553" s="94">
        <v>2.1539999999999999</v>
      </c>
      <c r="H553" s="95">
        <f t="shared" si="8"/>
        <v>9169.2239769202206</v>
      </c>
    </row>
    <row r="554" spans="1:8" x14ac:dyDescent="0.25">
      <c r="A554" s="1" t="s">
        <v>315</v>
      </c>
      <c r="B554" s="1" t="s">
        <v>1571</v>
      </c>
      <c r="C554" s="1" t="s">
        <v>1572</v>
      </c>
      <c r="D554" s="93">
        <v>88.4</v>
      </c>
      <c r="E554" s="29">
        <v>8965</v>
      </c>
      <c r="F554" s="26">
        <v>5</v>
      </c>
      <c r="G554" s="94">
        <v>1.8480000000000001</v>
      </c>
      <c r="H554" s="95">
        <f t="shared" si="8"/>
        <v>6920.2588852503941</v>
      </c>
    </row>
    <row r="555" spans="1:8" x14ac:dyDescent="0.25">
      <c r="A555" s="1" t="s">
        <v>315</v>
      </c>
      <c r="B555" s="1" t="s">
        <v>1573</v>
      </c>
      <c r="C555" s="1" t="s">
        <v>1574</v>
      </c>
      <c r="D555" s="93">
        <v>111.8</v>
      </c>
      <c r="E555" s="29">
        <v>8146</v>
      </c>
      <c r="F555" s="26">
        <v>7</v>
      </c>
      <c r="G555" s="94">
        <v>2.512</v>
      </c>
      <c r="H555" s="95">
        <f t="shared" si="8"/>
        <v>8547.4018335298206</v>
      </c>
    </row>
    <row r="556" spans="1:8" x14ac:dyDescent="0.25">
      <c r="A556" s="1" t="s">
        <v>315</v>
      </c>
      <c r="B556" s="1" t="s">
        <v>1575</v>
      </c>
      <c r="C556" s="1" t="s">
        <v>1576</v>
      </c>
      <c r="D556" s="93">
        <v>124</v>
      </c>
      <c r="E556" s="29">
        <v>8651</v>
      </c>
      <c r="F556" s="26">
        <v>8</v>
      </c>
      <c r="G556" s="94">
        <v>2.9289999999999998</v>
      </c>
      <c r="H556" s="95">
        <f t="shared" si="8"/>
        <v>10584.144600101046</v>
      </c>
    </row>
    <row r="557" spans="1:8" x14ac:dyDescent="0.25">
      <c r="A557" s="1" t="s">
        <v>315</v>
      </c>
      <c r="B557" s="1" t="s">
        <v>1577</v>
      </c>
      <c r="C557" s="1" t="s">
        <v>1578</v>
      </c>
      <c r="D557" s="93">
        <v>112.3</v>
      </c>
      <c r="E557" s="29">
        <v>9038</v>
      </c>
      <c r="F557" s="26">
        <v>7</v>
      </c>
      <c r="G557" s="94">
        <v>2.512</v>
      </c>
      <c r="H557" s="95">
        <f t="shared" si="8"/>
        <v>9483.3559748885964</v>
      </c>
    </row>
    <row r="558" spans="1:8" x14ac:dyDescent="0.25">
      <c r="A558" s="1" t="s">
        <v>315</v>
      </c>
      <c r="B558" s="1" t="s">
        <v>1579</v>
      </c>
      <c r="C558" s="1" t="s">
        <v>1580</v>
      </c>
      <c r="D558" s="93">
        <v>117.7</v>
      </c>
      <c r="E558" s="29">
        <v>8801</v>
      </c>
      <c r="F558" s="26">
        <v>7</v>
      </c>
      <c r="G558" s="94">
        <v>2.512</v>
      </c>
      <c r="H558" s="95">
        <f t="shared" si="8"/>
        <v>9234.6775763437199</v>
      </c>
    </row>
    <row r="559" spans="1:8" x14ac:dyDescent="0.25">
      <c r="A559" s="1" t="s">
        <v>315</v>
      </c>
      <c r="B559" s="1" t="s">
        <v>1581</v>
      </c>
      <c r="C559" s="1" t="s">
        <v>1582</v>
      </c>
      <c r="D559" s="93">
        <v>88.2</v>
      </c>
      <c r="E559" s="29">
        <v>12358</v>
      </c>
      <c r="F559" s="26">
        <v>5</v>
      </c>
      <c r="G559" s="94">
        <v>1.8480000000000001</v>
      </c>
      <c r="H559" s="95">
        <f t="shared" si="8"/>
        <v>9539.3819636279277</v>
      </c>
    </row>
    <row r="560" spans="1:8" x14ac:dyDescent="0.25">
      <c r="A560" s="1" t="s">
        <v>315</v>
      </c>
      <c r="B560" s="1" t="s">
        <v>1583</v>
      </c>
      <c r="C560" s="1" t="s">
        <v>1584</v>
      </c>
      <c r="D560" s="93">
        <v>128.30000000000001</v>
      </c>
      <c r="E560" s="29">
        <v>9822</v>
      </c>
      <c r="F560" s="26">
        <v>8</v>
      </c>
      <c r="G560" s="94">
        <v>2.9289999999999998</v>
      </c>
      <c r="H560" s="95">
        <f t="shared" si="8"/>
        <v>12016.815196184543</v>
      </c>
    </row>
    <row r="561" spans="1:8" x14ac:dyDescent="0.25">
      <c r="A561" s="1" t="s">
        <v>318</v>
      </c>
      <c r="B561" s="1" t="s">
        <v>1585</v>
      </c>
      <c r="C561" s="1" t="s">
        <v>1586</v>
      </c>
      <c r="D561" s="93">
        <v>132.30000000000001</v>
      </c>
      <c r="E561" s="29">
        <v>7218</v>
      </c>
      <c r="F561" s="26">
        <v>8</v>
      </c>
      <c r="G561" s="94">
        <v>2.9289999999999998</v>
      </c>
      <c r="H561" s="95">
        <f t="shared" si="8"/>
        <v>8830.9277220586464</v>
      </c>
    </row>
    <row r="562" spans="1:8" x14ac:dyDescent="0.25">
      <c r="A562" s="1" t="s">
        <v>318</v>
      </c>
      <c r="B562" s="1" t="s">
        <v>1587</v>
      </c>
      <c r="C562" s="1" t="s">
        <v>1588</v>
      </c>
      <c r="D562" s="93">
        <v>140.6</v>
      </c>
      <c r="E562" s="29">
        <v>5761</v>
      </c>
      <c r="F562" s="26">
        <v>9</v>
      </c>
      <c r="G562" s="94">
        <v>3.415</v>
      </c>
      <c r="H562" s="95">
        <f t="shared" si="8"/>
        <v>8217.8585951452897</v>
      </c>
    </row>
    <row r="563" spans="1:8" x14ac:dyDescent="0.25">
      <c r="A563" s="1" t="s">
        <v>318</v>
      </c>
      <c r="B563" s="1" t="s">
        <v>1589</v>
      </c>
      <c r="C563" s="1" t="s">
        <v>1590</v>
      </c>
      <c r="D563" s="93">
        <v>112.4</v>
      </c>
      <c r="E563" s="29">
        <v>8422</v>
      </c>
      <c r="F563" s="26">
        <v>7</v>
      </c>
      <c r="G563" s="94">
        <v>2.512</v>
      </c>
      <c r="H563" s="95">
        <f t="shared" si="8"/>
        <v>8837.0019938605637</v>
      </c>
    </row>
    <row r="564" spans="1:8" x14ac:dyDescent="0.25">
      <c r="A564" s="1" t="s">
        <v>318</v>
      </c>
      <c r="B564" s="1" t="s">
        <v>1591</v>
      </c>
      <c r="C564" s="1" t="s">
        <v>1592</v>
      </c>
      <c r="D564" s="93">
        <v>103.1</v>
      </c>
      <c r="E564" s="29">
        <v>8387</v>
      </c>
      <c r="F564" s="26">
        <v>6</v>
      </c>
      <c r="G564" s="94">
        <v>2.1539999999999999</v>
      </c>
      <c r="H564" s="95">
        <f t="shared" si="8"/>
        <v>7546.0976836846112</v>
      </c>
    </row>
    <row r="565" spans="1:8" x14ac:dyDescent="0.25">
      <c r="A565" s="1" t="s">
        <v>318</v>
      </c>
      <c r="B565" s="1" t="s">
        <v>1593</v>
      </c>
      <c r="C565" s="1" t="s">
        <v>1594</v>
      </c>
      <c r="D565" s="93">
        <v>132.5</v>
      </c>
      <c r="E565" s="29">
        <v>7422</v>
      </c>
      <c r="F565" s="26">
        <v>8</v>
      </c>
      <c r="G565" s="94">
        <v>2.9289999999999998</v>
      </c>
      <c r="H565" s="95">
        <f t="shared" si="8"/>
        <v>9080.5133767136704</v>
      </c>
    </row>
    <row r="566" spans="1:8" x14ac:dyDescent="0.25">
      <c r="A566" s="1" t="s">
        <v>318</v>
      </c>
      <c r="B566" s="1" t="s">
        <v>1595</v>
      </c>
      <c r="C566" s="1" t="s">
        <v>1596</v>
      </c>
      <c r="D566" s="93">
        <v>64.8</v>
      </c>
      <c r="E566" s="29">
        <v>7252</v>
      </c>
      <c r="F566" s="26">
        <v>3</v>
      </c>
      <c r="G566" s="94">
        <v>1.359</v>
      </c>
      <c r="H566" s="95">
        <f t="shared" si="8"/>
        <v>4116.6821184899509</v>
      </c>
    </row>
    <row r="567" spans="1:8" x14ac:dyDescent="0.25">
      <c r="A567" s="1" t="s">
        <v>318</v>
      </c>
      <c r="B567" s="1" t="s">
        <v>1597</v>
      </c>
      <c r="C567" s="1" t="s">
        <v>1598</v>
      </c>
      <c r="D567" s="93">
        <v>59.6</v>
      </c>
      <c r="E567" s="29">
        <v>7124</v>
      </c>
      <c r="F567" s="26">
        <v>2</v>
      </c>
      <c r="G567" s="94">
        <v>1.1659999999999999</v>
      </c>
      <c r="H567" s="95">
        <f t="shared" si="8"/>
        <v>3469.7049210179289</v>
      </c>
    </row>
    <row r="568" spans="1:8" x14ac:dyDescent="0.25">
      <c r="A568" s="1" t="s">
        <v>318</v>
      </c>
      <c r="B568" s="1" t="s">
        <v>1599</v>
      </c>
      <c r="C568" s="1" t="s">
        <v>1600</v>
      </c>
      <c r="D568" s="93">
        <v>49.7</v>
      </c>
      <c r="E568" s="29">
        <v>7993</v>
      </c>
      <c r="F568" s="26">
        <v>2</v>
      </c>
      <c r="G568" s="94">
        <v>1.1659999999999999</v>
      </c>
      <c r="H568" s="95">
        <f t="shared" si="8"/>
        <v>3892.946579687859</v>
      </c>
    </row>
    <row r="569" spans="1:8" x14ac:dyDescent="0.25">
      <c r="A569" s="1" t="s">
        <v>318</v>
      </c>
      <c r="B569" s="1" t="s">
        <v>1601</v>
      </c>
      <c r="C569" s="1" t="s">
        <v>1602</v>
      </c>
      <c r="D569" s="93">
        <v>51.5</v>
      </c>
      <c r="E569" s="29">
        <v>8267</v>
      </c>
      <c r="F569" s="26">
        <v>2</v>
      </c>
      <c r="G569" s="94">
        <v>1.1659999999999999</v>
      </c>
      <c r="H569" s="95">
        <f t="shared" si="8"/>
        <v>4026.3967689577789</v>
      </c>
    </row>
    <row r="570" spans="1:8" x14ac:dyDescent="0.25">
      <c r="A570" s="1" t="s">
        <v>318</v>
      </c>
      <c r="B570" s="1" t="s">
        <v>1603</v>
      </c>
      <c r="C570" s="1" t="s">
        <v>1604</v>
      </c>
      <c r="D570" s="93">
        <v>44.6</v>
      </c>
      <c r="E570" s="29">
        <v>7488</v>
      </c>
      <c r="F570" s="26">
        <v>1</v>
      </c>
      <c r="G570" s="94">
        <v>1</v>
      </c>
      <c r="H570" s="95">
        <f t="shared" si="8"/>
        <v>3127.777970894203</v>
      </c>
    </row>
    <row r="571" spans="1:8" x14ac:dyDescent="0.25">
      <c r="A571" s="1" t="s">
        <v>318</v>
      </c>
      <c r="B571" s="1" t="s">
        <v>1605</v>
      </c>
      <c r="C571" s="1" t="s">
        <v>1606</v>
      </c>
      <c r="D571" s="93">
        <v>52.1</v>
      </c>
      <c r="E571" s="29">
        <v>7246</v>
      </c>
      <c r="F571" s="26">
        <v>2</v>
      </c>
      <c r="G571" s="94">
        <v>1.1659999999999999</v>
      </c>
      <c r="H571" s="95">
        <f t="shared" si="8"/>
        <v>3529.1243483570906</v>
      </c>
    </row>
    <row r="572" spans="1:8" x14ac:dyDescent="0.25">
      <c r="A572" s="1" t="s">
        <v>318</v>
      </c>
      <c r="B572" s="1" t="s">
        <v>1607</v>
      </c>
      <c r="C572" s="1" t="s">
        <v>1608</v>
      </c>
      <c r="D572" s="93">
        <v>36.799999999999997</v>
      </c>
      <c r="E572" s="29">
        <v>8342</v>
      </c>
      <c r="F572" s="26">
        <v>1</v>
      </c>
      <c r="G572" s="94">
        <v>1</v>
      </c>
      <c r="H572" s="95">
        <f t="shared" si="8"/>
        <v>3484.4983751601817</v>
      </c>
    </row>
    <row r="573" spans="1:8" x14ac:dyDescent="0.25">
      <c r="A573" s="1" t="s">
        <v>318</v>
      </c>
      <c r="B573" s="1" t="s">
        <v>1609</v>
      </c>
      <c r="C573" s="1" t="s">
        <v>1610</v>
      </c>
      <c r="D573" s="93">
        <v>72</v>
      </c>
      <c r="E573" s="29">
        <v>8145</v>
      </c>
      <c r="F573" s="26">
        <v>3</v>
      </c>
      <c r="G573" s="94">
        <v>1.359</v>
      </c>
      <c r="H573" s="95">
        <f t="shared" si="8"/>
        <v>4623.6039513376509</v>
      </c>
    </row>
    <row r="574" spans="1:8" x14ac:dyDescent="0.25">
      <c r="A574" s="1" t="s">
        <v>318</v>
      </c>
      <c r="B574" s="1" t="s">
        <v>1611</v>
      </c>
      <c r="C574" s="1" t="s">
        <v>1612</v>
      </c>
      <c r="D574" s="93">
        <v>90.4</v>
      </c>
      <c r="E574" s="29">
        <v>7011</v>
      </c>
      <c r="F574" s="26">
        <v>5</v>
      </c>
      <c r="G574" s="94">
        <v>1.8480000000000001</v>
      </c>
      <c r="H574" s="95">
        <f t="shared" si="8"/>
        <v>5411.9280585042407</v>
      </c>
    </row>
    <row r="575" spans="1:8" x14ac:dyDescent="0.25">
      <c r="A575" s="1" t="s">
        <v>318</v>
      </c>
      <c r="B575" s="1" t="s">
        <v>1613</v>
      </c>
      <c r="C575" s="1" t="s">
        <v>1614</v>
      </c>
      <c r="D575" s="93">
        <v>85.4</v>
      </c>
      <c r="E575" s="29">
        <v>6486</v>
      </c>
      <c r="F575" s="26">
        <v>5</v>
      </c>
      <c r="G575" s="94">
        <v>1.8480000000000001</v>
      </c>
      <c r="H575" s="95">
        <f t="shared" si="8"/>
        <v>5006.6702877561693</v>
      </c>
    </row>
    <row r="576" spans="1:8" x14ac:dyDescent="0.25">
      <c r="A576" s="1" t="s">
        <v>318</v>
      </c>
      <c r="B576" s="1" t="s">
        <v>1615</v>
      </c>
      <c r="C576" s="1" t="s">
        <v>1616</v>
      </c>
      <c r="D576" s="93">
        <v>46.7</v>
      </c>
      <c r="E576" s="29">
        <v>6632</v>
      </c>
      <c r="F576" s="26">
        <v>1</v>
      </c>
      <c r="G576" s="94">
        <v>1</v>
      </c>
      <c r="H576" s="95">
        <f t="shared" si="8"/>
        <v>2770.2221558453998</v>
      </c>
    </row>
    <row r="577" spans="1:8" x14ac:dyDescent="0.25">
      <c r="A577" s="1" t="s">
        <v>318</v>
      </c>
      <c r="B577" s="1" t="s">
        <v>1617</v>
      </c>
      <c r="C577" s="1" t="s">
        <v>1618</v>
      </c>
      <c r="D577" s="93">
        <v>66.8</v>
      </c>
      <c r="E577" s="29">
        <v>7159</v>
      </c>
      <c r="F577" s="26">
        <v>3</v>
      </c>
      <c r="G577" s="94">
        <v>1.359</v>
      </c>
      <c r="H577" s="95">
        <f t="shared" si="8"/>
        <v>4063.889587185543</v>
      </c>
    </row>
    <row r="578" spans="1:8" x14ac:dyDescent="0.25">
      <c r="A578" s="1" t="s">
        <v>318</v>
      </c>
      <c r="B578" s="1" t="s">
        <v>1619</v>
      </c>
      <c r="C578" s="1" t="s">
        <v>1620</v>
      </c>
      <c r="D578" s="93">
        <v>58.8</v>
      </c>
      <c r="E578" s="29">
        <v>7415</v>
      </c>
      <c r="F578" s="26">
        <v>2</v>
      </c>
      <c r="G578" s="94">
        <v>1.1659999999999999</v>
      </c>
      <c r="H578" s="95">
        <f t="shared" si="8"/>
        <v>3611.4348665564212</v>
      </c>
    </row>
    <row r="579" spans="1:8" x14ac:dyDescent="0.25">
      <c r="A579" s="1" t="s">
        <v>318</v>
      </c>
      <c r="B579" s="1" t="s">
        <v>1621</v>
      </c>
      <c r="C579" s="1" t="s">
        <v>1622</v>
      </c>
      <c r="D579" s="93">
        <v>61.4</v>
      </c>
      <c r="E579" s="29">
        <v>7372</v>
      </c>
      <c r="F579" s="26">
        <v>3</v>
      </c>
      <c r="G579" s="94">
        <v>1.359</v>
      </c>
      <c r="H579" s="95">
        <f t="shared" si="8"/>
        <v>4184.8015137214452</v>
      </c>
    </row>
    <row r="580" spans="1:8" x14ac:dyDescent="0.25">
      <c r="A580" s="1" t="s">
        <v>318</v>
      </c>
      <c r="B580" s="1" t="s">
        <v>1623</v>
      </c>
      <c r="C580" s="1" t="s">
        <v>1624</v>
      </c>
      <c r="D580" s="93">
        <v>74.7</v>
      </c>
      <c r="E580" s="29">
        <v>7714</v>
      </c>
      <c r="F580" s="26">
        <v>4</v>
      </c>
      <c r="G580" s="94">
        <v>1.585</v>
      </c>
      <c r="H580" s="95">
        <f t="shared" si="8"/>
        <v>5107.1543321250592</v>
      </c>
    </row>
    <row r="581" spans="1:8" x14ac:dyDescent="0.25">
      <c r="A581" s="1" t="s">
        <v>318</v>
      </c>
      <c r="B581" s="1" t="s">
        <v>1625</v>
      </c>
      <c r="C581" s="1" t="s">
        <v>1626</v>
      </c>
      <c r="D581" s="93">
        <v>102.8</v>
      </c>
      <c r="E581" s="29">
        <v>7074</v>
      </c>
      <c r="F581" s="26">
        <v>6</v>
      </c>
      <c r="G581" s="94">
        <v>2.1539999999999999</v>
      </c>
      <c r="H581" s="95">
        <f t="shared" si="8"/>
        <v>6364.7424602819774</v>
      </c>
    </row>
    <row r="582" spans="1:8" x14ac:dyDescent="0.25">
      <c r="A582" s="1" t="s">
        <v>321</v>
      </c>
      <c r="B582" s="1" t="s">
        <v>1627</v>
      </c>
      <c r="C582" s="1" t="s">
        <v>1628</v>
      </c>
      <c r="D582" s="93">
        <v>63.8</v>
      </c>
      <c r="E582" s="29">
        <v>7944</v>
      </c>
      <c r="F582" s="26">
        <v>3</v>
      </c>
      <c r="G582" s="94">
        <v>1.359</v>
      </c>
      <c r="H582" s="95">
        <f t="shared" ref="H582:H645" si="9">E582*G582*$E$6797/SUMPRODUCT($E$5:$E$6795,$G$5:$G$6795)</f>
        <v>4509.5039643248992</v>
      </c>
    </row>
    <row r="583" spans="1:8" x14ac:dyDescent="0.25">
      <c r="A583" s="1" t="s">
        <v>321</v>
      </c>
      <c r="B583" s="1" t="s">
        <v>1629</v>
      </c>
      <c r="C583" s="1" t="s">
        <v>1630</v>
      </c>
      <c r="D583" s="93">
        <v>52.4</v>
      </c>
      <c r="E583" s="29">
        <v>7369</v>
      </c>
      <c r="F583" s="26">
        <v>2</v>
      </c>
      <c r="G583" s="94">
        <v>1.1659999999999999</v>
      </c>
      <c r="H583" s="95">
        <f t="shared" si="9"/>
        <v>3589.0308201826383</v>
      </c>
    </row>
    <row r="584" spans="1:8" x14ac:dyDescent="0.25">
      <c r="A584" s="1" t="s">
        <v>321</v>
      </c>
      <c r="B584" s="1" t="s">
        <v>1631</v>
      </c>
      <c r="C584" s="1" t="s">
        <v>1632</v>
      </c>
      <c r="D584" s="93">
        <v>67.5</v>
      </c>
      <c r="E584" s="29">
        <v>8674</v>
      </c>
      <c r="F584" s="26">
        <v>3</v>
      </c>
      <c r="G584" s="94">
        <v>1.359</v>
      </c>
      <c r="H584" s="95">
        <f t="shared" si="9"/>
        <v>4923.8969519831535</v>
      </c>
    </row>
    <row r="585" spans="1:8" x14ac:dyDescent="0.25">
      <c r="A585" s="1" t="s">
        <v>321</v>
      </c>
      <c r="B585" s="1" t="s">
        <v>1633</v>
      </c>
      <c r="C585" s="1" t="s">
        <v>1634</v>
      </c>
      <c r="D585" s="93">
        <v>72.7</v>
      </c>
      <c r="E585" s="29">
        <v>10791</v>
      </c>
      <c r="F585" s="26">
        <v>3</v>
      </c>
      <c r="G585" s="94">
        <v>1.359</v>
      </c>
      <c r="H585" s="95">
        <f t="shared" si="9"/>
        <v>6125.6366161920923</v>
      </c>
    </row>
    <row r="586" spans="1:8" x14ac:dyDescent="0.25">
      <c r="A586" s="1" t="s">
        <v>321</v>
      </c>
      <c r="B586" s="1" t="s">
        <v>1635</v>
      </c>
      <c r="C586" s="1" t="s">
        <v>1636</v>
      </c>
      <c r="D586" s="93">
        <v>129.4</v>
      </c>
      <c r="E586" s="29">
        <v>9858</v>
      </c>
      <c r="F586" s="26">
        <v>8</v>
      </c>
      <c r="G586" s="94">
        <v>2.9289999999999998</v>
      </c>
      <c r="H586" s="95">
        <f t="shared" si="9"/>
        <v>12060.859723476606</v>
      </c>
    </row>
    <row r="587" spans="1:8" x14ac:dyDescent="0.25">
      <c r="A587" s="1" t="s">
        <v>321</v>
      </c>
      <c r="B587" s="1" t="s">
        <v>1637</v>
      </c>
      <c r="C587" s="1" t="s">
        <v>1638</v>
      </c>
      <c r="D587" s="93">
        <v>101.3</v>
      </c>
      <c r="E587" s="29">
        <v>8009</v>
      </c>
      <c r="F587" s="26">
        <v>6</v>
      </c>
      <c r="G587" s="94">
        <v>2.1539999999999999</v>
      </c>
      <c r="H587" s="95">
        <f t="shared" si="9"/>
        <v>7205.9969415321393</v>
      </c>
    </row>
    <row r="588" spans="1:8" x14ac:dyDescent="0.25">
      <c r="A588" s="1" t="s">
        <v>321</v>
      </c>
      <c r="B588" s="1" t="s">
        <v>1639</v>
      </c>
      <c r="C588" s="1" t="s">
        <v>1640</v>
      </c>
      <c r="D588" s="93">
        <v>66.900000000000006</v>
      </c>
      <c r="E588" s="29">
        <v>8714</v>
      </c>
      <c r="F588" s="26">
        <v>3</v>
      </c>
      <c r="G588" s="94">
        <v>1.359</v>
      </c>
      <c r="H588" s="95">
        <f t="shared" si="9"/>
        <v>4946.603417060318</v>
      </c>
    </row>
    <row r="589" spans="1:8" x14ac:dyDescent="0.25">
      <c r="A589" s="1" t="s">
        <v>321</v>
      </c>
      <c r="B589" s="1" t="s">
        <v>1641</v>
      </c>
      <c r="C589" s="1" t="s">
        <v>1642</v>
      </c>
      <c r="D589" s="93">
        <v>88.9</v>
      </c>
      <c r="E589" s="29">
        <v>8057</v>
      </c>
      <c r="F589" s="26">
        <v>5</v>
      </c>
      <c r="G589" s="94">
        <v>1.8480000000000001</v>
      </c>
      <c r="H589" s="95">
        <f t="shared" si="9"/>
        <v>6219.3559217470638</v>
      </c>
    </row>
    <row r="590" spans="1:8" x14ac:dyDescent="0.25">
      <c r="A590" s="1" t="s">
        <v>321</v>
      </c>
      <c r="B590" s="1" t="s">
        <v>1643</v>
      </c>
      <c r="C590" s="1" t="s">
        <v>1644</v>
      </c>
      <c r="D590" s="93">
        <v>75</v>
      </c>
      <c r="E590" s="29">
        <v>10485</v>
      </c>
      <c r="F590" s="26">
        <v>4</v>
      </c>
      <c r="G590" s="94">
        <v>1.585</v>
      </c>
      <c r="H590" s="95">
        <f t="shared" si="9"/>
        <v>6941.731030895935</v>
      </c>
    </row>
    <row r="591" spans="1:8" x14ac:dyDescent="0.25">
      <c r="A591" s="1" t="s">
        <v>321</v>
      </c>
      <c r="B591" s="1" t="s">
        <v>1645</v>
      </c>
      <c r="C591" s="1" t="s">
        <v>1646</v>
      </c>
      <c r="D591" s="93">
        <v>81.2</v>
      </c>
      <c r="E591" s="29">
        <v>6950</v>
      </c>
      <c r="F591" s="26">
        <v>4</v>
      </c>
      <c r="G591" s="94">
        <v>1.585</v>
      </c>
      <c r="H591" s="95">
        <f t="shared" si="9"/>
        <v>4601.3381654484265</v>
      </c>
    </row>
    <row r="592" spans="1:8" x14ac:dyDescent="0.25">
      <c r="A592" s="1" t="s">
        <v>321</v>
      </c>
      <c r="B592" s="1" t="s">
        <v>1647</v>
      </c>
      <c r="C592" s="1" t="s">
        <v>1648</v>
      </c>
      <c r="D592" s="93">
        <v>120</v>
      </c>
      <c r="E592" s="29">
        <v>7107</v>
      </c>
      <c r="F592" s="26">
        <v>7</v>
      </c>
      <c r="G592" s="94">
        <v>2.512</v>
      </c>
      <c r="H592" s="95">
        <f t="shared" si="9"/>
        <v>7457.204128516626</v>
      </c>
    </row>
    <row r="593" spans="1:8" x14ac:dyDescent="0.25">
      <c r="A593" s="1" t="s">
        <v>321</v>
      </c>
      <c r="B593" s="1" t="s">
        <v>1649</v>
      </c>
      <c r="C593" s="1" t="s">
        <v>1650</v>
      </c>
      <c r="D593" s="93">
        <v>67.3</v>
      </c>
      <c r="E593" s="29">
        <v>7516</v>
      </c>
      <c r="F593" s="26">
        <v>3</v>
      </c>
      <c r="G593" s="94">
        <v>1.359</v>
      </c>
      <c r="H593" s="95">
        <f t="shared" si="9"/>
        <v>4266.5447879992371</v>
      </c>
    </row>
    <row r="594" spans="1:8" x14ac:dyDescent="0.25">
      <c r="A594" s="1" t="s">
        <v>321</v>
      </c>
      <c r="B594" s="1" t="s">
        <v>1651</v>
      </c>
      <c r="C594" s="1" t="s">
        <v>1652</v>
      </c>
      <c r="D594" s="93">
        <v>93.9</v>
      </c>
      <c r="E594" s="29">
        <v>7849</v>
      </c>
      <c r="F594" s="26">
        <v>5</v>
      </c>
      <c r="G594" s="94">
        <v>1.8480000000000001</v>
      </c>
      <c r="H594" s="95">
        <f t="shared" si="9"/>
        <v>6058.7966525744941</v>
      </c>
    </row>
    <row r="595" spans="1:8" x14ac:dyDescent="0.25">
      <c r="A595" s="1" t="s">
        <v>321</v>
      </c>
      <c r="B595" s="1" t="s">
        <v>1653</v>
      </c>
      <c r="C595" s="1" t="s">
        <v>1654</v>
      </c>
      <c r="D595" s="93">
        <v>64.8</v>
      </c>
      <c r="E595" s="29">
        <v>7397</v>
      </c>
      <c r="F595" s="26">
        <v>3</v>
      </c>
      <c r="G595" s="94">
        <v>1.359</v>
      </c>
      <c r="H595" s="95">
        <f t="shared" si="9"/>
        <v>4198.9930543946721</v>
      </c>
    </row>
    <row r="596" spans="1:8" x14ac:dyDescent="0.25">
      <c r="A596" s="1" t="s">
        <v>321</v>
      </c>
      <c r="B596" s="1" t="s">
        <v>1655</v>
      </c>
      <c r="C596" s="1" t="s">
        <v>1656</v>
      </c>
      <c r="D596" s="93">
        <v>65.599999999999994</v>
      </c>
      <c r="E596" s="29">
        <v>8161</v>
      </c>
      <c r="F596" s="26">
        <v>3</v>
      </c>
      <c r="G596" s="94">
        <v>1.359</v>
      </c>
      <c r="H596" s="95">
        <f t="shared" si="9"/>
        <v>4632.6865373685168</v>
      </c>
    </row>
    <row r="597" spans="1:8" x14ac:dyDescent="0.25">
      <c r="A597" s="1" t="s">
        <v>321</v>
      </c>
      <c r="B597" s="1" t="s">
        <v>1657</v>
      </c>
      <c r="C597" s="1" t="s">
        <v>1658</v>
      </c>
      <c r="D597" s="93">
        <v>81.7</v>
      </c>
      <c r="E597" s="29">
        <v>7947</v>
      </c>
      <c r="F597" s="26">
        <v>4</v>
      </c>
      <c r="G597" s="94">
        <v>1.585</v>
      </c>
      <c r="H597" s="95">
        <f t="shared" si="9"/>
        <v>5261.4150217005244</v>
      </c>
    </row>
    <row r="598" spans="1:8" x14ac:dyDescent="0.25">
      <c r="A598" s="1" t="s">
        <v>321</v>
      </c>
      <c r="B598" s="1" t="s">
        <v>1659</v>
      </c>
      <c r="C598" s="1" t="s">
        <v>1660</v>
      </c>
      <c r="D598" s="93">
        <v>83.6</v>
      </c>
      <c r="E598" s="29">
        <v>8557</v>
      </c>
      <c r="F598" s="26">
        <v>4</v>
      </c>
      <c r="G598" s="94">
        <v>1.585</v>
      </c>
      <c r="H598" s="95">
        <f t="shared" si="9"/>
        <v>5665.2734793873651</v>
      </c>
    </row>
    <row r="599" spans="1:8" x14ac:dyDescent="0.25">
      <c r="A599" s="1" t="s">
        <v>321</v>
      </c>
      <c r="B599" s="1" t="s">
        <v>1661</v>
      </c>
      <c r="C599" s="1" t="s">
        <v>1662</v>
      </c>
      <c r="D599" s="93">
        <v>87.1</v>
      </c>
      <c r="E599" s="29">
        <v>7650</v>
      </c>
      <c r="F599" s="26">
        <v>5</v>
      </c>
      <c r="G599" s="94">
        <v>1.8480000000000001</v>
      </c>
      <c r="H599" s="95">
        <f t="shared" si="9"/>
        <v>5905.1846594718927</v>
      </c>
    </row>
    <row r="600" spans="1:8" x14ac:dyDescent="0.25">
      <c r="A600" s="1" t="s">
        <v>321</v>
      </c>
      <c r="B600" s="1" t="s">
        <v>1663</v>
      </c>
      <c r="C600" s="1" t="s">
        <v>1664</v>
      </c>
      <c r="D600" s="93">
        <v>58.9</v>
      </c>
      <c r="E600" s="29">
        <v>6103</v>
      </c>
      <c r="F600" s="26">
        <v>2</v>
      </c>
      <c r="G600" s="94">
        <v>1.1659999999999999</v>
      </c>
      <c r="H600" s="95">
        <f t="shared" si="9"/>
        <v>2972.4325004172406</v>
      </c>
    </row>
    <row r="601" spans="1:8" x14ac:dyDescent="0.25">
      <c r="A601" s="1" t="s">
        <v>321</v>
      </c>
      <c r="B601" s="1" t="s">
        <v>1665</v>
      </c>
      <c r="C601" s="1" t="s">
        <v>1666</v>
      </c>
      <c r="D601" s="93">
        <v>89.5</v>
      </c>
      <c r="E601" s="29">
        <v>8768</v>
      </c>
      <c r="F601" s="26">
        <v>5</v>
      </c>
      <c r="G601" s="94">
        <v>1.8480000000000001</v>
      </c>
      <c r="H601" s="95">
        <f t="shared" si="9"/>
        <v>6768.1907312744515</v>
      </c>
    </row>
    <row r="602" spans="1:8" x14ac:dyDescent="0.25">
      <c r="A602" s="1" t="s">
        <v>324</v>
      </c>
      <c r="B602" s="1" t="s">
        <v>1667</v>
      </c>
      <c r="C602" s="1" t="s">
        <v>1668</v>
      </c>
      <c r="D602" s="93">
        <v>133.4</v>
      </c>
      <c r="E602" s="29">
        <v>8331</v>
      </c>
      <c r="F602" s="26">
        <v>9</v>
      </c>
      <c r="G602" s="94">
        <v>3.415</v>
      </c>
      <c r="H602" s="95">
        <f t="shared" si="9"/>
        <v>11883.870848143624</v>
      </c>
    </row>
    <row r="603" spans="1:8" x14ac:dyDescent="0.25">
      <c r="A603" s="1" t="s">
        <v>324</v>
      </c>
      <c r="B603" s="1" t="s">
        <v>1669</v>
      </c>
      <c r="C603" s="1" t="s">
        <v>1670</v>
      </c>
      <c r="D603" s="93">
        <v>106.9</v>
      </c>
      <c r="E603" s="29">
        <v>9759</v>
      </c>
      <c r="F603" s="26">
        <v>6</v>
      </c>
      <c r="G603" s="94">
        <v>2.1539999999999999</v>
      </c>
      <c r="H603" s="95">
        <f t="shared" si="9"/>
        <v>8780.537414460252</v>
      </c>
    </row>
    <row r="604" spans="1:8" x14ac:dyDescent="0.25">
      <c r="A604" s="1" t="s">
        <v>324</v>
      </c>
      <c r="B604" s="1" t="s">
        <v>1671</v>
      </c>
      <c r="C604" s="1" t="s">
        <v>1672</v>
      </c>
      <c r="D604" s="93">
        <v>138.80000000000001</v>
      </c>
      <c r="E604" s="29">
        <v>10655</v>
      </c>
      <c r="F604" s="26">
        <v>9</v>
      </c>
      <c r="G604" s="94">
        <v>3.415</v>
      </c>
      <c r="H604" s="95">
        <f t="shared" si="9"/>
        <v>15198.972978870519</v>
      </c>
    </row>
    <row r="605" spans="1:8" x14ac:dyDescent="0.25">
      <c r="A605" s="1" t="s">
        <v>324</v>
      </c>
      <c r="B605" s="1" t="s">
        <v>1673</v>
      </c>
      <c r="C605" s="1" t="s">
        <v>1674</v>
      </c>
      <c r="D605" s="93">
        <v>119.8</v>
      </c>
      <c r="E605" s="29">
        <v>8363</v>
      </c>
      <c r="F605" s="26">
        <v>7</v>
      </c>
      <c r="G605" s="94">
        <v>2.512</v>
      </c>
      <c r="H605" s="95">
        <f t="shared" si="9"/>
        <v>8775.0947132101501</v>
      </c>
    </row>
    <row r="606" spans="1:8" x14ac:dyDescent="0.25">
      <c r="A606" s="1" t="s">
        <v>324</v>
      </c>
      <c r="B606" s="1" t="s">
        <v>1675</v>
      </c>
      <c r="C606" s="1" t="s">
        <v>1676</v>
      </c>
      <c r="D606" s="93">
        <v>107.1</v>
      </c>
      <c r="E606" s="29">
        <v>8133</v>
      </c>
      <c r="F606" s="26">
        <v>6</v>
      </c>
      <c r="G606" s="94">
        <v>2.1539999999999999</v>
      </c>
      <c r="H606" s="95">
        <f t="shared" si="9"/>
        <v>7317.5643807567603</v>
      </c>
    </row>
    <row r="607" spans="1:8" x14ac:dyDescent="0.25">
      <c r="A607" s="1" t="s">
        <v>324</v>
      </c>
      <c r="B607" s="1" t="s">
        <v>1677</v>
      </c>
      <c r="C607" s="1" t="s">
        <v>1678</v>
      </c>
      <c r="D607" s="93">
        <v>106.4</v>
      </c>
      <c r="E607" s="29">
        <v>8296</v>
      </c>
      <c r="F607" s="26">
        <v>6</v>
      </c>
      <c r="G607" s="94">
        <v>2.1539999999999999</v>
      </c>
      <c r="H607" s="95">
        <f t="shared" si="9"/>
        <v>7464.2215790923492</v>
      </c>
    </row>
    <row r="608" spans="1:8" x14ac:dyDescent="0.25">
      <c r="A608" s="1" t="s">
        <v>324</v>
      </c>
      <c r="B608" s="1" t="s">
        <v>1679</v>
      </c>
      <c r="C608" s="1" t="s">
        <v>1680</v>
      </c>
      <c r="D608" s="93">
        <v>135.4</v>
      </c>
      <c r="E608" s="29">
        <v>8493</v>
      </c>
      <c r="F608" s="26">
        <v>9</v>
      </c>
      <c r="G608" s="94">
        <v>3.415</v>
      </c>
      <c r="H608" s="95">
        <f t="shared" si="9"/>
        <v>12114.95800183457</v>
      </c>
    </row>
    <row r="609" spans="1:8" x14ac:dyDescent="0.25">
      <c r="A609" s="1" t="s">
        <v>324</v>
      </c>
      <c r="B609" s="1" t="s">
        <v>1681</v>
      </c>
      <c r="C609" s="1" t="s">
        <v>1682</v>
      </c>
      <c r="D609" s="93">
        <v>140.19999999999999</v>
      </c>
      <c r="E609" s="29">
        <v>8463</v>
      </c>
      <c r="F609" s="26">
        <v>9</v>
      </c>
      <c r="G609" s="94">
        <v>3.415</v>
      </c>
      <c r="H609" s="95">
        <f t="shared" si="9"/>
        <v>12072.164084484395</v>
      </c>
    </row>
    <row r="610" spans="1:8" x14ac:dyDescent="0.25">
      <c r="A610" s="1" t="s">
        <v>324</v>
      </c>
      <c r="B610" s="1" t="s">
        <v>1683</v>
      </c>
      <c r="C610" s="1" t="s">
        <v>1684</v>
      </c>
      <c r="D610" s="93">
        <v>107.8</v>
      </c>
      <c r="E610" s="29">
        <v>9591</v>
      </c>
      <c r="F610" s="26">
        <v>6</v>
      </c>
      <c r="G610" s="94">
        <v>2.1539999999999999</v>
      </c>
      <c r="H610" s="95">
        <f t="shared" si="9"/>
        <v>8629.3815290591519</v>
      </c>
    </row>
    <row r="611" spans="1:8" x14ac:dyDescent="0.25">
      <c r="A611" s="1" t="s">
        <v>324</v>
      </c>
      <c r="B611" s="1" t="s">
        <v>1685</v>
      </c>
      <c r="C611" s="1" t="s">
        <v>1686</v>
      </c>
      <c r="D611" s="93">
        <v>125</v>
      </c>
      <c r="E611" s="29">
        <v>9768</v>
      </c>
      <c r="F611" s="26">
        <v>8</v>
      </c>
      <c r="G611" s="94">
        <v>2.9289999999999998</v>
      </c>
      <c r="H611" s="95">
        <f t="shared" si="9"/>
        <v>11950.748405246448</v>
      </c>
    </row>
    <row r="612" spans="1:8" x14ac:dyDescent="0.25">
      <c r="A612" s="1" t="s">
        <v>324</v>
      </c>
      <c r="B612" s="1" t="s">
        <v>1687</v>
      </c>
      <c r="C612" s="1" t="s">
        <v>1688</v>
      </c>
      <c r="D612" s="93">
        <v>108.5</v>
      </c>
      <c r="E612" s="29">
        <v>9300</v>
      </c>
      <c r="F612" s="26">
        <v>6</v>
      </c>
      <c r="G612" s="94">
        <v>2.1539999999999999</v>
      </c>
      <c r="H612" s="95">
        <f t="shared" si="9"/>
        <v>8367.557941846535</v>
      </c>
    </row>
    <row r="613" spans="1:8" x14ac:dyDescent="0.25">
      <c r="A613" s="1" t="s">
        <v>324</v>
      </c>
      <c r="B613" s="1" t="s">
        <v>1689</v>
      </c>
      <c r="C613" s="1" t="s">
        <v>1690</v>
      </c>
      <c r="D613" s="93">
        <v>144.69999999999999</v>
      </c>
      <c r="E613" s="29">
        <v>7354</v>
      </c>
      <c r="F613" s="26">
        <v>9</v>
      </c>
      <c r="G613" s="94">
        <v>3.415</v>
      </c>
      <c r="H613" s="95">
        <f t="shared" si="9"/>
        <v>10490.215606439588</v>
      </c>
    </row>
    <row r="614" spans="1:8" x14ac:dyDescent="0.25">
      <c r="A614" s="1" t="s">
        <v>324</v>
      </c>
      <c r="B614" s="1" t="s">
        <v>1691</v>
      </c>
      <c r="C614" s="1" t="s">
        <v>1692</v>
      </c>
      <c r="D614" s="93">
        <v>115.1</v>
      </c>
      <c r="E614" s="29">
        <v>9151</v>
      </c>
      <c r="F614" s="26">
        <v>7</v>
      </c>
      <c r="G614" s="94">
        <v>2.512</v>
      </c>
      <c r="H614" s="95">
        <f t="shared" si="9"/>
        <v>9601.9241564732856</v>
      </c>
    </row>
    <row r="615" spans="1:8" x14ac:dyDescent="0.25">
      <c r="A615" s="1" t="s">
        <v>324</v>
      </c>
      <c r="B615" s="1" t="s">
        <v>1693</v>
      </c>
      <c r="C615" s="1" t="s">
        <v>1694</v>
      </c>
      <c r="D615" s="93">
        <v>86.5</v>
      </c>
      <c r="E615" s="29">
        <v>9544</v>
      </c>
      <c r="F615" s="26">
        <v>5</v>
      </c>
      <c r="G615" s="94">
        <v>1.8480000000000001</v>
      </c>
      <c r="H615" s="95">
        <f t="shared" si="9"/>
        <v>7367.2003124182675</v>
      </c>
    </row>
    <row r="616" spans="1:8" x14ac:dyDescent="0.25">
      <c r="A616" s="1" t="s">
        <v>324</v>
      </c>
      <c r="B616" s="1" t="s">
        <v>1695</v>
      </c>
      <c r="C616" s="1" t="s">
        <v>1696</v>
      </c>
      <c r="D616" s="93">
        <v>119.9</v>
      </c>
      <c r="E616" s="29">
        <v>8921</v>
      </c>
      <c r="F616" s="26">
        <v>7</v>
      </c>
      <c r="G616" s="94">
        <v>2.512</v>
      </c>
      <c r="H616" s="95">
        <f t="shared" si="9"/>
        <v>9360.590689531</v>
      </c>
    </row>
    <row r="617" spans="1:8" x14ac:dyDescent="0.25">
      <c r="A617" s="1" t="s">
        <v>324</v>
      </c>
      <c r="B617" s="1" t="s">
        <v>1697</v>
      </c>
      <c r="C617" s="1" t="s">
        <v>1698</v>
      </c>
      <c r="D617" s="93">
        <v>192.1</v>
      </c>
      <c r="E617" s="29">
        <v>6913</v>
      </c>
      <c r="F617" s="26">
        <v>13</v>
      </c>
      <c r="G617" s="94">
        <v>6.3090000000000002</v>
      </c>
      <c r="H617" s="95">
        <f t="shared" si="9"/>
        <v>18217.851812580444</v>
      </c>
    </row>
    <row r="618" spans="1:8" x14ac:dyDescent="0.25">
      <c r="A618" s="1" t="s">
        <v>324</v>
      </c>
      <c r="B618" s="1" t="s">
        <v>1699</v>
      </c>
      <c r="C618" s="1" t="s">
        <v>1700</v>
      </c>
      <c r="D618" s="93">
        <v>107.8</v>
      </c>
      <c r="E618" s="29">
        <v>9350</v>
      </c>
      <c r="F618" s="26">
        <v>6</v>
      </c>
      <c r="G618" s="94">
        <v>2.1539999999999999</v>
      </c>
      <c r="H618" s="95">
        <f t="shared" si="9"/>
        <v>8412.5448125016228</v>
      </c>
    </row>
    <row r="619" spans="1:8" x14ac:dyDescent="0.25">
      <c r="A619" s="1" t="s">
        <v>324</v>
      </c>
      <c r="B619" s="1" t="s">
        <v>1701</v>
      </c>
      <c r="C619" s="1" t="s">
        <v>1702</v>
      </c>
      <c r="D619" s="93">
        <v>69</v>
      </c>
      <c r="E619" s="29">
        <v>7954</v>
      </c>
      <c r="F619" s="26">
        <v>3</v>
      </c>
      <c r="G619" s="94">
        <v>1.359</v>
      </c>
      <c r="H619" s="95">
        <f t="shared" si="9"/>
        <v>4515.1805805941904</v>
      </c>
    </row>
    <row r="620" spans="1:8" x14ac:dyDescent="0.25">
      <c r="A620" s="1" t="s">
        <v>324</v>
      </c>
      <c r="B620" s="1" t="s">
        <v>1703</v>
      </c>
      <c r="C620" s="1" t="s">
        <v>1704</v>
      </c>
      <c r="D620" s="93">
        <v>97.3</v>
      </c>
      <c r="E620" s="29">
        <v>8934</v>
      </c>
      <c r="F620" s="26">
        <v>6</v>
      </c>
      <c r="G620" s="94">
        <v>2.1539999999999999</v>
      </c>
      <c r="H620" s="95">
        <f t="shared" si="9"/>
        <v>8038.2540486512844</v>
      </c>
    </row>
    <row r="621" spans="1:8" x14ac:dyDescent="0.25">
      <c r="A621" s="1" t="s">
        <v>324</v>
      </c>
      <c r="B621" s="1" t="s">
        <v>1705</v>
      </c>
      <c r="C621" s="1" t="s">
        <v>1706</v>
      </c>
      <c r="D621" s="93">
        <v>131.69999999999999</v>
      </c>
      <c r="E621" s="29">
        <v>10139</v>
      </c>
      <c r="F621" s="26">
        <v>8</v>
      </c>
      <c r="G621" s="94">
        <v>2.9289999999999998</v>
      </c>
      <c r="H621" s="95">
        <f t="shared" si="9"/>
        <v>12404.651728172987</v>
      </c>
    </row>
    <row r="622" spans="1:8" x14ac:dyDescent="0.25">
      <c r="A622" s="1" t="s">
        <v>324</v>
      </c>
      <c r="B622" s="1" t="s">
        <v>1707</v>
      </c>
      <c r="C622" s="1" t="s">
        <v>1708</v>
      </c>
      <c r="D622" s="93">
        <v>106.8</v>
      </c>
      <c r="E622" s="29">
        <v>7869</v>
      </c>
      <c r="F622" s="26">
        <v>6</v>
      </c>
      <c r="G622" s="94">
        <v>2.1539999999999999</v>
      </c>
      <c r="H622" s="95">
        <f t="shared" si="9"/>
        <v>7080.0337036978908</v>
      </c>
    </row>
    <row r="623" spans="1:8" x14ac:dyDescent="0.25">
      <c r="A623" s="1" t="s">
        <v>324</v>
      </c>
      <c r="B623" s="1" t="s">
        <v>1709</v>
      </c>
      <c r="C623" s="1" t="s">
        <v>1710</v>
      </c>
      <c r="D623" s="93">
        <v>93.8</v>
      </c>
      <c r="E623" s="29">
        <v>9366</v>
      </c>
      <c r="F623" s="26">
        <v>5</v>
      </c>
      <c r="G623" s="94">
        <v>1.8480000000000001</v>
      </c>
      <c r="H623" s="95">
        <f t="shared" si="9"/>
        <v>7229.7986301455876</v>
      </c>
    </row>
    <row r="624" spans="1:8" x14ac:dyDescent="0.25">
      <c r="A624" s="1" t="s">
        <v>324</v>
      </c>
      <c r="B624" s="1" t="s">
        <v>1711</v>
      </c>
      <c r="C624" s="1" t="s">
        <v>1712</v>
      </c>
      <c r="D624" s="93">
        <v>143.1</v>
      </c>
      <c r="E624" s="29">
        <v>8932</v>
      </c>
      <c r="F624" s="26">
        <v>9</v>
      </c>
      <c r="G624" s="94">
        <v>3.415</v>
      </c>
      <c r="H624" s="95">
        <f t="shared" si="9"/>
        <v>12741.175659058797</v>
      </c>
    </row>
    <row r="625" spans="1:8" x14ac:dyDescent="0.25">
      <c r="A625" s="1" t="s">
        <v>324</v>
      </c>
      <c r="B625" s="1" t="s">
        <v>1713</v>
      </c>
      <c r="C625" s="1" t="s">
        <v>1714</v>
      </c>
      <c r="D625" s="93">
        <v>87.9</v>
      </c>
      <c r="E625" s="29">
        <v>9608</v>
      </c>
      <c r="F625" s="26">
        <v>5</v>
      </c>
      <c r="G625" s="94">
        <v>1.8480000000000001</v>
      </c>
      <c r="H625" s="95">
        <f t="shared" si="9"/>
        <v>7416.6031644713648</v>
      </c>
    </row>
    <row r="626" spans="1:8" x14ac:dyDescent="0.25">
      <c r="A626" s="1" t="s">
        <v>324</v>
      </c>
      <c r="B626" s="1" t="s">
        <v>1715</v>
      </c>
      <c r="C626" s="1" t="s">
        <v>1716</v>
      </c>
      <c r="D626" s="93">
        <v>95.2</v>
      </c>
      <c r="E626" s="29">
        <v>8641</v>
      </c>
      <c r="F626" s="26">
        <v>5</v>
      </c>
      <c r="G626" s="94">
        <v>1.8480000000000001</v>
      </c>
      <c r="H626" s="95">
        <f t="shared" si="9"/>
        <v>6670.156946731584</v>
      </c>
    </row>
    <row r="627" spans="1:8" x14ac:dyDescent="0.25">
      <c r="A627" s="1" t="s">
        <v>324</v>
      </c>
      <c r="B627" s="1" t="s">
        <v>1717</v>
      </c>
      <c r="C627" s="1" t="s">
        <v>1718</v>
      </c>
      <c r="D627" s="93">
        <v>110.3</v>
      </c>
      <c r="E627" s="29">
        <v>8789</v>
      </c>
      <c r="F627" s="26">
        <v>7</v>
      </c>
      <c r="G627" s="94">
        <v>2.512</v>
      </c>
      <c r="H627" s="95">
        <f t="shared" si="9"/>
        <v>9222.0862650249946</v>
      </c>
    </row>
    <row r="628" spans="1:8" x14ac:dyDescent="0.25">
      <c r="A628" s="1" t="s">
        <v>324</v>
      </c>
      <c r="B628" s="1" t="s">
        <v>1719</v>
      </c>
      <c r="C628" s="1" t="s">
        <v>1720</v>
      </c>
      <c r="D628" s="93">
        <v>126</v>
      </c>
      <c r="E628" s="29">
        <v>9329</v>
      </c>
      <c r="F628" s="26">
        <v>8</v>
      </c>
      <c r="G628" s="94">
        <v>2.9289999999999998</v>
      </c>
      <c r="H628" s="95">
        <f t="shared" si="9"/>
        <v>11413.64986410157</v>
      </c>
    </row>
    <row r="629" spans="1:8" x14ac:dyDescent="0.25">
      <c r="A629" s="1" t="s">
        <v>324</v>
      </c>
      <c r="B629" s="1" t="s">
        <v>1721</v>
      </c>
      <c r="C629" s="1" t="s">
        <v>1722</v>
      </c>
      <c r="D629" s="93">
        <v>100.4</v>
      </c>
      <c r="E629" s="29">
        <v>9518</v>
      </c>
      <c r="F629" s="26">
        <v>6</v>
      </c>
      <c r="G629" s="94">
        <v>2.1539999999999999</v>
      </c>
      <c r="H629" s="95">
        <f t="shared" si="9"/>
        <v>8563.7006979027228</v>
      </c>
    </row>
    <row r="630" spans="1:8" x14ac:dyDescent="0.25">
      <c r="A630" s="1" t="s">
        <v>324</v>
      </c>
      <c r="B630" s="1" t="s">
        <v>1723</v>
      </c>
      <c r="C630" s="1" t="s">
        <v>1724</v>
      </c>
      <c r="D630" s="93">
        <v>106.7</v>
      </c>
      <c r="E630" s="29">
        <v>8453</v>
      </c>
      <c r="F630" s="26">
        <v>6</v>
      </c>
      <c r="G630" s="94">
        <v>2.1539999999999999</v>
      </c>
      <c r="H630" s="95">
        <f t="shared" si="9"/>
        <v>7605.4803529493283</v>
      </c>
    </row>
    <row r="631" spans="1:8" x14ac:dyDescent="0.25">
      <c r="A631" s="1" t="s">
        <v>324</v>
      </c>
      <c r="B631" s="1" t="s">
        <v>1725</v>
      </c>
      <c r="C631" s="1" t="s">
        <v>1726</v>
      </c>
      <c r="D631" s="93">
        <v>191.4</v>
      </c>
      <c r="E631" s="29">
        <v>8033</v>
      </c>
      <c r="F631" s="26">
        <v>13</v>
      </c>
      <c r="G631" s="94">
        <v>6.3090000000000002</v>
      </c>
      <c r="H631" s="95">
        <f t="shared" si="9"/>
        <v>21169.391524730028</v>
      </c>
    </row>
    <row r="632" spans="1:8" x14ac:dyDescent="0.25">
      <c r="A632" s="1" t="s">
        <v>324</v>
      </c>
      <c r="B632" s="1" t="s">
        <v>1727</v>
      </c>
      <c r="C632" s="1" t="s">
        <v>1728</v>
      </c>
      <c r="D632" s="93">
        <v>130.9</v>
      </c>
      <c r="E632" s="29">
        <v>11699</v>
      </c>
      <c r="F632" s="26">
        <v>8</v>
      </c>
      <c r="G632" s="94">
        <v>2.9289999999999998</v>
      </c>
      <c r="H632" s="95">
        <f t="shared" si="9"/>
        <v>14313.247910829055</v>
      </c>
    </row>
    <row r="633" spans="1:8" x14ac:dyDescent="0.25">
      <c r="A633" s="1" t="s">
        <v>324</v>
      </c>
      <c r="B633" s="1" t="s">
        <v>1729</v>
      </c>
      <c r="C633" s="1" t="s">
        <v>1730</v>
      </c>
      <c r="D633" s="93">
        <v>117.4</v>
      </c>
      <c r="E633" s="29">
        <v>7532</v>
      </c>
      <c r="F633" s="26">
        <v>7</v>
      </c>
      <c r="G633" s="94">
        <v>2.512</v>
      </c>
      <c r="H633" s="95">
        <f t="shared" si="9"/>
        <v>7903.1464043882415</v>
      </c>
    </row>
    <row r="634" spans="1:8" x14ac:dyDescent="0.25">
      <c r="A634" s="1" t="s">
        <v>324</v>
      </c>
      <c r="B634" s="1" t="s">
        <v>1731</v>
      </c>
      <c r="C634" s="1" t="s">
        <v>1732</v>
      </c>
      <c r="D634" s="93">
        <v>95.1</v>
      </c>
      <c r="E634" s="29">
        <v>8989</v>
      </c>
      <c r="F634" s="26">
        <v>5</v>
      </c>
      <c r="G634" s="94">
        <v>1.8480000000000001</v>
      </c>
      <c r="H634" s="95">
        <f t="shared" si="9"/>
        <v>6938.7849547703072</v>
      </c>
    </row>
    <row r="635" spans="1:8" x14ac:dyDescent="0.25">
      <c r="A635" s="1" t="s">
        <v>324</v>
      </c>
      <c r="B635" s="1" t="s">
        <v>1733</v>
      </c>
      <c r="C635" s="1" t="s">
        <v>1734</v>
      </c>
      <c r="D635" s="93">
        <v>99.8</v>
      </c>
      <c r="E635" s="29">
        <v>7621</v>
      </c>
      <c r="F635" s="26">
        <v>6</v>
      </c>
      <c r="G635" s="94">
        <v>2.1539999999999999</v>
      </c>
      <c r="H635" s="95">
        <f t="shared" si="9"/>
        <v>6856.8988252486488</v>
      </c>
    </row>
    <row r="636" spans="1:8" x14ac:dyDescent="0.25">
      <c r="A636" s="1" t="s">
        <v>327</v>
      </c>
      <c r="B636" s="1" t="s">
        <v>1735</v>
      </c>
      <c r="C636" s="1" t="s">
        <v>1736</v>
      </c>
      <c r="D636" s="93">
        <v>138.6</v>
      </c>
      <c r="E636" s="29">
        <v>8814</v>
      </c>
      <c r="F636" s="26">
        <v>9</v>
      </c>
      <c r="G636" s="94">
        <v>3.415</v>
      </c>
      <c r="H636" s="95">
        <f t="shared" si="9"/>
        <v>12572.852917481443</v>
      </c>
    </row>
    <row r="637" spans="1:8" x14ac:dyDescent="0.25">
      <c r="A637" s="1" t="s">
        <v>327</v>
      </c>
      <c r="B637" s="1" t="s">
        <v>1737</v>
      </c>
      <c r="C637" s="1" t="s">
        <v>1738</v>
      </c>
      <c r="D637" s="93">
        <v>137.19999999999999</v>
      </c>
      <c r="E637" s="29">
        <v>8025</v>
      </c>
      <c r="F637" s="26">
        <v>9</v>
      </c>
      <c r="G637" s="94">
        <v>3.415</v>
      </c>
      <c r="H637" s="95">
        <f t="shared" si="9"/>
        <v>11447.372891171837</v>
      </c>
    </row>
    <row r="638" spans="1:8" x14ac:dyDescent="0.25">
      <c r="A638" s="1" t="s">
        <v>327</v>
      </c>
      <c r="B638" s="1" t="s">
        <v>1739</v>
      </c>
      <c r="C638" s="1" t="s">
        <v>1740</v>
      </c>
      <c r="D638" s="93">
        <v>163</v>
      </c>
      <c r="E638" s="29">
        <v>8558</v>
      </c>
      <c r="F638" s="26">
        <v>11</v>
      </c>
      <c r="G638" s="94">
        <v>4.6420000000000003</v>
      </c>
      <c r="H638" s="95">
        <f t="shared" si="9"/>
        <v>16593.862957711572</v>
      </c>
    </row>
    <row r="639" spans="1:8" x14ac:dyDescent="0.25">
      <c r="A639" s="1" t="s">
        <v>327</v>
      </c>
      <c r="B639" s="1" t="s">
        <v>1741</v>
      </c>
      <c r="C639" s="1" t="s">
        <v>1742</v>
      </c>
      <c r="D639" s="93">
        <v>120.3</v>
      </c>
      <c r="E639" s="29">
        <v>9524</v>
      </c>
      <c r="F639" s="26">
        <v>7</v>
      </c>
      <c r="G639" s="94">
        <v>2.512</v>
      </c>
      <c r="H639" s="95">
        <f t="shared" si="9"/>
        <v>9993.3040832970783</v>
      </c>
    </row>
    <row r="640" spans="1:8" x14ac:dyDescent="0.25">
      <c r="A640" s="1" t="s">
        <v>327</v>
      </c>
      <c r="B640" s="1" t="s">
        <v>1743</v>
      </c>
      <c r="C640" s="1" t="s">
        <v>1744</v>
      </c>
      <c r="D640" s="93">
        <v>103.4</v>
      </c>
      <c r="E640" s="29">
        <v>8572</v>
      </c>
      <c r="F640" s="26">
        <v>6</v>
      </c>
      <c r="G640" s="94">
        <v>2.1539999999999999</v>
      </c>
      <c r="H640" s="95">
        <f t="shared" si="9"/>
        <v>7712.5491051084409</v>
      </c>
    </row>
    <row r="641" spans="1:8" x14ac:dyDescent="0.25">
      <c r="A641" s="1" t="s">
        <v>327</v>
      </c>
      <c r="B641" s="1" t="s">
        <v>1745</v>
      </c>
      <c r="C641" s="1" t="s">
        <v>1746</v>
      </c>
      <c r="D641" s="93">
        <v>104.5</v>
      </c>
      <c r="E641" s="29">
        <v>7751</v>
      </c>
      <c r="F641" s="26">
        <v>6</v>
      </c>
      <c r="G641" s="94">
        <v>2.1539999999999999</v>
      </c>
      <c r="H641" s="95">
        <f t="shared" si="9"/>
        <v>6973.8646889518795</v>
      </c>
    </row>
    <row r="642" spans="1:8" x14ac:dyDescent="0.25">
      <c r="A642" s="1" t="s">
        <v>327</v>
      </c>
      <c r="B642" s="1" t="s">
        <v>1747</v>
      </c>
      <c r="C642" s="1" t="s">
        <v>1748</v>
      </c>
      <c r="D642" s="93">
        <v>143.1</v>
      </c>
      <c r="E642" s="29">
        <v>8358</v>
      </c>
      <c r="F642" s="26">
        <v>9</v>
      </c>
      <c r="G642" s="94">
        <v>3.415</v>
      </c>
      <c r="H642" s="95">
        <f t="shared" si="9"/>
        <v>11922.385373758781</v>
      </c>
    </row>
    <row r="643" spans="1:8" x14ac:dyDescent="0.25">
      <c r="A643" s="1" t="s">
        <v>327</v>
      </c>
      <c r="B643" s="1" t="s">
        <v>1749</v>
      </c>
      <c r="C643" s="1" t="s">
        <v>1750</v>
      </c>
      <c r="D643" s="93">
        <v>88</v>
      </c>
      <c r="E643" s="29">
        <v>6593</v>
      </c>
      <c r="F643" s="26">
        <v>5</v>
      </c>
      <c r="G643" s="94">
        <v>1.8480000000000001</v>
      </c>
      <c r="H643" s="95">
        <f t="shared" si="9"/>
        <v>5089.2656810324434</v>
      </c>
    </row>
    <row r="644" spans="1:8" x14ac:dyDescent="0.25">
      <c r="A644" s="1" t="s">
        <v>327</v>
      </c>
      <c r="B644" s="1" t="s">
        <v>1751</v>
      </c>
      <c r="C644" s="1" t="s">
        <v>1752</v>
      </c>
      <c r="D644" s="93">
        <v>121.3</v>
      </c>
      <c r="E644" s="29">
        <v>8369</v>
      </c>
      <c r="F644" s="26">
        <v>8</v>
      </c>
      <c r="G644" s="94">
        <v>2.9289999999999998</v>
      </c>
      <c r="H644" s="95">
        <f t="shared" si="9"/>
        <v>10239.12913631322</v>
      </c>
    </row>
    <row r="645" spans="1:8" x14ac:dyDescent="0.25">
      <c r="A645" s="1" t="s">
        <v>327</v>
      </c>
      <c r="B645" s="1" t="s">
        <v>1753</v>
      </c>
      <c r="C645" s="1" t="s">
        <v>1754</v>
      </c>
      <c r="D645" s="93">
        <v>103.1</v>
      </c>
      <c r="E645" s="29">
        <v>7313</v>
      </c>
      <c r="F645" s="26">
        <v>6</v>
      </c>
      <c r="G645" s="94">
        <v>2.1539999999999999</v>
      </c>
      <c r="H645" s="95">
        <f t="shared" si="9"/>
        <v>6579.7797020133021</v>
      </c>
    </row>
    <row r="646" spans="1:8" x14ac:dyDescent="0.25">
      <c r="A646" s="1" t="s">
        <v>327</v>
      </c>
      <c r="B646" s="1" t="s">
        <v>1755</v>
      </c>
      <c r="C646" s="1" t="s">
        <v>1756</v>
      </c>
      <c r="D646" s="93">
        <v>154.4</v>
      </c>
      <c r="E646" s="29">
        <v>10286</v>
      </c>
      <c r="F646" s="26">
        <v>10</v>
      </c>
      <c r="G646" s="94">
        <v>3.9809999999999999</v>
      </c>
      <c r="H646" s="95">
        <f t="shared" ref="H646:H709" si="10">E646*G646*$E$6797/SUMPRODUCT($E$5:$E$6795,$G$5:$G$6795)</f>
        <v>17104.436788796389</v>
      </c>
    </row>
    <row r="647" spans="1:8" x14ac:dyDescent="0.25">
      <c r="A647" s="1" t="s">
        <v>327</v>
      </c>
      <c r="B647" s="1" t="s">
        <v>1757</v>
      </c>
      <c r="C647" s="1" t="s">
        <v>1758</v>
      </c>
      <c r="D647" s="93">
        <v>86.7</v>
      </c>
      <c r="E647" s="29">
        <v>8180</v>
      </c>
      <c r="F647" s="26">
        <v>5</v>
      </c>
      <c r="G647" s="94">
        <v>1.8480000000000001</v>
      </c>
      <c r="H647" s="95">
        <f t="shared" si="10"/>
        <v>6314.3020280366118</v>
      </c>
    </row>
    <row r="648" spans="1:8" x14ac:dyDescent="0.25">
      <c r="A648" s="1" t="s">
        <v>327</v>
      </c>
      <c r="B648" s="1" t="s">
        <v>1759</v>
      </c>
      <c r="C648" s="1" t="s">
        <v>1760</v>
      </c>
      <c r="D648" s="93">
        <v>102.1</v>
      </c>
      <c r="E648" s="29">
        <v>7429</v>
      </c>
      <c r="F648" s="26">
        <v>6</v>
      </c>
      <c r="G648" s="94">
        <v>2.1539999999999999</v>
      </c>
      <c r="H648" s="95">
        <f t="shared" si="10"/>
        <v>6684.149241933108</v>
      </c>
    </row>
    <row r="649" spans="1:8" x14ac:dyDescent="0.25">
      <c r="A649" s="1" t="s">
        <v>327</v>
      </c>
      <c r="B649" s="1" t="s">
        <v>1761</v>
      </c>
      <c r="C649" s="1" t="s">
        <v>1762</v>
      </c>
      <c r="D649" s="93">
        <v>87.2</v>
      </c>
      <c r="E649" s="29">
        <v>6644</v>
      </c>
      <c r="F649" s="26">
        <v>5</v>
      </c>
      <c r="G649" s="94">
        <v>1.8480000000000001</v>
      </c>
      <c r="H649" s="95">
        <f t="shared" si="10"/>
        <v>5128.6335787622556</v>
      </c>
    </row>
    <row r="650" spans="1:8" x14ac:dyDescent="0.25">
      <c r="A650" s="1" t="s">
        <v>327</v>
      </c>
      <c r="B650" s="1" t="s">
        <v>1763</v>
      </c>
      <c r="C650" s="1" t="s">
        <v>1764</v>
      </c>
      <c r="D650" s="93">
        <v>110.4</v>
      </c>
      <c r="E650" s="29">
        <v>6748</v>
      </c>
      <c r="F650" s="26">
        <v>7</v>
      </c>
      <c r="G650" s="94">
        <v>2.512</v>
      </c>
      <c r="H650" s="95">
        <f t="shared" si="10"/>
        <v>7080.5140648980141</v>
      </c>
    </row>
    <row r="651" spans="1:8" x14ac:dyDescent="0.25">
      <c r="A651" s="1" t="s">
        <v>327</v>
      </c>
      <c r="B651" s="1" t="s">
        <v>1765</v>
      </c>
      <c r="C651" s="1" t="s">
        <v>1766</v>
      </c>
      <c r="D651" s="93">
        <v>100.2</v>
      </c>
      <c r="E651" s="29">
        <v>7675</v>
      </c>
      <c r="F651" s="26">
        <v>6</v>
      </c>
      <c r="G651" s="94">
        <v>2.1539999999999999</v>
      </c>
      <c r="H651" s="95">
        <f t="shared" si="10"/>
        <v>6905.4846455561465</v>
      </c>
    </row>
    <row r="652" spans="1:8" x14ac:dyDescent="0.25">
      <c r="A652" s="1" t="s">
        <v>327</v>
      </c>
      <c r="B652" s="1" t="s">
        <v>1767</v>
      </c>
      <c r="C652" s="1" t="s">
        <v>1768</v>
      </c>
      <c r="D652" s="93">
        <v>118</v>
      </c>
      <c r="E652" s="29">
        <v>6652</v>
      </c>
      <c r="F652" s="26">
        <v>7</v>
      </c>
      <c r="G652" s="94">
        <v>2.512</v>
      </c>
      <c r="H652" s="95">
        <f t="shared" si="10"/>
        <v>6979.7835743481919</v>
      </c>
    </row>
    <row r="653" spans="1:8" x14ac:dyDescent="0.25">
      <c r="A653" s="1" t="s">
        <v>327</v>
      </c>
      <c r="B653" s="1" t="s">
        <v>1769</v>
      </c>
      <c r="C653" s="1" t="s">
        <v>1770</v>
      </c>
      <c r="D653" s="93">
        <v>91.7</v>
      </c>
      <c r="E653" s="29">
        <v>8478</v>
      </c>
      <c r="F653" s="26">
        <v>5</v>
      </c>
      <c r="G653" s="94">
        <v>1.8480000000000001</v>
      </c>
      <c r="H653" s="95">
        <f t="shared" si="10"/>
        <v>6544.3340579088499</v>
      </c>
    </row>
    <row r="654" spans="1:8" x14ac:dyDescent="0.25">
      <c r="A654" s="1" t="s">
        <v>327</v>
      </c>
      <c r="B654" s="1" t="s">
        <v>1771</v>
      </c>
      <c r="C654" s="1" t="s">
        <v>1772</v>
      </c>
      <c r="D654" s="93">
        <v>115.8</v>
      </c>
      <c r="E654" s="29">
        <v>8554</v>
      </c>
      <c r="F654" s="26">
        <v>7</v>
      </c>
      <c r="G654" s="94">
        <v>2.512</v>
      </c>
      <c r="H654" s="95">
        <f t="shared" si="10"/>
        <v>8975.5064183665709</v>
      </c>
    </row>
    <row r="655" spans="1:8" x14ac:dyDescent="0.25">
      <c r="A655" s="1" t="s">
        <v>327</v>
      </c>
      <c r="B655" s="1" t="s">
        <v>1773</v>
      </c>
      <c r="C655" s="1" t="s">
        <v>1774</v>
      </c>
      <c r="D655" s="93">
        <v>82.6</v>
      </c>
      <c r="E655" s="29">
        <v>8216</v>
      </c>
      <c r="F655" s="26">
        <v>4</v>
      </c>
      <c r="G655" s="94">
        <v>1.585</v>
      </c>
      <c r="H655" s="95">
        <f t="shared" si="10"/>
        <v>5439.5099809099675</v>
      </c>
    </row>
    <row r="656" spans="1:8" x14ac:dyDescent="0.25">
      <c r="A656" s="1" t="s">
        <v>327</v>
      </c>
      <c r="B656" s="1" t="s">
        <v>1775</v>
      </c>
      <c r="C656" s="1" t="s">
        <v>1776</v>
      </c>
      <c r="D656" s="93">
        <v>97.6</v>
      </c>
      <c r="E656" s="29">
        <v>8205</v>
      </c>
      <c r="F656" s="26">
        <v>6</v>
      </c>
      <c r="G656" s="94">
        <v>2.1539999999999999</v>
      </c>
      <c r="H656" s="95">
        <f t="shared" si="10"/>
        <v>7382.3454745000881</v>
      </c>
    </row>
    <row r="657" spans="1:8" x14ac:dyDescent="0.25">
      <c r="A657" s="1" t="s">
        <v>327</v>
      </c>
      <c r="B657" s="1" t="s">
        <v>1777</v>
      </c>
      <c r="C657" s="1" t="s">
        <v>1778</v>
      </c>
      <c r="D657" s="93">
        <v>111.4</v>
      </c>
      <c r="E657" s="29">
        <v>8079</v>
      </c>
      <c r="F657" s="26">
        <v>7</v>
      </c>
      <c r="G657" s="94">
        <v>2.512</v>
      </c>
      <c r="H657" s="95">
        <f t="shared" si="10"/>
        <v>8477.1003453335888</v>
      </c>
    </row>
    <row r="658" spans="1:8" x14ac:dyDescent="0.25">
      <c r="A658" s="1" t="s">
        <v>327</v>
      </c>
      <c r="B658" s="1" t="s">
        <v>1779</v>
      </c>
      <c r="C658" s="1" t="s">
        <v>1780</v>
      </c>
      <c r="D658" s="93">
        <v>91.1</v>
      </c>
      <c r="E658" s="29">
        <v>7856</v>
      </c>
      <c r="F658" s="26">
        <v>5</v>
      </c>
      <c r="G658" s="94">
        <v>1.8480000000000001</v>
      </c>
      <c r="H658" s="95">
        <f t="shared" si="10"/>
        <v>6064.2000895178026</v>
      </c>
    </row>
    <row r="659" spans="1:8" x14ac:dyDescent="0.25">
      <c r="A659" s="1" t="s">
        <v>327</v>
      </c>
      <c r="B659" s="1" t="s">
        <v>1781</v>
      </c>
      <c r="C659" s="1" t="s">
        <v>1782</v>
      </c>
      <c r="D659" s="93">
        <v>100.1</v>
      </c>
      <c r="E659" s="29">
        <v>7319</v>
      </c>
      <c r="F659" s="26">
        <v>6</v>
      </c>
      <c r="G659" s="94">
        <v>2.1539999999999999</v>
      </c>
      <c r="H659" s="95">
        <f t="shared" si="10"/>
        <v>6585.1781264919127</v>
      </c>
    </row>
    <row r="660" spans="1:8" x14ac:dyDescent="0.25">
      <c r="A660" s="1" t="s">
        <v>327</v>
      </c>
      <c r="B660" s="1" t="s">
        <v>1783</v>
      </c>
      <c r="C660" s="1" t="s">
        <v>1784</v>
      </c>
      <c r="D660" s="93">
        <v>91.8</v>
      </c>
      <c r="E660" s="29">
        <v>6242</v>
      </c>
      <c r="F660" s="26">
        <v>5</v>
      </c>
      <c r="G660" s="94">
        <v>1.8480000000000001</v>
      </c>
      <c r="H660" s="95">
        <f t="shared" si="10"/>
        <v>4818.3219143037322</v>
      </c>
    </row>
    <row r="661" spans="1:8" x14ac:dyDescent="0.25">
      <c r="A661" s="1" t="s">
        <v>327</v>
      </c>
      <c r="B661" s="1" t="s">
        <v>1785</v>
      </c>
      <c r="C661" s="1" t="s">
        <v>1786</v>
      </c>
      <c r="D661" s="93">
        <v>115.9</v>
      </c>
      <c r="E661" s="29">
        <v>7947</v>
      </c>
      <c r="F661" s="26">
        <v>7</v>
      </c>
      <c r="G661" s="94">
        <v>2.512</v>
      </c>
      <c r="H661" s="95">
        <f t="shared" si="10"/>
        <v>8338.5959208275817</v>
      </c>
    </row>
    <row r="662" spans="1:8" x14ac:dyDescent="0.25">
      <c r="A662" s="1" t="s">
        <v>327</v>
      </c>
      <c r="B662" s="1" t="s">
        <v>1787</v>
      </c>
      <c r="C662" s="1" t="s">
        <v>1788</v>
      </c>
      <c r="D662" s="93">
        <v>127.3</v>
      </c>
      <c r="E662" s="29">
        <v>7078</v>
      </c>
      <c r="F662" s="26">
        <v>8</v>
      </c>
      <c r="G662" s="94">
        <v>2.9289999999999998</v>
      </c>
      <c r="H662" s="95">
        <f t="shared" si="10"/>
        <v>8659.6434492561802</v>
      </c>
    </row>
    <row r="663" spans="1:8" x14ac:dyDescent="0.25">
      <c r="A663" s="1" t="s">
        <v>327</v>
      </c>
      <c r="B663" s="1" t="s">
        <v>1789</v>
      </c>
      <c r="C663" s="1" t="s">
        <v>1790</v>
      </c>
      <c r="D663" s="93">
        <v>122.6</v>
      </c>
      <c r="E663" s="29">
        <v>8307</v>
      </c>
      <c r="F663" s="26">
        <v>8</v>
      </c>
      <c r="G663" s="94">
        <v>2.9289999999999998</v>
      </c>
      <c r="H663" s="95">
        <f t="shared" si="10"/>
        <v>10163.274672643554</v>
      </c>
    </row>
    <row r="664" spans="1:8" x14ac:dyDescent="0.25">
      <c r="A664" s="1" t="s">
        <v>327</v>
      </c>
      <c r="B664" s="1" t="s">
        <v>1791</v>
      </c>
      <c r="C664" s="1" t="s">
        <v>1792</v>
      </c>
      <c r="D664" s="93">
        <v>107.7</v>
      </c>
      <c r="E664" s="29">
        <v>8288</v>
      </c>
      <c r="F664" s="26">
        <v>6</v>
      </c>
      <c r="G664" s="94">
        <v>2.1539999999999999</v>
      </c>
      <c r="H664" s="95">
        <f t="shared" si="10"/>
        <v>7457.023679787535</v>
      </c>
    </row>
    <row r="665" spans="1:8" x14ac:dyDescent="0.25">
      <c r="A665" s="1" t="s">
        <v>327</v>
      </c>
      <c r="B665" s="1" t="s">
        <v>1793</v>
      </c>
      <c r="C665" s="1" t="s">
        <v>1794</v>
      </c>
      <c r="D665" s="93">
        <v>114.8</v>
      </c>
      <c r="E665" s="29">
        <v>6455</v>
      </c>
      <c r="F665" s="26">
        <v>7</v>
      </c>
      <c r="G665" s="94">
        <v>2.512</v>
      </c>
      <c r="H665" s="95">
        <f t="shared" si="10"/>
        <v>6773.0762135324085</v>
      </c>
    </row>
    <row r="666" spans="1:8" x14ac:dyDescent="0.25">
      <c r="A666" s="1" t="s">
        <v>327</v>
      </c>
      <c r="B666" s="1" t="s">
        <v>1795</v>
      </c>
      <c r="C666" s="1" t="s">
        <v>1796</v>
      </c>
      <c r="D666" s="93">
        <v>143.6</v>
      </c>
      <c r="E666" s="29">
        <v>7720</v>
      </c>
      <c r="F666" s="26">
        <v>9</v>
      </c>
      <c r="G666" s="94">
        <v>3.415</v>
      </c>
      <c r="H666" s="95">
        <f t="shared" si="10"/>
        <v>11012.301398111724</v>
      </c>
    </row>
    <row r="667" spans="1:8" x14ac:dyDescent="0.25">
      <c r="A667" s="1" t="s">
        <v>327</v>
      </c>
      <c r="B667" s="1" t="s">
        <v>1797</v>
      </c>
      <c r="C667" s="1" t="s">
        <v>1798</v>
      </c>
      <c r="D667" s="93">
        <v>131.1</v>
      </c>
      <c r="E667" s="29">
        <v>6766</v>
      </c>
      <c r="F667" s="26">
        <v>8</v>
      </c>
      <c r="G667" s="94">
        <v>2.9289999999999998</v>
      </c>
      <c r="H667" s="95">
        <f t="shared" si="10"/>
        <v>8277.9242127249654</v>
      </c>
    </row>
    <row r="668" spans="1:8" x14ac:dyDescent="0.25">
      <c r="A668" s="1" t="s">
        <v>327</v>
      </c>
      <c r="B668" s="1" t="s">
        <v>1799</v>
      </c>
      <c r="C668" s="1" t="s">
        <v>1800</v>
      </c>
      <c r="D668" s="93">
        <v>101.9</v>
      </c>
      <c r="E668" s="29">
        <v>8031</v>
      </c>
      <c r="F668" s="26">
        <v>6</v>
      </c>
      <c r="G668" s="94">
        <v>2.1539999999999999</v>
      </c>
      <c r="H668" s="95">
        <f t="shared" si="10"/>
        <v>7225.7911646203775</v>
      </c>
    </row>
    <row r="669" spans="1:8" x14ac:dyDescent="0.25">
      <c r="A669" s="1" t="s">
        <v>330</v>
      </c>
      <c r="B669" s="1" t="s">
        <v>1801</v>
      </c>
      <c r="C669" s="1" t="s">
        <v>1802</v>
      </c>
      <c r="D669" s="93">
        <v>56.7</v>
      </c>
      <c r="E669" s="29">
        <v>8099</v>
      </c>
      <c r="F669" s="26">
        <v>2</v>
      </c>
      <c r="G669" s="94">
        <v>1.1659999999999999</v>
      </c>
      <c r="H669" s="95">
        <f t="shared" si="10"/>
        <v>3944.5732952448352</v>
      </c>
    </row>
    <row r="670" spans="1:8" x14ac:dyDescent="0.25">
      <c r="A670" s="1" t="s">
        <v>330</v>
      </c>
      <c r="B670" s="1" t="s">
        <v>1803</v>
      </c>
      <c r="C670" s="1" t="s">
        <v>1804</v>
      </c>
      <c r="D670" s="93">
        <v>46.2</v>
      </c>
      <c r="E670" s="29">
        <v>5638</v>
      </c>
      <c r="F670" s="26">
        <v>1</v>
      </c>
      <c r="G670" s="94">
        <v>1</v>
      </c>
      <c r="H670" s="95">
        <f t="shared" si="10"/>
        <v>2355.0229967817195</v>
      </c>
    </row>
    <row r="671" spans="1:8" x14ac:dyDescent="0.25">
      <c r="A671" s="1" t="s">
        <v>330</v>
      </c>
      <c r="B671" s="1" t="s">
        <v>1805</v>
      </c>
      <c r="C671" s="1" t="s">
        <v>1806</v>
      </c>
      <c r="D671" s="93">
        <v>69.7</v>
      </c>
      <c r="E671" s="29">
        <v>7486</v>
      </c>
      <c r="F671" s="26">
        <v>3</v>
      </c>
      <c r="G671" s="94">
        <v>1.359</v>
      </c>
      <c r="H671" s="95">
        <f t="shared" si="10"/>
        <v>4249.5149391913637</v>
      </c>
    </row>
    <row r="672" spans="1:8" x14ac:dyDescent="0.25">
      <c r="A672" s="1" t="s">
        <v>330</v>
      </c>
      <c r="B672" s="1" t="s">
        <v>1807</v>
      </c>
      <c r="C672" s="1" t="s">
        <v>1808</v>
      </c>
      <c r="D672" s="93">
        <v>61.2</v>
      </c>
      <c r="E672" s="29">
        <v>7895</v>
      </c>
      <c r="F672" s="26">
        <v>3</v>
      </c>
      <c r="G672" s="94">
        <v>1.359</v>
      </c>
      <c r="H672" s="95">
        <f t="shared" si="10"/>
        <v>4481.688544605372</v>
      </c>
    </row>
    <row r="673" spans="1:8" x14ac:dyDescent="0.25">
      <c r="A673" s="1" t="s">
        <v>330</v>
      </c>
      <c r="B673" s="1" t="s">
        <v>1809</v>
      </c>
      <c r="C673" s="1" t="s">
        <v>1810</v>
      </c>
      <c r="D673" s="93">
        <v>78.599999999999994</v>
      </c>
      <c r="E673" s="29">
        <v>9301</v>
      </c>
      <c r="F673" s="26">
        <v>4</v>
      </c>
      <c r="G673" s="94">
        <v>1.585</v>
      </c>
      <c r="H673" s="95">
        <f t="shared" si="10"/>
        <v>6157.8483851562323</v>
      </c>
    </row>
    <row r="674" spans="1:8" x14ac:dyDescent="0.25">
      <c r="A674" s="1" t="s">
        <v>330</v>
      </c>
      <c r="B674" s="1" t="s">
        <v>1811</v>
      </c>
      <c r="C674" s="1" t="s">
        <v>1812</v>
      </c>
      <c r="D674" s="93">
        <v>103.4</v>
      </c>
      <c r="E674" s="29">
        <v>9037</v>
      </c>
      <c r="F674" s="26">
        <v>6</v>
      </c>
      <c r="G674" s="94">
        <v>2.1539999999999999</v>
      </c>
      <c r="H674" s="95">
        <f t="shared" si="10"/>
        <v>8130.9270022007677</v>
      </c>
    </row>
    <row r="675" spans="1:8" x14ac:dyDescent="0.25">
      <c r="A675" s="1" t="s">
        <v>330</v>
      </c>
      <c r="B675" s="1" t="s">
        <v>1813</v>
      </c>
      <c r="C675" s="1" t="s">
        <v>1814</v>
      </c>
      <c r="D675" s="93">
        <v>81.599999999999994</v>
      </c>
      <c r="E675" s="29">
        <v>8384</v>
      </c>
      <c r="F675" s="26">
        <v>4</v>
      </c>
      <c r="G675" s="94">
        <v>1.585</v>
      </c>
      <c r="H675" s="95">
        <f t="shared" si="10"/>
        <v>5550.7365725351947</v>
      </c>
    </row>
    <row r="676" spans="1:8" x14ac:dyDescent="0.25">
      <c r="A676" s="1" t="s">
        <v>330</v>
      </c>
      <c r="B676" s="1" t="s">
        <v>1815</v>
      </c>
      <c r="C676" s="1" t="s">
        <v>1816</v>
      </c>
      <c r="D676" s="93">
        <v>115.4</v>
      </c>
      <c r="E676" s="29">
        <v>8174</v>
      </c>
      <c r="F676" s="26">
        <v>7</v>
      </c>
      <c r="G676" s="94">
        <v>2.512</v>
      </c>
      <c r="H676" s="95">
        <f t="shared" si="10"/>
        <v>8576.7815599401856</v>
      </c>
    </row>
    <row r="677" spans="1:8" x14ac:dyDescent="0.25">
      <c r="A677" s="1" t="s">
        <v>330</v>
      </c>
      <c r="B677" s="1" t="s">
        <v>1817</v>
      </c>
      <c r="C677" s="1" t="s">
        <v>1818</v>
      </c>
      <c r="D677" s="93">
        <v>67</v>
      </c>
      <c r="E677" s="29">
        <v>8387</v>
      </c>
      <c r="F677" s="26">
        <v>3</v>
      </c>
      <c r="G677" s="94">
        <v>1.359</v>
      </c>
      <c r="H677" s="95">
        <f t="shared" si="10"/>
        <v>4760.9780650544972</v>
      </c>
    </row>
    <row r="678" spans="1:8" x14ac:dyDescent="0.25">
      <c r="A678" s="1" t="s">
        <v>330</v>
      </c>
      <c r="B678" s="1" t="s">
        <v>1819</v>
      </c>
      <c r="C678" s="1" t="s">
        <v>1820</v>
      </c>
      <c r="D678" s="93">
        <v>78.3</v>
      </c>
      <c r="E678" s="29">
        <v>7925</v>
      </c>
      <c r="F678" s="26">
        <v>4</v>
      </c>
      <c r="G678" s="94">
        <v>1.585</v>
      </c>
      <c r="H678" s="95">
        <f t="shared" si="10"/>
        <v>5246.8496347019827</v>
      </c>
    </row>
    <row r="679" spans="1:8" x14ac:dyDescent="0.25">
      <c r="A679" s="1" t="s">
        <v>330</v>
      </c>
      <c r="B679" s="1" t="s">
        <v>1821</v>
      </c>
      <c r="C679" s="1" t="s">
        <v>1822</v>
      </c>
      <c r="D679" s="93">
        <v>59.5</v>
      </c>
      <c r="E679" s="29">
        <v>7777</v>
      </c>
      <c r="F679" s="26">
        <v>2</v>
      </c>
      <c r="G679" s="94">
        <v>1.1659999999999999</v>
      </c>
      <c r="H679" s="95">
        <f t="shared" si="10"/>
        <v>3787.7449706283596</v>
      </c>
    </row>
    <row r="680" spans="1:8" x14ac:dyDescent="0.25">
      <c r="A680" s="1" t="s">
        <v>330</v>
      </c>
      <c r="B680" s="1" t="s">
        <v>1823</v>
      </c>
      <c r="C680" s="1" t="s">
        <v>1824</v>
      </c>
      <c r="D680" s="93">
        <v>112</v>
      </c>
      <c r="E680" s="29">
        <v>8441</v>
      </c>
      <c r="F680" s="26">
        <v>7</v>
      </c>
      <c r="G680" s="94">
        <v>2.512</v>
      </c>
      <c r="H680" s="95">
        <f t="shared" si="10"/>
        <v>8856.9382367818835</v>
      </c>
    </row>
    <row r="681" spans="1:8" x14ac:dyDescent="0.25">
      <c r="A681" s="1" t="s">
        <v>330</v>
      </c>
      <c r="B681" s="1" t="s">
        <v>1825</v>
      </c>
      <c r="C681" s="1" t="s">
        <v>1826</v>
      </c>
      <c r="D681" s="93">
        <v>106.5</v>
      </c>
      <c r="E681" s="29">
        <v>8527</v>
      </c>
      <c r="F681" s="26">
        <v>6</v>
      </c>
      <c r="G681" s="94">
        <v>2.1539999999999999</v>
      </c>
      <c r="H681" s="95">
        <f t="shared" si="10"/>
        <v>7672.0609215188606</v>
      </c>
    </row>
    <row r="682" spans="1:8" x14ac:dyDescent="0.25">
      <c r="A682" s="1" t="s">
        <v>330</v>
      </c>
      <c r="B682" s="1" t="s">
        <v>1827</v>
      </c>
      <c r="C682" s="1" t="s">
        <v>1828</v>
      </c>
      <c r="D682" s="93">
        <v>94.1</v>
      </c>
      <c r="E682" s="29">
        <v>7835</v>
      </c>
      <c r="F682" s="26">
        <v>5</v>
      </c>
      <c r="G682" s="94">
        <v>1.8480000000000001</v>
      </c>
      <c r="H682" s="95">
        <f t="shared" si="10"/>
        <v>6047.9897786878782</v>
      </c>
    </row>
    <row r="683" spans="1:8" x14ac:dyDescent="0.25">
      <c r="A683" s="1" t="s">
        <v>330</v>
      </c>
      <c r="B683" s="1" t="s">
        <v>1829</v>
      </c>
      <c r="C683" s="1" t="s">
        <v>1830</v>
      </c>
      <c r="D683" s="93">
        <v>66.2</v>
      </c>
      <c r="E683" s="29">
        <v>7871</v>
      </c>
      <c r="F683" s="26">
        <v>3</v>
      </c>
      <c r="G683" s="94">
        <v>1.359</v>
      </c>
      <c r="H683" s="95">
        <f t="shared" si="10"/>
        <v>4468.0646655590735</v>
      </c>
    </row>
    <row r="684" spans="1:8" x14ac:dyDescent="0.25">
      <c r="A684" s="1" t="s">
        <v>330</v>
      </c>
      <c r="B684" s="1" t="s">
        <v>1831</v>
      </c>
      <c r="C684" s="1" t="s">
        <v>1832</v>
      </c>
      <c r="D684" s="93">
        <v>99.3</v>
      </c>
      <c r="E684" s="29">
        <v>7954</v>
      </c>
      <c r="F684" s="26">
        <v>6</v>
      </c>
      <c r="G684" s="94">
        <v>2.1539999999999999</v>
      </c>
      <c r="H684" s="95">
        <f t="shared" si="10"/>
        <v>7156.5113838115421</v>
      </c>
    </row>
    <row r="685" spans="1:8" x14ac:dyDescent="0.25">
      <c r="A685" s="1" t="s">
        <v>330</v>
      </c>
      <c r="B685" s="1" t="s">
        <v>1833</v>
      </c>
      <c r="C685" s="1" t="s">
        <v>1834</v>
      </c>
      <c r="D685" s="93">
        <v>85.4</v>
      </c>
      <c r="E685" s="29">
        <v>8199</v>
      </c>
      <c r="F685" s="26">
        <v>5</v>
      </c>
      <c r="G685" s="94">
        <v>1.8480000000000001</v>
      </c>
      <c r="H685" s="95">
        <f t="shared" si="10"/>
        <v>6328.9684997398745</v>
      </c>
    </row>
    <row r="686" spans="1:8" x14ac:dyDescent="0.25">
      <c r="A686" s="1" t="s">
        <v>330</v>
      </c>
      <c r="B686" s="1" t="s">
        <v>1835</v>
      </c>
      <c r="C686" s="1" t="s">
        <v>1836</v>
      </c>
      <c r="D686" s="93">
        <v>138.9</v>
      </c>
      <c r="E686" s="29">
        <v>8749</v>
      </c>
      <c r="F686" s="26">
        <v>9</v>
      </c>
      <c r="G686" s="94">
        <v>3.415</v>
      </c>
      <c r="H686" s="95">
        <f t="shared" si="10"/>
        <v>12480.132763222729</v>
      </c>
    </row>
    <row r="687" spans="1:8" x14ac:dyDescent="0.25">
      <c r="A687" s="1" t="s">
        <v>330</v>
      </c>
      <c r="B687" s="1" t="s">
        <v>1837</v>
      </c>
      <c r="C687" s="1" t="s">
        <v>1838</v>
      </c>
      <c r="D687" s="93">
        <v>108.1</v>
      </c>
      <c r="E687" s="29">
        <v>7497</v>
      </c>
      <c r="F687" s="26">
        <v>6</v>
      </c>
      <c r="G687" s="94">
        <v>2.1539999999999999</v>
      </c>
      <c r="H687" s="95">
        <f t="shared" si="10"/>
        <v>6745.3313860240287</v>
      </c>
    </row>
    <row r="688" spans="1:8" x14ac:dyDescent="0.25">
      <c r="A688" s="1" t="s">
        <v>330</v>
      </c>
      <c r="B688" s="1" t="s">
        <v>1839</v>
      </c>
      <c r="C688" s="1" t="s">
        <v>1840</v>
      </c>
      <c r="D688" s="93">
        <v>66.2</v>
      </c>
      <c r="E688" s="29">
        <v>8212</v>
      </c>
      <c r="F688" s="26">
        <v>3</v>
      </c>
      <c r="G688" s="94">
        <v>1.359</v>
      </c>
      <c r="H688" s="95">
        <f t="shared" si="10"/>
        <v>4661.6372803419026</v>
      </c>
    </row>
    <row r="689" spans="1:8" x14ac:dyDescent="0.25">
      <c r="A689" s="1" t="s">
        <v>330</v>
      </c>
      <c r="B689" s="1" t="s">
        <v>1841</v>
      </c>
      <c r="C689" s="1" t="s">
        <v>1842</v>
      </c>
      <c r="D689" s="93">
        <v>82.1</v>
      </c>
      <c r="E689" s="29">
        <v>7649</v>
      </c>
      <c r="F689" s="26">
        <v>4</v>
      </c>
      <c r="G689" s="94">
        <v>1.585</v>
      </c>
      <c r="H689" s="95">
        <f t="shared" si="10"/>
        <v>5064.1202341748212</v>
      </c>
    </row>
    <row r="690" spans="1:8" x14ac:dyDescent="0.25">
      <c r="A690" s="1" t="s">
        <v>330</v>
      </c>
      <c r="B690" s="1" t="s">
        <v>1843</v>
      </c>
      <c r="C690" s="1" t="s">
        <v>1844</v>
      </c>
      <c r="D690" s="93">
        <v>111.1</v>
      </c>
      <c r="E690" s="29">
        <v>8503</v>
      </c>
      <c r="F690" s="26">
        <v>7</v>
      </c>
      <c r="G690" s="94">
        <v>2.512</v>
      </c>
      <c r="H690" s="95">
        <f t="shared" si="10"/>
        <v>8921.9933452619753</v>
      </c>
    </row>
    <row r="691" spans="1:8" x14ac:dyDescent="0.25">
      <c r="A691" s="1" t="s">
        <v>330</v>
      </c>
      <c r="B691" s="1" t="s">
        <v>1845</v>
      </c>
      <c r="C691" s="1" t="s">
        <v>1846</v>
      </c>
      <c r="D691" s="93">
        <v>111.1</v>
      </c>
      <c r="E691" s="29">
        <v>8336</v>
      </c>
      <c r="F691" s="26">
        <v>7</v>
      </c>
      <c r="G691" s="94">
        <v>2.512</v>
      </c>
      <c r="H691" s="95">
        <f t="shared" si="10"/>
        <v>8746.7642627430123</v>
      </c>
    </row>
    <row r="692" spans="1:8" x14ac:dyDescent="0.25">
      <c r="A692" s="1" t="s">
        <v>330</v>
      </c>
      <c r="B692" s="1" t="s">
        <v>1847</v>
      </c>
      <c r="C692" s="1" t="s">
        <v>1848</v>
      </c>
      <c r="D692" s="93">
        <v>95.4</v>
      </c>
      <c r="E692" s="29">
        <v>8771</v>
      </c>
      <c r="F692" s="26">
        <v>5</v>
      </c>
      <c r="G692" s="94">
        <v>1.8480000000000001</v>
      </c>
      <c r="H692" s="95">
        <f t="shared" si="10"/>
        <v>6770.5064899644403</v>
      </c>
    </row>
    <row r="693" spans="1:8" x14ac:dyDescent="0.25">
      <c r="A693" s="1" t="s">
        <v>330</v>
      </c>
      <c r="B693" s="1" t="s">
        <v>1849</v>
      </c>
      <c r="C693" s="1" t="s">
        <v>1850</v>
      </c>
      <c r="D693" s="93">
        <v>87.1</v>
      </c>
      <c r="E693" s="29">
        <v>7578</v>
      </c>
      <c r="F693" s="26">
        <v>5</v>
      </c>
      <c r="G693" s="94">
        <v>1.8480000000000001</v>
      </c>
      <c r="H693" s="95">
        <f t="shared" si="10"/>
        <v>5849.6064509121561</v>
      </c>
    </row>
    <row r="694" spans="1:8" x14ac:dyDescent="0.25">
      <c r="A694" s="1" t="s">
        <v>333</v>
      </c>
      <c r="B694" s="1" t="s">
        <v>1851</v>
      </c>
      <c r="C694" s="1" t="s">
        <v>1852</v>
      </c>
      <c r="D694" s="93">
        <v>123.9</v>
      </c>
      <c r="E694" s="29">
        <v>8188</v>
      </c>
      <c r="F694" s="26">
        <v>8</v>
      </c>
      <c r="G694" s="94">
        <v>2.9289999999999998</v>
      </c>
      <c r="H694" s="95">
        <f t="shared" si="10"/>
        <v>10017.683040761458</v>
      </c>
    </row>
    <row r="695" spans="1:8" x14ac:dyDescent="0.25">
      <c r="A695" s="1" t="s">
        <v>333</v>
      </c>
      <c r="B695" s="1" t="s">
        <v>1853</v>
      </c>
      <c r="C695" s="1" t="s">
        <v>1854</v>
      </c>
      <c r="D695" s="93">
        <v>129.6</v>
      </c>
      <c r="E695" s="29">
        <v>7546</v>
      </c>
      <c r="F695" s="26">
        <v>8</v>
      </c>
      <c r="G695" s="94">
        <v>2.9289999999999998</v>
      </c>
      <c r="H695" s="95">
        <f t="shared" si="10"/>
        <v>9232.2223040529989</v>
      </c>
    </row>
    <row r="696" spans="1:8" x14ac:dyDescent="0.25">
      <c r="A696" s="1" t="s">
        <v>333</v>
      </c>
      <c r="B696" s="1" t="s">
        <v>1855</v>
      </c>
      <c r="C696" s="1" t="s">
        <v>1856</v>
      </c>
      <c r="D696" s="93">
        <v>138.19999999999999</v>
      </c>
      <c r="E696" s="29">
        <v>7540</v>
      </c>
      <c r="F696" s="26">
        <v>9</v>
      </c>
      <c r="G696" s="94">
        <v>3.415</v>
      </c>
      <c r="H696" s="95">
        <f t="shared" si="10"/>
        <v>10755.537894010673</v>
      </c>
    </row>
    <row r="697" spans="1:8" x14ac:dyDescent="0.25">
      <c r="A697" s="1" t="s">
        <v>333</v>
      </c>
      <c r="B697" s="1" t="s">
        <v>1857</v>
      </c>
      <c r="C697" s="1" t="s">
        <v>1858</v>
      </c>
      <c r="D697" s="93">
        <v>99.1</v>
      </c>
      <c r="E697" s="29">
        <v>8372</v>
      </c>
      <c r="F697" s="26">
        <v>6</v>
      </c>
      <c r="G697" s="94">
        <v>2.1539999999999999</v>
      </c>
      <c r="H697" s="95">
        <f t="shared" si="10"/>
        <v>7532.601622488085</v>
      </c>
    </row>
    <row r="698" spans="1:8" x14ac:dyDescent="0.25">
      <c r="A698" s="1" t="s">
        <v>333</v>
      </c>
      <c r="B698" s="1" t="s">
        <v>1859</v>
      </c>
      <c r="C698" s="1" t="s">
        <v>1860</v>
      </c>
      <c r="D698" s="93">
        <v>124.5</v>
      </c>
      <c r="E698" s="29">
        <v>7089</v>
      </c>
      <c r="F698" s="26">
        <v>8</v>
      </c>
      <c r="G698" s="94">
        <v>2.9289999999999998</v>
      </c>
      <c r="H698" s="95">
        <f t="shared" si="10"/>
        <v>8673.1014992620876</v>
      </c>
    </row>
    <row r="699" spans="1:8" x14ac:dyDescent="0.25">
      <c r="A699" s="1" t="s">
        <v>333</v>
      </c>
      <c r="B699" s="1" t="s">
        <v>1861</v>
      </c>
      <c r="C699" s="1" t="s">
        <v>1862</v>
      </c>
      <c r="D699" s="93">
        <v>136.4</v>
      </c>
      <c r="E699" s="29">
        <v>8291</v>
      </c>
      <c r="F699" s="26">
        <v>9</v>
      </c>
      <c r="G699" s="94">
        <v>3.415</v>
      </c>
      <c r="H699" s="95">
        <f t="shared" si="10"/>
        <v>11826.812291676724</v>
      </c>
    </row>
    <row r="700" spans="1:8" x14ac:dyDescent="0.25">
      <c r="A700" s="1" t="s">
        <v>333</v>
      </c>
      <c r="B700" s="1" t="s">
        <v>1863</v>
      </c>
      <c r="C700" s="1" t="s">
        <v>1864</v>
      </c>
      <c r="D700" s="93">
        <v>85.9</v>
      </c>
      <c r="E700" s="29">
        <v>7501</v>
      </c>
      <c r="F700" s="26">
        <v>5</v>
      </c>
      <c r="G700" s="94">
        <v>1.8480000000000001</v>
      </c>
      <c r="H700" s="95">
        <f t="shared" si="10"/>
        <v>5790.1686445357727</v>
      </c>
    </row>
    <row r="701" spans="1:8" x14ac:dyDescent="0.25">
      <c r="A701" s="1" t="s">
        <v>333</v>
      </c>
      <c r="B701" s="1" t="s">
        <v>1865</v>
      </c>
      <c r="C701" s="1" t="s">
        <v>1866</v>
      </c>
      <c r="D701" s="93">
        <v>131.5</v>
      </c>
      <c r="E701" s="29">
        <v>9815</v>
      </c>
      <c r="F701" s="26">
        <v>8</v>
      </c>
      <c r="G701" s="94">
        <v>2.9289999999999998</v>
      </c>
      <c r="H701" s="95">
        <f t="shared" si="10"/>
        <v>12008.250982544419</v>
      </c>
    </row>
    <row r="702" spans="1:8" x14ac:dyDescent="0.25">
      <c r="A702" s="1" t="s">
        <v>333</v>
      </c>
      <c r="B702" s="1" t="s">
        <v>1867</v>
      </c>
      <c r="C702" s="1" t="s">
        <v>1868</v>
      </c>
      <c r="D702" s="93">
        <v>130.6</v>
      </c>
      <c r="E702" s="29">
        <v>8361</v>
      </c>
      <c r="F702" s="26">
        <v>8</v>
      </c>
      <c r="G702" s="94">
        <v>2.9289999999999998</v>
      </c>
      <c r="H702" s="95">
        <f t="shared" si="10"/>
        <v>10229.34146358165</v>
      </c>
    </row>
    <row r="703" spans="1:8" x14ac:dyDescent="0.25">
      <c r="A703" s="1" t="s">
        <v>333</v>
      </c>
      <c r="B703" s="1" t="s">
        <v>1869</v>
      </c>
      <c r="C703" s="1" t="s">
        <v>1870</v>
      </c>
      <c r="D703" s="93">
        <v>117.5</v>
      </c>
      <c r="E703" s="29">
        <v>11071</v>
      </c>
      <c r="F703" s="26">
        <v>7</v>
      </c>
      <c r="G703" s="94">
        <v>2.512</v>
      </c>
      <c r="H703" s="95">
        <f t="shared" si="10"/>
        <v>11616.533967469757</v>
      </c>
    </row>
    <row r="704" spans="1:8" x14ac:dyDescent="0.25">
      <c r="A704" s="1" t="s">
        <v>333</v>
      </c>
      <c r="B704" s="1" t="s">
        <v>1871</v>
      </c>
      <c r="C704" s="1" t="s">
        <v>1872</v>
      </c>
      <c r="D704" s="93">
        <v>119.3</v>
      </c>
      <c r="E704" s="29">
        <v>9681</v>
      </c>
      <c r="F704" s="26">
        <v>7</v>
      </c>
      <c r="G704" s="94">
        <v>2.512</v>
      </c>
      <c r="H704" s="95">
        <f t="shared" si="10"/>
        <v>10158.04040638377</v>
      </c>
    </row>
    <row r="705" spans="1:8" x14ac:dyDescent="0.25">
      <c r="A705" s="1" t="s">
        <v>333</v>
      </c>
      <c r="B705" s="1" t="s">
        <v>1873</v>
      </c>
      <c r="C705" s="1" t="s">
        <v>1874</v>
      </c>
      <c r="D705" s="93">
        <v>148.9</v>
      </c>
      <c r="E705" s="29">
        <v>8933</v>
      </c>
      <c r="F705" s="26">
        <v>10</v>
      </c>
      <c r="G705" s="94">
        <v>3.9809999999999999</v>
      </c>
      <c r="H705" s="95">
        <f t="shared" si="10"/>
        <v>14854.553162970848</v>
      </c>
    </row>
    <row r="706" spans="1:8" x14ac:dyDescent="0.25">
      <c r="A706" s="1" t="s">
        <v>333</v>
      </c>
      <c r="B706" s="1" t="s">
        <v>1875</v>
      </c>
      <c r="C706" s="1" t="s">
        <v>1876</v>
      </c>
      <c r="D706" s="93">
        <v>116.6</v>
      </c>
      <c r="E706" s="29">
        <v>9260</v>
      </c>
      <c r="F706" s="26">
        <v>7</v>
      </c>
      <c r="G706" s="94">
        <v>2.512</v>
      </c>
      <c r="H706" s="95">
        <f t="shared" si="10"/>
        <v>9716.295234285064</v>
      </c>
    </row>
    <row r="707" spans="1:8" x14ac:dyDescent="0.25">
      <c r="A707" s="1" t="s">
        <v>333</v>
      </c>
      <c r="B707" s="1" t="s">
        <v>1877</v>
      </c>
      <c r="C707" s="1" t="s">
        <v>1878</v>
      </c>
      <c r="D707" s="93">
        <v>106.5</v>
      </c>
      <c r="E707" s="29">
        <v>8526</v>
      </c>
      <c r="F707" s="26">
        <v>6</v>
      </c>
      <c r="G707" s="94">
        <v>2.1539999999999999</v>
      </c>
      <c r="H707" s="95">
        <f t="shared" si="10"/>
        <v>7671.1611841057593</v>
      </c>
    </row>
    <row r="708" spans="1:8" x14ac:dyDescent="0.25">
      <c r="A708" s="1" t="s">
        <v>333</v>
      </c>
      <c r="B708" s="1" t="s">
        <v>1879</v>
      </c>
      <c r="C708" s="1" t="s">
        <v>1880</v>
      </c>
      <c r="D708" s="93">
        <v>96.7</v>
      </c>
      <c r="E708" s="29">
        <v>8363</v>
      </c>
      <c r="F708" s="26">
        <v>5</v>
      </c>
      <c r="G708" s="94">
        <v>1.8480000000000001</v>
      </c>
      <c r="H708" s="95">
        <f t="shared" si="10"/>
        <v>6455.5633081259393</v>
      </c>
    </row>
    <row r="709" spans="1:8" x14ac:dyDescent="0.25">
      <c r="A709" s="1" t="s">
        <v>333</v>
      </c>
      <c r="B709" s="1" t="s">
        <v>1881</v>
      </c>
      <c r="C709" s="1" t="s">
        <v>1882</v>
      </c>
      <c r="D709" s="93">
        <v>80.099999999999994</v>
      </c>
      <c r="E709" s="29">
        <v>7174</v>
      </c>
      <c r="F709" s="26">
        <v>4</v>
      </c>
      <c r="G709" s="94">
        <v>1.585</v>
      </c>
      <c r="H709" s="95">
        <f t="shared" si="10"/>
        <v>4749.640287615397</v>
      </c>
    </row>
    <row r="710" spans="1:8" x14ac:dyDescent="0.25">
      <c r="A710" s="1" t="s">
        <v>333</v>
      </c>
      <c r="B710" s="1" t="s">
        <v>1883</v>
      </c>
      <c r="C710" s="1" t="s">
        <v>1884</v>
      </c>
      <c r="D710" s="93">
        <v>107</v>
      </c>
      <c r="E710" s="29">
        <v>9119</v>
      </c>
      <c r="F710" s="26">
        <v>6</v>
      </c>
      <c r="G710" s="94">
        <v>2.1539999999999999</v>
      </c>
      <c r="H710" s="95">
        <f t="shared" ref="H710:H773" si="11">E710*G710*$E$6797/SUMPRODUCT($E$5:$E$6795,$G$5:$G$6795)</f>
        <v>8204.7054700751141</v>
      </c>
    </row>
    <row r="711" spans="1:8" x14ac:dyDescent="0.25">
      <c r="A711" s="1" t="s">
        <v>333</v>
      </c>
      <c r="B711" s="1" t="s">
        <v>1885</v>
      </c>
      <c r="C711" s="1" t="s">
        <v>1886</v>
      </c>
      <c r="D711" s="93">
        <v>101.4</v>
      </c>
      <c r="E711" s="29">
        <v>10295</v>
      </c>
      <c r="F711" s="26">
        <v>6</v>
      </c>
      <c r="G711" s="94">
        <v>2.1539999999999999</v>
      </c>
      <c r="H711" s="95">
        <f t="shared" si="11"/>
        <v>9262.7966678828034</v>
      </c>
    </row>
    <row r="712" spans="1:8" x14ac:dyDescent="0.25">
      <c r="A712" s="1" t="s">
        <v>333</v>
      </c>
      <c r="B712" s="1" t="s">
        <v>1887</v>
      </c>
      <c r="C712" s="1" t="s">
        <v>1888</v>
      </c>
      <c r="D712" s="93">
        <v>137.5</v>
      </c>
      <c r="E712" s="29">
        <v>7664</v>
      </c>
      <c r="F712" s="26">
        <v>9</v>
      </c>
      <c r="G712" s="94">
        <v>3.415</v>
      </c>
      <c r="H712" s="95">
        <f t="shared" si="11"/>
        <v>10932.419419058064</v>
      </c>
    </row>
    <row r="713" spans="1:8" x14ac:dyDescent="0.25">
      <c r="A713" s="1" t="s">
        <v>333</v>
      </c>
      <c r="B713" s="1" t="s">
        <v>1889</v>
      </c>
      <c r="C713" s="1" t="s">
        <v>1890</v>
      </c>
      <c r="D713" s="93">
        <v>114.4</v>
      </c>
      <c r="E713" s="29">
        <v>9647</v>
      </c>
      <c r="F713" s="26">
        <v>7</v>
      </c>
      <c r="G713" s="94">
        <v>2.512</v>
      </c>
      <c r="H713" s="95">
        <f t="shared" si="11"/>
        <v>10122.365024314042</v>
      </c>
    </row>
    <row r="714" spans="1:8" x14ac:dyDescent="0.25">
      <c r="A714" s="1" t="s">
        <v>333</v>
      </c>
      <c r="B714" s="1" t="s">
        <v>1891</v>
      </c>
      <c r="C714" s="1" t="s">
        <v>1892</v>
      </c>
      <c r="D714" s="93">
        <v>118.4</v>
      </c>
      <c r="E714" s="29">
        <v>7815</v>
      </c>
      <c r="F714" s="26">
        <v>7</v>
      </c>
      <c r="G714" s="94">
        <v>2.512</v>
      </c>
      <c r="H714" s="95">
        <f t="shared" si="11"/>
        <v>8200.0914963215746</v>
      </c>
    </row>
    <row r="715" spans="1:8" x14ac:dyDescent="0.25">
      <c r="A715" s="1" t="s">
        <v>333</v>
      </c>
      <c r="B715" s="1" t="s">
        <v>1893</v>
      </c>
      <c r="C715" s="1" t="s">
        <v>1894</v>
      </c>
      <c r="D715" s="93">
        <v>105</v>
      </c>
      <c r="E715" s="29">
        <v>7816</v>
      </c>
      <c r="F715" s="26">
        <v>6</v>
      </c>
      <c r="G715" s="94">
        <v>2.1539999999999999</v>
      </c>
      <c r="H715" s="95">
        <f t="shared" si="11"/>
        <v>7032.3476208034972</v>
      </c>
    </row>
    <row r="716" spans="1:8" x14ac:dyDescent="0.25">
      <c r="A716" s="1" t="s">
        <v>333</v>
      </c>
      <c r="B716" s="1" t="s">
        <v>1895</v>
      </c>
      <c r="C716" s="1" t="s">
        <v>1896</v>
      </c>
      <c r="D716" s="93">
        <v>119.1</v>
      </c>
      <c r="E716" s="29">
        <v>8782</v>
      </c>
      <c r="F716" s="26">
        <v>7</v>
      </c>
      <c r="G716" s="94">
        <v>2.512</v>
      </c>
      <c r="H716" s="95">
        <f t="shared" si="11"/>
        <v>9214.741333422402</v>
      </c>
    </row>
    <row r="717" spans="1:8" x14ac:dyDescent="0.25">
      <c r="A717" s="1" t="s">
        <v>333</v>
      </c>
      <c r="B717" s="1" t="s">
        <v>1897</v>
      </c>
      <c r="C717" s="1" t="s">
        <v>1898</v>
      </c>
      <c r="D717" s="93">
        <v>103.4</v>
      </c>
      <c r="E717" s="29">
        <v>9568</v>
      </c>
      <c r="F717" s="26">
        <v>6</v>
      </c>
      <c r="G717" s="94">
        <v>2.1539999999999999</v>
      </c>
      <c r="H717" s="95">
        <f t="shared" si="11"/>
        <v>8608.6875685578107</v>
      </c>
    </row>
    <row r="718" spans="1:8" x14ac:dyDescent="0.25">
      <c r="A718" s="1" t="s">
        <v>333</v>
      </c>
      <c r="B718" s="1" t="s">
        <v>1899</v>
      </c>
      <c r="C718" s="1" t="s">
        <v>1900</v>
      </c>
      <c r="D718" s="93">
        <v>85</v>
      </c>
      <c r="E718" s="29">
        <v>8652</v>
      </c>
      <c r="F718" s="26">
        <v>4</v>
      </c>
      <c r="G718" s="94">
        <v>1.585</v>
      </c>
      <c r="H718" s="95">
        <f t="shared" si="11"/>
        <v>5728.1694686992505</v>
      </c>
    </row>
    <row r="719" spans="1:8" x14ac:dyDescent="0.25">
      <c r="A719" s="1" t="s">
        <v>333</v>
      </c>
      <c r="B719" s="1" t="s">
        <v>1901</v>
      </c>
      <c r="C719" s="1" t="s">
        <v>1902</v>
      </c>
      <c r="D719" s="93">
        <v>114.1</v>
      </c>
      <c r="E719" s="29">
        <v>7040</v>
      </c>
      <c r="F719" s="26">
        <v>7</v>
      </c>
      <c r="G719" s="94">
        <v>2.512</v>
      </c>
      <c r="H719" s="95">
        <f t="shared" si="11"/>
        <v>7386.9026403203943</v>
      </c>
    </row>
    <row r="720" spans="1:8" x14ac:dyDescent="0.25">
      <c r="A720" s="1" t="s">
        <v>333</v>
      </c>
      <c r="B720" s="1" t="s">
        <v>1903</v>
      </c>
      <c r="C720" s="1" t="s">
        <v>1904</v>
      </c>
      <c r="D720" s="93">
        <v>136.19999999999999</v>
      </c>
      <c r="E720" s="29">
        <v>6730</v>
      </c>
      <c r="F720" s="26">
        <v>9</v>
      </c>
      <c r="G720" s="94">
        <v>3.415</v>
      </c>
      <c r="H720" s="95">
        <f t="shared" si="11"/>
        <v>9600.1021255559463</v>
      </c>
    </row>
    <row r="721" spans="1:8" x14ac:dyDescent="0.25">
      <c r="A721" s="1" t="s">
        <v>333</v>
      </c>
      <c r="B721" s="1" t="s">
        <v>1905</v>
      </c>
      <c r="C721" s="1" t="s">
        <v>1906</v>
      </c>
      <c r="D721" s="93">
        <v>108.6</v>
      </c>
      <c r="E721" s="29">
        <v>8387</v>
      </c>
      <c r="F721" s="26">
        <v>6</v>
      </c>
      <c r="G721" s="94">
        <v>2.1539999999999999</v>
      </c>
      <c r="H721" s="95">
        <f t="shared" si="11"/>
        <v>7546.0976836846112</v>
      </c>
    </row>
    <row r="722" spans="1:8" x14ac:dyDescent="0.25">
      <c r="A722" s="1" t="s">
        <v>333</v>
      </c>
      <c r="B722" s="1" t="s">
        <v>1907</v>
      </c>
      <c r="C722" s="1" t="s">
        <v>1908</v>
      </c>
      <c r="D722" s="93">
        <v>108.1</v>
      </c>
      <c r="E722" s="29">
        <v>8189</v>
      </c>
      <c r="F722" s="26">
        <v>6</v>
      </c>
      <c r="G722" s="94">
        <v>2.1539999999999999</v>
      </c>
      <c r="H722" s="95">
        <f t="shared" si="11"/>
        <v>7367.9496758904597</v>
      </c>
    </row>
    <row r="723" spans="1:8" x14ac:dyDescent="0.25">
      <c r="A723" s="1" t="s">
        <v>333</v>
      </c>
      <c r="B723" s="1" t="s">
        <v>1909</v>
      </c>
      <c r="C723" s="1" t="s">
        <v>1910</v>
      </c>
      <c r="D723" s="93">
        <v>126</v>
      </c>
      <c r="E723" s="29">
        <v>8111</v>
      </c>
      <c r="F723" s="26">
        <v>8</v>
      </c>
      <c r="G723" s="94">
        <v>2.9289999999999998</v>
      </c>
      <c r="H723" s="95">
        <f t="shared" si="11"/>
        <v>9923.476690720101</v>
      </c>
    </row>
    <row r="724" spans="1:8" x14ac:dyDescent="0.25">
      <c r="A724" s="1" t="s">
        <v>333</v>
      </c>
      <c r="B724" s="1" t="s">
        <v>1911</v>
      </c>
      <c r="C724" s="1" t="s">
        <v>1912</v>
      </c>
      <c r="D724" s="93">
        <v>124.6</v>
      </c>
      <c r="E724" s="29">
        <v>8281</v>
      </c>
      <c r="F724" s="26">
        <v>8</v>
      </c>
      <c r="G724" s="94">
        <v>2.9289999999999998</v>
      </c>
      <c r="H724" s="95">
        <f t="shared" si="11"/>
        <v>10131.464736265954</v>
      </c>
    </row>
    <row r="725" spans="1:8" x14ac:dyDescent="0.25">
      <c r="A725" s="1" t="s">
        <v>333</v>
      </c>
      <c r="B725" s="1" t="s">
        <v>1913</v>
      </c>
      <c r="C725" s="1" t="s">
        <v>1914</v>
      </c>
      <c r="D725" s="93">
        <v>124.5</v>
      </c>
      <c r="E725" s="29">
        <v>8173</v>
      </c>
      <c r="F725" s="26">
        <v>8</v>
      </c>
      <c r="G725" s="94">
        <v>2.9289999999999998</v>
      </c>
      <c r="H725" s="95">
        <f t="shared" si="11"/>
        <v>9999.3311543897653</v>
      </c>
    </row>
    <row r="726" spans="1:8" x14ac:dyDescent="0.25">
      <c r="A726" s="1" t="s">
        <v>333</v>
      </c>
      <c r="B726" s="1" t="s">
        <v>1915</v>
      </c>
      <c r="C726" s="1" t="s">
        <v>1916</v>
      </c>
      <c r="D726" s="93">
        <v>135.19999999999999</v>
      </c>
      <c r="E726" s="29">
        <v>7680</v>
      </c>
      <c r="F726" s="26">
        <v>9</v>
      </c>
      <c r="G726" s="94">
        <v>3.415</v>
      </c>
      <c r="H726" s="95">
        <f t="shared" si="11"/>
        <v>10955.242841644824</v>
      </c>
    </row>
    <row r="727" spans="1:8" x14ac:dyDescent="0.25">
      <c r="A727" s="1" t="s">
        <v>333</v>
      </c>
      <c r="B727" s="1" t="s">
        <v>1917</v>
      </c>
      <c r="C727" s="1" t="s">
        <v>1918</v>
      </c>
      <c r="D727" s="93">
        <v>148.9</v>
      </c>
      <c r="E727" s="29">
        <v>10887</v>
      </c>
      <c r="F727" s="26">
        <v>10</v>
      </c>
      <c r="G727" s="94">
        <v>3.9809999999999999</v>
      </c>
      <c r="H727" s="95">
        <f t="shared" si="11"/>
        <v>18103.830771886671</v>
      </c>
    </row>
    <row r="728" spans="1:8" x14ac:dyDescent="0.25">
      <c r="A728" s="1" t="s">
        <v>333</v>
      </c>
      <c r="B728" s="1" t="s">
        <v>1919</v>
      </c>
      <c r="C728" s="1" t="s">
        <v>1920</v>
      </c>
      <c r="D728" s="93">
        <v>87.9</v>
      </c>
      <c r="E728" s="29">
        <v>6246</v>
      </c>
      <c r="F728" s="26">
        <v>5</v>
      </c>
      <c r="G728" s="94">
        <v>1.8480000000000001</v>
      </c>
      <c r="H728" s="95">
        <f t="shared" si="11"/>
        <v>4821.4095925570509</v>
      </c>
    </row>
    <row r="729" spans="1:8" x14ac:dyDescent="0.25">
      <c r="A729" s="1" t="s">
        <v>333</v>
      </c>
      <c r="B729" s="1" t="s">
        <v>1921</v>
      </c>
      <c r="C729" s="1" t="s">
        <v>1922</v>
      </c>
      <c r="D729" s="93">
        <v>162</v>
      </c>
      <c r="E729" s="29">
        <v>8270</v>
      </c>
      <c r="F729" s="26">
        <v>11</v>
      </c>
      <c r="G729" s="94">
        <v>4.6420000000000003</v>
      </c>
      <c r="H729" s="95">
        <f t="shared" si="11"/>
        <v>16035.43429075423</v>
      </c>
    </row>
    <row r="730" spans="1:8" x14ac:dyDescent="0.25">
      <c r="A730" s="1" t="s">
        <v>333</v>
      </c>
      <c r="B730" s="1" t="s">
        <v>1923</v>
      </c>
      <c r="C730" s="1" t="s">
        <v>1924</v>
      </c>
      <c r="D730" s="93">
        <v>115.7</v>
      </c>
      <c r="E730" s="29">
        <v>11021</v>
      </c>
      <c r="F730" s="26">
        <v>7</v>
      </c>
      <c r="G730" s="94">
        <v>2.512</v>
      </c>
      <c r="H730" s="95">
        <f t="shared" si="11"/>
        <v>11564.070170308391</v>
      </c>
    </row>
    <row r="731" spans="1:8" x14ac:dyDescent="0.25">
      <c r="A731" s="1" t="s">
        <v>336</v>
      </c>
      <c r="B731" s="1" t="s">
        <v>1925</v>
      </c>
      <c r="C731" s="1" t="s">
        <v>1926</v>
      </c>
      <c r="D731" s="93">
        <v>76.400000000000006</v>
      </c>
      <c r="E731" s="29">
        <v>10445</v>
      </c>
      <c r="F731" s="26">
        <v>4</v>
      </c>
      <c r="G731" s="94">
        <v>1.585</v>
      </c>
      <c r="H731" s="95">
        <f t="shared" si="11"/>
        <v>6915.2485090804057</v>
      </c>
    </row>
    <row r="732" spans="1:8" x14ac:dyDescent="0.25">
      <c r="A732" s="1" t="s">
        <v>336</v>
      </c>
      <c r="B732" s="1" t="s">
        <v>1927</v>
      </c>
      <c r="C732" s="1" t="s">
        <v>1928</v>
      </c>
      <c r="D732" s="93">
        <v>115.7</v>
      </c>
      <c r="E732" s="29">
        <v>6833</v>
      </c>
      <c r="F732" s="26">
        <v>7</v>
      </c>
      <c r="G732" s="94">
        <v>2.512</v>
      </c>
      <c r="H732" s="95">
        <f t="shared" si="11"/>
        <v>7169.7025200723374</v>
      </c>
    </row>
    <row r="733" spans="1:8" x14ac:dyDescent="0.25">
      <c r="A733" s="1" t="s">
        <v>336</v>
      </c>
      <c r="B733" s="1" t="s">
        <v>1929</v>
      </c>
      <c r="C733" s="1" t="s">
        <v>1930</v>
      </c>
      <c r="D733" s="93">
        <v>103.4</v>
      </c>
      <c r="E733" s="29">
        <v>6134</v>
      </c>
      <c r="F733" s="26">
        <v>6</v>
      </c>
      <c r="G733" s="94">
        <v>2.1539999999999999</v>
      </c>
      <c r="H733" s="95">
        <f t="shared" si="11"/>
        <v>5518.9892919663052</v>
      </c>
    </row>
    <row r="734" spans="1:8" x14ac:dyDescent="0.25">
      <c r="A734" s="1" t="s">
        <v>336</v>
      </c>
      <c r="B734" s="1" t="s">
        <v>1931</v>
      </c>
      <c r="C734" s="1" t="s">
        <v>1932</v>
      </c>
      <c r="D734" s="93">
        <v>85.9</v>
      </c>
      <c r="E734" s="29">
        <v>6576</v>
      </c>
      <c r="F734" s="26">
        <v>5</v>
      </c>
      <c r="G734" s="94">
        <v>1.8480000000000001</v>
      </c>
      <c r="H734" s="95">
        <f t="shared" si="11"/>
        <v>5076.1430484558387</v>
      </c>
    </row>
    <row r="735" spans="1:8" x14ac:dyDescent="0.25">
      <c r="A735" s="1" t="s">
        <v>336</v>
      </c>
      <c r="B735" s="1" t="s">
        <v>1933</v>
      </c>
      <c r="C735" s="1" t="s">
        <v>1934</v>
      </c>
      <c r="D735" s="93">
        <v>58.2</v>
      </c>
      <c r="E735" s="29">
        <v>5224</v>
      </c>
      <c r="F735" s="26">
        <v>2</v>
      </c>
      <c r="G735" s="94">
        <v>1.1659999999999999</v>
      </c>
      <c r="H735" s="95">
        <f t="shared" si="11"/>
        <v>2544.3203968834446</v>
      </c>
    </row>
    <row r="736" spans="1:8" x14ac:dyDescent="0.25">
      <c r="A736" s="1" t="s">
        <v>336</v>
      </c>
      <c r="B736" s="1" t="s">
        <v>1935</v>
      </c>
      <c r="C736" s="1" t="s">
        <v>1936</v>
      </c>
      <c r="D736" s="93">
        <v>100.3</v>
      </c>
      <c r="E736" s="29">
        <v>12817</v>
      </c>
      <c r="F736" s="26">
        <v>6</v>
      </c>
      <c r="G736" s="94">
        <v>2.1539999999999999</v>
      </c>
      <c r="H736" s="95">
        <f t="shared" si="11"/>
        <v>11531.934423725488</v>
      </c>
    </row>
    <row r="737" spans="1:8" x14ac:dyDescent="0.25">
      <c r="A737" s="1" t="s">
        <v>336</v>
      </c>
      <c r="B737" s="1" t="s">
        <v>1937</v>
      </c>
      <c r="C737" s="1" t="s">
        <v>1938</v>
      </c>
      <c r="D737" s="93">
        <v>81.400000000000006</v>
      </c>
      <c r="E737" s="29">
        <v>11909</v>
      </c>
      <c r="F737" s="26">
        <v>4</v>
      </c>
      <c r="G737" s="94">
        <v>1.585</v>
      </c>
      <c r="H737" s="95">
        <f t="shared" si="11"/>
        <v>7884.5088075288213</v>
      </c>
    </row>
    <row r="738" spans="1:8" x14ac:dyDescent="0.25">
      <c r="A738" s="1" t="s">
        <v>336</v>
      </c>
      <c r="B738" s="1" t="s">
        <v>1939</v>
      </c>
      <c r="C738" s="1" t="s">
        <v>1940</v>
      </c>
      <c r="D738" s="93">
        <v>76.400000000000006</v>
      </c>
      <c r="E738" s="29">
        <v>6019</v>
      </c>
      <c r="F738" s="26">
        <v>4</v>
      </c>
      <c r="G738" s="94">
        <v>1.585</v>
      </c>
      <c r="H738" s="95">
        <f t="shared" si="11"/>
        <v>3984.9574701919537</v>
      </c>
    </row>
    <row r="739" spans="1:8" x14ac:dyDescent="0.25">
      <c r="A739" s="1" t="s">
        <v>336</v>
      </c>
      <c r="B739" s="1" t="s">
        <v>1941</v>
      </c>
      <c r="C739" s="1" t="s">
        <v>1942</v>
      </c>
      <c r="D739" s="93">
        <v>82.2</v>
      </c>
      <c r="E739" s="29">
        <v>12334</v>
      </c>
      <c r="F739" s="26">
        <v>4</v>
      </c>
      <c r="G739" s="94">
        <v>1.585</v>
      </c>
      <c r="H739" s="95">
        <f t="shared" si="11"/>
        <v>8165.8856018188326</v>
      </c>
    </row>
    <row r="740" spans="1:8" x14ac:dyDescent="0.25">
      <c r="A740" s="1" t="s">
        <v>336</v>
      </c>
      <c r="B740" s="1" t="s">
        <v>1943</v>
      </c>
      <c r="C740" s="1" t="s">
        <v>1944</v>
      </c>
      <c r="D740" s="93">
        <v>103.7</v>
      </c>
      <c r="E740" s="29">
        <v>7051</v>
      </c>
      <c r="F740" s="26">
        <v>6</v>
      </c>
      <c r="G740" s="94">
        <v>2.1539999999999999</v>
      </c>
      <c r="H740" s="95">
        <f t="shared" si="11"/>
        <v>6344.0484997806361</v>
      </c>
    </row>
    <row r="741" spans="1:8" x14ac:dyDescent="0.25">
      <c r="A741" s="1" t="s">
        <v>336</v>
      </c>
      <c r="B741" s="1" t="s">
        <v>1945</v>
      </c>
      <c r="C741" s="1" t="s">
        <v>1946</v>
      </c>
      <c r="D741" s="93">
        <v>76</v>
      </c>
      <c r="E741" s="29">
        <v>6361</v>
      </c>
      <c r="F741" s="26">
        <v>4</v>
      </c>
      <c r="G741" s="94">
        <v>1.585</v>
      </c>
      <c r="H741" s="95">
        <f t="shared" si="11"/>
        <v>4211.3830317147394</v>
      </c>
    </row>
    <row r="742" spans="1:8" x14ac:dyDescent="0.25">
      <c r="A742" s="1" t="s">
        <v>336</v>
      </c>
      <c r="B742" s="1" t="s">
        <v>1947</v>
      </c>
      <c r="C742" s="1" t="s">
        <v>1948</v>
      </c>
      <c r="D742" s="93">
        <v>79.3</v>
      </c>
      <c r="E742" s="29">
        <v>6977</v>
      </c>
      <c r="F742" s="26">
        <v>4</v>
      </c>
      <c r="G742" s="94">
        <v>1.585</v>
      </c>
      <c r="H742" s="95">
        <f t="shared" si="11"/>
        <v>4619.2138676739096</v>
      </c>
    </row>
    <row r="743" spans="1:8" x14ac:dyDescent="0.25">
      <c r="A743" s="1" t="s">
        <v>336</v>
      </c>
      <c r="B743" s="1" t="s">
        <v>1949</v>
      </c>
      <c r="C743" s="1" t="s">
        <v>1950</v>
      </c>
      <c r="D743" s="93">
        <v>74.599999999999994</v>
      </c>
      <c r="E743" s="29">
        <v>12017</v>
      </c>
      <c r="F743" s="26">
        <v>4</v>
      </c>
      <c r="G743" s="94">
        <v>1.585</v>
      </c>
      <c r="H743" s="95">
        <f t="shared" si="11"/>
        <v>7956.0116164307547</v>
      </c>
    </row>
    <row r="744" spans="1:8" x14ac:dyDescent="0.25">
      <c r="A744" s="1" t="s">
        <v>336</v>
      </c>
      <c r="B744" s="1" t="s">
        <v>1951</v>
      </c>
      <c r="C744" s="1" t="s">
        <v>1952</v>
      </c>
      <c r="D744" s="93">
        <v>66.8</v>
      </c>
      <c r="E744" s="29">
        <v>6425</v>
      </c>
      <c r="F744" s="26">
        <v>3</v>
      </c>
      <c r="G744" s="94">
        <v>1.359</v>
      </c>
      <c r="H744" s="95">
        <f t="shared" si="11"/>
        <v>3647.225953019572</v>
      </c>
    </row>
    <row r="745" spans="1:8" x14ac:dyDescent="0.25">
      <c r="A745" s="1" t="s">
        <v>336</v>
      </c>
      <c r="B745" s="1" t="s">
        <v>1953</v>
      </c>
      <c r="C745" s="1" t="s">
        <v>1954</v>
      </c>
      <c r="D745" s="93">
        <v>115.4</v>
      </c>
      <c r="E745" s="29">
        <v>7691</v>
      </c>
      <c r="F745" s="26">
        <v>7</v>
      </c>
      <c r="G745" s="94">
        <v>2.512</v>
      </c>
      <c r="H745" s="95">
        <f t="shared" si="11"/>
        <v>8069.9812793613864</v>
      </c>
    </row>
    <row r="746" spans="1:8" x14ac:dyDescent="0.25">
      <c r="A746" s="1" t="s">
        <v>336</v>
      </c>
      <c r="B746" s="1" t="s">
        <v>1955</v>
      </c>
      <c r="C746" s="1" t="s">
        <v>1956</v>
      </c>
      <c r="D746" s="93">
        <v>79.8</v>
      </c>
      <c r="E746" s="29">
        <v>5664</v>
      </c>
      <c r="F746" s="26">
        <v>4</v>
      </c>
      <c r="G746" s="94">
        <v>1.585</v>
      </c>
      <c r="H746" s="95">
        <f t="shared" si="11"/>
        <v>3749.9250890791204</v>
      </c>
    </row>
    <row r="747" spans="1:8" x14ac:dyDescent="0.25">
      <c r="A747" s="1" t="s">
        <v>336</v>
      </c>
      <c r="B747" s="1" t="s">
        <v>1957</v>
      </c>
      <c r="C747" s="1" t="s">
        <v>1958</v>
      </c>
      <c r="D747" s="93">
        <v>105.6</v>
      </c>
      <c r="E747" s="29">
        <v>14619</v>
      </c>
      <c r="F747" s="26">
        <v>6</v>
      </c>
      <c r="G747" s="94">
        <v>2.1539999999999999</v>
      </c>
      <c r="H747" s="95">
        <f t="shared" si="11"/>
        <v>13153.261242134891</v>
      </c>
    </row>
    <row r="748" spans="1:8" x14ac:dyDescent="0.25">
      <c r="A748" s="1" t="s">
        <v>336</v>
      </c>
      <c r="B748" s="1" t="s">
        <v>1959</v>
      </c>
      <c r="C748" s="1" t="s">
        <v>1960</v>
      </c>
      <c r="D748" s="93">
        <v>86.1</v>
      </c>
      <c r="E748" s="29">
        <v>7636</v>
      </c>
      <c r="F748" s="26">
        <v>5</v>
      </c>
      <c r="G748" s="94">
        <v>1.8480000000000001</v>
      </c>
      <c r="H748" s="95">
        <f t="shared" si="11"/>
        <v>5894.3777855852768</v>
      </c>
    </row>
    <row r="749" spans="1:8" x14ac:dyDescent="0.25">
      <c r="A749" s="1" t="s">
        <v>336</v>
      </c>
      <c r="B749" s="1" t="s">
        <v>1961</v>
      </c>
      <c r="C749" s="1" t="s">
        <v>1962</v>
      </c>
      <c r="D749" s="93">
        <v>102.8</v>
      </c>
      <c r="E749" s="29">
        <v>8274</v>
      </c>
      <c r="F749" s="26">
        <v>6</v>
      </c>
      <c r="G749" s="94">
        <v>2.1539999999999999</v>
      </c>
      <c r="H749" s="95">
        <f t="shared" si="11"/>
        <v>7444.4273560041111</v>
      </c>
    </row>
    <row r="750" spans="1:8" x14ac:dyDescent="0.25">
      <c r="A750" s="1" t="s">
        <v>336</v>
      </c>
      <c r="B750" s="1" t="s">
        <v>1963</v>
      </c>
      <c r="C750" s="1" t="s">
        <v>1964</v>
      </c>
      <c r="D750" s="93">
        <v>77.599999999999994</v>
      </c>
      <c r="E750" s="29">
        <v>9488</v>
      </c>
      <c r="F750" s="26">
        <v>4</v>
      </c>
      <c r="G750" s="94">
        <v>1.585</v>
      </c>
      <c r="H750" s="95">
        <f t="shared" si="11"/>
        <v>6281.654174643837</v>
      </c>
    </row>
    <row r="751" spans="1:8" x14ac:dyDescent="0.25">
      <c r="A751" s="1" t="s">
        <v>336</v>
      </c>
      <c r="B751" s="1" t="s">
        <v>1965</v>
      </c>
      <c r="C751" s="1" t="s">
        <v>1966</v>
      </c>
      <c r="D751" s="93">
        <v>88.4</v>
      </c>
      <c r="E751" s="29">
        <v>7350</v>
      </c>
      <c r="F751" s="26">
        <v>5</v>
      </c>
      <c r="G751" s="94">
        <v>1.8480000000000001</v>
      </c>
      <c r="H751" s="95">
        <f t="shared" si="11"/>
        <v>5673.6087904729948</v>
      </c>
    </row>
    <row r="752" spans="1:8" x14ac:dyDescent="0.25">
      <c r="A752" s="1" t="s">
        <v>336</v>
      </c>
      <c r="B752" s="1" t="s">
        <v>1967</v>
      </c>
      <c r="C752" s="1" t="s">
        <v>1968</v>
      </c>
      <c r="D752" s="93">
        <v>90.6</v>
      </c>
      <c r="E752" s="29">
        <v>6513</v>
      </c>
      <c r="F752" s="26">
        <v>5</v>
      </c>
      <c r="G752" s="94">
        <v>1.8480000000000001</v>
      </c>
      <c r="H752" s="95">
        <f t="shared" si="11"/>
        <v>5027.5121159660703</v>
      </c>
    </row>
    <row r="753" spans="1:8" x14ac:dyDescent="0.25">
      <c r="A753" s="1" t="s">
        <v>336</v>
      </c>
      <c r="B753" s="1" t="s">
        <v>1969</v>
      </c>
      <c r="C753" s="1" t="s">
        <v>1970</v>
      </c>
      <c r="D753" s="93">
        <v>80</v>
      </c>
      <c r="E753" s="29">
        <v>5914</v>
      </c>
      <c r="F753" s="26">
        <v>4</v>
      </c>
      <c r="G753" s="94">
        <v>1.585</v>
      </c>
      <c r="H753" s="95">
        <f t="shared" si="11"/>
        <v>3915.4408504261864</v>
      </c>
    </row>
    <row r="754" spans="1:8" x14ac:dyDescent="0.25">
      <c r="A754" s="1" t="s">
        <v>336</v>
      </c>
      <c r="B754" s="1" t="s">
        <v>1971</v>
      </c>
      <c r="C754" s="1" t="s">
        <v>1972</v>
      </c>
      <c r="D754" s="93">
        <v>101</v>
      </c>
      <c r="E754" s="29">
        <v>8113</v>
      </c>
      <c r="F754" s="26">
        <v>6</v>
      </c>
      <c r="G754" s="94">
        <v>2.1539999999999999</v>
      </c>
      <c r="H754" s="95">
        <f t="shared" si="11"/>
        <v>7299.5696324947239</v>
      </c>
    </row>
    <row r="755" spans="1:8" x14ac:dyDescent="0.25">
      <c r="A755" s="1" t="s">
        <v>336</v>
      </c>
      <c r="B755" s="1" t="s">
        <v>1973</v>
      </c>
      <c r="C755" s="1" t="s">
        <v>1974</v>
      </c>
      <c r="D755" s="93">
        <v>110.9</v>
      </c>
      <c r="E755" s="29">
        <v>15206</v>
      </c>
      <c r="F755" s="26">
        <v>7</v>
      </c>
      <c r="G755" s="94">
        <v>2.512</v>
      </c>
      <c r="H755" s="95">
        <f t="shared" si="11"/>
        <v>15955.289992714763</v>
      </c>
    </row>
    <row r="756" spans="1:8" x14ac:dyDescent="0.25">
      <c r="A756" s="1" t="s">
        <v>336</v>
      </c>
      <c r="B756" s="1" t="s">
        <v>1975</v>
      </c>
      <c r="C756" s="1" t="s">
        <v>1976</v>
      </c>
      <c r="D756" s="93">
        <v>96.2</v>
      </c>
      <c r="E756" s="29">
        <v>14190</v>
      </c>
      <c r="F756" s="26">
        <v>5</v>
      </c>
      <c r="G756" s="94">
        <v>1.8480000000000001</v>
      </c>
      <c r="H756" s="95">
        <f t="shared" si="11"/>
        <v>10953.538603647865</v>
      </c>
    </row>
    <row r="757" spans="1:8" x14ac:dyDescent="0.25">
      <c r="A757" s="1" t="s">
        <v>336</v>
      </c>
      <c r="B757" s="1" t="s">
        <v>1977</v>
      </c>
      <c r="C757" s="1" t="s">
        <v>1978</v>
      </c>
      <c r="D757" s="93">
        <v>116.9</v>
      </c>
      <c r="E757" s="29">
        <v>9606</v>
      </c>
      <c r="F757" s="26">
        <v>7</v>
      </c>
      <c r="G757" s="94">
        <v>2.512</v>
      </c>
      <c r="H757" s="95">
        <f t="shared" si="11"/>
        <v>10079.344710641721</v>
      </c>
    </row>
    <row r="758" spans="1:8" x14ac:dyDescent="0.25">
      <c r="A758" s="1" t="s">
        <v>336</v>
      </c>
      <c r="B758" s="1" t="s">
        <v>1979</v>
      </c>
      <c r="C758" s="1" t="s">
        <v>1980</v>
      </c>
      <c r="D758" s="93">
        <v>133.1</v>
      </c>
      <c r="E758" s="29">
        <v>7382</v>
      </c>
      <c r="F758" s="26">
        <v>8</v>
      </c>
      <c r="G758" s="94">
        <v>2.9289999999999998</v>
      </c>
      <c r="H758" s="95">
        <f t="shared" si="11"/>
        <v>9031.5750130558226</v>
      </c>
    </row>
    <row r="759" spans="1:8" x14ac:dyDescent="0.25">
      <c r="A759" s="1" t="s">
        <v>339</v>
      </c>
      <c r="B759" s="1" t="s">
        <v>1981</v>
      </c>
      <c r="C759" s="1" t="s">
        <v>1982</v>
      </c>
      <c r="D759" s="93">
        <v>62.8</v>
      </c>
      <c r="E759" s="29">
        <v>10329</v>
      </c>
      <c r="F759" s="26">
        <v>3</v>
      </c>
      <c r="G759" s="94">
        <v>1.359</v>
      </c>
      <c r="H759" s="95">
        <f t="shared" si="11"/>
        <v>5863.3769445508406</v>
      </c>
    </row>
    <row r="760" spans="1:8" x14ac:dyDescent="0.25">
      <c r="A760" s="1" t="s">
        <v>339</v>
      </c>
      <c r="B760" s="1" t="s">
        <v>1983</v>
      </c>
      <c r="C760" s="1" t="s">
        <v>1984</v>
      </c>
      <c r="D760" s="93">
        <v>58.5</v>
      </c>
      <c r="E760" s="29">
        <v>9680</v>
      </c>
      <c r="F760" s="26">
        <v>2</v>
      </c>
      <c r="G760" s="94">
        <v>1.1659999999999999</v>
      </c>
      <c r="H760" s="95">
        <f t="shared" si="11"/>
        <v>4714.590628222003</v>
      </c>
    </row>
    <row r="761" spans="1:8" x14ac:dyDescent="0.25">
      <c r="A761" s="1" t="s">
        <v>339</v>
      </c>
      <c r="B761" s="1" t="s">
        <v>1985</v>
      </c>
      <c r="C761" s="1" t="s">
        <v>1986</v>
      </c>
      <c r="D761" s="93">
        <v>66</v>
      </c>
      <c r="E761" s="29">
        <v>11117</v>
      </c>
      <c r="F761" s="26">
        <v>3</v>
      </c>
      <c r="G761" s="94">
        <v>1.359</v>
      </c>
      <c r="H761" s="95">
        <f t="shared" si="11"/>
        <v>6310.6943065709847</v>
      </c>
    </row>
    <row r="762" spans="1:8" x14ac:dyDescent="0.25">
      <c r="A762" s="1" t="s">
        <v>339</v>
      </c>
      <c r="B762" s="1" t="s">
        <v>1987</v>
      </c>
      <c r="C762" s="1" t="s">
        <v>1988</v>
      </c>
      <c r="D762" s="93">
        <v>76.099999999999994</v>
      </c>
      <c r="E762" s="29">
        <v>11021</v>
      </c>
      <c r="F762" s="26">
        <v>4</v>
      </c>
      <c r="G762" s="94">
        <v>1.585</v>
      </c>
      <c r="H762" s="95">
        <f t="shared" si="11"/>
        <v>7296.5968232240448</v>
      </c>
    </row>
    <row r="763" spans="1:8" x14ac:dyDescent="0.25">
      <c r="A763" s="1" t="s">
        <v>339</v>
      </c>
      <c r="B763" s="1" t="s">
        <v>1989</v>
      </c>
      <c r="C763" s="1" t="s">
        <v>1990</v>
      </c>
      <c r="D763" s="93">
        <v>64.2</v>
      </c>
      <c r="E763" s="29">
        <v>8864</v>
      </c>
      <c r="F763" s="26">
        <v>3</v>
      </c>
      <c r="G763" s="94">
        <v>1.359</v>
      </c>
      <c r="H763" s="95">
        <f t="shared" si="11"/>
        <v>5031.7526610996856</v>
      </c>
    </row>
    <row r="764" spans="1:8" x14ac:dyDescent="0.25">
      <c r="A764" s="1" t="s">
        <v>339</v>
      </c>
      <c r="B764" s="1" t="s">
        <v>1991</v>
      </c>
      <c r="C764" s="1" t="s">
        <v>1992</v>
      </c>
      <c r="D764" s="93">
        <v>74.3</v>
      </c>
      <c r="E764" s="29">
        <v>6276</v>
      </c>
      <c r="F764" s="26">
        <v>4</v>
      </c>
      <c r="G764" s="94">
        <v>1.585</v>
      </c>
      <c r="H764" s="95">
        <f t="shared" si="11"/>
        <v>4155.1076728567368</v>
      </c>
    </row>
    <row r="765" spans="1:8" x14ac:dyDescent="0.25">
      <c r="A765" s="1" t="s">
        <v>339</v>
      </c>
      <c r="B765" s="1" t="s">
        <v>1993</v>
      </c>
      <c r="C765" s="1" t="s">
        <v>1994</v>
      </c>
      <c r="D765" s="93">
        <v>70.5</v>
      </c>
      <c r="E765" s="29">
        <v>6326</v>
      </c>
      <c r="F765" s="26">
        <v>3</v>
      </c>
      <c r="G765" s="94">
        <v>1.359</v>
      </c>
      <c r="H765" s="95">
        <f t="shared" si="11"/>
        <v>3591.0274519535892</v>
      </c>
    </row>
    <row r="766" spans="1:8" x14ac:dyDescent="0.25">
      <c r="A766" s="1" t="s">
        <v>339</v>
      </c>
      <c r="B766" s="1" t="s">
        <v>1995</v>
      </c>
      <c r="C766" s="1" t="s">
        <v>1996</v>
      </c>
      <c r="D766" s="93">
        <v>78.2</v>
      </c>
      <c r="E766" s="29">
        <v>6355</v>
      </c>
      <c r="F766" s="26">
        <v>4</v>
      </c>
      <c r="G766" s="94">
        <v>1.585</v>
      </c>
      <c r="H766" s="95">
        <f t="shared" si="11"/>
        <v>4207.41065344241</v>
      </c>
    </row>
    <row r="767" spans="1:8" x14ac:dyDescent="0.25">
      <c r="A767" s="1" t="s">
        <v>339</v>
      </c>
      <c r="B767" s="1" t="s">
        <v>1997</v>
      </c>
      <c r="C767" s="1" t="s">
        <v>1998</v>
      </c>
      <c r="D767" s="93">
        <v>66.599999999999994</v>
      </c>
      <c r="E767" s="29">
        <v>7041</v>
      </c>
      <c r="F767" s="26">
        <v>3</v>
      </c>
      <c r="G767" s="94">
        <v>1.359</v>
      </c>
      <c r="H767" s="95">
        <f t="shared" si="11"/>
        <v>3996.9055152079063</v>
      </c>
    </row>
    <row r="768" spans="1:8" x14ac:dyDescent="0.25">
      <c r="A768" s="1" t="s">
        <v>339</v>
      </c>
      <c r="B768" s="1" t="s">
        <v>1999</v>
      </c>
      <c r="C768" s="1" t="s">
        <v>2000</v>
      </c>
      <c r="D768" s="93">
        <v>83.8</v>
      </c>
      <c r="E768" s="29">
        <v>8143</v>
      </c>
      <c r="F768" s="26">
        <v>4</v>
      </c>
      <c r="G768" s="94">
        <v>1.585</v>
      </c>
      <c r="H768" s="95">
        <f t="shared" si="11"/>
        <v>5391.1793785966238</v>
      </c>
    </row>
    <row r="769" spans="1:8" x14ac:dyDescent="0.25">
      <c r="A769" s="1" t="s">
        <v>339</v>
      </c>
      <c r="B769" s="1" t="s">
        <v>2001</v>
      </c>
      <c r="C769" s="1" t="s">
        <v>2002</v>
      </c>
      <c r="D769" s="93">
        <v>51.9</v>
      </c>
      <c r="E769" s="29">
        <v>6738</v>
      </c>
      <c r="F769" s="26">
        <v>2</v>
      </c>
      <c r="G769" s="94">
        <v>1.1659999999999999</v>
      </c>
      <c r="H769" s="95">
        <f t="shared" si="11"/>
        <v>3281.7057492727126</v>
      </c>
    </row>
    <row r="770" spans="1:8" x14ac:dyDescent="0.25">
      <c r="A770" s="1" t="s">
        <v>339</v>
      </c>
      <c r="B770" s="1" t="s">
        <v>2003</v>
      </c>
      <c r="C770" s="1" t="s">
        <v>2004</v>
      </c>
      <c r="D770" s="93">
        <v>63.6</v>
      </c>
      <c r="E770" s="29">
        <v>6703</v>
      </c>
      <c r="F770" s="26">
        <v>3</v>
      </c>
      <c r="G770" s="94">
        <v>1.359</v>
      </c>
      <c r="H770" s="95">
        <f t="shared" si="11"/>
        <v>3805.0358853058656</v>
      </c>
    </row>
    <row r="771" spans="1:8" x14ac:dyDescent="0.25">
      <c r="A771" s="1" t="s">
        <v>339</v>
      </c>
      <c r="B771" s="1" t="s">
        <v>2005</v>
      </c>
      <c r="C771" s="1" t="s">
        <v>2006</v>
      </c>
      <c r="D771" s="93">
        <v>96.2</v>
      </c>
      <c r="E771" s="29">
        <v>10366</v>
      </c>
      <c r="F771" s="26">
        <v>5</v>
      </c>
      <c r="G771" s="94">
        <v>1.8480000000000001</v>
      </c>
      <c r="H771" s="95">
        <f t="shared" si="11"/>
        <v>8001.7181934752471</v>
      </c>
    </row>
    <row r="772" spans="1:8" x14ac:dyDescent="0.25">
      <c r="A772" s="1" t="s">
        <v>339</v>
      </c>
      <c r="B772" s="1" t="s">
        <v>2007</v>
      </c>
      <c r="C772" s="1" t="s">
        <v>2008</v>
      </c>
      <c r="D772" s="93">
        <v>67.3</v>
      </c>
      <c r="E772" s="29">
        <v>7155</v>
      </c>
      <c r="F772" s="26">
        <v>3</v>
      </c>
      <c r="G772" s="94">
        <v>1.359</v>
      </c>
      <c r="H772" s="95">
        <f t="shared" si="11"/>
        <v>4061.6189406778262</v>
      </c>
    </row>
    <row r="773" spans="1:8" x14ac:dyDescent="0.25">
      <c r="A773" s="1" t="s">
        <v>339</v>
      </c>
      <c r="B773" s="1" t="s">
        <v>2009</v>
      </c>
      <c r="C773" s="1" t="s">
        <v>2010</v>
      </c>
      <c r="D773" s="93">
        <v>86.7</v>
      </c>
      <c r="E773" s="29">
        <v>10769</v>
      </c>
      <c r="F773" s="26">
        <v>5</v>
      </c>
      <c r="G773" s="94">
        <v>1.8480000000000001</v>
      </c>
      <c r="H773" s="95">
        <f t="shared" si="11"/>
        <v>8312.8017774970995</v>
      </c>
    </row>
    <row r="774" spans="1:8" x14ac:dyDescent="0.25">
      <c r="A774" s="1" t="s">
        <v>339</v>
      </c>
      <c r="B774" s="1" t="s">
        <v>2011</v>
      </c>
      <c r="C774" s="1" t="s">
        <v>2012</v>
      </c>
      <c r="D774" s="93">
        <v>62.8</v>
      </c>
      <c r="E774" s="29">
        <v>6530</v>
      </c>
      <c r="F774" s="26">
        <v>3</v>
      </c>
      <c r="G774" s="94">
        <v>1.359</v>
      </c>
      <c r="H774" s="95">
        <f t="shared" ref="H774:H837" si="12">E774*G774*$E$6797/SUMPRODUCT($E$5:$E$6795,$G$5:$G$6795)</f>
        <v>3706.8304238471287</v>
      </c>
    </row>
    <row r="775" spans="1:8" x14ac:dyDescent="0.25">
      <c r="A775" s="1" t="s">
        <v>339</v>
      </c>
      <c r="B775" s="1" t="s">
        <v>2013</v>
      </c>
      <c r="C775" s="1" t="s">
        <v>2014</v>
      </c>
      <c r="D775" s="93">
        <v>108.3</v>
      </c>
      <c r="E775" s="29">
        <v>5250</v>
      </c>
      <c r="F775" s="26">
        <v>6</v>
      </c>
      <c r="G775" s="94">
        <v>2.1539999999999999</v>
      </c>
      <c r="H775" s="95">
        <f t="shared" si="12"/>
        <v>4723.6214187843343</v>
      </c>
    </row>
    <row r="776" spans="1:8" x14ac:dyDescent="0.25">
      <c r="A776" s="1" t="s">
        <v>339</v>
      </c>
      <c r="B776" s="1" t="s">
        <v>2015</v>
      </c>
      <c r="C776" s="1" t="s">
        <v>2016</v>
      </c>
      <c r="D776" s="93">
        <v>93.3</v>
      </c>
      <c r="E776" s="29">
        <v>6661</v>
      </c>
      <c r="F776" s="26">
        <v>5</v>
      </c>
      <c r="G776" s="94">
        <v>1.8480000000000001</v>
      </c>
      <c r="H776" s="95">
        <f t="shared" si="12"/>
        <v>5141.7562113388594</v>
      </c>
    </row>
    <row r="777" spans="1:8" x14ac:dyDescent="0.25">
      <c r="A777" s="1" t="s">
        <v>339</v>
      </c>
      <c r="B777" s="1" t="s">
        <v>2017</v>
      </c>
      <c r="C777" s="1" t="s">
        <v>2018</v>
      </c>
      <c r="D777" s="93">
        <v>73.099999999999994</v>
      </c>
      <c r="E777" s="29">
        <v>6874</v>
      </c>
      <c r="F777" s="26">
        <v>4</v>
      </c>
      <c r="G777" s="94">
        <v>1.585</v>
      </c>
      <c r="H777" s="95">
        <f t="shared" si="12"/>
        <v>4551.0213739989176</v>
      </c>
    </row>
    <row r="778" spans="1:8" x14ac:dyDescent="0.25">
      <c r="A778" s="1" t="s">
        <v>339</v>
      </c>
      <c r="B778" s="1" t="s">
        <v>2019</v>
      </c>
      <c r="C778" s="1" t="s">
        <v>2020</v>
      </c>
      <c r="D778" s="93">
        <v>89.6</v>
      </c>
      <c r="E778" s="29">
        <v>9340</v>
      </c>
      <c r="F778" s="26">
        <v>5</v>
      </c>
      <c r="G778" s="94">
        <v>1.8480000000000001</v>
      </c>
      <c r="H778" s="95">
        <f t="shared" si="12"/>
        <v>7209.7287214990165</v>
      </c>
    </row>
    <row r="779" spans="1:8" x14ac:dyDescent="0.25">
      <c r="A779" s="1" t="s">
        <v>339</v>
      </c>
      <c r="B779" s="1" t="s">
        <v>2021</v>
      </c>
      <c r="C779" s="1" t="s">
        <v>2022</v>
      </c>
      <c r="D779" s="93">
        <v>70.400000000000006</v>
      </c>
      <c r="E779" s="29">
        <v>7153</v>
      </c>
      <c r="F779" s="26">
        <v>3</v>
      </c>
      <c r="G779" s="94">
        <v>1.359</v>
      </c>
      <c r="H779" s="95">
        <f t="shared" si="12"/>
        <v>4060.4836174239676</v>
      </c>
    </row>
    <row r="780" spans="1:8" x14ac:dyDescent="0.25">
      <c r="A780" s="1" t="s">
        <v>339</v>
      </c>
      <c r="B780" s="1" t="s">
        <v>2023</v>
      </c>
      <c r="C780" s="1" t="s">
        <v>2024</v>
      </c>
      <c r="D780" s="93">
        <v>77.3</v>
      </c>
      <c r="E780" s="29">
        <v>10410</v>
      </c>
      <c r="F780" s="26">
        <v>4</v>
      </c>
      <c r="G780" s="94">
        <v>1.585</v>
      </c>
      <c r="H780" s="95">
        <f t="shared" si="12"/>
        <v>6892.0763024918151</v>
      </c>
    </row>
    <row r="781" spans="1:8" x14ac:dyDescent="0.25">
      <c r="A781" s="1" t="s">
        <v>339</v>
      </c>
      <c r="B781" s="1" t="s">
        <v>2025</v>
      </c>
      <c r="C781" s="1" t="s">
        <v>2026</v>
      </c>
      <c r="D781" s="93">
        <v>70.599999999999994</v>
      </c>
      <c r="E781" s="29">
        <v>10044</v>
      </c>
      <c r="F781" s="26">
        <v>3</v>
      </c>
      <c r="G781" s="94">
        <v>1.359</v>
      </c>
      <c r="H781" s="95">
        <f t="shared" si="12"/>
        <v>5701.5933808760437</v>
      </c>
    </row>
    <row r="782" spans="1:8" x14ac:dyDescent="0.25">
      <c r="A782" s="1" t="s">
        <v>342</v>
      </c>
      <c r="B782" s="1" t="s">
        <v>2027</v>
      </c>
      <c r="C782" s="1" t="s">
        <v>2028</v>
      </c>
      <c r="D782" s="93">
        <v>99.5</v>
      </c>
      <c r="E782" s="29">
        <v>8811</v>
      </c>
      <c r="F782" s="26">
        <v>6</v>
      </c>
      <c r="G782" s="94">
        <v>2.1539999999999999</v>
      </c>
      <c r="H782" s="95">
        <f t="shared" si="12"/>
        <v>7927.5863468397656</v>
      </c>
    </row>
    <row r="783" spans="1:8" x14ac:dyDescent="0.25">
      <c r="A783" s="1" t="s">
        <v>342</v>
      </c>
      <c r="B783" s="1" t="s">
        <v>2029</v>
      </c>
      <c r="C783" s="1" t="s">
        <v>2030</v>
      </c>
      <c r="D783" s="93">
        <v>102.7</v>
      </c>
      <c r="E783" s="29">
        <v>9237</v>
      </c>
      <c r="F783" s="26">
        <v>6</v>
      </c>
      <c r="G783" s="94">
        <v>2.1539999999999999</v>
      </c>
      <c r="H783" s="95">
        <f t="shared" si="12"/>
        <v>8310.8744848211227</v>
      </c>
    </row>
    <row r="784" spans="1:8" x14ac:dyDescent="0.25">
      <c r="A784" s="1" t="s">
        <v>342</v>
      </c>
      <c r="B784" s="1" t="s">
        <v>2031</v>
      </c>
      <c r="C784" s="1" t="s">
        <v>2032</v>
      </c>
      <c r="D784" s="93">
        <v>69.8</v>
      </c>
      <c r="E784" s="29">
        <v>12165</v>
      </c>
      <c r="F784" s="26">
        <v>3</v>
      </c>
      <c r="G784" s="94">
        <v>1.359</v>
      </c>
      <c r="H784" s="95">
        <f t="shared" si="12"/>
        <v>6905.6036915926989</v>
      </c>
    </row>
    <row r="785" spans="1:8" x14ac:dyDescent="0.25">
      <c r="A785" s="1" t="s">
        <v>342</v>
      </c>
      <c r="B785" s="1" t="s">
        <v>2033</v>
      </c>
      <c r="C785" s="1" t="s">
        <v>2034</v>
      </c>
      <c r="D785" s="93">
        <v>127.3</v>
      </c>
      <c r="E785" s="29">
        <v>9912</v>
      </c>
      <c r="F785" s="26">
        <v>8</v>
      </c>
      <c r="G785" s="94">
        <v>2.9289999999999998</v>
      </c>
      <c r="H785" s="95">
        <f t="shared" si="12"/>
        <v>12126.926514414701</v>
      </c>
    </row>
    <row r="786" spans="1:8" x14ac:dyDescent="0.25">
      <c r="A786" s="1" t="s">
        <v>342</v>
      </c>
      <c r="B786" s="1" t="s">
        <v>2035</v>
      </c>
      <c r="C786" s="1" t="s">
        <v>2036</v>
      </c>
      <c r="D786" s="93">
        <v>135.30000000000001</v>
      </c>
      <c r="E786" s="29">
        <v>10451</v>
      </c>
      <c r="F786" s="26">
        <v>9</v>
      </c>
      <c r="G786" s="94">
        <v>3.415</v>
      </c>
      <c r="H786" s="95">
        <f t="shared" si="12"/>
        <v>14907.974340889332</v>
      </c>
    </row>
    <row r="787" spans="1:8" x14ac:dyDescent="0.25">
      <c r="A787" s="1" t="s">
        <v>342</v>
      </c>
      <c r="B787" s="1" t="s">
        <v>2037</v>
      </c>
      <c r="C787" s="1" t="s">
        <v>2038</v>
      </c>
      <c r="D787" s="93">
        <v>119.2</v>
      </c>
      <c r="E787" s="29">
        <v>8810</v>
      </c>
      <c r="F787" s="26">
        <v>7</v>
      </c>
      <c r="G787" s="94">
        <v>2.512</v>
      </c>
      <c r="H787" s="95">
        <f t="shared" si="12"/>
        <v>9244.1210598327671</v>
      </c>
    </row>
    <row r="788" spans="1:8" x14ac:dyDescent="0.25">
      <c r="A788" s="1" t="s">
        <v>342</v>
      </c>
      <c r="B788" s="1" t="s">
        <v>2039</v>
      </c>
      <c r="C788" s="1" t="s">
        <v>2040</v>
      </c>
      <c r="D788" s="93">
        <v>81.2</v>
      </c>
      <c r="E788" s="29">
        <v>8797</v>
      </c>
      <c r="F788" s="26">
        <v>4</v>
      </c>
      <c r="G788" s="94">
        <v>1.585</v>
      </c>
      <c r="H788" s="95">
        <f t="shared" si="12"/>
        <v>5824.1686102805479</v>
      </c>
    </row>
    <row r="789" spans="1:8" x14ac:dyDescent="0.25">
      <c r="A789" s="1" t="s">
        <v>342</v>
      </c>
      <c r="B789" s="1" t="s">
        <v>2041</v>
      </c>
      <c r="C789" s="1" t="s">
        <v>2042</v>
      </c>
      <c r="D789" s="93">
        <v>94</v>
      </c>
      <c r="E789" s="29">
        <v>6419</v>
      </c>
      <c r="F789" s="26">
        <v>5</v>
      </c>
      <c r="G789" s="94">
        <v>1.8480000000000001</v>
      </c>
      <c r="H789" s="95">
        <f t="shared" si="12"/>
        <v>4954.9516770130813</v>
      </c>
    </row>
    <row r="790" spans="1:8" x14ac:dyDescent="0.25">
      <c r="A790" s="1" t="s">
        <v>342</v>
      </c>
      <c r="B790" s="1" t="s">
        <v>2043</v>
      </c>
      <c r="C790" s="1" t="s">
        <v>2044</v>
      </c>
      <c r="D790" s="93">
        <v>104.2</v>
      </c>
      <c r="E790" s="29">
        <v>9286</v>
      </c>
      <c r="F790" s="26">
        <v>6</v>
      </c>
      <c r="G790" s="94">
        <v>2.1539999999999999</v>
      </c>
      <c r="H790" s="95">
        <f t="shared" si="12"/>
        <v>8354.9616180631092</v>
      </c>
    </row>
    <row r="791" spans="1:8" x14ac:dyDescent="0.25">
      <c r="A791" s="1" t="s">
        <v>342</v>
      </c>
      <c r="B791" s="1" t="s">
        <v>2045</v>
      </c>
      <c r="C791" s="1" t="s">
        <v>2046</v>
      </c>
      <c r="D791" s="93">
        <v>132.69999999999999</v>
      </c>
      <c r="E791" s="29">
        <v>6492</v>
      </c>
      <c r="F791" s="26">
        <v>8</v>
      </c>
      <c r="G791" s="94">
        <v>2.9289999999999998</v>
      </c>
      <c r="H791" s="95">
        <f t="shared" si="12"/>
        <v>7942.6964216687093</v>
      </c>
    </row>
    <row r="792" spans="1:8" x14ac:dyDescent="0.25">
      <c r="A792" s="1" t="s">
        <v>342</v>
      </c>
      <c r="B792" s="1" t="s">
        <v>2047</v>
      </c>
      <c r="C792" s="1" t="s">
        <v>2048</v>
      </c>
      <c r="D792" s="93">
        <v>144.4</v>
      </c>
      <c r="E792" s="29">
        <v>7489</v>
      </c>
      <c r="F792" s="26">
        <v>9</v>
      </c>
      <c r="G792" s="94">
        <v>3.415</v>
      </c>
      <c r="H792" s="95">
        <f t="shared" si="12"/>
        <v>10682.788234515376</v>
      </c>
    </row>
    <row r="793" spans="1:8" x14ac:dyDescent="0.25">
      <c r="A793" s="1" t="s">
        <v>342</v>
      </c>
      <c r="B793" s="1" t="s">
        <v>2049</v>
      </c>
      <c r="C793" s="1" t="s">
        <v>2050</v>
      </c>
      <c r="D793" s="93">
        <v>133.5</v>
      </c>
      <c r="E793" s="29">
        <v>8658</v>
      </c>
      <c r="F793" s="26">
        <v>9</v>
      </c>
      <c r="G793" s="94">
        <v>3.415</v>
      </c>
      <c r="H793" s="95">
        <f t="shared" si="12"/>
        <v>12350.324547260532</v>
      </c>
    </row>
    <row r="794" spans="1:8" x14ac:dyDescent="0.25">
      <c r="A794" s="1" t="s">
        <v>342</v>
      </c>
      <c r="B794" s="1" t="s">
        <v>2051</v>
      </c>
      <c r="C794" s="1" t="s">
        <v>2052</v>
      </c>
      <c r="D794" s="93">
        <v>128.30000000000001</v>
      </c>
      <c r="E794" s="29">
        <v>8882</v>
      </c>
      <c r="F794" s="26">
        <v>8</v>
      </c>
      <c r="G794" s="94">
        <v>2.9289999999999998</v>
      </c>
      <c r="H794" s="95">
        <f t="shared" si="12"/>
        <v>10866.763650225117</v>
      </c>
    </row>
    <row r="795" spans="1:8" x14ac:dyDescent="0.25">
      <c r="A795" s="1" t="s">
        <v>342</v>
      </c>
      <c r="B795" s="1" t="s">
        <v>2053</v>
      </c>
      <c r="C795" s="1" t="s">
        <v>2054</v>
      </c>
      <c r="D795" s="93">
        <v>104.1</v>
      </c>
      <c r="E795" s="29">
        <v>8383</v>
      </c>
      <c r="F795" s="26">
        <v>6</v>
      </c>
      <c r="G795" s="94">
        <v>2.1539999999999999</v>
      </c>
      <c r="H795" s="95">
        <f t="shared" si="12"/>
        <v>7542.498734032205</v>
      </c>
    </row>
    <row r="796" spans="1:8" x14ac:dyDescent="0.25">
      <c r="A796" s="1" t="s">
        <v>342</v>
      </c>
      <c r="B796" s="1" t="s">
        <v>2055</v>
      </c>
      <c r="C796" s="1" t="s">
        <v>2056</v>
      </c>
      <c r="D796" s="93">
        <v>145.5</v>
      </c>
      <c r="E796" s="29">
        <v>7935</v>
      </c>
      <c r="F796" s="26">
        <v>10</v>
      </c>
      <c r="G796" s="94">
        <v>3.9809999999999999</v>
      </c>
      <c r="H796" s="95">
        <f t="shared" si="12"/>
        <v>13194.993770085488</v>
      </c>
    </row>
    <row r="797" spans="1:8" x14ac:dyDescent="0.25">
      <c r="A797" s="1" t="s">
        <v>342</v>
      </c>
      <c r="B797" s="1" t="s">
        <v>2057</v>
      </c>
      <c r="C797" s="1" t="s">
        <v>2058</v>
      </c>
      <c r="D797" s="93">
        <v>104.3</v>
      </c>
      <c r="E797" s="29">
        <v>7880</v>
      </c>
      <c r="F797" s="26">
        <v>6</v>
      </c>
      <c r="G797" s="94">
        <v>2.1539999999999999</v>
      </c>
      <c r="H797" s="95">
        <f t="shared" si="12"/>
        <v>7089.9308152420108</v>
      </c>
    </row>
    <row r="798" spans="1:8" x14ac:dyDescent="0.25">
      <c r="A798" s="1" t="s">
        <v>342</v>
      </c>
      <c r="B798" s="1" t="s">
        <v>2059</v>
      </c>
      <c r="C798" s="1" t="s">
        <v>2060</v>
      </c>
      <c r="D798" s="93">
        <v>123.9</v>
      </c>
      <c r="E798" s="29">
        <v>9780</v>
      </c>
      <c r="F798" s="26">
        <v>8</v>
      </c>
      <c r="G798" s="94">
        <v>2.9289999999999998</v>
      </c>
      <c r="H798" s="95">
        <f t="shared" si="12"/>
        <v>11965.429914343804</v>
      </c>
    </row>
    <row r="799" spans="1:8" x14ac:dyDescent="0.25">
      <c r="A799" s="1" t="s">
        <v>342</v>
      </c>
      <c r="B799" s="1" t="s">
        <v>2061</v>
      </c>
      <c r="C799" s="1" t="s">
        <v>2062</v>
      </c>
      <c r="D799" s="93">
        <v>151.4</v>
      </c>
      <c r="E799" s="29">
        <v>9679</v>
      </c>
      <c r="F799" s="26">
        <v>10</v>
      </c>
      <c r="G799" s="94">
        <v>3.9809999999999999</v>
      </c>
      <c r="H799" s="95">
        <f t="shared" si="12"/>
        <v>16095.065494726838</v>
      </c>
    </row>
    <row r="800" spans="1:8" x14ac:dyDescent="0.25">
      <c r="A800" s="1" t="s">
        <v>342</v>
      </c>
      <c r="B800" s="1" t="s">
        <v>2063</v>
      </c>
      <c r="C800" s="1" t="s">
        <v>2064</v>
      </c>
      <c r="D800" s="93">
        <v>145.80000000000001</v>
      </c>
      <c r="E800" s="29">
        <v>9106</v>
      </c>
      <c r="F800" s="26">
        <v>10</v>
      </c>
      <c r="G800" s="94">
        <v>3.9809999999999999</v>
      </c>
      <c r="H800" s="95">
        <f t="shared" si="12"/>
        <v>15142.232296206485</v>
      </c>
    </row>
    <row r="801" spans="1:8" x14ac:dyDescent="0.25">
      <c r="A801" s="1" t="s">
        <v>342</v>
      </c>
      <c r="B801" s="1" t="s">
        <v>2065</v>
      </c>
      <c r="C801" s="1" t="s">
        <v>2066</v>
      </c>
      <c r="D801" s="93">
        <v>145</v>
      </c>
      <c r="E801" s="29">
        <v>10444</v>
      </c>
      <c r="F801" s="26">
        <v>9</v>
      </c>
      <c r="G801" s="94">
        <v>3.415</v>
      </c>
      <c r="H801" s="95">
        <f t="shared" si="12"/>
        <v>14897.989093507624</v>
      </c>
    </row>
    <row r="802" spans="1:8" x14ac:dyDescent="0.25">
      <c r="A802" s="1" t="s">
        <v>342</v>
      </c>
      <c r="B802" s="1" t="s">
        <v>2067</v>
      </c>
      <c r="C802" s="1" t="s">
        <v>2068</v>
      </c>
      <c r="D802" s="93">
        <v>117.8</v>
      </c>
      <c r="E802" s="29">
        <v>8584</v>
      </c>
      <c r="F802" s="26">
        <v>7</v>
      </c>
      <c r="G802" s="94">
        <v>2.512</v>
      </c>
      <c r="H802" s="95">
        <f t="shared" si="12"/>
        <v>9006.9846966633904</v>
      </c>
    </row>
    <row r="803" spans="1:8" x14ac:dyDescent="0.25">
      <c r="A803" s="1" t="s">
        <v>342</v>
      </c>
      <c r="B803" s="1" t="s">
        <v>2069</v>
      </c>
      <c r="C803" s="1" t="s">
        <v>2070</v>
      </c>
      <c r="D803" s="93">
        <v>146.1</v>
      </c>
      <c r="E803" s="29">
        <v>10848</v>
      </c>
      <c r="F803" s="26">
        <v>10</v>
      </c>
      <c r="G803" s="94">
        <v>3.9809999999999999</v>
      </c>
      <c r="H803" s="95">
        <f t="shared" si="12"/>
        <v>18038.97825052141</v>
      </c>
    </row>
    <row r="804" spans="1:8" x14ac:dyDescent="0.25">
      <c r="A804" s="1" t="s">
        <v>342</v>
      </c>
      <c r="B804" s="1" t="s">
        <v>2071</v>
      </c>
      <c r="C804" s="1" t="s">
        <v>2072</v>
      </c>
      <c r="D804" s="93">
        <v>119.1</v>
      </c>
      <c r="E804" s="29">
        <v>9000</v>
      </c>
      <c r="F804" s="26">
        <v>7</v>
      </c>
      <c r="G804" s="94">
        <v>2.512</v>
      </c>
      <c r="H804" s="95">
        <f t="shared" si="12"/>
        <v>9443.4834890459588</v>
      </c>
    </row>
    <row r="805" spans="1:8" x14ac:dyDescent="0.25">
      <c r="A805" s="1" t="s">
        <v>342</v>
      </c>
      <c r="B805" s="1" t="s">
        <v>2073</v>
      </c>
      <c r="C805" s="1" t="s">
        <v>2074</v>
      </c>
      <c r="D805" s="93">
        <v>126.8</v>
      </c>
      <c r="E805" s="29">
        <v>9601</v>
      </c>
      <c r="F805" s="26">
        <v>8</v>
      </c>
      <c r="G805" s="94">
        <v>2.9289999999999998</v>
      </c>
      <c r="H805" s="95">
        <f t="shared" si="12"/>
        <v>11746.430736974933</v>
      </c>
    </row>
    <row r="806" spans="1:8" x14ac:dyDescent="0.25">
      <c r="A806" s="1" t="s">
        <v>342</v>
      </c>
      <c r="B806" s="1" t="s">
        <v>2075</v>
      </c>
      <c r="C806" s="1" t="s">
        <v>2076</v>
      </c>
      <c r="D806" s="93">
        <v>127.6</v>
      </c>
      <c r="E806" s="29">
        <v>10090</v>
      </c>
      <c r="F806" s="26">
        <v>8</v>
      </c>
      <c r="G806" s="94">
        <v>2.9289999999999998</v>
      </c>
      <c r="H806" s="95">
        <f t="shared" si="12"/>
        <v>12344.702232692123</v>
      </c>
    </row>
    <row r="807" spans="1:8" x14ac:dyDescent="0.25">
      <c r="A807" s="1" t="s">
        <v>342</v>
      </c>
      <c r="B807" s="1" t="s">
        <v>2077</v>
      </c>
      <c r="C807" s="1" t="s">
        <v>2078</v>
      </c>
      <c r="D807" s="93">
        <v>85.6</v>
      </c>
      <c r="E807" s="29">
        <v>7797</v>
      </c>
      <c r="F807" s="26">
        <v>5</v>
      </c>
      <c r="G807" s="94">
        <v>1.8480000000000001</v>
      </c>
      <c r="H807" s="95">
        <f t="shared" si="12"/>
        <v>6018.656835281352</v>
      </c>
    </row>
    <row r="808" spans="1:8" x14ac:dyDescent="0.25">
      <c r="A808" s="1" t="s">
        <v>342</v>
      </c>
      <c r="B808" s="1" t="s">
        <v>2079</v>
      </c>
      <c r="C808" s="1" t="s">
        <v>2080</v>
      </c>
      <c r="D808" s="93">
        <v>112.7</v>
      </c>
      <c r="E808" s="29">
        <v>9272</v>
      </c>
      <c r="F808" s="26">
        <v>7</v>
      </c>
      <c r="G808" s="94">
        <v>2.512</v>
      </c>
      <c r="H808" s="95">
        <f t="shared" si="12"/>
        <v>9728.8865456037929</v>
      </c>
    </row>
    <row r="809" spans="1:8" x14ac:dyDescent="0.25">
      <c r="A809" s="1" t="s">
        <v>342</v>
      </c>
      <c r="B809" s="1" t="s">
        <v>2081</v>
      </c>
      <c r="C809" s="1" t="s">
        <v>2082</v>
      </c>
      <c r="D809" s="93">
        <v>103.9</v>
      </c>
      <c r="E809" s="29">
        <v>7268</v>
      </c>
      <c r="F809" s="26">
        <v>6</v>
      </c>
      <c r="G809" s="94">
        <v>2.1539999999999999</v>
      </c>
      <c r="H809" s="95">
        <f t="shared" si="12"/>
        <v>6539.2915184237218</v>
      </c>
    </row>
    <row r="810" spans="1:8" x14ac:dyDescent="0.25">
      <c r="A810" s="1" t="s">
        <v>342</v>
      </c>
      <c r="B810" s="1" t="s">
        <v>2083</v>
      </c>
      <c r="C810" s="1" t="s">
        <v>2084</v>
      </c>
      <c r="D810" s="93">
        <v>90.2</v>
      </c>
      <c r="E810" s="29">
        <v>8297</v>
      </c>
      <c r="F810" s="26">
        <v>5</v>
      </c>
      <c r="G810" s="94">
        <v>1.8480000000000001</v>
      </c>
      <c r="H810" s="95">
        <f t="shared" si="12"/>
        <v>6404.6166169461821</v>
      </c>
    </row>
    <row r="811" spans="1:8" x14ac:dyDescent="0.25">
      <c r="A811" s="1" t="s">
        <v>342</v>
      </c>
      <c r="B811" s="1" t="s">
        <v>2085</v>
      </c>
      <c r="C811" s="1" t="s">
        <v>2086</v>
      </c>
      <c r="D811" s="93">
        <v>68.2</v>
      </c>
      <c r="E811" s="29">
        <v>9012</v>
      </c>
      <c r="F811" s="26">
        <v>3</v>
      </c>
      <c r="G811" s="94">
        <v>1.359</v>
      </c>
      <c r="H811" s="95">
        <f t="shared" si="12"/>
        <v>5115.7665818851947</v>
      </c>
    </row>
    <row r="812" spans="1:8" x14ac:dyDescent="0.25">
      <c r="A812" s="1" t="s">
        <v>342</v>
      </c>
      <c r="B812" s="1" t="s">
        <v>2087</v>
      </c>
      <c r="C812" s="1" t="s">
        <v>2088</v>
      </c>
      <c r="D812" s="93">
        <v>96.2</v>
      </c>
      <c r="E812" s="29">
        <v>9311</v>
      </c>
      <c r="F812" s="26">
        <v>5</v>
      </c>
      <c r="G812" s="94">
        <v>1.8480000000000001</v>
      </c>
      <c r="H812" s="95">
        <f t="shared" si="12"/>
        <v>7187.3430541624548</v>
      </c>
    </row>
    <row r="813" spans="1:8" x14ac:dyDescent="0.25">
      <c r="A813" s="1" t="s">
        <v>342</v>
      </c>
      <c r="B813" s="1" t="s">
        <v>2089</v>
      </c>
      <c r="C813" s="1" t="s">
        <v>2090</v>
      </c>
      <c r="D813" s="93">
        <v>87.4</v>
      </c>
      <c r="E813" s="29">
        <v>8146</v>
      </c>
      <c r="F813" s="26">
        <v>5</v>
      </c>
      <c r="G813" s="94">
        <v>1.8480000000000001</v>
      </c>
      <c r="H813" s="95">
        <f t="shared" si="12"/>
        <v>6288.0567628834033</v>
      </c>
    </row>
    <row r="814" spans="1:8" x14ac:dyDescent="0.25">
      <c r="A814" s="1" t="s">
        <v>345</v>
      </c>
      <c r="B814" s="1" t="s">
        <v>2091</v>
      </c>
      <c r="C814" s="1" t="s">
        <v>2092</v>
      </c>
      <c r="D814" s="93">
        <v>135.6</v>
      </c>
      <c r="E814" s="29">
        <v>8398</v>
      </c>
      <c r="F814" s="26">
        <v>9</v>
      </c>
      <c r="G814" s="94">
        <v>3.415</v>
      </c>
      <c r="H814" s="95">
        <f t="shared" si="12"/>
        <v>11979.443930225683</v>
      </c>
    </row>
    <row r="815" spans="1:8" x14ac:dyDescent="0.25">
      <c r="A815" s="1" t="s">
        <v>345</v>
      </c>
      <c r="B815" s="1" t="s">
        <v>2093</v>
      </c>
      <c r="C815" s="1" t="s">
        <v>2094</v>
      </c>
      <c r="D815" s="93">
        <v>114</v>
      </c>
      <c r="E815" s="29">
        <v>8913</v>
      </c>
      <c r="F815" s="26">
        <v>7</v>
      </c>
      <c r="G815" s="94">
        <v>2.512</v>
      </c>
      <c r="H815" s="95">
        <f t="shared" si="12"/>
        <v>9352.1964819851801</v>
      </c>
    </row>
    <row r="816" spans="1:8" x14ac:dyDescent="0.25">
      <c r="A816" s="1" t="s">
        <v>345</v>
      </c>
      <c r="B816" s="1" t="s">
        <v>2095</v>
      </c>
      <c r="C816" s="1" t="s">
        <v>2096</v>
      </c>
      <c r="D816" s="93">
        <v>95.5</v>
      </c>
      <c r="E816" s="29">
        <v>7655</v>
      </c>
      <c r="F816" s="26">
        <v>5</v>
      </c>
      <c r="G816" s="94">
        <v>1.8480000000000001</v>
      </c>
      <c r="H816" s="95">
        <f t="shared" si="12"/>
        <v>5909.0442572885404</v>
      </c>
    </row>
    <row r="817" spans="1:8" x14ac:dyDescent="0.25">
      <c r="A817" s="1" t="s">
        <v>345</v>
      </c>
      <c r="B817" s="1" t="s">
        <v>2097</v>
      </c>
      <c r="C817" s="1" t="s">
        <v>2098</v>
      </c>
      <c r="D817" s="93">
        <v>90.2</v>
      </c>
      <c r="E817" s="29">
        <v>7603</v>
      </c>
      <c r="F817" s="26">
        <v>5</v>
      </c>
      <c r="G817" s="94">
        <v>1.8480000000000001</v>
      </c>
      <c r="H817" s="95">
        <f t="shared" si="12"/>
        <v>5868.9044399953982</v>
      </c>
    </row>
    <row r="818" spans="1:8" x14ac:dyDescent="0.25">
      <c r="A818" s="1" t="s">
        <v>345</v>
      </c>
      <c r="B818" s="1" t="s">
        <v>2099</v>
      </c>
      <c r="C818" s="1" t="s">
        <v>2100</v>
      </c>
      <c r="D818" s="93">
        <v>127.8</v>
      </c>
      <c r="E818" s="29">
        <v>7909</v>
      </c>
      <c r="F818" s="26">
        <v>8</v>
      </c>
      <c r="G818" s="94">
        <v>2.9289999999999998</v>
      </c>
      <c r="H818" s="95">
        <f t="shared" si="12"/>
        <v>9676.3379542479688</v>
      </c>
    </row>
    <row r="819" spans="1:8" x14ac:dyDescent="0.25">
      <c r="A819" s="1" t="s">
        <v>345</v>
      </c>
      <c r="B819" s="1" t="s">
        <v>2101</v>
      </c>
      <c r="C819" s="1" t="s">
        <v>2102</v>
      </c>
      <c r="D819" s="93">
        <v>67.7</v>
      </c>
      <c r="E819" s="29">
        <v>9317</v>
      </c>
      <c r="F819" s="26">
        <v>3</v>
      </c>
      <c r="G819" s="94">
        <v>1.359</v>
      </c>
      <c r="H819" s="95">
        <f t="shared" si="12"/>
        <v>5288.9033780985756</v>
      </c>
    </row>
    <row r="820" spans="1:8" x14ac:dyDescent="0.25">
      <c r="A820" s="1" t="s">
        <v>345</v>
      </c>
      <c r="B820" s="1" t="s">
        <v>2103</v>
      </c>
      <c r="C820" s="1" t="s">
        <v>2104</v>
      </c>
      <c r="D820" s="93">
        <v>91.2</v>
      </c>
      <c r="E820" s="29">
        <v>7148</v>
      </c>
      <c r="F820" s="26">
        <v>5</v>
      </c>
      <c r="G820" s="94">
        <v>1.8480000000000001</v>
      </c>
      <c r="H820" s="95">
        <f t="shared" si="12"/>
        <v>5517.6810386804036</v>
      </c>
    </row>
    <row r="821" spans="1:8" x14ac:dyDescent="0.25">
      <c r="A821" s="1" t="s">
        <v>345</v>
      </c>
      <c r="B821" s="1" t="s">
        <v>2105</v>
      </c>
      <c r="C821" s="1" t="s">
        <v>2106</v>
      </c>
      <c r="D821" s="93">
        <v>74.400000000000006</v>
      </c>
      <c r="E821" s="29">
        <v>8913</v>
      </c>
      <c r="F821" s="26">
        <v>4</v>
      </c>
      <c r="G821" s="94">
        <v>1.585</v>
      </c>
      <c r="H821" s="95">
        <f t="shared" si="12"/>
        <v>5900.967923545586</v>
      </c>
    </row>
    <row r="822" spans="1:8" x14ac:dyDescent="0.25">
      <c r="A822" s="1" t="s">
        <v>345</v>
      </c>
      <c r="B822" s="1" t="s">
        <v>2107</v>
      </c>
      <c r="C822" s="1" t="s">
        <v>2108</v>
      </c>
      <c r="D822" s="93">
        <v>72</v>
      </c>
      <c r="E822" s="29">
        <v>7859</v>
      </c>
      <c r="F822" s="26">
        <v>3</v>
      </c>
      <c r="G822" s="94">
        <v>1.359</v>
      </c>
      <c r="H822" s="95">
        <f t="shared" si="12"/>
        <v>4461.2527260359238</v>
      </c>
    </row>
    <row r="823" spans="1:8" x14ac:dyDescent="0.25">
      <c r="A823" s="1" t="s">
        <v>345</v>
      </c>
      <c r="B823" s="1" t="s">
        <v>2109</v>
      </c>
      <c r="C823" s="1" t="s">
        <v>2110</v>
      </c>
      <c r="D823" s="93">
        <v>81.2</v>
      </c>
      <c r="E823" s="29">
        <v>7665</v>
      </c>
      <c r="F823" s="26">
        <v>4</v>
      </c>
      <c r="G823" s="94">
        <v>1.585</v>
      </c>
      <c r="H823" s="95">
        <f t="shared" si="12"/>
        <v>5074.7132429010344</v>
      </c>
    </row>
    <row r="824" spans="1:8" x14ac:dyDescent="0.25">
      <c r="A824" s="1" t="s">
        <v>345</v>
      </c>
      <c r="B824" s="1" t="s">
        <v>2111</v>
      </c>
      <c r="C824" s="1" t="s">
        <v>2112</v>
      </c>
      <c r="D824" s="93">
        <v>86</v>
      </c>
      <c r="E824" s="29">
        <v>10445</v>
      </c>
      <c r="F824" s="26">
        <v>5</v>
      </c>
      <c r="G824" s="94">
        <v>1.8480000000000001</v>
      </c>
      <c r="H824" s="95">
        <f t="shared" si="12"/>
        <v>8062.6998389782893</v>
      </c>
    </row>
    <row r="825" spans="1:8" x14ac:dyDescent="0.25">
      <c r="A825" s="1" t="s">
        <v>345</v>
      </c>
      <c r="B825" s="1" t="s">
        <v>2113</v>
      </c>
      <c r="C825" s="1" t="s">
        <v>2114</v>
      </c>
      <c r="D825" s="93">
        <v>113.4</v>
      </c>
      <c r="E825" s="29">
        <v>8666</v>
      </c>
      <c r="F825" s="26">
        <v>7</v>
      </c>
      <c r="G825" s="94">
        <v>2.512</v>
      </c>
      <c r="H825" s="95">
        <f t="shared" si="12"/>
        <v>9093.025324008031</v>
      </c>
    </row>
    <row r="826" spans="1:8" x14ac:dyDescent="0.25">
      <c r="A826" s="1" t="s">
        <v>345</v>
      </c>
      <c r="B826" s="1" t="s">
        <v>2115</v>
      </c>
      <c r="C826" s="1" t="s">
        <v>2116</v>
      </c>
      <c r="D826" s="93">
        <v>80.599999999999994</v>
      </c>
      <c r="E826" s="29">
        <v>7524</v>
      </c>
      <c r="F826" s="26">
        <v>4</v>
      </c>
      <c r="G826" s="94">
        <v>1.585</v>
      </c>
      <c r="H826" s="95">
        <f t="shared" si="12"/>
        <v>4981.3623535012885</v>
      </c>
    </row>
    <row r="827" spans="1:8" x14ac:dyDescent="0.25">
      <c r="A827" s="1" t="s">
        <v>345</v>
      </c>
      <c r="B827" s="1" t="s">
        <v>2117</v>
      </c>
      <c r="C827" s="1" t="s">
        <v>2118</v>
      </c>
      <c r="D827" s="93">
        <v>75.599999999999994</v>
      </c>
      <c r="E827" s="29">
        <v>7706</v>
      </c>
      <c r="F827" s="26">
        <v>4</v>
      </c>
      <c r="G827" s="94">
        <v>1.585</v>
      </c>
      <c r="H827" s="95">
        <f t="shared" si="12"/>
        <v>5101.8578277619536</v>
      </c>
    </row>
    <row r="828" spans="1:8" x14ac:dyDescent="0.25">
      <c r="A828" s="1" t="s">
        <v>345</v>
      </c>
      <c r="B828" s="1" t="s">
        <v>2119</v>
      </c>
      <c r="C828" s="1" t="s">
        <v>2120</v>
      </c>
      <c r="D828" s="93">
        <v>80.7</v>
      </c>
      <c r="E828" s="29">
        <v>7192</v>
      </c>
      <c r="F828" s="26">
        <v>4</v>
      </c>
      <c r="G828" s="94">
        <v>1.585</v>
      </c>
      <c r="H828" s="95">
        <f t="shared" si="12"/>
        <v>4761.5574224323864</v>
      </c>
    </row>
    <row r="829" spans="1:8" x14ac:dyDescent="0.25">
      <c r="A829" s="1" t="s">
        <v>345</v>
      </c>
      <c r="B829" s="1" t="s">
        <v>2121</v>
      </c>
      <c r="C829" s="1" t="s">
        <v>2122</v>
      </c>
      <c r="D829" s="93">
        <v>58.6</v>
      </c>
      <c r="E829" s="29">
        <v>7882</v>
      </c>
      <c r="F829" s="26">
        <v>2</v>
      </c>
      <c r="G829" s="94">
        <v>1.1659999999999999</v>
      </c>
      <c r="H829" s="95">
        <f t="shared" si="12"/>
        <v>3838.88464169895</v>
      </c>
    </row>
    <row r="830" spans="1:8" x14ac:dyDescent="0.25">
      <c r="A830" s="1" t="s">
        <v>345</v>
      </c>
      <c r="B830" s="1" t="s">
        <v>2123</v>
      </c>
      <c r="C830" s="1" t="s">
        <v>2124</v>
      </c>
      <c r="D830" s="93">
        <v>76.599999999999994</v>
      </c>
      <c r="E830" s="29">
        <v>8495</v>
      </c>
      <c r="F830" s="26">
        <v>4</v>
      </c>
      <c r="G830" s="94">
        <v>1.585</v>
      </c>
      <c r="H830" s="95">
        <f t="shared" si="12"/>
        <v>5624.2255705732923</v>
      </c>
    </row>
    <row r="831" spans="1:8" x14ac:dyDescent="0.25">
      <c r="A831" s="1" t="s">
        <v>345</v>
      </c>
      <c r="B831" s="1" t="s">
        <v>2125</v>
      </c>
      <c r="C831" s="1" t="s">
        <v>2126</v>
      </c>
      <c r="D831" s="93">
        <v>114.1</v>
      </c>
      <c r="E831" s="29">
        <v>8108</v>
      </c>
      <c r="F831" s="26">
        <v>7</v>
      </c>
      <c r="G831" s="94">
        <v>2.512</v>
      </c>
      <c r="H831" s="95">
        <f t="shared" si="12"/>
        <v>8507.5293476871811</v>
      </c>
    </row>
    <row r="832" spans="1:8" x14ac:dyDescent="0.25">
      <c r="A832" s="1" t="s">
        <v>345</v>
      </c>
      <c r="B832" s="1" t="s">
        <v>2127</v>
      </c>
      <c r="C832" s="1" t="s">
        <v>2128</v>
      </c>
      <c r="D832" s="93">
        <v>116.5</v>
      </c>
      <c r="E832" s="29">
        <v>7872</v>
      </c>
      <c r="F832" s="26">
        <v>7</v>
      </c>
      <c r="G832" s="94">
        <v>2.512</v>
      </c>
      <c r="H832" s="95">
        <f t="shared" si="12"/>
        <v>8259.9002250855319</v>
      </c>
    </row>
    <row r="833" spans="1:8" x14ac:dyDescent="0.25">
      <c r="A833" s="1" t="s">
        <v>345</v>
      </c>
      <c r="B833" s="1" t="s">
        <v>2129</v>
      </c>
      <c r="C833" s="1" t="s">
        <v>2130</v>
      </c>
      <c r="D833" s="93">
        <v>89.1</v>
      </c>
      <c r="E833" s="29">
        <v>8272</v>
      </c>
      <c r="F833" s="26">
        <v>5</v>
      </c>
      <c r="G833" s="94">
        <v>1.8480000000000001</v>
      </c>
      <c r="H833" s="95">
        <f t="shared" si="12"/>
        <v>6385.31862786294</v>
      </c>
    </row>
    <row r="834" spans="1:8" x14ac:dyDescent="0.25">
      <c r="A834" s="1" t="s">
        <v>345</v>
      </c>
      <c r="B834" s="1" t="s">
        <v>2131</v>
      </c>
      <c r="C834" s="1" t="s">
        <v>2132</v>
      </c>
      <c r="D834" s="93">
        <v>123</v>
      </c>
      <c r="E834" s="29">
        <v>7938</v>
      </c>
      <c r="F834" s="26">
        <v>8</v>
      </c>
      <c r="G834" s="94">
        <v>2.9289999999999998</v>
      </c>
      <c r="H834" s="95">
        <f t="shared" si="12"/>
        <v>9711.8182678999074</v>
      </c>
    </row>
    <row r="835" spans="1:8" x14ac:dyDescent="0.25">
      <c r="A835" s="1" t="s">
        <v>345</v>
      </c>
      <c r="B835" s="1" t="s">
        <v>2133</v>
      </c>
      <c r="C835" s="1" t="s">
        <v>2134</v>
      </c>
      <c r="D835" s="93">
        <v>52.6</v>
      </c>
      <c r="E835" s="29">
        <v>7502</v>
      </c>
      <c r="F835" s="26">
        <v>2</v>
      </c>
      <c r="G835" s="94">
        <v>1.1659999999999999</v>
      </c>
      <c r="H835" s="95">
        <f t="shared" si="12"/>
        <v>3653.8077368720528</v>
      </c>
    </row>
    <row r="836" spans="1:8" x14ac:dyDescent="0.25">
      <c r="A836" s="1" t="s">
        <v>345</v>
      </c>
      <c r="B836" s="1" t="s">
        <v>2135</v>
      </c>
      <c r="C836" s="1" t="s">
        <v>2136</v>
      </c>
      <c r="D836" s="93">
        <v>63.4</v>
      </c>
      <c r="E836" s="29">
        <v>6274</v>
      </c>
      <c r="F836" s="26">
        <v>3</v>
      </c>
      <c r="G836" s="94">
        <v>1.359</v>
      </c>
      <c r="H836" s="95">
        <f t="shared" si="12"/>
        <v>3561.509047353275</v>
      </c>
    </row>
    <row r="837" spans="1:8" x14ac:dyDescent="0.25">
      <c r="A837" s="1" t="s">
        <v>348</v>
      </c>
      <c r="B837" s="1" t="s">
        <v>2137</v>
      </c>
      <c r="C837" s="1" t="s">
        <v>2138</v>
      </c>
      <c r="D837" s="93">
        <v>171.2</v>
      </c>
      <c r="E837" s="29">
        <v>8473</v>
      </c>
      <c r="F837" s="26">
        <v>12</v>
      </c>
      <c r="G837" s="94">
        <v>5.4119999999999999</v>
      </c>
      <c r="H837" s="95">
        <f t="shared" si="12"/>
        <v>19154.246633127161</v>
      </c>
    </row>
    <row r="838" spans="1:8" x14ac:dyDescent="0.25">
      <c r="A838" s="1" t="s">
        <v>348</v>
      </c>
      <c r="B838" s="1" t="s">
        <v>2139</v>
      </c>
      <c r="C838" s="1" t="s">
        <v>2140</v>
      </c>
      <c r="D838" s="93">
        <v>150</v>
      </c>
      <c r="E838" s="29">
        <v>7356</v>
      </c>
      <c r="F838" s="26">
        <v>10</v>
      </c>
      <c r="G838" s="94">
        <v>3.9809999999999999</v>
      </c>
      <c r="H838" s="95">
        <f t="shared" ref="H838:H901" si="13">E838*G838*$E$6797/SUMPRODUCT($E$5:$E$6795,$G$5:$G$6795)</f>
        <v>12232.183260585867</v>
      </c>
    </row>
    <row r="839" spans="1:8" x14ac:dyDescent="0.25">
      <c r="A839" s="1" t="s">
        <v>348</v>
      </c>
      <c r="B839" s="1" t="s">
        <v>2141</v>
      </c>
      <c r="C839" s="1" t="s">
        <v>2142</v>
      </c>
      <c r="D839" s="93">
        <v>96.6</v>
      </c>
      <c r="E839" s="29">
        <v>9656</v>
      </c>
      <c r="F839" s="26">
        <v>5</v>
      </c>
      <c r="G839" s="94">
        <v>1.8480000000000001</v>
      </c>
      <c r="H839" s="95">
        <f t="shared" si="13"/>
        <v>7453.6553035111883</v>
      </c>
    </row>
    <row r="840" spans="1:8" x14ac:dyDescent="0.25">
      <c r="A840" s="1" t="s">
        <v>348</v>
      </c>
      <c r="B840" s="1" t="s">
        <v>2143</v>
      </c>
      <c r="C840" s="1" t="s">
        <v>2144</v>
      </c>
      <c r="D840" s="93">
        <v>126.5</v>
      </c>
      <c r="E840" s="29">
        <v>10193</v>
      </c>
      <c r="F840" s="26">
        <v>8</v>
      </c>
      <c r="G840" s="94">
        <v>2.9289999999999998</v>
      </c>
      <c r="H840" s="95">
        <f t="shared" si="13"/>
        <v>12470.718519111082</v>
      </c>
    </row>
    <row r="841" spans="1:8" x14ac:dyDescent="0.25">
      <c r="A841" s="1" t="s">
        <v>348</v>
      </c>
      <c r="B841" s="1" t="s">
        <v>2145</v>
      </c>
      <c r="C841" s="1" t="s">
        <v>2146</v>
      </c>
      <c r="D841" s="93">
        <v>139.30000000000001</v>
      </c>
      <c r="E841" s="29">
        <v>6851</v>
      </c>
      <c r="F841" s="26">
        <v>9</v>
      </c>
      <c r="G841" s="94">
        <v>3.415</v>
      </c>
      <c r="H841" s="95">
        <f t="shared" si="13"/>
        <v>9772.7042588683198</v>
      </c>
    </row>
    <row r="842" spans="1:8" x14ac:dyDescent="0.25">
      <c r="A842" s="1" t="s">
        <v>348</v>
      </c>
      <c r="B842" s="1" t="s">
        <v>2147</v>
      </c>
      <c r="C842" s="1" t="s">
        <v>2148</v>
      </c>
      <c r="D842" s="93">
        <v>168</v>
      </c>
      <c r="E842" s="29">
        <v>5723</v>
      </c>
      <c r="F842" s="26">
        <v>11</v>
      </c>
      <c r="G842" s="94">
        <v>4.6420000000000003</v>
      </c>
      <c r="H842" s="95">
        <f t="shared" si="13"/>
        <v>11096.830767350237</v>
      </c>
    </row>
    <row r="843" spans="1:8" x14ac:dyDescent="0.25">
      <c r="A843" s="1" t="s">
        <v>348</v>
      </c>
      <c r="B843" s="1" t="s">
        <v>2149</v>
      </c>
      <c r="C843" s="1" t="s">
        <v>2150</v>
      </c>
      <c r="D843" s="93">
        <v>162.5</v>
      </c>
      <c r="E843" s="29">
        <v>6506</v>
      </c>
      <c r="F843" s="26">
        <v>11</v>
      </c>
      <c r="G843" s="94">
        <v>4.6420000000000003</v>
      </c>
      <c r="H843" s="95">
        <f t="shared" si="13"/>
        <v>12615.058705640511</v>
      </c>
    </row>
    <row r="844" spans="1:8" x14ac:dyDescent="0.25">
      <c r="A844" s="1" t="s">
        <v>348</v>
      </c>
      <c r="B844" s="1" t="s">
        <v>2151</v>
      </c>
      <c r="C844" s="1" t="s">
        <v>2152</v>
      </c>
      <c r="D844" s="93">
        <v>122.3</v>
      </c>
      <c r="E844" s="29">
        <v>9248</v>
      </c>
      <c r="F844" s="26">
        <v>8</v>
      </c>
      <c r="G844" s="94">
        <v>2.9289999999999998</v>
      </c>
      <c r="H844" s="95">
        <f t="shared" si="13"/>
        <v>11314.549677694427</v>
      </c>
    </row>
    <row r="845" spans="1:8" x14ac:dyDescent="0.25">
      <c r="A845" s="1" t="s">
        <v>348</v>
      </c>
      <c r="B845" s="1" t="s">
        <v>2153</v>
      </c>
      <c r="C845" s="1" t="s">
        <v>2154</v>
      </c>
      <c r="D845" s="93">
        <v>111.8</v>
      </c>
      <c r="E845" s="29">
        <v>7816</v>
      </c>
      <c r="F845" s="26">
        <v>7</v>
      </c>
      <c r="G845" s="94">
        <v>2.512</v>
      </c>
      <c r="H845" s="95">
        <f t="shared" si="13"/>
        <v>8201.1407722648019</v>
      </c>
    </row>
    <row r="846" spans="1:8" x14ac:dyDescent="0.25">
      <c r="A846" s="1" t="s">
        <v>348</v>
      </c>
      <c r="B846" s="1" t="s">
        <v>2155</v>
      </c>
      <c r="C846" s="1" t="s">
        <v>2156</v>
      </c>
      <c r="D846" s="93">
        <v>105.1</v>
      </c>
      <c r="E846" s="29">
        <v>8841</v>
      </c>
      <c r="F846" s="26">
        <v>6</v>
      </c>
      <c r="G846" s="94">
        <v>2.1539999999999999</v>
      </c>
      <c r="H846" s="95">
        <f t="shared" si="13"/>
        <v>7954.5784692328189</v>
      </c>
    </row>
    <row r="847" spans="1:8" x14ac:dyDescent="0.25">
      <c r="A847" s="1" t="s">
        <v>348</v>
      </c>
      <c r="B847" s="1" t="s">
        <v>2157</v>
      </c>
      <c r="C847" s="1" t="s">
        <v>2158</v>
      </c>
      <c r="D847" s="93">
        <v>127.4</v>
      </c>
      <c r="E847" s="29">
        <v>7089</v>
      </c>
      <c r="F847" s="26">
        <v>8</v>
      </c>
      <c r="G847" s="94">
        <v>2.9289999999999998</v>
      </c>
      <c r="H847" s="95">
        <f t="shared" si="13"/>
        <v>8673.1014992620876</v>
      </c>
    </row>
    <row r="848" spans="1:8" x14ac:dyDescent="0.25">
      <c r="A848" s="1" t="s">
        <v>348</v>
      </c>
      <c r="B848" s="1" t="s">
        <v>2159</v>
      </c>
      <c r="C848" s="1" t="s">
        <v>2160</v>
      </c>
      <c r="D848" s="93">
        <v>133.6</v>
      </c>
      <c r="E848" s="29">
        <v>10241</v>
      </c>
      <c r="F848" s="26">
        <v>9</v>
      </c>
      <c r="G848" s="94">
        <v>3.415</v>
      </c>
      <c r="H848" s="95">
        <f t="shared" si="13"/>
        <v>14608.416919438105</v>
      </c>
    </row>
    <row r="849" spans="1:8" x14ac:dyDescent="0.25">
      <c r="A849" s="1" t="s">
        <v>348</v>
      </c>
      <c r="B849" s="1" t="s">
        <v>2161</v>
      </c>
      <c r="C849" s="1" t="s">
        <v>2162</v>
      </c>
      <c r="D849" s="93">
        <v>148.80000000000001</v>
      </c>
      <c r="E849" s="29">
        <v>7251</v>
      </c>
      <c r="F849" s="26">
        <v>10</v>
      </c>
      <c r="G849" s="94">
        <v>3.9809999999999999</v>
      </c>
      <c r="H849" s="95">
        <f t="shared" si="13"/>
        <v>12057.58031844863</v>
      </c>
    </row>
    <row r="850" spans="1:8" x14ac:dyDescent="0.25">
      <c r="A850" s="1" t="s">
        <v>348</v>
      </c>
      <c r="B850" s="1" t="s">
        <v>2163</v>
      </c>
      <c r="C850" s="1" t="s">
        <v>2164</v>
      </c>
      <c r="D850" s="93">
        <v>123.7</v>
      </c>
      <c r="E850" s="29">
        <v>10307</v>
      </c>
      <c r="F850" s="26">
        <v>8</v>
      </c>
      <c r="G850" s="94">
        <v>2.9289999999999998</v>
      </c>
      <c r="H850" s="95">
        <f t="shared" si="13"/>
        <v>12610.192855535948</v>
      </c>
    </row>
    <row r="851" spans="1:8" x14ac:dyDescent="0.25">
      <c r="A851" s="1" t="s">
        <v>348</v>
      </c>
      <c r="B851" s="1" t="s">
        <v>2165</v>
      </c>
      <c r="C851" s="1" t="s">
        <v>2166</v>
      </c>
      <c r="D851" s="93">
        <v>109.5</v>
      </c>
      <c r="E851" s="29">
        <v>10766</v>
      </c>
      <c r="F851" s="26">
        <v>7</v>
      </c>
      <c r="G851" s="94">
        <v>2.512</v>
      </c>
      <c r="H851" s="95">
        <f t="shared" si="13"/>
        <v>11296.504804785422</v>
      </c>
    </row>
    <row r="852" spans="1:8" x14ac:dyDescent="0.25">
      <c r="A852" s="1" t="s">
        <v>348</v>
      </c>
      <c r="B852" s="1" t="s">
        <v>2167</v>
      </c>
      <c r="C852" s="1" t="s">
        <v>2168</v>
      </c>
      <c r="D852" s="93">
        <v>115.5</v>
      </c>
      <c r="E852" s="29">
        <v>7805</v>
      </c>
      <c r="F852" s="26">
        <v>7</v>
      </c>
      <c r="G852" s="94">
        <v>2.512</v>
      </c>
      <c r="H852" s="95">
        <f t="shared" si="13"/>
        <v>8189.5987368893011</v>
      </c>
    </row>
    <row r="853" spans="1:8" x14ac:dyDescent="0.25">
      <c r="A853" s="1" t="s">
        <v>348</v>
      </c>
      <c r="B853" s="1" t="s">
        <v>2169</v>
      </c>
      <c r="C853" s="1" t="s">
        <v>2170</v>
      </c>
      <c r="D853" s="93">
        <v>206.6</v>
      </c>
      <c r="E853" s="29">
        <v>5900</v>
      </c>
      <c r="F853" s="26">
        <v>14</v>
      </c>
      <c r="G853" s="94">
        <v>7.3559999999999999</v>
      </c>
      <c r="H853" s="95">
        <f t="shared" si="13"/>
        <v>18128.581069444015</v>
      </c>
    </row>
    <row r="854" spans="1:8" x14ac:dyDescent="0.25">
      <c r="A854" s="1" t="s">
        <v>348</v>
      </c>
      <c r="B854" s="1" t="s">
        <v>2171</v>
      </c>
      <c r="C854" s="1" t="s">
        <v>2172</v>
      </c>
      <c r="D854" s="93">
        <v>147.6</v>
      </c>
      <c r="E854" s="29">
        <v>7033</v>
      </c>
      <c r="F854" s="26">
        <v>10</v>
      </c>
      <c r="G854" s="94">
        <v>3.9809999999999999</v>
      </c>
      <c r="H854" s="95">
        <f t="shared" si="13"/>
        <v>11695.071352868461</v>
      </c>
    </row>
    <row r="855" spans="1:8" x14ac:dyDescent="0.25">
      <c r="A855" s="1" t="s">
        <v>348</v>
      </c>
      <c r="B855" s="1" t="s">
        <v>2173</v>
      </c>
      <c r="C855" s="1" t="s">
        <v>2174</v>
      </c>
      <c r="D855" s="93">
        <v>139.30000000000001</v>
      </c>
      <c r="E855" s="29">
        <v>8681</v>
      </c>
      <c r="F855" s="26">
        <v>9</v>
      </c>
      <c r="G855" s="94">
        <v>3.415</v>
      </c>
      <c r="H855" s="95">
        <f t="shared" si="13"/>
        <v>12383.133217229</v>
      </c>
    </row>
    <row r="856" spans="1:8" x14ac:dyDescent="0.25">
      <c r="A856" s="1" t="s">
        <v>348</v>
      </c>
      <c r="B856" s="1" t="s">
        <v>2175</v>
      </c>
      <c r="C856" s="1" t="s">
        <v>2176</v>
      </c>
      <c r="D856" s="93">
        <v>142.69999999999999</v>
      </c>
      <c r="E856" s="29">
        <v>8151</v>
      </c>
      <c r="F856" s="26">
        <v>9</v>
      </c>
      <c r="G856" s="94">
        <v>3.415</v>
      </c>
      <c r="H856" s="95">
        <f t="shared" si="13"/>
        <v>11627.107344042573</v>
      </c>
    </row>
    <row r="857" spans="1:8" x14ac:dyDescent="0.25">
      <c r="A857" s="1" t="s">
        <v>348</v>
      </c>
      <c r="B857" s="1" t="s">
        <v>2177</v>
      </c>
      <c r="C857" s="1" t="s">
        <v>2178</v>
      </c>
      <c r="D857" s="93">
        <v>94.2</v>
      </c>
      <c r="E857" s="29">
        <v>9362</v>
      </c>
      <c r="F857" s="26">
        <v>5</v>
      </c>
      <c r="G857" s="94">
        <v>1.8480000000000001</v>
      </c>
      <c r="H857" s="95">
        <f t="shared" si="13"/>
        <v>7226.7109518922698</v>
      </c>
    </row>
    <row r="858" spans="1:8" x14ac:dyDescent="0.25">
      <c r="A858" s="1" t="s">
        <v>348</v>
      </c>
      <c r="B858" s="1" t="s">
        <v>2179</v>
      </c>
      <c r="C858" s="1" t="s">
        <v>2180</v>
      </c>
      <c r="D858" s="93">
        <v>153.4</v>
      </c>
      <c r="E858" s="29">
        <v>6898</v>
      </c>
      <c r="F858" s="26">
        <v>10</v>
      </c>
      <c r="G858" s="94">
        <v>3.9809999999999999</v>
      </c>
      <c r="H858" s="95">
        <f t="shared" si="13"/>
        <v>11470.581855834871</v>
      </c>
    </row>
    <row r="859" spans="1:8" x14ac:dyDescent="0.25">
      <c r="A859" s="1" t="s">
        <v>348</v>
      </c>
      <c r="B859" s="1" t="s">
        <v>2181</v>
      </c>
      <c r="C859" s="1" t="s">
        <v>2182</v>
      </c>
      <c r="D859" s="93">
        <v>115</v>
      </c>
      <c r="E859" s="29">
        <v>7435</v>
      </c>
      <c r="F859" s="26">
        <v>7</v>
      </c>
      <c r="G859" s="94">
        <v>2.512</v>
      </c>
      <c r="H859" s="95">
        <f t="shared" si="13"/>
        <v>7801.3666378951893</v>
      </c>
    </row>
    <row r="860" spans="1:8" x14ac:dyDescent="0.25">
      <c r="A860" s="1" t="s">
        <v>348</v>
      </c>
      <c r="B860" s="1" t="s">
        <v>2183</v>
      </c>
      <c r="C860" s="1" t="s">
        <v>2184</v>
      </c>
      <c r="D860" s="93">
        <v>144.6</v>
      </c>
      <c r="E860" s="29">
        <v>8894</v>
      </c>
      <c r="F860" s="26">
        <v>9</v>
      </c>
      <c r="G860" s="94">
        <v>3.415</v>
      </c>
      <c r="H860" s="95">
        <f t="shared" si="13"/>
        <v>12686.970030415243</v>
      </c>
    </row>
    <row r="861" spans="1:8" x14ac:dyDescent="0.25">
      <c r="A861" s="1" t="s">
        <v>348</v>
      </c>
      <c r="B861" s="1" t="s">
        <v>2185</v>
      </c>
      <c r="C861" s="1" t="s">
        <v>2186</v>
      </c>
      <c r="D861" s="93">
        <v>91.7</v>
      </c>
      <c r="E861" s="29">
        <v>8381</v>
      </c>
      <c r="F861" s="26">
        <v>5</v>
      </c>
      <c r="G861" s="94">
        <v>1.8480000000000001</v>
      </c>
      <c r="H861" s="95">
        <f t="shared" si="13"/>
        <v>6469.4578602658739</v>
      </c>
    </row>
    <row r="862" spans="1:8" x14ac:dyDescent="0.25">
      <c r="A862" s="1" t="s">
        <v>348</v>
      </c>
      <c r="B862" s="1" t="s">
        <v>2187</v>
      </c>
      <c r="C862" s="1" t="s">
        <v>2188</v>
      </c>
      <c r="D862" s="93">
        <v>117.1</v>
      </c>
      <c r="E862" s="29">
        <v>6907</v>
      </c>
      <c r="F862" s="26">
        <v>7</v>
      </c>
      <c r="G862" s="94">
        <v>2.512</v>
      </c>
      <c r="H862" s="95">
        <f t="shared" si="13"/>
        <v>7247.3489398711608</v>
      </c>
    </row>
    <row r="863" spans="1:8" x14ac:dyDescent="0.25">
      <c r="A863" s="1" t="s">
        <v>348</v>
      </c>
      <c r="B863" s="1" t="s">
        <v>2189</v>
      </c>
      <c r="C863" s="1" t="s">
        <v>2190</v>
      </c>
      <c r="D863" s="93">
        <v>76.599999999999994</v>
      </c>
      <c r="E863" s="29">
        <v>5873</v>
      </c>
      <c r="F863" s="26">
        <v>4</v>
      </c>
      <c r="G863" s="94">
        <v>1.585</v>
      </c>
      <c r="H863" s="95">
        <f t="shared" si="13"/>
        <v>3888.2962655652673</v>
      </c>
    </row>
    <row r="864" spans="1:8" x14ac:dyDescent="0.25">
      <c r="A864" s="1" t="s">
        <v>348</v>
      </c>
      <c r="B864" s="1" t="s">
        <v>2191</v>
      </c>
      <c r="C864" s="1" t="s">
        <v>2192</v>
      </c>
      <c r="D864" s="93">
        <v>94.8</v>
      </c>
      <c r="E864" s="29">
        <v>13465</v>
      </c>
      <c r="F864" s="26">
        <v>5</v>
      </c>
      <c r="G864" s="94">
        <v>1.8480000000000001</v>
      </c>
      <c r="H864" s="95">
        <f t="shared" si="13"/>
        <v>10393.896920233859</v>
      </c>
    </row>
    <row r="865" spans="1:8" x14ac:dyDescent="0.25">
      <c r="A865" s="1" t="s">
        <v>348</v>
      </c>
      <c r="B865" s="1" t="s">
        <v>2193</v>
      </c>
      <c r="C865" s="1" t="s">
        <v>2194</v>
      </c>
      <c r="D865" s="93">
        <v>106.7</v>
      </c>
      <c r="E865" s="29">
        <v>6966</v>
      </c>
      <c r="F865" s="26">
        <v>6</v>
      </c>
      <c r="G865" s="94">
        <v>2.1539999999999999</v>
      </c>
      <c r="H865" s="95">
        <f t="shared" si="13"/>
        <v>6267.5708196669848</v>
      </c>
    </row>
    <row r="866" spans="1:8" x14ac:dyDescent="0.25">
      <c r="A866" s="1" t="s">
        <v>348</v>
      </c>
      <c r="B866" s="1" t="s">
        <v>2195</v>
      </c>
      <c r="C866" s="1" t="s">
        <v>2196</v>
      </c>
      <c r="D866" s="93">
        <v>80</v>
      </c>
      <c r="E866" s="29">
        <v>10703</v>
      </c>
      <c r="F866" s="26">
        <v>4</v>
      </c>
      <c r="G866" s="94">
        <v>1.585</v>
      </c>
      <c r="H866" s="95">
        <f t="shared" si="13"/>
        <v>7086.0607747905769</v>
      </c>
    </row>
    <row r="867" spans="1:8" x14ac:dyDescent="0.25">
      <c r="A867" s="1" t="s">
        <v>351</v>
      </c>
      <c r="B867" s="1" t="s">
        <v>2197</v>
      </c>
      <c r="C867" s="1" t="s">
        <v>2198</v>
      </c>
      <c r="D867" s="93">
        <v>90.2</v>
      </c>
      <c r="E867" s="29">
        <v>7925</v>
      </c>
      <c r="F867" s="26">
        <v>5</v>
      </c>
      <c r="G867" s="94">
        <v>1.8480000000000001</v>
      </c>
      <c r="H867" s="95">
        <f t="shared" si="13"/>
        <v>6117.4625393875494</v>
      </c>
    </row>
    <row r="868" spans="1:8" x14ac:dyDescent="0.25">
      <c r="A868" s="1" t="s">
        <v>351</v>
      </c>
      <c r="B868" s="1" t="s">
        <v>2199</v>
      </c>
      <c r="C868" s="1" t="s">
        <v>2200</v>
      </c>
      <c r="D868" s="93">
        <v>88</v>
      </c>
      <c r="E868" s="29">
        <v>8751</v>
      </c>
      <c r="F868" s="26">
        <v>5</v>
      </c>
      <c r="G868" s="94">
        <v>1.8480000000000001</v>
      </c>
      <c r="H868" s="95">
        <f t="shared" si="13"/>
        <v>6755.0680986978468</v>
      </c>
    </row>
    <row r="869" spans="1:8" x14ac:dyDescent="0.25">
      <c r="A869" s="1" t="s">
        <v>351</v>
      </c>
      <c r="B869" s="1" t="s">
        <v>2201</v>
      </c>
      <c r="C869" s="1" t="s">
        <v>2202</v>
      </c>
      <c r="D869" s="93">
        <v>105</v>
      </c>
      <c r="E869" s="29">
        <v>8145</v>
      </c>
      <c r="F869" s="26">
        <v>6</v>
      </c>
      <c r="G869" s="94">
        <v>2.1539999999999999</v>
      </c>
      <c r="H869" s="95">
        <f t="shared" si="13"/>
        <v>7328.3612297139807</v>
      </c>
    </row>
    <row r="870" spans="1:8" x14ac:dyDescent="0.25">
      <c r="A870" s="1" t="s">
        <v>351</v>
      </c>
      <c r="B870" s="1" t="s">
        <v>2203</v>
      </c>
      <c r="C870" s="1" t="s">
        <v>2204</v>
      </c>
      <c r="D870" s="93">
        <v>73.8</v>
      </c>
      <c r="E870" s="29">
        <v>7692</v>
      </c>
      <c r="F870" s="26">
        <v>4</v>
      </c>
      <c r="G870" s="94">
        <v>1.585</v>
      </c>
      <c r="H870" s="95">
        <f t="shared" si="13"/>
        <v>5092.5889451265175</v>
      </c>
    </row>
    <row r="871" spans="1:8" x14ac:dyDescent="0.25">
      <c r="A871" s="1" t="s">
        <v>351</v>
      </c>
      <c r="B871" s="1" t="s">
        <v>2205</v>
      </c>
      <c r="C871" s="1" t="s">
        <v>2206</v>
      </c>
      <c r="D871" s="93">
        <v>82.9</v>
      </c>
      <c r="E871" s="29">
        <v>7961</v>
      </c>
      <c r="F871" s="26">
        <v>4</v>
      </c>
      <c r="G871" s="94">
        <v>1.585</v>
      </c>
      <c r="H871" s="95">
        <f t="shared" si="13"/>
        <v>5270.6839043359605</v>
      </c>
    </row>
    <row r="872" spans="1:8" x14ac:dyDescent="0.25">
      <c r="A872" s="1" t="s">
        <v>351</v>
      </c>
      <c r="B872" s="1" t="s">
        <v>2207</v>
      </c>
      <c r="C872" s="1" t="s">
        <v>2208</v>
      </c>
      <c r="D872" s="93">
        <v>94.9</v>
      </c>
      <c r="E872" s="29">
        <v>8158</v>
      </c>
      <c r="F872" s="26">
        <v>5</v>
      </c>
      <c r="G872" s="94">
        <v>1.8480000000000001</v>
      </c>
      <c r="H872" s="95">
        <f t="shared" si="13"/>
        <v>6297.3197976433594</v>
      </c>
    </row>
    <row r="873" spans="1:8" x14ac:dyDescent="0.25">
      <c r="A873" s="1" t="s">
        <v>351</v>
      </c>
      <c r="B873" s="1" t="s">
        <v>2209</v>
      </c>
      <c r="C873" s="1" t="s">
        <v>2210</v>
      </c>
      <c r="D873" s="93">
        <v>83.8</v>
      </c>
      <c r="E873" s="29">
        <v>9456</v>
      </c>
      <c r="F873" s="26">
        <v>4</v>
      </c>
      <c r="G873" s="94">
        <v>1.585</v>
      </c>
      <c r="H873" s="95">
        <f t="shared" si="13"/>
        <v>6260.4681571914134</v>
      </c>
    </row>
    <row r="874" spans="1:8" x14ac:dyDescent="0.25">
      <c r="A874" s="1" t="s">
        <v>351</v>
      </c>
      <c r="B874" s="1" t="s">
        <v>2211</v>
      </c>
      <c r="C874" s="1" t="s">
        <v>2212</v>
      </c>
      <c r="D874" s="93">
        <v>79.900000000000006</v>
      </c>
      <c r="E874" s="29">
        <v>8272</v>
      </c>
      <c r="F874" s="26">
        <v>4</v>
      </c>
      <c r="G874" s="94">
        <v>1.585</v>
      </c>
      <c r="H874" s="95">
        <f t="shared" si="13"/>
        <v>5476.5855114517099</v>
      </c>
    </row>
    <row r="875" spans="1:8" x14ac:dyDescent="0.25">
      <c r="A875" s="1" t="s">
        <v>351</v>
      </c>
      <c r="B875" s="1" t="s">
        <v>2213</v>
      </c>
      <c r="C875" s="1" t="s">
        <v>2214</v>
      </c>
      <c r="D875" s="93">
        <v>122.1</v>
      </c>
      <c r="E875" s="29">
        <v>9184</v>
      </c>
      <c r="F875" s="26">
        <v>8</v>
      </c>
      <c r="G875" s="94">
        <v>2.9289999999999998</v>
      </c>
      <c r="H875" s="95">
        <f t="shared" si="13"/>
        <v>11236.24829584187</v>
      </c>
    </row>
    <row r="876" spans="1:8" x14ac:dyDescent="0.25">
      <c r="A876" s="1" t="s">
        <v>351</v>
      </c>
      <c r="B876" s="1" t="s">
        <v>2215</v>
      </c>
      <c r="C876" s="1" t="s">
        <v>2216</v>
      </c>
      <c r="D876" s="93">
        <v>80</v>
      </c>
      <c r="E876" s="29">
        <v>8407</v>
      </c>
      <c r="F876" s="26">
        <v>4</v>
      </c>
      <c r="G876" s="94">
        <v>1.585</v>
      </c>
      <c r="H876" s="95">
        <f t="shared" si="13"/>
        <v>5565.9640225791254</v>
      </c>
    </row>
    <row r="877" spans="1:8" x14ac:dyDescent="0.25">
      <c r="A877" s="1" t="s">
        <v>351</v>
      </c>
      <c r="B877" s="1" t="s">
        <v>2217</v>
      </c>
      <c r="C877" s="1" t="s">
        <v>2218</v>
      </c>
      <c r="D877" s="93">
        <v>104.2</v>
      </c>
      <c r="E877" s="29">
        <v>9890</v>
      </c>
      <c r="F877" s="26">
        <v>6</v>
      </c>
      <c r="G877" s="94">
        <v>2.1539999999999999</v>
      </c>
      <c r="H877" s="95">
        <f t="shared" si="13"/>
        <v>8898.4030155765831</v>
      </c>
    </row>
    <row r="878" spans="1:8" x14ac:dyDescent="0.25">
      <c r="A878" s="1" t="s">
        <v>351</v>
      </c>
      <c r="B878" s="1" t="s">
        <v>2219</v>
      </c>
      <c r="C878" s="1" t="s">
        <v>2220</v>
      </c>
      <c r="D878" s="93">
        <v>133.4</v>
      </c>
      <c r="E878" s="29">
        <v>9405</v>
      </c>
      <c r="F878" s="26">
        <v>9</v>
      </c>
      <c r="G878" s="94">
        <v>3.415</v>
      </c>
      <c r="H878" s="95">
        <f t="shared" si="13"/>
        <v>13415.893089279893</v>
      </c>
    </row>
    <row r="879" spans="1:8" x14ac:dyDescent="0.25">
      <c r="A879" s="1" t="s">
        <v>351</v>
      </c>
      <c r="B879" s="1" t="s">
        <v>2221</v>
      </c>
      <c r="C879" s="1" t="s">
        <v>2222</v>
      </c>
      <c r="D879" s="93">
        <v>128</v>
      </c>
      <c r="E879" s="29">
        <v>10241</v>
      </c>
      <c r="F879" s="26">
        <v>8</v>
      </c>
      <c r="G879" s="94">
        <v>2.9289999999999998</v>
      </c>
      <c r="H879" s="95">
        <f t="shared" si="13"/>
        <v>12529.4445555005</v>
      </c>
    </row>
    <row r="880" spans="1:8" x14ac:dyDescent="0.25">
      <c r="A880" s="1" t="s">
        <v>351</v>
      </c>
      <c r="B880" s="1" t="s">
        <v>2223</v>
      </c>
      <c r="C880" s="1" t="s">
        <v>2224</v>
      </c>
      <c r="D880" s="93">
        <v>116.5</v>
      </c>
      <c r="E880" s="29">
        <v>11031</v>
      </c>
      <c r="F880" s="26">
        <v>7</v>
      </c>
      <c r="G880" s="94">
        <v>2.512</v>
      </c>
      <c r="H880" s="95">
        <f t="shared" si="13"/>
        <v>11574.562929740663</v>
      </c>
    </row>
    <row r="881" spans="1:8" x14ac:dyDescent="0.25">
      <c r="A881" s="1" t="s">
        <v>351</v>
      </c>
      <c r="B881" s="1" t="s">
        <v>2225</v>
      </c>
      <c r="C881" s="1" t="s">
        <v>2226</v>
      </c>
      <c r="D881" s="93">
        <v>107.1</v>
      </c>
      <c r="E881" s="29">
        <v>8862</v>
      </c>
      <c r="F881" s="26">
        <v>6</v>
      </c>
      <c r="G881" s="94">
        <v>2.1539999999999999</v>
      </c>
      <c r="H881" s="95">
        <f t="shared" si="13"/>
        <v>7973.4729549079566</v>
      </c>
    </row>
    <row r="882" spans="1:8" x14ac:dyDescent="0.25">
      <c r="A882" s="1" t="s">
        <v>351</v>
      </c>
      <c r="B882" s="1" t="s">
        <v>2227</v>
      </c>
      <c r="C882" s="1" t="s">
        <v>2228</v>
      </c>
      <c r="D882" s="93">
        <v>107</v>
      </c>
      <c r="E882" s="29">
        <v>10940</v>
      </c>
      <c r="F882" s="26">
        <v>6</v>
      </c>
      <c r="G882" s="94">
        <v>2.1539999999999999</v>
      </c>
      <c r="H882" s="95">
        <f t="shared" si="13"/>
        <v>9843.1272993334496</v>
      </c>
    </row>
    <row r="883" spans="1:8" x14ac:dyDescent="0.25">
      <c r="A883" s="1" t="s">
        <v>351</v>
      </c>
      <c r="B883" s="1" t="s">
        <v>2229</v>
      </c>
      <c r="C883" s="1" t="s">
        <v>2230</v>
      </c>
      <c r="D883" s="93">
        <v>121.5</v>
      </c>
      <c r="E883" s="29">
        <v>11243</v>
      </c>
      <c r="F883" s="26">
        <v>8</v>
      </c>
      <c r="G883" s="94">
        <v>2.9289999999999998</v>
      </c>
      <c r="H883" s="95">
        <f t="shared" si="13"/>
        <v>13755.350565129587</v>
      </c>
    </row>
    <row r="884" spans="1:8" x14ac:dyDescent="0.25">
      <c r="A884" s="1" t="s">
        <v>351</v>
      </c>
      <c r="B884" s="1" t="s">
        <v>2231</v>
      </c>
      <c r="C884" s="1" t="s">
        <v>2232</v>
      </c>
      <c r="D884" s="93">
        <v>97.9</v>
      </c>
      <c r="E884" s="29">
        <v>9325</v>
      </c>
      <c r="F884" s="26">
        <v>6</v>
      </c>
      <c r="G884" s="94">
        <v>2.1539999999999999</v>
      </c>
      <c r="H884" s="95">
        <f t="shared" si="13"/>
        <v>8390.0513771740789</v>
      </c>
    </row>
    <row r="885" spans="1:8" x14ac:dyDescent="0.25">
      <c r="A885" s="1" t="s">
        <v>351</v>
      </c>
      <c r="B885" s="1" t="s">
        <v>2233</v>
      </c>
      <c r="C885" s="1" t="s">
        <v>2234</v>
      </c>
      <c r="D885" s="93">
        <v>90.3</v>
      </c>
      <c r="E885" s="29">
        <v>8879</v>
      </c>
      <c r="F885" s="26">
        <v>5</v>
      </c>
      <c r="G885" s="94">
        <v>1.8480000000000001</v>
      </c>
      <c r="H885" s="95">
        <f t="shared" si="13"/>
        <v>6853.8738028040425</v>
      </c>
    </row>
    <row r="886" spans="1:8" x14ac:dyDescent="0.25">
      <c r="A886" s="1" t="s">
        <v>351</v>
      </c>
      <c r="B886" s="1" t="s">
        <v>2235</v>
      </c>
      <c r="C886" s="1" t="s">
        <v>2236</v>
      </c>
      <c r="D886" s="93">
        <v>154.9</v>
      </c>
      <c r="E886" s="29">
        <v>10902</v>
      </c>
      <c r="F886" s="26">
        <v>10</v>
      </c>
      <c r="G886" s="94">
        <v>3.9809999999999999</v>
      </c>
      <c r="H886" s="95">
        <f t="shared" si="13"/>
        <v>18128.774049334846</v>
      </c>
    </row>
    <row r="887" spans="1:8" x14ac:dyDescent="0.25">
      <c r="A887" s="1" t="s">
        <v>351</v>
      </c>
      <c r="B887" s="1" t="s">
        <v>2237</v>
      </c>
      <c r="C887" s="1" t="s">
        <v>2238</v>
      </c>
      <c r="D887" s="93">
        <v>110.8</v>
      </c>
      <c r="E887" s="29">
        <v>8861</v>
      </c>
      <c r="F887" s="26">
        <v>7</v>
      </c>
      <c r="G887" s="94">
        <v>2.512</v>
      </c>
      <c r="H887" s="95">
        <f t="shared" si="13"/>
        <v>9297.634132937359</v>
      </c>
    </row>
    <row r="888" spans="1:8" x14ac:dyDescent="0.25">
      <c r="A888" s="1" t="s">
        <v>351</v>
      </c>
      <c r="B888" s="1" t="s">
        <v>2239</v>
      </c>
      <c r="C888" s="1" t="s">
        <v>2240</v>
      </c>
      <c r="D888" s="93">
        <v>97.3</v>
      </c>
      <c r="E888" s="29">
        <v>9532</v>
      </c>
      <c r="F888" s="26">
        <v>6</v>
      </c>
      <c r="G888" s="94">
        <v>2.1539999999999999</v>
      </c>
      <c r="H888" s="95">
        <f t="shared" si="13"/>
        <v>8576.2970216861468</v>
      </c>
    </row>
    <row r="889" spans="1:8" x14ac:dyDescent="0.25">
      <c r="A889" s="1" t="s">
        <v>351</v>
      </c>
      <c r="B889" s="1" t="s">
        <v>2241</v>
      </c>
      <c r="C889" s="1" t="s">
        <v>2242</v>
      </c>
      <c r="D889" s="93">
        <v>103.5</v>
      </c>
      <c r="E889" s="29">
        <v>9324</v>
      </c>
      <c r="F889" s="26">
        <v>6</v>
      </c>
      <c r="G889" s="94">
        <v>2.1539999999999999</v>
      </c>
      <c r="H889" s="95">
        <f t="shared" si="13"/>
        <v>8389.1516397609776</v>
      </c>
    </row>
    <row r="890" spans="1:8" x14ac:dyDescent="0.25">
      <c r="A890" s="1" t="s">
        <v>351</v>
      </c>
      <c r="B890" s="1" t="s">
        <v>2243</v>
      </c>
      <c r="C890" s="1" t="s">
        <v>2244</v>
      </c>
      <c r="D890" s="93">
        <v>103.6</v>
      </c>
      <c r="E890" s="29">
        <v>9211</v>
      </c>
      <c r="F890" s="26">
        <v>6</v>
      </c>
      <c r="G890" s="94">
        <v>2.1539999999999999</v>
      </c>
      <c r="H890" s="95">
        <f t="shared" si="13"/>
        <v>8287.4813120804774</v>
      </c>
    </row>
    <row r="891" spans="1:8" x14ac:dyDescent="0.25">
      <c r="A891" s="1" t="s">
        <v>351</v>
      </c>
      <c r="B891" s="1" t="s">
        <v>2245</v>
      </c>
      <c r="C891" s="1" t="s">
        <v>2246</v>
      </c>
      <c r="D891" s="93">
        <v>82</v>
      </c>
      <c r="E891" s="29">
        <v>9400</v>
      </c>
      <c r="F891" s="26">
        <v>4</v>
      </c>
      <c r="G891" s="94">
        <v>1.585</v>
      </c>
      <c r="H891" s="95">
        <f t="shared" si="13"/>
        <v>6223.3926266496701</v>
      </c>
    </row>
    <row r="892" spans="1:8" x14ac:dyDescent="0.25">
      <c r="A892" s="1" t="s">
        <v>351</v>
      </c>
      <c r="B892" s="1" t="s">
        <v>2247</v>
      </c>
      <c r="C892" s="1" t="s">
        <v>2248</v>
      </c>
      <c r="D892" s="93">
        <v>112.1</v>
      </c>
      <c r="E892" s="29">
        <v>9687</v>
      </c>
      <c r="F892" s="26">
        <v>7</v>
      </c>
      <c r="G892" s="94">
        <v>2.512</v>
      </c>
      <c r="H892" s="95">
        <f t="shared" si="13"/>
        <v>10164.336062043134</v>
      </c>
    </row>
    <row r="893" spans="1:8" x14ac:dyDescent="0.25">
      <c r="A893" s="1" t="s">
        <v>351</v>
      </c>
      <c r="B893" s="1" t="s">
        <v>2249</v>
      </c>
      <c r="C893" s="1" t="s">
        <v>2250</v>
      </c>
      <c r="D893" s="93">
        <v>112.2</v>
      </c>
      <c r="E893" s="29">
        <v>11173</v>
      </c>
      <c r="F893" s="26">
        <v>7</v>
      </c>
      <c r="G893" s="94">
        <v>2.512</v>
      </c>
      <c r="H893" s="95">
        <f t="shared" si="13"/>
        <v>11723.560113678945</v>
      </c>
    </row>
    <row r="894" spans="1:8" x14ac:dyDescent="0.25">
      <c r="A894" s="1" t="s">
        <v>351</v>
      </c>
      <c r="B894" s="1" t="s">
        <v>2251</v>
      </c>
      <c r="C894" s="1" t="s">
        <v>2252</v>
      </c>
      <c r="D894" s="93">
        <v>111.7</v>
      </c>
      <c r="E894" s="29">
        <v>10709</v>
      </c>
      <c r="F894" s="26">
        <v>7</v>
      </c>
      <c r="G894" s="94">
        <v>2.512</v>
      </c>
      <c r="H894" s="95">
        <f t="shared" si="13"/>
        <v>11236.696076021464</v>
      </c>
    </row>
    <row r="895" spans="1:8" x14ac:dyDescent="0.25">
      <c r="A895" s="1" t="s">
        <v>354</v>
      </c>
      <c r="B895" s="1" t="s">
        <v>2253</v>
      </c>
      <c r="C895" s="1" t="s">
        <v>2254</v>
      </c>
      <c r="D895" s="93">
        <v>95.5</v>
      </c>
      <c r="E895" s="29">
        <v>7782</v>
      </c>
      <c r="F895" s="26">
        <v>5</v>
      </c>
      <c r="G895" s="94">
        <v>1.8480000000000001</v>
      </c>
      <c r="H895" s="95">
        <f t="shared" si="13"/>
        <v>6007.0780418314071</v>
      </c>
    </row>
    <row r="896" spans="1:8" x14ac:dyDescent="0.25">
      <c r="A896" s="1" t="s">
        <v>354</v>
      </c>
      <c r="B896" s="1" t="s">
        <v>2255</v>
      </c>
      <c r="C896" s="1" t="s">
        <v>2256</v>
      </c>
      <c r="D896" s="93">
        <v>125</v>
      </c>
      <c r="E896" s="29">
        <v>11604</v>
      </c>
      <c r="F896" s="26">
        <v>8</v>
      </c>
      <c r="G896" s="94">
        <v>2.9289999999999998</v>
      </c>
      <c r="H896" s="95">
        <f t="shared" si="13"/>
        <v>14197.019297141664</v>
      </c>
    </row>
    <row r="897" spans="1:8" x14ac:dyDescent="0.25">
      <c r="A897" s="1" t="s">
        <v>354</v>
      </c>
      <c r="B897" s="1" t="s">
        <v>2257</v>
      </c>
      <c r="C897" s="1" t="s">
        <v>2258</v>
      </c>
      <c r="D897" s="93">
        <v>143.19999999999999</v>
      </c>
      <c r="E897" s="29">
        <v>7953</v>
      </c>
      <c r="F897" s="26">
        <v>9</v>
      </c>
      <c r="G897" s="94">
        <v>3.415</v>
      </c>
      <c r="H897" s="95">
        <f t="shared" si="13"/>
        <v>11344.667489531417</v>
      </c>
    </row>
    <row r="898" spans="1:8" x14ac:dyDescent="0.25">
      <c r="A898" s="1" t="s">
        <v>354</v>
      </c>
      <c r="B898" s="1" t="s">
        <v>2259</v>
      </c>
      <c r="C898" s="1" t="s">
        <v>2260</v>
      </c>
      <c r="D898" s="93">
        <v>124.3</v>
      </c>
      <c r="E898" s="29">
        <v>9116</v>
      </c>
      <c r="F898" s="26">
        <v>8</v>
      </c>
      <c r="G898" s="94">
        <v>2.9289999999999998</v>
      </c>
      <c r="H898" s="95">
        <f t="shared" si="13"/>
        <v>11153.05307762353</v>
      </c>
    </row>
    <row r="899" spans="1:8" x14ac:dyDescent="0.25">
      <c r="A899" s="1" t="s">
        <v>354</v>
      </c>
      <c r="B899" s="1" t="s">
        <v>2261</v>
      </c>
      <c r="C899" s="1" t="s">
        <v>2262</v>
      </c>
      <c r="D899" s="93">
        <v>139.5</v>
      </c>
      <c r="E899" s="29">
        <v>6998</v>
      </c>
      <c r="F899" s="26">
        <v>9</v>
      </c>
      <c r="G899" s="94">
        <v>3.415</v>
      </c>
      <c r="H899" s="95">
        <f t="shared" si="13"/>
        <v>9982.3944538841788</v>
      </c>
    </row>
    <row r="900" spans="1:8" x14ac:dyDescent="0.25">
      <c r="A900" s="1" t="s">
        <v>354</v>
      </c>
      <c r="B900" s="1" t="s">
        <v>2263</v>
      </c>
      <c r="C900" s="1" t="s">
        <v>2264</v>
      </c>
      <c r="D900" s="93">
        <v>66</v>
      </c>
      <c r="E900" s="29">
        <v>8354</v>
      </c>
      <c r="F900" s="26">
        <v>3</v>
      </c>
      <c r="G900" s="94">
        <v>1.359</v>
      </c>
      <c r="H900" s="95">
        <f t="shared" si="13"/>
        <v>4742.2452313658359</v>
      </c>
    </row>
    <row r="901" spans="1:8" x14ac:dyDescent="0.25">
      <c r="A901" s="1" t="s">
        <v>354</v>
      </c>
      <c r="B901" s="1" t="s">
        <v>2265</v>
      </c>
      <c r="C901" s="1" t="s">
        <v>2266</v>
      </c>
      <c r="D901" s="93">
        <v>132.30000000000001</v>
      </c>
      <c r="E901" s="29">
        <v>7239</v>
      </c>
      <c r="F901" s="26">
        <v>8</v>
      </c>
      <c r="G901" s="94">
        <v>2.9289999999999998</v>
      </c>
      <c r="H901" s="95">
        <f t="shared" si="13"/>
        <v>8856.6203629790161</v>
      </c>
    </row>
    <row r="902" spans="1:8" x14ac:dyDescent="0.25">
      <c r="A902" s="1" t="s">
        <v>354</v>
      </c>
      <c r="B902" s="1" t="s">
        <v>2267</v>
      </c>
      <c r="C902" s="1" t="s">
        <v>2268</v>
      </c>
      <c r="D902" s="93">
        <v>83.3</v>
      </c>
      <c r="E902" s="29">
        <v>10042</v>
      </c>
      <c r="F902" s="26">
        <v>4</v>
      </c>
      <c r="G902" s="94">
        <v>1.585</v>
      </c>
      <c r="H902" s="95">
        <f t="shared" ref="H902:H965" si="14">E902*G902*$E$6797/SUMPRODUCT($E$5:$E$6795,$G$5:$G$6795)</f>
        <v>6648.4371017889353</v>
      </c>
    </row>
    <row r="903" spans="1:8" x14ac:dyDescent="0.25">
      <c r="A903" s="1" t="s">
        <v>354</v>
      </c>
      <c r="B903" s="1" t="s">
        <v>2269</v>
      </c>
      <c r="C903" s="1" t="s">
        <v>2270</v>
      </c>
      <c r="D903" s="93">
        <v>59.6</v>
      </c>
      <c r="E903" s="29">
        <v>8863</v>
      </c>
      <c r="F903" s="26">
        <v>2</v>
      </c>
      <c r="G903" s="94">
        <v>1.1659999999999999</v>
      </c>
      <c r="H903" s="95">
        <f t="shared" si="14"/>
        <v>4316.6752828441759</v>
      </c>
    </row>
    <row r="904" spans="1:8" x14ac:dyDescent="0.25">
      <c r="A904" s="1" t="s">
        <v>354</v>
      </c>
      <c r="B904" s="1" t="s">
        <v>2271</v>
      </c>
      <c r="C904" s="1" t="s">
        <v>2272</v>
      </c>
      <c r="D904" s="93">
        <v>70.7</v>
      </c>
      <c r="E904" s="29">
        <v>10302</v>
      </c>
      <c r="F904" s="26">
        <v>3</v>
      </c>
      <c r="G904" s="94">
        <v>1.359</v>
      </c>
      <c r="H904" s="95">
        <f t="shared" si="14"/>
        <v>5848.0500806237542</v>
      </c>
    </row>
    <row r="905" spans="1:8" x14ac:dyDescent="0.25">
      <c r="A905" s="1" t="s">
        <v>354</v>
      </c>
      <c r="B905" s="1" t="s">
        <v>2273</v>
      </c>
      <c r="C905" s="1" t="s">
        <v>2274</v>
      </c>
      <c r="D905" s="93">
        <v>72.2</v>
      </c>
      <c r="E905" s="29">
        <v>8596</v>
      </c>
      <c r="F905" s="26">
        <v>3</v>
      </c>
      <c r="G905" s="94">
        <v>1.359</v>
      </c>
      <c r="H905" s="95">
        <f t="shared" si="14"/>
        <v>4879.6193450826822</v>
      </c>
    </row>
    <row r="906" spans="1:8" x14ac:dyDescent="0.25">
      <c r="A906" s="1" t="s">
        <v>354</v>
      </c>
      <c r="B906" s="1" t="s">
        <v>2275</v>
      </c>
      <c r="C906" s="1" t="s">
        <v>2276</v>
      </c>
      <c r="D906" s="93">
        <v>88.1</v>
      </c>
      <c r="E906" s="29">
        <v>9382</v>
      </c>
      <c r="F906" s="26">
        <v>5</v>
      </c>
      <c r="G906" s="94">
        <v>1.8480000000000001</v>
      </c>
      <c r="H906" s="95">
        <f t="shared" si="14"/>
        <v>7242.1493431588624</v>
      </c>
    </row>
    <row r="907" spans="1:8" x14ac:dyDescent="0.25">
      <c r="A907" s="1" t="s">
        <v>354</v>
      </c>
      <c r="B907" s="1" t="s">
        <v>2277</v>
      </c>
      <c r="C907" s="1" t="s">
        <v>2278</v>
      </c>
      <c r="D907" s="93">
        <v>123.9</v>
      </c>
      <c r="E907" s="29">
        <v>7004</v>
      </c>
      <c r="F907" s="26">
        <v>8</v>
      </c>
      <c r="G907" s="94">
        <v>2.9289999999999998</v>
      </c>
      <c r="H907" s="95">
        <f t="shared" si="14"/>
        <v>8569.1074764891619</v>
      </c>
    </row>
    <row r="908" spans="1:8" x14ac:dyDescent="0.25">
      <c r="A908" s="1" t="s">
        <v>354</v>
      </c>
      <c r="B908" s="1" t="s">
        <v>2279</v>
      </c>
      <c r="C908" s="1" t="s">
        <v>2280</v>
      </c>
      <c r="D908" s="93">
        <v>95.7</v>
      </c>
      <c r="E908" s="29">
        <v>8503</v>
      </c>
      <c r="F908" s="26">
        <v>5</v>
      </c>
      <c r="G908" s="94">
        <v>1.8480000000000001</v>
      </c>
      <c r="H908" s="95">
        <f t="shared" si="14"/>
        <v>6563.632046992092</v>
      </c>
    </row>
    <row r="909" spans="1:8" x14ac:dyDescent="0.25">
      <c r="A909" s="1" t="s">
        <v>354</v>
      </c>
      <c r="B909" s="1" t="s">
        <v>2281</v>
      </c>
      <c r="C909" s="1" t="s">
        <v>2282</v>
      </c>
      <c r="D909" s="93">
        <v>72.8</v>
      </c>
      <c r="E909" s="29">
        <v>7893</v>
      </c>
      <c r="F909" s="26">
        <v>3</v>
      </c>
      <c r="G909" s="94">
        <v>1.359</v>
      </c>
      <c r="H909" s="95">
        <f t="shared" si="14"/>
        <v>4480.5532213515135</v>
      </c>
    </row>
    <row r="910" spans="1:8" x14ac:dyDescent="0.25">
      <c r="A910" s="1" t="s">
        <v>354</v>
      </c>
      <c r="B910" s="1" t="s">
        <v>2283</v>
      </c>
      <c r="C910" s="1" t="s">
        <v>2284</v>
      </c>
      <c r="D910" s="93">
        <v>91.5</v>
      </c>
      <c r="E910" s="29">
        <v>9788</v>
      </c>
      <c r="F910" s="26">
        <v>5</v>
      </c>
      <c r="G910" s="94">
        <v>1.8480000000000001</v>
      </c>
      <c r="H910" s="95">
        <f t="shared" si="14"/>
        <v>7555.5486858707045</v>
      </c>
    </row>
    <row r="911" spans="1:8" x14ac:dyDescent="0.25">
      <c r="A911" s="1" t="s">
        <v>354</v>
      </c>
      <c r="B911" s="1" t="s">
        <v>2285</v>
      </c>
      <c r="C911" s="1" t="s">
        <v>2286</v>
      </c>
      <c r="D911" s="93">
        <v>74.8</v>
      </c>
      <c r="E911" s="29">
        <v>8033</v>
      </c>
      <c r="F911" s="26">
        <v>4</v>
      </c>
      <c r="G911" s="94">
        <v>1.585</v>
      </c>
      <c r="H911" s="95">
        <f t="shared" si="14"/>
        <v>5318.3524436039152</v>
      </c>
    </row>
    <row r="912" spans="1:8" x14ac:dyDescent="0.25">
      <c r="A912" s="1" t="s">
        <v>354</v>
      </c>
      <c r="B912" s="1" t="s">
        <v>2287</v>
      </c>
      <c r="C912" s="1" t="s">
        <v>2288</v>
      </c>
      <c r="D912" s="93">
        <v>85.4</v>
      </c>
      <c r="E912" s="29">
        <v>7878</v>
      </c>
      <c r="F912" s="26">
        <v>5</v>
      </c>
      <c r="G912" s="94">
        <v>1.8480000000000001</v>
      </c>
      <c r="H912" s="95">
        <f t="shared" si="14"/>
        <v>6081.1823199110549</v>
      </c>
    </row>
    <row r="913" spans="1:8" x14ac:dyDescent="0.25">
      <c r="A913" s="1" t="s">
        <v>354</v>
      </c>
      <c r="B913" s="1" t="s">
        <v>2289</v>
      </c>
      <c r="C913" s="1" t="s">
        <v>2290</v>
      </c>
      <c r="D913" s="93">
        <v>83</v>
      </c>
      <c r="E913" s="29">
        <v>10066</v>
      </c>
      <c r="F913" s="26">
        <v>4</v>
      </c>
      <c r="G913" s="94">
        <v>1.585</v>
      </c>
      <c r="H913" s="95">
        <f t="shared" si="14"/>
        <v>6664.3266148782532</v>
      </c>
    </row>
    <row r="914" spans="1:8" x14ac:dyDescent="0.25">
      <c r="A914" s="1" t="s">
        <v>354</v>
      </c>
      <c r="B914" s="1" t="s">
        <v>2291</v>
      </c>
      <c r="C914" s="1" t="s">
        <v>2292</v>
      </c>
      <c r="D914" s="93">
        <v>77</v>
      </c>
      <c r="E914" s="29">
        <v>9234</v>
      </c>
      <c r="F914" s="26">
        <v>4</v>
      </c>
      <c r="G914" s="94">
        <v>1.585</v>
      </c>
      <c r="H914" s="95">
        <f t="shared" si="14"/>
        <v>6113.4901611152181</v>
      </c>
    </row>
    <row r="915" spans="1:8" x14ac:dyDescent="0.25">
      <c r="A915" s="1" t="s">
        <v>354</v>
      </c>
      <c r="B915" s="1" t="s">
        <v>2293</v>
      </c>
      <c r="C915" s="1" t="s">
        <v>2294</v>
      </c>
      <c r="D915" s="93">
        <v>51</v>
      </c>
      <c r="E915" s="29">
        <v>8371</v>
      </c>
      <c r="F915" s="26">
        <v>2</v>
      </c>
      <c r="G915" s="94">
        <v>1.1659999999999999</v>
      </c>
      <c r="H915" s="95">
        <f t="shared" si="14"/>
        <v>4077.0493955419824</v>
      </c>
    </row>
    <row r="916" spans="1:8" x14ac:dyDescent="0.25">
      <c r="A916" s="1" t="s">
        <v>354</v>
      </c>
      <c r="B916" s="1" t="s">
        <v>2295</v>
      </c>
      <c r="C916" s="1" t="s">
        <v>2296</v>
      </c>
      <c r="D916" s="93">
        <v>184.7</v>
      </c>
      <c r="E916" s="29">
        <v>7033</v>
      </c>
      <c r="F916" s="26">
        <v>13</v>
      </c>
      <c r="G916" s="94">
        <v>6.3090000000000002</v>
      </c>
      <c r="H916" s="95">
        <f t="shared" si="14"/>
        <v>18534.088210310754</v>
      </c>
    </row>
    <row r="917" spans="1:8" x14ac:dyDescent="0.25">
      <c r="A917" s="1" t="s">
        <v>354</v>
      </c>
      <c r="B917" s="1" t="s">
        <v>2297</v>
      </c>
      <c r="C917" s="1" t="s">
        <v>2298</v>
      </c>
      <c r="D917" s="93">
        <v>133.19999999999999</v>
      </c>
      <c r="E917" s="29">
        <v>7839</v>
      </c>
      <c r="F917" s="26">
        <v>8</v>
      </c>
      <c r="G917" s="94">
        <v>2.9289999999999998</v>
      </c>
      <c r="H917" s="95">
        <f t="shared" si="14"/>
        <v>9590.6958178467339</v>
      </c>
    </row>
    <row r="918" spans="1:8" x14ac:dyDescent="0.25">
      <c r="A918" s="1" t="s">
        <v>354</v>
      </c>
      <c r="B918" s="1" t="s">
        <v>2299</v>
      </c>
      <c r="C918" s="1" t="s">
        <v>2300</v>
      </c>
      <c r="D918" s="93">
        <v>93.3</v>
      </c>
      <c r="E918" s="29">
        <v>8369</v>
      </c>
      <c r="F918" s="26">
        <v>5</v>
      </c>
      <c r="G918" s="94">
        <v>1.8480000000000001</v>
      </c>
      <c r="H918" s="95">
        <f t="shared" si="14"/>
        <v>6460.1948255059169</v>
      </c>
    </row>
    <row r="919" spans="1:8" x14ac:dyDescent="0.25">
      <c r="A919" s="1" t="s">
        <v>354</v>
      </c>
      <c r="B919" s="1" t="s">
        <v>2301</v>
      </c>
      <c r="C919" s="1" t="s">
        <v>2302</v>
      </c>
      <c r="D919" s="93">
        <v>89.6</v>
      </c>
      <c r="E919" s="29">
        <v>8322</v>
      </c>
      <c r="F919" s="26">
        <v>5</v>
      </c>
      <c r="G919" s="94">
        <v>1.8480000000000001</v>
      </c>
      <c r="H919" s="95">
        <f t="shared" si="14"/>
        <v>6423.9146060294224</v>
      </c>
    </row>
    <row r="920" spans="1:8" x14ac:dyDescent="0.25">
      <c r="A920" s="1" t="s">
        <v>354</v>
      </c>
      <c r="B920" s="1" t="s">
        <v>2303</v>
      </c>
      <c r="C920" s="1" t="s">
        <v>2304</v>
      </c>
      <c r="D920" s="93">
        <v>75.599999999999994</v>
      </c>
      <c r="E920" s="29">
        <v>9724</v>
      </c>
      <c r="F920" s="26">
        <v>4</v>
      </c>
      <c r="G920" s="94">
        <v>1.585</v>
      </c>
      <c r="H920" s="95">
        <f t="shared" si="14"/>
        <v>6437.9010533554665</v>
      </c>
    </row>
    <row r="921" spans="1:8" x14ac:dyDescent="0.25">
      <c r="A921" s="1" t="s">
        <v>354</v>
      </c>
      <c r="B921" s="1" t="s">
        <v>2305</v>
      </c>
      <c r="C921" s="1" t="s">
        <v>2306</v>
      </c>
      <c r="D921" s="93">
        <v>97.8</v>
      </c>
      <c r="E921" s="29">
        <v>9540</v>
      </c>
      <c r="F921" s="26">
        <v>6</v>
      </c>
      <c r="G921" s="94">
        <v>2.1539999999999999</v>
      </c>
      <c r="H921" s="95">
        <f t="shared" si="14"/>
        <v>8583.494920990961</v>
      </c>
    </row>
    <row r="922" spans="1:8" x14ac:dyDescent="0.25">
      <c r="A922" s="1" t="s">
        <v>354</v>
      </c>
      <c r="B922" s="1" t="s">
        <v>2307</v>
      </c>
      <c r="C922" s="1" t="s">
        <v>2308</v>
      </c>
      <c r="D922" s="93">
        <v>84.1</v>
      </c>
      <c r="E922" s="29">
        <v>7369</v>
      </c>
      <c r="F922" s="26">
        <v>4</v>
      </c>
      <c r="G922" s="94">
        <v>1.585</v>
      </c>
      <c r="H922" s="95">
        <f t="shared" si="14"/>
        <v>4878.7425814661083</v>
      </c>
    </row>
    <row r="923" spans="1:8" x14ac:dyDescent="0.25">
      <c r="A923" s="1" t="s">
        <v>354</v>
      </c>
      <c r="B923" s="1" t="s">
        <v>2309</v>
      </c>
      <c r="C923" s="1" t="s">
        <v>2310</v>
      </c>
      <c r="D923" s="93">
        <v>87.7</v>
      </c>
      <c r="E923" s="29">
        <v>6448</v>
      </c>
      <c r="F923" s="26">
        <v>5</v>
      </c>
      <c r="G923" s="94">
        <v>1.8480000000000001</v>
      </c>
      <c r="H923" s="95">
        <f t="shared" si="14"/>
        <v>4977.3373443496421</v>
      </c>
    </row>
    <row r="924" spans="1:8" x14ac:dyDescent="0.25">
      <c r="A924" s="1" t="s">
        <v>354</v>
      </c>
      <c r="B924" s="1" t="s">
        <v>2311</v>
      </c>
      <c r="C924" s="1" t="s">
        <v>2312</v>
      </c>
      <c r="D924" s="93">
        <v>93.2</v>
      </c>
      <c r="E924" s="29">
        <v>5950</v>
      </c>
      <c r="F924" s="26">
        <v>5</v>
      </c>
      <c r="G924" s="94">
        <v>1.8480000000000001</v>
      </c>
      <c r="H924" s="95">
        <f t="shared" si="14"/>
        <v>4592.9214018114717</v>
      </c>
    </row>
    <row r="925" spans="1:8" x14ac:dyDescent="0.25">
      <c r="A925" s="1" t="s">
        <v>354</v>
      </c>
      <c r="B925" s="1" t="s">
        <v>2313</v>
      </c>
      <c r="C925" s="1" t="s">
        <v>2314</v>
      </c>
      <c r="D925" s="93">
        <v>73</v>
      </c>
      <c r="E925" s="29">
        <v>7273</v>
      </c>
      <c r="F925" s="26">
        <v>4</v>
      </c>
      <c r="G925" s="94">
        <v>1.585</v>
      </c>
      <c r="H925" s="95">
        <f t="shared" si="14"/>
        <v>4815.1845291088348</v>
      </c>
    </row>
    <row r="926" spans="1:8" x14ac:dyDescent="0.25">
      <c r="A926" s="1" t="s">
        <v>354</v>
      </c>
      <c r="B926" s="1" t="s">
        <v>2315</v>
      </c>
      <c r="C926" s="1" t="s">
        <v>2316</v>
      </c>
      <c r="D926" s="93">
        <v>71.900000000000006</v>
      </c>
      <c r="E926" s="29">
        <v>6294</v>
      </c>
      <c r="F926" s="26">
        <v>3</v>
      </c>
      <c r="G926" s="94">
        <v>1.359</v>
      </c>
      <c r="H926" s="95">
        <f t="shared" si="14"/>
        <v>3572.8622798918573</v>
      </c>
    </row>
    <row r="927" spans="1:8" x14ac:dyDescent="0.25">
      <c r="A927" s="1" t="s">
        <v>354</v>
      </c>
      <c r="B927" s="1" t="s">
        <v>2317</v>
      </c>
      <c r="C927" s="1" t="s">
        <v>2318</v>
      </c>
      <c r="D927" s="93">
        <v>100.3</v>
      </c>
      <c r="E927" s="29">
        <v>6600</v>
      </c>
      <c r="F927" s="26">
        <v>6</v>
      </c>
      <c r="G927" s="94">
        <v>2.1539999999999999</v>
      </c>
      <c r="H927" s="95">
        <f t="shared" si="14"/>
        <v>5938.2669264717342</v>
      </c>
    </row>
    <row r="928" spans="1:8" x14ac:dyDescent="0.25">
      <c r="A928" s="1" t="s">
        <v>354</v>
      </c>
      <c r="B928" s="1" t="s">
        <v>2319</v>
      </c>
      <c r="C928" s="1" t="s">
        <v>2320</v>
      </c>
      <c r="D928" s="93">
        <v>150.1</v>
      </c>
      <c r="E928" s="29">
        <v>7636</v>
      </c>
      <c r="F928" s="26">
        <v>10</v>
      </c>
      <c r="G928" s="94">
        <v>3.9809999999999999</v>
      </c>
      <c r="H928" s="95">
        <f t="shared" si="14"/>
        <v>12697.791106285165</v>
      </c>
    </row>
    <row r="929" spans="1:8" x14ac:dyDescent="0.25">
      <c r="A929" s="1" t="s">
        <v>354</v>
      </c>
      <c r="B929" s="1" t="s">
        <v>2321</v>
      </c>
      <c r="C929" s="1" t="s">
        <v>2322</v>
      </c>
      <c r="D929" s="93">
        <v>86.2</v>
      </c>
      <c r="E929" s="29">
        <v>10839</v>
      </c>
      <c r="F929" s="26">
        <v>5</v>
      </c>
      <c r="G929" s="94">
        <v>1.8480000000000001</v>
      </c>
      <c r="H929" s="95">
        <f t="shared" si="14"/>
        <v>8366.8361469301763</v>
      </c>
    </row>
    <row r="930" spans="1:8" x14ac:dyDescent="0.25">
      <c r="A930" s="1" t="s">
        <v>354</v>
      </c>
      <c r="B930" s="1" t="s">
        <v>2323</v>
      </c>
      <c r="C930" s="1" t="s">
        <v>2324</v>
      </c>
      <c r="D930" s="93">
        <v>94.1</v>
      </c>
      <c r="E930" s="29">
        <v>8465</v>
      </c>
      <c r="F930" s="26">
        <v>5</v>
      </c>
      <c r="G930" s="94">
        <v>1.8480000000000001</v>
      </c>
      <c r="H930" s="95">
        <f t="shared" si="14"/>
        <v>6534.2991035855648</v>
      </c>
    </row>
    <row r="931" spans="1:8" x14ac:dyDescent="0.25">
      <c r="A931" s="1" t="s">
        <v>354</v>
      </c>
      <c r="B931" s="1" t="s">
        <v>2325</v>
      </c>
      <c r="C931" s="1" t="s">
        <v>2326</v>
      </c>
      <c r="D931" s="93">
        <v>102.6</v>
      </c>
      <c r="E931" s="29">
        <v>7610</v>
      </c>
      <c r="F931" s="26">
        <v>6</v>
      </c>
      <c r="G931" s="94">
        <v>2.1539999999999999</v>
      </c>
      <c r="H931" s="95">
        <f t="shared" si="14"/>
        <v>6847.0017137045297</v>
      </c>
    </row>
    <row r="932" spans="1:8" x14ac:dyDescent="0.25">
      <c r="A932" s="1" t="s">
        <v>357</v>
      </c>
      <c r="B932" s="1" t="s">
        <v>2327</v>
      </c>
      <c r="C932" s="1" t="s">
        <v>2328</v>
      </c>
      <c r="D932" s="93">
        <v>56.8</v>
      </c>
      <c r="E932" s="29">
        <v>6722</v>
      </c>
      <c r="F932" s="26">
        <v>2</v>
      </c>
      <c r="G932" s="94">
        <v>1.1659999999999999</v>
      </c>
      <c r="H932" s="95">
        <f t="shared" si="14"/>
        <v>3273.9130374905276</v>
      </c>
    </row>
    <row r="933" spans="1:8" x14ac:dyDescent="0.25">
      <c r="A933" s="1" t="s">
        <v>357</v>
      </c>
      <c r="B933" s="1" t="s">
        <v>2329</v>
      </c>
      <c r="C933" s="1" t="s">
        <v>2330</v>
      </c>
      <c r="D933" s="93">
        <v>67.900000000000006</v>
      </c>
      <c r="E933" s="29">
        <v>9629</v>
      </c>
      <c r="F933" s="26">
        <v>3</v>
      </c>
      <c r="G933" s="94">
        <v>1.359</v>
      </c>
      <c r="H933" s="95">
        <f t="shared" si="14"/>
        <v>5466.0138057004597</v>
      </c>
    </row>
    <row r="934" spans="1:8" x14ac:dyDescent="0.25">
      <c r="A934" s="1" t="s">
        <v>357</v>
      </c>
      <c r="B934" s="1" t="s">
        <v>2331</v>
      </c>
      <c r="C934" s="1" t="s">
        <v>2332</v>
      </c>
      <c r="D934" s="93">
        <v>88.1</v>
      </c>
      <c r="E934" s="29">
        <v>8685</v>
      </c>
      <c r="F934" s="26">
        <v>5</v>
      </c>
      <c r="G934" s="94">
        <v>1.8480000000000001</v>
      </c>
      <c r="H934" s="95">
        <f t="shared" si="14"/>
        <v>6704.1214075180897</v>
      </c>
    </row>
    <row r="935" spans="1:8" x14ac:dyDescent="0.25">
      <c r="A935" s="1" t="s">
        <v>357</v>
      </c>
      <c r="B935" s="1" t="s">
        <v>2333</v>
      </c>
      <c r="C935" s="1" t="s">
        <v>2334</v>
      </c>
      <c r="D935" s="93">
        <v>120.5</v>
      </c>
      <c r="E935" s="29">
        <v>10630</v>
      </c>
      <c r="F935" s="26">
        <v>7</v>
      </c>
      <c r="G935" s="94">
        <v>2.512</v>
      </c>
      <c r="H935" s="95">
        <f t="shared" si="14"/>
        <v>11153.803276506505</v>
      </c>
    </row>
    <row r="936" spans="1:8" x14ac:dyDescent="0.25">
      <c r="A936" s="1" t="s">
        <v>357</v>
      </c>
      <c r="B936" s="1" t="s">
        <v>2335</v>
      </c>
      <c r="C936" s="1" t="s">
        <v>2336</v>
      </c>
      <c r="D936" s="93">
        <v>123.1</v>
      </c>
      <c r="E936" s="29">
        <v>12801</v>
      </c>
      <c r="F936" s="26">
        <v>8</v>
      </c>
      <c r="G936" s="94">
        <v>2.9289999999999998</v>
      </c>
      <c r="H936" s="95">
        <f t="shared" si="14"/>
        <v>15661.499829602764</v>
      </c>
    </row>
    <row r="937" spans="1:8" x14ac:dyDescent="0.25">
      <c r="A937" s="1" t="s">
        <v>357</v>
      </c>
      <c r="B937" s="1" t="s">
        <v>2337</v>
      </c>
      <c r="C937" s="1" t="s">
        <v>2338</v>
      </c>
      <c r="D937" s="93">
        <v>90.2</v>
      </c>
      <c r="E937" s="29">
        <v>8656</v>
      </c>
      <c r="F937" s="26">
        <v>5</v>
      </c>
      <c r="G937" s="94">
        <v>1.8480000000000001</v>
      </c>
      <c r="H937" s="95">
        <f t="shared" si="14"/>
        <v>6681.7357401815289</v>
      </c>
    </row>
    <row r="938" spans="1:8" x14ac:dyDescent="0.25">
      <c r="A938" s="1" t="s">
        <v>357</v>
      </c>
      <c r="B938" s="1" t="s">
        <v>2339</v>
      </c>
      <c r="C938" s="1" t="s">
        <v>2340</v>
      </c>
      <c r="D938" s="93">
        <v>75.099999999999994</v>
      </c>
      <c r="E938" s="29">
        <v>9573</v>
      </c>
      <c r="F938" s="26">
        <v>4</v>
      </c>
      <c r="G938" s="94">
        <v>1.585</v>
      </c>
      <c r="H938" s="95">
        <f t="shared" si="14"/>
        <v>6337.9295335018396</v>
      </c>
    </row>
    <row r="939" spans="1:8" x14ac:dyDescent="0.25">
      <c r="A939" s="1" t="s">
        <v>357</v>
      </c>
      <c r="B939" s="1" t="s">
        <v>2341</v>
      </c>
      <c r="C939" s="1" t="s">
        <v>2342</v>
      </c>
      <c r="D939" s="93">
        <v>58</v>
      </c>
      <c r="E939" s="29">
        <v>7671</v>
      </c>
      <c r="F939" s="26">
        <v>2</v>
      </c>
      <c r="G939" s="94">
        <v>1.1659999999999999</v>
      </c>
      <c r="H939" s="95">
        <f t="shared" si="14"/>
        <v>3736.1182550713825</v>
      </c>
    </row>
    <row r="940" spans="1:8" x14ac:dyDescent="0.25">
      <c r="A940" s="1" t="s">
        <v>357</v>
      </c>
      <c r="B940" s="1" t="s">
        <v>2343</v>
      </c>
      <c r="C940" s="1" t="s">
        <v>2344</v>
      </c>
      <c r="D940" s="93">
        <v>130.69999999999999</v>
      </c>
      <c r="E940" s="29">
        <v>14619</v>
      </c>
      <c r="F940" s="26">
        <v>8</v>
      </c>
      <c r="G940" s="94">
        <v>2.9289999999999998</v>
      </c>
      <c r="H940" s="95">
        <f t="shared" si="14"/>
        <v>17885.748457851951</v>
      </c>
    </row>
    <row r="941" spans="1:8" x14ac:dyDescent="0.25">
      <c r="A941" s="1" t="s">
        <v>357</v>
      </c>
      <c r="B941" s="1" t="s">
        <v>2345</v>
      </c>
      <c r="C941" s="1" t="s">
        <v>2346</v>
      </c>
      <c r="D941" s="93">
        <v>133.1</v>
      </c>
      <c r="E941" s="29">
        <v>9484</v>
      </c>
      <c r="F941" s="26">
        <v>8</v>
      </c>
      <c r="G941" s="94">
        <v>2.9289999999999998</v>
      </c>
      <c r="H941" s="95">
        <f t="shared" si="14"/>
        <v>11603.28602327573</v>
      </c>
    </row>
    <row r="942" spans="1:8" x14ac:dyDescent="0.25">
      <c r="A942" s="1" t="s">
        <v>357</v>
      </c>
      <c r="B942" s="1" t="s">
        <v>2347</v>
      </c>
      <c r="C942" s="1" t="s">
        <v>2348</v>
      </c>
      <c r="D942" s="93">
        <v>69.2</v>
      </c>
      <c r="E942" s="29">
        <v>9303</v>
      </c>
      <c r="F942" s="26">
        <v>3</v>
      </c>
      <c r="G942" s="94">
        <v>1.359</v>
      </c>
      <c r="H942" s="95">
        <f t="shared" si="14"/>
        <v>5280.9561153215673</v>
      </c>
    </row>
    <row r="943" spans="1:8" x14ac:dyDescent="0.25">
      <c r="A943" s="1" t="s">
        <v>357</v>
      </c>
      <c r="B943" s="1" t="s">
        <v>2349</v>
      </c>
      <c r="C943" s="1" t="s">
        <v>2350</v>
      </c>
      <c r="D943" s="93">
        <v>55.2</v>
      </c>
      <c r="E943" s="29">
        <v>8326</v>
      </c>
      <c r="F943" s="26">
        <v>2</v>
      </c>
      <c r="G943" s="94">
        <v>1.1659999999999999</v>
      </c>
      <c r="H943" s="95">
        <f t="shared" si="14"/>
        <v>4055.1323936545873</v>
      </c>
    </row>
    <row r="944" spans="1:8" x14ac:dyDescent="0.25">
      <c r="A944" s="1" t="s">
        <v>357</v>
      </c>
      <c r="B944" s="1" t="s">
        <v>2351</v>
      </c>
      <c r="C944" s="1" t="s">
        <v>2352</v>
      </c>
      <c r="D944" s="93">
        <v>99</v>
      </c>
      <c r="E944" s="29">
        <v>8625</v>
      </c>
      <c r="F944" s="26">
        <v>6</v>
      </c>
      <c r="G944" s="94">
        <v>2.1539999999999999</v>
      </c>
      <c r="H944" s="95">
        <f t="shared" si="14"/>
        <v>7760.2351880028345</v>
      </c>
    </row>
    <row r="945" spans="1:8" x14ac:dyDescent="0.25">
      <c r="A945" s="1" t="s">
        <v>357</v>
      </c>
      <c r="B945" s="1" t="s">
        <v>2353</v>
      </c>
      <c r="C945" s="1" t="s">
        <v>2354</v>
      </c>
      <c r="D945" s="93">
        <v>88.3</v>
      </c>
      <c r="E945" s="29">
        <v>10081</v>
      </c>
      <c r="F945" s="26">
        <v>5</v>
      </c>
      <c r="G945" s="94">
        <v>1.8480000000000001</v>
      </c>
      <c r="H945" s="95">
        <f t="shared" si="14"/>
        <v>7781.721117926294</v>
      </c>
    </row>
    <row r="946" spans="1:8" x14ac:dyDescent="0.25">
      <c r="A946" s="1" t="s">
        <v>357</v>
      </c>
      <c r="B946" s="1" t="s">
        <v>2355</v>
      </c>
      <c r="C946" s="1" t="s">
        <v>2356</v>
      </c>
      <c r="D946" s="93">
        <v>101.6</v>
      </c>
      <c r="E946" s="29">
        <v>8929</v>
      </c>
      <c r="F946" s="26">
        <v>6</v>
      </c>
      <c r="G946" s="94">
        <v>2.1539999999999999</v>
      </c>
      <c r="H946" s="95">
        <f t="shared" si="14"/>
        <v>8033.7553615857742</v>
      </c>
    </row>
    <row r="947" spans="1:8" x14ac:dyDescent="0.25">
      <c r="A947" s="1" t="s">
        <v>357</v>
      </c>
      <c r="B947" s="1" t="s">
        <v>2357</v>
      </c>
      <c r="C947" s="1" t="s">
        <v>2358</v>
      </c>
      <c r="D947" s="93">
        <v>64.099999999999994</v>
      </c>
      <c r="E947" s="29">
        <v>8929</v>
      </c>
      <c r="F947" s="26">
        <v>3</v>
      </c>
      <c r="G947" s="94">
        <v>1.359</v>
      </c>
      <c r="H947" s="95">
        <f t="shared" si="14"/>
        <v>5068.6506668500788</v>
      </c>
    </row>
    <row r="948" spans="1:8" x14ac:dyDescent="0.25">
      <c r="A948" s="1" t="s">
        <v>357</v>
      </c>
      <c r="B948" s="1" t="s">
        <v>2359</v>
      </c>
      <c r="C948" s="1" t="s">
        <v>2360</v>
      </c>
      <c r="D948" s="93">
        <v>82.3</v>
      </c>
      <c r="E948" s="29">
        <v>9824</v>
      </c>
      <c r="F948" s="26">
        <v>4</v>
      </c>
      <c r="G948" s="94">
        <v>1.585</v>
      </c>
      <c r="H948" s="95">
        <f t="shared" si="14"/>
        <v>6504.1073578942933</v>
      </c>
    </row>
    <row r="949" spans="1:8" x14ac:dyDescent="0.25">
      <c r="A949" s="1" t="s">
        <v>357</v>
      </c>
      <c r="B949" s="1" t="s">
        <v>2361</v>
      </c>
      <c r="C949" s="1" t="s">
        <v>2362</v>
      </c>
      <c r="D949" s="93">
        <v>80.400000000000006</v>
      </c>
      <c r="E949" s="29">
        <v>8149</v>
      </c>
      <c r="F949" s="26">
        <v>4</v>
      </c>
      <c r="G949" s="94">
        <v>1.585</v>
      </c>
      <c r="H949" s="95">
        <f t="shared" si="14"/>
        <v>5395.1517568689533</v>
      </c>
    </row>
    <row r="950" spans="1:8" x14ac:dyDescent="0.25">
      <c r="A950" s="1" t="s">
        <v>357</v>
      </c>
      <c r="B950" s="1" t="s">
        <v>2363</v>
      </c>
      <c r="C950" s="1" t="s">
        <v>2364</v>
      </c>
      <c r="D950" s="93">
        <v>48.6</v>
      </c>
      <c r="E950" s="29">
        <v>9473</v>
      </c>
      <c r="F950" s="26">
        <v>1</v>
      </c>
      <c r="G950" s="94">
        <v>1</v>
      </c>
      <c r="H950" s="95">
        <f t="shared" si="14"/>
        <v>3956.9231728473269</v>
      </c>
    </row>
    <row r="951" spans="1:8" x14ac:dyDescent="0.25">
      <c r="A951" s="1" t="s">
        <v>357</v>
      </c>
      <c r="B951" s="1" t="s">
        <v>2365</v>
      </c>
      <c r="C951" s="1" t="s">
        <v>2366</v>
      </c>
      <c r="D951" s="93">
        <v>86.3</v>
      </c>
      <c r="E951" s="29">
        <v>8379</v>
      </c>
      <c r="F951" s="26">
        <v>5</v>
      </c>
      <c r="G951" s="94">
        <v>1.8480000000000001</v>
      </c>
      <c r="H951" s="95">
        <f t="shared" si="14"/>
        <v>6467.9140211392132</v>
      </c>
    </row>
    <row r="952" spans="1:8" x14ac:dyDescent="0.25">
      <c r="A952" s="1" t="s">
        <v>357</v>
      </c>
      <c r="B952" s="1" t="s">
        <v>2367</v>
      </c>
      <c r="C952" s="1" t="s">
        <v>2368</v>
      </c>
      <c r="D952" s="93">
        <v>114.8</v>
      </c>
      <c r="E952" s="29">
        <v>9034</v>
      </c>
      <c r="F952" s="26">
        <v>7</v>
      </c>
      <c r="G952" s="94">
        <v>2.512</v>
      </c>
      <c r="H952" s="95">
        <f t="shared" si="14"/>
        <v>9479.1588711156874</v>
      </c>
    </row>
    <row r="953" spans="1:8" x14ac:dyDescent="0.25">
      <c r="A953" s="1" t="s">
        <v>357</v>
      </c>
      <c r="B953" s="1" t="s">
        <v>2369</v>
      </c>
      <c r="C953" s="1" t="s">
        <v>2370</v>
      </c>
      <c r="D953" s="93">
        <v>76.099999999999994</v>
      </c>
      <c r="E953" s="29">
        <v>9112</v>
      </c>
      <c r="F953" s="26">
        <v>4</v>
      </c>
      <c r="G953" s="94">
        <v>1.585</v>
      </c>
      <c r="H953" s="95">
        <f t="shared" si="14"/>
        <v>6032.7184695778515</v>
      </c>
    </row>
    <row r="954" spans="1:8" x14ac:dyDescent="0.25">
      <c r="A954" s="1" t="s">
        <v>357</v>
      </c>
      <c r="B954" s="1" t="s">
        <v>2371</v>
      </c>
      <c r="C954" s="1" t="s">
        <v>2372</v>
      </c>
      <c r="D954" s="93">
        <v>91.4</v>
      </c>
      <c r="E954" s="29">
        <v>8568</v>
      </c>
      <c r="F954" s="26">
        <v>5</v>
      </c>
      <c r="G954" s="94">
        <v>1.8480000000000001</v>
      </c>
      <c r="H954" s="95">
        <f t="shared" si="14"/>
        <v>6613.8068186085193</v>
      </c>
    </row>
    <row r="955" spans="1:8" x14ac:dyDescent="0.25">
      <c r="A955" s="1" t="s">
        <v>357</v>
      </c>
      <c r="B955" s="1" t="s">
        <v>2373</v>
      </c>
      <c r="C955" s="1" t="s">
        <v>2374</v>
      </c>
      <c r="D955" s="93">
        <v>89.6</v>
      </c>
      <c r="E955" s="29">
        <v>8656</v>
      </c>
      <c r="F955" s="26">
        <v>5</v>
      </c>
      <c r="G955" s="94">
        <v>1.8480000000000001</v>
      </c>
      <c r="H955" s="95">
        <f t="shared" si="14"/>
        <v>6681.7357401815289</v>
      </c>
    </row>
    <row r="956" spans="1:8" x14ac:dyDescent="0.25">
      <c r="A956" s="1" t="s">
        <v>63</v>
      </c>
      <c r="B956" s="1" t="s">
        <v>2375</v>
      </c>
      <c r="C956" s="1" t="s">
        <v>2376</v>
      </c>
      <c r="D956" s="93">
        <v>61.7</v>
      </c>
      <c r="E956" s="29">
        <v>7787</v>
      </c>
      <c r="F956" s="26">
        <v>3</v>
      </c>
      <c r="G956" s="94">
        <v>1.359</v>
      </c>
      <c r="H956" s="95">
        <f t="shared" si="14"/>
        <v>4420.3810888970274</v>
      </c>
    </row>
    <row r="957" spans="1:8" x14ac:dyDescent="0.25">
      <c r="A957" s="1" t="s">
        <v>63</v>
      </c>
      <c r="B957" s="1" t="s">
        <v>2377</v>
      </c>
      <c r="C957" s="1" t="s">
        <v>2378</v>
      </c>
      <c r="D957" s="93">
        <v>80.599999999999994</v>
      </c>
      <c r="E957" s="29">
        <v>7639</v>
      </c>
      <c r="F957" s="26">
        <v>4</v>
      </c>
      <c r="G957" s="94">
        <v>1.585</v>
      </c>
      <c r="H957" s="95">
        <f t="shared" si="14"/>
        <v>5057.4996037209394</v>
      </c>
    </row>
    <row r="958" spans="1:8" x14ac:dyDescent="0.25">
      <c r="A958" s="1" t="s">
        <v>63</v>
      </c>
      <c r="B958" s="1" t="s">
        <v>2379</v>
      </c>
      <c r="C958" s="1" t="s">
        <v>2380</v>
      </c>
      <c r="D958" s="93">
        <v>84.6</v>
      </c>
      <c r="E958" s="29">
        <v>8448</v>
      </c>
      <c r="F958" s="26">
        <v>4</v>
      </c>
      <c r="G958" s="94">
        <v>1.585</v>
      </c>
      <c r="H958" s="95">
        <f t="shared" si="14"/>
        <v>5593.1086074400437</v>
      </c>
    </row>
    <row r="959" spans="1:8" x14ac:dyDescent="0.25">
      <c r="A959" s="1" t="s">
        <v>63</v>
      </c>
      <c r="B959" s="1" t="s">
        <v>2381</v>
      </c>
      <c r="C959" s="1" t="s">
        <v>2382</v>
      </c>
      <c r="D959" s="93">
        <v>150</v>
      </c>
      <c r="E959" s="29">
        <v>7195</v>
      </c>
      <c r="F959" s="26">
        <v>10</v>
      </c>
      <c r="G959" s="94">
        <v>3.9809999999999999</v>
      </c>
      <c r="H959" s="95">
        <f t="shared" si="14"/>
        <v>11964.458749308769</v>
      </c>
    </row>
    <row r="960" spans="1:8" x14ac:dyDescent="0.25">
      <c r="A960" s="1" t="s">
        <v>63</v>
      </c>
      <c r="B960" s="1" t="s">
        <v>2383</v>
      </c>
      <c r="C960" s="1" t="s">
        <v>2384</v>
      </c>
      <c r="D960" s="93">
        <v>122.7</v>
      </c>
      <c r="E960" s="29">
        <v>8508</v>
      </c>
      <c r="F960" s="26">
        <v>8</v>
      </c>
      <c r="G960" s="94">
        <v>2.9289999999999998</v>
      </c>
      <c r="H960" s="95">
        <f t="shared" si="14"/>
        <v>10409.18995002424</v>
      </c>
    </row>
    <row r="961" spans="1:8" x14ac:dyDescent="0.25">
      <c r="A961" s="1" t="s">
        <v>63</v>
      </c>
      <c r="B961" s="1" t="s">
        <v>2385</v>
      </c>
      <c r="C961" s="1" t="s">
        <v>2386</v>
      </c>
      <c r="D961" s="93">
        <v>76.900000000000006</v>
      </c>
      <c r="E961" s="29">
        <v>8215</v>
      </c>
      <c r="F961" s="26">
        <v>4</v>
      </c>
      <c r="G961" s="94">
        <v>1.585</v>
      </c>
      <c r="H961" s="95">
        <f t="shared" si="14"/>
        <v>5438.8479178645784</v>
      </c>
    </row>
    <row r="962" spans="1:8" x14ac:dyDescent="0.25">
      <c r="A962" s="1" t="s">
        <v>63</v>
      </c>
      <c r="B962" s="1" t="s">
        <v>2387</v>
      </c>
      <c r="C962" s="1" t="s">
        <v>2388</v>
      </c>
      <c r="D962" s="93">
        <v>84.2</v>
      </c>
      <c r="E962" s="29">
        <v>7712</v>
      </c>
      <c r="F962" s="26">
        <v>4</v>
      </c>
      <c r="G962" s="94">
        <v>1.585</v>
      </c>
      <c r="H962" s="95">
        <f t="shared" si="14"/>
        <v>5105.830206034283</v>
      </c>
    </row>
    <row r="963" spans="1:8" x14ac:dyDescent="0.25">
      <c r="A963" s="1" t="s">
        <v>63</v>
      </c>
      <c r="B963" s="1" t="s">
        <v>2389</v>
      </c>
      <c r="C963" s="1" t="s">
        <v>2390</v>
      </c>
      <c r="D963" s="93">
        <v>101.3</v>
      </c>
      <c r="E963" s="29">
        <v>7673</v>
      </c>
      <c r="F963" s="26">
        <v>6</v>
      </c>
      <c r="G963" s="94">
        <v>2.1539999999999999</v>
      </c>
      <c r="H963" s="95">
        <f t="shared" si="14"/>
        <v>6903.685170729942</v>
      </c>
    </row>
    <row r="964" spans="1:8" x14ac:dyDescent="0.25">
      <c r="A964" s="1" t="s">
        <v>63</v>
      </c>
      <c r="B964" s="1" t="s">
        <v>2391</v>
      </c>
      <c r="C964" s="1" t="s">
        <v>2392</v>
      </c>
      <c r="D964" s="93">
        <v>89</v>
      </c>
      <c r="E964" s="29">
        <v>5829</v>
      </c>
      <c r="F964" s="26">
        <v>5</v>
      </c>
      <c r="G964" s="94">
        <v>1.8480000000000001</v>
      </c>
      <c r="H964" s="95">
        <f t="shared" si="14"/>
        <v>4499.5191346485826</v>
      </c>
    </row>
    <row r="965" spans="1:8" x14ac:dyDescent="0.25">
      <c r="A965" s="1" t="s">
        <v>63</v>
      </c>
      <c r="B965" s="1" t="s">
        <v>2393</v>
      </c>
      <c r="C965" s="1" t="s">
        <v>2394</v>
      </c>
      <c r="D965" s="93">
        <v>178.6</v>
      </c>
      <c r="E965" s="29">
        <v>7162</v>
      </c>
      <c r="F965" s="26">
        <v>12</v>
      </c>
      <c r="G965" s="94">
        <v>5.4119999999999999</v>
      </c>
      <c r="H965" s="95">
        <f t="shared" si="14"/>
        <v>16190.571743946268</v>
      </c>
    </row>
    <row r="966" spans="1:8" x14ac:dyDescent="0.25">
      <c r="A966" s="1" t="s">
        <v>63</v>
      </c>
      <c r="B966" s="1" t="s">
        <v>2395</v>
      </c>
      <c r="C966" s="1" t="s">
        <v>2396</v>
      </c>
      <c r="D966" s="93">
        <v>198.6</v>
      </c>
      <c r="E966" s="29">
        <v>7957</v>
      </c>
      <c r="F966" s="26">
        <v>14</v>
      </c>
      <c r="G966" s="94">
        <v>7.3559999999999999</v>
      </c>
      <c r="H966" s="95">
        <f t="shared" ref="H966:H1029" si="15">E966*G966*$E$6797/SUMPRODUCT($E$5:$E$6795,$G$5:$G$6795)</f>
        <v>24449.003316875594</v>
      </c>
    </row>
    <row r="967" spans="1:8" x14ac:dyDescent="0.25">
      <c r="A967" s="1" t="s">
        <v>63</v>
      </c>
      <c r="B967" s="1" t="s">
        <v>2397</v>
      </c>
      <c r="C967" s="1" t="s">
        <v>2398</v>
      </c>
      <c r="D967" s="93">
        <v>100.2</v>
      </c>
      <c r="E967" s="29">
        <v>8193</v>
      </c>
      <c r="F967" s="26">
        <v>6</v>
      </c>
      <c r="G967" s="94">
        <v>2.1539999999999999</v>
      </c>
      <c r="H967" s="95">
        <f t="shared" si="15"/>
        <v>7371.5486255428659</v>
      </c>
    </row>
    <row r="968" spans="1:8" x14ac:dyDescent="0.25">
      <c r="A968" s="1" t="s">
        <v>63</v>
      </c>
      <c r="B968" s="1" t="s">
        <v>2399</v>
      </c>
      <c r="C968" s="1" t="s">
        <v>2400</v>
      </c>
      <c r="D968" s="93">
        <v>217.6</v>
      </c>
      <c r="E968" s="29">
        <v>7954</v>
      </c>
      <c r="F968" s="26">
        <v>15</v>
      </c>
      <c r="G968" s="94">
        <v>8.577</v>
      </c>
      <c r="H968" s="95">
        <f t="shared" si="15"/>
        <v>28496.470816597768</v>
      </c>
    </row>
    <row r="969" spans="1:8" x14ac:dyDescent="0.25">
      <c r="A969" s="1" t="s">
        <v>63</v>
      </c>
      <c r="B969" s="1" t="s">
        <v>2401</v>
      </c>
      <c r="C969" s="1" t="s">
        <v>2402</v>
      </c>
      <c r="D969" s="93">
        <v>89.7</v>
      </c>
      <c r="E969" s="29">
        <v>5731</v>
      </c>
      <c r="F969" s="26">
        <v>5</v>
      </c>
      <c r="G969" s="94">
        <v>1.8480000000000001</v>
      </c>
      <c r="H969" s="95">
        <f t="shared" si="15"/>
        <v>4423.8710174422768</v>
      </c>
    </row>
    <row r="970" spans="1:8" x14ac:dyDescent="0.25">
      <c r="A970" s="1" t="s">
        <v>63</v>
      </c>
      <c r="B970" s="1" t="s">
        <v>2403</v>
      </c>
      <c r="C970" s="1" t="s">
        <v>2404</v>
      </c>
      <c r="D970" s="93">
        <v>159</v>
      </c>
      <c r="E970" s="29">
        <v>8725</v>
      </c>
      <c r="F970" s="26">
        <v>11</v>
      </c>
      <c r="G970" s="94">
        <v>4.6420000000000003</v>
      </c>
      <c r="H970" s="95">
        <f t="shared" si="15"/>
        <v>16917.674025009754</v>
      </c>
    </row>
    <row r="971" spans="1:8" x14ac:dyDescent="0.25">
      <c r="A971" s="1" t="s">
        <v>63</v>
      </c>
      <c r="B971" s="1" t="s">
        <v>2405</v>
      </c>
      <c r="C971" s="1" t="s">
        <v>2406</v>
      </c>
      <c r="D971" s="93">
        <v>237.4</v>
      </c>
      <c r="E971" s="29">
        <v>7526</v>
      </c>
      <c r="F971" s="26">
        <v>16</v>
      </c>
      <c r="G971" s="94">
        <v>10</v>
      </c>
      <c r="H971" s="95">
        <f t="shared" si="15"/>
        <v>31436.50775767865</v>
      </c>
    </row>
    <row r="972" spans="1:8" x14ac:dyDescent="0.25">
      <c r="A972" s="1" t="s">
        <v>63</v>
      </c>
      <c r="B972" s="1" t="s">
        <v>2407</v>
      </c>
      <c r="C972" s="1" t="s">
        <v>2408</v>
      </c>
      <c r="D972" s="93">
        <v>172.2</v>
      </c>
      <c r="E972" s="29">
        <v>9323</v>
      </c>
      <c r="F972" s="26">
        <v>12</v>
      </c>
      <c r="G972" s="94">
        <v>5.4119999999999999</v>
      </c>
      <c r="H972" s="95">
        <f t="shared" si="15"/>
        <v>21075.774974701348</v>
      </c>
    </row>
    <row r="973" spans="1:8" x14ac:dyDescent="0.25">
      <c r="A973" s="1" t="s">
        <v>63</v>
      </c>
      <c r="B973" s="1" t="s">
        <v>2409</v>
      </c>
      <c r="C973" s="1" t="s">
        <v>2410</v>
      </c>
      <c r="D973" s="93">
        <v>111.7</v>
      </c>
      <c r="E973" s="29">
        <v>8232</v>
      </c>
      <c r="F973" s="26">
        <v>7</v>
      </c>
      <c r="G973" s="94">
        <v>2.512</v>
      </c>
      <c r="H973" s="95">
        <f t="shared" si="15"/>
        <v>8637.6395646473702</v>
      </c>
    </row>
    <row r="974" spans="1:8" x14ac:dyDescent="0.25">
      <c r="A974" s="1" t="s">
        <v>63</v>
      </c>
      <c r="B974" s="1" t="s">
        <v>2411</v>
      </c>
      <c r="C974" s="1" t="s">
        <v>2412</v>
      </c>
      <c r="D974" s="93">
        <v>106</v>
      </c>
      <c r="E974" s="29">
        <v>9674</v>
      </c>
      <c r="F974" s="26">
        <v>6</v>
      </c>
      <c r="G974" s="94">
        <v>2.1539999999999999</v>
      </c>
      <c r="H974" s="95">
        <f t="shared" si="15"/>
        <v>8704.0597343465997</v>
      </c>
    </row>
    <row r="975" spans="1:8" x14ac:dyDescent="0.25">
      <c r="A975" s="1" t="s">
        <v>63</v>
      </c>
      <c r="B975" s="1" t="s">
        <v>2413</v>
      </c>
      <c r="C975" s="1" t="s">
        <v>2414</v>
      </c>
      <c r="D975" s="93">
        <v>64.900000000000006</v>
      </c>
      <c r="E975" s="29">
        <v>7241</v>
      </c>
      <c r="F975" s="26">
        <v>3</v>
      </c>
      <c r="G975" s="94">
        <v>1.359</v>
      </c>
      <c r="H975" s="95">
        <f t="shared" si="15"/>
        <v>4110.4378405937305</v>
      </c>
    </row>
    <row r="976" spans="1:8" x14ac:dyDescent="0.25">
      <c r="A976" s="1" t="s">
        <v>63</v>
      </c>
      <c r="B976" s="1" t="s">
        <v>2415</v>
      </c>
      <c r="C976" s="1" t="s">
        <v>2416</v>
      </c>
      <c r="D976" s="93">
        <v>185</v>
      </c>
      <c r="E976" s="29">
        <v>8180</v>
      </c>
      <c r="F976" s="26">
        <v>13</v>
      </c>
      <c r="G976" s="94">
        <v>6.3090000000000002</v>
      </c>
      <c r="H976" s="95">
        <f t="shared" si="15"/>
        <v>21556.781111949666</v>
      </c>
    </row>
    <row r="977" spans="1:8" x14ac:dyDescent="0.25">
      <c r="A977" s="1" t="s">
        <v>63</v>
      </c>
      <c r="B977" s="1" t="s">
        <v>2417</v>
      </c>
      <c r="C977" s="1" t="s">
        <v>2418</v>
      </c>
      <c r="D977" s="93">
        <v>154.4</v>
      </c>
      <c r="E977" s="29">
        <v>8102</v>
      </c>
      <c r="F977" s="26">
        <v>10</v>
      </c>
      <c r="G977" s="94">
        <v>3.9809999999999999</v>
      </c>
      <c r="H977" s="95">
        <f t="shared" si="15"/>
        <v>13472.695592341855</v>
      </c>
    </row>
    <row r="978" spans="1:8" x14ac:dyDescent="0.25">
      <c r="A978" s="1" t="s">
        <v>63</v>
      </c>
      <c r="B978" s="1" t="s">
        <v>2419</v>
      </c>
      <c r="C978" s="1" t="s">
        <v>2420</v>
      </c>
      <c r="D978" s="93">
        <v>127.7</v>
      </c>
      <c r="E978" s="29">
        <v>7807</v>
      </c>
      <c r="F978" s="26">
        <v>8</v>
      </c>
      <c r="G978" s="94">
        <v>2.9289999999999998</v>
      </c>
      <c r="H978" s="95">
        <f t="shared" si="15"/>
        <v>9551.5451269204568</v>
      </c>
    </row>
    <row r="979" spans="1:8" x14ac:dyDescent="0.25">
      <c r="A979" s="1" t="s">
        <v>63</v>
      </c>
      <c r="B979" s="1" t="s">
        <v>2421</v>
      </c>
      <c r="C979" s="1" t="s">
        <v>2422</v>
      </c>
      <c r="D979" s="93">
        <v>118</v>
      </c>
      <c r="E979" s="29">
        <v>10291</v>
      </c>
      <c r="F979" s="26">
        <v>7</v>
      </c>
      <c r="G979" s="94">
        <v>2.512</v>
      </c>
      <c r="H979" s="95">
        <f t="shared" si="15"/>
        <v>10798.09873175244</v>
      </c>
    </row>
    <row r="980" spans="1:8" x14ac:dyDescent="0.25">
      <c r="A980" s="1" t="s">
        <v>63</v>
      </c>
      <c r="B980" s="1" t="s">
        <v>2423</v>
      </c>
      <c r="C980" s="1" t="s">
        <v>2424</v>
      </c>
      <c r="D980" s="93">
        <v>180.6</v>
      </c>
      <c r="E980" s="29">
        <v>8202</v>
      </c>
      <c r="F980" s="26">
        <v>12</v>
      </c>
      <c r="G980" s="94">
        <v>5.4119999999999999</v>
      </c>
      <c r="H980" s="95">
        <f t="shared" si="15"/>
        <v>18541.618185401745</v>
      </c>
    </row>
    <row r="981" spans="1:8" x14ac:dyDescent="0.25">
      <c r="A981" s="1" t="s">
        <v>63</v>
      </c>
      <c r="B981" s="1" t="s">
        <v>2425</v>
      </c>
      <c r="C981" s="1" t="s">
        <v>2426</v>
      </c>
      <c r="D981" s="93">
        <v>120.5</v>
      </c>
      <c r="E981" s="29">
        <v>6875</v>
      </c>
      <c r="F981" s="26">
        <v>7</v>
      </c>
      <c r="G981" s="94">
        <v>2.512</v>
      </c>
      <c r="H981" s="95">
        <f t="shared" si="15"/>
        <v>7213.7721096878859</v>
      </c>
    </row>
    <row r="982" spans="1:8" x14ac:dyDescent="0.25">
      <c r="A982" s="1" t="s">
        <v>63</v>
      </c>
      <c r="B982" s="1" t="s">
        <v>2427</v>
      </c>
      <c r="C982" s="1" t="s">
        <v>2428</v>
      </c>
      <c r="D982" s="93">
        <v>161.69999999999999</v>
      </c>
      <c r="E982" s="29">
        <v>5897</v>
      </c>
      <c r="F982" s="26">
        <v>11</v>
      </c>
      <c r="G982" s="94">
        <v>4.6420000000000003</v>
      </c>
      <c r="H982" s="95">
        <f t="shared" si="15"/>
        <v>11434.214753636965</v>
      </c>
    </row>
    <row r="983" spans="1:8" x14ac:dyDescent="0.25">
      <c r="A983" s="1" t="s">
        <v>63</v>
      </c>
      <c r="B983" s="1" t="s">
        <v>2429</v>
      </c>
      <c r="C983" s="1" t="s">
        <v>2430</v>
      </c>
      <c r="D983" s="93">
        <v>58.7</v>
      </c>
      <c r="E983" s="29">
        <v>9868</v>
      </c>
      <c r="F983" s="26">
        <v>2</v>
      </c>
      <c r="G983" s="94">
        <v>1.1659999999999999</v>
      </c>
      <c r="H983" s="95">
        <f t="shared" si="15"/>
        <v>4806.1549916626782</v>
      </c>
    </row>
    <row r="984" spans="1:8" x14ac:dyDescent="0.25">
      <c r="A984" s="1" t="s">
        <v>63</v>
      </c>
      <c r="B984" s="1" t="s">
        <v>2431</v>
      </c>
      <c r="C984" s="1" t="s">
        <v>2432</v>
      </c>
      <c r="D984" s="93">
        <v>106.9</v>
      </c>
      <c r="E984" s="29">
        <v>7911</v>
      </c>
      <c r="F984" s="26">
        <v>6</v>
      </c>
      <c r="G984" s="94">
        <v>2.1539999999999999</v>
      </c>
      <c r="H984" s="95">
        <f t="shared" si="15"/>
        <v>7117.8226750481645</v>
      </c>
    </row>
    <row r="985" spans="1:8" x14ac:dyDescent="0.25">
      <c r="A985" s="1" t="s">
        <v>63</v>
      </c>
      <c r="B985" s="1" t="s">
        <v>2433</v>
      </c>
      <c r="C985" s="1" t="s">
        <v>2434</v>
      </c>
      <c r="D985" s="93">
        <v>82.5</v>
      </c>
      <c r="E985" s="29">
        <v>6070</v>
      </c>
      <c r="F985" s="26">
        <v>4</v>
      </c>
      <c r="G985" s="94">
        <v>1.585</v>
      </c>
      <c r="H985" s="95">
        <f t="shared" si="15"/>
        <v>4018.7226855067547</v>
      </c>
    </row>
    <row r="986" spans="1:8" x14ac:dyDescent="0.25">
      <c r="A986" s="1" t="s">
        <v>63</v>
      </c>
      <c r="B986" s="1" t="s">
        <v>2435</v>
      </c>
      <c r="C986" s="1" t="s">
        <v>2436</v>
      </c>
      <c r="D986" s="93">
        <v>122.4</v>
      </c>
      <c r="E986" s="29">
        <v>8190</v>
      </c>
      <c r="F986" s="26">
        <v>8</v>
      </c>
      <c r="G986" s="94">
        <v>2.9289999999999998</v>
      </c>
      <c r="H986" s="95">
        <f t="shared" si="15"/>
        <v>10020.12995894435</v>
      </c>
    </row>
    <row r="987" spans="1:8" x14ac:dyDescent="0.25">
      <c r="A987" s="1" t="s">
        <v>63</v>
      </c>
      <c r="B987" s="1" t="s">
        <v>2437</v>
      </c>
      <c r="C987" s="1" t="s">
        <v>2438</v>
      </c>
      <c r="D987" s="93">
        <v>166.7</v>
      </c>
      <c r="E987" s="29">
        <v>8073</v>
      </c>
      <c r="F987" s="26">
        <v>11</v>
      </c>
      <c r="G987" s="94">
        <v>4.6420000000000003</v>
      </c>
      <c r="H987" s="95">
        <f t="shared" si="15"/>
        <v>15653.453570647993</v>
      </c>
    </row>
    <row r="988" spans="1:8" x14ac:dyDescent="0.25">
      <c r="A988" s="1" t="s">
        <v>63</v>
      </c>
      <c r="B988" s="1" t="s">
        <v>2439</v>
      </c>
      <c r="C988" s="1" t="s">
        <v>2440</v>
      </c>
      <c r="D988" s="93">
        <v>176.7</v>
      </c>
      <c r="E988" s="29">
        <v>8251</v>
      </c>
      <c r="F988" s="26">
        <v>12</v>
      </c>
      <c r="G988" s="94">
        <v>5.4119999999999999</v>
      </c>
      <c r="H988" s="95">
        <f t="shared" si="15"/>
        <v>18652.388642739548</v>
      </c>
    </row>
    <row r="989" spans="1:8" x14ac:dyDescent="0.25">
      <c r="A989" s="1" t="s">
        <v>63</v>
      </c>
      <c r="B989" s="1" t="s">
        <v>2441</v>
      </c>
      <c r="C989" s="1" t="s">
        <v>2442</v>
      </c>
      <c r="D989" s="93">
        <v>117.3</v>
      </c>
      <c r="E989" s="29">
        <v>10946</v>
      </c>
      <c r="F989" s="26">
        <v>7</v>
      </c>
      <c r="G989" s="94">
        <v>2.512</v>
      </c>
      <c r="H989" s="95">
        <f t="shared" si="15"/>
        <v>11485.374474566341</v>
      </c>
    </row>
    <row r="990" spans="1:8" x14ac:dyDescent="0.25">
      <c r="A990" s="1" t="s">
        <v>63</v>
      </c>
      <c r="B990" s="1" t="s">
        <v>2443</v>
      </c>
      <c r="C990" s="1" t="s">
        <v>2444</v>
      </c>
      <c r="D990" s="93">
        <v>91</v>
      </c>
      <c r="E990" s="29">
        <v>7597</v>
      </c>
      <c r="F990" s="26">
        <v>5</v>
      </c>
      <c r="G990" s="94">
        <v>1.8480000000000001</v>
      </c>
      <c r="H990" s="95">
        <f t="shared" si="15"/>
        <v>5864.2729226154206</v>
      </c>
    </row>
    <row r="991" spans="1:8" x14ac:dyDescent="0.25">
      <c r="A991" s="1" t="s">
        <v>66</v>
      </c>
      <c r="B991" s="1" t="s">
        <v>2445</v>
      </c>
      <c r="C991" s="1" t="s">
        <v>2446</v>
      </c>
      <c r="D991" s="93">
        <v>84.1</v>
      </c>
      <c r="E991" s="29">
        <v>9028</v>
      </c>
      <c r="F991" s="26">
        <v>4</v>
      </c>
      <c r="G991" s="94">
        <v>1.585</v>
      </c>
      <c r="H991" s="95">
        <f t="shared" si="15"/>
        <v>5977.105173765236</v>
      </c>
    </row>
    <row r="992" spans="1:8" x14ac:dyDescent="0.25">
      <c r="A992" s="1" t="s">
        <v>66</v>
      </c>
      <c r="B992" s="1" t="s">
        <v>2447</v>
      </c>
      <c r="C992" s="1" t="s">
        <v>2448</v>
      </c>
      <c r="D992" s="93">
        <v>65.599999999999994</v>
      </c>
      <c r="E992" s="29">
        <v>5939</v>
      </c>
      <c r="F992" s="26">
        <v>3</v>
      </c>
      <c r="G992" s="94">
        <v>1.359</v>
      </c>
      <c r="H992" s="95">
        <f t="shared" si="15"/>
        <v>3371.3424023320208</v>
      </c>
    </row>
    <row r="993" spans="1:8" x14ac:dyDescent="0.25">
      <c r="A993" s="1" t="s">
        <v>66</v>
      </c>
      <c r="B993" s="1" t="s">
        <v>2449</v>
      </c>
      <c r="C993" s="1" t="s">
        <v>2450</v>
      </c>
      <c r="D993" s="93">
        <v>88.2</v>
      </c>
      <c r="E993" s="29">
        <v>7786</v>
      </c>
      <c r="F993" s="26">
        <v>5</v>
      </c>
      <c r="G993" s="94">
        <v>1.8480000000000001</v>
      </c>
      <c r="H993" s="95">
        <f t="shared" si="15"/>
        <v>6010.1657200847258</v>
      </c>
    </row>
    <row r="994" spans="1:8" x14ac:dyDescent="0.25">
      <c r="A994" s="1" t="s">
        <v>66</v>
      </c>
      <c r="B994" s="1" t="s">
        <v>2451</v>
      </c>
      <c r="C994" s="1" t="s">
        <v>2452</v>
      </c>
      <c r="D994" s="93">
        <v>124.3</v>
      </c>
      <c r="E994" s="29">
        <v>7833</v>
      </c>
      <c r="F994" s="26">
        <v>8</v>
      </c>
      <c r="G994" s="94">
        <v>2.9289999999999998</v>
      </c>
      <c r="H994" s="95">
        <f t="shared" si="15"/>
        <v>9583.3550632980587</v>
      </c>
    </row>
    <row r="995" spans="1:8" x14ac:dyDescent="0.25">
      <c r="A995" s="1" t="s">
        <v>66</v>
      </c>
      <c r="B995" s="1" t="s">
        <v>2453</v>
      </c>
      <c r="C995" s="1" t="s">
        <v>2454</v>
      </c>
      <c r="D995" s="93">
        <v>92.4</v>
      </c>
      <c r="E995" s="29">
        <v>5851</v>
      </c>
      <c r="F995" s="26">
        <v>5</v>
      </c>
      <c r="G995" s="94">
        <v>1.8480000000000001</v>
      </c>
      <c r="H995" s="95">
        <f t="shared" si="15"/>
        <v>4516.5013650418359</v>
      </c>
    </row>
    <row r="996" spans="1:8" x14ac:dyDescent="0.25">
      <c r="A996" s="1" t="s">
        <v>66</v>
      </c>
      <c r="B996" s="1" t="s">
        <v>2455</v>
      </c>
      <c r="C996" s="1" t="s">
        <v>2456</v>
      </c>
      <c r="D996" s="93">
        <v>91.4</v>
      </c>
      <c r="E996" s="29">
        <v>8079</v>
      </c>
      <c r="F996" s="26">
        <v>5</v>
      </c>
      <c r="G996" s="94">
        <v>1.8480000000000001</v>
      </c>
      <c r="H996" s="95">
        <f t="shared" si="15"/>
        <v>6236.3381521403153</v>
      </c>
    </row>
    <row r="997" spans="1:8" x14ac:dyDescent="0.25">
      <c r="A997" s="1" t="s">
        <v>66</v>
      </c>
      <c r="B997" s="1" t="s">
        <v>2457</v>
      </c>
      <c r="C997" s="1" t="s">
        <v>2458</v>
      </c>
      <c r="D997" s="93">
        <v>191.9</v>
      </c>
      <c r="E997" s="29">
        <v>7741</v>
      </c>
      <c r="F997" s="26">
        <v>13</v>
      </c>
      <c r="G997" s="94">
        <v>6.3090000000000002</v>
      </c>
      <c r="H997" s="95">
        <f t="shared" si="15"/>
        <v>20399.882956919606</v>
      </c>
    </row>
    <row r="998" spans="1:8" x14ac:dyDescent="0.25">
      <c r="A998" s="1" t="s">
        <v>66</v>
      </c>
      <c r="B998" s="1" t="s">
        <v>2459</v>
      </c>
      <c r="C998" s="1" t="s">
        <v>2460</v>
      </c>
      <c r="D998" s="93">
        <v>161.80000000000001</v>
      </c>
      <c r="E998" s="29">
        <v>9244</v>
      </c>
      <c r="F998" s="26">
        <v>11</v>
      </c>
      <c r="G998" s="94">
        <v>4.6420000000000003</v>
      </c>
      <c r="H998" s="95">
        <f t="shared" si="15"/>
        <v>17924.009018589128</v>
      </c>
    </row>
    <row r="999" spans="1:8" x14ac:dyDescent="0.25">
      <c r="A999" s="1" t="s">
        <v>66</v>
      </c>
      <c r="B999" s="1" t="s">
        <v>2461</v>
      </c>
      <c r="C999" s="1" t="s">
        <v>2462</v>
      </c>
      <c r="D999" s="93">
        <v>133.80000000000001</v>
      </c>
      <c r="E999" s="29">
        <v>6857</v>
      </c>
      <c r="F999" s="26">
        <v>9</v>
      </c>
      <c r="G999" s="94">
        <v>3.415</v>
      </c>
      <c r="H999" s="95">
        <f t="shared" si="15"/>
        <v>9781.2630423383525</v>
      </c>
    </row>
    <row r="1000" spans="1:8" x14ac:dyDescent="0.25">
      <c r="A1000" s="1" t="s">
        <v>66</v>
      </c>
      <c r="B1000" s="1" t="s">
        <v>2463</v>
      </c>
      <c r="C1000" s="1" t="s">
        <v>2464</v>
      </c>
      <c r="D1000" s="93">
        <v>64.3</v>
      </c>
      <c r="E1000" s="29">
        <v>7383</v>
      </c>
      <c r="F1000" s="26">
        <v>3</v>
      </c>
      <c r="G1000" s="94">
        <v>1.359</v>
      </c>
      <c r="H1000" s="95">
        <f t="shared" si="15"/>
        <v>4191.0457916176647</v>
      </c>
    </row>
    <row r="1001" spans="1:8" x14ac:dyDescent="0.25">
      <c r="A1001" s="1" t="s">
        <v>66</v>
      </c>
      <c r="B1001" s="1" t="s">
        <v>2465</v>
      </c>
      <c r="C1001" s="1" t="s">
        <v>2466</v>
      </c>
      <c r="D1001" s="93">
        <v>154.5</v>
      </c>
      <c r="E1001" s="29">
        <v>7071</v>
      </c>
      <c r="F1001" s="26">
        <v>10</v>
      </c>
      <c r="G1001" s="94">
        <v>3.9809999999999999</v>
      </c>
      <c r="H1001" s="95">
        <f t="shared" si="15"/>
        <v>11758.260989070508</v>
      </c>
    </row>
    <row r="1002" spans="1:8" x14ac:dyDescent="0.25">
      <c r="A1002" s="1" t="s">
        <v>66</v>
      </c>
      <c r="B1002" s="1" t="s">
        <v>2467</v>
      </c>
      <c r="C1002" s="1" t="s">
        <v>2468</v>
      </c>
      <c r="D1002" s="93">
        <v>104.3</v>
      </c>
      <c r="E1002" s="29">
        <v>5807</v>
      </c>
      <c r="F1002" s="26">
        <v>6</v>
      </c>
      <c r="G1002" s="94">
        <v>2.1539999999999999</v>
      </c>
      <c r="H1002" s="95">
        <f t="shared" si="15"/>
        <v>5224.7751578820244</v>
      </c>
    </row>
    <row r="1003" spans="1:8" x14ac:dyDescent="0.25">
      <c r="A1003" s="1" t="s">
        <v>66</v>
      </c>
      <c r="B1003" s="1" t="s">
        <v>2469</v>
      </c>
      <c r="C1003" s="1" t="s">
        <v>2470</v>
      </c>
      <c r="D1003" s="93">
        <v>113.4</v>
      </c>
      <c r="E1003" s="29">
        <v>6487</v>
      </c>
      <c r="F1003" s="26">
        <v>7</v>
      </c>
      <c r="G1003" s="94">
        <v>2.512</v>
      </c>
      <c r="H1003" s="95">
        <f t="shared" si="15"/>
        <v>6806.6530437156816</v>
      </c>
    </row>
    <row r="1004" spans="1:8" x14ac:dyDescent="0.25">
      <c r="A1004" s="1" t="s">
        <v>66</v>
      </c>
      <c r="B1004" s="1" t="s">
        <v>2471</v>
      </c>
      <c r="C1004" s="1" t="s">
        <v>2472</v>
      </c>
      <c r="D1004" s="93">
        <v>110.2</v>
      </c>
      <c r="E1004" s="29">
        <v>7630</v>
      </c>
      <c r="F1004" s="26">
        <v>7</v>
      </c>
      <c r="G1004" s="94">
        <v>2.512</v>
      </c>
      <c r="H1004" s="95">
        <f t="shared" si="15"/>
        <v>8005.9754468245192</v>
      </c>
    </row>
    <row r="1005" spans="1:8" x14ac:dyDescent="0.25">
      <c r="A1005" s="1" t="s">
        <v>66</v>
      </c>
      <c r="B1005" s="1" t="s">
        <v>2473</v>
      </c>
      <c r="C1005" s="1" t="s">
        <v>2474</v>
      </c>
      <c r="D1005" s="93">
        <v>146.1</v>
      </c>
      <c r="E1005" s="29">
        <v>5605</v>
      </c>
      <c r="F1005" s="26">
        <v>10</v>
      </c>
      <c r="G1005" s="94">
        <v>3.9809999999999999</v>
      </c>
      <c r="H1005" s="95">
        <f t="shared" si="15"/>
        <v>9320.4713398020376</v>
      </c>
    </row>
    <row r="1006" spans="1:8" x14ac:dyDescent="0.25">
      <c r="A1006" s="1" t="s">
        <v>66</v>
      </c>
      <c r="B1006" s="1" t="s">
        <v>2475</v>
      </c>
      <c r="C1006" s="1" t="s">
        <v>2476</v>
      </c>
      <c r="D1006" s="93">
        <v>215.6</v>
      </c>
      <c r="E1006" s="29">
        <v>7935</v>
      </c>
      <c r="F1006" s="26">
        <v>15</v>
      </c>
      <c r="G1006" s="94">
        <v>8.577</v>
      </c>
      <c r="H1006" s="95">
        <f t="shared" si="15"/>
        <v>28428.400292897069</v>
      </c>
    </row>
    <row r="1007" spans="1:8" x14ac:dyDescent="0.25">
      <c r="A1007" s="1" t="s">
        <v>66</v>
      </c>
      <c r="B1007" s="1" t="s">
        <v>2477</v>
      </c>
      <c r="C1007" s="1" t="s">
        <v>2478</v>
      </c>
      <c r="D1007" s="93">
        <v>77.599999999999994</v>
      </c>
      <c r="E1007" s="29">
        <v>7188</v>
      </c>
      <c r="F1007" s="26">
        <v>4</v>
      </c>
      <c r="G1007" s="94">
        <v>1.585</v>
      </c>
      <c r="H1007" s="95">
        <f t="shared" si="15"/>
        <v>4758.9091702508322</v>
      </c>
    </row>
    <row r="1008" spans="1:8" x14ac:dyDescent="0.25">
      <c r="A1008" s="1" t="s">
        <v>66</v>
      </c>
      <c r="B1008" s="1" t="s">
        <v>2479</v>
      </c>
      <c r="C1008" s="1" t="s">
        <v>2480</v>
      </c>
      <c r="D1008" s="93">
        <v>105.2</v>
      </c>
      <c r="E1008" s="29">
        <v>7305</v>
      </c>
      <c r="F1008" s="26">
        <v>6</v>
      </c>
      <c r="G1008" s="94">
        <v>2.1539999999999999</v>
      </c>
      <c r="H1008" s="95">
        <f t="shared" si="15"/>
        <v>6572.5818027084879</v>
      </c>
    </row>
    <row r="1009" spans="1:8" x14ac:dyDescent="0.25">
      <c r="A1009" s="1" t="s">
        <v>66</v>
      </c>
      <c r="B1009" s="1" t="s">
        <v>2481</v>
      </c>
      <c r="C1009" s="1" t="s">
        <v>2482</v>
      </c>
      <c r="D1009" s="93">
        <v>91.2</v>
      </c>
      <c r="E1009" s="29">
        <v>7100</v>
      </c>
      <c r="F1009" s="26">
        <v>5</v>
      </c>
      <c r="G1009" s="94">
        <v>1.8480000000000001</v>
      </c>
      <c r="H1009" s="95">
        <f t="shared" si="15"/>
        <v>5480.6288996405801</v>
      </c>
    </row>
    <row r="1010" spans="1:8" x14ac:dyDescent="0.25">
      <c r="A1010" s="1" t="s">
        <v>66</v>
      </c>
      <c r="B1010" s="1" t="s">
        <v>2483</v>
      </c>
      <c r="C1010" s="1" t="s">
        <v>2484</v>
      </c>
      <c r="D1010" s="93">
        <v>127.4</v>
      </c>
      <c r="E1010" s="29">
        <v>5571</v>
      </c>
      <c r="F1010" s="26">
        <v>8</v>
      </c>
      <c r="G1010" s="94">
        <v>2.9289999999999998</v>
      </c>
      <c r="H1010" s="95">
        <f t="shared" si="15"/>
        <v>6815.890598446761</v>
      </c>
    </row>
    <row r="1011" spans="1:8" x14ac:dyDescent="0.25">
      <c r="A1011" s="1" t="s">
        <v>66</v>
      </c>
      <c r="B1011" s="1" t="s">
        <v>2485</v>
      </c>
      <c r="C1011" s="1" t="s">
        <v>2486</v>
      </c>
      <c r="D1011" s="93">
        <v>130.9</v>
      </c>
      <c r="E1011" s="29">
        <v>8264</v>
      </c>
      <c r="F1011" s="26">
        <v>8</v>
      </c>
      <c r="G1011" s="94">
        <v>2.9289999999999998</v>
      </c>
      <c r="H1011" s="95">
        <f t="shared" si="15"/>
        <v>10110.665931711368</v>
      </c>
    </row>
    <row r="1012" spans="1:8" x14ac:dyDescent="0.25">
      <c r="A1012" s="1" t="s">
        <v>66</v>
      </c>
      <c r="B1012" s="1" t="s">
        <v>2487</v>
      </c>
      <c r="C1012" s="1" t="s">
        <v>2488</v>
      </c>
      <c r="D1012" s="93">
        <v>84.7</v>
      </c>
      <c r="E1012" s="29">
        <v>5998</v>
      </c>
      <c r="F1012" s="26">
        <v>4</v>
      </c>
      <c r="G1012" s="94">
        <v>1.585</v>
      </c>
      <c r="H1012" s="95">
        <f t="shared" si="15"/>
        <v>3971.0541462388005</v>
      </c>
    </row>
    <row r="1013" spans="1:8" x14ac:dyDescent="0.25">
      <c r="A1013" s="1" t="s">
        <v>66</v>
      </c>
      <c r="B1013" s="1" t="s">
        <v>2489</v>
      </c>
      <c r="C1013" s="1" t="s">
        <v>2490</v>
      </c>
      <c r="D1013" s="93">
        <v>154.6</v>
      </c>
      <c r="E1013" s="29">
        <v>7637</v>
      </c>
      <c r="F1013" s="26">
        <v>10</v>
      </c>
      <c r="G1013" s="94">
        <v>3.9809999999999999</v>
      </c>
      <c r="H1013" s="95">
        <f t="shared" si="15"/>
        <v>12699.453991448376</v>
      </c>
    </row>
    <row r="1014" spans="1:8" x14ac:dyDescent="0.25">
      <c r="A1014" s="1" t="s">
        <v>66</v>
      </c>
      <c r="B1014" s="1" t="s">
        <v>2491</v>
      </c>
      <c r="C1014" s="1" t="s">
        <v>2492</v>
      </c>
      <c r="D1014" s="93">
        <v>111.3</v>
      </c>
      <c r="E1014" s="29">
        <v>6204</v>
      </c>
      <c r="F1014" s="26">
        <v>7</v>
      </c>
      <c r="G1014" s="94">
        <v>2.512</v>
      </c>
      <c r="H1014" s="95">
        <f t="shared" si="15"/>
        <v>6509.7079517823486</v>
      </c>
    </row>
    <row r="1015" spans="1:8" x14ac:dyDescent="0.25">
      <c r="A1015" s="1" t="s">
        <v>66</v>
      </c>
      <c r="B1015" s="1" t="s">
        <v>2493</v>
      </c>
      <c r="C1015" s="1" t="s">
        <v>2494</v>
      </c>
      <c r="D1015" s="93">
        <v>97.1</v>
      </c>
      <c r="E1015" s="29">
        <v>5484</v>
      </c>
      <c r="F1015" s="26">
        <v>6</v>
      </c>
      <c r="G1015" s="94">
        <v>2.1539999999999999</v>
      </c>
      <c r="H1015" s="95">
        <f t="shared" si="15"/>
        <v>4934.1599734501506</v>
      </c>
    </row>
    <row r="1016" spans="1:8" x14ac:dyDescent="0.25">
      <c r="A1016" s="1" t="s">
        <v>66</v>
      </c>
      <c r="B1016" s="1" t="s">
        <v>2495</v>
      </c>
      <c r="C1016" s="1" t="s">
        <v>2496</v>
      </c>
      <c r="D1016" s="93">
        <v>87.3</v>
      </c>
      <c r="E1016" s="29">
        <v>9172</v>
      </c>
      <c r="F1016" s="26">
        <v>5</v>
      </c>
      <c r="G1016" s="94">
        <v>1.8480000000000001</v>
      </c>
      <c r="H1016" s="95">
        <f t="shared" si="15"/>
        <v>7080.0462348596338</v>
      </c>
    </row>
    <row r="1017" spans="1:8" x14ac:dyDescent="0.25">
      <c r="A1017" s="1" t="s">
        <v>69</v>
      </c>
      <c r="B1017" s="1" t="s">
        <v>2497</v>
      </c>
      <c r="C1017" s="1" t="s">
        <v>2498</v>
      </c>
      <c r="D1017" s="93">
        <v>148.5</v>
      </c>
      <c r="E1017" s="29">
        <v>8028</v>
      </c>
      <c r="F1017" s="26">
        <v>10</v>
      </c>
      <c r="G1017" s="94">
        <v>3.9809999999999999</v>
      </c>
      <c r="H1017" s="95">
        <f t="shared" si="15"/>
        <v>13349.642090264186</v>
      </c>
    </row>
    <row r="1018" spans="1:8" x14ac:dyDescent="0.25">
      <c r="A1018" s="1" t="s">
        <v>69</v>
      </c>
      <c r="B1018" s="1" t="s">
        <v>2499</v>
      </c>
      <c r="C1018" s="1" t="s">
        <v>2500</v>
      </c>
      <c r="D1018" s="93">
        <v>179.4</v>
      </c>
      <c r="E1018" s="29">
        <v>9537</v>
      </c>
      <c r="F1018" s="26">
        <v>12</v>
      </c>
      <c r="G1018" s="94">
        <v>5.4119999999999999</v>
      </c>
      <c r="H1018" s="95">
        <f t="shared" si="15"/>
        <v>21559.54799246238</v>
      </c>
    </row>
    <row r="1019" spans="1:8" x14ac:dyDescent="0.25">
      <c r="A1019" s="1" t="s">
        <v>69</v>
      </c>
      <c r="B1019" s="1" t="s">
        <v>2501</v>
      </c>
      <c r="C1019" s="1" t="s">
        <v>2502</v>
      </c>
      <c r="D1019" s="93">
        <v>176.5</v>
      </c>
      <c r="E1019" s="29">
        <v>10002</v>
      </c>
      <c r="F1019" s="26">
        <v>12</v>
      </c>
      <c r="G1019" s="94">
        <v>5.4119999999999999</v>
      </c>
      <c r="H1019" s="95">
        <f t="shared" si="15"/>
        <v>22610.737026382372</v>
      </c>
    </row>
    <row r="1020" spans="1:8" x14ac:dyDescent="0.25">
      <c r="A1020" s="1" t="s">
        <v>69</v>
      </c>
      <c r="B1020" s="1" t="s">
        <v>2503</v>
      </c>
      <c r="C1020" s="1" t="s">
        <v>2504</v>
      </c>
      <c r="D1020" s="93">
        <v>116.1</v>
      </c>
      <c r="E1020" s="29">
        <v>8495</v>
      </c>
      <c r="F1020" s="26">
        <v>7</v>
      </c>
      <c r="G1020" s="94">
        <v>2.512</v>
      </c>
      <c r="H1020" s="95">
        <f t="shared" si="15"/>
        <v>8913.599137716159</v>
      </c>
    </row>
    <row r="1021" spans="1:8" x14ac:dyDescent="0.25">
      <c r="A1021" s="1" t="s">
        <v>69</v>
      </c>
      <c r="B1021" s="1" t="s">
        <v>2505</v>
      </c>
      <c r="C1021" s="1" t="s">
        <v>2506</v>
      </c>
      <c r="D1021" s="93">
        <v>141.19999999999999</v>
      </c>
      <c r="E1021" s="29">
        <v>9599</v>
      </c>
      <c r="F1021" s="26">
        <v>9</v>
      </c>
      <c r="G1021" s="94">
        <v>3.415</v>
      </c>
      <c r="H1021" s="95">
        <f t="shared" si="15"/>
        <v>13692.627088144356</v>
      </c>
    </row>
    <row r="1022" spans="1:8" x14ac:dyDescent="0.25">
      <c r="A1022" s="1" t="s">
        <v>69</v>
      </c>
      <c r="B1022" s="1" t="s">
        <v>2507</v>
      </c>
      <c r="C1022" s="1" t="s">
        <v>2508</v>
      </c>
      <c r="D1022" s="93">
        <v>211.3</v>
      </c>
      <c r="E1022" s="29">
        <v>7425</v>
      </c>
      <c r="F1022" s="26">
        <v>15</v>
      </c>
      <c r="G1022" s="94">
        <v>8.577</v>
      </c>
      <c r="H1022" s="95">
        <f t="shared" si="15"/>
        <v>26601.24413040463</v>
      </c>
    </row>
    <row r="1023" spans="1:8" x14ac:dyDescent="0.25">
      <c r="A1023" s="1" t="s">
        <v>69</v>
      </c>
      <c r="B1023" s="1" t="s">
        <v>2509</v>
      </c>
      <c r="C1023" s="1" t="s">
        <v>2510</v>
      </c>
      <c r="D1023" s="93">
        <v>157.69999999999999</v>
      </c>
      <c r="E1023" s="29">
        <v>8255</v>
      </c>
      <c r="F1023" s="26">
        <v>11</v>
      </c>
      <c r="G1023" s="94">
        <v>4.6420000000000003</v>
      </c>
      <c r="H1023" s="95">
        <f t="shared" si="15"/>
        <v>16006.349464350204</v>
      </c>
    </row>
    <row r="1024" spans="1:8" x14ac:dyDescent="0.25">
      <c r="A1024" s="1" t="s">
        <v>69</v>
      </c>
      <c r="B1024" s="1" t="s">
        <v>2511</v>
      </c>
      <c r="C1024" s="1" t="s">
        <v>2512</v>
      </c>
      <c r="D1024" s="93">
        <v>162.5</v>
      </c>
      <c r="E1024" s="29">
        <v>13020</v>
      </c>
      <c r="F1024" s="26">
        <v>11</v>
      </c>
      <c r="G1024" s="94">
        <v>4.6420000000000003</v>
      </c>
      <c r="H1024" s="95">
        <f t="shared" si="15"/>
        <v>25245.629318696505</v>
      </c>
    </row>
    <row r="1025" spans="1:8" x14ac:dyDescent="0.25">
      <c r="A1025" s="1" t="s">
        <v>69</v>
      </c>
      <c r="B1025" s="1" t="s">
        <v>2513</v>
      </c>
      <c r="C1025" s="1" t="s">
        <v>2514</v>
      </c>
      <c r="D1025" s="93">
        <v>245.3</v>
      </c>
      <c r="E1025" s="29">
        <v>10377</v>
      </c>
      <c r="F1025" s="26">
        <v>16</v>
      </c>
      <c r="G1025" s="94">
        <v>10</v>
      </c>
      <c r="H1025" s="95">
        <f t="shared" si="15"/>
        <v>43345.288466839134</v>
      </c>
    </row>
    <row r="1026" spans="1:8" x14ac:dyDescent="0.25">
      <c r="A1026" s="1" t="s">
        <v>69</v>
      </c>
      <c r="B1026" s="1" t="s">
        <v>2515</v>
      </c>
      <c r="C1026" s="1" t="s">
        <v>2516</v>
      </c>
      <c r="D1026" s="93">
        <v>211.4</v>
      </c>
      <c r="E1026" s="29">
        <v>8647</v>
      </c>
      <c r="F1026" s="26">
        <v>15</v>
      </c>
      <c r="G1026" s="94">
        <v>8.577</v>
      </c>
      <c r="H1026" s="95">
        <f t="shared" si="15"/>
        <v>30979.253602102202</v>
      </c>
    </row>
    <row r="1027" spans="1:8" x14ac:dyDescent="0.25">
      <c r="A1027" s="1" t="s">
        <v>69</v>
      </c>
      <c r="B1027" s="1" t="s">
        <v>2517</v>
      </c>
      <c r="C1027" s="1" t="s">
        <v>2518</v>
      </c>
      <c r="D1027" s="93">
        <v>200.8</v>
      </c>
      <c r="E1027" s="29">
        <v>8285</v>
      </c>
      <c r="F1027" s="26">
        <v>14</v>
      </c>
      <c r="G1027" s="94">
        <v>7.3559999999999999</v>
      </c>
      <c r="H1027" s="95">
        <f t="shared" si="15"/>
        <v>25456.82951870231</v>
      </c>
    </row>
    <row r="1028" spans="1:8" x14ac:dyDescent="0.25">
      <c r="A1028" s="1" t="s">
        <v>69</v>
      </c>
      <c r="B1028" s="1" t="s">
        <v>2519</v>
      </c>
      <c r="C1028" s="1" t="s">
        <v>2520</v>
      </c>
      <c r="D1028" s="93">
        <v>229.4</v>
      </c>
      <c r="E1028" s="29">
        <v>8625</v>
      </c>
      <c r="F1028" s="26">
        <v>16</v>
      </c>
      <c r="G1028" s="94">
        <v>10</v>
      </c>
      <c r="H1028" s="95">
        <f t="shared" si="15"/>
        <v>36027.090009298212</v>
      </c>
    </row>
    <row r="1029" spans="1:8" x14ac:dyDescent="0.25">
      <c r="A1029" s="1" t="s">
        <v>69</v>
      </c>
      <c r="B1029" s="1" t="s">
        <v>2521</v>
      </c>
      <c r="C1029" s="1" t="s">
        <v>2522</v>
      </c>
      <c r="D1029" s="93">
        <v>229.3</v>
      </c>
      <c r="E1029" s="29">
        <v>10043</v>
      </c>
      <c r="F1029" s="26">
        <v>16</v>
      </c>
      <c r="G1029" s="94">
        <v>10</v>
      </c>
      <c r="H1029" s="95">
        <f t="shared" si="15"/>
        <v>41950.152459522542</v>
      </c>
    </row>
    <row r="1030" spans="1:8" x14ac:dyDescent="0.25">
      <c r="A1030" s="1" t="s">
        <v>69</v>
      </c>
      <c r="B1030" s="1" t="s">
        <v>2523</v>
      </c>
      <c r="C1030" s="1" t="s">
        <v>2524</v>
      </c>
      <c r="D1030" s="93">
        <v>211.9</v>
      </c>
      <c r="E1030" s="29">
        <v>9038</v>
      </c>
      <c r="F1030" s="26">
        <v>15</v>
      </c>
      <c r="G1030" s="94">
        <v>8.577</v>
      </c>
      <c r="H1030" s="95">
        <f t="shared" ref="H1030:H1093" si="16">E1030*G1030*$E$6797/SUMPRODUCT($E$5:$E$6795,$G$5:$G$6795)</f>
        <v>32380.07332667974</v>
      </c>
    </row>
    <row r="1031" spans="1:8" x14ac:dyDescent="0.25">
      <c r="A1031" s="1" t="s">
        <v>69</v>
      </c>
      <c r="B1031" s="1" t="s">
        <v>2525</v>
      </c>
      <c r="C1031" s="1" t="s">
        <v>2526</v>
      </c>
      <c r="D1031" s="93">
        <v>209.9</v>
      </c>
      <c r="E1031" s="29">
        <v>9987</v>
      </c>
      <c r="F1031" s="26">
        <v>15</v>
      </c>
      <c r="G1031" s="94">
        <v>8.577</v>
      </c>
      <c r="H1031" s="95">
        <f t="shared" si="16"/>
        <v>35780.016852572531</v>
      </c>
    </row>
    <row r="1032" spans="1:8" x14ac:dyDescent="0.25">
      <c r="A1032" s="1" t="s">
        <v>69</v>
      </c>
      <c r="B1032" s="1" t="s">
        <v>2527</v>
      </c>
      <c r="C1032" s="1" t="s">
        <v>2528</v>
      </c>
      <c r="D1032" s="93">
        <v>163.5</v>
      </c>
      <c r="E1032" s="29">
        <v>10699</v>
      </c>
      <c r="F1032" s="26">
        <v>11</v>
      </c>
      <c r="G1032" s="94">
        <v>4.6420000000000003</v>
      </c>
      <c r="H1032" s="95">
        <f t="shared" si="16"/>
        <v>20745.237179779866</v>
      </c>
    </row>
    <row r="1033" spans="1:8" x14ac:dyDescent="0.25">
      <c r="A1033" s="1" t="s">
        <v>69</v>
      </c>
      <c r="B1033" s="1" t="s">
        <v>2529</v>
      </c>
      <c r="C1033" s="1" t="s">
        <v>2530</v>
      </c>
      <c r="D1033" s="93">
        <v>219.2</v>
      </c>
      <c r="E1033" s="29">
        <v>9145</v>
      </c>
      <c r="F1033" s="26">
        <v>15</v>
      </c>
      <c r="G1033" s="94">
        <v>8.577</v>
      </c>
      <c r="H1033" s="95">
        <f t="shared" si="16"/>
        <v>32763.417854888932</v>
      </c>
    </row>
    <row r="1034" spans="1:8" x14ac:dyDescent="0.25">
      <c r="A1034" s="1" t="s">
        <v>69</v>
      </c>
      <c r="B1034" s="1" t="s">
        <v>2531</v>
      </c>
      <c r="C1034" s="1" t="s">
        <v>2532</v>
      </c>
      <c r="D1034" s="93">
        <v>151.80000000000001</v>
      </c>
      <c r="E1034" s="29">
        <v>8787</v>
      </c>
      <c r="F1034" s="26">
        <v>10</v>
      </c>
      <c r="G1034" s="94">
        <v>3.9809999999999999</v>
      </c>
      <c r="H1034" s="95">
        <f t="shared" si="16"/>
        <v>14611.771929141927</v>
      </c>
    </row>
    <row r="1035" spans="1:8" x14ac:dyDescent="0.25">
      <c r="A1035" s="1" t="s">
        <v>69</v>
      </c>
      <c r="B1035" s="1" t="s">
        <v>2533</v>
      </c>
      <c r="C1035" s="1" t="s">
        <v>2534</v>
      </c>
      <c r="D1035" s="93">
        <v>166.2</v>
      </c>
      <c r="E1035" s="29">
        <v>12303</v>
      </c>
      <c r="F1035" s="26">
        <v>11</v>
      </c>
      <c r="G1035" s="94">
        <v>4.6420000000000003</v>
      </c>
      <c r="H1035" s="95">
        <f t="shared" si="16"/>
        <v>23855.374616583951</v>
      </c>
    </row>
    <row r="1036" spans="1:8" x14ac:dyDescent="0.25">
      <c r="A1036" s="1" t="s">
        <v>69</v>
      </c>
      <c r="B1036" s="1" t="s">
        <v>2535</v>
      </c>
      <c r="C1036" s="1" t="s">
        <v>2536</v>
      </c>
      <c r="D1036" s="93">
        <v>181</v>
      </c>
      <c r="E1036" s="29">
        <v>9838</v>
      </c>
      <c r="F1036" s="26">
        <v>12</v>
      </c>
      <c r="G1036" s="94">
        <v>5.4119999999999999</v>
      </c>
      <c r="H1036" s="95">
        <f t="shared" si="16"/>
        <v>22239.995087537474</v>
      </c>
    </row>
    <row r="1037" spans="1:8" x14ac:dyDescent="0.25">
      <c r="A1037" s="1" t="s">
        <v>69</v>
      </c>
      <c r="B1037" s="1" t="s">
        <v>2537</v>
      </c>
      <c r="C1037" s="1" t="s">
        <v>2538</v>
      </c>
      <c r="D1037" s="93">
        <v>191</v>
      </c>
      <c r="E1037" s="29">
        <v>9671</v>
      </c>
      <c r="F1037" s="26">
        <v>13</v>
      </c>
      <c r="G1037" s="94">
        <v>6.3090000000000002</v>
      </c>
      <c r="H1037" s="95">
        <f t="shared" si="16"/>
        <v>25486.018353748801</v>
      </c>
    </row>
    <row r="1038" spans="1:8" x14ac:dyDescent="0.25">
      <c r="A1038" s="1" t="s">
        <v>69</v>
      </c>
      <c r="B1038" s="1" t="s">
        <v>2539</v>
      </c>
      <c r="C1038" s="1" t="s">
        <v>2540</v>
      </c>
      <c r="D1038" s="93">
        <v>129.9</v>
      </c>
      <c r="E1038" s="29">
        <v>11239</v>
      </c>
      <c r="F1038" s="26">
        <v>8</v>
      </c>
      <c r="G1038" s="94">
        <v>2.9289999999999998</v>
      </c>
      <c r="H1038" s="95">
        <f t="shared" si="16"/>
        <v>13750.456728763802</v>
      </c>
    </row>
    <row r="1039" spans="1:8" x14ac:dyDescent="0.25">
      <c r="A1039" s="1" t="s">
        <v>69</v>
      </c>
      <c r="B1039" s="1" t="s">
        <v>2541</v>
      </c>
      <c r="C1039" s="1" t="s">
        <v>2542</v>
      </c>
      <c r="D1039" s="93">
        <v>130.5</v>
      </c>
      <c r="E1039" s="29">
        <v>11981</v>
      </c>
      <c r="F1039" s="26">
        <v>8</v>
      </c>
      <c r="G1039" s="94">
        <v>2.9289999999999998</v>
      </c>
      <c r="H1039" s="95">
        <f t="shared" si="16"/>
        <v>14658.263374616879</v>
      </c>
    </row>
    <row r="1040" spans="1:8" x14ac:dyDescent="0.25">
      <c r="A1040" s="1" t="s">
        <v>69</v>
      </c>
      <c r="B1040" s="1" t="s">
        <v>2543</v>
      </c>
      <c r="C1040" s="1" t="s">
        <v>2544</v>
      </c>
      <c r="D1040" s="93">
        <v>141.69999999999999</v>
      </c>
      <c r="E1040" s="29">
        <v>13407</v>
      </c>
      <c r="F1040" s="26">
        <v>9</v>
      </c>
      <c r="G1040" s="94">
        <v>3.415</v>
      </c>
      <c r="H1040" s="95">
        <f t="shared" si="16"/>
        <v>19124.601663793252</v>
      </c>
    </row>
    <row r="1041" spans="1:8" x14ac:dyDescent="0.25">
      <c r="A1041" s="1" t="s">
        <v>69</v>
      </c>
      <c r="B1041" s="1" t="s">
        <v>2545</v>
      </c>
      <c r="C1041" s="1" t="s">
        <v>2546</v>
      </c>
      <c r="D1041" s="93">
        <v>141.19999999999999</v>
      </c>
      <c r="E1041" s="29">
        <v>8758</v>
      </c>
      <c r="F1041" s="26">
        <v>9</v>
      </c>
      <c r="G1041" s="94">
        <v>3.415</v>
      </c>
      <c r="H1041" s="95">
        <f t="shared" si="16"/>
        <v>12492.970938427783</v>
      </c>
    </row>
    <row r="1042" spans="1:8" x14ac:dyDescent="0.25">
      <c r="A1042" s="1" t="s">
        <v>69</v>
      </c>
      <c r="B1042" s="1" t="s">
        <v>2547</v>
      </c>
      <c r="C1042" s="1" t="s">
        <v>2548</v>
      </c>
      <c r="D1042" s="93">
        <v>121.8</v>
      </c>
      <c r="E1042" s="29">
        <v>9789</v>
      </c>
      <c r="F1042" s="26">
        <v>8</v>
      </c>
      <c r="G1042" s="94">
        <v>2.9289999999999998</v>
      </c>
      <c r="H1042" s="95">
        <f t="shared" si="16"/>
        <v>11976.441046166819</v>
      </c>
    </row>
    <row r="1043" spans="1:8" x14ac:dyDescent="0.25">
      <c r="A1043" s="1" t="s">
        <v>69</v>
      </c>
      <c r="B1043" s="1" t="s">
        <v>2549</v>
      </c>
      <c r="C1043" s="1" t="s">
        <v>2550</v>
      </c>
      <c r="D1043" s="93">
        <v>180.2</v>
      </c>
      <c r="E1043" s="29">
        <v>11804</v>
      </c>
      <c r="F1043" s="26">
        <v>12</v>
      </c>
      <c r="G1043" s="94">
        <v>5.4119999999999999</v>
      </c>
      <c r="H1043" s="95">
        <f t="shared" si="16"/>
        <v>26684.377110519654</v>
      </c>
    </row>
    <row r="1044" spans="1:8" x14ac:dyDescent="0.25">
      <c r="A1044" s="1" t="s">
        <v>69</v>
      </c>
      <c r="B1044" s="1" t="s">
        <v>2551</v>
      </c>
      <c r="C1044" s="1" t="s">
        <v>2552</v>
      </c>
      <c r="D1044" s="93">
        <v>155.1</v>
      </c>
      <c r="E1044" s="29">
        <v>8365</v>
      </c>
      <c r="F1044" s="26">
        <v>10</v>
      </c>
      <c r="G1044" s="94">
        <v>3.9809999999999999</v>
      </c>
      <c r="H1044" s="95">
        <f t="shared" si="16"/>
        <v>13910.034390266555</v>
      </c>
    </row>
    <row r="1045" spans="1:8" x14ac:dyDescent="0.25">
      <c r="A1045" s="1" t="s">
        <v>69</v>
      </c>
      <c r="B1045" s="1" t="s">
        <v>2553</v>
      </c>
      <c r="C1045" s="1" t="s">
        <v>2554</v>
      </c>
      <c r="D1045" s="93">
        <v>116.6</v>
      </c>
      <c r="E1045" s="29">
        <v>11919</v>
      </c>
      <c r="F1045" s="26">
        <v>7</v>
      </c>
      <c r="G1045" s="94">
        <v>2.512</v>
      </c>
      <c r="H1045" s="95">
        <f t="shared" si="16"/>
        <v>12506.319967326532</v>
      </c>
    </row>
    <row r="1046" spans="1:8" x14ac:dyDescent="0.25">
      <c r="A1046" s="1" t="s">
        <v>69</v>
      </c>
      <c r="B1046" s="1" t="s">
        <v>2555</v>
      </c>
      <c r="C1046" s="1" t="s">
        <v>2556</v>
      </c>
      <c r="D1046" s="93">
        <v>103</v>
      </c>
      <c r="E1046" s="29">
        <v>7746</v>
      </c>
      <c r="F1046" s="26">
        <v>6</v>
      </c>
      <c r="G1046" s="94">
        <v>2.1539999999999999</v>
      </c>
      <c r="H1046" s="95">
        <f t="shared" si="16"/>
        <v>6969.3660018863711</v>
      </c>
    </row>
    <row r="1047" spans="1:8" x14ac:dyDescent="0.25">
      <c r="A1047" s="1" t="s">
        <v>69</v>
      </c>
      <c r="B1047" s="1" t="s">
        <v>2557</v>
      </c>
      <c r="C1047" s="1" t="s">
        <v>2558</v>
      </c>
      <c r="D1047" s="93">
        <v>122</v>
      </c>
      <c r="E1047" s="29">
        <v>10543</v>
      </c>
      <c r="F1047" s="26">
        <v>8</v>
      </c>
      <c r="G1047" s="94">
        <v>2.9289999999999998</v>
      </c>
      <c r="H1047" s="95">
        <f t="shared" si="16"/>
        <v>12898.929201117249</v>
      </c>
    </row>
    <row r="1048" spans="1:8" x14ac:dyDescent="0.25">
      <c r="A1048" s="1" t="s">
        <v>69</v>
      </c>
      <c r="B1048" s="1" t="s">
        <v>2559</v>
      </c>
      <c r="C1048" s="1" t="s">
        <v>2560</v>
      </c>
      <c r="D1048" s="93">
        <v>133.5</v>
      </c>
      <c r="E1048" s="29">
        <v>9149</v>
      </c>
      <c r="F1048" s="26">
        <v>9</v>
      </c>
      <c r="G1048" s="94">
        <v>3.415</v>
      </c>
      <c r="H1048" s="95">
        <f t="shared" si="16"/>
        <v>13050.718327891729</v>
      </c>
    </row>
    <row r="1049" spans="1:8" x14ac:dyDescent="0.25">
      <c r="A1049" s="1" t="s">
        <v>69</v>
      </c>
      <c r="B1049" s="1" t="s">
        <v>2561</v>
      </c>
      <c r="C1049" s="1" t="s">
        <v>2562</v>
      </c>
      <c r="D1049" s="93">
        <v>131.5</v>
      </c>
      <c r="E1049" s="29">
        <v>9618</v>
      </c>
      <c r="F1049" s="26">
        <v>8</v>
      </c>
      <c r="G1049" s="94">
        <v>2.9289999999999998</v>
      </c>
      <c r="H1049" s="95">
        <f t="shared" si="16"/>
        <v>11767.229541529519</v>
      </c>
    </row>
    <row r="1050" spans="1:8" x14ac:dyDescent="0.25">
      <c r="A1050" s="1" t="s">
        <v>69</v>
      </c>
      <c r="B1050" s="1" t="s">
        <v>2563</v>
      </c>
      <c r="C1050" s="1" t="s">
        <v>2564</v>
      </c>
      <c r="D1050" s="93">
        <v>106.3</v>
      </c>
      <c r="E1050" s="29">
        <v>6258</v>
      </c>
      <c r="F1050" s="26">
        <v>6</v>
      </c>
      <c r="G1050" s="94">
        <v>2.1539999999999999</v>
      </c>
      <c r="H1050" s="95">
        <f t="shared" si="16"/>
        <v>5630.5567311909272</v>
      </c>
    </row>
    <row r="1051" spans="1:8" x14ac:dyDescent="0.25">
      <c r="A1051" s="1" t="s">
        <v>69</v>
      </c>
      <c r="B1051" s="1" t="s">
        <v>2565</v>
      </c>
      <c r="C1051" s="1" t="s">
        <v>2566</v>
      </c>
      <c r="D1051" s="93">
        <v>127</v>
      </c>
      <c r="E1051" s="29">
        <v>6853</v>
      </c>
      <c r="F1051" s="26">
        <v>8</v>
      </c>
      <c r="G1051" s="94">
        <v>2.9289999999999998</v>
      </c>
      <c r="H1051" s="95">
        <f t="shared" si="16"/>
        <v>8384.3651536807847</v>
      </c>
    </row>
    <row r="1052" spans="1:8" x14ac:dyDescent="0.25">
      <c r="A1052" s="1" t="s">
        <v>69</v>
      </c>
      <c r="B1052" s="1" t="s">
        <v>2567</v>
      </c>
      <c r="C1052" s="1" t="s">
        <v>2568</v>
      </c>
      <c r="D1052" s="93">
        <v>144.69999999999999</v>
      </c>
      <c r="E1052" s="29">
        <v>8220</v>
      </c>
      <c r="F1052" s="26">
        <v>9</v>
      </c>
      <c r="G1052" s="94">
        <v>3.415</v>
      </c>
      <c r="H1052" s="95">
        <f t="shared" si="16"/>
        <v>11725.533353947976</v>
      </c>
    </row>
    <row r="1053" spans="1:8" x14ac:dyDescent="0.25">
      <c r="A1053" s="1" t="s">
        <v>69</v>
      </c>
      <c r="B1053" s="1" t="s">
        <v>2569</v>
      </c>
      <c r="C1053" s="1" t="s">
        <v>2570</v>
      </c>
      <c r="D1053" s="93">
        <v>131.5</v>
      </c>
      <c r="E1053" s="29">
        <v>8687</v>
      </c>
      <c r="F1053" s="26">
        <v>8</v>
      </c>
      <c r="G1053" s="94">
        <v>2.9289999999999998</v>
      </c>
      <c r="H1053" s="95">
        <f t="shared" si="16"/>
        <v>10628.189127393111</v>
      </c>
    </row>
    <row r="1054" spans="1:8" x14ac:dyDescent="0.25">
      <c r="A1054" s="1" t="s">
        <v>69</v>
      </c>
      <c r="B1054" s="1" t="s">
        <v>2571</v>
      </c>
      <c r="C1054" s="1" t="s">
        <v>2572</v>
      </c>
      <c r="D1054" s="93">
        <v>164.6</v>
      </c>
      <c r="E1054" s="29">
        <v>8232</v>
      </c>
      <c r="F1054" s="26">
        <v>11</v>
      </c>
      <c r="G1054" s="94">
        <v>4.6420000000000003</v>
      </c>
      <c r="H1054" s="95">
        <f t="shared" si="16"/>
        <v>15961.752730530692</v>
      </c>
    </row>
    <row r="1055" spans="1:8" x14ac:dyDescent="0.25">
      <c r="A1055" s="1" t="s">
        <v>69</v>
      </c>
      <c r="B1055" s="1" t="s">
        <v>2573</v>
      </c>
      <c r="C1055" s="1" t="s">
        <v>2574</v>
      </c>
      <c r="D1055" s="93">
        <v>149.80000000000001</v>
      </c>
      <c r="E1055" s="29">
        <v>6604</v>
      </c>
      <c r="F1055" s="26">
        <v>10</v>
      </c>
      <c r="G1055" s="94">
        <v>3.9809999999999999</v>
      </c>
      <c r="H1055" s="95">
        <f t="shared" si="16"/>
        <v>10981.693617850606</v>
      </c>
    </row>
    <row r="1056" spans="1:8" x14ac:dyDescent="0.25">
      <c r="A1056" s="1" t="s">
        <v>69</v>
      </c>
      <c r="B1056" s="1" t="s">
        <v>2575</v>
      </c>
      <c r="C1056" s="1" t="s">
        <v>2576</v>
      </c>
      <c r="D1056" s="93">
        <v>78.3</v>
      </c>
      <c r="E1056" s="29">
        <v>9517</v>
      </c>
      <c r="F1056" s="26">
        <v>4</v>
      </c>
      <c r="G1056" s="94">
        <v>1.585</v>
      </c>
      <c r="H1056" s="95">
        <f t="shared" si="16"/>
        <v>6300.8540029600972</v>
      </c>
    </row>
    <row r="1057" spans="1:8" x14ac:dyDescent="0.25">
      <c r="A1057" s="1" t="s">
        <v>69</v>
      </c>
      <c r="B1057" s="1" t="s">
        <v>2577</v>
      </c>
      <c r="C1057" s="1" t="s">
        <v>2578</v>
      </c>
      <c r="D1057" s="93">
        <v>155.4</v>
      </c>
      <c r="E1057" s="29">
        <v>8971</v>
      </c>
      <c r="F1057" s="26">
        <v>10</v>
      </c>
      <c r="G1057" s="94">
        <v>3.9809999999999999</v>
      </c>
      <c r="H1057" s="95">
        <f t="shared" si="16"/>
        <v>14917.742799172895</v>
      </c>
    </row>
    <row r="1058" spans="1:8" x14ac:dyDescent="0.25">
      <c r="A1058" s="1" t="s">
        <v>69</v>
      </c>
      <c r="B1058" s="1" t="s">
        <v>2579</v>
      </c>
      <c r="C1058" s="1" t="s">
        <v>2580</v>
      </c>
      <c r="D1058" s="93">
        <v>96</v>
      </c>
      <c r="E1058" s="29">
        <v>8008</v>
      </c>
      <c r="F1058" s="26">
        <v>5</v>
      </c>
      <c r="G1058" s="94">
        <v>1.8480000000000001</v>
      </c>
      <c r="H1058" s="95">
        <f t="shared" si="16"/>
        <v>6181.5318631439113</v>
      </c>
    </row>
    <row r="1059" spans="1:8" x14ac:dyDescent="0.25">
      <c r="A1059" s="1" t="s">
        <v>69</v>
      </c>
      <c r="B1059" s="1" t="s">
        <v>2581</v>
      </c>
      <c r="C1059" s="1" t="s">
        <v>2582</v>
      </c>
      <c r="D1059" s="93">
        <v>110</v>
      </c>
      <c r="E1059" s="29">
        <v>6630</v>
      </c>
      <c r="F1059" s="26">
        <v>7</v>
      </c>
      <c r="G1059" s="94">
        <v>2.512</v>
      </c>
      <c r="H1059" s="95">
        <f t="shared" si="16"/>
        <v>6956.6995035971904</v>
      </c>
    </row>
    <row r="1060" spans="1:8" x14ac:dyDescent="0.25">
      <c r="A1060" s="1" t="s">
        <v>69</v>
      </c>
      <c r="B1060" s="1" t="s">
        <v>2583</v>
      </c>
      <c r="C1060" s="1" t="s">
        <v>2584</v>
      </c>
      <c r="D1060" s="93">
        <v>131.6</v>
      </c>
      <c r="E1060" s="29">
        <v>8245</v>
      </c>
      <c r="F1060" s="26">
        <v>8</v>
      </c>
      <c r="G1060" s="94">
        <v>2.9289999999999998</v>
      </c>
      <c r="H1060" s="95">
        <f t="shared" si="16"/>
        <v>10087.42020897389</v>
      </c>
    </row>
    <row r="1061" spans="1:8" x14ac:dyDescent="0.25">
      <c r="A1061" s="1" t="s">
        <v>69</v>
      </c>
      <c r="B1061" s="1" t="s">
        <v>2585</v>
      </c>
      <c r="C1061" s="1" t="s">
        <v>2586</v>
      </c>
      <c r="D1061" s="93">
        <v>178.2</v>
      </c>
      <c r="E1061" s="29">
        <v>8606</v>
      </c>
      <c r="F1061" s="26">
        <v>12</v>
      </c>
      <c r="G1061" s="94">
        <v>5.4119999999999999</v>
      </c>
      <c r="H1061" s="95">
        <f t="shared" si="16"/>
        <v>19454.90930304406</v>
      </c>
    </row>
    <row r="1062" spans="1:8" x14ac:dyDescent="0.25">
      <c r="A1062" s="1" t="s">
        <v>69</v>
      </c>
      <c r="B1062" s="1" t="s">
        <v>2587</v>
      </c>
      <c r="C1062" s="1" t="s">
        <v>2588</v>
      </c>
      <c r="D1062" s="93">
        <v>197.2</v>
      </c>
      <c r="E1062" s="29">
        <v>9248</v>
      </c>
      <c r="F1062" s="26">
        <v>14</v>
      </c>
      <c r="G1062" s="94">
        <v>7.3559999999999999</v>
      </c>
      <c r="H1062" s="95">
        <f t="shared" si="16"/>
        <v>28415.782666138686</v>
      </c>
    </row>
    <row r="1063" spans="1:8" x14ac:dyDescent="0.25">
      <c r="A1063" s="1" t="s">
        <v>69</v>
      </c>
      <c r="B1063" s="1" t="s">
        <v>2589</v>
      </c>
      <c r="C1063" s="1" t="s">
        <v>2590</v>
      </c>
      <c r="D1063" s="93">
        <v>201.2</v>
      </c>
      <c r="E1063" s="29">
        <v>8993</v>
      </c>
      <c r="F1063" s="26">
        <v>14</v>
      </c>
      <c r="G1063" s="94">
        <v>7.3559999999999999</v>
      </c>
      <c r="H1063" s="95">
        <f t="shared" si="16"/>
        <v>27632.259247035596</v>
      </c>
    </row>
    <row r="1064" spans="1:8" x14ac:dyDescent="0.25">
      <c r="A1064" s="1" t="s">
        <v>69</v>
      </c>
      <c r="B1064" s="1" t="s">
        <v>2591</v>
      </c>
      <c r="C1064" s="1" t="s">
        <v>2592</v>
      </c>
      <c r="D1064" s="93">
        <v>187.8</v>
      </c>
      <c r="E1064" s="29">
        <v>8400</v>
      </c>
      <c r="F1064" s="26">
        <v>13</v>
      </c>
      <c r="G1064" s="94">
        <v>6.3090000000000002</v>
      </c>
      <c r="H1064" s="95">
        <f t="shared" si="16"/>
        <v>22136.547841121905</v>
      </c>
    </row>
    <row r="1065" spans="1:8" x14ac:dyDescent="0.25">
      <c r="A1065" s="1" t="s">
        <v>69</v>
      </c>
      <c r="B1065" s="1" t="s">
        <v>2593</v>
      </c>
      <c r="C1065" s="1" t="s">
        <v>2594</v>
      </c>
      <c r="D1065" s="93">
        <v>156</v>
      </c>
      <c r="E1065" s="29">
        <v>7469</v>
      </c>
      <c r="F1065" s="26">
        <v>10</v>
      </c>
      <c r="G1065" s="94">
        <v>3.9809999999999999</v>
      </c>
      <c r="H1065" s="95">
        <f t="shared" si="16"/>
        <v>12420.0892840288</v>
      </c>
    </row>
    <row r="1066" spans="1:8" x14ac:dyDescent="0.25">
      <c r="A1066" s="1" t="s">
        <v>69</v>
      </c>
      <c r="B1066" s="1" t="s">
        <v>2595</v>
      </c>
      <c r="C1066" s="1" t="s">
        <v>2596</v>
      </c>
      <c r="D1066" s="93">
        <v>177.8</v>
      </c>
      <c r="E1066" s="29">
        <v>8153</v>
      </c>
      <c r="F1066" s="26">
        <v>12</v>
      </c>
      <c r="G1066" s="94">
        <v>5.4119999999999999</v>
      </c>
      <c r="H1066" s="95">
        <f t="shared" si="16"/>
        <v>18430.847728063938</v>
      </c>
    </row>
    <row r="1067" spans="1:8" x14ac:dyDescent="0.25">
      <c r="A1067" s="1" t="s">
        <v>72</v>
      </c>
      <c r="B1067" s="1" t="s">
        <v>2597</v>
      </c>
      <c r="C1067" s="1" t="s">
        <v>2598</v>
      </c>
      <c r="D1067" s="93">
        <v>104.2</v>
      </c>
      <c r="E1067" s="29">
        <v>6034</v>
      </c>
      <c r="F1067" s="26">
        <v>6</v>
      </c>
      <c r="G1067" s="94">
        <v>2.1539999999999999</v>
      </c>
      <c r="H1067" s="95">
        <f t="shared" si="16"/>
        <v>5429.0155506561277</v>
      </c>
    </row>
    <row r="1068" spans="1:8" x14ac:dyDescent="0.25">
      <c r="A1068" s="1" t="s">
        <v>72</v>
      </c>
      <c r="B1068" s="1" t="s">
        <v>2599</v>
      </c>
      <c r="C1068" s="1" t="s">
        <v>2600</v>
      </c>
      <c r="D1068" s="93">
        <v>121.9</v>
      </c>
      <c r="E1068" s="29">
        <v>6012</v>
      </c>
      <c r="F1068" s="26">
        <v>8</v>
      </c>
      <c r="G1068" s="94">
        <v>2.9289999999999998</v>
      </c>
      <c r="H1068" s="95">
        <f t="shared" si="16"/>
        <v>7355.4360577745329</v>
      </c>
    </row>
    <row r="1069" spans="1:8" x14ac:dyDescent="0.25">
      <c r="A1069" s="1" t="s">
        <v>72</v>
      </c>
      <c r="B1069" s="1" t="s">
        <v>2601</v>
      </c>
      <c r="C1069" s="1" t="s">
        <v>2602</v>
      </c>
      <c r="D1069" s="93">
        <v>133.6</v>
      </c>
      <c r="E1069" s="29">
        <v>6032</v>
      </c>
      <c r="F1069" s="26">
        <v>9</v>
      </c>
      <c r="G1069" s="94">
        <v>3.415</v>
      </c>
      <c r="H1069" s="95">
        <f t="shared" si="16"/>
        <v>8604.4303152085376</v>
      </c>
    </row>
    <row r="1070" spans="1:8" x14ac:dyDescent="0.25">
      <c r="A1070" s="1" t="s">
        <v>72</v>
      </c>
      <c r="B1070" s="1" t="s">
        <v>2603</v>
      </c>
      <c r="C1070" s="1" t="s">
        <v>2604</v>
      </c>
      <c r="D1070" s="93">
        <v>90</v>
      </c>
      <c r="E1070" s="29">
        <v>5930</v>
      </c>
      <c r="F1070" s="26">
        <v>5</v>
      </c>
      <c r="G1070" s="94">
        <v>1.8480000000000001</v>
      </c>
      <c r="H1070" s="95">
        <f t="shared" si="16"/>
        <v>4577.4830105448791</v>
      </c>
    </row>
    <row r="1071" spans="1:8" x14ac:dyDescent="0.25">
      <c r="A1071" s="1" t="s">
        <v>72</v>
      </c>
      <c r="B1071" s="1" t="s">
        <v>2605</v>
      </c>
      <c r="C1071" s="1" t="s">
        <v>2606</v>
      </c>
      <c r="D1071" s="93">
        <v>108.7</v>
      </c>
      <c r="E1071" s="29">
        <v>6168</v>
      </c>
      <c r="F1071" s="26">
        <v>6</v>
      </c>
      <c r="G1071" s="94">
        <v>2.1539999999999999</v>
      </c>
      <c r="H1071" s="95">
        <f t="shared" si="16"/>
        <v>5549.5803640117665</v>
      </c>
    </row>
    <row r="1072" spans="1:8" x14ac:dyDescent="0.25">
      <c r="A1072" s="1" t="s">
        <v>72</v>
      </c>
      <c r="B1072" s="1" t="s">
        <v>2607</v>
      </c>
      <c r="C1072" s="1" t="s">
        <v>2608</v>
      </c>
      <c r="D1072" s="93">
        <v>71.3</v>
      </c>
      <c r="E1072" s="29">
        <v>5524</v>
      </c>
      <c r="F1072" s="26">
        <v>3</v>
      </c>
      <c r="G1072" s="94">
        <v>1.359</v>
      </c>
      <c r="H1072" s="95">
        <f t="shared" si="16"/>
        <v>3135.7628271564381</v>
      </c>
    </row>
    <row r="1073" spans="1:8" x14ac:dyDescent="0.25">
      <c r="A1073" s="1" t="s">
        <v>72</v>
      </c>
      <c r="B1073" s="1" t="s">
        <v>2609</v>
      </c>
      <c r="C1073" s="1" t="s">
        <v>2610</v>
      </c>
      <c r="D1073" s="93">
        <v>134.5</v>
      </c>
      <c r="E1073" s="29">
        <v>6926</v>
      </c>
      <c r="F1073" s="26">
        <v>9</v>
      </c>
      <c r="G1073" s="94">
        <v>3.415</v>
      </c>
      <c r="H1073" s="95">
        <f t="shared" si="16"/>
        <v>9879.689052243757</v>
      </c>
    </row>
    <row r="1074" spans="1:8" x14ac:dyDescent="0.25">
      <c r="A1074" s="1" t="s">
        <v>72</v>
      </c>
      <c r="B1074" s="1" t="s">
        <v>2611</v>
      </c>
      <c r="C1074" s="1" t="s">
        <v>2612</v>
      </c>
      <c r="D1074" s="93">
        <v>115.7</v>
      </c>
      <c r="E1074" s="29">
        <v>5967</v>
      </c>
      <c r="F1074" s="26">
        <v>7</v>
      </c>
      <c r="G1074" s="94">
        <v>2.512</v>
      </c>
      <c r="H1074" s="95">
        <f t="shared" si="16"/>
        <v>6261.0295532374703</v>
      </c>
    </row>
    <row r="1075" spans="1:8" x14ac:dyDescent="0.25">
      <c r="A1075" s="1" t="s">
        <v>72</v>
      </c>
      <c r="B1075" s="1" t="s">
        <v>2613</v>
      </c>
      <c r="C1075" s="1" t="s">
        <v>2614</v>
      </c>
      <c r="D1075" s="93">
        <v>122.1</v>
      </c>
      <c r="E1075" s="29">
        <v>6008</v>
      </c>
      <c r="F1075" s="26">
        <v>8</v>
      </c>
      <c r="G1075" s="94">
        <v>2.9289999999999998</v>
      </c>
      <c r="H1075" s="95">
        <f t="shared" si="16"/>
        <v>7350.5422214087494</v>
      </c>
    </row>
    <row r="1076" spans="1:8" x14ac:dyDescent="0.25">
      <c r="A1076" s="1" t="s">
        <v>72</v>
      </c>
      <c r="B1076" s="1" t="s">
        <v>2615</v>
      </c>
      <c r="C1076" s="1" t="s">
        <v>2616</v>
      </c>
      <c r="D1076" s="93">
        <v>99.7</v>
      </c>
      <c r="E1076" s="29">
        <v>6164</v>
      </c>
      <c r="F1076" s="26">
        <v>6</v>
      </c>
      <c r="G1076" s="94">
        <v>2.1539999999999999</v>
      </c>
      <c r="H1076" s="95">
        <f t="shared" si="16"/>
        <v>5545.9814143593594</v>
      </c>
    </row>
    <row r="1077" spans="1:8" x14ac:dyDescent="0.25">
      <c r="A1077" s="1" t="s">
        <v>72</v>
      </c>
      <c r="B1077" s="1" t="s">
        <v>2617</v>
      </c>
      <c r="C1077" s="1" t="s">
        <v>2618</v>
      </c>
      <c r="D1077" s="93">
        <v>140.80000000000001</v>
      </c>
      <c r="E1077" s="29">
        <v>5142</v>
      </c>
      <c r="F1077" s="26">
        <v>9</v>
      </c>
      <c r="G1077" s="94">
        <v>3.415</v>
      </c>
      <c r="H1077" s="95">
        <f t="shared" si="16"/>
        <v>7334.877433820011</v>
      </c>
    </row>
    <row r="1078" spans="1:8" x14ac:dyDescent="0.25">
      <c r="A1078" s="1" t="s">
        <v>72</v>
      </c>
      <c r="B1078" s="1" t="s">
        <v>2619</v>
      </c>
      <c r="C1078" s="1" t="s">
        <v>2620</v>
      </c>
      <c r="D1078" s="93">
        <v>138.69999999999999</v>
      </c>
      <c r="E1078" s="29">
        <v>7356</v>
      </c>
      <c r="F1078" s="26">
        <v>9</v>
      </c>
      <c r="G1078" s="94">
        <v>3.415</v>
      </c>
      <c r="H1078" s="95">
        <f t="shared" si="16"/>
        <v>10493.068534262935</v>
      </c>
    </row>
    <row r="1079" spans="1:8" x14ac:dyDescent="0.25">
      <c r="A1079" s="1" t="s">
        <v>72</v>
      </c>
      <c r="B1079" s="1" t="s">
        <v>2621</v>
      </c>
      <c r="C1079" s="1" t="s">
        <v>2622</v>
      </c>
      <c r="D1079" s="93">
        <v>77.7</v>
      </c>
      <c r="E1079" s="29">
        <v>6289</v>
      </c>
      <c r="F1079" s="26">
        <v>4</v>
      </c>
      <c r="G1079" s="94">
        <v>1.585</v>
      </c>
      <c r="H1079" s="95">
        <f t="shared" si="16"/>
        <v>4163.7144924467848</v>
      </c>
    </row>
    <row r="1080" spans="1:8" x14ac:dyDescent="0.25">
      <c r="A1080" s="1" t="s">
        <v>72</v>
      </c>
      <c r="B1080" s="1" t="s">
        <v>2623</v>
      </c>
      <c r="C1080" s="1" t="s">
        <v>2624</v>
      </c>
      <c r="D1080" s="93">
        <v>230.3</v>
      </c>
      <c r="E1080" s="29">
        <v>6682</v>
      </c>
      <c r="F1080" s="26">
        <v>16</v>
      </c>
      <c r="G1080" s="94">
        <v>10</v>
      </c>
      <c r="H1080" s="95">
        <f t="shared" si="16"/>
        <v>27911.074254160078</v>
      </c>
    </row>
    <row r="1081" spans="1:8" x14ac:dyDescent="0.25">
      <c r="A1081" s="1" t="s">
        <v>72</v>
      </c>
      <c r="B1081" s="1" t="s">
        <v>2625</v>
      </c>
      <c r="C1081" s="1" t="s">
        <v>2626</v>
      </c>
      <c r="D1081" s="93">
        <v>85.7</v>
      </c>
      <c r="E1081" s="29">
        <v>5949</v>
      </c>
      <c r="F1081" s="26">
        <v>5</v>
      </c>
      <c r="G1081" s="94">
        <v>1.8480000000000001</v>
      </c>
      <c r="H1081" s="95">
        <f t="shared" si="16"/>
        <v>4592.1494822481418</v>
      </c>
    </row>
    <row r="1082" spans="1:8" x14ac:dyDescent="0.25">
      <c r="A1082" s="1" t="s">
        <v>72</v>
      </c>
      <c r="B1082" s="1" t="s">
        <v>2627</v>
      </c>
      <c r="C1082" s="1" t="s">
        <v>2628</v>
      </c>
      <c r="D1082" s="93">
        <v>147.5</v>
      </c>
      <c r="E1082" s="29">
        <v>9477</v>
      </c>
      <c r="F1082" s="26">
        <v>10</v>
      </c>
      <c r="G1082" s="94">
        <v>3.9809999999999999</v>
      </c>
      <c r="H1082" s="95">
        <f t="shared" si="16"/>
        <v>15759.162691758056</v>
      </c>
    </row>
    <row r="1083" spans="1:8" x14ac:dyDescent="0.25">
      <c r="A1083" s="1" t="s">
        <v>72</v>
      </c>
      <c r="B1083" s="1" t="s">
        <v>2629</v>
      </c>
      <c r="C1083" s="1" t="s">
        <v>2630</v>
      </c>
      <c r="D1083" s="93">
        <v>169.3</v>
      </c>
      <c r="E1083" s="29">
        <v>8225</v>
      </c>
      <c r="F1083" s="26">
        <v>11</v>
      </c>
      <c r="G1083" s="94">
        <v>4.6420000000000003</v>
      </c>
      <c r="H1083" s="95">
        <f t="shared" si="16"/>
        <v>15948.179811542146</v>
      </c>
    </row>
    <row r="1084" spans="1:8" x14ac:dyDescent="0.25">
      <c r="A1084" s="1" t="s">
        <v>72</v>
      </c>
      <c r="B1084" s="1" t="s">
        <v>2631</v>
      </c>
      <c r="C1084" s="1" t="s">
        <v>2632</v>
      </c>
      <c r="D1084" s="93">
        <v>128.1</v>
      </c>
      <c r="E1084" s="29">
        <v>5954</v>
      </c>
      <c r="F1084" s="26">
        <v>8</v>
      </c>
      <c r="G1084" s="94">
        <v>2.9289999999999998</v>
      </c>
      <c r="H1084" s="95">
        <f t="shared" si="16"/>
        <v>7284.4754304706548</v>
      </c>
    </row>
    <row r="1085" spans="1:8" x14ac:dyDescent="0.25">
      <c r="A1085" s="1" t="s">
        <v>72</v>
      </c>
      <c r="B1085" s="1" t="s">
        <v>2633</v>
      </c>
      <c r="C1085" s="1" t="s">
        <v>2634</v>
      </c>
      <c r="D1085" s="93">
        <v>145</v>
      </c>
      <c r="E1085" s="29">
        <v>6527</v>
      </c>
      <c r="F1085" s="26">
        <v>9</v>
      </c>
      <c r="G1085" s="94">
        <v>3.415</v>
      </c>
      <c r="H1085" s="95">
        <f t="shared" si="16"/>
        <v>9310.5299514864291</v>
      </c>
    </row>
    <row r="1086" spans="1:8" x14ac:dyDescent="0.25">
      <c r="A1086" s="1" t="s">
        <v>72</v>
      </c>
      <c r="B1086" s="1" t="s">
        <v>2635</v>
      </c>
      <c r="C1086" s="1" t="s">
        <v>2636</v>
      </c>
      <c r="D1086" s="93">
        <v>90.8</v>
      </c>
      <c r="E1086" s="29">
        <v>5919</v>
      </c>
      <c r="F1086" s="26">
        <v>5</v>
      </c>
      <c r="G1086" s="94">
        <v>1.8480000000000001</v>
      </c>
      <c r="H1086" s="95">
        <f t="shared" si="16"/>
        <v>4568.991895348252</v>
      </c>
    </row>
    <row r="1087" spans="1:8" x14ac:dyDescent="0.25">
      <c r="A1087" s="1" t="s">
        <v>72</v>
      </c>
      <c r="B1087" s="1" t="s">
        <v>2637</v>
      </c>
      <c r="C1087" s="1" t="s">
        <v>2638</v>
      </c>
      <c r="D1087" s="93">
        <v>80.099999999999994</v>
      </c>
      <c r="E1087" s="29">
        <v>6308</v>
      </c>
      <c r="F1087" s="26">
        <v>4</v>
      </c>
      <c r="G1087" s="94">
        <v>1.585</v>
      </c>
      <c r="H1087" s="95">
        <f t="shared" si="16"/>
        <v>4176.2936903091622</v>
      </c>
    </row>
    <row r="1088" spans="1:8" x14ac:dyDescent="0.25">
      <c r="A1088" s="1" t="s">
        <v>72</v>
      </c>
      <c r="B1088" s="1" t="s">
        <v>2639</v>
      </c>
      <c r="C1088" s="1" t="s">
        <v>2640</v>
      </c>
      <c r="D1088" s="93">
        <v>154.6</v>
      </c>
      <c r="E1088" s="29">
        <v>10916</v>
      </c>
      <c r="F1088" s="26">
        <v>10</v>
      </c>
      <c r="G1088" s="94">
        <v>3.9809999999999999</v>
      </c>
      <c r="H1088" s="95">
        <f t="shared" si="16"/>
        <v>18152.05444161981</v>
      </c>
    </row>
    <row r="1089" spans="1:8" x14ac:dyDescent="0.25">
      <c r="A1089" s="1" t="s">
        <v>72</v>
      </c>
      <c r="B1089" s="1" t="s">
        <v>2641</v>
      </c>
      <c r="C1089" s="1" t="s">
        <v>2642</v>
      </c>
      <c r="D1089" s="93">
        <v>203.3</v>
      </c>
      <c r="E1089" s="29">
        <v>6595</v>
      </c>
      <c r="F1089" s="26">
        <v>14</v>
      </c>
      <c r="G1089" s="94">
        <v>7.3559999999999999</v>
      </c>
      <c r="H1089" s="95">
        <f t="shared" si="16"/>
        <v>20264.066466607332</v>
      </c>
    </row>
    <row r="1090" spans="1:8" x14ac:dyDescent="0.25">
      <c r="A1090" s="1" t="s">
        <v>72</v>
      </c>
      <c r="B1090" s="1" t="s">
        <v>2643</v>
      </c>
      <c r="C1090" s="1" t="s">
        <v>2644</v>
      </c>
      <c r="D1090" s="93">
        <v>141</v>
      </c>
      <c r="E1090" s="29">
        <v>6542</v>
      </c>
      <c r="F1090" s="26">
        <v>9</v>
      </c>
      <c r="G1090" s="94">
        <v>3.415</v>
      </c>
      <c r="H1090" s="95">
        <f t="shared" si="16"/>
        <v>9331.9269101615155</v>
      </c>
    </row>
    <row r="1091" spans="1:8" x14ac:dyDescent="0.25">
      <c r="A1091" s="1" t="s">
        <v>72</v>
      </c>
      <c r="B1091" s="1" t="s">
        <v>2645</v>
      </c>
      <c r="C1091" s="1" t="s">
        <v>2646</v>
      </c>
      <c r="D1091" s="93">
        <v>154.5</v>
      </c>
      <c r="E1091" s="29">
        <v>5832</v>
      </c>
      <c r="F1091" s="26">
        <v>10</v>
      </c>
      <c r="G1091" s="94">
        <v>3.9809999999999999</v>
      </c>
      <c r="H1091" s="95">
        <f t="shared" si="16"/>
        <v>9697.9462718511113</v>
      </c>
    </row>
    <row r="1092" spans="1:8" x14ac:dyDescent="0.25">
      <c r="A1092" s="1" t="s">
        <v>72</v>
      </c>
      <c r="B1092" s="1" t="s">
        <v>2647</v>
      </c>
      <c r="C1092" s="1" t="s">
        <v>2648</v>
      </c>
      <c r="D1092" s="93">
        <v>118.6</v>
      </c>
      <c r="E1092" s="29">
        <v>8089</v>
      </c>
      <c r="F1092" s="26">
        <v>7</v>
      </c>
      <c r="G1092" s="94">
        <v>2.512</v>
      </c>
      <c r="H1092" s="95">
        <f t="shared" si="16"/>
        <v>8487.5931047658632</v>
      </c>
    </row>
    <row r="1093" spans="1:8" x14ac:dyDescent="0.25">
      <c r="A1093" s="1" t="s">
        <v>72</v>
      </c>
      <c r="B1093" s="1" t="s">
        <v>2649</v>
      </c>
      <c r="C1093" s="1" t="s">
        <v>2650</v>
      </c>
      <c r="D1093" s="93">
        <v>216</v>
      </c>
      <c r="E1093" s="29">
        <v>7737</v>
      </c>
      <c r="F1093" s="26">
        <v>15</v>
      </c>
      <c r="G1093" s="94">
        <v>8.577</v>
      </c>
      <c r="H1093" s="95">
        <f t="shared" si="16"/>
        <v>27719.033782752947</v>
      </c>
    </row>
    <row r="1094" spans="1:8" x14ac:dyDescent="0.25">
      <c r="A1094" s="1" t="s">
        <v>72</v>
      </c>
      <c r="B1094" s="1" t="s">
        <v>2651</v>
      </c>
      <c r="C1094" s="1" t="s">
        <v>2652</v>
      </c>
      <c r="D1094" s="93">
        <v>140.4</v>
      </c>
      <c r="E1094" s="29">
        <v>7107</v>
      </c>
      <c r="F1094" s="26">
        <v>9</v>
      </c>
      <c r="G1094" s="94">
        <v>3.415</v>
      </c>
      <c r="H1094" s="95">
        <f t="shared" ref="H1094:H1157" si="17">E1094*G1094*$E$6797/SUMPRODUCT($E$5:$E$6795,$G$5:$G$6795)</f>
        <v>10137.879020256478</v>
      </c>
    </row>
    <row r="1095" spans="1:8" x14ac:dyDescent="0.25">
      <c r="A1095" s="1" t="s">
        <v>72</v>
      </c>
      <c r="B1095" s="1" t="s">
        <v>2653</v>
      </c>
      <c r="C1095" s="1" t="s">
        <v>2654</v>
      </c>
      <c r="D1095" s="93">
        <v>140.1</v>
      </c>
      <c r="E1095" s="29">
        <v>7603</v>
      </c>
      <c r="F1095" s="26">
        <v>9</v>
      </c>
      <c r="G1095" s="94">
        <v>3.415</v>
      </c>
      <c r="H1095" s="95">
        <f t="shared" si="17"/>
        <v>10845.405120446041</v>
      </c>
    </row>
    <row r="1096" spans="1:8" x14ac:dyDescent="0.25">
      <c r="A1096" s="1" t="s">
        <v>72</v>
      </c>
      <c r="B1096" s="1" t="s">
        <v>2655</v>
      </c>
      <c r="C1096" s="1" t="s">
        <v>2656</v>
      </c>
      <c r="D1096" s="93">
        <v>191</v>
      </c>
      <c r="E1096" s="29">
        <v>5855</v>
      </c>
      <c r="F1096" s="26">
        <v>13</v>
      </c>
      <c r="G1096" s="94">
        <v>6.3090000000000002</v>
      </c>
      <c r="H1096" s="95">
        <f t="shared" si="17"/>
        <v>15429.700905924852</v>
      </c>
    </row>
    <row r="1097" spans="1:8" x14ac:dyDescent="0.25">
      <c r="A1097" s="1" t="s">
        <v>72</v>
      </c>
      <c r="B1097" s="1" t="s">
        <v>2657</v>
      </c>
      <c r="C1097" s="1" t="s">
        <v>2658</v>
      </c>
      <c r="D1097" s="93">
        <v>121.7</v>
      </c>
      <c r="E1097" s="29">
        <v>5733</v>
      </c>
      <c r="F1097" s="26">
        <v>8</v>
      </c>
      <c r="G1097" s="94">
        <v>2.9289999999999998</v>
      </c>
      <c r="H1097" s="95">
        <f t="shared" si="17"/>
        <v>7014.0909712610455</v>
      </c>
    </row>
    <row r="1098" spans="1:8" x14ac:dyDescent="0.25">
      <c r="A1098" s="1" t="s">
        <v>72</v>
      </c>
      <c r="B1098" s="1" t="s">
        <v>2659</v>
      </c>
      <c r="C1098" s="1" t="s">
        <v>2660</v>
      </c>
      <c r="D1098" s="93">
        <v>114.4</v>
      </c>
      <c r="E1098" s="29">
        <v>5349</v>
      </c>
      <c r="F1098" s="26">
        <v>7</v>
      </c>
      <c r="G1098" s="94">
        <v>2.512</v>
      </c>
      <c r="H1098" s="95">
        <f t="shared" si="17"/>
        <v>5612.5770203229822</v>
      </c>
    </row>
    <row r="1099" spans="1:8" x14ac:dyDescent="0.25">
      <c r="A1099" s="1" t="s">
        <v>75</v>
      </c>
      <c r="B1099" s="1" t="s">
        <v>2661</v>
      </c>
      <c r="C1099" s="1" t="s">
        <v>2662</v>
      </c>
      <c r="D1099" s="93">
        <v>111.5</v>
      </c>
      <c r="E1099" s="29">
        <v>6444</v>
      </c>
      <c r="F1099" s="26">
        <v>7</v>
      </c>
      <c r="G1099" s="94">
        <v>2.512</v>
      </c>
      <c r="H1099" s="95">
        <f t="shared" si="17"/>
        <v>6761.5341781569059</v>
      </c>
    </row>
    <row r="1100" spans="1:8" x14ac:dyDescent="0.25">
      <c r="A1100" s="1" t="s">
        <v>75</v>
      </c>
      <c r="B1100" s="1" t="s">
        <v>2663</v>
      </c>
      <c r="C1100" s="1" t="s">
        <v>2664</v>
      </c>
      <c r="D1100" s="93">
        <v>83.7</v>
      </c>
      <c r="E1100" s="29">
        <v>6189</v>
      </c>
      <c r="F1100" s="26">
        <v>4</v>
      </c>
      <c r="G1100" s="94">
        <v>1.585</v>
      </c>
      <c r="H1100" s="95">
        <f t="shared" si="17"/>
        <v>4097.5081879079589</v>
      </c>
    </row>
    <row r="1101" spans="1:8" x14ac:dyDescent="0.25">
      <c r="A1101" s="1" t="s">
        <v>75</v>
      </c>
      <c r="B1101" s="1" t="s">
        <v>2665</v>
      </c>
      <c r="C1101" s="1" t="s">
        <v>2666</v>
      </c>
      <c r="D1101" s="93">
        <v>92.3</v>
      </c>
      <c r="E1101" s="29">
        <v>6247</v>
      </c>
      <c r="F1101" s="26">
        <v>5</v>
      </c>
      <c r="G1101" s="94">
        <v>1.8480000000000001</v>
      </c>
      <c r="H1101" s="95">
        <f t="shared" si="17"/>
        <v>4822.1815121203799</v>
      </c>
    </row>
    <row r="1102" spans="1:8" x14ac:dyDescent="0.25">
      <c r="A1102" s="1" t="s">
        <v>75</v>
      </c>
      <c r="B1102" s="1" t="s">
        <v>2667</v>
      </c>
      <c r="C1102" s="1" t="s">
        <v>2668</v>
      </c>
      <c r="D1102" s="93">
        <v>167.5</v>
      </c>
      <c r="E1102" s="29">
        <v>7676</v>
      </c>
      <c r="F1102" s="26">
        <v>11</v>
      </c>
      <c r="G1102" s="94">
        <v>4.6420000000000003</v>
      </c>
      <c r="H1102" s="95">
        <f t="shared" si="17"/>
        <v>14883.675165154713</v>
      </c>
    </row>
    <row r="1103" spans="1:8" x14ac:dyDescent="0.25">
      <c r="A1103" s="1" t="s">
        <v>75</v>
      </c>
      <c r="B1103" s="1" t="s">
        <v>2669</v>
      </c>
      <c r="C1103" s="1" t="s">
        <v>2670</v>
      </c>
      <c r="D1103" s="93">
        <v>86.3</v>
      </c>
      <c r="E1103" s="29">
        <v>9146</v>
      </c>
      <c r="F1103" s="26">
        <v>5</v>
      </c>
      <c r="G1103" s="94">
        <v>1.8480000000000001</v>
      </c>
      <c r="H1103" s="95">
        <f t="shared" si="17"/>
        <v>7059.9763262130627</v>
      </c>
    </row>
    <row r="1104" spans="1:8" x14ac:dyDescent="0.25">
      <c r="A1104" s="1" t="s">
        <v>75</v>
      </c>
      <c r="B1104" s="1" t="s">
        <v>2671</v>
      </c>
      <c r="C1104" s="1" t="s">
        <v>2672</v>
      </c>
      <c r="D1104" s="93">
        <v>84</v>
      </c>
      <c r="E1104" s="29">
        <v>6196</v>
      </c>
      <c r="F1104" s="26">
        <v>4</v>
      </c>
      <c r="G1104" s="94">
        <v>1.585</v>
      </c>
      <c r="H1104" s="95">
        <f t="shared" si="17"/>
        <v>4102.1426292256765</v>
      </c>
    </row>
    <row r="1105" spans="1:8" x14ac:dyDescent="0.25">
      <c r="A1105" s="1" t="s">
        <v>75</v>
      </c>
      <c r="B1105" s="1" t="s">
        <v>2673</v>
      </c>
      <c r="C1105" s="1" t="s">
        <v>2674</v>
      </c>
      <c r="D1105" s="93">
        <v>89.6</v>
      </c>
      <c r="E1105" s="29">
        <v>8881</v>
      </c>
      <c r="F1105" s="26">
        <v>5</v>
      </c>
      <c r="G1105" s="94">
        <v>1.8480000000000001</v>
      </c>
      <c r="H1105" s="95">
        <f t="shared" si="17"/>
        <v>6855.4176419307023</v>
      </c>
    </row>
    <row r="1106" spans="1:8" x14ac:dyDescent="0.25">
      <c r="A1106" s="1" t="s">
        <v>75</v>
      </c>
      <c r="B1106" s="1" t="s">
        <v>2675</v>
      </c>
      <c r="C1106" s="1" t="s">
        <v>2676</v>
      </c>
      <c r="D1106" s="93">
        <v>148.9</v>
      </c>
      <c r="E1106" s="29">
        <v>9234</v>
      </c>
      <c r="F1106" s="26">
        <v>10</v>
      </c>
      <c r="G1106" s="94">
        <v>3.9809999999999999</v>
      </c>
      <c r="H1106" s="95">
        <f t="shared" si="17"/>
        <v>15355.081597097591</v>
      </c>
    </row>
    <row r="1107" spans="1:8" x14ac:dyDescent="0.25">
      <c r="A1107" s="1" t="s">
        <v>75</v>
      </c>
      <c r="B1107" s="1" t="s">
        <v>2677</v>
      </c>
      <c r="C1107" s="1" t="s">
        <v>2678</v>
      </c>
      <c r="D1107" s="93">
        <v>140.30000000000001</v>
      </c>
      <c r="E1107" s="29">
        <v>7605</v>
      </c>
      <c r="F1107" s="26">
        <v>9</v>
      </c>
      <c r="G1107" s="94">
        <v>3.415</v>
      </c>
      <c r="H1107" s="95">
        <f t="shared" si="17"/>
        <v>10848.258048269387</v>
      </c>
    </row>
    <row r="1108" spans="1:8" x14ac:dyDescent="0.25">
      <c r="A1108" s="1" t="s">
        <v>75</v>
      </c>
      <c r="B1108" s="1" t="s">
        <v>2679</v>
      </c>
      <c r="C1108" s="1" t="s">
        <v>2680</v>
      </c>
      <c r="D1108" s="93">
        <v>220.5</v>
      </c>
      <c r="E1108" s="29">
        <v>12485</v>
      </c>
      <c r="F1108" s="26">
        <v>15</v>
      </c>
      <c r="G1108" s="94">
        <v>8.577</v>
      </c>
      <c r="H1108" s="95">
        <f t="shared" si="17"/>
        <v>44729.499389643344</v>
      </c>
    </row>
    <row r="1109" spans="1:8" x14ac:dyDescent="0.25">
      <c r="A1109" s="1" t="s">
        <v>75</v>
      </c>
      <c r="B1109" s="1" t="s">
        <v>2681</v>
      </c>
      <c r="C1109" s="1" t="s">
        <v>2682</v>
      </c>
      <c r="D1109" s="93">
        <v>102.6</v>
      </c>
      <c r="E1109" s="29">
        <v>5943</v>
      </c>
      <c r="F1109" s="26">
        <v>6</v>
      </c>
      <c r="G1109" s="94">
        <v>2.1539999999999999</v>
      </c>
      <c r="H1109" s="95">
        <f t="shared" si="17"/>
        <v>5347.1394460638667</v>
      </c>
    </row>
    <row r="1110" spans="1:8" x14ac:dyDescent="0.25">
      <c r="A1110" s="1" t="s">
        <v>75</v>
      </c>
      <c r="B1110" s="1" t="s">
        <v>2683</v>
      </c>
      <c r="C1110" s="1" t="s">
        <v>2684</v>
      </c>
      <c r="D1110" s="93">
        <v>161.6</v>
      </c>
      <c r="E1110" s="29">
        <v>10766</v>
      </c>
      <c r="F1110" s="26">
        <v>11</v>
      </c>
      <c r="G1110" s="94">
        <v>4.6420000000000003</v>
      </c>
      <c r="H1110" s="95">
        <f t="shared" si="17"/>
        <v>20875.149404384527</v>
      </c>
    </row>
    <row r="1111" spans="1:8" x14ac:dyDescent="0.25">
      <c r="A1111" s="1" t="s">
        <v>75</v>
      </c>
      <c r="B1111" s="1" t="s">
        <v>2685</v>
      </c>
      <c r="C1111" s="1" t="s">
        <v>2686</v>
      </c>
      <c r="D1111" s="93">
        <v>115.9</v>
      </c>
      <c r="E1111" s="29">
        <v>6090</v>
      </c>
      <c r="F1111" s="26">
        <v>7</v>
      </c>
      <c r="G1111" s="94">
        <v>2.512</v>
      </c>
      <c r="H1111" s="95">
        <f t="shared" si="17"/>
        <v>6390.0904942544321</v>
      </c>
    </row>
    <row r="1112" spans="1:8" x14ac:dyDescent="0.25">
      <c r="A1112" s="1" t="s">
        <v>75</v>
      </c>
      <c r="B1112" s="1" t="s">
        <v>2687</v>
      </c>
      <c r="C1112" s="1" t="s">
        <v>2688</v>
      </c>
      <c r="D1112" s="93">
        <v>91.1</v>
      </c>
      <c r="E1112" s="29">
        <v>7094</v>
      </c>
      <c r="F1112" s="26">
        <v>5</v>
      </c>
      <c r="G1112" s="94">
        <v>1.8480000000000001</v>
      </c>
      <c r="H1112" s="95">
        <f t="shared" si="17"/>
        <v>5475.9973822606025</v>
      </c>
    </row>
    <row r="1113" spans="1:8" x14ac:dyDescent="0.25">
      <c r="A1113" s="1" t="s">
        <v>75</v>
      </c>
      <c r="B1113" s="1" t="s">
        <v>2689</v>
      </c>
      <c r="C1113" s="1" t="s">
        <v>2690</v>
      </c>
      <c r="D1113" s="93">
        <v>181.7</v>
      </c>
      <c r="E1113" s="29">
        <v>9137</v>
      </c>
      <c r="F1113" s="26">
        <v>13</v>
      </c>
      <c r="G1113" s="94">
        <v>6.3090000000000002</v>
      </c>
      <c r="H1113" s="95">
        <f t="shared" si="17"/>
        <v>24078.76638384891</v>
      </c>
    </row>
    <row r="1114" spans="1:8" x14ac:dyDescent="0.25">
      <c r="A1114" s="1" t="s">
        <v>75</v>
      </c>
      <c r="B1114" s="1" t="s">
        <v>2691</v>
      </c>
      <c r="C1114" s="1" t="s">
        <v>2692</v>
      </c>
      <c r="D1114" s="93">
        <v>140.9</v>
      </c>
      <c r="E1114" s="29">
        <v>9025</v>
      </c>
      <c r="F1114" s="26">
        <v>9</v>
      </c>
      <c r="G1114" s="94">
        <v>3.415</v>
      </c>
      <c r="H1114" s="95">
        <f t="shared" si="17"/>
        <v>12873.83680284434</v>
      </c>
    </row>
    <row r="1115" spans="1:8" x14ac:dyDescent="0.25">
      <c r="A1115" s="1" t="s">
        <v>75</v>
      </c>
      <c r="B1115" s="1" t="s">
        <v>2693</v>
      </c>
      <c r="C1115" s="1" t="s">
        <v>2694</v>
      </c>
      <c r="D1115" s="93">
        <v>123.6</v>
      </c>
      <c r="E1115" s="29">
        <v>9977</v>
      </c>
      <c r="F1115" s="26">
        <v>8</v>
      </c>
      <c r="G1115" s="94">
        <v>2.9289999999999998</v>
      </c>
      <c r="H1115" s="95">
        <f t="shared" si="17"/>
        <v>12206.451355358702</v>
      </c>
    </row>
    <row r="1116" spans="1:8" x14ac:dyDescent="0.25">
      <c r="A1116" s="1" t="s">
        <v>75</v>
      </c>
      <c r="B1116" s="1" t="s">
        <v>2695</v>
      </c>
      <c r="C1116" s="1" t="s">
        <v>2696</v>
      </c>
      <c r="D1116" s="93">
        <v>169.6</v>
      </c>
      <c r="E1116" s="29">
        <v>9843</v>
      </c>
      <c r="F1116" s="26">
        <v>12</v>
      </c>
      <c r="G1116" s="94">
        <v>5.4119999999999999</v>
      </c>
      <c r="H1116" s="95">
        <f t="shared" si="17"/>
        <v>22251.298195429084</v>
      </c>
    </row>
    <row r="1117" spans="1:8" x14ac:dyDescent="0.25">
      <c r="A1117" s="1" t="s">
        <v>75</v>
      </c>
      <c r="B1117" s="1" t="s">
        <v>2697</v>
      </c>
      <c r="C1117" s="1" t="s">
        <v>2698</v>
      </c>
      <c r="D1117" s="93">
        <v>148.5</v>
      </c>
      <c r="E1117" s="29">
        <v>8477</v>
      </c>
      <c r="F1117" s="26">
        <v>10</v>
      </c>
      <c r="G1117" s="94">
        <v>3.9809999999999999</v>
      </c>
      <c r="H1117" s="95">
        <f t="shared" si="17"/>
        <v>14096.277528546274</v>
      </c>
    </row>
    <row r="1118" spans="1:8" x14ac:dyDescent="0.25">
      <c r="A1118" s="1" t="s">
        <v>75</v>
      </c>
      <c r="B1118" s="1" t="s">
        <v>2699</v>
      </c>
      <c r="C1118" s="1" t="s">
        <v>2700</v>
      </c>
      <c r="D1118" s="93">
        <v>102.2</v>
      </c>
      <c r="E1118" s="29">
        <v>9331</v>
      </c>
      <c r="F1118" s="26">
        <v>6</v>
      </c>
      <c r="G1118" s="94">
        <v>2.1539999999999999</v>
      </c>
      <c r="H1118" s="95">
        <f t="shared" si="17"/>
        <v>8395.4498016526886</v>
      </c>
    </row>
    <row r="1119" spans="1:8" x14ac:dyDescent="0.25">
      <c r="A1119" s="1" t="s">
        <v>75</v>
      </c>
      <c r="B1119" s="1" t="s">
        <v>2701</v>
      </c>
      <c r="C1119" s="1" t="s">
        <v>2702</v>
      </c>
      <c r="D1119" s="93">
        <v>136.4</v>
      </c>
      <c r="E1119" s="29">
        <v>9137</v>
      </c>
      <c r="F1119" s="26">
        <v>9</v>
      </c>
      <c r="G1119" s="94">
        <v>3.415</v>
      </c>
      <c r="H1119" s="95">
        <f t="shared" si="17"/>
        <v>13033.60076095166</v>
      </c>
    </row>
    <row r="1120" spans="1:8" x14ac:dyDescent="0.25">
      <c r="A1120" s="1" t="s">
        <v>75</v>
      </c>
      <c r="B1120" s="1" t="s">
        <v>2703</v>
      </c>
      <c r="C1120" s="1" t="s">
        <v>2704</v>
      </c>
      <c r="D1120" s="93">
        <v>175.6</v>
      </c>
      <c r="E1120" s="29">
        <v>10136</v>
      </c>
      <c r="F1120" s="26">
        <v>12</v>
      </c>
      <c r="G1120" s="94">
        <v>5.4119999999999999</v>
      </c>
      <c r="H1120" s="95">
        <f t="shared" si="17"/>
        <v>22913.660317877602</v>
      </c>
    </row>
    <row r="1121" spans="1:8" x14ac:dyDescent="0.25">
      <c r="A1121" s="1" t="s">
        <v>75</v>
      </c>
      <c r="B1121" s="1" t="s">
        <v>2705</v>
      </c>
      <c r="C1121" s="1" t="s">
        <v>2706</v>
      </c>
      <c r="D1121" s="93">
        <v>139.1</v>
      </c>
      <c r="E1121" s="29">
        <v>10221</v>
      </c>
      <c r="F1121" s="26">
        <v>9</v>
      </c>
      <c r="G1121" s="94">
        <v>3.415</v>
      </c>
      <c r="H1121" s="95">
        <f t="shared" si="17"/>
        <v>14579.887641204656</v>
      </c>
    </row>
    <row r="1122" spans="1:8" x14ac:dyDescent="0.25">
      <c r="A1122" s="1" t="s">
        <v>75</v>
      </c>
      <c r="B1122" s="1" t="s">
        <v>2707</v>
      </c>
      <c r="C1122" s="1" t="s">
        <v>2708</v>
      </c>
      <c r="D1122" s="93">
        <v>141.6</v>
      </c>
      <c r="E1122" s="29">
        <v>7061</v>
      </c>
      <c r="F1122" s="26">
        <v>9</v>
      </c>
      <c r="G1122" s="94">
        <v>3.415</v>
      </c>
      <c r="H1122" s="95">
        <f t="shared" si="17"/>
        <v>10072.261680319545</v>
      </c>
    </row>
    <row r="1123" spans="1:8" x14ac:dyDescent="0.25">
      <c r="A1123" s="1" t="s">
        <v>75</v>
      </c>
      <c r="B1123" s="1" t="s">
        <v>2709</v>
      </c>
      <c r="C1123" s="1" t="s">
        <v>2710</v>
      </c>
      <c r="D1123" s="93">
        <v>92.9</v>
      </c>
      <c r="E1123" s="29">
        <v>9679</v>
      </c>
      <c r="F1123" s="26">
        <v>5</v>
      </c>
      <c r="G1123" s="94">
        <v>1.8480000000000001</v>
      </c>
      <c r="H1123" s="95">
        <f t="shared" si="17"/>
        <v>7471.4094534677706</v>
      </c>
    </row>
    <row r="1124" spans="1:8" x14ac:dyDescent="0.25">
      <c r="A1124" s="1" t="s">
        <v>78</v>
      </c>
      <c r="B1124" s="1" t="s">
        <v>2711</v>
      </c>
      <c r="C1124" s="1" t="s">
        <v>2712</v>
      </c>
      <c r="D1124" s="93">
        <v>204.8</v>
      </c>
      <c r="E1124" s="29">
        <v>7369</v>
      </c>
      <c r="F1124" s="26">
        <v>14</v>
      </c>
      <c r="G1124" s="94">
        <v>7.3559999999999999</v>
      </c>
      <c r="H1124" s="95">
        <f t="shared" si="17"/>
        <v>22642.290491649648</v>
      </c>
    </row>
    <row r="1125" spans="1:8" x14ac:dyDescent="0.25">
      <c r="A1125" s="1" t="s">
        <v>78</v>
      </c>
      <c r="B1125" s="1" t="s">
        <v>2713</v>
      </c>
      <c r="C1125" s="1" t="s">
        <v>2714</v>
      </c>
      <c r="D1125" s="93">
        <v>150.6</v>
      </c>
      <c r="E1125" s="29">
        <v>5927</v>
      </c>
      <c r="F1125" s="26">
        <v>10</v>
      </c>
      <c r="G1125" s="94">
        <v>3.9809999999999999</v>
      </c>
      <c r="H1125" s="95">
        <f t="shared" si="17"/>
        <v>9855.9203623562316</v>
      </c>
    </row>
    <row r="1126" spans="1:8" x14ac:dyDescent="0.25">
      <c r="A1126" s="1" t="s">
        <v>78</v>
      </c>
      <c r="B1126" s="1" t="s">
        <v>2715</v>
      </c>
      <c r="C1126" s="1" t="s">
        <v>2716</v>
      </c>
      <c r="D1126" s="93">
        <v>154</v>
      </c>
      <c r="E1126" s="29">
        <v>5757</v>
      </c>
      <c r="F1126" s="26">
        <v>10</v>
      </c>
      <c r="G1126" s="94">
        <v>3.9809999999999999</v>
      </c>
      <c r="H1126" s="95">
        <f t="shared" si="17"/>
        <v>9573.2298846102276</v>
      </c>
    </row>
    <row r="1127" spans="1:8" x14ac:dyDescent="0.25">
      <c r="A1127" s="1" t="s">
        <v>78</v>
      </c>
      <c r="B1127" s="1" t="s">
        <v>2717</v>
      </c>
      <c r="C1127" s="1" t="s">
        <v>2718</v>
      </c>
      <c r="D1127" s="93">
        <v>150.69999999999999</v>
      </c>
      <c r="E1127" s="29">
        <v>6312</v>
      </c>
      <c r="F1127" s="26">
        <v>10</v>
      </c>
      <c r="G1127" s="94">
        <v>3.9809999999999999</v>
      </c>
      <c r="H1127" s="95">
        <f t="shared" si="17"/>
        <v>10496.131150192767</v>
      </c>
    </row>
    <row r="1128" spans="1:8" x14ac:dyDescent="0.25">
      <c r="A1128" s="1" t="s">
        <v>78</v>
      </c>
      <c r="B1128" s="1" t="s">
        <v>2719</v>
      </c>
      <c r="C1128" s="1" t="s">
        <v>2720</v>
      </c>
      <c r="D1128" s="93">
        <v>141</v>
      </c>
      <c r="E1128" s="29">
        <v>5819</v>
      </c>
      <c r="F1128" s="26">
        <v>9</v>
      </c>
      <c r="G1128" s="94">
        <v>3.415</v>
      </c>
      <c r="H1128" s="95">
        <f t="shared" si="17"/>
        <v>8300.5935020222951</v>
      </c>
    </row>
    <row r="1129" spans="1:8" x14ac:dyDescent="0.25">
      <c r="A1129" s="1" t="s">
        <v>78</v>
      </c>
      <c r="B1129" s="1" t="s">
        <v>2721</v>
      </c>
      <c r="C1129" s="1" t="s">
        <v>2722</v>
      </c>
      <c r="D1129" s="93">
        <v>125.3</v>
      </c>
      <c r="E1129" s="29">
        <v>5935</v>
      </c>
      <c r="F1129" s="26">
        <v>8</v>
      </c>
      <c r="G1129" s="94">
        <v>2.9289999999999998</v>
      </c>
      <c r="H1129" s="95">
        <f t="shared" si="17"/>
        <v>7261.2297077331759</v>
      </c>
    </row>
    <row r="1130" spans="1:8" x14ac:dyDescent="0.25">
      <c r="A1130" s="1" t="s">
        <v>78</v>
      </c>
      <c r="B1130" s="1" t="s">
        <v>2723</v>
      </c>
      <c r="C1130" s="1" t="s">
        <v>2724</v>
      </c>
      <c r="D1130" s="93">
        <v>97.9</v>
      </c>
      <c r="E1130" s="29">
        <v>9301</v>
      </c>
      <c r="F1130" s="26">
        <v>6</v>
      </c>
      <c r="G1130" s="94">
        <v>2.1539999999999999</v>
      </c>
      <c r="H1130" s="95">
        <f t="shared" si="17"/>
        <v>8368.4576792596363</v>
      </c>
    </row>
    <row r="1131" spans="1:8" x14ac:dyDescent="0.25">
      <c r="A1131" s="1" t="s">
        <v>78</v>
      </c>
      <c r="B1131" s="1" t="s">
        <v>2725</v>
      </c>
      <c r="C1131" s="1" t="s">
        <v>2726</v>
      </c>
      <c r="D1131" s="93">
        <v>112.4</v>
      </c>
      <c r="E1131" s="29">
        <v>7175</v>
      </c>
      <c r="F1131" s="26">
        <v>7</v>
      </c>
      <c r="G1131" s="94">
        <v>2.512</v>
      </c>
      <c r="H1131" s="95">
        <f t="shared" si="17"/>
        <v>7528.5548926560832</v>
      </c>
    </row>
    <row r="1132" spans="1:8" x14ac:dyDescent="0.25">
      <c r="A1132" s="1" t="s">
        <v>78</v>
      </c>
      <c r="B1132" s="1" t="s">
        <v>2727</v>
      </c>
      <c r="C1132" s="1" t="s">
        <v>2728</v>
      </c>
      <c r="D1132" s="93">
        <v>128.9</v>
      </c>
      <c r="E1132" s="29">
        <v>6202</v>
      </c>
      <c r="F1132" s="26">
        <v>8</v>
      </c>
      <c r="G1132" s="94">
        <v>2.9289999999999998</v>
      </c>
      <c r="H1132" s="95">
        <f t="shared" si="17"/>
        <v>7587.8932851493119</v>
      </c>
    </row>
    <row r="1133" spans="1:8" x14ac:dyDescent="0.25">
      <c r="A1133" s="1" t="s">
        <v>78</v>
      </c>
      <c r="B1133" s="1" t="s">
        <v>2729</v>
      </c>
      <c r="C1133" s="1" t="s">
        <v>2730</v>
      </c>
      <c r="D1133" s="93">
        <v>133.6</v>
      </c>
      <c r="E1133" s="29">
        <v>7063</v>
      </c>
      <c r="F1133" s="26">
        <v>9</v>
      </c>
      <c r="G1133" s="94">
        <v>3.415</v>
      </c>
      <c r="H1133" s="95">
        <f t="shared" si="17"/>
        <v>10075.114608142891</v>
      </c>
    </row>
    <row r="1134" spans="1:8" x14ac:dyDescent="0.25">
      <c r="A1134" s="1" t="s">
        <v>78</v>
      </c>
      <c r="B1134" s="1" t="s">
        <v>2731</v>
      </c>
      <c r="C1134" s="1" t="s">
        <v>2732</v>
      </c>
      <c r="D1134" s="93">
        <v>101.6</v>
      </c>
      <c r="E1134" s="29">
        <v>6468</v>
      </c>
      <c r="F1134" s="26">
        <v>6</v>
      </c>
      <c r="G1134" s="94">
        <v>2.1539999999999999</v>
      </c>
      <c r="H1134" s="95">
        <f t="shared" si="17"/>
        <v>5819.5015879422999</v>
      </c>
    </row>
    <row r="1135" spans="1:8" x14ac:dyDescent="0.25">
      <c r="A1135" s="1" t="s">
        <v>78</v>
      </c>
      <c r="B1135" s="1" t="s">
        <v>2733</v>
      </c>
      <c r="C1135" s="1" t="s">
        <v>2734</v>
      </c>
      <c r="D1135" s="93">
        <v>147.69999999999999</v>
      </c>
      <c r="E1135" s="29">
        <v>9502</v>
      </c>
      <c r="F1135" s="26">
        <v>10</v>
      </c>
      <c r="G1135" s="94">
        <v>3.9809999999999999</v>
      </c>
      <c r="H1135" s="95">
        <f t="shared" si="17"/>
        <v>15800.734820838352</v>
      </c>
    </row>
    <row r="1136" spans="1:8" x14ac:dyDescent="0.25">
      <c r="A1136" s="1" t="s">
        <v>78</v>
      </c>
      <c r="B1136" s="1" t="s">
        <v>2735</v>
      </c>
      <c r="C1136" s="1" t="s">
        <v>2736</v>
      </c>
      <c r="D1136" s="93">
        <v>79</v>
      </c>
      <c r="E1136" s="29">
        <v>10514</v>
      </c>
      <c r="F1136" s="26">
        <v>4</v>
      </c>
      <c r="G1136" s="94">
        <v>1.585</v>
      </c>
      <c r="H1136" s="95">
        <f t="shared" si="17"/>
        <v>6960.9308592121943</v>
      </c>
    </row>
    <row r="1137" spans="1:8" x14ac:dyDescent="0.25">
      <c r="A1137" s="1" t="s">
        <v>78</v>
      </c>
      <c r="B1137" s="1" t="s">
        <v>2737</v>
      </c>
      <c r="C1137" s="1" t="s">
        <v>2738</v>
      </c>
      <c r="D1137" s="93">
        <v>87.3</v>
      </c>
      <c r="E1137" s="29">
        <v>9680</v>
      </c>
      <c r="F1137" s="26">
        <v>5</v>
      </c>
      <c r="G1137" s="94">
        <v>1.8480000000000001</v>
      </c>
      <c r="H1137" s="95">
        <f t="shared" si="17"/>
        <v>7472.1813730310996</v>
      </c>
    </row>
    <row r="1138" spans="1:8" x14ac:dyDescent="0.25">
      <c r="A1138" s="1" t="s">
        <v>78</v>
      </c>
      <c r="B1138" s="1" t="s">
        <v>2739</v>
      </c>
      <c r="C1138" s="1" t="s">
        <v>2740</v>
      </c>
      <c r="D1138" s="93">
        <v>94.7</v>
      </c>
      <c r="E1138" s="29">
        <v>5569</v>
      </c>
      <c r="F1138" s="26">
        <v>5</v>
      </c>
      <c r="G1138" s="94">
        <v>1.8480000000000001</v>
      </c>
      <c r="H1138" s="95">
        <f t="shared" si="17"/>
        <v>4298.8200481828717</v>
      </c>
    </row>
    <row r="1139" spans="1:8" x14ac:dyDescent="0.25">
      <c r="A1139" s="1" t="s">
        <v>78</v>
      </c>
      <c r="B1139" s="1" t="s">
        <v>2741</v>
      </c>
      <c r="C1139" s="1" t="s">
        <v>2742</v>
      </c>
      <c r="D1139" s="93">
        <v>225.5</v>
      </c>
      <c r="E1139" s="29">
        <v>12539</v>
      </c>
      <c r="F1139" s="26">
        <v>16</v>
      </c>
      <c r="G1139" s="94">
        <v>10</v>
      </c>
      <c r="H1139" s="95">
        <f t="shared" si="17"/>
        <v>52376.079029169887</v>
      </c>
    </row>
    <row r="1140" spans="1:8" x14ac:dyDescent="0.25">
      <c r="A1140" s="1" t="s">
        <v>78</v>
      </c>
      <c r="B1140" s="1" t="s">
        <v>2743</v>
      </c>
      <c r="C1140" s="1" t="s">
        <v>2744</v>
      </c>
      <c r="D1140" s="93">
        <v>175.5</v>
      </c>
      <c r="E1140" s="29">
        <v>8243</v>
      </c>
      <c r="F1140" s="26">
        <v>12</v>
      </c>
      <c r="G1140" s="94">
        <v>5.4119999999999999</v>
      </c>
      <c r="H1140" s="95">
        <f t="shared" si="17"/>
        <v>18634.303670112968</v>
      </c>
    </row>
    <row r="1141" spans="1:8" x14ac:dyDescent="0.25">
      <c r="A1141" s="1" t="s">
        <v>78</v>
      </c>
      <c r="B1141" s="1" t="s">
        <v>2745</v>
      </c>
      <c r="C1141" s="1" t="s">
        <v>2746</v>
      </c>
      <c r="D1141" s="93">
        <v>132.80000000000001</v>
      </c>
      <c r="E1141" s="29">
        <v>5698</v>
      </c>
      <c r="F1141" s="26">
        <v>8</v>
      </c>
      <c r="G1141" s="94">
        <v>2.9289999999999998</v>
      </c>
      <c r="H1141" s="95">
        <f t="shared" si="17"/>
        <v>6971.2699030604281</v>
      </c>
    </row>
    <row r="1142" spans="1:8" x14ac:dyDescent="0.25">
      <c r="A1142" s="1" t="s">
        <v>78</v>
      </c>
      <c r="B1142" s="1" t="s">
        <v>2747</v>
      </c>
      <c r="C1142" s="1" t="s">
        <v>2748</v>
      </c>
      <c r="D1142" s="93">
        <v>154.1</v>
      </c>
      <c r="E1142" s="29">
        <v>6983</v>
      </c>
      <c r="F1142" s="26">
        <v>10</v>
      </c>
      <c r="G1142" s="94">
        <v>3.9809999999999999</v>
      </c>
      <c r="H1142" s="95">
        <f t="shared" si="17"/>
        <v>11611.927094707873</v>
      </c>
    </row>
    <row r="1143" spans="1:8" x14ac:dyDescent="0.25">
      <c r="A1143" s="1" t="s">
        <v>78</v>
      </c>
      <c r="B1143" s="1" t="s">
        <v>2749</v>
      </c>
      <c r="C1143" s="1" t="s">
        <v>2750</v>
      </c>
      <c r="D1143" s="93">
        <v>142</v>
      </c>
      <c r="E1143" s="29">
        <v>10999</v>
      </c>
      <c r="F1143" s="26">
        <v>9</v>
      </c>
      <c r="G1143" s="94">
        <v>3.415</v>
      </c>
      <c r="H1143" s="95">
        <f t="shared" si="17"/>
        <v>15689.676564485861</v>
      </c>
    </row>
    <row r="1144" spans="1:8" x14ac:dyDescent="0.25">
      <c r="A1144" s="1" t="s">
        <v>78</v>
      </c>
      <c r="B1144" s="1" t="s">
        <v>2751</v>
      </c>
      <c r="C1144" s="1" t="s">
        <v>2752</v>
      </c>
      <c r="D1144" s="93">
        <v>151.80000000000001</v>
      </c>
      <c r="E1144" s="29">
        <v>11973</v>
      </c>
      <c r="F1144" s="26">
        <v>10</v>
      </c>
      <c r="G1144" s="94">
        <v>3.9809999999999999</v>
      </c>
      <c r="H1144" s="95">
        <f t="shared" si="17"/>
        <v>19909.724059134664</v>
      </c>
    </row>
    <row r="1145" spans="1:8" x14ac:dyDescent="0.25">
      <c r="A1145" s="1" t="s">
        <v>78</v>
      </c>
      <c r="B1145" s="1" t="s">
        <v>2753</v>
      </c>
      <c r="C1145" s="1" t="s">
        <v>2754</v>
      </c>
      <c r="D1145" s="93">
        <v>168.2</v>
      </c>
      <c r="E1145" s="29">
        <v>10915</v>
      </c>
      <c r="F1145" s="26">
        <v>11</v>
      </c>
      <c r="G1145" s="94">
        <v>4.6420000000000003</v>
      </c>
      <c r="H1145" s="95">
        <f t="shared" si="17"/>
        <v>21164.058679997874</v>
      </c>
    </row>
    <row r="1146" spans="1:8" x14ac:dyDescent="0.25">
      <c r="A1146" s="1" t="s">
        <v>78</v>
      </c>
      <c r="B1146" s="1" t="s">
        <v>2755</v>
      </c>
      <c r="C1146" s="1" t="s">
        <v>2756</v>
      </c>
      <c r="D1146" s="93">
        <v>178.7</v>
      </c>
      <c r="E1146" s="29">
        <v>5873</v>
      </c>
      <c r="F1146" s="26">
        <v>12</v>
      </c>
      <c r="G1146" s="94">
        <v>5.4119999999999999</v>
      </c>
      <c r="H1146" s="95">
        <f t="shared" si="17"/>
        <v>13276.630529488471</v>
      </c>
    </row>
    <row r="1147" spans="1:8" x14ac:dyDescent="0.25">
      <c r="A1147" s="1" t="s">
        <v>78</v>
      </c>
      <c r="B1147" s="1" t="s">
        <v>2757</v>
      </c>
      <c r="C1147" s="1" t="s">
        <v>2758</v>
      </c>
      <c r="D1147" s="93">
        <v>252</v>
      </c>
      <c r="E1147" s="29">
        <v>5927</v>
      </c>
      <c r="F1147" s="26">
        <v>16</v>
      </c>
      <c r="G1147" s="94">
        <v>10</v>
      </c>
      <c r="H1147" s="95">
        <f t="shared" si="17"/>
        <v>24757.398548998321</v>
      </c>
    </row>
    <row r="1148" spans="1:8" x14ac:dyDescent="0.25">
      <c r="A1148" s="1" t="s">
        <v>78</v>
      </c>
      <c r="B1148" s="1" t="s">
        <v>2759</v>
      </c>
      <c r="C1148" s="1" t="s">
        <v>2760</v>
      </c>
      <c r="D1148" s="93">
        <v>198.2</v>
      </c>
      <c r="E1148" s="29">
        <v>5736</v>
      </c>
      <c r="F1148" s="26">
        <v>14</v>
      </c>
      <c r="G1148" s="94">
        <v>7.3559999999999999</v>
      </c>
      <c r="H1148" s="95">
        <f t="shared" si="17"/>
        <v>17624.667968530652</v>
      </c>
    </row>
    <row r="1149" spans="1:8" x14ac:dyDescent="0.25">
      <c r="A1149" s="1" t="s">
        <v>78</v>
      </c>
      <c r="B1149" s="1" t="s">
        <v>2761</v>
      </c>
      <c r="C1149" s="1" t="s">
        <v>2762</v>
      </c>
      <c r="D1149" s="93">
        <v>212.8</v>
      </c>
      <c r="E1149" s="29">
        <v>6073</v>
      </c>
      <c r="F1149" s="26">
        <v>15</v>
      </c>
      <c r="G1149" s="94">
        <v>8.577</v>
      </c>
      <c r="H1149" s="95">
        <f t="shared" si="17"/>
        <v>21757.488970228595</v>
      </c>
    </row>
    <row r="1150" spans="1:8" x14ac:dyDescent="0.25">
      <c r="A1150" s="1" t="s">
        <v>78</v>
      </c>
      <c r="B1150" s="1" t="s">
        <v>2763</v>
      </c>
      <c r="C1150" s="1" t="s">
        <v>2764</v>
      </c>
      <c r="D1150" s="93">
        <v>152.5</v>
      </c>
      <c r="E1150" s="29">
        <v>6058</v>
      </c>
      <c r="F1150" s="26">
        <v>10</v>
      </c>
      <c r="G1150" s="94">
        <v>3.9809999999999999</v>
      </c>
      <c r="H1150" s="95">
        <f t="shared" si="17"/>
        <v>10073.758318736973</v>
      </c>
    </row>
    <row r="1151" spans="1:8" x14ac:dyDescent="0.25">
      <c r="A1151" s="1" t="s">
        <v>78</v>
      </c>
      <c r="B1151" s="1" t="s">
        <v>2765</v>
      </c>
      <c r="C1151" s="1" t="s">
        <v>2766</v>
      </c>
      <c r="D1151" s="93">
        <v>189.3</v>
      </c>
      <c r="E1151" s="29">
        <v>11229</v>
      </c>
      <c r="F1151" s="26">
        <v>13</v>
      </c>
      <c r="G1151" s="94">
        <v>6.3090000000000002</v>
      </c>
      <c r="H1151" s="95">
        <f t="shared" si="17"/>
        <v>29591.820917614034</v>
      </c>
    </row>
    <row r="1152" spans="1:8" x14ac:dyDescent="0.25">
      <c r="A1152" s="1" t="s">
        <v>78</v>
      </c>
      <c r="B1152" s="1" t="s">
        <v>2767</v>
      </c>
      <c r="C1152" s="1" t="s">
        <v>2768</v>
      </c>
      <c r="D1152" s="93">
        <v>128.19999999999999</v>
      </c>
      <c r="E1152" s="29">
        <v>10172</v>
      </c>
      <c r="F1152" s="26">
        <v>8</v>
      </c>
      <c r="G1152" s="94">
        <v>2.9289999999999998</v>
      </c>
      <c r="H1152" s="95">
        <f t="shared" si="17"/>
        <v>12445.025878190712</v>
      </c>
    </row>
    <row r="1153" spans="1:8" x14ac:dyDescent="0.25">
      <c r="A1153" s="1" t="s">
        <v>78</v>
      </c>
      <c r="B1153" s="1" t="s">
        <v>2769</v>
      </c>
      <c r="C1153" s="1" t="s">
        <v>2770</v>
      </c>
      <c r="D1153" s="93">
        <v>113.2</v>
      </c>
      <c r="E1153" s="29">
        <v>10074</v>
      </c>
      <c r="F1153" s="26">
        <v>7</v>
      </c>
      <c r="G1153" s="94">
        <v>2.512</v>
      </c>
      <c r="H1153" s="95">
        <f t="shared" si="17"/>
        <v>10570.40585207211</v>
      </c>
    </row>
    <row r="1154" spans="1:8" x14ac:dyDescent="0.25">
      <c r="A1154" s="1" t="s">
        <v>81</v>
      </c>
      <c r="B1154" s="1" t="s">
        <v>2771</v>
      </c>
      <c r="C1154" s="1" t="s">
        <v>2772</v>
      </c>
      <c r="D1154" s="93">
        <v>122.9</v>
      </c>
      <c r="E1154" s="29">
        <v>7201</v>
      </c>
      <c r="F1154" s="26">
        <v>8</v>
      </c>
      <c r="G1154" s="94">
        <v>2.9289999999999998</v>
      </c>
      <c r="H1154" s="95">
        <f t="shared" si="17"/>
        <v>8810.128917504062</v>
      </c>
    </row>
    <row r="1155" spans="1:8" x14ac:dyDescent="0.25">
      <c r="A1155" s="1" t="s">
        <v>81</v>
      </c>
      <c r="B1155" s="1" t="s">
        <v>2773</v>
      </c>
      <c r="C1155" s="1" t="s">
        <v>2774</v>
      </c>
      <c r="D1155" s="93">
        <v>140.69999999999999</v>
      </c>
      <c r="E1155" s="29">
        <v>7927</v>
      </c>
      <c r="F1155" s="26">
        <v>9</v>
      </c>
      <c r="G1155" s="94">
        <v>3.415</v>
      </c>
      <c r="H1155" s="95">
        <f t="shared" si="17"/>
        <v>11307.579427827934</v>
      </c>
    </row>
    <row r="1156" spans="1:8" x14ac:dyDescent="0.25">
      <c r="A1156" s="1" t="s">
        <v>81</v>
      </c>
      <c r="B1156" s="1" t="s">
        <v>2775</v>
      </c>
      <c r="C1156" s="1" t="s">
        <v>2776</v>
      </c>
      <c r="D1156" s="93">
        <v>123.6</v>
      </c>
      <c r="E1156" s="29">
        <v>8411</v>
      </c>
      <c r="F1156" s="26">
        <v>8</v>
      </c>
      <c r="G1156" s="94">
        <v>2.9289999999999998</v>
      </c>
      <c r="H1156" s="95">
        <f t="shared" si="17"/>
        <v>10290.51441815396</v>
      </c>
    </row>
    <row r="1157" spans="1:8" x14ac:dyDescent="0.25">
      <c r="A1157" s="1" t="s">
        <v>81</v>
      </c>
      <c r="B1157" s="1" t="s">
        <v>2777</v>
      </c>
      <c r="C1157" s="1" t="s">
        <v>2778</v>
      </c>
      <c r="D1157" s="93">
        <v>193.9</v>
      </c>
      <c r="E1157" s="29">
        <v>6820</v>
      </c>
      <c r="F1157" s="26">
        <v>14</v>
      </c>
      <c r="G1157" s="94">
        <v>7.3559999999999999</v>
      </c>
      <c r="H1157" s="95">
        <f t="shared" si="17"/>
        <v>20955.410659933586</v>
      </c>
    </row>
    <row r="1158" spans="1:8" x14ac:dyDescent="0.25">
      <c r="A1158" s="1" t="s">
        <v>81</v>
      </c>
      <c r="B1158" s="1" t="s">
        <v>2779</v>
      </c>
      <c r="C1158" s="1" t="s">
        <v>2780</v>
      </c>
      <c r="D1158" s="93">
        <v>106</v>
      </c>
      <c r="E1158" s="29">
        <v>5813</v>
      </c>
      <c r="F1158" s="26">
        <v>6</v>
      </c>
      <c r="G1158" s="94">
        <v>2.1539999999999999</v>
      </c>
      <c r="H1158" s="95">
        <f t="shared" ref="H1158:H1221" si="18">E1158*G1158*$E$6797/SUMPRODUCT($E$5:$E$6795,$G$5:$G$6795)</f>
        <v>5230.173582360635</v>
      </c>
    </row>
    <row r="1159" spans="1:8" x14ac:dyDescent="0.25">
      <c r="A1159" s="1" t="s">
        <v>81</v>
      </c>
      <c r="B1159" s="1" t="s">
        <v>2781</v>
      </c>
      <c r="C1159" s="1" t="s">
        <v>2782</v>
      </c>
      <c r="D1159" s="93">
        <v>96.3</v>
      </c>
      <c r="E1159" s="29">
        <v>6403</v>
      </c>
      <c r="F1159" s="26">
        <v>5</v>
      </c>
      <c r="G1159" s="94">
        <v>1.8480000000000001</v>
      </c>
      <c r="H1159" s="95">
        <f t="shared" si="18"/>
        <v>4942.6009639998074</v>
      </c>
    </row>
    <row r="1160" spans="1:8" x14ac:dyDescent="0.25">
      <c r="A1160" s="1" t="s">
        <v>81</v>
      </c>
      <c r="B1160" s="1" t="s">
        <v>2783</v>
      </c>
      <c r="C1160" s="1" t="s">
        <v>2784</v>
      </c>
      <c r="D1160" s="93">
        <v>135.6</v>
      </c>
      <c r="E1160" s="29">
        <v>6180</v>
      </c>
      <c r="F1160" s="26">
        <v>9</v>
      </c>
      <c r="G1160" s="94">
        <v>3.415</v>
      </c>
      <c r="H1160" s="95">
        <f t="shared" si="18"/>
        <v>8815.5469741360703</v>
      </c>
    </row>
    <row r="1161" spans="1:8" x14ac:dyDescent="0.25">
      <c r="A1161" s="1" t="s">
        <v>81</v>
      </c>
      <c r="B1161" s="1" t="s">
        <v>2785</v>
      </c>
      <c r="C1161" s="1" t="s">
        <v>2786</v>
      </c>
      <c r="D1161" s="93">
        <v>92.9</v>
      </c>
      <c r="E1161" s="29">
        <v>5801</v>
      </c>
      <c r="F1161" s="26">
        <v>5</v>
      </c>
      <c r="G1161" s="94">
        <v>1.8480000000000001</v>
      </c>
      <c r="H1161" s="95">
        <f t="shared" si="18"/>
        <v>4477.9053868753535</v>
      </c>
    </row>
    <row r="1162" spans="1:8" x14ac:dyDescent="0.25">
      <c r="A1162" s="1" t="s">
        <v>81</v>
      </c>
      <c r="B1162" s="1" t="s">
        <v>2787</v>
      </c>
      <c r="C1162" s="1" t="s">
        <v>2788</v>
      </c>
      <c r="D1162" s="93">
        <v>116.5</v>
      </c>
      <c r="E1162" s="29">
        <v>7450</v>
      </c>
      <c r="F1162" s="26">
        <v>7</v>
      </c>
      <c r="G1162" s="94">
        <v>2.512</v>
      </c>
      <c r="H1162" s="95">
        <f t="shared" si="18"/>
        <v>7817.1057770436</v>
      </c>
    </row>
    <row r="1163" spans="1:8" x14ac:dyDescent="0.25">
      <c r="A1163" s="1" t="s">
        <v>81</v>
      </c>
      <c r="B1163" s="1" t="s">
        <v>2789</v>
      </c>
      <c r="C1163" s="1" t="s">
        <v>2790</v>
      </c>
      <c r="D1163" s="93">
        <v>93.9</v>
      </c>
      <c r="E1163" s="29">
        <v>7527</v>
      </c>
      <c r="F1163" s="26">
        <v>5</v>
      </c>
      <c r="G1163" s="94">
        <v>1.8480000000000001</v>
      </c>
      <c r="H1163" s="95">
        <f t="shared" si="18"/>
        <v>5810.2385531823447</v>
      </c>
    </row>
    <row r="1164" spans="1:8" x14ac:dyDescent="0.25">
      <c r="A1164" s="1" t="s">
        <v>81</v>
      </c>
      <c r="B1164" s="1" t="s">
        <v>2791</v>
      </c>
      <c r="C1164" s="1" t="s">
        <v>2792</v>
      </c>
      <c r="D1164" s="93">
        <v>91.5</v>
      </c>
      <c r="E1164" s="29">
        <v>6261</v>
      </c>
      <c r="F1164" s="26">
        <v>5</v>
      </c>
      <c r="G1164" s="94">
        <v>1.8480000000000001</v>
      </c>
      <c r="H1164" s="95">
        <f t="shared" si="18"/>
        <v>4832.9883860069958</v>
      </c>
    </row>
    <row r="1165" spans="1:8" x14ac:dyDescent="0.25">
      <c r="A1165" s="1" t="s">
        <v>81</v>
      </c>
      <c r="B1165" s="1" t="s">
        <v>2793</v>
      </c>
      <c r="C1165" s="1" t="s">
        <v>2794</v>
      </c>
      <c r="D1165" s="93">
        <v>120.9</v>
      </c>
      <c r="E1165" s="29">
        <v>7513</v>
      </c>
      <c r="F1165" s="26">
        <v>7</v>
      </c>
      <c r="G1165" s="94">
        <v>2.512</v>
      </c>
      <c r="H1165" s="95">
        <f t="shared" si="18"/>
        <v>7883.2101614669209</v>
      </c>
    </row>
    <row r="1166" spans="1:8" x14ac:dyDescent="0.25">
      <c r="A1166" s="1" t="s">
        <v>81</v>
      </c>
      <c r="B1166" s="1" t="s">
        <v>2795</v>
      </c>
      <c r="C1166" s="1" t="s">
        <v>2796</v>
      </c>
      <c r="D1166" s="93">
        <v>61</v>
      </c>
      <c r="E1166" s="29">
        <v>7845</v>
      </c>
      <c r="F1166" s="26">
        <v>3</v>
      </c>
      <c r="G1166" s="94">
        <v>1.359</v>
      </c>
      <c r="H1166" s="95">
        <f t="shared" si="18"/>
        <v>4453.3054632589156</v>
      </c>
    </row>
    <row r="1167" spans="1:8" x14ac:dyDescent="0.25">
      <c r="A1167" s="1" t="s">
        <v>81</v>
      </c>
      <c r="B1167" s="1" t="s">
        <v>2797</v>
      </c>
      <c r="C1167" s="1" t="s">
        <v>2798</v>
      </c>
      <c r="D1167" s="93">
        <v>251.2</v>
      </c>
      <c r="E1167" s="29">
        <v>6439</v>
      </c>
      <c r="F1167" s="26">
        <v>16</v>
      </c>
      <c r="G1167" s="94">
        <v>10</v>
      </c>
      <c r="H1167" s="95">
        <f t="shared" si="18"/>
        <v>26896.050153028544</v>
      </c>
    </row>
    <row r="1168" spans="1:8" x14ac:dyDescent="0.25">
      <c r="A1168" s="1" t="s">
        <v>81</v>
      </c>
      <c r="B1168" s="1" t="s">
        <v>2799</v>
      </c>
      <c r="C1168" s="1" t="s">
        <v>2800</v>
      </c>
      <c r="D1168" s="93">
        <v>119.2</v>
      </c>
      <c r="E1168" s="29">
        <v>5807</v>
      </c>
      <c r="F1168" s="26">
        <v>7</v>
      </c>
      <c r="G1168" s="94">
        <v>2.512</v>
      </c>
      <c r="H1168" s="95">
        <f t="shared" si="18"/>
        <v>6093.1454023210981</v>
      </c>
    </row>
    <row r="1169" spans="1:8" x14ac:dyDescent="0.25">
      <c r="A1169" s="1" t="s">
        <v>81</v>
      </c>
      <c r="B1169" s="1" t="s">
        <v>2801</v>
      </c>
      <c r="C1169" s="1" t="s">
        <v>2802</v>
      </c>
      <c r="D1169" s="93">
        <v>169.3</v>
      </c>
      <c r="E1169" s="29">
        <v>6172</v>
      </c>
      <c r="F1169" s="26">
        <v>11</v>
      </c>
      <c r="G1169" s="94">
        <v>4.6420000000000003</v>
      </c>
      <c r="H1169" s="95">
        <f t="shared" si="18"/>
        <v>11967.436571044149</v>
      </c>
    </row>
    <row r="1170" spans="1:8" x14ac:dyDescent="0.25">
      <c r="A1170" s="1" t="s">
        <v>81</v>
      </c>
      <c r="B1170" s="1" t="s">
        <v>2803</v>
      </c>
      <c r="C1170" s="1" t="s">
        <v>2804</v>
      </c>
      <c r="D1170" s="93">
        <v>62.8</v>
      </c>
      <c r="E1170" s="29">
        <v>5754</v>
      </c>
      <c r="F1170" s="26">
        <v>3</v>
      </c>
      <c r="G1170" s="94">
        <v>1.359</v>
      </c>
      <c r="H1170" s="95">
        <f t="shared" si="18"/>
        <v>3266.3250013501342</v>
      </c>
    </row>
    <row r="1171" spans="1:8" x14ac:dyDescent="0.25">
      <c r="A1171" s="1" t="s">
        <v>81</v>
      </c>
      <c r="B1171" s="1" t="s">
        <v>2805</v>
      </c>
      <c r="C1171" s="1" t="s">
        <v>2806</v>
      </c>
      <c r="D1171" s="93">
        <v>123.8</v>
      </c>
      <c r="E1171" s="29">
        <v>8981</v>
      </c>
      <c r="F1171" s="26">
        <v>8</v>
      </c>
      <c r="G1171" s="94">
        <v>2.9289999999999998</v>
      </c>
      <c r="H1171" s="95">
        <f t="shared" si="18"/>
        <v>10987.886100278292</v>
      </c>
    </row>
    <row r="1172" spans="1:8" x14ac:dyDescent="0.25">
      <c r="A1172" s="1" t="s">
        <v>81</v>
      </c>
      <c r="B1172" s="1" t="s">
        <v>2807</v>
      </c>
      <c r="C1172" s="1" t="s">
        <v>2808</v>
      </c>
      <c r="D1172" s="93">
        <v>126.1</v>
      </c>
      <c r="E1172" s="29">
        <v>7769</v>
      </c>
      <c r="F1172" s="26">
        <v>8</v>
      </c>
      <c r="G1172" s="94">
        <v>2.9289999999999998</v>
      </c>
      <c r="H1172" s="95">
        <f t="shared" si="18"/>
        <v>9505.0536814455008</v>
      </c>
    </row>
    <row r="1173" spans="1:8" x14ac:dyDescent="0.25">
      <c r="A1173" s="1" t="s">
        <v>81</v>
      </c>
      <c r="B1173" s="1" t="s">
        <v>2809</v>
      </c>
      <c r="C1173" s="1" t="s">
        <v>2810</v>
      </c>
      <c r="D1173" s="93">
        <v>120.7</v>
      </c>
      <c r="E1173" s="29">
        <v>7034</v>
      </c>
      <c r="F1173" s="26">
        <v>7</v>
      </c>
      <c r="G1173" s="94">
        <v>2.512</v>
      </c>
      <c r="H1173" s="95">
        <f t="shared" si="18"/>
        <v>7380.6069846610308</v>
      </c>
    </row>
    <row r="1174" spans="1:8" x14ac:dyDescent="0.25">
      <c r="A1174" s="1" t="s">
        <v>81</v>
      </c>
      <c r="B1174" s="1" t="s">
        <v>2811</v>
      </c>
      <c r="C1174" s="1" t="s">
        <v>2812</v>
      </c>
      <c r="D1174" s="93">
        <v>93</v>
      </c>
      <c r="E1174" s="29">
        <v>7036</v>
      </c>
      <c r="F1174" s="26">
        <v>5</v>
      </c>
      <c r="G1174" s="94">
        <v>1.8480000000000001</v>
      </c>
      <c r="H1174" s="95">
        <f t="shared" si="18"/>
        <v>5431.2260475874809</v>
      </c>
    </row>
    <row r="1175" spans="1:8" x14ac:dyDescent="0.25">
      <c r="A1175" s="1" t="s">
        <v>81</v>
      </c>
      <c r="B1175" s="1" t="s">
        <v>2813</v>
      </c>
      <c r="C1175" s="1" t="s">
        <v>2814</v>
      </c>
      <c r="D1175" s="93">
        <v>120</v>
      </c>
      <c r="E1175" s="29">
        <v>7349</v>
      </c>
      <c r="F1175" s="26">
        <v>7</v>
      </c>
      <c r="G1175" s="94">
        <v>2.512</v>
      </c>
      <c r="H1175" s="95">
        <f t="shared" si="18"/>
        <v>7711.1289067776388</v>
      </c>
    </row>
    <row r="1176" spans="1:8" x14ac:dyDescent="0.25">
      <c r="A1176" s="1" t="s">
        <v>81</v>
      </c>
      <c r="B1176" s="1" t="s">
        <v>2815</v>
      </c>
      <c r="C1176" s="1" t="s">
        <v>2816</v>
      </c>
      <c r="D1176" s="93">
        <v>121.5</v>
      </c>
      <c r="E1176" s="29">
        <v>7727</v>
      </c>
      <c r="F1176" s="26">
        <v>8</v>
      </c>
      <c r="G1176" s="94">
        <v>2.9289999999999998</v>
      </c>
      <c r="H1176" s="95">
        <f t="shared" si="18"/>
        <v>9453.6683996047595</v>
      </c>
    </row>
    <row r="1177" spans="1:8" x14ac:dyDescent="0.25">
      <c r="A1177" s="1" t="s">
        <v>81</v>
      </c>
      <c r="B1177" s="1" t="s">
        <v>2817</v>
      </c>
      <c r="C1177" s="1" t="s">
        <v>2818</v>
      </c>
      <c r="D1177" s="93">
        <v>116.6</v>
      </c>
      <c r="E1177" s="29">
        <v>6964</v>
      </c>
      <c r="F1177" s="26">
        <v>7</v>
      </c>
      <c r="G1177" s="94">
        <v>2.512</v>
      </c>
      <c r="H1177" s="95">
        <f t="shared" si="18"/>
        <v>7307.1576686351182</v>
      </c>
    </row>
    <row r="1178" spans="1:8" x14ac:dyDescent="0.25">
      <c r="A1178" s="1" t="s">
        <v>81</v>
      </c>
      <c r="B1178" s="1" t="s">
        <v>2819</v>
      </c>
      <c r="C1178" s="1" t="s">
        <v>2820</v>
      </c>
      <c r="D1178" s="93">
        <v>68.2</v>
      </c>
      <c r="E1178" s="29">
        <v>6025</v>
      </c>
      <c r="F1178" s="26">
        <v>3</v>
      </c>
      <c r="G1178" s="94">
        <v>1.359</v>
      </c>
      <c r="H1178" s="95">
        <f t="shared" si="18"/>
        <v>3420.1613022479251</v>
      </c>
    </row>
    <row r="1179" spans="1:8" x14ac:dyDescent="0.25">
      <c r="A1179" s="1" t="s">
        <v>81</v>
      </c>
      <c r="B1179" s="1" t="s">
        <v>2821</v>
      </c>
      <c r="C1179" s="1" t="s">
        <v>2822</v>
      </c>
      <c r="D1179" s="93">
        <v>155.9</v>
      </c>
      <c r="E1179" s="29">
        <v>6580</v>
      </c>
      <c r="F1179" s="26">
        <v>10</v>
      </c>
      <c r="G1179" s="94">
        <v>3.9809999999999999</v>
      </c>
      <c r="H1179" s="95">
        <f t="shared" si="18"/>
        <v>10941.784373933524</v>
      </c>
    </row>
    <row r="1180" spans="1:8" x14ac:dyDescent="0.25">
      <c r="A1180" s="1" t="s">
        <v>81</v>
      </c>
      <c r="B1180" s="1" t="s">
        <v>2823</v>
      </c>
      <c r="C1180" s="1" t="s">
        <v>2824</v>
      </c>
      <c r="D1180" s="93">
        <v>101.2</v>
      </c>
      <c r="E1180" s="29">
        <v>9211</v>
      </c>
      <c r="F1180" s="26">
        <v>6</v>
      </c>
      <c r="G1180" s="94">
        <v>2.1539999999999999</v>
      </c>
      <c r="H1180" s="95">
        <f t="shared" si="18"/>
        <v>8287.4813120804774</v>
      </c>
    </row>
    <row r="1181" spans="1:8" x14ac:dyDescent="0.25">
      <c r="A1181" s="1" t="s">
        <v>81</v>
      </c>
      <c r="B1181" s="1" t="s">
        <v>2825</v>
      </c>
      <c r="C1181" s="1" t="s">
        <v>2826</v>
      </c>
      <c r="D1181" s="93">
        <v>92.5</v>
      </c>
      <c r="E1181" s="29">
        <v>7383</v>
      </c>
      <c r="F1181" s="26">
        <v>5</v>
      </c>
      <c r="G1181" s="94">
        <v>1.8480000000000001</v>
      </c>
      <c r="H1181" s="95">
        <f t="shared" si="18"/>
        <v>5699.0821360628743</v>
      </c>
    </row>
    <row r="1182" spans="1:8" x14ac:dyDescent="0.25">
      <c r="A1182" s="1" t="s">
        <v>81</v>
      </c>
      <c r="B1182" s="1" t="s">
        <v>2827</v>
      </c>
      <c r="C1182" s="1" t="s">
        <v>2828</v>
      </c>
      <c r="D1182" s="93">
        <v>96.3</v>
      </c>
      <c r="E1182" s="29">
        <v>5849</v>
      </c>
      <c r="F1182" s="26">
        <v>5</v>
      </c>
      <c r="G1182" s="94">
        <v>1.8480000000000001</v>
      </c>
      <c r="H1182" s="95">
        <f t="shared" si="18"/>
        <v>4514.9575259151761</v>
      </c>
    </row>
    <row r="1183" spans="1:8" x14ac:dyDescent="0.25">
      <c r="A1183" s="1" t="s">
        <v>81</v>
      </c>
      <c r="B1183" s="1" t="s">
        <v>2829</v>
      </c>
      <c r="C1183" s="1" t="s">
        <v>2830</v>
      </c>
      <c r="D1183" s="93">
        <v>75.099999999999994</v>
      </c>
      <c r="E1183" s="29">
        <v>7318</v>
      </c>
      <c r="F1183" s="26">
        <v>4</v>
      </c>
      <c r="G1183" s="94">
        <v>1.585</v>
      </c>
      <c r="H1183" s="95">
        <f t="shared" si="18"/>
        <v>4844.9773661513073</v>
      </c>
    </row>
    <row r="1184" spans="1:8" x14ac:dyDescent="0.25">
      <c r="A1184" s="1" t="s">
        <v>81</v>
      </c>
      <c r="B1184" s="1" t="s">
        <v>2831</v>
      </c>
      <c r="C1184" s="1" t="s">
        <v>2832</v>
      </c>
      <c r="D1184" s="93">
        <v>95.3</v>
      </c>
      <c r="E1184" s="29">
        <v>6650</v>
      </c>
      <c r="F1184" s="26">
        <v>5</v>
      </c>
      <c r="G1184" s="94">
        <v>1.8480000000000001</v>
      </c>
      <c r="H1184" s="95">
        <f t="shared" si="18"/>
        <v>5133.2650961422332</v>
      </c>
    </row>
    <row r="1185" spans="1:8" x14ac:dyDescent="0.25">
      <c r="A1185" s="1" t="s">
        <v>81</v>
      </c>
      <c r="B1185" s="1" t="s">
        <v>2833</v>
      </c>
      <c r="C1185" s="1" t="s">
        <v>2834</v>
      </c>
      <c r="D1185" s="93">
        <v>78</v>
      </c>
      <c r="E1185" s="29">
        <v>5893</v>
      </c>
      <c r="F1185" s="26">
        <v>4</v>
      </c>
      <c r="G1185" s="94">
        <v>1.585</v>
      </c>
      <c r="H1185" s="95">
        <f t="shared" si="18"/>
        <v>3901.5375264730333</v>
      </c>
    </row>
    <row r="1186" spans="1:8" x14ac:dyDescent="0.25">
      <c r="A1186" s="1" t="s">
        <v>81</v>
      </c>
      <c r="B1186" s="1" t="s">
        <v>2835</v>
      </c>
      <c r="C1186" s="1" t="s">
        <v>2836</v>
      </c>
      <c r="D1186" s="93">
        <v>66.900000000000006</v>
      </c>
      <c r="E1186" s="29">
        <v>5514</v>
      </c>
      <c r="F1186" s="26">
        <v>3</v>
      </c>
      <c r="G1186" s="94">
        <v>1.359</v>
      </c>
      <c r="H1186" s="95">
        <f t="shared" si="18"/>
        <v>3130.0862108871465</v>
      </c>
    </row>
    <row r="1187" spans="1:8" x14ac:dyDescent="0.25">
      <c r="A1187" s="1" t="s">
        <v>81</v>
      </c>
      <c r="B1187" s="1" t="s">
        <v>2837</v>
      </c>
      <c r="C1187" s="1" t="s">
        <v>2838</v>
      </c>
      <c r="D1187" s="93">
        <v>66.400000000000006</v>
      </c>
      <c r="E1187" s="29">
        <v>5568</v>
      </c>
      <c r="F1187" s="26">
        <v>3</v>
      </c>
      <c r="G1187" s="94">
        <v>1.359</v>
      </c>
      <c r="H1187" s="95">
        <f t="shared" si="18"/>
        <v>3160.7399387413188</v>
      </c>
    </row>
    <row r="1188" spans="1:8" x14ac:dyDescent="0.25">
      <c r="A1188" s="1" t="s">
        <v>81</v>
      </c>
      <c r="B1188" s="1" t="s">
        <v>2839</v>
      </c>
      <c r="C1188" s="1" t="s">
        <v>2840</v>
      </c>
      <c r="D1188" s="93">
        <v>71.8</v>
      </c>
      <c r="E1188" s="29">
        <v>5939</v>
      </c>
      <c r="F1188" s="26">
        <v>3</v>
      </c>
      <c r="G1188" s="94">
        <v>1.359</v>
      </c>
      <c r="H1188" s="95">
        <f t="shared" si="18"/>
        <v>3371.3424023320208</v>
      </c>
    </row>
    <row r="1189" spans="1:8" x14ac:dyDescent="0.25">
      <c r="A1189" s="1" t="s">
        <v>81</v>
      </c>
      <c r="B1189" s="1" t="s">
        <v>2841</v>
      </c>
      <c r="C1189" s="1" t="s">
        <v>2842</v>
      </c>
      <c r="D1189" s="93">
        <v>67.099999999999994</v>
      </c>
      <c r="E1189" s="29">
        <v>6139</v>
      </c>
      <c r="F1189" s="26">
        <v>3</v>
      </c>
      <c r="G1189" s="94">
        <v>1.359</v>
      </c>
      <c r="H1189" s="95">
        <f t="shared" si="18"/>
        <v>3484.8747277178441</v>
      </c>
    </row>
    <row r="1190" spans="1:8" x14ac:dyDescent="0.25">
      <c r="A1190" s="1" t="s">
        <v>81</v>
      </c>
      <c r="B1190" s="1" t="s">
        <v>2843</v>
      </c>
      <c r="C1190" s="1" t="s">
        <v>2844</v>
      </c>
      <c r="D1190" s="93">
        <v>59.8</v>
      </c>
      <c r="E1190" s="29">
        <v>6815</v>
      </c>
      <c r="F1190" s="26">
        <v>2</v>
      </c>
      <c r="G1190" s="94">
        <v>1.1659999999999999</v>
      </c>
      <c r="H1190" s="95">
        <f t="shared" si="18"/>
        <v>3319.2081747244783</v>
      </c>
    </row>
    <row r="1191" spans="1:8" x14ac:dyDescent="0.25">
      <c r="A1191" s="1" t="s">
        <v>81</v>
      </c>
      <c r="B1191" s="1" t="s">
        <v>2845</v>
      </c>
      <c r="C1191" s="1" t="s">
        <v>2846</v>
      </c>
      <c r="D1191" s="93">
        <v>69.900000000000006</v>
      </c>
      <c r="E1191" s="29">
        <v>5783</v>
      </c>
      <c r="F1191" s="26">
        <v>3</v>
      </c>
      <c r="G1191" s="94">
        <v>1.359</v>
      </c>
      <c r="H1191" s="95">
        <f t="shared" si="18"/>
        <v>3282.7871885310788</v>
      </c>
    </row>
    <row r="1192" spans="1:8" x14ac:dyDescent="0.25">
      <c r="A1192" s="1" t="s">
        <v>81</v>
      </c>
      <c r="B1192" s="1" t="s">
        <v>2847</v>
      </c>
      <c r="C1192" s="1" t="s">
        <v>2848</v>
      </c>
      <c r="D1192" s="93">
        <v>72.3</v>
      </c>
      <c r="E1192" s="29">
        <v>7124</v>
      </c>
      <c r="F1192" s="26">
        <v>3</v>
      </c>
      <c r="G1192" s="94">
        <v>1.359</v>
      </c>
      <c r="H1192" s="95">
        <f t="shared" si="18"/>
        <v>4044.0214302430236</v>
      </c>
    </row>
    <row r="1193" spans="1:8" x14ac:dyDescent="0.25">
      <c r="A1193" s="1" t="s">
        <v>81</v>
      </c>
      <c r="B1193" s="1" t="s">
        <v>2849</v>
      </c>
      <c r="C1193" s="1" t="s">
        <v>2850</v>
      </c>
      <c r="D1193" s="93">
        <v>83.1</v>
      </c>
      <c r="E1193" s="29">
        <v>6847</v>
      </c>
      <c r="F1193" s="26">
        <v>4</v>
      </c>
      <c r="G1193" s="94">
        <v>1.585</v>
      </c>
      <c r="H1193" s="95">
        <f t="shared" si="18"/>
        <v>4533.1456717734354</v>
      </c>
    </row>
    <row r="1194" spans="1:8" x14ac:dyDescent="0.25">
      <c r="A1194" s="1" t="s">
        <v>81</v>
      </c>
      <c r="B1194" s="1" t="s">
        <v>2851</v>
      </c>
      <c r="C1194" s="1" t="s">
        <v>2852</v>
      </c>
      <c r="D1194" s="93">
        <v>49.8</v>
      </c>
      <c r="E1194" s="29">
        <v>5712</v>
      </c>
      <c r="F1194" s="26">
        <v>2</v>
      </c>
      <c r="G1194" s="94">
        <v>1.1659999999999999</v>
      </c>
      <c r="H1194" s="95">
        <f t="shared" si="18"/>
        <v>2781.9981062400916</v>
      </c>
    </row>
    <row r="1195" spans="1:8" x14ac:dyDescent="0.25">
      <c r="A1195" s="1" t="s">
        <v>81</v>
      </c>
      <c r="B1195" s="1" t="s">
        <v>2853</v>
      </c>
      <c r="C1195" s="1" t="s">
        <v>2854</v>
      </c>
      <c r="D1195" s="93">
        <v>65.7</v>
      </c>
      <c r="E1195" s="29">
        <v>5363</v>
      </c>
      <c r="F1195" s="26">
        <v>3</v>
      </c>
      <c r="G1195" s="94">
        <v>1.359</v>
      </c>
      <c r="H1195" s="95">
        <f t="shared" si="18"/>
        <v>3044.36930522085</v>
      </c>
    </row>
    <row r="1196" spans="1:8" x14ac:dyDescent="0.25">
      <c r="A1196" s="1" t="s">
        <v>84</v>
      </c>
      <c r="B1196" s="1" t="s">
        <v>2855</v>
      </c>
      <c r="C1196" s="1" t="s">
        <v>2856</v>
      </c>
      <c r="D1196" s="93">
        <v>114.2</v>
      </c>
      <c r="E1196" s="29">
        <v>9840</v>
      </c>
      <c r="F1196" s="26">
        <v>7</v>
      </c>
      <c r="G1196" s="94">
        <v>2.512</v>
      </c>
      <c r="H1196" s="95">
        <f t="shared" si="18"/>
        <v>10324.875281356915</v>
      </c>
    </row>
    <row r="1197" spans="1:8" x14ac:dyDescent="0.25">
      <c r="A1197" s="1" t="s">
        <v>84</v>
      </c>
      <c r="B1197" s="1" t="s">
        <v>2857</v>
      </c>
      <c r="C1197" s="1" t="s">
        <v>2858</v>
      </c>
      <c r="D1197" s="93">
        <v>79.599999999999994</v>
      </c>
      <c r="E1197" s="29">
        <v>6070</v>
      </c>
      <c r="F1197" s="26">
        <v>4</v>
      </c>
      <c r="G1197" s="94">
        <v>1.585</v>
      </c>
      <c r="H1197" s="95">
        <f t="shared" si="18"/>
        <v>4018.7226855067547</v>
      </c>
    </row>
    <row r="1198" spans="1:8" x14ac:dyDescent="0.25">
      <c r="A1198" s="1" t="s">
        <v>84</v>
      </c>
      <c r="B1198" s="1" t="s">
        <v>2859</v>
      </c>
      <c r="C1198" s="1" t="s">
        <v>2860</v>
      </c>
      <c r="D1198" s="93">
        <v>122.6</v>
      </c>
      <c r="E1198" s="29">
        <v>7197</v>
      </c>
      <c r="F1198" s="26">
        <v>8</v>
      </c>
      <c r="G1198" s="94">
        <v>2.9289999999999998</v>
      </c>
      <c r="H1198" s="95">
        <f t="shared" si="18"/>
        <v>8805.2350811382785</v>
      </c>
    </row>
    <row r="1199" spans="1:8" x14ac:dyDescent="0.25">
      <c r="A1199" s="1" t="s">
        <v>84</v>
      </c>
      <c r="B1199" s="1" t="s">
        <v>2861</v>
      </c>
      <c r="C1199" s="1" t="s">
        <v>2862</v>
      </c>
      <c r="D1199" s="93">
        <v>161.1</v>
      </c>
      <c r="E1199" s="29">
        <v>8187</v>
      </c>
      <c r="F1199" s="26">
        <v>11</v>
      </c>
      <c r="G1199" s="94">
        <v>4.6420000000000003</v>
      </c>
      <c r="H1199" s="95">
        <f t="shared" si="18"/>
        <v>15874.498251318608</v>
      </c>
    </row>
    <row r="1200" spans="1:8" x14ac:dyDescent="0.25">
      <c r="A1200" s="1" t="s">
        <v>84</v>
      </c>
      <c r="B1200" s="1" t="s">
        <v>2863</v>
      </c>
      <c r="C1200" s="1" t="s">
        <v>2864</v>
      </c>
      <c r="D1200" s="93">
        <v>135.4</v>
      </c>
      <c r="E1200" s="29">
        <v>7569</v>
      </c>
      <c r="F1200" s="26">
        <v>9</v>
      </c>
      <c r="G1200" s="94">
        <v>3.415</v>
      </c>
      <c r="H1200" s="95">
        <f t="shared" si="18"/>
        <v>10796.905347449176</v>
      </c>
    </row>
    <row r="1201" spans="1:8" x14ac:dyDescent="0.25">
      <c r="A1201" s="1" t="s">
        <v>84</v>
      </c>
      <c r="B1201" s="1" t="s">
        <v>2865</v>
      </c>
      <c r="C1201" s="1" t="s">
        <v>2866</v>
      </c>
      <c r="D1201" s="93">
        <v>190.7</v>
      </c>
      <c r="E1201" s="29">
        <v>7662</v>
      </c>
      <c r="F1201" s="26">
        <v>13</v>
      </c>
      <c r="G1201" s="94">
        <v>6.3090000000000002</v>
      </c>
      <c r="H1201" s="95">
        <f t="shared" si="18"/>
        <v>20191.693995080481</v>
      </c>
    </row>
    <row r="1202" spans="1:8" x14ac:dyDescent="0.25">
      <c r="A1202" s="1" t="s">
        <v>84</v>
      </c>
      <c r="B1202" s="1" t="s">
        <v>2867</v>
      </c>
      <c r="C1202" s="1" t="s">
        <v>2868</v>
      </c>
      <c r="D1202" s="93">
        <v>110.5</v>
      </c>
      <c r="E1202" s="29">
        <v>6658</v>
      </c>
      <c r="F1202" s="26">
        <v>7</v>
      </c>
      <c r="G1202" s="94">
        <v>2.512</v>
      </c>
      <c r="H1202" s="95">
        <f t="shared" si="18"/>
        <v>6986.0792300075555</v>
      </c>
    </row>
    <row r="1203" spans="1:8" x14ac:dyDescent="0.25">
      <c r="A1203" s="1" t="s">
        <v>84</v>
      </c>
      <c r="B1203" s="1" t="s">
        <v>2869</v>
      </c>
      <c r="C1203" s="1" t="s">
        <v>2870</v>
      </c>
      <c r="D1203" s="93">
        <v>180.3</v>
      </c>
      <c r="E1203" s="29">
        <v>5740</v>
      </c>
      <c r="F1203" s="26">
        <v>12</v>
      </c>
      <c r="G1203" s="94">
        <v>5.4119999999999999</v>
      </c>
      <c r="H1203" s="95">
        <f t="shared" si="18"/>
        <v>12975.967859571569</v>
      </c>
    </row>
    <row r="1204" spans="1:8" x14ac:dyDescent="0.25">
      <c r="A1204" s="1" t="s">
        <v>84</v>
      </c>
      <c r="B1204" s="1" t="s">
        <v>2871</v>
      </c>
      <c r="C1204" s="1" t="s">
        <v>2872</v>
      </c>
      <c r="D1204" s="93">
        <v>111.6</v>
      </c>
      <c r="E1204" s="29">
        <v>6868</v>
      </c>
      <c r="F1204" s="26">
        <v>7</v>
      </c>
      <c r="G1204" s="94">
        <v>2.512</v>
      </c>
      <c r="H1204" s="95">
        <f t="shared" si="18"/>
        <v>7206.4271780852941</v>
      </c>
    </row>
    <row r="1205" spans="1:8" x14ac:dyDescent="0.25">
      <c r="A1205" s="1" t="s">
        <v>84</v>
      </c>
      <c r="B1205" s="1" t="s">
        <v>2873</v>
      </c>
      <c r="C1205" s="1" t="s">
        <v>2874</v>
      </c>
      <c r="D1205" s="93">
        <v>123</v>
      </c>
      <c r="E1205" s="29">
        <v>7783</v>
      </c>
      <c r="F1205" s="26">
        <v>8</v>
      </c>
      <c r="G1205" s="94">
        <v>2.9289999999999998</v>
      </c>
      <c r="H1205" s="95">
        <f t="shared" si="18"/>
        <v>9522.1821087257485</v>
      </c>
    </row>
    <row r="1206" spans="1:8" x14ac:dyDescent="0.25">
      <c r="A1206" s="1" t="s">
        <v>84</v>
      </c>
      <c r="B1206" s="1" t="s">
        <v>2875</v>
      </c>
      <c r="C1206" s="1" t="s">
        <v>2876</v>
      </c>
      <c r="D1206" s="93">
        <v>133.69999999999999</v>
      </c>
      <c r="E1206" s="29">
        <v>9139</v>
      </c>
      <c r="F1206" s="26">
        <v>9</v>
      </c>
      <c r="G1206" s="94">
        <v>3.415</v>
      </c>
      <c r="H1206" s="95">
        <f t="shared" si="18"/>
        <v>13036.453688775006</v>
      </c>
    </row>
    <row r="1207" spans="1:8" x14ac:dyDescent="0.25">
      <c r="A1207" s="1" t="s">
        <v>84</v>
      </c>
      <c r="B1207" s="1" t="s">
        <v>2877</v>
      </c>
      <c r="C1207" s="1" t="s">
        <v>2878</v>
      </c>
      <c r="D1207" s="93">
        <v>112.1</v>
      </c>
      <c r="E1207" s="29">
        <v>6116</v>
      </c>
      <c r="F1207" s="26">
        <v>7</v>
      </c>
      <c r="G1207" s="94">
        <v>2.512</v>
      </c>
      <c r="H1207" s="95">
        <f t="shared" si="18"/>
        <v>6417.3716687783426</v>
      </c>
    </row>
    <row r="1208" spans="1:8" x14ac:dyDescent="0.25">
      <c r="A1208" s="1" t="s">
        <v>84</v>
      </c>
      <c r="B1208" s="1" t="s">
        <v>2879</v>
      </c>
      <c r="C1208" s="1" t="s">
        <v>2880</v>
      </c>
      <c r="D1208" s="93">
        <v>219.2</v>
      </c>
      <c r="E1208" s="29">
        <v>9777</v>
      </c>
      <c r="F1208" s="26">
        <v>15</v>
      </c>
      <c r="G1208" s="94">
        <v>8.577</v>
      </c>
      <c r="H1208" s="95">
        <f t="shared" si="18"/>
        <v>35027.658432722703</v>
      </c>
    </row>
    <row r="1209" spans="1:8" x14ac:dyDescent="0.25">
      <c r="A1209" s="1" t="s">
        <v>84</v>
      </c>
      <c r="B1209" s="1" t="s">
        <v>2881</v>
      </c>
      <c r="C1209" s="1" t="s">
        <v>2882</v>
      </c>
      <c r="D1209" s="93">
        <v>111.2</v>
      </c>
      <c r="E1209" s="29">
        <v>5826</v>
      </c>
      <c r="F1209" s="26">
        <v>7</v>
      </c>
      <c r="G1209" s="94">
        <v>2.512</v>
      </c>
      <c r="H1209" s="95">
        <f t="shared" si="18"/>
        <v>6113.0816452424178</v>
      </c>
    </row>
    <row r="1210" spans="1:8" x14ac:dyDescent="0.25">
      <c r="A1210" s="1" t="s">
        <v>84</v>
      </c>
      <c r="B1210" s="1" t="s">
        <v>2883</v>
      </c>
      <c r="C1210" s="1" t="s">
        <v>2884</v>
      </c>
      <c r="D1210" s="93">
        <v>104.5</v>
      </c>
      <c r="E1210" s="29">
        <v>7892</v>
      </c>
      <c r="F1210" s="26">
        <v>6</v>
      </c>
      <c r="G1210" s="94">
        <v>2.1539999999999999</v>
      </c>
      <c r="H1210" s="95">
        <f t="shared" si="18"/>
        <v>7100.7276641992312</v>
      </c>
    </row>
    <row r="1211" spans="1:8" x14ac:dyDescent="0.25">
      <c r="A1211" s="1" t="s">
        <v>84</v>
      </c>
      <c r="B1211" s="1" t="s">
        <v>2885</v>
      </c>
      <c r="C1211" s="1" t="s">
        <v>2886</v>
      </c>
      <c r="D1211" s="93">
        <v>101.7</v>
      </c>
      <c r="E1211" s="29">
        <v>5544</v>
      </c>
      <c r="F1211" s="26">
        <v>6</v>
      </c>
      <c r="G1211" s="94">
        <v>2.1539999999999999</v>
      </c>
      <c r="H1211" s="95">
        <f t="shared" si="18"/>
        <v>4988.1442182362571</v>
      </c>
    </row>
    <row r="1212" spans="1:8" x14ac:dyDescent="0.25">
      <c r="A1212" s="1" t="s">
        <v>84</v>
      </c>
      <c r="B1212" s="1" t="s">
        <v>2887</v>
      </c>
      <c r="C1212" s="1" t="s">
        <v>2888</v>
      </c>
      <c r="D1212" s="93">
        <v>131.5</v>
      </c>
      <c r="E1212" s="29">
        <v>7898</v>
      </c>
      <c r="F1212" s="26">
        <v>8</v>
      </c>
      <c r="G1212" s="94">
        <v>2.9289999999999998</v>
      </c>
      <c r="H1212" s="95">
        <f t="shared" si="18"/>
        <v>9662.8799042420615</v>
      </c>
    </row>
    <row r="1213" spans="1:8" x14ac:dyDescent="0.25">
      <c r="A1213" s="1" t="s">
        <v>84</v>
      </c>
      <c r="B1213" s="1" t="s">
        <v>2889</v>
      </c>
      <c r="C1213" s="1" t="s">
        <v>2890</v>
      </c>
      <c r="D1213" s="93">
        <v>132.19999999999999</v>
      </c>
      <c r="E1213" s="29">
        <v>7254</v>
      </c>
      <c r="F1213" s="26">
        <v>8</v>
      </c>
      <c r="G1213" s="94">
        <v>2.9289999999999998</v>
      </c>
      <c r="H1213" s="95">
        <f t="shared" si="18"/>
        <v>8874.9722493507124</v>
      </c>
    </row>
    <row r="1214" spans="1:8" x14ac:dyDescent="0.25">
      <c r="A1214" s="1" t="s">
        <v>84</v>
      </c>
      <c r="B1214" s="1" t="s">
        <v>2891</v>
      </c>
      <c r="C1214" s="1" t="s">
        <v>2892</v>
      </c>
      <c r="D1214" s="93">
        <v>158.6</v>
      </c>
      <c r="E1214" s="29">
        <v>6956</v>
      </c>
      <c r="F1214" s="26">
        <v>11</v>
      </c>
      <c r="G1214" s="94">
        <v>4.6420000000000003</v>
      </c>
      <c r="H1214" s="95">
        <f t="shared" si="18"/>
        <v>13487.603497761358</v>
      </c>
    </row>
    <row r="1215" spans="1:8" x14ac:dyDescent="0.25">
      <c r="A1215" s="1" t="s">
        <v>84</v>
      </c>
      <c r="B1215" s="1" t="s">
        <v>2893</v>
      </c>
      <c r="C1215" s="1" t="s">
        <v>2894</v>
      </c>
      <c r="D1215" s="93">
        <v>166.3</v>
      </c>
      <c r="E1215" s="29">
        <v>10384</v>
      </c>
      <c r="F1215" s="26">
        <v>11</v>
      </c>
      <c r="G1215" s="94">
        <v>4.6420000000000003</v>
      </c>
      <c r="H1215" s="95">
        <f t="shared" si="18"/>
        <v>20134.455825295274</v>
      </c>
    </row>
    <row r="1216" spans="1:8" x14ac:dyDescent="0.25">
      <c r="A1216" s="1" t="s">
        <v>84</v>
      </c>
      <c r="B1216" s="1" t="s">
        <v>2895</v>
      </c>
      <c r="C1216" s="1" t="s">
        <v>2896</v>
      </c>
      <c r="D1216" s="93">
        <v>112.9</v>
      </c>
      <c r="E1216" s="29">
        <v>6329</v>
      </c>
      <c r="F1216" s="26">
        <v>7</v>
      </c>
      <c r="G1216" s="94">
        <v>2.512</v>
      </c>
      <c r="H1216" s="95">
        <f t="shared" si="18"/>
        <v>6640.867444685764</v>
      </c>
    </row>
    <row r="1217" spans="1:8" x14ac:dyDescent="0.25">
      <c r="A1217" s="1" t="s">
        <v>84</v>
      </c>
      <c r="B1217" s="1" t="s">
        <v>2897</v>
      </c>
      <c r="C1217" s="1" t="s">
        <v>2898</v>
      </c>
      <c r="D1217" s="93">
        <v>91.1</v>
      </c>
      <c r="E1217" s="29">
        <v>6516</v>
      </c>
      <c r="F1217" s="26">
        <v>5</v>
      </c>
      <c r="G1217" s="94">
        <v>1.8480000000000001</v>
      </c>
      <c r="H1217" s="95">
        <f t="shared" si="18"/>
        <v>5029.8278746560591</v>
      </c>
    </row>
    <row r="1218" spans="1:8" x14ac:dyDescent="0.25">
      <c r="A1218" s="1" t="s">
        <v>84</v>
      </c>
      <c r="B1218" s="1" t="s">
        <v>2899</v>
      </c>
      <c r="C1218" s="1" t="s">
        <v>2900</v>
      </c>
      <c r="D1218" s="93">
        <v>89.1</v>
      </c>
      <c r="E1218" s="29">
        <v>5992</v>
      </c>
      <c r="F1218" s="26">
        <v>5</v>
      </c>
      <c r="G1218" s="94">
        <v>1.8480000000000001</v>
      </c>
      <c r="H1218" s="95">
        <f t="shared" si="18"/>
        <v>4625.3420234713176</v>
      </c>
    </row>
    <row r="1219" spans="1:8" x14ac:dyDescent="0.25">
      <c r="A1219" s="1" t="s">
        <v>84</v>
      </c>
      <c r="B1219" s="1" t="s">
        <v>2901</v>
      </c>
      <c r="C1219" s="1" t="s">
        <v>2902</v>
      </c>
      <c r="D1219" s="93">
        <v>98.4</v>
      </c>
      <c r="E1219" s="29">
        <v>7409</v>
      </c>
      <c r="F1219" s="26">
        <v>6</v>
      </c>
      <c r="G1219" s="94">
        <v>2.1539999999999999</v>
      </c>
      <c r="H1219" s="95">
        <f t="shared" si="18"/>
        <v>6666.1544936710725</v>
      </c>
    </row>
    <row r="1220" spans="1:8" x14ac:dyDescent="0.25">
      <c r="A1220" s="1" t="s">
        <v>84</v>
      </c>
      <c r="B1220" s="1" t="s">
        <v>2903</v>
      </c>
      <c r="C1220" s="1" t="s">
        <v>2904</v>
      </c>
      <c r="D1220" s="93">
        <v>125.6</v>
      </c>
      <c r="E1220" s="29">
        <v>5210</v>
      </c>
      <c r="F1220" s="26">
        <v>8</v>
      </c>
      <c r="G1220" s="94">
        <v>2.9289999999999998</v>
      </c>
      <c r="H1220" s="95">
        <f t="shared" si="18"/>
        <v>6374.2218664346838</v>
      </c>
    </row>
    <row r="1221" spans="1:8" x14ac:dyDescent="0.25">
      <c r="A1221" s="1" t="s">
        <v>84</v>
      </c>
      <c r="B1221" s="1" t="s">
        <v>2905</v>
      </c>
      <c r="C1221" s="1" t="s">
        <v>2906</v>
      </c>
      <c r="D1221" s="93">
        <v>125.9</v>
      </c>
      <c r="E1221" s="29">
        <v>5767</v>
      </c>
      <c r="F1221" s="26">
        <v>8</v>
      </c>
      <c r="G1221" s="94">
        <v>2.9289999999999998</v>
      </c>
      <c r="H1221" s="95">
        <f t="shared" si="18"/>
        <v>7055.6885803702153</v>
      </c>
    </row>
    <row r="1222" spans="1:8" x14ac:dyDescent="0.25">
      <c r="A1222" s="1" t="s">
        <v>84</v>
      </c>
      <c r="B1222" s="1" t="s">
        <v>2907</v>
      </c>
      <c r="C1222" s="1" t="s">
        <v>2908</v>
      </c>
      <c r="D1222" s="93">
        <v>179.6</v>
      </c>
      <c r="E1222" s="29">
        <v>6095</v>
      </c>
      <c r="F1222" s="26">
        <v>12</v>
      </c>
      <c r="G1222" s="94">
        <v>5.4119999999999999</v>
      </c>
      <c r="H1222" s="95">
        <f t="shared" ref="H1222:H1285" si="19">E1222*G1222*$E$6797/SUMPRODUCT($E$5:$E$6795,$G$5:$G$6795)</f>
        <v>13778.488519876084</v>
      </c>
    </row>
    <row r="1223" spans="1:8" x14ac:dyDescent="0.25">
      <c r="A1223" s="1" t="s">
        <v>84</v>
      </c>
      <c r="B1223" s="1" t="s">
        <v>2909</v>
      </c>
      <c r="C1223" s="1" t="s">
        <v>2910</v>
      </c>
      <c r="D1223" s="93">
        <v>161</v>
      </c>
      <c r="E1223" s="29">
        <v>10170</v>
      </c>
      <c r="F1223" s="26">
        <v>11</v>
      </c>
      <c r="G1223" s="94">
        <v>4.6420000000000003</v>
      </c>
      <c r="H1223" s="95">
        <f t="shared" si="19"/>
        <v>19719.512301931143</v>
      </c>
    </row>
    <row r="1224" spans="1:8" x14ac:dyDescent="0.25">
      <c r="A1224" s="1" t="s">
        <v>84</v>
      </c>
      <c r="B1224" s="1" t="s">
        <v>2911</v>
      </c>
      <c r="C1224" s="1" t="s">
        <v>2912</v>
      </c>
      <c r="D1224" s="93">
        <v>131.69999999999999</v>
      </c>
      <c r="E1224" s="29">
        <v>9129</v>
      </c>
      <c r="F1224" s="26">
        <v>8</v>
      </c>
      <c r="G1224" s="94">
        <v>2.9289999999999998</v>
      </c>
      <c r="H1224" s="95">
        <f t="shared" si="19"/>
        <v>11168.958045812329</v>
      </c>
    </row>
    <row r="1225" spans="1:8" x14ac:dyDescent="0.25">
      <c r="A1225" s="1" t="s">
        <v>84</v>
      </c>
      <c r="B1225" s="1" t="s">
        <v>2913</v>
      </c>
      <c r="C1225" s="1" t="s">
        <v>2914</v>
      </c>
      <c r="D1225" s="93">
        <v>87</v>
      </c>
      <c r="E1225" s="29">
        <v>7264</v>
      </c>
      <c r="F1225" s="26">
        <v>5</v>
      </c>
      <c r="G1225" s="94">
        <v>1.8480000000000001</v>
      </c>
      <c r="H1225" s="95">
        <f t="shared" si="19"/>
        <v>5607.2237080266441</v>
      </c>
    </row>
    <row r="1226" spans="1:8" x14ac:dyDescent="0.25">
      <c r="A1226" s="1" t="s">
        <v>87</v>
      </c>
      <c r="B1226" s="1" t="s">
        <v>2915</v>
      </c>
      <c r="C1226" s="1" t="s">
        <v>2916</v>
      </c>
      <c r="D1226" s="93">
        <v>130.6</v>
      </c>
      <c r="E1226" s="29">
        <v>10344</v>
      </c>
      <c r="F1226" s="26">
        <v>8</v>
      </c>
      <c r="G1226" s="94">
        <v>2.9289999999999998</v>
      </c>
      <c r="H1226" s="95">
        <f t="shared" si="19"/>
        <v>12655.460841919457</v>
      </c>
    </row>
    <row r="1227" spans="1:8" x14ac:dyDescent="0.25">
      <c r="A1227" s="1" t="s">
        <v>87</v>
      </c>
      <c r="B1227" s="1" t="s">
        <v>2917</v>
      </c>
      <c r="C1227" s="1" t="s">
        <v>2918</v>
      </c>
      <c r="D1227" s="93">
        <v>97.3</v>
      </c>
      <c r="E1227" s="29">
        <v>7599</v>
      </c>
      <c r="F1227" s="26">
        <v>6</v>
      </c>
      <c r="G1227" s="94">
        <v>2.1539999999999999</v>
      </c>
      <c r="H1227" s="95">
        <f t="shared" si="19"/>
        <v>6837.1046021604106</v>
      </c>
    </row>
    <row r="1228" spans="1:8" x14ac:dyDescent="0.25">
      <c r="A1228" s="1" t="s">
        <v>87</v>
      </c>
      <c r="B1228" s="1" t="s">
        <v>2919</v>
      </c>
      <c r="C1228" s="1" t="s">
        <v>2920</v>
      </c>
      <c r="D1228" s="93">
        <v>140.6</v>
      </c>
      <c r="E1228" s="29">
        <v>8378</v>
      </c>
      <c r="F1228" s="26">
        <v>9</v>
      </c>
      <c r="G1228" s="94">
        <v>3.415</v>
      </c>
      <c r="H1228" s="95">
        <f t="shared" si="19"/>
        <v>11950.914651992231</v>
      </c>
    </row>
    <row r="1229" spans="1:8" x14ac:dyDescent="0.25">
      <c r="A1229" s="1" t="s">
        <v>87</v>
      </c>
      <c r="B1229" s="1" t="s">
        <v>2921</v>
      </c>
      <c r="C1229" s="1" t="s">
        <v>2922</v>
      </c>
      <c r="D1229" s="93">
        <v>125.4</v>
      </c>
      <c r="E1229" s="29">
        <v>8479</v>
      </c>
      <c r="F1229" s="26">
        <v>8</v>
      </c>
      <c r="G1229" s="94">
        <v>2.9289999999999998</v>
      </c>
      <c r="H1229" s="95">
        <f t="shared" si="19"/>
        <v>10373.709636372301</v>
      </c>
    </row>
    <row r="1230" spans="1:8" x14ac:dyDescent="0.25">
      <c r="A1230" s="1" t="s">
        <v>87</v>
      </c>
      <c r="B1230" s="1" t="s">
        <v>2923</v>
      </c>
      <c r="C1230" s="1" t="s">
        <v>2924</v>
      </c>
      <c r="D1230" s="93">
        <v>85.8</v>
      </c>
      <c r="E1230" s="29">
        <v>8146</v>
      </c>
      <c r="F1230" s="26">
        <v>5</v>
      </c>
      <c r="G1230" s="94">
        <v>1.8480000000000001</v>
      </c>
      <c r="H1230" s="95">
        <f t="shared" si="19"/>
        <v>6288.0567628834033</v>
      </c>
    </row>
    <row r="1231" spans="1:8" x14ac:dyDescent="0.25">
      <c r="A1231" s="1" t="s">
        <v>87</v>
      </c>
      <c r="B1231" s="1" t="s">
        <v>2925</v>
      </c>
      <c r="C1231" s="1" t="s">
        <v>2926</v>
      </c>
      <c r="D1231" s="93">
        <v>95.1</v>
      </c>
      <c r="E1231" s="29">
        <v>8217</v>
      </c>
      <c r="F1231" s="26">
        <v>5</v>
      </c>
      <c r="G1231" s="94">
        <v>1.8480000000000001</v>
      </c>
      <c r="H1231" s="95">
        <f t="shared" si="19"/>
        <v>6342.8630518798091</v>
      </c>
    </row>
    <row r="1232" spans="1:8" x14ac:dyDescent="0.25">
      <c r="A1232" s="1" t="s">
        <v>87</v>
      </c>
      <c r="B1232" s="1" t="s">
        <v>2927</v>
      </c>
      <c r="C1232" s="1" t="s">
        <v>2928</v>
      </c>
      <c r="D1232" s="93">
        <v>105.6</v>
      </c>
      <c r="E1232" s="29">
        <v>8098</v>
      </c>
      <c r="F1232" s="26">
        <v>6</v>
      </c>
      <c r="G1232" s="94">
        <v>2.1539999999999999</v>
      </c>
      <c r="H1232" s="95">
        <f t="shared" si="19"/>
        <v>7286.0735712981977</v>
      </c>
    </row>
    <row r="1233" spans="1:8" x14ac:dyDescent="0.25">
      <c r="A1233" s="1" t="s">
        <v>87</v>
      </c>
      <c r="B1233" s="1" t="s">
        <v>2929</v>
      </c>
      <c r="C1233" s="1" t="s">
        <v>2930</v>
      </c>
      <c r="D1233" s="93">
        <v>101.4</v>
      </c>
      <c r="E1233" s="29">
        <v>6705</v>
      </c>
      <c r="F1233" s="26">
        <v>6</v>
      </c>
      <c r="G1233" s="94">
        <v>2.1539999999999999</v>
      </c>
      <c r="H1233" s="95">
        <f t="shared" si="19"/>
        <v>6032.7393548474211</v>
      </c>
    </row>
    <row r="1234" spans="1:8" x14ac:dyDescent="0.25">
      <c r="A1234" s="1" t="s">
        <v>87</v>
      </c>
      <c r="B1234" s="1" t="s">
        <v>2931</v>
      </c>
      <c r="C1234" s="1" t="s">
        <v>2932</v>
      </c>
      <c r="D1234" s="93">
        <v>138.69999999999999</v>
      </c>
      <c r="E1234" s="29">
        <v>7454</v>
      </c>
      <c r="F1234" s="26">
        <v>9</v>
      </c>
      <c r="G1234" s="94">
        <v>3.415</v>
      </c>
      <c r="H1234" s="95">
        <f t="shared" si="19"/>
        <v>10632.861997606837</v>
      </c>
    </row>
    <row r="1235" spans="1:8" x14ac:dyDescent="0.25">
      <c r="A1235" s="1" t="s">
        <v>87</v>
      </c>
      <c r="B1235" s="1" t="s">
        <v>2933</v>
      </c>
      <c r="C1235" s="1" t="s">
        <v>2934</v>
      </c>
      <c r="D1235" s="93">
        <v>81.400000000000006</v>
      </c>
      <c r="E1235" s="29">
        <v>7149</v>
      </c>
      <c r="F1235" s="26">
        <v>4</v>
      </c>
      <c r="G1235" s="94">
        <v>1.585</v>
      </c>
      <c r="H1235" s="95">
        <f t="shared" si="19"/>
        <v>4733.0887114806901</v>
      </c>
    </row>
    <row r="1236" spans="1:8" x14ac:dyDescent="0.25">
      <c r="A1236" s="1" t="s">
        <v>87</v>
      </c>
      <c r="B1236" s="1" t="s">
        <v>2935</v>
      </c>
      <c r="C1236" s="1" t="s">
        <v>2936</v>
      </c>
      <c r="D1236" s="93">
        <v>123.9</v>
      </c>
      <c r="E1236" s="29">
        <v>8361</v>
      </c>
      <c r="F1236" s="26">
        <v>8</v>
      </c>
      <c r="G1236" s="94">
        <v>2.9289999999999998</v>
      </c>
      <c r="H1236" s="95">
        <f t="shared" si="19"/>
        <v>10229.34146358165</v>
      </c>
    </row>
    <row r="1237" spans="1:8" x14ac:dyDescent="0.25">
      <c r="A1237" s="1" t="s">
        <v>87</v>
      </c>
      <c r="B1237" s="1" t="s">
        <v>2937</v>
      </c>
      <c r="C1237" s="1" t="s">
        <v>2938</v>
      </c>
      <c r="D1237" s="93">
        <v>78.599999999999994</v>
      </c>
      <c r="E1237" s="29">
        <v>7908</v>
      </c>
      <c r="F1237" s="26">
        <v>4</v>
      </c>
      <c r="G1237" s="94">
        <v>1.585</v>
      </c>
      <c r="H1237" s="95">
        <f t="shared" si="19"/>
        <v>5235.5945629303824</v>
      </c>
    </row>
    <row r="1238" spans="1:8" x14ac:dyDescent="0.25">
      <c r="A1238" s="1" t="s">
        <v>87</v>
      </c>
      <c r="B1238" s="1" t="s">
        <v>2939</v>
      </c>
      <c r="C1238" s="1" t="s">
        <v>2940</v>
      </c>
      <c r="D1238" s="93">
        <v>95</v>
      </c>
      <c r="E1238" s="29">
        <v>6578</v>
      </c>
      <c r="F1238" s="26">
        <v>5</v>
      </c>
      <c r="G1238" s="94">
        <v>1.8480000000000001</v>
      </c>
      <c r="H1238" s="95">
        <f t="shared" si="19"/>
        <v>5077.6868875824966</v>
      </c>
    </row>
    <row r="1239" spans="1:8" x14ac:dyDescent="0.25">
      <c r="A1239" s="1" t="s">
        <v>87</v>
      </c>
      <c r="B1239" s="1" t="s">
        <v>2941</v>
      </c>
      <c r="C1239" s="1" t="s">
        <v>2942</v>
      </c>
      <c r="D1239" s="93">
        <v>90.2</v>
      </c>
      <c r="E1239" s="29">
        <v>7951</v>
      </c>
      <c r="F1239" s="26">
        <v>5</v>
      </c>
      <c r="G1239" s="94">
        <v>1.8480000000000001</v>
      </c>
      <c r="H1239" s="95">
        <f t="shared" si="19"/>
        <v>6137.5324480341196</v>
      </c>
    </row>
    <row r="1240" spans="1:8" x14ac:dyDescent="0.25">
      <c r="A1240" s="1" t="s">
        <v>87</v>
      </c>
      <c r="B1240" s="1" t="s">
        <v>2943</v>
      </c>
      <c r="C1240" s="1" t="s">
        <v>2944</v>
      </c>
      <c r="D1240" s="93">
        <v>79.5</v>
      </c>
      <c r="E1240" s="29">
        <v>9017</v>
      </c>
      <c r="F1240" s="26">
        <v>4</v>
      </c>
      <c r="G1240" s="94">
        <v>1.585</v>
      </c>
      <c r="H1240" s="95">
        <f t="shared" si="19"/>
        <v>5969.8224802659661</v>
      </c>
    </row>
    <row r="1241" spans="1:8" x14ac:dyDescent="0.25">
      <c r="A1241" s="1" t="s">
        <v>87</v>
      </c>
      <c r="B1241" s="1" t="s">
        <v>2945</v>
      </c>
      <c r="C1241" s="1" t="s">
        <v>2946</v>
      </c>
      <c r="D1241" s="93">
        <v>70.7</v>
      </c>
      <c r="E1241" s="29">
        <v>7835</v>
      </c>
      <c r="F1241" s="26">
        <v>3</v>
      </c>
      <c r="G1241" s="94">
        <v>1.359</v>
      </c>
      <c r="H1241" s="95">
        <f t="shared" si="19"/>
        <v>4447.6288469896244</v>
      </c>
    </row>
    <row r="1242" spans="1:8" x14ac:dyDescent="0.25">
      <c r="A1242" s="1" t="s">
        <v>87</v>
      </c>
      <c r="B1242" s="1" t="s">
        <v>2947</v>
      </c>
      <c r="C1242" s="1" t="s">
        <v>2948</v>
      </c>
      <c r="D1242" s="93">
        <v>155.1</v>
      </c>
      <c r="E1242" s="29">
        <v>8595</v>
      </c>
      <c r="F1242" s="26">
        <v>10</v>
      </c>
      <c r="G1242" s="94">
        <v>3.9809999999999999</v>
      </c>
      <c r="H1242" s="95">
        <f t="shared" si="19"/>
        <v>14292.497977805266</v>
      </c>
    </row>
    <row r="1243" spans="1:8" x14ac:dyDescent="0.25">
      <c r="A1243" s="1" t="s">
        <v>87</v>
      </c>
      <c r="B1243" s="1" t="s">
        <v>2949</v>
      </c>
      <c r="C1243" s="1" t="s">
        <v>2950</v>
      </c>
      <c r="D1243" s="93">
        <v>115.4</v>
      </c>
      <c r="E1243" s="29">
        <v>7972</v>
      </c>
      <c r="F1243" s="26">
        <v>7</v>
      </c>
      <c r="G1243" s="94">
        <v>2.512</v>
      </c>
      <c r="H1243" s="95">
        <f t="shared" si="19"/>
        <v>8364.827819408265</v>
      </c>
    </row>
    <row r="1244" spans="1:8" x14ac:dyDescent="0.25">
      <c r="A1244" s="1" t="s">
        <v>87</v>
      </c>
      <c r="B1244" s="1" t="s">
        <v>2951</v>
      </c>
      <c r="C1244" s="1" t="s">
        <v>2952</v>
      </c>
      <c r="D1244" s="93">
        <v>119.5</v>
      </c>
      <c r="E1244" s="29">
        <v>9097</v>
      </c>
      <c r="F1244" s="26">
        <v>7</v>
      </c>
      <c r="G1244" s="94">
        <v>2.512</v>
      </c>
      <c r="H1244" s="95">
        <f t="shared" si="19"/>
        <v>9545.2632555390119</v>
      </c>
    </row>
    <row r="1245" spans="1:8" x14ac:dyDescent="0.25">
      <c r="A1245" s="1" t="s">
        <v>87</v>
      </c>
      <c r="B1245" s="1" t="s">
        <v>2953</v>
      </c>
      <c r="C1245" s="1" t="s">
        <v>2954</v>
      </c>
      <c r="D1245" s="93">
        <v>89</v>
      </c>
      <c r="E1245" s="29">
        <v>8206</v>
      </c>
      <c r="F1245" s="26">
        <v>5</v>
      </c>
      <c r="G1245" s="94">
        <v>1.8480000000000001</v>
      </c>
      <c r="H1245" s="95">
        <f t="shared" si="19"/>
        <v>6334.3719366831829</v>
      </c>
    </row>
    <row r="1246" spans="1:8" x14ac:dyDescent="0.25">
      <c r="A1246" s="1" t="s">
        <v>87</v>
      </c>
      <c r="B1246" s="1" t="s">
        <v>2955</v>
      </c>
      <c r="C1246" s="1" t="s">
        <v>2956</v>
      </c>
      <c r="D1246" s="93">
        <v>90.4</v>
      </c>
      <c r="E1246" s="29">
        <v>8505</v>
      </c>
      <c r="F1246" s="26">
        <v>5</v>
      </c>
      <c r="G1246" s="94">
        <v>1.8480000000000001</v>
      </c>
      <c r="H1246" s="95">
        <f t="shared" si="19"/>
        <v>6565.1758861187509</v>
      </c>
    </row>
    <row r="1247" spans="1:8" x14ac:dyDescent="0.25">
      <c r="A1247" s="1" t="s">
        <v>87</v>
      </c>
      <c r="B1247" s="1" t="s">
        <v>2957</v>
      </c>
      <c r="C1247" s="1" t="s">
        <v>2958</v>
      </c>
      <c r="D1247" s="93">
        <v>115.3</v>
      </c>
      <c r="E1247" s="29">
        <v>8412</v>
      </c>
      <c r="F1247" s="26">
        <v>7</v>
      </c>
      <c r="G1247" s="94">
        <v>2.512</v>
      </c>
      <c r="H1247" s="95">
        <f t="shared" si="19"/>
        <v>8826.5092344282893</v>
      </c>
    </row>
    <row r="1248" spans="1:8" x14ac:dyDescent="0.25">
      <c r="A1248" s="1" t="s">
        <v>87</v>
      </c>
      <c r="B1248" s="1" t="s">
        <v>2959</v>
      </c>
      <c r="C1248" s="1" t="s">
        <v>2960</v>
      </c>
      <c r="D1248" s="93">
        <v>63.2</v>
      </c>
      <c r="E1248" s="29">
        <v>7746</v>
      </c>
      <c r="F1248" s="26">
        <v>3</v>
      </c>
      <c r="G1248" s="94">
        <v>1.359</v>
      </c>
      <c r="H1248" s="95">
        <f t="shared" si="19"/>
        <v>4397.1069621929337</v>
      </c>
    </row>
    <row r="1249" spans="1:8" x14ac:dyDescent="0.25">
      <c r="A1249" s="1" t="s">
        <v>87</v>
      </c>
      <c r="B1249" s="1" t="s">
        <v>2961</v>
      </c>
      <c r="C1249" s="1" t="s">
        <v>2962</v>
      </c>
      <c r="D1249" s="93">
        <v>85.8</v>
      </c>
      <c r="E1249" s="29">
        <v>9169</v>
      </c>
      <c r="F1249" s="26">
        <v>5</v>
      </c>
      <c r="G1249" s="94">
        <v>1.8480000000000001</v>
      </c>
      <c r="H1249" s="95">
        <f t="shared" si="19"/>
        <v>7077.730476169645</v>
      </c>
    </row>
    <row r="1250" spans="1:8" x14ac:dyDescent="0.25">
      <c r="A1250" s="1" t="s">
        <v>87</v>
      </c>
      <c r="B1250" s="1" t="s">
        <v>2963</v>
      </c>
      <c r="C1250" s="1" t="s">
        <v>2964</v>
      </c>
      <c r="D1250" s="93">
        <v>91.9</v>
      </c>
      <c r="E1250" s="29">
        <v>8639</v>
      </c>
      <c r="F1250" s="26">
        <v>5</v>
      </c>
      <c r="G1250" s="94">
        <v>1.8480000000000001</v>
      </c>
      <c r="H1250" s="95">
        <f t="shared" si="19"/>
        <v>6668.613107604926</v>
      </c>
    </row>
    <row r="1251" spans="1:8" x14ac:dyDescent="0.25">
      <c r="A1251" s="1" t="s">
        <v>87</v>
      </c>
      <c r="B1251" s="1" t="s">
        <v>2965</v>
      </c>
      <c r="C1251" s="1" t="s">
        <v>2966</v>
      </c>
      <c r="D1251" s="93">
        <v>60.9</v>
      </c>
      <c r="E1251" s="29">
        <v>8100</v>
      </c>
      <c r="F1251" s="26">
        <v>2</v>
      </c>
      <c r="G1251" s="94">
        <v>1.1659999999999999</v>
      </c>
      <c r="H1251" s="95">
        <f t="shared" si="19"/>
        <v>3945.0603397312211</v>
      </c>
    </row>
    <row r="1252" spans="1:8" x14ac:dyDescent="0.25">
      <c r="A1252" s="1" t="s">
        <v>87</v>
      </c>
      <c r="B1252" s="1" t="s">
        <v>2967</v>
      </c>
      <c r="C1252" s="1" t="s">
        <v>2968</v>
      </c>
      <c r="D1252" s="93">
        <v>78.5</v>
      </c>
      <c r="E1252" s="29">
        <v>7843</v>
      </c>
      <c r="F1252" s="26">
        <v>4</v>
      </c>
      <c r="G1252" s="94">
        <v>1.585</v>
      </c>
      <c r="H1252" s="95">
        <f t="shared" si="19"/>
        <v>5192.5604649801453</v>
      </c>
    </row>
    <row r="1253" spans="1:8" x14ac:dyDescent="0.25">
      <c r="A1253" s="1" t="s">
        <v>87</v>
      </c>
      <c r="B1253" s="1" t="s">
        <v>2969</v>
      </c>
      <c r="C1253" s="1" t="s">
        <v>2970</v>
      </c>
      <c r="D1253" s="93">
        <v>68</v>
      </c>
      <c r="E1253" s="29">
        <v>7963</v>
      </c>
      <c r="F1253" s="26">
        <v>3</v>
      </c>
      <c r="G1253" s="94">
        <v>1.359</v>
      </c>
      <c r="H1253" s="95">
        <f t="shared" si="19"/>
        <v>4520.2895352365522</v>
      </c>
    </row>
    <row r="1254" spans="1:8" x14ac:dyDescent="0.25">
      <c r="A1254" s="1" t="s">
        <v>90</v>
      </c>
      <c r="B1254" s="1" t="s">
        <v>2971</v>
      </c>
      <c r="C1254" s="1" t="s">
        <v>2972</v>
      </c>
      <c r="D1254" s="93">
        <v>87.7</v>
      </c>
      <c r="E1254" s="29">
        <v>5689</v>
      </c>
      <c r="F1254" s="26">
        <v>5</v>
      </c>
      <c r="G1254" s="94">
        <v>1.8480000000000001</v>
      </c>
      <c r="H1254" s="95">
        <f t="shared" si="19"/>
        <v>4391.4503957824309</v>
      </c>
    </row>
    <row r="1255" spans="1:8" x14ac:dyDescent="0.25">
      <c r="A1255" s="1" t="s">
        <v>90</v>
      </c>
      <c r="B1255" s="1" t="s">
        <v>2973</v>
      </c>
      <c r="C1255" s="1" t="s">
        <v>2974</v>
      </c>
      <c r="D1255" s="93">
        <v>96.3</v>
      </c>
      <c r="E1255" s="29">
        <v>7545</v>
      </c>
      <c r="F1255" s="26">
        <v>5</v>
      </c>
      <c r="G1255" s="94">
        <v>1.8480000000000001</v>
      </c>
      <c r="H1255" s="95">
        <f t="shared" si="19"/>
        <v>5824.1331053222775</v>
      </c>
    </row>
    <row r="1256" spans="1:8" x14ac:dyDescent="0.25">
      <c r="A1256" s="1" t="s">
        <v>90</v>
      </c>
      <c r="B1256" s="1" t="s">
        <v>2975</v>
      </c>
      <c r="C1256" s="1" t="s">
        <v>2976</v>
      </c>
      <c r="D1256" s="93">
        <v>83.4</v>
      </c>
      <c r="E1256" s="29">
        <v>10070</v>
      </c>
      <c r="F1256" s="26">
        <v>4</v>
      </c>
      <c r="G1256" s="94">
        <v>1.585</v>
      </c>
      <c r="H1256" s="95">
        <f t="shared" si="19"/>
        <v>6666.9748670598055</v>
      </c>
    </row>
    <row r="1257" spans="1:8" x14ac:dyDescent="0.25">
      <c r="A1257" s="1" t="s">
        <v>90</v>
      </c>
      <c r="B1257" s="1" t="s">
        <v>2977</v>
      </c>
      <c r="C1257" s="1" t="s">
        <v>2978</v>
      </c>
      <c r="D1257" s="93">
        <v>106.8</v>
      </c>
      <c r="E1257" s="29">
        <v>6085</v>
      </c>
      <c r="F1257" s="26">
        <v>6</v>
      </c>
      <c r="G1257" s="94">
        <v>2.1539999999999999</v>
      </c>
      <c r="H1257" s="95">
        <f t="shared" si="19"/>
        <v>5474.9021587243187</v>
      </c>
    </row>
    <row r="1258" spans="1:8" x14ac:dyDescent="0.25">
      <c r="A1258" s="1" t="s">
        <v>90</v>
      </c>
      <c r="B1258" s="1" t="s">
        <v>2979</v>
      </c>
      <c r="C1258" s="1" t="s">
        <v>2980</v>
      </c>
      <c r="D1258" s="93">
        <v>116.2</v>
      </c>
      <c r="E1258" s="29">
        <v>7648</v>
      </c>
      <c r="F1258" s="26">
        <v>7</v>
      </c>
      <c r="G1258" s="94">
        <v>2.512</v>
      </c>
      <c r="H1258" s="95">
        <f t="shared" si="19"/>
        <v>8024.8624138026116</v>
      </c>
    </row>
    <row r="1259" spans="1:8" x14ac:dyDescent="0.25">
      <c r="A1259" s="1" t="s">
        <v>90</v>
      </c>
      <c r="B1259" s="1" t="s">
        <v>2981</v>
      </c>
      <c r="C1259" s="1" t="s">
        <v>2982</v>
      </c>
      <c r="D1259" s="93">
        <v>85.9</v>
      </c>
      <c r="E1259" s="29">
        <v>7831</v>
      </c>
      <c r="F1259" s="26">
        <v>5</v>
      </c>
      <c r="G1259" s="94">
        <v>1.8480000000000001</v>
      </c>
      <c r="H1259" s="95">
        <f t="shared" si="19"/>
        <v>6044.9021004345605</v>
      </c>
    </row>
    <row r="1260" spans="1:8" x14ac:dyDescent="0.25">
      <c r="A1260" s="1" t="s">
        <v>90</v>
      </c>
      <c r="B1260" s="1" t="s">
        <v>2983</v>
      </c>
      <c r="C1260" s="1" t="s">
        <v>2984</v>
      </c>
      <c r="D1260" s="93">
        <v>109.1</v>
      </c>
      <c r="E1260" s="29">
        <v>6187</v>
      </c>
      <c r="F1260" s="26">
        <v>6</v>
      </c>
      <c r="G1260" s="94">
        <v>2.1539999999999999</v>
      </c>
      <c r="H1260" s="95">
        <f t="shared" si="19"/>
        <v>5566.6753748606998</v>
      </c>
    </row>
    <row r="1261" spans="1:8" x14ac:dyDescent="0.25">
      <c r="A1261" s="1" t="s">
        <v>90</v>
      </c>
      <c r="B1261" s="1" t="s">
        <v>2985</v>
      </c>
      <c r="C1261" s="1" t="s">
        <v>2986</v>
      </c>
      <c r="D1261" s="93">
        <v>108.5</v>
      </c>
      <c r="E1261" s="29">
        <v>7892</v>
      </c>
      <c r="F1261" s="26">
        <v>6</v>
      </c>
      <c r="G1261" s="94">
        <v>2.1539999999999999</v>
      </c>
      <c r="H1261" s="95">
        <f t="shared" si="19"/>
        <v>7100.7276641992312</v>
      </c>
    </row>
    <row r="1262" spans="1:8" x14ac:dyDescent="0.25">
      <c r="A1262" s="1" t="s">
        <v>90</v>
      </c>
      <c r="B1262" s="1" t="s">
        <v>2987</v>
      </c>
      <c r="C1262" s="1" t="s">
        <v>2988</v>
      </c>
      <c r="D1262" s="93">
        <v>210.2</v>
      </c>
      <c r="E1262" s="29">
        <v>7296</v>
      </c>
      <c r="F1262" s="26">
        <v>15</v>
      </c>
      <c r="G1262" s="94">
        <v>8.577</v>
      </c>
      <c r="H1262" s="95">
        <f t="shared" si="19"/>
        <v>26139.08110106831</v>
      </c>
    </row>
    <row r="1263" spans="1:8" x14ac:dyDescent="0.25">
      <c r="A1263" s="1" t="s">
        <v>90</v>
      </c>
      <c r="B1263" s="1" t="s">
        <v>2989</v>
      </c>
      <c r="C1263" s="1" t="s">
        <v>2990</v>
      </c>
      <c r="D1263" s="93">
        <v>210.7</v>
      </c>
      <c r="E1263" s="29">
        <v>9030</v>
      </c>
      <c r="F1263" s="26">
        <v>15</v>
      </c>
      <c r="G1263" s="94">
        <v>8.577</v>
      </c>
      <c r="H1263" s="95">
        <f t="shared" si="19"/>
        <v>32351.412053542601</v>
      </c>
    </row>
    <row r="1264" spans="1:8" x14ac:dyDescent="0.25">
      <c r="A1264" s="1" t="s">
        <v>90</v>
      </c>
      <c r="B1264" s="1" t="s">
        <v>2991</v>
      </c>
      <c r="C1264" s="1" t="s">
        <v>2992</v>
      </c>
      <c r="D1264" s="93">
        <v>144.9</v>
      </c>
      <c r="E1264" s="29">
        <v>6708</v>
      </c>
      <c r="F1264" s="26">
        <v>9</v>
      </c>
      <c r="G1264" s="94">
        <v>3.415</v>
      </c>
      <c r="H1264" s="95">
        <f t="shared" si="19"/>
        <v>9568.7199194991517</v>
      </c>
    </row>
    <row r="1265" spans="1:8" x14ac:dyDescent="0.25">
      <c r="A1265" s="1" t="s">
        <v>90</v>
      </c>
      <c r="B1265" s="1" t="s">
        <v>2993</v>
      </c>
      <c r="C1265" s="1" t="s">
        <v>2994</v>
      </c>
      <c r="D1265" s="93">
        <v>166</v>
      </c>
      <c r="E1265" s="29">
        <v>8260</v>
      </c>
      <c r="F1265" s="26">
        <v>11</v>
      </c>
      <c r="G1265" s="94">
        <v>4.6420000000000003</v>
      </c>
      <c r="H1265" s="95">
        <f t="shared" si="19"/>
        <v>16016.044406484878</v>
      </c>
    </row>
    <row r="1266" spans="1:8" x14ac:dyDescent="0.25">
      <c r="A1266" s="1" t="s">
        <v>90</v>
      </c>
      <c r="B1266" s="1" t="s">
        <v>2995</v>
      </c>
      <c r="C1266" s="1" t="s">
        <v>2996</v>
      </c>
      <c r="D1266" s="93">
        <v>140.19999999999999</v>
      </c>
      <c r="E1266" s="29">
        <v>8868</v>
      </c>
      <c r="F1266" s="26">
        <v>9</v>
      </c>
      <c r="G1266" s="94">
        <v>3.415</v>
      </c>
      <c r="H1266" s="95">
        <f t="shared" si="19"/>
        <v>12649.881968711759</v>
      </c>
    </row>
    <row r="1267" spans="1:8" x14ac:dyDescent="0.25">
      <c r="A1267" s="1" t="s">
        <v>90</v>
      </c>
      <c r="B1267" s="1" t="s">
        <v>2997</v>
      </c>
      <c r="C1267" s="1" t="s">
        <v>2998</v>
      </c>
      <c r="D1267" s="93">
        <v>134.6</v>
      </c>
      <c r="E1267" s="29">
        <v>7974</v>
      </c>
      <c r="F1267" s="26">
        <v>9</v>
      </c>
      <c r="G1267" s="94">
        <v>3.415</v>
      </c>
      <c r="H1267" s="95">
        <f t="shared" si="19"/>
        <v>11374.623231676538</v>
      </c>
    </row>
    <row r="1268" spans="1:8" x14ac:dyDescent="0.25">
      <c r="A1268" s="1" t="s">
        <v>90</v>
      </c>
      <c r="B1268" s="1" t="s">
        <v>2999</v>
      </c>
      <c r="C1268" s="1" t="s">
        <v>3000</v>
      </c>
      <c r="D1268" s="93">
        <v>188.2</v>
      </c>
      <c r="E1268" s="29">
        <v>8066</v>
      </c>
      <c r="F1268" s="26">
        <v>13</v>
      </c>
      <c r="G1268" s="94">
        <v>6.3090000000000002</v>
      </c>
      <c r="H1268" s="95">
        <f t="shared" si="19"/>
        <v>21256.356534105867</v>
      </c>
    </row>
    <row r="1269" spans="1:8" x14ac:dyDescent="0.25">
      <c r="A1269" s="1" t="s">
        <v>90</v>
      </c>
      <c r="B1269" s="1" t="s">
        <v>3001</v>
      </c>
      <c r="C1269" s="1" t="s">
        <v>3002</v>
      </c>
      <c r="D1269" s="93">
        <v>135.4</v>
      </c>
      <c r="E1269" s="29">
        <v>7811</v>
      </c>
      <c r="F1269" s="26">
        <v>9</v>
      </c>
      <c r="G1269" s="94">
        <v>3.415</v>
      </c>
      <c r="H1269" s="95">
        <f t="shared" si="19"/>
        <v>11142.109614073923</v>
      </c>
    </row>
    <row r="1270" spans="1:8" x14ac:dyDescent="0.25">
      <c r="A1270" s="1" t="s">
        <v>90</v>
      </c>
      <c r="B1270" s="1" t="s">
        <v>3003</v>
      </c>
      <c r="C1270" s="1" t="s">
        <v>3004</v>
      </c>
      <c r="D1270" s="93">
        <v>180.2</v>
      </c>
      <c r="E1270" s="29">
        <v>8522</v>
      </c>
      <c r="F1270" s="26">
        <v>12</v>
      </c>
      <c r="G1270" s="94">
        <v>5.4119999999999999</v>
      </c>
      <c r="H1270" s="95">
        <f t="shared" si="19"/>
        <v>19265.017090464964</v>
      </c>
    </row>
    <row r="1271" spans="1:8" x14ac:dyDescent="0.25">
      <c r="A1271" s="1" t="s">
        <v>90</v>
      </c>
      <c r="B1271" s="1" t="s">
        <v>3005</v>
      </c>
      <c r="C1271" s="1" t="s">
        <v>3006</v>
      </c>
      <c r="D1271" s="93">
        <v>97.4</v>
      </c>
      <c r="E1271" s="29">
        <v>12244</v>
      </c>
      <c r="F1271" s="26">
        <v>6</v>
      </c>
      <c r="G1271" s="94">
        <v>2.1539999999999999</v>
      </c>
      <c r="H1271" s="95">
        <f t="shared" si="19"/>
        <v>11016.384886018168</v>
      </c>
    </row>
    <row r="1272" spans="1:8" x14ac:dyDescent="0.25">
      <c r="A1272" s="1" t="s">
        <v>90</v>
      </c>
      <c r="B1272" s="1" t="s">
        <v>3007</v>
      </c>
      <c r="C1272" s="1" t="s">
        <v>3008</v>
      </c>
      <c r="D1272" s="93">
        <v>94.4</v>
      </c>
      <c r="E1272" s="29">
        <v>8191</v>
      </c>
      <c r="F1272" s="26">
        <v>5</v>
      </c>
      <c r="G1272" s="94">
        <v>1.8480000000000001</v>
      </c>
      <c r="H1272" s="95">
        <f t="shared" si="19"/>
        <v>6322.793143233238</v>
      </c>
    </row>
    <row r="1273" spans="1:8" x14ac:dyDescent="0.25">
      <c r="A1273" s="1" t="s">
        <v>90</v>
      </c>
      <c r="B1273" s="1" t="s">
        <v>3009</v>
      </c>
      <c r="C1273" s="1" t="s">
        <v>3010</v>
      </c>
      <c r="D1273" s="93">
        <v>102.8</v>
      </c>
      <c r="E1273" s="29">
        <v>7295</v>
      </c>
      <c r="F1273" s="26">
        <v>6</v>
      </c>
      <c r="G1273" s="94">
        <v>2.1539999999999999</v>
      </c>
      <c r="H1273" s="95">
        <f t="shared" si="19"/>
        <v>6563.5844285774701</v>
      </c>
    </row>
    <row r="1274" spans="1:8" x14ac:dyDescent="0.25">
      <c r="A1274" s="1" t="s">
        <v>90</v>
      </c>
      <c r="B1274" s="1" t="s">
        <v>3011</v>
      </c>
      <c r="C1274" s="1" t="s">
        <v>3012</v>
      </c>
      <c r="D1274" s="93">
        <v>77.599999999999994</v>
      </c>
      <c r="E1274" s="29">
        <v>11366</v>
      </c>
      <c r="F1274" s="26">
        <v>4</v>
      </c>
      <c r="G1274" s="94">
        <v>1.585</v>
      </c>
      <c r="H1274" s="95">
        <f t="shared" si="19"/>
        <v>7525.0085738829957</v>
      </c>
    </row>
    <row r="1275" spans="1:8" x14ac:dyDescent="0.25">
      <c r="A1275" s="1" t="s">
        <v>90</v>
      </c>
      <c r="B1275" s="1" t="s">
        <v>3013</v>
      </c>
      <c r="C1275" s="1" t="s">
        <v>3014</v>
      </c>
      <c r="D1275" s="93">
        <v>117.9</v>
      </c>
      <c r="E1275" s="29">
        <v>5933</v>
      </c>
      <c r="F1275" s="26">
        <v>7</v>
      </c>
      <c r="G1275" s="94">
        <v>2.512</v>
      </c>
      <c r="H1275" s="95">
        <f t="shared" si="19"/>
        <v>6225.3541711677417</v>
      </c>
    </row>
    <row r="1276" spans="1:8" x14ac:dyDescent="0.25">
      <c r="A1276" s="1" t="s">
        <v>90</v>
      </c>
      <c r="B1276" s="1" t="s">
        <v>3015</v>
      </c>
      <c r="C1276" s="1" t="s">
        <v>3016</v>
      </c>
      <c r="D1276" s="93">
        <v>116.6</v>
      </c>
      <c r="E1276" s="29">
        <v>7837</v>
      </c>
      <c r="F1276" s="26">
        <v>7</v>
      </c>
      <c r="G1276" s="94">
        <v>2.512</v>
      </c>
      <c r="H1276" s="95">
        <f t="shared" si="19"/>
        <v>8223.1755670725761</v>
      </c>
    </row>
    <row r="1277" spans="1:8" x14ac:dyDescent="0.25">
      <c r="A1277" s="1" t="s">
        <v>90</v>
      </c>
      <c r="B1277" s="1" t="s">
        <v>3017</v>
      </c>
      <c r="C1277" s="1" t="s">
        <v>3018</v>
      </c>
      <c r="D1277" s="93">
        <v>152.5</v>
      </c>
      <c r="E1277" s="29">
        <v>9197</v>
      </c>
      <c r="F1277" s="26">
        <v>10</v>
      </c>
      <c r="G1277" s="94">
        <v>3.9809999999999999</v>
      </c>
      <c r="H1277" s="95">
        <f t="shared" si="19"/>
        <v>15293.554846058756</v>
      </c>
    </row>
    <row r="1278" spans="1:8" x14ac:dyDescent="0.25">
      <c r="A1278" s="1" t="s">
        <v>90</v>
      </c>
      <c r="B1278" s="1" t="s">
        <v>3019</v>
      </c>
      <c r="C1278" s="1" t="s">
        <v>3020</v>
      </c>
      <c r="D1278" s="93">
        <v>107.5</v>
      </c>
      <c r="E1278" s="29">
        <v>8400</v>
      </c>
      <c r="F1278" s="26">
        <v>6</v>
      </c>
      <c r="G1278" s="94">
        <v>2.1539999999999999</v>
      </c>
      <c r="H1278" s="95">
        <f t="shared" si="19"/>
        <v>7557.7942700549338</v>
      </c>
    </row>
    <row r="1279" spans="1:8" x14ac:dyDescent="0.25">
      <c r="A1279" s="1" t="s">
        <v>90</v>
      </c>
      <c r="B1279" s="1" t="s">
        <v>3021</v>
      </c>
      <c r="C1279" s="1" t="s">
        <v>3022</v>
      </c>
      <c r="D1279" s="93">
        <v>131.9</v>
      </c>
      <c r="E1279" s="29">
        <v>7888</v>
      </c>
      <c r="F1279" s="26">
        <v>8</v>
      </c>
      <c r="G1279" s="94">
        <v>2.9289999999999998</v>
      </c>
      <c r="H1279" s="95">
        <f t="shared" si="19"/>
        <v>9650.6453133275973</v>
      </c>
    </row>
    <row r="1280" spans="1:8" x14ac:dyDescent="0.25">
      <c r="A1280" s="1" t="s">
        <v>90</v>
      </c>
      <c r="B1280" s="1" t="s">
        <v>3023</v>
      </c>
      <c r="C1280" s="1" t="s">
        <v>3024</v>
      </c>
      <c r="D1280" s="93">
        <v>146.9</v>
      </c>
      <c r="E1280" s="29">
        <v>7901</v>
      </c>
      <c r="F1280" s="26">
        <v>10</v>
      </c>
      <c r="G1280" s="94">
        <v>3.9809999999999999</v>
      </c>
      <c r="H1280" s="95">
        <f t="shared" si="19"/>
        <v>13138.455674536286</v>
      </c>
    </row>
    <row r="1281" spans="1:8" x14ac:dyDescent="0.25">
      <c r="A1281" s="1" t="s">
        <v>90</v>
      </c>
      <c r="B1281" s="1" t="s">
        <v>3025</v>
      </c>
      <c r="C1281" s="1" t="s">
        <v>3026</v>
      </c>
      <c r="D1281" s="93">
        <v>97</v>
      </c>
      <c r="E1281" s="29">
        <v>8083</v>
      </c>
      <c r="F1281" s="26">
        <v>5</v>
      </c>
      <c r="G1281" s="94">
        <v>1.8480000000000001</v>
      </c>
      <c r="H1281" s="95">
        <f t="shared" si="19"/>
        <v>6239.4258303936349</v>
      </c>
    </row>
    <row r="1282" spans="1:8" x14ac:dyDescent="0.25">
      <c r="A1282" s="1" t="s">
        <v>90</v>
      </c>
      <c r="B1282" s="1" t="s">
        <v>3027</v>
      </c>
      <c r="C1282" s="1" t="s">
        <v>3028</v>
      </c>
      <c r="D1282" s="93">
        <v>103.2</v>
      </c>
      <c r="E1282" s="29">
        <v>7632</v>
      </c>
      <c r="F1282" s="26">
        <v>6</v>
      </c>
      <c r="G1282" s="94">
        <v>2.1539999999999999</v>
      </c>
      <c r="H1282" s="95">
        <f t="shared" si="19"/>
        <v>6866.7959367927679</v>
      </c>
    </row>
    <row r="1283" spans="1:8" x14ac:dyDescent="0.25">
      <c r="A1283" s="1" t="s">
        <v>90</v>
      </c>
      <c r="B1283" s="1" t="s">
        <v>3029</v>
      </c>
      <c r="C1283" s="1" t="s">
        <v>3030</v>
      </c>
      <c r="D1283" s="93">
        <v>178.4</v>
      </c>
      <c r="E1283" s="29">
        <v>6592</v>
      </c>
      <c r="F1283" s="26">
        <v>12</v>
      </c>
      <c r="G1283" s="94">
        <v>5.4119999999999999</v>
      </c>
      <c r="H1283" s="95">
        <f t="shared" si="19"/>
        <v>14902.017444302403</v>
      </c>
    </row>
    <row r="1284" spans="1:8" x14ac:dyDescent="0.25">
      <c r="A1284" s="1" t="s">
        <v>90</v>
      </c>
      <c r="B1284" s="1" t="s">
        <v>3031</v>
      </c>
      <c r="C1284" s="1" t="s">
        <v>3032</v>
      </c>
      <c r="D1284" s="93">
        <v>157.80000000000001</v>
      </c>
      <c r="E1284" s="29">
        <v>8399</v>
      </c>
      <c r="F1284" s="26">
        <v>11</v>
      </c>
      <c r="G1284" s="94">
        <v>4.6420000000000003</v>
      </c>
      <c r="H1284" s="95">
        <f t="shared" si="19"/>
        <v>16285.563797828872</v>
      </c>
    </row>
    <row r="1285" spans="1:8" x14ac:dyDescent="0.25">
      <c r="A1285" s="1" t="s">
        <v>90</v>
      </c>
      <c r="B1285" s="1" t="s">
        <v>3033</v>
      </c>
      <c r="C1285" s="1" t="s">
        <v>3034</v>
      </c>
      <c r="D1285" s="93">
        <v>128</v>
      </c>
      <c r="E1285" s="29">
        <v>7832</v>
      </c>
      <c r="F1285" s="26">
        <v>8</v>
      </c>
      <c r="G1285" s="94">
        <v>2.9289999999999998</v>
      </c>
      <c r="H1285" s="95">
        <f t="shared" si="19"/>
        <v>9582.1316042066119</v>
      </c>
    </row>
    <row r="1286" spans="1:8" x14ac:dyDescent="0.25">
      <c r="A1286" s="1" t="s">
        <v>90</v>
      </c>
      <c r="B1286" s="1" t="s">
        <v>3035</v>
      </c>
      <c r="C1286" s="1" t="s">
        <v>3036</v>
      </c>
      <c r="D1286" s="93">
        <v>165.3</v>
      </c>
      <c r="E1286" s="29">
        <v>7381</v>
      </c>
      <c r="F1286" s="26">
        <v>11</v>
      </c>
      <c r="G1286" s="94">
        <v>4.6420000000000003</v>
      </c>
      <c r="H1286" s="95">
        <f t="shared" ref="H1286:H1349" si="20">E1286*G1286*$E$6797/SUMPRODUCT($E$5:$E$6795,$G$5:$G$6795)</f>
        <v>14311.673579208822</v>
      </c>
    </row>
    <row r="1287" spans="1:8" x14ac:dyDescent="0.25">
      <c r="A1287" s="1" t="s">
        <v>90</v>
      </c>
      <c r="B1287" s="1" t="s">
        <v>3037</v>
      </c>
      <c r="C1287" s="1" t="s">
        <v>3038</v>
      </c>
      <c r="D1287" s="93">
        <v>130</v>
      </c>
      <c r="E1287" s="29">
        <v>7699</v>
      </c>
      <c r="F1287" s="26">
        <v>8</v>
      </c>
      <c r="G1287" s="94">
        <v>2.9289999999999998</v>
      </c>
      <c r="H1287" s="95">
        <f t="shared" si="20"/>
        <v>9419.4115450442678</v>
      </c>
    </row>
    <row r="1288" spans="1:8" x14ac:dyDescent="0.25">
      <c r="A1288" s="1" t="s">
        <v>90</v>
      </c>
      <c r="B1288" s="1" t="s">
        <v>3039</v>
      </c>
      <c r="C1288" s="1" t="s">
        <v>3040</v>
      </c>
      <c r="D1288" s="93">
        <v>101.5</v>
      </c>
      <c r="E1288" s="29">
        <v>8387</v>
      </c>
      <c r="F1288" s="26">
        <v>6</v>
      </c>
      <c r="G1288" s="94">
        <v>2.1539999999999999</v>
      </c>
      <c r="H1288" s="95">
        <f t="shared" si="20"/>
        <v>7546.0976836846112</v>
      </c>
    </row>
    <row r="1289" spans="1:8" x14ac:dyDescent="0.25">
      <c r="A1289" s="1" t="s">
        <v>90</v>
      </c>
      <c r="B1289" s="1" t="s">
        <v>3041</v>
      </c>
      <c r="C1289" s="1" t="s">
        <v>3042</v>
      </c>
      <c r="D1289" s="93">
        <v>103</v>
      </c>
      <c r="E1289" s="29">
        <v>7381</v>
      </c>
      <c r="F1289" s="26">
        <v>6</v>
      </c>
      <c r="G1289" s="94">
        <v>2.1539999999999999</v>
      </c>
      <c r="H1289" s="95">
        <f t="shared" si="20"/>
        <v>6640.9618461042228</v>
      </c>
    </row>
    <row r="1290" spans="1:8" x14ac:dyDescent="0.25">
      <c r="A1290" s="1" t="s">
        <v>90</v>
      </c>
      <c r="B1290" s="1" t="s">
        <v>3043</v>
      </c>
      <c r="C1290" s="1" t="s">
        <v>3044</v>
      </c>
      <c r="D1290" s="93">
        <v>84.2</v>
      </c>
      <c r="E1290" s="29">
        <v>7595</v>
      </c>
      <c r="F1290" s="26">
        <v>4</v>
      </c>
      <c r="G1290" s="94">
        <v>1.585</v>
      </c>
      <c r="H1290" s="95">
        <f t="shared" si="20"/>
        <v>5028.368829723855</v>
      </c>
    </row>
    <row r="1291" spans="1:8" x14ac:dyDescent="0.25">
      <c r="A1291" s="1" t="s">
        <v>90</v>
      </c>
      <c r="B1291" s="1" t="s">
        <v>3045</v>
      </c>
      <c r="C1291" s="1" t="s">
        <v>3046</v>
      </c>
      <c r="D1291" s="93">
        <v>112.8</v>
      </c>
      <c r="E1291" s="29">
        <v>8489</v>
      </c>
      <c r="F1291" s="26">
        <v>7</v>
      </c>
      <c r="G1291" s="94">
        <v>2.512</v>
      </c>
      <c r="H1291" s="95">
        <f t="shared" si="20"/>
        <v>8907.3034820567937</v>
      </c>
    </row>
    <row r="1292" spans="1:8" x14ac:dyDescent="0.25">
      <c r="A1292" s="1" t="s">
        <v>90</v>
      </c>
      <c r="B1292" s="1" t="s">
        <v>3047</v>
      </c>
      <c r="C1292" s="1" t="s">
        <v>3048</v>
      </c>
      <c r="D1292" s="93">
        <v>108.7</v>
      </c>
      <c r="E1292" s="29">
        <v>7741</v>
      </c>
      <c r="F1292" s="26">
        <v>6</v>
      </c>
      <c r="G1292" s="94">
        <v>2.1539999999999999</v>
      </c>
      <c r="H1292" s="95">
        <f t="shared" si="20"/>
        <v>6964.8673148208618</v>
      </c>
    </row>
    <row r="1293" spans="1:8" x14ac:dyDescent="0.25">
      <c r="A1293" s="1" t="s">
        <v>90</v>
      </c>
      <c r="B1293" s="1" t="s">
        <v>3049</v>
      </c>
      <c r="C1293" s="1" t="s">
        <v>3050</v>
      </c>
      <c r="D1293" s="93">
        <v>109.4</v>
      </c>
      <c r="E1293" s="29">
        <v>7725</v>
      </c>
      <c r="F1293" s="26">
        <v>7</v>
      </c>
      <c r="G1293" s="94">
        <v>2.512</v>
      </c>
      <c r="H1293" s="95">
        <f t="shared" si="20"/>
        <v>8105.656661431115</v>
      </c>
    </row>
    <row r="1294" spans="1:8" x14ac:dyDescent="0.25">
      <c r="A1294" s="1" t="s">
        <v>93</v>
      </c>
      <c r="B1294" s="1" t="s">
        <v>3051</v>
      </c>
      <c r="C1294" s="1" t="s">
        <v>3052</v>
      </c>
      <c r="D1294" s="93">
        <v>197.3</v>
      </c>
      <c r="E1294" s="29">
        <v>7472</v>
      </c>
      <c r="F1294" s="26">
        <v>14</v>
      </c>
      <c r="G1294" s="94">
        <v>7.3559999999999999</v>
      </c>
      <c r="H1294" s="95">
        <f t="shared" si="20"/>
        <v>22958.772500150113</v>
      </c>
    </row>
    <row r="1295" spans="1:8" x14ac:dyDescent="0.25">
      <c r="A1295" s="1" t="s">
        <v>93</v>
      </c>
      <c r="B1295" s="1" t="s">
        <v>3053</v>
      </c>
      <c r="C1295" s="1" t="s">
        <v>3054</v>
      </c>
      <c r="D1295" s="93">
        <v>114.5</v>
      </c>
      <c r="E1295" s="29">
        <v>10150</v>
      </c>
      <c r="F1295" s="26">
        <v>7</v>
      </c>
      <c r="G1295" s="94">
        <v>2.512</v>
      </c>
      <c r="H1295" s="95">
        <f t="shared" si="20"/>
        <v>10650.150823757387</v>
      </c>
    </row>
    <row r="1296" spans="1:8" x14ac:dyDescent="0.25">
      <c r="A1296" s="1" t="s">
        <v>93</v>
      </c>
      <c r="B1296" s="1" t="s">
        <v>3055</v>
      </c>
      <c r="C1296" s="1" t="s">
        <v>3056</v>
      </c>
      <c r="D1296" s="93">
        <v>192.9</v>
      </c>
      <c r="E1296" s="29">
        <v>7510</v>
      </c>
      <c r="F1296" s="26">
        <v>13</v>
      </c>
      <c r="G1296" s="94">
        <v>6.3090000000000002</v>
      </c>
      <c r="H1296" s="95">
        <f t="shared" si="20"/>
        <v>19791.127891288754</v>
      </c>
    </row>
    <row r="1297" spans="1:8" x14ac:dyDescent="0.25">
      <c r="A1297" s="1" t="s">
        <v>93</v>
      </c>
      <c r="B1297" s="1" t="s">
        <v>3057</v>
      </c>
      <c r="C1297" s="1" t="s">
        <v>3058</v>
      </c>
      <c r="D1297" s="93">
        <v>150</v>
      </c>
      <c r="E1297" s="29">
        <v>8830</v>
      </c>
      <c r="F1297" s="26">
        <v>10</v>
      </c>
      <c r="G1297" s="94">
        <v>3.9809999999999999</v>
      </c>
      <c r="H1297" s="95">
        <f t="shared" si="20"/>
        <v>14683.275991160031</v>
      </c>
    </row>
    <row r="1298" spans="1:8" x14ac:dyDescent="0.25">
      <c r="A1298" s="1" t="s">
        <v>93</v>
      </c>
      <c r="B1298" s="1" t="s">
        <v>3059</v>
      </c>
      <c r="C1298" s="1" t="s">
        <v>3060</v>
      </c>
      <c r="D1298" s="93">
        <v>131.5</v>
      </c>
      <c r="E1298" s="29">
        <v>10036</v>
      </c>
      <c r="F1298" s="26">
        <v>8</v>
      </c>
      <c r="G1298" s="94">
        <v>2.9289999999999998</v>
      </c>
      <c r="H1298" s="95">
        <f t="shared" si="20"/>
        <v>12278.63544175403</v>
      </c>
    </row>
    <row r="1299" spans="1:8" x14ac:dyDescent="0.25">
      <c r="A1299" s="1" t="s">
        <v>93</v>
      </c>
      <c r="B1299" s="1" t="s">
        <v>3061</v>
      </c>
      <c r="C1299" s="1" t="s">
        <v>3062</v>
      </c>
      <c r="D1299" s="93">
        <v>181.5</v>
      </c>
      <c r="E1299" s="29">
        <v>6659</v>
      </c>
      <c r="F1299" s="26">
        <v>13</v>
      </c>
      <c r="G1299" s="94">
        <v>6.3090000000000002</v>
      </c>
      <c r="H1299" s="95">
        <f t="shared" si="20"/>
        <v>17548.484770717947</v>
      </c>
    </row>
    <row r="1300" spans="1:8" x14ac:dyDescent="0.25">
      <c r="A1300" s="1" t="s">
        <v>93</v>
      </c>
      <c r="B1300" s="1" t="s">
        <v>3063</v>
      </c>
      <c r="C1300" s="1" t="s">
        <v>3064</v>
      </c>
      <c r="D1300" s="93">
        <v>150.80000000000001</v>
      </c>
      <c r="E1300" s="29">
        <v>8284</v>
      </c>
      <c r="F1300" s="26">
        <v>10</v>
      </c>
      <c r="G1300" s="94">
        <v>3.9809999999999999</v>
      </c>
      <c r="H1300" s="95">
        <f t="shared" si="20"/>
        <v>13775.3406920464</v>
      </c>
    </row>
    <row r="1301" spans="1:8" x14ac:dyDescent="0.25">
      <c r="A1301" s="1" t="s">
        <v>93</v>
      </c>
      <c r="B1301" s="1" t="s">
        <v>3065</v>
      </c>
      <c r="C1301" s="1" t="s">
        <v>3066</v>
      </c>
      <c r="D1301" s="93">
        <v>164.7</v>
      </c>
      <c r="E1301" s="29">
        <v>5768</v>
      </c>
      <c r="F1301" s="26">
        <v>11</v>
      </c>
      <c r="G1301" s="94">
        <v>4.6420000000000003</v>
      </c>
      <c r="H1301" s="95">
        <f t="shared" si="20"/>
        <v>11184.085246562321</v>
      </c>
    </row>
    <row r="1302" spans="1:8" x14ac:dyDescent="0.25">
      <c r="A1302" s="1" t="s">
        <v>93</v>
      </c>
      <c r="B1302" s="1" t="s">
        <v>3067</v>
      </c>
      <c r="C1302" s="1" t="s">
        <v>3068</v>
      </c>
      <c r="D1302" s="93">
        <v>109.1</v>
      </c>
      <c r="E1302" s="29">
        <v>7633</v>
      </c>
      <c r="F1302" s="26">
        <v>6</v>
      </c>
      <c r="G1302" s="94">
        <v>2.1539999999999999</v>
      </c>
      <c r="H1302" s="95">
        <f t="shared" si="20"/>
        <v>6867.6956742058719</v>
      </c>
    </row>
    <row r="1303" spans="1:8" x14ac:dyDescent="0.25">
      <c r="A1303" s="1" t="s">
        <v>93</v>
      </c>
      <c r="B1303" s="1" t="s">
        <v>3069</v>
      </c>
      <c r="C1303" s="1" t="s">
        <v>3070</v>
      </c>
      <c r="D1303" s="93">
        <v>166.8</v>
      </c>
      <c r="E1303" s="29">
        <v>6806</v>
      </c>
      <c r="F1303" s="26">
        <v>11</v>
      </c>
      <c r="G1303" s="94">
        <v>4.6420000000000003</v>
      </c>
      <c r="H1303" s="95">
        <f t="shared" si="20"/>
        <v>13196.755233721075</v>
      </c>
    </row>
    <row r="1304" spans="1:8" x14ac:dyDescent="0.25">
      <c r="A1304" s="1" t="s">
        <v>93</v>
      </c>
      <c r="B1304" s="1" t="s">
        <v>3071</v>
      </c>
      <c r="C1304" s="1" t="s">
        <v>3072</v>
      </c>
      <c r="D1304" s="93">
        <v>133.19999999999999</v>
      </c>
      <c r="E1304" s="29">
        <v>5982</v>
      </c>
      <c r="F1304" s="26">
        <v>8</v>
      </c>
      <c r="G1304" s="94">
        <v>2.9289999999999998</v>
      </c>
      <c r="H1304" s="95">
        <f t="shared" si="20"/>
        <v>7318.7322850311475</v>
      </c>
    </row>
    <row r="1305" spans="1:8" x14ac:dyDescent="0.25">
      <c r="A1305" s="1" t="s">
        <v>93</v>
      </c>
      <c r="B1305" s="1" t="s">
        <v>3073</v>
      </c>
      <c r="C1305" s="1" t="s">
        <v>3074</v>
      </c>
      <c r="D1305" s="93">
        <v>125.3</v>
      </c>
      <c r="E1305" s="29">
        <v>5888</v>
      </c>
      <c r="F1305" s="26">
        <v>8</v>
      </c>
      <c r="G1305" s="94">
        <v>2.9289999999999998</v>
      </c>
      <c r="H1305" s="95">
        <f t="shared" si="20"/>
        <v>7203.7271304352043</v>
      </c>
    </row>
    <row r="1306" spans="1:8" x14ac:dyDescent="0.25">
      <c r="A1306" s="1" t="s">
        <v>93</v>
      </c>
      <c r="B1306" s="1" t="s">
        <v>3075</v>
      </c>
      <c r="C1306" s="1" t="s">
        <v>3076</v>
      </c>
      <c r="D1306" s="93">
        <v>131.4</v>
      </c>
      <c r="E1306" s="29">
        <v>6768</v>
      </c>
      <c r="F1306" s="26">
        <v>8</v>
      </c>
      <c r="G1306" s="94">
        <v>2.9289999999999998</v>
      </c>
      <c r="H1306" s="95">
        <f t="shared" si="20"/>
        <v>8280.371130907859</v>
      </c>
    </row>
    <row r="1307" spans="1:8" x14ac:dyDescent="0.25">
      <c r="A1307" s="1" t="s">
        <v>93</v>
      </c>
      <c r="B1307" s="1" t="s">
        <v>3077</v>
      </c>
      <c r="C1307" s="1" t="s">
        <v>3078</v>
      </c>
      <c r="D1307" s="93">
        <v>93.7</v>
      </c>
      <c r="E1307" s="29">
        <v>8909</v>
      </c>
      <c r="F1307" s="26">
        <v>5</v>
      </c>
      <c r="G1307" s="94">
        <v>1.8480000000000001</v>
      </c>
      <c r="H1307" s="95">
        <f t="shared" si="20"/>
        <v>6877.0313897039332</v>
      </c>
    </row>
    <row r="1308" spans="1:8" x14ac:dyDescent="0.25">
      <c r="A1308" s="1" t="s">
        <v>93</v>
      </c>
      <c r="B1308" s="1" t="s">
        <v>3079</v>
      </c>
      <c r="C1308" s="1" t="s">
        <v>3080</v>
      </c>
      <c r="D1308" s="93">
        <v>141.9</v>
      </c>
      <c r="E1308" s="29">
        <v>6929</v>
      </c>
      <c r="F1308" s="26">
        <v>9</v>
      </c>
      <c r="G1308" s="94">
        <v>3.415</v>
      </c>
      <c r="H1308" s="95">
        <f t="shared" si="20"/>
        <v>9883.9684439787725</v>
      </c>
    </row>
    <row r="1309" spans="1:8" x14ac:dyDescent="0.25">
      <c r="A1309" s="1" t="s">
        <v>93</v>
      </c>
      <c r="B1309" s="1" t="s">
        <v>3081</v>
      </c>
      <c r="C1309" s="1" t="s">
        <v>3082</v>
      </c>
      <c r="D1309" s="93">
        <v>84.1</v>
      </c>
      <c r="E1309" s="29">
        <v>7119</v>
      </c>
      <c r="F1309" s="26">
        <v>4</v>
      </c>
      <c r="G1309" s="94">
        <v>1.585</v>
      </c>
      <c r="H1309" s="95">
        <f t="shared" si="20"/>
        <v>4713.2268201190427</v>
      </c>
    </row>
    <row r="1310" spans="1:8" x14ac:dyDescent="0.25">
      <c r="A1310" s="1" t="s">
        <v>93</v>
      </c>
      <c r="B1310" s="1" t="s">
        <v>3083</v>
      </c>
      <c r="C1310" s="1" t="s">
        <v>3084</v>
      </c>
      <c r="D1310" s="93">
        <v>97.6</v>
      </c>
      <c r="E1310" s="29">
        <v>7114</v>
      </c>
      <c r="F1310" s="26">
        <v>6</v>
      </c>
      <c r="G1310" s="94">
        <v>2.1539999999999999</v>
      </c>
      <c r="H1310" s="95">
        <f t="shared" si="20"/>
        <v>6400.7319568060484</v>
      </c>
    </row>
    <row r="1311" spans="1:8" x14ac:dyDescent="0.25">
      <c r="A1311" s="1" t="s">
        <v>93</v>
      </c>
      <c r="B1311" s="1" t="s">
        <v>3085</v>
      </c>
      <c r="C1311" s="1" t="s">
        <v>3086</v>
      </c>
      <c r="D1311" s="93">
        <v>144.30000000000001</v>
      </c>
      <c r="E1311" s="29">
        <v>5314</v>
      </c>
      <c r="F1311" s="26">
        <v>9</v>
      </c>
      <c r="G1311" s="94">
        <v>3.415</v>
      </c>
      <c r="H1311" s="95">
        <f t="shared" si="20"/>
        <v>7580.2292266276827</v>
      </c>
    </row>
    <row r="1312" spans="1:8" x14ac:dyDescent="0.25">
      <c r="A1312" s="1" t="s">
        <v>93</v>
      </c>
      <c r="B1312" s="1" t="s">
        <v>3087</v>
      </c>
      <c r="C1312" s="1" t="s">
        <v>3088</v>
      </c>
      <c r="D1312" s="93">
        <v>82.4</v>
      </c>
      <c r="E1312" s="29">
        <v>5639</v>
      </c>
      <c r="F1312" s="26">
        <v>4</v>
      </c>
      <c r="G1312" s="94">
        <v>1.585</v>
      </c>
      <c r="H1312" s="95">
        <f t="shared" si="20"/>
        <v>3733.373512944414</v>
      </c>
    </row>
    <row r="1313" spans="1:8" x14ac:dyDescent="0.25">
      <c r="A1313" s="1" t="s">
        <v>93</v>
      </c>
      <c r="B1313" s="1" t="s">
        <v>3089</v>
      </c>
      <c r="C1313" s="1" t="s">
        <v>3090</v>
      </c>
      <c r="D1313" s="93">
        <v>147.9</v>
      </c>
      <c r="E1313" s="29">
        <v>7126</v>
      </c>
      <c r="F1313" s="26">
        <v>10</v>
      </c>
      <c r="G1313" s="94">
        <v>3.9809999999999999</v>
      </c>
      <c r="H1313" s="95">
        <f t="shared" si="20"/>
        <v>11849.719673047157</v>
      </c>
    </row>
    <row r="1314" spans="1:8" x14ac:dyDescent="0.25">
      <c r="A1314" s="1" t="s">
        <v>96</v>
      </c>
      <c r="B1314" s="1" t="s">
        <v>3091</v>
      </c>
      <c r="C1314" s="1" t="s">
        <v>3092</v>
      </c>
      <c r="D1314" s="93">
        <v>155</v>
      </c>
      <c r="E1314" s="29">
        <v>7676</v>
      </c>
      <c r="F1314" s="26">
        <v>10</v>
      </c>
      <c r="G1314" s="94">
        <v>3.9809999999999999</v>
      </c>
      <c r="H1314" s="95">
        <f t="shared" si="20"/>
        <v>12764.306512813637</v>
      </c>
    </row>
    <row r="1315" spans="1:8" x14ac:dyDescent="0.25">
      <c r="A1315" s="1" t="s">
        <v>96</v>
      </c>
      <c r="B1315" s="1" t="s">
        <v>3093</v>
      </c>
      <c r="C1315" s="1" t="s">
        <v>3094</v>
      </c>
      <c r="D1315" s="93">
        <v>122.5</v>
      </c>
      <c r="E1315" s="29">
        <v>7237</v>
      </c>
      <c r="F1315" s="26">
        <v>8</v>
      </c>
      <c r="G1315" s="94">
        <v>2.9289999999999998</v>
      </c>
      <c r="H1315" s="95">
        <f t="shared" si="20"/>
        <v>8854.1734447961244</v>
      </c>
    </row>
    <row r="1316" spans="1:8" x14ac:dyDescent="0.25">
      <c r="A1316" s="1" t="s">
        <v>96</v>
      </c>
      <c r="B1316" s="1" t="s">
        <v>3095</v>
      </c>
      <c r="C1316" s="1" t="s">
        <v>3096</v>
      </c>
      <c r="D1316" s="93">
        <v>112.2</v>
      </c>
      <c r="E1316" s="29">
        <v>8008</v>
      </c>
      <c r="F1316" s="26">
        <v>7</v>
      </c>
      <c r="G1316" s="94">
        <v>2.512</v>
      </c>
      <c r="H1316" s="95">
        <f t="shared" si="20"/>
        <v>8402.6017533644499</v>
      </c>
    </row>
    <row r="1317" spans="1:8" x14ac:dyDescent="0.25">
      <c r="A1317" s="1" t="s">
        <v>96</v>
      </c>
      <c r="B1317" s="1" t="s">
        <v>3097</v>
      </c>
      <c r="C1317" s="1" t="s">
        <v>3098</v>
      </c>
      <c r="D1317" s="93">
        <v>194.9</v>
      </c>
      <c r="E1317" s="29">
        <v>7883</v>
      </c>
      <c r="F1317" s="26">
        <v>14</v>
      </c>
      <c r="G1317" s="94">
        <v>7.3559999999999999</v>
      </c>
      <c r="H1317" s="95">
        <f t="shared" si="20"/>
        <v>24221.627893292738</v>
      </c>
    </row>
    <row r="1318" spans="1:8" x14ac:dyDescent="0.25">
      <c r="A1318" s="1" t="s">
        <v>96</v>
      </c>
      <c r="B1318" s="1" t="s">
        <v>3099</v>
      </c>
      <c r="C1318" s="1" t="s">
        <v>3100</v>
      </c>
      <c r="D1318" s="93">
        <v>153.6</v>
      </c>
      <c r="E1318" s="29">
        <v>8927</v>
      </c>
      <c r="F1318" s="26">
        <v>10</v>
      </c>
      <c r="G1318" s="94">
        <v>3.9809999999999999</v>
      </c>
      <c r="H1318" s="95">
        <f t="shared" si="20"/>
        <v>14844.575851991576</v>
      </c>
    </row>
    <row r="1319" spans="1:8" x14ac:dyDescent="0.25">
      <c r="A1319" s="1" t="s">
        <v>96</v>
      </c>
      <c r="B1319" s="1" t="s">
        <v>3101</v>
      </c>
      <c r="C1319" s="1" t="s">
        <v>3102</v>
      </c>
      <c r="D1319" s="93">
        <v>128.30000000000001</v>
      </c>
      <c r="E1319" s="29">
        <v>7389</v>
      </c>
      <c r="F1319" s="26">
        <v>8</v>
      </c>
      <c r="G1319" s="94">
        <v>2.9289999999999998</v>
      </c>
      <c r="H1319" s="95">
        <f t="shared" si="20"/>
        <v>9040.1392266959447</v>
      </c>
    </row>
    <row r="1320" spans="1:8" x14ac:dyDescent="0.25">
      <c r="A1320" s="1" t="s">
        <v>96</v>
      </c>
      <c r="B1320" s="1" t="s">
        <v>3103</v>
      </c>
      <c r="C1320" s="1" t="s">
        <v>3104</v>
      </c>
      <c r="D1320" s="93">
        <v>112.6</v>
      </c>
      <c r="E1320" s="29">
        <v>7590</v>
      </c>
      <c r="F1320" s="26">
        <v>7</v>
      </c>
      <c r="G1320" s="94">
        <v>2.512</v>
      </c>
      <c r="H1320" s="95">
        <f t="shared" si="20"/>
        <v>7964.0044090954261</v>
      </c>
    </row>
    <row r="1321" spans="1:8" x14ac:dyDescent="0.25">
      <c r="A1321" s="1" t="s">
        <v>96</v>
      </c>
      <c r="B1321" s="1" t="s">
        <v>3105</v>
      </c>
      <c r="C1321" s="1" t="s">
        <v>3106</v>
      </c>
      <c r="D1321" s="93">
        <v>133.4</v>
      </c>
      <c r="E1321" s="29">
        <v>7572</v>
      </c>
      <c r="F1321" s="26">
        <v>9</v>
      </c>
      <c r="G1321" s="94">
        <v>3.415</v>
      </c>
      <c r="H1321" s="95">
        <f t="shared" si="20"/>
        <v>10801.184739184193</v>
      </c>
    </row>
    <row r="1322" spans="1:8" x14ac:dyDescent="0.25">
      <c r="A1322" s="1" t="s">
        <v>96</v>
      </c>
      <c r="B1322" s="1" t="s">
        <v>3107</v>
      </c>
      <c r="C1322" s="1" t="s">
        <v>3108</v>
      </c>
      <c r="D1322" s="93">
        <v>173.8</v>
      </c>
      <c r="E1322" s="29">
        <v>6642</v>
      </c>
      <c r="F1322" s="26">
        <v>12</v>
      </c>
      <c r="G1322" s="94">
        <v>5.4119999999999999</v>
      </c>
      <c r="H1322" s="95">
        <f t="shared" si="20"/>
        <v>15015.048523218531</v>
      </c>
    </row>
    <row r="1323" spans="1:8" x14ac:dyDescent="0.25">
      <c r="A1323" s="1" t="s">
        <v>96</v>
      </c>
      <c r="B1323" s="1" t="s">
        <v>3109</v>
      </c>
      <c r="C1323" s="1" t="s">
        <v>3110</v>
      </c>
      <c r="D1323" s="93">
        <v>163.9</v>
      </c>
      <c r="E1323" s="29">
        <v>5771</v>
      </c>
      <c r="F1323" s="26">
        <v>11</v>
      </c>
      <c r="G1323" s="94">
        <v>4.6420000000000003</v>
      </c>
      <c r="H1323" s="95">
        <f t="shared" si="20"/>
        <v>11189.902211843128</v>
      </c>
    </row>
    <row r="1324" spans="1:8" x14ac:dyDescent="0.25">
      <c r="A1324" s="1" t="s">
        <v>96</v>
      </c>
      <c r="B1324" s="1" t="s">
        <v>3111</v>
      </c>
      <c r="C1324" s="1" t="s">
        <v>3112</v>
      </c>
      <c r="D1324" s="93">
        <v>181.3</v>
      </c>
      <c r="E1324" s="29">
        <v>6954</v>
      </c>
      <c r="F1324" s="26">
        <v>12</v>
      </c>
      <c r="G1324" s="94">
        <v>5.4119999999999999</v>
      </c>
      <c r="H1324" s="95">
        <f t="shared" si="20"/>
        <v>15720.362455655175</v>
      </c>
    </row>
    <row r="1325" spans="1:8" x14ac:dyDescent="0.25">
      <c r="A1325" s="1" t="s">
        <v>96</v>
      </c>
      <c r="B1325" s="1" t="s">
        <v>3113</v>
      </c>
      <c r="C1325" s="1" t="s">
        <v>3114</v>
      </c>
      <c r="D1325" s="93">
        <v>156.5</v>
      </c>
      <c r="E1325" s="29">
        <v>7071</v>
      </c>
      <c r="F1325" s="26">
        <v>10</v>
      </c>
      <c r="G1325" s="94">
        <v>3.9809999999999999</v>
      </c>
      <c r="H1325" s="95">
        <f t="shared" si="20"/>
        <v>11758.260989070508</v>
      </c>
    </row>
    <row r="1326" spans="1:8" x14ac:dyDescent="0.25">
      <c r="A1326" s="1" t="s">
        <v>96</v>
      </c>
      <c r="B1326" s="1" t="s">
        <v>3115</v>
      </c>
      <c r="C1326" s="1" t="s">
        <v>3116</v>
      </c>
      <c r="D1326" s="93">
        <v>102</v>
      </c>
      <c r="E1326" s="29">
        <v>5792</v>
      </c>
      <c r="F1326" s="26">
        <v>6</v>
      </c>
      <c r="G1326" s="94">
        <v>2.1539999999999999</v>
      </c>
      <c r="H1326" s="95">
        <f t="shared" si="20"/>
        <v>5211.2790966854982</v>
      </c>
    </row>
    <row r="1327" spans="1:8" x14ac:dyDescent="0.25">
      <c r="A1327" s="1" t="s">
        <v>96</v>
      </c>
      <c r="B1327" s="1" t="s">
        <v>3117</v>
      </c>
      <c r="C1327" s="1" t="s">
        <v>3118</v>
      </c>
      <c r="D1327" s="93">
        <v>193.4</v>
      </c>
      <c r="E1327" s="29">
        <v>8491</v>
      </c>
      <c r="F1327" s="26">
        <v>13</v>
      </c>
      <c r="G1327" s="94">
        <v>6.3090000000000002</v>
      </c>
      <c r="H1327" s="95">
        <f t="shared" si="20"/>
        <v>22376.360442734062</v>
      </c>
    </row>
    <row r="1328" spans="1:8" x14ac:dyDescent="0.25">
      <c r="A1328" s="1" t="s">
        <v>96</v>
      </c>
      <c r="B1328" s="1" t="s">
        <v>3119</v>
      </c>
      <c r="C1328" s="1" t="s">
        <v>3120</v>
      </c>
      <c r="D1328" s="93">
        <v>138.5</v>
      </c>
      <c r="E1328" s="29">
        <v>7583</v>
      </c>
      <c r="F1328" s="26">
        <v>9</v>
      </c>
      <c r="G1328" s="94">
        <v>3.415</v>
      </c>
      <c r="H1328" s="95">
        <f t="shared" si="20"/>
        <v>10816.875842212592</v>
      </c>
    </row>
    <row r="1329" spans="1:8" x14ac:dyDescent="0.25">
      <c r="A1329" s="1" t="s">
        <v>96</v>
      </c>
      <c r="B1329" s="1" t="s">
        <v>3121</v>
      </c>
      <c r="C1329" s="1" t="s">
        <v>3122</v>
      </c>
      <c r="D1329" s="93">
        <v>117.4</v>
      </c>
      <c r="E1329" s="29">
        <v>7340</v>
      </c>
      <c r="F1329" s="26">
        <v>7</v>
      </c>
      <c r="G1329" s="94">
        <v>2.512</v>
      </c>
      <c r="H1329" s="95">
        <f t="shared" si="20"/>
        <v>7701.6854232885935</v>
      </c>
    </row>
    <row r="1330" spans="1:8" x14ac:dyDescent="0.25">
      <c r="A1330" s="1" t="s">
        <v>96</v>
      </c>
      <c r="B1330" s="1" t="s">
        <v>3123</v>
      </c>
      <c r="C1330" s="1" t="s">
        <v>3124</v>
      </c>
      <c r="D1330" s="93">
        <v>149.4</v>
      </c>
      <c r="E1330" s="29">
        <v>7785</v>
      </c>
      <c r="F1330" s="26">
        <v>10</v>
      </c>
      <c r="G1330" s="94">
        <v>3.9809999999999999</v>
      </c>
      <c r="H1330" s="95">
        <f t="shared" si="20"/>
        <v>12945.560995603721</v>
      </c>
    </row>
    <row r="1331" spans="1:8" x14ac:dyDescent="0.25">
      <c r="A1331" s="1" t="s">
        <v>96</v>
      </c>
      <c r="B1331" s="1" t="s">
        <v>3125</v>
      </c>
      <c r="C1331" s="1" t="s">
        <v>3126</v>
      </c>
      <c r="D1331" s="93">
        <v>183.1</v>
      </c>
      <c r="E1331" s="29">
        <v>5270</v>
      </c>
      <c r="F1331" s="26">
        <v>13</v>
      </c>
      <c r="G1331" s="94">
        <v>6.3090000000000002</v>
      </c>
      <c r="H1331" s="95">
        <f t="shared" si="20"/>
        <v>13888.048466989576</v>
      </c>
    </row>
    <row r="1332" spans="1:8" x14ac:dyDescent="0.25">
      <c r="A1332" s="1" t="s">
        <v>96</v>
      </c>
      <c r="B1332" s="1" t="s">
        <v>3127</v>
      </c>
      <c r="C1332" s="1" t="s">
        <v>3128</v>
      </c>
      <c r="D1332" s="93">
        <v>195</v>
      </c>
      <c r="E1332" s="29">
        <v>9003</v>
      </c>
      <c r="F1332" s="26">
        <v>14</v>
      </c>
      <c r="G1332" s="94">
        <v>7.3559999999999999</v>
      </c>
      <c r="H1332" s="95">
        <f t="shared" si="20"/>
        <v>27662.985655627872</v>
      </c>
    </row>
    <row r="1333" spans="1:8" x14ac:dyDescent="0.25">
      <c r="A1333" s="1" t="s">
        <v>96</v>
      </c>
      <c r="B1333" s="1" t="s">
        <v>3129</v>
      </c>
      <c r="C1333" s="1" t="s">
        <v>3130</v>
      </c>
      <c r="D1333" s="93">
        <v>154.69999999999999</v>
      </c>
      <c r="E1333" s="29">
        <v>9095</v>
      </c>
      <c r="F1333" s="26">
        <v>10</v>
      </c>
      <c r="G1333" s="94">
        <v>3.9809999999999999</v>
      </c>
      <c r="H1333" s="95">
        <f t="shared" si="20"/>
        <v>15123.940559411156</v>
      </c>
    </row>
    <row r="1334" spans="1:8" x14ac:dyDescent="0.25">
      <c r="A1334" s="1" t="s">
        <v>96</v>
      </c>
      <c r="B1334" s="1" t="s">
        <v>3131</v>
      </c>
      <c r="C1334" s="1" t="s">
        <v>3132</v>
      </c>
      <c r="D1334" s="93">
        <v>98.5</v>
      </c>
      <c r="E1334" s="29">
        <v>9327</v>
      </c>
      <c r="F1334" s="26">
        <v>6</v>
      </c>
      <c r="G1334" s="94">
        <v>2.1539999999999999</v>
      </c>
      <c r="H1334" s="95">
        <f t="shared" si="20"/>
        <v>8391.8508520002833</v>
      </c>
    </row>
    <row r="1335" spans="1:8" x14ac:dyDescent="0.25">
      <c r="A1335" s="1" t="s">
        <v>96</v>
      </c>
      <c r="B1335" s="1" t="s">
        <v>3133</v>
      </c>
      <c r="C1335" s="1" t="s">
        <v>3134</v>
      </c>
      <c r="D1335" s="93">
        <v>221</v>
      </c>
      <c r="E1335" s="29">
        <v>5842</v>
      </c>
      <c r="F1335" s="26">
        <v>15</v>
      </c>
      <c r="G1335" s="94">
        <v>8.577</v>
      </c>
      <c r="H1335" s="95">
        <f t="shared" si="20"/>
        <v>20929.894708393789</v>
      </c>
    </row>
    <row r="1336" spans="1:8" x14ac:dyDescent="0.25">
      <c r="A1336" s="1" t="s">
        <v>96</v>
      </c>
      <c r="B1336" s="1" t="s">
        <v>3135</v>
      </c>
      <c r="C1336" s="1" t="s">
        <v>3136</v>
      </c>
      <c r="D1336" s="93">
        <v>192</v>
      </c>
      <c r="E1336" s="29">
        <v>7634</v>
      </c>
      <c r="F1336" s="26">
        <v>13</v>
      </c>
      <c r="G1336" s="94">
        <v>6.3090000000000002</v>
      </c>
      <c r="H1336" s="95">
        <f t="shared" si="20"/>
        <v>20117.905502276742</v>
      </c>
    </row>
    <row r="1337" spans="1:8" x14ac:dyDescent="0.25">
      <c r="A1337" s="1" t="s">
        <v>96</v>
      </c>
      <c r="B1337" s="1" t="s">
        <v>3137</v>
      </c>
      <c r="C1337" s="1" t="s">
        <v>3138</v>
      </c>
      <c r="D1337" s="93">
        <v>219.3</v>
      </c>
      <c r="E1337" s="29">
        <v>6259</v>
      </c>
      <c r="F1337" s="26">
        <v>15</v>
      </c>
      <c r="G1337" s="94">
        <v>8.577</v>
      </c>
      <c r="H1337" s="95">
        <f t="shared" si="20"/>
        <v>22423.863570667014</v>
      </c>
    </row>
    <row r="1338" spans="1:8" x14ac:dyDescent="0.25">
      <c r="A1338" s="1" t="s">
        <v>96</v>
      </c>
      <c r="B1338" s="1" t="s">
        <v>3139</v>
      </c>
      <c r="C1338" s="1" t="s">
        <v>3140</v>
      </c>
      <c r="D1338" s="93">
        <v>180.2</v>
      </c>
      <c r="E1338" s="29">
        <v>7396</v>
      </c>
      <c r="F1338" s="26">
        <v>12</v>
      </c>
      <c r="G1338" s="94">
        <v>5.4119999999999999</v>
      </c>
      <c r="H1338" s="95">
        <f t="shared" si="20"/>
        <v>16719.557193273751</v>
      </c>
    </row>
    <row r="1339" spans="1:8" x14ac:dyDescent="0.25">
      <c r="A1339" s="1" t="s">
        <v>96</v>
      </c>
      <c r="B1339" s="1" t="s">
        <v>3141</v>
      </c>
      <c r="C1339" s="1" t="s">
        <v>3142</v>
      </c>
      <c r="D1339" s="93">
        <v>137.80000000000001</v>
      </c>
      <c r="E1339" s="29">
        <v>6211</v>
      </c>
      <c r="F1339" s="26">
        <v>9</v>
      </c>
      <c r="G1339" s="94">
        <v>3.415</v>
      </c>
      <c r="H1339" s="95">
        <f t="shared" si="20"/>
        <v>8859.7673553979166</v>
      </c>
    </row>
    <row r="1340" spans="1:8" x14ac:dyDescent="0.25">
      <c r="A1340" s="1" t="s">
        <v>96</v>
      </c>
      <c r="B1340" s="1" t="s">
        <v>3143</v>
      </c>
      <c r="C1340" s="1" t="s">
        <v>3144</v>
      </c>
      <c r="D1340" s="93">
        <v>155.6</v>
      </c>
      <c r="E1340" s="29">
        <v>9179</v>
      </c>
      <c r="F1340" s="26">
        <v>10</v>
      </c>
      <c r="G1340" s="94">
        <v>3.9809999999999999</v>
      </c>
      <c r="H1340" s="95">
        <f t="shared" si="20"/>
        <v>15263.622913120946</v>
      </c>
    </row>
    <row r="1341" spans="1:8" x14ac:dyDescent="0.25">
      <c r="A1341" s="1" t="s">
        <v>96</v>
      </c>
      <c r="B1341" s="1" t="s">
        <v>3145</v>
      </c>
      <c r="C1341" s="1" t="s">
        <v>3146</v>
      </c>
      <c r="D1341" s="93">
        <v>216.8</v>
      </c>
      <c r="E1341" s="29">
        <v>8329</v>
      </c>
      <c r="F1341" s="26">
        <v>15</v>
      </c>
      <c r="G1341" s="94">
        <v>8.577</v>
      </c>
      <c r="H1341" s="95">
        <f t="shared" si="20"/>
        <v>29839.967994901031</v>
      </c>
    </row>
    <row r="1342" spans="1:8" x14ac:dyDescent="0.25">
      <c r="A1342" s="1" t="s">
        <v>96</v>
      </c>
      <c r="B1342" s="1" t="s">
        <v>3147</v>
      </c>
      <c r="C1342" s="1" t="s">
        <v>3148</v>
      </c>
      <c r="D1342" s="93">
        <v>135.9</v>
      </c>
      <c r="E1342" s="29">
        <v>7207</v>
      </c>
      <c r="F1342" s="26">
        <v>9</v>
      </c>
      <c r="G1342" s="94">
        <v>3.415</v>
      </c>
      <c r="H1342" s="95">
        <f t="shared" si="20"/>
        <v>10280.525411423729</v>
      </c>
    </row>
    <row r="1343" spans="1:8" x14ac:dyDescent="0.25">
      <c r="A1343" s="1" t="s">
        <v>96</v>
      </c>
      <c r="B1343" s="1" t="s">
        <v>3149</v>
      </c>
      <c r="C1343" s="1" t="s">
        <v>3150</v>
      </c>
      <c r="D1343" s="93">
        <v>166.4</v>
      </c>
      <c r="E1343" s="29">
        <v>8552</v>
      </c>
      <c r="F1343" s="26">
        <v>11</v>
      </c>
      <c r="G1343" s="94">
        <v>4.6420000000000003</v>
      </c>
      <c r="H1343" s="95">
        <f t="shared" si="20"/>
        <v>16582.229027149962</v>
      </c>
    </row>
    <row r="1344" spans="1:8" x14ac:dyDescent="0.25">
      <c r="A1344" s="1" t="s">
        <v>96</v>
      </c>
      <c r="B1344" s="1" t="s">
        <v>3151</v>
      </c>
      <c r="C1344" s="1" t="s">
        <v>3152</v>
      </c>
      <c r="D1344" s="93">
        <v>196.5</v>
      </c>
      <c r="E1344" s="29">
        <v>11862</v>
      </c>
      <c r="F1344" s="26">
        <v>14</v>
      </c>
      <c r="G1344" s="94">
        <v>7.3559999999999999</v>
      </c>
      <c r="H1344" s="95">
        <f t="shared" si="20"/>
        <v>36447.665872160156</v>
      </c>
    </row>
    <row r="1345" spans="1:8" x14ac:dyDescent="0.25">
      <c r="A1345" s="1" t="s">
        <v>96</v>
      </c>
      <c r="B1345" s="1" t="s">
        <v>3153</v>
      </c>
      <c r="C1345" s="1" t="s">
        <v>3154</v>
      </c>
      <c r="D1345" s="93">
        <v>166</v>
      </c>
      <c r="E1345" s="29">
        <v>7913</v>
      </c>
      <c r="F1345" s="26">
        <v>11</v>
      </c>
      <c r="G1345" s="94">
        <v>4.6420000000000003</v>
      </c>
      <c r="H1345" s="95">
        <f t="shared" si="20"/>
        <v>15343.215422338357</v>
      </c>
    </row>
    <row r="1346" spans="1:8" x14ac:dyDescent="0.25">
      <c r="A1346" s="1" t="s">
        <v>96</v>
      </c>
      <c r="B1346" s="1" t="s">
        <v>3155</v>
      </c>
      <c r="C1346" s="1" t="s">
        <v>3156</v>
      </c>
      <c r="D1346" s="93">
        <v>86.9</v>
      </c>
      <c r="E1346" s="29">
        <v>7556</v>
      </c>
      <c r="F1346" s="26">
        <v>5</v>
      </c>
      <c r="G1346" s="94">
        <v>1.8480000000000001</v>
      </c>
      <c r="H1346" s="95">
        <f t="shared" si="20"/>
        <v>5832.6242205189046</v>
      </c>
    </row>
    <row r="1347" spans="1:8" x14ac:dyDescent="0.25">
      <c r="A1347" s="1" t="s">
        <v>96</v>
      </c>
      <c r="B1347" s="1" t="s">
        <v>3157</v>
      </c>
      <c r="C1347" s="1" t="s">
        <v>3158</v>
      </c>
      <c r="D1347" s="93">
        <v>171.1</v>
      </c>
      <c r="E1347" s="29">
        <v>9273</v>
      </c>
      <c r="F1347" s="26">
        <v>12</v>
      </c>
      <c r="G1347" s="94">
        <v>5.4119999999999999</v>
      </c>
      <c r="H1347" s="95">
        <f t="shared" si="20"/>
        <v>20962.743895785217</v>
      </c>
    </row>
    <row r="1348" spans="1:8" x14ac:dyDescent="0.25">
      <c r="A1348" s="1" t="s">
        <v>96</v>
      </c>
      <c r="B1348" s="1" t="s">
        <v>3159</v>
      </c>
      <c r="C1348" s="1" t="s">
        <v>3160</v>
      </c>
      <c r="D1348" s="93">
        <v>81.8</v>
      </c>
      <c r="E1348" s="29">
        <v>7086</v>
      </c>
      <c r="F1348" s="26">
        <v>4</v>
      </c>
      <c r="G1348" s="94">
        <v>1.585</v>
      </c>
      <c r="H1348" s="95">
        <f t="shared" si="20"/>
        <v>4691.3787396212301</v>
      </c>
    </row>
    <row r="1349" spans="1:8" x14ac:dyDescent="0.25">
      <c r="A1349" s="1" t="s">
        <v>96</v>
      </c>
      <c r="B1349" s="1" t="s">
        <v>3161</v>
      </c>
      <c r="C1349" s="1" t="s">
        <v>3162</v>
      </c>
      <c r="D1349" s="93">
        <v>197.5</v>
      </c>
      <c r="E1349" s="29">
        <v>7790</v>
      </c>
      <c r="F1349" s="26">
        <v>14</v>
      </c>
      <c r="G1349" s="94">
        <v>7.3559999999999999</v>
      </c>
      <c r="H1349" s="95">
        <f t="shared" si="20"/>
        <v>23935.872293384553</v>
      </c>
    </row>
    <row r="1350" spans="1:8" x14ac:dyDescent="0.25">
      <c r="A1350" s="1" t="s">
        <v>96</v>
      </c>
      <c r="B1350" s="1" t="s">
        <v>3163</v>
      </c>
      <c r="C1350" s="1" t="s">
        <v>3164</v>
      </c>
      <c r="D1350" s="93">
        <v>134.5</v>
      </c>
      <c r="E1350" s="29">
        <v>11002</v>
      </c>
      <c r="F1350" s="26">
        <v>9</v>
      </c>
      <c r="G1350" s="94">
        <v>3.415</v>
      </c>
      <c r="H1350" s="95">
        <f t="shared" ref="H1350:H1413" si="21">E1350*G1350*$E$6797/SUMPRODUCT($E$5:$E$6795,$G$5:$G$6795)</f>
        <v>15693.95595622088</v>
      </c>
    </row>
    <row r="1351" spans="1:8" x14ac:dyDescent="0.25">
      <c r="A1351" s="1" t="s">
        <v>96</v>
      </c>
      <c r="B1351" s="1" t="s">
        <v>3165</v>
      </c>
      <c r="C1351" s="1" t="s">
        <v>3166</v>
      </c>
      <c r="D1351" s="93">
        <v>167.1</v>
      </c>
      <c r="E1351" s="29">
        <v>8339</v>
      </c>
      <c r="F1351" s="26">
        <v>11</v>
      </c>
      <c r="G1351" s="94">
        <v>4.6420000000000003</v>
      </c>
      <c r="H1351" s="95">
        <f t="shared" si="21"/>
        <v>16169.224492212761</v>
      </c>
    </row>
    <row r="1352" spans="1:8" x14ac:dyDescent="0.25">
      <c r="A1352" s="1" t="s">
        <v>96</v>
      </c>
      <c r="B1352" s="1" t="s">
        <v>3167</v>
      </c>
      <c r="C1352" s="1" t="s">
        <v>3168</v>
      </c>
      <c r="D1352" s="93">
        <v>156.5</v>
      </c>
      <c r="E1352" s="29">
        <v>7543</v>
      </c>
      <c r="F1352" s="26">
        <v>10</v>
      </c>
      <c r="G1352" s="94">
        <v>3.9809999999999999</v>
      </c>
      <c r="H1352" s="95">
        <f t="shared" si="21"/>
        <v>12543.142786106468</v>
      </c>
    </row>
    <row r="1353" spans="1:8" x14ac:dyDescent="0.25">
      <c r="A1353" s="1" t="s">
        <v>96</v>
      </c>
      <c r="B1353" s="1" t="s">
        <v>3169</v>
      </c>
      <c r="C1353" s="1" t="s">
        <v>3170</v>
      </c>
      <c r="D1353" s="93">
        <v>64.5</v>
      </c>
      <c r="E1353" s="29">
        <v>8092</v>
      </c>
      <c r="F1353" s="26">
        <v>3</v>
      </c>
      <c r="G1353" s="94">
        <v>1.359</v>
      </c>
      <c r="H1353" s="95">
        <f t="shared" si="21"/>
        <v>4593.5178851104083</v>
      </c>
    </row>
    <row r="1354" spans="1:8" x14ac:dyDescent="0.25">
      <c r="A1354" s="1" t="s">
        <v>96</v>
      </c>
      <c r="B1354" s="1" t="s">
        <v>3171</v>
      </c>
      <c r="C1354" s="1" t="s">
        <v>3172</v>
      </c>
      <c r="D1354" s="93">
        <v>119.8</v>
      </c>
      <c r="E1354" s="29">
        <v>8834</v>
      </c>
      <c r="F1354" s="26">
        <v>7</v>
      </c>
      <c r="G1354" s="94">
        <v>2.512</v>
      </c>
      <c r="H1354" s="95">
        <f t="shared" si="21"/>
        <v>9269.3036824702231</v>
      </c>
    </row>
    <row r="1355" spans="1:8" x14ac:dyDescent="0.25">
      <c r="A1355" s="1" t="s">
        <v>96</v>
      </c>
      <c r="B1355" s="1" t="s">
        <v>3173</v>
      </c>
      <c r="C1355" s="1" t="s">
        <v>3174</v>
      </c>
      <c r="D1355" s="93">
        <v>223.4</v>
      </c>
      <c r="E1355" s="29">
        <v>6305</v>
      </c>
      <c r="F1355" s="26">
        <v>16</v>
      </c>
      <c r="G1355" s="94">
        <v>10</v>
      </c>
      <c r="H1355" s="95">
        <f t="shared" si="21"/>
        <v>26336.324928536258</v>
      </c>
    </row>
    <row r="1356" spans="1:8" x14ac:dyDescent="0.25">
      <c r="A1356" s="1" t="s">
        <v>96</v>
      </c>
      <c r="B1356" s="1" t="s">
        <v>3175</v>
      </c>
      <c r="C1356" s="1" t="s">
        <v>3176</v>
      </c>
      <c r="D1356" s="93">
        <v>206</v>
      </c>
      <c r="E1356" s="29">
        <v>8863</v>
      </c>
      <c r="F1356" s="26">
        <v>14</v>
      </c>
      <c r="G1356" s="94">
        <v>7.3559999999999999</v>
      </c>
      <c r="H1356" s="95">
        <f t="shared" si="21"/>
        <v>27232.815935335981</v>
      </c>
    </row>
    <row r="1357" spans="1:8" x14ac:dyDescent="0.25">
      <c r="A1357" s="1" t="s">
        <v>96</v>
      </c>
      <c r="B1357" s="1" t="s">
        <v>3177</v>
      </c>
      <c r="C1357" s="1" t="s">
        <v>3178</v>
      </c>
      <c r="D1357" s="93">
        <v>159.4</v>
      </c>
      <c r="E1357" s="29">
        <v>5988</v>
      </c>
      <c r="F1357" s="26">
        <v>11</v>
      </c>
      <c r="G1357" s="94">
        <v>4.6420000000000003</v>
      </c>
      <c r="H1357" s="95">
        <f t="shared" si="21"/>
        <v>11610.66270048807</v>
      </c>
    </row>
    <row r="1358" spans="1:8" x14ac:dyDescent="0.25">
      <c r="A1358" s="1" t="s">
        <v>96</v>
      </c>
      <c r="B1358" s="1" t="s">
        <v>3179</v>
      </c>
      <c r="C1358" s="1" t="s">
        <v>3180</v>
      </c>
      <c r="D1358" s="93">
        <v>74.099999999999994</v>
      </c>
      <c r="E1358" s="29">
        <v>5731</v>
      </c>
      <c r="F1358" s="26">
        <v>4</v>
      </c>
      <c r="G1358" s="94">
        <v>1.585</v>
      </c>
      <c r="H1358" s="95">
        <f t="shared" si="21"/>
        <v>3794.2833131201346</v>
      </c>
    </row>
    <row r="1359" spans="1:8" x14ac:dyDescent="0.25">
      <c r="A1359" s="1" t="s">
        <v>96</v>
      </c>
      <c r="B1359" s="1" t="s">
        <v>3181</v>
      </c>
      <c r="C1359" s="1" t="s">
        <v>3182</v>
      </c>
      <c r="D1359" s="93">
        <v>61.9</v>
      </c>
      <c r="E1359" s="29">
        <v>7832</v>
      </c>
      <c r="F1359" s="26">
        <v>3</v>
      </c>
      <c r="G1359" s="94">
        <v>1.359</v>
      </c>
      <c r="H1359" s="95">
        <f t="shared" si="21"/>
        <v>4445.9258621088375</v>
      </c>
    </row>
    <row r="1360" spans="1:8" x14ac:dyDescent="0.25">
      <c r="A1360" s="1" t="s">
        <v>96</v>
      </c>
      <c r="B1360" s="1" t="s">
        <v>3183</v>
      </c>
      <c r="C1360" s="1" t="s">
        <v>3184</v>
      </c>
      <c r="D1360" s="93">
        <v>158.6</v>
      </c>
      <c r="E1360" s="29">
        <v>10066</v>
      </c>
      <c r="F1360" s="26">
        <v>11</v>
      </c>
      <c r="G1360" s="94">
        <v>4.6420000000000003</v>
      </c>
      <c r="H1360" s="95">
        <f t="shared" si="21"/>
        <v>19517.857505529875</v>
      </c>
    </row>
    <row r="1361" spans="1:8" x14ac:dyDescent="0.25">
      <c r="A1361" s="1" t="s">
        <v>96</v>
      </c>
      <c r="B1361" s="1" t="s">
        <v>3185</v>
      </c>
      <c r="C1361" s="1" t="s">
        <v>3186</v>
      </c>
      <c r="D1361" s="93">
        <v>82.1</v>
      </c>
      <c r="E1361" s="29">
        <v>6136</v>
      </c>
      <c r="F1361" s="26">
        <v>4</v>
      </c>
      <c r="G1361" s="94">
        <v>1.585</v>
      </c>
      <c r="H1361" s="95">
        <f t="shared" si="21"/>
        <v>4062.4188465023803</v>
      </c>
    </row>
    <row r="1362" spans="1:8" x14ac:dyDescent="0.25">
      <c r="A1362" s="1" t="s">
        <v>96</v>
      </c>
      <c r="B1362" s="1" t="s">
        <v>3187</v>
      </c>
      <c r="C1362" s="1" t="s">
        <v>3188</v>
      </c>
      <c r="D1362" s="93">
        <v>142.19999999999999</v>
      </c>
      <c r="E1362" s="29">
        <v>8047</v>
      </c>
      <c r="F1362" s="26">
        <v>9</v>
      </c>
      <c r="G1362" s="94">
        <v>3.415</v>
      </c>
      <c r="H1362" s="95">
        <f t="shared" si="21"/>
        <v>11478.755097228634</v>
      </c>
    </row>
    <row r="1363" spans="1:8" x14ac:dyDescent="0.25">
      <c r="A1363" s="1" t="s">
        <v>96</v>
      </c>
      <c r="B1363" s="1" t="s">
        <v>3189</v>
      </c>
      <c r="C1363" s="1" t="s">
        <v>3190</v>
      </c>
      <c r="D1363" s="93">
        <v>107.7</v>
      </c>
      <c r="E1363" s="29">
        <v>7628</v>
      </c>
      <c r="F1363" s="26">
        <v>6</v>
      </c>
      <c r="G1363" s="94">
        <v>2.1539999999999999</v>
      </c>
      <c r="H1363" s="95">
        <f t="shared" si="21"/>
        <v>6863.1969871403617</v>
      </c>
    </row>
    <row r="1364" spans="1:8" x14ac:dyDescent="0.25">
      <c r="A1364" s="1" t="s">
        <v>96</v>
      </c>
      <c r="B1364" s="1" t="s">
        <v>3191</v>
      </c>
      <c r="C1364" s="1" t="s">
        <v>3192</v>
      </c>
      <c r="D1364" s="93">
        <v>110.6</v>
      </c>
      <c r="E1364" s="29">
        <v>7707</v>
      </c>
      <c r="F1364" s="26">
        <v>7</v>
      </c>
      <c r="G1364" s="94">
        <v>2.512</v>
      </c>
      <c r="H1364" s="95">
        <f t="shared" si="21"/>
        <v>8086.7696944530235</v>
      </c>
    </row>
    <row r="1365" spans="1:8" x14ac:dyDescent="0.25">
      <c r="A1365" s="1" t="s">
        <v>96</v>
      </c>
      <c r="B1365" s="1" t="s">
        <v>3193</v>
      </c>
      <c r="C1365" s="1" t="s">
        <v>3194</v>
      </c>
      <c r="D1365" s="93">
        <v>74.599999999999994</v>
      </c>
      <c r="E1365" s="29">
        <v>7208</v>
      </c>
      <c r="F1365" s="26">
        <v>4</v>
      </c>
      <c r="G1365" s="94">
        <v>1.585</v>
      </c>
      <c r="H1365" s="95">
        <f t="shared" si="21"/>
        <v>4772.1504311585977</v>
      </c>
    </row>
    <row r="1366" spans="1:8" x14ac:dyDescent="0.25">
      <c r="A1366" s="1" t="s">
        <v>96</v>
      </c>
      <c r="B1366" s="1" t="s">
        <v>3195</v>
      </c>
      <c r="C1366" s="1" t="s">
        <v>3196</v>
      </c>
      <c r="D1366" s="93">
        <v>156.9</v>
      </c>
      <c r="E1366" s="29">
        <v>6546</v>
      </c>
      <c r="F1366" s="26">
        <v>10</v>
      </c>
      <c r="G1366" s="94">
        <v>3.9809999999999999</v>
      </c>
      <c r="H1366" s="95">
        <f t="shared" si="21"/>
        <v>10885.246278384324</v>
      </c>
    </row>
    <row r="1367" spans="1:8" x14ac:dyDescent="0.25">
      <c r="A1367" s="1" t="s">
        <v>96</v>
      </c>
      <c r="B1367" s="1" t="s">
        <v>3197</v>
      </c>
      <c r="C1367" s="1" t="s">
        <v>3198</v>
      </c>
      <c r="D1367" s="93">
        <v>104.5</v>
      </c>
      <c r="E1367" s="29">
        <v>7808</v>
      </c>
      <c r="F1367" s="26">
        <v>6</v>
      </c>
      <c r="G1367" s="94">
        <v>2.1539999999999999</v>
      </c>
      <c r="H1367" s="95">
        <f t="shared" si="21"/>
        <v>7025.1497214986821</v>
      </c>
    </row>
    <row r="1368" spans="1:8" x14ac:dyDescent="0.25">
      <c r="A1368" s="1" t="s">
        <v>96</v>
      </c>
      <c r="B1368" s="1" t="s">
        <v>3199</v>
      </c>
      <c r="C1368" s="1" t="s">
        <v>3200</v>
      </c>
      <c r="D1368" s="93">
        <v>114.2</v>
      </c>
      <c r="E1368" s="29">
        <v>8594</v>
      </c>
      <c r="F1368" s="26">
        <v>7</v>
      </c>
      <c r="G1368" s="94">
        <v>2.512</v>
      </c>
      <c r="H1368" s="95">
        <f t="shared" si="21"/>
        <v>9017.477456095663</v>
      </c>
    </row>
    <row r="1369" spans="1:8" x14ac:dyDescent="0.25">
      <c r="A1369" s="1" t="s">
        <v>96</v>
      </c>
      <c r="B1369" s="1" t="s">
        <v>3201</v>
      </c>
      <c r="C1369" s="1" t="s">
        <v>3202</v>
      </c>
      <c r="D1369" s="93">
        <v>149.30000000000001</v>
      </c>
      <c r="E1369" s="29">
        <v>6178</v>
      </c>
      <c r="F1369" s="26">
        <v>10</v>
      </c>
      <c r="G1369" s="94">
        <v>3.9809999999999999</v>
      </c>
      <c r="H1369" s="95">
        <f t="shared" si="21"/>
        <v>10273.304538322387</v>
      </c>
    </row>
    <row r="1370" spans="1:8" x14ac:dyDescent="0.25">
      <c r="A1370" s="1" t="s">
        <v>96</v>
      </c>
      <c r="B1370" s="1" t="s">
        <v>3203</v>
      </c>
      <c r="C1370" s="1" t="s">
        <v>3204</v>
      </c>
      <c r="D1370" s="93">
        <v>160.6</v>
      </c>
      <c r="E1370" s="29">
        <v>7227</v>
      </c>
      <c r="F1370" s="26">
        <v>11</v>
      </c>
      <c r="G1370" s="94">
        <v>4.6420000000000003</v>
      </c>
      <c r="H1370" s="95">
        <f t="shared" si="21"/>
        <v>14013.069361460801</v>
      </c>
    </row>
    <row r="1371" spans="1:8" x14ac:dyDescent="0.25">
      <c r="A1371" s="1" t="s">
        <v>96</v>
      </c>
      <c r="B1371" s="1" t="s">
        <v>3205</v>
      </c>
      <c r="C1371" s="1" t="s">
        <v>3206</v>
      </c>
      <c r="D1371" s="93">
        <v>161.9</v>
      </c>
      <c r="E1371" s="29">
        <v>9740</v>
      </c>
      <c r="F1371" s="26">
        <v>11</v>
      </c>
      <c r="G1371" s="94">
        <v>4.6420000000000003</v>
      </c>
      <c r="H1371" s="95">
        <f t="shared" si="21"/>
        <v>18885.747278348997</v>
      </c>
    </row>
    <row r="1372" spans="1:8" x14ac:dyDescent="0.25">
      <c r="A1372" s="1" t="s">
        <v>99</v>
      </c>
      <c r="B1372" s="1" t="s">
        <v>3207</v>
      </c>
      <c r="C1372" s="1" t="s">
        <v>3208</v>
      </c>
      <c r="D1372" s="93">
        <v>74.7</v>
      </c>
      <c r="E1372" s="29">
        <v>7758</v>
      </c>
      <c r="F1372" s="26">
        <v>4</v>
      </c>
      <c r="G1372" s="94">
        <v>1.585</v>
      </c>
      <c r="H1372" s="95">
        <f t="shared" si="21"/>
        <v>5136.2851061221427</v>
      </c>
    </row>
    <row r="1373" spans="1:8" x14ac:dyDescent="0.25">
      <c r="A1373" s="1" t="s">
        <v>99</v>
      </c>
      <c r="B1373" s="1" t="s">
        <v>3209</v>
      </c>
      <c r="C1373" s="1" t="s">
        <v>3210</v>
      </c>
      <c r="D1373" s="93">
        <v>75.400000000000006</v>
      </c>
      <c r="E1373" s="29">
        <v>6136</v>
      </c>
      <c r="F1373" s="26">
        <v>4</v>
      </c>
      <c r="G1373" s="94">
        <v>1.585</v>
      </c>
      <c r="H1373" s="95">
        <f t="shared" si="21"/>
        <v>4062.4188465023803</v>
      </c>
    </row>
    <row r="1374" spans="1:8" x14ac:dyDescent="0.25">
      <c r="A1374" s="1" t="s">
        <v>99</v>
      </c>
      <c r="B1374" s="1" t="s">
        <v>3211</v>
      </c>
      <c r="C1374" s="1" t="s">
        <v>3212</v>
      </c>
      <c r="D1374" s="93">
        <v>79.8</v>
      </c>
      <c r="E1374" s="29">
        <v>5748</v>
      </c>
      <c r="F1374" s="26">
        <v>4</v>
      </c>
      <c r="G1374" s="94">
        <v>1.585</v>
      </c>
      <c r="H1374" s="95">
        <f t="shared" si="21"/>
        <v>3805.5383848917345</v>
      </c>
    </row>
    <row r="1375" spans="1:8" x14ac:dyDescent="0.25">
      <c r="A1375" s="1" t="s">
        <v>99</v>
      </c>
      <c r="B1375" s="1" t="s">
        <v>3213</v>
      </c>
      <c r="C1375" s="1" t="s">
        <v>3214</v>
      </c>
      <c r="D1375" s="93">
        <v>106.2</v>
      </c>
      <c r="E1375" s="29">
        <v>9860</v>
      </c>
      <c r="F1375" s="26">
        <v>6</v>
      </c>
      <c r="G1375" s="94">
        <v>2.1539999999999999</v>
      </c>
      <c r="H1375" s="95">
        <f t="shared" si="21"/>
        <v>8871.4108931835308</v>
      </c>
    </row>
    <row r="1376" spans="1:8" x14ac:dyDescent="0.25">
      <c r="A1376" s="1" t="s">
        <v>99</v>
      </c>
      <c r="B1376" s="1" t="s">
        <v>3215</v>
      </c>
      <c r="C1376" s="1" t="s">
        <v>3216</v>
      </c>
      <c r="D1376" s="93">
        <v>119.5</v>
      </c>
      <c r="E1376" s="29">
        <v>5845</v>
      </c>
      <c r="F1376" s="26">
        <v>7</v>
      </c>
      <c r="G1376" s="94">
        <v>2.512</v>
      </c>
      <c r="H1376" s="95">
        <f t="shared" si="21"/>
        <v>6133.0178881637366</v>
      </c>
    </row>
    <row r="1377" spans="1:8" x14ac:dyDescent="0.25">
      <c r="A1377" s="1" t="s">
        <v>99</v>
      </c>
      <c r="B1377" s="1" t="s">
        <v>3217</v>
      </c>
      <c r="C1377" s="1" t="s">
        <v>3218</v>
      </c>
      <c r="D1377" s="93">
        <v>108.5</v>
      </c>
      <c r="E1377" s="29">
        <v>5919</v>
      </c>
      <c r="F1377" s="26">
        <v>6</v>
      </c>
      <c r="G1377" s="94">
        <v>2.1539999999999999</v>
      </c>
      <c r="H1377" s="95">
        <f t="shared" si="21"/>
        <v>5325.5457481494232</v>
      </c>
    </row>
    <row r="1378" spans="1:8" x14ac:dyDescent="0.25">
      <c r="A1378" s="1" t="s">
        <v>99</v>
      </c>
      <c r="B1378" s="1" t="s">
        <v>3219</v>
      </c>
      <c r="C1378" s="1" t="s">
        <v>3220</v>
      </c>
      <c r="D1378" s="93">
        <v>126.7</v>
      </c>
      <c r="E1378" s="29">
        <v>8873</v>
      </c>
      <c r="F1378" s="26">
        <v>8</v>
      </c>
      <c r="G1378" s="94">
        <v>2.9289999999999998</v>
      </c>
      <c r="H1378" s="95">
        <f t="shared" si="21"/>
        <v>10855.752518402103</v>
      </c>
    </row>
    <row r="1379" spans="1:8" x14ac:dyDescent="0.25">
      <c r="A1379" s="1" t="s">
        <v>99</v>
      </c>
      <c r="B1379" s="1" t="s">
        <v>3221</v>
      </c>
      <c r="C1379" s="1" t="s">
        <v>3222</v>
      </c>
      <c r="D1379" s="93">
        <v>100</v>
      </c>
      <c r="E1379" s="29">
        <v>9685</v>
      </c>
      <c r="F1379" s="26">
        <v>6</v>
      </c>
      <c r="G1379" s="94">
        <v>2.1539999999999999</v>
      </c>
      <c r="H1379" s="95">
        <f t="shared" si="21"/>
        <v>8713.9568458907197</v>
      </c>
    </row>
    <row r="1380" spans="1:8" x14ac:dyDescent="0.25">
      <c r="A1380" s="1" t="s">
        <v>99</v>
      </c>
      <c r="B1380" s="1" t="s">
        <v>3223</v>
      </c>
      <c r="C1380" s="1" t="s">
        <v>3224</v>
      </c>
      <c r="D1380" s="93">
        <v>61.5</v>
      </c>
      <c r="E1380" s="29">
        <v>5372</v>
      </c>
      <c r="F1380" s="26">
        <v>3</v>
      </c>
      <c r="G1380" s="94">
        <v>1.359</v>
      </c>
      <c r="H1380" s="95">
        <f t="shared" si="21"/>
        <v>3049.4782598632123</v>
      </c>
    </row>
    <row r="1381" spans="1:8" x14ac:dyDescent="0.25">
      <c r="A1381" s="1" t="s">
        <v>99</v>
      </c>
      <c r="B1381" s="1" t="s">
        <v>3225</v>
      </c>
      <c r="C1381" s="1" t="s">
        <v>3226</v>
      </c>
      <c r="D1381" s="93">
        <v>124.3</v>
      </c>
      <c r="E1381" s="29">
        <v>6622</v>
      </c>
      <c r="F1381" s="26">
        <v>8</v>
      </c>
      <c r="G1381" s="94">
        <v>2.9289999999999998</v>
      </c>
      <c r="H1381" s="95">
        <f t="shared" si="21"/>
        <v>8101.7461035567139</v>
      </c>
    </row>
    <row r="1382" spans="1:8" x14ac:dyDescent="0.25">
      <c r="A1382" s="1" t="s">
        <v>99</v>
      </c>
      <c r="B1382" s="1" t="s">
        <v>3227</v>
      </c>
      <c r="C1382" s="1" t="s">
        <v>3228</v>
      </c>
      <c r="D1382" s="93">
        <v>161.5</v>
      </c>
      <c r="E1382" s="29">
        <v>6042</v>
      </c>
      <c r="F1382" s="26">
        <v>11</v>
      </c>
      <c r="G1382" s="94">
        <v>4.6420000000000003</v>
      </c>
      <c r="H1382" s="95">
        <f t="shared" si="21"/>
        <v>11715.36807554257</v>
      </c>
    </row>
    <row r="1383" spans="1:8" x14ac:dyDescent="0.25">
      <c r="A1383" s="1" t="s">
        <v>99</v>
      </c>
      <c r="B1383" s="1" t="s">
        <v>3229</v>
      </c>
      <c r="C1383" s="1" t="s">
        <v>3230</v>
      </c>
      <c r="D1383" s="93">
        <v>182.6</v>
      </c>
      <c r="E1383" s="29">
        <v>7266</v>
      </c>
      <c r="F1383" s="26">
        <v>13</v>
      </c>
      <c r="G1383" s="94">
        <v>6.3090000000000002</v>
      </c>
      <c r="H1383" s="95">
        <f t="shared" si="21"/>
        <v>19148.113882570451</v>
      </c>
    </row>
    <row r="1384" spans="1:8" x14ac:dyDescent="0.25">
      <c r="A1384" s="1" t="s">
        <v>99</v>
      </c>
      <c r="B1384" s="1" t="s">
        <v>3231</v>
      </c>
      <c r="C1384" s="1" t="s">
        <v>3232</v>
      </c>
      <c r="D1384" s="93">
        <v>130.69999999999999</v>
      </c>
      <c r="E1384" s="29">
        <v>5314</v>
      </c>
      <c r="F1384" s="26">
        <v>8</v>
      </c>
      <c r="G1384" s="94">
        <v>2.9289999999999998</v>
      </c>
      <c r="H1384" s="95">
        <f t="shared" si="21"/>
        <v>6501.4616119450884</v>
      </c>
    </row>
    <row r="1385" spans="1:8" x14ac:dyDescent="0.25">
      <c r="A1385" s="1" t="s">
        <v>99</v>
      </c>
      <c r="B1385" s="1" t="s">
        <v>3233</v>
      </c>
      <c r="C1385" s="1" t="s">
        <v>3234</v>
      </c>
      <c r="D1385" s="93">
        <v>218.6</v>
      </c>
      <c r="E1385" s="29">
        <v>6856</v>
      </c>
      <c r="F1385" s="26">
        <v>15</v>
      </c>
      <c r="G1385" s="94">
        <v>8.577</v>
      </c>
      <c r="H1385" s="95">
        <f t="shared" si="21"/>
        <v>24562.711078525808</v>
      </c>
    </row>
    <row r="1386" spans="1:8" x14ac:dyDescent="0.25">
      <c r="A1386" s="1" t="s">
        <v>99</v>
      </c>
      <c r="B1386" s="1" t="s">
        <v>3235</v>
      </c>
      <c r="C1386" s="1" t="s">
        <v>3236</v>
      </c>
      <c r="D1386" s="93">
        <v>130.5</v>
      </c>
      <c r="E1386" s="29">
        <v>10333</v>
      </c>
      <c r="F1386" s="26">
        <v>8</v>
      </c>
      <c r="G1386" s="94">
        <v>2.9289999999999998</v>
      </c>
      <c r="H1386" s="95">
        <f t="shared" si="21"/>
        <v>12642.00279191355</v>
      </c>
    </row>
    <row r="1387" spans="1:8" x14ac:dyDescent="0.25">
      <c r="A1387" s="1" t="s">
        <v>99</v>
      </c>
      <c r="B1387" s="1" t="s">
        <v>3237</v>
      </c>
      <c r="C1387" s="1" t="s">
        <v>3238</v>
      </c>
      <c r="D1387" s="93">
        <v>116.7</v>
      </c>
      <c r="E1387" s="29">
        <v>10477</v>
      </c>
      <c r="F1387" s="26">
        <v>7</v>
      </c>
      <c r="G1387" s="94">
        <v>2.512</v>
      </c>
      <c r="H1387" s="95">
        <f t="shared" si="21"/>
        <v>10993.264057192722</v>
      </c>
    </row>
    <row r="1388" spans="1:8" x14ac:dyDescent="0.25">
      <c r="A1388" s="1" t="s">
        <v>99</v>
      </c>
      <c r="B1388" s="1" t="s">
        <v>3239</v>
      </c>
      <c r="C1388" s="1" t="s">
        <v>3240</v>
      </c>
      <c r="D1388" s="93">
        <v>187.2</v>
      </c>
      <c r="E1388" s="29">
        <v>6451</v>
      </c>
      <c r="F1388" s="26">
        <v>13</v>
      </c>
      <c r="G1388" s="94">
        <v>6.3090000000000002</v>
      </c>
      <c r="H1388" s="95">
        <f t="shared" si="21"/>
        <v>17000.34168131874</v>
      </c>
    </row>
    <row r="1389" spans="1:8" x14ac:dyDescent="0.25">
      <c r="A1389" s="1" t="s">
        <v>99</v>
      </c>
      <c r="B1389" s="1" t="s">
        <v>3241</v>
      </c>
      <c r="C1389" s="1" t="s">
        <v>3242</v>
      </c>
      <c r="D1389" s="93">
        <v>96.8</v>
      </c>
      <c r="E1389" s="29">
        <v>6321</v>
      </c>
      <c r="F1389" s="26">
        <v>5</v>
      </c>
      <c r="G1389" s="94">
        <v>1.8480000000000001</v>
      </c>
      <c r="H1389" s="95">
        <f t="shared" si="21"/>
        <v>4879.3035598067754</v>
      </c>
    </row>
    <row r="1390" spans="1:8" x14ac:dyDescent="0.25">
      <c r="A1390" s="1" t="s">
        <v>99</v>
      </c>
      <c r="B1390" s="1" t="s">
        <v>3243</v>
      </c>
      <c r="C1390" s="1" t="s">
        <v>3244</v>
      </c>
      <c r="D1390" s="93">
        <v>141.5</v>
      </c>
      <c r="E1390" s="29">
        <v>13723</v>
      </c>
      <c r="F1390" s="26">
        <v>9</v>
      </c>
      <c r="G1390" s="94">
        <v>3.415</v>
      </c>
      <c r="H1390" s="95">
        <f t="shared" si="21"/>
        <v>19575.364259881757</v>
      </c>
    </row>
    <row r="1391" spans="1:8" x14ac:dyDescent="0.25">
      <c r="A1391" s="1" t="s">
        <v>99</v>
      </c>
      <c r="B1391" s="1" t="s">
        <v>3245</v>
      </c>
      <c r="C1391" s="1" t="s">
        <v>3246</v>
      </c>
      <c r="D1391" s="93">
        <v>127.2</v>
      </c>
      <c r="E1391" s="29">
        <v>10426</v>
      </c>
      <c r="F1391" s="26">
        <v>8</v>
      </c>
      <c r="G1391" s="94">
        <v>2.9289999999999998</v>
      </c>
      <c r="H1391" s="95">
        <f t="shared" si="21"/>
        <v>12755.784487418045</v>
      </c>
    </row>
    <row r="1392" spans="1:8" x14ac:dyDescent="0.25">
      <c r="A1392" s="1" t="s">
        <v>99</v>
      </c>
      <c r="B1392" s="1" t="s">
        <v>3247</v>
      </c>
      <c r="C1392" s="1" t="s">
        <v>3248</v>
      </c>
      <c r="D1392" s="93">
        <v>91.5</v>
      </c>
      <c r="E1392" s="29">
        <v>5473</v>
      </c>
      <c r="F1392" s="26">
        <v>5</v>
      </c>
      <c r="G1392" s="94">
        <v>1.8480000000000001</v>
      </c>
      <c r="H1392" s="95">
        <f t="shared" si="21"/>
        <v>4224.7157701032247</v>
      </c>
    </row>
    <row r="1393" spans="1:8" x14ac:dyDescent="0.25">
      <c r="A1393" s="1" t="s">
        <v>99</v>
      </c>
      <c r="B1393" s="1" t="s">
        <v>3249</v>
      </c>
      <c r="C1393" s="1" t="s">
        <v>3250</v>
      </c>
      <c r="D1393" s="93">
        <v>130.19999999999999</v>
      </c>
      <c r="E1393" s="29">
        <v>10232</v>
      </c>
      <c r="F1393" s="26">
        <v>8</v>
      </c>
      <c r="G1393" s="94">
        <v>2.9289999999999998</v>
      </c>
      <c r="H1393" s="95">
        <f t="shared" si="21"/>
        <v>12518.433423677483</v>
      </c>
    </row>
    <row r="1394" spans="1:8" x14ac:dyDescent="0.25">
      <c r="A1394" s="1" t="s">
        <v>99</v>
      </c>
      <c r="B1394" s="1" t="s">
        <v>3251</v>
      </c>
      <c r="C1394" s="1" t="s">
        <v>3252</v>
      </c>
      <c r="D1394" s="93">
        <v>80.2</v>
      </c>
      <c r="E1394" s="29">
        <v>5382</v>
      </c>
      <c r="F1394" s="26">
        <v>4</v>
      </c>
      <c r="G1394" s="94">
        <v>1.585</v>
      </c>
      <c r="H1394" s="95">
        <f t="shared" si="21"/>
        <v>3563.2233102796299</v>
      </c>
    </row>
    <row r="1395" spans="1:8" x14ac:dyDescent="0.25">
      <c r="A1395" s="1" t="s">
        <v>102</v>
      </c>
      <c r="B1395" s="1" t="s">
        <v>3253</v>
      </c>
      <c r="C1395" s="1" t="s">
        <v>3254</v>
      </c>
      <c r="D1395" s="93">
        <v>89.8</v>
      </c>
      <c r="E1395" s="29">
        <v>6745</v>
      </c>
      <c r="F1395" s="26">
        <v>5</v>
      </c>
      <c r="G1395" s="94">
        <v>1.8480000000000001</v>
      </c>
      <c r="H1395" s="95">
        <f t="shared" si="21"/>
        <v>5206.5974546585512</v>
      </c>
    </row>
    <row r="1396" spans="1:8" x14ac:dyDescent="0.25">
      <c r="A1396" s="1" t="s">
        <v>102</v>
      </c>
      <c r="B1396" s="1" t="s">
        <v>3255</v>
      </c>
      <c r="C1396" s="1" t="s">
        <v>3256</v>
      </c>
      <c r="D1396" s="93">
        <v>76.2</v>
      </c>
      <c r="E1396" s="29">
        <v>7079</v>
      </c>
      <c r="F1396" s="26">
        <v>4</v>
      </c>
      <c r="G1396" s="94">
        <v>1.585</v>
      </c>
      <c r="H1396" s="95">
        <f t="shared" si="21"/>
        <v>4686.7442983035126</v>
      </c>
    </row>
    <row r="1397" spans="1:8" x14ac:dyDescent="0.25">
      <c r="A1397" s="1" t="s">
        <v>102</v>
      </c>
      <c r="B1397" s="1" t="s">
        <v>3257</v>
      </c>
      <c r="C1397" s="1" t="s">
        <v>3258</v>
      </c>
      <c r="D1397" s="93">
        <v>119</v>
      </c>
      <c r="E1397" s="29">
        <v>7286</v>
      </c>
      <c r="F1397" s="26">
        <v>7</v>
      </c>
      <c r="G1397" s="94">
        <v>2.512</v>
      </c>
      <c r="H1397" s="95">
        <f t="shared" si="21"/>
        <v>7645.024522354317</v>
      </c>
    </row>
    <row r="1398" spans="1:8" x14ac:dyDescent="0.25">
      <c r="A1398" s="1" t="s">
        <v>102</v>
      </c>
      <c r="B1398" s="1" t="s">
        <v>3259</v>
      </c>
      <c r="C1398" s="1" t="s">
        <v>3260</v>
      </c>
      <c r="D1398" s="93">
        <v>182.2</v>
      </c>
      <c r="E1398" s="29">
        <v>8410</v>
      </c>
      <c r="F1398" s="26">
        <v>13</v>
      </c>
      <c r="G1398" s="94">
        <v>6.3090000000000002</v>
      </c>
      <c r="H1398" s="95">
        <f t="shared" si="21"/>
        <v>22162.900874266099</v>
      </c>
    </row>
    <row r="1399" spans="1:8" x14ac:dyDescent="0.25">
      <c r="A1399" s="1" t="s">
        <v>102</v>
      </c>
      <c r="B1399" s="1" t="s">
        <v>3261</v>
      </c>
      <c r="C1399" s="1" t="s">
        <v>3262</v>
      </c>
      <c r="D1399" s="93">
        <v>129.80000000000001</v>
      </c>
      <c r="E1399" s="29">
        <v>7692</v>
      </c>
      <c r="F1399" s="26">
        <v>8</v>
      </c>
      <c r="G1399" s="94">
        <v>2.9289999999999998</v>
      </c>
      <c r="H1399" s="95">
        <f t="shared" si="21"/>
        <v>9410.8473314041439</v>
      </c>
    </row>
    <row r="1400" spans="1:8" x14ac:dyDescent="0.25">
      <c r="A1400" s="1" t="s">
        <v>102</v>
      </c>
      <c r="B1400" s="1" t="s">
        <v>3263</v>
      </c>
      <c r="C1400" s="1" t="s">
        <v>3264</v>
      </c>
      <c r="D1400" s="93">
        <v>114.1</v>
      </c>
      <c r="E1400" s="29">
        <v>7233</v>
      </c>
      <c r="F1400" s="26">
        <v>7</v>
      </c>
      <c r="G1400" s="94">
        <v>2.512</v>
      </c>
      <c r="H1400" s="95">
        <f t="shared" si="21"/>
        <v>7589.4128973632687</v>
      </c>
    </row>
    <row r="1401" spans="1:8" x14ac:dyDescent="0.25">
      <c r="A1401" s="1" t="s">
        <v>102</v>
      </c>
      <c r="B1401" s="1" t="s">
        <v>3265</v>
      </c>
      <c r="C1401" s="1" t="s">
        <v>3266</v>
      </c>
      <c r="D1401" s="93">
        <v>130.4</v>
      </c>
      <c r="E1401" s="29">
        <v>8158</v>
      </c>
      <c r="F1401" s="26">
        <v>8</v>
      </c>
      <c r="G1401" s="94">
        <v>2.9289999999999998</v>
      </c>
      <c r="H1401" s="95">
        <f t="shared" si="21"/>
        <v>9980.9792680180708</v>
      </c>
    </row>
    <row r="1402" spans="1:8" x14ac:dyDescent="0.25">
      <c r="A1402" s="1" t="s">
        <v>102</v>
      </c>
      <c r="B1402" s="1" t="s">
        <v>3267</v>
      </c>
      <c r="C1402" s="1" t="s">
        <v>3268</v>
      </c>
      <c r="D1402" s="93">
        <v>111.2</v>
      </c>
      <c r="E1402" s="29">
        <v>8734</v>
      </c>
      <c r="F1402" s="26">
        <v>7</v>
      </c>
      <c r="G1402" s="94">
        <v>2.512</v>
      </c>
      <c r="H1402" s="95">
        <f t="shared" si="21"/>
        <v>9164.37608814749</v>
      </c>
    </row>
    <row r="1403" spans="1:8" x14ac:dyDescent="0.25">
      <c r="A1403" s="1" t="s">
        <v>102</v>
      </c>
      <c r="B1403" s="1" t="s">
        <v>3269</v>
      </c>
      <c r="C1403" s="1" t="s">
        <v>3270</v>
      </c>
      <c r="D1403" s="93">
        <v>98.1</v>
      </c>
      <c r="E1403" s="29">
        <v>9582</v>
      </c>
      <c r="F1403" s="26">
        <v>6</v>
      </c>
      <c r="G1403" s="94">
        <v>2.1539999999999999</v>
      </c>
      <c r="H1403" s="95">
        <f t="shared" si="21"/>
        <v>8621.2838923412364</v>
      </c>
    </row>
    <row r="1404" spans="1:8" x14ac:dyDescent="0.25">
      <c r="A1404" s="1" t="s">
        <v>102</v>
      </c>
      <c r="B1404" s="1" t="s">
        <v>3271</v>
      </c>
      <c r="C1404" s="1" t="s">
        <v>3272</v>
      </c>
      <c r="D1404" s="93">
        <v>89.8</v>
      </c>
      <c r="E1404" s="29">
        <v>7513</v>
      </c>
      <c r="F1404" s="26">
        <v>5</v>
      </c>
      <c r="G1404" s="94">
        <v>1.8480000000000001</v>
      </c>
      <c r="H1404" s="95">
        <f t="shared" si="21"/>
        <v>5799.4316792957297</v>
      </c>
    </row>
    <row r="1405" spans="1:8" x14ac:dyDescent="0.25">
      <c r="A1405" s="1" t="s">
        <v>102</v>
      </c>
      <c r="B1405" s="1" t="s">
        <v>3273</v>
      </c>
      <c r="C1405" s="1" t="s">
        <v>3274</v>
      </c>
      <c r="D1405" s="93">
        <v>103.3</v>
      </c>
      <c r="E1405" s="29">
        <v>6229</v>
      </c>
      <c r="F1405" s="26">
        <v>6</v>
      </c>
      <c r="G1405" s="94">
        <v>2.1539999999999999</v>
      </c>
      <c r="H1405" s="95">
        <f t="shared" si="21"/>
        <v>5604.4643462109743</v>
      </c>
    </row>
    <row r="1406" spans="1:8" x14ac:dyDescent="0.25">
      <c r="A1406" s="1" t="s">
        <v>102</v>
      </c>
      <c r="B1406" s="1" t="s">
        <v>3275</v>
      </c>
      <c r="C1406" s="1" t="s">
        <v>3276</v>
      </c>
      <c r="D1406" s="93">
        <v>62.2</v>
      </c>
      <c r="E1406" s="29">
        <v>5893</v>
      </c>
      <c r="F1406" s="26">
        <v>3</v>
      </c>
      <c r="G1406" s="94">
        <v>1.359</v>
      </c>
      <c r="H1406" s="95">
        <f t="shared" si="21"/>
        <v>3345.2299674932815</v>
      </c>
    </row>
    <row r="1407" spans="1:8" x14ac:dyDescent="0.25">
      <c r="A1407" s="1" t="s">
        <v>102</v>
      </c>
      <c r="B1407" s="1" t="s">
        <v>3277</v>
      </c>
      <c r="C1407" s="1" t="s">
        <v>3278</v>
      </c>
      <c r="D1407" s="93">
        <v>67.5</v>
      </c>
      <c r="E1407" s="29">
        <v>6525</v>
      </c>
      <c r="F1407" s="26">
        <v>3</v>
      </c>
      <c r="G1407" s="94">
        <v>1.359</v>
      </c>
      <c r="H1407" s="95">
        <f t="shared" si="21"/>
        <v>3703.9921157124832</v>
      </c>
    </row>
    <row r="1408" spans="1:8" x14ac:dyDescent="0.25">
      <c r="A1408" s="1" t="s">
        <v>102</v>
      </c>
      <c r="B1408" s="1" t="s">
        <v>3279</v>
      </c>
      <c r="C1408" s="1" t="s">
        <v>3280</v>
      </c>
      <c r="D1408" s="93">
        <v>81.400000000000006</v>
      </c>
      <c r="E1408" s="29">
        <v>5961</v>
      </c>
      <c r="F1408" s="26">
        <v>4</v>
      </c>
      <c r="G1408" s="94">
        <v>1.585</v>
      </c>
      <c r="H1408" s="95">
        <f t="shared" si="21"/>
        <v>3946.5578135594346</v>
      </c>
    </row>
    <row r="1409" spans="1:8" x14ac:dyDescent="0.25">
      <c r="A1409" s="1" t="s">
        <v>102</v>
      </c>
      <c r="B1409" s="1" t="s">
        <v>3281</v>
      </c>
      <c r="C1409" s="1" t="s">
        <v>3282</v>
      </c>
      <c r="D1409" s="93">
        <v>80.400000000000006</v>
      </c>
      <c r="E1409" s="29">
        <v>5616</v>
      </c>
      <c r="F1409" s="26">
        <v>4</v>
      </c>
      <c r="G1409" s="94">
        <v>1.585</v>
      </c>
      <c r="H1409" s="95">
        <f t="shared" si="21"/>
        <v>3718.1460629004837</v>
      </c>
    </row>
    <row r="1410" spans="1:8" x14ac:dyDescent="0.25">
      <c r="A1410" s="1" t="s">
        <v>102</v>
      </c>
      <c r="B1410" s="1" t="s">
        <v>3283</v>
      </c>
      <c r="C1410" s="1" t="s">
        <v>3284</v>
      </c>
      <c r="D1410" s="93">
        <v>91.4</v>
      </c>
      <c r="E1410" s="29">
        <v>5624</v>
      </c>
      <c r="F1410" s="26">
        <v>5</v>
      </c>
      <c r="G1410" s="94">
        <v>1.8480000000000001</v>
      </c>
      <c r="H1410" s="95">
        <f t="shared" si="21"/>
        <v>4341.2756241660027</v>
      </c>
    </row>
    <row r="1411" spans="1:8" x14ac:dyDescent="0.25">
      <c r="A1411" s="1" t="s">
        <v>102</v>
      </c>
      <c r="B1411" s="1" t="s">
        <v>3285</v>
      </c>
      <c r="C1411" s="1" t="s">
        <v>3286</v>
      </c>
      <c r="D1411" s="93">
        <v>83.7</v>
      </c>
      <c r="E1411" s="29">
        <v>6940</v>
      </c>
      <c r="F1411" s="26">
        <v>4</v>
      </c>
      <c r="G1411" s="94">
        <v>1.585</v>
      </c>
      <c r="H1411" s="95">
        <f t="shared" si="21"/>
        <v>4594.7175349945437</v>
      </c>
    </row>
    <row r="1412" spans="1:8" x14ac:dyDescent="0.25">
      <c r="A1412" s="1" t="s">
        <v>102</v>
      </c>
      <c r="B1412" s="1" t="s">
        <v>3287</v>
      </c>
      <c r="C1412" s="1" t="s">
        <v>3288</v>
      </c>
      <c r="D1412" s="93">
        <v>99.7</v>
      </c>
      <c r="E1412" s="29">
        <v>6833</v>
      </c>
      <c r="F1412" s="26">
        <v>6</v>
      </c>
      <c r="G1412" s="94">
        <v>2.1539999999999999</v>
      </c>
      <c r="H1412" s="95">
        <f t="shared" si="21"/>
        <v>6147.9057437244492</v>
      </c>
    </row>
    <row r="1413" spans="1:8" x14ac:dyDescent="0.25">
      <c r="A1413" s="1" t="s">
        <v>102</v>
      </c>
      <c r="B1413" s="1" t="s">
        <v>3289</v>
      </c>
      <c r="C1413" s="1" t="s">
        <v>3290</v>
      </c>
      <c r="D1413" s="93">
        <v>81</v>
      </c>
      <c r="E1413" s="29">
        <v>5988</v>
      </c>
      <c r="F1413" s="26">
        <v>4</v>
      </c>
      <c r="G1413" s="94">
        <v>1.585</v>
      </c>
      <c r="H1413" s="95">
        <f t="shared" si="21"/>
        <v>3964.4335157849173</v>
      </c>
    </row>
    <row r="1414" spans="1:8" x14ac:dyDescent="0.25">
      <c r="A1414" s="1" t="s">
        <v>102</v>
      </c>
      <c r="B1414" s="1" t="s">
        <v>3291</v>
      </c>
      <c r="C1414" s="1" t="s">
        <v>3292</v>
      </c>
      <c r="D1414" s="93">
        <v>83.5</v>
      </c>
      <c r="E1414" s="29">
        <v>6910</v>
      </c>
      <c r="F1414" s="26">
        <v>4</v>
      </c>
      <c r="G1414" s="94">
        <v>1.585</v>
      </c>
      <c r="H1414" s="95">
        <f t="shared" ref="H1414:H1477" si="22">E1414*G1414*$E$6797/SUMPRODUCT($E$5:$E$6795,$G$5:$G$6795)</f>
        <v>4574.8556436328963</v>
      </c>
    </row>
    <row r="1415" spans="1:8" x14ac:dyDescent="0.25">
      <c r="A1415" s="1" t="s">
        <v>102</v>
      </c>
      <c r="B1415" s="1" t="s">
        <v>3293</v>
      </c>
      <c r="C1415" s="1" t="s">
        <v>3294</v>
      </c>
      <c r="D1415" s="93">
        <v>104</v>
      </c>
      <c r="E1415" s="29">
        <v>9238</v>
      </c>
      <c r="F1415" s="26">
        <v>6</v>
      </c>
      <c r="G1415" s="94">
        <v>2.1539999999999999</v>
      </c>
      <c r="H1415" s="95">
        <f t="shared" si="22"/>
        <v>8311.774222234224</v>
      </c>
    </row>
    <row r="1416" spans="1:8" x14ac:dyDescent="0.25">
      <c r="A1416" s="1" t="s">
        <v>102</v>
      </c>
      <c r="B1416" s="1" t="s">
        <v>3295</v>
      </c>
      <c r="C1416" s="1" t="s">
        <v>3296</v>
      </c>
      <c r="D1416" s="93">
        <v>72.2</v>
      </c>
      <c r="E1416" s="29">
        <v>8147</v>
      </c>
      <c r="F1416" s="26">
        <v>3</v>
      </c>
      <c r="G1416" s="94">
        <v>1.359</v>
      </c>
      <c r="H1416" s="95">
        <f t="shared" si="22"/>
        <v>4624.7392745915095</v>
      </c>
    </row>
    <row r="1417" spans="1:8" x14ac:dyDescent="0.25">
      <c r="A1417" s="1" t="s">
        <v>102</v>
      </c>
      <c r="B1417" s="1" t="s">
        <v>3297</v>
      </c>
      <c r="C1417" s="1" t="s">
        <v>3298</v>
      </c>
      <c r="D1417" s="93">
        <v>171.5</v>
      </c>
      <c r="E1417" s="29">
        <v>6102</v>
      </c>
      <c r="F1417" s="26">
        <v>12</v>
      </c>
      <c r="G1417" s="94">
        <v>5.4119999999999999</v>
      </c>
      <c r="H1417" s="95">
        <f t="shared" si="22"/>
        <v>13794.312870924339</v>
      </c>
    </row>
    <row r="1418" spans="1:8" x14ac:dyDescent="0.25">
      <c r="A1418" s="1" t="s">
        <v>102</v>
      </c>
      <c r="B1418" s="1" t="s">
        <v>3299</v>
      </c>
      <c r="C1418" s="1" t="s">
        <v>3300</v>
      </c>
      <c r="D1418" s="93">
        <v>167.9</v>
      </c>
      <c r="E1418" s="29">
        <v>6579</v>
      </c>
      <c r="F1418" s="26">
        <v>11</v>
      </c>
      <c r="G1418" s="94">
        <v>4.6420000000000003</v>
      </c>
      <c r="H1418" s="95">
        <f t="shared" si="22"/>
        <v>12756.604860806781</v>
      </c>
    </row>
    <row r="1419" spans="1:8" x14ac:dyDescent="0.25">
      <c r="A1419" s="1" t="s">
        <v>102</v>
      </c>
      <c r="B1419" s="1" t="s">
        <v>3301</v>
      </c>
      <c r="C1419" s="1" t="s">
        <v>3302</v>
      </c>
      <c r="D1419" s="93">
        <v>88</v>
      </c>
      <c r="E1419" s="29">
        <v>8651</v>
      </c>
      <c r="F1419" s="26">
        <v>5</v>
      </c>
      <c r="G1419" s="94">
        <v>1.8480000000000001</v>
      </c>
      <c r="H1419" s="95">
        <f t="shared" si="22"/>
        <v>6677.8761423648812</v>
      </c>
    </row>
    <row r="1420" spans="1:8" x14ac:dyDescent="0.25">
      <c r="A1420" s="1" t="s">
        <v>102</v>
      </c>
      <c r="B1420" s="1" t="s">
        <v>3303</v>
      </c>
      <c r="C1420" s="1" t="s">
        <v>3304</v>
      </c>
      <c r="D1420" s="93">
        <v>94.6</v>
      </c>
      <c r="E1420" s="29">
        <v>7392</v>
      </c>
      <c r="F1420" s="26">
        <v>5</v>
      </c>
      <c r="G1420" s="94">
        <v>1.8480000000000001</v>
      </c>
      <c r="H1420" s="95">
        <f t="shared" si="22"/>
        <v>5706.0294121328407</v>
      </c>
    </row>
    <row r="1421" spans="1:8" x14ac:dyDescent="0.25">
      <c r="A1421" s="1" t="s">
        <v>102</v>
      </c>
      <c r="B1421" s="1" t="s">
        <v>3305</v>
      </c>
      <c r="C1421" s="1" t="s">
        <v>3306</v>
      </c>
      <c r="D1421" s="93">
        <v>86.3</v>
      </c>
      <c r="E1421" s="29">
        <v>7150</v>
      </c>
      <c r="F1421" s="26">
        <v>5</v>
      </c>
      <c r="G1421" s="94">
        <v>1.8480000000000001</v>
      </c>
      <c r="H1421" s="95">
        <f t="shared" si="22"/>
        <v>5519.2248778070625</v>
      </c>
    </row>
    <row r="1422" spans="1:8" x14ac:dyDescent="0.25">
      <c r="A1422" s="1" t="s">
        <v>102</v>
      </c>
      <c r="B1422" s="1" t="s">
        <v>3307</v>
      </c>
      <c r="C1422" s="1" t="s">
        <v>3308</v>
      </c>
      <c r="D1422" s="93">
        <v>90.7</v>
      </c>
      <c r="E1422" s="29">
        <v>7589</v>
      </c>
      <c r="F1422" s="26">
        <v>5</v>
      </c>
      <c r="G1422" s="94">
        <v>1.8480000000000001</v>
      </c>
      <c r="H1422" s="95">
        <f t="shared" si="22"/>
        <v>5858.0975661087832</v>
      </c>
    </row>
    <row r="1423" spans="1:8" x14ac:dyDescent="0.25">
      <c r="A1423" s="1" t="s">
        <v>102</v>
      </c>
      <c r="B1423" s="1" t="s">
        <v>3309</v>
      </c>
      <c r="C1423" s="1" t="s">
        <v>3310</v>
      </c>
      <c r="D1423" s="93">
        <v>156.19999999999999</v>
      </c>
      <c r="E1423" s="29">
        <v>6695</v>
      </c>
      <c r="F1423" s="26">
        <v>10</v>
      </c>
      <c r="G1423" s="94">
        <v>3.9809999999999999</v>
      </c>
      <c r="H1423" s="95">
        <f t="shared" si="22"/>
        <v>11133.016167702879</v>
      </c>
    </row>
    <row r="1424" spans="1:8" x14ac:dyDescent="0.25">
      <c r="A1424" s="1" t="s">
        <v>102</v>
      </c>
      <c r="B1424" s="1" t="s">
        <v>3311</v>
      </c>
      <c r="C1424" s="1" t="s">
        <v>3312</v>
      </c>
      <c r="D1424" s="93">
        <v>108.9</v>
      </c>
      <c r="E1424" s="29">
        <v>7724</v>
      </c>
      <c r="F1424" s="26">
        <v>6</v>
      </c>
      <c r="G1424" s="94">
        <v>2.1539999999999999</v>
      </c>
      <c r="H1424" s="95">
        <f t="shared" si="22"/>
        <v>6949.571778798133</v>
      </c>
    </row>
    <row r="1425" spans="1:8" x14ac:dyDescent="0.25">
      <c r="A1425" s="1" t="s">
        <v>102</v>
      </c>
      <c r="B1425" s="1" t="s">
        <v>3313</v>
      </c>
      <c r="C1425" s="1" t="s">
        <v>3314</v>
      </c>
      <c r="D1425" s="93">
        <v>119</v>
      </c>
      <c r="E1425" s="29">
        <v>7302</v>
      </c>
      <c r="F1425" s="26">
        <v>7</v>
      </c>
      <c r="G1425" s="94">
        <v>2.512</v>
      </c>
      <c r="H1425" s="95">
        <f t="shared" si="22"/>
        <v>7661.812937445955</v>
      </c>
    </row>
    <row r="1426" spans="1:8" x14ac:dyDescent="0.25">
      <c r="A1426" s="1" t="s">
        <v>102</v>
      </c>
      <c r="B1426" s="1" t="s">
        <v>3315</v>
      </c>
      <c r="C1426" s="1" t="s">
        <v>3316</v>
      </c>
      <c r="D1426" s="93">
        <v>161.9</v>
      </c>
      <c r="E1426" s="29">
        <v>7405</v>
      </c>
      <c r="F1426" s="26">
        <v>11</v>
      </c>
      <c r="G1426" s="94">
        <v>4.6420000000000003</v>
      </c>
      <c r="H1426" s="95">
        <f t="shared" si="22"/>
        <v>14358.209301455268</v>
      </c>
    </row>
    <row r="1427" spans="1:8" x14ac:dyDescent="0.25">
      <c r="A1427" s="1" t="s">
        <v>102</v>
      </c>
      <c r="B1427" s="1" t="s">
        <v>3317</v>
      </c>
      <c r="C1427" s="1" t="s">
        <v>3318</v>
      </c>
      <c r="D1427" s="93">
        <v>86.1</v>
      </c>
      <c r="E1427" s="29">
        <v>6284</v>
      </c>
      <c r="F1427" s="26">
        <v>5</v>
      </c>
      <c r="G1427" s="94">
        <v>1.8480000000000001</v>
      </c>
      <c r="H1427" s="95">
        <f t="shared" si="22"/>
        <v>4850.7425359635781</v>
      </c>
    </row>
    <row r="1428" spans="1:8" x14ac:dyDescent="0.25">
      <c r="A1428" s="1" t="s">
        <v>102</v>
      </c>
      <c r="B1428" s="1" t="s">
        <v>3319</v>
      </c>
      <c r="C1428" s="1" t="s">
        <v>3320</v>
      </c>
      <c r="D1428" s="93">
        <v>213.2</v>
      </c>
      <c r="E1428" s="29">
        <v>7619</v>
      </c>
      <c r="F1428" s="26">
        <v>15</v>
      </c>
      <c r="G1428" s="94">
        <v>8.577</v>
      </c>
      <c r="H1428" s="95">
        <f t="shared" si="22"/>
        <v>27296.280003980188</v>
      </c>
    </row>
    <row r="1429" spans="1:8" x14ac:dyDescent="0.25">
      <c r="A1429" s="1" t="s">
        <v>102</v>
      </c>
      <c r="B1429" s="1" t="s">
        <v>3321</v>
      </c>
      <c r="C1429" s="1" t="s">
        <v>3322</v>
      </c>
      <c r="D1429" s="93">
        <v>159.80000000000001</v>
      </c>
      <c r="E1429" s="29">
        <v>6790</v>
      </c>
      <c r="F1429" s="26">
        <v>11</v>
      </c>
      <c r="G1429" s="94">
        <v>4.6420000000000003</v>
      </c>
      <c r="H1429" s="95">
        <f t="shared" si="22"/>
        <v>13165.731418890113</v>
      </c>
    </row>
    <row r="1430" spans="1:8" x14ac:dyDescent="0.25">
      <c r="A1430" s="1" t="s">
        <v>102</v>
      </c>
      <c r="B1430" s="1" t="s">
        <v>3323</v>
      </c>
      <c r="C1430" s="1" t="s">
        <v>3324</v>
      </c>
      <c r="D1430" s="93">
        <v>172.1</v>
      </c>
      <c r="E1430" s="29">
        <v>6916</v>
      </c>
      <c r="F1430" s="26">
        <v>12</v>
      </c>
      <c r="G1430" s="94">
        <v>5.4119999999999999</v>
      </c>
      <c r="H1430" s="95">
        <f t="shared" si="22"/>
        <v>15634.458835678915</v>
      </c>
    </row>
    <row r="1431" spans="1:8" x14ac:dyDescent="0.25">
      <c r="A1431" s="1" t="s">
        <v>102</v>
      </c>
      <c r="B1431" s="1" t="s">
        <v>3325</v>
      </c>
      <c r="C1431" s="1" t="s">
        <v>3326</v>
      </c>
      <c r="D1431" s="93">
        <v>226.2</v>
      </c>
      <c r="E1431" s="29">
        <v>6521</v>
      </c>
      <c r="F1431" s="26">
        <v>16</v>
      </c>
      <c r="G1431" s="94">
        <v>10</v>
      </c>
      <c r="H1431" s="95">
        <f t="shared" si="22"/>
        <v>27238.568573986508</v>
      </c>
    </row>
    <row r="1432" spans="1:8" x14ac:dyDescent="0.25">
      <c r="A1432" s="1" t="s">
        <v>102</v>
      </c>
      <c r="B1432" s="1" t="s">
        <v>3327</v>
      </c>
      <c r="C1432" s="1" t="s">
        <v>3328</v>
      </c>
      <c r="D1432" s="93">
        <v>140.80000000000001</v>
      </c>
      <c r="E1432" s="29">
        <v>8642</v>
      </c>
      <c r="F1432" s="26">
        <v>9</v>
      </c>
      <c r="G1432" s="94">
        <v>3.415</v>
      </c>
      <c r="H1432" s="95">
        <f t="shared" si="22"/>
        <v>12327.501124673772</v>
      </c>
    </row>
    <row r="1433" spans="1:8" x14ac:dyDescent="0.25">
      <c r="A1433" s="1" t="s">
        <v>105</v>
      </c>
      <c r="B1433" s="1" t="s">
        <v>3329</v>
      </c>
      <c r="C1433" s="1" t="s">
        <v>3330</v>
      </c>
      <c r="D1433" s="93">
        <v>120</v>
      </c>
      <c r="E1433" s="29">
        <v>7563</v>
      </c>
      <c r="F1433" s="26">
        <v>7</v>
      </c>
      <c r="G1433" s="94">
        <v>2.512</v>
      </c>
      <c r="H1433" s="95">
        <f t="shared" si="22"/>
        <v>7935.6739586282874</v>
      </c>
    </row>
    <row r="1434" spans="1:8" x14ac:dyDescent="0.25">
      <c r="A1434" s="1" t="s">
        <v>105</v>
      </c>
      <c r="B1434" s="1" t="s">
        <v>3331</v>
      </c>
      <c r="C1434" s="1" t="s">
        <v>3332</v>
      </c>
      <c r="D1434" s="93">
        <v>166</v>
      </c>
      <c r="E1434" s="29">
        <v>7778</v>
      </c>
      <c r="F1434" s="26">
        <v>11</v>
      </c>
      <c r="G1434" s="94">
        <v>4.6420000000000003</v>
      </c>
      <c r="H1434" s="95">
        <f t="shared" si="22"/>
        <v>15081.451984702104</v>
      </c>
    </row>
    <row r="1435" spans="1:8" x14ac:dyDescent="0.25">
      <c r="A1435" s="1" t="s">
        <v>105</v>
      </c>
      <c r="B1435" s="1" t="s">
        <v>3333</v>
      </c>
      <c r="C1435" s="1" t="s">
        <v>3334</v>
      </c>
      <c r="D1435" s="93">
        <v>105.3</v>
      </c>
      <c r="E1435" s="29">
        <v>7780</v>
      </c>
      <c r="F1435" s="26">
        <v>6</v>
      </c>
      <c r="G1435" s="94">
        <v>2.1539999999999999</v>
      </c>
      <c r="H1435" s="95">
        <f t="shared" si="22"/>
        <v>6999.9570739318324</v>
      </c>
    </row>
    <row r="1436" spans="1:8" x14ac:dyDescent="0.25">
      <c r="A1436" s="1" t="s">
        <v>105</v>
      </c>
      <c r="B1436" s="1" t="s">
        <v>3335</v>
      </c>
      <c r="C1436" s="1" t="s">
        <v>3336</v>
      </c>
      <c r="D1436" s="93">
        <v>92.1</v>
      </c>
      <c r="E1436" s="29">
        <v>8607</v>
      </c>
      <c r="F1436" s="26">
        <v>5</v>
      </c>
      <c r="G1436" s="94">
        <v>1.8480000000000001</v>
      </c>
      <c r="H1436" s="95">
        <f t="shared" si="22"/>
        <v>6643.9116815783764</v>
      </c>
    </row>
    <row r="1437" spans="1:8" x14ac:dyDescent="0.25">
      <c r="A1437" s="1" t="s">
        <v>105</v>
      </c>
      <c r="B1437" s="1" t="s">
        <v>3337</v>
      </c>
      <c r="C1437" s="1" t="s">
        <v>3338</v>
      </c>
      <c r="D1437" s="93">
        <v>152</v>
      </c>
      <c r="E1437" s="29">
        <v>7592</v>
      </c>
      <c r="F1437" s="26">
        <v>10</v>
      </c>
      <c r="G1437" s="94">
        <v>3.9809999999999999</v>
      </c>
      <c r="H1437" s="95">
        <f t="shared" si="22"/>
        <v>12624.624159103847</v>
      </c>
    </row>
    <row r="1438" spans="1:8" x14ac:dyDescent="0.25">
      <c r="A1438" s="1" t="s">
        <v>105</v>
      </c>
      <c r="B1438" s="1" t="s">
        <v>3339</v>
      </c>
      <c r="C1438" s="1" t="s">
        <v>3340</v>
      </c>
      <c r="D1438" s="93">
        <v>92.3</v>
      </c>
      <c r="E1438" s="29">
        <v>7091</v>
      </c>
      <c r="F1438" s="26">
        <v>5</v>
      </c>
      <c r="G1438" s="94">
        <v>1.8480000000000001</v>
      </c>
      <c r="H1438" s="95">
        <f t="shared" si="22"/>
        <v>5473.6816235706128</v>
      </c>
    </row>
    <row r="1439" spans="1:8" x14ac:dyDescent="0.25">
      <c r="A1439" s="1" t="s">
        <v>105</v>
      </c>
      <c r="B1439" s="1" t="s">
        <v>3341</v>
      </c>
      <c r="C1439" s="1" t="s">
        <v>3342</v>
      </c>
      <c r="D1439" s="93">
        <v>122</v>
      </c>
      <c r="E1439" s="29">
        <v>7703</v>
      </c>
      <c r="F1439" s="26">
        <v>8</v>
      </c>
      <c r="G1439" s="94">
        <v>2.9289999999999998</v>
      </c>
      <c r="H1439" s="95">
        <f t="shared" si="22"/>
        <v>9424.3053814100531</v>
      </c>
    </row>
    <row r="1440" spans="1:8" x14ac:dyDescent="0.25">
      <c r="A1440" s="1" t="s">
        <v>105</v>
      </c>
      <c r="B1440" s="1" t="s">
        <v>3343</v>
      </c>
      <c r="C1440" s="1" t="s">
        <v>3344</v>
      </c>
      <c r="D1440" s="93">
        <v>192.3</v>
      </c>
      <c r="E1440" s="29">
        <v>7239</v>
      </c>
      <c r="F1440" s="26">
        <v>13</v>
      </c>
      <c r="G1440" s="94">
        <v>6.3090000000000002</v>
      </c>
      <c r="H1440" s="95">
        <f t="shared" si="22"/>
        <v>19076.960693081128</v>
      </c>
    </row>
    <row r="1441" spans="1:8" x14ac:dyDescent="0.25">
      <c r="A1441" s="1" t="s">
        <v>105</v>
      </c>
      <c r="B1441" s="1" t="s">
        <v>3345</v>
      </c>
      <c r="C1441" s="1" t="s">
        <v>3346</v>
      </c>
      <c r="D1441" s="93">
        <v>167.5</v>
      </c>
      <c r="E1441" s="29">
        <v>6205</v>
      </c>
      <c r="F1441" s="26">
        <v>11</v>
      </c>
      <c r="G1441" s="94">
        <v>4.6420000000000003</v>
      </c>
      <c r="H1441" s="95">
        <f t="shared" si="22"/>
        <v>12031.423189133009</v>
      </c>
    </row>
    <row r="1442" spans="1:8" x14ac:dyDescent="0.25">
      <c r="A1442" s="1" t="s">
        <v>105</v>
      </c>
      <c r="B1442" s="1" t="s">
        <v>3347</v>
      </c>
      <c r="C1442" s="1" t="s">
        <v>3348</v>
      </c>
      <c r="D1442" s="93">
        <v>172.7</v>
      </c>
      <c r="E1442" s="29">
        <v>7604</v>
      </c>
      <c r="F1442" s="26">
        <v>12</v>
      </c>
      <c r="G1442" s="94">
        <v>5.4119999999999999</v>
      </c>
      <c r="H1442" s="95">
        <f t="shared" si="22"/>
        <v>17189.766481564846</v>
      </c>
    </row>
    <row r="1443" spans="1:8" x14ac:dyDescent="0.25">
      <c r="A1443" s="1" t="s">
        <v>105</v>
      </c>
      <c r="B1443" s="1" t="s">
        <v>3349</v>
      </c>
      <c r="C1443" s="1" t="s">
        <v>3350</v>
      </c>
      <c r="D1443" s="93">
        <v>237.9</v>
      </c>
      <c r="E1443" s="29">
        <v>7617</v>
      </c>
      <c r="F1443" s="26">
        <v>16</v>
      </c>
      <c r="G1443" s="94">
        <v>10</v>
      </c>
      <c r="H1443" s="95">
        <f t="shared" si="22"/>
        <v>31816.619663863708</v>
      </c>
    </row>
    <row r="1444" spans="1:8" x14ac:dyDescent="0.25">
      <c r="A1444" s="1" t="s">
        <v>105</v>
      </c>
      <c r="B1444" s="1" t="s">
        <v>3351</v>
      </c>
      <c r="C1444" s="1" t="s">
        <v>3352</v>
      </c>
      <c r="D1444" s="93">
        <v>136.80000000000001</v>
      </c>
      <c r="E1444" s="29">
        <v>7904</v>
      </c>
      <c r="F1444" s="26">
        <v>9</v>
      </c>
      <c r="G1444" s="94">
        <v>3.415</v>
      </c>
      <c r="H1444" s="95">
        <f t="shared" si="22"/>
        <v>11274.770757859464</v>
      </c>
    </row>
    <row r="1445" spans="1:8" x14ac:dyDescent="0.25">
      <c r="A1445" s="1" t="s">
        <v>105</v>
      </c>
      <c r="B1445" s="1" t="s">
        <v>3353</v>
      </c>
      <c r="C1445" s="1" t="s">
        <v>3354</v>
      </c>
      <c r="D1445" s="93">
        <v>81.099999999999994</v>
      </c>
      <c r="E1445" s="29">
        <v>6148</v>
      </c>
      <c r="F1445" s="26">
        <v>4</v>
      </c>
      <c r="G1445" s="94">
        <v>1.585</v>
      </c>
      <c r="H1445" s="95">
        <f t="shared" si="22"/>
        <v>4070.3636030470398</v>
      </c>
    </row>
    <row r="1446" spans="1:8" x14ac:dyDescent="0.25">
      <c r="A1446" s="1" t="s">
        <v>105</v>
      </c>
      <c r="B1446" s="1" t="s">
        <v>3355</v>
      </c>
      <c r="C1446" s="1" t="s">
        <v>3356</v>
      </c>
      <c r="D1446" s="93">
        <v>108.6</v>
      </c>
      <c r="E1446" s="29">
        <v>7760</v>
      </c>
      <c r="F1446" s="26">
        <v>6</v>
      </c>
      <c r="G1446" s="94">
        <v>2.1539999999999999</v>
      </c>
      <c r="H1446" s="95">
        <f t="shared" si="22"/>
        <v>6981.9623256697969</v>
      </c>
    </row>
    <row r="1447" spans="1:8" x14ac:dyDescent="0.25">
      <c r="A1447" s="1" t="s">
        <v>105</v>
      </c>
      <c r="B1447" s="1" t="s">
        <v>3357</v>
      </c>
      <c r="C1447" s="1" t="s">
        <v>3358</v>
      </c>
      <c r="D1447" s="93">
        <v>88.6</v>
      </c>
      <c r="E1447" s="29">
        <v>7910</v>
      </c>
      <c r="F1447" s="26">
        <v>5</v>
      </c>
      <c r="G1447" s="94">
        <v>1.8480000000000001</v>
      </c>
      <c r="H1447" s="95">
        <f t="shared" si="22"/>
        <v>6105.8837459376027</v>
      </c>
    </row>
    <row r="1448" spans="1:8" x14ac:dyDescent="0.25">
      <c r="A1448" s="1" t="s">
        <v>105</v>
      </c>
      <c r="B1448" s="1" t="s">
        <v>3359</v>
      </c>
      <c r="C1448" s="1" t="s">
        <v>3360</v>
      </c>
      <c r="D1448" s="93">
        <v>223.4</v>
      </c>
      <c r="E1448" s="29">
        <v>7764</v>
      </c>
      <c r="F1448" s="26">
        <v>16</v>
      </c>
      <c r="G1448" s="94">
        <v>10</v>
      </c>
      <c r="H1448" s="95">
        <f t="shared" si="22"/>
        <v>32430.646589239572</v>
      </c>
    </row>
    <row r="1449" spans="1:8" x14ac:dyDescent="0.25">
      <c r="A1449" s="1" t="s">
        <v>105</v>
      </c>
      <c r="B1449" s="1" t="s">
        <v>3361</v>
      </c>
      <c r="C1449" s="1" t="s">
        <v>3362</v>
      </c>
      <c r="D1449" s="93">
        <v>95.6</v>
      </c>
      <c r="E1449" s="29">
        <v>7385</v>
      </c>
      <c r="F1449" s="26">
        <v>5</v>
      </c>
      <c r="G1449" s="94">
        <v>1.8480000000000001</v>
      </c>
      <c r="H1449" s="95">
        <f t="shared" si="22"/>
        <v>5700.6259751895323</v>
      </c>
    </row>
    <row r="1450" spans="1:8" x14ac:dyDescent="0.25">
      <c r="A1450" s="1" t="s">
        <v>105</v>
      </c>
      <c r="B1450" s="1" t="s">
        <v>3363</v>
      </c>
      <c r="C1450" s="1" t="s">
        <v>3364</v>
      </c>
      <c r="D1450" s="93">
        <v>110.8</v>
      </c>
      <c r="E1450" s="29">
        <v>7647</v>
      </c>
      <c r="F1450" s="26">
        <v>7</v>
      </c>
      <c r="G1450" s="94">
        <v>2.512</v>
      </c>
      <c r="H1450" s="95">
        <f t="shared" si="22"/>
        <v>8023.8131378593826</v>
      </c>
    </row>
    <row r="1451" spans="1:8" x14ac:dyDescent="0.25">
      <c r="A1451" s="1" t="s">
        <v>105</v>
      </c>
      <c r="B1451" s="1" t="s">
        <v>3365</v>
      </c>
      <c r="C1451" s="1" t="s">
        <v>3366</v>
      </c>
      <c r="D1451" s="93">
        <v>156.30000000000001</v>
      </c>
      <c r="E1451" s="29">
        <v>6363</v>
      </c>
      <c r="F1451" s="26">
        <v>10</v>
      </c>
      <c r="G1451" s="94">
        <v>3.9809999999999999</v>
      </c>
      <c r="H1451" s="95">
        <f t="shared" si="22"/>
        <v>10580.938293516567</v>
      </c>
    </row>
    <row r="1452" spans="1:8" x14ac:dyDescent="0.25">
      <c r="A1452" s="1" t="s">
        <v>105</v>
      </c>
      <c r="B1452" s="1" t="s">
        <v>3367</v>
      </c>
      <c r="C1452" s="1" t="s">
        <v>3368</v>
      </c>
      <c r="D1452" s="93">
        <v>120.2</v>
      </c>
      <c r="E1452" s="29">
        <v>7863</v>
      </c>
      <c r="F1452" s="26">
        <v>7</v>
      </c>
      <c r="G1452" s="94">
        <v>2.512</v>
      </c>
      <c r="H1452" s="95">
        <f t="shared" si="22"/>
        <v>8250.4567415964866</v>
      </c>
    </row>
    <row r="1453" spans="1:8" x14ac:dyDescent="0.25">
      <c r="A1453" s="1" t="s">
        <v>105</v>
      </c>
      <c r="B1453" s="1" t="s">
        <v>3369</v>
      </c>
      <c r="C1453" s="1" t="s">
        <v>3370</v>
      </c>
      <c r="D1453" s="93">
        <v>179.8</v>
      </c>
      <c r="E1453" s="29">
        <v>9546</v>
      </c>
      <c r="F1453" s="26">
        <v>12</v>
      </c>
      <c r="G1453" s="94">
        <v>5.4119999999999999</v>
      </c>
      <c r="H1453" s="95">
        <f t="shared" si="22"/>
        <v>21579.89358666728</v>
      </c>
    </row>
    <row r="1454" spans="1:8" x14ac:dyDescent="0.25">
      <c r="A1454" s="1" t="s">
        <v>105</v>
      </c>
      <c r="B1454" s="1" t="s">
        <v>3371</v>
      </c>
      <c r="C1454" s="1" t="s">
        <v>3372</v>
      </c>
      <c r="D1454" s="93">
        <v>100.4</v>
      </c>
      <c r="E1454" s="29">
        <v>8456</v>
      </c>
      <c r="F1454" s="26">
        <v>6</v>
      </c>
      <c r="G1454" s="94">
        <v>2.1539999999999999</v>
      </c>
      <c r="H1454" s="95">
        <f t="shared" si="22"/>
        <v>7608.1795651886332</v>
      </c>
    </row>
    <row r="1455" spans="1:8" x14ac:dyDescent="0.25">
      <c r="A1455" s="1" t="s">
        <v>105</v>
      </c>
      <c r="B1455" s="1" t="s">
        <v>3373</v>
      </c>
      <c r="C1455" s="1" t="s">
        <v>3374</v>
      </c>
      <c r="D1455" s="93">
        <v>68</v>
      </c>
      <c r="E1455" s="29">
        <v>8198</v>
      </c>
      <c r="F1455" s="26">
        <v>3</v>
      </c>
      <c r="G1455" s="94">
        <v>1.359</v>
      </c>
      <c r="H1455" s="95">
        <f t="shared" si="22"/>
        <v>4653.6900175648952</v>
      </c>
    </row>
    <row r="1456" spans="1:8" x14ac:dyDescent="0.25">
      <c r="A1456" s="1" t="s">
        <v>105</v>
      </c>
      <c r="B1456" s="1" t="s">
        <v>3375</v>
      </c>
      <c r="C1456" s="1" t="s">
        <v>3376</v>
      </c>
      <c r="D1456" s="93">
        <v>71.599999999999994</v>
      </c>
      <c r="E1456" s="29">
        <v>8661</v>
      </c>
      <c r="F1456" s="26">
        <v>3</v>
      </c>
      <c r="G1456" s="94">
        <v>1.359</v>
      </c>
      <c r="H1456" s="95">
        <f t="shared" si="22"/>
        <v>4916.5173508330745</v>
      </c>
    </row>
    <row r="1457" spans="1:8" x14ac:dyDescent="0.25">
      <c r="A1457" s="1" t="s">
        <v>105</v>
      </c>
      <c r="B1457" s="1" t="s">
        <v>3377</v>
      </c>
      <c r="C1457" s="1" t="s">
        <v>3378</v>
      </c>
      <c r="D1457" s="93">
        <v>186.1</v>
      </c>
      <c r="E1457" s="29">
        <v>6854</v>
      </c>
      <c r="F1457" s="26">
        <v>13</v>
      </c>
      <c r="G1457" s="94">
        <v>6.3090000000000002</v>
      </c>
      <c r="H1457" s="95">
        <f t="shared" si="22"/>
        <v>18062.368917029708</v>
      </c>
    </row>
    <row r="1458" spans="1:8" x14ac:dyDescent="0.25">
      <c r="A1458" s="1" t="s">
        <v>105</v>
      </c>
      <c r="B1458" s="1" t="s">
        <v>3379</v>
      </c>
      <c r="C1458" s="1" t="s">
        <v>3380</v>
      </c>
      <c r="D1458" s="93">
        <v>84.3</v>
      </c>
      <c r="E1458" s="29">
        <v>7795</v>
      </c>
      <c r="F1458" s="26">
        <v>4</v>
      </c>
      <c r="G1458" s="94">
        <v>1.585</v>
      </c>
      <c r="H1458" s="95">
        <f t="shared" si="22"/>
        <v>5160.7814388015076</v>
      </c>
    </row>
    <row r="1459" spans="1:8" x14ac:dyDescent="0.25">
      <c r="A1459" s="1" t="s">
        <v>105</v>
      </c>
      <c r="B1459" s="1" t="s">
        <v>3381</v>
      </c>
      <c r="C1459" s="1" t="s">
        <v>3382</v>
      </c>
      <c r="D1459" s="93">
        <v>247.7</v>
      </c>
      <c r="E1459" s="29">
        <v>8187</v>
      </c>
      <c r="F1459" s="26">
        <v>16</v>
      </c>
      <c r="G1459" s="94">
        <v>10</v>
      </c>
      <c r="H1459" s="95">
        <f t="shared" si="22"/>
        <v>34197.540394912983</v>
      </c>
    </row>
    <row r="1460" spans="1:8" x14ac:dyDescent="0.25">
      <c r="A1460" s="1" t="s">
        <v>105</v>
      </c>
      <c r="B1460" s="1" t="s">
        <v>3383</v>
      </c>
      <c r="C1460" s="1" t="s">
        <v>3384</v>
      </c>
      <c r="D1460" s="93">
        <v>68.2</v>
      </c>
      <c r="E1460" s="29">
        <v>7167</v>
      </c>
      <c r="F1460" s="26">
        <v>3</v>
      </c>
      <c r="G1460" s="94">
        <v>1.359</v>
      </c>
      <c r="H1460" s="95">
        <f t="shared" si="22"/>
        <v>4068.4308802009755</v>
      </c>
    </row>
    <row r="1461" spans="1:8" x14ac:dyDescent="0.25">
      <c r="A1461" s="1" t="s">
        <v>105</v>
      </c>
      <c r="B1461" s="1" t="s">
        <v>3385</v>
      </c>
      <c r="C1461" s="1" t="s">
        <v>3386</v>
      </c>
      <c r="D1461" s="93">
        <v>129.80000000000001</v>
      </c>
      <c r="E1461" s="29">
        <v>7959</v>
      </c>
      <c r="F1461" s="26">
        <v>8</v>
      </c>
      <c r="G1461" s="94">
        <v>2.9289999999999998</v>
      </c>
      <c r="H1461" s="95">
        <f t="shared" si="22"/>
        <v>9737.5109088202789</v>
      </c>
    </row>
    <row r="1462" spans="1:8" x14ac:dyDescent="0.25">
      <c r="A1462" s="1" t="s">
        <v>105</v>
      </c>
      <c r="B1462" s="1" t="s">
        <v>3387</v>
      </c>
      <c r="C1462" s="1" t="s">
        <v>3388</v>
      </c>
      <c r="D1462" s="93">
        <v>94.8</v>
      </c>
      <c r="E1462" s="29">
        <v>6030</v>
      </c>
      <c r="F1462" s="26">
        <v>5</v>
      </c>
      <c r="G1462" s="94">
        <v>1.8480000000000001</v>
      </c>
      <c r="H1462" s="95">
        <f t="shared" si="22"/>
        <v>4654.6749668778448</v>
      </c>
    </row>
    <row r="1463" spans="1:8" x14ac:dyDescent="0.25">
      <c r="A1463" s="1" t="s">
        <v>105</v>
      </c>
      <c r="B1463" s="1" t="s">
        <v>3389</v>
      </c>
      <c r="C1463" s="1" t="s">
        <v>3390</v>
      </c>
      <c r="D1463" s="93">
        <v>162.30000000000001</v>
      </c>
      <c r="E1463" s="29">
        <v>7975</v>
      </c>
      <c r="F1463" s="26">
        <v>11</v>
      </c>
      <c r="G1463" s="94">
        <v>4.6420000000000003</v>
      </c>
      <c r="H1463" s="95">
        <f t="shared" si="22"/>
        <v>15463.432704808343</v>
      </c>
    </row>
    <row r="1464" spans="1:8" x14ac:dyDescent="0.25">
      <c r="A1464" s="1" t="s">
        <v>105</v>
      </c>
      <c r="B1464" s="1" t="s">
        <v>3391</v>
      </c>
      <c r="C1464" s="1" t="s">
        <v>3392</v>
      </c>
      <c r="D1464" s="93">
        <v>89.6</v>
      </c>
      <c r="E1464" s="29">
        <v>7545</v>
      </c>
      <c r="F1464" s="26">
        <v>5</v>
      </c>
      <c r="G1464" s="94">
        <v>1.8480000000000001</v>
      </c>
      <c r="H1464" s="95">
        <f t="shared" si="22"/>
        <v>5824.1331053222775</v>
      </c>
    </row>
    <row r="1465" spans="1:8" x14ac:dyDescent="0.25">
      <c r="A1465" s="1" t="s">
        <v>105</v>
      </c>
      <c r="B1465" s="1" t="s">
        <v>3393</v>
      </c>
      <c r="C1465" s="1" t="s">
        <v>3394</v>
      </c>
      <c r="D1465" s="93">
        <v>60.2</v>
      </c>
      <c r="E1465" s="29">
        <v>6724</v>
      </c>
      <c r="F1465" s="26">
        <v>2</v>
      </c>
      <c r="G1465" s="94">
        <v>1.1659999999999999</v>
      </c>
      <c r="H1465" s="95">
        <f t="shared" si="22"/>
        <v>3274.8871264633008</v>
      </c>
    </row>
    <row r="1466" spans="1:8" x14ac:dyDescent="0.25">
      <c r="A1466" s="1" t="s">
        <v>105</v>
      </c>
      <c r="B1466" s="1" t="s">
        <v>3395</v>
      </c>
      <c r="C1466" s="1" t="s">
        <v>3396</v>
      </c>
      <c r="D1466" s="93">
        <v>82.6</v>
      </c>
      <c r="E1466" s="29">
        <v>7545</v>
      </c>
      <c r="F1466" s="26">
        <v>4</v>
      </c>
      <c r="G1466" s="94">
        <v>1.585</v>
      </c>
      <c r="H1466" s="95">
        <f t="shared" si="22"/>
        <v>4995.2656774544421</v>
      </c>
    </row>
    <row r="1467" spans="1:8" x14ac:dyDescent="0.25">
      <c r="A1467" s="1" t="s">
        <v>105</v>
      </c>
      <c r="B1467" s="1" t="s">
        <v>3397</v>
      </c>
      <c r="C1467" s="1" t="s">
        <v>3398</v>
      </c>
      <c r="D1467" s="93">
        <v>82.5</v>
      </c>
      <c r="E1467" s="29">
        <v>8007</v>
      </c>
      <c r="F1467" s="26">
        <v>4</v>
      </c>
      <c r="G1467" s="94">
        <v>1.585</v>
      </c>
      <c r="H1467" s="95">
        <f t="shared" si="22"/>
        <v>5301.1388044238201</v>
      </c>
    </row>
    <row r="1468" spans="1:8" x14ac:dyDescent="0.25">
      <c r="A1468" s="1" t="s">
        <v>105</v>
      </c>
      <c r="B1468" s="1" t="s">
        <v>3399</v>
      </c>
      <c r="C1468" s="1" t="s">
        <v>3400</v>
      </c>
      <c r="D1468" s="93">
        <v>107.1</v>
      </c>
      <c r="E1468" s="29">
        <v>8559</v>
      </c>
      <c r="F1468" s="26">
        <v>6</v>
      </c>
      <c r="G1468" s="94">
        <v>2.1539999999999999</v>
      </c>
      <c r="H1468" s="95">
        <f t="shared" si="22"/>
        <v>7700.8525187381174</v>
      </c>
    </row>
    <row r="1469" spans="1:8" x14ac:dyDescent="0.25">
      <c r="A1469" s="1" t="s">
        <v>105</v>
      </c>
      <c r="B1469" s="1" t="s">
        <v>3401</v>
      </c>
      <c r="C1469" s="1" t="s">
        <v>3402</v>
      </c>
      <c r="D1469" s="93">
        <v>92.8</v>
      </c>
      <c r="E1469" s="29">
        <v>7456</v>
      </c>
      <c r="F1469" s="26">
        <v>5</v>
      </c>
      <c r="G1469" s="94">
        <v>1.8480000000000001</v>
      </c>
      <c r="H1469" s="95">
        <f t="shared" si="22"/>
        <v>5755.432264185938</v>
      </c>
    </row>
    <row r="1470" spans="1:8" x14ac:dyDescent="0.25">
      <c r="A1470" s="1" t="s">
        <v>105</v>
      </c>
      <c r="B1470" s="1" t="s">
        <v>3403</v>
      </c>
      <c r="C1470" s="1" t="s">
        <v>3404</v>
      </c>
      <c r="D1470" s="93">
        <v>90.1</v>
      </c>
      <c r="E1470" s="29">
        <v>7282</v>
      </c>
      <c r="F1470" s="26">
        <v>5</v>
      </c>
      <c r="G1470" s="94">
        <v>1.8480000000000001</v>
      </c>
      <c r="H1470" s="95">
        <f t="shared" si="22"/>
        <v>5621.1182601665778</v>
      </c>
    </row>
    <row r="1471" spans="1:8" x14ac:dyDescent="0.25">
      <c r="A1471" s="1" t="s">
        <v>105</v>
      </c>
      <c r="B1471" s="1" t="s">
        <v>3405</v>
      </c>
      <c r="C1471" s="1" t="s">
        <v>3406</v>
      </c>
      <c r="D1471" s="93">
        <v>108.4</v>
      </c>
      <c r="E1471" s="29">
        <v>6463</v>
      </c>
      <c r="F1471" s="26">
        <v>6</v>
      </c>
      <c r="G1471" s="94">
        <v>2.1539999999999999</v>
      </c>
      <c r="H1471" s="95">
        <f t="shared" si="22"/>
        <v>5815.0029008767906</v>
      </c>
    </row>
    <row r="1472" spans="1:8" x14ac:dyDescent="0.25">
      <c r="A1472" s="1" t="s">
        <v>105</v>
      </c>
      <c r="B1472" s="1" t="s">
        <v>3407</v>
      </c>
      <c r="C1472" s="1" t="s">
        <v>3408</v>
      </c>
      <c r="D1472" s="93">
        <v>55.5</v>
      </c>
      <c r="E1472" s="29">
        <v>8955</v>
      </c>
      <c r="F1472" s="26">
        <v>2</v>
      </c>
      <c r="G1472" s="94">
        <v>1.1659999999999999</v>
      </c>
      <c r="H1472" s="95">
        <f t="shared" si="22"/>
        <v>4361.4833755917398</v>
      </c>
    </row>
    <row r="1473" spans="1:8" x14ac:dyDescent="0.25">
      <c r="A1473" s="1" t="s">
        <v>105</v>
      </c>
      <c r="B1473" s="1" t="s">
        <v>3409</v>
      </c>
      <c r="C1473" s="1" t="s">
        <v>3410</v>
      </c>
      <c r="D1473" s="93">
        <v>58.2</v>
      </c>
      <c r="E1473" s="29">
        <v>7317</v>
      </c>
      <c r="F1473" s="26">
        <v>2</v>
      </c>
      <c r="G1473" s="94">
        <v>1.1659999999999999</v>
      </c>
      <c r="H1473" s="95">
        <f t="shared" si="22"/>
        <v>3563.7045068905372</v>
      </c>
    </row>
    <row r="1474" spans="1:8" x14ac:dyDescent="0.25">
      <c r="A1474" s="1" t="s">
        <v>105</v>
      </c>
      <c r="B1474" s="1" t="s">
        <v>3411</v>
      </c>
      <c r="C1474" s="1" t="s">
        <v>3412</v>
      </c>
      <c r="D1474" s="93">
        <v>120.5</v>
      </c>
      <c r="E1474" s="29">
        <v>8025</v>
      </c>
      <c r="F1474" s="26">
        <v>7</v>
      </c>
      <c r="G1474" s="94">
        <v>2.512</v>
      </c>
      <c r="H1474" s="95">
        <f t="shared" si="22"/>
        <v>8420.4394443993133</v>
      </c>
    </row>
    <row r="1475" spans="1:8" x14ac:dyDescent="0.25">
      <c r="A1475" s="1" t="s">
        <v>129</v>
      </c>
      <c r="B1475" s="1" t="s">
        <v>3413</v>
      </c>
      <c r="C1475" s="1" t="s">
        <v>3414</v>
      </c>
      <c r="D1475" s="93">
        <v>110</v>
      </c>
      <c r="E1475" s="29">
        <v>6384</v>
      </c>
      <c r="F1475" s="26">
        <v>7</v>
      </c>
      <c r="G1475" s="94">
        <v>2.512</v>
      </c>
      <c r="H1475" s="95">
        <f t="shared" si="22"/>
        <v>6698.5776215632677</v>
      </c>
    </row>
    <row r="1476" spans="1:8" x14ac:dyDescent="0.25">
      <c r="A1476" s="1" t="s">
        <v>129</v>
      </c>
      <c r="B1476" s="1" t="s">
        <v>3415</v>
      </c>
      <c r="C1476" s="1" t="s">
        <v>3416</v>
      </c>
      <c r="D1476" s="93">
        <v>129.80000000000001</v>
      </c>
      <c r="E1476" s="29">
        <v>5901</v>
      </c>
      <c r="F1476" s="26">
        <v>8</v>
      </c>
      <c r="G1476" s="94">
        <v>2.9289999999999998</v>
      </c>
      <c r="H1476" s="95">
        <f t="shared" si="22"/>
        <v>7219.6320986240053</v>
      </c>
    </row>
    <row r="1477" spans="1:8" x14ac:dyDescent="0.25">
      <c r="A1477" s="1" t="s">
        <v>129</v>
      </c>
      <c r="B1477" s="1" t="s">
        <v>3417</v>
      </c>
      <c r="C1477" s="1" t="s">
        <v>3418</v>
      </c>
      <c r="D1477" s="93">
        <v>130</v>
      </c>
      <c r="E1477" s="29">
        <v>6271</v>
      </c>
      <c r="F1477" s="26">
        <v>8</v>
      </c>
      <c r="G1477" s="94">
        <v>2.9289999999999998</v>
      </c>
      <c r="H1477" s="95">
        <f t="shared" si="22"/>
        <v>7672.311962459099</v>
      </c>
    </row>
    <row r="1478" spans="1:8" x14ac:dyDescent="0.25">
      <c r="A1478" s="1" t="s">
        <v>129</v>
      </c>
      <c r="B1478" s="1" t="s">
        <v>3419</v>
      </c>
      <c r="C1478" s="1" t="s">
        <v>3420</v>
      </c>
      <c r="D1478" s="93">
        <v>95.4</v>
      </c>
      <c r="E1478" s="29">
        <v>7686</v>
      </c>
      <c r="F1478" s="26">
        <v>5</v>
      </c>
      <c r="G1478" s="94">
        <v>1.8480000000000001</v>
      </c>
      <c r="H1478" s="95">
        <f t="shared" ref="H1478:H1541" si="23">E1478*G1478*$E$6797/SUMPRODUCT($E$5:$E$6795,$G$5:$G$6795)</f>
        <v>5932.9737637517601</v>
      </c>
    </row>
    <row r="1479" spans="1:8" x14ac:dyDescent="0.25">
      <c r="A1479" s="1" t="s">
        <v>129</v>
      </c>
      <c r="B1479" s="1" t="s">
        <v>3421</v>
      </c>
      <c r="C1479" s="1" t="s">
        <v>3422</v>
      </c>
      <c r="D1479" s="93">
        <v>78.400000000000006</v>
      </c>
      <c r="E1479" s="29">
        <v>7797</v>
      </c>
      <c r="F1479" s="26">
        <v>4</v>
      </c>
      <c r="G1479" s="94">
        <v>1.585</v>
      </c>
      <c r="H1479" s="95">
        <f t="shared" si="23"/>
        <v>5162.1055648922847</v>
      </c>
    </row>
    <row r="1480" spans="1:8" x14ac:dyDescent="0.25">
      <c r="A1480" s="1" t="s">
        <v>129</v>
      </c>
      <c r="B1480" s="1" t="s">
        <v>3423</v>
      </c>
      <c r="C1480" s="1" t="s">
        <v>3424</v>
      </c>
      <c r="D1480" s="93">
        <v>164.5</v>
      </c>
      <c r="E1480" s="29">
        <v>7405</v>
      </c>
      <c r="F1480" s="26">
        <v>11</v>
      </c>
      <c r="G1480" s="94">
        <v>4.6420000000000003</v>
      </c>
      <c r="H1480" s="95">
        <f t="shared" si="23"/>
        <v>14358.209301455268</v>
      </c>
    </row>
    <row r="1481" spans="1:8" x14ac:dyDescent="0.25">
      <c r="A1481" s="1" t="s">
        <v>129</v>
      </c>
      <c r="B1481" s="1" t="s">
        <v>3425</v>
      </c>
      <c r="C1481" s="1" t="s">
        <v>3426</v>
      </c>
      <c r="D1481" s="93">
        <v>149.4</v>
      </c>
      <c r="E1481" s="29">
        <v>9283</v>
      </c>
      <c r="F1481" s="26">
        <v>10</v>
      </c>
      <c r="G1481" s="94">
        <v>3.9809999999999999</v>
      </c>
      <c r="H1481" s="95">
        <f t="shared" si="23"/>
        <v>15436.56297009497</v>
      </c>
    </row>
    <row r="1482" spans="1:8" x14ac:dyDescent="0.25">
      <c r="A1482" s="1" t="s">
        <v>129</v>
      </c>
      <c r="B1482" s="1" t="s">
        <v>3427</v>
      </c>
      <c r="C1482" s="1" t="s">
        <v>3428</v>
      </c>
      <c r="D1482" s="93">
        <v>119.2</v>
      </c>
      <c r="E1482" s="29">
        <v>6170</v>
      </c>
      <c r="F1482" s="26">
        <v>7</v>
      </c>
      <c r="G1482" s="94">
        <v>2.512</v>
      </c>
      <c r="H1482" s="95">
        <f t="shared" si="23"/>
        <v>6474.0325697126191</v>
      </c>
    </row>
    <row r="1483" spans="1:8" x14ac:dyDescent="0.25">
      <c r="A1483" s="1" t="s">
        <v>129</v>
      </c>
      <c r="B1483" s="1" t="s">
        <v>3429</v>
      </c>
      <c r="C1483" s="1" t="s">
        <v>3430</v>
      </c>
      <c r="D1483" s="93">
        <v>84.1</v>
      </c>
      <c r="E1483" s="29">
        <v>7977</v>
      </c>
      <c r="F1483" s="26">
        <v>4</v>
      </c>
      <c r="G1483" s="94">
        <v>1.585</v>
      </c>
      <c r="H1483" s="95">
        <f t="shared" si="23"/>
        <v>5281.2769130621728</v>
      </c>
    </row>
    <row r="1484" spans="1:8" x14ac:dyDescent="0.25">
      <c r="A1484" s="1" t="s">
        <v>129</v>
      </c>
      <c r="B1484" s="1" t="s">
        <v>3431</v>
      </c>
      <c r="C1484" s="1" t="s">
        <v>3432</v>
      </c>
      <c r="D1484" s="93">
        <v>112.7</v>
      </c>
      <c r="E1484" s="29">
        <v>10119</v>
      </c>
      <c r="F1484" s="26">
        <v>7</v>
      </c>
      <c r="G1484" s="94">
        <v>2.512</v>
      </c>
      <c r="H1484" s="95">
        <f t="shared" si="23"/>
        <v>10617.62326951734</v>
      </c>
    </row>
    <row r="1485" spans="1:8" x14ac:dyDescent="0.25">
      <c r="A1485" s="1" t="s">
        <v>129</v>
      </c>
      <c r="B1485" s="1" t="s">
        <v>3433</v>
      </c>
      <c r="C1485" s="1" t="s">
        <v>3434</v>
      </c>
      <c r="D1485" s="93">
        <v>146.6</v>
      </c>
      <c r="E1485" s="29">
        <v>6915</v>
      </c>
      <c r="F1485" s="26">
        <v>10</v>
      </c>
      <c r="G1485" s="94">
        <v>3.9809999999999999</v>
      </c>
      <c r="H1485" s="95">
        <f t="shared" si="23"/>
        <v>11498.850903609471</v>
      </c>
    </row>
    <row r="1486" spans="1:8" x14ac:dyDescent="0.25">
      <c r="A1486" s="1" t="s">
        <v>129</v>
      </c>
      <c r="B1486" s="1" t="s">
        <v>3435</v>
      </c>
      <c r="C1486" s="1" t="s">
        <v>3436</v>
      </c>
      <c r="D1486" s="93">
        <v>100.9</v>
      </c>
      <c r="E1486" s="29">
        <v>10656</v>
      </c>
      <c r="F1486" s="26">
        <v>6</v>
      </c>
      <c r="G1486" s="94">
        <v>2.1539999999999999</v>
      </c>
      <c r="H1486" s="95">
        <f t="shared" si="23"/>
        <v>9587.6018740125455</v>
      </c>
    </row>
    <row r="1487" spans="1:8" x14ac:dyDescent="0.25">
      <c r="A1487" s="1" t="s">
        <v>129</v>
      </c>
      <c r="B1487" s="1" t="s">
        <v>3437</v>
      </c>
      <c r="C1487" s="1" t="s">
        <v>3438</v>
      </c>
      <c r="D1487" s="93">
        <v>101.2</v>
      </c>
      <c r="E1487" s="29">
        <v>11480</v>
      </c>
      <c r="F1487" s="26">
        <v>6</v>
      </c>
      <c r="G1487" s="94">
        <v>2.1539999999999999</v>
      </c>
      <c r="H1487" s="95">
        <f t="shared" si="23"/>
        <v>10328.98550240841</v>
      </c>
    </row>
    <row r="1488" spans="1:8" x14ac:dyDescent="0.25">
      <c r="A1488" s="1" t="s">
        <v>129</v>
      </c>
      <c r="B1488" s="1" t="s">
        <v>3439</v>
      </c>
      <c r="C1488" s="1" t="s">
        <v>3440</v>
      </c>
      <c r="D1488" s="93">
        <v>154.5</v>
      </c>
      <c r="E1488" s="29">
        <v>8715</v>
      </c>
      <c r="F1488" s="26">
        <v>10</v>
      </c>
      <c r="G1488" s="94">
        <v>3.9809999999999999</v>
      </c>
      <c r="H1488" s="95">
        <f t="shared" si="23"/>
        <v>14492.04419739068</v>
      </c>
    </row>
    <row r="1489" spans="1:8" x14ac:dyDescent="0.25">
      <c r="A1489" s="1" t="s">
        <v>129</v>
      </c>
      <c r="B1489" s="1" t="s">
        <v>3441</v>
      </c>
      <c r="C1489" s="1" t="s">
        <v>3442</v>
      </c>
      <c r="D1489" s="93">
        <v>110.9</v>
      </c>
      <c r="E1489" s="29">
        <v>6869</v>
      </c>
      <c r="F1489" s="26">
        <v>7</v>
      </c>
      <c r="G1489" s="94">
        <v>2.512</v>
      </c>
      <c r="H1489" s="95">
        <f t="shared" si="23"/>
        <v>7207.4764540285214</v>
      </c>
    </row>
    <row r="1490" spans="1:8" x14ac:dyDescent="0.25">
      <c r="A1490" s="1" t="s">
        <v>129</v>
      </c>
      <c r="B1490" s="1" t="s">
        <v>3443</v>
      </c>
      <c r="C1490" s="1" t="s">
        <v>3444</v>
      </c>
      <c r="D1490" s="93">
        <v>78.400000000000006</v>
      </c>
      <c r="E1490" s="29">
        <v>5829</v>
      </c>
      <c r="F1490" s="26">
        <v>4</v>
      </c>
      <c r="G1490" s="94">
        <v>1.585</v>
      </c>
      <c r="H1490" s="95">
        <f t="shared" si="23"/>
        <v>3859.1654915681838</v>
      </c>
    </row>
    <row r="1491" spans="1:8" x14ac:dyDescent="0.25">
      <c r="A1491" s="1" t="s">
        <v>129</v>
      </c>
      <c r="B1491" s="1" t="s">
        <v>3445</v>
      </c>
      <c r="C1491" s="1" t="s">
        <v>3446</v>
      </c>
      <c r="D1491" s="93">
        <v>166.3</v>
      </c>
      <c r="E1491" s="29">
        <v>6283</v>
      </c>
      <c r="F1491" s="26">
        <v>11</v>
      </c>
      <c r="G1491" s="94">
        <v>4.6420000000000003</v>
      </c>
      <c r="H1491" s="95">
        <f t="shared" si="23"/>
        <v>12182.664286433956</v>
      </c>
    </row>
    <row r="1492" spans="1:8" x14ac:dyDescent="0.25">
      <c r="A1492" s="1" t="s">
        <v>129</v>
      </c>
      <c r="B1492" s="1" t="s">
        <v>3447</v>
      </c>
      <c r="C1492" s="1" t="s">
        <v>3448</v>
      </c>
      <c r="D1492" s="93">
        <v>152.6</v>
      </c>
      <c r="E1492" s="29">
        <v>6010</v>
      </c>
      <c r="F1492" s="26">
        <v>10</v>
      </c>
      <c r="G1492" s="94">
        <v>3.9809999999999999</v>
      </c>
      <c r="H1492" s="95">
        <f t="shared" si="23"/>
        <v>9993.9398309028093</v>
      </c>
    </row>
    <row r="1493" spans="1:8" x14ac:dyDescent="0.25">
      <c r="A1493" s="1" t="s">
        <v>129</v>
      </c>
      <c r="B1493" s="1" t="s">
        <v>3449</v>
      </c>
      <c r="C1493" s="1" t="s">
        <v>3450</v>
      </c>
      <c r="D1493" s="93">
        <v>118.2</v>
      </c>
      <c r="E1493" s="29">
        <v>5896</v>
      </c>
      <c r="F1493" s="26">
        <v>7</v>
      </c>
      <c r="G1493" s="94">
        <v>2.512</v>
      </c>
      <c r="H1493" s="95">
        <f t="shared" si="23"/>
        <v>6186.5309612683304</v>
      </c>
    </row>
    <row r="1494" spans="1:8" x14ac:dyDescent="0.25">
      <c r="A1494" s="1" t="s">
        <v>129</v>
      </c>
      <c r="B1494" s="1" t="s">
        <v>3451</v>
      </c>
      <c r="C1494" s="1" t="s">
        <v>3452</v>
      </c>
      <c r="D1494" s="93">
        <v>130.4</v>
      </c>
      <c r="E1494" s="29">
        <v>10400</v>
      </c>
      <c r="F1494" s="26">
        <v>8</v>
      </c>
      <c r="G1494" s="94">
        <v>2.9289999999999998</v>
      </c>
      <c r="H1494" s="95">
        <f t="shared" si="23"/>
        <v>12723.974551040445</v>
      </c>
    </row>
    <row r="1495" spans="1:8" x14ac:dyDescent="0.25">
      <c r="A1495" s="1" t="s">
        <v>129</v>
      </c>
      <c r="B1495" s="1" t="s">
        <v>3453</v>
      </c>
      <c r="C1495" s="1" t="s">
        <v>3454</v>
      </c>
      <c r="D1495" s="93">
        <v>114.5</v>
      </c>
      <c r="E1495" s="29">
        <v>9372</v>
      </c>
      <c r="F1495" s="26">
        <v>7</v>
      </c>
      <c r="G1495" s="94">
        <v>2.512</v>
      </c>
      <c r="H1495" s="95">
        <f t="shared" si="23"/>
        <v>9833.814139926526</v>
      </c>
    </row>
    <row r="1496" spans="1:8" x14ac:dyDescent="0.25">
      <c r="A1496" s="1" t="s">
        <v>129</v>
      </c>
      <c r="B1496" s="1" t="s">
        <v>3455</v>
      </c>
      <c r="C1496" s="1" t="s">
        <v>3456</v>
      </c>
      <c r="D1496" s="93">
        <v>146.30000000000001</v>
      </c>
      <c r="E1496" s="29">
        <v>6260</v>
      </c>
      <c r="F1496" s="26">
        <v>10</v>
      </c>
      <c r="G1496" s="94">
        <v>3.9809999999999999</v>
      </c>
      <c r="H1496" s="95">
        <f t="shared" si="23"/>
        <v>10409.661121705754</v>
      </c>
    </row>
    <row r="1497" spans="1:8" x14ac:dyDescent="0.25">
      <c r="A1497" s="1" t="s">
        <v>129</v>
      </c>
      <c r="B1497" s="1" t="s">
        <v>3457</v>
      </c>
      <c r="C1497" s="1" t="s">
        <v>3458</v>
      </c>
      <c r="D1497" s="93">
        <v>136.80000000000001</v>
      </c>
      <c r="E1497" s="29">
        <v>6499</v>
      </c>
      <c r="F1497" s="26">
        <v>9</v>
      </c>
      <c r="G1497" s="94">
        <v>3.415</v>
      </c>
      <c r="H1497" s="95">
        <f t="shared" si="23"/>
        <v>9270.5889619595964</v>
      </c>
    </row>
    <row r="1498" spans="1:8" x14ac:dyDescent="0.25">
      <c r="A1498" s="1" t="s">
        <v>129</v>
      </c>
      <c r="B1498" s="1" t="s">
        <v>3459</v>
      </c>
      <c r="C1498" s="1" t="s">
        <v>3460</v>
      </c>
      <c r="D1498" s="93">
        <v>83.8</v>
      </c>
      <c r="E1498" s="29">
        <v>9732</v>
      </c>
      <c r="F1498" s="26">
        <v>4</v>
      </c>
      <c r="G1498" s="94">
        <v>1.585</v>
      </c>
      <c r="H1498" s="95">
        <f t="shared" si="23"/>
        <v>6443.197557718574</v>
      </c>
    </row>
    <row r="1499" spans="1:8" x14ac:dyDescent="0.25">
      <c r="A1499" s="1" t="s">
        <v>129</v>
      </c>
      <c r="B1499" s="1" t="s">
        <v>3461</v>
      </c>
      <c r="C1499" s="1" t="s">
        <v>3462</v>
      </c>
      <c r="D1499" s="93">
        <v>140.6</v>
      </c>
      <c r="E1499" s="29">
        <v>7529</v>
      </c>
      <c r="F1499" s="26">
        <v>9</v>
      </c>
      <c r="G1499" s="94">
        <v>3.415</v>
      </c>
      <c r="H1499" s="95">
        <f t="shared" si="23"/>
        <v>10739.846790982276</v>
      </c>
    </row>
    <row r="1500" spans="1:8" x14ac:dyDescent="0.25">
      <c r="A1500" s="1" t="s">
        <v>129</v>
      </c>
      <c r="B1500" s="1" t="s">
        <v>3463</v>
      </c>
      <c r="C1500" s="1" t="s">
        <v>3464</v>
      </c>
      <c r="D1500" s="93">
        <v>139.6</v>
      </c>
      <c r="E1500" s="29">
        <v>9255</v>
      </c>
      <c r="F1500" s="26">
        <v>9</v>
      </c>
      <c r="G1500" s="94">
        <v>3.415</v>
      </c>
      <c r="H1500" s="95">
        <f t="shared" si="23"/>
        <v>13201.923502529016</v>
      </c>
    </row>
    <row r="1501" spans="1:8" x14ac:dyDescent="0.25">
      <c r="A1501" s="1" t="s">
        <v>129</v>
      </c>
      <c r="B1501" s="1" t="s">
        <v>3465</v>
      </c>
      <c r="C1501" s="1" t="s">
        <v>3466</v>
      </c>
      <c r="D1501" s="93">
        <v>81.400000000000006</v>
      </c>
      <c r="E1501" s="29">
        <v>6212</v>
      </c>
      <c r="F1501" s="26">
        <v>4</v>
      </c>
      <c r="G1501" s="94">
        <v>1.585</v>
      </c>
      <c r="H1501" s="95">
        <f t="shared" si="23"/>
        <v>4112.7356379518887</v>
      </c>
    </row>
    <row r="1502" spans="1:8" x14ac:dyDescent="0.25">
      <c r="A1502" s="1" t="s">
        <v>129</v>
      </c>
      <c r="B1502" s="1" t="s">
        <v>3467</v>
      </c>
      <c r="C1502" s="1" t="s">
        <v>3468</v>
      </c>
      <c r="D1502" s="93">
        <v>109.5</v>
      </c>
      <c r="E1502" s="29">
        <v>8468</v>
      </c>
      <c r="F1502" s="26">
        <v>7</v>
      </c>
      <c r="G1502" s="94">
        <v>2.512</v>
      </c>
      <c r="H1502" s="95">
        <f t="shared" si="23"/>
        <v>8885.2686872490212</v>
      </c>
    </row>
    <row r="1503" spans="1:8" x14ac:dyDescent="0.25">
      <c r="A1503" s="1" t="s">
        <v>129</v>
      </c>
      <c r="B1503" s="1" t="s">
        <v>3469</v>
      </c>
      <c r="C1503" s="1" t="s">
        <v>3470</v>
      </c>
      <c r="D1503" s="93">
        <v>130.4</v>
      </c>
      <c r="E1503" s="29">
        <v>8375</v>
      </c>
      <c r="F1503" s="26">
        <v>8</v>
      </c>
      <c r="G1503" s="94">
        <v>2.9289999999999998</v>
      </c>
      <c r="H1503" s="95">
        <f t="shared" si="23"/>
        <v>10246.469890861898</v>
      </c>
    </row>
    <row r="1504" spans="1:8" x14ac:dyDescent="0.25">
      <c r="A1504" s="1" t="s">
        <v>129</v>
      </c>
      <c r="B1504" s="1" t="s">
        <v>3471</v>
      </c>
      <c r="C1504" s="1" t="s">
        <v>3472</v>
      </c>
      <c r="D1504" s="93">
        <v>125.5</v>
      </c>
      <c r="E1504" s="29">
        <v>7923</v>
      </c>
      <c r="F1504" s="26">
        <v>8</v>
      </c>
      <c r="G1504" s="94">
        <v>2.9289999999999998</v>
      </c>
      <c r="H1504" s="95">
        <f t="shared" si="23"/>
        <v>9693.4663815282147</v>
      </c>
    </row>
    <row r="1505" spans="1:8" x14ac:dyDescent="0.25">
      <c r="A1505" s="1" t="s">
        <v>132</v>
      </c>
      <c r="B1505" s="1" t="s">
        <v>3473</v>
      </c>
      <c r="C1505" s="1" t="s">
        <v>3474</v>
      </c>
      <c r="D1505" s="93">
        <v>120.1</v>
      </c>
      <c r="E1505" s="29">
        <v>6057</v>
      </c>
      <c r="F1505" s="26">
        <v>7</v>
      </c>
      <c r="G1505" s="94">
        <v>2.512</v>
      </c>
      <c r="H1505" s="95">
        <f t="shared" si="23"/>
        <v>6355.4643881279308</v>
      </c>
    </row>
    <row r="1506" spans="1:8" x14ac:dyDescent="0.25">
      <c r="A1506" s="1" t="s">
        <v>132</v>
      </c>
      <c r="B1506" s="1" t="s">
        <v>3475</v>
      </c>
      <c r="C1506" s="1" t="s">
        <v>3476</v>
      </c>
      <c r="D1506" s="93">
        <v>125.3</v>
      </c>
      <c r="E1506" s="29">
        <v>11608</v>
      </c>
      <c r="F1506" s="26">
        <v>8</v>
      </c>
      <c r="G1506" s="94">
        <v>2.9289999999999998</v>
      </c>
      <c r="H1506" s="95">
        <f t="shared" si="23"/>
        <v>14201.913133507449</v>
      </c>
    </row>
    <row r="1507" spans="1:8" x14ac:dyDescent="0.25">
      <c r="A1507" s="1" t="s">
        <v>132</v>
      </c>
      <c r="B1507" s="1" t="s">
        <v>3477</v>
      </c>
      <c r="C1507" s="1" t="s">
        <v>3478</v>
      </c>
      <c r="D1507" s="93">
        <v>120.8</v>
      </c>
      <c r="E1507" s="29">
        <v>11217</v>
      </c>
      <c r="F1507" s="26">
        <v>7</v>
      </c>
      <c r="G1507" s="94">
        <v>2.512</v>
      </c>
      <c r="H1507" s="95">
        <f t="shared" si="23"/>
        <v>11769.728255180946</v>
      </c>
    </row>
    <row r="1508" spans="1:8" x14ac:dyDescent="0.25">
      <c r="A1508" s="1" t="s">
        <v>132</v>
      </c>
      <c r="B1508" s="1" t="s">
        <v>3479</v>
      </c>
      <c r="C1508" s="1" t="s">
        <v>3480</v>
      </c>
      <c r="D1508" s="93">
        <v>146.19999999999999</v>
      </c>
      <c r="E1508" s="29">
        <v>7488</v>
      </c>
      <c r="F1508" s="26">
        <v>10</v>
      </c>
      <c r="G1508" s="94">
        <v>3.9809999999999999</v>
      </c>
      <c r="H1508" s="95">
        <f t="shared" si="23"/>
        <v>12451.684102129822</v>
      </c>
    </row>
    <row r="1509" spans="1:8" x14ac:dyDescent="0.25">
      <c r="A1509" s="1" t="s">
        <v>132</v>
      </c>
      <c r="B1509" s="1" t="s">
        <v>3481</v>
      </c>
      <c r="C1509" s="1" t="s">
        <v>3482</v>
      </c>
      <c r="D1509" s="93">
        <v>141</v>
      </c>
      <c r="E1509" s="29">
        <v>8398</v>
      </c>
      <c r="F1509" s="26">
        <v>9</v>
      </c>
      <c r="G1509" s="94">
        <v>3.415</v>
      </c>
      <c r="H1509" s="95">
        <f t="shared" si="23"/>
        <v>11979.443930225683</v>
      </c>
    </row>
    <row r="1510" spans="1:8" x14ac:dyDescent="0.25">
      <c r="A1510" s="1" t="s">
        <v>132</v>
      </c>
      <c r="B1510" s="1" t="s">
        <v>3483</v>
      </c>
      <c r="C1510" s="1" t="s">
        <v>3484</v>
      </c>
      <c r="D1510" s="93">
        <v>119.3</v>
      </c>
      <c r="E1510" s="29">
        <v>8704</v>
      </c>
      <c r="F1510" s="26">
        <v>7</v>
      </c>
      <c r="G1510" s="94">
        <v>2.512</v>
      </c>
      <c r="H1510" s="95">
        <f t="shared" si="23"/>
        <v>9132.8978098506705</v>
      </c>
    </row>
    <row r="1511" spans="1:8" x14ac:dyDescent="0.25">
      <c r="A1511" s="1" t="s">
        <v>132</v>
      </c>
      <c r="B1511" s="1" t="s">
        <v>3485</v>
      </c>
      <c r="C1511" s="1" t="s">
        <v>3486</v>
      </c>
      <c r="D1511" s="93">
        <v>75.7</v>
      </c>
      <c r="E1511" s="29">
        <v>8545</v>
      </c>
      <c r="F1511" s="26">
        <v>4</v>
      </c>
      <c r="G1511" s="94">
        <v>1.585</v>
      </c>
      <c r="H1511" s="95">
        <f t="shared" si="23"/>
        <v>5657.3287228427052</v>
      </c>
    </row>
    <row r="1512" spans="1:8" x14ac:dyDescent="0.25">
      <c r="A1512" s="1" t="s">
        <v>132</v>
      </c>
      <c r="B1512" s="1" t="s">
        <v>3487</v>
      </c>
      <c r="C1512" s="1" t="s">
        <v>3488</v>
      </c>
      <c r="D1512" s="93">
        <v>73.3</v>
      </c>
      <c r="E1512" s="29">
        <v>9026</v>
      </c>
      <c r="F1512" s="26">
        <v>4</v>
      </c>
      <c r="G1512" s="94">
        <v>1.585</v>
      </c>
      <c r="H1512" s="95">
        <f t="shared" si="23"/>
        <v>5975.7810476744598</v>
      </c>
    </row>
    <row r="1513" spans="1:8" x14ac:dyDescent="0.25">
      <c r="A1513" s="1" t="s">
        <v>132</v>
      </c>
      <c r="B1513" s="1" t="s">
        <v>3489</v>
      </c>
      <c r="C1513" s="1" t="s">
        <v>3490</v>
      </c>
      <c r="D1513" s="93">
        <v>152.69999999999999</v>
      </c>
      <c r="E1513" s="29">
        <v>10675</v>
      </c>
      <c r="F1513" s="26">
        <v>10</v>
      </c>
      <c r="G1513" s="94">
        <v>3.9809999999999999</v>
      </c>
      <c r="H1513" s="95">
        <f t="shared" si="23"/>
        <v>17751.299117285769</v>
      </c>
    </row>
    <row r="1514" spans="1:8" x14ac:dyDescent="0.25">
      <c r="A1514" s="1" t="s">
        <v>132</v>
      </c>
      <c r="B1514" s="1" t="s">
        <v>3491</v>
      </c>
      <c r="C1514" s="1" t="s">
        <v>3492</v>
      </c>
      <c r="D1514" s="93">
        <v>166.8</v>
      </c>
      <c r="E1514" s="29">
        <v>7968</v>
      </c>
      <c r="F1514" s="26">
        <v>11</v>
      </c>
      <c r="G1514" s="94">
        <v>4.6420000000000003</v>
      </c>
      <c r="H1514" s="95">
        <f t="shared" si="23"/>
        <v>15449.859785819795</v>
      </c>
    </row>
    <row r="1515" spans="1:8" x14ac:dyDescent="0.25">
      <c r="A1515" s="1" t="s">
        <v>132</v>
      </c>
      <c r="B1515" s="1" t="s">
        <v>3493</v>
      </c>
      <c r="C1515" s="1" t="s">
        <v>3494</v>
      </c>
      <c r="D1515" s="93">
        <v>107.8</v>
      </c>
      <c r="E1515" s="29">
        <v>5962</v>
      </c>
      <c r="F1515" s="26">
        <v>6</v>
      </c>
      <c r="G1515" s="94">
        <v>2.1539999999999999</v>
      </c>
      <c r="H1515" s="95">
        <f t="shared" si="23"/>
        <v>5364.2344569127999</v>
      </c>
    </row>
    <row r="1516" spans="1:8" x14ac:dyDescent="0.25">
      <c r="A1516" s="1" t="s">
        <v>132</v>
      </c>
      <c r="B1516" s="1" t="s">
        <v>3495</v>
      </c>
      <c r="C1516" s="1" t="s">
        <v>3496</v>
      </c>
      <c r="D1516" s="93">
        <v>118.1</v>
      </c>
      <c r="E1516" s="29">
        <v>7524</v>
      </c>
      <c r="F1516" s="26">
        <v>7</v>
      </c>
      <c r="G1516" s="94">
        <v>2.512</v>
      </c>
      <c r="H1516" s="95">
        <f t="shared" si="23"/>
        <v>7894.7521968424217</v>
      </c>
    </row>
    <row r="1517" spans="1:8" x14ac:dyDescent="0.25">
      <c r="A1517" s="1" t="s">
        <v>132</v>
      </c>
      <c r="B1517" s="1" t="s">
        <v>3497</v>
      </c>
      <c r="C1517" s="1" t="s">
        <v>3498</v>
      </c>
      <c r="D1517" s="93">
        <v>112.5</v>
      </c>
      <c r="E1517" s="29">
        <v>6070</v>
      </c>
      <c r="F1517" s="26">
        <v>7</v>
      </c>
      <c r="G1517" s="94">
        <v>2.512</v>
      </c>
      <c r="H1517" s="95">
        <f t="shared" si="23"/>
        <v>6369.104975389886</v>
      </c>
    </row>
    <row r="1518" spans="1:8" x14ac:dyDescent="0.25">
      <c r="A1518" s="1" t="s">
        <v>132</v>
      </c>
      <c r="B1518" s="1" t="s">
        <v>3499</v>
      </c>
      <c r="C1518" s="1" t="s">
        <v>3500</v>
      </c>
      <c r="D1518" s="93">
        <v>159.30000000000001</v>
      </c>
      <c r="E1518" s="29">
        <v>7667</v>
      </c>
      <c r="F1518" s="26">
        <v>11</v>
      </c>
      <c r="G1518" s="94">
        <v>4.6420000000000003</v>
      </c>
      <c r="H1518" s="95">
        <f t="shared" si="23"/>
        <v>14866.224269312295</v>
      </c>
    </row>
    <row r="1519" spans="1:8" x14ac:dyDescent="0.25">
      <c r="A1519" s="1" t="s">
        <v>132</v>
      </c>
      <c r="B1519" s="1" t="s">
        <v>3501</v>
      </c>
      <c r="C1519" s="1" t="s">
        <v>3502</v>
      </c>
      <c r="D1519" s="93">
        <v>118.3</v>
      </c>
      <c r="E1519" s="29">
        <v>10058</v>
      </c>
      <c r="F1519" s="26">
        <v>7</v>
      </c>
      <c r="G1519" s="94">
        <v>2.512</v>
      </c>
      <c r="H1519" s="95">
        <f t="shared" si="23"/>
        <v>10553.617436980474</v>
      </c>
    </row>
    <row r="1520" spans="1:8" x14ac:dyDescent="0.25">
      <c r="A1520" s="1" t="s">
        <v>132</v>
      </c>
      <c r="B1520" s="1" t="s">
        <v>3503</v>
      </c>
      <c r="C1520" s="1" t="s">
        <v>3504</v>
      </c>
      <c r="D1520" s="93">
        <v>104.1</v>
      </c>
      <c r="E1520" s="29">
        <v>6339</v>
      </c>
      <c r="F1520" s="26">
        <v>6</v>
      </c>
      <c r="G1520" s="94">
        <v>2.1539999999999999</v>
      </c>
      <c r="H1520" s="95">
        <f t="shared" si="23"/>
        <v>5703.4354616521705</v>
      </c>
    </row>
    <row r="1521" spans="1:8" x14ac:dyDescent="0.25">
      <c r="A1521" s="1" t="s">
        <v>132</v>
      </c>
      <c r="B1521" s="1" t="s">
        <v>3505</v>
      </c>
      <c r="C1521" s="1" t="s">
        <v>3506</v>
      </c>
      <c r="D1521" s="93">
        <v>86.3</v>
      </c>
      <c r="E1521" s="29">
        <v>5498</v>
      </c>
      <c r="F1521" s="26">
        <v>5</v>
      </c>
      <c r="G1521" s="94">
        <v>1.8480000000000001</v>
      </c>
      <c r="H1521" s="95">
        <f t="shared" si="23"/>
        <v>4244.0137591864659</v>
      </c>
    </row>
    <row r="1522" spans="1:8" x14ac:dyDescent="0.25">
      <c r="A1522" s="1" t="s">
        <v>132</v>
      </c>
      <c r="B1522" s="1" t="s">
        <v>3507</v>
      </c>
      <c r="C1522" s="1" t="s">
        <v>3508</v>
      </c>
      <c r="D1522" s="93">
        <v>146.80000000000001</v>
      </c>
      <c r="E1522" s="29">
        <v>9311</v>
      </c>
      <c r="F1522" s="26">
        <v>10</v>
      </c>
      <c r="G1522" s="94">
        <v>3.9809999999999999</v>
      </c>
      <c r="H1522" s="95">
        <f t="shared" si="23"/>
        <v>15483.123754664901</v>
      </c>
    </row>
    <row r="1523" spans="1:8" x14ac:dyDescent="0.25">
      <c r="A1523" s="1" t="s">
        <v>132</v>
      </c>
      <c r="B1523" s="1" t="s">
        <v>3509</v>
      </c>
      <c r="C1523" s="1" t="s">
        <v>3510</v>
      </c>
      <c r="D1523" s="93">
        <v>133.5</v>
      </c>
      <c r="E1523" s="29">
        <v>9554</v>
      </c>
      <c r="F1523" s="26">
        <v>9</v>
      </c>
      <c r="G1523" s="94">
        <v>3.415</v>
      </c>
      <c r="H1523" s="95">
        <f t="shared" si="23"/>
        <v>13628.436212119093</v>
      </c>
    </row>
    <row r="1524" spans="1:8" x14ac:dyDescent="0.25">
      <c r="A1524" s="1" t="s">
        <v>132</v>
      </c>
      <c r="B1524" s="1" t="s">
        <v>3511</v>
      </c>
      <c r="C1524" s="1" t="s">
        <v>3512</v>
      </c>
      <c r="D1524" s="93">
        <v>93.6</v>
      </c>
      <c r="E1524" s="29">
        <v>6032</v>
      </c>
      <c r="F1524" s="26">
        <v>5</v>
      </c>
      <c r="G1524" s="94">
        <v>1.8480000000000001</v>
      </c>
      <c r="H1524" s="95">
        <f t="shared" si="23"/>
        <v>4656.2188060045037</v>
      </c>
    </row>
    <row r="1525" spans="1:8" x14ac:dyDescent="0.25">
      <c r="A1525" s="1" t="s">
        <v>132</v>
      </c>
      <c r="B1525" s="1" t="s">
        <v>3513</v>
      </c>
      <c r="C1525" s="1" t="s">
        <v>3514</v>
      </c>
      <c r="D1525" s="93">
        <v>81.599999999999994</v>
      </c>
      <c r="E1525" s="29">
        <v>7690</v>
      </c>
      <c r="F1525" s="26">
        <v>4</v>
      </c>
      <c r="G1525" s="94">
        <v>1.585</v>
      </c>
      <c r="H1525" s="95">
        <f t="shared" si="23"/>
        <v>5091.2648190357404</v>
      </c>
    </row>
    <row r="1526" spans="1:8" x14ac:dyDescent="0.25">
      <c r="A1526" s="1" t="s">
        <v>132</v>
      </c>
      <c r="B1526" s="1" t="s">
        <v>3515</v>
      </c>
      <c r="C1526" s="1" t="s">
        <v>3516</v>
      </c>
      <c r="D1526" s="93">
        <v>167.8</v>
      </c>
      <c r="E1526" s="29">
        <v>10991</v>
      </c>
      <c r="F1526" s="26">
        <v>11</v>
      </c>
      <c r="G1526" s="94">
        <v>4.6420000000000003</v>
      </c>
      <c r="H1526" s="95">
        <f t="shared" si="23"/>
        <v>21311.421800444947</v>
      </c>
    </row>
    <row r="1527" spans="1:8" x14ac:dyDescent="0.25">
      <c r="A1527" s="1" t="s">
        <v>132</v>
      </c>
      <c r="B1527" s="1" t="s">
        <v>3517</v>
      </c>
      <c r="C1527" s="1" t="s">
        <v>3518</v>
      </c>
      <c r="D1527" s="93">
        <v>154.80000000000001</v>
      </c>
      <c r="E1527" s="29">
        <v>6369</v>
      </c>
      <c r="F1527" s="26">
        <v>10</v>
      </c>
      <c r="G1527" s="94">
        <v>3.9809999999999999</v>
      </c>
      <c r="H1527" s="95">
        <f t="shared" si="23"/>
        <v>10590.915604495838</v>
      </c>
    </row>
    <row r="1528" spans="1:8" x14ac:dyDescent="0.25">
      <c r="A1528" s="1" t="s">
        <v>132</v>
      </c>
      <c r="B1528" s="1" t="s">
        <v>3519</v>
      </c>
      <c r="C1528" s="1" t="s">
        <v>3520</v>
      </c>
      <c r="D1528" s="93">
        <v>98.9</v>
      </c>
      <c r="E1528" s="29">
        <v>5865</v>
      </c>
      <c r="F1528" s="26">
        <v>6</v>
      </c>
      <c r="G1528" s="94">
        <v>2.1539999999999999</v>
      </c>
      <c r="H1528" s="95">
        <f t="shared" si="23"/>
        <v>5276.9599278419273</v>
      </c>
    </row>
    <row r="1529" spans="1:8" x14ac:dyDescent="0.25">
      <c r="A1529" s="1" t="s">
        <v>132</v>
      </c>
      <c r="B1529" s="1" t="s">
        <v>3521</v>
      </c>
      <c r="C1529" s="1" t="s">
        <v>3522</v>
      </c>
      <c r="D1529" s="93">
        <v>95.7</v>
      </c>
      <c r="E1529" s="29">
        <v>7718</v>
      </c>
      <c r="F1529" s="26">
        <v>5</v>
      </c>
      <c r="G1529" s="94">
        <v>1.8480000000000001</v>
      </c>
      <c r="H1529" s="95">
        <f t="shared" si="23"/>
        <v>5957.6751897783097</v>
      </c>
    </row>
    <row r="1530" spans="1:8" x14ac:dyDescent="0.25">
      <c r="A1530" s="1" t="s">
        <v>132</v>
      </c>
      <c r="B1530" s="1" t="s">
        <v>3523</v>
      </c>
      <c r="C1530" s="1" t="s">
        <v>3524</v>
      </c>
      <c r="D1530" s="93">
        <v>72.2</v>
      </c>
      <c r="E1530" s="29">
        <v>7508</v>
      </c>
      <c r="F1530" s="26">
        <v>3</v>
      </c>
      <c r="G1530" s="94">
        <v>1.359</v>
      </c>
      <c r="H1530" s="95">
        <f t="shared" si="23"/>
        <v>4262.0034949838046</v>
      </c>
    </row>
    <row r="1531" spans="1:8" x14ac:dyDescent="0.25">
      <c r="A1531" s="1" t="s">
        <v>132</v>
      </c>
      <c r="B1531" s="1" t="s">
        <v>3525</v>
      </c>
      <c r="C1531" s="1" t="s">
        <v>3526</v>
      </c>
      <c r="D1531" s="93">
        <v>74.3</v>
      </c>
      <c r="E1531" s="29">
        <v>6796</v>
      </c>
      <c r="F1531" s="26">
        <v>4</v>
      </c>
      <c r="G1531" s="94">
        <v>1.585</v>
      </c>
      <c r="H1531" s="95">
        <f t="shared" si="23"/>
        <v>4499.3804564586344</v>
      </c>
    </row>
    <row r="1532" spans="1:8" x14ac:dyDescent="0.25">
      <c r="A1532" s="1" t="s">
        <v>132</v>
      </c>
      <c r="B1532" s="1" t="s">
        <v>3527</v>
      </c>
      <c r="C1532" s="1" t="s">
        <v>3528</v>
      </c>
      <c r="D1532" s="93">
        <v>127.7</v>
      </c>
      <c r="E1532" s="29">
        <v>8000</v>
      </c>
      <c r="F1532" s="26">
        <v>8</v>
      </c>
      <c r="G1532" s="94">
        <v>2.9289999999999998</v>
      </c>
      <c r="H1532" s="95">
        <f t="shared" si="23"/>
        <v>9787.6727315695734</v>
      </c>
    </row>
    <row r="1533" spans="1:8" x14ac:dyDescent="0.25">
      <c r="A1533" s="1" t="s">
        <v>132</v>
      </c>
      <c r="B1533" s="1" t="s">
        <v>3529</v>
      </c>
      <c r="C1533" s="1" t="s">
        <v>3530</v>
      </c>
      <c r="D1533" s="93">
        <v>131.6</v>
      </c>
      <c r="E1533" s="29">
        <v>9132</v>
      </c>
      <c r="F1533" s="26">
        <v>8</v>
      </c>
      <c r="G1533" s="94">
        <v>2.9289999999999998</v>
      </c>
      <c r="H1533" s="95">
        <f t="shared" si="23"/>
        <v>11172.628423086666</v>
      </c>
    </row>
    <row r="1534" spans="1:8" x14ac:dyDescent="0.25">
      <c r="A1534" s="1" t="s">
        <v>132</v>
      </c>
      <c r="B1534" s="1" t="s">
        <v>3531</v>
      </c>
      <c r="C1534" s="1" t="s">
        <v>3532</v>
      </c>
      <c r="D1534" s="93">
        <v>134.4</v>
      </c>
      <c r="E1534" s="29">
        <v>5904</v>
      </c>
      <c r="F1534" s="26">
        <v>9</v>
      </c>
      <c r="G1534" s="94">
        <v>3.415</v>
      </c>
      <c r="H1534" s="95">
        <f t="shared" si="23"/>
        <v>8421.8429345144577</v>
      </c>
    </row>
    <row r="1535" spans="1:8" x14ac:dyDescent="0.25">
      <c r="A1535" s="1" t="s">
        <v>132</v>
      </c>
      <c r="B1535" s="1" t="s">
        <v>3533</v>
      </c>
      <c r="C1535" s="1" t="s">
        <v>3534</v>
      </c>
      <c r="D1535" s="93">
        <v>141</v>
      </c>
      <c r="E1535" s="29">
        <v>9115</v>
      </c>
      <c r="F1535" s="26">
        <v>9</v>
      </c>
      <c r="G1535" s="94">
        <v>3.415</v>
      </c>
      <c r="H1535" s="95">
        <f t="shared" si="23"/>
        <v>13002.218554894866</v>
      </c>
    </row>
    <row r="1536" spans="1:8" x14ac:dyDescent="0.25">
      <c r="A1536" s="1" t="s">
        <v>132</v>
      </c>
      <c r="B1536" s="1" t="s">
        <v>3535</v>
      </c>
      <c r="C1536" s="1" t="s">
        <v>3536</v>
      </c>
      <c r="D1536" s="93">
        <v>158.5</v>
      </c>
      <c r="E1536" s="29">
        <v>7058</v>
      </c>
      <c r="F1536" s="26">
        <v>11</v>
      </c>
      <c r="G1536" s="94">
        <v>4.6420000000000003</v>
      </c>
      <c r="H1536" s="95">
        <f t="shared" si="23"/>
        <v>13685.380317308747</v>
      </c>
    </row>
    <row r="1537" spans="1:8" x14ac:dyDescent="0.25">
      <c r="A1537" s="1" t="s">
        <v>132</v>
      </c>
      <c r="B1537" s="1" t="s">
        <v>3537</v>
      </c>
      <c r="C1537" s="1" t="s">
        <v>3538</v>
      </c>
      <c r="D1537" s="93">
        <v>85.5</v>
      </c>
      <c r="E1537" s="29">
        <v>6063</v>
      </c>
      <c r="F1537" s="26">
        <v>5</v>
      </c>
      <c r="G1537" s="94">
        <v>1.8480000000000001</v>
      </c>
      <c r="H1537" s="95">
        <f t="shared" si="23"/>
        <v>4680.1483124677234</v>
      </c>
    </row>
    <row r="1538" spans="1:8" x14ac:dyDescent="0.25">
      <c r="A1538" s="1" t="s">
        <v>132</v>
      </c>
      <c r="B1538" s="1" t="s">
        <v>3539</v>
      </c>
      <c r="C1538" s="1" t="s">
        <v>3540</v>
      </c>
      <c r="D1538" s="93">
        <v>166.2</v>
      </c>
      <c r="E1538" s="29">
        <v>7056</v>
      </c>
      <c r="F1538" s="26">
        <v>11</v>
      </c>
      <c r="G1538" s="94">
        <v>4.6420000000000003</v>
      </c>
      <c r="H1538" s="95">
        <f t="shared" si="23"/>
        <v>13681.502340454877</v>
      </c>
    </row>
    <row r="1539" spans="1:8" x14ac:dyDescent="0.25">
      <c r="A1539" s="1" t="s">
        <v>132</v>
      </c>
      <c r="B1539" s="1" t="s">
        <v>3541</v>
      </c>
      <c r="C1539" s="1" t="s">
        <v>3542</v>
      </c>
      <c r="D1539" s="93">
        <v>126.2</v>
      </c>
      <c r="E1539" s="29">
        <v>7795</v>
      </c>
      <c r="F1539" s="26">
        <v>8</v>
      </c>
      <c r="G1539" s="94">
        <v>2.9289999999999998</v>
      </c>
      <c r="H1539" s="95">
        <f t="shared" si="23"/>
        <v>9536.8636178231027</v>
      </c>
    </row>
    <row r="1540" spans="1:8" x14ac:dyDescent="0.25">
      <c r="A1540" s="1" t="s">
        <v>132</v>
      </c>
      <c r="B1540" s="1" t="s">
        <v>3543</v>
      </c>
      <c r="C1540" s="1" t="s">
        <v>3544</v>
      </c>
      <c r="D1540" s="93">
        <v>87.3</v>
      </c>
      <c r="E1540" s="29">
        <v>6271</v>
      </c>
      <c r="F1540" s="26">
        <v>5</v>
      </c>
      <c r="G1540" s="94">
        <v>1.8480000000000001</v>
      </c>
      <c r="H1540" s="95">
        <f t="shared" si="23"/>
        <v>4840.707581640293</v>
      </c>
    </row>
    <row r="1541" spans="1:8" x14ac:dyDescent="0.25">
      <c r="A1541" s="1" t="s">
        <v>132</v>
      </c>
      <c r="B1541" s="1" t="s">
        <v>3545</v>
      </c>
      <c r="C1541" s="1" t="s">
        <v>3546</v>
      </c>
      <c r="D1541" s="93">
        <v>143.69999999999999</v>
      </c>
      <c r="E1541" s="29">
        <v>7236</v>
      </c>
      <c r="F1541" s="26">
        <v>9</v>
      </c>
      <c r="G1541" s="94">
        <v>3.415</v>
      </c>
      <c r="H1541" s="95">
        <f t="shared" si="23"/>
        <v>10321.892864862233</v>
      </c>
    </row>
    <row r="1542" spans="1:8" x14ac:dyDescent="0.25">
      <c r="A1542" s="1" t="s">
        <v>132</v>
      </c>
      <c r="B1542" s="1" t="s">
        <v>3547</v>
      </c>
      <c r="C1542" s="1" t="s">
        <v>3548</v>
      </c>
      <c r="D1542" s="93">
        <v>105.2</v>
      </c>
      <c r="E1542" s="29">
        <v>5869</v>
      </c>
      <c r="F1542" s="26">
        <v>6</v>
      </c>
      <c r="G1542" s="94">
        <v>2.1539999999999999</v>
      </c>
      <c r="H1542" s="95">
        <f t="shared" ref="H1542:H1605" si="24">E1542*G1542*$E$6797/SUMPRODUCT($E$5:$E$6795,$G$5:$G$6795)</f>
        <v>5280.5588774943344</v>
      </c>
    </row>
    <row r="1543" spans="1:8" x14ac:dyDescent="0.25">
      <c r="A1543" s="1" t="s">
        <v>132</v>
      </c>
      <c r="B1543" s="1" t="s">
        <v>3549</v>
      </c>
      <c r="C1543" s="1" t="s">
        <v>3550</v>
      </c>
      <c r="D1543" s="93">
        <v>75.7</v>
      </c>
      <c r="E1543" s="29">
        <v>6602</v>
      </c>
      <c r="F1543" s="26">
        <v>4</v>
      </c>
      <c r="G1543" s="94">
        <v>1.585</v>
      </c>
      <c r="H1543" s="95">
        <f t="shared" si="24"/>
        <v>4370.9402256533112</v>
      </c>
    </row>
    <row r="1544" spans="1:8" x14ac:dyDescent="0.25">
      <c r="A1544" s="1" t="s">
        <v>135</v>
      </c>
      <c r="B1544" s="1" t="s">
        <v>3551</v>
      </c>
      <c r="C1544" s="1" t="s">
        <v>3552</v>
      </c>
      <c r="D1544" s="93">
        <v>118.1</v>
      </c>
      <c r="E1544" s="29">
        <v>10019</v>
      </c>
      <c r="F1544" s="26">
        <v>7</v>
      </c>
      <c r="G1544" s="94">
        <v>2.512</v>
      </c>
      <c r="H1544" s="95">
        <f t="shared" si="24"/>
        <v>10512.695675194607</v>
      </c>
    </row>
    <row r="1545" spans="1:8" x14ac:dyDescent="0.25">
      <c r="A1545" s="1" t="s">
        <v>135</v>
      </c>
      <c r="B1545" s="1" t="s">
        <v>3553</v>
      </c>
      <c r="C1545" s="1" t="s">
        <v>3554</v>
      </c>
      <c r="D1545" s="93">
        <v>110.5</v>
      </c>
      <c r="E1545" s="29">
        <v>9260</v>
      </c>
      <c r="F1545" s="26">
        <v>7</v>
      </c>
      <c r="G1545" s="94">
        <v>2.512</v>
      </c>
      <c r="H1545" s="95">
        <f t="shared" si="24"/>
        <v>9716.295234285064</v>
      </c>
    </row>
    <row r="1546" spans="1:8" x14ac:dyDescent="0.25">
      <c r="A1546" s="1" t="s">
        <v>135</v>
      </c>
      <c r="B1546" s="1" t="s">
        <v>3555</v>
      </c>
      <c r="C1546" s="1" t="s">
        <v>3556</v>
      </c>
      <c r="D1546" s="93">
        <v>96.4</v>
      </c>
      <c r="E1546" s="29">
        <v>8207</v>
      </c>
      <c r="F1546" s="26">
        <v>5</v>
      </c>
      <c r="G1546" s="94">
        <v>1.8480000000000001</v>
      </c>
      <c r="H1546" s="95">
        <f t="shared" si="24"/>
        <v>6335.1438562465119</v>
      </c>
    </row>
    <row r="1547" spans="1:8" x14ac:dyDescent="0.25">
      <c r="A1547" s="1" t="s">
        <v>135</v>
      </c>
      <c r="B1547" s="1" t="s">
        <v>3557</v>
      </c>
      <c r="C1547" s="1" t="s">
        <v>3558</v>
      </c>
      <c r="D1547" s="93">
        <v>109.7</v>
      </c>
      <c r="E1547" s="29">
        <v>5881</v>
      </c>
      <c r="F1547" s="26">
        <v>7</v>
      </c>
      <c r="G1547" s="94">
        <v>2.512</v>
      </c>
      <c r="H1547" s="95">
        <f t="shared" si="24"/>
        <v>6170.7918221199207</v>
      </c>
    </row>
    <row r="1548" spans="1:8" x14ac:dyDescent="0.25">
      <c r="A1548" s="1" t="s">
        <v>135</v>
      </c>
      <c r="B1548" s="1" t="s">
        <v>3559</v>
      </c>
      <c r="C1548" s="1" t="s">
        <v>3560</v>
      </c>
      <c r="D1548" s="93">
        <v>124.6</v>
      </c>
      <c r="E1548" s="29">
        <v>7199</v>
      </c>
      <c r="F1548" s="26">
        <v>8</v>
      </c>
      <c r="G1548" s="94">
        <v>2.9289999999999998</v>
      </c>
      <c r="H1548" s="95">
        <f t="shared" si="24"/>
        <v>8807.6819993211702</v>
      </c>
    </row>
    <row r="1549" spans="1:8" x14ac:dyDescent="0.25">
      <c r="A1549" s="1" t="s">
        <v>135</v>
      </c>
      <c r="B1549" s="1" t="s">
        <v>3561</v>
      </c>
      <c r="C1549" s="1" t="s">
        <v>3562</v>
      </c>
      <c r="D1549" s="93">
        <v>133.6</v>
      </c>
      <c r="E1549" s="29">
        <v>5681</v>
      </c>
      <c r="F1549" s="26">
        <v>9</v>
      </c>
      <c r="G1549" s="94">
        <v>3.415</v>
      </c>
      <c r="H1549" s="95">
        <f t="shared" si="24"/>
        <v>8103.7414822114906</v>
      </c>
    </row>
    <row r="1550" spans="1:8" x14ac:dyDescent="0.25">
      <c r="A1550" s="1" t="s">
        <v>135</v>
      </c>
      <c r="B1550" s="1" t="s">
        <v>3563</v>
      </c>
      <c r="C1550" s="1" t="s">
        <v>3564</v>
      </c>
      <c r="D1550" s="93">
        <v>70.7</v>
      </c>
      <c r="E1550" s="29">
        <v>7127</v>
      </c>
      <c r="F1550" s="26">
        <v>3</v>
      </c>
      <c r="G1550" s="94">
        <v>1.359</v>
      </c>
      <c r="H1550" s="95">
        <f t="shared" si="24"/>
        <v>4045.7244151238115</v>
      </c>
    </row>
    <row r="1551" spans="1:8" x14ac:dyDescent="0.25">
      <c r="A1551" s="1" t="s">
        <v>135</v>
      </c>
      <c r="B1551" s="1" t="s">
        <v>3565</v>
      </c>
      <c r="C1551" s="1" t="s">
        <v>3566</v>
      </c>
      <c r="D1551" s="93">
        <v>164.2</v>
      </c>
      <c r="E1551" s="29">
        <v>6254</v>
      </c>
      <c r="F1551" s="26">
        <v>11</v>
      </c>
      <c r="G1551" s="94">
        <v>4.6420000000000003</v>
      </c>
      <c r="H1551" s="95">
        <f t="shared" si="24"/>
        <v>12126.433622052837</v>
      </c>
    </row>
    <row r="1552" spans="1:8" x14ac:dyDescent="0.25">
      <c r="A1552" s="1" t="s">
        <v>135</v>
      </c>
      <c r="B1552" s="1" t="s">
        <v>3567</v>
      </c>
      <c r="C1552" s="1" t="s">
        <v>3568</v>
      </c>
      <c r="D1552" s="93">
        <v>146.6</v>
      </c>
      <c r="E1552" s="29">
        <v>8043</v>
      </c>
      <c r="F1552" s="26">
        <v>10</v>
      </c>
      <c r="G1552" s="94">
        <v>3.9809999999999999</v>
      </c>
      <c r="H1552" s="95">
        <f t="shared" si="24"/>
        <v>13374.58536771236</v>
      </c>
    </row>
    <row r="1553" spans="1:8" x14ac:dyDescent="0.25">
      <c r="A1553" s="1" t="s">
        <v>135</v>
      </c>
      <c r="B1553" s="1" t="s">
        <v>3569</v>
      </c>
      <c r="C1553" s="1" t="s">
        <v>3570</v>
      </c>
      <c r="D1553" s="93">
        <v>133.6</v>
      </c>
      <c r="E1553" s="29">
        <v>5772</v>
      </c>
      <c r="F1553" s="26">
        <v>9</v>
      </c>
      <c r="G1553" s="94">
        <v>3.415</v>
      </c>
      <c r="H1553" s="95">
        <f t="shared" si="24"/>
        <v>8233.5496981736887</v>
      </c>
    </row>
    <row r="1554" spans="1:8" x14ac:dyDescent="0.25">
      <c r="A1554" s="1" t="s">
        <v>135</v>
      </c>
      <c r="B1554" s="1" t="s">
        <v>3571</v>
      </c>
      <c r="C1554" s="1" t="s">
        <v>3572</v>
      </c>
      <c r="D1554" s="93">
        <v>137.30000000000001</v>
      </c>
      <c r="E1554" s="29">
        <v>7199</v>
      </c>
      <c r="F1554" s="26">
        <v>9</v>
      </c>
      <c r="G1554" s="94">
        <v>3.415</v>
      </c>
      <c r="H1554" s="95">
        <f t="shared" si="24"/>
        <v>10269.113700130349</v>
      </c>
    </row>
    <row r="1555" spans="1:8" x14ac:dyDescent="0.25">
      <c r="A1555" s="1" t="s">
        <v>135</v>
      </c>
      <c r="B1555" s="1" t="s">
        <v>3573</v>
      </c>
      <c r="C1555" s="1" t="s">
        <v>3574</v>
      </c>
      <c r="D1555" s="93">
        <v>93.1</v>
      </c>
      <c r="E1555" s="29">
        <v>8117</v>
      </c>
      <c r="F1555" s="26">
        <v>5</v>
      </c>
      <c r="G1555" s="94">
        <v>1.8480000000000001</v>
      </c>
      <c r="H1555" s="95">
        <f t="shared" si="24"/>
        <v>6265.6710955468425</v>
      </c>
    </row>
    <row r="1556" spans="1:8" x14ac:dyDescent="0.25">
      <c r="A1556" s="1" t="s">
        <v>135</v>
      </c>
      <c r="B1556" s="1" t="s">
        <v>3575</v>
      </c>
      <c r="C1556" s="1" t="s">
        <v>3576</v>
      </c>
      <c r="D1556" s="93">
        <v>162.6</v>
      </c>
      <c r="E1556" s="29">
        <v>7525</v>
      </c>
      <c r="F1556" s="26">
        <v>11</v>
      </c>
      <c r="G1556" s="94">
        <v>4.6420000000000003</v>
      </c>
      <c r="H1556" s="95">
        <f t="shared" si="24"/>
        <v>14590.887912687494</v>
      </c>
    </row>
    <row r="1557" spans="1:8" x14ac:dyDescent="0.25">
      <c r="A1557" s="1" t="s">
        <v>135</v>
      </c>
      <c r="B1557" s="1" t="s">
        <v>3577</v>
      </c>
      <c r="C1557" s="1" t="s">
        <v>3578</v>
      </c>
      <c r="D1557" s="93">
        <v>144.9</v>
      </c>
      <c r="E1557" s="29">
        <v>8277</v>
      </c>
      <c r="F1557" s="26">
        <v>9</v>
      </c>
      <c r="G1557" s="94">
        <v>3.415</v>
      </c>
      <c r="H1557" s="95">
        <f t="shared" si="24"/>
        <v>11806.84179691331</v>
      </c>
    </row>
    <row r="1558" spans="1:8" x14ac:dyDescent="0.25">
      <c r="A1558" s="1" t="s">
        <v>135</v>
      </c>
      <c r="B1558" s="1" t="s">
        <v>3579</v>
      </c>
      <c r="C1558" s="1" t="s">
        <v>3580</v>
      </c>
      <c r="D1558" s="93">
        <v>109</v>
      </c>
      <c r="E1558" s="29">
        <v>8794</v>
      </c>
      <c r="F1558" s="26">
        <v>6</v>
      </c>
      <c r="G1558" s="94">
        <v>2.1539999999999999</v>
      </c>
      <c r="H1558" s="95">
        <f t="shared" si="24"/>
        <v>7912.2908108170341</v>
      </c>
    </row>
    <row r="1559" spans="1:8" x14ac:dyDescent="0.25">
      <c r="A1559" s="1" t="s">
        <v>135</v>
      </c>
      <c r="B1559" s="1" t="s">
        <v>3581</v>
      </c>
      <c r="C1559" s="1" t="s">
        <v>3582</v>
      </c>
      <c r="D1559" s="93">
        <v>197.1</v>
      </c>
      <c r="E1559" s="29">
        <v>7304</v>
      </c>
      <c r="F1559" s="26">
        <v>14</v>
      </c>
      <c r="G1559" s="94">
        <v>7.3559999999999999</v>
      </c>
      <c r="H1559" s="95">
        <f t="shared" si="24"/>
        <v>22442.568835799841</v>
      </c>
    </row>
    <row r="1560" spans="1:8" x14ac:dyDescent="0.25">
      <c r="A1560" s="1" t="s">
        <v>135</v>
      </c>
      <c r="B1560" s="1" t="s">
        <v>3583</v>
      </c>
      <c r="C1560" s="1" t="s">
        <v>3584</v>
      </c>
      <c r="D1560" s="93">
        <v>195.3</v>
      </c>
      <c r="E1560" s="29">
        <v>7345</v>
      </c>
      <c r="F1560" s="26">
        <v>14</v>
      </c>
      <c r="G1560" s="94">
        <v>7.3559999999999999</v>
      </c>
      <c r="H1560" s="95">
        <f t="shared" si="24"/>
        <v>22568.54711102818</v>
      </c>
    </row>
    <row r="1561" spans="1:8" x14ac:dyDescent="0.25">
      <c r="A1561" s="1" t="s">
        <v>135</v>
      </c>
      <c r="B1561" s="1" t="s">
        <v>3585</v>
      </c>
      <c r="C1561" s="1" t="s">
        <v>3586</v>
      </c>
      <c r="D1561" s="93">
        <v>98.4</v>
      </c>
      <c r="E1561" s="29">
        <v>8712</v>
      </c>
      <c r="F1561" s="26">
        <v>6</v>
      </c>
      <c r="G1561" s="94">
        <v>2.1539999999999999</v>
      </c>
      <c r="H1561" s="95">
        <f t="shared" si="24"/>
        <v>7838.5123429426903</v>
      </c>
    </row>
    <row r="1562" spans="1:8" x14ac:dyDescent="0.25">
      <c r="A1562" s="1" t="s">
        <v>135</v>
      </c>
      <c r="B1562" s="1" t="s">
        <v>3587</v>
      </c>
      <c r="C1562" s="1" t="s">
        <v>3588</v>
      </c>
      <c r="D1562" s="93">
        <v>92.3</v>
      </c>
      <c r="E1562" s="29">
        <v>8555</v>
      </c>
      <c r="F1562" s="26">
        <v>5</v>
      </c>
      <c r="G1562" s="94">
        <v>1.8480000000000001</v>
      </c>
      <c r="H1562" s="95">
        <f t="shared" si="24"/>
        <v>6603.7718642852342</v>
      </c>
    </row>
    <row r="1563" spans="1:8" x14ac:dyDescent="0.25">
      <c r="A1563" s="1" t="s">
        <v>135</v>
      </c>
      <c r="B1563" s="1" t="s">
        <v>3589</v>
      </c>
      <c r="C1563" s="1" t="s">
        <v>3590</v>
      </c>
      <c r="D1563" s="93">
        <v>148.5</v>
      </c>
      <c r="E1563" s="29">
        <v>9487</v>
      </c>
      <c r="F1563" s="26">
        <v>10</v>
      </c>
      <c r="G1563" s="94">
        <v>3.9809999999999999</v>
      </c>
      <c r="H1563" s="95">
        <f t="shared" si="24"/>
        <v>15775.791543390173</v>
      </c>
    </row>
    <row r="1564" spans="1:8" x14ac:dyDescent="0.25">
      <c r="A1564" s="1" t="s">
        <v>135</v>
      </c>
      <c r="B1564" s="1" t="s">
        <v>3591</v>
      </c>
      <c r="C1564" s="1" t="s">
        <v>3592</v>
      </c>
      <c r="D1564" s="93">
        <v>96.6</v>
      </c>
      <c r="E1564" s="29">
        <v>9559</v>
      </c>
      <c r="F1564" s="26">
        <v>5</v>
      </c>
      <c r="G1564" s="94">
        <v>1.8480000000000001</v>
      </c>
      <c r="H1564" s="95">
        <f t="shared" si="24"/>
        <v>7378.7791058682114</v>
      </c>
    </row>
    <row r="1565" spans="1:8" x14ac:dyDescent="0.25">
      <c r="A1565" s="1" t="s">
        <v>135</v>
      </c>
      <c r="B1565" s="1" t="s">
        <v>3593</v>
      </c>
      <c r="C1565" s="1" t="s">
        <v>3594</v>
      </c>
      <c r="D1565" s="93">
        <v>73.900000000000006</v>
      </c>
      <c r="E1565" s="29">
        <v>6287</v>
      </c>
      <c r="F1565" s="26">
        <v>4</v>
      </c>
      <c r="G1565" s="94">
        <v>1.585</v>
      </c>
      <c r="H1565" s="95">
        <f t="shared" si="24"/>
        <v>4162.3903663560086</v>
      </c>
    </row>
    <row r="1566" spans="1:8" x14ac:dyDescent="0.25">
      <c r="A1566" s="1" t="s">
        <v>135</v>
      </c>
      <c r="B1566" s="1" t="s">
        <v>3595</v>
      </c>
      <c r="C1566" s="1" t="s">
        <v>3596</v>
      </c>
      <c r="D1566" s="93">
        <v>90.6</v>
      </c>
      <c r="E1566" s="29">
        <v>10936</v>
      </c>
      <c r="F1566" s="26">
        <v>5</v>
      </c>
      <c r="G1566" s="94">
        <v>1.8480000000000001</v>
      </c>
      <c r="H1566" s="95">
        <f t="shared" si="24"/>
        <v>8441.7123445731504</v>
      </c>
    </row>
    <row r="1567" spans="1:8" x14ac:dyDescent="0.25">
      <c r="A1567" s="1" t="s">
        <v>135</v>
      </c>
      <c r="B1567" s="1" t="s">
        <v>3597</v>
      </c>
      <c r="C1567" s="1" t="s">
        <v>3598</v>
      </c>
      <c r="D1567" s="93">
        <v>102.9</v>
      </c>
      <c r="E1567" s="29">
        <v>5036</v>
      </c>
      <c r="F1567" s="26">
        <v>6</v>
      </c>
      <c r="G1567" s="94">
        <v>2.1539999999999999</v>
      </c>
      <c r="H1567" s="95">
        <f t="shared" si="24"/>
        <v>4531.0776123805545</v>
      </c>
    </row>
    <row r="1568" spans="1:8" x14ac:dyDescent="0.25">
      <c r="A1568" s="1" t="s">
        <v>135</v>
      </c>
      <c r="B1568" s="1" t="s">
        <v>3599</v>
      </c>
      <c r="C1568" s="1" t="s">
        <v>3600</v>
      </c>
      <c r="D1568" s="93">
        <v>99.1</v>
      </c>
      <c r="E1568" s="29">
        <v>8932</v>
      </c>
      <c r="F1568" s="26">
        <v>6</v>
      </c>
      <c r="G1568" s="94">
        <v>2.1539999999999999</v>
      </c>
      <c r="H1568" s="95">
        <f t="shared" si="24"/>
        <v>8036.4545738250799</v>
      </c>
    </row>
    <row r="1569" spans="1:8" x14ac:dyDescent="0.25">
      <c r="A1569" s="1" t="s">
        <v>135</v>
      </c>
      <c r="B1569" s="1" t="s">
        <v>3601</v>
      </c>
      <c r="C1569" s="1" t="s">
        <v>3602</v>
      </c>
      <c r="D1569" s="93">
        <v>128</v>
      </c>
      <c r="E1569" s="29">
        <v>6500</v>
      </c>
      <c r="F1569" s="26">
        <v>8</v>
      </c>
      <c r="G1569" s="94">
        <v>2.9289999999999998</v>
      </c>
      <c r="H1569" s="95">
        <f t="shared" si="24"/>
        <v>7952.4840944002781</v>
      </c>
    </row>
    <row r="1570" spans="1:8" x14ac:dyDescent="0.25">
      <c r="A1570" s="1" t="s">
        <v>135</v>
      </c>
      <c r="B1570" s="1" t="s">
        <v>3603</v>
      </c>
      <c r="C1570" s="1" t="s">
        <v>3604</v>
      </c>
      <c r="D1570" s="93">
        <v>107.7</v>
      </c>
      <c r="E1570" s="29">
        <v>8522</v>
      </c>
      <c r="F1570" s="26">
        <v>6</v>
      </c>
      <c r="G1570" s="94">
        <v>2.1539999999999999</v>
      </c>
      <c r="H1570" s="95">
        <f t="shared" si="24"/>
        <v>7667.5622344533513</v>
      </c>
    </row>
    <row r="1571" spans="1:8" x14ac:dyDescent="0.25">
      <c r="A1571" s="1" t="s">
        <v>135</v>
      </c>
      <c r="B1571" s="1" t="s">
        <v>3605</v>
      </c>
      <c r="C1571" s="1" t="s">
        <v>3606</v>
      </c>
      <c r="D1571" s="93">
        <v>76.2</v>
      </c>
      <c r="E1571" s="29">
        <v>7380</v>
      </c>
      <c r="F1571" s="26">
        <v>4</v>
      </c>
      <c r="G1571" s="94">
        <v>1.585</v>
      </c>
      <c r="H1571" s="95">
        <f t="shared" si="24"/>
        <v>4886.0252749653791</v>
      </c>
    </row>
    <row r="1572" spans="1:8" x14ac:dyDescent="0.25">
      <c r="A1572" s="1" t="s">
        <v>135</v>
      </c>
      <c r="B1572" s="1" t="s">
        <v>3607</v>
      </c>
      <c r="C1572" s="1" t="s">
        <v>3608</v>
      </c>
      <c r="D1572" s="93">
        <v>116.9</v>
      </c>
      <c r="E1572" s="29">
        <v>8000</v>
      </c>
      <c r="F1572" s="26">
        <v>7</v>
      </c>
      <c r="G1572" s="94">
        <v>2.512</v>
      </c>
      <c r="H1572" s="95">
        <f t="shared" si="24"/>
        <v>8394.20754581863</v>
      </c>
    </row>
    <row r="1573" spans="1:8" x14ac:dyDescent="0.25">
      <c r="A1573" s="1" t="s">
        <v>135</v>
      </c>
      <c r="B1573" s="1" t="s">
        <v>3609</v>
      </c>
      <c r="C1573" s="1" t="s">
        <v>3610</v>
      </c>
      <c r="D1573" s="93">
        <v>109.2</v>
      </c>
      <c r="E1573" s="29">
        <v>8841</v>
      </c>
      <c r="F1573" s="26">
        <v>7</v>
      </c>
      <c r="G1573" s="94">
        <v>2.512</v>
      </c>
      <c r="H1573" s="95">
        <f t="shared" si="24"/>
        <v>9276.6486140728157</v>
      </c>
    </row>
    <row r="1574" spans="1:8" x14ac:dyDescent="0.25">
      <c r="A1574" s="1" t="s">
        <v>135</v>
      </c>
      <c r="B1574" s="1" t="s">
        <v>3611</v>
      </c>
      <c r="C1574" s="1" t="s">
        <v>3612</v>
      </c>
      <c r="D1574" s="93">
        <v>76.3</v>
      </c>
      <c r="E1574" s="29">
        <v>6945</v>
      </c>
      <c r="F1574" s="26">
        <v>4</v>
      </c>
      <c r="G1574" s="94">
        <v>1.585</v>
      </c>
      <c r="H1574" s="95">
        <f t="shared" si="24"/>
        <v>4598.0278502214842</v>
      </c>
    </row>
    <row r="1575" spans="1:8" x14ac:dyDescent="0.25">
      <c r="A1575" s="1" t="s">
        <v>135</v>
      </c>
      <c r="B1575" s="1" t="s">
        <v>3613</v>
      </c>
      <c r="C1575" s="1" t="s">
        <v>3614</v>
      </c>
      <c r="D1575" s="93">
        <v>73.5</v>
      </c>
      <c r="E1575" s="29">
        <v>8373</v>
      </c>
      <c r="F1575" s="26">
        <v>4</v>
      </c>
      <c r="G1575" s="94">
        <v>1.585</v>
      </c>
      <c r="H1575" s="95">
        <f t="shared" si="24"/>
        <v>5543.4538790359238</v>
      </c>
    </row>
    <row r="1576" spans="1:8" x14ac:dyDescent="0.25">
      <c r="A1576" s="1" t="s">
        <v>135</v>
      </c>
      <c r="B1576" s="1" t="s">
        <v>3615</v>
      </c>
      <c r="C1576" s="1" t="s">
        <v>3616</v>
      </c>
      <c r="D1576" s="93">
        <v>78.7</v>
      </c>
      <c r="E1576" s="29">
        <v>8283</v>
      </c>
      <c r="F1576" s="26">
        <v>4</v>
      </c>
      <c r="G1576" s="94">
        <v>1.585</v>
      </c>
      <c r="H1576" s="95">
        <f t="shared" si="24"/>
        <v>5483.8682049509807</v>
      </c>
    </row>
    <row r="1577" spans="1:8" x14ac:dyDescent="0.25">
      <c r="A1577" s="1" t="s">
        <v>138</v>
      </c>
      <c r="B1577" s="1" t="s">
        <v>3617</v>
      </c>
      <c r="C1577" s="1" t="s">
        <v>3618</v>
      </c>
      <c r="D1577" s="93">
        <v>114.2</v>
      </c>
      <c r="E1577" s="29">
        <v>7525</v>
      </c>
      <c r="F1577" s="26">
        <v>7</v>
      </c>
      <c r="G1577" s="94">
        <v>2.512</v>
      </c>
      <c r="H1577" s="95">
        <f t="shared" si="24"/>
        <v>7895.8014727856489</v>
      </c>
    </row>
    <row r="1578" spans="1:8" x14ac:dyDescent="0.25">
      <c r="A1578" s="1" t="s">
        <v>138</v>
      </c>
      <c r="B1578" s="1" t="s">
        <v>3619</v>
      </c>
      <c r="C1578" s="1" t="s">
        <v>3620</v>
      </c>
      <c r="D1578" s="93">
        <v>84</v>
      </c>
      <c r="E1578" s="29">
        <v>5801</v>
      </c>
      <c r="F1578" s="26">
        <v>4</v>
      </c>
      <c r="G1578" s="94">
        <v>1.585</v>
      </c>
      <c r="H1578" s="95">
        <f t="shared" si="24"/>
        <v>3840.6277262973122</v>
      </c>
    </row>
    <row r="1579" spans="1:8" x14ac:dyDescent="0.25">
      <c r="A1579" s="1" t="s">
        <v>138</v>
      </c>
      <c r="B1579" s="1" t="s">
        <v>3621</v>
      </c>
      <c r="C1579" s="1" t="s">
        <v>3622</v>
      </c>
      <c r="D1579" s="93">
        <v>96.5</v>
      </c>
      <c r="E1579" s="29">
        <v>10378</v>
      </c>
      <c r="F1579" s="26">
        <v>5</v>
      </c>
      <c r="G1579" s="94">
        <v>1.8480000000000001</v>
      </c>
      <c r="H1579" s="95">
        <f t="shared" si="24"/>
        <v>8010.9812282352023</v>
      </c>
    </row>
    <row r="1580" spans="1:8" x14ac:dyDescent="0.25">
      <c r="A1580" s="1" t="s">
        <v>138</v>
      </c>
      <c r="B1580" s="1" t="s">
        <v>3623</v>
      </c>
      <c r="C1580" s="1" t="s">
        <v>3624</v>
      </c>
      <c r="D1580" s="93">
        <v>92.1</v>
      </c>
      <c r="E1580" s="29">
        <v>11175</v>
      </c>
      <c r="F1580" s="26">
        <v>5</v>
      </c>
      <c r="G1580" s="94">
        <v>1.8480000000000001</v>
      </c>
      <c r="H1580" s="95">
        <f t="shared" si="24"/>
        <v>8626.2011202089416</v>
      </c>
    </row>
    <row r="1581" spans="1:8" x14ac:dyDescent="0.25">
      <c r="A1581" s="1" t="s">
        <v>138</v>
      </c>
      <c r="B1581" s="1" t="s">
        <v>3625</v>
      </c>
      <c r="C1581" s="1" t="s">
        <v>3626</v>
      </c>
      <c r="D1581" s="93">
        <v>84</v>
      </c>
      <c r="E1581" s="29">
        <v>7492</v>
      </c>
      <c r="F1581" s="26">
        <v>4</v>
      </c>
      <c r="G1581" s="94">
        <v>1.585</v>
      </c>
      <c r="H1581" s="95">
        <f t="shared" si="24"/>
        <v>4960.1763360488649</v>
      </c>
    </row>
    <row r="1582" spans="1:8" x14ac:dyDescent="0.25">
      <c r="A1582" s="1" t="s">
        <v>138</v>
      </c>
      <c r="B1582" s="1" t="s">
        <v>3627</v>
      </c>
      <c r="C1582" s="1" t="s">
        <v>3628</v>
      </c>
      <c r="D1582" s="93">
        <v>100.7</v>
      </c>
      <c r="E1582" s="29">
        <v>7103</v>
      </c>
      <c r="F1582" s="26">
        <v>6</v>
      </c>
      <c r="G1582" s="94">
        <v>2.1539999999999999</v>
      </c>
      <c r="H1582" s="95">
        <f t="shared" si="24"/>
        <v>6390.8348452619284</v>
      </c>
    </row>
    <row r="1583" spans="1:8" x14ac:dyDescent="0.25">
      <c r="A1583" s="1" t="s">
        <v>138</v>
      </c>
      <c r="B1583" s="1" t="s">
        <v>3629</v>
      </c>
      <c r="C1583" s="1" t="s">
        <v>3630</v>
      </c>
      <c r="D1583" s="93">
        <v>140.5</v>
      </c>
      <c r="E1583" s="29">
        <v>5746</v>
      </c>
      <c r="F1583" s="26">
        <v>9</v>
      </c>
      <c r="G1583" s="94">
        <v>3.415</v>
      </c>
      <c r="H1583" s="95">
        <f t="shared" si="24"/>
        <v>8196.4616364702033</v>
      </c>
    </row>
    <row r="1584" spans="1:8" x14ac:dyDescent="0.25">
      <c r="A1584" s="1" t="s">
        <v>138</v>
      </c>
      <c r="B1584" s="1" t="s">
        <v>3631</v>
      </c>
      <c r="C1584" s="1" t="s">
        <v>3632</v>
      </c>
      <c r="D1584" s="93">
        <v>73.7</v>
      </c>
      <c r="E1584" s="29">
        <v>9689</v>
      </c>
      <c r="F1584" s="26">
        <v>4</v>
      </c>
      <c r="G1584" s="94">
        <v>1.585</v>
      </c>
      <c r="H1584" s="95">
        <f t="shared" si="24"/>
        <v>6414.7288467668786</v>
      </c>
    </row>
    <row r="1585" spans="1:8" x14ac:dyDescent="0.25">
      <c r="A1585" s="1" t="s">
        <v>138</v>
      </c>
      <c r="B1585" s="1" t="s">
        <v>3633</v>
      </c>
      <c r="C1585" s="1" t="s">
        <v>3634</v>
      </c>
      <c r="D1585" s="93">
        <v>135.4</v>
      </c>
      <c r="E1585" s="29">
        <v>9415</v>
      </c>
      <c r="F1585" s="26">
        <v>9</v>
      </c>
      <c r="G1585" s="94">
        <v>3.415</v>
      </c>
      <c r="H1585" s="95">
        <f t="shared" si="24"/>
        <v>13430.157728396616</v>
      </c>
    </row>
    <row r="1586" spans="1:8" x14ac:dyDescent="0.25">
      <c r="A1586" s="1" t="s">
        <v>138</v>
      </c>
      <c r="B1586" s="1" t="s">
        <v>3635</v>
      </c>
      <c r="C1586" s="1" t="s">
        <v>3636</v>
      </c>
      <c r="D1586" s="93">
        <v>141.19999999999999</v>
      </c>
      <c r="E1586" s="29">
        <v>6613</v>
      </c>
      <c r="F1586" s="26">
        <v>9</v>
      </c>
      <c r="G1586" s="94">
        <v>3.415</v>
      </c>
      <c r="H1586" s="95">
        <f t="shared" si="24"/>
        <v>9433.2058478902636</v>
      </c>
    </row>
    <row r="1587" spans="1:8" x14ac:dyDescent="0.25">
      <c r="A1587" s="1" t="s">
        <v>138</v>
      </c>
      <c r="B1587" s="1" t="s">
        <v>3637</v>
      </c>
      <c r="C1587" s="1" t="s">
        <v>3638</v>
      </c>
      <c r="D1587" s="93">
        <v>139.9</v>
      </c>
      <c r="E1587" s="29">
        <v>5467</v>
      </c>
      <c r="F1587" s="26">
        <v>9</v>
      </c>
      <c r="G1587" s="94">
        <v>3.415</v>
      </c>
      <c r="H1587" s="95">
        <f t="shared" si="24"/>
        <v>7798.4782051135744</v>
      </c>
    </row>
    <row r="1588" spans="1:8" x14ac:dyDescent="0.25">
      <c r="A1588" s="1" t="s">
        <v>138</v>
      </c>
      <c r="B1588" s="1" t="s">
        <v>3639</v>
      </c>
      <c r="C1588" s="1" t="s">
        <v>3640</v>
      </c>
      <c r="D1588" s="93">
        <v>123.2</v>
      </c>
      <c r="E1588" s="29">
        <v>8868</v>
      </c>
      <c r="F1588" s="26">
        <v>8</v>
      </c>
      <c r="G1588" s="94">
        <v>2.9289999999999998</v>
      </c>
      <c r="H1588" s="95">
        <f t="shared" si="24"/>
        <v>10849.635222944871</v>
      </c>
    </row>
    <row r="1589" spans="1:8" x14ac:dyDescent="0.25">
      <c r="A1589" s="1" t="s">
        <v>138</v>
      </c>
      <c r="B1589" s="1" t="s">
        <v>3641</v>
      </c>
      <c r="C1589" s="1" t="s">
        <v>3642</v>
      </c>
      <c r="D1589" s="93">
        <v>186.4</v>
      </c>
      <c r="E1589" s="29">
        <v>8344</v>
      </c>
      <c r="F1589" s="26">
        <v>13</v>
      </c>
      <c r="G1589" s="94">
        <v>6.3090000000000002</v>
      </c>
      <c r="H1589" s="95">
        <f t="shared" si="24"/>
        <v>21988.970855514428</v>
      </c>
    </row>
    <row r="1590" spans="1:8" x14ac:dyDescent="0.25">
      <c r="A1590" s="1" t="s">
        <v>138</v>
      </c>
      <c r="B1590" s="1" t="s">
        <v>3643</v>
      </c>
      <c r="C1590" s="1" t="s">
        <v>3644</v>
      </c>
      <c r="D1590" s="93">
        <v>135.19999999999999</v>
      </c>
      <c r="E1590" s="29">
        <v>9755</v>
      </c>
      <c r="F1590" s="26">
        <v>9</v>
      </c>
      <c r="G1590" s="94">
        <v>3.415</v>
      </c>
      <c r="H1590" s="95">
        <f t="shared" si="24"/>
        <v>13915.155458365267</v>
      </c>
    </row>
    <row r="1591" spans="1:8" x14ac:dyDescent="0.25">
      <c r="A1591" s="1" t="s">
        <v>138</v>
      </c>
      <c r="B1591" s="1" t="s">
        <v>3645</v>
      </c>
      <c r="C1591" s="1" t="s">
        <v>3646</v>
      </c>
      <c r="D1591" s="93">
        <v>140.4</v>
      </c>
      <c r="E1591" s="29">
        <v>7821</v>
      </c>
      <c r="F1591" s="26">
        <v>9</v>
      </c>
      <c r="G1591" s="94">
        <v>3.415</v>
      </c>
      <c r="H1591" s="95">
        <f t="shared" si="24"/>
        <v>11156.374253190648</v>
      </c>
    </row>
    <row r="1592" spans="1:8" x14ac:dyDescent="0.25">
      <c r="A1592" s="1" t="s">
        <v>138</v>
      </c>
      <c r="B1592" s="1" t="s">
        <v>3647</v>
      </c>
      <c r="C1592" s="1" t="s">
        <v>3648</v>
      </c>
      <c r="D1592" s="93">
        <v>80.099999999999994</v>
      </c>
      <c r="E1592" s="29">
        <v>5832</v>
      </c>
      <c r="F1592" s="26">
        <v>4</v>
      </c>
      <c r="G1592" s="94">
        <v>1.585</v>
      </c>
      <c r="H1592" s="95">
        <f t="shared" si="24"/>
        <v>3861.1516807043481</v>
      </c>
    </row>
    <row r="1593" spans="1:8" x14ac:dyDescent="0.25">
      <c r="A1593" s="1" t="s">
        <v>138</v>
      </c>
      <c r="B1593" s="1" t="s">
        <v>3649</v>
      </c>
      <c r="C1593" s="1" t="s">
        <v>3650</v>
      </c>
      <c r="D1593" s="93">
        <v>134.80000000000001</v>
      </c>
      <c r="E1593" s="29">
        <v>6084</v>
      </c>
      <c r="F1593" s="26">
        <v>9</v>
      </c>
      <c r="G1593" s="94">
        <v>3.415</v>
      </c>
      <c r="H1593" s="95">
        <f t="shared" si="24"/>
        <v>8678.6064386155085</v>
      </c>
    </row>
    <row r="1594" spans="1:8" x14ac:dyDescent="0.25">
      <c r="A1594" s="1" t="s">
        <v>138</v>
      </c>
      <c r="B1594" s="1" t="s">
        <v>3651</v>
      </c>
      <c r="C1594" s="1" t="s">
        <v>3652</v>
      </c>
      <c r="D1594" s="93">
        <v>134.30000000000001</v>
      </c>
      <c r="E1594" s="29">
        <v>6409</v>
      </c>
      <c r="F1594" s="26">
        <v>9</v>
      </c>
      <c r="G1594" s="94">
        <v>3.415</v>
      </c>
      <c r="H1594" s="95">
        <f t="shared" si="24"/>
        <v>9142.2072099090728</v>
      </c>
    </row>
    <row r="1595" spans="1:8" x14ac:dyDescent="0.25">
      <c r="A1595" s="1" t="s">
        <v>138</v>
      </c>
      <c r="B1595" s="1" t="s">
        <v>3653</v>
      </c>
      <c r="C1595" s="1" t="s">
        <v>3654</v>
      </c>
      <c r="D1595" s="93">
        <v>147.5</v>
      </c>
      <c r="E1595" s="29">
        <v>6599</v>
      </c>
      <c r="F1595" s="26">
        <v>10</v>
      </c>
      <c r="G1595" s="94">
        <v>3.9809999999999999</v>
      </c>
      <c r="H1595" s="95">
        <f t="shared" si="24"/>
        <v>10973.379192034548</v>
      </c>
    </row>
    <row r="1596" spans="1:8" x14ac:dyDescent="0.25">
      <c r="A1596" s="1" t="s">
        <v>138</v>
      </c>
      <c r="B1596" s="1" t="s">
        <v>3655</v>
      </c>
      <c r="C1596" s="1" t="s">
        <v>3656</v>
      </c>
      <c r="D1596" s="93">
        <v>146.1</v>
      </c>
      <c r="E1596" s="29">
        <v>8787</v>
      </c>
      <c r="F1596" s="26">
        <v>10</v>
      </c>
      <c r="G1596" s="94">
        <v>3.9809999999999999</v>
      </c>
      <c r="H1596" s="95">
        <f t="shared" si="24"/>
        <v>14611.771929141927</v>
      </c>
    </row>
    <row r="1597" spans="1:8" x14ac:dyDescent="0.25">
      <c r="A1597" s="1" t="s">
        <v>138</v>
      </c>
      <c r="B1597" s="1" t="s">
        <v>3657</v>
      </c>
      <c r="C1597" s="1" t="s">
        <v>3658</v>
      </c>
      <c r="D1597" s="93">
        <v>77.2</v>
      </c>
      <c r="E1597" s="29">
        <v>7819</v>
      </c>
      <c r="F1597" s="26">
        <v>4</v>
      </c>
      <c r="G1597" s="94">
        <v>1.585</v>
      </c>
      <c r="H1597" s="95">
        <f t="shared" si="24"/>
        <v>5176.6709518908265</v>
      </c>
    </row>
    <row r="1598" spans="1:8" x14ac:dyDescent="0.25">
      <c r="A1598" s="1" t="s">
        <v>138</v>
      </c>
      <c r="B1598" s="1" t="s">
        <v>3659</v>
      </c>
      <c r="C1598" s="1" t="s">
        <v>3660</v>
      </c>
      <c r="D1598" s="93">
        <v>174.6</v>
      </c>
      <c r="E1598" s="29">
        <v>12517</v>
      </c>
      <c r="F1598" s="26">
        <v>12</v>
      </c>
      <c r="G1598" s="94">
        <v>5.4119999999999999</v>
      </c>
      <c r="H1598" s="95">
        <f t="shared" si="24"/>
        <v>28296.200295863648</v>
      </c>
    </row>
    <row r="1599" spans="1:8" x14ac:dyDescent="0.25">
      <c r="A1599" s="1" t="s">
        <v>138</v>
      </c>
      <c r="B1599" s="1" t="s">
        <v>3661</v>
      </c>
      <c r="C1599" s="1" t="s">
        <v>3662</v>
      </c>
      <c r="D1599" s="93">
        <v>63.9</v>
      </c>
      <c r="E1599" s="29">
        <v>7371</v>
      </c>
      <c r="F1599" s="26">
        <v>3</v>
      </c>
      <c r="G1599" s="94">
        <v>1.359</v>
      </c>
      <c r="H1599" s="95">
        <f t="shared" si="24"/>
        <v>4184.233852094515</v>
      </c>
    </row>
    <row r="1600" spans="1:8" x14ac:dyDescent="0.25">
      <c r="A1600" s="1" t="s">
        <v>138</v>
      </c>
      <c r="B1600" s="1" t="s">
        <v>3663</v>
      </c>
      <c r="C1600" s="1" t="s">
        <v>3664</v>
      </c>
      <c r="D1600" s="93">
        <v>95</v>
      </c>
      <c r="E1600" s="29">
        <v>9273</v>
      </c>
      <c r="F1600" s="26">
        <v>5</v>
      </c>
      <c r="G1600" s="94">
        <v>1.8480000000000001</v>
      </c>
      <c r="H1600" s="95">
        <f t="shared" si="24"/>
        <v>7158.0101107559285</v>
      </c>
    </row>
    <row r="1601" spans="1:8" x14ac:dyDescent="0.25">
      <c r="A1601" s="1" t="s">
        <v>138</v>
      </c>
      <c r="B1601" s="1" t="s">
        <v>3665</v>
      </c>
      <c r="C1601" s="1" t="s">
        <v>3666</v>
      </c>
      <c r="D1601" s="93">
        <v>107.9</v>
      </c>
      <c r="E1601" s="29">
        <v>6021</v>
      </c>
      <c r="F1601" s="26">
        <v>6</v>
      </c>
      <c r="G1601" s="94">
        <v>2.1539999999999999</v>
      </c>
      <c r="H1601" s="95">
        <f t="shared" si="24"/>
        <v>5417.3189642858051</v>
      </c>
    </row>
    <row r="1602" spans="1:8" x14ac:dyDescent="0.25">
      <c r="A1602" s="1" t="s">
        <v>138</v>
      </c>
      <c r="B1602" s="1" t="s">
        <v>3667</v>
      </c>
      <c r="C1602" s="1" t="s">
        <v>3668</v>
      </c>
      <c r="D1602" s="93">
        <v>145.9</v>
      </c>
      <c r="E1602" s="29">
        <v>9746</v>
      </c>
      <c r="F1602" s="26">
        <v>10</v>
      </c>
      <c r="G1602" s="94">
        <v>3.9809999999999999</v>
      </c>
      <c r="H1602" s="95">
        <f t="shared" si="24"/>
        <v>16206.478800662026</v>
      </c>
    </row>
    <row r="1603" spans="1:8" x14ac:dyDescent="0.25">
      <c r="A1603" s="1" t="s">
        <v>138</v>
      </c>
      <c r="B1603" s="1" t="s">
        <v>3669</v>
      </c>
      <c r="C1603" s="1" t="s">
        <v>3670</v>
      </c>
      <c r="D1603" s="93">
        <v>135.9</v>
      </c>
      <c r="E1603" s="29">
        <v>7113</v>
      </c>
      <c r="F1603" s="26">
        <v>9</v>
      </c>
      <c r="G1603" s="94">
        <v>3.415</v>
      </c>
      <c r="H1603" s="95">
        <f t="shared" si="24"/>
        <v>10146.437803726516</v>
      </c>
    </row>
    <row r="1604" spans="1:8" x14ac:dyDescent="0.25">
      <c r="A1604" s="1" t="s">
        <v>138</v>
      </c>
      <c r="B1604" s="1" t="s">
        <v>3671</v>
      </c>
      <c r="C1604" s="1" t="s">
        <v>3672</v>
      </c>
      <c r="D1604" s="93">
        <v>93.3</v>
      </c>
      <c r="E1604" s="29">
        <v>6340</v>
      </c>
      <c r="F1604" s="26">
        <v>5</v>
      </c>
      <c r="G1604" s="94">
        <v>1.8480000000000001</v>
      </c>
      <c r="H1604" s="95">
        <f t="shared" si="24"/>
        <v>4893.970031510039</v>
      </c>
    </row>
    <row r="1605" spans="1:8" x14ac:dyDescent="0.25">
      <c r="A1605" s="1" t="s">
        <v>138</v>
      </c>
      <c r="B1605" s="1" t="s">
        <v>3673</v>
      </c>
      <c r="C1605" s="1" t="s">
        <v>3674</v>
      </c>
      <c r="D1605" s="93">
        <v>72.8</v>
      </c>
      <c r="E1605" s="29">
        <v>6178</v>
      </c>
      <c r="F1605" s="26">
        <v>3</v>
      </c>
      <c r="G1605" s="94">
        <v>1.359</v>
      </c>
      <c r="H1605" s="95">
        <f t="shared" si="24"/>
        <v>3507.0135311680797</v>
      </c>
    </row>
    <row r="1606" spans="1:8" x14ac:dyDescent="0.25">
      <c r="A1606" s="1" t="s">
        <v>138</v>
      </c>
      <c r="B1606" s="1" t="s">
        <v>3675</v>
      </c>
      <c r="C1606" s="1" t="s">
        <v>3676</v>
      </c>
      <c r="D1606" s="93">
        <v>106.6</v>
      </c>
      <c r="E1606" s="29">
        <v>8171</v>
      </c>
      <c r="F1606" s="26">
        <v>6</v>
      </c>
      <c r="G1606" s="94">
        <v>2.1539999999999999</v>
      </c>
      <c r="H1606" s="95">
        <f t="shared" ref="H1606:H1669" si="25">E1606*G1606*$E$6797/SUMPRODUCT($E$5:$E$6795,$G$5:$G$6795)</f>
        <v>7351.7544024546278</v>
      </c>
    </row>
    <row r="1607" spans="1:8" x14ac:dyDescent="0.25">
      <c r="A1607" s="1" t="s">
        <v>138</v>
      </c>
      <c r="B1607" s="1" t="s">
        <v>3677</v>
      </c>
      <c r="C1607" s="1" t="s">
        <v>3678</v>
      </c>
      <c r="D1607" s="93">
        <v>135.19999999999999</v>
      </c>
      <c r="E1607" s="29">
        <v>9820</v>
      </c>
      <c r="F1607" s="26">
        <v>9</v>
      </c>
      <c r="G1607" s="94">
        <v>3.415</v>
      </c>
      <c r="H1607" s="95">
        <f t="shared" si="25"/>
        <v>14007.875612623982</v>
      </c>
    </row>
    <row r="1608" spans="1:8" x14ac:dyDescent="0.25">
      <c r="A1608" s="1" t="s">
        <v>138</v>
      </c>
      <c r="B1608" s="1" t="s">
        <v>3679</v>
      </c>
      <c r="C1608" s="1" t="s">
        <v>3680</v>
      </c>
      <c r="D1608" s="93">
        <v>52.7</v>
      </c>
      <c r="E1608" s="29">
        <v>6294</v>
      </c>
      <c r="F1608" s="26">
        <v>2</v>
      </c>
      <c r="G1608" s="94">
        <v>1.1659999999999999</v>
      </c>
      <c r="H1608" s="95">
        <f t="shared" si="25"/>
        <v>3065.4579973170753</v>
      </c>
    </row>
    <row r="1609" spans="1:8" x14ac:dyDescent="0.25">
      <c r="A1609" s="1" t="s">
        <v>138</v>
      </c>
      <c r="B1609" s="1" t="s">
        <v>3681</v>
      </c>
      <c r="C1609" s="1" t="s">
        <v>3682</v>
      </c>
      <c r="D1609" s="93">
        <v>76.900000000000006</v>
      </c>
      <c r="E1609" s="29">
        <v>9057</v>
      </c>
      <c r="F1609" s="26">
        <v>4</v>
      </c>
      <c r="G1609" s="94">
        <v>1.585</v>
      </c>
      <c r="H1609" s="95">
        <f t="shared" si="25"/>
        <v>5996.3050020814962</v>
      </c>
    </row>
    <row r="1610" spans="1:8" x14ac:dyDescent="0.25">
      <c r="A1610" s="1" t="s">
        <v>138</v>
      </c>
      <c r="B1610" s="1" t="s">
        <v>3683</v>
      </c>
      <c r="C1610" s="1" t="s">
        <v>3684</v>
      </c>
      <c r="D1610" s="93">
        <v>104.8</v>
      </c>
      <c r="E1610" s="29">
        <v>6075</v>
      </c>
      <c r="F1610" s="26">
        <v>6</v>
      </c>
      <c r="G1610" s="94">
        <v>2.1539999999999999</v>
      </c>
      <c r="H1610" s="95">
        <f t="shared" si="25"/>
        <v>5465.904784593301</v>
      </c>
    </row>
    <row r="1611" spans="1:8" x14ac:dyDescent="0.25">
      <c r="A1611" s="1" t="s">
        <v>138</v>
      </c>
      <c r="B1611" s="1" t="s">
        <v>3685</v>
      </c>
      <c r="C1611" s="1" t="s">
        <v>3686</v>
      </c>
      <c r="D1611" s="93">
        <v>66.7</v>
      </c>
      <c r="E1611" s="29">
        <v>9416</v>
      </c>
      <c r="F1611" s="26">
        <v>3</v>
      </c>
      <c r="G1611" s="94">
        <v>1.359</v>
      </c>
      <c r="H1611" s="95">
        <f t="shared" si="25"/>
        <v>5345.1018791645583</v>
      </c>
    </row>
    <row r="1612" spans="1:8" x14ac:dyDescent="0.25">
      <c r="A1612" s="1" t="s">
        <v>138</v>
      </c>
      <c r="B1612" s="1" t="s">
        <v>3687</v>
      </c>
      <c r="C1612" s="1" t="s">
        <v>3688</v>
      </c>
      <c r="D1612" s="93">
        <v>167.2</v>
      </c>
      <c r="E1612" s="29">
        <v>9524</v>
      </c>
      <c r="F1612" s="26">
        <v>11</v>
      </c>
      <c r="G1612" s="94">
        <v>4.6420000000000003</v>
      </c>
      <c r="H1612" s="95">
        <f t="shared" si="25"/>
        <v>18466.92577813099</v>
      </c>
    </row>
    <row r="1613" spans="1:8" x14ac:dyDescent="0.25">
      <c r="A1613" s="1" t="s">
        <v>138</v>
      </c>
      <c r="B1613" s="1" t="s">
        <v>3689</v>
      </c>
      <c r="C1613" s="1" t="s">
        <v>3690</v>
      </c>
      <c r="D1613" s="93">
        <v>129.69999999999999</v>
      </c>
      <c r="E1613" s="29">
        <v>9413</v>
      </c>
      <c r="F1613" s="26">
        <v>8</v>
      </c>
      <c r="G1613" s="94">
        <v>2.9289999999999998</v>
      </c>
      <c r="H1613" s="95">
        <f t="shared" si="25"/>
        <v>11516.420427783049</v>
      </c>
    </row>
    <row r="1614" spans="1:8" x14ac:dyDescent="0.25">
      <c r="A1614" s="1" t="s">
        <v>138</v>
      </c>
      <c r="B1614" s="1" t="s">
        <v>3691</v>
      </c>
      <c r="C1614" s="1" t="s">
        <v>3692</v>
      </c>
      <c r="D1614" s="93">
        <v>51.8</v>
      </c>
      <c r="E1614" s="29">
        <v>8114</v>
      </c>
      <c r="F1614" s="26">
        <v>2</v>
      </c>
      <c r="G1614" s="94">
        <v>1.1659999999999999</v>
      </c>
      <c r="H1614" s="95">
        <f t="shared" si="25"/>
        <v>3951.8789625406334</v>
      </c>
    </row>
    <row r="1615" spans="1:8" x14ac:dyDescent="0.25">
      <c r="A1615" s="1" t="s">
        <v>138</v>
      </c>
      <c r="B1615" s="1" t="s">
        <v>3693</v>
      </c>
      <c r="C1615" s="1" t="s">
        <v>3694</v>
      </c>
      <c r="D1615" s="93">
        <v>119.9</v>
      </c>
      <c r="E1615" s="29">
        <v>12539</v>
      </c>
      <c r="F1615" s="26">
        <v>7</v>
      </c>
      <c r="G1615" s="94">
        <v>2.512</v>
      </c>
      <c r="H1615" s="95">
        <f t="shared" si="25"/>
        <v>13156.871052127477</v>
      </c>
    </row>
    <row r="1616" spans="1:8" x14ac:dyDescent="0.25">
      <c r="A1616" s="1" t="s">
        <v>138</v>
      </c>
      <c r="B1616" s="1" t="s">
        <v>3695</v>
      </c>
      <c r="C1616" s="1" t="s">
        <v>3696</v>
      </c>
      <c r="D1616" s="93">
        <v>135.4</v>
      </c>
      <c r="E1616" s="29">
        <v>7435</v>
      </c>
      <c r="F1616" s="26">
        <v>9</v>
      </c>
      <c r="G1616" s="94">
        <v>3.415</v>
      </c>
      <c r="H1616" s="95">
        <f t="shared" si="25"/>
        <v>10605.759183285061</v>
      </c>
    </row>
    <row r="1617" spans="1:8" x14ac:dyDescent="0.25">
      <c r="A1617" s="1" t="s">
        <v>138</v>
      </c>
      <c r="B1617" s="1" t="s">
        <v>3697</v>
      </c>
      <c r="C1617" s="1" t="s">
        <v>3698</v>
      </c>
      <c r="D1617" s="93">
        <v>118.9</v>
      </c>
      <c r="E1617" s="29">
        <v>6322</v>
      </c>
      <c r="F1617" s="26">
        <v>7</v>
      </c>
      <c r="G1617" s="94">
        <v>2.512</v>
      </c>
      <c r="H1617" s="95">
        <f t="shared" si="25"/>
        <v>6633.5225130831723</v>
      </c>
    </row>
    <row r="1618" spans="1:8" x14ac:dyDescent="0.25">
      <c r="A1618" s="1" t="s">
        <v>138</v>
      </c>
      <c r="B1618" s="1" t="s">
        <v>3699</v>
      </c>
      <c r="C1618" s="1" t="s">
        <v>3700</v>
      </c>
      <c r="D1618" s="93">
        <v>113.9</v>
      </c>
      <c r="E1618" s="29">
        <v>7687</v>
      </c>
      <c r="F1618" s="26">
        <v>7</v>
      </c>
      <c r="G1618" s="94">
        <v>2.512</v>
      </c>
      <c r="H1618" s="95">
        <f t="shared" si="25"/>
        <v>8065.7841755884765</v>
      </c>
    </row>
    <row r="1619" spans="1:8" x14ac:dyDescent="0.25">
      <c r="A1619" s="1" t="s">
        <v>138</v>
      </c>
      <c r="B1619" s="1" t="s">
        <v>3701</v>
      </c>
      <c r="C1619" s="1" t="s">
        <v>3702</v>
      </c>
      <c r="D1619" s="93">
        <v>58</v>
      </c>
      <c r="E1619" s="29">
        <v>7878</v>
      </c>
      <c r="F1619" s="26">
        <v>2</v>
      </c>
      <c r="G1619" s="94">
        <v>1.1659999999999999</v>
      </c>
      <c r="H1619" s="95">
        <f t="shared" si="25"/>
        <v>3836.9364637534031</v>
      </c>
    </row>
    <row r="1620" spans="1:8" x14ac:dyDescent="0.25">
      <c r="A1620" s="1" t="s">
        <v>138</v>
      </c>
      <c r="B1620" s="1" t="s">
        <v>3703</v>
      </c>
      <c r="C1620" s="1" t="s">
        <v>3704</v>
      </c>
      <c r="D1620" s="93">
        <v>55.2</v>
      </c>
      <c r="E1620" s="29">
        <v>8966</v>
      </c>
      <c r="F1620" s="26">
        <v>2</v>
      </c>
      <c r="G1620" s="94">
        <v>1.1659999999999999</v>
      </c>
      <c r="H1620" s="95">
        <f t="shared" si="25"/>
        <v>4366.8408649419925</v>
      </c>
    </row>
    <row r="1621" spans="1:8" x14ac:dyDescent="0.25">
      <c r="A1621" s="1" t="s">
        <v>138</v>
      </c>
      <c r="B1621" s="1" t="s">
        <v>3705</v>
      </c>
      <c r="C1621" s="1" t="s">
        <v>3706</v>
      </c>
      <c r="D1621" s="93">
        <v>165.8</v>
      </c>
      <c r="E1621" s="29">
        <v>5359</v>
      </c>
      <c r="F1621" s="26">
        <v>11</v>
      </c>
      <c r="G1621" s="94">
        <v>4.6420000000000003</v>
      </c>
      <c r="H1621" s="95">
        <f t="shared" si="25"/>
        <v>10391.038979945819</v>
      </c>
    </row>
    <row r="1622" spans="1:8" x14ac:dyDescent="0.25">
      <c r="A1622" s="1" t="s">
        <v>138</v>
      </c>
      <c r="B1622" s="1" t="s">
        <v>3707</v>
      </c>
      <c r="C1622" s="1" t="s">
        <v>3708</v>
      </c>
      <c r="D1622" s="93">
        <v>153.9</v>
      </c>
      <c r="E1622" s="29">
        <v>6133</v>
      </c>
      <c r="F1622" s="26">
        <v>10</v>
      </c>
      <c r="G1622" s="94">
        <v>3.9809999999999999</v>
      </c>
      <c r="H1622" s="95">
        <f t="shared" si="25"/>
        <v>10198.474705977857</v>
      </c>
    </row>
    <row r="1623" spans="1:8" x14ac:dyDescent="0.25">
      <c r="A1623" s="1" t="s">
        <v>138</v>
      </c>
      <c r="B1623" s="1" t="s">
        <v>3709</v>
      </c>
      <c r="C1623" s="1" t="s">
        <v>3710</v>
      </c>
      <c r="D1623" s="93">
        <v>96.8</v>
      </c>
      <c r="E1623" s="29">
        <v>9877</v>
      </c>
      <c r="F1623" s="26">
        <v>5</v>
      </c>
      <c r="G1623" s="94">
        <v>1.8480000000000001</v>
      </c>
      <c r="H1623" s="95">
        <f t="shared" si="25"/>
        <v>7624.2495270070431</v>
      </c>
    </row>
    <row r="1624" spans="1:8" x14ac:dyDescent="0.25">
      <c r="A1624" s="1" t="s">
        <v>138</v>
      </c>
      <c r="B1624" s="1" t="s">
        <v>3711</v>
      </c>
      <c r="C1624" s="1" t="s">
        <v>3712</v>
      </c>
      <c r="D1624" s="93">
        <v>180.9</v>
      </c>
      <c r="E1624" s="29">
        <v>7845</v>
      </c>
      <c r="F1624" s="26">
        <v>12</v>
      </c>
      <c r="G1624" s="94">
        <v>5.4119999999999999</v>
      </c>
      <c r="H1624" s="95">
        <f t="shared" si="25"/>
        <v>17734.576281940586</v>
      </c>
    </row>
    <row r="1625" spans="1:8" x14ac:dyDescent="0.25">
      <c r="A1625" s="1" t="s">
        <v>138</v>
      </c>
      <c r="B1625" s="1" t="s">
        <v>3713</v>
      </c>
      <c r="C1625" s="1" t="s">
        <v>3714</v>
      </c>
      <c r="D1625" s="93">
        <v>141</v>
      </c>
      <c r="E1625" s="29">
        <v>7598</v>
      </c>
      <c r="F1625" s="26">
        <v>9</v>
      </c>
      <c r="G1625" s="94">
        <v>3.415</v>
      </c>
      <c r="H1625" s="95">
        <f t="shared" si="25"/>
        <v>10838.27280088768</v>
      </c>
    </row>
    <row r="1626" spans="1:8" x14ac:dyDescent="0.25">
      <c r="A1626" s="1" t="s">
        <v>138</v>
      </c>
      <c r="B1626" s="1" t="s">
        <v>3715</v>
      </c>
      <c r="C1626" s="1" t="s">
        <v>3716</v>
      </c>
      <c r="D1626" s="93">
        <v>85.7</v>
      </c>
      <c r="E1626" s="29">
        <v>7656</v>
      </c>
      <c r="F1626" s="26">
        <v>5</v>
      </c>
      <c r="G1626" s="94">
        <v>1.8480000000000001</v>
      </c>
      <c r="H1626" s="95">
        <f t="shared" si="25"/>
        <v>5909.8161768518703</v>
      </c>
    </row>
    <row r="1627" spans="1:8" x14ac:dyDescent="0.25">
      <c r="A1627" s="1" t="s">
        <v>138</v>
      </c>
      <c r="B1627" s="1" t="s">
        <v>3717</v>
      </c>
      <c r="C1627" s="1" t="s">
        <v>3718</v>
      </c>
      <c r="D1627" s="93">
        <v>96.3</v>
      </c>
      <c r="E1627" s="29">
        <v>6245</v>
      </c>
      <c r="F1627" s="26">
        <v>5</v>
      </c>
      <c r="G1627" s="94">
        <v>1.8480000000000001</v>
      </c>
      <c r="H1627" s="95">
        <f t="shared" si="25"/>
        <v>4820.637672993721</v>
      </c>
    </row>
    <row r="1628" spans="1:8" x14ac:dyDescent="0.25">
      <c r="A1628" s="1" t="s">
        <v>138</v>
      </c>
      <c r="B1628" s="1" t="s">
        <v>3719</v>
      </c>
      <c r="C1628" s="1" t="s">
        <v>3720</v>
      </c>
      <c r="D1628" s="93">
        <v>56.2</v>
      </c>
      <c r="E1628" s="29">
        <v>9424</v>
      </c>
      <c r="F1628" s="26">
        <v>2</v>
      </c>
      <c r="G1628" s="94">
        <v>1.1659999999999999</v>
      </c>
      <c r="H1628" s="95">
        <f t="shared" si="25"/>
        <v>4589.9072397070413</v>
      </c>
    </row>
    <row r="1629" spans="1:8" x14ac:dyDescent="0.25">
      <c r="A1629" s="1" t="s">
        <v>138</v>
      </c>
      <c r="B1629" s="1" t="s">
        <v>3721</v>
      </c>
      <c r="C1629" s="1" t="s">
        <v>3722</v>
      </c>
      <c r="D1629" s="93">
        <v>106.8</v>
      </c>
      <c r="E1629" s="29">
        <v>6147</v>
      </c>
      <c r="F1629" s="26">
        <v>6</v>
      </c>
      <c r="G1629" s="94">
        <v>2.1539999999999999</v>
      </c>
      <c r="H1629" s="95">
        <f t="shared" si="25"/>
        <v>5530.6858783366288</v>
      </c>
    </row>
    <row r="1630" spans="1:8" x14ac:dyDescent="0.25">
      <c r="A1630" s="1" t="s">
        <v>138</v>
      </c>
      <c r="B1630" s="1" t="s">
        <v>3723</v>
      </c>
      <c r="C1630" s="1" t="s">
        <v>3724</v>
      </c>
      <c r="D1630" s="93">
        <v>90.9</v>
      </c>
      <c r="E1630" s="29">
        <v>7678</v>
      </c>
      <c r="F1630" s="26">
        <v>5</v>
      </c>
      <c r="G1630" s="94">
        <v>1.8480000000000001</v>
      </c>
      <c r="H1630" s="95">
        <f t="shared" si="25"/>
        <v>5926.7984072451227</v>
      </c>
    </row>
    <row r="1631" spans="1:8" x14ac:dyDescent="0.25">
      <c r="A1631" s="1" t="s">
        <v>138</v>
      </c>
      <c r="B1631" s="1" t="s">
        <v>3725</v>
      </c>
      <c r="C1631" s="1" t="s">
        <v>3726</v>
      </c>
      <c r="D1631" s="93">
        <v>99.7</v>
      </c>
      <c r="E1631" s="29">
        <v>6004</v>
      </c>
      <c r="F1631" s="26">
        <v>6</v>
      </c>
      <c r="G1631" s="94">
        <v>2.1539999999999999</v>
      </c>
      <c r="H1631" s="95">
        <f t="shared" si="25"/>
        <v>5402.0234282630745</v>
      </c>
    </row>
    <row r="1632" spans="1:8" x14ac:dyDescent="0.25">
      <c r="A1632" s="1" t="s">
        <v>138</v>
      </c>
      <c r="B1632" s="1" t="s">
        <v>3727</v>
      </c>
      <c r="C1632" s="1" t="s">
        <v>3728</v>
      </c>
      <c r="D1632" s="93">
        <v>88</v>
      </c>
      <c r="E1632" s="29">
        <v>5925</v>
      </c>
      <c r="F1632" s="26">
        <v>5</v>
      </c>
      <c r="G1632" s="94">
        <v>1.8480000000000001</v>
      </c>
      <c r="H1632" s="95">
        <f t="shared" si="25"/>
        <v>4573.6234127282296</v>
      </c>
    </row>
    <row r="1633" spans="1:8" x14ac:dyDescent="0.25">
      <c r="A1633" s="1" t="s">
        <v>138</v>
      </c>
      <c r="B1633" s="1" t="s">
        <v>3729</v>
      </c>
      <c r="C1633" s="1" t="s">
        <v>3730</v>
      </c>
      <c r="D1633" s="93">
        <v>88.9</v>
      </c>
      <c r="E1633" s="29">
        <v>6174</v>
      </c>
      <c r="F1633" s="26">
        <v>5</v>
      </c>
      <c r="G1633" s="94">
        <v>1.8480000000000001</v>
      </c>
      <c r="H1633" s="95">
        <f t="shared" si="25"/>
        <v>4765.8313839973152</v>
      </c>
    </row>
    <row r="1634" spans="1:8" x14ac:dyDescent="0.25">
      <c r="A1634" s="1" t="s">
        <v>138</v>
      </c>
      <c r="B1634" s="1" t="s">
        <v>3731</v>
      </c>
      <c r="C1634" s="1" t="s">
        <v>3732</v>
      </c>
      <c r="D1634" s="93">
        <v>95.7</v>
      </c>
      <c r="E1634" s="29">
        <v>5538</v>
      </c>
      <c r="F1634" s="26">
        <v>5</v>
      </c>
      <c r="G1634" s="94">
        <v>1.8480000000000001</v>
      </c>
      <c r="H1634" s="95">
        <f t="shared" si="25"/>
        <v>4274.890541719652</v>
      </c>
    </row>
    <row r="1635" spans="1:8" x14ac:dyDescent="0.25">
      <c r="A1635" s="1" t="s">
        <v>138</v>
      </c>
      <c r="B1635" s="1" t="s">
        <v>3733</v>
      </c>
      <c r="C1635" s="1" t="s">
        <v>3734</v>
      </c>
      <c r="D1635" s="93">
        <v>78.5</v>
      </c>
      <c r="E1635" s="29">
        <v>8642</v>
      </c>
      <c r="F1635" s="26">
        <v>4</v>
      </c>
      <c r="G1635" s="94">
        <v>1.585</v>
      </c>
      <c r="H1635" s="95">
        <f t="shared" si="25"/>
        <v>5721.5488382453677</v>
      </c>
    </row>
    <row r="1636" spans="1:8" x14ac:dyDescent="0.25">
      <c r="A1636" s="1" t="s">
        <v>138</v>
      </c>
      <c r="B1636" s="1" t="s">
        <v>3735</v>
      </c>
      <c r="C1636" s="1" t="s">
        <v>3736</v>
      </c>
      <c r="D1636" s="93">
        <v>94.9</v>
      </c>
      <c r="E1636" s="29">
        <v>9032</v>
      </c>
      <c r="F1636" s="26">
        <v>5</v>
      </c>
      <c r="G1636" s="94">
        <v>1.8480000000000001</v>
      </c>
      <c r="H1636" s="95">
        <f t="shared" si="25"/>
        <v>6971.9774959934821</v>
      </c>
    </row>
    <row r="1637" spans="1:8" x14ac:dyDescent="0.25">
      <c r="A1637" s="1" t="s">
        <v>138</v>
      </c>
      <c r="B1637" s="1" t="s">
        <v>3737</v>
      </c>
      <c r="C1637" s="1" t="s">
        <v>3738</v>
      </c>
      <c r="D1637" s="93">
        <v>79.3</v>
      </c>
      <c r="E1637" s="29">
        <v>6006</v>
      </c>
      <c r="F1637" s="26">
        <v>4</v>
      </c>
      <c r="G1637" s="94">
        <v>1.585</v>
      </c>
      <c r="H1637" s="95">
        <f t="shared" si="25"/>
        <v>3976.3506506019066</v>
      </c>
    </row>
    <row r="1638" spans="1:8" x14ac:dyDescent="0.25">
      <c r="A1638" s="1" t="s">
        <v>138</v>
      </c>
      <c r="B1638" s="1" t="s">
        <v>3739</v>
      </c>
      <c r="C1638" s="1" t="s">
        <v>3740</v>
      </c>
      <c r="D1638" s="93">
        <v>69.900000000000006</v>
      </c>
      <c r="E1638" s="29">
        <v>10009</v>
      </c>
      <c r="F1638" s="26">
        <v>3</v>
      </c>
      <c r="G1638" s="94">
        <v>1.359</v>
      </c>
      <c r="H1638" s="95">
        <f t="shared" si="25"/>
        <v>5681.7252239335239</v>
      </c>
    </row>
    <row r="1639" spans="1:8" x14ac:dyDescent="0.25">
      <c r="A1639" s="1" t="s">
        <v>138</v>
      </c>
      <c r="B1639" s="1" t="s">
        <v>3741</v>
      </c>
      <c r="C1639" s="1" t="s">
        <v>3742</v>
      </c>
      <c r="D1639" s="93">
        <v>125.2</v>
      </c>
      <c r="E1639" s="29">
        <v>6293</v>
      </c>
      <c r="F1639" s="26">
        <v>8</v>
      </c>
      <c r="G1639" s="94">
        <v>2.9289999999999998</v>
      </c>
      <c r="H1639" s="95">
        <f t="shared" si="25"/>
        <v>7699.2280624709156</v>
      </c>
    </row>
    <row r="1640" spans="1:8" x14ac:dyDescent="0.25">
      <c r="A1640" s="1" t="s">
        <v>138</v>
      </c>
      <c r="B1640" s="1" t="s">
        <v>3743</v>
      </c>
      <c r="C1640" s="1" t="s">
        <v>3744</v>
      </c>
      <c r="D1640" s="93">
        <v>161.80000000000001</v>
      </c>
      <c r="E1640" s="29">
        <v>6091</v>
      </c>
      <c r="F1640" s="26">
        <v>11</v>
      </c>
      <c r="G1640" s="94">
        <v>4.6420000000000003</v>
      </c>
      <c r="H1640" s="95">
        <f t="shared" si="25"/>
        <v>11810.378508462396</v>
      </c>
    </row>
    <row r="1641" spans="1:8" x14ac:dyDescent="0.25">
      <c r="A1641" s="1" t="s">
        <v>138</v>
      </c>
      <c r="B1641" s="1" t="s">
        <v>3745</v>
      </c>
      <c r="C1641" s="1" t="s">
        <v>3746</v>
      </c>
      <c r="D1641" s="93">
        <v>77.599999999999994</v>
      </c>
      <c r="E1641" s="29">
        <v>7460</v>
      </c>
      <c r="F1641" s="26">
        <v>4</v>
      </c>
      <c r="G1641" s="94">
        <v>1.585</v>
      </c>
      <c r="H1641" s="95">
        <f t="shared" si="25"/>
        <v>4938.9903185964404</v>
      </c>
    </row>
    <row r="1642" spans="1:8" x14ac:dyDescent="0.25">
      <c r="A1642" s="1" t="s">
        <v>30</v>
      </c>
      <c r="B1642" s="1" t="s">
        <v>3747</v>
      </c>
      <c r="C1642" s="1" t="s">
        <v>3748</v>
      </c>
      <c r="D1642" s="93">
        <v>88.6</v>
      </c>
      <c r="E1642" s="29">
        <v>7909</v>
      </c>
      <c r="F1642" s="26">
        <v>5</v>
      </c>
      <c r="G1642" s="94">
        <v>1.8480000000000001</v>
      </c>
      <c r="H1642" s="95">
        <f t="shared" si="25"/>
        <v>6105.1118263742746</v>
      </c>
    </row>
    <row r="1643" spans="1:8" x14ac:dyDescent="0.25">
      <c r="A1643" s="1" t="s">
        <v>30</v>
      </c>
      <c r="B1643" s="1" t="s">
        <v>3749</v>
      </c>
      <c r="C1643" s="1" t="s">
        <v>3750</v>
      </c>
      <c r="D1643" s="93">
        <v>83.7</v>
      </c>
      <c r="E1643" s="29">
        <v>9122</v>
      </c>
      <c r="F1643" s="26">
        <v>4</v>
      </c>
      <c r="G1643" s="94">
        <v>1.585</v>
      </c>
      <c r="H1643" s="95">
        <f t="shared" si="25"/>
        <v>6039.3391000317333</v>
      </c>
    </row>
    <row r="1644" spans="1:8" x14ac:dyDescent="0.25">
      <c r="A1644" s="1" t="s">
        <v>30</v>
      </c>
      <c r="B1644" s="1" t="s">
        <v>3751</v>
      </c>
      <c r="C1644" s="1" t="s">
        <v>3752</v>
      </c>
      <c r="D1644" s="93">
        <v>140.4</v>
      </c>
      <c r="E1644" s="29">
        <v>6912</v>
      </c>
      <c r="F1644" s="26">
        <v>9</v>
      </c>
      <c r="G1644" s="94">
        <v>3.415</v>
      </c>
      <c r="H1644" s="95">
        <f t="shared" si="25"/>
        <v>9859.7185574803407</v>
      </c>
    </row>
    <row r="1645" spans="1:8" x14ac:dyDescent="0.25">
      <c r="A1645" s="1" t="s">
        <v>30</v>
      </c>
      <c r="B1645" s="1" t="s">
        <v>3753</v>
      </c>
      <c r="C1645" s="1" t="s">
        <v>3754</v>
      </c>
      <c r="D1645" s="93">
        <v>144</v>
      </c>
      <c r="E1645" s="29">
        <v>8330</v>
      </c>
      <c r="F1645" s="26">
        <v>9</v>
      </c>
      <c r="G1645" s="94">
        <v>3.415</v>
      </c>
      <c r="H1645" s="95">
        <f t="shared" si="25"/>
        <v>11882.444384231951</v>
      </c>
    </row>
    <row r="1646" spans="1:8" x14ac:dyDescent="0.25">
      <c r="A1646" s="1" t="s">
        <v>30</v>
      </c>
      <c r="B1646" s="1" t="s">
        <v>3755</v>
      </c>
      <c r="C1646" s="1" t="s">
        <v>3756</v>
      </c>
      <c r="D1646" s="93">
        <v>99.8</v>
      </c>
      <c r="E1646" s="29">
        <v>7014</v>
      </c>
      <c r="F1646" s="26">
        <v>6</v>
      </c>
      <c r="G1646" s="94">
        <v>2.1539999999999999</v>
      </c>
      <c r="H1646" s="95">
        <f t="shared" si="25"/>
        <v>6310.7582154958709</v>
      </c>
    </row>
    <row r="1647" spans="1:8" x14ac:dyDescent="0.25">
      <c r="A1647" s="1" t="s">
        <v>30</v>
      </c>
      <c r="B1647" s="1" t="s">
        <v>3757</v>
      </c>
      <c r="C1647" s="1" t="s">
        <v>3758</v>
      </c>
      <c r="D1647" s="93">
        <v>160.1</v>
      </c>
      <c r="E1647" s="29">
        <v>7766</v>
      </c>
      <c r="F1647" s="26">
        <v>11</v>
      </c>
      <c r="G1647" s="94">
        <v>4.6420000000000003</v>
      </c>
      <c r="H1647" s="95">
        <f t="shared" si="25"/>
        <v>15058.184123578883</v>
      </c>
    </row>
    <row r="1648" spans="1:8" x14ac:dyDescent="0.25">
      <c r="A1648" s="1" t="s">
        <v>30</v>
      </c>
      <c r="B1648" s="1" t="s">
        <v>3759</v>
      </c>
      <c r="C1648" s="1" t="s">
        <v>3760</v>
      </c>
      <c r="D1648" s="93">
        <v>188.5</v>
      </c>
      <c r="E1648" s="29">
        <v>8329</v>
      </c>
      <c r="F1648" s="26">
        <v>13</v>
      </c>
      <c r="G1648" s="94">
        <v>6.3090000000000002</v>
      </c>
      <c r="H1648" s="95">
        <f t="shared" si="25"/>
        <v>21949.441305798136</v>
      </c>
    </row>
    <row r="1649" spans="1:8" x14ac:dyDescent="0.25">
      <c r="A1649" s="1" t="s">
        <v>30</v>
      </c>
      <c r="B1649" s="1" t="s">
        <v>3761</v>
      </c>
      <c r="C1649" s="1" t="s">
        <v>3762</v>
      </c>
      <c r="D1649" s="93">
        <v>113.4</v>
      </c>
      <c r="E1649" s="29">
        <v>7515</v>
      </c>
      <c r="F1649" s="26">
        <v>7</v>
      </c>
      <c r="G1649" s="94">
        <v>2.512</v>
      </c>
      <c r="H1649" s="95">
        <f t="shared" si="25"/>
        <v>7885.3087133533754</v>
      </c>
    </row>
    <row r="1650" spans="1:8" x14ac:dyDescent="0.25">
      <c r="A1650" s="1" t="s">
        <v>30</v>
      </c>
      <c r="B1650" s="1" t="s">
        <v>3763</v>
      </c>
      <c r="C1650" s="1" t="s">
        <v>3764</v>
      </c>
      <c r="D1650" s="93">
        <v>156.30000000000001</v>
      </c>
      <c r="E1650" s="29">
        <v>8410</v>
      </c>
      <c r="F1650" s="26">
        <v>10</v>
      </c>
      <c r="G1650" s="94">
        <v>3.9809999999999999</v>
      </c>
      <c r="H1650" s="95">
        <f t="shared" si="25"/>
        <v>13984.864222611084</v>
      </c>
    </row>
    <row r="1651" spans="1:8" x14ac:dyDescent="0.25">
      <c r="A1651" s="1" t="s">
        <v>30</v>
      </c>
      <c r="B1651" s="1" t="s">
        <v>3765</v>
      </c>
      <c r="C1651" s="1" t="s">
        <v>3766</v>
      </c>
      <c r="D1651" s="93">
        <v>148.1</v>
      </c>
      <c r="E1651" s="29">
        <v>6356</v>
      </c>
      <c r="F1651" s="26">
        <v>10</v>
      </c>
      <c r="G1651" s="94">
        <v>3.9809999999999999</v>
      </c>
      <c r="H1651" s="95">
        <f t="shared" si="25"/>
        <v>10569.298097374085</v>
      </c>
    </row>
    <row r="1652" spans="1:8" x14ac:dyDescent="0.25">
      <c r="A1652" s="1" t="s">
        <v>30</v>
      </c>
      <c r="B1652" s="1" t="s">
        <v>3767</v>
      </c>
      <c r="C1652" s="1" t="s">
        <v>3768</v>
      </c>
      <c r="D1652" s="93">
        <v>170.3</v>
      </c>
      <c r="E1652" s="29">
        <v>5599</v>
      </c>
      <c r="F1652" s="26">
        <v>12</v>
      </c>
      <c r="G1652" s="94">
        <v>5.4119999999999999</v>
      </c>
      <c r="H1652" s="95">
        <f t="shared" si="25"/>
        <v>12657.220217028085</v>
      </c>
    </row>
    <row r="1653" spans="1:8" x14ac:dyDescent="0.25">
      <c r="A1653" s="1" t="s">
        <v>30</v>
      </c>
      <c r="B1653" s="1" t="s">
        <v>3769</v>
      </c>
      <c r="C1653" s="1" t="s">
        <v>3770</v>
      </c>
      <c r="D1653" s="93">
        <v>95.9</v>
      </c>
      <c r="E1653" s="29">
        <v>6555</v>
      </c>
      <c r="F1653" s="26">
        <v>5</v>
      </c>
      <c r="G1653" s="94">
        <v>1.8480000000000001</v>
      </c>
      <c r="H1653" s="95">
        <f t="shared" si="25"/>
        <v>5059.9327376259162</v>
      </c>
    </row>
    <row r="1654" spans="1:8" x14ac:dyDescent="0.25">
      <c r="A1654" s="1" t="s">
        <v>30</v>
      </c>
      <c r="B1654" s="1" t="s">
        <v>3771</v>
      </c>
      <c r="C1654" s="1" t="s">
        <v>3772</v>
      </c>
      <c r="D1654" s="93">
        <v>96.8</v>
      </c>
      <c r="E1654" s="29">
        <v>6306</v>
      </c>
      <c r="F1654" s="26">
        <v>5</v>
      </c>
      <c r="G1654" s="94">
        <v>1.8480000000000001</v>
      </c>
      <c r="H1654" s="95">
        <f t="shared" si="25"/>
        <v>4867.7247663568305</v>
      </c>
    </row>
    <row r="1655" spans="1:8" x14ac:dyDescent="0.25">
      <c r="A1655" s="1" t="s">
        <v>30</v>
      </c>
      <c r="B1655" s="1" t="s">
        <v>3773</v>
      </c>
      <c r="C1655" s="1" t="s">
        <v>3774</v>
      </c>
      <c r="D1655" s="93">
        <v>122.9</v>
      </c>
      <c r="E1655" s="29">
        <v>9384</v>
      </c>
      <c r="F1655" s="26">
        <v>8</v>
      </c>
      <c r="G1655" s="94">
        <v>2.9289999999999998</v>
      </c>
      <c r="H1655" s="95">
        <f t="shared" si="25"/>
        <v>11480.94011413111</v>
      </c>
    </row>
    <row r="1656" spans="1:8" x14ac:dyDescent="0.25">
      <c r="A1656" s="1" t="s">
        <v>30</v>
      </c>
      <c r="B1656" s="1" t="s">
        <v>3775</v>
      </c>
      <c r="C1656" s="1" t="s">
        <v>3776</v>
      </c>
      <c r="D1656" s="93">
        <v>96.7</v>
      </c>
      <c r="E1656" s="29">
        <v>7754</v>
      </c>
      <c r="F1656" s="26">
        <v>5</v>
      </c>
      <c r="G1656" s="94">
        <v>1.8480000000000001</v>
      </c>
      <c r="H1656" s="95">
        <f t="shared" si="25"/>
        <v>5985.4642940581762</v>
      </c>
    </row>
    <row r="1657" spans="1:8" x14ac:dyDescent="0.25">
      <c r="A1657" s="1" t="s">
        <v>30</v>
      </c>
      <c r="B1657" s="1" t="s">
        <v>3777</v>
      </c>
      <c r="C1657" s="1" t="s">
        <v>3778</v>
      </c>
      <c r="D1657" s="93">
        <v>80.2</v>
      </c>
      <c r="E1657" s="29">
        <v>7218</v>
      </c>
      <c r="F1657" s="26">
        <v>4</v>
      </c>
      <c r="G1657" s="94">
        <v>1.585</v>
      </c>
      <c r="H1657" s="95">
        <f t="shared" si="25"/>
        <v>4778.7710616124805</v>
      </c>
    </row>
    <row r="1658" spans="1:8" x14ac:dyDescent="0.25">
      <c r="A1658" s="1" t="s">
        <v>30</v>
      </c>
      <c r="B1658" s="1" t="s">
        <v>3779</v>
      </c>
      <c r="C1658" s="1" t="s">
        <v>3780</v>
      </c>
      <c r="D1658" s="93">
        <v>118.7</v>
      </c>
      <c r="E1658" s="29">
        <v>6960</v>
      </c>
      <c r="F1658" s="26">
        <v>7</v>
      </c>
      <c r="G1658" s="94">
        <v>2.512</v>
      </c>
      <c r="H1658" s="95">
        <f t="shared" si="25"/>
        <v>7302.9605648622091</v>
      </c>
    </row>
    <row r="1659" spans="1:8" x14ac:dyDescent="0.25">
      <c r="A1659" s="1" t="s">
        <v>30</v>
      </c>
      <c r="B1659" s="1" t="s">
        <v>3781</v>
      </c>
      <c r="C1659" s="1" t="s">
        <v>3782</v>
      </c>
      <c r="D1659" s="93">
        <v>89.9</v>
      </c>
      <c r="E1659" s="29">
        <v>10545</v>
      </c>
      <c r="F1659" s="26">
        <v>5</v>
      </c>
      <c r="G1659" s="94">
        <v>1.8480000000000001</v>
      </c>
      <c r="H1659" s="95">
        <f t="shared" si="25"/>
        <v>8139.891795311255</v>
      </c>
    </row>
    <row r="1660" spans="1:8" x14ac:dyDescent="0.25">
      <c r="A1660" s="1" t="s">
        <v>30</v>
      </c>
      <c r="B1660" s="1" t="s">
        <v>3783</v>
      </c>
      <c r="C1660" s="1" t="s">
        <v>3784</v>
      </c>
      <c r="D1660" s="93">
        <v>99.8</v>
      </c>
      <c r="E1660" s="29">
        <v>6351</v>
      </c>
      <c r="F1660" s="26">
        <v>6</v>
      </c>
      <c r="G1660" s="94">
        <v>2.1539999999999999</v>
      </c>
      <c r="H1660" s="95">
        <f t="shared" si="25"/>
        <v>5714.2323106093918</v>
      </c>
    </row>
    <row r="1661" spans="1:8" x14ac:dyDescent="0.25">
      <c r="A1661" s="1" t="s">
        <v>30</v>
      </c>
      <c r="B1661" s="1" t="s">
        <v>3785</v>
      </c>
      <c r="C1661" s="1" t="s">
        <v>3786</v>
      </c>
      <c r="D1661" s="93">
        <v>145.69999999999999</v>
      </c>
      <c r="E1661" s="29">
        <v>8101</v>
      </c>
      <c r="F1661" s="26">
        <v>10</v>
      </c>
      <c r="G1661" s="94">
        <v>3.9809999999999999</v>
      </c>
      <c r="H1661" s="95">
        <f t="shared" si="25"/>
        <v>13471.032707178643</v>
      </c>
    </row>
    <row r="1662" spans="1:8" x14ac:dyDescent="0.25">
      <c r="A1662" s="1" t="s">
        <v>30</v>
      </c>
      <c r="B1662" s="1" t="s">
        <v>3787</v>
      </c>
      <c r="C1662" s="1" t="s">
        <v>3788</v>
      </c>
      <c r="D1662" s="93">
        <v>84.2</v>
      </c>
      <c r="E1662" s="29">
        <v>5666</v>
      </c>
      <c r="F1662" s="26">
        <v>4</v>
      </c>
      <c r="G1662" s="94">
        <v>1.585</v>
      </c>
      <c r="H1662" s="95">
        <f t="shared" si="25"/>
        <v>3751.2492151698971</v>
      </c>
    </row>
    <row r="1663" spans="1:8" x14ac:dyDescent="0.25">
      <c r="A1663" s="1" t="s">
        <v>30</v>
      </c>
      <c r="B1663" s="1" t="s">
        <v>3789</v>
      </c>
      <c r="C1663" s="1" t="s">
        <v>3790</v>
      </c>
      <c r="D1663" s="93">
        <v>130.80000000000001</v>
      </c>
      <c r="E1663" s="29">
        <v>7099</v>
      </c>
      <c r="F1663" s="26">
        <v>8</v>
      </c>
      <c r="G1663" s="94">
        <v>2.9289999999999998</v>
      </c>
      <c r="H1663" s="95">
        <f t="shared" si="25"/>
        <v>8685.33609017655</v>
      </c>
    </row>
    <row r="1664" spans="1:8" x14ac:dyDescent="0.25">
      <c r="A1664" s="1" t="s">
        <v>30</v>
      </c>
      <c r="B1664" s="1" t="s">
        <v>3791</v>
      </c>
      <c r="C1664" s="1" t="s">
        <v>3792</v>
      </c>
      <c r="D1664" s="93">
        <v>110.4</v>
      </c>
      <c r="E1664" s="29">
        <v>7064</v>
      </c>
      <c r="F1664" s="26">
        <v>7</v>
      </c>
      <c r="G1664" s="94">
        <v>2.512</v>
      </c>
      <c r="H1664" s="95">
        <f t="shared" si="25"/>
        <v>7412.0852629578503</v>
      </c>
    </row>
    <row r="1665" spans="1:8" x14ac:dyDescent="0.25">
      <c r="A1665" s="1" t="s">
        <v>30</v>
      </c>
      <c r="B1665" s="1" t="s">
        <v>3793</v>
      </c>
      <c r="C1665" s="1" t="s">
        <v>3794</v>
      </c>
      <c r="D1665" s="93">
        <v>134.5</v>
      </c>
      <c r="E1665" s="29">
        <v>6666</v>
      </c>
      <c r="F1665" s="26">
        <v>9</v>
      </c>
      <c r="G1665" s="94">
        <v>3.415</v>
      </c>
      <c r="H1665" s="95">
        <f t="shared" si="25"/>
        <v>9508.8084352089063</v>
      </c>
    </row>
    <row r="1666" spans="1:8" x14ac:dyDescent="0.25">
      <c r="A1666" s="1" t="s">
        <v>30</v>
      </c>
      <c r="B1666" s="1" t="s">
        <v>3795</v>
      </c>
      <c r="C1666" s="1" t="s">
        <v>3796</v>
      </c>
      <c r="D1666" s="93">
        <v>105.3</v>
      </c>
      <c r="E1666" s="29">
        <v>8380</v>
      </c>
      <c r="F1666" s="26">
        <v>6</v>
      </c>
      <c r="G1666" s="94">
        <v>2.1539999999999999</v>
      </c>
      <c r="H1666" s="95">
        <f t="shared" si="25"/>
        <v>7539.7995217929001</v>
      </c>
    </row>
    <row r="1667" spans="1:8" x14ac:dyDescent="0.25">
      <c r="A1667" s="1" t="s">
        <v>33</v>
      </c>
      <c r="B1667" s="1" t="s">
        <v>3797</v>
      </c>
      <c r="C1667" s="1" t="s">
        <v>3798</v>
      </c>
      <c r="D1667" s="93">
        <v>106.3</v>
      </c>
      <c r="E1667" s="29">
        <v>10046</v>
      </c>
      <c r="F1667" s="26">
        <v>6</v>
      </c>
      <c r="G1667" s="94">
        <v>2.1539999999999999</v>
      </c>
      <c r="H1667" s="95">
        <f t="shared" si="25"/>
        <v>9038.76205202046</v>
      </c>
    </row>
    <row r="1668" spans="1:8" x14ac:dyDescent="0.25">
      <c r="A1668" s="1" t="s">
        <v>33</v>
      </c>
      <c r="B1668" s="1" t="s">
        <v>3799</v>
      </c>
      <c r="C1668" s="1" t="s">
        <v>3800</v>
      </c>
      <c r="D1668" s="93">
        <v>60.7</v>
      </c>
      <c r="E1668" s="29">
        <v>10260</v>
      </c>
      <c r="F1668" s="26">
        <v>2</v>
      </c>
      <c r="G1668" s="94">
        <v>1.1659999999999999</v>
      </c>
      <c r="H1668" s="95">
        <f t="shared" si="25"/>
        <v>4997.0764303262149</v>
      </c>
    </row>
    <row r="1669" spans="1:8" x14ac:dyDescent="0.25">
      <c r="A1669" s="1" t="s">
        <v>33</v>
      </c>
      <c r="B1669" s="1" t="s">
        <v>3801</v>
      </c>
      <c r="C1669" s="1" t="s">
        <v>3802</v>
      </c>
      <c r="D1669" s="93">
        <v>152.6</v>
      </c>
      <c r="E1669" s="29">
        <v>9872</v>
      </c>
      <c r="F1669" s="26">
        <v>10</v>
      </c>
      <c r="G1669" s="94">
        <v>3.9809999999999999</v>
      </c>
      <c r="H1669" s="95">
        <f t="shared" si="25"/>
        <v>16416.002331226711</v>
      </c>
    </row>
    <row r="1670" spans="1:8" x14ac:dyDescent="0.25">
      <c r="A1670" s="1" t="s">
        <v>33</v>
      </c>
      <c r="B1670" s="1" t="s">
        <v>3803</v>
      </c>
      <c r="C1670" s="1" t="s">
        <v>3804</v>
      </c>
      <c r="D1670" s="93">
        <v>128.30000000000001</v>
      </c>
      <c r="E1670" s="29">
        <v>9705</v>
      </c>
      <c r="F1670" s="26">
        <v>8</v>
      </c>
      <c r="G1670" s="94">
        <v>2.9289999999999998</v>
      </c>
      <c r="H1670" s="95">
        <f t="shared" ref="H1670:H1733" si="26">E1670*G1670*$E$6797/SUMPRODUCT($E$5:$E$6795,$G$5:$G$6795)</f>
        <v>11873.670482485339</v>
      </c>
    </row>
    <row r="1671" spans="1:8" x14ac:dyDescent="0.25">
      <c r="A1671" s="1" t="s">
        <v>33</v>
      </c>
      <c r="B1671" s="1" t="s">
        <v>3805</v>
      </c>
      <c r="C1671" s="1" t="s">
        <v>3806</v>
      </c>
      <c r="D1671" s="93">
        <v>106.3</v>
      </c>
      <c r="E1671" s="29">
        <v>9967</v>
      </c>
      <c r="F1671" s="26">
        <v>6</v>
      </c>
      <c r="G1671" s="94">
        <v>2.1539999999999999</v>
      </c>
      <c r="H1671" s="95">
        <f t="shared" si="26"/>
        <v>8967.6827963854212</v>
      </c>
    </row>
    <row r="1672" spans="1:8" x14ac:dyDescent="0.25">
      <c r="A1672" s="1" t="s">
        <v>33</v>
      </c>
      <c r="B1672" s="1" t="s">
        <v>3807</v>
      </c>
      <c r="C1672" s="1" t="s">
        <v>3808</v>
      </c>
      <c r="D1672" s="93">
        <v>80.7</v>
      </c>
      <c r="E1672" s="29">
        <v>10533</v>
      </c>
      <c r="F1672" s="26">
        <v>4</v>
      </c>
      <c r="G1672" s="94">
        <v>1.585</v>
      </c>
      <c r="H1672" s="95">
        <f t="shared" si="26"/>
        <v>6973.5100570745717</v>
      </c>
    </row>
    <row r="1673" spans="1:8" x14ac:dyDescent="0.25">
      <c r="A1673" s="1" t="s">
        <v>33</v>
      </c>
      <c r="B1673" s="1" t="s">
        <v>3809</v>
      </c>
      <c r="C1673" s="1" t="s">
        <v>3810</v>
      </c>
      <c r="D1673" s="93">
        <v>76.3</v>
      </c>
      <c r="E1673" s="29">
        <v>9741</v>
      </c>
      <c r="F1673" s="26">
        <v>4</v>
      </c>
      <c r="G1673" s="94">
        <v>1.585</v>
      </c>
      <c r="H1673" s="95">
        <f t="shared" si="26"/>
        <v>6449.1561251270678</v>
      </c>
    </row>
    <row r="1674" spans="1:8" x14ac:dyDescent="0.25">
      <c r="A1674" s="1" t="s">
        <v>33</v>
      </c>
      <c r="B1674" s="1" t="s">
        <v>3811</v>
      </c>
      <c r="C1674" s="1" t="s">
        <v>3812</v>
      </c>
      <c r="D1674" s="93">
        <v>139.1</v>
      </c>
      <c r="E1674" s="29">
        <v>11419</v>
      </c>
      <c r="F1674" s="26">
        <v>9</v>
      </c>
      <c r="G1674" s="94">
        <v>3.415</v>
      </c>
      <c r="H1674" s="95">
        <f t="shared" si="26"/>
        <v>16288.791407388313</v>
      </c>
    </row>
    <row r="1675" spans="1:8" x14ac:dyDescent="0.25">
      <c r="A1675" s="1" t="s">
        <v>33</v>
      </c>
      <c r="B1675" s="1" t="s">
        <v>3813</v>
      </c>
      <c r="C1675" s="1" t="s">
        <v>3814</v>
      </c>
      <c r="D1675" s="93">
        <v>176.5</v>
      </c>
      <c r="E1675" s="29">
        <v>5793</v>
      </c>
      <c r="F1675" s="26">
        <v>12</v>
      </c>
      <c r="G1675" s="94">
        <v>5.4119999999999999</v>
      </c>
      <c r="H1675" s="95">
        <f t="shared" si="26"/>
        <v>13095.780803222666</v>
      </c>
    </row>
    <row r="1676" spans="1:8" x14ac:dyDescent="0.25">
      <c r="A1676" s="1" t="s">
        <v>33</v>
      </c>
      <c r="B1676" s="1" t="s">
        <v>3815</v>
      </c>
      <c r="C1676" s="1" t="s">
        <v>3816</v>
      </c>
      <c r="D1676" s="93">
        <v>79.7</v>
      </c>
      <c r="E1676" s="29">
        <v>9188</v>
      </c>
      <c r="F1676" s="26">
        <v>4</v>
      </c>
      <c r="G1676" s="94">
        <v>1.585</v>
      </c>
      <c r="H1676" s="95">
        <f t="shared" si="26"/>
        <v>6083.0352610273576</v>
      </c>
    </row>
    <row r="1677" spans="1:8" x14ac:dyDescent="0.25">
      <c r="A1677" s="1" t="s">
        <v>33</v>
      </c>
      <c r="B1677" s="1" t="s">
        <v>3817</v>
      </c>
      <c r="C1677" s="1" t="s">
        <v>3818</v>
      </c>
      <c r="D1677" s="93">
        <v>67.099999999999994</v>
      </c>
      <c r="E1677" s="29">
        <v>10251</v>
      </c>
      <c r="F1677" s="26">
        <v>3</v>
      </c>
      <c r="G1677" s="94">
        <v>1.359</v>
      </c>
      <c r="H1677" s="95">
        <f t="shared" si="26"/>
        <v>5819.0993376503702</v>
      </c>
    </row>
    <row r="1678" spans="1:8" x14ac:dyDescent="0.25">
      <c r="A1678" s="1" t="s">
        <v>33</v>
      </c>
      <c r="B1678" s="1" t="s">
        <v>3819</v>
      </c>
      <c r="C1678" s="1" t="s">
        <v>3820</v>
      </c>
      <c r="D1678" s="93">
        <v>111.4</v>
      </c>
      <c r="E1678" s="29">
        <v>10423</v>
      </c>
      <c r="F1678" s="26">
        <v>7</v>
      </c>
      <c r="G1678" s="94">
        <v>2.512</v>
      </c>
      <c r="H1678" s="95">
        <f t="shared" si="26"/>
        <v>10936.603156258449</v>
      </c>
    </row>
    <row r="1679" spans="1:8" x14ac:dyDescent="0.25">
      <c r="A1679" s="1" t="s">
        <v>33</v>
      </c>
      <c r="B1679" s="1" t="s">
        <v>3821</v>
      </c>
      <c r="C1679" s="1" t="s">
        <v>3822</v>
      </c>
      <c r="D1679" s="93">
        <v>109.9</v>
      </c>
      <c r="E1679" s="29">
        <v>9587</v>
      </c>
      <c r="F1679" s="26">
        <v>7</v>
      </c>
      <c r="G1679" s="94">
        <v>2.512</v>
      </c>
      <c r="H1679" s="95">
        <f t="shared" si="26"/>
        <v>10059.408467720403</v>
      </c>
    </row>
    <row r="1680" spans="1:8" x14ac:dyDescent="0.25">
      <c r="A1680" s="1" t="s">
        <v>33</v>
      </c>
      <c r="B1680" s="1" t="s">
        <v>3823</v>
      </c>
      <c r="C1680" s="1" t="s">
        <v>3824</v>
      </c>
      <c r="D1680" s="93">
        <v>120.4</v>
      </c>
      <c r="E1680" s="29">
        <v>6397</v>
      </c>
      <c r="F1680" s="26">
        <v>7</v>
      </c>
      <c r="G1680" s="94">
        <v>2.512</v>
      </c>
      <c r="H1680" s="95">
        <f t="shared" si="26"/>
        <v>6712.2182088252221</v>
      </c>
    </row>
    <row r="1681" spans="1:8" x14ac:dyDescent="0.25">
      <c r="A1681" s="1" t="s">
        <v>33</v>
      </c>
      <c r="B1681" s="1" t="s">
        <v>3825</v>
      </c>
      <c r="C1681" s="1" t="s">
        <v>3826</v>
      </c>
      <c r="D1681" s="93">
        <v>98.7</v>
      </c>
      <c r="E1681" s="29">
        <v>9151</v>
      </c>
      <c r="F1681" s="26">
        <v>6</v>
      </c>
      <c r="G1681" s="94">
        <v>2.1539999999999999</v>
      </c>
      <c r="H1681" s="95">
        <f t="shared" si="26"/>
        <v>8233.4970672943709</v>
      </c>
    </row>
    <row r="1682" spans="1:8" x14ac:dyDescent="0.25">
      <c r="A1682" s="1" t="s">
        <v>33</v>
      </c>
      <c r="B1682" s="1" t="s">
        <v>3827</v>
      </c>
      <c r="C1682" s="1" t="s">
        <v>3828</v>
      </c>
      <c r="D1682" s="93">
        <v>158.69999999999999</v>
      </c>
      <c r="E1682" s="29">
        <v>10404</v>
      </c>
      <c r="F1682" s="26">
        <v>11</v>
      </c>
      <c r="G1682" s="94">
        <v>4.6420000000000003</v>
      </c>
      <c r="H1682" s="95">
        <f t="shared" si="26"/>
        <v>20173.235593833979</v>
      </c>
    </row>
    <row r="1683" spans="1:8" x14ac:dyDescent="0.25">
      <c r="A1683" s="1" t="s">
        <v>33</v>
      </c>
      <c r="B1683" s="1" t="s">
        <v>3829</v>
      </c>
      <c r="C1683" s="1" t="s">
        <v>3830</v>
      </c>
      <c r="D1683" s="93">
        <v>115.3</v>
      </c>
      <c r="E1683" s="29">
        <v>12098</v>
      </c>
      <c r="F1683" s="26">
        <v>7</v>
      </c>
      <c r="G1683" s="94">
        <v>2.512</v>
      </c>
      <c r="H1683" s="95">
        <f t="shared" si="26"/>
        <v>12694.140361164224</v>
      </c>
    </row>
    <row r="1684" spans="1:8" x14ac:dyDescent="0.25">
      <c r="A1684" s="1" t="s">
        <v>33</v>
      </c>
      <c r="B1684" s="1" t="s">
        <v>3831</v>
      </c>
      <c r="C1684" s="1" t="s">
        <v>3832</v>
      </c>
      <c r="D1684" s="93">
        <v>128.9</v>
      </c>
      <c r="E1684" s="29">
        <v>8565</v>
      </c>
      <c r="F1684" s="26">
        <v>8</v>
      </c>
      <c r="G1684" s="94">
        <v>2.9289999999999998</v>
      </c>
      <c r="H1684" s="95">
        <f t="shared" si="26"/>
        <v>10478.927118236674</v>
      </c>
    </row>
    <row r="1685" spans="1:8" x14ac:dyDescent="0.25">
      <c r="A1685" s="1" t="s">
        <v>33</v>
      </c>
      <c r="B1685" s="1" t="s">
        <v>3833</v>
      </c>
      <c r="C1685" s="1" t="s">
        <v>3834</v>
      </c>
      <c r="D1685" s="93">
        <v>110.7</v>
      </c>
      <c r="E1685" s="29">
        <v>9824</v>
      </c>
      <c r="F1685" s="26">
        <v>7</v>
      </c>
      <c r="G1685" s="94">
        <v>2.512</v>
      </c>
      <c r="H1685" s="95">
        <f t="shared" si="26"/>
        <v>10308.086866265279</v>
      </c>
    </row>
    <row r="1686" spans="1:8" x14ac:dyDescent="0.25">
      <c r="A1686" s="1" t="s">
        <v>33</v>
      </c>
      <c r="B1686" s="1" t="s">
        <v>3835</v>
      </c>
      <c r="C1686" s="1" t="s">
        <v>3836</v>
      </c>
      <c r="D1686" s="93">
        <v>166.1</v>
      </c>
      <c r="E1686" s="29">
        <v>11985</v>
      </c>
      <c r="F1686" s="26">
        <v>11</v>
      </c>
      <c r="G1686" s="94">
        <v>4.6420000000000003</v>
      </c>
      <c r="H1686" s="95">
        <f t="shared" si="26"/>
        <v>23238.776296818553</v>
      </c>
    </row>
    <row r="1687" spans="1:8" x14ac:dyDescent="0.25">
      <c r="A1687" s="1" t="s">
        <v>33</v>
      </c>
      <c r="B1687" s="1" t="s">
        <v>3837</v>
      </c>
      <c r="C1687" s="1" t="s">
        <v>3838</v>
      </c>
      <c r="D1687" s="93">
        <v>126</v>
      </c>
      <c r="E1687" s="29">
        <v>13932</v>
      </c>
      <c r="F1687" s="26">
        <v>8</v>
      </c>
      <c r="G1687" s="94">
        <v>2.9289999999999998</v>
      </c>
      <c r="H1687" s="95">
        <f t="shared" si="26"/>
        <v>17045.232062028408</v>
      </c>
    </row>
    <row r="1688" spans="1:8" x14ac:dyDescent="0.25">
      <c r="A1688" s="1" t="s">
        <v>33</v>
      </c>
      <c r="B1688" s="1" t="s">
        <v>3839</v>
      </c>
      <c r="C1688" s="1" t="s">
        <v>3840</v>
      </c>
      <c r="D1688" s="93">
        <v>194.8</v>
      </c>
      <c r="E1688" s="29">
        <v>12603</v>
      </c>
      <c r="F1688" s="26">
        <v>14</v>
      </c>
      <c r="G1688" s="94">
        <v>7.3559999999999999</v>
      </c>
      <c r="H1688" s="95">
        <f t="shared" si="26"/>
        <v>38724.492748847952</v>
      </c>
    </row>
    <row r="1689" spans="1:8" x14ac:dyDescent="0.25">
      <c r="A1689" s="1" t="s">
        <v>33</v>
      </c>
      <c r="B1689" s="1" t="s">
        <v>3841</v>
      </c>
      <c r="C1689" s="1" t="s">
        <v>3842</v>
      </c>
      <c r="D1689" s="93">
        <v>154.9</v>
      </c>
      <c r="E1689" s="29">
        <v>4990</v>
      </c>
      <c r="F1689" s="26">
        <v>10</v>
      </c>
      <c r="G1689" s="94">
        <v>3.9809999999999999</v>
      </c>
      <c r="H1689" s="95">
        <f t="shared" si="26"/>
        <v>8297.7969644267905</v>
      </c>
    </row>
    <row r="1690" spans="1:8" x14ac:dyDescent="0.25">
      <c r="A1690" s="1" t="s">
        <v>33</v>
      </c>
      <c r="B1690" s="1" t="s">
        <v>3843</v>
      </c>
      <c r="C1690" s="1" t="s">
        <v>3844</v>
      </c>
      <c r="D1690" s="93">
        <v>180.4</v>
      </c>
      <c r="E1690" s="29">
        <v>11925</v>
      </c>
      <c r="F1690" s="26">
        <v>12</v>
      </c>
      <c r="G1690" s="94">
        <v>5.4119999999999999</v>
      </c>
      <c r="H1690" s="95">
        <f t="shared" si="26"/>
        <v>26957.912321496682</v>
      </c>
    </row>
    <row r="1691" spans="1:8" x14ac:dyDescent="0.25">
      <c r="A1691" s="1" t="s">
        <v>33</v>
      </c>
      <c r="B1691" s="1" t="s">
        <v>3845</v>
      </c>
      <c r="C1691" s="1" t="s">
        <v>3846</v>
      </c>
      <c r="D1691" s="93">
        <v>122.1</v>
      </c>
      <c r="E1691" s="29">
        <v>7660</v>
      </c>
      <c r="F1691" s="26">
        <v>8</v>
      </c>
      <c r="G1691" s="94">
        <v>2.9289999999999998</v>
      </c>
      <c r="H1691" s="95">
        <f t="shared" si="26"/>
        <v>9371.6966404778668</v>
      </c>
    </row>
    <row r="1692" spans="1:8" x14ac:dyDescent="0.25">
      <c r="A1692" s="1" t="s">
        <v>33</v>
      </c>
      <c r="B1692" s="1" t="s">
        <v>3847</v>
      </c>
      <c r="C1692" s="1" t="s">
        <v>3848</v>
      </c>
      <c r="D1692" s="93">
        <v>195.1</v>
      </c>
      <c r="E1692" s="29">
        <v>6655</v>
      </c>
      <c r="F1692" s="26">
        <v>14</v>
      </c>
      <c r="G1692" s="94">
        <v>7.3559999999999999</v>
      </c>
      <c r="H1692" s="95">
        <f t="shared" si="26"/>
        <v>20448.424918161003</v>
      </c>
    </row>
    <row r="1693" spans="1:8" x14ac:dyDescent="0.25">
      <c r="A1693" s="1" t="s">
        <v>33</v>
      </c>
      <c r="B1693" s="1" t="s">
        <v>3849</v>
      </c>
      <c r="C1693" s="1" t="s">
        <v>3850</v>
      </c>
      <c r="D1693" s="93">
        <v>223.4</v>
      </c>
      <c r="E1693" s="29">
        <v>12749</v>
      </c>
      <c r="F1693" s="26">
        <v>16</v>
      </c>
      <c r="G1693" s="94">
        <v>10</v>
      </c>
      <c r="H1693" s="95">
        <f t="shared" si="26"/>
        <v>53253.26035113541</v>
      </c>
    </row>
    <row r="1694" spans="1:8" x14ac:dyDescent="0.25">
      <c r="A1694" s="1" t="s">
        <v>33</v>
      </c>
      <c r="B1694" s="1" t="s">
        <v>3851</v>
      </c>
      <c r="C1694" s="1" t="s">
        <v>3852</v>
      </c>
      <c r="D1694" s="93">
        <v>214.1</v>
      </c>
      <c r="E1694" s="29">
        <v>6027</v>
      </c>
      <c r="F1694" s="26">
        <v>15</v>
      </c>
      <c r="G1694" s="94">
        <v>8.577</v>
      </c>
      <c r="H1694" s="95">
        <f t="shared" si="26"/>
        <v>21592.686649690062</v>
      </c>
    </row>
    <row r="1695" spans="1:8" x14ac:dyDescent="0.25">
      <c r="A1695" s="1" t="s">
        <v>36</v>
      </c>
      <c r="B1695" s="1" t="s">
        <v>3853</v>
      </c>
      <c r="C1695" s="1" t="s">
        <v>3854</v>
      </c>
      <c r="D1695" s="93">
        <v>50.1</v>
      </c>
      <c r="E1695" s="29">
        <v>5621</v>
      </c>
      <c r="F1695" s="26">
        <v>2</v>
      </c>
      <c r="G1695" s="94">
        <v>1.1659999999999999</v>
      </c>
      <c r="H1695" s="95">
        <f t="shared" si="26"/>
        <v>2737.6770579789131</v>
      </c>
    </row>
    <row r="1696" spans="1:8" x14ac:dyDescent="0.25">
      <c r="A1696" s="1" t="s">
        <v>36</v>
      </c>
      <c r="B1696" s="1" t="s">
        <v>3855</v>
      </c>
      <c r="C1696" s="1" t="s">
        <v>3856</v>
      </c>
      <c r="D1696" s="93">
        <v>120.3</v>
      </c>
      <c r="E1696" s="29">
        <v>7516</v>
      </c>
      <c r="F1696" s="26">
        <v>7</v>
      </c>
      <c r="G1696" s="94">
        <v>2.512</v>
      </c>
      <c r="H1696" s="95">
        <f t="shared" si="26"/>
        <v>7886.3579892966027</v>
      </c>
    </row>
    <row r="1697" spans="1:8" x14ac:dyDescent="0.25">
      <c r="A1697" s="1" t="s">
        <v>36</v>
      </c>
      <c r="B1697" s="1" t="s">
        <v>3857</v>
      </c>
      <c r="C1697" s="1" t="s">
        <v>3858</v>
      </c>
      <c r="D1697" s="93">
        <v>63</v>
      </c>
      <c r="E1697" s="29">
        <v>5792</v>
      </c>
      <c r="F1697" s="26">
        <v>3</v>
      </c>
      <c r="G1697" s="94">
        <v>1.359</v>
      </c>
      <c r="H1697" s="95">
        <f t="shared" si="26"/>
        <v>3287.896143173441</v>
      </c>
    </row>
    <row r="1698" spans="1:8" x14ac:dyDescent="0.25">
      <c r="A1698" s="1" t="s">
        <v>36</v>
      </c>
      <c r="B1698" s="1" t="s">
        <v>3859</v>
      </c>
      <c r="C1698" s="1" t="s">
        <v>3860</v>
      </c>
      <c r="D1698" s="93">
        <v>86.5</v>
      </c>
      <c r="E1698" s="29">
        <v>6993</v>
      </c>
      <c r="F1698" s="26">
        <v>5</v>
      </c>
      <c r="G1698" s="94">
        <v>1.8480000000000001</v>
      </c>
      <c r="H1698" s="95">
        <f t="shared" si="26"/>
        <v>5398.033506364306</v>
      </c>
    </row>
    <row r="1699" spans="1:8" x14ac:dyDescent="0.25">
      <c r="A1699" s="1" t="s">
        <v>36</v>
      </c>
      <c r="B1699" s="1" t="s">
        <v>3861</v>
      </c>
      <c r="C1699" s="1" t="s">
        <v>3862</v>
      </c>
      <c r="D1699" s="93">
        <v>80.400000000000006</v>
      </c>
      <c r="E1699" s="29">
        <v>6034</v>
      </c>
      <c r="F1699" s="26">
        <v>4</v>
      </c>
      <c r="G1699" s="94">
        <v>1.585</v>
      </c>
      <c r="H1699" s="95">
        <f t="shared" si="26"/>
        <v>3994.8884158727778</v>
      </c>
    </row>
    <row r="1700" spans="1:8" x14ac:dyDescent="0.25">
      <c r="A1700" s="1" t="s">
        <v>36</v>
      </c>
      <c r="B1700" s="1" t="s">
        <v>3863</v>
      </c>
      <c r="C1700" s="1" t="s">
        <v>3864</v>
      </c>
      <c r="D1700" s="93">
        <v>129.4</v>
      </c>
      <c r="E1700" s="29">
        <v>7555</v>
      </c>
      <c r="F1700" s="26">
        <v>8</v>
      </c>
      <c r="G1700" s="94">
        <v>2.9289999999999998</v>
      </c>
      <c r="H1700" s="95">
        <f t="shared" si="26"/>
        <v>9243.2334358760145</v>
      </c>
    </row>
    <row r="1701" spans="1:8" x14ac:dyDescent="0.25">
      <c r="A1701" s="1" t="s">
        <v>36</v>
      </c>
      <c r="B1701" s="1" t="s">
        <v>3865</v>
      </c>
      <c r="C1701" s="1" t="s">
        <v>3866</v>
      </c>
      <c r="D1701" s="93">
        <v>126.7</v>
      </c>
      <c r="E1701" s="29">
        <v>6646</v>
      </c>
      <c r="F1701" s="26">
        <v>8</v>
      </c>
      <c r="G1701" s="94">
        <v>2.9289999999999998</v>
      </c>
      <c r="H1701" s="95">
        <f t="shared" si="26"/>
        <v>8131.1091217514222</v>
      </c>
    </row>
    <row r="1702" spans="1:8" x14ac:dyDescent="0.25">
      <c r="A1702" s="1" t="s">
        <v>36</v>
      </c>
      <c r="B1702" s="1" t="s">
        <v>3867</v>
      </c>
      <c r="C1702" s="1" t="s">
        <v>3868</v>
      </c>
      <c r="D1702" s="93">
        <v>103.2</v>
      </c>
      <c r="E1702" s="29">
        <v>6398</v>
      </c>
      <c r="F1702" s="26">
        <v>6</v>
      </c>
      <c r="G1702" s="94">
        <v>2.1539999999999999</v>
      </c>
      <c r="H1702" s="95">
        <f t="shared" si="26"/>
        <v>5756.5199690251748</v>
      </c>
    </row>
    <row r="1703" spans="1:8" x14ac:dyDescent="0.25">
      <c r="A1703" s="1" t="s">
        <v>36</v>
      </c>
      <c r="B1703" s="1" t="s">
        <v>3869</v>
      </c>
      <c r="C1703" s="1" t="s">
        <v>3870</v>
      </c>
      <c r="D1703" s="93">
        <v>104.8</v>
      </c>
      <c r="E1703" s="29">
        <v>8291</v>
      </c>
      <c r="F1703" s="26">
        <v>6</v>
      </c>
      <c r="G1703" s="94">
        <v>2.1539999999999999</v>
      </c>
      <c r="H1703" s="95">
        <f t="shared" si="26"/>
        <v>7459.7228920268399</v>
      </c>
    </row>
    <row r="1704" spans="1:8" x14ac:dyDescent="0.25">
      <c r="A1704" s="1" t="s">
        <v>36</v>
      </c>
      <c r="B1704" s="1" t="s">
        <v>3871</v>
      </c>
      <c r="C1704" s="1" t="s">
        <v>3872</v>
      </c>
      <c r="D1704" s="93">
        <v>88.6</v>
      </c>
      <c r="E1704" s="29">
        <v>6115</v>
      </c>
      <c r="F1704" s="26">
        <v>5</v>
      </c>
      <c r="G1704" s="94">
        <v>1.8480000000000001</v>
      </c>
      <c r="H1704" s="95">
        <f t="shared" si="26"/>
        <v>4720.2881297608656</v>
      </c>
    </row>
    <row r="1705" spans="1:8" x14ac:dyDescent="0.25">
      <c r="A1705" s="1" t="s">
        <v>36</v>
      </c>
      <c r="B1705" s="1" t="s">
        <v>3873</v>
      </c>
      <c r="C1705" s="1" t="s">
        <v>3874</v>
      </c>
      <c r="D1705" s="93">
        <v>108.9</v>
      </c>
      <c r="E1705" s="29">
        <v>7789</v>
      </c>
      <c r="F1705" s="26">
        <v>6</v>
      </c>
      <c r="G1705" s="94">
        <v>2.1539999999999999</v>
      </c>
      <c r="H1705" s="95">
        <f t="shared" si="26"/>
        <v>7008.0547106497479</v>
      </c>
    </row>
    <row r="1706" spans="1:8" x14ac:dyDescent="0.25">
      <c r="A1706" s="1" t="s">
        <v>36</v>
      </c>
      <c r="B1706" s="1" t="s">
        <v>3875</v>
      </c>
      <c r="C1706" s="1" t="s">
        <v>3876</v>
      </c>
      <c r="D1706" s="93">
        <v>114.8</v>
      </c>
      <c r="E1706" s="29">
        <v>6156</v>
      </c>
      <c r="F1706" s="26">
        <v>7</v>
      </c>
      <c r="G1706" s="94">
        <v>2.512</v>
      </c>
      <c r="H1706" s="95">
        <f t="shared" si="26"/>
        <v>6459.3427065074357</v>
      </c>
    </row>
    <row r="1707" spans="1:8" x14ac:dyDescent="0.25">
      <c r="A1707" s="1" t="s">
        <v>36</v>
      </c>
      <c r="B1707" s="1" t="s">
        <v>3877</v>
      </c>
      <c r="C1707" s="1" t="s">
        <v>3878</v>
      </c>
      <c r="D1707" s="93">
        <v>96.7</v>
      </c>
      <c r="E1707" s="29">
        <v>6627</v>
      </c>
      <c r="F1707" s="26">
        <v>5</v>
      </c>
      <c r="G1707" s="94">
        <v>1.8480000000000001</v>
      </c>
      <c r="H1707" s="95">
        <f t="shared" si="26"/>
        <v>5115.5109461856509</v>
      </c>
    </row>
    <row r="1708" spans="1:8" x14ac:dyDescent="0.25">
      <c r="A1708" s="1" t="s">
        <v>36</v>
      </c>
      <c r="B1708" s="1" t="s">
        <v>3879</v>
      </c>
      <c r="C1708" s="1" t="s">
        <v>3880</v>
      </c>
      <c r="D1708" s="93">
        <v>118.2</v>
      </c>
      <c r="E1708" s="29">
        <v>6075</v>
      </c>
      <c r="F1708" s="26">
        <v>7</v>
      </c>
      <c r="G1708" s="94">
        <v>2.512</v>
      </c>
      <c r="H1708" s="95">
        <f t="shared" si="26"/>
        <v>6374.3513551060223</v>
      </c>
    </row>
    <row r="1709" spans="1:8" x14ac:dyDescent="0.25">
      <c r="A1709" s="1" t="s">
        <v>36</v>
      </c>
      <c r="B1709" s="1" t="s">
        <v>3881</v>
      </c>
      <c r="C1709" s="1" t="s">
        <v>3882</v>
      </c>
      <c r="D1709" s="93">
        <v>139.4</v>
      </c>
      <c r="E1709" s="29">
        <v>6380</v>
      </c>
      <c r="F1709" s="26">
        <v>9</v>
      </c>
      <c r="G1709" s="94">
        <v>3.415</v>
      </c>
      <c r="H1709" s="95">
        <f t="shared" si="26"/>
        <v>9100.8397564705701</v>
      </c>
    </row>
    <row r="1710" spans="1:8" x14ac:dyDescent="0.25">
      <c r="A1710" s="1" t="s">
        <v>36</v>
      </c>
      <c r="B1710" s="1" t="s">
        <v>3883</v>
      </c>
      <c r="C1710" s="1" t="s">
        <v>3884</v>
      </c>
      <c r="D1710" s="93">
        <v>88.1</v>
      </c>
      <c r="E1710" s="29">
        <v>6269</v>
      </c>
      <c r="F1710" s="26">
        <v>5</v>
      </c>
      <c r="G1710" s="94">
        <v>1.8480000000000001</v>
      </c>
      <c r="H1710" s="95">
        <f t="shared" si="26"/>
        <v>4839.1637425136332</v>
      </c>
    </row>
    <row r="1711" spans="1:8" x14ac:dyDescent="0.25">
      <c r="A1711" s="1" t="s">
        <v>36</v>
      </c>
      <c r="B1711" s="1" t="s">
        <v>3885</v>
      </c>
      <c r="C1711" s="1" t="s">
        <v>3886</v>
      </c>
      <c r="D1711" s="93">
        <v>92</v>
      </c>
      <c r="E1711" s="29">
        <v>5986</v>
      </c>
      <c r="F1711" s="26">
        <v>5</v>
      </c>
      <c r="G1711" s="94">
        <v>1.8480000000000001</v>
      </c>
      <c r="H1711" s="95">
        <f t="shared" si="26"/>
        <v>4620.7105060913391</v>
      </c>
    </row>
    <row r="1712" spans="1:8" x14ac:dyDescent="0.25">
      <c r="A1712" s="1" t="s">
        <v>36</v>
      </c>
      <c r="B1712" s="1" t="s">
        <v>3887</v>
      </c>
      <c r="C1712" s="1" t="s">
        <v>3888</v>
      </c>
      <c r="D1712" s="93">
        <v>86.1</v>
      </c>
      <c r="E1712" s="29">
        <v>7975</v>
      </c>
      <c r="F1712" s="26">
        <v>5</v>
      </c>
      <c r="G1712" s="94">
        <v>1.8480000000000001</v>
      </c>
      <c r="H1712" s="95">
        <f t="shared" si="26"/>
        <v>6156.0585175540318</v>
      </c>
    </row>
    <row r="1713" spans="1:8" x14ac:dyDescent="0.25">
      <c r="A1713" s="1" t="s">
        <v>36</v>
      </c>
      <c r="B1713" s="1" t="s">
        <v>3889</v>
      </c>
      <c r="C1713" s="1" t="s">
        <v>3890</v>
      </c>
      <c r="D1713" s="93">
        <v>151.9</v>
      </c>
      <c r="E1713" s="29">
        <v>9331</v>
      </c>
      <c r="F1713" s="26">
        <v>10</v>
      </c>
      <c r="G1713" s="94">
        <v>3.9809999999999999</v>
      </c>
      <c r="H1713" s="95">
        <f t="shared" si="26"/>
        <v>15516.381457929136</v>
      </c>
    </row>
    <row r="1714" spans="1:8" x14ac:dyDescent="0.25">
      <c r="A1714" s="1" t="s">
        <v>36</v>
      </c>
      <c r="B1714" s="1" t="s">
        <v>3891</v>
      </c>
      <c r="C1714" s="1" t="s">
        <v>3892</v>
      </c>
      <c r="D1714" s="93">
        <v>93</v>
      </c>
      <c r="E1714" s="29">
        <v>5911</v>
      </c>
      <c r="F1714" s="26">
        <v>5</v>
      </c>
      <c r="G1714" s="94">
        <v>1.8480000000000001</v>
      </c>
      <c r="H1714" s="95">
        <f t="shared" si="26"/>
        <v>4562.8165388416146</v>
      </c>
    </row>
    <row r="1715" spans="1:8" x14ac:dyDescent="0.25">
      <c r="A1715" s="1" t="s">
        <v>36</v>
      </c>
      <c r="B1715" s="1" t="s">
        <v>3893</v>
      </c>
      <c r="C1715" s="1" t="s">
        <v>3894</v>
      </c>
      <c r="D1715" s="93">
        <v>85.2</v>
      </c>
      <c r="E1715" s="29">
        <v>5592</v>
      </c>
      <c r="F1715" s="26">
        <v>5</v>
      </c>
      <c r="G1715" s="94">
        <v>1.8480000000000001</v>
      </c>
      <c r="H1715" s="95">
        <f t="shared" si="26"/>
        <v>4316.5741981394531</v>
      </c>
    </row>
    <row r="1716" spans="1:8" x14ac:dyDescent="0.25">
      <c r="A1716" s="1" t="s">
        <v>36</v>
      </c>
      <c r="B1716" s="1" t="s">
        <v>3895</v>
      </c>
      <c r="C1716" s="1" t="s">
        <v>3896</v>
      </c>
      <c r="D1716" s="93">
        <v>144.9</v>
      </c>
      <c r="E1716" s="29">
        <v>6267</v>
      </c>
      <c r="F1716" s="26">
        <v>9</v>
      </c>
      <c r="G1716" s="94">
        <v>3.415</v>
      </c>
      <c r="H1716" s="95">
        <f t="shared" si="26"/>
        <v>8939.6493344515766</v>
      </c>
    </row>
    <row r="1717" spans="1:8" x14ac:dyDescent="0.25">
      <c r="A1717" s="1" t="s">
        <v>36</v>
      </c>
      <c r="B1717" s="1" t="s">
        <v>3897</v>
      </c>
      <c r="C1717" s="1" t="s">
        <v>3898</v>
      </c>
      <c r="D1717" s="93">
        <v>145.30000000000001</v>
      </c>
      <c r="E1717" s="29">
        <v>7803</v>
      </c>
      <c r="F1717" s="26">
        <v>10</v>
      </c>
      <c r="G1717" s="94">
        <v>3.9809999999999999</v>
      </c>
      <c r="H1717" s="95">
        <f t="shared" si="26"/>
        <v>12975.492928541533</v>
      </c>
    </row>
    <row r="1718" spans="1:8" x14ac:dyDescent="0.25">
      <c r="A1718" s="1" t="s">
        <v>36</v>
      </c>
      <c r="B1718" s="1" t="s">
        <v>3899</v>
      </c>
      <c r="C1718" s="1" t="s">
        <v>3900</v>
      </c>
      <c r="D1718" s="93">
        <v>120.8</v>
      </c>
      <c r="E1718" s="29">
        <v>5434</v>
      </c>
      <c r="F1718" s="26">
        <v>7</v>
      </c>
      <c r="G1718" s="94">
        <v>2.512</v>
      </c>
      <c r="H1718" s="95">
        <f t="shared" si="26"/>
        <v>5701.7654754973055</v>
      </c>
    </row>
    <row r="1719" spans="1:8" x14ac:dyDescent="0.25">
      <c r="A1719" s="1" t="s">
        <v>36</v>
      </c>
      <c r="B1719" s="1" t="s">
        <v>3901</v>
      </c>
      <c r="C1719" s="1" t="s">
        <v>3902</v>
      </c>
      <c r="D1719" s="93">
        <v>97.5</v>
      </c>
      <c r="E1719" s="29">
        <v>5545</v>
      </c>
      <c r="F1719" s="26">
        <v>6</v>
      </c>
      <c r="G1719" s="94">
        <v>2.1539999999999999</v>
      </c>
      <c r="H1719" s="95">
        <f t="shared" si="26"/>
        <v>4989.0439556493584</v>
      </c>
    </row>
    <row r="1720" spans="1:8" x14ac:dyDescent="0.25">
      <c r="A1720" s="1" t="s">
        <v>36</v>
      </c>
      <c r="B1720" s="1" t="s">
        <v>3903</v>
      </c>
      <c r="C1720" s="1" t="s">
        <v>3904</v>
      </c>
      <c r="D1720" s="93">
        <v>177.5</v>
      </c>
      <c r="E1720" s="29">
        <v>6291</v>
      </c>
      <c r="F1720" s="26">
        <v>12</v>
      </c>
      <c r="G1720" s="94">
        <v>5.4119999999999999</v>
      </c>
      <c r="H1720" s="95">
        <f t="shared" si="26"/>
        <v>14221.570349227308</v>
      </c>
    </row>
    <row r="1721" spans="1:8" x14ac:dyDescent="0.25">
      <c r="A1721" s="1" t="s">
        <v>36</v>
      </c>
      <c r="B1721" s="1" t="s">
        <v>3905</v>
      </c>
      <c r="C1721" s="1" t="s">
        <v>3906</v>
      </c>
      <c r="D1721" s="93">
        <v>190.4</v>
      </c>
      <c r="E1721" s="29">
        <v>7549</v>
      </c>
      <c r="F1721" s="26">
        <v>13</v>
      </c>
      <c r="G1721" s="94">
        <v>6.3090000000000002</v>
      </c>
      <c r="H1721" s="95">
        <f t="shared" si="26"/>
        <v>19893.904720551101</v>
      </c>
    </row>
    <row r="1722" spans="1:8" x14ac:dyDescent="0.25">
      <c r="A1722" s="1" t="s">
        <v>36</v>
      </c>
      <c r="B1722" s="1" t="s">
        <v>3907</v>
      </c>
      <c r="C1722" s="1" t="s">
        <v>3908</v>
      </c>
      <c r="D1722" s="93">
        <v>164.5</v>
      </c>
      <c r="E1722" s="29">
        <v>7459</v>
      </c>
      <c r="F1722" s="26">
        <v>11</v>
      </c>
      <c r="G1722" s="94">
        <v>4.6420000000000003</v>
      </c>
      <c r="H1722" s="95">
        <f t="shared" si="26"/>
        <v>14462.914676509768</v>
      </c>
    </row>
    <row r="1723" spans="1:8" x14ac:dyDescent="0.25">
      <c r="A1723" s="1" t="s">
        <v>36</v>
      </c>
      <c r="B1723" s="1" t="s">
        <v>3909</v>
      </c>
      <c r="C1723" s="1" t="s">
        <v>3910</v>
      </c>
      <c r="D1723" s="93">
        <v>146.80000000000001</v>
      </c>
      <c r="E1723" s="29">
        <v>7079</v>
      </c>
      <c r="F1723" s="26">
        <v>10</v>
      </c>
      <c r="G1723" s="94">
        <v>3.9809999999999999</v>
      </c>
      <c r="H1723" s="95">
        <f t="shared" si="26"/>
        <v>11771.564070376204</v>
      </c>
    </row>
    <row r="1724" spans="1:8" x14ac:dyDescent="0.25">
      <c r="A1724" s="1" t="s">
        <v>36</v>
      </c>
      <c r="B1724" s="1" t="s">
        <v>3911</v>
      </c>
      <c r="C1724" s="1" t="s">
        <v>3912</v>
      </c>
      <c r="D1724" s="93">
        <v>138.80000000000001</v>
      </c>
      <c r="E1724" s="29">
        <v>6967</v>
      </c>
      <c r="F1724" s="26">
        <v>9</v>
      </c>
      <c r="G1724" s="94">
        <v>3.415</v>
      </c>
      <c r="H1724" s="95">
        <f t="shared" si="26"/>
        <v>9938.1740726223288</v>
      </c>
    </row>
    <row r="1725" spans="1:8" x14ac:dyDescent="0.25">
      <c r="A1725" s="1" t="s">
        <v>39</v>
      </c>
      <c r="B1725" s="1" t="s">
        <v>3913</v>
      </c>
      <c r="C1725" s="1" t="s">
        <v>3914</v>
      </c>
      <c r="D1725" s="93">
        <v>142.69999999999999</v>
      </c>
      <c r="E1725" s="29">
        <v>8654</v>
      </c>
      <c r="F1725" s="26">
        <v>9</v>
      </c>
      <c r="G1725" s="94">
        <v>3.415</v>
      </c>
      <c r="H1725" s="95">
        <f t="shared" si="26"/>
        <v>12344.618691613841</v>
      </c>
    </row>
    <row r="1726" spans="1:8" x14ac:dyDescent="0.25">
      <c r="A1726" s="1" t="s">
        <v>39</v>
      </c>
      <c r="B1726" s="1" t="s">
        <v>3915</v>
      </c>
      <c r="C1726" s="1" t="s">
        <v>3916</v>
      </c>
      <c r="D1726" s="93">
        <v>172.9</v>
      </c>
      <c r="E1726" s="29">
        <v>7495</v>
      </c>
      <c r="F1726" s="26">
        <v>12</v>
      </c>
      <c r="G1726" s="94">
        <v>5.4119999999999999</v>
      </c>
      <c r="H1726" s="95">
        <f t="shared" si="26"/>
        <v>16943.358729527685</v>
      </c>
    </row>
    <row r="1727" spans="1:8" x14ac:dyDescent="0.25">
      <c r="A1727" s="1" t="s">
        <v>39</v>
      </c>
      <c r="B1727" s="1" t="s">
        <v>3917</v>
      </c>
      <c r="C1727" s="1" t="s">
        <v>3918</v>
      </c>
      <c r="D1727" s="93">
        <v>111</v>
      </c>
      <c r="E1727" s="29">
        <v>6440</v>
      </c>
      <c r="F1727" s="26">
        <v>7</v>
      </c>
      <c r="G1727" s="94">
        <v>2.512</v>
      </c>
      <c r="H1727" s="95">
        <f t="shared" si="26"/>
        <v>6757.3370743839978</v>
      </c>
    </row>
    <row r="1728" spans="1:8" x14ac:dyDescent="0.25">
      <c r="A1728" s="1" t="s">
        <v>39</v>
      </c>
      <c r="B1728" s="1" t="s">
        <v>3919</v>
      </c>
      <c r="C1728" s="1" t="s">
        <v>3920</v>
      </c>
      <c r="D1728" s="93">
        <v>105.1</v>
      </c>
      <c r="E1728" s="29">
        <v>6411</v>
      </c>
      <c r="F1728" s="26">
        <v>6</v>
      </c>
      <c r="G1728" s="94">
        <v>2.1539999999999999</v>
      </c>
      <c r="H1728" s="95">
        <f t="shared" si="26"/>
        <v>5768.2165553954992</v>
      </c>
    </row>
    <row r="1729" spans="1:8" x14ac:dyDescent="0.25">
      <c r="A1729" s="1" t="s">
        <v>39</v>
      </c>
      <c r="B1729" s="1" t="s">
        <v>3921</v>
      </c>
      <c r="C1729" s="1" t="s">
        <v>3922</v>
      </c>
      <c r="D1729" s="93">
        <v>91.7</v>
      </c>
      <c r="E1729" s="29">
        <v>5410</v>
      </c>
      <c r="F1729" s="26">
        <v>5</v>
      </c>
      <c r="G1729" s="94">
        <v>1.8480000000000001</v>
      </c>
      <c r="H1729" s="95">
        <f t="shared" si="26"/>
        <v>4176.0848376134563</v>
      </c>
    </row>
    <row r="1730" spans="1:8" x14ac:dyDescent="0.25">
      <c r="A1730" s="1" t="s">
        <v>39</v>
      </c>
      <c r="B1730" s="1" t="s">
        <v>3923</v>
      </c>
      <c r="C1730" s="1" t="s">
        <v>3924</v>
      </c>
      <c r="D1730" s="93">
        <v>76.099999999999994</v>
      </c>
      <c r="E1730" s="29">
        <v>5423</v>
      </c>
      <c r="F1730" s="26">
        <v>4</v>
      </c>
      <c r="G1730" s="94">
        <v>1.585</v>
      </c>
      <c r="H1730" s="95">
        <f t="shared" si="26"/>
        <v>3590.3678951405491</v>
      </c>
    </row>
    <row r="1731" spans="1:8" x14ac:dyDescent="0.25">
      <c r="A1731" s="1" t="s">
        <v>39</v>
      </c>
      <c r="B1731" s="1" t="s">
        <v>3925</v>
      </c>
      <c r="C1731" s="1" t="s">
        <v>3926</v>
      </c>
      <c r="D1731" s="93">
        <v>161.6</v>
      </c>
      <c r="E1731" s="29">
        <v>5438</v>
      </c>
      <c r="F1731" s="26">
        <v>11</v>
      </c>
      <c r="G1731" s="94">
        <v>4.6420000000000003</v>
      </c>
      <c r="H1731" s="95">
        <f t="shared" si="26"/>
        <v>10544.219065673702</v>
      </c>
    </row>
    <row r="1732" spans="1:8" x14ac:dyDescent="0.25">
      <c r="A1732" s="1" t="s">
        <v>39</v>
      </c>
      <c r="B1732" s="1" t="s">
        <v>3927</v>
      </c>
      <c r="C1732" s="1" t="s">
        <v>3928</v>
      </c>
      <c r="D1732" s="93">
        <v>136.30000000000001</v>
      </c>
      <c r="E1732" s="29">
        <v>5590</v>
      </c>
      <c r="F1732" s="26">
        <v>9</v>
      </c>
      <c r="G1732" s="94">
        <v>3.415</v>
      </c>
      <c r="H1732" s="95">
        <f t="shared" si="26"/>
        <v>7973.9332662492916</v>
      </c>
    </row>
    <row r="1733" spans="1:8" x14ac:dyDescent="0.25">
      <c r="A1733" s="1" t="s">
        <v>39</v>
      </c>
      <c r="B1733" s="1" t="s">
        <v>3929</v>
      </c>
      <c r="C1733" s="1" t="s">
        <v>3930</v>
      </c>
      <c r="D1733" s="93">
        <v>145.4</v>
      </c>
      <c r="E1733" s="29">
        <v>8616</v>
      </c>
      <c r="F1733" s="26">
        <v>10</v>
      </c>
      <c r="G1733" s="94">
        <v>3.9809999999999999</v>
      </c>
      <c r="H1733" s="95">
        <f t="shared" si="26"/>
        <v>14327.418566232715</v>
      </c>
    </row>
    <row r="1734" spans="1:8" x14ac:dyDescent="0.25">
      <c r="A1734" s="1" t="s">
        <v>39</v>
      </c>
      <c r="B1734" s="1" t="s">
        <v>3931</v>
      </c>
      <c r="C1734" s="1" t="s">
        <v>3932</v>
      </c>
      <c r="D1734" s="93">
        <v>131.5</v>
      </c>
      <c r="E1734" s="29">
        <v>6206</v>
      </c>
      <c r="F1734" s="26">
        <v>8</v>
      </c>
      <c r="G1734" s="94">
        <v>2.9289999999999998</v>
      </c>
      <c r="H1734" s="95">
        <f t="shared" ref="H1734:H1797" si="27">E1734*G1734*$E$6797/SUMPRODUCT($E$5:$E$6795,$G$5:$G$6795)</f>
        <v>7592.7871215150963</v>
      </c>
    </row>
    <row r="1735" spans="1:8" x14ac:dyDescent="0.25">
      <c r="A1735" s="1" t="s">
        <v>39</v>
      </c>
      <c r="B1735" s="1" t="s">
        <v>3933</v>
      </c>
      <c r="C1735" s="1" t="s">
        <v>3934</v>
      </c>
      <c r="D1735" s="93">
        <v>132.6</v>
      </c>
      <c r="E1735" s="29">
        <v>6092</v>
      </c>
      <c r="F1735" s="26">
        <v>8</v>
      </c>
      <c r="G1735" s="94">
        <v>2.9289999999999998</v>
      </c>
      <c r="H1735" s="95">
        <f t="shared" si="27"/>
        <v>7453.3127850902301</v>
      </c>
    </row>
    <row r="1736" spans="1:8" x14ac:dyDescent="0.25">
      <c r="A1736" s="1" t="s">
        <v>39</v>
      </c>
      <c r="B1736" s="1" t="s">
        <v>3935</v>
      </c>
      <c r="C1736" s="1" t="s">
        <v>3936</v>
      </c>
      <c r="D1736" s="93">
        <v>150.30000000000001</v>
      </c>
      <c r="E1736" s="29">
        <v>5495</v>
      </c>
      <c r="F1736" s="26">
        <v>10</v>
      </c>
      <c r="G1736" s="94">
        <v>3.9809999999999999</v>
      </c>
      <c r="H1736" s="95">
        <f t="shared" si="27"/>
        <v>9137.5539718487398</v>
      </c>
    </row>
    <row r="1737" spans="1:8" x14ac:dyDescent="0.25">
      <c r="A1737" s="1" t="s">
        <v>39</v>
      </c>
      <c r="B1737" s="1" t="s">
        <v>3937</v>
      </c>
      <c r="C1737" s="1" t="s">
        <v>3938</v>
      </c>
      <c r="D1737" s="93">
        <v>105.8</v>
      </c>
      <c r="E1737" s="29">
        <v>5301</v>
      </c>
      <c r="F1737" s="26">
        <v>6</v>
      </c>
      <c r="G1737" s="94">
        <v>2.1539999999999999</v>
      </c>
      <c r="H1737" s="95">
        <f t="shared" si="27"/>
        <v>4769.5080268525244</v>
      </c>
    </row>
    <row r="1738" spans="1:8" x14ac:dyDescent="0.25">
      <c r="A1738" s="1" t="s">
        <v>39</v>
      </c>
      <c r="B1738" s="1" t="s">
        <v>3939</v>
      </c>
      <c r="C1738" s="1" t="s">
        <v>3940</v>
      </c>
      <c r="D1738" s="93">
        <v>170.9</v>
      </c>
      <c r="E1738" s="29">
        <v>5408</v>
      </c>
      <c r="F1738" s="26">
        <v>12</v>
      </c>
      <c r="G1738" s="94">
        <v>5.4119999999999999</v>
      </c>
      <c r="H1738" s="95">
        <f t="shared" si="27"/>
        <v>12225.441495568475</v>
      </c>
    </row>
    <row r="1739" spans="1:8" x14ac:dyDescent="0.25">
      <c r="A1739" s="1" t="s">
        <v>39</v>
      </c>
      <c r="B1739" s="1" t="s">
        <v>3941</v>
      </c>
      <c r="C1739" s="1" t="s">
        <v>3942</v>
      </c>
      <c r="D1739" s="93">
        <v>132</v>
      </c>
      <c r="E1739" s="29">
        <v>8611</v>
      </c>
      <c r="F1739" s="26">
        <v>8</v>
      </c>
      <c r="G1739" s="94">
        <v>2.9289999999999998</v>
      </c>
      <c r="H1739" s="95">
        <f t="shared" si="27"/>
        <v>10535.206236443199</v>
      </c>
    </row>
    <row r="1740" spans="1:8" x14ac:dyDescent="0.25">
      <c r="A1740" s="1" t="s">
        <v>39</v>
      </c>
      <c r="B1740" s="1" t="s">
        <v>3943</v>
      </c>
      <c r="C1740" s="1" t="s">
        <v>3944</v>
      </c>
      <c r="D1740" s="93">
        <v>153</v>
      </c>
      <c r="E1740" s="29">
        <v>6711</v>
      </c>
      <c r="F1740" s="26">
        <v>10</v>
      </c>
      <c r="G1740" s="94">
        <v>3.9809999999999999</v>
      </c>
      <c r="H1740" s="95">
        <f t="shared" si="27"/>
        <v>11159.622330314267</v>
      </c>
    </row>
    <row r="1741" spans="1:8" x14ac:dyDescent="0.25">
      <c r="A1741" s="1" t="s">
        <v>39</v>
      </c>
      <c r="B1741" s="1" t="s">
        <v>3945</v>
      </c>
      <c r="C1741" s="1" t="s">
        <v>3946</v>
      </c>
      <c r="D1741" s="93">
        <v>125</v>
      </c>
      <c r="E1741" s="29">
        <v>6844</v>
      </c>
      <c r="F1741" s="26">
        <v>8</v>
      </c>
      <c r="G1741" s="94">
        <v>2.9289999999999998</v>
      </c>
      <c r="H1741" s="95">
        <f t="shared" si="27"/>
        <v>8373.3540218577691</v>
      </c>
    </row>
    <row r="1742" spans="1:8" x14ac:dyDescent="0.25">
      <c r="A1742" s="1" t="s">
        <v>39</v>
      </c>
      <c r="B1742" s="1" t="s">
        <v>3947</v>
      </c>
      <c r="C1742" s="1" t="s">
        <v>3948</v>
      </c>
      <c r="D1742" s="93">
        <v>110.1</v>
      </c>
      <c r="E1742" s="29">
        <v>7975</v>
      </c>
      <c r="F1742" s="26">
        <v>7</v>
      </c>
      <c r="G1742" s="94">
        <v>2.512</v>
      </c>
      <c r="H1742" s="95">
        <f t="shared" si="27"/>
        <v>8367.9756472379468</v>
      </c>
    </row>
    <row r="1743" spans="1:8" x14ac:dyDescent="0.25">
      <c r="A1743" s="1" t="s">
        <v>39</v>
      </c>
      <c r="B1743" s="1" t="s">
        <v>3949</v>
      </c>
      <c r="C1743" s="1" t="s">
        <v>3950</v>
      </c>
      <c r="D1743" s="93">
        <v>145</v>
      </c>
      <c r="E1743" s="29">
        <v>6984</v>
      </c>
      <c r="F1743" s="26">
        <v>9</v>
      </c>
      <c r="G1743" s="94">
        <v>3.415</v>
      </c>
      <c r="H1743" s="95">
        <f t="shared" si="27"/>
        <v>9962.4239591207606</v>
      </c>
    </row>
    <row r="1744" spans="1:8" x14ac:dyDescent="0.25">
      <c r="A1744" s="1" t="s">
        <v>39</v>
      </c>
      <c r="B1744" s="1" t="s">
        <v>3951</v>
      </c>
      <c r="C1744" s="1" t="s">
        <v>3952</v>
      </c>
      <c r="D1744" s="93">
        <v>127.5</v>
      </c>
      <c r="E1744" s="29">
        <v>5586</v>
      </c>
      <c r="F1744" s="26">
        <v>8</v>
      </c>
      <c r="G1744" s="94">
        <v>2.9289999999999998</v>
      </c>
      <c r="H1744" s="95">
        <f t="shared" si="27"/>
        <v>6834.2424848184546</v>
      </c>
    </row>
    <row r="1745" spans="1:8" x14ac:dyDescent="0.25">
      <c r="A1745" s="1" t="s">
        <v>39</v>
      </c>
      <c r="B1745" s="1" t="s">
        <v>3953</v>
      </c>
      <c r="C1745" s="1" t="s">
        <v>3954</v>
      </c>
      <c r="D1745" s="93">
        <v>115.7</v>
      </c>
      <c r="E1745" s="29">
        <v>5881</v>
      </c>
      <c r="F1745" s="26">
        <v>7</v>
      </c>
      <c r="G1745" s="94">
        <v>2.512</v>
      </c>
      <c r="H1745" s="95">
        <f t="shared" si="27"/>
        <v>6170.7918221199207</v>
      </c>
    </row>
    <row r="1746" spans="1:8" x14ac:dyDescent="0.25">
      <c r="A1746" s="1" t="s">
        <v>39</v>
      </c>
      <c r="B1746" s="1" t="s">
        <v>3955</v>
      </c>
      <c r="C1746" s="1" t="s">
        <v>3956</v>
      </c>
      <c r="D1746" s="93">
        <v>67</v>
      </c>
      <c r="E1746" s="29">
        <v>5820</v>
      </c>
      <c r="F1746" s="26">
        <v>3</v>
      </c>
      <c r="G1746" s="94">
        <v>1.359</v>
      </c>
      <c r="H1746" s="95">
        <f t="shared" si="27"/>
        <v>3303.7906687274563</v>
      </c>
    </row>
    <row r="1747" spans="1:8" x14ac:dyDescent="0.25">
      <c r="A1747" s="1" t="s">
        <v>39</v>
      </c>
      <c r="B1747" s="1" t="s">
        <v>3957</v>
      </c>
      <c r="C1747" s="1" t="s">
        <v>3958</v>
      </c>
      <c r="D1747" s="93">
        <v>86.9</v>
      </c>
      <c r="E1747" s="29">
        <v>6037</v>
      </c>
      <c r="F1747" s="26">
        <v>5</v>
      </c>
      <c r="G1747" s="94">
        <v>1.8480000000000001</v>
      </c>
      <c r="H1747" s="95">
        <f t="shared" si="27"/>
        <v>4660.0784038211523</v>
      </c>
    </row>
    <row r="1748" spans="1:8" x14ac:dyDescent="0.25">
      <c r="A1748" s="1" t="s">
        <v>42</v>
      </c>
      <c r="B1748" s="1" t="s">
        <v>3959</v>
      </c>
      <c r="C1748" s="1" t="s">
        <v>3960</v>
      </c>
      <c r="D1748" s="93">
        <v>76.8</v>
      </c>
      <c r="E1748" s="29">
        <v>5738</v>
      </c>
      <c r="F1748" s="26">
        <v>4</v>
      </c>
      <c r="G1748" s="94">
        <v>1.585</v>
      </c>
      <c r="H1748" s="95">
        <f t="shared" si="27"/>
        <v>3798.9177544378517</v>
      </c>
    </row>
    <row r="1749" spans="1:8" x14ac:dyDescent="0.25">
      <c r="A1749" s="1" t="s">
        <v>42</v>
      </c>
      <c r="B1749" s="1" t="s">
        <v>3961</v>
      </c>
      <c r="C1749" s="1" t="s">
        <v>3962</v>
      </c>
      <c r="D1749" s="93">
        <v>105.2</v>
      </c>
      <c r="E1749" s="29">
        <v>7056</v>
      </c>
      <c r="F1749" s="26">
        <v>6</v>
      </c>
      <c r="G1749" s="94">
        <v>2.1539999999999999</v>
      </c>
      <c r="H1749" s="95">
        <f t="shared" si="27"/>
        <v>6348.5471868461455</v>
      </c>
    </row>
    <row r="1750" spans="1:8" x14ac:dyDescent="0.25">
      <c r="A1750" s="1" t="s">
        <v>42</v>
      </c>
      <c r="B1750" s="1" t="s">
        <v>3963</v>
      </c>
      <c r="C1750" s="1" t="s">
        <v>3964</v>
      </c>
      <c r="D1750" s="93">
        <v>157.19999999999999</v>
      </c>
      <c r="E1750" s="29">
        <v>8468</v>
      </c>
      <c r="F1750" s="26">
        <v>10</v>
      </c>
      <c r="G1750" s="94">
        <v>3.9809999999999999</v>
      </c>
      <c r="H1750" s="95">
        <f t="shared" si="27"/>
        <v>14081.311562077368</v>
      </c>
    </row>
    <row r="1751" spans="1:8" x14ac:dyDescent="0.25">
      <c r="A1751" s="1" t="s">
        <v>42</v>
      </c>
      <c r="B1751" s="1" t="s">
        <v>3965</v>
      </c>
      <c r="C1751" s="1" t="s">
        <v>3966</v>
      </c>
      <c r="D1751" s="93">
        <v>148.6</v>
      </c>
      <c r="E1751" s="29">
        <v>8689</v>
      </c>
      <c r="F1751" s="26">
        <v>10</v>
      </c>
      <c r="G1751" s="94">
        <v>3.9809999999999999</v>
      </c>
      <c r="H1751" s="95">
        <f t="shared" si="27"/>
        <v>14448.809183147172</v>
      </c>
    </row>
    <row r="1752" spans="1:8" x14ac:dyDescent="0.25">
      <c r="A1752" s="1" t="s">
        <v>42</v>
      </c>
      <c r="B1752" s="1" t="s">
        <v>3967</v>
      </c>
      <c r="C1752" s="1" t="s">
        <v>3968</v>
      </c>
      <c r="D1752" s="93">
        <v>157.4</v>
      </c>
      <c r="E1752" s="29">
        <v>7677</v>
      </c>
      <c r="F1752" s="26">
        <v>11</v>
      </c>
      <c r="G1752" s="94">
        <v>4.6420000000000003</v>
      </c>
      <c r="H1752" s="95">
        <f t="shared" si="27"/>
        <v>14885.614153581648</v>
      </c>
    </row>
    <row r="1753" spans="1:8" x14ac:dyDescent="0.25">
      <c r="A1753" s="1" t="s">
        <v>42</v>
      </c>
      <c r="B1753" s="1" t="s">
        <v>3969</v>
      </c>
      <c r="C1753" s="1" t="s">
        <v>3970</v>
      </c>
      <c r="D1753" s="93">
        <v>138.19999999999999</v>
      </c>
      <c r="E1753" s="29">
        <v>9278</v>
      </c>
      <c r="F1753" s="26">
        <v>9</v>
      </c>
      <c r="G1753" s="94">
        <v>3.415</v>
      </c>
      <c r="H1753" s="95">
        <f t="shared" si="27"/>
        <v>13234.732172497484</v>
      </c>
    </row>
    <row r="1754" spans="1:8" x14ac:dyDescent="0.25">
      <c r="A1754" s="1" t="s">
        <v>42</v>
      </c>
      <c r="B1754" s="1" t="s">
        <v>3971</v>
      </c>
      <c r="C1754" s="1" t="s">
        <v>3972</v>
      </c>
      <c r="D1754" s="93">
        <v>85.4</v>
      </c>
      <c r="E1754" s="29">
        <v>5816</v>
      </c>
      <c r="F1754" s="26">
        <v>5</v>
      </c>
      <c r="G1754" s="94">
        <v>1.8480000000000001</v>
      </c>
      <c r="H1754" s="95">
        <f t="shared" si="27"/>
        <v>4489.4841803252975</v>
      </c>
    </row>
    <row r="1755" spans="1:8" x14ac:dyDescent="0.25">
      <c r="A1755" s="1" t="s">
        <v>42</v>
      </c>
      <c r="B1755" s="1" t="s">
        <v>3973</v>
      </c>
      <c r="C1755" s="1" t="s">
        <v>3974</v>
      </c>
      <c r="D1755" s="93">
        <v>136.6</v>
      </c>
      <c r="E1755" s="29">
        <v>8171</v>
      </c>
      <c r="F1755" s="26">
        <v>9</v>
      </c>
      <c r="G1755" s="94">
        <v>3.415</v>
      </c>
      <c r="H1755" s="95">
        <f t="shared" si="27"/>
        <v>11655.636622276024</v>
      </c>
    </row>
    <row r="1756" spans="1:8" x14ac:dyDescent="0.25">
      <c r="A1756" s="1" t="s">
        <v>42</v>
      </c>
      <c r="B1756" s="1" t="s">
        <v>3975</v>
      </c>
      <c r="C1756" s="1" t="s">
        <v>3976</v>
      </c>
      <c r="D1756" s="93">
        <v>165.5</v>
      </c>
      <c r="E1756" s="29">
        <v>9916</v>
      </c>
      <c r="F1756" s="26">
        <v>11</v>
      </c>
      <c r="G1756" s="94">
        <v>4.6420000000000003</v>
      </c>
      <c r="H1756" s="95">
        <f t="shared" si="27"/>
        <v>19227.009241489592</v>
      </c>
    </row>
    <row r="1757" spans="1:8" x14ac:dyDescent="0.25">
      <c r="A1757" s="1" t="s">
        <v>42</v>
      </c>
      <c r="B1757" s="1" t="s">
        <v>3977</v>
      </c>
      <c r="C1757" s="1" t="s">
        <v>3978</v>
      </c>
      <c r="D1757" s="93">
        <v>122.3</v>
      </c>
      <c r="E1757" s="29">
        <v>7310</v>
      </c>
      <c r="F1757" s="26">
        <v>8</v>
      </c>
      <c r="G1757" s="94">
        <v>2.9289999999999998</v>
      </c>
      <c r="H1757" s="95">
        <f t="shared" si="27"/>
        <v>8943.4859584716978</v>
      </c>
    </row>
    <row r="1758" spans="1:8" x14ac:dyDescent="0.25">
      <c r="A1758" s="1" t="s">
        <v>42</v>
      </c>
      <c r="B1758" s="1" t="s">
        <v>3979</v>
      </c>
      <c r="C1758" s="1" t="s">
        <v>3980</v>
      </c>
      <c r="D1758" s="93">
        <v>160.5</v>
      </c>
      <c r="E1758" s="29">
        <v>6823</v>
      </c>
      <c r="F1758" s="26">
        <v>11</v>
      </c>
      <c r="G1758" s="94">
        <v>4.6420000000000003</v>
      </c>
      <c r="H1758" s="95">
        <f t="shared" si="27"/>
        <v>13229.718036978975</v>
      </c>
    </row>
    <row r="1759" spans="1:8" x14ac:dyDescent="0.25">
      <c r="A1759" s="1" t="s">
        <v>42</v>
      </c>
      <c r="B1759" s="1" t="s">
        <v>3981</v>
      </c>
      <c r="C1759" s="1" t="s">
        <v>3982</v>
      </c>
      <c r="D1759" s="93">
        <v>187.1</v>
      </c>
      <c r="E1759" s="29">
        <v>6303</v>
      </c>
      <c r="F1759" s="26">
        <v>13</v>
      </c>
      <c r="G1759" s="94">
        <v>6.3090000000000002</v>
      </c>
      <c r="H1759" s="95">
        <f t="shared" si="27"/>
        <v>16610.316790784687</v>
      </c>
    </row>
    <row r="1760" spans="1:8" x14ac:dyDescent="0.25">
      <c r="A1760" s="1" t="s">
        <v>42</v>
      </c>
      <c r="B1760" s="1" t="s">
        <v>3983</v>
      </c>
      <c r="C1760" s="1" t="s">
        <v>3984</v>
      </c>
      <c r="D1760" s="93">
        <v>181.6</v>
      </c>
      <c r="E1760" s="29">
        <v>8813</v>
      </c>
      <c r="F1760" s="26">
        <v>13</v>
      </c>
      <c r="G1760" s="94">
        <v>6.3090000000000002</v>
      </c>
      <c r="H1760" s="95">
        <f t="shared" si="27"/>
        <v>23224.928109977067</v>
      </c>
    </row>
    <row r="1761" spans="1:8" x14ac:dyDescent="0.25">
      <c r="A1761" s="1" t="s">
        <v>42</v>
      </c>
      <c r="B1761" s="1" t="s">
        <v>3985</v>
      </c>
      <c r="C1761" s="1" t="s">
        <v>3986</v>
      </c>
      <c r="D1761" s="93">
        <v>140.69999999999999</v>
      </c>
      <c r="E1761" s="29">
        <v>6453</v>
      </c>
      <c r="F1761" s="26">
        <v>9</v>
      </c>
      <c r="G1761" s="94">
        <v>3.415</v>
      </c>
      <c r="H1761" s="95">
        <f t="shared" si="27"/>
        <v>9204.9716220226619</v>
      </c>
    </row>
    <row r="1762" spans="1:8" x14ac:dyDescent="0.25">
      <c r="A1762" s="1" t="s">
        <v>42</v>
      </c>
      <c r="B1762" s="1" t="s">
        <v>3987</v>
      </c>
      <c r="C1762" s="1" t="s">
        <v>3988</v>
      </c>
      <c r="D1762" s="93">
        <v>120</v>
      </c>
      <c r="E1762" s="29">
        <v>5857</v>
      </c>
      <c r="F1762" s="26">
        <v>7</v>
      </c>
      <c r="G1762" s="94">
        <v>2.512</v>
      </c>
      <c r="H1762" s="95">
        <f t="shared" si="27"/>
        <v>6145.6091994824646</v>
      </c>
    </row>
    <row r="1763" spans="1:8" x14ac:dyDescent="0.25">
      <c r="A1763" s="1" t="s">
        <v>42</v>
      </c>
      <c r="B1763" s="1" t="s">
        <v>3989</v>
      </c>
      <c r="C1763" s="1" t="s">
        <v>3990</v>
      </c>
      <c r="D1763" s="93">
        <v>229.4</v>
      </c>
      <c r="E1763" s="29">
        <v>8546</v>
      </c>
      <c r="F1763" s="26">
        <v>16</v>
      </c>
      <c r="G1763" s="94">
        <v>10</v>
      </c>
      <c r="H1763" s="95">
        <f t="shared" si="27"/>
        <v>35697.102750082609</v>
      </c>
    </row>
    <row r="1764" spans="1:8" x14ac:dyDescent="0.25">
      <c r="A1764" s="1" t="s">
        <v>42</v>
      </c>
      <c r="B1764" s="1" t="s">
        <v>3991</v>
      </c>
      <c r="C1764" s="1" t="s">
        <v>3992</v>
      </c>
      <c r="D1764" s="93">
        <v>111.7</v>
      </c>
      <c r="E1764" s="29">
        <v>7289</v>
      </c>
      <c r="F1764" s="26">
        <v>7</v>
      </c>
      <c r="G1764" s="94">
        <v>2.512</v>
      </c>
      <c r="H1764" s="95">
        <f t="shared" si="27"/>
        <v>7648.1723501839997</v>
      </c>
    </row>
    <row r="1765" spans="1:8" x14ac:dyDescent="0.25">
      <c r="A1765" s="1" t="s">
        <v>42</v>
      </c>
      <c r="B1765" s="1" t="s">
        <v>3993</v>
      </c>
      <c r="C1765" s="1" t="s">
        <v>3994</v>
      </c>
      <c r="D1765" s="93">
        <v>104.5</v>
      </c>
      <c r="E1765" s="29">
        <v>6037</v>
      </c>
      <c r="F1765" s="26">
        <v>6</v>
      </c>
      <c r="G1765" s="94">
        <v>2.1539999999999999</v>
      </c>
      <c r="H1765" s="95">
        <f t="shared" si="27"/>
        <v>5431.7147628954335</v>
      </c>
    </row>
    <row r="1766" spans="1:8" x14ac:dyDescent="0.25">
      <c r="A1766" s="1" t="s">
        <v>42</v>
      </c>
      <c r="B1766" s="1" t="s">
        <v>3995</v>
      </c>
      <c r="C1766" s="1" t="s">
        <v>3996</v>
      </c>
      <c r="D1766" s="93">
        <v>103.3</v>
      </c>
      <c r="E1766" s="29">
        <v>6531</v>
      </c>
      <c r="F1766" s="26">
        <v>6</v>
      </c>
      <c r="G1766" s="94">
        <v>2.1539999999999999</v>
      </c>
      <c r="H1766" s="95">
        <f t="shared" si="27"/>
        <v>5876.1850449677113</v>
      </c>
    </row>
    <row r="1767" spans="1:8" x14ac:dyDescent="0.25">
      <c r="A1767" s="1" t="s">
        <v>42</v>
      </c>
      <c r="B1767" s="1" t="s">
        <v>3997</v>
      </c>
      <c r="C1767" s="1" t="s">
        <v>3998</v>
      </c>
      <c r="D1767" s="93">
        <v>102.6</v>
      </c>
      <c r="E1767" s="29">
        <v>8587</v>
      </c>
      <c r="F1767" s="26">
        <v>6</v>
      </c>
      <c r="G1767" s="94">
        <v>2.1539999999999999</v>
      </c>
      <c r="H1767" s="95">
        <f t="shared" si="27"/>
        <v>7726.045166304968</v>
      </c>
    </row>
    <row r="1768" spans="1:8" x14ac:dyDescent="0.25">
      <c r="A1768" s="1" t="s">
        <v>42</v>
      </c>
      <c r="B1768" s="1" t="s">
        <v>3999</v>
      </c>
      <c r="C1768" s="1" t="s">
        <v>4000</v>
      </c>
      <c r="D1768" s="93">
        <v>134.5</v>
      </c>
      <c r="E1768" s="29">
        <v>9140</v>
      </c>
      <c r="F1768" s="26">
        <v>9</v>
      </c>
      <c r="G1768" s="94">
        <v>3.415</v>
      </c>
      <c r="H1768" s="95">
        <f t="shared" si="27"/>
        <v>13037.880152686677</v>
      </c>
    </row>
    <row r="1769" spans="1:8" x14ac:dyDescent="0.25">
      <c r="A1769" s="1" t="s">
        <v>42</v>
      </c>
      <c r="B1769" s="1" t="s">
        <v>4001</v>
      </c>
      <c r="C1769" s="1" t="s">
        <v>4002</v>
      </c>
      <c r="D1769" s="93">
        <v>61.9</v>
      </c>
      <c r="E1769" s="29">
        <v>10442</v>
      </c>
      <c r="F1769" s="26">
        <v>3</v>
      </c>
      <c r="G1769" s="94">
        <v>1.359</v>
      </c>
      <c r="H1769" s="95">
        <f t="shared" si="27"/>
        <v>5927.5227083938307</v>
      </c>
    </row>
    <row r="1770" spans="1:8" x14ac:dyDescent="0.25">
      <c r="A1770" s="1" t="s">
        <v>42</v>
      </c>
      <c r="B1770" s="1" t="s">
        <v>4003</v>
      </c>
      <c r="C1770" s="1" t="s">
        <v>4004</v>
      </c>
      <c r="D1770" s="93">
        <v>149.19999999999999</v>
      </c>
      <c r="E1770" s="29">
        <v>10096</v>
      </c>
      <c r="F1770" s="26">
        <v>10</v>
      </c>
      <c r="G1770" s="94">
        <v>3.9809999999999999</v>
      </c>
      <c r="H1770" s="95">
        <f t="shared" si="27"/>
        <v>16788.488607786148</v>
      </c>
    </row>
    <row r="1771" spans="1:8" x14ac:dyDescent="0.25">
      <c r="A1771" s="1" t="s">
        <v>42</v>
      </c>
      <c r="B1771" s="1" t="s">
        <v>4005</v>
      </c>
      <c r="C1771" s="1" t="s">
        <v>4006</v>
      </c>
      <c r="D1771" s="93">
        <v>124.9</v>
      </c>
      <c r="E1771" s="29">
        <v>6382</v>
      </c>
      <c r="F1771" s="26">
        <v>8</v>
      </c>
      <c r="G1771" s="94">
        <v>2.9289999999999998</v>
      </c>
      <c r="H1771" s="95">
        <f t="shared" si="27"/>
        <v>7808.1159216096275</v>
      </c>
    </row>
    <row r="1772" spans="1:8" x14ac:dyDescent="0.25">
      <c r="A1772" s="1" t="s">
        <v>42</v>
      </c>
      <c r="B1772" s="1" t="s">
        <v>4007</v>
      </c>
      <c r="C1772" s="1" t="s">
        <v>4008</v>
      </c>
      <c r="D1772" s="93">
        <v>79.599999999999994</v>
      </c>
      <c r="E1772" s="29">
        <v>10309</v>
      </c>
      <c r="F1772" s="26">
        <v>4</v>
      </c>
      <c r="G1772" s="94">
        <v>1.585</v>
      </c>
      <c r="H1772" s="95">
        <f t="shared" si="27"/>
        <v>6825.2079349076002</v>
      </c>
    </row>
    <row r="1773" spans="1:8" x14ac:dyDescent="0.25">
      <c r="A1773" s="1" t="s">
        <v>42</v>
      </c>
      <c r="B1773" s="1" t="s">
        <v>4009</v>
      </c>
      <c r="C1773" s="1" t="s">
        <v>4010</v>
      </c>
      <c r="D1773" s="93">
        <v>145.69999999999999</v>
      </c>
      <c r="E1773" s="29">
        <v>6992</v>
      </c>
      <c r="F1773" s="26">
        <v>10</v>
      </c>
      <c r="G1773" s="94">
        <v>3.9809999999999999</v>
      </c>
      <c r="H1773" s="95">
        <f t="shared" si="27"/>
        <v>11626.893061176777</v>
      </c>
    </row>
    <row r="1774" spans="1:8" x14ac:dyDescent="0.25">
      <c r="A1774" s="1" t="s">
        <v>42</v>
      </c>
      <c r="B1774" s="1" t="s">
        <v>4011</v>
      </c>
      <c r="C1774" s="1" t="s">
        <v>4012</v>
      </c>
      <c r="D1774" s="93">
        <v>121.7</v>
      </c>
      <c r="E1774" s="29">
        <v>6193</v>
      </c>
      <c r="F1774" s="26">
        <v>8</v>
      </c>
      <c r="G1774" s="94">
        <v>2.9289999999999998</v>
      </c>
      <c r="H1774" s="95">
        <f t="shared" si="27"/>
        <v>7576.8821533262953</v>
      </c>
    </row>
    <row r="1775" spans="1:8" x14ac:dyDescent="0.25">
      <c r="A1775" s="1" t="s">
        <v>42</v>
      </c>
      <c r="B1775" s="1" t="s">
        <v>4013</v>
      </c>
      <c r="C1775" s="1" t="s">
        <v>4014</v>
      </c>
      <c r="D1775" s="93">
        <v>126.8</v>
      </c>
      <c r="E1775" s="29">
        <v>8453</v>
      </c>
      <c r="F1775" s="26">
        <v>8</v>
      </c>
      <c r="G1775" s="94">
        <v>2.9289999999999998</v>
      </c>
      <c r="H1775" s="95">
        <f t="shared" si="27"/>
        <v>10341.899699994701</v>
      </c>
    </row>
    <row r="1776" spans="1:8" x14ac:dyDescent="0.25">
      <c r="A1776" s="1" t="s">
        <v>42</v>
      </c>
      <c r="B1776" s="1" t="s">
        <v>4015</v>
      </c>
      <c r="C1776" s="1" t="s">
        <v>4016</v>
      </c>
      <c r="D1776" s="93">
        <v>83.2</v>
      </c>
      <c r="E1776" s="29">
        <v>6889</v>
      </c>
      <c r="F1776" s="26">
        <v>4</v>
      </c>
      <c r="G1776" s="94">
        <v>1.585</v>
      </c>
      <c r="H1776" s="95">
        <f t="shared" si="27"/>
        <v>4560.9523196797427</v>
      </c>
    </row>
    <row r="1777" spans="1:8" x14ac:dyDescent="0.25">
      <c r="A1777" s="1" t="s">
        <v>42</v>
      </c>
      <c r="B1777" s="1" t="s">
        <v>4017</v>
      </c>
      <c r="C1777" s="1" t="s">
        <v>4018</v>
      </c>
      <c r="D1777" s="93">
        <v>99.2</v>
      </c>
      <c r="E1777" s="29">
        <v>8604</v>
      </c>
      <c r="F1777" s="26">
        <v>6</v>
      </c>
      <c r="G1777" s="94">
        <v>2.1539999999999999</v>
      </c>
      <c r="H1777" s="95">
        <f t="shared" si="27"/>
        <v>7741.3407023276968</v>
      </c>
    </row>
    <row r="1778" spans="1:8" x14ac:dyDescent="0.25">
      <c r="A1778" s="1" t="s">
        <v>42</v>
      </c>
      <c r="B1778" s="1" t="s">
        <v>4019</v>
      </c>
      <c r="C1778" s="1" t="s">
        <v>4020</v>
      </c>
      <c r="D1778" s="93">
        <v>90.4</v>
      </c>
      <c r="E1778" s="29">
        <v>5887</v>
      </c>
      <c r="F1778" s="26">
        <v>5</v>
      </c>
      <c r="G1778" s="94">
        <v>1.8480000000000001</v>
      </c>
      <c r="H1778" s="95">
        <f t="shared" si="27"/>
        <v>4544.2904693217033</v>
      </c>
    </row>
    <row r="1779" spans="1:8" x14ac:dyDescent="0.25">
      <c r="A1779" s="1" t="s">
        <v>42</v>
      </c>
      <c r="B1779" s="1" t="s">
        <v>4021</v>
      </c>
      <c r="C1779" s="1" t="s">
        <v>4022</v>
      </c>
      <c r="D1779" s="93">
        <v>129.69999999999999</v>
      </c>
      <c r="E1779" s="29">
        <v>7535</v>
      </c>
      <c r="F1779" s="26">
        <v>8</v>
      </c>
      <c r="G1779" s="94">
        <v>2.9289999999999998</v>
      </c>
      <c r="H1779" s="95">
        <f t="shared" si="27"/>
        <v>9218.7642540470915</v>
      </c>
    </row>
    <row r="1780" spans="1:8" x14ac:dyDescent="0.25">
      <c r="A1780" s="1" t="s">
        <v>42</v>
      </c>
      <c r="B1780" s="1" t="s">
        <v>4023</v>
      </c>
      <c r="C1780" s="1" t="s">
        <v>4024</v>
      </c>
      <c r="D1780" s="93">
        <v>156.5</v>
      </c>
      <c r="E1780" s="29">
        <v>7157</v>
      </c>
      <c r="F1780" s="26">
        <v>10</v>
      </c>
      <c r="G1780" s="94">
        <v>3.9809999999999999</v>
      </c>
      <c r="H1780" s="95">
        <f t="shared" si="27"/>
        <v>11901.269113106722</v>
      </c>
    </row>
    <row r="1781" spans="1:8" x14ac:dyDescent="0.25">
      <c r="A1781" s="1" t="s">
        <v>42</v>
      </c>
      <c r="B1781" s="1" t="s">
        <v>4025</v>
      </c>
      <c r="C1781" s="1" t="s">
        <v>4026</v>
      </c>
      <c r="D1781" s="93">
        <v>108.8</v>
      </c>
      <c r="E1781" s="29">
        <v>8619</v>
      </c>
      <c r="F1781" s="26">
        <v>6</v>
      </c>
      <c r="G1781" s="94">
        <v>2.1539999999999999</v>
      </c>
      <c r="H1781" s="95">
        <f t="shared" si="27"/>
        <v>7754.8367635242248</v>
      </c>
    </row>
    <row r="1782" spans="1:8" x14ac:dyDescent="0.25">
      <c r="A1782" s="1" t="s">
        <v>42</v>
      </c>
      <c r="B1782" s="1" t="s">
        <v>4027</v>
      </c>
      <c r="C1782" s="1" t="s">
        <v>4028</v>
      </c>
      <c r="D1782" s="93">
        <v>132</v>
      </c>
      <c r="E1782" s="29">
        <v>7044</v>
      </c>
      <c r="F1782" s="26">
        <v>8</v>
      </c>
      <c r="G1782" s="94">
        <v>2.9289999999999998</v>
      </c>
      <c r="H1782" s="95">
        <f t="shared" si="27"/>
        <v>8618.0458401470096</v>
      </c>
    </row>
    <row r="1783" spans="1:8" x14ac:dyDescent="0.25">
      <c r="A1783" s="1" t="s">
        <v>42</v>
      </c>
      <c r="B1783" s="1" t="s">
        <v>4029</v>
      </c>
      <c r="C1783" s="1" t="s">
        <v>4030</v>
      </c>
      <c r="D1783" s="93">
        <v>123.4</v>
      </c>
      <c r="E1783" s="29">
        <v>6643</v>
      </c>
      <c r="F1783" s="26">
        <v>8</v>
      </c>
      <c r="G1783" s="94">
        <v>2.9289999999999998</v>
      </c>
      <c r="H1783" s="95">
        <f t="shared" si="27"/>
        <v>8127.4387444770837</v>
      </c>
    </row>
    <row r="1784" spans="1:8" x14ac:dyDescent="0.25">
      <c r="A1784" s="1" t="s">
        <v>198</v>
      </c>
      <c r="B1784" s="1" t="s">
        <v>4031</v>
      </c>
      <c r="C1784" s="1" t="s">
        <v>4032</v>
      </c>
      <c r="D1784" s="93">
        <v>85.9</v>
      </c>
      <c r="E1784" s="29">
        <v>6051</v>
      </c>
      <c r="F1784" s="26">
        <v>5</v>
      </c>
      <c r="G1784" s="94">
        <v>1.8480000000000001</v>
      </c>
      <c r="H1784" s="95">
        <f t="shared" si="27"/>
        <v>4670.8852777077682</v>
      </c>
    </row>
    <row r="1785" spans="1:8" x14ac:dyDescent="0.25">
      <c r="A1785" s="1" t="s">
        <v>198</v>
      </c>
      <c r="B1785" s="1" t="s">
        <v>4033</v>
      </c>
      <c r="C1785" s="1" t="s">
        <v>4034</v>
      </c>
      <c r="D1785" s="93">
        <v>85.8</v>
      </c>
      <c r="E1785" s="29">
        <v>6921</v>
      </c>
      <c r="F1785" s="26">
        <v>5</v>
      </c>
      <c r="G1785" s="94">
        <v>1.8480000000000001</v>
      </c>
      <c r="H1785" s="95">
        <f t="shared" si="27"/>
        <v>5342.4552978045704</v>
      </c>
    </row>
    <row r="1786" spans="1:8" x14ac:dyDescent="0.25">
      <c r="A1786" s="1" t="s">
        <v>198</v>
      </c>
      <c r="B1786" s="1" t="s">
        <v>4035</v>
      </c>
      <c r="C1786" s="1" t="s">
        <v>4036</v>
      </c>
      <c r="D1786" s="93">
        <v>60.2</v>
      </c>
      <c r="E1786" s="29">
        <v>8701</v>
      </c>
      <c r="F1786" s="26">
        <v>2</v>
      </c>
      <c r="G1786" s="94">
        <v>1.1659999999999999</v>
      </c>
      <c r="H1786" s="95">
        <f t="shared" si="27"/>
        <v>4237.7740760495508</v>
      </c>
    </row>
    <row r="1787" spans="1:8" x14ac:dyDescent="0.25">
      <c r="A1787" s="1" t="s">
        <v>198</v>
      </c>
      <c r="B1787" s="1" t="s">
        <v>4037</v>
      </c>
      <c r="C1787" s="1" t="s">
        <v>4038</v>
      </c>
      <c r="D1787" s="93">
        <v>63.6</v>
      </c>
      <c r="E1787" s="29">
        <v>9379</v>
      </c>
      <c r="F1787" s="26">
        <v>3</v>
      </c>
      <c r="G1787" s="94">
        <v>1.359</v>
      </c>
      <c r="H1787" s="95">
        <f t="shared" si="27"/>
        <v>5324.0983989681808</v>
      </c>
    </row>
    <row r="1788" spans="1:8" x14ac:dyDescent="0.25">
      <c r="A1788" s="1" t="s">
        <v>198</v>
      </c>
      <c r="B1788" s="1" t="s">
        <v>4039</v>
      </c>
      <c r="C1788" s="1" t="s">
        <v>4040</v>
      </c>
      <c r="D1788" s="93">
        <v>96.2</v>
      </c>
      <c r="E1788" s="29">
        <v>10276</v>
      </c>
      <c r="F1788" s="26">
        <v>5</v>
      </c>
      <c r="G1788" s="94">
        <v>1.8480000000000001</v>
      </c>
      <c r="H1788" s="95">
        <f t="shared" si="27"/>
        <v>7932.2454327755786</v>
      </c>
    </row>
    <row r="1789" spans="1:8" x14ac:dyDescent="0.25">
      <c r="A1789" s="1" t="s">
        <v>198</v>
      </c>
      <c r="B1789" s="1" t="s">
        <v>4041</v>
      </c>
      <c r="C1789" s="1" t="s">
        <v>4042</v>
      </c>
      <c r="D1789" s="93">
        <v>64.900000000000006</v>
      </c>
      <c r="E1789" s="29">
        <v>8158</v>
      </c>
      <c r="F1789" s="26">
        <v>3</v>
      </c>
      <c r="G1789" s="94">
        <v>1.359</v>
      </c>
      <c r="H1789" s="95">
        <f t="shared" si="27"/>
        <v>4630.9835524877299</v>
      </c>
    </row>
    <row r="1790" spans="1:8" x14ac:dyDescent="0.25">
      <c r="A1790" s="1" t="s">
        <v>198</v>
      </c>
      <c r="B1790" s="1" t="s">
        <v>4043</v>
      </c>
      <c r="C1790" s="1" t="s">
        <v>4044</v>
      </c>
      <c r="D1790" s="93">
        <v>77.8</v>
      </c>
      <c r="E1790" s="29">
        <v>5764</v>
      </c>
      <c r="F1790" s="26">
        <v>4</v>
      </c>
      <c r="G1790" s="94">
        <v>1.585</v>
      </c>
      <c r="H1790" s="95">
        <f t="shared" si="27"/>
        <v>3816.1313936179467</v>
      </c>
    </row>
    <row r="1791" spans="1:8" x14ac:dyDescent="0.25">
      <c r="A1791" s="1" t="s">
        <v>198</v>
      </c>
      <c r="B1791" s="1" t="s">
        <v>4045</v>
      </c>
      <c r="C1791" s="1" t="s">
        <v>4046</v>
      </c>
      <c r="D1791" s="93">
        <v>115.1</v>
      </c>
      <c r="E1791" s="29">
        <v>6152</v>
      </c>
      <c r="F1791" s="26">
        <v>7</v>
      </c>
      <c r="G1791" s="94">
        <v>2.512</v>
      </c>
      <c r="H1791" s="95">
        <f t="shared" si="27"/>
        <v>6455.1456027345275</v>
      </c>
    </row>
    <row r="1792" spans="1:8" x14ac:dyDescent="0.25">
      <c r="A1792" s="1" t="s">
        <v>198</v>
      </c>
      <c r="B1792" s="1" t="s">
        <v>4047</v>
      </c>
      <c r="C1792" s="1" t="s">
        <v>4048</v>
      </c>
      <c r="D1792" s="93">
        <v>86.6</v>
      </c>
      <c r="E1792" s="29">
        <v>8197</v>
      </c>
      <c r="F1792" s="26">
        <v>5</v>
      </c>
      <c r="G1792" s="94">
        <v>1.8480000000000001</v>
      </c>
      <c r="H1792" s="95">
        <f t="shared" si="27"/>
        <v>6327.4246606132156</v>
      </c>
    </row>
    <row r="1793" spans="1:8" x14ac:dyDescent="0.25">
      <c r="A1793" s="1" t="s">
        <v>198</v>
      </c>
      <c r="B1793" s="1" t="s">
        <v>4049</v>
      </c>
      <c r="C1793" s="1" t="s">
        <v>4050</v>
      </c>
      <c r="D1793" s="93">
        <v>89.4</v>
      </c>
      <c r="E1793" s="29">
        <v>9115</v>
      </c>
      <c r="F1793" s="26">
        <v>5</v>
      </c>
      <c r="G1793" s="94">
        <v>1.8480000000000001</v>
      </c>
      <c r="H1793" s="95">
        <f t="shared" si="27"/>
        <v>7036.0468197498431</v>
      </c>
    </row>
    <row r="1794" spans="1:8" x14ac:dyDescent="0.25">
      <c r="A1794" s="1" t="s">
        <v>198</v>
      </c>
      <c r="B1794" s="1" t="s">
        <v>4051</v>
      </c>
      <c r="C1794" s="1" t="s">
        <v>4052</v>
      </c>
      <c r="D1794" s="93">
        <v>182.4</v>
      </c>
      <c r="E1794" s="29">
        <v>10676</v>
      </c>
      <c r="F1794" s="26">
        <v>13</v>
      </c>
      <c r="G1794" s="94">
        <v>6.3090000000000002</v>
      </c>
      <c r="H1794" s="95">
        <f t="shared" si="27"/>
        <v>28134.49818474018</v>
      </c>
    </row>
    <row r="1795" spans="1:8" x14ac:dyDescent="0.25">
      <c r="A1795" s="1" t="s">
        <v>198</v>
      </c>
      <c r="B1795" s="1" t="s">
        <v>4053</v>
      </c>
      <c r="C1795" s="1" t="s">
        <v>4054</v>
      </c>
      <c r="D1795" s="93">
        <v>68</v>
      </c>
      <c r="E1795" s="29">
        <v>7553</v>
      </c>
      <c r="F1795" s="26">
        <v>3</v>
      </c>
      <c r="G1795" s="94">
        <v>1.359</v>
      </c>
      <c r="H1795" s="95">
        <f t="shared" si="27"/>
        <v>4287.5482681956146</v>
      </c>
    </row>
    <row r="1796" spans="1:8" x14ac:dyDescent="0.25">
      <c r="A1796" s="1" t="s">
        <v>198</v>
      </c>
      <c r="B1796" s="1" t="s">
        <v>4055</v>
      </c>
      <c r="C1796" s="1" t="s">
        <v>4056</v>
      </c>
      <c r="D1796" s="93">
        <v>119.5</v>
      </c>
      <c r="E1796" s="29">
        <v>6396</v>
      </c>
      <c r="F1796" s="26">
        <v>7</v>
      </c>
      <c r="G1796" s="94">
        <v>2.512</v>
      </c>
      <c r="H1796" s="95">
        <f t="shared" si="27"/>
        <v>6711.1689328819948</v>
      </c>
    </row>
    <row r="1797" spans="1:8" x14ac:dyDescent="0.25">
      <c r="A1797" s="1" t="s">
        <v>198</v>
      </c>
      <c r="B1797" s="1" t="s">
        <v>4057</v>
      </c>
      <c r="C1797" s="1" t="s">
        <v>4058</v>
      </c>
      <c r="D1797" s="93">
        <v>173.4</v>
      </c>
      <c r="E1797" s="29">
        <v>8867</v>
      </c>
      <c r="F1797" s="26">
        <v>12</v>
      </c>
      <c r="G1797" s="94">
        <v>5.4119999999999999</v>
      </c>
      <c r="H1797" s="95">
        <f t="shared" si="27"/>
        <v>20044.931534986255</v>
      </c>
    </row>
    <row r="1798" spans="1:8" x14ac:dyDescent="0.25">
      <c r="A1798" s="1" t="s">
        <v>198</v>
      </c>
      <c r="B1798" s="1" t="s">
        <v>4059</v>
      </c>
      <c r="C1798" s="1" t="s">
        <v>4060</v>
      </c>
      <c r="D1798" s="93">
        <v>57.6</v>
      </c>
      <c r="E1798" s="29">
        <v>5924</v>
      </c>
      <c r="F1798" s="26">
        <v>2</v>
      </c>
      <c r="G1798" s="94">
        <v>1.1659999999999999</v>
      </c>
      <c r="H1798" s="95">
        <f t="shared" ref="H1798:H1861" si="28">E1798*G1798*$E$6797/SUMPRODUCT($E$5:$E$6795,$G$5:$G$6795)</f>
        <v>2885.2515373540441</v>
      </c>
    </row>
    <row r="1799" spans="1:8" x14ac:dyDescent="0.25">
      <c r="A1799" s="1" t="s">
        <v>198</v>
      </c>
      <c r="B1799" s="1" t="s">
        <v>4061</v>
      </c>
      <c r="C1799" s="1" t="s">
        <v>4062</v>
      </c>
      <c r="D1799" s="93">
        <v>93.4</v>
      </c>
      <c r="E1799" s="29">
        <v>7625</v>
      </c>
      <c r="F1799" s="26">
        <v>5</v>
      </c>
      <c r="G1799" s="94">
        <v>1.8480000000000001</v>
      </c>
      <c r="H1799" s="95">
        <f t="shared" si="28"/>
        <v>5885.8866703886506</v>
      </c>
    </row>
    <row r="1800" spans="1:8" x14ac:dyDescent="0.25">
      <c r="A1800" s="1" t="s">
        <v>198</v>
      </c>
      <c r="B1800" s="1" t="s">
        <v>4063</v>
      </c>
      <c r="C1800" s="1" t="s">
        <v>4064</v>
      </c>
      <c r="D1800" s="93">
        <v>89.4</v>
      </c>
      <c r="E1800" s="29">
        <v>6599</v>
      </c>
      <c r="F1800" s="26">
        <v>5</v>
      </c>
      <c r="G1800" s="94">
        <v>1.8480000000000001</v>
      </c>
      <c r="H1800" s="95">
        <f t="shared" si="28"/>
        <v>5093.8971984124209</v>
      </c>
    </row>
    <row r="1801" spans="1:8" x14ac:dyDescent="0.25">
      <c r="A1801" s="1" t="s">
        <v>198</v>
      </c>
      <c r="B1801" s="1" t="s">
        <v>4065</v>
      </c>
      <c r="C1801" s="1" t="s">
        <v>4066</v>
      </c>
      <c r="D1801" s="93">
        <v>118.3</v>
      </c>
      <c r="E1801" s="29">
        <v>9744</v>
      </c>
      <c r="F1801" s="26">
        <v>7</v>
      </c>
      <c r="G1801" s="94">
        <v>2.512</v>
      </c>
      <c r="H1801" s="95">
        <f t="shared" si="28"/>
        <v>10224.144790807091</v>
      </c>
    </row>
    <row r="1802" spans="1:8" x14ac:dyDescent="0.25">
      <c r="A1802" s="1" t="s">
        <v>198</v>
      </c>
      <c r="B1802" s="1" t="s">
        <v>4067</v>
      </c>
      <c r="C1802" s="1" t="s">
        <v>4068</v>
      </c>
      <c r="D1802" s="93">
        <v>95.1</v>
      </c>
      <c r="E1802" s="29">
        <v>6293</v>
      </c>
      <c r="F1802" s="26">
        <v>5</v>
      </c>
      <c r="G1802" s="94">
        <v>1.8480000000000001</v>
      </c>
      <c r="H1802" s="95">
        <f t="shared" si="28"/>
        <v>4857.6898120335445</v>
      </c>
    </row>
    <row r="1803" spans="1:8" x14ac:dyDescent="0.25">
      <c r="A1803" s="1" t="s">
        <v>198</v>
      </c>
      <c r="B1803" s="1" t="s">
        <v>4069</v>
      </c>
      <c r="C1803" s="1" t="s">
        <v>4070</v>
      </c>
      <c r="D1803" s="93">
        <v>135.4</v>
      </c>
      <c r="E1803" s="29">
        <v>7929</v>
      </c>
      <c r="F1803" s="26">
        <v>9</v>
      </c>
      <c r="G1803" s="94">
        <v>3.415</v>
      </c>
      <c r="H1803" s="95">
        <f t="shared" si="28"/>
        <v>11310.432355651277</v>
      </c>
    </row>
    <row r="1804" spans="1:8" x14ac:dyDescent="0.25">
      <c r="A1804" s="1" t="s">
        <v>198</v>
      </c>
      <c r="B1804" s="1" t="s">
        <v>4071</v>
      </c>
      <c r="C1804" s="1" t="s">
        <v>4072</v>
      </c>
      <c r="D1804" s="93">
        <v>87.3</v>
      </c>
      <c r="E1804" s="29">
        <v>5552</v>
      </c>
      <c r="F1804" s="26">
        <v>5</v>
      </c>
      <c r="G1804" s="94">
        <v>1.8480000000000001</v>
      </c>
      <c r="H1804" s="95">
        <f t="shared" si="28"/>
        <v>4285.6974156062679</v>
      </c>
    </row>
    <row r="1805" spans="1:8" x14ac:dyDescent="0.25">
      <c r="A1805" s="1" t="s">
        <v>198</v>
      </c>
      <c r="B1805" s="1" t="s">
        <v>4073</v>
      </c>
      <c r="C1805" s="1" t="s">
        <v>4074</v>
      </c>
      <c r="D1805" s="93">
        <v>143.4</v>
      </c>
      <c r="E1805" s="29">
        <v>6439</v>
      </c>
      <c r="F1805" s="26">
        <v>9</v>
      </c>
      <c r="G1805" s="94">
        <v>3.415</v>
      </c>
      <c r="H1805" s="95">
        <f t="shared" si="28"/>
        <v>9185.0011272592474</v>
      </c>
    </row>
    <row r="1806" spans="1:8" x14ac:dyDescent="0.25">
      <c r="A1806" s="1" t="s">
        <v>198</v>
      </c>
      <c r="B1806" s="1" t="s">
        <v>4075</v>
      </c>
      <c r="C1806" s="1" t="s">
        <v>4076</v>
      </c>
      <c r="D1806" s="93">
        <v>184.7</v>
      </c>
      <c r="E1806" s="29">
        <v>6944</v>
      </c>
      <c r="F1806" s="26">
        <v>13</v>
      </c>
      <c r="G1806" s="94">
        <v>6.3090000000000002</v>
      </c>
      <c r="H1806" s="95">
        <f t="shared" si="28"/>
        <v>18299.546215327446</v>
      </c>
    </row>
    <row r="1807" spans="1:8" x14ac:dyDescent="0.25">
      <c r="A1807" s="1" t="s">
        <v>198</v>
      </c>
      <c r="B1807" s="1" t="s">
        <v>4077</v>
      </c>
      <c r="C1807" s="1" t="s">
        <v>4078</v>
      </c>
      <c r="D1807" s="93">
        <v>103.6</v>
      </c>
      <c r="E1807" s="29">
        <v>8274</v>
      </c>
      <c r="F1807" s="26">
        <v>6</v>
      </c>
      <c r="G1807" s="94">
        <v>2.1539999999999999</v>
      </c>
      <c r="H1807" s="95">
        <f t="shared" si="28"/>
        <v>7444.4273560041111</v>
      </c>
    </row>
    <row r="1808" spans="1:8" x14ac:dyDescent="0.25">
      <c r="A1808" s="1" t="s">
        <v>198</v>
      </c>
      <c r="B1808" s="1" t="s">
        <v>4079</v>
      </c>
      <c r="C1808" s="1" t="s">
        <v>4080</v>
      </c>
      <c r="D1808" s="93">
        <v>127.6</v>
      </c>
      <c r="E1808" s="29">
        <v>8567</v>
      </c>
      <c r="F1808" s="26">
        <v>8</v>
      </c>
      <c r="G1808" s="94">
        <v>2.9289999999999998</v>
      </c>
      <c r="H1808" s="95">
        <f t="shared" si="28"/>
        <v>10481.374036419567</v>
      </c>
    </row>
    <row r="1809" spans="1:8" x14ac:dyDescent="0.25">
      <c r="A1809" s="1" t="s">
        <v>198</v>
      </c>
      <c r="B1809" s="1" t="s">
        <v>4081</v>
      </c>
      <c r="C1809" s="1" t="s">
        <v>4082</v>
      </c>
      <c r="D1809" s="93">
        <v>137.1</v>
      </c>
      <c r="E1809" s="29">
        <v>6593</v>
      </c>
      <c r="F1809" s="26">
        <v>9</v>
      </c>
      <c r="G1809" s="94">
        <v>3.415</v>
      </c>
      <c r="H1809" s="95">
        <f t="shared" si="28"/>
        <v>9404.6765696568145</v>
      </c>
    </row>
    <row r="1810" spans="1:8" x14ac:dyDescent="0.25">
      <c r="A1810" s="1" t="s">
        <v>198</v>
      </c>
      <c r="B1810" s="1" t="s">
        <v>4083</v>
      </c>
      <c r="C1810" s="1" t="s">
        <v>4084</v>
      </c>
      <c r="D1810" s="93">
        <v>132.30000000000001</v>
      </c>
      <c r="E1810" s="29">
        <v>7735</v>
      </c>
      <c r="F1810" s="26">
        <v>8</v>
      </c>
      <c r="G1810" s="94">
        <v>2.9289999999999998</v>
      </c>
      <c r="H1810" s="95">
        <f t="shared" si="28"/>
        <v>9463.456072336332</v>
      </c>
    </row>
    <row r="1811" spans="1:8" x14ac:dyDescent="0.25">
      <c r="A1811" s="1" t="s">
        <v>198</v>
      </c>
      <c r="B1811" s="1" t="s">
        <v>4085</v>
      </c>
      <c r="C1811" s="1" t="s">
        <v>4086</v>
      </c>
      <c r="D1811" s="93">
        <v>143.30000000000001</v>
      </c>
      <c r="E1811" s="29">
        <v>9988</v>
      </c>
      <c r="F1811" s="26">
        <v>9</v>
      </c>
      <c r="G1811" s="94">
        <v>3.415</v>
      </c>
      <c r="H1811" s="95">
        <f t="shared" si="28"/>
        <v>14247.52154978496</v>
      </c>
    </row>
    <row r="1812" spans="1:8" x14ac:dyDescent="0.25">
      <c r="A1812" s="1" t="s">
        <v>198</v>
      </c>
      <c r="B1812" s="1" t="s">
        <v>4087</v>
      </c>
      <c r="C1812" s="1" t="s">
        <v>4088</v>
      </c>
      <c r="D1812" s="93">
        <v>118.8</v>
      </c>
      <c r="E1812" s="29">
        <v>8782</v>
      </c>
      <c r="F1812" s="26">
        <v>7</v>
      </c>
      <c r="G1812" s="94">
        <v>2.512</v>
      </c>
      <c r="H1812" s="95">
        <f t="shared" si="28"/>
        <v>9214.741333422402</v>
      </c>
    </row>
    <row r="1813" spans="1:8" x14ac:dyDescent="0.25">
      <c r="A1813" s="1" t="s">
        <v>198</v>
      </c>
      <c r="B1813" s="1" t="s">
        <v>4089</v>
      </c>
      <c r="C1813" s="1" t="s">
        <v>4090</v>
      </c>
      <c r="D1813" s="93">
        <v>135.9</v>
      </c>
      <c r="E1813" s="29">
        <v>13072</v>
      </c>
      <c r="F1813" s="26">
        <v>9</v>
      </c>
      <c r="G1813" s="94">
        <v>3.415</v>
      </c>
      <c r="H1813" s="95">
        <f t="shared" si="28"/>
        <v>18646.736253382962</v>
      </c>
    </row>
    <row r="1814" spans="1:8" x14ac:dyDescent="0.25">
      <c r="A1814" s="1" t="s">
        <v>198</v>
      </c>
      <c r="B1814" s="1" t="s">
        <v>4091</v>
      </c>
      <c r="C1814" s="1" t="s">
        <v>4092</v>
      </c>
      <c r="D1814" s="93">
        <v>112.9</v>
      </c>
      <c r="E1814" s="29">
        <v>8561</v>
      </c>
      <c r="F1814" s="26">
        <v>7</v>
      </c>
      <c r="G1814" s="94">
        <v>2.512</v>
      </c>
      <c r="H1814" s="95">
        <f t="shared" si="28"/>
        <v>8982.8513499691617</v>
      </c>
    </row>
    <row r="1815" spans="1:8" x14ac:dyDescent="0.25">
      <c r="A1815" s="1" t="s">
        <v>198</v>
      </c>
      <c r="B1815" s="1" t="s">
        <v>4093</v>
      </c>
      <c r="C1815" s="1" t="s">
        <v>4094</v>
      </c>
      <c r="D1815" s="93">
        <v>117.1</v>
      </c>
      <c r="E1815" s="29">
        <v>10221</v>
      </c>
      <c r="F1815" s="26">
        <v>7</v>
      </c>
      <c r="G1815" s="94">
        <v>2.512</v>
      </c>
      <c r="H1815" s="95">
        <f t="shared" si="28"/>
        <v>10724.649415726528</v>
      </c>
    </row>
    <row r="1816" spans="1:8" x14ac:dyDescent="0.25">
      <c r="A1816" s="1" t="s">
        <v>198</v>
      </c>
      <c r="B1816" s="1" t="s">
        <v>4095</v>
      </c>
      <c r="C1816" s="1" t="s">
        <v>4096</v>
      </c>
      <c r="D1816" s="93">
        <v>130.9</v>
      </c>
      <c r="E1816" s="29">
        <v>8552</v>
      </c>
      <c r="F1816" s="26">
        <v>8</v>
      </c>
      <c r="G1816" s="94">
        <v>2.9289999999999998</v>
      </c>
      <c r="H1816" s="95">
        <f t="shared" si="28"/>
        <v>10463.022150047871</v>
      </c>
    </row>
    <row r="1817" spans="1:8" x14ac:dyDescent="0.25">
      <c r="A1817" s="1" t="s">
        <v>198</v>
      </c>
      <c r="B1817" s="1" t="s">
        <v>4097</v>
      </c>
      <c r="C1817" s="1" t="s">
        <v>4098</v>
      </c>
      <c r="D1817" s="93">
        <v>146.19999999999999</v>
      </c>
      <c r="E1817" s="29">
        <v>10231</v>
      </c>
      <c r="F1817" s="26">
        <v>10</v>
      </c>
      <c r="G1817" s="94">
        <v>3.9809999999999999</v>
      </c>
      <c r="H1817" s="95">
        <f t="shared" si="28"/>
        <v>17012.97810481974</v>
      </c>
    </row>
    <row r="1818" spans="1:8" x14ac:dyDescent="0.25">
      <c r="A1818" s="1" t="s">
        <v>198</v>
      </c>
      <c r="B1818" s="1" t="s">
        <v>4099</v>
      </c>
      <c r="C1818" s="1" t="s">
        <v>4100</v>
      </c>
      <c r="D1818" s="93">
        <v>136.5</v>
      </c>
      <c r="E1818" s="29">
        <v>10090</v>
      </c>
      <c r="F1818" s="26">
        <v>9</v>
      </c>
      <c r="G1818" s="94">
        <v>3.415</v>
      </c>
      <c r="H1818" s="95">
        <f t="shared" si="28"/>
        <v>14393.020868775557</v>
      </c>
    </row>
    <row r="1819" spans="1:8" x14ac:dyDescent="0.25">
      <c r="A1819" s="1" t="s">
        <v>198</v>
      </c>
      <c r="B1819" s="1" t="s">
        <v>4101</v>
      </c>
      <c r="C1819" s="1" t="s">
        <v>4102</v>
      </c>
      <c r="D1819" s="93">
        <v>122.4</v>
      </c>
      <c r="E1819" s="29">
        <v>7916</v>
      </c>
      <c r="F1819" s="26">
        <v>8</v>
      </c>
      <c r="G1819" s="94">
        <v>2.9289999999999998</v>
      </c>
      <c r="H1819" s="95">
        <f t="shared" si="28"/>
        <v>9684.9021678880945</v>
      </c>
    </row>
    <row r="1820" spans="1:8" x14ac:dyDescent="0.25">
      <c r="A1820" s="1" t="s">
        <v>198</v>
      </c>
      <c r="B1820" s="1" t="s">
        <v>4103</v>
      </c>
      <c r="C1820" s="1" t="s">
        <v>4104</v>
      </c>
      <c r="D1820" s="93">
        <v>156.19999999999999</v>
      </c>
      <c r="E1820" s="29">
        <v>5660</v>
      </c>
      <c r="F1820" s="26">
        <v>10</v>
      </c>
      <c r="G1820" s="94">
        <v>3.9809999999999999</v>
      </c>
      <c r="H1820" s="95">
        <f t="shared" si="28"/>
        <v>9411.9300237786847</v>
      </c>
    </row>
    <row r="1821" spans="1:8" x14ac:dyDescent="0.25">
      <c r="A1821" s="1" t="s">
        <v>198</v>
      </c>
      <c r="B1821" s="1" t="s">
        <v>4105</v>
      </c>
      <c r="C1821" s="1" t="s">
        <v>4106</v>
      </c>
      <c r="D1821" s="93">
        <v>135.6</v>
      </c>
      <c r="E1821" s="29">
        <v>11056</v>
      </c>
      <c r="F1821" s="26">
        <v>9</v>
      </c>
      <c r="G1821" s="94">
        <v>3.415</v>
      </c>
      <c r="H1821" s="95">
        <f t="shared" si="28"/>
        <v>15770.985007451194</v>
      </c>
    </row>
    <row r="1822" spans="1:8" x14ac:dyDescent="0.25">
      <c r="A1822" s="1" t="s">
        <v>198</v>
      </c>
      <c r="B1822" s="1" t="s">
        <v>4107</v>
      </c>
      <c r="C1822" s="1" t="s">
        <v>4108</v>
      </c>
      <c r="D1822" s="93">
        <v>171.1</v>
      </c>
      <c r="E1822" s="29">
        <v>8815</v>
      </c>
      <c r="F1822" s="26">
        <v>12</v>
      </c>
      <c r="G1822" s="94">
        <v>5.4119999999999999</v>
      </c>
      <c r="H1822" s="95">
        <f t="shared" si="28"/>
        <v>19927.379212913482</v>
      </c>
    </row>
    <row r="1823" spans="1:8" x14ac:dyDescent="0.25">
      <c r="A1823" s="1" t="s">
        <v>198</v>
      </c>
      <c r="B1823" s="1" t="s">
        <v>4109</v>
      </c>
      <c r="C1823" s="1" t="s">
        <v>4110</v>
      </c>
      <c r="D1823" s="93">
        <v>144.19999999999999</v>
      </c>
      <c r="E1823" s="29">
        <v>7008</v>
      </c>
      <c r="F1823" s="26">
        <v>9</v>
      </c>
      <c r="G1823" s="94">
        <v>3.415</v>
      </c>
      <c r="H1823" s="95">
        <f t="shared" si="28"/>
        <v>9996.6590930009024</v>
      </c>
    </row>
    <row r="1824" spans="1:8" x14ac:dyDescent="0.25">
      <c r="A1824" s="1" t="s">
        <v>198</v>
      </c>
      <c r="B1824" s="1" t="s">
        <v>4111</v>
      </c>
      <c r="C1824" s="1" t="s">
        <v>4112</v>
      </c>
      <c r="D1824" s="93">
        <v>87.7</v>
      </c>
      <c r="E1824" s="29">
        <v>8719</v>
      </c>
      <c r="F1824" s="26">
        <v>5</v>
      </c>
      <c r="G1824" s="94">
        <v>1.8480000000000001</v>
      </c>
      <c r="H1824" s="95">
        <f t="shared" si="28"/>
        <v>6730.3666726712981</v>
      </c>
    </row>
    <row r="1825" spans="1:8" x14ac:dyDescent="0.25">
      <c r="A1825" s="1" t="s">
        <v>198</v>
      </c>
      <c r="B1825" s="1" t="s">
        <v>4113</v>
      </c>
      <c r="C1825" s="1" t="s">
        <v>4114</v>
      </c>
      <c r="D1825" s="93">
        <v>188.8</v>
      </c>
      <c r="E1825" s="29">
        <v>6245</v>
      </c>
      <c r="F1825" s="26">
        <v>13</v>
      </c>
      <c r="G1825" s="94">
        <v>6.3090000000000002</v>
      </c>
      <c r="H1825" s="95">
        <f t="shared" si="28"/>
        <v>16457.46919854837</v>
      </c>
    </row>
    <row r="1826" spans="1:8" x14ac:dyDescent="0.25">
      <c r="A1826" s="1" t="s">
        <v>198</v>
      </c>
      <c r="B1826" s="1" t="s">
        <v>4115</v>
      </c>
      <c r="C1826" s="1" t="s">
        <v>4116</v>
      </c>
      <c r="D1826" s="93">
        <v>112.8</v>
      </c>
      <c r="E1826" s="29">
        <v>11784</v>
      </c>
      <c r="F1826" s="26">
        <v>7</v>
      </c>
      <c r="G1826" s="94">
        <v>2.512</v>
      </c>
      <c r="H1826" s="95">
        <f t="shared" si="28"/>
        <v>12364.667714990841</v>
      </c>
    </row>
    <row r="1827" spans="1:8" x14ac:dyDescent="0.25">
      <c r="A1827" s="1" t="s">
        <v>198</v>
      </c>
      <c r="B1827" s="1" t="s">
        <v>4117</v>
      </c>
      <c r="C1827" s="1" t="s">
        <v>4118</v>
      </c>
      <c r="D1827" s="93">
        <v>145.4</v>
      </c>
      <c r="E1827" s="29">
        <v>7929</v>
      </c>
      <c r="F1827" s="26">
        <v>10</v>
      </c>
      <c r="G1827" s="94">
        <v>3.9809999999999999</v>
      </c>
      <c r="H1827" s="95">
        <f t="shared" si="28"/>
        <v>13185.016459106217</v>
      </c>
    </row>
    <row r="1828" spans="1:8" x14ac:dyDescent="0.25">
      <c r="A1828" s="1" t="s">
        <v>198</v>
      </c>
      <c r="B1828" s="1" t="s">
        <v>4119</v>
      </c>
      <c r="C1828" s="1" t="s">
        <v>4120</v>
      </c>
      <c r="D1828" s="93">
        <v>159.19999999999999</v>
      </c>
      <c r="E1828" s="29">
        <v>7301</v>
      </c>
      <c r="F1828" s="26">
        <v>11</v>
      </c>
      <c r="G1828" s="94">
        <v>4.6420000000000003</v>
      </c>
      <c r="H1828" s="95">
        <f t="shared" si="28"/>
        <v>14156.554505054008</v>
      </c>
    </row>
    <row r="1829" spans="1:8" x14ac:dyDescent="0.25">
      <c r="A1829" s="1" t="s">
        <v>198</v>
      </c>
      <c r="B1829" s="1" t="s">
        <v>4121</v>
      </c>
      <c r="C1829" s="1" t="s">
        <v>4122</v>
      </c>
      <c r="D1829" s="93">
        <v>153.80000000000001</v>
      </c>
      <c r="E1829" s="29">
        <v>10735</v>
      </c>
      <c r="F1829" s="26">
        <v>10</v>
      </c>
      <c r="G1829" s="94">
        <v>3.9809999999999999</v>
      </c>
      <c r="H1829" s="95">
        <f t="shared" si="28"/>
        <v>17851.072227078475</v>
      </c>
    </row>
    <row r="1830" spans="1:8" x14ac:dyDescent="0.25">
      <c r="A1830" s="1" t="s">
        <v>198</v>
      </c>
      <c r="B1830" s="1" t="s">
        <v>4123</v>
      </c>
      <c r="C1830" s="1" t="s">
        <v>4124</v>
      </c>
      <c r="D1830" s="93">
        <v>174.7</v>
      </c>
      <c r="E1830" s="29">
        <v>9412</v>
      </c>
      <c r="F1830" s="26">
        <v>12</v>
      </c>
      <c r="G1830" s="94">
        <v>5.4119999999999999</v>
      </c>
      <c r="H1830" s="95">
        <f t="shared" si="28"/>
        <v>21276.970295172057</v>
      </c>
    </row>
    <row r="1831" spans="1:8" x14ac:dyDescent="0.25">
      <c r="A1831" s="1" t="s">
        <v>198</v>
      </c>
      <c r="B1831" s="1" t="s">
        <v>4125</v>
      </c>
      <c r="C1831" s="1" t="s">
        <v>4126</v>
      </c>
      <c r="D1831" s="93">
        <v>142.6</v>
      </c>
      <c r="E1831" s="29">
        <v>8374</v>
      </c>
      <c r="F1831" s="26">
        <v>9</v>
      </c>
      <c r="G1831" s="94">
        <v>3.415</v>
      </c>
      <c r="H1831" s="95">
        <f t="shared" si="28"/>
        <v>11945.20879634554</v>
      </c>
    </row>
    <row r="1832" spans="1:8" x14ac:dyDescent="0.25">
      <c r="A1832" s="1" t="s">
        <v>198</v>
      </c>
      <c r="B1832" s="1" t="s">
        <v>4127</v>
      </c>
      <c r="C1832" s="1" t="s">
        <v>4128</v>
      </c>
      <c r="D1832" s="93">
        <v>148.9</v>
      </c>
      <c r="E1832" s="29">
        <v>12559</v>
      </c>
      <c r="F1832" s="26">
        <v>10</v>
      </c>
      <c r="G1832" s="94">
        <v>3.9809999999999999</v>
      </c>
      <c r="H1832" s="95">
        <f t="shared" si="28"/>
        <v>20884.17476477677</v>
      </c>
    </row>
    <row r="1833" spans="1:8" x14ac:dyDescent="0.25">
      <c r="A1833" s="1" t="s">
        <v>198</v>
      </c>
      <c r="B1833" s="1" t="s">
        <v>4129</v>
      </c>
      <c r="C1833" s="1" t="s">
        <v>4130</v>
      </c>
      <c r="D1833" s="93">
        <v>159.9</v>
      </c>
      <c r="E1833" s="29">
        <v>10918</v>
      </c>
      <c r="F1833" s="26">
        <v>11</v>
      </c>
      <c r="G1833" s="94">
        <v>4.6420000000000003</v>
      </c>
      <c r="H1833" s="95">
        <f t="shared" si="28"/>
        <v>21169.87564527868</v>
      </c>
    </row>
    <row r="1834" spans="1:8" x14ac:dyDescent="0.25">
      <c r="A1834" s="1" t="s">
        <v>198</v>
      </c>
      <c r="B1834" s="1" t="s">
        <v>4131</v>
      </c>
      <c r="C1834" s="1" t="s">
        <v>4132</v>
      </c>
      <c r="D1834" s="93">
        <v>116.9</v>
      </c>
      <c r="E1834" s="29">
        <v>9073</v>
      </c>
      <c r="F1834" s="26">
        <v>7</v>
      </c>
      <c r="G1834" s="94">
        <v>2.512</v>
      </c>
      <c r="H1834" s="95">
        <f t="shared" si="28"/>
        <v>9520.0806329015541</v>
      </c>
    </row>
    <row r="1835" spans="1:8" x14ac:dyDescent="0.25">
      <c r="A1835" s="1" t="s">
        <v>198</v>
      </c>
      <c r="B1835" s="1" t="s">
        <v>4133</v>
      </c>
      <c r="C1835" s="1" t="s">
        <v>4134</v>
      </c>
      <c r="D1835" s="93">
        <v>146.69999999999999</v>
      </c>
      <c r="E1835" s="29">
        <v>10607</v>
      </c>
      <c r="F1835" s="26">
        <v>10</v>
      </c>
      <c r="G1835" s="94">
        <v>3.9809999999999999</v>
      </c>
      <c r="H1835" s="95">
        <f t="shared" si="28"/>
        <v>17638.222926187369</v>
      </c>
    </row>
    <row r="1836" spans="1:8" x14ac:dyDescent="0.25">
      <c r="A1836" s="1" t="s">
        <v>198</v>
      </c>
      <c r="B1836" s="1" t="s">
        <v>4135</v>
      </c>
      <c r="C1836" s="1" t="s">
        <v>4136</v>
      </c>
      <c r="D1836" s="93">
        <v>144.5</v>
      </c>
      <c r="E1836" s="29">
        <v>9560</v>
      </c>
      <c r="F1836" s="26">
        <v>9</v>
      </c>
      <c r="G1836" s="94">
        <v>3.415</v>
      </c>
      <c r="H1836" s="95">
        <f t="shared" si="28"/>
        <v>13636.99499558913</v>
      </c>
    </row>
    <row r="1837" spans="1:8" x14ac:dyDescent="0.25">
      <c r="A1837" s="1" t="s">
        <v>198</v>
      </c>
      <c r="B1837" s="1" t="s">
        <v>4137</v>
      </c>
      <c r="C1837" s="1" t="s">
        <v>4138</v>
      </c>
      <c r="D1837" s="93">
        <v>151.30000000000001</v>
      </c>
      <c r="E1837" s="29">
        <v>9488</v>
      </c>
      <c r="F1837" s="26">
        <v>10</v>
      </c>
      <c r="G1837" s="94">
        <v>3.9809999999999999</v>
      </c>
      <c r="H1837" s="95">
        <f t="shared" si="28"/>
        <v>15777.454428553383</v>
      </c>
    </row>
    <row r="1838" spans="1:8" x14ac:dyDescent="0.25">
      <c r="A1838" s="1" t="s">
        <v>198</v>
      </c>
      <c r="B1838" s="1" t="s">
        <v>4139</v>
      </c>
      <c r="C1838" s="1" t="s">
        <v>4140</v>
      </c>
      <c r="D1838" s="93">
        <v>139.5</v>
      </c>
      <c r="E1838" s="29">
        <v>8263</v>
      </c>
      <c r="F1838" s="26">
        <v>9</v>
      </c>
      <c r="G1838" s="94">
        <v>3.415</v>
      </c>
      <c r="H1838" s="95">
        <f t="shared" si="28"/>
        <v>11786.871302149893</v>
      </c>
    </row>
    <row r="1839" spans="1:8" x14ac:dyDescent="0.25">
      <c r="A1839" s="1" t="s">
        <v>198</v>
      </c>
      <c r="B1839" s="1" t="s">
        <v>4141</v>
      </c>
      <c r="C1839" s="1" t="s">
        <v>4142</v>
      </c>
      <c r="D1839" s="93">
        <v>141.80000000000001</v>
      </c>
      <c r="E1839" s="29">
        <v>8079</v>
      </c>
      <c r="F1839" s="26">
        <v>9</v>
      </c>
      <c r="G1839" s="94">
        <v>3.415</v>
      </c>
      <c r="H1839" s="95">
        <f t="shared" si="28"/>
        <v>11524.401942402152</v>
      </c>
    </row>
    <row r="1840" spans="1:8" x14ac:dyDescent="0.25">
      <c r="A1840" s="1" t="s">
        <v>198</v>
      </c>
      <c r="B1840" s="1" t="s">
        <v>4143</v>
      </c>
      <c r="C1840" s="1" t="s">
        <v>4144</v>
      </c>
      <c r="D1840" s="93">
        <v>122.3</v>
      </c>
      <c r="E1840" s="29">
        <v>9548</v>
      </c>
      <c r="F1840" s="26">
        <v>8</v>
      </c>
      <c r="G1840" s="94">
        <v>2.9289999999999998</v>
      </c>
      <c r="H1840" s="95">
        <f t="shared" si="28"/>
        <v>11681.587405128284</v>
      </c>
    </row>
    <row r="1841" spans="1:8" x14ac:dyDescent="0.25">
      <c r="A1841" s="1" t="s">
        <v>198</v>
      </c>
      <c r="B1841" s="1" t="s">
        <v>4145</v>
      </c>
      <c r="C1841" s="1" t="s">
        <v>4146</v>
      </c>
      <c r="D1841" s="93">
        <v>125.1</v>
      </c>
      <c r="E1841" s="29">
        <v>8934</v>
      </c>
      <c r="F1841" s="26">
        <v>8</v>
      </c>
      <c r="G1841" s="94">
        <v>2.9289999999999998</v>
      </c>
      <c r="H1841" s="95">
        <f t="shared" si="28"/>
        <v>10930.383522980321</v>
      </c>
    </row>
    <row r="1842" spans="1:8" x14ac:dyDescent="0.25">
      <c r="A1842" s="1" t="s">
        <v>198</v>
      </c>
      <c r="B1842" s="1" t="s">
        <v>4147</v>
      </c>
      <c r="C1842" s="1" t="s">
        <v>4148</v>
      </c>
      <c r="D1842" s="93">
        <v>167.1</v>
      </c>
      <c r="E1842" s="29">
        <v>6390</v>
      </c>
      <c r="F1842" s="26">
        <v>11</v>
      </c>
      <c r="G1842" s="94">
        <v>4.6420000000000003</v>
      </c>
      <c r="H1842" s="95">
        <f t="shared" si="28"/>
        <v>12390.136048116025</v>
      </c>
    </row>
    <row r="1843" spans="1:8" x14ac:dyDescent="0.25">
      <c r="A1843" s="1" t="s">
        <v>198</v>
      </c>
      <c r="B1843" s="1" t="s">
        <v>4149</v>
      </c>
      <c r="C1843" s="1" t="s">
        <v>4150</v>
      </c>
      <c r="D1843" s="93">
        <v>141.9</v>
      </c>
      <c r="E1843" s="29">
        <v>8454</v>
      </c>
      <c r="F1843" s="26">
        <v>9</v>
      </c>
      <c r="G1843" s="94">
        <v>3.415</v>
      </c>
      <c r="H1843" s="95">
        <f t="shared" si="28"/>
        <v>12059.325909279341</v>
      </c>
    </row>
    <row r="1844" spans="1:8" x14ac:dyDescent="0.25">
      <c r="A1844" s="1" t="s">
        <v>198</v>
      </c>
      <c r="B1844" s="1" t="s">
        <v>4151</v>
      </c>
      <c r="C1844" s="1" t="s">
        <v>4152</v>
      </c>
      <c r="D1844" s="93">
        <v>92.7</v>
      </c>
      <c r="E1844" s="29">
        <v>10157</v>
      </c>
      <c r="F1844" s="26">
        <v>5</v>
      </c>
      <c r="G1844" s="94">
        <v>1.8480000000000001</v>
      </c>
      <c r="H1844" s="95">
        <f t="shared" si="28"/>
        <v>7840.3870047393484</v>
      </c>
    </row>
    <row r="1845" spans="1:8" x14ac:dyDescent="0.25">
      <c r="A1845" s="1" t="s">
        <v>198</v>
      </c>
      <c r="B1845" s="1" t="s">
        <v>4153</v>
      </c>
      <c r="C1845" s="1" t="s">
        <v>4154</v>
      </c>
      <c r="D1845" s="93">
        <v>169.6</v>
      </c>
      <c r="E1845" s="29">
        <v>10454</v>
      </c>
      <c r="F1845" s="26">
        <v>12</v>
      </c>
      <c r="G1845" s="94">
        <v>5.4119999999999999</v>
      </c>
      <c r="H1845" s="95">
        <f t="shared" si="28"/>
        <v>23632.537979784182</v>
      </c>
    </row>
    <row r="1846" spans="1:8" x14ac:dyDescent="0.25">
      <c r="A1846" s="1" t="s">
        <v>198</v>
      </c>
      <c r="B1846" s="1" t="s">
        <v>4155</v>
      </c>
      <c r="C1846" s="1" t="s">
        <v>4156</v>
      </c>
      <c r="D1846" s="93">
        <v>111.1</v>
      </c>
      <c r="E1846" s="29">
        <v>8170</v>
      </c>
      <c r="F1846" s="26">
        <v>7</v>
      </c>
      <c r="G1846" s="94">
        <v>2.512</v>
      </c>
      <c r="H1846" s="95">
        <f t="shared" si="28"/>
        <v>8572.5844561672766</v>
      </c>
    </row>
    <row r="1847" spans="1:8" x14ac:dyDescent="0.25">
      <c r="A1847" s="1" t="s">
        <v>198</v>
      </c>
      <c r="B1847" s="1" t="s">
        <v>4157</v>
      </c>
      <c r="C1847" s="1" t="s">
        <v>4158</v>
      </c>
      <c r="D1847" s="93">
        <v>143.1</v>
      </c>
      <c r="E1847" s="29">
        <v>7872</v>
      </c>
      <c r="F1847" s="26">
        <v>9</v>
      </c>
      <c r="G1847" s="94">
        <v>3.415</v>
      </c>
      <c r="H1847" s="95">
        <f t="shared" si="28"/>
        <v>11229.123912685945</v>
      </c>
    </row>
    <row r="1848" spans="1:8" x14ac:dyDescent="0.25">
      <c r="A1848" s="1" t="s">
        <v>198</v>
      </c>
      <c r="B1848" s="1" t="s">
        <v>4159</v>
      </c>
      <c r="C1848" s="1" t="s">
        <v>4160</v>
      </c>
      <c r="D1848" s="93">
        <v>130.80000000000001</v>
      </c>
      <c r="E1848" s="29">
        <v>9414</v>
      </c>
      <c r="F1848" s="26">
        <v>8</v>
      </c>
      <c r="G1848" s="94">
        <v>2.9289999999999998</v>
      </c>
      <c r="H1848" s="95">
        <f t="shared" si="28"/>
        <v>11517.643886874495</v>
      </c>
    </row>
    <row r="1849" spans="1:8" x14ac:dyDescent="0.25">
      <c r="A1849" s="1" t="s">
        <v>198</v>
      </c>
      <c r="B1849" s="1" t="s">
        <v>4161</v>
      </c>
      <c r="C1849" s="1" t="s">
        <v>4162</v>
      </c>
      <c r="D1849" s="93">
        <v>173.6</v>
      </c>
      <c r="E1849" s="29">
        <v>7667</v>
      </c>
      <c r="F1849" s="26">
        <v>12</v>
      </c>
      <c r="G1849" s="94">
        <v>5.4119999999999999</v>
      </c>
      <c r="H1849" s="95">
        <f t="shared" si="28"/>
        <v>17332.185640999167</v>
      </c>
    </row>
    <row r="1850" spans="1:8" x14ac:dyDescent="0.25">
      <c r="A1850" s="1" t="s">
        <v>198</v>
      </c>
      <c r="B1850" s="1" t="s">
        <v>4163</v>
      </c>
      <c r="C1850" s="1" t="s">
        <v>4164</v>
      </c>
      <c r="D1850" s="93">
        <v>87.7</v>
      </c>
      <c r="E1850" s="29">
        <v>6492</v>
      </c>
      <c r="F1850" s="26">
        <v>5</v>
      </c>
      <c r="G1850" s="94">
        <v>1.8480000000000001</v>
      </c>
      <c r="H1850" s="95">
        <f t="shared" si="28"/>
        <v>5011.3018051361469</v>
      </c>
    </row>
    <row r="1851" spans="1:8" x14ac:dyDescent="0.25">
      <c r="A1851" s="1" t="s">
        <v>198</v>
      </c>
      <c r="B1851" s="1" t="s">
        <v>4165</v>
      </c>
      <c r="C1851" s="1" t="s">
        <v>4166</v>
      </c>
      <c r="D1851" s="93">
        <v>75.2</v>
      </c>
      <c r="E1851" s="29">
        <v>7895</v>
      </c>
      <c r="F1851" s="26">
        <v>4</v>
      </c>
      <c r="G1851" s="94">
        <v>1.585</v>
      </c>
      <c r="H1851" s="95">
        <f t="shared" si="28"/>
        <v>5226.9877433403344</v>
      </c>
    </row>
    <row r="1852" spans="1:8" x14ac:dyDescent="0.25">
      <c r="A1852" s="1" t="s">
        <v>198</v>
      </c>
      <c r="B1852" s="1" t="s">
        <v>4167</v>
      </c>
      <c r="C1852" s="1" t="s">
        <v>4168</v>
      </c>
      <c r="D1852" s="93">
        <v>130.80000000000001</v>
      </c>
      <c r="E1852" s="29">
        <v>6972</v>
      </c>
      <c r="F1852" s="26">
        <v>8</v>
      </c>
      <c r="G1852" s="94">
        <v>2.9289999999999998</v>
      </c>
      <c r="H1852" s="95">
        <f t="shared" si="28"/>
        <v>8529.9567855628811</v>
      </c>
    </row>
    <row r="1853" spans="1:8" x14ac:dyDescent="0.25">
      <c r="A1853" s="1" t="s">
        <v>198</v>
      </c>
      <c r="B1853" s="1" t="s">
        <v>4169</v>
      </c>
      <c r="C1853" s="1" t="s">
        <v>4170</v>
      </c>
      <c r="D1853" s="93">
        <v>82.9</v>
      </c>
      <c r="E1853" s="29">
        <v>7954</v>
      </c>
      <c r="F1853" s="26">
        <v>4</v>
      </c>
      <c r="G1853" s="94">
        <v>1.585</v>
      </c>
      <c r="H1853" s="95">
        <f t="shared" si="28"/>
        <v>5266.049463018242</v>
      </c>
    </row>
    <row r="1854" spans="1:8" x14ac:dyDescent="0.25">
      <c r="A1854" s="1" t="s">
        <v>198</v>
      </c>
      <c r="B1854" s="1" t="s">
        <v>4171</v>
      </c>
      <c r="C1854" s="1" t="s">
        <v>4172</v>
      </c>
      <c r="D1854" s="93">
        <v>83.7</v>
      </c>
      <c r="E1854" s="29">
        <v>6114</v>
      </c>
      <c r="F1854" s="26">
        <v>4</v>
      </c>
      <c r="G1854" s="94">
        <v>1.585</v>
      </c>
      <c r="H1854" s="95">
        <f t="shared" si="28"/>
        <v>4047.8534595038386</v>
      </c>
    </row>
    <row r="1855" spans="1:8" x14ac:dyDescent="0.25">
      <c r="A1855" s="1" t="s">
        <v>198</v>
      </c>
      <c r="B1855" s="1" t="s">
        <v>4173</v>
      </c>
      <c r="C1855" s="1" t="s">
        <v>4174</v>
      </c>
      <c r="D1855" s="93">
        <v>165.4</v>
      </c>
      <c r="E1855" s="29">
        <v>7545</v>
      </c>
      <c r="F1855" s="26">
        <v>11</v>
      </c>
      <c r="G1855" s="94">
        <v>4.6420000000000003</v>
      </c>
      <c r="H1855" s="95">
        <f t="shared" si="28"/>
        <v>14629.667681226198</v>
      </c>
    </row>
    <row r="1856" spans="1:8" x14ac:dyDescent="0.25">
      <c r="A1856" s="1" t="s">
        <v>198</v>
      </c>
      <c r="B1856" s="1" t="s">
        <v>4175</v>
      </c>
      <c r="C1856" s="1" t="s">
        <v>4176</v>
      </c>
      <c r="D1856" s="93">
        <v>138.30000000000001</v>
      </c>
      <c r="E1856" s="29">
        <v>7109</v>
      </c>
      <c r="F1856" s="26">
        <v>9</v>
      </c>
      <c r="G1856" s="94">
        <v>3.415</v>
      </c>
      <c r="H1856" s="95">
        <f t="shared" si="28"/>
        <v>10140.731948079825</v>
      </c>
    </row>
    <row r="1857" spans="1:8" x14ac:dyDescent="0.25">
      <c r="A1857" s="1" t="s">
        <v>198</v>
      </c>
      <c r="B1857" s="1" t="s">
        <v>4177</v>
      </c>
      <c r="C1857" s="1" t="s">
        <v>4178</v>
      </c>
      <c r="D1857" s="93">
        <v>67.2</v>
      </c>
      <c r="E1857" s="29">
        <v>9890</v>
      </c>
      <c r="F1857" s="26">
        <v>3</v>
      </c>
      <c r="G1857" s="94">
        <v>1.359</v>
      </c>
      <c r="H1857" s="95">
        <f t="shared" si="28"/>
        <v>5614.1734903289589</v>
      </c>
    </row>
    <row r="1858" spans="1:8" x14ac:dyDescent="0.25">
      <c r="A1858" s="1" t="s">
        <v>198</v>
      </c>
      <c r="B1858" s="1" t="s">
        <v>4179</v>
      </c>
      <c r="C1858" s="1" t="s">
        <v>4180</v>
      </c>
      <c r="D1858" s="93">
        <v>106.2</v>
      </c>
      <c r="E1858" s="29">
        <v>9275</v>
      </c>
      <c r="F1858" s="26">
        <v>6</v>
      </c>
      <c r="G1858" s="94">
        <v>2.1539999999999999</v>
      </c>
      <c r="H1858" s="95">
        <f t="shared" si="28"/>
        <v>8345.0645065189892</v>
      </c>
    </row>
    <row r="1859" spans="1:8" x14ac:dyDescent="0.25">
      <c r="A1859" s="1" t="s">
        <v>198</v>
      </c>
      <c r="B1859" s="1" t="s">
        <v>4181</v>
      </c>
      <c r="C1859" s="1" t="s">
        <v>4182</v>
      </c>
      <c r="D1859" s="93">
        <v>100.1</v>
      </c>
      <c r="E1859" s="29">
        <v>9659</v>
      </c>
      <c r="F1859" s="26">
        <v>6</v>
      </c>
      <c r="G1859" s="94">
        <v>2.1539999999999999</v>
      </c>
      <c r="H1859" s="95">
        <f t="shared" si="28"/>
        <v>8690.5636731500726</v>
      </c>
    </row>
    <row r="1860" spans="1:8" x14ac:dyDescent="0.25">
      <c r="A1860" s="1" t="s">
        <v>198</v>
      </c>
      <c r="B1860" s="1" t="s">
        <v>4183</v>
      </c>
      <c r="C1860" s="1" t="s">
        <v>4184</v>
      </c>
      <c r="D1860" s="93">
        <v>117</v>
      </c>
      <c r="E1860" s="29">
        <v>9000</v>
      </c>
      <c r="F1860" s="26">
        <v>7</v>
      </c>
      <c r="G1860" s="94">
        <v>2.512</v>
      </c>
      <c r="H1860" s="95">
        <f t="shared" si="28"/>
        <v>9443.4834890459588</v>
      </c>
    </row>
    <row r="1861" spans="1:8" x14ac:dyDescent="0.25">
      <c r="A1861" s="1" t="s">
        <v>198</v>
      </c>
      <c r="B1861" s="1" t="s">
        <v>4185</v>
      </c>
      <c r="C1861" s="1" t="s">
        <v>4186</v>
      </c>
      <c r="D1861" s="93">
        <v>132.30000000000001</v>
      </c>
      <c r="E1861" s="29">
        <v>8166</v>
      </c>
      <c r="F1861" s="26">
        <v>8</v>
      </c>
      <c r="G1861" s="94">
        <v>2.9289999999999998</v>
      </c>
      <c r="H1861" s="95">
        <f t="shared" si="28"/>
        <v>9990.7669407496433</v>
      </c>
    </row>
    <row r="1862" spans="1:8" x14ac:dyDescent="0.25">
      <c r="A1862" s="1" t="s">
        <v>198</v>
      </c>
      <c r="B1862" s="1" t="s">
        <v>4187</v>
      </c>
      <c r="C1862" s="1" t="s">
        <v>4188</v>
      </c>
      <c r="D1862" s="93">
        <v>117</v>
      </c>
      <c r="E1862" s="29">
        <v>7108</v>
      </c>
      <c r="F1862" s="26">
        <v>7</v>
      </c>
      <c r="G1862" s="94">
        <v>2.512</v>
      </c>
      <c r="H1862" s="95">
        <f t="shared" ref="H1862:H1925" si="29">E1862*G1862*$E$6797/SUMPRODUCT($E$5:$E$6795,$G$5:$G$6795)</f>
        <v>7458.2534044598524</v>
      </c>
    </row>
    <row r="1863" spans="1:8" x14ac:dyDescent="0.25">
      <c r="A1863" s="1" t="s">
        <v>198</v>
      </c>
      <c r="B1863" s="1" t="s">
        <v>4189</v>
      </c>
      <c r="C1863" s="1" t="s">
        <v>4190</v>
      </c>
      <c r="D1863" s="93">
        <v>146.80000000000001</v>
      </c>
      <c r="E1863" s="29">
        <v>8026</v>
      </c>
      <c r="F1863" s="26">
        <v>10</v>
      </c>
      <c r="G1863" s="94">
        <v>3.9809999999999999</v>
      </c>
      <c r="H1863" s="95">
        <f t="shared" si="29"/>
        <v>13346.31631993776</v>
      </c>
    </row>
    <row r="1864" spans="1:8" x14ac:dyDescent="0.25">
      <c r="A1864" s="1" t="s">
        <v>198</v>
      </c>
      <c r="B1864" s="1" t="s">
        <v>4191</v>
      </c>
      <c r="C1864" s="1" t="s">
        <v>4192</v>
      </c>
      <c r="D1864" s="93">
        <v>125.3</v>
      </c>
      <c r="E1864" s="29">
        <v>7358</v>
      </c>
      <c r="F1864" s="26">
        <v>8</v>
      </c>
      <c r="G1864" s="94">
        <v>2.9289999999999998</v>
      </c>
      <c r="H1864" s="95">
        <f t="shared" si="29"/>
        <v>9002.2119948611144</v>
      </c>
    </row>
    <row r="1865" spans="1:8" x14ac:dyDescent="0.25">
      <c r="A1865" s="1" t="s">
        <v>198</v>
      </c>
      <c r="B1865" s="1" t="s">
        <v>4193</v>
      </c>
      <c r="C1865" s="1" t="s">
        <v>4194</v>
      </c>
      <c r="D1865" s="93">
        <v>107.7</v>
      </c>
      <c r="E1865" s="29">
        <v>6818</v>
      </c>
      <c r="F1865" s="26">
        <v>6</v>
      </c>
      <c r="G1865" s="94">
        <v>2.1539999999999999</v>
      </c>
      <c r="H1865" s="95">
        <f t="shared" si="29"/>
        <v>6134.4096825279221</v>
      </c>
    </row>
    <row r="1866" spans="1:8" x14ac:dyDescent="0.25">
      <c r="A1866" s="1" t="s">
        <v>198</v>
      </c>
      <c r="B1866" s="1" t="s">
        <v>4195</v>
      </c>
      <c r="C1866" s="1" t="s">
        <v>4196</v>
      </c>
      <c r="D1866" s="93">
        <v>131.69999999999999</v>
      </c>
      <c r="E1866" s="29">
        <v>11716</v>
      </c>
      <c r="F1866" s="26">
        <v>8</v>
      </c>
      <c r="G1866" s="94">
        <v>2.9289999999999998</v>
      </c>
      <c r="H1866" s="95">
        <f t="shared" si="29"/>
        <v>14334.04671538364</v>
      </c>
    </row>
    <row r="1867" spans="1:8" x14ac:dyDescent="0.25">
      <c r="A1867" s="1" t="s">
        <v>198</v>
      </c>
      <c r="B1867" s="1" t="s">
        <v>4197</v>
      </c>
      <c r="C1867" s="1" t="s">
        <v>4198</v>
      </c>
      <c r="D1867" s="93">
        <v>146.69999999999999</v>
      </c>
      <c r="E1867" s="29">
        <v>8805</v>
      </c>
      <c r="F1867" s="26">
        <v>10</v>
      </c>
      <c r="G1867" s="94">
        <v>3.9809999999999999</v>
      </c>
      <c r="H1867" s="95">
        <f t="shared" si="29"/>
        <v>14641.703862079739</v>
      </c>
    </row>
    <row r="1868" spans="1:8" x14ac:dyDescent="0.25">
      <c r="A1868" s="1" t="s">
        <v>198</v>
      </c>
      <c r="B1868" s="1" t="s">
        <v>4199</v>
      </c>
      <c r="C1868" s="1" t="s">
        <v>4200</v>
      </c>
      <c r="D1868" s="93">
        <v>160.6</v>
      </c>
      <c r="E1868" s="29">
        <v>8975</v>
      </c>
      <c r="F1868" s="26">
        <v>11</v>
      </c>
      <c r="G1868" s="94">
        <v>4.6420000000000003</v>
      </c>
      <c r="H1868" s="95">
        <f t="shared" si="29"/>
        <v>17402.421131743558</v>
      </c>
    </row>
    <row r="1869" spans="1:8" x14ac:dyDescent="0.25">
      <c r="A1869" s="1" t="s">
        <v>198</v>
      </c>
      <c r="B1869" s="1" t="s">
        <v>4201</v>
      </c>
      <c r="C1869" s="1" t="s">
        <v>4202</v>
      </c>
      <c r="D1869" s="93">
        <v>96.6</v>
      </c>
      <c r="E1869" s="29">
        <v>6684</v>
      </c>
      <c r="F1869" s="26">
        <v>5</v>
      </c>
      <c r="G1869" s="94">
        <v>1.8480000000000001</v>
      </c>
      <c r="H1869" s="95">
        <f t="shared" si="29"/>
        <v>5159.5103612954417</v>
      </c>
    </row>
    <row r="1870" spans="1:8" x14ac:dyDescent="0.25">
      <c r="A1870" s="1" t="s">
        <v>198</v>
      </c>
      <c r="B1870" s="1" t="s">
        <v>4203</v>
      </c>
      <c r="C1870" s="1" t="s">
        <v>4204</v>
      </c>
      <c r="D1870" s="93">
        <v>130.5</v>
      </c>
      <c r="E1870" s="29">
        <v>7520</v>
      </c>
      <c r="F1870" s="26">
        <v>8</v>
      </c>
      <c r="G1870" s="94">
        <v>2.9289999999999998</v>
      </c>
      <c r="H1870" s="95">
        <f t="shared" si="29"/>
        <v>9200.412367675397</v>
      </c>
    </row>
    <row r="1871" spans="1:8" x14ac:dyDescent="0.25">
      <c r="A1871" s="1" t="s">
        <v>198</v>
      </c>
      <c r="B1871" s="1" t="s">
        <v>4205</v>
      </c>
      <c r="C1871" s="1" t="s">
        <v>4206</v>
      </c>
      <c r="D1871" s="93">
        <v>126</v>
      </c>
      <c r="E1871" s="29">
        <v>7922</v>
      </c>
      <c r="F1871" s="26">
        <v>8</v>
      </c>
      <c r="G1871" s="94">
        <v>2.9289999999999998</v>
      </c>
      <c r="H1871" s="95">
        <f t="shared" si="29"/>
        <v>9692.2429224367697</v>
      </c>
    </row>
    <row r="1872" spans="1:8" x14ac:dyDescent="0.25">
      <c r="A1872" s="1" t="s">
        <v>198</v>
      </c>
      <c r="B1872" s="1" t="s">
        <v>4207</v>
      </c>
      <c r="C1872" s="1" t="s">
        <v>4208</v>
      </c>
      <c r="D1872" s="93">
        <v>80.099999999999994</v>
      </c>
      <c r="E1872" s="29">
        <v>12892</v>
      </c>
      <c r="F1872" s="26">
        <v>4</v>
      </c>
      <c r="G1872" s="94">
        <v>1.585</v>
      </c>
      <c r="H1872" s="95">
        <f t="shared" si="29"/>
        <v>8535.3167811454841</v>
      </c>
    </row>
    <row r="1873" spans="1:8" x14ac:dyDescent="0.25">
      <c r="A1873" s="1" t="s">
        <v>198</v>
      </c>
      <c r="B1873" s="1" t="s">
        <v>4209</v>
      </c>
      <c r="C1873" s="1" t="s">
        <v>4210</v>
      </c>
      <c r="D1873" s="93">
        <v>106.3</v>
      </c>
      <c r="E1873" s="29">
        <v>10617</v>
      </c>
      <c r="F1873" s="26">
        <v>6</v>
      </c>
      <c r="G1873" s="94">
        <v>2.1539999999999999</v>
      </c>
      <c r="H1873" s="95">
        <f t="shared" si="29"/>
        <v>9552.5121149015777</v>
      </c>
    </row>
    <row r="1874" spans="1:8" x14ac:dyDescent="0.25">
      <c r="A1874" s="1" t="s">
        <v>198</v>
      </c>
      <c r="B1874" s="1" t="s">
        <v>4211</v>
      </c>
      <c r="C1874" s="1" t="s">
        <v>4212</v>
      </c>
      <c r="D1874" s="93">
        <v>129.1</v>
      </c>
      <c r="E1874" s="29">
        <v>6559</v>
      </c>
      <c r="F1874" s="26">
        <v>8</v>
      </c>
      <c r="G1874" s="94">
        <v>2.9289999999999998</v>
      </c>
      <c r="H1874" s="95">
        <f t="shared" si="29"/>
        <v>8024.6681807956029</v>
      </c>
    </row>
    <row r="1875" spans="1:8" x14ac:dyDescent="0.25">
      <c r="A1875" s="1" t="s">
        <v>198</v>
      </c>
      <c r="B1875" s="1" t="s">
        <v>4213</v>
      </c>
      <c r="C1875" s="1" t="s">
        <v>4214</v>
      </c>
      <c r="D1875" s="93">
        <v>97.9</v>
      </c>
      <c r="E1875" s="29">
        <v>6612</v>
      </c>
      <c r="F1875" s="26">
        <v>6</v>
      </c>
      <c r="G1875" s="94">
        <v>2.1539999999999999</v>
      </c>
      <c r="H1875" s="95">
        <f t="shared" si="29"/>
        <v>5949.0637754289555</v>
      </c>
    </row>
    <row r="1876" spans="1:8" x14ac:dyDescent="0.25">
      <c r="A1876" s="1" t="s">
        <v>198</v>
      </c>
      <c r="B1876" s="1" t="s">
        <v>4215</v>
      </c>
      <c r="C1876" s="1" t="s">
        <v>4216</v>
      </c>
      <c r="D1876" s="93">
        <v>130.80000000000001</v>
      </c>
      <c r="E1876" s="29">
        <v>7267</v>
      </c>
      <c r="F1876" s="26">
        <v>8</v>
      </c>
      <c r="G1876" s="94">
        <v>2.9289999999999998</v>
      </c>
      <c r="H1876" s="95">
        <f t="shared" si="29"/>
        <v>8890.8772175395115</v>
      </c>
    </row>
    <row r="1877" spans="1:8" x14ac:dyDescent="0.25">
      <c r="A1877" s="1" t="s">
        <v>198</v>
      </c>
      <c r="B1877" s="1" t="s">
        <v>4217</v>
      </c>
      <c r="C1877" s="1" t="s">
        <v>4218</v>
      </c>
      <c r="D1877" s="93">
        <v>131.19999999999999</v>
      </c>
      <c r="E1877" s="29">
        <v>7691</v>
      </c>
      <c r="F1877" s="26">
        <v>8</v>
      </c>
      <c r="G1877" s="94">
        <v>2.9289999999999998</v>
      </c>
      <c r="H1877" s="95">
        <f t="shared" si="29"/>
        <v>9409.6238723126989</v>
      </c>
    </row>
    <row r="1878" spans="1:8" x14ac:dyDescent="0.25">
      <c r="A1878" s="1" t="s">
        <v>198</v>
      </c>
      <c r="B1878" s="1" t="s">
        <v>4219</v>
      </c>
      <c r="C1878" s="1" t="s">
        <v>4220</v>
      </c>
      <c r="D1878" s="93">
        <v>120.7</v>
      </c>
      <c r="E1878" s="29">
        <v>6900</v>
      </c>
      <c r="F1878" s="26">
        <v>7</v>
      </c>
      <c r="G1878" s="94">
        <v>2.512</v>
      </c>
      <c r="H1878" s="95">
        <f t="shared" si="29"/>
        <v>7240.0040082685682</v>
      </c>
    </row>
    <row r="1879" spans="1:8" x14ac:dyDescent="0.25">
      <c r="A1879" s="1" t="s">
        <v>198</v>
      </c>
      <c r="B1879" s="1" t="s">
        <v>4221</v>
      </c>
      <c r="C1879" s="1" t="s">
        <v>4222</v>
      </c>
      <c r="D1879" s="93">
        <v>149.19999999999999</v>
      </c>
      <c r="E1879" s="29">
        <v>9689</v>
      </c>
      <c r="F1879" s="26">
        <v>10</v>
      </c>
      <c r="G1879" s="94">
        <v>3.9809999999999999</v>
      </c>
      <c r="H1879" s="95">
        <f t="shared" si="29"/>
        <v>16111.694346358954</v>
      </c>
    </row>
    <row r="1880" spans="1:8" x14ac:dyDescent="0.25">
      <c r="A1880" s="1" t="s">
        <v>198</v>
      </c>
      <c r="B1880" s="1" t="s">
        <v>4223</v>
      </c>
      <c r="C1880" s="1" t="s">
        <v>4224</v>
      </c>
      <c r="D1880" s="93">
        <v>91.1</v>
      </c>
      <c r="E1880" s="29">
        <v>7854</v>
      </c>
      <c r="F1880" s="26">
        <v>5</v>
      </c>
      <c r="G1880" s="94">
        <v>1.8480000000000001</v>
      </c>
      <c r="H1880" s="95">
        <f t="shared" si="29"/>
        <v>6062.6562503911427</v>
      </c>
    </row>
    <row r="1881" spans="1:8" x14ac:dyDescent="0.25">
      <c r="A1881" s="1" t="s">
        <v>198</v>
      </c>
      <c r="B1881" s="1" t="s">
        <v>4225</v>
      </c>
      <c r="C1881" s="1" t="s">
        <v>4226</v>
      </c>
      <c r="D1881" s="93">
        <v>98.6</v>
      </c>
      <c r="E1881" s="29">
        <v>7923</v>
      </c>
      <c r="F1881" s="26">
        <v>6</v>
      </c>
      <c r="G1881" s="94">
        <v>2.1539999999999999</v>
      </c>
      <c r="H1881" s="95">
        <f t="shared" si="29"/>
        <v>7128.6195240053867</v>
      </c>
    </row>
    <row r="1882" spans="1:8" x14ac:dyDescent="0.25">
      <c r="A1882" s="1" t="s">
        <v>198</v>
      </c>
      <c r="B1882" s="1" t="s">
        <v>4227</v>
      </c>
      <c r="C1882" s="1" t="s">
        <v>4228</v>
      </c>
      <c r="D1882" s="93">
        <v>136.19999999999999</v>
      </c>
      <c r="E1882" s="29">
        <v>6862</v>
      </c>
      <c r="F1882" s="26">
        <v>9</v>
      </c>
      <c r="G1882" s="94">
        <v>3.415</v>
      </c>
      <c r="H1882" s="95">
        <f t="shared" si="29"/>
        <v>9788.3953618967153</v>
      </c>
    </row>
    <row r="1883" spans="1:8" x14ac:dyDescent="0.25">
      <c r="A1883" s="1" t="s">
        <v>198</v>
      </c>
      <c r="B1883" s="1" t="s">
        <v>4229</v>
      </c>
      <c r="C1883" s="1" t="s">
        <v>4230</v>
      </c>
      <c r="D1883" s="93">
        <v>145.19999999999999</v>
      </c>
      <c r="E1883" s="29">
        <v>7654</v>
      </c>
      <c r="F1883" s="26">
        <v>9</v>
      </c>
      <c r="G1883" s="94">
        <v>3.415</v>
      </c>
      <c r="H1883" s="95">
        <f t="shared" si="29"/>
        <v>10918.154779941338</v>
      </c>
    </row>
    <row r="1884" spans="1:8" x14ac:dyDescent="0.25">
      <c r="A1884" s="1" t="s">
        <v>198</v>
      </c>
      <c r="B1884" s="1" t="s">
        <v>4231</v>
      </c>
      <c r="C1884" s="1" t="s">
        <v>4232</v>
      </c>
      <c r="D1884" s="93">
        <v>88.2</v>
      </c>
      <c r="E1884" s="29">
        <v>6923</v>
      </c>
      <c r="F1884" s="26">
        <v>5</v>
      </c>
      <c r="G1884" s="94">
        <v>1.8480000000000001</v>
      </c>
      <c r="H1884" s="95">
        <f t="shared" si="29"/>
        <v>5343.9991369312293</v>
      </c>
    </row>
    <row r="1885" spans="1:8" x14ac:dyDescent="0.25">
      <c r="A1885" s="1" t="s">
        <v>198</v>
      </c>
      <c r="B1885" s="1" t="s">
        <v>4233</v>
      </c>
      <c r="C1885" s="1" t="s">
        <v>4234</v>
      </c>
      <c r="D1885" s="93">
        <v>91.3</v>
      </c>
      <c r="E1885" s="29">
        <v>7848</v>
      </c>
      <c r="F1885" s="26">
        <v>5</v>
      </c>
      <c r="G1885" s="94">
        <v>1.8480000000000001</v>
      </c>
      <c r="H1885" s="95">
        <f t="shared" si="29"/>
        <v>6058.0247330111652</v>
      </c>
    </row>
    <row r="1886" spans="1:8" x14ac:dyDescent="0.25">
      <c r="A1886" s="1" t="s">
        <v>198</v>
      </c>
      <c r="B1886" s="1" t="s">
        <v>4235</v>
      </c>
      <c r="C1886" s="1" t="s">
        <v>4236</v>
      </c>
      <c r="D1886" s="93">
        <v>93.9</v>
      </c>
      <c r="E1886" s="29">
        <v>6428</v>
      </c>
      <c r="F1886" s="26">
        <v>5</v>
      </c>
      <c r="G1886" s="94">
        <v>1.8480000000000001</v>
      </c>
      <c r="H1886" s="95">
        <f t="shared" si="29"/>
        <v>4961.8989530830486</v>
      </c>
    </row>
    <row r="1887" spans="1:8" x14ac:dyDescent="0.25">
      <c r="A1887" s="1" t="s">
        <v>198</v>
      </c>
      <c r="B1887" s="1" t="s">
        <v>4237</v>
      </c>
      <c r="C1887" s="1" t="s">
        <v>4238</v>
      </c>
      <c r="D1887" s="93">
        <v>146.9</v>
      </c>
      <c r="E1887" s="29">
        <v>7999</v>
      </c>
      <c r="F1887" s="26">
        <v>10</v>
      </c>
      <c r="G1887" s="94">
        <v>3.9809999999999999</v>
      </c>
      <c r="H1887" s="95">
        <f t="shared" si="29"/>
        <v>13301.418420531043</v>
      </c>
    </row>
    <row r="1888" spans="1:8" x14ac:dyDescent="0.25">
      <c r="A1888" s="1" t="s">
        <v>198</v>
      </c>
      <c r="B1888" s="1" t="s">
        <v>4239</v>
      </c>
      <c r="C1888" s="1" t="s">
        <v>4240</v>
      </c>
      <c r="D1888" s="93">
        <v>108.6</v>
      </c>
      <c r="E1888" s="29">
        <v>7691</v>
      </c>
      <c r="F1888" s="26">
        <v>6</v>
      </c>
      <c r="G1888" s="94">
        <v>2.1539999999999999</v>
      </c>
      <c r="H1888" s="95">
        <f t="shared" si="29"/>
        <v>6919.8804441657749</v>
      </c>
    </row>
    <row r="1889" spans="1:8" x14ac:dyDescent="0.25">
      <c r="A1889" s="1" t="s">
        <v>198</v>
      </c>
      <c r="B1889" s="1" t="s">
        <v>4241</v>
      </c>
      <c r="C1889" s="1" t="s">
        <v>4242</v>
      </c>
      <c r="D1889" s="93">
        <v>101.9</v>
      </c>
      <c r="E1889" s="29">
        <v>5779</v>
      </c>
      <c r="F1889" s="26">
        <v>6</v>
      </c>
      <c r="G1889" s="94">
        <v>2.1539999999999999</v>
      </c>
      <c r="H1889" s="95">
        <f t="shared" si="29"/>
        <v>5199.5825103151747</v>
      </c>
    </row>
    <row r="1890" spans="1:8" x14ac:dyDescent="0.25">
      <c r="A1890" s="1" t="s">
        <v>198</v>
      </c>
      <c r="B1890" s="1" t="s">
        <v>4243</v>
      </c>
      <c r="C1890" s="1" t="s">
        <v>4244</v>
      </c>
      <c r="D1890" s="93">
        <v>126.3</v>
      </c>
      <c r="E1890" s="29">
        <v>6160</v>
      </c>
      <c r="F1890" s="26">
        <v>8</v>
      </c>
      <c r="G1890" s="94">
        <v>2.9289999999999998</v>
      </c>
      <c r="H1890" s="95">
        <f t="shared" si="29"/>
        <v>7536.5080033085715</v>
      </c>
    </row>
    <row r="1891" spans="1:8" x14ac:dyDescent="0.25">
      <c r="A1891" s="1" t="s">
        <v>198</v>
      </c>
      <c r="B1891" s="1" t="s">
        <v>4245</v>
      </c>
      <c r="C1891" s="1" t="s">
        <v>4246</v>
      </c>
      <c r="D1891" s="93">
        <v>104.7</v>
      </c>
      <c r="E1891" s="29">
        <v>6873</v>
      </c>
      <c r="F1891" s="26">
        <v>6</v>
      </c>
      <c r="G1891" s="94">
        <v>2.1539999999999999</v>
      </c>
      <c r="H1891" s="95">
        <f t="shared" si="29"/>
        <v>6183.8952402485193</v>
      </c>
    </row>
    <row r="1892" spans="1:8" x14ac:dyDescent="0.25">
      <c r="A1892" s="1" t="s">
        <v>198</v>
      </c>
      <c r="B1892" s="1" t="s">
        <v>4247</v>
      </c>
      <c r="C1892" s="1" t="s">
        <v>4248</v>
      </c>
      <c r="D1892" s="93">
        <v>122.3</v>
      </c>
      <c r="E1892" s="29">
        <v>6485</v>
      </c>
      <c r="F1892" s="26">
        <v>8</v>
      </c>
      <c r="G1892" s="94">
        <v>2.9289999999999998</v>
      </c>
      <c r="H1892" s="95">
        <f t="shared" si="29"/>
        <v>7934.1322080285845</v>
      </c>
    </row>
    <row r="1893" spans="1:8" x14ac:dyDescent="0.25">
      <c r="A1893" s="1" t="s">
        <v>198</v>
      </c>
      <c r="B1893" s="1" t="s">
        <v>4249</v>
      </c>
      <c r="C1893" s="1" t="s">
        <v>4250</v>
      </c>
      <c r="D1893" s="93">
        <v>113.7</v>
      </c>
      <c r="E1893" s="29">
        <v>8175</v>
      </c>
      <c r="F1893" s="26">
        <v>7</v>
      </c>
      <c r="G1893" s="94">
        <v>2.512</v>
      </c>
      <c r="H1893" s="95">
        <f t="shared" si="29"/>
        <v>8577.8308358834129</v>
      </c>
    </row>
    <row r="1894" spans="1:8" x14ac:dyDescent="0.25">
      <c r="A1894" s="1" t="s">
        <v>198</v>
      </c>
      <c r="B1894" s="1" t="s">
        <v>4251</v>
      </c>
      <c r="C1894" s="1" t="s">
        <v>4252</v>
      </c>
      <c r="D1894" s="93">
        <v>133.80000000000001</v>
      </c>
      <c r="E1894" s="29">
        <v>7841</v>
      </c>
      <c r="F1894" s="26">
        <v>9</v>
      </c>
      <c r="G1894" s="94">
        <v>3.415</v>
      </c>
      <c r="H1894" s="95">
        <f t="shared" si="29"/>
        <v>11184.903531424097</v>
      </c>
    </row>
    <row r="1895" spans="1:8" x14ac:dyDescent="0.25">
      <c r="A1895" s="1" t="s">
        <v>198</v>
      </c>
      <c r="B1895" s="1" t="s">
        <v>4253</v>
      </c>
      <c r="C1895" s="1" t="s">
        <v>4254</v>
      </c>
      <c r="D1895" s="93">
        <v>87.1</v>
      </c>
      <c r="E1895" s="29">
        <v>7703</v>
      </c>
      <c r="F1895" s="26">
        <v>5</v>
      </c>
      <c r="G1895" s="94">
        <v>1.8480000000000001</v>
      </c>
      <c r="H1895" s="95">
        <f t="shared" si="29"/>
        <v>5946.0963963283639</v>
      </c>
    </row>
    <row r="1896" spans="1:8" x14ac:dyDescent="0.25">
      <c r="A1896" s="1" t="s">
        <v>198</v>
      </c>
      <c r="B1896" s="1" t="s">
        <v>4255</v>
      </c>
      <c r="C1896" s="1" t="s">
        <v>4256</v>
      </c>
      <c r="D1896" s="93">
        <v>168.9</v>
      </c>
      <c r="E1896" s="29">
        <v>6215</v>
      </c>
      <c r="F1896" s="26">
        <v>11</v>
      </c>
      <c r="G1896" s="94">
        <v>4.6420000000000003</v>
      </c>
      <c r="H1896" s="95">
        <f t="shared" si="29"/>
        <v>12050.813073402363</v>
      </c>
    </row>
    <row r="1897" spans="1:8" x14ac:dyDescent="0.25">
      <c r="A1897" s="1" t="s">
        <v>198</v>
      </c>
      <c r="B1897" s="1" t="s">
        <v>4257</v>
      </c>
      <c r="C1897" s="1" t="s">
        <v>4258</v>
      </c>
      <c r="D1897" s="93">
        <v>99.4</v>
      </c>
      <c r="E1897" s="29">
        <v>7513</v>
      </c>
      <c r="F1897" s="26">
        <v>6</v>
      </c>
      <c r="G1897" s="94">
        <v>2.1539999999999999</v>
      </c>
      <c r="H1897" s="95">
        <f t="shared" si="29"/>
        <v>6759.7271846336571</v>
      </c>
    </row>
    <row r="1898" spans="1:8" x14ac:dyDescent="0.25">
      <c r="A1898" s="1" t="s">
        <v>198</v>
      </c>
      <c r="B1898" s="1" t="s">
        <v>4259</v>
      </c>
      <c r="C1898" s="1" t="s">
        <v>4260</v>
      </c>
      <c r="D1898" s="93">
        <v>118.8</v>
      </c>
      <c r="E1898" s="29">
        <v>5846</v>
      </c>
      <c r="F1898" s="26">
        <v>7</v>
      </c>
      <c r="G1898" s="94">
        <v>2.512</v>
      </c>
      <c r="H1898" s="95">
        <f t="shared" si="29"/>
        <v>6134.0671641069639</v>
      </c>
    </row>
    <row r="1899" spans="1:8" x14ac:dyDescent="0.25">
      <c r="A1899" s="1" t="s">
        <v>198</v>
      </c>
      <c r="B1899" s="1" t="s">
        <v>4261</v>
      </c>
      <c r="C1899" s="1" t="s">
        <v>4262</v>
      </c>
      <c r="D1899" s="93">
        <v>104.6</v>
      </c>
      <c r="E1899" s="29">
        <v>8421</v>
      </c>
      <c r="F1899" s="26">
        <v>6</v>
      </c>
      <c r="G1899" s="94">
        <v>2.1539999999999999</v>
      </c>
      <c r="H1899" s="95">
        <f t="shared" si="29"/>
        <v>7576.6887557300715</v>
      </c>
    </row>
    <row r="1900" spans="1:8" x14ac:dyDescent="0.25">
      <c r="A1900" s="1" t="s">
        <v>198</v>
      </c>
      <c r="B1900" s="1" t="s">
        <v>4263</v>
      </c>
      <c r="C1900" s="1" t="s">
        <v>4264</v>
      </c>
      <c r="D1900" s="93">
        <v>165.8</v>
      </c>
      <c r="E1900" s="29">
        <v>8188</v>
      </c>
      <c r="F1900" s="26">
        <v>11</v>
      </c>
      <c r="G1900" s="94">
        <v>4.6420000000000003</v>
      </c>
      <c r="H1900" s="95">
        <f t="shared" si="29"/>
        <v>15876.437239745543</v>
      </c>
    </row>
    <row r="1901" spans="1:8" x14ac:dyDescent="0.25">
      <c r="A1901" s="1" t="s">
        <v>198</v>
      </c>
      <c r="B1901" s="1" t="s">
        <v>4265</v>
      </c>
      <c r="C1901" s="1" t="s">
        <v>4266</v>
      </c>
      <c r="D1901" s="93">
        <v>142.19999999999999</v>
      </c>
      <c r="E1901" s="29">
        <v>8901</v>
      </c>
      <c r="F1901" s="26">
        <v>9</v>
      </c>
      <c r="G1901" s="94">
        <v>3.415</v>
      </c>
      <c r="H1901" s="95">
        <f t="shared" si="29"/>
        <v>12696.955277796951</v>
      </c>
    </row>
    <row r="1902" spans="1:8" x14ac:dyDescent="0.25">
      <c r="A1902" s="1" t="s">
        <v>198</v>
      </c>
      <c r="B1902" s="1" t="s">
        <v>4267</v>
      </c>
      <c r="C1902" s="1" t="s">
        <v>4268</v>
      </c>
      <c r="D1902" s="93">
        <v>77.599999999999994</v>
      </c>
      <c r="E1902" s="29">
        <v>7154</v>
      </c>
      <c r="F1902" s="26">
        <v>4</v>
      </c>
      <c r="G1902" s="94">
        <v>1.585</v>
      </c>
      <c r="H1902" s="95">
        <f t="shared" si="29"/>
        <v>4736.3990267076315</v>
      </c>
    </row>
    <row r="1903" spans="1:8" x14ac:dyDescent="0.25">
      <c r="A1903" s="1" t="s">
        <v>198</v>
      </c>
      <c r="B1903" s="1" t="s">
        <v>4269</v>
      </c>
      <c r="C1903" s="1" t="s">
        <v>4270</v>
      </c>
      <c r="D1903" s="93">
        <v>141.19999999999999</v>
      </c>
      <c r="E1903" s="29">
        <v>7960</v>
      </c>
      <c r="F1903" s="26">
        <v>9</v>
      </c>
      <c r="G1903" s="94">
        <v>3.415</v>
      </c>
      <c r="H1903" s="95">
        <f t="shared" si="29"/>
        <v>11354.652736913125</v>
      </c>
    </row>
    <row r="1904" spans="1:8" x14ac:dyDescent="0.25">
      <c r="A1904" s="1" t="s">
        <v>198</v>
      </c>
      <c r="B1904" s="1" t="s">
        <v>4271</v>
      </c>
      <c r="C1904" s="1" t="s">
        <v>4272</v>
      </c>
      <c r="D1904" s="93">
        <v>132.4</v>
      </c>
      <c r="E1904" s="29">
        <v>6487</v>
      </c>
      <c r="F1904" s="26">
        <v>8</v>
      </c>
      <c r="G1904" s="94">
        <v>2.9289999999999998</v>
      </c>
      <c r="H1904" s="95">
        <f t="shared" si="29"/>
        <v>7936.5791262114772</v>
      </c>
    </row>
    <row r="1905" spans="1:8" x14ac:dyDescent="0.25">
      <c r="A1905" s="1" t="s">
        <v>198</v>
      </c>
      <c r="B1905" s="1" t="s">
        <v>4273</v>
      </c>
      <c r="C1905" s="1" t="s">
        <v>4274</v>
      </c>
      <c r="D1905" s="93">
        <v>112.9</v>
      </c>
      <c r="E1905" s="29">
        <v>6520</v>
      </c>
      <c r="F1905" s="26">
        <v>7</v>
      </c>
      <c r="G1905" s="94">
        <v>2.512</v>
      </c>
      <c r="H1905" s="95">
        <f t="shared" si="29"/>
        <v>6841.2791498421839</v>
      </c>
    </row>
    <row r="1906" spans="1:8" x14ac:dyDescent="0.25">
      <c r="A1906" s="1" t="s">
        <v>198</v>
      </c>
      <c r="B1906" s="1" t="s">
        <v>4275</v>
      </c>
      <c r="C1906" s="1" t="s">
        <v>4276</v>
      </c>
      <c r="D1906" s="93">
        <v>89.1</v>
      </c>
      <c r="E1906" s="29">
        <v>7903</v>
      </c>
      <c r="F1906" s="26">
        <v>5</v>
      </c>
      <c r="G1906" s="94">
        <v>1.8480000000000001</v>
      </c>
      <c r="H1906" s="95">
        <f t="shared" si="29"/>
        <v>6100.4803089942952</v>
      </c>
    </row>
    <row r="1907" spans="1:8" x14ac:dyDescent="0.25">
      <c r="A1907" s="1" t="s">
        <v>201</v>
      </c>
      <c r="B1907" s="1" t="s">
        <v>4277</v>
      </c>
      <c r="C1907" s="1" t="s">
        <v>4278</v>
      </c>
      <c r="D1907" s="93">
        <v>126.6</v>
      </c>
      <c r="E1907" s="29">
        <v>7659</v>
      </c>
      <c r="F1907" s="26">
        <v>8</v>
      </c>
      <c r="G1907" s="94">
        <v>2.9289999999999998</v>
      </c>
      <c r="H1907" s="95">
        <f t="shared" si="29"/>
        <v>9370.47318138642</v>
      </c>
    </row>
    <row r="1908" spans="1:8" x14ac:dyDescent="0.25">
      <c r="A1908" s="1" t="s">
        <v>201</v>
      </c>
      <c r="B1908" s="1" t="s">
        <v>4279</v>
      </c>
      <c r="C1908" s="1" t="s">
        <v>4280</v>
      </c>
      <c r="D1908" s="93">
        <v>101.3</v>
      </c>
      <c r="E1908" s="29">
        <v>6246</v>
      </c>
      <c r="F1908" s="26">
        <v>6</v>
      </c>
      <c r="G1908" s="94">
        <v>2.1539999999999999</v>
      </c>
      <c r="H1908" s="95">
        <f t="shared" si="29"/>
        <v>5619.759882233705</v>
      </c>
    </row>
    <row r="1909" spans="1:8" x14ac:dyDescent="0.25">
      <c r="A1909" s="1" t="s">
        <v>201</v>
      </c>
      <c r="B1909" s="1" t="s">
        <v>4281</v>
      </c>
      <c r="C1909" s="1" t="s">
        <v>4282</v>
      </c>
      <c r="D1909" s="93">
        <v>169.1</v>
      </c>
      <c r="E1909" s="29">
        <v>7665</v>
      </c>
      <c r="F1909" s="26">
        <v>11</v>
      </c>
      <c r="G1909" s="94">
        <v>4.6420000000000003</v>
      </c>
      <c r="H1909" s="95">
        <f t="shared" si="29"/>
        <v>14862.346292458424</v>
      </c>
    </row>
    <row r="1910" spans="1:8" x14ac:dyDescent="0.25">
      <c r="A1910" s="1" t="s">
        <v>201</v>
      </c>
      <c r="B1910" s="1" t="s">
        <v>4283</v>
      </c>
      <c r="C1910" s="1" t="s">
        <v>4284</v>
      </c>
      <c r="D1910" s="93">
        <v>147.19999999999999</v>
      </c>
      <c r="E1910" s="29">
        <v>6215</v>
      </c>
      <c r="F1910" s="26">
        <v>10</v>
      </c>
      <c r="G1910" s="94">
        <v>3.9809999999999999</v>
      </c>
      <c r="H1910" s="95">
        <f t="shared" si="29"/>
        <v>10334.831289361226</v>
      </c>
    </row>
    <row r="1911" spans="1:8" x14ac:dyDescent="0.25">
      <c r="A1911" s="1" t="s">
        <v>201</v>
      </c>
      <c r="B1911" s="1" t="s">
        <v>4285</v>
      </c>
      <c r="C1911" s="1" t="s">
        <v>4286</v>
      </c>
      <c r="D1911" s="93">
        <v>118.6</v>
      </c>
      <c r="E1911" s="29">
        <v>6043</v>
      </c>
      <c r="F1911" s="26">
        <v>7</v>
      </c>
      <c r="G1911" s="94">
        <v>2.512</v>
      </c>
      <c r="H1911" s="95">
        <f t="shared" si="29"/>
        <v>6340.7745249227473</v>
      </c>
    </row>
    <row r="1912" spans="1:8" x14ac:dyDescent="0.25">
      <c r="A1912" s="1" t="s">
        <v>201</v>
      </c>
      <c r="B1912" s="1" t="s">
        <v>4287</v>
      </c>
      <c r="C1912" s="1" t="s">
        <v>4288</v>
      </c>
      <c r="D1912" s="93">
        <v>189.5</v>
      </c>
      <c r="E1912" s="29">
        <v>8138</v>
      </c>
      <c r="F1912" s="26">
        <v>13</v>
      </c>
      <c r="G1912" s="94">
        <v>6.3090000000000002</v>
      </c>
      <c r="H1912" s="95">
        <f t="shared" si="29"/>
        <v>21446.098372744054</v>
      </c>
    </row>
    <row r="1913" spans="1:8" x14ac:dyDescent="0.25">
      <c r="A1913" s="1" t="s">
        <v>201</v>
      </c>
      <c r="B1913" s="1" t="s">
        <v>4289</v>
      </c>
      <c r="C1913" s="1" t="s">
        <v>4290</v>
      </c>
      <c r="D1913" s="93">
        <v>99.1</v>
      </c>
      <c r="E1913" s="29">
        <v>8098</v>
      </c>
      <c r="F1913" s="26">
        <v>6</v>
      </c>
      <c r="G1913" s="94">
        <v>2.1539999999999999</v>
      </c>
      <c r="H1913" s="95">
        <f t="shared" si="29"/>
        <v>7286.0735712981977</v>
      </c>
    </row>
    <row r="1914" spans="1:8" x14ac:dyDescent="0.25">
      <c r="A1914" s="1" t="s">
        <v>201</v>
      </c>
      <c r="B1914" s="1" t="s">
        <v>4291</v>
      </c>
      <c r="C1914" s="1" t="s">
        <v>4292</v>
      </c>
      <c r="D1914" s="93">
        <v>139.30000000000001</v>
      </c>
      <c r="E1914" s="29">
        <v>6888</v>
      </c>
      <c r="F1914" s="26">
        <v>9</v>
      </c>
      <c r="G1914" s="94">
        <v>3.415</v>
      </c>
      <c r="H1914" s="95">
        <f t="shared" si="29"/>
        <v>9825.4834236002025</v>
      </c>
    </row>
    <row r="1915" spans="1:8" x14ac:dyDescent="0.25">
      <c r="A1915" s="1" t="s">
        <v>201</v>
      </c>
      <c r="B1915" s="1" t="s">
        <v>4293</v>
      </c>
      <c r="C1915" s="1" t="s">
        <v>4294</v>
      </c>
      <c r="D1915" s="93">
        <v>79.7</v>
      </c>
      <c r="E1915" s="29">
        <v>6415</v>
      </c>
      <c r="F1915" s="26">
        <v>4</v>
      </c>
      <c r="G1915" s="94">
        <v>1.585</v>
      </c>
      <c r="H1915" s="95">
        <f t="shared" si="29"/>
        <v>4247.1344361657057</v>
      </c>
    </row>
    <row r="1916" spans="1:8" x14ac:dyDescent="0.25">
      <c r="A1916" s="1" t="s">
        <v>201</v>
      </c>
      <c r="B1916" s="1" t="s">
        <v>4295</v>
      </c>
      <c r="C1916" s="1" t="s">
        <v>4296</v>
      </c>
      <c r="D1916" s="93">
        <v>124.4</v>
      </c>
      <c r="E1916" s="29">
        <v>7319</v>
      </c>
      <c r="F1916" s="26">
        <v>8</v>
      </c>
      <c r="G1916" s="94">
        <v>2.9289999999999998</v>
      </c>
      <c r="H1916" s="95">
        <f t="shared" si="29"/>
        <v>8954.4970902947134</v>
      </c>
    </row>
    <row r="1917" spans="1:8" x14ac:dyDescent="0.25">
      <c r="A1917" s="1" t="s">
        <v>201</v>
      </c>
      <c r="B1917" s="1" t="s">
        <v>4297</v>
      </c>
      <c r="C1917" s="1" t="s">
        <v>4298</v>
      </c>
      <c r="D1917" s="93">
        <v>138.1</v>
      </c>
      <c r="E1917" s="29">
        <v>6517</v>
      </c>
      <c r="F1917" s="26">
        <v>9</v>
      </c>
      <c r="G1917" s="94">
        <v>3.415</v>
      </c>
      <c r="H1917" s="95">
        <f t="shared" si="29"/>
        <v>9296.2653123697019</v>
      </c>
    </row>
    <row r="1918" spans="1:8" x14ac:dyDescent="0.25">
      <c r="A1918" s="1" t="s">
        <v>201</v>
      </c>
      <c r="B1918" s="1" t="s">
        <v>4299</v>
      </c>
      <c r="C1918" s="1" t="s">
        <v>4300</v>
      </c>
      <c r="D1918" s="93">
        <v>91.1</v>
      </c>
      <c r="E1918" s="29">
        <v>5579</v>
      </c>
      <c r="F1918" s="26">
        <v>5</v>
      </c>
      <c r="G1918" s="94">
        <v>1.8480000000000001</v>
      </c>
      <c r="H1918" s="95">
        <f t="shared" si="29"/>
        <v>4306.539243816168</v>
      </c>
    </row>
    <row r="1919" spans="1:8" x14ac:dyDescent="0.25">
      <c r="A1919" s="1" t="s">
        <v>201</v>
      </c>
      <c r="B1919" s="1" t="s">
        <v>4301</v>
      </c>
      <c r="C1919" s="1" t="s">
        <v>4302</v>
      </c>
      <c r="D1919" s="93">
        <v>110.3</v>
      </c>
      <c r="E1919" s="29">
        <v>5951</v>
      </c>
      <c r="F1919" s="26">
        <v>7</v>
      </c>
      <c r="G1919" s="94">
        <v>2.512</v>
      </c>
      <c r="H1919" s="95">
        <f t="shared" si="29"/>
        <v>6244.2411381458342</v>
      </c>
    </row>
    <row r="1920" spans="1:8" x14ac:dyDescent="0.25">
      <c r="A1920" s="1" t="s">
        <v>201</v>
      </c>
      <c r="B1920" s="1" t="s">
        <v>4303</v>
      </c>
      <c r="C1920" s="1" t="s">
        <v>4304</v>
      </c>
      <c r="D1920" s="93">
        <v>169.6</v>
      </c>
      <c r="E1920" s="29">
        <v>10334</v>
      </c>
      <c r="F1920" s="26">
        <v>12</v>
      </c>
      <c r="G1920" s="94">
        <v>5.4119999999999999</v>
      </c>
      <c r="H1920" s="95">
        <f t="shared" si="29"/>
        <v>23361.263390385469</v>
      </c>
    </row>
    <row r="1921" spans="1:8" x14ac:dyDescent="0.25">
      <c r="A1921" s="1" t="s">
        <v>201</v>
      </c>
      <c r="B1921" s="1" t="s">
        <v>4305</v>
      </c>
      <c r="C1921" s="1" t="s">
        <v>4306</v>
      </c>
      <c r="D1921" s="93">
        <v>149.1</v>
      </c>
      <c r="E1921" s="29">
        <v>8371</v>
      </c>
      <c r="F1921" s="26">
        <v>10</v>
      </c>
      <c r="G1921" s="94">
        <v>3.9809999999999999</v>
      </c>
      <c r="H1921" s="95">
        <f t="shared" si="29"/>
        <v>13920.011701245827</v>
      </c>
    </row>
    <row r="1922" spans="1:8" x14ac:dyDescent="0.25">
      <c r="A1922" s="1" t="s">
        <v>201</v>
      </c>
      <c r="B1922" s="1" t="s">
        <v>4307</v>
      </c>
      <c r="C1922" s="1" t="s">
        <v>4308</v>
      </c>
      <c r="D1922" s="93">
        <v>81.7</v>
      </c>
      <c r="E1922" s="29">
        <v>9584</v>
      </c>
      <c r="F1922" s="26">
        <v>4</v>
      </c>
      <c r="G1922" s="94">
        <v>1.585</v>
      </c>
      <c r="H1922" s="95">
        <f t="shared" si="29"/>
        <v>6345.2122270011105</v>
      </c>
    </row>
    <row r="1923" spans="1:8" x14ac:dyDescent="0.25">
      <c r="A1923" s="1" t="s">
        <v>201</v>
      </c>
      <c r="B1923" s="1" t="s">
        <v>4309</v>
      </c>
      <c r="C1923" s="1" t="s">
        <v>4310</v>
      </c>
      <c r="D1923" s="93">
        <v>92.9</v>
      </c>
      <c r="E1923" s="29">
        <v>8049</v>
      </c>
      <c r="F1923" s="26">
        <v>5</v>
      </c>
      <c r="G1923" s="94">
        <v>1.8480000000000001</v>
      </c>
      <c r="H1923" s="95">
        <f t="shared" si="29"/>
        <v>6213.1805652404264</v>
      </c>
    </row>
    <row r="1924" spans="1:8" x14ac:dyDescent="0.25">
      <c r="A1924" s="1" t="s">
        <v>201</v>
      </c>
      <c r="B1924" s="1" t="s">
        <v>4311</v>
      </c>
      <c r="C1924" s="1" t="s">
        <v>4312</v>
      </c>
      <c r="D1924" s="93">
        <v>111.8</v>
      </c>
      <c r="E1924" s="29">
        <v>7231</v>
      </c>
      <c r="F1924" s="26">
        <v>7</v>
      </c>
      <c r="G1924" s="94">
        <v>2.512</v>
      </c>
      <c r="H1924" s="95">
        <f t="shared" si="29"/>
        <v>7587.3143454768151</v>
      </c>
    </row>
    <row r="1925" spans="1:8" x14ac:dyDescent="0.25">
      <c r="A1925" s="1" t="s">
        <v>201</v>
      </c>
      <c r="B1925" s="1" t="s">
        <v>4313</v>
      </c>
      <c r="C1925" s="1" t="s">
        <v>4314</v>
      </c>
      <c r="D1925" s="93">
        <v>184.7</v>
      </c>
      <c r="E1925" s="29">
        <v>9322</v>
      </c>
      <c r="F1925" s="26">
        <v>13</v>
      </c>
      <c r="G1925" s="94">
        <v>6.3090000000000002</v>
      </c>
      <c r="H1925" s="95">
        <f t="shared" si="29"/>
        <v>24566.297497016476</v>
      </c>
    </row>
    <row r="1926" spans="1:8" x14ac:dyDescent="0.25">
      <c r="A1926" s="1" t="s">
        <v>201</v>
      </c>
      <c r="B1926" s="1" t="s">
        <v>4315</v>
      </c>
      <c r="C1926" s="1" t="s">
        <v>4316</v>
      </c>
      <c r="D1926" s="93">
        <v>128.5</v>
      </c>
      <c r="E1926" s="29">
        <v>6610</v>
      </c>
      <c r="F1926" s="26">
        <v>8</v>
      </c>
      <c r="G1926" s="94">
        <v>2.9289999999999998</v>
      </c>
      <c r="H1926" s="95">
        <f t="shared" ref="H1926:H1989" si="30">E1926*G1926*$E$6797/SUMPRODUCT($E$5:$E$6795,$G$5:$G$6795)</f>
        <v>8087.0645944593589</v>
      </c>
    </row>
    <row r="1927" spans="1:8" x14ac:dyDescent="0.25">
      <c r="A1927" s="1" t="s">
        <v>201</v>
      </c>
      <c r="B1927" s="1" t="s">
        <v>4317</v>
      </c>
      <c r="C1927" s="1" t="s">
        <v>4318</v>
      </c>
      <c r="D1927" s="93">
        <v>71.900000000000006</v>
      </c>
      <c r="E1927" s="29">
        <v>5816</v>
      </c>
      <c r="F1927" s="26">
        <v>3</v>
      </c>
      <c r="G1927" s="94">
        <v>1.359</v>
      </c>
      <c r="H1927" s="95">
        <f t="shared" si="30"/>
        <v>3301.5200222197395</v>
      </c>
    </row>
    <row r="1928" spans="1:8" x14ac:dyDescent="0.25">
      <c r="A1928" s="1" t="s">
        <v>201</v>
      </c>
      <c r="B1928" s="1" t="s">
        <v>4319</v>
      </c>
      <c r="C1928" s="1" t="s">
        <v>4320</v>
      </c>
      <c r="D1928" s="93">
        <v>68.3</v>
      </c>
      <c r="E1928" s="29">
        <v>6021</v>
      </c>
      <c r="F1928" s="26">
        <v>3</v>
      </c>
      <c r="G1928" s="94">
        <v>1.359</v>
      </c>
      <c r="H1928" s="95">
        <f t="shared" si="30"/>
        <v>3417.8906557402083</v>
      </c>
    </row>
    <row r="1929" spans="1:8" x14ac:dyDescent="0.25">
      <c r="A1929" s="1" t="s">
        <v>201</v>
      </c>
      <c r="B1929" s="1" t="s">
        <v>4321</v>
      </c>
      <c r="C1929" s="1" t="s">
        <v>4322</v>
      </c>
      <c r="D1929" s="93">
        <v>173.7</v>
      </c>
      <c r="E1929" s="29">
        <v>12071</v>
      </c>
      <c r="F1929" s="26">
        <v>12</v>
      </c>
      <c r="G1929" s="94">
        <v>5.4119999999999999</v>
      </c>
      <c r="H1929" s="95">
        <f t="shared" si="30"/>
        <v>27287.963071931779</v>
      </c>
    </row>
    <row r="1930" spans="1:8" x14ac:dyDescent="0.25">
      <c r="A1930" s="1" t="s">
        <v>201</v>
      </c>
      <c r="B1930" s="1" t="s">
        <v>4323</v>
      </c>
      <c r="C1930" s="1" t="s">
        <v>4324</v>
      </c>
      <c r="D1930" s="93">
        <v>88.8</v>
      </c>
      <c r="E1930" s="29">
        <v>7434</v>
      </c>
      <c r="F1930" s="26">
        <v>5</v>
      </c>
      <c r="G1930" s="94">
        <v>1.8480000000000001</v>
      </c>
      <c r="H1930" s="95">
        <f t="shared" si="30"/>
        <v>5738.4500337926856</v>
      </c>
    </row>
    <row r="1931" spans="1:8" x14ac:dyDescent="0.25">
      <c r="A1931" s="1" t="s">
        <v>201</v>
      </c>
      <c r="B1931" s="1" t="s">
        <v>4325</v>
      </c>
      <c r="C1931" s="1" t="s">
        <v>4326</v>
      </c>
      <c r="D1931" s="93">
        <v>108.1</v>
      </c>
      <c r="E1931" s="29">
        <v>7718</v>
      </c>
      <c r="F1931" s="26">
        <v>6</v>
      </c>
      <c r="G1931" s="94">
        <v>2.1539999999999999</v>
      </c>
      <c r="H1931" s="95">
        <f t="shared" si="30"/>
        <v>6944.1733543195223</v>
      </c>
    </row>
    <row r="1932" spans="1:8" x14ac:dyDescent="0.25">
      <c r="A1932" s="1" t="s">
        <v>201</v>
      </c>
      <c r="B1932" s="1" t="s">
        <v>4327</v>
      </c>
      <c r="C1932" s="1" t="s">
        <v>4328</v>
      </c>
      <c r="D1932" s="93">
        <v>125.1</v>
      </c>
      <c r="E1932" s="29">
        <v>9112</v>
      </c>
      <c r="F1932" s="26">
        <v>8</v>
      </c>
      <c r="G1932" s="94">
        <v>2.9289999999999998</v>
      </c>
      <c r="H1932" s="95">
        <f t="shared" si="30"/>
        <v>11148.159241257743</v>
      </c>
    </row>
    <row r="1933" spans="1:8" x14ac:dyDescent="0.25">
      <c r="A1933" s="1" t="s">
        <v>201</v>
      </c>
      <c r="B1933" s="1" t="s">
        <v>4329</v>
      </c>
      <c r="C1933" s="1" t="s">
        <v>4330</v>
      </c>
      <c r="D1933" s="93">
        <v>150.9</v>
      </c>
      <c r="E1933" s="29">
        <v>8651</v>
      </c>
      <c r="F1933" s="26">
        <v>10</v>
      </c>
      <c r="G1933" s="94">
        <v>3.9809999999999999</v>
      </c>
      <c r="H1933" s="95">
        <f t="shared" si="30"/>
        <v>14385.619546945125</v>
      </c>
    </row>
    <row r="1934" spans="1:8" x14ac:dyDescent="0.25">
      <c r="A1934" s="1" t="s">
        <v>201</v>
      </c>
      <c r="B1934" s="1" t="s">
        <v>4331</v>
      </c>
      <c r="C1934" s="1" t="s">
        <v>4332</v>
      </c>
      <c r="D1934" s="93">
        <v>156.19999999999999</v>
      </c>
      <c r="E1934" s="29">
        <v>7716</v>
      </c>
      <c r="F1934" s="26">
        <v>10</v>
      </c>
      <c r="G1934" s="94">
        <v>3.9809999999999999</v>
      </c>
      <c r="H1934" s="95">
        <f t="shared" si="30"/>
        <v>12830.82191934211</v>
      </c>
    </row>
    <row r="1935" spans="1:8" x14ac:dyDescent="0.25">
      <c r="A1935" s="1" t="s">
        <v>201</v>
      </c>
      <c r="B1935" s="1" t="s">
        <v>4333</v>
      </c>
      <c r="C1935" s="1" t="s">
        <v>4334</v>
      </c>
      <c r="D1935" s="93">
        <v>149.1</v>
      </c>
      <c r="E1935" s="29">
        <v>5934</v>
      </c>
      <c r="F1935" s="26">
        <v>10</v>
      </c>
      <c r="G1935" s="94">
        <v>3.9809999999999999</v>
      </c>
      <c r="H1935" s="95">
        <f t="shared" si="30"/>
        <v>9867.5605584987134</v>
      </c>
    </row>
    <row r="1936" spans="1:8" x14ac:dyDescent="0.25">
      <c r="A1936" s="1" t="s">
        <v>201</v>
      </c>
      <c r="B1936" s="1" t="s">
        <v>4335</v>
      </c>
      <c r="C1936" s="1" t="s">
        <v>4336</v>
      </c>
      <c r="D1936" s="93">
        <v>169.3</v>
      </c>
      <c r="E1936" s="29">
        <v>9140</v>
      </c>
      <c r="F1936" s="26">
        <v>11</v>
      </c>
      <c r="G1936" s="94">
        <v>4.6420000000000003</v>
      </c>
      <c r="H1936" s="95">
        <f t="shared" si="30"/>
        <v>17722.354222187867</v>
      </c>
    </row>
    <row r="1937" spans="1:8" x14ac:dyDescent="0.25">
      <c r="A1937" s="1" t="s">
        <v>201</v>
      </c>
      <c r="B1937" s="1" t="s">
        <v>4337</v>
      </c>
      <c r="C1937" s="1" t="s">
        <v>4338</v>
      </c>
      <c r="D1937" s="93">
        <v>102.4</v>
      </c>
      <c r="E1937" s="29">
        <v>5785</v>
      </c>
      <c r="F1937" s="26">
        <v>6</v>
      </c>
      <c r="G1937" s="94">
        <v>2.1539999999999999</v>
      </c>
      <c r="H1937" s="95">
        <f t="shared" si="30"/>
        <v>5204.9809347937853</v>
      </c>
    </row>
    <row r="1938" spans="1:8" x14ac:dyDescent="0.25">
      <c r="A1938" s="1" t="s">
        <v>201</v>
      </c>
      <c r="B1938" s="1" t="s">
        <v>4339</v>
      </c>
      <c r="C1938" s="1" t="s">
        <v>4340</v>
      </c>
      <c r="D1938" s="93">
        <v>87.4</v>
      </c>
      <c r="E1938" s="29">
        <v>9310</v>
      </c>
      <c r="F1938" s="26">
        <v>5</v>
      </c>
      <c r="G1938" s="94">
        <v>1.8480000000000001</v>
      </c>
      <c r="H1938" s="95">
        <f t="shared" si="30"/>
        <v>7186.5711345991258</v>
      </c>
    </row>
    <row r="1939" spans="1:8" x14ac:dyDescent="0.25">
      <c r="A1939" s="1" t="s">
        <v>201</v>
      </c>
      <c r="B1939" s="1" t="s">
        <v>4341</v>
      </c>
      <c r="C1939" s="1" t="s">
        <v>4342</v>
      </c>
      <c r="D1939" s="93">
        <v>83.4</v>
      </c>
      <c r="E1939" s="29">
        <v>8566</v>
      </c>
      <c r="F1939" s="26">
        <v>4</v>
      </c>
      <c r="G1939" s="94">
        <v>1.585</v>
      </c>
      <c r="H1939" s="95">
        <f t="shared" si="30"/>
        <v>5671.2320467958598</v>
      </c>
    </row>
    <row r="1940" spans="1:8" x14ac:dyDescent="0.25">
      <c r="A1940" s="1" t="s">
        <v>201</v>
      </c>
      <c r="B1940" s="1" t="s">
        <v>4343</v>
      </c>
      <c r="C1940" s="1" t="s">
        <v>4344</v>
      </c>
      <c r="D1940" s="93">
        <v>137.69999999999999</v>
      </c>
      <c r="E1940" s="29">
        <v>9778</v>
      </c>
      <c r="F1940" s="26">
        <v>9</v>
      </c>
      <c r="G1940" s="94">
        <v>3.415</v>
      </c>
      <c r="H1940" s="95">
        <f t="shared" si="30"/>
        <v>13947.964128333737</v>
      </c>
    </row>
    <row r="1941" spans="1:8" x14ac:dyDescent="0.25">
      <c r="A1941" s="1" t="s">
        <v>201</v>
      </c>
      <c r="B1941" s="1" t="s">
        <v>4345</v>
      </c>
      <c r="C1941" s="1" t="s">
        <v>4346</v>
      </c>
      <c r="D1941" s="93">
        <v>125.3</v>
      </c>
      <c r="E1941" s="29">
        <v>7400</v>
      </c>
      <c r="F1941" s="26">
        <v>8</v>
      </c>
      <c r="G1941" s="94">
        <v>2.9289999999999998</v>
      </c>
      <c r="H1941" s="95">
        <f t="shared" si="30"/>
        <v>9053.5972767018538</v>
      </c>
    </row>
    <row r="1942" spans="1:8" x14ac:dyDescent="0.25">
      <c r="A1942" s="1" t="s">
        <v>201</v>
      </c>
      <c r="B1942" s="1" t="s">
        <v>4347</v>
      </c>
      <c r="C1942" s="1" t="s">
        <v>4348</v>
      </c>
      <c r="D1942" s="93">
        <v>113.9</v>
      </c>
      <c r="E1942" s="29">
        <v>8311</v>
      </c>
      <c r="F1942" s="26">
        <v>7</v>
      </c>
      <c r="G1942" s="94">
        <v>2.512</v>
      </c>
      <c r="H1942" s="95">
        <f t="shared" si="30"/>
        <v>8720.532364162329</v>
      </c>
    </row>
    <row r="1943" spans="1:8" x14ac:dyDescent="0.25">
      <c r="A1943" s="1" t="s">
        <v>201</v>
      </c>
      <c r="B1943" s="1" t="s">
        <v>4349</v>
      </c>
      <c r="C1943" s="1" t="s">
        <v>4350</v>
      </c>
      <c r="D1943" s="93">
        <v>159.19999999999999</v>
      </c>
      <c r="E1943" s="29">
        <v>6999</v>
      </c>
      <c r="F1943" s="26">
        <v>11</v>
      </c>
      <c r="G1943" s="94">
        <v>4.6420000000000003</v>
      </c>
      <c r="H1943" s="95">
        <f t="shared" si="30"/>
        <v>13570.980000119573</v>
      </c>
    </row>
    <row r="1944" spans="1:8" x14ac:dyDescent="0.25">
      <c r="A1944" s="1" t="s">
        <v>201</v>
      </c>
      <c r="B1944" s="1" t="s">
        <v>4351</v>
      </c>
      <c r="C1944" s="1" t="s">
        <v>4352</v>
      </c>
      <c r="D1944" s="93">
        <v>204.2</v>
      </c>
      <c r="E1944" s="29">
        <v>6821</v>
      </c>
      <c r="F1944" s="26">
        <v>14</v>
      </c>
      <c r="G1944" s="94">
        <v>7.3559999999999999</v>
      </c>
      <c r="H1944" s="95">
        <f t="shared" si="30"/>
        <v>20958.483300792817</v>
      </c>
    </row>
    <row r="1945" spans="1:8" x14ac:dyDescent="0.25">
      <c r="A1945" s="1" t="s">
        <v>201</v>
      </c>
      <c r="B1945" s="1" t="s">
        <v>4353</v>
      </c>
      <c r="C1945" s="1" t="s">
        <v>4354</v>
      </c>
      <c r="D1945" s="93">
        <v>62.9</v>
      </c>
      <c r="E1945" s="29">
        <v>8536</v>
      </c>
      <c r="F1945" s="26">
        <v>3</v>
      </c>
      <c r="G1945" s="94">
        <v>1.359</v>
      </c>
      <c r="H1945" s="95">
        <f t="shared" si="30"/>
        <v>4845.5596474669355</v>
      </c>
    </row>
    <row r="1946" spans="1:8" x14ac:dyDescent="0.25">
      <c r="A1946" s="1" t="s">
        <v>201</v>
      </c>
      <c r="B1946" s="1" t="s">
        <v>4355</v>
      </c>
      <c r="C1946" s="1" t="s">
        <v>4356</v>
      </c>
      <c r="D1946" s="93">
        <v>78.3</v>
      </c>
      <c r="E1946" s="29">
        <v>5969</v>
      </c>
      <c r="F1946" s="26">
        <v>4</v>
      </c>
      <c r="G1946" s="94">
        <v>1.585</v>
      </c>
      <c r="H1946" s="95">
        <f t="shared" si="30"/>
        <v>3951.8543179225403</v>
      </c>
    </row>
    <row r="1947" spans="1:8" x14ac:dyDescent="0.25">
      <c r="A1947" s="1" t="s">
        <v>201</v>
      </c>
      <c r="B1947" s="1" t="s">
        <v>4357</v>
      </c>
      <c r="C1947" s="1" t="s">
        <v>4358</v>
      </c>
      <c r="D1947" s="93">
        <v>81</v>
      </c>
      <c r="E1947" s="29">
        <v>9399</v>
      </c>
      <c r="F1947" s="26">
        <v>4</v>
      </c>
      <c r="G1947" s="94">
        <v>1.585</v>
      </c>
      <c r="H1947" s="95">
        <f t="shared" si="30"/>
        <v>6222.7305636042811</v>
      </c>
    </row>
    <row r="1948" spans="1:8" x14ac:dyDescent="0.25">
      <c r="A1948" s="1" t="s">
        <v>204</v>
      </c>
      <c r="B1948" s="1" t="s">
        <v>4359</v>
      </c>
      <c r="C1948" s="1" t="s">
        <v>4360</v>
      </c>
      <c r="D1948" s="93">
        <v>100.2</v>
      </c>
      <c r="E1948" s="29">
        <v>7910</v>
      </c>
      <c r="F1948" s="26">
        <v>6</v>
      </c>
      <c r="G1948" s="94">
        <v>2.1539999999999999</v>
      </c>
      <c r="H1948" s="95">
        <f t="shared" si="30"/>
        <v>7116.9229376350631</v>
      </c>
    </row>
    <row r="1949" spans="1:8" x14ac:dyDescent="0.25">
      <c r="A1949" s="1" t="s">
        <v>204</v>
      </c>
      <c r="B1949" s="1" t="s">
        <v>4361</v>
      </c>
      <c r="C1949" s="1" t="s">
        <v>4362</v>
      </c>
      <c r="D1949" s="93">
        <v>108.3</v>
      </c>
      <c r="E1949" s="29">
        <v>5988</v>
      </c>
      <c r="F1949" s="26">
        <v>6</v>
      </c>
      <c r="G1949" s="94">
        <v>2.1539999999999999</v>
      </c>
      <c r="H1949" s="95">
        <f t="shared" si="30"/>
        <v>5387.6276296534461</v>
      </c>
    </row>
    <row r="1950" spans="1:8" x14ac:dyDescent="0.25">
      <c r="A1950" s="1" t="s">
        <v>204</v>
      </c>
      <c r="B1950" s="1" t="s">
        <v>4363</v>
      </c>
      <c r="C1950" s="1" t="s">
        <v>4364</v>
      </c>
      <c r="D1950" s="93">
        <v>73.8</v>
      </c>
      <c r="E1950" s="29">
        <v>6997</v>
      </c>
      <c r="F1950" s="26">
        <v>4</v>
      </c>
      <c r="G1950" s="94">
        <v>1.585</v>
      </c>
      <c r="H1950" s="95">
        <f t="shared" si="30"/>
        <v>4632.4551285816742</v>
      </c>
    </row>
    <row r="1951" spans="1:8" x14ac:dyDescent="0.25">
      <c r="A1951" s="1" t="s">
        <v>204</v>
      </c>
      <c r="B1951" s="1" t="s">
        <v>4365</v>
      </c>
      <c r="C1951" s="1" t="s">
        <v>4366</v>
      </c>
      <c r="D1951" s="93">
        <v>95.9</v>
      </c>
      <c r="E1951" s="29">
        <v>9048</v>
      </c>
      <c r="F1951" s="26">
        <v>5</v>
      </c>
      <c r="G1951" s="94">
        <v>1.8480000000000001</v>
      </c>
      <c r="H1951" s="95">
        <f t="shared" si="30"/>
        <v>6984.328209006756</v>
      </c>
    </row>
    <row r="1952" spans="1:8" x14ac:dyDescent="0.25">
      <c r="A1952" s="1" t="s">
        <v>204</v>
      </c>
      <c r="B1952" s="1" t="s">
        <v>4367</v>
      </c>
      <c r="C1952" s="1" t="s">
        <v>4368</v>
      </c>
      <c r="D1952" s="93">
        <v>123.3</v>
      </c>
      <c r="E1952" s="29">
        <v>7488</v>
      </c>
      <c r="F1952" s="26">
        <v>8</v>
      </c>
      <c r="G1952" s="94">
        <v>2.9289999999999998</v>
      </c>
      <c r="H1952" s="95">
        <f t="shared" si="30"/>
        <v>9161.2616767491199</v>
      </c>
    </row>
    <row r="1953" spans="1:8" x14ac:dyDescent="0.25">
      <c r="A1953" s="1" t="s">
        <v>204</v>
      </c>
      <c r="B1953" s="1" t="s">
        <v>4369</v>
      </c>
      <c r="C1953" s="1" t="s">
        <v>4370</v>
      </c>
      <c r="D1953" s="93">
        <v>136.19999999999999</v>
      </c>
      <c r="E1953" s="29">
        <v>8285</v>
      </c>
      <c r="F1953" s="26">
        <v>9</v>
      </c>
      <c r="G1953" s="94">
        <v>3.415</v>
      </c>
      <c r="H1953" s="95">
        <f t="shared" si="30"/>
        <v>11818.25350820669</v>
      </c>
    </row>
    <row r="1954" spans="1:8" x14ac:dyDescent="0.25">
      <c r="A1954" s="1" t="s">
        <v>204</v>
      </c>
      <c r="B1954" s="1" t="s">
        <v>4371</v>
      </c>
      <c r="C1954" s="1" t="s">
        <v>4372</v>
      </c>
      <c r="D1954" s="93">
        <v>129</v>
      </c>
      <c r="E1954" s="29">
        <v>6482</v>
      </c>
      <c r="F1954" s="26">
        <v>8</v>
      </c>
      <c r="G1954" s="94">
        <v>2.9289999999999998</v>
      </c>
      <c r="H1954" s="95">
        <f t="shared" si="30"/>
        <v>7930.461830754246</v>
      </c>
    </row>
    <row r="1955" spans="1:8" x14ac:dyDescent="0.25">
      <c r="A1955" s="1" t="s">
        <v>204</v>
      </c>
      <c r="B1955" s="1" t="s">
        <v>4373</v>
      </c>
      <c r="C1955" s="1" t="s">
        <v>4374</v>
      </c>
      <c r="D1955" s="93">
        <v>96.2</v>
      </c>
      <c r="E1955" s="29">
        <v>8765</v>
      </c>
      <c r="F1955" s="26">
        <v>5</v>
      </c>
      <c r="G1955" s="94">
        <v>1.8480000000000001</v>
      </c>
      <c r="H1955" s="95">
        <f t="shared" si="30"/>
        <v>6765.8749725844618</v>
      </c>
    </row>
    <row r="1956" spans="1:8" x14ac:dyDescent="0.25">
      <c r="A1956" s="1" t="s">
        <v>204</v>
      </c>
      <c r="B1956" s="1" t="s">
        <v>4375</v>
      </c>
      <c r="C1956" s="1" t="s">
        <v>4376</v>
      </c>
      <c r="D1956" s="93">
        <v>86.4</v>
      </c>
      <c r="E1956" s="29">
        <v>8335</v>
      </c>
      <c r="F1956" s="26">
        <v>5</v>
      </c>
      <c r="G1956" s="94">
        <v>1.8480000000000001</v>
      </c>
      <c r="H1956" s="95">
        <f t="shared" si="30"/>
        <v>6433.9495603527084</v>
      </c>
    </row>
    <row r="1957" spans="1:8" x14ac:dyDescent="0.25">
      <c r="A1957" s="1" t="s">
        <v>204</v>
      </c>
      <c r="B1957" s="1" t="s">
        <v>4377</v>
      </c>
      <c r="C1957" s="1" t="s">
        <v>4378</v>
      </c>
      <c r="D1957" s="93">
        <v>140.30000000000001</v>
      </c>
      <c r="E1957" s="29">
        <v>6724</v>
      </c>
      <c r="F1957" s="26">
        <v>9</v>
      </c>
      <c r="G1957" s="94">
        <v>3.415</v>
      </c>
      <c r="H1957" s="95">
        <f t="shared" si="30"/>
        <v>9591.5433420859099</v>
      </c>
    </row>
    <row r="1958" spans="1:8" x14ac:dyDescent="0.25">
      <c r="A1958" s="1" t="s">
        <v>204</v>
      </c>
      <c r="B1958" s="1" t="s">
        <v>4379</v>
      </c>
      <c r="C1958" s="1" t="s">
        <v>4380</v>
      </c>
      <c r="D1958" s="93">
        <v>131.30000000000001</v>
      </c>
      <c r="E1958" s="29">
        <v>7236</v>
      </c>
      <c r="F1958" s="26">
        <v>8</v>
      </c>
      <c r="G1958" s="94">
        <v>2.9289999999999998</v>
      </c>
      <c r="H1958" s="95">
        <f t="shared" si="30"/>
        <v>8852.9499857046794</v>
      </c>
    </row>
    <row r="1959" spans="1:8" x14ac:dyDescent="0.25">
      <c r="A1959" s="1" t="s">
        <v>204</v>
      </c>
      <c r="B1959" s="1" t="s">
        <v>4381</v>
      </c>
      <c r="C1959" s="1" t="s">
        <v>4382</v>
      </c>
      <c r="D1959" s="93">
        <v>82.7</v>
      </c>
      <c r="E1959" s="29">
        <v>5823</v>
      </c>
      <c r="F1959" s="26">
        <v>4</v>
      </c>
      <c r="G1959" s="94">
        <v>1.585</v>
      </c>
      <c r="H1959" s="95">
        <f t="shared" si="30"/>
        <v>3855.1931132958543</v>
      </c>
    </row>
    <row r="1960" spans="1:8" x14ac:dyDescent="0.25">
      <c r="A1960" s="1" t="s">
        <v>204</v>
      </c>
      <c r="B1960" s="1" t="s">
        <v>4383</v>
      </c>
      <c r="C1960" s="1" t="s">
        <v>4384</v>
      </c>
      <c r="D1960" s="93">
        <v>151.1</v>
      </c>
      <c r="E1960" s="29">
        <v>8043</v>
      </c>
      <c r="F1960" s="26">
        <v>10</v>
      </c>
      <c r="G1960" s="94">
        <v>3.9809999999999999</v>
      </c>
      <c r="H1960" s="95">
        <f t="shared" si="30"/>
        <v>13374.58536771236</v>
      </c>
    </row>
    <row r="1961" spans="1:8" x14ac:dyDescent="0.25">
      <c r="A1961" s="1" t="s">
        <v>204</v>
      </c>
      <c r="B1961" s="1" t="s">
        <v>4385</v>
      </c>
      <c r="C1961" s="1" t="s">
        <v>4386</v>
      </c>
      <c r="D1961" s="93">
        <v>82.1</v>
      </c>
      <c r="E1961" s="29">
        <v>6647</v>
      </c>
      <c r="F1961" s="26">
        <v>4</v>
      </c>
      <c r="G1961" s="94">
        <v>1.585</v>
      </c>
      <c r="H1961" s="95">
        <f t="shared" si="30"/>
        <v>4400.7330626957828</v>
      </c>
    </row>
    <row r="1962" spans="1:8" x14ac:dyDescent="0.25">
      <c r="A1962" s="1" t="s">
        <v>204</v>
      </c>
      <c r="B1962" s="1" t="s">
        <v>4387</v>
      </c>
      <c r="C1962" s="1" t="s">
        <v>4388</v>
      </c>
      <c r="D1962" s="93">
        <v>153.1</v>
      </c>
      <c r="E1962" s="29">
        <v>7055</v>
      </c>
      <c r="F1962" s="26">
        <v>10</v>
      </c>
      <c r="G1962" s="94">
        <v>3.9809999999999999</v>
      </c>
      <c r="H1962" s="95">
        <f t="shared" si="30"/>
        <v>11731.65482645912</v>
      </c>
    </row>
    <row r="1963" spans="1:8" x14ac:dyDescent="0.25">
      <c r="A1963" s="1" t="s">
        <v>204</v>
      </c>
      <c r="B1963" s="1" t="s">
        <v>4389</v>
      </c>
      <c r="C1963" s="1" t="s">
        <v>4390</v>
      </c>
      <c r="D1963" s="93">
        <v>107.4</v>
      </c>
      <c r="E1963" s="29">
        <v>5901</v>
      </c>
      <c r="F1963" s="26">
        <v>6</v>
      </c>
      <c r="G1963" s="94">
        <v>2.1539999999999999</v>
      </c>
      <c r="H1963" s="95">
        <f t="shared" si="30"/>
        <v>5309.3504747135912</v>
      </c>
    </row>
    <row r="1964" spans="1:8" x14ac:dyDescent="0.25">
      <c r="A1964" s="1" t="s">
        <v>204</v>
      </c>
      <c r="B1964" s="1" t="s">
        <v>4391</v>
      </c>
      <c r="C1964" s="1" t="s">
        <v>4392</v>
      </c>
      <c r="D1964" s="93">
        <v>149.19999999999999</v>
      </c>
      <c r="E1964" s="29">
        <v>7795</v>
      </c>
      <c r="F1964" s="26">
        <v>10</v>
      </c>
      <c r="G1964" s="94">
        <v>3.9809999999999999</v>
      </c>
      <c r="H1964" s="95">
        <f t="shared" si="30"/>
        <v>12962.189847235841</v>
      </c>
    </row>
    <row r="1965" spans="1:8" x14ac:dyDescent="0.25">
      <c r="A1965" s="1" t="s">
        <v>204</v>
      </c>
      <c r="B1965" s="1" t="s">
        <v>4393</v>
      </c>
      <c r="C1965" s="1" t="s">
        <v>4394</v>
      </c>
      <c r="D1965" s="93">
        <v>126</v>
      </c>
      <c r="E1965" s="29">
        <v>8333</v>
      </c>
      <c r="F1965" s="26">
        <v>8</v>
      </c>
      <c r="G1965" s="94">
        <v>2.9289999999999998</v>
      </c>
      <c r="H1965" s="95">
        <f t="shared" si="30"/>
        <v>10195.084609021156</v>
      </c>
    </row>
    <row r="1966" spans="1:8" x14ac:dyDescent="0.25">
      <c r="A1966" s="1" t="s">
        <v>204</v>
      </c>
      <c r="B1966" s="1" t="s">
        <v>4395</v>
      </c>
      <c r="C1966" s="1" t="s">
        <v>4396</v>
      </c>
      <c r="D1966" s="93">
        <v>87.4</v>
      </c>
      <c r="E1966" s="29">
        <v>9008</v>
      </c>
      <c r="F1966" s="26">
        <v>5</v>
      </c>
      <c r="G1966" s="94">
        <v>1.8480000000000001</v>
      </c>
      <c r="H1966" s="95">
        <f t="shared" si="30"/>
        <v>6953.451426473569</v>
      </c>
    </row>
    <row r="1967" spans="1:8" x14ac:dyDescent="0.25">
      <c r="A1967" s="1" t="s">
        <v>204</v>
      </c>
      <c r="B1967" s="1" t="s">
        <v>4397</v>
      </c>
      <c r="C1967" s="1" t="s">
        <v>4398</v>
      </c>
      <c r="D1967" s="93">
        <v>111</v>
      </c>
      <c r="E1967" s="29">
        <v>7868</v>
      </c>
      <c r="F1967" s="26">
        <v>7</v>
      </c>
      <c r="G1967" s="94">
        <v>2.512</v>
      </c>
      <c r="H1967" s="95">
        <f t="shared" si="30"/>
        <v>8255.7031213126229</v>
      </c>
    </row>
    <row r="1968" spans="1:8" x14ac:dyDescent="0.25">
      <c r="A1968" s="1" t="s">
        <v>204</v>
      </c>
      <c r="B1968" s="1" t="s">
        <v>4399</v>
      </c>
      <c r="C1968" s="1" t="s">
        <v>4400</v>
      </c>
      <c r="D1968" s="93">
        <v>80.400000000000006</v>
      </c>
      <c r="E1968" s="29">
        <v>9647</v>
      </c>
      <c r="F1968" s="26">
        <v>4</v>
      </c>
      <c r="G1968" s="94">
        <v>1.585</v>
      </c>
      <c r="H1968" s="95">
        <f t="shared" si="30"/>
        <v>6386.9221988605714</v>
      </c>
    </row>
    <row r="1969" spans="1:8" x14ac:dyDescent="0.25">
      <c r="A1969" s="1" t="s">
        <v>204</v>
      </c>
      <c r="B1969" s="1" t="s">
        <v>4401</v>
      </c>
      <c r="C1969" s="1" t="s">
        <v>4402</v>
      </c>
      <c r="D1969" s="93">
        <v>152.1</v>
      </c>
      <c r="E1969" s="29">
        <v>7408</v>
      </c>
      <c r="F1969" s="26">
        <v>10</v>
      </c>
      <c r="G1969" s="94">
        <v>3.9809999999999999</v>
      </c>
      <c r="H1969" s="95">
        <f t="shared" si="30"/>
        <v>12318.653289072879</v>
      </c>
    </row>
    <row r="1970" spans="1:8" x14ac:dyDescent="0.25">
      <c r="A1970" s="1" t="s">
        <v>204</v>
      </c>
      <c r="B1970" s="1" t="s">
        <v>4403</v>
      </c>
      <c r="C1970" s="1" t="s">
        <v>4404</v>
      </c>
      <c r="D1970" s="93">
        <v>137.19999999999999</v>
      </c>
      <c r="E1970" s="29">
        <v>8409</v>
      </c>
      <c r="F1970" s="26">
        <v>9</v>
      </c>
      <c r="G1970" s="94">
        <v>3.415</v>
      </c>
      <c r="H1970" s="95">
        <f t="shared" si="30"/>
        <v>11995.135033254079</v>
      </c>
    </row>
    <row r="1971" spans="1:8" x14ac:dyDescent="0.25">
      <c r="A1971" s="1" t="s">
        <v>204</v>
      </c>
      <c r="B1971" s="1" t="s">
        <v>4405</v>
      </c>
      <c r="C1971" s="1" t="s">
        <v>4406</v>
      </c>
      <c r="D1971" s="93">
        <v>67</v>
      </c>
      <c r="E1971" s="29">
        <v>5246</v>
      </c>
      <c r="F1971" s="26">
        <v>3</v>
      </c>
      <c r="G1971" s="94">
        <v>1.359</v>
      </c>
      <c r="H1971" s="95">
        <f t="shared" si="30"/>
        <v>2977.9528948701436</v>
      </c>
    </row>
    <row r="1972" spans="1:8" x14ac:dyDescent="0.25">
      <c r="A1972" s="1" t="s">
        <v>204</v>
      </c>
      <c r="B1972" s="1" t="s">
        <v>4407</v>
      </c>
      <c r="C1972" s="1" t="s">
        <v>4408</v>
      </c>
      <c r="D1972" s="93">
        <v>94.6</v>
      </c>
      <c r="E1972" s="29">
        <v>8548</v>
      </c>
      <c r="F1972" s="26">
        <v>5</v>
      </c>
      <c r="G1972" s="94">
        <v>1.8480000000000001</v>
      </c>
      <c r="H1972" s="95">
        <f t="shared" si="30"/>
        <v>6598.3684273419267</v>
      </c>
    </row>
    <row r="1973" spans="1:8" x14ac:dyDescent="0.25">
      <c r="A1973" s="1" t="s">
        <v>204</v>
      </c>
      <c r="B1973" s="1" t="s">
        <v>4409</v>
      </c>
      <c r="C1973" s="1" t="s">
        <v>4410</v>
      </c>
      <c r="D1973" s="93">
        <v>102.7</v>
      </c>
      <c r="E1973" s="29">
        <v>7936</v>
      </c>
      <c r="F1973" s="26">
        <v>6</v>
      </c>
      <c r="G1973" s="94">
        <v>2.1539999999999999</v>
      </c>
      <c r="H1973" s="95">
        <f t="shared" si="30"/>
        <v>7140.3161103757093</v>
      </c>
    </row>
    <row r="1974" spans="1:8" x14ac:dyDescent="0.25">
      <c r="A1974" s="1" t="s">
        <v>204</v>
      </c>
      <c r="B1974" s="1" t="s">
        <v>4411</v>
      </c>
      <c r="C1974" s="1" t="s">
        <v>4412</v>
      </c>
      <c r="D1974" s="93">
        <v>87.5</v>
      </c>
      <c r="E1974" s="29">
        <v>7071</v>
      </c>
      <c r="F1974" s="26">
        <v>5</v>
      </c>
      <c r="G1974" s="94">
        <v>1.8480000000000001</v>
      </c>
      <c r="H1974" s="95">
        <f t="shared" si="30"/>
        <v>5458.2432323040202</v>
      </c>
    </row>
    <row r="1975" spans="1:8" x14ac:dyDescent="0.25">
      <c r="A1975" s="1" t="s">
        <v>204</v>
      </c>
      <c r="B1975" s="1" t="s">
        <v>4413</v>
      </c>
      <c r="C1975" s="1" t="s">
        <v>4414</v>
      </c>
      <c r="D1975" s="93">
        <v>66.5</v>
      </c>
      <c r="E1975" s="29">
        <v>5643</v>
      </c>
      <c r="F1975" s="26">
        <v>3</v>
      </c>
      <c r="G1975" s="94">
        <v>1.359</v>
      </c>
      <c r="H1975" s="95">
        <f t="shared" si="30"/>
        <v>3203.3145607610022</v>
      </c>
    </row>
    <row r="1976" spans="1:8" x14ac:dyDescent="0.25">
      <c r="A1976" s="1" t="s">
        <v>204</v>
      </c>
      <c r="B1976" s="1" t="s">
        <v>4415</v>
      </c>
      <c r="C1976" s="1" t="s">
        <v>4416</v>
      </c>
      <c r="D1976" s="93">
        <v>97.1</v>
      </c>
      <c r="E1976" s="29">
        <v>5796</v>
      </c>
      <c r="F1976" s="26">
        <v>6</v>
      </c>
      <c r="G1976" s="94">
        <v>2.1539999999999999</v>
      </c>
      <c r="H1976" s="95">
        <f t="shared" si="30"/>
        <v>5214.8780463379044</v>
      </c>
    </row>
    <row r="1977" spans="1:8" x14ac:dyDescent="0.25">
      <c r="A1977" s="1" t="s">
        <v>204</v>
      </c>
      <c r="B1977" s="1" t="s">
        <v>4417</v>
      </c>
      <c r="C1977" s="1" t="s">
        <v>4418</v>
      </c>
      <c r="D1977" s="93">
        <v>87.7</v>
      </c>
      <c r="E1977" s="29">
        <v>5799</v>
      </c>
      <c r="F1977" s="26">
        <v>5</v>
      </c>
      <c r="G1977" s="94">
        <v>1.8480000000000001</v>
      </c>
      <c r="H1977" s="95">
        <f t="shared" si="30"/>
        <v>4476.3615477486928</v>
      </c>
    </row>
    <row r="1978" spans="1:8" x14ac:dyDescent="0.25">
      <c r="A1978" s="1" t="s">
        <v>204</v>
      </c>
      <c r="B1978" s="1" t="s">
        <v>4419</v>
      </c>
      <c r="C1978" s="1" t="s">
        <v>4420</v>
      </c>
      <c r="D1978" s="93">
        <v>105.3</v>
      </c>
      <c r="E1978" s="29">
        <v>6291</v>
      </c>
      <c r="F1978" s="26">
        <v>6</v>
      </c>
      <c r="G1978" s="94">
        <v>2.1539999999999999</v>
      </c>
      <c r="H1978" s="95">
        <f t="shared" si="30"/>
        <v>5660.2480658232853</v>
      </c>
    </row>
    <row r="1979" spans="1:8" x14ac:dyDescent="0.25">
      <c r="A1979" s="1" t="s">
        <v>204</v>
      </c>
      <c r="B1979" s="1" t="s">
        <v>4421</v>
      </c>
      <c r="C1979" s="1" t="s">
        <v>4422</v>
      </c>
      <c r="D1979" s="93">
        <v>117.9</v>
      </c>
      <c r="E1979" s="29">
        <v>5990</v>
      </c>
      <c r="F1979" s="26">
        <v>7</v>
      </c>
      <c r="G1979" s="94">
        <v>2.512</v>
      </c>
      <c r="H1979" s="95">
        <f t="shared" si="30"/>
        <v>6285.162899931699</v>
      </c>
    </row>
    <row r="1980" spans="1:8" x14ac:dyDescent="0.25">
      <c r="A1980" s="1" t="s">
        <v>204</v>
      </c>
      <c r="B1980" s="1" t="s">
        <v>4423</v>
      </c>
      <c r="C1980" s="1" t="s">
        <v>4424</v>
      </c>
      <c r="D1980" s="93">
        <v>118.8</v>
      </c>
      <c r="E1980" s="29">
        <v>10002</v>
      </c>
      <c r="F1980" s="26">
        <v>7</v>
      </c>
      <c r="G1980" s="94">
        <v>2.512</v>
      </c>
      <c r="H1980" s="95">
        <f t="shared" si="30"/>
        <v>10494.857984159744</v>
      </c>
    </row>
    <row r="1981" spans="1:8" x14ac:dyDescent="0.25">
      <c r="A1981" s="1" t="s">
        <v>204</v>
      </c>
      <c r="B1981" s="1" t="s">
        <v>4425</v>
      </c>
      <c r="C1981" s="1" t="s">
        <v>4426</v>
      </c>
      <c r="D1981" s="93">
        <v>104.2</v>
      </c>
      <c r="E1981" s="29">
        <v>7436</v>
      </c>
      <c r="F1981" s="26">
        <v>6</v>
      </c>
      <c r="G1981" s="94">
        <v>2.1539999999999999</v>
      </c>
      <c r="H1981" s="95">
        <f t="shared" si="30"/>
        <v>6690.4474038248209</v>
      </c>
    </row>
    <row r="1982" spans="1:8" x14ac:dyDescent="0.25">
      <c r="A1982" s="1" t="s">
        <v>204</v>
      </c>
      <c r="B1982" s="1" t="s">
        <v>4427</v>
      </c>
      <c r="C1982" s="1" t="s">
        <v>4428</v>
      </c>
      <c r="D1982" s="93">
        <v>104.4</v>
      </c>
      <c r="E1982" s="29">
        <v>8085</v>
      </c>
      <c r="F1982" s="26">
        <v>6</v>
      </c>
      <c r="G1982" s="94">
        <v>2.1539999999999999</v>
      </c>
      <c r="H1982" s="95">
        <f t="shared" si="30"/>
        <v>7274.3769849278751</v>
      </c>
    </row>
    <row r="1983" spans="1:8" x14ac:dyDescent="0.25">
      <c r="A1983" s="1" t="s">
        <v>204</v>
      </c>
      <c r="B1983" s="1" t="s">
        <v>4429</v>
      </c>
      <c r="C1983" s="1" t="s">
        <v>4430</v>
      </c>
      <c r="D1983" s="93">
        <v>69.7</v>
      </c>
      <c r="E1983" s="29">
        <v>6156</v>
      </c>
      <c r="F1983" s="26">
        <v>3</v>
      </c>
      <c r="G1983" s="94">
        <v>1.359</v>
      </c>
      <c r="H1983" s="95">
        <f t="shared" si="30"/>
        <v>3494.5249753756393</v>
      </c>
    </row>
    <row r="1984" spans="1:8" x14ac:dyDescent="0.25">
      <c r="A1984" s="1" t="s">
        <v>204</v>
      </c>
      <c r="B1984" s="1" t="s">
        <v>4431</v>
      </c>
      <c r="C1984" s="1" t="s">
        <v>4432</v>
      </c>
      <c r="D1984" s="93">
        <v>131.30000000000001</v>
      </c>
      <c r="E1984" s="29">
        <v>6614</v>
      </c>
      <c r="F1984" s="26">
        <v>8</v>
      </c>
      <c r="G1984" s="94">
        <v>2.9289999999999998</v>
      </c>
      <c r="H1984" s="95">
        <f t="shared" si="30"/>
        <v>8091.9584308251451</v>
      </c>
    </row>
    <row r="1985" spans="1:8" x14ac:dyDescent="0.25">
      <c r="A1985" s="1" t="s">
        <v>204</v>
      </c>
      <c r="B1985" s="1" t="s">
        <v>4433</v>
      </c>
      <c r="C1985" s="1" t="s">
        <v>4434</v>
      </c>
      <c r="D1985" s="93">
        <v>92.7</v>
      </c>
      <c r="E1985" s="29">
        <v>5820</v>
      </c>
      <c r="F1985" s="26">
        <v>5</v>
      </c>
      <c r="G1985" s="94">
        <v>1.8480000000000001</v>
      </c>
      <c r="H1985" s="95">
        <f t="shared" si="30"/>
        <v>4492.5718585786162</v>
      </c>
    </row>
    <row r="1986" spans="1:8" x14ac:dyDescent="0.25">
      <c r="A1986" s="1" t="s">
        <v>204</v>
      </c>
      <c r="B1986" s="1" t="s">
        <v>4435</v>
      </c>
      <c r="C1986" s="1" t="s">
        <v>4436</v>
      </c>
      <c r="D1986" s="93">
        <v>100.7</v>
      </c>
      <c r="E1986" s="29">
        <v>9458</v>
      </c>
      <c r="F1986" s="26">
        <v>6</v>
      </c>
      <c r="G1986" s="94">
        <v>2.1539999999999999</v>
      </c>
      <c r="H1986" s="95">
        <f t="shared" si="30"/>
        <v>8509.7164531166163</v>
      </c>
    </row>
    <row r="1987" spans="1:8" x14ac:dyDescent="0.25">
      <c r="A1987" s="1" t="s">
        <v>204</v>
      </c>
      <c r="B1987" s="1" t="s">
        <v>4437</v>
      </c>
      <c r="C1987" s="1" t="s">
        <v>4438</v>
      </c>
      <c r="D1987" s="93">
        <v>73.7</v>
      </c>
      <c r="E1987" s="29">
        <v>6296</v>
      </c>
      <c r="F1987" s="26">
        <v>4</v>
      </c>
      <c r="G1987" s="94">
        <v>1.585</v>
      </c>
      <c r="H1987" s="95">
        <f t="shared" si="30"/>
        <v>4168.3489337645024</v>
      </c>
    </row>
    <row r="1988" spans="1:8" x14ac:dyDescent="0.25">
      <c r="A1988" s="1" t="s">
        <v>204</v>
      </c>
      <c r="B1988" s="1" t="s">
        <v>4439</v>
      </c>
      <c r="C1988" s="1" t="s">
        <v>4440</v>
      </c>
      <c r="D1988" s="93">
        <v>72.5</v>
      </c>
      <c r="E1988" s="29">
        <v>5999</v>
      </c>
      <c r="F1988" s="26">
        <v>3</v>
      </c>
      <c r="G1988" s="94">
        <v>1.359</v>
      </c>
      <c r="H1988" s="95">
        <f t="shared" si="30"/>
        <v>3405.402099947768</v>
      </c>
    </row>
    <row r="1989" spans="1:8" x14ac:dyDescent="0.25">
      <c r="A1989" s="1" t="s">
        <v>204</v>
      </c>
      <c r="B1989" s="1" t="s">
        <v>4441</v>
      </c>
      <c r="C1989" s="1" t="s">
        <v>4442</v>
      </c>
      <c r="D1989" s="93">
        <v>72.400000000000006</v>
      </c>
      <c r="E1989" s="29">
        <v>6155</v>
      </c>
      <c r="F1989" s="26">
        <v>3</v>
      </c>
      <c r="G1989" s="94">
        <v>1.359</v>
      </c>
      <c r="H1989" s="95">
        <f t="shared" si="30"/>
        <v>3493.95731374871</v>
      </c>
    </row>
    <row r="1990" spans="1:8" x14ac:dyDescent="0.25">
      <c r="A1990" s="1" t="s">
        <v>204</v>
      </c>
      <c r="B1990" s="1" t="s">
        <v>4443</v>
      </c>
      <c r="C1990" s="1" t="s">
        <v>4444</v>
      </c>
      <c r="D1990" s="93">
        <v>67.3</v>
      </c>
      <c r="E1990" s="29">
        <v>8053</v>
      </c>
      <c r="F1990" s="26">
        <v>3</v>
      </c>
      <c r="G1990" s="94">
        <v>1.359</v>
      </c>
      <c r="H1990" s="95">
        <f t="shared" ref="H1990:H2053" si="31">E1990*G1990*$E$6797/SUMPRODUCT($E$5:$E$6795,$G$5:$G$6795)</f>
        <v>4571.3790816601722</v>
      </c>
    </row>
    <row r="1991" spans="1:8" x14ac:dyDescent="0.25">
      <c r="A1991" s="1" t="s">
        <v>207</v>
      </c>
      <c r="B1991" s="1" t="s">
        <v>4445</v>
      </c>
      <c r="C1991" s="1" t="s">
        <v>4446</v>
      </c>
      <c r="D1991" s="93">
        <v>126.2</v>
      </c>
      <c r="E1991" s="29">
        <v>8584</v>
      </c>
      <c r="F1991" s="26">
        <v>8</v>
      </c>
      <c r="G1991" s="94">
        <v>2.9289999999999998</v>
      </c>
      <c r="H1991" s="95">
        <f t="shared" si="31"/>
        <v>10502.172840974152</v>
      </c>
    </row>
    <row r="1992" spans="1:8" x14ac:dyDescent="0.25">
      <c r="A1992" s="1" t="s">
        <v>207</v>
      </c>
      <c r="B1992" s="1" t="s">
        <v>4447</v>
      </c>
      <c r="C1992" s="1" t="s">
        <v>4448</v>
      </c>
      <c r="D1992" s="93">
        <v>105.7</v>
      </c>
      <c r="E1992" s="29">
        <v>7559</v>
      </c>
      <c r="F1992" s="26">
        <v>6</v>
      </c>
      <c r="G1992" s="94">
        <v>2.1539999999999999</v>
      </c>
      <c r="H1992" s="95">
        <f t="shared" si="31"/>
        <v>6801.1151056363396</v>
      </c>
    </row>
    <row r="1993" spans="1:8" x14ac:dyDescent="0.25">
      <c r="A1993" s="1" t="s">
        <v>207</v>
      </c>
      <c r="B1993" s="1" t="s">
        <v>4449</v>
      </c>
      <c r="C1993" s="1" t="s">
        <v>4450</v>
      </c>
      <c r="D1993" s="93">
        <v>125.7</v>
      </c>
      <c r="E1993" s="29">
        <v>7760</v>
      </c>
      <c r="F1993" s="26">
        <v>8</v>
      </c>
      <c r="G1993" s="94">
        <v>2.9289999999999998</v>
      </c>
      <c r="H1993" s="95">
        <f t="shared" si="31"/>
        <v>9494.0425496224852</v>
      </c>
    </row>
    <row r="1994" spans="1:8" x14ac:dyDescent="0.25">
      <c r="A1994" s="1" t="s">
        <v>207</v>
      </c>
      <c r="B1994" s="1" t="s">
        <v>4451</v>
      </c>
      <c r="C1994" s="1" t="s">
        <v>4452</v>
      </c>
      <c r="D1994" s="93">
        <v>152.4</v>
      </c>
      <c r="E1994" s="29">
        <v>5660</v>
      </c>
      <c r="F1994" s="26">
        <v>10</v>
      </c>
      <c r="G1994" s="94">
        <v>3.9809999999999999</v>
      </c>
      <c r="H1994" s="95">
        <f t="shared" si="31"/>
        <v>9411.9300237786847</v>
      </c>
    </row>
    <row r="1995" spans="1:8" x14ac:dyDescent="0.25">
      <c r="A1995" s="1" t="s">
        <v>207</v>
      </c>
      <c r="B1995" s="1" t="s">
        <v>4453</v>
      </c>
      <c r="C1995" s="1" t="s">
        <v>4454</v>
      </c>
      <c r="D1995" s="93">
        <v>151.1</v>
      </c>
      <c r="E1995" s="29">
        <v>6536</v>
      </c>
      <c r="F1995" s="26">
        <v>10</v>
      </c>
      <c r="G1995" s="94">
        <v>3.9809999999999999</v>
      </c>
      <c r="H1995" s="95">
        <f t="shared" si="31"/>
        <v>10868.617426752206</v>
      </c>
    </row>
    <row r="1996" spans="1:8" x14ac:dyDescent="0.25">
      <c r="A1996" s="1" t="s">
        <v>207</v>
      </c>
      <c r="B1996" s="1" t="s">
        <v>4455</v>
      </c>
      <c r="C1996" s="1" t="s">
        <v>4456</v>
      </c>
      <c r="D1996" s="93">
        <v>77.400000000000006</v>
      </c>
      <c r="E1996" s="29">
        <v>6487</v>
      </c>
      <c r="F1996" s="26">
        <v>4</v>
      </c>
      <c r="G1996" s="94">
        <v>1.585</v>
      </c>
      <c r="H1996" s="95">
        <f t="shared" si="31"/>
        <v>4294.8029754336612</v>
      </c>
    </row>
    <row r="1997" spans="1:8" x14ac:dyDescent="0.25">
      <c r="A1997" s="1" t="s">
        <v>207</v>
      </c>
      <c r="B1997" s="1" t="s">
        <v>4457</v>
      </c>
      <c r="C1997" s="1" t="s">
        <v>4458</v>
      </c>
      <c r="D1997" s="93">
        <v>113.3</v>
      </c>
      <c r="E1997" s="29">
        <v>6100</v>
      </c>
      <c r="F1997" s="26">
        <v>7</v>
      </c>
      <c r="G1997" s="94">
        <v>2.512</v>
      </c>
      <c r="H1997" s="95">
        <f t="shared" si="31"/>
        <v>6400.5832536867065</v>
      </c>
    </row>
    <row r="1998" spans="1:8" x14ac:dyDescent="0.25">
      <c r="A1998" s="1" t="s">
        <v>207</v>
      </c>
      <c r="B1998" s="1" t="s">
        <v>4459</v>
      </c>
      <c r="C1998" s="1" t="s">
        <v>4460</v>
      </c>
      <c r="D1998" s="93">
        <v>177.2</v>
      </c>
      <c r="E1998" s="29">
        <v>5534</v>
      </c>
      <c r="F1998" s="26">
        <v>12</v>
      </c>
      <c r="G1998" s="94">
        <v>5.4119999999999999</v>
      </c>
      <c r="H1998" s="95">
        <f t="shared" si="31"/>
        <v>12510.279814437117</v>
      </c>
    </row>
    <row r="1999" spans="1:8" x14ac:dyDescent="0.25">
      <c r="A1999" s="1" t="s">
        <v>207</v>
      </c>
      <c r="B1999" s="1" t="s">
        <v>4461</v>
      </c>
      <c r="C1999" s="1" t="s">
        <v>4462</v>
      </c>
      <c r="D1999" s="93">
        <v>138</v>
      </c>
      <c r="E1999" s="29">
        <v>10864</v>
      </c>
      <c r="F1999" s="26">
        <v>9</v>
      </c>
      <c r="G1999" s="94">
        <v>3.415</v>
      </c>
      <c r="H1999" s="95">
        <f t="shared" si="31"/>
        <v>15497.103936410074</v>
      </c>
    </row>
    <row r="2000" spans="1:8" x14ac:dyDescent="0.25">
      <c r="A2000" s="1" t="s">
        <v>207</v>
      </c>
      <c r="B2000" s="1" t="s">
        <v>4463</v>
      </c>
      <c r="C2000" s="1" t="s">
        <v>4464</v>
      </c>
      <c r="D2000" s="93">
        <v>102.5</v>
      </c>
      <c r="E2000" s="29">
        <v>5997</v>
      </c>
      <c r="F2000" s="26">
        <v>6</v>
      </c>
      <c r="G2000" s="94">
        <v>2.1539999999999999</v>
      </c>
      <c r="H2000" s="95">
        <f t="shared" si="31"/>
        <v>5395.7252663713616</v>
      </c>
    </row>
    <row r="2001" spans="1:8" x14ac:dyDescent="0.25">
      <c r="A2001" s="1" t="s">
        <v>207</v>
      </c>
      <c r="B2001" s="1" t="s">
        <v>4465</v>
      </c>
      <c r="C2001" s="1" t="s">
        <v>4466</v>
      </c>
      <c r="D2001" s="93">
        <v>88.5</v>
      </c>
      <c r="E2001" s="29">
        <v>5552</v>
      </c>
      <c r="F2001" s="26">
        <v>5</v>
      </c>
      <c r="G2001" s="94">
        <v>1.8480000000000001</v>
      </c>
      <c r="H2001" s="95">
        <f t="shared" si="31"/>
        <v>4285.6974156062679</v>
      </c>
    </row>
    <row r="2002" spans="1:8" x14ac:dyDescent="0.25">
      <c r="A2002" s="1" t="s">
        <v>207</v>
      </c>
      <c r="B2002" s="1" t="s">
        <v>4467</v>
      </c>
      <c r="C2002" s="1" t="s">
        <v>4468</v>
      </c>
      <c r="D2002" s="93">
        <v>140.6</v>
      </c>
      <c r="E2002" s="29">
        <v>9148</v>
      </c>
      <c r="F2002" s="26">
        <v>9</v>
      </c>
      <c r="G2002" s="94">
        <v>3.415</v>
      </c>
      <c r="H2002" s="95">
        <f t="shared" si="31"/>
        <v>13049.291863980059</v>
      </c>
    </row>
    <row r="2003" spans="1:8" x14ac:dyDescent="0.25">
      <c r="A2003" s="1" t="s">
        <v>207</v>
      </c>
      <c r="B2003" s="1" t="s">
        <v>4469</v>
      </c>
      <c r="C2003" s="1" t="s">
        <v>4470</v>
      </c>
      <c r="D2003" s="93">
        <v>173.6</v>
      </c>
      <c r="E2003" s="29">
        <v>8724</v>
      </c>
      <c r="F2003" s="26">
        <v>12</v>
      </c>
      <c r="G2003" s="94">
        <v>5.4119999999999999</v>
      </c>
      <c r="H2003" s="95">
        <f t="shared" si="31"/>
        <v>19721.662649286129</v>
      </c>
    </row>
    <row r="2004" spans="1:8" x14ac:dyDescent="0.25">
      <c r="A2004" s="1" t="s">
        <v>207</v>
      </c>
      <c r="B2004" s="1" t="s">
        <v>4471</v>
      </c>
      <c r="C2004" s="1" t="s">
        <v>4472</v>
      </c>
      <c r="D2004" s="93">
        <v>148.6</v>
      </c>
      <c r="E2004" s="29">
        <v>9111</v>
      </c>
      <c r="F2004" s="26">
        <v>10</v>
      </c>
      <c r="G2004" s="94">
        <v>3.9809999999999999</v>
      </c>
      <c r="H2004" s="95">
        <f t="shared" si="31"/>
        <v>15150.546722022544</v>
      </c>
    </row>
    <row r="2005" spans="1:8" x14ac:dyDescent="0.25">
      <c r="A2005" s="1" t="s">
        <v>207</v>
      </c>
      <c r="B2005" s="1" t="s">
        <v>4473</v>
      </c>
      <c r="C2005" s="1" t="s">
        <v>4474</v>
      </c>
      <c r="D2005" s="93">
        <v>158.1</v>
      </c>
      <c r="E2005" s="29">
        <v>11761</v>
      </c>
      <c r="F2005" s="26">
        <v>11</v>
      </c>
      <c r="G2005" s="94">
        <v>4.6420000000000003</v>
      </c>
      <c r="H2005" s="95">
        <f t="shared" si="31"/>
        <v>22804.442889185066</v>
      </c>
    </row>
    <row r="2006" spans="1:8" x14ac:dyDescent="0.25">
      <c r="A2006" s="1" t="s">
        <v>207</v>
      </c>
      <c r="B2006" s="1" t="s">
        <v>4475</v>
      </c>
      <c r="C2006" s="1" t="s">
        <v>4476</v>
      </c>
      <c r="D2006" s="93">
        <v>131.30000000000001</v>
      </c>
      <c r="E2006" s="29">
        <v>10594</v>
      </c>
      <c r="F2006" s="26">
        <v>8</v>
      </c>
      <c r="G2006" s="94">
        <v>2.9289999999999998</v>
      </c>
      <c r="H2006" s="95">
        <f t="shared" si="31"/>
        <v>12961.325614781006</v>
      </c>
    </row>
    <row r="2007" spans="1:8" x14ac:dyDescent="0.25">
      <c r="A2007" s="1" t="s">
        <v>207</v>
      </c>
      <c r="B2007" s="1" t="s">
        <v>4477</v>
      </c>
      <c r="C2007" s="1" t="s">
        <v>4478</v>
      </c>
      <c r="D2007" s="93">
        <v>150.6</v>
      </c>
      <c r="E2007" s="29">
        <v>6327</v>
      </c>
      <c r="F2007" s="26">
        <v>10</v>
      </c>
      <c r="G2007" s="94">
        <v>3.9809999999999999</v>
      </c>
      <c r="H2007" s="95">
        <f t="shared" si="31"/>
        <v>10521.074427640942</v>
      </c>
    </row>
    <row r="2008" spans="1:8" x14ac:dyDescent="0.25">
      <c r="A2008" s="1" t="s">
        <v>207</v>
      </c>
      <c r="B2008" s="1" t="s">
        <v>4479</v>
      </c>
      <c r="C2008" s="1" t="s">
        <v>4480</v>
      </c>
      <c r="D2008" s="93">
        <v>131.9</v>
      </c>
      <c r="E2008" s="29">
        <v>5783</v>
      </c>
      <c r="F2008" s="26">
        <v>8</v>
      </c>
      <c r="G2008" s="94">
        <v>2.9289999999999998</v>
      </c>
      <c r="H2008" s="95">
        <f t="shared" si="31"/>
        <v>7075.2639258333556</v>
      </c>
    </row>
    <row r="2009" spans="1:8" x14ac:dyDescent="0.25">
      <c r="A2009" s="1" t="s">
        <v>207</v>
      </c>
      <c r="B2009" s="1" t="s">
        <v>4481</v>
      </c>
      <c r="C2009" s="1" t="s">
        <v>4482</v>
      </c>
      <c r="D2009" s="93">
        <v>157.19999999999999</v>
      </c>
      <c r="E2009" s="29">
        <v>7454</v>
      </c>
      <c r="F2009" s="26">
        <v>10</v>
      </c>
      <c r="G2009" s="94">
        <v>3.9809999999999999</v>
      </c>
      <c r="H2009" s="95">
        <f t="shared" si="31"/>
        <v>12395.146006580622</v>
      </c>
    </row>
    <row r="2010" spans="1:8" x14ac:dyDescent="0.25">
      <c r="A2010" s="1" t="s">
        <v>207</v>
      </c>
      <c r="B2010" s="1" t="s">
        <v>4483</v>
      </c>
      <c r="C2010" s="1" t="s">
        <v>4484</v>
      </c>
      <c r="D2010" s="93">
        <v>117.4</v>
      </c>
      <c r="E2010" s="29">
        <v>9365</v>
      </c>
      <c r="F2010" s="26">
        <v>7</v>
      </c>
      <c r="G2010" s="94">
        <v>2.512</v>
      </c>
      <c r="H2010" s="95">
        <f t="shared" si="31"/>
        <v>9826.4692083239352</v>
      </c>
    </row>
    <row r="2011" spans="1:8" x14ac:dyDescent="0.25">
      <c r="A2011" s="1" t="s">
        <v>207</v>
      </c>
      <c r="B2011" s="1" t="s">
        <v>4485</v>
      </c>
      <c r="C2011" s="1" t="s">
        <v>4486</v>
      </c>
      <c r="D2011" s="93">
        <v>115.1</v>
      </c>
      <c r="E2011" s="29">
        <v>12069</v>
      </c>
      <c r="F2011" s="26">
        <v>7</v>
      </c>
      <c r="G2011" s="94">
        <v>2.512</v>
      </c>
      <c r="H2011" s="95">
        <f t="shared" si="31"/>
        <v>12663.711358810631</v>
      </c>
    </row>
    <row r="2012" spans="1:8" x14ac:dyDescent="0.25">
      <c r="A2012" s="1" t="s">
        <v>207</v>
      </c>
      <c r="B2012" s="1" t="s">
        <v>4487</v>
      </c>
      <c r="C2012" s="1" t="s">
        <v>4488</v>
      </c>
      <c r="D2012" s="93">
        <v>152.6</v>
      </c>
      <c r="E2012" s="29">
        <v>12230</v>
      </c>
      <c r="F2012" s="26">
        <v>10</v>
      </c>
      <c r="G2012" s="94">
        <v>3.9809999999999999</v>
      </c>
      <c r="H2012" s="95">
        <f t="shared" si="31"/>
        <v>20337.085546080092</v>
      </c>
    </row>
    <row r="2013" spans="1:8" x14ac:dyDescent="0.25">
      <c r="A2013" s="1" t="s">
        <v>207</v>
      </c>
      <c r="B2013" s="1" t="s">
        <v>4489</v>
      </c>
      <c r="C2013" s="1" t="s">
        <v>4490</v>
      </c>
      <c r="D2013" s="93">
        <v>141.69999999999999</v>
      </c>
      <c r="E2013" s="29">
        <v>7285</v>
      </c>
      <c r="F2013" s="26">
        <v>9</v>
      </c>
      <c r="G2013" s="94">
        <v>3.415</v>
      </c>
      <c r="H2013" s="95">
        <f t="shared" si="31"/>
        <v>10391.789596534187</v>
      </c>
    </row>
    <row r="2014" spans="1:8" x14ac:dyDescent="0.25">
      <c r="A2014" s="1" t="s">
        <v>207</v>
      </c>
      <c r="B2014" s="1" t="s">
        <v>4491</v>
      </c>
      <c r="C2014" s="1" t="s">
        <v>4492</v>
      </c>
      <c r="D2014" s="93">
        <v>115.5</v>
      </c>
      <c r="E2014" s="29">
        <v>5444</v>
      </c>
      <c r="F2014" s="26">
        <v>7</v>
      </c>
      <c r="G2014" s="94">
        <v>2.512</v>
      </c>
      <c r="H2014" s="95">
        <f t="shared" si="31"/>
        <v>5712.2582349295772</v>
      </c>
    </row>
    <row r="2015" spans="1:8" x14ac:dyDescent="0.25">
      <c r="A2015" s="1" t="s">
        <v>207</v>
      </c>
      <c r="B2015" s="1" t="s">
        <v>4493</v>
      </c>
      <c r="C2015" s="1" t="s">
        <v>4494</v>
      </c>
      <c r="D2015" s="93">
        <v>168.1</v>
      </c>
      <c r="E2015" s="29">
        <v>12366</v>
      </c>
      <c r="F2015" s="26">
        <v>11</v>
      </c>
      <c r="G2015" s="94">
        <v>4.6420000000000003</v>
      </c>
      <c r="H2015" s="95">
        <f t="shared" si="31"/>
        <v>23977.530887480869</v>
      </c>
    </row>
    <row r="2016" spans="1:8" x14ac:dyDescent="0.25">
      <c r="A2016" s="1" t="s">
        <v>207</v>
      </c>
      <c r="B2016" s="1" t="s">
        <v>4495</v>
      </c>
      <c r="C2016" s="1" t="s">
        <v>4496</v>
      </c>
      <c r="D2016" s="93">
        <v>111.1</v>
      </c>
      <c r="E2016" s="29">
        <v>6611</v>
      </c>
      <c r="F2016" s="26">
        <v>7</v>
      </c>
      <c r="G2016" s="94">
        <v>2.512</v>
      </c>
      <c r="H2016" s="95">
        <f t="shared" si="31"/>
        <v>6936.7632606758707</v>
      </c>
    </row>
    <row r="2017" spans="1:8" x14ac:dyDescent="0.25">
      <c r="A2017" s="1" t="s">
        <v>207</v>
      </c>
      <c r="B2017" s="1" t="s">
        <v>4497</v>
      </c>
      <c r="C2017" s="1" t="s">
        <v>4498</v>
      </c>
      <c r="D2017" s="93">
        <v>152.9</v>
      </c>
      <c r="E2017" s="29">
        <v>9230</v>
      </c>
      <c r="F2017" s="26">
        <v>10</v>
      </c>
      <c r="G2017" s="94">
        <v>3.9809999999999999</v>
      </c>
      <c r="H2017" s="95">
        <f t="shared" si="31"/>
        <v>15348.430056444744</v>
      </c>
    </row>
    <row r="2018" spans="1:8" x14ac:dyDescent="0.25">
      <c r="A2018" s="1" t="s">
        <v>207</v>
      </c>
      <c r="B2018" s="1" t="s">
        <v>4499</v>
      </c>
      <c r="C2018" s="1" t="s">
        <v>4500</v>
      </c>
      <c r="D2018" s="93">
        <v>125.6</v>
      </c>
      <c r="E2018" s="29">
        <v>6556</v>
      </c>
      <c r="F2018" s="26">
        <v>8</v>
      </c>
      <c r="G2018" s="94">
        <v>2.9289999999999998</v>
      </c>
      <c r="H2018" s="95">
        <f t="shared" si="31"/>
        <v>8020.9978035212644</v>
      </c>
    </row>
    <row r="2019" spans="1:8" x14ac:dyDescent="0.25">
      <c r="A2019" s="1" t="s">
        <v>207</v>
      </c>
      <c r="B2019" s="1" t="s">
        <v>4501</v>
      </c>
      <c r="C2019" s="1" t="s">
        <v>4502</v>
      </c>
      <c r="D2019" s="93">
        <v>102</v>
      </c>
      <c r="E2019" s="29">
        <v>8515</v>
      </c>
      <c r="F2019" s="26">
        <v>6</v>
      </c>
      <c r="G2019" s="94">
        <v>2.1539999999999999</v>
      </c>
      <c r="H2019" s="95">
        <f t="shared" si="31"/>
        <v>7661.2640725616384</v>
      </c>
    </row>
    <row r="2020" spans="1:8" x14ac:dyDescent="0.25">
      <c r="A2020" s="1" t="s">
        <v>207</v>
      </c>
      <c r="B2020" s="1" t="s">
        <v>4503</v>
      </c>
      <c r="C2020" s="1" t="s">
        <v>4504</v>
      </c>
      <c r="D2020" s="93">
        <v>129.19999999999999</v>
      </c>
      <c r="E2020" s="29">
        <v>7624</v>
      </c>
      <c r="F2020" s="26">
        <v>8</v>
      </c>
      <c r="G2020" s="94">
        <v>2.9289999999999998</v>
      </c>
      <c r="H2020" s="95">
        <f t="shared" si="31"/>
        <v>9327.6521131858044</v>
      </c>
    </row>
    <row r="2021" spans="1:8" x14ac:dyDescent="0.25">
      <c r="A2021" s="1" t="s">
        <v>207</v>
      </c>
      <c r="B2021" s="1" t="s">
        <v>4505</v>
      </c>
      <c r="C2021" s="1" t="s">
        <v>4506</v>
      </c>
      <c r="D2021" s="93">
        <v>137.9</v>
      </c>
      <c r="E2021" s="29">
        <v>8027</v>
      </c>
      <c r="F2021" s="26">
        <v>9</v>
      </c>
      <c r="G2021" s="94">
        <v>3.415</v>
      </c>
      <c r="H2021" s="95">
        <f t="shared" si="31"/>
        <v>11450.225818995183</v>
      </c>
    </row>
    <row r="2022" spans="1:8" x14ac:dyDescent="0.25">
      <c r="A2022" s="1" t="s">
        <v>207</v>
      </c>
      <c r="B2022" s="1" t="s">
        <v>4507</v>
      </c>
      <c r="C2022" s="1" t="s">
        <v>4508</v>
      </c>
      <c r="D2022" s="93">
        <v>143.6</v>
      </c>
      <c r="E2022" s="29">
        <v>8673</v>
      </c>
      <c r="F2022" s="26">
        <v>9</v>
      </c>
      <c r="G2022" s="94">
        <v>3.415</v>
      </c>
      <c r="H2022" s="95">
        <f t="shared" si="31"/>
        <v>12371.72150593562</v>
      </c>
    </row>
    <row r="2023" spans="1:8" x14ac:dyDescent="0.25">
      <c r="A2023" s="1" t="s">
        <v>207</v>
      </c>
      <c r="B2023" s="1" t="s">
        <v>4509</v>
      </c>
      <c r="C2023" s="1" t="s">
        <v>4510</v>
      </c>
      <c r="D2023" s="93">
        <v>96.4</v>
      </c>
      <c r="E2023" s="29">
        <v>10466</v>
      </c>
      <c r="F2023" s="26">
        <v>5</v>
      </c>
      <c r="G2023" s="94">
        <v>1.8480000000000001</v>
      </c>
      <c r="H2023" s="95">
        <f t="shared" si="31"/>
        <v>8078.9101498082127</v>
      </c>
    </row>
    <row r="2024" spans="1:8" x14ac:dyDescent="0.25">
      <c r="A2024" s="1" t="s">
        <v>207</v>
      </c>
      <c r="B2024" s="1" t="s">
        <v>4511</v>
      </c>
      <c r="C2024" s="1" t="s">
        <v>4512</v>
      </c>
      <c r="D2024" s="93">
        <v>136.69999999999999</v>
      </c>
      <c r="E2024" s="29">
        <v>10336</v>
      </c>
      <c r="F2024" s="26">
        <v>9</v>
      </c>
      <c r="G2024" s="94">
        <v>3.415</v>
      </c>
      <c r="H2024" s="95">
        <f t="shared" si="31"/>
        <v>14743.930991046993</v>
      </c>
    </row>
    <row r="2025" spans="1:8" x14ac:dyDescent="0.25">
      <c r="A2025" s="1" t="s">
        <v>207</v>
      </c>
      <c r="B2025" s="1" t="s">
        <v>4513</v>
      </c>
      <c r="C2025" s="1" t="s">
        <v>4514</v>
      </c>
      <c r="D2025" s="93">
        <v>84</v>
      </c>
      <c r="E2025" s="29">
        <v>6187</v>
      </c>
      <c r="F2025" s="26">
        <v>4</v>
      </c>
      <c r="G2025" s="94">
        <v>1.585</v>
      </c>
      <c r="H2025" s="95">
        <f t="shared" si="31"/>
        <v>4096.1840618171818</v>
      </c>
    </row>
    <row r="2026" spans="1:8" x14ac:dyDescent="0.25">
      <c r="A2026" s="1" t="s">
        <v>207</v>
      </c>
      <c r="B2026" s="1" t="s">
        <v>4515</v>
      </c>
      <c r="C2026" s="1" t="s">
        <v>4516</v>
      </c>
      <c r="D2026" s="93">
        <v>115.4</v>
      </c>
      <c r="E2026" s="29">
        <v>7994</v>
      </c>
      <c r="F2026" s="26">
        <v>7</v>
      </c>
      <c r="G2026" s="94">
        <v>2.512</v>
      </c>
      <c r="H2026" s="95">
        <f t="shared" si="31"/>
        <v>8387.9118901592665</v>
      </c>
    </row>
    <row r="2027" spans="1:8" x14ac:dyDescent="0.25">
      <c r="A2027" s="1" t="s">
        <v>207</v>
      </c>
      <c r="B2027" s="1" t="s">
        <v>4517</v>
      </c>
      <c r="C2027" s="1" t="s">
        <v>4518</v>
      </c>
      <c r="D2027" s="93">
        <v>144.5</v>
      </c>
      <c r="E2027" s="29">
        <v>6750</v>
      </c>
      <c r="F2027" s="26">
        <v>9</v>
      </c>
      <c r="G2027" s="94">
        <v>3.415</v>
      </c>
      <c r="H2027" s="95">
        <f t="shared" si="31"/>
        <v>9628.6314037893953</v>
      </c>
    </row>
    <row r="2028" spans="1:8" x14ac:dyDescent="0.25">
      <c r="A2028" s="1" t="s">
        <v>210</v>
      </c>
      <c r="B2028" s="1" t="s">
        <v>4519</v>
      </c>
      <c r="C2028" s="1" t="s">
        <v>4520</v>
      </c>
      <c r="D2028" s="93">
        <v>84.5</v>
      </c>
      <c r="E2028" s="29">
        <v>5324</v>
      </c>
      <c r="F2028" s="26">
        <v>4</v>
      </c>
      <c r="G2028" s="94">
        <v>1.585</v>
      </c>
      <c r="H2028" s="95">
        <f t="shared" si="31"/>
        <v>3524.8236536471109</v>
      </c>
    </row>
    <row r="2029" spans="1:8" x14ac:dyDescent="0.25">
      <c r="A2029" s="1" t="s">
        <v>210</v>
      </c>
      <c r="B2029" s="1" t="s">
        <v>4521</v>
      </c>
      <c r="C2029" s="1" t="s">
        <v>4522</v>
      </c>
      <c r="D2029" s="93">
        <v>151.5</v>
      </c>
      <c r="E2029" s="29">
        <v>5822</v>
      </c>
      <c r="F2029" s="26">
        <v>10</v>
      </c>
      <c r="G2029" s="94">
        <v>3.9809999999999999</v>
      </c>
      <c r="H2029" s="95">
        <f t="shared" si="31"/>
        <v>9681.317420218993</v>
      </c>
    </row>
    <row r="2030" spans="1:8" x14ac:dyDescent="0.25">
      <c r="A2030" s="1" t="s">
        <v>210</v>
      </c>
      <c r="B2030" s="1" t="s">
        <v>4523</v>
      </c>
      <c r="C2030" s="1" t="s">
        <v>4524</v>
      </c>
      <c r="D2030" s="93">
        <v>72.8</v>
      </c>
      <c r="E2030" s="29">
        <v>5836</v>
      </c>
      <c r="F2030" s="26">
        <v>3</v>
      </c>
      <c r="G2030" s="94">
        <v>1.359</v>
      </c>
      <c r="H2030" s="95">
        <f t="shared" si="31"/>
        <v>3312.8732547583218</v>
      </c>
    </row>
    <row r="2031" spans="1:8" x14ac:dyDescent="0.25">
      <c r="A2031" s="1" t="s">
        <v>210</v>
      </c>
      <c r="B2031" s="1" t="s">
        <v>4525</v>
      </c>
      <c r="C2031" s="1" t="s">
        <v>4526</v>
      </c>
      <c r="D2031" s="93">
        <v>147.6</v>
      </c>
      <c r="E2031" s="29">
        <v>6282</v>
      </c>
      <c r="F2031" s="26">
        <v>10</v>
      </c>
      <c r="G2031" s="94">
        <v>3.9809999999999999</v>
      </c>
      <c r="H2031" s="95">
        <f t="shared" si="31"/>
        <v>10446.244595296414</v>
      </c>
    </row>
    <row r="2032" spans="1:8" x14ac:dyDescent="0.25">
      <c r="A2032" s="1" t="s">
        <v>210</v>
      </c>
      <c r="B2032" s="1" t="s">
        <v>4527</v>
      </c>
      <c r="C2032" s="1" t="s">
        <v>4528</v>
      </c>
      <c r="D2032" s="93">
        <v>121.1</v>
      </c>
      <c r="E2032" s="29">
        <v>6256</v>
      </c>
      <c r="F2032" s="26">
        <v>7</v>
      </c>
      <c r="G2032" s="94">
        <v>2.512</v>
      </c>
      <c r="H2032" s="95">
        <f t="shared" si="31"/>
        <v>6564.2703008301696</v>
      </c>
    </row>
    <row r="2033" spans="1:8" x14ac:dyDescent="0.25">
      <c r="A2033" s="1" t="s">
        <v>210</v>
      </c>
      <c r="B2033" s="1" t="s">
        <v>4529</v>
      </c>
      <c r="C2033" s="1" t="s">
        <v>4530</v>
      </c>
      <c r="D2033" s="93">
        <v>150.80000000000001</v>
      </c>
      <c r="E2033" s="29">
        <v>5503</v>
      </c>
      <c r="F2033" s="26">
        <v>10</v>
      </c>
      <c r="G2033" s="94">
        <v>3.9809999999999999</v>
      </c>
      <c r="H2033" s="95">
        <f t="shared" si="31"/>
        <v>9150.8570531544356</v>
      </c>
    </row>
    <row r="2034" spans="1:8" x14ac:dyDescent="0.25">
      <c r="A2034" s="1" t="s">
        <v>210</v>
      </c>
      <c r="B2034" s="1" t="s">
        <v>4531</v>
      </c>
      <c r="C2034" s="1" t="s">
        <v>4532</v>
      </c>
      <c r="D2034" s="93">
        <v>153.80000000000001</v>
      </c>
      <c r="E2034" s="29">
        <v>6085</v>
      </c>
      <c r="F2034" s="26">
        <v>10</v>
      </c>
      <c r="G2034" s="94">
        <v>3.9809999999999999</v>
      </c>
      <c r="H2034" s="95">
        <f t="shared" si="31"/>
        <v>10118.656218143691</v>
      </c>
    </row>
    <row r="2035" spans="1:8" x14ac:dyDescent="0.25">
      <c r="A2035" s="1" t="s">
        <v>210</v>
      </c>
      <c r="B2035" s="1" t="s">
        <v>4533</v>
      </c>
      <c r="C2035" s="1" t="s">
        <v>4534</v>
      </c>
      <c r="D2035" s="93">
        <v>144.5</v>
      </c>
      <c r="E2035" s="29">
        <v>9450</v>
      </c>
      <c r="F2035" s="26">
        <v>9</v>
      </c>
      <c r="G2035" s="94">
        <v>3.415</v>
      </c>
      <c r="H2035" s="95">
        <f t="shared" si="31"/>
        <v>13480.083965305155</v>
      </c>
    </row>
    <row r="2036" spans="1:8" x14ac:dyDescent="0.25">
      <c r="A2036" s="1" t="s">
        <v>210</v>
      </c>
      <c r="B2036" s="1" t="s">
        <v>4535</v>
      </c>
      <c r="C2036" s="1" t="s">
        <v>4536</v>
      </c>
      <c r="D2036" s="93">
        <v>97.4</v>
      </c>
      <c r="E2036" s="29">
        <v>7688</v>
      </c>
      <c r="F2036" s="26">
        <v>6</v>
      </c>
      <c r="G2036" s="94">
        <v>2.1539999999999999</v>
      </c>
      <c r="H2036" s="95">
        <f t="shared" si="31"/>
        <v>6917.1812319264691</v>
      </c>
    </row>
    <row r="2037" spans="1:8" x14ac:dyDescent="0.25">
      <c r="A2037" s="1" t="s">
        <v>210</v>
      </c>
      <c r="B2037" s="1" t="s">
        <v>4537</v>
      </c>
      <c r="C2037" s="1" t="s">
        <v>4538</v>
      </c>
      <c r="D2037" s="93">
        <v>71</v>
      </c>
      <c r="E2037" s="29">
        <v>5849</v>
      </c>
      <c r="F2037" s="26">
        <v>3</v>
      </c>
      <c r="G2037" s="94">
        <v>1.359</v>
      </c>
      <c r="H2037" s="95">
        <f t="shared" si="31"/>
        <v>3320.2528559084008</v>
      </c>
    </row>
    <row r="2038" spans="1:8" x14ac:dyDescent="0.25">
      <c r="A2038" s="1" t="s">
        <v>210</v>
      </c>
      <c r="B2038" s="1" t="s">
        <v>4539</v>
      </c>
      <c r="C2038" s="1" t="s">
        <v>4540</v>
      </c>
      <c r="D2038" s="93">
        <v>83.8</v>
      </c>
      <c r="E2038" s="29">
        <v>7301</v>
      </c>
      <c r="F2038" s="26">
        <v>4</v>
      </c>
      <c r="G2038" s="94">
        <v>1.585</v>
      </c>
      <c r="H2038" s="95">
        <f t="shared" si="31"/>
        <v>4833.722294379706</v>
      </c>
    </row>
    <row r="2039" spans="1:8" x14ac:dyDescent="0.25">
      <c r="A2039" s="1" t="s">
        <v>210</v>
      </c>
      <c r="B2039" s="1" t="s">
        <v>4541</v>
      </c>
      <c r="C2039" s="1" t="s">
        <v>4542</v>
      </c>
      <c r="D2039" s="93">
        <v>110.4</v>
      </c>
      <c r="E2039" s="29">
        <v>7153</v>
      </c>
      <c r="F2039" s="26">
        <v>7</v>
      </c>
      <c r="G2039" s="94">
        <v>2.512</v>
      </c>
      <c r="H2039" s="95">
        <f t="shared" si="31"/>
        <v>7505.4708219050826</v>
      </c>
    </row>
    <row r="2040" spans="1:8" x14ac:dyDescent="0.25">
      <c r="A2040" s="1" t="s">
        <v>210</v>
      </c>
      <c r="B2040" s="1" t="s">
        <v>4543</v>
      </c>
      <c r="C2040" s="1" t="s">
        <v>4544</v>
      </c>
      <c r="D2040" s="93">
        <v>119.1</v>
      </c>
      <c r="E2040" s="29">
        <v>6640</v>
      </c>
      <c r="F2040" s="26">
        <v>7</v>
      </c>
      <c r="G2040" s="94">
        <v>2.512</v>
      </c>
      <c r="H2040" s="95">
        <f t="shared" si="31"/>
        <v>6967.192263029463</v>
      </c>
    </row>
    <row r="2041" spans="1:8" x14ac:dyDescent="0.25">
      <c r="A2041" s="1" t="s">
        <v>210</v>
      </c>
      <c r="B2041" s="1" t="s">
        <v>4545</v>
      </c>
      <c r="C2041" s="1" t="s">
        <v>4546</v>
      </c>
      <c r="D2041" s="93">
        <v>59.8</v>
      </c>
      <c r="E2041" s="29">
        <v>5987</v>
      </c>
      <c r="F2041" s="26">
        <v>2</v>
      </c>
      <c r="G2041" s="94">
        <v>1.1659999999999999</v>
      </c>
      <c r="H2041" s="95">
        <f t="shared" si="31"/>
        <v>2915.9353399963984</v>
      </c>
    </row>
    <row r="2042" spans="1:8" x14ac:dyDescent="0.25">
      <c r="A2042" s="1" t="s">
        <v>210</v>
      </c>
      <c r="B2042" s="1" t="s">
        <v>4547</v>
      </c>
      <c r="C2042" s="1" t="s">
        <v>4548</v>
      </c>
      <c r="D2042" s="93">
        <v>83.5</v>
      </c>
      <c r="E2042" s="29">
        <v>8613</v>
      </c>
      <c r="F2042" s="26">
        <v>4</v>
      </c>
      <c r="G2042" s="94">
        <v>1.585</v>
      </c>
      <c r="H2042" s="95">
        <f t="shared" si="31"/>
        <v>5702.3490099291066</v>
      </c>
    </row>
    <row r="2043" spans="1:8" x14ac:dyDescent="0.25">
      <c r="A2043" s="1" t="s">
        <v>210</v>
      </c>
      <c r="B2043" s="1" t="s">
        <v>4549</v>
      </c>
      <c r="C2043" s="1" t="s">
        <v>4550</v>
      </c>
      <c r="D2043" s="93">
        <v>76.5</v>
      </c>
      <c r="E2043" s="29">
        <v>10145</v>
      </c>
      <c r="F2043" s="26">
        <v>4</v>
      </c>
      <c r="G2043" s="94">
        <v>1.585</v>
      </c>
      <c r="H2043" s="95">
        <f t="shared" si="31"/>
        <v>6716.6295954639254</v>
      </c>
    </row>
    <row r="2044" spans="1:8" x14ac:dyDescent="0.25">
      <c r="A2044" s="1" t="s">
        <v>210</v>
      </c>
      <c r="B2044" s="1" t="s">
        <v>4551</v>
      </c>
      <c r="C2044" s="1" t="s">
        <v>4552</v>
      </c>
      <c r="D2044" s="93">
        <v>87.1</v>
      </c>
      <c r="E2044" s="29">
        <v>6576</v>
      </c>
      <c r="F2044" s="26">
        <v>5</v>
      </c>
      <c r="G2044" s="94">
        <v>1.8480000000000001</v>
      </c>
      <c r="H2044" s="95">
        <f t="shared" si="31"/>
        <v>5076.1430484558387</v>
      </c>
    </row>
    <row r="2045" spans="1:8" x14ac:dyDescent="0.25">
      <c r="A2045" s="1" t="s">
        <v>210</v>
      </c>
      <c r="B2045" s="1" t="s">
        <v>4553</v>
      </c>
      <c r="C2045" s="1" t="s">
        <v>4554</v>
      </c>
      <c r="D2045" s="93">
        <v>71.599999999999994</v>
      </c>
      <c r="E2045" s="29">
        <v>9428</v>
      </c>
      <c r="F2045" s="26">
        <v>3</v>
      </c>
      <c r="G2045" s="94">
        <v>1.359</v>
      </c>
      <c r="H2045" s="95">
        <f t="shared" si="31"/>
        <v>5351.9138186877071</v>
      </c>
    </row>
    <row r="2046" spans="1:8" x14ac:dyDescent="0.25">
      <c r="A2046" s="1" t="s">
        <v>210</v>
      </c>
      <c r="B2046" s="1" t="s">
        <v>4555</v>
      </c>
      <c r="C2046" s="1" t="s">
        <v>4556</v>
      </c>
      <c r="D2046" s="93">
        <v>51.4</v>
      </c>
      <c r="E2046" s="29">
        <v>6606</v>
      </c>
      <c r="F2046" s="26">
        <v>2</v>
      </c>
      <c r="G2046" s="94">
        <v>1.1659999999999999</v>
      </c>
      <c r="H2046" s="95">
        <f t="shared" si="31"/>
        <v>3217.4158770696849</v>
      </c>
    </row>
    <row r="2047" spans="1:8" x14ac:dyDescent="0.25">
      <c r="A2047" s="1" t="s">
        <v>210</v>
      </c>
      <c r="B2047" s="1" t="s">
        <v>4557</v>
      </c>
      <c r="C2047" s="1" t="s">
        <v>4558</v>
      </c>
      <c r="D2047" s="93">
        <v>95</v>
      </c>
      <c r="E2047" s="29">
        <v>5813</v>
      </c>
      <c r="F2047" s="26">
        <v>5</v>
      </c>
      <c r="G2047" s="94">
        <v>1.8480000000000001</v>
      </c>
      <c r="H2047" s="95">
        <f t="shared" si="31"/>
        <v>4487.1684216353087</v>
      </c>
    </row>
    <row r="2048" spans="1:8" x14ac:dyDescent="0.25">
      <c r="A2048" s="1" t="s">
        <v>210</v>
      </c>
      <c r="B2048" s="1" t="s">
        <v>4559</v>
      </c>
      <c r="C2048" s="1" t="s">
        <v>4560</v>
      </c>
      <c r="D2048" s="93">
        <v>79.7</v>
      </c>
      <c r="E2048" s="29">
        <v>8569</v>
      </c>
      <c r="F2048" s="26">
        <v>4</v>
      </c>
      <c r="G2048" s="94">
        <v>1.585</v>
      </c>
      <c r="H2048" s="95">
        <f t="shared" si="31"/>
        <v>5673.2182359320232</v>
      </c>
    </row>
    <row r="2049" spans="1:8" x14ac:dyDescent="0.25">
      <c r="A2049" s="1" t="s">
        <v>210</v>
      </c>
      <c r="B2049" s="1" t="s">
        <v>4561</v>
      </c>
      <c r="C2049" s="1" t="s">
        <v>4562</v>
      </c>
      <c r="D2049" s="93">
        <v>62.2</v>
      </c>
      <c r="E2049" s="29">
        <v>6041</v>
      </c>
      <c r="F2049" s="26">
        <v>3</v>
      </c>
      <c r="G2049" s="94">
        <v>1.359</v>
      </c>
      <c r="H2049" s="95">
        <f t="shared" si="31"/>
        <v>3429.2438882787906</v>
      </c>
    </row>
    <row r="2050" spans="1:8" x14ac:dyDescent="0.25">
      <c r="A2050" s="1" t="s">
        <v>210</v>
      </c>
      <c r="B2050" s="1" t="s">
        <v>4563</v>
      </c>
      <c r="C2050" s="1" t="s">
        <v>4564</v>
      </c>
      <c r="D2050" s="93">
        <v>66.8</v>
      </c>
      <c r="E2050" s="29">
        <v>6161</v>
      </c>
      <c r="F2050" s="26">
        <v>3</v>
      </c>
      <c r="G2050" s="94">
        <v>1.359</v>
      </c>
      <c r="H2050" s="95">
        <f t="shared" si="31"/>
        <v>3497.3632835102844</v>
      </c>
    </row>
    <row r="2051" spans="1:8" x14ac:dyDescent="0.25">
      <c r="A2051" s="1" t="s">
        <v>210</v>
      </c>
      <c r="B2051" s="1" t="s">
        <v>4565</v>
      </c>
      <c r="C2051" s="1" t="s">
        <v>4566</v>
      </c>
      <c r="D2051" s="93">
        <v>76.5</v>
      </c>
      <c r="E2051" s="29">
        <v>7765</v>
      </c>
      <c r="F2051" s="26">
        <v>4</v>
      </c>
      <c r="G2051" s="94">
        <v>1.585</v>
      </c>
      <c r="H2051" s="95">
        <f t="shared" si="31"/>
        <v>5140.9195474398603</v>
      </c>
    </row>
    <row r="2052" spans="1:8" x14ac:dyDescent="0.25">
      <c r="A2052" s="1" t="s">
        <v>210</v>
      </c>
      <c r="B2052" s="1" t="s">
        <v>4567</v>
      </c>
      <c r="C2052" s="1" t="s">
        <v>4568</v>
      </c>
      <c r="D2052" s="93">
        <v>58.5</v>
      </c>
      <c r="E2052" s="29">
        <v>9309</v>
      </c>
      <c r="F2052" s="26">
        <v>2</v>
      </c>
      <c r="G2052" s="94">
        <v>1.1659999999999999</v>
      </c>
      <c r="H2052" s="95">
        <f t="shared" si="31"/>
        <v>4533.8971237725864</v>
      </c>
    </row>
    <row r="2053" spans="1:8" x14ac:dyDescent="0.25">
      <c r="A2053" s="1" t="s">
        <v>210</v>
      </c>
      <c r="B2053" s="1" t="s">
        <v>4569</v>
      </c>
      <c r="C2053" s="1" t="s">
        <v>4570</v>
      </c>
      <c r="D2053" s="93">
        <v>68.8</v>
      </c>
      <c r="E2053" s="29">
        <v>5770</v>
      </c>
      <c r="F2053" s="26">
        <v>3</v>
      </c>
      <c r="G2053" s="94">
        <v>1.359</v>
      </c>
      <c r="H2053" s="95">
        <f t="shared" si="31"/>
        <v>3275.4075873810007</v>
      </c>
    </row>
    <row r="2054" spans="1:8" x14ac:dyDescent="0.25">
      <c r="A2054" s="1" t="s">
        <v>210</v>
      </c>
      <c r="B2054" s="1" t="s">
        <v>4571</v>
      </c>
      <c r="C2054" s="1" t="s">
        <v>4572</v>
      </c>
      <c r="D2054" s="93">
        <v>58.7</v>
      </c>
      <c r="E2054" s="29">
        <v>9752</v>
      </c>
      <c r="F2054" s="26">
        <v>2</v>
      </c>
      <c r="G2054" s="94">
        <v>1.1659999999999999</v>
      </c>
      <c r="H2054" s="95">
        <f t="shared" ref="H2054:H2117" si="32">E2054*G2054*$E$6797/SUMPRODUCT($E$5:$E$6795,$G$5:$G$6795)</f>
        <v>4749.657831241836</v>
      </c>
    </row>
    <row r="2055" spans="1:8" x14ac:dyDescent="0.25">
      <c r="A2055" s="1" t="s">
        <v>210</v>
      </c>
      <c r="B2055" s="1" t="s">
        <v>4573</v>
      </c>
      <c r="C2055" s="1" t="s">
        <v>4574</v>
      </c>
      <c r="D2055" s="93">
        <v>51.2</v>
      </c>
      <c r="E2055" s="29">
        <v>9510</v>
      </c>
      <c r="F2055" s="26">
        <v>2</v>
      </c>
      <c r="G2055" s="94">
        <v>1.1659999999999999</v>
      </c>
      <c r="H2055" s="95">
        <f t="shared" si="32"/>
        <v>4631.793065536287</v>
      </c>
    </row>
    <row r="2056" spans="1:8" x14ac:dyDescent="0.25">
      <c r="A2056" s="1" t="s">
        <v>213</v>
      </c>
      <c r="B2056" s="1" t="s">
        <v>4575</v>
      </c>
      <c r="C2056" s="1" t="s">
        <v>4576</v>
      </c>
      <c r="D2056" s="93">
        <v>103.4</v>
      </c>
      <c r="E2056" s="29">
        <v>6789</v>
      </c>
      <c r="F2056" s="26">
        <v>6</v>
      </c>
      <c r="G2056" s="94">
        <v>2.1539999999999999</v>
      </c>
      <c r="H2056" s="95">
        <f t="shared" si="32"/>
        <v>6108.3172975479711</v>
      </c>
    </row>
    <row r="2057" spans="1:8" x14ac:dyDescent="0.25">
      <c r="A2057" s="1" t="s">
        <v>213</v>
      </c>
      <c r="B2057" s="1" t="s">
        <v>4577</v>
      </c>
      <c r="C2057" s="1" t="s">
        <v>4578</v>
      </c>
      <c r="D2057" s="93">
        <v>130.80000000000001</v>
      </c>
      <c r="E2057" s="29">
        <v>5894</v>
      </c>
      <c r="F2057" s="26">
        <v>8</v>
      </c>
      <c r="G2057" s="94">
        <v>2.9289999999999998</v>
      </c>
      <c r="H2057" s="95">
        <f t="shared" si="32"/>
        <v>7211.0678849838823</v>
      </c>
    </row>
    <row r="2058" spans="1:8" x14ac:dyDescent="0.25">
      <c r="A2058" s="1" t="s">
        <v>213</v>
      </c>
      <c r="B2058" s="1" t="s">
        <v>4579</v>
      </c>
      <c r="C2058" s="1" t="s">
        <v>4580</v>
      </c>
      <c r="D2058" s="93">
        <v>88.6</v>
      </c>
      <c r="E2058" s="29">
        <v>5429</v>
      </c>
      <c r="F2058" s="26">
        <v>5</v>
      </c>
      <c r="G2058" s="94">
        <v>1.8480000000000001</v>
      </c>
      <c r="H2058" s="95">
        <f t="shared" si="32"/>
        <v>4190.7513093167199</v>
      </c>
    </row>
    <row r="2059" spans="1:8" x14ac:dyDescent="0.25">
      <c r="A2059" s="1" t="s">
        <v>213</v>
      </c>
      <c r="B2059" s="1" t="s">
        <v>4581</v>
      </c>
      <c r="C2059" s="1" t="s">
        <v>4582</v>
      </c>
      <c r="D2059" s="93">
        <v>107.6</v>
      </c>
      <c r="E2059" s="29">
        <v>6491</v>
      </c>
      <c r="F2059" s="26">
        <v>6</v>
      </c>
      <c r="G2059" s="94">
        <v>2.1539999999999999</v>
      </c>
      <c r="H2059" s="95">
        <f t="shared" si="32"/>
        <v>5840.1955484436403</v>
      </c>
    </row>
    <row r="2060" spans="1:8" x14ac:dyDescent="0.25">
      <c r="A2060" s="1" t="s">
        <v>213</v>
      </c>
      <c r="B2060" s="1" t="s">
        <v>4583</v>
      </c>
      <c r="C2060" s="1" t="s">
        <v>4584</v>
      </c>
      <c r="D2060" s="93">
        <v>73.599999999999994</v>
      </c>
      <c r="E2060" s="29">
        <v>6012</v>
      </c>
      <c r="F2060" s="26">
        <v>4</v>
      </c>
      <c r="G2060" s="94">
        <v>1.585</v>
      </c>
      <c r="H2060" s="95">
        <f t="shared" si="32"/>
        <v>3980.3230288742361</v>
      </c>
    </row>
    <row r="2061" spans="1:8" x14ac:dyDescent="0.25">
      <c r="A2061" s="1" t="s">
        <v>213</v>
      </c>
      <c r="B2061" s="1" t="s">
        <v>4585</v>
      </c>
      <c r="C2061" s="1" t="s">
        <v>4586</v>
      </c>
      <c r="D2061" s="93">
        <v>132.4</v>
      </c>
      <c r="E2061" s="29">
        <v>6552</v>
      </c>
      <c r="F2061" s="26">
        <v>8</v>
      </c>
      <c r="G2061" s="94">
        <v>2.9289999999999998</v>
      </c>
      <c r="H2061" s="95">
        <f t="shared" si="32"/>
        <v>8016.1039671554799</v>
      </c>
    </row>
    <row r="2062" spans="1:8" x14ac:dyDescent="0.25">
      <c r="A2062" s="1" t="s">
        <v>213</v>
      </c>
      <c r="B2062" s="1" t="s">
        <v>4587</v>
      </c>
      <c r="C2062" s="1" t="s">
        <v>4588</v>
      </c>
      <c r="D2062" s="93">
        <v>92.1</v>
      </c>
      <c r="E2062" s="29">
        <v>6783</v>
      </c>
      <c r="F2062" s="26">
        <v>5</v>
      </c>
      <c r="G2062" s="94">
        <v>1.8480000000000001</v>
      </c>
      <c r="H2062" s="95">
        <f t="shared" si="32"/>
        <v>5235.9303980650784</v>
      </c>
    </row>
    <row r="2063" spans="1:8" x14ac:dyDescent="0.25">
      <c r="A2063" s="1" t="s">
        <v>213</v>
      </c>
      <c r="B2063" s="1" t="s">
        <v>4589</v>
      </c>
      <c r="C2063" s="1" t="s">
        <v>4590</v>
      </c>
      <c r="D2063" s="93">
        <v>117.1</v>
      </c>
      <c r="E2063" s="29">
        <v>6100</v>
      </c>
      <c r="F2063" s="26">
        <v>7</v>
      </c>
      <c r="G2063" s="94">
        <v>2.512</v>
      </c>
      <c r="H2063" s="95">
        <f t="shared" si="32"/>
        <v>6400.5832536867065</v>
      </c>
    </row>
    <row r="2064" spans="1:8" x14ac:dyDescent="0.25">
      <c r="A2064" s="1" t="s">
        <v>213</v>
      </c>
      <c r="B2064" s="1" t="s">
        <v>4591</v>
      </c>
      <c r="C2064" s="1" t="s">
        <v>4592</v>
      </c>
      <c r="D2064" s="93">
        <v>155.30000000000001</v>
      </c>
      <c r="E2064" s="29">
        <v>7188</v>
      </c>
      <c r="F2064" s="26">
        <v>10</v>
      </c>
      <c r="G2064" s="94">
        <v>3.9809999999999999</v>
      </c>
      <c r="H2064" s="95">
        <f t="shared" si="32"/>
        <v>11952.818553166288</v>
      </c>
    </row>
    <row r="2065" spans="1:8" x14ac:dyDescent="0.25">
      <c r="A2065" s="1" t="s">
        <v>213</v>
      </c>
      <c r="B2065" s="1" t="s">
        <v>4593</v>
      </c>
      <c r="C2065" s="1" t="s">
        <v>4594</v>
      </c>
      <c r="D2065" s="93">
        <v>106.2</v>
      </c>
      <c r="E2065" s="29">
        <v>5983</v>
      </c>
      <c r="F2065" s="26">
        <v>6</v>
      </c>
      <c r="G2065" s="94">
        <v>2.1539999999999999</v>
      </c>
      <c r="H2065" s="95">
        <f t="shared" si="32"/>
        <v>5383.1289425879377</v>
      </c>
    </row>
    <row r="2066" spans="1:8" x14ac:dyDescent="0.25">
      <c r="A2066" s="1" t="s">
        <v>213</v>
      </c>
      <c r="B2066" s="1" t="s">
        <v>4595</v>
      </c>
      <c r="C2066" s="1" t="s">
        <v>4596</v>
      </c>
      <c r="D2066" s="93">
        <v>96.2</v>
      </c>
      <c r="E2066" s="29">
        <v>6213</v>
      </c>
      <c r="F2066" s="26">
        <v>5</v>
      </c>
      <c r="G2066" s="94">
        <v>1.8480000000000001</v>
      </c>
      <c r="H2066" s="95">
        <f t="shared" si="32"/>
        <v>4795.9362469671714</v>
      </c>
    </row>
    <row r="2067" spans="1:8" x14ac:dyDescent="0.25">
      <c r="A2067" s="1" t="s">
        <v>213</v>
      </c>
      <c r="B2067" s="1" t="s">
        <v>4597</v>
      </c>
      <c r="C2067" s="1" t="s">
        <v>4598</v>
      </c>
      <c r="D2067" s="93">
        <v>169.5</v>
      </c>
      <c r="E2067" s="29">
        <v>6260</v>
      </c>
      <c r="F2067" s="26">
        <v>12</v>
      </c>
      <c r="G2067" s="94">
        <v>5.4119999999999999</v>
      </c>
      <c r="H2067" s="95">
        <f t="shared" si="32"/>
        <v>14151.491080299309</v>
      </c>
    </row>
    <row r="2068" spans="1:8" x14ac:dyDescent="0.25">
      <c r="A2068" s="1" t="s">
        <v>213</v>
      </c>
      <c r="B2068" s="1" t="s">
        <v>4599</v>
      </c>
      <c r="C2068" s="1" t="s">
        <v>4600</v>
      </c>
      <c r="D2068" s="93">
        <v>139.4</v>
      </c>
      <c r="E2068" s="29">
        <v>5525</v>
      </c>
      <c r="F2068" s="26">
        <v>9</v>
      </c>
      <c r="G2068" s="94">
        <v>3.415</v>
      </c>
      <c r="H2068" s="95">
        <f t="shared" si="32"/>
        <v>7881.2131119905798</v>
      </c>
    </row>
    <row r="2069" spans="1:8" x14ac:dyDescent="0.25">
      <c r="A2069" s="1" t="s">
        <v>213</v>
      </c>
      <c r="B2069" s="1" t="s">
        <v>4601</v>
      </c>
      <c r="C2069" s="1" t="s">
        <v>4602</v>
      </c>
      <c r="D2069" s="93">
        <v>126.8</v>
      </c>
      <c r="E2069" s="29">
        <v>6514</v>
      </c>
      <c r="F2069" s="26">
        <v>8</v>
      </c>
      <c r="G2069" s="94">
        <v>2.9289999999999998</v>
      </c>
      <c r="H2069" s="95">
        <f t="shared" si="32"/>
        <v>7969.612521680524</v>
      </c>
    </row>
    <row r="2070" spans="1:8" x14ac:dyDescent="0.25">
      <c r="A2070" s="1" t="s">
        <v>213</v>
      </c>
      <c r="B2070" s="1" t="s">
        <v>4603</v>
      </c>
      <c r="C2070" s="1" t="s">
        <v>4604</v>
      </c>
      <c r="D2070" s="93">
        <v>110.3</v>
      </c>
      <c r="E2070" s="29">
        <v>6893</v>
      </c>
      <c r="F2070" s="26">
        <v>7</v>
      </c>
      <c r="G2070" s="94">
        <v>2.512</v>
      </c>
      <c r="H2070" s="95">
        <f t="shared" si="32"/>
        <v>7232.6590766659774</v>
      </c>
    </row>
    <row r="2071" spans="1:8" x14ac:dyDescent="0.25">
      <c r="A2071" s="1" t="s">
        <v>213</v>
      </c>
      <c r="B2071" s="1" t="s">
        <v>4605</v>
      </c>
      <c r="C2071" s="1" t="s">
        <v>4606</v>
      </c>
      <c r="D2071" s="93">
        <v>114.4</v>
      </c>
      <c r="E2071" s="29">
        <v>5914</v>
      </c>
      <c r="F2071" s="26">
        <v>7</v>
      </c>
      <c r="G2071" s="94">
        <v>2.512</v>
      </c>
      <c r="H2071" s="95">
        <f t="shared" si="32"/>
        <v>6205.4179282464229</v>
      </c>
    </row>
    <row r="2072" spans="1:8" x14ac:dyDescent="0.25">
      <c r="A2072" s="1" t="s">
        <v>213</v>
      </c>
      <c r="B2072" s="1" t="s">
        <v>4607</v>
      </c>
      <c r="C2072" s="1" t="s">
        <v>4608</v>
      </c>
      <c r="D2072" s="93">
        <v>153.1</v>
      </c>
      <c r="E2072" s="29">
        <v>6421</v>
      </c>
      <c r="F2072" s="26">
        <v>10</v>
      </c>
      <c r="G2072" s="94">
        <v>3.9809999999999999</v>
      </c>
      <c r="H2072" s="95">
        <f t="shared" si="32"/>
        <v>10677.38563298285</v>
      </c>
    </row>
    <row r="2073" spans="1:8" x14ac:dyDescent="0.25">
      <c r="A2073" s="1" t="s">
        <v>213</v>
      </c>
      <c r="B2073" s="1" t="s">
        <v>4609</v>
      </c>
      <c r="C2073" s="1" t="s">
        <v>4610</v>
      </c>
      <c r="D2073" s="93">
        <v>183.9</v>
      </c>
      <c r="E2073" s="29">
        <v>8406</v>
      </c>
      <c r="F2073" s="26">
        <v>13</v>
      </c>
      <c r="G2073" s="94">
        <v>6.3090000000000002</v>
      </c>
      <c r="H2073" s="95">
        <f t="shared" si="32"/>
        <v>22152.359661008421</v>
      </c>
    </row>
    <row r="2074" spans="1:8" x14ac:dyDescent="0.25">
      <c r="A2074" s="1" t="s">
        <v>213</v>
      </c>
      <c r="B2074" s="1" t="s">
        <v>4611</v>
      </c>
      <c r="C2074" s="1" t="s">
        <v>4612</v>
      </c>
      <c r="D2074" s="93">
        <v>127.2</v>
      </c>
      <c r="E2074" s="29">
        <v>5528</v>
      </c>
      <c r="F2074" s="26">
        <v>8</v>
      </c>
      <c r="G2074" s="94">
        <v>2.9289999999999998</v>
      </c>
      <c r="H2074" s="95">
        <f t="shared" si="32"/>
        <v>6763.2818575145748</v>
      </c>
    </row>
    <row r="2075" spans="1:8" x14ac:dyDescent="0.25">
      <c r="A2075" s="1" t="s">
        <v>213</v>
      </c>
      <c r="B2075" s="1" t="s">
        <v>4613</v>
      </c>
      <c r="C2075" s="1" t="s">
        <v>4614</v>
      </c>
      <c r="D2075" s="93">
        <v>88.3</v>
      </c>
      <c r="E2075" s="29">
        <v>5846</v>
      </c>
      <c r="F2075" s="26">
        <v>5</v>
      </c>
      <c r="G2075" s="94">
        <v>1.8480000000000001</v>
      </c>
      <c r="H2075" s="95">
        <f t="shared" si="32"/>
        <v>4512.6417672251873</v>
      </c>
    </row>
    <row r="2076" spans="1:8" x14ac:dyDescent="0.25">
      <c r="A2076" s="1" t="s">
        <v>213</v>
      </c>
      <c r="B2076" s="1" t="s">
        <v>4615</v>
      </c>
      <c r="C2076" s="1" t="s">
        <v>4616</v>
      </c>
      <c r="D2076" s="93">
        <v>133.9</v>
      </c>
      <c r="E2076" s="29">
        <v>6628</v>
      </c>
      <c r="F2076" s="26">
        <v>9</v>
      </c>
      <c r="G2076" s="94">
        <v>3.415</v>
      </c>
      <c r="H2076" s="95">
        <f t="shared" si="32"/>
        <v>9454.60280656535</v>
      </c>
    </row>
    <row r="2077" spans="1:8" x14ac:dyDescent="0.25">
      <c r="A2077" s="1" t="s">
        <v>213</v>
      </c>
      <c r="B2077" s="1" t="s">
        <v>4617</v>
      </c>
      <c r="C2077" s="1" t="s">
        <v>4618</v>
      </c>
      <c r="D2077" s="93">
        <v>60.7</v>
      </c>
      <c r="E2077" s="29">
        <v>7695</v>
      </c>
      <c r="F2077" s="26">
        <v>2</v>
      </c>
      <c r="G2077" s="94">
        <v>1.1659999999999999</v>
      </c>
      <c r="H2077" s="95">
        <f t="shared" si="32"/>
        <v>3747.8073227446603</v>
      </c>
    </row>
    <row r="2078" spans="1:8" x14ac:dyDescent="0.25">
      <c r="A2078" s="1" t="s">
        <v>213</v>
      </c>
      <c r="B2078" s="1" t="s">
        <v>4619</v>
      </c>
      <c r="C2078" s="1" t="s">
        <v>4620</v>
      </c>
      <c r="D2078" s="93">
        <v>118.2</v>
      </c>
      <c r="E2078" s="29">
        <v>6389</v>
      </c>
      <c r="F2078" s="26">
        <v>7</v>
      </c>
      <c r="G2078" s="94">
        <v>2.512</v>
      </c>
      <c r="H2078" s="95">
        <f t="shared" si="32"/>
        <v>6703.8240012794031</v>
      </c>
    </row>
    <row r="2079" spans="1:8" x14ac:dyDescent="0.25">
      <c r="A2079" s="1" t="s">
        <v>213</v>
      </c>
      <c r="B2079" s="1" t="s">
        <v>4621</v>
      </c>
      <c r="C2079" s="1" t="s">
        <v>4622</v>
      </c>
      <c r="D2079" s="93">
        <v>111</v>
      </c>
      <c r="E2079" s="29">
        <v>6647</v>
      </c>
      <c r="F2079" s="26">
        <v>7</v>
      </c>
      <c r="G2079" s="94">
        <v>2.512</v>
      </c>
      <c r="H2079" s="95">
        <f t="shared" si="32"/>
        <v>6974.5371946320538</v>
      </c>
    </row>
    <row r="2080" spans="1:8" x14ac:dyDescent="0.25">
      <c r="A2080" s="1" t="s">
        <v>213</v>
      </c>
      <c r="B2080" s="1" t="s">
        <v>4623</v>
      </c>
      <c r="C2080" s="1" t="s">
        <v>4624</v>
      </c>
      <c r="D2080" s="93">
        <v>156.19999999999999</v>
      </c>
      <c r="E2080" s="29">
        <v>8316</v>
      </c>
      <c r="F2080" s="26">
        <v>10</v>
      </c>
      <c r="G2080" s="94">
        <v>3.9809999999999999</v>
      </c>
      <c r="H2080" s="95">
        <f t="shared" si="32"/>
        <v>13828.553017269178</v>
      </c>
    </row>
    <row r="2081" spans="1:8" x14ac:dyDescent="0.25">
      <c r="A2081" s="1" t="s">
        <v>213</v>
      </c>
      <c r="B2081" s="1" t="s">
        <v>4625</v>
      </c>
      <c r="C2081" s="1" t="s">
        <v>4626</v>
      </c>
      <c r="D2081" s="93">
        <v>131.30000000000001</v>
      </c>
      <c r="E2081" s="29">
        <v>7196</v>
      </c>
      <c r="F2081" s="26">
        <v>8</v>
      </c>
      <c r="G2081" s="94">
        <v>2.9289999999999998</v>
      </c>
      <c r="H2081" s="95">
        <f t="shared" si="32"/>
        <v>8804.0116220468299</v>
      </c>
    </row>
    <row r="2082" spans="1:8" x14ac:dyDescent="0.25">
      <c r="A2082" s="1" t="s">
        <v>213</v>
      </c>
      <c r="B2082" s="1" t="s">
        <v>4627</v>
      </c>
      <c r="C2082" s="1" t="s">
        <v>4628</v>
      </c>
      <c r="D2082" s="93">
        <v>146</v>
      </c>
      <c r="E2082" s="29">
        <v>7599</v>
      </c>
      <c r="F2082" s="26">
        <v>10</v>
      </c>
      <c r="G2082" s="94">
        <v>3.9809999999999999</v>
      </c>
      <c r="H2082" s="95">
        <f t="shared" si="32"/>
        <v>12636.264355246331</v>
      </c>
    </row>
    <row r="2083" spans="1:8" x14ac:dyDescent="0.25">
      <c r="A2083" s="1" t="s">
        <v>213</v>
      </c>
      <c r="B2083" s="1" t="s">
        <v>4629</v>
      </c>
      <c r="C2083" s="1" t="s">
        <v>4630</v>
      </c>
      <c r="D2083" s="93">
        <v>65.7</v>
      </c>
      <c r="E2083" s="29">
        <v>6324</v>
      </c>
      <c r="F2083" s="26">
        <v>3</v>
      </c>
      <c r="G2083" s="94">
        <v>1.359</v>
      </c>
      <c r="H2083" s="95">
        <f t="shared" si="32"/>
        <v>3589.8921286997306</v>
      </c>
    </row>
    <row r="2084" spans="1:8" x14ac:dyDescent="0.25">
      <c r="A2084" s="1" t="s">
        <v>213</v>
      </c>
      <c r="B2084" s="1" t="s">
        <v>4631</v>
      </c>
      <c r="C2084" s="1" t="s">
        <v>4632</v>
      </c>
      <c r="D2084" s="93">
        <v>70.8</v>
      </c>
      <c r="E2084" s="29">
        <v>6397</v>
      </c>
      <c r="F2084" s="26">
        <v>3</v>
      </c>
      <c r="G2084" s="94">
        <v>1.359</v>
      </c>
      <c r="H2084" s="95">
        <f t="shared" si="32"/>
        <v>3631.3314274655559</v>
      </c>
    </row>
    <row r="2085" spans="1:8" x14ac:dyDescent="0.25">
      <c r="A2085" s="1" t="s">
        <v>213</v>
      </c>
      <c r="B2085" s="1" t="s">
        <v>4633</v>
      </c>
      <c r="C2085" s="1" t="s">
        <v>4634</v>
      </c>
      <c r="D2085" s="93">
        <v>151.30000000000001</v>
      </c>
      <c r="E2085" s="29">
        <v>9627</v>
      </c>
      <c r="F2085" s="26">
        <v>10</v>
      </c>
      <c r="G2085" s="94">
        <v>3.9809999999999999</v>
      </c>
      <c r="H2085" s="95">
        <f t="shared" si="32"/>
        <v>16008.595466239824</v>
      </c>
    </row>
    <row r="2086" spans="1:8" x14ac:dyDescent="0.25">
      <c r="A2086" s="1" t="s">
        <v>213</v>
      </c>
      <c r="B2086" s="1" t="s">
        <v>4635</v>
      </c>
      <c r="C2086" s="1" t="s">
        <v>4636</v>
      </c>
      <c r="D2086" s="93">
        <v>126.7</v>
      </c>
      <c r="E2086" s="29">
        <v>8259</v>
      </c>
      <c r="F2086" s="26">
        <v>8</v>
      </c>
      <c r="G2086" s="94">
        <v>2.9289999999999998</v>
      </c>
      <c r="H2086" s="95">
        <f t="shared" si="32"/>
        <v>10104.548636254138</v>
      </c>
    </row>
    <row r="2087" spans="1:8" x14ac:dyDescent="0.25">
      <c r="A2087" s="1" t="s">
        <v>213</v>
      </c>
      <c r="B2087" s="1" t="s">
        <v>4637</v>
      </c>
      <c r="C2087" s="1" t="s">
        <v>4638</v>
      </c>
      <c r="D2087" s="93">
        <v>63.3</v>
      </c>
      <c r="E2087" s="29">
        <v>6756</v>
      </c>
      <c r="F2087" s="26">
        <v>3</v>
      </c>
      <c r="G2087" s="94">
        <v>1.359</v>
      </c>
      <c r="H2087" s="95">
        <f t="shared" si="32"/>
        <v>3835.1219515331095</v>
      </c>
    </row>
    <row r="2088" spans="1:8" x14ac:dyDescent="0.25">
      <c r="A2088" s="1" t="s">
        <v>213</v>
      </c>
      <c r="B2088" s="1" t="s">
        <v>4639</v>
      </c>
      <c r="C2088" s="1" t="s">
        <v>4640</v>
      </c>
      <c r="D2088" s="93">
        <v>129.1</v>
      </c>
      <c r="E2088" s="29">
        <v>6760</v>
      </c>
      <c r="F2088" s="26">
        <v>8</v>
      </c>
      <c r="G2088" s="94">
        <v>2.9289999999999998</v>
      </c>
      <c r="H2088" s="95">
        <f t="shared" si="32"/>
        <v>8270.5834581762883</v>
      </c>
    </row>
    <row r="2089" spans="1:8" x14ac:dyDescent="0.25">
      <c r="A2089" s="1" t="s">
        <v>213</v>
      </c>
      <c r="B2089" s="1" t="s">
        <v>4641</v>
      </c>
      <c r="C2089" s="1" t="s">
        <v>4642</v>
      </c>
      <c r="D2089" s="93">
        <v>158</v>
      </c>
      <c r="E2089" s="29">
        <v>10209</v>
      </c>
      <c r="F2089" s="26">
        <v>11</v>
      </c>
      <c r="G2089" s="94">
        <v>4.6420000000000003</v>
      </c>
      <c r="H2089" s="95">
        <f t="shared" si="32"/>
        <v>19795.132850581613</v>
      </c>
    </row>
    <row r="2090" spans="1:8" x14ac:dyDescent="0.25">
      <c r="A2090" s="1" t="s">
        <v>213</v>
      </c>
      <c r="B2090" s="1" t="s">
        <v>4643</v>
      </c>
      <c r="C2090" s="1" t="s">
        <v>4644</v>
      </c>
      <c r="D2090" s="93">
        <v>77.8</v>
      </c>
      <c r="E2090" s="29">
        <v>6739</v>
      </c>
      <c r="F2090" s="26">
        <v>4</v>
      </c>
      <c r="G2090" s="94">
        <v>1.585</v>
      </c>
      <c r="H2090" s="95">
        <f t="shared" si="32"/>
        <v>4461.642862871503</v>
      </c>
    </row>
    <row r="2091" spans="1:8" x14ac:dyDescent="0.25">
      <c r="A2091" s="1" t="s">
        <v>213</v>
      </c>
      <c r="B2091" s="1" t="s">
        <v>4645</v>
      </c>
      <c r="C2091" s="1" t="s">
        <v>4646</v>
      </c>
      <c r="D2091" s="93">
        <v>124.1</v>
      </c>
      <c r="E2091" s="29">
        <v>6906</v>
      </c>
      <c r="F2091" s="26">
        <v>8</v>
      </c>
      <c r="G2091" s="94">
        <v>2.9289999999999998</v>
      </c>
      <c r="H2091" s="95">
        <f t="shared" si="32"/>
        <v>8449.2084855274334</v>
      </c>
    </row>
    <row r="2092" spans="1:8" x14ac:dyDescent="0.25">
      <c r="A2092" s="1" t="s">
        <v>213</v>
      </c>
      <c r="B2092" s="1" t="s">
        <v>4647</v>
      </c>
      <c r="C2092" s="1" t="s">
        <v>4648</v>
      </c>
      <c r="D2092" s="93">
        <v>124.4</v>
      </c>
      <c r="E2092" s="29">
        <v>6582</v>
      </c>
      <c r="F2092" s="26">
        <v>8</v>
      </c>
      <c r="G2092" s="94">
        <v>2.9289999999999998</v>
      </c>
      <c r="H2092" s="95">
        <f t="shared" si="32"/>
        <v>8052.8077398988662</v>
      </c>
    </row>
    <row r="2093" spans="1:8" x14ac:dyDescent="0.25">
      <c r="A2093" s="1" t="s">
        <v>213</v>
      </c>
      <c r="B2093" s="1" t="s">
        <v>4649</v>
      </c>
      <c r="C2093" s="1" t="s">
        <v>4650</v>
      </c>
      <c r="D2093" s="93">
        <v>142.19999999999999</v>
      </c>
      <c r="E2093" s="29">
        <v>7933</v>
      </c>
      <c r="F2093" s="26">
        <v>9</v>
      </c>
      <c r="G2093" s="94">
        <v>3.415</v>
      </c>
      <c r="H2093" s="95">
        <f t="shared" si="32"/>
        <v>11316.138211297968</v>
      </c>
    </row>
    <row r="2094" spans="1:8" x14ac:dyDescent="0.25">
      <c r="A2094" s="1" t="s">
        <v>213</v>
      </c>
      <c r="B2094" s="1" t="s">
        <v>4651</v>
      </c>
      <c r="C2094" s="1" t="s">
        <v>4652</v>
      </c>
      <c r="D2094" s="93">
        <v>83.1</v>
      </c>
      <c r="E2094" s="29">
        <v>11221</v>
      </c>
      <c r="F2094" s="26">
        <v>4</v>
      </c>
      <c r="G2094" s="94">
        <v>1.585</v>
      </c>
      <c r="H2094" s="95">
        <f t="shared" si="32"/>
        <v>7429.0094323016974</v>
      </c>
    </row>
    <row r="2095" spans="1:8" x14ac:dyDescent="0.25">
      <c r="A2095" s="1" t="s">
        <v>216</v>
      </c>
      <c r="B2095" s="1" t="s">
        <v>4653</v>
      </c>
      <c r="C2095" s="1" t="s">
        <v>4654</v>
      </c>
      <c r="D2095" s="93">
        <v>119.7</v>
      </c>
      <c r="E2095" s="29">
        <v>10037</v>
      </c>
      <c r="F2095" s="26">
        <v>7</v>
      </c>
      <c r="G2095" s="94">
        <v>2.512</v>
      </c>
      <c r="H2095" s="95">
        <f t="shared" si="32"/>
        <v>10531.5826421727</v>
      </c>
    </row>
    <row r="2096" spans="1:8" x14ac:dyDescent="0.25">
      <c r="A2096" s="1" t="s">
        <v>216</v>
      </c>
      <c r="B2096" s="1" t="s">
        <v>4655</v>
      </c>
      <c r="C2096" s="1" t="s">
        <v>4656</v>
      </c>
      <c r="D2096" s="93">
        <v>121.3</v>
      </c>
      <c r="E2096" s="29">
        <v>5736</v>
      </c>
      <c r="F2096" s="26">
        <v>8</v>
      </c>
      <c r="G2096" s="94">
        <v>2.9289999999999998</v>
      </c>
      <c r="H2096" s="95">
        <f t="shared" si="32"/>
        <v>7017.7613485353841</v>
      </c>
    </row>
    <row r="2097" spans="1:8" x14ac:dyDescent="0.25">
      <c r="A2097" s="1" t="s">
        <v>216</v>
      </c>
      <c r="B2097" s="1" t="s">
        <v>4657</v>
      </c>
      <c r="C2097" s="1" t="s">
        <v>4658</v>
      </c>
      <c r="D2097" s="93">
        <v>121.4</v>
      </c>
      <c r="E2097" s="29">
        <v>5884</v>
      </c>
      <c r="F2097" s="26">
        <v>8</v>
      </c>
      <c r="G2097" s="94">
        <v>2.9289999999999998</v>
      </c>
      <c r="H2097" s="95">
        <f t="shared" si="32"/>
        <v>7198.8332940694218</v>
      </c>
    </row>
    <row r="2098" spans="1:8" x14ac:dyDescent="0.25">
      <c r="A2098" s="1" t="s">
        <v>216</v>
      </c>
      <c r="B2098" s="1" t="s">
        <v>4659</v>
      </c>
      <c r="C2098" s="1" t="s">
        <v>4660</v>
      </c>
      <c r="D2098" s="93">
        <v>125.7</v>
      </c>
      <c r="E2098" s="29">
        <v>6257</v>
      </c>
      <c r="F2098" s="26">
        <v>8</v>
      </c>
      <c r="G2098" s="94">
        <v>2.9289999999999998</v>
      </c>
      <c r="H2098" s="95">
        <f t="shared" si="32"/>
        <v>7655.1835351788523</v>
      </c>
    </row>
    <row r="2099" spans="1:8" x14ac:dyDescent="0.25">
      <c r="A2099" s="1" t="s">
        <v>216</v>
      </c>
      <c r="B2099" s="1" t="s">
        <v>4661</v>
      </c>
      <c r="C2099" s="1" t="s">
        <v>4662</v>
      </c>
      <c r="D2099" s="93">
        <v>99.5</v>
      </c>
      <c r="E2099" s="29">
        <v>7499</v>
      </c>
      <c r="F2099" s="26">
        <v>6</v>
      </c>
      <c r="G2099" s="94">
        <v>2.1539999999999999</v>
      </c>
      <c r="H2099" s="95">
        <f t="shared" si="32"/>
        <v>6747.1308608502331</v>
      </c>
    </row>
    <row r="2100" spans="1:8" x14ac:dyDescent="0.25">
      <c r="A2100" s="1" t="s">
        <v>216</v>
      </c>
      <c r="B2100" s="1" t="s">
        <v>4663</v>
      </c>
      <c r="C2100" s="1" t="s">
        <v>4664</v>
      </c>
      <c r="D2100" s="93">
        <v>125.1</v>
      </c>
      <c r="E2100" s="29">
        <v>5615</v>
      </c>
      <c r="F2100" s="26">
        <v>8</v>
      </c>
      <c r="G2100" s="94">
        <v>2.9289999999999998</v>
      </c>
      <c r="H2100" s="95">
        <f t="shared" si="32"/>
        <v>6869.7227984703941</v>
      </c>
    </row>
    <row r="2101" spans="1:8" x14ac:dyDescent="0.25">
      <c r="A2101" s="1" t="s">
        <v>216</v>
      </c>
      <c r="B2101" s="1" t="s">
        <v>4665</v>
      </c>
      <c r="C2101" s="1" t="s">
        <v>4666</v>
      </c>
      <c r="D2101" s="93">
        <v>165</v>
      </c>
      <c r="E2101" s="29">
        <v>5915</v>
      </c>
      <c r="F2101" s="26">
        <v>11</v>
      </c>
      <c r="G2101" s="94">
        <v>4.6420000000000003</v>
      </c>
      <c r="H2101" s="95">
        <f t="shared" si="32"/>
        <v>11469.116545321796</v>
      </c>
    </row>
    <row r="2102" spans="1:8" x14ac:dyDescent="0.25">
      <c r="A2102" s="1" t="s">
        <v>216</v>
      </c>
      <c r="B2102" s="1" t="s">
        <v>4667</v>
      </c>
      <c r="C2102" s="1" t="s">
        <v>4668</v>
      </c>
      <c r="D2102" s="93">
        <v>108.2</v>
      </c>
      <c r="E2102" s="29">
        <v>8355</v>
      </c>
      <c r="F2102" s="26">
        <v>6</v>
      </c>
      <c r="G2102" s="94">
        <v>2.1539999999999999</v>
      </c>
      <c r="H2102" s="95">
        <f t="shared" si="32"/>
        <v>7517.3060864653544</v>
      </c>
    </row>
    <row r="2103" spans="1:8" x14ac:dyDescent="0.25">
      <c r="A2103" s="1" t="s">
        <v>216</v>
      </c>
      <c r="B2103" s="1" t="s">
        <v>4669</v>
      </c>
      <c r="C2103" s="1" t="s">
        <v>4670</v>
      </c>
      <c r="D2103" s="93">
        <v>91.7</v>
      </c>
      <c r="E2103" s="29">
        <v>7710</v>
      </c>
      <c r="F2103" s="26">
        <v>5</v>
      </c>
      <c r="G2103" s="94">
        <v>1.8480000000000001</v>
      </c>
      <c r="H2103" s="95">
        <f t="shared" si="32"/>
        <v>5951.4998332716714</v>
      </c>
    </row>
    <row r="2104" spans="1:8" x14ac:dyDescent="0.25">
      <c r="A2104" s="1" t="s">
        <v>216</v>
      </c>
      <c r="B2104" s="1" t="s">
        <v>4671</v>
      </c>
      <c r="C2104" s="1" t="s">
        <v>4672</v>
      </c>
      <c r="D2104" s="93">
        <v>119.8</v>
      </c>
      <c r="E2104" s="29">
        <v>7503</v>
      </c>
      <c r="F2104" s="26">
        <v>7</v>
      </c>
      <c r="G2104" s="94">
        <v>2.512</v>
      </c>
      <c r="H2104" s="95">
        <f t="shared" si="32"/>
        <v>7872.7174020346483</v>
      </c>
    </row>
    <row r="2105" spans="1:8" x14ac:dyDescent="0.25">
      <c r="A2105" s="1" t="s">
        <v>216</v>
      </c>
      <c r="B2105" s="1" t="s">
        <v>4673</v>
      </c>
      <c r="C2105" s="1" t="s">
        <v>4674</v>
      </c>
      <c r="D2105" s="93">
        <v>165.8</v>
      </c>
      <c r="E2105" s="29">
        <v>6069</v>
      </c>
      <c r="F2105" s="26">
        <v>11</v>
      </c>
      <c r="G2105" s="94">
        <v>4.6420000000000003</v>
      </c>
      <c r="H2105" s="95">
        <f t="shared" si="32"/>
        <v>11767.720763069821</v>
      </c>
    </row>
    <row r="2106" spans="1:8" x14ac:dyDescent="0.25">
      <c r="A2106" s="1" t="s">
        <v>216</v>
      </c>
      <c r="B2106" s="1" t="s">
        <v>4675</v>
      </c>
      <c r="C2106" s="1" t="s">
        <v>4676</v>
      </c>
      <c r="D2106" s="93">
        <v>114.9</v>
      </c>
      <c r="E2106" s="29">
        <v>7083</v>
      </c>
      <c r="F2106" s="26">
        <v>7</v>
      </c>
      <c r="G2106" s="94">
        <v>2.512</v>
      </c>
      <c r="H2106" s="95">
        <f t="shared" si="32"/>
        <v>7432.02150587917</v>
      </c>
    </row>
    <row r="2107" spans="1:8" x14ac:dyDescent="0.25">
      <c r="A2107" s="1" t="s">
        <v>216</v>
      </c>
      <c r="B2107" s="1" t="s">
        <v>4677</v>
      </c>
      <c r="C2107" s="1" t="s">
        <v>4678</v>
      </c>
      <c r="D2107" s="93">
        <v>154.1</v>
      </c>
      <c r="E2107" s="29">
        <v>6367</v>
      </c>
      <c r="F2107" s="26">
        <v>10</v>
      </c>
      <c r="G2107" s="94">
        <v>3.9809999999999999</v>
      </c>
      <c r="H2107" s="95">
        <f t="shared" si="32"/>
        <v>10587.589834169414</v>
      </c>
    </row>
    <row r="2108" spans="1:8" x14ac:dyDescent="0.25">
      <c r="A2108" s="1" t="s">
        <v>216</v>
      </c>
      <c r="B2108" s="1" t="s">
        <v>4679</v>
      </c>
      <c r="C2108" s="1" t="s">
        <v>4680</v>
      </c>
      <c r="D2108" s="93">
        <v>85.3</v>
      </c>
      <c r="E2108" s="29">
        <v>7588</v>
      </c>
      <c r="F2108" s="26">
        <v>5</v>
      </c>
      <c r="G2108" s="94">
        <v>1.8480000000000001</v>
      </c>
      <c r="H2108" s="95">
        <f t="shared" si="32"/>
        <v>5857.3256465454533</v>
      </c>
    </row>
    <row r="2109" spans="1:8" x14ac:dyDescent="0.25">
      <c r="A2109" s="1" t="s">
        <v>216</v>
      </c>
      <c r="B2109" s="1" t="s">
        <v>4681</v>
      </c>
      <c r="C2109" s="1" t="s">
        <v>4682</v>
      </c>
      <c r="D2109" s="93">
        <v>136.9</v>
      </c>
      <c r="E2109" s="29">
        <v>11516</v>
      </c>
      <c r="F2109" s="26">
        <v>9</v>
      </c>
      <c r="G2109" s="94">
        <v>3.415</v>
      </c>
      <c r="H2109" s="95">
        <f t="shared" si="32"/>
        <v>16427.158406820545</v>
      </c>
    </row>
    <row r="2110" spans="1:8" x14ac:dyDescent="0.25">
      <c r="A2110" s="1" t="s">
        <v>216</v>
      </c>
      <c r="B2110" s="1" t="s">
        <v>4683</v>
      </c>
      <c r="C2110" s="1" t="s">
        <v>4684</v>
      </c>
      <c r="D2110" s="93">
        <v>128.69999999999999</v>
      </c>
      <c r="E2110" s="29">
        <v>7169</v>
      </c>
      <c r="F2110" s="26">
        <v>8</v>
      </c>
      <c r="G2110" s="94">
        <v>2.9289999999999998</v>
      </c>
      <c r="H2110" s="95">
        <f t="shared" si="32"/>
        <v>8770.9782265777849</v>
      </c>
    </row>
    <row r="2111" spans="1:8" x14ac:dyDescent="0.25">
      <c r="A2111" s="1" t="s">
        <v>216</v>
      </c>
      <c r="B2111" s="1" t="s">
        <v>4685</v>
      </c>
      <c r="C2111" s="1" t="s">
        <v>4686</v>
      </c>
      <c r="D2111" s="93">
        <v>154.1</v>
      </c>
      <c r="E2111" s="29">
        <v>7746</v>
      </c>
      <c r="F2111" s="26">
        <v>10</v>
      </c>
      <c r="G2111" s="94">
        <v>3.9809999999999999</v>
      </c>
      <c r="H2111" s="95">
        <f t="shared" si="32"/>
        <v>12880.708474238461</v>
      </c>
    </row>
    <row r="2112" spans="1:8" x14ac:dyDescent="0.25">
      <c r="A2112" s="1" t="s">
        <v>216</v>
      </c>
      <c r="B2112" s="1" t="s">
        <v>4687</v>
      </c>
      <c r="C2112" s="1" t="s">
        <v>4688</v>
      </c>
      <c r="D2112" s="93">
        <v>144.80000000000001</v>
      </c>
      <c r="E2112" s="29">
        <v>9112</v>
      </c>
      <c r="F2112" s="26">
        <v>9</v>
      </c>
      <c r="G2112" s="94">
        <v>3.415</v>
      </c>
      <c r="H2112" s="95">
        <f t="shared" si="32"/>
        <v>12997.939163159848</v>
      </c>
    </row>
    <row r="2113" spans="1:8" x14ac:dyDescent="0.25">
      <c r="A2113" s="1" t="s">
        <v>216</v>
      </c>
      <c r="B2113" s="1" t="s">
        <v>4689</v>
      </c>
      <c r="C2113" s="1" t="s">
        <v>4690</v>
      </c>
      <c r="D2113" s="93">
        <v>79.7</v>
      </c>
      <c r="E2113" s="29">
        <v>6500</v>
      </c>
      <c r="F2113" s="26">
        <v>4</v>
      </c>
      <c r="G2113" s="94">
        <v>1.585</v>
      </c>
      <c r="H2113" s="95">
        <f t="shared" si="32"/>
        <v>4303.4097950237083</v>
      </c>
    </row>
    <row r="2114" spans="1:8" x14ac:dyDescent="0.25">
      <c r="A2114" s="1" t="s">
        <v>216</v>
      </c>
      <c r="B2114" s="1" t="s">
        <v>4691</v>
      </c>
      <c r="C2114" s="1" t="s">
        <v>4692</v>
      </c>
      <c r="D2114" s="93">
        <v>138.1</v>
      </c>
      <c r="E2114" s="29">
        <v>10587</v>
      </c>
      <c r="F2114" s="26">
        <v>9</v>
      </c>
      <c r="G2114" s="94">
        <v>3.415</v>
      </c>
      <c r="H2114" s="95">
        <f t="shared" si="32"/>
        <v>15101.973432876792</v>
      </c>
    </row>
    <row r="2115" spans="1:8" x14ac:dyDescent="0.25">
      <c r="A2115" s="1" t="s">
        <v>216</v>
      </c>
      <c r="B2115" s="1" t="s">
        <v>4693</v>
      </c>
      <c r="C2115" s="1" t="s">
        <v>4694</v>
      </c>
      <c r="D2115" s="93">
        <v>84.8</v>
      </c>
      <c r="E2115" s="29">
        <v>8606</v>
      </c>
      <c r="F2115" s="26">
        <v>4</v>
      </c>
      <c r="G2115" s="94">
        <v>1.585</v>
      </c>
      <c r="H2115" s="95">
        <f t="shared" si="32"/>
        <v>5697.71456861139</v>
      </c>
    </row>
    <row r="2116" spans="1:8" x14ac:dyDescent="0.25">
      <c r="A2116" s="1" t="s">
        <v>216</v>
      </c>
      <c r="B2116" s="1" t="s">
        <v>4695</v>
      </c>
      <c r="C2116" s="1" t="s">
        <v>4696</v>
      </c>
      <c r="D2116" s="93">
        <v>99.7</v>
      </c>
      <c r="E2116" s="29">
        <v>6276</v>
      </c>
      <c r="F2116" s="26">
        <v>6</v>
      </c>
      <c r="G2116" s="94">
        <v>2.1539999999999999</v>
      </c>
      <c r="H2116" s="95">
        <f t="shared" si="32"/>
        <v>5646.7520046267573</v>
      </c>
    </row>
    <row r="2117" spans="1:8" x14ac:dyDescent="0.25">
      <c r="A2117" s="1" t="s">
        <v>216</v>
      </c>
      <c r="B2117" s="1" t="s">
        <v>4697</v>
      </c>
      <c r="C2117" s="1" t="s">
        <v>4698</v>
      </c>
      <c r="D2117" s="93">
        <v>125.8</v>
      </c>
      <c r="E2117" s="29">
        <v>7360</v>
      </c>
      <c r="F2117" s="26">
        <v>8</v>
      </c>
      <c r="G2117" s="94">
        <v>2.9289999999999998</v>
      </c>
      <c r="H2117" s="95">
        <f t="shared" si="32"/>
        <v>9004.6589130440079</v>
      </c>
    </row>
    <row r="2118" spans="1:8" x14ac:dyDescent="0.25">
      <c r="A2118" s="1" t="s">
        <v>216</v>
      </c>
      <c r="B2118" s="1" t="s">
        <v>4699</v>
      </c>
      <c r="C2118" s="1" t="s">
        <v>4700</v>
      </c>
      <c r="D2118" s="93">
        <v>106.9</v>
      </c>
      <c r="E2118" s="29">
        <v>7539</v>
      </c>
      <c r="F2118" s="26">
        <v>6</v>
      </c>
      <c r="G2118" s="94">
        <v>2.1539999999999999</v>
      </c>
      <c r="H2118" s="95">
        <f t="shared" ref="H2118:H2181" si="33">E2118*G2118*$E$6797/SUMPRODUCT($E$5:$E$6795,$G$5:$G$6795)</f>
        <v>6783.1203573743041</v>
      </c>
    </row>
    <row r="2119" spans="1:8" x14ac:dyDescent="0.25">
      <c r="A2119" s="1" t="s">
        <v>216</v>
      </c>
      <c r="B2119" s="1" t="s">
        <v>4701</v>
      </c>
      <c r="C2119" s="1" t="s">
        <v>4702</v>
      </c>
      <c r="D2119" s="93">
        <v>158.1</v>
      </c>
      <c r="E2119" s="29">
        <v>7173</v>
      </c>
      <c r="F2119" s="26">
        <v>11</v>
      </c>
      <c r="G2119" s="94">
        <v>4.6420000000000003</v>
      </c>
      <c r="H2119" s="95">
        <f t="shared" si="33"/>
        <v>13908.363986406297</v>
      </c>
    </row>
    <row r="2120" spans="1:8" x14ac:dyDescent="0.25">
      <c r="A2120" s="1" t="s">
        <v>216</v>
      </c>
      <c r="B2120" s="1" t="s">
        <v>4703</v>
      </c>
      <c r="C2120" s="1" t="s">
        <v>4704</v>
      </c>
      <c r="D2120" s="93">
        <v>93.5</v>
      </c>
      <c r="E2120" s="29">
        <v>7609</v>
      </c>
      <c r="F2120" s="26">
        <v>5</v>
      </c>
      <c r="G2120" s="94">
        <v>1.8480000000000001</v>
      </c>
      <c r="H2120" s="95">
        <f t="shared" si="33"/>
        <v>5873.5359573753758</v>
      </c>
    </row>
    <row r="2121" spans="1:8" x14ac:dyDescent="0.25">
      <c r="A2121" s="1" t="s">
        <v>216</v>
      </c>
      <c r="B2121" s="1" t="s">
        <v>4705</v>
      </c>
      <c r="C2121" s="1" t="s">
        <v>4706</v>
      </c>
      <c r="D2121" s="93">
        <v>159.30000000000001</v>
      </c>
      <c r="E2121" s="29">
        <v>9206</v>
      </c>
      <c r="F2121" s="26">
        <v>11</v>
      </c>
      <c r="G2121" s="94">
        <v>4.6420000000000003</v>
      </c>
      <c r="H2121" s="95">
        <f t="shared" si="33"/>
        <v>17850.327458365591</v>
      </c>
    </row>
    <row r="2122" spans="1:8" x14ac:dyDescent="0.25">
      <c r="A2122" s="1" t="s">
        <v>216</v>
      </c>
      <c r="B2122" s="1" t="s">
        <v>4707</v>
      </c>
      <c r="C2122" s="1" t="s">
        <v>4708</v>
      </c>
      <c r="D2122" s="93">
        <v>103</v>
      </c>
      <c r="E2122" s="29">
        <v>8136</v>
      </c>
      <c r="F2122" s="26">
        <v>6</v>
      </c>
      <c r="G2122" s="94">
        <v>2.1539999999999999</v>
      </c>
      <c r="H2122" s="95">
        <f t="shared" si="33"/>
        <v>7320.2635929960661</v>
      </c>
    </row>
    <row r="2123" spans="1:8" x14ac:dyDescent="0.25">
      <c r="A2123" s="1" t="s">
        <v>216</v>
      </c>
      <c r="B2123" s="1" t="s">
        <v>4709</v>
      </c>
      <c r="C2123" s="1" t="s">
        <v>4710</v>
      </c>
      <c r="D2123" s="93">
        <v>81.5</v>
      </c>
      <c r="E2123" s="29">
        <v>6352</v>
      </c>
      <c r="F2123" s="26">
        <v>4</v>
      </c>
      <c r="G2123" s="94">
        <v>1.585</v>
      </c>
      <c r="H2123" s="95">
        <f t="shared" si="33"/>
        <v>4205.4244643062457</v>
      </c>
    </row>
    <row r="2124" spans="1:8" x14ac:dyDescent="0.25">
      <c r="A2124" s="1" t="s">
        <v>216</v>
      </c>
      <c r="B2124" s="1" t="s">
        <v>4711</v>
      </c>
      <c r="C2124" s="1" t="s">
        <v>4712</v>
      </c>
      <c r="D2124" s="93">
        <v>110.4</v>
      </c>
      <c r="E2124" s="29">
        <v>6431</v>
      </c>
      <c r="F2124" s="26">
        <v>7</v>
      </c>
      <c r="G2124" s="94">
        <v>2.512</v>
      </c>
      <c r="H2124" s="95">
        <f t="shared" si="33"/>
        <v>6747.8935908949516</v>
      </c>
    </row>
    <row r="2125" spans="1:8" x14ac:dyDescent="0.25">
      <c r="A2125" s="1" t="s">
        <v>216</v>
      </c>
      <c r="B2125" s="1" t="s">
        <v>4713</v>
      </c>
      <c r="C2125" s="1" t="s">
        <v>4714</v>
      </c>
      <c r="D2125" s="93">
        <v>143.80000000000001</v>
      </c>
      <c r="E2125" s="29">
        <v>7233</v>
      </c>
      <c r="F2125" s="26">
        <v>9</v>
      </c>
      <c r="G2125" s="94">
        <v>3.415</v>
      </c>
      <c r="H2125" s="95">
        <f t="shared" si="33"/>
        <v>10317.613473127216</v>
      </c>
    </row>
    <row r="2126" spans="1:8" x14ac:dyDescent="0.25">
      <c r="A2126" s="1" t="s">
        <v>216</v>
      </c>
      <c r="B2126" s="1" t="s">
        <v>4715</v>
      </c>
      <c r="C2126" s="1" t="s">
        <v>4716</v>
      </c>
      <c r="D2126" s="93">
        <v>123.7</v>
      </c>
      <c r="E2126" s="29">
        <v>6540</v>
      </c>
      <c r="F2126" s="26">
        <v>8</v>
      </c>
      <c r="G2126" s="94">
        <v>2.9289999999999998</v>
      </c>
      <c r="H2126" s="95">
        <f t="shared" si="33"/>
        <v>8001.4224580581267</v>
      </c>
    </row>
    <row r="2127" spans="1:8" x14ac:dyDescent="0.25">
      <c r="A2127" s="1" t="s">
        <v>141</v>
      </c>
      <c r="B2127" s="1" t="s">
        <v>4717</v>
      </c>
      <c r="C2127" s="1" t="s">
        <v>4718</v>
      </c>
      <c r="D2127" s="93">
        <v>55.5</v>
      </c>
      <c r="E2127" s="29">
        <v>5499</v>
      </c>
      <c r="F2127" s="26">
        <v>2</v>
      </c>
      <c r="G2127" s="94">
        <v>1.1659999999999999</v>
      </c>
      <c r="H2127" s="95">
        <f t="shared" si="33"/>
        <v>2678.2576306397514</v>
      </c>
    </row>
    <row r="2128" spans="1:8" x14ac:dyDescent="0.25">
      <c r="A2128" s="1" t="s">
        <v>141</v>
      </c>
      <c r="B2128" s="1" t="s">
        <v>4719</v>
      </c>
      <c r="C2128" s="1" t="s">
        <v>4720</v>
      </c>
      <c r="D2128" s="93">
        <v>75.400000000000006</v>
      </c>
      <c r="E2128" s="29">
        <v>12850</v>
      </c>
      <c r="F2128" s="26">
        <v>4</v>
      </c>
      <c r="G2128" s="94">
        <v>1.585</v>
      </c>
      <c r="H2128" s="95">
        <f t="shared" si="33"/>
        <v>8507.5101332391769</v>
      </c>
    </row>
    <row r="2129" spans="1:8" x14ac:dyDescent="0.25">
      <c r="A2129" s="1" t="s">
        <v>141</v>
      </c>
      <c r="B2129" s="1" t="s">
        <v>4721</v>
      </c>
      <c r="C2129" s="1" t="s">
        <v>4722</v>
      </c>
      <c r="D2129" s="93">
        <v>77.7</v>
      </c>
      <c r="E2129" s="29">
        <v>5930</v>
      </c>
      <c r="F2129" s="26">
        <v>4</v>
      </c>
      <c r="G2129" s="94">
        <v>1.585</v>
      </c>
      <c r="H2129" s="95">
        <f t="shared" si="33"/>
        <v>3926.0338591523978</v>
      </c>
    </row>
    <row r="2130" spans="1:8" x14ac:dyDescent="0.25">
      <c r="A2130" s="1" t="s">
        <v>141</v>
      </c>
      <c r="B2130" s="1" t="s">
        <v>4723</v>
      </c>
      <c r="C2130" s="1" t="s">
        <v>4724</v>
      </c>
      <c r="D2130" s="93">
        <v>83.7</v>
      </c>
      <c r="E2130" s="29">
        <v>12687</v>
      </c>
      <c r="F2130" s="26">
        <v>4</v>
      </c>
      <c r="G2130" s="94">
        <v>1.585</v>
      </c>
      <c r="H2130" s="95">
        <f t="shared" si="33"/>
        <v>8399.593856840891</v>
      </c>
    </row>
    <row r="2131" spans="1:8" x14ac:dyDescent="0.25">
      <c r="A2131" s="1" t="s">
        <v>141</v>
      </c>
      <c r="B2131" s="1" t="s">
        <v>4725</v>
      </c>
      <c r="C2131" s="1" t="s">
        <v>4726</v>
      </c>
      <c r="D2131" s="93">
        <v>64.8</v>
      </c>
      <c r="E2131" s="29">
        <v>5899</v>
      </c>
      <c r="F2131" s="26">
        <v>3</v>
      </c>
      <c r="G2131" s="94">
        <v>1.359</v>
      </c>
      <c r="H2131" s="95">
        <f t="shared" si="33"/>
        <v>3348.6359372548563</v>
      </c>
    </row>
    <row r="2132" spans="1:8" x14ac:dyDescent="0.25">
      <c r="A2132" s="1" t="s">
        <v>141</v>
      </c>
      <c r="B2132" s="1" t="s">
        <v>4727</v>
      </c>
      <c r="C2132" s="1" t="s">
        <v>4728</v>
      </c>
      <c r="D2132" s="93">
        <v>71.7</v>
      </c>
      <c r="E2132" s="29">
        <v>7691</v>
      </c>
      <c r="F2132" s="26">
        <v>3</v>
      </c>
      <c r="G2132" s="94">
        <v>1.359</v>
      </c>
      <c r="H2132" s="95">
        <f t="shared" si="33"/>
        <v>4365.8855727118325</v>
      </c>
    </row>
    <row r="2133" spans="1:8" x14ac:dyDescent="0.25">
      <c r="A2133" s="1" t="s">
        <v>141</v>
      </c>
      <c r="B2133" s="1" t="s">
        <v>4729</v>
      </c>
      <c r="C2133" s="1" t="s">
        <v>4730</v>
      </c>
      <c r="D2133" s="93">
        <v>119.7</v>
      </c>
      <c r="E2133" s="29">
        <v>6789</v>
      </c>
      <c r="F2133" s="26">
        <v>7</v>
      </c>
      <c r="G2133" s="94">
        <v>2.512</v>
      </c>
      <c r="H2133" s="95">
        <f t="shared" si="33"/>
        <v>7123.5343785703353</v>
      </c>
    </row>
    <row r="2134" spans="1:8" x14ac:dyDescent="0.25">
      <c r="A2134" s="1" t="s">
        <v>141</v>
      </c>
      <c r="B2134" s="1" t="s">
        <v>4731</v>
      </c>
      <c r="C2134" s="1" t="s">
        <v>4732</v>
      </c>
      <c r="D2134" s="93">
        <v>117.6</v>
      </c>
      <c r="E2134" s="29">
        <v>12035</v>
      </c>
      <c r="F2134" s="26">
        <v>7</v>
      </c>
      <c r="G2134" s="94">
        <v>2.512</v>
      </c>
      <c r="H2134" s="95">
        <f t="shared" si="33"/>
        <v>12628.035976740903</v>
      </c>
    </row>
    <row r="2135" spans="1:8" x14ac:dyDescent="0.25">
      <c r="A2135" s="1" t="s">
        <v>141</v>
      </c>
      <c r="B2135" s="1" t="s">
        <v>4733</v>
      </c>
      <c r="C2135" s="1" t="s">
        <v>4734</v>
      </c>
      <c r="D2135" s="93">
        <v>140.1</v>
      </c>
      <c r="E2135" s="29">
        <v>9412</v>
      </c>
      <c r="F2135" s="26">
        <v>9</v>
      </c>
      <c r="G2135" s="94">
        <v>3.415</v>
      </c>
      <c r="H2135" s="95">
        <f t="shared" si="33"/>
        <v>13425.878336661599</v>
      </c>
    </row>
    <row r="2136" spans="1:8" x14ac:dyDescent="0.25">
      <c r="A2136" s="1" t="s">
        <v>141</v>
      </c>
      <c r="B2136" s="1" t="s">
        <v>4735</v>
      </c>
      <c r="C2136" s="1" t="s">
        <v>4736</v>
      </c>
      <c r="D2136" s="93">
        <v>67.599999999999994</v>
      </c>
      <c r="E2136" s="29">
        <v>9190</v>
      </c>
      <c r="F2136" s="26">
        <v>3</v>
      </c>
      <c r="G2136" s="94">
        <v>1.359</v>
      </c>
      <c r="H2136" s="95">
        <f t="shared" si="33"/>
        <v>5216.8103514785771</v>
      </c>
    </row>
    <row r="2137" spans="1:8" x14ac:dyDescent="0.25">
      <c r="A2137" s="1" t="s">
        <v>141</v>
      </c>
      <c r="B2137" s="1" t="s">
        <v>4737</v>
      </c>
      <c r="C2137" s="1" t="s">
        <v>4738</v>
      </c>
      <c r="D2137" s="93">
        <v>172.1</v>
      </c>
      <c r="E2137" s="29">
        <v>6057</v>
      </c>
      <c r="F2137" s="26">
        <v>12</v>
      </c>
      <c r="G2137" s="94">
        <v>5.4119999999999999</v>
      </c>
      <c r="H2137" s="95">
        <f t="shared" si="33"/>
        <v>13692.584899899824</v>
      </c>
    </row>
    <row r="2138" spans="1:8" x14ac:dyDescent="0.25">
      <c r="A2138" s="1" t="s">
        <v>141</v>
      </c>
      <c r="B2138" s="1" t="s">
        <v>4739</v>
      </c>
      <c r="C2138" s="1" t="s">
        <v>4740</v>
      </c>
      <c r="D2138" s="93">
        <v>112.3</v>
      </c>
      <c r="E2138" s="29">
        <v>7470</v>
      </c>
      <c r="F2138" s="26">
        <v>7</v>
      </c>
      <c r="G2138" s="94">
        <v>2.512</v>
      </c>
      <c r="H2138" s="95">
        <f t="shared" si="33"/>
        <v>7838.0912959081452</v>
      </c>
    </row>
    <row r="2139" spans="1:8" x14ac:dyDescent="0.25">
      <c r="A2139" s="1" t="s">
        <v>141</v>
      </c>
      <c r="B2139" s="1" t="s">
        <v>4741</v>
      </c>
      <c r="C2139" s="1" t="s">
        <v>4742</v>
      </c>
      <c r="D2139" s="93">
        <v>77.099999999999994</v>
      </c>
      <c r="E2139" s="29">
        <v>6353</v>
      </c>
      <c r="F2139" s="26">
        <v>4</v>
      </c>
      <c r="G2139" s="94">
        <v>1.585</v>
      </c>
      <c r="H2139" s="95">
        <f t="shared" si="33"/>
        <v>4206.0865273516329</v>
      </c>
    </row>
    <row r="2140" spans="1:8" x14ac:dyDescent="0.25">
      <c r="A2140" s="1" t="s">
        <v>141</v>
      </c>
      <c r="B2140" s="1" t="s">
        <v>4743</v>
      </c>
      <c r="C2140" s="1" t="s">
        <v>4744</v>
      </c>
      <c r="D2140" s="93">
        <v>86.6</v>
      </c>
      <c r="E2140" s="29">
        <v>6368</v>
      </c>
      <c r="F2140" s="26">
        <v>5</v>
      </c>
      <c r="G2140" s="94">
        <v>1.8480000000000001</v>
      </c>
      <c r="H2140" s="95">
        <f t="shared" si="33"/>
        <v>4915.583779283269</v>
      </c>
    </row>
    <row r="2141" spans="1:8" x14ac:dyDescent="0.25">
      <c r="A2141" s="1" t="s">
        <v>141</v>
      </c>
      <c r="B2141" s="1" t="s">
        <v>4745</v>
      </c>
      <c r="C2141" s="1" t="s">
        <v>4746</v>
      </c>
      <c r="D2141" s="93">
        <v>127.1</v>
      </c>
      <c r="E2141" s="29">
        <v>8578</v>
      </c>
      <c r="F2141" s="26">
        <v>8</v>
      </c>
      <c r="G2141" s="94">
        <v>2.9289999999999998</v>
      </c>
      <c r="H2141" s="95">
        <f t="shared" si="33"/>
        <v>10494.832086425477</v>
      </c>
    </row>
    <row r="2142" spans="1:8" x14ac:dyDescent="0.25">
      <c r="A2142" s="1" t="s">
        <v>141</v>
      </c>
      <c r="B2142" s="1" t="s">
        <v>4747</v>
      </c>
      <c r="C2142" s="1" t="s">
        <v>4748</v>
      </c>
      <c r="D2142" s="93">
        <v>99.7</v>
      </c>
      <c r="E2142" s="29">
        <v>8055</v>
      </c>
      <c r="F2142" s="26">
        <v>6</v>
      </c>
      <c r="G2142" s="94">
        <v>2.1539999999999999</v>
      </c>
      <c r="H2142" s="95">
        <f t="shared" si="33"/>
        <v>7247.384862534821</v>
      </c>
    </row>
    <row r="2143" spans="1:8" x14ac:dyDescent="0.25">
      <c r="A2143" s="1" t="s">
        <v>141</v>
      </c>
      <c r="B2143" s="1" t="s">
        <v>4749</v>
      </c>
      <c r="C2143" s="1" t="s">
        <v>4750</v>
      </c>
      <c r="D2143" s="93">
        <v>74.400000000000006</v>
      </c>
      <c r="E2143" s="29">
        <v>6389</v>
      </c>
      <c r="F2143" s="26">
        <v>4</v>
      </c>
      <c r="G2143" s="94">
        <v>1.585</v>
      </c>
      <c r="H2143" s="95">
        <f t="shared" si="33"/>
        <v>4229.9207969856107</v>
      </c>
    </row>
    <row r="2144" spans="1:8" x14ac:dyDescent="0.25">
      <c r="A2144" s="1" t="s">
        <v>141</v>
      </c>
      <c r="B2144" s="1" t="s">
        <v>4751</v>
      </c>
      <c r="C2144" s="1" t="s">
        <v>4752</v>
      </c>
      <c r="D2144" s="93">
        <v>137.30000000000001</v>
      </c>
      <c r="E2144" s="29">
        <v>9233</v>
      </c>
      <c r="F2144" s="26">
        <v>9</v>
      </c>
      <c r="G2144" s="94">
        <v>3.415</v>
      </c>
      <c r="H2144" s="95">
        <f t="shared" si="33"/>
        <v>13170.541296472222</v>
      </c>
    </row>
    <row r="2145" spans="1:8" x14ac:dyDescent="0.25">
      <c r="A2145" s="1" t="s">
        <v>141</v>
      </c>
      <c r="B2145" s="1" t="s">
        <v>4753</v>
      </c>
      <c r="C2145" s="1" t="s">
        <v>4754</v>
      </c>
      <c r="D2145" s="93">
        <v>116</v>
      </c>
      <c r="E2145" s="29">
        <v>12013</v>
      </c>
      <c r="F2145" s="26">
        <v>7</v>
      </c>
      <c r="G2145" s="94">
        <v>2.512</v>
      </c>
      <c r="H2145" s="95">
        <f t="shared" si="33"/>
        <v>12604.951905989899</v>
      </c>
    </row>
    <row r="2146" spans="1:8" x14ac:dyDescent="0.25">
      <c r="A2146" s="1" t="s">
        <v>141</v>
      </c>
      <c r="B2146" s="1" t="s">
        <v>4755</v>
      </c>
      <c r="C2146" s="1" t="s">
        <v>4756</v>
      </c>
      <c r="D2146" s="93">
        <v>132.9</v>
      </c>
      <c r="E2146" s="29">
        <v>7072</v>
      </c>
      <c r="F2146" s="26">
        <v>8</v>
      </c>
      <c r="G2146" s="94">
        <v>2.9289999999999998</v>
      </c>
      <c r="H2146" s="95">
        <f t="shared" si="33"/>
        <v>8652.3026947075032</v>
      </c>
    </row>
    <row r="2147" spans="1:8" x14ac:dyDescent="0.25">
      <c r="A2147" s="1" t="s">
        <v>141</v>
      </c>
      <c r="B2147" s="1" t="s">
        <v>4757</v>
      </c>
      <c r="C2147" s="1" t="s">
        <v>4758</v>
      </c>
      <c r="D2147" s="93">
        <v>112.6</v>
      </c>
      <c r="E2147" s="29">
        <v>7622</v>
      </c>
      <c r="F2147" s="26">
        <v>7</v>
      </c>
      <c r="G2147" s="94">
        <v>2.512</v>
      </c>
      <c r="H2147" s="95">
        <f t="shared" si="33"/>
        <v>7997.5812392787002</v>
      </c>
    </row>
    <row r="2148" spans="1:8" x14ac:dyDescent="0.25">
      <c r="A2148" s="1" t="s">
        <v>141</v>
      </c>
      <c r="B2148" s="1" t="s">
        <v>4759</v>
      </c>
      <c r="C2148" s="1" t="s">
        <v>4760</v>
      </c>
      <c r="D2148" s="93">
        <v>86.9</v>
      </c>
      <c r="E2148" s="29">
        <v>11365</v>
      </c>
      <c r="F2148" s="26">
        <v>5</v>
      </c>
      <c r="G2148" s="94">
        <v>1.8480000000000001</v>
      </c>
      <c r="H2148" s="95">
        <f t="shared" si="33"/>
        <v>8772.8658372415757</v>
      </c>
    </row>
    <row r="2149" spans="1:8" x14ac:dyDescent="0.25">
      <c r="A2149" s="1" t="s">
        <v>141</v>
      </c>
      <c r="B2149" s="1" t="s">
        <v>4761</v>
      </c>
      <c r="C2149" s="1" t="s">
        <v>4762</v>
      </c>
      <c r="D2149" s="93">
        <v>81.2</v>
      </c>
      <c r="E2149" s="29">
        <v>10107</v>
      </c>
      <c r="F2149" s="26">
        <v>4</v>
      </c>
      <c r="G2149" s="94">
        <v>1.585</v>
      </c>
      <c r="H2149" s="95">
        <f t="shared" si="33"/>
        <v>6691.4711997391723</v>
      </c>
    </row>
    <row r="2150" spans="1:8" x14ac:dyDescent="0.25">
      <c r="A2150" s="1" t="s">
        <v>141</v>
      </c>
      <c r="B2150" s="1" t="s">
        <v>4763</v>
      </c>
      <c r="C2150" s="1" t="s">
        <v>4764</v>
      </c>
      <c r="D2150" s="93">
        <v>114.2</v>
      </c>
      <c r="E2150" s="29">
        <v>8657</v>
      </c>
      <c r="F2150" s="26">
        <v>7</v>
      </c>
      <c r="G2150" s="94">
        <v>2.512</v>
      </c>
      <c r="H2150" s="95">
        <f t="shared" si="33"/>
        <v>9083.5818405189857</v>
      </c>
    </row>
    <row r="2151" spans="1:8" x14ac:dyDescent="0.25">
      <c r="A2151" s="1" t="s">
        <v>141</v>
      </c>
      <c r="B2151" s="1" t="s">
        <v>4765</v>
      </c>
      <c r="C2151" s="1" t="s">
        <v>4766</v>
      </c>
      <c r="D2151" s="93">
        <v>112.3</v>
      </c>
      <c r="E2151" s="29">
        <v>7437</v>
      </c>
      <c r="F2151" s="26">
        <v>7</v>
      </c>
      <c r="G2151" s="94">
        <v>2.512</v>
      </c>
      <c r="H2151" s="95">
        <f t="shared" si="33"/>
        <v>7803.4651897816439</v>
      </c>
    </row>
    <row r="2152" spans="1:8" x14ac:dyDescent="0.25">
      <c r="A2152" s="1" t="s">
        <v>141</v>
      </c>
      <c r="B2152" s="1" t="s">
        <v>4767</v>
      </c>
      <c r="C2152" s="1" t="s">
        <v>4768</v>
      </c>
      <c r="D2152" s="93">
        <v>110.7</v>
      </c>
      <c r="E2152" s="29">
        <v>7638</v>
      </c>
      <c r="F2152" s="26">
        <v>7</v>
      </c>
      <c r="G2152" s="94">
        <v>2.512</v>
      </c>
      <c r="H2152" s="95">
        <f t="shared" si="33"/>
        <v>8014.3696543703372</v>
      </c>
    </row>
    <row r="2153" spans="1:8" x14ac:dyDescent="0.25">
      <c r="A2153" s="1" t="s">
        <v>141</v>
      </c>
      <c r="B2153" s="1" t="s">
        <v>4769</v>
      </c>
      <c r="C2153" s="1" t="s">
        <v>4770</v>
      </c>
      <c r="D2153" s="93">
        <v>155.6</v>
      </c>
      <c r="E2153" s="29">
        <v>6161</v>
      </c>
      <c r="F2153" s="26">
        <v>10</v>
      </c>
      <c r="G2153" s="94">
        <v>3.9809999999999999</v>
      </c>
      <c r="H2153" s="95">
        <f t="shared" si="33"/>
        <v>10245.035490547787</v>
      </c>
    </row>
    <row r="2154" spans="1:8" x14ac:dyDescent="0.25">
      <c r="A2154" s="1" t="s">
        <v>141</v>
      </c>
      <c r="B2154" s="1" t="s">
        <v>4771</v>
      </c>
      <c r="C2154" s="1" t="s">
        <v>4772</v>
      </c>
      <c r="D2154" s="93">
        <v>106.9</v>
      </c>
      <c r="E2154" s="29">
        <v>7660</v>
      </c>
      <c r="F2154" s="26">
        <v>6</v>
      </c>
      <c r="G2154" s="94">
        <v>2.1539999999999999</v>
      </c>
      <c r="H2154" s="95">
        <f t="shared" si="33"/>
        <v>6891.9885843596185</v>
      </c>
    </row>
    <row r="2155" spans="1:8" x14ac:dyDescent="0.25">
      <c r="A2155" s="1" t="s">
        <v>141</v>
      </c>
      <c r="B2155" s="1" t="s">
        <v>4773</v>
      </c>
      <c r="C2155" s="1" t="s">
        <v>4774</v>
      </c>
      <c r="D2155" s="93">
        <v>170.3</v>
      </c>
      <c r="E2155" s="29">
        <v>7209</v>
      </c>
      <c r="F2155" s="26">
        <v>12</v>
      </c>
      <c r="G2155" s="94">
        <v>5.4119999999999999</v>
      </c>
      <c r="H2155" s="95">
        <f t="shared" si="33"/>
        <v>16296.820958127428</v>
      </c>
    </row>
    <row r="2156" spans="1:8" x14ac:dyDescent="0.25">
      <c r="A2156" s="1" t="s">
        <v>141</v>
      </c>
      <c r="B2156" s="1" t="s">
        <v>4775</v>
      </c>
      <c r="C2156" s="1" t="s">
        <v>4776</v>
      </c>
      <c r="D2156" s="93">
        <v>130</v>
      </c>
      <c r="E2156" s="29">
        <v>7428</v>
      </c>
      <c r="F2156" s="26">
        <v>8</v>
      </c>
      <c r="G2156" s="94">
        <v>2.9289999999999998</v>
      </c>
      <c r="H2156" s="95">
        <f t="shared" si="33"/>
        <v>9087.8541312623493</v>
      </c>
    </row>
    <row r="2157" spans="1:8" x14ac:dyDescent="0.25">
      <c r="A2157" s="1" t="s">
        <v>141</v>
      </c>
      <c r="B2157" s="1" t="s">
        <v>4777</v>
      </c>
      <c r="C2157" s="1" t="s">
        <v>4778</v>
      </c>
      <c r="D2157" s="93">
        <v>98.6</v>
      </c>
      <c r="E2157" s="29">
        <v>6733</v>
      </c>
      <c r="F2157" s="26">
        <v>6</v>
      </c>
      <c r="G2157" s="94">
        <v>2.1539999999999999</v>
      </c>
      <c r="H2157" s="95">
        <f t="shared" si="33"/>
        <v>6057.9320024142717</v>
      </c>
    </row>
    <row r="2158" spans="1:8" x14ac:dyDescent="0.25">
      <c r="A2158" s="1" t="s">
        <v>141</v>
      </c>
      <c r="B2158" s="1" t="s">
        <v>4779</v>
      </c>
      <c r="C2158" s="1" t="s">
        <v>4780</v>
      </c>
      <c r="D2158" s="93">
        <v>97.8</v>
      </c>
      <c r="E2158" s="29">
        <v>5960</v>
      </c>
      <c r="F2158" s="26">
        <v>6</v>
      </c>
      <c r="G2158" s="94">
        <v>2.1539999999999999</v>
      </c>
      <c r="H2158" s="95">
        <f t="shared" si="33"/>
        <v>5362.4349820865964</v>
      </c>
    </row>
    <row r="2159" spans="1:8" x14ac:dyDescent="0.25">
      <c r="A2159" s="1" t="s">
        <v>141</v>
      </c>
      <c r="B2159" s="1" t="s">
        <v>4781</v>
      </c>
      <c r="C2159" s="1" t="s">
        <v>4782</v>
      </c>
      <c r="D2159" s="93">
        <v>130.30000000000001</v>
      </c>
      <c r="E2159" s="29">
        <v>10586</v>
      </c>
      <c r="F2159" s="26">
        <v>8</v>
      </c>
      <c r="G2159" s="94">
        <v>2.9289999999999998</v>
      </c>
      <c r="H2159" s="95">
        <f t="shared" si="33"/>
        <v>12951.537942049437</v>
      </c>
    </row>
    <row r="2160" spans="1:8" x14ac:dyDescent="0.25">
      <c r="A2160" s="1" t="s">
        <v>141</v>
      </c>
      <c r="B2160" s="1" t="s">
        <v>4783</v>
      </c>
      <c r="C2160" s="1" t="s">
        <v>4784</v>
      </c>
      <c r="D2160" s="93">
        <v>233.9</v>
      </c>
      <c r="E2160" s="29">
        <v>9375</v>
      </c>
      <c r="F2160" s="26">
        <v>16</v>
      </c>
      <c r="G2160" s="94">
        <v>10</v>
      </c>
      <c r="H2160" s="95">
        <f t="shared" si="33"/>
        <v>39159.880444889364</v>
      </c>
    </row>
    <row r="2161" spans="1:8" x14ac:dyDescent="0.25">
      <c r="A2161" s="1" t="s">
        <v>141</v>
      </c>
      <c r="B2161" s="1" t="s">
        <v>4785</v>
      </c>
      <c r="C2161" s="1" t="s">
        <v>4786</v>
      </c>
      <c r="D2161" s="93">
        <v>168.6</v>
      </c>
      <c r="E2161" s="29">
        <v>9063</v>
      </c>
      <c r="F2161" s="26">
        <v>11</v>
      </c>
      <c r="G2161" s="94">
        <v>4.6420000000000003</v>
      </c>
      <c r="H2161" s="95">
        <f t="shared" si="33"/>
        <v>17573.052113313857</v>
      </c>
    </row>
    <row r="2162" spans="1:8" x14ac:dyDescent="0.25">
      <c r="A2162" s="1" t="s">
        <v>141</v>
      </c>
      <c r="B2162" s="1" t="s">
        <v>4787</v>
      </c>
      <c r="C2162" s="1" t="s">
        <v>4788</v>
      </c>
      <c r="D2162" s="93">
        <v>127.2</v>
      </c>
      <c r="E2162" s="29">
        <v>9461</v>
      </c>
      <c r="F2162" s="26">
        <v>8</v>
      </c>
      <c r="G2162" s="94">
        <v>2.9289999999999998</v>
      </c>
      <c r="H2162" s="95">
        <f t="shared" si="33"/>
        <v>11575.146464172465</v>
      </c>
    </row>
    <row r="2163" spans="1:8" x14ac:dyDescent="0.25">
      <c r="A2163" s="1" t="s">
        <v>141</v>
      </c>
      <c r="B2163" s="1" t="s">
        <v>4789</v>
      </c>
      <c r="C2163" s="1" t="s">
        <v>4790</v>
      </c>
      <c r="D2163" s="93">
        <v>116</v>
      </c>
      <c r="E2163" s="29">
        <v>7994</v>
      </c>
      <c r="F2163" s="26">
        <v>7</v>
      </c>
      <c r="G2163" s="94">
        <v>2.512</v>
      </c>
      <c r="H2163" s="95">
        <f t="shared" si="33"/>
        <v>8387.9118901592665</v>
      </c>
    </row>
    <row r="2164" spans="1:8" x14ac:dyDescent="0.25">
      <c r="A2164" s="1" t="s">
        <v>141</v>
      </c>
      <c r="B2164" s="1" t="s">
        <v>4791</v>
      </c>
      <c r="C2164" s="1" t="s">
        <v>4792</v>
      </c>
      <c r="D2164" s="93">
        <v>150.9</v>
      </c>
      <c r="E2164" s="29">
        <v>9216</v>
      </c>
      <c r="F2164" s="26">
        <v>10</v>
      </c>
      <c r="G2164" s="94">
        <v>3.9809999999999999</v>
      </c>
      <c r="H2164" s="95">
        <f t="shared" si="33"/>
        <v>15325.149664159782</v>
      </c>
    </row>
    <row r="2165" spans="1:8" x14ac:dyDescent="0.25">
      <c r="A2165" s="1" t="s">
        <v>141</v>
      </c>
      <c r="B2165" s="1" t="s">
        <v>4793</v>
      </c>
      <c r="C2165" s="1" t="s">
        <v>4794</v>
      </c>
      <c r="D2165" s="93">
        <v>204.3</v>
      </c>
      <c r="E2165" s="29">
        <v>13791</v>
      </c>
      <c r="F2165" s="26">
        <v>14</v>
      </c>
      <c r="G2165" s="94">
        <v>7.3559999999999999</v>
      </c>
      <c r="H2165" s="95">
        <f t="shared" si="33"/>
        <v>42374.790089610578</v>
      </c>
    </row>
    <row r="2166" spans="1:8" x14ac:dyDescent="0.25">
      <c r="A2166" s="1" t="s">
        <v>141</v>
      </c>
      <c r="B2166" s="1" t="s">
        <v>4795</v>
      </c>
      <c r="C2166" s="1" t="s">
        <v>4796</v>
      </c>
      <c r="D2166" s="93">
        <v>157.5</v>
      </c>
      <c r="E2166" s="29">
        <v>8244</v>
      </c>
      <c r="F2166" s="26">
        <v>11</v>
      </c>
      <c r="G2166" s="94">
        <v>4.6420000000000003</v>
      </c>
      <c r="H2166" s="95">
        <f t="shared" si="33"/>
        <v>15985.020591653914</v>
      </c>
    </row>
    <row r="2167" spans="1:8" x14ac:dyDescent="0.25">
      <c r="A2167" s="1" t="s">
        <v>141</v>
      </c>
      <c r="B2167" s="1" t="s">
        <v>4797</v>
      </c>
      <c r="C2167" s="1" t="s">
        <v>4798</v>
      </c>
      <c r="D2167" s="93">
        <v>139.5</v>
      </c>
      <c r="E2167" s="29">
        <v>7761</v>
      </c>
      <c r="F2167" s="26">
        <v>9</v>
      </c>
      <c r="G2167" s="94">
        <v>3.415</v>
      </c>
      <c r="H2167" s="95">
        <f t="shared" si="33"/>
        <v>11070.786418490297</v>
      </c>
    </row>
    <row r="2168" spans="1:8" x14ac:dyDescent="0.25">
      <c r="A2168" s="1" t="s">
        <v>141</v>
      </c>
      <c r="B2168" s="1" t="s">
        <v>4799</v>
      </c>
      <c r="C2168" s="1" t="s">
        <v>4800</v>
      </c>
      <c r="D2168" s="93">
        <v>162.19999999999999</v>
      </c>
      <c r="E2168" s="29">
        <v>10625</v>
      </c>
      <c r="F2168" s="26">
        <v>11</v>
      </c>
      <c r="G2168" s="94">
        <v>4.6420000000000003</v>
      </c>
      <c r="H2168" s="95">
        <f t="shared" si="33"/>
        <v>20601.752036186663</v>
      </c>
    </row>
    <row r="2169" spans="1:8" x14ac:dyDescent="0.25">
      <c r="A2169" s="1" t="s">
        <v>141</v>
      </c>
      <c r="B2169" s="1" t="s">
        <v>4801</v>
      </c>
      <c r="C2169" s="1" t="s">
        <v>4802</v>
      </c>
      <c r="D2169" s="93">
        <v>101.3</v>
      </c>
      <c r="E2169" s="29">
        <v>8301</v>
      </c>
      <c r="F2169" s="26">
        <v>6</v>
      </c>
      <c r="G2169" s="94">
        <v>2.1539999999999999</v>
      </c>
      <c r="H2169" s="95">
        <f t="shared" si="33"/>
        <v>7468.7202661578585</v>
      </c>
    </row>
    <row r="2170" spans="1:8" x14ac:dyDescent="0.25">
      <c r="A2170" s="1" t="s">
        <v>141</v>
      </c>
      <c r="B2170" s="1" t="s">
        <v>4803</v>
      </c>
      <c r="C2170" s="1" t="s">
        <v>4804</v>
      </c>
      <c r="D2170" s="93">
        <v>142.69999999999999</v>
      </c>
      <c r="E2170" s="29">
        <v>15299</v>
      </c>
      <c r="F2170" s="26">
        <v>9</v>
      </c>
      <c r="G2170" s="94">
        <v>3.415</v>
      </c>
      <c r="H2170" s="95">
        <f t="shared" si="33"/>
        <v>21823.471384677625</v>
      </c>
    </row>
    <row r="2171" spans="1:8" x14ac:dyDescent="0.25">
      <c r="A2171" s="1" t="s">
        <v>141</v>
      </c>
      <c r="B2171" s="1" t="s">
        <v>4805</v>
      </c>
      <c r="C2171" s="1" t="s">
        <v>4806</v>
      </c>
      <c r="D2171" s="93">
        <v>193.5</v>
      </c>
      <c r="E2171" s="29">
        <v>6566</v>
      </c>
      <c r="F2171" s="26">
        <v>14</v>
      </c>
      <c r="G2171" s="94">
        <v>7.3559999999999999</v>
      </c>
      <c r="H2171" s="95">
        <f t="shared" si="33"/>
        <v>20174.959881689727</v>
      </c>
    </row>
    <row r="2172" spans="1:8" x14ac:dyDescent="0.25">
      <c r="A2172" s="1" t="s">
        <v>141</v>
      </c>
      <c r="B2172" s="1" t="s">
        <v>4807</v>
      </c>
      <c r="C2172" s="1" t="s">
        <v>4808</v>
      </c>
      <c r="D2172" s="93">
        <v>162.1</v>
      </c>
      <c r="E2172" s="29">
        <v>7002</v>
      </c>
      <c r="F2172" s="26">
        <v>11</v>
      </c>
      <c r="G2172" s="94">
        <v>4.6420000000000003</v>
      </c>
      <c r="H2172" s="95">
        <f t="shared" si="33"/>
        <v>13576.796965400377</v>
      </c>
    </row>
    <row r="2173" spans="1:8" x14ac:dyDescent="0.25">
      <c r="A2173" s="1" t="s">
        <v>141</v>
      </c>
      <c r="B2173" s="1" t="s">
        <v>4809</v>
      </c>
      <c r="C2173" s="1" t="s">
        <v>4810</v>
      </c>
      <c r="D2173" s="93">
        <v>114.6</v>
      </c>
      <c r="E2173" s="29">
        <v>8117</v>
      </c>
      <c r="F2173" s="26">
        <v>7</v>
      </c>
      <c r="G2173" s="94">
        <v>2.512</v>
      </c>
      <c r="H2173" s="95">
        <f t="shared" si="33"/>
        <v>8516.9728311762265</v>
      </c>
    </row>
    <row r="2174" spans="1:8" x14ac:dyDescent="0.25">
      <c r="A2174" s="1" t="s">
        <v>141</v>
      </c>
      <c r="B2174" s="1" t="s">
        <v>4811</v>
      </c>
      <c r="C2174" s="1" t="s">
        <v>4812</v>
      </c>
      <c r="D2174" s="93">
        <v>181.5</v>
      </c>
      <c r="E2174" s="29">
        <v>9574</v>
      </c>
      <c r="F2174" s="26">
        <v>13</v>
      </c>
      <c r="G2174" s="94">
        <v>6.3090000000000002</v>
      </c>
      <c r="H2174" s="95">
        <f t="shared" si="33"/>
        <v>25230.393932250132</v>
      </c>
    </row>
    <row r="2175" spans="1:8" x14ac:dyDescent="0.25">
      <c r="A2175" s="1" t="s">
        <v>141</v>
      </c>
      <c r="B2175" s="1" t="s">
        <v>4813</v>
      </c>
      <c r="C2175" s="1" t="s">
        <v>4814</v>
      </c>
      <c r="D2175" s="93">
        <v>122.3</v>
      </c>
      <c r="E2175" s="29">
        <v>12928</v>
      </c>
      <c r="F2175" s="26">
        <v>8</v>
      </c>
      <c r="G2175" s="94">
        <v>2.9289999999999998</v>
      </c>
      <c r="H2175" s="95">
        <f t="shared" si="33"/>
        <v>15816.87913421643</v>
      </c>
    </row>
    <row r="2176" spans="1:8" x14ac:dyDescent="0.25">
      <c r="A2176" s="1" t="s">
        <v>141</v>
      </c>
      <c r="B2176" s="1" t="s">
        <v>4815</v>
      </c>
      <c r="C2176" s="1" t="s">
        <v>4816</v>
      </c>
      <c r="D2176" s="93">
        <v>150.6</v>
      </c>
      <c r="E2176" s="29">
        <v>6583</v>
      </c>
      <c r="F2176" s="26">
        <v>10</v>
      </c>
      <c r="G2176" s="94">
        <v>3.9809999999999999</v>
      </c>
      <c r="H2176" s="95">
        <f t="shared" si="33"/>
        <v>10946.773029423159</v>
      </c>
    </row>
    <row r="2177" spans="1:8" x14ac:dyDescent="0.25">
      <c r="A2177" s="1" t="s">
        <v>141</v>
      </c>
      <c r="B2177" s="1" t="s">
        <v>4817</v>
      </c>
      <c r="C2177" s="1" t="s">
        <v>4818</v>
      </c>
      <c r="D2177" s="93">
        <v>140.30000000000001</v>
      </c>
      <c r="E2177" s="29">
        <v>9365</v>
      </c>
      <c r="F2177" s="26">
        <v>9</v>
      </c>
      <c r="G2177" s="94">
        <v>3.415</v>
      </c>
      <c r="H2177" s="95">
        <f t="shared" si="33"/>
        <v>13358.834532812991</v>
      </c>
    </row>
    <row r="2178" spans="1:8" x14ac:dyDescent="0.25">
      <c r="A2178" s="1" t="s">
        <v>141</v>
      </c>
      <c r="B2178" s="1" t="s">
        <v>4819</v>
      </c>
      <c r="C2178" s="1" t="s">
        <v>4820</v>
      </c>
      <c r="D2178" s="93">
        <v>223.4</v>
      </c>
      <c r="E2178" s="29">
        <v>8019</v>
      </c>
      <c r="F2178" s="26">
        <v>16</v>
      </c>
      <c r="G2178" s="94">
        <v>10</v>
      </c>
      <c r="H2178" s="95">
        <f t="shared" si="33"/>
        <v>33495.795337340562</v>
      </c>
    </row>
    <row r="2179" spans="1:8" x14ac:dyDescent="0.25">
      <c r="A2179" s="1" t="s">
        <v>141</v>
      </c>
      <c r="B2179" s="1" t="s">
        <v>4821</v>
      </c>
      <c r="C2179" s="1" t="s">
        <v>4822</v>
      </c>
      <c r="D2179" s="93">
        <v>151.6</v>
      </c>
      <c r="E2179" s="29">
        <v>7032</v>
      </c>
      <c r="F2179" s="26">
        <v>10</v>
      </c>
      <c r="G2179" s="94">
        <v>3.9809999999999999</v>
      </c>
      <c r="H2179" s="95">
        <f t="shared" si="33"/>
        <v>11693.408467705251</v>
      </c>
    </row>
    <row r="2180" spans="1:8" x14ac:dyDescent="0.25">
      <c r="A2180" s="1" t="s">
        <v>141</v>
      </c>
      <c r="B2180" s="1" t="s">
        <v>4823</v>
      </c>
      <c r="C2180" s="1" t="s">
        <v>4824</v>
      </c>
      <c r="D2180" s="93">
        <v>101</v>
      </c>
      <c r="E2180" s="29">
        <v>5969</v>
      </c>
      <c r="F2180" s="26">
        <v>6</v>
      </c>
      <c r="G2180" s="94">
        <v>2.1539999999999999</v>
      </c>
      <c r="H2180" s="95">
        <f t="shared" si="33"/>
        <v>5370.5326188045119</v>
      </c>
    </row>
    <row r="2181" spans="1:8" x14ac:dyDescent="0.25">
      <c r="A2181" s="1" t="s">
        <v>141</v>
      </c>
      <c r="B2181" s="1" t="s">
        <v>4825</v>
      </c>
      <c r="C2181" s="1" t="s">
        <v>4826</v>
      </c>
      <c r="D2181" s="93">
        <v>109.6</v>
      </c>
      <c r="E2181" s="29">
        <v>8289</v>
      </c>
      <c r="F2181" s="26">
        <v>7</v>
      </c>
      <c r="G2181" s="94">
        <v>2.512</v>
      </c>
      <c r="H2181" s="95">
        <f t="shared" si="33"/>
        <v>8697.4482934113294</v>
      </c>
    </row>
    <row r="2182" spans="1:8" x14ac:dyDescent="0.25">
      <c r="A2182" s="1" t="s">
        <v>141</v>
      </c>
      <c r="B2182" s="1" t="s">
        <v>4827</v>
      </c>
      <c r="C2182" s="1" t="s">
        <v>4828</v>
      </c>
      <c r="D2182" s="93">
        <v>134.1</v>
      </c>
      <c r="E2182" s="29">
        <v>6123</v>
      </c>
      <c r="F2182" s="26">
        <v>9</v>
      </c>
      <c r="G2182" s="94">
        <v>3.415</v>
      </c>
      <c r="H2182" s="95">
        <f t="shared" ref="H2182:H2245" si="34">E2182*G2182*$E$6797/SUMPRODUCT($E$5:$E$6795,$G$5:$G$6795)</f>
        <v>8734.2385311707385</v>
      </c>
    </row>
    <row r="2183" spans="1:8" x14ac:dyDescent="0.25">
      <c r="A2183" s="1" t="s">
        <v>141</v>
      </c>
      <c r="B2183" s="1" t="s">
        <v>4829</v>
      </c>
      <c r="C2183" s="1" t="s">
        <v>4830</v>
      </c>
      <c r="D2183" s="93">
        <v>120.4</v>
      </c>
      <c r="E2183" s="29">
        <v>10120</v>
      </c>
      <c r="F2183" s="26">
        <v>7</v>
      </c>
      <c r="G2183" s="94">
        <v>2.512</v>
      </c>
      <c r="H2183" s="95">
        <f t="shared" si="34"/>
        <v>10618.672545460568</v>
      </c>
    </row>
    <row r="2184" spans="1:8" x14ac:dyDescent="0.25">
      <c r="A2184" s="1" t="s">
        <v>141</v>
      </c>
      <c r="B2184" s="1" t="s">
        <v>4831</v>
      </c>
      <c r="C2184" s="1" t="s">
        <v>4832</v>
      </c>
      <c r="D2184" s="93">
        <v>109.4</v>
      </c>
      <c r="E2184" s="29">
        <v>10636</v>
      </c>
      <c r="F2184" s="26">
        <v>7</v>
      </c>
      <c r="G2184" s="94">
        <v>2.512</v>
      </c>
      <c r="H2184" s="95">
        <f t="shared" si="34"/>
        <v>11160.098932165869</v>
      </c>
    </row>
    <row r="2185" spans="1:8" x14ac:dyDescent="0.25">
      <c r="A2185" s="1" t="s">
        <v>141</v>
      </c>
      <c r="B2185" s="1" t="s">
        <v>4833</v>
      </c>
      <c r="C2185" s="1" t="s">
        <v>4834</v>
      </c>
      <c r="D2185" s="93">
        <v>148.19999999999999</v>
      </c>
      <c r="E2185" s="29">
        <v>11908</v>
      </c>
      <c r="F2185" s="26">
        <v>10</v>
      </c>
      <c r="G2185" s="94">
        <v>3.9809999999999999</v>
      </c>
      <c r="H2185" s="95">
        <f t="shared" si="34"/>
        <v>19801.636523525896</v>
      </c>
    </row>
    <row r="2186" spans="1:8" x14ac:dyDescent="0.25">
      <c r="A2186" s="1" t="s">
        <v>141</v>
      </c>
      <c r="B2186" s="1" t="s">
        <v>4835</v>
      </c>
      <c r="C2186" s="1" t="s">
        <v>4836</v>
      </c>
      <c r="D2186" s="93">
        <v>78.599999999999994</v>
      </c>
      <c r="E2186" s="29">
        <v>7756</v>
      </c>
      <c r="F2186" s="26">
        <v>4</v>
      </c>
      <c r="G2186" s="94">
        <v>1.585</v>
      </c>
      <c r="H2186" s="95">
        <f t="shared" si="34"/>
        <v>5134.9609800313665</v>
      </c>
    </row>
    <row r="2187" spans="1:8" x14ac:dyDescent="0.25">
      <c r="A2187" s="1" t="s">
        <v>141</v>
      </c>
      <c r="B2187" s="1" t="s">
        <v>4837</v>
      </c>
      <c r="C2187" s="1" t="s">
        <v>4838</v>
      </c>
      <c r="D2187" s="93">
        <v>120.8</v>
      </c>
      <c r="E2187" s="29">
        <v>9369</v>
      </c>
      <c r="F2187" s="26">
        <v>7</v>
      </c>
      <c r="G2187" s="94">
        <v>2.512</v>
      </c>
      <c r="H2187" s="95">
        <f t="shared" si="34"/>
        <v>9830.6663120968424</v>
      </c>
    </row>
    <row r="2188" spans="1:8" x14ac:dyDescent="0.25">
      <c r="A2188" s="1" t="s">
        <v>144</v>
      </c>
      <c r="B2188" s="1" t="s">
        <v>4839</v>
      </c>
      <c r="C2188" s="1" t="s">
        <v>4840</v>
      </c>
      <c r="D2188" s="93">
        <v>119.6</v>
      </c>
      <c r="E2188" s="29">
        <v>6031</v>
      </c>
      <c r="F2188" s="26">
        <v>7</v>
      </c>
      <c r="G2188" s="94">
        <v>2.512</v>
      </c>
      <c r="H2188" s="95">
        <f t="shared" si="34"/>
        <v>6328.1832136040202</v>
      </c>
    </row>
    <row r="2189" spans="1:8" x14ac:dyDescent="0.25">
      <c r="A2189" s="1" t="s">
        <v>144</v>
      </c>
      <c r="B2189" s="1" t="s">
        <v>4841</v>
      </c>
      <c r="C2189" s="1" t="s">
        <v>4842</v>
      </c>
      <c r="D2189" s="93">
        <v>220.5</v>
      </c>
      <c r="E2189" s="29">
        <v>5603</v>
      </c>
      <c r="F2189" s="26">
        <v>15</v>
      </c>
      <c r="G2189" s="94">
        <v>8.577</v>
      </c>
      <c r="H2189" s="95">
        <f t="shared" si="34"/>
        <v>20073.639173421838</v>
      </c>
    </row>
    <row r="2190" spans="1:8" x14ac:dyDescent="0.25">
      <c r="A2190" s="1" t="s">
        <v>144</v>
      </c>
      <c r="B2190" s="1" t="s">
        <v>4843</v>
      </c>
      <c r="C2190" s="1" t="s">
        <v>4844</v>
      </c>
      <c r="D2190" s="93">
        <v>82.2</v>
      </c>
      <c r="E2190" s="29">
        <v>9615</v>
      </c>
      <c r="F2190" s="26">
        <v>4</v>
      </c>
      <c r="G2190" s="94">
        <v>1.585</v>
      </c>
      <c r="H2190" s="95">
        <f t="shared" si="34"/>
        <v>6365.7361814081469</v>
      </c>
    </row>
    <row r="2191" spans="1:8" x14ac:dyDescent="0.25">
      <c r="A2191" s="1" t="s">
        <v>144</v>
      </c>
      <c r="B2191" s="1" t="s">
        <v>4845</v>
      </c>
      <c r="C2191" s="1" t="s">
        <v>4846</v>
      </c>
      <c r="D2191" s="93">
        <v>93.9</v>
      </c>
      <c r="E2191" s="29">
        <v>9322</v>
      </c>
      <c r="F2191" s="26">
        <v>5</v>
      </c>
      <c r="G2191" s="94">
        <v>1.8480000000000001</v>
      </c>
      <c r="H2191" s="95">
        <f t="shared" si="34"/>
        <v>7195.8341693590819</v>
      </c>
    </row>
    <row r="2192" spans="1:8" x14ac:dyDescent="0.25">
      <c r="A2192" s="1" t="s">
        <v>144</v>
      </c>
      <c r="B2192" s="1" t="s">
        <v>4847</v>
      </c>
      <c r="C2192" s="1" t="s">
        <v>4848</v>
      </c>
      <c r="D2192" s="93">
        <v>149.9</v>
      </c>
      <c r="E2192" s="29">
        <v>7636</v>
      </c>
      <c r="F2192" s="26">
        <v>10</v>
      </c>
      <c r="G2192" s="94">
        <v>3.9809999999999999</v>
      </c>
      <c r="H2192" s="95">
        <f t="shared" si="34"/>
        <v>12697.791106285165</v>
      </c>
    </row>
    <row r="2193" spans="1:8" x14ac:dyDescent="0.25">
      <c r="A2193" s="1" t="s">
        <v>144</v>
      </c>
      <c r="B2193" s="1" t="s">
        <v>4849</v>
      </c>
      <c r="C2193" s="1" t="s">
        <v>4850</v>
      </c>
      <c r="D2193" s="93">
        <v>152.80000000000001</v>
      </c>
      <c r="E2193" s="29">
        <v>5550</v>
      </c>
      <c r="F2193" s="26">
        <v>10</v>
      </c>
      <c r="G2193" s="94">
        <v>3.9809999999999999</v>
      </c>
      <c r="H2193" s="95">
        <f t="shared" si="34"/>
        <v>9229.0126558253887</v>
      </c>
    </row>
    <row r="2194" spans="1:8" x14ac:dyDescent="0.25">
      <c r="A2194" s="1" t="s">
        <v>144</v>
      </c>
      <c r="B2194" s="1" t="s">
        <v>4851</v>
      </c>
      <c r="C2194" s="1" t="s">
        <v>4852</v>
      </c>
      <c r="D2194" s="93">
        <v>89.4</v>
      </c>
      <c r="E2194" s="29">
        <v>8448</v>
      </c>
      <c r="F2194" s="26">
        <v>5</v>
      </c>
      <c r="G2194" s="94">
        <v>1.8480000000000001</v>
      </c>
      <c r="H2194" s="95">
        <f t="shared" si="34"/>
        <v>6521.1764710089601</v>
      </c>
    </row>
    <row r="2195" spans="1:8" x14ac:dyDescent="0.25">
      <c r="A2195" s="1" t="s">
        <v>144</v>
      </c>
      <c r="B2195" s="1" t="s">
        <v>4853</v>
      </c>
      <c r="C2195" s="1" t="s">
        <v>4854</v>
      </c>
      <c r="D2195" s="93">
        <v>167.3</v>
      </c>
      <c r="E2195" s="29">
        <v>7584</v>
      </c>
      <c r="F2195" s="26">
        <v>11</v>
      </c>
      <c r="G2195" s="94">
        <v>4.6420000000000003</v>
      </c>
      <c r="H2195" s="95">
        <f t="shared" si="34"/>
        <v>14705.288229876671</v>
      </c>
    </row>
    <row r="2196" spans="1:8" x14ac:dyDescent="0.25">
      <c r="A2196" s="1" t="s">
        <v>144</v>
      </c>
      <c r="B2196" s="1" t="s">
        <v>4855</v>
      </c>
      <c r="C2196" s="1" t="s">
        <v>4856</v>
      </c>
      <c r="D2196" s="93">
        <v>89.8</v>
      </c>
      <c r="E2196" s="29">
        <v>6069</v>
      </c>
      <c r="F2196" s="26">
        <v>5</v>
      </c>
      <c r="G2196" s="94">
        <v>1.8480000000000001</v>
      </c>
      <c r="H2196" s="95">
        <f t="shared" si="34"/>
        <v>4684.779829847701</v>
      </c>
    </row>
    <row r="2197" spans="1:8" x14ac:dyDescent="0.25">
      <c r="A2197" s="1" t="s">
        <v>144</v>
      </c>
      <c r="B2197" s="1" t="s">
        <v>4857</v>
      </c>
      <c r="C2197" s="1" t="s">
        <v>4858</v>
      </c>
      <c r="D2197" s="93">
        <v>160.6</v>
      </c>
      <c r="E2197" s="29">
        <v>7902</v>
      </c>
      <c r="F2197" s="26">
        <v>11</v>
      </c>
      <c r="G2197" s="94">
        <v>4.6420000000000003</v>
      </c>
      <c r="H2197" s="95">
        <f t="shared" si="34"/>
        <v>15321.886549642069</v>
      </c>
    </row>
    <row r="2198" spans="1:8" x14ac:dyDescent="0.25">
      <c r="A2198" s="1" t="s">
        <v>144</v>
      </c>
      <c r="B2198" s="1" t="s">
        <v>4859</v>
      </c>
      <c r="C2198" s="1" t="s">
        <v>4860</v>
      </c>
      <c r="D2198" s="93">
        <v>66.8</v>
      </c>
      <c r="E2198" s="29">
        <v>5781</v>
      </c>
      <c r="F2198" s="26">
        <v>3</v>
      </c>
      <c r="G2198" s="94">
        <v>1.359</v>
      </c>
      <c r="H2198" s="95">
        <f t="shared" si="34"/>
        <v>3281.6518652772206</v>
      </c>
    </row>
    <row r="2199" spans="1:8" x14ac:dyDescent="0.25">
      <c r="A2199" s="1" t="s">
        <v>144</v>
      </c>
      <c r="B2199" s="1" t="s">
        <v>4861</v>
      </c>
      <c r="C2199" s="1" t="s">
        <v>4862</v>
      </c>
      <c r="D2199" s="93">
        <v>164.6</v>
      </c>
      <c r="E2199" s="29">
        <v>7951</v>
      </c>
      <c r="F2199" s="26">
        <v>11</v>
      </c>
      <c r="G2199" s="94">
        <v>4.6420000000000003</v>
      </c>
      <c r="H2199" s="95">
        <f t="shared" si="34"/>
        <v>15416.896982561897</v>
      </c>
    </row>
    <row r="2200" spans="1:8" x14ac:dyDescent="0.25">
      <c r="A2200" s="1" t="s">
        <v>144</v>
      </c>
      <c r="B2200" s="1" t="s">
        <v>4863</v>
      </c>
      <c r="C2200" s="1" t="s">
        <v>4864</v>
      </c>
      <c r="D2200" s="93">
        <v>130.6</v>
      </c>
      <c r="E2200" s="29">
        <v>9453</v>
      </c>
      <c r="F2200" s="26">
        <v>8</v>
      </c>
      <c r="G2200" s="94">
        <v>2.9289999999999998</v>
      </c>
      <c r="H2200" s="95">
        <f t="shared" si="34"/>
        <v>11565.358791440898</v>
      </c>
    </row>
    <row r="2201" spans="1:8" x14ac:dyDescent="0.25">
      <c r="A2201" s="1" t="s">
        <v>144</v>
      </c>
      <c r="B2201" s="1" t="s">
        <v>4865</v>
      </c>
      <c r="C2201" s="1" t="s">
        <v>4866</v>
      </c>
      <c r="D2201" s="93">
        <v>138.4</v>
      </c>
      <c r="E2201" s="29">
        <v>6409</v>
      </c>
      <c r="F2201" s="26">
        <v>9</v>
      </c>
      <c r="G2201" s="94">
        <v>3.415</v>
      </c>
      <c r="H2201" s="95">
        <f t="shared" si="34"/>
        <v>9142.2072099090728</v>
      </c>
    </row>
    <row r="2202" spans="1:8" x14ac:dyDescent="0.25">
      <c r="A2202" s="1" t="s">
        <v>144</v>
      </c>
      <c r="B2202" s="1" t="s">
        <v>4867</v>
      </c>
      <c r="C2202" s="1" t="s">
        <v>4868</v>
      </c>
      <c r="D2202" s="93">
        <v>104.1</v>
      </c>
      <c r="E2202" s="29">
        <v>8892</v>
      </c>
      <c r="F2202" s="26">
        <v>6</v>
      </c>
      <c r="G2202" s="94">
        <v>2.1539999999999999</v>
      </c>
      <c r="H2202" s="95">
        <f t="shared" si="34"/>
        <v>8000.4650773010098</v>
      </c>
    </row>
    <row r="2203" spans="1:8" x14ac:dyDescent="0.25">
      <c r="A2203" s="1" t="s">
        <v>144</v>
      </c>
      <c r="B2203" s="1" t="s">
        <v>4869</v>
      </c>
      <c r="C2203" s="1" t="s">
        <v>4870</v>
      </c>
      <c r="D2203" s="93">
        <v>102.7</v>
      </c>
      <c r="E2203" s="29">
        <v>6578</v>
      </c>
      <c r="F2203" s="26">
        <v>6</v>
      </c>
      <c r="G2203" s="94">
        <v>2.1539999999999999</v>
      </c>
      <c r="H2203" s="95">
        <f t="shared" si="34"/>
        <v>5918.4727033834952</v>
      </c>
    </row>
    <row r="2204" spans="1:8" x14ac:dyDescent="0.25">
      <c r="A2204" s="1" t="s">
        <v>144</v>
      </c>
      <c r="B2204" s="1" t="s">
        <v>4871</v>
      </c>
      <c r="C2204" s="1" t="s">
        <v>4872</v>
      </c>
      <c r="D2204" s="93">
        <v>117.5</v>
      </c>
      <c r="E2204" s="29">
        <v>9173</v>
      </c>
      <c r="F2204" s="26">
        <v>7</v>
      </c>
      <c r="G2204" s="94">
        <v>2.512</v>
      </c>
      <c r="H2204" s="95">
        <f t="shared" si="34"/>
        <v>9625.0082272242871</v>
      </c>
    </row>
    <row r="2205" spans="1:8" x14ac:dyDescent="0.25">
      <c r="A2205" s="1" t="s">
        <v>144</v>
      </c>
      <c r="B2205" s="1" t="s">
        <v>4873</v>
      </c>
      <c r="C2205" s="1" t="s">
        <v>4874</v>
      </c>
      <c r="D2205" s="93">
        <v>125.5</v>
      </c>
      <c r="E2205" s="29">
        <v>8189</v>
      </c>
      <c r="F2205" s="26">
        <v>8</v>
      </c>
      <c r="G2205" s="94">
        <v>2.9289999999999998</v>
      </c>
      <c r="H2205" s="95">
        <f t="shared" si="34"/>
        <v>10018.906499852903</v>
      </c>
    </row>
    <row r="2206" spans="1:8" x14ac:dyDescent="0.25">
      <c r="A2206" s="1" t="s">
        <v>144</v>
      </c>
      <c r="B2206" s="1" t="s">
        <v>4875</v>
      </c>
      <c r="C2206" s="1" t="s">
        <v>4876</v>
      </c>
      <c r="D2206" s="93">
        <v>129.19999999999999</v>
      </c>
      <c r="E2206" s="29">
        <v>7897</v>
      </c>
      <c r="F2206" s="26">
        <v>8</v>
      </c>
      <c r="G2206" s="94">
        <v>2.9289999999999998</v>
      </c>
      <c r="H2206" s="95">
        <f t="shared" si="34"/>
        <v>9661.6564451506147</v>
      </c>
    </row>
    <row r="2207" spans="1:8" x14ac:dyDescent="0.25">
      <c r="A2207" s="1" t="s">
        <v>144</v>
      </c>
      <c r="B2207" s="1" t="s">
        <v>4877</v>
      </c>
      <c r="C2207" s="1" t="s">
        <v>4878</v>
      </c>
      <c r="D2207" s="93">
        <v>127.9</v>
      </c>
      <c r="E2207" s="29">
        <v>6700</v>
      </c>
      <c r="F2207" s="26">
        <v>8</v>
      </c>
      <c r="G2207" s="94">
        <v>2.9289999999999998</v>
      </c>
      <c r="H2207" s="95">
        <f t="shared" si="34"/>
        <v>8197.1759126895176</v>
      </c>
    </row>
    <row r="2208" spans="1:8" x14ac:dyDescent="0.25">
      <c r="A2208" s="1" t="s">
        <v>144</v>
      </c>
      <c r="B2208" s="1" t="s">
        <v>4879</v>
      </c>
      <c r="C2208" s="1" t="s">
        <v>4880</v>
      </c>
      <c r="D2208" s="93">
        <v>84.7</v>
      </c>
      <c r="E2208" s="29">
        <v>7002</v>
      </c>
      <c r="F2208" s="26">
        <v>4</v>
      </c>
      <c r="G2208" s="94">
        <v>1.585</v>
      </c>
      <c r="H2208" s="95">
        <f t="shared" si="34"/>
        <v>4635.7654438086165</v>
      </c>
    </row>
    <row r="2209" spans="1:8" x14ac:dyDescent="0.25">
      <c r="A2209" s="1" t="s">
        <v>144</v>
      </c>
      <c r="B2209" s="1" t="s">
        <v>4881</v>
      </c>
      <c r="C2209" s="1" t="s">
        <v>4882</v>
      </c>
      <c r="D2209" s="93">
        <v>108.8</v>
      </c>
      <c r="E2209" s="29">
        <v>5560</v>
      </c>
      <c r="F2209" s="26">
        <v>6</v>
      </c>
      <c r="G2209" s="94">
        <v>2.1539999999999999</v>
      </c>
      <c r="H2209" s="95">
        <f t="shared" si="34"/>
        <v>5002.5400168458855</v>
      </c>
    </row>
    <row r="2210" spans="1:8" x14ac:dyDescent="0.25">
      <c r="A2210" s="1" t="s">
        <v>144</v>
      </c>
      <c r="B2210" s="1" t="s">
        <v>4883</v>
      </c>
      <c r="C2210" s="1" t="s">
        <v>4884</v>
      </c>
      <c r="D2210" s="93">
        <v>93.1</v>
      </c>
      <c r="E2210" s="29">
        <v>5843</v>
      </c>
      <c r="F2210" s="26">
        <v>5</v>
      </c>
      <c r="G2210" s="94">
        <v>1.8480000000000001</v>
      </c>
      <c r="H2210" s="95">
        <f t="shared" si="34"/>
        <v>4510.3260085351985</v>
      </c>
    </row>
    <row r="2211" spans="1:8" x14ac:dyDescent="0.25">
      <c r="A2211" s="1" t="s">
        <v>144</v>
      </c>
      <c r="B2211" s="1" t="s">
        <v>4885</v>
      </c>
      <c r="C2211" s="1" t="s">
        <v>4886</v>
      </c>
      <c r="D2211" s="93">
        <v>122.2</v>
      </c>
      <c r="E2211" s="29">
        <v>8090</v>
      </c>
      <c r="F2211" s="26">
        <v>8</v>
      </c>
      <c r="G2211" s="94">
        <v>2.9289999999999998</v>
      </c>
      <c r="H2211" s="95">
        <f t="shared" si="34"/>
        <v>9897.7840497997313</v>
      </c>
    </row>
    <row r="2212" spans="1:8" x14ac:dyDescent="0.25">
      <c r="A2212" s="1" t="s">
        <v>144</v>
      </c>
      <c r="B2212" s="1" t="s">
        <v>4887</v>
      </c>
      <c r="C2212" s="1" t="s">
        <v>4888</v>
      </c>
      <c r="D2212" s="93">
        <v>126.9</v>
      </c>
      <c r="E2212" s="29">
        <v>9963</v>
      </c>
      <c r="F2212" s="26">
        <v>8</v>
      </c>
      <c r="G2212" s="94">
        <v>2.9289999999999998</v>
      </c>
      <c r="H2212" s="95">
        <f t="shared" si="34"/>
        <v>12189.322928078456</v>
      </c>
    </row>
    <row r="2213" spans="1:8" x14ac:dyDescent="0.25">
      <c r="A2213" s="1" t="s">
        <v>144</v>
      </c>
      <c r="B2213" s="1" t="s">
        <v>4889</v>
      </c>
      <c r="C2213" s="1" t="s">
        <v>4890</v>
      </c>
      <c r="D2213" s="93">
        <v>83.6</v>
      </c>
      <c r="E2213" s="29">
        <v>9578</v>
      </c>
      <c r="F2213" s="26">
        <v>4</v>
      </c>
      <c r="G2213" s="94">
        <v>1.585</v>
      </c>
      <c r="H2213" s="95">
        <f t="shared" si="34"/>
        <v>6341.2398487287801</v>
      </c>
    </row>
    <row r="2214" spans="1:8" x14ac:dyDescent="0.25">
      <c r="A2214" s="1" t="s">
        <v>144</v>
      </c>
      <c r="B2214" s="1" t="s">
        <v>4891</v>
      </c>
      <c r="C2214" s="1" t="s">
        <v>4892</v>
      </c>
      <c r="D2214" s="93">
        <v>79.7</v>
      </c>
      <c r="E2214" s="29">
        <v>8474</v>
      </c>
      <c r="F2214" s="26">
        <v>4</v>
      </c>
      <c r="G2214" s="94">
        <v>1.585</v>
      </c>
      <c r="H2214" s="95">
        <f t="shared" si="34"/>
        <v>5610.3222466201387</v>
      </c>
    </row>
    <row r="2215" spans="1:8" x14ac:dyDescent="0.25">
      <c r="A2215" s="1" t="s">
        <v>147</v>
      </c>
      <c r="B2215" s="1" t="s">
        <v>4893</v>
      </c>
      <c r="C2215" s="1" t="s">
        <v>4894</v>
      </c>
      <c r="D2215" s="93">
        <v>81.900000000000006</v>
      </c>
      <c r="E2215" s="29">
        <v>7175</v>
      </c>
      <c r="F2215" s="26">
        <v>4</v>
      </c>
      <c r="G2215" s="94">
        <v>1.585</v>
      </c>
      <c r="H2215" s="95">
        <f t="shared" si="34"/>
        <v>4750.3023506607851</v>
      </c>
    </row>
    <row r="2216" spans="1:8" x14ac:dyDescent="0.25">
      <c r="A2216" s="1" t="s">
        <v>147</v>
      </c>
      <c r="B2216" s="1" t="s">
        <v>4895</v>
      </c>
      <c r="C2216" s="1" t="s">
        <v>4896</v>
      </c>
      <c r="D2216" s="93">
        <v>108.6</v>
      </c>
      <c r="E2216" s="29">
        <v>9618</v>
      </c>
      <c r="F2216" s="26">
        <v>6</v>
      </c>
      <c r="G2216" s="94">
        <v>2.1539999999999999</v>
      </c>
      <c r="H2216" s="95">
        <f t="shared" si="34"/>
        <v>8653.6744392129003</v>
      </c>
    </row>
    <row r="2217" spans="1:8" x14ac:dyDescent="0.25">
      <c r="A2217" s="1" t="s">
        <v>147</v>
      </c>
      <c r="B2217" s="1" t="s">
        <v>4897</v>
      </c>
      <c r="C2217" s="1" t="s">
        <v>4898</v>
      </c>
      <c r="D2217" s="93">
        <v>91.4</v>
      </c>
      <c r="E2217" s="29">
        <v>6272</v>
      </c>
      <c r="F2217" s="26">
        <v>5</v>
      </c>
      <c r="G2217" s="94">
        <v>1.8480000000000001</v>
      </c>
      <c r="H2217" s="95">
        <f t="shared" si="34"/>
        <v>4841.479501203622</v>
      </c>
    </row>
    <row r="2218" spans="1:8" x14ac:dyDescent="0.25">
      <c r="A2218" s="1" t="s">
        <v>147</v>
      </c>
      <c r="B2218" s="1" t="s">
        <v>4899</v>
      </c>
      <c r="C2218" s="1" t="s">
        <v>4900</v>
      </c>
      <c r="D2218" s="93">
        <v>95.8</v>
      </c>
      <c r="E2218" s="29">
        <v>7014</v>
      </c>
      <c r="F2218" s="26">
        <v>5</v>
      </c>
      <c r="G2218" s="94">
        <v>1.8480000000000001</v>
      </c>
      <c r="H2218" s="95">
        <f t="shared" si="34"/>
        <v>5414.2438171942295</v>
      </c>
    </row>
    <row r="2219" spans="1:8" x14ac:dyDescent="0.25">
      <c r="A2219" s="1" t="s">
        <v>147</v>
      </c>
      <c r="B2219" s="1" t="s">
        <v>4901</v>
      </c>
      <c r="C2219" s="1" t="s">
        <v>4902</v>
      </c>
      <c r="D2219" s="93">
        <v>133.4</v>
      </c>
      <c r="E2219" s="29">
        <v>8556</v>
      </c>
      <c r="F2219" s="26">
        <v>9</v>
      </c>
      <c r="G2219" s="94">
        <v>3.415</v>
      </c>
      <c r="H2219" s="95">
        <f t="shared" si="34"/>
        <v>12204.825228269938</v>
      </c>
    </row>
    <row r="2220" spans="1:8" x14ac:dyDescent="0.25">
      <c r="A2220" s="1" t="s">
        <v>147</v>
      </c>
      <c r="B2220" s="1" t="s">
        <v>4903</v>
      </c>
      <c r="C2220" s="1" t="s">
        <v>4904</v>
      </c>
      <c r="D2220" s="93">
        <v>99.1</v>
      </c>
      <c r="E2220" s="29">
        <v>7249</v>
      </c>
      <c r="F2220" s="26">
        <v>6</v>
      </c>
      <c r="G2220" s="94">
        <v>2.1539999999999999</v>
      </c>
      <c r="H2220" s="95">
        <f t="shared" si="34"/>
        <v>6522.1965075747885</v>
      </c>
    </row>
    <row r="2221" spans="1:8" x14ac:dyDescent="0.25">
      <c r="A2221" s="1" t="s">
        <v>147</v>
      </c>
      <c r="B2221" s="1" t="s">
        <v>4905</v>
      </c>
      <c r="C2221" s="1" t="s">
        <v>4906</v>
      </c>
      <c r="D2221" s="93">
        <v>99</v>
      </c>
      <c r="E2221" s="29">
        <v>6604</v>
      </c>
      <c r="F2221" s="26">
        <v>6</v>
      </c>
      <c r="G2221" s="94">
        <v>2.1539999999999999</v>
      </c>
      <c r="H2221" s="95">
        <f t="shared" si="34"/>
        <v>5941.8658761241413</v>
      </c>
    </row>
    <row r="2222" spans="1:8" x14ac:dyDescent="0.25">
      <c r="A2222" s="1" t="s">
        <v>147</v>
      </c>
      <c r="B2222" s="1" t="s">
        <v>4907</v>
      </c>
      <c r="C2222" s="1" t="s">
        <v>4908</v>
      </c>
      <c r="D2222" s="93">
        <v>122.3</v>
      </c>
      <c r="E2222" s="29">
        <v>6475</v>
      </c>
      <c r="F2222" s="26">
        <v>8</v>
      </c>
      <c r="G2222" s="94">
        <v>2.9289999999999998</v>
      </c>
      <c r="H2222" s="95">
        <f t="shared" si="34"/>
        <v>7921.8976171141221</v>
      </c>
    </row>
    <row r="2223" spans="1:8" x14ac:dyDescent="0.25">
      <c r="A2223" s="1" t="s">
        <v>147</v>
      </c>
      <c r="B2223" s="1" t="s">
        <v>4909</v>
      </c>
      <c r="C2223" s="1" t="s">
        <v>4910</v>
      </c>
      <c r="D2223" s="93">
        <v>136.80000000000001</v>
      </c>
      <c r="E2223" s="29">
        <v>6216</v>
      </c>
      <c r="F2223" s="26">
        <v>9</v>
      </c>
      <c r="G2223" s="94">
        <v>3.415</v>
      </c>
      <c r="H2223" s="95">
        <f t="shared" si="34"/>
        <v>8866.8996749562793</v>
      </c>
    </row>
    <row r="2224" spans="1:8" x14ac:dyDescent="0.25">
      <c r="A2224" s="1" t="s">
        <v>147</v>
      </c>
      <c r="B2224" s="1" t="s">
        <v>4911</v>
      </c>
      <c r="C2224" s="1" t="s">
        <v>4912</v>
      </c>
      <c r="D2224" s="93">
        <v>153.19999999999999</v>
      </c>
      <c r="E2224" s="29">
        <v>6319</v>
      </c>
      <c r="F2224" s="26">
        <v>10</v>
      </c>
      <c r="G2224" s="94">
        <v>3.9809999999999999</v>
      </c>
      <c r="H2224" s="95">
        <f t="shared" si="34"/>
        <v>10507.77134633525</v>
      </c>
    </row>
    <row r="2225" spans="1:8" x14ac:dyDescent="0.25">
      <c r="A2225" s="1" t="s">
        <v>147</v>
      </c>
      <c r="B2225" s="1" t="s">
        <v>4913</v>
      </c>
      <c r="C2225" s="1" t="s">
        <v>4914</v>
      </c>
      <c r="D2225" s="93">
        <v>120.9</v>
      </c>
      <c r="E2225" s="29">
        <v>11501</v>
      </c>
      <c r="F2225" s="26">
        <v>7</v>
      </c>
      <c r="G2225" s="94">
        <v>2.512</v>
      </c>
      <c r="H2225" s="95">
        <f t="shared" si="34"/>
        <v>12067.722623057509</v>
      </c>
    </row>
    <row r="2226" spans="1:8" x14ac:dyDescent="0.25">
      <c r="A2226" s="1" t="s">
        <v>147</v>
      </c>
      <c r="B2226" s="1" t="s">
        <v>4915</v>
      </c>
      <c r="C2226" s="1" t="s">
        <v>4916</v>
      </c>
      <c r="D2226" s="93">
        <v>105.4</v>
      </c>
      <c r="E2226" s="29">
        <v>7378</v>
      </c>
      <c r="F2226" s="26">
        <v>6</v>
      </c>
      <c r="G2226" s="94">
        <v>2.1539999999999999</v>
      </c>
      <c r="H2226" s="95">
        <f t="shared" si="34"/>
        <v>6638.2626338649179</v>
      </c>
    </row>
    <row r="2227" spans="1:8" x14ac:dyDescent="0.25">
      <c r="A2227" s="1" t="s">
        <v>147</v>
      </c>
      <c r="B2227" s="1" t="s">
        <v>4917</v>
      </c>
      <c r="C2227" s="1" t="s">
        <v>4918</v>
      </c>
      <c r="D2227" s="93">
        <v>119.6</v>
      </c>
      <c r="E2227" s="29">
        <v>7848</v>
      </c>
      <c r="F2227" s="26">
        <v>7</v>
      </c>
      <c r="G2227" s="94">
        <v>2.512</v>
      </c>
      <c r="H2227" s="95">
        <f t="shared" si="34"/>
        <v>8234.7176024480759</v>
      </c>
    </row>
    <row r="2228" spans="1:8" x14ac:dyDescent="0.25">
      <c r="A2228" s="1" t="s">
        <v>147</v>
      </c>
      <c r="B2228" s="1" t="s">
        <v>4919</v>
      </c>
      <c r="C2228" s="1" t="s">
        <v>4920</v>
      </c>
      <c r="D2228" s="93">
        <v>93.8</v>
      </c>
      <c r="E2228" s="29">
        <v>5988</v>
      </c>
      <c r="F2228" s="26">
        <v>5</v>
      </c>
      <c r="G2228" s="94">
        <v>1.8480000000000001</v>
      </c>
      <c r="H2228" s="95">
        <f t="shared" si="34"/>
        <v>4622.2543452179989</v>
      </c>
    </row>
    <row r="2229" spans="1:8" x14ac:dyDescent="0.25">
      <c r="A2229" s="1" t="s">
        <v>147</v>
      </c>
      <c r="B2229" s="1" t="s">
        <v>4921</v>
      </c>
      <c r="C2229" s="1" t="s">
        <v>4922</v>
      </c>
      <c r="D2229" s="93">
        <v>81.7</v>
      </c>
      <c r="E2229" s="29">
        <v>8042</v>
      </c>
      <c r="F2229" s="26">
        <v>4</v>
      </c>
      <c r="G2229" s="94">
        <v>1.585</v>
      </c>
      <c r="H2229" s="95">
        <f t="shared" si="34"/>
        <v>5324.3110110124098</v>
      </c>
    </row>
    <row r="2230" spans="1:8" x14ac:dyDescent="0.25">
      <c r="A2230" s="1" t="s">
        <v>147</v>
      </c>
      <c r="B2230" s="1" t="s">
        <v>4923</v>
      </c>
      <c r="C2230" s="1" t="s">
        <v>4924</v>
      </c>
      <c r="D2230" s="93">
        <v>134.69999999999999</v>
      </c>
      <c r="E2230" s="29">
        <v>6165</v>
      </c>
      <c r="F2230" s="26">
        <v>9</v>
      </c>
      <c r="G2230" s="94">
        <v>3.415</v>
      </c>
      <c r="H2230" s="95">
        <f t="shared" si="34"/>
        <v>8794.1500154609803</v>
      </c>
    </row>
    <row r="2231" spans="1:8" x14ac:dyDescent="0.25">
      <c r="A2231" s="1" t="s">
        <v>147</v>
      </c>
      <c r="B2231" s="1" t="s">
        <v>4925</v>
      </c>
      <c r="C2231" s="1" t="s">
        <v>4926</v>
      </c>
      <c r="D2231" s="93">
        <v>146.80000000000001</v>
      </c>
      <c r="E2231" s="29">
        <v>7056</v>
      </c>
      <c r="F2231" s="26">
        <v>10</v>
      </c>
      <c r="G2231" s="94">
        <v>3.9809999999999999</v>
      </c>
      <c r="H2231" s="95">
        <f t="shared" si="34"/>
        <v>11733.317711622332</v>
      </c>
    </row>
    <row r="2232" spans="1:8" x14ac:dyDescent="0.25">
      <c r="A2232" s="1" t="s">
        <v>147</v>
      </c>
      <c r="B2232" s="1" t="s">
        <v>4927</v>
      </c>
      <c r="C2232" s="1" t="s">
        <v>4928</v>
      </c>
      <c r="D2232" s="93">
        <v>114.5</v>
      </c>
      <c r="E2232" s="29">
        <v>9304</v>
      </c>
      <c r="F2232" s="26">
        <v>7</v>
      </c>
      <c r="G2232" s="94">
        <v>2.512</v>
      </c>
      <c r="H2232" s="95">
        <f t="shared" si="34"/>
        <v>9762.463375787067</v>
      </c>
    </row>
    <row r="2233" spans="1:8" x14ac:dyDescent="0.25">
      <c r="A2233" s="1" t="s">
        <v>147</v>
      </c>
      <c r="B2233" s="1" t="s">
        <v>4929</v>
      </c>
      <c r="C2233" s="1" t="s">
        <v>4930</v>
      </c>
      <c r="D2233" s="93">
        <v>138</v>
      </c>
      <c r="E2233" s="29">
        <v>6640</v>
      </c>
      <c r="F2233" s="26">
        <v>9</v>
      </c>
      <c r="G2233" s="94">
        <v>3.415</v>
      </c>
      <c r="H2233" s="95">
        <f t="shared" si="34"/>
        <v>9471.7203735054209</v>
      </c>
    </row>
    <row r="2234" spans="1:8" x14ac:dyDescent="0.25">
      <c r="A2234" s="1" t="s">
        <v>147</v>
      </c>
      <c r="B2234" s="1" t="s">
        <v>4931</v>
      </c>
      <c r="C2234" s="1" t="s">
        <v>4932</v>
      </c>
      <c r="D2234" s="93">
        <v>79.599999999999994</v>
      </c>
      <c r="E2234" s="29">
        <v>6265</v>
      </c>
      <c r="F2234" s="26">
        <v>4</v>
      </c>
      <c r="G2234" s="94">
        <v>1.585</v>
      </c>
      <c r="H2234" s="95">
        <f t="shared" si="34"/>
        <v>4147.824979357466</v>
      </c>
    </row>
    <row r="2235" spans="1:8" x14ac:dyDescent="0.25">
      <c r="A2235" s="1" t="s">
        <v>147</v>
      </c>
      <c r="B2235" s="1" t="s">
        <v>4933</v>
      </c>
      <c r="C2235" s="1" t="s">
        <v>4934</v>
      </c>
      <c r="D2235" s="93">
        <v>92.9</v>
      </c>
      <c r="E2235" s="29">
        <v>6504</v>
      </c>
      <c r="F2235" s="26">
        <v>5</v>
      </c>
      <c r="G2235" s="94">
        <v>1.8480000000000001</v>
      </c>
      <c r="H2235" s="95">
        <f t="shared" si="34"/>
        <v>5020.5648398961021</v>
      </c>
    </row>
    <row r="2236" spans="1:8" x14ac:dyDescent="0.25">
      <c r="A2236" s="1" t="s">
        <v>147</v>
      </c>
      <c r="B2236" s="1" t="s">
        <v>4935</v>
      </c>
      <c r="C2236" s="1" t="s">
        <v>4936</v>
      </c>
      <c r="D2236" s="93">
        <v>102.4</v>
      </c>
      <c r="E2236" s="29">
        <v>5746</v>
      </c>
      <c r="F2236" s="26">
        <v>6</v>
      </c>
      <c r="G2236" s="94">
        <v>2.1539999999999999</v>
      </c>
      <c r="H2236" s="95">
        <f t="shared" si="34"/>
        <v>5169.8911756828165</v>
      </c>
    </row>
    <row r="2237" spans="1:8" x14ac:dyDescent="0.25">
      <c r="A2237" s="1" t="s">
        <v>147</v>
      </c>
      <c r="B2237" s="1" t="s">
        <v>4937</v>
      </c>
      <c r="C2237" s="1" t="s">
        <v>4938</v>
      </c>
      <c r="D2237" s="93">
        <v>169.6</v>
      </c>
      <c r="E2237" s="29">
        <v>8058</v>
      </c>
      <c r="F2237" s="26">
        <v>12</v>
      </c>
      <c r="G2237" s="94">
        <v>5.4119999999999999</v>
      </c>
      <c r="H2237" s="95">
        <f t="shared" si="34"/>
        <v>18216.088678123295</v>
      </c>
    </row>
    <row r="2238" spans="1:8" x14ac:dyDescent="0.25">
      <c r="A2238" s="1" t="s">
        <v>147</v>
      </c>
      <c r="B2238" s="1" t="s">
        <v>4939</v>
      </c>
      <c r="C2238" s="1" t="s">
        <v>4940</v>
      </c>
      <c r="D2238" s="93">
        <v>126.9</v>
      </c>
      <c r="E2238" s="29">
        <v>10863</v>
      </c>
      <c r="F2238" s="26">
        <v>8</v>
      </c>
      <c r="G2238" s="94">
        <v>2.9289999999999998</v>
      </c>
      <c r="H2238" s="95">
        <f t="shared" si="34"/>
        <v>13290.436110380033</v>
      </c>
    </row>
    <row r="2239" spans="1:8" x14ac:dyDescent="0.25">
      <c r="A2239" s="1" t="s">
        <v>147</v>
      </c>
      <c r="B2239" s="1" t="s">
        <v>4941</v>
      </c>
      <c r="C2239" s="1" t="s">
        <v>4942</v>
      </c>
      <c r="D2239" s="93">
        <v>166.2</v>
      </c>
      <c r="E2239" s="29">
        <v>6840</v>
      </c>
      <c r="F2239" s="26">
        <v>11</v>
      </c>
      <c r="G2239" s="94">
        <v>4.6420000000000003</v>
      </c>
      <c r="H2239" s="95">
        <f t="shared" si="34"/>
        <v>13262.680840236872</v>
      </c>
    </row>
    <row r="2240" spans="1:8" x14ac:dyDescent="0.25">
      <c r="A2240" s="1" t="s">
        <v>147</v>
      </c>
      <c r="B2240" s="1" t="s">
        <v>4943</v>
      </c>
      <c r="C2240" s="1" t="s">
        <v>4944</v>
      </c>
      <c r="D2240" s="93">
        <v>110.6</v>
      </c>
      <c r="E2240" s="29">
        <v>6823</v>
      </c>
      <c r="F2240" s="26">
        <v>7</v>
      </c>
      <c r="G2240" s="94">
        <v>2.512</v>
      </c>
      <c r="H2240" s="95">
        <f t="shared" si="34"/>
        <v>7159.2097606400648</v>
      </c>
    </row>
    <row r="2241" spans="1:8" x14ac:dyDescent="0.25">
      <c r="A2241" s="1" t="s">
        <v>147</v>
      </c>
      <c r="B2241" s="1" t="s">
        <v>4945</v>
      </c>
      <c r="C2241" s="1" t="s">
        <v>4946</v>
      </c>
      <c r="D2241" s="93">
        <v>77.400000000000006</v>
      </c>
      <c r="E2241" s="29">
        <v>6863</v>
      </c>
      <c r="F2241" s="26">
        <v>4</v>
      </c>
      <c r="G2241" s="94">
        <v>1.585</v>
      </c>
      <c r="H2241" s="95">
        <f t="shared" si="34"/>
        <v>4543.7386804996468</v>
      </c>
    </row>
    <row r="2242" spans="1:8" x14ac:dyDescent="0.25">
      <c r="A2242" s="1" t="s">
        <v>147</v>
      </c>
      <c r="B2242" s="1" t="s">
        <v>4947</v>
      </c>
      <c r="C2242" s="1" t="s">
        <v>4948</v>
      </c>
      <c r="D2242" s="93">
        <v>122.8</v>
      </c>
      <c r="E2242" s="29">
        <v>6773</v>
      </c>
      <c r="F2242" s="26">
        <v>8</v>
      </c>
      <c r="G2242" s="94">
        <v>2.9289999999999998</v>
      </c>
      <c r="H2242" s="95">
        <f t="shared" si="34"/>
        <v>8286.4884263650893</v>
      </c>
    </row>
    <row r="2243" spans="1:8" x14ac:dyDescent="0.25">
      <c r="A2243" s="1" t="s">
        <v>147</v>
      </c>
      <c r="B2243" s="1" t="s">
        <v>4949</v>
      </c>
      <c r="C2243" s="1" t="s">
        <v>4950</v>
      </c>
      <c r="D2243" s="93">
        <v>211.1</v>
      </c>
      <c r="E2243" s="29">
        <v>6626</v>
      </c>
      <c r="F2243" s="26">
        <v>15</v>
      </c>
      <c r="G2243" s="94">
        <v>8.577</v>
      </c>
      <c r="H2243" s="95">
        <f t="shared" si="34"/>
        <v>23738.699475833142</v>
      </c>
    </row>
    <row r="2244" spans="1:8" x14ac:dyDescent="0.25">
      <c r="A2244" s="1" t="s">
        <v>147</v>
      </c>
      <c r="B2244" s="1" t="s">
        <v>4951</v>
      </c>
      <c r="C2244" s="1" t="s">
        <v>4952</v>
      </c>
      <c r="D2244" s="93">
        <v>82.4</v>
      </c>
      <c r="E2244" s="29">
        <v>6792</v>
      </c>
      <c r="F2244" s="26">
        <v>4</v>
      </c>
      <c r="G2244" s="94">
        <v>1.585</v>
      </c>
      <c r="H2244" s="95">
        <f t="shared" si="34"/>
        <v>4496.7322042770811</v>
      </c>
    </row>
    <row r="2245" spans="1:8" x14ac:dyDescent="0.25">
      <c r="A2245" s="1" t="s">
        <v>147</v>
      </c>
      <c r="B2245" s="1" t="s">
        <v>4953</v>
      </c>
      <c r="C2245" s="1" t="s">
        <v>4954</v>
      </c>
      <c r="D2245" s="93">
        <v>147</v>
      </c>
      <c r="E2245" s="29">
        <v>7903</v>
      </c>
      <c r="F2245" s="26">
        <v>10</v>
      </c>
      <c r="G2245" s="94">
        <v>3.9809999999999999</v>
      </c>
      <c r="H2245" s="95">
        <f t="shared" si="34"/>
        <v>13141.781444862712</v>
      </c>
    </row>
    <row r="2246" spans="1:8" x14ac:dyDescent="0.25">
      <c r="A2246" s="1" t="s">
        <v>147</v>
      </c>
      <c r="B2246" s="1" t="s">
        <v>4955</v>
      </c>
      <c r="C2246" s="1" t="s">
        <v>4956</v>
      </c>
      <c r="D2246" s="93">
        <v>97.3</v>
      </c>
      <c r="E2246" s="29">
        <v>6418</v>
      </c>
      <c r="F2246" s="26">
        <v>6</v>
      </c>
      <c r="G2246" s="94">
        <v>2.1539999999999999</v>
      </c>
      <c r="H2246" s="95">
        <f t="shared" ref="H2246:H2309" si="35">E2246*G2246*$E$6797/SUMPRODUCT($E$5:$E$6795,$G$5:$G$6795)</f>
        <v>5774.5147172872112</v>
      </c>
    </row>
    <row r="2247" spans="1:8" x14ac:dyDescent="0.25">
      <c r="A2247" s="1" t="s">
        <v>147</v>
      </c>
      <c r="B2247" s="1" t="s">
        <v>4957</v>
      </c>
      <c r="C2247" s="1" t="s">
        <v>4958</v>
      </c>
      <c r="D2247" s="93">
        <v>99.8</v>
      </c>
      <c r="E2247" s="29">
        <v>6541</v>
      </c>
      <c r="F2247" s="26">
        <v>6</v>
      </c>
      <c r="G2247" s="94">
        <v>2.1539999999999999</v>
      </c>
      <c r="H2247" s="95">
        <f t="shared" si="35"/>
        <v>5885.18241909873</v>
      </c>
    </row>
    <row r="2248" spans="1:8" x14ac:dyDescent="0.25">
      <c r="A2248" s="1" t="s">
        <v>147</v>
      </c>
      <c r="B2248" s="1" t="s">
        <v>4959</v>
      </c>
      <c r="C2248" s="1" t="s">
        <v>4960</v>
      </c>
      <c r="D2248" s="93">
        <v>122.2</v>
      </c>
      <c r="E2248" s="29">
        <v>6623</v>
      </c>
      <c r="F2248" s="26">
        <v>8</v>
      </c>
      <c r="G2248" s="94">
        <v>2.9289999999999998</v>
      </c>
      <c r="H2248" s="95">
        <f t="shared" si="35"/>
        <v>8102.9695626481598</v>
      </c>
    </row>
    <row r="2249" spans="1:8" x14ac:dyDescent="0.25">
      <c r="A2249" s="1" t="s">
        <v>147</v>
      </c>
      <c r="B2249" s="1" t="s">
        <v>4961</v>
      </c>
      <c r="C2249" s="1" t="s">
        <v>4962</v>
      </c>
      <c r="D2249" s="93">
        <v>160.5</v>
      </c>
      <c r="E2249" s="29">
        <v>6210</v>
      </c>
      <c r="F2249" s="26">
        <v>11</v>
      </c>
      <c r="G2249" s="94">
        <v>4.6420000000000003</v>
      </c>
      <c r="H2249" s="95">
        <f t="shared" si="35"/>
        <v>12041.118131267687</v>
      </c>
    </row>
    <row r="2250" spans="1:8" x14ac:dyDescent="0.25">
      <c r="A2250" s="1" t="s">
        <v>147</v>
      </c>
      <c r="B2250" s="1" t="s">
        <v>4963</v>
      </c>
      <c r="C2250" s="1" t="s">
        <v>4964</v>
      </c>
      <c r="D2250" s="93">
        <v>95.5</v>
      </c>
      <c r="E2250" s="29">
        <v>6287</v>
      </c>
      <c r="F2250" s="26">
        <v>5</v>
      </c>
      <c r="G2250" s="94">
        <v>1.8480000000000001</v>
      </c>
      <c r="H2250" s="95">
        <f t="shared" si="35"/>
        <v>4853.0582946535669</v>
      </c>
    </row>
    <row r="2251" spans="1:8" x14ac:dyDescent="0.25">
      <c r="A2251" s="1" t="s">
        <v>147</v>
      </c>
      <c r="B2251" s="1" t="s">
        <v>4965</v>
      </c>
      <c r="C2251" s="1" t="s">
        <v>4966</v>
      </c>
      <c r="D2251" s="93">
        <v>132.1</v>
      </c>
      <c r="E2251" s="29">
        <v>5977</v>
      </c>
      <c r="F2251" s="26">
        <v>8</v>
      </c>
      <c r="G2251" s="94">
        <v>2.9289999999999998</v>
      </c>
      <c r="H2251" s="95">
        <f t="shared" si="35"/>
        <v>7312.6149895739172</v>
      </c>
    </row>
    <row r="2252" spans="1:8" x14ac:dyDescent="0.25">
      <c r="A2252" s="1" t="s">
        <v>147</v>
      </c>
      <c r="B2252" s="1" t="s">
        <v>4967</v>
      </c>
      <c r="C2252" s="1" t="s">
        <v>4968</v>
      </c>
      <c r="D2252" s="93">
        <v>109.1</v>
      </c>
      <c r="E2252" s="29">
        <v>6535</v>
      </c>
      <c r="F2252" s="26">
        <v>6</v>
      </c>
      <c r="G2252" s="94">
        <v>2.1539999999999999</v>
      </c>
      <c r="H2252" s="95">
        <f t="shared" si="35"/>
        <v>5879.7839946201184</v>
      </c>
    </row>
    <row r="2253" spans="1:8" x14ac:dyDescent="0.25">
      <c r="A2253" s="1" t="s">
        <v>147</v>
      </c>
      <c r="B2253" s="1" t="s">
        <v>4969</v>
      </c>
      <c r="C2253" s="1" t="s">
        <v>4970</v>
      </c>
      <c r="D2253" s="93">
        <v>115.4</v>
      </c>
      <c r="E2253" s="29">
        <v>6786</v>
      </c>
      <c r="F2253" s="26">
        <v>7</v>
      </c>
      <c r="G2253" s="94">
        <v>2.512</v>
      </c>
      <c r="H2253" s="95">
        <f t="shared" si="35"/>
        <v>7120.3865507406526</v>
      </c>
    </row>
    <row r="2254" spans="1:8" x14ac:dyDescent="0.25">
      <c r="A2254" s="1" t="s">
        <v>147</v>
      </c>
      <c r="B2254" s="1" t="s">
        <v>4971</v>
      </c>
      <c r="C2254" s="1" t="s">
        <v>4972</v>
      </c>
      <c r="D2254" s="93">
        <v>113.6</v>
      </c>
      <c r="E2254" s="29">
        <v>6086</v>
      </c>
      <c r="F2254" s="26">
        <v>7</v>
      </c>
      <c r="G2254" s="94">
        <v>2.512</v>
      </c>
      <c r="H2254" s="95">
        <f t="shared" si="35"/>
        <v>6385.8933904815231</v>
      </c>
    </row>
    <row r="2255" spans="1:8" x14ac:dyDescent="0.25">
      <c r="A2255" s="1" t="s">
        <v>147</v>
      </c>
      <c r="B2255" s="1" t="s">
        <v>4973</v>
      </c>
      <c r="C2255" s="1" t="s">
        <v>4974</v>
      </c>
      <c r="D2255" s="93">
        <v>97.4</v>
      </c>
      <c r="E2255" s="29">
        <v>6480</v>
      </c>
      <c r="F2255" s="26">
        <v>6</v>
      </c>
      <c r="G2255" s="94">
        <v>2.1539999999999999</v>
      </c>
      <c r="H2255" s="95">
        <f t="shared" si="35"/>
        <v>5830.2984368995212</v>
      </c>
    </row>
    <row r="2256" spans="1:8" x14ac:dyDescent="0.25">
      <c r="A2256" s="1" t="s">
        <v>147</v>
      </c>
      <c r="B2256" s="1" t="s">
        <v>4975</v>
      </c>
      <c r="C2256" s="1" t="s">
        <v>4976</v>
      </c>
      <c r="D2256" s="93">
        <v>134.1</v>
      </c>
      <c r="E2256" s="29">
        <v>8372</v>
      </c>
      <c r="F2256" s="26">
        <v>9</v>
      </c>
      <c r="G2256" s="94">
        <v>3.415</v>
      </c>
      <c r="H2256" s="95">
        <f t="shared" si="35"/>
        <v>11942.355868522196</v>
      </c>
    </row>
    <row r="2257" spans="1:8" x14ac:dyDescent="0.25">
      <c r="A2257" s="1" t="s">
        <v>147</v>
      </c>
      <c r="B2257" s="1" t="s">
        <v>4977</v>
      </c>
      <c r="C2257" s="1" t="s">
        <v>4978</v>
      </c>
      <c r="D2257" s="93">
        <v>160.9</v>
      </c>
      <c r="E2257" s="29">
        <v>7825</v>
      </c>
      <c r="F2257" s="26">
        <v>11</v>
      </c>
      <c r="G2257" s="94">
        <v>4.6420000000000003</v>
      </c>
      <c r="H2257" s="95">
        <f t="shared" si="35"/>
        <v>15172.584440768058</v>
      </c>
    </row>
    <row r="2258" spans="1:8" x14ac:dyDescent="0.25">
      <c r="A2258" s="1" t="s">
        <v>147</v>
      </c>
      <c r="B2258" s="1" t="s">
        <v>4979</v>
      </c>
      <c r="C2258" s="1" t="s">
        <v>4980</v>
      </c>
      <c r="D2258" s="93">
        <v>110.4</v>
      </c>
      <c r="E2258" s="29">
        <v>5977</v>
      </c>
      <c r="F2258" s="26">
        <v>7</v>
      </c>
      <c r="G2258" s="94">
        <v>2.512</v>
      </c>
      <c r="H2258" s="95">
        <f t="shared" si="35"/>
        <v>6271.5223126697447</v>
      </c>
    </row>
    <row r="2259" spans="1:8" x14ac:dyDescent="0.25">
      <c r="A2259" s="1" t="s">
        <v>147</v>
      </c>
      <c r="B2259" s="1" t="s">
        <v>4981</v>
      </c>
      <c r="C2259" s="1" t="s">
        <v>4982</v>
      </c>
      <c r="D2259" s="93">
        <v>132</v>
      </c>
      <c r="E2259" s="29">
        <v>6714</v>
      </c>
      <c r="F2259" s="26">
        <v>8</v>
      </c>
      <c r="G2259" s="94">
        <v>2.9289999999999998</v>
      </c>
      <c r="H2259" s="95">
        <f t="shared" si="35"/>
        <v>8214.3043399697635</v>
      </c>
    </row>
    <row r="2260" spans="1:8" x14ac:dyDescent="0.25">
      <c r="A2260" s="1" t="s">
        <v>147</v>
      </c>
      <c r="B2260" s="1" t="s">
        <v>4983</v>
      </c>
      <c r="C2260" s="1" t="s">
        <v>4984</v>
      </c>
      <c r="D2260" s="93">
        <v>74.2</v>
      </c>
      <c r="E2260" s="29">
        <v>6414</v>
      </c>
      <c r="F2260" s="26">
        <v>4</v>
      </c>
      <c r="G2260" s="94">
        <v>1.585</v>
      </c>
      <c r="H2260" s="95">
        <f t="shared" si="35"/>
        <v>4246.4723731203176</v>
      </c>
    </row>
    <row r="2261" spans="1:8" x14ac:dyDescent="0.25">
      <c r="A2261" s="1" t="s">
        <v>147</v>
      </c>
      <c r="B2261" s="1" t="s">
        <v>4985</v>
      </c>
      <c r="C2261" s="1" t="s">
        <v>4986</v>
      </c>
      <c r="D2261" s="93">
        <v>124.2</v>
      </c>
      <c r="E2261" s="29">
        <v>7098</v>
      </c>
      <c r="F2261" s="26">
        <v>8</v>
      </c>
      <c r="G2261" s="94">
        <v>2.9289999999999998</v>
      </c>
      <c r="H2261" s="95">
        <f t="shared" si="35"/>
        <v>8684.1126310851032</v>
      </c>
    </row>
    <row r="2262" spans="1:8" x14ac:dyDescent="0.25">
      <c r="A2262" s="1" t="s">
        <v>147</v>
      </c>
      <c r="B2262" s="1" t="s">
        <v>4987</v>
      </c>
      <c r="C2262" s="1" t="s">
        <v>4988</v>
      </c>
      <c r="D2262" s="93">
        <v>145.30000000000001</v>
      </c>
      <c r="E2262" s="29">
        <v>6410</v>
      </c>
      <c r="F2262" s="26">
        <v>10</v>
      </c>
      <c r="G2262" s="94">
        <v>3.9809999999999999</v>
      </c>
      <c r="H2262" s="95">
        <f t="shared" si="35"/>
        <v>10659.09389618752</v>
      </c>
    </row>
    <row r="2263" spans="1:8" x14ac:dyDescent="0.25">
      <c r="A2263" s="1" t="s">
        <v>147</v>
      </c>
      <c r="B2263" s="1" t="s">
        <v>4989</v>
      </c>
      <c r="C2263" s="1" t="s">
        <v>4990</v>
      </c>
      <c r="D2263" s="93">
        <v>100.7</v>
      </c>
      <c r="E2263" s="29">
        <v>6654</v>
      </c>
      <c r="F2263" s="26">
        <v>6</v>
      </c>
      <c r="G2263" s="94">
        <v>2.1539999999999999</v>
      </c>
      <c r="H2263" s="95">
        <f t="shared" si="35"/>
        <v>5986.8527467792292</v>
      </c>
    </row>
    <row r="2264" spans="1:8" x14ac:dyDescent="0.25">
      <c r="A2264" s="1" t="s">
        <v>147</v>
      </c>
      <c r="B2264" s="1" t="s">
        <v>4991</v>
      </c>
      <c r="C2264" s="1" t="s">
        <v>4992</v>
      </c>
      <c r="D2264" s="93">
        <v>97.4</v>
      </c>
      <c r="E2264" s="29">
        <v>6331</v>
      </c>
      <c r="F2264" s="26">
        <v>6</v>
      </c>
      <c r="G2264" s="94">
        <v>2.1539999999999999</v>
      </c>
      <c r="H2264" s="95">
        <f t="shared" si="35"/>
        <v>5696.2375623473563</v>
      </c>
    </row>
    <row r="2265" spans="1:8" x14ac:dyDescent="0.25">
      <c r="A2265" s="1" t="s">
        <v>147</v>
      </c>
      <c r="B2265" s="1" t="s">
        <v>4993</v>
      </c>
      <c r="C2265" s="1" t="s">
        <v>4994</v>
      </c>
      <c r="D2265" s="93">
        <v>72.099999999999994</v>
      </c>
      <c r="E2265" s="29">
        <v>7274</v>
      </c>
      <c r="F2265" s="26">
        <v>3</v>
      </c>
      <c r="G2265" s="94">
        <v>1.359</v>
      </c>
      <c r="H2265" s="95">
        <f t="shared" si="35"/>
        <v>4129.1706742823917</v>
      </c>
    </row>
    <row r="2266" spans="1:8" x14ac:dyDescent="0.25">
      <c r="A2266" s="1" t="s">
        <v>147</v>
      </c>
      <c r="B2266" s="1" t="s">
        <v>4995</v>
      </c>
      <c r="C2266" s="1" t="s">
        <v>4996</v>
      </c>
      <c r="D2266" s="93">
        <v>87.6</v>
      </c>
      <c r="E2266" s="29">
        <v>6451</v>
      </c>
      <c r="F2266" s="26">
        <v>5</v>
      </c>
      <c r="G2266" s="94">
        <v>1.8480000000000001</v>
      </c>
      <c r="H2266" s="95">
        <f t="shared" si="35"/>
        <v>4979.6531030396309</v>
      </c>
    </row>
    <row r="2267" spans="1:8" x14ac:dyDescent="0.25">
      <c r="A2267" s="1" t="s">
        <v>147</v>
      </c>
      <c r="B2267" s="1" t="s">
        <v>4997</v>
      </c>
      <c r="C2267" s="1" t="s">
        <v>4998</v>
      </c>
      <c r="D2267" s="93">
        <v>78.2</v>
      </c>
      <c r="E2267" s="29">
        <v>8425</v>
      </c>
      <c r="F2267" s="26">
        <v>4</v>
      </c>
      <c r="G2267" s="94">
        <v>1.585</v>
      </c>
      <c r="H2267" s="95">
        <f t="shared" si="35"/>
        <v>5577.8811573961138</v>
      </c>
    </row>
    <row r="2268" spans="1:8" x14ac:dyDescent="0.25">
      <c r="A2268" s="1" t="s">
        <v>147</v>
      </c>
      <c r="B2268" s="1" t="s">
        <v>4999</v>
      </c>
      <c r="C2268" s="1" t="s">
        <v>5000</v>
      </c>
      <c r="D2268" s="93">
        <v>87.9</v>
      </c>
      <c r="E2268" s="29">
        <v>6517</v>
      </c>
      <c r="F2268" s="26">
        <v>5</v>
      </c>
      <c r="G2268" s="94">
        <v>1.8480000000000001</v>
      </c>
      <c r="H2268" s="95">
        <f t="shared" si="35"/>
        <v>5030.599794219389</v>
      </c>
    </row>
    <row r="2269" spans="1:8" x14ac:dyDescent="0.25">
      <c r="A2269" s="1" t="s">
        <v>147</v>
      </c>
      <c r="B2269" s="1" t="s">
        <v>5001</v>
      </c>
      <c r="C2269" s="1" t="s">
        <v>5002</v>
      </c>
      <c r="D2269" s="93">
        <v>88.7</v>
      </c>
      <c r="E2269" s="29">
        <v>8481</v>
      </c>
      <c r="F2269" s="26">
        <v>5</v>
      </c>
      <c r="G2269" s="94">
        <v>1.8480000000000001</v>
      </c>
      <c r="H2269" s="95">
        <f t="shared" si="35"/>
        <v>6546.6498165988387</v>
      </c>
    </row>
    <row r="2270" spans="1:8" x14ac:dyDescent="0.25">
      <c r="A2270" s="1" t="s">
        <v>147</v>
      </c>
      <c r="B2270" s="1" t="s">
        <v>5003</v>
      </c>
      <c r="C2270" s="1" t="s">
        <v>5004</v>
      </c>
      <c r="D2270" s="93">
        <v>75.099999999999994</v>
      </c>
      <c r="E2270" s="29">
        <v>6252</v>
      </c>
      <c r="F2270" s="26">
        <v>4</v>
      </c>
      <c r="G2270" s="94">
        <v>1.585</v>
      </c>
      <c r="H2270" s="95">
        <f t="shared" si="35"/>
        <v>4139.2181597674189</v>
      </c>
    </row>
    <row r="2271" spans="1:8" x14ac:dyDescent="0.25">
      <c r="A2271" s="1" t="s">
        <v>147</v>
      </c>
      <c r="B2271" s="1" t="s">
        <v>5005</v>
      </c>
      <c r="C2271" s="1" t="s">
        <v>5006</v>
      </c>
      <c r="D2271" s="93">
        <v>96.7</v>
      </c>
      <c r="E2271" s="29">
        <v>9911</v>
      </c>
      <c r="F2271" s="26">
        <v>5</v>
      </c>
      <c r="G2271" s="94">
        <v>1.8480000000000001</v>
      </c>
      <c r="H2271" s="95">
        <f t="shared" si="35"/>
        <v>7650.4947921602525</v>
      </c>
    </row>
    <row r="2272" spans="1:8" x14ac:dyDescent="0.25">
      <c r="A2272" s="1" t="s">
        <v>147</v>
      </c>
      <c r="B2272" s="1" t="s">
        <v>5007</v>
      </c>
      <c r="C2272" s="1" t="s">
        <v>5008</v>
      </c>
      <c r="D2272" s="93">
        <v>78.2</v>
      </c>
      <c r="E2272" s="29">
        <v>7062</v>
      </c>
      <c r="F2272" s="26">
        <v>4</v>
      </c>
      <c r="G2272" s="94">
        <v>1.585</v>
      </c>
      <c r="H2272" s="95">
        <f t="shared" si="35"/>
        <v>4675.4892265319122</v>
      </c>
    </row>
    <row r="2273" spans="1:8" x14ac:dyDescent="0.25">
      <c r="A2273" s="1" t="s">
        <v>147</v>
      </c>
      <c r="B2273" s="1" t="s">
        <v>5009</v>
      </c>
      <c r="C2273" s="1" t="s">
        <v>5010</v>
      </c>
      <c r="D2273" s="93">
        <v>88.1</v>
      </c>
      <c r="E2273" s="29">
        <v>11930</v>
      </c>
      <c r="F2273" s="26">
        <v>5</v>
      </c>
      <c r="G2273" s="94">
        <v>1.8480000000000001</v>
      </c>
      <c r="H2273" s="95">
        <f t="shared" si="35"/>
        <v>9209.0003905228332</v>
      </c>
    </row>
    <row r="2274" spans="1:8" x14ac:dyDescent="0.25">
      <c r="A2274" s="1" t="s">
        <v>150</v>
      </c>
      <c r="B2274" s="1" t="s">
        <v>5011</v>
      </c>
      <c r="C2274" s="1" t="s">
        <v>5012</v>
      </c>
      <c r="D2274" s="93">
        <v>61.4</v>
      </c>
      <c r="E2274" s="29">
        <v>6550</v>
      </c>
      <c r="F2274" s="26">
        <v>3</v>
      </c>
      <c r="G2274" s="94">
        <v>1.359</v>
      </c>
      <c r="H2274" s="95">
        <f t="shared" si="35"/>
        <v>3718.1836563857114</v>
      </c>
    </row>
    <row r="2275" spans="1:8" x14ac:dyDescent="0.25">
      <c r="A2275" s="1" t="s">
        <v>150</v>
      </c>
      <c r="B2275" s="1" t="s">
        <v>5013</v>
      </c>
      <c r="C2275" s="1" t="s">
        <v>5014</v>
      </c>
      <c r="D2275" s="93">
        <v>125.8</v>
      </c>
      <c r="E2275" s="29">
        <v>6617</v>
      </c>
      <c r="F2275" s="26">
        <v>8</v>
      </c>
      <c r="G2275" s="94">
        <v>2.9289999999999998</v>
      </c>
      <c r="H2275" s="95">
        <f t="shared" si="35"/>
        <v>8095.6288080994836</v>
      </c>
    </row>
    <row r="2276" spans="1:8" x14ac:dyDescent="0.25">
      <c r="A2276" s="1" t="s">
        <v>150</v>
      </c>
      <c r="B2276" s="1" t="s">
        <v>5015</v>
      </c>
      <c r="C2276" s="1" t="s">
        <v>5016</v>
      </c>
      <c r="D2276" s="93">
        <v>92.8</v>
      </c>
      <c r="E2276" s="29">
        <v>5784</v>
      </c>
      <c r="F2276" s="26">
        <v>5</v>
      </c>
      <c r="G2276" s="94">
        <v>1.8480000000000001</v>
      </c>
      <c r="H2276" s="95">
        <f t="shared" si="35"/>
        <v>4464.7827542987488</v>
      </c>
    </row>
    <row r="2277" spans="1:8" x14ac:dyDescent="0.25">
      <c r="A2277" s="1" t="s">
        <v>150</v>
      </c>
      <c r="B2277" s="1" t="s">
        <v>5017</v>
      </c>
      <c r="C2277" s="1" t="s">
        <v>5018</v>
      </c>
      <c r="D2277" s="93">
        <v>89</v>
      </c>
      <c r="E2277" s="29">
        <v>7787</v>
      </c>
      <c r="F2277" s="26">
        <v>5</v>
      </c>
      <c r="G2277" s="94">
        <v>1.8480000000000001</v>
      </c>
      <c r="H2277" s="95">
        <f t="shared" si="35"/>
        <v>6010.9376396480557</v>
      </c>
    </row>
    <row r="2278" spans="1:8" x14ac:dyDescent="0.25">
      <c r="A2278" s="1" t="s">
        <v>150</v>
      </c>
      <c r="B2278" s="1" t="s">
        <v>5019</v>
      </c>
      <c r="C2278" s="1" t="s">
        <v>5020</v>
      </c>
      <c r="D2278" s="93">
        <v>66.099999999999994</v>
      </c>
      <c r="E2278" s="29">
        <v>7087</v>
      </c>
      <c r="F2278" s="26">
        <v>3</v>
      </c>
      <c r="G2278" s="94">
        <v>1.359</v>
      </c>
      <c r="H2278" s="95">
        <f t="shared" si="35"/>
        <v>4023.0179500466461</v>
      </c>
    </row>
    <row r="2279" spans="1:8" x14ac:dyDescent="0.25">
      <c r="A2279" s="1" t="s">
        <v>150</v>
      </c>
      <c r="B2279" s="1" t="s">
        <v>5021</v>
      </c>
      <c r="C2279" s="1" t="s">
        <v>5022</v>
      </c>
      <c r="D2279" s="93">
        <v>59.7</v>
      </c>
      <c r="E2279" s="29">
        <v>7563</v>
      </c>
      <c r="F2279" s="26">
        <v>2</v>
      </c>
      <c r="G2279" s="94">
        <v>1.1659999999999999</v>
      </c>
      <c r="H2279" s="95">
        <f t="shared" si="35"/>
        <v>3683.517450541633</v>
      </c>
    </row>
    <row r="2280" spans="1:8" x14ac:dyDescent="0.25">
      <c r="A2280" s="1" t="s">
        <v>150</v>
      </c>
      <c r="B2280" s="1" t="s">
        <v>5023</v>
      </c>
      <c r="C2280" s="1" t="s">
        <v>5024</v>
      </c>
      <c r="D2280" s="93">
        <v>54.1</v>
      </c>
      <c r="E2280" s="29">
        <v>6760</v>
      </c>
      <c r="F2280" s="26">
        <v>2</v>
      </c>
      <c r="G2280" s="94">
        <v>1.1659999999999999</v>
      </c>
      <c r="H2280" s="95">
        <f t="shared" si="35"/>
        <v>3292.4207279732173</v>
      </c>
    </row>
    <row r="2281" spans="1:8" x14ac:dyDescent="0.25">
      <c r="A2281" s="1" t="s">
        <v>150</v>
      </c>
      <c r="B2281" s="1" t="s">
        <v>5025</v>
      </c>
      <c r="C2281" s="1" t="s">
        <v>5026</v>
      </c>
      <c r="D2281" s="93">
        <v>69.400000000000006</v>
      </c>
      <c r="E2281" s="29">
        <v>6885</v>
      </c>
      <c r="F2281" s="26">
        <v>3</v>
      </c>
      <c r="G2281" s="94">
        <v>1.359</v>
      </c>
      <c r="H2281" s="95">
        <f t="shared" si="35"/>
        <v>3908.3503014069647</v>
      </c>
    </row>
    <row r="2282" spans="1:8" x14ac:dyDescent="0.25">
      <c r="A2282" s="1" t="s">
        <v>150</v>
      </c>
      <c r="B2282" s="1" t="s">
        <v>5027</v>
      </c>
      <c r="C2282" s="1" t="s">
        <v>5028</v>
      </c>
      <c r="D2282" s="93">
        <v>103</v>
      </c>
      <c r="E2282" s="29">
        <v>6821</v>
      </c>
      <c r="F2282" s="26">
        <v>6</v>
      </c>
      <c r="G2282" s="94">
        <v>2.1539999999999999</v>
      </c>
      <c r="H2282" s="95">
        <f t="shared" si="35"/>
        <v>6137.108894767227</v>
      </c>
    </row>
    <row r="2283" spans="1:8" x14ac:dyDescent="0.25">
      <c r="A2283" s="1" t="s">
        <v>150</v>
      </c>
      <c r="B2283" s="1" t="s">
        <v>5029</v>
      </c>
      <c r="C2283" s="1" t="s">
        <v>5030</v>
      </c>
      <c r="D2283" s="93">
        <v>121.4</v>
      </c>
      <c r="E2283" s="29">
        <v>5648</v>
      </c>
      <c r="F2283" s="26">
        <v>8</v>
      </c>
      <c r="G2283" s="94">
        <v>2.9289999999999998</v>
      </c>
      <c r="H2283" s="95">
        <f t="shared" si="35"/>
        <v>6910.0969484881189</v>
      </c>
    </row>
    <row r="2284" spans="1:8" x14ac:dyDescent="0.25">
      <c r="A2284" s="1" t="s">
        <v>150</v>
      </c>
      <c r="B2284" s="1" t="s">
        <v>5031</v>
      </c>
      <c r="C2284" s="1" t="s">
        <v>5032</v>
      </c>
      <c r="D2284" s="93">
        <v>89.5</v>
      </c>
      <c r="E2284" s="29">
        <v>5561</v>
      </c>
      <c r="F2284" s="26">
        <v>5</v>
      </c>
      <c r="G2284" s="94">
        <v>1.8480000000000001</v>
      </c>
      <c r="H2284" s="95">
        <f t="shared" si="35"/>
        <v>4292.6446916762343</v>
      </c>
    </row>
    <row r="2285" spans="1:8" x14ac:dyDescent="0.25">
      <c r="A2285" s="1" t="s">
        <v>150</v>
      </c>
      <c r="B2285" s="1" t="s">
        <v>5033</v>
      </c>
      <c r="C2285" s="1" t="s">
        <v>5034</v>
      </c>
      <c r="D2285" s="93">
        <v>53.7</v>
      </c>
      <c r="E2285" s="29">
        <v>7345</v>
      </c>
      <c r="F2285" s="26">
        <v>2</v>
      </c>
      <c r="G2285" s="94">
        <v>1.1659999999999999</v>
      </c>
      <c r="H2285" s="95">
        <f t="shared" si="35"/>
        <v>3577.341752509361</v>
      </c>
    </row>
    <row r="2286" spans="1:8" x14ac:dyDescent="0.25">
      <c r="A2286" s="1" t="s">
        <v>150</v>
      </c>
      <c r="B2286" s="1" t="s">
        <v>5035</v>
      </c>
      <c r="C2286" s="1" t="s">
        <v>5036</v>
      </c>
      <c r="D2286" s="93">
        <v>74.099999999999994</v>
      </c>
      <c r="E2286" s="29">
        <v>5724</v>
      </c>
      <c r="F2286" s="26">
        <v>4</v>
      </c>
      <c r="G2286" s="94">
        <v>1.585</v>
      </c>
      <c r="H2286" s="95">
        <f t="shared" si="35"/>
        <v>3789.6488718024161</v>
      </c>
    </row>
    <row r="2287" spans="1:8" x14ac:dyDescent="0.25">
      <c r="A2287" s="1" t="s">
        <v>150</v>
      </c>
      <c r="B2287" s="1" t="s">
        <v>5037</v>
      </c>
      <c r="C2287" s="1" t="s">
        <v>5038</v>
      </c>
      <c r="D2287" s="93">
        <v>90.6</v>
      </c>
      <c r="E2287" s="29">
        <v>5685</v>
      </c>
      <c r="F2287" s="26">
        <v>5</v>
      </c>
      <c r="G2287" s="94">
        <v>1.8480000000000001</v>
      </c>
      <c r="H2287" s="95">
        <f t="shared" si="35"/>
        <v>4388.3627175291122</v>
      </c>
    </row>
    <row r="2288" spans="1:8" x14ac:dyDescent="0.25">
      <c r="A2288" s="1" t="s">
        <v>150</v>
      </c>
      <c r="B2288" s="1" t="s">
        <v>5039</v>
      </c>
      <c r="C2288" s="1" t="s">
        <v>5040</v>
      </c>
      <c r="D2288" s="93">
        <v>55.5</v>
      </c>
      <c r="E2288" s="29">
        <v>7708</v>
      </c>
      <c r="F2288" s="26">
        <v>2</v>
      </c>
      <c r="G2288" s="94">
        <v>1.1659999999999999</v>
      </c>
      <c r="H2288" s="95">
        <f t="shared" si="35"/>
        <v>3754.1389010676862</v>
      </c>
    </row>
    <row r="2289" spans="1:8" x14ac:dyDescent="0.25">
      <c r="A2289" s="1" t="s">
        <v>150</v>
      </c>
      <c r="B2289" s="1" t="s">
        <v>5041</v>
      </c>
      <c r="C2289" s="1" t="s">
        <v>5042</v>
      </c>
      <c r="D2289" s="93">
        <v>68.3</v>
      </c>
      <c r="E2289" s="29">
        <v>5453</v>
      </c>
      <c r="F2289" s="26">
        <v>3</v>
      </c>
      <c r="G2289" s="94">
        <v>1.359</v>
      </c>
      <c r="H2289" s="95">
        <f t="shared" si="35"/>
        <v>3095.4588516444701</v>
      </c>
    </row>
    <row r="2290" spans="1:8" x14ac:dyDescent="0.25">
      <c r="A2290" s="1" t="s">
        <v>150</v>
      </c>
      <c r="B2290" s="1" t="s">
        <v>5043</v>
      </c>
      <c r="C2290" s="1" t="s">
        <v>5044</v>
      </c>
      <c r="D2290" s="93">
        <v>113.5</v>
      </c>
      <c r="E2290" s="29">
        <v>5989</v>
      </c>
      <c r="F2290" s="26">
        <v>7</v>
      </c>
      <c r="G2290" s="94">
        <v>2.512</v>
      </c>
      <c r="H2290" s="95">
        <f t="shared" si="35"/>
        <v>6284.1136239884718</v>
      </c>
    </row>
    <row r="2291" spans="1:8" x14ac:dyDescent="0.25">
      <c r="A2291" s="1" t="s">
        <v>150</v>
      </c>
      <c r="B2291" s="1" t="s">
        <v>5045</v>
      </c>
      <c r="C2291" s="1" t="s">
        <v>5046</v>
      </c>
      <c r="D2291" s="93">
        <v>132.6</v>
      </c>
      <c r="E2291" s="29">
        <v>6007</v>
      </c>
      <c r="F2291" s="26">
        <v>8</v>
      </c>
      <c r="G2291" s="94">
        <v>2.9289999999999998</v>
      </c>
      <c r="H2291" s="95">
        <f t="shared" si="35"/>
        <v>7349.3187623173035</v>
      </c>
    </row>
    <row r="2292" spans="1:8" x14ac:dyDescent="0.25">
      <c r="A2292" s="1" t="s">
        <v>150</v>
      </c>
      <c r="B2292" s="1" t="s">
        <v>5047</v>
      </c>
      <c r="C2292" s="1" t="s">
        <v>5048</v>
      </c>
      <c r="D2292" s="93">
        <v>89</v>
      </c>
      <c r="E2292" s="29">
        <v>6086</v>
      </c>
      <c r="F2292" s="26">
        <v>5</v>
      </c>
      <c r="G2292" s="94">
        <v>1.8480000000000001</v>
      </c>
      <c r="H2292" s="95">
        <f t="shared" si="35"/>
        <v>4697.9024624243048</v>
      </c>
    </row>
    <row r="2293" spans="1:8" x14ac:dyDescent="0.25">
      <c r="A2293" s="1" t="s">
        <v>150</v>
      </c>
      <c r="B2293" s="1" t="s">
        <v>5049</v>
      </c>
      <c r="C2293" s="1" t="s">
        <v>5050</v>
      </c>
      <c r="D2293" s="93">
        <v>87.2</v>
      </c>
      <c r="E2293" s="29">
        <v>5645</v>
      </c>
      <c r="F2293" s="26">
        <v>5</v>
      </c>
      <c r="G2293" s="94">
        <v>1.8480000000000001</v>
      </c>
      <c r="H2293" s="95">
        <f t="shared" si="35"/>
        <v>4357.4859349959261</v>
      </c>
    </row>
    <row r="2294" spans="1:8" x14ac:dyDescent="0.25">
      <c r="A2294" s="1" t="s">
        <v>150</v>
      </c>
      <c r="B2294" s="1" t="s">
        <v>5051</v>
      </c>
      <c r="C2294" s="1" t="s">
        <v>5052</v>
      </c>
      <c r="D2294" s="93">
        <v>56.6</v>
      </c>
      <c r="E2294" s="29">
        <v>6274</v>
      </c>
      <c r="F2294" s="26">
        <v>2</v>
      </c>
      <c r="G2294" s="94">
        <v>1.1659999999999999</v>
      </c>
      <c r="H2294" s="95">
        <f t="shared" si="35"/>
        <v>3055.7171075893439</v>
      </c>
    </row>
    <row r="2295" spans="1:8" x14ac:dyDescent="0.25">
      <c r="A2295" s="1" t="s">
        <v>150</v>
      </c>
      <c r="B2295" s="1" t="s">
        <v>5053</v>
      </c>
      <c r="C2295" s="1" t="s">
        <v>5054</v>
      </c>
      <c r="D2295" s="93">
        <v>68.599999999999994</v>
      </c>
      <c r="E2295" s="29">
        <v>5425</v>
      </c>
      <c r="F2295" s="26">
        <v>3</v>
      </c>
      <c r="G2295" s="94">
        <v>1.359</v>
      </c>
      <c r="H2295" s="95">
        <f t="shared" si="35"/>
        <v>3079.5643260904553</v>
      </c>
    </row>
    <row r="2296" spans="1:8" x14ac:dyDescent="0.25">
      <c r="A2296" s="1" t="s">
        <v>150</v>
      </c>
      <c r="B2296" s="1" t="s">
        <v>5055</v>
      </c>
      <c r="C2296" s="1" t="s">
        <v>5056</v>
      </c>
      <c r="D2296" s="93">
        <v>76.599999999999994</v>
      </c>
      <c r="E2296" s="29">
        <v>7386</v>
      </c>
      <c r="F2296" s="26">
        <v>4</v>
      </c>
      <c r="G2296" s="94">
        <v>1.585</v>
      </c>
      <c r="H2296" s="95">
        <f t="shared" si="35"/>
        <v>4889.9976532377086</v>
      </c>
    </row>
    <row r="2297" spans="1:8" x14ac:dyDescent="0.25">
      <c r="A2297" s="1" t="s">
        <v>150</v>
      </c>
      <c r="B2297" s="1" t="s">
        <v>5057</v>
      </c>
      <c r="C2297" s="1" t="s">
        <v>5058</v>
      </c>
      <c r="D2297" s="93">
        <v>77</v>
      </c>
      <c r="E2297" s="29">
        <v>5886</v>
      </c>
      <c r="F2297" s="26">
        <v>4</v>
      </c>
      <c r="G2297" s="94">
        <v>1.585</v>
      </c>
      <c r="H2297" s="95">
        <f t="shared" si="35"/>
        <v>3896.9030851553148</v>
      </c>
    </row>
    <row r="2298" spans="1:8" x14ac:dyDescent="0.25">
      <c r="A2298" s="1" t="s">
        <v>150</v>
      </c>
      <c r="B2298" s="1" t="s">
        <v>5059</v>
      </c>
      <c r="C2298" s="1" t="s">
        <v>5060</v>
      </c>
      <c r="D2298" s="93">
        <v>105.1</v>
      </c>
      <c r="E2298" s="29">
        <v>7996</v>
      </c>
      <c r="F2298" s="26">
        <v>6</v>
      </c>
      <c r="G2298" s="94">
        <v>2.1539999999999999</v>
      </c>
      <c r="H2298" s="95">
        <f t="shared" si="35"/>
        <v>7194.3003551618158</v>
      </c>
    </row>
    <row r="2299" spans="1:8" x14ac:dyDescent="0.25">
      <c r="A2299" s="1" t="s">
        <v>150</v>
      </c>
      <c r="B2299" s="1" t="s">
        <v>5061</v>
      </c>
      <c r="C2299" s="1" t="s">
        <v>5062</v>
      </c>
      <c r="D2299" s="93">
        <v>65.7</v>
      </c>
      <c r="E2299" s="29">
        <v>7461</v>
      </c>
      <c r="F2299" s="26">
        <v>3</v>
      </c>
      <c r="G2299" s="94">
        <v>1.359</v>
      </c>
      <c r="H2299" s="95">
        <f t="shared" si="35"/>
        <v>4235.3233985181359</v>
      </c>
    </row>
    <row r="2300" spans="1:8" x14ac:dyDescent="0.25">
      <c r="A2300" s="1" t="s">
        <v>150</v>
      </c>
      <c r="B2300" s="1" t="s">
        <v>5063</v>
      </c>
      <c r="C2300" s="1" t="s">
        <v>5064</v>
      </c>
      <c r="D2300" s="93">
        <v>104.5</v>
      </c>
      <c r="E2300" s="29">
        <v>7783</v>
      </c>
      <c r="F2300" s="26">
        <v>6</v>
      </c>
      <c r="G2300" s="94">
        <v>2.1539999999999999</v>
      </c>
      <c r="H2300" s="95">
        <f t="shared" si="35"/>
        <v>7002.6562861711373</v>
      </c>
    </row>
    <row r="2301" spans="1:8" x14ac:dyDescent="0.25">
      <c r="A2301" s="1" t="s">
        <v>150</v>
      </c>
      <c r="B2301" s="1" t="s">
        <v>5065</v>
      </c>
      <c r="C2301" s="1" t="s">
        <v>5066</v>
      </c>
      <c r="D2301" s="93">
        <v>101.6</v>
      </c>
      <c r="E2301" s="29">
        <v>7317</v>
      </c>
      <c r="F2301" s="26">
        <v>6</v>
      </c>
      <c r="G2301" s="94">
        <v>2.1539999999999999</v>
      </c>
      <c r="H2301" s="95">
        <f t="shared" si="35"/>
        <v>6583.3786516657092</v>
      </c>
    </row>
    <row r="2302" spans="1:8" x14ac:dyDescent="0.25">
      <c r="A2302" s="1" t="s">
        <v>150</v>
      </c>
      <c r="B2302" s="1" t="s">
        <v>5067</v>
      </c>
      <c r="C2302" s="1" t="s">
        <v>5068</v>
      </c>
      <c r="D2302" s="93">
        <v>85.3</v>
      </c>
      <c r="E2302" s="29">
        <v>6394</v>
      </c>
      <c r="F2302" s="26">
        <v>5</v>
      </c>
      <c r="G2302" s="94">
        <v>1.8480000000000001</v>
      </c>
      <c r="H2302" s="95">
        <f t="shared" si="35"/>
        <v>4935.653687929841</v>
      </c>
    </row>
    <row r="2303" spans="1:8" x14ac:dyDescent="0.25">
      <c r="A2303" s="1" t="s">
        <v>150</v>
      </c>
      <c r="B2303" s="1" t="s">
        <v>5069</v>
      </c>
      <c r="C2303" s="1" t="s">
        <v>5070</v>
      </c>
      <c r="D2303" s="93">
        <v>97.9</v>
      </c>
      <c r="E2303" s="29">
        <v>6848</v>
      </c>
      <c r="F2303" s="26">
        <v>6</v>
      </c>
      <c r="G2303" s="94">
        <v>2.1539999999999999</v>
      </c>
      <c r="H2303" s="95">
        <f t="shared" si="35"/>
        <v>6161.4018049209753</v>
      </c>
    </row>
    <row r="2304" spans="1:8" x14ac:dyDescent="0.25">
      <c r="A2304" s="1" t="s">
        <v>150</v>
      </c>
      <c r="B2304" s="1" t="s">
        <v>5071</v>
      </c>
      <c r="C2304" s="1" t="s">
        <v>5072</v>
      </c>
      <c r="D2304" s="93">
        <v>109</v>
      </c>
      <c r="E2304" s="29">
        <v>5788</v>
      </c>
      <c r="F2304" s="26">
        <v>6</v>
      </c>
      <c r="G2304" s="94">
        <v>2.1539999999999999</v>
      </c>
      <c r="H2304" s="95">
        <f t="shared" si="35"/>
        <v>5207.6801470330902</v>
      </c>
    </row>
    <row r="2305" spans="1:8" x14ac:dyDescent="0.25">
      <c r="A2305" s="1" t="s">
        <v>150</v>
      </c>
      <c r="B2305" s="1" t="s">
        <v>5073</v>
      </c>
      <c r="C2305" s="1" t="s">
        <v>5074</v>
      </c>
      <c r="D2305" s="93">
        <v>147.69999999999999</v>
      </c>
      <c r="E2305" s="29">
        <v>7715</v>
      </c>
      <c r="F2305" s="26">
        <v>10</v>
      </c>
      <c r="G2305" s="94">
        <v>3.9809999999999999</v>
      </c>
      <c r="H2305" s="95">
        <f t="shared" si="35"/>
        <v>12829.159034178896</v>
      </c>
    </row>
    <row r="2306" spans="1:8" x14ac:dyDescent="0.25">
      <c r="A2306" s="1" t="s">
        <v>150</v>
      </c>
      <c r="B2306" s="1" t="s">
        <v>5075</v>
      </c>
      <c r="C2306" s="1" t="s">
        <v>5076</v>
      </c>
      <c r="D2306" s="93">
        <v>98</v>
      </c>
      <c r="E2306" s="29">
        <v>6998</v>
      </c>
      <c r="F2306" s="26">
        <v>6</v>
      </c>
      <c r="G2306" s="94">
        <v>2.1539999999999999</v>
      </c>
      <c r="H2306" s="95">
        <f t="shared" si="35"/>
        <v>6296.3624168862416</v>
      </c>
    </row>
    <row r="2307" spans="1:8" x14ac:dyDescent="0.25">
      <c r="A2307" s="1" t="s">
        <v>150</v>
      </c>
      <c r="B2307" s="1" t="s">
        <v>5077</v>
      </c>
      <c r="C2307" s="1" t="s">
        <v>5078</v>
      </c>
      <c r="D2307" s="93">
        <v>178.5</v>
      </c>
      <c r="E2307" s="29">
        <v>5760</v>
      </c>
      <c r="F2307" s="26">
        <v>12</v>
      </c>
      <c r="G2307" s="94">
        <v>5.4119999999999999</v>
      </c>
      <c r="H2307" s="95">
        <f t="shared" si="35"/>
        <v>13021.18029113802</v>
      </c>
    </row>
    <row r="2308" spans="1:8" x14ac:dyDescent="0.25">
      <c r="A2308" s="1" t="s">
        <v>150</v>
      </c>
      <c r="B2308" s="1" t="s">
        <v>5079</v>
      </c>
      <c r="C2308" s="1" t="s">
        <v>5080</v>
      </c>
      <c r="D2308" s="93">
        <v>96.8</v>
      </c>
      <c r="E2308" s="29">
        <v>7811</v>
      </c>
      <c r="F2308" s="26">
        <v>5</v>
      </c>
      <c r="G2308" s="94">
        <v>1.8480000000000001</v>
      </c>
      <c r="H2308" s="95">
        <f t="shared" si="35"/>
        <v>6029.463709167967</v>
      </c>
    </row>
    <row r="2309" spans="1:8" x14ac:dyDescent="0.25">
      <c r="A2309" s="1" t="s">
        <v>150</v>
      </c>
      <c r="B2309" s="1" t="s">
        <v>5081</v>
      </c>
      <c r="C2309" s="1" t="s">
        <v>5082</v>
      </c>
      <c r="D2309" s="93">
        <v>158</v>
      </c>
      <c r="E2309" s="29">
        <v>5949</v>
      </c>
      <c r="F2309" s="26">
        <v>11</v>
      </c>
      <c r="G2309" s="94">
        <v>4.6420000000000003</v>
      </c>
      <c r="H2309" s="95">
        <f t="shared" si="35"/>
        <v>11535.042151837595</v>
      </c>
    </row>
    <row r="2310" spans="1:8" x14ac:dyDescent="0.25">
      <c r="A2310" s="1" t="s">
        <v>150</v>
      </c>
      <c r="B2310" s="1" t="s">
        <v>5083</v>
      </c>
      <c r="C2310" s="1" t="s">
        <v>5084</v>
      </c>
      <c r="D2310" s="93">
        <v>93.3</v>
      </c>
      <c r="E2310" s="29">
        <v>8048</v>
      </c>
      <c r="F2310" s="26">
        <v>5</v>
      </c>
      <c r="G2310" s="94">
        <v>1.8480000000000001</v>
      </c>
      <c r="H2310" s="95">
        <f t="shared" ref="H2310:H2373" si="36">E2310*G2310*$E$6797/SUMPRODUCT($E$5:$E$6795,$G$5:$G$6795)</f>
        <v>6212.4086456770965</v>
      </c>
    </row>
    <row r="2311" spans="1:8" x14ac:dyDescent="0.25">
      <c r="A2311" s="1" t="s">
        <v>150</v>
      </c>
      <c r="B2311" s="1" t="s">
        <v>5085</v>
      </c>
      <c r="C2311" s="1" t="s">
        <v>5086</v>
      </c>
      <c r="D2311" s="93">
        <v>151.4</v>
      </c>
      <c r="E2311" s="29">
        <v>6957</v>
      </c>
      <c r="F2311" s="26">
        <v>10</v>
      </c>
      <c r="G2311" s="94">
        <v>3.9809999999999999</v>
      </c>
      <c r="H2311" s="95">
        <f t="shared" si="36"/>
        <v>11568.692080464367</v>
      </c>
    </row>
    <row r="2312" spans="1:8" x14ac:dyDescent="0.25">
      <c r="A2312" s="1" t="s">
        <v>150</v>
      </c>
      <c r="B2312" s="1" t="s">
        <v>5087</v>
      </c>
      <c r="C2312" s="1" t="s">
        <v>5088</v>
      </c>
      <c r="D2312" s="93">
        <v>148</v>
      </c>
      <c r="E2312" s="29">
        <v>6806</v>
      </c>
      <c r="F2312" s="26">
        <v>10</v>
      </c>
      <c r="G2312" s="94">
        <v>3.9809999999999999</v>
      </c>
      <c r="H2312" s="95">
        <f t="shared" si="36"/>
        <v>11317.596420819387</v>
      </c>
    </row>
    <row r="2313" spans="1:8" x14ac:dyDescent="0.25">
      <c r="A2313" s="1" t="s">
        <v>150</v>
      </c>
      <c r="B2313" s="1" t="s">
        <v>5089</v>
      </c>
      <c r="C2313" s="1" t="s">
        <v>5090</v>
      </c>
      <c r="D2313" s="93">
        <v>163</v>
      </c>
      <c r="E2313" s="29">
        <v>9625</v>
      </c>
      <c r="F2313" s="26">
        <v>11</v>
      </c>
      <c r="G2313" s="94">
        <v>4.6420000000000003</v>
      </c>
      <c r="H2313" s="95">
        <f t="shared" si="36"/>
        <v>18662.763609251444</v>
      </c>
    </row>
    <row r="2314" spans="1:8" x14ac:dyDescent="0.25">
      <c r="A2314" s="1" t="s">
        <v>150</v>
      </c>
      <c r="B2314" s="1" t="s">
        <v>5091</v>
      </c>
      <c r="C2314" s="1" t="s">
        <v>5092</v>
      </c>
      <c r="D2314" s="93">
        <v>105.2</v>
      </c>
      <c r="E2314" s="29">
        <v>8906</v>
      </c>
      <c r="F2314" s="26">
        <v>6</v>
      </c>
      <c r="G2314" s="94">
        <v>2.1539999999999999</v>
      </c>
      <c r="H2314" s="95">
        <f t="shared" si="36"/>
        <v>8013.0614010844338</v>
      </c>
    </row>
    <row r="2315" spans="1:8" x14ac:dyDescent="0.25">
      <c r="A2315" s="1" t="s">
        <v>150</v>
      </c>
      <c r="B2315" s="1" t="s">
        <v>5093</v>
      </c>
      <c r="C2315" s="1" t="s">
        <v>5094</v>
      </c>
      <c r="D2315" s="93">
        <v>123.5</v>
      </c>
      <c r="E2315" s="29">
        <v>6713</v>
      </c>
      <c r="F2315" s="26">
        <v>8</v>
      </c>
      <c r="G2315" s="94">
        <v>2.9289999999999998</v>
      </c>
      <c r="H2315" s="95">
        <f t="shared" si="36"/>
        <v>8213.0808808783186</v>
      </c>
    </row>
    <row r="2316" spans="1:8" x14ac:dyDescent="0.25">
      <c r="A2316" s="1" t="s">
        <v>150</v>
      </c>
      <c r="B2316" s="1" t="s">
        <v>5095</v>
      </c>
      <c r="C2316" s="1" t="s">
        <v>5096</v>
      </c>
      <c r="D2316" s="93">
        <v>142.80000000000001</v>
      </c>
      <c r="E2316" s="29">
        <v>6594</v>
      </c>
      <c r="F2316" s="26">
        <v>9</v>
      </c>
      <c r="G2316" s="94">
        <v>3.415</v>
      </c>
      <c r="H2316" s="95">
        <f t="shared" si="36"/>
        <v>9406.1030335684864</v>
      </c>
    </row>
    <row r="2317" spans="1:8" x14ac:dyDescent="0.25">
      <c r="A2317" s="1" t="s">
        <v>150</v>
      </c>
      <c r="B2317" s="1" t="s">
        <v>5097</v>
      </c>
      <c r="C2317" s="1" t="s">
        <v>5098</v>
      </c>
      <c r="D2317" s="93">
        <v>145.9</v>
      </c>
      <c r="E2317" s="29">
        <v>7040</v>
      </c>
      <c r="F2317" s="26">
        <v>10</v>
      </c>
      <c r="G2317" s="94">
        <v>3.9809999999999999</v>
      </c>
      <c r="H2317" s="95">
        <f t="shared" si="36"/>
        <v>11706.711549010945</v>
      </c>
    </row>
    <row r="2318" spans="1:8" x14ac:dyDescent="0.25">
      <c r="A2318" s="1" t="s">
        <v>150</v>
      </c>
      <c r="B2318" s="1" t="s">
        <v>5099</v>
      </c>
      <c r="C2318" s="1" t="s">
        <v>5100</v>
      </c>
      <c r="D2318" s="93">
        <v>166.5</v>
      </c>
      <c r="E2318" s="29">
        <v>7357</v>
      </c>
      <c r="F2318" s="26">
        <v>11</v>
      </c>
      <c r="G2318" s="94">
        <v>4.6420000000000003</v>
      </c>
      <c r="H2318" s="95">
        <f t="shared" si="36"/>
        <v>14265.137856962379</v>
      </c>
    </row>
    <row r="2319" spans="1:8" x14ac:dyDescent="0.25">
      <c r="A2319" s="1" t="s">
        <v>150</v>
      </c>
      <c r="B2319" s="1" t="s">
        <v>5101</v>
      </c>
      <c r="C2319" s="1" t="s">
        <v>5102</v>
      </c>
      <c r="D2319" s="93">
        <v>192.9</v>
      </c>
      <c r="E2319" s="29">
        <v>5346</v>
      </c>
      <c r="F2319" s="26">
        <v>13</v>
      </c>
      <c r="G2319" s="94">
        <v>6.3090000000000002</v>
      </c>
      <c r="H2319" s="95">
        <f t="shared" si="36"/>
        <v>14088.331518885443</v>
      </c>
    </row>
    <row r="2320" spans="1:8" x14ac:dyDescent="0.25">
      <c r="A2320" s="1" t="s">
        <v>150</v>
      </c>
      <c r="B2320" s="1" t="s">
        <v>5103</v>
      </c>
      <c r="C2320" s="1" t="s">
        <v>5104</v>
      </c>
      <c r="D2320" s="93">
        <v>109.3</v>
      </c>
      <c r="E2320" s="29">
        <v>5261</v>
      </c>
      <c r="F2320" s="26">
        <v>7</v>
      </c>
      <c r="G2320" s="94">
        <v>2.512</v>
      </c>
      <c r="H2320" s="95">
        <f t="shared" si="36"/>
        <v>5520.2407373189772</v>
      </c>
    </row>
    <row r="2321" spans="1:8" x14ac:dyDescent="0.25">
      <c r="A2321" s="1" t="s">
        <v>150</v>
      </c>
      <c r="B2321" s="1" t="s">
        <v>5105</v>
      </c>
      <c r="C2321" s="1" t="s">
        <v>5106</v>
      </c>
      <c r="D2321" s="93">
        <v>107</v>
      </c>
      <c r="E2321" s="29">
        <v>6179</v>
      </c>
      <c r="F2321" s="26">
        <v>6</v>
      </c>
      <c r="G2321" s="94">
        <v>2.1539999999999999</v>
      </c>
      <c r="H2321" s="95">
        <f t="shared" si="36"/>
        <v>5559.4774755558856</v>
      </c>
    </row>
    <row r="2322" spans="1:8" x14ac:dyDescent="0.25">
      <c r="A2322" s="1" t="s">
        <v>150</v>
      </c>
      <c r="B2322" s="1" t="s">
        <v>5107</v>
      </c>
      <c r="C2322" s="1" t="s">
        <v>5108</v>
      </c>
      <c r="D2322" s="93">
        <v>158</v>
      </c>
      <c r="E2322" s="29">
        <v>6207</v>
      </c>
      <c r="F2322" s="26">
        <v>11</v>
      </c>
      <c r="G2322" s="94">
        <v>4.6420000000000003</v>
      </c>
      <c r="H2322" s="95">
        <f t="shared" si="36"/>
        <v>12035.301165986883</v>
      </c>
    </row>
    <row r="2323" spans="1:8" x14ac:dyDescent="0.25">
      <c r="A2323" s="1" t="s">
        <v>150</v>
      </c>
      <c r="B2323" s="1" t="s">
        <v>5109</v>
      </c>
      <c r="C2323" s="1" t="s">
        <v>5110</v>
      </c>
      <c r="D2323" s="93">
        <v>113.2</v>
      </c>
      <c r="E2323" s="29">
        <v>7711</v>
      </c>
      <c r="F2323" s="26">
        <v>7</v>
      </c>
      <c r="G2323" s="94">
        <v>2.512</v>
      </c>
      <c r="H2323" s="95">
        <f t="shared" si="36"/>
        <v>8090.9667982259325</v>
      </c>
    </row>
    <row r="2324" spans="1:8" x14ac:dyDescent="0.25">
      <c r="A2324" s="1" t="s">
        <v>150</v>
      </c>
      <c r="B2324" s="1" t="s">
        <v>5111</v>
      </c>
      <c r="C2324" s="1" t="s">
        <v>5112</v>
      </c>
      <c r="D2324" s="93">
        <v>163</v>
      </c>
      <c r="E2324" s="29">
        <v>10991</v>
      </c>
      <c r="F2324" s="26">
        <v>11</v>
      </c>
      <c r="G2324" s="94">
        <v>4.6420000000000003</v>
      </c>
      <c r="H2324" s="95">
        <f t="shared" si="36"/>
        <v>21311.421800444947</v>
      </c>
    </row>
    <row r="2325" spans="1:8" x14ac:dyDescent="0.25">
      <c r="A2325" s="1" t="s">
        <v>150</v>
      </c>
      <c r="B2325" s="1" t="s">
        <v>5113</v>
      </c>
      <c r="C2325" s="1" t="s">
        <v>5114</v>
      </c>
      <c r="D2325" s="93">
        <v>144.80000000000001</v>
      </c>
      <c r="E2325" s="29">
        <v>8076</v>
      </c>
      <c r="F2325" s="26">
        <v>9</v>
      </c>
      <c r="G2325" s="94">
        <v>3.415</v>
      </c>
      <c r="H2325" s="95">
        <f t="shared" si="36"/>
        <v>11520.122550667136</v>
      </c>
    </row>
    <row r="2326" spans="1:8" x14ac:dyDescent="0.25">
      <c r="A2326" s="1" t="s">
        <v>150</v>
      </c>
      <c r="B2326" s="1" t="s">
        <v>5115</v>
      </c>
      <c r="C2326" s="1" t="s">
        <v>5116</v>
      </c>
      <c r="D2326" s="93">
        <v>104.4</v>
      </c>
      <c r="E2326" s="29">
        <v>8252</v>
      </c>
      <c r="F2326" s="26">
        <v>6</v>
      </c>
      <c r="G2326" s="94">
        <v>2.1539999999999999</v>
      </c>
      <c r="H2326" s="95">
        <f t="shared" si="36"/>
        <v>7424.6331329158729</v>
      </c>
    </row>
    <row r="2327" spans="1:8" x14ac:dyDescent="0.25">
      <c r="A2327" s="1" t="s">
        <v>150</v>
      </c>
      <c r="B2327" s="1" t="s">
        <v>5117</v>
      </c>
      <c r="C2327" s="1" t="s">
        <v>5118</v>
      </c>
      <c r="D2327" s="93">
        <v>165.2</v>
      </c>
      <c r="E2327" s="29">
        <v>5567</v>
      </c>
      <c r="F2327" s="26">
        <v>11</v>
      </c>
      <c r="G2327" s="94">
        <v>4.6420000000000003</v>
      </c>
      <c r="H2327" s="95">
        <f t="shared" si="36"/>
        <v>10794.348572748342</v>
      </c>
    </row>
    <row r="2328" spans="1:8" x14ac:dyDescent="0.25">
      <c r="A2328" s="1" t="s">
        <v>150</v>
      </c>
      <c r="B2328" s="1" t="s">
        <v>5119</v>
      </c>
      <c r="C2328" s="1" t="s">
        <v>5120</v>
      </c>
      <c r="D2328" s="93">
        <v>121.4</v>
      </c>
      <c r="E2328" s="29">
        <v>7450</v>
      </c>
      <c r="F2328" s="26">
        <v>8</v>
      </c>
      <c r="G2328" s="94">
        <v>2.9289999999999998</v>
      </c>
      <c r="H2328" s="95">
        <f t="shared" si="36"/>
        <v>9114.770231274164</v>
      </c>
    </row>
    <row r="2329" spans="1:8" x14ac:dyDescent="0.25">
      <c r="A2329" s="1" t="s">
        <v>150</v>
      </c>
      <c r="B2329" s="1" t="s">
        <v>5121</v>
      </c>
      <c r="C2329" s="1" t="s">
        <v>5122</v>
      </c>
      <c r="D2329" s="93">
        <v>193.6</v>
      </c>
      <c r="E2329" s="29">
        <v>6722</v>
      </c>
      <c r="F2329" s="26">
        <v>14</v>
      </c>
      <c r="G2329" s="94">
        <v>7.3559999999999999</v>
      </c>
      <c r="H2329" s="95">
        <f t="shared" si="36"/>
        <v>20654.291855729265</v>
      </c>
    </row>
    <row r="2330" spans="1:8" x14ac:dyDescent="0.25">
      <c r="A2330" s="1" t="s">
        <v>150</v>
      </c>
      <c r="B2330" s="1" t="s">
        <v>5123</v>
      </c>
      <c r="C2330" s="1" t="s">
        <v>5124</v>
      </c>
      <c r="D2330" s="93">
        <v>138.30000000000001</v>
      </c>
      <c r="E2330" s="29">
        <v>6119</v>
      </c>
      <c r="F2330" s="26">
        <v>9</v>
      </c>
      <c r="G2330" s="94">
        <v>3.415</v>
      </c>
      <c r="H2330" s="95">
        <f t="shared" si="36"/>
        <v>8728.5326755240476</v>
      </c>
    </row>
    <row r="2331" spans="1:8" x14ac:dyDescent="0.25">
      <c r="A2331" s="1" t="s">
        <v>150</v>
      </c>
      <c r="B2331" s="1" t="s">
        <v>5125</v>
      </c>
      <c r="C2331" s="1" t="s">
        <v>5126</v>
      </c>
      <c r="D2331" s="93">
        <v>108.9</v>
      </c>
      <c r="E2331" s="29">
        <v>7732</v>
      </c>
      <c r="F2331" s="26">
        <v>6</v>
      </c>
      <c r="G2331" s="94">
        <v>2.1539999999999999</v>
      </c>
      <c r="H2331" s="95">
        <f t="shared" si="36"/>
        <v>6956.7696781029463</v>
      </c>
    </row>
    <row r="2332" spans="1:8" x14ac:dyDescent="0.25">
      <c r="A2332" s="1" t="s">
        <v>150</v>
      </c>
      <c r="B2332" s="1" t="s">
        <v>5127</v>
      </c>
      <c r="C2332" s="1" t="s">
        <v>5128</v>
      </c>
      <c r="D2332" s="93">
        <v>135.19999999999999</v>
      </c>
      <c r="E2332" s="29">
        <v>9524</v>
      </c>
      <c r="F2332" s="26">
        <v>9</v>
      </c>
      <c r="G2332" s="94">
        <v>3.415</v>
      </c>
      <c r="H2332" s="95">
        <f t="shared" si="36"/>
        <v>13585.642294768919</v>
      </c>
    </row>
    <row r="2333" spans="1:8" x14ac:dyDescent="0.25">
      <c r="A2333" s="1" t="s">
        <v>150</v>
      </c>
      <c r="B2333" s="1" t="s">
        <v>5129</v>
      </c>
      <c r="C2333" s="1" t="s">
        <v>5130</v>
      </c>
      <c r="D2333" s="93">
        <v>214.5</v>
      </c>
      <c r="E2333" s="29">
        <v>7815</v>
      </c>
      <c r="F2333" s="26">
        <v>15</v>
      </c>
      <c r="G2333" s="94">
        <v>8.577</v>
      </c>
      <c r="H2333" s="95">
        <f t="shared" si="36"/>
        <v>27998.481195840028</v>
      </c>
    </row>
    <row r="2334" spans="1:8" x14ac:dyDescent="0.25">
      <c r="A2334" s="1" t="s">
        <v>150</v>
      </c>
      <c r="B2334" s="1" t="s">
        <v>5131</v>
      </c>
      <c r="C2334" s="1" t="s">
        <v>5132</v>
      </c>
      <c r="D2334" s="93">
        <v>183</v>
      </c>
      <c r="E2334" s="29">
        <v>6917</v>
      </c>
      <c r="F2334" s="26">
        <v>13</v>
      </c>
      <c r="G2334" s="94">
        <v>6.3090000000000002</v>
      </c>
      <c r="H2334" s="95">
        <f t="shared" si="36"/>
        <v>18228.393025838122</v>
      </c>
    </row>
    <row r="2335" spans="1:8" x14ac:dyDescent="0.25">
      <c r="A2335" s="1" t="s">
        <v>150</v>
      </c>
      <c r="B2335" s="1" t="s">
        <v>5133</v>
      </c>
      <c r="C2335" s="1" t="s">
        <v>5134</v>
      </c>
      <c r="D2335" s="93">
        <v>83.9</v>
      </c>
      <c r="E2335" s="29">
        <v>6392</v>
      </c>
      <c r="F2335" s="26">
        <v>4</v>
      </c>
      <c r="G2335" s="94">
        <v>1.585</v>
      </c>
      <c r="H2335" s="95">
        <f t="shared" si="36"/>
        <v>4231.9069861217758</v>
      </c>
    </row>
    <row r="2336" spans="1:8" x14ac:dyDescent="0.25">
      <c r="A2336" s="1" t="s">
        <v>150</v>
      </c>
      <c r="B2336" s="1" t="s">
        <v>5135</v>
      </c>
      <c r="C2336" s="1" t="s">
        <v>5136</v>
      </c>
      <c r="D2336" s="93">
        <v>122.1</v>
      </c>
      <c r="E2336" s="29">
        <v>8538</v>
      </c>
      <c r="F2336" s="26">
        <v>8</v>
      </c>
      <c r="G2336" s="94">
        <v>2.9289999999999998</v>
      </c>
      <c r="H2336" s="95">
        <f t="shared" si="36"/>
        <v>10445.893722767627</v>
      </c>
    </row>
    <row r="2337" spans="1:8" x14ac:dyDescent="0.25">
      <c r="A2337" s="1" t="s">
        <v>150</v>
      </c>
      <c r="B2337" s="1" t="s">
        <v>5137</v>
      </c>
      <c r="C2337" s="1" t="s">
        <v>5138</v>
      </c>
      <c r="D2337" s="93">
        <v>99.9</v>
      </c>
      <c r="E2337" s="29">
        <v>7470</v>
      </c>
      <c r="F2337" s="26">
        <v>6</v>
      </c>
      <c r="G2337" s="94">
        <v>2.1539999999999999</v>
      </c>
      <c r="H2337" s="95">
        <f t="shared" si="36"/>
        <v>6721.0384758702803</v>
      </c>
    </row>
    <row r="2338" spans="1:8" x14ac:dyDescent="0.25">
      <c r="A2338" s="1" t="s">
        <v>150</v>
      </c>
      <c r="B2338" s="1" t="s">
        <v>5139</v>
      </c>
      <c r="C2338" s="1" t="s">
        <v>5140</v>
      </c>
      <c r="D2338" s="93">
        <v>92.9</v>
      </c>
      <c r="E2338" s="29">
        <v>7355</v>
      </c>
      <c r="F2338" s="26">
        <v>5</v>
      </c>
      <c r="G2338" s="94">
        <v>1.8480000000000001</v>
      </c>
      <c r="H2338" s="95">
        <f t="shared" si="36"/>
        <v>5677.4683882896425</v>
      </c>
    </row>
    <row r="2339" spans="1:8" x14ac:dyDescent="0.25">
      <c r="A2339" s="1" t="s">
        <v>150</v>
      </c>
      <c r="B2339" s="1" t="s">
        <v>5141</v>
      </c>
      <c r="C2339" s="1" t="s">
        <v>5142</v>
      </c>
      <c r="D2339" s="93">
        <v>135.9</v>
      </c>
      <c r="E2339" s="29">
        <v>6149</v>
      </c>
      <c r="F2339" s="26">
        <v>9</v>
      </c>
      <c r="G2339" s="94">
        <v>3.415</v>
      </c>
      <c r="H2339" s="95">
        <f t="shared" si="36"/>
        <v>8771.3265928742203</v>
      </c>
    </row>
    <row r="2340" spans="1:8" x14ac:dyDescent="0.25">
      <c r="A2340" s="1" t="s">
        <v>150</v>
      </c>
      <c r="B2340" s="1" t="s">
        <v>5143</v>
      </c>
      <c r="C2340" s="1" t="s">
        <v>5144</v>
      </c>
      <c r="D2340" s="93">
        <v>215.4</v>
      </c>
      <c r="E2340" s="29">
        <v>8293</v>
      </c>
      <c r="F2340" s="26">
        <v>15</v>
      </c>
      <c r="G2340" s="94">
        <v>8.577</v>
      </c>
      <c r="H2340" s="95">
        <f t="shared" si="36"/>
        <v>29710.992265783923</v>
      </c>
    </row>
    <row r="2341" spans="1:8" x14ac:dyDescent="0.25">
      <c r="A2341" s="1" t="s">
        <v>150</v>
      </c>
      <c r="B2341" s="1" t="s">
        <v>5145</v>
      </c>
      <c r="C2341" s="1" t="s">
        <v>5146</v>
      </c>
      <c r="D2341" s="93">
        <v>182.6</v>
      </c>
      <c r="E2341" s="29">
        <v>6302</v>
      </c>
      <c r="F2341" s="26">
        <v>13</v>
      </c>
      <c r="G2341" s="94">
        <v>6.3090000000000002</v>
      </c>
      <c r="H2341" s="95">
        <f t="shared" si="36"/>
        <v>16607.681487470269</v>
      </c>
    </row>
    <row r="2342" spans="1:8" x14ac:dyDescent="0.25">
      <c r="A2342" s="1" t="s">
        <v>150</v>
      </c>
      <c r="B2342" s="1" t="s">
        <v>5147</v>
      </c>
      <c r="C2342" s="1" t="s">
        <v>5148</v>
      </c>
      <c r="D2342" s="93">
        <v>82</v>
      </c>
      <c r="E2342" s="29">
        <v>5660</v>
      </c>
      <c r="F2342" s="26">
        <v>4</v>
      </c>
      <c r="G2342" s="94">
        <v>1.585</v>
      </c>
      <c r="H2342" s="95">
        <f t="shared" si="36"/>
        <v>3747.2768368975676</v>
      </c>
    </row>
    <row r="2343" spans="1:8" x14ac:dyDescent="0.25">
      <c r="A2343" s="1" t="s">
        <v>150</v>
      </c>
      <c r="B2343" s="1" t="s">
        <v>5149</v>
      </c>
      <c r="C2343" s="1" t="s">
        <v>5150</v>
      </c>
      <c r="D2343" s="93">
        <v>92.7</v>
      </c>
      <c r="E2343" s="29">
        <v>6127</v>
      </c>
      <c r="F2343" s="26">
        <v>5</v>
      </c>
      <c r="G2343" s="94">
        <v>1.8480000000000001</v>
      </c>
      <c r="H2343" s="95">
        <f t="shared" si="36"/>
        <v>4729.5511645208217</v>
      </c>
    </row>
    <row r="2344" spans="1:8" x14ac:dyDescent="0.25">
      <c r="A2344" s="1" t="s">
        <v>150</v>
      </c>
      <c r="B2344" s="1" t="s">
        <v>5151</v>
      </c>
      <c r="C2344" s="1" t="s">
        <v>5152</v>
      </c>
      <c r="D2344" s="93">
        <v>196.8</v>
      </c>
      <c r="E2344" s="29">
        <v>9096</v>
      </c>
      <c r="F2344" s="26">
        <v>14</v>
      </c>
      <c r="G2344" s="94">
        <v>7.3559999999999999</v>
      </c>
      <c r="H2344" s="95">
        <f t="shared" si="36"/>
        <v>27948.741255536057</v>
      </c>
    </row>
    <row r="2345" spans="1:8" x14ac:dyDescent="0.25">
      <c r="A2345" s="1" t="s">
        <v>150</v>
      </c>
      <c r="B2345" s="1" t="s">
        <v>5153</v>
      </c>
      <c r="C2345" s="1" t="s">
        <v>5154</v>
      </c>
      <c r="D2345" s="93">
        <v>100.7</v>
      </c>
      <c r="E2345" s="29">
        <v>7615</v>
      </c>
      <c r="F2345" s="26">
        <v>6</v>
      </c>
      <c r="G2345" s="94">
        <v>2.1539999999999999</v>
      </c>
      <c r="H2345" s="95">
        <f t="shared" si="36"/>
        <v>6851.5004007700391</v>
      </c>
    </row>
    <row r="2346" spans="1:8" x14ac:dyDescent="0.25">
      <c r="A2346" s="1" t="s">
        <v>150</v>
      </c>
      <c r="B2346" s="1" t="s">
        <v>5155</v>
      </c>
      <c r="C2346" s="1" t="s">
        <v>5156</v>
      </c>
      <c r="D2346" s="93">
        <v>64.900000000000006</v>
      </c>
      <c r="E2346" s="29">
        <v>6976</v>
      </c>
      <c r="F2346" s="26">
        <v>3</v>
      </c>
      <c r="G2346" s="94">
        <v>1.359</v>
      </c>
      <c r="H2346" s="95">
        <f t="shared" si="36"/>
        <v>3960.0075094575141</v>
      </c>
    </row>
    <row r="2347" spans="1:8" x14ac:dyDescent="0.25">
      <c r="A2347" s="1" t="s">
        <v>150</v>
      </c>
      <c r="B2347" s="1" t="s">
        <v>5157</v>
      </c>
      <c r="C2347" s="1" t="s">
        <v>5158</v>
      </c>
      <c r="D2347" s="93">
        <v>159.5</v>
      </c>
      <c r="E2347" s="29">
        <v>6427</v>
      </c>
      <c r="F2347" s="26">
        <v>11</v>
      </c>
      <c r="G2347" s="94">
        <v>4.6420000000000003</v>
      </c>
      <c r="H2347" s="95">
        <f t="shared" si="36"/>
        <v>12461.878619912628</v>
      </c>
    </row>
    <row r="2348" spans="1:8" x14ac:dyDescent="0.25">
      <c r="A2348" s="1" t="s">
        <v>150</v>
      </c>
      <c r="B2348" s="1" t="s">
        <v>5159</v>
      </c>
      <c r="C2348" s="1" t="s">
        <v>5160</v>
      </c>
      <c r="D2348" s="93">
        <v>119.9</v>
      </c>
      <c r="E2348" s="29">
        <v>7180</v>
      </c>
      <c r="F2348" s="26">
        <v>7</v>
      </c>
      <c r="G2348" s="94">
        <v>2.512</v>
      </c>
      <c r="H2348" s="95">
        <f t="shared" si="36"/>
        <v>7533.8012723722213</v>
      </c>
    </row>
    <row r="2349" spans="1:8" x14ac:dyDescent="0.25">
      <c r="A2349" s="1" t="s">
        <v>150</v>
      </c>
      <c r="B2349" s="1" t="s">
        <v>5161</v>
      </c>
      <c r="C2349" s="1" t="s">
        <v>5162</v>
      </c>
      <c r="D2349" s="93">
        <v>123</v>
      </c>
      <c r="E2349" s="29">
        <v>5946</v>
      </c>
      <c r="F2349" s="26">
        <v>8</v>
      </c>
      <c r="G2349" s="94">
        <v>2.9289999999999998</v>
      </c>
      <c r="H2349" s="95">
        <f t="shared" si="36"/>
        <v>7274.6877577390851</v>
      </c>
    </row>
    <row r="2350" spans="1:8" x14ac:dyDescent="0.25">
      <c r="A2350" s="1" t="s">
        <v>150</v>
      </c>
      <c r="B2350" s="1" t="s">
        <v>5163</v>
      </c>
      <c r="C2350" s="1" t="s">
        <v>5164</v>
      </c>
      <c r="D2350" s="93">
        <v>122.6</v>
      </c>
      <c r="E2350" s="29">
        <v>6503</v>
      </c>
      <c r="F2350" s="26">
        <v>8</v>
      </c>
      <c r="G2350" s="94">
        <v>2.9289999999999998</v>
      </c>
      <c r="H2350" s="95">
        <f t="shared" si="36"/>
        <v>7956.1544716746175</v>
      </c>
    </row>
    <row r="2351" spans="1:8" x14ac:dyDescent="0.25">
      <c r="A2351" s="1" t="s">
        <v>150</v>
      </c>
      <c r="B2351" s="1" t="s">
        <v>5165</v>
      </c>
      <c r="C2351" s="1" t="s">
        <v>5166</v>
      </c>
      <c r="D2351" s="93">
        <v>188</v>
      </c>
      <c r="E2351" s="29">
        <v>7117</v>
      </c>
      <c r="F2351" s="26">
        <v>13</v>
      </c>
      <c r="G2351" s="94">
        <v>6.3090000000000002</v>
      </c>
      <c r="H2351" s="95">
        <f t="shared" si="36"/>
        <v>18755.453688721977</v>
      </c>
    </row>
    <row r="2352" spans="1:8" x14ac:dyDescent="0.25">
      <c r="A2352" s="1" t="s">
        <v>150</v>
      </c>
      <c r="B2352" s="1" t="s">
        <v>5167</v>
      </c>
      <c r="C2352" s="1" t="s">
        <v>5168</v>
      </c>
      <c r="D2352" s="93">
        <v>97</v>
      </c>
      <c r="E2352" s="29">
        <v>6741</v>
      </c>
      <c r="F2352" s="26">
        <v>5</v>
      </c>
      <c r="G2352" s="94">
        <v>1.8480000000000001</v>
      </c>
      <c r="H2352" s="95">
        <f t="shared" si="36"/>
        <v>5203.5097764052316</v>
      </c>
    </row>
    <row r="2353" spans="1:8" x14ac:dyDescent="0.25">
      <c r="A2353" s="1" t="s">
        <v>150</v>
      </c>
      <c r="B2353" s="1" t="s">
        <v>5169</v>
      </c>
      <c r="C2353" s="1" t="s">
        <v>5170</v>
      </c>
      <c r="D2353" s="93">
        <v>194.1</v>
      </c>
      <c r="E2353" s="29">
        <v>5682</v>
      </c>
      <c r="F2353" s="26">
        <v>14</v>
      </c>
      <c r="G2353" s="94">
        <v>7.3559999999999999</v>
      </c>
      <c r="H2353" s="95">
        <f t="shared" si="36"/>
        <v>17458.745362132355</v>
      </c>
    </row>
    <row r="2354" spans="1:8" x14ac:dyDescent="0.25">
      <c r="A2354" s="1" t="s">
        <v>150</v>
      </c>
      <c r="B2354" s="1" t="s">
        <v>5171</v>
      </c>
      <c r="C2354" s="1" t="s">
        <v>5172</v>
      </c>
      <c r="D2354" s="93">
        <v>196.4</v>
      </c>
      <c r="E2354" s="29">
        <v>6605</v>
      </c>
      <c r="F2354" s="26">
        <v>14</v>
      </c>
      <c r="G2354" s="94">
        <v>7.3559999999999999</v>
      </c>
      <c r="H2354" s="95">
        <f t="shared" si="36"/>
        <v>20294.792875199611</v>
      </c>
    </row>
    <row r="2355" spans="1:8" x14ac:dyDescent="0.25">
      <c r="A2355" s="1" t="s">
        <v>150</v>
      </c>
      <c r="B2355" s="1" t="s">
        <v>5173</v>
      </c>
      <c r="C2355" s="1" t="s">
        <v>5174</v>
      </c>
      <c r="D2355" s="93">
        <v>109.5</v>
      </c>
      <c r="E2355" s="29">
        <v>6243</v>
      </c>
      <c r="F2355" s="26">
        <v>7</v>
      </c>
      <c r="G2355" s="94">
        <v>2.512</v>
      </c>
      <c r="H2355" s="95">
        <f t="shared" si="36"/>
        <v>6550.6297135682134</v>
      </c>
    </row>
    <row r="2356" spans="1:8" x14ac:dyDescent="0.25">
      <c r="A2356" s="1" t="s">
        <v>150</v>
      </c>
      <c r="B2356" s="1" t="s">
        <v>5175</v>
      </c>
      <c r="C2356" s="1" t="s">
        <v>5176</v>
      </c>
      <c r="D2356" s="93">
        <v>105.3</v>
      </c>
      <c r="E2356" s="29">
        <v>6462</v>
      </c>
      <c r="F2356" s="26">
        <v>6</v>
      </c>
      <c r="G2356" s="94">
        <v>2.1539999999999999</v>
      </c>
      <c r="H2356" s="95">
        <f t="shared" si="36"/>
        <v>5814.1031634636893</v>
      </c>
    </row>
    <row r="2357" spans="1:8" x14ac:dyDescent="0.25">
      <c r="A2357" s="1" t="s">
        <v>150</v>
      </c>
      <c r="B2357" s="1" t="s">
        <v>5177</v>
      </c>
      <c r="C2357" s="1" t="s">
        <v>5178</v>
      </c>
      <c r="D2357" s="93">
        <v>90.1</v>
      </c>
      <c r="E2357" s="29">
        <v>7200</v>
      </c>
      <c r="F2357" s="26">
        <v>5</v>
      </c>
      <c r="G2357" s="94">
        <v>1.8480000000000001</v>
      </c>
      <c r="H2357" s="95">
        <f t="shared" si="36"/>
        <v>5557.8208559735458</v>
      </c>
    </row>
    <row r="2358" spans="1:8" x14ac:dyDescent="0.25">
      <c r="A2358" s="1" t="s">
        <v>150</v>
      </c>
      <c r="B2358" s="1" t="s">
        <v>5179</v>
      </c>
      <c r="C2358" s="1" t="s">
        <v>5180</v>
      </c>
      <c r="D2358" s="93">
        <v>161.9</v>
      </c>
      <c r="E2358" s="29">
        <v>7907</v>
      </c>
      <c r="F2358" s="26">
        <v>11</v>
      </c>
      <c r="G2358" s="94">
        <v>4.6420000000000003</v>
      </c>
      <c r="H2358" s="95">
        <f t="shared" si="36"/>
        <v>15331.581491776747</v>
      </c>
    </row>
    <row r="2359" spans="1:8" x14ac:dyDescent="0.25">
      <c r="A2359" s="1" t="s">
        <v>150</v>
      </c>
      <c r="B2359" s="1" t="s">
        <v>5181</v>
      </c>
      <c r="C2359" s="1" t="s">
        <v>5182</v>
      </c>
      <c r="D2359" s="93">
        <v>116.1</v>
      </c>
      <c r="E2359" s="29">
        <v>7932</v>
      </c>
      <c r="F2359" s="26">
        <v>7</v>
      </c>
      <c r="G2359" s="94">
        <v>2.512</v>
      </c>
      <c r="H2359" s="95">
        <f t="shared" si="36"/>
        <v>8322.8567816791729</v>
      </c>
    </row>
    <row r="2360" spans="1:8" x14ac:dyDescent="0.25">
      <c r="A2360" s="1" t="s">
        <v>150</v>
      </c>
      <c r="B2360" s="1" t="s">
        <v>5183</v>
      </c>
      <c r="C2360" s="1" t="s">
        <v>5184</v>
      </c>
      <c r="D2360" s="93">
        <v>170.1</v>
      </c>
      <c r="E2360" s="29">
        <v>5935</v>
      </c>
      <c r="F2360" s="26">
        <v>12</v>
      </c>
      <c r="G2360" s="94">
        <v>5.4119999999999999</v>
      </c>
      <c r="H2360" s="95">
        <f t="shared" si="36"/>
        <v>13416.789067344473</v>
      </c>
    </row>
    <row r="2361" spans="1:8" x14ac:dyDescent="0.25">
      <c r="A2361" s="1" t="s">
        <v>150</v>
      </c>
      <c r="B2361" s="1" t="s">
        <v>5185</v>
      </c>
      <c r="C2361" s="1" t="s">
        <v>5186</v>
      </c>
      <c r="D2361" s="93">
        <v>66.8</v>
      </c>
      <c r="E2361" s="29">
        <v>6198</v>
      </c>
      <c r="F2361" s="26">
        <v>3</v>
      </c>
      <c r="G2361" s="94">
        <v>1.359</v>
      </c>
      <c r="H2361" s="95">
        <f t="shared" si="36"/>
        <v>3518.3667637066624</v>
      </c>
    </row>
    <row r="2362" spans="1:8" x14ac:dyDescent="0.25">
      <c r="A2362" s="1" t="s">
        <v>150</v>
      </c>
      <c r="B2362" s="1" t="s">
        <v>5187</v>
      </c>
      <c r="C2362" s="1" t="s">
        <v>5188</v>
      </c>
      <c r="D2362" s="93">
        <v>149.30000000000001</v>
      </c>
      <c r="E2362" s="29">
        <v>5585</v>
      </c>
      <c r="F2362" s="26">
        <v>10</v>
      </c>
      <c r="G2362" s="94">
        <v>3.9809999999999999</v>
      </c>
      <c r="H2362" s="95">
        <f t="shared" si="36"/>
        <v>9287.2136365377992</v>
      </c>
    </row>
    <row r="2363" spans="1:8" x14ac:dyDescent="0.25">
      <c r="A2363" s="1" t="s">
        <v>150</v>
      </c>
      <c r="B2363" s="1" t="s">
        <v>5189</v>
      </c>
      <c r="C2363" s="1" t="s">
        <v>5190</v>
      </c>
      <c r="D2363" s="93">
        <v>98.3</v>
      </c>
      <c r="E2363" s="29">
        <v>7582</v>
      </c>
      <c r="F2363" s="26">
        <v>6</v>
      </c>
      <c r="G2363" s="94">
        <v>2.1539999999999999</v>
      </c>
      <c r="H2363" s="95">
        <f t="shared" si="36"/>
        <v>6821.80906613768</v>
      </c>
    </row>
    <row r="2364" spans="1:8" x14ac:dyDescent="0.25">
      <c r="A2364" s="1" t="s">
        <v>150</v>
      </c>
      <c r="B2364" s="1" t="s">
        <v>5191</v>
      </c>
      <c r="C2364" s="1" t="s">
        <v>5192</v>
      </c>
      <c r="D2364" s="93">
        <v>77.7</v>
      </c>
      <c r="E2364" s="29">
        <v>8448</v>
      </c>
      <c r="F2364" s="26">
        <v>4</v>
      </c>
      <c r="G2364" s="94">
        <v>1.585</v>
      </c>
      <c r="H2364" s="95">
        <f t="shared" si="36"/>
        <v>5593.1086074400437</v>
      </c>
    </row>
    <row r="2365" spans="1:8" x14ac:dyDescent="0.25">
      <c r="A2365" s="1" t="s">
        <v>150</v>
      </c>
      <c r="B2365" s="1" t="s">
        <v>5193</v>
      </c>
      <c r="C2365" s="1" t="s">
        <v>5194</v>
      </c>
      <c r="D2365" s="93">
        <v>91.5</v>
      </c>
      <c r="E2365" s="29">
        <v>7692</v>
      </c>
      <c r="F2365" s="26">
        <v>5</v>
      </c>
      <c r="G2365" s="94">
        <v>1.8480000000000001</v>
      </c>
      <c r="H2365" s="95">
        <f t="shared" si="36"/>
        <v>5937.6052811317377</v>
      </c>
    </row>
    <row r="2366" spans="1:8" x14ac:dyDescent="0.25">
      <c r="A2366" s="1" t="s">
        <v>150</v>
      </c>
      <c r="B2366" s="1" t="s">
        <v>5195</v>
      </c>
      <c r="C2366" s="1" t="s">
        <v>5196</v>
      </c>
      <c r="D2366" s="93">
        <v>104.3</v>
      </c>
      <c r="E2366" s="29">
        <v>6834</v>
      </c>
      <c r="F2366" s="26">
        <v>6</v>
      </c>
      <c r="G2366" s="94">
        <v>2.1539999999999999</v>
      </c>
      <c r="H2366" s="95">
        <f t="shared" si="36"/>
        <v>6148.8054811375505</v>
      </c>
    </row>
    <row r="2367" spans="1:8" x14ac:dyDescent="0.25">
      <c r="A2367" s="1" t="s">
        <v>150</v>
      </c>
      <c r="B2367" s="1" t="s">
        <v>5197</v>
      </c>
      <c r="C2367" s="1" t="s">
        <v>5198</v>
      </c>
      <c r="D2367" s="93">
        <v>132.80000000000001</v>
      </c>
      <c r="E2367" s="29">
        <v>7165</v>
      </c>
      <c r="F2367" s="26">
        <v>8</v>
      </c>
      <c r="G2367" s="94">
        <v>2.9289999999999998</v>
      </c>
      <c r="H2367" s="95">
        <f t="shared" si="36"/>
        <v>8766.0843902119977</v>
      </c>
    </row>
    <row r="2368" spans="1:8" x14ac:dyDescent="0.25">
      <c r="A2368" s="1" t="s">
        <v>150</v>
      </c>
      <c r="B2368" s="1" t="s">
        <v>5199</v>
      </c>
      <c r="C2368" s="1" t="s">
        <v>5200</v>
      </c>
      <c r="D2368" s="93">
        <v>97.8</v>
      </c>
      <c r="E2368" s="29">
        <v>8239</v>
      </c>
      <c r="F2368" s="26">
        <v>6</v>
      </c>
      <c r="G2368" s="94">
        <v>2.1539999999999999</v>
      </c>
      <c r="H2368" s="95">
        <f t="shared" si="36"/>
        <v>7412.9365465455485</v>
      </c>
    </row>
    <row r="2369" spans="1:8" x14ac:dyDescent="0.25">
      <c r="A2369" s="1" t="s">
        <v>150</v>
      </c>
      <c r="B2369" s="1" t="s">
        <v>5201</v>
      </c>
      <c r="C2369" s="1" t="s">
        <v>5202</v>
      </c>
      <c r="D2369" s="93">
        <v>166.4</v>
      </c>
      <c r="E2369" s="29">
        <v>7139</v>
      </c>
      <c r="F2369" s="26">
        <v>11</v>
      </c>
      <c r="G2369" s="94">
        <v>4.6420000000000003</v>
      </c>
      <c r="H2369" s="95">
        <f t="shared" si="36"/>
        <v>13842.438379890502</v>
      </c>
    </row>
    <row r="2370" spans="1:8" x14ac:dyDescent="0.25">
      <c r="A2370" s="1" t="s">
        <v>150</v>
      </c>
      <c r="B2370" s="1" t="s">
        <v>5203</v>
      </c>
      <c r="C2370" s="1" t="s">
        <v>5204</v>
      </c>
      <c r="D2370" s="93">
        <v>120.6</v>
      </c>
      <c r="E2370" s="29">
        <v>8049</v>
      </c>
      <c r="F2370" s="26">
        <v>7</v>
      </c>
      <c r="G2370" s="94">
        <v>2.512</v>
      </c>
      <c r="H2370" s="95">
        <f t="shared" si="36"/>
        <v>8445.6220670367693</v>
      </c>
    </row>
    <row r="2371" spans="1:8" x14ac:dyDescent="0.25">
      <c r="A2371" s="1" t="s">
        <v>150</v>
      </c>
      <c r="B2371" s="1" t="s">
        <v>5205</v>
      </c>
      <c r="C2371" s="1" t="s">
        <v>5206</v>
      </c>
      <c r="D2371" s="93">
        <v>118.9</v>
      </c>
      <c r="E2371" s="29">
        <v>7186</v>
      </c>
      <c r="F2371" s="26">
        <v>7</v>
      </c>
      <c r="G2371" s="94">
        <v>2.512</v>
      </c>
      <c r="H2371" s="95">
        <f t="shared" si="36"/>
        <v>7540.0969280315849</v>
      </c>
    </row>
    <row r="2372" spans="1:8" x14ac:dyDescent="0.25">
      <c r="A2372" s="1" t="s">
        <v>150</v>
      </c>
      <c r="B2372" s="1" t="s">
        <v>5207</v>
      </c>
      <c r="C2372" s="1" t="s">
        <v>5208</v>
      </c>
      <c r="D2372" s="93">
        <v>153.30000000000001</v>
      </c>
      <c r="E2372" s="29">
        <v>6179</v>
      </c>
      <c r="F2372" s="26">
        <v>10</v>
      </c>
      <c r="G2372" s="94">
        <v>3.9809999999999999</v>
      </c>
      <c r="H2372" s="95">
        <f t="shared" si="36"/>
        <v>10274.967423485599</v>
      </c>
    </row>
    <row r="2373" spans="1:8" x14ac:dyDescent="0.25">
      <c r="A2373" s="1" t="s">
        <v>150</v>
      </c>
      <c r="B2373" s="1" t="s">
        <v>5209</v>
      </c>
      <c r="C2373" s="1" t="s">
        <v>5210</v>
      </c>
      <c r="D2373" s="93">
        <v>101.9</v>
      </c>
      <c r="E2373" s="29">
        <v>8770</v>
      </c>
      <c r="F2373" s="26">
        <v>6</v>
      </c>
      <c r="G2373" s="94">
        <v>2.1539999999999999</v>
      </c>
      <c r="H2373" s="95">
        <f t="shared" si="36"/>
        <v>7890.6971129025924</v>
      </c>
    </row>
    <row r="2374" spans="1:8" x14ac:dyDescent="0.25">
      <c r="A2374" s="1" t="s">
        <v>150</v>
      </c>
      <c r="B2374" s="1" t="s">
        <v>5211</v>
      </c>
      <c r="C2374" s="1" t="s">
        <v>5212</v>
      </c>
      <c r="D2374" s="93">
        <v>77.400000000000006</v>
      </c>
      <c r="E2374" s="29">
        <v>7401</v>
      </c>
      <c r="F2374" s="26">
        <v>4</v>
      </c>
      <c r="G2374" s="94">
        <v>1.585</v>
      </c>
      <c r="H2374" s="95">
        <f t="shared" ref="H2374:H2437" si="37">E2374*G2374*$E$6797/SUMPRODUCT($E$5:$E$6795,$G$5:$G$6795)</f>
        <v>4899.9285989185328</v>
      </c>
    </row>
    <row r="2375" spans="1:8" x14ac:dyDescent="0.25">
      <c r="A2375" s="1" t="s">
        <v>150</v>
      </c>
      <c r="B2375" s="1" t="s">
        <v>5213</v>
      </c>
      <c r="C2375" s="1" t="s">
        <v>5214</v>
      </c>
      <c r="D2375" s="93">
        <v>104.9</v>
      </c>
      <c r="E2375" s="29">
        <v>6591</v>
      </c>
      <c r="F2375" s="26">
        <v>6</v>
      </c>
      <c r="G2375" s="94">
        <v>2.1539999999999999</v>
      </c>
      <c r="H2375" s="95">
        <f t="shared" si="37"/>
        <v>5930.1692897538178</v>
      </c>
    </row>
    <row r="2376" spans="1:8" x14ac:dyDescent="0.25">
      <c r="A2376" s="1" t="s">
        <v>150</v>
      </c>
      <c r="B2376" s="1" t="s">
        <v>5215</v>
      </c>
      <c r="C2376" s="1" t="s">
        <v>5216</v>
      </c>
      <c r="D2376" s="93">
        <v>85.1</v>
      </c>
      <c r="E2376" s="29">
        <v>6133</v>
      </c>
      <c r="F2376" s="26">
        <v>5</v>
      </c>
      <c r="G2376" s="94">
        <v>1.8480000000000001</v>
      </c>
      <c r="H2376" s="95">
        <f t="shared" si="37"/>
        <v>4734.1826819007993</v>
      </c>
    </row>
    <row r="2377" spans="1:8" x14ac:dyDescent="0.25">
      <c r="A2377" s="1" t="s">
        <v>153</v>
      </c>
      <c r="B2377" s="1" t="s">
        <v>5217</v>
      </c>
      <c r="C2377" s="1" t="s">
        <v>5218</v>
      </c>
      <c r="D2377" s="93">
        <v>166.6</v>
      </c>
      <c r="E2377" s="29">
        <v>8063</v>
      </c>
      <c r="F2377" s="26">
        <v>11</v>
      </c>
      <c r="G2377" s="94">
        <v>4.6420000000000003</v>
      </c>
      <c r="H2377" s="95">
        <f t="shared" si="37"/>
        <v>15634.063686378642</v>
      </c>
    </row>
    <row r="2378" spans="1:8" x14ac:dyDescent="0.25">
      <c r="A2378" s="1" t="s">
        <v>153</v>
      </c>
      <c r="B2378" s="1" t="s">
        <v>5219</v>
      </c>
      <c r="C2378" s="1" t="s">
        <v>5220</v>
      </c>
      <c r="D2378" s="93">
        <v>132.69999999999999</v>
      </c>
      <c r="E2378" s="29">
        <v>7697</v>
      </c>
      <c r="F2378" s="26">
        <v>8</v>
      </c>
      <c r="G2378" s="94">
        <v>2.9289999999999998</v>
      </c>
      <c r="H2378" s="95">
        <f t="shared" si="37"/>
        <v>9416.964626861376</v>
      </c>
    </row>
    <row r="2379" spans="1:8" x14ac:dyDescent="0.25">
      <c r="A2379" s="1" t="s">
        <v>153</v>
      </c>
      <c r="B2379" s="1" t="s">
        <v>5221</v>
      </c>
      <c r="C2379" s="1" t="s">
        <v>5222</v>
      </c>
      <c r="D2379" s="93">
        <v>137.4</v>
      </c>
      <c r="E2379" s="29">
        <v>7772</v>
      </c>
      <c r="F2379" s="26">
        <v>9</v>
      </c>
      <c r="G2379" s="94">
        <v>3.415</v>
      </c>
      <c r="H2379" s="95">
        <f t="shared" si="37"/>
        <v>11086.477521518695</v>
      </c>
    </row>
    <row r="2380" spans="1:8" x14ac:dyDescent="0.25">
      <c r="A2380" s="1" t="s">
        <v>153</v>
      </c>
      <c r="B2380" s="1" t="s">
        <v>5223</v>
      </c>
      <c r="C2380" s="1" t="s">
        <v>5224</v>
      </c>
      <c r="D2380" s="93">
        <v>155.4</v>
      </c>
      <c r="E2380" s="29">
        <v>8745</v>
      </c>
      <c r="F2380" s="26">
        <v>10</v>
      </c>
      <c r="G2380" s="94">
        <v>3.9809999999999999</v>
      </c>
      <c r="H2380" s="95">
        <f t="shared" si="37"/>
        <v>14541.930752287033</v>
      </c>
    </row>
    <row r="2381" spans="1:8" x14ac:dyDescent="0.25">
      <c r="A2381" s="1" t="s">
        <v>153</v>
      </c>
      <c r="B2381" s="1" t="s">
        <v>5225</v>
      </c>
      <c r="C2381" s="1" t="s">
        <v>5226</v>
      </c>
      <c r="D2381" s="93">
        <v>90.1</v>
      </c>
      <c r="E2381" s="29">
        <v>6805</v>
      </c>
      <c r="F2381" s="26">
        <v>5</v>
      </c>
      <c r="G2381" s="94">
        <v>1.8480000000000001</v>
      </c>
      <c r="H2381" s="95">
        <f t="shared" si="37"/>
        <v>5252.9126284583308</v>
      </c>
    </row>
    <row r="2382" spans="1:8" x14ac:dyDescent="0.25">
      <c r="A2382" s="1" t="s">
        <v>153</v>
      </c>
      <c r="B2382" s="1" t="s">
        <v>5227</v>
      </c>
      <c r="C2382" s="1" t="s">
        <v>5228</v>
      </c>
      <c r="D2382" s="93">
        <v>78.599999999999994</v>
      </c>
      <c r="E2382" s="29">
        <v>6052</v>
      </c>
      <c r="F2382" s="26">
        <v>4</v>
      </c>
      <c r="G2382" s="94">
        <v>1.585</v>
      </c>
      <c r="H2382" s="95">
        <f t="shared" si="37"/>
        <v>4006.8055506897663</v>
      </c>
    </row>
    <row r="2383" spans="1:8" x14ac:dyDescent="0.25">
      <c r="A2383" s="1" t="s">
        <v>153</v>
      </c>
      <c r="B2383" s="1" t="s">
        <v>5229</v>
      </c>
      <c r="C2383" s="1" t="s">
        <v>5230</v>
      </c>
      <c r="D2383" s="93">
        <v>90.2</v>
      </c>
      <c r="E2383" s="29">
        <v>5983</v>
      </c>
      <c r="F2383" s="26">
        <v>5</v>
      </c>
      <c r="G2383" s="94">
        <v>1.8480000000000001</v>
      </c>
      <c r="H2383" s="95">
        <f t="shared" si="37"/>
        <v>4618.3947474013512</v>
      </c>
    </row>
    <row r="2384" spans="1:8" x14ac:dyDescent="0.25">
      <c r="A2384" s="1" t="s">
        <v>153</v>
      </c>
      <c r="B2384" s="1" t="s">
        <v>5231</v>
      </c>
      <c r="C2384" s="1" t="s">
        <v>5232</v>
      </c>
      <c r="D2384" s="93">
        <v>114.8</v>
      </c>
      <c r="E2384" s="29">
        <v>7102</v>
      </c>
      <c r="F2384" s="26">
        <v>7</v>
      </c>
      <c r="G2384" s="94">
        <v>2.512</v>
      </c>
      <c r="H2384" s="95">
        <f t="shared" si="37"/>
        <v>7451.9577488004879</v>
      </c>
    </row>
    <row r="2385" spans="1:8" x14ac:dyDescent="0.25">
      <c r="A2385" s="1" t="s">
        <v>153</v>
      </c>
      <c r="B2385" s="1" t="s">
        <v>5233</v>
      </c>
      <c r="C2385" s="1" t="s">
        <v>5234</v>
      </c>
      <c r="D2385" s="93">
        <v>118.2</v>
      </c>
      <c r="E2385" s="29">
        <v>5999</v>
      </c>
      <c r="F2385" s="26">
        <v>7</v>
      </c>
      <c r="G2385" s="94">
        <v>2.512</v>
      </c>
      <c r="H2385" s="95">
        <f t="shared" si="37"/>
        <v>6294.6063834207453</v>
      </c>
    </row>
    <row r="2386" spans="1:8" x14ac:dyDescent="0.25">
      <c r="A2386" s="1" t="s">
        <v>153</v>
      </c>
      <c r="B2386" s="1" t="s">
        <v>5235</v>
      </c>
      <c r="C2386" s="1" t="s">
        <v>5236</v>
      </c>
      <c r="D2386" s="93">
        <v>141.80000000000001</v>
      </c>
      <c r="E2386" s="29">
        <v>6104</v>
      </c>
      <c r="F2386" s="26">
        <v>9</v>
      </c>
      <c r="G2386" s="94">
        <v>3.415</v>
      </c>
      <c r="H2386" s="95">
        <f t="shared" si="37"/>
        <v>8707.1357168489576</v>
      </c>
    </row>
    <row r="2387" spans="1:8" x14ac:dyDescent="0.25">
      <c r="A2387" s="1" t="s">
        <v>153</v>
      </c>
      <c r="B2387" s="1" t="s">
        <v>5237</v>
      </c>
      <c r="C2387" s="1" t="s">
        <v>5238</v>
      </c>
      <c r="D2387" s="93">
        <v>143.69999999999999</v>
      </c>
      <c r="E2387" s="29">
        <v>7614</v>
      </c>
      <c r="F2387" s="26">
        <v>9</v>
      </c>
      <c r="G2387" s="94">
        <v>3.415</v>
      </c>
      <c r="H2387" s="95">
        <f t="shared" si="37"/>
        <v>10861.096223474438</v>
      </c>
    </row>
    <row r="2388" spans="1:8" x14ac:dyDescent="0.25">
      <c r="A2388" s="1" t="s">
        <v>153</v>
      </c>
      <c r="B2388" s="1" t="s">
        <v>5239</v>
      </c>
      <c r="C2388" s="1" t="s">
        <v>5240</v>
      </c>
      <c r="D2388" s="93">
        <v>90.5</v>
      </c>
      <c r="E2388" s="29">
        <v>8224</v>
      </c>
      <c r="F2388" s="26">
        <v>5</v>
      </c>
      <c r="G2388" s="94">
        <v>1.8480000000000001</v>
      </c>
      <c r="H2388" s="95">
        <f t="shared" si="37"/>
        <v>6348.2664888231166</v>
      </c>
    </row>
    <row r="2389" spans="1:8" x14ac:dyDescent="0.25">
      <c r="A2389" s="1" t="s">
        <v>153</v>
      </c>
      <c r="B2389" s="1" t="s">
        <v>5241</v>
      </c>
      <c r="C2389" s="1" t="s">
        <v>5242</v>
      </c>
      <c r="D2389" s="93">
        <v>91.7</v>
      </c>
      <c r="E2389" s="29">
        <v>6865</v>
      </c>
      <c r="F2389" s="26">
        <v>5</v>
      </c>
      <c r="G2389" s="94">
        <v>1.8480000000000001</v>
      </c>
      <c r="H2389" s="95">
        <f t="shared" si="37"/>
        <v>5299.2278022581104</v>
      </c>
    </row>
    <row r="2390" spans="1:8" x14ac:dyDescent="0.25">
      <c r="A2390" s="1" t="s">
        <v>153</v>
      </c>
      <c r="B2390" s="1" t="s">
        <v>5243</v>
      </c>
      <c r="C2390" s="1" t="s">
        <v>5244</v>
      </c>
      <c r="D2390" s="93">
        <v>91.2</v>
      </c>
      <c r="E2390" s="29">
        <v>7122</v>
      </c>
      <c r="F2390" s="26">
        <v>5</v>
      </c>
      <c r="G2390" s="94">
        <v>1.8480000000000001</v>
      </c>
      <c r="H2390" s="95">
        <f t="shared" si="37"/>
        <v>5497.6111300338316</v>
      </c>
    </row>
    <row r="2391" spans="1:8" x14ac:dyDescent="0.25">
      <c r="A2391" s="1" t="s">
        <v>153</v>
      </c>
      <c r="B2391" s="1" t="s">
        <v>5245</v>
      </c>
      <c r="C2391" s="1" t="s">
        <v>5246</v>
      </c>
      <c r="D2391" s="93">
        <v>154.5</v>
      </c>
      <c r="E2391" s="29">
        <v>7874</v>
      </c>
      <c r="F2391" s="26">
        <v>10</v>
      </c>
      <c r="G2391" s="94">
        <v>3.9809999999999999</v>
      </c>
      <c r="H2391" s="95">
        <f t="shared" si="37"/>
        <v>13093.557775129571</v>
      </c>
    </row>
    <row r="2392" spans="1:8" x14ac:dyDescent="0.25">
      <c r="A2392" s="1" t="s">
        <v>153</v>
      </c>
      <c r="B2392" s="1" t="s">
        <v>5247</v>
      </c>
      <c r="C2392" s="1" t="s">
        <v>5248</v>
      </c>
      <c r="D2392" s="93">
        <v>152.5</v>
      </c>
      <c r="E2392" s="29">
        <v>9224</v>
      </c>
      <c r="F2392" s="26">
        <v>10</v>
      </c>
      <c r="G2392" s="94">
        <v>3.9809999999999999</v>
      </c>
      <c r="H2392" s="95">
        <f t="shared" si="37"/>
        <v>15338.452745465476</v>
      </c>
    </row>
    <row r="2393" spans="1:8" x14ac:dyDescent="0.25">
      <c r="A2393" s="1" t="s">
        <v>153</v>
      </c>
      <c r="B2393" s="1" t="s">
        <v>5249</v>
      </c>
      <c r="C2393" s="1" t="s">
        <v>5250</v>
      </c>
      <c r="D2393" s="93">
        <v>174.7</v>
      </c>
      <c r="E2393" s="29">
        <v>7745</v>
      </c>
      <c r="F2393" s="26">
        <v>12</v>
      </c>
      <c r="G2393" s="94">
        <v>5.4119999999999999</v>
      </c>
      <c r="H2393" s="95">
        <f t="shared" si="37"/>
        <v>17508.514124108329</v>
      </c>
    </row>
    <row r="2394" spans="1:8" x14ac:dyDescent="0.25">
      <c r="A2394" s="1" t="s">
        <v>153</v>
      </c>
      <c r="B2394" s="1" t="s">
        <v>5251</v>
      </c>
      <c r="C2394" s="1" t="s">
        <v>5252</v>
      </c>
      <c r="D2394" s="93">
        <v>121.8</v>
      </c>
      <c r="E2394" s="29">
        <v>6165</v>
      </c>
      <c r="F2394" s="26">
        <v>8</v>
      </c>
      <c r="G2394" s="94">
        <v>2.9289999999999998</v>
      </c>
      <c r="H2394" s="95">
        <f t="shared" si="37"/>
        <v>7542.6252987658027</v>
      </c>
    </row>
    <row r="2395" spans="1:8" x14ac:dyDescent="0.25">
      <c r="A2395" s="1" t="s">
        <v>153</v>
      </c>
      <c r="B2395" s="1" t="s">
        <v>5253</v>
      </c>
      <c r="C2395" s="1" t="s">
        <v>5254</v>
      </c>
      <c r="D2395" s="93">
        <v>107.5</v>
      </c>
      <c r="E2395" s="29">
        <v>7289</v>
      </c>
      <c r="F2395" s="26">
        <v>6</v>
      </c>
      <c r="G2395" s="94">
        <v>2.1539999999999999</v>
      </c>
      <c r="H2395" s="95">
        <f t="shared" si="37"/>
        <v>6558.1860040988595</v>
      </c>
    </row>
    <row r="2396" spans="1:8" x14ac:dyDescent="0.25">
      <c r="A2396" s="1" t="s">
        <v>153</v>
      </c>
      <c r="B2396" s="1" t="s">
        <v>5255</v>
      </c>
      <c r="C2396" s="1" t="s">
        <v>5256</v>
      </c>
      <c r="D2396" s="93">
        <v>140.6</v>
      </c>
      <c r="E2396" s="29">
        <v>7690</v>
      </c>
      <c r="F2396" s="26">
        <v>9</v>
      </c>
      <c r="G2396" s="94">
        <v>3.415</v>
      </c>
      <c r="H2396" s="95">
        <f t="shared" si="37"/>
        <v>10969.507480761547</v>
      </c>
    </row>
    <row r="2397" spans="1:8" x14ac:dyDescent="0.25">
      <c r="A2397" s="1" t="s">
        <v>153</v>
      </c>
      <c r="B2397" s="1" t="s">
        <v>5257</v>
      </c>
      <c r="C2397" s="1" t="s">
        <v>5258</v>
      </c>
      <c r="D2397" s="93">
        <v>101.4</v>
      </c>
      <c r="E2397" s="29">
        <v>8794</v>
      </c>
      <c r="F2397" s="26">
        <v>6</v>
      </c>
      <c r="G2397" s="94">
        <v>2.1539999999999999</v>
      </c>
      <c r="H2397" s="95">
        <f t="shared" si="37"/>
        <v>7912.2908108170341</v>
      </c>
    </row>
    <row r="2398" spans="1:8" x14ac:dyDescent="0.25">
      <c r="A2398" s="1" t="s">
        <v>153</v>
      </c>
      <c r="B2398" s="1" t="s">
        <v>5259</v>
      </c>
      <c r="C2398" s="1" t="s">
        <v>5260</v>
      </c>
      <c r="D2398" s="93">
        <v>128.80000000000001</v>
      </c>
      <c r="E2398" s="29">
        <v>9383</v>
      </c>
      <c r="F2398" s="26">
        <v>8</v>
      </c>
      <c r="G2398" s="94">
        <v>2.9289999999999998</v>
      </c>
      <c r="H2398" s="95">
        <f t="shared" si="37"/>
        <v>11479.716655039661</v>
      </c>
    </row>
    <row r="2399" spans="1:8" x14ac:dyDescent="0.25">
      <c r="A2399" s="1" t="s">
        <v>153</v>
      </c>
      <c r="B2399" s="1" t="s">
        <v>5261</v>
      </c>
      <c r="C2399" s="1" t="s">
        <v>5262</v>
      </c>
      <c r="D2399" s="93">
        <v>75.8</v>
      </c>
      <c r="E2399" s="29">
        <v>7026</v>
      </c>
      <c r="F2399" s="26">
        <v>4</v>
      </c>
      <c r="G2399" s="94">
        <v>1.585</v>
      </c>
      <c r="H2399" s="95">
        <f t="shared" si="37"/>
        <v>4651.6549568979344</v>
      </c>
    </row>
    <row r="2400" spans="1:8" x14ac:dyDescent="0.25">
      <c r="A2400" s="1" t="s">
        <v>153</v>
      </c>
      <c r="B2400" s="1" t="s">
        <v>5263</v>
      </c>
      <c r="C2400" s="1" t="s">
        <v>5264</v>
      </c>
      <c r="D2400" s="93">
        <v>104.3</v>
      </c>
      <c r="E2400" s="29">
        <v>10313</v>
      </c>
      <c r="F2400" s="26">
        <v>6</v>
      </c>
      <c r="G2400" s="94">
        <v>2.1539999999999999</v>
      </c>
      <c r="H2400" s="95">
        <f t="shared" si="37"/>
        <v>9278.9919413186344</v>
      </c>
    </row>
    <row r="2401" spans="1:8" x14ac:dyDescent="0.25">
      <c r="A2401" s="1" t="s">
        <v>153</v>
      </c>
      <c r="B2401" s="1" t="s">
        <v>5265</v>
      </c>
      <c r="C2401" s="1" t="s">
        <v>5266</v>
      </c>
      <c r="D2401" s="93">
        <v>113.2</v>
      </c>
      <c r="E2401" s="29">
        <v>7338</v>
      </c>
      <c r="F2401" s="26">
        <v>7</v>
      </c>
      <c r="G2401" s="94">
        <v>2.512</v>
      </c>
      <c r="H2401" s="95">
        <f t="shared" si="37"/>
        <v>7699.586871402139</v>
      </c>
    </row>
    <row r="2402" spans="1:8" x14ac:dyDescent="0.25">
      <c r="A2402" s="1" t="s">
        <v>153</v>
      </c>
      <c r="B2402" s="1" t="s">
        <v>5267</v>
      </c>
      <c r="C2402" s="1" t="s">
        <v>5268</v>
      </c>
      <c r="D2402" s="93">
        <v>149.19999999999999</v>
      </c>
      <c r="E2402" s="29">
        <v>9116</v>
      </c>
      <c r="F2402" s="26">
        <v>10</v>
      </c>
      <c r="G2402" s="94">
        <v>3.9809999999999999</v>
      </c>
      <c r="H2402" s="95">
        <f t="shared" si="37"/>
        <v>15158.861147838605</v>
      </c>
    </row>
    <row r="2403" spans="1:8" x14ac:dyDescent="0.25">
      <c r="A2403" s="1" t="s">
        <v>153</v>
      </c>
      <c r="B2403" s="1" t="s">
        <v>5269</v>
      </c>
      <c r="C2403" s="1" t="s">
        <v>5270</v>
      </c>
      <c r="D2403" s="93">
        <v>131.5</v>
      </c>
      <c r="E2403" s="29">
        <v>7795</v>
      </c>
      <c r="F2403" s="26">
        <v>8</v>
      </c>
      <c r="G2403" s="94">
        <v>2.9289999999999998</v>
      </c>
      <c r="H2403" s="95">
        <f t="shared" si="37"/>
        <v>9536.8636178231027</v>
      </c>
    </row>
    <row r="2404" spans="1:8" x14ac:dyDescent="0.25">
      <c r="A2404" s="1" t="s">
        <v>153</v>
      </c>
      <c r="B2404" s="1" t="s">
        <v>5271</v>
      </c>
      <c r="C2404" s="1" t="s">
        <v>5272</v>
      </c>
      <c r="D2404" s="93">
        <v>111.2</v>
      </c>
      <c r="E2404" s="29">
        <v>5983</v>
      </c>
      <c r="F2404" s="26">
        <v>7</v>
      </c>
      <c r="G2404" s="94">
        <v>2.512</v>
      </c>
      <c r="H2404" s="95">
        <f t="shared" si="37"/>
        <v>6277.8179683291082</v>
      </c>
    </row>
    <row r="2405" spans="1:8" x14ac:dyDescent="0.25">
      <c r="A2405" s="1" t="s">
        <v>153</v>
      </c>
      <c r="B2405" s="1" t="s">
        <v>5273</v>
      </c>
      <c r="C2405" s="1" t="s">
        <v>5274</v>
      </c>
      <c r="D2405" s="93">
        <v>98.5</v>
      </c>
      <c r="E2405" s="29">
        <v>9067</v>
      </c>
      <c r="F2405" s="26">
        <v>6</v>
      </c>
      <c r="G2405" s="94">
        <v>2.1539999999999999</v>
      </c>
      <c r="H2405" s="95">
        <f t="shared" si="37"/>
        <v>8157.9191245938209</v>
      </c>
    </row>
    <row r="2406" spans="1:8" x14ac:dyDescent="0.25">
      <c r="A2406" s="1" t="s">
        <v>153</v>
      </c>
      <c r="B2406" s="1" t="s">
        <v>5275</v>
      </c>
      <c r="C2406" s="1" t="s">
        <v>5276</v>
      </c>
      <c r="D2406" s="93">
        <v>148.69999999999999</v>
      </c>
      <c r="E2406" s="29">
        <v>8444</v>
      </c>
      <c r="F2406" s="26">
        <v>10</v>
      </c>
      <c r="G2406" s="94">
        <v>3.9809999999999999</v>
      </c>
      <c r="H2406" s="95">
        <f t="shared" si="37"/>
        <v>14041.402318160286</v>
      </c>
    </row>
    <row r="2407" spans="1:8" x14ac:dyDescent="0.25">
      <c r="A2407" s="1" t="s">
        <v>153</v>
      </c>
      <c r="B2407" s="1" t="s">
        <v>5277</v>
      </c>
      <c r="C2407" s="1" t="s">
        <v>5278</v>
      </c>
      <c r="D2407" s="93">
        <v>87</v>
      </c>
      <c r="E2407" s="29">
        <v>6029</v>
      </c>
      <c r="F2407" s="26">
        <v>5</v>
      </c>
      <c r="G2407" s="94">
        <v>1.8480000000000001</v>
      </c>
      <c r="H2407" s="95">
        <f t="shared" si="37"/>
        <v>4653.9030473145149</v>
      </c>
    </row>
    <row r="2408" spans="1:8" x14ac:dyDescent="0.25">
      <c r="A2408" s="1" t="s">
        <v>153</v>
      </c>
      <c r="B2408" s="1" t="s">
        <v>5279</v>
      </c>
      <c r="C2408" s="1" t="s">
        <v>5280</v>
      </c>
      <c r="D2408" s="93">
        <v>93.9</v>
      </c>
      <c r="E2408" s="29">
        <v>5885</v>
      </c>
      <c r="F2408" s="26">
        <v>5</v>
      </c>
      <c r="G2408" s="94">
        <v>1.8480000000000001</v>
      </c>
      <c r="H2408" s="95">
        <f t="shared" si="37"/>
        <v>4542.7466301950444</v>
      </c>
    </row>
    <row r="2409" spans="1:8" x14ac:dyDescent="0.25">
      <c r="A2409" s="1" t="s">
        <v>153</v>
      </c>
      <c r="B2409" s="1" t="s">
        <v>5281</v>
      </c>
      <c r="C2409" s="1" t="s">
        <v>5282</v>
      </c>
      <c r="D2409" s="93">
        <v>57.8</v>
      </c>
      <c r="E2409" s="29">
        <v>6131</v>
      </c>
      <c r="F2409" s="26">
        <v>2</v>
      </c>
      <c r="G2409" s="94">
        <v>1.1659999999999999</v>
      </c>
      <c r="H2409" s="95">
        <f t="shared" si="37"/>
        <v>2986.0697460360643</v>
      </c>
    </row>
    <row r="2410" spans="1:8" x14ac:dyDescent="0.25">
      <c r="A2410" s="1" t="s">
        <v>153</v>
      </c>
      <c r="B2410" s="1" t="s">
        <v>5283</v>
      </c>
      <c r="C2410" s="1" t="s">
        <v>5284</v>
      </c>
      <c r="D2410" s="93">
        <v>76.599999999999994</v>
      </c>
      <c r="E2410" s="29">
        <v>10428</v>
      </c>
      <c r="F2410" s="26">
        <v>4</v>
      </c>
      <c r="G2410" s="94">
        <v>1.585</v>
      </c>
      <c r="H2410" s="95">
        <f t="shared" si="37"/>
        <v>6903.9934373088045</v>
      </c>
    </row>
    <row r="2411" spans="1:8" x14ac:dyDescent="0.25">
      <c r="A2411" s="1" t="s">
        <v>153</v>
      </c>
      <c r="B2411" s="1" t="s">
        <v>5285</v>
      </c>
      <c r="C2411" s="1" t="s">
        <v>5286</v>
      </c>
      <c r="D2411" s="93">
        <v>101.1</v>
      </c>
      <c r="E2411" s="29">
        <v>5981</v>
      </c>
      <c r="F2411" s="26">
        <v>6</v>
      </c>
      <c r="G2411" s="94">
        <v>2.1539999999999999</v>
      </c>
      <c r="H2411" s="95">
        <f t="shared" si="37"/>
        <v>5381.3294677617332</v>
      </c>
    </row>
    <row r="2412" spans="1:8" x14ac:dyDescent="0.25">
      <c r="A2412" s="1" t="s">
        <v>153</v>
      </c>
      <c r="B2412" s="1" t="s">
        <v>5287</v>
      </c>
      <c r="C2412" s="1" t="s">
        <v>5288</v>
      </c>
      <c r="D2412" s="93">
        <v>95</v>
      </c>
      <c r="E2412" s="29">
        <v>6308</v>
      </c>
      <c r="F2412" s="26">
        <v>5</v>
      </c>
      <c r="G2412" s="94">
        <v>1.8480000000000001</v>
      </c>
      <c r="H2412" s="95">
        <f t="shared" si="37"/>
        <v>4869.2686054834903</v>
      </c>
    </row>
    <row r="2413" spans="1:8" x14ac:dyDescent="0.25">
      <c r="A2413" s="1" t="s">
        <v>153</v>
      </c>
      <c r="B2413" s="1" t="s">
        <v>5289</v>
      </c>
      <c r="C2413" s="1" t="s">
        <v>5290</v>
      </c>
      <c r="D2413" s="93">
        <v>113.2</v>
      </c>
      <c r="E2413" s="29">
        <v>6058</v>
      </c>
      <c r="F2413" s="26">
        <v>7</v>
      </c>
      <c r="G2413" s="94">
        <v>2.512</v>
      </c>
      <c r="H2413" s="95">
        <f t="shared" si="37"/>
        <v>6356.513664071158</v>
      </c>
    </row>
    <row r="2414" spans="1:8" x14ac:dyDescent="0.25">
      <c r="A2414" s="1" t="s">
        <v>153</v>
      </c>
      <c r="B2414" s="1" t="s">
        <v>5291</v>
      </c>
      <c r="C2414" s="1" t="s">
        <v>5292</v>
      </c>
      <c r="D2414" s="93">
        <v>75.8</v>
      </c>
      <c r="E2414" s="29">
        <v>6007</v>
      </c>
      <c r="F2414" s="26">
        <v>4</v>
      </c>
      <c r="G2414" s="94">
        <v>1.585</v>
      </c>
      <c r="H2414" s="95">
        <f t="shared" si="37"/>
        <v>3977.0127136472943</v>
      </c>
    </row>
    <row r="2415" spans="1:8" x14ac:dyDescent="0.25">
      <c r="A2415" s="1" t="s">
        <v>153</v>
      </c>
      <c r="B2415" s="1" t="s">
        <v>5293</v>
      </c>
      <c r="C2415" s="1" t="s">
        <v>5294</v>
      </c>
      <c r="D2415" s="93">
        <v>176.5</v>
      </c>
      <c r="E2415" s="29">
        <v>5882</v>
      </c>
      <c r="F2415" s="26">
        <v>12</v>
      </c>
      <c r="G2415" s="94">
        <v>5.4119999999999999</v>
      </c>
      <c r="H2415" s="95">
        <f t="shared" si="37"/>
        <v>13296.976123693374</v>
      </c>
    </row>
    <row r="2416" spans="1:8" x14ac:dyDescent="0.25">
      <c r="A2416" s="1" t="s">
        <v>153</v>
      </c>
      <c r="B2416" s="1" t="s">
        <v>5295</v>
      </c>
      <c r="C2416" s="1" t="s">
        <v>5296</v>
      </c>
      <c r="D2416" s="93">
        <v>117.1</v>
      </c>
      <c r="E2416" s="29">
        <v>6331</v>
      </c>
      <c r="F2416" s="26">
        <v>7</v>
      </c>
      <c r="G2416" s="94">
        <v>2.512</v>
      </c>
      <c r="H2416" s="95">
        <f t="shared" si="37"/>
        <v>6642.9659965722185</v>
      </c>
    </row>
    <row r="2417" spans="1:8" x14ac:dyDescent="0.25">
      <c r="A2417" s="1" t="s">
        <v>153</v>
      </c>
      <c r="B2417" s="1" t="s">
        <v>5297</v>
      </c>
      <c r="C2417" s="1" t="s">
        <v>5298</v>
      </c>
      <c r="D2417" s="93">
        <v>126.3</v>
      </c>
      <c r="E2417" s="29">
        <v>5942</v>
      </c>
      <c r="F2417" s="26">
        <v>8</v>
      </c>
      <c r="G2417" s="94">
        <v>2.9289999999999998</v>
      </c>
      <c r="H2417" s="95">
        <f t="shared" si="37"/>
        <v>7269.7939213733007</v>
      </c>
    </row>
    <row r="2418" spans="1:8" x14ac:dyDescent="0.25">
      <c r="A2418" s="1" t="s">
        <v>153</v>
      </c>
      <c r="B2418" s="1" t="s">
        <v>5299</v>
      </c>
      <c r="C2418" s="1" t="s">
        <v>5300</v>
      </c>
      <c r="D2418" s="93">
        <v>132.9</v>
      </c>
      <c r="E2418" s="29">
        <v>8382</v>
      </c>
      <c r="F2418" s="26">
        <v>8</v>
      </c>
      <c r="G2418" s="94">
        <v>2.9289999999999998</v>
      </c>
      <c r="H2418" s="95">
        <f t="shared" si="37"/>
        <v>10255.03410450202</v>
      </c>
    </row>
    <row r="2419" spans="1:8" x14ac:dyDescent="0.25">
      <c r="A2419" s="1" t="s">
        <v>153</v>
      </c>
      <c r="B2419" s="1" t="s">
        <v>5301</v>
      </c>
      <c r="C2419" s="1" t="s">
        <v>5302</v>
      </c>
      <c r="D2419" s="93">
        <v>108.7</v>
      </c>
      <c r="E2419" s="29">
        <v>5858</v>
      </c>
      <c r="F2419" s="26">
        <v>6</v>
      </c>
      <c r="G2419" s="94">
        <v>2.1539999999999999</v>
      </c>
      <c r="H2419" s="95">
        <f t="shared" si="37"/>
        <v>5270.6617659502153</v>
      </c>
    </row>
    <row r="2420" spans="1:8" x14ac:dyDescent="0.25">
      <c r="A2420" s="1" t="s">
        <v>153</v>
      </c>
      <c r="B2420" s="1" t="s">
        <v>5303</v>
      </c>
      <c r="C2420" s="1" t="s">
        <v>5304</v>
      </c>
      <c r="D2420" s="93">
        <v>134.1</v>
      </c>
      <c r="E2420" s="29">
        <v>6313</v>
      </c>
      <c r="F2420" s="26">
        <v>9</v>
      </c>
      <c r="G2420" s="94">
        <v>3.415</v>
      </c>
      <c r="H2420" s="95">
        <f t="shared" si="37"/>
        <v>9005.2666743885129</v>
      </c>
    </row>
    <row r="2421" spans="1:8" x14ac:dyDescent="0.25">
      <c r="A2421" s="1" t="s">
        <v>153</v>
      </c>
      <c r="B2421" s="1" t="s">
        <v>5305</v>
      </c>
      <c r="C2421" s="1" t="s">
        <v>5306</v>
      </c>
      <c r="D2421" s="93">
        <v>147.30000000000001</v>
      </c>
      <c r="E2421" s="29">
        <v>6699</v>
      </c>
      <c r="F2421" s="26">
        <v>10</v>
      </c>
      <c r="G2421" s="94">
        <v>3.9809999999999999</v>
      </c>
      <c r="H2421" s="95">
        <f t="shared" si="37"/>
        <v>11139.667708355728</v>
      </c>
    </row>
    <row r="2422" spans="1:8" x14ac:dyDescent="0.25">
      <c r="A2422" s="1" t="s">
        <v>9</v>
      </c>
      <c r="B2422" s="1" t="s">
        <v>5307</v>
      </c>
      <c r="C2422" s="1" t="s">
        <v>5308</v>
      </c>
      <c r="D2422" s="93">
        <v>84.7</v>
      </c>
      <c r="E2422" s="29">
        <v>9293</v>
      </c>
      <c r="F2422" s="26">
        <v>4</v>
      </c>
      <c r="G2422" s="94">
        <v>1.585</v>
      </c>
      <c r="H2422" s="95">
        <f t="shared" si="37"/>
        <v>6152.5518807931257</v>
      </c>
    </row>
    <row r="2423" spans="1:8" x14ac:dyDescent="0.25">
      <c r="A2423" s="1" t="s">
        <v>9</v>
      </c>
      <c r="B2423" s="1" t="s">
        <v>5309</v>
      </c>
      <c r="C2423" s="1" t="s">
        <v>5310</v>
      </c>
      <c r="D2423" s="93">
        <v>178.8</v>
      </c>
      <c r="E2423" s="29">
        <v>10418</v>
      </c>
      <c r="F2423" s="26">
        <v>12</v>
      </c>
      <c r="G2423" s="94">
        <v>5.4119999999999999</v>
      </c>
      <c r="H2423" s="95">
        <f t="shared" si="37"/>
        <v>23551.155602964565</v>
      </c>
    </row>
    <row r="2424" spans="1:8" x14ac:dyDescent="0.25">
      <c r="A2424" s="1" t="s">
        <v>9</v>
      </c>
      <c r="B2424" s="1" t="s">
        <v>5311</v>
      </c>
      <c r="C2424" s="1" t="s">
        <v>5312</v>
      </c>
      <c r="D2424" s="93">
        <v>146.1</v>
      </c>
      <c r="E2424" s="29">
        <v>7774</v>
      </c>
      <c r="F2424" s="26">
        <v>10</v>
      </c>
      <c r="G2424" s="94">
        <v>3.9809999999999999</v>
      </c>
      <c r="H2424" s="95">
        <f t="shared" si="37"/>
        <v>12927.269258808392</v>
      </c>
    </row>
    <row r="2425" spans="1:8" x14ac:dyDescent="0.25">
      <c r="A2425" s="1" t="s">
        <v>9</v>
      </c>
      <c r="B2425" s="1" t="s">
        <v>5313</v>
      </c>
      <c r="C2425" s="1" t="s">
        <v>5314</v>
      </c>
      <c r="D2425" s="93">
        <v>156.30000000000001</v>
      </c>
      <c r="E2425" s="29">
        <v>5396</v>
      </c>
      <c r="F2425" s="26">
        <v>10</v>
      </c>
      <c r="G2425" s="94">
        <v>3.9809999999999999</v>
      </c>
      <c r="H2425" s="95">
        <f t="shared" si="37"/>
        <v>8972.9283406907743</v>
      </c>
    </row>
    <row r="2426" spans="1:8" x14ac:dyDescent="0.25">
      <c r="A2426" s="1" t="s">
        <v>9</v>
      </c>
      <c r="B2426" s="1" t="s">
        <v>5315</v>
      </c>
      <c r="C2426" s="1" t="s">
        <v>5316</v>
      </c>
      <c r="D2426" s="93">
        <v>83.2</v>
      </c>
      <c r="E2426" s="29">
        <v>6074</v>
      </c>
      <c r="F2426" s="26">
        <v>4</v>
      </c>
      <c r="G2426" s="94">
        <v>1.585</v>
      </c>
      <c r="H2426" s="95">
        <f t="shared" si="37"/>
        <v>4021.370937688308</v>
      </c>
    </row>
    <row r="2427" spans="1:8" x14ac:dyDescent="0.25">
      <c r="A2427" s="1" t="s">
        <v>9</v>
      </c>
      <c r="B2427" s="1" t="s">
        <v>5317</v>
      </c>
      <c r="C2427" s="1" t="s">
        <v>5318</v>
      </c>
      <c r="D2427" s="93">
        <v>145.69999999999999</v>
      </c>
      <c r="E2427" s="29">
        <v>7840</v>
      </c>
      <c r="F2427" s="26">
        <v>10</v>
      </c>
      <c r="G2427" s="94">
        <v>3.9809999999999999</v>
      </c>
      <c r="H2427" s="95">
        <f t="shared" si="37"/>
        <v>13037.019679580369</v>
      </c>
    </row>
    <row r="2428" spans="1:8" x14ac:dyDescent="0.25">
      <c r="A2428" s="1" t="s">
        <v>9</v>
      </c>
      <c r="B2428" s="1" t="s">
        <v>5319</v>
      </c>
      <c r="C2428" s="1" t="s">
        <v>5320</v>
      </c>
      <c r="D2428" s="93">
        <v>126.8</v>
      </c>
      <c r="E2428" s="29">
        <v>6180</v>
      </c>
      <c r="F2428" s="26">
        <v>8</v>
      </c>
      <c r="G2428" s="94">
        <v>2.9289999999999998</v>
      </c>
      <c r="H2428" s="95">
        <f t="shared" si="37"/>
        <v>7560.9771851374944</v>
      </c>
    </row>
    <row r="2429" spans="1:8" x14ac:dyDescent="0.25">
      <c r="A2429" s="1" t="s">
        <v>9</v>
      </c>
      <c r="B2429" s="1" t="s">
        <v>5321</v>
      </c>
      <c r="C2429" s="1" t="s">
        <v>5322</v>
      </c>
      <c r="D2429" s="93">
        <v>132.30000000000001</v>
      </c>
      <c r="E2429" s="29">
        <v>6520</v>
      </c>
      <c r="F2429" s="26">
        <v>8</v>
      </c>
      <c r="G2429" s="94">
        <v>2.9289999999999998</v>
      </c>
      <c r="H2429" s="95">
        <f t="shared" si="37"/>
        <v>7976.9532762292019</v>
      </c>
    </row>
    <row r="2430" spans="1:8" x14ac:dyDescent="0.25">
      <c r="A2430" s="1" t="s">
        <v>9</v>
      </c>
      <c r="B2430" s="1" t="s">
        <v>5323</v>
      </c>
      <c r="C2430" s="1" t="s">
        <v>5324</v>
      </c>
      <c r="D2430" s="93">
        <v>147.4</v>
      </c>
      <c r="E2430" s="29">
        <v>6681</v>
      </c>
      <c r="F2430" s="26">
        <v>10</v>
      </c>
      <c r="G2430" s="94">
        <v>3.9809999999999999</v>
      </c>
      <c r="H2430" s="95">
        <f t="shared" si="37"/>
        <v>11109.735775417914</v>
      </c>
    </row>
    <row r="2431" spans="1:8" x14ac:dyDescent="0.25">
      <c r="A2431" s="1" t="s">
        <v>9</v>
      </c>
      <c r="B2431" s="1" t="s">
        <v>5325</v>
      </c>
      <c r="C2431" s="1" t="s">
        <v>5326</v>
      </c>
      <c r="D2431" s="93">
        <v>102.9</v>
      </c>
      <c r="E2431" s="29">
        <v>6400</v>
      </c>
      <c r="F2431" s="26">
        <v>6</v>
      </c>
      <c r="G2431" s="94">
        <v>2.1539999999999999</v>
      </c>
      <c r="H2431" s="95">
        <f t="shared" si="37"/>
        <v>5758.3194438513783</v>
      </c>
    </row>
    <row r="2432" spans="1:8" x14ac:dyDescent="0.25">
      <c r="A2432" s="1" t="s">
        <v>9</v>
      </c>
      <c r="B2432" s="1" t="s">
        <v>5327</v>
      </c>
      <c r="C2432" s="1" t="s">
        <v>5328</v>
      </c>
      <c r="D2432" s="93">
        <v>158.6</v>
      </c>
      <c r="E2432" s="29">
        <v>7785</v>
      </c>
      <c r="F2432" s="26">
        <v>11</v>
      </c>
      <c r="G2432" s="94">
        <v>4.6420000000000003</v>
      </c>
      <c r="H2432" s="95">
        <f t="shared" si="37"/>
        <v>15095.02490369065</v>
      </c>
    </row>
    <row r="2433" spans="1:8" x14ac:dyDescent="0.25">
      <c r="A2433" s="1" t="s">
        <v>12</v>
      </c>
      <c r="B2433" s="1" t="s">
        <v>5329</v>
      </c>
      <c r="C2433" s="1" t="s">
        <v>5330</v>
      </c>
      <c r="D2433" s="93">
        <v>232.9</v>
      </c>
      <c r="E2433" s="29">
        <v>11764</v>
      </c>
      <c r="F2433" s="26">
        <v>16</v>
      </c>
      <c r="G2433" s="94">
        <v>10</v>
      </c>
      <c r="H2433" s="95">
        <f t="shared" si="37"/>
        <v>49138.862245725701</v>
      </c>
    </row>
    <row r="2434" spans="1:8" x14ac:dyDescent="0.25">
      <c r="A2434" s="1" t="s">
        <v>12</v>
      </c>
      <c r="B2434" s="1" t="s">
        <v>5331</v>
      </c>
      <c r="C2434" s="1" t="s">
        <v>5332</v>
      </c>
      <c r="D2434" s="93">
        <v>180.2</v>
      </c>
      <c r="E2434" s="29">
        <v>6254</v>
      </c>
      <c r="F2434" s="26">
        <v>12</v>
      </c>
      <c r="G2434" s="94">
        <v>5.4119999999999999</v>
      </c>
      <c r="H2434" s="95">
        <f t="shared" si="37"/>
        <v>14137.927350829372</v>
      </c>
    </row>
    <row r="2435" spans="1:8" x14ac:dyDescent="0.25">
      <c r="A2435" s="1" t="s">
        <v>12</v>
      </c>
      <c r="B2435" s="1" t="s">
        <v>5333</v>
      </c>
      <c r="C2435" s="1" t="s">
        <v>5334</v>
      </c>
      <c r="D2435" s="93">
        <v>170.4</v>
      </c>
      <c r="E2435" s="29">
        <v>8753</v>
      </c>
      <c r="F2435" s="26">
        <v>12</v>
      </c>
      <c r="G2435" s="94">
        <v>5.4119999999999999</v>
      </c>
      <c r="H2435" s="95">
        <f t="shared" si="37"/>
        <v>19787.220675057481</v>
      </c>
    </row>
    <row r="2436" spans="1:8" x14ac:dyDescent="0.25">
      <c r="A2436" s="1" t="s">
        <v>12</v>
      </c>
      <c r="B2436" s="1" t="s">
        <v>5335</v>
      </c>
      <c r="C2436" s="1" t="s">
        <v>5336</v>
      </c>
      <c r="D2436" s="93">
        <v>186.3</v>
      </c>
      <c r="E2436" s="29">
        <v>7580</v>
      </c>
      <c r="F2436" s="26">
        <v>13</v>
      </c>
      <c r="G2436" s="94">
        <v>6.3090000000000002</v>
      </c>
      <c r="H2436" s="95">
        <f t="shared" si="37"/>
        <v>19975.5991232981</v>
      </c>
    </row>
    <row r="2437" spans="1:8" x14ac:dyDescent="0.25">
      <c r="A2437" s="1" t="s">
        <v>12</v>
      </c>
      <c r="B2437" s="1" t="s">
        <v>5337</v>
      </c>
      <c r="C2437" s="1" t="s">
        <v>5338</v>
      </c>
      <c r="D2437" s="93">
        <v>157.69999999999999</v>
      </c>
      <c r="E2437" s="29">
        <v>6020</v>
      </c>
      <c r="F2437" s="26">
        <v>11</v>
      </c>
      <c r="G2437" s="94">
        <v>4.6420000000000003</v>
      </c>
      <c r="H2437" s="95">
        <f t="shared" si="37"/>
        <v>11672.710330149996</v>
      </c>
    </row>
    <row r="2438" spans="1:8" x14ac:dyDescent="0.25">
      <c r="A2438" s="1" t="s">
        <v>12</v>
      </c>
      <c r="B2438" s="1" t="s">
        <v>5339</v>
      </c>
      <c r="C2438" s="1" t="s">
        <v>5340</v>
      </c>
      <c r="D2438" s="93">
        <v>184.1</v>
      </c>
      <c r="E2438" s="29">
        <v>5313</v>
      </c>
      <c r="F2438" s="26">
        <v>13</v>
      </c>
      <c r="G2438" s="94">
        <v>6.3090000000000002</v>
      </c>
      <c r="H2438" s="95">
        <f t="shared" ref="H2438:H2501" si="38">E2438*G2438*$E$6797/SUMPRODUCT($E$5:$E$6795,$G$5:$G$6795)</f>
        <v>14001.366509509606</v>
      </c>
    </row>
    <row r="2439" spans="1:8" x14ac:dyDescent="0.25">
      <c r="A2439" s="1" t="s">
        <v>12</v>
      </c>
      <c r="B2439" s="1" t="s">
        <v>5341</v>
      </c>
      <c r="C2439" s="1" t="s">
        <v>5342</v>
      </c>
      <c r="D2439" s="93">
        <v>170</v>
      </c>
      <c r="E2439" s="29">
        <v>9632</v>
      </c>
      <c r="F2439" s="26">
        <v>12</v>
      </c>
      <c r="G2439" s="94">
        <v>5.4119999999999999</v>
      </c>
      <c r="H2439" s="95">
        <f t="shared" si="38"/>
        <v>21774.307042403023</v>
      </c>
    </row>
    <row r="2440" spans="1:8" x14ac:dyDescent="0.25">
      <c r="A2440" s="1" t="s">
        <v>12</v>
      </c>
      <c r="B2440" s="1" t="s">
        <v>5343</v>
      </c>
      <c r="C2440" s="1" t="s">
        <v>5344</v>
      </c>
      <c r="D2440" s="93">
        <v>140.4</v>
      </c>
      <c r="E2440" s="29">
        <v>6583</v>
      </c>
      <c r="F2440" s="26">
        <v>9</v>
      </c>
      <c r="G2440" s="94">
        <v>3.415</v>
      </c>
      <c r="H2440" s="95">
        <f t="shared" si="38"/>
        <v>9390.4119305400891</v>
      </c>
    </row>
    <row r="2441" spans="1:8" x14ac:dyDescent="0.25">
      <c r="A2441" s="1" t="s">
        <v>12</v>
      </c>
      <c r="B2441" s="1" t="s">
        <v>5345</v>
      </c>
      <c r="C2441" s="1" t="s">
        <v>5346</v>
      </c>
      <c r="D2441" s="93">
        <v>95.4</v>
      </c>
      <c r="E2441" s="29">
        <v>9801</v>
      </c>
      <c r="F2441" s="26">
        <v>5</v>
      </c>
      <c r="G2441" s="94">
        <v>1.8480000000000001</v>
      </c>
      <c r="H2441" s="95">
        <f t="shared" si="38"/>
        <v>7565.5836401939887</v>
      </c>
    </row>
    <row r="2442" spans="1:8" x14ac:dyDescent="0.25">
      <c r="A2442" s="1" t="s">
        <v>12</v>
      </c>
      <c r="B2442" s="1" t="s">
        <v>5347</v>
      </c>
      <c r="C2442" s="1" t="s">
        <v>5348</v>
      </c>
      <c r="D2442" s="93">
        <v>181.7</v>
      </c>
      <c r="E2442" s="29">
        <v>6212</v>
      </c>
      <c r="F2442" s="26">
        <v>13</v>
      </c>
      <c r="G2442" s="94">
        <v>6.3090000000000002</v>
      </c>
      <c r="H2442" s="95">
        <f t="shared" si="38"/>
        <v>16370.504189172532</v>
      </c>
    </row>
    <row r="2443" spans="1:8" x14ac:dyDescent="0.25">
      <c r="A2443" s="1" t="s">
        <v>12</v>
      </c>
      <c r="B2443" s="1" t="s">
        <v>5349</v>
      </c>
      <c r="C2443" s="1" t="s">
        <v>5350</v>
      </c>
      <c r="D2443" s="93">
        <v>224.9</v>
      </c>
      <c r="E2443" s="29">
        <v>5917</v>
      </c>
      <c r="F2443" s="26">
        <v>16</v>
      </c>
      <c r="G2443" s="94">
        <v>10</v>
      </c>
      <c r="H2443" s="95">
        <f t="shared" si="38"/>
        <v>24715.628009857104</v>
      </c>
    </row>
    <row r="2444" spans="1:8" x14ac:dyDescent="0.25">
      <c r="A2444" s="1" t="s">
        <v>12</v>
      </c>
      <c r="B2444" s="1" t="s">
        <v>5351</v>
      </c>
      <c r="C2444" s="1" t="s">
        <v>5352</v>
      </c>
      <c r="D2444" s="93">
        <v>76.599999999999994</v>
      </c>
      <c r="E2444" s="29">
        <v>6011</v>
      </c>
      <c r="F2444" s="26">
        <v>4</v>
      </c>
      <c r="G2444" s="94">
        <v>1.585</v>
      </c>
      <c r="H2444" s="95">
        <f t="shared" si="38"/>
        <v>3979.6609658288476</v>
      </c>
    </row>
    <row r="2445" spans="1:8" x14ac:dyDescent="0.25">
      <c r="A2445" s="1" t="s">
        <v>12</v>
      </c>
      <c r="B2445" s="1" t="s">
        <v>5353</v>
      </c>
      <c r="C2445" s="1" t="s">
        <v>5354</v>
      </c>
      <c r="D2445" s="93">
        <v>84</v>
      </c>
      <c r="E2445" s="29">
        <v>5037</v>
      </c>
      <c r="F2445" s="26">
        <v>4</v>
      </c>
      <c r="G2445" s="94">
        <v>1.585</v>
      </c>
      <c r="H2445" s="95">
        <f t="shared" si="38"/>
        <v>3334.8115596206794</v>
      </c>
    </row>
    <row r="2446" spans="1:8" x14ac:dyDescent="0.25">
      <c r="A2446" s="1" t="s">
        <v>12</v>
      </c>
      <c r="B2446" s="1" t="s">
        <v>5355</v>
      </c>
      <c r="C2446" s="1" t="s">
        <v>5356</v>
      </c>
      <c r="D2446" s="93">
        <v>109.5</v>
      </c>
      <c r="E2446" s="29">
        <v>5507</v>
      </c>
      <c r="F2446" s="26">
        <v>7</v>
      </c>
      <c r="G2446" s="94">
        <v>2.512</v>
      </c>
      <c r="H2446" s="95">
        <f t="shared" si="38"/>
        <v>5778.3626193529008</v>
      </c>
    </row>
    <row r="2447" spans="1:8" x14ac:dyDescent="0.25">
      <c r="A2447" s="1" t="s">
        <v>12</v>
      </c>
      <c r="B2447" s="1" t="s">
        <v>5357</v>
      </c>
      <c r="C2447" s="1" t="s">
        <v>5358</v>
      </c>
      <c r="D2447" s="93">
        <v>84.4</v>
      </c>
      <c r="E2447" s="29">
        <v>5677</v>
      </c>
      <c r="F2447" s="26">
        <v>4</v>
      </c>
      <c r="G2447" s="94">
        <v>1.585</v>
      </c>
      <c r="H2447" s="95">
        <f t="shared" si="38"/>
        <v>3758.5319086691679</v>
      </c>
    </row>
    <row r="2448" spans="1:8" x14ac:dyDescent="0.25">
      <c r="A2448" s="1" t="s">
        <v>12</v>
      </c>
      <c r="B2448" s="1" t="s">
        <v>5359</v>
      </c>
      <c r="C2448" s="1" t="s">
        <v>5360</v>
      </c>
      <c r="D2448" s="93">
        <v>73.7</v>
      </c>
      <c r="E2448" s="29">
        <v>5279</v>
      </c>
      <c r="F2448" s="26">
        <v>4</v>
      </c>
      <c r="G2448" s="94">
        <v>1.585</v>
      </c>
      <c r="H2448" s="95">
        <f t="shared" si="38"/>
        <v>3495.0308166046393</v>
      </c>
    </row>
    <row r="2449" spans="1:8" x14ac:dyDescent="0.25">
      <c r="A2449" s="1" t="s">
        <v>12</v>
      </c>
      <c r="B2449" s="1" t="s">
        <v>5361</v>
      </c>
      <c r="C2449" s="1" t="s">
        <v>5362</v>
      </c>
      <c r="D2449" s="93">
        <v>132.5</v>
      </c>
      <c r="E2449" s="29">
        <v>8906</v>
      </c>
      <c r="F2449" s="26">
        <v>8</v>
      </c>
      <c r="G2449" s="94">
        <v>2.9289999999999998</v>
      </c>
      <c r="H2449" s="95">
        <f t="shared" si="38"/>
        <v>10896.126668419827</v>
      </c>
    </row>
    <row r="2450" spans="1:8" x14ac:dyDescent="0.25">
      <c r="A2450" s="1" t="s">
        <v>12</v>
      </c>
      <c r="B2450" s="1" t="s">
        <v>5363</v>
      </c>
      <c r="C2450" s="1" t="s">
        <v>5364</v>
      </c>
      <c r="D2450" s="93">
        <v>136.9</v>
      </c>
      <c r="E2450" s="29">
        <v>8933</v>
      </c>
      <c r="F2450" s="26">
        <v>9</v>
      </c>
      <c r="G2450" s="94">
        <v>3.415</v>
      </c>
      <c r="H2450" s="95">
        <f t="shared" si="38"/>
        <v>12742.602122970471</v>
      </c>
    </row>
    <row r="2451" spans="1:8" x14ac:dyDescent="0.25">
      <c r="A2451" s="1" t="s">
        <v>15</v>
      </c>
      <c r="B2451" s="1" t="s">
        <v>5365</v>
      </c>
      <c r="C2451" s="1" t="s">
        <v>5366</v>
      </c>
      <c r="D2451" s="93">
        <v>141.9</v>
      </c>
      <c r="E2451" s="29">
        <v>6950</v>
      </c>
      <c r="F2451" s="26">
        <v>9</v>
      </c>
      <c r="G2451" s="94">
        <v>3.415</v>
      </c>
      <c r="H2451" s="95">
        <f t="shared" si="38"/>
        <v>9913.924186123897</v>
      </c>
    </row>
    <row r="2452" spans="1:8" x14ac:dyDescent="0.25">
      <c r="A2452" s="1" t="s">
        <v>15</v>
      </c>
      <c r="B2452" s="1" t="s">
        <v>5367</v>
      </c>
      <c r="C2452" s="1" t="s">
        <v>5368</v>
      </c>
      <c r="D2452" s="93">
        <v>126.1</v>
      </c>
      <c r="E2452" s="29">
        <v>5508</v>
      </c>
      <c r="F2452" s="26">
        <v>8</v>
      </c>
      <c r="G2452" s="94">
        <v>2.9289999999999998</v>
      </c>
      <c r="H2452" s="95">
        <f t="shared" si="38"/>
        <v>6738.8126756856509</v>
      </c>
    </row>
    <row r="2453" spans="1:8" x14ac:dyDescent="0.25">
      <c r="A2453" s="1" t="s">
        <v>15</v>
      </c>
      <c r="B2453" s="1" t="s">
        <v>5369</v>
      </c>
      <c r="C2453" s="1" t="s">
        <v>5370</v>
      </c>
      <c r="D2453" s="93">
        <v>123.7</v>
      </c>
      <c r="E2453" s="29">
        <v>5399</v>
      </c>
      <c r="F2453" s="26">
        <v>8</v>
      </c>
      <c r="G2453" s="94">
        <v>2.9289999999999998</v>
      </c>
      <c r="H2453" s="95">
        <f t="shared" si="38"/>
        <v>6605.4556347180151</v>
      </c>
    </row>
    <row r="2454" spans="1:8" x14ac:dyDescent="0.25">
      <c r="A2454" s="1" t="s">
        <v>15</v>
      </c>
      <c r="B2454" s="1" t="s">
        <v>5371</v>
      </c>
      <c r="C2454" s="1" t="s">
        <v>5372</v>
      </c>
      <c r="D2454" s="93">
        <v>99.5</v>
      </c>
      <c r="E2454" s="29">
        <v>10672</v>
      </c>
      <c r="F2454" s="26">
        <v>6</v>
      </c>
      <c r="G2454" s="94">
        <v>2.1539999999999999</v>
      </c>
      <c r="H2454" s="95">
        <f t="shared" si="38"/>
        <v>9601.9976726221739</v>
      </c>
    </row>
    <row r="2455" spans="1:8" x14ac:dyDescent="0.25">
      <c r="A2455" s="1" t="s">
        <v>15</v>
      </c>
      <c r="B2455" s="1" t="s">
        <v>5373</v>
      </c>
      <c r="C2455" s="1" t="s">
        <v>5374</v>
      </c>
      <c r="D2455" s="93">
        <v>114.8</v>
      </c>
      <c r="E2455" s="29">
        <v>7175</v>
      </c>
      <c r="F2455" s="26">
        <v>7</v>
      </c>
      <c r="G2455" s="94">
        <v>2.512</v>
      </c>
      <c r="H2455" s="95">
        <f t="shared" si="38"/>
        <v>7528.5548926560832</v>
      </c>
    </row>
    <row r="2456" spans="1:8" x14ac:dyDescent="0.25">
      <c r="A2456" s="1" t="s">
        <v>15</v>
      </c>
      <c r="B2456" s="1" t="s">
        <v>5375</v>
      </c>
      <c r="C2456" s="1" t="s">
        <v>5376</v>
      </c>
      <c r="D2456" s="93">
        <v>87.6</v>
      </c>
      <c r="E2456" s="29">
        <v>13041</v>
      </c>
      <c r="F2456" s="26">
        <v>5</v>
      </c>
      <c r="G2456" s="94">
        <v>1.8480000000000001</v>
      </c>
      <c r="H2456" s="95">
        <f t="shared" si="38"/>
        <v>10066.603025382085</v>
      </c>
    </row>
    <row r="2457" spans="1:8" x14ac:dyDescent="0.25">
      <c r="A2457" s="1" t="s">
        <v>15</v>
      </c>
      <c r="B2457" s="1" t="s">
        <v>5377</v>
      </c>
      <c r="C2457" s="1" t="s">
        <v>5378</v>
      </c>
      <c r="D2457" s="93">
        <v>110.8</v>
      </c>
      <c r="E2457" s="29">
        <v>6015</v>
      </c>
      <c r="F2457" s="26">
        <v>7</v>
      </c>
      <c r="G2457" s="94">
        <v>2.512</v>
      </c>
      <c r="H2457" s="95">
        <f t="shared" si="38"/>
        <v>6311.3947985123823</v>
      </c>
    </row>
    <row r="2458" spans="1:8" x14ac:dyDescent="0.25">
      <c r="A2458" s="1" t="s">
        <v>15</v>
      </c>
      <c r="B2458" s="1" t="s">
        <v>5379</v>
      </c>
      <c r="C2458" s="1" t="s">
        <v>5380</v>
      </c>
      <c r="D2458" s="93">
        <v>172.4</v>
      </c>
      <c r="E2458" s="29">
        <v>6539</v>
      </c>
      <c r="F2458" s="26">
        <v>12</v>
      </c>
      <c r="G2458" s="94">
        <v>5.4119999999999999</v>
      </c>
      <c r="H2458" s="95">
        <f t="shared" si="38"/>
        <v>14782.204500651305</v>
      </c>
    </row>
    <row r="2459" spans="1:8" x14ac:dyDescent="0.25">
      <c r="A2459" s="1" t="s">
        <v>15</v>
      </c>
      <c r="B2459" s="1" t="s">
        <v>5381</v>
      </c>
      <c r="C2459" s="1" t="s">
        <v>5382</v>
      </c>
      <c r="D2459" s="93">
        <v>110.4</v>
      </c>
      <c r="E2459" s="29">
        <v>5378</v>
      </c>
      <c r="F2459" s="26">
        <v>7</v>
      </c>
      <c r="G2459" s="94">
        <v>2.512</v>
      </c>
      <c r="H2459" s="95">
        <f t="shared" si="38"/>
        <v>5643.0060226765745</v>
      </c>
    </row>
    <row r="2460" spans="1:8" x14ac:dyDescent="0.25">
      <c r="A2460" s="1" t="s">
        <v>15</v>
      </c>
      <c r="B2460" s="1" t="s">
        <v>5383</v>
      </c>
      <c r="C2460" s="1" t="s">
        <v>5384</v>
      </c>
      <c r="D2460" s="93">
        <v>149.5</v>
      </c>
      <c r="E2460" s="29">
        <v>8329</v>
      </c>
      <c r="F2460" s="26">
        <v>10</v>
      </c>
      <c r="G2460" s="94">
        <v>3.9809999999999999</v>
      </c>
      <c r="H2460" s="95">
        <f t="shared" si="38"/>
        <v>13850.170524390929</v>
      </c>
    </row>
    <row r="2461" spans="1:8" x14ac:dyDescent="0.25">
      <c r="A2461" s="1" t="s">
        <v>15</v>
      </c>
      <c r="B2461" s="1" t="s">
        <v>5385</v>
      </c>
      <c r="C2461" s="1" t="s">
        <v>5386</v>
      </c>
      <c r="D2461" s="93">
        <v>93.6</v>
      </c>
      <c r="E2461" s="29">
        <v>7448</v>
      </c>
      <c r="F2461" s="26">
        <v>5</v>
      </c>
      <c r="G2461" s="94">
        <v>1.8480000000000001</v>
      </c>
      <c r="H2461" s="95">
        <f t="shared" si="38"/>
        <v>5749.2569076793006</v>
      </c>
    </row>
    <row r="2462" spans="1:8" x14ac:dyDescent="0.25">
      <c r="A2462" s="1" t="s">
        <v>15</v>
      </c>
      <c r="B2462" s="1" t="s">
        <v>5387</v>
      </c>
      <c r="C2462" s="1" t="s">
        <v>5388</v>
      </c>
      <c r="D2462" s="93">
        <v>145</v>
      </c>
      <c r="E2462" s="29">
        <v>5165</v>
      </c>
      <c r="F2462" s="26">
        <v>9</v>
      </c>
      <c r="G2462" s="94">
        <v>3.415</v>
      </c>
      <c r="H2462" s="95">
        <f t="shared" si="38"/>
        <v>7367.6861037884782</v>
      </c>
    </row>
    <row r="2463" spans="1:8" x14ac:dyDescent="0.25">
      <c r="A2463" s="1" t="s">
        <v>15</v>
      </c>
      <c r="B2463" s="1" t="s">
        <v>5389</v>
      </c>
      <c r="C2463" s="1" t="s">
        <v>5390</v>
      </c>
      <c r="D2463" s="93">
        <v>103.6</v>
      </c>
      <c r="E2463" s="29">
        <v>5793</v>
      </c>
      <c r="F2463" s="26">
        <v>6</v>
      </c>
      <c r="G2463" s="94">
        <v>2.1539999999999999</v>
      </c>
      <c r="H2463" s="95">
        <f t="shared" si="38"/>
        <v>5212.1788340985995</v>
      </c>
    </row>
    <row r="2464" spans="1:8" x14ac:dyDescent="0.25">
      <c r="A2464" s="1" t="s">
        <v>15</v>
      </c>
      <c r="B2464" s="1" t="s">
        <v>5391</v>
      </c>
      <c r="C2464" s="1" t="s">
        <v>5392</v>
      </c>
      <c r="D2464" s="93">
        <v>97</v>
      </c>
      <c r="E2464" s="29">
        <v>6477</v>
      </c>
      <c r="F2464" s="26">
        <v>5</v>
      </c>
      <c r="G2464" s="94">
        <v>1.8480000000000001</v>
      </c>
      <c r="H2464" s="95">
        <f t="shared" si="38"/>
        <v>4999.7230116862029</v>
      </c>
    </row>
    <row r="2465" spans="1:8" x14ac:dyDescent="0.25">
      <c r="A2465" s="1" t="s">
        <v>15</v>
      </c>
      <c r="B2465" s="1" t="s">
        <v>5393</v>
      </c>
      <c r="C2465" s="1" t="s">
        <v>5394</v>
      </c>
      <c r="D2465" s="93">
        <v>135.19999999999999</v>
      </c>
      <c r="E2465" s="29">
        <v>6299</v>
      </c>
      <c r="F2465" s="26">
        <v>9</v>
      </c>
      <c r="G2465" s="94">
        <v>3.415</v>
      </c>
      <c r="H2465" s="95">
        <f t="shared" si="38"/>
        <v>8985.2961796250966</v>
      </c>
    </row>
    <row r="2466" spans="1:8" x14ac:dyDescent="0.25">
      <c r="A2466" s="1" t="s">
        <v>15</v>
      </c>
      <c r="B2466" s="1" t="s">
        <v>5395</v>
      </c>
      <c r="C2466" s="1" t="s">
        <v>5396</v>
      </c>
      <c r="D2466" s="93">
        <v>63.8</v>
      </c>
      <c r="E2466" s="29">
        <v>5757</v>
      </c>
      <c r="F2466" s="26">
        <v>3</v>
      </c>
      <c r="G2466" s="94">
        <v>1.359</v>
      </c>
      <c r="H2466" s="95">
        <f t="shared" si="38"/>
        <v>3268.0279862309217</v>
      </c>
    </row>
    <row r="2467" spans="1:8" x14ac:dyDescent="0.25">
      <c r="A2467" s="1" t="s">
        <v>15</v>
      </c>
      <c r="B2467" s="1" t="s">
        <v>5397</v>
      </c>
      <c r="C2467" s="1" t="s">
        <v>5398</v>
      </c>
      <c r="D2467" s="93">
        <v>62.3</v>
      </c>
      <c r="E2467" s="29">
        <v>5705</v>
      </c>
      <c r="F2467" s="26">
        <v>3</v>
      </c>
      <c r="G2467" s="94">
        <v>1.359</v>
      </c>
      <c r="H2467" s="95">
        <f t="shared" si="38"/>
        <v>3238.509581630608</v>
      </c>
    </row>
    <row r="2468" spans="1:8" x14ac:dyDescent="0.25">
      <c r="A2468" s="1" t="s">
        <v>18</v>
      </c>
      <c r="B2468" s="1" t="s">
        <v>5399</v>
      </c>
      <c r="C2468" s="1" t="s">
        <v>5400</v>
      </c>
      <c r="D2468" s="93">
        <v>101</v>
      </c>
      <c r="E2468" s="29">
        <v>9908</v>
      </c>
      <c r="F2468" s="26">
        <v>6</v>
      </c>
      <c r="G2468" s="94">
        <v>2.1539999999999999</v>
      </c>
      <c r="H2468" s="95">
        <f t="shared" si="38"/>
        <v>8914.5982890124142</v>
      </c>
    </row>
    <row r="2469" spans="1:8" x14ac:dyDescent="0.25">
      <c r="A2469" s="1" t="s">
        <v>18</v>
      </c>
      <c r="B2469" s="1" t="s">
        <v>5401</v>
      </c>
      <c r="C2469" s="1" t="s">
        <v>5402</v>
      </c>
      <c r="D2469" s="93">
        <v>99.9</v>
      </c>
      <c r="E2469" s="29">
        <v>9643</v>
      </c>
      <c r="F2469" s="26">
        <v>6</v>
      </c>
      <c r="G2469" s="94">
        <v>2.1539999999999999</v>
      </c>
      <c r="H2469" s="95">
        <f t="shared" si="38"/>
        <v>8676.1678745404461</v>
      </c>
    </row>
    <row r="2470" spans="1:8" x14ac:dyDescent="0.25">
      <c r="A2470" s="1" t="s">
        <v>18</v>
      </c>
      <c r="B2470" s="1" t="s">
        <v>5403</v>
      </c>
      <c r="C2470" s="1" t="s">
        <v>5404</v>
      </c>
      <c r="D2470" s="93">
        <v>128.9</v>
      </c>
      <c r="E2470" s="29">
        <v>8980</v>
      </c>
      <c r="F2470" s="26">
        <v>8</v>
      </c>
      <c r="G2470" s="94">
        <v>2.9289999999999998</v>
      </c>
      <c r="H2470" s="95">
        <f t="shared" si="38"/>
        <v>10986.662641186846</v>
      </c>
    </row>
    <row r="2471" spans="1:8" x14ac:dyDescent="0.25">
      <c r="A2471" s="1" t="s">
        <v>18</v>
      </c>
      <c r="B2471" s="1" t="s">
        <v>5405</v>
      </c>
      <c r="C2471" s="1" t="s">
        <v>5406</v>
      </c>
      <c r="D2471" s="93">
        <v>128</v>
      </c>
      <c r="E2471" s="29">
        <v>5984</v>
      </c>
      <c r="F2471" s="26">
        <v>8</v>
      </c>
      <c r="G2471" s="94">
        <v>2.9289999999999998</v>
      </c>
      <c r="H2471" s="95">
        <f t="shared" si="38"/>
        <v>7321.1792032140402</v>
      </c>
    </row>
    <row r="2472" spans="1:8" x14ac:dyDescent="0.25">
      <c r="A2472" s="1" t="s">
        <v>18</v>
      </c>
      <c r="B2472" s="1" t="s">
        <v>5407</v>
      </c>
      <c r="C2472" s="1" t="s">
        <v>5408</v>
      </c>
      <c r="D2472" s="93">
        <v>69.5</v>
      </c>
      <c r="E2472" s="29">
        <v>8756</v>
      </c>
      <c r="F2472" s="26">
        <v>3</v>
      </c>
      <c r="G2472" s="94">
        <v>1.359</v>
      </c>
      <c r="H2472" s="95">
        <f t="shared" si="38"/>
        <v>4970.445205391341</v>
      </c>
    </row>
    <row r="2473" spans="1:8" x14ac:dyDescent="0.25">
      <c r="A2473" s="1" t="s">
        <v>18</v>
      </c>
      <c r="B2473" s="1" t="s">
        <v>5409</v>
      </c>
      <c r="C2473" s="1" t="s">
        <v>5410</v>
      </c>
      <c r="D2473" s="93">
        <v>91.6</v>
      </c>
      <c r="E2473" s="29">
        <v>6259</v>
      </c>
      <c r="F2473" s="26">
        <v>5</v>
      </c>
      <c r="G2473" s="94">
        <v>1.8480000000000001</v>
      </c>
      <c r="H2473" s="95">
        <f t="shared" si="38"/>
        <v>4831.444546880336</v>
      </c>
    </row>
    <row r="2474" spans="1:8" x14ac:dyDescent="0.25">
      <c r="A2474" s="1" t="s">
        <v>18</v>
      </c>
      <c r="B2474" s="1" t="s">
        <v>5411</v>
      </c>
      <c r="C2474" s="1" t="s">
        <v>5412</v>
      </c>
      <c r="D2474" s="93">
        <v>102.7</v>
      </c>
      <c r="E2474" s="29">
        <v>6312</v>
      </c>
      <c r="F2474" s="26">
        <v>6</v>
      </c>
      <c r="G2474" s="94">
        <v>2.1539999999999999</v>
      </c>
      <c r="H2474" s="95">
        <f t="shared" si="38"/>
        <v>5679.1425514984221</v>
      </c>
    </row>
    <row r="2475" spans="1:8" x14ac:dyDescent="0.25">
      <c r="A2475" s="1" t="s">
        <v>18</v>
      </c>
      <c r="B2475" s="1" t="s">
        <v>5413</v>
      </c>
      <c r="C2475" s="1" t="s">
        <v>5414</v>
      </c>
      <c r="D2475" s="93">
        <v>160.6</v>
      </c>
      <c r="E2475" s="29">
        <v>8327</v>
      </c>
      <c r="F2475" s="26">
        <v>11</v>
      </c>
      <c r="G2475" s="94">
        <v>4.6420000000000003</v>
      </c>
      <c r="H2475" s="95">
        <f t="shared" si="38"/>
        <v>16145.956631089535</v>
      </c>
    </row>
    <row r="2476" spans="1:8" x14ac:dyDescent="0.25">
      <c r="A2476" s="1" t="s">
        <v>18</v>
      </c>
      <c r="B2476" s="1" t="s">
        <v>5415</v>
      </c>
      <c r="C2476" s="1" t="s">
        <v>5416</v>
      </c>
      <c r="D2476" s="93">
        <v>180.6</v>
      </c>
      <c r="E2476" s="29">
        <v>8338</v>
      </c>
      <c r="F2476" s="26">
        <v>12</v>
      </c>
      <c r="G2476" s="94">
        <v>5.4119999999999999</v>
      </c>
      <c r="H2476" s="95">
        <f t="shared" si="38"/>
        <v>18849.062720053615</v>
      </c>
    </row>
    <row r="2477" spans="1:8" x14ac:dyDescent="0.25">
      <c r="A2477" s="1" t="s">
        <v>18</v>
      </c>
      <c r="B2477" s="1" t="s">
        <v>5417</v>
      </c>
      <c r="C2477" s="1" t="s">
        <v>5418</v>
      </c>
      <c r="D2477" s="93">
        <v>164.8</v>
      </c>
      <c r="E2477" s="29">
        <v>8558</v>
      </c>
      <c r="F2477" s="26">
        <v>11</v>
      </c>
      <c r="G2477" s="94">
        <v>4.6420000000000003</v>
      </c>
      <c r="H2477" s="95">
        <f t="shared" si="38"/>
        <v>16593.862957711572</v>
      </c>
    </row>
    <row r="2478" spans="1:8" x14ac:dyDescent="0.25">
      <c r="A2478" s="1" t="s">
        <v>18</v>
      </c>
      <c r="B2478" s="1" t="s">
        <v>5419</v>
      </c>
      <c r="C2478" s="1" t="s">
        <v>5420</v>
      </c>
      <c r="D2478" s="93">
        <v>72.3</v>
      </c>
      <c r="E2478" s="29">
        <v>5373</v>
      </c>
      <c r="F2478" s="26">
        <v>3</v>
      </c>
      <c r="G2478" s="94">
        <v>1.359</v>
      </c>
      <c r="H2478" s="95">
        <f t="shared" si="38"/>
        <v>3050.0459214901412</v>
      </c>
    </row>
    <row r="2479" spans="1:8" x14ac:dyDescent="0.25">
      <c r="A2479" s="1" t="s">
        <v>18</v>
      </c>
      <c r="B2479" s="1" t="s">
        <v>5421</v>
      </c>
      <c r="C2479" s="1" t="s">
        <v>5422</v>
      </c>
      <c r="D2479" s="93">
        <v>159.30000000000001</v>
      </c>
      <c r="E2479" s="29">
        <v>7770</v>
      </c>
      <c r="F2479" s="26">
        <v>11</v>
      </c>
      <c r="G2479" s="94">
        <v>4.6420000000000003</v>
      </c>
      <c r="H2479" s="95">
        <f t="shared" si="38"/>
        <v>15065.940077286623</v>
      </c>
    </row>
    <row r="2480" spans="1:8" x14ac:dyDescent="0.25">
      <c r="A2480" s="1" t="s">
        <v>18</v>
      </c>
      <c r="B2480" s="1" t="s">
        <v>5423</v>
      </c>
      <c r="C2480" s="1" t="s">
        <v>5424</v>
      </c>
      <c r="D2480" s="93">
        <v>92.7</v>
      </c>
      <c r="E2480" s="29">
        <v>6309</v>
      </c>
      <c r="F2480" s="26">
        <v>5</v>
      </c>
      <c r="G2480" s="94">
        <v>1.8480000000000001</v>
      </c>
      <c r="H2480" s="95">
        <f t="shared" si="38"/>
        <v>4870.0405250468193</v>
      </c>
    </row>
    <row r="2481" spans="1:8" x14ac:dyDescent="0.25">
      <c r="A2481" s="1" t="s">
        <v>18</v>
      </c>
      <c r="B2481" s="1" t="s">
        <v>5425</v>
      </c>
      <c r="C2481" s="1" t="s">
        <v>5426</v>
      </c>
      <c r="D2481" s="93">
        <v>243.9</v>
      </c>
      <c r="E2481" s="29">
        <v>11478</v>
      </c>
      <c r="F2481" s="26">
        <v>16</v>
      </c>
      <c r="G2481" s="94">
        <v>10</v>
      </c>
      <c r="H2481" s="95">
        <f t="shared" si="38"/>
        <v>47944.22482628694</v>
      </c>
    </row>
    <row r="2482" spans="1:8" x14ac:dyDescent="0.25">
      <c r="A2482" s="1" t="s">
        <v>18</v>
      </c>
      <c r="B2482" s="1" t="s">
        <v>5427</v>
      </c>
      <c r="C2482" s="1" t="s">
        <v>5428</v>
      </c>
      <c r="D2482" s="93">
        <v>79.3</v>
      </c>
      <c r="E2482" s="29">
        <v>7752</v>
      </c>
      <c r="F2482" s="26">
        <v>4</v>
      </c>
      <c r="G2482" s="94">
        <v>1.585</v>
      </c>
      <c r="H2482" s="95">
        <f t="shared" si="38"/>
        <v>5132.3127278498132</v>
      </c>
    </row>
    <row r="2483" spans="1:8" x14ac:dyDescent="0.25">
      <c r="A2483" s="1" t="s">
        <v>18</v>
      </c>
      <c r="B2483" s="1" t="s">
        <v>5429</v>
      </c>
      <c r="C2483" s="1" t="s">
        <v>5430</v>
      </c>
      <c r="D2483" s="93">
        <v>85.4</v>
      </c>
      <c r="E2483" s="29">
        <v>6395</v>
      </c>
      <c r="F2483" s="26">
        <v>5</v>
      </c>
      <c r="G2483" s="94">
        <v>1.8480000000000001</v>
      </c>
      <c r="H2483" s="95">
        <f t="shared" si="38"/>
        <v>4936.4256074931709</v>
      </c>
    </row>
    <row r="2484" spans="1:8" x14ac:dyDescent="0.25">
      <c r="A2484" s="1" t="s">
        <v>18</v>
      </c>
      <c r="B2484" s="1" t="s">
        <v>5431</v>
      </c>
      <c r="C2484" s="1" t="s">
        <v>5432</v>
      </c>
      <c r="D2484" s="93">
        <v>205.4</v>
      </c>
      <c r="E2484" s="29">
        <v>6736</v>
      </c>
      <c r="F2484" s="26">
        <v>14</v>
      </c>
      <c r="G2484" s="94">
        <v>7.3559999999999999</v>
      </c>
      <c r="H2484" s="95">
        <f t="shared" si="38"/>
        <v>20697.30882775845</v>
      </c>
    </row>
    <row r="2485" spans="1:8" x14ac:dyDescent="0.25">
      <c r="A2485" s="1" t="s">
        <v>18</v>
      </c>
      <c r="B2485" s="1" t="s">
        <v>5433</v>
      </c>
      <c r="C2485" s="1" t="s">
        <v>5434</v>
      </c>
      <c r="D2485" s="93">
        <v>128.80000000000001</v>
      </c>
      <c r="E2485" s="29">
        <v>6880</v>
      </c>
      <c r="F2485" s="26">
        <v>8</v>
      </c>
      <c r="G2485" s="94">
        <v>2.9289999999999998</v>
      </c>
      <c r="H2485" s="95">
        <f t="shared" si="38"/>
        <v>8417.3985491498333</v>
      </c>
    </row>
    <row r="2486" spans="1:8" x14ac:dyDescent="0.25">
      <c r="A2486" s="1" t="s">
        <v>18</v>
      </c>
      <c r="B2486" s="1" t="s">
        <v>5435</v>
      </c>
      <c r="C2486" s="1" t="s">
        <v>5436</v>
      </c>
      <c r="D2486" s="93">
        <v>127</v>
      </c>
      <c r="E2486" s="29">
        <v>5991</v>
      </c>
      <c r="F2486" s="26">
        <v>8</v>
      </c>
      <c r="G2486" s="94">
        <v>2.9289999999999998</v>
      </c>
      <c r="H2486" s="95">
        <f t="shared" si="38"/>
        <v>7329.743416854164</v>
      </c>
    </row>
    <row r="2487" spans="1:8" x14ac:dyDescent="0.25">
      <c r="A2487" s="1" t="s">
        <v>18</v>
      </c>
      <c r="B2487" s="1" t="s">
        <v>5437</v>
      </c>
      <c r="C2487" s="1" t="s">
        <v>5438</v>
      </c>
      <c r="D2487" s="93">
        <v>152.30000000000001</v>
      </c>
      <c r="E2487" s="29">
        <v>5485</v>
      </c>
      <c r="F2487" s="26">
        <v>10</v>
      </c>
      <c r="G2487" s="94">
        <v>3.9809999999999999</v>
      </c>
      <c r="H2487" s="95">
        <f t="shared" si="38"/>
        <v>9120.9251202166233</v>
      </c>
    </row>
    <row r="2488" spans="1:8" x14ac:dyDescent="0.25">
      <c r="A2488" s="1" t="s">
        <v>18</v>
      </c>
      <c r="B2488" s="1" t="s">
        <v>5439</v>
      </c>
      <c r="C2488" s="1" t="s">
        <v>5440</v>
      </c>
      <c r="D2488" s="93">
        <v>78.599999999999994</v>
      </c>
      <c r="E2488" s="29">
        <v>9967</v>
      </c>
      <c r="F2488" s="26">
        <v>4</v>
      </c>
      <c r="G2488" s="94">
        <v>1.585</v>
      </c>
      <c r="H2488" s="95">
        <f t="shared" si="38"/>
        <v>6598.7823733848154</v>
      </c>
    </row>
    <row r="2489" spans="1:8" x14ac:dyDescent="0.25">
      <c r="A2489" s="1" t="s">
        <v>18</v>
      </c>
      <c r="B2489" s="1" t="s">
        <v>5441</v>
      </c>
      <c r="C2489" s="1" t="s">
        <v>5442</v>
      </c>
      <c r="D2489" s="93">
        <v>73.2</v>
      </c>
      <c r="E2489" s="29">
        <v>7133</v>
      </c>
      <c r="F2489" s="26">
        <v>4</v>
      </c>
      <c r="G2489" s="94">
        <v>1.585</v>
      </c>
      <c r="H2489" s="95">
        <f t="shared" si="38"/>
        <v>4722.4957027544779</v>
      </c>
    </row>
    <row r="2490" spans="1:8" x14ac:dyDescent="0.25">
      <c r="A2490" s="1" t="s">
        <v>18</v>
      </c>
      <c r="B2490" s="1" t="s">
        <v>5443</v>
      </c>
      <c r="C2490" s="1" t="s">
        <v>5444</v>
      </c>
      <c r="D2490" s="93">
        <v>68.7</v>
      </c>
      <c r="E2490" s="29">
        <v>14323</v>
      </c>
      <c r="F2490" s="26">
        <v>3</v>
      </c>
      <c r="G2490" s="94">
        <v>1.359</v>
      </c>
      <c r="H2490" s="95">
        <f t="shared" si="38"/>
        <v>8130.6174825057305</v>
      </c>
    </row>
    <row r="2491" spans="1:8" x14ac:dyDescent="0.25">
      <c r="A2491" s="1" t="s">
        <v>18</v>
      </c>
      <c r="B2491" s="1" t="s">
        <v>5445</v>
      </c>
      <c r="C2491" s="1" t="s">
        <v>5446</v>
      </c>
      <c r="D2491" s="93">
        <v>68.5</v>
      </c>
      <c r="E2491" s="29">
        <v>9749</v>
      </c>
      <c r="F2491" s="26">
        <v>3</v>
      </c>
      <c r="G2491" s="94">
        <v>1.359</v>
      </c>
      <c r="H2491" s="95">
        <f t="shared" si="38"/>
        <v>5534.1332009319531</v>
      </c>
    </row>
    <row r="2492" spans="1:8" x14ac:dyDescent="0.25">
      <c r="A2492" s="1" t="s">
        <v>21</v>
      </c>
      <c r="B2492" s="1" t="s">
        <v>5447</v>
      </c>
      <c r="C2492" s="1" t="s">
        <v>5448</v>
      </c>
      <c r="D2492" s="93">
        <v>76.7</v>
      </c>
      <c r="E2492" s="29">
        <v>8781</v>
      </c>
      <c r="F2492" s="26">
        <v>4</v>
      </c>
      <c r="G2492" s="94">
        <v>1.585</v>
      </c>
      <c r="H2492" s="95">
        <f t="shared" si="38"/>
        <v>5813.5756015543357</v>
      </c>
    </row>
    <row r="2493" spans="1:8" x14ac:dyDescent="0.25">
      <c r="A2493" s="1" t="s">
        <v>21</v>
      </c>
      <c r="B2493" s="1" t="s">
        <v>5449</v>
      </c>
      <c r="C2493" s="1" t="s">
        <v>5450</v>
      </c>
      <c r="D2493" s="93">
        <v>89.3</v>
      </c>
      <c r="E2493" s="29">
        <v>6048</v>
      </c>
      <c r="F2493" s="26">
        <v>5</v>
      </c>
      <c r="G2493" s="94">
        <v>1.8480000000000001</v>
      </c>
      <c r="H2493" s="95">
        <f t="shared" si="38"/>
        <v>4668.5695190177776</v>
      </c>
    </row>
    <row r="2494" spans="1:8" x14ac:dyDescent="0.25">
      <c r="A2494" s="1" t="s">
        <v>21</v>
      </c>
      <c r="B2494" s="1" t="s">
        <v>5451</v>
      </c>
      <c r="C2494" s="1" t="s">
        <v>5452</v>
      </c>
      <c r="D2494" s="93">
        <v>88.7</v>
      </c>
      <c r="E2494" s="29">
        <v>5705</v>
      </c>
      <c r="F2494" s="26">
        <v>5</v>
      </c>
      <c r="G2494" s="94">
        <v>1.8480000000000001</v>
      </c>
      <c r="H2494" s="95">
        <f t="shared" si="38"/>
        <v>4403.8011087957047</v>
      </c>
    </row>
    <row r="2495" spans="1:8" x14ac:dyDescent="0.25">
      <c r="A2495" s="1" t="s">
        <v>21</v>
      </c>
      <c r="B2495" s="1" t="s">
        <v>5453</v>
      </c>
      <c r="C2495" s="1" t="s">
        <v>5454</v>
      </c>
      <c r="D2495" s="93">
        <v>153.69999999999999</v>
      </c>
      <c r="E2495" s="29">
        <v>6072</v>
      </c>
      <c r="F2495" s="26">
        <v>10</v>
      </c>
      <c r="G2495" s="94">
        <v>3.9809999999999999</v>
      </c>
      <c r="H2495" s="95">
        <f t="shared" si="38"/>
        <v>10097.038711021938</v>
      </c>
    </row>
    <row r="2496" spans="1:8" x14ac:dyDescent="0.25">
      <c r="A2496" s="1" t="s">
        <v>21</v>
      </c>
      <c r="B2496" s="1" t="s">
        <v>5455</v>
      </c>
      <c r="C2496" s="1" t="s">
        <v>5456</v>
      </c>
      <c r="D2496" s="93">
        <v>132</v>
      </c>
      <c r="E2496" s="29">
        <v>5503</v>
      </c>
      <c r="F2496" s="26">
        <v>8</v>
      </c>
      <c r="G2496" s="94">
        <v>2.9289999999999998</v>
      </c>
      <c r="H2496" s="95">
        <f t="shared" si="38"/>
        <v>6732.6953802284197</v>
      </c>
    </row>
    <row r="2497" spans="1:8" x14ac:dyDescent="0.25">
      <c r="A2497" s="1" t="s">
        <v>21</v>
      </c>
      <c r="B2497" s="1" t="s">
        <v>5457</v>
      </c>
      <c r="C2497" s="1" t="s">
        <v>5458</v>
      </c>
      <c r="D2497" s="93">
        <v>119.9</v>
      </c>
      <c r="E2497" s="29">
        <v>9334</v>
      </c>
      <c r="F2497" s="26">
        <v>7</v>
      </c>
      <c r="G2497" s="94">
        <v>2.512</v>
      </c>
      <c r="H2497" s="95">
        <f t="shared" si="38"/>
        <v>9793.9416540838865</v>
      </c>
    </row>
    <row r="2498" spans="1:8" x14ac:dyDescent="0.25">
      <c r="A2498" s="1" t="s">
        <v>21</v>
      </c>
      <c r="B2498" s="1" t="s">
        <v>5459</v>
      </c>
      <c r="C2498" s="1" t="s">
        <v>5460</v>
      </c>
      <c r="D2498" s="93">
        <v>90.6</v>
      </c>
      <c r="E2498" s="29">
        <v>5394</v>
      </c>
      <c r="F2498" s="26">
        <v>5</v>
      </c>
      <c r="G2498" s="94">
        <v>1.8480000000000001</v>
      </c>
      <c r="H2498" s="95">
        <f t="shared" si="38"/>
        <v>4163.7341246001815</v>
      </c>
    </row>
    <row r="2499" spans="1:8" x14ac:dyDescent="0.25">
      <c r="A2499" s="1" t="s">
        <v>21</v>
      </c>
      <c r="B2499" s="1" t="s">
        <v>5461</v>
      </c>
      <c r="C2499" s="1" t="s">
        <v>5462</v>
      </c>
      <c r="D2499" s="93">
        <v>205.9</v>
      </c>
      <c r="E2499" s="29">
        <v>6939</v>
      </c>
      <c r="F2499" s="26">
        <v>14</v>
      </c>
      <c r="G2499" s="94">
        <v>7.3559999999999999</v>
      </c>
      <c r="H2499" s="95">
        <f t="shared" si="38"/>
        <v>21321.054922181698</v>
      </c>
    </row>
    <row r="2500" spans="1:8" x14ac:dyDescent="0.25">
      <c r="A2500" s="1" t="s">
        <v>21</v>
      </c>
      <c r="B2500" s="1" t="s">
        <v>5463</v>
      </c>
      <c r="C2500" s="1" t="s">
        <v>5464</v>
      </c>
      <c r="D2500" s="93">
        <v>143.30000000000001</v>
      </c>
      <c r="E2500" s="29">
        <v>7217</v>
      </c>
      <c r="F2500" s="26">
        <v>9</v>
      </c>
      <c r="G2500" s="94">
        <v>3.415</v>
      </c>
      <c r="H2500" s="95">
        <f t="shared" si="38"/>
        <v>10294.790050540454</v>
      </c>
    </row>
    <row r="2501" spans="1:8" x14ac:dyDescent="0.25">
      <c r="A2501" s="1" t="s">
        <v>21</v>
      </c>
      <c r="B2501" s="1" t="s">
        <v>5465</v>
      </c>
      <c r="C2501" s="1" t="s">
        <v>5466</v>
      </c>
      <c r="D2501" s="93">
        <v>79.5</v>
      </c>
      <c r="E2501" s="29">
        <v>5908</v>
      </c>
      <c r="F2501" s="26">
        <v>4</v>
      </c>
      <c r="G2501" s="94">
        <v>1.585</v>
      </c>
      <c r="H2501" s="95">
        <f t="shared" si="38"/>
        <v>3911.468472153857</v>
      </c>
    </row>
    <row r="2502" spans="1:8" x14ac:dyDescent="0.25">
      <c r="A2502" s="1" t="s">
        <v>21</v>
      </c>
      <c r="B2502" s="1" t="s">
        <v>5467</v>
      </c>
      <c r="C2502" s="1" t="s">
        <v>5468</v>
      </c>
      <c r="D2502" s="93">
        <v>49.2</v>
      </c>
      <c r="E2502" s="29">
        <v>9048</v>
      </c>
      <c r="F2502" s="26">
        <v>2</v>
      </c>
      <c r="G2502" s="94">
        <v>1.1659999999999999</v>
      </c>
      <c r="H2502" s="95">
        <f t="shared" ref="H2502:H2565" si="39">E2502*G2502*$E$6797/SUMPRODUCT($E$5:$E$6795,$G$5:$G$6795)</f>
        <v>4406.778512825691</v>
      </c>
    </row>
    <row r="2503" spans="1:8" x14ac:dyDescent="0.25">
      <c r="A2503" s="1" t="s">
        <v>21</v>
      </c>
      <c r="B2503" s="1" t="s">
        <v>5469</v>
      </c>
      <c r="C2503" s="1" t="s">
        <v>5470</v>
      </c>
      <c r="D2503" s="93">
        <v>186</v>
      </c>
      <c r="E2503" s="29">
        <v>8100</v>
      </c>
      <c r="F2503" s="26">
        <v>13</v>
      </c>
      <c r="G2503" s="94">
        <v>6.3090000000000002</v>
      </c>
      <c r="H2503" s="95">
        <f t="shared" si="39"/>
        <v>21345.956846796125</v>
      </c>
    </row>
    <row r="2504" spans="1:8" x14ac:dyDescent="0.25">
      <c r="A2504" s="1" t="s">
        <v>21</v>
      </c>
      <c r="B2504" s="1" t="s">
        <v>5471</v>
      </c>
      <c r="C2504" s="1" t="s">
        <v>5472</v>
      </c>
      <c r="D2504" s="93">
        <v>114</v>
      </c>
      <c r="E2504" s="29">
        <v>6536</v>
      </c>
      <c r="F2504" s="26">
        <v>7</v>
      </c>
      <c r="G2504" s="94">
        <v>2.512</v>
      </c>
      <c r="H2504" s="95">
        <f t="shared" si="39"/>
        <v>6858.0675649338209</v>
      </c>
    </row>
    <row r="2505" spans="1:8" x14ac:dyDescent="0.25">
      <c r="A2505" s="1" t="s">
        <v>21</v>
      </c>
      <c r="B2505" s="1" t="s">
        <v>5473</v>
      </c>
      <c r="C2505" s="1" t="s">
        <v>5474</v>
      </c>
      <c r="D2505" s="93">
        <v>141.30000000000001</v>
      </c>
      <c r="E2505" s="29">
        <v>6326</v>
      </c>
      <c r="F2505" s="26">
        <v>9</v>
      </c>
      <c r="G2505" s="94">
        <v>3.415</v>
      </c>
      <c r="H2505" s="95">
        <f t="shared" si="39"/>
        <v>9023.8107052402556</v>
      </c>
    </row>
    <row r="2506" spans="1:8" x14ac:dyDescent="0.25">
      <c r="A2506" s="1" t="s">
        <v>21</v>
      </c>
      <c r="B2506" s="1" t="s">
        <v>5475</v>
      </c>
      <c r="C2506" s="1" t="s">
        <v>5476</v>
      </c>
      <c r="D2506" s="93">
        <v>81.599999999999994</v>
      </c>
      <c r="E2506" s="29">
        <v>8337</v>
      </c>
      <c r="F2506" s="26">
        <v>4</v>
      </c>
      <c r="G2506" s="94">
        <v>1.585</v>
      </c>
      <c r="H2506" s="95">
        <f t="shared" si="39"/>
        <v>5519.6196094019479</v>
      </c>
    </row>
    <row r="2507" spans="1:8" x14ac:dyDescent="0.25">
      <c r="A2507" s="1" t="s">
        <v>45</v>
      </c>
      <c r="B2507" s="1" t="s">
        <v>5477</v>
      </c>
      <c r="C2507" s="1" t="s">
        <v>5478</v>
      </c>
      <c r="D2507" s="93">
        <v>82.7</v>
      </c>
      <c r="E2507" s="29">
        <v>7173</v>
      </c>
      <c r="F2507" s="26">
        <v>4</v>
      </c>
      <c r="G2507" s="94">
        <v>1.585</v>
      </c>
      <c r="H2507" s="95">
        <f t="shared" si="39"/>
        <v>4748.9782245700089</v>
      </c>
    </row>
    <row r="2508" spans="1:8" x14ac:dyDescent="0.25">
      <c r="A2508" s="1" t="s">
        <v>45</v>
      </c>
      <c r="B2508" s="1" t="s">
        <v>5479</v>
      </c>
      <c r="C2508" s="1" t="s">
        <v>5480</v>
      </c>
      <c r="D2508" s="93">
        <v>87</v>
      </c>
      <c r="E2508" s="29">
        <v>9664</v>
      </c>
      <c r="F2508" s="26">
        <v>5</v>
      </c>
      <c r="G2508" s="94">
        <v>1.8480000000000001</v>
      </c>
      <c r="H2508" s="95">
        <f t="shared" si="39"/>
        <v>7459.8306600178257</v>
      </c>
    </row>
    <row r="2509" spans="1:8" x14ac:dyDescent="0.25">
      <c r="A2509" s="1" t="s">
        <v>45</v>
      </c>
      <c r="B2509" s="1" t="s">
        <v>5481</v>
      </c>
      <c r="C2509" s="1" t="s">
        <v>5482</v>
      </c>
      <c r="D2509" s="93">
        <v>163.30000000000001</v>
      </c>
      <c r="E2509" s="29">
        <v>7307</v>
      </c>
      <c r="F2509" s="26">
        <v>11</v>
      </c>
      <c r="G2509" s="94">
        <v>4.6420000000000003</v>
      </c>
      <c r="H2509" s="95">
        <f t="shared" si="39"/>
        <v>14168.188435615619</v>
      </c>
    </row>
    <row r="2510" spans="1:8" x14ac:dyDescent="0.25">
      <c r="A2510" s="1" t="s">
        <v>45</v>
      </c>
      <c r="B2510" s="1" t="s">
        <v>5483</v>
      </c>
      <c r="C2510" s="1" t="s">
        <v>5484</v>
      </c>
      <c r="D2510" s="93">
        <v>147.69999999999999</v>
      </c>
      <c r="E2510" s="29">
        <v>7601</v>
      </c>
      <c r="F2510" s="26">
        <v>10</v>
      </c>
      <c r="G2510" s="94">
        <v>3.9809999999999999</v>
      </c>
      <c r="H2510" s="95">
        <f t="shared" si="39"/>
        <v>12639.590125572753</v>
      </c>
    </row>
    <row r="2511" spans="1:8" x14ac:dyDescent="0.25">
      <c r="A2511" s="1" t="s">
        <v>45</v>
      </c>
      <c r="B2511" s="1" t="s">
        <v>5485</v>
      </c>
      <c r="C2511" s="1" t="s">
        <v>5486</v>
      </c>
      <c r="D2511" s="93">
        <v>119.9</v>
      </c>
      <c r="E2511" s="29">
        <v>7768</v>
      </c>
      <c r="F2511" s="26">
        <v>7</v>
      </c>
      <c r="G2511" s="94">
        <v>2.512</v>
      </c>
      <c r="H2511" s="95">
        <f t="shared" si="39"/>
        <v>8150.7755269898898</v>
      </c>
    </row>
    <row r="2512" spans="1:8" x14ac:dyDescent="0.25">
      <c r="A2512" s="1" t="s">
        <v>45</v>
      </c>
      <c r="B2512" s="1" t="s">
        <v>5487</v>
      </c>
      <c r="C2512" s="1" t="s">
        <v>5488</v>
      </c>
      <c r="D2512" s="93">
        <v>148.80000000000001</v>
      </c>
      <c r="E2512" s="29">
        <v>7775</v>
      </c>
      <c r="F2512" s="26">
        <v>10</v>
      </c>
      <c r="G2512" s="94">
        <v>3.9809999999999999</v>
      </c>
      <c r="H2512" s="95">
        <f t="shared" si="39"/>
        <v>12928.932143971602</v>
      </c>
    </row>
    <row r="2513" spans="1:8" x14ac:dyDescent="0.25">
      <c r="A2513" s="1" t="s">
        <v>45</v>
      </c>
      <c r="B2513" s="1" t="s">
        <v>5489</v>
      </c>
      <c r="C2513" s="1" t="s">
        <v>5490</v>
      </c>
      <c r="D2513" s="93">
        <v>190.4</v>
      </c>
      <c r="E2513" s="29">
        <v>7558</v>
      </c>
      <c r="F2513" s="26">
        <v>13</v>
      </c>
      <c r="G2513" s="94">
        <v>6.3090000000000002</v>
      </c>
      <c r="H2513" s="95">
        <f t="shared" si="39"/>
        <v>19917.622450380873</v>
      </c>
    </row>
    <row r="2514" spans="1:8" x14ac:dyDescent="0.25">
      <c r="A2514" s="1" t="s">
        <v>45</v>
      </c>
      <c r="B2514" s="1" t="s">
        <v>5491</v>
      </c>
      <c r="C2514" s="1" t="s">
        <v>5492</v>
      </c>
      <c r="D2514" s="93">
        <v>110.3</v>
      </c>
      <c r="E2514" s="29">
        <v>7286</v>
      </c>
      <c r="F2514" s="26">
        <v>7</v>
      </c>
      <c r="G2514" s="94">
        <v>2.512</v>
      </c>
      <c r="H2514" s="95">
        <f t="shared" si="39"/>
        <v>7645.024522354317</v>
      </c>
    </row>
    <row r="2515" spans="1:8" x14ac:dyDescent="0.25">
      <c r="A2515" s="1" t="s">
        <v>45</v>
      </c>
      <c r="B2515" s="1" t="s">
        <v>5493</v>
      </c>
      <c r="C2515" s="1" t="s">
        <v>5494</v>
      </c>
      <c r="D2515" s="93">
        <v>72.599999999999994</v>
      </c>
      <c r="E2515" s="29">
        <v>8253</v>
      </c>
      <c r="F2515" s="26">
        <v>3</v>
      </c>
      <c r="G2515" s="94">
        <v>1.359</v>
      </c>
      <c r="H2515" s="95">
        <f t="shared" si="39"/>
        <v>4684.9114070459955</v>
      </c>
    </row>
    <row r="2516" spans="1:8" x14ac:dyDescent="0.25">
      <c r="A2516" s="1" t="s">
        <v>45</v>
      </c>
      <c r="B2516" s="1" t="s">
        <v>5495</v>
      </c>
      <c r="C2516" s="1" t="s">
        <v>5496</v>
      </c>
      <c r="D2516" s="93">
        <v>195.9</v>
      </c>
      <c r="E2516" s="29">
        <v>6846</v>
      </c>
      <c r="F2516" s="26">
        <v>14</v>
      </c>
      <c r="G2516" s="94">
        <v>7.3559999999999999</v>
      </c>
      <c r="H2516" s="95">
        <f t="shared" si="39"/>
        <v>21035.299322273513</v>
      </c>
    </row>
    <row r="2517" spans="1:8" x14ac:dyDescent="0.25">
      <c r="A2517" s="1" t="s">
        <v>45</v>
      </c>
      <c r="B2517" s="1" t="s">
        <v>5497</v>
      </c>
      <c r="C2517" s="1" t="s">
        <v>5498</v>
      </c>
      <c r="D2517" s="93">
        <v>134.4</v>
      </c>
      <c r="E2517" s="29">
        <v>7473</v>
      </c>
      <c r="F2517" s="26">
        <v>9</v>
      </c>
      <c r="G2517" s="94">
        <v>3.415</v>
      </c>
      <c r="H2517" s="95">
        <f t="shared" si="39"/>
        <v>10659.964811928618</v>
      </c>
    </row>
    <row r="2518" spans="1:8" x14ac:dyDescent="0.25">
      <c r="A2518" s="1" t="s">
        <v>45</v>
      </c>
      <c r="B2518" s="1" t="s">
        <v>5499</v>
      </c>
      <c r="C2518" s="1" t="s">
        <v>5500</v>
      </c>
      <c r="D2518" s="93">
        <v>121.3</v>
      </c>
      <c r="E2518" s="29">
        <v>10423</v>
      </c>
      <c r="F2518" s="26">
        <v>8</v>
      </c>
      <c r="G2518" s="94">
        <v>2.9289999999999998</v>
      </c>
      <c r="H2518" s="95">
        <f t="shared" si="39"/>
        <v>12752.114110143706</v>
      </c>
    </row>
    <row r="2519" spans="1:8" x14ac:dyDescent="0.25">
      <c r="A2519" s="1" t="s">
        <v>45</v>
      </c>
      <c r="B2519" s="1" t="s">
        <v>5501</v>
      </c>
      <c r="C2519" s="1" t="s">
        <v>5502</v>
      </c>
      <c r="D2519" s="93">
        <v>168.2</v>
      </c>
      <c r="E2519" s="29">
        <v>9833</v>
      </c>
      <c r="F2519" s="26">
        <v>11</v>
      </c>
      <c r="G2519" s="94">
        <v>4.6420000000000003</v>
      </c>
      <c r="H2519" s="95">
        <f t="shared" si="39"/>
        <v>19066.073202053973</v>
      </c>
    </row>
    <row r="2520" spans="1:8" x14ac:dyDescent="0.25">
      <c r="A2520" s="1" t="s">
        <v>45</v>
      </c>
      <c r="B2520" s="1" t="s">
        <v>5503</v>
      </c>
      <c r="C2520" s="1" t="s">
        <v>5504</v>
      </c>
      <c r="D2520" s="93">
        <v>137.4</v>
      </c>
      <c r="E2520" s="29">
        <v>6813</v>
      </c>
      <c r="F2520" s="26">
        <v>9</v>
      </c>
      <c r="G2520" s="94">
        <v>3.415</v>
      </c>
      <c r="H2520" s="95">
        <f t="shared" si="39"/>
        <v>9718.4986302247653</v>
      </c>
    </row>
    <row r="2521" spans="1:8" x14ac:dyDescent="0.25">
      <c r="A2521" s="1" t="s">
        <v>45</v>
      </c>
      <c r="B2521" s="1" t="s">
        <v>5505</v>
      </c>
      <c r="C2521" s="1" t="s">
        <v>5506</v>
      </c>
      <c r="D2521" s="93">
        <v>159.5</v>
      </c>
      <c r="E2521" s="29">
        <v>7472</v>
      </c>
      <c r="F2521" s="26">
        <v>11</v>
      </c>
      <c r="G2521" s="94">
        <v>4.6420000000000003</v>
      </c>
      <c r="H2521" s="95">
        <f t="shared" si="39"/>
        <v>14488.121526059929</v>
      </c>
    </row>
    <row r="2522" spans="1:8" x14ac:dyDescent="0.25">
      <c r="A2522" s="1" t="s">
        <v>45</v>
      </c>
      <c r="B2522" s="1" t="s">
        <v>5507</v>
      </c>
      <c r="C2522" s="1" t="s">
        <v>5508</v>
      </c>
      <c r="D2522" s="93">
        <v>87</v>
      </c>
      <c r="E2522" s="29">
        <v>6447</v>
      </c>
      <c r="F2522" s="26">
        <v>5</v>
      </c>
      <c r="G2522" s="94">
        <v>1.8480000000000001</v>
      </c>
      <c r="H2522" s="95">
        <f t="shared" si="39"/>
        <v>4976.5654247863122</v>
      </c>
    </row>
    <row r="2523" spans="1:8" x14ac:dyDescent="0.25">
      <c r="A2523" s="1" t="s">
        <v>48</v>
      </c>
      <c r="B2523" s="1" t="s">
        <v>5509</v>
      </c>
      <c r="C2523" s="1" t="s">
        <v>5510</v>
      </c>
      <c r="D2523" s="93">
        <v>76.7</v>
      </c>
      <c r="E2523" s="29">
        <v>7256</v>
      </c>
      <c r="F2523" s="26">
        <v>4</v>
      </c>
      <c r="G2523" s="94">
        <v>1.585</v>
      </c>
      <c r="H2523" s="95">
        <f t="shared" si="39"/>
        <v>4803.9294573372354</v>
      </c>
    </row>
    <row r="2524" spans="1:8" x14ac:dyDescent="0.25">
      <c r="A2524" s="1" t="s">
        <v>48</v>
      </c>
      <c r="B2524" s="1" t="s">
        <v>5511</v>
      </c>
      <c r="C2524" s="1" t="s">
        <v>5512</v>
      </c>
      <c r="D2524" s="93">
        <v>93</v>
      </c>
      <c r="E2524" s="29">
        <v>6465</v>
      </c>
      <c r="F2524" s="26">
        <v>5</v>
      </c>
      <c r="G2524" s="94">
        <v>1.8480000000000001</v>
      </c>
      <c r="H2524" s="95">
        <f t="shared" si="39"/>
        <v>4990.4599769262459</v>
      </c>
    </row>
    <row r="2525" spans="1:8" x14ac:dyDescent="0.25">
      <c r="A2525" s="1" t="s">
        <v>48</v>
      </c>
      <c r="B2525" s="1" t="s">
        <v>5513</v>
      </c>
      <c r="C2525" s="1" t="s">
        <v>5514</v>
      </c>
      <c r="D2525" s="93">
        <v>109.7</v>
      </c>
      <c r="E2525" s="29">
        <v>6317</v>
      </c>
      <c r="F2525" s="26">
        <v>7</v>
      </c>
      <c r="G2525" s="94">
        <v>2.512</v>
      </c>
      <c r="H2525" s="95">
        <f t="shared" si="39"/>
        <v>6628.276133367036</v>
      </c>
    </row>
    <row r="2526" spans="1:8" x14ac:dyDescent="0.25">
      <c r="A2526" s="1" t="s">
        <v>48</v>
      </c>
      <c r="B2526" s="1" t="s">
        <v>5515</v>
      </c>
      <c r="C2526" s="1" t="s">
        <v>5516</v>
      </c>
      <c r="D2526" s="93">
        <v>107.3</v>
      </c>
      <c r="E2526" s="29">
        <v>5237</v>
      </c>
      <c r="F2526" s="26">
        <v>6</v>
      </c>
      <c r="G2526" s="94">
        <v>2.1539999999999999</v>
      </c>
      <c r="H2526" s="95">
        <f t="shared" si="39"/>
        <v>4711.9248324140108</v>
      </c>
    </row>
    <row r="2527" spans="1:8" x14ac:dyDescent="0.25">
      <c r="A2527" s="1" t="s">
        <v>48</v>
      </c>
      <c r="B2527" s="1" t="s">
        <v>5517</v>
      </c>
      <c r="C2527" s="1" t="s">
        <v>5518</v>
      </c>
      <c r="D2527" s="93">
        <v>146.5</v>
      </c>
      <c r="E2527" s="29">
        <v>5493</v>
      </c>
      <c r="F2527" s="26">
        <v>10</v>
      </c>
      <c r="G2527" s="94">
        <v>3.9809999999999999</v>
      </c>
      <c r="H2527" s="95">
        <f t="shared" si="39"/>
        <v>9134.2282015223154</v>
      </c>
    </row>
    <row r="2528" spans="1:8" x14ac:dyDescent="0.25">
      <c r="A2528" s="1" t="s">
        <v>48</v>
      </c>
      <c r="B2528" s="1" t="s">
        <v>5519</v>
      </c>
      <c r="C2528" s="1" t="s">
        <v>5520</v>
      </c>
      <c r="D2528" s="93">
        <v>165.6</v>
      </c>
      <c r="E2528" s="29">
        <v>7938</v>
      </c>
      <c r="F2528" s="26">
        <v>11</v>
      </c>
      <c r="G2528" s="94">
        <v>4.6420000000000003</v>
      </c>
      <c r="H2528" s="95">
        <f t="shared" si="39"/>
        <v>15391.69013301174</v>
      </c>
    </row>
    <row r="2529" spans="1:8" x14ac:dyDescent="0.25">
      <c r="A2529" s="1" t="s">
        <v>48</v>
      </c>
      <c r="B2529" s="1" t="s">
        <v>5521</v>
      </c>
      <c r="C2529" s="1" t="s">
        <v>5522</v>
      </c>
      <c r="D2529" s="93">
        <v>95.2</v>
      </c>
      <c r="E2529" s="29">
        <v>8406</v>
      </c>
      <c r="F2529" s="26">
        <v>5</v>
      </c>
      <c r="G2529" s="94">
        <v>1.8480000000000001</v>
      </c>
      <c r="H2529" s="95">
        <f t="shared" si="39"/>
        <v>6488.7558493491142</v>
      </c>
    </row>
    <row r="2530" spans="1:8" x14ac:dyDescent="0.25">
      <c r="A2530" s="1" t="s">
        <v>48</v>
      </c>
      <c r="B2530" s="1" t="s">
        <v>5523</v>
      </c>
      <c r="C2530" s="1" t="s">
        <v>5524</v>
      </c>
      <c r="D2530" s="93">
        <v>143.69999999999999</v>
      </c>
      <c r="E2530" s="29">
        <v>9179</v>
      </c>
      <c r="F2530" s="26">
        <v>9</v>
      </c>
      <c r="G2530" s="94">
        <v>3.415</v>
      </c>
      <c r="H2530" s="95">
        <f t="shared" si="39"/>
        <v>13093.512245241905</v>
      </c>
    </row>
    <row r="2531" spans="1:8" x14ac:dyDescent="0.25">
      <c r="A2531" s="1" t="s">
        <v>48</v>
      </c>
      <c r="B2531" s="1" t="s">
        <v>5525</v>
      </c>
      <c r="C2531" s="1" t="s">
        <v>5526</v>
      </c>
      <c r="D2531" s="93">
        <v>59.2</v>
      </c>
      <c r="E2531" s="29">
        <v>8046</v>
      </c>
      <c r="F2531" s="26">
        <v>2</v>
      </c>
      <c r="G2531" s="94">
        <v>1.1659999999999999</v>
      </c>
      <c r="H2531" s="95">
        <f t="shared" si="39"/>
        <v>3918.7599374663464</v>
      </c>
    </row>
    <row r="2532" spans="1:8" x14ac:dyDescent="0.25">
      <c r="A2532" s="1" t="s">
        <v>48</v>
      </c>
      <c r="B2532" s="1" t="s">
        <v>5527</v>
      </c>
      <c r="C2532" s="1" t="s">
        <v>5528</v>
      </c>
      <c r="D2532" s="93">
        <v>97</v>
      </c>
      <c r="E2532" s="29">
        <v>11074</v>
      </c>
      <c r="F2532" s="26">
        <v>5</v>
      </c>
      <c r="G2532" s="94">
        <v>1.8480000000000001</v>
      </c>
      <c r="H2532" s="95">
        <f t="shared" si="39"/>
        <v>8548.2372443126442</v>
      </c>
    </row>
    <row r="2533" spans="1:8" x14ac:dyDescent="0.25">
      <c r="A2533" s="1" t="s">
        <v>48</v>
      </c>
      <c r="B2533" s="1" t="s">
        <v>5529</v>
      </c>
      <c r="C2533" s="1" t="s">
        <v>5530</v>
      </c>
      <c r="D2533" s="93">
        <v>149</v>
      </c>
      <c r="E2533" s="29">
        <v>9169</v>
      </c>
      <c r="F2533" s="26">
        <v>10</v>
      </c>
      <c r="G2533" s="94">
        <v>3.9809999999999999</v>
      </c>
      <c r="H2533" s="95">
        <f t="shared" si="39"/>
        <v>15246.994061488827</v>
      </c>
    </row>
    <row r="2534" spans="1:8" x14ac:dyDescent="0.25">
      <c r="A2534" s="1" t="s">
        <v>48</v>
      </c>
      <c r="B2534" s="1" t="s">
        <v>5531</v>
      </c>
      <c r="C2534" s="1" t="s">
        <v>5532</v>
      </c>
      <c r="D2534" s="93">
        <v>92.2</v>
      </c>
      <c r="E2534" s="29">
        <v>7966</v>
      </c>
      <c r="F2534" s="26">
        <v>5</v>
      </c>
      <c r="G2534" s="94">
        <v>1.8480000000000001</v>
      </c>
      <c r="H2534" s="95">
        <f t="shared" si="39"/>
        <v>6149.1112414840645</v>
      </c>
    </row>
    <row r="2535" spans="1:8" x14ac:dyDescent="0.25">
      <c r="A2535" s="1" t="s">
        <v>48</v>
      </c>
      <c r="B2535" s="1" t="s">
        <v>5533</v>
      </c>
      <c r="C2535" s="1" t="s">
        <v>5534</v>
      </c>
      <c r="D2535" s="93">
        <v>172.8</v>
      </c>
      <c r="E2535" s="29">
        <v>7507</v>
      </c>
      <c r="F2535" s="26">
        <v>12</v>
      </c>
      <c r="G2535" s="94">
        <v>5.4119999999999999</v>
      </c>
      <c r="H2535" s="95">
        <f t="shared" si="39"/>
        <v>16970.486188467556</v>
      </c>
    </row>
    <row r="2536" spans="1:8" x14ac:dyDescent="0.25">
      <c r="A2536" s="1" t="s">
        <v>48</v>
      </c>
      <c r="B2536" s="1" t="s">
        <v>5535</v>
      </c>
      <c r="C2536" s="1" t="s">
        <v>5536</v>
      </c>
      <c r="D2536" s="93">
        <v>105</v>
      </c>
      <c r="E2536" s="29">
        <v>7100</v>
      </c>
      <c r="F2536" s="26">
        <v>6</v>
      </c>
      <c r="G2536" s="94">
        <v>2.1539999999999999</v>
      </c>
      <c r="H2536" s="95">
        <f t="shared" si="39"/>
        <v>6388.1356330226236</v>
      </c>
    </row>
    <row r="2537" spans="1:8" x14ac:dyDescent="0.25">
      <c r="A2537" s="1" t="s">
        <v>48</v>
      </c>
      <c r="B2537" s="1" t="s">
        <v>5537</v>
      </c>
      <c r="C2537" s="1" t="s">
        <v>5538</v>
      </c>
      <c r="D2537" s="93">
        <v>83.6</v>
      </c>
      <c r="E2537" s="29">
        <v>7690</v>
      </c>
      <c r="F2537" s="26">
        <v>4</v>
      </c>
      <c r="G2537" s="94">
        <v>1.585</v>
      </c>
      <c r="H2537" s="95">
        <f t="shared" si="39"/>
        <v>5091.2648190357404</v>
      </c>
    </row>
    <row r="2538" spans="1:8" x14ac:dyDescent="0.25">
      <c r="A2538" s="1" t="s">
        <v>48</v>
      </c>
      <c r="B2538" s="1" t="s">
        <v>5539</v>
      </c>
      <c r="C2538" s="1" t="s">
        <v>5540</v>
      </c>
      <c r="D2538" s="93">
        <v>100.7</v>
      </c>
      <c r="E2538" s="29">
        <v>9333</v>
      </c>
      <c r="F2538" s="26">
        <v>6</v>
      </c>
      <c r="G2538" s="94">
        <v>2.1539999999999999</v>
      </c>
      <c r="H2538" s="95">
        <f t="shared" si="39"/>
        <v>8397.2492764788931</v>
      </c>
    </row>
    <row r="2539" spans="1:8" x14ac:dyDescent="0.25">
      <c r="A2539" s="1" t="s">
        <v>48</v>
      </c>
      <c r="B2539" s="1" t="s">
        <v>5541</v>
      </c>
      <c r="C2539" s="1" t="s">
        <v>5542</v>
      </c>
      <c r="D2539" s="93">
        <v>149.1</v>
      </c>
      <c r="E2539" s="29">
        <v>10145</v>
      </c>
      <c r="F2539" s="26">
        <v>10</v>
      </c>
      <c r="G2539" s="94">
        <v>3.9809999999999999</v>
      </c>
      <c r="H2539" s="95">
        <f t="shared" si="39"/>
        <v>16869.969980783524</v>
      </c>
    </row>
    <row r="2540" spans="1:8" x14ac:dyDescent="0.25">
      <c r="A2540" s="1" t="s">
        <v>48</v>
      </c>
      <c r="B2540" s="1" t="s">
        <v>5543</v>
      </c>
      <c r="C2540" s="1" t="s">
        <v>5544</v>
      </c>
      <c r="D2540" s="93">
        <v>163.9</v>
      </c>
      <c r="E2540" s="29">
        <v>10220</v>
      </c>
      <c r="F2540" s="26">
        <v>11</v>
      </c>
      <c r="G2540" s="94">
        <v>4.6420000000000003</v>
      </c>
      <c r="H2540" s="95">
        <f t="shared" si="39"/>
        <v>19816.461723277902</v>
      </c>
    </row>
    <row r="2541" spans="1:8" x14ac:dyDescent="0.25">
      <c r="A2541" s="1" t="s">
        <v>48</v>
      </c>
      <c r="B2541" s="1" t="s">
        <v>5545</v>
      </c>
      <c r="C2541" s="1" t="s">
        <v>5546</v>
      </c>
      <c r="D2541" s="93">
        <v>94.6</v>
      </c>
      <c r="E2541" s="29">
        <v>8490</v>
      </c>
      <c r="F2541" s="26">
        <v>5</v>
      </c>
      <c r="G2541" s="94">
        <v>1.8480000000000001</v>
      </c>
      <c r="H2541" s="95">
        <f t="shared" si="39"/>
        <v>6553.597092668806</v>
      </c>
    </row>
    <row r="2542" spans="1:8" x14ac:dyDescent="0.25">
      <c r="A2542" s="1" t="s">
        <v>48</v>
      </c>
      <c r="B2542" s="1" t="s">
        <v>5547</v>
      </c>
      <c r="C2542" s="1" t="s">
        <v>5548</v>
      </c>
      <c r="D2542" s="93">
        <v>141.9</v>
      </c>
      <c r="E2542" s="29">
        <v>8283</v>
      </c>
      <c r="F2542" s="26">
        <v>9</v>
      </c>
      <c r="G2542" s="94">
        <v>3.415</v>
      </c>
      <c r="H2542" s="95">
        <f t="shared" si="39"/>
        <v>11815.400580383344</v>
      </c>
    </row>
    <row r="2543" spans="1:8" x14ac:dyDescent="0.25">
      <c r="A2543" s="1" t="s">
        <v>48</v>
      </c>
      <c r="B2543" s="1" t="s">
        <v>5549</v>
      </c>
      <c r="C2543" s="1" t="s">
        <v>5550</v>
      </c>
      <c r="D2543" s="93">
        <v>80</v>
      </c>
      <c r="E2543" s="29">
        <v>12524</v>
      </c>
      <c r="F2543" s="26">
        <v>4</v>
      </c>
      <c r="G2543" s="94">
        <v>1.585</v>
      </c>
      <c r="H2543" s="95">
        <f t="shared" si="39"/>
        <v>8291.6775804426034</v>
      </c>
    </row>
    <row r="2544" spans="1:8" x14ac:dyDescent="0.25">
      <c r="A2544" s="1" t="s">
        <v>48</v>
      </c>
      <c r="B2544" s="1" t="s">
        <v>5551</v>
      </c>
      <c r="C2544" s="1" t="s">
        <v>5552</v>
      </c>
      <c r="D2544" s="93">
        <v>84.1</v>
      </c>
      <c r="E2544" s="29">
        <v>7946</v>
      </c>
      <c r="F2544" s="26">
        <v>4</v>
      </c>
      <c r="G2544" s="94">
        <v>1.585</v>
      </c>
      <c r="H2544" s="95">
        <f t="shared" si="39"/>
        <v>5260.7529586551364</v>
      </c>
    </row>
    <row r="2545" spans="1:8" x14ac:dyDescent="0.25">
      <c r="A2545" s="1" t="s">
        <v>48</v>
      </c>
      <c r="B2545" s="1" t="s">
        <v>5553</v>
      </c>
      <c r="C2545" s="1" t="s">
        <v>5554</v>
      </c>
      <c r="D2545" s="93">
        <v>87.3</v>
      </c>
      <c r="E2545" s="29">
        <v>9361</v>
      </c>
      <c r="F2545" s="26">
        <v>5</v>
      </c>
      <c r="G2545" s="94">
        <v>1.8480000000000001</v>
      </c>
      <c r="H2545" s="95">
        <f t="shared" si="39"/>
        <v>7225.939032328939</v>
      </c>
    </row>
    <row r="2546" spans="1:8" x14ac:dyDescent="0.25">
      <c r="A2546" s="1" t="s">
        <v>48</v>
      </c>
      <c r="B2546" s="1" t="s">
        <v>5555</v>
      </c>
      <c r="C2546" s="1" t="s">
        <v>5556</v>
      </c>
      <c r="D2546" s="93">
        <v>66.900000000000006</v>
      </c>
      <c r="E2546" s="29">
        <v>6406</v>
      </c>
      <c r="F2546" s="26">
        <v>3</v>
      </c>
      <c r="G2546" s="94">
        <v>1.359</v>
      </c>
      <c r="H2546" s="95">
        <f t="shared" si="39"/>
        <v>3636.4403821079181</v>
      </c>
    </row>
    <row r="2547" spans="1:8" x14ac:dyDescent="0.25">
      <c r="A2547" s="1" t="s">
        <v>48</v>
      </c>
      <c r="B2547" s="1" t="s">
        <v>5557</v>
      </c>
      <c r="C2547" s="1" t="s">
        <v>5558</v>
      </c>
      <c r="D2547" s="93">
        <v>54.1</v>
      </c>
      <c r="E2547" s="29">
        <v>6101</v>
      </c>
      <c r="F2547" s="26">
        <v>2</v>
      </c>
      <c r="G2547" s="94">
        <v>1.1659999999999999</v>
      </c>
      <c r="H2547" s="95">
        <f t="shared" si="39"/>
        <v>2971.4584114444674</v>
      </c>
    </row>
    <row r="2548" spans="1:8" x14ac:dyDescent="0.25">
      <c r="A2548" s="1" t="s">
        <v>51</v>
      </c>
      <c r="B2548" s="1" t="s">
        <v>5559</v>
      </c>
      <c r="C2548" s="1" t="s">
        <v>5560</v>
      </c>
      <c r="D2548" s="93">
        <v>112.6</v>
      </c>
      <c r="E2548" s="29">
        <v>9365</v>
      </c>
      <c r="F2548" s="26">
        <v>7</v>
      </c>
      <c r="G2548" s="94">
        <v>2.512</v>
      </c>
      <c r="H2548" s="95">
        <f t="shared" si="39"/>
        <v>9826.4692083239352</v>
      </c>
    </row>
    <row r="2549" spans="1:8" x14ac:dyDescent="0.25">
      <c r="A2549" s="1" t="s">
        <v>51</v>
      </c>
      <c r="B2549" s="1" t="s">
        <v>5561</v>
      </c>
      <c r="C2549" s="1" t="s">
        <v>5562</v>
      </c>
      <c r="D2549" s="93">
        <v>87.8</v>
      </c>
      <c r="E2549" s="29">
        <v>8593</v>
      </c>
      <c r="F2549" s="26">
        <v>5</v>
      </c>
      <c r="G2549" s="94">
        <v>1.8480000000000001</v>
      </c>
      <c r="H2549" s="95">
        <f t="shared" si="39"/>
        <v>6633.1048076917614</v>
      </c>
    </row>
    <row r="2550" spans="1:8" x14ac:dyDescent="0.25">
      <c r="A2550" s="1" t="s">
        <v>51</v>
      </c>
      <c r="B2550" s="1" t="s">
        <v>5563</v>
      </c>
      <c r="C2550" s="1" t="s">
        <v>5564</v>
      </c>
      <c r="D2550" s="93">
        <v>135</v>
      </c>
      <c r="E2550" s="29">
        <v>9062</v>
      </c>
      <c r="F2550" s="26">
        <v>9</v>
      </c>
      <c r="G2550" s="94">
        <v>3.415</v>
      </c>
      <c r="H2550" s="95">
        <f t="shared" si="39"/>
        <v>12926.615967576223</v>
      </c>
    </row>
    <row r="2551" spans="1:8" x14ac:dyDescent="0.25">
      <c r="A2551" s="1" t="s">
        <v>51</v>
      </c>
      <c r="B2551" s="1" t="s">
        <v>5565</v>
      </c>
      <c r="C2551" s="1" t="s">
        <v>5566</v>
      </c>
      <c r="D2551" s="93">
        <v>119.4</v>
      </c>
      <c r="E2551" s="29">
        <v>7540</v>
      </c>
      <c r="F2551" s="26">
        <v>7</v>
      </c>
      <c r="G2551" s="94">
        <v>2.512</v>
      </c>
      <c r="H2551" s="95">
        <f t="shared" si="39"/>
        <v>7911.5406119340587</v>
      </c>
    </row>
    <row r="2552" spans="1:8" x14ac:dyDescent="0.25">
      <c r="A2552" s="1" t="s">
        <v>51</v>
      </c>
      <c r="B2552" s="1" t="s">
        <v>5567</v>
      </c>
      <c r="C2552" s="1" t="s">
        <v>5568</v>
      </c>
      <c r="D2552" s="93">
        <v>143.1</v>
      </c>
      <c r="E2552" s="29">
        <v>8773</v>
      </c>
      <c r="F2552" s="26">
        <v>9</v>
      </c>
      <c r="G2552" s="94">
        <v>3.415</v>
      </c>
      <c r="H2552" s="95">
        <f t="shared" si="39"/>
        <v>12514.367897102871</v>
      </c>
    </row>
    <row r="2553" spans="1:8" x14ac:dyDescent="0.25">
      <c r="A2553" s="1" t="s">
        <v>51</v>
      </c>
      <c r="B2553" s="1" t="s">
        <v>5569</v>
      </c>
      <c r="C2553" s="1" t="s">
        <v>5570</v>
      </c>
      <c r="D2553" s="93">
        <v>193.8</v>
      </c>
      <c r="E2553" s="29">
        <v>8439</v>
      </c>
      <c r="F2553" s="26">
        <v>14</v>
      </c>
      <c r="G2553" s="94">
        <v>7.3559999999999999</v>
      </c>
      <c r="H2553" s="95">
        <f t="shared" si="39"/>
        <v>25930.016211023394</v>
      </c>
    </row>
    <row r="2554" spans="1:8" x14ac:dyDescent="0.25">
      <c r="A2554" s="1" t="s">
        <v>51</v>
      </c>
      <c r="B2554" s="1" t="s">
        <v>5571</v>
      </c>
      <c r="C2554" s="1" t="s">
        <v>5572</v>
      </c>
      <c r="D2554" s="93">
        <v>160.6</v>
      </c>
      <c r="E2554" s="29">
        <v>8371</v>
      </c>
      <c r="F2554" s="26">
        <v>11</v>
      </c>
      <c r="G2554" s="94">
        <v>4.6420000000000003</v>
      </c>
      <c r="H2554" s="95">
        <f t="shared" si="39"/>
        <v>16231.272121874685</v>
      </c>
    </row>
    <row r="2555" spans="1:8" x14ac:dyDescent="0.25">
      <c r="A2555" s="1" t="s">
        <v>51</v>
      </c>
      <c r="B2555" s="1" t="s">
        <v>5573</v>
      </c>
      <c r="C2555" s="1" t="s">
        <v>5574</v>
      </c>
      <c r="D2555" s="93">
        <v>187.9</v>
      </c>
      <c r="E2555" s="29">
        <v>10133</v>
      </c>
      <c r="F2555" s="26">
        <v>13</v>
      </c>
      <c r="G2555" s="94">
        <v>6.3090000000000002</v>
      </c>
      <c r="H2555" s="95">
        <f t="shared" si="39"/>
        <v>26703.528485010505</v>
      </c>
    </row>
    <row r="2556" spans="1:8" x14ac:dyDescent="0.25">
      <c r="A2556" s="1" t="s">
        <v>51</v>
      </c>
      <c r="B2556" s="1" t="s">
        <v>5575</v>
      </c>
      <c r="C2556" s="1" t="s">
        <v>5576</v>
      </c>
      <c r="D2556" s="93">
        <v>184.7</v>
      </c>
      <c r="E2556" s="29">
        <v>10223</v>
      </c>
      <c r="F2556" s="26">
        <v>13</v>
      </c>
      <c r="G2556" s="94">
        <v>6.3090000000000002</v>
      </c>
      <c r="H2556" s="95">
        <f t="shared" si="39"/>
        <v>26940.705783308244</v>
      </c>
    </row>
    <row r="2557" spans="1:8" x14ac:dyDescent="0.25">
      <c r="A2557" s="1" t="s">
        <v>51</v>
      </c>
      <c r="B2557" s="1" t="s">
        <v>5577</v>
      </c>
      <c r="C2557" s="1" t="s">
        <v>5578</v>
      </c>
      <c r="D2557" s="93">
        <v>85.7</v>
      </c>
      <c r="E2557" s="29">
        <v>8131</v>
      </c>
      <c r="F2557" s="26">
        <v>5</v>
      </c>
      <c r="G2557" s="94">
        <v>1.8480000000000001</v>
      </c>
      <c r="H2557" s="95">
        <f t="shared" si="39"/>
        <v>6276.4779694334584</v>
      </c>
    </row>
    <row r="2558" spans="1:8" x14ac:dyDescent="0.25">
      <c r="A2558" s="1" t="s">
        <v>51</v>
      </c>
      <c r="B2558" s="1" t="s">
        <v>5579</v>
      </c>
      <c r="C2558" s="1" t="s">
        <v>5580</v>
      </c>
      <c r="D2558" s="93">
        <v>165.2</v>
      </c>
      <c r="E2558" s="29">
        <v>9932</v>
      </c>
      <c r="F2558" s="26">
        <v>11</v>
      </c>
      <c r="G2558" s="94">
        <v>4.6420000000000003</v>
      </c>
      <c r="H2558" s="95">
        <f t="shared" si="39"/>
        <v>19258.033056320561</v>
      </c>
    </row>
    <row r="2559" spans="1:8" x14ac:dyDescent="0.25">
      <c r="A2559" s="1" t="s">
        <v>51</v>
      </c>
      <c r="B2559" s="1" t="s">
        <v>5581</v>
      </c>
      <c r="C2559" s="1" t="s">
        <v>5582</v>
      </c>
      <c r="D2559" s="93">
        <v>118.9</v>
      </c>
      <c r="E2559" s="29">
        <v>7162</v>
      </c>
      <c r="F2559" s="26">
        <v>7</v>
      </c>
      <c r="G2559" s="94">
        <v>2.512</v>
      </c>
      <c r="H2559" s="95">
        <f t="shared" si="39"/>
        <v>7514.9143053941289</v>
      </c>
    </row>
    <row r="2560" spans="1:8" x14ac:dyDescent="0.25">
      <c r="A2560" s="1" t="s">
        <v>51</v>
      </c>
      <c r="B2560" s="1" t="s">
        <v>5583</v>
      </c>
      <c r="C2560" s="1" t="s">
        <v>5584</v>
      </c>
      <c r="D2560" s="93">
        <v>88.2</v>
      </c>
      <c r="E2560" s="29">
        <v>7785</v>
      </c>
      <c r="F2560" s="26">
        <v>5</v>
      </c>
      <c r="G2560" s="94">
        <v>1.8480000000000001</v>
      </c>
      <c r="H2560" s="95">
        <f t="shared" si="39"/>
        <v>6009.3938005213959</v>
      </c>
    </row>
    <row r="2561" spans="1:8" x14ac:dyDescent="0.25">
      <c r="A2561" s="1" t="s">
        <v>51</v>
      </c>
      <c r="B2561" s="1" t="s">
        <v>5585</v>
      </c>
      <c r="C2561" s="1" t="s">
        <v>5586</v>
      </c>
      <c r="D2561" s="93">
        <v>140.19999999999999</v>
      </c>
      <c r="E2561" s="29">
        <v>6954</v>
      </c>
      <c r="F2561" s="26">
        <v>9</v>
      </c>
      <c r="G2561" s="94">
        <v>3.415</v>
      </c>
      <c r="H2561" s="95">
        <f t="shared" si="39"/>
        <v>9919.6300417705861</v>
      </c>
    </row>
    <row r="2562" spans="1:8" x14ac:dyDescent="0.25">
      <c r="A2562" s="1" t="s">
        <v>51</v>
      </c>
      <c r="B2562" s="1" t="s">
        <v>5587</v>
      </c>
      <c r="C2562" s="1" t="s">
        <v>5588</v>
      </c>
      <c r="D2562" s="93">
        <v>152.80000000000001</v>
      </c>
      <c r="E2562" s="29">
        <v>5809</v>
      </c>
      <c r="F2562" s="26">
        <v>10</v>
      </c>
      <c r="G2562" s="94">
        <v>3.9809999999999999</v>
      </c>
      <c r="H2562" s="95">
        <f t="shared" si="39"/>
        <v>9659.6999130972399</v>
      </c>
    </row>
    <row r="2563" spans="1:8" x14ac:dyDescent="0.25">
      <c r="A2563" s="1" t="s">
        <v>51</v>
      </c>
      <c r="B2563" s="1" t="s">
        <v>5589</v>
      </c>
      <c r="C2563" s="1" t="s">
        <v>5590</v>
      </c>
      <c r="D2563" s="93">
        <v>126.1</v>
      </c>
      <c r="E2563" s="29">
        <v>6094</v>
      </c>
      <c r="F2563" s="26">
        <v>8</v>
      </c>
      <c r="G2563" s="94">
        <v>2.9289999999999998</v>
      </c>
      <c r="H2563" s="95">
        <f t="shared" si="39"/>
        <v>7455.759703273121</v>
      </c>
    </row>
    <row r="2564" spans="1:8" x14ac:dyDescent="0.25">
      <c r="A2564" s="1" t="s">
        <v>51</v>
      </c>
      <c r="B2564" s="1" t="s">
        <v>5591</v>
      </c>
      <c r="C2564" s="1" t="s">
        <v>5592</v>
      </c>
      <c r="D2564" s="93">
        <v>110.4</v>
      </c>
      <c r="E2564" s="29">
        <v>9086</v>
      </c>
      <c r="F2564" s="26">
        <v>7</v>
      </c>
      <c r="G2564" s="94">
        <v>2.512</v>
      </c>
      <c r="H2564" s="95">
        <f t="shared" si="39"/>
        <v>9533.7212201635084</v>
      </c>
    </row>
    <row r="2565" spans="1:8" x14ac:dyDescent="0.25">
      <c r="A2565" s="1" t="s">
        <v>51</v>
      </c>
      <c r="B2565" s="1" t="s">
        <v>5593</v>
      </c>
      <c r="C2565" s="1" t="s">
        <v>5594</v>
      </c>
      <c r="D2565" s="93">
        <v>79.599999999999994</v>
      </c>
      <c r="E2565" s="29">
        <v>6261</v>
      </c>
      <c r="F2565" s="26">
        <v>4</v>
      </c>
      <c r="G2565" s="94">
        <v>1.585</v>
      </c>
      <c r="H2565" s="95">
        <f t="shared" si="39"/>
        <v>4145.1767271759136</v>
      </c>
    </row>
    <row r="2566" spans="1:8" x14ac:dyDescent="0.25">
      <c r="A2566" s="1" t="s">
        <v>54</v>
      </c>
      <c r="B2566" s="1" t="s">
        <v>5595</v>
      </c>
      <c r="C2566" s="1" t="s">
        <v>5596</v>
      </c>
      <c r="D2566" s="93">
        <v>118.8</v>
      </c>
      <c r="E2566" s="29">
        <v>7692</v>
      </c>
      <c r="F2566" s="26">
        <v>7</v>
      </c>
      <c r="G2566" s="94">
        <v>2.512</v>
      </c>
      <c r="H2566" s="95">
        <f t="shared" ref="H2566:H2629" si="40">E2566*G2566*$E$6797/SUMPRODUCT($E$5:$E$6795,$G$5:$G$6795)</f>
        <v>8071.0305553046128</v>
      </c>
    </row>
    <row r="2567" spans="1:8" x14ac:dyDescent="0.25">
      <c r="A2567" s="1" t="s">
        <v>54</v>
      </c>
      <c r="B2567" s="1" t="s">
        <v>5597</v>
      </c>
      <c r="C2567" s="1" t="s">
        <v>5598</v>
      </c>
      <c r="D2567" s="93">
        <v>142.80000000000001</v>
      </c>
      <c r="E2567" s="29">
        <v>8245</v>
      </c>
      <c r="F2567" s="26">
        <v>9</v>
      </c>
      <c r="G2567" s="94">
        <v>3.415</v>
      </c>
      <c r="H2567" s="95">
        <f t="shared" si="40"/>
        <v>11761.194951739788</v>
      </c>
    </row>
    <row r="2568" spans="1:8" x14ac:dyDescent="0.25">
      <c r="A2568" s="1" t="s">
        <v>54</v>
      </c>
      <c r="B2568" s="1" t="s">
        <v>5599</v>
      </c>
      <c r="C2568" s="1" t="s">
        <v>5600</v>
      </c>
      <c r="D2568" s="93">
        <v>119.1</v>
      </c>
      <c r="E2568" s="29">
        <v>7942</v>
      </c>
      <c r="F2568" s="26">
        <v>7</v>
      </c>
      <c r="G2568" s="94">
        <v>2.512</v>
      </c>
      <c r="H2568" s="95">
        <f t="shared" si="40"/>
        <v>8333.3495411114454</v>
      </c>
    </row>
    <row r="2569" spans="1:8" x14ac:dyDescent="0.25">
      <c r="A2569" s="1" t="s">
        <v>54</v>
      </c>
      <c r="B2569" s="1" t="s">
        <v>5601</v>
      </c>
      <c r="C2569" s="1" t="s">
        <v>5602</v>
      </c>
      <c r="D2569" s="93">
        <v>140.19999999999999</v>
      </c>
      <c r="E2569" s="29">
        <v>8418</v>
      </c>
      <c r="F2569" s="26">
        <v>9</v>
      </c>
      <c r="G2569" s="94">
        <v>3.415</v>
      </c>
      <c r="H2569" s="95">
        <f t="shared" si="40"/>
        <v>12007.973208459132</v>
      </c>
    </row>
    <row r="2570" spans="1:8" x14ac:dyDescent="0.25">
      <c r="A2570" s="1" t="s">
        <v>54</v>
      </c>
      <c r="B2570" s="1" t="s">
        <v>5603</v>
      </c>
      <c r="C2570" s="1" t="s">
        <v>5604</v>
      </c>
      <c r="D2570" s="93">
        <v>109.1</v>
      </c>
      <c r="E2570" s="29">
        <v>6202</v>
      </c>
      <c r="F2570" s="26">
        <v>6</v>
      </c>
      <c r="G2570" s="94">
        <v>2.1539999999999999</v>
      </c>
      <c r="H2570" s="95">
        <f t="shared" si="40"/>
        <v>5580.1714360572278</v>
      </c>
    </row>
    <row r="2571" spans="1:8" x14ac:dyDescent="0.25">
      <c r="A2571" s="1" t="s">
        <v>54</v>
      </c>
      <c r="B2571" s="1" t="s">
        <v>5605</v>
      </c>
      <c r="C2571" s="1" t="s">
        <v>5606</v>
      </c>
      <c r="D2571" s="93">
        <v>220.5</v>
      </c>
      <c r="E2571" s="29">
        <v>6437</v>
      </c>
      <c r="F2571" s="26">
        <v>15</v>
      </c>
      <c r="G2571" s="94">
        <v>8.577</v>
      </c>
      <c r="H2571" s="95">
        <f t="shared" si="40"/>
        <v>23061.576897968298</v>
      </c>
    </row>
    <row r="2572" spans="1:8" x14ac:dyDescent="0.25">
      <c r="A2572" s="1" t="s">
        <v>54</v>
      </c>
      <c r="B2572" s="1" t="s">
        <v>5607</v>
      </c>
      <c r="C2572" s="1" t="s">
        <v>5608</v>
      </c>
      <c r="D2572" s="93">
        <v>221.7</v>
      </c>
      <c r="E2572" s="29">
        <v>5838</v>
      </c>
      <c r="F2572" s="26">
        <v>15</v>
      </c>
      <c r="G2572" s="94">
        <v>8.577</v>
      </c>
      <c r="H2572" s="95">
        <f t="shared" si="40"/>
        <v>20915.564071825218</v>
      </c>
    </row>
    <row r="2573" spans="1:8" x14ac:dyDescent="0.25">
      <c r="A2573" s="1" t="s">
        <v>54</v>
      </c>
      <c r="B2573" s="1" t="s">
        <v>5609</v>
      </c>
      <c r="C2573" s="1" t="s">
        <v>5610</v>
      </c>
      <c r="D2573" s="93">
        <v>265.10000000000002</v>
      </c>
      <c r="E2573" s="29">
        <v>7279</v>
      </c>
      <c r="F2573" s="26">
        <v>16</v>
      </c>
      <c r="G2573" s="94">
        <v>10</v>
      </c>
      <c r="H2573" s="95">
        <f t="shared" si="40"/>
        <v>30404.775440890629</v>
      </c>
    </row>
    <row r="2574" spans="1:8" x14ac:dyDescent="0.25">
      <c r="A2574" s="1" t="s">
        <v>54</v>
      </c>
      <c r="B2574" s="1" t="s">
        <v>5611</v>
      </c>
      <c r="C2574" s="1" t="s">
        <v>5612</v>
      </c>
      <c r="D2574" s="93">
        <v>139</v>
      </c>
      <c r="E2574" s="29">
        <v>8283</v>
      </c>
      <c r="F2574" s="26">
        <v>9</v>
      </c>
      <c r="G2574" s="94">
        <v>3.415</v>
      </c>
      <c r="H2574" s="95">
        <f t="shared" si="40"/>
        <v>11815.400580383344</v>
      </c>
    </row>
    <row r="2575" spans="1:8" x14ac:dyDescent="0.25">
      <c r="A2575" s="1" t="s">
        <v>54</v>
      </c>
      <c r="B2575" s="1" t="s">
        <v>5613</v>
      </c>
      <c r="C2575" s="1" t="s">
        <v>5614</v>
      </c>
      <c r="D2575" s="93">
        <v>245.5</v>
      </c>
      <c r="E2575" s="29">
        <v>7037</v>
      </c>
      <c r="F2575" s="26">
        <v>16</v>
      </c>
      <c r="G2575" s="94">
        <v>10</v>
      </c>
      <c r="H2575" s="95">
        <f t="shared" si="40"/>
        <v>29393.928393673221</v>
      </c>
    </row>
    <row r="2576" spans="1:8" x14ac:dyDescent="0.25">
      <c r="A2576" s="1" t="s">
        <v>54</v>
      </c>
      <c r="B2576" s="1" t="s">
        <v>5615</v>
      </c>
      <c r="C2576" s="1" t="s">
        <v>5616</v>
      </c>
      <c r="D2576" s="93">
        <v>176.8</v>
      </c>
      <c r="E2576" s="29">
        <v>7498</v>
      </c>
      <c r="F2576" s="26">
        <v>12</v>
      </c>
      <c r="G2576" s="94">
        <v>5.4119999999999999</v>
      </c>
      <c r="H2576" s="95">
        <f t="shared" si="40"/>
        <v>16950.140594262652</v>
      </c>
    </row>
    <row r="2577" spans="1:8" x14ac:dyDescent="0.25">
      <c r="A2577" s="1" t="s">
        <v>54</v>
      </c>
      <c r="B2577" s="1" t="s">
        <v>5617</v>
      </c>
      <c r="C2577" s="1" t="s">
        <v>5618</v>
      </c>
      <c r="D2577" s="93">
        <v>104.6</v>
      </c>
      <c r="E2577" s="29">
        <v>8045</v>
      </c>
      <c r="F2577" s="26">
        <v>6</v>
      </c>
      <c r="G2577" s="94">
        <v>2.1539999999999999</v>
      </c>
      <c r="H2577" s="95">
        <f t="shared" si="40"/>
        <v>7238.3874884038032</v>
      </c>
    </row>
    <row r="2578" spans="1:8" x14ac:dyDescent="0.25">
      <c r="A2578" s="1" t="s">
        <v>54</v>
      </c>
      <c r="B2578" s="1" t="s">
        <v>5619</v>
      </c>
      <c r="C2578" s="1" t="s">
        <v>5620</v>
      </c>
      <c r="D2578" s="93">
        <v>243.2</v>
      </c>
      <c r="E2578" s="29">
        <v>5772</v>
      </c>
      <c r="F2578" s="26">
        <v>16</v>
      </c>
      <c r="G2578" s="94">
        <v>10</v>
      </c>
      <c r="H2578" s="95">
        <f t="shared" si="40"/>
        <v>24109.95519230948</v>
      </c>
    </row>
    <row r="2579" spans="1:8" x14ac:dyDescent="0.25">
      <c r="A2579" s="1" t="s">
        <v>54</v>
      </c>
      <c r="B2579" s="1" t="s">
        <v>5621</v>
      </c>
      <c r="C2579" s="1" t="s">
        <v>5622</v>
      </c>
      <c r="D2579" s="93">
        <v>140.69999999999999</v>
      </c>
      <c r="E2579" s="29">
        <v>7115</v>
      </c>
      <c r="F2579" s="26">
        <v>9</v>
      </c>
      <c r="G2579" s="94">
        <v>3.415</v>
      </c>
      <c r="H2579" s="95">
        <f t="shared" si="40"/>
        <v>10149.29073154986</v>
      </c>
    </row>
    <row r="2580" spans="1:8" x14ac:dyDescent="0.25">
      <c r="A2580" s="1" t="s">
        <v>54</v>
      </c>
      <c r="B2580" s="1" t="s">
        <v>5623</v>
      </c>
      <c r="C2580" s="1" t="s">
        <v>5624</v>
      </c>
      <c r="D2580" s="93">
        <v>159.4</v>
      </c>
      <c r="E2580" s="29">
        <v>8257</v>
      </c>
      <c r="F2580" s="26">
        <v>11</v>
      </c>
      <c r="G2580" s="94">
        <v>4.6420000000000003</v>
      </c>
      <c r="H2580" s="95">
        <f t="shared" si="40"/>
        <v>16010.227441204073</v>
      </c>
    </row>
    <row r="2581" spans="1:8" x14ac:dyDescent="0.25">
      <c r="A2581" s="1" t="s">
        <v>54</v>
      </c>
      <c r="B2581" s="1" t="s">
        <v>5625</v>
      </c>
      <c r="C2581" s="1" t="s">
        <v>5626</v>
      </c>
      <c r="D2581" s="93">
        <v>126.5</v>
      </c>
      <c r="E2581" s="29">
        <v>7315</v>
      </c>
      <c r="F2581" s="26">
        <v>8</v>
      </c>
      <c r="G2581" s="94">
        <v>2.9289999999999998</v>
      </c>
      <c r="H2581" s="95">
        <f t="shared" si="40"/>
        <v>8949.6032539289263</v>
      </c>
    </row>
    <row r="2582" spans="1:8" x14ac:dyDescent="0.25">
      <c r="A2582" s="1" t="s">
        <v>54</v>
      </c>
      <c r="B2582" s="1" t="s">
        <v>5627</v>
      </c>
      <c r="C2582" s="1" t="s">
        <v>5628</v>
      </c>
      <c r="D2582" s="93">
        <v>177.6</v>
      </c>
      <c r="E2582" s="29">
        <v>8488</v>
      </c>
      <c r="F2582" s="26">
        <v>12</v>
      </c>
      <c r="G2582" s="94">
        <v>5.4119999999999999</v>
      </c>
      <c r="H2582" s="95">
        <f t="shared" si="40"/>
        <v>19188.155956801998</v>
      </c>
    </row>
    <row r="2583" spans="1:8" x14ac:dyDescent="0.25">
      <c r="A2583" s="1" t="s">
        <v>54</v>
      </c>
      <c r="B2583" s="1" t="s">
        <v>5629</v>
      </c>
      <c r="C2583" s="1" t="s">
        <v>5630</v>
      </c>
      <c r="D2583" s="93">
        <v>93.5</v>
      </c>
      <c r="E2583" s="29">
        <v>7989</v>
      </c>
      <c r="F2583" s="26">
        <v>5</v>
      </c>
      <c r="G2583" s="94">
        <v>1.8480000000000001</v>
      </c>
      <c r="H2583" s="95">
        <f t="shared" si="40"/>
        <v>6166.8653914406468</v>
      </c>
    </row>
    <row r="2584" spans="1:8" x14ac:dyDescent="0.25">
      <c r="A2584" s="1" t="s">
        <v>54</v>
      </c>
      <c r="B2584" s="1" t="s">
        <v>5631</v>
      </c>
      <c r="C2584" s="1" t="s">
        <v>5632</v>
      </c>
      <c r="D2584" s="93">
        <v>130.30000000000001</v>
      </c>
      <c r="E2584" s="29">
        <v>8124</v>
      </c>
      <c r="F2584" s="26">
        <v>8</v>
      </c>
      <c r="G2584" s="94">
        <v>2.9289999999999998</v>
      </c>
      <c r="H2584" s="95">
        <f t="shared" si="40"/>
        <v>9939.381658908902</v>
      </c>
    </row>
    <row r="2585" spans="1:8" x14ac:dyDescent="0.25">
      <c r="A2585" s="1" t="s">
        <v>114</v>
      </c>
      <c r="B2585" s="1" t="s">
        <v>5633</v>
      </c>
      <c r="C2585" s="1" t="s">
        <v>5634</v>
      </c>
      <c r="D2585" s="93">
        <v>128.1</v>
      </c>
      <c r="E2585" s="29">
        <v>11394</v>
      </c>
      <c r="F2585" s="26">
        <v>8</v>
      </c>
      <c r="G2585" s="94">
        <v>2.9289999999999998</v>
      </c>
      <c r="H2585" s="95">
        <f t="shared" si="40"/>
        <v>13940.092887937964</v>
      </c>
    </row>
    <row r="2586" spans="1:8" x14ac:dyDescent="0.25">
      <c r="A2586" s="1" t="s">
        <v>114</v>
      </c>
      <c r="B2586" s="1" t="s">
        <v>5635</v>
      </c>
      <c r="C2586" s="1" t="s">
        <v>5636</v>
      </c>
      <c r="D2586" s="93">
        <v>141.80000000000001</v>
      </c>
      <c r="E2586" s="29">
        <v>8359</v>
      </c>
      <c r="F2586" s="26">
        <v>9</v>
      </c>
      <c r="G2586" s="94">
        <v>3.415</v>
      </c>
      <c r="H2586" s="95">
        <f t="shared" si="40"/>
        <v>11923.811837670453</v>
      </c>
    </row>
    <row r="2587" spans="1:8" x14ac:dyDescent="0.25">
      <c r="A2587" s="1" t="s">
        <v>114</v>
      </c>
      <c r="B2587" s="1" t="s">
        <v>5637</v>
      </c>
      <c r="C2587" s="1" t="s">
        <v>5638</v>
      </c>
      <c r="D2587" s="93">
        <v>183.8</v>
      </c>
      <c r="E2587" s="29">
        <v>7551</v>
      </c>
      <c r="F2587" s="26">
        <v>13</v>
      </c>
      <c r="G2587" s="94">
        <v>6.3090000000000002</v>
      </c>
      <c r="H2587" s="95">
        <f t="shared" si="40"/>
        <v>19899.175327179943</v>
      </c>
    </row>
    <row r="2588" spans="1:8" x14ac:dyDescent="0.25">
      <c r="A2588" s="1" t="s">
        <v>114</v>
      </c>
      <c r="B2588" s="1" t="s">
        <v>5639</v>
      </c>
      <c r="C2588" s="1" t="s">
        <v>5640</v>
      </c>
      <c r="D2588" s="93">
        <v>206</v>
      </c>
      <c r="E2588" s="29">
        <v>8858</v>
      </c>
      <c r="F2588" s="26">
        <v>14</v>
      </c>
      <c r="G2588" s="94">
        <v>7.3559999999999999</v>
      </c>
      <c r="H2588" s="95">
        <f t="shared" si="40"/>
        <v>27217.452731039841</v>
      </c>
    </row>
    <row r="2589" spans="1:8" x14ac:dyDescent="0.25">
      <c r="A2589" s="1" t="s">
        <v>114</v>
      </c>
      <c r="B2589" s="1" t="s">
        <v>5641</v>
      </c>
      <c r="C2589" s="1" t="s">
        <v>5642</v>
      </c>
      <c r="D2589" s="93">
        <v>78.5</v>
      </c>
      <c r="E2589" s="29">
        <v>5359</v>
      </c>
      <c r="F2589" s="26">
        <v>4</v>
      </c>
      <c r="G2589" s="94">
        <v>1.585</v>
      </c>
      <c r="H2589" s="95">
        <f t="shared" si="40"/>
        <v>3547.9958602357001</v>
      </c>
    </row>
    <row r="2590" spans="1:8" x14ac:dyDescent="0.25">
      <c r="A2590" s="1" t="s">
        <v>114</v>
      </c>
      <c r="B2590" s="1" t="s">
        <v>5643</v>
      </c>
      <c r="C2590" s="1" t="s">
        <v>5644</v>
      </c>
      <c r="D2590" s="93">
        <v>104.1</v>
      </c>
      <c r="E2590" s="29">
        <v>7470</v>
      </c>
      <c r="F2590" s="26">
        <v>6</v>
      </c>
      <c r="G2590" s="94">
        <v>2.1539999999999999</v>
      </c>
      <c r="H2590" s="95">
        <f t="shared" si="40"/>
        <v>6721.0384758702803</v>
      </c>
    </row>
    <row r="2591" spans="1:8" x14ac:dyDescent="0.25">
      <c r="A2591" s="1" t="s">
        <v>114</v>
      </c>
      <c r="B2591" s="1" t="s">
        <v>5645</v>
      </c>
      <c r="C2591" s="1" t="s">
        <v>5646</v>
      </c>
      <c r="D2591" s="93">
        <v>93.3</v>
      </c>
      <c r="E2591" s="29">
        <v>6898</v>
      </c>
      <c r="F2591" s="26">
        <v>5</v>
      </c>
      <c r="G2591" s="94">
        <v>1.8480000000000001</v>
      </c>
      <c r="H2591" s="95">
        <f t="shared" si="40"/>
        <v>5324.7011478479881</v>
      </c>
    </row>
    <row r="2592" spans="1:8" x14ac:dyDescent="0.25">
      <c r="A2592" s="1" t="s">
        <v>114</v>
      </c>
      <c r="B2592" s="1" t="s">
        <v>5647</v>
      </c>
      <c r="C2592" s="1" t="s">
        <v>5648</v>
      </c>
      <c r="D2592" s="93">
        <v>171.6</v>
      </c>
      <c r="E2592" s="29">
        <v>10946</v>
      </c>
      <c r="F2592" s="26">
        <v>12</v>
      </c>
      <c r="G2592" s="94">
        <v>5.4119999999999999</v>
      </c>
      <c r="H2592" s="95">
        <f t="shared" si="40"/>
        <v>24744.763796318886</v>
      </c>
    </row>
    <row r="2593" spans="1:8" x14ac:dyDescent="0.25">
      <c r="A2593" s="1" t="s">
        <v>114</v>
      </c>
      <c r="B2593" s="1" t="s">
        <v>5649</v>
      </c>
      <c r="C2593" s="1" t="s">
        <v>5650</v>
      </c>
      <c r="D2593" s="93">
        <v>118</v>
      </c>
      <c r="E2593" s="29">
        <v>6949</v>
      </c>
      <c r="F2593" s="26">
        <v>7</v>
      </c>
      <c r="G2593" s="94">
        <v>2.512</v>
      </c>
      <c r="H2593" s="95">
        <f t="shared" si="40"/>
        <v>7291.4185294867075</v>
      </c>
    </row>
    <row r="2594" spans="1:8" x14ac:dyDescent="0.25">
      <c r="A2594" s="1" t="s">
        <v>114</v>
      </c>
      <c r="B2594" s="1" t="s">
        <v>5651</v>
      </c>
      <c r="C2594" s="1" t="s">
        <v>5652</v>
      </c>
      <c r="D2594" s="93">
        <v>131.9</v>
      </c>
      <c r="E2594" s="29">
        <v>7973</v>
      </c>
      <c r="F2594" s="26">
        <v>8</v>
      </c>
      <c r="G2594" s="94">
        <v>2.9289999999999998</v>
      </c>
      <c r="H2594" s="95">
        <f t="shared" si="40"/>
        <v>9754.6393361005248</v>
      </c>
    </row>
    <row r="2595" spans="1:8" x14ac:dyDescent="0.25">
      <c r="A2595" s="1" t="s">
        <v>114</v>
      </c>
      <c r="B2595" s="1" t="s">
        <v>5653</v>
      </c>
      <c r="C2595" s="1" t="s">
        <v>5654</v>
      </c>
      <c r="D2595" s="93">
        <v>146.4</v>
      </c>
      <c r="E2595" s="29">
        <v>7194</v>
      </c>
      <c r="F2595" s="26">
        <v>10</v>
      </c>
      <c r="G2595" s="94">
        <v>3.9809999999999999</v>
      </c>
      <c r="H2595" s="95">
        <f t="shared" si="40"/>
        <v>11962.795864145559</v>
      </c>
    </row>
    <row r="2596" spans="1:8" x14ac:dyDescent="0.25">
      <c r="A2596" s="1" t="s">
        <v>114</v>
      </c>
      <c r="B2596" s="1" t="s">
        <v>5655</v>
      </c>
      <c r="C2596" s="1" t="s">
        <v>5656</v>
      </c>
      <c r="D2596" s="93">
        <v>89.1</v>
      </c>
      <c r="E2596" s="29">
        <v>6954</v>
      </c>
      <c r="F2596" s="26">
        <v>5</v>
      </c>
      <c r="G2596" s="94">
        <v>1.8480000000000001</v>
      </c>
      <c r="H2596" s="95">
        <f t="shared" si="40"/>
        <v>5367.928643394449</v>
      </c>
    </row>
    <row r="2597" spans="1:8" x14ac:dyDescent="0.25">
      <c r="A2597" s="1" t="s">
        <v>114</v>
      </c>
      <c r="B2597" s="1" t="s">
        <v>5657</v>
      </c>
      <c r="C2597" s="1" t="s">
        <v>5658</v>
      </c>
      <c r="D2597" s="93">
        <v>77.400000000000006</v>
      </c>
      <c r="E2597" s="29">
        <v>7563</v>
      </c>
      <c r="F2597" s="26">
        <v>4</v>
      </c>
      <c r="G2597" s="94">
        <v>1.585</v>
      </c>
      <c r="H2597" s="95">
        <f t="shared" si="40"/>
        <v>5007.1828122714305</v>
      </c>
    </row>
    <row r="2598" spans="1:8" x14ac:dyDescent="0.25">
      <c r="A2598" s="1" t="s">
        <v>114</v>
      </c>
      <c r="B2598" s="1" t="s">
        <v>5659</v>
      </c>
      <c r="C2598" s="1" t="s">
        <v>5660</v>
      </c>
      <c r="D2598" s="93">
        <v>91.7</v>
      </c>
      <c r="E2598" s="29">
        <v>8283</v>
      </c>
      <c r="F2598" s="26">
        <v>5</v>
      </c>
      <c r="G2598" s="94">
        <v>1.8480000000000001</v>
      </c>
      <c r="H2598" s="95">
        <f t="shared" si="40"/>
        <v>6393.8097430595662</v>
      </c>
    </row>
    <row r="2599" spans="1:8" x14ac:dyDescent="0.25">
      <c r="A2599" s="1" t="s">
        <v>114</v>
      </c>
      <c r="B2599" s="1" t="s">
        <v>5661</v>
      </c>
      <c r="C2599" s="1" t="s">
        <v>5662</v>
      </c>
      <c r="D2599" s="93">
        <v>178.9</v>
      </c>
      <c r="E2599" s="29">
        <v>8989</v>
      </c>
      <c r="F2599" s="26">
        <v>12</v>
      </c>
      <c r="G2599" s="94">
        <v>5.4119999999999999</v>
      </c>
      <c r="H2599" s="95">
        <f t="shared" si="40"/>
        <v>20320.727367541607</v>
      </c>
    </row>
    <row r="2600" spans="1:8" x14ac:dyDescent="0.25">
      <c r="A2600" s="1" t="s">
        <v>114</v>
      </c>
      <c r="B2600" s="1" t="s">
        <v>5663</v>
      </c>
      <c r="C2600" s="1" t="s">
        <v>5664</v>
      </c>
      <c r="D2600" s="93">
        <v>103.4</v>
      </c>
      <c r="E2600" s="29">
        <v>7067</v>
      </c>
      <c r="F2600" s="26">
        <v>6</v>
      </c>
      <c r="G2600" s="94">
        <v>2.1539999999999999</v>
      </c>
      <c r="H2600" s="95">
        <f t="shared" si="40"/>
        <v>6358.4442983902654</v>
      </c>
    </row>
    <row r="2601" spans="1:8" x14ac:dyDescent="0.25">
      <c r="A2601" s="1" t="s">
        <v>114</v>
      </c>
      <c r="B2601" s="1" t="s">
        <v>5665</v>
      </c>
      <c r="C2601" s="1" t="s">
        <v>5666</v>
      </c>
      <c r="D2601" s="93">
        <v>172.9</v>
      </c>
      <c r="E2601" s="29">
        <v>8832</v>
      </c>
      <c r="F2601" s="26">
        <v>12</v>
      </c>
      <c r="G2601" s="94">
        <v>5.4119999999999999</v>
      </c>
      <c r="H2601" s="95">
        <f t="shared" si="40"/>
        <v>19965.809779744966</v>
      </c>
    </row>
    <row r="2602" spans="1:8" x14ac:dyDescent="0.25">
      <c r="A2602" s="1" t="s">
        <v>114</v>
      </c>
      <c r="B2602" s="1" t="s">
        <v>5667</v>
      </c>
      <c r="C2602" s="1" t="s">
        <v>5668</v>
      </c>
      <c r="D2602" s="93">
        <v>83.7</v>
      </c>
      <c r="E2602" s="29">
        <v>8481</v>
      </c>
      <c r="F2602" s="26">
        <v>4</v>
      </c>
      <c r="G2602" s="94">
        <v>1.585</v>
      </c>
      <c r="H2602" s="95">
        <f t="shared" si="40"/>
        <v>5614.9566879378572</v>
      </c>
    </row>
    <row r="2603" spans="1:8" x14ac:dyDescent="0.25">
      <c r="A2603" s="1" t="s">
        <v>114</v>
      </c>
      <c r="B2603" s="1" t="s">
        <v>5669</v>
      </c>
      <c r="C2603" s="1" t="s">
        <v>5670</v>
      </c>
      <c r="D2603" s="93">
        <v>114.5</v>
      </c>
      <c r="E2603" s="29">
        <v>7920</v>
      </c>
      <c r="F2603" s="26">
        <v>7</v>
      </c>
      <c r="G2603" s="94">
        <v>2.512</v>
      </c>
      <c r="H2603" s="95">
        <f t="shared" si="40"/>
        <v>8310.2654703604439</v>
      </c>
    </row>
    <row r="2604" spans="1:8" x14ac:dyDescent="0.25">
      <c r="A2604" s="1" t="s">
        <v>114</v>
      </c>
      <c r="B2604" s="1" t="s">
        <v>5671</v>
      </c>
      <c r="C2604" s="1" t="s">
        <v>5672</v>
      </c>
      <c r="D2604" s="93">
        <v>115.4</v>
      </c>
      <c r="E2604" s="29">
        <v>8488</v>
      </c>
      <c r="F2604" s="26">
        <v>7</v>
      </c>
      <c r="G2604" s="94">
        <v>2.512</v>
      </c>
      <c r="H2604" s="95">
        <f t="shared" si="40"/>
        <v>8906.2542061135664</v>
      </c>
    </row>
    <row r="2605" spans="1:8" x14ac:dyDescent="0.25">
      <c r="A2605" s="1" t="s">
        <v>114</v>
      </c>
      <c r="B2605" s="1" t="s">
        <v>5673</v>
      </c>
      <c r="C2605" s="1" t="s">
        <v>5674</v>
      </c>
      <c r="D2605" s="93">
        <v>152</v>
      </c>
      <c r="E2605" s="29">
        <v>7410</v>
      </c>
      <c r="F2605" s="26">
        <v>10</v>
      </c>
      <c r="G2605" s="94">
        <v>3.9809999999999999</v>
      </c>
      <c r="H2605" s="95">
        <f t="shared" si="40"/>
        <v>12321.979059399302</v>
      </c>
    </row>
    <row r="2606" spans="1:8" x14ac:dyDescent="0.25">
      <c r="A2606" s="1" t="s">
        <v>114</v>
      </c>
      <c r="B2606" s="1" t="s">
        <v>5675</v>
      </c>
      <c r="C2606" s="1" t="s">
        <v>5676</v>
      </c>
      <c r="D2606" s="93">
        <v>124.1</v>
      </c>
      <c r="E2606" s="29">
        <v>7834</v>
      </c>
      <c r="F2606" s="26">
        <v>8</v>
      </c>
      <c r="G2606" s="94">
        <v>2.9289999999999998</v>
      </c>
      <c r="H2606" s="95">
        <f t="shared" si="40"/>
        <v>9584.5785223895036</v>
      </c>
    </row>
    <row r="2607" spans="1:8" x14ac:dyDescent="0.25">
      <c r="A2607" s="1" t="s">
        <v>114</v>
      </c>
      <c r="B2607" s="1" t="s">
        <v>5677</v>
      </c>
      <c r="C2607" s="1" t="s">
        <v>5678</v>
      </c>
      <c r="D2607" s="93">
        <v>88.8</v>
      </c>
      <c r="E2607" s="29">
        <v>6943</v>
      </c>
      <c r="F2607" s="26">
        <v>5</v>
      </c>
      <c r="G2607" s="94">
        <v>1.8480000000000001</v>
      </c>
      <c r="H2607" s="95">
        <f t="shared" si="40"/>
        <v>5359.4375281978237</v>
      </c>
    </row>
    <row r="2608" spans="1:8" x14ac:dyDescent="0.25">
      <c r="A2608" s="1" t="s">
        <v>114</v>
      </c>
      <c r="B2608" s="1" t="s">
        <v>5679</v>
      </c>
      <c r="C2608" s="1" t="s">
        <v>5680</v>
      </c>
      <c r="D2608" s="93">
        <v>212.8</v>
      </c>
      <c r="E2608" s="29">
        <v>8516</v>
      </c>
      <c r="F2608" s="26">
        <v>15</v>
      </c>
      <c r="G2608" s="94">
        <v>8.577</v>
      </c>
      <c r="H2608" s="95">
        <f t="shared" si="40"/>
        <v>30509.925254481597</v>
      </c>
    </row>
    <row r="2609" spans="1:8" x14ac:dyDescent="0.25">
      <c r="A2609" s="1" t="s">
        <v>114</v>
      </c>
      <c r="B2609" s="1" t="s">
        <v>5681</v>
      </c>
      <c r="C2609" s="1" t="s">
        <v>5682</v>
      </c>
      <c r="D2609" s="93">
        <v>137.1</v>
      </c>
      <c r="E2609" s="29">
        <v>7602</v>
      </c>
      <c r="F2609" s="26">
        <v>9</v>
      </c>
      <c r="G2609" s="94">
        <v>3.415</v>
      </c>
      <c r="H2609" s="95">
        <f t="shared" si="40"/>
        <v>10843.978656534369</v>
      </c>
    </row>
    <row r="2610" spans="1:8" x14ac:dyDescent="0.25">
      <c r="A2610" s="1" t="s">
        <v>114</v>
      </c>
      <c r="B2610" s="1" t="s">
        <v>5683</v>
      </c>
      <c r="C2610" s="1" t="s">
        <v>5684</v>
      </c>
      <c r="D2610" s="93">
        <v>168.6</v>
      </c>
      <c r="E2610" s="29">
        <v>8458</v>
      </c>
      <c r="F2610" s="26">
        <v>11</v>
      </c>
      <c r="G2610" s="94">
        <v>4.6420000000000003</v>
      </c>
      <c r="H2610" s="95">
        <f t="shared" si="40"/>
        <v>16399.964115018047</v>
      </c>
    </row>
    <row r="2611" spans="1:8" x14ac:dyDescent="0.25">
      <c r="A2611" s="1" t="s">
        <v>114</v>
      </c>
      <c r="B2611" s="1" t="s">
        <v>5685</v>
      </c>
      <c r="C2611" s="1" t="s">
        <v>5686</v>
      </c>
      <c r="D2611" s="93">
        <v>136.5</v>
      </c>
      <c r="E2611" s="29">
        <v>7809</v>
      </c>
      <c r="F2611" s="26">
        <v>9</v>
      </c>
      <c r="G2611" s="94">
        <v>3.415</v>
      </c>
      <c r="H2611" s="95">
        <f t="shared" si="40"/>
        <v>11139.256686250577</v>
      </c>
    </row>
    <row r="2612" spans="1:8" x14ac:dyDescent="0.25">
      <c r="A2612" s="1" t="s">
        <v>114</v>
      </c>
      <c r="B2612" s="1" t="s">
        <v>5687</v>
      </c>
      <c r="C2612" s="1" t="s">
        <v>5688</v>
      </c>
      <c r="D2612" s="93">
        <v>109.7</v>
      </c>
      <c r="E2612" s="29">
        <v>7408</v>
      </c>
      <c r="F2612" s="26">
        <v>7</v>
      </c>
      <c r="G2612" s="94">
        <v>2.512</v>
      </c>
      <c r="H2612" s="95">
        <f t="shared" si="40"/>
        <v>7773.0361874280525</v>
      </c>
    </row>
    <row r="2613" spans="1:8" x14ac:dyDescent="0.25">
      <c r="A2613" s="1" t="s">
        <v>114</v>
      </c>
      <c r="B2613" s="1" t="s">
        <v>5689</v>
      </c>
      <c r="C2613" s="1" t="s">
        <v>5690</v>
      </c>
      <c r="D2613" s="93">
        <v>225.3</v>
      </c>
      <c r="E2613" s="29">
        <v>8985</v>
      </c>
      <c r="F2613" s="26">
        <v>16</v>
      </c>
      <c r="G2613" s="94">
        <v>10</v>
      </c>
      <c r="H2613" s="95">
        <f t="shared" si="40"/>
        <v>37530.829418381967</v>
      </c>
    </row>
    <row r="2614" spans="1:8" x14ac:dyDescent="0.25">
      <c r="A2614" s="1" t="s">
        <v>114</v>
      </c>
      <c r="B2614" s="1" t="s">
        <v>5691</v>
      </c>
      <c r="C2614" s="1" t="s">
        <v>5692</v>
      </c>
      <c r="D2614" s="93">
        <v>215.4</v>
      </c>
      <c r="E2614" s="29">
        <v>8420</v>
      </c>
      <c r="F2614" s="26">
        <v>15</v>
      </c>
      <c r="G2614" s="94">
        <v>8.577</v>
      </c>
      <c r="H2614" s="95">
        <f t="shared" si="40"/>
        <v>30165.989976835957</v>
      </c>
    </row>
    <row r="2615" spans="1:8" x14ac:dyDescent="0.25">
      <c r="A2615" s="1" t="s">
        <v>114</v>
      </c>
      <c r="B2615" s="1" t="s">
        <v>5693</v>
      </c>
      <c r="C2615" s="1" t="s">
        <v>5694</v>
      </c>
      <c r="D2615" s="93">
        <v>164.8</v>
      </c>
      <c r="E2615" s="29">
        <v>8072</v>
      </c>
      <c r="F2615" s="26">
        <v>11</v>
      </c>
      <c r="G2615" s="94">
        <v>4.6420000000000003</v>
      </c>
      <c r="H2615" s="95">
        <f t="shared" si="40"/>
        <v>15651.514582221058</v>
      </c>
    </row>
    <row r="2616" spans="1:8" x14ac:dyDescent="0.25">
      <c r="A2616" s="1" t="s">
        <v>117</v>
      </c>
      <c r="B2616" s="1" t="s">
        <v>5695</v>
      </c>
      <c r="C2616" s="1" t="s">
        <v>5696</v>
      </c>
      <c r="D2616" s="93">
        <v>90.3</v>
      </c>
      <c r="E2616" s="29">
        <v>9780</v>
      </c>
      <c r="F2616" s="26">
        <v>5</v>
      </c>
      <c r="G2616" s="94">
        <v>1.8480000000000001</v>
      </c>
      <c r="H2616" s="95">
        <f t="shared" si="40"/>
        <v>7549.3733293640671</v>
      </c>
    </row>
    <row r="2617" spans="1:8" x14ac:dyDescent="0.25">
      <c r="A2617" s="1" t="s">
        <v>117</v>
      </c>
      <c r="B2617" s="1" t="s">
        <v>5697</v>
      </c>
      <c r="C2617" s="1" t="s">
        <v>5698</v>
      </c>
      <c r="D2617" s="93">
        <v>93.8</v>
      </c>
      <c r="E2617" s="29">
        <v>8068</v>
      </c>
      <c r="F2617" s="26">
        <v>5</v>
      </c>
      <c r="G2617" s="94">
        <v>1.8480000000000001</v>
      </c>
      <c r="H2617" s="95">
        <f t="shared" si="40"/>
        <v>6227.84703694369</v>
      </c>
    </row>
    <row r="2618" spans="1:8" x14ac:dyDescent="0.25">
      <c r="A2618" s="1" t="s">
        <v>117</v>
      </c>
      <c r="B2618" s="1" t="s">
        <v>5699</v>
      </c>
      <c r="C2618" s="1" t="s">
        <v>5700</v>
      </c>
      <c r="D2618" s="93">
        <v>172.1</v>
      </c>
      <c r="E2618" s="29">
        <v>7914</v>
      </c>
      <c r="F2618" s="26">
        <v>12</v>
      </c>
      <c r="G2618" s="94">
        <v>5.4119999999999999</v>
      </c>
      <c r="H2618" s="95">
        <f t="shared" si="40"/>
        <v>17890.559170844841</v>
      </c>
    </row>
    <row r="2619" spans="1:8" x14ac:dyDescent="0.25">
      <c r="A2619" s="1" t="s">
        <v>117</v>
      </c>
      <c r="B2619" s="1" t="s">
        <v>5701</v>
      </c>
      <c r="C2619" s="1" t="s">
        <v>5702</v>
      </c>
      <c r="D2619" s="93">
        <v>127.4</v>
      </c>
      <c r="E2619" s="29">
        <v>5997</v>
      </c>
      <c r="F2619" s="26">
        <v>8</v>
      </c>
      <c r="G2619" s="94">
        <v>2.9289999999999998</v>
      </c>
      <c r="H2619" s="95">
        <f t="shared" si="40"/>
        <v>7337.0841714028411</v>
      </c>
    </row>
    <row r="2620" spans="1:8" x14ac:dyDescent="0.25">
      <c r="A2620" s="1" t="s">
        <v>117</v>
      </c>
      <c r="B2620" s="1" t="s">
        <v>5703</v>
      </c>
      <c r="C2620" s="1" t="s">
        <v>5704</v>
      </c>
      <c r="D2620" s="93">
        <v>163.30000000000001</v>
      </c>
      <c r="E2620" s="29">
        <v>5725</v>
      </c>
      <c r="F2620" s="26">
        <v>11</v>
      </c>
      <c r="G2620" s="94">
        <v>4.6420000000000003</v>
      </c>
      <c r="H2620" s="95">
        <f t="shared" si="40"/>
        <v>11100.708744204107</v>
      </c>
    </row>
    <row r="2621" spans="1:8" x14ac:dyDescent="0.25">
      <c r="A2621" s="1" t="s">
        <v>117</v>
      </c>
      <c r="B2621" s="1" t="s">
        <v>5705</v>
      </c>
      <c r="C2621" s="1" t="s">
        <v>5706</v>
      </c>
      <c r="D2621" s="93">
        <v>96.2</v>
      </c>
      <c r="E2621" s="29">
        <v>5878</v>
      </c>
      <c r="F2621" s="26">
        <v>5</v>
      </c>
      <c r="G2621" s="94">
        <v>1.8480000000000001</v>
      </c>
      <c r="H2621" s="95">
        <f t="shared" si="40"/>
        <v>4537.3431932517369</v>
      </c>
    </row>
    <row r="2622" spans="1:8" x14ac:dyDescent="0.25">
      <c r="A2622" s="1" t="s">
        <v>117</v>
      </c>
      <c r="B2622" s="1" t="s">
        <v>5707</v>
      </c>
      <c r="C2622" s="1" t="s">
        <v>5708</v>
      </c>
      <c r="D2622" s="93">
        <v>84.1</v>
      </c>
      <c r="E2622" s="29">
        <v>8111</v>
      </c>
      <c r="F2622" s="26">
        <v>4</v>
      </c>
      <c r="G2622" s="94">
        <v>1.585</v>
      </c>
      <c r="H2622" s="95">
        <f t="shared" si="40"/>
        <v>5369.9933611441993</v>
      </c>
    </row>
    <row r="2623" spans="1:8" x14ac:dyDescent="0.25">
      <c r="A2623" s="1" t="s">
        <v>117</v>
      </c>
      <c r="B2623" s="1" t="s">
        <v>5709</v>
      </c>
      <c r="C2623" s="1" t="s">
        <v>5710</v>
      </c>
      <c r="D2623" s="93">
        <v>80.400000000000006</v>
      </c>
      <c r="E2623" s="29">
        <v>8839</v>
      </c>
      <c r="F2623" s="26">
        <v>4</v>
      </c>
      <c r="G2623" s="94">
        <v>1.585</v>
      </c>
      <c r="H2623" s="95">
        <f t="shared" si="40"/>
        <v>5851.9752581868552</v>
      </c>
    </row>
    <row r="2624" spans="1:8" x14ac:dyDescent="0.25">
      <c r="A2624" s="1" t="s">
        <v>117</v>
      </c>
      <c r="B2624" s="1" t="s">
        <v>5711</v>
      </c>
      <c r="C2624" s="1" t="s">
        <v>5712</v>
      </c>
      <c r="D2624" s="93">
        <v>89.6</v>
      </c>
      <c r="E2624" s="29">
        <v>6858</v>
      </c>
      <c r="F2624" s="26">
        <v>5</v>
      </c>
      <c r="G2624" s="94">
        <v>1.8480000000000001</v>
      </c>
      <c r="H2624" s="95">
        <f t="shared" si="40"/>
        <v>5293.8243653148029</v>
      </c>
    </row>
    <row r="2625" spans="1:8" x14ac:dyDescent="0.25">
      <c r="A2625" s="1" t="s">
        <v>117</v>
      </c>
      <c r="B2625" s="1" t="s">
        <v>5713</v>
      </c>
      <c r="C2625" s="1" t="s">
        <v>5714</v>
      </c>
      <c r="D2625" s="93">
        <v>77.5</v>
      </c>
      <c r="E2625" s="29">
        <v>11032</v>
      </c>
      <c r="F2625" s="26">
        <v>4</v>
      </c>
      <c r="G2625" s="94">
        <v>1.585</v>
      </c>
      <c r="H2625" s="95">
        <f t="shared" si="40"/>
        <v>7303.8795167233156</v>
      </c>
    </row>
    <row r="2626" spans="1:8" x14ac:dyDescent="0.25">
      <c r="A2626" s="1" t="s">
        <v>117</v>
      </c>
      <c r="B2626" s="1" t="s">
        <v>5715</v>
      </c>
      <c r="C2626" s="1" t="s">
        <v>5716</v>
      </c>
      <c r="D2626" s="93">
        <v>114.6</v>
      </c>
      <c r="E2626" s="29">
        <v>8201</v>
      </c>
      <c r="F2626" s="26">
        <v>7</v>
      </c>
      <c r="G2626" s="94">
        <v>2.512</v>
      </c>
      <c r="H2626" s="95">
        <f t="shared" si="40"/>
        <v>8605.1120104073234</v>
      </c>
    </row>
    <row r="2627" spans="1:8" x14ac:dyDescent="0.25">
      <c r="A2627" s="1" t="s">
        <v>117</v>
      </c>
      <c r="B2627" s="1" t="s">
        <v>5717</v>
      </c>
      <c r="C2627" s="1" t="s">
        <v>5718</v>
      </c>
      <c r="D2627" s="93">
        <v>61</v>
      </c>
      <c r="E2627" s="29">
        <v>6086</v>
      </c>
      <c r="F2627" s="26">
        <v>3</v>
      </c>
      <c r="G2627" s="94">
        <v>1.359</v>
      </c>
      <c r="H2627" s="95">
        <f t="shared" si="40"/>
        <v>3454.788661490601</v>
      </c>
    </row>
    <row r="2628" spans="1:8" x14ac:dyDescent="0.25">
      <c r="A2628" s="1" t="s">
        <v>117</v>
      </c>
      <c r="B2628" s="1" t="s">
        <v>5719</v>
      </c>
      <c r="C2628" s="1" t="s">
        <v>5720</v>
      </c>
      <c r="D2628" s="93">
        <v>77.8</v>
      </c>
      <c r="E2628" s="29">
        <v>7656</v>
      </c>
      <c r="F2628" s="26">
        <v>4</v>
      </c>
      <c r="G2628" s="94">
        <v>1.585</v>
      </c>
      <c r="H2628" s="95">
        <f t="shared" si="40"/>
        <v>5068.7546754925406</v>
      </c>
    </row>
    <row r="2629" spans="1:8" x14ac:dyDescent="0.25">
      <c r="A2629" s="1" t="s">
        <v>117</v>
      </c>
      <c r="B2629" s="1" t="s">
        <v>5721</v>
      </c>
      <c r="C2629" s="1" t="s">
        <v>5722</v>
      </c>
      <c r="D2629" s="93">
        <v>92.4</v>
      </c>
      <c r="E2629" s="29">
        <v>7782</v>
      </c>
      <c r="F2629" s="26">
        <v>5</v>
      </c>
      <c r="G2629" s="94">
        <v>1.8480000000000001</v>
      </c>
      <c r="H2629" s="95">
        <f t="shared" si="40"/>
        <v>6007.0780418314071</v>
      </c>
    </row>
    <row r="2630" spans="1:8" x14ac:dyDescent="0.25">
      <c r="A2630" s="1" t="s">
        <v>117</v>
      </c>
      <c r="B2630" s="1" t="s">
        <v>5723</v>
      </c>
      <c r="C2630" s="1" t="s">
        <v>5724</v>
      </c>
      <c r="D2630" s="93">
        <v>68.7</v>
      </c>
      <c r="E2630" s="29">
        <v>9429</v>
      </c>
      <c r="F2630" s="26">
        <v>3</v>
      </c>
      <c r="G2630" s="94">
        <v>1.359</v>
      </c>
      <c r="H2630" s="95">
        <f t="shared" ref="H2630:H2693" si="41">E2630*G2630*$E$6797/SUMPRODUCT($E$5:$E$6795,$G$5:$G$6795)</f>
        <v>5352.4814803146364</v>
      </c>
    </row>
    <row r="2631" spans="1:8" x14ac:dyDescent="0.25">
      <c r="A2631" s="1" t="s">
        <v>117</v>
      </c>
      <c r="B2631" s="1" t="s">
        <v>5725</v>
      </c>
      <c r="C2631" s="1" t="s">
        <v>5726</v>
      </c>
      <c r="D2631" s="93">
        <v>122.7</v>
      </c>
      <c r="E2631" s="29">
        <v>6382</v>
      </c>
      <c r="F2631" s="26">
        <v>8</v>
      </c>
      <c r="G2631" s="94">
        <v>2.9289999999999998</v>
      </c>
      <c r="H2631" s="95">
        <f t="shared" si="41"/>
        <v>7808.1159216096275</v>
      </c>
    </row>
    <row r="2632" spans="1:8" x14ac:dyDescent="0.25">
      <c r="A2632" s="1" t="s">
        <v>117</v>
      </c>
      <c r="B2632" s="1" t="s">
        <v>5727</v>
      </c>
      <c r="C2632" s="1" t="s">
        <v>5728</v>
      </c>
      <c r="D2632" s="93">
        <v>81.7</v>
      </c>
      <c r="E2632" s="29">
        <v>8595</v>
      </c>
      <c r="F2632" s="26">
        <v>4</v>
      </c>
      <c r="G2632" s="94">
        <v>1.585</v>
      </c>
      <c r="H2632" s="95">
        <f t="shared" si="41"/>
        <v>5690.4318751121182</v>
      </c>
    </row>
    <row r="2633" spans="1:8" x14ac:dyDescent="0.25">
      <c r="A2633" s="1" t="s">
        <v>117</v>
      </c>
      <c r="B2633" s="1" t="s">
        <v>5729</v>
      </c>
      <c r="C2633" s="1" t="s">
        <v>5730</v>
      </c>
      <c r="D2633" s="93">
        <v>91.4</v>
      </c>
      <c r="E2633" s="29">
        <v>9739</v>
      </c>
      <c r="F2633" s="26">
        <v>5</v>
      </c>
      <c r="G2633" s="94">
        <v>1.8480000000000001</v>
      </c>
      <c r="H2633" s="95">
        <f t="shared" si="41"/>
        <v>7517.7246272675511</v>
      </c>
    </row>
    <row r="2634" spans="1:8" x14ac:dyDescent="0.25">
      <c r="A2634" s="1" t="s">
        <v>117</v>
      </c>
      <c r="B2634" s="1" t="s">
        <v>5731</v>
      </c>
      <c r="C2634" s="1" t="s">
        <v>5732</v>
      </c>
      <c r="D2634" s="93">
        <v>73.099999999999994</v>
      </c>
      <c r="E2634" s="29">
        <v>9215</v>
      </c>
      <c r="F2634" s="26">
        <v>4</v>
      </c>
      <c r="G2634" s="94">
        <v>1.585</v>
      </c>
      <c r="H2634" s="95">
        <f t="shared" si="41"/>
        <v>6100.9109632528416</v>
      </c>
    </row>
    <row r="2635" spans="1:8" x14ac:dyDescent="0.25">
      <c r="A2635" s="1" t="s">
        <v>117</v>
      </c>
      <c r="B2635" s="1" t="s">
        <v>5733</v>
      </c>
      <c r="C2635" s="1" t="s">
        <v>5734</v>
      </c>
      <c r="D2635" s="93">
        <v>84.8</v>
      </c>
      <c r="E2635" s="29">
        <v>7178</v>
      </c>
      <c r="F2635" s="26">
        <v>4</v>
      </c>
      <c r="G2635" s="94">
        <v>1.585</v>
      </c>
      <c r="H2635" s="95">
        <f t="shared" si="41"/>
        <v>4752.2885397969494</v>
      </c>
    </row>
    <row r="2636" spans="1:8" x14ac:dyDescent="0.25">
      <c r="A2636" s="1" t="s">
        <v>117</v>
      </c>
      <c r="B2636" s="1" t="s">
        <v>5735</v>
      </c>
      <c r="C2636" s="1" t="s">
        <v>5736</v>
      </c>
      <c r="D2636" s="93">
        <v>68.5</v>
      </c>
      <c r="E2636" s="29">
        <v>6261</v>
      </c>
      <c r="F2636" s="26">
        <v>3</v>
      </c>
      <c r="G2636" s="94">
        <v>1.359</v>
      </c>
      <c r="H2636" s="95">
        <f t="shared" si="41"/>
        <v>3554.1294462031969</v>
      </c>
    </row>
    <row r="2637" spans="1:8" x14ac:dyDescent="0.25">
      <c r="A2637" s="1" t="s">
        <v>117</v>
      </c>
      <c r="B2637" s="1" t="s">
        <v>5737</v>
      </c>
      <c r="C2637" s="1" t="s">
        <v>5738</v>
      </c>
      <c r="D2637" s="93">
        <v>61.4</v>
      </c>
      <c r="E2637" s="29">
        <v>6992</v>
      </c>
      <c r="F2637" s="26">
        <v>3</v>
      </c>
      <c r="G2637" s="94">
        <v>1.359</v>
      </c>
      <c r="H2637" s="95">
        <f t="shared" si="41"/>
        <v>3969.0900954883805</v>
      </c>
    </row>
    <row r="2638" spans="1:8" x14ac:dyDescent="0.25">
      <c r="A2638" s="1" t="s">
        <v>117</v>
      </c>
      <c r="B2638" s="1" t="s">
        <v>5739</v>
      </c>
      <c r="C2638" s="1" t="s">
        <v>5740</v>
      </c>
      <c r="D2638" s="93">
        <v>66.8</v>
      </c>
      <c r="E2638" s="29">
        <v>7357</v>
      </c>
      <c r="F2638" s="26">
        <v>3</v>
      </c>
      <c r="G2638" s="94">
        <v>1.359</v>
      </c>
      <c r="H2638" s="95">
        <f t="shared" si="41"/>
        <v>4176.2865893175076</v>
      </c>
    </row>
    <row r="2639" spans="1:8" x14ac:dyDescent="0.25">
      <c r="A2639" s="1" t="s">
        <v>117</v>
      </c>
      <c r="B2639" s="1" t="s">
        <v>5741</v>
      </c>
      <c r="C2639" s="1" t="s">
        <v>5742</v>
      </c>
      <c r="D2639" s="93">
        <v>91.9</v>
      </c>
      <c r="E2639" s="29">
        <v>7060</v>
      </c>
      <c r="F2639" s="26">
        <v>5</v>
      </c>
      <c r="G2639" s="94">
        <v>1.8480000000000001</v>
      </c>
      <c r="H2639" s="95">
        <f t="shared" si="41"/>
        <v>5449.7521171073931</v>
      </c>
    </row>
    <row r="2640" spans="1:8" x14ac:dyDescent="0.25">
      <c r="A2640" s="1" t="s">
        <v>117</v>
      </c>
      <c r="B2640" s="1" t="s">
        <v>5743</v>
      </c>
      <c r="C2640" s="1" t="s">
        <v>5744</v>
      </c>
      <c r="D2640" s="93">
        <v>105</v>
      </c>
      <c r="E2640" s="29">
        <v>7872</v>
      </c>
      <c r="F2640" s="26">
        <v>6</v>
      </c>
      <c r="G2640" s="94">
        <v>2.1539999999999999</v>
      </c>
      <c r="H2640" s="95">
        <f t="shared" si="41"/>
        <v>7082.7329159371966</v>
      </c>
    </row>
    <row r="2641" spans="1:8" x14ac:dyDescent="0.25">
      <c r="A2641" s="1" t="s">
        <v>117</v>
      </c>
      <c r="B2641" s="1" t="s">
        <v>5745</v>
      </c>
      <c r="C2641" s="1" t="s">
        <v>5746</v>
      </c>
      <c r="D2641" s="93">
        <v>64.7</v>
      </c>
      <c r="E2641" s="29">
        <v>7592</v>
      </c>
      <c r="F2641" s="26">
        <v>3</v>
      </c>
      <c r="G2641" s="94">
        <v>1.359</v>
      </c>
      <c r="H2641" s="95">
        <f t="shared" si="41"/>
        <v>4309.6870716458498</v>
      </c>
    </row>
    <row r="2642" spans="1:8" x14ac:dyDescent="0.25">
      <c r="A2642" s="1" t="s">
        <v>117</v>
      </c>
      <c r="B2642" s="1" t="s">
        <v>5747</v>
      </c>
      <c r="C2642" s="1" t="s">
        <v>5748</v>
      </c>
      <c r="D2642" s="93">
        <v>59.3</v>
      </c>
      <c r="E2642" s="29">
        <v>7509</v>
      </c>
      <c r="F2642" s="26">
        <v>2</v>
      </c>
      <c r="G2642" s="94">
        <v>1.1659999999999999</v>
      </c>
      <c r="H2642" s="95">
        <f t="shared" si="41"/>
        <v>3657.2170482767579</v>
      </c>
    </row>
    <row r="2643" spans="1:8" x14ac:dyDescent="0.25">
      <c r="A2643" s="1" t="s">
        <v>117</v>
      </c>
      <c r="B2643" s="1" t="s">
        <v>5749</v>
      </c>
      <c r="C2643" s="1" t="s">
        <v>5750</v>
      </c>
      <c r="D2643" s="93">
        <v>90.7</v>
      </c>
      <c r="E2643" s="29">
        <v>7480</v>
      </c>
      <c r="F2643" s="26">
        <v>5</v>
      </c>
      <c r="G2643" s="94">
        <v>1.8480000000000001</v>
      </c>
      <c r="H2643" s="95">
        <f t="shared" si="41"/>
        <v>5773.9583337058502</v>
      </c>
    </row>
    <row r="2644" spans="1:8" x14ac:dyDescent="0.25">
      <c r="A2644" s="1" t="s">
        <v>117</v>
      </c>
      <c r="B2644" s="1" t="s">
        <v>5751</v>
      </c>
      <c r="C2644" s="1" t="s">
        <v>5752</v>
      </c>
      <c r="D2644" s="93">
        <v>85.9</v>
      </c>
      <c r="E2644" s="29">
        <v>7743</v>
      </c>
      <c r="F2644" s="26">
        <v>5</v>
      </c>
      <c r="G2644" s="94">
        <v>1.8480000000000001</v>
      </c>
      <c r="H2644" s="95">
        <f t="shared" si="41"/>
        <v>5976.97317886155</v>
      </c>
    </row>
    <row r="2645" spans="1:8" x14ac:dyDescent="0.25">
      <c r="A2645" s="1" t="s">
        <v>117</v>
      </c>
      <c r="B2645" s="1" t="s">
        <v>5753</v>
      </c>
      <c r="C2645" s="1" t="s">
        <v>5754</v>
      </c>
      <c r="D2645" s="93">
        <v>69.599999999999994</v>
      </c>
      <c r="E2645" s="29">
        <v>12833</v>
      </c>
      <c r="F2645" s="26">
        <v>3</v>
      </c>
      <c r="G2645" s="94">
        <v>1.359</v>
      </c>
      <c r="H2645" s="95">
        <f t="shared" si="41"/>
        <v>7284.8016583813478</v>
      </c>
    </row>
    <row r="2646" spans="1:8" x14ac:dyDescent="0.25">
      <c r="A2646" s="1" t="s">
        <v>117</v>
      </c>
      <c r="B2646" s="1" t="s">
        <v>5755</v>
      </c>
      <c r="C2646" s="1" t="s">
        <v>5756</v>
      </c>
      <c r="D2646" s="93">
        <v>90.7</v>
      </c>
      <c r="E2646" s="29">
        <v>8624</v>
      </c>
      <c r="F2646" s="26">
        <v>5</v>
      </c>
      <c r="G2646" s="94">
        <v>1.8480000000000001</v>
      </c>
      <c r="H2646" s="95">
        <f t="shared" si="41"/>
        <v>6657.0343141549802</v>
      </c>
    </row>
    <row r="2647" spans="1:8" x14ac:dyDescent="0.25">
      <c r="A2647" s="1" t="s">
        <v>117</v>
      </c>
      <c r="B2647" s="1" t="s">
        <v>5757</v>
      </c>
      <c r="C2647" s="1" t="s">
        <v>5758</v>
      </c>
      <c r="D2647" s="93">
        <v>95.7</v>
      </c>
      <c r="E2647" s="29">
        <v>7626</v>
      </c>
      <c r="F2647" s="26">
        <v>5</v>
      </c>
      <c r="G2647" s="94">
        <v>1.8480000000000001</v>
      </c>
      <c r="H2647" s="95">
        <f t="shared" si="41"/>
        <v>5886.6585899519805</v>
      </c>
    </row>
    <row r="2648" spans="1:8" x14ac:dyDescent="0.25">
      <c r="A2648" s="1" t="s">
        <v>117</v>
      </c>
      <c r="B2648" s="1" t="s">
        <v>5759</v>
      </c>
      <c r="C2648" s="1" t="s">
        <v>5760</v>
      </c>
      <c r="D2648" s="93">
        <v>61</v>
      </c>
      <c r="E2648" s="29">
        <v>7789</v>
      </c>
      <c r="F2648" s="26">
        <v>3</v>
      </c>
      <c r="G2648" s="94">
        <v>1.359</v>
      </c>
      <c r="H2648" s="95">
        <f t="shared" si="41"/>
        <v>4421.516412150886</v>
      </c>
    </row>
    <row r="2649" spans="1:8" x14ac:dyDescent="0.25">
      <c r="A2649" s="1" t="s">
        <v>117</v>
      </c>
      <c r="B2649" s="1" t="s">
        <v>5761</v>
      </c>
      <c r="C2649" s="1" t="s">
        <v>5762</v>
      </c>
      <c r="D2649" s="93">
        <v>116.6</v>
      </c>
      <c r="E2649" s="29">
        <v>5932</v>
      </c>
      <c r="F2649" s="26">
        <v>7</v>
      </c>
      <c r="G2649" s="94">
        <v>2.512</v>
      </c>
      <c r="H2649" s="95">
        <f t="shared" si="41"/>
        <v>6224.3048952245144</v>
      </c>
    </row>
    <row r="2650" spans="1:8" x14ac:dyDescent="0.25">
      <c r="A2650" s="1" t="s">
        <v>117</v>
      </c>
      <c r="B2650" s="1" t="s">
        <v>5763</v>
      </c>
      <c r="C2650" s="1" t="s">
        <v>5764</v>
      </c>
      <c r="D2650" s="93">
        <v>83.3</v>
      </c>
      <c r="E2650" s="29">
        <v>7180</v>
      </c>
      <c r="F2650" s="26">
        <v>4</v>
      </c>
      <c r="G2650" s="94">
        <v>1.585</v>
      </c>
      <c r="H2650" s="95">
        <f t="shared" si="41"/>
        <v>4753.6126658877265</v>
      </c>
    </row>
    <row r="2651" spans="1:8" x14ac:dyDescent="0.25">
      <c r="A2651" s="1" t="s">
        <v>117</v>
      </c>
      <c r="B2651" s="1" t="s">
        <v>5765</v>
      </c>
      <c r="C2651" s="1" t="s">
        <v>5766</v>
      </c>
      <c r="D2651" s="93">
        <v>100.5</v>
      </c>
      <c r="E2651" s="29">
        <v>6419</v>
      </c>
      <c r="F2651" s="26">
        <v>6</v>
      </c>
      <c r="G2651" s="94">
        <v>2.1539999999999999</v>
      </c>
      <c r="H2651" s="95">
        <f t="shared" si="41"/>
        <v>5775.4144547003125</v>
      </c>
    </row>
    <row r="2652" spans="1:8" x14ac:dyDescent="0.25">
      <c r="A2652" s="1" t="s">
        <v>117</v>
      </c>
      <c r="B2652" s="1" t="s">
        <v>5767</v>
      </c>
      <c r="C2652" s="1" t="s">
        <v>5768</v>
      </c>
      <c r="D2652" s="93">
        <v>130.1</v>
      </c>
      <c r="E2652" s="29">
        <v>8754</v>
      </c>
      <c r="F2652" s="26">
        <v>8</v>
      </c>
      <c r="G2652" s="94">
        <v>2.9289999999999998</v>
      </c>
      <c r="H2652" s="95">
        <f t="shared" si="41"/>
        <v>10710.160886520005</v>
      </c>
    </row>
    <row r="2653" spans="1:8" x14ac:dyDescent="0.25">
      <c r="A2653" s="1" t="s">
        <v>117</v>
      </c>
      <c r="B2653" s="1" t="s">
        <v>5769</v>
      </c>
      <c r="C2653" s="1" t="s">
        <v>5770</v>
      </c>
      <c r="D2653" s="93">
        <v>97.1</v>
      </c>
      <c r="E2653" s="29">
        <v>8531</v>
      </c>
      <c r="F2653" s="26">
        <v>6</v>
      </c>
      <c r="G2653" s="94">
        <v>2.1539999999999999</v>
      </c>
      <c r="H2653" s="95">
        <f t="shared" si="41"/>
        <v>7675.6598711712668</v>
      </c>
    </row>
    <row r="2654" spans="1:8" x14ac:dyDescent="0.25">
      <c r="A2654" s="1" t="s">
        <v>117</v>
      </c>
      <c r="B2654" s="1" t="s">
        <v>5771</v>
      </c>
      <c r="C2654" s="1" t="s">
        <v>5772</v>
      </c>
      <c r="D2654" s="93">
        <v>128.69999999999999</v>
      </c>
      <c r="E2654" s="29">
        <v>8966</v>
      </c>
      <c r="F2654" s="26">
        <v>8</v>
      </c>
      <c r="G2654" s="94">
        <v>2.9289999999999998</v>
      </c>
      <c r="H2654" s="95">
        <f t="shared" si="41"/>
        <v>10969.534213906598</v>
      </c>
    </row>
    <row r="2655" spans="1:8" x14ac:dyDescent="0.25">
      <c r="A2655" s="1" t="s">
        <v>117</v>
      </c>
      <c r="B2655" s="1" t="s">
        <v>5773</v>
      </c>
      <c r="C2655" s="1" t="s">
        <v>5774</v>
      </c>
      <c r="D2655" s="93">
        <v>97.3</v>
      </c>
      <c r="E2655" s="29">
        <v>6579</v>
      </c>
      <c r="F2655" s="26">
        <v>6</v>
      </c>
      <c r="G2655" s="94">
        <v>2.1539999999999999</v>
      </c>
      <c r="H2655" s="95">
        <f t="shared" si="41"/>
        <v>5919.3724407965965</v>
      </c>
    </row>
    <row r="2656" spans="1:8" x14ac:dyDescent="0.25">
      <c r="A2656" s="1" t="s">
        <v>120</v>
      </c>
      <c r="B2656" s="1" t="s">
        <v>5775</v>
      </c>
      <c r="C2656" s="1" t="s">
        <v>5776</v>
      </c>
      <c r="D2656" s="93">
        <v>121.3</v>
      </c>
      <c r="E2656" s="29">
        <v>10341</v>
      </c>
      <c r="F2656" s="26">
        <v>8</v>
      </c>
      <c r="G2656" s="94">
        <v>2.9289999999999998</v>
      </c>
      <c r="H2656" s="95">
        <f t="shared" si="41"/>
        <v>12651.790464645119</v>
      </c>
    </row>
    <row r="2657" spans="1:8" x14ac:dyDescent="0.25">
      <c r="A2657" s="1" t="s">
        <v>120</v>
      </c>
      <c r="B2657" s="1" t="s">
        <v>5777</v>
      </c>
      <c r="C2657" s="1" t="s">
        <v>5778</v>
      </c>
      <c r="D2657" s="93">
        <v>277.8</v>
      </c>
      <c r="E2657" s="29">
        <v>5907</v>
      </c>
      <c r="F2657" s="26">
        <v>16</v>
      </c>
      <c r="G2657" s="94">
        <v>10</v>
      </c>
      <c r="H2657" s="95">
        <f t="shared" si="41"/>
        <v>24673.857470715888</v>
      </c>
    </row>
    <row r="2658" spans="1:8" x14ac:dyDescent="0.25">
      <c r="A2658" s="1" t="s">
        <v>120</v>
      </c>
      <c r="B2658" s="1" t="s">
        <v>5779</v>
      </c>
      <c r="C2658" s="1" t="s">
        <v>5780</v>
      </c>
      <c r="D2658" s="93">
        <v>171</v>
      </c>
      <c r="E2658" s="29">
        <v>7825</v>
      </c>
      <c r="F2658" s="26">
        <v>12</v>
      </c>
      <c r="G2658" s="94">
        <v>5.4119999999999999</v>
      </c>
      <c r="H2658" s="95">
        <f t="shared" si="41"/>
        <v>17689.363850374135</v>
      </c>
    </row>
    <row r="2659" spans="1:8" x14ac:dyDescent="0.25">
      <c r="A2659" s="1" t="s">
        <v>120</v>
      </c>
      <c r="B2659" s="1" t="s">
        <v>5781</v>
      </c>
      <c r="C2659" s="1" t="s">
        <v>5782</v>
      </c>
      <c r="D2659" s="93">
        <v>124.3</v>
      </c>
      <c r="E2659" s="29">
        <v>5975</v>
      </c>
      <c r="F2659" s="26">
        <v>8</v>
      </c>
      <c r="G2659" s="94">
        <v>2.9289999999999998</v>
      </c>
      <c r="H2659" s="95">
        <f t="shared" si="41"/>
        <v>7310.1680713910237</v>
      </c>
    </row>
    <row r="2660" spans="1:8" x14ac:dyDescent="0.25">
      <c r="A2660" s="1" t="s">
        <v>120</v>
      </c>
      <c r="B2660" s="1" t="s">
        <v>5783</v>
      </c>
      <c r="C2660" s="1" t="s">
        <v>5784</v>
      </c>
      <c r="D2660" s="93">
        <v>151</v>
      </c>
      <c r="E2660" s="29">
        <v>7603</v>
      </c>
      <c r="F2660" s="26">
        <v>10</v>
      </c>
      <c r="G2660" s="94">
        <v>3.9809999999999999</v>
      </c>
      <c r="H2660" s="95">
        <f t="shared" si="41"/>
        <v>12642.915895899177</v>
      </c>
    </row>
    <row r="2661" spans="1:8" x14ac:dyDescent="0.25">
      <c r="A2661" s="1" t="s">
        <v>120</v>
      </c>
      <c r="B2661" s="1" t="s">
        <v>5785</v>
      </c>
      <c r="C2661" s="1" t="s">
        <v>5786</v>
      </c>
      <c r="D2661" s="93">
        <v>171.9</v>
      </c>
      <c r="E2661" s="29">
        <v>5853</v>
      </c>
      <c r="F2661" s="26">
        <v>12</v>
      </c>
      <c r="G2661" s="94">
        <v>5.4119999999999999</v>
      </c>
      <c r="H2661" s="95">
        <f t="shared" si="41"/>
        <v>13231.41809792202</v>
      </c>
    </row>
    <row r="2662" spans="1:8" x14ac:dyDescent="0.25">
      <c r="A2662" s="1" t="s">
        <v>120</v>
      </c>
      <c r="B2662" s="1" t="s">
        <v>5787</v>
      </c>
      <c r="C2662" s="1" t="s">
        <v>5788</v>
      </c>
      <c r="D2662" s="93">
        <v>75</v>
      </c>
      <c r="E2662" s="29">
        <v>7646</v>
      </c>
      <c r="F2662" s="26">
        <v>4</v>
      </c>
      <c r="G2662" s="94">
        <v>1.585</v>
      </c>
      <c r="H2662" s="95">
        <f t="shared" si="41"/>
        <v>5062.1340450386579</v>
      </c>
    </row>
    <row r="2663" spans="1:8" x14ac:dyDescent="0.25">
      <c r="A2663" s="1" t="s">
        <v>120</v>
      </c>
      <c r="B2663" s="1" t="s">
        <v>5789</v>
      </c>
      <c r="C2663" s="1" t="s">
        <v>5790</v>
      </c>
      <c r="D2663" s="93">
        <v>110.5</v>
      </c>
      <c r="E2663" s="29">
        <v>5938</v>
      </c>
      <c r="F2663" s="26">
        <v>7</v>
      </c>
      <c r="G2663" s="94">
        <v>2.512</v>
      </c>
      <c r="H2663" s="95">
        <f t="shared" si="41"/>
        <v>6230.6005508838789</v>
      </c>
    </row>
    <row r="2664" spans="1:8" x14ac:dyDescent="0.25">
      <c r="A2664" s="1" t="s">
        <v>120</v>
      </c>
      <c r="B2664" s="1" t="s">
        <v>5791</v>
      </c>
      <c r="C2664" s="1" t="s">
        <v>5792</v>
      </c>
      <c r="D2664" s="93">
        <v>123.1</v>
      </c>
      <c r="E2664" s="29">
        <v>5202</v>
      </c>
      <c r="F2664" s="26">
        <v>8</v>
      </c>
      <c r="G2664" s="94">
        <v>2.9289999999999998</v>
      </c>
      <c r="H2664" s="95">
        <f t="shared" si="41"/>
        <v>6364.4341937031149</v>
      </c>
    </row>
    <row r="2665" spans="1:8" x14ac:dyDescent="0.25">
      <c r="A2665" s="1" t="s">
        <v>120</v>
      </c>
      <c r="B2665" s="1" t="s">
        <v>5793</v>
      </c>
      <c r="C2665" s="1" t="s">
        <v>5794</v>
      </c>
      <c r="D2665" s="93">
        <v>151.30000000000001</v>
      </c>
      <c r="E2665" s="29">
        <v>5361</v>
      </c>
      <c r="F2665" s="26">
        <v>10</v>
      </c>
      <c r="G2665" s="94">
        <v>3.9809999999999999</v>
      </c>
      <c r="H2665" s="95">
        <f t="shared" si="41"/>
        <v>8914.7273599783621</v>
      </c>
    </row>
    <row r="2666" spans="1:8" x14ac:dyDescent="0.25">
      <c r="A2666" s="1" t="s">
        <v>120</v>
      </c>
      <c r="B2666" s="1" t="s">
        <v>5795</v>
      </c>
      <c r="C2666" s="1" t="s">
        <v>5796</v>
      </c>
      <c r="D2666" s="93">
        <v>153.4</v>
      </c>
      <c r="E2666" s="29">
        <v>5865</v>
      </c>
      <c r="F2666" s="26">
        <v>10</v>
      </c>
      <c r="G2666" s="94">
        <v>3.9809999999999999</v>
      </c>
      <c r="H2666" s="95">
        <f t="shared" si="41"/>
        <v>9752.821482237101</v>
      </c>
    </row>
    <row r="2667" spans="1:8" x14ac:dyDescent="0.25">
      <c r="A2667" s="1" t="s">
        <v>120</v>
      </c>
      <c r="B2667" s="1" t="s">
        <v>5797</v>
      </c>
      <c r="C2667" s="1" t="s">
        <v>5798</v>
      </c>
      <c r="D2667" s="93">
        <v>104.7</v>
      </c>
      <c r="E2667" s="29">
        <v>7445</v>
      </c>
      <c r="F2667" s="26">
        <v>6</v>
      </c>
      <c r="G2667" s="94">
        <v>2.1539999999999999</v>
      </c>
      <c r="H2667" s="95">
        <f t="shared" si="41"/>
        <v>6698.5450405427373</v>
      </c>
    </row>
    <row r="2668" spans="1:8" x14ac:dyDescent="0.25">
      <c r="A2668" s="1" t="s">
        <v>120</v>
      </c>
      <c r="B2668" s="1" t="s">
        <v>5799</v>
      </c>
      <c r="C2668" s="1" t="s">
        <v>5800</v>
      </c>
      <c r="D2668" s="93">
        <v>98.2</v>
      </c>
      <c r="E2668" s="29">
        <v>7165</v>
      </c>
      <c r="F2668" s="26">
        <v>6</v>
      </c>
      <c r="G2668" s="94">
        <v>2.1539999999999999</v>
      </c>
      <c r="H2668" s="95">
        <f t="shared" si="41"/>
        <v>6446.6185648742394</v>
      </c>
    </row>
    <row r="2669" spans="1:8" x14ac:dyDescent="0.25">
      <c r="A2669" s="1" t="s">
        <v>120</v>
      </c>
      <c r="B2669" s="1" t="s">
        <v>5801</v>
      </c>
      <c r="C2669" s="1" t="s">
        <v>5802</v>
      </c>
      <c r="D2669" s="93">
        <v>120.5</v>
      </c>
      <c r="E2669" s="29">
        <v>5985</v>
      </c>
      <c r="F2669" s="26">
        <v>7</v>
      </c>
      <c r="G2669" s="94">
        <v>2.512</v>
      </c>
      <c r="H2669" s="95">
        <f t="shared" si="41"/>
        <v>6279.9165202155627</v>
      </c>
    </row>
    <row r="2670" spans="1:8" x14ac:dyDescent="0.25">
      <c r="A2670" s="1" t="s">
        <v>120</v>
      </c>
      <c r="B2670" s="1" t="s">
        <v>5803</v>
      </c>
      <c r="C2670" s="1" t="s">
        <v>5804</v>
      </c>
      <c r="D2670" s="93">
        <v>136.4</v>
      </c>
      <c r="E2670" s="29">
        <v>5635</v>
      </c>
      <c r="F2670" s="26">
        <v>9</v>
      </c>
      <c r="G2670" s="94">
        <v>3.415</v>
      </c>
      <c r="H2670" s="95">
        <f t="shared" si="41"/>
        <v>8038.1241422745561</v>
      </c>
    </row>
    <row r="2671" spans="1:8" x14ac:dyDescent="0.25">
      <c r="A2671" s="1" t="s">
        <v>120</v>
      </c>
      <c r="B2671" s="1" t="s">
        <v>5805</v>
      </c>
      <c r="C2671" s="1" t="s">
        <v>5806</v>
      </c>
      <c r="D2671" s="93">
        <v>113.5</v>
      </c>
      <c r="E2671" s="29">
        <v>9091</v>
      </c>
      <c r="F2671" s="26">
        <v>7</v>
      </c>
      <c r="G2671" s="94">
        <v>2.512</v>
      </c>
      <c r="H2671" s="95">
        <f t="shared" si="41"/>
        <v>9538.9675998796465</v>
      </c>
    </row>
    <row r="2672" spans="1:8" x14ac:dyDescent="0.25">
      <c r="A2672" s="1" t="s">
        <v>120</v>
      </c>
      <c r="B2672" s="1" t="s">
        <v>5807</v>
      </c>
      <c r="C2672" s="1" t="s">
        <v>5808</v>
      </c>
      <c r="D2672" s="93">
        <v>95.6</v>
      </c>
      <c r="E2672" s="29">
        <v>5623</v>
      </c>
      <c r="F2672" s="26">
        <v>5</v>
      </c>
      <c r="G2672" s="94">
        <v>1.8480000000000001</v>
      </c>
      <c r="H2672" s="95">
        <f t="shared" si="41"/>
        <v>4340.5037046026728</v>
      </c>
    </row>
    <row r="2673" spans="1:8" x14ac:dyDescent="0.25">
      <c r="A2673" s="1" t="s">
        <v>120</v>
      </c>
      <c r="B2673" s="1" t="s">
        <v>5809</v>
      </c>
      <c r="C2673" s="1" t="s">
        <v>5810</v>
      </c>
      <c r="D2673" s="93">
        <v>111.7</v>
      </c>
      <c r="E2673" s="29">
        <v>5462</v>
      </c>
      <c r="F2673" s="26">
        <v>7</v>
      </c>
      <c r="G2673" s="94">
        <v>2.512</v>
      </c>
      <c r="H2673" s="95">
        <f t="shared" si="41"/>
        <v>5731.1452019076705</v>
      </c>
    </row>
    <row r="2674" spans="1:8" x14ac:dyDescent="0.25">
      <c r="A2674" s="1" t="s">
        <v>120</v>
      </c>
      <c r="B2674" s="1" t="s">
        <v>5811</v>
      </c>
      <c r="C2674" s="1" t="s">
        <v>5812</v>
      </c>
      <c r="D2674" s="93">
        <v>154.5</v>
      </c>
      <c r="E2674" s="29">
        <v>7207</v>
      </c>
      <c r="F2674" s="26">
        <v>10</v>
      </c>
      <c r="G2674" s="94">
        <v>3.9809999999999999</v>
      </c>
      <c r="H2674" s="95">
        <f t="shared" si="41"/>
        <v>11984.413371267312</v>
      </c>
    </row>
    <row r="2675" spans="1:8" x14ac:dyDescent="0.25">
      <c r="A2675" s="1" t="s">
        <v>120</v>
      </c>
      <c r="B2675" s="1" t="s">
        <v>5813</v>
      </c>
      <c r="C2675" s="1" t="s">
        <v>5814</v>
      </c>
      <c r="D2675" s="93">
        <v>93.6</v>
      </c>
      <c r="E2675" s="29">
        <v>7537</v>
      </c>
      <c r="F2675" s="26">
        <v>5</v>
      </c>
      <c r="G2675" s="94">
        <v>1.8480000000000001</v>
      </c>
      <c r="H2675" s="95">
        <f t="shared" si="41"/>
        <v>5817.9577488156401</v>
      </c>
    </row>
    <row r="2676" spans="1:8" x14ac:dyDescent="0.25">
      <c r="A2676" s="1" t="s">
        <v>120</v>
      </c>
      <c r="B2676" s="1" t="s">
        <v>5815</v>
      </c>
      <c r="C2676" s="1" t="s">
        <v>5816</v>
      </c>
      <c r="D2676" s="93">
        <v>87.6</v>
      </c>
      <c r="E2676" s="29">
        <v>8988</v>
      </c>
      <c r="F2676" s="26">
        <v>5</v>
      </c>
      <c r="G2676" s="94">
        <v>1.8480000000000001</v>
      </c>
      <c r="H2676" s="95">
        <f t="shared" si="41"/>
        <v>6938.0130352069764</v>
      </c>
    </row>
    <row r="2677" spans="1:8" x14ac:dyDescent="0.25">
      <c r="A2677" s="1" t="s">
        <v>120</v>
      </c>
      <c r="B2677" s="1" t="s">
        <v>5817</v>
      </c>
      <c r="C2677" s="1" t="s">
        <v>5818</v>
      </c>
      <c r="D2677" s="93">
        <v>57.2</v>
      </c>
      <c r="E2677" s="29">
        <v>7989</v>
      </c>
      <c r="F2677" s="26">
        <v>2</v>
      </c>
      <c r="G2677" s="94">
        <v>1.1659999999999999</v>
      </c>
      <c r="H2677" s="95">
        <f t="shared" si="41"/>
        <v>3890.9984017423121</v>
      </c>
    </row>
    <row r="2678" spans="1:8" x14ac:dyDescent="0.25">
      <c r="A2678" s="1" t="s">
        <v>120</v>
      </c>
      <c r="B2678" s="1" t="s">
        <v>5819</v>
      </c>
      <c r="C2678" s="1" t="s">
        <v>5820</v>
      </c>
      <c r="D2678" s="93">
        <v>75.2</v>
      </c>
      <c r="E2678" s="29">
        <v>8084</v>
      </c>
      <c r="F2678" s="26">
        <v>4</v>
      </c>
      <c r="G2678" s="94">
        <v>1.585</v>
      </c>
      <c r="H2678" s="95">
        <f t="shared" si="41"/>
        <v>5352.1176589187162</v>
      </c>
    </row>
    <row r="2679" spans="1:8" x14ac:dyDescent="0.25">
      <c r="A2679" s="1" t="s">
        <v>123</v>
      </c>
      <c r="B2679" s="1" t="s">
        <v>5821</v>
      </c>
      <c r="C2679" s="1" t="s">
        <v>5822</v>
      </c>
      <c r="D2679" s="93">
        <v>108.5</v>
      </c>
      <c r="E2679" s="29">
        <v>11124</v>
      </c>
      <c r="F2679" s="26">
        <v>6</v>
      </c>
      <c r="G2679" s="94">
        <v>2.1539999999999999</v>
      </c>
      <c r="H2679" s="95">
        <f t="shared" si="41"/>
        <v>10008.678983344176</v>
      </c>
    </row>
    <row r="2680" spans="1:8" x14ac:dyDescent="0.25">
      <c r="A2680" s="1" t="s">
        <v>123</v>
      </c>
      <c r="B2680" s="1" t="s">
        <v>5823</v>
      </c>
      <c r="C2680" s="1" t="s">
        <v>5824</v>
      </c>
      <c r="D2680" s="93">
        <v>112.5</v>
      </c>
      <c r="E2680" s="29">
        <v>6294</v>
      </c>
      <c r="F2680" s="26">
        <v>7</v>
      </c>
      <c r="G2680" s="94">
        <v>2.512</v>
      </c>
      <c r="H2680" s="95">
        <f t="shared" si="41"/>
        <v>6604.1427866728072</v>
      </c>
    </row>
    <row r="2681" spans="1:8" x14ac:dyDescent="0.25">
      <c r="A2681" s="1" t="s">
        <v>123</v>
      </c>
      <c r="B2681" s="1" t="s">
        <v>5825</v>
      </c>
      <c r="C2681" s="1" t="s">
        <v>5826</v>
      </c>
      <c r="D2681" s="93">
        <v>103.2</v>
      </c>
      <c r="E2681" s="29">
        <v>6484</v>
      </c>
      <c r="F2681" s="26">
        <v>6</v>
      </c>
      <c r="G2681" s="94">
        <v>2.1539999999999999</v>
      </c>
      <c r="H2681" s="95">
        <f t="shared" si="41"/>
        <v>5833.8973865519283</v>
      </c>
    </row>
    <row r="2682" spans="1:8" x14ac:dyDescent="0.25">
      <c r="A2682" s="1" t="s">
        <v>123</v>
      </c>
      <c r="B2682" s="1" t="s">
        <v>5827</v>
      </c>
      <c r="C2682" s="1" t="s">
        <v>5828</v>
      </c>
      <c r="D2682" s="93">
        <v>112.8</v>
      </c>
      <c r="E2682" s="29">
        <v>6805</v>
      </c>
      <c r="F2682" s="26">
        <v>7</v>
      </c>
      <c r="G2682" s="94">
        <v>2.512</v>
      </c>
      <c r="H2682" s="95">
        <f t="shared" si="41"/>
        <v>7140.3227936619724</v>
      </c>
    </row>
    <row r="2683" spans="1:8" x14ac:dyDescent="0.25">
      <c r="A2683" s="1" t="s">
        <v>123</v>
      </c>
      <c r="B2683" s="1" t="s">
        <v>5829</v>
      </c>
      <c r="C2683" s="1" t="s">
        <v>5830</v>
      </c>
      <c r="D2683" s="93">
        <v>99.6</v>
      </c>
      <c r="E2683" s="29">
        <v>8693</v>
      </c>
      <c r="F2683" s="26">
        <v>6</v>
      </c>
      <c r="G2683" s="94">
        <v>2.1539999999999999</v>
      </c>
      <c r="H2683" s="95">
        <f t="shared" si="41"/>
        <v>7821.4173320937552</v>
      </c>
    </row>
    <row r="2684" spans="1:8" x14ac:dyDescent="0.25">
      <c r="A2684" s="1" t="s">
        <v>123</v>
      </c>
      <c r="B2684" s="1" t="s">
        <v>5831</v>
      </c>
      <c r="C2684" s="1" t="s">
        <v>5832</v>
      </c>
      <c r="D2684" s="93">
        <v>94.5</v>
      </c>
      <c r="E2684" s="29">
        <v>8330</v>
      </c>
      <c r="F2684" s="26">
        <v>5</v>
      </c>
      <c r="G2684" s="94">
        <v>1.8480000000000001</v>
      </c>
      <c r="H2684" s="95">
        <f t="shared" si="41"/>
        <v>6430.0899625360598</v>
      </c>
    </row>
    <row r="2685" spans="1:8" x14ac:dyDescent="0.25">
      <c r="A2685" s="1" t="s">
        <v>123</v>
      </c>
      <c r="B2685" s="1" t="s">
        <v>5833</v>
      </c>
      <c r="C2685" s="1" t="s">
        <v>5834</v>
      </c>
      <c r="D2685" s="93">
        <v>173.4</v>
      </c>
      <c r="E2685" s="29">
        <v>7308</v>
      </c>
      <c r="F2685" s="26">
        <v>12</v>
      </c>
      <c r="G2685" s="94">
        <v>5.4119999999999999</v>
      </c>
      <c r="H2685" s="95">
        <f t="shared" si="41"/>
        <v>16520.622494381365</v>
      </c>
    </row>
    <row r="2686" spans="1:8" x14ac:dyDescent="0.25">
      <c r="A2686" s="1" t="s">
        <v>123</v>
      </c>
      <c r="B2686" s="1" t="s">
        <v>5835</v>
      </c>
      <c r="C2686" s="1" t="s">
        <v>5836</v>
      </c>
      <c r="D2686" s="93">
        <v>188</v>
      </c>
      <c r="E2686" s="29">
        <v>8751</v>
      </c>
      <c r="F2686" s="26">
        <v>13</v>
      </c>
      <c r="G2686" s="94">
        <v>6.3090000000000002</v>
      </c>
      <c r="H2686" s="95">
        <f t="shared" si="41"/>
        <v>23061.539304483071</v>
      </c>
    </row>
    <row r="2687" spans="1:8" x14ac:dyDescent="0.25">
      <c r="A2687" s="1" t="s">
        <v>123</v>
      </c>
      <c r="B2687" s="1" t="s">
        <v>5837</v>
      </c>
      <c r="C2687" s="1" t="s">
        <v>5838</v>
      </c>
      <c r="D2687" s="93">
        <v>86.7</v>
      </c>
      <c r="E2687" s="29">
        <v>6281</v>
      </c>
      <c r="F2687" s="26">
        <v>5</v>
      </c>
      <c r="G2687" s="94">
        <v>1.8480000000000001</v>
      </c>
      <c r="H2687" s="95">
        <f t="shared" si="41"/>
        <v>4848.4267772735893</v>
      </c>
    </row>
    <row r="2688" spans="1:8" x14ac:dyDescent="0.25">
      <c r="A2688" s="1" t="s">
        <v>123</v>
      </c>
      <c r="B2688" s="1" t="s">
        <v>5839</v>
      </c>
      <c r="C2688" s="1" t="s">
        <v>5840</v>
      </c>
      <c r="D2688" s="93">
        <v>152.4</v>
      </c>
      <c r="E2688" s="29">
        <v>6351</v>
      </c>
      <c r="F2688" s="26">
        <v>10</v>
      </c>
      <c r="G2688" s="94">
        <v>3.9809999999999999</v>
      </c>
      <c r="H2688" s="95">
        <f t="shared" si="41"/>
        <v>10560.983671558026</v>
      </c>
    </row>
    <row r="2689" spans="1:8" x14ac:dyDescent="0.25">
      <c r="A2689" s="1" t="s">
        <v>123</v>
      </c>
      <c r="B2689" s="1" t="s">
        <v>5841</v>
      </c>
      <c r="C2689" s="1" t="s">
        <v>5842</v>
      </c>
      <c r="D2689" s="93">
        <v>109.3</v>
      </c>
      <c r="E2689" s="29">
        <v>9633</v>
      </c>
      <c r="F2689" s="26">
        <v>7</v>
      </c>
      <c r="G2689" s="94">
        <v>2.512</v>
      </c>
      <c r="H2689" s="95">
        <f t="shared" si="41"/>
        <v>10107.675161108858</v>
      </c>
    </row>
    <row r="2690" spans="1:8" x14ac:dyDescent="0.25">
      <c r="A2690" s="1" t="s">
        <v>123</v>
      </c>
      <c r="B2690" s="1" t="s">
        <v>5843</v>
      </c>
      <c r="C2690" s="1" t="s">
        <v>5844</v>
      </c>
      <c r="D2690" s="93">
        <v>117</v>
      </c>
      <c r="E2690" s="29">
        <v>5936</v>
      </c>
      <c r="F2690" s="26">
        <v>7</v>
      </c>
      <c r="G2690" s="94">
        <v>2.512</v>
      </c>
      <c r="H2690" s="95">
        <f t="shared" si="41"/>
        <v>6228.5019989974244</v>
      </c>
    </row>
    <row r="2691" spans="1:8" x14ac:dyDescent="0.25">
      <c r="A2691" s="1" t="s">
        <v>123</v>
      </c>
      <c r="B2691" s="1" t="s">
        <v>5845</v>
      </c>
      <c r="C2691" s="1" t="s">
        <v>5846</v>
      </c>
      <c r="D2691" s="93">
        <v>110.5</v>
      </c>
      <c r="E2691" s="29">
        <v>6737</v>
      </c>
      <c r="F2691" s="26">
        <v>7</v>
      </c>
      <c r="G2691" s="94">
        <v>2.512</v>
      </c>
      <c r="H2691" s="95">
        <f t="shared" si="41"/>
        <v>7068.9720295225143</v>
      </c>
    </row>
    <row r="2692" spans="1:8" x14ac:dyDescent="0.25">
      <c r="A2692" s="1" t="s">
        <v>123</v>
      </c>
      <c r="B2692" s="1" t="s">
        <v>5847</v>
      </c>
      <c r="C2692" s="1" t="s">
        <v>5848</v>
      </c>
      <c r="D2692" s="93">
        <v>144.69999999999999</v>
      </c>
      <c r="E2692" s="29">
        <v>6646</v>
      </c>
      <c r="F2692" s="26">
        <v>9</v>
      </c>
      <c r="G2692" s="94">
        <v>3.415</v>
      </c>
      <c r="H2692" s="95">
        <f t="shared" si="41"/>
        <v>9480.2791569754572</v>
      </c>
    </row>
    <row r="2693" spans="1:8" x14ac:dyDescent="0.25">
      <c r="A2693" s="1" t="s">
        <v>123</v>
      </c>
      <c r="B2693" s="1" t="s">
        <v>5849</v>
      </c>
      <c r="C2693" s="1" t="s">
        <v>5850</v>
      </c>
      <c r="D2693" s="93">
        <v>156.4</v>
      </c>
      <c r="E2693" s="29">
        <v>7510</v>
      </c>
      <c r="F2693" s="26">
        <v>10</v>
      </c>
      <c r="G2693" s="94">
        <v>3.9809999999999999</v>
      </c>
      <c r="H2693" s="95">
        <f t="shared" si="41"/>
        <v>12488.267575720482</v>
      </c>
    </row>
    <row r="2694" spans="1:8" x14ac:dyDescent="0.25">
      <c r="A2694" s="1" t="s">
        <v>123</v>
      </c>
      <c r="B2694" s="1" t="s">
        <v>5851</v>
      </c>
      <c r="C2694" s="1" t="s">
        <v>5852</v>
      </c>
      <c r="D2694" s="93">
        <v>111.4</v>
      </c>
      <c r="E2694" s="29">
        <v>5841</v>
      </c>
      <c r="F2694" s="26">
        <v>7</v>
      </c>
      <c r="G2694" s="94">
        <v>2.512</v>
      </c>
      <c r="H2694" s="95">
        <f t="shared" ref="H2694:H2757" si="42">E2694*G2694*$E$6797/SUMPRODUCT($E$5:$E$6795,$G$5:$G$6795)</f>
        <v>6128.8207843908276</v>
      </c>
    </row>
    <row r="2695" spans="1:8" x14ac:dyDescent="0.25">
      <c r="A2695" s="1" t="s">
        <v>123</v>
      </c>
      <c r="B2695" s="1" t="s">
        <v>5853</v>
      </c>
      <c r="C2695" s="1" t="s">
        <v>5854</v>
      </c>
      <c r="D2695" s="93">
        <v>147.80000000000001</v>
      </c>
      <c r="E2695" s="29">
        <v>6380</v>
      </c>
      <c r="F2695" s="26">
        <v>10</v>
      </c>
      <c r="G2695" s="94">
        <v>3.9809999999999999</v>
      </c>
      <c r="H2695" s="95">
        <f t="shared" si="42"/>
        <v>10609.207341291167</v>
      </c>
    </row>
    <row r="2696" spans="1:8" x14ac:dyDescent="0.25">
      <c r="A2696" s="1" t="s">
        <v>123</v>
      </c>
      <c r="B2696" s="1" t="s">
        <v>5855</v>
      </c>
      <c r="C2696" s="1" t="s">
        <v>5856</v>
      </c>
      <c r="D2696" s="93">
        <v>72.599999999999994</v>
      </c>
      <c r="E2696" s="29">
        <v>9216</v>
      </c>
      <c r="F2696" s="26">
        <v>3</v>
      </c>
      <c r="G2696" s="94">
        <v>1.359</v>
      </c>
      <c r="H2696" s="95">
        <f t="shared" si="42"/>
        <v>5231.5695537787351</v>
      </c>
    </row>
    <row r="2697" spans="1:8" x14ac:dyDescent="0.25">
      <c r="A2697" s="1" t="s">
        <v>123</v>
      </c>
      <c r="B2697" s="1" t="s">
        <v>5857</v>
      </c>
      <c r="C2697" s="1" t="s">
        <v>5858</v>
      </c>
      <c r="D2697" s="93">
        <v>79.599999999999994</v>
      </c>
      <c r="E2697" s="29">
        <v>6745</v>
      </c>
      <c r="F2697" s="26">
        <v>4</v>
      </c>
      <c r="G2697" s="94">
        <v>1.585</v>
      </c>
      <c r="H2697" s="95">
        <f t="shared" si="42"/>
        <v>4465.6152411438316</v>
      </c>
    </row>
    <row r="2698" spans="1:8" x14ac:dyDescent="0.25">
      <c r="A2698" s="1" t="s">
        <v>123</v>
      </c>
      <c r="B2698" s="1" t="s">
        <v>5859</v>
      </c>
      <c r="C2698" s="1" t="s">
        <v>5860</v>
      </c>
      <c r="D2698" s="93">
        <v>97.3</v>
      </c>
      <c r="E2698" s="29">
        <v>7338</v>
      </c>
      <c r="F2698" s="26">
        <v>6</v>
      </c>
      <c r="G2698" s="94">
        <v>2.1539999999999999</v>
      </c>
      <c r="H2698" s="95">
        <f t="shared" si="42"/>
        <v>6602.273137340846</v>
      </c>
    </row>
    <row r="2699" spans="1:8" x14ac:dyDescent="0.25">
      <c r="A2699" s="1" t="s">
        <v>123</v>
      </c>
      <c r="B2699" s="1" t="s">
        <v>5861</v>
      </c>
      <c r="C2699" s="1" t="s">
        <v>5862</v>
      </c>
      <c r="D2699" s="93">
        <v>75.5</v>
      </c>
      <c r="E2699" s="29">
        <v>5759</v>
      </c>
      <c r="F2699" s="26">
        <v>4</v>
      </c>
      <c r="G2699" s="94">
        <v>1.585</v>
      </c>
      <c r="H2699" s="95">
        <f t="shared" si="42"/>
        <v>3812.8210783910054</v>
      </c>
    </row>
    <row r="2700" spans="1:8" x14ac:dyDescent="0.25">
      <c r="A2700" s="1" t="s">
        <v>123</v>
      </c>
      <c r="B2700" s="1" t="s">
        <v>5863</v>
      </c>
      <c r="C2700" s="1" t="s">
        <v>5864</v>
      </c>
      <c r="D2700" s="93">
        <v>87.1</v>
      </c>
      <c r="E2700" s="29">
        <v>7070</v>
      </c>
      <c r="F2700" s="26">
        <v>5</v>
      </c>
      <c r="G2700" s="94">
        <v>1.8480000000000001</v>
      </c>
      <c r="H2700" s="95">
        <f t="shared" si="42"/>
        <v>5457.4713127406903</v>
      </c>
    </row>
    <row r="2701" spans="1:8" x14ac:dyDescent="0.25">
      <c r="A2701" s="1" t="s">
        <v>123</v>
      </c>
      <c r="B2701" s="1" t="s">
        <v>5865</v>
      </c>
      <c r="C2701" s="1" t="s">
        <v>5866</v>
      </c>
      <c r="D2701" s="93">
        <v>79.8</v>
      </c>
      <c r="E2701" s="29">
        <v>7140</v>
      </c>
      <c r="F2701" s="26">
        <v>4</v>
      </c>
      <c r="G2701" s="94">
        <v>1.585</v>
      </c>
      <c r="H2701" s="95">
        <f t="shared" si="42"/>
        <v>4727.1301440721963</v>
      </c>
    </row>
    <row r="2702" spans="1:8" x14ac:dyDescent="0.25">
      <c r="A2702" s="1" t="s">
        <v>126</v>
      </c>
      <c r="B2702" s="1" t="s">
        <v>5867</v>
      </c>
      <c r="C2702" s="1" t="s">
        <v>5868</v>
      </c>
      <c r="D2702" s="93">
        <v>71.2</v>
      </c>
      <c r="E2702" s="29">
        <v>6924</v>
      </c>
      <c r="F2702" s="26">
        <v>3</v>
      </c>
      <c r="G2702" s="94">
        <v>1.359</v>
      </c>
      <c r="H2702" s="95">
        <f t="shared" si="42"/>
        <v>3930.4891048572003</v>
      </c>
    </row>
    <row r="2703" spans="1:8" x14ac:dyDescent="0.25">
      <c r="A2703" s="1" t="s">
        <v>126</v>
      </c>
      <c r="B2703" s="1" t="s">
        <v>5869</v>
      </c>
      <c r="C2703" s="1" t="s">
        <v>5870</v>
      </c>
      <c r="D2703" s="93">
        <v>83.7</v>
      </c>
      <c r="E2703" s="29">
        <v>5706</v>
      </c>
      <c r="F2703" s="26">
        <v>4</v>
      </c>
      <c r="G2703" s="94">
        <v>1.585</v>
      </c>
      <c r="H2703" s="95">
        <f t="shared" si="42"/>
        <v>3777.7317369854277</v>
      </c>
    </row>
    <row r="2704" spans="1:8" x14ac:dyDescent="0.25">
      <c r="A2704" s="1" t="s">
        <v>126</v>
      </c>
      <c r="B2704" s="1" t="s">
        <v>5871</v>
      </c>
      <c r="C2704" s="1" t="s">
        <v>5872</v>
      </c>
      <c r="D2704" s="93">
        <v>77.900000000000006</v>
      </c>
      <c r="E2704" s="29">
        <v>6246</v>
      </c>
      <c r="F2704" s="26">
        <v>4</v>
      </c>
      <c r="G2704" s="94">
        <v>1.585</v>
      </c>
      <c r="H2704" s="95">
        <f t="shared" si="42"/>
        <v>4135.2457814950894</v>
      </c>
    </row>
    <row r="2705" spans="1:8" x14ac:dyDescent="0.25">
      <c r="A2705" s="1" t="s">
        <v>126</v>
      </c>
      <c r="B2705" s="1" t="s">
        <v>5873</v>
      </c>
      <c r="C2705" s="1" t="s">
        <v>5874</v>
      </c>
      <c r="D2705" s="93">
        <v>97.5</v>
      </c>
      <c r="E2705" s="29">
        <v>5643</v>
      </c>
      <c r="F2705" s="26">
        <v>6</v>
      </c>
      <c r="G2705" s="94">
        <v>2.1539999999999999</v>
      </c>
      <c r="H2705" s="95">
        <f t="shared" si="42"/>
        <v>5077.2182221333323</v>
      </c>
    </row>
    <row r="2706" spans="1:8" x14ac:dyDescent="0.25">
      <c r="A2706" s="1" t="s">
        <v>126</v>
      </c>
      <c r="B2706" s="1" t="s">
        <v>5875</v>
      </c>
      <c r="C2706" s="1" t="s">
        <v>5876</v>
      </c>
      <c r="D2706" s="93">
        <v>89.5</v>
      </c>
      <c r="E2706" s="29">
        <v>6571</v>
      </c>
      <c r="F2706" s="26">
        <v>5</v>
      </c>
      <c r="G2706" s="94">
        <v>1.8480000000000001</v>
      </c>
      <c r="H2706" s="95">
        <f t="shared" si="42"/>
        <v>5072.2834506391901</v>
      </c>
    </row>
    <row r="2707" spans="1:8" x14ac:dyDescent="0.25">
      <c r="A2707" s="1" t="s">
        <v>126</v>
      </c>
      <c r="B2707" s="1" t="s">
        <v>5877</v>
      </c>
      <c r="C2707" s="1" t="s">
        <v>5878</v>
      </c>
      <c r="D2707" s="93">
        <v>87.3</v>
      </c>
      <c r="E2707" s="29">
        <v>8293</v>
      </c>
      <c r="F2707" s="26">
        <v>5</v>
      </c>
      <c r="G2707" s="94">
        <v>1.8480000000000001</v>
      </c>
      <c r="H2707" s="95">
        <f t="shared" si="42"/>
        <v>6401.5289386928625</v>
      </c>
    </row>
    <row r="2708" spans="1:8" x14ac:dyDescent="0.25">
      <c r="A2708" s="1" t="s">
        <v>126</v>
      </c>
      <c r="B2708" s="1" t="s">
        <v>5879</v>
      </c>
      <c r="C2708" s="1" t="s">
        <v>5880</v>
      </c>
      <c r="D2708" s="93">
        <v>85.6</v>
      </c>
      <c r="E2708" s="29">
        <v>8250</v>
      </c>
      <c r="F2708" s="26">
        <v>5</v>
      </c>
      <c r="G2708" s="94">
        <v>1.8480000000000001</v>
      </c>
      <c r="H2708" s="95">
        <f t="shared" si="42"/>
        <v>6368.3363974696877</v>
      </c>
    </row>
    <row r="2709" spans="1:8" x14ac:dyDescent="0.25">
      <c r="A2709" s="1" t="s">
        <v>126</v>
      </c>
      <c r="B2709" s="1" t="s">
        <v>5881</v>
      </c>
      <c r="C2709" s="1" t="s">
        <v>5882</v>
      </c>
      <c r="D2709" s="93">
        <v>70.900000000000006</v>
      </c>
      <c r="E2709" s="29">
        <v>9622</v>
      </c>
      <c r="F2709" s="26">
        <v>3</v>
      </c>
      <c r="G2709" s="94">
        <v>1.359</v>
      </c>
      <c r="H2709" s="95">
        <f t="shared" si="42"/>
        <v>5462.0401743119564</v>
      </c>
    </row>
    <row r="2710" spans="1:8" x14ac:dyDescent="0.25">
      <c r="A2710" s="1" t="s">
        <v>126</v>
      </c>
      <c r="B2710" s="1" t="s">
        <v>5883</v>
      </c>
      <c r="C2710" s="1" t="s">
        <v>5884</v>
      </c>
      <c r="D2710" s="93">
        <v>137.5</v>
      </c>
      <c r="E2710" s="29">
        <v>8459</v>
      </c>
      <c r="F2710" s="26">
        <v>9</v>
      </c>
      <c r="G2710" s="94">
        <v>3.415</v>
      </c>
      <c r="H2710" s="95">
        <f t="shared" si="42"/>
        <v>12066.458228837704</v>
      </c>
    </row>
    <row r="2711" spans="1:8" x14ac:dyDescent="0.25">
      <c r="A2711" s="1" t="s">
        <v>126</v>
      </c>
      <c r="B2711" s="1" t="s">
        <v>5885</v>
      </c>
      <c r="C2711" s="1" t="s">
        <v>5886</v>
      </c>
      <c r="D2711" s="93">
        <v>133</v>
      </c>
      <c r="E2711" s="29">
        <v>10329</v>
      </c>
      <c r="F2711" s="26">
        <v>8</v>
      </c>
      <c r="G2711" s="94">
        <v>2.9289999999999998</v>
      </c>
      <c r="H2711" s="95">
        <f t="shared" si="42"/>
        <v>12637.108955547767</v>
      </c>
    </row>
    <row r="2712" spans="1:8" x14ac:dyDescent="0.25">
      <c r="A2712" s="1" t="s">
        <v>126</v>
      </c>
      <c r="B2712" s="1" t="s">
        <v>5887</v>
      </c>
      <c r="C2712" s="1" t="s">
        <v>5888</v>
      </c>
      <c r="D2712" s="93">
        <v>55</v>
      </c>
      <c r="E2712" s="29">
        <v>6364</v>
      </c>
      <c r="F2712" s="26">
        <v>2</v>
      </c>
      <c r="G2712" s="94">
        <v>1.1659999999999999</v>
      </c>
      <c r="H2712" s="95">
        <f t="shared" si="42"/>
        <v>3099.5511113641355</v>
      </c>
    </row>
    <row r="2713" spans="1:8" x14ac:dyDescent="0.25">
      <c r="A2713" s="1" t="s">
        <v>126</v>
      </c>
      <c r="B2713" s="1" t="s">
        <v>5889</v>
      </c>
      <c r="C2713" s="1" t="s">
        <v>5890</v>
      </c>
      <c r="D2713" s="93">
        <v>87.5</v>
      </c>
      <c r="E2713" s="29">
        <v>10187</v>
      </c>
      <c r="F2713" s="26">
        <v>5</v>
      </c>
      <c r="G2713" s="94">
        <v>1.8480000000000001</v>
      </c>
      <c r="H2713" s="95">
        <f t="shared" si="42"/>
        <v>7863.5445916392373</v>
      </c>
    </row>
    <row r="2714" spans="1:8" x14ac:dyDescent="0.25">
      <c r="A2714" s="1" t="s">
        <v>126</v>
      </c>
      <c r="B2714" s="1" t="s">
        <v>5891</v>
      </c>
      <c r="C2714" s="1" t="s">
        <v>5892</v>
      </c>
      <c r="D2714" s="93">
        <v>158.5</v>
      </c>
      <c r="E2714" s="29">
        <v>10925</v>
      </c>
      <c r="F2714" s="26">
        <v>11</v>
      </c>
      <c r="G2714" s="94">
        <v>4.6420000000000003</v>
      </c>
      <c r="H2714" s="95">
        <f t="shared" si="42"/>
        <v>21183.448564267226</v>
      </c>
    </row>
    <row r="2715" spans="1:8" x14ac:dyDescent="0.25">
      <c r="A2715" s="1" t="s">
        <v>126</v>
      </c>
      <c r="B2715" s="1" t="s">
        <v>5893</v>
      </c>
      <c r="C2715" s="1" t="s">
        <v>5894</v>
      </c>
      <c r="D2715" s="93">
        <v>96.9</v>
      </c>
      <c r="E2715" s="29">
        <v>6972</v>
      </c>
      <c r="F2715" s="26">
        <v>5</v>
      </c>
      <c r="G2715" s="94">
        <v>1.8480000000000001</v>
      </c>
      <c r="H2715" s="95">
        <f t="shared" si="42"/>
        <v>5381.8231955343836</v>
      </c>
    </row>
    <row r="2716" spans="1:8" x14ac:dyDescent="0.25">
      <c r="A2716" s="1" t="s">
        <v>126</v>
      </c>
      <c r="B2716" s="1" t="s">
        <v>5895</v>
      </c>
      <c r="C2716" s="1" t="s">
        <v>5896</v>
      </c>
      <c r="D2716" s="93">
        <v>113.8</v>
      </c>
      <c r="E2716" s="29">
        <v>10982</v>
      </c>
      <c r="F2716" s="26">
        <v>7</v>
      </c>
      <c r="G2716" s="94">
        <v>2.512</v>
      </c>
      <c r="H2716" s="95">
        <f t="shared" si="42"/>
        <v>11523.148408522524</v>
      </c>
    </row>
    <row r="2717" spans="1:8" x14ac:dyDescent="0.25">
      <c r="A2717" s="1" t="s">
        <v>126</v>
      </c>
      <c r="B2717" s="1" t="s">
        <v>5897</v>
      </c>
      <c r="C2717" s="1" t="s">
        <v>5898</v>
      </c>
      <c r="D2717" s="93">
        <v>113.6</v>
      </c>
      <c r="E2717" s="29">
        <v>9231</v>
      </c>
      <c r="F2717" s="26">
        <v>7</v>
      </c>
      <c r="G2717" s="94">
        <v>2.512</v>
      </c>
      <c r="H2717" s="95">
        <f t="shared" si="42"/>
        <v>9685.8662319314735</v>
      </c>
    </row>
    <row r="2718" spans="1:8" x14ac:dyDescent="0.25">
      <c r="A2718" s="1" t="s">
        <v>126</v>
      </c>
      <c r="B2718" s="1" t="s">
        <v>5899</v>
      </c>
      <c r="C2718" s="1" t="s">
        <v>5900</v>
      </c>
      <c r="D2718" s="93">
        <v>75.599999999999994</v>
      </c>
      <c r="E2718" s="29">
        <v>8950</v>
      </c>
      <c r="F2718" s="26">
        <v>4</v>
      </c>
      <c r="G2718" s="94">
        <v>1.585</v>
      </c>
      <c r="H2718" s="95">
        <f t="shared" si="42"/>
        <v>5925.4642562249519</v>
      </c>
    </row>
    <row r="2719" spans="1:8" x14ac:dyDescent="0.25">
      <c r="A2719" s="1" t="s">
        <v>126</v>
      </c>
      <c r="B2719" s="1" t="s">
        <v>5901</v>
      </c>
      <c r="C2719" s="1" t="s">
        <v>5902</v>
      </c>
      <c r="D2719" s="93">
        <v>150.1</v>
      </c>
      <c r="E2719" s="29">
        <v>8934</v>
      </c>
      <c r="F2719" s="26">
        <v>10</v>
      </c>
      <c r="G2719" s="94">
        <v>3.9809999999999999</v>
      </c>
      <c r="H2719" s="95">
        <f t="shared" si="42"/>
        <v>14856.21604813406</v>
      </c>
    </row>
    <row r="2720" spans="1:8" x14ac:dyDescent="0.25">
      <c r="A2720" s="1" t="s">
        <v>126</v>
      </c>
      <c r="B2720" s="1" t="s">
        <v>5903</v>
      </c>
      <c r="C2720" s="1" t="s">
        <v>5904</v>
      </c>
      <c r="D2720" s="93">
        <v>106.1</v>
      </c>
      <c r="E2720" s="29">
        <v>11620</v>
      </c>
      <c r="F2720" s="26">
        <v>6</v>
      </c>
      <c r="G2720" s="94">
        <v>2.1539999999999999</v>
      </c>
      <c r="H2720" s="95">
        <f t="shared" si="42"/>
        <v>10454.948740242658</v>
      </c>
    </row>
    <row r="2721" spans="1:8" x14ac:dyDescent="0.25">
      <c r="A2721" s="1" t="s">
        <v>126</v>
      </c>
      <c r="B2721" s="1" t="s">
        <v>5905</v>
      </c>
      <c r="C2721" s="1" t="s">
        <v>5906</v>
      </c>
      <c r="D2721" s="93">
        <v>60.1</v>
      </c>
      <c r="E2721" s="29">
        <v>6547</v>
      </c>
      <c r="F2721" s="26">
        <v>2</v>
      </c>
      <c r="G2721" s="94">
        <v>1.1659999999999999</v>
      </c>
      <c r="H2721" s="95">
        <f t="shared" si="42"/>
        <v>3188.6802523728775</v>
      </c>
    </row>
    <row r="2722" spans="1:8" x14ac:dyDescent="0.25">
      <c r="A2722" s="1" t="s">
        <v>126</v>
      </c>
      <c r="B2722" s="1" t="s">
        <v>5907</v>
      </c>
      <c r="C2722" s="1" t="s">
        <v>5908</v>
      </c>
      <c r="D2722" s="93">
        <v>67.900000000000006</v>
      </c>
      <c r="E2722" s="29">
        <v>7186</v>
      </c>
      <c r="F2722" s="26">
        <v>3</v>
      </c>
      <c r="G2722" s="94">
        <v>1.359</v>
      </c>
      <c r="H2722" s="95">
        <f t="shared" si="42"/>
        <v>4079.2164511126284</v>
      </c>
    </row>
    <row r="2723" spans="1:8" x14ac:dyDescent="0.25">
      <c r="A2723" s="1" t="s">
        <v>126</v>
      </c>
      <c r="B2723" s="1" t="s">
        <v>5909</v>
      </c>
      <c r="C2723" s="1" t="s">
        <v>5910</v>
      </c>
      <c r="D2723" s="93">
        <v>82.3</v>
      </c>
      <c r="E2723" s="29">
        <v>9173</v>
      </c>
      <c r="F2723" s="26">
        <v>4</v>
      </c>
      <c r="G2723" s="94">
        <v>1.585</v>
      </c>
      <c r="H2723" s="95">
        <f t="shared" si="42"/>
        <v>6073.1043153465343</v>
      </c>
    </row>
    <row r="2724" spans="1:8" x14ac:dyDescent="0.25">
      <c r="A2724" s="1" t="s">
        <v>126</v>
      </c>
      <c r="B2724" s="1" t="s">
        <v>5911</v>
      </c>
      <c r="C2724" s="1" t="s">
        <v>5912</v>
      </c>
      <c r="D2724" s="93">
        <v>65.8</v>
      </c>
      <c r="E2724" s="29">
        <v>8834</v>
      </c>
      <c r="F2724" s="26">
        <v>3</v>
      </c>
      <c r="G2724" s="94">
        <v>1.359</v>
      </c>
      <c r="H2724" s="95">
        <f t="shared" si="42"/>
        <v>5014.7228122918123</v>
      </c>
    </row>
    <row r="2725" spans="1:8" x14ac:dyDescent="0.25">
      <c r="A2725" s="1" t="s">
        <v>126</v>
      </c>
      <c r="B2725" s="1" t="s">
        <v>5913</v>
      </c>
      <c r="C2725" s="1" t="s">
        <v>5914</v>
      </c>
      <c r="D2725" s="93">
        <v>74.099999999999994</v>
      </c>
      <c r="E2725" s="29">
        <v>8070</v>
      </c>
      <c r="F2725" s="26">
        <v>4</v>
      </c>
      <c r="G2725" s="94">
        <v>1.585</v>
      </c>
      <c r="H2725" s="95">
        <f t="shared" si="42"/>
        <v>5342.8487762832801</v>
      </c>
    </row>
    <row r="2726" spans="1:8" x14ac:dyDescent="0.25">
      <c r="A2726" s="1" t="s">
        <v>159</v>
      </c>
      <c r="B2726" s="1" t="s">
        <v>5915</v>
      </c>
      <c r="C2726" s="1" t="s">
        <v>5916</v>
      </c>
      <c r="D2726" s="93">
        <v>51.5</v>
      </c>
      <c r="E2726" s="29">
        <v>6100</v>
      </c>
      <c r="F2726" s="26">
        <v>2</v>
      </c>
      <c r="G2726" s="94">
        <v>1.1659999999999999</v>
      </c>
      <c r="H2726" s="95">
        <f t="shared" si="42"/>
        <v>2970.9713669580806</v>
      </c>
    </row>
    <row r="2727" spans="1:8" x14ac:dyDescent="0.25">
      <c r="A2727" s="1" t="s">
        <v>159</v>
      </c>
      <c r="B2727" s="1" t="s">
        <v>5917</v>
      </c>
      <c r="C2727" s="1" t="s">
        <v>5918</v>
      </c>
      <c r="D2727" s="93">
        <v>72.2</v>
      </c>
      <c r="E2727" s="29">
        <v>7445</v>
      </c>
      <c r="F2727" s="26">
        <v>3</v>
      </c>
      <c r="G2727" s="94">
        <v>1.359</v>
      </c>
      <c r="H2727" s="95">
        <f t="shared" si="42"/>
        <v>4226.24081248727</v>
      </c>
    </row>
    <row r="2728" spans="1:8" x14ac:dyDescent="0.25">
      <c r="A2728" s="1" t="s">
        <v>159</v>
      </c>
      <c r="B2728" s="1" t="s">
        <v>5919</v>
      </c>
      <c r="C2728" s="1" t="s">
        <v>5920</v>
      </c>
      <c r="D2728" s="93">
        <v>69.3</v>
      </c>
      <c r="E2728" s="29">
        <v>10070</v>
      </c>
      <c r="F2728" s="26">
        <v>3</v>
      </c>
      <c r="G2728" s="94">
        <v>1.359</v>
      </c>
      <c r="H2728" s="95">
        <f t="shared" si="42"/>
        <v>5716.352583176199</v>
      </c>
    </row>
    <row r="2729" spans="1:8" x14ac:dyDescent="0.25">
      <c r="A2729" s="1" t="s">
        <v>159</v>
      </c>
      <c r="B2729" s="1" t="s">
        <v>5921</v>
      </c>
      <c r="C2729" s="1" t="s">
        <v>5922</v>
      </c>
      <c r="D2729" s="93">
        <v>126.8</v>
      </c>
      <c r="E2729" s="29">
        <v>5977</v>
      </c>
      <c r="F2729" s="26">
        <v>8</v>
      </c>
      <c r="G2729" s="94">
        <v>2.9289999999999998</v>
      </c>
      <c r="H2729" s="95">
        <f t="shared" si="42"/>
        <v>7312.6149895739172</v>
      </c>
    </row>
    <row r="2730" spans="1:8" x14ac:dyDescent="0.25">
      <c r="A2730" s="1" t="s">
        <v>159</v>
      </c>
      <c r="B2730" s="1" t="s">
        <v>5923</v>
      </c>
      <c r="C2730" s="1" t="s">
        <v>5924</v>
      </c>
      <c r="D2730" s="93">
        <v>88.6</v>
      </c>
      <c r="E2730" s="29">
        <v>7189</v>
      </c>
      <c r="F2730" s="26">
        <v>5</v>
      </c>
      <c r="G2730" s="94">
        <v>1.8480000000000001</v>
      </c>
      <c r="H2730" s="95">
        <f t="shared" si="42"/>
        <v>5549.3297407769196</v>
      </c>
    </row>
    <row r="2731" spans="1:8" x14ac:dyDescent="0.25">
      <c r="A2731" s="1" t="s">
        <v>159</v>
      </c>
      <c r="B2731" s="1" t="s">
        <v>5925</v>
      </c>
      <c r="C2731" s="1" t="s">
        <v>5926</v>
      </c>
      <c r="D2731" s="93">
        <v>90.9</v>
      </c>
      <c r="E2731" s="29">
        <v>7586</v>
      </c>
      <c r="F2731" s="26">
        <v>5</v>
      </c>
      <c r="G2731" s="94">
        <v>1.8480000000000001</v>
      </c>
      <c r="H2731" s="95">
        <f t="shared" si="42"/>
        <v>5855.7818074187935</v>
      </c>
    </row>
    <row r="2732" spans="1:8" x14ac:dyDescent="0.25">
      <c r="A2732" s="1" t="s">
        <v>159</v>
      </c>
      <c r="B2732" s="1" t="s">
        <v>5927</v>
      </c>
      <c r="C2732" s="1" t="s">
        <v>5928</v>
      </c>
      <c r="D2732" s="93">
        <v>175.7</v>
      </c>
      <c r="E2732" s="29">
        <v>7966</v>
      </c>
      <c r="F2732" s="26">
        <v>12</v>
      </c>
      <c r="G2732" s="94">
        <v>5.4119999999999999</v>
      </c>
      <c r="H2732" s="95">
        <f t="shared" si="42"/>
        <v>18008.111492917618</v>
      </c>
    </row>
    <row r="2733" spans="1:8" x14ac:dyDescent="0.25">
      <c r="A2733" s="1" t="s">
        <v>159</v>
      </c>
      <c r="B2733" s="1" t="s">
        <v>5929</v>
      </c>
      <c r="C2733" s="1" t="s">
        <v>5930</v>
      </c>
      <c r="D2733" s="93">
        <v>154.19999999999999</v>
      </c>
      <c r="E2733" s="29">
        <v>7897</v>
      </c>
      <c r="F2733" s="26">
        <v>10</v>
      </c>
      <c r="G2733" s="94">
        <v>3.9809999999999999</v>
      </c>
      <c r="H2733" s="95">
        <f t="shared" si="42"/>
        <v>13131.804133883439</v>
      </c>
    </row>
    <row r="2734" spans="1:8" x14ac:dyDescent="0.25">
      <c r="A2734" s="1" t="s">
        <v>159</v>
      </c>
      <c r="B2734" s="1" t="s">
        <v>5931</v>
      </c>
      <c r="C2734" s="1" t="s">
        <v>5932</v>
      </c>
      <c r="D2734" s="93">
        <v>109.1</v>
      </c>
      <c r="E2734" s="29">
        <v>7647</v>
      </c>
      <c r="F2734" s="26">
        <v>6</v>
      </c>
      <c r="G2734" s="94">
        <v>2.1539999999999999</v>
      </c>
      <c r="H2734" s="95">
        <f t="shared" si="42"/>
        <v>6880.2919979892959</v>
      </c>
    </row>
    <row r="2735" spans="1:8" x14ac:dyDescent="0.25">
      <c r="A2735" s="1" t="s">
        <v>159</v>
      </c>
      <c r="B2735" s="1" t="s">
        <v>5933</v>
      </c>
      <c r="C2735" s="1" t="s">
        <v>5934</v>
      </c>
      <c r="D2735" s="93">
        <v>85.6</v>
      </c>
      <c r="E2735" s="29">
        <v>5636</v>
      </c>
      <c r="F2735" s="26">
        <v>5</v>
      </c>
      <c r="G2735" s="94">
        <v>1.8480000000000001</v>
      </c>
      <c r="H2735" s="95">
        <f t="shared" si="42"/>
        <v>4350.5386589259588</v>
      </c>
    </row>
    <row r="2736" spans="1:8" x14ac:dyDescent="0.25">
      <c r="A2736" s="1" t="s">
        <v>159</v>
      </c>
      <c r="B2736" s="1" t="s">
        <v>5935</v>
      </c>
      <c r="C2736" s="1" t="s">
        <v>5936</v>
      </c>
      <c r="D2736" s="93">
        <v>137.1</v>
      </c>
      <c r="E2736" s="29">
        <v>6555</v>
      </c>
      <c r="F2736" s="26">
        <v>9</v>
      </c>
      <c r="G2736" s="94">
        <v>3.415</v>
      </c>
      <c r="H2736" s="95">
        <f t="shared" si="42"/>
        <v>9350.4709410132582</v>
      </c>
    </row>
    <row r="2737" spans="1:8" x14ac:dyDescent="0.25">
      <c r="A2737" s="1" t="s">
        <v>159</v>
      </c>
      <c r="B2737" s="1" t="s">
        <v>5937</v>
      </c>
      <c r="C2737" s="1" t="s">
        <v>5938</v>
      </c>
      <c r="D2737" s="93">
        <v>112.1</v>
      </c>
      <c r="E2737" s="29">
        <v>9030</v>
      </c>
      <c r="F2737" s="26">
        <v>7</v>
      </c>
      <c r="G2737" s="94">
        <v>2.512</v>
      </c>
      <c r="H2737" s="95">
        <f t="shared" si="42"/>
        <v>9474.9617673427783</v>
      </c>
    </row>
    <row r="2738" spans="1:8" x14ac:dyDescent="0.25">
      <c r="A2738" s="1" t="s">
        <v>159</v>
      </c>
      <c r="B2738" s="1" t="s">
        <v>5939</v>
      </c>
      <c r="C2738" s="1" t="s">
        <v>5940</v>
      </c>
      <c r="D2738" s="93">
        <v>183.8</v>
      </c>
      <c r="E2738" s="29">
        <v>12036</v>
      </c>
      <c r="F2738" s="26">
        <v>13</v>
      </c>
      <c r="G2738" s="94">
        <v>6.3090000000000002</v>
      </c>
      <c r="H2738" s="95">
        <f t="shared" si="42"/>
        <v>31718.510692350388</v>
      </c>
    </row>
    <row r="2739" spans="1:8" x14ac:dyDescent="0.25">
      <c r="A2739" s="1" t="s">
        <v>159</v>
      </c>
      <c r="B2739" s="1" t="s">
        <v>5941</v>
      </c>
      <c r="C2739" s="1" t="s">
        <v>5942</v>
      </c>
      <c r="D2739" s="93">
        <v>109.8</v>
      </c>
      <c r="E2739" s="29">
        <v>6729</v>
      </c>
      <c r="F2739" s="26">
        <v>7</v>
      </c>
      <c r="G2739" s="94">
        <v>2.512</v>
      </c>
      <c r="H2739" s="95">
        <f t="shared" si="42"/>
        <v>7060.5778219766953</v>
      </c>
    </row>
    <row r="2740" spans="1:8" x14ac:dyDescent="0.25">
      <c r="A2740" s="1" t="s">
        <v>159</v>
      </c>
      <c r="B2740" s="1" t="s">
        <v>5943</v>
      </c>
      <c r="C2740" s="1" t="s">
        <v>5944</v>
      </c>
      <c r="D2740" s="93">
        <v>59.2</v>
      </c>
      <c r="E2740" s="29">
        <v>8354</v>
      </c>
      <c r="F2740" s="26">
        <v>2</v>
      </c>
      <c r="G2740" s="94">
        <v>1.1659999999999999</v>
      </c>
      <c r="H2740" s="95">
        <f t="shared" si="42"/>
        <v>4068.7696392734106</v>
      </c>
    </row>
    <row r="2741" spans="1:8" x14ac:dyDescent="0.25">
      <c r="A2741" s="1" t="s">
        <v>159</v>
      </c>
      <c r="B2741" s="1" t="s">
        <v>5945</v>
      </c>
      <c r="C2741" s="1" t="s">
        <v>5946</v>
      </c>
      <c r="D2741" s="93">
        <v>153.4</v>
      </c>
      <c r="E2741" s="29">
        <v>10239</v>
      </c>
      <c r="F2741" s="26">
        <v>10</v>
      </c>
      <c r="G2741" s="94">
        <v>3.9809999999999999</v>
      </c>
      <c r="H2741" s="95">
        <f t="shared" si="42"/>
        <v>17026.281186125434</v>
      </c>
    </row>
    <row r="2742" spans="1:8" x14ac:dyDescent="0.25">
      <c r="A2742" s="1" t="s">
        <v>159</v>
      </c>
      <c r="B2742" s="1" t="s">
        <v>5947</v>
      </c>
      <c r="C2742" s="1" t="s">
        <v>5948</v>
      </c>
      <c r="D2742" s="93">
        <v>112.8</v>
      </c>
      <c r="E2742" s="29">
        <v>6984</v>
      </c>
      <c r="F2742" s="26">
        <v>7</v>
      </c>
      <c r="G2742" s="94">
        <v>2.512</v>
      </c>
      <c r="H2742" s="95">
        <f t="shared" si="42"/>
        <v>7328.1431874996651</v>
      </c>
    </row>
    <row r="2743" spans="1:8" x14ac:dyDescent="0.25">
      <c r="A2743" s="1" t="s">
        <v>159</v>
      </c>
      <c r="B2743" s="1" t="s">
        <v>5949</v>
      </c>
      <c r="C2743" s="1" t="s">
        <v>5950</v>
      </c>
      <c r="D2743" s="93">
        <v>187.2</v>
      </c>
      <c r="E2743" s="29">
        <v>10549</v>
      </c>
      <c r="F2743" s="26">
        <v>13</v>
      </c>
      <c r="G2743" s="94">
        <v>6.3090000000000002</v>
      </c>
      <c r="H2743" s="95">
        <f t="shared" si="42"/>
        <v>27799.814663808927</v>
      </c>
    </row>
    <row r="2744" spans="1:8" x14ac:dyDescent="0.25">
      <c r="A2744" s="1" t="s">
        <v>159</v>
      </c>
      <c r="B2744" s="1" t="s">
        <v>5951</v>
      </c>
      <c r="C2744" s="1" t="s">
        <v>5952</v>
      </c>
      <c r="D2744" s="93">
        <v>79.8</v>
      </c>
      <c r="E2744" s="29">
        <v>7317</v>
      </c>
      <c r="F2744" s="26">
        <v>4</v>
      </c>
      <c r="G2744" s="94">
        <v>1.585</v>
      </c>
      <c r="H2744" s="95">
        <f t="shared" si="42"/>
        <v>4844.3153031059192</v>
      </c>
    </row>
    <row r="2745" spans="1:8" x14ac:dyDescent="0.25">
      <c r="A2745" s="1" t="s">
        <v>159</v>
      </c>
      <c r="B2745" s="1" t="s">
        <v>5953</v>
      </c>
      <c r="C2745" s="1" t="s">
        <v>5954</v>
      </c>
      <c r="D2745" s="93">
        <v>103.6</v>
      </c>
      <c r="E2745" s="29">
        <v>7914</v>
      </c>
      <c r="F2745" s="26">
        <v>6</v>
      </c>
      <c r="G2745" s="94">
        <v>2.1539999999999999</v>
      </c>
      <c r="H2745" s="95">
        <f t="shared" si="42"/>
        <v>7120.5218872874702</v>
      </c>
    </row>
    <row r="2746" spans="1:8" x14ac:dyDescent="0.25">
      <c r="A2746" s="1" t="s">
        <v>159</v>
      </c>
      <c r="B2746" s="1" t="s">
        <v>5955</v>
      </c>
      <c r="C2746" s="1" t="s">
        <v>5956</v>
      </c>
      <c r="D2746" s="93">
        <v>57.4</v>
      </c>
      <c r="E2746" s="29">
        <v>9426</v>
      </c>
      <c r="F2746" s="26">
        <v>2</v>
      </c>
      <c r="G2746" s="94">
        <v>1.1659999999999999</v>
      </c>
      <c r="H2746" s="95">
        <f t="shared" si="42"/>
        <v>4590.8813286798131</v>
      </c>
    </row>
    <row r="2747" spans="1:8" x14ac:dyDescent="0.25">
      <c r="A2747" s="1" t="s">
        <v>159</v>
      </c>
      <c r="B2747" s="1" t="s">
        <v>5957</v>
      </c>
      <c r="C2747" s="1" t="s">
        <v>5958</v>
      </c>
      <c r="D2747" s="93">
        <v>76.099999999999994</v>
      </c>
      <c r="E2747" s="29">
        <v>6303</v>
      </c>
      <c r="F2747" s="26">
        <v>4</v>
      </c>
      <c r="G2747" s="94">
        <v>1.585</v>
      </c>
      <c r="H2747" s="95">
        <f t="shared" si="42"/>
        <v>4172.9833750822199</v>
      </c>
    </row>
    <row r="2748" spans="1:8" x14ac:dyDescent="0.25">
      <c r="A2748" s="1" t="s">
        <v>159</v>
      </c>
      <c r="B2748" s="1" t="s">
        <v>5959</v>
      </c>
      <c r="C2748" s="1" t="s">
        <v>5960</v>
      </c>
      <c r="D2748" s="93">
        <v>176.1</v>
      </c>
      <c r="E2748" s="29">
        <v>7876</v>
      </c>
      <c r="F2748" s="26">
        <v>12</v>
      </c>
      <c r="G2748" s="94">
        <v>5.4119999999999999</v>
      </c>
      <c r="H2748" s="95">
        <f t="shared" si="42"/>
        <v>17804.655550868581</v>
      </c>
    </row>
    <row r="2749" spans="1:8" x14ac:dyDescent="0.25">
      <c r="A2749" s="1" t="s">
        <v>159</v>
      </c>
      <c r="B2749" s="1" t="s">
        <v>5961</v>
      </c>
      <c r="C2749" s="1" t="s">
        <v>5962</v>
      </c>
      <c r="D2749" s="93">
        <v>103.1</v>
      </c>
      <c r="E2749" s="29">
        <v>7610</v>
      </c>
      <c r="F2749" s="26">
        <v>6</v>
      </c>
      <c r="G2749" s="94">
        <v>2.1539999999999999</v>
      </c>
      <c r="H2749" s="95">
        <f t="shared" si="42"/>
        <v>6847.0017137045297</v>
      </c>
    </row>
    <row r="2750" spans="1:8" x14ac:dyDescent="0.25">
      <c r="A2750" s="1" t="s">
        <v>159</v>
      </c>
      <c r="B2750" s="1" t="s">
        <v>5963</v>
      </c>
      <c r="C2750" s="1" t="s">
        <v>5964</v>
      </c>
      <c r="D2750" s="93">
        <v>139.5</v>
      </c>
      <c r="E2750" s="29">
        <v>9774</v>
      </c>
      <c r="F2750" s="26">
        <v>9</v>
      </c>
      <c r="G2750" s="94">
        <v>3.415</v>
      </c>
      <c r="H2750" s="95">
        <f t="shared" si="42"/>
        <v>13942.258272687044</v>
      </c>
    </row>
    <row r="2751" spans="1:8" x14ac:dyDescent="0.25">
      <c r="A2751" s="1" t="s">
        <v>159</v>
      </c>
      <c r="B2751" s="1" t="s">
        <v>5965</v>
      </c>
      <c r="C2751" s="1" t="s">
        <v>5966</v>
      </c>
      <c r="D2751" s="93">
        <v>170.4</v>
      </c>
      <c r="E2751" s="29">
        <v>11313</v>
      </c>
      <c r="F2751" s="26">
        <v>12</v>
      </c>
      <c r="G2751" s="94">
        <v>5.4119999999999999</v>
      </c>
      <c r="H2751" s="95">
        <f t="shared" si="42"/>
        <v>25574.411915563269</v>
      </c>
    </row>
    <row r="2752" spans="1:8" x14ac:dyDescent="0.25">
      <c r="A2752" s="1" t="s">
        <v>159</v>
      </c>
      <c r="B2752" s="1" t="s">
        <v>5967</v>
      </c>
      <c r="C2752" s="1" t="s">
        <v>5968</v>
      </c>
      <c r="D2752" s="93">
        <v>95.8</v>
      </c>
      <c r="E2752" s="29">
        <v>6816</v>
      </c>
      <c r="F2752" s="26">
        <v>5</v>
      </c>
      <c r="G2752" s="94">
        <v>1.8480000000000001</v>
      </c>
      <c r="H2752" s="95">
        <f t="shared" si="42"/>
        <v>5261.4037436549561</v>
      </c>
    </row>
    <row r="2753" spans="1:8" x14ac:dyDescent="0.25">
      <c r="A2753" s="1" t="s">
        <v>159</v>
      </c>
      <c r="B2753" s="1" t="s">
        <v>5969</v>
      </c>
      <c r="C2753" s="1" t="s">
        <v>5970</v>
      </c>
      <c r="D2753" s="93">
        <v>127.4</v>
      </c>
      <c r="E2753" s="29">
        <v>7499</v>
      </c>
      <c r="F2753" s="26">
        <v>8</v>
      </c>
      <c r="G2753" s="94">
        <v>2.9289999999999998</v>
      </c>
      <c r="H2753" s="95">
        <f t="shared" si="42"/>
        <v>9174.7197267550291</v>
      </c>
    </row>
    <row r="2754" spans="1:8" x14ac:dyDescent="0.25">
      <c r="A2754" s="1" t="s">
        <v>159</v>
      </c>
      <c r="B2754" s="1" t="s">
        <v>5971</v>
      </c>
      <c r="C2754" s="1" t="s">
        <v>5972</v>
      </c>
      <c r="D2754" s="93">
        <v>137.6</v>
      </c>
      <c r="E2754" s="29">
        <v>9613</v>
      </c>
      <c r="F2754" s="26">
        <v>9</v>
      </c>
      <c r="G2754" s="94">
        <v>3.415</v>
      </c>
      <c r="H2754" s="95">
        <f t="shared" si="42"/>
        <v>13712.597582907771</v>
      </c>
    </row>
    <row r="2755" spans="1:8" x14ac:dyDescent="0.25">
      <c r="A2755" s="1" t="s">
        <v>159</v>
      </c>
      <c r="B2755" s="1" t="s">
        <v>5973</v>
      </c>
      <c r="C2755" s="1" t="s">
        <v>5974</v>
      </c>
      <c r="D2755" s="93">
        <v>121.3</v>
      </c>
      <c r="E2755" s="29">
        <v>8578</v>
      </c>
      <c r="F2755" s="26">
        <v>8</v>
      </c>
      <c r="G2755" s="94">
        <v>2.9289999999999998</v>
      </c>
      <c r="H2755" s="95">
        <f t="shared" si="42"/>
        <v>10494.832086425477</v>
      </c>
    </row>
    <row r="2756" spans="1:8" x14ac:dyDescent="0.25">
      <c r="A2756" s="1" t="s">
        <v>159</v>
      </c>
      <c r="B2756" s="1" t="s">
        <v>5975</v>
      </c>
      <c r="C2756" s="1" t="s">
        <v>5976</v>
      </c>
      <c r="D2756" s="93">
        <v>105.3</v>
      </c>
      <c r="E2756" s="29">
        <v>6540</v>
      </c>
      <c r="F2756" s="26">
        <v>6</v>
      </c>
      <c r="G2756" s="94">
        <v>2.1539999999999999</v>
      </c>
      <c r="H2756" s="95">
        <f t="shared" si="42"/>
        <v>5884.2826816856277</v>
      </c>
    </row>
    <row r="2757" spans="1:8" x14ac:dyDescent="0.25">
      <c r="A2757" s="1" t="s">
        <v>162</v>
      </c>
      <c r="B2757" s="1" t="s">
        <v>5977</v>
      </c>
      <c r="C2757" s="1" t="s">
        <v>5978</v>
      </c>
      <c r="D2757" s="93">
        <v>135.1</v>
      </c>
      <c r="E2757" s="29">
        <v>6371</v>
      </c>
      <c r="F2757" s="26">
        <v>9</v>
      </c>
      <c r="G2757" s="94">
        <v>3.415</v>
      </c>
      <c r="H2757" s="95">
        <f t="shared" si="42"/>
        <v>9088.0015812655183</v>
      </c>
    </row>
    <row r="2758" spans="1:8" x14ac:dyDescent="0.25">
      <c r="A2758" s="1" t="s">
        <v>162</v>
      </c>
      <c r="B2758" s="1" t="s">
        <v>5979</v>
      </c>
      <c r="C2758" s="1" t="s">
        <v>5980</v>
      </c>
      <c r="D2758" s="93">
        <v>79.900000000000006</v>
      </c>
      <c r="E2758" s="29">
        <v>7636</v>
      </c>
      <c r="F2758" s="26">
        <v>4</v>
      </c>
      <c r="G2758" s="94">
        <v>1.585</v>
      </c>
      <c r="H2758" s="95">
        <f t="shared" ref="H2758:H2821" si="43">E2758*G2758*$E$6797/SUMPRODUCT($E$5:$E$6795,$G$5:$G$6795)</f>
        <v>5055.5134145847751</v>
      </c>
    </row>
    <row r="2759" spans="1:8" x14ac:dyDescent="0.25">
      <c r="A2759" s="1" t="s">
        <v>162</v>
      </c>
      <c r="B2759" s="1" t="s">
        <v>5981</v>
      </c>
      <c r="C2759" s="1" t="s">
        <v>5982</v>
      </c>
      <c r="D2759" s="93">
        <v>153.1</v>
      </c>
      <c r="E2759" s="29">
        <v>10621</v>
      </c>
      <c r="F2759" s="26">
        <v>10</v>
      </c>
      <c r="G2759" s="94">
        <v>3.9809999999999999</v>
      </c>
      <c r="H2759" s="95">
        <f t="shared" si="43"/>
        <v>17661.503318472332</v>
      </c>
    </row>
    <row r="2760" spans="1:8" x14ac:dyDescent="0.25">
      <c r="A2760" s="1" t="s">
        <v>162</v>
      </c>
      <c r="B2760" s="1" t="s">
        <v>5983</v>
      </c>
      <c r="C2760" s="1" t="s">
        <v>5984</v>
      </c>
      <c r="D2760" s="93">
        <v>143.80000000000001</v>
      </c>
      <c r="E2760" s="29">
        <v>9935</v>
      </c>
      <c r="F2760" s="26">
        <v>9</v>
      </c>
      <c r="G2760" s="94">
        <v>3.415</v>
      </c>
      <c r="H2760" s="95">
        <f t="shared" si="43"/>
        <v>14171.918962466319</v>
      </c>
    </row>
    <row r="2761" spans="1:8" x14ac:dyDescent="0.25">
      <c r="A2761" s="1" t="s">
        <v>162</v>
      </c>
      <c r="B2761" s="1" t="s">
        <v>5985</v>
      </c>
      <c r="C2761" s="1" t="s">
        <v>5986</v>
      </c>
      <c r="D2761" s="93">
        <v>107.5</v>
      </c>
      <c r="E2761" s="29">
        <v>6837</v>
      </c>
      <c r="F2761" s="26">
        <v>6</v>
      </c>
      <c r="G2761" s="94">
        <v>2.1539999999999999</v>
      </c>
      <c r="H2761" s="95">
        <f t="shared" si="43"/>
        <v>6151.5046933768554</v>
      </c>
    </row>
    <row r="2762" spans="1:8" x14ac:dyDescent="0.25">
      <c r="A2762" s="1" t="s">
        <v>162</v>
      </c>
      <c r="B2762" s="1" t="s">
        <v>5987</v>
      </c>
      <c r="C2762" s="1" t="s">
        <v>5988</v>
      </c>
      <c r="D2762" s="93">
        <v>102.6</v>
      </c>
      <c r="E2762" s="29">
        <v>8294</v>
      </c>
      <c r="F2762" s="26">
        <v>6</v>
      </c>
      <c r="G2762" s="94">
        <v>2.1539999999999999</v>
      </c>
      <c r="H2762" s="95">
        <f t="shared" si="43"/>
        <v>7462.4221042661457</v>
      </c>
    </row>
    <row r="2763" spans="1:8" x14ac:dyDescent="0.25">
      <c r="A2763" s="1" t="s">
        <v>162</v>
      </c>
      <c r="B2763" s="1" t="s">
        <v>5989</v>
      </c>
      <c r="C2763" s="1" t="s">
        <v>5990</v>
      </c>
      <c r="D2763" s="93">
        <v>104.6</v>
      </c>
      <c r="E2763" s="29">
        <v>8240</v>
      </c>
      <c r="F2763" s="26">
        <v>6</v>
      </c>
      <c r="G2763" s="94">
        <v>2.1539999999999999</v>
      </c>
      <c r="H2763" s="95">
        <f t="shared" si="43"/>
        <v>7413.8362839586498</v>
      </c>
    </row>
    <row r="2764" spans="1:8" x14ac:dyDescent="0.25">
      <c r="A2764" s="1" t="s">
        <v>162</v>
      </c>
      <c r="B2764" s="1" t="s">
        <v>5991</v>
      </c>
      <c r="C2764" s="1" t="s">
        <v>5992</v>
      </c>
      <c r="D2764" s="93">
        <v>102</v>
      </c>
      <c r="E2764" s="29">
        <v>9676</v>
      </c>
      <c r="F2764" s="26">
        <v>6</v>
      </c>
      <c r="G2764" s="94">
        <v>2.1539999999999999</v>
      </c>
      <c r="H2764" s="95">
        <f t="shared" si="43"/>
        <v>8705.8592091728024</v>
      </c>
    </row>
    <row r="2765" spans="1:8" x14ac:dyDescent="0.25">
      <c r="A2765" s="1" t="s">
        <v>162</v>
      </c>
      <c r="B2765" s="1" t="s">
        <v>5993</v>
      </c>
      <c r="C2765" s="1" t="s">
        <v>5994</v>
      </c>
      <c r="D2765" s="93">
        <v>102.4</v>
      </c>
      <c r="E2765" s="29">
        <v>13012</v>
      </c>
      <c r="F2765" s="26">
        <v>6</v>
      </c>
      <c r="G2765" s="94">
        <v>2.1539999999999999</v>
      </c>
      <c r="H2765" s="95">
        <f t="shared" si="43"/>
        <v>11707.383219280335</v>
      </c>
    </row>
    <row r="2766" spans="1:8" x14ac:dyDescent="0.25">
      <c r="A2766" s="1" t="s">
        <v>162</v>
      </c>
      <c r="B2766" s="1" t="s">
        <v>5995</v>
      </c>
      <c r="C2766" s="1" t="s">
        <v>5996</v>
      </c>
      <c r="D2766" s="93">
        <v>101.6</v>
      </c>
      <c r="E2766" s="29">
        <v>9338</v>
      </c>
      <c r="F2766" s="26">
        <v>6</v>
      </c>
      <c r="G2766" s="94">
        <v>2.1539999999999999</v>
      </c>
      <c r="H2766" s="95">
        <f t="shared" si="43"/>
        <v>8401.7479635444015</v>
      </c>
    </row>
    <row r="2767" spans="1:8" x14ac:dyDescent="0.25">
      <c r="A2767" s="1" t="s">
        <v>162</v>
      </c>
      <c r="B2767" s="1" t="s">
        <v>5997</v>
      </c>
      <c r="C2767" s="1" t="s">
        <v>5998</v>
      </c>
      <c r="D2767" s="93">
        <v>149.30000000000001</v>
      </c>
      <c r="E2767" s="29">
        <v>7510</v>
      </c>
      <c r="F2767" s="26">
        <v>10</v>
      </c>
      <c r="G2767" s="94">
        <v>3.9809999999999999</v>
      </c>
      <c r="H2767" s="95">
        <f t="shared" si="43"/>
        <v>12488.267575720482</v>
      </c>
    </row>
    <row r="2768" spans="1:8" x14ac:dyDescent="0.25">
      <c r="A2768" s="1" t="s">
        <v>162</v>
      </c>
      <c r="B2768" s="1" t="s">
        <v>5999</v>
      </c>
      <c r="C2768" s="1" t="s">
        <v>6000</v>
      </c>
      <c r="D2768" s="93">
        <v>167.5</v>
      </c>
      <c r="E2768" s="29">
        <v>7734</v>
      </c>
      <c r="F2768" s="26">
        <v>11</v>
      </c>
      <c r="G2768" s="94">
        <v>4.6420000000000003</v>
      </c>
      <c r="H2768" s="95">
        <f t="shared" si="43"/>
        <v>14996.136493916954</v>
      </c>
    </row>
    <row r="2769" spans="1:8" x14ac:dyDescent="0.25">
      <c r="A2769" s="1" t="s">
        <v>162</v>
      </c>
      <c r="B2769" s="1" t="s">
        <v>6001</v>
      </c>
      <c r="C2769" s="1" t="s">
        <v>6002</v>
      </c>
      <c r="D2769" s="93">
        <v>126.4</v>
      </c>
      <c r="E2769" s="29">
        <v>7610</v>
      </c>
      <c r="F2769" s="26">
        <v>8</v>
      </c>
      <c r="G2769" s="94">
        <v>2.9289999999999998</v>
      </c>
      <c r="H2769" s="95">
        <f t="shared" si="43"/>
        <v>9310.5236859055567</v>
      </c>
    </row>
    <row r="2770" spans="1:8" x14ac:dyDescent="0.25">
      <c r="A2770" s="1" t="s">
        <v>162</v>
      </c>
      <c r="B2770" s="1" t="s">
        <v>6003</v>
      </c>
      <c r="C2770" s="1" t="s">
        <v>6004</v>
      </c>
      <c r="D2770" s="93">
        <v>174.4</v>
      </c>
      <c r="E2770" s="29">
        <v>7663</v>
      </c>
      <c r="F2770" s="26">
        <v>12</v>
      </c>
      <c r="G2770" s="94">
        <v>5.4119999999999999</v>
      </c>
      <c r="H2770" s="95">
        <f t="shared" si="43"/>
        <v>17323.143154685877</v>
      </c>
    </row>
    <row r="2771" spans="1:8" x14ac:dyDescent="0.25">
      <c r="A2771" s="1" t="s">
        <v>162</v>
      </c>
      <c r="B2771" s="1" t="s">
        <v>6005</v>
      </c>
      <c r="C2771" s="1" t="s">
        <v>6006</v>
      </c>
      <c r="D2771" s="93">
        <v>120.6</v>
      </c>
      <c r="E2771" s="29">
        <v>13242</v>
      </c>
      <c r="F2771" s="26">
        <v>7</v>
      </c>
      <c r="G2771" s="94">
        <v>2.512</v>
      </c>
      <c r="H2771" s="95">
        <f t="shared" si="43"/>
        <v>13894.512040216288</v>
      </c>
    </row>
    <row r="2772" spans="1:8" x14ac:dyDescent="0.25">
      <c r="A2772" s="1" t="s">
        <v>162</v>
      </c>
      <c r="B2772" s="1" t="s">
        <v>6007</v>
      </c>
      <c r="C2772" s="1" t="s">
        <v>6008</v>
      </c>
      <c r="D2772" s="93">
        <v>123.8</v>
      </c>
      <c r="E2772" s="29">
        <v>11884</v>
      </c>
      <c r="F2772" s="26">
        <v>8</v>
      </c>
      <c r="G2772" s="94">
        <v>2.9289999999999998</v>
      </c>
      <c r="H2772" s="95">
        <f t="shared" si="43"/>
        <v>14539.587842746601</v>
      </c>
    </row>
    <row r="2773" spans="1:8" x14ac:dyDescent="0.25">
      <c r="A2773" s="1" t="s">
        <v>162</v>
      </c>
      <c r="B2773" s="1" t="s">
        <v>6009</v>
      </c>
      <c r="C2773" s="1" t="s">
        <v>6010</v>
      </c>
      <c r="D2773" s="93">
        <v>141.1</v>
      </c>
      <c r="E2773" s="29">
        <v>10343</v>
      </c>
      <c r="F2773" s="26">
        <v>9</v>
      </c>
      <c r="G2773" s="94">
        <v>3.415</v>
      </c>
      <c r="H2773" s="95">
        <f t="shared" si="43"/>
        <v>14753.916238428701</v>
      </c>
    </row>
    <row r="2774" spans="1:8" x14ac:dyDescent="0.25">
      <c r="A2774" s="1" t="s">
        <v>162</v>
      </c>
      <c r="B2774" s="1" t="s">
        <v>6011</v>
      </c>
      <c r="C2774" s="1" t="s">
        <v>6012</v>
      </c>
      <c r="D2774" s="93">
        <v>101.2</v>
      </c>
      <c r="E2774" s="29">
        <v>7298</v>
      </c>
      <c r="F2774" s="26">
        <v>6</v>
      </c>
      <c r="G2774" s="94">
        <v>2.1539999999999999</v>
      </c>
      <c r="H2774" s="95">
        <f t="shared" si="43"/>
        <v>6566.283640816775</v>
      </c>
    </row>
    <row r="2775" spans="1:8" x14ac:dyDescent="0.25">
      <c r="A2775" s="1" t="s">
        <v>162</v>
      </c>
      <c r="B2775" s="1" t="s">
        <v>6013</v>
      </c>
      <c r="C2775" s="1" t="s">
        <v>6014</v>
      </c>
      <c r="D2775" s="93">
        <v>106.4</v>
      </c>
      <c r="E2775" s="29">
        <v>10191</v>
      </c>
      <c r="F2775" s="26">
        <v>6</v>
      </c>
      <c r="G2775" s="94">
        <v>2.1539999999999999</v>
      </c>
      <c r="H2775" s="95">
        <f t="shared" si="43"/>
        <v>9169.2239769202206</v>
      </c>
    </row>
    <row r="2776" spans="1:8" x14ac:dyDescent="0.25">
      <c r="A2776" s="1" t="s">
        <v>162</v>
      </c>
      <c r="B2776" s="1" t="s">
        <v>6015</v>
      </c>
      <c r="C2776" s="1" t="s">
        <v>6016</v>
      </c>
      <c r="D2776" s="93">
        <v>117.1</v>
      </c>
      <c r="E2776" s="29">
        <v>11004</v>
      </c>
      <c r="F2776" s="26">
        <v>7</v>
      </c>
      <c r="G2776" s="94">
        <v>2.512</v>
      </c>
      <c r="H2776" s="95">
        <f t="shared" si="43"/>
        <v>11546.232479273525</v>
      </c>
    </row>
    <row r="2777" spans="1:8" x14ac:dyDescent="0.25">
      <c r="A2777" s="1" t="s">
        <v>162</v>
      </c>
      <c r="B2777" s="1" t="s">
        <v>6017</v>
      </c>
      <c r="C2777" s="1" t="s">
        <v>6018</v>
      </c>
      <c r="D2777" s="93">
        <v>162.80000000000001</v>
      </c>
      <c r="E2777" s="29">
        <v>12635</v>
      </c>
      <c r="F2777" s="26">
        <v>11</v>
      </c>
      <c r="G2777" s="94">
        <v>4.6420000000000003</v>
      </c>
      <c r="H2777" s="95">
        <f t="shared" si="43"/>
        <v>24499.118774326445</v>
      </c>
    </row>
    <row r="2778" spans="1:8" x14ac:dyDescent="0.25">
      <c r="A2778" s="1" t="s">
        <v>162</v>
      </c>
      <c r="B2778" s="1" t="s">
        <v>6019</v>
      </c>
      <c r="C2778" s="1" t="s">
        <v>6020</v>
      </c>
      <c r="D2778" s="93">
        <v>80.599999999999994</v>
      </c>
      <c r="E2778" s="29">
        <v>7968</v>
      </c>
      <c r="F2778" s="26">
        <v>4</v>
      </c>
      <c r="G2778" s="94">
        <v>1.585</v>
      </c>
      <c r="H2778" s="95">
        <f t="shared" si="43"/>
        <v>5275.3183456536781</v>
      </c>
    </row>
    <row r="2779" spans="1:8" x14ac:dyDescent="0.25">
      <c r="A2779" s="1" t="s">
        <v>162</v>
      </c>
      <c r="B2779" s="1" t="s">
        <v>6021</v>
      </c>
      <c r="C2779" s="1" t="s">
        <v>6022</v>
      </c>
      <c r="D2779" s="93">
        <v>169.3</v>
      </c>
      <c r="E2779" s="29">
        <v>7107</v>
      </c>
      <c r="F2779" s="26">
        <v>11</v>
      </c>
      <c r="G2779" s="94">
        <v>4.6420000000000003</v>
      </c>
      <c r="H2779" s="95">
        <f t="shared" si="43"/>
        <v>13780.390750228577</v>
      </c>
    </row>
    <row r="2780" spans="1:8" x14ac:dyDescent="0.25">
      <c r="A2780" s="1" t="s">
        <v>162</v>
      </c>
      <c r="B2780" s="1" t="s">
        <v>6023</v>
      </c>
      <c r="C2780" s="1" t="s">
        <v>6024</v>
      </c>
      <c r="D2780" s="93">
        <v>99</v>
      </c>
      <c r="E2780" s="29">
        <v>12829</v>
      </c>
      <c r="F2780" s="26">
        <v>6</v>
      </c>
      <c r="G2780" s="94">
        <v>2.1539999999999999</v>
      </c>
      <c r="H2780" s="95">
        <f t="shared" si="43"/>
        <v>11542.731272682709</v>
      </c>
    </row>
    <row r="2781" spans="1:8" x14ac:dyDescent="0.25">
      <c r="A2781" s="1" t="s">
        <v>162</v>
      </c>
      <c r="B2781" s="1" t="s">
        <v>6025</v>
      </c>
      <c r="C2781" s="1" t="s">
        <v>6026</v>
      </c>
      <c r="D2781" s="93">
        <v>171.3</v>
      </c>
      <c r="E2781" s="29">
        <v>8144</v>
      </c>
      <c r="F2781" s="26">
        <v>12</v>
      </c>
      <c r="G2781" s="94">
        <v>5.4119999999999999</v>
      </c>
      <c r="H2781" s="95">
        <f t="shared" si="43"/>
        <v>18410.502133859038</v>
      </c>
    </row>
    <row r="2782" spans="1:8" x14ac:dyDescent="0.25">
      <c r="A2782" s="1" t="s">
        <v>162</v>
      </c>
      <c r="B2782" s="1" t="s">
        <v>6027</v>
      </c>
      <c r="C2782" s="1" t="s">
        <v>6028</v>
      </c>
      <c r="D2782" s="93">
        <v>117.5</v>
      </c>
      <c r="E2782" s="29">
        <v>6763</v>
      </c>
      <c r="F2782" s="26">
        <v>7</v>
      </c>
      <c r="G2782" s="94">
        <v>2.512</v>
      </c>
      <c r="H2782" s="95">
        <f t="shared" si="43"/>
        <v>7096.2532040464248</v>
      </c>
    </row>
    <row r="2783" spans="1:8" x14ac:dyDescent="0.25">
      <c r="A2783" s="1" t="s">
        <v>162</v>
      </c>
      <c r="B2783" s="1" t="s">
        <v>6029</v>
      </c>
      <c r="C2783" s="1" t="s">
        <v>6030</v>
      </c>
      <c r="D2783" s="93">
        <v>108.5</v>
      </c>
      <c r="E2783" s="29">
        <v>11537</v>
      </c>
      <c r="F2783" s="26">
        <v>6</v>
      </c>
      <c r="G2783" s="94">
        <v>2.1539999999999999</v>
      </c>
      <c r="H2783" s="95">
        <f t="shared" si="43"/>
        <v>10380.270534955212</v>
      </c>
    </row>
    <row r="2784" spans="1:8" x14ac:dyDescent="0.25">
      <c r="A2784" s="1" t="s">
        <v>162</v>
      </c>
      <c r="B2784" s="1" t="s">
        <v>6031</v>
      </c>
      <c r="C2784" s="1" t="s">
        <v>6032</v>
      </c>
      <c r="D2784" s="93">
        <v>126.1</v>
      </c>
      <c r="E2784" s="29">
        <v>6122</v>
      </c>
      <c r="F2784" s="26">
        <v>8</v>
      </c>
      <c r="G2784" s="94">
        <v>2.9289999999999998</v>
      </c>
      <c r="H2784" s="95">
        <f t="shared" si="43"/>
        <v>7490.0165578336155</v>
      </c>
    </row>
    <row r="2785" spans="1:8" x14ac:dyDescent="0.25">
      <c r="A2785" s="1" t="s">
        <v>162</v>
      </c>
      <c r="B2785" s="1" t="s">
        <v>6033</v>
      </c>
      <c r="C2785" s="1" t="s">
        <v>6034</v>
      </c>
      <c r="D2785" s="93">
        <v>88.1</v>
      </c>
      <c r="E2785" s="29">
        <v>7580</v>
      </c>
      <c r="F2785" s="26">
        <v>5</v>
      </c>
      <c r="G2785" s="94">
        <v>1.8480000000000001</v>
      </c>
      <c r="H2785" s="95">
        <f t="shared" si="43"/>
        <v>5851.1502900388159</v>
      </c>
    </row>
    <row r="2786" spans="1:8" x14ac:dyDescent="0.25">
      <c r="A2786" s="1" t="s">
        <v>162</v>
      </c>
      <c r="B2786" s="1" t="s">
        <v>6035</v>
      </c>
      <c r="C2786" s="1" t="s">
        <v>6036</v>
      </c>
      <c r="D2786" s="93">
        <v>114.5</v>
      </c>
      <c r="E2786" s="29">
        <v>7981</v>
      </c>
      <c r="F2786" s="26">
        <v>7</v>
      </c>
      <c r="G2786" s="94">
        <v>2.512</v>
      </c>
      <c r="H2786" s="95">
        <f t="shared" si="43"/>
        <v>8374.2713028973121</v>
      </c>
    </row>
    <row r="2787" spans="1:8" x14ac:dyDescent="0.25">
      <c r="A2787" s="1" t="s">
        <v>162</v>
      </c>
      <c r="B2787" s="1" t="s">
        <v>6037</v>
      </c>
      <c r="C2787" s="1" t="s">
        <v>6038</v>
      </c>
      <c r="D2787" s="93">
        <v>184.2</v>
      </c>
      <c r="E2787" s="29">
        <v>7661</v>
      </c>
      <c r="F2787" s="26">
        <v>13</v>
      </c>
      <c r="G2787" s="94">
        <v>6.3090000000000002</v>
      </c>
      <c r="H2787" s="95">
        <f t="shared" si="43"/>
        <v>20189.058691766062</v>
      </c>
    </row>
    <row r="2788" spans="1:8" x14ac:dyDescent="0.25">
      <c r="A2788" s="1" t="s">
        <v>162</v>
      </c>
      <c r="B2788" s="1" t="s">
        <v>6039</v>
      </c>
      <c r="C2788" s="1" t="s">
        <v>6040</v>
      </c>
      <c r="D2788" s="93">
        <v>153.19999999999999</v>
      </c>
      <c r="E2788" s="29">
        <v>8185</v>
      </c>
      <c r="F2788" s="26">
        <v>10</v>
      </c>
      <c r="G2788" s="94">
        <v>3.9809999999999999</v>
      </c>
      <c r="H2788" s="95">
        <f t="shared" si="43"/>
        <v>13610.715060888433</v>
      </c>
    </row>
    <row r="2789" spans="1:8" x14ac:dyDescent="0.25">
      <c r="A2789" s="1" t="s">
        <v>165</v>
      </c>
      <c r="B2789" s="1" t="s">
        <v>6041</v>
      </c>
      <c r="C2789" s="1" t="s">
        <v>6042</v>
      </c>
      <c r="D2789" s="93">
        <v>81.5</v>
      </c>
      <c r="E2789" s="29">
        <v>7618</v>
      </c>
      <c r="F2789" s="26">
        <v>4</v>
      </c>
      <c r="G2789" s="94">
        <v>1.585</v>
      </c>
      <c r="H2789" s="95">
        <f t="shared" si="43"/>
        <v>5043.5962797677857</v>
      </c>
    </row>
    <row r="2790" spans="1:8" x14ac:dyDescent="0.25">
      <c r="A2790" s="1" t="s">
        <v>165</v>
      </c>
      <c r="B2790" s="1" t="s">
        <v>6043</v>
      </c>
      <c r="C2790" s="1" t="s">
        <v>6044</v>
      </c>
      <c r="D2790" s="93">
        <v>94.3</v>
      </c>
      <c r="E2790" s="29">
        <v>5809</v>
      </c>
      <c r="F2790" s="26">
        <v>5</v>
      </c>
      <c r="G2790" s="94">
        <v>1.8480000000000001</v>
      </c>
      <c r="H2790" s="95">
        <f t="shared" si="43"/>
        <v>4484.08074338199</v>
      </c>
    </row>
    <row r="2791" spans="1:8" x14ac:dyDescent="0.25">
      <c r="A2791" s="1" t="s">
        <v>165</v>
      </c>
      <c r="B2791" s="1" t="s">
        <v>6045</v>
      </c>
      <c r="C2791" s="1" t="s">
        <v>6046</v>
      </c>
      <c r="D2791" s="93">
        <v>59.7</v>
      </c>
      <c r="E2791" s="29">
        <v>7938</v>
      </c>
      <c r="F2791" s="26">
        <v>2</v>
      </c>
      <c r="G2791" s="94">
        <v>1.1659999999999999</v>
      </c>
      <c r="H2791" s="95">
        <f t="shared" si="43"/>
        <v>3866.1591329365974</v>
      </c>
    </row>
    <row r="2792" spans="1:8" x14ac:dyDescent="0.25">
      <c r="A2792" s="1" t="s">
        <v>165</v>
      </c>
      <c r="B2792" s="1" t="s">
        <v>6047</v>
      </c>
      <c r="C2792" s="1" t="s">
        <v>6048</v>
      </c>
      <c r="D2792" s="93">
        <v>94.9</v>
      </c>
      <c r="E2792" s="29">
        <v>7278</v>
      </c>
      <c r="F2792" s="26">
        <v>5</v>
      </c>
      <c r="G2792" s="94">
        <v>1.8480000000000001</v>
      </c>
      <c r="H2792" s="95">
        <f t="shared" si="43"/>
        <v>5618.0305819132591</v>
      </c>
    </row>
    <row r="2793" spans="1:8" x14ac:dyDescent="0.25">
      <c r="A2793" s="1" t="s">
        <v>165</v>
      </c>
      <c r="B2793" s="1" t="s">
        <v>6049</v>
      </c>
      <c r="C2793" s="1" t="s">
        <v>6050</v>
      </c>
      <c r="D2793" s="93">
        <v>64.5</v>
      </c>
      <c r="E2793" s="29">
        <v>8372</v>
      </c>
      <c r="F2793" s="26">
        <v>3</v>
      </c>
      <c r="G2793" s="94">
        <v>1.359</v>
      </c>
      <c r="H2793" s="95">
        <f t="shared" si="43"/>
        <v>4752.4631406505614</v>
      </c>
    </row>
    <row r="2794" spans="1:8" x14ac:dyDescent="0.25">
      <c r="A2794" s="1" t="s">
        <v>168</v>
      </c>
      <c r="B2794" s="1" t="s">
        <v>6051</v>
      </c>
      <c r="C2794" s="1" t="s">
        <v>6052</v>
      </c>
      <c r="D2794" s="93">
        <v>94.3</v>
      </c>
      <c r="E2794" s="29">
        <v>5707</v>
      </c>
      <c r="F2794" s="26">
        <v>5</v>
      </c>
      <c r="G2794" s="94">
        <v>1.8480000000000001</v>
      </c>
      <c r="H2794" s="95">
        <f t="shared" si="43"/>
        <v>4405.3449479223646</v>
      </c>
    </row>
    <row r="2795" spans="1:8" x14ac:dyDescent="0.25">
      <c r="A2795" s="1" t="s">
        <v>168</v>
      </c>
      <c r="B2795" s="1" t="s">
        <v>6053</v>
      </c>
      <c r="C2795" s="1" t="s">
        <v>6054</v>
      </c>
      <c r="D2795" s="93">
        <v>159.30000000000001</v>
      </c>
      <c r="E2795" s="29">
        <v>7380</v>
      </c>
      <c r="F2795" s="26">
        <v>11</v>
      </c>
      <c r="G2795" s="94">
        <v>4.6420000000000003</v>
      </c>
      <c r="H2795" s="95">
        <f t="shared" si="43"/>
        <v>14309.734590781885</v>
      </c>
    </row>
    <row r="2796" spans="1:8" x14ac:dyDescent="0.25">
      <c r="A2796" s="1" t="s">
        <v>168</v>
      </c>
      <c r="B2796" s="1" t="s">
        <v>6055</v>
      </c>
      <c r="C2796" s="1" t="s">
        <v>6056</v>
      </c>
      <c r="D2796" s="93">
        <v>112.1</v>
      </c>
      <c r="E2796" s="29">
        <v>7805</v>
      </c>
      <c r="F2796" s="26">
        <v>7</v>
      </c>
      <c r="G2796" s="94">
        <v>2.512</v>
      </c>
      <c r="H2796" s="95">
        <f t="shared" si="43"/>
        <v>8189.5987368893011</v>
      </c>
    </row>
    <row r="2797" spans="1:8" x14ac:dyDescent="0.25">
      <c r="A2797" s="1" t="s">
        <v>168</v>
      </c>
      <c r="B2797" s="1" t="s">
        <v>6057</v>
      </c>
      <c r="C2797" s="1" t="s">
        <v>6058</v>
      </c>
      <c r="D2797" s="93">
        <v>162</v>
      </c>
      <c r="E2797" s="29">
        <v>8723</v>
      </c>
      <c r="F2797" s="26">
        <v>11</v>
      </c>
      <c r="G2797" s="94">
        <v>4.6420000000000003</v>
      </c>
      <c r="H2797" s="95">
        <f t="shared" si="43"/>
        <v>16913.796048155884</v>
      </c>
    </row>
    <row r="2798" spans="1:8" x14ac:dyDescent="0.25">
      <c r="A2798" s="1" t="s">
        <v>168</v>
      </c>
      <c r="B2798" s="1" t="s">
        <v>6059</v>
      </c>
      <c r="C2798" s="1" t="s">
        <v>6060</v>
      </c>
      <c r="D2798" s="93">
        <v>134.80000000000001</v>
      </c>
      <c r="E2798" s="29">
        <v>9123</v>
      </c>
      <c r="F2798" s="26">
        <v>9</v>
      </c>
      <c r="G2798" s="94">
        <v>3.415</v>
      </c>
      <c r="H2798" s="95">
        <f t="shared" si="43"/>
        <v>13013.630266188247</v>
      </c>
    </row>
    <row r="2799" spans="1:8" x14ac:dyDescent="0.25">
      <c r="A2799" s="1" t="s">
        <v>168</v>
      </c>
      <c r="B2799" s="1" t="s">
        <v>6061</v>
      </c>
      <c r="C2799" s="1" t="s">
        <v>6062</v>
      </c>
      <c r="D2799" s="93">
        <v>124.1</v>
      </c>
      <c r="E2799" s="29">
        <v>7979</v>
      </c>
      <c r="F2799" s="26">
        <v>8</v>
      </c>
      <c r="G2799" s="94">
        <v>2.9289999999999998</v>
      </c>
      <c r="H2799" s="95">
        <f t="shared" si="43"/>
        <v>9761.9800906492037</v>
      </c>
    </row>
    <row r="2800" spans="1:8" x14ac:dyDescent="0.25">
      <c r="A2800" s="1" t="s">
        <v>168</v>
      </c>
      <c r="B2800" s="1" t="s">
        <v>6063</v>
      </c>
      <c r="C2800" s="1" t="s">
        <v>6064</v>
      </c>
      <c r="D2800" s="93">
        <v>113.4</v>
      </c>
      <c r="E2800" s="29">
        <v>8380</v>
      </c>
      <c r="F2800" s="26">
        <v>7</v>
      </c>
      <c r="G2800" s="94">
        <v>2.512</v>
      </c>
      <c r="H2800" s="95">
        <f t="shared" si="43"/>
        <v>8792.9324042450153</v>
      </c>
    </row>
    <row r="2801" spans="1:8" x14ac:dyDescent="0.25">
      <c r="A2801" s="1" t="s">
        <v>168</v>
      </c>
      <c r="B2801" s="1" t="s">
        <v>6065</v>
      </c>
      <c r="C2801" s="1" t="s">
        <v>6066</v>
      </c>
      <c r="D2801" s="93">
        <v>109.5</v>
      </c>
      <c r="E2801" s="29">
        <v>7952</v>
      </c>
      <c r="F2801" s="26">
        <v>7</v>
      </c>
      <c r="G2801" s="94">
        <v>2.512</v>
      </c>
      <c r="H2801" s="95">
        <f t="shared" si="43"/>
        <v>8343.842300543718</v>
      </c>
    </row>
    <row r="2802" spans="1:8" x14ac:dyDescent="0.25">
      <c r="A2802" s="1" t="s">
        <v>168</v>
      </c>
      <c r="B2802" s="1" t="s">
        <v>6067</v>
      </c>
      <c r="C2802" s="1" t="s">
        <v>6068</v>
      </c>
      <c r="D2802" s="93">
        <v>95.2</v>
      </c>
      <c r="E2802" s="29">
        <v>7502</v>
      </c>
      <c r="F2802" s="26">
        <v>5</v>
      </c>
      <c r="G2802" s="94">
        <v>1.8480000000000001</v>
      </c>
      <c r="H2802" s="95">
        <f t="shared" si="43"/>
        <v>5790.9405640991026</v>
      </c>
    </row>
    <row r="2803" spans="1:8" x14ac:dyDescent="0.25">
      <c r="A2803" s="1" t="s">
        <v>168</v>
      </c>
      <c r="B2803" s="1" t="s">
        <v>6069</v>
      </c>
      <c r="C2803" s="1" t="s">
        <v>6070</v>
      </c>
      <c r="D2803" s="93">
        <v>139.5</v>
      </c>
      <c r="E2803" s="29">
        <v>9028</v>
      </c>
      <c r="F2803" s="26">
        <v>9</v>
      </c>
      <c r="G2803" s="94">
        <v>3.415</v>
      </c>
      <c r="H2803" s="95">
        <f t="shared" si="43"/>
        <v>12878.116194579357</v>
      </c>
    </row>
    <row r="2804" spans="1:8" x14ac:dyDescent="0.25">
      <c r="A2804" s="1" t="s">
        <v>168</v>
      </c>
      <c r="B2804" s="1" t="s">
        <v>6071</v>
      </c>
      <c r="C2804" s="1" t="s">
        <v>6072</v>
      </c>
      <c r="D2804" s="93">
        <v>110.3</v>
      </c>
      <c r="E2804" s="29">
        <v>9207</v>
      </c>
      <c r="F2804" s="26">
        <v>7</v>
      </c>
      <c r="G2804" s="94">
        <v>2.512</v>
      </c>
      <c r="H2804" s="95">
        <f t="shared" si="43"/>
        <v>9660.6836092940157</v>
      </c>
    </row>
    <row r="2805" spans="1:8" x14ac:dyDescent="0.25">
      <c r="A2805" s="1" t="s">
        <v>168</v>
      </c>
      <c r="B2805" s="1" t="s">
        <v>6073</v>
      </c>
      <c r="C2805" s="1" t="s">
        <v>6074</v>
      </c>
      <c r="D2805" s="93">
        <v>127.1</v>
      </c>
      <c r="E2805" s="29">
        <v>8623</v>
      </c>
      <c r="F2805" s="26">
        <v>8</v>
      </c>
      <c r="G2805" s="94">
        <v>2.9289999999999998</v>
      </c>
      <c r="H2805" s="95">
        <f t="shared" si="43"/>
        <v>10549.887745540555</v>
      </c>
    </row>
    <row r="2806" spans="1:8" x14ac:dyDescent="0.25">
      <c r="A2806" s="1" t="s">
        <v>168</v>
      </c>
      <c r="B2806" s="1" t="s">
        <v>6075</v>
      </c>
      <c r="C2806" s="1" t="s">
        <v>6076</v>
      </c>
      <c r="D2806" s="93">
        <v>149.9</v>
      </c>
      <c r="E2806" s="29">
        <v>6234</v>
      </c>
      <c r="F2806" s="26">
        <v>10</v>
      </c>
      <c r="G2806" s="94">
        <v>3.9809999999999999</v>
      </c>
      <c r="H2806" s="95">
        <f t="shared" si="43"/>
        <v>10366.426107462248</v>
      </c>
    </row>
    <row r="2807" spans="1:8" x14ac:dyDescent="0.25">
      <c r="A2807" s="1" t="s">
        <v>168</v>
      </c>
      <c r="B2807" s="1" t="s">
        <v>6077</v>
      </c>
      <c r="C2807" s="1" t="s">
        <v>6078</v>
      </c>
      <c r="D2807" s="93">
        <v>130.1</v>
      </c>
      <c r="E2807" s="29">
        <v>8140</v>
      </c>
      <c r="F2807" s="26">
        <v>8</v>
      </c>
      <c r="G2807" s="94">
        <v>2.9289999999999998</v>
      </c>
      <c r="H2807" s="95">
        <f t="shared" si="43"/>
        <v>9958.9570043720414</v>
      </c>
    </row>
    <row r="2808" spans="1:8" x14ac:dyDescent="0.25">
      <c r="A2808" s="1" t="s">
        <v>168</v>
      </c>
      <c r="B2808" s="1" t="s">
        <v>6079</v>
      </c>
      <c r="C2808" s="1" t="s">
        <v>6080</v>
      </c>
      <c r="D2808" s="93">
        <v>145.80000000000001</v>
      </c>
      <c r="E2808" s="29">
        <v>7530</v>
      </c>
      <c r="F2808" s="26">
        <v>10</v>
      </c>
      <c r="G2808" s="94">
        <v>3.9809999999999999</v>
      </c>
      <c r="H2808" s="95">
        <f t="shared" si="43"/>
        <v>12521.525278984716</v>
      </c>
    </row>
    <row r="2809" spans="1:8" x14ac:dyDescent="0.25">
      <c r="A2809" s="1" t="s">
        <v>168</v>
      </c>
      <c r="B2809" s="1" t="s">
        <v>6081</v>
      </c>
      <c r="C2809" s="1" t="s">
        <v>6082</v>
      </c>
      <c r="D2809" s="93">
        <v>151.6</v>
      </c>
      <c r="E2809" s="29">
        <v>6145</v>
      </c>
      <c r="F2809" s="26">
        <v>10</v>
      </c>
      <c r="G2809" s="94">
        <v>3.9809999999999999</v>
      </c>
      <c r="H2809" s="95">
        <f t="shared" si="43"/>
        <v>10218.429327936399</v>
      </c>
    </row>
    <row r="2810" spans="1:8" x14ac:dyDescent="0.25">
      <c r="A2810" s="1" t="s">
        <v>168</v>
      </c>
      <c r="B2810" s="1" t="s">
        <v>6083</v>
      </c>
      <c r="C2810" s="1" t="s">
        <v>6084</v>
      </c>
      <c r="D2810" s="93">
        <v>159.5</v>
      </c>
      <c r="E2810" s="29">
        <v>8273</v>
      </c>
      <c r="F2810" s="26">
        <v>11</v>
      </c>
      <c r="G2810" s="94">
        <v>4.6420000000000003</v>
      </c>
      <c r="H2810" s="95">
        <f t="shared" si="43"/>
        <v>16041.251256035035</v>
      </c>
    </row>
    <row r="2811" spans="1:8" x14ac:dyDescent="0.25">
      <c r="A2811" s="1" t="s">
        <v>168</v>
      </c>
      <c r="B2811" s="1" t="s">
        <v>6085</v>
      </c>
      <c r="C2811" s="1" t="s">
        <v>6086</v>
      </c>
      <c r="D2811" s="93">
        <v>115.3</v>
      </c>
      <c r="E2811" s="29">
        <v>8935</v>
      </c>
      <c r="F2811" s="26">
        <v>7</v>
      </c>
      <c r="G2811" s="94">
        <v>2.512</v>
      </c>
      <c r="H2811" s="95">
        <f t="shared" si="43"/>
        <v>9375.2805527361834</v>
      </c>
    </row>
    <row r="2812" spans="1:8" x14ac:dyDescent="0.25">
      <c r="A2812" s="1" t="s">
        <v>168</v>
      </c>
      <c r="B2812" s="1" t="s">
        <v>6087</v>
      </c>
      <c r="C2812" s="1" t="s">
        <v>6088</v>
      </c>
      <c r="D2812" s="93">
        <v>196.1</v>
      </c>
      <c r="E2812" s="29">
        <v>6418</v>
      </c>
      <c r="F2812" s="26">
        <v>14</v>
      </c>
      <c r="G2812" s="94">
        <v>7.3559999999999999</v>
      </c>
      <c r="H2812" s="95">
        <f t="shared" si="43"/>
        <v>19720.20903452401</v>
      </c>
    </row>
    <row r="2813" spans="1:8" x14ac:dyDescent="0.25">
      <c r="A2813" s="1" t="s">
        <v>168</v>
      </c>
      <c r="B2813" s="1" t="s">
        <v>6089</v>
      </c>
      <c r="C2813" s="1" t="s">
        <v>6090</v>
      </c>
      <c r="D2813" s="93">
        <v>168.4</v>
      </c>
      <c r="E2813" s="29">
        <v>6692</v>
      </c>
      <c r="F2813" s="26">
        <v>11</v>
      </c>
      <c r="G2813" s="94">
        <v>4.6420000000000003</v>
      </c>
      <c r="H2813" s="95">
        <f t="shared" si="43"/>
        <v>12975.71055305046</v>
      </c>
    </row>
    <row r="2814" spans="1:8" x14ac:dyDescent="0.25">
      <c r="A2814" s="1" t="s">
        <v>168</v>
      </c>
      <c r="B2814" s="1" t="s">
        <v>6091</v>
      </c>
      <c r="C2814" s="1" t="s">
        <v>6092</v>
      </c>
      <c r="D2814" s="93">
        <v>198.3</v>
      </c>
      <c r="E2814" s="29">
        <v>8867</v>
      </c>
      <c r="F2814" s="26">
        <v>14</v>
      </c>
      <c r="G2814" s="94">
        <v>7.3559999999999999</v>
      </c>
      <c r="H2814" s="95">
        <f t="shared" si="43"/>
        <v>27245.106498772893</v>
      </c>
    </row>
    <row r="2815" spans="1:8" x14ac:dyDescent="0.25">
      <c r="A2815" s="1" t="s">
        <v>168</v>
      </c>
      <c r="B2815" s="1" t="s">
        <v>6093</v>
      </c>
      <c r="C2815" s="1" t="s">
        <v>6094</v>
      </c>
      <c r="D2815" s="93">
        <v>191.5</v>
      </c>
      <c r="E2815" s="29">
        <v>11319</v>
      </c>
      <c r="F2815" s="26">
        <v>13</v>
      </c>
      <c r="G2815" s="94">
        <v>6.3090000000000002</v>
      </c>
      <c r="H2815" s="95">
        <f t="shared" si="43"/>
        <v>29828.998215911764</v>
      </c>
    </row>
    <row r="2816" spans="1:8" x14ac:dyDescent="0.25">
      <c r="A2816" s="1" t="s">
        <v>168</v>
      </c>
      <c r="B2816" s="1" t="s">
        <v>6095</v>
      </c>
      <c r="C2816" s="1" t="s">
        <v>6096</v>
      </c>
      <c r="D2816" s="93">
        <v>108.8</v>
      </c>
      <c r="E2816" s="29">
        <v>8279</v>
      </c>
      <c r="F2816" s="26">
        <v>6</v>
      </c>
      <c r="G2816" s="94">
        <v>2.1539999999999999</v>
      </c>
      <c r="H2816" s="95">
        <f t="shared" si="43"/>
        <v>7448.9260430696195</v>
      </c>
    </row>
    <row r="2817" spans="1:8" x14ac:dyDescent="0.25">
      <c r="A2817" s="1" t="s">
        <v>168</v>
      </c>
      <c r="B2817" s="1" t="s">
        <v>6097</v>
      </c>
      <c r="C2817" s="1" t="s">
        <v>6098</v>
      </c>
      <c r="D2817" s="93">
        <v>164.3</v>
      </c>
      <c r="E2817" s="29">
        <v>6130</v>
      </c>
      <c r="F2817" s="26">
        <v>11</v>
      </c>
      <c r="G2817" s="94">
        <v>4.6420000000000003</v>
      </c>
      <c r="H2817" s="95">
        <f t="shared" si="43"/>
        <v>11885.999057112869</v>
      </c>
    </row>
    <row r="2818" spans="1:8" x14ac:dyDescent="0.25">
      <c r="A2818" s="1" t="s">
        <v>168</v>
      </c>
      <c r="B2818" s="1" t="s">
        <v>6099</v>
      </c>
      <c r="C2818" s="1" t="s">
        <v>6100</v>
      </c>
      <c r="D2818" s="93">
        <v>169.2</v>
      </c>
      <c r="E2818" s="29">
        <v>14198</v>
      </c>
      <c r="F2818" s="26">
        <v>11</v>
      </c>
      <c r="G2818" s="94">
        <v>4.6420000000000003</v>
      </c>
      <c r="H2818" s="95">
        <f t="shared" si="43"/>
        <v>27529.757685626188</v>
      </c>
    </row>
    <row r="2819" spans="1:8" x14ac:dyDescent="0.25">
      <c r="A2819" s="1" t="s">
        <v>168</v>
      </c>
      <c r="B2819" s="1" t="s">
        <v>6101</v>
      </c>
      <c r="C2819" s="1" t="s">
        <v>6102</v>
      </c>
      <c r="D2819" s="93">
        <v>79.2</v>
      </c>
      <c r="E2819" s="29">
        <v>6854</v>
      </c>
      <c r="F2819" s="26">
        <v>4</v>
      </c>
      <c r="G2819" s="94">
        <v>1.585</v>
      </c>
      <c r="H2819" s="95">
        <f t="shared" si="43"/>
        <v>4537.780113091153</v>
      </c>
    </row>
    <row r="2820" spans="1:8" x14ac:dyDescent="0.25">
      <c r="A2820" s="1" t="s">
        <v>168</v>
      </c>
      <c r="B2820" s="1" t="s">
        <v>6103</v>
      </c>
      <c r="C2820" s="1" t="s">
        <v>6104</v>
      </c>
      <c r="D2820" s="93">
        <v>94.6</v>
      </c>
      <c r="E2820" s="29">
        <v>8017</v>
      </c>
      <c r="F2820" s="26">
        <v>5</v>
      </c>
      <c r="G2820" s="94">
        <v>1.8480000000000001</v>
      </c>
      <c r="H2820" s="95">
        <f t="shared" si="43"/>
        <v>6188.4791392138768</v>
      </c>
    </row>
    <row r="2821" spans="1:8" x14ac:dyDescent="0.25">
      <c r="A2821" s="1" t="s">
        <v>168</v>
      </c>
      <c r="B2821" s="1" t="s">
        <v>6105</v>
      </c>
      <c r="C2821" s="1" t="s">
        <v>6106</v>
      </c>
      <c r="D2821" s="93">
        <v>163.1</v>
      </c>
      <c r="E2821" s="29">
        <v>9965</v>
      </c>
      <c r="F2821" s="26">
        <v>11</v>
      </c>
      <c r="G2821" s="94">
        <v>4.6420000000000003</v>
      </c>
      <c r="H2821" s="95">
        <f t="shared" si="43"/>
        <v>19322.019674409421</v>
      </c>
    </row>
    <row r="2822" spans="1:8" x14ac:dyDescent="0.25">
      <c r="A2822" s="1" t="s">
        <v>168</v>
      </c>
      <c r="B2822" s="1" t="s">
        <v>6107</v>
      </c>
      <c r="C2822" s="1" t="s">
        <v>6108</v>
      </c>
      <c r="D2822" s="93">
        <v>56.9</v>
      </c>
      <c r="E2822" s="29">
        <v>7830</v>
      </c>
      <c r="F2822" s="26">
        <v>2</v>
      </c>
      <c r="G2822" s="94">
        <v>1.1659999999999999</v>
      </c>
      <c r="H2822" s="95">
        <f t="shared" ref="H2822:H2885" si="44">E2822*G2822*$E$6797/SUMPRODUCT($E$5:$E$6795,$G$5:$G$6795)</f>
        <v>3813.5583284068475</v>
      </c>
    </row>
    <row r="2823" spans="1:8" x14ac:dyDescent="0.25">
      <c r="A2823" s="1" t="s">
        <v>168</v>
      </c>
      <c r="B2823" s="1" t="s">
        <v>6109</v>
      </c>
      <c r="C2823" s="1" t="s">
        <v>6110</v>
      </c>
      <c r="D2823" s="93">
        <v>135.4</v>
      </c>
      <c r="E2823" s="29">
        <v>11148</v>
      </c>
      <c r="F2823" s="26">
        <v>9</v>
      </c>
      <c r="G2823" s="94">
        <v>3.415</v>
      </c>
      <c r="H2823" s="95">
        <f t="shared" si="44"/>
        <v>15902.219687325065</v>
      </c>
    </row>
    <row r="2824" spans="1:8" x14ac:dyDescent="0.25">
      <c r="A2824" s="1" t="s">
        <v>168</v>
      </c>
      <c r="B2824" s="1" t="s">
        <v>6111</v>
      </c>
      <c r="C2824" s="1" t="s">
        <v>6112</v>
      </c>
      <c r="D2824" s="93">
        <v>84.5</v>
      </c>
      <c r="E2824" s="29">
        <v>10355</v>
      </c>
      <c r="F2824" s="26">
        <v>4</v>
      </c>
      <c r="G2824" s="94">
        <v>1.585</v>
      </c>
      <c r="H2824" s="95">
        <f t="shared" si="44"/>
        <v>6855.6628349954608</v>
      </c>
    </row>
    <row r="2825" spans="1:8" x14ac:dyDescent="0.25">
      <c r="A2825" s="1" t="s">
        <v>168</v>
      </c>
      <c r="B2825" s="1" t="s">
        <v>6113</v>
      </c>
      <c r="C2825" s="1" t="s">
        <v>6114</v>
      </c>
      <c r="D2825" s="93">
        <v>105.2</v>
      </c>
      <c r="E2825" s="29">
        <v>5729</v>
      </c>
      <c r="F2825" s="26">
        <v>6</v>
      </c>
      <c r="G2825" s="94">
        <v>2.1539999999999999</v>
      </c>
      <c r="H2825" s="95">
        <f t="shared" si="44"/>
        <v>5154.5956396600859</v>
      </c>
    </row>
    <row r="2826" spans="1:8" x14ac:dyDescent="0.25">
      <c r="A2826" s="1" t="s">
        <v>168</v>
      </c>
      <c r="B2826" s="1" t="s">
        <v>6115</v>
      </c>
      <c r="C2826" s="1" t="s">
        <v>6116</v>
      </c>
      <c r="D2826" s="93">
        <v>119.2</v>
      </c>
      <c r="E2826" s="29">
        <v>9097</v>
      </c>
      <c r="F2826" s="26">
        <v>7</v>
      </c>
      <c r="G2826" s="94">
        <v>2.512</v>
      </c>
      <c r="H2826" s="95">
        <f t="shared" si="44"/>
        <v>9545.2632555390119</v>
      </c>
    </row>
    <row r="2827" spans="1:8" x14ac:dyDescent="0.25">
      <c r="A2827" s="1" t="s">
        <v>168</v>
      </c>
      <c r="B2827" s="1" t="s">
        <v>6117</v>
      </c>
      <c r="C2827" s="1" t="s">
        <v>6118</v>
      </c>
      <c r="D2827" s="93">
        <v>111.6</v>
      </c>
      <c r="E2827" s="29">
        <v>6353</v>
      </c>
      <c r="F2827" s="26">
        <v>7</v>
      </c>
      <c r="G2827" s="94">
        <v>2.512</v>
      </c>
      <c r="H2827" s="95">
        <f t="shared" si="44"/>
        <v>6666.05006732322</v>
      </c>
    </row>
    <row r="2828" spans="1:8" x14ac:dyDescent="0.25">
      <c r="A2828" s="1" t="s">
        <v>168</v>
      </c>
      <c r="B2828" s="1" t="s">
        <v>6119</v>
      </c>
      <c r="C2828" s="1" t="s">
        <v>6120</v>
      </c>
      <c r="D2828" s="93">
        <v>151.80000000000001</v>
      </c>
      <c r="E2828" s="29">
        <v>6087</v>
      </c>
      <c r="F2828" s="26">
        <v>10</v>
      </c>
      <c r="G2828" s="94">
        <v>3.9809999999999999</v>
      </c>
      <c r="H2828" s="95">
        <f t="shared" si="44"/>
        <v>10121.981988470116</v>
      </c>
    </row>
    <row r="2829" spans="1:8" x14ac:dyDescent="0.25">
      <c r="A2829" s="1" t="s">
        <v>186</v>
      </c>
      <c r="B2829" s="1" t="s">
        <v>6121</v>
      </c>
      <c r="C2829" s="1" t="s">
        <v>6122</v>
      </c>
      <c r="D2829" s="93">
        <v>56.4</v>
      </c>
      <c r="E2829" s="29">
        <v>6125</v>
      </c>
      <c r="F2829" s="26">
        <v>2</v>
      </c>
      <c r="G2829" s="94">
        <v>1.1659999999999999</v>
      </c>
      <c r="H2829" s="95">
        <f t="shared" si="44"/>
        <v>2983.1474791177448</v>
      </c>
    </row>
    <row r="2830" spans="1:8" x14ac:dyDescent="0.25">
      <c r="A2830" s="1" t="s">
        <v>186</v>
      </c>
      <c r="B2830" s="1" t="s">
        <v>6123</v>
      </c>
      <c r="C2830" s="1" t="s">
        <v>6124</v>
      </c>
      <c r="D2830" s="93">
        <v>128.4</v>
      </c>
      <c r="E2830" s="29">
        <v>5797</v>
      </c>
      <c r="F2830" s="26">
        <v>8</v>
      </c>
      <c r="G2830" s="94">
        <v>2.9289999999999998</v>
      </c>
      <c r="H2830" s="95">
        <f t="shared" si="44"/>
        <v>7092.3923531136024</v>
      </c>
    </row>
    <row r="2831" spans="1:8" x14ac:dyDescent="0.25">
      <c r="A2831" s="1" t="s">
        <v>186</v>
      </c>
      <c r="B2831" s="1" t="s">
        <v>6125</v>
      </c>
      <c r="C2831" s="1" t="s">
        <v>6126</v>
      </c>
      <c r="D2831" s="93">
        <v>104.4</v>
      </c>
      <c r="E2831" s="29">
        <v>5962</v>
      </c>
      <c r="F2831" s="26">
        <v>6</v>
      </c>
      <c r="G2831" s="94">
        <v>2.1539999999999999</v>
      </c>
      <c r="H2831" s="95">
        <f t="shared" si="44"/>
        <v>5364.2344569127999</v>
      </c>
    </row>
    <row r="2832" spans="1:8" x14ac:dyDescent="0.25">
      <c r="A2832" s="1" t="s">
        <v>186</v>
      </c>
      <c r="B2832" s="1" t="s">
        <v>6127</v>
      </c>
      <c r="C2832" s="1" t="s">
        <v>6128</v>
      </c>
      <c r="D2832" s="93">
        <v>68.3</v>
      </c>
      <c r="E2832" s="29">
        <v>8640</v>
      </c>
      <c r="F2832" s="26">
        <v>3</v>
      </c>
      <c r="G2832" s="94">
        <v>1.359</v>
      </c>
      <c r="H2832" s="95">
        <f t="shared" si="44"/>
        <v>4904.5964566675639</v>
      </c>
    </row>
    <row r="2833" spans="1:8" x14ac:dyDescent="0.25">
      <c r="A2833" s="1" t="s">
        <v>186</v>
      </c>
      <c r="B2833" s="1" t="s">
        <v>6129</v>
      </c>
      <c r="C2833" s="1" t="s">
        <v>6130</v>
      </c>
      <c r="D2833" s="93">
        <v>93.1</v>
      </c>
      <c r="E2833" s="29">
        <v>10358</v>
      </c>
      <c r="F2833" s="26">
        <v>5</v>
      </c>
      <c r="G2833" s="94">
        <v>1.8480000000000001</v>
      </c>
      <c r="H2833" s="95">
        <f t="shared" si="44"/>
        <v>7995.5428369686097</v>
      </c>
    </row>
    <row r="2834" spans="1:8" x14ac:dyDescent="0.25">
      <c r="A2834" s="1" t="s">
        <v>186</v>
      </c>
      <c r="B2834" s="1" t="s">
        <v>6131</v>
      </c>
      <c r="C2834" s="1" t="s">
        <v>6132</v>
      </c>
      <c r="D2834" s="93">
        <v>91.6</v>
      </c>
      <c r="E2834" s="29">
        <v>7953</v>
      </c>
      <c r="F2834" s="26">
        <v>5</v>
      </c>
      <c r="G2834" s="94">
        <v>1.8480000000000001</v>
      </c>
      <c r="H2834" s="95">
        <f t="shared" si="44"/>
        <v>6139.0762871607785</v>
      </c>
    </row>
    <row r="2835" spans="1:8" x14ac:dyDescent="0.25">
      <c r="A2835" s="1" t="s">
        <v>186</v>
      </c>
      <c r="B2835" s="1" t="s">
        <v>6133</v>
      </c>
      <c r="C2835" s="1" t="s">
        <v>6134</v>
      </c>
      <c r="D2835" s="93">
        <v>94.1</v>
      </c>
      <c r="E2835" s="29">
        <v>9512</v>
      </c>
      <c r="F2835" s="26">
        <v>5</v>
      </c>
      <c r="G2835" s="94">
        <v>1.8480000000000001</v>
      </c>
      <c r="H2835" s="95">
        <f t="shared" si="44"/>
        <v>7342.498886391717</v>
      </c>
    </row>
    <row r="2836" spans="1:8" x14ac:dyDescent="0.25">
      <c r="A2836" s="1" t="s">
        <v>186</v>
      </c>
      <c r="B2836" s="1" t="s">
        <v>6135</v>
      </c>
      <c r="C2836" s="1" t="s">
        <v>6136</v>
      </c>
      <c r="D2836" s="93">
        <v>72.900000000000006</v>
      </c>
      <c r="E2836" s="29">
        <v>7187</v>
      </c>
      <c r="F2836" s="26">
        <v>3</v>
      </c>
      <c r="G2836" s="94">
        <v>1.359</v>
      </c>
      <c r="H2836" s="95">
        <f t="shared" si="44"/>
        <v>4079.7841127395577</v>
      </c>
    </row>
    <row r="2837" spans="1:8" x14ac:dyDescent="0.25">
      <c r="A2837" s="1" t="s">
        <v>186</v>
      </c>
      <c r="B2837" s="1" t="s">
        <v>6137</v>
      </c>
      <c r="C2837" s="1" t="s">
        <v>6138</v>
      </c>
      <c r="D2837" s="93">
        <v>66.3</v>
      </c>
      <c r="E2837" s="29">
        <v>5589</v>
      </c>
      <c r="F2837" s="26">
        <v>3</v>
      </c>
      <c r="G2837" s="94">
        <v>1.359</v>
      </c>
      <c r="H2837" s="95">
        <f t="shared" si="44"/>
        <v>3172.6608329068304</v>
      </c>
    </row>
    <row r="2838" spans="1:8" x14ac:dyDescent="0.25">
      <c r="A2838" s="1" t="s">
        <v>186</v>
      </c>
      <c r="B2838" s="1" t="s">
        <v>6139</v>
      </c>
      <c r="C2838" s="1" t="s">
        <v>6140</v>
      </c>
      <c r="D2838" s="93">
        <v>89.1</v>
      </c>
      <c r="E2838" s="29">
        <v>8928</v>
      </c>
      <c r="F2838" s="26">
        <v>5</v>
      </c>
      <c r="G2838" s="94">
        <v>1.8480000000000001</v>
      </c>
      <c r="H2838" s="95">
        <f t="shared" si="44"/>
        <v>6891.6978614071968</v>
      </c>
    </row>
    <row r="2839" spans="1:8" x14ac:dyDescent="0.25">
      <c r="A2839" s="1" t="s">
        <v>186</v>
      </c>
      <c r="B2839" s="1" t="s">
        <v>6141</v>
      </c>
      <c r="C2839" s="1" t="s">
        <v>6142</v>
      </c>
      <c r="D2839" s="93">
        <v>82.8</v>
      </c>
      <c r="E2839" s="29">
        <v>6810</v>
      </c>
      <c r="F2839" s="26">
        <v>4</v>
      </c>
      <c r="G2839" s="94">
        <v>1.585</v>
      </c>
      <c r="H2839" s="95">
        <f t="shared" si="44"/>
        <v>4508.6493390940695</v>
      </c>
    </row>
    <row r="2840" spans="1:8" x14ac:dyDescent="0.25">
      <c r="A2840" s="1" t="s">
        <v>186</v>
      </c>
      <c r="B2840" s="1" t="s">
        <v>6143</v>
      </c>
      <c r="C2840" s="1" t="s">
        <v>6144</v>
      </c>
      <c r="D2840" s="93">
        <v>160.19999999999999</v>
      </c>
      <c r="E2840" s="29">
        <v>9705</v>
      </c>
      <c r="F2840" s="26">
        <v>11</v>
      </c>
      <c r="G2840" s="94">
        <v>4.6420000000000003</v>
      </c>
      <c r="H2840" s="95">
        <f t="shared" si="44"/>
        <v>18817.88268340626</v>
      </c>
    </row>
    <row r="2841" spans="1:8" x14ac:dyDescent="0.25">
      <c r="A2841" s="1" t="s">
        <v>186</v>
      </c>
      <c r="B2841" s="1" t="s">
        <v>6145</v>
      </c>
      <c r="C2841" s="1" t="s">
        <v>6146</v>
      </c>
      <c r="D2841" s="93">
        <v>110.8</v>
      </c>
      <c r="E2841" s="29">
        <v>7000</v>
      </c>
      <c r="F2841" s="26">
        <v>7</v>
      </c>
      <c r="G2841" s="94">
        <v>2.512</v>
      </c>
      <c r="H2841" s="95">
        <f t="shared" si="44"/>
        <v>7344.9316025913013</v>
      </c>
    </row>
    <row r="2842" spans="1:8" x14ac:dyDescent="0.25">
      <c r="A2842" s="1" t="s">
        <v>186</v>
      </c>
      <c r="B2842" s="1" t="s">
        <v>6147</v>
      </c>
      <c r="C2842" s="1" t="s">
        <v>6148</v>
      </c>
      <c r="D2842" s="93">
        <v>66.400000000000006</v>
      </c>
      <c r="E2842" s="29">
        <v>5942</v>
      </c>
      <c r="F2842" s="26">
        <v>3</v>
      </c>
      <c r="G2842" s="94">
        <v>1.359</v>
      </c>
      <c r="H2842" s="95">
        <f t="shared" si="44"/>
        <v>3373.0453872128087</v>
      </c>
    </row>
    <row r="2843" spans="1:8" x14ac:dyDescent="0.25">
      <c r="A2843" s="1" t="s">
        <v>186</v>
      </c>
      <c r="B2843" s="1" t="s">
        <v>6149</v>
      </c>
      <c r="C2843" s="1" t="s">
        <v>6150</v>
      </c>
      <c r="D2843" s="93">
        <v>121.4</v>
      </c>
      <c r="E2843" s="29">
        <v>9517</v>
      </c>
      <c r="F2843" s="26">
        <v>8</v>
      </c>
      <c r="G2843" s="94">
        <v>2.9289999999999998</v>
      </c>
      <c r="H2843" s="95">
        <f t="shared" si="44"/>
        <v>11643.660173293452</v>
      </c>
    </row>
    <row r="2844" spans="1:8" x14ac:dyDescent="0.25">
      <c r="A2844" s="1" t="s">
        <v>186</v>
      </c>
      <c r="B2844" s="1" t="s">
        <v>6151</v>
      </c>
      <c r="C2844" s="1" t="s">
        <v>6152</v>
      </c>
      <c r="D2844" s="93">
        <v>83.6</v>
      </c>
      <c r="E2844" s="29">
        <v>6549</v>
      </c>
      <c r="F2844" s="26">
        <v>4</v>
      </c>
      <c r="G2844" s="94">
        <v>1.585</v>
      </c>
      <c r="H2844" s="95">
        <f t="shared" si="44"/>
        <v>4335.8508842477322</v>
      </c>
    </row>
    <row r="2845" spans="1:8" x14ac:dyDescent="0.25">
      <c r="A2845" s="1" t="s">
        <v>186</v>
      </c>
      <c r="B2845" s="1" t="s">
        <v>6153</v>
      </c>
      <c r="C2845" s="1" t="s">
        <v>6154</v>
      </c>
      <c r="D2845" s="93">
        <v>181.2</v>
      </c>
      <c r="E2845" s="29">
        <v>7926</v>
      </c>
      <c r="F2845" s="26">
        <v>12</v>
      </c>
      <c r="G2845" s="94">
        <v>5.4119999999999999</v>
      </c>
      <c r="H2845" s="95">
        <f t="shared" si="44"/>
        <v>17917.686629784715</v>
      </c>
    </row>
    <row r="2846" spans="1:8" x14ac:dyDescent="0.25">
      <c r="A2846" s="1" t="s">
        <v>186</v>
      </c>
      <c r="B2846" s="1" t="s">
        <v>6155</v>
      </c>
      <c r="C2846" s="1" t="s">
        <v>6156</v>
      </c>
      <c r="D2846" s="93">
        <v>64.400000000000006</v>
      </c>
      <c r="E2846" s="29">
        <v>6342</v>
      </c>
      <c r="F2846" s="26">
        <v>3</v>
      </c>
      <c r="G2846" s="94">
        <v>1.359</v>
      </c>
      <c r="H2846" s="95">
        <f t="shared" si="44"/>
        <v>3600.1100379844547</v>
      </c>
    </row>
    <row r="2847" spans="1:8" x14ac:dyDescent="0.25">
      <c r="A2847" s="1" t="s">
        <v>186</v>
      </c>
      <c r="B2847" s="1" t="s">
        <v>6157</v>
      </c>
      <c r="C2847" s="1" t="s">
        <v>6158</v>
      </c>
      <c r="D2847" s="93">
        <v>72.8</v>
      </c>
      <c r="E2847" s="29">
        <v>9658</v>
      </c>
      <c r="F2847" s="26">
        <v>3</v>
      </c>
      <c r="G2847" s="94">
        <v>1.359</v>
      </c>
      <c r="H2847" s="95">
        <f t="shared" si="44"/>
        <v>5482.4759928814037</v>
      </c>
    </row>
    <row r="2848" spans="1:8" x14ac:dyDescent="0.25">
      <c r="A2848" s="1" t="s">
        <v>186</v>
      </c>
      <c r="B2848" s="1" t="s">
        <v>6159</v>
      </c>
      <c r="C2848" s="1" t="s">
        <v>6160</v>
      </c>
      <c r="D2848" s="93">
        <v>73.3</v>
      </c>
      <c r="E2848" s="29">
        <v>6160</v>
      </c>
      <c r="F2848" s="26">
        <v>4</v>
      </c>
      <c r="G2848" s="94">
        <v>1.585</v>
      </c>
      <c r="H2848" s="95">
        <f t="shared" si="44"/>
        <v>4078.3083595916992</v>
      </c>
    </row>
    <row r="2849" spans="1:8" x14ac:dyDescent="0.25">
      <c r="A2849" s="1" t="s">
        <v>186</v>
      </c>
      <c r="B2849" s="1" t="s">
        <v>6161</v>
      </c>
      <c r="C2849" s="1" t="s">
        <v>6162</v>
      </c>
      <c r="D2849" s="93">
        <v>81.900000000000006</v>
      </c>
      <c r="E2849" s="29">
        <v>10965</v>
      </c>
      <c r="F2849" s="26">
        <v>4</v>
      </c>
      <c r="G2849" s="94">
        <v>1.585</v>
      </c>
      <c r="H2849" s="95">
        <f t="shared" si="44"/>
        <v>7259.5212926823006</v>
      </c>
    </row>
    <row r="2850" spans="1:8" x14ac:dyDescent="0.25">
      <c r="A2850" s="1" t="s">
        <v>186</v>
      </c>
      <c r="B2850" s="1" t="s">
        <v>6163</v>
      </c>
      <c r="C2850" s="1" t="s">
        <v>6164</v>
      </c>
      <c r="D2850" s="93">
        <v>98.4</v>
      </c>
      <c r="E2850" s="29">
        <v>10633</v>
      </c>
      <c r="F2850" s="26">
        <v>6</v>
      </c>
      <c r="G2850" s="94">
        <v>2.1539999999999999</v>
      </c>
      <c r="H2850" s="95">
        <f t="shared" si="44"/>
        <v>9566.9079135112042</v>
      </c>
    </row>
    <row r="2851" spans="1:8" x14ac:dyDescent="0.25">
      <c r="A2851" s="1" t="s">
        <v>186</v>
      </c>
      <c r="B2851" s="1" t="s">
        <v>6165</v>
      </c>
      <c r="C2851" s="1" t="s">
        <v>6166</v>
      </c>
      <c r="D2851" s="93">
        <v>61.9</v>
      </c>
      <c r="E2851" s="29">
        <v>11674</v>
      </c>
      <c r="F2851" s="26">
        <v>3</v>
      </c>
      <c r="G2851" s="94">
        <v>1.359</v>
      </c>
      <c r="H2851" s="95">
        <f t="shared" si="44"/>
        <v>6626.8818327705021</v>
      </c>
    </row>
    <row r="2852" spans="1:8" x14ac:dyDescent="0.25">
      <c r="A2852" s="1" t="s">
        <v>189</v>
      </c>
      <c r="B2852" s="1" t="s">
        <v>6167</v>
      </c>
      <c r="C2852" s="1" t="s">
        <v>6168</v>
      </c>
      <c r="D2852" s="93">
        <v>106.5</v>
      </c>
      <c r="E2852" s="29">
        <v>5959</v>
      </c>
      <c r="F2852" s="26">
        <v>6</v>
      </c>
      <c r="G2852" s="94">
        <v>2.1539999999999999</v>
      </c>
      <c r="H2852" s="95">
        <f t="shared" si="44"/>
        <v>5361.5352446734951</v>
      </c>
    </row>
    <row r="2853" spans="1:8" x14ac:dyDescent="0.25">
      <c r="A2853" s="1" t="s">
        <v>189</v>
      </c>
      <c r="B2853" s="1" t="s">
        <v>6169</v>
      </c>
      <c r="C2853" s="1" t="s">
        <v>6170</v>
      </c>
      <c r="D2853" s="93">
        <v>87.4</v>
      </c>
      <c r="E2853" s="29">
        <v>6244</v>
      </c>
      <c r="F2853" s="26">
        <v>5</v>
      </c>
      <c r="G2853" s="94">
        <v>1.8480000000000001</v>
      </c>
      <c r="H2853" s="95">
        <f t="shared" si="44"/>
        <v>4819.8657534303911</v>
      </c>
    </row>
    <row r="2854" spans="1:8" x14ac:dyDescent="0.25">
      <c r="A2854" s="1" t="s">
        <v>189</v>
      </c>
      <c r="B2854" s="1" t="s">
        <v>6171</v>
      </c>
      <c r="C2854" s="1" t="s">
        <v>6172</v>
      </c>
      <c r="D2854" s="93">
        <v>110.3</v>
      </c>
      <c r="E2854" s="29">
        <v>5560</v>
      </c>
      <c r="F2854" s="26">
        <v>7</v>
      </c>
      <c r="G2854" s="94">
        <v>2.512</v>
      </c>
      <c r="H2854" s="95">
        <f t="shared" si="44"/>
        <v>5833.9742443439482</v>
      </c>
    </row>
    <row r="2855" spans="1:8" x14ac:dyDescent="0.25">
      <c r="A2855" s="1" t="s">
        <v>189</v>
      </c>
      <c r="B2855" s="1" t="s">
        <v>6173</v>
      </c>
      <c r="C2855" s="1" t="s">
        <v>6174</v>
      </c>
      <c r="D2855" s="93">
        <v>74.900000000000006</v>
      </c>
      <c r="E2855" s="29">
        <v>6451</v>
      </c>
      <c r="F2855" s="26">
        <v>4</v>
      </c>
      <c r="G2855" s="94">
        <v>1.585</v>
      </c>
      <c r="H2855" s="95">
        <f t="shared" si="44"/>
        <v>4270.9687057996834</v>
      </c>
    </row>
    <row r="2856" spans="1:8" x14ac:dyDescent="0.25">
      <c r="A2856" s="1" t="s">
        <v>189</v>
      </c>
      <c r="B2856" s="1" t="s">
        <v>6175</v>
      </c>
      <c r="C2856" s="1" t="s">
        <v>6176</v>
      </c>
      <c r="D2856" s="93">
        <v>147.69999999999999</v>
      </c>
      <c r="E2856" s="29">
        <v>8702</v>
      </c>
      <c r="F2856" s="26">
        <v>10</v>
      </c>
      <c r="G2856" s="94">
        <v>3.9809999999999999</v>
      </c>
      <c r="H2856" s="95">
        <f t="shared" si="44"/>
        <v>14470.426690268925</v>
      </c>
    </row>
    <row r="2857" spans="1:8" x14ac:dyDescent="0.25">
      <c r="A2857" s="1" t="s">
        <v>189</v>
      </c>
      <c r="B2857" s="1" t="s">
        <v>6177</v>
      </c>
      <c r="C2857" s="1" t="s">
        <v>6178</v>
      </c>
      <c r="D2857" s="93">
        <v>87.9</v>
      </c>
      <c r="E2857" s="29">
        <v>8235</v>
      </c>
      <c r="F2857" s="26">
        <v>5</v>
      </c>
      <c r="G2857" s="94">
        <v>1.8480000000000001</v>
      </c>
      <c r="H2857" s="95">
        <f t="shared" si="44"/>
        <v>6356.7576040197428</v>
      </c>
    </row>
    <row r="2858" spans="1:8" x14ac:dyDescent="0.25">
      <c r="A2858" s="1" t="s">
        <v>189</v>
      </c>
      <c r="B2858" s="1" t="s">
        <v>6179</v>
      </c>
      <c r="C2858" s="1" t="s">
        <v>6180</v>
      </c>
      <c r="D2858" s="93">
        <v>97.9</v>
      </c>
      <c r="E2858" s="29">
        <v>6007</v>
      </c>
      <c r="F2858" s="26">
        <v>6</v>
      </c>
      <c r="G2858" s="94">
        <v>2.1539999999999999</v>
      </c>
      <c r="H2858" s="95">
        <f t="shared" si="44"/>
        <v>5404.7226405023794</v>
      </c>
    </row>
    <row r="2859" spans="1:8" x14ac:dyDescent="0.25">
      <c r="A2859" s="1" t="s">
        <v>189</v>
      </c>
      <c r="B2859" s="1" t="s">
        <v>6181</v>
      </c>
      <c r="C2859" s="1" t="s">
        <v>6182</v>
      </c>
      <c r="D2859" s="93">
        <v>113.7</v>
      </c>
      <c r="E2859" s="29">
        <v>6682</v>
      </c>
      <c r="F2859" s="26">
        <v>7</v>
      </c>
      <c r="G2859" s="94">
        <v>2.512</v>
      </c>
      <c r="H2859" s="95">
        <f t="shared" si="44"/>
        <v>7011.2618526450115</v>
      </c>
    </row>
    <row r="2860" spans="1:8" x14ac:dyDescent="0.25">
      <c r="A2860" s="1" t="s">
        <v>189</v>
      </c>
      <c r="B2860" s="1" t="s">
        <v>6183</v>
      </c>
      <c r="C2860" s="1" t="s">
        <v>6184</v>
      </c>
      <c r="D2860" s="93">
        <v>155.9</v>
      </c>
      <c r="E2860" s="29">
        <v>8806</v>
      </c>
      <c r="F2860" s="26">
        <v>10</v>
      </c>
      <c r="G2860" s="94">
        <v>3.9809999999999999</v>
      </c>
      <c r="H2860" s="95">
        <f t="shared" si="44"/>
        <v>14643.366747242952</v>
      </c>
    </row>
    <row r="2861" spans="1:8" x14ac:dyDescent="0.25">
      <c r="A2861" s="1" t="s">
        <v>189</v>
      </c>
      <c r="B2861" s="1" t="s">
        <v>6185</v>
      </c>
      <c r="C2861" s="1" t="s">
        <v>6186</v>
      </c>
      <c r="D2861" s="93">
        <v>85.4</v>
      </c>
      <c r="E2861" s="29">
        <v>10103</v>
      </c>
      <c r="F2861" s="26">
        <v>5</v>
      </c>
      <c r="G2861" s="94">
        <v>1.8480000000000001</v>
      </c>
      <c r="H2861" s="95">
        <f t="shared" si="44"/>
        <v>7798.7033483195455</v>
      </c>
    </row>
    <row r="2862" spans="1:8" x14ac:dyDescent="0.25">
      <c r="A2862" s="1" t="s">
        <v>189</v>
      </c>
      <c r="B2862" s="1" t="s">
        <v>6187</v>
      </c>
      <c r="C2862" s="1" t="s">
        <v>6188</v>
      </c>
      <c r="D2862" s="93">
        <v>108.3</v>
      </c>
      <c r="E2862" s="29">
        <v>6845</v>
      </c>
      <c r="F2862" s="26">
        <v>6</v>
      </c>
      <c r="G2862" s="94">
        <v>2.1539999999999999</v>
      </c>
      <c r="H2862" s="95">
        <f t="shared" si="44"/>
        <v>6158.7025926816696</v>
      </c>
    </row>
    <row r="2863" spans="1:8" x14ac:dyDescent="0.25">
      <c r="A2863" s="1" t="s">
        <v>189</v>
      </c>
      <c r="B2863" s="1" t="s">
        <v>6189</v>
      </c>
      <c r="C2863" s="1" t="s">
        <v>6190</v>
      </c>
      <c r="D2863" s="93">
        <v>122.8</v>
      </c>
      <c r="E2863" s="29">
        <v>6423</v>
      </c>
      <c r="F2863" s="26">
        <v>8</v>
      </c>
      <c r="G2863" s="94">
        <v>2.9289999999999998</v>
      </c>
      <c r="H2863" s="95">
        <f t="shared" si="44"/>
        <v>7858.2777443589212</v>
      </c>
    </row>
    <row r="2864" spans="1:8" x14ac:dyDescent="0.25">
      <c r="A2864" s="1" t="s">
        <v>189</v>
      </c>
      <c r="B2864" s="1" t="s">
        <v>6191</v>
      </c>
      <c r="C2864" s="1" t="s">
        <v>6192</v>
      </c>
      <c r="D2864" s="93">
        <v>128.1</v>
      </c>
      <c r="E2864" s="29">
        <v>6093</v>
      </c>
      <c r="F2864" s="26">
        <v>8</v>
      </c>
      <c r="G2864" s="94">
        <v>2.9289999999999998</v>
      </c>
      <c r="H2864" s="95">
        <f t="shared" si="44"/>
        <v>7454.5362441816751</v>
      </c>
    </row>
    <row r="2865" spans="1:8" x14ac:dyDescent="0.25">
      <c r="A2865" s="1" t="s">
        <v>189</v>
      </c>
      <c r="B2865" s="1" t="s">
        <v>6193</v>
      </c>
      <c r="C2865" s="1" t="s">
        <v>6194</v>
      </c>
      <c r="D2865" s="93">
        <v>124.1</v>
      </c>
      <c r="E2865" s="29">
        <v>9720</v>
      </c>
      <c r="F2865" s="26">
        <v>8</v>
      </c>
      <c r="G2865" s="94">
        <v>2.9289999999999998</v>
      </c>
      <c r="H2865" s="95">
        <f t="shared" si="44"/>
        <v>11892.02236885703</v>
      </c>
    </row>
    <row r="2866" spans="1:8" x14ac:dyDescent="0.25">
      <c r="A2866" s="1" t="s">
        <v>189</v>
      </c>
      <c r="B2866" s="1" t="s">
        <v>6195</v>
      </c>
      <c r="C2866" s="1" t="s">
        <v>6196</v>
      </c>
      <c r="D2866" s="93">
        <v>60.9</v>
      </c>
      <c r="E2866" s="29">
        <v>6266</v>
      </c>
      <c r="F2866" s="26">
        <v>2</v>
      </c>
      <c r="G2866" s="94">
        <v>1.1659999999999999</v>
      </c>
      <c r="H2866" s="95">
        <f t="shared" si="44"/>
        <v>3051.8207516982516</v>
      </c>
    </row>
    <row r="2867" spans="1:8" x14ac:dyDescent="0.25">
      <c r="A2867" s="1" t="s">
        <v>189</v>
      </c>
      <c r="B2867" s="1" t="s">
        <v>6197</v>
      </c>
      <c r="C2867" s="1" t="s">
        <v>6198</v>
      </c>
      <c r="D2867" s="93">
        <v>127.9</v>
      </c>
      <c r="E2867" s="29">
        <v>9926</v>
      </c>
      <c r="F2867" s="26">
        <v>8</v>
      </c>
      <c r="G2867" s="94">
        <v>2.9289999999999998</v>
      </c>
      <c r="H2867" s="95">
        <f t="shared" si="44"/>
        <v>12144.054941694947</v>
      </c>
    </row>
    <row r="2868" spans="1:8" x14ac:dyDescent="0.25">
      <c r="A2868" s="1" t="s">
        <v>189</v>
      </c>
      <c r="B2868" s="1" t="s">
        <v>6199</v>
      </c>
      <c r="C2868" s="1" t="s">
        <v>6200</v>
      </c>
      <c r="D2868" s="93">
        <v>129</v>
      </c>
      <c r="E2868" s="29">
        <v>7772</v>
      </c>
      <c r="F2868" s="26">
        <v>8</v>
      </c>
      <c r="G2868" s="94">
        <v>2.9289999999999998</v>
      </c>
      <c r="H2868" s="95">
        <f t="shared" si="44"/>
        <v>9508.7240587198412</v>
      </c>
    </row>
    <row r="2869" spans="1:8" x14ac:dyDescent="0.25">
      <c r="A2869" s="1" t="s">
        <v>189</v>
      </c>
      <c r="B2869" s="1" t="s">
        <v>6201</v>
      </c>
      <c r="C2869" s="1" t="s">
        <v>6202</v>
      </c>
      <c r="D2869" s="93">
        <v>110.7</v>
      </c>
      <c r="E2869" s="29">
        <v>9399</v>
      </c>
      <c r="F2869" s="26">
        <v>7</v>
      </c>
      <c r="G2869" s="94">
        <v>2.512</v>
      </c>
      <c r="H2869" s="95">
        <f t="shared" si="44"/>
        <v>9862.1445903936619</v>
      </c>
    </row>
    <row r="2870" spans="1:8" x14ac:dyDescent="0.25">
      <c r="A2870" s="1" t="s">
        <v>189</v>
      </c>
      <c r="B2870" s="1" t="s">
        <v>6203</v>
      </c>
      <c r="C2870" s="1" t="s">
        <v>6204</v>
      </c>
      <c r="D2870" s="93">
        <v>112.2</v>
      </c>
      <c r="E2870" s="29">
        <v>7921</v>
      </c>
      <c r="F2870" s="26">
        <v>7</v>
      </c>
      <c r="G2870" s="94">
        <v>2.512</v>
      </c>
      <c r="H2870" s="95">
        <f t="shared" si="44"/>
        <v>8311.3147463036712</v>
      </c>
    </row>
    <row r="2871" spans="1:8" x14ac:dyDescent="0.25">
      <c r="A2871" s="1" t="s">
        <v>189</v>
      </c>
      <c r="B2871" s="1" t="s">
        <v>6205</v>
      </c>
      <c r="C2871" s="1" t="s">
        <v>6206</v>
      </c>
      <c r="D2871" s="93">
        <v>103.5</v>
      </c>
      <c r="E2871" s="29">
        <v>6879</v>
      </c>
      <c r="F2871" s="26">
        <v>6</v>
      </c>
      <c r="G2871" s="94">
        <v>2.1539999999999999</v>
      </c>
      <c r="H2871" s="95">
        <f t="shared" si="44"/>
        <v>6189.2936647271299</v>
      </c>
    </row>
    <row r="2872" spans="1:8" x14ac:dyDescent="0.25">
      <c r="A2872" s="1" t="s">
        <v>189</v>
      </c>
      <c r="B2872" s="1" t="s">
        <v>6207</v>
      </c>
      <c r="C2872" s="1" t="s">
        <v>6208</v>
      </c>
      <c r="D2872" s="93">
        <v>132.19999999999999</v>
      </c>
      <c r="E2872" s="29">
        <v>6947</v>
      </c>
      <c r="F2872" s="26">
        <v>8</v>
      </c>
      <c r="G2872" s="94">
        <v>2.9289999999999998</v>
      </c>
      <c r="H2872" s="95">
        <f t="shared" si="44"/>
        <v>8499.3703082767279</v>
      </c>
    </row>
    <row r="2873" spans="1:8" x14ac:dyDescent="0.25">
      <c r="A2873" s="1" t="s">
        <v>189</v>
      </c>
      <c r="B2873" s="1" t="s">
        <v>6209</v>
      </c>
      <c r="C2873" s="1" t="s">
        <v>6210</v>
      </c>
      <c r="D2873" s="93">
        <v>136.19999999999999</v>
      </c>
      <c r="E2873" s="29">
        <v>5290</v>
      </c>
      <c r="F2873" s="26">
        <v>9</v>
      </c>
      <c r="G2873" s="94">
        <v>3.415</v>
      </c>
      <c r="H2873" s="95">
        <f t="shared" si="44"/>
        <v>7545.9940927475409</v>
      </c>
    </row>
    <row r="2874" spans="1:8" x14ac:dyDescent="0.25">
      <c r="A2874" s="1" t="s">
        <v>189</v>
      </c>
      <c r="B2874" s="1" t="s">
        <v>6211</v>
      </c>
      <c r="C2874" s="1" t="s">
        <v>6212</v>
      </c>
      <c r="D2874" s="93">
        <v>123.3</v>
      </c>
      <c r="E2874" s="29">
        <v>5452</v>
      </c>
      <c r="F2874" s="26">
        <v>8</v>
      </c>
      <c r="G2874" s="94">
        <v>2.9289999999999998</v>
      </c>
      <c r="H2874" s="95">
        <f t="shared" si="44"/>
        <v>6670.2989665646646</v>
      </c>
    </row>
    <row r="2875" spans="1:8" x14ac:dyDescent="0.25">
      <c r="A2875" s="1" t="s">
        <v>192</v>
      </c>
      <c r="B2875" s="1" t="s">
        <v>6213</v>
      </c>
      <c r="C2875" s="1" t="s">
        <v>6214</v>
      </c>
      <c r="D2875" s="93">
        <v>110.4</v>
      </c>
      <c r="E2875" s="29">
        <v>7692</v>
      </c>
      <c r="F2875" s="26">
        <v>7</v>
      </c>
      <c r="G2875" s="94">
        <v>2.512</v>
      </c>
      <c r="H2875" s="95">
        <f t="shared" si="44"/>
        <v>8071.0305553046128</v>
      </c>
    </row>
    <row r="2876" spans="1:8" x14ac:dyDescent="0.25">
      <c r="A2876" s="1" t="s">
        <v>192</v>
      </c>
      <c r="B2876" s="1" t="s">
        <v>6215</v>
      </c>
      <c r="C2876" s="1" t="s">
        <v>6216</v>
      </c>
      <c r="D2876" s="93">
        <v>152.9</v>
      </c>
      <c r="E2876" s="29">
        <v>6888</v>
      </c>
      <c r="F2876" s="26">
        <v>10</v>
      </c>
      <c r="G2876" s="94">
        <v>3.9809999999999999</v>
      </c>
      <c r="H2876" s="95">
        <f t="shared" si="44"/>
        <v>11453.953004202753</v>
      </c>
    </row>
    <row r="2877" spans="1:8" x14ac:dyDescent="0.25">
      <c r="A2877" s="1" t="s">
        <v>192</v>
      </c>
      <c r="B2877" s="1" t="s">
        <v>6217</v>
      </c>
      <c r="C2877" s="1" t="s">
        <v>6218</v>
      </c>
      <c r="D2877" s="93">
        <v>139.69999999999999</v>
      </c>
      <c r="E2877" s="29">
        <v>7322</v>
      </c>
      <c r="F2877" s="26">
        <v>9</v>
      </c>
      <c r="G2877" s="94">
        <v>3.415</v>
      </c>
      <c r="H2877" s="95">
        <f t="shared" si="44"/>
        <v>10444.568761266068</v>
      </c>
    </row>
    <row r="2878" spans="1:8" x14ac:dyDescent="0.25">
      <c r="A2878" s="1" t="s">
        <v>192</v>
      </c>
      <c r="B2878" s="1" t="s">
        <v>6219</v>
      </c>
      <c r="C2878" s="1" t="s">
        <v>6220</v>
      </c>
      <c r="D2878" s="93">
        <v>145.30000000000001</v>
      </c>
      <c r="E2878" s="29">
        <v>8152</v>
      </c>
      <c r="F2878" s="26">
        <v>10</v>
      </c>
      <c r="G2878" s="94">
        <v>3.9809999999999999</v>
      </c>
      <c r="H2878" s="95">
        <f t="shared" si="44"/>
        <v>13555.839850502445</v>
      </c>
    </row>
    <row r="2879" spans="1:8" x14ac:dyDescent="0.25">
      <c r="A2879" s="1" t="s">
        <v>192</v>
      </c>
      <c r="B2879" s="1" t="s">
        <v>6221</v>
      </c>
      <c r="C2879" s="1" t="s">
        <v>6222</v>
      </c>
      <c r="D2879" s="93">
        <v>155.4</v>
      </c>
      <c r="E2879" s="29">
        <v>7151</v>
      </c>
      <c r="F2879" s="26">
        <v>10</v>
      </c>
      <c r="G2879" s="94">
        <v>3.9809999999999999</v>
      </c>
      <c r="H2879" s="95">
        <f t="shared" si="44"/>
        <v>11891.291802127451</v>
      </c>
    </row>
    <row r="2880" spans="1:8" x14ac:dyDescent="0.25">
      <c r="A2880" s="1" t="s">
        <v>192</v>
      </c>
      <c r="B2880" s="1" t="s">
        <v>6223</v>
      </c>
      <c r="C2880" s="1" t="s">
        <v>6224</v>
      </c>
      <c r="D2880" s="93">
        <v>131.9</v>
      </c>
      <c r="E2880" s="29">
        <v>9254</v>
      </c>
      <c r="F2880" s="26">
        <v>8</v>
      </c>
      <c r="G2880" s="94">
        <v>2.9289999999999998</v>
      </c>
      <c r="H2880" s="95">
        <f t="shared" si="44"/>
        <v>11321.890432243103</v>
      </c>
    </row>
    <row r="2881" spans="1:8" x14ac:dyDescent="0.25">
      <c r="A2881" s="1" t="s">
        <v>192</v>
      </c>
      <c r="B2881" s="1" t="s">
        <v>6225</v>
      </c>
      <c r="C2881" s="1" t="s">
        <v>6226</v>
      </c>
      <c r="D2881" s="93">
        <v>82.9</v>
      </c>
      <c r="E2881" s="29">
        <v>9694</v>
      </c>
      <c r="F2881" s="26">
        <v>4</v>
      </c>
      <c r="G2881" s="94">
        <v>1.585</v>
      </c>
      <c r="H2881" s="95">
        <f t="shared" si="44"/>
        <v>6418.0391619938191</v>
      </c>
    </row>
    <row r="2882" spans="1:8" x14ac:dyDescent="0.25">
      <c r="A2882" s="1" t="s">
        <v>192</v>
      </c>
      <c r="B2882" s="1" t="s">
        <v>6227</v>
      </c>
      <c r="C2882" s="1" t="s">
        <v>6228</v>
      </c>
      <c r="D2882" s="93">
        <v>124.2</v>
      </c>
      <c r="E2882" s="29">
        <v>8069</v>
      </c>
      <c r="F2882" s="26">
        <v>8</v>
      </c>
      <c r="G2882" s="94">
        <v>2.9289999999999998</v>
      </c>
      <c r="H2882" s="95">
        <f t="shared" si="44"/>
        <v>9872.0914088793597</v>
      </c>
    </row>
    <row r="2883" spans="1:8" x14ac:dyDescent="0.25">
      <c r="A2883" s="1" t="s">
        <v>192</v>
      </c>
      <c r="B2883" s="1" t="s">
        <v>6229</v>
      </c>
      <c r="C2883" s="1" t="s">
        <v>6230</v>
      </c>
      <c r="D2883" s="93">
        <v>217</v>
      </c>
      <c r="E2883" s="29">
        <v>8420</v>
      </c>
      <c r="F2883" s="26">
        <v>15</v>
      </c>
      <c r="G2883" s="94">
        <v>8.577</v>
      </c>
      <c r="H2883" s="95">
        <f t="shared" si="44"/>
        <v>30165.989976835957</v>
      </c>
    </row>
    <row r="2884" spans="1:8" x14ac:dyDescent="0.25">
      <c r="A2884" s="1" t="s">
        <v>192</v>
      </c>
      <c r="B2884" s="1" t="s">
        <v>6231</v>
      </c>
      <c r="C2884" s="1" t="s">
        <v>6232</v>
      </c>
      <c r="D2884" s="93">
        <v>104.5</v>
      </c>
      <c r="E2884" s="29">
        <v>5892</v>
      </c>
      <c r="F2884" s="26">
        <v>6</v>
      </c>
      <c r="G2884" s="94">
        <v>2.1539999999999999</v>
      </c>
      <c r="H2884" s="95">
        <f t="shared" si="44"/>
        <v>5301.2528379956757</v>
      </c>
    </row>
    <row r="2885" spans="1:8" x14ac:dyDescent="0.25">
      <c r="A2885" s="1" t="s">
        <v>192</v>
      </c>
      <c r="B2885" s="1" t="s">
        <v>6233</v>
      </c>
      <c r="C2885" s="1" t="s">
        <v>6234</v>
      </c>
      <c r="D2885" s="93">
        <v>147.4</v>
      </c>
      <c r="E2885" s="29">
        <v>6558</v>
      </c>
      <c r="F2885" s="26">
        <v>10</v>
      </c>
      <c r="G2885" s="94">
        <v>3.9809999999999999</v>
      </c>
      <c r="H2885" s="95">
        <f t="shared" si="44"/>
        <v>10905.200900342865</v>
      </c>
    </row>
    <row r="2886" spans="1:8" x14ac:dyDescent="0.25">
      <c r="A2886" s="1" t="s">
        <v>192</v>
      </c>
      <c r="B2886" s="1" t="s">
        <v>6235</v>
      </c>
      <c r="C2886" s="1" t="s">
        <v>6236</v>
      </c>
      <c r="D2886" s="93">
        <v>159.69999999999999</v>
      </c>
      <c r="E2886" s="29">
        <v>6941</v>
      </c>
      <c r="F2886" s="26">
        <v>11</v>
      </c>
      <c r="G2886" s="94">
        <v>4.6420000000000003</v>
      </c>
      <c r="H2886" s="95">
        <f t="shared" ref="H2886:H2949" si="45">E2886*G2886*$E$6797/SUMPRODUCT($E$5:$E$6795,$G$5:$G$6795)</f>
        <v>13458.518671357329</v>
      </c>
    </row>
    <row r="2887" spans="1:8" x14ac:dyDescent="0.25">
      <c r="A2887" s="1" t="s">
        <v>192</v>
      </c>
      <c r="B2887" s="1" t="s">
        <v>6237</v>
      </c>
      <c r="C2887" s="1" t="s">
        <v>6238</v>
      </c>
      <c r="D2887" s="93">
        <v>175.4</v>
      </c>
      <c r="E2887" s="29">
        <v>7337</v>
      </c>
      <c r="F2887" s="26">
        <v>12</v>
      </c>
      <c r="G2887" s="94">
        <v>5.4119999999999999</v>
      </c>
      <c r="H2887" s="95">
        <f t="shared" si="45"/>
        <v>16586.180520152717</v>
      </c>
    </row>
    <row r="2888" spans="1:8" x14ac:dyDescent="0.25">
      <c r="A2888" s="1" t="s">
        <v>192</v>
      </c>
      <c r="B2888" s="1" t="s">
        <v>6239</v>
      </c>
      <c r="C2888" s="1" t="s">
        <v>6240</v>
      </c>
      <c r="D2888" s="93">
        <v>125.8</v>
      </c>
      <c r="E2888" s="29">
        <v>8459</v>
      </c>
      <c r="F2888" s="26">
        <v>8</v>
      </c>
      <c r="G2888" s="94">
        <v>2.9289999999999998</v>
      </c>
      <c r="H2888" s="95">
        <f t="shared" si="45"/>
        <v>10349.240454543376</v>
      </c>
    </row>
    <row r="2889" spans="1:8" x14ac:dyDescent="0.25">
      <c r="A2889" s="1" t="s">
        <v>192</v>
      </c>
      <c r="B2889" s="1" t="s">
        <v>6241</v>
      </c>
      <c r="C2889" s="1" t="s">
        <v>6242</v>
      </c>
      <c r="D2889" s="93">
        <v>176.5</v>
      </c>
      <c r="E2889" s="29">
        <v>7454</v>
      </c>
      <c r="F2889" s="26">
        <v>12</v>
      </c>
      <c r="G2889" s="94">
        <v>5.4119999999999999</v>
      </c>
      <c r="H2889" s="95">
        <f t="shared" si="45"/>
        <v>16850.673244816462</v>
      </c>
    </row>
    <row r="2890" spans="1:8" x14ac:dyDescent="0.25">
      <c r="A2890" s="1" t="s">
        <v>192</v>
      </c>
      <c r="B2890" s="1" t="s">
        <v>6243</v>
      </c>
      <c r="C2890" s="1" t="s">
        <v>6244</v>
      </c>
      <c r="D2890" s="93">
        <v>151.69999999999999</v>
      </c>
      <c r="E2890" s="29">
        <v>9495</v>
      </c>
      <c r="F2890" s="26">
        <v>10</v>
      </c>
      <c r="G2890" s="94">
        <v>3.9809999999999999</v>
      </c>
      <c r="H2890" s="95">
        <f t="shared" si="45"/>
        <v>15789.09462469587</v>
      </c>
    </row>
    <row r="2891" spans="1:8" x14ac:dyDescent="0.25">
      <c r="A2891" s="1" t="s">
        <v>192</v>
      </c>
      <c r="B2891" s="1" t="s">
        <v>6245</v>
      </c>
      <c r="C2891" s="1" t="s">
        <v>6246</v>
      </c>
      <c r="D2891" s="93">
        <v>170.7</v>
      </c>
      <c r="E2891" s="29">
        <v>9751</v>
      </c>
      <c r="F2891" s="26">
        <v>12</v>
      </c>
      <c r="G2891" s="94">
        <v>5.4119999999999999</v>
      </c>
      <c r="H2891" s="95">
        <f t="shared" si="45"/>
        <v>22043.321010223408</v>
      </c>
    </row>
    <row r="2892" spans="1:8" x14ac:dyDescent="0.25">
      <c r="A2892" s="1" t="s">
        <v>192</v>
      </c>
      <c r="B2892" s="1" t="s">
        <v>6247</v>
      </c>
      <c r="C2892" s="1" t="s">
        <v>6248</v>
      </c>
      <c r="D2892" s="93">
        <v>97.8</v>
      </c>
      <c r="E2892" s="29">
        <v>9022</v>
      </c>
      <c r="F2892" s="26">
        <v>6</v>
      </c>
      <c r="G2892" s="94">
        <v>2.1539999999999999</v>
      </c>
      <c r="H2892" s="95">
        <f t="shared" si="45"/>
        <v>8117.4309410042406</v>
      </c>
    </row>
    <row r="2893" spans="1:8" x14ac:dyDescent="0.25">
      <c r="A2893" s="1" t="s">
        <v>192</v>
      </c>
      <c r="B2893" s="1" t="s">
        <v>6249</v>
      </c>
      <c r="C2893" s="1" t="s">
        <v>6250</v>
      </c>
      <c r="D2893" s="93">
        <v>163.6</v>
      </c>
      <c r="E2893" s="29">
        <v>8759</v>
      </c>
      <c r="F2893" s="26">
        <v>11</v>
      </c>
      <c r="G2893" s="94">
        <v>4.6420000000000003</v>
      </c>
      <c r="H2893" s="95">
        <f t="shared" si="45"/>
        <v>16983.599631525551</v>
      </c>
    </row>
    <row r="2894" spans="1:8" x14ac:dyDescent="0.25">
      <c r="A2894" s="1" t="s">
        <v>192</v>
      </c>
      <c r="B2894" s="1" t="s">
        <v>6251</v>
      </c>
      <c r="C2894" s="1" t="s">
        <v>6252</v>
      </c>
      <c r="D2894" s="93">
        <v>150</v>
      </c>
      <c r="E2894" s="29">
        <v>8253</v>
      </c>
      <c r="F2894" s="26">
        <v>10</v>
      </c>
      <c r="G2894" s="94">
        <v>3.9809999999999999</v>
      </c>
      <c r="H2894" s="95">
        <f t="shared" si="45"/>
        <v>13723.791251986835</v>
      </c>
    </row>
    <row r="2895" spans="1:8" x14ac:dyDescent="0.25">
      <c r="A2895" s="1" t="s">
        <v>192</v>
      </c>
      <c r="B2895" s="1" t="s">
        <v>6253</v>
      </c>
      <c r="C2895" s="1" t="s">
        <v>6254</v>
      </c>
      <c r="D2895" s="93">
        <v>96.7</v>
      </c>
      <c r="E2895" s="29">
        <v>5231</v>
      </c>
      <c r="F2895" s="26">
        <v>5</v>
      </c>
      <c r="G2895" s="94">
        <v>1.8480000000000001</v>
      </c>
      <c r="H2895" s="95">
        <f t="shared" si="45"/>
        <v>4037.911235777447</v>
      </c>
    </row>
    <row r="2896" spans="1:8" x14ac:dyDescent="0.25">
      <c r="A2896" s="1" t="s">
        <v>192</v>
      </c>
      <c r="B2896" s="1" t="s">
        <v>6255</v>
      </c>
      <c r="C2896" s="1" t="s">
        <v>6256</v>
      </c>
      <c r="D2896" s="93">
        <v>153.30000000000001</v>
      </c>
      <c r="E2896" s="29">
        <v>6246</v>
      </c>
      <c r="F2896" s="26">
        <v>10</v>
      </c>
      <c r="G2896" s="94">
        <v>3.9809999999999999</v>
      </c>
      <c r="H2896" s="95">
        <f t="shared" si="45"/>
        <v>10386.380729420789</v>
      </c>
    </row>
    <row r="2897" spans="1:8" x14ac:dyDescent="0.25">
      <c r="A2897" s="1" t="s">
        <v>192</v>
      </c>
      <c r="B2897" s="1" t="s">
        <v>6257</v>
      </c>
      <c r="C2897" s="1" t="s">
        <v>6258</v>
      </c>
      <c r="D2897" s="93">
        <v>114.7</v>
      </c>
      <c r="E2897" s="29">
        <v>8025</v>
      </c>
      <c r="F2897" s="26">
        <v>7</v>
      </c>
      <c r="G2897" s="94">
        <v>2.512</v>
      </c>
      <c r="H2897" s="95">
        <f t="shared" si="45"/>
        <v>8420.4394443993133</v>
      </c>
    </row>
    <row r="2898" spans="1:8" x14ac:dyDescent="0.25">
      <c r="A2898" s="1" t="s">
        <v>192</v>
      </c>
      <c r="B2898" s="1" t="s">
        <v>6259</v>
      </c>
      <c r="C2898" s="1" t="s">
        <v>6260</v>
      </c>
      <c r="D2898" s="93">
        <v>112.6</v>
      </c>
      <c r="E2898" s="29">
        <v>5601</v>
      </c>
      <c r="F2898" s="26">
        <v>7</v>
      </c>
      <c r="G2898" s="94">
        <v>2.512</v>
      </c>
      <c r="H2898" s="95">
        <f t="shared" si="45"/>
        <v>5876.9945580162685</v>
      </c>
    </row>
    <row r="2899" spans="1:8" x14ac:dyDescent="0.25">
      <c r="A2899" s="1" t="s">
        <v>192</v>
      </c>
      <c r="B2899" s="1" t="s">
        <v>6261</v>
      </c>
      <c r="C2899" s="1" t="s">
        <v>6262</v>
      </c>
      <c r="D2899" s="93">
        <v>93.3</v>
      </c>
      <c r="E2899" s="29">
        <v>7575</v>
      </c>
      <c r="F2899" s="26">
        <v>5</v>
      </c>
      <c r="G2899" s="94">
        <v>1.8480000000000001</v>
      </c>
      <c r="H2899" s="95">
        <f t="shared" si="45"/>
        <v>5847.2906922221673</v>
      </c>
    </row>
    <row r="2900" spans="1:8" x14ac:dyDescent="0.25">
      <c r="A2900" s="1" t="s">
        <v>192</v>
      </c>
      <c r="B2900" s="1" t="s">
        <v>6263</v>
      </c>
      <c r="C2900" s="1" t="s">
        <v>6264</v>
      </c>
      <c r="D2900" s="93">
        <v>125</v>
      </c>
      <c r="E2900" s="29">
        <v>5996</v>
      </c>
      <c r="F2900" s="26">
        <v>8</v>
      </c>
      <c r="G2900" s="94">
        <v>2.9289999999999998</v>
      </c>
      <c r="H2900" s="95">
        <f t="shared" si="45"/>
        <v>7335.8607123113952</v>
      </c>
    </row>
    <row r="2901" spans="1:8" x14ac:dyDescent="0.25">
      <c r="A2901" s="1" t="s">
        <v>192</v>
      </c>
      <c r="B2901" s="1" t="s">
        <v>6265</v>
      </c>
      <c r="C2901" s="1" t="s">
        <v>6266</v>
      </c>
      <c r="D2901" s="93">
        <v>128</v>
      </c>
      <c r="E2901" s="29">
        <v>5813</v>
      </c>
      <c r="F2901" s="26">
        <v>8</v>
      </c>
      <c r="G2901" s="94">
        <v>2.9289999999999998</v>
      </c>
      <c r="H2901" s="95">
        <f t="shared" si="45"/>
        <v>7111.9676985767401</v>
      </c>
    </row>
    <row r="2902" spans="1:8" x14ac:dyDescent="0.25">
      <c r="A2902" s="1" t="s">
        <v>192</v>
      </c>
      <c r="B2902" s="1" t="s">
        <v>6267</v>
      </c>
      <c r="C2902" s="1" t="s">
        <v>6268</v>
      </c>
      <c r="D2902" s="93">
        <v>161.69999999999999</v>
      </c>
      <c r="E2902" s="29">
        <v>6486</v>
      </c>
      <c r="F2902" s="26">
        <v>11</v>
      </c>
      <c r="G2902" s="94">
        <v>4.6420000000000003</v>
      </c>
      <c r="H2902" s="95">
        <f t="shared" si="45"/>
        <v>12576.278937101806</v>
      </c>
    </row>
    <row r="2903" spans="1:8" x14ac:dyDescent="0.25">
      <c r="A2903" s="1" t="s">
        <v>192</v>
      </c>
      <c r="B2903" s="1" t="s">
        <v>6269</v>
      </c>
      <c r="C2903" s="1" t="s">
        <v>6270</v>
      </c>
      <c r="D2903" s="93">
        <v>156.4</v>
      </c>
      <c r="E2903" s="29">
        <v>5687</v>
      </c>
      <c r="F2903" s="26">
        <v>10</v>
      </c>
      <c r="G2903" s="94">
        <v>3.9809999999999999</v>
      </c>
      <c r="H2903" s="95">
        <f t="shared" si="45"/>
        <v>9456.8279231854031</v>
      </c>
    </row>
    <row r="2904" spans="1:8" x14ac:dyDescent="0.25">
      <c r="A2904" s="1" t="s">
        <v>192</v>
      </c>
      <c r="B2904" s="1" t="s">
        <v>6271</v>
      </c>
      <c r="C2904" s="1" t="s">
        <v>6272</v>
      </c>
      <c r="D2904" s="93">
        <v>83</v>
      </c>
      <c r="E2904" s="29">
        <v>6093</v>
      </c>
      <c r="F2904" s="26">
        <v>4</v>
      </c>
      <c r="G2904" s="94">
        <v>1.585</v>
      </c>
      <c r="H2904" s="95">
        <f t="shared" si="45"/>
        <v>4033.9501355506854</v>
      </c>
    </row>
    <row r="2905" spans="1:8" x14ac:dyDescent="0.25">
      <c r="A2905" s="1" t="s">
        <v>192</v>
      </c>
      <c r="B2905" s="1" t="s">
        <v>6273</v>
      </c>
      <c r="C2905" s="1" t="s">
        <v>6274</v>
      </c>
      <c r="D2905" s="93">
        <v>120.4</v>
      </c>
      <c r="E2905" s="29">
        <v>8298</v>
      </c>
      <c r="F2905" s="26">
        <v>7</v>
      </c>
      <c r="G2905" s="94">
        <v>2.512</v>
      </c>
      <c r="H2905" s="95">
        <f t="shared" si="45"/>
        <v>8706.8917769003747</v>
      </c>
    </row>
    <row r="2906" spans="1:8" x14ac:dyDescent="0.25">
      <c r="A2906" s="1" t="s">
        <v>192</v>
      </c>
      <c r="B2906" s="1" t="s">
        <v>6275</v>
      </c>
      <c r="C2906" s="1" t="s">
        <v>6276</v>
      </c>
      <c r="D2906" s="93">
        <v>128.4</v>
      </c>
      <c r="E2906" s="29">
        <v>7049</v>
      </c>
      <c r="F2906" s="26">
        <v>8</v>
      </c>
      <c r="G2906" s="94">
        <v>2.9289999999999998</v>
      </c>
      <c r="H2906" s="95">
        <f t="shared" si="45"/>
        <v>8624.1631356042399</v>
      </c>
    </row>
    <row r="2907" spans="1:8" x14ac:dyDescent="0.25">
      <c r="A2907" s="1" t="s">
        <v>192</v>
      </c>
      <c r="B2907" s="1" t="s">
        <v>6277</v>
      </c>
      <c r="C2907" s="1" t="s">
        <v>6278</v>
      </c>
      <c r="D2907" s="93">
        <v>73.8</v>
      </c>
      <c r="E2907" s="29">
        <v>5552</v>
      </c>
      <c r="F2907" s="26">
        <v>4</v>
      </c>
      <c r="G2907" s="94">
        <v>1.585</v>
      </c>
      <c r="H2907" s="95">
        <f t="shared" si="45"/>
        <v>3675.7740279956352</v>
      </c>
    </row>
    <row r="2908" spans="1:8" x14ac:dyDescent="0.25">
      <c r="A2908" s="1" t="s">
        <v>192</v>
      </c>
      <c r="B2908" s="1" t="s">
        <v>6279</v>
      </c>
      <c r="C2908" s="1" t="s">
        <v>6280</v>
      </c>
      <c r="D2908" s="93">
        <v>116.9</v>
      </c>
      <c r="E2908" s="29">
        <v>5688</v>
      </c>
      <c r="F2908" s="26">
        <v>7</v>
      </c>
      <c r="G2908" s="94">
        <v>2.512</v>
      </c>
      <c r="H2908" s="95">
        <f t="shared" si="45"/>
        <v>5968.2815650770463</v>
      </c>
    </row>
    <row r="2909" spans="1:8" x14ac:dyDescent="0.25">
      <c r="A2909" s="1" t="s">
        <v>417</v>
      </c>
      <c r="B2909" s="1" t="s">
        <v>6281</v>
      </c>
      <c r="C2909" s="1" t="s">
        <v>6282</v>
      </c>
      <c r="D2909" s="93">
        <v>91.1</v>
      </c>
      <c r="E2909" s="29">
        <v>5242</v>
      </c>
      <c r="F2909" s="26">
        <v>5</v>
      </c>
      <c r="G2909" s="94">
        <v>1.8480000000000001</v>
      </c>
      <c r="H2909" s="95">
        <f t="shared" si="45"/>
        <v>4046.4023509740728</v>
      </c>
    </row>
    <row r="2910" spans="1:8" x14ac:dyDescent="0.25">
      <c r="A2910" s="1" t="s">
        <v>417</v>
      </c>
      <c r="B2910" s="1" t="s">
        <v>6283</v>
      </c>
      <c r="C2910" s="1" t="s">
        <v>6284</v>
      </c>
      <c r="D2910" s="93">
        <v>105.6</v>
      </c>
      <c r="E2910" s="29">
        <v>5083</v>
      </c>
      <c r="F2910" s="26">
        <v>6</v>
      </c>
      <c r="G2910" s="94">
        <v>2.1539999999999999</v>
      </c>
      <c r="H2910" s="95">
        <f t="shared" si="45"/>
        <v>4573.3652707963374</v>
      </c>
    </row>
    <row r="2911" spans="1:8" x14ac:dyDescent="0.25">
      <c r="A2911" s="1" t="s">
        <v>417</v>
      </c>
      <c r="B2911" s="1" t="s">
        <v>6285</v>
      </c>
      <c r="C2911" s="1" t="s">
        <v>6286</v>
      </c>
      <c r="D2911" s="93">
        <v>58.9</v>
      </c>
      <c r="E2911" s="29">
        <v>5389</v>
      </c>
      <c r="F2911" s="26">
        <v>2</v>
      </c>
      <c r="G2911" s="94">
        <v>1.1659999999999999</v>
      </c>
      <c r="H2911" s="95">
        <f t="shared" si="45"/>
        <v>2624.6827371372287</v>
      </c>
    </row>
    <row r="2912" spans="1:8" x14ac:dyDescent="0.25">
      <c r="A2912" s="1" t="s">
        <v>417</v>
      </c>
      <c r="B2912" s="1" t="s">
        <v>6287</v>
      </c>
      <c r="C2912" s="1" t="s">
        <v>6288</v>
      </c>
      <c r="D2912" s="93">
        <v>82.1</v>
      </c>
      <c r="E2912" s="29">
        <v>5478</v>
      </c>
      <c r="F2912" s="26">
        <v>4</v>
      </c>
      <c r="G2912" s="94">
        <v>1.585</v>
      </c>
      <c r="H2912" s="95">
        <f t="shared" si="45"/>
        <v>3626.7813626369034</v>
      </c>
    </row>
    <row r="2913" spans="1:8" x14ac:dyDescent="0.25">
      <c r="A2913" s="1" t="s">
        <v>417</v>
      </c>
      <c r="B2913" s="1" t="s">
        <v>6289</v>
      </c>
      <c r="C2913" s="1" t="s">
        <v>6290</v>
      </c>
      <c r="D2913" s="93">
        <v>82.7</v>
      </c>
      <c r="E2913" s="29">
        <v>5399</v>
      </c>
      <c r="F2913" s="26">
        <v>4</v>
      </c>
      <c r="G2913" s="94">
        <v>1.585</v>
      </c>
      <c r="H2913" s="95">
        <f t="shared" si="45"/>
        <v>3574.4783820512307</v>
      </c>
    </row>
    <row r="2914" spans="1:8" x14ac:dyDescent="0.25">
      <c r="A2914" s="1" t="s">
        <v>417</v>
      </c>
      <c r="B2914" s="1" t="s">
        <v>6291</v>
      </c>
      <c r="C2914" s="1" t="s">
        <v>6292</v>
      </c>
      <c r="D2914" s="93">
        <v>98.5</v>
      </c>
      <c r="E2914" s="29">
        <v>6037</v>
      </c>
      <c r="F2914" s="26">
        <v>6</v>
      </c>
      <c r="G2914" s="94">
        <v>2.1539999999999999</v>
      </c>
      <c r="H2914" s="95">
        <f t="shared" si="45"/>
        <v>5431.7147628954335</v>
      </c>
    </row>
    <row r="2915" spans="1:8" x14ac:dyDescent="0.25">
      <c r="A2915" s="1" t="s">
        <v>417</v>
      </c>
      <c r="B2915" s="1" t="s">
        <v>6293</v>
      </c>
      <c r="C2915" s="1" t="s">
        <v>6294</v>
      </c>
      <c r="D2915" s="93">
        <v>99</v>
      </c>
      <c r="E2915" s="29">
        <v>10357</v>
      </c>
      <c r="F2915" s="26">
        <v>6</v>
      </c>
      <c r="G2915" s="94">
        <v>2.1539999999999999</v>
      </c>
      <c r="H2915" s="95">
        <f t="shared" si="45"/>
        <v>9318.5803874951143</v>
      </c>
    </row>
    <row r="2916" spans="1:8" x14ac:dyDescent="0.25">
      <c r="A2916" s="1" t="s">
        <v>417</v>
      </c>
      <c r="B2916" s="1" t="s">
        <v>6295</v>
      </c>
      <c r="C2916" s="1" t="s">
        <v>6296</v>
      </c>
      <c r="D2916" s="93">
        <v>81.3</v>
      </c>
      <c r="E2916" s="29">
        <v>5899</v>
      </c>
      <c r="F2916" s="26">
        <v>4</v>
      </c>
      <c r="G2916" s="94">
        <v>1.585</v>
      </c>
      <c r="H2916" s="95">
        <f t="shared" si="45"/>
        <v>3905.5099047453618</v>
      </c>
    </row>
    <row r="2917" spans="1:8" x14ac:dyDescent="0.25">
      <c r="A2917" s="1" t="s">
        <v>417</v>
      </c>
      <c r="B2917" s="1" t="s">
        <v>6297</v>
      </c>
      <c r="C2917" s="1" t="s">
        <v>6298</v>
      </c>
      <c r="D2917" s="93">
        <v>114</v>
      </c>
      <c r="E2917" s="29">
        <v>5525</v>
      </c>
      <c r="F2917" s="26">
        <v>7</v>
      </c>
      <c r="G2917" s="94">
        <v>2.512</v>
      </c>
      <c r="H2917" s="95">
        <f t="shared" si="45"/>
        <v>5797.2495863309914</v>
      </c>
    </row>
    <row r="2918" spans="1:8" x14ac:dyDescent="0.25">
      <c r="A2918" s="1" t="s">
        <v>417</v>
      </c>
      <c r="B2918" s="1" t="s">
        <v>6299</v>
      </c>
      <c r="C2918" s="1" t="s">
        <v>6300</v>
      </c>
      <c r="D2918" s="93">
        <v>58.2</v>
      </c>
      <c r="E2918" s="29">
        <v>10197</v>
      </c>
      <c r="F2918" s="26">
        <v>2</v>
      </c>
      <c r="G2918" s="94">
        <v>1.1659999999999999</v>
      </c>
      <c r="H2918" s="95">
        <f t="shared" si="45"/>
        <v>4966.3926276838602</v>
      </c>
    </row>
    <row r="2919" spans="1:8" x14ac:dyDescent="0.25">
      <c r="A2919" s="1" t="s">
        <v>417</v>
      </c>
      <c r="B2919" s="1" t="s">
        <v>6301</v>
      </c>
      <c r="C2919" s="1" t="s">
        <v>6302</v>
      </c>
      <c r="D2919" s="93">
        <v>151.69999999999999</v>
      </c>
      <c r="E2919" s="29">
        <v>5407</v>
      </c>
      <c r="F2919" s="26">
        <v>10</v>
      </c>
      <c r="G2919" s="94">
        <v>3.9809999999999999</v>
      </c>
      <c r="H2919" s="95">
        <f t="shared" si="45"/>
        <v>8991.2200774861049</v>
      </c>
    </row>
    <row r="2920" spans="1:8" x14ac:dyDescent="0.25">
      <c r="A2920" s="1" t="s">
        <v>417</v>
      </c>
      <c r="B2920" s="1" t="s">
        <v>6303</v>
      </c>
      <c r="C2920" s="1" t="s">
        <v>6304</v>
      </c>
      <c r="D2920" s="93">
        <v>62.1</v>
      </c>
      <c r="E2920" s="29">
        <v>10864</v>
      </c>
      <c r="F2920" s="26">
        <v>3</v>
      </c>
      <c r="G2920" s="94">
        <v>1.359</v>
      </c>
      <c r="H2920" s="95">
        <f t="shared" si="45"/>
        <v>6167.075914957918</v>
      </c>
    </row>
    <row r="2921" spans="1:8" x14ac:dyDescent="0.25">
      <c r="A2921" s="1" t="s">
        <v>417</v>
      </c>
      <c r="B2921" s="1" t="s">
        <v>6305</v>
      </c>
      <c r="C2921" s="1" t="s">
        <v>6306</v>
      </c>
      <c r="D2921" s="93">
        <v>105.9</v>
      </c>
      <c r="E2921" s="29">
        <v>6924</v>
      </c>
      <c r="F2921" s="26">
        <v>6</v>
      </c>
      <c r="G2921" s="94">
        <v>2.1539999999999999</v>
      </c>
      <c r="H2921" s="95">
        <f t="shared" si="45"/>
        <v>6229.7818483167111</v>
      </c>
    </row>
    <row r="2922" spans="1:8" x14ac:dyDescent="0.25">
      <c r="A2922" s="1" t="s">
        <v>417</v>
      </c>
      <c r="B2922" s="1" t="s">
        <v>6307</v>
      </c>
      <c r="C2922" s="1" t="s">
        <v>6308</v>
      </c>
      <c r="D2922" s="93">
        <v>90.3</v>
      </c>
      <c r="E2922" s="29">
        <v>6157</v>
      </c>
      <c r="F2922" s="26">
        <v>5</v>
      </c>
      <c r="G2922" s="94">
        <v>1.8480000000000001</v>
      </c>
      <c r="H2922" s="95">
        <f t="shared" si="45"/>
        <v>4752.7087514207115</v>
      </c>
    </row>
    <row r="2923" spans="1:8" x14ac:dyDescent="0.25">
      <c r="A2923" s="1" t="s">
        <v>417</v>
      </c>
      <c r="B2923" s="1" t="s">
        <v>6309</v>
      </c>
      <c r="C2923" s="1" t="s">
        <v>6310</v>
      </c>
      <c r="D2923" s="93">
        <v>83.9</v>
      </c>
      <c r="E2923" s="29">
        <v>5528</v>
      </c>
      <c r="F2923" s="26">
        <v>4</v>
      </c>
      <c r="G2923" s="94">
        <v>1.585</v>
      </c>
      <c r="H2923" s="95">
        <f t="shared" si="45"/>
        <v>3659.8845149063163</v>
      </c>
    </row>
    <row r="2924" spans="1:8" x14ac:dyDescent="0.25">
      <c r="A2924" s="1" t="s">
        <v>417</v>
      </c>
      <c r="B2924" s="1" t="s">
        <v>6311</v>
      </c>
      <c r="C2924" s="1" t="s">
        <v>6312</v>
      </c>
      <c r="D2924" s="93">
        <v>71.2</v>
      </c>
      <c r="E2924" s="29">
        <v>9216</v>
      </c>
      <c r="F2924" s="26">
        <v>3</v>
      </c>
      <c r="G2924" s="94">
        <v>1.359</v>
      </c>
      <c r="H2924" s="95">
        <f t="shared" si="45"/>
        <v>5231.5695537787351</v>
      </c>
    </row>
    <row r="2925" spans="1:8" x14ac:dyDescent="0.25">
      <c r="A2925" s="1" t="s">
        <v>417</v>
      </c>
      <c r="B2925" s="1" t="s">
        <v>6313</v>
      </c>
      <c r="C2925" s="1" t="s">
        <v>6314</v>
      </c>
      <c r="D2925" s="93">
        <v>49.2</v>
      </c>
      <c r="E2925" s="29">
        <v>5536</v>
      </c>
      <c r="F2925" s="26">
        <v>2</v>
      </c>
      <c r="G2925" s="94">
        <v>1.1659999999999999</v>
      </c>
      <c r="H2925" s="95">
        <f t="shared" si="45"/>
        <v>2696.2782766360547</v>
      </c>
    </row>
    <row r="2926" spans="1:8" x14ac:dyDescent="0.25">
      <c r="A2926" s="1" t="s">
        <v>417</v>
      </c>
      <c r="B2926" s="1" t="s">
        <v>6315</v>
      </c>
      <c r="C2926" s="1" t="s">
        <v>6316</v>
      </c>
      <c r="D2926" s="93">
        <v>94.9</v>
      </c>
      <c r="E2926" s="29">
        <v>5443</v>
      </c>
      <c r="F2926" s="26">
        <v>5</v>
      </c>
      <c r="G2926" s="94">
        <v>1.8480000000000001</v>
      </c>
      <c r="H2926" s="95">
        <f t="shared" si="45"/>
        <v>4201.5581832033349</v>
      </c>
    </row>
    <row r="2927" spans="1:8" x14ac:dyDescent="0.25">
      <c r="A2927" s="1" t="s">
        <v>417</v>
      </c>
      <c r="B2927" s="1" t="s">
        <v>6317</v>
      </c>
      <c r="C2927" s="1" t="s">
        <v>6318</v>
      </c>
      <c r="D2927" s="93">
        <v>93.5</v>
      </c>
      <c r="E2927" s="29">
        <v>5681</v>
      </c>
      <c r="F2927" s="26">
        <v>5</v>
      </c>
      <c r="G2927" s="94">
        <v>1.8480000000000001</v>
      </c>
      <c r="H2927" s="95">
        <f t="shared" si="45"/>
        <v>4385.2750392757935</v>
      </c>
    </row>
    <row r="2928" spans="1:8" x14ac:dyDescent="0.25">
      <c r="A2928" s="1" t="s">
        <v>417</v>
      </c>
      <c r="B2928" s="1" t="s">
        <v>6319</v>
      </c>
      <c r="C2928" s="1" t="s">
        <v>6320</v>
      </c>
      <c r="D2928" s="93">
        <v>85.9</v>
      </c>
      <c r="E2928" s="29">
        <v>6254</v>
      </c>
      <c r="F2928" s="26">
        <v>5</v>
      </c>
      <c r="G2928" s="94">
        <v>1.8480000000000001</v>
      </c>
      <c r="H2928" s="95">
        <f t="shared" si="45"/>
        <v>4827.5849490636874</v>
      </c>
    </row>
    <row r="2929" spans="1:8" x14ac:dyDescent="0.25">
      <c r="A2929" s="1" t="s">
        <v>417</v>
      </c>
      <c r="B2929" s="1" t="s">
        <v>6321</v>
      </c>
      <c r="C2929" s="1" t="s">
        <v>6322</v>
      </c>
      <c r="D2929" s="93">
        <v>63.6</v>
      </c>
      <c r="E2929" s="29">
        <v>6178</v>
      </c>
      <c r="F2929" s="26">
        <v>3</v>
      </c>
      <c r="G2929" s="94">
        <v>1.359</v>
      </c>
      <c r="H2929" s="95">
        <f t="shared" si="45"/>
        <v>3507.0135311680797</v>
      </c>
    </row>
    <row r="2930" spans="1:8" x14ac:dyDescent="0.25">
      <c r="A2930" s="1" t="s">
        <v>417</v>
      </c>
      <c r="B2930" s="1" t="s">
        <v>6323</v>
      </c>
      <c r="C2930" s="1" t="s">
        <v>6324</v>
      </c>
      <c r="D2930" s="93">
        <v>63.7</v>
      </c>
      <c r="E2930" s="29">
        <v>8850</v>
      </c>
      <c r="F2930" s="26">
        <v>3</v>
      </c>
      <c r="G2930" s="94">
        <v>1.359</v>
      </c>
      <c r="H2930" s="95">
        <f t="shared" si="45"/>
        <v>5023.8053983226782</v>
      </c>
    </row>
    <row r="2931" spans="1:8" x14ac:dyDescent="0.25">
      <c r="A2931" s="1" t="s">
        <v>417</v>
      </c>
      <c r="B2931" s="1" t="s">
        <v>6325</v>
      </c>
      <c r="C2931" s="1" t="s">
        <v>6326</v>
      </c>
      <c r="D2931" s="93">
        <v>107.1</v>
      </c>
      <c r="E2931" s="29">
        <v>8419</v>
      </c>
      <c r="F2931" s="26">
        <v>6</v>
      </c>
      <c r="G2931" s="94">
        <v>2.1539999999999999</v>
      </c>
      <c r="H2931" s="95">
        <f t="shared" si="45"/>
        <v>7574.8892809038671</v>
      </c>
    </row>
    <row r="2932" spans="1:8" x14ac:dyDescent="0.25">
      <c r="A2932" s="1" t="s">
        <v>417</v>
      </c>
      <c r="B2932" s="1" t="s">
        <v>6327</v>
      </c>
      <c r="C2932" s="1" t="s">
        <v>6328</v>
      </c>
      <c r="D2932" s="93">
        <v>82.8</v>
      </c>
      <c r="E2932" s="29">
        <v>5623</v>
      </c>
      <c r="F2932" s="26">
        <v>4</v>
      </c>
      <c r="G2932" s="94">
        <v>1.585</v>
      </c>
      <c r="H2932" s="95">
        <f t="shared" si="45"/>
        <v>3722.7805042182017</v>
      </c>
    </row>
    <row r="2933" spans="1:8" x14ac:dyDescent="0.25">
      <c r="A2933" s="1" t="s">
        <v>417</v>
      </c>
      <c r="B2933" s="1" t="s">
        <v>6329</v>
      </c>
      <c r="C2933" s="1" t="s">
        <v>6330</v>
      </c>
      <c r="D2933" s="93">
        <v>65.400000000000006</v>
      </c>
      <c r="E2933" s="29">
        <v>5952</v>
      </c>
      <c r="F2933" s="26">
        <v>3</v>
      </c>
      <c r="G2933" s="94">
        <v>1.359</v>
      </c>
      <c r="H2933" s="95">
        <f t="shared" si="45"/>
        <v>3378.7220034820994</v>
      </c>
    </row>
    <row r="2934" spans="1:8" x14ac:dyDescent="0.25">
      <c r="A2934" s="1" t="s">
        <v>417</v>
      </c>
      <c r="B2934" s="1" t="s">
        <v>6331</v>
      </c>
      <c r="C2934" s="1" t="s">
        <v>6332</v>
      </c>
      <c r="D2934" s="93">
        <v>91.2</v>
      </c>
      <c r="E2934" s="29">
        <v>5915</v>
      </c>
      <c r="F2934" s="26">
        <v>5</v>
      </c>
      <c r="G2934" s="94">
        <v>1.8480000000000001</v>
      </c>
      <c r="H2934" s="95">
        <f t="shared" si="45"/>
        <v>4565.9042170949342</v>
      </c>
    </row>
    <row r="2935" spans="1:8" x14ac:dyDescent="0.25">
      <c r="A2935" s="1" t="s">
        <v>417</v>
      </c>
      <c r="B2935" s="1" t="s">
        <v>6333</v>
      </c>
      <c r="C2935" s="1" t="s">
        <v>6334</v>
      </c>
      <c r="D2935" s="93">
        <v>71.599999999999994</v>
      </c>
      <c r="E2935" s="29">
        <v>5090</v>
      </c>
      <c r="F2935" s="26">
        <v>3</v>
      </c>
      <c r="G2935" s="94">
        <v>1.359</v>
      </c>
      <c r="H2935" s="95">
        <f t="shared" si="45"/>
        <v>2889.3976810692011</v>
      </c>
    </row>
    <row r="2936" spans="1:8" x14ac:dyDescent="0.25">
      <c r="A2936" s="1" t="s">
        <v>420</v>
      </c>
      <c r="B2936" s="1" t="s">
        <v>6335</v>
      </c>
      <c r="C2936" s="1" t="s">
        <v>6336</v>
      </c>
      <c r="D2936" s="93">
        <v>110.8</v>
      </c>
      <c r="E2936" s="29">
        <v>10704</v>
      </c>
      <c r="F2936" s="26">
        <v>7</v>
      </c>
      <c r="G2936" s="94">
        <v>2.512</v>
      </c>
      <c r="H2936" s="95">
        <f t="shared" si="45"/>
        <v>11231.449696305328</v>
      </c>
    </row>
    <row r="2937" spans="1:8" x14ac:dyDescent="0.25">
      <c r="A2937" s="1" t="s">
        <v>420</v>
      </c>
      <c r="B2937" s="1" t="s">
        <v>6337</v>
      </c>
      <c r="C2937" s="1" t="s">
        <v>6338</v>
      </c>
      <c r="D2937" s="93">
        <v>147.5</v>
      </c>
      <c r="E2937" s="29">
        <v>12039</v>
      </c>
      <c r="F2937" s="26">
        <v>10</v>
      </c>
      <c r="G2937" s="94">
        <v>3.9809999999999999</v>
      </c>
      <c r="H2937" s="95">
        <f t="shared" si="45"/>
        <v>20019.474479906643</v>
      </c>
    </row>
    <row r="2938" spans="1:8" x14ac:dyDescent="0.25">
      <c r="A2938" s="1" t="s">
        <v>420</v>
      </c>
      <c r="B2938" s="1" t="s">
        <v>6339</v>
      </c>
      <c r="C2938" s="1" t="s">
        <v>6340</v>
      </c>
      <c r="D2938" s="93">
        <v>145.9</v>
      </c>
      <c r="E2938" s="29">
        <v>7789</v>
      </c>
      <c r="F2938" s="26">
        <v>10</v>
      </c>
      <c r="G2938" s="94">
        <v>3.9809999999999999</v>
      </c>
      <c r="H2938" s="95">
        <f t="shared" si="45"/>
        <v>12952.212536256568</v>
      </c>
    </row>
    <row r="2939" spans="1:8" x14ac:dyDescent="0.25">
      <c r="A2939" s="1" t="s">
        <v>420</v>
      </c>
      <c r="B2939" s="1" t="s">
        <v>6341</v>
      </c>
      <c r="C2939" s="1" t="s">
        <v>6342</v>
      </c>
      <c r="D2939" s="93">
        <v>110.4</v>
      </c>
      <c r="E2939" s="29">
        <v>6046</v>
      </c>
      <c r="F2939" s="26">
        <v>7</v>
      </c>
      <c r="G2939" s="94">
        <v>2.512</v>
      </c>
      <c r="H2939" s="95">
        <f t="shared" si="45"/>
        <v>6343.92235275243</v>
      </c>
    </row>
    <row r="2940" spans="1:8" x14ac:dyDescent="0.25">
      <c r="A2940" s="1" t="s">
        <v>420</v>
      </c>
      <c r="B2940" s="1" t="s">
        <v>6343</v>
      </c>
      <c r="C2940" s="1" t="s">
        <v>6344</v>
      </c>
      <c r="D2940" s="93">
        <v>148.6</v>
      </c>
      <c r="E2940" s="29">
        <v>7596</v>
      </c>
      <c r="F2940" s="26">
        <v>10</v>
      </c>
      <c r="G2940" s="94">
        <v>3.9809999999999999</v>
      </c>
      <c r="H2940" s="95">
        <f t="shared" si="45"/>
        <v>12631.275699756694</v>
      </c>
    </row>
    <row r="2941" spans="1:8" x14ac:dyDescent="0.25">
      <c r="A2941" s="1" t="s">
        <v>420</v>
      </c>
      <c r="B2941" s="1" t="s">
        <v>6345</v>
      </c>
      <c r="C2941" s="1" t="s">
        <v>6346</v>
      </c>
      <c r="D2941" s="93">
        <v>83.5</v>
      </c>
      <c r="E2941" s="29">
        <v>5981</v>
      </c>
      <c r="F2941" s="26">
        <v>4</v>
      </c>
      <c r="G2941" s="94">
        <v>1.585</v>
      </c>
      <c r="H2941" s="95">
        <f t="shared" si="45"/>
        <v>3959.7990744672002</v>
      </c>
    </row>
    <row r="2942" spans="1:8" x14ac:dyDescent="0.25">
      <c r="A2942" s="1" t="s">
        <v>420</v>
      </c>
      <c r="B2942" s="1" t="s">
        <v>6347</v>
      </c>
      <c r="C2942" s="1" t="s">
        <v>6348</v>
      </c>
      <c r="D2942" s="93">
        <v>86.5</v>
      </c>
      <c r="E2942" s="29">
        <v>5696</v>
      </c>
      <c r="F2942" s="26">
        <v>5</v>
      </c>
      <c r="G2942" s="94">
        <v>1.8480000000000001</v>
      </c>
      <c r="H2942" s="95">
        <f t="shared" si="45"/>
        <v>4396.8538327257384</v>
      </c>
    </row>
    <row r="2943" spans="1:8" x14ac:dyDescent="0.25">
      <c r="A2943" s="1" t="s">
        <v>420</v>
      </c>
      <c r="B2943" s="1" t="s">
        <v>6349</v>
      </c>
      <c r="C2943" s="1" t="s">
        <v>6350</v>
      </c>
      <c r="D2943" s="93">
        <v>135.6</v>
      </c>
      <c r="E2943" s="29">
        <v>9447</v>
      </c>
      <c r="F2943" s="26">
        <v>9</v>
      </c>
      <c r="G2943" s="94">
        <v>3.415</v>
      </c>
      <c r="H2943" s="95">
        <f t="shared" si="45"/>
        <v>13475.804573570138</v>
      </c>
    </row>
    <row r="2944" spans="1:8" x14ac:dyDescent="0.25">
      <c r="A2944" s="1" t="s">
        <v>420</v>
      </c>
      <c r="B2944" s="1" t="s">
        <v>6351</v>
      </c>
      <c r="C2944" s="1" t="s">
        <v>6352</v>
      </c>
      <c r="D2944" s="93">
        <v>53.6</v>
      </c>
      <c r="E2944" s="29">
        <v>6190</v>
      </c>
      <c r="F2944" s="26">
        <v>2</v>
      </c>
      <c r="G2944" s="94">
        <v>1.1659999999999999</v>
      </c>
      <c r="H2944" s="95">
        <f t="shared" si="45"/>
        <v>3014.8053707328718</v>
      </c>
    </row>
    <row r="2945" spans="1:8" x14ac:dyDescent="0.25">
      <c r="A2945" s="1" t="s">
        <v>420</v>
      </c>
      <c r="B2945" s="1" t="s">
        <v>6353</v>
      </c>
      <c r="C2945" s="1" t="s">
        <v>6354</v>
      </c>
      <c r="D2945" s="93">
        <v>96.7</v>
      </c>
      <c r="E2945" s="29">
        <v>6942</v>
      </c>
      <c r="F2945" s="26">
        <v>5</v>
      </c>
      <c r="G2945" s="94">
        <v>1.8480000000000001</v>
      </c>
      <c r="H2945" s="95">
        <f t="shared" si="45"/>
        <v>5358.6656086344938</v>
      </c>
    </row>
    <row r="2946" spans="1:8" x14ac:dyDescent="0.25">
      <c r="A2946" s="1" t="s">
        <v>420</v>
      </c>
      <c r="B2946" s="1" t="s">
        <v>6355</v>
      </c>
      <c r="C2946" s="1" t="s">
        <v>6356</v>
      </c>
      <c r="D2946" s="93">
        <v>61.7</v>
      </c>
      <c r="E2946" s="29">
        <v>5921</v>
      </c>
      <c r="F2946" s="26">
        <v>3</v>
      </c>
      <c r="G2946" s="94">
        <v>1.359</v>
      </c>
      <c r="H2946" s="95">
        <f t="shared" si="45"/>
        <v>3361.1244930472967</v>
      </c>
    </row>
    <row r="2947" spans="1:8" x14ac:dyDescent="0.25">
      <c r="A2947" s="1" t="s">
        <v>420</v>
      </c>
      <c r="B2947" s="1" t="s">
        <v>6357</v>
      </c>
      <c r="C2947" s="1" t="s">
        <v>6358</v>
      </c>
      <c r="D2947" s="93">
        <v>97.4</v>
      </c>
      <c r="E2947" s="29">
        <v>6284</v>
      </c>
      <c r="F2947" s="26">
        <v>6</v>
      </c>
      <c r="G2947" s="94">
        <v>2.1539999999999999</v>
      </c>
      <c r="H2947" s="95">
        <f t="shared" si="45"/>
        <v>5653.9499039315724</v>
      </c>
    </row>
    <row r="2948" spans="1:8" x14ac:dyDescent="0.25">
      <c r="A2948" s="1" t="s">
        <v>420</v>
      </c>
      <c r="B2948" s="1" t="s">
        <v>6359</v>
      </c>
      <c r="C2948" s="1" t="s">
        <v>6360</v>
      </c>
      <c r="D2948" s="93">
        <v>115</v>
      </c>
      <c r="E2948" s="29">
        <v>8592</v>
      </c>
      <c r="F2948" s="26">
        <v>7</v>
      </c>
      <c r="G2948" s="94">
        <v>2.512</v>
      </c>
      <c r="H2948" s="95">
        <f t="shared" si="45"/>
        <v>9015.3789042092085</v>
      </c>
    </row>
    <row r="2949" spans="1:8" x14ac:dyDescent="0.25">
      <c r="A2949" s="1" t="s">
        <v>420</v>
      </c>
      <c r="B2949" s="1" t="s">
        <v>6361</v>
      </c>
      <c r="C2949" s="1" t="s">
        <v>6362</v>
      </c>
      <c r="D2949" s="93">
        <v>134.1</v>
      </c>
      <c r="E2949" s="29">
        <v>6719</v>
      </c>
      <c r="F2949" s="26">
        <v>9</v>
      </c>
      <c r="G2949" s="94">
        <v>3.415</v>
      </c>
      <c r="H2949" s="95">
        <f t="shared" si="45"/>
        <v>9584.411022527549</v>
      </c>
    </row>
    <row r="2950" spans="1:8" x14ac:dyDescent="0.25">
      <c r="A2950" s="1" t="s">
        <v>420</v>
      </c>
      <c r="B2950" s="1" t="s">
        <v>6363</v>
      </c>
      <c r="C2950" s="1" t="s">
        <v>6364</v>
      </c>
      <c r="D2950" s="93">
        <v>56.9</v>
      </c>
      <c r="E2950" s="29">
        <v>9344</v>
      </c>
      <c r="F2950" s="26">
        <v>2</v>
      </c>
      <c r="G2950" s="94">
        <v>1.1659999999999999</v>
      </c>
      <c r="H2950" s="95">
        <f t="shared" ref="H2950:H3013" si="46">E2950*G2950*$E$6797/SUMPRODUCT($E$5:$E$6795,$G$5:$G$6795)</f>
        <v>4550.9436807961156</v>
      </c>
    </row>
    <row r="2951" spans="1:8" x14ac:dyDescent="0.25">
      <c r="A2951" s="1" t="s">
        <v>420</v>
      </c>
      <c r="B2951" s="1" t="s">
        <v>6365</v>
      </c>
      <c r="C2951" s="1" t="s">
        <v>6366</v>
      </c>
      <c r="D2951" s="93">
        <v>76.5</v>
      </c>
      <c r="E2951" s="29">
        <v>11907</v>
      </c>
      <c r="F2951" s="26">
        <v>4</v>
      </c>
      <c r="G2951" s="94">
        <v>1.585</v>
      </c>
      <c r="H2951" s="95">
        <f t="shared" si="46"/>
        <v>7883.1846814380451</v>
      </c>
    </row>
    <row r="2952" spans="1:8" x14ac:dyDescent="0.25">
      <c r="A2952" s="1" t="s">
        <v>420</v>
      </c>
      <c r="B2952" s="1" t="s">
        <v>6367</v>
      </c>
      <c r="C2952" s="1" t="s">
        <v>6368</v>
      </c>
      <c r="D2952" s="93">
        <v>75.400000000000006</v>
      </c>
      <c r="E2952" s="29">
        <v>8555</v>
      </c>
      <c r="F2952" s="26">
        <v>4</v>
      </c>
      <c r="G2952" s="94">
        <v>1.585</v>
      </c>
      <c r="H2952" s="95">
        <f t="shared" si="46"/>
        <v>5663.949353296588</v>
      </c>
    </row>
    <row r="2953" spans="1:8" x14ac:dyDescent="0.25">
      <c r="A2953" s="1" t="s">
        <v>420</v>
      </c>
      <c r="B2953" s="1" t="s">
        <v>6369</v>
      </c>
      <c r="C2953" s="1" t="s">
        <v>6370</v>
      </c>
      <c r="D2953" s="93">
        <v>116.1</v>
      </c>
      <c r="E2953" s="29">
        <v>6167</v>
      </c>
      <c r="F2953" s="26">
        <v>7</v>
      </c>
      <c r="G2953" s="94">
        <v>2.512</v>
      </c>
      <c r="H2953" s="95">
        <f t="shared" si="46"/>
        <v>6470.8847418829364</v>
      </c>
    </row>
    <row r="2954" spans="1:8" x14ac:dyDescent="0.25">
      <c r="A2954" s="1" t="s">
        <v>420</v>
      </c>
      <c r="B2954" s="1" t="s">
        <v>6371</v>
      </c>
      <c r="C2954" s="1" t="s">
        <v>6372</v>
      </c>
      <c r="D2954" s="93">
        <v>103.7</v>
      </c>
      <c r="E2954" s="29">
        <v>7197</v>
      </c>
      <c r="F2954" s="26">
        <v>6</v>
      </c>
      <c r="G2954" s="94">
        <v>2.1539999999999999</v>
      </c>
      <c r="H2954" s="95">
        <f t="shared" si="46"/>
        <v>6475.4101620934962</v>
      </c>
    </row>
    <row r="2955" spans="1:8" x14ac:dyDescent="0.25">
      <c r="A2955" s="1" t="s">
        <v>420</v>
      </c>
      <c r="B2955" s="1" t="s">
        <v>6373</v>
      </c>
      <c r="C2955" s="1" t="s">
        <v>6374</v>
      </c>
      <c r="D2955" s="93">
        <v>88.3</v>
      </c>
      <c r="E2955" s="29">
        <v>10249</v>
      </c>
      <c r="F2955" s="26">
        <v>5</v>
      </c>
      <c r="G2955" s="94">
        <v>1.8480000000000001</v>
      </c>
      <c r="H2955" s="95">
        <f t="shared" si="46"/>
        <v>7911.4036045656767</v>
      </c>
    </row>
    <row r="2956" spans="1:8" x14ac:dyDescent="0.25">
      <c r="A2956" s="1" t="s">
        <v>420</v>
      </c>
      <c r="B2956" s="1" t="s">
        <v>6375</v>
      </c>
      <c r="C2956" s="1" t="s">
        <v>6376</v>
      </c>
      <c r="D2956" s="93">
        <v>97.4</v>
      </c>
      <c r="E2956" s="29">
        <v>7438</v>
      </c>
      <c r="F2956" s="26">
        <v>6</v>
      </c>
      <c r="G2956" s="94">
        <v>2.1539999999999999</v>
      </c>
      <c r="H2956" s="95">
        <f t="shared" si="46"/>
        <v>6692.2468786510235</v>
      </c>
    </row>
    <row r="2957" spans="1:8" x14ac:dyDescent="0.25">
      <c r="A2957" s="1" t="s">
        <v>420</v>
      </c>
      <c r="B2957" s="1" t="s">
        <v>6377</v>
      </c>
      <c r="C2957" s="1" t="s">
        <v>6378</v>
      </c>
      <c r="D2957" s="93">
        <v>100.4</v>
      </c>
      <c r="E2957" s="29">
        <v>9084</v>
      </c>
      <c r="F2957" s="26">
        <v>6</v>
      </c>
      <c r="G2957" s="94">
        <v>2.1539999999999999</v>
      </c>
      <c r="H2957" s="95">
        <f t="shared" si="46"/>
        <v>8173.2146606165497</v>
      </c>
    </row>
    <row r="2958" spans="1:8" x14ac:dyDescent="0.25">
      <c r="A2958" s="1" t="s">
        <v>420</v>
      </c>
      <c r="B2958" s="1" t="s">
        <v>6379</v>
      </c>
      <c r="C2958" s="1" t="s">
        <v>6380</v>
      </c>
      <c r="D2958" s="93">
        <v>140.80000000000001</v>
      </c>
      <c r="E2958" s="29">
        <v>12459</v>
      </c>
      <c r="F2958" s="26">
        <v>9</v>
      </c>
      <c r="G2958" s="94">
        <v>3.415</v>
      </c>
      <c r="H2958" s="95">
        <f t="shared" si="46"/>
        <v>17772.313875527718</v>
      </c>
    </row>
    <row r="2959" spans="1:8" x14ac:dyDescent="0.25">
      <c r="A2959" s="1" t="s">
        <v>420</v>
      </c>
      <c r="B2959" s="1" t="s">
        <v>6381</v>
      </c>
      <c r="C2959" s="1" t="s">
        <v>6382</v>
      </c>
      <c r="D2959" s="93">
        <v>112.4</v>
      </c>
      <c r="E2959" s="29">
        <v>8693</v>
      </c>
      <c r="F2959" s="26">
        <v>7</v>
      </c>
      <c r="G2959" s="94">
        <v>2.512</v>
      </c>
      <c r="H2959" s="95">
        <f t="shared" si="46"/>
        <v>9121.3557744751688</v>
      </c>
    </row>
    <row r="2960" spans="1:8" x14ac:dyDescent="0.25">
      <c r="A2960" s="1" t="s">
        <v>420</v>
      </c>
      <c r="B2960" s="1" t="s">
        <v>6383</v>
      </c>
      <c r="C2960" s="1" t="s">
        <v>6384</v>
      </c>
      <c r="D2960" s="93">
        <v>63.5</v>
      </c>
      <c r="E2960" s="29">
        <v>8685</v>
      </c>
      <c r="F2960" s="26">
        <v>3</v>
      </c>
      <c r="G2960" s="94">
        <v>1.359</v>
      </c>
      <c r="H2960" s="95">
        <f t="shared" si="46"/>
        <v>4930.141229879373</v>
      </c>
    </row>
    <row r="2961" spans="1:8" x14ac:dyDescent="0.25">
      <c r="A2961" s="1" t="s">
        <v>420</v>
      </c>
      <c r="B2961" s="1" t="s">
        <v>6385</v>
      </c>
      <c r="C2961" s="1" t="s">
        <v>6386</v>
      </c>
      <c r="D2961" s="93">
        <v>129.80000000000001</v>
      </c>
      <c r="E2961" s="29">
        <v>6357</v>
      </c>
      <c r="F2961" s="26">
        <v>8</v>
      </c>
      <c r="G2961" s="94">
        <v>2.9289999999999998</v>
      </c>
      <c r="H2961" s="95">
        <f t="shared" si="46"/>
        <v>7777.5294443234716</v>
      </c>
    </row>
    <row r="2962" spans="1:8" x14ac:dyDescent="0.25">
      <c r="A2962" s="1" t="s">
        <v>420</v>
      </c>
      <c r="B2962" s="1" t="s">
        <v>6387</v>
      </c>
      <c r="C2962" s="1" t="s">
        <v>6388</v>
      </c>
      <c r="D2962" s="93">
        <v>128</v>
      </c>
      <c r="E2962" s="29">
        <v>8207</v>
      </c>
      <c r="F2962" s="26">
        <v>8</v>
      </c>
      <c r="G2962" s="94">
        <v>2.9289999999999998</v>
      </c>
      <c r="H2962" s="95">
        <f t="shared" si="46"/>
        <v>10040.928763498936</v>
      </c>
    </row>
    <row r="2963" spans="1:8" x14ac:dyDescent="0.25">
      <c r="A2963" s="1" t="s">
        <v>420</v>
      </c>
      <c r="B2963" s="1" t="s">
        <v>6389</v>
      </c>
      <c r="C2963" s="1" t="s">
        <v>6390</v>
      </c>
      <c r="D2963" s="93">
        <v>149.30000000000001</v>
      </c>
      <c r="E2963" s="29">
        <v>9381</v>
      </c>
      <c r="F2963" s="26">
        <v>10</v>
      </c>
      <c r="G2963" s="94">
        <v>3.9809999999999999</v>
      </c>
      <c r="H2963" s="95">
        <f t="shared" si="46"/>
        <v>15599.525716089725</v>
      </c>
    </row>
    <row r="2964" spans="1:8" x14ac:dyDescent="0.25">
      <c r="A2964" s="1" t="s">
        <v>420</v>
      </c>
      <c r="B2964" s="1" t="s">
        <v>6391</v>
      </c>
      <c r="C2964" s="1" t="s">
        <v>6392</v>
      </c>
      <c r="D2964" s="93">
        <v>60.9</v>
      </c>
      <c r="E2964" s="29">
        <v>6181</v>
      </c>
      <c r="F2964" s="26">
        <v>2</v>
      </c>
      <c r="G2964" s="94">
        <v>1.1659999999999999</v>
      </c>
      <c r="H2964" s="95">
        <f t="shared" si="46"/>
        <v>3010.4219703553931</v>
      </c>
    </row>
    <row r="2965" spans="1:8" x14ac:dyDescent="0.25">
      <c r="A2965" s="1" t="s">
        <v>420</v>
      </c>
      <c r="B2965" s="1" t="s">
        <v>6393</v>
      </c>
      <c r="C2965" s="1" t="s">
        <v>6394</v>
      </c>
      <c r="D2965" s="93">
        <v>127.7</v>
      </c>
      <c r="E2965" s="29">
        <v>11797</v>
      </c>
      <c r="F2965" s="26">
        <v>8</v>
      </c>
      <c r="G2965" s="94">
        <v>2.9289999999999998</v>
      </c>
      <c r="H2965" s="95">
        <f t="shared" si="46"/>
        <v>14433.146901790782</v>
      </c>
    </row>
    <row r="2966" spans="1:8" x14ac:dyDescent="0.25">
      <c r="A2966" s="1" t="s">
        <v>420</v>
      </c>
      <c r="B2966" s="1" t="s">
        <v>6395</v>
      </c>
      <c r="C2966" s="1" t="s">
        <v>6396</v>
      </c>
      <c r="D2966" s="93">
        <v>78.5</v>
      </c>
      <c r="E2966" s="29">
        <v>5756</v>
      </c>
      <c r="F2966" s="26">
        <v>4</v>
      </c>
      <c r="G2966" s="94">
        <v>1.585</v>
      </c>
      <c r="H2966" s="95">
        <f t="shared" si="46"/>
        <v>3810.8348892548411</v>
      </c>
    </row>
    <row r="2967" spans="1:8" x14ac:dyDescent="0.25">
      <c r="A2967" s="1" t="s">
        <v>420</v>
      </c>
      <c r="B2967" s="1" t="s">
        <v>6397</v>
      </c>
      <c r="C2967" s="1" t="s">
        <v>6398</v>
      </c>
      <c r="D2967" s="93">
        <v>79</v>
      </c>
      <c r="E2967" s="29">
        <v>6940</v>
      </c>
      <c r="F2967" s="26">
        <v>4</v>
      </c>
      <c r="G2967" s="94">
        <v>1.585</v>
      </c>
      <c r="H2967" s="95">
        <f t="shared" si="46"/>
        <v>4594.7175349945437</v>
      </c>
    </row>
    <row r="2968" spans="1:8" x14ac:dyDescent="0.25">
      <c r="A2968" s="1" t="s">
        <v>420</v>
      </c>
      <c r="B2968" s="1" t="s">
        <v>6399</v>
      </c>
      <c r="C2968" s="1" t="s">
        <v>6400</v>
      </c>
      <c r="D2968" s="93">
        <v>95.3</v>
      </c>
      <c r="E2968" s="29">
        <v>9304</v>
      </c>
      <c r="F2968" s="26">
        <v>5</v>
      </c>
      <c r="G2968" s="94">
        <v>1.8480000000000001</v>
      </c>
      <c r="H2968" s="95">
        <f t="shared" si="46"/>
        <v>7181.9396172191482</v>
      </c>
    </row>
    <row r="2969" spans="1:8" x14ac:dyDescent="0.25">
      <c r="A2969" s="1" t="s">
        <v>420</v>
      </c>
      <c r="B2969" s="1" t="s">
        <v>6401</v>
      </c>
      <c r="C2969" s="1" t="s">
        <v>6402</v>
      </c>
      <c r="D2969" s="93">
        <v>128.30000000000001</v>
      </c>
      <c r="E2969" s="29">
        <v>10066</v>
      </c>
      <c r="F2969" s="26">
        <v>8</v>
      </c>
      <c r="G2969" s="94">
        <v>2.9289999999999998</v>
      </c>
      <c r="H2969" s="95">
        <f t="shared" si="46"/>
        <v>12315.339214497415</v>
      </c>
    </row>
    <row r="2970" spans="1:8" x14ac:dyDescent="0.25">
      <c r="A2970" s="1" t="s">
        <v>420</v>
      </c>
      <c r="B2970" s="1" t="s">
        <v>6403</v>
      </c>
      <c r="C2970" s="1" t="s">
        <v>6404</v>
      </c>
      <c r="D2970" s="93">
        <v>114.5</v>
      </c>
      <c r="E2970" s="29">
        <v>6616</v>
      </c>
      <c r="F2970" s="26">
        <v>7</v>
      </c>
      <c r="G2970" s="94">
        <v>2.512</v>
      </c>
      <c r="H2970" s="95">
        <f t="shared" si="46"/>
        <v>6942.009640392007</v>
      </c>
    </row>
    <row r="2971" spans="1:8" x14ac:dyDescent="0.25">
      <c r="A2971" s="1" t="s">
        <v>420</v>
      </c>
      <c r="B2971" s="1" t="s">
        <v>6405</v>
      </c>
      <c r="C2971" s="1" t="s">
        <v>6406</v>
      </c>
      <c r="D2971" s="93">
        <v>95.2</v>
      </c>
      <c r="E2971" s="29">
        <v>7321</v>
      </c>
      <c r="F2971" s="26">
        <v>5</v>
      </c>
      <c r="G2971" s="94">
        <v>1.8480000000000001</v>
      </c>
      <c r="H2971" s="95">
        <f t="shared" si="46"/>
        <v>5651.2231231364349</v>
      </c>
    </row>
    <row r="2972" spans="1:8" x14ac:dyDescent="0.25">
      <c r="A2972" s="1" t="s">
        <v>420</v>
      </c>
      <c r="B2972" s="1" t="s">
        <v>6407</v>
      </c>
      <c r="C2972" s="1" t="s">
        <v>6408</v>
      </c>
      <c r="D2972" s="93">
        <v>168.8</v>
      </c>
      <c r="E2972" s="29">
        <v>8690</v>
      </c>
      <c r="F2972" s="26">
        <v>11</v>
      </c>
      <c r="G2972" s="94">
        <v>4.6420000000000003</v>
      </c>
      <c r="H2972" s="95">
        <f t="shared" si="46"/>
        <v>16849.80943006702</v>
      </c>
    </row>
    <row r="2973" spans="1:8" x14ac:dyDescent="0.25">
      <c r="A2973" s="1" t="s">
        <v>420</v>
      </c>
      <c r="B2973" s="1" t="s">
        <v>6409</v>
      </c>
      <c r="C2973" s="1" t="s">
        <v>6410</v>
      </c>
      <c r="D2973" s="93">
        <v>122</v>
      </c>
      <c r="E2973" s="29">
        <v>6728</v>
      </c>
      <c r="F2973" s="26">
        <v>8</v>
      </c>
      <c r="G2973" s="94">
        <v>2.9289999999999998</v>
      </c>
      <c r="H2973" s="95">
        <f t="shared" si="46"/>
        <v>8231.4327672500094</v>
      </c>
    </row>
    <row r="2974" spans="1:8" x14ac:dyDescent="0.25">
      <c r="A2974" s="1" t="s">
        <v>420</v>
      </c>
      <c r="B2974" s="1" t="s">
        <v>6411</v>
      </c>
      <c r="C2974" s="1" t="s">
        <v>6412</v>
      </c>
      <c r="D2974" s="93">
        <v>97</v>
      </c>
      <c r="E2974" s="29">
        <v>6540</v>
      </c>
      <c r="F2974" s="26">
        <v>5</v>
      </c>
      <c r="G2974" s="94">
        <v>1.8480000000000001</v>
      </c>
      <c r="H2974" s="95">
        <f t="shared" si="46"/>
        <v>5048.3539441759713</v>
      </c>
    </row>
    <row r="2975" spans="1:8" x14ac:dyDescent="0.25">
      <c r="A2975" s="1" t="s">
        <v>420</v>
      </c>
      <c r="B2975" s="1" t="s">
        <v>6413</v>
      </c>
      <c r="C2975" s="1" t="s">
        <v>6414</v>
      </c>
      <c r="D2975" s="93">
        <v>99</v>
      </c>
      <c r="E2975" s="29">
        <v>8094</v>
      </c>
      <c r="F2975" s="26">
        <v>6</v>
      </c>
      <c r="G2975" s="94">
        <v>2.1539999999999999</v>
      </c>
      <c r="H2975" s="95">
        <f t="shared" si="46"/>
        <v>7282.4746216457897</v>
      </c>
    </row>
    <row r="2976" spans="1:8" x14ac:dyDescent="0.25">
      <c r="A2976" s="1" t="s">
        <v>420</v>
      </c>
      <c r="B2976" s="1" t="s">
        <v>6415</v>
      </c>
      <c r="C2976" s="1" t="s">
        <v>6416</v>
      </c>
      <c r="D2976" s="93">
        <v>84.8</v>
      </c>
      <c r="E2976" s="29">
        <v>6477</v>
      </c>
      <c r="F2976" s="26">
        <v>4</v>
      </c>
      <c r="G2976" s="94">
        <v>1.585</v>
      </c>
      <c r="H2976" s="95">
        <f t="shared" si="46"/>
        <v>4288.1823449797785</v>
      </c>
    </row>
    <row r="2977" spans="1:8" x14ac:dyDescent="0.25">
      <c r="A2977" s="1" t="s">
        <v>420</v>
      </c>
      <c r="B2977" s="1" t="s">
        <v>6417</v>
      </c>
      <c r="C2977" s="1" t="s">
        <v>6418</v>
      </c>
      <c r="D2977" s="93">
        <v>127.2</v>
      </c>
      <c r="E2977" s="29">
        <v>8381</v>
      </c>
      <c r="F2977" s="26">
        <v>8</v>
      </c>
      <c r="G2977" s="94">
        <v>2.9289999999999998</v>
      </c>
      <c r="H2977" s="95">
        <f t="shared" si="46"/>
        <v>10253.810645410573</v>
      </c>
    </row>
    <row r="2978" spans="1:8" x14ac:dyDescent="0.25">
      <c r="A2978" s="1" t="s">
        <v>420</v>
      </c>
      <c r="B2978" s="1" t="s">
        <v>6419</v>
      </c>
      <c r="C2978" s="1" t="s">
        <v>6420</v>
      </c>
      <c r="D2978" s="93">
        <v>141.80000000000001</v>
      </c>
      <c r="E2978" s="29">
        <v>7229</v>
      </c>
      <c r="F2978" s="26">
        <v>9</v>
      </c>
      <c r="G2978" s="94">
        <v>3.415</v>
      </c>
      <c r="H2978" s="95">
        <f t="shared" si="46"/>
        <v>10311.907617480525</v>
      </c>
    </row>
    <row r="2979" spans="1:8" x14ac:dyDescent="0.25">
      <c r="A2979" s="1" t="s">
        <v>420</v>
      </c>
      <c r="B2979" s="1" t="s">
        <v>6421</v>
      </c>
      <c r="C2979" s="1" t="s">
        <v>6422</v>
      </c>
      <c r="D2979" s="93">
        <v>96.3</v>
      </c>
      <c r="E2979" s="29">
        <v>5828</v>
      </c>
      <c r="F2979" s="26">
        <v>5</v>
      </c>
      <c r="G2979" s="94">
        <v>1.8480000000000001</v>
      </c>
      <c r="H2979" s="95">
        <f t="shared" si="46"/>
        <v>4498.7472150852527</v>
      </c>
    </row>
    <row r="2980" spans="1:8" x14ac:dyDescent="0.25">
      <c r="A2980" s="1" t="s">
        <v>420</v>
      </c>
      <c r="B2980" s="1" t="s">
        <v>6423</v>
      </c>
      <c r="C2980" s="1" t="s">
        <v>6424</v>
      </c>
      <c r="D2980" s="93">
        <v>119.2</v>
      </c>
      <c r="E2980" s="29">
        <v>9037</v>
      </c>
      <c r="F2980" s="26">
        <v>7</v>
      </c>
      <c r="G2980" s="94">
        <v>2.512</v>
      </c>
      <c r="H2980" s="95">
        <f t="shared" si="46"/>
        <v>9482.306698945371</v>
      </c>
    </row>
    <row r="2981" spans="1:8" x14ac:dyDescent="0.25">
      <c r="A2981" s="1" t="s">
        <v>420</v>
      </c>
      <c r="B2981" s="1" t="s">
        <v>6425</v>
      </c>
      <c r="C2981" s="1" t="s">
        <v>6426</v>
      </c>
      <c r="D2981" s="93">
        <v>100.4</v>
      </c>
      <c r="E2981" s="29">
        <v>5631</v>
      </c>
      <c r="F2981" s="26">
        <v>6</v>
      </c>
      <c r="G2981" s="94">
        <v>2.1539999999999999</v>
      </c>
      <c r="H2981" s="95">
        <f t="shared" si="46"/>
        <v>5066.421373176111</v>
      </c>
    </row>
    <row r="2982" spans="1:8" x14ac:dyDescent="0.25">
      <c r="A2982" s="1" t="s">
        <v>420</v>
      </c>
      <c r="B2982" s="1" t="s">
        <v>6427</v>
      </c>
      <c r="C2982" s="1" t="s">
        <v>6428</v>
      </c>
      <c r="D2982" s="93">
        <v>115.4</v>
      </c>
      <c r="E2982" s="29">
        <v>10819</v>
      </c>
      <c r="F2982" s="26">
        <v>7</v>
      </c>
      <c r="G2982" s="94">
        <v>2.512</v>
      </c>
      <c r="H2982" s="95">
        <f t="shared" si="46"/>
        <v>11352.11642977647</v>
      </c>
    </row>
    <row r="2983" spans="1:8" x14ac:dyDescent="0.25">
      <c r="A2983" s="1" t="s">
        <v>420</v>
      </c>
      <c r="B2983" s="1" t="s">
        <v>6429</v>
      </c>
      <c r="C2983" s="1" t="s">
        <v>6430</v>
      </c>
      <c r="D2983" s="93">
        <v>104.9</v>
      </c>
      <c r="E2983" s="29">
        <v>5836</v>
      </c>
      <c r="F2983" s="26">
        <v>6</v>
      </c>
      <c r="G2983" s="94">
        <v>2.1539999999999999</v>
      </c>
      <c r="H2983" s="95">
        <f t="shared" si="46"/>
        <v>5250.8675428619763</v>
      </c>
    </row>
    <row r="2984" spans="1:8" x14ac:dyDescent="0.25">
      <c r="A2984" s="1" t="s">
        <v>420</v>
      </c>
      <c r="B2984" s="1" t="s">
        <v>6431</v>
      </c>
      <c r="C2984" s="1" t="s">
        <v>6432</v>
      </c>
      <c r="D2984" s="93">
        <v>172.7</v>
      </c>
      <c r="E2984" s="29">
        <v>5748</v>
      </c>
      <c r="F2984" s="26">
        <v>12</v>
      </c>
      <c r="G2984" s="94">
        <v>5.4119999999999999</v>
      </c>
      <c r="H2984" s="95">
        <f t="shared" si="46"/>
        <v>12994.052832198149</v>
      </c>
    </row>
    <row r="2985" spans="1:8" x14ac:dyDescent="0.25">
      <c r="A2985" s="1" t="s">
        <v>420</v>
      </c>
      <c r="B2985" s="1" t="s">
        <v>6433</v>
      </c>
      <c r="C2985" s="1" t="s">
        <v>6434</v>
      </c>
      <c r="D2985" s="93">
        <v>73.2</v>
      </c>
      <c r="E2985" s="29">
        <v>6962</v>
      </c>
      <c r="F2985" s="26">
        <v>4</v>
      </c>
      <c r="G2985" s="94">
        <v>1.585</v>
      </c>
      <c r="H2985" s="95">
        <f t="shared" si="46"/>
        <v>4609.2829219930863</v>
      </c>
    </row>
    <row r="2986" spans="1:8" x14ac:dyDescent="0.25">
      <c r="A2986" s="1" t="s">
        <v>420</v>
      </c>
      <c r="B2986" s="1" t="s">
        <v>6435</v>
      </c>
      <c r="C2986" s="1" t="s">
        <v>6436</v>
      </c>
      <c r="D2986" s="93">
        <v>176.1</v>
      </c>
      <c r="E2986" s="29">
        <v>6573</v>
      </c>
      <c r="F2986" s="26">
        <v>12</v>
      </c>
      <c r="G2986" s="94">
        <v>5.4119999999999999</v>
      </c>
      <c r="H2986" s="95">
        <f t="shared" si="46"/>
        <v>14859.065634314273</v>
      </c>
    </row>
    <row r="2987" spans="1:8" x14ac:dyDescent="0.25">
      <c r="A2987" s="1" t="s">
        <v>423</v>
      </c>
      <c r="B2987" s="1" t="s">
        <v>6437</v>
      </c>
      <c r="C2987" s="1" t="s">
        <v>6438</v>
      </c>
      <c r="D2987" s="93">
        <v>76.599999999999994</v>
      </c>
      <c r="E2987" s="29">
        <v>8739</v>
      </c>
      <c r="F2987" s="26">
        <v>4</v>
      </c>
      <c r="G2987" s="94">
        <v>1.585</v>
      </c>
      <c r="H2987" s="95">
        <f t="shared" si="46"/>
        <v>5785.7689536480284</v>
      </c>
    </row>
    <row r="2988" spans="1:8" x14ac:dyDescent="0.25">
      <c r="A2988" s="1" t="s">
        <v>423</v>
      </c>
      <c r="B2988" s="1" t="s">
        <v>6439</v>
      </c>
      <c r="C2988" s="1" t="s">
        <v>6440</v>
      </c>
      <c r="D2988" s="93">
        <v>75.900000000000006</v>
      </c>
      <c r="E2988" s="29">
        <v>6016</v>
      </c>
      <c r="F2988" s="26">
        <v>4</v>
      </c>
      <c r="G2988" s="94">
        <v>1.585</v>
      </c>
      <c r="H2988" s="95">
        <f t="shared" si="46"/>
        <v>3982.9712810557889</v>
      </c>
    </row>
    <row r="2989" spans="1:8" x14ac:dyDescent="0.25">
      <c r="A2989" s="1" t="s">
        <v>423</v>
      </c>
      <c r="B2989" s="1" t="s">
        <v>6441</v>
      </c>
      <c r="C2989" s="1" t="s">
        <v>6442</v>
      </c>
      <c r="D2989" s="93">
        <v>79.099999999999994</v>
      </c>
      <c r="E2989" s="29">
        <v>7650</v>
      </c>
      <c r="F2989" s="26">
        <v>4</v>
      </c>
      <c r="G2989" s="94">
        <v>1.585</v>
      </c>
      <c r="H2989" s="95">
        <f t="shared" si="46"/>
        <v>5064.7822972202102</v>
      </c>
    </row>
    <row r="2990" spans="1:8" x14ac:dyDescent="0.25">
      <c r="A2990" s="1" t="s">
        <v>423</v>
      </c>
      <c r="B2990" s="1" t="s">
        <v>6443</v>
      </c>
      <c r="C2990" s="1" t="s">
        <v>6444</v>
      </c>
      <c r="D2990" s="93">
        <v>82.7</v>
      </c>
      <c r="E2990" s="29">
        <v>6205</v>
      </c>
      <c r="F2990" s="26">
        <v>4</v>
      </c>
      <c r="G2990" s="94">
        <v>1.585</v>
      </c>
      <c r="H2990" s="95">
        <f t="shared" si="46"/>
        <v>4108.1011966341703</v>
      </c>
    </row>
    <row r="2991" spans="1:8" x14ac:dyDescent="0.25">
      <c r="A2991" s="1" t="s">
        <v>423</v>
      </c>
      <c r="B2991" s="1" t="s">
        <v>6445</v>
      </c>
      <c r="C2991" s="1" t="s">
        <v>6446</v>
      </c>
      <c r="D2991" s="93">
        <v>69.599999999999994</v>
      </c>
      <c r="E2991" s="29">
        <v>5414</v>
      </c>
      <c r="F2991" s="26">
        <v>3</v>
      </c>
      <c r="G2991" s="94">
        <v>1.359</v>
      </c>
      <c r="H2991" s="95">
        <f t="shared" si="46"/>
        <v>3073.3200481942349</v>
      </c>
    </row>
    <row r="2992" spans="1:8" x14ac:dyDescent="0.25">
      <c r="A2992" s="1" t="s">
        <v>423</v>
      </c>
      <c r="B2992" s="1" t="s">
        <v>6447</v>
      </c>
      <c r="C2992" s="1" t="s">
        <v>6448</v>
      </c>
      <c r="D2992" s="93">
        <v>69.2</v>
      </c>
      <c r="E2992" s="29">
        <v>12611</v>
      </c>
      <c r="F2992" s="26">
        <v>3</v>
      </c>
      <c r="G2992" s="94">
        <v>1.359</v>
      </c>
      <c r="H2992" s="95">
        <f t="shared" si="46"/>
        <v>7158.7807772030837</v>
      </c>
    </row>
    <row r="2993" spans="1:8" x14ac:dyDescent="0.25">
      <c r="A2993" s="1" t="s">
        <v>423</v>
      </c>
      <c r="B2993" s="1" t="s">
        <v>6449</v>
      </c>
      <c r="C2993" s="1" t="s">
        <v>6450</v>
      </c>
      <c r="D2993" s="93">
        <v>84.5</v>
      </c>
      <c r="E2993" s="29">
        <v>7883</v>
      </c>
      <c r="F2993" s="26">
        <v>4</v>
      </c>
      <c r="G2993" s="94">
        <v>1.585</v>
      </c>
      <c r="H2993" s="95">
        <f t="shared" si="46"/>
        <v>5219.0429867956755</v>
      </c>
    </row>
    <row r="2994" spans="1:8" x14ac:dyDescent="0.25">
      <c r="A2994" s="1" t="s">
        <v>423</v>
      </c>
      <c r="B2994" s="1" t="s">
        <v>6451</v>
      </c>
      <c r="C2994" s="1" t="s">
        <v>6452</v>
      </c>
      <c r="D2994" s="93">
        <v>62.7</v>
      </c>
      <c r="E2994" s="29">
        <v>9004</v>
      </c>
      <c r="F2994" s="26">
        <v>3</v>
      </c>
      <c r="G2994" s="94">
        <v>1.359</v>
      </c>
      <c r="H2994" s="95">
        <f t="shared" si="46"/>
        <v>5111.2252888697622</v>
      </c>
    </row>
    <row r="2995" spans="1:8" x14ac:dyDescent="0.25">
      <c r="A2995" s="1" t="s">
        <v>423</v>
      </c>
      <c r="B2995" s="1" t="s">
        <v>6453</v>
      </c>
      <c r="C2995" s="1" t="s">
        <v>6454</v>
      </c>
      <c r="D2995" s="93">
        <v>56.2</v>
      </c>
      <c r="E2995" s="29">
        <v>6494</v>
      </c>
      <c r="F2995" s="26">
        <v>2</v>
      </c>
      <c r="G2995" s="94">
        <v>1.1659999999999999</v>
      </c>
      <c r="H2995" s="95">
        <f t="shared" si="46"/>
        <v>3162.8668945943896</v>
      </c>
    </row>
    <row r="2996" spans="1:8" x14ac:dyDescent="0.25">
      <c r="A2996" s="1" t="s">
        <v>423</v>
      </c>
      <c r="B2996" s="1" t="s">
        <v>6455</v>
      </c>
      <c r="C2996" s="1" t="s">
        <v>6456</v>
      </c>
      <c r="D2996" s="93">
        <v>80.599999999999994</v>
      </c>
      <c r="E2996" s="29">
        <v>7978</v>
      </c>
      <c r="F2996" s="26">
        <v>4</v>
      </c>
      <c r="G2996" s="94">
        <v>1.585</v>
      </c>
      <c r="H2996" s="95">
        <f t="shared" si="46"/>
        <v>5281.9389761075599</v>
      </c>
    </row>
    <row r="2997" spans="1:8" x14ac:dyDescent="0.25">
      <c r="A2997" s="1" t="s">
        <v>423</v>
      </c>
      <c r="B2997" s="1" t="s">
        <v>6457</v>
      </c>
      <c r="C2997" s="1" t="s">
        <v>6458</v>
      </c>
      <c r="D2997" s="93">
        <v>71</v>
      </c>
      <c r="E2997" s="29">
        <v>5790</v>
      </c>
      <c r="F2997" s="26">
        <v>3</v>
      </c>
      <c r="G2997" s="94">
        <v>1.359</v>
      </c>
      <c r="H2997" s="95">
        <f t="shared" si="46"/>
        <v>3286.7608199195829</v>
      </c>
    </row>
    <row r="2998" spans="1:8" x14ac:dyDescent="0.25">
      <c r="A2998" s="1" t="s">
        <v>423</v>
      </c>
      <c r="B2998" s="1" t="s">
        <v>6459</v>
      </c>
      <c r="C2998" s="1" t="s">
        <v>6460</v>
      </c>
      <c r="D2998" s="93">
        <v>83.3</v>
      </c>
      <c r="E2998" s="29">
        <v>9264</v>
      </c>
      <c r="F2998" s="26">
        <v>4</v>
      </c>
      <c r="G2998" s="94">
        <v>1.585</v>
      </c>
      <c r="H2998" s="95">
        <f t="shared" si="46"/>
        <v>6133.3520524768664</v>
      </c>
    </row>
    <row r="2999" spans="1:8" x14ac:dyDescent="0.25">
      <c r="A2999" s="1" t="s">
        <v>423</v>
      </c>
      <c r="B2999" s="1" t="s">
        <v>6461</v>
      </c>
      <c r="C2999" s="1" t="s">
        <v>6462</v>
      </c>
      <c r="D2999" s="93">
        <v>74.8</v>
      </c>
      <c r="E2999" s="29">
        <v>6035</v>
      </c>
      <c r="F2999" s="26">
        <v>4</v>
      </c>
      <c r="G2999" s="94">
        <v>1.585</v>
      </c>
      <c r="H2999" s="95">
        <f t="shared" si="46"/>
        <v>3995.5504789181664</v>
      </c>
    </row>
    <row r="3000" spans="1:8" x14ac:dyDescent="0.25">
      <c r="A3000" s="1" t="s">
        <v>423</v>
      </c>
      <c r="B3000" s="1" t="s">
        <v>6463</v>
      </c>
      <c r="C3000" s="1" t="s">
        <v>6464</v>
      </c>
      <c r="D3000" s="93">
        <v>82</v>
      </c>
      <c r="E3000" s="29">
        <v>6965</v>
      </c>
      <c r="F3000" s="26">
        <v>4</v>
      </c>
      <c r="G3000" s="94">
        <v>1.585</v>
      </c>
      <c r="H3000" s="95">
        <f t="shared" si="46"/>
        <v>4611.2691111292506</v>
      </c>
    </row>
    <row r="3001" spans="1:8" x14ac:dyDescent="0.25">
      <c r="A3001" s="1" t="s">
        <v>423</v>
      </c>
      <c r="B3001" s="1" t="s">
        <v>6465</v>
      </c>
      <c r="C3001" s="1" t="s">
        <v>6466</v>
      </c>
      <c r="D3001" s="93">
        <v>92.1</v>
      </c>
      <c r="E3001" s="29">
        <v>9610</v>
      </c>
      <c r="F3001" s="26">
        <v>5</v>
      </c>
      <c r="G3001" s="94">
        <v>1.8480000000000001</v>
      </c>
      <c r="H3001" s="95">
        <f t="shared" si="46"/>
        <v>7418.1470035980246</v>
      </c>
    </row>
    <row r="3002" spans="1:8" x14ac:dyDescent="0.25">
      <c r="A3002" s="1" t="s">
        <v>423</v>
      </c>
      <c r="B3002" s="1" t="s">
        <v>6467</v>
      </c>
      <c r="C3002" s="1" t="s">
        <v>6468</v>
      </c>
      <c r="D3002" s="93">
        <v>89.8</v>
      </c>
      <c r="E3002" s="29">
        <v>8591</v>
      </c>
      <c r="F3002" s="26">
        <v>5</v>
      </c>
      <c r="G3002" s="94">
        <v>1.8480000000000001</v>
      </c>
      <c r="H3002" s="95">
        <f t="shared" si="46"/>
        <v>6631.5609685651016</v>
      </c>
    </row>
    <row r="3003" spans="1:8" x14ac:dyDescent="0.25">
      <c r="A3003" s="1" t="s">
        <v>423</v>
      </c>
      <c r="B3003" s="1" t="s">
        <v>6469</v>
      </c>
      <c r="C3003" s="1" t="s">
        <v>6470</v>
      </c>
      <c r="D3003" s="93">
        <v>82.2</v>
      </c>
      <c r="E3003" s="29">
        <v>9254</v>
      </c>
      <c r="F3003" s="26">
        <v>4</v>
      </c>
      <c r="G3003" s="94">
        <v>1.585</v>
      </c>
      <c r="H3003" s="95">
        <f t="shared" si="46"/>
        <v>6126.7314220229837</v>
      </c>
    </row>
    <row r="3004" spans="1:8" x14ac:dyDescent="0.25">
      <c r="A3004" s="1" t="s">
        <v>423</v>
      </c>
      <c r="B3004" s="1" t="s">
        <v>6471</v>
      </c>
      <c r="C3004" s="1" t="s">
        <v>6472</v>
      </c>
      <c r="D3004" s="93">
        <v>116.6</v>
      </c>
      <c r="E3004" s="29">
        <v>8621</v>
      </c>
      <c r="F3004" s="26">
        <v>7</v>
      </c>
      <c r="G3004" s="94">
        <v>2.512</v>
      </c>
      <c r="H3004" s="95">
        <f t="shared" si="46"/>
        <v>9045.8079065628026</v>
      </c>
    </row>
    <row r="3005" spans="1:8" x14ac:dyDescent="0.25">
      <c r="A3005" s="1" t="s">
        <v>423</v>
      </c>
      <c r="B3005" s="1" t="s">
        <v>6473</v>
      </c>
      <c r="C3005" s="1" t="s">
        <v>6474</v>
      </c>
      <c r="D3005" s="93">
        <v>205.1</v>
      </c>
      <c r="E3005" s="29">
        <v>9676</v>
      </c>
      <c r="F3005" s="26">
        <v>14</v>
      </c>
      <c r="G3005" s="94">
        <v>7.3559999999999999</v>
      </c>
      <c r="H3005" s="95">
        <f t="shared" si="46"/>
        <v>29730.872953888182</v>
      </c>
    </row>
    <row r="3006" spans="1:8" x14ac:dyDescent="0.25">
      <c r="A3006" s="1" t="s">
        <v>423</v>
      </c>
      <c r="B3006" s="1" t="s">
        <v>6475</v>
      </c>
      <c r="C3006" s="1" t="s">
        <v>6476</v>
      </c>
      <c r="D3006" s="93">
        <v>172.2</v>
      </c>
      <c r="E3006" s="29">
        <v>7565</v>
      </c>
      <c r="F3006" s="26">
        <v>12</v>
      </c>
      <c r="G3006" s="94">
        <v>5.4119999999999999</v>
      </c>
      <c r="H3006" s="95">
        <f t="shared" si="46"/>
        <v>17101.602240010263</v>
      </c>
    </row>
    <row r="3007" spans="1:8" x14ac:dyDescent="0.25">
      <c r="A3007" s="1" t="s">
        <v>423</v>
      </c>
      <c r="B3007" s="1" t="s">
        <v>6477</v>
      </c>
      <c r="C3007" s="1" t="s">
        <v>6478</v>
      </c>
      <c r="D3007" s="93">
        <v>132</v>
      </c>
      <c r="E3007" s="29">
        <v>6094</v>
      </c>
      <c r="F3007" s="26">
        <v>8</v>
      </c>
      <c r="G3007" s="94">
        <v>2.9289999999999998</v>
      </c>
      <c r="H3007" s="95">
        <f t="shared" si="46"/>
        <v>7455.759703273121</v>
      </c>
    </row>
    <row r="3008" spans="1:8" x14ac:dyDescent="0.25">
      <c r="A3008" s="1" t="s">
        <v>423</v>
      </c>
      <c r="B3008" s="1" t="s">
        <v>6479</v>
      </c>
      <c r="C3008" s="1" t="s">
        <v>6480</v>
      </c>
      <c r="D3008" s="93">
        <v>67.599999999999994</v>
      </c>
      <c r="E3008" s="29">
        <v>9145</v>
      </c>
      <c r="F3008" s="26">
        <v>3</v>
      </c>
      <c r="G3008" s="94">
        <v>1.359</v>
      </c>
      <c r="H3008" s="95">
        <f t="shared" si="46"/>
        <v>5191.2655782667671</v>
      </c>
    </row>
    <row r="3009" spans="1:8" x14ac:dyDescent="0.25">
      <c r="A3009" s="1" t="s">
        <v>423</v>
      </c>
      <c r="B3009" s="1" t="s">
        <v>6481</v>
      </c>
      <c r="C3009" s="1" t="s">
        <v>6482</v>
      </c>
      <c r="D3009" s="93">
        <v>86.5</v>
      </c>
      <c r="E3009" s="29">
        <v>8353</v>
      </c>
      <c r="F3009" s="26">
        <v>5</v>
      </c>
      <c r="G3009" s="94">
        <v>1.8480000000000001</v>
      </c>
      <c r="H3009" s="95">
        <f t="shared" si="46"/>
        <v>6447.8441124926421</v>
      </c>
    </row>
    <row r="3010" spans="1:8" x14ac:dyDescent="0.25">
      <c r="A3010" s="1" t="s">
        <v>423</v>
      </c>
      <c r="B3010" s="1" t="s">
        <v>6483</v>
      </c>
      <c r="C3010" s="1" t="s">
        <v>6484</v>
      </c>
      <c r="D3010" s="93">
        <v>106</v>
      </c>
      <c r="E3010" s="29">
        <v>5820</v>
      </c>
      <c r="F3010" s="26">
        <v>6</v>
      </c>
      <c r="G3010" s="94">
        <v>2.1539999999999999</v>
      </c>
      <c r="H3010" s="95">
        <f t="shared" si="46"/>
        <v>5236.4717442523479</v>
      </c>
    </row>
    <row r="3011" spans="1:8" x14ac:dyDescent="0.25">
      <c r="A3011" s="1" t="s">
        <v>426</v>
      </c>
      <c r="B3011" s="1" t="s">
        <v>6485</v>
      </c>
      <c r="C3011" s="1" t="s">
        <v>6486</v>
      </c>
      <c r="D3011" s="93">
        <v>64.099999999999994</v>
      </c>
      <c r="E3011" s="29">
        <v>6904</v>
      </c>
      <c r="F3011" s="26">
        <v>3</v>
      </c>
      <c r="G3011" s="94">
        <v>1.359</v>
      </c>
      <c r="H3011" s="95">
        <f t="shared" si="46"/>
        <v>3919.1358723186181</v>
      </c>
    </row>
    <row r="3012" spans="1:8" x14ac:dyDescent="0.25">
      <c r="A3012" s="1" t="s">
        <v>426</v>
      </c>
      <c r="B3012" s="1" t="s">
        <v>6487</v>
      </c>
      <c r="C3012" s="1" t="s">
        <v>6488</v>
      </c>
      <c r="D3012" s="93">
        <v>97</v>
      </c>
      <c r="E3012" s="29">
        <v>6520</v>
      </c>
      <c r="F3012" s="26">
        <v>5</v>
      </c>
      <c r="G3012" s="94">
        <v>1.8480000000000001</v>
      </c>
      <c r="H3012" s="95">
        <f t="shared" si="46"/>
        <v>5032.9155529093778</v>
      </c>
    </row>
    <row r="3013" spans="1:8" x14ac:dyDescent="0.25">
      <c r="A3013" s="1" t="s">
        <v>426</v>
      </c>
      <c r="B3013" s="1" t="s">
        <v>6489</v>
      </c>
      <c r="C3013" s="1" t="s">
        <v>6490</v>
      </c>
      <c r="D3013" s="93">
        <v>61.2</v>
      </c>
      <c r="E3013" s="29">
        <v>7995</v>
      </c>
      <c r="F3013" s="26">
        <v>3</v>
      </c>
      <c r="G3013" s="94">
        <v>1.359</v>
      </c>
      <c r="H3013" s="95">
        <f t="shared" si="46"/>
        <v>4538.4547072982832</v>
      </c>
    </row>
    <row r="3014" spans="1:8" x14ac:dyDescent="0.25">
      <c r="A3014" s="1" t="s">
        <v>426</v>
      </c>
      <c r="B3014" s="1" t="s">
        <v>6491</v>
      </c>
      <c r="C3014" s="1" t="s">
        <v>6492</v>
      </c>
      <c r="D3014" s="93">
        <v>58.8</v>
      </c>
      <c r="E3014" s="29">
        <v>6600</v>
      </c>
      <c r="F3014" s="26">
        <v>2</v>
      </c>
      <c r="G3014" s="94">
        <v>1.1659999999999999</v>
      </c>
      <c r="H3014" s="95">
        <f t="shared" ref="H3014:H3077" si="47">E3014*G3014*$E$6797/SUMPRODUCT($E$5:$E$6795,$G$5:$G$6795)</f>
        <v>3214.4936101513658</v>
      </c>
    </row>
    <row r="3015" spans="1:8" x14ac:dyDescent="0.25">
      <c r="A3015" s="1" t="s">
        <v>426</v>
      </c>
      <c r="B3015" s="1" t="s">
        <v>6493</v>
      </c>
      <c r="C3015" s="1" t="s">
        <v>6494</v>
      </c>
      <c r="D3015" s="93">
        <v>79.599999999999994</v>
      </c>
      <c r="E3015" s="29">
        <v>8464</v>
      </c>
      <c r="F3015" s="26">
        <v>4</v>
      </c>
      <c r="G3015" s="94">
        <v>1.585</v>
      </c>
      <c r="H3015" s="95">
        <f t="shared" si="47"/>
        <v>5603.7016161662568</v>
      </c>
    </row>
    <row r="3016" spans="1:8" x14ac:dyDescent="0.25">
      <c r="A3016" s="1" t="s">
        <v>426</v>
      </c>
      <c r="B3016" s="1" t="s">
        <v>6495</v>
      </c>
      <c r="C3016" s="1" t="s">
        <v>6496</v>
      </c>
      <c r="D3016" s="93">
        <v>60.6</v>
      </c>
      <c r="E3016" s="29">
        <v>7120</v>
      </c>
      <c r="F3016" s="26">
        <v>2</v>
      </c>
      <c r="G3016" s="94">
        <v>1.1659999999999999</v>
      </c>
      <c r="H3016" s="95">
        <f t="shared" si="47"/>
        <v>3467.7567430723825</v>
      </c>
    </row>
    <row r="3017" spans="1:8" x14ac:dyDescent="0.25">
      <c r="A3017" s="1" t="s">
        <v>426</v>
      </c>
      <c r="B3017" s="1" t="s">
        <v>6497</v>
      </c>
      <c r="C3017" s="1" t="s">
        <v>6498</v>
      </c>
      <c r="D3017" s="93">
        <v>103.6</v>
      </c>
      <c r="E3017" s="29">
        <v>6491</v>
      </c>
      <c r="F3017" s="26">
        <v>6</v>
      </c>
      <c r="G3017" s="94">
        <v>2.1539999999999999</v>
      </c>
      <c r="H3017" s="95">
        <f t="shared" si="47"/>
        <v>5840.1955484436403</v>
      </c>
    </row>
    <row r="3018" spans="1:8" x14ac:dyDescent="0.25">
      <c r="A3018" s="1" t="s">
        <v>426</v>
      </c>
      <c r="B3018" s="1" t="s">
        <v>6499</v>
      </c>
      <c r="C3018" s="1" t="s">
        <v>6500</v>
      </c>
      <c r="D3018" s="93">
        <v>82.1</v>
      </c>
      <c r="E3018" s="29">
        <v>6212</v>
      </c>
      <c r="F3018" s="26">
        <v>4</v>
      </c>
      <c r="G3018" s="94">
        <v>1.585</v>
      </c>
      <c r="H3018" s="95">
        <f t="shared" si="47"/>
        <v>4112.7356379518887</v>
      </c>
    </row>
    <row r="3019" spans="1:8" x14ac:dyDescent="0.25">
      <c r="A3019" s="1" t="s">
        <v>426</v>
      </c>
      <c r="B3019" s="1" t="s">
        <v>6501</v>
      </c>
      <c r="C3019" s="1" t="s">
        <v>6502</v>
      </c>
      <c r="D3019" s="93">
        <v>63.2</v>
      </c>
      <c r="E3019" s="29">
        <v>10099</v>
      </c>
      <c r="F3019" s="26">
        <v>3</v>
      </c>
      <c r="G3019" s="94">
        <v>1.359</v>
      </c>
      <c r="H3019" s="95">
        <f t="shared" si="47"/>
        <v>5732.814770357144</v>
      </c>
    </row>
    <row r="3020" spans="1:8" x14ac:dyDescent="0.25">
      <c r="A3020" s="1" t="s">
        <v>426</v>
      </c>
      <c r="B3020" s="1" t="s">
        <v>6503</v>
      </c>
      <c r="C3020" s="1" t="s">
        <v>6504</v>
      </c>
      <c r="D3020" s="93">
        <v>77</v>
      </c>
      <c r="E3020" s="29">
        <v>6971</v>
      </c>
      <c r="F3020" s="26">
        <v>4</v>
      </c>
      <c r="G3020" s="94">
        <v>1.585</v>
      </c>
      <c r="H3020" s="95">
        <f t="shared" si="47"/>
        <v>4615.2414894015801</v>
      </c>
    </row>
    <row r="3021" spans="1:8" x14ac:dyDescent="0.25">
      <c r="A3021" s="1" t="s">
        <v>426</v>
      </c>
      <c r="B3021" s="1" t="s">
        <v>6505</v>
      </c>
      <c r="C3021" s="1" t="s">
        <v>6506</v>
      </c>
      <c r="D3021" s="93">
        <v>102</v>
      </c>
      <c r="E3021" s="29">
        <v>10680</v>
      </c>
      <c r="F3021" s="26">
        <v>6</v>
      </c>
      <c r="G3021" s="94">
        <v>2.1539999999999999</v>
      </c>
      <c r="H3021" s="95">
        <f t="shared" si="47"/>
        <v>9609.1955719269881</v>
      </c>
    </row>
    <row r="3022" spans="1:8" x14ac:dyDescent="0.25">
      <c r="A3022" s="1" t="s">
        <v>426</v>
      </c>
      <c r="B3022" s="1" t="s">
        <v>6507</v>
      </c>
      <c r="C3022" s="1" t="s">
        <v>6508</v>
      </c>
      <c r="D3022" s="93">
        <v>73.5</v>
      </c>
      <c r="E3022" s="29">
        <v>10723</v>
      </c>
      <c r="F3022" s="26">
        <v>4</v>
      </c>
      <c r="G3022" s="94">
        <v>1.585</v>
      </c>
      <c r="H3022" s="95">
        <f t="shared" si="47"/>
        <v>7099.3020356983416</v>
      </c>
    </row>
    <row r="3023" spans="1:8" x14ac:dyDescent="0.25">
      <c r="A3023" s="1" t="s">
        <v>426</v>
      </c>
      <c r="B3023" s="1" t="s">
        <v>6509</v>
      </c>
      <c r="C3023" s="1" t="s">
        <v>6510</v>
      </c>
      <c r="D3023" s="93">
        <v>65</v>
      </c>
      <c r="E3023" s="29">
        <v>6727</v>
      </c>
      <c r="F3023" s="26">
        <v>3</v>
      </c>
      <c r="G3023" s="94">
        <v>1.359</v>
      </c>
      <c r="H3023" s="95">
        <f t="shared" si="47"/>
        <v>3818.659764352165</v>
      </c>
    </row>
    <row r="3024" spans="1:8" x14ac:dyDescent="0.25">
      <c r="A3024" s="1" t="s">
        <v>426</v>
      </c>
      <c r="B3024" s="1" t="s">
        <v>6511</v>
      </c>
      <c r="C3024" s="1" t="s">
        <v>6512</v>
      </c>
      <c r="D3024" s="93">
        <v>85.7</v>
      </c>
      <c r="E3024" s="29">
        <v>7219</v>
      </c>
      <c r="F3024" s="26">
        <v>5</v>
      </c>
      <c r="G3024" s="94">
        <v>1.8480000000000001</v>
      </c>
      <c r="H3024" s="95">
        <f t="shared" si="47"/>
        <v>5572.4873276768094</v>
      </c>
    </row>
    <row r="3025" spans="1:8" x14ac:dyDescent="0.25">
      <c r="A3025" s="1" t="s">
        <v>426</v>
      </c>
      <c r="B3025" s="1" t="s">
        <v>6513</v>
      </c>
      <c r="C3025" s="1" t="s">
        <v>6514</v>
      </c>
      <c r="D3025" s="93">
        <v>80.2</v>
      </c>
      <c r="E3025" s="29">
        <v>7639</v>
      </c>
      <c r="F3025" s="26">
        <v>4</v>
      </c>
      <c r="G3025" s="94">
        <v>1.585</v>
      </c>
      <c r="H3025" s="95">
        <f t="shared" si="47"/>
        <v>5057.4996037209394</v>
      </c>
    </row>
    <row r="3026" spans="1:8" x14ac:dyDescent="0.25">
      <c r="A3026" s="1" t="s">
        <v>426</v>
      </c>
      <c r="B3026" s="1" t="s">
        <v>6515</v>
      </c>
      <c r="C3026" s="1" t="s">
        <v>6516</v>
      </c>
      <c r="D3026" s="93">
        <v>86.6</v>
      </c>
      <c r="E3026" s="29">
        <v>6312</v>
      </c>
      <c r="F3026" s="26">
        <v>5</v>
      </c>
      <c r="G3026" s="94">
        <v>1.8480000000000001</v>
      </c>
      <c r="H3026" s="95">
        <f t="shared" si="47"/>
        <v>4872.3562837368081</v>
      </c>
    </row>
    <row r="3027" spans="1:8" x14ac:dyDescent="0.25">
      <c r="A3027" s="1" t="s">
        <v>426</v>
      </c>
      <c r="B3027" s="1" t="s">
        <v>6517</v>
      </c>
      <c r="C3027" s="1" t="s">
        <v>6518</v>
      </c>
      <c r="D3027" s="93">
        <v>69.099999999999994</v>
      </c>
      <c r="E3027" s="29">
        <v>11502</v>
      </c>
      <c r="F3027" s="26">
        <v>3</v>
      </c>
      <c r="G3027" s="94">
        <v>1.359</v>
      </c>
      <c r="H3027" s="95">
        <f t="shared" si="47"/>
        <v>6529.2440329386945</v>
      </c>
    </row>
    <row r="3028" spans="1:8" x14ac:dyDescent="0.25">
      <c r="A3028" s="1" t="s">
        <v>426</v>
      </c>
      <c r="B3028" s="1" t="s">
        <v>6519</v>
      </c>
      <c r="C3028" s="1" t="s">
        <v>6520</v>
      </c>
      <c r="D3028" s="93">
        <v>97.1</v>
      </c>
      <c r="E3028" s="29">
        <v>10646</v>
      </c>
      <c r="F3028" s="26">
        <v>6</v>
      </c>
      <c r="G3028" s="94">
        <v>2.1539999999999999</v>
      </c>
      <c r="H3028" s="95">
        <f t="shared" si="47"/>
        <v>9578.6044998815269</v>
      </c>
    </row>
    <row r="3029" spans="1:8" x14ac:dyDescent="0.25">
      <c r="A3029" s="1" t="s">
        <v>426</v>
      </c>
      <c r="B3029" s="1" t="s">
        <v>6521</v>
      </c>
      <c r="C3029" s="1" t="s">
        <v>6522</v>
      </c>
      <c r="D3029" s="93">
        <v>77.3</v>
      </c>
      <c r="E3029" s="29">
        <v>9361</v>
      </c>
      <c r="F3029" s="26">
        <v>4</v>
      </c>
      <c r="G3029" s="94">
        <v>1.585</v>
      </c>
      <c r="H3029" s="95">
        <f t="shared" si="47"/>
        <v>6197.572167879528</v>
      </c>
    </row>
    <row r="3030" spans="1:8" x14ac:dyDescent="0.25">
      <c r="A3030" s="1" t="s">
        <v>426</v>
      </c>
      <c r="B3030" s="1" t="s">
        <v>6523</v>
      </c>
      <c r="C3030" s="1" t="s">
        <v>6524</v>
      </c>
      <c r="D3030" s="93">
        <v>43.4</v>
      </c>
      <c r="E3030" s="29">
        <v>6019</v>
      </c>
      <c r="F3030" s="26">
        <v>1</v>
      </c>
      <c r="G3030" s="94">
        <v>1</v>
      </c>
      <c r="H3030" s="95">
        <f t="shared" si="47"/>
        <v>2514.1687509097501</v>
      </c>
    </row>
    <row r="3031" spans="1:8" x14ac:dyDescent="0.25">
      <c r="A3031" s="1" t="s">
        <v>426</v>
      </c>
      <c r="B3031" s="1" t="s">
        <v>6525</v>
      </c>
      <c r="C3031" s="1" t="s">
        <v>6526</v>
      </c>
      <c r="D3031" s="93">
        <v>70.400000000000006</v>
      </c>
      <c r="E3031" s="29">
        <v>10668</v>
      </c>
      <c r="F3031" s="26">
        <v>3</v>
      </c>
      <c r="G3031" s="94">
        <v>1.359</v>
      </c>
      <c r="H3031" s="95">
        <f t="shared" si="47"/>
        <v>6055.8142360798111</v>
      </c>
    </row>
    <row r="3032" spans="1:8" x14ac:dyDescent="0.25">
      <c r="A3032" s="1" t="s">
        <v>426</v>
      </c>
      <c r="B3032" s="1" t="s">
        <v>6527</v>
      </c>
      <c r="C3032" s="1" t="s">
        <v>6528</v>
      </c>
      <c r="D3032" s="93">
        <v>71.3</v>
      </c>
      <c r="E3032" s="29">
        <v>6336</v>
      </c>
      <c r="F3032" s="26">
        <v>3</v>
      </c>
      <c r="G3032" s="94">
        <v>1.359</v>
      </c>
      <c r="H3032" s="95">
        <f t="shared" si="47"/>
        <v>3596.7040682228799</v>
      </c>
    </row>
    <row r="3033" spans="1:8" x14ac:dyDescent="0.25">
      <c r="A3033" s="1" t="s">
        <v>426</v>
      </c>
      <c r="B3033" s="1" t="s">
        <v>6529</v>
      </c>
      <c r="C3033" s="1" t="s">
        <v>6530</v>
      </c>
      <c r="D3033" s="93">
        <v>107.2</v>
      </c>
      <c r="E3033" s="29">
        <v>6408</v>
      </c>
      <c r="F3033" s="26">
        <v>6</v>
      </c>
      <c r="G3033" s="94">
        <v>2.1539999999999999</v>
      </c>
      <c r="H3033" s="95">
        <f t="shared" si="47"/>
        <v>5765.5173431561934</v>
      </c>
    </row>
    <row r="3034" spans="1:8" x14ac:dyDescent="0.25">
      <c r="A3034" s="1" t="s">
        <v>426</v>
      </c>
      <c r="B3034" s="1" t="s">
        <v>6531</v>
      </c>
      <c r="C3034" s="1" t="s">
        <v>6532</v>
      </c>
      <c r="D3034" s="93">
        <v>59.2</v>
      </c>
      <c r="E3034" s="29">
        <v>10189</v>
      </c>
      <c r="F3034" s="26">
        <v>2</v>
      </c>
      <c r="G3034" s="94">
        <v>1.1659999999999999</v>
      </c>
      <c r="H3034" s="95">
        <f t="shared" si="47"/>
        <v>4962.4962717927683</v>
      </c>
    </row>
    <row r="3035" spans="1:8" x14ac:dyDescent="0.25">
      <c r="A3035" s="1" t="s">
        <v>426</v>
      </c>
      <c r="B3035" s="1" t="s">
        <v>6533</v>
      </c>
      <c r="C3035" s="1" t="s">
        <v>6534</v>
      </c>
      <c r="D3035" s="93">
        <v>78.400000000000006</v>
      </c>
      <c r="E3035" s="29">
        <v>7019</v>
      </c>
      <c r="F3035" s="26">
        <v>4</v>
      </c>
      <c r="G3035" s="94">
        <v>1.585</v>
      </c>
      <c r="H3035" s="95">
        <f t="shared" si="47"/>
        <v>4647.0205155802159</v>
      </c>
    </row>
    <row r="3036" spans="1:8" x14ac:dyDescent="0.25">
      <c r="A3036" s="1" t="s">
        <v>426</v>
      </c>
      <c r="B3036" s="1" t="s">
        <v>6535</v>
      </c>
      <c r="C3036" s="1" t="s">
        <v>6536</v>
      </c>
      <c r="D3036" s="93">
        <v>92.9</v>
      </c>
      <c r="E3036" s="29">
        <v>9409</v>
      </c>
      <c r="F3036" s="26">
        <v>5</v>
      </c>
      <c r="G3036" s="94">
        <v>1.8480000000000001</v>
      </c>
      <c r="H3036" s="95">
        <f t="shared" si="47"/>
        <v>7262.9911713687625</v>
      </c>
    </row>
    <row r="3037" spans="1:8" x14ac:dyDescent="0.25">
      <c r="A3037" s="1" t="s">
        <v>426</v>
      </c>
      <c r="B3037" s="1" t="s">
        <v>6537</v>
      </c>
      <c r="C3037" s="1" t="s">
        <v>6538</v>
      </c>
      <c r="D3037" s="93">
        <v>96.1</v>
      </c>
      <c r="E3037" s="29">
        <v>7650</v>
      </c>
      <c r="F3037" s="26">
        <v>5</v>
      </c>
      <c r="G3037" s="94">
        <v>1.8480000000000001</v>
      </c>
      <c r="H3037" s="95">
        <f t="shared" si="47"/>
        <v>5905.1846594718927</v>
      </c>
    </row>
    <row r="3038" spans="1:8" x14ac:dyDescent="0.25">
      <c r="A3038" s="1" t="s">
        <v>426</v>
      </c>
      <c r="B3038" s="1" t="s">
        <v>6539</v>
      </c>
      <c r="C3038" s="1" t="s">
        <v>6540</v>
      </c>
      <c r="D3038" s="93">
        <v>116.5</v>
      </c>
      <c r="E3038" s="29">
        <v>8814</v>
      </c>
      <c r="F3038" s="26">
        <v>7</v>
      </c>
      <c r="G3038" s="94">
        <v>2.512</v>
      </c>
      <c r="H3038" s="95">
        <f t="shared" si="47"/>
        <v>9248.3181636056761</v>
      </c>
    </row>
    <row r="3039" spans="1:8" x14ac:dyDescent="0.25">
      <c r="A3039" s="1" t="s">
        <v>426</v>
      </c>
      <c r="B3039" s="1" t="s">
        <v>6541</v>
      </c>
      <c r="C3039" s="1" t="s">
        <v>6542</v>
      </c>
      <c r="D3039" s="93">
        <v>87.5</v>
      </c>
      <c r="E3039" s="29">
        <v>10345</v>
      </c>
      <c r="F3039" s="26">
        <v>5</v>
      </c>
      <c r="G3039" s="94">
        <v>1.8480000000000001</v>
      </c>
      <c r="H3039" s="95">
        <f t="shared" si="47"/>
        <v>7985.5078826453237</v>
      </c>
    </row>
    <row r="3040" spans="1:8" x14ac:dyDescent="0.25">
      <c r="A3040" s="1" t="s">
        <v>426</v>
      </c>
      <c r="B3040" s="1" t="s">
        <v>6543</v>
      </c>
      <c r="C3040" s="1" t="s">
        <v>6544</v>
      </c>
      <c r="D3040" s="93">
        <v>82.2</v>
      </c>
      <c r="E3040" s="29">
        <v>10408</v>
      </c>
      <c r="F3040" s="26">
        <v>4</v>
      </c>
      <c r="G3040" s="94">
        <v>1.585</v>
      </c>
      <c r="H3040" s="95">
        <f t="shared" si="47"/>
        <v>6890.7521764010389</v>
      </c>
    </row>
    <row r="3041" spans="1:8" x14ac:dyDescent="0.25">
      <c r="A3041" s="1" t="s">
        <v>426</v>
      </c>
      <c r="B3041" s="1" t="s">
        <v>6545</v>
      </c>
      <c r="C3041" s="1" t="s">
        <v>6546</v>
      </c>
      <c r="D3041" s="93">
        <v>55.4</v>
      </c>
      <c r="E3041" s="29">
        <v>8468</v>
      </c>
      <c r="F3041" s="26">
        <v>2</v>
      </c>
      <c r="G3041" s="94">
        <v>1.1659999999999999</v>
      </c>
      <c r="H3041" s="95">
        <f t="shared" si="47"/>
        <v>4124.29271072148</v>
      </c>
    </row>
    <row r="3042" spans="1:8" x14ac:dyDescent="0.25">
      <c r="A3042" s="1" t="s">
        <v>426</v>
      </c>
      <c r="B3042" s="1" t="s">
        <v>6547</v>
      </c>
      <c r="C3042" s="1" t="s">
        <v>6548</v>
      </c>
      <c r="D3042" s="93">
        <v>62.1</v>
      </c>
      <c r="E3042" s="29">
        <v>10229</v>
      </c>
      <c r="F3042" s="26">
        <v>3</v>
      </c>
      <c r="G3042" s="94">
        <v>1.359</v>
      </c>
      <c r="H3042" s="95">
        <f t="shared" si="47"/>
        <v>5806.6107818579294</v>
      </c>
    </row>
    <row r="3043" spans="1:8" x14ac:dyDescent="0.25">
      <c r="A3043" s="1" t="s">
        <v>429</v>
      </c>
      <c r="B3043" s="1" t="s">
        <v>6549</v>
      </c>
      <c r="C3043" s="1" t="s">
        <v>6550</v>
      </c>
      <c r="D3043" s="93">
        <v>73.900000000000006</v>
      </c>
      <c r="E3043" s="29">
        <v>6815</v>
      </c>
      <c r="F3043" s="26">
        <v>4</v>
      </c>
      <c r="G3043" s="94">
        <v>1.585</v>
      </c>
      <c r="H3043" s="95">
        <f t="shared" si="47"/>
        <v>4511.9596543210109</v>
      </c>
    </row>
    <row r="3044" spans="1:8" x14ac:dyDescent="0.25">
      <c r="A3044" s="1" t="s">
        <v>429</v>
      </c>
      <c r="B3044" s="1" t="s">
        <v>6551</v>
      </c>
      <c r="C3044" s="1" t="s">
        <v>6552</v>
      </c>
      <c r="D3044" s="93">
        <v>101</v>
      </c>
      <c r="E3044" s="29">
        <v>8265</v>
      </c>
      <c r="F3044" s="26">
        <v>6</v>
      </c>
      <c r="G3044" s="94">
        <v>2.1539999999999999</v>
      </c>
      <c r="H3044" s="95">
        <f t="shared" si="47"/>
        <v>7436.3297192861937</v>
      </c>
    </row>
    <row r="3045" spans="1:8" x14ac:dyDescent="0.25">
      <c r="A3045" s="1" t="s">
        <v>429</v>
      </c>
      <c r="B3045" s="1" t="s">
        <v>6553</v>
      </c>
      <c r="C3045" s="1" t="s">
        <v>6554</v>
      </c>
      <c r="D3045" s="93">
        <v>116</v>
      </c>
      <c r="E3045" s="29">
        <v>7944</v>
      </c>
      <c r="F3045" s="26">
        <v>7</v>
      </c>
      <c r="G3045" s="94">
        <v>2.512</v>
      </c>
      <c r="H3045" s="95">
        <f t="shared" si="47"/>
        <v>8335.4480929978999</v>
      </c>
    </row>
    <row r="3046" spans="1:8" x14ac:dyDescent="0.25">
      <c r="A3046" s="1" t="s">
        <v>429</v>
      </c>
      <c r="B3046" s="1" t="s">
        <v>6555</v>
      </c>
      <c r="C3046" s="1" t="s">
        <v>6556</v>
      </c>
      <c r="D3046" s="93">
        <v>126.5</v>
      </c>
      <c r="E3046" s="29">
        <v>6093</v>
      </c>
      <c r="F3046" s="26">
        <v>8</v>
      </c>
      <c r="G3046" s="94">
        <v>2.9289999999999998</v>
      </c>
      <c r="H3046" s="95">
        <f t="shared" si="47"/>
        <v>7454.5362441816751</v>
      </c>
    </row>
    <row r="3047" spans="1:8" x14ac:dyDescent="0.25">
      <c r="A3047" s="1" t="s">
        <v>429</v>
      </c>
      <c r="B3047" s="1" t="s">
        <v>6557</v>
      </c>
      <c r="C3047" s="1" t="s">
        <v>6558</v>
      </c>
      <c r="D3047" s="93">
        <v>94.1</v>
      </c>
      <c r="E3047" s="29">
        <v>7245</v>
      </c>
      <c r="F3047" s="26">
        <v>5</v>
      </c>
      <c r="G3047" s="94">
        <v>1.8480000000000001</v>
      </c>
      <c r="H3047" s="95">
        <f t="shared" si="47"/>
        <v>5592.5572363233805</v>
      </c>
    </row>
    <row r="3048" spans="1:8" x14ac:dyDescent="0.25">
      <c r="A3048" s="1" t="s">
        <v>429</v>
      </c>
      <c r="B3048" s="1" t="s">
        <v>6559</v>
      </c>
      <c r="C3048" s="1" t="s">
        <v>6560</v>
      </c>
      <c r="D3048" s="93">
        <v>118.5</v>
      </c>
      <c r="E3048" s="29">
        <v>7637</v>
      </c>
      <c r="F3048" s="26">
        <v>7</v>
      </c>
      <c r="G3048" s="94">
        <v>2.512</v>
      </c>
      <c r="H3048" s="95">
        <f t="shared" si="47"/>
        <v>8013.32037842711</v>
      </c>
    </row>
    <row r="3049" spans="1:8" x14ac:dyDescent="0.25">
      <c r="A3049" s="1" t="s">
        <v>429</v>
      </c>
      <c r="B3049" s="1" t="s">
        <v>6561</v>
      </c>
      <c r="C3049" s="1" t="s">
        <v>6562</v>
      </c>
      <c r="D3049" s="93">
        <v>125.5</v>
      </c>
      <c r="E3049" s="29">
        <v>8695</v>
      </c>
      <c r="F3049" s="26">
        <v>8</v>
      </c>
      <c r="G3049" s="94">
        <v>2.9289999999999998</v>
      </c>
      <c r="H3049" s="95">
        <f t="shared" si="47"/>
        <v>10637.976800124679</v>
      </c>
    </row>
    <row r="3050" spans="1:8" x14ac:dyDescent="0.25">
      <c r="A3050" s="1" t="s">
        <v>429</v>
      </c>
      <c r="B3050" s="1" t="s">
        <v>6563</v>
      </c>
      <c r="C3050" s="1" t="s">
        <v>6564</v>
      </c>
      <c r="D3050" s="93">
        <v>88.3</v>
      </c>
      <c r="E3050" s="29">
        <v>6471</v>
      </c>
      <c r="F3050" s="26">
        <v>5</v>
      </c>
      <c r="G3050" s="94">
        <v>1.8480000000000001</v>
      </c>
      <c r="H3050" s="95">
        <f t="shared" si="47"/>
        <v>4995.0914943062244</v>
      </c>
    </row>
    <row r="3051" spans="1:8" x14ac:dyDescent="0.25">
      <c r="A3051" s="1" t="s">
        <v>429</v>
      </c>
      <c r="B3051" s="1" t="s">
        <v>6565</v>
      </c>
      <c r="C3051" s="1" t="s">
        <v>6566</v>
      </c>
      <c r="D3051" s="93">
        <v>126.1</v>
      </c>
      <c r="E3051" s="29">
        <v>10405</v>
      </c>
      <c r="F3051" s="26">
        <v>8</v>
      </c>
      <c r="G3051" s="94">
        <v>2.9289999999999998</v>
      </c>
      <c r="H3051" s="95">
        <f t="shared" si="47"/>
        <v>12730.091846497677</v>
      </c>
    </row>
    <row r="3052" spans="1:8" x14ac:dyDescent="0.25">
      <c r="A3052" s="1" t="s">
        <v>429</v>
      </c>
      <c r="B3052" s="1" t="s">
        <v>6567</v>
      </c>
      <c r="C3052" s="1" t="s">
        <v>6568</v>
      </c>
      <c r="D3052" s="93">
        <v>98.8</v>
      </c>
      <c r="E3052" s="29">
        <v>7530</v>
      </c>
      <c r="F3052" s="26">
        <v>6</v>
      </c>
      <c r="G3052" s="94">
        <v>2.1539999999999999</v>
      </c>
      <c r="H3052" s="95">
        <f t="shared" si="47"/>
        <v>6775.0227206563877</v>
      </c>
    </row>
    <row r="3053" spans="1:8" x14ac:dyDescent="0.25">
      <c r="A3053" s="1" t="s">
        <v>429</v>
      </c>
      <c r="B3053" s="1" t="s">
        <v>6569</v>
      </c>
      <c r="C3053" s="1" t="s">
        <v>6570</v>
      </c>
      <c r="D3053" s="93">
        <v>93</v>
      </c>
      <c r="E3053" s="29">
        <v>8110</v>
      </c>
      <c r="F3053" s="26">
        <v>5</v>
      </c>
      <c r="G3053" s="94">
        <v>1.8480000000000001</v>
      </c>
      <c r="H3053" s="95">
        <f t="shared" si="47"/>
        <v>6260.267658603535</v>
      </c>
    </row>
    <row r="3054" spans="1:8" x14ac:dyDescent="0.25">
      <c r="A3054" s="1" t="s">
        <v>429</v>
      </c>
      <c r="B3054" s="1" t="s">
        <v>6571</v>
      </c>
      <c r="C3054" s="1" t="s">
        <v>6572</v>
      </c>
      <c r="D3054" s="93">
        <v>81.7</v>
      </c>
      <c r="E3054" s="29">
        <v>7367</v>
      </c>
      <c r="F3054" s="26">
        <v>4</v>
      </c>
      <c r="G3054" s="94">
        <v>1.585</v>
      </c>
      <c r="H3054" s="95">
        <f t="shared" si="47"/>
        <v>4877.4184553753321</v>
      </c>
    </row>
    <row r="3055" spans="1:8" x14ac:dyDescent="0.25">
      <c r="A3055" s="1" t="s">
        <v>429</v>
      </c>
      <c r="B3055" s="1" t="s">
        <v>6573</v>
      </c>
      <c r="C3055" s="1" t="s">
        <v>6574</v>
      </c>
      <c r="D3055" s="93">
        <v>119.2</v>
      </c>
      <c r="E3055" s="29">
        <v>6755</v>
      </c>
      <c r="F3055" s="26">
        <v>7</v>
      </c>
      <c r="G3055" s="94">
        <v>2.512</v>
      </c>
      <c r="H3055" s="95">
        <f t="shared" si="47"/>
        <v>7087.8589965006067</v>
      </c>
    </row>
    <row r="3056" spans="1:8" x14ac:dyDescent="0.25">
      <c r="A3056" s="1" t="s">
        <v>429</v>
      </c>
      <c r="B3056" s="1" t="s">
        <v>6575</v>
      </c>
      <c r="C3056" s="1" t="s">
        <v>6576</v>
      </c>
      <c r="D3056" s="93">
        <v>149.9</v>
      </c>
      <c r="E3056" s="29">
        <v>8357</v>
      </c>
      <c r="F3056" s="26">
        <v>10</v>
      </c>
      <c r="G3056" s="94">
        <v>3.9809999999999999</v>
      </c>
      <c r="H3056" s="95">
        <f t="shared" si="47"/>
        <v>13896.73130896086</v>
      </c>
    </row>
    <row r="3057" spans="1:8" x14ac:dyDescent="0.25">
      <c r="A3057" s="1" t="s">
        <v>429</v>
      </c>
      <c r="B3057" s="1" t="s">
        <v>6577</v>
      </c>
      <c r="C3057" s="1" t="s">
        <v>6578</v>
      </c>
      <c r="D3057" s="93">
        <v>85.7</v>
      </c>
      <c r="E3057" s="29">
        <v>7910</v>
      </c>
      <c r="F3057" s="26">
        <v>5</v>
      </c>
      <c r="G3057" s="94">
        <v>1.8480000000000001</v>
      </c>
      <c r="H3057" s="95">
        <f t="shared" si="47"/>
        <v>6105.8837459376027</v>
      </c>
    </row>
    <row r="3058" spans="1:8" x14ac:dyDescent="0.25">
      <c r="A3058" s="1" t="s">
        <v>429</v>
      </c>
      <c r="B3058" s="1" t="s">
        <v>6579</v>
      </c>
      <c r="C3058" s="1" t="s">
        <v>6580</v>
      </c>
      <c r="D3058" s="93">
        <v>79.900000000000006</v>
      </c>
      <c r="E3058" s="29">
        <v>7868</v>
      </c>
      <c r="F3058" s="26">
        <v>4</v>
      </c>
      <c r="G3058" s="94">
        <v>1.585</v>
      </c>
      <c r="H3058" s="95">
        <f t="shared" si="47"/>
        <v>5209.1120411148513</v>
      </c>
    </row>
    <row r="3059" spans="1:8" x14ac:dyDescent="0.25">
      <c r="A3059" s="1" t="s">
        <v>429</v>
      </c>
      <c r="B3059" s="1" t="s">
        <v>6581</v>
      </c>
      <c r="C3059" s="1" t="s">
        <v>6582</v>
      </c>
      <c r="D3059" s="93">
        <v>65.599999999999994</v>
      </c>
      <c r="E3059" s="29">
        <v>7501</v>
      </c>
      <c r="F3059" s="26">
        <v>3</v>
      </c>
      <c r="G3059" s="94">
        <v>1.359</v>
      </c>
      <c r="H3059" s="95">
        <f t="shared" si="47"/>
        <v>4258.0298635953004</v>
      </c>
    </row>
    <row r="3060" spans="1:8" x14ac:dyDescent="0.25">
      <c r="A3060" s="1" t="s">
        <v>429</v>
      </c>
      <c r="B3060" s="1" t="s">
        <v>6583</v>
      </c>
      <c r="C3060" s="1" t="s">
        <v>6584</v>
      </c>
      <c r="D3060" s="93">
        <v>80.5</v>
      </c>
      <c r="E3060" s="29">
        <v>6507</v>
      </c>
      <c r="F3060" s="26">
        <v>4</v>
      </c>
      <c r="G3060" s="94">
        <v>1.585</v>
      </c>
      <c r="H3060" s="95">
        <f t="shared" si="47"/>
        <v>4308.0442363414259</v>
      </c>
    </row>
    <row r="3061" spans="1:8" x14ac:dyDescent="0.25">
      <c r="A3061" s="1" t="s">
        <v>429</v>
      </c>
      <c r="B3061" s="1" t="s">
        <v>6585</v>
      </c>
      <c r="C3061" s="1" t="s">
        <v>6586</v>
      </c>
      <c r="D3061" s="93">
        <v>81.5</v>
      </c>
      <c r="E3061" s="29">
        <v>7801</v>
      </c>
      <c r="F3061" s="26">
        <v>4</v>
      </c>
      <c r="G3061" s="94">
        <v>1.585</v>
      </c>
      <c r="H3061" s="95">
        <f t="shared" si="47"/>
        <v>5164.753817073838</v>
      </c>
    </row>
    <row r="3062" spans="1:8" x14ac:dyDescent="0.25">
      <c r="A3062" s="1" t="s">
        <v>429</v>
      </c>
      <c r="B3062" s="1" t="s">
        <v>6587</v>
      </c>
      <c r="C3062" s="1" t="s">
        <v>6588</v>
      </c>
      <c r="D3062" s="93">
        <v>160.4</v>
      </c>
      <c r="E3062" s="29">
        <v>8010</v>
      </c>
      <c r="F3062" s="26">
        <v>11</v>
      </c>
      <c r="G3062" s="94">
        <v>4.6420000000000003</v>
      </c>
      <c r="H3062" s="95">
        <f t="shared" si="47"/>
        <v>15531.297299751073</v>
      </c>
    </row>
    <row r="3063" spans="1:8" x14ac:dyDescent="0.25">
      <c r="A3063" s="1" t="s">
        <v>429</v>
      </c>
      <c r="B3063" s="1" t="s">
        <v>6589</v>
      </c>
      <c r="C3063" s="1" t="s">
        <v>6590</v>
      </c>
      <c r="D3063" s="93">
        <v>119.6</v>
      </c>
      <c r="E3063" s="29">
        <v>9222</v>
      </c>
      <c r="F3063" s="26">
        <v>7</v>
      </c>
      <c r="G3063" s="94">
        <v>2.512</v>
      </c>
      <c r="H3063" s="95">
        <f t="shared" si="47"/>
        <v>9676.4227484424282</v>
      </c>
    </row>
    <row r="3064" spans="1:8" x14ac:dyDescent="0.25">
      <c r="A3064" s="1" t="s">
        <v>429</v>
      </c>
      <c r="B3064" s="1" t="s">
        <v>6591</v>
      </c>
      <c r="C3064" s="1" t="s">
        <v>6592</v>
      </c>
      <c r="D3064" s="93">
        <v>71</v>
      </c>
      <c r="E3064" s="29">
        <v>7811</v>
      </c>
      <c r="F3064" s="26">
        <v>3</v>
      </c>
      <c r="G3064" s="94">
        <v>1.359</v>
      </c>
      <c r="H3064" s="95">
        <f t="shared" si="47"/>
        <v>4434.0049679433259</v>
      </c>
    </row>
    <row r="3065" spans="1:8" x14ac:dyDescent="0.25">
      <c r="A3065" s="1" t="s">
        <v>429</v>
      </c>
      <c r="B3065" s="1" t="s">
        <v>6593</v>
      </c>
      <c r="C3065" s="1" t="s">
        <v>6594</v>
      </c>
      <c r="D3065" s="93">
        <v>137.4</v>
      </c>
      <c r="E3065" s="29">
        <v>8857</v>
      </c>
      <c r="F3065" s="26">
        <v>9</v>
      </c>
      <c r="G3065" s="94">
        <v>3.415</v>
      </c>
      <c r="H3065" s="95">
        <f t="shared" si="47"/>
        <v>12634.190865683358</v>
      </c>
    </row>
    <row r="3066" spans="1:8" x14ac:dyDescent="0.25">
      <c r="A3066" s="1" t="s">
        <v>429</v>
      </c>
      <c r="B3066" s="1" t="s">
        <v>6595</v>
      </c>
      <c r="C3066" s="1" t="s">
        <v>6596</v>
      </c>
      <c r="D3066" s="93">
        <v>140.1</v>
      </c>
      <c r="E3066" s="29">
        <v>6977</v>
      </c>
      <c r="F3066" s="26">
        <v>9</v>
      </c>
      <c r="G3066" s="94">
        <v>3.415</v>
      </c>
      <c r="H3066" s="95">
        <f t="shared" si="47"/>
        <v>9952.4387117390543</v>
      </c>
    </row>
    <row r="3067" spans="1:8" x14ac:dyDescent="0.25">
      <c r="A3067" s="1" t="s">
        <v>429</v>
      </c>
      <c r="B3067" s="1" t="s">
        <v>6597</v>
      </c>
      <c r="C3067" s="1" t="s">
        <v>6598</v>
      </c>
      <c r="D3067" s="93">
        <v>104.7</v>
      </c>
      <c r="E3067" s="29">
        <v>9061</v>
      </c>
      <c r="F3067" s="26">
        <v>6</v>
      </c>
      <c r="G3067" s="94">
        <v>2.1539999999999999</v>
      </c>
      <c r="H3067" s="95">
        <f t="shared" si="47"/>
        <v>8152.5207001152094</v>
      </c>
    </row>
    <row r="3068" spans="1:8" x14ac:dyDescent="0.25">
      <c r="A3068" s="1" t="s">
        <v>429</v>
      </c>
      <c r="B3068" s="1" t="s">
        <v>6599</v>
      </c>
      <c r="C3068" s="1" t="s">
        <v>6600</v>
      </c>
      <c r="D3068" s="93">
        <v>220.3</v>
      </c>
      <c r="E3068" s="29">
        <v>7868</v>
      </c>
      <c r="F3068" s="26">
        <v>15</v>
      </c>
      <c r="G3068" s="94">
        <v>8.577</v>
      </c>
      <c r="H3068" s="95">
        <f t="shared" si="47"/>
        <v>28188.362130373553</v>
      </c>
    </row>
    <row r="3069" spans="1:8" x14ac:dyDescent="0.25">
      <c r="A3069" s="1" t="s">
        <v>429</v>
      </c>
      <c r="B3069" s="1" t="s">
        <v>6601</v>
      </c>
      <c r="C3069" s="1" t="s">
        <v>6602</v>
      </c>
      <c r="D3069" s="93">
        <v>154.69999999999999</v>
      </c>
      <c r="E3069" s="29">
        <v>9156</v>
      </c>
      <c r="F3069" s="26">
        <v>10</v>
      </c>
      <c r="G3069" s="94">
        <v>3.9809999999999999</v>
      </c>
      <c r="H3069" s="95">
        <f t="shared" si="47"/>
        <v>15225.376554367074</v>
      </c>
    </row>
    <row r="3070" spans="1:8" x14ac:dyDescent="0.25">
      <c r="A3070" s="1" t="s">
        <v>429</v>
      </c>
      <c r="B3070" s="1" t="s">
        <v>6603</v>
      </c>
      <c r="C3070" s="1" t="s">
        <v>6604</v>
      </c>
      <c r="D3070" s="93">
        <v>164.4</v>
      </c>
      <c r="E3070" s="29">
        <v>9502</v>
      </c>
      <c r="F3070" s="26">
        <v>11</v>
      </c>
      <c r="G3070" s="94">
        <v>4.6420000000000003</v>
      </c>
      <c r="H3070" s="95">
        <f t="shared" si="47"/>
        <v>18424.268032738415</v>
      </c>
    </row>
    <row r="3071" spans="1:8" x14ac:dyDescent="0.25">
      <c r="A3071" s="1" t="s">
        <v>429</v>
      </c>
      <c r="B3071" s="1" t="s">
        <v>6605</v>
      </c>
      <c r="C3071" s="1" t="s">
        <v>6606</v>
      </c>
      <c r="D3071" s="93">
        <v>168.1</v>
      </c>
      <c r="E3071" s="29">
        <v>11599</v>
      </c>
      <c r="F3071" s="26">
        <v>11</v>
      </c>
      <c r="G3071" s="94">
        <v>4.6420000000000003</v>
      </c>
      <c r="H3071" s="95">
        <f t="shared" si="47"/>
        <v>22490.32676402156</v>
      </c>
    </row>
    <row r="3072" spans="1:8" x14ac:dyDescent="0.25">
      <c r="A3072" s="1" t="s">
        <v>429</v>
      </c>
      <c r="B3072" s="1" t="s">
        <v>6607</v>
      </c>
      <c r="C3072" s="1" t="s">
        <v>6608</v>
      </c>
      <c r="D3072" s="93">
        <v>70.8</v>
      </c>
      <c r="E3072" s="29">
        <v>7459</v>
      </c>
      <c r="F3072" s="26">
        <v>3</v>
      </c>
      <c r="G3072" s="94">
        <v>1.359</v>
      </c>
      <c r="H3072" s="95">
        <f t="shared" si="47"/>
        <v>4234.1880752642774</v>
      </c>
    </row>
    <row r="3073" spans="1:8" x14ac:dyDescent="0.25">
      <c r="A3073" s="1" t="s">
        <v>429</v>
      </c>
      <c r="B3073" s="1" t="s">
        <v>6609</v>
      </c>
      <c r="C3073" s="1" t="s">
        <v>6610</v>
      </c>
      <c r="D3073" s="93">
        <v>88.6</v>
      </c>
      <c r="E3073" s="29">
        <v>9371</v>
      </c>
      <c r="F3073" s="26">
        <v>5</v>
      </c>
      <c r="G3073" s="94">
        <v>1.8480000000000001</v>
      </c>
      <c r="H3073" s="95">
        <f t="shared" si="47"/>
        <v>7233.6582279622353</v>
      </c>
    </row>
    <row r="3074" spans="1:8" x14ac:dyDescent="0.25">
      <c r="A3074" s="1" t="s">
        <v>429</v>
      </c>
      <c r="B3074" s="1" t="s">
        <v>6611</v>
      </c>
      <c r="C3074" s="1" t="s">
        <v>6612</v>
      </c>
      <c r="D3074" s="93">
        <v>80.099999999999994</v>
      </c>
      <c r="E3074" s="29">
        <v>7857</v>
      </c>
      <c r="F3074" s="26">
        <v>4</v>
      </c>
      <c r="G3074" s="94">
        <v>1.585</v>
      </c>
      <c r="H3074" s="95">
        <f t="shared" si="47"/>
        <v>5201.8293476155804</v>
      </c>
    </row>
    <row r="3075" spans="1:8" x14ac:dyDescent="0.25">
      <c r="A3075" s="1" t="s">
        <v>432</v>
      </c>
      <c r="B3075" s="1" t="s">
        <v>6613</v>
      </c>
      <c r="C3075" s="1" t="s">
        <v>6614</v>
      </c>
      <c r="D3075" s="93">
        <v>118.2</v>
      </c>
      <c r="E3075" s="29">
        <v>7200</v>
      </c>
      <c r="F3075" s="26">
        <v>7</v>
      </c>
      <c r="G3075" s="94">
        <v>2.512</v>
      </c>
      <c r="H3075" s="95">
        <f t="shared" si="47"/>
        <v>7554.7867912367683</v>
      </c>
    </row>
    <row r="3076" spans="1:8" x14ac:dyDescent="0.25">
      <c r="A3076" s="1" t="s">
        <v>432</v>
      </c>
      <c r="B3076" s="1" t="s">
        <v>6615</v>
      </c>
      <c r="C3076" s="1" t="s">
        <v>6616</v>
      </c>
      <c r="D3076" s="93">
        <v>100.9</v>
      </c>
      <c r="E3076" s="29">
        <v>5868</v>
      </c>
      <c r="F3076" s="26">
        <v>6</v>
      </c>
      <c r="G3076" s="94">
        <v>2.1539999999999999</v>
      </c>
      <c r="H3076" s="95">
        <f t="shared" si="47"/>
        <v>5279.6591400812322</v>
      </c>
    </row>
    <row r="3077" spans="1:8" x14ac:dyDescent="0.25">
      <c r="A3077" s="1" t="s">
        <v>432</v>
      </c>
      <c r="B3077" s="1" t="s">
        <v>6617</v>
      </c>
      <c r="C3077" s="1" t="s">
        <v>6618</v>
      </c>
      <c r="D3077" s="93">
        <v>92</v>
      </c>
      <c r="E3077" s="29">
        <v>9732</v>
      </c>
      <c r="F3077" s="26">
        <v>5</v>
      </c>
      <c r="G3077" s="94">
        <v>1.8480000000000001</v>
      </c>
      <c r="H3077" s="95">
        <f t="shared" si="47"/>
        <v>7512.3211903242427</v>
      </c>
    </row>
    <row r="3078" spans="1:8" x14ac:dyDescent="0.25">
      <c r="A3078" s="1" t="s">
        <v>432</v>
      </c>
      <c r="B3078" s="1" t="s">
        <v>6619</v>
      </c>
      <c r="C3078" s="1" t="s">
        <v>6620</v>
      </c>
      <c r="D3078" s="93">
        <v>132.9</v>
      </c>
      <c r="E3078" s="29">
        <v>6255</v>
      </c>
      <c r="F3078" s="26">
        <v>8</v>
      </c>
      <c r="G3078" s="94">
        <v>2.9289999999999998</v>
      </c>
      <c r="H3078" s="95">
        <f t="shared" ref="H3078:H3141" si="48">E3078*G3078*$E$6797/SUMPRODUCT($E$5:$E$6795,$G$5:$G$6795)</f>
        <v>7652.7366169959605</v>
      </c>
    </row>
    <row r="3079" spans="1:8" x14ac:dyDescent="0.25">
      <c r="A3079" s="1" t="s">
        <v>432</v>
      </c>
      <c r="B3079" s="1" t="s">
        <v>6621</v>
      </c>
      <c r="C3079" s="1" t="s">
        <v>6622</v>
      </c>
      <c r="D3079" s="93">
        <v>91.7</v>
      </c>
      <c r="E3079" s="29">
        <v>5543</v>
      </c>
      <c r="F3079" s="26">
        <v>5</v>
      </c>
      <c r="G3079" s="94">
        <v>1.8480000000000001</v>
      </c>
      <c r="H3079" s="95">
        <f t="shared" si="48"/>
        <v>4278.7501395363006</v>
      </c>
    </row>
    <row r="3080" spans="1:8" x14ac:dyDescent="0.25">
      <c r="A3080" s="1" t="s">
        <v>432</v>
      </c>
      <c r="B3080" s="1" t="s">
        <v>6623</v>
      </c>
      <c r="C3080" s="1" t="s">
        <v>6624</v>
      </c>
      <c r="D3080" s="93">
        <v>105.5</v>
      </c>
      <c r="E3080" s="29">
        <v>5757</v>
      </c>
      <c r="F3080" s="26">
        <v>6</v>
      </c>
      <c r="G3080" s="94">
        <v>2.1539999999999999</v>
      </c>
      <c r="H3080" s="95">
        <f t="shared" si="48"/>
        <v>5179.7882872269356</v>
      </c>
    </row>
    <row r="3081" spans="1:8" x14ac:dyDescent="0.25">
      <c r="A3081" s="1" t="s">
        <v>432</v>
      </c>
      <c r="B3081" s="1" t="s">
        <v>6625</v>
      </c>
      <c r="C3081" s="1" t="s">
        <v>6626</v>
      </c>
      <c r="D3081" s="93">
        <v>186.9</v>
      </c>
      <c r="E3081" s="29">
        <v>6721</v>
      </c>
      <c r="F3081" s="26">
        <v>13</v>
      </c>
      <c r="G3081" s="94">
        <v>6.3090000000000002</v>
      </c>
      <c r="H3081" s="95">
        <f t="shared" si="48"/>
        <v>17711.873576211943</v>
      </c>
    </row>
    <row r="3082" spans="1:8" x14ac:dyDescent="0.25">
      <c r="A3082" s="1" t="s">
        <v>432</v>
      </c>
      <c r="B3082" s="1" t="s">
        <v>6627</v>
      </c>
      <c r="C3082" s="1" t="s">
        <v>6628</v>
      </c>
      <c r="D3082" s="93">
        <v>116.1</v>
      </c>
      <c r="E3082" s="29">
        <v>7699</v>
      </c>
      <c r="F3082" s="26">
        <v>7</v>
      </c>
      <c r="G3082" s="94">
        <v>2.512</v>
      </c>
      <c r="H3082" s="95">
        <f t="shared" si="48"/>
        <v>8078.3754869072036</v>
      </c>
    </row>
    <row r="3083" spans="1:8" x14ac:dyDescent="0.25">
      <c r="A3083" s="1" t="s">
        <v>432</v>
      </c>
      <c r="B3083" s="1" t="s">
        <v>6629</v>
      </c>
      <c r="C3083" s="1" t="s">
        <v>6630</v>
      </c>
      <c r="D3083" s="93">
        <v>84.5</v>
      </c>
      <c r="E3083" s="29">
        <v>8839</v>
      </c>
      <c r="F3083" s="26">
        <v>4</v>
      </c>
      <c r="G3083" s="94">
        <v>1.585</v>
      </c>
      <c r="H3083" s="95">
        <f t="shared" si="48"/>
        <v>5851.9752581868552</v>
      </c>
    </row>
    <row r="3084" spans="1:8" x14ac:dyDescent="0.25">
      <c r="A3084" s="1" t="s">
        <v>432</v>
      </c>
      <c r="B3084" s="1" t="s">
        <v>6631</v>
      </c>
      <c r="C3084" s="1" t="s">
        <v>6632</v>
      </c>
      <c r="D3084" s="93">
        <v>89.4</v>
      </c>
      <c r="E3084" s="29">
        <v>7170</v>
      </c>
      <c r="F3084" s="26">
        <v>5</v>
      </c>
      <c r="G3084" s="94">
        <v>1.8480000000000001</v>
      </c>
      <c r="H3084" s="95">
        <f t="shared" si="48"/>
        <v>5534.663269073656</v>
      </c>
    </row>
    <row r="3085" spans="1:8" x14ac:dyDescent="0.25">
      <c r="A3085" s="1" t="s">
        <v>432</v>
      </c>
      <c r="B3085" s="1" t="s">
        <v>6633</v>
      </c>
      <c r="C3085" s="1" t="s">
        <v>6634</v>
      </c>
      <c r="D3085" s="93">
        <v>97.7</v>
      </c>
      <c r="E3085" s="29">
        <v>10588</v>
      </c>
      <c r="F3085" s="26">
        <v>6</v>
      </c>
      <c r="G3085" s="94">
        <v>2.1539999999999999</v>
      </c>
      <c r="H3085" s="95">
        <f t="shared" si="48"/>
        <v>9526.4197299216248</v>
      </c>
    </row>
    <row r="3086" spans="1:8" x14ac:dyDescent="0.25">
      <c r="A3086" s="1" t="s">
        <v>432</v>
      </c>
      <c r="B3086" s="1" t="s">
        <v>6635</v>
      </c>
      <c r="C3086" s="1" t="s">
        <v>6636</v>
      </c>
      <c r="D3086" s="93">
        <v>143.80000000000001</v>
      </c>
      <c r="E3086" s="29">
        <v>9071</v>
      </c>
      <c r="F3086" s="26">
        <v>9</v>
      </c>
      <c r="G3086" s="94">
        <v>3.415</v>
      </c>
      <c r="H3086" s="95">
        <f t="shared" si="48"/>
        <v>12939.454142781276</v>
      </c>
    </row>
    <row r="3087" spans="1:8" x14ac:dyDescent="0.25">
      <c r="A3087" s="1" t="s">
        <v>432</v>
      </c>
      <c r="B3087" s="1" t="s">
        <v>6637</v>
      </c>
      <c r="C3087" s="1" t="s">
        <v>6638</v>
      </c>
      <c r="D3087" s="93">
        <v>74.8</v>
      </c>
      <c r="E3087" s="29">
        <v>6955</v>
      </c>
      <c r="F3087" s="26">
        <v>4</v>
      </c>
      <c r="G3087" s="94">
        <v>1.585</v>
      </c>
      <c r="H3087" s="95">
        <f t="shared" si="48"/>
        <v>4604.648480675367</v>
      </c>
    </row>
    <row r="3088" spans="1:8" x14ac:dyDescent="0.25">
      <c r="A3088" s="1" t="s">
        <v>432</v>
      </c>
      <c r="B3088" s="1" t="s">
        <v>6639</v>
      </c>
      <c r="C3088" s="1" t="s">
        <v>6640</v>
      </c>
      <c r="D3088" s="93">
        <v>72.8</v>
      </c>
      <c r="E3088" s="29">
        <v>6638</v>
      </c>
      <c r="F3088" s="26">
        <v>3</v>
      </c>
      <c r="G3088" s="94">
        <v>1.359</v>
      </c>
      <c r="H3088" s="95">
        <f t="shared" si="48"/>
        <v>3768.1378795554729</v>
      </c>
    </row>
    <row r="3089" spans="1:8" x14ac:dyDescent="0.25">
      <c r="A3089" s="1" t="s">
        <v>432</v>
      </c>
      <c r="B3089" s="1" t="s">
        <v>6641</v>
      </c>
      <c r="C3089" s="1" t="s">
        <v>6642</v>
      </c>
      <c r="D3089" s="93">
        <v>96</v>
      </c>
      <c r="E3089" s="29">
        <v>9388</v>
      </c>
      <c r="F3089" s="26">
        <v>5</v>
      </c>
      <c r="G3089" s="94">
        <v>1.8480000000000001</v>
      </c>
      <c r="H3089" s="95">
        <f t="shared" si="48"/>
        <v>7246.78086053884</v>
      </c>
    </row>
    <row r="3090" spans="1:8" x14ac:dyDescent="0.25">
      <c r="A3090" s="1" t="s">
        <v>432</v>
      </c>
      <c r="B3090" s="1" t="s">
        <v>6643</v>
      </c>
      <c r="C3090" s="1" t="s">
        <v>6644</v>
      </c>
      <c r="D3090" s="93">
        <v>104.3</v>
      </c>
      <c r="E3090" s="29">
        <v>7349</v>
      </c>
      <c r="F3090" s="26">
        <v>6</v>
      </c>
      <c r="G3090" s="94">
        <v>2.1539999999999999</v>
      </c>
      <c r="H3090" s="95">
        <f t="shared" si="48"/>
        <v>6612.170248884966</v>
      </c>
    </row>
    <row r="3091" spans="1:8" x14ac:dyDescent="0.25">
      <c r="A3091" s="1" t="s">
        <v>435</v>
      </c>
      <c r="B3091" s="1" t="s">
        <v>6645</v>
      </c>
      <c r="C3091" s="1" t="s">
        <v>6646</v>
      </c>
      <c r="D3091" s="93">
        <v>84.5</v>
      </c>
      <c r="E3091" s="29">
        <v>6221</v>
      </c>
      <c r="F3091" s="26">
        <v>4</v>
      </c>
      <c r="G3091" s="94">
        <v>1.585</v>
      </c>
      <c r="H3091" s="95">
        <f t="shared" si="48"/>
        <v>4118.6942053603834</v>
      </c>
    </row>
    <row r="3092" spans="1:8" x14ac:dyDescent="0.25">
      <c r="A3092" s="1" t="s">
        <v>435</v>
      </c>
      <c r="B3092" s="1" t="s">
        <v>6647</v>
      </c>
      <c r="C3092" s="1" t="s">
        <v>6648</v>
      </c>
      <c r="D3092" s="93">
        <v>80</v>
      </c>
      <c r="E3092" s="29">
        <v>6626</v>
      </c>
      <c r="F3092" s="26">
        <v>4</v>
      </c>
      <c r="G3092" s="94">
        <v>1.585</v>
      </c>
      <c r="H3092" s="95">
        <f t="shared" si="48"/>
        <v>4386.8297387426292</v>
      </c>
    </row>
    <row r="3093" spans="1:8" x14ac:dyDescent="0.25">
      <c r="A3093" s="1" t="s">
        <v>435</v>
      </c>
      <c r="B3093" s="1" t="s">
        <v>6649</v>
      </c>
      <c r="C3093" s="1" t="s">
        <v>6650</v>
      </c>
      <c r="D3093" s="93">
        <v>87.1</v>
      </c>
      <c r="E3093" s="29">
        <v>8226</v>
      </c>
      <c r="F3093" s="26">
        <v>5</v>
      </c>
      <c r="G3093" s="94">
        <v>1.8480000000000001</v>
      </c>
      <c r="H3093" s="95">
        <f t="shared" si="48"/>
        <v>6349.8103279497764</v>
      </c>
    </row>
    <row r="3094" spans="1:8" x14ac:dyDescent="0.25">
      <c r="A3094" s="1" t="s">
        <v>435</v>
      </c>
      <c r="B3094" s="1" t="s">
        <v>6651</v>
      </c>
      <c r="C3094" s="1" t="s">
        <v>6652</v>
      </c>
      <c r="D3094" s="93">
        <v>95.2</v>
      </c>
      <c r="E3094" s="29">
        <v>9116</v>
      </c>
      <c r="F3094" s="26">
        <v>5</v>
      </c>
      <c r="G3094" s="94">
        <v>1.8480000000000001</v>
      </c>
      <c r="H3094" s="95">
        <f t="shared" si="48"/>
        <v>7036.818739313173</v>
      </c>
    </row>
    <row r="3095" spans="1:8" x14ac:dyDescent="0.25">
      <c r="A3095" s="1" t="s">
        <v>435</v>
      </c>
      <c r="B3095" s="1" t="s">
        <v>6653</v>
      </c>
      <c r="C3095" s="1" t="s">
        <v>6654</v>
      </c>
      <c r="D3095" s="93">
        <v>159.1</v>
      </c>
      <c r="E3095" s="29">
        <v>7074</v>
      </c>
      <c r="F3095" s="26">
        <v>11</v>
      </c>
      <c r="G3095" s="94">
        <v>4.6420000000000003</v>
      </c>
      <c r="H3095" s="95">
        <f t="shared" si="48"/>
        <v>13716.404132139713</v>
      </c>
    </row>
    <row r="3096" spans="1:8" x14ac:dyDescent="0.25">
      <c r="A3096" s="1" t="s">
        <v>435</v>
      </c>
      <c r="B3096" s="1" t="s">
        <v>6655</v>
      </c>
      <c r="C3096" s="1" t="s">
        <v>6656</v>
      </c>
      <c r="D3096" s="93">
        <v>74.8</v>
      </c>
      <c r="E3096" s="29">
        <v>8001</v>
      </c>
      <c r="F3096" s="26">
        <v>4</v>
      </c>
      <c r="G3096" s="94">
        <v>1.585</v>
      </c>
      <c r="H3096" s="95">
        <f t="shared" si="48"/>
        <v>5297.1664261514907</v>
      </c>
    </row>
    <row r="3097" spans="1:8" x14ac:dyDescent="0.25">
      <c r="A3097" s="1" t="s">
        <v>435</v>
      </c>
      <c r="B3097" s="1" t="s">
        <v>6657</v>
      </c>
      <c r="C3097" s="1" t="s">
        <v>6658</v>
      </c>
      <c r="D3097" s="93">
        <v>107.8</v>
      </c>
      <c r="E3097" s="29">
        <v>8498</v>
      </c>
      <c r="F3097" s="26">
        <v>6</v>
      </c>
      <c r="G3097" s="94">
        <v>2.1539999999999999</v>
      </c>
      <c r="H3097" s="95">
        <f t="shared" si="48"/>
        <v>7645.9685365389087</v>
      </c>
    </row>
    <row r="3098" spans="1:8" x14ac:dyDescent="0.25">
      <c r="A3098" s="1" t="s">
        <v>435</v>
      </c>
      <c r="B3098" s="1" t="s">
        <v>6659</v>
      </c>
      <c r="C3098" s="1" t="s">
        <v>6660</v>
      </c>
      <c r="D3098" s="93">
        <v>130.30000000000001</v>
      </c>
      <c r="E3098" s="29">
        <v>6571</v>
      </c>
      <c r="F3098" s="26">
        <v>8</v>
      </c>
      <c r="G3098" s="94">
        <v>2.9289999999999998</v>
      </c>
      <c r="H3098" s="95">
        <f t="shared" si="48"/>
        <v>8039.3496898929579</v>
      </c>
    </row>
    <row r="3099" spans="1:8" x14ac:dyDescent="0.25">
      <c r="A3099" s="1" t="s">
        <v>435</v>
      </c>
      <c r="B3099" s="1" t="s">
        <v>6661</v>
      </c>
      <c r="C3099" s="1" t="s">
        <v>6662</v>
      </c>
      <c r="D3099" s="93">
        <v>100.5</v>
      </c>
      <c r="E3099" s="29">
        <v>9556</v>
      </c>
      <c r="F3099" s="26">
        <v>6</v>
      </c>
      <c r="G3099" s="94">
        <v>2.1539999999999999</v>
      </c>
      <c r="H3099" s="95">
        <f t="shared" si="48"/>
        <v>8597.8907196005894</v>
      </c>
    </row>
    <row r="3100" spans="1:8" x14ac:dyDescent="0.25">
      <c r="A3100" s="1" t="s">
        <v>435</v>
      </c>
      <c r="B3100" s="1" t="s">
        <v>6663</v>
      </c>
      <c r="C3100" s="1" t="s">
        <v>6664</v>
      </c>
      <c r="D3100" s="93">
        <v>78.8</v>
      </c>
      <c r="E3100" s="29">
        <v>8654</v>
      </c>
      <c r="F3100" s="26">
        <v>4</v>
      </c>
      <c r="G3100" s="94">
        <v>1.585</v>
      </c>
      <c r="H3100" s="95">
        <f t="shared" si="48"/>
        <v>5729.4935947900258</v>
      </c>
    </row>
    <row r="3101" spans="1:8" x14ac:dyDescent="0.25">
      <c r="A3101" s="1" t="s">
        <v>435</v>
      </c>
      <c r="B3101" s="1" t="s">
        <v>6665</v>
      </c>
      <c r="C3101" s="1" t="s">
        <v>6666</v>
      </c>
      <c r="D3101" s="93">
        <v>73</v>
      </c>
      <c r="E3101" s="29">
        <v>6580</v>
      </c>
      <c r="F3101" s="26">
        <v>4</v>
      </c>
      <c r="G3101" s="94">
        <v>1.585</v>
      </c>
      <c r="H3101" s="95">
        <f t="shared" si="48"/>
        <v>4356.3748386547686</v>
      </c>
    </row>
    <row r="3102" spans="1:8" x14ac:dyDescent="0.25">
      <c r="A3102" s="1" t="s">
        <v>435</v>
      </c>
      <c r="B3102" s="1" t="s">
        <v>6667</v>
      </c>
      <c r="C3102" s="1" t="s">
        <v>6668</v>
      </c>
      <c r="D3102" s="93">
        <v>58.2</v>
      </c>
      <c r="E3102" s="29">
        <v>7070</v>
      </c>
      <c r="F3102" s="26">
        <v>2</v>
      </c>
      <c r="G3102" s="94">
        <v>1.1659999999999999</v>
      </c>
      <c r="H3102" s="95">
        <f t="shared" si="48"/>
        <v>3443.4045187530537</v>
      </c>
    </row>
    <row r="3103" spans="1:8" x14ac:dyDescent="0.25">
      <c r="A3103" s="1" t="s">
        <v>435</v>
      </c>
      <c r="B3103" s="1" t="s">
        <v>6669</v>
      </c>
      <c r="C3103" s="1" t="s">
        <v>6670</v>
      </c>
      <c r="D3103" s="93">
        <v>103.2</v>
      </c>
      <c r="E3103" s="29">
        <v>8062</v>
      </c>
      <c r="F3103" s="26">
        <v>6</v>
      </c>
      <c r="G3103" s="94">
        <v>2.1539999999999999</v>
      </c>
      <c r="H3103" s="95">
        <f t="shared" si="48"/>
        <v>7253.6830244265338</v>
      </c>
    </row>
    <row r="3104" spans="1:8" x14ac:dyDescent="0.25">
      <c r="A3104" s="1" t="s">
        <v>435</v>
      </c>
      <c r="B3104" s="1" t="s">
        <v>6671</v>
      </c>
      <c r="C3104" s="1" t="s">
        <v>6672</v>
      </c>
      <c r="D3104" s="93">
        <v>84.4</v>
      </c>
      <c r="E3104" s="29">
        <v>7615</v>
      </c>
      <c r="F3104" s="26">
        <v>4</v>
      </c>
      <c r="G3104" s="94">
        <v>1.585</v>
      </c>
      <c r="H3104" s="95">
        <f t="shared" si="48"/>
        <v>5041.6100906316215</v>
      </c>
    </row>
    <row r="3105" spans="1:8" x14ac:dyDescent="0.25">
      <c r="A3105" s="1" t="s">
        <v>435</v>
      </c>
      <c r="B3105" s="1" t="s">
        <v>6673</v>
      </c>
      <c r="C3105" s="1" t="s">
        <v>6674</v>
      </c>
      <c r="D3105" s="93">
        <v>114.6</v>
      </c>
      <c r="E3105" s="29">
        <v>8979</v>
      </c>
      <c r="F3105" s="26">
        <v>7</v>
      </c>
      <c r="G3105" s="94">
        <v>2.512</v>
      </c>
      <c r="H3105" s="95">
        <f t="shared" si="48"/>
        <v>9421.4486942381845</v>
      </c>
    </row>
    <row r="3106" spans="1:8" x14ac:dyDescent="0.25">
      <c r="A3106" s="1" t="s">
        <v>435</v>
      </c>
      <c r="B3106" s="1" t="s">
        <v>6675</v>
      </c>
      <c r="C3106" s="1" t="s">
        <v>6676</v>
      </c>
      <c r="D3106" s="93">
        <v>116.6</v>
      </c>
      <c r="E3106" s="29">
        <v>9248</v>
      </c>
      <c r="F3106" s="26">
        <v>7</v>
      </c>
      <c r="G3106" s="94">
        <v>2.512</v>
      </c>
      <c r="H3106" s="95">
        <f t="shared" si="48"/>
        <v>9703.7039229663369</v>
      </c>
    </row>
    <row r="3107" spans="1:8" x14ac:dyDescent="0.25">
      <c r="A3107" s="1" t="s">
        <v>435</v>
      </c>
      <c r="B3107" s="1" t="s">
        <v>6677</v>
      </c>
      <c r="C3107" s="1" t="s">
        <v>6678</v>
      </c>
      <c r="D3107" s="93">
        <v>128.19999999999999</v>
      </c>
      <c r="E3107" s="29">
        <v>10542</v>
      </c>
      <c r="F3107" s="26">
        <v>8</v>
      </c>
      <c r="G3107" s="94">
        <v>2.9289999999999998</v>
      </c>
      <c r="H3107" s="95">
        <f t="shared" si="48"/>
        <v>12897.705742025804</v>
      </c>
    </row>
    <row r="3108" spans="1:8" x14ac:dyDescent="0.25">
      <c r="A3108" s="1" t="s">
        <v>435</v>
      </c>
      <c r="B3108" s="1" t="s">
        <v>6679</v>
      </c>
      <c r="C3108" s="1" t="s">
        <v>6680</v>
      </c>
      <c r="D3108" s="93">
        <v>84.9</v>
      </c>
      <c r="E3108" s="29">
        <v>8623</v>
      </c>
      <c r="F3108" s="26">
        <v>4</v>
      </c>
      <c r="G3108" s="94">
        <v>1.585</v>
      </c>
      <c r="H3108" s="95">
        <f t="shared" si="48"/>
        <v>5708.9696403829894</v>
      </c>
    </row>
    <row r="3109" spans="1:8" x14ac:dyDescent="0.25">
      <c r="A3109" s="1" t="s">
        <v>435</v>
      </c>
      <c r="B3109" s="1" t="s">
        <v>6681</v>
      </c>
      <c r="C3109" s="1" t="s">
        <v>6682</v>
      </c>
      <c r="D3109" s="93">
        <v>202.9</v>
      </c>
      <c r="E3109" s="29">
        <v>10106</v>
      </c>
      <c r="F3109" s="26">
        <v>14</v>
      </c>
      <c r="G3109" s="94">
        <v>7.3559999999999999</v>
      </c>
      <c r="H3109" s="95">
        <f t="shared" si="48"/>
        <v>31052.108523356139</v>
      </c>
    </row>
    <row r="3110" spans="1:8" x14ac:dyDescent="0.25">
      <c r="A3110" s="1" t="s">
        <v>435</v>
      </c>
      <c r="B3110" s="1" t="s">
        <v>6683</v>
      </c>
      <c r="C3110" s="1" t="s">
        <v>6684</v>
      </c>
      <c r="D3110" s="93">
        <v>60.1</v>
      </c>
      <c r="E3110" s="29">
        <v>8091</v>
      </c>
      <c r="F3110" s="26">
        <v>2</v>
      </c>
      <c r="G3110" s="94">
        <v>1.1659999999999999</v>
      </c>
      <c r="H3110" s="95">
        <f t="shared" si="48"/>
        <v>3940.6769393537429</v>
      </c>
    </row>
    <row r="3111" spans="1:8" x14ac:dyDescent="0.25">
      <c r="A3111" s="1" t="s">
        <v>435</v>
      </c>
      <c r="B3111" s="1" t="s">
        <v>6685</v>
      </c>
      <c r="C3111" s="1" t="s">
        <v>6686</v>
      </c>
      <c r="D3111" s="93">
        <v>127</v>
      </c>
      <c r="E3111" s="29">
        <v>10402</v>
      </c>
      <c r="F3111" s="26">
        <v>8</v>
      </c>
      <c r="G3111" s="94">
        <v>2.9289999999999998</v>
      </c>
      <c r="H3111" s="95">
        <f t="shared" si="48"/>
        <v>12726.421469223336</v>
      </c>
    </row>
    <row r="3112" spans="1:8" x14ac:dyDescent="0.25">
      <c r="A3112" s="1" t="s">
        <v>438</v>
      </c>
      <c r="B3112" s="1" t="s">
        <v>6687</v>
      </c>
      <c r="C3112" s="1" t="s">
        <v>6688</v>
      </c>
      <c r="D3112" s="93">
        <v>62.7</v>
      </c>
      <c r="E3112" s="29">
        <v>6212</v>
      </c>
      <c r="F3112" s="26">
        <v>3</v>
      </c>
      <c r="G3112" s="94">
        <v>1.359</v>
      </c>
      <c r="H3112" s="95">
        <f t="shared" si="48"/>
        <v>3526.3140264836697</v>
      </c>
    </row>
    <row r="3113" spans="1:8" x14ac:dyDescent="0.25">
      <c r="A3113" s="1" t="s">
        <v>438</v>
      </c>
      <c r="B3113" s="1" t="s">
        <v>6689</v>
      </c>
      <c r="C3113" s="1" t="s">
        <v>6690</v>
      </c>
      <c r="D3113" s="93">
        <v>83.9</v>
      </c>
      <c r="E3113" s="29">
        <v>5649</v>
      </c>
      <c r="F3113" s="26">
        <v>4</v>
      </c>
      <c r="G3113" s="94">
        <v>1.585</v>
      </c>
      <c r="H3113" s="95">
        <f t="shared" si="48"/>
        <v>3739.9941433982963</v>
      </c>
    </row>
    <row r="3114" spans="1:8" x14ac:dyDescent="0.25">
      <c r="A3114" s="1" t="s">
        <v>438</v>
      </c>
      <c r="B3114" s="1" t="s">
        <v>6691</v>
      </c>
      <c r="C3114" s="1" t="s">
        <v>6692</v>
      </c>
      <c r="D3114" s="93">
        <v>57</v>
      </c>
      <c r="E3114" s="29">
        <v>10300</v>
      </c>
      <c r="F3114" s="26">
        <v>2</v>
      </c>
      <c r="G3114" s="94">
        <v>1.1659999999999999</v>
      </c>
      <c r="H3114" s="95">
        <f t="shared" si="48"/>
        <v>5016.5582097816769</v>
      </c>
    </row>
    <row r="3115" spans="1:8" x14ac:dyDescent="0.25">
      <c r="A3115" s="1" t="s">
        <v>438</v>
      </c>
      <c r="B3115" s="1" t="s">
        <v>6693</v>
      </c>
      <c r="C3115" s="1" t="s">
        <v>6694</v>
      </c>
      <c r="D3115" s="93">
        <v>83.4</v>
      </c>
      <c r="E3115" s="29">
        <v>6755</v>
      </c>
      <c r="F3115" s="26">
        <v>4</v>
      </c>
      <c r="G3115" s="94">
        <v>1.585</v>
      </c>
      <c r="H3115" s="95">
        <f t="shared" si="48"/>
        <v>4472.2358715977152</v>
      </c>
    </row>
    <row r="3116" spans="1:8" x14ac:dyDescent="0.25">
      <c r="A3116" s="1" t="s">
        <v>438</v>
      </c>
      <c r="B3116" s="1" t="s">
        <v>6695</v>
      </c>
      <c r="C3116" s="1" t="s">
        <v>6696</v>
      </c>
      <c r="D3116" s="93">
        <v>61.2</v>
      </c>
      <c r="E3116" s="29">
        <v>7258</v>
      </c>
      <c r="F3116" s="26">
        <v>3</v>
      </c>
      <c r="G3116" s="94">
        <v>1.359</v>
      </c>
      <c r="H3116" s="95">
        <f t="shared" si="48"/>
        <v>4120.0880882515248</v>
      </c>
    </row>
    <row r="3117" spans="1:8" x14ac:dyDescent="0.25">
      <c r="A3117" s="1" t="s">
        <v>438</v>
      </c>
      <c r="B3117" s="1" t="s">
        <v>6697</v>
      </c>
      <c r="C3117" s="1" t="s">
        <v>6698</v>
      </c>
      <c r="D3117" s="93">
        <v>76.8</v>
      </c>
      <c r="E3117" s="29">
        <v>9218</v>
      </c>
      <c r="F3117" s="26">
        <v>4</v>
      </c>
      <c r="G3117" s="94">
        <v>1.585</v>
      </c>
      <c r="H3117" s="95">
        <f t="shared" si="48"/>
        <v>6102.8971523890068</v>
      </c>
    </row>
    <row r="3118" spans="1:8" x14ac:dyDescent="0.25">
      <c r="A3118" s="1" t="s">
        <v>438</v>
      </c>
      <c r="B3118" s="1" t="s">
        <v>6699</v>
      </c>
      <c r="C3118" s="1" t="s">
        <v>6700</v>
      </c>
      <c r="D3118" s="93">
        <v>98.6</v>
      </c>
      <c r="E3118" s="29">
        <v>9986</v>
      </c>
      <c r="F3118" s="26">
        <v>6</v>
      </c>
      <c r="G3118" s="94">
        <v>2.1539999999999999</v>
      </c>
      <c r="H3118" s="95">
        <f t="shared" si="48"/>
        <v>8984.7778072343554</v>
      </c>
    </row>
    <row r="3119" spans="1:8" x14ac:dyDescent="0.25">
      <c r="A3119" s="1" t="s">
        <v>438</v>
      </c>
      <c r="B3119" s="1" t="s">
        <v>6701</v>
      </c>
      <c r="C3119" s="1" t="s">
        <v>6702</v>
      </c>
      <c r="D3119" s="93">
        <v>126.7</v>
      </c>
      <c r="E3119" s="29">
        <v>10625</v>
      </c>
      <c r="F3119" s="26">
        <v>8</v>
      </c>
      <c r="G3119" s="94">
        <v>2.9289999999999998</v>
      </c>
      <c r="H3119" s="95">
        <f t="shared" si="48"/>
        <v>12999.252846615838</v>
      </c>
    </row>
    <row r="3120" spans="1:8" x14ac:dyDescent="0.25">
      <c r="A3120" s="1" t="s">
        <v>438</v>
      </c>
      <c r="B3120" s="1" t="s">
        <v>6703</v>
      </c>
      <c r="C3120" s="1" t="s">
        <v>6704</v>
      </c>
      <c r="D3120" s="93">
        <v>105.8</v>
      </c>
      <c r="E3120" s="29">
        <v>6325</v>
      </c>
      <c r="F3120" s="26">
        <v>6</v>
      </c>
      <c r="G3120" s="94">
        <v>2.1539999999999999</v>
      </c>
      <c r="H3120" s="95">
        <f t="shared" si="48"/>
        <v>5690.8391378687456</v>
      </c>
    </row>
    <row r="3121" spans="1:8" x14ac:dyDescent="0.25">
      <c r="A3121" s="1" t="s">
        <v>438</v>
      </c>
      <c r="B3121" s="1" t="s">
        <v>6705</v>
      </c>
      <c r="C3121" s="1" t="s">
        <v>6706</v>
      </c>
      <c r="D3121" s="93">
        <v>90.2</v>
      </c>
      <c r="E3121" s="29">
        <v>7444</v>
      </c>
      <c r="F3121" s="26">
        <v>5</v>
      </c>
      <c r="G3121" s="94">
        <v>1.8480000000000001</v>
      </c>
      <c r="H3121" s="95">
        <f t="shared" si="48"/>
        <v>5746.1692294259828</v>
      </c>
    </row>
    <row r="3122" spans="1:8" x14ac:dyDescent="0.25">
      <c r="A3122" s="1" t="s">
        <v>438</v>
      </c>
      <c r="B3122" s="1" t="s">
        <v>6707</v>
      </c>
      <c r="C3122" s="1" t="s">
        <v>6708</v>
      </c>
      <c r="D3122" s="93">
        <v>81.3</v>
      </c>
      <c r="E3122" s="29">
        <v>8688</v>
      </c>
      <c r="F3122" s="26">
        <v>4</v>
      </c>
      <c r="G3122" s="94">
        <v>1.585</v>
      </c>
      <c r="H3122" s="95">
        <f t="shared" si="48"/>
        <v>5752.0037383332265</v>
      </c>
    </row>
    <row r="3123" spans="1:8" x14ac:dyDescent="0.25">
      <c r="A3123" s="1" t="s">
        <v>438</v>
      </c>
      <c r="B3123" s="1" t="s">
        <v>6709</v>
      </c>
      <c r="C3123" s="1" t="s">
        <v>6710</v>
      </c>
      <c r="D3123" s="93">
        <v>76.3</v>
      </c>
      <c r="E3123" s="29">
        <v>8249</v>
      </c>
      <c r="F3123" s="26">
        <v>4</v>
      </c>
      <c r="G3123" s="94">
        <v>1.585</v>
      </c>
      <c r="H3123" s="95">
        <f t="shared" si="48"/>
        <v>5461.3580614077791</v>
      </c>
    </row>
    <row r="3124" spans="1:8" x14ac:dyDescent="0.25">
      <c r="A3124" s="1" t="s">
        <v>438</v>
      </c>
      <c r="B3124" s="1" t="s">
        <v>6711</v>
      </c>
      <c r="C3124" s="1" t="s">
        <v>6712</v>
      </c>
      <c r="D3124" s="93">
        <v>93.8</v>
      </c>
      <c r="E3124" s="29">
        <v>9718</v>
      </c>
      <c r="F3124" s="26">
        <v>5</v>
      </c>
      <c r="G3124" s="94">
        <v>1.8480000000000001</v>
      </c>
      <c r="H3124" s="95">
        <f t="shared" si="48"/>
        <v>7501.5143164376277</v>
      </c>
    </row>
    <row r="3125" spans="1:8" x14ac:dyDescent="0.25">
      <c r="A3125" s="1" t="s">
        <v>438</v>
      </c>
      <c r="B3125" s="1" t="s">
        <v>6713</v>
      </c>
      <c r="C3125" s="1" t="s">
        <v>6714</v>
      </c>
      <c r="D3125" s="93">
        <v>91.9</v>
      </c>
      <c r="E3125" s="29">
        <v>7291</v>
      </c>
      <c r="F3125" s="26">
        <v>5</v>
      </c>
      <c r="G3125" s="94">
        <v>1.8480000000000001</v>
      </c>
      <c r="H3125" s="95">
        <f t="shared" si="48"/>
        <v>5628.0655362365442</v>
      </c>
    </row>
    <row r="3126" spans="1:8" x14ac:dyDescent="0.25">
      <c r="A3126" s="1" t="s">
        <v>438</v>
      </c>
      <c r="B3126" s="1" t="s">
        <v>6715</v>
      </c>
      <c r="C3126" s="1" t="s">
        <v>6716</v>
      </c>
      <c r="D3126" s="93">
        <v>128.69999999999999</v>
      </c>
      <c r="E3126" s="29">
        <v>10800</v>
      </c>
      <c r="F3126" s="26">
        <v>8</v>
      </c>
      <c r="G3126" s="94">
        <v>2.9289999999999998</v>
      </c>
      <c r="H3126" s="95">
        <f t="shared" si="48"/>
        <v>13213.358187618922</v>
      </c>
    </row>
    <row r="3127" spans="1:8" x14ac:dyDescent="0.25">
      <c r="A3127" s="1" t="s">
        <v>438</v>
      </c>
      <c r="B3127" s="1" t="s">
        <v>6717</v>
      </c>
      <c r="C3127" s="1" t="s">
        <v>6718</v>
      </c>
      <c r="D3127" s="93">
        <v>104.6</v>
      </c>
      <c r="E3127" s="29">
        <v>6192</v>
      </c>
      <c r="F3127" s="26">
        <v>6</v>
      </c>
      <c r="G3127" s="94">
        <v>2.1539999999999999</v>
      </c>
      <c r="H3127" s="95">
        <f t="shared" si="48"/>
        <v>5571.1740619262091</v>
      </c>
    </row>
    <row r="3128" spans="1:8" x14ac:dyDescent="0.25">
      <c r="A3128" s="1" t="s">
        <v>438</v>
      </c>
      <c r="B3128" s="1" t="s">
        <v>6719</v>
      </c>
      <c r="C3128" s="1" t="s">
        <v>6720</v>
      </c>
      <c r="D3128" s="93">
        <v>60.7</v>
      </c>
      <c r="E3128" s="29">
        <v>9242</v>
      </c>
      <c r="F3128" s="26">
        <v>2</v>
      </c>
      <c r="G3128" s="94">
        <v>1.1659999999999999</v>
      </c>
      <c r="H3128" s="95">
        <f t="shared" si="48"/>
        <v>4501.2651431846853</v>
      </c>
    </row>
    <row r="3129" spans="1:8" x14ac:dyDescent="0.25">
      <c r="A3129" s="1" t="s">
        <v>438</v>
      </c>
      <c r="B3129" s="1" t="s">
        <v>6721</v>
      </c>
      <c r="C3129" s="1" t="s">
        <v>6722</v>
      </c>
      <c r="D3129" s="93">
        <v>78.900000000000006</v>
      </c>
      <c r="E3129" s="29">
        <v>8663</v>
      </c>
      <c r="F3129" s="26">
        <v>4</v>
      </c>
      <c r="G3129" s="94">
        <v>1.585</v>
      </c>
      <c r="H3129" s="95">
        <f t="shared" si="48"/>
        <v>5735.4521621985205</v>
      </c>
    </row>
    <row r="3130" spans="1:8" x14ac:dyDescent="0.25">
      <c r="A3130" s="1" t="s">
        <v>441</v>
      </c>
      <c r="B3130" s="1" t="s">
        <v>6723</v>
      </c>
      <c r="C3130" s="1" t="s">
        <v>6724</v>
      </c>
      <c r="D3130" s="93">
        <v>84.1</v>
      </c>
      <c r="E3130" s="29">
        <v>8246</v>
      </c>
      <c r="F3130" s="26">
        <v>4</v>
      </c>
      <c r="G3130" s="94">
        <v>1.585</v>
      </c>
      <c r="H3130" s="95">
        <f t="shared" si="48"/>
        <v>5459.3718722716148</v>
      </c>
    </row>
    <row r="3131" spans="1:8" x14ac:dyDescent="0.25">
      <c r="A3131" s="1" t="s">
        <v>441</v>
      </c>
      <c r="B3131" s="1" t="s">
        <v>6725</v>
      </c>
      <c r="C3131" s="1" t="s">
        <v>6726</v>
      </c>
      <c r="D3131" s="93">
        <v>131.80000000000001</v>
      </c>
      <c r="E3131" s="29">
        <v>6400</v>
      </c>
      <c r="F3131" s="26">
        <v>8</v>
      </c>
      <c r="G3131" s="94">
        <v>2.9289999999999998</v>
      </c>
      <c r="H3131" s="95">
        <f t="shared" si="48"/>
        <v>7830.1381852556578</v>
      </c>
    </row>
    <row r="3132" spans="1:8" x14ac:dyDescent="0.25">
      <c r="A3132" s="1" t="s">
        <v>441</v>
      </c>
      <c r="B3132" s="1" t="s">
        <v>6727</v>
      </c>
      <c r="C3132" s="1" t="s">
        <v>6728</v>
      </c>
      <c r="D3132" s="93">
        <v>73.099999999999994</v>
      </c>
      <c r="E3132" s="29">
        <v>6952</v>
      </c>
      <c r="F3132" s="26">
        <v>4</v>
      </c>
      <c r="G3132" s="94">
        <v>1.585</v>
      </c>
      <c r="H3132" s="95">
        <f t="shared" si="48"/>
        <v>4602.6622915392036</v>
      </c>
    </row>
    <row r="3133" spans="1:8" x14ac:dyDescent="0.25">
      <c r="A3133" s="1" t="s">
        <v>441</v>
      </c>
      <c r="B3133" s="1" t="s">
        <v>6729</v>
      </c>
      <c r="C3133" s="1" t="s">
        <v>6730</v>
      </c>
      <c r="D3133" s="93">
        <v>94</v>
      </c>
      <c r="E3133" s="29">
        <v>8999</v>
      </c>
      <c r="F3133" s="26">
        <v>5</v>
      </c>
      <c r="G3133" s="94">
        <v>1.8480000000000001</v>
      </c>
      <c r="H3133" s="95">
        <f t="shared" si="48"/>
        <v>6946.5041504036026</v>
      </c>
    </row>
    <row r="3134" spans="1:8" x14ac:dyDescent="0.25">
      <c r="A3134" s="1" t="s">
        <v>441</v>
      </c>
      <c r="B3134" s="1" t="s">
        <v>6731</v>
      </c>
      <c r="C3134" s="1" t="s">
        <v>6732</v>
      </c>
      <c r="D3134" s="93">
        <v>111</v>
      </c>
      <c r="E3134" s="29">
        <v>6588</v>
      </c>
      <c r="F3134" s="26">
        <v>7</v>
      </c>
      <c r="G3134" s="94">
        <v>2.512</v>
      </c>
      <c r="H3134" s="95">
        <f t="shared" si="48"/>
        <v>6912.6299139816419</v>
      </c>
    </row>
    <row r="3135" spans="1:8" x14ac:dyDescent="0.25">
      <c r="A3135" s="1" t="s">
        <v>441</v>
      </c>
      <c r="B3135" s="1" t="s">
        <v>6733</v>
      </c>
      <c r="C3135" s="1" t="s">
        <v>6734</v>
      </c>
      <c r="D3135" s="93">
        <v>154</v>
      </c>
      <c r="E3135" s="29">
        <v>6599</v>
      </c>
      <c r="F3135" s="26">
        <v>10</v>
      </c>
      <c r="G3135" s="94">
        <v>3.9809999999999999</v>
      </c>
      <c r="H3135" s="95">
        <f t="shared" si="48"/>
        <v>10973.379192034548</v>
      </c>
    </row>
    <row r="3136" spans="1:8" x14ac:dyDescent="0.25">
      <c r="A3136" s="1" t="s">
        <v>441</v>
      </c>
      <c r="B3136" s="1" t="s">
        <v>6735</v>
      </c>
      <c r="C3136" s="1" t="s">
        <v>6736</v>
      </c>
      <c r="D3136" s="93">
        <v>82.9</v>
      </c>
      <c r="E3136" s="29">
        <v>6689</v>
      </c>
      <c r="F3136" s="26">
        <v>4</v>
      </c>
      <c r="G3136" s="94">
        <v>1.585</v>
      </c>
      <c r="H3136" s="95">
        <f t="shared" si="48"/>
        <v>4428.5397106020901</v>
      </c>
    </row>
    <row r="3137" spans="1:8" x14ac:dyDescent="0.25">
      <c r="A3137" s="1" t="s">
        <v>441</v>
      </c>
      <c r="B3137" s="1" t="s">
        <v>6737</v>
      </c>
      <c r="C3137" s="1" t="s">
        <v>6738</v>
      </c>
      <c r="D3137" s="93">
        <v>87.1</v>
      </c>
      <c r="E3137" s="29">
        <v>10300</v>
      </c>
      <c r="F3137" s="26">
        <v>5</v>
      </c>
      <c r="G3137" s="94">
        <v>1.8480000000000001</v>
      </c>
      <c r="H3137" s="95">
        <f t="shared" si="48"/>
        <v>7950.771502295489</v>
      </c>
    </row>
    <row r="3138" spans="1:8" x14ac:dyDescent="0.25">
      <c r="A3138" s="1" t="s">
        <v>441</v>
      </c>
      <c r="B3138" s="1" t="s">
        <v>6739</v>
      </c>
      <c r="C3138" s="1" t="s">
        <v>6740</v>
      </c>
      <c r="D3138" s="93">
        <v>146.19999999999999</v>
      </c>
      <c r="E3138" s="29">
        <v>6542</v>
      </c>
      <c r="F3138" s="26">
        <v>10</v>
      </c>
      <c r="G3138" s="94">
        <v>3.9809999999999999</v>
      </c>
      <c r="H3138" s="95">
        <f t="shared" si="48"/>
        <v>10878.594737731475</v>
      </c>
    </row>
    <row r="3139" spans="1:8" x14ac:dyDescent="0.25">
      <c r="A3139" s="1" t="s">
        <v>441</v>
      </c>
      <c r="B3139" s="1" t="s">
        <v>6741</v>
      </c>
      <c r="C3139" s="1" t="s">
        <v>6742</v>
      </c>
      <c r="D3139" s="93">
        <v>67.099999999999994</v>
      </c>
      <c r="E3139" s="29">
        <v>6244</v>
      </c>
      <c r="F3139" s="26">
        <v>3</v>
      </c>
      <c r="G3139" s="94">
        <v>1.359</v>
      </c>
      <c r="H3139" s="95">
        <f t="shared" si="48"/>
        <v>3544.4791985454012</v>
      </c>
    </row>
    <row r="3140" spans="1:8" x14ac:dyDescent="0.25">
      <c r="A3140" s="1" t="s">
        <v>441</v>
      </c>
      <c r="B3140" s="1" t="s">
        <v>6743</v>
      </c>
      <c r="C3140" s="1" t="s">
        <v>6744</v>
      </c>
      <c r="D3140" s="93">
        <v>94.3</v>
      </c>
      <c r="E3140" s="29">
        <v>9900</v>
      </c>
      <c r="F3140" s="26">
        <v>5</v>
      </c>
      <c r="G3140" s="94">
        <v>1.8480000000000001</v>
      </c>
      <c r="H3140" s="95">
        <f t="shared" si="48"/>
        <v>7642.0036769636254</v>
      </c>
    </row>
    <row r="3141" spans="1:8" x14ac:dyDescent="0.25">
      <c r="A3141" s="1" t="s">
        <v>441</v>
      </c>
      <c r="B3141" s="1" t="s">
        <v>6745</v>
      </c>
      <c r="C3141" s="1" t="s">
        <v>6746</v>
      </c>
      <c r="D3141" s="93">
        <v>65.5</v>
      </c>
      <c r="E3141" s="29">
        <v>8825</v>
      </c>
      <c r="F3141" s="26">
        <v>3</v>
      </c>
      <c r="G3141" s="94">
        <v>1.359</v>
      </c>
      <c r="H3141" s="95">
        <f t="shared" si="48"/>
        <v>5009.6138576494495</v>
      </c>
    </row>
    <row r="3142" spans="1:8" x14ac:dyDescent="0.25">
      <c r="A3142" s="1" t="s">
        <v>441</v>
      </c>
      <c r="B3142" s="1" t="s">
        <v>6747</v>
      </c>
      <c r="C3142" s="1" t="s">
        <v>6748</v>
      </c>
      <c r="D3142" s="93">
        <v>91.5</v>
      </c>
      <c r="E3142" s="29">
        <v>6032</v>
      </c>
      <c r="F3142" s="26">
        <v>5</v>
      </c>
      <c r="G3142" s="94">
        <v>1.8480000000000001</v>
      </c>
      <c r="H3142" s="95">
        <f t="shared" ref="H3142:H3205" si="49">E3142*G3142*$E$6797/SUMPRODUCT($E$5:$E$6795,$G$5:$G$6795)</f>
        <v>4656.2188060045037</v>
      </c>
    </row>
    <row r="3143" spans="1:8" x14ac:dyDescent="0.25">
      <c r="A3143" s="1" t="s">
        <v>441</v>
      </c>
      <c r="B3143" s="1" t="s">
        <v>6749</v>
      </c>
      <c r="C3143" s="1" t="s">
        <v>6750</v>
      </c>
      <c r="D3143" s="93">
        <v>128.5</v>
      </c>
      <c r="E3143" s="29">
        <v>8820</v>
      </c>
      <c r="F3143" s="26">
        <v>8</v>
      </c>
      <c r="G3143" s="94">
        <v>2.9289999999999998</v>
      </c>
      <c r="H3143" s="95">
        <f t="shared" si="49"/>
        <v>10790.909186555453</v>
      </c>
    </row>
    <row r="3144" spans="1:8" x14ac:dyDescent="0.25">
      <c r="A3144" s="1" t="s">
        <v>441</v>
      </c>
      <c r="B3144" s="1" t="s">
        <v>6751</v>
      </c>
      <c r="C3144" s="1" t="s">
        <v>6752</v>
      </c>
      <c r="D3144" s="93">
        <v>177.6</v>
      </c>
      <c r="E3144" s="29">
        <v>6473</v>
      </c>
      <c r="F3144" s="26">
        <v>12</v>
      </c>
      <c r="G3144" s="94">
        <v>5.4119999999999999</v>
      </c>
      <c r="H3144" s="95">
        <f t="shared" si="49"/>
        <v>14633.003476482014</v>
      </c>
    </row>
    <row r="3145" spans="1:8" x14ac:dyDescent="0.25">
      <c r="A3145" s="1" t="s">
        <v>441</v>
      </c>
      <c r="B3145" s="1" t="s">
        <v>6753</v>
      </c>
      <c r="C3145" s="1" t="s">
        <v>6754</v>
      </c>
      <c r="D3145" s="93">
        <v>71.3</v>
      </c>
      <c r="E3145" s="29">
        <v>6729</v>
      </c>
      <c r="F3145" s="26">
        <v>3</v>
      </c>
      <c r="G3145" s="94">
        <v>1.359</v>
      </c>
      <c r="H3145" s="95">
        <f t="shared" si="49"/>
        <v>3819.7950876060227</v>
      </c>
    </row>
    <row r="3146" spans="1:8" x14ac:dyDescent="0.25">
      <c r="A3146" s="1" t="s">
        <v>441</v>
      </c>
      <c r="B3146" s="1" t="s">
        <v>6755</v>
      </c>
      <c r="C3146" s="1" t="s">
        <v>6756</v>
      </c>
      <c r="D3146" s="93">
        <v>85.6</v>
      </c>
      <c r="E3146" s="29">
        <v>5620</v>
      </c>
      <c r="F3146" s="26">
        <v>5</v>
      </c>
      <c r="G3146" s="94">
        <v>1.8480000000000001</v>
      </c>
      <c r="H3146" s="95">
        <f t="shared" si="49"/>
        <v>4338.187945912684</v>
      </c>
    </row>
    <row r="3147" spans="1:8" x14ac:dyDescent="0.25">
      <c r="A3147" s="1" t="s">
        <v>441</v>
      </c>
      <c r="B3147" s="1" t="s">
        <v>6757</v>
      </c>
      <c r="C3147" s="1" t="s">
        <v>6758</v>
      </c>
      <c r="D3147" s="93">
        <v>136.80000000000001</v>
      </c>
      <c r="E3147" s="29">
        <v>7383</v>
      </c>
      <c r="F3147" s="26">
        <v>9</v>
      </c>
      <c r="G3147" s="94">
        <v>3.415</v>
      </c>
      <c r="H3147" s="95">
        <f t="shared" si="49"/>
        <v>10531.58305987809</v>
      </c>
    </row>
    <row r="3148" spans="1:8" x14ac:dyDescent="0.25">
      <c r="A3148" s="1" t="s">
        <v>441</v>
      </c>
      <c r="B3148" s="1" t="s">
        <v>6759</v>
      </c>
      <c r="C3148" s="1" t="s">
        <v>6760</v>
      </c>
      <c r="D3148" s="93">
        <v>126.8</v>
      </c>
      <c r="E3148" s="29">
        <v>8556</v>
      </c>
      <c r="F3148" s="26">
        <v>8</v>
      </c>
      <c r="G3148" s="94">
        <v>2.9289999999999998</v>
      </c>
      <c r="H3148" s="95">
        <f t="shared" si="49"/>
        <v>10467.915986413658</v>
      </c>
    </row>
    <row r="3149" spans="1:8" x14ac:dyDescent="0.25">
      <c r="A3149" s="1" t="s">
        <v>441</v>
      </c>
      <c r="B3149" s="1" t="s">
        <v>6761</v>
      </c>
      <c r="C3149" s="1" t="s">
        <v>6762</v>
      </c>
      <c r="D3149" s="93">
        <v>101.8</v>
      </c>
      <c r="E3149" s="29">
        <v>8248</v>
      </c>
      <c r="F3149" s="26">
        <v>6</v>
      </c>
      <c r="G3149" s="94">
        <v>2.1539999999999999</v>
      </c>
      <c r="H3149" s="95">
        <f t="shared" si="49"/>
        <v>7421.034183263464</v>
      </c>
    </row>
    <row r="3150" spans="1:8" x14ac:dyDescent="0.25">
      <c r="A3150" s="1" t="s">
        <v>441</v>
      </c>
      <c r="B3150" s="1" t="s">
        <v>6763</v>
      </c>
      <c r="C3150" s="1" t="s">
        <v>6764</v>
      </c>
      <c r="D3150" s="93">
        <v>116.2</v>
      </c>
      <c r="E3150" s="29">
        <v>8882</v>
      </c>
      <c r="F3150" s="26">
        <v>7</v>
      </c>
      <c r="G3150" s="94">
        <v>2.512</v>
      </c>
      <c r="H3150" s="95">
        <f t="shared" si="49"/>
        <v>9319.6689277451333</v>
      </c>
    </row>
    <row r="3151" spans="1:8" x14ac:dyDescent="0.25">
      <c r="A3151" s="1" t="s">
        <v>441</v>
      </c>
      <c r="B3151" s="1" t="s">
        <v>6765</v>
      </c>
      <c r="C3151" s="1" t="s">
        <v>6766</v>
      </c>
      <c r="D3151" s="93">
        <v>101.2</v>
      </c>
      <c r="E3151" s="29">
        <v>8641</v>
      </c>
      <c r="F3151" s="26">
        <v>6</v>
      </c>
      <c r="G3151" s="94">
        <v>2.1539999999999999</v>
      </c>
      <c r="H3151" s="95">
        <f t="shared" si="49"/>
        <v>7774.6309866124629</v>
      </c>
    </row>
    <row r="3152" spans="1:8" x14ac:dyDescent="0.25">
      <c r="A3152" s="1" t="s">
        <v>441</v>
      </c>
      <c r="B3152" s="1" t="s">
        <v>6767</v>
      </c>
      <c r="C3152" s="1" t="s">
        <v>6768</v>
      </c>
      <c r="D3152" s="93">
        <v>82</v>
      </c>
      <c r="E3152" s="29">
        <v>7757</v>
      </c>
      <c r="F3152" s="26">
        <v>4</v>
      </c>
      <c r="G3152" s="94">
        <v>1.585</v>
      </c>
      <c r="H3152" s="95">
        <f t="shared" si="49"/>
        <v>5135.6230430767546</v>
      </c>
    </row>
    <row r="3153" spans="1:8" x14ac:dyDescent="0.25">
      <c r="A3153" s="1" t="s">
        <v>441</v>
      </c>
      <c r="B3153" s="1" t="s">
        <v>6769</v>
      </c>
      <c r="C3153" s="1" t="s">
        <v>6770</v>
      </c>
      <c r="D3153" s="93">
        <v>90.4</v>
      </c>
      <c r="E3153" s="29">
        <v>10405</v>
      </c>
      <c r="F3153" s="26">
        <v>5</v>
      </c>
      <c r="G3153" s="94">
        <v>1.8480000000000001</v>
      </c>
      <c r="H3153" s="95">
        <f t="shared" si="49"/>
        <v>8031.8230564451042</v>
      </c>
    </row>
    <row r="3154" spans="1:8" x14ac:dyDescent="0.25">
      <c r="A3154" s="1" t="s">
        <v>228</v>
      </c>
      <c r="B3154" s="1" t="s">
        <v>6771</v>
      </c>
      <c r="C3154" s="1" t="s">
        <v>6772</v>
      </c>
      <c r="D3154" s="93">
        <v>63.9</v>
      </c>
      <c r="E3154" s="29">
        <v>6179</v>
      </c>
      <c r="F3154" s="26">
        <v>3</v>
      </c>
      <c r="G3154" s="94">
        <v>1.359</v>
      </c>
      <c r="H3154" s="95">
        <f t="shared" si="49"/>
        <v>3507.581192795009</v>
      </c>
    </row>
    <row r="3155" spans="1:8" x14ac:dyDescent="0.25">
      <c r="A3155" s="1" t="s">
        <v>228</v>
      </c>
      <c r="B3155" s="1" t="s">
        <v>6773</v>
      </c>
      <c r="C3155" s="1" t="s">
        <v>6774</v>
      </c>
      <c r="D3155" s="93">
        <v>87.1</v>
      </c>
      <c r="E3155" s="29">
        <v>5915</v>
      </c>
      <c r="F3155" s="26">
        <v>5</v>
      </c>
      <c r="G3155" s="94">
        <v>1.8480000000000001</v>
      </c>
      <c r="H3155" s="95">
        <f t="shared" si="49"/>
        <v>4565.9042170949342</v>
      </c>
    </row>
    <row r="3156" spans="1:8" x14ac:dyDescent="0.25">
      <c r="A3156" s="1" t="s">
        <v>228</v>
      </c>
      <c r="B3156" s="1" t="s">
        <v>6775</v>
      </c>
      <c r="C3156" s="1" t="s">
        <v>6776</v>
      </c>
      <c r="D3156" s="93">
        <v>70.3</v>
      </c>
      <c r="E3156" s="29">
        <v>7895</v>
      </c>
      <c r="F3156" s="26">
        <v>3</v>
      </c>
      <c r="G3156" s="94">
        <v>1.359</v>
      </c>
      <c r="H3156" s="95">
        <f t="shared" si="49"/>
        <v>4481.688544605372</v>
      </c>
    </row>
    <row r="3157" spans="1:8" x14ac:dyDescent="0.25">
      <c r="A3157" s="1" t="s">
        <v>228</v>
      </c>
      <c r="B3157" s="1" t="s">
        <v>6777</v>
      </c>
      <c r="C3157" s="1" t="s">
        <v>6778</v>
      </c>
      <c r="D3157" s="93">
        <v>75.5</v>
      </c>
      <c r="E3157" s="29">
        <v>6780</v>
      </c>
      <c r="F3157" s="26">
        <v>4</v>
      </c>
      <c r="G3157" s="94">
        <v>1.585</v>
      </c>
      <c r="H3157" s="95">
        <f t="shared" si="49"/>
        <v>4488.7874477324212</v>
      </c>
    </row>
    <row r="3158" spans="1:8" x14ac:dyDescent="0.25">
      <c r="A3158" s="1" t="s">
        <v>228</v>
      </c>
      <c r="B3158" s="1" t="s">
        <v>6779</v>
      </c>
      <c r="C3158" s="1" t="s">
        <v>6780</v>
      </c>
      <c r="D3158" s="93">
        <v>99.4</v>
      </c>
      <c r="E3158" s="29">
        <v>6222</v>
      </c>
      <c r="F3158" s="26">
        <v>6</v>
      </c>
      <c r="G3158" s="94">
        <v>2.1539999999999999</v>
      </c>
      <c r="H3158" s="95">
        <f t="shared" si="49"/>
        <v>5598.1661843192624</v>
      </c>
    </row>
    <row r="3159" spans="1:8" x14ac:dyDescent="0.25">
      <c r="A3159" s="1" t="s">
        <v>228</v>
      </c>
      <c r="B3159" s="1" t="s">
        <v>6781</v>
      </c>
      <c r="C3159" s="1" t="s">
        <v>6782</v>
      </c>
      <c r="D3159" s="93">
        <v>89.7</v>
      </c>
      <c r="E3159" s="29">
        <v>7861</v>
      </c>
      <c r="F3159" s="26">
        <v>5</v>
      </c>
      <c r="G3159" s="94">
        <v>1.8480000000000001</v>
      </c>
      <c r="H3159" s="95">
        <f t="shared" si="49"/>
        <v>6068.0596873344502</v>
      </c>
    </row>
    <row r="3160" spans="1:8" x14ac:dyDescent="0.25">
      <c r="A3160" s="1" t="s">
        <v>228</v>
      </c>
      <c r="B3160" s="1" t="s">
        <v>6783</v>
      </c>
      <c r="C3160" s="1" t="s">
        <v>6784</v>
      </c>
      <c r="D3160" s="93">
        <v>160.5</v>
      </c>
      <c r="E3160" s="29">
        <v>9830</v>
      </c>
      <c r="F3160" s="26">
        <v>11</v>
      </c>
      <c r="G3160" s="94">
        <v>4.6420000000000003</v>
      </c>
      <c r="H3160" s="95">
        <f t="shared" si="49"/>
        <v>19060.256236773163</v>
      </c>
    </row>
    <row r="3161" spans="1:8" x14ac:dyDescent="0.25">
      <c r="A3161" s="1" t="s">
        <v>228</v>
      </c>
      <c r="B3161" s="1" t="s">
        <v>6785</v>
      </c>
      <c r="C3161" s="1" t="s">
        <v>6786</v>
      </c>
      <c r="D3161" s="93">
        <v>123.4</v>
      </c>
      <c r="E3161" s="29">
        <v>9003</v>
      </c>
      <c r="F3161" s="26">
        <v>8</v>
      </c>
      <c r="G3161" s="94">
        <v>2.9289999999999998</v>
      </c>
      <c r="H3161" s="95">
        <f t="shared" si="49"/>
        <v>11014.802200290107</v>
      </c>
    </row>
    <row r="3162" spans="1:8" x14ac:dyDescent="0.25">
      <c r="A3162" s="1" t="s">
        <v>228</v>
      </c>
      <c r="B3162" s="1" t="s">
        <v>6787</v>
      </c>
      <c r="C3162" s="1" t="s">
        <v>6788</v>
      </c>
      <c r="D3162" s="93">
        <v>156</v>
      </c>
      <c r="E3162" s="29">
        <v>7726</v>
      </c>
      <c r="F3162" s="26">
        <v>10</v>
      </c>
      <c r="G3162" s="94">
        <v>3.9809999999999999</v>
      </c>
      <c r="H3162" s="95">
        <f t="shared" si="49"/>
        <v>12847.450770974225</v>
      </c>
    </row>
    <row r="3163" spans="1:8" x14ac:dyDescent="0.25">
      <c r="A3163" s="1" t="s">
        <v>228</v>
      </c>
      <c r="B3163" s="1" t="s">
        <v>6789</v>
      </c>
      <c r="C3163" s="1" t="s">
        <v>6790</v>
      </c>
      <c r="D3163" s="93">
        <v>140</v>
      </c>
      <c r="E3163" s="29">
        <v>9361</v>
      </c>
      <c r="F3163" s="26">
        <v>9</v>
      </c>
      <c r="G3163" s="94">
        <v>3.415</v>
      </c>
      <c r="H3163" s="95">
        <f t="shared" si="49"/>
        <v>13353.128677166302</v>
      </c>
    </row>
    <row r="3164" spans="1:8" x14ac:dyDescent="0.25">
      <c r="A3164" s="1" t="s">
        <v>228</v>
      </c>
      <c r="B3164" s="1" t="s">
        <v>6791</v>
      </c>
      <c r="C3164" s="1" t="s">
        <v>6792</v>
      </c>
      <c r="D3164" s="93">
        <v>113.4</v>
      </c>
      <c r="E3164" s="29">
        <v>7893</v>
      </c>
      <c r="F3164" s="26">
        <v>7</v>
      </c>
      <c r="G3164" s="94">
        <v>2.512</v>
      </c>
      <c r="H3164" s="95">
        <f t="shared" si="49"/>
        <v>8281.9350198933062</v>
      </c>
    </row>
    <row r="3165" spans="1:8" x14ac:dyDescent="0.25">
      <c r="A3165" s="1" t="s">
        <v>228</v>
      </c>
      <c r="B3165" s="1" t="s">
        <v>6793</v>
      </c>
      <c r="C3165" s="1" t="s">
        <v>6794</v>
      </c>
      <c r="D3165" s="93">
        <v>143.30000000000001</v>
      </c>
      <c r="E3165" s="29">
        <v>10548</v>
      </c>
      <c r="F3165" s="26">
        <v>9</v>
      </c>
      <c r="G3165" s="94">
        <v>3.415</v>
      </c>
      <c r="H3165" s="95">
        <f t="shared" si="49"/>
        <v>15046.341340321562</v>
      </c>
    </row>
    <row r="3166" spans="1:8" x14ac:dyDescent="0.25">
      <c r="A3166" s="1" t="s">
        <v>228</v>
      </c>
      <c r="B3166" s="1" t="s">
        <v>6795</v>
      </c>
      <c r="C3166" s="1" t="s">
        <v>6796</v>
      </c>
      <c r="D3166" s="93">
        <v>129.80000000000001</v>
      </c>
      <c r="E3166" s="29">
        <v>10892</v>
      </c>
      <c r="F3166" s="26">
        <v>8</v>
      </c>
      <c r="G3166" s="94">
        <v>2.9289999999999998</v>
      </c>
      <c r="H3166" s="95">
        <f t="shared" si="49"/>
        <v>13325.916424031973</v>
      </c>
    </row>
    <row r="3167" spans="1:8" x14ac:dyDescent="0.25">
      <c r="A3167" s="1" t="s">
        <v>228</v>
      </c>
      <c r="B3167" s="1" t="s">
        <v>6797</v>
      </c>
      <c r="C3167" s="1" t="s">
        <v>6798</v>
      </c>
      <c r="D3167" s="93">
        <v>162.19999999999999</v>
      </c>
      <c r="E3167" s="29">
        <v>10358</v>
      </c>
      <c r="F3167" s="26">
        <v>11</v>
      </c>
      <c r="G3167" s="94">
        <v>4.6420000000000003</v>
      </c>
      <c r="H3167" s="95">
        <f t="shared" si="49"/>
        <v>20084.04212619496</v>
      </c>
    </row>
    <row r="3168" spans="1:8" x14ac:dyDescent="0.25">
      <c r="A3168" s="1" t="s">
        <v>228</v>
      </c>
      <c r="B3168" s="1" t="s">
        <v>6799</v>
      </c>
      <c r="C3168" s="1" t="s">
        <v>6800</v>
      </c>
      <c r="D3168" s="93">
        <v>78.3</v>
      </c>
      <c r="E3168" s="29">
        <v>7087</v>
      </c>
      <c r="F3168" s="26">
        <v>4</v>
      </c>
      <c r="G3168" s="94">
        <v>1.585</v>
      </c>
      <c r="H3168" s="95">
        <f t="shared" si="49"/>
        <v>4692.0408026666191</v>
      </c>
    </row>
    <row r="3169" spans="1:8" x14ac:dyDescent="0.25">
      <c r="A3169" s="1" t="s">
        <v>228</v>
      </c>
      <c r="B3169" s="1" t="s">
        <v>6801</v>
      </c>
      <c r="C3169" s="1" t="s">
        <v>6802</v>
      </c>
      <c r="D3169" s="93">
        <v>112.4</v>
      </c>
      <c r="E3169" s="29">
        <v>10498</v>
      </c>
      <c r="F3169" s="26">
        <v>7</v>
      </c>
      <c r="G3169" s="94">
        <v>2.512</v>
      </c>
      <c r="H3169" s="95">
        <f t="shared" si="49"/>
        <v>11015.298852000496</v>
      </c>
    </row>
    <row r="3170" spans="1:8" x14ac:dyDescent="0.25">
      <c r="A3170" s="1" t="s">
        <v>228</v>
      </c>
      <c r="B3170" s="1" t="s">
        <v>6803</v>
      </c>
      <c r="C3170" s="1" t="s">
        <v>6804</v>
      </c>
      <c r="D3170" s="93">
        <v>131.1</v>
      </c>
      <c r="E3170" s="29">
        <v>8610</v>
      </c>
      <c r="F3170" s="26">
        <v>8</v>
      </c>
      <c r="G3170" s="94">
        <v>2.9289999999999998</v>
      </c>
      <c r="H3170" s="95">
        <f t="shared" si="49"/>
        <v>10533.982777351754</v>
      </c>
    </row>
    <row r="3171" spans="1:8" x14ac:dyDescent="0.25">
      <c r="A3171" s="1" t="s">
        <v>228</v>
      </c>
      <c r="B3171" s="1" t="s">
        <v>6805</v>
      </c>
      <c r="C3171" s="1" t="s">
        <v>6806</v>
      </c>
      <c r="D3171" s="93">
        <v>74.599999999999994</v>
      </c>
      <c r="E3171" s="29">
        <v>8575</v>
      </c>
      <c r="F3171" s="26">
        <v>4</v>
      </c>
      <c r="G3171" s="94">
        <v>1.585</v>
      </c>
      <c r="H3171" s="95">
        <f t="shared" si="49"/>
        <v>5677.1906142043536</v>
      </c>
    </row>
    <row r="3172" spans="1:8" x14ac:dyDescent="0.25">
      <c r="A3172" s="1" t="s">
        <v>228</v>
      </c>
      <c r="B3172" s="1" t="s">
        <v>6807</v>
      </c>
      <c r="C3172" s="1" t="s">
        <v>6808</v>
      </c>
      <c r="D3172" s="93">
        <v>86.5</v>
      </c>
      <c r="E3172" s="29">
        <v>9058</v>
      </c>
      <c r="F3172" s="26">
        <v>5</v>
      </c>
      <c r="G3172" s="94">
        <v>1.8480000000000001</v>
      </c>
      <c r="H3172" s="95">
        <f t="shared" si="49"/>
        <v>6992.0474046400532</v>
      </c>
    </row>
    <row r="3173" spans="1:8" x14ac:dyDescent="0.25">
      <c r="A3173" s="1" t="s">
        <v>228</v>
      </c>
      <c r="B3173" s="1" t="s">
        <v>6809</v>
      </c>
      <c r="C3173" s="1" t="s">
        <v>6810</v>
      </c>
      <c r="D3173" s="93">
        <v>149.6</v>
      </c>
      <c r="E3173" s="29">
        <v>8628</v>
      </c>
      <c r="F3173" s="26">
        <v>10</v>
      </c>
      <c r="G3173" s="94">
        <v>3.9809999999999999</v>
      </c>
      <c r="H3173" s="95">
        <f t="shared" si="49"/>
        <v>14347.373188191254</v>
      </c>
    </row>
    <row r="3174" spans="1:8" x14ac:dyDescent="0.25">
      <c r="A3174" s="1" t="s">
        <v>231</v>
      </c>
      <c r="B3174" s="1" t="s">
        <v>6811</v>
      </c>
      <c r="C3174" s="1" t="s">
        <v>6812</v>
      </c>
      <c r="D3174" s="93">
        <v>74.7</v>
      </c>
      <c r="E3174" s="29">
        <v>8527</v>
      </c>
      <c r="F3174" s="26">
        <v>4</v>
      </c>
      <c r="G3174" s="94">
        <v>1.585</v>
      </c>
      <c r="H3174" s="95">
        <f t="shared" si="49"/>
        <v>5645.4115880257177</v>
      </c>
    </row>
    <row r="3175" spans="1:8" x14ac:dyDescent="0.25">
      <c r="A3175" s="1" t="s">
        <v>231</v>
      </c>
      <c r="B3175" s="1" t="s">
        <v>6813</v>
      </c>
      <c r="C3175" s="1" t="s">
        <v>6814</v>
      </c>
      <c r="D3175" s="93">
        <v>103.3</v>
      </c>
      <c r="E3175" s="29">
        <v>6481</v>
      </c>
      <c r="F3175" s="26">
        <v>6</v>
      </c>
      <c r="G3175" s="94">
        <v>2.1539999999999999</v>
      </c>
      <c r="H3175" s="95">
        <f t="shared" si="49"/>
        <v>5831.1981743126225</v>
      </c>
    </row>
    <row r="3176" spans="1:8" x14ac:dyDescent="0.25">
      <c r="A3176" s="1" t="s">
        <v>231</v>
      </c>
      <c r="B3176" s="1" t="s">
        <v>6815</v>
      </c>
      <c r="C3176" s="1" t="s">
        <v>6816</v>
      </c>
      <c r="D3176" s="93">
        <v>186</v>
      </c>
      <c r="E3176" s="29">
        <v>8346</v>
      </c>
      <c r="F3176" s="26">
        <v>13</v>
      </c>
      <c r="G3176" s="94">
        <v>6.3090000000000002</v>
      </c>
      <c r="H3176" s="95">
        <f t="shared" si="49"/>
        <v>21994.241462143265</v>
      </c>
    </row>
    <row r="3177" spans="1:8" x14ac:dyDescent="0.25">
      <c r="A3177" s="1" t="s">
        <v>231</v>
      </c>
      <c r="B3177" s="1" t="s">
        <v>6817</v>
      </c>
      <c r="C3177" s="1" t="s">
        <v>6818</v>
      </c>
      <c r="D3177" s="93">
        <v>108.2</v>
      </c>
      <c r="E3177" s="29">
        <v>5980</v>
      </c>
      <c r="F3177" s="26">
        <v>6</v>
      </c>
      <c r="G3177" s="94">
        <v>2.1539999999999999</v>
      </c>
      <c r="H3177" s="95">
        <f t="shared" si="49"/>
        <v>5380.4297303486328</v>
      </c>
    </row>
    <row r="3178" spans="1:8" x14ac:dyDescent="0.25">
      <c r="A3178" s="1" t="s">
        <v>231</v>
      </c>
      <c r="B3178" s="1" t="s">
        <v>6819</v>
      </c>
      <c r="C3178" s="1" t="s">
        <v>6820</v>
      </c>
      <c r="D3178" s="93">
        <v>142</v>
      </c>
      <c r="E3178" s="29">
        <v>9824</v>
      </c>
      <c r="F3178" s="26">
        <v>9</v>
      </c>
      <c r="G3178" s="94">
        <v>3.415</v>
      </c>
      <c r="H3178" s="95">
        <f t="shared" si="49"/>
        <v>14013.58146827067</v>
      </c>
    </row>
    <row r="3179" spans="1:8" x14ac:dyDescent="0.25">
      <c r="A3179" s="1" t="s">
        <v>231</v>
      </c>
      <c r="B3179" s="1" t="s">
        <v>6821</v>
      </c>
      <c r="C3179" s="1" t="s">
        <v>6822</v>
      </c>
      <c r="D3179" s="93">
        <v>111.1</v>
      </c>
      <c r="E3179" s="29">
        <v>11853</v>
      </c>
      <c r="F3179" s="26">
        <v>7</v>
      </c>
      <c r="G3179" s="94">
        <v>2.512</v>
      </c>
      <c r="H3179" s="95">
        <f t="shared" si="49"/>
        <v>12437.067755073527</v>
      </c>
    </row>
    <row r="3180" spans="1:8" x14ac:dyDescent="0.25">
      <c r="A3180" s="1" t="s">
        <v>231</v>
      </c>
      <c r="B3180" s="1" t="s">
        <v>6823</v>
      </c>
      <c r="C3180" s="1" t="s">
        <v>6824</v>
      </c>
      <c r="D3180" s="93">
        <v>73.099999999999994</v>
      </c>
      <c r="E3180" s="29">
        <v>9376</v>
      </c>
      <c r="F3180" s="26">
        <v>4</v>
      </c>
      <c r="G3180" s="94">
        <v>1.585</v>
      </c>
      <c r="H3180" s="95">
        <f t="shared" si="49"/>
        <v>6207.5031135603513</v>
      </c>
    </row>
    <row r="3181" spans="1:8" x14ac:dyDescent="0.25">
      <c r="A3181" s="1" t="s">
        <v>231</v>
      </c>
      <c r="B3181" s="1" t="s">
        <v>6825</v>
      </c>
      <c r="C3181" s="1" t="s">
        <v>6826</v>
      </c>
      <c r="D3181" s="93">
        <v>95.1</v>
      </c>
      <c r="E3181" s="29">
        <v>8260</v>
      </c>
      <c r="F3181" s="26">
        <v>5</v>
      </c>
      <c r="G3181" s="94">
        <v>1.8480000000000001</v>
      </c>
      <c r="H3181" s="95">
        <f t="shared" si="49"/>
        <v>6376.0555931029839</v>
      </c>
    </row>
    <row r="3182" spans="1:8" x14ac:dyDescent="0.25">
      <c r="A3182" s="1" t="s">
        <v>231</v>
      </c>
      <c r="B3182" s="1" t="s">
        <v>6827</v>
      </c>
      <c r="C3182" s="1" t="s">
        <v>6828</v>
      </c>
      <c r="D3182" s="93">
        <v>118.7</v>
      </c>
      <c r="E3182" s="29">
        <v>9332</v>
      </c>
      <c r="F3182" s="26">
        <v>7</v>
      </c>
      <c r="G3182" s="94">
        <v>2.512</v>
      </c>
      <c r="H3182" s="95">
        <f t="shared" si="49"/>
        <v>9791.843102197432</v>
      </c>
    </row>
    <row r="3183" spans="1:8" x14ac:dyDescent="0.25">
      <c r="A3183" s="1" t="s">
        <v>231</v>
      </c>
      <c r="B3183" s="1" t="s">
        <v>6829</v>
      </c>
      <c r="C3183" s="1" t="s">
        <v>6830</v>
      </c>
      <c r="D3183" s="93">
        <v>94.9</v>
      </c>
      <c r="E3183" s="29">
        <v>13410</v>
      </c>
      <c r="F3183" s="26">
        <v>5</v>
      </c>
      <c r="G3183" s="94">
        <v>1.8480000000000001</v>
      </c>
      <c r="H3183" s="95">
        <f t="shared" si="49"/>
        <v>10351.441344250728</v>
      </c>
    </row>
    <row r="3184" spans="1:8" x14ac:dyDescent="0.25">
      <c r="A3184" s="1" t="s">
        <v>231</v>
      </c>
      <c r="B3184" s="1" t="s">
        <v>6831</v>
      </c>
      <c r="C3184" s="1" t="s">
        <v>6832</v>
      </c>
      <c r="D3184" s="93">
        <v>138.19999999999999</v>
      </c>
      <c r="E3184" s="29">
        <v>11171</v>
      </c>
      <c r="F3184" s="26">
        <v>9</v>
      </c>
      <c r="G3184" s="94">
        <v>3.415</v>
      </c>
      <c r="H3184" s="95">
        <f t="shared" si="49"/>
        <v>15935.028357293533</v>
      </c>
    </row>
    <row r="3185" spans="1:8" x14ac:dyDescent="0.25">
      <c r="A3185" s="1" t="s">
        <v>231</v>
      </c>
      <c r="B3185" s="1" t="s">
        <v>6833</v>
      </c>
      <c r="C3185" s="1" t="s">
        <v>6834</v>
      </c>
      <c r="D3185" s="93">
        <v>94.4</v>
      </c>
      <c r="E3185" s="29">
        <v>9982</v>
      </c>
      <c r="F3185" s="26">
        <v>5</v>
      </c>
      <c r="G3185" s="94">
        <v>1.8480000000000001</v>
      </c>
      <c r="H3185" s="95">
        <f t="shared" si="49"/>
        <v>7705.3010811566573</v>
      </c>
    </row>
    <row r="3186" spans="1:8" x14ac:dyDescent="0.25">
      <c r="A3186" s="1" t="s">
        <v>231</v>
      </c>
      <c r="B3186" s="1" t="s">
        <v>6835</v>
      </c>
      <c r="C3186" s="1" t="s">
        <v>6836</v>
      </c>
      <c r="D3186" s="93">
        <v>97</v>
      </c>
      <c r="E3186" s="29">
        <v>8070</v>
      </c>
      <c r="F3186" s="26">
        <v>5</v>
      </c>
      <c r="G3186" s="94">
        <v>1.8480000000000001</v>
      </c>
      <c r="H3186" s="95">
        <f t="shared" si="49"/>
        <v>6229.3908760703489</v>
      </c>
    </row>
    <row r="3187" spans="1:8" x14ac:dyDescent="0.25">
      <c r="A3187" s="1" t="s">
        <v>231</v>
      </c>
      <c r="B3187" s="1" t="s">
        <v>6837</v>
      </c>
      <c r="C3187" s="1" t="s">
        <v>6838</v>
      </c>
      <c r="D3187" s="93">
        <v>74.8</v>
      </c>
      <c r="E3187" s="29">
        <v>9766</v>
      </c>
      <c r="F3187" s="26">
        <v>4</v>
      </c>
      <c r="G3187" s="94">
        <v>1.585</v>
      </c>
      <c r="H3187" s="95">
        <f t="shared" si="49"/>
        <v>6465.7077012617738</v>
      </c>
    </row>
    <row r="3188" spans="1:8" x14ac:dyDescent="0.25">
      <c r="A3188" s="1" t="s">
        <v>231</v>
      </c>
      <c r="B3188" s="1" t="s">
        <v>6839</v>
      </c>
      <c r="C3188" s="1" t="s">
        <v>6840</v>
      </c>
      <c r="D3188" s="93">
        <v>110.8</v>
      </c>
      <c r="E3188" s="29">
        <v>10636</v>
      </c>
      <c r="F3188" s="26">
        <v>7</v>
      </c>
      <c r="G3188" s="94">
        <v>2.512</v>
      </c>
      <c r="H3188" s="95">
        <f t="shared" si="49"/>
        <v>11160.098932165869</v>
      </c>
    </row>
    <row r="3189" spans="1:8" x14ac:dyDescent="0.25">
      <c r="A3189" s="1" t="s">
        <v>231</v>
      </c>
      <c r="B3189" s="1" t="s">
        <v>6841</v>
      </c>
      <c r="C3189" s="1" t="s">
        <v>6842</v>
      </c>
      <c r="D3189" s="93">
        <v>129.80000000000001</v>
      </c>
      <c r="E3189" s="29">
        <v>10436</v>
      </c>
      <c r="F3189" s="26">
        <v>8</v>
      </c>
      <c r="G3189" s="94">
        <v>2.9289999999999998</v>
      </c>
      <c r="H3189" s="95">
        <f t="shared" si="49"/>
        <v>12768.019078332509</v>
      </c>
    </row>
    <row r="3190" spans="1:8" x14ac:dyDescent="0.25">
      <c r="A3190" s="1" t="s">
        <v>231</v>
      </c>
      <c r="B3190" s="1" t="s">
        <v>6843</v>
      </c>
      <c r="C3190" s="1" t="s">
        <v>6844</v>
      </c>
      <c r="D3190" s="93">
        <v>127.9</v>
      </c>
      <c r="E3190" s="29">
        <v>10894</v>
      </c>
      <c r="F3190" s="26">
        <v>8</v>
      </c>
      <c r="G3190" s="94">
        <v>2.9289999999999998</v>
      </c>
      <c r="H3190" s="95">
        <f t="shared" si="49"/>
        <v>13328.363342214865</v>
      </c>
    </row>
    <row r="3191" spans="1:8" x14ac:dyDescent="0.25">
      <c r="A3191" s="1" t="s">
        <v>231</v>
      </c>
      <c r="B3191" s="1" t="s">
        <v>6845</v>
      </c>
      <c r="C3191" s="1" t="s">
        <v>6846</v>
      </c>
      <c r="D3191" s="93">
        <v>169.7</v>
      </c>
      <c r="E3191" s="29">
        <v>12406</v>
      </c>
      <c r="F3191" s="26">
        <v>12</v>
      </c>
      <c r="G3191" s="94">
        <v>5.4119999999999999</v>
      </c>
      <c r="H3191" s="95">
        <f t="shared" si="49"/>
        <v>28045.271300669843</v>
      </c>
    </row>
    <row r="3192" spans="1:8" x14ac:dyDescent="0.25">
      <c r="A3192" s="1" t="s">
        <v>231</v>
      </c>
      <c r="B3192" s="1" t="s">
        <v>6847</v>
      </c>
      <c r="C3192" s="1" t="s">
        <v>6848</v>
      </c>
      <c r="D3192" s="93">
        <v>142</v>
      </c>
      <c r="E3192" s="29">
        <v>8814</v>
      </c>
      <c r="F3192" s="26">
        <v>9</v>
      </c>
      <c r="G3192" s="94">
        <v>3.415</v>
      </c>
      <c r="H3192" s="95">
        <f t="shared" si="49"/>
        <v>12572.852917481443</v>
      </c>
    </row>
    <row r="3193" spans="1:8" x14ac:dyDescent="0.25">
      <c r="A3193" s="1" t="s">
        <v>231</v>
      </c>
      <c r="B3193" s="1" t="s">
        <v>6849</v>
      </c>
      <c r="C3193" s="1" t="s">
        <v>6850</v>
      </c>
      <c r="D3193" s="93">
        <v>149.69999999999999</v>
      </c>
      <c r="E3193" s="29">
        <v>10291</v>
      </c>
      <c r="F3193" s="26">
        <v>10</v>
      </c>
      <c r="G3193" s="94">
        <v>3.9809999999999999</v>
      </c>
      <c r="H3193" s="95">
        <f t="shared" si="49"/>
        <v>17112.751214612446</v>
      </c>
    </row>
    <row r="3194" spans="1:8" x14ac:dyDescent="0.25">
      <c r="A3194" s="1" t="s">
        <v>231</v>
      </c>
      <c r="B3194" s="1" t="s">
        <v>6851</v>
      </c>
      <c r="C3194" s="1" t="s">
        <v>6852</v>
      </c>
      <c r="D3194" s="93">
        <v>139.19999999999999</v>
      </c>
      <c r="E3194" s="29">
        <v>11988</v>
      </c>
      <c r="F3194" s="26">
        <v>9</v>
      </c>
      <c r="G3194" s="94">
        <v>3.415</v>
      </c>
      <c r="H3194" s="95">
        <f t="shared" si="49"/>
        <v>17100.449373129966</v>
      </c>
    </row>
    <row r="3195" spans="1:8" x14ac:dyDescent="0.25">
      <c r="A3195" s="1" t="s">
        <v>234</v>
      </c>
      <c r="B3195" s="1" t="s">
        <v>6853</v>
      </c>
      <c r="C3195" s="1" t="s">
        <v>6854</v>
      </c>
      <c r="D3195" s="93">
        <v>66.7</v>
      </c>
      <c r="E3195" s="29">
        <v>9313</v>
      </c>
      <c r="F3195" s="26">
        <v>3</v>
      </c>
      <c r="G3195" s="94">
        <v>1.359</v>
      </c>
      <c r="H3195" s="95">
        <f t="shared" si="49"/>
        <v>5286.6327315908584</v>
      </c>
    </row>
    <row r="3196" spans="1:8" x14ac:dyDescent="0.25">
      <c r="A3196" s="1" t="s">
        <v>234</v>
      </c>
      <c r="B3196" s="1" t="s">
        <v>6855</v>
      </c>
      <c r="C3196" s="1" t="s">
        <v>6856</v>
      </c>
      <c r="D3196" s="93">
        <v>97.6</v>
      </c>
      <c r="E3196" s="29">
        <v>9675</v>
      </c>
      <c r="F3196" s="26">
        <v>6</v>
      </c>
      <c r="G3196" s="94">
        <v>2.1539999999999999</v>
      </c>
      <c r="H3196" s="95">
        <f t="shared" si="49"/>
        <v>8704.9594717597029</v>
      </c>
    </row>
    <row r="3197" spans="1:8" x14ac:dyDescent="0.25">
      <c r="A3197" s="1" t="s">
        <v>234</v>
      </c>
      <c r="B3197" s="1" t="s">
        <v>6857</v>
      </c>
      <c r="C3197" s="1" t="s">
        <v>6858</v>
      </c>
      <c r="D3197" s="93">
        <v>77.599999999999994</v>
      </c>
      <c r="E3197" s="29">
        <v>9276</v>
      </c>
      <c r="F3197" s="26">
        <v>4</v>
      </c>
      <c r="G3197" s="94">
        <v>1.585</v>
      </c>
      <c r="H3197" s="95">
        <f t="shared" si="49"/>
        <v>6141.2968090215254</v>
      </c>
    </row>
    <row r="3198" spans="1:8" x14ac:dyDescent="0.25">
      <c r="A3198" s="1" t="s">
        <v>234</v>
      </c>
      <c r="B3198" s="1" t="s">
        <v>6859</v>
      </c>
      <c r="C3198" s="1" t="s">
        <v>6860</v>
      </c>
      <c r="D3198" s="93">
        <v>87.9</v>
      </c>
      <c r="E3198" s="29">
        <v>10117</v>
      </c>
      <c r="F3198" s="26">
        <v>5</v>
      </c>
      <c r="G3198" s="94">
        <v>1.8480000000000001</v>
      </c>
      <c r="H3198" s="95">
        <f t="shared" si="49"/>
        <v>7809.5102222061605</v>
      </c>
    </row>
    <row r="3199" spans="1:8" x14ac:dyDescent="0.25">
      <c r="A3199" s="1" t="s">
        <v>234</v>
      </c>
      <c r="B3199" s="1" t="s">
        <v>6861</v>
      </c>
      <c r="C3199" s="1" t="s">
        <v>6862</v>
      </c>
      <c r="D3199" s="93">
        <v>97.3</v>
      </c>
      <c r="E3199" s="29">
        <v>10422</v>
      </c>
      <c r="F3199" s="26">
        <v>6</v>
      </c>
      <c r="G3199" s="94">
        <v>2.1539999999999999</v>
      </c>
      <c r="H3199" s="95">
        <f t="shared" si="49"/>
        <v>9377.0633193467293</v>
      </c>
    </row>
    <row r="3200" spans="1:8" x14ac:dyDescent="0.25">
      <c r="A3200" s="1" t="s">
        <v>234</v>
      </c>
      <c r="B3200" s="1" t="s">
        <v>6863</v>
      </c>
      <c r="C3200" s="1" t="s">
        <v>6864</v>
      </c>
      <c r="D3200" s="93">
        <v>98.8</v>
      </c>
      <c r="E3200" s="29">
        <v>11317</v>
      </c>
      <c r="F3200" s="26">
        <v>6</v>
      </c>
      <c r="G3200" s="94">
        <v>2.1539999999999999</v>
      </c>
      <c r="H3200" s="95">
        <f t="shared" si="49"/>
        <v>10182.328304072822</v>
      </c>
    </row>
    <row r="3201" spans="1:8" x14ac:dyDescent="0.25">
      <c r="A3201" s="1" t="s">
        <v>234</v>
      </c>
      <c r="B3201" s="1" t="s">
        <v>6865</v>
      </c>
      <c r="C3201" s="1" t="s">
        <v>6866</v>
      </c>
      <c r="D3201" s="93">
        <v>112.4</v>
      </c>
      <c r="E3201" s="29">
        <v>10956</v>
      </c>
      <c r="F3201" s="26">
        <v>7</v>
      </c>
      <c r="G3201" s="94">
        <v>2.512</v>
      </c>
      <c r="H3201" s="95">
        <f t="shared" si="49"/>
        <v>11495.867233998615</v>
      </c>
    </row>
    <row r="3202" spans="1:8" x14ac:dyDescent="0.25">
      <c r="A3202" s="1" t="s">
        <v>234</v>
      </c>
      <c r="B3202" s="1" t="s">
        <v>6867</v>
      </c>
      <c r="C3202" s="1" t="s">
        <v>6868</v>
      </c>
      <c r="D3202" s="93">
        <v>67.2</v>
      </c>
      <c r="E3202" s="29">
        <v>9171</v>
      </c>
      <c r="F3202" s="26">
        <v>3</v>
      </c>
      <c r="G3202" s="94">
        <v>1.359</v>
      </c>
      <c r="H3202" s="95">
        <f t="shared" si="49"/>
        <v>5206.0247805669242</v>
      </c>
    </row>
    <row r="3203" spans="1:8" x14ac:dyDescent="0.25">
      <c r="A3203" s="1" t="s">
        <v>234</v>
      </c>
      <c r="B3203" s="1" t="s">
        <v>6869</v>
      </c>
      <c r="C3203" s="1" t="s">
        <v>6870</v>
      </c>
      <c r="D3203" s="93">
        <v>94.8</v>
      </c>
      <c r="E3203" s="29">
        <v>9833</v>
      </c>
      <c r="F3203" s="26">
        <v>5</v>
      </c>
      <c r="G3203" s="94">
        <v>1.8480000000000001</v>
      </c>
      <c r="H3203" s="95">
        <f t="shared" si="49"/>
        <v>7590.2850662205392</v>
      </c>
    </row>
    <row r="3204" spans="1:8" x14ac:dyDescent="0.25">
      <c r="A3204" s="1" t="s">
        <v>234</v>
      </c>
      <c r="B3204" s="1" t="s">
        <v>6871</v>
      </c>
      <c r="C3204" s="1" t="s">
        <v>6872</v>
      </c>
      <c r="D3204" s="93">
        <v>150</v>
      </c>
      <c r="E3204" s="29">
        <v>11181</v>
      </c>
      <c r="F3204" s="26">
        <v>10</v>
      </c>
      <c r="G3204" s="94">
        <v>3.9809999999999999</v>
      </c>
      <c r="H3204" s="95">
        <f t="shared" si="49"/>
        <v>18592.719009870936</v>
      </c>
    </row>
    <row r="3205" spans="1:8" x14ac:dyDescent="0.25">
      <c r="A3205" s="1" t="s">
        <v>234</v>
      </c>
      <c r="B3205" s="1" t="s">
        <v>6873</v>
      </c>
      <c r="C3205" s="1" t="s">
        <v>6874</v>
      </c>
      <c r="D3205" s="93">
        <v>72.099999999999994</v>
      </c>
      <c r="E3205" s="29">
        <v>10132</v>
      </c>
      <c r="F3205" s="26">
        <v>3</v>
      </c>
      <c r="G3205" s="94">
        <v>1.359</v>
      </c>
      <c r="H3205" s="95">
        <f t="shared" si="49"/>
        <v>5751.5476040458043</v>
      </c>
    </row>
    <row r="3206" spans="1:8" x14ac:dyDescent="0.25">
      <c r="A3206" s="1" t="s">
        <v>234</v>
      </c>
      <c r="B3206" s="1" t="s">
        <v>6875</v>
      </c>
      <c r="C3206" s="1" t="s">
        <v>6876</v>
      </c>
      <c r="D3206" s="93">
        <v>110.7</v>
      </c>
      <c r="E3206" s="29">
        <v>10091</v>
      </c>
      <c r="F3206" s="26">
        <v>7</v>
      </c>
      <c r="G3206" s="94">
        <v>2.512</v>
      </c>
      <c r="H3206" s="95">
        <f t="shared" ref="H3206:H3269" si="50">E3206*G3206*$E$6797/SUMPRODUCT($E$5:$E$6795,$G$5:$G$6795)</f>
        <v>10588.243543106975</v>
      </c>
    </row>
    <row r="3207" spans="1:8" x14ac:dyDescent="0.25">
      <c r="A3207" s="1" t="s">
        <v>234</v>
      </c>
      <c r="B3207" s="1" t="s">
        <v>6877</v>
      </c>
      <c r="C3207" s="1" t="s">
        <v>6878</v>
      </c>
      <c r="D3207" s="93">
        <v>97</v>
      </c>
      <c r="E3207" s="29">
        <v>11303</v>
      </c>
      <c r="F3207" s="26">
        <v>5</v>
      </c>
      <c r="G3207" s="94">
        <v>1.8480000000000001</v>
      </c>
      <c r="H3207" s="95">
        <f t="shared" si="50"/>
        <v>8725.0068243151363</v>
      </c>
    </row>
    <row r="3208" spans="1:8" x14ac:dyDescent="0.25">
      <c r="A3208" s="1" t="s">
        <v>234</v>
      </c>
      <c r="B3208" s="1" t="s">
        <v>6879</v>
      </c>
      <c r="C3208" s="1" t="s">
        <v>6880</v>
      </c>
      <c r="D3208" s="93">
        <v>169.2</v>
      </c>
      <c r="E3208" s="29">
        <v>11365</v>
      </c>
      <c r="F3208" s="26">
        <v>11</v>
      </c>
      <c r="G3208" s="94">
        <v>4.6420000000000003</v>
      </c>
      <c r="H3208" s="95">
        <f t="shared" si="50"/>
        <v>22036.603472118721</v>
      </c>
    </row>
    <row r="3209" spans="1:8" x14ac:dyDescent="0.25">
      <c r="A3209" s="1" t="s">
        <v>234</v>
      </c>
      <c r="B3209" s="1" t="s">
        <v>6881</v>
      </c>
      <c r="C3209" s="1" t="s">
        <v>6882</v>
      </c>
      <c r="D3209" s="93">
        <v>150.6</v>
      </c>
      <c r="E3209" s="29">
        <v>11247</v>
      </c>
      <c r="F3209" s="26">
        <v>10</v>
      </c>
      <c r="G3209" s="94">
        <v>3.9809999999999999</v>
      </c>
      <c r="H3209" s="95">
        <f t="shared" si="50"/>
        <v>18702.469430642912</v>
      </c>
    </row>
    <row r="3210" spans="1:8" x14ac:dyDescent="0.25">
      <c r="A3210" s="1" t="s">
        <v>234</v>
      </c>
      <c r="B3210" s="1" t="s">
        <v>6883</v>
      </c>
      <c r="C3210" s="1" t="s">
        <v>6884</v>
      </c>
      <c r="D3210" s="93">
        <v>73.5</v>
      </c>
      <c r="E3210" s="29">
        <v>9179</v>
      </c>
      <c r="F3210" s="26">
        <v>4</v>
      </c>
      <c r="G3210" s="94">
        <v>1.585</v>
      </c>
      <c r="H3210" s="95">
        <f t="shared" si="50"/>
        <v>6077.0766936188638</v>
      </c>
    </row>
    <row r="3211" spans="1:8" x14ac:dyDescent="0.25">
      <c r="A3211" s="1" t="s">
        <v>234</v>
      </c>
      <c r="B3211" s="1" t="s">
        <v>6885</v>
      </c>
      <c r="C3211" s="1" t="s">
        <v>6886</v>
      </c>
      <c r="D3211" s="93">
        <v>92.6</v>
      </c>
      <c r="E3211" s="29">
        <v>10260</v>
      </c>
      <c r="F3211" s="26">
        <v>5</v>
      </c>
      <c r="G3211" s="94">
        <v>1.8480000000000001</v>
      </c>
      <c r="H3211" s="95">
        <f t="shared" si="50"/>
        <v>7919.894719762302</v>
      </c>
    </row>
    <row r="3212" spans="1:8" x14ac:dyDescent="0.25">
      <c r="A3212" s="1" t="s">
        <v>237</v>
      </c>
      <c r="B3212" s="1" t="s">
        <v>6887</v>
      </c>
      <c r="C3212" s="1" t="s">
        <v>6888</v>
      </c>
      <c r="D3212" s="93">
        <v>67.900000000000006</v>
      </c>
      <c r="E3212" s="29">
        <v>6956</v>
      </c>
      <c r="F3212" s="26">
        <v>3</v>
      </c>
      <c r="G3212" s="94">
        <v>1.359</v>
      </c>
      <c r="H3212" s="95">
        <f t="shared" si="50"/>
        <v>3948.6542769189323</v>
      </c>
    </row>
    <row r="3213" spans="1:8" x14ac:dyDescent="0.25">
      <c r="A3213" s="1" t="s">
        <v>237</v>
      </c>
      <c r="B3213" s="1" t="s">
        <v>6889</v>
      </c>
      <c r="C3213" s="1" t="s">
        <v>6890</v>
      </c>
      <c r="D3213" s="93">
        <v>99.5</v>
      </c>
      <c r="E3213" s="29">
        <v>7105</v>
      </c>
      <c r="F3213" s="26">
        <v>6</v>
      </c>
      <c r="G3213" s="94">
        <v>2.1539999999999999</v>
      </c>
      <c r="H3213" s="95">
        <f t="shared" si="50"/>
        <v>6392.6343200881329</v>
      </c>
    </row>
    <row r="3214" spans="1:8" x14ac:dyDescent="0.25">
      <c r="A3214" s="1" t="s">
        <v>237</v>
      </c>
      <c r="B3214" s="1" t="s">
        <v>6891</v>
      </c>
      <c r="C3214" s="1" t="s">
        <v>6892</v>
      </c>
      <c r="D3214" s="93">
        <v>87.4</v>
      </c>
      <c r="E3214" s="29">
        <v>6977</v>
      </c>
      <c r="F3214" s="26">
        <v>5</v>
      </c>
      <c r="G3214" s="94">
        <v>1.8480000000000001</v>
      </c>
      <c r="H3214" s="95">
        <f t="shared" si="50"/>
        <v>5385.6827933510322</v>
      </c>
    </row>
    <row r="3215" spans="1:8" x14ac:dyDescent="0.25">
      <c r="A3215" s="1" t="s">
        <v>237</v>
      </c>
      <c r="B3215" s="1" t="s">
        <v>6893</v>
      </c>
      <c r="C3215" s="1" t="s">
        <v>6894</v>
      </c>
      <c r="D3215" s="93">
        <v>66.2</v>
      </c>
      <c r="E3215" s="29">
        <v>6029</v>
      </c>
      <c r="F3215" s="26">
        <v>3</v>
      </c>
      <c r="G3215" s="94">
        <v>1.359</v>
      </c>
      <c r="H3215" s="95">
        <f t="shared" si="50"/>
        <v>3422.4319487556418</v>
      </c>
    </row>
    <row r="3216" spans="1:8" x14ac:dyDescent="0.25">
      <c r="A3216" s="1" t="s">
        <v>237</v>
      </c>
      <c r="B3216" s="1" t="s">
        <v>6895</v>
      </c>
      <c r="C3216" s="1" t="s">
        <v>6896</v>
      </c>
      <c r="D3216" s="93">
        <v>82.1</v>
      </c>
      <c r="E3216" s="29">
        <v>7619</v>
      </c>
      <c r="F3216" s="26">
        <v>4</v>
      </c>
      <c r="G3216" s="94">
        <v>1.585</v>
      </c>
      <c r="H3216" s="95">
        <f t="shared" si="50"/>
        <v>5044.2583428131738</v>
      </c>
    </row>
    <row r="3217" spans="1:8" x14ac:dyDescent="0.25">
      <c r="A3217" s="1" t="s">
        <v>237</v>
      </c>
      <c r="B3217" s="1" t="s">
        <v>6897</v>
      </c>
      <c r="C3217" s="1" t="s">
        <v>6898</v>
      </c>
      <c r="D3217" s="93">
        <v>100.5</v>
      </c>
      <c r="E3217" s="29">
        <v>9675</v>
      </c>
      <c r="F3217" s="26">
        <v>6</v>
      </c>
      <c r="G3217" s="94">
        <v>2.1539999999999999</v>
      </c>
      <c r="H3217" s="95">
        <f t="shared" si="50"/>
        <v>8704.9594717597029</v>
      </c>
    </row>
    <row r="3218" spans="1:8" x14ac:dyDescent="0.25">
      <c r="A3218" s="1" t="s">
        <v>237</v>
      </c>
      <c r="B3218" s="1" t="s">
        <v>6899</v>
      </c>
      <c r="C3218" s="1" t="s">
        <v>6900</v>
      </c>
      <c r="D3218" s="93">
        <v>128</v>
      </c>
      <c r="E3218" s="29">
        <v>10101</v>
      </c>
      <c r="F3218" s="26">
        <v>8</v>
      </c>
      <c r="G3218" s="94">
        <v>2.9289999999999998</v>
      </c>
      <c r="H3218" s="95">
        <f t="shared" si="50"/>
        <v>12358.160282698031</v>
      </c>
    </row>
    <row r="3219" spans="1:8" x14ac:dyDescent="0.25">
      <c r="A3219" s="1" t="s">
        <v>237</v>
      </c>
      <c r="B3219" s="1" t="s">
        <v>6901</v>
      </c>
      <c r="C3219" s="1" t="s">
        <v>6902</v>
      </c>
      <c r="D3219" s="93">
        <v>122</v>
      </c>
      <c r="E3219" s="29">
        <v>7800</v>
      </c>
      <c r="F3219" s="26">
        <v>8</v>
      </c>
      <c r="G3219" s="94">
        <v>2.9289999999999998</v>
      </c>
      <c r="H3219" s="95">
        <f t="shared" si="50"/>
        <v>9542.980913280333</v>
      </c>
    </row>
    <row r="3220" spans="1:8" x14ac:dyDescent="0.25">
      <c r="A3220" s="1" t="s">
        <v>237</v>
      </c>
      <c r="B3220" s="1" t="s">
        <v>6903</v>
      </c>
      <c r="C3220" s="1" t="s">
        <v>6904</v>
      </c>
      <c r="D3220" s="93">
        <v>99.3</v>
      </c>
      <c r="E3220" s="29">
        <v>9215</v>
      </c>
      <c r="F3220" s="26">
        <v>6</v>
      </c>
      <c r="G3220" s="94">
        <v>2.1539999999999999</v>
      </c>
      <c r="H3220" s="95">
        <f t="shared" si="50"/>
        <v>8291.0802617328845</v>
      </c>
    </row>
    <row r="3221" spans="1:8" x14ac:dyDescent="0.25">
      <c r="A3221" s="1" t="s">
        <v>237</v>
      </c>
      <c r="B3221" s="1" t="s">
        <v>6905</v>
      </c>
      <c r="C3221" s="1" t="s">
        <v>6906</v>
      </c>
      <c r="D3221" s="93">
        <v>94.7</v>
      </c>
      <c r="E3221" s="29">
        <v>5738</v>
      </c>
      <c r="F3221" s="26">
        <v>5</v>
      </c>
      <c r="G3221" s="94">
        <v>1.8480000000000001</v>
      </c>
      <c r="H3221" s="95">
        <f t="shared" si="50"/>
        <v>4429.2744543855842</v>
      </c>
    </row>
    <row r="3222" spans="1:8" x14ac:dyDescent="0.25">
      <c r="A3222" s="1" t="s">
        <v>237</v>
      </c>
      <c r="B3222" s="1" t="s">
        <v>6907</v>
      </c>
      <c r="C3222" s="1" t="s">
        <v>6908</v>
      </c>
      <c r="D3222" s="93">
        <v>110.1</v>
      </c>
      <c r="E3222" s="29">
        <v>9872</v>
      </c>
      <c r="F3222" s="26">
        <v>7</v>
      </c>
      <c r="G3222" s="94">
        <v>2.512</v>
      </c>
      <c r="H3222" s="95">
        <f t="shared" si="50"/>
        <v>10358.452111540191</v>
      </c>
    </row>
    <row r="3223" spans="1:8" x14ac:dyDescent="0.25">
      <c r="A3223" s="1" t="s">
        <v>237</v>
      </c>
      <c r="B3223" s="1" t="s">
        <v>6909</v>
      </c>
      <c r="C3223" s="1" t="s">
        <v>6910</v>
      </c>
      <c r="D3223" s="93">
        <v>93.2</v>
      </c>
      <c r="E3223" s="29">
        <v>6380</v>
      </c>
      <c r="F3223" s="26">
        <v>5</v>
      </c>
      <c r="G3223" s="94">
        <v>1.8480000000000001</v>
      </c>
      <c r="H3223" s="95">
        <f t="shared" si="50"/>
        <v>4924.8468140432251</v>
      </c>
    </row>
    <row r="3224" spans="1:8" x14ac:dyDescent="0.25">
      <c r="A3224" s="1" t="s">
        <v>237</v>
      </c>
      <c r="B3224" s="1" t="s">
        <v>6911</v>
      </c>
      <c r="C3224" s="1" t="s">
        <v>6912</v>
      </c>
      <c r="D3224" s="93">
        <v>75</v>
      </c>
      <c r="E3224" s="29">
        <v>7431</v>
      </c>
      <c r="F3224" s="26">
        <v>4</v>
      </c>
      <c r="G3224" s="94">
        <v>1.585</v>
      </c>
      <c r="H3224" s="95">
        <f t="shared" si="50"/>
        <v>4919.7904902801811</v>
      </c>
    </row>
    <row r="3225" spans="1:8" x14ac:dyDescent="0.25">
      <c r="A3225" s="1" t="s">
        <v>237</v>
      </c>
      <c r="B3225" s="1" t="s">
        <v>6913</v>
      </c>
      <c r="C3225" s="1" t="s">
        <v>6914</v>
      </c>
      <c r="D3225" s="93">
        <v>110.2</v>
      </c>
      <c r="E3225" s="29">
        <v>12545</v>
      </c>
      <c r="F3225" s="26">
        <v>7</v>
      </c>
      <c r="G3225" s="94">
        <v>2.512</v>
      </c>
      <c r="H3225" s="95">
        <f t="shared" si="50"/>
        <v>13163.166707786841</v>
      </c>
    </row>
    <row r="3226" spans="1:8" x14ac:dyDescent="0.25">
      <c r="A3226" s="1" t="s">
        <v>237</v>
      </c>
      <c r="B3226" s="1" t="s">
        <v>6915</v>
      </c>
      <c r="C3226" s="1" t="s">
        <v>6916</v>
      </c>
      <c r="D3226" s="93">
        <v>132.1</v>
      </c>
      <c r="E3226" s="29">
        <v>8712</v>
      </c>
      <c r="F3226" s="26">
        <v>8</v>
      </c>
      <c r="G3226" s="94">
        <v>2.9289999999999998</v>
      </c>
      <c r="H3226" s="95">
        <f t="shared" si="50"/>
        <v>10658.775604679264</v>
      </c>
    </row>
    <row r="3227" spans="1:8" x14ac:dyDescent="0.25">
      <c r="A3227" s="1" t="s">
        <v>237</v>
      </c>
      <c r="B3227" s="1" t="s">
        <v>6917</v>
      </c>
      <c r="C3227" s="1" t="s">
        <v>6918</v>
      </c>
      <c r="D3227" s="93">
        <v>134.4</v>
      </c>
      <c r="E3227" s="29">
        <v>8449</v>
      </c>
      <c r="F3227" s="26">
        <v>9</v>
      </c>
      <c r="G3227" s="94">
        <v>3.415</v>
      </c>
      <c r="H3227" s="95">
        <f t="shared" si="50"/>
        <v>12052.193589720977</v>
      </c>
    </row>
    <row r="3228" spans="1:8" x14ac:dyDescent="0.25">
      <c r="A3228" s="1" t="s">
        <v>237</v>
      </c>
      <c r="B3228" s="1" t="s">
        <v>6919</v>
      </c>
      <c r="C3228" s="1" t="s">
        <v>6920</v>
      </c>
      <c r="D3228" s="93">
        <v>150.19999999999999</v>
      </c>
      <c r="E3228" s="29">
        <v>13188</v>
      </c>
      <c r="F3228" s="26">
        <v>10</v>
      </c>
      <c r="G3228" s="94">
        <v>3.9809999999999999</v>
      </c>
      <c r="H3228" s="95">
        <f t="shared" si="50"/>
        <v>21930.129532436982</v>
      </c>
    </row>
    <row r="3229" spans="1:8" x14ac:dyDescent="0.25">
      <c r="A3229" s="1" t="s">
        <v>360</v>
      </c>
      <c r="B3229" s="1" t="s">
        <v>6921</v>
      </c>
      <c r="C3229" s="1" t="s">
        <v>6922</v>
      </c>
      <c r="D3229" s="93">
        <v>120.7</v>
      </c>
      <c r="E3229" s="29">
        <v>6328</v>
      </c>
      <c r="F3229" s="26">
        <v>7</v>
      </c>
      <c r="G3229" s="94">
        <v>2.512</v>
      </c>
      <c r="H3229" s="95">
        <f t="shared" si="50"/>
        <v>6639.8181687425367</v>
      </c>
    </row>
    <row r="3230" spans="1:8" x14ac:dyDescent="0.25">
      <c r="A3230" s="1" t="s">
        <v>360</v>
      </c>
      <c r="B3230" s="1" t="s">
        <v>6923</v>
      </c>
      <c r="C3230" s="1" t="s">
        <v>6924</v>
      </c>
      <c r="D3230" s="93">
        <v>75</v>
      </c>
      <c r="E3230" s="29">
        <v>5537</v>
      </c>
      <c r="F3230" s="26">
        <v>4</v>
      </c>
      <c r="G3230" s="94">
        <v>1.585</v>
      </c>
      <c r="H3230" s="95">
        <f t="shared" si="50"/>
        <v>3665.8430823148115</v>
      </c>
    </row>
    <row r="3231" spans="1:8" x14ac:dyDescent="0.25">
      <c r="A3231" s="1" t="s">
        <v>360</v>
      </c>
      <c r="B3231" s="1" t="s">
        <v>6925</v>
      </c>
      <c r="C3231" s="1" t="s">
        <v>6926</v>
      </c>
      <c r="D3231" s="93">
        <v>100</v>
      </c>
      <c r="E3231" s="29">
        <v>10038</v>
      </c>
      <c r="F3231" s="26">
        <v>6</v>
      </c>
      <c r="G3231" s="94">
        <v>2.1539999999999999</v>
      </c>
      <c r="H3231" s="95">
        <f t="shared" si="50"/>
        <v>9031.5641527156458</v>
      </c>
    </row>
    <row r="3232" spans="1:8" x14ac:dyDescent="0.25">
      <c r="A3232" s="1" t="s">
        <v>360</v>
      </c>
      <c r="B3232" s="1" t="s">
        <v>6927</v>
      </c>
      <c r="C3232" s="1" t="s">
        <v>6928</v>
      </c>
      <c r="D3232" s="93">
        <v>96.9</v>
      </c>
      <c r="E3232" s="29">
        <v>6070</v>
      </c>
      <c r="F3232" s="26">
        <v>5</v>
      </c>
      <c r="G3232" s="94">
        <v>1.8480000000000001</v>
      </c>
      <c r="H3232" s="95">
        <f t="shared" si="50"/>
        <v>4685.5517494110309</v>
      </c>
    </row>
    <row r="3233" spans="1:8" x14ac:dyDescent="0.25">
      <c r="A3233" s="1" t="s">
        <v>360</v>
      </c>
      <c r="B3233" s="1" t="s">
        <v>6929</v>
      </c>
      <c r="C3233" s="1" t="s">
        <v>6930</v>
      </c>
      <c r="D3233" s="93">
        <v>75.099999999999994</v>
      </c>
      <c r="E3233" s="29">
        <v>6000</v>
      </c>
      <c r="F3233" s="26">
        <v>4</v>
      </c>
      <c r="G3233" s="94">
        <v>1.585</v>
      </c>
      <c r="H3233" s="95">
        <f t="shared" si="50"/>
        <v>3972.3782723295767</v>
      </c>
    </row>
    <row r="3234" spans="1:8" x14ac:dyDescent="0.25">
      <c r="A3234" s="1" t="s">
        <v>360</v>
      </c>
      <c r="B3234" s="1" t="s">
        <v>6931</v>
      </c>
      <c r="C3234" s="1" t="s">
        <v>6932</v>
      </c>
      <c r="D3234" s="93">
        <v>146.80000000000001</v>
      </c>
      <c r="E3234" s="29">
        <v>7815</v>
      </c>
      <c r="F3234" s="26">
        <v>10</v>
      </c>
      <c r="G3234" s="94">
        <v>3.9809999999999999</v>
      </c>
      <c r="H3234" s="95">
        <f t="shared" si="50"/>
        <v>12995.447550500076</v>
      </c>
    </row>
    <row r="3235" spans="1:8" x14ac:dyDescent="0.25">
      <c r="A3235" s="1" t="s">
        <v>360</v>
      </c>
      <c r="B3235" s="1" t="s">
        <v>6933</v>
      </c>
      <c r="C3235" s="1" t="s">
        <v>6934</v>
      </c>
      <c r="D3235" s="93">
        <v>100.2</v>
      </c>
      <c r="E3235" s="29">
        <v>8580</v>
      </c>
      <c r="F3235" s="26">
        <v>6</v>
      </c>
      <c r="G3235" s="94">
        <v>2.1539999999999999</v>
      </c>
      <c r="H3235" s="95">
        <f t="shared" si="50"/>
        <v>7719.7470044132551</v>
      </c>
    </row>
    <row r="3236" spans="1:8" x14ac:dyDescent="0.25">
      <c r="A3236" s="1" t="s">
        <v>360</v>
      </c>
      <c r="B3236" s="1" t="s">
        <v>6935</v>
      </c>
      <c r="C3236" s="1" t="s">
        <v>6936</v>
      </c>
      <c r="D3236" s="93">
        <v>118.4</v>
      </c>
      <c r="E3236" s="29">
        <v>6178</v>
      </c>
      <c r="F3236" s="26">
        <v>7</v>
      </c>
      <c r="G3236" s="94">
        <v>2.512</v>
      </c>
      <c r="H3236" s="95">
        <f t="shared" si="50"/>
        <v>6482.4267772584381</v>
      </c>
    </row>
    <row r="3237" spans="1:8" x14ac:dyDescent="0.25">
      <c r="A3237" s="1" t="s">
        <v>360</v>
      </c>
      <c r="B3237" s="1" t="s">
        <v>6937</v>
      </c>
      <c r="C3237" s="1" t="s">
        <v>6938</v>
      </c>
      <c r="D3237" s="93">
        <v>102.1</v>
      </c>
      <c r="E3237" s="29">
        <v>7222</v>
      </c>
      <c r="F3237" s="26">
        <v>6</v>
      </c>
      <c r="G3237" s="94">
        <v>2.1539999999999999</v>
      </c>
      <c r="H3237" s="95">
        <f t="shared" si="50"/>
        <v>6497.9035974210401</v>
      </c>
    </row>
    <row r="3238" spans="1:8" x14ac:dyDescent="0.25">
      <c r="A3238" s="1" t="s">
        <v>360</v>
      </c>
      <c r="B3238" s="1" t="s">
        <v>6939</v>
      </c>
      <c r="C3238" s="1" t="s">
        <v>6940</v>
      </c>
      <c r="D3238" s="93">
        <v>105.5</v>
      </c>
      <c r="E3238" s="29">
        <v>7474</v>
      </c>
      <c r="F3238" s="26">
        <v>6</v>
      </c>
      <c r="G3238" s="94">
        <v>2.1539999999999999</v>
      </c>
      <c r="H3238" s="95">
        <f t="shared" si="50"/>
        <v>6724.6374255226883</v>
      </c>
    </row>
    <row r="3239" spans="1:8" x14ac:dyDescent="0.25">
      <c r="A3239" s="1" t="s">
        <v>360</v>
      </c>
      <c r="B3239" s="1" t="s">
        <v>6941</v>
      </c>
      <c r="C3239" s="1" t="s">
        <v>6942</v>
      </c>
      <c r="D3239" s="93">
        <v>113.8</v>
      </c>
      <c r="E3239" s="29">
        <v>9262</v>
      </c>
      <c r="F3239" s="26">
        <v>7</v>
      </c>
      <c r="G3239" s="94">
        <v>2.512</v>
      </c>
      <c r="H3239" s="95">
        <f t="shared" si="50"/>
        <v>9718.3937861715203</v>
      </c>
    </row>
    <row r="3240" spans="1:8" x14ac:dyDescent="0.25">
      <c r="A3240" s="1" t="s">
        <v>360</v>
      </c>
      <c r="B3240" s="1" t="s">
        <v>6943</v>
      </c>
      <c r="C3240" s="1" t="s">
        <v>6944</v>
      </c>
      <c r="D3240" s="93">
        <v>124.8</v>
      </c>
      <c r="E3240" s="29">
        <v>7182</v>
      </c>
      <c r="F3240" s="26">
        <v>8</v>
      </c>
      <c r="G3240" s="94">
        <v>2.9289999999999998</v>
      </c>
      <c r="H3240" s="95">
        <f t="shared" si="50"/>
        <v>8786.883194766584</v>
      </c>
    </row>
    <row r="3241" spans="1:8" x14ac:dyDescent="0.25">
      <c r="A3241" s="1" t="s">
        <v>360</v>
      </c>
      <c r="B3241" s="1" t="s">
        <v>6945</v>
      </c>
      <c r="C3241" s="1" t="s">
        <v>6946</v>
      </c>
      <c r="D3241" s="93">
        <v>134.19999999999999</v>
      </c>
      <c r="E3241" s="29">
        <v>7819</v>
      </c>
      <c r="F3241" s="26">
        <v>9</v>
      </c>
      <c r="G3241" s="94">
        <v>3.415</v>
      </c>
      <c r="H3241" s="95">
        <f t="shared" si="50"/>
        <v>11153.521325367303</v>
      </c>
    </row>
    <row r="3242" spans="1:8" x14ac:dyDescent="0.25">
      <c r="A3242" s="1" t="s">
        <v>360</v>
      </c>
      <c r="B3242" s="1" t="s">
        <v>6947</v>
      </c>
      <c r="C3242" s="1" t="s">
        <v>6948</v>
      </c>
      <c r="D3242" s="93">
        <v>119.5</v>
      </c>
      <c r="E3242" s="29">
        <v>7488</v>
      </c>
      <c r="F3242" s="26">
        <v>7</v>
      </c>
      <c r="G3242" s="94">
        <v>2.512</v>
      </c>
      <c r="H3242" s="95">
        <f t="shared" si="50"/>
        <v>7856.9782628862386</v>
      </c>
    </row>
    <row r="3243" spans="1:8" x14ac:dyDescent="0.25">
      <c r="A3243" s="1" t="s">
        <v>360</v>
      </c>
      <c r="B3243" s="1" t="s">
        <v>6949</v>
      </c>
      <c r="C3243" s="1" t="s">
        <v>6950</v>
      </c>
      <c r="D3243" s="93">
        <v>196.8</v>
      </c>
      <c r="E3243" s="29">
        <v>8743</v>
      </c>
      <c r="F3243" s="26">
        <v>14</v>
      </c>
      <c r="G3243" s="94">
        <v>7.3559999999999999</v>
      </c>
      <c r="H3243" s="95">
        <f t="shared" si="50"/>
        <v>26864.099032228645</v>
      </c>
    </row>
    <row r="3244" spans="1:8" x14ac:dyDescent="0.25">
      <c r="A3244" s="1" t="s">
        <v>360</v>
      </c>
      <c r="B3244" s="1" t="s">
        <v>6951</v>
      </c>
      <c r="C3244" s="1" t="s">
        <v>6952</v>
      </c>
      <c r="D3244" s="93">
        <v>131</v>
      </c>
      <c r="E3244" s="29">
        <v>6839</v>
      </c>
      <c r="F3244" s="26">
        <v>8</v>
      </c>
      <c r="G3244" s="94">
        <v>2.9289999999999998</v>
      </c>
      <c r="H3244" s="95">
        <f t="shared" si="50"/>
        <v>8367.2367264005388</v>
      </c>
    </row>
    <row r="3245" spans="1:8" x14ac:dyDescent="0.25">
      <c r="A3245" s="1" t="s">
        <v>360</v>
      </c>
      <c r="B3245" s="1" t="s">
        <v>6953</v>
      </c>
      <c r="C3245" s="1" t="s">
        <v>6954</v>
      </c>
      <c r="D3245" s="93">
        <v>95.6</v>
      </c>
      <c r="E3245" s="29">
        <v>6729</v>
      </c>
      <c r="F3245" s="26">
        <v>5</v>
      </c>
      <c r="G3245" s="94">
        <v>1.8480000000000001</v>
      </c>
      <c r="H3245" s="95">
        <f t="shared" si="50"/>
        <v>5194.2467416452764</v>
      </c>
    </row>
    <row r="3246" spans="1:8" x14ac:dyDescent="0.25">
      <c r="A3246" s="1" t="s">
        <v>360</v>
      </c>
      <c r="B3246" s="1" t="s">
        <v>6955</v>
      </c>
      <c r="C3246" s="1" t="s">
        <v>6956</v>
      </c>
      <c r="D3246" s="93">
        <v>115.5</v>
      </c>
      <c r="E3246" s="29">
        <v>8849</v>
      </c>
      <c r="F3246" s="26">
        <v>7</v>
      </c>
      <c r="G3246" s="94">
        <v>2.512</v>
      </c>
      <c r="H3246" s="95">
        <f t="shared" si="50"/>
        <v>9285.0428216186319</v>
      </c>
    </row>
    <row r="3247" spans="1:8" x14ac:dyDescent="0.25">
      <c r="A3247" s="1" t="s">
        <v>360</v>
      </c>
      <c r="B3247" s="1" t="s">
        <v>6957</v>
      </c>
      <c r="C3247" s="1" t="s">
        <v>6958</v>
      </c>
      <c r="D3247" s="93">
        <v>96.2</v>
      </c>
      <c r="E3247" s="29">
        <v>6004</v>
      </c>
      <c r="F3247" s="26">
        <v>5</v>
      </c>
      <c r="G3247" s="94">
        <v>1.8480000000000001</v>
      </c>
      <c r="H3247" s="95">
        <f t="shared" si="50"/>
        <v>4634.6050582312728</v>
      </c>
    </row>
    <row r="3248" spans="1:8" x14ac:dyDescent="0.25">
      <c r="A3248" s="1" t="s">
        <v>360</v>
      </c>
      <c r="B3248" s="1" t="s">
        <v>6959</v>
      </c>
      <c r="C3248" s="1" t="s">
        <v>6960</v>
      </c>
      <c r="D3248" s="93">
        <v>169</v>
      </c>
      <c r="E3248" s="29">
        <v>7055</v>
      </c>
      <c r="F3248" s="26">
        <v>11</v>
      </c>
      <c r="G3248" s="94">
        <v>4.6420000000000003</v>
      </c>
      <c r="H3248" s="95">
        <f t="shared" si="50"/>
        <v>13679.563352027943</v>
      </c>
    </row>
    <row r="3249" spans="1:8" x14ac:dyDescent="0.25">
      <c r="A3249" s="1" t="s">
        <v>360</v>
      </c>
      <c r="B3249" s="1" t="s">
        <v>6961</v>
      </c>
      <c r="C3249" s="1" t="s">
        <v>6962</v>
      </c>
      <c r="D3249" s="93">
        <v>107.5</v>
      </c>
      <c r="E3249" s="29">
        <v>5954</v>
      </c>
      <c r="F3249" s="26">
        <v>6</v>
      </c>
      <c r="G3249" s="94">
        <v>2.1539999999999999</v>
      </c>
      <c r="H3249" s="95">
        <f t="shared" si="50"/>
        <v>5357.0365576079857</v>
      </c>
    </row>
    <row r="3250" spans="1:8" x14ac:dyDescent="0.25">
      <c r="A3250" s="1" t="s">
        <v>360</v>
      </c>
      <c r="B3250" s="1" t="s">
        <v>6963</v>
      </c>
      <c r="C3250" s="1" t="s">
        <v>6964</v>
      </c>
      <c r="D3250" s="93">
        <v>116.6</v>
      </c>
      <c r="E3250" s="29">
        <v>7428</v>
      </c>
      <c r="F3250" s="26">
        <v>7</v>
      </c>
      <c r="G3250" s="94">
        <v>2.512</v>
      </c>
      <c r="H3250" s="95">
        <f t="shared" si="50"/>
        <v>7794.0217062925976</v>
      </c>
    </row>
    <row r="3251" spans="1:8" x14ac:dyDescent="0.25">
      <c r="A3251" s="1" t="s">
        <v>360</v>
      </c>
      <c r="B3251" s="1" t="s">
        <v>6965</v>
      </c>
      <c r="C3251" s="1" t="s">
        <v>6966</v>
      </c>
      <c r="D3251" s="93">
        <v>104.1</v>
      </c>
      <c r="E3251" s="29">
        <v>5930</v>
      </c>
      <c r="F3251" s="26">
        <v>6</v>
      </c>
      <c r="G3251" s="94">
        <v>2.1539999999999999</v>
      </c>
      <c r="H3251" s="95">
        <f t="shared" si="50"/>
        <v>5335.4428596935431</v>
      </c>
    </row>
    <row r="3252" spans="1:8" x14ac:dyDescent="0.25">
      <c r="A3252" s="1" t="s">
        <v>360</v>
      </c>
      <c r="B3252" s="1" t="s">
        <v>6967</v>
      </c>
      <c r="C3252" s="1" t="s">
        <v>6968</v>
      </c>
      <c r="D3252" s="93">
        <v>100.9</v>
      </c>
      <c r="E3252" s="29">
        <v>7179</v>
      </c>
      <c r="F3252" s="26">
        <v>6</v>
      </c>
      <c r="G3252" s="94">
        <v>2.1539999999999999</v>
      </c>
      <c r="H3252" s="95">
        <f t="shared" si="50"/>
        <v>6459.2148886576633</v>
      </c>
    </row>
    <row r="3253" spans="1:8" x14ac:dyDescent="0.25">
      <c r="A3253" s="1" t="s">
        <v>360</v>
      </c>
      <c r="B3253" s="1" t="s">
        <v>6969</v>
      </c>
      <c r="C3253" s="1" t="s">
        <v>6970</v>
      </c>
      <c r="D3253" s="93">
        <v>146.9</v>
      </c>
      <c r="E3253" s="29">
        <v>7107</v>
      </c>
      <c r="F3253" s="26">
        <v>10</v>
      </c>
      <c r="G3253" s="94">
        <v>3.9809999999999999</v>
      </c>
      <c r="H3253" s="95">
        <f t="shared" si="50"/>
        <v>11818.124854946134</v>
      </c>
    </row>
    <row r="3254" spans="1:8" x14ac:dyDescent="0.25">
      <c r="A3254" s="1" t="s">
        <v>360</v>
      </c>
      <c r="B3254" s="1" t="s">
        <v>6971</v>
      </c>
      <c r="C3254" s="1" t="s">
        <v>6972</v>
      </c>
      <c r="D3254" s="93">
        <v>110.5</v>
      </c>
      <c r="E3254" s="29">
        <v>6305</v>
      </c>
      <c r="F3254" s="26">
        <v>7</v>
      </c>
      <c r="G3254" s="94">
        <v>2.512</v>
      </c>
      <c r="H3254" s="95">
        <f t="shared" si="50"/>
        <v>6615.684822048308</v>
      </c>
    </row>
    <row r="3255" spans="1:8" x14ac:dyDescent="0.25">
      <c r="A3255" s="1" t="s">
        <v>360</v>
      </c>
      <c r="B3255" s="1" t="s">
        <v>6973</v>
      </c>
      <c r="C3255" s="1" t="s">
        <v>6974</v>
      </c>
      <c r="D3255" s="93">
        <v>129.4</v>
      </c>
      <c r="E3255" s="29">
        <v>7856</v>
      </c>
      <c r="F3255" s="26">
        <v>8</v>
      </c>
      <c r="G3255" s="94">
        <v>2.9289999999999998</v>
      </c>
      <c r="H3255" s="95">
        <f t="shared" si="50"/>
        <v>9611.4946224013202</v>
      </c>
    </row>
    <row r="3256" spans="1:8" x14ac:dyDescent="0.25">
      <c r="A3256" s="1" t="s">
        <v>360</v>
      </c>
      <c r="B3256" s="1" t="s">
        <v>6975</v>
      </c>
      <c r="C3256" s="1" t="s">
        <v>6976</v>
      </c>
      <c r="D3256" s="93">
        <v>63.7</v>
      </c>
      <c r="E3256" s="29">
        <v>5563</v>
      </c>
      <c r="F3256" s="26">
        <v>3</v>
      </c>
      <c r="G3256" s="94">
        <v>1.359</v>
      </c>
      <c r="H3256" s="95">
        <f t="shared" si="50"/>
        <v>3157.9016306066737</v>
      </c>
    </row>
    <row r="3257" spans="1:8" x14ac:dyDescent="0.25">
      <c r="A3257" s="1" t="s">
        <v>360</v>
      </c>
      <c r="B3257" s="1" t="s">
        <v>6977</v>
      </c>
      <c r="C3257" s="1" t="s">
        <v>6978</v>
      </c>
      <c r="D3257" s="93">
        <v>101</v>
      </c>
      <c r="E3257" s="29">
        <v>6306</v>
      </c>
      <c r="F3257" s="26">
        <v>6</v>
      </c>
      <c r="G3257" s="94">
        <v>2.1539999999999999</v>
      </c>
      <c r="H3257" s="95">
        <f t="shared" si="50"/>
        <v>5673.7441270198115</v>
      </c>
    </row>
    <row r="3258" spans="1:8" x14ac:dyDescent="0.25">
      <c r="A3258" s="1" t="s">
        <v>360</v>
      </c>
      <c r="B3258" s="1" t="s">
        <v>6979</v>
      </c>
      <c r="C3258" s="1" t="s">
        <v>6980</v>
      </c>
      <c r="D3258" s="93">
        <v>57.6</v>
      </c>
      <c r="E3258" s="29">
        <v>5990</v>
      </c>
      <c r="F3258" s="26">
        <v>2</v>
      </c>
      <c r="G3258" s="94">
        <v>1.1659999999999999</v>
      </c>
      <c r="H3258" s="95">
        <f t="shared" si="50"/>
        <v>2917.396473455558</v>
      </c>
    </row>
    <row r="3259" spans="1:8" x14ac:dyDescent="0.25">
      <c r="A3259" s="1" t="s">
        <v>360</v>
      </c>
      <c r="B3259" s="1" t="s">
        <v>6981</v>
      </c>
      <c r="C3259" s="1" t="s">
        <v>6982</v>
      </c>
      <c r="D3259" s="93">
        <v>120.7</v>
      </c>
      <c r="E3259" s="29">
        <v>7033</v>
      </c>
      <c r="F3259" s="26">
        <v>7</v>
      </c>
      <c r="G3259" s="94">
        <v>2.512</v>
      </c>
      <c r="H3259" s="95">
        <f t="shared" si="50"/>
        <v>7379.5577087178044</v>
      </c>
    </row>
    <row r="3260" spans="1:8" x14ac:dyDescent="0.25">
      <c r="A3260" s="1" t="s">
        <v>360</v>
      </c>
      <c r="B3260" s="1" t="s">
        <v>6983</v>
      </c>
      <c r="C3260" s="1" t="s">
        <v>6984</v>
      </c>
      <c r="D3260" s="93">
        <v>94</v>
      </c>
      <c r="E3260" s="29">
        <v>5887</v>
      </c>
      <c r="F3260" s="26">
        <v>5</v>
      </c>
      <c r="G3260" s="94">
        <v>1.8480000000000001</v>
      </c>
      <c r="H3260" s="95">
        <f t="shared" si="50"/>
        <v>4544.2904693217033</v>
      </c>
    </row>
    <row r="3261" spans="1:8" x14ac:dyDescent="0.25">
      <c r="A3261" s="1" t="s">
        <v>360</v>
      </c>
      <c r="B3261" s="1" t="s">
        <v>6985</v>
      </c>
      <c r="C3261" s="1" t="s">
        <v>6986</v>
      </c>
      <c r="D3261" s="93">
        <v>102</v>
      </c>
      <c r="E3261" s="29">
        <v>6258</v>
      </c>
      <c r="F3261" s="26">
        <v>6</v>
      </c>
      <c r="G3261" s="94">
        <v>2.1539999999999999</v>
      </c>
      <c r="H3261" s="95">
        <f t="shared" si="50"/>
        <v>5630.5567311909272</v>
      </c>
    </row>
    <row r="3262" spans="1:8" x14ac:dyDescent="0.25">
      <c r="A3262" s="1" t="s">
        <v>360</v>
      </c>
      <c r="B3262" s="1" t="s">
        <v>6987</v>
      </c>
      <c r="C3262" s="1" t="s">
        <v>6988</v>
      </c>
      <c r="D3262" s="93">
        <v>94.4</v>
      </c>
      <c r="E3262" s="29">
        <v>6343</v>
      </c>
      <c r="F3262" s="26">
        <v>5</v>
      </c>
      <c r="G3262" s="94">
        <v>1.8480000000000001</v>
      </c>
      <c r="H3262" s="95">
        <f t="shared" si="50"/>
        <v>4896.2857902000278</v>
      </c>
    </row>
    <row r="3263" spans="1:8" x14ac:dyDescent="0.25">
      <c r="A3263" s="1" t="s">
        <v>360</v>
      </c>
      <c r="B3263" s="1" t="s">
        <v>6989</v>
      </c>
      <c r="C3263" s="1" t="s">
        <v>6990</v>
      </c>
      <c r="D3263" s="93">
        <v>67.7</v>
      </c>
      <c r="E3263" s="29">
        <v>8047</v>
      </c>
      <c r="F3263" s="26">
        <v>3</v>
      </c>
      <c r="G3263" s="94">
        <v>1.359</v>
      </c>
      <c r="H3263" s="95">
        <f t="shared" si="50"/>
        <v>4567.9731118985974</v>
      </c>
    </row>
    <row r="3264" spans="1:8" x14ac:dyDescent="0.25">
      <c r="A3264" s="1" t="s">
        <v>360</v>
      </c>
      <c r="B3264" s="1" t="s">
        <v>6991</v>
      </c>
      <c r="C3264" s="1" t="s">
        <v>6992</v>
      </c>
      <c r="D3264" s="93">
        <v>83.4</v>
      </c>
      <c r="E3264" s="29">
        <v>7473</v>
      </c>
      <c r="F3264" s="26">
        <v>4</v>
      </c>
      <c r="G3264" s="94">
        <v>1.585</v>
      </c>
      <c r="H3264" s="95">
        <f t="shared" si="50"/>
        <v>4947.5971381864874</v>
      </c>
    </row>
    <row r="3265" spans="1:8" x14ac:dyDescent="0.25">
      <c r="A3265" s="1" t="s">
        <v>360</v>
      </c>
      <c r="B3265" s="1" t="s">
        <v>6993</v>
      </c>
      <c r="C3265" s="1" t="s">
        <v>6994</v>
      </c>
      <c r="D3265" s="93">
        <v>80.3</v>
      </c>
      <c r="E3265" s="29">
        <v>6355</v>
      </c>
      <c r="F3265" s="26">
        <v>4</v>
      </c>
      <c r="G3265" s="94">
        <v>1.585</v>
      </c>
      <c r="H3265" s="95">
        <f t="shared" si="50"/>
        <v>4207.41065344241</v>
      </c>
    </row>
    <row r="3266" spans="1:8" x14ac:dyDescent="0.25">
      <c r="A3266" s="1" t="s">
        <v>360</v>
      </c>
      <c r="B3266" s="1" t="s">
        <v>6995</v>
      </c>
      <c r="C3266" s="1" t="s">
        <v>6996</v>
      </c>
      <c r="D3266" s="93">
        <v>100.1</v>
      </c>
      <c r="E3266" s="29">
        <v>7992</v>
      </c>
      <c r="F3266" s="26">
        <v>6</v>
      </c>
      <c r="G3266" s="94">
        <v>2.1539999999999999</v>
      </c>
      <c r="H3266" s="95">
        <f t="shared" si="50"/>
        <v>7190.7014055094087</v>
      </c>
    </row>
    <row r="3267" spans="1:8" x14ac:dyDescent="0.25">
      <c r="A3267" s="1" t="s">
        <v>363</v>
      </c>
      <c r="B3267" s="1" t="s">
        <v>6997</v>
      </c>
      <c r="C3267" s="1" t="s">
        <v>6998</v>
      </c>
      <c r="D3267" s="93">
        <v>70.3</v>
      </c>
      <c r="E3267" s="29">
        <v>5807</v>
      </c>
      <c r="F3267" s="26">
        <v>3</v>
      </c>
      <c r="G3267" s="94">
        <v>1.359</v>
      </c>
      <c r="H3267" s="95">
        <f t="shared" si="50"/>
        <v>3296.4110675773773</v>
      </c>
    </row>
    <row r="3268" spans="1:8" x14ac:dyDescent="0.25">
      <c r="A3268" s="1" t="s">
        <v>363</v>
      </c>
      <c r="B3268" s="1" t="s">
        <v>6999</v>
      </c>
      <c r="C3268" s="1" t="s">
        <v>7000</v>
      </c>
      <c r="D3268" s="93">
        <v>51.8</v>
      </c>
      <c r="E3268" s="29">
        <v>8796</v>
      </c>
      <c r="F3268" s="26">
        <v>2</v>
      </c>
      <c r="G3268" s="94">
        <v>1.1659999999999999</v>
      </c>
      <c r="H3268" s="95">
        <f t="shared" si="50"/>
        <v>4284.0433022562747</v>
      </c>
    </row>
    <row r="3269" spans="1:8" x14ac:dyDescent="0.25">
      <c r="A3269" s="1" t="s">
        <v>363</v>
      </c>
      <c r="B3269" s="1" t="s">
        <v>7001</v>
      </c>
      <c r="C3269" s="1" t="s">
        <v>7002</v>
      </c>
      <c r="D3269" s="93">
        <v>68.599999999999994</v>
      </c>
      <c r="E3269" s="29">
        <v>9911</v>
      </c>
      <c r="F3269" s="26">
        <v>3</v>
      </c>
      <c r="G3269" s="94">
        <v>1.359</v>
      </c>
      <c r="H3269" s="95">
        <f t="shared" si="50"/>
        <v>5626.0943844944704</v>
      </c>
    </row>
    <row r="3270" spans="1:8" x14ac:dyDescent="0.25">
      <c r="A3270" s="1" t="s">
        <v>363</v>
      </c>
      <c r="B3270" s="1" t="s">
        <v>7003</v>
      </c>
      <c r="C3270" s="1" t="s">
        <v>7004</v>
      </c>
      <c r="D3270" s="93">
        <v>111.2</v>
      </c>
      <c r="E3270" s="29">
        <v>6401</v>
      </c>
      <c r="F3270" s="26">
        <v>7</v>
      </c>
      <c r="G3270" s="94">
        <v>2.512</v>
      </c>
      <c r="H3270" s="95">
        <f t="shared" ref="H3270:H3333" si="51">E3270*G3270*$E$6797/SUMPRODUCT($E$5:$E$6795,$G$5:$G$6795)</f>
        <v>6716.415312598132</v>
      </c>
    </row>
    <row r="3271" spans="1:8" x14ac:dyDescent="0.25">
      <c r="A3271" s="1" t="s">
        <v>363</v>
      </c>
      <c r="B3271" s="1" t="s">
        <v>7005</v>
      </c>
      <c r="C3271" s="1" t="s">
        <v>7006</v>
      </c>
      <c r="D3271" s="93">
        <v>73.599999999999994</v>
      </c>
      <c r="E3271" s="29">
        <v>7014</v>
      </c>
      <c r="F3271" s="26">
        <v>4</v>
      </c>
      <c r="G3271" s="94">
        <v>1.585</v>
      </c>
      <c r="H3271" s="95">
        <f t="shared" si="51"/>
        <v>4643.7102003532755</v>
      </c>
    </row>
    <row r="3272" spans="1:8" x14ac:dyDescent="0.25">
      <c r="A3272" s="1" t="s">
        <v>363</v>
      </c>
      <c r="B3272" s="1" t="s">
        <v>7007</v>
      </c>
      <c r="C3272" s="1" t="s">
        <v>7008</v>
      </c>
      <c r="D3272" s="93">
        <v>109.5</v>
      </c>
      <c r="E3272" s="29">
        <v>9152</v>
      </c>
      <c r="F3272" s="26">
        <v>7</v>
      </c>
      <c r="G3272" s="94">
        <v>2.512</v>
      </c>
      <c r="H3272" s="95">
        <f t="shared" si="51"/>
        <v>9602.9734324165129</v>
      </c>
    </row>
    <row r="3273" spans="1:8" x14ac:dyDescent="0.25">
      <c r="A3273" s="1" t="s">
        <v>363</v>
      </c>
      <c r="B3273" s="1" t="s">
        <v>7009</v>
      </c>
      <c r="C3273" s="1" t="s">
        <v>7010</v>
      </c>
      <c r="D3273" s="93">
        <v>117.6</v>
      </c>
      <c r="E3273" s="29">
        <v>9276</v>
      </c>
      <c r="F3273" s="26">
        <v>7</v>
      </c>
      <c r="G3273" s="94">
        <v>2.512</v>
      </c>
      <c r="H3273" s="95">
        <f t="shared" si="51"/>
        <v>9733.0836493767019</v>
      </c>
    </row>
    <row r="3274" spans="1:8" x14ac:dyDescent="0.25">
      <c r="A3274" s="1" t="s">
        <v>363</v>
      </c>
      <c r="B3274" s="1" t="s">
        <v>7011</v>
      </c>
      <c r="C3274" s="1" t="s">
        <v>7012</v>
      </c>
      <c r="D3274" s="93">
        <v>108.8</v>
      </c>
      <c r="E3274" s="29">
        <v>6537</v>
      </c>
      <c r="F3274" s="26">
        <v>6</v>
      </c>
      <c r="G3274" s="94">
        <v>2.1539999999999999</v>
      </c>
      <c r="H3274" s="95">
        <f t="shared" si="51"/>
        <v>5881.5834694463229</v>
      </c>
    </row>
    <row r="3275" spans="1:8" x14ac:dyDescent="0.25">
      <c r="A3275" s="1" t="s">
        <v>363</v>
      </c>
      <c r="B3275" s="1" t="s">
        <v>7013</v>
      </c>
      <c r="C3275" s="1" t="s">
        <v>7014</v>
      </c>
      <c r="D3275" s="93">
        <v>95.2</v>
      </c>
      <c r="E3275" s="29">
        <v>9984</v>
      </c>
      <c r="F3275" s="26">
        <v>5</v>
      </c>
      <c r="G3275" s="94">
        <v>1.8480000000000001</v>
      </c>
      <c r="H3275" s="95">
        <f t="shared" si="51"/>
        <v>7706.8449202833162</v>
      </c>
    </row>
    <row r="3276" spans="1:8" x14ac:dyDescent="0.25">
      <c r="A3276" s="1" t="s">
        <v>363</v>
      </c>
      <c r="B3276" s="1" t="s">
        <v>7015</v>
      </c>
      <c r="C3276" s="1" t="s">
        <v>7016</v>
      </c>
      <c r="D3276" s="93">
        <v>93.9</v>
      </c>
      <c r="E3276" s="29">
        <v>7451</v>
      </c>
      <c r="F3276" s="26">
        <v>5</v>
      </c>
      <c r="G3276" s="94">
        <v>1.8480000000000001</v>
      </c>
      <c r="H3276" s="95">
        <f t="shared" si="51"/>
        <v>5751.5726663692903</v>
      </c>
    </row>
    <row r="3277" spans="1:8" x14ac:dyDescent="0.25">
      <c r="A3277" s="1" t="s">
        <v>363</v>
      </c>
      <c r="B3277" s="1" t="s">
        <v>7017</v>
      </c>
      <c r="C3277" s="1" t="s">
        <v>7018</v>
      </c>
      <c r="D3277" s="93">
        <v>104.6</v>
      </c>
      <c r="E3277" s="29">
        <v>6684</v>
      </c>
      <c r="F3277" s="26">
        <v>6</v>
      </c>
      <c r="G3277" s="94">
        <v>2.1539999999999999</v>
      </c>
      <c r="H3277" s="95">
        <f t="shared" si="51"/>
        <v>6013.8448691722833</v>
      </c>
    </row>
    <row r="3278" spans="1:8" x14ac:dyDescent="0.25">
      <c r="A3278" s="1" t="s">
        <v>363</v>
      </c>
      <c r="B3278" s="1" t="s">
        <v>7019</v>
      </c>
      <c r="C3278" s="1" t="s">
        <v>7020</v>
      </c>
      <c r="D3278" s="93">
        <v>55.3</v>
      </c>
      <c r="E3278" s="29">
        <v>6742</v>
      </c>
      <c r="F3278" s="26">
        <v>2</v>
      </c>
      <c r="G3278" s="94">
        <v>1.1659999999999999</v>
      </c>
      <c r="H3278" s="95">
        <f t="shared" si="51"/>
        <v>3283.653927218259</v>
      </c>
    </row>
    <row r="3279" spans="1:8" x14ac:dyDescent="0.25">
      <c r="A3279" s="1" t="s">
        <v>363</v>
      </c>
      <c r="B3279" s="1" t="s">
        <v>7021</v>
      </c>
      <c r="C3279" s="1" t="s">
        <v>7022</v>
      </c>
      <c r="D3279" s="93">
        <v>98</v>
      </c>
      <c r="E3279" s="29">
        <v>6738</v>
      </c>
      <c r="F3279" s="26">
        <v>6</v>
      </c>
      <c r="G3279" s="94">
        <v>2.1539999999999999</v>
      </c>
      <c r="H3279" s="95">
        <f t="shared" si="51"/>
        <v>6062.4306894797801</v>
      </c>
    </row>
    <row r="3280" spans="1:8" x14ac:dyDescent="0.25">
      <c r="A3280" s="1" t="s">
        <v>363</v>
      </c>
      <c r="B3280" s="1" t="s">
        <v>7023</v>
      </c>
      <c r="C3280" s="1" t="s">
        <v>7024</v>
      </c>
      <c r="D3280" s="93">
        <v>91.4</v>
      </c>
      <c r="E3280" s="29">
        <v>6773</v>
      </c>
      <c r="F3280" s="26">
        <v>5</v>
      </c>
      <c r="G3280" s="94">
        <v>1.8480000000000001</v>
      </c>
      <c r="H3280" s="95">
        <f t="shared" si="51"/>
        <v>5228.2112024317812</v>
      </c>
    </row>
    <row r="3281" spans="1:8" x14ac:dyDescent="0.25">
      <c r="A3281" s="1" t="s">
        <v>363</v>
      </c>
      <c r="B3281" s="1" t="s">
        <v>7025</v>
      </c>
      <c r="C3281" s="1" t="s">
        <v>7026</v>
      </c>
      <c r="D3281" s="93">
        <v>64.7</v>
      </c>
      <c r="E3281" s="29">
        <v>7792</v>
      </c>
      <c r="F3281" s="26">
        <v>3</v>
      </c>
      <c r="G3281" s="94">
        <v>1.359</v>
      </c>
      <c r="H3281" s="95">
        <f t="shared" si="51"/>
        <v>4423.219397031673</v>
      </c>
    </row>
    <row r="3282" spans="1:8" x14ac:dyDescent="0.25">
      <c r="A3282" s="1" t="s">
        <v>366</v>
      </c>
      <c r="B3282" s="1" t="s">
        <v>7027</v>
      </c>
      <c r="C3282" s="1" t="s">
        <v>7028</v>
      </c>
      <c r="D3282" s="93">
        <v>77.7</v>
      </c>
      <c r="E3282" s="29">
        <v>6304</v>
      </c>
      <c r="F3282" s="26">
        <v>4</v>
      </c>
      <c r="G3282" s="94">
        <v>1.585</v>
      </c>
      <c r="H3282" s="95">
        <f t="shared" si="51"/>
        <v>4173.6454381276089</v>
      </c>
    </row>
    <row r="3283" spans="1:8" x14ac:dyDescent="0.25">
      <c r="A3283" s="1" t="s">
        <v>366</v>
      </c>
      <c r="B3283" s="1" t="s">
        <v>7029</v>
      </c>
      <c r="C3283" s="1" t="s">
        <v>7030</v>
      </c>
      <c r="D3283" s="93">
        <v>78.7</v>
      </c>
      <c r="E3283" s="29">
        <v>5613</v>
      </c>
      <c r="F3283" s="26">
        <v>4</v>
      </c>
      <c r="G3283" s="94">
        <v>1.585</v>
      </c>
      <c r="H3283" s="95">
        <f t="shared" si="51"/>
        <v>3716.1598737643189</v>
      </c>
    </row>
    <row r="3284" spans="1:8" x14ac:dyDescent="0.25">
      <c r="A3284" s="1" t="s">
        <v>366</v>
      </c>
      <c r="B3284" s="1" t="s">
        <v>7031</v>
      </c>
      <c r="C3284" s="1" t="s">
        <v>7032</v>
      </c>
      <c r="D3284" s="93">
        <v>80.2</v>
      </c>
      <c r="E3284" s="29">
        <v>6098</v>
      </c>
      <c r="F3284" s="26">
        <v>4</v>
      </c>
      <c r="G3284" s="94">
        <v>1.585</v>
      </c>
      <c r="H3284" s="95">
        <f t="shared" si="51"/>
        <v>4037.2604507776264</v>
      </c>
    </row>
    <row r="3285" spans="1:8" x14ac:dyDescent="0.25">
      <c r="A3285" s="1" t="s">
        <v>366</v>
      </c>
      <c r="B3285" s="1" t="s">
        <v>7033</v>
      </c>
      <c r="C3285" s="1" t="s">
        <v>7034</v>
      </c>
      <c r="D3285" s="93">
        <v>74.7</v>
      </c>
      <c r="E3285" s="29">
        <v>6520</v>
      </c>
      <c r="F3285" s="26">
        <v>4</v>
      </c>
      <c r="G3285" s="94">
        <v>1.585</v>
      </c>
      <c r="H3285" s="95">
        <f t="shared" si="51"/>
        <v>4316.6510559314729</v>
      </c>
    </row>
    <row r="3286" spans="1:8" x14ac:dyDescent="0.25">
      <c r="A3286" s="1" t="s">
        <v>366</v>
      </c>
      <c r="B3286" s="1" t="s">
        <v>7035</v>
      </c>
      <c r="C3286" s="1" t="s">
        <v>7036</v>
      </c>
      <c r="D3286" s="93">
        <v>77</v>
      </c>
      <c r="E3286" s="29">
        <v>5895</v>
      </c>
      <c r="F3286" s="26">
        <v>4</v>
      </c>
      <c r="G3286" s="94">
        <v>1.585</v>
      </c>
      <c r="H3286" s="95">
        <f t="shared" si="51"/>
        <v>3902.8616525638085</v>
      </c>
    </row>
    <row r="3287" spans="1:8" x14ac:dyDescent="0.25">
      <c r="A3287" s="1" t="s">
        <v>366</v>
      </c>
      <c r="B3287" s="1" t="s">
        <v>7037</v>
      </c>
      <c r="C3287" s="1" t="s">
        <v>7038</v>
      </c>
      <c r="D3287" s="93">
        <v>76.900000000000006</v>
      </c>
      <c r="E3287" s="29">
        <v>7695</v>
      </c>
      <c r="F3287" s="26">
        <v>4</v>
      </c>
      <c r="G3287" s="94">
        <v>1.585</v>
      </c>
      <c r="H3287" s="95">
        <f t="shared" si="51"/>
        <v>5094.5751342626818</v>
      </c>
    </row>
    <row r="3288" spans="1:8" x14ac:dyDescent="0.25">
      <c r="A3288" s="1" t="s">
        <v>366</v>
      </c>
      <c r="B3288" s="1" t="s">
        <v>7039</v>
      </c>
      <c r="C3288" s="1" t="s">
        <v>7040</v>
      </c>
      <c r="D3288" s="93">
        <v>45.8</v>
      </c>
      <c r="E3288" s="29">
        <v>8630</v>
      </c>
      <c r="F3288" s="26">
        <v>1</v>
      </c>
      <c r="G3288" s="94">
        <v>1</v>
      </c>
      <c r="H3288" s="95">
        <f t="shared" si="51"/>
        <v>3604.7975278868821</v>
      </c>
    </row>
    <row r="3289" spans="1:8" x14ac:dyDescent="0.25">
      <c r="A3289" s="1" t="s">
        <v>366</v>
      </c>
      <c r="B3289" s="1" t="s">
        <v>7041</v>
      </c>
      <c r="C3289" s="1" t="s">
        <v>7042</v>
      </c>
      <c r="D3289" s="93">
        <v>78.2</v>
      </c>
      <c r="E3289" s="29">
        <v>5666</v>
      </c>
      <c r="F3289" s="26">
        <v>4</v>
      </c>
      <c r="G3289" s="94">
        <v>1.585</v>
      </c>
      <c r="H3289" s="95">
        <f t="shared" si="51"/>
        <v>3751.2492151698971</v>
      </c>
    </row>
    <row r="3290" spans="1:8" x14ac:dyDescent="0.25">
      <c r="A3290" s="1" t="s">
        <v>366</v>
      </c>
      <c r="B3290" s="1" t="s">
        <v>7043</v>
      </c>
      <c r="C3290" s="1" t="s">
        <v>7044</v>
      </c>
      <c r="D3290" s="93">
        <v>103.3</v>
      </c>
      <c r="E3290" s="29">
        <v>5807</v>
      </c>
      <c r="F3290" s="26">
        <v>6</v>
      </c>
      <c r="G3290" s="94">
        <v>2.1539999999999999</v>
      </c>
      <c r="H3290" s="95">
        <f t="shared" si="51"/>
        <v>5224.7751578820244</v>
      </c>
    </row>
    <row r="3291" spans="1:8" x14ac:dyDescent="0.25">
      <c r="A3291" s="1" t="s">
        <v>366</v>
      </c>
      <c r="B3291" s="1" t="s">
        <v>7045</v>
      </c>
      <c r="C3291" s="1" t="s">
        <v>7046</v>
      </c>
      <c r="D3291" s="93">
        <v>83.7</v>
      </c>
      <c r="E3291" s="29">
        <v>5760</v>
      </c>
      <c r="F3291" s="26">
        <v>4</v>
      </c>
      <c r="G3291" s="94">
        <v>1.585</v>
      </c>
      <c r="H3291" s="95">
        <f t="shared" si="51"/>
        <v>3813.4831414363939</v>
      </c>
    </row>
    <row r="3292" spans="1:8" x14ac:dyDescent="0.25">
      <c r="A3292" s="1" t="s">
        <v>366</v>
      </c>
      <c r="B3292" s="1" t="s">
        <v>7047</v>
      </c>
      <c r="C3292" s="1" t="s">
        <v>7048</v>
      </c>
      <c r="D3292" s="93">
        <v>79</v>
      </c>
      <c r="E3292" s="29">
        <v>10251</v>
      </c>
      <c r="F3292" s="26">
        <v>4</v>
      </c>
      <c r="G3292" s="94">
        <v>1.585</v>
      </c>
      <c r="H3292" s="95">
        <f t="shared" si="51"/>
        <v>6786.8082782750816</v>
      </c>
    </row>
    <row r="3293" spans="1:8" x14ac:dyDescent="0.25">
      <c r="A3293" s="1" t="s">
        <v>366</v>
      </c>
      <c r="B3293" s="1" t="s">
        <v>7049</v>
      </c>
      <c r="C3293" s="1" t="s">
        <v>7050</v>
      </c>
      <c r="D3293" s="93">
        <v>90.7</v>
      </c>
      <c r="E3293" s="29">
        <v>7819</v>
      </c>
      <c r="F3293" s="26">
        <v>5</v>
      </c>
      <c r="G3293" s="94">
        <v>1.8480000000000001</v>
      </c>
      <c r="H3293" s="95">
        <f t="shared" si="51"/>
        <v>6035.6390656746044</v>
      </c>
    </row>
    <row r="3294" spans="1:8" x14ac:dyDescent="0.25">
      <c r="A3294" s="1" t="s">
        <v>366</v>
      </c>
      <c r="B3294" s="1" t="s">
        <v>7051</v>
      </c>
      <c r="C3294" s="1" t="s">
        <v>7052</v>
      </c>
      <c r="D3294" s="93">
        <v>91.8</v>
      </c>
      <c r="E3294" s="29">
        <v>6873</v>
      </c>
      <c r="F3294" s="26">
        <v>5</v>
      </c>
      <c r="G3294" s="94">
        <v>1.8480000000000001</v>
      </c>
      <c r="H3294" s="95">
        <f t="shared" si="51"/>
        <v>5305.4031587647469</v>
      </c>
    </row>
    <row r="3295" spans="1:8" x14ac:dyDescent="0.25">
      <c r="A3295" s="1" t="s">
        <v>366</v>
      </c>
      <c r="B3295" s="1" t="s">
        <v>7053</v>
      </c>
      <c r="C3295" s="1" t="s">
        <v>7054</v>
      </c>
      <c r="D3295" s="93">
        <v>91.2</v>
      </c>
      <c r="E3295" s="29">
        <v>7865</v>
      </c>
      <c r="F3295" s="26">
        <v>5</v>
      </c>
      <c r="G3295" s="94">
        <v>1.8480000000000001</v>
      </c>
      <c r="H3295" s="95">
        <f t="shared" si="51"/>
        <v>6071.1473655877689</v>
      </c>
    </row>
    <row r="3296" spans="1:8" x14ac:dyDescent="0.25">
      <c r="A3296" s="1" t="s">
        <v>366</v>
      </c>
      <c r="B3296" s="1" t="s">
        <v>7055</v>
      </c>
      <c r="C3296" s="1" t="s">
        <v>7056</v>
      </c>
      <c r="D3296" s="93">
        <v>68.099999999999994</v>
      </c>
      <c r="E3296" s="29">
        <v>5892</v>
      </c>
      <c r="F3296" s="26">
        <v>3</v>
      </c>
      <c r="G3296" s="94">
        <v>1.359</v>
      </c>
      <c r="H3296" s="95">
        <f t="shared" si="51"/>
        <v>3344.6623058663522</v>
      </c>
    </row>
    <row r="3297" spans="1:8" x14ac:dyDescent="0.25">
      <c r="A3297" s="1" t="s">
        <v>366</v>
      </c>
      <c r="B3297" s="1" t="s">
        <v>7057</v>
      </c>
      <c r="C3297" s="1" t="s">
        <v>7058</v>
      </c>
      <c r="D3297" s="93">
        <v>100.7</v>
      </c>
      <c r="E3297" s="29">
        <v>7598</v>
      </c>
      <c r="F3297" s="26">
        <v>6</v>
      </c>
      <c r="G3297" s="94">
        <v>2.1539999999999999</v>
      </c>
      <c r="H3297" s="95">
        <f t="shared" si="51"/>
        <v>6836.2048647473093</v>
      </c>
    </row>
    <row r="3298" spans="1:8" x14ac:dyDescent="0.25">
      <c r="A3298" s="1" t="s">
        <v>366</v>
      </c>
      <c r="B3298" s="1" t="s">
        <v>7059</v>
      </c>
      <c r="C3298" s="1" t="s">
        <v>7060</v>
      </c>
      <c r="D3298" s="93">
        <v>67.2</v>
      </c>
      <c r="E3298" s="29">
        <v>6997</v>
      </c>
      <c r="F3298" s="26">
        <v>3</v>
      </c>
      <c r="G3298" s="94">
        <v>1.359</v>
      </c>
      <c r="H3298" s="95">
        <f t="shared" si="51"/>
        <v>3971.9284036230265</v>
      </c>
    </row>
    <row r="3299" spans="1:8" x14ac:dyDescent="0.25">
      <c r="A3299" s="1" t="s">
        <v>366</v>
      </c>
      <c r="B3299" s="1" t="s">
        <v>7061</v>
      </c>
      <c r="C3299" s="1" t="s">
        <v>7062</v>
      </c>
      <c r="D3299" s="93">
        <v>75.8</v>
      </c>
      <c r="E3299" s="29">
        <v>6412</v>
      </c>
      <c r="F3299" s="26">
        <v>4</v>
      </c>
      <c r="G3299" s="94">
        <v>1.585</v>
      </c>
      <c r="H3299" s="95">
        <f t="shared" si="51"/>
        <v>4245.1482470295414</v>
      </c>
    </row>
    <row r="3300" spans="1:8" x14ac:dyDescent="0.25">
      <c r="A3300" s="1" t="s">
        <v>366</v>
      </c>
      <c r="B3300" s="1" t="s">
        <v>7063</v>
      </c>
      <c r="C3300" s="1" t="s">
        <v>7064</v>
      </c>
      <c r="D3300" s="93">
        <v>117.3</v>
      </c>
      <c r="E3300" s="29">
        <v>7737</v>
      </c>
      <c r="F3300" s="26">
        <v>7</v>
      </c>
      <c r="G3300" s="94">
        <v>2.512</v>
      </c>
      <c r="H3300" s="95">
        <f t="shared" si="51"/>
        <v>8118.247972749843</v>
      </c>
    </row>
    <row r="3301" spans="1:8" x14ac:dyDescent="0.25">
      <c r="A3301" s="1" t="s">
        <v>366</v>
      </c>
      <c r="B3301" s="1" t="s">
        <v>7065</v>
      </c>
      <c r="C3301" s="1" t="s">
        <v>7066</v>
      </c>
      <c r="D3301" s="93">
        <v>110.9</v>
      </c>
      <c r="E3301" s="29">
        <v>8007</v>
      </c>
      <c r="F3301" s="26">
        <v>7</v>
      </c>
      <c r="G3301" s="94">
        <v>2.512</v>
      </c>
      <c r="H3301" s="95">
        <f t="shared" si="51"/>
        <v>8401.5524774212208</v>
      </c>
    </row>
    <row r="3302" spans="1:8" x14ac:dyDescent="0.25">
      <c r="A3302" s="1" t="s">
        <v>366</v>
      </c>
      <c r="B3302" s="1" t="s">
        <v>7067</v>
      </c>
      <c r="C3302" s="1" t="s">
        <v>7068</v>
      </c>
      <c r="D3302" s="93">
        <v>64.400000000000006</v>
      </c>
      <c r="E3302" s="29">
        <v>9262</v>
      </c>
      <c r="F3302" s="26">
        <v>3</v>
      </c>
      <c r="G3302" s="94">
        <v>1.359</v>
      </c>
      <c r="H3302" s="95">
        <f t="shared" si="51"/>
        <v>5257.6819886174735</v>
      </c>
    </row>
    <row r="3303" spans="1:8" x14ac:dyDescent="0.25">
      <c r="A3303" s="1" t="s">
        <v>366</v>
      </c>
      <c r="B3303" s="1" t="s">
        <v>7069</v>
      </c>
      <c r="C3303" s="1" t="s">
        <v>7070</v>
      </c>
      <c r="D3303" s="93">
        <v>80.5</v>
      </c>
      <c r="E3303" s="29">
        <v>5785</v>
      </c>
      <c r="F3303" s="26">
        <v>4</v>
      </c>
      <c r="G3303" s="94">
        <v>1.585</v>
      </c>
      <c r="H3303" s="95">
        <f t="shared" si="51"/>
        <v>3830.0347175711004</v>
      </c>
    </row>
    <row r="3304" spans="1:8" x14ac:dyDescent="0.25">
      <c r="A3304" s="1" t="s">
        <v>369</v>
      </c>
      <c r="B3304" s="1" t="s">
        <v>7071</v>
      </c>
      <c r="C3304" s="1" t="s">
        <v>7072</v>
      </c>
      <c r="D3304" s="93">
        <v>64.099999999999994</v>
      </c>
      <c r="E3304" s="29">
        <v>7785</v>
      </c>
      <c r="F3304" s="26">
        <v>3</v>
      </c>
      <c r="G3304" s="94">
        <v>1.359</v>
      </c>
      <c r="H3304" s="95">
        <f t="shared" si="51"/>
        <v>4419.2457656431698</v>
      </c>
    </row>
    <row r="3305" spans="1:8" x14ac:dyDescent="0.25">
      <c r="A3305" s="1" t="s">
        <v>369</v>
      </c>
      <c r="B3305" s="1" t="s">
        <v>7073</v>
      </c>
      <c r="C3305" s="1" t="s">
        <v>7074</v>
      </c>
      <c r="D3305" s="93">
        <v>54.8</v>
      </c>
      <c r="E3305" s="29">
        <v>7561</v>
      </c>
      <c r="F3305" s="26">
        <v>2</v>
      </c>
      <c r="G3305" s="94">
        <v>1.1659999999999999</v>
      </c>
      <c r="H3305" s="95">
        <f t="shared" si="51"/>
        <v>3682.5433615688603</v>
      </c>
    </row>
    <row r="3306" spans="1:8" x14ac:dyDescent="0.25">
      <c r="A3306" s="1" t="s">
        <v>369</v>
      </c>
      <c r="B3306" s="1" t="s">
        <v>7075</v>
      </c>
      <c r="C3306" s="1" t="s">
        <v>7076</v>
      </c>
      <c r="D3306" s="93">
        <v>75.099999999999994</v>
      </c>
      <c r="E3306" s="29">
        <v>8227</v>
      </c>
      <c r="F3306" s="26">
        <v>4</v>
      </c>
      <c r="G3306" s="94">
        <v>1.585</v>
      </c>
      <c r="H3306" s="95">
        <f t="shared" si="51"/>
        <v>5446.7926744092383</v>
      </c>
    </row>
    <row r="3307" spans="1:8" x14ac:dyDescent="0.25">
      <c r="A3307" s="1" t="s">
        <v>369</v>
      </c>
      <c r="B3307" s="1" t="s">
        <v>7077</v>
      </c>
      <c r="C3307" s="1" t="s">
        <v>7078</v>
      </c>
      <c r="D3307" s="93">
        <v>118.8</v>
      </c>
      <c r="E3307" s="29">
        <v>8140</v>
      </c>
      <c r="F3307" s="26">
        <v>7</v>
      </c>
      <c r="G3307" s="94">
        <v>2.512</v>
      </c>
      <c r="H3307" s="95">
        <f t="shared" si="51"/>
        <v>8541.106177870457</v>
      </c>
    </row>
    <row r="3308" spans="1:8" x14ac:dyDescent="0.25">
      <c r="A3308" s="1" t="s">
        <v>369</v>
      </c>
      <c r="B3308" s="1" t="s">
        <v>7079</v>
      </c>
      <c r="C3308" s="1" t="s">
        <v>7080</v>
      </c>
      <c r="D3308" s="93">
        <v>61.8</v>
      </c>
      <c r="E3308" s="29">
        <v>7860</v>
      </c>
      <c r="F3308" s="26">
        <v>3</v>
      </c>
      <c r="G3308" s="94">
        <v>1.359</v>
      </c>
      <c r="H3308" s="95">
        <f t="shared" si="51"/>
        <v>4461.8203876628531</v>
      </c>
    </row>
    <row r="3309" spans="1:8" x14ac:dyDescent="0.25">
      <c r="A3309" s="1" t="s">
        <v>369</v>
      </c>
      <c r="B3309" s="1" t="s">
        <v>7081</v>
      </c>
      <c r="C3309" s="1" t="s">
        <v>7082</v>
      </c>
      <c r="D3309" s="93">
        <v>150.6</v>
      </c>
      <c r="E3309" s="29">
        <v>7583</v>
      </c>
      <c r="F3309" s="26">
        <v>10</v>
      </c>
      <c r="G3309" s="94">
        <v>3.9809999999999999</v>
      </c>
      <c r="H3309" s="95">
        <f t="shared" si="51"/>
        <v>12609.658192634941</v>
      </c>
    </row>
    <row r="3310" spans="1:8" x14ac:dyDescent="0.25">
      <c r="A3310" s="1" t="s">
        <v>369</v>
      </c>
      <c r="B3310" s="1" t="s">
        <v>7083</v>
      </c>
      <c r="C3310" s="1" t="s">
        <v>7084</v>
      </c>
      <c r="D3310" s="93">
        <v>107.8</v>
      </c>
      <c r="E3310" s="29">
        <v>9680</v>
      </c>
      <c r="F3310" s="26">
        <v>6</v>
      </c>
      <c r="G3310" s="94">
        <v>2.1539999999999999</v>
      </c>
      <c r="H3310" s="95">
        <f t="shared" si="51"/>
        <v>8709.4581588252095</v>
      </c>
    </row>
    <row r="3311" spans="1:8" x14ac:dyDescent="0.25">
      <c r="A3311" s="1" t="s">
        <v>369</v>
      </c>
      <c r="B3311" s="1" t="s">
        <v>7085</v>
      </c>
      <c r="C3311" s="1" t="s">
        <v>7086</v>
      </c>
      <c r="D3311" s="93">
        <v>119</v>
      </c>
      <c r="E3311" s="29">
        <v>9234</v>
      </c>
      <c r="F3311" s="26">
        <v>7</v>
      </c>
      <c r="G3311" s="94">
        <v>2.512</v>
      </c>
      <c r="H3311" s="95">
        <f t="shared" si="51"/>
        <v>9689.0140597611535</v>
      </c>
    </row>
    <row r="3312" spans="1:8" x14ac:dyDescent="0.25">
      <c r="A3312" s="1" t="s">
        <v>369</v>
      </c>
      <c r="B3312" s="1" t="s">
        <v>7087</v>
      </c>
      <c r="C3312" s="1" t="s">
        <v>7088</v>
      </c>
      <c r="D3312" s="93">
        <v>115.7</v>
      </c>
      <c r="E3312" s="29">
        <v>7396</v>
      </c>
      <c r="F3312" s="26">
        <v>7</v>
      </c>
      <c r="G3312" s="94">
        <v>2.512</v>
      </c>
      <c r="H3312" s="95">
        <f t="shared" si="51"/>
        <v>7760.4448761093236</v>
      </c>
    </row>
    <row r="3313" spans="1:8" x14ac:dyDescent="0.25">
      <c r="A3313" s="1" t="s">
        <v>369</v>
      </c>
      <c r="B3313" s="1" t="s">
        <v>7089</v>
      </c>
      <c r="C3313" s="1" t="s">
        <v>7090</v>
      </c>
      <c r="D3313" s="93">
        <v>135.6</v>
      </c>
      <c r="E3313" s="29">
        <v>10485</v>
      </c>
      <c r="F3313" s="26">
        <v>9</v>
      </c>
      <c r="G3313" s="94">
        <v>3.415</v>
      </c>
      <c r="H3313" s="95">
        <f t="shared" si="51"/>
        <v>14956.474113886195</v>
      </c>
    </row>
    <row r="3314" spans="1:8" x14ac:dyDescent="0.25">
      <c r="A3314" s="1" t="s">
        <v>369</v>
      </c>
      <c r="B3314" s="1" t="s">
        <v>7091</v>
      </c>
      <c r="C3314" s="1" t="s">
        <v>7092</v>
      </c>
      <c r="D3314" s="93">
        <v>140.5</v>
      </c>
      <c r="E3314" s="29">
        <v>12226</v>
      </c>
      <c r="F3314" s="26">
        <v>9</v>
      </c>
      <c r="G3314" s="94">
        <v>3.415</v>
      </c>
      <c r="H3314" s="95">
        <f t="shared" si="51"/>
        <v>17439.947784108026</v>
      </c>
    </row>
    <row r="3315" spans="1:8" x14ac:dyDescent="0.25">
      <c r="A3315" s="1" t="s">
        <v>369</v>
      </c>
      <c r="B3315" s="1" t="s">
        <v>7093</v>
      </c>
      <c r="C3315" s="1" t="s">
        <v>7094</v>
      </c>
      <c r="D3315" s="93">
        <v>73.5</v>
      </c>
      <c r="E3315" s="29">
        <v>8372</v>
      </c>
      <c r="F3315" s="26">
        <v>4</v>
      </c>
      <c r="G3315" s="94">
        <v>1.585</v>
      </c>
      <c r="H3315" s="95">
        <f t="shared" si="51"/>
        <v>5542.7918159905357</v>
      </c>
    </row>
    <row r="3316" spans="1:8" x14ac:dyDescent="0.25">
      <c r="A3316" s="1" t="s">
        <v>369</v>
      </c>
      <c r="B3316" s="1" t="s">
        <v>7095</v>
      </c>
      <c r="C3316" s="1" t="s">
        <v>7096</v>
      </c>
      <c r="D3316" s="93">
        <v>142.6</v>
      </c>
      <c r="E3316" s="29">
        <v>8312</v>
      </c>
      <c r="F3316" s="26">
        <v>9</v>
      </c>
      <c r="G3316" s="94">
        <v>3.415</v>
      </c>
      <c r="H3316" s="95">
        <f t="shared" si="51"/>
        <v>11856.768033821845</v>
      </c>
    </row>
    <row r="3317" spans="1:8" x14ac:dyDescent="0.25">
      <c r="A3317" s="1" t="s">
        <v>369</v>
      </c>
      <c r="B3317" s="1" t="s">
        <v>7097</v>
      </c>
      <c r="C3317" s="1" t="s">
        <v>7098</v>
      </c>
      <c r="D3317" s="93">
        <v>98.4</v>
      </c>
      <c r="E3317" s="29">
        <v>9747</v>
      </c>
      <c r="F3317" s="26">
        <v>6</v>
      </c>
      <c r="G3317" s="94">
        <v>2.1539999999999999</v>
      </c>
      <c r="H3317" s="95">
        <f t="shared" si="51"/>
        <v>8769.7405655030288</v>
      </c>
    </row>
    <row r="3318" spans="1:8" x14ac:dyDescent="0.25">
      <c r="A3318" s="1" t="s">
        <v>369</v>
      </c>
      <c r="B3318" s="1" t="s">
        <v>7099</v>
      </c>
      <c r="C3318" s="1" t="s">
        <v>7100</v>
      </c>
      <c r="D3318" s="93">
        <v>93.6</v>
      </c>
      <c r="E3318" s="29">
        <v>8606</v>
      </c>
      <c r="F3318" s="26">
        <v>5</v>
      </c>
      <c r="G3318" s="94">
        <v>1.8480000000000001</v>
      </c>
      <c r="H3318" s="95">
        <f t="shared" si="51"/>
        <v>6643.1397620150465</v>
      </c>
    </row>
    <row r="3319" spans="1:8" x14ac:dyDescent="0.25">
      <c r="A3319" s="1" t="s">
        <v>369</v>
      </c>
      <c r="B3319" s="1" t="s">
        <v>7101</v>
      </c>
      <c r="C3319" s="1" t="s">
        <v>7102</v>
      </c>
      <c r="D3319" s="93">
        <v>142.30000000000001</v>
      </c>
      <c r="E3319" s="29">
        <v>8299</v>
      </c>
      <c r="F3319" s="26">
        <v>9</v>
      </c>
      <c r="G3319" s="94">
        <v>3.415</v>
      </c>
      <c r="H3319" s="95">
        <f t="shared" si="51"/>
        <v>11838.224002970102</v>
      </c>
    </row>
    <row r="3320" spans="1:8" x14ac:dyDescent="0.25">
      <c r="A3320" s="1" t="s">
        <v>369</v>
      </c>
      <c r="B3320" s="1" t="s">
        <v>7103</v>
      </c>
      <c r="C3320" s="1" t="s">
        <v>7104</v>
      </c>
      <c r="D3320" s="93">
        <v>147.30000000000001</v>
      </c>
      <c r="E3320" s="29">
        <v>10165</v>
      </c>
      <c r="F3320" s="26">
        <v>10</v>
      </c>
      <c r="G3320" s="94">
        <v>3.9809999999999999</v>
      </c>
      <c r="H3320" s="95">
        <f t="shared" si="51"/>
        <v>16903.227684047761</v>
      </c>
    </row>
    <row r="3321" spans="1:8" x14ac:dyDescent="0.25">
      <c r="A3321" s="1" t="s">
        <v>369</v>
      </c>
      <c r="B3321" s="1" t="s">
        <v>7105</v>
      </c>
      <c r="C3321" s="1" t="s">
        <v>7106</v>
      </c>
      <c r="D3321" s="93">
        <v>140.80000000000001</v>
      </c>
      <c r="E3321" s="29">
        <v>7434</v>
      </c>
      <c r="F3321" s="26">
        <v>9</v>
      </c>
      <c r="G3321" s="94">
        <v>3.415</v>
      </c>
      <c r="H3321" s="95">
        <f t="shared" si="51"/>
        <v>10604.332719373388</v>
      </c>
    </row>
    <row r="3322" spans="1:8" x14ac:dyDescent="0.25">
      <c r="A3322" s="1" t="s">
        <v>372</v>
      </c>
      <c r="B3322" s="1" t="s">
        <v>7107</v>
      </c>
      <c r="C3322" s="1" t="s">
        <v>7108</v>
      </c>
      <c r="D3322" s="93">
        <v>134.9</v>
      </c>
      <c r="E3322" s="29">
        <v>9329</v>
      </c>
      <c r="F3322" s="26">
        <v>9</v>
      </c>
      <c r="G3322" s="94">
        <v>3.415</v>
      </c>
      <c r="H3322" s="95">
        <f t="shared" si="51"/>
        <v>13307.48183199278</v>
      </c>
    </row>
    <row r="3323" spans="1:8" x14ac:dyDescent="0.25">
      <c r="A3323" s="1" t="s">
        <v>372</v>
      </c>
      <c r="B3323" s="1" t="s">
        <v>7109</v>
      </c>
      <c r="C3323" s="1" t="s">
        <v>7110</v>
      </c>
      <c r="D3323" s="93">
        <v>122.9</v>
      </c>
      <c r="E3323" s="29">
        <v>10487</v>
      </c>
      <c r="F3323" s="26">
        <v>8</v>
      </c>
      <c r="G3323" s="94">
        <v>2.9289999999999998</v>
      </c>
      <c r="H3323" s="95">
        <f t="shared" si="51"/>
        <v>12830.415491996264</v>
      </c>
    </row>
    <row r="3324" spans="1:8" x14ac:dyDescent="0.25">
      <c r="A3324" s="1" t="s">
        <v>372</v>
      </c>
      <c r="B3324" s="1" t="s">
        <v>7111</v>
      </c>
      <c r="C3324" s="1" t="s">
        <v>7112</v>
      </c>
      <c r="D3324" s="93">
        <v>112</v>
      </c>
      <c r="E3324" s="29">
        <v>10349</v>
      </c>
      <c r="F3324" s="26">
        <v>7</v>
      </c>
      <c r="G3324" s="94">
        <v>2.512</v>
      </c>
      <c r="H3324" s="95">
        <f t="shared" si="51"/>
        <v>10858.956736459626</v>
      </c>
    </row>
    <row r="3325" spans="1:8" x14ac:dyDescent="0.25">
      <c r="A3325" s="1" t="s">
        <v>372</v>
      </c>
      <c r="B3325" s="1" t="s">
        <v>7113</v>
      </c>
      <c r="C3325" s="1" t="s">
        <v>7114</v>
      </c>
      <c r="D3325" s="93">
        <v>132.9</v>
      </c>
      <c r="E3325" s="29">
        <v>11613</v>
      </c>
      <c r="F3325" s="26">
        <v>8</v>
      </c>
      <c r="G3325" s="94">
        <v>2.9289999999999998</v>
      </c>
      <c r="H3325" s="95">
        <f t="shared" si="51"/>
        <v>14208.030428964681</v>
      </c>
    </row>
    <row r="3326" spans="1:8" x14ac:dyDescent="0.25">
      <c r="A3326" s="1" t="s">
        <v>372</v>
      </c>
      <c r="B3326" s="1" t="s">
        <v>7115</v>
      </c>
      <c r="C3326" s="1" t="s">
        <v>7116</v>
      </c>
      <c r="D3326" s="93">
        <v>117.8</v>
      </c>
      <c r="E3326" s="29">
        <v>11125</v>
      </c>
      <c r="F3326" s="26">
        <v>7</v>
      </c>
      <c r="G3326" s="94">
        <v>2.512</v>
      </c>
      <c r="H3326" s="95">
        <f t="shared" si="51"/>
        <v>11673.194868404033</v>
      </c>
    </row>
    <row r="3327" spans="1:8" x14ac:dyDescent="0.25">
      <c r="A3327" s="1" t="s">
        <v>372</v>
      </c>
      <c r="B3327" s="1" t="s">
        <v>7117</v>
      </c>
      <c r="C3327" s="1" t="s">
        <v>7118</v>
      </c>
      <c r="D3327" s="93">
        <v>91.6</v>
      </c>
      <c r="E3327" s="29">
        <v>9562</v>
      </c>
      <c r="F3327" s="26">
        <v>5</v>
      </c>
      <c r="G3327" s="94">
        <v>1.8480000000000001</v>
      </c>
      <c r="H3327" s="95">
        <f t="shared" si="51"/>
        <v>7381.0948645582002</v>
      </c>
    </row>
    <row r="3328" spans="1:8" x14ac:dyDescent="0.25">
      <c r="A3328" s="1" t="s">
        <v>372</v>
      </c>
      <c r="B3328" s="1" t="s">
        <v>7119</v>
      </c>
      <c r="C3328" s="1" t="s">
        <v>7120</v>
      </c>
      <c r="D3328" s="93">
        <v>100.5</v>
      </c>
      <c r="E3328" s="29">
        <v>12545</v>
      </c>
      <c r="F3328" s="26">
        <v>6</v>
      </c>
      <c r="G3328" s="94">
        <v>2.1539999999999999</v>
      </c>
      <c r="H3328" s="95">
        <f t="shared" si="51"/>
        <v>11287.205847361804</v>
      </c>
    </row>
    <row r="3329" spans="1:8" x14ac:dyDescent="0.25">
      <c r="A3329" s="1" t="s">
        <v>372</v>
      </c>
      <c r="B3329" s="1" t="s">
        <v>7121</v>
      </c>
      <c r="C3329" s="1" t="s">
        <v>7122</v>
      </c>
      <c r="D3329" s="93">
        <v>93.6</v>
      </c>
      <c r="E3329" s="29">
        <v>12501</v>
      </c>
      <c r="F3329" s="26">
        <v>5</v>
      </c>
      <c r="G3329" s="94">
        <v>1.8480000000000001</v>
      </c>
      <c r="H3329" s="95">
        <f t="shared" si="51"/>
        <v>9649.7664611840701</v>
      </c>
    </row>
    <row r="3330" spans="1:8" x14ac:dyDescent="0.25">
      <c r="A3330" s="1" t="s">
        <v>372</v>
      </c>
      <c r="B3330" s="1" t="s">
        <v>7123</v>
      </c>
      <c r="C3330" s="1" t="s">
        <v>7124</v>
      </c>
      <c r="D3330" s="93">
        <v>147.9</v>
      </c>
      <c r="E3330" s="29">
        <v>12397</v>
      </c>
      <c r="F3330" s="26">
        <v>10</v>
      </c>
      <c r="G3330" s="94">
        <v>3.9809999999999999</v>
      </c>
      <c r="H3330" s="95">
        <f t="shared" si="51"/>
        <v>20614.78736833646</v>
      </c>
    </row>
    <row r="3331" spans="1:8" x14ac:dyDescent="0.25">
      <c r="A3331" s="1" t="s">
        <v>372</v>
      </c>
      <c r="B3331" s="1" t="s">
        <v>7125</v>
      </c>
      <c r="C3331" s="1" t="s">
        <v>7126</v>
      </c>
      <c r="D3331" s="93">
        <v>75.400000000000006</v>
      </c>
      <c r="E3331" s="29">
        <v>8058</v>
      </c>
      <c r="F3331" s="26">
        <v>4</v>
      </c>
      <c r="G3331" s="94">
        <v>1.585</v>
      </c>
      <c r="H3331" s="95">
        <f t="shared" si="51"/>
        <v>5334.9040197386212</v>
      </c>
    </row>
    <row r="3332" spans="1:8" x14ac:dyDescent="0.25">
      <c r="A3332" s="1" t="s">
        <v>372</v>
      </c>
      <c r="B3332" s="1" t="s">
        <v>7127</v>
      </c>
      <c r="C3332" s="1" t="s">
        <v>7128</v>
      </c>
      <c r="D3332" s="93">
        <v>97.2</v>
      </c>
      <c r="E3332" s="29">
        <v>9517</v>
      </c>
      <c r="F3332" s="26">
        <v>6</v>
      </c>
      <c r="G3332" s="94">
        <v>2.1539999999999999</v>
      </c>
      <c r="H3332" s="95">
        <f t="shared" si="51"/>
        <v>8562.8009604896215</v>
      </c>
    </row>
    <row r="3333" spans="1:8" x14ac:dyDescent="0.25">
      <c r="A3333" s="1" t="s">
        <v>372</v>
      </c>
      <c r="B3333" s="1" t="s">
        <v>7129</v>
      </c>
      <c r="C3333" s="1" t="s">
        <v>7130</v>
      </c>
      <c r="D3333" s="93">
        <v>123.7</v>
      </c>
      <c r="E3333" s="29">
        <v>9637</v>
      </c>
      <c r="F3333" s="26">
        <v>8</v>
      </c>
      <c r="G3333" s="94">
        <v>2.9289999999999998</v>
      </c>
      <c r="H3333" s="95">
        <f t="shared" si="51"/>
        <v>11790.475264266996</v>
      </c>
    </row>
    <row r="3334" spans="1:8" x14ac:dyDescent="0.25">
      <c r="A3334" s="1" t="s">
        <v>372</v>
      </c>
      <c r="B3334" s="1" t="s">
        <v>7131</v>
      </c>
      <c r="C3334" s="1" t="s">
        <v>7132</v>
      </c>
      <c r="D3334" s="93">
        <v>115.4</v>
      </c>
      <c r="E3334" s="29">
        <v>8534</v>
      </c>
      <c r="F3334" s="26">
        <v>7</v>
      </c>
      <c r="G3334" s="94">
        <v>2.512</v>
      </c>
      <c r="H3334" s="95">
        <f t="shared" ref="H3334:H3397" si="52">E3334*G3334*$E$6797/SUMPRODUCT($E$5:$E$6795,$G$5:$G$6795)</f>
        <v>8954.5208995020239</v>
      </c>
    </row>
    <row r="3335" spans="1:8" x14ac:dyDescent="0.25">
      <c r="A3335" s="1" t="s">
        <v>372</v>
      </c>
      <c r="B3335" s="1" t="s">
        <v>7133</v>
      </c>
      <c r="C3335" s="1" t="s">
        <v>7134</v>
      </c>
      <c r="D3335" s="93">
        <v>129.5</v>
      </c>
      <c r="E3335" s="29">
        <v>6184</v>
      </c>
      <c r="F3335" s="26">
        <v>8</v>
      </c>
      <c r="G3335" s="94">
        <v>2.9289999999999998</v>
      </c>
      <c r="H3335" s="95">
        <f t="shared" si="52"/>
        <v>7565.8710215032788</v>
      </c>
    </row>
    <row r="3336" spans="1:8" x14ac:dyDescent="0.25">
      <c r="A3336" s="1" t="s">
        <v>375</v>
      </c>
      <c r="B3336" s="1" t="s">
        <v>7135</v>
      </c>
      <c r="C3336" s="1" t="s">
        <v>7136</v>
      </c>
      <c r="D3336" s="93">
        <v>76.400000000000006</v>
      </c>
      <c r="E3336" s="29">
        <v>5609</v>
      </c>
      <c r="F3336" s="26">
        <v>4</v>
      </c>
      <c r="G3336" s="94">
        <v>1.585</v>
      </c>
      <c r="H3336" s="95">
        <f t="shared" si="52"/>
        <v>3713.5116215827661</v>
      </c>
    </row>
    <row r="3337" spans="1:8" x14ac:dyDescent="0.25">
      <c r="A3337" s="1" t="s">
        <v>375</v>
      </c>
      <c r="B3337" s="1" t="s">
        <v>7137</v>
      </c>
      <c r="C3337" s="1" t="s">
        <v>7138</v>
      </c>
      <c r="D3337" s="93">
        <v>63.6</v>
      </c>
      <c r="E3337" s="29">
        <v>11441</v>
      </c>
      <c r="F3337" s="26">
        <v>3</v>
      </c>
      <c r="G3337" s="94">
        <v>1.359</v>
      </c>
      <c r="H3337" s="95">
        <f t="shared" si="52"/>
        <v>6494.6166736960186</v>
      </c>
    </row>
    <row r="3338" spans="1:8" x14ac:dyDescent="0.25">
      <c r="A3338" s="1" t="s">
        <v>375</v>
      </c>
      <c r="B3338" s="1" t="s">
        <v>7139</v>
      </c>
      <c r="C3338" s="1" t="s">
        <v>7140</v>
      </c>
      <c r="D3338" s="93">
        <v>99.1</v>
      </c>
      <c r="E3338" s="29">
        <v>6109</v>
      </c>
      <c r="F3338" s="26">
        <v>6</v>
      </c>
      <c r="G3338" s="94">
        <v>2.1539999999999999</v>
      </c>
      <c r="H3338" s="95">
        <f t="shared" si="52"/>
        <v>5496.4958566387613</v>
      </c>
    </row>
    <row r="3339" spans="1:8" x14ac:dyDescent="0.25">
      <c r="A3339" s="1" t="s">
        <v>375</v>
      </c>
      <c r="B3339" s="1" t="s">
        <v>7141</v>
      </c>
      <c r="C3339" s="1" t="s">
        <v>7142</v>
      </c>
      <c r="D3339" s="93">
        <v>68.599999999999994</v>
      </c>
      <c r="E3339" s="29">
        <v>8197</v>
      </c>
      <c r="F3339" s="26">
        <v>3</v>
      </c>
      <c r="G3339" s="94">
        <v>1.359</v>
      </c>
      <c r="H3339" s="95">
        <f t="shared" si="52"/>
        <v>4653.122355937965</v>
      </c>
    </row>
    <row r="3340" spans="1:8" x14ac:dyDescent="0.25">
      <c r="A3340" s="1" t="s">
        <v>375</v>
      </c>
      <c r="B3340" s="1" t="s">
        <v>7143</v>
      </c>
      <c r="C3340" s="1" t="s">
        <v>7144</v>
      </c>
      <c r="D3340" s="93">
        <v>116.7</v>
      </c>
      <c r="E3340" s="29">
        <v>11159</v>
      </c>
      <c r="F3340" s="26">
        <v>7</v>
      </c>
      <c r="G3340" s="94">
        <v>2.512</v>
      </c>
      <c r="H3340" s="95">
        <f t="shared" si="52"/>
        <v>11708.870250473761</v>
      </c>
    </row>
    <row r="3341" spans="1:8" x14ac:dyDescent="0.25">
      <c r="A3341" s="1" t="s">
        <v>375</v>
      </c>
      <c r="B3341" s="1" t="s">
        <v>7145</v>
      </c>
      <c r="C3341" s="1" t="s">
        <v>7146</v>
      </c>
      <c r="D3341" s="93">
        <v>73.099999999999994</v>
      </c>
      <c r="E3341" s="29">
        <v>9661</v>
      </c>
      <c r="F3341" s="26">
        <v>4</v>
      </c>
      <c r="G3341" s="94">
        <v>1.585</v>
      </c>
      <c r="H3341" s="95">
        <f t="shared" si="52"/>
        <v>6396.1910814960065</v>
      </c>
    </row>
    <row r="3342" spans="1:8" x14ac:dyDescent="0.25">
      <c r="A3342" s="1" t="s">
        <v>375</v>
      </c>
      <c r="B3342" s="1" t="s">
        <v>7147</v>
      </c>
      <c r="C3342" s="1" t="s">
        <v>7148</v>
      </c>
      <c r="D3342" s="93">
        <v>103.6</v>
      </c>
      <c r="E3342" s="29">
        <v>7620</v>
      </c>
      <c r="F3342" s="26">
        <v>6</v>
      </c>
      <c r="G3342" s="94">
        <v>2.1539999999999999</v>
      </c>
      <c r="H3342" s="95">
        <f t="shared" si="52"/>
        <v>6855.9990878355475</v>
      </c>
    </row>
    <row r="3343" spans="1:8" x14ac:dyDescent="0.25">
      <c r="A3343" s="1" t="s">
        <v>375</v>
      </c>
      <c r="B3343" s="1" t="s">
        <v>7149</v>
      </c>
      <c r="C3343" s="1" t="s">
        <v>7150</v>
      </c>
      <c r="D3343" s="93">
        <v>80.400000000000006</v>
      </c>
      <c r="E3343" s="29">
        <v>9066</v>
      </c>
      <c r="F3343" s="26">
        <v>4</v>
      </c>
      <c r="G3343" s="94">
        <v>1.585</v>
      </c>
      <c r="H3343" s="95">
        <f t="shared" si="52"/>
        <v>6002.2635694899909</v>
      </c>
    </row>
    <row r="3344" spans="1:8" x14ac:dyDescent="0.25">
      <c r="A3344" s="1" t="s">
        <v>375</v>
      </c>
      <c r="B3344" s="1" t="s">
        <v>7151</v>
      </c>
      <c r="C3344" s="1" t="s">
        <v>7152</v>
      </c>
      <c r="D3344" s="93">
        <v>67.7</v>
      </c>
      <c r="E3344" s="29">
        <v>7524</v>
      </c>
      <c r="F3344" s="26">
        <v>3</v>
      </c>
      <c r="G3344" s="94">
        <v>1.359</v>
      </c>
      <c r="H3344" s="95">
        <f t="shared" si="52"/>
        <v>4271.0860810146705</v>
      </c>
    </row>
    <row r="3345" spans="1:8" x14ac:dyDescent="0.25">
      <c r="A3345" s="1" t="s">
        <v>375</v>
      </c>
      <c r="B3345" s="1" t="s">
        <v>7153</v>
      </c>
      <c r="C3345" s="1" t="s">
        <v>7154</v>
      </c>
      <c r="D3345" s="93">
        <v>79.3</v>
      </c>
      <c r="E3345" s="29">
        <v>6877</v>
      </c>
      <c r="F3345" s="26">
        <v>4</v>
      </c>
      <c r="G3345" s="94">
        <v>1.585</v>
      </c>
      <c r="H3345" s="95">
        <f t="shared" si="52"/>
        <v>4553.0075631350837</v>
      </c>
    </row>
    <row r="3346" spans="1:8" x14ac:dyDescent="0.25">
      <c r="A3346" s="1" t="s">
        <v>375</v>
      </c>
      <c r="B3346" s="1" t="s">
        <v>7155</v>
      </c>
      <c r="C3346" s="1" t="s">
        <v>7156</v>
      </c>
      <c r="D3346" s="93">
        <v>85.2</v>
      </c>
      <c r="E3346" s="29">
        <v>6704</v>
      </c>
      <c r="F3346" s="26">
        <v>5</v>
      </c>
      <c r="G3346" s="94">
        <v>1.8480000000000001</v>
      </c>
      <c r="H3346" s="95">
        <f t="shared" si="52"/>
        <v>5174.9487525620343</v>
      </c>
    </row>
    <row r="3347" spans="1:8" x14ac:dyDescent="0.25">
      <c r="A3347" s="1" t="s">
        <v>375</v>
      </c>
      <c r="B3347" s="1" t="s">
        <v>7157</v>
      </c>
      <c r="C3347" s="1" t="s">
        <v>7158</v>
      </c>
      <c r="D3347" s="93">
        <v>107</v>
      </c>
      <c r="E3347" s="29">
        <v>7022</v>
      </c>
      <c r="F3347" s="26">
        <v>6</v>
      </c>
      <c r="G3347" s="94">
        <v>2.1539999999999999</v>
      </c>
      <c r="H3347" s="95">
        <f t="shared" si="52"/>
        <v>6317.9561148006842</v>
      </c>
    </row>
    <row r="3348" spans="1:8" x14ac:dyDescent="0.25">
      <c r="A3348" s="1" t="s">
        <v>375</v>
      </c>
      <c r="B3348" s="1" t="s">
        <v>7159</v>
      </c>
      <c r="C3348" s="1" t="s">
        <v>7160</v>
      </c>
      <c r="D3348" s="93">
        <v>82</v>
      </c>
      <c r="E3348" s="29">
        <v>6636</v>
      </c>
      <c r="F3348" s="26">
        <v>4</v>
      </c>
      <c r="G3348" s="94">
        <v>1.585</v>
      </c>
      <c r="H3348" s="95">
        <f t="shared" si="52"/>
        <v>4393.4503691965119</v>
      </c>
    </row>
    <row r="3349" spans="1:8" x14ac:dyDescent="0.25">
      <c r="A3349" s="1" t="s">
        <v>375</v>
      </c>
      <c r="B3349" s="1" t="s">
        <v>7161</v>
      </c>
      <c r="C3349" s="1" t="s">
        <v>7162</v>
      </c>
      <c r="D3349" s="93">
        <v>128.4</v>
      </c>
      <c r="E3349" s="29">
        <v>8890</v>
      </c>
      <c r="F3349" s="26">
        <v>8</v>
      </c>
      <c r="G3349" s="94">
        <v>2.9289999999999998</v>
      </c>
      <c r="H3349" s="95">
        <f t="shared" si="52"/>
        <v>10876.551322956688</v>
      </c>
    </row>
    <row r="3350" spans="1:8" x14ac:dyDescent="0.25">
      <c r="A3350" s="1" t="s">
        <v>375</v>
      </c>
      <c r="B3350" s="1" t="s">
        <v>7163</v>
      </c>
      <c r="C3350" s="1" t="s">
        <v>7164</v>
      </c>
      <c r="D3350" s="93">
        <v>74.900000000000006</v>
      </c>
      <c r="E3350" s="29">
        <v>7015</v>
      </c>
      <c r="F3350" s="26">
        <v>4</v>
      </c>
      <c r="G3350" s="94">
        <v>1.585</v>
      </c>
      <c r="H3350" s="95">
        <f t="shared" si="52"/>
        <v>4644.3722633986636</v>
      </c>
    </row>
    <row r="3351" spans="1:8" x14ac:dyDescent="0.25">
      <c r="A3351" s="1" t="s">
        <v>375</v>
      </c>
      <c r="B3351" s="1" t="s">
        <v>7165</v>
      </c>
      <c r="C3351" s="1" t="s">
        <v>7166</v>
      </c>
      <c r="D3351" s="93">
        <v>77.7</v>
      </c>
      <c r="E3351" s="29">
        <v>8410</v>
      </c>
      <c r="F3351" s="26">
        <v>4</v>
      </c>
      <c r="G3351" s="94">
        <v>1.585</v>
      </c>
      <c r="H3351" s="95">
        <f t="shared" si="52"/>
        <v>5567.9502117152906</v>
      </c>
    </row>
    <row r="3352" spans="1:8" x14ac:dyDescent="0.25">
      <c r="A3352" s="1" t="s">
        <v>375</v>
      </c>
      <c r="B3352" s="1" t="s">
        <v>7167</v>
      </c>
      <c r="C3352" s="1" t="s">
        <v>7168</v>
      </c>
      <c r="D3352" s="93">
        <v>89.3</v>
      </c>
      <c r="E3352" s="29">
        <v>7373</v>
      </c>
      <c r="F3352" s="26">
        <v>5</v>
      </c>
      <c r="G3352" s="94">
        <v>1.8480000000000001</v>
      </c>
      <c r="H3352" s="95">
        <f t="shared" si="52"/>
        <v>5691.3629404295762</v>
      </c>
    </row>
    <row r="3353" spans="1:8" x14ac:dyDescent="0.25">
      <c r="A3353" s="1" t="s">
        <v>375</v>
      </c>
      <c r="B3353" s="1" t="s">
        <v>7169</v>
      </c>
      <c r="C3353" s="1" t="s">
        <v>7170</v>
      </c>
      <c r="D3353" s="93">
        <v>69.3</v>
      </c>
      <c r="E3353" s="29">
        <v>10509</v>
      </c>
      <c r="F3353" s="26">
        <v>3</v>
      </c>
      <c r="G3353" s="94">
        <v>1.359</v>
      </c>
      <c r="H3353" s="95">
        <f t="shared" si="52"/>
        <v>5965.5560373980825</v>
      </c>
    </row>
    <row r="3354" spans="1:8" x14ac:dyDescent="0.25">
      <c r="A3354" s="1" t="s">
        <v>378</v>
      </c>
      <c r="B3354" s="1" t="s">
        <v>7171</v>
      </c>
      <c r="C3354" s="1" t="s">
        <v>7172</v>
      </c>
      <c r="D3354" s="93">
        <v>75.400000000000006</v>
      </c>
      <c r="E3354" s="29">
        <v>5423</v>
      </c>
      <c r="F3354" s="26">
        <v>4</v>
      </c>
      <c r="G3354" s="94">
        <v>1.585</v>
      </c>
      <c r="H3354" s="95">
        <f t="shared" si="52"/>
        <v>3590.3678951405491</v>
      </c>
    </row>
    <row r="3355" spans="1:8" x14ac:dyDescent="0.25">
      <c r="A3355" s="1" t="s">
        <v>378</v>
      </c>
      <c r="B3355" s="1" t="s">
        <v>7173</v>
      </c>
      <c r="C3355" s="1" t="s">
        <v>7174</v>
      </c>
      <c r="D3355" s="93">
        <v>65.8</v>
      </c>
      <c r="E3355" s="29">
        <v>8962</v>
      </c>
      <c r="F3355" s="26">
        <v>3</v>
      </c>
      <c r="G3355" s="94">
        <v>1.359</v>
      </c>
      <c r="H3355" s="95">
        <f t="shared" si="52"/>
        <v>5087.38350053874</v>
      </c>
    </row>
    <row r="3356" spans="1:8" x14ac:dyDescent="0.25">
      <c r="A3356" s="1" t="s">
        <v>378</v>
      </c>
      <c r="B3356" s="1" t="s">
        <v>7175</v>
      </c>
      <c r="C3356" s="1" t="s">
        <v>7176</v>
      </c>
      <c r="D3356" s="93">
        <v>75.599999999999994</v>
      </c>
      <c r="E3356" s="29">
        <v>7695</v>
      </c>
      <c r="F3356" s="26">
        <v>4</v>
      </c>
      <c r="G3356" s="94">
        <v>1.585</v>
      </c>
      <c r="H3356" s="95">
        <f t="shared" si="52"/>
        <v>5094.5751342626818</v>
      </c>
    </row>
    <row r="3357" spans="1:8" x14ac:dyDescent="0.25">
      <c r="A3357" s="1" t="s">
        <v>378</v>
      </c>
      <c r="B3357" s="1" t="s">
        <v>7177</v>
      </c>
      <c r="C3357" s="1" t="s">
        <v>7178</v>
      </c>
      <c r="D3357" s="93">
        <v>69.400000000000006</v>
      </c>
      <c r="E3357" s="29">
        <v>7095</v>
      </c>
      <c r="F3357" s="26">
        <v>3</v>
      </c>
      <c r="G3357" s="94">
        <v>1.359</v>
      </c>
      <c r="H3357" s="95">
        <f t="shared" si="52"/>
        <v>4027.5592430620791</v>
      </c>
    </row>
    <row r="3358" spans="1:8" x14ac:dyDescent="0.25">
      <c r="A3358" s="1" t="s">
        <v>378</v>
      </c>
      <c r="B3358" s="1" t="s">
        <v>7179</v>
      </c>
      <c r="C3358" s="1" t="s">
        <v>7180</v>
      </c>
      <c r="D3358" s="93">
        <v>109.6</v>
      </c>
      <c r="E3358" s="29">
        <v>6137</v>
      </c>
      <c r="F3358" s="26">
        <v>7</v>
      </c>
      <c r="G3358" s="94">
        <v>2.512</v>
      </c>
      <c r="H3358" s="95">
        <f t="shared" si="52"/>
        <v>6439.4064635861168</v>
      </c>
    </row>
    <row r="3359" spans="1:8" x14ac:dyDescent="0.25">
      <c r="A3359" s="1" t="s">
        <v>378</v>
      </c>
      <c r="B3359" s="1" t="s">
        <v>7181</v>
      </c>
      <c r="C3359" s="1" t="s">
        <v>7182</v>
      </c>
      <c r="D3359" s="93">
        <v>69.400000000000006</v>
      </c>
      <c r="E3359" s="29">
        <v>8912</v>
      </c>
      <c r="F3359" s="26">
        <v>3</v>
      </c>
      <c r="G3359" s="94">
        <v>1.359</v>
      </c>
      <c r="H3359" s="95">
        <f t="shared" si="52"/>
        <v>5059.0004191922835</v>
      </c>
    </row>
    <row r="3360" spans="1:8" x14ac:dyDescent="0.25">
      <c r="A3360" s="1" t="s">
        <v>378</v>
      </c>
      <c r="B3360" s="1" t="s">
        <v>7183</v>
      </c>
      <c r="C3360" s="1" t="s">
        <v>7184</v>
      </c>
      <c r="D3360" s="93">
        <v>86.5</v>
      </c>
      <c r="E3360" s="29">
        <v>8499</v>
      </c>
      <c r="F3360" s="26">
        <v>5</v>
      </c>
      <c r="G3360" s="94">
        <v>1.8480000000000001</v>
      </c>
      <c r="H3360" s="95">
        <f t="shared" si="52"/>
        <v>6560.5443687387724</v>
      </c>
    </row>
    <row r="3361" spans="1:8" x14ac:dyDescent="0.25">
      <c r="A3361" s="1" t="s">
        <v>378</v>
      </c>
      <c r="B3361" s="1" t="s">
        <v>7185</v>
      </c>
      <c r="C3361" s="1" t="s">
        <v>7186</v>
      </c>
      <c r="D3361" s="93">
        <v>63.2</v>
      </c>
      <c r="E3361" s="29">
        <v>8577</v>
      </c>
      <c r="F3361" s="26">
        <v>3</v>
      </c>
      <c r="G3361" s="94">
        <v>1.359</v>
      </c>
      <c r="H3361" s="95">
        <f t="shared" si="52"/>
        <v>4868.8337741710293</v>
      </c>
    </row>
    <row r="3362" spans="1:8" x14ac:dyDescent="0.25">
      <c r="A3362" s="1" t="s">
        <v>378</v>
      </c>
      <c r="B3362" s="1" t="s">
        <v>7187</v>
      </c>
      <c r="C3362" s="1" t="s">
        <v>7188</v>
      </c>
      <c r="D3362" s="93">
        <v>99.4</v>
      </c>
      <c r="E3362" s="29">
        <v>9521</v>
      </c>
      <c r="F3362" s="26">
        <v>6</v>
      </c>
      <c r="G3362" s="94">
        <v>2.1539999999999999</v>
      </c>
      <c r="H3362" s="95">
        <f t="shared" si="52"/>
        <v>8566.3999101420286</v>
      </c>
    </row>
    <row r="3363" spans="1:8" x14ac:dyDescent="0.25">
      <c r="A3363" s="1" t="s">
        <v>378</v>
      </c>
      <c r="B3363" s="1" t="s">
        <v>7189</v>
      </c>
      <c r="C3363" s="1" t="s">
        <v>7190</v>
      </c>
      <c r="D3363" s="93">
        <v>62.7</v>
      </c>
      <c r="E3363" s="29">
        <v>6751</v>
      </c>
      <c r="F3363" s="26">
        <v>3</v>
      </c>
      <c r="G3363" s="94">
        <v>1.359</v>
      </c>
      <c r="H3363" s="95">
        <f t="shared" si="52"/>
        <v>3832.2836433984635</v>
      </c>
    </row>
    <row r="3364" spans="1:8" x14ac:dyDescent="0.25">
      <c r="A3364" s="1" t="s">
        <v>378</v>
      </c>
      <c r="B3364" s="1" t="s">
        <v>7191</v>
      </c>
      <c r="C3364" s="1" t="s">
        <v>7192</v>
      </c>
      <c r="D3364" s="93">
        <v>69.5</v>
      </c>
      <c r="E3364" s="29">
        <v>7621</v>
      </c>
      <c r="F3364" s="26">
        <v>3</v>
      </c>
      <c r="G3364" s="94">
        <v>1.359</v>
      </c>
      <c r="H3364" s="95">
        <f t="shared" si="52"/>
        <v>4326.1492588267947</v>
      </c>
    </row>
    <row r="3365" spans="1:8" x14ac:dyDescent="0.25">
      <c r="A3365" s="1" t="s">
        <v>378</v>
      </c>
      <c r="B3365" s="1" t="s">
        <v>7193</v>
      </c>
      <c r="C3365" s="1" t="s">
        <v>7194</v>
      </c>
      <c r="D3365" s="93">
        <v>74.2</v>
      </c>
      <c r="E3365" s="29">
        <v>10904</v>
      </c>
      <c r="F3365" s="26">
        <v>4</v>
      </c>
      <c r="G3365" s="94">
        <v>1.585</v>
      </c>
      <c r="H3365" s="95">
        <f t="shared" si="52"/>
        <v>7219.1354469136177</v>
      </c>
    </row>
    <row r="3366" spans="1:8" x14ac:dyDescent="0.25">
      <c r="A3366" s="1" t="s">
        <v>378</v>
      </c>
      <c r="B3366" s="1" t="s">
        <v>7195</v>
      </c>
      <c r="C3366" s="1" t="s">
        <v>7196</v>
      </c>
      <c r="D3366" s="93">
        <v>95.5</v>
      </c>
      <c r="E3366" s="29">
        <v>8043</v>
      </c>
      <c r="F3366" s="26">
        <v>5</v>
      </c>
      <c r="G3366" s="94">
        <v>1.8480000000000001</v>
      </c>
      <c r="H3366" s="95">
        <f t="shared" si="52"/>
        <v>6208.5490478604479</v>
      </c>
    </row>
    <row r="3367" spans="1:8" x14ac:dyDescent="0.25">
      <c r="A3367" s="1" t="s">
        <v>378</v>
      </c>
      <c r="B3367" s="1" t="s">
        <v>7197</v>
      </c>
      <c r="C3367" s="1" t="s">
        <v>7198</v>
      </c>
      <c r="D3367" s="93">
        <v>60.3</v>
      </c>
      <c r="E3367" s="29">
        <v>6301</v>
      </c>
      <c r="F3367" s="26">
        <v>2</v>
      </c>
      <c r="G3367" s="94">
        <v>1.1659999999999999</v>
      </c>
      <c r="H3367" s="95">
        <f t="shared" si="52"/>
        <v>3068.8673087217812</v>
      </c>
    </row>
    <row r="3368" spans="1:8" x14ac:dyDescent="0.25">
      <c r="A3368" s="1" t="s">
        <v>378</v>
      </c>
      <c r="B3368" s="1" t="s">
        <v>7199</v>
      </c>
      <c r="C3368" s="1" t="s">
        <v>7200</v>
      </c>
      <c r="D3368" s="93">
        <v>51.2</v>
      </c>
      <c r="E3368" s="29">
        <v>6579</v>
      </c>
      <c r="F3368" s="26">
        <v>2</v>
      </c>
      <c r="G3368" s="94">
        <v>1.1659999999999999</v>
      </c>
      <c r="H3368" s="95">
        <f t="shared" si="52"/>
        <v>3204.2656759372476</v>
      </c>
    </row>
    <row r="3369" spans="1:8" x14ac:dyDescent="0.25">
      <c r="A3369" s="1" t="s">
        <v>378</v>
      </c>
      <c r="B3369" s="1" t="s">
        <v>7201</v>
      </c>
      <c r="C3369" s="1" t="s">
        <v>7202</v>
      </c>
      <c r="D3369" s="93">
        <v>70.3</v>
      </c>
      <c r="E3369" s="29">
        <v>7691</v>
      </c>
      <c r="F3369" s="26">
        <v>3</v>
      </c>
      <c r="G3369" s="94">
        <v>1.359</v>
      </c>
      <c r="H3369" s="95">
        <f t="shared" si="52"/>
        <v>4365.8855727118325</v>
      </c>
    </row>
    <row r="3370" spans="1:8" x14ac:dyDescent="0.25">
      <c r="A3370" s="1" t="s">
        <v>378</v>
      </c>
      <c r="B3370" s="1" t="s">
        <v>7203</v>
      </c>
      <c r="C3370" s="1" t="s">
        <v>7204</v>
      </c>
      <c r="D3370" s="93">
        <v>65.3</v>
      </c>
      <c r="E3370" s="29">
        <v>6851</v>
      </c>
      <c r="F3370" s="26">
        <v>3</v>
      </c>
      <c r="G3370" s="94">
        <v>1.359</v>
      </c>
      <c r="H3370" s="95">
        <f t="shared" si="52"/>
        <v>3889.0498060913746</v>
      </c>
    </row>
    <row r="3371" spans="1:8" x14ac:dyDescent="0.25">
      <c r="A3371" s="1" t="s">
        <v>378</v>
      </c>
      <c r="B3371" s="1" t="s">
        <v>7205</v>
      </c>
      <c r="C3371" s="1" t="s">
        <v>7206</v>
      </c>
      <c r="D3371" s="93">
        <v>93.7</v>
      </c>
      <c r="E3371" s="29">
        <v>7126</v>
      </c>
      <c r="F3371" s="26">
        <v>5</v>
      </c>
      <c r="G3371" s="94">
        <v>1.8480000000000001</v>
      </c>
      <c r="H3371" s="95">
        <f t="shared" si="52"/>
        <v>5500.6988082871503</v>
      </c>
    </row>
    <row r="3372" spans="1:8" x14ac:dyDescent="0.25">
      <c r="A3372" s="1" t="s">
        <v>378</v>
      </c>
      <c r="B3372" s="1" t="s">
        <v>7207</v>
      </c>
      <c r="C3372" s="1" t="s">
        <v>7208</v>
      </c>
      <c r="D3372" s="93">
        <v>61.5</v>
      </c>
      <c r="E3372" s="29">
        <v>9813</v>
      </c>
      <c r="F3372" s="26">
        <v>3</v>
      </c>
      <c r="G3372" s="94">
        <v>1.359</v>
      </c>
      <c r="H3372" s="95">
        <f t="shared" si="52"/>
        <v>5570.4635450554169</v>
      </c>
    </row>
    <row r="3373" spans="1:8" x14ac:dyDescent="0.25">
      <c r="A3373" s="1" t="s">
        <v>378</v>
      </c>
      <c r="B3373" s="1" t="s">
        <v>7209</v>
      </c>
      <c r="C3373" s="1" t="s">
        <v>7210</v>
      </c>
      <c r="D3373" s="93">
        <v>77.2</v>
      </c>
      <c r="E3373" s="29">
        <v>8162</v>
      </c>
      <c r="F3373" s="26">
        <v>4</v>
      </c>
      <c r="G3373" s="94">
        <v>1.585</v>
      </c>
      <c r="H3373" s="95">
        <f t="shared" si="52"/>
        <v>5403.7585764590012</v>
      </c>
    </row>
    <row r="3374" spans="1:8" x14ac:dyDescent="0.25">
      <c r="A3374" s="1" t="s">
        <v>381</v>
      </c>
      <c r="B3374" s="1" t="s">
        <v>7211</v>
      </c>
      <c r="C3374" s="1" t="s">
        <v>7212</v>
      </c>
      <c r="D3374" s="93">
        <v>76.2</v>
      </c>
      <c r="E3374" s="29">
        <v>8685</v>
      </c>
      <c r="F3374" s="26">
        <v>4</v>
      </c>
      <c r="G3374" s="94">
        <v>1.585</v>
      </c>
      <c r="H3374" s="95">
        <f t="shared" si="52"/>
        <v>5750.0175491970622</v>
      </c>
    </row>
    <row r="3375" spans="1:8" x14ac:dyDescent="0.25">
      <c r="A3375" s="1" t="s">
        <v>381</v>
      </c>
      <c r="B3375" s="1" t="s">
        <v>7213</v>
      </c>
      <c r="C3375" s="1" t="s">
        <v>7214</v>
      </c>
      <c r="D3375" s="93">
        <v>80.8</v>
      </c>
      <c r="E3375" s="29">
        <v>9515</v>
      </c>
      <c r="F3375" s="26">
        <v>4</v>
      </c>
      <c r="G3375" s="94">
        <v>1.585</v>
      </c>
      <c r="H3375" s="95">
        <f t="shared" si="52"/>
        <v>6299.5298768693201</v>
      </c>
    </row>
    <row r="3376" spans="1:8" x14ac:dyDescent="0.25">
      <c r="A3376" s="1" t="s">
        <v>381</v>
      </c>
      <c r="B3376" s="1" t="s">
        <v>7215</v>
      </c>
      <c r="C3376" s="1" t="s">
        <v>7216</v>
      </c>
      <c r="D3376" s="93">
        <v>76.900000000000006</v>
      </c>
      <c r="E3376" s="29">
        <v>7383</v>
      </c>
      <c r="F3376" s="26">
        <v>4</v>
      </c>
      <c r="G3376" s="94">
        <v>1.585</v>
      </c>
      <c r="H3376" s="95">
        <f t="shared" si="52"/>
        <v>4888.0114641015443</v>
      </c>
    </row>
    <row r="3377" spans="1:8" x14ac:dyDescent="0.25">
      <c r="A3377" s="1" t="s">
        <v>381</v>
      </c>
      <c r="B3377" s="1" t="s">
        <v>7217</v>
      </c>
      <c r="C3377" s="1" t="s">
        <v>7218</v>
      </c>
      <c r="D3377" s="93">
        <v>81.3</v>
      </c>
      <c r="E3377" s="29">
        <v>7671</v>
      </c>
      <c r="F3377" s="26">
        <v>4</v>
      </c>
      <c r="G3377" s="94">
        <v>1.585</v>
      </c>
      <c r="H3377" s="95">
        <f t="shared" si="52"/>
        <v>5078.6856211733639</v>
      </c>
    </row>
    <row r="3378" spans="1:8" x14ac:dyDescent="0.25">
      <c r="A3378" s="1" t="s">
        <v>381</v>
      </c>
      <c r="B3378" s="1" t="s">
        <v>7219</v>
      </c>
      <c r="C3378" s="1" t="s">
        <v>7220</v>
      </c>
      <c r="D3378" s="93">
        <v>111.6</v>
      </c>
      <c r="E3378" s="29">
        <v>6680</v>
      </c>
      <c r="F3378" s="26">
        <v>7</v>
      </c>
      <c r="G3378" s="94">
        <v>2.512</v>
      </c>
      <c r="H3378" s="95">
        <f t="shared" si="52"/>
        <v>7009.1633007585569</v>
      </c>
    </row>
    <row r="3379" spans="1:8" x14ac:dyDescent="0.25">
      <c r="A3379" s="1" t="s">
        <v>381</v>
      </c>
      <c r="B3379" s="1" t="s">
        <v>7221</v>
      </c>
      <c r="C3379" s="1" t="s">
        <v>7222</v>
      </c>
      <c r="D3379" s="93">
        <v>143.4</v>
      </c>
      <c r="E3379" s="29">
        <v>6714</v>
      </c>
      <c r="F3379" s="26">
        <v>9</v>
      </c>
      <c r="G3379" s="94">
        <v>3.415</v>
      </c>
      <c r="H3379" s="95">
        <f t="shared" si="52"/>
        <v>9577.2787029691863</v>
      </c>
    </row>
    <row r="3380" spans="1:8" x14ac:dyDescent="0.25">
      <c r="A3380" s="1" t="s">
        <v>381</v>
      </c>
      <c r="B3380" s="1" t="s">
        <v>7223</v>
      </c>
      <c r="C3380" s="1" t="s">
        <v>7224</v>
      </c>
      <c r="D3380" s="93">
        <v>87.2</v>
      </c>
      <c r="E3380" s="29">
        <v>6265</v>
      </c>
      <c r="F3380" s="26">
        <v>5</v>
      </c>
      <c r="G3380" s="94">
        <v>1.8480000000000001</v>
      </c>
      <c r="H3380" s="95">
        <f t="shared" si="52"/>
        <v>4836.0760642603145</v>
      </c>
    </row>
    <row r="3381" spans="1:8" x14ac:dyDescent="0.25">
      <c r="A3381" s="1" t="s">
        <v>381</v>
      </c>
      <c r="B3381" s="1" t="s">
        <v>7225</v>
      </c>
      <c r="C3381" s="1" t="s">
        <v>7226</v>
      </c>
      <c r="D3381" s="93">
        <v>118.7</v>
      </c>
      <c r="E3381" s="29">
        <v>7512</v>
      </c>
      <c r="F3381" s="26">
        <v>7</v>
      </c>
      <c r="G3381" s="94">
        <v>2.512</v>
      </c>
      <c r="H3381" s="95">
        <f t="shared" si="52"/>
        <v>7882.1608855236937</v>
      </c>
    </row>
    <row r="3382" spans="1:8" x14ac:dyDescent="0.25">
      <c r="A3382" s="1" t="s">
        <v>381</v>
      </c>
      <c r="B3382" s="1" t="s">
        <v>7227</v>
      </c>
      <c r="C3382" s="1" t="s">
        <v>7228</v>
      </c>
      <c r="D3382" s="93">
        <v>130.6</v>
      </c>
      <c r="E3382" s="29">
        <v>6484</v>
      </c>
      <c r="F3382" s="26">
        <v>8</v>
      </c>
      <c r="G3382" s="94">
        <v>2.9289999999999998</v>
      </c>
      <c r="H3382" s="95">
        <f t="shared" si="52"/>
        <v>7932.9087489371386</v>
      </c>
    </row>
    <row r="3383" spans="1:8" x14ac:dyDescent="0.25">
      <c r="A3383" s="1" t="s">
        <v>381</v>
      </c>
      <c r="B3383" s="1" t="s">
        <v>7229</v>
      </c>
      <c r="C3383" s="1" t="s">
        <v>7230</v>
      </c>
      <c r="D3383" s="93">
        <v>103.5</v>
      </c>
      <c r="E3383" s="29">
        <v>7515</v>
      </c>
      <c r="F3383" s="26">
        <v>6</v>
      </c>
      <c r="G3383" s="94">
        <v>2.1539999999999999</v>
      </c>
      <c r="H3383" s="95">
        <f t="shared" si="52"/>
        <v>6761.5266594598615</v>
      </c>
    </row>
    <row r="3384" spans="1:8" x14ac:dyDescent="0.25">
      <c r="A3384" s="1" t="s">
        <v>381</v>
      </c>
      <c r="B3384" s="1" t="s">
        <v>7231</v>
      </c>
      <c r="C3384" s="1" t="s">
        <v>7232</v>
      </c>
      <c r="D3384" s="93">
        <v>94.9</v>
      </c>
      <c r="E3384" s="29">
        <v>5734</v>
      </c>
      <c r="F3384" s="26">
        <v>5</v>
      </c>
      <c r="G3384" s="94">
        <v>1.8480000000000001</v>
      </c>
      <c r="H3384" s="95">
        <f t="shared" si="52"/>
        <v>4426.1867761322646</v>
      </c>
    </row>
    <row r="3385" spans="1:8" x14ac:dyDescent="0.25">
      <c r="A3385" s="1" t="s">
        <v>381</v>
      </c>
      <c r="B3385" s="1" t="s">
        <v>7233</v>
      </c>
      <c r="C3385" s="1" t="s">
        <v>7234</v>
      </c>
      <c r="D3385" s="93">
        <v>171.8</v>
      </c>
      <c r="E3385" s="29">
        <v>5686</v>
      </c>
      <c r="F3385" s="26">
        <v>12</v>
      </c>
      <c r="G3385" s="94">
        <v>5.4119999999999999</v>
      </c>
      <c r="H3385" s="95">
        <f t="shared" si="52"/>
        <v>12853.894294342148</v>
      </c>
    </row>
    <row r="3386" spans="1:8" x14ac:dyDescent="0.25">
      <c r="A3386" s="1" t="s">
        <v>381</v>
      </c>
      <c r="B3386" s="1" t="s">
        <v>7235</v>
      </c>
      <c r="C3386" s="1" t="s">
        <v>7236</v>
      </c>
      <c r="D3386" s="93">
        <v>108.1</v>
      </c>
      <c r="E3386" s="29">
        <v>6530</v>
      </c>
      <c r="F3386" s="26">
        <v>6</v>
      </c>
      <c r="G3386" s="94">
        <v>2.1539999999999999</v>
      </c>
      <c r="H3386" s="95">
        <f t="shared" si="52"/>
        <v>5875.28530755461</v>
      </c>
    </row>
    <row r="3387" spans="1:8" x14ac:dyDescent="0.25">
      <c r="A3387" s="1" t="s">
        <v>381</v>
      </c>
      <c r="B3387" s="1" t="s">
        <v>7237</v>
      </c>
      <c r="C3387" s="1" t="s">
        <v>7238</v>
      </c>
      <c r="D3387" s="93">
        <v>131.19999999999999</v>
      </c>
      <c r="E3387" s="29">
        <v>8922</v>
      </c>
      <c r="F3387" s="26">
        <v>8</v>
      </c>
      <c r="G3387" s="94">
        <v>2.9289999999999998</v>
      </c>
      <c r="H3387" s="95">
        <f t="shared" si="52"/>
        <v>10915.702013882967</v>
      </c>
    </row>
    <row r="3388" spans="1:8" x14ac:dyDescent="0.25">
      <c r="A3388" s="1" t="s">
        <v>381</v>
      </c>
      <c r="B3388" s="1" t="s">
        <v>7239</v>
      </c>
      <c r="C3388" s="1" t="s">
        <v>7240</v>
      </c>
      <c r="D3388" s="93">
        <v>83</v>
      </c>
      <c r="E3388" s="29">
        <v>5758</v>
      </c>
      <c r="F3388" s="26">
        <v>4</v>
      </c>
      <c r="G3388" s="94">
        <v>1.585</v>
      </c>
      <c r="H3388" s="95">
        <f t="shared" si="52"/>
        <v>3812.1590153456173</v>
      </c>
    </row>
    <row r="3389" spans="1:8" x14ac:dyDescent="0.25">
      <c r="A3389" s="1" t="s">
        <v>381</v>
      </c>
      <c r="B3389" s="1" t="s">
        <v>7241</v>
      </c>
      <c r="C3389" s="1" t="s">
        <v>7242</v>
      </c>
      <c r="D3389" s="93">
        <v>107.5</v>
      </c>
      <c r="E3389" s="29">
        <v>8748</v>
      </c>
      <c r="F3389" s="26">
        <v>6</v>
      </c>
      <c r="G3389" s="94">
        <v>2.1539999999999999</v>
      </c>
      <c r="H3389" s="95">
        <f t="shared" si="52"/>
        <v>7870.9028898143524</v>
      </c>
    </row>
    <row r="3390" spans="1:8" x14ac:dyDescent="0.25">
      <c r="A3390" s="1" t="s">
        <v>381</v>
      </c>
      <c r="B3390" s="1" t="s">
        <v>7243</v>
      </c>
      <c r="C3390" s="1" t="s">
        <v>7244</v>
      </c>
      <c r="D3390" s="93">
        <v>96.4</v>
      </c>
      <c r="E3390" s="29">
        <v>16093</v>
      </c>
      <c r="F3390" s="26">
        <v>5</v>
      </c>
      <c r="G3390" s="94">
        <v>1.8480000000000001</v>
      </c>
      <c r="H3390" s="95">
        <f t="shared" si="52"/>
        <v>12422.501532664204</v>
      </c>
    </row>
    <row r="3391" spans="1:8" x14ac:dyDescent="0.25">
      <c r="A3391" s="1" t="s">
        <v>381</v>
      </c>
      <c r="B3391" s="1" t="s">
        <v>7245</v>
      </c>
      <c r="C3391" s="1" t="s">
        <v>7246</v>
      </c>
      <c r="D3391" s="93">
        <v>166.8</v>
      </c>
      <c r="E3391" s="29">
        <v>8640</v>
      </c>
      <c r="F3391" s="26">
        <v>11</v>
      </c>
      <c r="G3391" s="94">
        <v>4.6420000000000003</v>
      </c>
      <c r="H3391" s="95">
        <f t="shared" si="52"/>
        <v>16752.860008720261</v>
      </c>
    </row>
    <row r="3392" spans="1:8" x14ac:dyDescent="0.25">
      <c r="A3392" s="1" t="s">
        <v>381</v>
      </c>
      <c r="B3392" s="1" t="s">
        <v>7247</v>
      </c>
      <c r="C3392" s="1" t="s">
        <v>7248</v>
      </c>
      <c r="D3392" s="93">
        <v>87.9</v>
      </c>
      <c r="E3392" s="29">
        <v>11748</v>
      </c>
      <c r="F3392" s="26">
        <v>5</v>
      </c>
      <c r="G3392" s="94">
        <v>1.8480000000000001</v>
      </c>
      <c r="H3392" s="95">
        <f t="shared" si="52"/>
        <v>9068.5110299968346</v>
      </c>
    </row>
    <row r="3393" spans="1:8" x14ac:dyDescent="0.25">
      <c r="A3393" s="1" t="s">
        <v>381</v>
      </c>
      <c r="B3393" s="1" t="s">
        <v>7249</v>
      </c>
      <c r="C3393" s="1" t="s">
        <v>7250</v>
      </c>
      <c r="D3393" s="93">
        <v>82.1</v>
      </c>
      <c r="E3393" s="29">
        <v>6842</v>
      </c>
      <c r="F3393" s="26">
        <v>4</v>
      </c>
      <c r="G3393" s="94">
        <v>1.585</v>
      </c>
      <c r="H3393" s="95">
        <f t="shared" si="52"/>
        <v>4529.835356546494</v>
      </c>
    </row>
    <row r="3394" spans="1:8" x14ac:dyDescent="0.25">
      <c r="A3394" s="1" t="s">
        <v>381</v>
      </c>
      <c r="B3394" s="1" t="s">
        <v>7251</v>
      </c>
      <c r="C3394" s="1" t="s">
        <v>7252</v>
      </c>
      <c r="D3394" s="93">
        <v>117.2</v>
      </c>
      <c r="E3394" s="29">
        <v>7465</v>
      </c>
      <c r="F3394" s="26">
        <v>7</v>
      </c>
      <c r="G3394" s="94">
        <v>2.512</v>
      </c>
      <c r="H3394" s="95">
        <f t="shared" si="52"/>
        <v>7832.8449161920098</v>
      </c>
    </row>
    <row r="3395" spans="1:8" x14ac:dyDescent="0.25">
      <c r="A3395" s="1" t="s">
        <v>381</v>
      </c>
      <c r="B3395" s="1" t="s">
        <v>7253</v>
      </c>
      <c r="C3395" s="1" t="s">
        <v>7254</v>
      </c>
      <c r="D3395" s="93">
        <v>79.400000000000006</v>
      </c>
      <c r="E3395" s="29">
        <v>8190</v>
      </c>
      <c r="F3395" s="26">
        <v>4</v>
      </c>
      <c r="G3395" s="94">
        <v>1.585</v>
      </c>
      <c r="H3395" s="95">
        <f t="shared" si="52"/>
        <v>5422.2963417298724</v>
      </c>
    </row>
    <row r="3396" spans="1:8" x14ac:dyDescent="0.25">
      <c r="A3396" s="1" t="s">
        <v>381</v>
      </c>
      <c r="B3396" s="1" t="s">
        <v>7255</v>
      </c>
      <c r="C3396" s="1" t="s">
        <v>7256</v>
      </c>
      <c r="D3396" s="93">
        <v>156.19999999999999</v>
      </c>
      <c r="E3396" s="29">
        <v>7263</v>
      </c>
      <c r="F3396" s="26">
        <v>10</v>
      </c>
      <c r="G3396" s="94">
        <v>3.9809999999999999</v>
      </c>
      <c r="H3396" s="95">
        <f t="shared" si="52"/>
        <v>12077.534940407171</v>
      </c>
    </row>
    <row r="3397" spans="1:8" x14ac:dyDescent="0.25">
      <c r="A3397" s="1" t="s">
        <v>381</v>
      </c>
      <c r="B3397" s="1" t="s">
        <v>7257</v>
      </c>
      <c r="C3397" s="1" t="s">
        <v>7258</v>
      </c>
      <c r="D3397" s="93">
        <v>77.5</v>
      </c>
      <c r="E3397" s="29">
        <v>6262</v>
      </c>
      <c r="F3397" s="26">
        <v>4</v>
      </c>
      <c r="G3397" s="94">
        <v>1.585</v>
      </c>
      <c r="H3397" s="95">
        <f t="shared" si="52"/>
        <v>4145.8387902213017</v>
      </c>
    </row>
    <row r="3398" spans="1:8" x14ac:dyDescent="0.25">
      <c r="A3398" s="1" t="s">
        <v>381</v>
      </c>
      <c r="B3398" s="1" t="s">
        <v>7259</v>
      </c>
      <c r="C3398" s="1" t="s">
        <v>7260</v>
      </c>
      <c r="D3398" s="93">
        <v>100.3</v>
      </c>
      <c r="E3398" s="29">
        <v>10995</v>
      </c>
      <c r="F3398" s="26">
        <v>6</v>
      </c>
      <c r="G3398" s="94">
        <v>2.1539999999999999</v>
      </c>
      <c r="H3398" s="95">
        <f t="shared" ref="H3398:H3461" si="53">E3398*G3398*$E$6797/SUMPRODUCT($E$5:$E$6795,$G$5:$G$6795)</f>
        <v>9892.6128570540477</v>
      </c>
    </row>
    <row r="3399" spans="1:8" x14ac:dyDescent="0.25">
      <c r="A3399" s="1" t="s">
        <v>381</v>
      </c>
      <c r="B3399" s="1" t="s">
        <v>7261</v>
      </c>
      <c r="C3399" s="1" t="s">
        <v>7262</v>
      </c>
      <c r="D3399" s="93">
        <v>89.1</v>
      </c>
      <c r="E3399" s="29">
        <v>7312</v>
      </c>
      <c r="F3399" s="26">
        <v>5</v>
      </c>
      <c r="G3399" s="94">
        <v>1.8480000000000001</v>
      </c>
      <c r="H3399" s="95">
        <f t="shared" si="53"/>
        <v>5644.2758470664676</v>
      </c>
    </row>
    <row r="3400" spans="1:8" x14ac:dyDescent="0.25">
      <c r="A3400" s="1" t="s">
        <v>381</v>
      </c>
      <c r="B3400" s="1" t="s">
        <v>7263</v>
      </c>
      <c r="C3400" s="1" t="s">
        <v>7264</v>
      </c>
      <c r="D3400" s="93">
        <v>97.7</v>
      </c>
      <c r="E3400" s="29">
        <v>8095</v>
      </c>
      <c r="F3400" s="26">
        <v>6</v>
      </c>
      <c r="G3400" s="94">
        <v>2.1539999999999999</v>
      </c>
      <c r="H3400" s="95">
        <f t="shared" si="53"/>
        <v>7283.3743590588929</v>
      </c>
    </row>
    <row r="3401" spans="1:8" x14ac:dyDescent="0.25">
      <c r="A3401" s="1" t="s">
        <v>381</v>
      </c>
      <c r="B3401" s="1" t="s">
        <v>7265</v>
      </c>
      <c r="C3401" s="1" t="s">
        <v>7266</v>
      </c>
      <c r="D3401" s="93">
        <v>67.400000000000006</v>
      </c>
      <c r="E3401" s="29">
        <v>8960</v>
      </c>
      <c r="F3401" s="26">
        <v>3</v>
      </c>
      <c r="G3401" s="94">
        <v>1.359</v>
      </c>
      <c r="H3401" s="95">
        <f t="shared" si="53"/>
        <v>5086.2481772848805</v>
      </c>
    </row>
    <row r="3402" spans="1:8" x14ac:dyDescent="0.25">
      <c r="A3402" s="1" t="s">
        <v>381</v>
      </c>
      <c r="B3402" s="1" t="s">
        <v>7267</v>
      </c>
      <c r="C3402" s="1" t="s">
        <v>7268</v>
      </c>
      <c r="D3402" s="93">
        <v>98</v>
      </c>
      <c r="E3402" s="29">
        <v>7241</v>
      </c>
      <c r="F3402" s="26">
        <v>6</v>
      </c>
      <c r="G3402" s="94">
        <v>2.1539999999999999</v>
      </c>
      <c r="H3402" s="95">
        <f t="shared" si="53"/>
        <v>6514.9986082699743</v>
      </c>
    </row>
    <row r="3403" spans="1:8" x14ac:dyDescent="0.25">
      <c r="A3403" s="1" t="s">
        <v>381</v>
      </c>
      <c r="B3403" s="1" t="s">
        <v>7269</v>
      </c>
      <c r="C3403" s="1" t="s">
        <v>7270</v>
      </c>
      <c r="D3403" s="93">
        <v>112.5</v>
      </c>
      <c r="E3403" s="29">
        <v>7199</v>
      </c>
      <c r="F3403" s="26">
        <v>7</v>
      </c>
      <c r="G3403" s="94">
        <v>2.512</v>
      </c>
      <c r="H3403" s="95">
        <f t="shared" si="53"/>
        <v>7553.7375152935392</v>
      </c>
    </row>
    <row r="3404" spans="1:8" x14ac:dyDescent="0.25">
      <c r="A3404" s="1" t="s">
        <v>381</v>
      </c>
      <c r="B3404" s="1" t="s">
        <v>7271</v>
      </c>
      <c r="C3404" s="1" t="s">
        <v>7272</v>
      </c>
      <c r="D3404" s="93">
        <v>75.400000000000006</v>
      </c>
      <c r="E3404" s="29">
        <v>6979</v>
      </c>
      <c r="F3404" s="26">
        <v>4</v>
      </c>
      <c r="G3404" s="94">
        <v>1.585</v>
      </c>
      <c r="H3404" s="95">
        <f t="shared" si="53"/>
        <v>4620.5379937646858</v>
      </c>
    </row>
    <row r="3405" spans="1:8" x14ac:dyDescent="0.25">
      <c r="A3405" s="1" t="s">
        <v>381</v>
      </c>
      <c r="B3405" s="1" t="s">
        <v>7273</v>
      </c>
      <c r="C3405" s="1" t="s">
        <v>7274</v>
      </c>
      <c r="D3405" s="93">
        <v>138</v>
      </c>
      <c r="E3405" s="29">
        <v>7272</v>
      </c>
      <c r="F3405" s="26">
        <v>9</v>
      </c>
      <c r="G3405" s="94">
        <v>3.415</v>
      </c>
      <c r="H3405" s="95">
        <f t="shared" si="53"/>
        <v>10373.245565682442</v>
      </c>
    </row>
    <row r="3406" spans="1:8" x14ac:dyDescent="0.25">
      <c r="A3406" s="1" t="s">
        <v>384</v>
      </c>
      <c r="B3406" s="1" t="s">
        <v>7275</v>
      </c>
      <c r="C3406" s="1" t="s">
        <v>7276</v>
      </c>
      <c r="D3406" s="93">
        <v>82.8</v>
      </c>
      <c r="E3406" s="29">
        <v>7837</v>
      </c>
      <c r="F3406" s="26">
        <v>4</v>
      </c>
      <c r="G3406" s="94">
        <v>1.585</v>
      </c>
      <c r="H3406" s="95">
        <f t="shared" si="53"/>
        <v>5188.5880867078158</v>
      </c>
    </row>
    <row r="3407" spans="1:8" x14ac:dyDescent="0.25">
      <c r="A3407" s="1" t="s">
        <v>384</v>
      </c>
      <c r="B3407" s="1" t="s">
        <v>7277</v>
      </c>
      <c r="C3407" s="1" t="s">
        <v>7278</v>
      </c>
      <c r="D3407" s="93">
        <v>130</v>
      </c>
      <c r="E3407" s="29">
        <v>9765</v>
      </c>
      <c r="F3407" s="26">
        <v>8</v>
      </c>
      <c r="G3407" s="94">
        <v>2.9289999999999998</v>
      </c>
      <c r="H3407" s="95">
        <f t="shared" si="53"/>
        <v>11947.078027972111</v>
      </c>
    </row>
    <row r="3408" spans="1:8" x14ac:dyDescent="0.25">
      <c r="A3408" s="1" t="s">
        <v>384</v>
      </c>
      <c r="B3408" s="1" t="s">
        <v>7279</v>
      </c>
      <c r="C3408" s="1" t="s">
        <v>7280</v>
      </c>
      <c r="D3408" s="93">
        <v>72.900000000000006</v>
      </c>
      <c r="E3408" s="29">
        <v>7891</v>
      </c>
      <c r="F3408" s="26">
        <v>3</v>
      </c>
      <c r="G3408" s="94">
        <v>1.359</v>
      </c>
      <c r="H3408" s="95">
        <f t="shared" si="53"/>
        <v>4479.4178980976558</v>
      </c>
    </row>
    <row r="3409" spans="1:8" x14ac:dyDescent="0.25">
      <c r="A3409" s="1" t="s">
        <v>384</v>
      </c>
      <c r="B3409" s="1" t="s">
        <v>7281</v>
      </c>
      <c r="C3409" s="1" t="s">
        <v>7282</v>
      </c>
      <c r="D3409" s="93">
        <v>68.900000000000006</v>
      </c>
      <c r="E3409" s="29">
        <v>6610</v>
      </c>
      <c r="F3409" s="26">
        <v>3</v>
      </c>
      <c r="G3409" s="94">
        <v>1.359</v>
      </c>
      <c r="H3409" s="95">
        <f t="shared" si="53"/>
        <v>3752.2433540014576</v>
      </c>
    </row>
    <row r="3410" spans="1:8" x14ac:dyDescent="0.25">
      <c r="A3410" s="1" t="s">
        <v>384</v>
      </c>
      <c r="B3410" s="1" t="s">
        <v>7283</v>
      </c>
      <c r="C3410" s="1" t="s">
        <v>7284</v>
      </c>
      <c r="D3410" s="93">
        <v>97.6</v>
      </c>
      <c r="E3410" s="29">
        <v>7158</v>
      </c>
      <c r="F3410" s="26">
        <v>6</v>
      </c>
      <c r="G3410" s="94">
        <v>2.1539999999999999</v>
      </c>
      <c r="H3410" s="95">
        <f t="shared" si="53"/>
        <v>6440.3204029825265</v>
      </c>
    </row>
    <row r="3411" spans="1:8" x14ac:dyDescent="0.25">
      <c r="A3411" s="1" t="s">
        <v>384</v>
      </c>
      <c r="B3411" s="1" t="s">
        <v>7285</v>
      </c>
      <c r="C3411" s="1" t="s">
        <v>7286</v>
      </c>
      <c r="D3411" s="93">
        <v>88.9</v>
      </c>
      <c r="E3411" s="29">
        <v>7519</v>
      </c>
      <c r="F3411" s="26">
        <v>5</v>
      </c>
      <c r="G3411" s="94">
        <v>1.8480000000000001</v>
      </c>
      <c r="H3411" s="95">
        <f t="shared" si="53"/>
        <v>5804.0631966757073</v>
      </c>
    </row>
    <row r="3412" spans="1:8" x14ac:dyDescent="0.25">
      <c r="A3412" s="1" t="s">
        <v>384</v>
      </c>
      <c r="B3412" s="1" t="s">
        <v>7287</v>
      </c>
      <c r="C3412" s="1" t="s">
        <v>7288</v>
      </c>
      <c r="D3412" s="93">
        <v>59.4</v>
      </c>
      <c r="E3412" s="29">
        <v>7291</v>
      </c>
      <c r="F3412" s="26">
        <v>2</v>
      </c>
      <c r="G3412" s="94">
        <v>1.1659999999999999</v>
      </c>
      <c r="H3412" s="95">
        <f t="shared" si="53"/>
        <v>3551.0413502444858</v>
      </c>
    </row>
    <row r="3413" spans="1:8" x14ac:dyDescent="0.25">
      <c r="A3413" s="1" t="s">
        <v>384</v>
      </c>
      <c r="B3413" s="1" t="s">
        <v>7289</v>
      </c>
      <c r="C3413" s="1" t="s">
        <v>7290</v>
      </c>
      <c r="D3413" s="93">
        <v>145.19999999999999</v>
      </c>
      <c r="E3413" s="29">
        <v>8450</v>
      </c>
      <c r="F3413" s="26">
        <v>9</v>
      </c>
      <c r="G3413" s="94">
        <v>3.415</v>
      </c>
      <c r="H3413" s="95">
        <f t="shared" si="53"/>
        <v>12053.620053632651</v>
      </c>
    </row>
    <row r="3414" spans="1:8" x14ac:dyDescent="0.25">
      <c r="A3414" s="1" t="s">
        <v>384</v>
      </c>
      <c r="B3414" s="1" t="s">
        <v>7291</v>
      </c>
      <c r="C3414" s="1" t="s">
        <v>7292</v>
      </c>
      <c r="D3414" s="93">
        <v>119.2</v>
      </c>
      <c r="E3414" s="29">
        <v>7997</v>
      </c>
      <c r="F3414" s="26">
        <v>7</v>
      </c>
      <c r="G3414" s="94">
        <v>2.512</v>
      </c>
      <c r="H3414" s="95">
        <f t="shared" si="53"/>
        <v>8391.0597179889483</v>
      </c>
    </row>
    <row r="3415" spans="1:8" x14ac:dyDescent="0.25">
      <c r="A3415" s="1" t="s">
        <v>384</v>
      </c>
      <c r="B3415" s="1" t="s">
        <v>7293</v>
      </c>
      <c r="C3415" s="1" t="s">
        <v>7294</v>
      </c>
      <c r="D3415" s="93">
        <v>68.8</v>
      </c>
      <c r="E3415" s="29">
        <v>8464</v>
      </c>
      <c r="F3415" s="26">
        <v>3</v>
      </c>
      <c r="G3415" s="94">
        <v>1.359</v>
      </c>
      <c r="H3415" s="95">
        <f t="shared" si="53"/>
        <v>4804.6880103280391</v>
      </c>
    </row>
    <row r="3416" spans="1:8" x14ac:dyDescent="0.25">
      <c r="A3416" s="1" t="s">
        <v>384</v>
      </c>
      <c r="B3416" s="1" t="s">
        <v>7295</v>
      </c>
      <c r="C3416" s="1" t="s">
        <v>7296</v>
      </c>
      <c r="D3416" s="93">
        <v>69.8</v>
      </c>
      <c r="E3416" s="29">
        <v>8425</v>
      </c>
      <c r="F3416" s="26">
        <v>3</v>
      </c>
      <c r="G3416" s="94">
        <v>1.359</v>
      </c>
      <c r="H3416" s="95">
        <f t="shared" si="53"/>
        <v>4782.549206877804</v>
      </c>
    </row>
    <row r="3417" spans="1:8" x14ac:dyDescent="0.25">
      <c r="A3417" s="1" t="s">
        <v>384</v>
      </c>
      <c r="B3417" s="1" t="s">
        <v>7297</v>
      </c>
      <c r="C3417" s="1" t="s">
        <v>7298</v>
      </c>
      <c r="D3417" s="93">
        <v>125.8</v>
      </c>
      <c r="E3417" s="29">
        <v>7630</v>
      </c>
      <c r="F3417" s="26">
        <v>8</v>
      </c>
      <c r="G3417" s="94">
        <v>2.9289999999999998</v>
      </c>
      <c r="H3417" s="95">
        <f t="shared" si="53"/>
        <v>9334.9928677344815</v>
      </c>
    </row>
    <row r="3418" spans="1:8" x14ac:dyDescent="0.25">
      <c r="A3418" s="1" t="s">
        <v>384</v>
      </c>
      <c r="B3418" s="1" t="s">
        <v>7299</v>
      </c>
      <c r="C3418" s="1" t="s">
        <v>7300</v>
      </c>
      <c r="D3418" s="93">
        <v>111.4</v>
      </c>
      <c r="E3418" s="29">
        <v>8972</v>
      </c>
      <c r="F3418" s="26">
        <v>7</v>
      </c>
      <c r="G3418" s="94">
        <v>2.512</v>
      </c>
      <c r="H3418" s="95">
        <f t="shared" si="53"/>
        <v>9414.1037626355956</v>
      </c>
    </row>
    <row r="3419" spans="1:8" x14ac:dyDescent="0.25">
      <c r="A3419" s="1" t="s">
        <v>384</v>
      </c>
      <c r="B3419" s="1" t="s">
        <v>7301</v>
      </c>
      <c r="C3419" s="1" t="s">
        <v>7302</v>
      </c>
      <c r="D3419" s="93">
        <v>98.5</v>
      </c>
      <c r="E3419" s="29">
        <v>8558</v>
      </c>
      <c r="F3419" s="26">
        <v>6</v>
      </c>
      <c r="G3419" s="94">
        <v>2.1539999999999999</v>
      </c>
      <c r="H3419" s="95">
        <f t="shared" si="53"/>
        <v>7699.9527813250152</v>
      </c>
    </row>
    <row r="3420" spans="1:8" x14ac:dyDescent="0.25">
      <c r="A3420" s="1" t="s">
        <v>384</v>
      </c>
      <c r="B3420" s="1" t="s">
        <v>7303</v>
      </c>
      <c r="C3420" s="1" t="s">
        <v>7304</v>
      </c>
      <c r="D3420" s="93">
        <v>115.3</v>
      </c>
      <c r="E3420" s="29">
        <v>9232</v>
      </c>
      <c r="F3420" s="26">
        <v>7</v>
      </c>
      <c r="G3420" s="94">
        <v>2.512</v>
      </c>
      <c r="H3420" s="95">
        <f t="shared" si="53"/>
        <v>9686.915507874699</v>
      </c>
    </row>
    <row r="3421" spans="1:8" x14ac:dyDescent="0.25">
      <c r="A3421" s="1" t="s">
        <v>384</v>
      </c>
      <c r="B3421" s="1" t="s">
        <v>7305</v>
      </c>
      <c r="C3421" s="1" t="s">
        <v>7306</v>
      </c>
      <c r="D3421" s="93">
        <v>123.1</v>
      </c>
      <c r="E3421" s="29">
        <v>6708</v>
      </c>
      <c r="F3421" s="26">
        <v>8</v>
      </c>
      <c r="G3421" s="94">
        <v>2.9289999999999998</v>
      </c>
      <c r="H3421" s="95">
        <f t="shared" si="53"/>
        <v>8206.9635854210883</v>
      </c>
    </row>
    <row r="3422" spans="1:8" x14ac:dyDescent="0.25">
      <c r="A3422" s="1" t="s">
        <v>384</v>
      </c>
      <c r="B3422" s="1" t="s">
        <v>7307</v>
      </c>
      <c r="C3422" s="1" t="s">
        <v>7308</v>
      </c>
      <c r="D3422" s="93">
        <v>89.6</v>
      </c>
      <c r="E3422" s="29">
        <v>9789</v>
      </c>
      <c r="F3422" s="26">
        <v>5</v>
      </c>
      <c r="G3422" s="94">
        <v>1.8480000000000001</v>
      </c>
      <c r="H3422" s="95">
        <f t="shared" si="53"/>
        <v>7556.3206054340335</v>
      </c>
    </row>
    <row r="3423" spans="1:8" x14ac:dyDescent="0.25">
      <c r="A3423" s="1" t="s">
        <v>384</v>
      </c>
      <c r="B3423" s="1" t="s">
        <v>7309</v>
      </c>
      <c r="C3423" s="1" t="s">
        <v>7310</v>
      </c>
      <c r="D3423" s="93">
        <v>75.599999999999994</v>
      </c>
      <c r="E3423" s="29">
        <v>8943</v>
      </c>
      <c r="F3423" s="26">
        <v>4</v>
      </c>
      <c r="G3423" s="94">
        <v>1.585</v>
      </c>
      <c r="H3423" s="95">
        <f t="shared" si="53"/>
        <v>5920.8298149072343</v>
      </c>
    </row>
    <row r="3424" spans="1:8" x14ac:dyDescent="0.25">
      <c r="A3424" s="1" t="s">
        <v>384</v>
      </c>
      <c r="B3424" s="1" t="s">
        <v>7311</v>
      </c>
      <c r="C3424" s="1" t="s">
        <v>7312</v>
      </c>
      <c r="D3424" s="93">
        <v>134.9</v>
      </c>
      <c r="E3424" s="29">
        <v>8920</v>
      </c>
      <c r="F3424" s="26">
        <v>9</v>
      </c>
      <c r="G3424" s="94">
        <v>3.415</v>
      </c>
      <c r="H3424" s="95">
        <f t="shared" si="53"/>
        <v>12724.058092118728</v>
      </c>
    </row>
    <row r="3425" spans="1:8" x14ac:dyDescent="0.25">
      <c r="A3425" s="1" t="s">
        <v>384</v>
      </c>
      <c r="B3425" s="1" t="s">
        <v>7313</v>
      </c>
      <c r="C3425" s="1" t="s">
        <v>7314</v>
      </c>
      <c r="D3425" s="93">
        <v>112.7</v>
      </c>
      <c r="E3425" s="29">
        <v>8418</v>
      </c>
      <c r="F3425" s="26">
        <v>7</v>
      </c>
      <c r="G3425" s="94">
        <v>2.512</v>
      </c>
      <c r="H3425" s="95">
        <f t="shared" si="53"/>
        <v>8832.8048900876547</v>
      </c>
    </row>
    <row r="3426" spans="1:8" x14ac:dyDescent="0.25">
      <c r="A3426" s="1" t="s">
        <v>384</v>
      </c>
      <c r="B3426" s="1" t="s">
        <v>7315</v>
      </c>
      <c r="C3426" s="1" t="s">
        <v>7316</v>
      </c>
      <c r="D3426" s="93">
        <v>114.7</v>
      </c>
      <c r="E3426" s="29">
        <v>8114</v>
      </c>
      <c r="F3426" s="26">
        <v>7</v>
      </c>
      <c r="G3426" s="94">
        <v>2.512</v>
      </c>
      <c r="H3426" s="95">
        <f t="shared" si="53"/>
        <v>8513.8250033465465</v>
      </c>
    </row>
    <row r="3427" spans="1:8" x14ac:dyDescent="0.25">
      <c r="A3427" s="1" t="s">
        <v>384</v>
      </c>
      <c r="B3427" s="1" t="s">
        <v>7317</v>
      </c>
      <c r="C3427" s="1" t="s">
        <v>7318</v>
      </c>
      <c r="D3427" s="93">
        <v>118.5</v>
      </c>
      <c r="E3427" s="29">
        <v>9374</v>
      </c>
      <c r="F3427" s="26">
        <v>7</v>
      </c>
      <c r="G3427" s="94">
        <v>2.512</v>
      </c>
      <c r="H3427" s="95">
        <f t="shared" si="53"/>
        <v>9835.9126918129805</v>
      </c>
    </row>
    <row r="3428" spans="1:8" x14ac:dyDescent="0.25">
      <c r="A3428" s="1" t="s">
        <v>384</v>
      </c>
      <c r="B3428" s="1" t="s">
        <v>7319</v>
      </c>
      <c r="C3428" s="1" t="s">
        <v>7320</v>
      </c>
      <c r="D3428" s="93">
        <v>134.4</v>
      </c>
      <c r="E3428" s="29">
        <v>6616</v>
      </c>
      <c r="F3428" s="26">
        <v>9</v>
      </c>
      <c r="G3428" s="94">
        <v>3.415</v>
      </c>
      <c r="H3428" s="95">
        <f t="shared" si="53"/>
        <v>9437.4852396252809</v>
      </c>
    </row>
    <row r="3429" spans="1:8" x14ac:dyDescent="0.25">
      <c r="A3429" s="1" t="s">
        <v>384</v>
      </c>
      <c r="B3429" s="1" t="s">
        <v>7321</v>
      </c>
      <c r="C3429" s="1" t="s">
        <v>7322</v>
      </c>
      <c r="D3429" s="93">
        <v>92.4</v>
      </c>
      <c r="E3429" s="29">
        <v>8525</v>
      </c>
      <c r="F3429" s="26">
        <v>5</v>
      </c>
      <c r="G3429" s="94">
        <v>1.8480000000000001</v>
      </c>
      <c r="H3429" s="95">
        <f t="shared" si="53"/>
        <v>6580.6142773853444</v>
      </c>
    </row>
    <row r="3430" spans="1:8" x14ac:dyDescent="0.25">
      <c r="A3430" s="1" t="s">
        <v>384</v>
      </c>
      <c r="B3430" s="1" t="s">
        <v>7323</v>
      </c>
      <c r="C3430" s="1" t="s">
        <v>7324</v>
      </c>
      <c r="D3430" s="93">
        <v>163.5</v>
      </c>
      <c r="E3430" s="29">
        <v>9123</v>
      </c>
      <c r="F3430" s="26">
        <v>11</v>
      </c>
      <c r="G3430" s="94">
        <v>4.6420000000000003</v>
      </c>
      <c r="H3430" s="95">
        <f t="shared" si="53"/>
        <v>17689.391418929965</v>
      </c>
    </row>
    <row r="3431" spans="1:8" x14ac:dyDescent="0.25">
      <c r="A3431" s="1" t="s">
        <v>384</v>
      </c>
      <c r="B3431" s="1" t="s">
        <v>7325</v>
      </c>
      <c r="C3431" s="1" t="s">
        <v>7326</v>
      </c>
      <c r="D3431" s="93">
        <v>105.8</v>
      </c>
      <c r="E3431" s="29">
        <v>8331</v>
      </c>
      <c r="F3431" s="26">
        <v>6</v>
      </c>
      <c r="G3431" s="94">
        <v>2.1539999999999999</v>
      </c>
      <c r="H3431" s="95">
        <f t="shared" si="53"/>
        <v>7495.7123885509118</v>
      </c>
    </row>
    <row r="3432" spans="1:8" x14ac:dyDescent="0.25">
      <c r="A3432" s="1" t="s">
        <v>384</v>
      </c>
      <c r="B3432" s="1" t="s">
        <v>7327</v>
      </c>
      <c r="C3432" s="1" t="s">
        <v>7328</v>
      </c>
      <c r="D3432" s="93">
        <v>157</v>
      </c>
      <c r="E3432" s="29">
        <v>11225</v>
      </c>
      <c r="F3432" s="26">
        <v>10</v>
      </c>
      <c r="G3432" s="94">
        <v>3.9809999999999999</v>
      </c>
      <c r="H3432" s="95">
        <f t="shared" si="53"/>
        <v>18665.885957052251</v>
      </c>
    </row>
    <row r="3433" spans="1:8" x14ac:dyDescent="0.25">
      <c r="A3433" s="1" t="s">
        <v>384</v>
      </c>
      <c r="B3433" s="1" t="s">
        <v>7329</v>
      </c>
      <c r="C3433" s="1" t="s">
        <v>7330</v>
      </c>
      <c r="D3433" s="93">
        <v>109.3</v>
      </c>
      <c r="E3433" s="29">
        <v>7631</v>
      </c>
      <c r="F3433" s="26">
        <v>7</v>
      </c>
      <c r="G3433" s="94">
        <v>2.512</v>
      </c>
      <c r="H3433" s="95">
        <f t="shared" si="53"/>
        <v>8007.0247227677464</v>
      </c>
    </row>
    <row r="3434" spans="1:8" x14ac:dyDescent="0.25">
      <c r="A3434" s="1" t="s">
        <v>384</v>
      </c>
      <c r="B3434" s="1" t="s">
        <v>7331</v>
      </c>
      <c r="C3434" s="1" t="s">
        <v>7332</v>
      </c>
      <c r="D3434" s="93">
        <v>148.1</v>
      </c>
      <c r="E3434" s="29">
        <v>8416</v>
      </c>
      <c r="F3434" s="26">
        <v>10</v>
      </c>
      <c r="G3434" s="94">
        <v>3.9809999999999999</v>
      </c>
      <c r="H3434" s="95">
        <f t="shared" si="53"/>
        <v>13994.841533590356</v>
      </c>
    </row>
    <row r="3435" spans="1:8" x14ac:dyDescent="0.25">
      <c r="A3435" s="1" t="s">
        <v>384</v>
      </c>
      <c r="B3435" s="1" t="s">
        <v>7333</v>
      </c>
      <c r="C3435" s="1" t="s">
        <v>7334</v>
      </c>
      <c r="D3435" s="93">
        <v>208.2</v>
      </c>
      <c r="E3435" s="29">
        <v>8483</v>
      </c>
      <c r="F3435" s="26">
        <v>15</v>
      </c>
      <c r="G3435" s="94">
        <v>8.577</v>
      </c>
      <c r="H3435" s="95">
        <f t="shared" si="53"/>
        <v>30391.69750279091</v>
      </c>
    </row>
    <row r="3436" spans="1:8" x14ac:dyDescent="0.25">
      <c r="A3436" s="1" t="s">
        <v>384</v>
      </c>
      <c r="B3436" s="1" t="s">
        <v>7335</v>
      </c>
      <c r="C3436" s="1" t="s">
        <v>7336</v>
      </c>
      <c r="D3436" s="93">
        <v>164.3</v>
      </c>
      <c r="E3436" s="29">
        <v>8107</v>
      </c>
      <c r="F3436" s="26">
        <v>11</v>
      </c>
      <c r="G3436" s="94">
        <v>4.6420000000000003</v>
      </c>
      <c r="H3436" s="95">
        <f t="shared" si="53"/>
        <v>15719.379177163792</v>
      </c>
    </row>
    <row r="3437" spans="1:8" x14ac:dyDescent="0.25">
      <c r="A3437" s="1" t="s">
        <v>384</v>
      </c>
      <c r="B3437" s="1" t="s">
        <v>7337</v>
      </c>
      <c r="C3437" s="1" t="s">
        <v>7338</v>
      </c>
      <c r="D3437" s="93">
        <v>141.19999999999999</v>
      </c>
      <c r="E3437" s="29">
        <v>7103</v>
      </c>
      <c r="F3437" s="26">
        <v>9</v>
      </c>
      <c r="G3437" s="94">
        <v>3.415</v>
      </c>
      <c r="H3437" s="95">
        <f t="shared" si="53"/>
        <v>10132.173164609789</v>
      </c>
    </row>
    <row r="3438" spans="1:8" x14ac:dyDescent="0.25">
      <c r="A3438" s="1" t="s">
        <v>384</v>
      </c>
      <c r="B3438" s="1" t="s">
        <v>7339</v>
      </c>
      <c r="C3438" s="1" t="s">
        <v>7340</v>
      </c>
      <c r="D3438" s="93">
        <v>81.400000000000006</v>
      </c>
      <c r="E3438" s="29">
        <v>10137</v>
      </c>
      <c r="F3438" s="26">
        <v>4</v>
      </c>
      <c r="G3438" s="94">
        <v>1.585</v>
      </c>
      <c r="H3438" s="95">
        <f t="shared" si="53"/>
        <v>6711.3330911008206</v>
      </c>
    </row>
    <row r="3439" spans="1:8" x14ac:dyDescent="0.25">
      <c r="A3439" s="1" t="s">
        <v>387</v>
      </c>
      <c r="B3439" s="1" t="s">
        <v>7341</v>
      </c>
      <c r="C3439" s="1" t="s">
        <v>7342</v>
      </c>
      <c r="D3439" s="93">
        <v>159.19999999999999</v>
      </c>
      <c r="E3439" s="29">
        <v>8005</v>
      </c>
      <c r="F3439" s="26">
        <v>11</v>
      </c>
      <c r="G3439" s="94">
        <v>4.6420000000000003</v>
      </c>
      <c r="H3439" s="95">
        <f t="shared" si="53"/>
        <v>15521.602357616399</v>
      </c>
    </row>
    <row r="3440" spans="1:8" x14ac:dyDescent="0.25">
      <c r="A3440" s="1" t="s">
        <v>387</v>
      </c>
      <c r="B3440" s="1" t="s">
        <v>7343</v>
      </c>
      <c r="C3440" s="1" t="s">
        <v>7344</v>
      </c>
      <c r="D3440" s="93">
        <v>149.30000000000001</v>
      </c>
      <c r="E3440" s="29">
        <v>6232</v>
      </c>
      <c r="F3440" s="26">
        <v>10</v>
      </c>
      <c r="G3440" s="94">
        <v>3.9809999999999999</v>
      </c>
      <c r="H3440" s="95">
        <f t="shared" si="53"/>
        <v>10363.100337135826</v>
      </c>
    </row>
    <row r="3441" spans="1:8" x14ac:dyDescent="0.25">
      <c r="A3441" s="1" t="s">
        <v>387</v>
      </c>
      <c r="B3441" s="1" t="s">
        <v>7345</v>
      </c>
      <c r="C3441" s="1" t="s">
        <v>7346</v>
      </c>
      <c r="D3441" s="93">
        <v>62.6</v>
      </c>
      <c r="E3441" s="29">
        <v>6552</v>
      </c>
      <c r="F3441" s="26">
        <v>3</v>
      </c>
      <c r="G3441" s="94">
        <v>1.359</v>
      </c>
      <c r="H3441" s="95">
        <f t="shared" si="53"/>
        <v>3719.3189796395691</v>
      </c>
    </row>
    <row r="3442" spans="1:8" x14ac:dyDescent="0.25">
      <c r="A3442" s="1" t="s">
        <v>387</v>
      </c>
      <c r="B3442" s="1" t="s">
        <v>7347</v>
      </c>
      <c r="C3442" s="1" t="s">
        <v>7348</v>
      </c>
      <c r="D3442" s="93">
        <v>90.1</v>
      </c>
      <c r="E3442" s="29">
        <v>5958</v>
      </c>
      <c r="F3442" s="26">
        <v>5</v>
      </c>
      <c r="G3442" s="94">
        <v>1.8480000000000001</v>
      </c>
      <c r="H3442" s="95">
        <f t="shared" si="53"/>
        <v>4599.0967583181091</v>
      </c>
    </row>
    <row r="3443" spans="1:8" x14ac:dyDescent="0.25">
      <c r="A3443" s="1" t="s">
        <v>387</v>
      </c>
      <c r="B3443" s="1" t="s">
        <v>7349</v>
      </c>
      <c r="C3443" s="1" t="s">
        <v>7350</v>
      </c>
      <c r="D3443" s="93">
        <v>85.9</v>
      </c>
      <c r="E3443" s="29">
        <v>7875</v>
      </c>
      <c r="F3443" s="26">
        <v>5</v>
      </c>
      <c r="G3443" s="94">
        <v>1.8480000000000001</v>
      </c>
      <c r="H3443" s="95">
        <f t="shared" si="53"/>
        <v>6078.8665612210652</v>
      </c>
    </row>
    <row r="3444" spans="1:8" x14ac:dyDescent="0.25">
      <c r="A3444" s="1" t="s">
        <v>387</v>
      </c>
      <c r="B3444" s="1" t="s">
        <v>7351</v>
      </c>
      <c r="C3444" s="1" t="s">
        <v>7352</v>
      </c>
      <c r="D3444" s="93">
        <v>105.7</v>
      </c>
      <c r="E3444" s="29">
        <v>7561</v>
      </c>
      <c r="F3444" s="26">
        <v>6</v>
      </c>
      <c r="G3444" s="94">
        <v>2.1539999999999999</v>
      </c>
      <c r="H3444" s="95">
        <f t="shared" si="53"/>
        <v>6802.9145804625432</v>
      </c>
    </row>
    <row r="3445" spans="1:8" x14ac:dyDescent="0.25">
      <c r="A3445" s="1" t="s">
        <v>387</v>
      </c>
      <c r="B3445" s="1" t="s">
        <v>7353</v>
      </c>
      <c r="C3445" s="1" t="s">
        <v>7354</v>
      </c>
      <c r="D3445" s="93">
        <v>89.3</v>
      </c>
      <c r="E3445" s="29">
        <v>8051</v>
      </c>
      <c r="F3445" s="26">
        <v>5</v>
      </c>
      <c r="G3445" s="94">
        <v>1.8480000000000001</v>
      </c>
      <c r="H3445" s="95">
        <f t="shared" si="53"/>
        <v>6214.7244043670862</v>
      </c>
    </row>
    <row r="3446" spans="1:8" x14ac:dyDescent="0.25">
      <c r="A3446" s="1" t="s">
        <v>387</v>
      </c>
      <c r="B3446" s="1" t="s">
        <v>7355</v>
      </c>
      <c r="C3446" s="1" t="s">
        <v>7356</v>
      </c>
      <c r="D3446" s="93">
        <v>107.1</v>
      </c>
      <c r="E3446" s="29">
        <v>7542</v>
      </c>
      <c r="F3446" s="26">
        <v>6</v>
      </c>
      <c r="G3446" s="94">
        <v>2.1539999999999999</v>
      </c>
      <c r="H3446" s="95">
        <f t="shared" si="53"/>
        <v>6785.819569613609</v>
      </c>
    </row>
    <row r="3447" spans="1:8" x14ac:dyDescent="0.25">
      <c r="A3447" s="1" t="s">
        <v>387</v>
      </c>
      <c r="B3447" s="1" t="s">
        <v>7357</v>
      </c>
      <c r="C3447" s="1" t="s">
        <v>7358</v>
      </c>
      <c r="D3447" s="93">
        <v>125.5</v>
      </c>
      <c r="E3447" s="29">
        <v>5828</v>
      </c>
      <c r="F3447" s="26">
        <v>8</v>
      </c>
      <c r="G3447" s="94">
        <v>2.9289999999999998</v>
      </c>
      <c r="H3447" s="95">
        <f t="shared" si="53"/>
        <v>7130.3195849484337</v>
      </c>
    </row>
    <row r="3448" spans="1:8" x14ac:dyDescent="0.25">
      <c r="A3448" s="1" t="s">
        <v>387</v>
      </c>
      <c r="B3448" s="1" t="s">
        <v>7359</v>
      </c>
      <c r="C3448" s="1" t="s">
        <v>7360</v>
      </c>
      <c r="D3448" s="93">
        <v>97.7</v>
      </c>
      <c r="E3448" s="29">
        <v>8880</v>
      </c>
      <c r="F3448" s="26">
        <v>6</v>
      </c>
      <c r="G3448" s="94">
        <v>2.1539999999999999</v>
      </c>
      <c r="H3448" s="95">
        <f t="shared" si="53"/>
        <v>7989.6682283437885</v>
      </c>
    </row>
    <row r="3449" spans="1:8" x14ac:dyDescent="0.25">
      <c r="A3449" s="1" t="s">
        <v>387</v>
      </c>
      <c r="B3449" s="1" t="s">
        <v>7361</v>
      </c>
      <c r="C3449" s="1" t="s">
        <v>7362</v>
      </c>
      <c r="D3449" s="93">
        <v>107.1</v>
      </c>
      <c r="E3449" s="29">
        <v>9690</v>
      </c>
      <c r="F3449" s="26">
        <v>6</v>
      </c>
      <c r="G3449" s="94">
        <v>2.1539999999999999</v>
      </c>
      <c r="H3449" s="95">
        <f t="shared" si="53"/>
        <v>8718.4555329562263</v>
      </c>
    </row>
    <row r="3450" spans="1:8" x14ac:dyDescent="0.25">
      <c r="A3450" s="1" t="s">
        <v>387</v>
      </c>
      <c r="B3450" s="1" t="s">
        <v>7363</v>
      </c>
      <c r="C3450" s="1" t="s">
        <v>7364</v>
      </c>
      <c r="D3450" s="93">
        <v>207.5</v>
      </c>
      <c r="E3450" s="29">
        <v>7665</v>
      </c>
      <c r="F3450" s="26">
        <v>14</v>
      </c>
      <c r="G3450" s="94">
        <v>7.3559999999999999</v>
      </c>
      <c r="H3450" s="95">
        <f t="shared" si="53"/>
        <v>23551.792185981078</v>
      </c>
    </row>
    <row r="3451" spans="1:8" x14ac:dyDescent="0.25">
      <c r="A3451" s="1" t="s">
        <v>387</v>
      </c>
      <c r="B3451" s="1" t="s">
        <v>7365</v>
      </c>
      <c r="C3451" s="1" t="s">
        <v>7366</v>
      </c>
      <c r="D3451" s="93">
        <v>105.7</v>
      </c>
      <c r="E3451" s="29">
        <v>10496</v>
      </c>
      <c r="F3451" s="26">
        <v>6</v>
      </c>
      <c r="G3451" s="94">
        <v>2.1539999999999999</v>
      </c>
      <c r="H3451" s="95">
        <f t="shared" si="53"/>
        <v>9443.6438879162597</v>
      </c>
    </row>
    <row r="3452" spans="1:8" x14ac:dyDescent="0.25">
      <c r="A3452" s="1" t="s">
        <v>387</v>
      </c>
      <c r="B3452" s="1" t="s">
        <v>7367</v>
      </c>
      <c r="C3452" s="1" t="s">
        <v>7368</v>
      </c>
      <c r="D3452" s="93">
        <v>131.5</v>
      </c>
      <c r="E3452" s="29">
        <v>10370</v>
      </c>
      <c r="F3452" s="26">
        <v>8</v>
      </c>
      <c r="G3452" s="94">
        <v>2.9289999999999998</v>
      </c>
      <c r="H3452" s="95">
        <f t="shared" si="53"/>
        <v>12687.270778297059</v>
      </c>
    </row>
    <row r="3453" spans="1:8" x14ac:dyDescent="0.25">
      <c r="A3453" s="1" t="s">
        <v>387</v>
      </c>
      <c r="B3453" s="1" t="s">
        <v>7369</v>
      </c>
      <c r="C3453" s="1" t="s">
        <v>7370</v>
      </c>
      <c r="D3453" s="93">
        <v>171.5</v>
      </c>
      <c r="E3453" s="29">
        <v>12791</v>
      </c>
      <c r="F3453" s="26">
        <v>12</v>
      </c>
      <c r="G3453" s="94">
        <v>5.4119999999999999</v>
      </c>
      <c r="H3453" s="95">
        <f t="shared" si="53"/>
        <v>28915.61060832403</v>
      </c>
    </row>
    <row r="3454" spans="1:8" x14ac:dyDescent="0.25">
      <c r="A3454" s="1" t="s">
        <v>387</v>
      </c>
      <c r="B3454" s="1" t="s">
        <v>7371</v>
      </c>
      <c r="C3454" s="1" t="s">
        <v>7372</v>
      </c>
      <c r="D3454" s="93">
        <v>97.7</v>
      </c>
      <c r="E3454" s="29">
        <v>9029</v>
      </c>
      <c r="F3454" s="26">
        <v>6</v>
      </c>
      <c r="G3454" s="94">
        <v>2.1539999999999999</v>
      </c>
      <c r="H3454" s="95">
        <f t="shared" si="53"/>
        <v>8123.7291028959535</v>
      </c>
    </row>
    <row r="3455" spans="1:8" x14ac:dyDescent="0.25">
      <c r="A3455" s="1" t="s">
        <v>387</v>
      </c>
      <c r="B3455" s="1" t="s">
        <v>7373</v>
      </c>
      <c r="C3455" s="1" t="s">
        <v>7374</v>
      </c>
      <c r="D3455" s="93">
        <v>193.8</v>
      </c>
      <c r="E3455" s="29">
        <v>11594</v>
      </c>
      <c r="F3455" s="26">
        <v>14</v>
      </c>
      <c r="G3455" s="94">
        <v>7.3559999999999999</v>
      </c>
      <c r="H3455" s="95">
        <f t="shared" si="53"/>
        <v>35624.198121887101</v>
      </c>
    </row>
    <row r="3456" spans="1:8" x14ac:dyDescent="0.25">
      <c r="A3456" s="1" t="s">
        <v>387</v>
      </c>
      <c r="B3456" s="1" t="s">
        <v>7375</v>
      </c>
      <c r="C3456" s="1" t="s">
        <v>7376</v>
      </c>
      <c r="D3456" s="93">
        <v>104.9</v>
      </c>
      <c r="E3456" s="29">
        <v>9680</v>
      </c>
      <c r="F3456" s="26">
        <v>6</v>
      </c>
      <c r="G3456" s="94">
        <v>2.1539999999999999</v>
      </c>
      <c r="H3456" s="95">
        <f t="shared" si="53"/>
        <v>8709.4581588252095</v>
      </c>
    </row>
    <row r="3457" spans="1:8" x14ac:dyDescent="0.25">
      <c r="A3457" s="1" t="s">
        <v>387</v>
      </c>
      <c r="B3457" s="1" t="s">
        <v>7377</v>
      </c>
      <c r="C3457" s="1" t="s">
        <v>7378</v>
      </c>
      <c r="D3457" s="93">
        <v>114.1</v>
      </c>
      <c r="E3457" s="29">
        <v>9209</v>
      </c>
      <c r="F3457" s="26">
        <v>7</v>
      </c>
      <c r="G3457" s="94">
        <v>2.512</v>
      </c>
      <c r="H3457" s="95">
        <f t="shared" si="53"/>
        <v>9662.782161180472</v>
      </c>
    </row>
    <row r="3458" spans="1:8" x14ac:dyDescent="0.25">
      <c r="A3458" s="1" t="s">
        <v>387</v>
      </c>
      <c r="B3458" s="1" t="s">
        <v>7379</v>
      </c>
      <c r="C3458" s="1" t="s">
        <v>7380</v>
      </c>
      <c r="D3458" s="93">
        <v>109.2</v>
      </c>
      <c r="E3458" s="29">
        <v>6433</v>
      </c>
      <c r="F3458" s="26">
        <v>7</v>
      </c>
      <c r="G3458" s="94">
        <v>2.512</v>
      </c>
      <c r="H3458" s="95">
        <f t="shared" si="53"/>
        <v>6749.9921427814061</v>
      </c>
    </row>
    <row r="3459" spans="1:8" x14ac:dyDescent="0.25">
      <c r="A3459" s="1" t="s">
        <v>387</v>
      </c>
      <c r="B3459" s="1" t="s">
        <v>7381</v>
      </c>
      <c r="C3459" s="1" t="s">
        <v>7382</v>
      </c>
      <c r="D3459" s="93">
        <v>104.9</v>
      </c>
      <c r="E3459" s="29">
        <v>7080</v>
      </c>
      <c r="F3459" s="26">
        <v>6</v>
      </c>
      <c r="G3459" s="94">
        <v>2.1539999999999999</v>
      </c>
      <c r="H3459" s="95">
        <f t="shared" si="53"/>
        <v>6370.1408847605881</v>
      </c>
    </row>
    <row r="3460" spans="1:8" x14ac:dyDescent="0.25">
      <c r="A3460" s="1" t="s">
        <v>387</v>
      </c>
      <c r="B3460" s="1" t="s">
        <v>7383</v>
      </c>
      <c r="C3460" s="1" t="s">
        <v>7384</v>
      </c>
      <c r="D3460" s="93">
        <v>95.3</v>
      </c>
      <c r="E3460" s="29">
        <v>8560</v>
      </c>
      <c r="F3460" s="26">
        <v>5</v>
      </c>
      <c r="G3460" s="94">
        <v>1.8480000000000001</v>
      </c>
      <c r="H3460" s="95">
        <f t="shared" si="53"/>
        <v>6607.6314621018819</v>
      </c>
    </row>
    <row r="3461" spans="1:8" x14ac:dyDescent="0.25">
      <c r="A3461" s="1" t="s">
        <v>387</v>
      </c>
      <c r="B3461" s="1" t="s">
        <v>7385</v>
      </c>
      <c r="C3461" s="1" t="s">
        <v>7386</v>
      </c>
      <c r="D3461" s="93">
        <v>80.2</v>
      </c>
      <c r="E3461" s="29">
        <v>8478</v>
      </c>
      <c r="F3461" s="26">
        <v>4</v>
      </c>
      <c r="G3461" s="94">
        <v>1.585</v>
      </c>
      <c r="H3461" s="95">
        <f t="shared" si="53"/>
        <v>5612.9704988016911</v>
      </c>
    </row>
    <row r="3462" spans="1:8" x14ac:dyDescent="0.25">
      <c r="A3462" s="1" t="s">
        <v>387</v>
      </c>
      <c r="B3462" s="1" t="s">
        <v>7387</v>
      </c>
      <c r="C3462" s="1" t="s">
        <v>7388</v>
      </c>
      <c r="D3462" s="93">
        <v>92.9</v>
      </c>
      <c r="E3462" s="29">
        <v>6768</v>
      </c>
      <c r="F3462" s="26">
        <v>5</v>
      </c>
      <c r="G3462" s="94">
        <v>1.8480000000000001</v>
      </c>
      <c r="H3462" s="95">
        <f t="shared" ref="H3462:H3525" si="54">E3462*G3462*$E$6797/SUMPRODUCT($E$5:$E$6795,$G$5:$G$6795)</f>
        <v>5224.3516046151335</v>
      </c>
    </row>
    <row r="3463" spans="1:8" x14ac:dyDescent="0.25">
      <c r="A3463" s="1" t="s">
        <v>390</v>
      </c>
      <c r="B3463" s="1" t="s">
        <v>7389</v>
      </c>
      <c r="C3463" s="1" t="s">
        <v>7390</v>
      </c>
      <c r="D3463" s="93">
        <v>81.8</v>
      </c>
      <c r="E3463" s="29">
        <v>8391</v>
      </c>
      <c r="F3463" s="26">
        <v>4</v>
      </c>
      <c r="G3463" s="94">
        <v>1.585</v>
      </c>
      <c r="H3463" s="95">
        <f t="shared" si="54"/>
        <v>5555.3710138529141</v>
      </c>
    </row>
    <row r="3464" spans="1:8" x14ac:dyDescent="0.25">
      <c r="A3464" s="1" t="s">
        <v>390</v>
      </c>
      <c r="B3464" s="1" t="s">
        <v>7391</v>
      </c>
      <c r="C3464" s="1" t="s">
        <v>7392</v>
      </c>
      <c r="D3464" s="93">
        <v>88.5</v>
      </c>
      <c r="E3464" s="29">
        <v>7948</v>
      </c>
      <c r="F3464" s="26">
        <v>5</v>
      </c>
      <c r="G3464" s="94">
        <v>1.8480000000000001</v>
      </c>
      <c r="H3464" s="95">
        <f t="shared" si="54"/>
        <v>6135.2166893441299</v>
      </c>
    </row>
    <row r="3465" spans="1:8" x14ac:dyDescent="0.25">
      <c r="A3465" s="1" t="s">
        <v>390</v>
      </c>
      <c r="B3465" s="1" t="s">
        <v>7393</v>
      </c>
      <c r="C3465" s="1" t="s">
        <v>7394</v>
      </c>
      <c r="D3465" s="93">
        <v>125.3</v>
      </c>
      <c r="E3465" s="29">
        <v>6580</v>
      </c>
      <c r="F3465" s="26">
        <v>8</v>
      </c>
      <c r="G3465" s="94">
        <v>2.9289999999999998</v>
      </c>
      <c r="H3465" s="95">
        <f t="shared" si="54"/>
        <v>8050.3608217159745</v>
      </c>
    </row>
    <row r="3466" spans="1:8" x14ac:dyDescent="0.25">
      <c r="A3466" s="1" t="s">
        <v>390</v>
      </c>
      <c r="B3466" s="1" t="s">
        <v>7395</v>
      </c>
      <c r="C3466" s="1" t="s">
        <v>7396</v>
      </c>
      <c r="D3466" s="93">
        <v>131.30000000000001</v>
      </c>
      <c r="E3466" s="29">
        <v>6137</v>
      </c>
      <c r="F3466" s="26">
        <v>8</v>
      </c>
      <c r="G3466" s="94">
        <v>2.9289999999999998</v>
      </c>
      <c r="H3466" s="95">
        <f t="shared" si="54"/>
        <v>7508.3684442053082</v>
      </c>
    </row>
    <row r="3467" spans="1:8" x14ac:dyDescent="0.25">
      <c r="A3467" s="1" t="s">
        <v>390</v>
      </c>
      <c r="B3467" s="1" t="s">
        <v>7397</v>
      </c>
      <c r="C3467" s="1" t="s">
        <v>7398</v>
      </c>
      <c r="D3467" s="93">
        <v>114.2</v>
      </c>
      <c r="E3467" s="29">
        <v>7034</v>
      </c>
      <c r="F3467" s="26">
        <v>7</v>
      </c>
      <c r="G3467" s="94">
        <v>2.512</v>
      </c>
      <c r="H3467" s="95">
        <f t="shared" si="54"/>
        <v>7380.6069846610308</v>
      </c>
    </row>
    <row r="3468" spans="1:8" x14ac:dyDescent="0.25">
      <c r="A3468" s="1" t="s">
        <v>390</v>
      </c>
      <c r="B3468" s="1" t="s">
        <v>7399</v>
      </c>
      <c r="C3468" s="1" t="s">
        <v>7400</v>
      </c>
      <c r="D3468" s="93">
        <v>82.5</v>
      </c>
      <c r="E3468" s="29">
        <v>6109</v>
      </c>
      <c r="F3468" s="26">
        <v>4</v>
      </c>
      <c r="G3468" s="94">
        <v>1.585</v>
      </c>
      <c r="H3468" s="95">
        <f t="shared" si="54"/>
        <v>4044.5431442768972</v>
      </c>
    </row>
    <row r="3469" spans="1:8" x14ac:dyDescent="0.25">
      <c r="A3469" s="1" t="s">
        <v>390</v>
      </c>
      <c r="B3469" s="1" t="s">
        <v>7401</v>
      </c>
      <c r="C3469" s="1" t="s">
        <v>7402</v>
      </c>
      <c r="D3469" s="93">
        <v>117.6</v>
      </c>
      <c r="E3469" s="29">
        <v>7359</v>
      </c>
      <c r="F3469" s="26">
        <v>7</v>
      </c>
      <c r="G3469" s="94">
        <v>2.512</v>
      </c>
      <c r="H3469" s="95">
        <f t="shared" si="54"/>
        <v>7721.6216662099132</v>
      </c>
    </row>
    <row r="3470" spans="1:8" x14ac:dyDescent="0.25">
      <c r="A3470" s="1" t="s">
        <v>390</v>
      </c>
      <c r="B3470" s="1" t="s">
        <v>7403</v>
      </c>
      <c r="C3470" s="1" t="s">
        <v>7404</v>
      </c>
      <c r="D3470" s="93">
        <v>83</v>
      </c>
      <c r="E3470" s="29">
        <v>5948</v>
      </c>
      <c r="F3470" s="26">
        <v>4</v>
      </c>
      <c r="G3470" s="94">
        <v>1.585</v>
      </c>
      <c r="H3470" s="95">
        <f t="shared" si="54"/>
        <v>3937.9509939693871</v>
      </c>
    </row>
    <row r="3471" spans="1:8" x14ac:dyDescent="0.25">
      <c r="A3471" s="1" t="s">
        <v>390</v>
      </c>
      <c r="B3471" s="1" t="s">
        <v>7405</v>
      </c>
      <c r="C3471" s="1" t="s">
        <v>7406</v>
      </c>
      <c r="D3471" s="93">
        <v>68.099999999999994</v>
      </c>
      <c r="E3471" s="29">
        <v>6841</v>
      </c>
      <c r="F3471" s="26">
        <v>3</v>
      </c>
      <c r="G3471" s="94">
        <v>1.359</v>
      </c>
      <c r="H3471" s="95">
        <f t="shared" si="54"/>
        <v>3883.3731898220835</v>
      </c>
    </row>
    <row r="3472" spans="1:8" x14ac:dyDescent="0.25">
      <c r="A3472" s="1" t="s">
        <v>390</v>
      </c>
      <c r="B3472" s="1" t="s">
        <v>7407</v>
      </c>
      <c r="C3472" s="1" t="s">
        <v>7408</v>
      </c>
      <c r="D3472" s="93">
        <v>147.9</v>
      </c>
      <c r="E3472" s="29">
        <v>6787</v>
      </c>
      <c r="F3472" s="26">
        <v>10</v>
      </c>
      <c r="G3472" s="94">
        <v>3.9809999999999999</v>
      </c>
      <c r="H3472" s="95">
        <f t="shared" si="54"/>
        <v>11286.001602718363</v>
      </c>
    </row>
    <row r="3473" spans="1:8" x14ac:dyDescent="0.25">
      <c r="A3473" s="1" t="s">
        <v>390</v>
      </c>
      <c r="B3473" s="1" t="s">
        <v>7409</v>
      </c>
      <c r="C3473" s="1" t="s">
        <v>7410</v>
      </c>
      <c r="D3473" s="93">
        <v>61.7</v>
      </c>
      <c r="E3473" s="29">
        <v>7877</v>
      </c>
      <c r="F3473" s="26">
        <v>3</v>
      </c>
      <c r="G3473" s="94">
        <v>1.359</v>
      </c>
      <c r="H3473" s="95">
        <f t="shared" si="54"/>
        <v>4471.4706353206484</v>
      </c>
    </row>
    <row r="3474" spans="1:8" x14ac:dyDescent="0.25">
      <c r="A3474" s="1" t="s">
        <v>390</v>
      </c>
      <c r="B3474" s="1" t="s">
        <v>7411</v>
      </c>
      <c r="C3474" s="1" t="s">
        <v>7412</v>
      </c>
      <c r="D3474" s="93">
        <v>155.1</v>
      </c>
      <c r="E3474" s="29">
        <v>7297</v>
      </c>
      <c r="F3474" s="26">
        <v>10</v>
      </c>
      <c r="G3474" s="94">
        <v>3.9809999999999999</v>
      </c>
      <c r="H3474" s="95">
        <f t="shared" si="54"/>
        <v>12134.073035956371</v>
      </c>
    </row>
    <row r="3475" spans="1:8" x14ac:dyDescent="0.25">
      <c r="A3475" s="1" t="s">
        <v>390</v>
      </c>
      <c r="B3475" s="1" t="s">
        <v>7413</v>
      </c>
      <c r="C3475" s="1" t="s">
        <v>7414</v>
      </c>
      <c r="D3475" s="93">
        <v>128.4</v>
      </c>
      <c r="E3475" s="29">
        <v>7977</v>
      </c>
      <c r="F3475" s="26">
        <v>8</v>
      </c>
      <c r="G3475" s="94">
        <v>2.9289999999999998</v>
      </c>
      <c r="H3475" s="95">
        <f t="shared" si="54"/>
        <v>9759.5331724663101</v>
      </c>
    </row>
    <row r="3476" spans="1:8" x14ac:dyDescent="0.25">
      <c r="A3476" s="1" t="s">
        <v>390</v>
      </c>
      <c r="B3476" s="1" t="s">
        <v>7415</v>
      </c>
      <c r="C3476" s="1" t="s">
        <v>7416</v>
      </c>
      <c r="D3476" s="93">
        <v>93.3</v>
      </c>
      <c r="E3476" s="29">
        <v>8201</v>
      </c>
      <c r="F3476" s="26">
        <v>5</v>
      </c>
      <c r="G3476" s="94">
        <v>1.8480000000000001</v>
      </c>
      <c r="H3476" s="95">
        <f t="shared" si="54"/>
        <v>6330.5123388665343</v>
      </c>
    </row>
    <row r="3477" spans="1:8" x14ac:dyDescent="0.25">
      <c r="A3477" s="1" t="s">
        <v>390</v>
      </c>
      <c r="B3477" s="1" t="s">
        <v>7417</v>
      </c>
      <c r="C3477" s="1" t="s">
        <v>7418</v>
      </c>
      <c r="D3477" s="93">
        <v>115.7</v>
      </c>
      <c r="E3477" s="29">
        <v>7819</v>
      </c>
      <c r="F3477" s="26">
        <v>7</v>
      </c>
      <c r="G3477" s="94">
        <v>2.512</v>
      </c>
      <c r="H3477" s="95">
        <f t="shared" si="54"/>
        <v>8204.2886000944836</v>
      </c>
    </row>
    <row r="3478" spans="1:8" x14ac:dyDescent="0.25">
      <c r="A3478" s="1" t="s">
        <v>390</v>
      </c>
      <c r="B3478" s="1" t="s">
        <v>7419</v>
      </c>
      <c r="C3478" s="1" t="s">
        <v>7420</v>
      </c>
      <c r="D3478" s="93">
        <v>86</v>
      </c>
      <c r="E3478" s="29">
        <v>8096</v>
      </c>
      <c r="F3478" s="26">
        <v>5</v>
      </c>
      <c r="G3478" s="94">
        <v>1.8480000000000001</v>
      </c>
      <c r="H3478" s="95">
        <f t="shared" si="54"/>
        <v>6249.46078471692</v>
      </c>
    </row>
    <row r="3479" spans="1:8" x14ac:dyDescent="0.25">
      <c r="A3479" s="1" t="s">
        <v>390</v>
      </c>
      <c r="B3479" s="1" t="s">
        <v>7421</v>
      </c>
      <c r="C3479" s="1" t="s">
        <v>7422</v>
      </c>
      <c r="D3479" s="93">
        <v>145.19999999999999</v>
      </c>
      <c r="E3479" s="29">
        <v>6929</v>
      </c>
      <c r="F3479" s="26">
        <v>9</v>
      </c>
      <c r="G3479" s="94">
        <v>3.415</v>
      </c>
      <c r="H3479" s="95">
        <f t="shared" si="54"/>
        <v>9883.9684439787725</v>
      </c>
    </row>
    <row r="3480" spans="1:8" x14ac:dyDescent="0.25">
      <c r="A3480" s="1" t="s">
        <v>390</v>
      </c>
      <c r="B3480" s="1" t="s">
        <v>7423</v>
      </c>
      <c r="C3480" s="1" t="s">
        <v>7424</v>
      </c>
      <c r="D3480" s="93">
        <v>109.6</v>
      </c>
      <c r="E3480" s="29">
        <v>6079</v>
      </c>
      <c r="F3480" s="26">
        <v>7</v>
      </c>
      <c r="G3480" s="94">
        <v>2.512</v>
      </c>
      <c r="H3480" s="95">
        <f t="shared" si="54"/>
        <v>6378.5484588789323</v>
      </c>
    </row>
    <row r="3481" spans="1:8" x14ac:dyDescent="0.25">
      <c r="A3481" s="1" t="s">
        <v>390</v>
      </c>
      <c r="B3481" s="1" t="s">
        <v>7425</v>
      </c>
      <c r="C3481" s="1" t="s">
        <v>7426</v>
      </c>
      <c r="D3481" s="93">
        <v>108.5</v>
      </c>
      <c r="E3481" s="29">
        <v>7734</v>
      </c>
      <c r="F3481" s="26">
        <v>6</v>
      </c>
      <c r="G3481" s="94">
        <v>2.1539999999999999</v>
      </c>
      <c r="H3481" s="95">
        <f t="shared" si="54"/>
        <v>6958.5691529291507</v>
      </c>
    </row>
    <row r="3482" spans="1:8" x14ac:dyDescent="0.25">
      <c r="A3482" s="1" t="s">
        <v>390</v>
      </c>
      <c r="B3482" s="1" t="s">
        <v>7427</v>
      </c>
      <c r="C3482" s="1" t="s">
        <v>7428</v>
      </c>
      <c r="D3482" s="93">
        <v>118</v>
      </c>
      <c r="E3482" s="29">
        <v>8487</v>
      </c>
      <c r="F3482" s="26">
        <v>7</v>
      </c>
      <c r="G3482" s="94">
        <v>2.512</v>
      </c>
      <c r="H3482" s="95">
        <f t="shared" si="54"/>
        <v>8905.204930170341</v>
      </c>
    </row>
    <row r="3483" spans="1:8" x14ac:dyDescent="0.25">
      <c r="A3483" s="1" t="s">
        <v>390</v>
      </c>
      <c r="B3483" s="1" t="s">
        <v>7429</v>
      </c>
      <c r="C3483" s="1" t="s">
        <v>7430</v>
      </c>
      <c r="D3483" s="93">
        <v>118.9</v>
      </c>
      <c r="E3483" s="29">
        <v>7484</v>
      </c>
      <c r="F3483" s="26">
        <v>7</v>
      </c>
      <c r="G3483" s="94">
        <v>2.512</v>
      </c>
      <c r="H3483" s="95">
        <f t="shared" si="54"/>
        <v>7852.7811591133295</v>
      </c>
    </row>
    <row r="3484" spans="1:8" x14ac:dyDescent="0.25">
      <c r="A3484" s="1" t="s">
        <v>390</v>
      </c>
      <c r="B3484" s="1" t="s">
        <v>7431</v>
      </c>
      <c r="C3484" s="1" t="s">
        <v>7432</v>
      </c>
      <c r="D3484" s="93">
        <v>237.6</v>
      </c>
      <c r="E3484" s="29">
        <v>10391</v>
      </c>
      <c r="F3484" s="26">
        <v>16</v>
      </c>
      <c r="G3484" s="94">
        <v>10</v>
      </c>
      <c r="H3484" s="95">
        <f t="shared" si="54"/>
        <v>43403.767221636837</v>
      </c>
    </row>
    <row r="3485" spans="1:8" x14ac:dyDescent="0.25">
      <c r="A3485" s="1" t="s">
        <v>390</v>
      </c>
      <c r="B3485" s="1" t="s">
        <v>7433</v>
      </c>
      <c r="C3485" s="1" t="s">
        <v>7434</v>
      </c>
      <c r="D3485" s="93">
        <v>180.2</v>
      </c>
      <c r="E3485" s="29">
        <v>7668</v>
      </c>
      <c r="F3485" s="26">
        <v>12</v>
      </c>
      <c r="G3485" s="94">
        <v>5.4119999999999999</v>
      </c>
      <c r="H3485" s="95">
        <f t="shared" si="54"/>
        <v>17334.44626257749</v>
      </c>
    </row>
    <row r="3486" spans="1:8" x14ac:dyDescent="0.25">
      <c r="A3486" s="1" t="s">
        <v>390</v>
      </c>
      <c r="B3486" s="1" t="s">
        <v>7435</v>
      </c>
      <c r="C3486" s="1" t="s">
        <v>7436</v>
      </c>
      <c r="D3486" s="93">
        <v>92.6</v>
      </c>
      <c r="E3486" s="29">
        <v>6175</v>
      </c>
      <c r="F3486" s="26">
        <v>5</v>
      </c>
      <c r="G3486" s="94">
        <v>1.8480000000000001</v>
      </c>
      <c r="H3486" s="95">
        <f t="shared" si="54"/>
        <v>4766.6033035606442</v>
      </c>
    </row>
    <row r="3487" spans="1:8" x14ac:dyDescent="0.25">
      <c r="A3487" s="1" t="s">
        <v>390</v>
      </c>
      <c r="B3487" s="1" t="s">
        <v>7437</v>
      </c>
      <c r="C3487" s="1" t="s">
        <v>7438</v>
      </c>
      <c r="D3487" s="93">
        <v>105.8</v>
      </c>
      <c r="E3487" s="29">
        <v>7565</v>
      </c>
      <c r="F3487" s="26">
        <v>6</v>
      </c>
      <c r="G3487" s="94">
        <v>2.1539999999999999</v>
      </c>
      <c r="H3487" s="95">
        <f t="shared" si="54"/>
        <v>6806.5135301149503</v>
      </c>
    </row>
    <row r="3488" spans="1:8" x14ac:dyDescent="0.25">
      <c r="A3488" s="1" t="s">
        <v>390</v>
      </c>
      <c r="B3488" s="1" t="s">
        <v>7439</v>
      </c>
      <c r="C3488" s="1" t="s">
        <v>7440</v>
      </c>
      <c r="D3488" s="93">
        <v>89.5</v>
      </c>
      <c r="E3488" s="29">
        <v>7804</v>
      </c>
      <c r="F3488" s="26">
        <v>5</v>
      </c>
      <c r="G3488" s="94">
        <v>1.8480000000000001</v>
      </c>
      <c r="H3488" s="95">
        <f t="shared" si="54"/>
        <v>6024.0602722246595</v>
      </c>
    </row>
    <row r="3489" spans="1:8" x14ac:dyDescent="0.25">
      <c r="A3489" s="1" t="s">
        <v>390</v>
      </c>
      <c r="B3489" s="1" t="s">
        <v>7441</v>
      </c>
      <c r="C3489" s="1" t="s">
        <v>7442</v>
      </c>
      <c r="D3489" s="93">
        <v>127.7</v>
      </c>
      <c r="E3489" s="29">
        <v>6521</v>
      </c>
      <c r="F3489" s="26">
        <v>8</v>
      </c>
      <c r="G3489" s="94">
        <v>2.9289999999999998</v>
      </c>
      <c r="H3489" s="95">
        <f t="shared" si="54"/>
        <v>7978.1767353206478</v>
      </c>
    </row>
    <row r="3490" spans="1:8" x14ac:dyDescent="0.25">
      <c r="A3490" s="1" t="s">
        <v>390</v>
      </c>
      <c r="B3490" s="1" t="s">
        <v>7443</v>
      </c>
      <c r="C3490" s="1" t="s">
        <v>7444</v>
      </c>
      <c r="D3490" s="93">
        <v>99.6</v>
      </c>
      <c r="E3490" s="29">
        <v>8154</v>
      </c>
      <c r="F3490" s="26">
        <v>6</v>
      </c>
      <c r="G3490" s="94">
        <v>2.1539999999999999</v>
      </c>
      <c r="H3490" s="95">
        <f t="shared" si="54"/>
        <v>7336.4588664318971</v>
      </c>
    </row>
    <row r="3491" spans="1:8" x14ac:dyDescent="0.25">
      <c r="A3491" s="1" t="s">
        <v>390</v>
      </c>
      <c r="B3491" s="1" t="s">
        <v>7445</v>
      </c>
      <c r="C3491" s="1" t="s">
        <v>7446</v>
      </c>
      <c r="D3491" s="93">
        <v>143</v>
      </c>
      <c r="E3491" s="29">
        <v>11726</v>
      </c>
      <c r="F3491" s="26">
        <v>9</v>
      </c>
      <c r="G3491" s="94">
        <v>3.415</v>
      </c>
      <c r="H3491" s="95">
        <f t="shared" si="54"/>
        <v>16726.715828271772</v>
      </c>
    </row>
    <row r="3492" spans="1:8" x14ac:dyDescent="0.25">
      <c r="A3492" s="1" t="s">
        <v>390</v>
      </c>
      <c r="B3492" s="1" t="s">
        <v>7447</v>
      </c>
      <c r="C3492" s="1" t="s">
        <v>7448</v>
      </c>
      <c r="D3492" s="93">
        <v>96.1</v>
      </c>
      <c r="E3492" s="29">
        <v>6307</v>
      </c>
      <c r="F3492" s="26">
        <v>5</v>
      </c>
      <c r="G3492" s="94">
        <v>1.8480000000000001</v>
      </c>
      <c r="H3492" s="95">
        <f t="shared" si="54"/>
        <v>4868.4966859201604</v>
      </c>
    </row>
    <row r="3493" spans="1:8" x14ac:dyDescent="0.25">
      <c r="A3493" s="1" t="s">
        <v>390</v>
      </c>
      <c r="B3493" s="1" t="s">
        <v>7449</v>
      </c>
      <c r="C3493" s="1" t="s">
        <v>7450</v>
      </c>
      <c r="D3493" s="93">
        <v>91.5</v>
      </c>
      <c r="E3493" s="29">
        <v>8065</v>
      </c>
      <c r="F3493" s="26">
        <v>5</v>
      </c>
      <c r="G3493" s="94">
        <v>1.8480000000000001</v>
      </c>
      <c r="H3493" s="95">
        <f t="shared" si="54"/>
        <v>6225.5312782537012</v>
      </c>
    </row>
    <row r="3494" spans="1:8" x14ac:dyDescent="0.25">
      <c r="A3494" s="1" t="s">
        <v>390</v>
      </c>
      <c r="B3494" s="1" t="s">
        <v>7451</v>
      </c>
      <c r="C3494" s="1" t="s">
        <v>7452</v>
      </c>
      <c r="D3494" s="93">
        <v>148.30000000000001</v>
      </c>
      <c r="E3494" s="29">
        <v>5938</v>
      </c>
      <c r="F3494" s="26">
        <v>10</v>
      </c>
      <c r="G3494" s="94">
        <v>3.9809999999999999</v>
      </c>
      <c r="H3494" s="95">
        <f t="shared" si="54"/>
        <v>9874.2120991515603</v>
      </c>
    </row>
    <row r="3495" spans="1:8" x14ac:dyDescent="0.25">
      <c r="A3495" s="1" t="s">
        <v>393</v>
      </c>
      <c r="B3495" s="1" t="s">
        <v>7453</v>
      </c>
      <c r="C3495" s="1" t="s">
        <v>7454</v>
      </c>
      <c r="D3495" s="93">
        <v>78.400000000000006</v>
      </c>
      <c r="E3495" s="29">
        <v>7882</v>
      </c>
      <c r="F3495" s="26">
        <v>4</v>
      </c>
      <c r="G3495" s="94">
        <v>1.585</v>
      </c>
      <c r="H3495" s="95">
        <f t="shared" si="54"/>
        <v>5218.3809237502874</v>
      </c>
    </row>
    <row r="3496" spans="1:8" x14ac:dyDescent="0.25">
      <c r="A3496" s="1" t="s">
        <v>393</v>
      </c>
      <c r="B3496" s="1" t="s">
        <v>7455</v>
      </c>
      <c r="C3496" s="1" t="s">
        <v>7456</v>
      </c>
      <c r="D3496" s="93">
        <v>84.5</v>
      </c>
      <c r="E3496" s="29">
        <v>8208</v>
      </c>
      <c r="F3496" s="26">
        <v>4</v>
      </c>
      <c r="G3496" s="94">
        <v>1.585</v>
      </c>
      <c r="H3496" s="95">
        <f t="shared" si="54"/>
        <v>5434.2134765468609</v>
      </c>
    </row>
    <row r="3497" spans="1:8" x14ac:dyDescent="0.25">
      <c r="A3497" s="1" t="s">
        <v>393</v>
      </c>
      <c r="B3497" s="1" t="s">
        <v>7457</v>
      </c>
      <c r="C3497" s="1" t="s">
        <v>7458</v>
      </c>
      <c r="D3497" s="93">
        <v>90.7</v>
      </c>
      <c r="E3497" s="29">
        <v>6513</v>
      </c>
      <c r="F3497" s="26">
        <v>5</v>
      </c>
      <c r="G3497" s="94">
        <v>1.8480000000000001</v>
      </c>
      <c r="H3497" s="95">
        <f t="shared" si="54"/>
        <v>5027.5121159660703</v>
      </c>
    </row>
    <row r="3498" spans="1:8" x14ac:dyDescent="0.25">
      <c r="A3498" s="1" t="s">
        <v>393</v>
      </c>
      <c r="B3498" s="1" t="s">
        <v>7459</v>
      </c>
      <c r="C3498" s="1" t="s">
        <v>7460</v>
      </c>
      <c r="D3498" s="93">
        <v>124.1</v>
      </c>
      <c r="E3498" s="29">
        <v>6251</v>
      </c>
      <c r="F3498" s="26">
        <v>8</v>
      </c>
      <c r="G3498" s="94">
        <v>2.9289999999999998</v>
      </c>
      <c r="H3498" s="95">
        <f t="shared" si="54"/>
        <v>7647.8427806301752</v>
      </c>
    </row>
    <row r="3499" spans="1:8" x14ac:dyDescent="0.25">
      <c r="A3499" s="1" t="s">
        <v>393</v>
      </c>
      <c r="B3499" s="1" t="s">
        <v>7461</v>
      </c>
      <c r="C3499" s="1" t="s">
        <v>7462</v>
      </c>
      <c r="D3499" s="93">
        <v>82.2</v>
      </c>
      <c r="E3499" s="29">
        <v>6738</v>
      </c>
      <c r="F3499" s="26">
        <v>4</v>
      </c>
      <c r="G3499" s="94">
        <v>1.585</v>
      </c>
      <c r="H3499" s="95">
        <f t="shared" si="54"/>
        <v>4460.980799826114</v>
      </c>
    </row>
    <row r="3500" spans="1:8" x14ac:dyDescent="0.25">
      <c r="A3500" s="1" t="s">
        <v>393</v>
      </c>
      <c r="B3500" s="1" t="s">
        <v>7463</v>
      </c>
      <c r="C3500" s="1" t="s">
        <v>7464</v>
      </c>
      <c r="D3500" s="93">
        <v>96.9</v>
      </c>
      <c r="E3500" s="29">
        <v>7717</v>
      </c>
      <c r="F3500" s="26">
        <v>5</v>
      </c>
      <c r="G3500" s="94">
        <v>1.8480000000000001</v>
      </c>
      <c r="H3500" s="95">
        <f t="shared" si="54"/>
        <v>5956.9032702149798</v>
      </c>
    </row>
    <row r="3501" spans="1:8" x14ac:dyDescent="0.25">
      <c r="A3501" s="1" t="s">
        <v>393</v>
      </c>
      <c r="B3501" s="1" t="s">
        <v>7465</v>
      </c>
      <c r="C3501" s="1" t="s">
        <v>7466</v>
      </c>
      <c r="D3501" s="93">
        <v>116.2</v>
      </c>
      <c r="E3501" s="29">
        <v>8537</v>
      </c>
      <c r="F3501" s="26">
        <v>7</v>
      </c>
      <c r="G3501" s="94">
        <v>2.512</v>
      </c>
      <c r="H3501" s="95">
        <f t="shared" si="54"/>
        <v>8957.6687273317057</v>
      </c>
    </row>
    <row r="3502" spans="1:8" x14ac:dyDescent="0.25">
      <c r="A3502" s="1" t="s">
        <v>393</v>
      </c>
      <c r="B3502" s="1" t="s">
        <v>7467</v>
      </c>
      <c r="C3502" s="1" t="s">
        <v>7468</v>
      </c>
      <c r="D3502" s="93">
        <v>117.1</v>
      </c>
      <c r="E3502" s="29">
        <v>7656</v>
      </c>
      <c r="F3502" s="26">
        <v>7</v>
      </c>
      <c r="G3502" s="94">
        <v>2.512</v>
      </c>
      <c r="H3502" s="95">
        <f t="shared" si="54"/>
        <v>8033.2566213484288</v>
      </c>
    </row>
    <row r="3503" spans="1:8" x14ac:dyDescent="0.25">
      <c r="A3503" s="1" t="s">
        <v>393</v>
      </c>
      <c r="B3503" s="1" t="s">
        <v>7469</v>
      </c>
      <c r="C3503" s="1" t="s">
        <v>7470</v>
      </c>
      <c r="D3503" s="93">
        <v>106.8</v>
      </c>
      <c r="E3503" s="29">
        <v>8492</v>
      </c>
      <c r="F3503" s="26">
        <v>6</v>
      </c>
      <c r="G3503" s="94">
        <v>2.1539999999999999</v>
      </c>
      <c r="H3503" s="95">
        <f t="shared" si="54"/>
        <v>7640.570112060298</v>
      </c>
    </row>
    <row r="3504" spans="1:8" x14ac:dyDescent="0.25">
      <c r="A3504" s="1" t="s">
        <v>393</v>
      </c>
      <c r="B3504" s="1" t="s">
        <v>7471</v>
      </c>
      <c r="C3504" s="1" t="s">
        <v>7472</v>
      </c>
      <c r="D3504" s="93">
        <v>68.2</v>
      </c>
      <c r="E3504" s="29">
        <v>7430</v>
      </c>
      <c r="F3504" s="26">
        <v>3</v>
      </c>
      <c r="G3504" s="94">
        <v>1.359</v>
      </c>
      <c r="H3504" s="95">
        <f t="shared" si="54"/>
        <v>4217.7258880833333</v>
      </c>
    </row>
    <row r="3505" spans="1:8" x14ac:dyDescent="0.25">
      <c r="A3505" s="1" t="s">
        <v>393</v>
      </c>
      <c r="B3505" s="1" t="s">
        <v>7473</v>
      </c>
      <c r="C3505" s="1" t="s">
        <v>7474</v>
      </c>
      <c r="D3505" s="93">
        <v>87</v>
      </c>
      <c r="E3505" s="29">
        <v>9285</v>
      </c>
      <c r="F3505" s="26">
        <v>5</v>
      </c>
      <c r="G3505" s="94">
        <v>1.8480000000000001</v>
      </c>
      <c r="H3505" s="95">
        <f t="shared" si="54"/>
        <v>7167.2731455158846</v>
      </c>
    </row>
    <row r="3506" spans="1:8" x14ac:dyDescent="0.25">
      <c r="A3506" s="1" t="s">
        <v>393</v>
      </c>
      <c r="B3506" s="1" t="s">
        <v>7475</v>
      </c>
      <c r="C3506" s="1" t="s">
        <v>7476</v>
      </c>
      <c r="D3506" s="93">
        <v>86.6</v>
      </c>
      <c r="E3506" s="29">
        <v>9438</v>
      </c>
      <c r="F3506" s="26">
        <v>5</v>
      </c>
      <c r="G3506" s="94">
        <v>1.8480000000000001</v>
      </c>
      <c r="H3506" s="95">
        <f t="shared" si="54"/>
        <v>7285.3768387053224</v>
      </c>
    </row>
    <row r="3507" spans="1:8" x14ac:dyDescent="0.25">
      <c r="A3507" s="1" t="s">
        <v>393</v>
      </c>
      <c r="B3507" s="1" t="s">
        <v>7477</v>
      </c>
      <c r="C3507" s="1" t="s">
        <v>7478</v>
      </c>
      <c r="D3507" s="93">
        <v>65.5</v>
      </c>
      <c r="E3507" s="29">
        <v>5318</v>
      </c>
      <c r="F3507" s="26">
        <v>3</v>
      </c>
      <c r="G3507" s="94">
        <v>1.359</v>
      </c>
      <c r="H3507" s="95">
        <f t="shared" si="54"/>
        <v>3018.82453200904</v>
      </c>
    </row>
    <row r="3508" spans="1:8" x14ac:dyDescent="0.25">
      <c r="A3508" s="1" t="s">
        <v>393</v>
      </c>
      <c r="B3508" s="1" t="s">
        <v>7479</v>
      </c>
      <c r="C3508" s="1" t="s">
        <v>7480</v>
      </c>
      <c r="D3508" s="93">
        <v>95.8</v>
      </c>
      <c r="E3508" s="29">
        <v>9260</v>
      </c>
      <c r="F3508" s="26">
        <v>5</v>
      </c>
      <c r="G3508" s="94">
        <v>1.8480000000000001</v>
      </c>
      <c r="H3508" s="95">
        <f t="shared" si="54"/>
        <v>7147.9751564326425</v>
      </c>
    </row>
    <row r="3509" spans="1:8" x14ac:dyDescent="0.25">
      <c r="A3509" s="1" t="s">
        <v>393</v>
      </c>
      <c r="B3509" s="1" t="s">
        <v>7481</v>
      </c>
      <c r="C3509" s="1" t="s">
        <v>7482</v>
      </c>
      <c r="D3509" s="93">
        <v>83.7</v>
      </c>
      <c r="E3509" s="29">
        <v>8033</v>
      </c>
      <c r="F3509" s="26">
        <v>4</v>
      </c>
      <c r="G3509" s="94">
        <v>1.585</v>
      </c>
      <c r="H3509" s="95">
        <f t="shared" si="54"/>
        <v>5318.3524436039152</v>
      </c>
    </row>
    <row r="3510" spans="1:8" x14ac:dyDescent="0.25">
      <c r="A3510" s="1" t="s">
        <v>393</v>
      </c>
      <c r="B3510" s="1" t="s">
        <v>7483</v>
      </c>
      <c r="C3510" s="1" t="s">
        <v>7484</v>
      </c>
      <c r="D3510" s="93">
        <v>121.7</v>
      </c>
      <c r="E3510" s="29">
        <v>8801</v>
      </c>
      <c r="F3510" s="26">
        <v>8</v>
      </c>
      <c r="G3510" s="94">
        <v>2.9289999999999998</v>
      </c>
      <c r="H3510" s="95">
        <f t="shared" si="54"/>
        <v>10767.663463817975</v>
      </c>
    </row>
    <row r="3511" spans="1:8" x14ac:dyDescent="0.25">
      <c r="A3511" s="1" t="s">
        <v>393</v>
      </c>
      <c r="B3511" s="1" t="s">
        <v>7485</v>
      </c>
      <c r="C3511" s="1" t="s">
        <v>7486</v>
      </c>
      <c r="D3511" s="93">
        <v>79.8</v>
      </c>
      <c r="E3511" s="29">
        <v>5584</v>
      </c>
      <c r="F3511" s="26">
        <v>4</v>
      </c>
      <c r="G3511" s="94">
        <v>1.585</v>
      </c>
      <c r="H3511" s="95">
        <f t="shared" si="54"/>
        <v>3696.9600454480596</v>
      </c>
    </row>
    <row r="3512" spans="1:8" x14ac:dyDescent="0.25">
      <c r="A3512" s="1" t="s">
        <v>393</v>
      </c>
      <c r="B3512" s="1" t="s">
        <v>7487</v>
      </c>
      <c r="C3512" s="1" t="s">
        <v>7488</v>
      </c>
      <c r="D3512" s="93">
        <v>103.1</v>
      </c>
      <c r="E3512" s="29">
        <v>7605</v>
      </c>
      <c r="F3512" s="26">
        <v>6</v>
      </c>
      <c r="G3512" s="94">
        <v>2.1539999999999999</v>
      </c>
      <c r="H3512" s="95">
        <f t="shared" si="54"/>
        <v>6842.5030266390222</v>
      </c>
    </row>
    <row r="3513" spans="1:8" x14ac:dyDescent="0.25">
      <c r="A3513" s="1" t="s">
        <v>243</v>
      </c>
      <c r="B3513" s="1" t="s">
        <v>7489</v>
      </c>
      <c r="C3513" s="1" t="s">
        <v>7490</v>
      </c>
      <c r="D3513" s="93">
        <v>101.8</v>
      </c>
      <c r="E3513" s="29">
        <v>5707</v>
      </c>
      <c r="F3513" s="26">
        <v>6</v>
      </c>
      <c r="G3513" s="94">
        <v>2.1539999999999999</v>
      </c>
      <c r="H3513" s="95">
        <f t="shared" si="54"/>
        <v>5134.8014165718459</v>
      </c>
    </row>
    <row r="3514" spans="1:8" x14ac:dyDescent="0.25">
      <c r="A3514" s="1" t="s">
        <v>243</v>
      </c>
      <c r="B3514" s="1" t="s">
        <v>7491</v>
      </c>
      <c r="C3514" s="1" t="s">
        <v>7492</v>
      </c>
      <c r="D3514" s="93">
        <v>88.3</v>
      </c>
      <c r="E3514" s="29">
        <v>6232</v>
      </c>
      <c r="F3514" s="26">
        <v>5</v>
      </c>
      <c r="G3514" s="94">
        <v>1.8480000000000001</v>
      </c>
      <c r="H3514" s="95">
        <f t="shared" si="54"/>
        <v>4810.6027186704359</v>
      </c>
    </row>
    <row r="3515" spans="1:8" x14ac:dyDescent="0.25">
      <c r="A3515" s="1" t="s">
        <v>243</v>
      </c>
      <c r="B3515" s="1" t="s">
        <v>7493</v>
      </c>
      <c r="C3515" s="1" t="s">
        <v>7494</v>
      </c>
      <c r="D3515" s="93">
        <v>71.8</v>
      </c>
      <c r="E3515" s="29">
        <v>7267</v>
      </c>
      <c r="F3515" s="26">
        <v>3</v>
      </c>
      <c r="G3515" s="94">
        <v>1.359</v>
      </c>
      <c r="H3515" s="95">
        <f t="shared" si="54"/>
        <v>4125.1970428938866</v>
      </c>
    </row>
    <row r="3516" spans="1:8" x14ac:dyDescent="0.25">
      <c r="A3516" s="1" t="s">
        <v>243</v>
      </c>
      <c r="B3516" s="1" t="s">
        <v>7495</v>
      </c>
      <c r="C3516" s="1" t="s">
        <v>7496</v>
      </c>
      <c r="D3516" s="93">
        <v>59.1</v>
      </c>
      <c r="E3516" s="29">
        <v>5964</v>
      </c>
      <c r="F3516" s="26">
        <v>2</v>
      </c>
      <c r="G3516" s="94">
        <v>1.1659999999999999</v>
      </c>
      <c r="H3516" s="95">
        <f t="shared" si="54"/>
        <v>2904.733316809507</v>
      </c>
    </row>
    <row r="3517" spans="1:8" x14ac:dyDescent="0.25">
      <c r="A3517" s="1" t="s">
        <v>243</v>
      </c>
      <c r="B3517" s="1" t="s">
        <v>7497</v>
      </c>
      <c r="C3517" s="1" t="s">
        <v>7498</v>
      </c>
      <c r="D3517" s="93">
        <v>100.9</v>
      </c>
      <c r="E3517" s="29">
        <v>9899</v>
      </c>
      <c r="F3517" s="26">
        <v>6</v>
      </c>
      <c r="G3517" s="94">
        <v>2.1539999999999999</v>
      </c>
      <c r="H3517" s="95">
        <f t="shared" si="54"/>
        <v>8906.5006522945005</v>
      </c>
    </row>
    <row r="3518" spans="1:8" x14ac:dyDescent="0.25">
      <c r="A3518" s="1" t="s">
        <v>243</v>
      </c>
      <c r="B3518" s="1" t="s">
        <v>7499</v>
      </c>
      <c r="C3518" s="1" t="s">
        <v>7500</v>
      </c>
      <c r="D3518" s="93">
        <v>86.1</v>
      </c>
      <c r="E3518" s="29">
        <v>7269</v>
      </c>
      <c r="F3518" s="26">
        <v>5</v>
      </c>
      <c r="G3518" s="94">
        <v>1.8480000000000001</v>
      </c>
      <c r="H3518" s="95">
        <f t="shared" si="54"/>
        <v>5611.0833058432927</v>
      </c>
    </row>
    <row r="3519" spans="1:8" x14ac:dyDescent="0.25">
      <c r="A3519" s="1" t="s">
        <v>243</v>
      </c>
      <c r="B3519" s="1" t="s">
        <v>7501</v>
      </c>
      <c r="C3519" s="1" t="s">
        <v>7502</v>
      </c>
      <c r="D3519" s="93">
        <v>82</v>
      </c>
      <c r="E3519" s="29">
        <v>8333</v>
      </c>
      <c r="F3519" s="26">
        <v>4</v>
      </c>
      <c r="G3519" s="94">
        <v>1.585</v>
      </c>
      <c r="H3519" s="95">
        <f t="shared" si="54"/>
        <v>5516.9713572203937</v>
      </c>
    </row>
    <row r="3520" spans="1:8" x14ac:dyDescent="0.25">
      <c r="A3520" s="1" t="s">
        <v>243</v>
      </c>
      <c r="B3520" s="1" t="s">
        <v>7503</v>
      </c>
      <c r="C3520" s="1" t="s">
        <v>7504</v>
      </c>
      <c r="D3520" s="93">
        <v>74.5</v>
      </c>
      <c r="E3520" s="29">
        <v>7704</v>
      </c>
      <c r="F3520" s="26">
        <v>4</v>
      </c>
      <c r="G3520" s="94">
        <v>1.585</v>
      </c>
      <c r="H3520" s="95">
        <f t="shared" si="54"/>
        <v>5100.5337016711765</v>
      </c>
    </row>
    <row r="3521" spans="1:8" x14ac:dyDescent="0.25">
      <c r="A3521" s="1" t="s">
        <v>243</v>
      </c>
      <c r="B3521" s="1" t="s">
        <v>7505</v>
      </c>
      <c r="C3521" s="1" t="s">
        <v>7506</v>
      </c>
      <c r="D3521" s="93">
        <v>116.1</v>
      </c>
      <c r="E3521" s="29">
        <v>8709</v>
      </c>
      <c r="F3521" s="26">
        <v>7</v>
      </c>
      <c r="G3521" s="94">
        <v>2.512</v>
      </c>
      <c r="H3521" s="95">
        <f t="shared" si="54"/>
        <v>9138.1441895668067</v>
      </c>
    </row>
    <row r="3522" spans="1:8" x14ac:dyDescent="0.25">
      <c r="A3522" s="1" t="s">
        <v>243</v>
      </c>
      <c r="B3522" s="1" t="s">
        <v>7507</v>
      </c>
      <c r="C3522" s="1" t="s">
        <v>7508</v>
      </c>
      <c r="D3522" s="93">
        <v>83.5</v>
      </c>
      <c r="E3522" s="29">
        <v>11137</v>
      </c>
      <c r="F3522" s="26">
        <v>4</v>
      </c>
      <c r="G3522" s="94">
        <v>1.585</v>
      </c>
      <c r="H3522" s="95">
        <f t="shared" si="54"/>
        <v>7373.3961364890838</v>
      </c>
    </row>
    <row r="3523" spans="1:8" x14ac:dyDescent="0.25">
      <c r="A3523" s="1" t="s">
        <v>243</v>
      </c>
      <c r="B3523" s="1" t="s">
        <v>7509</v>
      </c>
      <c r="C3523" s="1" t="s">
        <v>7510</v>
      </c>
      <c r="D3523" s="93">
        <v>79.400000000000006</v>
      </c>
      <c r="E3523" s="29">
        <v>10487</v>
      </c>
      <c r="F3523" s="26">
        <v>4</v>
      </c>
      <c r="G3523" s="94">
        <v>1.585</v>
      </c>
      <c r="H3523" s="95">
        <f t="shared" si="54"/>
        <v>6943.055156986713</v>
      </c>
    </row>
    <row r="3524" spans="1:8" x14ac:dyDescent="0.25">
      <c r="A3524" s="1" t="s">
        <v>243</v>
      </c>
      <c r="B3524" s="1" t="s">
        <v>7511</v>
      </c>
      <c r="C3524" s="1" t="s">
        <v>7512</v>
      </c>
      <c r="D3524" s="93">
        <v>87.8</v>
      </c>
      <c r="E3524" s="29">
        <v>7433</v>
      </c>
      <c r="F3524" s="26">
        <v>5</v>
      </c>
      <c r="G3524" s="94">
        <v>1.8480000000000001</v>
      </c>
      <c r="H3524" s="95">
        <f t="shared" si="54"/>
        <v>5737.6781142293567</v>
      </c>
    </row>
    <row r="3525" spans="1:8" x14ac:dyDescent="0.25">
      <c r="A3525" s="1" t="s">
        <v>243</v>
      </c>
      <c r="B3525" s="1" t="s">
        <v>7513</v>
      </c>
      <c r="C3525" s="1" t="s">
        <v>7514</v>
      </c>
      <c r="D3525" s="93">
        <v>68.099999999999994</v>
      </c>
      <c r="E3525" s="29">
        <v>8730</v>
      </c>
      <c r="F3525" s="26">
        <v>3</v>
      </c>
      <c r="G3525" s="94">
        <v>1.359</v>
      </c>
      <c r="H3525" s="95">
        <f t="shared" si="54"/>
        <v>4955.6860030911848</v>
      </c>
    </row>
    <row r="3526" spans="1:8" x14ac:dyDescent="0.25">
      <c r="A3526" s="1" t="s">
        <v>243</v>
      </c>
      <c r="B3526" s="1" t="s">
        <v>7515</v>
      </c>
      <c r="C3526" s="1" t="s">
        <v>7516</v>
      </c>
      <c r="D3526" s="93">
        <v>79.099999999999994</v>
      </c>
      <c r="E3526" s="29">
        <v>10226</v>
      </c>
      <c r="F3526" s="26">
        <v>4</v>
      </c>
      <c r="G3526" s="94">
        <v>1.585</v>
      </c>
      <c r="H3526" s="95">
        <f t="shared" ref="H3526:H3589" si="55">E3526*G3526*$E$6797/SUMPRODUCT($E$5:$E$6795,$G$5:$G$6795)</f>
        <v>6770.2567021403747</v>
      </c>
    </row>
    <row r="3527" spans="1:8" x14ac:dyDescent="0.25">
      <c r="A3527" s="1" t="s">
        <v>243</v>
      </c>
      <c r="B3527" s="1" t="s">
        <v>7517</v>
      </c>
      <c r="C3527" s="1" t="s">
        <v>7518</v>
      </c>
      <c r="D3527" s="93">
        <v>82</v>
      </c>
      <c r="E3527" s="29">
        <v>5889</v>
      </c>
      <c r="F3527" s="26">
        <v>4</v>
      </c>
      <c r="G3527" s="94">
        <v>1.585</v>
      </c>
      <c r="H3527" s="95">
        <f t="shared" si="55"/>
        <v>3898.8892742914795</v>
      </c>
    </row>
    <row r="3528" spans="1:8" x14ac:dyDescent="0.25">
      <c r="A3528" s="1" t="s">
        <v>243</v>
      </c>
      <c r="B3528" s="1" t="s">
        <v>7519</v>
      </c>
      <c r="C3528" s="1" t="s">
        <v>7520</v>
      </c>
      <c r="D3528" s="93">
        <v>72.400000000000006</v>
      </c>
      <c r="E3528" s="29">
        <v>7416</v>
      </c>
      <c r="F3528" s="26">
        <v>3</v>
      </c>
      <c r="G3528" s="94">
        <v>1.359</v>
      </c>
      <c r="H3528" s="95">
        <f t="shared" si="55"/>
        <v>4209.778625306325</v>
      </c>
    </row>
    <row r="3529" spans="1:8" x14ac:dyDescent="0.25">
      <c r="A3529" s="1" t="s">
        <v>243</v>
      </c>
      <c r="B3529" s="1" t="s">
        <v>7521</v>
      </c>
      <c r="C3529" s="1" t="s">
        <v>7522</v>
      </c>
      <c r="D3529" s="93">
        <v>75.599999999999994</v>
      </c>
      <c r="E3529" s="29">
        <v>8929</v>
      </c>
      <c r="F3529" s="26">
        <v>4</v>
      </c>
      <c r="G3529" s="94">
        <v>1.585</v>
      </c>
      <c r="H3529" s="95">
        <f t="shared" si="55"/>
        <v>5911.5609322717983</v>
      </c>
    </row>
    <row r="3530" spans="1:8" x14ac:dyDescent="0.25">
      <c r="A3530" s="1" t="s">
        <v>240</v>
      </c>
      <c r="B3530" s="1" t="s">
        <v>7523</v>
      </c>
      <c r="C3530" s="1" t="s">
        <v>7524</v>
      </c>
      <c r="D3530" s="93">
        <v>75.400000000000006</v>
      </c>
      <c r="E3530" s="29">
        <v>5619</v>
      </c>
      <c r="F3530" s="26">
        <v>4</v>
      </c>
      <c r="G3530" s="94">
        <v>1.585</v>
      </c>
      <c r="H3530" s="95">
        <f t="shared" si="55"/>
        <v>3720.1322520366484</v>
      </c>
    </row>
    <row r="3531" spans="1:8" x14ac:dyDescent="0.25">
      <c r="A3531" s="1" t="s">
        <v>240</v>
      </c>
      <c r="B3531" s="1" t="s">
        <v>7525</v>
      </c>
      <c r="C3531" s="1" t="s">
        <v>7526</v>
      </c>
      <c r="D3531" s="93">
        <v>83.1</v>
      </c>
      <c r="E3531" s="29">
        <v>8926</v>
      </c>
      <c r="F3531" s="26">
        <v>4</v>
      </c>
      <c r="G3531" s="94">
        <v>1.585</v>
      </c>
      <c r="H3531" s="95">
        <f t="shared" si="55"/>
        <v>5909.5747431356331</v>
      </c>
    </row>
    <row r="3532" spans="1:8" x14ac:dyDescent="0.25">
      <c r="A3532" s="1" t="s">
        <v>240</v>
      </c>
      <c r="B3532" s="1" t="s">
        <v>7527</v>
      </c>
      <c r="C3532" s="1" t="s">
        <v>7528</v>
      </c>
      <c r="D3532" s="93">
        <v>86.1</v>
      </c>
      <c r="E3532" s="29">
        <v>8808</v>
      </c>
      <c r="F3532" s="26">
        <v>5</v>
      </c>
      <c r="G3532" s="94">
        <v>1.8480000000000001</v>
      </c>
      <c r="H3532" s="95">
        <f t="shared" si="55"/>
        <v>6799.0675138076376</v>
      </c>
    </row>
    <row r="3533" spans="1:8" x14ac:dyDescent="0.25">
      <c r="A3533" s="1" t="s">
        <v>240</v>
      </c>
      <c r="B3533" s="1" t="s">
        <v>7529</v>
      </c>
      <c r="C3533" s="1" t="s">
        <v>7530</v>
      </c>
      <c r="D3533" s="93">
        <v>79.599999999999994</v>
      </c>
      <c r="E3533" s="29">
        <v>10515</v>
      </c>
      <c r="F3533" s="26">
        <v>4</v>
      </c>
      <c r="G3533" s="94">
        <v>1.585</v>
      </c>
      <c r="H3533" s="95">
        <f t="shared" si="55"/>
        <v>6961.5929222575824</v>
      </c>
    </row>
    <row r="3534" spans="1:8" x14ac:dyDescent="0.25">
      <c r="A3534" s="1" t="s">
        <v>240</v>
      </c>
      <c r="B3534" s="1" t="s">
        <v>7531</v>
      </c>
      <c r="C3534" s="1" t="s">
        <v>7532</v>
      </c>
      <c r="D3534" s="93">
        <v>71.3</v>
      </c>
      <c r="E3534" s="29">
        <v>8072</v>
      </c>
      <c r="F3534" s="26">
        <v>3</v>
      </c>
      <c r="G3534" s="94">
        <v>1.359</v>
      </c>
      <c r="H3534" s="95">
        <f t="shared" si="55"/>
        <v>4582.1646525718261</v>
      </c>
    </row>
    <row r="3535" spans="1:8" x14ac:dyDescent="0.25">
      <c r="A3535" s="1" t="s">
        <v>240</v>
      </c>
      <c r="B3535" s="1" t="s">
        <v>7533</v>
      </c>
      <c r="C3535" s="1" t="s">
        <v>7534</v>
      </c>
      <c r="D3535" s="93">
        <v>80.5</v>
      </c>
      <c r="E3535" s="29">
        <v>7964</v>
      </c>
      <c r="F3535" s="26">
        <v>4</v>
      </c>
      <c r="G3535" s="94">
        <v>1.585</v>
      </c>
      <c r="H3535" s="95">
        <f t="shared" si="55"/>
        <v>5272.6700934721248</v>
      </c>
    </row>
    <row r="3536" spans="1:8" x14ac:dyDescent="0.25">
      <c r="A3536" s="1" t="s">
        <v>240</v>
      </c>
      <c r="B3536" s="1" t="s">
        <v>7535</v>
      </c>
      <c r="C3536" s="1" t="s">
        <v>7536</v>
      </c>
      <c r="D3536" s="93">
        <v>111.3</v>
      </c>
      <c r="E3536" s="29">
        <v>9114</v>
      </c>
      <c r="F3536" s="26">
        <v>7</v>
      </c>
      <c r="G3536" s="94">
        <v>2.512</v>
      </c>
      <c r="H3536" s="95">
        <f t="shared" si="55"/>
        <v>9563.1009465738753</v>
      </c>
    </row>
    <row r="3537" spans="1:8" x14ac:dyDescent="0.25">
      <c r="A3537" s="1" t="s">
        <v>240</v>
      </c>
      <c r="B3537" s="1" t="s">
        <v>7537</v>
      </c>
      <c r="C3537" s="1" t="s">
        <v>7538</v>
      </c>
      <c r="D3537" s="93">
        <v>66.5</v>
      </c>
      <c r="E3537" s="29">
        <v>8503</v>
      </c>
      <c r="F3537" s="26">
        <v>3</v>
      </c>
      <c r="G3537" s="94">
        <v>1.359</v>
      </c>
      <c r="H3537" s="95">
        <f t="shared" si="55"/>
        <v>4826.8268137782743</v>
      </c>
    </row>
    <row r="3538" spans="1:8" x14ac:dyDescent="0.25">
      <c r="A3538" s="1" t="s">
        <v>240</v>
      </c>
      <c r="B3538" s="1" t="s">
        <v>7539</v>
      </c>
      <c r="C3538" s="1" t="s">
        <v>7540</v>
      </c>
      <c r="D3538" s="93">
        <v>110</v>
      </c>
      <c r="E3538" s="29">
        <v>5872</v>
      </c>
      <c r="F3538" s="26">
        <v>7</v>
      </c>
      <c r="G3538" s="94">
        <v>2.512</v>
      </c>
      <c r="H3538" s="95">
        <f t="shared" si="55"/>
        <v>6161.3483386308744</v>
      </c>
    </row>
    <row r="3539" spans="1:8" x14ac:dyDescent="0.25">
      <c r="A3539" s="1" t="s">
        <v>240</v>
      </c>
      <c r="B3539" s="1" t="s">
        <v>7541</v>
      </c>
      <c r="C3539" s="1" t="s">
        <v>7542</v>
      </c>
      <c r="D3539" s="93">
        <v>189.4</v>
      </c>
      <c r="E3539" s="29">
        <v>8227</v>
      </c>
      <c r="F3539" s="26">
        <v>13</v>
      </c>
      <c r="G3539" s="94">
        <v>6.3090000000000002</v>
      </c>
      <c r="H3539" s="95">
        <f t="shared" si="55"/>
        <v>21680.64036772737</v>
      </c>
    </row>
    <row r="3540" spans="1:8" x14ac:dyDescent="0.25">
      <c r="A3540" s="1" t="s">
        <v>240</v>
      </c>
      <c r="B3540" s="1" t="s">
        <v>7543</v>
      </c>
      <c r="C3540" s="1" t="s">
        <v>7544</v>
      </c>
      <c r="D3540" s="93">
        <v>68.8</v>
      </c>
      <c r="E3540" s="29">
        <v>5349</v>
      </c>
      <c r="F3540" s="26">
        <v>3</v>
      </c>
      <c r="G3540" s="94">
        <v>1.359</v>
      </c>
      <c r="H3540" s="95">
        <f t="shared" si="55"/>
        <v>3036.4220424438427</v>
      </c>
    </row>
    <row r="3541" spans="1:8" x14ac:dyDescent="0.25">
      <c r="A3541" s="1" t="s">
        <v>240</v>
      </c>
      <c r="B3541" s="1" t="s">
        <v>7545</v>
      </c>
      <c r="C3541" s="1" t="s">
        <v>7546</v>
      </c>
      <c r="D3541" s="93">
        <v>152.5</v>
      </c>
      <c r="E3541" s="29">
        <v>9279</v>
      </c>
      <c r="F3541" s="26">
        <v>10</v>
      </c>
      <c r="G3541" s="94">
        <v>3.9809999999999999</v>
      </c>
      <c r="H3541" s="95">
        <f t="shared" si="55"/>
        <v>15429.911429442123</v>
      </c>
    </row>
    <row r="3542" spans="1:8" x14ac:dyDescent="0.25">
      <c r="A3542" s="1" t="s">
        <v>240</v>
      </c>
      <c r="B3542" s="1" t="s">
        <v>7547</v>
      </c>
      <c r="C3542" s="1" t="s">
        <v>7548</v>
      </c>
      <c r="D3542" s="93">
        <v>138.30000000000001</v>
      </c>
      <c r="E3542" s="29">
        <v>8605</v>
      </c>
      <c r="F3542" s="26">
        <v>9</v>
      </c>
      <c r="G3542" s="94">
        <v>3.415</v>
      </c>
      <c r="H3542" s="95">
        <f t="shared" si="55"/>
        <v>12274.72195994189</v>
      </c>
    </row>
    <row r="3543" spans="1:8" x14ac:dyDescent="0.25">
      <c r="A3543" s="1" t="s">
        <v>240</v>
      </c>
      <c r="B3543" s="1" t="s">
        <v>7549</v>
      </c>
      <c r="C3543" s="1" t="s">
        <v>7550</v>
      </c>
      <c r="D3543" s="93">
        <v>145.80000000000001</v>
      </c>
      <c r="E3543" s="29">
        <v>9620</v>
      </c>
      <c r="F3543" s="26">
        <v>10</v>
      </c>
      <c r="G3543" s="94">
        <v>3.9809999999999999</v>
      </c>
      <c r="H3543" s="95">
        <f t="shared" si="55"/>
        <v>15996.955270097342</v>
      </c>
    </row>
    <row r="3544" spans="1:8" x14ac:dyDescent="0.25">
      <c r="A3544" s="1" t="s">
        <v>240</v>
      </c>
      <c r="B3544" s="1" t="s">
        <v>7551</v>
      </c>
      <c r="C3544" s="1" t="s">
        <v>7552</v>
      </c>
      <c r="D3544" s="93">
        <v>145.30000000000001</v>
      </c>
      <c r="E3544" s="29">
        <v>9918</v>
      </c>
      <c r="F3544" s="26">
        <v>10</v>
      </c>
      <c r="G3544" s="94">
        <v>3.9809999999999999</v>
      </c>
      <c r="H3544" s="95">
        <f t="shared" si="55"/>
        <v>16492.49504873445</v>
      </c>
    </row>
    <row r="3545" spans="1:8" x14ac:dyDescent="0.25">
      <c r="A3545" s="1" t="s">
        <v>240</v>
      </c>
      <c r="B3545" s="1" t="s">
        <v>7553</v>
      </c>
      <c r="C3545" s="1" t="s">
        <v>7554</v>
      </c>
      <c r="D3545" s="93">
        <v>94.9</v>
      </c>
      <c r="E3545" s="29">
        <v>5488</v>
      </c>
      <c r="F3545" s="26">
        <v>5</v>
      </c>
      <c r="G3545" s="94">
        <v>1.8480000000000001</v>
      </c>
      <c r="H3545" s="95">
        <f t="shared" si="55"/>
        <v>4236.2945635531696</v>
      </c>
    </row>
    <row r="3546" spans="1:8" x14ac:dyDescent="0.25">
      <c r="A3546" s="1" t="s">
        <v>240</v>
      </c>
      <c r="B3546" s="1" t="s">
        <v>7555</v>
      </c>
      <c r="C3546" s="1" t="s">
        <v>7556</v>
      </c>
      <c r="D3546" s="93">
        <v>73.900000000000006</v>
      </c>
      <c r="E3546" s="29">
        <v>6096</v>
      </c>
      <c r="F3546" s="26">
        <v>4</v>
      </c>
      <c r="G3546" s="94">
        <v>1.585</v>
      </c>
      <c r="H3546" s="95">
        <f t="shared" si="55"/>
        <v>4035.9363246868502</v>
      </c>
    </row>
    <row r="3547" spans="1:8" x14ac:dyDescent="0.25">
      <c r="A3547" s="1" t="s">
        <v>240</v>
      </c>
      <c r="B3547" s="1" t="s">
        <v>7557</v>
      </c>
      <c r="C3547" s="1" t="s">
        <v>7558</v>
      </c>
      <c r="D3547" s="93">
        <v>126.3</v>
      </c>
      <c r="E3547" s="29">
        <v>7950</v>
      </c>
      <c r="F3547" s="26">
        <v>8</v>
      </c>
      <c r="G3547" s="94">
        <v>2.9289999999999998</v>
      </c>
      <c r="H3547" s="95">
        <f t="shared" si="55"/>
        <v>9726.4997769972633</v>
      </c>
    </row>
    <row r="3548" spans="1:8" x14ac:dyDescent="0.25">
      <c r="A3548" s="1" t="s">
        <v>240</v>
      </c>
      <c r="B3548" s="1" t="s">
        <v>7559</v>
      </c>
      <c r="C3548" s="1" t="s">
        <v>7560</v>
      </c>
      <c r="D3548" s="93">
        <v>89.6</v>
      </c>
      <c r="E3548" s="29">
        <v>9981</v>
      </c>
      <c r="F3548" s="26">
        <v>5</v>
      </c>
      <c r="G3548" s="94">
        <v>1.8480000000000001</v>
      </c>
      <c r="H3548" s="95">
        <f t="shared" si="55"/>
        <v>7704.5291615933284</v>
      </c>
    </row>
    <row r="3549" spans="1:8" x14ac:dyDescent="0.25">
      <c r="A3549" s="1" t="s">
        <v>240</v>
      </c>
      <c r="B3549" s="1" t="s">
        <v>7561</v>
      </c>
      <c r="C3549" s="1" t="s">
        <v>7562</v>
      </c>
      <c r="D3549" s="93">
        <v>77.2</v>
      </c>
      <c r="E3549" s="29">
        <v>5301</v>
      </c>
      <c r="F3549" s="26">
        <v>4</v>
      </c>
      <c r="G3549" s="94">
        <v>1.585</v>
      </c>
      <c r="H3549" s="95">
        <f t="shared" si="55"/>
        <v>3509.596203603181</v>
      </c>
    </row>
    <row r="3550" spans="1:8" x14ac:dyDescent="0.25">
      <c r="A3550" s="1" t="s">
        <v>243</v>
      </c>
      <c r="B3550" s="1" t="s">
        <v>7563</v>
      </c>
      <c r="C3550" s="1" t="s">
        <v>7564</v>
      </c>
      <c r="D3550" s="93">
        <v>89</v>
      </c>
      <c r="E3550" s="29">
        <v>7416</v>
      </c>
      <c r="F3550" s="26">
        <v>5</v>
      </c>
      <c r="G3550" s="94">
        <v>1.8480000000000001</v>
      </c>
      <c r="H3550" s="95">
        <f t="shared" si="55"/>
        <v>5724.555481652751</v>
      </c>
    </row>
    <row r="3551" spans="1:8" x14ac:dyDescent="0.25">
      <c r="A3551" s="1" t="s">
        <v>243</v>
      </c>
      <c r="B3551" s="1" t="s">
        <v>7565</v>
      </c>
      <c r="C3551" s="1" t="s">
        <v>7566</v>
      </c>
      <c r="D3551" s="93">
        <v>96</v>
      </c>
      <c r="E3551" s="29">
        <v>9419</v>
      </c>
      <c r="F3551" s="26">
        <v>5</v>
      </c>
      <c r="G3551" s="94">
        <v>1.8480000000000001</v>
      </c>
      <c r="H3551" s="95">
        <f t="shared" si="55"/>
        <v>7270.7103670020597</v>
      </c>
    </row>
    <row r="3552" spans="1:8" x14ac:dyDescent="0.25">
      <c r="A3552" s="1" t="s">
        <v>243</v>
      </c>
      <c r="B3552" s="1" t="s">
        <v>7567</v>
      </c>
      <c r="C3552" s="1" t="s">
        <v>7568</v>
      </c>
      <c r="D3552" s="93">
        <v>70.3</v>
      </c>
      <c r="E3552" s="29">
        <v>7589</v>
      </c>
      <c r="F3552" s="26">
        <v>3</v>
      </c>
      <c r="G3552" s="94">
        <v>1.359</v>
      </c>
      <c r="H3552" s="95">
        <f t="shared" si="55"/>
        <v>4307.9840867650619</v>
      </c>
    </row>
    <row r="3553" spans="1:8" x14ac:dyDescent="0.25">
      <c r="A3553" s="1" t="s">
        <v>243</v>
      </c>
      <c r="B3553" s="1" t="s">
        <v>7569</v>
      </c>
      <c r="C3553" s="1" t="s">
        <v>7570</v>
      </c>
      <c r="D3553" s="93">
        <v>119.9</v>
      </c>
      <c r="E3553" s="29">
        <v>8794</v>
      </c>
      <c r="F3553" s="26">
        <v>7</v>
      </c>
      <c r="G3553" s="94">
        <v>2.512</v>
      </c>
      <c r="H3553" s="95">
        <f t="shared" si="55"/>
        <v>9227.3326447411291</v>
      </c>
    </row>
    <row r="3554" spans="1:8" x14ac:dyDescent="0.25">
      <c r="A3554" s="1" t="s">
        <v>243</v>
      </c>
      <c r="B3554" s="1" t="s">
        <v>7571</v>
      </c>
      <c r="C3554" s="1" t="s">
        <v>7572</v>
      </c>
      <c r="D3554" s="93">
        <v>75</v>
      </c>
      <c r="E3554" s="29">
        <v>6097</v>
      </c>
      <c r="F3554" s="26">
        <v>4</v>
      </c>
      <c r="G3554" s="94">
        <v>1.585</v>
      </c>
      <c r="H3554" s="95">
        <f t="shared" si="55"/>
        <v>4036.5983877322378</v>
      </c>
    </row>
    <row r="3555" spans="1:8" x14ac:dyDescent="0.25">
      <c r="A3555" s="1" t="s">
        <v>243</v>
      </c>
      <c r="B3555" s="1" t="s">
        <v>7573</v>
      </c>
      <c r="C3555" s="1" t="s">
        <v>7574</v>
      </c>
      <c r="D3555" s="93">
        <v>72.900000000000006</v>
      </c>
      <c r="E3555" s="29">
        <v>5568</v>
      </c>
      <c r="F3555" s="26">
        <v>3</v>
      </c>
      <c r="G3555" s="94">
        <v>1.359</v>
      </c>
      <c r="H3555" s="95">
        <f t="shared" si="55"/>
        <v>3160.7399387413188</v>
      </c>
    </row>
    <row r="3556" spans="1:8" x14ac:dyDescent="0.25">
      <c r="A3556" s="1" t="s">
        <v>243</v>
      </c>
      <c r="B3556" s="1" t="s">
        <v>7575</v>
      </c>
      <c r="C3556" s="1" t="s">
        <v>7576</v>
      </c>
      <c r="D3556" s="93">
        <v>144.19999999999999</v>
      </c>
      <c r="E3556" s="29">
        <v>8912</v>
      </c>
      <c r="F3556" s="26">
        <v>9</v>
      </c>
      <c r="G3556" s="94">
        <v>3.415</v>
      </c>
      <c r="H3556" s="95">
        <f t="shared" si="55"/>
        <v>12712.646380825347</v>
      </c>
    </row>
    <row r="3557" spans="1:8" x14ac:dyDescent="0.25">
      <c r="A3557" s="1" t="s">
        <v>243</v>
      </c>
      <c r="B3557" s="1" t="s">
        <v>7577</v>
      </c>
      <c r="C3557" s="1" t="s">
        <v>7578</v>
      </c>
      <c r="D3557" s="93">
        <v>73.5</v>
      </c>
      <c r="E3557" s="29">
        <v>10395</v>
      </c>
      <c r="F3557" s="26">
        <v>4</v>
      </c>
      <c r="G3557" s="94">
        <v>1.585</v>
      </c>
      <c r="H3557" s="95">
        <f t="shared" si="55"/>
        <v>6882.1453568109919</v>
      </c>
    </row>
    <row r="3558" spans="1:8" x14ac:dyDescent="0.25">
      <c r="A3558" s="1" t="s">
        <v>243</v>
      </c>
      <c r="B3558" s="1" t="s">
        <v>7579</v>
      </c>
      <c r="C3558" s="1" t="s">
        <v>7580</v>
      </c>
      <c r="D3558" s="93">
        <v>139.80000000000001</v>
      </c>
      <c r="E3558" s="29">
        <v>8736</v>
      </c>
      <c r="F3558" s="26">
        <v>9</v>
      </c>
      <c r="G3558" s="94">
        <v>3.415</v>
      </c>
      <c r="H3558" s="95">
        <f t="shared" si="55"/>
        <v>12461.588732370987</v>
      </c>
    </row>
    <row r="3559" spans="1:8" x14ac:dyDescent="0.25">
      <c r="A3559" s="1" t="s">
        <v>243</v>
      </c>
      <c r="B3559" s="1" t="s">
        <v>7581</v>
      </c>
      <c r="C3559" s="1" t="s">
        <v>7582</v>
      </c>
      <c r="D3559" s="93">
        <v>63.3</v>
      </c>
      <c r="E3559" s="29">
        <v>6814</v>
      </c>
      <c r="F3559" s="26">
        <v>3</v>
      </c>
      <c r="G3559" s="94">
        <v>1.359</v>
      </c>
      <c r="H3559" s="95">
        <f t="shared" si="55"/>
        <v>3868.0463258949981</v>
      </c>
    </row>
    <row r="3560" spans="1:8" x14ac:dyDescent="0.25">
      <c r="A3560" s="1" t="s">
        <v>243</v>
      </c>
      <c r="B3560" s="1" t="s">
        <v>7583</v>
      </c>
      <c r="C3560" s="1" t="s">
        <v>7584</v>
      </c>
      <c r="D3560" s="93">
        <v>105.1</v>
      </c>
      <c r="E3560" s="29">
        <v>9085</v>
      </c>
      <c r="F3560" s="26">
        <v>6</v>
      </c>
      <c r="G3560" s="94">
        <v>2.1539999999999999</v>
      </c>
      <c r="H3560" s="95">
        <f t="shared" si="55"/>
        <v>8174.1143980296529</v>
      </c>
    </row>
    <row r="3561" spans="1:8" x14ac:dyDescent="0.25">
      <c r="A3561" s="1" t="s">
        <v>243</v>
      </c>
      <c r="B3561" s="1" t="s">
        <v>7585</v>
      </c>
      <c r="C3561" s="1" t="s">
        <v>7586</v>
      </c>
      <c r="D3561" s="93">
        <v>92.5</v>
      </c>
      <c r="E3561" s="29">
        <v>8792</v>
      </c>
      <c r="F3561" s="26">
        <v>5</v>
      </c>
      <c r="G3561" s="94">
        <v>1.8480000000000001</v>
      </c>
      <c r="H3561" s="95">
        <f t="shared" si="55"/>
        <v>6786.7168007943628</v>
      </c>
    </row>
    <row r="3562" spans="1:8" x14ac:dyDescent="0.25">
      <c r="A3562" s="1" t="s">
        <v>243</v>
      </c>
      <c r="B3562" s="1" t="s">
        <v>7587</v>
      </c>
      <c r="C3562" s="1" t="s">
        <v>7588</v>
      </c>
      <c r="D3562" s="93">
        <v>115.4</v>
      </c>
      <c r="E3562" s="29">
        <v>5312</v>
      </c>
      <c r="F3562" s="26">
        <v>7</v>
      </c>
      <c r="G3562" s="94">
        <v>2.512</v>
      </c>
      <c r="H3562" s="95">
        <f t="shared" si="55"/>
        <v>5573.75381042357</v>
      </c>
    </row>
    <row r="3563" spans="1:8" x14ac:dyDescent="0.25">
      <c r="A3563" s="1" t="s">
        <v>243</v>
      </c>
      <c r="B3563" s="1" t="s">
        <v>7589</v>
      </c>
      <c r="C3563" s="1" t="s">
        <v>7590</v>
      </c>
      <c r="D3563" s="93">
        <v>72.8</v>
      </c>
      <c r="E3563" s="29">
        <v>6939</v>
      </c>
      <c r="F3563" s="26">
        <v>3</v>
      </c>
      <c r="G3563" s="94">
        <v>1.359</v>
      </c>
      <c r="H3563" s="95">
        <f t="shared" si="55"/>
        <v>3939.0040292611375</v>
      </c>
    </row>
    <row r="3564" spans="1:8" x14ac:dyDescent="0.25">
      <c r="A3564" s="1" t="s">
        <v>243</v>
      </c>
      <c r="B3564" s="1" t="s">
        <v>7591</v>
      </c>
      <c r="C3564" s="1" t="s">
        <v>7592</v>
      </c>
      <c r="D3564" s="93">
        <v>71.2</v>
      </c>
      <c r="E3564" s="29">
        <v>6773</v>
      </c>
      <c r="F3564" s="26">
        <v>3</v>
      </c>
      <c r="G3564" s="94">
        <v>1.359</v>
      </c>
      <c r="H3564" s="95">
        <f t="shared" si="55"/>
        <v>3844.7721991909034</v>
      </c>
    </row>
    <row r="3565" spans="1:8" x14ac:dyDescent="0.25">
      <c r="A3565" s="1" t="s">
        <v>243</v>
      </c>
      <c r="B3565" s="1" t="s">
        <v>7593</v>
      </c>
      <c r="C3565" s="1" t="s">
        <v>7594</v>
      </c>
      <c r="D3565" s="93">
        <v>93.4</v>
      </c>
      <c r="E3565" s="29">
        <v>5997</v>
      </c>
      <c r="F3565" s="26">
        <v>5</v>
      </c>
      <c r="G3565" s="94">
        <v>1.8480000000000001</v>
      </c>
      <c r="H3565" s="95">
        <f t="shared" si="55"/>
        <v>4629.2016212879653</v>
      </c>
    </row>
    <row r="3566" spans="1:8" x14ac:dyDescent="0.25">
      <c r="A3566" s="1" t="s">
        <v>396</v>
      </c>
      <c r="B3566" s="1" t="s">
        <v>7595</v>
      </c>
      <c r="C3566" s="1" t="s">
        <v>7596</v>
      </c>
      <c r="D3566" s="93">
        <v>57.5</v>
      </c>
      <c r="E3566" s="29">
        <v>8678</v>
      </c>
      <c r="F3566" s="26">
        <v>2</v>
      </c>
      <c r="G3566" s="94">
        <v>1.1659999999999999</v>
      </c>
      <c r="H3566" s="95">
        <f t="shared" si="55"/>
        <v>4226.5720528626589</v>
      </c>
    </row>
    <row r="3567" spans="1:8" x14ac:dyDescent="0.25">
      <c r="A3567" s="1" t="s">
        <v>396</v>
      </c>
      <c r="B3567" s="1" t="s">
        <v>7597</v>
      </c>
      <c r="C3567" s="1" t="s">
        <v>7598</v>
      </c>
      <c r="D3567" s="93">
        <v>93.2</v>
      </c>
      <c r="E3567" s="29">
        <v>6451</v>
      </c>
      <c r="F3567" s="26">
        <v>5</v>
      </c>
      <c r="G3567" s="94">
        <v>1.8480000000000001</v>
      </c>
      <c r="H3567" s="95">
        <f t="shared" si="55"/>
        <v>4979.6531030396309</v>
      </c>
    </row>
    <row r="3568" spans="1:8" x14ac:dyDescent="0.25">
      <c r="A3568" s="1" t="s">
        <v>396</v>
      </c>
      <c r="B3568" s="1" t="s">
        <v>7599</v>
      </c>
      <c r="C3568" s="1" t="s">
        <v>7600</v>
      </c>
      <c r="D3568" s="93">
        <v>72.7</v>
      </c>
      <c r="E3568" s="29">
        <v>5662</v>
      </c>
      <c r="F3568" s="26">
        <v>3</v>
      </c>
      <c r="G3568" s="94">
        <v>1.359</v>
      </c>
      <c r="H3568" s="95">
        <f t="shared" si="55"/>
        <v>3214.1001316726561</v>
      </c>
    </row>
    <row r="3569" spans="1:8" x14ac:dyDescent="0.25">
      <c r="A3569" s="1" t="s">
        <v>396</v>
      </c>
      <c r="B3569" s="1" t="s">
        <v>7601</v>
      </c>
      <c r="C3569" s="1" t="s">
        <v>7602</v>
      </c>
      <c r="D3569" s="93">
        <v>76.2</v>
      </c>
      <c r="E3569" s="29">
        <v>9580</v>
      </c>
      <c r="F3569" s="26">
        <v>4</v>
      </c>
      <c r="G3569" s="94">
        <v>1.585</v>
      </c>
      <c r="H3569" s="95">
        <f t="shared" si="55"/>
        <v>6342.5639748195572</v>
      </c>
    </row>
    <row r="3570" spans="1:8" x14ac:dyDescent="0.25">
      <c r="A3570" s="1" t="s">
        <v>396</v>
      </c>
      <c r="B3570" s="1" t="s">
        <v>7603</v>
      </c>
      <c r="C3570" s="1" t="s">
        <v>7604</v>
      </c>
      <c r="D3570" s="93">
        <v>92</v>
      </c>
      <c r="E3570" s="29">
        <v>5926</v>
      </c>
      <c r="F3570" s="26">
        <v>5</v>
      </c>
      <c r="G3570" s="94">
        <v>1.8480000000000001</v>
      </c>
      <c r="H3570" s="95">
        <f t="shared" si="55"/>
        <v>4574.3953322915604</v>
      </c>
    </row>
    <row r="3571" spans="1:8" x14ac:dyDescent="0.25">
      <c r="A3571" s="1" t="s">
        <v>396</v>
      </c>
      <c r="B3571" s="1" t="s">
        <v>7605</v>
      </c>
      <c r="C3571" s="1" t="s">
        <v>7606</v>
      </c>
      <c r="D3571" s="93">
        <v>71.099999999999994</v>
      </c>
      <c r="E3571" s="29">
        <v>6055</v>
      </c>
      <c r="F3571" s="26">
        <v>3</v>
      </c>
      <c r="G3571" s="94">
        <v>1.359</v>
      </c>
      <c r="H3571" s="95">
        <f t="shared" si="55"/>
        <v>3437.1911510557989</v>
      </c>
    </row>
    <row r="3572" spans="1:8" x14ac:dyDescent="0.25">
      <c r="A3572" s="1" t="s">
        <v>396</v>
      </c>
      <c r="B3572" s="1" t="s">
        <v>7607</v>
      </c>
      <c r="C3572" s="1" t="s">
        <v>7608</v>
      </c>
      <c r="D3572" s="93">
        <v>81.8</v>
      </c>
      <c r="E3572" s="29">
        <v>7219</v>
      </c>
      <c r="F3572" s="26">
        <v>4</v>
      </c>
      <c r="G3572" s="94">
        <v>1.585</v>
      </c>
      <c r="H3572" s="95">
        <f t="shared" si="55"/>
        <v>4779.4331246578686</v>
      </c>
    </row>
    <row r="3573" spans="1:8" x14ac:dyDescent="0.25">
      <c r="A3573" s="1" t="s">
        <v>396</v>
      </c>
      <c r="B3573" s="1" t="s">
        <v>7609</v>
      </c>
      <c r="C3573" s="1" t="s">
        <v>7610</v>
      </c>
      <c r="D3573" s="93">
        <v>73.099999999999994</v>
      </c>
      <c r="E3573" s="29">
        <v>8703</v>
      </c>
      <c r="F3573" s="26">
        <v>4</v>
      </c>
      <c r="G3573" s="94">
        <v>1.585</v>
      </c>
      <c r="H3573" s="95">
        <f t="shared" si="55"/>
        <v>5761.9346840140506</v>
      </c>
    </row>
    <row r="3574" spans="1:8" x14ac:dyDescent="0.25">
      <c r="A3574" s="1" t="s">
        <v>396</v>
      </c>
      <c r="B3574" s="1" t="s">
        <v>7611</v>
      </c>
      <c r="C3574" s="1" t="s">
        <v>7612</v>
      </c>
      <c r="D3574" s="93">
        <v>69.599999999999994</v>
      </c>
      <c r="E3574" s="29">
        <v>9770</v>
      </c>
      <c r="F3574" s="26">
        <v>3</v>
      </c>
      <c r="G3574" s="94">
        <v>1.359</v>
      </c>
      <c r="H3574" s="95">
        <f t="shared" si="55"/>
        <v>5546.0540950974646</v>
      </c>
    </row>
    <row r="3575" spans="1:8" x14ac:dyDescent="0.25">
      <c r="A3575" s="1" t="s">
        <v>396</v>
      </c>
      <c r="B3575" s="1" t="s">
        <v>7613</v>
      </c>
      <c r="C3575" s="1" t="s">
        <v>7614</v>
      </c>
      <c r="D3575" s="93">
        <v>83.5</v>
      </c>
      <c r="E3575" s="29">
        <v>5767</v>
      </c>
      <c r="F3575" s="26">
        <v>4</v>
      </c>
      <c r="G3575" s="94">
        <v>1.585</v>
      </c>
      <c r="H3575" s="95">
        <f t="shared" si="55"/>
        <v>3818.1175827541115</v>
      </c>
    </row>
    <row r="3576" spans="1:8" x14ac:dyDescent="0.25">
      <c r="A3576" s="1" t="s">
        <v>396</v>
      </c>
      <c r="B3576" s="1" t="s">
        <v>7615</v>
      </c>
      <c r="C3576" s="1" t="s">
        <v>7616</v>
      </c>
      <c r="D3576" s="93">
        <v>93.3</v>
      </c>
      <c r="E3576" s="29">
        <v>6389</v>
      </c>
      <c r="F3576" s="26">
        <v>5</v>
      </c>
      <c r="G3576" s="94">
        <v>1.8480000000000001</v>
      </c>
      <c r="H3576" s="95">
        <f t="shared" si="55"/>
        <v>4931.7940901131924</v>
      </c>
    </row>
    <row r="3577" spans="1:8" x14ac:dyDescent="0.25">
      <c r="A3577" s="1" t="s">
        <v>396</v>
      </c>
      <c r="B3577" s="1" t="s">
        <v>7617</v>
      </c>
      <c r="C3577" s="1" t="s">
        <v>7618</v>
      </c>
      <c r="D3577" s="93">
        <v>132.4</v>
      </c>
      <c r="E3577" s="29">
        <v>5771</v>
      </c>
      <c r="F3577" s="26">
        <v>8</v>
      </c>
      <c r="G3577" s="94">
        <v>2.9289999999999998</v>
      </c>
      <c r="H3577" s="95">
        <f t="shared" si="55"/>
        <v>7060.5824167360006</v>
      </c>
    </row>
    <row r="3578" spans="1:8" x14ac:dyDescent="0.25">
      <c r="A3578" s="1" t="s">
        <v>396</v>
      </c>
      <c r="B3578" s="1" t="s">
        <v>7619</v>
      </c>
      <c r="C3578" s="1" t="s">
        <v>7620</v>
      </c>
      <c r="D3578" s="93">
        <v>146.4</v>
      </c>
      <c r="E3578" s="29">
        <v>6464</v>
      </c>
      <c r="F3578" s="26">
        <v>10</v>
      </c>
      <c r="G3578" s="94">
        <v>3.9809999999999999</v>
      </c>
      <c r="H3578" s="95">
        <f t="shared" si="55"/>
        <v>10748.889695000958</v>
      </c>
    </row>
    <row r="3579" spans="1:8" x14ac:dyDescent="0.25">
      <c r="A3579" s="1" t="s">
        <v>396</v>
      </c>
      <c r="B3579" s="1" t="s">
        <v>7621</v>
      </c>
      <c r="C3579" s="1" t="s">
        <v>7622</v>
      </c>
      <c r="D3579" s="93">
        <v>77.8</v>
      </c>
      <c r="E3579" s="29">
        <v>6001</v>
      </c>
      <c r="F3579" s="26">
        <v>4</v>
      </c>
      <c r="G3579" s="94">
        <v>1.585</v>
      </c>
      <c r="H3579" s="95">
        <f t="shared" si="55"/>
        <v>3973.0403353749648</v>
      </c>
    </row>
    <row r="3580" spans="1:8" x14ac:dyDescent="0.25">
      <c r="A3580" s="1" t="s">
        <v>396</v>
      </c>
      <c r="B3580" s="1" t="s">
        <v>7623</v>
      </c>
      <c r="C3580" s="1" t="s">
        <v>7624</v>
      </c>
      <c r="D3580" s="93">
        <v>126.4</v>
      </c>
      <c r="E3580" s="29">
        <v>6984</v>
      </c>
      <c r="F3580" s="26">
        <v>8</v>
      </c>
      <c r="G3580" s="94">
        <v>2.9289999999999998</v>
      </c>
      <c r="H3580" s="95">
        <f t="shared" si="55"/>
        <v>8544.6382946602371</v>
      </c>
    </row>
    <row r="3581" spans="1:8" x14ac:dyDescent="0.25">
      <c r="A3581" s="1" t="s">
        <v>396</v>
      </c>
      <c r="B3581" s="1" t="s">
        <v>7625</v>
      </c>
      <c r="C3581" s="1" t="s">
        <v>7626</v>
      </c>
      <c r="D3581" s="93">
        <v>75.900000000000006</v>
      </c>
      <c r="E3581" s="29">
        <v>9760</v>
      </c>
      <c r="F3581" s="26">
        <v>4</v>
      </c>
      <c r="G3581" s="94">
        <v>1.585</v>
      </c>
      <c r="H3581" s="95">
        <f t="shared" si="55"/>
        <v>6461.7353229894452</v>
      </c>
    </row>
    <row r="3582" spans="1:8" x14ac:dyDescent="0.25">
      <c r="A3582" s="1" t="s">
        <v>396</v>
      </c>
      <c r="B3582" s="1" t="s">
        <v>7627</v>
      </c>
      <c r="C3582" s="1" t="s">
        <v>7628</v>
      </c>
      <c r="D3582" s="93">
        <v>67.7</v>
      </c>
      <c r="E3582" s="29">
        <v>8825</v>
      </c>
      <c r="F3582" s="26">
        <v>3</v>
      </c>
      <c r="G3582" s="94">
        <v>1.359</v>
      </c>
      <c r="H3582" s="95">
        <f t="shared" si="55"/>
        <v>5009.6138576494495</v>
      </c>
    </row>
    <row r="3583" spans="1:8" x14ac:dyDescent="0.25">
      <c r="A3583" s="1" t="s">
        <v>396</v>
      </c>
      <c r="B3583" s="1" t="s">
        <v>7629</v>
      </c>
      <c r="C3583" s="1" t="s">
        <v>7630</v>
      </c>
      <c r="D3583" s="93">
        <v>144.69999999999999</v>
      </c>
      <c r="E3583" s="29">
        <v>7165</v>
      </c>
      <c r="F3583" s="26">
        <v>9</v>
      </c>
      <c r="G3583" s="94">
        <v>3.415</v>
      </c>
      <c r="H3583" s="95">
        <f t="shared" si="55"/>
        <v>10220.613927133483</v>
      </c>
    </row>
    <row r="3584" spans="1:8" x14ac:dyDescent="0.25">
      <c r="A3584" s="1" t="s">
        <v>396</v>
      </c>
      <c r="B3584" s="1" t="s">
        <v>7631</v>
      </c>
      <c r="C3584" s="1" t="s">
        <v>7632</v>
      </c>
      <c r="D3584" s="93">
        <v>81.099999999999994</v>
      </c>
      <c r="E3584" s="29">
        <v>9025</v>
      </c>
      <c r="F3584" s="26">
        <v>4</v>
      </c>
      <c r="G3584" s="94">
        <v>1.585</v>
      </c>
      <c r="H3584" s="95">
        <f t="shared" si="55"/>
        <v>5975.1189846290717</v>
      </c>
    </row>
    <row r="3585" spans="1:8" x14ac:dyDescent="0.25">
      <c r="A3585" s="1" t="s">
        <v>396</v>
      </c>
      <c r="B3585" s="1" t="s">
        <v>7633</v>
      </c>
      <c r="C3585" s="1" t="s">
        <v>7634</v>
      </c>
      <c r="D3585" s="93">
        <v>150.9</v>
      </c>
      <c r="E3585" s="29">
        <v>5958</v>
      </c>
      <c r="F3585" s="26">
        <v>10</v>
      </c>
      <c r="G3585" s="94">
        <v>3.9809999999999999</v>
      </c>
      <c r="H3585" s="95">
        <f t="shared" si="55"/>
        <v>9907.4698024157951</v>
      </c>
    </row>
    <row r="3586" spans="1:8" x14ac:dyDescent="0.25">
      <c r="A3586" s="1" t="s">
        <v>396</v>
      </c>
      <c r="B3586" s="1" t="s">
        <v>7635</v>
      </c>
      <c r="C3586" s="1" t="s">
        <v>7636</v>
      </c>
      <c r="D3586" s="93">
        <v>79</v>
      </c>
      <c r="E3586" s="29">
        <v>9595</v>
      </c>
      <c r="F3586" s="26">
        <v>4</v>
      </c>
      <c r="G3586" s="94">
        <v>1.585</v>
      </c>
      <c r="H3586" s="95">
        <f t="shared" si="55"/>
        <v>6352.4949205003813</v>
      </c>
    </row>
    <row r="3587" spans="1:8" x14ac:dyDescent="0.25">
      <c r="A3587" s="1" t="s">
        <v>396</v>
      </c>
      <c r="B3587" s="1" t="s">
        <v>7637</v>
      </c>
      <c r="C3587" s="1" t="s">
        <v>7638</v>
      </c>
      <c r="D3587" s="93">
        <v>70</v>
      </c>
      <c r="E3587" s="29">
        <v>8137</v>
      </c>
      <c r="F3587" s="26">
        <v>3</v>
      </c>
      <c r="G3587" s="94">
        <v>1.359</v>
      </c>
      <c r="H3587" s="95">
        <f t="shared" si="55"/>
        <v>4619.0626583222183</v>
      </c>
    </row>
    <row r="3588" spans="1:8" x14ac:dyDescent="0.25">
      <c r="A3588" s="1" t="s">
        <v>396</v>
      </c>
      <c r="B3588" s="1" t="s">
        <v>7639</v>
      </c>
      <c r="C3588" s="1" t="s">
        <v>7640</v>
      </c>
      <c r="D3588" s="93">
        <v>68.099999999999994</v>
      </c>
      <c r="E3588" s="29">
        <v>5324</v>
      </c>
      <c r="F3588" s="26">
        <v>3</v>
      </c>
      <c r="G3588" s="94">
        <v>1.359</v>
      </c>
      <c r="H3588" s="95">
        <f t="shared" si="55"/>
        <v>3022.2305017706144</v>
      </c>
    </row>
    <row r="3589" spans="1:8" x14ac:dyDescent="0.25">
      <c r="A3589" s="1" t="s">
        <v>396</v>
      </c>
      <c r="B3589" s="1" t="s">
        <v>7641</v>
      </c>
      <c r="C3589" s="1" t="s">
        <v>7642</v>
      </c>
      <c r="D3589" s="93">
        <v>67.3</v>
      </c>
      <c r="E3589" s="29">
        <v>8584</v>
      </c>
      <c r="F3589" s="26">
        <v>3</v>
      </c>
      <c r="G3589" s="94">
        <v>1.359</v>
      </c>
      <c r="H3589" s="95">
        <f t="shared" si="55"/>
        <v>4872.8074055595334</v>
      </c>
    </row>
    <row r="3590" spans="1:8" x14ac:dyDescent="0.25">
      <c r="A3590" s="1" t="s">
        <v>396</v>
      </c>
      <c r="B3590" s="1" t="s">
        <v>7643</v>
      </c>
      <c r="C3590" s="1" t="s">
        <v>7644</v>
      </c>
      <c r="D3590" s="93">
        <v>76</v>
      </c>
      <c r="E3590" s="29">
        <v>7943</v>
      </c>
      <c r="F3590" s="26">
        <v>4</v>
      </c>
      <c r="G3590" s="94">
        <v>1.585</v>
      </c>
      <c r="H3590" s="95">
        <f t="shared" ref="H3590:H3653" si="56">E3590*G3590*$E$6797/SUMPRODUCT($E$5:$E$6795,$G$5:$G$6795)</f>
        <v>5258.7667695189712</v>
      </c>
    </row>
    <row r="3591" spans="1:8" x14ac:dyDescent="0.25">
      <c r="A3591" s="1" t="s">
        <v>396</v>
      </c>
      <c r="B3591" s="1" t="s">
        <v>7645</v>
      </c>
      <c r="C3591" s="1" t="s">
        <v>7646</v>
      </c>
      <c r="D3591" s="93">
        <v>108.2</v>
      </c>
      <c r="E3591" s="29">
        <v>9689</v>
      </c>
      <c r="F3591" s="26">
        <v>6</v>
      </c>
      <c r="G3591" s="94">
        <v>2.1539999999999999</v>
      </c>
      <c r="H3591" s="95">
        <f t="shared" si="56"/>
        <v>8717.5557955431268</v>
      </c>
    </row>
    <row r="3592" spans="1:8" x14ac:dyDescent="0.25">
      <c r="A3592" s="1" t="s">
        <v>396</v>
      </c>
      <c r="B3592" s="1" t="s">
        <v>7647</v>
      </c>
      <c r="C3592" s="1" t="s">
        <v>7648</v>
      </c>
      <c r="D3592" s="93">
        <v>67.599999999999994</v>
      </c>
      <c r="E3592" s="29">
        <v>5512</v>
      </c>
      <c r="F3592" s="26">
        <v>3</v>
      </c>
      <c r="G3592" s="94">
        <v>1.359</v>
      </c>
      <c r="H3592" s="95">
        <f t="shared" si="56"/>
        <v>3128.9508876332884</v>
      </c>
    </row>
    <row r="3593" spans="1:8" x14ac:dyDescent="0.25">
      <c r="A3593" s="1" t="s">
        <v>396</v>
      </c>
      <c r="B3593" s="1" t="s">
        <v>7649</v>
      </c>
      <c r="C3593" s="1" t="s">
        <v>7650</v>
      </c>
      <c r="D3593" s="93">
        <v>111.9</v>
      </c>
      <c r="E3593" s="29">
        <v>6501</v>
      </c>
      <c r="F3593" s="26">
        <v>7</v>
      </c>
      <c r="G3593" s="94">
        <v>2.512</v>
      </c>
      <c r="H3593" s="95">
        <f t="shared" si="56"/>
        <v>6821.3429069208651</v>
      </c>
    </row>
    <row r="3594" spans="1:8" x14ac:dyDescent="0.25">
      <c r="A3594" s="1" t="s">
        <v>396</v>
      </c>
      <c r="B3594" s="1" t="s">
        <v>7651</v>
      </c>
      <c r="C3594" s="1" t="s">
        <v>7652</v>
      </c>
      <c r="D3594" s="93">
        <v>56.1</v>
      </c>
      <c r="E3594" s="29">
        <v>9971</v>
      </c>
      <c r="F3594" s="26">
        <v>2</v>
      </c>
      <c r="G3594" s="94">
        <v>1.1659999999999999</v>
      </c>
      <c r="H3594" s="95">
        <f t="shared" si="56"/>
        <v>4856.3205737604958</v>
      </c>
    </row>
    <row r="3595" spans="1:8" x14ac:dyDescent="0.25">
      <c r="A3595" s="1" t="s">
        <v>396</v>
      </c>
      <c r="B3595" s="1" t="s">
        <v>7653</v>
      </c>
      <c r="C3595" s="1" t="s">
        <v>7654</v>
      </c>
      <c r="D3595" s="93">
        <v>69.400000000000006</v>
      </c>
      <c r="E3595" s="29">
        <v>10326</v>
      </c>
      <c r="F3595" s="26">
        <v>3</v>
      </c>
      <c r="G3595" s="94">
        <v>1.359</v>
      </c>
      <c r="H3595" s="95">
        <f t="shared" si="56"/>
        <v>5861.6739596700536</v>
      </c>
    </row>
    <row r="3596" spans="1:8" x14ac:dyDescent="0.25">
      <c r="A3596" s="1" t="s">
        <v>396</v>
      </c>
      <c r="B3596" s="1" t="s">
        <v>7655</v>
      </c>
      <c r="C3596" s="1" t="s">
        <v>7656</v>
      </c>
      <c r="D3596" s="93">
        <v>76.7</v>
      </c>
      <c r="E3596" s="29">
        <v>7341</v>
      </c>
      <c r="F3596" s="26">
        <v>4</v>
      </c>
      <c r="G3596" s="94">
        <v>1.585</v>
      </c>
      <c r="H3596" s="95">
        <f t="shared" si="56"/>
        <v>4860.204816195238</v>
      </c>
    </row>
    <row r="3597" spans="1:8" x14ac:dyDescent="0.25">
      <c r="A3597" s="1" t="s">
        <v>396</v>
      </c>
      <c r="B3597" s="1" t="s">
        <v>7657</v>
      </c>
      <c r="C3597" s="1" t="s">
        <v>7658</v>
      </c>
      <c r="D3597" s="93">
        <v>67.599999999999994</v>
      </c>
      <c r="E3597" s="29">
        <v>6372</v>
      </c>
      <c r="F3597" s="26">
        <v>3</v>
      </c>
      <c r="G3597" s="94">
        <v>1.359</v>
      </c>
      <c r="H3597" s="95">
        <f t="shared" si="56"/>
        <v>3617.139886792329</v>
      </c>
    </row>
    <row r="3598" spans="1:8" x14ac:dyDescent="0.25">
      <c r="A3598" s="1" t="s">
        <v>396</v>
      </c>
      <c r="B3598" s="1" t="s">
        <v>7659</v>
      </c>
      <c r="C3598" s="1" t="s">
        <v>7660</v>
      </c>
      <c r="D3598" s="93">
        <v>52.4</v>
      </c>
      <c r="E3598" s="29">
        <v>7946</v>
      </c>
      <c r="F3598" s="26">
        <v>2</v>
      </c>
      <c r="G3598" s="94">
        <v>1.1659999999999999</v>
      </c>
      <c r="H3598" s="95">
        <f t="shared" si="56"/>
        <v>3870.0554888276902</v>
      </c>
    </row>
    <row r="3599" spans="1:8" x14ac:dyDescent="0.25">
      <c r="A3599" s="1" t="s">
        <v>396</v>
      </c>
      <c r="B3599" s="1" t="s">
        <v>7661</v>
      </c>
      <c r="C3599" s="1" t="s">
        <v>7662</v>
      </c>
      <c r="D3599" s="93">
        <v>105.6</v>
      </c>
      <c r="E3599" s="29">
        <v>7006</v>
      </c>
      <c r="F3599" s="26">
        <v>6</v>
      </c>
      <c r="G3599" s="94">
        <v>2.1539999999999999</v>
      </c>
      <c r="H3599" s="95">
        <f t="shared" si="56"/>
        <v>6303.5603161910558</v>
      </c>
    </row>
    <row r="3600" spans="1:8" x14ac:dyDescent="0.25">
      <c r="A3600" s="1" t="s">
        <v>396</v>
      </c>
      <c r="B3600" s="1" t="s">
        <v>7663</v>
      </c>
      <c r="C3600" s="1" t="s">
        <v>7664</v>
      </c>
      <c r="D3600" s="93">
        <v>64.2</v>
      </c>
      <c r="E3600" s="29">
        <v>5694</v>
      </c>
      <c r="F3600" s="26">
        <v>3</v>
      </c>
      <c r="G3600" s="94">
        <v>1.359</v>
      </c>
      <c r="H3600" s="95">
        <f t="shared" si="56"/>
        <v>3232.2653037343871</v>
      </c>
    </row>
    <row r="3601" spans="1:8" x14ac:dyDescent="0.25">
      <c r="A3601" s="1" t="s">
        <v>396</v>
      </c>
      <c r="B3601" s="1" t="s">
        <v>7665</v>
      </c>
      <c r="C3601" s="1" t="s">
        <v>7666</v>
      </c>
      <c r="D3601" s="93">
        <v>56.7</v>
      </c>
      <c r="E3601" s="29">
        <v>12275</v>
      </c>
      <c r="F3601" s="26">
        <v>2</v>
      </c>
      <c r="G3601" s="94">
        <v>1.1659999999999999</v>
      </c>
      <c r="H3601" s="95">
        <f t="shared" si="56"/>
        <v>5978.4710703951541</v>
      </c>
    </row>
    <row r="3602" spans="1:8" x14ac:dyDescent="0.25">
      <c r="A3602" s="1" t="s">
        <v>396</v>
      </c>
      <c r="B3602" s="1" t="s">
        <v>7667</v>
      </c>
      <c r="C3602" s="1" t="s">
        <v>7668</v>
      </c>
      <c r="D3602" s="93">
        <v>58</v>
      </c>
      <c r="E3602" s="29">
        <v>8588</v>
      </c>
      <c r="F3602" s="26">
        <v>2</v>
      </c>
      <c r="G3602" s="94">
        <v>1.1659999999999999</v>
      </c>
      <c r="H3602" s="95">
        <f t="shared" si="56"/>
        <v>4182.7380490878686</v>
      </c>
    </row>
    <row r="3603" spans="1:8" x14ac:dyDescent="0.25">
      <c r="A3603" s="1" t="s">
        <v>396</v>
      </c>
      <c r="B3603" s="1" t="s">
        <v>7669</v>
      </c>
      <c r="C3603" s="1" t="s">
        <v>7670</v>
      </c>
      <c r="D3603" s="93">
        <v>89.1</v>
      </c>
      <c r="E3603" s="29">
        <v>6614</v>
      </c>
      <c r="F3603" s="26">
        <v>5</v>
      </c>
      <c r="G3603" s="94">
        <v>1.8480000000000001</v>
      </c>
      <c r="H3603" s="95">
        <f t="shared" si="56"/>
        <v>5105.4759918623658</v>
      </c>
    </row>
    <row r="3604" spans="1:8" x14ac:dyDescent="0.25">
      <c r="A3604" s="1" t="s">
        <v>396</v>
      </c>
      <c r="B3604" s="1" t="s">
        <v>7671</v>
      </c>
      <c r="C3604" s="1" t="s">
        <v>7672</v>
      </c>
      <c r="D3604" s="93">
        <v>74</v>
      </c>
      <c r="E3604" s="29">
        <v>6855</v>
      </c>
      <c r="F3604" s="26">
        <v>4</v>
      </c>
      <c r="G3604" s="94">
        <v>1.585</v>
      </c>
      <c r="H3604" s="95">
        <f t="shared" si="56"/>
        <v>4538.4421761365411</v>
      </c>
    </row>
    <row r="3605" spans="1:8" x14ac:dyDescent="0.25">
      <c r="A3605" s="1" t="s">
        <v>396</v>
      </c>
      <c r="B3605" s="1" t="s">
        <v>7673</v>
      </c>
      <c r="C3605" s="1" t="s">
        <v>7674</v>
      </c>
      <c r="D3605" s="93">
        <v>57.8</v>
      </c>
      <c r="E3605" s="29">
        <v>8567</v>
      </c>
      <c r="F3605" s="26">
        <v>2</v>
      </c>
      <c r="G3605" s="94">
        <v>1.1659999999999999</v>
      </c>
      <c r="H3605" s="95">
        <f t="shared" si="56"/>
        <v>4172.5101148737504</v>
      </c>
    </row>
    <row r="3606" spans="1:8" x14ac:dyDescent="0.25">
      <c r="A3606" s="1" t="s">
        <v>396</v>
      </c>
      <c r="B3606" s="1" t="s">
        <v>7675</v>
      </c>
      <c r="C3606" s="1" t="s">
        <v>7676</v>
      </c>
      <c r="D3606" s="93">
        <v>72.5</v>
      </c>
      <c r="E3606" s="29">
        <v>6253</v>
      </c>
      <c r="F3606" s="26">
        <v>3</v>
      </c>
      <c r="G3606" s="94">
        <v>1.359</v>
      </c>
      <c r="H3606" s="95">
        <f t="shared" si="56"/>
        <v>3549.5881531877631</v>
      </c>
    </row>
    <row r="3607" spans="1:8" x14ac:dyDescent="0.25">
      <c r="A3607" s="1" t="s">
        <v>396</v>
      </c>
      <c r="B3607" s="1" t="s">
        <v>7677</v>
      </c>
      <c r="C3607" s="1" t="s">
        <v>7678</v>
      </c>
      <c r="D3607" s="93">
        <v>87.1</v>
      </c>
      <c r="E3607" s="29">
        <v>8009</v>
      </c>
      <c r="F3607" s="26">
        <v>5</v>
      </c>
      <c r="G3607" s="94">
        <v>1.8480000000000001</v>
      </c>
      <c r="H3607" s="95">
        <f t="shared" si="56"/>
        <v>6182.3037827072394</v>
      </c>
    </row>
    <row r="3608" spans="1:8" x14ac:dyDescent="0.25">
      <c r="A3608" s="1" t="s">
        <v>396</v>
      </c>
      <c r="B3608" s="1" t="s">
        <v>7679</v>
      </c>
      <c r="C3608" s="1" t="s">
        <v>7680</v>
      </c>
      <c r="D3608" s="93">
        <v>89.6</v>
      </c>
      <c r="E3608" s="29">
        <v>10274</v>
      </c>
      <c r="F3608" s="26">
        <v>5</v>
      </c>
      <c r="G3608" s="94">
        <v>1.8480000000000001</v>
      </c>
      <c r="H3608" s="95">
        <f t="shared" si="56"/>
        <v>7930.7015936489188</v>
      </c>
    </row>
    <row r="3609" spans="1:8" x14ac:dyDescent="0.25">
      <c r="A3609" s="1" t="s">
        <v>396</v>
      </c>
      <c r="B3609" s="1" t="s">
        <v>7681</v>
      </c>
      <c r="C3609" s="1" t="s">
        <v>7682</v>
      </c>
      <c r="D3609" s="93">
        <v>85.5</v>
      </c>
      <c r="E3609" s="29">
        <v>8240</v>
      </c>
      <c r="F3609" s="26">
        <v>5</v>
      </c>
      <c r="G3609" s="94">
        <v>1.8480000000000001</v>
      </c>
      <c r="H3609" s="95">
        <f t="shared" si="56"/>
        <v>6360.6172018363914</v>
      </c>
    </row>
    <row r="3610" spans="1:8" x14ac:dyDescent="0.25">
      <c r="A3610" s="1" t="s">
        <v>396</v>
      </c>
      <c r="B3610" s="1" t="s">
        <v>7683</v>
      </c>
      <c r="C3610" s="1" t="s">
        <v>7684</v>
      </c>
      <c r="D3610" s="93">
        <v>61.9</v>
      </c>
      <c r="E3610" s="29">
        <v>6038</v>
      </c>
      <c r="F3610" s="26">
        <v>3</v>
      </c>
      <c r="G3610" s="94">
        <v>1.359</v>
      </c>
      <c r="H3610" s="95">
        <f t="shared" si="56"/>
        <v>3427.5409033980036</v>
      </c>
    </row>
    <row r="3611" spans="1:8" x14ac:dyDescent="0.25">
      <c r="A3611" s="1" t="s">
        <v>396</v>
      </c>
      <c r="B3611" s="1" t="s">
        <v>7685</v>
      </c>
      <c r="C3611" s="1" t="s">
        <v>7686</v>
      </c>
      <c r="D3611" s="93">
        <v>54.1</v>
      </c>
      <c r="E3611" s="29">
        <v>8397</v>
      </c>
      <c r="F3611" s="26">
        <v>2</v>
      </c>
      <c r="G3611" s="94">
        <v>1.1659999999999999</v>
      </c>
      <c r="H3611" s="95">
        <f t="shared" si="56"/>
        <v>4089.7125521880334</v>
      </c>
    </row>
    <row r="3612" spans="1:8" x14ac:dyDescent="0.25">
      <c r="A3612" s="1" t="s">
        <v>396</v>
      </c>
      <c r="B3612" s="1" t="s">
        <v>7687</v>
      </c>
      <c r="C3612" s="1" t="s">
        <v>7688</v>
      </c>
      <c r="D3612" s="93">
        <v>68.2</v>
      </c>
      <c r="E3612" s="29">
        <v>5555</v>
      </c>
      <c r="F3612" s="26">
        <v>3</v>
      </c>
      <c r="G3612" s="94">
        <v>1.359</v>
      </c>
      <c r="H3612" s="95">
        <f t="shared" si="56"/>
        <v>3153.3603375912403</v>
      </c>
    </row>
    <row r="3613" spans="1:8" x14ac:dyDescent="0.25">
      <c r="A3613" s="1" t="s">
        <v>396</v>
      </c>
      <c r="B3613" s="1" t="s">
        <v>7689</v>
      </c>
      <c r="C3613" s="1" t="s">
        <v>7690</v>
      </c>
      <c r="D3613" s="93">
        <v>85.7</v>
      </c>
      <c r="E3613" s="29">
        <v>11292</v>
      </c>
      <c r="F3613" s="26">
        <v>5</v>
      </c>
      <c r="G3613" s="94">
        <v>1.8480000000000001</v>
      </c>
      <c r="H3613" s="95">
        <f t="shared" si="56"/>
        <v>8716.5157091185119</v>
      </c>
    </row>
    <row r="3614" spans="1:8" x14ac:dyDescent="0.25">
      <c r="A3614" s="1" t="s">
        <v>396</v>
      </c>
      <c r="B3614" s="1" t="s">
        <v>7691</v>
      </c>
      <c r="C3614" s="1" t="s">
        <v>7692</v>
      </c>
      <c r="D3614" s="93">
        <v>53.2</v>
      </c>
      <c r="E3614" s="29">
        <v>8468</v>
      </c>
      <c r="F3614" s="26">
        <v>2</v>
      </c>
      <c r="G3614" s="94">
        <v>1.1659999999999999</v>
      </c>
      <c r="H3614" s="95">
        <f t="shared" si="56"/>
        <v>4124.29271072148</v>
      </c>
    </row>
    <row r="3615" spans="1:8" x14ac:dyDescent="0.25">
      <c r="A3615" s="1" t="s">
        <v>396</v>
      </c>
      <c r="B3615" s="1" t="s">
        <v>7693</v>
      </c>
      <c r="C3615" s="1" t="s">
        <v>7694</v>
      </c>
      <c r="D3615" s="93">
        <v>95.5</v>
      </c>
      <c r="E3615" s="29">
        <v>8098</v>
      </c>
      <c r="F3615" s="26">
        <v>5</v>
      </c>
      <c r="G3615" s="94">
        <v>1.8480000000000001</v>
      </c>
      <c r="H3615" s="95">
        <f t="shared" si="56"/>
        <v>6251.0046238435798</v>
      </c>
    </row>
    <row r="3616" spans="1:8" x14ac:dyDescent="0.25">
      <c r="A3616" s="1" t="s">
        <v>396</v>
      </c>
      <c r="B3616" s="1" t="s">
        <v>7695</v>
      </c>
      <c r="C3616" s="1" t="s">
        <v>7696</v>
      </c>
      <c r="D3616" s="93">
        <v>57.9</v>
      </c>
      <c r="E3616" s="29">
        <v>5972</v>
      </c>
      <c r="F3616" s="26">
        <v>2</v>
      </c>
      <c r="G3616" s="94">
        <v>1.1659999999999999</v>
      </c>
      <c r="H3616" s="95">
        <f t="shared" si="56"/>
        <v>2908.6296727005993</v>
      </c>
    </row>
    <row r="3617" spans="1:8" x14ac:dyDescent="0.25">
      <c r="A3617" s="1" t="s">
        <v>396</v>
      </c>
      <c r="B3617" s="1" t="s">
        <v>7697</v>
      </c>
      <c r="C3617" s="1" t="s">
        <v>7698</v>
      </c>
      <c r="D3617" s="93">
        <v>102.8</v>
      </c>
      <c r="E3617" s="29">
        <v>6952</v>
      </c>
      <c r="F3617" s="26">
        <v>6</v>
      </c>
      <c r="G3617" s="94">
        <v>2.1539999999999999</v>
      </c>
      <c r="H3617" s="95">
        <f t="shared" si="56"/>
        <v>6254.9744958835608</v>
      </c>
    </row>
    <row r="3618" spans="1:8" x14ac:dyDescent="0.25">
      <c r="A3618" s="1" t="s">
        <v>396</v>
      </c>
      <c r="B3618" s="1" t="s">
        <v>7699</v>
      </c>
      <c r="C3618" s="1" t="s">
        <v>7700</v>
      </c>
      <c r="D3618" s="93">
        <v>100.3</v>
      </c>
      <c r="E3618" s="29">
        <v>6706</v>
      </c>
      <c r="F3618" s="26">
        <v>6</v>
      </c>
      <c r="G3618" s="94">
        <v>2.1539999999999999</v>
      </c>
      <c r="H3618" s="95">
        <f t="shared" si="56"/>
        <v>6033.6390922605233</v>
      </c>
    </row>
    <row r="3619" spans="1:8" x14ac:dyDescent="0.25">
      <c r="A3619" s="1" t="s">
        <v>396</v>
      </c>
      <c r="B3619" s="1" t="s">
        <v>7701</v>
      </c>
      <c r="C3619" s="1" t="s">
        <v>7702</v>
      </c>
      <c r="D3619" s="93">
        <v>97.9</v>
      </c>
      <c r="E3619" s="29">
        <v>6280</v>
      </c>
      <c r="F3619" s="26">
        <v>6</v>
      </c>
      <c r="G3619" s="94">
        <v>2.1539999999999999</v>
      </c>
      <c r="H3619" s="95">
        <f t="shared" si="56"/>
        <v>5650.3509542791653</v>
      </c>
    </row>
    <row r="3620" spans="1:8" x14ac:dyDescent="0.25">
      <c r="A3620" s="1" t="s">
        <v>396</v>
      </c>
      <c r="B3620" s="1" t="s">
        <v>7703</v>
      </c>
      <c r="C3620" s="1" t="s">
        <v>7704</v>
      </c>
      <c r="D3620" s="93">
        <v>132.19999999999999</v>
      </c>
      <c r="E3620" s="29">
        <v>9592</v>
      </c>
      <c r="F3620" s="26">
        <v>8</v>
      </c>
      <c r="G3620" s="94">
        <v>2.9289999999999998</v>
      </c>
      <c r="H3620" s="95">
        <f t="shared" si="56"/>
        <v>11735.419605151917</v>
      </c>
    </row>
    <row r="3621" spans="1:8" x14ac:dyDescent="0.25">
      <c r="A3621" s="1" t="s">
        <v>396</v>
      </c>
      <c r="B3621" s="1" t="s">
        <v>7705</v>
      </c>
      <c r="C3621" s="1" t="s">
        <v>7706</v>
      </c>
      <c r="D3621" s="93">
        <v>115.2</v>
      </c>
      <c r="E3621" s="29">
        <v>5750</v>
      </c>
      <c r="F3621" s="26">
        <v>7</v>
      </c>
      <c r="G3621" s="94">
        <v>2.512</v>
      </c>
      <c r="H3621" s="95">
        <f t="shared" si="56"/>
        <v>6033.3366735571408</v>
      </c>
    </row>
    <row r="3622" spans="1:8" x14ac:dyDescent="0.25">
      <c r="A3622" s="1" t="s">
        <v>396</v>
      </c>
      <c r="B3622" s="1" t="s">
        <v>7707</v>
      </c>
      <c r="C3622" s="1" t="s">
        <v>7708</v>
      </c>
      <c r="D3622" s="93">
        <v>100.9</v>
      </c>
      <c r="E3622" s="29">
        <v>10334</v>
      </c>
      <c r="F3622" s="26">
        <v>6</v>
      </c>
      <c r="G3622" s="94">
        <v>2.1539999999999999</v>
      </c>
      <c r="H3622" s="95">
        <f t="shared" si="56"/>
        <v>9297.8864269937731</v>
      </c>
    </row>
    <row r="3623" spans="1:8" x14ac:dyDescent="0.25">
      <c r="A3623" s="1" t="s">
        <v>396</v>
      </c>
      <c r="B3623" s="1" t="s">
        <v>7709</v>
      </c>
      <c r="C3623" s="1" t="s">
        <v>7710</v>
      </c>
      <c r="D3623" s="93">
        <v>85.2</v>
      </c>
      <c r="E3623" s="29">
        <v>8842</v>
      </c>
      <c r="F3623" s="26">
        <v>5</v>
      </c>
      <c r="G3623" s="94">
        <v>1.8480000000000001</v>
      </c>
      <c r="H3623" s="95">
        <f t="shared" si="56"/>
        <v>6825.3127789608461</v>
      </c>
    </row>
    <row r="3624" spans="1:8" x14ac:dyDescent="0.25">
      <c r="A3624" s="1" t="s">
        <v>396</v>
      </c>
      <c r="B3624" s="1" t="s">
        <v>7711</v>
      </c>
      <c r="C3624" s="1" t="s">
        <v>7712</v>
      </c>
      <c r="D3624" s="93">
        <v>111.9</v>
      </c>
      <c r="E3624" s="29">
        <v>7782</v>
      </c>
      <c r="F3624" s="26">
        <v>7</v>
      </c>
      <c r="G3624" s="94">
        <v>2.512</v>
      </c>
      <c r="H3624" s="95">
        <f t="shared" si="56"/>
        <v>8165.4653901950742</v>
      </c>
    </row>
    <row r="3625" spans="1:8" x14ac:dyDescent="0.25">
      <c r="A3625" s="1" t="s">
        <v>396</v>
      </c>
      <c r="B3625" s="1" t="s">
        <v>7713</v>
      </c>
      <c r="C3625" s="1" t="s">
        <v>7714</v>
      </c>
      <c r="D3625" s="93">
        <v>81.5</v>
      </c>
      <c r="E3625" s="29">
        <v>5979</v>
      </c>
      <c r="F3625" s="26">
        <v>4</v>
      </c>
      <c r="G3625" s="94">
        <v>1.585</v>
      </c>
      <c r="H3625" s="95">
        <f t="shared" si="56"/>
        <v>3958.4749483764231</v>
      </c>
    </row>
    <row r="3626" spans="1:8" x14ac:dyDescent="0.25">
      <c r="A3626" s="1" t="s">
        <v>396</v>
      </c>
      <c r="B3626" s="1" t="s">
        <v>7715</v>
      </c>
      <c r="C3626" s="1" t="s">
        <v>7716</v>
      </c>
      <c r="D3626" s="93">
        <v>90.5</v>
      </c>
      <c r="E3626" s="29">
        <v>6692</v>
      </c>
      <c r="F3626" s="26">
        <v>5</v>
      </c>
      <c r="G3626" s="94">
        <v>1.8480000000000001</v>
      </c>
      <c r="H3626" s="95">
        <f t="shared" si="56"/>
        <v>5165.6857178020791</v>
      </c>
    </row>
    <row r="3627" spans="1:8" x14ac:dyDescent="0.25">
      <c r="A3627" s="1" t="s">
        <v>396</v>
      </c>
      <c r="B3627" s="1" t="s">
        <v>7717</v>
      </c>
      <c r="C3627" s="1" t="s">
        <v>7718</v>
      </c>
      <c r="D3627" s="93">
        <v>63.9</v>
      </c>
      <c r="E3627" s="29">
        <v>6672</v>
      </c>
      <c r="F3627" s="26">
        <v>3</v>
      </c>
      <c r="G3627" s="94">
        <v>1.359</v>
      </c>
      <c r="H3627" s="95">
        <f t="shared" si="56"/>
        <v>3787.4383748710629</v>
      </c>
    </row>
    <row r="3628" spans="1:8" x14ac:dyDescent="0.25">
      <c r="A3628" s="1" t="s">
        <v>396</v>
      </c>
      <c r="B3628" s="1" t="s">
        <v>7719</v>
      </c>
      <c r="C3628" s="1" t="s">
        <v>7720</v>
      </c>
      <c r="D3628" s="93">
        <v>62.8</v>
      </c>
      <c r="E3628" s="29">
        <v>5582</v>
      </c>
      <c r="F3628" s="26">
        <v>3</v>
      </c>
      <c r="G3628" s="94">
        <v>1.359</v>
      </c>
      <c r="H3628" s="95">
        <f t="shared" si="56"/>
        <v>3168.6872015183267</v>
      </c>
    </row>
    <row r="3629" spans="1:8" x14ac:dyDescent="0.25">
      <c r="A3629" s="1" t="s">
        <v>396</v>
      </c>
      <c r="B3629" s="1" t="s">
        <v>7721</v>
      </c>
      <c r="C3629" s="1" t="s">
        <v>7722</v>
      </c>
      <c r="D3629" s="93">
        <v>66.099999999999994</v>
      </c>
      <c r="E3629" s="29">
        <v>8782</v>
      </c>
      <c r="F3629" s="26">
        <v>3</v>
      </c>
      <c r="G3629" s="94">
        <v>1.359</v>
      </c>
      <c r="H3629" s="95">
        <f t="shared" si="56"/>
        <v>4985.2044076914981</v>
      </c>
    </row>
    <row r="3630" spans="1:8" x14ac:dyDescent="0.25">
      <c r="A3630" s="1" t="s">
        <v>396</v>
      </c>
      <c r="B3630" s="1" t="s">
        <v>7723</v>
      </c>
      <c r="C3630" s="1" t="s">
        <v>7724</v>
      </c>
      <c r="D3630" s="93">
        <v>73.400000000000006</v>
      </c>
      <c r="E3630" s="29">
        <v>5546</v>
      </c>
      <c r="F3630" s="26">
        <v>4</v>
      </c>
      <c r="G3630" s="94">
        <v>1.585</v>
      </c>
      <c r="H3630" s="95">
        <f t="shared" si="56"/>
        <v>3671.8016497233057</v>
      </c>
    </row>
    <row r="3631" spans="1:8" x14ac:dyDescent="0.25">
      <c r="A3631" s="1" t="s">
        <v>246</v>
      </c>
      <c r="B3631" s="1" t="s">
        <v>7725</v>
      </c>
      <c r="C3631" s="1" t="s">
        <v>7726</v>
      </c>
      <c r="D3631" s="93">
        <v>135.6</v>
      </c>
      <c r="E3631" s="29">
        <v>9215</v>
      </c>
      <c r="F3631" s="26">
        <v>9</v>
      </c>
      <c r="G3631" s="94">
        <v>3.415</v>
      </c>
      <c r="H3631" s="95">
        <f t="shared" si="56"/>
        <v>13144.864946062116</v>
      </c>
    </row>
    <row r="3632" spans="1:8" x14ac:dyDescent="0.25">
      <c r="A3632" s="1" t="s">
        <v>246</v>
      </c>
      <c r="B3632" s="1" t="s">
        <v>7727</v>
      </c>
      <c r="C3632" s="1" t="s">
        <v>7728</v>
      </c>
      <c r="D3632" s="93">
        <v>101.7</v>
      </c>
      <c r="E3632" s="29">
        <v>9298</v>
      </c>
      <c r="F3632" s="26">
        <v>6</v>
      </c>
      <c r="G3632" s="94">
        <v>2.1539999999999999</v>
      </c>
      <c r="H3632" s="95">
        <f t="shared" si="56"/>
        <v>8365.7584670203305</v>
      </c>
    </row>
    <row r="3633" spans="1:8" x14ac:dyDescent="0.25">
      <c r="A3633" s="1" t="s">
        <v>246</v>
      </c>
      <c r="B3633" s="1" t="s">
        <v>7729</v>
      </c>
      <c r="C3633" s="1" t="s">
        <v>7730</v>
      </c>
      <c r="D3633" s="93">
        <v>110</v>
      </c>
      <c r="E3633" s="29">
        <v>9524</v>
      </c>
      <c r="F3633" s="26">
        <v>7</v>
      </c>
      <c r="G3633" s="94">
        <v>2.512</v>
      </c>
      <c r="H3633" s="95">
        <f t="shared" si="56"/>
        <v>9993.3040832970783</v>
      </c>
    </row>
    <row r="3634" spans="1:8" x14ac:dyDescent="0.25">
      <c r="A3634" s="1" t="s">
        <v>246</v>
      </c>
      <c r="B3634" s="1" t="s">
        <v>7731</v>
      </c>
      <c r="C3634" s="1" t="s">
        <v>7732</v>
      </c>
      <c r="D3634" s="93">
        <v>61.4</v>
      </c>
      <c r="E3634" s="29">
        <v>8651</v>
      </c>
      <c r="F3634" s="26">
        <v>3</v>
      </c>
      <c r="G3634" s="94">
        <v>1.359</v>
      </c>
      <c r="H3634" s="95">
        <f t="shared" si="56"/>
        <v>4910.8407345637843</v>
      </c>
    </row>
    <row r="3635" spans="1:8" x14ac:dyDescent="0.25">
      <c r="A3635" s="1" t="s">
        <v>246</v>
      </c>
      <c r="B3635" s="1" t="s">
        <v>7733</v>
      </c>
      <c r="C3635" s="1" t="s">
        <v>7734</v>
      </c>
      <c r="D3635" s="93">
        <v>47.1</v>
      </c>
      <c r="E3635" s="29">
        <v>9731</v>
      </c>
      <c r="F3635" s="26">
        <v>1</v>
      </c>
      <c r="G3635" s="94">
        <v>1</v>
      </c>
      <c r="H3635" s="95">
        <f t="shared" si="56"/>
        <v>4064.6911638316628</v>
      </c>
    </row>
    <row r="3636" spans="1:8" x14ac:dyDescent="0.25">
      <c r="A3636" s="1" t="s">
        <v>246</v>
      </c>
      <c r="B3636" s="1" t="s">
        <v>7735</v>
      </c>
      <c r="C3636" s="1" t="s">
        <v>7736</v>
      </c>
      <c r="D3636" s="93">
        <v>109.3</v>
      </c>
      <c r="E3636" s="29">
        <v>9936</v>
      </c>
      <c r="F3636" s="26">
        <v>7</v>
      </c>
      <c r="G3636" s="94">
        <v>2.512</v>
      </c>
      <c r="H3636" s="95">
        <f t="shared" si="56"/>
        <v>10425.605771906738</v>
      </c>
    </row>
    <row r="3637" spans="1:8" x14ac:dyDescent="0.25">
      <c r="A3637" s="1" t="s">
        <v>246</v>
      </c>
      <c r="B3637" s="1" t="s">
        <v>7737</v>
      </c>
      <c r="C3637" s="1" t="s">
        <v>7738</v>
      </c>
      <c r="D3637" s="93">
        <v>66.400000000000006</v>
      </c>
      <c r="E3637" s="29">
        <v>14966</v>
      </c>
      <c r="F3637" s="26">
        <v>3</v>
      </c>
      <c r="G3637" s="94">
        <v>1.359</v>
      </c>
      <c r="H3637" s="95">
        <f t="shared" si="56"/>
        <v>8495.6239086211517</v>
      </c>
    </row>
    <row r="3638" spans="1:8" x14ac:dyDescent="0.25">
      <c r="A3638" s="1" t="s">
        <v>246</v>
      </c>
      <c r="B3638" s="1" t="s">
        <v>7739</v>
      </c>
      <c r="C3638" s="1" t="s">
        <v>7740</v>
      </c>
      <c r="D3638" s="93">
        <v>81.7</v>
      </c>
      <c r="E3638" s="29">
        <v>8589</v>
      </c>
      <c r="F3638" s="26">
        <v>4</v>
      </c>
      <c r="G3638" s="94">
        <v>1.585</v>
      </c>
      <c r="H3638" s="95">
        <f t="shared" si="56"/>
        <v>5686.4594968397896</v>
      </c>
    </row>
    <row r="3639" spans="1:8" x14ac:dyDescent="0.25">
      <c r="A3639" s="1" t="s">
        <v>246</v>
      </c>
      <c r="B3639" s="1" t="s">
        <v>7741</v>
      </c>
      <c r="C3639" s="1" t="s">
        <v>7742</v>
      </c>
      <c r="D3639" s="93">
        <v>98.6</v>
      </c>
      <c r="E3639" s="29">
        <v>9381</v>
      </c>
      <c r="F3639" s="26">
        <v>6</v>
      </c>
      <c r="G3639" s="94">
        <v>2.1539999999999999</v>
      </c>
      <c r="H3639" s="95">
        <f t="shared" si="56"/>
        <v>8440.4366723077783</v>
      </c>
    </row>
    <row r="3640" spans="1:8" x14ac:dyDescent="0.25">
      <c r="A3640" s="1" t="s">
        <v>246</v>
      </c>
      <c r="B3640" s="1" t="s">
        <v>7743</v>
      </c>
      <c r="C3640" s="1" t="s">
        <v>7744</v>
      </c>
      <c r="D3640" s="93">
        <v>100.9</v>
      </c>
      <c r="E3640" s="29">
        <v>9542</v>
      </c>
      <c r="F3640" s="26">
        <v>6</v>
      </c>
      <c r="G3640" s="94">
        <v>2.1539999999999999</v>
      </c>
      <c r="H3640" s="95">
        <f t="shared" si="56"/>
        <v>8585.2943958171654</v>
      </c>
    </row>
    <row r="3641" spans="1:8" x14ac:dyDescent="0.25">
      <c r="A3641" s="1" t="s">
        <v>246</v>
      </c>
      <c r="B3641" s="1" t="s">
        <v>7745</v>
      </c>
      <c r="C3641" s="1" t="s">
        <v>7746</v>
      </c>
      <c r="D3641" s="93">
        <v>99.3</v>
      </c>
      <c r="E3641" s="29">
        <v>8860</v>
      </c>
      <c r="F3641" s="26">
        <v>6</v>
      </c>
      <c r="G3641" s="94">
        <v>2.1539999999999999</v>
      </c>
      <c r="H3641" s="95">
        <f t="shared" si="56"/>
        <v>7971.6734800817521</v>
      </c>
    </row>
    <row r="3642" spans="1:8" x14ac:dyDescent="0.25">
      <c r="A3642" s="1" t="s">
        <v>246</v>
      </c>
      <c r="B3642" s="1" t="s">
        <v>7747</v>
      </c>
      <c r="C3642" s="1" t="s">
        <v>7748</v>
      </c>
      <c r="D3642" s="93">
        <v>77.3</v>
      </c>
      <c r="E3642" s="29">
        <v>8295</v>
      </c>
      <c r="F3642" s="26">
        <v>4</v>
      </c>
      <c r="G3642" s="94">
        <v>1.585</v>
      </c>
      <c r="H3642" s="95">
        <f t="shared" si="56"/>
        <v>5491.8129614956397</v>
      </c>
    </row>
    <row r="3643" spans="1:8" x14ac:dyDescent="0.25">
      <c r="A3643" s="1" t="s">
        <v>246</v>
      </c>
      <c r="B3643" s="1" t="s">
        <v>7749</v>
      </c>
      <c r="C3643" s="1" t="s">
        <v>7750</v>
      </c>
      <c r="D3643" s="93">
        <v>71.900000000000006</v>
      </c>
      <c r="E3643" s="29">
        <v>9167</v>
      </c>
      <c r="F3643" s="26">
        <v>3</v>
      </c>
      <c r="G3643" s="94">
        <v>1.359</v>
      </c>
      <c r="H3643" s="95">
        <f t="shared" si="56"/>
        <v>5203.7541340592079</v>
      </c>
    </row>
    <row r="3644" spans="1:8" x14ac:dyDescent="0.25">
      <c r="A3644" s="1" t="s">
        <v>246</v>
      </c>
      <c r="B3644" s="1" t="s">
        <v>7751</v>
      </c>
      <c r="C3644" s="1" t="s">
        <v>7752</v>
      </c>
      <c r="D3644" s="93">
        <v>97.5</v>
      </c>
      <c r="E3644" s="29">
        <v>8953</v>
      </c>
      <c r="F3644" s="26">
        <v>6</v>
      </c>
      <c r="G3644" s="94">
        <v>2.1539999999999999</v>
      </c>
      <c r="H3644" s="95">
        <f t="shared" si="56"/>
        <v>8055.3490595002177</v>
      </c>
    </row>
    <row r="3645" spans="1:8" x14ac:dyDescent="0.25">
      <c r="A3645" s="1" t="s">
        <v>246</v>
      </c>
      <c r="B3645" s="1" t="s">
        <v>7753</v>
      </c>
      <c r="C3645" s="1" t="s">
        <v>7754</v>
      </c>
      <c r="D3645" s="93">
        <v>80.3</v>
      </c>
      <c r="E3645" s="29">
        <v>8438</v>
      </c>
      <c r="F3645" s="26">
        <v>4</v>
      </c>
      <c r="G3645" s="94">
        <v>1.585</v>
      </c>
      <c r="H3645" s="95">
        <f t="shared" si="56"/>
        <v>5586.4879769861609</v>
      </c>
    </row>
    <row r="3646" spans="1:8" x14ac:dyDescent="0.25">
      <c r="A3646" s="1" t="s">
        <v>246</v>
      </c>
      <c r="B3646" s="1" t="s">
        <v>7755</v>
      </c>
      <c r="C3646" s="1" t="s">
        <v>7756</v>
      </c>
      <c r="D3646" s="93">
        <v>65.400000000000006</v>
      </c>
      <c r="E3646" s="29">
        <v>12187</v>
      </c>
      <c r="F3646" s="26">
        <v>3</v>
      </c>
      <c r="G3646" s="94">
        <v>1.359</v>
      </c>
      <c r="H3646" s="95">
        <f t="shared" si="56"/>
        <v>6918.0922473851388</v>
      </c>
    </row>
    <row r="3647" spans="1:8" x14ac:dyDescent="0.25">
      <c r="A3647" s="1" t="s">
        <v>246</v>
      </c>
      <c r="B3647" s="1" t="s">
        <v>7757</v>
      </c>
      <c r="C3647" s="1" t="s">
        <v>7758</v>
      </c>
      <c r="D3647" s="93">
        <v>82.2</v>
      </c>
      <c r="E3647" s="29">
        <v>8618</v>
      </c>
      <c r="F3647" s="26">
        <v>4</v>
      </c>
      <c r="G3647" s="94">
        <v>1.585</v>
      </c>
      <c r="H3647" s="95">
        <f t="shared" si="56"/>
        <v>5705.6593251560489</v>
      </c>
    </row>
    <row r="3648" spans="1:8" x14ac:dyDescent="0.25">
      <c r="A3648" s="1" t="s">
        <v>246</v>
      </c>
      <c r="B3648" s="1" t="s">
        <v>7759</v>
      </c>
      <c r="C3648" s="1" t="s">
        <v>7760</v>
      </c>
      <c r="D3648" s="93">
        <v>68.599999999999994</v>
      </c>
      <c r="E3648" s="29">
        <v>9963</v>
      </c>
      <c r="F3648" s="26">
        <v>3</v>
      </c>
      <c r="G3648" s="94">
        <v>1.359</v>
      </c>
      <c r="H3648" s="95">
        <f t="shared" si="56"/>
        <v>5655.6127890947846</v>
      </c>
    </row>
    <row r="3649" spans="1:8" x14ac:dyDescent="0.25">
      <c r="A3649" s="1" t="s">
        <v>246</v>
      </c>
      <c r="B3649" s="1" t="s">
        <v>7761</v>
      </c>
      <c r="C3649" s="1" t="s">
        <v>7762</v>
      </c>
      <c r="D3649" s="93">
        <v>89.5</v>
      </c>
      <c r="E3649" s="29">
        <v>11907</v>
      </c>
      <c r="F3649" s="26">
        <v>5</v>
      </c>
      <c r="G3649" s="94">
        <v>1.8480000000000001</v>
      </c>
      <c r="H3649" s="95">
        <f t="shared" si="56"/>
        <v>9191.2462405662518</v>
      </c>
    </row>
    <row r="3650" spans="1:8" x14ac:dyDescent="0.25">
      <c r="A3650" s="1" t="s">
        <v>246</v>
      </c>
      <c r="B3650" s="1" t="s">
        <v>7763</v>
      </c>
      <c r="C3650" s="1" t="s">
        <v>7764</v>
      </c>
      <c r="D3650" s="93">
        <v>71.599999999999994</v>
      </c>
      <c r="E3650" s="29">
        <v>6234</v>
      </c>
      <c r="F3650" s="26">
        <v>3</v>
      </c>
      <c r="G3650" s="94">
        <v>1.359</v>
      </c>
      <c r="H3650" s="95">
        <f t="shared" si="56"/>
        <v>3538.8025822761101</v>
      </c>
    </row>
    <row r="3651" spans="1:8" x14ac:dyDescent="0.25">
      <c r="A3651" s="1" t="s">
        <v>246</v>
      </c>
      <c r="B3651" s="1" t="s">
        <v>7765</v>
      </c>
      <c r="C3651" s="1" t="s">
        <v>7766</v>
      </c>
      <c r="D3651" s="93">
        <v>65.3</v>
      </c>
      <c r="E3651" s="29">
        <v>6356</v>
      </c>
      <c r="F3651" s="26">
        <v>3</v>
      </c>
      <c r="G3651" s="94">
        <v>1.359</v>
      </c>
      <c r="H3651" s="95">
        <f t="shared" si="56"/>
        <v>3608.0573007614626</v>
      </c>
    </row>
    <row r="3652" spans="1:8" x14ac:dyDescent="0.25">
      <c r="A3652" s="1" t="s">
        <v>246</v>
      </c>
      <c r="B3652" s="1" t="s">
        <v>7767</v>
      </c>
      <c r="C3652" s="1" t="s">
        <v>7768</v>
      </c>
      <c r="D3652" s="93">
        <v>86</v>
      </c>
      <c r="E3652" s="29">
        <v>6160</v>
      </c>
      <c r="F3652" s="26">
        <v>5</v>
      </c>
      <c r="G3652" s="94">
        <v>1.8480000000000001</v>
      </c>
      <c r="H3652" s="95">
        <f t="shared" si="56"/>
        <v>4755.0245101106993</v>
      </c>
    </row>
    <row r="3653" spans="1:8" x14ac:dyDescent="0.25">
      <c r="A3653" s="1" t="s">
        <v>246</v>
      </c>
      <c r="B3653" s="1" t="s">
        <v>7769</v>
      </c>
      <c r="C3653" s="1" t="s">
        <v>7770</v>
      </c>
      <c r="D3653" s="93">
        <v>100</v>
      </c>
      <c r="E3653" s="29">
        <v>6359</v>
      </c>
      <c r="F3653" s="26">
        <v>6</v>
      </c>
      <c r="G3653" s="94">
        <v>2.1539999999999999</v>
      </c>
      <c r="H3653" s="95">
        <f t="shared" si="56"/>
        <v>5721.430209914206</v>
      </c>
    </row>
    <row r="3654" spans="1:8" x14ac:dyDescent="0.25">
      <c r="A3654" s="1" t="s">
        <v>246</v>
      </c>
      <c r="B3654" s="1" t="s">
        <v>7771</v>
      </c>
      <c r="C3654" s="1" t="s">
        <v>7772</v>
      </c>
      <c r="D3654" s="93">
        <v>119</v>
      </c>
      <c r="E3654" s="29">
        <v>10265</v>
      </c>
      <c r="F3654" s="26">
        <v>7</v>
      </c>
      <c r="G3654" s="94">
        <v>2.512</v>
      </c>
      <c r="H3654" s="95">
        <f t="shared" ref="H3654:H3717" si="57">E3654*G3654*$E$6797/SUMPRODUCT($E$5:$E$6795,$G$5:$G$6795)</f>
        <v>10770.817557228529</v>
      </c>
    </row>
    <row r="3655" spans="1:8" x14ac:dyDescent="0.25">
      <c r="A3655" s="1" t="s">
        <v>246</v>
      </c>
      <c r="B3655" s="1" t="s">
        <v>7773</v>
      </c>
      <c r="C3655" s="1" t="s">
        <v>7774</v>
      </c>
      <c r="D3655" s="93">
        <v>118.5</v>
      </c>
      <c r="E3655" s="29">
        <v>12847</v>
      </c>
      <c r="F3655" s="26">
        <v>7</v>
      </c>
      <c r="G3655" s="94">
        <v>2.512</v>
      </c>
      <c r="H3655" s="95">
        <f t="shared" si="57"/>
        <v>13480.048042641494</v>
      </c>
    </row>
    <row r="3656" spans="1:8" x14ac:dyDescent="0.25">
      <c r="A3656" s="1" t="s">
        <v>246</v>
      </c>
      <c r="B3656" s="1" t="s">
        <v>7775</v>
      </c>
      <c r="C3656" s="1" t="s">
        <v>7776</v>
      </c>
      <c r="D3656" s="93">
        <v>105.9</v>
      </c>
      <c r="E3656" s="29">
        <v>9771</v>
      </c>
      <c r="F3656" s="26">
        <v>6</v>
      </c>
      <c r="G3656" s="94">
        <v>2.1539999999999999</v>
      </c>
      <c r="H3656" s="95">
        <f t="shared" si="57"/>
        <v>8791.3342634174714</v>
      </c>
    </row>
    <row r="3657" spans="1:8" x14ac:dyDescent="0.25">
      <c r="A3657" s="1" t="s">
        <v>246</v>
      </c>
      <c r="B3657" s="1" t="s">
        <v>7777</v>
      </c>
      <c r="C3657" s="1" t="s">
        <v>7778</v>
      </c>
      <c r="D3657" s="93">
        <v>94</v>
      </c>
      <c r="E3657" s="29">
        <v>7863</v>
      </c>
      <c r="F3657" s="26">
        <v>5</v>
      </c>
      <c r="G3657" s="94">
        <v>1.8480000000000001</v>
      </c>
      <c r="H3657" s="95">
        <f t="shared" si="57"/>
        <v>6069.6035264611101</v>
      </c>
    </row>
    <row r="3658" spans="1:8" x14ac:dyDescent="0.25">
      <c r="A3658" s="1" t="s">
        <v>246</v>
      </c>
      <c r="B3658" s="1" t="s">
        <v>7779</v>
      </c>
      <c r="C3658" s="1" t="s">
        <v>7780</v>
      </c>
      <c r="D3658" s="93">
        <v>103.8</v>
      </c>
      <c r="E3658" s="29">
        <v>11255</v>
      </c>
      <c r="F3658" s="26">
        <v>6</v>
      </c>
      <c r="G3658" s="94">
        <v>2.1539999999999999</v>
      </c>
      <c r="H3658" s="95">
        <f t="shared" si="57"/>
        <v>10126.544584460511</v>
      </c>
    </row>
    <row r="3659" spans="1:8" x14ac:dyDescent="0.25">
      <c r="A3659" s="1" t="s">
        <v>246</v>
      </c>
      <c r="B3659" s="1" t="s">
        <v>7781</v>
      </c>
      <c r="C3659" s="1" t="s">
        <v>7782</v>
      </c>
      <c r="D3659" s="93">
        <v>115.1</v>
      </c>
      <c r="E3659" s="29">
        <v>7569</v>
      </c>
      <c r="F3659" s="26">
        <v>7</v>
      </c>
      <c r="G3659" s="94">
        <v>2.512</v>
      </c>
      <c r="H3659" s="95">
        <f t="shared" si="57"/>
        <v>7941.9696142876519</v>
      </c>
    </row>
    <row r="3660" spans="1:8" x14ac:dyDescent="0.25">
      <c r="A3660" s="1" t="s">
        <v>246</v>
      </c>
      <c r="B3660" s="1" t="s">
        <v>7783</v>
      </c>
      <c r="C3660" s="1" t="s">
        <v>7784</v>
      </c>
      <c r="D3660" s="93">
        <v>98.7</v>
      </c>
      <c r="E3660" s="29">
        <v>6005</v>
      </c>
      <c r="F3660" s="26">
        <v>6</v>
      </c>
      <c r="G3660" s="94">
        <v>2.1539999999999999</v>
      </c>
      <c r="H3660" s="95">
        <f t="shared" si="57"/>
        <v>5402.9231656761767</v>
      </c>
    </row>
    <row r="3661" spans="1:8" x14ac:dyDescent="0.25">
      <c r="A3661" s="1" t="s">
        <v>246</v>
      </c>
      <c r="B3661" s="1" t="s">
        <v>7785</v>
      </c>
      <c r="C3661" s="1" t="s">
        <v>7786</v>
      </c>
      <c r="D3661" s="93">
        <v>86.2</v>
      </c>
      <c r="E3661" s="29">
        <v>6968</v>
      </c>
      <c r="F3661" s="26">
        <v>5</v>
      </c>
      <c r="G3661" s="94">
        <v>1.8480000000000001</v>
      </c>
      <c r="H3661" s="95">
        <f t="shared" si="57"/>
        <v>5378.7355172810649</v>
      </c>
    </row>
    <row r="3662" spans="1:8" x14ac:dyDescent="0.25">
      <c r="A3662" s="1" t="s">
        <v>246</v>
      </c>
      <c r="B3662" s="1" t="s">
        <v>7787</v>
      </c>
      <c r="C3662" s="1" t="s">
        <v>7788</v>
      </c>
      <c r="D3662" s="93">
        <v>82.3</v>
      </c>
      <c r="E3662" s="29">
        <v>6483</v>
      </c>
      <c r="F3662" s="26">
        <v>4</v>
      </c>
      <c r="G3662" s="94">
        <v>1.585</v>
      </c>
      <c r="H3662" s="95">
        <f t="shared" si="57"/>
        <v>4292.1547232521079</v>
      </c>
    </row>
    <row r="3663" spans="1:8" x14ac:dyDescent="0.25">
      <c r="A3663" s="1" t="s">
        <v>246</v>
      </c>
      <c r="B3663" s="1" t="s">
        <v>7789</v>
      </c>
      <c r="C3663" s="1" t="s">
        <v>7790</v>
      </c>
      <c r="D3663" s="93">
        <v>97.2</v>
      </c>
      <c r="E3663" s="29">
        <v>10611</v>
      </c>
      <c r="F3663" s="26">
        <v>6</v>
      </c>
      <c r="G3663" s="94">
        <v>2.1539999999999999</v>
      </c>
      <c r="H3663" s="95">
        <f t="shared" si="57"/>
        <v>9547.1136904229643</v>
      </c>
    </row>
    <row r="3664" spans="1:8" x14ac:dyDescent="0.25">
      <c r="A3664" s="1" t="s">
        <v>246</v>
      </c>
      <c r="B3664" s="1" t="s">
        <v>7791</v>
      </c>
      <c r="C3664" s="1" t="s">
        <v>7792</v>
      </c>
      <c r="D3664" s="93">
        <v>79.599999999999994</v>
      </c>
      <c r="E3664" s="29">
        <v>11207</v>
      </c>
      <c r="F3664" s="26">
        <v>4</v>
      </c>
      <c r="G3664" s="94">
        <v>1.585</v>
      </c>
      <c r="H3664" s="95">
        <f t="shared" si="57"/>
        <v>7419.7405496662614</v>
      </c>
    </row>
    <row r="3665" spans="1:8" x14ac:dyDescent="0.25">
      <c r="A3665" s="1" t="s">
        <v>246</v>
      </c>
      <c r="B3665" s="1" t="s">
        <v>7793</v>
      </c>
      <c r="C3665" s="1" t="s">
        <v>7794</v>
      </c>
      <c r="D3665" s="93">
        <v>69.3</v>
      </c>
      <c r="E3665" s="29">
        <v>5697</v>
      </c>
      <c r="F3665" s="26">
        <v>3</v>
      </c>
      <c r="G3665" s="94">
        <v>1.359</v>
      </c>
      <c r="H3665" s="95">
        <f t="shared" si="57"/>
        <v>3233.968288615175</v>
      </c>
    </row>
    <row r="3666" spans="1:8" x14ac:dyDescent="0.25">
      <c r="A3666" s="1" t="s">
        <v>246</v>
      </c>
      <c r="B3666" s="1" t="s">
        <v>7795</v>
      </c>
      <c r="C3666" s="1" t="s">
        <v>7796</v>
      </c>
      <c r="D3666" s="93">
        <v>103.5</v>
      </c>
      <c r="E3666" s="29">
        <v>8422</v>
      </c>
      <c r="F3666" s="26">
        <v>6</v>
      </c>
      <c r="G3666" s="94">
        <v>2.1539999999999999</v>
      </c>
      <c r="H3666" s="95">
        <f t="shared" si="57"/>
        <v>7577.5884931431729</v>
      </c>
    </row>
    <row r="3667" spans="1:8" x14ac:dyDescent="0.25">
      <c r="A3667" s="1" t="s">
        <v>246</v>
      </c>
      <c r="B3667" s="1" t="s">
        <v>7797</v>
      </c>
      <c r="C3667" s="1" t="s">
        <v>7798</v>
      </c>
      <c r="D3667" s="93">
        <v>87.8</v>
      </c>
      <c r="E3667" s="29">
        <v>6461</v>
      </c>
      <c r="F3667" s="26">
        <v>5</v>
      </c>
      <c r="G3667" s="94">
        <v>1.8480000000000001</v>
      </c>
      <c r="H3667" s="95">
        <f t="shared" si="57"/>
        <v>4987.3722986729272</v>
      </c>
    </row>
    <row r="3668" spans="1:8" x14ac:dyDescent="0.25">
      <c r="A3668" s="1" t="s">
        <v>246</v>
      </c>
      <c r="B3668" s="1" t="s">
        <v>7799</v>
      </c>
      <c r="C3668" s="1" t="s">
        <v>7800</v>
      </c>
      <c r="D3668" s="93">
        <v>73.599999999999994</v>
      </c>
      <c r="E3668" s="29">
        <v>6328</v>
      </c>
      <c r="F3668" s="26">
        <v>4</v>
      </c>
      <c r="G3668" s="94">
        <v>1.585</v>
      </c>
      <c r="H3668" s="95">
        <f t="shared" si="57"/>
        <v>4189.5349512169269</v>
      </c>
    </row>
    <row r="3669" spans="1:8" x14ac:dyDescent="0.25">
      <c r="A3669" s="1" t="s">
        <v>246</v>
      </c>
      <c r="B3669" s="1" t="s">
        <v>7801</v>
      </c>
      <c r="C3669" s="1" t="s">
        <v>7802</v>
      </c>
      <c r="D3669" s="93">
        <v>73.099999999999994</v>
      </c>
      <c r="E3669" s="29">
        <v>9450</v>
      </c>
      <c r="F3669" s="26">
        <v>4</v>
      </c>
      <c r="G3669" s="94">
        <v>1.585</v>
      </c>
      <c r="H3669" s="95">
        <f t="shared" si="57"/>
        <v>6256.495778919083</v>
      </c>
    </row>
    <row r="3670" spans="1:8" x14ac:dyDescent="0.25">
      <c r="A3670" s="1" t="s">
        <v>246</v>
      </c>
      <c r="B3670" s="1" t="s">
        <v>7803</v>
      </c>
      <c r="C3670" s="1" t="s">
        <v>7804</v>
      </c>
      <c r="D3670" s="93">
        <v>75.7</v>
      </c>
      <c r="E3670" s="29">
        <v>6101</v>
      </c>
      <c r="F3670" s="26">
        <v>4</v>
      </c>
      <c r="G3670" s="94">
        <v>1.585</v>
      </c>
      <c r="H3670" s="95">
        <f t="shared" si="57"/>
        <v>4039.2466399137911</v>
      </c>
    </row>
    <row r="3671" spans="1:8" x14ac:dyDescent="0.25">
      <c r="A3671" s="1" t="s">
        <v>246</v>
      </c>
      <c r="B3671" s="1" t="s">
        <v>7805</v>
      </c>
      <c r="C3671" s="1" t="s">
        <v>7806</v>
      </c>
      <c r="D3671" s="93">
        <v>157.69999999999999</v>
      </c>
      <c r="E3671" s="29">
        <v>8388</v>
      </c>
      <c r="F3671" s="26">
        <v>11</v>
      </c>
      <c r="G3671" s="94">
        <v>4.6420000000000003</v>
      </c>
      <c r="H3671" s="95">
        <f t="shared" si="57"/>
        <v>16264.234925132587</v>
      </c>
    </row>
    <row r="3672" spans="1:8" x14ac:dyDescent="0.25">
      <c r="A3672" s="1" t="s">
        <v>246</v>
      </c>
      <c r="B3672" s="1" t="s">
        <v>7807</v>
      </c>
      <c r="C3672" s="1" t="s">
        <v>7808</v>
      </c>
      <c r="D3672" s="93">
        <v>97.7</v>
      </c>
      <c r="E3672" s="29">
        <v>6032</v>
      </c>
      <c r="F3672" s="26">
        <v>6</v>
      </c>
      <c r="G3672" s="94">
        <v>2.1539999999999999</v>
      </c>
      <c r="H3672" s="95">
        <f t="shared" si="57"/>
        <v>5427.2160758299242</v>
      </c>
    </row>
    <row r="3673" spans="1:8" x14ac:dyDescent="0.25">
      <c r="A3673" s="1" t="s">
        <v>246</v>
      </c>
      <c r="B3673" s="1" t="s">
        <v>7809</v>
      </c>
      <c r="C3673" s="1" t="s">
        <v>7810</v>
      </c>
      <c r="D3673" s="93">
        <v>71.400000000000006</v>
      </c>
      <c r="E3673" s="29">
        <v>8548</v>
      </c>
      <c r="F3673" s="26">
        <v>3</v>
      </c>
      <c r="G3673" s="94">
        <v>1.359</v>
      </c>
      <c r="H3673" s="95">
        <f t="shared" si="57"/>
        <v>4852.3715869900852</v>
      </c>
    </row>
    <row r="3674" spans="1:8" x14ac:dyDescent="0.25">
      <c r="A3674" s="1" t="s">
        <v>246</v>
      </c>
      <c r="B3674" s="1" t="s">
        <v>7811</v>
      </c>
      <c r="C3674" s="1" t="s">
        <v>7812</v>
      </c>
      <c r="D3674" s="93">
        <v>74.599999999999994</v>
      </c>
      <c r="E3674" s="29">
        <v>9914</v>
      </c>
      <c r="F3674" s="26">
        <v>4</v>
      </c>
      <c r="G3674" s="94">
        <v>1.585</v>
      </c>
      <c r="H3674" s="95">
        <f t="shared" si="57"/>
        <v>6563.6930319792373</v>
      </c>
    </row>
    <row r="3675" spans="1:8" x14ac:dyDescent="0.25">
      <c r="A3675" s="1" t="s">
        <v>246</v>
      </c>
      <c r="B3675" s="1" t="s">
        <v>7813</v>
      </c>
      <c r="C3675" s="1" t="s">
        <v>7814</v>
      </c>
      <c r="D3675" s="93">
        <v>89.2</v>
      </c>
      <c r="E3675" s="29">
        <v>9658</v>
      </c>
      <c r="F3675" s="26">
        <v>5</v>
      </c>
      <c r="G3675" s="94">
        <v>1.8480000000000001</v>
      </c>
      <c r="H3675" s="95">
        <f t="shared" si="57"/>
        <v>7455.1991426378481</v>
      </c>
    </row>
    <row r="3676" spans="1:8" x14ac:dyDescent="0.25">
      <c r="A3676" s="1" t="s">
        <v>246</v>
      </c>
      <c r="B3676" s="1" t="s">
        <v>7815</v>
      </c>
      <c r="C3676" s="1" t="s">
        <v>7816</v>
      </c>
      <c r="D3676" s="93">
        <v>80.599999999999994</v>
      </c>
      <c r="E3676" s="29">
        <v>6583</v>
      </c>
      <c r="F3676" s="26">
        <v>4</v>
      </c>
      <c r="G3676" s="94">
        <v>1.585</v>
      </c>
      <c r="H3676" s="95">
        <f t="shared" si="57"/>
        <v>4358.3610277909338</v>
      </c>
    </row>
    <row r="3677" spans="1:8" x14ac:dyDescent="0.25">
      <c r="A3677" s="1" t="s">
        <v>246</v>
      </c>
      <c r="B3677" s="1" t="s">
        <v>7817</v>
      </c>
      <c r="C3677" s="1" t="s">
        <v>7818</v>
      </c>
      <c r="D3677" s="93">
        <v>81.400000000000006</v>
      </c>
      <c r="E3677" s="29">
        <v>6790</v>
      </c>
      <c r="F3677" s="26">
        <v>4</v>
      </c>
      <c r="G3677" s="94">
        <v>1.585</v>
      </c>
      <c r="H3677" s="95">
        <f t="shared" si="57"/>
        <v>4495.408078186304</v>
      </c>
    </row>
    <row r="3678" spans="1:8" x14ac:dyDescent="0.25">
      <c r="A3678" s="1" t="s">
        <v>246</v>
      </c>
      <c r="B3678" s="1" t="s">
        <v>7819</v>
      </c>
      <c r="C3678" s="1" t="s">
        <v>7820</v>
      </c>
      <c r="D3678" s="93">
        <v>69</v>
      </c>
      <c r="E3678" s="29">
        <v>6450</v>
      </c>
      <c r="F3678" s="26">
        <v>3</v>
      </c>
      <c r="G3678" s="94">
        <v>1.359</v>
      </c>
      <c r="H3678" s="95">
        <f t="shared" si="57"/>
        <v>3661.4174936927989</v>
      </c>
    </row>
    <row r="3679" spans="1:8" x14ac:dyDescent="0.25">
      <c r="A3679" s="1" t="s">
        <v>246</v>
      </c>
      <c r="B3679" s="1" t="s">
        <v>7821</v>
      </c>
      <c r="C3679" s="1" t="s">
        <v>7822</v>
      </c>
      <c r="D3679" s="93">
        <v>70.099999999999994</v>
      </c>
      <c r="E3679" s="29">
        <v>9433</v>
      </c>
      <c r="F3679" s="26">
        <v>3</v>
      </c>
      <c r="G3679" s="94">
        <v>1.359</v>
      </c>
      <c r="H3679" s="95">
        <f t="shared" si="57"/>
        <v>5354.7521268223536</v>
      </c>
    </row>
    <row r="3680" spans="1:8" x14ac:dyDescent="0.25">
      <c r="A3680" s="1" t="s">
        <v>246</v>
      </c>
      <c r="B3680" s="1" t="s">
        <v>7823</v>
      </c>
      <c r="C3680" s="1" t="s">
        <v>7824</v>
      </c>
      <c r="D3680" s="93">
        <v>85.1</v>
      </c>
      <c r="E3680" s="29">
        <v>7470</v>
      </c>
      <c r="F3680" s="26">
        <v>5</v>
      </c>
      <c r="G3680" s="94">
        <v>1.8480000000000001</v>
      </c>
      <c r="H3680" s="95">
        <f t="shared" si="57"/>
        <v>5766.2391380725539</v>
      </c>
    </row>
    <row r="3681" spans="1:8" x14ac:dyDescent="0.25">
      <c r="A3681" s="1" t="s">
        <v>246</v>
      </c>
      <c r="B3681" s="1" t="s">
        <v>7825</v>
      </c>
      <c r="C3681" s="1" t="s">
        <v>7826</v>
      </c>
      <c r="D3681" s="93">
        <v>67.8</v>
      </c>
      <c r="E3681" s="29">
        <v>8636</v>
      </c>
      <c r="F3681" s="26">
        <v>3</v>
      </c>
      <c r="G3681" s="94">
        <v>1.359</v>
      </c>
      <c r="H3681" s="95">
        <f t="shared" si="57"/>
        <v>4902.3258101598476</v>
      </c>
    </row>
    <row r="3682" spans="1:8" x14ac:dyDescent="0.25">
      <c r="A3682" s="1" t="s">
        <v>246</v>
      </c>
      <c r="B3682" s="1" t="s">
        <v>7827</v>
      </c>
      <c r="C3682" s="1" t="s">
        <v>7828</v>
      </c>
      <c r="D3682" s="93">
        <v>82.9</v>
      </c>
      <c r="E3682" s="29">
        <v>6323</v>
      </c>
      <c r="F3682" s="26">
        <v>4</v>
      </c>
      <c r="G3682" s="94">
        <v>1.585</v>
      </c>
      <c r="H3682" s="95">
        <f t="shared" si="57"/>
        <v>4186.2246359899855</v>
      </c>
    </row>
    <row r="3683" spans="1:8" x14ac:dyDescent="0.25">
      <c r="A3683" s="1" t="s">
        <v>246</v>
      </c>
      <c r="B3683" s="1" t="s">
        <v>7829</v>
      </c>
      <c r="C3683" s="1" t="s">
        <v>7830</v>
      </c>
      <c r="D3683" s="93">
        <v>61.5</v>
      </c>
      <c r="E3683" s="29">
        <v>6889</v>
      </c>
      <c r="F3683" s="26">
        <v>3</v>
      </c>
      <c r="G3683" s="94">
        <v>1.359</v>
      </c>
      <c r="H3683" s="95">
        <f t="shared" si="57"/>
        <v>3910.620947914681</v>
      </c>
    </row>
    <row r="3684" spans="1:8" x14ac:dyDescent="0.25">
      <c r="A3684" s="1" t="s">
        <v>246</v>
      </c>
      <c r="B3684" s="1" t="s">
        <v>7831</v>
      </c>
      <c r="C3684" s="1" t="s">
        <v>7832</v>
      </c>
      <c r="D3684" s="93">
        <v>101.4</v>
      </c>
      <c r="E3684" s="29">
        <v>10522</v>
      </c>
      <c r="F3684" s="26">
        <v>6</v>
      </c>
      <c r="G3684" s="94">
        <v>2.1539999999999999</v>
      </c>
      <c r="H3684" s="95">
        <f t="shared" si="57"/>
        <v>9467.0370606569086</v>
      </c>
    </row>
    <row r="3685" spans="1:8" x14ac:dyDescent="0.25">
      <c r="A3685" s="1" t="s">
        <v>246</v>
      </c>
      <c r="B3685" s="1" t="s">
        <v>7833</v>
      </c>
      <c r="C3685" s="1" t="s">
        <v>7834</v>
      </c>
      <c r="D3685" s="93">
        <v>87</v>
      </c>
      <c r="E3685" s="29">
        <v>5721</v>
      </c>
      <c r="F3685" s="26">
        <v>5</v>
      </c>
      <c r="G3685" s="94">
        <v>1.8480000000000001</v>
      </c>
      <c r="H3685" s="95">
        <f t="shared" si="57"/>
        <v>4416.1518218089795</v>
      </c>
    </row>
    <row r="3686" spans="1:8" x14ac:dyDescent="0.25">
      <c r="A3686" s="1" t="s">
        <v>246</v>
      </c>
      <c r="B3686" s="1" t="s">
        <v>7835</v>
      </c>
      <c r="C3686" s="1" t="s">
        <v>7836</v>
      </c>
      <c r="D3686" s="93">
        <v>71.099999999999994</v>
      </c>
      <c r="E3686" s="29">
        <v>6954</v>
      </c>
      <c r="F3686" s="26">
        <v>3</v>
      </c>
      <c r="G3686" s="94">
        <v>1.359</v>
      </c>
      <c r="H3686" s="95">
        <f t="shared" si="57"/>
        <v>3947.5189536650746</v>
      </c>
    </row>
    <row r="3687" spans="1:8" x14ac:dyDescent="0.25">
      <c r="A3687" s="1" t="s">
        <v>246</v>
      </c>
      <c r="B3687" s="1" t="s">
        <v>7837</v>
      </c>
      <c r="C3687" s="1" t="s">
        <v>7838</v>
      </c>
      <c r="D3687" s="93">
        <v>82.5</v>
      </c>
      <c r="E3687" s="29">
        <v>6650</v>
      </c>
      <c r="F3687" s="26">
        <v>4</v>
      </c>
      <c r="G3687" s="94">
        <v>1.585</v>
      </c>
      <c r="H3687" s="95">
        <f t="shared" si="57"/>
        <v>4402.719251831948</v>
      </c>
    </row>
    <row r="3688" spans="1:8" x14ac:dyDescent="0.25">
      <c r="A3688" s="1" t="s">
        <v>246</v>
      </c>
      <c r="B3688" s="1" t="s">
        <v>7839</v>
      </c>
      <c r="C3688" s="1" t="s">
        <v>7840</v>
      </c>
      <c r="D3688" s="93">
        <v>77.3</v>
      </c>
      <c r="E3688" s="29">
        <v>6926</v>
      </c>
      <c r="F3688" s="26">
        <v>4</v>
      </c>
      <c r="G3688" s="94">
        <v>1.585</v>
      </c>
      <c r="H3688" s="95">
        <f t="shared" si="57"/>
        <v>4585.4486523591077</v>
      </c>
    </row>
    <row r="3689" spans="1:8" x14ac:dyDescent="0.25">
      <c r="A3689" s="1" t="s">
        <v>246</v>
      </c>
      <c r="B3689" s="1" t="s">
        <v>7841</v>
      </c>
      <c r="C3689" s="1" t="s">
        <v>7842</v>
      </c>
      <c r="D3689" s="93">
        <v>80.599999999999994</v>
      </c>
      <c r="E3689" s="29">
        <v>5941</v>
      </c>
      <c r="F3689" s="26">
        <v>4</v>
      </c>
      <c r="G3689" s="94">
        <v>1.585</v>
      </c>
      <c r="H3689" s="95">
        <f t="shared" si="57"/>
        <v>3933.3165526516691</v>
      </c>
    </row>
    <row r="3690" spans="1:8" x14ac:dyDescent="0.25">
      <c r="A3690" s="1" t="s">
        <v>246</v>
      </c>
      <c r="B3690" s="1" t="s">
        <v>7843</v>
      </c>
      <c r="C3690" s="1" t="s">
        <v>7844</v>
      </c>
      <c r="D3690" s="93">
        <v>76.900000000000006</v>
      </c>
      <c r="E3690" s="29">
        <v>5100</v>
      </c>
      <c r="F3690" s="26">
        <v>4</v>
      </c>
      <c r="G3690" s="94">
        <v>1.585</v>
      </c>
      <c r="H3690" s="95">
        <f t="shared" si="57"/>
        <v>3376.5215314801403</v>
      </c>
    </row>
    <row r="3691" spans="1:8" x14ac:dyDescent="0.25">
      <c r="A3691" s="1" t="s">
        <v>246</v>
      </c>
      <c r="B3691" s="1" t="s">
        <v>7845</v>
      </c>
      <c r="C3691" s="1" t="s">
        <v>7846</v>
      </c>
      <c r="D3691" s="93">
        <v>66.7</v>
      </c>
      <c r="E3691" s="29">
        <v>11049</v>
      </c>
      <c r="F3691" s="26">
        <v>3</v>
      </c>
      <c r="G3691" s="94">
        <v>1.359</v>
      </c>
      <c r="H3691" s="95">
        <f t="shared" si="57"/>
        <v>6272.0933159398046</v>
      </c>
    </row>
    <row r="3692" spans="1:8" x14ac:dyDescent="0.25">
      <c r="A3692" s="1" t="s">
        <v>246</v>
      </c>
      <c r="B3692" s="1" t="s">
        <v>7847</v>
      </c>
      <c r="C3692" s="1" t="s">
        <v>7848</v>
      </c>
      <c r="D3692" s="93">
        <v>74.5</v>
      </c>
      <c r="E3692" s="29">
        <v>6361</v>
      </c>
      <c r="F3692" s="26">
        <v>4</v>
      </c>
      <c r="G3692" s="94">
        <v>1.585</v>
      </c>
      <c r="H3692" s="95">
        <f t="shared" si="57"/>
        <v>4211.3830317147394</v>
      </c>
    </row>
    <row r="3693" spans="1:8" x14ac:dyDescent="0.25">
      <c r="A3693" s="1" t="s">
        <v>246</v>
      </c>
      <c r="B3693" s="1" t="s">
        <v>7849</v>
      </c>
      <c r="C3693" s="1" t="s">
        <v>7850</v>
      </c>
      <c r="D3693" s="93">
        <v>40.5</v>
      </c>
      <c r="E3693" s="29">
        <v>7182</v>
      </c>
      <c r="F3693" s="26">
        <v>1</v>
      </c>
      <c r="G3693" s="94">
        <v>1</v>
      </c>
      <c r="H3693" s="95">
        <f t="shared" si="57"/>
        <v>2999.9601211220843</v>
      </c>
    </row>
    <row r="3694" spans="1:8" x14ac:dyDescent="0.25">
      <c r="A3694" s="1" t="s">
        <v>246</v>
      </c>
      <c r="B3694" s="1" t="s">
        <v>7851</v>
      </c>
      <c r="C3694" s="1" t="s">
        <v>7852</v>
      </c>
      <c r="D3694" s="93">
        <v>53.6</v>
      </c>
      <c r="E3694" s="29">
        <v>8717</v>
      </c>
      <c r="F3694" s="26">
        <v>2</v>
      </c>
      <c r="G3694" s="94">
        <v>1.1659999999999999</v>
      </c>
      <c r="H3694" s="95">
        <f t="shared" si="57"/>
        <v>4245.5667878317354</v>
      </c>
    </row>
    <row r="3695" spans="1:8" x14ac:dyDescent="0.25">
      <c r="A3695" s="1" t="s">
        <v>246</v>
      </c>
      <c r="B3695" s="1" t="s">
        <v>7853</v>
      </c>
      <c r="C3695" s="1" t="s">
        <v>7854</v>
      </c>
      <c r="D3695" s="93">
        <v>75.2</v>
      </c>
      <c r="E3695" s="29">
        <v>8895</v>
      </c>
      <c r="F3695" s="26">
        <v>4</v>
      </c>
      <c r="G3695" s="94">
        <v>1.585</v>
      </c>
      <c r="H3695" s="95">
        <f t="shared" si="57"/>
        <v>5889.0507887285967</v>
      </c>
    </row>
    <row r="3696" spans="1:8" x14ac:dyDescent="0.25">
      <c r="A3696" s="1" t="s">
        <v>246</v>
      </c>
      <c r="B3696" s="1" t="s">
        <v>7855</v>
      </c>
      <c r="C3696" s="1" t="s">
        <v>7856</v>
      </c>
      <c r="D3696" s="93">
        <v>55.8</v>
      </c>
      <c r="E3696" s="29">
        <v>6130</v>
      </c>
      <c r="F3696" s="26">
        <v>2</v>
      </c>
      <c r="G3696" s="94">
        <v>1.1659999999999999</v>
      </c>
      <c r="H3696" s="95">
        <f t="shared" si="57"/>
        <v>2985.5827015496779</v>
      </c>
    </row>
    <row r="3697" spans="1:8" x14ac:dyDescent="0.25">
      <c r="A3697" s="1" t="s">
        <v>246</v>
      </c>
      <c r="B3697" s="1" t="s">
        <v>7857</v>
      </c>
      <c r="C3697" s="1" t="s">
        <v>7858</v>
      </c>
      <c r="D3697" s="93">
        <v>72.400000000000006</v>
      </c>
      <c r="E3697" s="29">
        <v>7232</v>
      </c>
      <c r="F3697" s="26">
        <v>3</v>
      </c>
      <c r="G3697" s="94">
        <v>1.359</v>
      </c>
      <c r="H3697" s="95">
        <f t="shared" si="57"/>
        <v>4105.3288859513686</v>
      </c>
    </row>
    <row r="3698" spans="1:8" x14ac:dyDescent="0.25">
      <c r="A3698" s="1" t="s">
        <v>246</v>
      </c>
      <c r="B3698" s="1" t="s">
        <v>7859</v>
      </c>
      <c r="C3698" s="1" t="s">
        <v>7860</v>
      </c>
      <c r="D3698" s="93">
        <v>59.3</v>
      </c>
      <c r="E3698" s="29">
        <v>6484</v>
      </c>
      <c r="F3698" s="26">
        <v>2</v>
      </c>
      <c r="G3698" s="94">
        <v>1.1659999999999999</v>
      </c>
      <c r="H3698" s="95">
        <f t="shared" si="57"/>
        <v>3157.9964497305232</v>
      </c>
    </row>
    <row r="3699" spans="1:8" x14ac:dyDescent="0.25">
      <c r="A3699" s="1" t="s">
        <v>246</v>
      </c>
      <c r="B3699" s="1" t="s">
        <v>7861</v>
      </c>
      <c r="C3699" s="1" t="s">
        <v>7862</v>
      </c>
      <c r="D3699" s="93">
        <v>87.6</v>
      </c>
      <c r="E3699" s="29">
        <v>7190</v>
      </c>
      <c r="F3699" s="26">
        <v>5</v>
      </c>
      <c r="G3699" s="94">
        <v>1.8480000000000001</v>
      </c>
      <c r="H3699" s="95">
        <f t="shared" si="57"/>
        <v>5550.1016603402495</v>
      </c>
    </row>
    <row r="3700" spans="1:8" x14ac:dyDescent="0.25">
      <c r="A3700" s="1" t="s">
        <v>246</v>
      </c>
      <c r="B3700" s="1" t="s">
        <v>7863</v>
      </c>
      <c r="C3700" s="1" t="s">
        <v>7864</v>
      </c>
      <c r="D3700" s="93">
        <v>60.7</v>
      </c>
      <c r="E3700" s="29">
        <v>9479</v>
      </c>
      <c r="F3700" s="26">
        <v>2</v>
      </c>
      <c r="G3700" s="94">
        <v>1.1659999999999999</v>
      </c>
      <c r="H3700" s="95">
        <f t="shared" si="57"/>
        <v>4616.6946864583024</v>
      </c>
    </row>
    <row r="3701" spans="1:8" x14ac:dyDescent="0.25">
      <c r="A3701" s="1" t="s">
        <v>246</v>
      </c>
      <c r="B3701" s="1" t="s">
        <v>7865</v>
      </c>
      <c r="C3701" s="1" t="s">
        <v>7866</v>
      </c>
      <c r="D3701" s="93">
        <v>60</v>
      </c>
      <c r="E3701" s="29">
        <v>7839</v>
      </c>
      <c r="F3701" s="26">
        <v>2</v>
      </c>
      <c r="G3701" s="94">
        <v>1.1659999999999999</v>
      </c>
      <c r="H3701" s="95">
        <f t="shared" si="57"/>
        <v>3817.9417287843266</v>
      </c>
    </row>
    <row r="3702" spans="1:8" x14ac:dyDescent="0.25">
      <c r="A3702" s="1" t="s">
        <v>246</v>
      </c>
      <c r="B3702" s="1" t="s">
        <v>7867</v>
      </c>
      <c r="C3702" s="1" t="s">
        <v>7868</v>
      </c>
      <c r="D3702" s="93">
        <v>73.8</v>
      </c>
      <c r="E3702" s="29">
        <v>9416</v>
      </c>
      <c r="F3702" s="26">
        <v>4</v>
      </c>
      <c r="G3702" s="94">
        <v>1.585</v>
      </c>
      <c r="H3702" s="95">
        <f t="shared" si="57"/>
        <v>6233.9856353758823</v>
      </c>
    </row>
    <row r="3703" spans="1:8" x14ac:dyDescent="0.25">
      <c r="A3703" s="1" t="s">
        <v>246</v>
      </c>
      <c r="B3703" s="1" t="s">
        <v>7869</v>
      </c>
      <c r="C3703" s="1" t="s">
        <v>7870</v>
      </c>
      <c r="D3703" s="93">
        <v>68.900000000000006</v>
      </c>
      <c r="E3703" s="29">
        <v>7574</v>
      </c>
      <c r="F3703" s="26">
        <v>3</v>
      </c>
      <c r="G3703" s="94">
        <v>1.359</v>
      </c>
      <c r="H3703" s="95">
        <f t="shared" si="57"/>
        <v>4299.4691623611261</v>
      </c>
    </row>
    <row r="3704" spans="1:8" x14ac:dyDescent="0.25">
      <c r="A3704" s="1" t="s">
        <v>60</v>
      </c>
      <c r="B3704" s="1" t="s">
        <v>7871</v>
      </c>
      <c r="C3704" s="1" t="s">
        <v>7872</v>
      </c>
      <c r="D3704" s="93">
        <v>89.5</v>
      </c>
      <c r="E3704" s="29">
        <v>8595</v>
      </c>
      <c r="F3704" s="26">
        <v>5</v>
      </c>
      <c r="G3704" s="94">
        <v>1.8480000000000001</v>
      </c>
      <c r="H3704" s="95">
        <f t="shared" si="57"/>
        <v>6634.6486468184203</v>
      </c>
    </row>
    <row r="3705" spans="1:8" x14ac:dyDescent="0.25">
      <c r="A3705" s="1" t="s">
        <v>60</v>
      </c>
      <c r="B3705" s="1" t="s">
        <v>7873</v>
      </c>
      <c r="C3705" s="1" t="s">
        <v>7874</v>
      </c>
      <c r="D3705" s="93">
        <v>67.2</v>
      </c>
      <c r="E3705" s="29">
        <v>5746</v>
      </c>
      <c r="F3705" s="26">
        <v>3</v>
      </c>
      <c r="G3705" s="94">
        <v>1.359</v>
      </c>
      <c r="H3705" s="95">
        <f t="shared" si="57"/>
        <v>3261.7837083347017</v>
      </c>
    </row>
    <row r="3706" spans="1:8" x14ac:dyDescent="0.25">
      <c r="A3706" s="1" t="s">
        <v>60</v>
      </c>
      <c r="B3706" s="1" t="s">
        <v>7875</v>
      </c>
      <c r="C3706" s="1" t="s">
        <v>7876</v>
      </c>
      <c r="D3706" s="93">
        <v>85.6</v>
      </c>
      <c r="E3706" s="29">
        <v>7162</v>
      </c>
      <c r="F3706" s="26">
        <v>5</v>
      </c>
      <c r="G3706" s="94">
        <v>1.8480000000000001</v>
      </c>
      <c r="H3706" s="95">
        <f t="shared" si="57"/>
        <v>5528.4879125670186</v>
      </c>
    </row>
    <row r="3707" spans="1:8" x14ac:dyDescent="0.25">
      <c r="A3707" s="1" t="s">
        <v>60</v>
      </c>
      <c r="B3707" s="1" t="s">
        <v>7877</v>
      </c>
      <c r="C3707" s="1" t="s">
        <v>7878</v>
      </c>
      <c r="D3707" s="93">
        <v>81.7</v>
      </c>
      <c r="E3707" s="29">
        <v>9703</v>
      </c>
      <c r="F3707" s="26">
        <v>4</v>
      </c>
      <c r="G3707" s="94">
        <v>1.585</v>
      </c>
      <c r="H3707" s="95">
        <f t="shared" si="57"/>
        <v>6423.9977294023129</v>
      </c>
    </row>
    <row r="3708" spans="1:8" x14ac:dyDescent="0.25">
      <c r="A3708" s="1" t="s">
        <v>60</v>
      </c>
      <c r="B3708" s="1" t="s">
        <v>7879</v>
      </c>
      <c r="C3708" s="1" t="s">
        <v>7880</v>
      </c>
      <c r="D3708" s="93">
        <v>159.69999999999999</v>
      </c>
      <c r="E3708" s="29">
        <v>6024</v>
      </c>
      <c r="F3708" s="26">
        <v>11</v>
      </c>
      <c r="G3708" s="94">
        <v>4.6420000000000003</v>
      </c>
      <c r="H3708" s="95">
        <f t="shared" si="57"/>
        <v>11680.466283857737</v>
      </c>
    </row>
    <row r="3709" spans="1:8" x14ac:dyDescent="0.25">
      <c r="A3709" s="1" t="s">
        <v>60</v>
      </c>
      <c r="B3709" s="1" t="s">
        <v>7881</v>
      </c>
      <c r="C3709" s="1" t="s">
        <v>7882</v>
      </c>
      <c r="D3709" s="93">
        <v>137.5</v>
      </c>
      <c r="E3709" s="29">
        <v>7106</v>
      </c>
      <c r="F3709" s="26">
        <v>9</v>
      </c>
      <c r="G3709" s="94">
        <v>3.415</v>
      </c>
      <c r="H3709" s="95">
        <f t="shared" si="57"/>
        <v>10136.45255634481</v>
      </c>
    </row>
    <row r="3710" spans="1:8" x14ac:dyDescent="0.25">
      <c r="A3710" s="1" t="s">
        <v>60</v>
      </c>
      <c r="B3710" s="1" t="s">
        <v>7883</v>
      </c>
      <c r="C3710" s="1" t="s">
        <v>7884</v>
      </c>
      <c r="D3710" s="93">
        <v>60</v>
      </c>
      <c r="E3710" s="29">
        <v>6257</v>
      </c>
      <c r="F3710" s="26">
        <v>2</v>
      </c>
      <c r="G3710" s="94">
        <v>1.1659999999999999</v>
      </c>
      <c r="H3710" s="95">
        <f t="shared" si="57"/>
        <v>3047.437351320772</v>
      </c>
    </row>
    <row r="3711" spans="1:8" x14ac:dyDescent="0.25">
      <c r="A3711" s="1" t="s">
        <v>60</v>
      </c>
      <c r="B3711" s="1" t="s">
        <v>7885</v>
      </c>
      <c r="C3711" s="1" t="s">
        <v>7886</v>
      </c>
      <c r="D3711" s="93">
        <v>88.6</v>
      </c>
      <c r="E3711" s="29">
        <v>6989</v>
      </c>
      <c r="F3711" s="26">
        <v>5</v>
      </c>
      <c r="G3711" s="94">
        <v>1.8480000000000001</v>
      </c>
      <c r="H3711" s="95">
        <f t="shared" si="57"/>
        <v>5394.9458281109883</v>
      </c>
    </row>
    <row r="3712" spans="1:8" x14ac:dyDescent="0.25">
      <c r="A3712" s="1" t="s">
        <v>60</v>
      </c>
      <c r="B3712" s="1" t="s">
        <v>7887</v>
      </c>
      <c r="C3712" s="1" t="s">
        <v>7888</v>
      </c>
      <c r="D3712" s="93">
        <v>164.8</v>
      </c>
      <c r="E3712" s="29">
        <v>8036</v>
      </c>
      <c r="F3712" s="26">
        <v>11</v>
      </c>
      <c r="G3712" s="94">
        <v>4.6420000000000003</v>
      </c>
      <c r="H3712" s="95">
        <f t="shared" si="57"/>
        <v>15581.710998851388</v>
      </c>
    </row>
    <row r="3713" spans="1:8" x14ac:dyDescent="0.25">
      <c r="A3713" s="1" t="s">
        <v>60</v>
      </c>
      <c r="B3713" s="1" t="s">
        <v>7889</v>
      </c>
      <c r="C3713" s="1" t="s">
        <v>7890</v>
      </c>
      <c r="D3713" s="93">
        <v>87.3</v>
      </c>
      <c r="E3713" s="29">
        <v>9173</v>
      </c>
      <c r="F3713" s="26">
        <v>5</v>
      </c>
      <c r="G3713" s="94">
        <v>1.8480000000000001</v>
      </c>
      <c r="H3713" s="95">
        <f t="shared" si="57"/>
        <v>7080.8181544229628</v>
      </c>
    </row>
    <row r="3714" spans="1:8" x14ac:dyDescent="0.25">
      <c r="A3714" s="1" t="s">
        <v>60</v>
      </c>
      <c r="B3714" s="1" t="s">
        <v>7891</v>
      </c>
      <c r="C3714" s="1" t="s">
        <v>7892</v>
      </c>
      <c r="D3714" s="93">
        <v>104</v>
      </c>
      <c r="E3714" s="29">
        <v>6739</v>
      </c>
      <c r="F3714" s="26">
        <v>6</v>
      </c>
      <c r="G3714" s="94">
        <v>2.1539999999999999</v>
      </c>
      <c r="H3714" s="95">
        <f t="shared" si="57"/>
        <v>6063.3304268928814</v>
      </c>
    </row>
    <row r="3715" spans="1:8" x14ac:dyDescent="0.25">
      <c r="A3715" s="1" t="s">
        <v>60</v>
      </c>
      <c r="B3715" s="1" t="s">
        <v>7893</v>
      </c>
      <c r="C3715" s="1" t="s">
        <v>7894</v>
      </c>
      <c r="D3715" s="93">
        <v>84.9</v>
      </c>
      <c r="E3715" s="29">
        <v>6186</v>
      </c>
      <c r="F3715" s="26">
        <v>4</v>
      </c>
      <c r="G3715" s="94">
        <v>1.585</v>
      </c>
      <c r="H3715" s="95">
        <f t="shared" si="57"/>
        <v>4095.5219987717937</v>
      </c>
    </row>
    <row r="3716" spans="1:8" x14ac:dyDescent="0.25">
      <c r="A3716" s="1" t="s">
        <v>60</v>
      </c>
      <c r="B3716" s="1" t="s">
        <v>7895</v>
      </c>
      <c r="C3716" s="1" t="s">
        <v>7896</v>
      </c>
      <c r="D3716" s="93">
        <v>72.400000000000006</v>
      </c>
      <c r="E3716" s="29">
        <v>5927</v>
      </c>
      <c r="F3716" s="26">
        <v>3</v>
      </c>
      <c r="G3716" s="94">
        <v>1.359</v>
      </c>
      <c r="H3716" s="95">
        <f t="shared" si="57"/>
        <v>3364.5304628088716</v>
      </c>
    </row>
    <row r="3717" spans="1:8" x14ac:dyDescent="0.25">
      <c r="A3717" s="1" t="s">
        <v>60</v>
      </c>
      <c r="B3717" s="1" t="s">
        <v>7897</v>
      </c>
      <c r="C3717" s="1" t="s">
        <v>7898</v>
      </c>
      <c r="D3717" s="93">
        <v>75</v>
      </c>
      <c r="E3717" s="29">
        <v>8188</v>
      </c>
      <c r="F3717" s="26">
        <v>4</v>
      </c>
      <c r="G3717" s="94">
        <v>1.585</v>
      </c>
      <c r="H3717" s="95">
        <f t="shared" si="57"/>
        <v>5420.9722156390953</v>
      </c>
    </row>
    <row r="3718" spans="1:8" x14ac:dyDescent="0.25">
      <c r="A3718" s="1" t="s">
        <v>60</v>
      </c>
      <c r="B3718" s="1" t="s">
        <v>7899</v>
      </c>
      <c r="C3718" s="1" t="s">
        <v>7900</v>
      </c>
      <c r="D3718" s="93">
        <v>112</v>
      </c>
      <c r="E3718" s="29">
        <v>6456</v>
      </c>
      <c r="F3718" s="26">
        <v>7</v>
      </c>
      <c r="G3718" s="94">
        <v>2.512</v>
      </c>
      <c r="H3718" s="95">
        <f t="shared" ref="H3718:H3781" si="58">E3718*G3718*$E$6797/SUMPRODUCT($E$5:$E$6795,$G$5:$G$6795)</f>
        <v>6774.1254894756348</v>
      </c>
    </row>
    <row r="3719" spans="1:8" x14ac:dyDescent="0.25">
      <c r="A3719" s="1" t="s">
        <v>60</v>
      </c>
      <c r="B3719" s="1" t="s">
        <v>7901</v>
      </c>
      <c r="C3719" s="1" t="s">
        <v>7902</v>
      </c>
      <c r="D3719" s="93">
        <v>73.099999999999994</v>
      </c>
      <c r="E3719" s="29">
        <v>7488</v>
      </c>
      <c r="F3719" s="26">
        <v>4</v>
      </c>
      <c r="G3719" s="94">
        <v>1.585</v>
      </c>
      <c r="H3719" s="95">
        <f t="shared" si="58"/>
        <v>4957.5280838673116</v>
      </c>
    </row>
    <row r="3720" spans="1:8" x14ac:dyDescent="0.25">
      <c r="A3720" s="1" t="s">
        <v>60</v>
      </c>
      <c r="B3720" s="1" t="s">
        <v>7903</v>
      </c>
      <c r="C3720" s="1" t="s">
        <v>7904</v>
      </c>
      <c r="D3720" s="93">
        <v>82.6</v>
      </c>
      <c r="E3720" s="29">
        <v>7963</v>
      </c>
      <c r="F3720" s="26">
        <v>4</v>
      </c>
      <c r="G3720" s="94">
        <v>1.585</v>
      </c>
      <c r="H3720" s="95">
        <f t="shared" si="58"/>
        <v>5272.0080304267358</v>
      </c>
    </row>
    <row r="3721" spans="1:8" x14ac:dyDescent="0.25">
      <c r="A3721" s="1" t="s">
        <v>57</v>
      </c>
      <c r="B3721" s="1" t="s">
        <v>7905</v>
      </c>
      <c r="C3721" s="1" t="s">
        <v>7906</v>
      </c>
      <c r="D3721" s="93">
        <v>69.8</v>
      </c>
      <c r="E3721" s="29">
        <v>5949</v>
      </c>
      <c r="F3721" s="26">
        <v>3</v>
      </c>
      <c r="G3721" s="94">
        <v>1.359</v>
      </c>
      <c r="H3721" s="95">
        <f t="shared" si="58"/>
        <v>3377.0190186013124</v>
      </c>
    </row>
    <row r="3722" spans="1:8" x14ac:dyDescent="0.25">
      <c r="A3722" s="1" t="s">
        <v>57</v>
      </c>
      <c r="B3722" s="1" t="s">
        <v>7907</v>
      </c>
      <c r="C3722" s="1" t="s">
        <v>7908</v>
      </c>
      <c r="D3722" s="93">
        <v>62.4</v>
      </c>
      <c r="E3722" s="29">
        <v>5587</v>
      </c>
      <c r="F3722" s="26">
        <v>3</v>
      </c>
      <c r="G3722" s="94">
        <v>1.359</v>
      </c>
      <c r="H3722" s="95">
        <f t="shared" si="58"/>
        <v>3171.5255096529722</v>
      </c>
    </row>
    <row r="3723" spans="1:8" x14ac:dyDescent="0.25">
      <c r="A3723" s="1" t="s">
        <v>57</v>
      </c>
      <c r="B3723" s="1" t="s">
        <v>7909</v>
      </c>
      <c r="C3723" s="1" t="s">
        <v>7910</v>
      </c>
      <c r="D3723" s="93">
        <v>101.4</v>
      </c>
      <c r="E3723" s="29">
        <v>6276</v>
      </c>
      <c r="F3723" s="26">
        <v>6</v>
      </c>
      <c r="G3723" s="94">
        <v>2.1539999999999999</v>
      </c>
      <c r="H3723" s="95">
        <f t="shared" si="58"/>
        <v>5646.7520046267573</v>
      </c>
    </row>
    <row r="3724" spans="1:8" x14ac:dyDescent="0.25">
      <c r="A3724" s="1" t="s">
        <v>57</v>
      </c>
      <c r="B3724" s="1" t="s">
        <v>7911</v>
      </c>
      <c r="C3724" s="1" t="s">
        <v>7912</v>
      </c>
      <c r="D3724" s="93">
        <v>124.8</v>
      </c>
      <c r="E3724" s="29">
        <v>7392</v>
      </c>
      <c r="F3724" s="26">
        <v>8</v>
      </c>
      <c r="G3724" s="94">
        <v>2.9289999999999998</v>
      </c>
      <c r="H3724" s="95">
        <f t="shared" si="58"/>
        <v>9043.809603970285</v>
      </c>
    </row>
    <row r="3725" spans="1:8" x14ac:dyDescent="0.25">
      <c r="A3725" s="1" t="s">
        <v>57</v>
      </c>
      <c r="B3725" s="1" t="s">
        <v>7913</v>
      </c>
      <c r="C3725" s="1" t="s">
        <v>7914</v>
      </c>
      <c r="D3725" s="93">
        <v>109.8</v>
      </c>
      <c r="E3725" s="29">
        <v>6895</v>
      </c>
      <c r="F3725" s="26">
        <v>7</v>
      </c>
      <c r="G3725" s="94">
        <v>2.512</v>
      </c>
      <c r="H3725" s="95">
        <f t="shared" si="58"/>
        <v>7234.7576285524328</v>
      </c>
    </row>
    <row r="3726" spans="1:8" x14ac:dyDescent="0.25">
      <c r="A3726" s="1" t="s">
        <v>57</v>
      </c>
      <c r="B3726" s="1" t="s">
        <v>7915</v>
      </c>
      <c r="C3726" s="1" t="s">
        <v>7916</v>
      </c>
      <c r="D3726" s="93">
        <v>105.9</v>
      </c>
      <c r="E3726" s="29">
        <v>6806</v>
      </c>
      <c r="F3726" s="26">
        <v>6</v>
      </c>
      <c r="G3726" s="94">
        <v>2.1539999999999999</v>
      </c>
      <c r="H3726" s="95">
        <f t="shared" si="58"/>
        <v>6123.6128335707008</v>
      </c>
    </row>
    <row r="3727" spans="1:8" x14ac:dyDescent="0.25">
      <c r="A3727" s="1" t="s">
        <v>57</v>
      </c>
      <c r="B3727" s="1" t="s">
        <v>7917</v>
      </c>
      <c r="C3727" s="1" t="s">
        <v>7918</v>
      </c>
      <c r="D3727" s="93">
        <v>87.8</v>
      </c>
      <c r="E3727" s="29">
        <v>7089</v>
      </c>
      <c r="F3727" s="26">
        <v>5</v>
      </c>
      <c r="G3727" s="94">
        <v>1.8480000000000001</v>
      </c>
      <c r="H3727" s="95">
        <f t="shared" si="58"/>
        <v>5472.137784443953</v>
      </c>
    </row>
    <row r="3728" spans="1:8" x14ac:dyDescent="0.25">
      <c r="A3728" s="1" t="s">
        <v>57</v>
      </c>
      <c r="B3728" s="1" t="s">
        <v>7919</v>
      </c>
      <c r="C3728" s="1" t="s">
        <v>7920</v>
      </c>
      <c r="D3728" s="93">
        <v>70.599999999999994</v>
      </c>
      <c r="E3728" s="29">
        <v>5865</v>
      </c>
      <c r="F3728" s="26">
        <v>3</v>
      </c>
      <c r="G3728" s="94">
        <v>1.359</v>
      </c>
      <c r="H3728" s="95">
        <f t="shared" si="58"/>
        <v>3329.3354419392663</v>
      </c>
    </row>
    <row r="3729" spans="1:8" x14ac:dyDescent="0.25">
      <c r="A3729" s="1" t="s">
        <v>57</v>
      </c>
      <c r="B3729" s="1" t="s">
        <v>7921</v>
      </c>
      <c r="C3729" s="1" t="s">
        <v>7922</v>
      </c>
      <c r="D3729" s="93">
        <v>77.7</v>
      </c>
      <c r="E3729" s="29">
        <v>5780</v>
      </c>
      <c r="F3729" s="26">
        <v>4</v>
      </c>
      <c r="G3729" s="94">
        <v>1.585</v>
      </c>
      <c r="H3729" s="95">
        <f t="shared" si="58"/>
        <v>3826.7244023441585</v>
      </c>
    </row>
    <row r="3730" spans="1:8" x14ac:dyDescent="0.25">
      <c r="A3730" s="1" t="s">
        <v>57</v>
      </c>
      <c r="B3730" s="1" t="s">
        <v>7923</v>
      </c>
      <c r="C3730" s="1" t="s">
        <v>7924</v>
      </c>
      <c r="D3730" s="93">
        <v>81.7</v>
      </c>
      <c r="E3730" s="29">
        <v>6845</v>
      </c>
      <c r="F3730" s="26">
        <v>4</v>
      </c>
      <c r="G3730" s="94">
        <v>1.585</v>
      </c>
      <c r="H3730" s="95">
        <f t="shared" si="58"/>
        <v>4531.8215456826583</v>
      </c>
    </row>
    <row r="3731" spans="1:8" x14ac:dyDescent="0.25">
      <c r="A3731" s="1" t="s">
        <v>57</v>
      </c>
      <c r="B3731" s="1" t="s">
        <v>7925</v>
      </c>
      <c r="C3731" s="1" t="s">
        <v>7926</v>
      </c>
      <c r="D3731" s="93">
        <v>102</v>
      </c>
      <c r="E3731" s="29">
        <v>5504</v>
      </c>
      <c r="F3731" s="26">
        <v>6</v>
      </c>
      <c r="G3731" s="94">
        <v>2.1539999999999999</v>
      </c>
      <c r="H3731" s="95">
        <f t="shared" si="58"/>
        <v>4952.1547217121852</v>
      </c>
    </row>
    <row r="3732" spans="1:8" x14ac:dyDescent="0.25">
      <c r="A3732" s="1" t="s">
        <v>57</v>
      </c>
      <c r="B3732" s="1" t="s">
        <v>7927</v>
      </c>
      <c r="C3732" s="1" t="s">
        <v>7928</v>
      </c>
      <c r="D3732" s="93">
        <v>73.5</v>
      </c>
      <c r="E3732" s="29">
        <v>10633</v>
      </c>
      <c r="F3732" s="26">
        <v>4</v>
      </c>
      <c r="G3732" s="94">
        <v>1.585</v>
      </c>
      <c r="H3732" s="95">
        <f t="shared" si="58"/>
        <v>7039.7163616133985</v>
      </c>
    </row>
    <row r="3733" spans="1:8" x14ac:dyDescent="0.25">
      <c r="A3733" s="1" t="s">
        <v>57</v>
      </c>
      <c r="B3733" s="1" t="s">
        <v>7929</v>
      </c>
      <c r="C3733" s="1" t="s">
        <v>7930</v>
      </c>
      <c r="D3733" s="93">
        <v>79.8</v>
      </c>
      <c r="E3733" s="29">
        <v>6499</v>
      </c>
      <c r="F3733" s="26">
        <v>4</v>
      </c>
      <c r="G3733" s="94">
        <v>1.585</v>
      </c>
      <c r="H3733" s="95">
        <f t="shared" si="58"/>
        <v>4302.7477319783193</v>
      </c>
    </row>
    <row r="3734" spans="1:8" x14ac:dyDescent="0.25">
      <c r="A3734" s="1" t="s">
        <v>57</v>
      </c>
      <c r="B3734" s="1" t="s">
        <v>7931</v>
      </c>
      <c r="C3734" s="1" t="s">
        <v>7932</v>
      </c>
      <c r="D3734" s="93">
        <v>71.900000000000006</v>
      </c>
      <c r="E3734" s="29">
        <v>5260</v>
      </c>
      <c r="F3734" s="26">
        <v>3</v>
      </c>
      <c r="G3734" s="94">
        <v>1.359</v>
      </c>
      <c r="H3734" s="95">
        <f t="shared" si="58"/>
        <v>2985.900157647151</v>
      </c>
    </row>
    <row r="3735" spans="1:8" x14ac:dyDescent="0.25">
      <c r="A3735" s="1" t="s">
        <v>57</v>
      </c>
      <c r="B3735" s="1" t="s">
        <v>7933</v>
      </c>
      <c r="C3735" s="1" t="s">
        <v>7934</v>
      </c>
      <c r="D3735" s="93">
        <v>92.7</v>
      </c>
      <c r="E3735" s="29">
        <v>6809</v>
      </c>
      <c r="F3735" s="26">
        <v>5</v>
      </c>
      <c r="G3735" s="94">
        <v>1.8480000000000001</v>
      </c>
      <c r="H3735" s="95">
        <f t="shared" si="58"/>
        <v>5256.0003067116486</v>
      </c>
    </row>
    <row r="3736" spans="1:8" x14ac:dyDescent="0.25">
      <c r="A3736" s="1" t="s">
        <v>57</v>
      </c>
      <c r="B3736" s="1" t="s">
        <v>7935</v>
      </c>
      <c r="C3736" s="1" t="s">
        <v>7936</v>
      </c>
      <c r="D3736" s="93">
        <v>163.69999999999999</v>
      </c>
      <c r="E3736" s="29">
        <v>7487</v>
      </c>
      <c r="F3736" s="26">
        <v>11</v>
      </c>
      <c r="G3736" s="94">
        <v>4.6420000000000003</v>
      </c>
      <c r="H3736" s="95">
        <f t="shared" si="58"/>
        <v>14517.206352463956</v>
      </c>
    </row>
    <row r="3737" spans="1:8" x14ac:dyDescent="0.25">
      <c r="A3737" s="1" t="s">
        <v>57</v>
      </c>
      <c r="B3737" s="1" t="s">
        <v>7937</v>
      </c>
      <c r="C3737" s="1" t="s">
        <v>7938</v>
      </c>
      <c r="D3737" s="93">
        <v>148.19999999999999</v>
      </c>
      <c r="E3737" s="29">
        <v>8839</v>
      </c>
      <c r="F3737" s="26">
        <v>10</v>
      </c>
      <c r="G3737" s="94">
        <v>3.9809999999999999</v>
      </c>
      <c r="H3737" s="95">
        <f t="shared" si="58"/>
        <v>14698.241957628939</v>
      </c>
    </row>
    <row r="3738" spans="1:8" x14ac:dyDescent="0.25">
      <c r="A3738" s="1" t="s">
        <v>57</v>
      </c>
      <c r="B3738" s="1" t="s">
        <v>7939</v>
      </c>
      <c r="C3738" s="1" t="s">
        <v>7940</v>
      </c>
      <c r="D3738" s="93">
        <v>128.80000000000001</v>
      </c>
      <c r="E3738" s="29">
        <v>6779</v>
      </c>
      <c r="F3738" s="26">
        <v>8</v>
      </c>
      <c r="G3738" s="94">
        <v>2.9289999999999998</v>
      </c>
      <c r="H3738" s="95">
        <f t="shared" si="58"/>
        <v>8293.8291809137663</v>
      </c>
    </row>
    <row r="3739" spans="1:8" x14ac:dyDescent="0.25">
      <c r="A3739" s="1" t="s">
        <v>57</v>
      </c>
      <c r="B3739" s="1" t="s">
        <v>7941</v>
      </c>
      <c r="C3739" s="1" t="s">
        <v>7942</v>
      </c>
      <c r="D3739" s="93">
        <v>99.1</v>
      </c>
      <c r="E3739" s="29">
        <v>6505</v>
      </c>
      <c r="F3739" s="26">
        <v>6</v>
      </c>
      <c r="G3739" s="94">
        <v>2.1539999999999999</v>
      </c>
      <c r="H3739" s="95">
        <f t="shared" si="58"/>
        <v>5852.7918722270651</v>
      </c>
    </row>
    <row r="3740" spans="1:8" x14ac:dyDescent="0.25">
      <c r="A3740" s="1" t="s">
        <v>57</v>
      </c>
      <c r="B3740" s="1" t="s">
        <v>7943</v>
      </c>
      <c r="C3740" s="1" t="s">
        <v>7944</v>
      </c>
      <c r="D3740" s="93">
        <v>155.69999999999999</v>
      </c>
      <c r="E3740" s="29">
        <v>7488</v>
      </c>
      <c r="F3740" s="26">
        <v>10</v>
      </c>
      <c r="G3740" s="94">
        <v>3.9809999999999999</v>
      </c>
      <c r="H3740" s="95">
        <f t="shared" si="58"/>
        <v>12451.684102129822</v>
      </c>
    </row>
    <row r="3741" spans="1:8" x14ac:dyDescent="0.25">
      <c r="A3741" s="1" t="s">
        <v>57</v>
      </c>
      <c r="B3741" s="1" t="s">
        <v>7945</v>
      </c>
      <c r="C3741" s="1" t="s">
        <v>7946</v>
      </c>
      <c r="D3741" s="93">
        <v>80.7</v>
      </c>
      <c r="E3741" s="29">
        <v>9218</v>
      </c>
      <c r="F3741" s="26">
        <v>4</v>
      </c>
      <c r="G3741" s="94">
        <v>1.585</v>
      </c>
      <c r="H3741" s="95">
        <f t="shared" si="58"/>
        <v>6102.8971523890068</v>
      </c>
    </row>
    <row r="3742" spans="1:8" x14ac:dyDescent="0.25">
      <c r="A3742" s="1" t="s">
        <v>57</v>
      </c>
      <c r="B3742" s="1" t="s">
        <v>7947</v>
      </c>
      <c r="C3742" s="1" t="s">
        <v>7948</v>
      </c>
      <c r="D3742" s="93">
        <v>117.7</v>
      </c>
      <c r="E3742" s="29">
        <v>5990</v>
      </c>
      <c r="F3742" s="26">
        <v>7</v>
      </c>
      <c r="G3742" s="94">
        <v>2.512</v>
      </c>
      <c r="H3742" s="95">
        <f t="shared" si="58"/>
        <v>6285.162899931699</v>
      </c>
    </row>
    <row r="3743" spans="1:8" x14ac:dyDescent="0.25">
      <c r="A3743" s="1" t="s">
        <v>57</v>
      </c>
      <c r="B3743" s="1" t="s">
        <v>7949</v>
      </c>
      <c r="C3743" s="1" t="s">
        <v>7950</v>
      </c>
      <c r="D3743" s="93">
        <v>112.6</v>
      </c>
      <c r="E3743" s="29">
        <v>6386</v>
      </c>
      <c r="F3743" s="26">
        <v>7</v>
      </c>
      <c r="G3743" s="94">
        <v>2.512</v>
      </c>
      <c r="H3743" s="95">
        <f t="shared" si="58"/>
        <v>6700.6761734497222</v>
      </c>
    </row>
    <row r="3744" spans="1:8" x14ac:dyDescent="0.25">
      <c r="A3744" s="1" t="s">
        <v>57</v>
      </c>
      <c r="B3744" s="1" t="s">
        <v>7951</v>
      </c>
      <c r="C3744" s="1" t="s">
        <v>7952</v>
      </c>
      <c r="D3744" s="93">
        <v>156.80000000000001</v>
      </c>
      <c r="E3744" s="29">
        <v>6898</v>
      </c>
      <c r="F3744" s="26">
        <v>10</v>
      </c>
      <c r="G3744" s="94">
        <v>3.9809999999999999</v>
      </c>
      <c r="H3744" s="95">
        <f t="shared" si="58"/>
        <v>11470.581855834871</v>
      </c>
    </row>
    <row r="3745" spans="1:8" x14ac:dyDescent="0.25">
      <c r="A3745" s="1" t="s">
        <v>57</v>
      </c>
      <c r="B3745" s="1" t="s">
        <v>7953</v>
      </c>
      <c r="C3745" s="1" t="s">
        <v>7954</v>
      </c>
      <c r="D3745" s="93">
        <v>64.900000000000006</v>
      </c>
      <c r="E3745" s="29">
        <v>7886</v>
      </c>
      <c r="F3745" s="26">
        <v>3</v>
      </c>
      <c r="G3745" s="94">
        <v>1.359</v>
      </c>
      <c r="H3745" s="95">
        <f t="shared" si="58"/>
        <v>4476.5795899630102</v>
      </c>
    </row>
    <row r="3746" spans="1:8" x14ac:dyDescent="0.25">
      <c r="A3746" s="1" t="s">
        <v>57</v>
      </c>
      <c r="B3746" s="1" t="s">
        <v>7955</v>
      </c>
      <c r="C3746" s="1" t="s">
        <v>7956</v>
      </c>
      <c r="D3746" s="93">
        <v>100.6</v>
      </c>
      <c r="E3746" s="29">
        <v>6936</v>
      </c>
      <c r="F3746" s="26">
        <v>6</v>
      </c>
      <c r="G3746" s="94">
        <v>2.1539999999999999</v>
      </c>
      <c r="H3746" s="95">
        <f t="shared" si="58"/>
        <v>6240.5786972739315</v>
      </c>
    </row>
    <row r="3747" spans="1:8" x14ac:dyDescent="0.25">
      <c r="A3747" s="1" t="s">
        <v>57</v>
      </c>
      <c r="B3747" s="1" t="s">
        <v>7957</v>
      </c>
      <c r="C3747" s="1" t="s">
        <v>7958</v>
      </c>
      <c r="D3747" s="93">
        <v>72.599999999999994</v>
      </c>
      <c r="E3747" s="29">
        <v>12102</v>
      </c>
      <c r="F3747" s="26">
        <v>3</v>
      </c>
      <c r="G3747" s="94">
        <v>1.359</v>
      </c>
      <c r="H3747" s="95">
        <f t="shared" si="58"/>
        <v>6869.8410090961634</v>
      </c>
    </row>
    <row r="3748" spans="1:8" x14ac:dyDescent="0.25">
      <c r="A3748" s="1" t="s">
        <v>57</v>
      </c>
      <c r="B3748" s="1" t="s">
        <v>7959</v>
      </c>
      <c r="C3748" s="1" t="s">
        <v>7960</v>
      </c>
      <c r="D3748" s="93">
        <v>94.6</v>
      </c>
      <c r="E3748" s="29">
        <v>6092</v>
      </c>
      <c r="F3748" s="26">
        <v>5</v>
      </c>
      <c r="G3748" s="94">
        <v>1.8480000000000001</v>
      </c>
      <c r="H3748" s="95">
        <f t="shared" si="58"/>
        <v>4702.5339798042824</v>
      </c>
    </row>
    <row r="3749" spans="1:8" x14ac:dyDescent="0.25">
      <c r="A3749" s="1" t="s">
        <v>57</v>
      </c>
      <c r="B3749" s="1" t="s">
        <v>7961</v>
      </c>
      <c r="C3749" s="1" t="s">
        <v>7962</v>
      </c>
      <c r="D3749" s="93">
        <v>101</v>
      </c>
      <c r="E3749" s="29">
        <v>7074</v>
      </c>
      <c r="F3749" s="26">
        <v>6</v>
      </c>
      <c r="G3749" s="94">
        <v>2.1539999999999999</v>
      </c>
      <c r="H3749" s="95">
        <f t="shared" si="58"/>
        <v>6364.7424602819774</v>
      </c>
    </row>
    <row r="3750" spans="1:8" x14ac:dyDescent="0.25">
      <c r="A3750" s="1" t="s">
        <v>57</v>
      </c>
      <c r="B3750" s="1" t="s">
        <v>7963</v>
      </c>
      <c r="C3750" s="1" t="s">
        <v>7964</v>
      </c>
      <c r="D3750" s="93">
        <v>76.400000000000006</v>
      </c>
      <c r="E3750" s="29">
        <v>10122</v>
      </c>
      <c r="F3750" s="26">
        <v>4</v>
      </c>
      <c r="G3750" s="94">
        <v>1.585</v>
      </c>
      <c r="H3750" s="95">
        <f t="shared" si="58"/>
        <v>6701.4021454199956</v>
      </c>
    </row>
    <row r="3751" spans="1:8" x14ac:dyDescent="0.25">
      <c r="A3751" s="1" t="s">
        <v>60</v>
      </c>
      <c r="B3751" s="1" t="s">
        <v>7965</v>
      </c>
      <c r="C3751" s="1" t="s">
        <v>7966</v>
      </c>
      <c r="D3751" s="93">
        <v>92.3</v>
      </c>
      <c r="E3751" s="29">
        <v>7604</v>
      </c>
      <c r="F3751" s="26">
        <v>5</v>
      </c>
      <c r="G3751" s="94">
        <v>1.8480000000000001</v>
      </c>
      <c r="H3751" s="95">
        <f t="shared" si="58"/>
        <v>5869.6763595587281</v>
      </c>
    </row>
    <row r="3752" spans="1:8" x14ac:dyDescent="0.25">
      <c r="A3752" s="1" t="s">
        <v>60</v>
      </c>
      <c r="B3752" s="1" t="s">
        <v>7967</v>
      </c>
      <c r="C3752" s="1" t="s">
        <v>7968</v>
      </c>
      <c r="D3752" s="93">
        <v>56.9</v>
      </c>
      <c r="E3752" s="29">
        <v>5337</v>
      </c>
      <c r="F3752" s="26">
        <v>2</v>
      </c>
      <c r="G3752" s="94">
        <v>1.1659999999999999</v>
      </c>
      <c r="H3752" s="95">
        <f t="shared" si="58"/>
        <v>2599.3564238451277</v>
      </c>
    </row>
    <row r="3753" spans="1:8" x14ac:dyDescent="0.25">
      <c r="A3753" s="1" t="s">
        <v>60</v>
      </c>
      <c r="B3753" s="1" t="s">
        <v>7969</v>
      </c>
      <c r="C3753" s="1" t="s">
        <v>7970</v>
      </c>
      <c r="D3753" s="93">
        <v>128.4</v>
      </c>
      <c r="E3753" s="29">
        <v>5869</v>
      </c>
      <c r="F3753" s="26">
        <v>8</v>
      </c>
      <c r="G3753" s="94">
        <v>2.9289999999999998</v>
      </c>
      <c r="H3753" s="95">
        <f t="shared" si="58"/>
        <v>7180.4814076977282</v>
      </c>
    </row>
    <row r="3754" spans="1:8" x14ac:dyDescent="0.25">
      <c r="A3754" s="1" t="s">
        <v>60</v>
      </c>
      <c r="B3754" s="1" t="s">
        <v>7971</v>
      </c>
      <c r="C3754" s="1" t="s">
        <v>7972</v>
      </c>
      <c r="D3754" s="93">
        <v>85.7</v>
      </c>
      <c r="E3754" s="29">
        <v>6743</v>
      </c>
      <c r="F3754" s="26">
        <v>5</v>
      </c>
      <c r="G3754" s="94">
        <v>1.8480000000000001</v>
      </c>
      <c r="H3754" s="95">
        <f t="shared" si="58"/>
        <v>5205.0536155318914</v>
      </c>
    </row>
    <row r="3755" spans="1:8" x14ac:dyDescent="0.25">
      <c r="A3755" s="1" t="s">
        <v>60</v>
      </c>
      <c r="B3755" s="1" t="s">
        <v>7973</v>
      </c>
      <c r="C3755" s="1" t="s">
        <v>7974</v>
      </c>
      <c r="D3755" s="93">
        <v>188.5</v>
      </c>
      <c r="E3755" s="29">
        <v>8223</v>
      </c>
      <c r="F3755" s="26">
        <v>13</v>
      </c>
      <c r="G3755" s="94">
        <v>6.3090000000000002</v>
      </c>
      <c r="H3755" s="95">
        <f t="shared" si="58"/>
        <v>21670.099154469695</v>
      </c>
    </row>
    <row r="3756" spans="1:8" x14ac:dyDescent="0.25">
      <c r="A3756" s="1" t="s">
        <v>60</v>
      </c>
      <c r="B3756" s="1" t="s">
        <v>7975</v>
      </c>
      <c r="C3756" s="1" t="s">
        <v>7976</v>
      </c>
      <c r="D3756" s="93">
        <v>121</v>
      </c>
      <c r="E3756" s="29">
        <v>6753</v>
      </c>
      <c r="F3756" s="26">
        <v>7</v>
      </c>
      <c r="G3756" s="94">
        <v>2.512</v>
      </c>
      <c r="H3756" s="95">
        <f t="shared" si="58"/>
        <v>7085.7604446141513</v>
      </c>
    </row>
    <row r="3757" spans="1:8" x14ac:dyDescent="0.25">
      <c r="A3757" s="1" t="s">
        <v>60</v>
      </c>
      <c r="B3757" s="1" t="s">
        <v>7977</v>
      </c>
      <c r="C3757" s="1" t="s">
        <v>7978</v>
      </c>
      <c r="D3757" s="93">
        <v>67.7</v>
      </c>
      <c r="E3757" s="29">
        <v>9572</v>
      </c>
      <c r="F3757" s="26">
        <v>3</v>
      </c>
      <c r="G3757" s="94">
        <v>1.359</v>
      </c>
      <c r="H3757" s="95">
        <f t="shared" si="58"/>
        <v>5433.6570929654999</v>
      </c>
    </row>
    <row r="3758" spans="1:8" x14ac:dyDescent="0.25">
      <c r="A3758" s="1" t="s">
        <v>60</v>
      </c>
      <c r="B3758" s="1" t="s">
        <v>7979</v>
      </c>
      <c r="C3758" s="1" t="s">
        <v>7980</v>
      </c>
      <c r="D3758" s="93">
        <v>126</v>
      </c>
      <c r="E3758" s="29">
        <v>5146</v>
      </c>
      <c r="F3758" s="26">
        <v>8</v>
      </c>
      <c r="G3758" s="94">
        <v>2.9289999999999998</v>
      </c>
      <c r="H3758" s="95">
        <f t="shared" si="58"/>
        <v>6295.9204845821278</v>
      </c>
    </row>
    <row r="3759" spans="1:8" x14ac:dyDescent="0.25">
      <c r="A3759" s="1" t="s">
        <v>60</v>
      </c>
      <c r="B3759" s="1" t="s">
        <v>7981</v>
      </c>
      <c r="C3759" s="1" t="s">
        <v>7982</v>
      </c>
      <c r="D3759" s="93">
        <v>168.1</v>
      </c>
      <c r="E3759" s="29">
        <v>6980</v>
      </c>
      <c r="F3759" s="26">
        <v>11</v>
      </c>
      <c r="G3759" s="94">
        <v>4.6420000000000003</v>
      </c>
      <c r="H3759" s="95">
        <f t="shared" si="58"/>
        <v>13534.139220007803</v>
      </c>
    </row>
    <row r="3760" spans="1:8" x14ac:dyDescent="0.25">
      <c r="A3760" s="1" t="s">
        <v>60</v>
      </c>
      <c r="B3760" s="1" t="s">
        <v>7983</v>
      </c>
      <c r="C3760" s="1" t="s">
        <v>7984</v>
      </c>
      <c r="D3760" s="93">
        <v>98.5</v>
      </c>
      <c r="E3760" s="29">
        <v>5323</v>
      </c>
      <c r="F3760" s="26">
        <v>6</v>
      </c>
      <c r="G3760" s="94">
        <v>2.1539999999999999</v>
      </c>
      <c r="H3760" s="95">
        <f t="shared" si="58"/>
        <v>4789.3022499407634</v>
      </c>
    </row>
    <row r="3761" spans="1:8" x14ac:dyDescent="0.25">
      <c r="A3761" s="1" t="s">
        <v>60</v>
      </c>
      <c r="B3761" s="1" t="s">
        <v>7985</v>
      </c>
      <c r="C3761" s="1" t="s">
        <v>7986</v>
      </c>
      <c r="D3761" s="93">
        <v>84.9</v>
      </c>
      <c r="E3761" s="29">
        <v>5821</v>
      </c>
      <c r="F3761" s="26">
        <v>4</v>
      </c>
      <c r="G3761" s="94">
        <v>1.585</v>
      </c>
      <c r="H3761" s="95">
        <f t="shared" si="58"/>
        <v>3853.8689872050777</v>
      </c>
    </row>
    <row r="3762" spans="1:8" x14ac:dyDescent="0.25">
      <c r="A3762" s="1" t="s">
        <v>60</v>
      </c>
      <c r="B3762" s="1" t="s">
        <v>7987</v>
      </c>
      <c r="C3762" s="1" t="s">
        <v>7988</v>
      </c>
      <c r="D3762" s="93">
        <v>73.3</v>
      </c>
      <c r="E3762" s="29">
        <v>6789</v>
      </c>
      <c r="F3762" s="26">
        <v>4</v>
      </c>
      <c r="G3762" s="94">
        <v>1.585</v>
      </c>
      <c r="H3762" s="95">
        <f t="shared" si="58"/>
        <v>4494.7460151409159</v>
      </c>
    </row>
    <row r="3763" spans="1:8" x14ac:dyDescent="0.25">
      <c r="A3763" s="1" t="s">
        <v>57</v>
      </c>
      <c r="B3763" s="1" t="s">
        <v>7989</v>
      </c>
      <c r="C3763" s="1" t="s">
        <v>7990</v>
      </c>
      <c r="D3763" s="93">
        <v>61.5</v>
      </c>
      <c r="E3763" s="29">
        <v>5703</v>
      </c>
      <c r="F3763" s="26">
        <v>3</v>
      </c>
      <c r="G3763" s="94">
        <v>1.359</v>
      </c>
      <c r="H3763" s="95">
        <f t="shared" si="58"/>
        <v>3237.3742583767494</v>
      </c>
    </row>
    <row r="3764" spans="1:8" x14ac:dyDescent="0.25">
      <c r="A3764" s="1" t="s">
        <v>57</v>
      </c>
      <c r="B3764" s="1" t="s">
        <v>7991</v>
      </c>
      <c r="C3764" s="1" t="s">
        <v>7992</v>
      </c>
      <c r="D3764" s="93">
        <v>65.900000000000006</v>
      </c>
      <c r="E3764" s="29">
        <v>6414</v>
      </c>
      <c r="F3764" s="26">
        <v>3</v>
      </c>
      <c r="G3764" s="94">
        <v>1.359</v>
      </c>
      <c r="H3764" s="95">
        <f t="shared" si="58"/>
        <v>3640.9816751233511</v>
      </c>
    </row>
    <row r="3765" spans="1:8" x14ac:dyDescent="0.25">
      <c r="A3765" s="1" t="s">
        <v>57</v>
      </c>
      <c r="B3765" s="1" t="s">
        <v>7993</v>
      </c>
      <c r="C3765" s="1" t="s">
        <v>7994</v>
      </c>
      <c r="D3765" s="93">
        <v>66.099999999999994</v>
      </c>
      <c r="E3765" s="29">
        <v>6609</v>
      </c>
      <c r="F3765" s="26">
        <v>3</v>
      </c>
      <c r="G3765" s="94">
        <v>1.359</v>
      </c>
      <c r="H3765" s="95">
        <f t="shared" si="58"/>
        <v>3751.6756923745284</v>
      </c>
    </row>
    <row r="3766" spans="1:8" x14ac:dyDescent="0.25">
      <c r="A3766" s="1" t="s">
        <v>57</v>
      </c>
      <c r="B3766" s="1" t="s">
        <v>7995</v>
      </c>
      <c r="C3766" s="1" t="s">
        <v>7996</v>
      </c>
      <c r="D3766" s="93">
        <v>102.1</v>
      </c>
      <c r="E3766" s="29">
        <v>10258</v>
      </c>
      <c r="F3766" s="26">
        <v>6</v>
      </c>
      <c r="G3766" s="94">
        <v>2.1539999999999999</v>
      </c>
      <c r="H3766" s="95">
        <f t="shared" si="58"/>
        <v>9229.5063835980382</v>
      </c>
    </row>
    <row r="3767" spans="1:8" x14ac:dyDescent="0.25">
      <c r="A3767" s="1" t="s">
        <v>57</v>
      </c>
      <c r="B3767" s="1" t="s">
        <v>7997</v>
      </c>
      <c r="C3767" s="1" t="s">
        <v>7998</v>
      </c>
      <c r="D3767" s="93">
        <v>90.1</v>
      </c>
      <c r="E3767" s="29">
        <v>6509</v>
      </c>
      <c r="F3767" s="26">
        <v>5</v>
      </c>
      <c r="G3767" s="94">
        <v>1.8480000000000001</v>
      </c>
      <c r="H3767" s="95">
        <f t="shared" si="58"/>
        <v>5024.4244377127516</v>
      </c>
    </row>
    <row r="3768" spans="1:8" x14ac:dyDescent="0.25">
      <c r="A3768" s="1" t="s">
        <v>57</v>
      </c>
      <c r="B3768" s="1" t="s">
        <v>7999</v>
      </c>
      <c r="C3768" s="1" t="s">
        <v>8000</v>
      </c>
      <c r="D3768" s="93">
        <v>69.599999999999994</v>
      </c>
      <c r="E3768" s="29">
        <v>6667</v>
      </c>
      <c r="F3768" s="26">
        <v>3</v>
      </c>
      <c r="G3768" s="94">
        <v>1.359</v>
      </c>
      <c r="H3768" s="95">
        <f t="shared" si="58"/>
        <v>3784.6000667364174</v>
      </c>
    </row>
    <row r="3769" spans="1:8" x14ac:dyDescent="0.25">
      <c r="A3769" s="1" t="s">
        <v>57</v>
      </c>
      <c r="B3769" s="1" t="s">
        <v>8001</v>
      </c>
      <c r="C3769" s="1" t="s">
        <v>8002</v>
      </c>
      <c r="D3769" s="93">
        <v>80.400000000000006</v>
      </c>
      <c r="E3769" s="29">
        <v>11829</v>
      </c>
      <c r="F3769" s="26">
        <v>4</v>
      </c>
      <c r="G3769" s="94">
        <v>1.585</v>
      </c>
      <c r="H3769" s="95">
        <f t="shared" si="58"/>
        <v>7831.5437638977601</v>
      </c>
    </row>
    <row r="3770" spans="1:8" x14ac:dyDescent="0.25">
      <c r="A3770" s="1" t="s">
        <v>57</v>
      </c>
      <c r="B3770" s="1" t="s">
        <v>8003</v>
      </c>
      <c r="C3770" s="1" t="s">
        <v>8004</v>
      </c>
      <c r="D3770" s="93">
        <v>57.3</v>
      </c>
      <c r="E3770" s="29">
        <v>7079</v>
      </c>
      <c r="F3770" s="26">
        <v>2</v>
      </c>
      <c r="G3770" s="94">
        <v>1.1659999999999999</v>
      </c>
      <c r="H3770" s="95">
        <f t="shared" si="58"/>
        <v>3447.7879191305328</v>
      </c>
    </row>
    <row r="3771" spans="1:8" x14ac:dyDescent="0.25">
      <c r="A3771" s="1" t="s">
        <v>57</v>
      </c>
      <c r="B3771" s="1" t="s">
        <v>8005</v>
      </c>
      <c r="C3771" s="1" t="s">
        <v>8006</v>
      </c>
      <c r="D3771" s="93">
        <v>77.099999999999994</v>
      </c>
      <c r="E3771" s="29">
        <v>6494</v>
      </c>
      <c r="F3771" s="26">
        <v>4</v>
      </c>
      <c r="G3771" s="94">
        <v>1.585</v>
      </c>
      <c r="H3771" s="95">
        <f t="shared" si="58"/>
        <v>4299.4374167513779</v>
      </c>
    </row>
    <row r="3772" spans="1:8" x14ac:dyDescent="0.25">
      <c r="A3772" s="1" t="s">
        <v>57</v>
      </c>
      <c r="B3772" s="1" t="s">
        <v>8007</v>
      </c>
      <c r="C3772" s="1" t="s">
        <v>8008</v>
      </c>
      <c r="D3772" s="93">
        <v>57.1</v>
      </c>
      <c r="E3772" s="29">
        <v>5107</v>
      </c>
      <c r="F3772" s="26">
        <v>2</v>
      </c>
      <c r="G3772" s="94">
        <v>1.1659999999999999</v>
      </c>
      <c r="H3772" s="95">
        <f t="shared" si="58"/>
        <v>2487.336191976216</v>
      </c>
    </row>
    <row r="3773" spans="1:8" x14ac:dyDescent="0.25">
      <c r="A3773" s="1" t="s">
        <v>57</v>
      </c>
      <c r="B3773" s="1" t="s">
        <v>8009</v>
      </c>
      <c r="C3773" s="1" t="s">
        <v>8010</v>
      </c>
      <c r="D3773" s="93">
        <v>67.099999999999994</v>
      </c>
      <c r="E3773" s="29">
        <v>6760</v>
      </c>
      <c r="F3773" s="26">
        <v>3</v>
      </c>
      <c r="G3773" s="94">
        <v>1.359</v>
      </c>
      <c r="H3773" s="95">
        <f t="shared" si="58"/>
        <v>3837.3925980408253</v>
      </c>
    </row>
    <row r="3774" spans="1:8" x14ac:dyDescent="0.25">
      <c r="A3774" s="1" t="s">
        <v>57</v>
      </c>
      <c r="B3774" s="1" t="s">
        <v>8011</v>
      </c>
      <c r="C3774" s="1" t="s">
        <v>8012</v>
      </c>
      <c r="D3774" s="93">
        <v>77.7</v>
      </c>
      <c r="E3774" s="29">
        <v>8061</v>
      </c>
      <c r="F3774" s="26">
        <v>4</v>
      </c>
      <c r="G3774" s="94">
        <v>1.585</v>
      </c>
      <c r="H3774" s="95">
        <f t="shared" si="58"/>
        <v>5336.8902088747864</v>
      </c>
    </row>
    <row r="3775" spans="1:8" x14ac:dyDescent="0.25">
      <c r="A3775" s="1" t="s">
        <v>57</v>
      </c>
      <c r="B3775" s="1" t="s">
        <v>8013</v>
      </c>
      <c r="C3775" s="1" t="s">
        <v>8014</v>
      </c>
      <c r="D3775" s="93">
        <v>79.900000000000006</v>
      </c>
      <c r="E3775" s="29">
        <v>7643</v>
      </c>
      <c r="F3775" s="26">
        <v>4</v>
      </c>
      <c r="G3775" s="94">
        <v>1.585</v>
      </c>
      <c r="H3775" s="95">
        <f t="shared" si="58"/>
        <v>5060.1478559024927</v>
      </c>
    </row>
    <row r="3776" spans="1:8" x14ac:dyDescent="0.25">
      <c r="A3776" s="1" t="s">
        <v>57</v>
      </c>
      <c r="B3776" s="1" t="s">
        <v>8015</v>
      </c>
      <c r="C3776" s="1" t="s">
        <v>8016</v>
      </c>
      <c r="D3776" s="93">
        <v>58.5</v>
      </c>
      <c r="E3776" s="29">
        <v>5924</v>
      </c>
      <c r="F3776" s="26">
        <v>2</v>
      </c>
      <c r="G3776" s="94">
        <v>1.1659999999999999</v>
      </c>
      <c r="H3776" s="95">
        <f t="shared" si="58"/>
        <v>2885.2515373540441</v>
      </c>
    </row>
    <row r="3777" spans="1:8" x14ac:dyDescent="0.25">
      <c r="A3777" s="1" t="s">
        <v>57</v>
      </c>
      <c r="B3777" s="1" t="s">
        <v>8017</v>
      </c>
      <c r="C3777" s="1" t="s">
        <v>8018</v>
      </c>
      <c r="D3777" s="93">
        <v>86.7</v>
      </c>
      <c r="E3777" s="29">
        <v>7618</v>
      </c>
      <c r="F3777" s="26">
        <v>5</v>
      </c>
      <c r="G3777" s="94">
        <v>1.8480000000000001</v>
      </c>
      <c r="H3777" s="95">
        <f t="shared" si="58"/>
        <v>5880.4832334453431</v>
      </c>
    </row>
    <row r="3778" spans="1:8" x14ac:dyDescent="0.25">
      <c r="A3778" s="1" t="s">
        <v>57</v>
      </c>
      <c r="B3778" s="1" t="s">
        <v>8019</v>
      </c>
      <c r="C3778" s="1" t="s">
        <v>8020</v>
      </c>
      <c r="D3778" s="93">
        <v>111.2</v>
      </c>
      <c r="E3778" s="29">
        <v>8383</v>
      </c>
      <c r="F3778" s="26">
        <v>7</v>
      </c>
      <c r="G3778" s="94">
        <v>2.512</v>
      </c>
      <c r="H3778" s="95">
        <f t="shared" si="58"/>
        <v>8796.0802320746989</v>
      </c>
    </row>
    <row r="3779" spans="1:8" x14ac:dyDescent="0.25">
      <c r="A3779" s="1" t="s">
        <v>57</v>
      </c>
      <c r="B3779" s="1" t="s">
        <v>8021</v>
      </c>
      <c r="C3779" s="1" t="s">
        <v>8022</v>
      </c>
      <c r="D3779" s="93">
        <v>100.6</v>
      </c>
      <c r="E3779" s="29">
        <v>7104</v>
      </c>
      <c r="F3779" s="26">
        <v>6</v>
      </c>
      <c r="G3779" s="94">
        <v>2.1539999999999999</v>
      </c>
      <c r="H3779" s="95">
        <f t="shared" si="58"/>
        <v>6391.7345826750297</v>
      </c>
    </row>
    <row r="3780" spans="1:8" x14ac:dyDescent="0.25">
      <c r="A3780" s="1" t="s">
        <v>57</v>
      </c>
      <c r="B3780" s="1" t="s">
        <v>8023</v>
      </c>
      <c r="C3780" s="1" t="s">
        <v>8024</v>
      </c>
      <c r="D3780" s="93">
        <v>96.3</v>
      </c>
      <c r="E3780" s="29">
        <v>10448</v>
      </c>
      <c r="F3780" s="26">
        <v>5</v>
      </c>
      <c r="G3780" s="94">
        <v>1.8480000000000001</v>
      </c>
      <c r="H3780" s="95">
        <f t="shared" si="58"/>
        <v>8065.015597668279</v>
      </c>
    </row>
    <row r="3781" spans="1:8" x14ac:dyDescent="0.25">
      <c r="A3781" s="1" t="s">
        <v>57</v>
      </c>
      <c r="B3781" s="1" t="s">
        <v>8025</v>
      </c>
      <c r="C3781" s="1" t="s">
        <v>8026</v>
      </c>
      <c r="D3781" s="93">
        <v>101.7</v>
      </c>
      <c r="E3781" s="29">
        <v>6946</v>
      </c>
      <c r="F3781" s="26">
        <v>6</v>
      </c>
      <c r="G3781" s="94">
        <v>2.1539999999999999</v>
      </c>
      <c r="H3781" s="95">
        <f t="shared" si="58"/>
        <v>6249.5760714049493</v>
      </c>
    </row>
    <row r="3782" spans="1:8" x14ac:dyDescent="0.25">
      <c r="A3782" s="1" t="s">
        <v>57</v>
      </c>
      <c r="B3782" s="1" t="s">
        <v>8027</v>
      </c>
      <c r="C3782" s="1" t="s">
        <v>8028</v>
      </c>
      <c r="D3782" s="93">
        <v>69.900000000000006</v>
      </c>
      <c r="E3782" s="29">
        <v>9510</v>
      </c>
      <c r="F3782" s="26">
        <v>3</v>
      </c>
      <c r="G3782" s="94">
        <v>1.359</v>
      </c>
      <c r="H3782" s="95">
        <f t="shared" ref="H3782:H3845" si="59">E3782*G3782*$E$6797/SUMPRODUCT($E$5:$E$6795,$G$5:$G$6795)</f>
        <v>5398.4620720958947</v>
      </c>
    </row>
    <row r="3783" spans="1:8" x14ac:dyDescent="0.25">
      <c r="A3783" s="1" t="s">
        <v>57</v>
      </c>
      <c r="B3783" s="1" t="s">
        <v>8029</v>
      </c>
      <c r="C3783" s="1" t="s">
        <v>8030</v>
      </c>
      <c r="D3783" s="93">
        <v>142.4</v>
      </c>
      <c r="E3783" s="29">
        <v>6089</v>
      </c>
      <c r="F3783" s="26">
        <v>9</v>
      </c>
      <c r="G3783" s="94">
        <v>3.415</v>
      </c>
      <c r="H3783" s="95">
        <f t="shared" si="59"/>
        <v>8685.7387581738712</v>
      </c>
    </row>
    <row r="3784" spans="1:8" x14ac:dyDescent="0.25">
      <c r="A3784" s="1" t="s">
        <v>60</v>
      </c>
      <c r="B3784" s="1" t="s">
        <v>8031</v>
      </c>
      <c r="C3784" s="1" t="s">
        <v>8032</v>
      </c>
      <c r="D3784" s="93">
        <v>90.4</v>
      </c>
      <c r="E3784" s="29">
        <v>9180</v>
      </c>
      <c r="F3784" s="26">
        <v>5</v>
      </c>
      <c r="G3784" s="94">
        <v>1.8480000000000001</v>
      </c>
      <c r="H3784" s="95">
        <f t="shared" si="59"/>
        <v>7086.2215913662703</v>
      </c>
    </row>
    <row r="3785" spans="1:8" x14ac:dyDescent="0.25">
      <c r="A3785" s="1" t="s">
        <v>60</v>
      </c>
      <c r="B3785" s="1" t="s">
        <v>8033</v>
      </c>
      <c r="C3785" s="1" t="s">
        <v>8034</v>
      </c>
      <c r="D3785" s="93">
        <v>64.5</v>
      </c>
      <c r="E3785" s="29">
        <v>6354</v>
      </c>
      <c r="F3785" s="26">
        <v>3</v>
      </c>
      <c r="G3785" s="94">
        <v>1.359</v>
      </c>
      <c r="H3785" s="95">
        <f t="shared" si="59"/>
        <v>3606.921977507604</v>
      </c>
    </row>
    <row r="3786" spans="1:8" x14ac:dyDescent="0.25">
      <c r="A3786" s="1" t="s">
        <v>60</v>
      </c>
      <c r="B3786" s="1" t="s">
        <v>8035</v>
      </c>
      <c r="C3786" s="1" t="s">
        <v>8036</v>
      </c>
      <c r="D3786" s="93">
        <v>94.5</v>
      </c>
      <c r="E3786" s="29">
        <v>5590</v>
      </c>
      <c r="F3786" s="26">
        <v>5</v>
      </c>
      <c r="G3786" s="94">
        <v>1.8480000000000001</v>
      </c>
      <c r="H3786" s="95">
        <f t="shared" si="59"/>
        <v>4315.0303590127942</v>
      </c>
    </row>
    <row r="3787" spans="1:8" x14ac:dyDescent="0.25">
      <c r="A3787" s="1" t="s">
        <v>60</v>
      </c>
      <c r="B3787" s="1" t="s">
        <v>8037</v>
      </c>
      <c r="C3787" s="1" t="s">
        <v>8038</v>
      </c>
      <c r="D3787" s="93">
        <v>65.400000000000006</v>
      </c>
      <c r="E3787" s="29">
        <v>9275</v>
      </c>
      <c r="F3787" s="26">
        <v>3</v>
      </c>
      <c r="G3787" s="94">
        <v>1.359</v>
      </c>
      <c r="H3787" s="95">
        <f t="shared" si="59"/>
        <v>5265.0615897675525</v>
      </c>
    </row>
    <row r="3788" spans="1:8" x14ac:dyDescent="0.25">
      <c r="A3788" s="1" t="s">
        <v>60</v>
      </c>
      <c r="B3788" s="1" t="s">
        <v>8039</v>
      </c>
      <c r="C3788" s="1" t="s">
        <v>8040</v>
      </c>
      <c r="D3788" s="93">
        <v>92.3</v>
      </c>
      <c r="E3788" s="29">
        <v>8056</v>
      </c>
      <c r="F3788" s="26">
        <v>5</v>
      </c>
      <c r="G3788" s="94">
        <v>1.8480000000000001</v>
      </c>
      <c r="H3788" s="95">
        <f t="shared" si="59"/>
        <v>6218.5840021837339</v>
      </c>
    </row>
    <row r="3789" spans="1:8" x14ac:dyDescent="0.25">
      <c r="A3789" s="1" t="s">
        <v>60</v>
      </c>
      <c r="B3789" s="1" t="s">
        <v>8041</v>
      </c>
      <c r="C3789" s="1" t="s">
        <v>8042</v>
      </c>
      <c r="D3789" s="93">
        <v>146.6</v>
      </c>
      <c r="E3789" s="29">
        <v>6353</v>
      </c>
      <c r="F3789" s="26">
        <v>10</v>
      </c>
      <c r="G3789" s="94">
        <v>3.9809999999999999</v>
      </c>
      <c r="H3789" s="95">
        <f t="shared" si="59"/>
        <v>10564.309441884448</v>
      </c>
    </row>
    <row r="3790" spans="1:8" x14ac:dyDescent="0.25">
      <c r="A3790" s="1" t="s">
        <v>60</v>
      </c>
      <c r="B3790" s="1" t="s">
        <v>8043</v>
      </c>
      <c r="C3790" s="1" t="s">
        <v>8044</v>
      </c>
      <c r="D3790" s="93">
        <v>108.7</v>
      </c>
      <c r="E3790" s="29">
        <v>6375</v>
      </c>
      <c r="F3790" s="26">
        <v>6</v>
      </c>
      <c r="G3790" s="94">
        <v>2.1539999999999999</v>
      </c>
      <c r="H3790" s="95">
        <f t="shared" si="59"/>
        <v>5735.8260085238344</v>
      </c>
    </row>
    <row r="3791" spans="1:8" x14ac:dyDescent="0.25">
      <c r="A3791" s="1" t="s">
        <v>60</v>
      </c>
      <c r="B3791" s="1" t="s">
        <v>8045</v>
      </c>
      <c r="C3791" s="1" t="s">
        <v>8046</v>
      </c>
      <c r="D3791" s="93">
        <v>112.8</v>
      </c>
      <c r="E3791" s="29">
        <v>6090</v>
      </c>
      <c r="F3791" s="26">
        <v>7</v>
      </c>
      <c r="G3791" s="94">
        <v>2.512</v>
      </c>
      <c r="H3791" s="95">
        <f t="shared" si="59"/>
        <v>6390.0904942544321</v>
      </c>
    </row>
    <row r="3792" spans="1:8" x14ac:dyDescent="0.25">
      <c r="A3792" s="1" t="s">
        <v>60</v>
      </c>
      <c r="B3792" s="1" t="s">
        <v>8047</v>
      </c>
      <c r="C3792" s="1" t="s">
        <v>8048</v>
      </c>
      <c r="D3792" s="93">
        <v>134.19999999999999</v>
      </c>
      <c r="E3792" s="29">
        <v>9422</v>
      </c>
      <c r="F3792" s="26">
        <v>9</v>
      </c>
      <c r="G3792" s="94">
        <v>3.415</v>
      </c>
      <c r="H3792" s="95">
        <f t="shared" si="59"/>
        <v>13440.142975778324</v>
      </c>
    </row>
    <row r="3793" spans="1:8" x14ac:dyDescent="0.25">
      <c r="A3793" s="1" t="s">
        <v>60</v>
      </c>
      <c r="B3793" s="1" t="s">
        <v>8049</v>
      </c>
      <c r="C3793" s="1" t="s">
        <v>8050</v>
      </c>
      <c r="D3793" s="93">
        <v>65</v>
      </c>
      <c r="E3793" s="29">
        <v>9859</v>
      </c>
      <c r="F3793" s="26">
        <v>3</v>
      </c>
      <c r="G3793" s="94">
        <v>1.359</v>
      </c>
      <c r="H3793" s="95">
        <f t="shared" si="59"/>
        <v>5596.5759798941563</v>
      </c>
    </row>
    <row r="3794" spans="1:8" x14ac:dyDescent="0.25">
      <c r="A3794" s="1" t="s">
        <v>60</v>
      </c>
      <c r="B3794" s="1" t="s">
        <v>8051</v>
      </c>
      <c r="C3794" s="1" t="s">
        <v>8052</v>
      </c>
      <c r="D3794" s="93">
        <v>64.599999999999994</v>
      </c>
      <c r="E3794" s="29">
        <v>7808</v>
      </c>
      <c r="F3794" s="26">
        <v>3</v>
      </c>
      <c r="G3794" s="94">
        <v>1.359</v>
      </c>
      <c r="H3794" s="95">
        <f t="shared" si="59"/>
        <v>4432.301983062539</v>
      </c>
    </row>
    <row r="3795" spans="1:8" x14ac:dyDescent="0.25">
      <c r="A3795" s="1" t="s">
        <v>60</v>
      </c>
      <c r="B3795" s="1" t="s">
        <v>8053</v>
      </c>
      <c r="C3795" s="1" t="s">
        <v>8054</v>
      </c>
      <c r="D3795" s="93">
        <v>88.8</v>
      </c>
      <c r="E3795" s="29">
        <v>5659</v>
      </c>
      <c r="F3795" s="26">
        <v>5</v>
      </c>
      <c r="G3795" s="94">
        <v>1.8480000000000001</v>
      </c>
      <c r="H3795" s="95">
        <f t="shared" si="59"/>
        <v>4368.2928088825411</v>
      </c>
    </row>
    <row r="3796" spans="1:8" x14ac:dyDescent="0.25">
      <c r="A3796" s="1" t="s">
        <v>60</v>
      </c>
      <c r="B3796" s="1" t="s">
        <v>8055</v>
      </c>
      <c r="C3796" s="1" t="s">
        <v>8056</v>
      </c>
      <c r="D3796" s="93">
        <v>135.19999999999999</v>
      </c>
      <c r="E3796" s="29">
        <v>6716</v>
      </c>
      <c r="F3796" s="26">
        <v>9</v>
      </c>
      <c r="G3796" s="94">
        <v>3.415</v>
      </c>
      <c r="H3796" s="95">
        <f t="shared" si="59"/>
        <v>9580.1316307925317</v>
      </c>
    </row>
    <row r="3797" spans="1:8" x14ac:dyDescent="0.25">
      <c r="A3797" s="1" t="s">
        <v>60</v>
      </c>
      <c r="B3797" s="1" t="s">
        <v>8057</v>
      </c>
      <c r="C3797" s="1" t="s">
        <v>8058</v>
      </c>
      <c r="D3797" s="93">
        <v>90.4</v>
      </c>
      <c r="E3797" s="29">
        <v>6170</v>
      </c>
      <c r="F3797" s="26">
        <v>5</v>
      </c>
      <c r="G3797" s="94">
        <v>1.8480000000000001</v>
      </c>
      <c r="H3797" s="95">
        <f t="shared" si="59"/>
        <v>4762.7437057439965</v>
      </c>
    </row>
    <row r="3798" spans="1:8" x14ac:dyDescent="0.25">
      <c r="A3798" s="1" t="s">
        <v>60</v>
      </c>
      <c r="B3798" s="1" t="s">
        <v>8059</v>
      </c>
      <c r="C3798" s="1" t="s">
        <v>8060</v>
      </c>
      <c r="D3798" s="93">
        <v>178.3</v>
      </c>
      <c r="E3798" s="29">
        <v>6101</v>
      </c>
      <c r="F3798" s="26">
        <v>12</v>
      </c>
      <c r="G3798" s="94">
        <v>5.4119999999999999</v>
      </c>
      <c r="H3798" s="95">
        <f t="shared" si="59"/>
        <v>13792.052249346018</v>
      </c>
    </row>
    <row r="3799" spans="1:8" x14ac:dyDescent="0.25">
      <c r="A3799" s="1" t="s">
        <v>60</v>
      </c>
      <c r="B3799" s="1" t="s">
        <v>8061</v>
      </c>
      <c r="C3799" s="1" t="s">
        <v>8062</v>
      </c>
      <c r="D3799" s="93">
        <v>146.19999999999999</v>
      </c>
      <c r="E3799" s="29">
        <v>5682</v>
      </c>
      <c r="F3799" s="26">
        <v>10</v>
      </c>
      <c r="G3799" s="94">
        <v>3.9809999999999999</v>
      </c>
      <c r="H3799" s="95">
        <f t="shared" si="59"/>
        <v>9448.5134973693439</v>
      </c>
    </row>
    <row r="3800" spans="1:8" x14ac:dyDescent="0.25">
      <c r="A3800" s="1" t="s">
        <v>60</v>
      </c>
      <c r="B3800" s="1" t="s">
        <v>8063</v>
      </c>
      <c r="C3800" s="1" t="s">
        <v>8064</v>
      </c>
      <c r="D3800" s="93">
        <v>96</v>
      </c>
      <c r="E3800" s="29">
        <v>5912</v>
      </c>
      <c r="F3800" s="26">
        <v>5</v>
      </c>
      <c r="G3800" s="94">
        <v>1.8480000000000001</v>
      </c>
      <c r="H3800" s="95">
        <f t="shared" si="59"/>
        <v>4563.5884584049445</v>
      </c>
    </row>
    <row r="3801" spans="1:8" x14ac:dyDescent="0.25">
      <c r="A3801" s="1" t="s">
        <v>60</v>
      </c>
      <c r="B3801" s="1" t="s">
        <v>8065</v>
      </c>
      <c r="C3801" s="1" t="s">
        <v>8066</v>
      </c>
      <c r="D3801" s="93">
        <v>71.5</v>
      </c>
      <c r="E3801" s="29">
        <v>5700</v>
      </c>
      <c r="F3801" s="26">
        <v>3</v>
      </c>
      <c r="G3801" s="94">
        <v>1.359</v>
      </c>
      <c r="H3801" s="95">
        <f t="shared" si="59"/>
        <v>3235.6712734959624</v>
      </c>
    </row>
    <row r="3802" spans="1:8" x14ac:dyDescent="0.25">
      <c r="A3802" s="1" t="s">
        <v>444</v>
      </c>
      <c r="B3802" s="1" t="s">
        <v>8067</v>
      </c>
      <c r="C3802" s="1" t="s">
        <v>8068</v>
      </c>
      <c r="D3802" s="93">
        <v>79.3</v>
      </c>
      <c r="E3802" s="29">
        <v>6292</v>
      </c>
      <c r="F3802" s="26">
        <v>4</v>
      </c>
      <c r="G3802" s="94">
        <v>1.585</v>
      </c>
      <c r="H3802" s="95">
        <f t="shared" si="59"/>
        <v>4165.7006815829491</v>
      </c>
    </row>
    <row r="3803" spans="1:8" x14ac:dyDescent="0.25">
      <c r="A3803" s="1" t="s">
        <v>444</v>
      </c>
      <c r="B3803" s="1" t="s">
        <v>8069</v>
      </c>
      <c r="C3803" s="1" t="s">
        <v>8070</v>
      </c>
      <c r="D3803" s="93">
        <v>82.3</v>
      </c>
      <c r="E3803" s="29">
        <v>6504</v>
      </c>
      <c r="F3803" s="26">
        <v>4</v>
      </c>
      <c r="G3803" s="94">
        <v>1.585</v>
      </c>
      <c r="H3803" s="95">
        <f t="shared" si="59"/>
        <v>4306.0580472052616</v>
      </c>
    </row>
    <row r="3804" spans="1:8" x14ac:dyDescent="0.25">
      <c r="A3804" s="1" t="s">
        <v>444</v>
      </c>
      <c r="B3804" s="1" t="s">
        <v>8071</v>
      </c>
      <c r="C3804" s="1" t="s">
        <v>8072</v>
      </c>
      <c r="D3804" s="93">
        <v>91.4</v>
      </c>
      <c r="E3804" s="29">
        <v>8046</v>
      </c>
      <c r="F3804" s="26">
        <v>5</v>
      </c>
      <c r="G3804" s="94">
        <v>1.8480000000000001</v>
      </c>
      <c r="H3804" s="95">
        <f t="shared" si="59"/>
        <v>6210.8648065504376</v>
      </c>
    </row>
    <row r="3805" spans="1:8" x14ac:dyDescent="0.25">
      <c r="A3805" s="1" t="s">
        <v>444</v>
      </c>
      <c r="B3805" s="1" t="s">
        <v>8073</v>
      </c>
      <c r="C3805" s="1" t="s">
        <v>8074</v>
      </c>
      <c r="D3805" s="93">
        <v>96</v>
      </c>
      <c r="E3805" s="29">
        <v>8044</v>
      </c>
      <c r="F3805" s="26">
        <v>5</v>
      </c>
      <c r="G3805" s="94">
        <v>1.8480000000000001</v>
      </c>
      <c r="H3805" s="95">
        <f t="shared" si="59"/>
        <v>6209.3209674237778</v>
      </c>
    </row>
    <row r="3806" spans="1:8" x14ac:dyDescent="0.25">
      <c r="A3806" s="1" t="s">
        <v>444</v>
      </c>
      <c r="B3806" s="1" t="s">
        <v>8075</v>
      </c>
      <c r="C3806" s="1" t="s">
        <v>8076</v>
      </c>
      <c r="D3806" s="93">
        <v>121.9</v>
      </c>
      <c r="E3806" s="29">
        <v>5630</v>
      </c>
      <c r="F3806" s="26">
        <v>8</v>
      </c>
      <c r="G3806" s="94">
        <v>2.9289999999999998</v>
      </c>
      <c r="H3806" s="95">
        <f t="shared" si="59"/>
        <v>6888.0746848420877</v>
      </c>
    </row>
    <row r="3807" spans="1:8" x14ac:dyDescent="0.25">
      <c r="A3807" s="1" t="s">
        <v>444</v>
      </c>
      <c r="B3807" s="1" t="s">
        <v>8077</v>
      </c>
      <c r="C3807" s="1" t="s">
        <v>8078</v>
      </c>
      <c r="D3807" s="93">
        <v>76</v>
      </c>
      <c r="E3807" s="29">
        <v>5417</v>
      </c>
      <c r="F3807" s="26">
        <v>4</v>
      </c>
      <c r="G3807" s="94">
        <v>1.585</v>
      </c>
      <c r="H3807" s="95">
        <f t="shared" si="59"/>
        <v>3586.3955168682191</v>
      </c>
    </row>
    <row r="3808" spans="1:8" x14ac:dyDescent="0.25">
      <c r="A3808" s="1" t="s">
        <v>444</v>
      </c>
      <c r="B3808" s="1" t="s">
        <v>8079</v>
      </c>
      <c r="C3808" s="1" t="s">
        <v>8080</v>
      </c>
      <c r="D3808" s="93">
        <v>63.1</v>
      </c>
      <c r="E3808" s="29">
        <v>6602</v>
      </c>
      <c r="F3808" s="26">
        <v>3</v>
      </c>
      <c r="G3808" s="94">
        <v>1.359</v>
      </c>
      <c r="H3808" s="95">
        <f t="shared" si="59"/>
        <v>3747.7020609860251</v>
      </c>
    </row>
    <row r="3809" spans="1:8" x14ac:dyDescent="0.25">
      <c r="A3809" s="1" t="s">
        <v>444</v>
      </c>
      <c r="B3809" s="1" t="s">
        <v>8081</v>
      </c>
      <c r="C3809" s="1" t="s">
        <v>8082</v>
      </c>
      <c r="D3809" s="93">
        <v>98.5</v>
      </c>
      <c r="E3809" s="29">
        <v>5304</v>
      </c>
      <c r="F3809" s="26">
        <v>6</v>
      </c>
      <c r="G3809" s="94">
        <v>2.1539999999999999</v>
      </c>
      <c r="H3809" s="95">
        <f t="shared" si="59"/>
        <v>4772.2072390918293</v>
      </c>
    </row>
    <row r="3810" spans="1:8" x14ac:dyDescent="0.25">
      <c r="A3810" s="1" t="s">
        <v>444</v>
      </c>
      <c r="B3810" s="1" t="s">
        <v>8083</v>
      </c>
      <c r="C3810" s="1" t="s">
        <v>8084</v>
      </c>
      <c r="D3810" s="93">
        <v>93.1</v>
      </c>
      <c r="E3810" s="29">
        <v>7251</v>
      </c>
      <c r="F3810" s="26">
        <v>5</v>
      </c>
      <c r="G3810" s="94">
        <v>1.8480000000000001</v>
      </c>
      <c r="H3810" s="95">
        <f t="shared" si="59"/>
        <v>5597.1887537033581</v>
      </c>
    </row>
    <row r="3811" spans="1:8" x14ac:dyDescent="0.25">
      <c r="A3811" s="1" t="s">
        <v>444</v>
      </c>
      <c r="B3811" s="1" t="s">
        <v>8085</v>
      </c>
      <c r="C3811" s="1" t="s">
        <v>8086</v>
      </c>
      <c r="D3811" s="93">
        <v>102</v>
      </c>
      <c r="E3811" s="29">
        <v>7465</v>
      </c>
      <c r="F3811" s="26">
        <v>6</v>
      </c>
      <c r="G3811" s="94">
        <v>2.1539999999999999</v>
      </c>
      <c r="H3811" s="95">
        <f t="shared" si="59"/>
        <v>6716.5397888047719</v>
      </c>
    </row>
    <row r="3812" spans="1:8" x14ac:dyDescent="0.25">
      <c r="A3812" s="1" t="s">
        <v>444</v>
      </c>
      <c r="B3812" s="1" t="s">
        <v>8087</v>
      </c>
      <c r="C3812" s="1" t="s">
        <v>8088</v>
      </c>
      <c r="D3812" s="93">
        <v>118.3</v>
      </c>
      <c r="E3812" s="29">
        <v>5325</v>
      </c>
      <c r="F3812" s="26">
        <v>7</v>
      </c>
      <c r="G3812" s="94">
        <v>2.512</v>
      </c>
      <c r="H3812" s="95">
        <f t="shared" si="59"/>
        <v>5587.3943976855253</v>
      </c>
    </row>
    <row r="3813" spans="1:8" x14ac:dyDescent="0.25">
      <c r="A3813" s="1" t="s">
        <v>444</v>
      </c>
      <c r="B3813" s="1" t="s">
        <v>8089</v>
      </c>
      <c r="C3813" s="1" t="s">
        <v>8090</v>
      </c>
      <c r="D3813" s="93">
        <v>78.7</v>
      </c>
      <c r="E3813" s="29">
        <v>6572</v>
      </c>
      <c r="F3813" s="26">
        <v>4</v>
      </c>
      <c r="G3813" s="94">
        <v>1.585</v>
      </c>
      <c r="H3813" s="95">
        <f t="shared" si="59"/>
        <v>4351.0783342916629</v>
      </c>
    </row>
    <row r="3814" spans="1:8" x14ac:dyDescent="0.25">
      <c r="A3814" s="1" t="s">
        <v>444</v>
      </c>
      <c r="B3814" s="1" t="s">
        <v>8091</v>
      </c>
      <c r="C3814" s="1" t="s">
        <v>8092</v>
      </c>
      <c r="D3814" s="93">
        <v>79.3</v>
      </c>
      <c r="E3814" s="29">
        <v>5330</v>
      </c>
      <c r="F3814" s="26">
        <v>4</v>
      </c>
      <c r="G3814" s="94">
        <v>1.585</v>
      </c>
      <c r="H3814" s="95">
        <f t="shared" si="59"/>
        <v>3528.7960319194403</v>
      </c>
    </row>
    <row r="3815" spans="1:8" x14ac:dyDescent="0.25">
      <c r="A3815" s="1" t="s">
        <v>444</v>
      </c>
      <c r="B3815" s="1" t="s">
        <v>8093</v>
      </c>
      <c r="C3815" s="1" t="s">
        <v>8094</v>
      </c>
      <c r="D3815" s="93">
        <v>75.7</v>
      </c>
      <c r="E3815" s="29">
        <v>6277</v>
      </c>
      <c r="F3815" s="26">
        <v>4</v>
      </c>
      <c r="G3815" s="94">
        <v>1.585</v>
      </c>
      <c r="H3815" s="95">
        <f t="shared" si="59"/>
        <v>4155.7697359021258</v>
      </c>
    </row>
    <row r="3816" spans="1:8" x14ac:dyDescent="0.25">
      <c r="A3816" s="1" t="s">
        <v>444</v>
      </c>
      <c r="B3816" s="1" t="s">
        <v>8095</v>
      </c>
      <c r="C3816" s="1" t="s">
        <v>8096</v>
      </c>
      <c r="D3816" s="93">
        <v>91.6</v>
      </c>
      <c r="E3816" s="29">
        <v>5400</v>
      </c>
      <c r="F3816" s="26">
        <v>5</v>
      </c>
      <c r="G3816" s="94">
        <v>1.8480000000000001</v>
      </c>
      <c r="H3816" s="95">
        <f t="shared" si="59"/>
        <v>4168.3656419801591</v>
      </c>
    </row>
    <row r="3817" spans="1:8" x14ac:dyDescent="0.25">
      <c r="A3817" s="1" t="s">
        <v>444</v>
      </c>
      <c r="B3817" s="1" t="s">
        <v>8097</v>
      </c>
      <c r="C3817" s="1" t="s">
        <v>8098</v>
      </c>
      <c r="D3817" s="93">
        <v>95.5</v>
      </c>
      <c r="E3817" s="29">
        <v>7705</v>
      </c>
      <c r="F3817" s="26">
        <v>5</v>
      </c>
      <c r="G3817" s="94">
        <v>1.8480000000000001</v>
      </c>
      <c r="H3817" s="95">
        <f t="shared" si="59"/>
        <v>5947.6402354550228</v>
      </c>
    </row>
    <row r="3818" spans="1:8" x14ac:dyDescent="0.25">
      <c r="A3818" s="1" t="s">
        <v>444</v>
      </c>
      <c r="B3818" s="1" t="s">
        <v>8099</v>
      </c>
      <c r="C3818" s="1" t="s">
        <v>8100</v>
      </c>
      <c r="D3818" s="93">
        <v>81.3</v>
      </c>
      <c r="E3818" s="29">
        <v>8025</v>
      </c>
      <c r="F3818" s="26">
        <v>4</v>
      </c>
      <c r="G3818" s="94">
        <v>1.585</v>
      </c>
      <c r="H3818" s="95">
        <f t="shared" si="59"/>
        <v>5313.0559392408086</v>
      </c>
    </row>
    <row r="3819" spans="1:8" x14ac:dyDescent="0.25">
      <c r="A3819" s="1" t="s">
        <v>444</v>
      </c>
      <c r="B3819" s="1" t="s">
        <v>8101</v>
      </c>
      <c r="C3819" s="1" t="s">
        <v>8102</v>
      </c>
      <c r="D3819" s="93">
        <v>106.1</v>
      </c>
      <c r="E3819" s="29">
        <v>9166</v>
      </c>
      <c r="F3819" s="26">
        <v>6</v>
      </c>
      <c r="G3819" s="94">
        <v>2.1539999999999999</v>
      </c>
      <c r="H3819" s="95">
        <f t="shared" si="59"/>
        <v>8246.9931284908962</v>
      </c>
    </row>
    <row r="3820" spans="1:8" x14ac:dyDescent="0.25">
      <c r="A3820" s="1" t="s">
        <v>444</v>
      </c>
      <c r="B3820" s="1" t="s">
        <v>8103</v>
      </c>
      <c r="C3820" s="1" t="s">
        <v>8104</v>
      </c>
      <c r="D3820" s="93">
        <v>85.3</v>
      </c>
      <c r="E3820" s="29">
        <v>6150</v>
      </c>
      <c r="F3820" s="26">
        <v>5</v>
      </c>
      <c r="G3820" s="94">
        <v>1.8480000000000001</v>
      </c>
      <c r="H3820" s="95">
        <f t="shared" si="59"/>
        <v>4747.305314477404</v>
      </c>
    </row>
    <row r="3821" spans="1:8" x14ac:dyDescent="0.25">
      <c r="A3821" s="1" t="s">
        <v>444</v>
      </c>
      <c r="B3821" s="1" t="s">
        <v>8105</v>
      </c>
      <c r="C3821" s="1" t="s">
        <v>8106</v>
      </c>
      <c r="D3821" s="93">
        <v>67.599999999999994</v>
      </c>
      <c r="E3821" s="29">
        <v>8378</v>
      </c>
      <c r="F3821" s="26">
        <v>3</v>
      </c>
      <c r="G3821" s="94">
        <v>1.359</v>
      </c>
      <c r="H3821" s="95">
        <f t="shared" si="59"/>
        <v>4755.8691104121344</v>
      </c>
    </row>
    <row r="3822" spans="1:8" x14ac:dyDescent="0.25">
      <c r="A3822" s="1" t="s">
        <v>444</v>
      </c>
      <c r="B3822" s="1" t="s">
        <v>8107</v>
      </c>
      <c r="C3822" s="1" t="s">
        <v>8108</v>
      </c>
      <c r="D3822" s="93">
        <v>75.2</v>
      </c>
      <c r="E3822" s="29">
        <v>7834</v>
      </c>
      <c r="F3822" s="26">
        <v>4</v>
      </c>
      <c r="G3822" s="94">
        <v>1.585</v>
      </c>
      <c r="H3822" s="95">
        <f t="shared" si="59"/>
        <v>5186.6018975716506</v>
      </c>
    </row>
    <row r="3823" spans="1:8" x14ac:dyDescent="0.25">
      <c r="A3823" s="1" t="s">
        <v>444</v>
      </c>
      <c r="B3823" s="1" t="s">
        <v>8109</v>
      </c>
      <c r="C3823" s="1" t="s">
        <v>8110</v>
      </c>
      <c r="D3823" s="93">
        <v>70.400000000000006</v>
      </c>
      <c r="E3823" s="29">
        <v>5813</v>
      </c>
      <c r="F3823" s="26">
        <v>3</v>
      </c>
      <c r="G3823" s="94">
        <v>1.359</v>
      </c>
      <c r="H3823" s="95">
        <f t="shared" si="59"/>
        <v>3299.8170373389526</v>
      </c>
    </row>
    <row r="3824" spans="1:8" x14ac:dyDescent="0.25">
      <c r="A3824" s="1" t="s">
        <v>444</v>
      </c>
      <c r="B3824" s="1" t="s">
        <v>8111</v>
      </c>
      <c r="C3824" s="1" t="s">
        <v>8112</v>
      </c>
      <c r="D3824" s="93">
        <v>105.4</v>
      </c>
      <c r="E3824" s="29">
        <v>7298</v>
      </c>
      <c r="F3824" s="26">
        <v>6</v>
      </c>
      <c r="G3824" s="94">
        <v>2.1539999999999999</v>
      </c>
      <c r="H3824" s="95">
        <f t="shared" si="59"/>
        <v>6566.283640816775</v>
      </c>
    </row>
    <row r="3825" spans="1:8" x14ac:dyDescent="0.25">
      <c r="A3825" s="1" t="s">
        <v>444</v>
      </c>
      <c r="B3825" s="1" t="s">
        <v>8113</v>
      </c>
      <c r="C3825" s="1" t="s">
        <v>8114</v>
      </c>
      <c r="D3825" s="93">
        <v>121.1</v>
      </c>
      <c r="E3825" s="29">
        <v>7758</v>
      </c>
      <c r="F3825" s="26">
        <v>7</v>
      </c>
      <c r="G3825" s="94">
        <v>2.512</v>
      </c>
      <c r="H3825" s="95">
        <f t="shared" si="59"/>
        <v>8140.2827675576182</v>
      </c>
    </row>
    <row r="3826" spans="1:8" x14ac:dyDescent="0.25">
      <c r="A3826" s="1" t="s">
        <v>444</v>
      </c>
      <c r="B3826" s="1" t="s">
        <v>8115</v>
      </c>
      <c r="C3826" s="1" t="s">
        <v>8116</v>
      </c>
      <c r="D3826" s="93">
        <v>94.5</v>
      </c>
      <c r="E3826" s="29">
        <v>6768</v>
      </c>
      <c r="F3826" s="26">
        <v>5</v>
      </c>
      <c r="G3826" s="94">
        <v>1.8480000000000001</v>
      </c>
      <c r="H3826" s="95">
        <f t="shared" si="59"/>
        <v>5224.3516046151335</v>
      </c>
    </row>
    <row r="3827" spans="1:8" x14ac:dyDescent="0.25">
      <c r="A3827" s="1" t="s">
        <v>444</v>
      </c>
      <c r="B3827" s="1" t="s">
        <v>8117</v>
      </c>
      <c r="C3827" s="1" t="s">
        <v>8118</v>
      </c>
      <c r="D3827" s="93">
        <v>83.5</v>
      </c>
      <c r="E3827" s="29">
        <v>7564</v>
      </c>
      <c r="F3827" s="26">
        <v>4</v>
      </c>
      <c r="G3827" s="94">
        <v>1.585</v>
      </c>
      <c r="H3827" s="95">
        <f t="shared" si="59"/>
        <v>5007.8448753168195</v>
      </c>
    </row>
    <row r="3828" spans="1:8" x14ac:dyDescent="0.25">
      <c r="A3828" s="1" t="s">
        <v>444</v>
      </c>
      <c r="B3828" s="1" t="s">
        <v>8119</v>
      </c>
      <c r="C3828" s="1" t="s">
        <v>8120</v>
      </c>
      <c r="D3828" s="93">
        <v>82.9</v>
      </c>
      <c r="E3828" s="29">
        <v>6773</v>
      </c>
      <c r="F3828" s="26">
        <v>4</v>
      </c>
      <c r="G3828" s="94">
        <v>1.585</v>
      </c>
      <c r="H3828" s="95">
        <f t="shared" si="59"/>
        <v>4484.1530064147037</v>
      </c>
    </row>
    <row r="3829" spans="1:8" x14ac:dyDescent="0.25">
      <c r="A3829" s="1" t="s">
        <v>444</v>
      </c>
      <c r="B3829" s="1" t="s">
        <v>8121</v>
      </c>
      <c r="C3829" s="1" t="s">
        <v>8122</v>
      </c>
      <c r="D3829" s="93">
        <v>138.30000000000001</v>
      </c>
      <c r="E3829" s="29">
        <v>6862</v>
      </c>
      <c r="F3829" s="26">
        <v>9</v>
      </c>
      <c r="G3829" s="94">
        <v>3.415</v>
      </c>
      <c r="H3829" s="95">
        <f t="shared" si="59"/>
        <v>9788.3953618967153</v>
      </c>
    </row>
    <row r="3830" spans="1:8" x14ac:dyDescent="0.25">
      <c r="A3830" s="1" t="s">
        <v>444</v>
      </c>
      <c r="B3830" s="1" t="s">
        <v>8123</v>
      </c>
      <c r="C3830" s="1" t="s">
        <v>8124</v>
      </c>
      <c r="D3830" s="93">
        <v>81.5</v>
      </c>
      <c r="E3830" s="29">
        <v>7346</v>
      </c>
      <c r="F3830" s="26">
        <v>4</v>
      </c>
      <c r="G3830" s="94">
        <v>1.585</v>
      </c>
      <c r="H3830" s="95">
        <f t="shared" si="59"/>
        <v>4863.5151314221785</v>
      </c>
    </row>
    <row r="3831" spans="1:8" x14ac:dyDescent="0.25">
      <c r="A3831" s="1" t="s">
        <v>444</v>
      </c>
      <c r="B3831" s="1" t="s">
        <v>8125</v>
      </c>
      <c r="C3831" s="1" t="s">
        <v>8126</v>
      </c>
      <c r="D3831" s="93">
        <v>93.6</v>
      </c>
      <c r="E3831" s="29">
        <v>5865</v>
      </c>
      <c r="F3831" s="26">
        <v>5</v>
      </c>
      <c r="G3831" s="94">
        <v>1.8480000000000001</v>
      </c>
      <c r="H3831" s="95">
        <f t="shared" si="59"/>
        <v>4527.3082389284509</v>
      </c>
    </row>
    <row r="3832" spans="1:8" x14ac:dyDescent="0.25">
      <c r="A3832" s="1" t="s">
        <v>444</v>
      </c>
      <c r="B3832" s="1" t="s">
        <v>8127</v>
      </c>
      <c r="C3832" s="1" t="s">
        <v>8128</v>
      </c>
      <c r="D3832" s="93">
        <v>95.9</v>
      </c>
      <c r="E3832" s="29">
        <v>7803</v>
      </c>
      <c r="F3832" s="26">
        <v>5</v>
      </c>
      <c r="G3832" s="94">
        <v>1.8480000000000001</v>
      </c>
      <c r="H3832" s="95">
        <f t="shared" si="59"/>
        <v>6023.2883526613305</v>
      </c>
    </row>
    <row r="3833" spans="1:8" x14ac:dyDescent="0.25">
      <c r="A3833" s="1" t="s">
        <v>444</v>
      </c>
      <c r="B3833" s="1" t="s">
        <v>8129</v>
      </c>
      <c r="C3833" s="1" t="s">
        <v>8130</v>
      </c>
      <c r="D3833" s="93">
        <v>114.1</v>
      </c>
      <c r="E3833" s="29">
        <v>7395</v>
      </c>
      <c r="F3833" s="26">
        <v>7</v>
      </c>
      <c r="G3833" s="94">
        <v>2.512</v>
      </c>
      <c r="H3833" s="95">
        <f t="shared" si="59"/>
        <v>7759.3956001660972</v>
      </c>
    </row>
    <row r="3834" spans="1:8" x14ac:dyDescent="0.25">
      <c r="A3834" s="1" t="s">
        <v>444</v>
      </c>
      <c r="B3834" s="1" t="s">
        <v>8131</v>
      </c>
      <c r="C3834" s="1" t="s">
        <v>8132</v>
      </c>
      <c r="D3834" s="93">
        <v>110.5</v>
      </c>
      <c r="E3834" s="29">
        <v>6911</v>
      </c>
      <c r="F3834" s="26">
        <v>7</v>
      </c>
      <c r="G3834" s="94">
        <v>2.512</v>
      </c>
      <c r="H3834" s="95">
        <f t="shared" si="59"/>
        <v>7251.546043644069</v>
      </c>
    </row>
    <row r="3835" spans="1:8" x14ac:dyDescent="0.25">
      <c r="A3835" s="1" t="s">
        <v>444</v>
      </c>
      <c r="B3835" s="1" t="s">
        <v>8133</v>
      </c>
      <c r="C3835" s="1" t="s">
        <v>8134</v>
      </c>
      <c r="D3835" s="93">
        <v>112.5</v>
      </c>
      <c r="E3835" s="29">
        <v>7150</v>
      </c>
      <c r="F3835" s="26">
        <v>7</v>
      </c>
      <c r="G3835" s="94">
        <v>2.512</v>
      </c>
      <c r="H3835" s="95">
        <f t="shared" si="59"/>
        <v>7502.3229940754009</v>
      </c>
    </row>
    <row r="3836" spans="1:8" x14ac:dyDescent="0.25">
      <c r="A3836" s="1" t="s">
        <v>444</v>
      </c>
      <c r="B3836" s="1" t="s">
        <v>8135</v>
      </c>
      <c r="C3836" s="1" t="s">
        <v>8136</v>
      </c>
      <c r="D3836" s="93">
        <v>89.1</v>
      </c>
      <c r="E3836" s="29">
        <v>7869</v>
      </c>
      <c r="F3836" s="26">
        <v>5</v>
      </c>
      <c r="G3836" s="94">
        <v>1.8480000000000001</v>
      </c>
      <c r="H3836" s="95">
        <f t="shared" si="59"/>
        <v>6074.2350438410876</v>
      </c>
    </row>
    <row r="3837" spans="1:8" x14ac:dyDescent="0.25">
      <c r="A3837" s="1" t="s">
        <v>444</v>
      </c>
      <c r="B3837" s="1" t="s">
        <v>8137</v>
      </c>
      <c r="C3837" s="1" t="s">
        <v>8138</v>
      </c>
      <c r="D3837" s="93">
        <v>79.900000000000006</v>
      </c>
      <c r="E3837" s="29">
        <v>10038</v>
      </c>
      <c r="F3837" s="26">
        <v>4</v>
      </c>
      <c r="G3837" s="94">
        <v>1.585</v>
      </c>
      <c r="H3837" s="95">
        <f t="shared" si="59"/>
        <v>6645.7888496073811</v>
      </c>
    </row>
    <row r="3838" spans="1:8" x14ac:dyDescent="0.25">
      <c r="A3838" s="1" t="s">
        <v>444</v>
      </c>
      <c r="B3838" s="1" t="s">
        <v>8139</v>
      </c>
      <c r="C3838" s="1" t="s">
        <v>8140</v>
      </c>
      <c r="D3838" s="93">
        <v>87.5</v>
      </c>
      <c r="E3838" s="29">
        <v>11853</v>
      </c>
      <c r="F3838" s="26">
        <v>5</v>
      </c>
      <c r="G3838" s="94">
        <v>1.8480000000000001</v>
      </c>
      <c r="H3838" s="95">
        <f t="shared" si="59"/>
        <v>9149.5625841464498</v>
      </c>
    </row>
    <row r="3839" spans="1:8" x14ac:dyDescent="0.25">
      <c r="A3839" s="1" t="s">
        <v>444</v>
      </c>
      <c r="B3839" s="1" t="s">
        <v>8141</v>
      </c>
      <c r="C3839" s="1" t="s">
        <v>8142</v>
      </c>
      <c r="D3839" s="93">
        <v>77.099999999999994</v>
      </c>
      <c r="E3839" s="29">
        <v>6691</v>
      </c>
      <c r="F3839" s="26">
        <v>4</v>
      </c>
      <c r="G3839" s="94">
        <v>1.585</v>
      </c>
      <c r="H3839" s="95">
        <f t="shared" si="59"/>
        <v>4429.8638366928672</v>
      </c>
    </row>
    <row r="3840" spans="1:8" x14ac:dyDescent="0.25">
      <c r="A3840" s="1" t="s">
        <v>444</v>
      </c>
      <c r="B3840" s="1" t="s">
        <v>8143</v>
      </c>
      <c r="C3840" s="1" t="s">
        <v>8144</v>
      </c>
      <c r="D3840" s="93">
        <v>85.5</v>
      </c>
      <c r="E3840" s="29">
        <v>9223</v>
      </c>
      <c r="F3840" s="26">
        <v>5</v>
      </c>
      <c r="G3840" s="94">
        <v>1.8480000000000001</v>
      </c>
      <c r="H3840" s="95">
        <f t="shared" si="59"/>
        <v>7119.4141325894452</v>
      </c>
    </row>
    <row r="3841" spans="1:8" x14ac:dyDescent="0.25">
      <c r="A3841" s="1" t="s">
        <v>444</v>
      </c>
      <c r="B3841" s="1" t="s">
        <v>8145</v>
      </c>
      <c r="C3841" s="1" t="s">
        <v>8146</v>
      </c>
      <c r="D3841" s="93">
        <v>85</v>
      </c>
      <c r="E3841" s="29">
        <v>9861</v>
      </c>
      <c r="F3841" s="26">
        <v>4</v>
      </c>
      <c r="G3841" s="94">
        <v>1.585</v>
      </c>
      <c r="H3841" s="95">
        <f t="shared" si="59"/>
        <v>6528.6036905736592</v>
      </c>
    </row>
    <row r="3842" spans="1:8" x14ac:dyDescent="0.25">
      <c r="A3842" s="1" t="s">
        <v>444</v>
      </c>
      <c r="B3842" s="1" t="s">
        <v>8147</v>
      </c>
      <c r="C3842" s="1" t="s">
        <v>8148</v>
      </c>
      <c r="D3842" s="93">
        <v>77.7</v>
      </c>
      <c r="E3842" s="29">
        <v>7003</v>
      </c>
      <c r="F3842" s="26">
        <v>4</v>
      </c>
      <c r="G3842" s="94">
        <v>1.585</v>
      </c>
      <c r="H3842" s="95">
        <f t="shared" si="59"/>
        <v>4636.4275068540037</v>
      </c>
    </row>
    <row r="3843" spans="1:8" x14ac:dyDescent="0.25">
      <c r="A3843" s="1" t="s">
        <v>444</v>
      </c>
      <c r="B3843" s="1" t="s">
        <v>8149</v>
      </c>
      <c r="C3843" s="1" t="s">
        <v>8150</v>
      </c>
      <c r="D3843" s="93">
        <v>74</v>
      </c>
      <c r="E3843" s="29">
        <v>6947</v>
      </c>
      <c r="F3843" s="26">
        <v>4</v>
      </c>
      <c r="G3843" s="94">
        <v>1.585</v>
      </c>
      <c r="H3843" s="95">
        <f t="shared" si="59"/>
        <v>4599.3519763122613</v>
      </c>
    </row>
    <row r="3844" spans="1:8" x14ac:dyDescent="0.25">
      <c r="A3844" s="1" t="s">
        <v>444</v>
      </c>
      <c r="B3844" s="1" t="s">
        <v>8151</v>
      </c>
      <c r="C3844" s="1" t="s">
        <v>8152</v>
      </c>
      <c r="D3844" s="93">
        <v>72.400000000000006</v>
      </c>
      <c r="E3844" s="29">
        <v>6819</v>
      </c>
      <c r="F3844" s="26">
        <v>3</v>
      </c>
      <c r="G3844" s="94">
        <v>1.359</v>
      </c>
      <c r="H3844" s="95">
        <f t="shared" si="59"/>
        <v>3870.8846340296432</v>
      </c>
    </row>
    <row r="3845" spans="1:8" x14ac:dyDescent="0.25">
      <c r="A3845" s="1" t="s">
        <v>444</v>
      </c>
      <c r="B3845" s="1" t="s">
        <v>8153</v>
      </c>
      <c r="C3845" s="1" t="s">
        <v>8154</v>
      </c>
      <c r="D3845" s="93">
        <v>115</v>
      </c>
      <c r="E3845" s="29">
        <v>9454</v>
      </c>
      <c r="F3845" s="26">
        <v>7</v>
      </c>
      <c r="G3845" s="94">
        <v>2.512</v>
      </c>
      <c r="H3845" s="95">
        <f t="shared" si="59"/>
        <v>9919.8547672711666</v>
      </c>
    </row>
    <row r="3846" spans="1:8" x14ac:dyDescent="0.25">
      <c r="A3846" s="1" t="s">
        <v>444</v>
      </c>
      <c r="B3846" s="1" t="s">
        <v>8155</v>
      </c>
      <c r="C3846" s="1" t="s">
        <v>8156</v>
      </c>
      <c r="D3846" s="93">
        <v>78.7</v>
      </c>
      <c r="E3846" s="29">
        <v>8332</v>
      </c>
      <c r="F3846" s="26">
        <v>4</v>
      </c>
      <c r="G3846" s="94">
        <v>1.585</v>
      </c>
      <c r="H3846" s="95">
        <f t="shared" ref="H3846:H3909" si="60">E3846*G3846*$E$6797/SUMPRODUCT($E$5:$E$6795,$G$5:$G$6795)</f>
        <v>5516.3092941750056</v>
      </c>
    </row>
    <row r="3847" spans="1:8" x14ac:dyDescent="0.25">
      <c r="A3847" s="1" t="s">
        <v>444</v>
      </c>
      <c r="B3847" s="1" t="s">
        <v>8157</v>
      </c>
      <c r="C3847" s="1" t="s">
        <v>8158</v>
      </c>
      <c r="D3847" s="93">
        <v>82.1</v>
      </c>
      <c r="E3847" s="29">
        <v>5539</v>
      </c>
      <c r="F3847" s="26">
        <v>4</v>
      </c>
      <c r="G3847" s="94">
        <v>1.585</v>
      </c>
      <c r="H3847" s="95">
        <f t="shared" si="60"/>
        <v>3667.1672084055876</v>
      </c>
    </row>
    <row r="3848" spans="1:8" x14ac:dyDescent="0.25">
      <c r="A3848" s="1" t="s">
        <v>444</v>
      </c>
      <c r="B3848" s="1" t="s">
        <v>8159</v>
      </c>
      <c r="C3848" s="1" t="s">
        <v>8160</v>
      </c>
      <c r="D3848" s="93">
        <v>79.2</v>
      </c>
      <c r="E3848" s="29">
        <v>6737</v>
      </c>
      <c r="F3848" s="26">
        <v>4</v>
      </c>
      <c r="G3848" s="94">
        <v>1.585</v>
      </c>
      <c r="H3848" s="95">
        <f t="shared" si="60"/>
        <v>4460.3187367807268</v>
      </c>
    </row>
    <row r="3849" spans="1:8" x14ac:dyDescent="0.25">
      <c r="A3849" s="1" t="s">
        <v>444</v>
      </c>
      <c r="B3849" s="1" t="s">
        <v>8161</v>
      </c>
      <c r="C3849" s="1" t="s">
        <v>8162</v>
      </c>
      <c r="D3849" s="93">
        <v>80.8</v>
      </c>
      <c r="E3849" s="29">
        <v>6797</v>
      </c>
      <c r="F3849" s="26">
        <v>4</v>
      </c>
      <c r="G3849" s="94">
        <v>1.585</v>
      </c>
      <c r="H3849" s="95">
        <f t="shared" si="60"/>
        <v>4500.0425195040225</v>
      </c>
    </row>
    <row r="3850" spans="1:8" x14ac:dyDescent="0.25">
      <c r="A3850" s="1" t="s">
        <v>444</v>
      </c>
      <c r="B3850" s="1" t="s">
        <v>8163</v>
      </c>
      <c r="C3850" s="1" t="s">
        <v>8164</v>
      </c>
      <c r="D3850" s="93">
        <v>68.900000000000006</v>
      </c>
      <c r="E3850" s="29">
        <v>6133</v>
      </c>
      <c r="F3850" s="26">
        <v>3</v>
      </c>
      <c r="G3850" s="94">
        <v>1.359</v>
      </c>
      <c r="H3850" s="95">
        <f t="shared" si="60"/>
        <v>3481.4687579562692</v>
      </c>
    </row>
    <row r="3851" spans="1:8" x14ac:dyDescent="0.25">
      <c r="A3851" s="1" t="s">
        <v>444</v>
      </c>
      <c r="B3851" s="1" t="s">
        <v>8165</v>
      </c>
      <c r="C3851" s="1" t="s">
        <v>8166</v>
      </c>
      <c r="D3851" s="93">
        <v>116</v>
      </c>
      <c r="E3851" s="29">
        <v>7572</v>
      </c>
      <c r="F3851" s="26">
        <v>7</v>
      </c>
      <c r="G3851" s="94">
        <v>2.512</v>
      </c>
      <c r="H3851" s="95">
        <f t="shared" si="60"/>
        <v>7945.1174421173346</v>
      </c>
    </row>
    <row r="3852" spans="1:8" x14ac:dyDescent="0.25">
      <c r="A3852" s="1" t="s">
        <v>444</v>
      </c>
      <c r="B3852" s="1" t="s">
        <v>8167</v>
      </c>
      <c r="C3852" s="1" t="s">
        <v>8168</v>
      </c>
      <c r="D3852" s="93">
        <v>109.8</v>
      </c>
      <c r="E3852" s="29">
        <v>7444</v>
      </c>
      <c r="F3852" s="26">
        <v>7</v>
      </c>
      <c r="G3852" s="94">
        <v>2.512</v>
      </c>
      <c r="H3852" s="95">
        <f t="shared" si="60"/>
        <v>7810.8101213842365</v>
      </c>
    </row>
    <row r="3853" spans="1:8" x14ac:dyDescent="0.25">
      <c r="A3853" s="1" t="s">
        <v>444</v>
      </c>
      <c r="B3853" s="1" t="s">
        <v>8169</v>
      </c>
      <c r="C3853" s="1" t="s">
        <v>8170</v>
      </c>
      <c r="D3853" s="93">
        <v>83.9</v>
      </c>
      <c r="E3853" s="29">
        <v>7562</v>
      </c>
      <c r="F3853" s="26">
        <v>4</v>
      </c>
      <c r="G3853" s="94">
        <v>1.585</v>
      </c>
      <c r="H3853" s="95">
        <f t="shared" si="60"/>
        <v>5006.5207492260442</v>
      </c>
    </row>
    <row r="3854" spans="1:8" x14ac:dyDescent="0.25">
      <c r="A3854" s="1" t="s">
        <v>444</v>
      </c>
      <c r="B3854" s="1" t="s">
        <v>8171</v>
      </c>
      <c r="C3854" s="1" t="s">
        <v>8172</v>
      </c>
      <c r="D3854" s="93">
        <v>105.9</v>
      </c>
      <c r="E3854" s="29">
        <v>9470</v>
      </c>
      <c r="F3854" s="26">
        <v>6</v>
      </c>
      <c r="G3854" s="94">
        <v>2.1539999999999999</v>
      </c>
      <c r="H3854" s="95">
        <f t="shared" si="60"/>
        <v>8520.5133020738358</v>
      </c>
    </row>
    <row r="3855" spans="1:8" x14ac:dyDescent="0.25">
      <c r="A3855" s="1" t="s">
        <v>444</v>
      </c>
      <c r="B3855" s="1" t="s">
        <v>8173</v>
      </c>
      <c r="C3855" s="1" t="s">
        <v>8174</v>
      </c>
      <c r="D3855" s="93">
        <v>72.5</v>
      </c>
      <c r="E3855" s="29">
        <v>5981</v>
      </c>
      <c r="F3855" s="26">
        <v>3</v>
      </c>
      <c r="G3855" s="94">
        <v>1.359</v>
      </c>
      <c r="H3855" s="95">
        <f t="shared" si="60"/>
        <v>3395.1841906630439</v>
      </c>
    </row>
    <row r="3856" spans="1:8" x14ac:dyDescent="0.25">
      <c r="A3856" s="1" t="s">
        <v>444</v>
      </c>
      <c r="B3856" s="1" t="s">
        <v>8175</v>
      </c>
      <c r="C3856" s="1" t="s">
        <v>8176</v>
      </c>
      <c r="D3856" s="93">
        <v>87.9</v>
      </c>
      <c r="E3856" s="29">
        <v>8949</v>
      </c>
      <c r="F3856" s="26">
        <v>5</v>
      </c>
      <c r="G3856" s="94">
        <v>1.8480000000000001</v>
      </c>
      <c r="H3856" s="95">
        <f t="shared" si="60"/>
        <v>6907.9081722371193</v>
      </c>
    </row>
    <row r="3857" spans="1:8" x14ac:dyDescent="0.25">
      <c r="A3857" s="1" t="s">
        <v>444</v>
      </c>
      <c r="B3857" s="1" t="s">
        <v>8177</v>
      </c>
      <c r="C3857" s="1" t="s">
        <v>8178</v>
      </c>
      <c r="D3857" s="93">
        <v>98.5</v>
      </c>
      <c r="E3857" s="29">
        <v>6488</v>
      </c>
      <c r="F3857" s="26">
        <v>6</v>
      </c>
      <c r="G3857" s="94">
        <v>2.1539999999999999</v>
      </c>
      <c r="H3857" s="95">
        <f t="shared" si="60"/>
        <v>5837.4963362043354</v>
      </c>
    </row>
    <row r="3858" spans="1:8" x14ac:dyDescent="0.25">
      <c r="A3858" s="1" t="s">
        <v>444</v>
      </c>
      <c r="B3858" s="1" t="s">
        <v>8179</v>
      </c>
      <c r="C3858" s="1" t="s">
        <v>8180</v>
      </c>
      <c r="D3858" s="93">
        <v>120.4</v>
      </c>
      <c r="E3858" s="29">
        <v>8212</v>
      </c>
      <c r="F3858" s="26">
        <v>7</v>
      </c>
      <c r="G3858" s="94">
        <v>2.512</v>
      </c>
      <c r="H3858" s="95">
        <f t="shared" si="60"/>
        <v>8616.6540457828251</v>
      </c>
    </row>
    <row r="3859" spans="1:8" x14ac:dyDescent="0.25">
      <c r="A3859" s="1" t="s">
        <v>444</v>
      </c>
      <c r="B3859" s="1" t="s">
        <v>8181</v>
      </c>
      <c r="C3859" s="1" t="s">
        <v>8182</v>
      </c>
      <c r="D3859" s="93">
        <v>110.3</v>
      </c>
      <c r="E3859" s="29">
        <v>6688</v>
      </c>
      <c r="F3859" s="26">
        <v>7</v>
      </c>
      <c r="G3859" s="94">
        <v>2.512</v>
      </c>
      <c r="H3859" s="95">
        <f t="shared" si="60"/>
        <v>7017.557508304375</v>
      </c>
    </row>
    <row r="3860" spans="1:8" x14ac:dyDescent="0.25">
      <c r="A3860" s="1" t="s">
        <v>444</v>
      </c>
      <c r="B3860" s="1" t="s">
        <v>8183</v>
      </c>
      <c r="C3860" s="1" t="s">
        <v>8184</v>
      </c>
      <c r="D3860" s="93">
        <v>91.2</v>
      </c>
      <c r="E3860" s="29">
        <v>5417</v>
      </c>
      <c r="F3860" s="26">
        <v>5</v>
      </c>
      <c r="G3860" s="94">
        <v>1.8480000000000001</v>
      </c>
      <c r="H3860" s="95">
        <f t="shared" si="60"/>
        <v>4181.4882745567638</v>
      </c>
    </row>
    <row r="3861" spans="1:8" x14ac:dyDescent="0.25">
      <c r="A3861" s="1" t="s">
        <v>444</v>
      </c>
      <c r="B3861" s="1" t="s">
        <v>8185</v>
      </c>
      <c r="C3861" s="1" t="s">
        <v>8186</v>
      </c>
      <c r="D3861" s="93">
        <v>89.9</v>
      </c>
      <c r="E3861" s="29">
        <v>6127</v>
      </c>
      <c r="F3861" s="26">
        <v>5</v>
      </c>
      <c r="G3861" s="94">
        <v>1.8480000000000001</v>
      </c>
      <c r="H3861" s="95">
        <f t="shared" si="60"/>
        <v>4729.5511645208217</v>
      </c>
    </row>
    <row r="3862" spans="1:8" x14ac:dyDescent="0.25">
      <c r="A3862" s="1" t="s">
        <v>444</v>
      </c>
      <c r="B3862" s="1" t="s">
        <v>8187</v>
      </c>
      <c r="C3862" s="1" t="s">
        <v>8188</v>
      </c>
      <c r="D3862" s="93">
        <v>106.7</v>
      </c>
      <c r="E3862" s="29">
        <v>6772</v>
      </c>
      <c r="F3862" s="26">
        <v>6</v>
      </c>
      <c r="G3862" s="94">
        <v>2.1539999999999999</v>
      </c>
      <c r="H3862" s="95">
        <f t="shared" si="60"/>
        <v>6093.0217615252395</v>
      </c>
    </row>
    <row r="3863" spans="1:8" x14ac:dyDescent="0.25">
      <c r="A3863" s="1" t="s">
        <v>444</v>
      </c>
      <c r="B3863" s="1" t="s">
        <v>8189</v>
      </c>
      <c r="C3863" s="1" t="s">
        <v>8190</v>
      </c>
      <c r="D3863" s="93">
        <v>88.1</v>
      </c>
      <c r="E3863" s="29">
        <v>10612</v>
      </c>
      <c r="F3863" s="26">
        <v>5</v>
      </c>
      <c r="G3863" s="94">
        <v>1.8480000000000001</v>
      </c>
      <c r="H3863" s="95">
        <f t="shared" si="60"/>
        <v>8191.610406054343</v>
      </c>
    </row>
    <row r="3864" spans="1:8" x14ac:dyDescent="0.25">
      <c r="A3864" s="1" t="s">
        <v>444</v>
      </c>
      <c r="B3864" s="1" t="s">
        <v>8191</v>
      </c>
      <c r="C3864" s="1" t="s">
        <v>8192</v>
      </c>
      <c r="D3864" s="93">
        <v>131.5</v>
      </c>
      <c r="E3864" s="29">
        <v>6919</v>
      </c>
      <c r="F3864" s="26">
        <v>8</v>
      </c>
      <c r="G3864" s="94">
        <v>2.9289999999999998</v>
      </c>
      <c r="H3864" s="95">
        <f t="shared" si="60"/>
        <v>8465.1134537162343</v>
      </c>
    </row>
    <row r="3865" spans="1:8" x14ac:dyDescent="0.25">
      <c r="A3865" s="1" t="s">
        <v>444</v>
      </c>
      <c r="B3865" s="1" t="s">
        <v>8193</v>
      </c>
      <c r="C3865" s="1" t="s">
        <v>8194</v>
      </c>
      <c r="D3865" s="93">
        <v>88.9</v>
      </c>
      <c r="E3865" s="29">
        <v>9295</v>
      </c>
      <c r="F3865" s="26">
        <v>5</v>
      </c>
      <c r="G3865" s="94">
        <v>1.8480000000000001</v>
      </c>
      <c r="H3865" s="95">
        <f t="shared" si="60"/>
        <v>7174.9923411491809</v>
      </c>
    </row>
    <row r="3866" spans="1:8" x14ac:dyDescent="0.25">
      <c r="A3866" s="1" t="s">
        <v>444</v>
      </c>
      <c r="B3866" s="1" t="s">
        <v>8195</v>
      </c>
      <c r="C3866" s="1" t="s">
        <v>8196</v>
      </c>
      <c r="D3866" s="93">
        <v>102.2</v>
      </c>
      <c r="E3866" s="29">
        <v>7106</v>
      </c>
      <c r="F3866" s="26">
        <v>6</v>
      </c>
      <c r="G3866" s="94">
        <v>2.1539999999999999</v>
      </c>
      <c r="H3866" s="95">
        <f t="shared" si="60"/>
        <v>6393.5340575012333</v>
      </c>
    </row>
    <row r="3867" spans="1:8" x14ac:dyDescent="0.25">
      <c r="A3867" s="1" t="s">
        <v>444</v>
      </c>
      <c r="B3867" s="1" t="s">
        <v>8197</v>
      </c>
      <c r="C3867" s="1" t="s">
        <v>8198</v>
      </c>
      <c r="D3867" s="93">
        <v>91.5</v>
      </c>
      <c r="E3867" s="29">
        <v>10214</v>
      </c>
      <c r="F3867" s="26">
        <v>5</v>
      </c>
      <c r="G3867" s="94">
        <v>1.8480000000000001</v>
      </c>
      <c r="H3867" s="95">
        <f t="shared" si="60"/>
        <v>7884.3864198491392</v>
      </c>
    </row>
    <row r="3868" spans="1:8" x14ac:dyDescent="0.25">
      <c r="A3868" s="1" t="s">
        <v>444</v>
      </c>
      <c r="B3868" s="1" t="s">
        <v>8199</v>
      </c>
      <c r="C3868" s="1" t="s">
        <v>8200</v>
      </c>
      <c r="D3868" s="93">
        <v>99.1</v>
      </c>
      <c r="E3868" s="29">
        <v>8001</v>
      </c>
      <c r="F3868" s="26">
        <v>6</v>
      </c>
      <c r="G3868" s="94">
        <v>2.1539999999999999</v>
      </c>
      <c r="H3868" s="95">
        <f t="shared" si="60"/>
        <v>7198.7990422273242</v>
      </c>
    </row>
    <row r="3869" spans="1:8" x14ac:dyDescent="0.25">
      <c r="A3869" s="1" t="s">
        <v>444</v>
      </c>
      <c r="B3869" s="1" t="s">
        <v>8201</v>
      </c>
      <c r="C3869" s="1" t="s">
        <v>8202</v>
      </c>
      <c r="D3869" s="93">
        <v>101.8</v>
      </c>
      <c r="E3869" s="29">
        <v>6885</v>
      </c>
      <c r="F3869" s="26">
        <v>6</v>
      </c>
      <c r="G3869" s="94">
        <v>2.1539999999999999</v>
      </c>
      <c r="H3869" s="95">
        <f t="shared" si="60"/>
        <v>6194.6920892057406</v>
      </c>
    </row>
    <row r="3870" spans="1:8" x14ac:dyDescent="0.25">
      <c r="A3870" s="1" t="s">
        <v>444</v>
      </c>
      <c r="B3870" s="1" t="s">
        <v>8203</v>
      </c>
      <c r="C3870" s="1" t="s">
        <v>8204</v>
      </c>
      <c r="D3870" s="93">
        <v>97.4</v>
      </c>
      <c r="E3870" s="29">
        <v>5845</v>
      </c>
      <c r="F3870" s="26">
        <v>6</v>
      </c>
      <c r="G3870" s="94">
        <v>2.1539999999999999</v>
      </c>
      <c r="H3870" s="95">
        <f t="shared" si="60"/>
        <v>5258.9651795798918</v>
      </c>
    </row>
    <row r="3871" spans="1:8" x14ac:dyDescent="0.25">
      <c r="A3871" s="1" t="s">
        <v>444</v>
      </c>
      <c r="B3871" s="1" t="s">
        <v>8205</v>
      </c>
      <c r="C3871" s="1" t="s">
        <v>8206</v>
      </c>
      <c r="D3871" s="93">
        <v>80.400000000000006</v>
      </c>
      <c r="E3871" s="29">
        <v>9488</v>
      </c>
      <c r="F3871" s="26">
        <v>4</v>
      </c>
      <c r="G3871" s="94">
        <v>1.585</v>
      </c>
      <c r="H3871" s="95">
        <f t="shared" si="60"/>
        <v>6281.654174643837</v>
      </c>
    </row>
    <row r="3872" spans="1:8" x14ac:dyDescent="0.25">
      <c r="A3872" s="1" t="s">
        <v>444</v>
      </c>
      <c r="B3872" s="1" t="s">
        <v>8207</v>
      </c>
      <c r="C3872" s="1" t="s">
        <v>8208</v>
      </c>
      <c r="D3872" s="93">
        <v>102.9</v>
      </c>
      <c r="E3872" s="29">
        <v>6574</v>
      </c>
      <c r="F3872" s="26">
        <v>6</v>
      </c>
      <c r="G3872" s="94">
        <v>2.1539999999999999</v>
      </c>
      <c r="H3872" s="95">
        <f t="shared" si="60"/>
        <v>5914.8737537310881</v>
      </c>
    </row>
    <row r="3873" spans="1:8" x14ac:dyDescent="0.25">
      <c r="A3873" s="1" t="s">
        <v>444</v>
      </c>
      <c r="B3873" s="1" t="s">
        <v>8209</v>
      </c>
      <c r="C3873" s="1" t="s">
        <v>8210</v>
      </c>
      <c r="D3873" s="93">
        <v>128.6</v>
      </c>
      <c r="E3873" s="29">
        <v>9293</v>
      </c>
      <c r="F3873" s="26">
        <v>8</v>
      </c>
      <c r="G3873" s="94">
        <v>2.9289999999999998</v>
      </c>
      <c r="H3873" s="95">
        <f t="shared" si="60"/>
        <v>11369.605336809505</v>
      </c>
    </row>
    <row r="3874" spans="1:8" x14ac:dyDescent="0.25">
      <c r="A3874" s="1" t="s">
        <v>444</v>
      </c>
      <c r="B3874" s="1" t="s">
        <v>8211</v>
      </c>
      <c r="C3874" s="1" t="s">
        <v>8212</v>
      </c>
      <c r="D3874" s="93">
        <v>87.8</v>
      </c>
      <c r="E3874" s="29">
        <v>7681</v>
      </c>
      <c r="F3874" s="26">
        <v>5</v>
      </c>
      <c r="G3874" s="94">
        <v>1.8480000000000001</v>
      </c>
      <c r="H3874" s="95">
        <f t="shared" si="60"/>
        <v>5929.1141659351124</v>
      </c>
    </row>
    <row r="3875" spans="1:8" x14ac:dyDescent="0.25">
      <c r="A3875" s="1" t="s">
        <v>108</v>
      </c>
      <c r="B3875" s="1" t="s">
        <v>8213</v>
      </c>
      <c r="C3875" s="1" t="s">
        <v>8214</v>
      </c>
      <c r="D3875" s="93">
        <v>100.6</v>
      </c>
      <c r="E3875" s="29">
        <v>10878</v>
      </c>
      <c r="F3875" s="26">
        <v>6</v>
      </c>
      <c r="G3875" s="94">
        <v>2.1539999999999999</v>
      </c>
      <c r="H3875" s="95">
        <f t="shared" si="60"/>
        <v>9787.3435797211405</v>
      </c>
    </row>
    <row r="3876" spans="1:8" x14ac:dyDescent="0.25">
      <c r="A3876" s="1" t="s">
        <v>108</v>
      </c>
      <c r="B3876" s="1" t="s">
        <v>8215</v>
      </c>
      <c r="C3876" s="1" t="s">
        <v>8216</v>
      </c>
      <c r="D3876" s="93">
        <v>76.2</v>
      </c>
      <c r="E3876" s="29">
        <v>7028</v>
      </c>
      <c r="F3876" s="26">
        <v>4</v>
      </c>
      <c r="G3876" s="94">
        <v>1.585</v>
      </c>
      <c r="H3876" s="95">
        <f t="shared" si="60"/>
        <v>4652.9790829887097</v>
      </c>
    </row>
    <row r="3877" spans="1:8" x14ac:dyDescent="0.25">
      <c r="A3877" s="1" t="s">
        <v>108</v>
      </c>
      <c r="B3877" s="1" t="s">
        <v>8217</v>
      </c>
      <c r="C3877" s="1" t="s">
        <v>8218</v>
      </c>
      <c r="D3877" s="93">
        <v>104.2</v>
      </c>
      <c r="E3877" s="29">
        <v>8275</v>
      </c>
      <c r="F3877" s="26">
        <v>6</v>
      </c>
      <c r="G3877" s="94">
        <v>2.1539999999999999</v>
      </c>
      <c r="H3877" s="95">
        <f t="shared" si="60"/>
        <v>7445.3270934172115</v>
      </c>
    </row>
    <row r="3878" spans="1:8" x14ac:dyDescent="0.25">
      <c r="A3878" s="1" t="s">
        <v>108</v>
      </c>
      <c r="B3878" s="1" t="s">
        <v>8219</v>
      </c>
      <c r="C3878" s="1" t="s">
        <v>8220</v>
      </c>
      <c r="D3878" s="93">
        <v>104.1</v>
      </c>
      <c r="E3878" s="29">
        <v>8623</v>
      </c>
      <c r="F3878" s="26">
        <v>6</v>
      </c>
      <c r="G3878" s="94">
        <v>2.1539999999999999</v>
      </c>
      <c r="H3878" s="95">
        <f t="shared" si="60"/>
        <v>7758.4357131766301</v>
      </c>
    </row>
    <row r="3879" spans="1:8" x14ac:dyDescent="0.25">
      <c r="A3879" s="1" t="s">
        <v>108</v>
      </c>
      <c r="B3879" s="1" t="s">
        <v>8221</v>
      </c>
      <c r="C3879" s="1" t="s">
        <v>8222</v>
      </c>
      <c r="D3879" s="93">
        <v>133.6</v>
      </c>
      <c r="E3879" s="29">
        <v>6719</v>
      </c>
      <c r="F3879" s="26">
        <v>9</v>
      </c>
      <c r="G3879" s="94">
        <v>3.415</v>
      </c>
      <c r="H3879" s="95">
        <f t="shared" si="60"/>
        <v>9584.411022527549</v>
      </c>
    </row>
    <row r="3880" spans="1:8" x14ac:dyDescent="0.25">
      <c r="A3880" s="1" t="s">
        <v>108</v>
      </c>
      <c r="B3880" s="1" t="s">
        <v>8223</v>
      </c>
      <c r="C3880" s="1" t="s">
        <v>8224</v>
      </c>
      <c r="D3880" s="93">
        <v>87.4</v>
      </c>
      <c r="E3880" s="29">
        <v>7799</v>
      </c>
      <c r="F3880" s="26">
        <v>5</v>
      </c>
      <c r="G3880" s="94">
        <v>1.8480000000000001</v>
      </c>
      <c r="H3880" s="95">
        <f t="shared" si="60"/>
        <v>6020.2006744080118</v>
      </c>
    </row>
    <row r="3881" spans="1:8" x14ac:dyDescent="0.25">
      <c r="A3881" s="1" t="s">
        <v>108</v>
      </c>
      <c r="B3881" s="1" t="s">
        <v>8225</v>
      </c>
      <c r="C3881" s="1" t="s">
        <v>8226</v>
      </c>
      <c r="D3881" s="93">
        <v>81.7</v>
      </c>
      <c r="E3881" s="29">
        <v>7971</v>
      </c>
      <c r="F3881" s="26">
        <v>4</v>
      </c>
      <c r="G3881" s="94">
        <v>1.585</v>
      </c>
      <c r="H3881" s="95">
        <f t="shared" si="60"/>
        <v>5277.3045347898433</v>
      </c>
    </row>
    <row r="3882" spans="1:8" x14ac:dyDescent="0.25">
      <c r="A3882" s="1" t="s">
        <v>108</v>
      </c>
      <c r="B3882" s="1" t="s">
        <v>8227</v>
      </c>
      <c r="C3882" s="1" t="s">
        <v>8228</v>
      </c>
      <c r="D3882" s="93">
        <v>123.6</v>
      </c>
      <c r="E3882" s="29">
        <v>9255</v>
      </c>
      <c r="F3882" s="26">
        <v>8</v>
      </c>
      <c r="G3882" s="94">
        <v>2.9289999999999998</v>
      </c>
      <c r="H3882" s="95">
        <f t="shared" si="60"/>
        <v>11323.113891334549</v>
      </c>
    </row>
    <row r="3883" spans="1:8" x14ac:dyDescent="0.25">
      <c r="A3883" s="1" t="s">
        <v>108</v>
      </c>
      <c r="B3883" s="1" t="s">
        <v>8229</v>
      </c>
      <c r="C3883" s="1" t="s">
        <v>8230</v>
      </c>
      <c r="D3883" s="93">
        <v>149.69999999999999</v>
      </c>
      <c r="E3883" s="29">
        <v>8765</v>
      </c>
      <c r="F3883" s="26">
        <v>10</v>
      </c>
      <c r="G3883" s="94">
        <v>3.9809999999999999</v>
      </c>
      <c r="H3883" s="95">
        <f t="shared" si="60"/>
        <v>14575.188455551266</v>
      </c>
    </row>
    <row r="3884" spans="1:8" x14ac:dyDescent="0.25">
      <c r="A3884" s="1" t="s">
        <v>108</v>
      </c>
      <c r="B3884" s="1" t="s">
        <v>8231</v>
      </c>
      <c r="C3884" s="1" t="s">
        <v>8232</v>
      </c>
      <c r="D3884" s="93">
        <v>137.5</v>
      </c>
      <c r="E3884" s="29">
        <v>7780</v>
      </c>
      <c r="F3884" s="26">
        <v>9</v>
      </c>
      <c r="G3884" s="94">
        <v>3.415</v>
      </c>
      <c r="H3884" s="95">
        <f t="shared" si="60"/>
        <v>11097.889232812075</v>
      </c>
    </row>
    <row r="3885" spans="1:8" x14ac:dyDescent="0.25">
      <c r="A3885" s="1" t="s">
        <v>108</v>
      </c>
      <c r="B3885" s="1" t="s">
        <v>8233</v>
      </c>
      <c r="C3885" s="1" t="s">
        <v>8234</v>
      </c>
      <c r="D3885" s="93">
        <v>113.8</v>
      </c>
      <c r="E3885" s="29">
        <v>6393</v>
      </c>
      <c r="F3885" s="26">
        <v>7</v>
      </c>
      <c r="G3885" s="94">
        <v>2.512</v>
      </c>
      <c r="H3885" s="95">
        <f t="shared" si="60"/>
        <v>6708.021105052313</v>
      </c>
    </row>
    <row r="3886" spans="1:8" x14ac:dyDescent="0.25">
      <c r="A3886" s="1" t="s">
        <v>108</v>
      </c>
      <c r="B3886" s="1" t="s">
        <v>8235</v>
      </c>
      <c r="C3886" s="1" t="s">
        <v>8236</v>
      </c>
      <c r="D3886" s="93">
        <v>70.400000000000006</v>
      </c>
      <c r="E3886" s="29">
        <v>6782</v>
      </c>
      <c r="F3886" s="26">
        <v>3</v>
      </c>
      <c r="G3886" s="94">
        <v>1.359</v>
      </c>
      <c r="H3886" s="95">
        <f t="shared" si="60"/>
        <v>3849.8811538332657</v>
      </c>
    </row>
    <row r="3887" spans="1:8" x14ac:dyDescent="0.25">
      <c r="A3887" s="1" t="s">
        <v>108</v>
      </c>
      <c r="B3887" s="1" t="s">
        <v>8237</v>
      </c>
      <c r="C3887" s="1" t="s">
        <v>8238</v>
      </c>
      <c r="D3887" s="93">
        <v>97.9</v>
      </c>
      <c r="E3887" s="29">
        <v>6399</v>
      </c>
      <c r="F3887" s="26">
        <v>6</v>
      </c>
      <c r="G3887" s="94">
        <v>2.1539999999999999</v>
      </c>
      <c r="H3887" s="95">
        <f t="shared" si="60"/>
        <v>5757.419706438277</v>
      </c>
    </row>
    <row r="3888" spans="1:8" x14ac:dyDescent="0.25">
      <c r="A3888" s="1" t="s">
        <v>108</v>
      </c>
      <c r="B3888" s="1" t="s">
        <v>8239</v>
      </c>
      <c r="C3888" s="1" t="s">
        <v>8240</v>
      </c>
      <c r="D3888" s="93">
        <v>103.7</v>
      </c>
      <c r="E3888" s="29">
        <v>5880</v>
      </c>
      <c r="F3888" s="26">
        <v>6</v>
      </c>
      <c r="G3888" s="94">
        <v>2.1539999999999999</v>
      </c>
      <c r="H3888" s="95">
        <f t="shared" si="60"/>
        <v>5290.4559890384544</v>
      </c>
    </row>
    <row r="3889" spans="1:8" x14ac:dyDescent="0.25">
      <c r="A3889" s="1" t="s">
        <v>108</v>
      </c>
      <c r="B3889" s="1" t="s">
        <v>8241</v>
      </c>
      <c r="C3889" s="1" t="s">
        <v>8242</v>
      </c>
      <c r="D3889" s="93">
        <v>83.5</v>
      </c>
      <c r="E3889" s="29">
        <v>7570</v>
      </c>
      <c r="F3889" s="26">
        <v>4</v>
      </c>
      <c r="G3889" s="94">
        <v>1.585</v>
      </c>
      <c r="H3889" s="95">
        <f t="shared" si="60"/>
        <v>5011.817253589149</v>
      </c>
    </row>
    <row r="3890" spans="1:8" x14ac:dyDescent="0.25">
      <c r="A3890" s="1" t="s">
        <v>108</v>
      </c>
      <c r="B3890" s="1" t="s">
        <v>8243</v>
      </c>
      <c r="C3890" s="1" t="s">
        <v>8244</v>
      </c>
      <c r="D3890" s="93">
        <v>179.3</v>
      </c>
      <c r="E3890" s="29">
        <v>6704</v>
      </c>
      <c r="F3890" s="26">
        <v>12</v>
      </c>
      <c r="G3890" s="94">
        <v>5.4119999999999999</v>
      </c>
      <c r="H3890" s="95">
        <f t="shared" si="60"/>
        <v>15155.20706107453</v>
      </c>
    </row>
    <row r="3891" spans="1:8" x14ac:dyDescent="0.25">
      <c r="A3891" s="1" t="s">
        <v>108</v>
      </c>
      <c r="B3891" s="1" t="s">
        <v>8245</v>
      </c>
      <c r="C3891" s="1" t="s">
        <v>8246</v>
      </c>
      <c r="D3891" s="93">
        <v>103.2</v>
      </c>
      <c r="E3891" s="29">
        <v>6780</v>
      </c>
      <c r="F3891" s="26">
        <v>6</v>
      </c>
      <c r="G3891" s="94">
        <v>2.1539999999999999</v>
      </c>
      <c r="H3891" s="95">
        <f t="shared" si="60"/>
        <v>6100.2196608300546</v>
      </c>
    </row>
    <row r="3892" spans="1:8" x14ac:dyDescent="0.25">
      <c r="A3892" s="1" t="s">
        <v>108</v>
      </c>
      <c r="B3892" s="1" t="s">
        <v>8247</v>
      </c>
      <c r="C3892" s="1" t="s">
        <v>8248</v>
      </c>
      <c r="D3892" s="93">
        <v>103.9</v>
      </c>
      <c r="E3892" s="29">
        <v>7587</v>
      </c>
      <c r="F3892" s="26">
        <v>6</v>
      </c>
      <c r="G3892" s="94">
        <v>2.1539999999999999</v>
      </c>
      <c r="H3892" s="95">
        <f t="shared" si="60"/>
        <v>6826.3077532031893</v>
      </c>
    </row>
    <row r="3893" spans="1:8" x14ac:dyDescent="0.25">
      <c r="A3893" s="1" t="s">
        <v>108</v>
      </c>
      <c r="B3893" s="1" t="s">
        <v>8249</v>
      </c>
      <c r="C3893" s="1" t="s">
        <v>8250</v>
      </c>
      <c r="D3893" s="93">
        <v>167.6</v>
      </c>
      <c r="E3893" s="29">
        <v>7612</v>
      </c>
      <c r="F3893" s="26">
        <v>11</v>
      </c>
      <c r="G3893" s="94">
        <v>4.6420000000000003</v>
      </c>
      <c r="H3893" s="95">
        <f t="shared" si="60"/>
        <v>14759.579905830858</v>
      </c>
    </row>
    <row r="3894" spans="1:8" x14ac:dyDescent="0.25">
      <c r="A3894" s="1" t="s">
        <v>108</v>
      </c>
      <c r="B3894" s="1" t="s">
        <v>8251</v>
      </c>
      <c r="C3894" s="1" t="s">
        <v>8252</v>
      </c>
      <c r="D3894" s="93">
        <v>200</v>
      </c>
      <c r="E3894" s="29">
        <v>6788</v>
      </c>
      <c r="F3894" s="26">
        <v>14</v>
      </c>
      <c r="G3894" s="94">
        <v>7.3559999999999999</v>
      </c>
      <c r="H3894" s="95">
        <f t="shared" si="60"/>
        <v>20857.0861524383</v>
      </c>
    </row>
    <row r="3895" spans="1:8" x14ac:dyDescent="0.25">
      <c r="A3895" s="1" t="s">
        <v>108</v>
      </c>
      <c r="B3895" s="1" t="s">
        <v>8253</v>
      </c>
      <c r="C3895" s="1" t="s">
        <v>8254</v>
      </c>
      <c r="D3895" s="93">
        <v>99.6</v>
      </c>
      <c r="E3895" s="29">
        <v>6630</v>
      </c>
      <c r="F3895" s="26">
        <v>6</v>
      </c>
      <c r="G3895" s="94">
        <v>2.1539999999999999</v>
      </c>
      <c r="H3895" s="95">
        <f t="shared" si="60"/>
        <v>5965.2590488647875</v>
      </c>
    </row>
    <row r="3896" spans="1:8" x14ac:dyDescent="0.25">
      <c r="A3896" s="1" t="s">
        <v>108</v>
      </c>
      <c r="B3896" s="1" t="s">
        <v>8255</v>
      </c>
      <c r="C3896" s="1" t="s">
        <v>8256</v>
      </c>
      <c r="D3896" s="93">
        <v>119.8</v>
      </c>
      <c r="E3896" s="29">
        <v>6496</v>
      </c>
      <c r="F3896" s="26">
        <v>7</v>
      </c>
      <c r="G3896" s="94">
        <v>2.512</v>
      </c>
      <c r="H3896" s="95">
        <f t="shared" si="60"/>
        <v>6816.096527204727</v>
      </c>
    </row>
    <row r="3897" spans="1:8" x14ac:dyDescent="0.25">
      <c r="A3897" s="1" t="s">
        <v>108</v>
      </c>
      <c r="B3897" s="1" t="s">
        <v>8257</v>
      </c>
      <c r="C3897" s="1" t="s">
        <v>8258</v>
      </c>
      <c r="D3897" s="93">
        <v>94.3</v>
      </c>
      <c r="E3897" s="29">
        <v>6016</v>
      </c>
      <c r="F3897" s="26">
        <v>5</v>
      </c>
      <c r="G3897" s="94">
        <v>1.8480000000000001</v>
      </c>
      <c r="H3897" s="95">
        <f t="shared" si="60"/>
        <v>4643.8680929912289</v>
      </c>
    </row>
    <row r="3898" spans="1:8" x14ac:dyDescent="0.25">
      <c r="A3898" s="1" t="s">
        <v>108</v>
      </c>
      <c r="B3898" s="1" t="s">
        <v>8259</v>
      </c>
      <c r="C3898" s="1" t="s">
        <v>8260</v>
      </c>
      <c r="D3898" s="93">
        <v>98.5</v>
      </c>
      <c r="E3898" s="29">
        <v>6677</v>
      </c>
      <c r="F3898" s="26">
        <v>6</v>
      </c>
      <c r="G3898" s="94">
        <v>2.1539999999999999</v>
      </c>
      <c r="H3898" s="95">
        <f t="shared" si="60"/>
        <v>6007.5467072805714</v>
      </c>
    </row>
    <row r="3899" spans="1:8" x14ac:dyDescent="0.25">
      <c r="A3899" s="1" t="s">
        <v>108</v>
      </c>
      <c r="B3899" s="1" t="s">
        <v>8261</v>
      </c>
      <c r="C3899" s="1" t="s">
        <v>8262</v>
      </c>
      <c r="D3899" s="93">
        <v>75.099999999999994</v>
      </c>
      <c r="E3899" s="29">
        <v>7633</v>
      </c>
      <c r="F3899" s="26">
        <v>4</v>
      </c>
      <c r="G3899" s="94">
        <v>1.585</v>
      </c>
      <c r="H3899" s="95">
        <f t="shared" si="60"/>
        <v>5053.5272254486099</v>
      </c>
    </row>
    <row r="3900" spans="1:8" x14ac:dyDescent="0.25">
      <c r="A3900" s="1" t="s">
        <v>108</v>
      </c>
      <c r="B3900" s="1" t="s">
        <v>8263</v>
      </c>
      <c r="C3900" s="1" t="s">
        <v>8264</v>
      </c>
      <c r="D3900" s="93">
        <v>77.7</v>
      </c>
      <c r="E3900" s="29">
        <v>9786</v>
      </c>
      <c r="F3900" s="26">
        <v>4</v>
      </c>
      <c r="G3900" s="94">
        <v>1.585</v>
      </c>
      <c r="H3900" s="95">
        <f t="shared" si="60"/>
        <v>6478.9489621695393</v>
      </c>
    </row>
    <row r="3901" spans="1:8" x14ac:dyDescent="0.25">
      <c r="A3901" s="1" t="s">
        <v>108</v>
      </c>
      <c r="B3901" s="1" t="s">
        <v>8265</v>
      </c>
      <c r="C3901" s="1" t="s">
        <v>8266</v>
      </c>
      <c r="D3901" s="93">
        <v>92</v>
      </c>
      <c r="E3901" s="29">
        <v>7717</v>
      </c>
      <c r="F3901" s="26">
        <v>5</v>
      </c>
      <c r="G3901" s="94">
        <v>1.8480000000000001</v>
      </c>
      <c r="H3901" s="95">
        <f t="shared" si="60"/>
        <v>5956.9032702149798</v>
      </c>
    </row>
    <row r="3902" spans="1:8" x14ac:dyDescent="0.25">
      <c r="A3902" s="1" t="s">
        <v>108</v>
      </c>
      <c r="B3902" s="1" t="s">
        <v>8267</v>
      </c>
      <c r="C3902" s="1" t="s">
        <v>8268</v>
      </c>
      <c r="D3902" s="93">
        <v>151.69999999999999</v>
      </c>
      <c r="E3902" s="29">
        <v>8786</v>
      </c>
      <c r="F3902" s="26">
        <v>10</v>
      </c>
      <c r="G3902" s="94">
        <v>3.9809999999999999</v>
      </c>
      <c r="H3902" s="95">
        <f t="shared" si="60"/>
        <v>14610.109043978715</v>
      </c>
    </row>
    <row r="3903" spans="1:8" x14ac:dyDescent="0.25">
      <c r="A3903" s="1" t="s">
        <v>108</v>
      </c>
      <c r="B3903" s="1" t="s">
        <v>8269</v>
      </c>
      <c r="C3903" s="1" t="s">
        <v>8270</v>
      </c>
      <c r="D3903" s="93">
        <v>71</v>
      </c>
      <c r="E3903" s="29">
        <v>8578</v>
      </c>
      <c r="F3903" s="26">
        <v>3</v>
      </c>
      <c r="G3903" s="94">
        <v>1.359</v>
      </c>
      <c r="H3903" s="95">
        <f t="shared" si="60"/>
        <v>4869.4014357979586</v>
      </c>
    </row>
    <row r="3904" spans="1:8" x14ac:dyDescent="0.25">
      <c r="A3904" s="1" t="s">
        <v>108</v>
      </c>
      <c r="B3904" s="1" t="s">
        <v>8271</v>
      </c>
      <c r="C3904" s="1" t="s">
        <v>8272</v>
      </c>
      <c r="D3904" s="93">
        <v>145.9</v>
      </c>
      <c r="E3904" s="29">
        <v>7454</v>
      </c>
      <c r="F3904" s="26">
        <v>10</v>
      </c>
      <c r="G3904" s="94">
        <v>3.9809999999999999</v>
      </c>
      <c r="H3904" s="95">
        <f t="shared" si="60"/>
        <v>12395.146006580622</v>
      </c>
    </row>
    <row r="3905" spans="1:8" x14ac:dyDescent="0.25">
      <c r="A3905" s="1" t="s">
        <v>108</v>
      </c>
      <c r="B3905" s="1" t="s">
        <v>8273</v>
      </c>
      <c r="C3905" s="1" t="s">
        <v>8274</v>
      </c>
      <c r="D3905" s="93">
        <v>160.5</v>
      </c>
      <c r="E3905" s="29">
        <v>9595</v>
      </c>
      <c r="F3905" s="26">
        <v>11</v>
      </c>
      <c r="G3905" s="94">
        <v>4.6420000000000003</v>
      </c>
      <c r="H3905" s="95">
        <f t="shared" si="60"/>
        <v>18604.593956443394</v>
      </c>
    </row>
    <row r="3906" spans="1:8" x14ac:dyDescent="0.25">
      <c r="A3906" s="1" t="s">
        <v>108</v>
      </c>
      <c r="B3906" s="1" t="s">
        <v>8275</v>
      </c>
      <c r="C3906" s="1" t="s">
        <v>8276</v>
      </c>
      <c r="D3906" s="93">
        <v>130.9</v>
      </c>
      <c r="E3906" s="29">
        <v>9889</v>
      </c>
      <c r="F3906" s="26">
        <v>8</v>
      </c>
      <c r="G3906" s="94">
        <v>2.9289999999999998</v>
      </c>
      <c r="H3906" s="95">
        <f t="shared" si="60"/>
        <v>12098.786955311438</v>
      </c>
    </row>
    <row r="3907" spans="1:8" x14ac:dyDescent="0.25">
      <c r="A3907" s="1" t="s">
        <v>108</v>
      </c>
      <c r="B3907" s="1" t="s">
        <v>8277</v>
      </c>
      <c r="C3907" s="1" t="s">
        <v>8278</v>
      </c>
      <c r="D3907" s="93">
        <v>168.5</v>
      </c>
      <c r="E3907" s="29">
        <v>9624</v>
      </c>
      <c r="F3907" s="26">
        <v>11</v>
      </c>
      <c r="G3907" s="94">
        <v>4.6420000000000003</v>
      </c>
      <c r="H3907" s="95">
        <f t="shared" si="60"/>
        <v>18660.824620824511</v>
      </c>
    </row>
    <row r="3908" spans="1:8" x14ac:dyDescent="0.25">
      <c r="A3908" s="1" t="s">
        <v>108</v>
      </c>
      <c r="B3908" s="1" t="s">
        <v>8279</v>
      </c>
      <c r="C3908" s="1" t="s">
        <v>8280</v>
      </c>
      <c r="D3908" s="93">
        <v>142.5</v>
      </c>
      <c r="E3908" s="29">
        <v>6841</v>
      </c>
      <c r="F3908" s="26">
        <v>9</v>
      </c>
      <c r="G3908" s="94">
        <v>3.415</v>
      </c>
      <c r="H3908" s="95">
        <f t="shared" si="60"/>
        <v>9758.4396197515944</v>
      </c>
    </row>
    <row r="3909" spans="1:8" x14ac:dyDescent="0.25">
      <c r="A3909" s="1" t="s">
        <v>108</v>
      </c>
      <c r="B3909" s="1" t="s">
        <v>8281</v>
      </c>
      <c r="C3909" s="1" t="s">
        <v>8282</v>
      </c>
      <c r="D3909" s="93">
        <v>86.7</v>
      </c>
      <c r="E3909" s="29">
        <v>9356</v>
      </c>
      <c r="F3909" s="26">
        <v>5</v>
      </c>
      <c r="G3909" s="94">
        <v>1.8480000000000001</v>
      </c>
      <c r="H3909" s="95">
        <f t="shared" si="60"/>
        <v>7222.0794345122895</v>
      </c>
    </row>
    <row r="3910" spans="1:8" x14ac:dyDescent="0.25">
      <c r="A3910" s="1" t="s">
        <v>108</v>
      </c>
      <c r="B3910" s="1" t="s">
        <v>8283</v>
      </c>
      <c r="C3910" s="1" t="s">
        <v>8284</v>
      </c>
      <c r="D3910" s="93">
        <v>110.7</v>
      </c>
      <c r="E3910" s="29">
        <v>5446</v>
      </c>
      <c r="F3910" s="26">
        <v>7</v>
      </c>
      <c r="G3910" s="94">
        <v>2.512</v>
      </c>
      <c r="H3910" s="95">
        <f t="shared" ref="H3910:H3973" si="61">E3910*G3910*$E$6797/SUMPRODUCT($E$5:$E$6795,$G$5:$G$6795)</f>
        <v>5714.3567868160326</v>
      </c>
    </row>
    <row r="3911" spans="1:8" x14ac:dyDescent="0.25">
      <c r="A3911" s="1" t="s">
        <v>108</v>
      </c>
      <c r="B3911" s="1" t="s">
        <v>8285</v>
      </c>
      <c r="C3911" s="1" t="s">
        <v>8286</v>
      </c>
      <c r="D3911" s="93">
        <v>134.30000000000001</v>
      </c>
      <c r="E3911" s="29">
        <v>5539</v>
      </c>
      <c r="F3911" s="26">
        <v>9</v>
      </c>
      <c r="G3911" s="94">
        <v>3.415</v>
      </c>
      <c r="H3911" s="95">
        <f t="shared" si="61"/>
        <v>7901.1836067539953</v>
      </c>
    </row>
    <row r="3912" spans="1:8" x14ac:dyDescent="0.25">
      <c r="A3912" s="1" t="s">
        <v>108</v>
      </c>
      <c r="B3912" s="1" t="s">
        <v>8287</v>
      </c>
      <c r="C3912" s="1" t="s">
        <v>8288</v>
      </c>
      <c r="D3912" s="93">
        <v>101.5</v>
      </c>
      <c r="E3912" s="29">
        <v>10293</v>
      </c>
      <c r="F3912" s="26">
        <v>6</v>
      </c>
      <c r="G3912" s="94">
        <v>2.1539999999999999</v>
      </c>
      <c r="H3912" s="95">
        <f t="shared" si="61"/>
        <v>9260.9971930566007</v>
      </c>
    </row>
    <row r="3913" spans="1:8" x14ac:dyDescent="0.25">
      <c r="A3913" s="1" t="s">
        <v>108</v>
      </c>
      <c r="B3913" s="1" t="s">
        <v>8289</v>
      </c>
      <c r="C3913" s="1" t="s">
        <v>8290</v>
      </c>
      <c r="D3913" s="93">
        <v>135.1</v>
      </c>
      <c r="E3913" s="29">
        <v>12025</v>
      </c>
      <c r="F3913" s="26">
        <v>9</v>
      </c>
      <c r="G3913" s="94">
        <v>3.415</v>
      </c>
      <c r="H3913" s="95">
        <f t="shared" si="61"/>
        <v>17153.228537861851</v>
      </c>
    </row>
    <row r="3914" spans="1:8" x14ac:dyDescent="0.25">
      <c r="A3914" s="1" t="s">
        <v>108</v>
      </c>
      <c r="B3914" s="1" t="s">
        <v>8291</v>
      </c>
      <c r="C3914" s="1" t="s">
        <v>8292</v>
      </c>
      <c r="D3914" s="93">
        <v>144.30000000000001</v>
      </c>
      <c r="E3914" s="29">
        <v>9439</v>
      </c>
      <c r="F3914" s="26">
        <v>9</v>
      </c>
      <c r="G3914" s="94">
        <v>3.415</v>
      </c>
      <c r="H3914" s="95">
        <f t="shared" si="61"/>
        <v>13464.392862276756</v>
      </c>
    </row>
    <row r="3915" spans="1:8" x14ac:dyDescent="0.25">
      <c r="A3915" s="1" t="s">
        <v>108</v>
      </c>
      <c r="B3915" s="1" t="s">
        <v>8293</v>
      </c>
      <c r="C3915" s="1" t="s">
        <v>8294</v>
      </c>
      <c r="D3915" s="93">
        <v>109.9</v>
      </c>
      <c r="E3915" s="29">
        <v>8115</v>
      </c>
      <c r="F3915" s="26">
        <v>7</v>
      </c>
      <c r="G3915" s="94">
        <v>2.512</v>
      </c>
      <c r="H3915" s="95">
        <f t="shared" si="61"/>
        <v>8514.8742792897738</v>
      </c>
    </row>
    <row r="3916" spans="1:8" x14ac:dyDescent="0.25">
      <c r="A3916" s="1" t="s">
        <v>108</v>
      </c>
      <c r="B3916" s="1" t="s">
        <v>8295</v>
      </c>
      <c r="C3916" s="1" t="s">
        <v>8296</v>
      </c>
      <c r="D3916" s="93">
        <v>82.6</v>
      </c>
      <c r="E3916" s="29">
        <v>9003</v>
      </c>
      <c r="F3916" s="26">
        <v>4</v>
      </c>
      <c r="G3916" s="94">
        <v>1.585</v>
      </c>
      <c r="H3916" s="95">
        <f t="shared" si="61"/>
        <v>5960.5535976305291</v>
      </c>
    </row>
    <row r="3917" spans="1:8" x14ac:dyDescent="0.25">
      <c r="A3917" s="1" t="s">
        <v>108</v>
      </c>
      <c r="B3917" s="1" t="s">
        <v>8297</v>
      </c>
      <c r="C3917" s="1" t="s">
        <v>8298</v>
      </c>
      <c r="D3917" s="93">
        <v>110.2</v>
      </c>
      <c r="E3917" s="29">
        <v>10469</v>
      </c>
      <c r="F3917" s="26">
        <v>7</v>
      </c>
      <c r="G3917" s="94">
        <v>2.512</v>
      </c>
      <c r="H3917" s="95">
        <f t="shared" si="61"/>
        <v>10984.869849646906</v>
      </c>
    </row>
    <row r="3918" spans="1:8" x14ac:dyDescent="0.25">
      <c r="A3918" s="1" t="s">
        <v>108</v>
      </c>
      <c r="B3918" s="1" t="s">
        <v>8299</v>
      </c>
      <c r="C3918" s="1" t="s">
        <v>8300</v>
      </c>
      <c r="D3918" s="93">
        <v>82.9</v>
      </c>
      <c r="E3918" s="29">
        <v>6399</v>
      </c>
      <c r="F3918" s="26">
        <v>4</v>
      </c>
      <c r="G3918" s="94">
        <v>1.585</v>
      </c>
      <c r="H3918" s="95">
        <f t="shared" si="61"/>
        <v>4236.5414274394934</v>
      </c>
    </row>
    <row r="3919" spans="1:8" x14ac:dyDescent="0.25">
      <c r="A3919" s="1" t="s">
        <v>108</v>
      </c>
      <c r="B3919" s="1" t="s">
        <v>8301</v>
      </c>
      <c r="C3919" s="1" t="s">
        <v>8302</v>
      </c>
      <c r="D3919" s="93">
        <v>74.8</v>
      </c>
      <c r="E3919" s="29">
        <v>6094</v>
      </c>
      <c r="F3919" s="26">
        <v>4</v>
      </c>
      <c r="G3919" s="94">
        <v>1.585</v>
      </c>
      <c r="H3919" s="95">
        <f t="shared" si="61"/>
        <v>4034.6121985960731</v>
      </c>
    </row>
    <row r="3920" spans="1:8" x14ac:dyDescent="0.25">
      <c r="A3920" s="1" t="s">
        <v>108</v>
      </c>
      <c r="B3920" s="1" t="s">
        <v>8303</v>
      </c>
      <c r="C3920" s="1" t="s">
        <v>8304</v>
      </c>
      <c r="D3920" s="93">
        <v>117.5</v>
      </c>
      <c r="E3920" s="29">
        <v>7203</v>
      </c>
      <c r="F3920" s="26">
        <v>7</v>
      </c>
      <c r="G3920" s="94">
        <v>2.512</v>
      </c>
      <c r="H3920" s="95">
        <f t="shared" si="61"/>
        <v>7557.9346190664501</v>
      </c>
    </row>
    <row r="3921" spans="1:8" x14ac:dyDescent="0.25">
      <c r="A3921" s="1" t="s">
        <v>108</v>
      </c>
      <c r="B3921" s="1" t="s">
        <v>8305</v>
      </c>
      <c r="C3921" s="1" t="s">
        <v>8306</v>
      </c>
      <c r="D3921" s="93">
        <v>81.7</v>
      </c>
      <c r="E3921" s="29">
        <v>9842</v>
      </c>
      <c r="F3921" s="26">
        <v>4</v>
      </c>
      <c r="G3921" s="94">
        <v>1.585</v>
      </c>
      <c r="H3921" s="95">
        <f t="shared" si="61"/>
        <v>6516.0244927112826</v>
      </c>
    </row>
    <row r="3922" spans="1:8" x14ac:dyDescent="0.25">
      <c r="A3922" s="1" t="s">
        <v>108</v>
      </c>
      <c r="B3922" s="1" t="s">
        <v>8307</v>
      </c>
      <c r="C3922" s="1" t="s">
        <v>8308</v>
      </c>
      <c r="D3922" s="93">
        <v>51.3</v>
      </c>
      <c r="E3922" s="29">
        <v>5687</v>
      </c>
      <c r="F3922" s="26">
        <v>2</v>
      </c>
      <c r="G3922" s="94">
        <v>1.1659999999999999</v>
      </c>
      <c r="H3922" s="95">
        <f t="shared" si="61"/>
        <v>2769.821994080427</v>
      </c>
    </row>
    <row r="3923" spans="1:8" x14ac:dyDescent="0.25">
      <c r="A3923" s="1" t="s">
        <v>108</v>
      </c>
      <c r="B3923" s="1" t="s">
        <v>8309</v>
      </c>
      <c r="C3923" s="1" t="s">
        <v>8310</v>
      </c>
      <c r="D3923" s="93">
        <v>74.400000000000006</v>
      </c>
      <c r="E3923" s="29">
        <v>9901</v>
      </c>
      <c r="F3923" s="26">
        <v>4</v>
      </c>
      <c r="G3923" s="94">
        <v>1.585</v>
      </c>
      <c r="H3923" s="95">
        <f t="shared" si="61"/>
        <v>6555.0862123891893</v>
      </c>
    </row>
    <row r="3924" spans="1:8" x14ac:dyDescent="0.25">
      <c r="A3924" s="1" t="s">
        <v>108</v>
      </c>
      <c r="B3924" s="1" t="s">
        <v>8311</v>
      </c>
      <c r="C3924" s="1" t="s">
        <v>8312</v>
      </c>
      <c r="D3924" s="93">
        <v>89.8</v>
      </c>
      <c r="E3924" s="29">
        <v>7530</v>
      </c>
      <c r="F3924" s="26">
        <v>5</v>
      </c>
      <c r="G3924" s="94">
        <v>1.8480000000000001</v>
      </c>
      <c r="H3924" s="95">
        <f t="shared" si="61"/>
        <v>5812.5543118723326</v>
      </c>
    </row>
    <row r="3925" spans="1:8" x14ac:dyDescent="0.25">
      <c r="A3925" s="1" t="s">
        <v>108</v>
      </c>
      <c r="B3925" s="1" t="s">
        <v>8313</v>
      </c>
      <c r="C3925" s="1" t="s">
        <v>8314</v>
      </c>
      <c r="D3925" s="93">
        <v>87.9</v>
      </c>
      <c r="E3925" s="29">
        <v>6392</v>
      </c>
      <c r="F3925" s="26">
        <v>5</v>
      </c>
      <c r="G3925" s="94">
        <v>1.8480000000000001</v>
      </c>
      <c r="H3925" s="95">
        <f t="shared" si="61"/>
        <v>4934.1098488031812</v>
      </c>
    </row>
    <row r="3926" spans="1:8" x14ac:dyDescent="0.25">
      <c r="A3926" s="1" t="s">
        <v>108</v>
      </c>
      <c r="B3926" s="1" t="s">
        <v>8315</v>
      </c>
      <c r="C3926" s="1" t="s">
        <v>8316</v>
      </c>
      <c r="D3926" s="93">
        <v>70.5</v>
      </c>
      <c r="E3926" s="29">
        <v>8377</v>
      </c>
      <c r="F3926" s="26">
        <v>3</v>
      </c>
      <c r="G3926" s="94">
        <v>1.359</v>
      </c>
      <c r="H3926" s="95">
        <f t="shared" si="61"/>
        <v>4755.301448785206</v>
      </c>
    </row>
    <row r="3927" spans="1:8" x14ac:dyDescent="0.25">
      <c r="A3927" s="1" t="s">
        <v>108</v>
      </c>
      <c r="B3927" s="1" t="s">
        <v>8317</v>
      </c>
      <c r="C3927" s="1" t="s">
        <v>8318</v>
      </c>
      <c r="D3927" s="93">
        <v>90.1</v>
      </c>
      <c r="E3927" s="29">
        <v>8397</v>
      </c>
      <c r="F3927" s="26">
        <v>5</v>
      </c>
      <c r="G3927" s="94">
        <v>1.8480000000000001</v>
      </c>
      <c r="H3927" s="95">
        <f t="shared" si="61"/>
        <v>6481.8085732791469</v>
      </c>
    </row>
    <row r="3928" spans="1:8" x14ac:dyDescent="0.25">
      <c r="A3928" s="1" t="s">
        <v>108</v>
      </c>
      <c r="B3928" s="1" t="s">
        <v>8319</v>
      </c>
      <c r="C3928" s="1" t="s">
        <v>8320</v>
      </c>
      <c r="D3928" s="93">
        <v>127.2</v>
      </c>
      <c r="E3928" s="29">
        <v>8201</v>
      </c>
      <c r="F3928" s="26">
        <v>8</v>
      </c>
      <c r="G3928" s="94">
        <v>2.9289999999999998</v>
      </c>
      <c r="H3928" s="95">
        <f t="shared" si="61"/>
        <v>10033.588008950259</v>
      </c>
    </row>
    <row r="3929" spans="1:8" x14ac:dyDescent="0.25">
      <c r="A3929" s="1" t="s">
        <v>108</v>
      </c>
      <c r="B3929" s="1" t="s">
        <v>8321</v>
      </c>
      <c r="C3929" s="1" t="s">
        <v>8322</v>
      </c>
      <c r="D3929" s="93">
        <v>74.2</v>
      </c>
      <c r="E3929" s="29">
        <v>8084</v>
      </c>
      <c r="F3929" s="26">
        <v>4</v>
      </c>
      <c r="G3929" s="94">
        <v>1.585</v>
      </c>
      <c r="H3929" s="95">
        <f t="shared" si="61"/>
        <v>5352.1176589187162</v>
      </c>
    </row>
    <row r="3930" spans="1:8" x14ac:dyDescent="0.25">
      <c r="A3930" s="1" t="s">
        <v>108</v>
      </c>
      <c r="B3930" s="1" t="s">
        <v>8323</v>
      </c>
      <c r="C3930" s="1" t="s">
        <v>8324</v>
      </c>
      <c r="D3930" s="93">
        <v>75</v>
      </c>
      <c r="E3930" s="29">
        <v>8289</v>
      </c>
      <c r="F3930" s="26">
        <v>4</v>
      </c>
      <c r="G3930" s="94">
        <v>1.585</v>
      </c>
      <c r="H3930" s="95">
        <f t="shared" si="61"/>
        <v>5487.8405832233102</v>
      </c>
    </row>
    <row r="3931" spans="1:8" x14ac:dyDescent="0.25">
      <c r="A3931" s="1" t="s">
        <v>108</v>
      </c>
      <c r="B3931" s="1" t="s">
        <v>8325</v>
      </c>
      <c r="C3931" s="1" t="s">
        <v>8326</v>
      </c>
      <c r="D3931" s="93">
        <v>72.3</v>
      </c>
      <c r="E3931" s="29">
        <v>5247</v>
      </c>
      <c r="F3931" s="26">
        <v>3</v>
      </c>
      <c r="G3931" s="94">
        <v>1.359</v>
      </c>
      <c r="H3931" s="95">
        <f t="shared" si="61"/>
        <v>2978.5205564970724</v>
      </c>
    </row>
    <row r="3932" spans="1:8" x14ac:dyDescent="0.25">
      <c r="A3932" s="1" t="s">
        <v>108</v>
      </c>
      <c r="B3932" s="1" t="s">
        <v>8327</v>
      </c>
      <c r="C3932" s="1" t="s">
        <v>8328</v>
      </c>
      <c r="D3932" s="93">
        <v>85.3</v>
      </c>
      <c r="E3932" s="29">
        <v>5513</v>
      </c>
      <c r="F3932" s="26">
        <v>5</v>
      </c>
      <c r="G3932" s="94">
        <v>1.8480000000000001</v>
      </c>
      <c r="H3932" s="95">
        <f t="shared" si="61"/>
        <v>4255.5925526364117</v>
      </c>
    </row>
    <row r="3933" spans="1:8" x14ac:dyDescent="0.25">
      <c r="A3933" s="1" t="s">
        <v>108</v>
      </c>
      <c r="B3933" s="1" t="s">
        <v>8329</v>
      </c>
      <c r="C3933" s="1" t="s">
        <v>8330</v>
      </c>
      <c r="D3933" s="93">
        <v>87.4</v>
      </c>
      <c r="E3933" s="29">
        <v>6030</v>
      </c>
      <c r="F3933" s="26">
        <v>5</v>
      </c>
      <c r="G3933" s="94">
        <v>1.8480000000000001</v>
      </c>
      <c r="H3933" s="95">
        <f t="shared" si="61"/>
        <v>4654.6749668778448</v>
      </c>
    </row>
    <row r="3934" spans="1:8" x14ac:dyDescent="0.25">
      <c r="A3934" s="1" t="s">
        <v>108</v>
      </c>
      <c r="B3934" s="1" t="s">
        <v>8331</v>
      </c>
      <c r="C3934" s="1" t="s">
        <v>8332</v>
      </c>
      <c r="D3934" s="93">
        <v>47.3</v>
      </c>
      <c r="E3934" s="29">
        <v>7256</v>
      </c>
      <c r="F3934" s="26">
        <v>1</v>
      </c>
      <c r="G3934" s="94">
        <v>1</v>
      </c>
      <c r="H3934" s="95">
        <f t="shared" si="61"/>
        <v>3030.8703200865834</v>
      </c>
    </row>
    <row r="3935" spans="1:8" x14ac:dyDescent="0.25">
      <c r="A3935" s="1" t="s">
        <v>108</v>
      </c>
      <c r="B3935" s="1" t="s">
        <v>8333</v>
      </c>
      <c r="C3935" s="1" t="s">
        <v>8334</v>
      </c>
      <c r="D3935" s="93">
        <v>80.5</v>
      </c>
      <c r="E3935" s="29">
        <v>8109</v>
      </c>
      <c r="F3935" s="26">
        <v>4</v>
      </c>
      <c r="G3935" s="94">
        <v>1.585</v>
      </c>
      <c r="H3935" s="95">
        <f t="shared" si="61"/>
        <v>5368.6692350534222</v>
      </c>
    </row>
    <row r="3936" spans="1:8" x14ac:dyDescent="0.25">
      <c r="A3936" s="1" t="s">
        <v>108</v>
      </c>
      <c r="B3936" s="1" t="s">
        <v>8335</v>
      </c>
      <c r="C3936" s="1" t="s">
        <v>8336</v>
      </c>
      <c r="D3936" s="93">
        <v>114.8</v>
      </c>
      <c r="E3936" s="29">
        <v>8016</v>
      </c>
      <c r="F3936" s="26">
        <v>7</v>
      </c>
      <c r="G3936" s="94">
        <v>2.512</v>
      </c>
      <c r="H3936" s="95">
        <f t="shared" si="61"/>
        <v>8410.9959609102661</v>
      </c>
    </row>
    <row r="3937" spans="1:8" x14ac:dyDescent="0.25">
      <c r="A3937" s="1" t="s">
        <v>108</v>
      </c>
      <c r="B3937" s="1" t="s">
        <v>8337</v>
      </c>
      <c r="C3937" s="1" t="s">
        <v>8338</v>
      </c>
      <c r="D3937" s="93">
        <v>82.4</v>
      </c>
      <c r="E3937" s="29">
        <v>7806</v>
      </c>
      <c r="F3937" s="26">
        <v>4</v>
      </c>
      <c r="G3937" s="94">
        <v>1.585</v>
      </c>
      <c r="H3937" s="95">
        <f t="shared" si="61"/>
        <v>5168.0641323007794</v>
      </c>
    </row>
    <row r="3938" spans="1:8" x14ac:dyDescent="0.25">
      <c r="A3938" s="1" t="s">
        <v>108</v>
      </c>
      <c r="B3938" s="1" t="s">
        <v>8339</v>
      </c>
      <c r="C3938" s="1" t="s">
        <v>8340</v>
      </c>
      <c r="D3938" s="93">
        <v>84.9</v>
      </c>
      <c r="E3938" s="29">
        <v>7736</v>
      </c>
      <c r="F3938" s="26">
        <v>4</v>
      </c>
      <c r="G3938" s="94">
        <v>1.585</v>
      </c>
      <c r="H3938" s="95">
        <f t="shared" si="61"/>
        <v>5121.719719123601</v>
      </c>
    </row>
    <row r="3939" spans="1:8" x14ac:dyDescent="0.25">
      <c r="A3939" s="1" t="s">
        <v>171</v>
      </c>
      <c r="B3939" s="1" t="s">
        <v>8341</v>
      </c>
      <c r="C3939" s="1" t="s">
        <v>8342</v>
      </c>
      <c r="D3939" s="93">
        <v>135.4</v>
      </c>
      <c r="E3939" s="29">
        <v>6410</v>
      </c>
      <c r="F3939" s="26">
        <v>9</v>
      </c>
      <c r="G3939" s="94">
        <v>3.415</v>
      </c>
      <c r="H3939" s="95">
        <f t="shared" si="61"/>
        <v>9143.6336738207465</v>
      </c>
    </row>
    <row r="3940" spans="1:8" x14ac:dyDescent="0.25">
      <c r="A3940" s="1" t="s">
        <v>171</v>
      </c>
      <c r="B3940" s="1" t="s">
        <v>8343</v>
      </c>
      <c r="C3940" s="1" t="s">
        <v>8344</v>
      </c>
      <c r="D3940" s="93">
        <v>82.2</v>
      </c>
      <c r="E3940" s="29">
        <v>5639</v>
      </c>
      <c r="F3940" s="26">
        <v>4</v>
      </c>
      <c r="G3940" s="94">
        <v>1.585</v>
      </c>
      <c r="H3940" s="95">
        <f t="shared" si="61"/>
        <v>3733.373512944414</v>
      </c>
    </row>
    <row r="3941" spans="1:8" x14ac:dyDescent="0.25">
      <c r="A3941" s="1" t="s">
        <v>171</v>
      </c>
      <c r="B3941" s="1" t="s">
        <v>8345</v>
      </c>
      <c r="C3941" s="1" t="s">
        <v>8346</v>
      </c>
      <c r="D3941" s="93">
        <v>184.1</v>
      </c>
      <c r="E3941" s="29">
        <v>7645</v>
      </c>
      <c r="F3941" s="26">
        <v>13</v>
      </c>
      <c r="G3941" s="94">
        <v>6.3090000000000002</v>
      </c>
      <c r="H3941" s="95">
        <f t="shared" si="61"/>
        <v>20146.893838735356</v>
      </c>
    </row>
    <row r="3942" spans="1:8" x14ac:dyDescent="0.25">
      <c r="A3942" s="1" t="s">
        <v>171</v>
      </c>
      <c r="B3942" s="1" t="s">
        <v>8347</v>
      </c>
      <c r="C3942" s="1" t="s">
        <v>8348</v>
      </c>
      <c r="D3942" s="93">
        <v>88.6</v>
      </c>
      <c r="E3942" s="29">
        <v>8287</v>
      </c>
      <c r="F3942" s="26">
        <v>5</v>
      </c>
      <c r="G3942" s="94">
        <v>1.8480000000000001</v>
      </c>
      <c r="H3942" s="95">
        <f t="shared" si="61"/>
        <v>6396.8974213128849</v>
      </c>
    </row>
    <row r="3943" spans="1:8" x14ac:dyDescent="0.25">
      <c r="A3943" s="1" t="s">
        <v>171</v>
      </c>
      <c r="B3943" s="1" t="s">
        <v>8349</v>
      </c>
      <c r="C3943" s="1" t="s">
        <v>8350</v>
      </c>
      <c r="D3943" s="93">
        <v>101.3</v>
      </c>
      <c r="E3943" s="29">
        <v>8920</v>
      </c>
      <c r="F3943" s="26">
        <v>6</v>
      </c>
      <c r="G3943" s="94">
        <v>2.1539999999999999</v>
      </c>
      <c r="H3943" s="95">
        <f t="shared" si="61"/>
        <v>8025.6577248678595</v>
      </c>
    </row>
    <row r="3944" spans="1:8" x14ac:dyDescent="0.25">
      <c r="A3944" s="1" t="s">
        <v>171</v>
      </c>
      <c r="B3944" s="1" t="s">
        <v>8351</v>
      </c>
      <c r="C3944" s="1" t="s">
        <v>8352</v>
      </c>
      <c r="D3944" s="93">
        <v>94.2</v>
      </c>
      <c r="E3944" s="29">
        <v>7204</v>
      </c>
      <c r="F3944" s="26">
        <v>5</v>
      </c>
      <c r="G3944" s="94">
        <v>1.8480000000000001</v>
      </c>
      <c r="H3944" s="95">
        <f t="shared" si="61"/>
        <v>5560.9085342268636</v>
      </c>
    </row>
    <row r="3945" spans="1:8" x14ac:dyDescent="0.25">
      <c r="A3945" s="1" t="s">
        <v>171</v>
      </c>
      <c r="B3945" s="1" t="s">
        <v>8353</v>
      </c>
      <c r="C3945" s="1" t="s">
        <v>8354</v>
      </c>
      <c r="D3945" s="93">
        <v>72.8</v>
      </c>
      <c r="E3945" s="29">
        <v>6528</v>
      </c>
      <c r="F3945" s="26">
        <v>3</v>
      </c>
      <c r="G3945" s="94">
        <v>1.359</v>
      </c>
      <c r="H3945" s="95">
        <f t="shared" si="61"/>
        <v>3705.6951005932701</v>
      </c>
    </row>
    <row r="3946" spans="1:8" x14ac:dyDescent="0.25">
      <c r="A3946" s="1" t="s">
        <v>171</v>
      </c>
      <c r="B3946" s="1" t="s">
        <v>8355</v>
      </c>
      <c r="C3946" s="1" t="s">
        <v>8356</v>
      </c>
      <c r="D3946" s="93">
        <v>98.1</v>
      </c>
      <c r="E3946" s="29">
        <v>9911</v>
      </c>
      <c r="F3946" s="26">
        <v>6</v>
      </c>
      <c r="G3946" s="94">
        <v>2.1539999999999999</v>
      </c>
      <c r="H3946" s="95">
        <f t="shared" si="61"/>
        <v>8917.29750125172</v>
      </c>
    </row>
    <row r="3947" spans="1:8" x14ac:dyDescent="0.25">
      <c r="A3947" s="1" t="s">
        <v>171</v>
      </c>
      <c r="B3947" s="1" t="s">
        <v>8357</v>
      </c>
      <c r="C3947" s="1" t="s">
        <v>8358</v>
      </c>
      <c r="D3947" s="93">
        <v>73.099999999999994</v>
      </c>
      <c r="E3947" s="29">
        <v>7769</v>
      </c>
      <c r="F3947" s="26">
        <v>4</v>
      </c>
      <c r="G3947" s="94">
        <v>1.585</v>
      </c>
      <c r="H3947" s="95">
        <f t="shared" si="61"/>
        <v>5143.5677996214135</v>
      </c>
    </row>
    <row r="3948" spans="1:8" x14ac:dyDescent="0.25">
      <c r="A3948" s="1" t="s">
        <v>171</v>
      </c>
      <c r="B3948" s="1" t="s">
        <v>8359</v>
      </c>
      <c r="C3948" s="1" t="s">
        <v>8360</v>
      </c>
      <c r="D3948" s="93">
        <v>102.2</v>
      </c>
      <c r="E3948" s="29">
        <v>7857</v>
      </c>
      <c r="F3948" s="26">
        <v>6</v>
      </c>
      <c r="G3948" s="94">
        <v>2.1539999999999999</v>
      </c>
      <c r="H3948" s="95">
        <f t="shared" si="61"/>
        <v>7069.2368547406686</v>
      </c>
    </row>
    <row r="3949" spans="1:8" x14ac:dyDescent="0.25">
      <c r="A3949" s="1" t="s">
        <v>171</v>
      </c>
      <c r="B3949" s="1" t="s">
        <v>8361</v>
      </c>
      <c r="C3949" s="1" t="s">
        <v>8362</v>
      </c>
      <c r="D3949" s="93">
        <v>79.900000000000006</v>
      </c>
      <c r="E3949" s="29">
        <v>8056</v>
      </c>
      <c r="F3949" s="26">
        <v>4</v>
      </c>
      <c r="G3949" s="94">
        <v>1.585</v>
      </c>
      <c r="H3949" s="95">
        <f t="shared" si="61"/>
        <v>5333.579893647845</v>
      </c>
    </row>
    <row r="3950" spans="1:8" x14ac:dyDescent="0.25">
      <c r="A3950" s="1" t="s">
        <v>171</v>
      </c>
      <c r="B3950" s="1" t="s">
        <v>8363</v>
      </c>
      <c r="C3950" s="1" t="s">
        <v>8364</v>
      </c>
      <c r="D3950" s="93">
        <v>111.5</v>
      </c>
      <c r="E3950" s="29">
        <v>9067</v>
      </c>
      <c r="F3950" s="26">
        <v>7</v>
      </c>
      <c r="G3950" s="94">
        <v>2.512</v>
      </c>
      <c r="H3950" s="95">
        <f t="shared" si="61"/>
        <v>9513.7849772421905</v>
      </c>
    </row>
    <row r="3951" spans="1:8" x14ac:dyDescent="0.25">
      <c r="A3951" s="1" t="s">
        <v>171</v>
      </c>
      <c r="B3951" s="1" t="s">
        <v>8365</v>
      </c>
      <c r="C3951" s="1" t="s">
        <v>8366</v>
      </c>
      <c r="D3951" s="93">
        <v>92.7</v>
      </c>
      <c r="E3951" s="29">
        <v>7089</v>
      </c>
      <c r="F3951" s="26">
        <v>5</v>
      </c>
      <c r="G3951" s="94">
        <v>1.8480000000000001</v>
      </c>
      <c r="H3951" s="95">
        <f t="shared" si="61"/>
        <v>5472.137784443953</v>
      </c>
    </row>
    <row r="3952" spans="1:8" x14ac:dyDescent="0.25">
      <c r="A3952" s="1" t="s">
        <v>171</v>
      </c>
      <c r="B3952" s="1" t="s">
        <v>8367</v>
      </c>
      <c r="C3952" s="1" t="s">
        <v>8368</v>
      </c>
      <c r="D3952" s="93">
        <v>85.2</v>
      </c>
      <c r="E3952" s="29">
        <v>7031</v>
      </c>
      <c r="F3952" s="26">
        <v>5</v>
      </c>
      <c r="G3952" s="94">
        <v>1.8480000000000001</v>
      </c>
      <c r="H3952" s="95">
        <f t="shared" si="61"/>
        <v>5427.3664497708332</v>
      </c>
    </row>
    <row r="3953" spans="1:8" x14ac:dyDescent="0.25">
      <c r="A3953" s="1" t="s">
        <v>171</v>
      </c>
      <c r="B3953" s="1" t="s">
        <v>8369</v>
      </c>
      <c r="C3953" s="1" t="s">
        <v>8370</v>
      </c>
      <c r="D3953" s="93">
        <v>63.7</v>
      </c>
      <c r="E3953" s="29">
        <v>7693</v>
      </c>
      <c r="F3953" s="26">
        <v>3</v>
      </c>
      <c r="G3953" s="94">
        <v>1.359</v>
      </c>
      <c r="H3953" s="95">
        <f t="shared" si="61"/>
        <v>4367.0208959656911</v>
      </c>
    </row>
    <row r="3954" spans="1:8" x14ac:dyDescent="0.25">
      <c r="A3954" s="1" t="s">
        <v>171</v>
      </c>
      <c r="B3954" s="1" t="s">
        <v>8371</v>
      </c>
      <c r="C3954" s="1" t="s">
        <v>8372</v>
      </c>
      <c r="D3954" s="93">
        <v>103.3</v>
      </c>
      <c r="E3954" s="29">
        <v>9040</v>
      </c>
      <c r="F3954" s="26">
        <v>6</v>
      </c>
      <c r="G3954" s="94">
        <v>2.1539999999999999</v>
      </c>
      <c r="H3954" s="95">
        <f t="shared" si="61"/>
        <v>8133.6262144400725</v>
      </c>
    </row>
    <row r="3955" spans="1:8" x14ac:dyDescent="0.25">
      <c r="A3955" s="1" t="s">
        <v>171</v>
      </c>
      <c r="B3955" s="1" t="s">
        <v>8373</v>
      </c>
      <c r="C3955" s="1" t="s">
        <v>8374</v>
      </c>
      <c r="D3955" s="93">
        <v>91.6</v>
      </c>
      <c r="E3955" s="29">
        <v>6296</v>
      </c>
      <c r="F3955" s="26">
        <v>5</v>
      </c>
      <c r="G3955" s="94">
        <v>1.8480000000000001</v>
      </c>
      <c r="H3955" s="95">
        <f t="shared" si="61"/>
        <v>4860.0055707235342</v>
      </c>
    </row>
    <row r="3956" spans="1:8" x14ac:dyDescent="0.25">
      <c r="A3956" s="1" t="s">
        <v>171</v>
      </c>
      <c r="B3956" s="1" t="s">
        <v>8375</v>
      </c>
      <c r="C3956" s="1" t="s">
        <v>8376</v>
      </c>
      <c r="D3956" s="93">
        <v>137.5</v>
      </c>
      <c r="E3956" s="29">
        <v>5745</v>
      </c>
      <c r="F3956" s="26">
        <v>9</v>
      </c>
      <c r="G3956" s="94">
        <v>3.415</v>
      </c>
      <c r="H3956" s="95">
        <f t="shared" si="61"/>
        <v>8195.0351725585297</v>
      </c>
    </row>
    <row r="3957" spans="1:8" x14ac:dyDescent="0.25">
      <c r="A3957" s="1" t="s">
        <v>171</v>
      </c>
      <c r="B3957" s="1" t="s">
        <v>8377</v>
      </c>
      <c r="C3957" s="1" t="s">
        <v>8378</v>
      </c>
      <c r="D3957" s="93">
        <v>143.1</v>
      </c>
      <c r="E3957" s="29">
        <v>6857</v>
      </c>
      <c r="F3957" s="26">
        <v>9</v>
      </c>
      <c r="G3957" s="94">
        <v>3.415</v>
      </c>
      <c r="H3957" s="95">
        <f t="shared" si="61"/>
        <v>9781.2630423383525</v>
      </c>
    </row>
    <row r="3958" spans="1:8" x14ac:dyDescent="0.25">
      <c r="A3958" s="1" t="s">
        <v>171</v>
      </c>
      <c r="B3958" s="1" t="s">
        <v>8379</v>
      </c>
      <c r="C3958" s="1" t="s">
        <v>8380</v>
      </c>
      <c r="D3958" s="93">
        <v>112</v>
      </c>
      <c r="E3958" s="29">
        <v>7814</v>
      </c>
      <c r="F3958" s="26">
        <v>7</v>
      </c>
      <c r="G3958" s="94">
        <v>2.512</v>
      </c>
      <c r="H3958" s="95">
        <f t="shared" si="61"/>
        <v>8199.0422203783473</v>
      </c>
    </row>
    <row r="3959" spans="1:8" x14ac:dyDescent="0.25">
      <c r="A3959" s="1" t="s">
        <v>171</v>
      </c>
      <c r="B3959" s="1" t="s">
        <v>8381</v>
      </c>
      <c r="C3959" s="1" t="s">
        <v>8382</v>
      </c>
      <c r="D3959" s="93">
        <v>124.4</v>
      </c>
      <c r="E3959" s="29">
        <v>7054</v>
      </c>
      <c r="F3959" s="26">
        <v>8</v>
      </c>
      <c r="G3959" s="94">
        <v>2.9289999999999998</v>
      </c>
      <c r="H3959" s="95">
        <f t="shared" si="61"/>
        <v>8630.2804310614702</v>
      </c>
    </row>
    <row r="3960" spans="1:8" x14ac:dyDescent="0.25">
      <c r="A3960" s="1" t="s">
        <v>171</v>
      </c>
      <c r="B3960" s="1" t="s">
        <v>8383</v>
      </c>
      <c r="C3960" s="1" t="s">
        <v>8384</v>
      </c>
      <c r="D3960" s="93">
        <v>136.5</v>
      </c>
      <c r="E3960" s="29">
        <v>9142</v>
      </c>
      <c r="F3960" s="26">
        <v>9</v>
      </c>
      <c r="G3960" s="94">
        <v>3.415</v>
      </c>
      <c r="H3960" s="95">
        <f t="shared" si="61"/>
        <v>13040.733080510023</v>
      </c>
    </row>
    <row r="3961" spans="1:8" x14ac:dyDescent="0.25">
      <c r="A3961" s="1" t="s">
        <v>171</v>
      </c>
      <c r="B3961" s="1" t="s">
        <v>8385</v>
      </c>
      <c r="C3961" s="1" t="s">
        <v>8386</v>
      </c>
      <c r="D3961" s="93">
        <v>85.7</v>
      </c>
      <c r="E3961" s="29">
        <v>7873</v>
      </c>
      <c r="F3961" s="26">
        <v>5</v>
      </c>
      <c r="G3961" s="94">
        <v>1.8480000000000001</v>
      </c>
      <c r="H3961" s="95">
        <f t="shared" si="61"/>
        <v>6077.3227220944054</v>
      </c>
    </row>
    <row r="3962" spans="1:8" x14ac:dyDescent="0.25">
      <c r="A3962" s="1" t="s">
        <v>171</v>
      </c>
      <c r="B3962" s="1" t="s">
        <v>8387</v>
      </c>
      <c r="C3962" s="1" t="s">
        <v>8388</v>
      </c>
      <c r="D3962" s="93">
        <v>119.4</v>
      </c>
      <c r="E3962" s="29">
        <v>7936</v>
      </c>
      <c r="F3962" s="26">
        <v>7</v>
      </c>
      <c r="G3962" s="94">
        <v>2.512</v>
      </c>
      <c r="H3962" s="95">
        <f t="shared" si="61"/>
        <v>8327.0538854520819</v>
      </c>
    </row>
    <row r="3963" spans="1:8" x14ac:dyDescent="0.25">
      <c r="A3963" s="1" t="s">
        <v>171</v>
      </c>
      <c r="B3963" s="1" t="s">
        <v>8389</v>
      </c>
      <c r="C3963" s="1" t="s">
        <v>8390</v>
      </c>
      <c r="D3963" s="93">
        <v>103.4</v>
      </c>
      <c r="E3963" s="29">
        <v>8690</v>
      </c>
      <c r="F3963" s="26">
        <v>6</v>
      </c>
      <c r="G3963" s="94">
        <v>2.1539999999999999</v>
      </c>
      <c r="H3963" s="95">
        <f t="shared" si="61"/>
        <v>7818.7181198544495</v>
      </c>
    </row>
    <row r="3964" spans="1:8" x14ac:dyDescent="0.25">
      <c r="A3964" s="1" t="s">
        <v>171</v>
      </c>
      <c r="B3964" s="1" t="s">
        <v>8391</v>
      </c>
      <c r="C3964" s="1" t="s">
        <v>8392</v>
      </c>
      <c r="D3964" s="93">
        <v>122.5</v>
      </c>
      <c r="E3964" s="29">
        <v>7188</v>
      </c>
      <c r="F3964" s="26">
        <v>8</v>
      </c>
      <c r="G3964" s="94">
        <v>2.9289999999999998</v>
      </c>
      <c r="H3964" s="95">
        <f t="shared" si="61"/>
        <v>8794.2239493152611</v>
      </c>
    </row>
    <row r="3965" spans="1:8" x14ac:dyDescent="0.25">
      <c r="A3965" s="1" t="s">
        <v>171</v>
      </c>
      <c r="B3965" s="1" t="s">
        <v>8393</v>
      </c>
      <c r="C3965" s="1" t="s">
        <v>8394</v>
      </c>
      <c r="D3965" s="93">
        <v>147.1</v>
      </c>
      <c r="E3965" s="29">
        <v>7712</v>
      </c>
      <c r="F3965" s="26">
        <v>10</v>
      </c>
      <c r="G3965" s="94">
        <v>3.9809999999999999</v>
      </c>
      <c r="H3965" s="95">
        <f t="shared" si="61"/>
        <v>12824.170378689261</v>
      </c>
    </row>
    <row r="3966" spans="1:8" x14ac:dyDescent="0.25">
      <c r="A3966" s="1" t="s">
        <v>171</v>
      </c>
      <c r="B3966" s="1" t="s">
        <v>8395</v>
      </c>
      <c r="C3966" s="1" t="s">
        <v>8396</v>
      </c>
      <c r="D3966" s="93">
        <v>132.30000000000001</v>
      </c>
      <c r="E3966" s="29">
        <v>7730</v>
      </c>
      <c r="F3966" s="26">
        <v>8</v>
      </c>
      <c r="G3966" s="94">
        <v>2.9289999999999998</v>
      </c>
      <c r="H3966" s="95">
        <f t="shared" si="61"/>
        <v>9457.3387768790999</v>
      </c>
    </row>
    <row r="3967" spans="1:8" x14ac:dyDescent="0.25">
      <c r="A3967" s="1" t="s">
        <v>171</v>
      </c>
      <c r="B3967" s="1" t="s">
        <v>8397</v>
      </c>
      <c r="C3967" s="1" t="s">
        <v>8398</v>
      </c>
      <c r="D3967" s="93">
        <v>112.5</v>
      </c>
      <c r="E3967" s="29">
        <v>7806</v>
      </c>
      <c r="F3967" s="26">
        <v>7</v>
      </c>
      <c r="G3967" s="94">
        <v>2.512</v>
      </c>
      <c r="H3967" s="95">
        <f t="shared" si="61"/>
        <v>8190.6480128325284</v>
      </c>
    </row>
    <row r="3968" spans="1:8" x14ac:dyDescent="0.25">
      <c r="A3968" s="1" t="s">
        <v>171</v>
      </c>
      <c r="B3968" s="1" t="s">
        <v>8399</v>
      </c>
      <c r="C3968" s="1" t="s">
        <v>8400</v>
      </c>
      <c r="D3968" s="93">
        <v>103.9</v>
      </c>
      <c r="E3968" s="29">
        <v>7185</v>
      </c>
      <c r="F3968" s="26">
        <v>6</v>
      </c>
      <c r="G3968" s="94">
        <v>2.1539999999999999</v>
      </c>
      <c r="H3968" s="95">
        <f t="shared" si="61"/>
        <v>6464.613313136274</v>
      </c>
    </row>
    <row r="3969" spans="1:8" x14ac:dyDescent="0.25">
      <c r="A3969" s="1" t="s">
        <v>171</v>
      </c>
      <c r="B3969" s="1" t="s">
        <v>8401</v>
      </c>
      <c r="C3969" s="1" t="s">
        <v>8402</v>
      </c>
      <c r="D3969" s="93">
        <v>107.3</v>
      </c>
      <c r="E3969" s="29">
        <v>7641</v>
      </c>
      <c r="F3969" s="26">
        <v>6</v>
      </c>
      <c r="G3969" s="94">
        <v>2.1539999999999999</v>
      </c>
      <c r="H3969" s="95">
        <f t="shared" si="61"/>
        <v>6874.8935735106852</v>
      </c>
    </row>
    <row r="3970" spans="1:8" x14ac:dyDescent="0.25">
      <c r="A3970" s="1" t="s">
        <v>171</v>
      </c>
      <c r="B3970" s="1" t="s">
        <v>8403</v>
      </c>
      <c r="C3970" s="1" t="s">
        <v>8404</v>
      </c>
      <c r="D3970" s="93">
        <v>128.4</v>
      </c>
      <c r="E3970" s="29">
        <v>7201</v>
      </c>
      <c r="F3970" s="26">
        <v>8</v>
      </c>
      <c r="G3970" s="94">
        <v>2.9289999999999998</v>
      </c>
      <c r="H3970" s="95">
        <f t="shared" si="61"/>
        <v>8810.128917504062</v>
      </c>
    </row>
    <row r="3971" spans="1:8" x14ac:dyDescent="0.25">
      <c r="A3971" s="1" t="s">
        <v>171</v>
      </c>
      <c r="B3971" s="1" t="s">
        <v>8405</v>
      </c>
      <c r="C3971" s="1" t="s">
        <v>8406</v>
      </c>
      <c r="D3971" s="93">
        <v>102.5</v>
      </c>
      <c r="E3971" s="29">
        <v>7989</v>
      </c>
      <c r="F3971" s="26">
        <v>6</v>
      </c>
      <c r="G3971" s="94">
        <v>2.1539999999999999</v>
      </c>
      <c r="H3971" s="95">
        <f t="shared" si="61"/>
        <v>7188.0021932701038</v>
      </c>
    </row>
    <row r="3972" spans="1:8" x14ac:dyDescent="0.25">
      <c r="A3972" s="1" t="s">
        <v>171</v>
      </c>
      <c r="B3972" s="1" t="s">
        <v>8407</v>
      </c>
      <c r="C3972" s="1" t="s">
        <v>8408</v>
      </c>
      <c r="D3972" s="93">
        <v>82.7</v>
      </c>
      <c r="E3972" s="29">
        <v>7931</v>
      </c>
      <c r="F3972" s="26">
        <v>4</v>
      </c>
      <c r="G3972" s="94">
        <v>1.585</v>
      </c>
      <c r="H3972" s="95">
        <f t="shared" si="61"/>
        <v>5250.8220129743122</v>
      </c>
    </row>
    <row r="3973" spans="1:8" x14ac:dyDescent="0.25">
      <c r="A3973" s="1" t="s">
        <v>171</v>
      </c>
      <c r="B3973" s="1" t="s">
        <v>8409</v>
      </c>
      <c r="C3973" s="1" t="s">
        <v>8410</v>
      </c>
      <c r="D3973" s="93">
        <v>146.5</v>
      </c>
      <c r="E3973" s="29">
        <v>8841</v>
      </c>
      <c r="F3973" s="26">
        <v>10</v>
      </c>
      <c r="G3973" s="94">
        <v>3.9809999999999999</v>
      </c>
      <c r="H3973" s="95">
        <f t="shared" si="61"/>
        <v>14701.567727955364</v>
      </c>
    </row>
    <row r="3974" spans="1:8" x14ac:dyDescent="0.25">
      <c r="A3974" s="1" t="s">
        <v>171</v>
      </c>
      <c r="B3974" s="1" t="s">
        <v>8411</v>
      </c>
      <c r="C3974" s="1" t="s">
        <v>8412</v>
      </c>
      <c r="D3974" s="93">
        <v>64.599999999999994</v>
      </c>
      <c r="E3974" s="29">
        <v>8370</v>
      </c>
      <c r="F3974" s="26">
        <v>3</v>
      </c>
      <c r="G3974" s="94">
        <v>1.359</v>
      </c>
      <c r="H3974" s="95">
        <f t="shared" ref="H3974:H4037" si="62">E3974*G3974*$E$6797/SUMPRODUCT($E$5:$E$6795,$G$5:$G$6795)</f>
        <v>4751.3278173967019</v>
      </c>
    </row>
    <row r="3975" spans="1:8" x14ac:dyDescent="0.25">
      <c r="A3975" s="1" t="s">
        <v>171</v>
      </c>
      <c r="B3975" s="1" t="s">
        <v>8413</v>
      </c>
      <c r="C3975" s="1" t="s">
        <v>8414</v>
      </c>
      <c r="D3975" s="93">
        <v>96.5</v>
      </c>
      <c r="E3975" s="29">
        <v>11770</v>
      </c>
      <c r="F3975" s="26">
        <v>5</v>
      </c>
      <c r="G3975" s="94">
        <v>1.8480000000000001</v>
      </c>
      <c r="H3975" s="95">
        <f t="shared" si="62"/>
        <v>9085.4932603900888</v>
      </c>
    </row>
    <row r="3976" spans="1:8" x14ac:dyDescent="0.25">
      <c r="A3976" s="1" t="s">
        <v>171</v>
      </c>
      <c r="B3976" s="1" t="s">
        <v>8415</v>
      </c>
      <c r="C3976" s="1" t="s">
        <v>8416</v>
      </c>
      <c r="D3976" s="93">
        <v>134.6</v>
      </c>
      <c r="E3976" s="29">
        <v>6418</v>
      </c>
      <c r="F3976" s="26">
        <v>9</v>
      </c>
      <c r="G3976" s="94">
        <v>3.415</v>
      </c>
      <c r="H3976" s="95">
        <f t="shared" si="62"/>
        <v>9155.0453851141265</v>
      </c>
    </row>
    <row r="3977" spans="1:8" x14ac:dyDescent="0.25">
      <c r="A3977" s="1" t="s">
        <v>171</v>
      </c>
      <c r="B3977" s="1" t="s">
        <v>8417</v>
      </c>
      <c r="C3977" s="1" t="s">
        <v>8418</v>
      </c>
      <c r="D3977" s="93">
        <v>62.5</v>
      </c>
      <c r="E3977" s="29">
        <v>7550</v>
      </c>
      <c r="F3977" s="26">
        <v>3</v>
      </c>
      <c r="G3977" s="94">
        <v>1.359</v>
      </c>
      <c r="H3977" s="95">
        <f t="shared" si="62"/>
        <v>4285.8452833148276</v>
      </c>
    </row>
    <row r="3978" spans="1:8" x14ac:dyDescent="0.25">
      <c r="A3978" s="1" t="s">
        <v>171</v>
      </c>
      <c r="B3978" s="1" t="s">
        <v>8419</v>
      </c>
      <c r="C3978" s="1" t="s">
        <v>8420</v>
      </c>
      <c r="D3978" s="93">
        <v>66.3</v>
      </c>
      <c r="E3978" s="29">
        <v>6708</v>
      </c>
      <c r="F3978" s="26">
        <v>3</v>
      </c>
      <c r="G3978" s="94">
        <v>1.359</v>
      </c>
      <c r="H3978" s="95">
        <f t="shared" si="62"/>
        <v>3807.8741934405111</v>
      </c>
    </row>
    <row r="3979" spans="1:8" x14ac:dyDescent="0.25">
      <c r="A3979" s="1" t="s">
        <v>171</v>
      </c>
      <c r="B3979" s="1" t="s">
        <v>8421</v>
      </c>
      <c r="C3979" s="1" t="s">
        <v>8422</v>
      </c>
      <c r="D3979" s="93">
        <v>69.599999999999994</v>
      </c>
      <c r="E3979" s="29">
        <v>6340</v>
      </c>
      <c r="F3979" s="26">
        <v>3</v>
      </c>
      <c r="G3979" s="94">
        <v>1.359</v>
      </c>
      <c r="H3979" s="95">
        <f t="shared" si="62"/>
        <v>3598.9747147305966</v>
      </c>
    </row>
    <row r="3980" spans="1:8" x14ac:dyDescent="0.25">
      <c r="A3980" s="1" t="s">
        <v>171</v>
      </c>
      <c r="B3980" s="1" t="s">
        <v>8423</v>
      </c>
      <c r="C3980" s="1" t="s">
        <v>8424</v>
      </c>
      <c r="D3980" s="93">
        <v>85.2</v>
      </c>
      <c r="E3980" s="29">
        <v>5148</v>
      </c>
      <c r="F3980" s="26">
        <v>5</v>
      </c>
      <c r="G3980" s="94">
        <v>1.8480000000000001</v>
      </c>
      <c r="H3980" s="95">
        <f t="shared" si="62"/>
        <v>3973.8419120210851</v>
      </c>
    </row>
    <row r="3981" spans="1:8" x14ac:dyDescent="0.25">
      <c r="A3981" s="1" t="s">
        <v>171</v>
      </c>
      <c r="B3981" s="1" t="s">
        <v>8425</v>
      </c>
      <c r="C3981" s="1" t="s">
        <v>8426</v>
      </c>
      <c r="D3981" s="93">
        <v>77.5</v>
      </c>
      <c r="E3981" s="29">
        <v>8614</v>
      </c>
      <c r="F3981" s="26">
        <v>4</v>
      </c>
      <c r="G3981" s="94">
        <v>1.585</v>
      </c>
      <c r="H3981" s="95">
        <f t="shared" si="62"/>
        <v>5703.0110729744956</v>
      </c>
    </row>
    <row r="3982" spans="1:8" x14ac:dyDescent="0.25">
      <c r="A3982" s="1" t="s">
        <v>171</v>
      </c>
      <c r="B3982" s="1" t="s">
        <v>8427</v>
      </c>
      <c r="C3982" s="1" t="s">
        <v>8428</v>
      </c>
      <c r="D3982" s="93">
        <v>83</v>
      </c>
      <c r="E3982" s="29">
        <v>9131</v>
      </c>
      <c r="F3982" s="26">
        <v>4</v>
      </c>
      <c r="G3982" s="94">
        <v>1.585</v>
      </c>
      <c r="H3982" s="95">
        <f t="shared" si="62"/>
        <v>6045.297667440228</v>
      </c>
    </row>
    <row r="3983" spans="1:8" x14ac:dyDescent="0.25">
      <c r="A3983" s="1" t="s">
        <v>171</v>
      </c>
      <c r="B3983" s="1" t="s">
        <v>8429</v>
      </c>
      <c r="C3983" s="1" t="s">
        <v>8430</v>
      </c>
      <c r="D3983" s="93">
        <v>81.400000000000006</v>
      </c>
      <c r="E3983" s="29">
        <v>5877</v>
      </c>
      <c r="F3983" s="26">
        <v>4</v>
      </c>
      <c r="G3983" s="94">
        <v>1.585</v>
      </c>
      <c r="H3983" s="95">
        <f t="shared" si="62"/>
        <v>3890.9445177468206</v>
      </c>
    </row>
    <row r="3984" spans="1:8" x14ac:dyDescent="0.25">
      <c r="A3984" s="1" t="s">
        <v>171</v>
      </c>
      <c r="B3984" s="1" t="s">
        <v>8431</v>
      </c>
      <c r="C3984" s="1" t="s">
        <v>8432</v>
      </c>
      <c r="D3984" s="93">
        <v>68</v>
      </c>
      <c r="E3984" s="29">
        <v>7445</v>
      </c>
      <c r="F3984" s="26">
        <v>3</v>
      </c>
      <c r="G3984" s="94">
        <v>1.359</v>
      </c>
      <c r="H3984" s="95">
        <f t="shared" si="62"/>
        <v>4226.24081248727</v>
      </c>
    </row>
    <row r="3985" spans="1:8" x14ac:dyDescent="0.25">
      <c r="A3985" s="1" t="s">
        <v>171</v>
      </c>
      <c r="B3985" s="1" t="s">
        <v>8433</v>
      </c>
      <c r="C3985" s="1" t="s">
        <v>8434</v>
      </c>
      <c r="D3985" s="93">
        <v>80.7</v>
      </c>
      <c r="E3985" s="29">
        <v>6673</v>
      </c>
      <c r="F3985" s="26">
        <v>4</v>
      </c>
      <c r="G3985" s="94">
        <v>1.585</v>
      </c>
      <c r="H3985" s="95">
        <f t="shared" si="62"/>
        <v>4417.9467018758769</v>
      </c>
    </row>
    <row r="3986" spans="1:8" x14ac:dyDescent="0.25">
      <c r="A3986" s="1" t="s">
        <v>171</v>
      </c>
      <c r="B3986" s="1" t="s">
        <v>8435</v>
      </c>
      <c r="C3986" s="1" t="s">
        <v>8436</v>
      </c>
      <c r="D3986" s="93">
        <v>63.2</v>
      </c>
      <c r="E3986" s="29">
        <v>7850</v>
      </c>
      <c r="F3986" s="26">
        <v>3</v>
      </c>
      <c r="G3986" s="94">
        <v>1.359</v>
      </c>
      <c r="H3986" s="95">
        <f t="shared" si="62"/>
        <v>4456.143771393562</v>
      </c>
    </row>
    <row r="3987" spans="1:8" x14ac:dyDescent="0.25">
      <c r="A3987" s="1" t="s">
        <v>171</v>
      </c>
      <c r="B3987" s="1" t="s">
        <v>8437</v>
      </c>
      <c r="C3987" s="1" t="s">
        <v>8438</v>
      </c>
      <c r="D3987" s="93">
        <v>138.69999999999999</v>
      </c>
      <c r="E3987" s="29">
        <v>7121</v>
      </c>
      <c r="F3987" s="26">
        <v>9</v>
      </c>
      <c r="G3987" s="94">
        <v>3.415</v>
      </c>
      <c r="H3987" s="95">
        <f t="shared" si="62"/>
        <v>10157.849515019896</v>
      </c>
    </row>
    <row r="3988" spans="1:8" x14ac:dyDescent="0.25">
      <c r="A3988" s="1" t="s">
        <v>171</v>
      </c>
      <c r="B3988" s="1" t="s">
        <v>8439</v>
      </c>
      <c r="C3988" s="1" t="s">
        <v>8440</v>
      </c>
      <c r="D3988" s="93">
        <v>121.3</v>
      </c>
      <c r="E3988" s="29">
        <v>9519</v>
      </c>
      <c r="F3988" s="26">
        <v>8</v>
      </c>
      <c r="G3988" s="94">
        <v>2.9289999999999998</v>
      </c>
      <c r="H3988" s="95">
        <f t="shared" si="62"/>
        <v>11646.107091476346</v>
      </c>
    </row>
    <row r="3989" spans="1:8" x14ac:dyDescent="0.25">
      <c r="A3989" s="1" t="s">
        <v>171</v>
      </c>
      <c r="B3989" s="1" t="s">
        <v>8441</v>
      </c>
      <c r="C3989" s="1" t="s">
        <v>8442</v>
      </c>
      <c r="D3989" s="93">
        <v>69.400000000000006</v>
      </c>
      <c r="E3989" s="29">
        <v>5788</v>
      </c>
      <c r="F3989" s="26">
        <v>3</v>
      </c>
      <c r="G3989" s="94">
        <v>1.359</v>
      </c>
      <c r="H3989" s="95">
        <f t="shared" si="62"/>
        <v>3285.6254966657243</v>
      </c>
    </row>
    <row r="3990" spans="1:8" x14ac:dyDescent="0.25">
      <c r="A3990" s="1" t="s">
        <v>171</v>
      </c>
      <c r="B3990" s="1" t="s">
        <v>8443</v>
      </c>
      <c r="C3990" s="1" t="s">
        <v>8444</v>
      </c>
      <c r="D3990" s="93">
        <v>82.8</v>
      </c>
      <c r="E3990" s="29">
        <v>6270</v>
      </c>
      <c r="F3990" s="26">
        <v>4</v>
      </c>
      <c r="G3990" s="94">
        <v>1.585</v>
      </c>
      <c r="H3990" s="95">
        <f t="shared" si="62"/>
        <v>4151.1352945844073</v>
      </c>
    </row>
    <row r="3991" spans="1:8" x14ac:dyDescent="0.25">
      <c r="A3991" s="1" t="s">
        <v>171</v>
      </c>
      <c r="B3991" s="1" t="s">
        <v>8445</v>
      </c>
      <c r="C3991" s="1" t="s">
        <v>8446</v>
      </c>
      <c r="D3991" s="93">
        <v>85.6</v>
      </c>
      <c r="E3991" s="29">
        <v>7927</v>
      </c>
      <c r="F3991" s="26">
        <v>5</v>
      </c>
      <c r="G3991" s="94">
        <v>1.8480000000000001</v>
      </c>
      <c r="H3991" s="95">
        <f t="shared" si="62"/>
        <v>6119.0063785142083</v>
      </c>
    </row>
    <row r="3992" spans="1:8" x14ac:dyDescent="0.25">
      <c r="A3992" s="1" t="s">
        <v>171</v>
      </c>
      <c r="B3992" s="1" t="s">
        <v>8447</v>
      </c>
      <c r="C3992" s="1" t="s">
        <v>8448</v>
      </c>
      <c r="D3992" s="93">
        <v>98.2</v>
      </c>
      <c r="E3992" s="29">
        <v>6134</v>
      </c>
      <c r="F3992" s="26">
        <v>6</v>
      </c>
      <c r="G3992" s="94">
        <v>2.1539999999999999</v>
      </c>
      <c r="H3992" s="95">
        <f t="shared" si="62"/>
        <v>5518.9892919663052</v>
      </c>
    </row>
    <row r="3993" spans="1:8" x14ac:dyDescent="0.25">
      <c r="A3993" s="1" t="s">
        <v>171</v>
      </c>
      <c r="B3993" s="1" t="s">
        <v>8449</v>
      </c>
      <c r="C3993" s="1" t="s">
        <v>8450</v>
      </c>
      <c r="D3993" s="93">
        <v>83.1</v>
      </c>
      <c r="E3993" s="29">
        <v>8664</v>
      </c>
      <c r="F3993" s="26">
        <v>4</v>
      </c>
      <c r="G3993" s="94">
        <v>1.585</v>
      </c>
      <c r="H3993" s="95">
        <f t="shared" si="62"/>
        <v>5736.1142252439085</v>
      </c>
    </row>
    <row r="3994" spans="1:8" x14ac:dyDescent="0.25">
      <c r="A3994" s="1" t="s">
        <v>171</v>
      </c>
      <c r="B3994" s="1" t="s">
        <v>8451</v>
      </c>
      <c r="C3994" s="1" t="s">
        <v>8452</v>
      </c>
      <c r="D3994" s="93">
        <v>87.9</v>
      </c>
      <c r="E3994" s="29">
        <v>7401</v>
      </c>
      <c r="F3994" s="26">
        <v>5</v>
      </c>
      <c r="G3994" s="94">
        <v>1.8480000000000001</v>
      </c>
      <c r="H3994" s="95">
        <f t="shared" si="62"/>
        <v>5712.9766882028071</v>
      </c>
    </row>
    <row r="3995" spans="1:8" x14ac:dyDescent="0.25">
      <c r="A3995" s="1" t="s">
        <v>171</v>
      </c>
      <c r="B3995" s="1" t="s">
        <v>8453</v>
      </c>
      <c r="C3995" s="1" t="s">
        <v>8454</v>
      </c>
      <c r="D3995" s="93">
        <v>130</v>
      </c>
      <c r="E3995" s="29">
        <v>7889</v>
      </c>
      <c r="F3995" s="26">
        <v>8</v>
      </c>
      <c r="G3995" s="94">
        <v>2.9289999999999998</v>
      </c>
      <c r="H3995" s="95">
        <f t="shared" si="62"/>
        <v>9651.868772419044</v>
      </c>
    </row>
    <row r="3996" spans="1:8" x14ac:dyDescent="0.25">
      <c r="A3996" s="1" t="s">
        <v>171</v>
      </c>
      <c r="B3996" s="1" t="s">
        <v>8455</v>
      </c>
      <c r="C3996" s="1" t="s">
        <v>8456</v>
      </c>
      <c r="D3996" s="93">
        <v>71.2</v>
      </c>
      <c r="E3996" s="29">
        <v>7650</v>
      </c>
      <c r="F3996" s="26">
        <v>3</v>
      </c>
      <c r="G3996" s="94">
        <v>1.359</v>
      </c>
      <c r="H3996" s="95">
        <f t="shared" si="62"/>
        <v>4342.6114460077388</v>
      </c>
    </row>
    <row r="3997" spans="1:8" x14ac:dyDescent="0.25">
      <c r="A3997" s="1" t="s">
        <v>171</v>
      </c>
      <c r="B3997" s="1" t="s">
        <v>8457</v>
      </c>
      <c r="C3997" s="1" t="s">
        <v>8458</v>
      </c>
      <c r="D3997" s="93">
        <v>130</v>
      </c>
      <c r="E3997" s="29">
        <v>6844</v>
      </c>
      <c r="F3997" s="26">
        <v>8</v>
      </c>
      <c r="G3997" s="94">
        <v>2.9289999999999998</v>
      </c>
      <c r="H3997" s="95">
        <f t="shared" si="62"/>
        <v>8373.3540218577691</v>
      </c>
    </row>
    <row r="3998" spans="1:8" x14ac:dyDescent="0.25">
      <c r="A3998" s="1" t="s">
        <v>171</v>
      </c>
      <c r="B3998" s="1" t="s">
        <v>8459</v>
      </c>
      <c r="C3998" s="1" t="s">
        <v>8460</v>
      </c>
      <c r="D3998" s="93">
        <v>75.400000000000006</v>
      </c>
      <c r="E3998" s="29">
        <v>6191</v>
      </c>
      <c r="F3998" s="26">
        <v>4</v>
      </c>
      <c r="G3998" s="94">
        <v>1.585</v>
      </c>
      <c r="H3998" s="95">
        <f t="shared" si="62"/>
        <v>4098.8323139987351</v>
      </c>
    </row>
    <row r="3999" spans="1:8" x14ac:dyDescent="0.25">
      <c r="A3999" s="1" t="s">
        <v>171</v>
      </c>
      <c r="B3999" s="1" t="s">
        <v>8461</v>
      </c>
      <c r="C3999" s="1" t="s">
        <v>8462</v>
      </c>
      <c r="D3999" s="93">
        <v>78.400000000000006</v>
      </c>
      <c r="E3999" s="29">
        <v>8975</v>
      </c>
      <c r="F3999" s="26">
        <v>4</v>
      </c>
      <c r="G3999" s="94">
        <v>1.585</v>
      </c>
      <c r="H3999" s="95">
        <f t="shared" si="62"/>
        <v>5942.0158323596588</v>
      </c>
    </row>
    <row r="4000" spans="1:8" x14ac:dyDescent="0.25">
      <c r="A4000" s="1" t="s">
        <v>171</v>
      </c>
      <c r="B4000" s="1" t="s">
        <v>8463</v>
      </c>
      <c r="C4000" s="1" t="s">
        <v>8464</v>
      </c>
      <c r="D4000" s="93">
        <v>93.9</v>
      </c>
      <c r="E4000" s="29">
        <v>9605</v>
      </c>
      <c r="F4000" s="26">
        <v>5</v>
      </c>
      <c r="G4000" s="94">
        <v>1.8480000000000001</v>
      </c>
      <c r="H4000" s="95">
        <f t="shared" si="62"/>
        <v>7414.287405781376</v>
      </c>
    </row>
    <row r="4001" spans="1:8" x14ac:dyDescent="0.25">
      <c r="A4001" s="1" t="s">
        <v>171</v>
      </c>
      <c r="B4001" s="1" t="s">
        <v>8465</v>
      </c>
      <c r="C4001" s="1" t="s">
        <v>8466</v>
      </c>
      <c r="D4001" s="93">
        <v>105</v>
      </c>
      <c r="E4001" s="29">
        <v>6447</v>
      </c>
      <c r="F4001" s="26">
        <v>6</v>
      </c>
      <c r="G4001" s="94">
        <v>2.1539999999999999</v>
      </c>
      <c r="H4001" s="95">
        <f t="shared" si="62"/>
        <v>5800.6071022671622</v>
      </c>
    </row>
    <row r="4002" spans="1:8" x14ac:dyDescent="0.25">
      <c r="A4002" s="1" t="s">
        <v>171</v>
      </c>
      <c r="B4002" s="1" t="s">
        <v>8467</v>
      </c>
      <c r="C4002" s="1" t="s">
        <v>8468</v>
      </c>
      <c r="D4002" s="93">
        <v>142.69999999999999</v>
      </c>
      <c r="E4002" s="29">
        <v>7393</v>
      </c>
      <c r="F4002" s="26">
        <v>9</v>
      </c>
      <c r="G4002" s="94">
        <v>3.415</v>
      </c>
      <c r="H4002" s="95">
        <f t="shared" si="62"/>
        <v>10545.847698994816</v>
      </c>
    </row>
    <row r="4003" spans="1:8" x14ac:dyDescent="0.25">
      <c r="A4003" s="1" t="s">
        <v>171</v>
      </c>
      <c r="B4003" s="1" t="s">
        <v>8469</v>
      </c>
      <c r="C4003" s="1" t="s">
        <v>8470</v>
      </c>
      <c r="D4003" s="93">
        <v>116.3</v>
      </c>
      <c r="E4003" s="29">
        <v>9904</v>
      </c>
      <c r="F4003" s="26">
        <v>7</v>
      </c>
      <c r="G4003" s="94">
        <v>2.512</v>
      </c>
      <c r="H4003" s="95">
        <f t="shared" si="62"/>
        <v>10392.028941723465</v>
      </c>
    </row>
    <row r="4004" spans="1:8" x14ac:dyDescent="0.25">
      <c r="A4004" s="1" t="s">
        <v>171</v>
      </c>
      <c r="B4004" s="1" t="s">
        <v>8471</v>
      </c>
      <c r="C4004" s="1" t="s">
        <v>8472</v>
      </c>
      <c r="D4004" s="93">
        <v>74</v>
      </c>
      <c r="E4004" s="29">
        <v>9411</v>
      </c>
      <c r="F4004" s="26">
        <v>4</v>
      </c>
      <c r="G4004" s="94">
        <v>1.585</v>
      </c>
      <c r="H4004" s="95">
        <f t="shared" si="62"/>
        <v>6230.675320148941</v>
      </c>
    </row>
    <row r="4005" spans="1:8" x14ac:dyDescent="0.25">
      <c r="A4005" s="1" t="s">
        <v>171</v>
      </c>
      <c r="B4005" s="1" t="s">
        <v>8473</v>
      </c>
      <c r="C4005" s="1" t="s">
        <v>8474</v>
      </c>
      <c r="D4005" s="93">
        <v>82.2</v>
      </c>
      <c r="E4005" s="29">
        <v>7679</v>
      </c>
      <c r="F4005" s="26">
        <v>4</v>
      </c>
      <c r="G4005" s="94">
        <v>1.585</v>
      </c>
      <c r="H4005" s="95">
        <f t="shared" si="62"/>
        <v>5083.9821255364695</v>
      </c>
    </row>
    <row r="4006" spans="1:8" x14ac:dyDescent="0.25">
      <c r="A4006" s="1" t="s">
        <v>171</v>
      </c>
      <c r="B4006" s="1" t="s">
        <v>8475</v>
      </c>
      <c r="C4006" s="1" t="s">
        <v>8476</v>
      </c>
      <c r="D4006" s="93">
        <v>107.1</v>
      </c>
      <c r="E4006" s="29">
        <v>7333</v>
      </c>
      <c r="F4006" s="26">
        <v>6</v>
      </c>
      <c r="G4006" s="94">
        <v>2.1539999999999999</v>
      </c>
      <c r="H4006" s="95">
        <f t="shared" si="62"/>
        <v>6597.7744502753376</v>
      </c>
    </row>
    <row r="4007" spans="1:8" x14ac:dyDescent="0.25">
      <c r="A4007" s="1" t="s">
        <v>171</v>
      </c>
      <c r="B4007" s="1" t="s">
        <v>8477</v>
      </c>
      <c r="C4007" s="1" t="s">
        <v>8478</v>
      </c>
      <c r="D4007" s="93">
        <v>84.7</v>
      </c>
      <c r="E4007" s="29">
        <v>7659</v>
      </c>
      <c r="F4007" s="26">
        <v>4</v>
      </c>
      <c r="G4007" s="94">
        <v>1.585</v>
      </c>
      <c r="H4007" s="95">
        <f t="shared" si="62"/>
        <v>5070.740864628704</v>
      </c>
    </row>
    <row r="4008" spans="1:8" x14ac:dyDescent="0.25">
      <c r="A4008" s="1" t="s">
        <v>171</v>
      </c>
      <c r="B4008" s="1" t="s">
        <v>8479</v>
      </c>
      <c r="C4008" s="1" t="s">
        <v>8480</v>
      </c>
      <c r="D4008" s="93">
        <v>108.8</v>
      </c>
      <c r="E4008" s="29">
        <v>8628</v>
      </c>
      <c r="F4008" s="26">
        <v>6</v>
      </c>
      <c r="G4008" s="94">
        <v>2.1539999999999999</v>
      </c>
      <c r="H4008" s="95">
        <f t="shared" si="62"/>
        <v>7762.9344002421403</v>
      </c>
    </row>
    <row r="4009" spans="1:8" x14ac:dyDescent="0.25">
      <c r="A4009" s="1" t="s">
        <v>171</v>
      </c>
      <c r="B4009" s="1" t="s">
        <v>8481</v>
      </c>
      <c r="C4009" s="1" t="s">
        <v>8482</v>
      </c>
      <c r="D4009" s="93">
        <v>119</v>
      </c>
      <c r="E4009" s="29">
        <v>7103</v>
      </c>
      <c r="F4009" s="26">
        <v>7</v>
      </c>
      <c r="G4009" s="94">
        <v>2.512</v>
      </c>
      <c r="H4009" s="95">
        <f t="shared" si="62"/>
        <v>7453.007024743717</v>
      </c>
    </row>
    <row r="4010" spans="1:8" x14ac:dyDescent="0.25">
      <c r="A4010" s="1" t="s">
        <v>171</v>
      </c>
      <c r="B4010" s="1" t="s">
        <v>8483</v>
      </c>
      <c r="C4010" s="1" t="s">
        <v>8484</v>
      </c>
      <c r="D4010" s="93">
        <v>84.1</v>
      </c>
      <c r="E4010" s="29">
        <v>7167</v>
      </c>
      <c r="F4010" s="26">
        <v>4</v>
      </c>
      <c r="G4010" s="94">
        <v>1.585</v>
      </c>
      <c r="H4010" s="95">
        <f t="shared" si="62"/>
        <v>4745.0058462976795</v>
      </c>
    </row>
    <row r="4011" spans="1:8" x14ac:dyDescent="0.25">
      <c r="A4011" s="1" t="s">
        <v>171</v>
      </c>
      <c r="B4011" s="1" t="s">
        <v>8485</v>
      </c>
      <c r="C4011" s="1" t="s">
        <v>8486</v>
      </c>
      <c r="D4011" s="93">
        <v>77.900000000000006</v>
      </c>
      <c r="E4011" s="29">
        <v>9431</v>
      </c>
      <c r="F4011" s="26">
        <v>4</v>
      </c>
      <c r="G4011" s="94">
        <v>1.585</v>
      </c>
      <c r="H4011" s="95">
        <f t="shared" si="62"/>
        <v>6243.9165810567065</v>
      </c>
    </row>
    <row r="4012" spans="1:8" x14ac:dyDescent="0.25">
      <c r="A4012" s="1" t="s">
        <v>171</v>
      </c>
      <c r="B4012" s="1" t="s">
        <v>8487</v>
      </c>
      <c r="C4012" s="1" t="s">
        <v>8488</v>
      </c>
      <c r="D4012" s="93">
        <v>79.400000000000006</v>
      </c>
      <c r="E4012" s="29">
        <v>7001</v>
      </c>
      <c r="F4012" s="26">
        <v>4</v>
      </c>
      <c r="G4012" s="94">
        <v>1.585</v>
      </c>
      <c r="H4012" s="95">
        <f t="shared" si="62"/>
        <v>4635.1033807632275</v>
      </c>
    </row>
    <row r="4013" spans="1:8" x14ac:dyDescent="0.25">
      <c r="A4013" s="1" t="s">
        <v>171</v>
      </c>
      <c r="B4013" s="1" t="s">
        <v>8489</v>
      </c>
      <c r="C4013" s="1" t="s">
        <v>8490</v>
      </c>
      <c r="D4013" s="93">
        <v>105.4</v>
      </c>
      <c r="E4013" s="29">
        <v>7562</v>
      </c>
      <c r="F4013" s="26">
        <v>6</v>
      </c>
      <c r="G4013" s="94">
        <v>2.1539999999999999</v>
      </c>
      <c r="H4013" s="95">
        <f t="shared" si="62"/>
        <v>6803.8143178756445</v>
      </c>
    </row>
    <row r="4014" spans="1:8" x14ac:dyDescent="0.25">
      <c r="A4014" s="1" t="s">
        <v>171</v>
      </c>
      <c r="B4014" s="1" t="s">
        <v>8491</v>
      </c>
      <c r="C4014" s="1" t="s">
        <v>8492</v>
      </c>
      <c r="D4014" s="93">
        <v>69</v>
      </c>
      <c r="E4014" s="29">
        <v>6698</v>
      </c>
      <c r="F4014" s="26">
        <v>3</v>
      </c>
      <c r="G4014" s="94">
        <v>1.359</v>
      </c>
      <c r="H4014" s="95">
        <f t="shared" si="62"/>
        <v>3802.1975771712205</v>
      </c>
    </row>
    <row r="4015" spans="1:8" x14ac:dyDescent="0.25">
      <c r="A4015" s="1" t="s">
        <v>171</v>
      </c>
      <c r="B4015" s="1" t="s">
        <v>8493</v>
      </c>
      <c r="C4015" s="1" t="s">
        <v>8494</v>
      </c>
      <c r="D4015" s="93">
        <v>59.4</v>
      </c>
      <c r="E4015" s="29">
        <v>7521</v>
      </c>
      <c r="F4015" s="26">
        <v>2</v>
      </c>
      <c r="G4015" s="94">
        <v>1.1659999999999999</v>
      </c>
      <c r="H4015" s="95">
        <f t="shared" si="62"/>
        <v>3663.061582113397</v>
      </c>
    </row>
    <row r="4016" spans="1:8" x14ac:dyDescent="0.25">
      <c r="A4016" s="1" t="s">
        <v>171</v>
      </c>
      <c r="B4016" s="1" t="s">
        <v>8495</v>
      </c>
      <c r="C4016" s="1" t="s">
        <v>8496</v>
      </c>
      <c r="D4016" s="93">
        <v>107.2</v>
      </c>
      <c r="E4016" s="29">
        <v>5472</v>
      </c>
      <c r="F4016" s="26">
        <v>6</v>
      </c>
      <c r="G4016" s="94">
        <v>2.1539999999999999</v>
      </c>
      <c r="H4016" s="95">
        <f t="shared" si="62"/>
        <v>4923.3631244929293</v>
      </c>
    </row>
    <row r="4017" spans="1:8" x14ac:dyDescent="0.25">
      <c r="A4017" s="1" t="s">
        <v>171</v>
      </c>
      <c r="B4017" s="1" t="s">
        <v>8497</v>
      </c>
      <c r="C4017" s="1" t="s">
        <v>8498</v>
      </c>
      <c r="D4017" s="93">
        <v>66.900000000000006</v>
      </c>
      <c r="E4017" s="29">
        <v>6502</v>
      </c>
      <c r="F4017" s="26">
        <v>3</v>
      </c>
      <c r="G4017" s="94">
        <v>1.359</v>
      </c>
      <c r="H4017" s="95">
        <f t="shared" si="62"/>
        <v>3690.935898293114</v>
      </c>
    </row>
    <row r="4018" spans="1:8" x14ac:dyDescent="0.25">
      <c r="A4018" s="1" t="s">
        <v>171</v>
      </c>
      <c r="B4018" s="1" t="s">
        <v>8499</v>
      </c>
      <c r="C4018" s="1" t="s">
        <v>8500</v>
      </c>
      <c r="D4018" s="93">
        <v>130.69999999999999</v>
      </c>
      <c r="E4018" s="29">
        <v>9250</v>
      </c>
      <c r="F4018" s="26">
        <v>8</v>
      </c>
      <c r="G4018" s="94">
        <v>2.9289999999999998</v>
      </c>
      <c r="H4018" s="95">
        <f t="shared" si="62"/>
        <v>11316.996595877319</v>
      </c>
    </row>
    <row r="4019" spans="1:8" x14ac:dyDescent="0.25">
      <c r="A4019" s="1" t="s">
        <v>171</v>
      </c>
      <c r="B4019" s="1" t="s">
        <v>8501</v>
      </c>
      <c r="C4019" s="1" t="s">
        <v>8502</v>
      </c>
      <c r="D4019" s="93">
        <v>70</v>
      </c>
      <c r="E4019" s="29">
        <v>7248</v>
      </c>
      <c r="F4019" s="26">
        <v>3</v>
      </c>
      <c r="G4019" s="94">
        <v>1.359</v>
      </c>
      <c r="H4019" s="95">
        <f t="shared" si="62"/>
        <v>4114.4114719822337</v>
      </c>
    </row>
    <row r="4020" spans="1:8" x14ac:dyDescent="0.25">
      <c r="A4020" s="1" t="s">
        <v>171</v>
      </c>
      <c r="B4020" s="1" t="s">
        <v>8503</v>
      </c>
      <c r="C4020" s="1" t="s">
        <v>8504</v>
      </c>
      <c r="D4020" s="93">
        <v>92.6</v>
      </c>
      <c r="E4020" s="29">
        <v>8964</v>
      </c>
      <c r="F4020" s="26">
        <v>5</v>
      </c>
      <c r="G4020" s="94">
        <v>1.8480000000000001</v>
      </c>
      <c r="H4020" s="95">
        <f t="shared" si="62"/>
        <v>6919.4869656870651</v>
      </c>
    </row>
    <row r="4021" spans="1:8" x14ac:dyDescent="0.25">
      <c r="A4021" s="1" t="s">
        <v>171</v>
      </c>
      <c r="B4021" s="1" t="s">
        <v>8505</v>
      </c>
      <c r="C4021" s="1" t="s">
        <v>8506</v>
      </c>
      <c r="D4021" s="93">
        <v>131</v>
      </c>
      <c r="E4021" s="29">
        <v>8083</v>
      </c>
      <c r="F4021" s="26">
        <v>8</v>
      </c>
      <c r="G4021" s="94">
        <v>2.9289999999999998</v>
      </c>
      <c r="H4021" s="95">
        <f t="shared" si="62"/>
        <v>9889.2198361596074</v>
      </c>
    </row>
    <row r="4022" spans="1:8" x14ac:dyDescent="0.25">
      <c r="A4022" s="1" t="s">
        <v>171</v>
      </c>
      <c r="B4022" s="1" t="s">
        <v>8507</v>
      </c>
      <c r="C4022" s="1" t="s">
        <v>8508</v>
      </c>
      <c r="D4022" s="93">
        <v>96.6</v>
      </c>
      <c r="E4022" s="29">
        <v>7372</v>
      </c>
      <c r="F4022" s="26">
        <v>5</v>
      </c>
      <c r="G4022" s="94">
        <v>1.8480000000000001</v>
      </c>
      <c r="H4022" s="95">
        <f t="shared" si="62"/>
        <v>5690.5910208662463</v>
      </c>
    </row>
    <row r="4023" spans="1:8" x14ac:dyDescent="0.25">
      <c r="A4023" s="1" t="s">
        <v>171</v>
      </c>
      <c r="B4023" s="1" t="s">
        <v>8509</v>
      </c>
      <c r="C4023" s="1" t="s">
        <v>8510</v>
      </c>
      <c r="D4023" s="93">
        <v>64.8</v>
      </c>
      <c r="E4023" s="29">
        <v>6810</v>
      </c>
      <c r="F4023" s="26">
        <v>3</v>
      </c>
      <c r="G4023" s="94">
        <v>1.359</v>
      </c>
      <c r="H4023" s="95">
        <f t="shared" si="62"/>
        <v>3865.7756793872809</v>
      </c>
    </row>
    <row r="4024" spans="1:8" x14ac:dyDescent="0.25">
      <c r="A4024" s="1" t="s">
        <v>171</v>
      </c>
      <c r="B4024" s="1" t="s">
        <v>8511</v>
      </c>
      <c r="C4024" s="1" t="s">
        <v>8512</v>
      </c>
      <c r="D4024" s="93">
        <v>95.7</v>
      </c>
      <c r="E4024" s="29">
        <v>11055</v>
      </c>
      <c r="F4024" s="26">
        <v>5</v>
      </c>
      <c r="G4024" s="94">
        <v>1.8480000000000001</v>
      </c>
      <c r="H4024" s="95">
        <f t="shared" si="62"/>
        <v>8533.5707726093806</v>
      </c>
    </row>
    <row r="4025" spans="1:8" x14ac:dyDescent="0.25">
      <c r="A4025" s="1" t="s">
        <v>171</v>
      </c>
      <c r="B4025" s="1" t="s">
        <v>8513</v>
      </c>
      <c r="C4025" s="1" t="s">
        <v>8514</v>
      </c>
      <c r="D4025" s="93">
        <v>84</v>
      </c>
      <c r="E4025" s="29">
        <v>7347</v>
      </c>
      <c r="F4025" s="26">
        <v>4</v>
      </c>
      <c r="G4025" s="94">
        <v>1.585</v>
      </c>
      <c r="H4025" s="95">
        <f t="shared" si="62"/>
        <v>4864.1771944675666</v>
      </c>
    </row>
    <row r="4026" spans="1:8" x14ac:dyDescent="0.25">
      <c r="A4026" s="1" t="s">
        <v>171</v>
      </c>
      <c r="B4026" s="1" t="s">
        <v>8515</v>
      </c>
      <c r="C4026" s="1" t="s">
        <v>8516</v>
      </c>
      <c r="D4026" s="93">
        <v>75.2</v>
      </c>
      <c r="E4026" s="29">
        <v>6659</v>
      </c>
      <c r="F4026" s="26">
        <v>4</v>
      </c>
      <c r="G4026" s="94">
        <v>1.585</v>
      </c>
      <c r="H4026" s="95">
        <f t="shared" si="62"/>
        <v>4408.6778192404417</v>
      </c>
    </row>
    <row r="4027" spans="1:8" x14ac:dyDescent="0.25">
      <c r="A4027" s="1" t="s">
        <v>171</v>
      </c>
      <c r="B4027" s="1" t="s">
        <v>8517</v>
      </c>
      <c r="C4027" s="1" t="s">
        <v>8518</v>
      </c>
      <c r="D4027" s="93">
        <v>76.599999999999994</v>
      </c>
      <c r="E4027" s="29">
        <v>6561</v>
      </c>
      <c r="F4027" s="26">
        <v>4</v>
      </c>
      <c r="G4027" s="94">
        <v>1.585</v>
      </c>
      <c r="H4027" s="95">
        <f t="shared" si="62"/>
        <v>4343.7956407923921</v>
      </c>
    </row>
    <row r="4028" spans="1:8" x14ac:dyDescent="0.25">
      <c r="A4028" s="1" t="s">
        <v>171</v>
      </c>
      <c r="B4028" s="1" t="s">
        <v>8519</v>
      </c>
      <c r="C4028" s="1" t="s">
        <v>8520</v>
      </c>
      <c r="D4028" s="93">
        <v>84.3</v>
      </c>
      <c r="E4028" s="29">
        <v>6505</v>
      </c>
      <c r="F4028" s="26">
        <v>4</v>
      </c>
      <c r="G4028" s="94">
        <v>1.585</v>
      </c>
      <c r="H4028" s="95">
        <f t="shared" si="62"/>
        <v>4306.7201102506488</v>
      </c>
    </row>
    <row r="4029" spans="1:8" x14ac:dyDescent="0.25">
      <c r="A4029" s="1" t="s">
        <v>171</v>
      </c>
      <c r="B4029" s="1" t="s">
        <v>8521</v>
      </c>
      <c r="C4029" s="1" t="s">
        <v>8522</v>
      </c>
      <c r="D4029" s="93">
        <v>107.8</v>
      </c>
      <c r="E4029" s="29">
        <v>7588</v>
      </c>
      <c r="F4029" s="26">
        <v>6</v>
      </c>
      <c r="G4029" s="94">
        <v>2.1539999999999999</v>
      </c>
      <c r="H4029" s="95">
        <f t="shared" si="62"/>
        <v>6827.2074906162907</v>
      </c>
    </row>
    <row r="4030" spans="1:8" x14ac:dyDescent="0.25">
      <c r="A4030" s="1" t="s">
        <v>171</v>
      </c>
      <c r="B4030" s="1" t="s">
        <v>8523</v>
      </c>
      <c r="C4030" s="1" t="s">
        <v>8524</v>
      </c>
      <c r="D4030" s="93">
        <v>113.2</v>
      </c>
      <c r="E4030" s="29">
        <v>9113</v>
      </c>
      <c r="F4030" s="26">
        <v>7</v>
      </c>
      <c r="G4030" s="94">
        <v>2.512</v>
      </c>
      <c r="H4030" s="95">
        <f t="shared" si="62"/>
        <v>9562.0516706306462</v>
      </c>
    </row>
    <row r="4031" spans="1:8" x14ac:dyDescent="0.25">
      <c r="A4031" s="1" t="s">
        <v>171</v>
      </c>
      <c r="B4031" s="1" t="s">
        <v>8525</v>
      </c>
      <c r="C4031" s="1" t="s">
        <v>8526</v>
      </c>
      <c r="D4031" s="93">
        <v>126.2</v>
      </c>
      <c r="E4031" s="29">
        <v>6937</v>
      </c>
      <c r="F4031" s="26">
        <v>8</v>
      </c>
      <c r="G4031" s="94">
        <v>2.9289999999999998</v>
      </c>
      <c r="H4031" s="95">
        <f t="shared" si="62"/>
        <v>8487.1357173622655</v>
      </c>
    </row>
    <row r="4032" spans="1:8" x14ac:dyDescent="0.25">
      <c r="A4032" s="1" t="s">
        <v>171</v>
      </c>
      <c r="B4032" s="1" t="s">
        <v>8527</v>
      </c>
      <c r="C4032" s="1" t="s">
        <v>8528</v>
      </c>
      <c r="D4032" s="93">
        <v>102.8</v>
      </c>
      <c r="E4032" s="29">
        <v>10383</v>
      </c>
      <c r="F4032" s="26">
        <v>6</v>
      </c>
      <c r="G4032" s="94">
        <v>2.1539999999999999</v>
      </c>
      <c r="H4032" s="95">
        <f t="shared" si="62"/>
        <v>9341.9735602357596</v>
      </c>
    </row>
    <row r="4033" spans="1:8" x14ac:dyDescent="0.25">
      <c r="A4033" s="1" t="s">
        <v>453</v>
      </c>
      <c r="B4033" s="1" t="s">
        <v>8529</v>
      </c>
      <c r="C4033" s="1" t="s">
        <v>8530</v>
      </c>
      <c r="D4033" s="93">
        <v>67.400000000000006</v>
      </c>
      <c r="E4033" s="29">
        <v>5597</v>
      </c>
      <c r="F4033" s="26">
        <v>3</v>
      </c>
      <c r="G4033" s="94">
        <v>1.359</v>
      </c>
      <c r="H4033" s="95">
        <f t="shared" si="62"/>
        <v>3177.2021259222633</v>
      </c>
    </row>
    <row r="4034" spans="1:8" x14ac:dyDescent="0.25">
      <c r="A4034" s="1" t="s">
        <v>453</v>
      </c>
      <c r="B4034" s="1" t="s">
        <v>8531</v>
      </c>
      <c r="C4034" s="1" t="s">
        <v>8532</v>
      </c>
      <c r="D4034" s="93">
        <v>107.4</v>
      </c>
      <c r="E4034" s="29">
        <v>5920</v>
      </c>
      <c r="F4034" s="26">
        <v>6</v>
      </c>
      <c r="G4034" s="94">
        <v>2.1539999999999999</v>
      </c>
      <c r="H4034" s="95">
        <f t="shared" si="62"/>
        <v>5326.4454855625254</v>
      </c>
    </row>
    <row r="4035" spans="1:8" x14ac:dyDescent="0.25">
      <c r="A4035" s="1" t="s">
        <v>453</v>
      </c>
      <c r="B4035" s="1" t="s">
        <v>8533</v>
      </c>
      <c r="C4035" s="1" t="s">
        <v>8534</v>
      </c>
      <c r="D4035" s="93">
        <v>67.599999999999994</v>
      </c>
      <c r="E4035" s="29">
        <v>5610</v>
      </c>
      <c r="F4035" s="26">
        <v>3</v>
      </c>
      <c r="G4035" s="94">
        <v>1.359</v>
      </c>
      <c r="H4035" s="95">
        <f t="shared" si="62"/>
        <v>3184.5817270723414</v>
      </c>
    </row>
    <row r="4036" spans="1:8" x14ac:dyDescent="0.25">
      <c r="A4036" s="1" t="s">
        <v>453</v>
      </c>
      <c r="B4036" s="1" t="s">
        <v>8535</v>
      </c>
      <c r="C4036" s="1" t="s">
        <v>8536</v>
      </c>
      <c r="D4036" s="93">
        <v>67.099999999999994</v>
      </c>
      <c r="E4036" s="29">
        <v>8315</v>
      </c>
      <c r="F4036" s="26">
        <v>3</v>
      </c>
      <c r="G4036" s="94">
        <v>1.359</v>
      </c>
      <c r="H4036" s="95">
        <f t="shared" si="62"/>
        <v>4720.1064279156008</v>
      </c>
    </row>
    <row r="4037" spans="1:8" x14ac:dyDescent="0.25">
      <c r="A4037" s="1" t="s">
        <v>453</v>
      </c>
      <c r="B4037" s="1" t="s">
        <v>8537</v>
      </c>
      <c r="C4037" s="1" t="s">
        <v>8538</v>
      </c>
      <c r="D4037" s="93">
        <v>94.2</v>
      </c>
      <c r="E4037" s="29">
        <v>8261</v>
      </c>
      <c r="F4037" s="26">
        <v>5</v>
      </c>
      <c r="G4037" s="94">
        <v>1.8480000000000001</v>
      </c>
      <c r="H4037" s="95">
        <f t="shared" si="62"/>
        <v>6376.8275126663139</v>
      </c>
    </row>
    <row r="4038" spans="1:8" x14ac:dyDescent="0.25">
      <c r="A4038" s="1" t="s">
        <v>453</v>
      </c>
      <c r="B4038" s="1" t="s">
        <v>8539</v>
      </c>
      <c r="C4038" s="1" t="s">
        <v>8540</v>
      </c>
      <c r="D4038" s="93">
        <v>78.900000000000006</v>
      </c>
      <c r="E4038" s="29">
        <v>6987</v>
      </c>
      <c r="F4038" s="26">
        <v>4</v>
      </c>
      <c r="G4038" s="94">
        <v>1.585</v>
      </c>
      <c r="H4038" s="95">
        <f t="shared" ref="H4038:H4101" si="63">E4038*G4038*$E$6797/SUMPRODUCT($E$5:$E$6795,$G$5:$G$6795)</f>
        <v>4625.8344981277924</v>
      </c>
    </row>
    <row r="4039" spans="1:8" x14ac:dyDescent="0.25">
      <c r="A4039" s="1" t="s">
        <v>453</v>
      </c>
      <c r="B4039" s="1" t="s">
        <v>8541</v>
      </c>
      <c r="C4039" s="1" t="s">
        <v>8542</v>
      </c>
      <c r="D4039" s="93">
        <v>64.2</v>
      </c>
      <c r="E4039" s="29">
        <v>8115</v>
      </c>
      <c r="F4039" s="26">
        <v>3</v>
      </c>
      <c r="G4039" s="94">
        <v>1.359</v>
      </c>
      <c r="H4039" s="95">
        <f t="shared" si="63"/>
        <v>4606.5741025297775</v>
      </c>
    </row>
    <row r="4040" spans="1:8" x14ac:dyDescent="0.25">
      <c r="A4040" s="1" t="s">
        <v>453</v>
      </c>
      <c r="B4040" s="1" t="s">
        <v>8543</v>
      </c>
      <c r="C4040" s="1" t="s">
        <v>8544</v>
      </c>
      <c r="D4040" s="93">
        <v>63.8</v>
      </c>
      <c r="E4040" s="29">
        <v>8054</v>
      </c>
      <c r="F4040" s="26">
        <v>3</v>
      </c>
      <c r="G4040" s="94">
        <v>1.359</v>
      </c>
      <c r="H4040" s="95">
        <f t="shared" si="63"/>
        <v>4571.9467432871024</v>
      </c>
    </row>
    <row r="4041" spans="1:8" x14ac:dyDescent="0.25">
      <c r="A4041" s="1" t="s">
        <v>453</v>
      </c>
      <c r="B4041" s="1" t="s">
        <v>8545</v>
      </c>
      <c r="C4041" s="1" t="s">
        <v>8546</v>
      </c>
      <c r="D4041" s="93">
        <v>68.3</v>
      </c>
      <c r="E4041" s="29">
        <v>5352</v>
      </c>
      <c r="F4041" s="26">
        <v>3</v>
      </c>
      <c r="G4041" s="94">
        <v>1.359</v>
      </c>
      <c r="H4041" s="95">
        <f t="shared" si="63"/>
        <v>3038.1250273246296</v>
      </c>
    </row>
    <row r="4042" spans="1:8" x14ac:dyDescent="0.25">
      <c r="A4042" s="1" t="s">
        <v>453</v>
      </c>
      <c r="B4042" s="1" t="s">
        <v>8547</v>
      </c>
      <c r="C4042" s="1" t="s">
        <v>8548</v>
      </c>
      <c r="D4042" s="93">
        <v>85.2</v>
      </c>
      <c r="E4042" s="29">
        <v>7103</v>
      </c>
      <c r="F4042" s="26">
        <v>5</v>
      </c>
      <c r="G4042" s="94">
        <v>1.8480000000000001</v>
      </c>
      <c r="H4042" s="95">
        <f t="shared" si="63"/>
        <v>5482.9446583305689</v>
      </c>
    </row>
    <row r="4043" spans="1:8" x14ac:dyDescent="0.25">
      <c r="A4043" s="1" t="s">
        <v>453</v>
      </c>
      <c r="B4043" s="1" t="s">
        <v>8549</v>
      </c>
      <c r="C4043" s="1" t="s">
        <v>8550</v>
      </c>
      <c r="D4043" s="93">
        <v>74.5</v>
      </c>
      <c r="E4043" s="29">
        <v>6546</v>
      </c>
      <c r="F4043" s="26">
        <v>4</v>
      </c>
      <c r="G4043" s="94">
        <v>1.585</v>
      </c>
      <c r="H4043" s="95">
        <f t="shared" si="63"/>
        <v>4333.8646951115688</v>
      </c>
    </row>
    <row r="4044" spans="1:8" x14ac:dyDescent="0.25">
      <c r="A4044" s="1" t="s">
        <v>453</v>
      </c>
      <c r="B4044" s="1" t="s">
        <v>8551</v>
      </c>
      <c r="C4044" s="1" t="s">
        <v>8552</v>
      </c>
      <c r="D4044" s="93">
        <v>68.5</v>
      </c>
      <c r="E4044" s="29">
        <v>5175</v>
      </c>
      <c r="F4044" s="26">
        <v>3</v>
      </c>
      <c r="G4044" s="94">
        <v>1.359</v>
      </c>
      <c r="H4044" s="95">
        <f t="shared" si="63"/>
        <v>2937.648919358176</v>
      </c>
    </row>
    <row r="4045" spans="1:8" x14ac:dyDescent="0.25">
      <c r="A4045" s="1" t="s">
        <v>453</v>
      </c>
      <c r="B4045" s="1" t="s">
        <v>8553</v>
      </c>
      <c r="C4045" s="1" t="s">
        <v>8554</v>
      </c>
      <c r="D4045" s="93">
        <v>80.900000000000006</v>
      </c>
      <c r="E4045" s="29">
        <v>5995</v>
      </c>
      <c r="F4045" s="26">
        <v>4</v>
      </c>
      <c r="G4045" s="94">
        <v>1.585</v>
      </c>
      <c r="H4045" s="95">
        <f t="shared" si="63"/>
        <v>3969.0679571026349</v>
      </c>
    </row>
    <row r="4046" spans="1:8" x14ac:dyDescent="0.25">
      <c r="A4046" s="1" t="s">
        <v>453</v>
      </c>
      <c r="B4046" s="1" t="s">
        <v>8555</v>
      </c>
      <c r="C4046" s="1" t="s">
        <v>8556</v>
      </c>
      <c r="D4046" s="93">
        <v>50.7</v>
      </c>
      <c r="E4046" s="29">
        <v>6690</v>
      </c>
      <c r="F4046" s="26">
        <v>2</v>
      </c>
      <c r="G4046" s="94">
        <v>1.1659999999999999</v>
      </c>
      <c r="H4046" s="95">
        <f t="shared" si="63"/>
        <v>3258.327613926157</v>
      </c>
    </row>
    <row r="4047" spans="1:8" x14ac:dyDescent="0.25">
      <c r="A4047" s="1" t="s">
        <v>453</v>
      </c>
      <c r="B4047" s="1" t="s">
        <v>8557</v>
      </c>
      <c r="C4047" s="1" t="s">
        <v>8558</v>
      </c>
      <c r="D4047" s="93">
        <v>84.1</v>
      </c>
      <c r="E4047" s="29">
        <v>6377</v>
      </c>
      <c r="F4047" s="26">
        <v>4</v>
      </c>
      <c r="G4047" s="94">
        <v>1.585</v>
      </c>
      <c r="H4047" s="95">
        <f t="shared" si="63"/>
        <v>4221.9760404409517</v>
      </c>
    </row>
    <row r="4048" spans="1:8" x14ac:dyDescent="0.25">
      <c r="A4048" s="1" t="s">
        <v>453</v>
      </c>
      <c r="B4048" s="1" t="s">
        <v>8559</v>
      </c>
      <c r="C4048" s="1" t="s">
        <v>8560</v>
      </c>
      <c r="D4048" s="93">
        <v>77</v>
      </c>
      <c r="E4048" s="29">
        <v>6825</v>
      </c>
      <c r="F4048" s="26">
        <v>4</v>
      </c>
      <c r="G4048" s="94">
        <v>1.585</v>
      </c>
      <c r="H4048" s="95">
        <f t="shared" si="63"/>
        <v>4518.5802847748937</v>
      </c>
    </row>
    <row r="4049" spans="1:8" x14ac:dyDescent="0.25">
      <c r="A4049" s="1" t="s">
        <v>453</v>
      </c>
      <c r="B4049" s="1" t="s">
        <v>8561</v>
      </c>
      <c r="C4049" s="1" t="s">
        <v>8562</v>
      </c>
      <c r="D4049" s="93">
        <v>68.900000000000006</v>
      </c>
      <c r="E4049" s="29">
        <v>5949</v>
      </c>
      <c r="F4049" s="26">
        <v>3</v>
      </c>
      <c r="G4049" s="94">
        <v>1.359</v>
      </c>
      <c r="H4049" s="95">
        <f t="shared" si="63"/>
        <v>3377.0190186013124</v>
      </c>
    </row>
    <row r="4050" spans="1:8" x14ac:dyDescent="0.25">
      <c r="A4050" s="1" t="s">
        <v>453</v>
      </c>
      <c r="B4050" s="1" t="s">
        <v>8563</v>
      </c>
      <c r="C4050" s="1" t="s">
        <v>8564</v>
      </c>
      <c r="D4050" s="93">
        <v>87.4</v>
      </c>
      <c r="E4050" s="29">
        <v>7266</v>
      </c>
      <c r="F4050" s="26">
        <v>5</v>
      </c>
      <c r="G4050" s="94">
        <v>1.8480000000000001</v>
      </c>
      <c r="H4050" s="95">
        <f t="shared" si="63"/>
        <v>5608.767547153303</v>
      </c>
    </row>
    <row r="4051" spans="1:8" x14ac:dyDescent="0.25">
      <c r="A4051" s="1" t="s">
        <v>453</v>
      </c>
      <c r="B4051" s="1" t="s">
        <v>8565</v>
      </c>
      <c r="C4051" s="1" t="s">
        <v>8566</v>
      </c>
      <c r="D4051" s="93">
        <v>105.3</v>
      </c>
      <c r="E4051" s="29">
        <v>7064</v>
      </c>
      <c r="F4051" s="26">
        <v>6</v>
      </c>
      <c r="G4051" s="94">
        <v>2.1539999999999999</v>
      </c>
      <c r="H4051" s="95">
        <f t="shared" si="63"/>
        <v>6355.7450861509597</v>
      </c>
    </row>
    <row r="4052" spans="1:8" x14ac:dyDescent="0.25">
      <c r="A4052" s="1" t="s">
        <v>453</v>
      </c>
      <c r="B4052" s="1" t="s">
        <v>8567</v>
      </c>
      <c r="C4052" s="1" t="s">
        <v>8568</v>
      </c>
      <c r="D4052" s="93">
        <v>89.2</v>
      </c>
      <c r="E4052" s="29">
        <v>7158</v>
      </c>
      <c r="F4052" s="26">
        <v>5</v>
      </c>
      <c r="G4052" s="94">
        <v>1.8480000000000001</v>
      </c>
      <c r="H4052" s="95">
        <f t="shared" si="63"/>
        <v>5525.4002343136999</v>
      </c>
    </row>
    <row r="4053" spans="1:8" x14ac:dyDescent="0.25">
      <c r="A4053" s="1" t="s">
        <v>453</v>
      </c>
      <c r="B4053" s="1" t="s">
        <v>8569</v>
      </c>
      <c r="C4053" s="1" t="s">
        <v>8570</v>
      </c>
      <c r="D4053" s="93">
        <v>72.7</v>
      </c>
      <c r="E4053" s="29">
        <v>10300</v>
      </c>
      <c r="F4053" s="26">
        <v>3</v>
      </c>
      <c r="G4053" s="94">
        <v>1.359</v>
      </c>
      <c r="H4053" s="95">
        <f t="shared" si="63"/>
        <v>5846.9147573698974</v>
      </c>
    </row>
    <row r="4054" spans="1:8" x14ac:dyDescent="0.25">
      <c r="A4054" s="1" t="s">
        <v>453</v>
      </c>
      <c r="B4054" s="1" t="s">
        <v>8571</v>
      </c>
      <c r="C4054" s="1" t="s">
        <v>8572</v>
      </c>
      <c r="D4054" s="93">
        <v>112.9</v>
      </c>
      <c r="E4054" s="29">
        <v>6821</v>
      </c>
      <c r="F4054" s="26">
        <v>7</v>
      </c>
      <c r="G4054" s="94">
        <v>2.512</v>
      </c>
      <c r="H4054" s="95">
        <f t="shared" si="63"/>
        <v>7157.1112087536094</v>
      </c>
    </row>
    <row r="4055" spans="1:8" x14ac:dyDescent="0.25">
      <c r="A4055" s="1" t="s">
        <v>453</v>
      </c>
      <c r="B4055" s="1" t="s">
        <v>8573</v>
      </c>
      <c r="C4055" s="1" t="s">
        <v>8574</v>
      </c>
      <c r="D4055" s="93">
        <v>72.400000000000006</v>
      </c>
      <c r="E4055" s="29">
        <v>8042</v>
      </c>
      <c r="F4055" s="26">
        <v>3</v>
      </c>
      <c r="G4055" s="94">
        <v>1.359</v>
      </c>
      <c r="H4055" s="95">
        <f t="shared" si="63"/>
        <v>4565.1348037639518</v>
      </c>
    </row>
    <row r="4056" spans="1:8" x14ac:dyDescent="0.25">
      <c r="A4056" s="1" t="s">
        <v>453</v>
      </c>
      <c r="B4056" s="1" t="s">
        <v>8575</v>
      </c>
      <c r="C4056" s="1" t="s">
        <v>8576</v>
      </c>
      <c r="D4056" s="93">
        <v>112.5</v>
      </c>
      <c r="E4056" s="29">
        <v>8143</v>
      </c>
      <c r="F4056" s="26">
        <v>7</v>
      </c>
      <c r="G4056" s="94">
        <v>2.512</v>
      </c>
      <c r="H4056" s="95">
        <f t="shared" si="63"/>
        <v>8544.2540057001388</v>
      </c>
    </row>
    <row r="4057" spans="1:8" x14ac:dyDescent="0.25">
      <c r="A4057" s="1" t="s">
        <v>453</v>
      </c>
      <c r="B4057" s="1" t="s">
        <v>8577</v>
      </c>
      <c r="C4057" s="1" t="s">
        <v>8578</v>
      </c>
      <c r="D4057" s="93">
        <v>82.7</v>
      </c>
      <c r="E4057" s="29">
        <v>7506</v>
      </c>
      <c r="F4057" s="26">
        <v>4</v>
      </c>
      <c r="G4057" s="94">
        <v>1.585</v>
      </c>
      <c r="H4057" s="95">
        <f t="shared" si="63"/>
        <v>4969.4452186843009</v>
      </c>
    </row>
    <row r="4058" spans="1:8" x14ac:dyDescent="0.25">
      <c r="A4058" s="1" t="s">
        <v>453</v>
      </c>
      <c r="B4058" s="1" t="s">
        <v>8579</v>
      </c>
      <c r="C4058" s="1" t="s">
        <v>8580</v>
      </c>
      <c r="D4058" s="93">
        <v>99.1</v>
      </c>
      <c r="E4058" s="29">
        <v>8270</v>
      </c>
      <c r="F4058" s="26">
        <v>6</v>
      </c>
      <c r="G4058" s="94">
        <v>2.1539999999999999</v>
      </c>
      <c r="H4058" s="95">
        <f t="shared" si="63"/>
        <v>7440.8284063517031</v>
      </c>
    </row>
    <row r="4059" spans="1:8" x14ac:dyDescent="0.25">
      <c r="A4059" s="1" t="s">
        <v>453</v>
      </c>
      <c r="B4059" s="1" t="s">
        <v>8581</v>
      </c>
      <c r="C4059" s="1" t="s">
        <v>8582</v>
      </c>
      <c r="D4059" s="93">
        <v>115.6</v>
      </c>
      <c r="E4059" s="29">
        <v>7561</v>
      </c>
      <c r="F4059" s="26">
        <v>7</v>
      </c>
      <c r="G4059" s="94">
        <v>2.512</v>
      </c>
      <c r="H4059" s="95">
        <f t="shared" si="63"/>
        <v>7933.5754067418338</v>
      </c>
    </row>
    <row r="4060" spans="1:8" x14ac:dyDescent="0.25">
      <c r="A4060" s="1" t="s">
        <v>453</v>
      </c>
      <c r="B4060" s="1" t="s">
        <v>8583</v>
      </c>
      <c r="C4060" s="1" t="s">
        <v>8584</v>
      </c>
      <c r="D4060" s="93">
        <v>151.80000000000001</v>
      </c>
      <c r="E4060" s="29">
        <v>9451</v>
      </c>
      <c r="F4060" s="26">
        <v>10</v>
      </c>
      <c r="G4060" s="94">
        <v>3.9809999999999999</v>
      </c>
      <c r="H4060" s="95">
        <f t="shared" si="63"/>
        <v>15715.927677514548</v>
      </c>
    </row>
    <row r="4061" spans="1:8" x14ac:dyDescent="0.25">
      <c r="A4061" s="1" t="s">
        <v>453</v>
      </c>
      <c r="B4061" s="1" t="s">
        <v>8585</v>
      </c>
      <c r="C4061" s="1" t="s">
        <v>8586</v>
      </c>
      <c r="D4061" s="93">
        <v>99.8</v>
      </c>
      <c r="E4061" s="29">
        <v>6561</v>
      </c>
      <c r="F4061" s="26">
        <v>6</v>
      </c>
      <c r="G4061" s="94">
        <v>2.1539999999999999</v>
      </c>
      <c r="H4061" s="95">
        <f t="shared" si="63"/>
        <v>5903.1771673607645</v>
      </c>
    </row>
    <row r="4062" spans="1:8" x14ac:dyDescent="0.25">
      <c r="A4062" s="1" t="s">
        <v>453</v>
      </c>
      <c r="B4062" s="1" t="s">
        <v>8587</v>
      </c>
      <c r="C4062" s="1" t="s">
        <v>8588</v>
      </c>
      <c r="D4062" s="93">
        <v>128.9</v>
      </c>
      <c r="E4062" s="29">
        <v>7881</v>
      </c>
      <c r="F4062" s="26">
        <v>8</v>
      </c>
      <c r="G4062" s="94">
        <v>2.9289999999999998</v>
      </c>
      <c r="H4062" s="95">
        <f t="shared" si="63"/>
        <v>9642.0810996874752</v>
      </c>
    </row>
    <row r="4063" spans="1:8" x14ac:dyDescent="0.25">
      <c r="A4063" s="1" t="s">
        <v>453</v>
      </c>
      <c r="B4063" s="1" t="s">
        <v>8589</v>
      </c>
      <c r="C4063" s="1" t="s">
        <v>8590</v>
      </c>
      <c r="D4063" s="93">
        <v>72.8</v>
      </c>
      <c r="E4063" s="29">
        <v>9516</v>
      </c>
      <c r="F4063" s="26">
        <v>3</v>
      </c>
      <c r="G4063" s="94">
        <v>1.359</v>
      </c>
      <c r="H4063" s="95">
        <f t="shared" si="63"/>
        <v>5401.8680418574695</v>
      </c>
    </row>
    <row r="4064" spans="1:8" x14ac:dyDescent="0.25">
      <c r="A4064" s="1" t="s">
        <v>453</v>
      </c>
      <c r="B4064" s="1" t="s">
        <v>8591</v>
      </c>
      <c r="C4064" s="1" t="s">
        <v>8592</v>
      </c>
      <c r="D4064" s="93">
        <v>83</v>
      </c>
      <c r="E4064" s="29">
        <v>7282</v>
      </c>
      <c r="F4064" s="26">
        <v>4</v>
      </c>
      <c r="G4064" s="94">
        <v>1.585</v>
      </c>
      <c r="H4064" s="95">
        <f t="shared" si="63"/>
        <v>4821.1430965173295</v>
      </c>
    </row>
    <row r="4065" spans="1:8" x14ac:dyDescent="0.25">
      <c r="A4065" s="1" t="s">
        <v>453</v>
      </c>
      <c r="B4065" s="1" t="s">
        <v>8593</v>
      </c>
      <c r="C4065" s="1" t="s">
        <v>8594</v>
      </c>
      <c r="D4065" s="93">
        <v>118.7</v>
      </c>
      <c r="E4065" s="29">
        <v>8018</v>
      </c>
      <c r="F4065" s="26">
        <v>7</v>
      </c>
      <c r="G4065" s="94">
        <v>2.512</v>
      </c>
      <c r="H4065" s="95">
        <f t="shared" si="63"/>
        <v>8413.0945127967225</v>
      </c>
    </row>
    <row r="4066" spans="1:8" x14ac:dyDescent="0.25">
      <c r="A4066" s="1" t="s">
        <v>453</v>
      </c>
      <c r="B4066" s="1" t="s">
        <v>8595</v>
      </c>
      <c r="C4066" s="1" t="s">
        <v>8596</v>
      </c>
      <c r="D4066" s="93">
        <v>98.6</v>
      </c>
      <c r="E4066" s="29">
        <v>7338</v>
      </c>
      <c r="F4066" s="26">
        <v>6</v>
      </c>
      <c r="G4066" s="94">
        <v>2.1539999999999999</v>
      </c>
      <c r="H4066" s="95">
        <f t="shared" si="63"/>
        <v>6602.273137340846</v>
      </c>
    </row>
    <row r="4067" spans="1:8" x14ac:dyDescent="0.25">
      <c r="A4067" s="1" t="s">
        <v>453</v>
      </c>
      <c r="B4067" s="1" t="s">
        <v>8597</v>
      </c>
      <c r="C4067" s="1" t="s">
        <v>8598</v>
      </c>
      <c r="D4067" s="93">
        <v>84.9</v>
      </c>
      <c r="E4067" s="29">
        <v>6707</v>
      </c>
      <c r="F4067" s="26">
        <v>4</v>
      </c>
      <c r="G4067" s="94">
        <v>1.585</v>
      </c>
      <c r="H4067" s="95">
        <f t="shared" si="63"/>
        <v>4440.4568454190785</v>
      </c>
    </row>
    <row r="4068" spans="1:8" x14ac:dyDescent="0.25">
      <c r="A4068" s="1" t="s">
        <v>453</v>
      </c>
      <c r="B4068" s="1" t="s">
        <v>8599</v>
      </c>
      <c r="C4068" s="1" t="s">
        <v>8600</v>
      </c>
      <c r="D4068" s="93">
        <v>83.4</v>
      </c>
      <c r="E4068" s="29">
        <v>6619</v>
      </c>
      <c r="F4068" s="26">
        <v>4</v>
      </c>
      <c r="G4068" s="94">
        <v>1.585</v>
      </c>
      <c r="H4068" s="95">
        <f t="shared" si="63"/>
        <v>4382.1952974249116</v>
      </c>
    </row>
    <row r="4069" spans="1:8" x14ac:dyDescent="0.25">
      <c r="A4069" s="1" t="s">
        <v>453</v>
      </c>
      <c r="B4069" s="1" t="s">
        <v>8601</v>
      </c>
      <c r="C4069" s="1" t="s">
        <v>8602</v>
      </c>
      <c r="D4069" s="93">
        <v>70.900000000000006</v>
      </c>
      <c r="E4069" s="29">
        <v>8052</v>
      </c>
      <c r="F4069" s="26">
        <v>3</v>
      </c>
      <c r="G4069" s="94">
        <v>1.359</v>
      </c>
      <c r="H4069" s="95">
        <f t="shared" si="63"/>
        <v>4570.8114200332429</v>
      </c>
    </row>
    <row r="4070" spans="1:8" x14ac:dyDescent="0.25">
      <c r="A4070" s="1" t="s">
        <v>453</v>
      </c>
      <c r="B4070" s="1" t="s">
        <v>8603</v>
      </c>
      <c r="C4070" s="1" t="s">
        <v>8604</v>
      </c>
      <c r="D4070" s="93">
        <v>74.5</v>
      </c>
      <c r="E4070" s="29">
        <v>6553</v>
      </c>
      <c r="F4070" s="26">
        <v>4</v>
      </c>
      <c r="G4070" s="94">
        <v>1.585</v>
      </c>
      <c r="H4070" s="95">
        <f t="shared" si="63"/>
        <v>4338.4991364292855</v>
      </c>
    </row>
    <row r="4071" spans="1:8" x14ac:dyDescent="0.25">
      <c r="A4071" s="1" t="s">
        <v>453</v>
      </c>
      <c r="B4071" s="1" t="s">
        <v>8605</v>
      </c>
      <c r="C4071" s="1" t="s">
        <v>8606</v>
      </c>
      <c r="D4071" s="93">
        <v>100</v>
      </c>
      <c r="E4071" s="29">
        <v>7265</v>
      </c>
      <c r="F4071" s="26">
        <v>6</v>
      </c>
      <c r="G4071" s="94">
        <v>2.1539999999999999</v>
      </c>
      <c r="H4071" s="95">
        <f t="shared" si="63"/>
        <v>6536.5923061844169</v>
      </c>
    </row>
    <row r="4072" spans="1:8" x14ac:dyDescent="0.25">
      <c r="A4072" s="1" t="s">
        <v>453</v>
      </c>
      <c r="B4072" s="1" t="s">
        <v>8607</v>
      </c>
      <c r="C4072" s="1" t="s">
        <v>8608</v>
      </c>
      <c r="D4072" s="93">
        <v>125.2</v>
      </c>
      <c r="E4072" s="29">
        <v>6086</v>
      </c>
      <c r="F4072" s="26">
        <v>8</v>
      </c>
      <c r="G4072" s="94">
        <v>2.9289999999999998</v>
      </c>
      <c r="H4072" s="95">
        <f t="shared" si="63"/>
        <v>7445.9720305415522</v>
      </c>
    </row>
    <row r="4073" spans="1:8" x14ac:dyDescent="0.25">
      <c r="A4073" s="1" t="s">
        <v>453</v>
      </c>
      <c r="B4073" s="1" t="s">
        <v>8609</v>
      </c>
      <c r="C4073" s="1" t="s">
        <v>8610</v>
      </c>
      <c r="D4073" s="93">
        <v>66.599999999999994</v>
      </c>
      <c r="E4073" s="29">
        <v>7189</v>
      </c>
      <c r="F4073" s="26">
        <v>3</v>
      </c>
      <c r="G4073" s="94">
        <v>1.359</v>
      </c>
      <c r="H4073" s="95">
        <f t="shared" si="63"/>
        <v>4080.9194359934163</v>
      </c>
    </row>
    <row r="4074" spans="1:8" x14ac:dyDescent="0.25">
      <c r="A4074" s="1" t="s">
        <v>453</v>
      </c>
      <c r="B4074" s="1" t="s">
        <v>8611</v>
      </c>
      <c r="C4074" s="1" t="s">
        <v>8612</v>
      </c>
      <c r="D4074" s="93">
        <v>107.2</v>
      </c>
      <c r="E4074" s="29">
        <v>7748</v>
      </c>
      <c r="F4074" s="26">
        <v>6</v>
      </c>
      <c r="G4074" s="94">
        <v>2.1539999999999999</v>
      </c>
      <c r="H4074" s="95">
        <f t="shared" si="63"/>
        <v>6971.1654767125747</v>
      </c>
    </row>
    <row r="4075" spans="1:8" x14ac:dyDescent="0.25">
      <c r="A4075" s="1" t="s">
        <v>453</v>
      </c>
      <c r="B4075" s="1" t="s">
        <v>8613</v>
      </c>
      <c r="C4075" s="1" t="s">
        <v>8614</v>
      </c>
      <c r="D4075" s="93">
        <v>66.599999999999994</v>
      </c>
      <c r="E4075" s="29">
        <v>7650</v>
      </c>
      <c r="F4075" s="26">
        <v>3</v>
      </c>
      <c r="G4075" s="94">
        <v>1.359</v>
      </c>
      <c r="H4075" s="95">
        <f t="shared" si="63"/>
        <v>4342.6114460077388</v>
      </c>
    </row>
    <row r="4076" spans="1:8" x14ac:dyDescent="0.25">
      <c r="A4076" s="1" t="s">
        <v>453</v>
      </c>
      <c r="B4076" s="1" t="s">
        <v>8615</v>
      </c>
      <c r="C4076" s="1" t="s">
        <v>8616</v>
      </c>
      <c r="D4076" s="93">
        <v>67.099999999999994</v>
      </c>
      <c r="E4076" s="29">
        <v>6138</v>
      </c>
      <c r="F4076" s="26">
        <v>3</v>
      </c>
      <c r="G4076" s="94">
        <v>1.359</v>
      </c>
      <c r="H4076" s="95">
        <f t="shared" si="63"/>
        <v>3484.3070660909148</v>
      </c>
    </row>
    <row r="4077" spans="1:8" x14ac:dyDescent="0.25">
      <c r="A4077" s="1" t="s">
        <v>453</v>
      </c>
      <c r="B4077" s="1" t="s">
        <v>8617</v>
      </c>
      <c r="C4077" s="1" t="s">
        <v>8618</v>
      </c>
      <c r="D4077" s="93">
        <v>67.5</v>
      </c>
      <c r="E4077" s="29">
        <v>7364</v>
      </c>
      <c r="F4077" s="26">
        <v>3</v>
      </c>
      <c r="G4077" s="94">
        <v>1.359</v>
      </c>
      <c r="H4077" s="95">
        <f t="shared" si="63"/>
        <v>4180.2602207060108</v>
      </c>
    </row>
    <row r="4078" spans="1:8" x14ac:dyDescent="0.25">
      <c r="A4078" s="1" t="s">
        <v>453</v>
      </c>
      <c r="B4078" s="1" t="s">
        <v>8619</v>
      </c>
      <c r="C4078" s="1" t="s">
        <v>8620</v>
      </c>
      <c r="D4078" s="93">
        <v>81</v>
      </c>
      <c r="E4078" s="29">
        <v>7671</v>
      </c>
      <c r="F4078" s="26">
        <v>4</v>
      </c>
      <c r="G4078" s="94">
        <v>1.585</v>
      </c>
      <c r="H4078" s="95">
        <f t="shared" si="63"/>
        <v>5078.6856211733639</v>
      </c>
    </row>
    <row r="4079" spans="1:8" x14ac:dyDescent="0.25">
      <c r="A4079" s="1" t="s">
        <v>453</v>
      </c>
      <c r="B4079" s="1" t="s">
        <v>8621</v>
      </c>
      <c r="C4079" s="1" t="s">
        <v>8622</v>
      </c>
      <c r="D4079" s="93">
        <v>150.80000000000001</v>
      </c>
      <c r="E4079" s="29">
        <v>5494</v>
      </c>
      <c r="F4079" s="26">
        <v>10</v>
      </c>
      <c r="G4079" s="94">
        <v>3.9809999999999999</v>
      </c>
      <c r="H4079" s="95">
        <f t="shared" si="63"/>
        <v>9135.8910866855294</v>
      </c>
    </row>
    <row r="4080" spans="1:8" x14ac:dyDescent="0.25">
      <c r="A4080" s="1" t="s">
        <v>453</v>
      </c>
      <c r="B4080" s="1" t="s">
        <v>8623</v>
      </c>
      <c r="C4080" s="1" t="s">
        <v>8624</v>
      </c>
      <c r="D4080" s="93">
        <v>81.7</v>
      </c>
      <c r="E4080" s="29">
        <v>5581</v>
      </c>
      <c r="F4080" s="26">
        <v>4</v>
      </c>
      <c r="G4080" s="94">
        <v>1.585</v>
      </c>
      <c r="H4080" s="95">
        <f t="shared" si="63"/>
        <v>3694.9738563118949</v>
      </c>
    </row>
    <row r="4081" spans="1:8" x14ac:dyDescent="0.25">
      <c r="A4081" s="1" t="s">
        <v>453</v>
      </c>
      <c r="B4081" s="1" t="s">
        <v>8625</v>
      </c>
      <c r="C4081" s="1" t="s">
        <v>8626</v>
      </c>
      <c r="D4081" s="93">
        <v>113.4</v>
      </c>
      <c r="E4081" s="29">
        <v>6023</v>
      </c>
      <c r="F4081" s="26">
        <v>7</v>
      </c>
      <c r="G4081" s="94">
        <v>2.512</v>
      </c>
      <c r="H4081" s="95">
        <f t="shared" si="63"/>
        <v>6319.7890060582013</v>
      </c>
    </row>
    <row r="4082" spans="1:8" x14ac:dyDescent="0.25">
      <c r="A4082" s="1" t="s">
        <v>453</v>
      </c>
      <c r="B4082" s="1" t="s">
        <v>8627</v>
      </c>
      <c r="C4082" s="1" t="s">
        <v>8628</v>
      </c>
      <c r="D4082" s="93">
        <v>77.900000000000006</v>
      </c>
      <c r="E4082" s="29">
        <v>5440</v>
      </c>
      <c r="F4082" s="26">
        <v>4</v>
      </c>
      <c r="G4082" s="94">
        <v>1.585</v>
      </c>
      <c r="H4082" s="95">
        <f t="shared" si="63"/>
        <v>3601.6229669121494</v>
      </c>
    </row>
    <row r="4083" spans="1:8" x14ac:dyDescent="0.25">
      <c r="A4083" s="1" t="s">
        <v>453</v>
      </c>
      <c r="B4083" s="1" t="s">
        <v>8629</v>
      </c>
      <c r="C4083" s="1" t="s">
        <v>8630</v>
      </c>
      <c r="D4083" s="93">
        <v>84.6</v>
      </c>
      <c r="E4083" s="29">
        <v>9288</v>
      </c>
      <c r="F4083" s="26">
        <v>4</v>
      </c>
      <c r="G4083" s="94">
        <v>1.585</v>
      </c>
      <c r="H4083" s="95">
        <f t="shared" si="63"/>
        <v>6149.2415655661844</v>
      </c>
    </row>
    <row r="4084" spans="1:8" x14ac:dyDescent="0.25">
      <c r="A4084" s="1" t="s">
        <v>453</v>
      </c>
      <c r="B4084" s="1" t="s">
        <v>8631</v>
      </c>
      <c r="C4084" s="1" t="s">
        <v>8632</v>
      </c>
      <c r="D4084" s="93">
        <v>74.8</v>
      </c>
      <c r="E4084" s="29">
        <v>5829</v>
      </c>
      <c r="F4084" s="26">
        <v>4</v>
      </c>
      <c r="G4084" s="94">
        <v>1.585</v>
      </c>
      <c r="H4084" s="95">
        <f t="shared" si="63"/>
        <v>3859.1654915681838</v>
      </c>
    </row>
    <row r="4085" spans="1:8" x14ac:dyDescent="0.25">
      <c r="A4085" s="1" t="s">
        <v>453</v>
      </c>
      <c r="B4085" s="1" t="s">
        <v>8633</v>
      </c>
      <c r="C4085" s="1" t="s">
        <v>8634</v>
      </c>
      <c r="D4085" s="93">
        <v>110.3</v>
      </c>
      <c r="E4085" s="29">
        <v>5807</v>
      </c>
      <c r="F4085" s="26">
        <v>7</v>
      </c>
      <c r="G4085" s="94">
        <v>2.512</v>
      </c>
      <c r="H4085" s="95">
        <f t="shared" si="63"/>
        <v>6093.1454023210981</v>
      </c>
    </row>
    <row r="4086" spans="1:8" x14ac:dyDescent="0.25">
      <c r="A4086" s="1" t="s">
        <v>453</v>
      </c>
      <c r="B4086" s="1" t="s">
        <v>8635</v>
      </c>
      <c r="C4086" s="1" t="s">
        <v>8636</v>
      </c>
      <c r="D4086" s="93">
        <v>149.80000000000001</v>
      </c>
      <c r="E4086" s="29">
        <v>6169</v>
      </c>
      <c r="F4086" s="26">
        <v>10</v>
      </c>
      <c r="G4086" s="94">
        <v>3.9809999999999999</v>
      </c>
      <c r="H4086" s="95">
        <f t="shared" si="63"/>
        <v>10258.338571853483</v>
      </c>
    </row>
    <row r="4087" spans="1:8" x14ac:dyDescent="0.25">
      <c r="A4087" s="1" t="s">
        <v>453</v>
      </c>
      <c r="B4087" s="1" t="s">
        <v>8637</v>
      </c>
      <c r="C4087" s="1" t="s">
        <v>8638</v>
      </c>
      <c r="D4087" s="93">
        <v>81.3</v>
      </c>
      <c r="E4087" s="29">
        <v>5790</v>
      </c>
      <c r="F4087" s="26">
        <v>4</v>
      </c>
      <c r="G4087" s="94">
        <v>1.585</v>
      </c>
      <c r="H4087" s="95">
        <f t="shared" si="63"/>
        <v>3833.3450327980413</v>
      </c>
    </row>
    <row r="4088" spans="1:8" x14ac:dyDescent="0.25">
      <c r="A4088" s="1" t="s">
        <v>453</v>
      </c>
      <c r="B4088" s="1" t="s">
        <v>8639</v>
      </c>
      <c r="C4088" s="1" t="s">
        <v>8640</v>
      </c>
      <c r="D4088" s="93">
        <v>114.1</v>
      </c>
      <c r="E4088" s="29">
        <v>8528</v>
      </c>
      <c r="F4088" s="26">
        <v>7</v>
      </c>
      <c r="G4088" s="94">
        <v>2.512</v>
      </c>
      <c r="H4088" s="95">
        <f t="shared" si="63"/>
        <v>8948.2252438426585</v>
      </c>
    </row>
    <row r="4089" spans="1:8" x14ac:dyDescent="0.25">
      <c r="A4089" s="1" t="s">
        <v>453</v>
      </c>
      <c r="B4089" s="1" t="s">
        <v>8641</v>
      </c>
      <c r="C4089" s="1" t="s">
        <v>8642</v>
      </c>
      <c r="D4089" s="93">
        <v>81.400000000000006</v>
      </c>
      <c r="E4089" s="29">
        <v>5800</v>
      </c>
      <c r="F4089" s="26">
        <v>4</v>
      </c>
      <c r="G4089" s="94">
        <v>1.585</v>
      </c>
      <c r="H4089" s="95">
        <f t="shared" si="63"/>
        <v>3839.9656632519241</v>
      </c>
    </row>
    <row r="4090" spans="1:8" x14ac:dyDescent="0.25">
      <c r="A4090" s="1" t="s">
        <v>453</v>
      </c>
      <c r="B4090" s="1" t="s">
        <v>8643</v>
      </c>
      <c r="C4090" s="1" t="s">
        <v>8644</v>
      </c>
      <c r="D4090" s="93">
        <v>80.400000000000006</v>
      </c>
      <c r="E4090" s="29">
        <v>8302</v>
      </c>
      <c r="F4090" s="26">
        <v>4</v>
      </c>
      <c r="G4090" s="94">
        <v>1.585</v>
      </c>
      <c r="H4090" s="95">
        <f t="shared" si="63"/>
        <v>5496.4474028133582</v>
      </c>
    </row>
    <row r="4091" spans="1:8" x14ac:dyDescent="0.25">
      <c r="A4091" s="1" t="s">
        <v>453</v>
      </c>
      <c r="B4091" s="1" t="s">
        <v>8645</v>
      </c>
      <c r="C4091" s="1" t="s">
        <v>8646</v>
      </c>
      <c r="D4091" s="93">
        <v>74.900000000000006</v>
      </c>
      <c r="E4091" s="29">
        <v>9415</v>
      </c>
      <c r="F4091" s="26">
        <v>4</v>
      </c>
      <c r="G4091" s="94">
        <v>1.585</v>
      </c>
      <c r="H4091" s="95">
        <f t="shared" si="63"/>
        <v>6233.3235723304942</v>
      </c>
    </row>
    <row r="4092" spans="1:8" x14ac:dyDescent="0.25">
      <c r="A4092" s="1" t="s">
        <v>453</v>
      </c>
      <c r="B4092" s="1" t="s">
        <v>8647</v>
      </c>
      <c r="C4092" s="1" t="s">
        <v>8648</v>
      </c>
      <c r="D4092" s="93">
        <v>74.3</v>
      </c>
      <c r="E4092" s="29">
        <v>6381</v>
      </c>
      <c r="F4092" s="26">
        <v>4</v>
      </c>
      <c r="G4092" s="94">
        <v>1.585</v>
      </c>
      <c r="H4092" s="95">
        <f t="shared" si="63"/>
        <v>4224.624292622505</v>
      </c>
    </row>
    <row r="4093" spans="1:8" x14ac:dyDescent="0.25">
      <c r="A4093" s="1" t="s">
        <v>453</v>
      </c>
      <c r="B4093" s="1" t="s">
        <v>8649</v>
      </c>
      <c r="C4093" s="1" t="s">
        <v>8650</v>
      </c>
      <c r="D4093" s="93">
        <v>110.5</v>
      </c>
      <c r="E4093" s="29">
        <v>6070</v>
      </c>
      <c r="F4093" s="26">
        <v>7</v>
      </c>
      <c r="G4093" s="94">
        <v>2.512</v>
      </c>
      <c r="H4093" s="95">
        <f t="shared" si="63"/>
        <v>6369.104975389886</v>
      </c>
    </row>
    <row r="4094" spans="1:8" x14ac:dyDescent="0.25">
      <c r="A4094" s="1" t="s">
        <v>453</v>
      </c>
      <c r="B4094" s="1" t="s">
        <v>8651</v>
      </c>
      <c r="C4094" s="1" t="s">
        <v>8652</v>
      </c>
      <c r="D4094" s="93">
        <v>70</v>
      </c>
      <c r="E4094" s="29">
        <v>7883</v>
      </c>
      <c r="F4094" s="26">
        <v>3</v>
      </c>
      <c r="G4094" s="94">
        <v>1.359</v>
      </c>
      <c r="H4094" s="95">
        <f t="shared" si="63"/>
        <v>4474.8766050822223</v>
      </c>
    </row>
    <row r="4095" spans="1:8" x14ac:dyDescent="0.25">
      <c r="A4095" s="1" t="s">
        <v>453</v>
      </c>
      <c r="B4095" s="1" t="s">
        <v>8653</v>
      </c>
      <c r="C4095" s="1" t="s">
        <v>8654</v>
      </c>
      <c r="D4095" s="93">
        <v>99.1</v>
      </c>
      <c r="E4095" s="29">
        <v>8184</v>
      </c>
      <c r="F4095" s="26">
        <v>6</v>
      </c>
      <c r="G4095" s="94">
        <v>2.1539999999999999</v>
      </c>
      <c r="H4095" s="95">
        <f t="shared" si="63"/>
        <v>7363.4509888249504</v>
      </c>
    </row>
    <row r="4096" spans="1:8" x14ac:dyDescent="0.25">
      <c r="A4096" s="1" t="s">
        <v>453</v>
      </c>
      <c r="B4096" s="1" t="s">
        <v>8655</v>
      </c>
      <c r="C4096" s="1" t="s">
        <v>8656</v>
      </c>
      <c r="D4096" s="93">
        <v>69.2</v>
      </c>
      <c r="E4096" s="29">
        <v>7202</v>
      </c>
      <c r="F4096" s="26">
        <v>3</v>
      </c>
      <c r="G4096" s="94">
        <v>1.359</v>
      </c>
      <c r="H4096" s="95">
        <f t="shared" si="63"/>
        <v>4088.2990371434948</v>
      </c>
    </row>
    <row r="4097" spans="1:8" x14ac:dyDescent="0.25">
      <c r="A4097" s="1" t="s">
        <v>453</v>
      </c>
      <c r="B4097" s="1" t="s">
        <v>8657</v>
      </c>
      <c r="C4097" s="1" t="s">
        <v>8658</v>
      </c>
      <c r="D4097" s="93">
        <v>72.599999999999994</v>
      </c>
      <c r="E4097" s="29">
        <v>11963</v>
      </c>
      <c r="F4097" s="26">
        <v>3</v>
      </c>
      <c r="G4097" s="94">
        <v>1.359</v>
      </c>
      <c r="H4097" s="95">
        <f t="shared" si="63"/>
        <v>6790.936042953017</v>
      </c>
    </row>
    <row r="4098" spans="1:8" x14ac:dyDescent="0.25">
      <c r="A4098" s="1" t="s">
        <v>453</v>
      </c>
      <c r="B4098" s="1" t="s">
        <v>8659</v>
      </c>
      <c r="C4098" s="1" t="s">
        <v>8660</v>
      </c>
      <c r="D4098" s="93">
        <v>80.400000000000006</v>
      </c>
      <c r="E4098" s="29">
        <v>6334</v>
      </c>
      <c r="F4098" s="26">
        <v>4</v>
      </c>
      <c r="G4098" s="94">
        <v>1.585</v>
      </c>
      <c r="H4098" s="95">
        <f t="shared" si="63"/>
        <v>4193.5073294892563</v>
      </c>
    </row>
    <row r="4099" spans="1:8" x14ac:dyDescent="0.25">
      <c r="A4099" s="1" t="s">
        <v>453</v>
      </c>
      <c r="B4099" s="1" t="s">
        <v>8661</v>
      </c>
      <c r="C4099" s="1" t="s">
        <v>8662</v>
      </c>
      <c r="D4099" s="93">
        <v>89.3</v>
      </c>
      <c r="E4099" s="29">
        <v>5639</v>
      </c>
      <c r="F4099" s="26">
        <v>5</v>
      </c>
      <c r="G4099" s="94">
        <v>1.8480000000000001</v>
      </c>
      <c r="H4099" s="95">
        <f t="shared" si="63"/>
        <v>4352.8544176159485</v>
      </c>
    </row>
    <row r="4100" spans="1:8" x14ac:dyDescent="0.25">
      <c r="A4100" s="1" t="s">
        <v>453</v>
      </c>
      <c r="B4100" s="1" t="s">
        <v>8663</v>
      </c>
      <c r="C4100" s="1" t="s">
        <v>8664</v>
      </c>
      <c r="D4100" s="93">
        <v>64.7</v>
      </c>
      <c r="E4100" s="29">
        <v>7085</v>
      </c>
      <c r="F4100" s="26">
        <v>3</v>
      </c>
      <c r="G4100" s="94">
        <v>1.359</v>
      </c>
      <c r="H4100" s="95">
        <f t="shared" si="63"/>
        <v>4021.882626792788</v>
      </c>
    </row>
    <row r="4101" spans="1:8" x14ac:dyDescent="0.25">
      <c r="A4101" s="1" t="s">
        <v>453</v>
      </c>
      <c r="B4101" s="1" t="s">
        <v>8665</v>
      </c>
      <c r="C4101" s="1" t="s">
        <v>8666</v>
      </c>
      <c r="D4101" s="93">
        <v>53</v>
      </c>
      <c r="E4101" s="29">
        <v>6275</v>
      </c>
      <c r="F4101" s="26">
        <v>2</v>
      </c>
      <c r="G4101" s="94">
        <v>1.1659999999999999</v>
      </c>
      <c r="H4101" s="95">
        <f t="shared" si="63"/>
        <v>3056.2041520757302</v>
      </c>
    </row>
    <row r="4102" spans="1:8" x14ac:dyDescent="0.25">
      <c r="A4102" s="1" t="s">
        <v>453</v>
      </c>
      <c r="B4102" s="1" t="s">
        <v>8667</v>
      </c>
      <c r="C4102" s="1" t="s">
        <v>8668</v>
      </c>
      <c r="D4102" s="93">
        <v>77.900000000000006</v>
      </c>
      <c r="E4102" s="29">
        <v>6371</v>
      </c>
      <c r="F4102" s="26">
        <v>4</v>
      </c>
      <c r="G4102" s="94">
        <v>1.585</v>
      </c>
      <c r="H4102" s="95">
        <f t="shared" ref="H4102:H4165" si="64">E4102*G4102*$E$6797/SUMPRODUCT($E$5:$E$6795,$G$5:$G$6795)</f>
        <v>4218.0036621686222</v>
      </c>
    </row>
    <row r="4103" spans="1:8" x14ac:dyDescent="0.25">
      <c r="A4103" s="1" t="s">
        <v>453</v>
      </c>
      <c r="B4103" s="1" t="s">
        <v>8669</v>
      </c>
      <c r="C4103" s="1" t="s">
        <v>8670</v>
      </c>
      <c r="D4103" s="93">
        <v>61</v>
      </c>
      <c r="E4103" s="29">
        <v>5389</v>
      </c>
      <c r="F4103" s="26">
        <v>3</v>
      </c>
      <c r="G4103" s="94">
        <v>1.359</v>
      </c>
      <c r="H4103" s="95">
        <f t="shared" si="64"/>
        <v>3059.1285075210071</v>
      </c>
    </row>
    <row r="4104" spans="1:8" x14ac:dyDescent="0.25">
      <c r="A4104" s="1" t="s">
        <v>453</v>
      </c>
      <c r="B4104" s="1" t="s">
        <v>8671</v>
      </c>
      <c r="C4104" s="1" t="s">
        <v>8672</v>
      </c>
      <c r="D4104" s="93">
        <v>58.7</v>
      </c>
      <c r="E4104" s="29">
        <v>5202</v>
      </c>
      <c r="F4104" s="26">
        <v>2</v>
      </c>
      <c r="G4104" s="94">
        <v>1.1659999999999999</v>
      </c>
      <c r="H4104" s="95">
        <f t="shared" si="64"/>
        <v>2533.60541818294</v>
      </c>
    </row>
    <row r="4105" spans="1:8" x14ac:dyDescent="0.25">
      <c r="A4105" s="1" t="s">
        <v>453</v>
      </c>
      <c r="B4105" s="1" t="s">
        <v>8673</v>
      </c>
      <c r="C4105" s="1" t="s">
        <v>8674</v>
      </c>
      <c r="D4105" s="93">
        <v>97.6</v>
      </c>
      <c r="E4105" s="29">
        <v>5174</v>
      </c>
      <c r="F4105" s="26">
        <v>6</v>
      </c>
      <c r="G4105" s="94">
        <v>2.1539999999999999</v>
      </c>
      <c r="H4105" s="95">
        <f t="shared" si="64"/>
        <v>4655.2413753885994</v>
      </c>
    </row>
    <row r="4106" spans="1:8" x14ac:dyDescent="0.25">
      <c r="A4106" s="1" t="s">
        <v>453</v>
      </c>
      <c r="B4106" s="1" t="s">
        <v>8675</v>
      </c>
      <c r="C4106" s="1" t="s">
        <v>8676</v>
      </c>
      <c r="D4106" s="93">
        <v>88.6</v>
      </c>
      <c r="E4106" s="29">
        <v>7747</v>
      </c>
      <c r="F4106" s="26">
        <v>5</v>
      </c>
      <c r="G4106" s="94">
        <v>1.8480000000000001</v>
      </c>
      <c r="H4106" s="95">
        <f t="shared" si="64"/>
        <v>5980.0608571148687</v>
      </c>
    </row>
    <row r="4107" spans="1:8" x14ac:dyDescent="0.25">
      <c r="A4107" s="1" t="s">
        <v>453</v>
      </c>
      <c r="B4107" s="1" t="s">
        <v>8677</v>
      </c>
      <c r="C4107" s="1" t="s">
        <v>8678</v>
      </c>
      <c r="D4107" s="93">
        <v>55.6</v>
      </c>
      <c r="E4107" s="29">
        <v>5630</v>
      </c>
      <c r="F4107" s="26">
        <v>2</v>
      </c>
      <c r="G4107" s="94">
        <v>1.1659999999999999</v>
      </c>
      <c r="H4107" s="95">
        <f t="shared" si="64"/>
        <v>2742.0604583563927</v>
      </c>
    </row>
    <row r="4108" spans="1:8" x14ac:dyDescent="0.25">
      <c r="A4108" s="1" t="s">
        <v>453</v>
      </c>
      <c r="B4108" s="1" t="s">
        <v>8679</v>
      </c>
      <c r="C4108" s="1" t="s">
        <v>8680</v>
      </c>
      <c r="D4108" s="93">
        <v>85.3</v>
      </c>
      <c r="E4108" s="29">
        <v>9458</v>
      </c>
      <c r="F4108" s="26">
        <v>5</v>
      </c>
      <c r="G4108" s="94">
        <v>1.8480000000000001</v>
      </c>
      <c r="H4108" s="95">
        <f t="shared" si="64"/>
        <v>7300.8152299719168</v>
      </c>
    </row>
    <row r="4109" spans="1:8" x14ac:dyDescent="0.25">
      <c r="A4109" s="1" t="s">
        <v>453</v>
      </c>
      <c r="B4109" s="1" t="s">
        <v>8681</v>
      </c>
      <c r="C4109" s="1" t="s">
        <v>8682</v>
      </c>
      <c r="D4109" s="93">
        <v>89.4</v>
      </c>
      <c r="E4109" s="29">
        <v>6608</v>
      </c>
      <c r="F4109" s="26">
        <v>5</v>
      </c>
      <c r="G4109" s="94">
        <v>1.8480000000000001</v>
      </c>
      <c r="H4109" s="95">
        <f t="shared" si="64"/>
        <v>5100.8444744823883</v>
      </c>
    </row>
    <row r="4110" spans="1:8" x14ac:dyDescent="0.25">
      <c r="A4110" s="1" t="s">
        <v>453</v>
      </c>
      <c r="B4110" s="1" t="s">
        <v>8683</v>
      </c>
      <c r="C4110" s="1" t="s">
        <v>8684</v>
      </c>
      <c r="D4110" s="93">
        <v>100.2</v>
      </c>
      <c r="E4110" s="29">
        <v>6692</v>
      </c>
      <c r="F4110" s="26">
        <v>6</v>
      </c>
      <c r="G4110" s="94">
        <v>2.1539999999999999</v>
      </c>
      <c r="H4110" s="95">
        <f t="shared" si="64"/>
        <v>6021.0427684770984</v>
      </c>
    </row>
    <row r="4111" spans="1:8" x14ac:dyDescent="0.25">
      <c r="A4111" s="1" t="s">
        <v>453</v>
      </c>
      <c r="B4111" s="1" t="s">
        <v>8685</v>
      </c>
      <c r="C4111" s="1" t="s">
        <v>8686</v>
      </c>
      <c r="D4111" s="93">
        <v>92.7</v>
      </c>
      <c r="E4111" s="29">
        <v>5973</v>
      </c>
      <c r="F4111" s="26">
        <v>5</v>
      </c>
      <c r="G4111" s="94">
        <v>1.8480000000000001</v>
      </c>
      <c r="H4111" s="95">
        <f t="shared" si="64"/>
        <v>4610.675551768054</v>
      </c>
    </row>
    <row r="4112" spans="1:8" x14ac:dyDescent="0.25">
      <c r="A4112" s="1" t="s">
        <v>453</v>
      </c>
      <c r="B4112" s="1" t="s">
        <v>8687</v>
      </c>
      <c r="C4112" s="1" t="s">
        <v>8688</v>
      </c>
      <c r="D4112" s="93">
        <v>65.8</v>
      </c>
      <c r="E4112" s="29">
        <v>7956</v>
      </c>
      <c r="F4112" s="26">
        <v>3</v>
      </c>
      <c r="G4112" s="94">
        <v>1.359</v>
      </c>
      <c r="H4112" s="95">
        <f t="shared" si="64"/>
        <v>4516.315903848048</v>
      </c>
    </row>
    <row r="4113" spans="1:8" x14ac:dyDescent="0.25">
      <c r="A4113" s="1" t="s">
        <v>453</v>
      </c>
      <c r="B4113" s="1" t="s">
        <v>8689</v>
      </c>
      <c r="C4113" s="1" t="s">
        <v>8690</v>
      </c>
      <c r="D4113" s="93">
        <v>90.3</v>
      </c>
      <c r="E4113" s="29">
        <v>8364</v>
      </c>
      <c r="F4113" s="26">
        <v>5</v>
      </c>
      <c r="G4113" s="94">
        <v>1.8480000000000001</v>
      </c>
      <c r="H4113" s="95">
        <f t="shared" si="64"/>
        <v>6456.3352276892692</v>
      </c>
    </row>
    <row r="4114" spans="1:8" x14ac:dyDescent="0.25">
      <c r="A4114" s="1" t="s">
        <v>453</v>
      </c>
      <c r="B4114" s="1" t="s">
        <v>8691</v>
      </c>
      <c r="C4114" s="1" t="s">
        <v>8692</v>
      </c>
      <c r="D4114" s="93">
        <v>113.9</v>
      </c>
      <c r="E4114" s="29">
        <v>6805</v>
      </c>
      <c r="F4114" s="26">
        <v>7</v>
      </c>
      <c r="G4114" s="94">
        <v>2.512</v>
      </c>
      <c r="H4114" s="95">
        <f t="shared" si="64"/>
        <v>7140.3227936619724</v>
      </c>
    </row>
    <row r="4115" spans="1:8" x14ac:dyDescent="0.25">
      <c r="A4115" s="1" t="s">
        <v>453</v>
      </c>
      <c r="B4115" s="1" t="s">
        <v>8693</v>
      </c>
      <c r="C4115" s="1" t="s">
        <v>8694</v>
      </c>
      <c r="D4115" s="93">
        <v>70.8</v>
      </c>
      <c r="E4115" s="29">
        <v>6549</v>
      </c>
      <c r="F4115" s="26">
        <v>3</v>
      </c>
      <c r="G4115" s="94">
        <v>1.359</v>
      </c>
      <c r="H4115" s="95">
        <f t="shared" si="64"/>
        <v>3717.6159947587817</v>
      </c>
    </row>
    <row r="4116" spans="1:8" x14ac:dyDescent="0.25">
      <c r="A4116" s="1" t="s">
        <v>453</v>
      </c>
      <c r="B4116" s="1" t="s">
        <v>8695</v>
      </c>
      <c r="C4116" s="1" t="s">
        <v>8696</v>
      </c>
      <c r="D4116" s="93">
        <v>83.4</v>
      </c>
      <c r="E4116" s="29">
        <v>6008</v>
      </c>
      <c r="F4116" s="26">
        <v>4</v>
      </c>
      <c r="G4116" s="94">
        <v>1.585</v>
      </c>
      <c r="H4116" s="95">
        <f t="shared" si="64"/>
        <v>3977.6747766926833</v>
      </c>
    </row>
    <row r="4117" spans="1:8" x14ac:dyDescent="0.25">
      <c r="A4117" s="1" t="s">
        <v>453</v>
      </c>
      <c r="B4117" s="1" t="s">
        <v>8697</v>
      </c>
      <c r="C4117" s="1" t="s">
        <v>8698</v>
      </c>
      <c r="D4117" s="93">
        <v>63.3</v>
      </c>
      <c r="E4117" s="29">
        <v>5822</v>
      </c>
      <c r="F4117" s="26">
        <v>3</v>
      </c>
      <c r="G4117" s="94">
        <v>1.359</v>
      </c>
      <c r="H4117" s="95">
        <f t="shared" si="64"/>
        <v>3304.9259919813144</v>
      </c>
    </row>
    <row r="4118" spans="1:8" x14ac:dyDescent="0.25">
      <c r="A4118" s="1" t="s">
        <v>453</v>
      </c>
      <c r="B4118" s="1" t="s">
        <v>8699</v>
      </c>
      <c r="C4118" s="1" t="s">
        <v>8700</v>
      </c>
      <c r="D4118" s="93">
        <v>121.5</v>
      </c>
      <c r="E4118" s="29">
        <v>5949</v>
      </c>
      <c r="F4118" s="26">
        <v>8</v>
      </c>
      <c r="G4118" s="94">
        <v>2.9289999999999998</v>
      </c>
      <c r="H4118" s="95">
        <f t="shared" si="64"/>
        <v>7278.3581350134236</v>
      </c>
    </row>
    <row r="4119" spans="1:8" x14ac:dyDescent="0.25">
      <c r="A4119" s="1" t="s">
        <v>453</v>
      </c>
      <c r="B4119" s="1" t="s">
        <v>8701</v>
      </c>
      <c r="C4119" s="1" t="s">
        <v>8702</v>
      </c>
      <c r="D4119" s="93">
        <v>115.2</v>
      </c>
      <c r="E4119" s="29">
        <v>5673</v>
      </c>
      <c r="F4119" s="26">
        <v>7</v>
      </c>
      <c r="G4119" s="94">
        <v>2.512</v>
      </c>
      <c r="H4119" s="95">
        <f t="shared" si="64"/>
        <v>5952.5424259286365</v>
      </c>
    </row>
    <row r="4120" spans="1:8" x14ac:dyDescent="0.25">
      <c r="A4120" s="1" t="s">
        <v>453</v>
      </c>
      <c r="B4120" s="1" t="s">
        <v>8703</v>
      </c>
      <c r="C4120" s="1" t="s">
        <v>8704</v>
      </c>
      <c r="D4120" s="93">
        <v>88.9</v>
      </c>
      <c r="E4120" s="29">
        <v>5573</v>
      </c>
      <c r="F4120" s="26">
        <v>5</v>
      </c>
      <c r="G4120" s="94">
        <v>1.8480000000000001</v>
      </c>
      <c r="H4120" s="95">
        <f t="shared" si="64"/>
        <v>4301.9077264361904</v>
      </c>
    </row>
    <row r="4121" spans="1:8" x14ac:dyDescent="0.25">
      <c r="A4121" s="1" t="s">
        <v>453</v>
      </c>
      <c r="B4121" s="1" t="s">
        <v>8705</v>
      </c>
      <c r="C4121" s="1" t="s">
        <v>8706</v>
      </c>
      <c r="D4121" s="93">
        <v>97.4</v>
      </c>
      <c r="E4121" s="29">
        <v>7823</v>
      </c>
      <c r="F4121" s="26">
        <v>6</v>
      </c>
      <c r="G4121" s="94">
        <v>2.1539999999999999</v>
      </c>
      <c r="H4121" s="95">
        <f t="shared" si="64"/>
        <v>7038.6457826952092</v>
      </c>
    </row>
    <row r="4122" spans="1:8" x14ac:dyDescent="0.25">
      <c r="A4122" s="1" t="s">
        <v>453</v>
      </c>
      <c r="B4122" s="1" t="s">
        <v>8707</v>
      </c>
      <c r="C4122" s="1" t="s">
        <v>8708</v>
      </c>
      <c r="D4122" s="93">
        <v>68</v>
      </c>
      <c r="E4122" s="29">
        <v>5660</v>
      </c>
      <c r="F4122" s="26">
        <v>3</v>
      </c>
      <c r="G4122" s="94">
        <v>1.359</v>
      </c>
      <c r="H4122" s="95">
        <f t="shared" si="64"/>
        <v>3212.964808418797</v>
      </c>
    </row>
    <row r="4123" spans="1:8" x14ac:dyDescent="0.25">
      <c r="A4123" s="1" t="s">
        <v>453</v>
      </c>
      <c r="B4123" s="1" t="s">
        <v>8709</v>
      </c>
      <c r="C4123" s="1" t="s">
        <v>8710</v>
      </c>
      <c r="D4123" s="93">
        <v>70.3</v>
      </c>
      <c r="E4123" s="29">
        <v>5556</v>
      </c>
      <c r="F4123" s="26">
        <v>3</v>
      </c>
      <c r="G4123" s="94">
        <v>1.359</v>
      </c>
      <c r="H4123" s="95">
        <f t="shared" si="64"/>
        <v>3153.9279992181696</v>
      </c>
    </row>
    <row r="4124" spans="1:8" x14ac:dyDescent="0.25">
      <c r="A4124" s="1" t="s">
        <v>453</v>
      </c>
      <c r="B4124" s="1" t="s">
        <v>8711</v>
      </c>
      <c r="C4124" s="1" t="s">
        <v>8712</v>
      </c>
      <c r="D4124" s="93">
        <v>104.4</v>
      </c>
      <c r="E4124" s="29">
        <v>6184</v>
      </c>
      <c r="F4124" s="26">
        <v>6</v>
      </c>
      <c r="G4124" s="94">
        <v>2.1539999999999999</v>
      </c>
      <c r="H4124" s="95">
        <f t="shared" si="64"/>
        <v>5563.9761626213949</v>
      </c>
    </row>
    <row r="4125" spans="1:8" x14ac:dyDescent="0.25">
      <c r="A4125" s="1" t="s">
        <v>453</v>
      </c>
      <c r="B4125" s="1" t="s">
        <v>8713</v>
      </c>
      <c r="C4125" s="1" t="s">
        <v>8714</v>
      </c>
      <c r="D4125" s="93">
        <v>89.6</v>
      </c>
      <c r="E4125" s="29">
        <v>5907</v>
      </c>
      <c r="F4125" s="26">
        <v>5</v>
      </c>
      <c r="G4125" s="94">
        <v>1.8480000000000001</v>
      </c>
      <c r="H4125" s="95">
        <f t="shared" si="64"/>
        <v>4559.7288605882968</v>
      </c>
    </row>
    <row r="4126" spans="1:8" x14ac:dyDescent="0.25">
      <c r="A4126" s="1" t="s">
        <v>453</v>
      </c>
      <c r="B4126" s="1" t="s">
        <v>8715</v>
      </c>
      <c r="C4126" s="1" t="s">
        <v>8716</v>
      </c>
      <c r="D4126" s="93">
        <v>107.5</v>
      </c>
      <c r="E4126" s="29">
        <v>5891</v>
      </c>
      <c r="F4126" s="26">
        <v>6</v>
      </c>
      <c r="G4126" s="94">
        <v>2.1539999999999999</v>
      </c>
      <c r="H4126" s="95">
        <f t="shared" si="64"/>
        <v>5300.3531005825735</v>
      </c>
    </row>
    <row r="4127" spans="1:8" x14ac:dyDescent="0.25">
      <c r="A4127" s="1" t="s">
        <v>453</v>
      </c>
      <c r="B4127" s="1" t="s">
        <v>8717</v>
      </c>
      <c r="C4127" s="1" t="s">
        <v>8718</v>
      </c>
      <c r="D4127" s="93">
        <v>101.5</v>
      </c>
      <c r="E4127" s="29">
        <v>11651</v>
      </c>
      <c r="F4127" s="26">
        <v>6</v>
      </c>
      <c r="G4127" s="94">
        <v>2.1539999999999999</v>
      </c>
      <c r="H4127" s="95">
        <f t="shared" si="64"/>
        <v>10482.840600048816</v>
      </c>
    </row>
    <row r="4128" spans="1:8" x14ac:dyDescent="0.25">
      <c r="A4128" s="1" t="s">
        <v>453</v>
      </c>
      <c r="B4128" s="1" t="s">
        <v>8719</v>
      </c>
      <c r="C4128" s="1" t="s">
        <v>8720</v>
      </c>
      <c r="D4128" s="93">
        <v>69.900000000000006</v>
      </c>
      <c r="E4128" s="29">
        <v>6348</v>
      </c>
      <c r="F4128" s="26">
        <v>3</v>
      </c>
      <c r="G4128" s="94">
        <v>1.359</v>
      </c>
      <c r="H4128" s="95">
        <f t="shared" si="64"/>
        <v>3603.51600774603</v>
      </c>
    </row>
    <row r="4129" spans="1:8" x14ac:dyDescent="0.25">
      <c r="A4129" s="1" t="s">
        <v>453</v>
      </c>
      <c r="B4129" s="1" t="s">
        <v>8721</v>
      </c>
      <c r="C4129" s="1" t="s">
        <v>8722</v>
      </c>
      <c r="D4129" s="93">
        <v>72.2</v>
      </c>
      <c r="E4129" s="29">
        <v>5747</v>
      </c>
      <c r="F4129" s="26">
        <v>3</v>
      </c>
      <c r="G4129" s="94">
        <v>1.359</v>
      </c>
      <c r="H4129" s="95">
        <f t="shared" si="64"/>
        <v>3262.3513699616306</v>
      </c>
    </row>
    <row r="4130" spans="1:8" x14ac:dyDescent="0.25">
      <c r="A4130" s="1" t="s">
        <v>453</v>
      </c>
      <c r="B4130" s="1" t="s">
        <v>8723</v>
      </c>
      <c r="C4130" s="1" t="s">
        <v>8724</v>
      </c>
      <c r="D4130" s="93">
        <v>66.5</v>
      </c>
      <c r="E4130" s="29">
        <v>6980</v>
      </c>
      <c r="F4130" s="26">
        <v>3</v>
      </c>
      <c r="G4130" s="94">
        <v>1.359</v>
      </c>
      <c r="H4130" s="95">
        <f t="shared" si="64"/>
        <v>3962.2781559652308</v>
      </c>
    </row>
    <row r="4131" spans="1:8" x14ac:dyDescent="0.25">
      <c r="A4131" s="1" t="s">
        <v>453</v>
      </c>
      <c r="B4131" s="1" t="s">
        <v>8725</v>
      </c>
      <c r="C4131" s="1" t="s">
        <v>8726</v>
      </c>
      <c r="D4131" s="93">
        <v>81.900000000000006</v>
      </c>
      <c r="E4131" s="29">
        <v>9064</v>
      </c>
      <c r="F4131" s="26">
        <v>4</v>
      </c>
      <c r="G4131" s="94">
        <v>1.585</v>
      </c>
      <c r="H4131" s="95">
        <f t="shared" si="64"/>
        <v>6000.9394433992138</v>
      </c>
    </row>
    <row r="4132" spans="1:8" x14ac:dyDescent="0.25">
      <c r="A4132" s="1" t="s">
        <v>453</v>
      </c>
      <c r="B4132" s="1" t="s">
        <v>8727</v>
      </c>
      <c r="C4132" s="1" t="s">
        <v>8728</v>
      </c>
      <c r="D4132" s="93">
        <v>70.099999999999994</v>
      </c>
      <c r="E4132" s="29">
        <v>6971</v>
      </c>
      <c r="F4132" s="26">
        <v>3</v>
      </c>
      <c r="G4132" s="94">
        <v>1.359</v>
      </c>
      <c r="H4132" s="95">
        <f t="shared" si="64"/>
        <v>3957.1692013228685</v>
      </c>
    </row>
    <row r="4133" spans="1:8" x14ac:dyDescent="0.25">
      <c r="A4133" s="1" t="s">
        <v>453</v>
      </c>
      <c r="B4133" s="1" t="s">
        <v>8729</v>
      </c>
      <c r="C4133" s="1" t="s">
        <v>8730</v>
      </c>
      <c r="D4133" s="93">
        <v>79.099999999999994</v>
      </c>
      <c r="E4133" s="29">
        <v>8129</v>
      </c>
      <c r="F4133" s="26">
        <v>4</v>
      </c>
      <c r="G4133" s="94">
        <v>1.585</v>
      </c>
      <c r="H4133" s="95">
        <f t="shared" si="64"/>
        <v>5381.9104959611877</v>
      </c>
    </row>
    <row r="4134" spans="1:8" x14ac:dyDescent="0.25">
      <c r="A4134" s="1" t="s">
        <v>453</v>
      </c>
      <c r="B4134" s="1" t="s">
        <v>8731</v>
      </c>
      <c r="C4134" s="1" t="s">
        <v>8732</v>
      </c>
      <c r="D4134" s="93">
        <v>98.1</v>
      </c>
      <c r="E4134" s="29">
        <v>7552</v>
      </c>
      <c r="F4134" s="26">
        <v>6</v>
      </c>
      <c r="G4134" s="94">
        <v>2.1539999999999999</v>
      </c>
      <c r="H4134" s="95">
        <f t="shared" si="64"/>
        <v>6794.8169437446277</v>
      </c>
    </row>
    <row r="4135" spans="1:8" x14ac:dyDescent="0.25">
      <c r="A4135" s="1" t="s">
        <v>453</v>
      </c>
      <c r="B4135" s="1" t="s">
        <v>8733</v>
      </c>
      <c r="C4135" s="1" t="s">
        <v>8734</v>
      </c>
      <c r="D4135" s="93">
        <v>63.5</v>
      </c>
      <c r="E4135" s="29">
        <v>6898</v>
      </c>
      <c r="F4135" s="26">
        <v>3</v>
      </c>
      <c r="G4135" s="94">
        <v>1.359</v>
      </c>
      <c r="H4135" s="95">
        <f t="shared" si="64"/>
        <v>3915.7299025570433</v>
      </c>
    </row>
    <row r="4136" spans="1:8" x14ac:dyDescent="0.25">
      <c r="A4136" s="1" t="s">
        <v>453</v>
      </c>
      <c r="B4136" s="1" t="s">
        <v>8735</v>
      </c>
      <c r="C4136" s="1" t="s">
        <v>8736</v>
      </c>
      <c r="D4136" s="93">
        <v>75.8</v>
      </c>
      <c r="E4136" s="29">
        <v>6530</v>
      </c>
      <c r="F4136" s="26">
        <v>4</v>
      </c>
      <c r="G4136" s="94">
        <v>1.585</v>
      </c>
      <c r="H4136" s="95">
        <f t="shared" si="64"/>
        <v>4323.2716863853557</v>
      </c>
    </row>
    <row r="4137" spans="1:8" x14ac:dyDescent="0.25">
      <c r="A4137" s="1" t="s">
        <v>453</v>
      </c>
      <c r="B4137" s="1" t="s">
        <v>8737</v>
      </c>
      <c r="C4137" s="1" t="s">
        <v>8738</v>
      </c>
      <c r="D4137" s="93">
        <v>77.900000000000006</v>
      </c>
      <c r="E4137" s="29">
        <v>12281</v>
      </c>
      <c r="F4137" s="26">
        <v>4</v>
      </c>
      <c r="G4137" s="94">
        <v>1.585</v>
      </c>
      <c r="H4137" s="95">
        <f t="shared" si="64"/>
        <v>8130.7962604132545</v>
      </c>
    </row>
    <row r="4138" spans="1:8" x14ac:dyDescent="0.25">
      <c r="A4138" s="1" t="s">
        <v>453</v>
      </c>
      <c r="B4138" s="1" t="s">
        <v>8739</v>
      </c>
      <c r="C4138" s="1" t="s">
        <v>8740</v>
      </c>
      <c r="D4138" s="93">
        <v>88.9</v>
      </c>
      <c r="E4138" s="29">
        <v>6127</v>
      </c>
      <c r="F4138" s="26">
        <v>5</v>
      </c>
      <c r="G4138" s="94">
        <v>1.8480000000000001</v>
      </c>
      <c r="H4138" s="95">
        <f t="shared" si="64"/>
        <v>4729.5511645208217</v>
      </c>
    </row>
    <row r="4139" spans="1:8" x14ac:dyDescent="0.25">
      <c r="A4139" s="1" t="s">
        <v>453</v>
      </c>
      <c r="B4139" s="1" t="s">
        <v>8741</v>
      </c>
      <c r="C4139" s="1" t="s">
        <v>8742</v>
      </c>
      <c r="D4139" s="93">
        <v>86.5</v>
      </c>
      <c r="E4139" s="29">
        <v>6342</v>
      </c>
      <c r="F4139" s="26">
        <v>5</v>
      </c>
      <c r="G4139" s="94">
        <v>1.8480000000000001</v>
      </c>
      <c r="H4139" s="95">
        <f t="shared" si="64"/>
        <v>4895.5138706366988</v>
      </c>
    </row>
    <row r="4140" spans="1:8" x14ac:dyDescent="0.25">
      <c r="A4140" s="1" t="s">
        <v>456</v>
      </c>
      <c r="B4140" s="1" t="s">
        <v>8743</v>
      </c>
      <c r="C4140" s="1" t="s">
        <v>8744</v>
      </c>
      <c r="D4140" s="93">
        <v>74.900000000000006</v>
      </c>
      <c r="E4140" s="29">
        <v>5764</v>
      </c>
      <c r="F4140" s="26">
        <v>4</v>
      </c>
      <c r="G4140" s="94">
        <v>1.585</v>
      </c>
      <c r="H4140" s="95">
        <f t="shared" si="64"/>
        <v>3816.1313936179467</v>
      </c>
    </row>
    <row r="4141" spans="1:8" x14ac:dyDescent="0.25">
      <c r="A4141" s="1" t="s">
        <v>456</v>
      </c>
      <c r="B4141" s="1" t="s">
        <v>8745</v>
      </c>
      <c r="C4141" s="1" t="s">
        <v>8746</v>
      </c>
      <c r="D4141" s="93">
        <v>67.5</v>
      </c>
      <c r="E4141" s="29">
        <v>7838</v>
      </c>
      <c r="F4141" s="26">
        <v>3</v>
      </c>
      <c r="G4141" s="94">
        <v>1.359</v>
      </c>
      <c r="H4141" s="95">
        <f t="shared" si="64"/>
        <v>4449.3318318704123</v>
      </c>
    </row>
    <row r="4142" spans="1:8" x14ac:dyDescent="0.25">
      <c r="A4142" s="1" t="s">
        <v>456</v>
      </c>
      <c r="B4142" s="1" t="s">
        <v>8747</v>
      </c>
      <c r="C4142" s="1" t="s">
        <v>8748</v>
      </c>
      <c r="D4142" s="93">
        <v>55.2</v>
      </c>
      <c r="E4142" s="29">
        <v>7083</v>
      </c>
      <c r="F4142" s="26">
        <v>2</v>
      </c>
      <c r="G4142" s="94">
        <v>1.1659999999999999</v>
      </c>
      <c r="H4142" s="95">
        <f t="shared" si="64"/>
        <v>3449.7360970760797</v>
      </c>
    </row>
    <row r="4143" spans="1:8" x14ac:dyDescent="0.25">
      <c r="A4143" s="1" t="s">
        <v>456</v>
      </c>
      <c r="B4143" s="1" t="s">
        <v>8749</v>
      </c>
      <c r="C4143" s="1" t="s">
        <v>8750</v>
      </c>
      <c r="D4143" s="93">
        <v>55.1</v>
      </c>
      <c r="E4143" s="29">
        <v>5571</v>
      </c>
      <c r="F4143" s="26">
        <v>2</v>
      </c>
      <c r="G4143" s="94">
        <v>1.1659999999999999</v>
      </c>
      <c r="H4143" s="95">
        <f t="shared" si="64"/>
        <v>2713.3248336595843</v>
      </c>
    </row>
    <row r="4144" spans="1:8" x14ac:dyDescent="0.25">
      <c r="A4144" s="1" t="s">
        <v>456</v>
      </c>
      <c r="B4144" s="1" t="s">
        <v>8751</v>
      </c>
      <c r="C4144" s="1" t="s">
        <v>8752</v>
      </c>
      <c r="D4144" s="93">
        <v>132.5</v>
      </c>
      <c r="E4144" s="29">
        <v>6152</v>
      </c>
      <c r="F4144" s="26">
        <v>8</v>
      </c>
      <c r="G4144" s="94">
        <v>2.9289999999999998</v>
      </c>
      <c r="H4144" s="95">
        <f t="shared" si="64"/>
        <v>7526.7203305770017</v>
      </c>
    </row>
    <row r="4145" spans="1:8" x14ac:dyDescent="0.25">
      <c r="A4145" s="1" t="s">
        <v>456</v>
      </c>
      <c r="B4145" s="1" t="s">
        <v>8753</v>
      </c>
      <c r="C4145" s="1" t="s">
        <v>8754</v>
      </c>
      <c r="D4145" s="93">
        <v>95.8</v>
      </c>
      <c r="E4145" s="29">
        <v>9146</v>
      </c>
      <c r="F4145" s="26">
        <v>5</v>
      </c>
      <c r="G4145" s="94">
        <v>1.8480000000000001</v>
      </c>
      <c r="H4145" s="95">
        <f t="shared" si="64"/>
        <v>7059.9763262130627</v>
      </c>
    </row>
    <row r="4146" spans="1:8" x14ac:dyDescent="0.25">
      <c r="A4146" s="1" t="s">
        <v>456</v>
      </c>
      <c r="B4146" s="1" t="s">
        <v>8755</v>
      </c>
      <c r="C4146" s="1" t="s">
        <v>8756</v>
      </c>
      <c r="D4146" s="93">
        <v>64.7</v>
      </c>
      <c r="E4146" s="29">
        <v>6433</v>
      </c>
      <c r="F4146" s="26">
        <v>3</v>
      </c>
      <c r="G4146" s="94">
        <v>1.359</v>
      </c>
      <c r="H4146" s="95">
        <f t="shared" si="64"/>
        <v>3651.7672460350041</v>
      </c>
    </row>
    <row r="4147" spans="1:8" x14ac:dyDescent="0.25">
      <c r="A4147" s="1" t="s">
        <v>456</v>
      </c>
      <c r="B4147" s="1" t="s">
        <v>8757</v>
      </c>
      <c r="C4147" s="1" t="s">
        <v>8758</v>
      </c>
      <c r="D4147" s="93">
        <v>62.3</v>
      </c>
      <c r="E4147" s="29">
        <v>6508</v>
      </c>
      <c r="F4147" s="26">
        <v>3</v>
      </c>
      <c r="G4147" s="94">
        <v>1.359</v>
      </c>
      <c r="H4147" s="95">
        <f t="shared" si="64"/>
        <v>3694.3418680546879</v>
      </c>
    </row>
    <row r="4148" spans="1:8" x14ac:dyDescent="0.25">
      <c r="A4148" s="1" t="s">
        <v>456</v>
      </c>
      <c r="B4148" s="1" t="s">
        <v>8759</v>
      </c>
      <c r="C4148" s="1" t="s">
        <v>8760</v>
      </c>
      <c r="D4148" s="93">
        <v>66</v>
      </c>
      <c r="E4148" s="29">
        <v>7249</v>
      </c>
      <c r="F4148" s="26">
        <v>3</v>
      </c>
      <c r="G4148" s="94">
        <v>1.359</v>
      </c>
      <c r="H4148" s="95">
        <f t="shared" si="64"/>
        <v>4114.979133609163</v>
      </c>
    </row>
    <row r="4149" spans="1:8" x14ac:dyDescent="0.25">
      <c r="A4149" s="1" t="s">
        <v>456</v>
      </c>
      <c r="B4149" s="1" t="s">
        <v>8761</v>
      </c>
      <c r="C4149" s="1" t="s">
        <v>8762</v>
      </c>
      <c r="D4149" s="93">
        <v>60.2</v>
      </c>
      <c r="E4149" s="29">
        <v>7736</v>
      </c>
      <c r="F4149" s="26">
        <v>2</v>
      </c>
      <c r="G4149" s="94">
        <v>1.1659999999999999</v>
      </c>
      <c r="H4149" s="95">
        <f t="shared" si="64"/>
        <v>3767.7761466865099</v>
      </c>
    </row>
    <row r="4150" spans="1:8" x14ac:dyDescent="0.25">
      <c r="A4150" s="1" t="s">
        <v>456</v>
      </c>
      <c r="B4150" s="1" t="s">
        <v>8763</v>
      </c>
      <c r="C4150" s="1" t="s">
        <v>8764</v>
      </c>
      <c r="D4150" s="93">
        <v>62.3</v>
      </c>
      <c r="E4150" s="29">
        <v>6911</v>
      </c>
      <c r="F4150" s="26">
        <v>3</v>
      </c>
      <c r="G4150" s="94">
        <v>1.359</v>
      </c>
      <c r="H4150" s="95">
        <f t="shared" si="64"/>
        <v>3923.1095037071213</v>
      </c>
    </row>
    <row r="4151" spans="1:8" x14ac:dyDescent="0.25">
      <c r="A4151" s="1" t="s">
        <v>456</v>
      </c>
      <c r="B4151" s="1" t="s">
        <v>8765</v>
      </c>
      <c r="C4151" s="1" t="s">
        <v>8766</v>
      </c>
      <c r="D4151" s="93">
        <v>56.4</v>
      </c>
      <c r="E4151" s="29">
        <v>5938</v>
      </c>
      <c r="F4151" s="26">
        <v>2</v>
      </c>
      <c r="G4151" s="94">
        <v>1.1659999999999999</v>
      </c>
      <c r="H4151" s="95">
        <f t="shared" si="64"/>
        <v>2892.070160163456</v>
      </c>
    </row>
    <row r="4152" spans="1:8" x14ac:dyDescent="0.25">
      <c r="A4152" s="1" t="s">
        <v>456</v>
      </c>
      <c r="B4152" s="1" t="s">
        <v>8767</v>
      </c>
      <c r="C4152" s="1" t="s">
        <v>8768</v>
      </c>
      <c r="D4152" s="93">
        <v>70.099999999999994</v>
      </c>
      <c r="E4152" s="29">
        <v>7664</v>
      </c>
      <c r="F4152" s="26">
        <v>3</v>
      </c>
      <c r="G4152" s="94">
        <v>1.359</v>
      </c>
      <c r="H4152" s="95">
        <f t="shared" si="64"/>
        <v>4350.5587087847462</v>
      </c>
    </row>
    <row r="4153" spans="1:8" x14ac:dyDescent="0.25">
      <c r="A4153" s="1" t="s">
        <v>456</v>
      </c>
      <c r="B4153" s="1" t="s">
        <v>8769</v>
      </c>
      <c r="C4153" s="1" t="s">
        <v>8770</v>
      </c>
      <c r="D4153" s="93">
        <v>64</v>
      </c>
      <c r="E4153" s="29">
        <v>5392</v>
      </c>
      <c r="F4153" s="26">
        <v>3</v>
      </c>
      <c r="G4153" s="94">
        <v>1.359</v>
      </c>
      <c r="H4153" s="95">
        <f t="shared" si="64"/>
        <v>3060.8314924017941</v>
      </c>
    </row>
    <row r="4154" spans="1:8" x14ac:dyDescent="0.25">
      <c r="A4154" s="1" t="s">
        <v>456</v>
      </c>
      <c r="B4154" s="1" t="s">
        <v>8771</v>
      </c>
      <c r="C4154" s="1" t="s">
        <v>8772</v>
      </c>
      <c r="D4154" s="93">
        <v>83.6</v>
      </c>
      <c r="E4154" s="29">
        <v>7698</v>
      </c>
      <c r="F4154" s="26">
        <v>4</v>
      </c>
      <c r="G4154" s="94">
        <v>1.585</v>
      </c>
      <c r="H4154" s="95">
        <f t="shared" si="64"/>
        <v>5096.561323398847</v>
      </c>
    </row>
    <row r="4155" spans="1:8" x14ac:dyDescent="0.25">
      <c r="A4155" s="1" t="s">
        <v>456</v>
      </c>
      <c r="B4155" s="1" t="s">
        <v>8773</v>
      </c>
      <c r="C4155" s="1" t="s">
        <v>8774</v>
      </c>
      <c r="D4155" s="93">
        <v>76.2</v>
      </c>
      <c r="E4155" s="29">
        <v>6321</v>
      </c>
      <c r="F4155" s="26">
        <v>4</v>
      </c>
      <c r="G4155" s="94">
        <v>1.585</v>
      </c>
      <c r="H4155" s="95">
        <f t="shared" si="64"/>
        <v>4184.9005098992093</v>
      </c>
    </row>
    <row r="4156" spans="1:8" x14ac:dyDescent="0.25">
      <c r="A4156" s="1" t="s">
        <v>456</v>
      </c>
      <c r="B4156" s="1" t="s">
        <v>8775</v>
      </c>
      <c r="C4156" s="1" t="s">
        <v>8776</v>
      </c>
      <c r="D4156" s="93">
        <v>76.8</v>
      </c>
      <c r="E4156" s="29">
        <v>7103</v>
      </c>
      <c r="F4156" s="26">
        <v>4</v>
      </c>
      <c r="G4156" s="94">
        <v>1.585</v>
      </c>
      <c r="H4156" s="95">
        <f t="shared" si="64"/>
        <v>4702.6338113928296</v>
      </c>
    </row>
    <row r="4157" spans="1:8" x14ac:dyDescent="0.25">
      <c r="A4157" s="1" t="s">
        <v>456</v>
      </c>
      <c r="B4157" s="1" t="s">
        <v>8777</v>
      </c>
      <c r="C4157" s="1" t="s">
        <v>8778</v>
      </c>
      <c r="D4157" s="93">
        <v>61.6</v>
      </c>
      <c r="E4157" s="29">
        <v>9041</v>
      </c>
      <c r="F4157" s="26">
        <v>3</v>
      </c>
      <c r="G4157" s="94">
        <v>1.359</v>
      </c>
      <c r="H4157" s="95">
        <f t="shared" si="64"/>
        <v>5132.2287690661396</v>
      </c>
    </row>
    <row r="4158" spans="1:8" x14ac:dyDescent="0.25">
      <c r="A4158" s="1" t="s">
        <v>456</v>
      </c>
      <c r="B4158" s="1" t="s">
        <v>8779</v>
      </c>
      <c r="C4158" s="1" t="s">
        <v>8780</v>
      </c>
      <c r="D4158" s="93">
        <v>68.3</v>
      </c>
      <c r="E4158" s="29">
        <v>10194</v>
      </c>
      <c r="F4158" s="26">
        <v>3</v>
      </c>
      <c r="G4158" s="94">
        <v>1.359</v>
      </c>
      <c r="H4158" s="95">
        <f t="shared" si="64"/>
        <v>5786.7426249154114</v>
      </c>
    </row>
    <row r="4159" spans="1:8" x14ac:dyDescent="0.25">
      <c r="A4159" s="1" t="s">
        <v>456</v>
      </c>
      <c r="B4159" s="1" t="s">
        <v>8781</v>
      </c>
      <c r="C4159" s="1" t="s">
        <v>8782</v>
      </c>
      <c r="D4159" s="93">
        <v>90.7</v>
      </c>
      <c r="E4159" s="29">
        <v>7516</v>
      </c>
      <c r="F4159" s="26">
        <v>5</v>
      </c>
      <c r="G4159" s="94">
        <v>1.8480000000000001</v>
      </c>
      <c r="H4159" s="95">
        <f t="shared" si="64"/>
        <v>5801.7474379857176</v>
      </c>
    </row>
    <row r="4160" spans="1:8" x14ac:dyDescent="0.25">
      <c r="A4160" s="1" t="s">
        <v>456</v>
      </c>
      <c r="B4160" s="1" t="s">
        <v>8783</v>
      </c>
      <c r="C4160" s="1" t="s">
        <v>8784</v>
      </c>
      <c r="D4160" s="93">
        <v>63.3</v>
      </c>
      <c r="E4160" s="29">
        <v>9256</v>
      </c>
      <c r="F4160" s="26">
        <v>3</v>
      </c>
      <c r="G4160" s="94">
        <v>1.359</v>
      </c>
      <c r="H4160" s="95">
        <f t="shared" si="64"/>
        <v>5254.2760188558996</v>
      </c>
    </row>
    <row r="4161" spans="1:8" x14ac:dyDescent="0.25">
      <c r="A4161" s="1" t="s">
        <v>456</v>
      </c>
      <c r="B4161" s="1" t="s">
        <v>8785</v>
      </c>
      <c r="C4161" s="1" t="s">
        <v>8786</v>
      </c>
      <c r="D4161" s="93">
        <v>78.900000000000006</v>
      </c>
      <c r="E4161" s="29">
        <v>7707</v>
      </c>
      <c r="F4161" s="26">
        <v>4</v>
      </c>
      <c r="G4161" s="94">
        <v>1.585</v>
      </c>
      <c r="H4161" s="95">
        <f t="shared" si="64"/>
        <v>5102.5198908073417</v>
      </c>
    </row>
    <row r="4162" spans="1:8" x14ac:dyDescent="0.25">
      <c r="A4162" s="1" t="s">
        <v>456</v>
      </c>
      <c r="B4162" s="1" t="s">
        <v>8787</v>
      </c>
      <c r="C4162" s="1" t="s">
        <v>8788</v>
      </c>
      <c r="D4162" s="93">
        <v>87.7</v>
      </c>
      <c r="E4162" s="29">
        <v>10379</v>
      </c>
      <c r="F4162" s="26">
        <v>5</v>
      </c>
      <c r="G4162" s="94">
        <v>1.8480000000000001</v>
      </c>
      <c r="H4162" s="95">
        <f t="shared" si="64"/>
        <v>8011.7531477985312</v>
      </c>
    </row>
    <row r="4163" spans="1:8" x14ac:dyDescent="0.25">
      <c r="A4163" s="1" t="s">
        <v>456</v>
      </c>
      <c r="B4163" s="1" t="s">
        <v>8789</v>
      </c>
      <c r="C4163" s="1" t="s">
        <v>8790</v>
      </c>
      <c r="D4163" s="93">
        <v>57</v>
      </c>
      <c r="E4163" s="29">
        <v>7116</v>
      </c>
      <c r="F4163" s="26">
        <v>2</v>
      </c>
      <c r="G4163" s="94">
        <v>1.1659999999999999</v>
      </c>
      <c r="H4163" s="95">
        <f t="shared" si="64"/>
        <v>3465.8085651268361</v>
      </c>
    </row>
    <row r="4164" spans="1:8" x14ac:dyDescent="0.25">
      <c r="A4164" s="1" t="s">
        <v>456</v>
      </c>
      <c r="B4164" s="1" t="s">
        <v>8791</v>
      </c>
      <c r="C4164" s="1" t="s">
        <v>8792</v>
      </c>
      <c r="D4164" s="93">
        <v>52.6</v>
      </c>
      <c r="E4164" s="29">
        <v>9463</v>
      </c>
      <c r="F4164" s="26">
        <v>2</v>
      </c>
      <c r="G4164" s="94">
        <v>1.1659999999999999</v>
      </c>
      <c r="H4164" s="95">
        <f t="shared" si="64"/>
        <v>4608.9019746761178</v>
      </c>
    </row>
    <row r="4165" spans="1:8" x14ac:dyDescent="0.25">
      <c r="A4165" s="1" t="s">
        <v>456</v>
      </c>
      <c r="B4165" s="1" t="s">
        <v>8793</v>
      </c>
      <c r="C4165" s="1" t="s">
        <v>8794</v>
      </c>
      <c r="D4165" s="93">
        <v>89.4</v>
      </c>
      <c r="E4165" s="29">
        <v>10231</v>
      </c>
      <c r="F4165" s="26">
        <v>5</v>
      </c>
      <c r="G4165" s="94">
        <v>1.8480000000000001</v>
      </c>
      <c r="H4165" s="95">
        <f t="shared" si="64"/>
        <v>7897.509052425743</v>
      </c>
    </row>
    <row r="4166" spans="1:8" x14ac:dyDescent="0.25">
      <c r="A4166" s="1" t="s">
        <v>456</v>
      </c>
      <c r="B4166" s="1" t="s">
        <v>8795</v>
      </c>
      <c r="C4166" s="1" t="s">
        <v>8796</v>
      </c>
      <c r="D4166" s="93">
        <v>69.7</v>
      </c>
      <c r="E4166" s="29">
        <v>7680</v>
      </c>
      <c r="F4166" s="26">
        <v>3</v>
      </c>
      <c r="G4166" s="94">
        <v>1.359</v>
      </c>
      <c r="H4166" s="95">
        <f t="shared" ref="H4166:H4229" si="65">E4166*G4166*$E$6797/SUMPRODUCT($E$5:$E$6795,$G$5:$G$6795)</f>
        <v>4359.6412948156121</v>
      </c>
    </row>
    <row r="4167" spans="1:8" x14ac:dyDescent="0.25">
      <c r="A4167" s="1" t="s">
        <v>456</v>
      </c>
      <c r="B4167" s="1" t="s">
        <v>8797</v>
      </c>
      <c r="C4167" s="1" t="s">
        <v>8798</v>
      </c>
      <c r="D4167" s="93">
        <v>70.400000000000006</v>
      </c>
      <c r="E4167" s="29">
        <v>5756</v>
      </c>
      <c r="F4167" s="26">
        <v>3</v>
      </c>
      <c r="G4167" s="94">
        <v>1.359</v>
      </c>
      <c r="H4167" s="95">
        <f t="shared" si="65"/>
        <v>3267.4603246039928</v>
      </c>
    </row>
    <row r="4168" spans="1:8" x14ac:dyDescent="0.25">
      <c r="A4168" s="1" t="s">
        <v>456</v>
      </c>
      <c r="B4168" s="1" t="s">
        <v>8799</v>
      </c>
      <c r="C4168" s="1" t="s">
        <v>8800</v>
      </c>
      <c r="D4168" s="93">
        <v>72.099999999999994</v>
      </c>
      <c r="E4168" s="29">
        <v>8078</v>
      </c>
      <c r="F4168" s="26">
        <v>3</v>
      </c>
      <c r="G4168" s="94">
        <v>1.359</v>
      </c>
      <c r="H4168" s="95">
        <f t="shared" si="65"/>
        <v>4585.5706223334009</v>
      </c>
    </row>
    <row r="4169" spans="1:8" x14ac:dyDescent="0.25">
      <c r="A4169" s="1" t="s">
        <v>456</v>
      </c>
      <c r="B4169" s="1" t="s">
        <v>8801</v>
      </c>
      <c r="C4169" s="1" t="s">
        <v>8802</v>
      </c>
      <c r="D4169" s="93">
        <v>80.3</v>
      </c>
      <c r="E4169" s="29">
        <v>8240</v>
      </c>
      <c r="F4169" s="26">
        <v>4</v>
      </c>
      <c r="G4169" s="94">
        <v>1.585</v>
      </c>
      <c r="H4169" s="95">
        <f t="shared" si="65"/>
        <v>5455.3994939992854</v>
      </c>
    </row>
    <row r="4170" spans="1:8" x14ac:dyDescent="0.25">
      <c r="A4170" s="1" t="s">
        <v>456</v>
      </c>
      <c r="B4170" s="1" t="s">
        <v>8803</v>
      </c>
      <c r="C4170" s="1" t="s">
        <v>8804</v>
      </c>
      <c r="D4170" s="93">
        <v>76.900000000000006</v>
      </c>
      <c r="E4170" s="29">
        <v>8597</v>
      </c>
      <c r="F4170" s="26">
        <v>4</v>
      </c>
      <c r="G4170" s="94">
        <v>1.585</v>
      </c>
      <c r="H4170" s="95">
        <f t="shared" si="65"/>
        <v>5691.7560012028953</v>
      </c>
    </row>
    <row r="4171" spans="1:8" x14ac:dyDescent="0.25">
      <c r="A4171" s="1" t="s">
        <v>456</v>
      </c>
      <c r="B4171" s="1" t="s">
        <v>8805</v>
      </c>
      <c r="C4171" s="1" t="s">
        <v>8806</v>
      </c>
      <c r="D4171" s="93">
        <v>64.8</v>
      </c>
      <c r="E4171" s="29">
        <v>5062</v>
      </c>
      <c r="F4171" s="26">
        <v>3</v>
      </c>
      <c r="G4171" s="94">
        <v>1.359</v>
      </c>
      <c r="H4171" s="95">
        <f t="shared" si="65"/>
        <v>2873.5031555151859</v>
      </c>
    </row>
    <row r="4172" spans="1:8" x14ac:dyDescent="0.25">
      <c r="A4172" s="1" t="s">
        <v>456</v>
      </c>
      <c r="B4172" s="1" t="s">
        <v>8807</v>
      </c>
      <c r="C4172" s="1" t="s">
        <v>8808</v>
      </c>
      <c r="D4172" s="93">
        <v>80.099999999999994</v>
      </c>
      <c r="E4172" s="29">
        <v>9556</v>
      </c>
      <c r="F4172" s="26">
        <v>4</v>
      </c>
      <c r="G4172" s="94">
        <v>1.585</v>
      </c>
      <c r="H4172" s="95">
        <f t="shared" si="65"/>
        <v>6326.6744617302393</v>
      </c>
    </row>
    <row r="4173" spans="1:8" x14ac:dyDescent="0.25">
      <c r="A4173" s="1" t="s">
        <v>456</v>
      </c>
      <c r="B4173" s="1" t="s">
        <v>8809</v>
      </c>
      <c r="C4173" s="1" t="s">
        <v>8810</v>
      </c>
      <c r="D4173" s="93">
        <v>79</v>
      </c>
      <c r="E4173" s="29">
        <v>9581</v>
      </c>
      <c r="F4173" s="26">
        <v>4</v>
      </c>
      <c r="G4173" s="94">
        <v>1.585</v>
      </c>
      <c r="H4173" s="95">
        <f t="shared" si="65"/>
        <v>6343.2260378649462</v>
      </c>
    </row>
    <row r="4174" spans="1:8" x14ac:dyDescent="0.25">
      <c r="A4174" s="1" t="s">
        <v>456</v>
      </c>
      <c r="B4174" s="1" t="s">
        <v>8811</v>
      </c>
      <c r="C4174" s="1" t="s">
        <v>8812</v>
      </c>
      <c r="D4174" s="93">
        <v>50.4</v>
      </c>
      <c r="E4174" s="29">
        <v>7471</v>
      </c>
      <c r="F4174" s="26">
        <v>2</v>
      </c>
      <c r="G4174" s="94">
        <v>1.1659999999999999</v>
      </c>
      <c r="H4174" s="95">
        <f t="shared" si="65"/>
        <v>3638.7093577940691</v>
      </c>
    </row>
    <row r="4175" spans="1:8" x14ac:dyDescent="0.25">
      <c r="A4175" s="1" t="s">
        <v>456</v>
      </c>
      <c r="B4175" s="1" t="s">
        <v>8813</v>
      </c>
      <c r="C4175" s="1" t="s">
        <v>8814</v>
      </c>
      <c r="D4175" s="93">
        <v>73.400000000000006</v>
      </c>
      <c r="E4175" s="29">
        <v>9788</v>
      </c>
      <c r="F4175" s="26">
        <v>4</v>
      </c>
      <c r="G4175" s="94">
        <v>1.585</v>
      </c>
      <c r="H4175" s="95">
        <f t="shared" si="65"/>
        <v>6480.2730882603155</v>
      </c>
    </row>
    <row r="4176" spans="1:8" x14ac:dyDescent="0.25">
      <c r="A4176" s="1" t="s">
        <v>456</v>
      </c>
      <c r="B4176" s="1" t="s">
        <v>8815</v>
      </c>
      <c r="C4176" s="1" t="s">
        <v>8816</v>
      </c>
      <c r="D4176" s="93">
        <v>64.599999999999994</v>
      </c>
      <c r="E4176" s="29">
        <v>11509</v>
      </c>
      <c r="F4176" s="26">
        <v>3</v>
      </c>
      <c r="G4176" s="94">
        <v>1.359</v>
      </c>
      <c r="H4176" s="95">
        <f t="shared" si="65"/>
        <v>6533.2176643271987</v>
      </c>
    </row>
    <row r="4177" spans="1:8" x14ac:dyDescent="0.25">
      <c r="A4177" s="1" t="s">
        <v>456</v>
      </c>
      <c r="B4177" s="1" t="s">
        <v>8817</v>
      </c>
      <c r="C4177" s="1" t="s">
        <v>8818</v>
      </c>
      <c r="D4177" s="93">
        <v>52.7</v>
      </c>
      <c r="E4177" s="29">
        <v>7070</v>
      </c>
      <c r="F4177" s="26">
        <v>2</v>
      </c>
      <c r="G4177" s="94">
        <v>1.1659999999999999</v>
      </c>
      <c r="H4177" s="95">
        <f t="shared" si="65"/>
        <v>3443.4045187530537</v>
      </c>
    </row>
    <row r="4178" spans="1:8" x14ac:dyDescent="0.25">
      <c r="A4178" s="1" t="s">
        <v>456</v>
      </c>
      <c r="B4178" s="1" t="s">
        <v>8819</v>
      </c>
      <c r="C4178" s="1" t="s">
        <v>8820</v>
      </c>
      <c r="D4178" s="93">
        <v>87.5</v>
      </c>
      <c r="E4178" s="29">
        <v>6456</v>
      </c>
      <c r="F4178" s="26">
        <v>5</v>
      </c>
      <c r="G4178" s="94">
        <v>1.8480000000000001</v>
      </c>
      <c r="H4178" s="95">
        <f t="shared" si="65"/>
        <v>4983.5127008562795</v>
      </c>
    </row>
    <row r="4179" spans="1:8" x14ac:dyDescent="0.25">
      <c r="A4179" s="1" t="s">
        <v>456</v>
      </c>
      <c r="B4179" s="1" t="s">
        <v>8821</v>
      </c>
      <c r="C4179" s="1" t="s">
        <v>8822</v>
      </c>
      <c r="D4179" s="93">
        <v>69</v>
      </c>
      <c r="E4179" s="29">
        <v>7446</v>
      </c>
      <c r="F4179" s="26">
        <v>3</v>
      </c>
      <c r="G4179" s="94">
        <v>1.359</v>
      </c>
      <c r="H4179" s="95">
        <f t="shared" si="65"/>
        <v>4226.8084741141984</v>
      </c>
    </row>
    <row r="4180" spans="1:8" x14ac:dyDescent="0.25">
      <c r="A4180" s="1" t="s">
        <v>456</v>
      </c>
      <c r="B4180" s="1" t="s">
        <v>8823</v>
      </c>
      <c r="C4180" s="1" t="s">
        <v>8824</v>
      </c>
      <c r="D4180" s="93">
        <v>88.1</v>
      </c>
      <c r="E4180" s="29">
        <v>5626</v>
      </c>
      <c r="F4180" s="26">
        <v>5</v>
      </c>
      <c r="G4180" s="94">
        <v>1.8480000000000001</v>
      </c>
      <c r="H4180" s="95">
        <f t="shared" si="65"/>
        <v>4342.8194632926625</v>
      </c>
    </row>
    <row r="4181" spans="1:8" x14ac:dyDescent="0.25">
      <c r="A4181" s="1" t="s">
        <v>456</v>
      </c>
      <c r="B4181" s="1" t="s">
        <v>8825</v>
      </c>
      <c r="C4181" s="1" t="s">
        <v>8826</v>
      </c>
      <c r="D4181" s="93">
        <v>99.5</v>
      </c>
      <c r="E4181" s="29">
        <v>10429</v>
      </c>
      <c r="F4181" s="26">
        <v>6</v>
      </c>
      <c r="G4181" s="94">
        <v>2.1539999999999999</v>
      </c>
      <c r="H4181" s="95">
        <f t="shared" si="65"/>
        <v>9383.3614812384421</v>
      </c>
    </row>
    <row r="4182" spans="1:8" x14ac:dyDescent="0.25">
      <c r="A4182" s="1" t="s">
        <v>456</v>
      </c>
      <c r="B4182" s="1" t="s">
        <v>8827</v>
      </c>
      <c r="C4182" s="1" t="s">
        <v>8828</v>
      </c>
      <c r="D4182" s="93">
        <v>76.7</v>
      </c>
      <c r="E4182" s="29">
        <v>8714</v>
      </c>
      <c r="F4182" s="26">
        <v>4</v>
      </c>
      <c r="G4182" s="94">
        <v>1.585</v>
      </c>
      <c r="H4182" s="95">
        <f t="shared" si="65"/>
        <v>5769.2173775133224</v>
      </c>
    </row>
    <row r="4183" spans="1:8" x14ac:dyDescent="0.25">
      <c r="A4183" s="1" t="s">
        <v>456</v>
      </c>
      <c r="B4183" s="1" t="s">
        <v>8829</v>
      </c>
      <c r="C4183" s="1" t="s">
        <v>8830</v>
      </c>
      <c r="D4183" s="93">
        <v>64.900000000000006</v>
      </c>
      <c r="E4183" s="29">
        <v>7809</v>
      </c>
      <c r="F4183" s="26">
        <v>3</v>
      </c>
      <c r="G4183" s="94">
        <v>1.359</v>
      </c>
      <c r="H4183" s="95">
        <f t="shared" si="65"/>
        <v>4432.8696446894683</v>
      </c>
    </row>
    <row r="4184" spans="1:8" x14ac:dyDescent="0.25">
      <c r="A4184" s="1" t="s">
        <v>456</v>
      </c>
      <c r="B4184" s="1" t="s">
        <v>8831</v>
      </c>
      <c r="C4184" s="1" t="s">
        <v>8832</v>
      </c>
      <c r="D4184" s="93">
        <v>71.400000000000006</v>
      </c>
      <c r="E4184" s="29">
        <v>7633</v>
      </c>
      <c r="F4184" s="26">
        <v>3</v>
      </c>
      <c r="G4184" s="94">
        <v>1.359</v>
      </c>
      <c r="H4184" s="95">
        <f t="shared" si="65"/>
        <v>4332.9611983499435</v>
      </c>
    </row>
    <row r="4185" spans="1:8" x14ac:dyDescent="0.25">
      <c r="A4185" s="1" t="s">
        <v>456</v>
      </c>
      <c r="B4185" s="1" t="s">
        <v>8833</v>
      </c>
      <c r="C4185" s="1" t="s">
        <v>8834</v>
      </c>
      <c r="D4185" s="93">
        <v>116.1</v>
      </c>
      <c r="E4185" s="29">
        <v>7333</v>
      </c>
      <c r="F4185" s="26">
        <v>7</v>
      </c>
      <c r="G4185" s="94">
        <v>2.512</v>
      </c>
      <c r="H4185" s="95">
        <f t="shared" si="65"/>
        <v>7694.3404916860018</v>
      </c>
    </row>
    <row r="4186" spans="1:8" x14ac:dyDescent="0.25">
      <c r="A4186" s="1" t="s">
        <v>456</v>
      </c>
      <c r="B4186" s="1" t="s">
        <v>8835</v>
      </c>
      <c r="C4186" s="1" t="s">
        <v>8836</v>
      </c>
      <c r="D4186" s="93">
        <v>63.6</v>
      </c>
      <c r="E4186" s="29">
        <v>8661</v>
      </c>
      <c r="F4186" s="26">
        <v>3</v>
      </c>
      <c r="G4186" s="94">
        <v>1.359</v>
      </c>
      <c r="H4186" s="95">
        <f t="shared" si="65"/>
        <v>4916.5173508330745</v>
      </c>
    </row>
    <row r="4187" spans="1:8" x14ac:dyDescent="0.25">
      <c r="A4187" s="1" t="s">
        <v>456</v>
      </c>
      <c r="B4187" s="1" t="s">
        <v>8837</v>
      </c>
      <c r="C4187" s="1" t="s">
        <v>8838</v>
      </c>
      <c r="D4187" s="93">
        <v>98.2</v>
      </c>
      <c r="E4187" s="29">
        <v>8618</v>
      </c>
      <c r="F4187" s="26">
        <v>6</v>
      </c>
      <c r="G4187" s="94">
        <v>2.1539999999999999</v>
      </c>
      <c r="H4187" s="95">
        <f t="shared" si="65"/>
        <v>7753.9370261111217</v>
      </c>
    </row>
    <row r="4188" spans="1:8" x14ac:dyDescent="0.25">
      <c r="A4188" s="1" t="s">
        <v>456</v>
      </c>
      <c r="B4188" s="1" t="s">
        <v>8839</v>
      </c>
      <c r="C4188" s="1" t="s">
        <v>8840</v>
      </c>
      <c r="D4188" s="93">
        <v>155.5</v>
      </c>
      <c r="E4188" s="29">
        <v>9438</v>
      </c>
      <c r="F4188" s="26">
        <v>10</v>
      </c>
      <c r="G4188" s="94">
        <v>3.9809999999999999</v>
      </c>
      <c r="H4188" s="95">
        <f t="shared" si="65"/>
        <v>15694.310170392797</v>
      </c>
    </row>
    <row r="4189" spans="1:8" x14ac:dyDescent="0.25">
      <c r="A4189" s="1" t="s">
        <v>456</v>
      </c>
      <c r="B4189" s="1" t="s">
        <v>8841</v>
      </c>
      <c r="C4189" s="1" t="s">
        <v>8842</v>
      </c>
      <c r="D4189" s="93">
        <v>131</v>
      </c>
      <c r="E4189" s="29">
        <v>7460</v>
      </c>
      <c r="F4189" s="26">
        <v>8</v>
      </c>
      <c r="G4189" s="94">
        <v>2.9289999999999998</v>
      </c>
      <c r="H4189" s="95">
        <f t="shared" si="65"/>
        <v>9127.0048221886282</v>
      </c>
    </row>
    <row r="4190" spans="1:8" x14ac:dyDescent="0.25">
      <c r="A4190" s="1" t="s">
        <v>456</v>
      </c>
      <c r="B4190" s="1" t="s">
        <v>8843</v>
      </c>
      <c r="C4190" s="1" t="s">
        <v>8844</v>
      </c>
      <c r="D4190" s="93">
        <v>88.1</v>
      </c>
      <c r="E4190" s="29">
        <v>5169</v>
      </c>
      <c r="F4190" s="26">
        <v>5</v>
      </c>
      <c r="G4190" s="94">
        <v>1.8480000000000001</v>
      </c>
      <c r="H4190" s="95">
        <f t="shared" si="65"/>
        <v>3990.0522228510076</v>
      </c>
    </row>
    <row r="4191" spans="1:8" x14ac:dyDescent="0.25">
      <c r="A4191" s="1" t="s">
        <v>456</v>
      </c>
      <c r="B4191" s="1" t="s">
        <v>8845</v>
      </c>
      <c r="C4191" s="1" t="s">
        <v>8846</v>
      </c>
      <c r="D4191" s="93">
        <v>83.1</v>
      </c>
      <c r="E4191" s="29">
        <v>5544</v>
      </c>
      <c r="F4191" s="26">
        <v>4</v>
      </c>
      <c r="G4191" s="94">
        <v>1.585</v>
      </c>
      <c r="H4191" s="95">
        <f t="shared" si="65"/>
        <v>3670.4775236325286</v>
      </c>
    </row>
    <row r="4192" spans="1:8" x14ac:dyDescent="0.25">
      <c r="A4192" s="1" t="s">
        <v>456</v>
      </c>
      <c r="B4192" s="1" t="s">
        <v>8847</v>
      </c>
      <c r="C4192" s="1" t="s">
        <v>8848</v>
      </c>
      <c r="D4192" s="93">
        <v>113.1</v>
      </c>
      <c r="E4192" s="29">
        <v>5671</v>
      </c>
      <c r="F4192" s="26">
        <v>7</v>
      </c>
      <c r="G4192" s="94">
        <v>2.512</v>
      </c>
      <c r="H4192" s="95">
        <f t="shared" si="65"/>
        <v>5950.4438740421811</v>
      </c>
    </row>
    <row r="4193" spans="1:8" x14ac:dyDescent="0.25">
      <c r="A4193" s="1" t="s">
        <v>456</v>
      </c>
      <c r="B4193" s="1" t="s">
        <v>8849</v>
      </c>
      <c r="C4193" s="1" t="s">
        <v>8850</v>
      </c>
      <c r="D4193" s="93">
        <v>91.6</v>
      </c>
      <c r="E4193" s="29">
        <v>7135</v>
      </c>
      <c r="F4193" s="26">
        <v>5</v>
      </c>
      <c r="G4193" s="94">
        <v>1.8480000000000001</v>
      </c>
      <c r="H4193" s="95">
        <f t="shared" si="65"/>
        <v>5507.6460843571176</v>
      </c>
    </row>
    <row r="4194" spans="1:8" x14ac:dyDescent="0.25">
      <c r="A4194" s="1" t="s">
        <v>24</v>
      </c>
      <c r="B4194" s="1" t="s">
        <v>8851</v>
      </c>
      <c r="C4194" s="1" t="s">
        <v>8852</v>
      </c>
      <c r="D4194" s="93">
        <v>75</v>
      </c>
      <c r="E4194" s="29">
        <v>5998</v>
      </c>
      <c r="F4194" s="26">
        <v>4</v>
      </c>
      <c r="G4194" s="94">
        <v>1.585</v>
      </c>
      <c r="H4194" s="95">
        <f t="shared" si="65"/>
        <v>3971.0541462388005</v>
      </c>
    </row>
    <row r="4195" spans="1:8" x14ac:dyDescent="0.25">
      <c r="A4195" s="1" t="s">
        <v>24</v>
      </c>
      <c r="B4195" s="1" t="s">
        <v>8853</v>
      </c>
      <c r="C4195" s="1" t="s">
        <v>8854</v>
      </c>
      <c r="D4195" s="93">
        <v>127.4</v>
      </c>
      <c r="E4195" s="29">
        <v>6824</v>
      </c>
      <c r="F4195" s="26">
        <v>8</v>
      </c>
      <c r="G4195" s="94">
        <v>2.9289999999999998</v>
      </c>
      <c r="H4195" s="95">
        <f t="shared" si="65"/>
        <v>8348.8848400288462</v>
      </c>
    </row>
    <row r="4196" spans="1:8" x14ac:dyDescent="0.25">
      <c r="A4196" s="1" t="s">
        <v>24</v>
      </c>
      <c r="B4196" s="1" t="s">
        <v>8855</v>
      </c>
      <c r="C4196" s="1" t="s">
        <v>8856</v>
      </c>
      <c r="D4196" s="93">
        <v>84.7</v>
      </c>
      <c r="E4196" s="29">
        <v>7952</v>
      </c>
      <c r="F4196" s="26">
        <v>4</v>
      </c>
      <c r="G4196" s="94">
        <v>1.585</v>
      </c>
      <c r="H4196" s="95">
        <f t="shared" si="65"/>
        <v>5264.7253369274658</v>
      </c>
    </row>
    <row r="4197" spans="1:8" x14ac:dyDescent="0.25">
      <c r="A4197" s="1" t="s">
        <v>24</v>
      </c>
      <c r="B4197" s="1" t="s">
        <v>8857</v>
      </c>
      <c r="C4197" s="1" t="s">
        <v>8858</v>
      </c>
      <c r="D4197" s="93">
        <v>140.6</v>
      </c>
      <c r="E4197" s="29">
        <v>9425</v>
      </c>
      <c r="F4197" s="26">
        <v>9</v>
      </c>
      <c r="G4197" s="94">
        <v>3.415</v>
      </c>
      <c r="H4197" s="95">
        <f t="shared" si="65"/>
        <v>13444.422367513342</v>
      </c>
    </row>
    <row r="4198" spans="1:8" x14ac:dyDescent="0.25">
      <c r="A4198" s="1" t="s">
        <v>24</v>
      </c>
      <c r="B4198" s="1" t="s">
        <v>8859</v>
      </c>
      <c r="C4198" s="1" t="s">
        <v>8860</v>
      </c>
      <c r="D4198" s="93">
        <v>77.3</v>
      </c>
      <c r="E4198" s="29">
        <v>8522</v>
      </c>
      <c r="F4198" s="26">
        <v>4</v>
      </c>
      <c r="G4198" s="94">
        <v>1.585</v>
      </c>
      <c r="H4198" s="95">
        <f t="shared" si="65"/>
        <v>5642.1012727987754</v>
      </c>
    </row>
    <row r="4199" spans="1:8" x14ac:dyDescent="0.25">
      <c r="A4199" s="1" t="s">
        <v>24</v>
      </c>
      <c r="B4199" s="1" t="s">
        <v>8861</v>
      </c>
      <c r="C4199" s="1" t="s">
        <v>8862</v>
      </c>
      <c r="D4199" s="93">
        <v>97.1</v>
      </c>
      <c r="E4199" s="29">
        <v>7484</v>
      </c>
      <c r="F4199" s="26">
        <v>6</v>
      </c>
      <c r="G4199" s="94">
        <v>2.1539999999999999</v>
      </c>
      <c r="H4199" s="95">
        <f t="shared" si="65"/>
        <v>6733.6347996537061</v>
      </c>
    </row>
    <row r="4200" spans="1:8" x14ac:dyDescent="0.25">
      <c r="A4200" s="1" t="s">
        <v>24</v>
      </c>
      <c r="B4200" s="1" t="s">
        <v>8863</v>
      </c>
      <c r="C4200" s="1" t="s">
        <v>8864</v>
      </c>
      <c r="D4200" s="93">
        <v>127.1</v>
      </c>
      <c r="E4200" s="29">
        <v>8103</v>
      </c>
      <c r="F4200" s="26">
        <v>8</v>
      </c>
      <c r="G4200" s="94">
        <v>2.9289999999999998</v>
      </c>
      <c r="H4200" s="95">
        <f t="shared" si="65"/>
        <v>9913.6890179885322</v>
      </c>
    </row>
    <row r="4201" spans="1:8" x14ac:dyDescent="0.25">
      <c r="A4201" s="1" t="s">
        <v>24</v>
      </c>
      <c r="B4201" s="1" t="s">
        <v>8865</v>
      </c>
      <c r="C4201" s="1" t="s">
        <v>8866</v>
      </c>
      <c r="D4201" s="93">
        <v>105.5</v>
      </c>
      <c r="E4201" s="29">
        <v>7866</v>
      </c>
      <c r="F4201" s="26">
        <v>6</v>
      </c>
      <c r="G4201" s="94">
        <v>2.1539999999999999</v>
      </c>
      <c r="H4201" s="95">
        <f t="shared" si="65"/>
        <v>7077.3344914585841</v>
      </c>
    </row>
    <row r="4202" spans="1:8" x14ac:dyDescent="0.25">
      <c r="A4202" s="1" t="s">
        <v>24</v>
      </c>
      <c r="B4202" s="1" t="s">
        <v>8867</v>
      </c>
      <c r="C4202" s="1" t="s">
        <v>8868</v>
      </c>
      <c r="D4202" s="93">
        <v>112.4</v>
      </c>
      <c r="E4202" s="29">
        <v>9738</v>
      </c>
      <c r="F4202" s="26">
        <v>7</v>
      </c>
      <c r="G4202" s="94">
        <v>2.512</v>
      </c>
      <c r="H4202" s="95">
        <f t="shared" si="65"/>
        <v>10217.849135147728</v>
      </c>
    </row>
    <row r="4203" spans="1:8" x14ac:dyDescent="0.25">
      <c r="A4203" s="1" t="s">
        <v>24</v>
      </c>
      <c r="B4203" s="1" t="s">
        <v>8869</v>
      </c>
      <c r="C4203" s="1" t="s">
        <v>8870</v>
      </c>
      <c r="D4203" s="93">
        <v>115.5</v>
      </c>
      <c r="E4203" s="29">
        <v>8444</v>
      </c>
      <c r="F4203" s="26">
        <v>7</v>
      </c>
      <c r="G4203" s="94">
        <v>2.512</v>
      </c>
      <c r="H4203" s="95">
        <f t="shared" si="65"/>
        <v>8860.0860646115652</v>
      </c>
    </row>
    <row r="4204" spans="1:8" x14ac:dyDescent="0.25">
      <c r="A4204" s="1" t="s">
        <v>24</v>
      </c>
      <c r="B4204" s="1" t="s">
        <v>8871</v>
      </c>
      <c r="C4204" s="1" t="s">
        <v>8872</v>
      </c>
      <c r="D4204" s="93">
        <v>127.8</v>
      </c>
      <c r="E4204" s="29">
        <v>7680</v>
      </c>
      <c r="F4204" s="26">
        <v>8</v>
      </c>
      <c r="G4204" s="94">
        <v>2.9289999999999998</v>
      </c>
      <c r="H4204" s="95">
        <f t="shared" si="65"/>
        <v>9396.1658223067898</v>
      </c>
    </row>
    <row r="4205" spans="1:8" x14ac:dyDescent="0.25">
      <c r="A4205" s="1" t="s">
        <v>24</v>
      </c>
      <c r="B4205" s="1" t="s">
        <v>8873</v>
      </c>
      <c r="C4205" s="1" t="s">
        <v>8874</v>
      </c>
      <c r="D4205" s="93">
        <v>151.9</v>
      </c>
      <c r="E4205" s="29">
        <v>8982</v>
      </c>
      <c r="F4205" s="26">
        <v>10</v>
      </c>
      <c r="G4205" s="94">
        <v>3.9809999999999999</v>
      </c>
      <c r="H4205" s="95">
        <f t="shared" si="65"/>
        <v>14936.034535968223</v>
      </c>
    </row>
    <row r="4206" spans="1:8" x14ac:dyDescent="0.25">
      <c r="A4206" s="1" t="s">
        <v>24</v>
      </c>
      <c r="B4206" s="1" t="s">
        <v>8875</v>
      </c>
      <c r="C4206" s="1" t="s">
        <v>8876</v>
      </c>
      <c r="D4206" s="93">
        <v>122.2</v>
      </c>
      <c r="E4206" s="29">
        <v>7788</v>
      </c>
      <c r="F4206" s="26">
        <v>8</v>
      </c>
      <c r="G4206" s="94">
        <v>2.9289999999999998</v>
      </c>
      <c r="H4206" s="95">
        <f t="shared" si="65"/>
        <v>9528.2994041829788</v>
      </c>
    </row>
    <row r="4207" spans="1:8" x14ac:dyDescent="0.25">
      <c r="A4207" s="1" t="s">
        <v>24</v>
      </c>
      <c r="B4207" s="1" t="s">
        <v>8877</v>
      </c>
      <c r="C4207" s="1" t="s">
        <v>8878</v>
      </c>
      <c r="D4207" s="93">
        <v>109.8</v>
      </c>
      <c r="E4207" s="29">
        <v>11413</v>
      </c>
      <c r="F4207" s="26">
        <v>7</v>
      </c>
      <c r="G4207" s="94">
        <v>2.512</v>
      </c>
      <c r="H4207" s="95">
        <f t="shared" si="65"/>
        <v>11975.386340053503</v>
      </c>
    </row>
    <row r="4208" spans="1:8" x14ac:dyDescent="0.25">
      <c r="A4208" s="1" t="s">
        <v>24</v>
      </c>
      <c r="B4208" s="1" t="s">
        <v>8879</v>
      </c>
      <c r="C4208" s="1" t="s">
        <v>8880</v>
      </c>
      <c r="D4208" s="93">
        <v>129.9</v>
      </c>
      <c r="E4208" s="29">
        <v>9030</v>
      </c>
      <c r="F4208" s="26">
        <v>8</v>
      </c>
      <c r="G4208" s="94">
        <v>2.9289999999999998</v>
      </c>
      <c r="H4208" s="95">
        <f t="shared" si="65"/>
        <v>11047.835595759156</v>
      </c>
    </row>
    <row r="4209" spans="1:8" x14ac:dyDescent="0.25">
      <c r="A4209" s="1" t="s">
        <v>24</v>
      </c>
      <c r="B4209" s="1" t="s">
        <v>8881</v>
      </c>
      <c r="C4209" s="1" t="s">
        <v>8882</v>
      </c>
      <c r="D4209" s="93">
        <v>114.4</v>
      </c>
      <c r="E4209" s="29">
        <v>8784</v>
      </c>
      <c r="F4209" s="26">
        <v>7</v>
      </c>
      <c r="G4209" s="94">
        <v>2.512</v>
      </c>
      <c r="H4209" s="95">
        <f t="shared" si="65"/>
        <v>9216.8398853088547</v>
      </c>
    </row>
    <row r="4210" spans="1:8" x14ac:dyDescent="0.25">
      <c r="A4210" s="1" t="s">
        <v>24</v>
      </c>
      <c r="B4210" s="1" t="s">
        <v>8883</v>
      </c>
      <c r="C4210" s="1" t="s">
        <v>8884</v>
      </c>
      <c r="D4210" s="93">
        <v>97</v>
      </c>
      <c r="E4210" s="29">
        <v>5771</v>
      </c>
      <c r="F4210" s="26">
        <v>5</v>
      </c>
      <c r="G4210" s="94">
        <v>1.8480000000000001</v>
      </c>
      <c r="H4210" s="95">
        <f t="shared" si="65"/>
        <v>4454.7477999754637</v>
      </c>
    </row>
    <row r="4211" spans="1:8" x14ac:dyDescent="0.25">
      <c r="A4211" s="1" t="s">
        <v>24</v>
      </c>
      <c r="B4211" s="1" t="s">
        <v>8885</v>
      </c>
      <c r="C4211" s="1" t="s">
        <v>8886</v>
      </c>
      <c r="D4211" s="93">
        <v>91.1</v>
      </c>
      <c r="E4211" s="29">
        <v>6547</v>
      </c>
      <c r="F4211" s="26">
        <v>5</v>
      </c>
      <c r="G4211" s="94">
        <v>1.8480000000000001</v>
      </c>
      <c r="H4211" s="95">
        <f t="shared" si="65"/>
        <v>5053.7573811192788</v>
      </c>
    </row>
    <row r="4212" spans="1:8" x14ac:dyDescent="0.25">
      <c r="A4212" s="1" t="s">
        <v>24</v>
      </c>
      <c r="B4212" s="1" t="s">
        <v>8887</v>
      </c>
      <c r="C4212" s="1" t="s">
        <v>8888</v>
      </c>
      <c r="D4212" s="93">
        <v>64.099999999999994</v>
      </c>
      <c r="E4212" s="29">
        <v>7945</v>
      </c>
      <c r="F4212" s="26">
        <v>3</v>
      </c>
      <c r="G4212" s="94">
        <v>1.359</v>
      </c>
      <c r="H4212" s="95">
        <f t="shared" si="65"/>
        <v>4510.0716259518276</v>
      </c>
    </row>
    <row r="4213" spans="1:8" x14ac:dyDescent="0.25">
      <c r="A4213" s="1" t="s">
        <v>24</v>
      </c>
      <c r="B4213" s="1" t="s">
        <v>8889</v>
      </c>
      <c r="C4213" s="1" t="s">
        <v>8890</v>
      </c>
      <c r="D4213" s="93">
        <v>99</v>
      </c>
      <c r="E4213" s="29">
        <v>5931</v>
      </c>
      <c r="F4213" s="26">
        <v>6</v>
      </c>
      <c r="G4213" s="94">
        <v>2.1539999999999999</v>
      </c>
      <c r="H4213" s="95">
        <f t="shared" si="65"/>
        <v>5336.3425971066454</v>
      </c>
    </row>
    <row r="4214" spans="1:8" x14ac:dyDescent="0.25">
      <c r="A4214" s="1" t="s">
        <v>24</v>
      </c>
      <c r="B4214" s="1" t="s">
        <v>8891</v>
      </c>
      <c r="C4214" s="1" t="s">
        <v>8892</v>
      </c>
      <c r="D4214" s="93">
        <v>120.1</v>
      </c>
      <c r="E4214" s="29">
        <v>7989</v>
      </c>
      <c r="F4214" s="26">
        <v>7</v>
      </c>
      <c r="G4214" s="94">
        <v>2.512</v>
      </c>
      <c r="H4214" s="95">
        <f t="shared" si="65"/>
        <v>8382.6655104431302</v>
      </c>
    </row>
    <row r="4215" spans="1:8" x14ac:dyDescent="0.25">
      <c r="A4215" s="1" t="s">
        <v>24</v>
      </c>
      <c r="B4215" s="1" t="s">
        <v>8893</v>
      </c>
      <c r="C4215" s="1" t="s">
        <v>8894</v>
      </c>
      <c r="D4215" s="93">
        <v>115</v>
      </c>
      <c r="E4215" s="29">
        <v>9147</v>
      </c>
      <c r="F4215" s="26">
        <v>7</v>
      </c>
      <c r="G4215" s="94">
        <v>2.512</v>
      </c>
      <c r="H4215" s="95">
        <f t="shared" si="65"/>
        <v>9597.7270527003766</v>
      </c>
    </row>
    <row r="4216" spans="1:8" x14ac:dyDescent="0.25">
      <c r="A4216" s="1" t="s">
        <v>24</v>
      </c>
      <c r="B4216" s="1" t="s">
        <v>8895</v>
      </c>
      <c r="C4216" s="1" t="s">
        <v>8896</v>
      </c>
      <c r="D4216" s="93">
        <v>78.5</v>
      </c>
      <c r="E4216" s="29">
        <v>7505</v>
      </c>
      <c r="F4216" s="26">
        <v>4</v>
      </c>
      <c r="G4216" s="94">
        <v>1.585</v>
      </c>
      <c r="H4216" s="95">
        <f t="shared" si="65"/>
        <v>4968.7831556389119</v>
      </c>
    </row>
    <row r="4217" spans="1:8" x14ac:dyDescent="0.25">
      <c r="A4217" s="1" t="s">
        <v>24</v>
      </c>
      <c r="B4217" s="1" t="s">
        <v>8897</v>
      </c>
      <c r="C4217" s="1" t="s">
        <v>8898</v>
      </c>
      <c r="D4217" s="93">
        <v>131.6</v>
      </c>
      <c r="E4217" s="29">
        <v>6783</v>
      </c>
      <c r="F4217" s="26">
        <v>8</v>
      </c>
      <c r="G4217" s="94">
        <v>2.9289999999999998</v>
      </c>
      <c r="H4217" s="95">
        <f t="shared" si="65"/>
        <v>8298.7230172795516</v>
      </c>
    </row>
    <row r="4218" spans="1:8" x14ac:dyDescent="0.25">
      <c r="A4218" s="1" t="s">
        <v>24</v>
      </c>
      <c r="B4218" s="1" t="s">
        <v>8899</v>
      </c>
      <c r="C4218" s="1" t="s">
        <v>8900</v>
      </c>
      <c r="D4218" s="93">
        <v>106.3</v>
      </c>
      <c r="E4218" s="29">
        <v>12101</v>
      </c>
      <c r="F4218" s="26">
        <v>6</v>
      </c>
      <c r="G4218" s="94">
        <v>2.1539999999999999</v>
      </c>
      <c r="H4218" s="95">
        <f t="shared" si="65"/>
        <v>10887.722435944615</v>
      </c>
    </row>
    <row r="4219" spans="1:8" x14ac:dyDescent="0.25">
      <c r="A4219" s="1" t="s">
        <v>24</v>
      </c>
      <c r="B4219" s="1" t="s">
        <v>8901</v>
      </c>
      <c r="C4219" s="1" t="s">
        <v>8902</v>
      </c>
      <c r="D4219" s="93">
        <v>66.900000000000006</v>
      </c>
      <c r="E4219" s="29">
        <v>10516</v>
      </c>
      <c r="F4219" s="26">
        <v>3</v>
      </c>
      <c r="G4219" s="94">
        <v>1.359</v>
      </c>
      <c r="H4219" s="95">
        <f t="shared" si="65"/>
        <v>5969.5296687865857</v>
      </c>
    </row>
    <row r="4220" spans="1:8" x14ac:dyDescent="0.25">
      <c r="A4220" s="1" t="s">
        <v>24</v>
      </c>
      <c r="B4220" s="1" t="s">
        <v>8903</v>
      </c>
      <c r="C4220" s="1" t="s">
        <v>8904</v>
      </c>
      <c r="D4220" s="93">
        <v>115.3</v>
      </c>
      <c r="E4220" s="29">
        <v>5689</v>
      </c>
      <c r="F4220" s="26">
        <v>7</v>
      </c>
      <c r="G4220" s="94">
        <v>2.512</v>
      </c>
      <c r="H4220" s="95">
        <f t="shared" si="65"/>
        <v>5969.3308410202735</v>
      </c>
    </row>
    <row r="4221" spans="1:8" x14ac:dyDescent="0.25">
      <c r="A4221" s="1" t="s">
        <v>24</v>
      </c>
      <c r="B4221" s="1" t="s">
        <v>8905</v>
      </c>
      <c r="C4221" s="1" t="s">
        <v>8906</v>
      </c>
      <c r="D4221" s="93">
        <v>112.8</v>
      </c>
      <c r="E4221" s="29">
        <v>7621</v>
      </c>
      <c r="F4221" s="26">
        <v>7</v>
      </c>
      <c r="G4221" s="94">
        <v>2.512</v>
      </c>
      <c r="H4221" s="95">
        <f t="shared" si="65"/>
        <v>7996.5319633354729</v>
      </c>
    </row>
    <row r="4222" spans="1:8" x14ac:dyDescent="0.25">
      <c r="A4222" s="1" t="s">
        <v>24</v>
      </c>
      <c r="B4222" s="1" t="s">
        <v>8907</v>
      </c>
      <c r="C4222" s="1" t="s">
        <v>8908</v>
      </c>
      <c r="D4222" s="93">
        <v>112.4</v>
      </c>
      <c r="E4222" s="29">
        <v>6203</v>
      </c>
      <c r="F4222" s="26">
        <v>7</v>
      </c>
      <c r="G4222" s="94">
        <v>2.512</v>
      </c>
      <c r="H4222" s="95">
        <f t="shared" si="65"/>
        <v>6508.6586758391204</v>
      </c>
    </row>
    <row r="4223" spans="1:8" x14ac:dyDescent="0.25">
      <c r="A4223" s="1" t="s">
        <v>24</v>
      </c>
      <c r="B4223" s="1" t="s">
        <v>8909</v>
      </c>
      <c r="C4223" s="1" t="s">
        <v>8910</v>
      </c>
      <c r="D4223" s="93">
        <v>107.8</v>
      </c>
      <c r="E4223" s="29">
        <v>7524</v>
      </c>
      <c r="F4223" s="26">
        <v>6</v>
      </c>
      <c r="G4223" s="94">
        <v>2.1539999999999999</v>
      </c>
      <c r="H4223" s="95">
        <f t="shared" si="65"/>
        <v>6769.624296177778</v>
      </c>
    </row>
    <row r="4224" spans="1:8" x14ac:dyDescent="0.25">
      <c r="A4224" s="1" t="s">
        <v>24</v>
      </c>
      <c r="B4224" s="1" t="s">
        <v>8911</v>
      </c>
      <c r="C4224" s="1" t="s">
        <v>8912</v>
      </c>
      <c r="D4224" s="93">
        <v>90</v>
      </c>
      <c r="E4224" s="29">
        <v>8958</v>
      </c>
      <c r="F4224" s="26">
        <v>5</v>
      </c>
      <c r="G4224" s="94">
        <v>1.8480000000000001</v>
      </c>
      <c r="H4224" s="95">
        <f t="shared" si="65"/>
        <v>6914.8554483070875</v>
      </c>
    </row>
    <row r="4225" spans="1:8" x14ac:dyDescent="0.25">
      <c r="A4225" s="1" t="s">
        <v>24</v>
      </c>
      <c r="B4225" s="1" t="s">
        <v>8913</v>
      </c>
      <c r="C4225" s="1" t="s">
        <v>8914</v>
      </c>
      <c r="D4225" s="93">
        <v>145.30000000000001</v>
      </c>
      <c r="E4225" s="29">
        <v>8332</v>
      </c>
      <c r="F4225" s="26">
        <v>10</v>
      </c>
      <c r="G4225" s="94">
        <v>3.9809999999999999</v>
      </c>
      <c r="H4225" s="95">
        <f t="shared" si="65"/>
        <v>13855.159179880564</v>
      </c>
    </row>
    <row r="4226" spans="1:8" x14ac:dyDescent="0.25">
      <c r="A4226" s="1" t="s">
        <v>24</v>
      </c>
      <c r="B4226" s="1" t="s">
        <v>8915</v>
      </c>
      <c r="C4226" s="1" t="s">
        <v>8916</v>
      </c>
      <c r="D4226" s="93">
        <v>156.9</v>
      </c>
      <c r="E4226" s="29">
        <v>8501</v>
      </c>
      <c r="F4226" s="26">
        <v>10</v>
      </c>
      <c r="G4226" s="94">
        <v>3.9809999999999999</v>
      </c>
      <c r="H4226" s="95">
        <f t="shared" si="65"/>
        <v>14136.186772463358</v>
      </c>
    </row>
    <row r="4227" spans="1:8" x14ac:dyDescent="0.25">
      <c r="A4227" s="1" t="s">
        <v>24</v>
      </c>
      <c r="B4227" s="1" t="s">
        <v>8917</v>
      </c>
      <c r="C4227" s="1" t="s">
        <v>8918</v>
      </c>
      <c r="D4227" s="93">
        <v>109</v>
      </c>
      <c r="E4227" s="29">
        <v>7984</v>
      </c>
      <c r="F4227" s="26">
        <v>6</v>
      </c>
      <c r="G4227" s="94">
        <v>2.1539999999999999</v>
      </c>
      <c r="H4227" s="95">
        <f t="shared" si="65"/>
        <v>7183.5035062045954</v>
      </c>
    </row>
    <row r="4228" spans="1:8" x14ac:dyDescent="0.25">
      <c r="A4228" s="1" t="s">
        <v>24</v>
      </c>
      <c r="B4228" s="1" t="s">
        <v>8919</v>
      </c>
      <c r="C4228" s="1" t="s">
        <v>8920</v>
      </c>
      <c r="D4228" s="93">
        <v>127.3</v>
      </c>
      <c r="E4228" s="29">
        <v>5670</v>
      </c>
      <c r="F4228" s="26">
        <v>8</v>
      </c>
      <c r="G4228" s="94">
        <v>2.9289999999999998</v>
      </c>
      <c r="H4228" s="95">
        <f t="shared" si="65"/>
        <v>6937.0130484999345</v>
      </c>
    </row>
    <row r="4229" spans="1:8" x14ac:dyDescent="0.25">
      <c r="A4229" s="1" t="s">
        <v>24</v>
      </c>
      <c r="B4229" s="1" t="s">
        <v>8921</v>
      </c>
      <c r="C4229" s="1" t="s">
        <v>8922</v>
      </c>
      <c r="D4229" s="93">
        <v>161</v>
      </c>
      <c r="E4229" s="29">
        <v>8763</v>
      </c>
      <c r="F4229" s="26">
        <v>11</v>
      </c>
      <c r="G4229" s="94">
        <v>4.6420000000000003</v>
      </c>
      <c r="H4229" s="95">
        <f t="shared" si="65"/>
        <v>16991.355585233294</v>
      </c>
    </row>
    <row r="4230" spans="1:8" x14ac:dyDescent="0.25">
      <c r="A4230" s="1" t="s">
        <v>24</v>
      </c>
      <c r="B4230" s="1" t="s">
        <v>8923</v>
      </c>
      <c r="C4230" s="1" t="s">
        <v>8924</v>
      </c>
      <c r="D4230" s="93">
        <v>129.9</v>
      </c>
      <c r="E4230" s="29">
        <v>6311</v>
      </c>
      <c r="F4230" s="26">
        <v>8</v>
      </c>
      <c r="G4230" s="94">
        <v>2.9289999999999998</v>
      </c>
      <c r="H4230" s="95">
        <f t="shared" ref="H4230:H4293" si="66">E4230*G4230*$E$6797/SUMPRODUCT($E$5:$E$6795,$G$5:$G$6795)</f>
        <v>7721.2503261169468</v>
      </c>
    </row>
    <row r="4231" spans="1:8" x14ac:dyDescent="0.25">
      <c r="A4231" s="1" t="s">
        <v>24</v>
      </c>
      <c r="B4231" s="1" t="s">
        <v>8925</v>
      </c>
      <c r="C4231" s="1" t="s">
        <v>8926</v>
      </c>
      <c r="D4231" s="93">
        <v>159.80000000000001</v>
      </c>
      <c r="E4231" s="29">
        <v>6322</v>
      </c>
      <c r="F4231" s="26">
        <v>11</v>
      </c>
      <c r="G4231" s="94">
        <v>4.6420000000000003</v>
      </c>
      <c r="H4231" s="95">
        <f t="shared" si="66"/>
        <v>12258.284835084431</v>
      </c>
    </row>
    <row r="4232" spans="1:8" x14ac:dyDescent="0.25">
      <c r="A4232" s="1" t="s">
        <v>24</v>
      </c>
      <c r="B4232" s="1" t="s">
        <v>8927</v>
      </c>
      <c r="C4232" s="1" t="s">
        <v>8928</v>
      </c>
      <c r="D4232" s="93">
        <v>117.2</v>
      </c>
      <c r="E4232" s="29">
        <v>7259</v>
      </c>
      <c r="F4232" s="26">
        <v>7</v>
      </c>
      <c r="G4232" s="94">
        <v>2.512</v>
      </c>
      <c r="H4232" s="95">
        <f t="shared" si="66"/>
        <v>7616.6940718871801</v>
      </c>
    </row>
    <row r="4233" spans="1:8" x14ac:dyDescent="0.25">
      <c r="A4233" s="1" t="s">
        <v>24</v>
      </c>
      <c r="B4233" s="1" t="s">
        <v>8929</v>
      </c>
      <c r="C4233" s="1" t="s">
        <v>8930</v>
      </c>
      <c r="D4233" s="93">
        <v>112.7</v>
      </c>
      <c r="E4233" s="29">
        <v>6769</v>
      </c>
      <c r="F4233" s="26">
        <v>7</v>
      </c>
      <c r="G4233" s="94">
        <v>2.512</v>
      </c>
      <c r="H4233" s="95">
        <f t="shared" si="66"/>
        <v>7102.5488597057883</v>
      </c>
    </row>
    <row r="4234" spans="1:8" x14ac:dyDescent="0.25">
      <c r="A4234" s="1" t="s">
        <v>24</v>
      </c>
      <c r="B4234" s="1" t="s">
        <v>8931</v>
      </c>
      <c r="C4234" s="1" t="s">
        <v>8932</v>
      </c>
      <c r="D4234" s="93">
        <v>144.1</v>
      </c>
      <c r="E4234" s="29">
        <v>5920</v>
      </c>
      <c r="F4234" s="26">
        <v>9</v>
      </c>
      <c r="G4234" s="94">
        <v>3.415</v>
      </c>
      <c r="H4234" s="95">
        <f t="shared" si="66"/>
        <v>8444.6663571012177</v>
      </c>
    </row>
    <row r="4235" spans="1:8" x14ac:dyDescent="0.25">
      <c r="A4235" s="1" t="s">
        <v>24</v>
      </c>
      <c r="B4235" s="1" t="s">
        <v>8933</v>
      </c>
      <c r="C4235" s="1" t="s">
        <v>8934</v>
      </c>
      <c r="D4235" s="93">
        <v>148.4</v>
      </c>
      <c r="E4235" s="29">
        <v>7071</v>
      </c>
      <c r="F4235" s="26">
        <v>10</v>
      </c>
      <c r="G4235" s="94">
        <v>3.9809999999999999</v>
      </c>
      <c r="H4235" s="95">
        <f t="shared" si="66"/>
        <v>11758.260989070508</v>
      </c>
    </row>
    <row r="4236" spans="1:8" x14ac:dyDescent="0.25">
      <c r="A4236" s="1" t="s">
        <v>24</v>
      </c>
      <c r="B4236" s="1" t="s">
        <v>8935</v>
      </c>
      <c r="C4236" s="1" t="s">
        <v>8936</v>
      </c>
      <c r="D4236" s="93">
        <v>108</v>
      </c>
      <c r="E4236" s="29">
        <v>7263</v>
      </c>
      <c r="F4236" s="26">
        <v>6</v>
      </c>
      <c r="G4236" s="94">
        <v>2.1539999999999999</v>
      </c>
      <c r="H4236" s="95">
        <f t="shared" si="66"/>
        <v>6534.7928313582124</v>
      </c>
    </row>
    <row r="4237" spans="1:8" x14ac:dyDescent="0.25">
      <c r="A4237" s="1" t="s">
        <v>24</v>
      </c>
      <c r="B4237" s="1" t="s">
        <v>8937</v>
      </c>
      <c r="C4237" s="1" t="s">
        <v>8938</v>
      </c>
      <c r="D4237" s="93">
        <v>91.7</v>
      </c>
      <c r="E4237" s="29">
        <v>7149</v>
      </c>
      <c r="F4237" s="26">
        <v>5</v>
      </c>
      <c r="G4237" s="94">
        <v>1.8480000000000001</v>
      </c>
      <c r="H4237" s="95">
        <f t="shared" si="66"/>
        <v>5518.4529582437326</v>
      </c>
    </row>
    <row r="4238" spans="1:8" x14ac:dyDescent="0.25">
      <c r="A4238" s="1" t="s">
        <v>24</v>
      </c>
      <c r="B4238" s="1" t="s">
        <v>8939</v>
      </c>
      <c r="C4238" s="1" t="s">
        <v>8940</v>
      </c>
      <c r="D4238" s="93">
        <v>133.5</v>
      </c>
      <c r="E4238" s="29">
        <v>7402</v>
      </c>
      <c r="F4238" s="26">
        <v>9</v>
      </c>
      <c r="G4238" s="94">
        <v>3.415</v>
      </c>
      <c r="H4238" s="95">
        <f t="shared" si="66"/>
        <v>10558.685874199869</v>
      </c>
    </row>
    <row r="4239" spans="1:8" x14ac:dyDescent="0.25">
      <c r="A4239" s="1" t="s">
        <v>24</v>
      </c>
      <c r="B4239" s="1" t="s">
        <v>8941</v>
      </c>
      <c r="C4239" s="1" t="s">
        <v>8942</v>
      </c>
      <c r="D4239" s="93">
        <v>149.80000000000001</v>
      </c>
      <c r="E4239" s="29">
        <v>6236</v>
      </c>
      <c r="F4239" s="26">
        <v>10</v>
      </c>
      <c r="G4239" s="94">
        <v>3.9809999999999999</v>
      </c>
      <c r="H4239" s="95">
        <f t="shared" si="66"/>
        <v>10369.751877788673</v>
      </c>
    </row>
    <row r="4240" spans="1:8" x14ac:dyDescent="0.25">
      <c r="A4240" s="1" t="s">
        <v>24</v>
      </c>
      <c r="B4240" s="1" t="s">
        <v>8943</v>
      </c>
      <c r="C4240" s="1" t="s">
        <v>8944</v>
      </c>
      <c r="D4240" s="93">
        <v>129.80000000000001</v>
      </c>
      <c r="E4240" s="29">
        <v>6865</v>
      </c>
      <c r="F4240" s="26">
        <v>8</v>
      </c>
      <c r="G4240" s="94">
        <v>2.9289999999999998</v>
      </c>
      <c r="H4240" s="95">
        <f t="shared" si="66"/>
        <v>8399.0466627781407</v>
      </c>
    </row>
    <row r="4241" spans="1:8" x14ac:dyDescent="0.25">
      <c r="A4241" s="1" t="s">
        <v>24</v>
      </c>
      <c r="B4241" s="1" t="s">
        <v>8945</v>
      </c>
      <c r="C4241" s="1" t="s">
        <v>8946</v>
      </c>
      <c r="D4241" s="93">
        <v>95.5</v>
      </c>
      <c r="E4241" s="29">
        <v>9329</v>
      </c>
      <c r="F4241" s="26">
        <v>5</v>
      </c>
      <c r="G4241" s="94">
        <v>1.8480000000000001</v>
      </c>
      <c r="H4241" s="95">
        <f t="shared" si="66"/>
        <v>7201.2376063023903</v>
      </c>
    </row>
    <row r="4242" spans="1:8" x14ac:dyDescent="0.25">
      <c r="A4242" s="1" t="s">
        <v>24</v>
      </c>
      <c r="B4242" s="1" t="s">
        <v>8947</v>
      </c>
      <c r="C4242" s="1" t="s">
        <v>8948</v>
      </c>
      <c r="D4242" s="93">
        <v>132.30000000000001</v>
      </c>
      <c r="E4242" s="29">
        <v>6736</v>
      </c>
      <c r="F4242" s="26">
        <v>8</v>
      </c>
      <c r="G4242" s="94">
        <v>2.9289999999999998</v>
      </c>
      <c r="H4242" s="95">
        <f t="shared" si="66"/>
        <v>8241.2204399815801</v>
      </c>
    </row>
    <row r="4243" spans="1:8" x14ac:dyDescent="0.25">
      <c r="A4243" s="1" t="s">
        <v>24</v>
      </c>
      <c r="B4243" s="1" t="s">
        <v>8949</v>
      </c>
      <c r="C4243" s="1" t="s">
        <v>8950</v>
      </c>
      <c r="D4243" s="93">
        <v>89.7</v>
      </c>
      <c r="E4243" s="29">
        <v>6836</v>
      </c>
      <c r="F4243" s="26">
        <v>5</v>
      </c>
      <c r="G4243" s="94">
        <v>1.8480000000000001</v>
      </c>
      <c r="H4243" s="95">
        <f t="shared" si="66"/>
        <v>5276.8421349215496</v>
      </c>
    </row>
    <row r="4244" spans="1:8" x14ac:dyDescent="0.25">
      <c r="A4244" s="1" t="s">
        <v>24</v>
      </c>
      <c r="B4244" s="1" t="s">
        <v>8951</v>
      </c>
      <c r="C4244" s="1" t="s">
        <v>8952</v>
      </c>
      <c r="D4244" s="93">
        <v>159.1</v>
      </c>
      <c r="E4244" s="29">
        <v>10284</v>
      </c>
      <c r="F4244" s="26">
        <v>11</v>
      </c>
      <c r="G4244" s="94">
        <v>4.6420000000000003</v>
      </c>
      <c r="H4244" s="95">
        <f t="shared" si="66"/>
        <v>19940.556982601753</v>
      </c>
    </row>
    <row r="4245" spans="1:8" x14ac:dyDescent="0.25">
      <c r="A4245" s="1" t="s">
        <v>24</v>
      </c>
      <c r="B4245" s="1" t="s">
        <v>8953</v>
      </c>
      <c r="C4245" s="1" t="s">
        <v>8954</v>
      </c>
      <c r="D4245" s="93">
        <v>67</v>
      </c>
      <c r="E4245" s="29">
        <v>8408</v>
      </c>
      <c r="F4245" s="26">
        <v>3</v>
      </c>
      <c r="G4245" s="94">
        <v>1.359</v>
      </c>
      <c r="H4245" s="95">
        <f t="shared" si="66"/>
        <v>4772.8989592200087</v>
      </c>
    </row>
    <row r="4246" spans="1:8" x14ac:dyDescent="0.25">
      <c r="A4246" s="1" t="s">
        <v>24</v>
      </c>
      <c r="B4246" s="1" t="s">
        <v>8955</v>
      </c>
      <c r="C4246" s="1" t="s">
        <v>8956</v>
      </c>
      <c r="D4246" s="93">
        <v>135.19999999999999</v>
      </c>
      <c r="E4246" s="29">
        <v>6010</v>
      </c>
      <c r="F4246" s="26">
        <v>9</v>
      </c>
      <c r="G4246" s="94">
        <v>3.415</v>
      </c>
      <c r="H4246" s="95">
        <f t="shared" si="66"/>
        <v>8573.0481091517449</v>
      </c>
    </row>
    <row r="4247" spans="1:8" x14ac:dyDescent="0.25">
      <c r="A4247" s="1" t="s">
        <v>24</v>
      </c>
      <c r="B4247" s="1" t="s">
        <v>8957</v>
      </c>
      <c r="C4247" s="1" t="s">
        <v>8958</v>
      </c>
      <c r="D4247" s="93">
        <v>109.7</v>
      </c>
      <c r="E4247" s="29">
        <v>5538</v>
      </c>
      <c r="F4247" s="26">
        <v>7</v>
      </c>
      <c r="G4247" s="94">
        <v>2.512</v>
      </c>
      <c r="H4247" s="95">
        <f t="shared" si="66"/>
        <v>5810.8901735929467</v>
      </c>
    </row>
    <row r="4248" spans="1:8" x14ac:dyDescent="0.25">
      <c r="A4248" s="1" t="s">
        <v>24</v>
      </c>
      <c r="B4248" s="1" t="s">
        <v>8959</v>
      </c>
      <c r="C4248" s="1" t="s">
        <v>8960</v>
      </c>
      <c r="D4248" s="93">
        <v>134.19999999999999</v>
      </c>
      <c r="E4248" s="29">
        <v>7059</v>
      </c>
      <c r="F4248" s="26">
        <v>9</v>
      </c>
      <c r="G4248" s="94">
        <v>3.415</v>
      </c>
      <c r="H4248" s="95">
        <f t="shared" si="66"/>
        <v>10069.4087524962</v>
      </c>
    </row>
    <row r="4249" spans="1:8" x14ac:dyDescent="0.25">
      <c r="A4249" s="1" t="s">
        <v>24</v>
      </c>
      <c r="B4249" s="1" t="s">
        <v>8961</v>
      </c>
      <c r="C4249" s="1" t="s">
        <v>8962</v>
      </c>
      <c r="D4249" s="93">
        <v>92.5</v>
      </c>
      <c r="E4249" s="29">
        <v>12833</v>
      </c>
      <c r="F4249" s="26">
        <v>5</v>
      </c>
      <c r="G4249" s="94">
        <v>1.8480000000000001</v>
      </c>
      <c r="H4249" s="95">
        <f t="shared" si="66"/>
        <v>9906.0437562095158</v>
      </c>
    </row>
    <row r="4250" spans="1:8" x14ac:dyDescent="0.25">
      <c r="A4250" s="1" t="s">
        <v>24</v>
      </c>
      <c r="B4250" s="1" t="s">
        <v>8963</v>
      </c>
      <c r="C4250" s="1" t="s">
        <v>8964</v>
      </c>
      <c r="D4250" s="93">
        <v>80.099999999999994</v>
      </c>
      <c r="E4250" s="29">
        <v>5195</v>
      </c>
      <c r="F4250" s="26">
        <v>4</v>
      </c>
      <c r="G4250" s="94">
        <v>1.585</v>
      </c>
      <c r="H4250" s="95">
        <f t="shared" si="66"/>
        <v>3439.4175207920248</v>
      </c>
    </row>
    <row r="4251" spans="1:8" x14ac:dyDescent="0.25">
      <c r="A4251" s="1" t="s">
        <v>24</v>
      </c>
      <c r="B4251" s="1" t="s">
        <v>8965</v>
      </c>
      <c r="C4251" s="1" t="s">
        <v>8966</v>
      </c>
      <c r="D4251" s="93">
        <v>97.1</v>
      </c>
      <c r="E4251" s="29">
        <v>7029</v>
      </c>
      <c r="F4251" s="26">
        <v>6</v>
      </c>
      <c r="G4251" s="94">
        <v>2.1539999999999999</v>
      </c>
      <c r="H4251" s="95">
        <f t="shared" si="66"/>
        <v>6324.2542766923962</v>
      </c>
    </row>
    <row r="4252" spans="1:8" x14ac:dyDescent="0.25">
      <c r="A4252" s="1" t="s">
        <v>24</v>
      </c>
      <c r="B4252" s="1" t="s">
        <v>8967</v>
      </c>
      <c r="C4252" s="1" t="s">
        <v>8968</v>
      </c>
      <c r="D4252" s="93">
        <v>73.599999999999994</v>
      </c>
      <c r="E4252" s="29">
        <v>8026</v>
      </c>
      <c r="F4252" s="26">
        <v>4</v>
      </c>
      <c r="G4252" s="94">
        <v>1.585</v>
      </c>
      <c r="H4252" s="95">
        <f t="shared" si="66"/>
        <v>5313.7180022861967</v>
      </c>
    </row>
    <row r="4253" spans="1:8" x14ac:dyDescent="0.25">
      <c r="A4253" s="1" t="s">
        <v>24</v>
      </c>
      <c r="B4253" s="1" t="s">
        <v>8969</v>
      </c>
      <c r="C4253" s="1" t="s">
        <v>8970</v>
      </c>
      <c r="D4253" s="93">
        <v>135.5</v>
      </c>
      <c r="E4253" s="29">
        <v>9186</v>
      </c>
      <c r="F4253" s="26">
        <v>9</v>
      </c>
      <c r="G4253" s="94">
        <v>3.415</v>
      </c>
      <c r="H4253" s="95">
        <f t="shared" si="66"/>
        <v>13103.497492623614</v>
      </c>
    </row>
    <row r="4254" spans="1:8" x14ac:dyDescent="0.25">
      <c r="A4254" s="1" t="s">
        <v>24</v>
      </c>
      <c r="B4254" s="1" t="s">
        <v>8971</v>
      </c>
      <c r="C4254" s="1" t="s">
        <v>8972</v>
      </c>
      <c r="D4254" s="93">
        <v>107.1</v>
      </c>
      <c r="E4254" s="29">
        <v>9630</v>
      </c>
      <c r="F4254" s="26">
        <v>6</v>
      </c>
      <c r="G4254" s="94">
        <v>2.1539999999999999</v>
      </c>
      <c r="H4254" s="95">
        <f t="shared" si="66"/>
        <v>8664.4712881701216</v>
      </c>
    </row>
    <row r="4255" spans="1:8" x14ac:dyDescent="0.25">
      <c r="A4255" s="1" t="s">
        <v>24</v>
      </c>
      <c r="B4255" s="1" t="s">
        <v>8973</v>
      </c>
      <c r="C4255" s="1" t="s">
        <v>8974</v>
      </c>
      <c r="D4255" s="93">
        <v>146.5</v>
      </c>
      <c r="E4255" s="29">
        <v>6928</v>
      </c>
      <c r="F4255" s="26">
        <v>10</v>
      </c>
      <c r="G4255" s="94">
        <v>3.9809999999999999</v>
      </c>
      <c r="H4255" s="95">
        <f t="shared" si="66"/>
        <v>11520.468410731224</v>
      </c>
    </row>
    <row r="4256" spans="1:8" x14ac:dyDescent="0.25">
      <c r="A4256" s="1" t="s">
        <v>24</v>
      </c>
      <c r="B4256" s="1" t="s">
        <v>8975</v>
      </c>
      <c r="C4256" s="1" t="s">
        <v>8976</v>
      </c>
      <c r="D4256" s="93">
        <v>139.80000000000001</v>
      </c>
      <c r="E4256" s="29">
        <v>7569</v>
      </c>
      <c r="F4256" s="26">
        <v>9</v>
      </c>
      <c r="G4256" s="94">
        <v>3.415</v>
      </c>
      <c r="H4256" s="95">
        <f t="shared" si="66"/>
        <v>10796.905347449176</v>
      </c>
    </row>
    <row r="4257" spans="1:8" x14ac:dyDescent="0.25">
      <c r="A4257" s="1" t="s">
        <v>24</v>
      </c>
      <c r="B4257" s="1" t="s">
        <v>8977</v>
      </c>
      <c r="C4257" s="1" t="s">
        <v>8978</v>
      </c>
      <c r="D4257" s="93">
        <v>86</v>
      </c>
      <c r="E4257" s="29">
        <v>7529</v>
      </c>
      <c r="F4257" s="26">
        <v>5</v>
      </c>
      <c r="G4257" s="94">
        <v>1.8480000000000001</v>
      </c>
      <c r="H4257" s="95">
        <f t="shared" si="66"/>
        <v>5811.7823923090036</v>
      </c>
    </row>
    <row r="4258" spans="1:8" x14ac:dyDescent="0.25">
      <c r="A4258" s="1" t="s">
        <v>24</v>
      </c>
      <c r="B4258" s="1" t="s">
        <v>8979</v>
      </c>
      <c r="C4258" s="1" t="s">
        <v>8980</v>
      </c>
      <c r="D4258" s="93">
        <v>137.9</v>
      </c>
      <c r="E4258" s="29">
        <v>8863</v>
      </c>
      <c r="F4258" s="26">
        <v>9</v>
      </c>
      <c r="G4258" s="94">
        <v>3.415</v>
      </c>
      <c r="H4258" s="95">
        <f t="shared" si="66"/>
        <v>12642.749649153397</v>
      </c>
    </row>
    <row r="4259" spans="1:8" x14ac:dyDescent="0.25">
      <c r="A4259" s="1" t="s">
        <v>24</v>
      </c>
      <c r="B4259" s="1" t="s">
        <v>8981</v>
      </c>
      <c r="C4259" s="1" t="s">
        <v>8982</v>
      </c>
      <c r="D4259" s="93">
        <v>156.69999999999999</v>
      </c>
      <c r="E4259" s="29">
        <v>7280</v>
      </c>
      <c r="F4259" s="26">
        <v>10</v>
      </c>
      <c r="G4259" s="94">
        <v>3.9809999999999999</v>
      </c>
      <c r="H4259" s="95">
        <f t="shared" si="66"/>
        <v>12105.803988181771</v>
      </c>
    </row>
    <row r="4260" spans="1:8" x14ac:dyDescent="0.25">
      <c r="A4260" s="1" t="s">
        <v>399</v>
      </c>
      <c r="B4260" s="1" t="s">
        <v>8983</v>
      </c>
      <c r="C4260" s="1" t="s">
        <v>8984</v>
      </c>
      <c r="D4260" s="93">
        <v>109.4</v>
      </c>
      <c r="E4260" s="29">
        <v>7511</v>
      </c>
      <c r="F4260" s="26">
        <v>7</v>
      </c>
      <c r="G4260" s="94">
        <v>2.512</v>
      </c>
      <c r="H4260" s="95">
        <f t="shared" si="66"/>
        <v>7881.1116095804664</v>
      </c>
    </row>
    <row r="4261" spans="1:8" x14ac:dyDescent="0.25">
      <c r="A4261" s="1" t="s">
        <v>399</v>
      </c>
      <c r="B4261" s="1" t="s">
        <v>8985</v>
      </c>
      <c r="C4261" s="1" t="s">
        <v>8986</v>
      </c>
      <c r="D4261" s="93">
        <v>107.2</v>
      </c>
      <c r="E4261" s="29">
        <v>7723</v>
      </c>
      <c r="F4261" s="26">
        <v>6</v>
      </c>
      <c r="G4261" s="94">
        <v>2.1539999999999999</v>
      </c>
      <c r="H4261" s="95">
        <f t="shared" si="66"/>
        <v>6948.6720413850308</v>
      </c>
    </row>
    <row r="4262" spans="1:8" x14ac:dyDescent="0.25">
      <c r="A4262" s="1" t="s">
        <v>399</v>
      </c>
      <c r="B4262" s="1" t="s">
        <v>8987</v>
      </c>
      <c r="C4262" s="1" t="s">
        <v>8988</v>
      </c>
      <c r="D4262" s="93">
        <v>100.8</v>
      </c>
      <c r="E4262" s="29">
        <v>7728</v>
      </c>
      <c r="F4262" s="26">
        <v>6</v>
      </c>
      <c r="G4262" s="94">
        <v>2.1539999999999999</v>
      </c>
      <c r="H4262" s="95">
        <f t="shared" si="66"/>
        <v>6953.170728450541</v>
      </c>
    </row>
    <row r="4263" spans="1:8" x14ac:dyDescent="0.25">
      <c r="A4263" s="1" t="s">
        <v>399</v>
      </c>
      <c r="B4263" s="1" t="s">
        <v>8989</v>
      </c>
      <c r="C4263" s="1" t="s">
        <v>8990</v>
      </c>
      <c r="D4263" s="93">
        <v>97.5</v>
      </c>
      <c r="E4263" s="29">
        <v>7916</v>
      </c>
      <c r="F4263" s="26">
        <v>6</v>
      </c>
      <c r="G4263" s="94">
        <v>2.1539999999999999</v>
      </c>
      <c r="H4263" s="95">
        <f t="shared" si="66"/>
        <v>7122.3213621136738</v>
      </c>
    </row>
    <row r="4264" spans="1:8" x14ac:dyDescent="0.25">
      <c r="A4264" s="1" t="s">
        <v>399</v>
      </c>
      <c r="B4264" s="1" t="s">
        <v>8991</v>
      </c>
      <c r="C4264" s="1" t="s">
        <v>8992</v>
      </c>
      <c r="D4264" s="93">
        <v>77.599999999999994</v>
      </c>
      <c r="E4264" s="29">
        <v>8007</v>
      </c>
      <c r="F4264" s="26">
        <v>4</v>
      </c>
      <c r="G4264" s="94">
        <v>1.585</v>
      </c>
      <c r="H4264" s="95">
        <f t="shared" si="66"/>
        <v>5301.1388044238201</v>
      </c>
    </row>
    <row r="4265" spans="1:8" x14ac:dyDescent="0.25">
      <c r="A4265" s="1" t="s">
        <v>399</v>
      </c>
      <c r="B4265" s="1" t="s">
        <v>8993</v>
      </c>
      <c r="C4265" s="1" t="s">
        <v>8994</v>
      </c>
      <c r="D4265" s="93">
        <v>109.3</v>
      </c>
      <c r="E4265" s="29">
        <v>8732</v>
      </c>
      <c r="F4265" s="26">
        <v>7</v>
      </c>
      <c r="G4265" s="94">
        <v>2.512</v>
      </c>
      <c r="H4265" s="95">
        <f t="shared" si="66"/>
        <v>9162.2775362610337</v>
      </c>
    </row>
    <row r="4266" spans="1:8" x14ac:dyDescent="0.25">
      <c r="A4266" s="1" t="s">
        <v>399</v>
      </c>
      <c r="B4266" s="1" t="s">
        <v>8995</v>
      </c>
      <c r="C4266" s="1" t="s">
        <v>8996</v>
      </c>
      <c r="D4266" s="93">
        <v>126.6</v>
      </c>
      <c r="E4266" s="29">
        <v>6716</v>
      </c>
      <c r="F4266" s="26">
        <v>8</v>
      </c>
      <c r="G4266" s="94">
        <v>2.9289999999999998</v>
      </c>
      <c r="H4266" s="95">
        <f t="shared" si="66"/>
        <v>8216.7512581526553</v>
      </c>
    </row>
    <row r="4267" spans="1:8" x14ac:dyDescent="0.25">
      <c r="A4267" s="1" t="s">
        <v>399</v>
      </c>
      <c r="B4267" s="1" t="s">
        <v>8997</v>
      </c>
      <c r="C4267" s="1" t="s">
        <v>8998</v>
      </c>
      <c r="D4267" s="93">
        <v>87.1</v>
      </c>
      <c r="E4267" s="29">
        <v>8211</v>
      </c>
      <c r="F4267" s="26">
        <v>5</v>
      </c>
      <c r="G4267" s="94">
        <v>1.8480000000000001</v>
      </c>
      <c r="H4267" s="95">
        <f t="shared" si="66"/>
        <v>6338.2315344998306</v>
      </c>
    </row>
    <row r="4268" spans="1:8" x14ac:dyDescent="0.25">
      <c r="A4268" s="1" t="s">
        <v>399</v>
      </c>
      <c r="B4268" s="1" t="s">
        <v>8999</v>
      </c>
      <c r="C4268" s="1" t="s">
        <v>9000</v>
      </c>
      <c r="D4268" s="93">
        <v>159.4</v>
      </c>
      <c r="E4268" s="29">
        <v>7612</v>
      </c>
      <c r="F4268" s="26">
        <v>11</v>
      </c>
      <c r="G4268" s="94">
        <v>4.6420000000000003</v>
      </c>
      <c r="H4268" s="95">
        <f t="shared" si="66"/>
        <v>14759.579905830858</v>
      </c>
    </row>
    <row r="4269" spans="1:8" x14ac:dyDescent="0.25">
      <c r="A4269" s="1" t="s">
        <v>399</v>
      </c>
      <c r="B4269" s="1" t="s">
        <v>9001</v>
      </c>
      <c r="C4269" s="1" t="s">
        <v>9002</v>
      </c>
      <c r="D4269" s="93">
        <v>102.4</v>
      </c>
      <c r="E4269" s="29">
        <v>7046</v>
      </c>
      <c r="F4269" s="26">
        <v>6</v>
      </c>
      <c r="G4269" s="94">
        <v>2.1539999999999999</v>
      </c>
      <c r="H4269" s="95">
        <f t="shared" si="66"/>
        <v>6339.5498127151268</v>
      </c>
    </row>
    <row r="4270" spans="1:8" x14ac:dyDescent="0.25">
      <c r="A4270" s="1" t="s">
        <v>399</v>
      </c>
      <c r="B4270" s="1" t="s">
        <v>9003</v>
      </c>
      <c r="C4270" s="1" t="s">
        <v>9004</v>
      </c>
      <c r="D4270" s="93">
        <v>82.7</v>
      </c>
      <c r="E4270" s="29">
        <v>7045</v>
      </c>
      <c r="F4270" s="26">
        <v>4</v>
      </c>
      <c r="G4270" s="94">
        <v>1.585</v>
      </c>
      <c r="H4270" s="95">
        <f t="shared" si="66"/>
        <v>4664.234154760311</v>
      </c>
    </row>
    <row r="4271" spans="1:8" x14ac:dyDescent="0.25">
      <c r="A4271" s="1" t="s">
        <v>399</v>
      </c>
      <c r="B4271" s="1" t="s">
        <v>9005</v>
      </c>
      <c r="C4271" s="1" t="s">
        <v>9006</v>
      </c>
      <c r="D4271" s="93">
        <v>85.2</v>
      </c>
      <c r="E4271" s="29">
        <v>8032</v>
      </c>
      <c r="F4271" s="26">
        <v>5</v>
      </c>
      <c r="G4271" s="94">
        <v>1.8480000000000001</v>
      </c>
      <c r="H4271" s="95">
        <f t="shared" si="66"/>
        <v>6200.0579326638217</v>
      </c>
    </row>
    <row r="4272" spans="1:8" x14ac:dyDescent="0.25">
      <c r="A4272" s="1" t="s">
        <v>399</v>
      </c>
      <c r="B4272" s="1" t="s">
        <v>9007</v>
      </c>
      <c r="C4272" s="1" t="s">
        <v>9008</v>
      </c>
      <c r="D4272" s="93">
        <v>78.599999999999994</v>
      </c>
      <c r="E4272" s="29">
        <v>9617</v>
      </c>
      <c r="F4272" s="26">
        <v>4</v>
      </c>
      <c r="G4272" s="94">
        <v>1.585</v>
      </c>
      <c r="H4272" s="95">
        <f t="shared" si="66"/>
        <v>6367.060307498924</v>
      </c>
    </row>
    <row r="4273" spans="1:8" x14ac:dyDescent="0.25">
      <c r="A4273" s="1" t="s">
        <v>399</v>
      </c>
      <c r="B4273" s="1" t="s">
        <v>9009</v>
      </c>
      <c r="C4273" s="1" t="s">
        <v>9010</v>
      </c>
      <c r="D4273" s="93">
        <v>158.80000000000001</v>
      </c>
      <c r="E4273" s="29">
        <v>7680</v>
      </c>
      <c r="F4273" s="26">
        <v>11</v>
      </c>
      <c r="G4273" s="94">
        <v>4.6420000000000003</v>
      </c>
      <c r="H4273" s="95">
        <f t="shared" si="66"/>
        <v>14891.431118862454</v>
      </c>
    </row>
    <row r="4274" spans="1:8" x14ac:dyDescent="0.25">
      <c r="A4274" s="1" t="s">
        <v>399</v>
      </c>
      <c r="B4274" s="1" t="s">
        <v>9011</v>
      </c>
      <c r="C4274" s="1" t="s">
        <v>9012</v>
      </c>
      <c r="D4274" s="93">
        <v>121.1</v>
      </c>
      <c r="E4274" s="29">
        <v>7044</v>
      </c>
      <c r="F4274" s="26">
        <v>7</v>
      </c>
      <c r="G4274" s="94">
        <v>2.512</v>
      </c>
      <c r="H4274" s="95">
        <f t="shared" si="66"/>
        <v>7391.0997440933033</v>
      </c>
    </row>
    <row r="4275" spans="1:8" x14ac:dyDescent="0.25">
      <c r="A4275" s="1" t="s">
        <v>399</v>
      </c>
      <c r="B4275" s="1" t="s">
        <v>9013</v>
      </c>
      <c r="C4275" s="1" t="s">
        <v>9014</v>
      </c>
      <c r="D4275" s="93">
        <v>164.5</v>
      </c>
      <c r="E4275" s="29">
        <v>6604</v>
      </c>
      <c r="F4275" s="26">
        <v>11</v>
      </c>
      <c r="G4275" s="94">
        <v>4.6420000000000003</v>
      </c>
      <c r="H4275" s="95">
        <f t="shared" si="66"/>
        <v>12805.079571480162</v>
      </c>
    </row>
    <row r="4276" spans="1:8" x14ac:dyDescent="0.25">
      <c r="A4276" s="1" t="s">
        <v>399</v>
      </c>
      <c r="B4276" s="1" t="s">
        <v>9015</v>
      </c>
      <c r="C4276" s="1" t="s">
        <v>9016</v>
      </c>
      <c r="D4276" s="93">
        <v>114</v>
      </c>
      <c r="E4276" s="29">
        <v>8620</v>
      </c>
      <c r="F4276" s="26">
        <v>7</v>
      </c>
      <c r="G4276" s="94">
        <v>2.512</v>
      </c>
      <c r="H4276" s="95">
        <f t="shared" si="66"/>
        <v>9044.7586306195735</v>
      </c>
    </row>
    <row r="4277" spans="1:8" x14ac:dyDescent="0.25">
      <c r="A4277" s="1" t="s">
        <v>399</v>
      </c>
      <c r="B4277" s="1" t="s">
        <v>9017</v>
      </c>
      <c r="C4277" s="1" t="s">
        <v>9018</v>
      </c>
      <c r="D4277" s="93">
        <v>113.1</v>
      </c>
      <c r="E4277" s="29">
        <v>7719</v>
      </c>
      <c r="F4277" s="26">
        <v>7</v>
      </c>
      <c r="G4277" s="94">
        <v>2.512</v>
      </c>
      <c r="H4277" s="95">
        <f t="shared" si="66"/>
        <v>8099.3610057717515</v>
      </c>
    </row>
    <row r="4278" spans="1:8" x14ac:dyDescent="0.25">
      <c r="A4278" s="1" t="s">
        <v>399</v>
      </c>
      <c r="B4278" s="1" t="s">
        <v>9019</v>
      </c>
      <c r="C4278" s="1" t="s">
        <v>9020</v>
      </c>
      <c r="D4278" s="93">
        <v>126</v>
      </c>
      <c r="E4278" s="29">
        <v>8493</v>
      </c>
      <c r="F4278" s="26">
        <v>8</v>
      </c>
      <c r="G4278" s="94">
        <v>2.9289999999999998</v>
      </c>
      <c r="H4278" s="95">
        <f t="shared" si="66"/>
        <v>10390.838063652549</v>
      </c>
    </row>
    <row r="4279" spans="1:8" x14ac:dyDescent="0.25">
      <c r="A4279" s="1" t="s">
        <v>399</v>
      </c>
      <c r="B4279" s="1" t="s">
        <v>9021</v>
      </c>
      <c r="C4279" s="1" t="s">
        <v>9022</v>
      </c>
      <c r="D4279" s="93">
        <v>143.5</v>
      </c>
      <c r="E4279" s="29">
        <v>6867</v>
      </c>
      <c r="F4279" s="26">
        <v>9</v>
      </c>
      <c r="G4279" s="94">
        <v>3.415</v>
      </c>
      <c r="H4279" s="95">
        <f t="shared" si="66"/>
        <v>9795.527681455078</v>
      </c>
    </row>
    <row r="4280" spans="1:8" x14ac:dyDescent="0.25">
      <c r="A4280" s="1" t="s">
        <v>399</v>
      </c>
      <c r="B4280" s="1" t="s">
        <v>9023</v>
      </c>
      <c r="C4280" s="1" t="s">
        <v>9024</v>
      </c>
      <c r="D4280" s="93">
        <v>105.7</v>
      </c>
      <c r="E4280" s="29">
        <v>10666</v>
      </c>
      <c r="F4280" s="26">
        <v>6</v>
      </c>
      <c r="G4280" s="94">
        <v>2.1539999999999999</v>
      </c>
      <c r="H4280" s="95">
        <f t="shared" si="66"/>
        <v>9596.5992481435642</v>
      </c>
    </row>
    <row r="4281" spans="1:8" x14ac:dyDescent="0.25">
      <c r="A4281" s="1" t="s">
        <v>399</v>
      </c>
      <c r="B4281" s="1" t="s">
        <v>9025</v>
      </c>
      <c r="C4281" s="1" t="s">
        <v>9026</v>
      </c>
      <c r="D4281" s="93">
        <v>178.2</v>
      </c>
      <c r="E4281" s="29">
        <v>9003</v>
      </c>
      <c r="F4281" s="26">
        <v>12</v>
      </c>
      <c r="G4281" s="94">
        <v>5.4119999999999999</v>
      </c>
      <c r="H4281" s="95">
        <f t="shared" si="66"/>
        <v>20352.376069638125</v>
      </c>
    </row>
    <row r="4282" spans="1:8" x14ac:dyDescent="0.25">
      <c r="A4282" s="1" t="s">
        <v>399</v>
      </c>
      <c r="B4282" s="1" t="s">
        <v>9027</v>
      </c>
      <c r="C4282" s="1" t="s">
        <v>9028</v>
      </c>
      <c r="D4282" s="93">
        <v>65.099999999999994</v>
      </c>
      <c r="E4282" s="29">
        <v>7720</v>
      </c>
      <c r="F4282" s="26">
        <v>3</v>
      </c>
      <c r="G4282" s="94">
        <v>1.359</v>
      </c>
      <c r="H4282" s="95">
        <f t="shared" si="66"/>
        <v>4382.3477598927766</v>
      </c>
    </row>
    <row r="4283" spans="1:8" x14ac:dyDescent="0.25">
      <c r="A4283" s="1" t="s">
        <v>399</v>
      </c>
      <c r="B4283" s="1" t="s">
        <v>9029</v>
      </c>
      <c r="C4283" s="1" t="s">
        <v>9030</v>
      </c>
      <c r="D4283" s="93">
        <v>63.3</v>
      </c>
      <c r="E4283" s="29">
        <v>8934</v>
      </c>
      <c r="F4283" s="26">
        <v>3</v>
      </c>
      <c r="G4283" s="94">
        <v>1.359</v>
      </c>
      <c r="H4283" s="95">
        <f t="shared" si="66"/>
        <v>5071.4889749847234</v>
      </c>
    </row>
    <row r="4284" spans="1:8" x14ac:dyDescent="0.25">
      <c r="A4284" s="1" t="s">
        <v>399</v>
      </c>
      <c r="B4284" s="1" t="s">
        <v>9031</v>
      </c>
      <c r="C4284" s="1" t="s">
        <v>9032</v>
      </c>
      <c r="D4284" s="93">
        <v>80.099999999999994</v>
      </c>
      <c r="E4284" s="29">
        <v>9720</v>
      </c>
      <c r="F4284" s="26">
        <v>4</v>
      </c>
      <c r="G4284" s="94">
        <v>1.585</v>
      </c>
      <c r="H4284" s="95">
        <f t="shared" si="66"/>
        <v>6435.2528011739141</v>
      </c>
    </row>
    <row r="4285" spans="1:8" x14ac:dyDescent="0.25">
      <c r="A4285" s="1" t="s">
        <v>399</v>
      </c>
      <c r="B4285" s="1" t="s">
        <v>9033</v>
      </c>
      <c r="C4285" s="1" t="s">
        <v>9034</v>
      </c>
      <c r="D4285" s="93">
        <v>70.099999999999994</v>
      </c>
      <c r="E4285" s="29">
        <v>6484</v>
      </c>
      <c r="F4285" s="26">
        <v>3</v>
      </c>
      <c r="G4285" s="94">
        <v>1.359</v>
      </c>
      <c r="H4285" s="95">
        <f t="shared" si="66"/>
        <v>3680.7179890083889</v>
      </c>
    </row>
    <row r="4286" spans="1:8" x14ac:dyDescent="0.25">
      <c r="A4286" s="1" t="s">
        <v>399</v>
      </c>
      <c r="B4286" s="1" t="s">
        <v>9035</v>
      </c>
      <c r="C4286" s="1" t="s">
        <v>9036</v>
      </c>
      <c r="D4286" s="93">
        <v>69.3</v>
      </c>
      <c r="E4286" s="29">
        <v>7851</v>
      </c>
      <c r="F4286" s="26">
        <v>3</v>
      </c>
      <c r="G4286" s="94">
        <v>1.359</v>
      </c>
      <c r="H4286" s="95">
        <f t="shared" si="66"/>
        <v>4456.7114330204913</v>
      </c>
    </row>
    <row r="4287" spans="1:8" x14ac:dyDescent="0.25">
      <c r="A4287" s="1" t="s">
        <v>399</v>
      </c>
      <c r="B4287" s="1" t="s">
        <v>9037</v>
      </c>
      <c r="C4287" s="1" t="s">
        <v>9038</v>
      </c>
      <c r="D4287" s="93">
        <v>88.9</v>
      </c>
      <c r="E4287" s="29">
        <v>7557</v>
      </c>
      <c r="F4287" s="26">
        <v>5</v>
      </c>
      <c r="G4287" s="94">
        <v>1.8480000000000001</v>
      </c>
      <c r="H4287" s="95">
        <f t="shared" si="66"/>
        <v>5833.3961400822345</v>
      </c>
    </row>
    <row r="4288" spans="1:8" x14ac:dyDescent="0.25">
      <c r="A4288" s="1" t="s">
        <v>399</v>
      </c>
      <c r="B4288" s="1" t="s">
        <v>9039</v>
      </c>
      <c r="C4288" s="1" t="s">
        <v>9040</v>
      </c>
      <c r="D4288" s="93">
        <v>103.2</v>
      </c>
      <c r="E4288" s="29">
        <v>7744</v>
      </c>
      <c r="F4288" s="26">
        <v>6</v>
      </c>
      <c r="G4288" s="94">
        <v>2.1539999999999999</v>
      </c>
      <c r="H4288" s="95">
        <f t="shared" si="66"/>
        <v>6967.5665270601685</v>
      </c>
    </row>
    <row r="4289" spans="1:8" x14ac:dyDescent="0.25">
      <c r="A4289" s="1" t="s">
        <v>399</v>
      </c>
      <c r="B4289" s="1" t="s">
        <v>9041</v>
      </c>
      <c r="C4289" s="1" t="s">
        <v>9042</v>
      </c>
      <c r="D4289" s="93">
        <v>109.5</v>
      </c>
      <c r="E4289" s="29">
        <v>6328</v>
      </c>
      <c r="F4289" s="26">
        <v>7</v>
      </c>
      <c r="G4289" s="94">
        <v>2.512</v>
      </c>
      <c r="H4289" s="95">
        <f t="shared" si="66"/>
        <v>6639.8181687425367</v>
      </c>
    </row>
    <row r="4290" spans="1:8" x14ac:dyDescent="0.25">
      <c r="A4290" s="1" t="s">
        <v>399</v>
      </c>
      <c r="B4290" s="1" t="s">
        <v>9043</v>
      </c>
      <c r="C4290" s="1" t="s">
        <v>9044</v>
      </c>
      <c r="D4290" s="93">
        <v>108.4</v>
      </c>
      <c r="E4290" s="29">
        <v>5932</v>
      </c>
      <c r="F4290" s="26">
        <v>6</v>
      </c>
      <c r="G4290" s="94">
        <v>2.1539999999999999</v>
      </c>
      <c r="H4290" s="95">
        <f t="shared" si="66"/>
        <v>5337.2423345197467</v>
      </c>
    </row>
    <row r="4291" spans="1:8" x14ac:dyDescent="0.25">
      <c r="A4291" s="1" t="s">
        <v>399</v>
      </c>
      <c r="B4291" s="1" t="s">
        <v>9045</v>
      </c>
      <c r="C4291" s="1" t="s">
        <v>9046</v>
      </c>
      <c r="D4291" s="93">
        <v>107.1</v>
      </c>
      <c r="E4291" s="29">
        <v>6770</v>
      </c>
      <c r="F4291" s="26">
        <v>6</v>
      </c>
      <c r="G4291" s="94">
        <v>2.1539999999999999</v>
      </c>
      <c r="H4291" s="95">
        <f t="shared" si="66"/>
        <v>6091.222286699036</v>
      </c>
    </row>
    <row r="4292" spans="1:8" x14ac:dyDescent="0.25">
      <c r="A4292" s="1" t="s">
        <v>399</v>
      </c>
      <c r="B4292" s="1" t="s">
        <v>9047</v>
      </c>
      <c r="C4292" s="1" t="s">
        <v>9048</v>
      </c>
      <c r="D4292" s="93">
        <v>66.3</v>
      </c>
      <c r="E4292" s="29">
        <v>9459</v>
      </c>
      <c r="F4292" s="26">
        <v>3</v>
      </c>
      <c r="G4292" s="94">
        <v>1.359</v>
      </c>
      <c r="H4292" s="95">
        <f t="shared" si="66"/>
        <v>5369.5113291225098</v>
      </c>
    </row>
    <row r="4293" spans="1:8" x14ac:dyDescent="0.25">
      <c r="A4293" s="1" t="s">
        <v>399</v>
      </c>
      <c r="B4293" s="1" t="s">
        <v>9049</v>
      </c>
      <c r="C4293" s="1" t="s">
        <v>9050</v>
      </c>
      <c r="D4293" s="93">
        <v>81</v>
      </c>
      <c r="E4293" s="29">
        <v>7869</v>
      </c>
      <c r="F4293" s="26">
        <v>4</v>
      </c>
      <c r="G4293" s="94">
        <v>1.585</v>
      </c>
      <c r="H4293" s="95">
        <f t="shared" si="66"/>
        <v>5209.7741041602394</v>
      </c>
    </row>
    <row r="4294" spans="1:8" x14ac:dyDescent="0.25">
      <c r="A4294" s="1" t="s">
        <v>399</v>
      </c>
      <c r="B4294" s="1" t="s">
        <v>9051</v>
      </c>
      <c r="C4294" s="1" t="s">
        <v>9052</v>
      </c>
      <c r="D4294" s="93">
        <v>92.4</v>
      </c>
      <c r="E4294" s="29">
        <v>6322</v>
      </c>
      <c r="F4294" s="26">
        <v>5</v>
      </c>
      <c r="G4294" s="94">
        <v>1.8480000000000001</v>
      </c>
      <c r="H4294" s="95">
        <f t="shared" ref="H4294:H4357" si="67">E4294*G4294*$E$6797/SUMPRODUCT($E$5:$E$6795,$G$5:$G$6795)</f>
        <v>4880.0754793701044</v>
      </c>
    </row>
    <row r="4295" spans="1:8" x14ac:dyDescent="0.25">
      <c r="A4295" s="1" t="s">
        <v>399</v>
      </c>
      <c r="B4295" s="1" t="s">
        <v>9053</v>
      </c>
      <c r="C4295" s="1" t="s">
        <v>9054</v>
      </c>
      <c r="D4295" s="93">
        <v>67.2</v>
      </c>
      <c r="E4295" s="29">
        <v>9357</v>
      </c>
      <c r="F4295" s="26">
        <v>3</v>
      </c>
      <c r="G4295" s="94">
        <v>1.359</v>
      </c>
      <c r="H4295" s="95">
        <f t="shared" si="67"/>
        <v>5311.60984317574</v>
      </c>
    </row>
    <row r="4296" spans="1:8" x14ac:dyDescent="0.25">
      <c r="A4296" s="1" t="s">
        <v>399</v>
      </c>
      <c r="B4296" s="1" t="s">
        <v>9055</v>
      </c>
      <c r="C4296" s="1" t="s">
        <v>9056</v>
      </c>
      <c r="D4296" s="93">
        <v>76.2</v>
      </c>
      <c r="E4296" s="29">
        <v>6213</v>
      </c>
      <c r="F4296" s="26">
        <v>4</v>
      </c>
      <c r="G4296" s="94">
        <v>1.585</v>
      </c>
      <c r="H4296" s="95">
        <f t="shared" si="67"/>
        <v>4113.3977009972768</v>
      </c>
    </row>
    <row r="4297" spans="1:8" x14ac:dyDescent="0.25">
      <c r="A4297" s="1" t="s">
        <v>399</v>
      </c>
      <c r="B4297" s="1" t="s">
        <v>9057</v>
      </c>
      <c r="C4297" s="1" t="s">
        <v>9058</v>
      </c>
      <c r="D4297" s="93">
        <v>81.7</v>
      </c>
      <c r="E4297" s="29">
        <v>7940</v>
      </c>
      <c r="F4297" s="26">
        <v>4</v>
      </c>
      <c r="G4297" s="94">
        <v>1.585</v>
      </c>
      <c r="H4297" s="95">
        <f t="shared" si="67"/>
        <v>5256.780580382806</v>
      </c>
    </row>
    <row r="4298" spans="1:8" x14ac:dyDescent="0.25">
      <c r="A4298" s="1" t="s">
        <v>399</v>
      </c>
      <c r="B4298" s="1" t="s">
        <v>9059</v>
      </c>
      <c r="C4298" s="1" t="s">
        <v>9060</v>
      </c>
      <c r="D4298" s="93">
        <v>95.3</v>
      </c>
      <c r="E4298" s="29">
        <v>7697</v>
      </c>
      <c r="F4298" s="26">
        <v>5</v>
      </c>
      <c r="G4298" s="94">
        <v>1.8480000000000001</v>
      </c>
      <c r="H4298" s="95">
        <f t="shared" si="67"/>
        <v>5941.4648789483854</v>
      </c>
    </row>
    <row r="4299" spans="1:8" x14ac:dyDescent="0.25">
      <c r="A4299" s="1" t="s">
        <v>399</v>
      </c>
      <c r="B4299" s="1" t="s">
        <v>9061</v>
      </c>
      <c r="C4299" s="1" t="s">
        <v>9062</v>
      </c>
      <c r="D4299" s="93">
        <v>71</v>
      </c>
      <c r="E4299" s="29">
        <v>8796</v>
      </c>
      <c r="F4299" s="26">
        <v>3</v>
      </c>
      <c r="G4299" s="94">
        <v>1.359</v>
      </c>
      <c r="H4299" s="95">
        <f t="shared" si="67"/>
        <v>4993.1516704685055</v>
      </c>
    </row>
    <row r="4300" spans="1:8" x14ac:dyDescent="0.25">
      <c r="A4300" s="1" t="s">
        <v>399</v>
      </c>
      <c r="B4300" s="1" t="s">
        <v>9063</v>
      </c>
      <c r="C4300" s="1" t="s">
        <v>9064</v>
      </c>
      <c r="D4300" s="93">
        <v>92.5</v>
      </c>
      <c r="E4300" s="29">
        <v>7927</v>
      </c>
      <c r="F4300" s="26">
        <v>5</v>
      </c>
      <c r="G4300" s="94">
        <v>1.8480000000000001</v>
      </c>
      <c r="H4300" s="95">
        <f t="shared" si="67"/>
        <v>6119.0063785142083</v>
      </c>
    </row>
    <row r="4301" spans="1:8" x14ac:dyDescent="0.25">
      <c r="A4301" s="1" t="s">
        <v>399</v>
      </c>
      <c r="B4301" s="1" t="s">
        <v>9065</v>
      </c>
      <c r="C4301" s="1" t="s">
        <v>9066</v>
      </c>
      <c r="D4301" s="93">
        <v>113.6</v>
      </c>
      <c r="E4301" s="29">
        <v>8774</v>
      </c>
      <c r="F4301" s="26">
        <v>7</v>
      </c>
      <c r="G4301" s="94">
        <v>2.512</v>
      </c>
      <c r="H4301" s="95">
        <f t="shared" si="67"/>
        <v>9206.3471258765821</v>
      </c>
    </row>
    <row r="4302" spans="1:8" x14ac:dyDescent="0.25">
      <c r="A4302" s="1" t="s">
        <v>399</v>
      </c>
      <c r="B4302" s="1" t="s">
        <v>9067</v>
      </c>
      <c r="C4302" s="1" t="s">
        <v>9068</v>
      </c>
      <c r="D4302" s="93">
        <v>88.1</v>
      </c>
      <c r="E4302" s="29">
        <v>7796</v>
      </c>
      <c r="F4302" s="26">
        <v>5</v>
      </c>
      <c r="G4302" s="94">
        <v>1.8480000000000001</v>
      </c>
      <c r="H4302" s="95">
        <f t="shared" si="67"/>
        <v>6017.8849157180221</v>
      </c>
    </row>
    <row r="4303" spans="1:8" x14ac:dyDescent="0.25">
      <c r="A4303" s="1" t="s">
        <v>399</v>
      </c>
      <c r="B4303" s="1" t="s">
        <v>9069</v>
      </c>
      <c r="C4303" s="1" t="s">
        <v>9070</v>
      </c>
      <c r="D4303" s="93">
        <v>64</v>
      </c>
      <c r="E4303" s="29">
        <v>10066</v>
      </c>
      <c r="F4303" s="26">
        <v>3</v>
      </c>
      <c r="G4303" s="94">
        <v>1.359</v>
      </c>
      <c r="H4303" s="95">
        <f t="shared" si="67"/>
        <v>5714.0819366684836</v>
      </c>
    </row>
    <row r="4304" spans="1:8" x14ac:dyDescent="0.25">
      <c r="A4304" s="1" t="s">
        <v>399</v>
      </c>
      <c r="B4304" s="1" t="s">
        <v>9071</v>
      </c>
      <c r="C4304" s="1" t="s">
        <v>9072</v>
      </c>
      <c r="D4304" s="93">
        <v>76.099999999999994</v>
      </c>
      <c r="E4304" s="29">
        <v>7692</v>
      </c>
      <c r="F4304" s="26">
        <v>4</v>
      </c>
      <c r="G4304" s="94">
        <v>1.585</v>
      </c>
      <c r="H4304" s="95">
        <f t="shared" si="67"/>
        <v>5092.5889451265175</v>
      </c>
    </row>
    <row r="4305" spans="1:8" x14ac:dyDescent="0.25">
      <c r="A4305" s="1" t="s">
        <v>399</v>
      </c>
      <c r="B4305" s="1" t="s">
        <v>9073</v>
      </c>
      <c r="C4305" s="1" t="s">
        <v>9074</v>
      </c>
      <c r="D4305" s="93">
        <v>130.30000000000001</v>
      </c>
      <c r="E4305" s="29">
        <v>8830</v>
      </c>
      <c r="F4305" s="26">
        <v>8</v>
      </c>
      <c r="G4305" s="94">
        <v>2.9289999999999998</v>
      </c>
      <c r="H4305" s="95">
        <f t="shared" si="67"/>
        <v>10803.143777469917</v>
      </c>
    </row>
    <row r="4306" spans="1:8" x14ac:dyDescent="0.25">
      <c r="A4306" s="1" t="s">
        <v>399</v>
      </c>
      <c r="B4306" s="1" t="s">
        <v>9075</v>
      </c>
      <c r="C4306" s="1" t="s">
        <v>9076</v>
      </c>
      <c r="D4306" s="93">
        <v>60.9</v>
      </c>
      <c r="E4306" s="29">
        <v>6528</v>
      </c>
      <c r="F4306" s="26">
        <v>2</v>
      </c>
      <c r="G4306" s="94">
        <v>1.1659999999999999</v>
      </c>
      <c r="H4306" s="95">
        <f t="shared" si="67"/>
        <v>3179.4264071315329</v>
      </c>
    </row>
    <row r="4307" spans="1:8" x14ac:dyDescent="0.25">
      <c r="A4307" s="1" t="s">
        <v>399</v>
      </c>
      <c r="B4307" s="1" t="s">
        <v>9077</v>
      </c>
      <c r="C4307" s="1" t="s">
        <v>9078</v>
      </c>
      <c r="D4307" s="93">
        <v>45</v>
      </c>
      <c r="E4307" s="29">
        <v>6417</v>
      </c>
      <c r="F4307" s="26">
        <v>1</v>
      </c>
      <c r="G4307" s="94">
        <v>1</v>
      </c>
      <c r="H4307" s="95">
        <f t="shared" si="67"/>
        <v>2680.4154966917868</v>
      </c>
    </row>
    <row r="4308" spans="1:8" x14ac:dyDescent="0.25">
      <c r="A4308" s="1" t="s">
        <v>399</v>
      </c>
      <c r="B4308" s="1" t="s">
        <v>9079</v>
      </c>
      <c r="C4308" s="1" t="s">
        <v>9080</v>
      </c>
      <c r="D4308" s="93">
        <v>73.8</v>
      </c>
      <c r="E4308" s="29">
        <v>5983</v>
      </c>
      <c r="F4308" s="26">
        <v>4</v>
      </c>
      <c r="G4308" s="94">
        <v>1.585</v>
      </c>
      <c r="H4308" s="95">
        <f t="shared" si="67"/>
        <v>3961.1232005579764</v>
      </c>
    </row>
    <row r="4309" spans="1:8" x14ac:dyDescent="0.25">
      <c r="A4309" s="1" t="s">
        <v>399</v>
      </c>
      <c r="B4309" s="1" t="s">
        <v>9081</v>
      </c>
      <c r="C4309" s="1" t="s">
        <v>9082</v>
      </c>
      <c r="D4309" s="93">
        <v>84.1</v>
      </c>
      <c r="E4309" s="29">
        <v>7274</v>
      </c>
      <c r="F4309" s="26">
        <v>4</v>
      </c>
      <c r="G4309" s="94">
        <v>1.585</v>
      </c>
      <c r="H4309" s="95">
        <f t="shared" si="67"/>
        <v>4815.8465921542229</v>
      </c>
    </row>
    <row r="4310" spans="1:8" x14ac:dyDescent="0.25">
      <c r="A4310" s="1" t="s">
        <v>399</v>
      </c>
      <c r="B4310" s="1" t="s">
        <v>9083</v>
      </c>
      <c r="C4310" s="1" t="s">
        <v>9084</v>
      </c>
      <c r="D4310" s="93">
        <v>65.099999999999994</v>
      </c>
      <c r="E4310" s="29">
        <v>7927</v>
      </c>
      <c r="F4310" s="26">
        <v>3</v>
      </c>
      <c r="G4310" s="94">
        <v>1.359</v>
      </c>
      <c r="H4310" s="95">
        <f t="shared" si="67"/>
        <v>4499.8537166671031</v>
      </c>
    </row>
    <row r="4311" spans="1:8" x14ac:dyDescent="0.25">
      <c r="A4311" s="1" t="s">
        <v>399</v>
      </c>
      <c r="B4311" s="1" t="s">
        <v>9085</v>
      </c>
      <c r="C4311" s="1" t="s">
        <v>9086</v>
      </c>
      <c r="D4311" s="93">
        <v>85.6</v>
      </c>
      <c r="E4311" s="29">
        <v>8106</v>
      </c>
      <c r="F4311" s="26">
        <v>5</v>
      </c>
      <c r="G4311" s="94">
        <v>1.8480000000000001</v>
      </c>
      <c r="H4311" s="95">
        <f t="shared" si="67"/>
        <v>6257.1799803502172</v>
      </c>
    </row>
    <row r="4312" spans="1:8" x14ac:dyDescent="0.25">
      <c r="A4312" s="1" t="s">
        <v>399</v>
      </c>
      <c r="B4312" s="1" t="s">
        <v>9087</v>
      </c>
      <c r="C4312" s="1" t="s">
        <v>9088</v>
      </c>
      <c r="D4312" s="93">
        <v>61.5</v>
      </c>
      <c r="E4312" s="29">
        <v>5518</v>
      </c>
      <c r="F4312" s="26">
        <v>3</v>
      </c>
      <c r="G4312" s="94">
        <v>1.359</v>
      </c>
      <c r="H4312" s="95">
        <f t="shared" si="67"/>
        <v>3132.3568573948628</v>
      </c>
    </row>
    <row r="4313" spans="1:8" x14ac:dyDescent="0.25">
      <c r="A4313" s="1" t="s">
        <v>399</v>
      </c>
      <c r="B4313" s="1" t="s">
        <v>9089</v>
      </c>
      <c r="C4313" s="1" t="s">
        <v>9090</v>
      </c>
      <c r="D4313" s="93">
        <v>64.5</v>
      </c>
      <c r="E4313" s="29">
        <v>8008</v>
      </c>
      <c r="F4313" s="26">
        <v>3</v>
      </c>
      <c r="G4313" s="94">
        <v>1.359</v>
      </c>
      <c r="H4313" s="95">
        <f t="shared" si="67"/>
        <v>4545.8343084483622</v>
      </c>
    </row>
    <row r="4314" spans="1:8" x14ac:dyDescent="0.25">
      <c r="A4314" s="1" t="s">
        <v>399</v>
      </c>
      <c r="B4314" s="1" t="s">
        <v>9091</v>
      </c>
      <c r="C4314" s="1" t="s">
        <v>9092</v>
      </c>
      <c r="D4314" s="93">
        <v>78</v>
      </c>
      <c r="E4314" s="29">
        <v>8596</v>
      </c>
      <c r="F4314" s="26">
        <v>4</v>
      </c>
      <c r="G4314" s="94">
        <v>1.585</v>
      </c>
      <c r="H4314" s="95">
        <f t="shared" si="67"/>
        <v>5691.0939381575072</v>
      </c>
    </row>
    <row r="4315" spans="1:8" x14ac:dyDescent="0.25">
      <c r="A4315" s="1" t="s">
        <v>399</v>
      </c>
      <c r="B4315" s="1" t="s">
        <v>9093</v>
      </c>
      <c r="C4315" s="1" t="s">
        <v>9094</v>
      </c>
      <c r="D4315" s="93">
        <v>80.099999999999994</v>
      </c>
      <c r="E4315" s="29">
        <v>7807</v>
      </c>
      <c r="F4315" s="26">
        <v>4</v>
      </c>
      <c r="G4315" s="94">
        <v>1.585</v>
      </c>
      <c r="H4315" s="95">
        <f t="shared" si="67"/>
        <v>5168.7261953461675</v>
      </c>
    </row>
    <row r="4316" spans="1:8" x14ac:dyDescent="0.25">
      <c r="A4316" s="1" t="s">
        <v>399</v>
      </c>
      <c r="B4316" s="1" t="s">
        <v>9095</v>
      </c>
      <c r="C4316" s="1" t="s">
        <v>9096</v>
      </c>
      <c r="D4316" s="93">
        <v>69.599999999999994</v>
      </c>
      <c r="E4316" s="29">
        <v>6813</v>
      </c>
      <c r="F4316" s="26">
        <v>3</v>
      </c>
      <c r="G4316" s="94">
        <v>1.359</v>
      </c>
      <c r="H4316" s="95">
        <f t="shared" si="67"/>
        <v>3867.4786642680688</v>
      </c>
    </row>
    <row r="4317" spans="1:8" x14ac:dyDescent="0.25">
      <c r="A4317" s="1" t="s">
        <v>399</v>
      </c>
      <c r="B4317" s="1" t="s">
        <v>9097</v>
      </c>
      <c r="C4317" s="1" t="s">
        <v>9098</v>
      </c>
      <c r="D4317" s="93">
        <v>77.8</v>
      </c>
      <c r="E4317" s="29">
        <v>6174</v>
      </c>
      <c r="F4317" s="26">
        <v>4</v>
      </c>
      <c r="G4317" s="94">
        <v>1.585</v>
      </c>
      <c r="H4317" s="95">
        <f t="shared" si="67"/>
        <v>4087.5772422271343</v>
      </c>
    </row>
    <row r="4318" spans="1:8" x14ac:dyDescent="0.25">
      <c r="A4318" s="1" t="s">
        <v>399</v>
      </c>
      <c r="B4318" s="1" t="s">
        <v>9099</v>
      </c>
      <c r="C4318" s="1" t="s">
        <v>9100</v>
      </c>
      <c r="D4318" s="93">
        <v>72.7</v>
      </c>
      <c r="E4318" s="29">
        <v>6402</v>
      </c>
      <c r="F4318" s="26">
        <v>3</v>
      </c>
      <c r="G4318" s="94">
        <v>1.359</v>
      </c>
      <c r="H4318" s="95">
        <f t="shared" si="67"/>
        <v>3634.1697356002014</v>
      </c>
    </row>
    <row r="4319" spans="1:8" x14ac:dyDescent="0.25">
      <c r="A4319" s="1" t="s">
        <v>399</v>
      </c>
      <c r="B4319" s="1" t="s">
        <v>9101</v>
      </c>
      <c r="C4319" s="1" t="s">
        <v>9102</v>
      </c>
      <c r="D4319" s="93">
        <v>61.6</v>
      </c>
      <c r="E4319" s="29">
        <v>6509</v>
      </c>
      <c r="F4319" s="26">
        <v>3</v>
      </c>
      <c r="G4319" s="94">
        <v>1.359</v>
      </c>
      <c r="H4319" s="95">
        <f t="shared" si="67"/>
        <v>3694.9095296816172</v>
      </c>
    </row>
    <row r="4320" spans="1:8" x14ac:dyDescent="0.25">
      <c r="A4320" s="1" t="s">
        <v>399</v>
      </c>
      <c r="B4320" s="1" t="s">
        <v>9103</v>
      </c>
      <c r="C4320" s="1" t="s">
        <v>9104</v>
      </c>
      <c r="D4320" s="93">
        <v>102.5</v>
      </c>
      <c r="E4320" s="29">
        <v>5707</v>
      </c>
      <c r="F4320" s="26">
        <v>6</v>
      </c>
      <c r="G4320" s="94">
        <v>2.1539999999999999</v>
      </c>
      <c r="H4320" s="95">
        <f t="shared" si="67"/>
        <v>5134.8014165718459</v>
      </c>
    </row>
    <row r="4321" spans="1:8" x14ac:dyDescent="0.25">
      <c r="A4321" s="1" t="s">
        <v>399</v>
      </c>
      <c r="B4321" s="1" t="s">
        <v>9105</v>
      </c>
      <c r="C4321" s="1" t="s">
        <v>9106</v>
      </c>
      <c r="D4321" s="93">
        <v>92.2</v>
      </c>
      <c r="E4321" s="29">
        <v>5559</v>
      </c>
      <c r="F4321" s="26">
        <v>5</v>
      </c>
      <c r="G4321" s="94">
        <v>1.8480000000000001</v>
      </c>
      <c r="H4321" s="95">
        <f t="shared" si="67"/>
        <v>4291.1008525495754</v>
      </c>
    </row>
    <row r="4322" spans="1:8" x14ac:dyDescent="0.25">
      <c r="A4322" s="1" t="s">
        <v>399</v>
      </c>
      <c r="B4322" s="1" t="s">
        <v>9107</v>
      </c>
      <c r="C4322" s="1" t="s">
        <v>9108</v>
      </c>
      <c r="D4322" s="93">
        <v>112.6</v>
      </c>
      <c r="E4322" s="29">
        <v>5874</v>
      </c>
      <c r="F4322" s="26">
        <v>7</v>
      </c>
      <c r="G4322" s="94">
        <v>2.512</v>
      </c>
      <c r="H4322" s="95">
        <f t="shared" si="67"/>
        <v>6163.4468905173289</v>
      </c>
    </row>
    <row r="4323" spans="1:8" x14ac:dyDescent="0.25">
      <c r="A4323" s="1" t="s">
        <v>399</v>
      </c>
      <c r="B4323" s="1" t="s">
        <v>9109</v>
      </c>
      <c r="C4323" s="1" t="s">
        <v>9110</v>
      </c>
      <c r="D4323" s="93">
        <v>76.8</v>
      </c>
      <c r="E4323" s="29">
        <v>10953</v>
      </c>
      <c r="F4323" s="26">
        <v>4</v>
      </c>
      <c r="G4323" s="94">
        <v>1.585</v>
      </c>
      <c r="H4323" s="95">
        <f t="shared" si="67"/>
        <v>7251.5765361376425</v>
      </c>
    </row>
    <row r="4324" spans="1:8" x14ac:dyDescent="0.25">
      <c r="A4324" s="1" t="s">
        <v>399</v>
      </c>
      <c r="B4324" s="1" t="s">
        <v>9111</v>
      </c>
      <c r="C4324" s="1" t="s">
        <v>9112</v>
      </c>
      <c r="D4324" s="93">
        <v>92</v>
      </c>
      <c r="E4324" s="29">
        <v>7783</v>
      </c>
      <c r="F4324" s="26">
        <v>5</v>
      </c>
      <c r="G4324" s="94">
        <v>1.8480000000000001</v>
      </c>
      <c r="H4324" s="95">
        <f t="shared" si="67"/>
        <v>6007.849961394737</v>
      </c>
    </row>
    <row r="4325" spans="1:8" x14ac:dyDescent="0.25">
      <c r="A4325" s="1" t="s">
        <v>399</v>
      </c>
      <c r="B4325" s="1" t="s">
        <v>9113</v>
      </c>
      <c r="C4325" s="1" t="s">
        <v>9114</v>
      </c>
      <c r="D4325" s="93">
        <v>82.3</v>
      </c>
      <c r="E4325" s="29">
        <v>9706</v>
      </c>
      <c r="F4325" s="26">
        <v>4</v>
      </c>
      <c r="G4325" s="94">
        <v>1.585</v>
      </c>
      <c r="H4325" s="95">
        <f t="shared" si="67"/>
        <v>6425.983918538479</v>
      </c>
    </row>
    <row r="4326" spans="1:8" x14ac:dyDescent="0.25">
      <c r="A4326" s="1" t="s">
        <v>399</v>
      </c>
      <c r="B4326" s="1" t="s">
        <v>9115</v>
      </c>
      <c r="C4326" s="1" t="s">
        <v>9116</v>
      </c>
      <c r="D4326" s="93">
        <v>84.1</v>
      </c>
      <c r="E4326" s="29">
        <v>7385</v>
      </c>
      <c r="F4326" s="26">
        <v>4</v>
      </c>
      <c r="G4326" s="94">
        <v>1.585</v>
      </c>
      <c r="H4326" s="95">
        <f t="shared" si="67"/>
        <v>4889.3355901923205</v>
      </c>
    </row>
    <row r="4327" spans="1:8" x14ac:dyDescent="0.25">
      <c r="A4327" s="1" t="s">
        <v>249</v>
      </c>
      <c r="B4327" s="1" t="s">
        <v>9117</v>
      </c>
      <c r="C4327" s="1" t="s">
        <v>9118</v>
      </c>
      <c r="D4327" s="93">
        <v>49.5</v>
      </c>
      <c r="E4327" s="29">
        <v>7165</v>
      </c>
      <c r="F4327" s="26">
        <v>2</v>
      </c>
      <c r="G4327" s="94">
        <v>1.1659999999999999</v>
      </c>
      <c r="H4327" s="95">
        <f t="shared" si="67"/>
        <v>3489.6737449597786</v>
      </c>
    </row>
    <row r="4328" spans="1:8" x14ac:dyDescent="0.25">
      <c r="A4328" s="1" t="s">
        <v>249</v>
      </c>
      <c r="B4328" s="1" t="s">
        <v>9119</v>
      </c>
      <c r="C4328" s="1" t="s">
        <v>9120</v>
      </c>
      <c r="D4328" s="93">
        <v>79.900000000000006</v>
      </c>
      <c r="E4328" s="29">
        <v>7310</v>
      </c>
      <c r="F4328" s="26">
        <v>4</v>
      </c>
      <c r="G4328" s="94">
        <v>1.585</v>
      </c>
      <c r="H4328" s="95">
        <f t="shared" si="67"/>
        <v>4839.6808617882016</v>
      </c>
    </row>
    <row r="4329" spans="1:8" x14ac:dyDescent="0.25">
      <c r="A4329" s="1" t="s">
        <v>249</v>
      </c>
      <c r="B4329" s="1" t="s">
        <v>9121</v>
      </c>
      <c r="C4329" s="1" t="s">
        <v>9122</v>
      </c>
      <c r="D4329" s="93">
        <v>78.400000000000006</v>
      </c>
      <c r="E4329" s="29">
        <v>7919</v>
      </c>
      <c r="F4329" s="26">
        <v>4</v>
      </c>
      <c r="G4329" s="94">
        <v>1.585</v>
      </c>
      <c r="H4329" s="95">
        <f t="shared" si="67"/>
        <v>5242.8772564296523</v>
      </c>
    </row>
    <row r="4330" spans="1:8" x14ac:dyDescent="0.25">
      <c r="A4330" s="1" t="s">
        <v>249</v>
      </c>
      <c r="B4330" s="1" t="s">
        <v>9123</v>
      </c>
      <c r="C4330" s="1" t="s">
        <v>9124</v>
      </c>
      <c r="D4330" s="93">
        <v>69.3</v>
      </c>
      <c r="E4330" s="29">
        <v>7552</v>
      </c>
      <c r="F4330" s="26">
        <v>3</v>
      </c>
      <c r="G4330" s="94">
        <v>1.359</v>
      </c>
      <c r="H4330" s="95">
        <f t="shared" si="67"/>
        <v>4286.9806065686853</v>
      </c>
    </row>
    <row r="4331" spans="1:8" x14ac:dyDescent="0.25">
      <c r="A4331" s="1" t="s">
        <v>249</v>
      </c>
      <c r="B4331" s="1" t="s">
        <v>9125</v>
      </c>
      <c r="C4331" s="1" t="s">
        <v>9126</v>
      </c>
      <c r="D4331" s="93">
        <v>101.6</v>
      </c>
      <c r="E4331" s="29">
        <v>6264</v>
      </c>
      <c r="F4331" s="26">
        <v>6</v>
      </c>
      <c r="G4331" s="94">
        <v>2.1539999999999999</v>
      </c>
      <c r="H4331" s="95">
        <f t="shared" si="67"/>
        <v>5635.9551556695369</v>
      </c>
    </row>
    <row r="4332" spans="1:8" x14ac:dyDescent="0.25">
      <c r="A4332" s="1" t="s">
        <v>249</v>
      </c>
      <c r="B4332" s="1" t="s">
        <v>9127</v>
      </c>
      <c r="C4332" s="1" t="s">
        <v>9128</v>
      </c>
      <c r="D4332" s="93">
        <v>75</v>
      </c>
      <c r="E4332" s="29">
        <v>7502</v>
      </c>
      <c r="F4332" s="26">
        <v>4</v>
      </c>
      <c r="G4332" s="94">
        <v>1.585</v>
      </c>
      <c r="H4332" s="95">
        <f t="shared" si="67"/>
        <v>4966.7969665027476</v>
      </c>
    </row>
    <row r="4333" spans="1:8" x14ac:dyDescent="0.25">
      <c r="A4333" s="1" t="s">
        <v>249</v>
      </c>
      <c r="B4333" s="1" t="s">
        <v>9129</v>
      </c>
      <c r="C4333" s="1" t="s">
        <v>9130</v>
      </c>
      <c r="D4333" s="93">
        <v>71.099999999999994</v>
      </c>
      <c r="E4333" s="29">
        <v>8178</v>
      </c>
      <c r="F4333" s="26">
        <v>3</v>
      </c>
      <c r="G4333" s="94">
        <v>1.359</v>
      </c>
      <c r="H4333" s="95">
        <f t="shared" si="67"/>
        <v>4642.3367850263121</v>
      </c>
    </row>
    <row r="4334" spans="1:8" x14ac:dyDescent="0.25">
      <c r="A4334" s="1" t="s">
        <v>249</v>
      </c>
      <c r="B4334" s="1" t="s">
        <v>9131</v>
      </c>
      <c r="C4334" s="1" t="s">
        <v>9132</v>
      </c>
      <c r="D4334" s="93">
        <v>87.2</v>
      </c>
      <c r="E4334" s="29">
        <v>9213</v>
      </c>
      <c r="F4334" s="26">
        <v>5</v>
      </c>
      <c r="G4334" s="94">
        <v>1.8480000000000001</v>
      </c>
      <c r="H4334" s="95">
        <f t="shared" si="67"/>
        <v>7111.6949369561489</v>
      </c>
    </row>
    <row r="4335" spans="1:8" x14ac:dyDescent="0.25">
      <c r="A4335" s="1" t="s">
        <v>249</v>
      </c>
      <c r="B4335" s="1" t="s">
        <v>9133</v>
      </c>
      <c r="C4335" s="1" t="s">
        <v>9134</v>
      </c>
      <c r="D4335" s="93">
        <v>62.3</v>
      </c>
      <c r="E4335" s="29">
        <v>6898</v>
      </c>
      <c r="F4335" s="26">
        <v>3</v>
      </c>
      <c r="G4335" s="94">
        <v>1.359</v>
      </c>
      <c r="H4335" s="95">
        <f t="shared" si="67"/>
        <v>3915.7299025570433</v>
      </c>
    </row>
    <row r="4336" spans="1:8" x14ac:dyDescent="0.25">
      <c r="A4336" s="1" t="s">
        <v>249</v>
      </c>
      <c r="B4336" s="1" t="s">
        <v>9135</v>
      </c>
      <c r="C4336" s="1" t="s">
        <v>9136</v>
      </c>
      <c r="D4336" s="93">
        <v>96.1</v>
      </c>
      <c r="E4336" s="29">
        <v>8748</v>
      </c>
      <c r="F4336" s="26">
        <v>5</v>
      </c>
      <c r="G4336" s="94">
        <v>1.8480000000000001</v>
      </c>
      <c r="H4336" s="95">
        <f t="shared" si="67"/>
        <v>6752.7523400078571</v>
      </c>
    </row>
    <row r="4337" spans="1:8" x14ac:dyDescent="0.25">
      <c r="A4337" s="1" t="s">
        <v>249</v>
      </c>
      <c r="B4337" s="1" t="s">
        <v>9137</v>
      </c>
      <c r="C4337" s="1" t="s">
        <v>9138</v>
      </c>
      <c r="D4337" s="93">
        <v>93.6</v>
      </c>
      <c r="E4337" s="29">
        <v>8377</v>
      </c>
      <c r="F4337" s="26">
        <v>5</v>
      </c>
      <c r="G4337" s="94">
        <v>1.8480000000000001</v>
      </c>
      <c r="H4337" s="95">
        <f t="shared" si="67"/>
        <v>6466.3701820125543</v>
      </c>
    </row>
    <row r="4338" spans="1:8" x14ac:dyDescent="0.25">
      <c r="A4338" s="1" t="s">
        <v>249</v>
      </c>
      <c r="B4338" s="1" t="s">
        <v>9139</v>
      </c>
      <c r="C4338" s="1" t="s">
        <v>9140</v>
      </c>
      <c r="D4338" s="93">
        <v>93.7</v>
      </c>
      <c r="E4338" s="29">
        <v>8448</v>
      </c>
      <c r="F4338" s="26">
        <v>5</v>
      </c>
      <c r="G4338" s="94">
        <v>1.8480000000000001</v>
      </c>
      <c r="H4338" s="95">
        <f t="shared" si="67"/>
        <v>6521.1764710089601</v>
      </c>
    </row>
    <row r="4339" spans="1:8" x14ac:dyDescent="0.25">
      <c r="A4339" s="1" t="s">
        <v>249</v>
      </c>
      <c r="B4339" s="1" t="s">
        <v>9141</v>
      </c>
      <c r="C4339" s="1" t="s">
        <v>9142</v>
      </c>
      <c r="D4339" s="93">
        <v>161.5</v>
      </c>
      <c r="E4339" s="29">
        <v>7638</v>
      </c>
      <c r="F4339" s="26">
        <v>11</v>
      </c>
      <c r="G4339" s="94">
        <v>4.6420000000000003</v>
      </c>
      <c r="H4339" s="95">
        <f t="shared" si="67"/>
        <v>14809.993604931176</v>
      </c>
    </row>
    <row r="4340" spans="1:8" x14ac:dyDescent="0.25">
      <c r="A4340" s="1" t="s">
        <v>249</v>
      </c>
      <c r="B4340" s="1" t="s">
        <v>9143</v>
      </c>
      <c r="C4340" s="1" t="s">
        <v>9144</v>
      </c>
      <c r="D4340" s="93">
        <v>115.4</v>
      </c>
      <c r="E4340" s="29">
        <v>8053</v>
      </c>
      <c r="F4340" s="26">
        <v>7</v>
      </c>
      <c r="G4340" s="94">
        <v>2.512</v>
      </c>
      <c r="H4340" s="95">
        <f t="shared" si="67"/>
        <v>8449.8191708096783</v>
      </c>
    </row>
    <row r="4341" spans="1:8" x14ac:dyDescent="0.25">
      <c r="A4341" s="1" t="s">
        <v>249</v>
      </c>
      <c r="B4341" s="1" t="s">
        <v>9145</v>
      </c>
      <c r="C4341" s="1" t="s">
        <v>9146</v>
      </c>
      <c r="D4341" s="93">
        <v>130.4</v>
      </c>
      <c r="E4341" s="29">
        <v>8774</v>
      </c>
      <c r="F4341" s="26">
        <v>8</v>
      </c>
      <c r="G4341" s="94">
        <v>2.9289999999999998</v>
      </c>
      <c r="H4341" s="95">
        <f t="shared" si="67"/>
        <v>10734.63006834893</v>
      </c>
    </row>
    <row r="4342" spans="1:8" x14ac:dyDescent="0.25">
      <c r="A4342" s="1" t="s">
        <v>249</v>
      </c>
      <c r="B4342" s="1" t="s">
        <v>9147</v>
      </c>
      <c r="C4342" s="1" t="s">
        <v>9148</v>
      </c>
      <c r="D4342" s="93">
        <v>126.7</v>
      </c>
      <c r="E4342" s="29">
        <v>8921</v>
      </c>
      <c r="F4342" s="26">
        <v>8</v>
      </c>
      <c r="G4342" s="94">
        <v>2.9289999999999998</v>
      </c>
      <c r="H4342" s="95">
        <f t="shared" si="67"/>
        <v>10914.47855479152</v>
      </c>
    </row>
    <row r="4343" spans="1:8" x14ac:dyDescent="0.25">
      <c r="A4343" s="1" t="s">
        <v>249</v>
      </c>
      <c r="B4343" s="1" t="s">
        <v>9149</v>
      </c>
      <c r="C4343" s="1" t="s">
        <v>9150</v>
      </c>
      <c r="D4343" s="93">
        <v>99.4</v>
      </c>
      <c r="E4343" s="29">
        <v>8044</v>
      </c>
      <c r="F4343" s="26">
        <v>6</v>
      </c>
      <c r="G4343" s="94">
        <v>2.1539999999999999</v>
      </c>
      <c r="H4343" s="95">
        <f t="shared" si="67"/>
        <v>7237.487750990701</v>
      </c>
    </row>
    <row r="4344" spans="1:8" x14ac:dyDescent="0.25">
      <c r="A4344" s="1" t="s">
        <v>249</v>
      </c>
      <c r="B4344" s="1" t="s">
        <v>9151</v>
      </c>
      <c r="C4344" s="1" t="s">
        <v>9152</v>
      </c>
      <c r="D4344" s="93">
        <v>131.1</v>
      </c>
      <c r="E4344" s="29">
        <v>7507</v>
      </c>
      <c r="F4344" s="26">
        <v>8</v>
      </c>
      <c r="G4344" s="94">
        <v>2.9289999999999998</v>
      </c>
      <c r="H4344" s="95">
        <f t="shared" si="67"/>
        <v>9184.5073994865961</v>
      </c>
    </row>
    <row r="4345" spans="1:8" x14ac:dyDescent="0.25">
      <c r="A4345" s="1" t="s">
        <v>249</v>
      </c>
      <c r="B4345" s="1" t="s">
        <v>9153</v>
      </c>
      <c r="C4345" s="1" t="s">
        <v>9154</v>
      </c>
      <c r="D4345" s="93">
        <v>127.2</v>
      </c>
      <c r="E4345" s="29">
        <v>8332</v>
      </c>
      <c r="F4345" s="26">
        <v>8</v>
      </c>
      <c r="G4345" s="94">
        <v>2.9289999999999998</v>
      </c>
      <c r="H4345" s="95">
        <f t="shared" si="67"/>
        <v>10193.861149929711</v>
      </c>
    </row>
    <row r="4346" spans="1:8" x14ac:dyDescent="0.25">
      <c r="A4346" s="1" t="s">
        <v>249</v>
      </c>
      <c r="B4346" s="1" t="s">
        <v>9155</v>
      </c>
      <c r="C4346" s="1" t="s">
        <v>9156</v>
      </c>
      <c r="D4346" s="93">
        <v>96</v>
      </c>
      <c r="E4346" s="29">
        <v>8326</v>
      </c>
      <c r="F4346" s="26">
        <v>5</v>
      </c>
      <c r="G4346" s="94">
        <v>1.8480000000000001</v>
      </c>
      <c r="H4346" s="95">
        <f t="shared" si="67"/>
        <v>6427.002284282742</v>
      </c>
    </row>
    <row r="4347" spans="1:8" x14ac:dyDescent="0.25">
      <c r="A4347" s="1" t="s">
        <v>249</v>
      </c>
      <c r="B4347" s="1" t="s">
        <v>9157</v>
      </c>
      <c r="C4347" s="1" t="s">
        <v>9158</v>
      </c>
      <c r="D4347" s="93">
        <v>67.400000000000006</v>
      </c>
      <c r="E4347" s="29">
        <v>9123</v>
      </c>
      <c r="F4347" s="26">
        <v>3</v>
      </c>
      <c r="G4347" s="94">
        <v>1.359</v>
      </c>
      <c r="H4347" s="95">
        <f t="shared" si="67"/>
        <v>5178.7770224743272</v>
      </c>
    </row>
    <row r="4348" spans="1:8" x14ac:dyDescent="0.25">
      <c r="A4348" s="1" t="s">
        <v>249</v>
      </c>
      <c r="B4348" s="1" t="s">
        <v>9159</v>
      </c>
      <c r="C4348" s="1" t="s">
        <v>9160</v>
      </c>
      <c r="D4348" s="93">
        <v>112.5</v>
      </c>
      <c r="E4348" s="29">
        <v>8182</v>
      </c>
      <c r="F4348" s="26">
        <v>7</v>
      </c>
      <c r="G4348" s="94">
        <v>2.512</v>
      </c>
      <c r="H4348" s="95">
        <f t="shared" si="67"/>
        <v>8585.1757674860055</v>
      </c>
    </row>
    <row r="4349" spans="1:8" x14ac:dyDescent="0.25">
      <c r="A4349" s="1" t="s">
        <v>249</v>
      </c>
      <c r="B4349" s="1" t="s">
        <v>9161</v>
      </c>
      <c r="C4349" s="1" t="s">
        <v>9162</v>
      </c>
      <c r="D4349" s="93">
        <v>70.099999999999994</v>
      </c>
      <c r="E4349" s="29">
        <v>6915</v>
      </c>
      <c r="F4349" s="26">
        <v>3</v>
      </c>
      <c r="G4349" s="94">
        <v>1.359</v>
      </c>
      <c r="H4349" s="95">
        <f t="shared" si="67"/>
        <v>3925.3801502148385</v>
      </c>
    </row>
    <row r="4350" spans="1:8" x14ac:dyDescent="0.25">
      <c r="A4350" s="1" t="s">
        <v>249</v>
      </c>
      <c r="B4350" s="1" t="s">
        <v>9163</v>
      </c>
      <c r="C4350" s="1" t="s">
        <v>9164</v>
      </c>
      <c r="D4350" s="93">
        <v>62.9</v>
      </c>
      <c r="E4350" s="29">
        <v>5870</v>
      </c>
      <c r="F4350" s="26">
        <v>3</v>
      </c>
      <c r="G4350" s="94">
        <v>1.359</v>
      </c>
      <c r="H4350" s="95">
        <f t="shared" si="67"/>
        <v>3332.1737500739118</v>
      </c>
    </row>
    <row r="4351" spans="1:8" x14ac:dyDescent="0.25">
      <c r="A4351" s="1" t="s">
        <v>249</v>
      </c>
      <c r="B4351" s="1" t="s">
        <v>9165</v>
      </c>
      <c r="C4351" s="1" t="s">
        <v>9166</v>
      </c>
      <c r="D4351" s="93">
        <v>77.599999999999994</v>
      </c>
      <c r="E4351" s="29">
        <v>6373</v>
      </c>
      <c r="F4351" s="26">
        <v>4</v>
      </c>
      <c r="G4351" s="94">
        <v>1.585</v>
      </c>
      <c r="H4351" s="95">
        <f t="shared" si="67"/>
        <v>4219.3277882593993</v>
      </c>
    </row>
    <row r="4352" spans="1:8" x14ac:dyDescent="0.25">
      <c r="A4352" s="1" t="s">
        <v>249</v>
      </c>
      <c r="B4352" s="1" t="s">
        <v>9167</v>
      </c>
      <c r="C4352" s="1" t="s">
        <v>9168</v>
      </c>
      <c r="D4352" s="93">
        <v>105</v>
      </c>
      <c r="E4352" s="29">
        <v>8563</v>
      </c>
      <c r="F4352" s="26">
        <v>6</v>
      </c>
      <c r="G4352" s="94">
        <v>2.1539999999999999</v>
      </c>
      <c r="H4352" s="95">
        <f t="shared" si="67"/>
        <v>7704.4514683905236</v>
      </c>
    </row>
    <row r="4353" spans="1:8" x14ac:dyDescent="0.25">
      <c r="A4353" s="1" t="s">
        <v>249</v>
      </c>
      <c r="B4353" s="1" t="s">
        <v>9169</v>
      </c>
      <c r="C4353" s="1" t="s">
        <v>9170</v>
      </c>
      <c r="D4353" s="93">
        <v>78.5</v>
      </c>
      <c r="E4353" s="29">
        <v>6076</v>
      </c>
      <c r="F4353" s="26">
        <v>4</v>
      </c>
      <c r="G4353" s="94">
        <v>1.585</v>
      </c>
      <c r="H4353" s="95">
        <f t="shared" si="67"/>
        <v>4022.6950637790846</v>
      </c>
    </row>
    <row r="4354" spans="1:8" x14ac:dyDescent="0.25">
      <c r="A4354" s="1" t="s">
        <v>249</v>
      </c>
      <c r="B4354" s="1" t="s">
        <v>9171</v>
      </c>
      <c r="C4354" s="1" t="s">
        <v>9172</v>
      </c>
      <c r="D4354" s="93">
        <v>93.7</v>
      </c>
      <c r="E4354" s="29">
        <v>8666</v>
      </c>
      <c r="F4354" s="26">
        <v>5</v>
      </c>
      <c r="G4354" s="94">
        <v>1.8480000000000001</v>
      </c>
      <c r="H4354" s="95">
        <f t="shared" si="67"/>
        <v>6689.4549358148251</v>
      </c>
    </row>
    <row r="4355" spans="1:8" x14ac:dyDescent="0.25">
      <c r="A4355" s="1" t="s">
        <v>249</v>
      </c>
      <c r="B4355" s="1" t="s">
        <v>9173</v>
      </c>
      <c r="C4355" s="1" t="s">
        <v>9174</v>
      </c>
      <c r="D4355" s="93">
        <v>86.2</v>
      </c>
      <c r="E4355" s="29">
        <v>9411</v>
      </c>
      <c r="F4355" s="26">
        <v>5</v>
      </c>
      <c r="G4355" s="94">
        <v>1.8480000000000001</v>
      </c>
      <c r="H4355" s="95">
        <f t="shared" si="67"/>
        <v>7264.5350104954223</v>
      </c>
    </row>
    <row r="4356" spans="1:8" x14ac:dyDescent="0.25">
      <c r="A4356" s="1" t="s">
        <v>249</v>
      </c>
      <c r="B4356" s="1" t="s">
        <v>9175</v>
      </c>
      <c r="C4356" s="1" t="s">
        <v>9176</v>
      </c>
      <c r="D4356" s="93">
        <v>114.7</v>
      </c>
      <c r="E4356" s="29">
        <v>7108</v>
      </c>
      <c r="F4356" s="26">
        <v>7</v>
      </c>
      <c r="G4356" s="94">
        <v>2.512</v>
      </c>
      <c r="H4356" s="95">
        <f t="shared" si="67"/>
        <v>7458.2534044598524</v>
      </c>
    </row>
    <row r="4357" spans="1:8" x14ac:dyDescent="0.25">
      <c r="A4357" s="1" t="s">
        <v>249</v>
      </c>
      <c r="B4357" s="1" t="s">
        <v>9177</v>
      </c>
      <c r="C4357" s="1" t="s">
        <v>9178</v>
      </c>
      <c r="D4357" s="93">
        <v>99.6</v>
      </c>
      <c r="E4357" s="29">
        <v>9104</v>
      </c>
      <c r="F4357" s="26">
        <v>6</v>
      </c>
      <c r="G4357" s="94">
        <v>2.1539999999999999</v>
      </c>
      <c r="H4357" s="95">
        <f t="shared" si="67"/>
        <v>8191.2094088785861</v>
      </c>
    </row>
    <row r="4358" spans="1:8" x14ac:dyDescent="0.25">
      <c r="A4358" s="1" t="s">
        <v>249</v>
      </c>
      <c r="B4358" s="1" t="s">
        <v>9179</v>
      </c>
      <c r="C4358" s="1" t="s">
        <v>9180</v>
      </c>
      <c r="D4358" s="93">
        <v>63.1</v>
      </c>
      <c r="E4358" s="29">
        <v>7710</v>
      </c>
      <c r="F4358" s="26">
        <v>3</v>
      </c>
      <c r="G4358" s="94">
        <v>1.359</v>
      </c>
      <c r="H4358" s="95">
        <f t="shared" ref="H4358:H4421" si="68">E4358*G4358*$E$6797/SUMPRODUCT($E$5:$E$6795,$G$5:$G$6795)</f>
        <v>4376.6711436234855</v>
      </c>
    </row>
    <row r="4359" spans="1:8" x14ac:dyDescent="0.25">
      <c r="A4359" s="1" t="s">
        <v>249</v>
      </c>
      <c r="B4359" s="1" t="s">
        <v>9181</v>
      </c>
      <c r="C4359" s="1" t="s">
        <v>9182</v>
      </c>
      <c r="D4359" s="93">
        <v>107.1</v>
      </c>
      <c r="E4359" s="29">
        <v>9227</v>
      </c>
      <c r="F4359" s="26">
        <v>6</v>
      </c>
      <c r="G4359" s="94">
        <v>2.1539999999999999</v>
      </c>
      <c r="H4359" s="95">
        <f t="shared" si="68"/>
        <v>8301.877110690104</v>
      </c>
    </row>
    <row r="4360" spans="1:8" x14ac:dyDescent="0.25">
      <c r="A4360" s="1" t="s">
        <v>249</v>
      </c>
      <c r="B4360" s="1" t="s">
        <v>9183</v>
      </c>
      <c r="C4360" s="1" t="s">
        <v>9184</v>
      </c>
      <c r="D4360" s="93">
        <v>87.6</v>
      </c>
      <c r="E4360" s="29">
        <v>10392</v>
      </c>
      <c r="F4360" s="26">
        <v>5</v>
      </c>
      <c r="G4360" s="94">
        <v>1.8480000000000001</v>
      </c>
      <c r="H4360" s="95">
        <f t="shared" si="68"/>
        <v>8021.7881021218172</v>
      </c>
    </row>
    <row r="4361" spans="1:8" x14ac:dyDescent="0.25">
      <c r="A4361" s="1" t="s">
        <v>249</v>
      </c>
      <c r="B4361" s="1" t="s">
        <v>9185</v>
      </c>
      <c r="C4361" s="1" t="s">
        <v>9186</v>
      </c>
      <c r="D4361" s="93">
        <v>70.900000000000006</v>
      </c>
      <c r="E4361" s="29">
        <v>9529</v>
      </c>
      <c r="F4361" s="26">
        <v>3</v>
      </c>
      <c r="G4361" s="94">
        <v>1.359</v>
      </c>
      <c r="H4361" s="95">
        <f t="shared" si="68"/>
        <v>5409.2476430075485</v>
      </c>
    </row>
    <row r="4362" spans="1:8" x14ac:dyDescent="0.25">
      <c r="A4362" s="1" t="s">
        <v>249</v>
      </c>
      <c r="B4362" s="1" t="s">
        <v>9187</v>
      </c>
      <c r="C4362" s="1" t="s">
        <v>9188</v>
      </c>
      <c r="D4362" s="93">
        <v>86.4</v>
      </c>
      <c r="E4362" s="29">
        <v>10385</v>
      </c>
      <c r="F4362" s="26">
        <v>5</v>
      </c>
      <c r="G4362" s="94">
        <v>1.8480000000000001</v>
      </c>
      <c r="H4362" s="95">
        <f t="shared" si="68"/>
        <v>8016.3846651785088</v>
      </c>
    </row>
    <row r="4363" spans="1:8" x14ac:dyDescent="0.25">
      <c r="A4363" s="1" t="s">
        <v>249</v>
      </c>
      <c r="B4363" s="1" t="s">
        <v>9189</v>
      </c>
      <c r="C4363" s="1" t="s">
        <v>9190</v>
      </c>
      <c r="D4363" s="93">
        <v>91.5</v>
      </c>
      <c r="E4363" s="29">
        <v>8886</v>
      </c>
      <c r="F4363" s="26">
        <v>5</v>
      </c>
      <c r="G4363" s="94">
        <v>1.8480000000000001</v>
      </c>
      <c r="H4363" s="95">
        <f t="shared" si="68"/>
        <v>6859.2772397473509</v>
      </c>
    </row>
    <row r="4364" spans="1:8" x14ac:dyDescent="0.25">
      <c r="A4364" s="1" t="s">
        <v>249</v>
      </c>
      <c r="B4364" s="1" t="s">
        <v>9191</v>
      </c>
      <c r="C4364" s="1" t="s">
        <v>9192</v>
      </c>
      <c r="D4364" s="93">
        <v>106.7</v>
      </c>
      <c r="E4364" s="29">
        <v>5819</v>
      </c>
      <c r="F4364" s="26">
        <v>6</v>
      </c>
      <c r="G4364" s="94">
        <v>2.1539999999999999</v>
      </c>
      <c r="H4364" s="95">
        <f t="shared" si="68"/>
        <v>5235.5720068392457</v>
      </c>
    </row>
    <row r="4365" spans="1:8" x14ac:dyDescent="0.25">
      <c r="A4365" s="1" t="s">
        <v>249</v>
      </c>
      <c r="B4365" s="1" t="s">
        <v>9193</v>
      </c>
      <c r="C4365" s="1" t="s">
        <v>9194</v>
      </c>
      <c r="D4365" s="93">
        <v>117.8</v>
      </c>
      <c r="E4365" s="29">
        <v>10288</v>
      </c>
      <c r="F4365" s="26">
        <v>7</v>
      </c>
      <c r="G4365" s="94">
        <v>2.512</v>
      </c>
      <c r="H4365" s="95">
        <f t="shared" si="68"/>
        <v>10794.950903922758</v>
      </c>
    </row>
    <row r="4366" spans="1:8" x14ac:dyDescent="0.25">
      <c r="A4366" s="1" t="s">
        <v>249</v>
      </c>
      <c r="B4366" s="1" t="s">
        <v>9195</v>
      </c>
      <c r="C4366" s="1" t="s">
        <v>9196</v>
      </c>
      <c r="D4366" s="93">
        <v>76.2</v>
      </c>
      <c r="E4366" s="29">
        <v>8062</v>
      </c>
      <c r="F4366" s="26">
        <v>4</v>
      </c>
      <c r="G4366" s="94">
        <v>1.585</v>
      </c>
      <c r="H4366" s="95">
        <f t="shared" si="68"/>
        <v>5337.5522719201754</v>
      </c>
    </row>
    <row r="4367" spans="1:8" x14ac:dyDescent="0.25">
      <c r="A4367" s="1" t="s">
        <v>249</v>
      </c>
      <c r="B4367" s="1" t="s">
        <v>9197</v>
      </c>
      <c r="C4367" s="1" t="s">
        <v>9198</v>
      </c>
      <c r="D4367" s="93">
        <v>64.8</v>
      </c>
      <c r="E4367" s="29">
        <v>9729</v>
      </c>
      <c r="F4367" s="26">
        <v>3</v>
      </c>
      <c r="G4367" s="94">
        <v>1.359</v>
      </c>
      <c r="H4367" s="95">
        <f t="shared" si="68"/>
        <v>5522.7799683933708</v>
      </c>
    </row>
    <row r="4368" spans="1:8" x14ac:dyDescent="0.25">
      <c r="A4368" s="1" t="s">
        <v>249</v>
      </c>
      <c r="B4368" s="1" t="s">
        <v>9199</v>
      </c>
      <c r="C4368" s="1" t="s">
        <v>9200</v>
      </c>
      <c r="D4368" s="93">
        <v>78.2</v>
      </c>
      <c r="E4368" s="29">
        <v>6006</v>
      </c>
      <c r="F4368" s="26">
        <v>4</v>
      </c>
      <c r="G4368" s="94">
        <v>1.585</v>
      </c>
      <c r="H4368" s="95">
        <f t="shared" si="68"/>
        <v>3976.3506506019066</v>
      </c>
    </row>
    <row r="4369" spans="1:8" x14ac:dyDescent="0.25">
      <c r="A4369" s="1" t="s">
        <v>249</v>
      </c>
      <c r="B4369" s="1" t="s">
        <v>9201</v>
      </c>
      <c r="C4369" s="1" t="s">
        <v>9202</v>
      </c>
      <c r="D4369" s="93">
        <v>87.8</v>
      </c>
      <c r="E4369" s="29">
        <v>8076</v>
      </c>
      <c r="F4369" s="26">
        <v>5</v>
      </c>
      <c r="G4369" s="94">
        <v>1.8480000000000001</v>
      </c>
      <c r="H4369" s="95">
        <f t="shared" si="68"/>
        <v>6234.0223934503274</v>
      </c>
    </row>
    <row r="4370" spans="1:8" x14ac:dyDescent="0.25">
      <c r="A4370" s="1" t="s">
        <v>249</v>
      </c>
      <c r="B4370" s="1" t="s">
        <v>9203</v>
      </c>
      <c r="C4370" s="1" t="s">
        <v>9204</v>
      </c>
      <c r="D4370" s="93">
        <v>98</v>
      </c>
      <c r="E4370" s="29">
        <v>7860</v>
      </c>
      <c r="F4370" s="26">
        <v>6</v>
      </c>
      <c r="G4370" s="94">
        <v>2.1539999999999999</v>
      </c>
      <c r="H4370" s="95">
        <f t="shared" si="68"/>
        <v>7071.9360669799735</v>
      </c>
    </row>
    <row r="4371" spans="1:8" x14ac:dyDescent="0.25">
      <c r="A4371" s="1" t="s">
        <v>249</v>
      </c>
      <c r="B4371" s="1" t="s">
        <v>9205</v>
      </c>
      <c r="C4371" s="1" t="s">
        <v>9206</v>
      </c>
      <c r="D4371" s="93">
        <v>57.5</v>
      </c>
      <c r="E4371" s="29">
        <v>10369</v>
      </c>
      <c r="F4371" s="26">
        <v>2</v>
      </c>
      <c r="G4371" s="94">
        <v>1.1659999999999999</v>
      </c>
      <c r="H4371" s="95">
        <f t="shared" si="68"/>
        <v>5050.1642793423498</v>
      </c>
    </row>
    <row r="4372" spans="1:8" x14ac:dyDescent="0.25">
      <c r="A4372" s="1" t="s">
        <v>249</v>
      </c>
      <c r="B4372" s="1" t="s">
        <v>9207</v>
      </c>
      <c r="C4372" s="1" t="s">
        <v>9208</v>
      </c>
      <c r="D4372" s="93">
        <v>65.599999999999994</v>
      </c>
      <c r="E4372" s="29">
        <v>6855</v>
      </c>
      <c r="F4372" s="26">
        <v>3</v>
      </c>
      <c r="G4372" s="94">
        <v>1.359</v>
      </c>
      <c r="H4372" s="95">
        <f t="shared" si="68"/>
        <v>3891.3204525990914</v>
      </c>
    </row>
    <row r="4373" spans="1:8" x14ac:dyDescent="0.25">
      <c r="A4373" s="1" t="s">
        <v>249</v>
      </c>
      <c r="B4373" s="1" t="s">
        <v>9209</v>
      </c>
      <c r="C4373" s="1" t="s">
        <v>9210</v>
      </c>
      <c r="D4373" s="93">
        <v>94.7</v>
      </c>
      <c r="E4373" s="29">
        <v>10863</v>
      </c>
      <c r="F4373" s="26">
        <v>5</v>
      </c>
      <c r="G4373" s="94">
        <v>1.8480000000000001</v>
      </c>
      <c r="H4373" s="95">
        <f t="shared" si="68"/>
        <v>8385.3622164500866</v>
      </c>
    </row>
    <row r="4374" spans="1:8" x14ac:dyDescent="0.25">
      <c r="A4374" s="1" t="s">
        <v>249</v>
      </c>
      <c r="B4374" s="1" t="s">
        <v>9211</v>
      </c>
      <c r="C4374" s="1" t="s">
        <v>9212</v>
      </c>
      <c r="D4374" s="93">
        <v>93</v>
      </c>
      <c r="E4374" s="29">
        <v>8055</v>
      </c>
      <c r="F4374" s="26">
        <v>5</v>
      </c>
      <c r="G4374" s="94">
        <v>1.8480000000000001</v>
      </c>
      <c r="H4374" s="95">
        <f t="shared" si="68"/>
        <v>6217.812082620404</v>
      </c>
    </row>
    <row r="4375" spans="1:8" x14ac:dyDescent="0.25">
      <c r="A4375" s="1" t="s">
        <v>249</v>
      </c>
      <c r="B4375" s="1" t="s">
        <v>9213</v>
      </c>
      <c r="C4375" s="1" t="s">
        <v>9214</v>
      </c>
      <c r="D4375" s="93">
        <v>68.7</v>
      </c>
      <c r="E4375" s="29">
        <v>6207</v>
      </c>
      <c r="F4375" s="26">
        <v>3</v>
      </c>
      <c r="G4375" s="94">
        <v>1.359</v>
      </c>
      <c r="H4375" s="95">
        <f t="shared" si="68"/>
        <v>3523.4757183490242</v>
      </c>
    </row>
    <row r="4376" spans="1:8" x14ac:dyDescent="0.25">
      <c r="A4376" s="1" t="s">
        <v>249</v>
      </c>
      <c r="B4376" s="1" t="s">
        <v>9215</v>
      </c>
      <c r="C4376" s="1" t="s">
        <v>9216</v>
      </c>
      <c r="D4376" s="93">
        <v>74</v>
      </c>
      <c r="E4376" s="29">
        <v>7686</v>
      </c>
      <c r="F4376" s="26">
        <v>4</v>
      </c>
      <c r="G4376" s="94">
        <v>1.585</v>
      </c>
      <c r="H4376" s="95">
        <f t="shared" si="68"/>
        <v>5088.616566854188</v>
      </c>
    </row>
    <row r="4377" spans="1:8" x14ac:dyDescent="0.25">
      <c r="A4377" s="1" t="s">
        <v>249</v>
      </c>
      <c r="B4377" s="1" t="s">
        <v>9217</v>
      </c>
      <c r="C4377" s="1" t="s">
        <v>9218</v>
      </c>
      <c r="D4377" s="93">
        <v>77.900000000000006</v>
      </c>
      <c r="E4377" s="29">
        <v>7138</v>
      </c>
      <c r="F4377" s="26">
        <v>4</v>
      </c>
      <c r="G4377" s="94">
        <v>1.585</v>
      </c>
      <c r="H4377" s="95">
        <f t="shared" si="68"/>
        <v>4725.8060179814192</v>
      </c>
    </row>
    <row r="4378" spans="1:8" x14ac:dyDescent="0.25">
      <c r="A4378" s="1" t="s">
        <v>249</v>
      </c>
      <c r="B4378" s="1" t="s">
        <v>9219</v>
      </c>
      <c r="C4378" s="1" t="s">
        <v>9220</v>
      </c>
      <c r="D4378" s="93">
        <v>71.3</v>
      </c>
      <c r="E4378" s="29">
        <v>6561</v>
      </c>
      <c r="F4378" s="26">
        <v>3</v>
      </c>
      <c r="G4378" s="94">
        <v>1.359</v>
      </c>
      <c r="H4378" s="95">
        <f t="shared" si="68"/>
        <v>3724.4279342819309</v>
      </c>
    </row>
    <row r="4379" spans="1:8" x14ac:dyDescent="0.25">
      <c r="A4379" s="1" t="s">
        <v>249</v>
      </c>
      <c r="B4379" s="1" t="s">
        <v>9221</v>
      </c>
      <c r="C4379" s="1" t="s">
        <v>9222</v>
      </c>
      <c r="D4379" s="93">
        <v>70.5</v>
      </c>
      <c r="E4379" s="29">
        <v>8042</v>
      </c>
      <c r="F4379" s="26">
        <v>3</v>
      </c>
      <c r="G4379" s="94">
        <v>1.359</v>
      </c>
      <c r="H4379" s="95">
        <f t="shared" si="68"/>
        <v>4565.1348037639518</v>
      </c>
    </row>
    <row r="4380" spans="1:8" x14ac:dyDescent="0.25">
      <c r="A4380" s="1" t="s">
        <v>249</v>
      </c>
      <c r="B4380" s="1" t="s">
        <v>9223</v>
      </c>
      <c r="C4380" s="1" t="s">
        <v>9224</v>
      </c>
      <c r="D4380" s="93">
        <v>66</v>
      </c>
      <c r="E4380" s="29">
        <v>6015</v>
      </c>
      <c r="F4380" s="26">
        <v>3</v>
      </c>
      <c r="G4380" s="94">
        <v>1.359</v>
      </c>
      <c r="H4380" s="95">
        <f t="shared" si="68"/>
        <v>3414.4846859786339</v>
      </c>
    </row>
    <row r="4381" spans="1:8" x14ac:dyDescent="0.25">
      <c r="A4381" s="1" t="s">
        <v>249</v>
      </c>
      <c r="B4381" s="1" t="s">
        <v>9225</v>
      </c>
      <c r="C4381" s="1" t="s">
        <v>9226</v>
      </c>
      <c r="D4381" s="93">
        <v>78.599999999999994</v>
      </c>
      <c r="E4381" s="29">
        <v>6642</v>
      </c>
      <c r="F4381" s="26">
        <v>4</v>
      </c>
      <c r="G4381" s="94">
        <v>1.585</v>
      </c>
      <c r="H4381" s="95">
        <f t="shared" si="68"/>
        <v>4397.4227474688414</v>
      </c>
    </row>
    <row r="4382" spans="1:8" x14ac:dyDescent="0.25">
      <c r="A4382" s="1" t="s">
        <v>249</v>
      </c>
      <c r="B4382" s="1" t="s">
        <v>9227</v>
      </c>
      <c r="C4382" s="1" t="s">
        <v>9228</v>
      </c>
      <c r="D4382" s="93">
        <v>82.1</v>
      </c>
      <c r="E4382" s="29">
        <v>7947</v>
      </c>
      <c r="F4382" s="26">
        <v>4</v>
      </c>
      <c r="G4382" s="94">
        <v>1.585</v>
      </c>
      <c r="H4382" s="95">
        <f t="shared" si="68"/>
        <v>5261.4150217005244</v>
      </c>
    </row>
    <row r="4383" spans="1:8" x14ac:dyDescent="0.25">
      <c r="A4383" s="1" t="s">
        <v>249</v>
      </c>
      <c r="B4383" s="1" t="s">
        <v>9229</v>
      </c>
      <c r="C4383" s="1" t="s">
        <v>9230</v>
      </c>
      <c r="D4383" s="93">
        <v>79.400000000000006</v>
      </c>
      <c r="E4383" s="29">
        <v>7090</v>
      </c>
      <c r="F4383" s="26">
        <v>4</v>
      </c>
      <c r="G4383" s="94">
        <v>1.585</v>
      </c>
      <c r="H4383" s="95">
        <f t="shared" si="68"/>
        <v>4694.0269918027834</v>
      </c>
    </row>
    <row r="4384" spans="1:8" x14ac:dyDescent="0.25">
      <c r="A4384" s="1" t="s">
        <v>249</v>
      </c>
      <c r="B4384" s="1" t="s">
        <v>9231</v>
      </c>
      <c r="C4384" s="1" t="s">
        <v>9232</v>
      </c>
      <c r="D4384" s="93">
        <v>96.5</v>
      </c>
      <c r="E4384" s="29">
        <v>6758</v>
      </c>
      <c r="F4384" s="26">
        <v>5</v>
      </c>
      <c r="G4384" s="94">
        <v>1.8480000000000001</v>
      </c>
      <c r="H4384" s="95">
        <f t="shared" si="68"/>
        <v>5216.6324089818372</v>
      </c>
    </row>
    <row r="4385" spans="1:8" x14ac:dyDescent="0.25">
      <c r="A4385" s="1" t="s">
        <v>249</v>
      </c>
      <c r="B4385" s="1" t="s">
        <v>9233</v>
      </c>
      <c r="C4385" s="1" t="s">
        <v>9234</v>
      </c>
      <c r="D4385" s="93">
        <v>115.5</v>
      </c>
      <c r="E4385" s="29">
        <v>8376</v>
      </c>
      <c r="F4385" s="26">
        <v>7</v>
      </c>
      <c r="G4385" s="94">
        <v>2.512</v>
      </c>
      <c r="H4385" s="95">
        <f t="shared" si="68"/>
        <v>8788.7353004721062</v>
      </c>
    </row>
    <row r="4386" spans="1:8" x14ac:dyDescent="0.25">
      <c r="A4386" s="1" t="s">
        <v>249</v>
      </c>
      <c r="B4386" s="1" t="s">
        <v>9235</v>
      </c>
      <c r="C4386" s="1" t="s">
        <v>9236</v>
      </c>
      <c r="D4386" s="93">
        <v>90.6</v>
      </c>
      <c r="E4386" s="29">
        <v>8194</v>
      </c>
      <c r="F4386" s="26">
        <v>5</v>
      </c>
      <c r="G4386" s="94">
        <v>1.8480000000000001</v>
      </c>
      <c r="H4386" s="95">
        <f t="shared" si="68"/>
        <v>6325.1089019232268</v>
      </c>
    </row>
    <row r="4387" spans="1:8" x14ac:dyDescent="0.25">
      <c r="A4387" s="1" t="s">
        <v>249</v>
      </c>
      <c r="B4387" s="1" t="s">
        <v>9237</v>
      </c>
      <c r="C4387" s="1" t="s">
        <v>9238</v>
      </c>
      <c r="D4387" s="93">
        <v>116.1</v>
      </c>
      <c r="E4387" s="29">
        <v>7769</v>
      </c>
      <c r="F4387" s="26">
        <v>7</v>
      </c>
      <c r="G4387" s="94">
        <v>2.512</v>
      </c>
      <c r="H4387" s="95">
        <f t="shared" si="68"/>
        <v>8151.8248029331171</v>
      </c>
    </row>
    <row r="4388" spans="1:8" x14ac:dyDescent="0.25">
      <c r="A4388" s="1" t="s">
        <v>249</v>
      </c>
      <c r="B4388" s="1" t="s">
        <v>9239</v>
      </c>
      <c r="C4388" s="1" t="s">
        <v>9240</v>
      </c>
      <c r="D4388" s="93">
        <v>80.7</v>
      </c>
      <c r="E4388" s="29">
        <v>7024</v>
      </c>
      <c r="F4388" s="26">
        <v>4</v>
      </c>
      <c r="G4388" s="94">
        <v>1.585</v>
      </c>
      <c r="H4388" s="95">
        <f t="shared" si="68"/>
        <v>4650.3308308071573</v>
      </c>
    </row>
    <row r="4389" spans="1:8" x14ac:dyDescent="0.25">
      <c r="A4389" s="1" t="s">
        <v>249</v>
      </c>
      <c r="B4389" s="1" t="s">
        <v>9241</v>
      </c>
      <c r="C4389" s="1" t="s">
        <v>9242</v>
      </c>
      <c r="D4389" s="93">
        <v>65.400000000000006</v>
      </c>
      <c r="E4389" s="29">
        <v>8222</v>
      </c>
      <c r="F4389" s="26">
        <v>3</v>
      </c>
      <c r="G4389" s="94">
        <v>1.359</v>
      </c>
      <c r="H4389" s="95">
        <f t="shared" si="68"/>
        <v>4667.3138966111937</v>
      </c>
    </row>
    <row r="4390" spans="1:8" x14ac:dyDescent="0.25">
      <c r="A4390" s="1" t="s">
        <v>249</v>
      </c>
      <c r="B4390" s="1" t="s">
        <v>9243</v>
      </c>
      <c r="C4390" s="1" t="s">
        <v>9244</v>
      </c>
      <c r="D4390" s="93">
        <v>118.6</v>
      </c>
      <c r="E4390" s="29">
        <v>7110</v>
      </c>
      <c r="F4390" s="26">
        <v>7</v>
      </c>
      <c r="G4390" s="94">
        <v>2.512</v>
      </c>
      <c r="H4390" s="95">
        <f t="shared" si="68"/>
        <v>7460.3519563463078</v>
      </c>
    </row>
    <row r="4391" spans="1:8" x14ac:dyDescent="0.25">
      <c r="A4391" s="1" t="s">
        <v>249</v>
      </c>
      <c r="B4391" s="1" t="s">
        <v>9245</v>
      </c>
      <c r="C4391" s="1" t="s">
        <v>9246</v>
      </c>
      <c r="D4391" s="93">
        <v>78.5</v>
      </c>
      <c r="E4391" s="29">
        <v>8306</v>
      </c>
      <c r="F4391" s="26">
        <v>4</v>
      </c>
      <c r="G4391" s="94">
        <v>1.585</v>
      </c>
      <c r="H4391" s="95">
        <f t="shared" si="68"/>
        <v>5499.0956549949115</v>
      </c>
    </row>
    <row r="4392" spans="1:8" x14ac:dyDescent="0.25">
      <c r="A4392" s="1" t="s">
        <v>249</v>
      </c>
      <c r="B4392" s="1" t="s">
        <v>9247</v>
      </c>
      <c r="C4392" s="1" t="s">
        <v>9248</v>
      </c>
      <c r="D4392" s="93">
        <v>59.4</v>
      </c>
      <c r="E4392" s="29">
        <v>9227</v>
      </c>
      <c r="F4392" s="26">
        <v>2</v>
      </c>
      <c r="G4392" s="94">
        <v>1.1659999999999999</v>
      </c>
      <c r="H4392" s="95">
        <f t="shared" si="68"/>
        <v>4493.959475888887</v>
      </c>
    </row>
    <row r="4393" spans="1:8" x14ac:dyDescent="0.25">
      <c r="A4393" s="1" t="s">
        <v>249</v>
      </c>
      <c r="B4393" s="1" t="s">
        <v>9249</v>
      </c>
      <c r="C4393" s="1" t="s">
        <v>9250</v>
      </c>
      <c r="D4393" s="93">
        <v>152.1</v>
      </c>
      <c r="E4393" s="29">
        <v>7802</v>
      </c>
      <c r="F4393" s="26">
        <v>10</v>
      </c>
      <c r="G4393" s="94">
        <v>3.9809999999999999</v>
      </c>
      <c r="H4393" s="95">
        <f t="shared" si="68"/>
        <v>12973.830043378322</v>
      </c>
    </row>
    <row r="4394" spans="1:8" x14ac:dyDescent="0.25">
      <c r="A4394" s="1" t="s">
        <v>249</v>
      </c>
      <c r="B4394" s="1" t="s">
        <v>9251</v>
      </c>
      <c r="C4394" s="1" t="s">
        <v>9252</v>
      </c>
      <c r="D4394" s="93">
        <v>55.5</v>
      </c>
      <c r="E4394" s="29">
        <v>7463</v>
      </c>
      <c r="F4394" s="26">
        <v>2</v>
      </c>
      <c r="G4394" s="94">
        <v>1.1659999999999999</v>
      </c>
      <c r="H4394" s="95">
        <f t="shared" si="68"/>
        <v>3634.8130019029763</v>
      </c>
    </row>
    <row r="4395" spans="1:8" x14ac:dyDescent="0.25">
      <c r="A4395" s="1" t="s">
        <v>249</v>
      </c>
      <c r="B4395" s="1" t="s">
        <v>9253</v>
      </c>
      <c r="C4395" s="1" t="s">
        <v>9254</v>
      </c>
      <c r="D4395" s="93">
        <v>71.7</v>
      </c>
      <c r="E4395" s="29">
        <v>9313</v>
      </c>
      <c r="F4395" s="26">
        <v>3</v>
      </c>
      <c r="G4395" s="94">
        <v>1.359</v>
      </c>
      <c r="H4395" s="95">
        <f t="shared" si="68"/>
        <v>5286.6327315908584</v>
      </c>
    </row>
    <row r="4396" spans="1:8" x14ac:dyDescent="0.25">
      <c r="A4396" s="1" t="s">
        <v>249</v>
      </c>
      <c r="B4396" s="1" t="s">
        <v>9255</v>
      </c>
      <c r="C4396" s="1" t="s">
        <v>9256</v>
      </c>
      <c r="D4396" s="93">
        <v>103.2</v>
      </c>
      <c r="E4396" s="29">
        <v>10287</v>
      </c>
      <c r="F4396" s="26">
        <v>6</v>
      </c>
      <c r="G4396" s="94">
        <v>2.1539999999999999</v>
      </c>
      <c r="H4396" s="95">
        <f t="shared" si="68"/>
        <v>9255.598768577991</v>
      </c>
    </row>
    <row r="4397" spans="1:8" x14ac:dyDescent="0.25">
      <c r="A4397" s="1" t="s">
        <v>249</v>
      </c>
      <c r="B4397" s="1" t="s">
        <v>9257</v>
      </c>
      <c r="C4397" s="1" t="s">
        <v>9258</v>
      </c>
      <c r="D4397" s="93">
        <v>95.2</v>
      </c>
      <c r="E4397" s="29">
        <v>9819</v>
      </c>
      <c r="F4397" s="26">
        <v>5</v>
      </c>
      <c r="G4397" s="94">
        <v>1.8480000000000001</v>
      </c>
      <c r="H4397" s="95">
        <f t="shared" si="68"/>
        <v>7579.4781923339242</v>
      </c>
    </row>
    <row r="4398" spans="1:8" x14ac:dyDescent="0.25">
      <c r="A4398" s="1" t="s">
        <v>249</v>
      </c>
      <c r="B4398" s="1" t="s">
        <v>9259</v>
      </c>
      <c r="C4398" s="1" t="s">
        <v>9260</v>
      </c>
      <c r="D4398" s="93">
        <v>72.599999999999994</v>
      </c>
      <c r="E4398" s="29">
        <v>8299</v>
      </c>
      <c r="F4398" s="26">
        <v>3</v>
      </c>
      <c r="G4398" s="94">
        <v>1.359</v>
      </c>
      <c r="H4398" s="95">
        <f t="shared" si="68"/>
        <v>4711.0238418847348</v>
      </c>
    </row>
    <row r="4399" spans="1:8" x14ac:dyDescent="0.25">
      <c r="A4399" s="1" t="s">
        <v>249</v>
      </c>
      <c r="B4399" s="1" t="s">
        <v>9261</v>
      </c>
      <c r="C4399" s="1" t="s">
        <v>9262</v>
      </c>
      <c r="D4399" s="93">
        <v>60.8</v>
      </c>
      <c r="E4399" s="29">
        <v>7448</v>
      </c>
      <c r="F4399" s="26">
        <v>2</v>
      </c>
      <c r="G4399" s="94">
        <v>1.1659999999999999</v>
      </c>
      <c r="H4399" s="95">
        <f t="shared" si="68"/>
        <v>3627.5073346071772</v>
      </c>
    </row>
    <row r="4400" spans="1:8" x14ac:dyDescent="0.25">
      <c r="A4400" s="1" t="s">
        <v>249</v>
      </c>
      <c r="B4400" s="1" t="s">
        <v>9263</v>
      </c>
      <c r="C4400" s="1" t="s">
        <v>9264</v>
      </c>
      <c r="D4400" s="93">
        <v>52.3</v>
      </c>
      <c r="E4400" s="29">
        <v>7844</v>
      </c>
      <c r="F4400" s="26">
        <v>2</v>
      </c>
      <c r="G4400" s="94">
        <v>1.1659999999999999</v>
      </c>
      <c r="H4400" s="95">
        <f t="shared" si="68"/>
        <v>3820.3769512162598</v>
      </c>
    </row>
    <row r="4401" spans="1:8" x14ac:dyDescent="0.25">
      <c r="A4401" s="1" t="s">
        <v>249</v>
      </c>
      <c r="B4401" s="1" t="s">
        <v>9265</v>
      </c>
      <c r="C4401" s="1" t="s">
        <v>9266</v>
      </c>
      <c r="D4401" s="93">
        <v>104.9</v>
      </c>
      <c r="E4401" s="29">
        <v>9787</v>
      </c>
      <c r="F4401" s="26">
        <v>6</v>
      </c>
      <c r="G4401" s="94">
        <v>2.1539999999999999</v>
      </c>
      <c r="H4401" s="95">
        <f t="shared" si="68"/>
        <v>8805.7300620271017</v>
      </c>
    </row>
    <row r="4402" spans="1:8" x14ac:dyDescent="0.25">
      <c r="A4402" s="1" t="s">
        <v>249</v>
      </c>
      <c r="B4402" s="1" t="s">
        <v>9267</v>
      </c>
      <c r="C4402" s="1" t="s">
        <v>9268</v>
      </c>
      <c r="D4402" s="93">
        <v>63.5</v>
      </c>
      <c r="E4402" s="29">
        <v>6938</v>
      </c>
      <c r="F4402" s="26">
        <v>3</v>
      </c>
      <c r="G4402" s="94">
        <v>1.359</v>
      </c>
      <c r="H4402" s="95">
        <f t="shared" si="68"/>
        <v>3938.4363676342082</v>
      </c>
    </row>
    <row r="4403" spans="1:8" x14ac:dyDescent="0.25">
      <c r="A4403" s="1" t="s">
        <v>249</v>
      </c>
      <c r="B4403" s="1" t="s">
        <v>9269</v>
      </c>
      <c r="C4403" s="1" t="s">
        <v>9270</v>
      </c>
      <c r="D4403" s="93">
        <v>71.2</v>
      </c>
      <c r="E4403" s="29">
        <v>9153</v>
      </c>
      <c r="F4403" s="26">
        <v>3</v>
      </c>
      <c r="G4403" s="94">
        <v>1.359</v>
      </c>
      <c r="H4403" s="95">
        <f t="shared" si="68"/>
        <v>5195.8068712821996</v>
      </c>
    </row>
    <row r="4404" spans="1:8" x14ac:dyDescent="0.25">
      <c r="A4404" s="1" t="s">
        <v>249</v>
      </c>
      <c r="B4404" s="1" t="s">
        <v>9271</v>
      </c>
      <c r="C4404" s="1" t="s">
        <v>9272</v>
      </c>
      <c r="D4404" s="93">
        <v>71.900000000000006</v>
      </c>
      <c r="E4404" s="29">
        <v>7217</v>
      </c>
      <c r="F4404" s="26">
        <v>3</v>
      </c>
      <c r="G4404" s="94">
        <v>1.359</v>
      </c>
      <c r="H4404" s="95">
        <f t="shared" si="68"/>
        <v>4096.8139615474311</v>
      </c>
    </row>
    <row r="4405" spans="1:8" x14ac:dyDescent="0.25">
      <c r="A4405" s="1" t="s">
        <v>249</v>
      </c>
      <c r="B4405" s="1" t="s">
        <v>9273</v>
      </c>
      <c r="C4405" s="1" t="s">
        <v>9274</v>
      </c>
      <c r="D4405" s="93">
        <v>70.5</v>
      </c>
      <c r="E4405" s="29">
        <v>6574</v>
      </c>
      <c r="F4405" s="26">
        <v>3</v>
      </c>
      <c r="G4405" s="94">
        <v>1.359</v>
      </c>
      <c r="H4405" s="95">
        <f t="shared" si="68"/>
        <v>3731.8075354320099</v>
      </c>
    </row>
    <row r="4406" spans="1:8" x14ac:dyDescent="0.25">
      <c r="A4406" s="1" t="s">
        <v>249</v>
      </c>
      <c r="B4406" s="1" t="s">
        <v>9275</v>
      </c>
      <c r="C4406" s="1" t="s">
        <v>9276</v>
      </c>
      <c r="D4406" s="93">
        <v>77</v>
      </c>
      <c r="E4406" s="29">
        <v>8060</v>
      </c>
      <c r="F4406" s="26">
        <v>4</v>
      </c>
      <c r="G4406" s="94">
        <v>1.585</v>
      </c>
      <c r="H4406" s="95">
        <f t="shared" si="68"/>
        <v>5336.2281458293983</v>
      </c>
    </row>
    <row r="4407" spans="1:8" x14ac:dyDescent="0.25">
      <c r="A4407" s="1" t="s">
        <v>249</v>
      </c>
      <c r="B4407" s="1" t="s">
        <v>9277</v>
      </c>
      <c r="C4407" s="1" t="s">
        <v>9278</v>
      </c>
      <c r="D4407" s="93">
        <v>81.599999999999994</v>
      </c>
      <c r="E4407" s="29">
        <v>8340</v>
      </c>
      <c r="F4407" s="26">
        <v>4</v>
      </c>
      <c r="G4407" s="94">
        <v>1.585</v>
      </c>
      <c r="H4407" s="95">
        <f t="shared" si="68"/>
        <v>5521.6057985381112</v>
      </c>
    </row>
    <row r="4408" spans="1:8" x14ac:dyDescent="0.25">
      <c r="A4408" s="1" t="s">
        <v>249</v>
      </c>
      <c r="B4408" s="1" t="s">
        <v>9279</v>
      </c>
      <c r="C4408" s="1" t="s">
        <v>9280</v>
      </c>
      <c r="D4408" s="93">
        <v>73.5</v>
      </c>
      <c r="E4408" s="29">
        <v>5102</v>
      </c>
      <c r="F4408" s="26">
        <v>4</v>
      </c>
      <c r="G4408" s="94">
        <v>1.585</v>
      </c>
      <c r="H4408" s="95">
        <f t="shared" si="68"/>
        <v>3377.845657570917</v>
      </c>
    </row>
    <row r="4409" spans="1:8" x14ac:dyDescent="0.25">
      <c r="A4409" s="1" t="s">
        <v>249</v>
      </c>
      <c r="B4409" s="1" t="s">
        <v>9281</v>
      </c>
      <c r="C4409" s="1" t="s">
        <v>9282</v>
      </c>
      <c r="D4409" s="93">
        <v>73.5</v>
      </c>
      <c r="E4409" s="29">
        <v>6873</v>
      </c>
      <c r="F4409" s="26">
        <v>4</v>
      </c>
      <c r="G4409" s="94">
        <v>1.585</v>
      </c>
      <c r="H4409" s="95">
        <f t="shared" si="68"/>
        <v>4550.3593109535295</v>
      </c>
    </row>
    <row r="4410" spans="1:8" x14ac:dyDescent="0.25">
      <c r="A4410" s="1" t="s">
        <v>249</v>
      </c>
      <c r="B4410" s="1" t="s">
        <v>9283</v>
      </c>
      <c r="C4410" s="1" t="s">
        <v>9284</v>
      </c>
      <c r="D4410" s="93">
        <v>89.2</v>
      </c>
      <c r="E4410" s="29">
        <v>10103</v>
      </c>
      <c r="F4410" s="26">
        <v>5</v>
      </c>
      <c r="G4410" s="94">
        <v>1.8480000000000001</v>
      </c>
      <c r="H4410" s="95">
        <f t="shared" si="68"/>
        <v>7798.7033483195455</v>
      </c>
    </row>
    <row r="4411" spans="1:8" x14ac:dyDescent="0.25">
      <c r="A4411" s="1" t="s">
        <v>249</v>
      </c>
      <c r="B4411" s="1" t="s">
        <v>9285</v>
      </c>
      <c r="C4411" s="1" t="s">
        <v>9286</v>
      </c>
      <c r="D4411" s="93">
        <v>73.599999999999994</v>
      </c>
      <c r="E4411" s="29">
        <v>6543</v>
      </c>
      <c r="F4411" s="26">
        <v>4</v>
      </c>
      <c r="G4411" s="94">
        <v>1.585</v>
      </c>
      <c r="H4411" s="95">
        <f t="shared" si="68"/>
        <v>4331.8785059754036</v>
      </c>
    </row>
    <row r="4412" spans="1:8" x14ac:dyDescent="0.25">
      <c r="A4412" s="1" t="s">
        <v>249</v>
      </c>
      <c r="B4412" s="1" t="s">
        <v>9287</v>
      </c>
      <c r="C4412" s="1" t="s">
        <v>9288</v>
      </c>
      <c r="D4412" s="93">
        <v>95.7</v>
      </c>
      <c r="E4412" s="29">
        <v>11096</v>
      </c>
      <c r="F4412" s="26">
        <v>5</v>
      </c>
      <c r="G4412" s="94">
        <v>1.8480000000000001</v>
      </c>
      <c r="H4412" s="95">
        <f t="shared" si="68"/>
        <v>8565.2194747058966</v>
      </c>
    </row>
    <row r="4413" spans="1:8" x14ac:dyDescent="0.25">
      <c r="A4413" s="1" t="s">
        <v>249</v>
      </c>
      <c r="B4413" s="1" t="s">
        <v>9289</v>
      </c>
      <c r="C4413" s="1" t="s">
        <v>9290</v>
      </c>
      <c r="D4413" s="93">
        <v>103</v>
      </c>
      <c r="E4413" s="29">
        <v>10283</v>
      </c>
      <c r="F4413" s="26">
        <v>6</v>
      </c>
      <c r="G4413" s="94">
        <v>2.1539999999999999</v>
      </c>
      <c r="H4413" s="95">
        <f t="shared" si="68"/>
        <v>9251.9998189255821</v>
      </c>
    </row>
    <row r="4414" spans="1:8" x14ac:dyDescent="0.25">
      <c r="A4414" s="1" t="s">
        <v>249</v>
      </c>
      <c r="B4414" s="1" t="s">
        <v>9291</v>
      </c>
      <c r="C4414" s="1" t="s">
        <v>9292</v>
      </c>
      <c r="D4414" s="93">
        <v>137.30000000000001</v>
      </c>
      <c r="E4414" s="29">
        <v>11241</v>
      </c>
      <c r="F4414" s="26">
        <v>9</v>
      </c>
      <c r="G4414" s="94">
        <v>3.415</v>
      </c>
      <c r="H4414" s="95">
        <f t="shared" si="68"/>
        <v>16034.880831110608</v>
      </c>
    </row>
    <row r="4415" spans="1:8" x14ac:dyDescent="0.25">
      <c r="A4415" s="1" t="s">
        <v>249</v>
      </c>
      <c r="B4415" s="1" t="s">
        <v>9293</v>
      </c>
      <c r="C4415" s="1" t="s">
        <v>9294</v>
      </c>
      <c r="D4415" s="93">
        <v>71.2</v>
      </c>
      <c r="E4415" s="29">
        <v>5525</v>
      </c>
      <c r="F4415" s="26">
        <v>3</v>
      </c>
      <c r="G4415" s="94">
        <v>1.359</v>
      </c>
      <c r="H4415" s="95">
        <f t="shared" si="68"/>
        <v>3136.3304887833669</v>
      </c>
    </row>
    <row r="4416" spans="1:8" x14ac:dyDescent="0.25">
      <c r="A4416" s="1" t="s">
        <v>249</v>
      </c>
      <c r="B4416" s="1" t="s">
        <v>9295</v>
      </c>
      <c r="C4416" s="1" t="s">
        <v>9296</v>
      </c>
      <c r="D4416" s="93">
        <v>71</v>
      </c>
      <c r="E4416" s="29">
        <v>7176</v>
      </c>
      <c r="F4416" s="26">
        <v>3</v>
      </c>
      <c r="G4416" s="94">
        <v>1.359</v>
      </c>
      <c r="H4416" s="95">
        <f t="shared" si="68"/>
        <v>4073.5398348433378</v>
      </c>
    </row>
    <row r="4417" spans="1:8" x14ac:dyDescent="0.25">
      <c r="A4417" s="1" t="s">
        <v>249</v>
      </c>
      <c r="B4417" s="1" t="s">
        <v>9297</v>
      </c>
      <c r="C4417" s="1" t="s">
        <v>9298</v>
      </c>
      <c r="D4417" s="93">
        <v>131.69999999999999</v>
      </c>
      <c r="E4417" s="29">
        <v>10986</v>
      </c>
      <c r="F4417" s="26">
        <v>8</v>
      </c>
      <c r="G4417" s="94">
        <v>2.9289999999999998</v>
      </c>
      <c r="H4417" s="95">
        <f t="shared" si="68"/>
        <v>13440.921578627916</v>
      </c>
    </row>
    <row r="4418" spans="1:8" x14ac:dyDescent="0.25">
      <c r="A4418" s="1" t="s">
        <v>249</v>
      </c>
      <c r="B4418" s="1" t="s">
        <v>9299</v>
      </c>
      <c r="C4418" s="1" t="s">
        <v>9300</v>
      </c>
      <c r="D4418" s="93">
        <v>84.2</v>
      </c>
      <c r="E4418" s="29">
        <v>8265</v>
      </c>
      <c r="F4418" s="26">
        <v>4</v>
      </c>
      <c r="G4418" s="94">
        <v>1.585</v>
      </c>
      <c r="H4418" s="95">
        <f t="shared" si="68"/>
        <v>5471.9510701339914</v>
      </c>
    </row>
    <row r="4419" spans="1:8" x14ac:dyDescent="0.25">
      <c r="A4419" s="1" t="s">
        <v>249</v>
      </c>
      <c r="B4419" s="1" t="s">
        <v>9301</v>
      </c>
      <c r="C4419" s="1" t="s">
        <v>9302</v>
      </c>
      <c r="D4419" s="93">
        <v>74.099999999999994</v>
      </c>
      <c r="E4419" s="29">
        <v>6491</v>
      </c>
      <c r="F4419" s="26">
        <v>4</v>
      </c>
      <c r="G4419" s="94">
        <v>1.585</v>
      </c>
      <c r="H4419" s="95">
        <f t="shared" si="68"/>
        <v>4297.4512276152145</v>
      </c>
    </row>
    <row r="4420" spans="1:8" x14ac:dyDescent="0.25">
      <c r="A4420" s="1" t="s">
        <v>249</v>
      </c>
      <c r="B4420" s="1" t="s">
        <v>9303</v>
      </c>
      <c r="C4420" s="1" t="s">
        <v>9304</v>
      </c>
      <c r="D4420" s="93">
        <v>75.5</v>
      </c>
      <c r="E4420" s="29">
        <v>7269</v>
      </c>
      <c r="F4420" s="26">
        <v>4</v>
      </c>
      <c r="G4420" s="94">
        <v>1.585</v>
      </c>
      <c r="H4420" s="95">
        <f t="shared" si="68"/>
        <v>4812.5362769272824</v>
      </c>
    </row>
    <row r="4421" spans="1:8" x14ac:dyDescent="0.25">
      <c r="A4421" s="1" t="s">
        <v>249</v>
      </c>
      <c r="B4421" s="1" t="s">
        <v>9305</v>
      </c>
      <c r="C4421" s="1" t="s">
        <v>9306</v>
      </c>
      <c r="D4421" s="93">
        <v>128.30000000000001</v>
      </c>
      <c r="E4421" s="29">
        <v>9108</v>
      </c>
      <c r="F4421" s="26">
        <v>8</v>
      </c>
      <c r="G4421" s="94">
        <v>2.9289999999999998</v>
      </c>
      <c r="H4421" s="95">
        <f t="shared" si="68"/>
        <v>11143.265404891958</v>
      </c>
    </row>
    <row r="4422" spans="1:8" x14ac:dyDescent="0.25">
      <c r="A4422" s="1" t="s">
        <v>249</v>
      </c>
      <c r="B4422" s="1" t="s">
        <v>9307</v>
      </c>
      <c r="C4422" s="1" t="s">
        <v>9308</v>
      </c>
      <c r="D4422" s="93">
        <v>126.2</v>
      </c>
      <c r="E4422" s="29">
        <v>8806</v>
      </c>
      <c r="F4422" s="26">
        <v>8</v>
      </c>
      <c r="G4422" s="94">
        <v>2.9289999999999998</v>
      </c>
      <c r="H4422" s="95">
        <f t="shared" ref="H4422:H4485" si="69">E4422*G4422*$E$6797/SUMPRODUCT($E$5:$E$6795,$G$5:$G$6795)</f>
        <v>10773.780759275207</v>
      </c>
    </row>
    <row r="4423" spans="1:8" x14ac:dyDescent="0.25">
      <c r="A4423" s="1" t="s">
        <v>249</v>
      </c>
      <c r="B4423" s="1" t="s">
        <v>9309</v>
      </c>
      <c r="C4423" s="1" t="s">
        <v>9310</v>
      </c>
      <c r="D4423" s="93">
        <v>62.7</v>
      </c>
      <c r="E4423" s="29">
        <v>10272</v>
      </c>
      <c r="F4423" s="26">
        <v>3</v>
      </c>
      <c r="G4423" s="94">
        <v>1.359</v>
      </c>
      <c r="H4423" s="95">
        <f t="shared" si="69"/>
        <v>5831.0202318158808</v>
      </c>
    </row>
    <row r="4424" spans="1:8" x14ac:dyDescent="0.25">
      <c r="A4424" s="1" t="s">
        <v>249</v>
      </c>
      <c r="B4424" s="1" t="s">
        <v>9311</v>
      </c>
      <c r="C4424" s="1" t="s">
        <v>9312</v>
      </c>
      <c r="D4424" s="93">
        <v>118.5</v>
      </c>
      <c r="E4424" s="29">
        <v>9246</v>
      </c>
      <c r="F4424" s="26">
        <v>7</v>
      </c>
      <c r="G4424" s="94">
        <v>2.512</v>
      </c>
      <c r="H4424" s="95">
        <f t="shared" si="69"/>
        <v>9701.6053710798824</v>
      </c>
    </row>
    <row r="4425" spans="1:8" x14ac:dyDescent="0.25">
      <c r="A4425" s="1" t="s">
        <v>249</v>
      </c>
      <c r="B4425" s="1" t="s">
        <v>9313</v>
      </c>
      <c r="C4425" s="1" t="s">
        <v>9314</v>
      </c>
      <c r="D4425" s="93">
        <v>69.2</v>
      </c>
      <c r="E4425" s="29">
        <v>8207</v>
      </c>
      <c r="F4425" s="26">
        <v>3</v>
      </c>
      <c r="G4425" s="94">
        <v>1.359</v>
      </c>
      <c r="H4425" s="95">
        <f t="shared" si="69"/>
        <v>4658.7989722072562</v>
      </c>
    </row>
    <row r="4426" spans="1:8" x14ac:dyDescent="0.25">
      <c r="A4426" s="1" t="s">
        <v>249</v>
      </c>
      <c r="B4426" s="1" t="s">
        <v>9315</v>
      </c>
      <c r="C4426" s="1" t="s">
        <v>9316</v>
      </c>
      <c r="D4426" s="93">
        <v>98.9</v>
      </c>
      <c r="E4426" s="29">
        <v>7605</v>
      </c>
      <c r="F4426" s="26">
        <v>6</v>
      </c>
      <c r="G4426" s="94">
        <v>2.1539999999999999</v>
      </c>
      <c r="H4426" s="95">
        <f t="shared" si="69"/>
        <v>6842.5030266390222</v>
      </c>
    </row>
    <row r="4427" spans="1:8" x14ac:dyDescent="0.25">
      <c r="A4427" s="1" t="s">
        <v>249</v>
      </c>
      <c r="B4427" s="1" t="s">
        <v>9317</v>
      </c>
      <c r="C4427" s="1" t="s">
        <v>9318</v>
      </c>
      <c r="D4427" s="93">
        <v>64.599999999999994</v>
      </c>
      <c r="E4427" s="29">
        <v>7199</v>
      </c>
      <c r="F4427" s="26">
        <v>3</v>
      </c>
      <c r="G4427" s="94">
        <v>1.359</v>
      </c>
      <c r="H4427" s="95">
        <f t="shared" si="69"/>
        <v>4086.5960522627074</v>
      </c>
    </row>
    <row r="4428" spans="1:8" x14ac:dyDescent="0.25">
      <c r="A4428" s="1" t="s">
        <v>249</v>
      </c>
      <c r="B4428" s="1" t="s">
        <v>9319</v>
      </c>
      <c r="C4428" s="1" t="s">
        <v>9320</v>
      </c>
      <c r="D4428" s="93">
        <v>95.5</v>
      </c>
      <c r="E4428" s="29">
        <v>8875</v>
      </c>
      <c r="F4428" s="26">
        <v>5</v>
      </c>
      <c r="G4428" s="94">
        <v>1.8480000000000001</v>
      </c>
      <c r="H4428" s="95">
        <f t="shared" si="69"/>
        <v>6850.7861245507247</v>
      </c>
    </row>
    <row r="4429" spans="1:8" x14ac:dyDescent="0.25">
      <c r="A4429" s="1" t="s">
        <v>249</v>
      </c>
      <c r="B4429" s="1" t="s">
        <v>9321</v>
      </c>
      <c r="C4429" s="1" t="s">
        <v>9322</v>
      </c>
      <c r="D4429" s="93">
        <v>86.4</v>
      </c>
      <c r="E4429" s="29">
        <v>8077</v>
      </c>
      <c r="F4429" s="26">
        <v>5</v>
      </c>
      <c r="G4429" s="94">
        <v>1.8480000000000001</v>
      </c>
      <c r="H4429" s="95">
        <f t="shared" si="69"/>
        <v>6234.7943130136573</v>
      </c>
    </row>
    <row r="4430" spans="1:8" x14ac:dyDescent="0.25">
      <c r="A4430" s="1" t="s">
        <v>249</v>
      </c>
      <c r="B4430" s="1" t="s">
        <v>9323</v>
      </c>
      <c r="C4430" s="1" t="s">
        <v>9324</v>
      </c>
      <c r="D4430" s="93">
        <v>85.6</v>
      </c>
      <c r="E4430" s="29">
        <v>6673</v>
      </c>
      <c r="F4430" s="26">
        <v>5</v>
      </c>
      <c r="G4430" s="94">
        <v>1.8480000000000001</v>
      </c>
      <c r="H4430" s="95">
        <f t="shared" si="69"/>
        <v>5151.0192460988146</v>
      </c>
    </row>
    <row r="4431" spans="1:8" x14ac:dyDescent="0.25">
      <c r="A4431" s="1" t="s">
        <v>249</v>
      </c>
      <c r="B4431" s="1" t="s">
        <v>9325</v>
      </c>
      <c r="C4431" s="1" t="s">
        <v>9326</v>
      </c>
      <c r="D4431" s="93">
        <v>77.900000000000006</v>
      </c>
      <c r="E4431" s="29">
        <v>6278</v>
      </c>
      <c r="F4431" s="26">
        <v>4</v>
      </c>
      <c r="G4431" s="94">
        <v>1.585</v>
      </c>
      <c r="H4431" s="95">
        <f t="shared" si="69"/>
        <v>4156.4317989475139</v>
      </c>
    </row>
    <row r="4432" spans="1:8" x14ac:dyDescent="0.25">
      <c r="A4432" s="1" t="s">
        <v>249</v>
      </c>
      <c r="B4432" s="1" t="s">
        <v>9327</v>
      </c>
      <c r="C4432" s="1" t="s">
        <v>9328</v>
      </c>
      <c r="D4432" s="93">
        <v>96.5</v>
      </c>
      <c r="E4432" s="29">
        <v>6381</v>
      </c>
      <c r="F4432" s="26">
        <v>5</v>
      </c>
      <c r="G4432" s="94">
        <v>1.8480000000000001</v>
      </c>
      <c r="H4432" s="95">
        <f t="shared" si="69"/>
        <v>4925.6187336065541</v>
      </c>
    </row>
    <row r="4433" spans="1:8" x14ac:dyDescent="0.25">
      <c r="A4433" s="1" t="s">
        <v>249</v>
      </c>
      <c r="B4433" s="1" t="s">
        <v>9329</v>
      </c>
      <c r="C4433" s="1" t="s">
        <v>9330</v>
      </c>
      <c r="D4433" s="93">
        <v>91.9</v>
      </c>
      <c r="E4433" s="29">
        <v>6271</v>
      </c>
      <c r="F4433" s="26">
        <v>5</v>
      </c>
      <c r="G4433" s="94">
        <v>1.8480000000000001</v>
      </c>
      <c r="H4433" s="95">
        <f t="shared" si="69"/>
        <v>4840.707581640293</v>
      </c>
    </row>
    <row r="4434" spans="1:8" x14ac:dyDescent="0.25">
      <c r="A4434" s="1" t="s">
        <v>249</v>
      </c>
      <c r="B4434" s="1" t="s">
        <v>9331</v>
      </c>
      <c r="C4434" s="1" t="s">
        <v>9332</v>
      </c>
      <c r="D4434" s="93">
        <v>152.19999999999999</v>
      </c>
      <c r="E4434" s="29">
        <v>7098</v>
      </c>
      <c r="F4434" s="26">
        <v>10</v>
      </c>
      <c r="G4434" s="94">
        <v>3.9809999999999999</v>
      </c>
      <c r="H4434" s="95">
        <f t="shared" si="69"/>
        <v>11803.158888477228</v>
      </c>
    </row>
    <row r="4435" spans="1:8" x14ac:dyDescent="0.25">
      <c r="A4435" s="1" t="s">
        <v>249</v>
      </c>
      <c r="B4435" s="1" t="s">
        <v>9333</v>
      </c>
      <c r="C4435" s="1" t="s">
        <v>9334</v>
      </c>
      <c r="D4435" s="93">
        <v>94.3</v>
      </c>
      <c r="E4435" s="29">
        <v>8826</v>
      </c>
      <c r="F4435" s="26">
        <v>5</v>
      </c>
      <c r="G4435" s="94">
        <v>1.8480000000000001</v>
      </c>
      <c r="H4435" s="95">
        <f t="shared" si="69"/>
        <v>6812.9620659475713</v>
      </c>
    </row>
    <row r="4436" spans="1:8" x14ac:dyDescent="0.25">
      <c r="A4436" s="1" t="s">
        <v>249</v>
      </c>
      <c r="B4436" s="1" t="s">
        <v>9335</v>
      </c>
      <c r="C4436" s="1" t="s">
        <v>9336</v>
      </c>
      <c r="D4436" s="93">
        <v>100.1</v>
      </c>
      <c r="E4436" s="29">
        <v>5360</v>
      </c>
      <c r="F4436" s="26">
        <v>6</v>
      </c>
      <c r="G4436" s="94">
        <v>2.1539999999999999</v>
      </c>
      <c r="H4436" s="95">
        <f t="shared" si="69"/>
        <v>4822.5925342255287</v>
      </c>
    </row>
    <row r="4437" spans="1:8" x14ac:dyDescent="0.25">
      <c r="A4437" s="1" t="s">
        <v>249</v>
      </c>
      <c r="B4437" s="1" t="s">
        <v>9337</v>
      </c>
      <c r="C4437" s="1" t="s">
        <v>9338</v>
      </c>
      <c r="D4437" s="93">
        <v>84.6</v>
      </c>
      <c r="E4437" s="29">
        <v>6079</v>
      </c>
      <c r="F4437" s="26">
        <v>4</v>
      </c>
      <c r="G4437" s="94">
        <v>1.585</v>
      </c>
      <c r="H4437" s="95">
        <f t="shared" si="69"/>
        <v>4024.6812529152494</v>
      </c>
    </row>
    <row r="4438" spans="1:8" x14ac:dyDescent="0.25">
      <c r="A4438" s="1" t="s">
        <v>249</v>
      </c>
      <c r="B4438" s="1" t="s">
        <v>9339</v>
      </c>
      <c r="C4438" s="1" t="s">
        <v>9340</v>
      </c>
      <c r="D4438" s="93">
        <v>87.8</v>
      </c>
      <c r="E4438" s="29">
        <v>8696</v>
      </c>
      <c r="F4438" s="26">
        <v>5</v>
      </c>
      <c r="G4438" s="94">
        <v>1.8480000000000001</v>
      </c>
      <c r="H4438" s="95">
        <f t="shared" si="69"/>
        <v>6712.6125227147159</v>
      </c>
    </row>
    <row r="4439" spans="1:8" x14ac:dyDescent="0.25">
      <c r="A4439" s="1" t="s">
        <v>249</v>
      </c>
      <c r="B4439" s="1" t="s">
        <v>9341</v>
      </c>
      <c r="C4439" s="1" t="s">
        <v>9342</v>
      </c>
      <c r="D4439" s="93">
        <v>63.2</v>
      </c>
      <c r="E4439" s="29">
        <v>9141</v>
      </c>
      <c r="F4439" s="26">
        <v>3</v>
      </c>
      <c r="G4439" s="94">
        <v>1.359</v>
      </c>
      <c r="H4439" s="95">
        <f t="shared" si="69"/>
        <v>5188.9949317590508</v>
      </c>
    </row>
    <row r="4440" spans="1:8" x14ac:dyDescent="0.25">
      <c r="A4440" s="1" t="s">
        <v>249</v>
      </c>
      <c r="B4440" s="1" t="s">
        <v>9343</v>
      </c>
      <c r="C4440" s="1" t="s">
        <v>9344</v>
      </c>
      <c r="D4440" s="93">
        <v>93.3</v>
      </c>
      <c r="E4440" s="29">
        <v>7697</v>
      </c>
      <c r="F4440" s="26">
        <v>5</v>
      </c>
      <c r="G4440" s="94">
        <v>1.8480000000000001</v>
      </c>
      <c r="H4440" s="95">
        <f t="shared" si="69"/>
        <v>5941.4648789483854</v>
      </c>
    </row>
    <row r="4441" spans="1:8" x14ac:dyDescent="0.25">
      <c r="A4441" s="1" t="s">
        <v>249</v>
      </c>
      <c r="B4441" s="1" t="s">
        <v>9345</v>
      </c>
      <c r="C4441" s="1" t="s">
        <v>9346</v>
      </c>
      <c r="D4441" s="93">
        <v>70.5</v>
      </c>
      <c r="E4441" s="29">
        <v>6018</v>
      </c>
      <c r="F4441" s="26">
        <v>3</v>
      </c>
      <c r="G4441" s="94">
        <v>1.359</v>
      </c>
      <c r="H4441" s="95">
        <f t="shared" si="69"/>
        <v>3416.1876708594209</v>
      </c>
    </row>
    <row r="4442" spans="1:8" x14ac:dyDescent="0.25">
      <c r="A4442" s="1" t="s">
        <v>249</v>
      </c>
      <c r="B4442" s="1" t="s">
        <v>9347</v>
      </c>
      <c r="C4442" s="1" t="s">
        <v>9348</v>
      </c>
      <c r="D4442" s="93">
        <v>85.4</v>
      </c>
      <c r="E4442" s="29">
        <v>11482</v>
      </c>
      <c r="F4442" s="26">
        <v>5</v>
      </c>
      <c r="G4442" s="94">
        <v>1.8480000000000001</v>
      </c>
      <c r="H4442" s="95">
        <f t="shared" si="69"/>
        <v>8863.1804261511443</v>
      </c>
    </row>
    <row r="4443" spans="1:8" x14ac:dyDescent="0.25">
      <c r="A4443" s="1" t="s">
        <v>249</v>
      </c>
      <c r="B4443" s="1" t="s">
        <v>9349</v>
      </c>
      <c r="C4443" s="1" t="s">
        <v>9350</v>
      </c>
      <c r="D4443" s="93">
        <v>70.2</v>
      </c>
      <c r="E4443" s="29">
        <v>6371</v>
      </c>
      <c r="F4443" s="26">
        <v>3</v>
      </c>
      <c r="G4443" s="94">
        <v>1.359</v>
      </c>
      <c r="H4443" s="95">
        <f t="shared" si="69"/>
        <v>3616.5722251653992</v>
      </c>
    </row>
    <row r="4444" spans="1:8" x14ac:dyDescent="0.25">
      <c r="A4444" s="1" t="s">
        <v>249</v>
      </c>
      <c r="B4444" s="1" t="s">
        <v>9351</v>
      </c>
      <c r="C4444" s="1" t="s">
        <v>9352</v>
      </c>
      <c r="D4444" s="93">
        <v>92.7</v>
      </c>
      <c r="E4444" s="29">
        <v>6757</v>
      </c>
      <c r="F4444" s="26">
        <v>5</v>
      </c>
      <c r="G4444" s="94">
        <v>1.8480000000000001</v>
      </c>
      <c r="H4444" s="95">
        <f t="shared" si="69"/>
        <v>5215.8604894185064</v>
      </c>
    </row>
    <row r="4445" spans="1:8" x14ac:dyDescent="0.25">
      <c r="A4445" s="1" t="s">
        <v>249</v>
      </c>
      <c r="B4445" s="1" t="s">
        <v>9353</v>
      </c>
      <c r="C4445" s="1" t="s">
        <v>9354</v>
      </c>
      <c r="D4445" s="93">
        <v>99.3</v>
      </c>
      <c r="E4445" s="29">
        <v>6996</v>
      </c>
      <c r="F4445" s="26">
        <v>6</v>
      </c>
      <c r="G4445" s="94">
        <v>2.1539999999999999</v>
      </c>
      <c r="H4445" s="95">
        <f t="shared" si="69"/>
        <v>6294.5629420600389</v>
      </c>
    </row>
    <row r="4446" spans="1:8" x14ac:dyDescent="0.25">
      <c r="A4446" s="1" t="s">
        <v>249</v>
      </c>
      <c r="B4446" s="1" t="s">
        <v>9355</v>
      </c>
      <c r="C4446" s="1" t="s">
        <v>9356</v>
      </c>
      <c r="D4446" s="93">
        <v>116.1</v>
      </c>
      <c r="E4446" s="29">
        <v>7205</v>
      </c>
      <c r="F4446" s="26">
        <v>7</v>
      </c>
      <c r="G4446" s="94">
        <v>2.512</v>
      </c>
      <c r="H4446" s="95">
        <f t="shared" si="69"/>
        <v>7560.0331709529037</v>
      </c>
    </row>
    <row r="4447" spans="1:8" x14ac:dyDescent="0.25">
      <c r="A4447" s="1" t="s">
        <v>249</v>
      </c>
      <c r="B4447" s="1" t="s">
        <v>9357</v>
      </c>
      <c r="C4447" s="1" t="s">
        <v>9358</v>
      </c>
      <c r="D4447" s="93">
        <v>142</v>
      </c>
      <c r="E4447" s="29">
        <v>7511</v>
      </c>
      <c r="F4447" s="26">
        <v>9</v>
      </c>
      <c r="G4447" s="94">
        <v>3.415</v>
      </c>
      <c r="H4447" s="95">
        <f t="shared" si="69"/>
        <v>10714.17044057217</v>
      </c>
    </row>
    <row r="4448" spans="1:8" x14ac:dyDescent="0.25">
      <c r="A4448" s="1" t="s">
        <v>249</v>
      </c>
      <c r="B4448" s="1" t="s">
        <v>9359</v>
      </c>
      <c r="C4448" s="1" t="s">
        <v>9360</v>
      </c>
      <c r="D4448" s="93">
        <v>126</v>
      </c>
      <c r="E4448" s="29">
        <v>8210</v>
      </c>
      <c r="F4448" s="26">
        <v>8</v>
      </c>
      <c r="G4448" s="94">
        <v>2.9289999999999998</v>
      </c>
      <c r="H4448" s="95">
        <f t="shared" si="69"/>
        <v>10044.599140773276</v>
      </c>
    </row>
    <row r="4449" spans="1:8" x14ac:dyDescent="0.25">
      <c r="A4449" s="1" t="s">
        <v>249</v>
      </c>
      <c r="B4449" s="1" t="s">
        <v>9361</v>
      </c>
      <c r="C4449" s="1" t="s">
        <v>9362</v>
      </c>
      <c r="D4449" s="93">
        <v>64</v>
      </c>
      <c r="E4449" s="29">
        <v>8898</v>
      </c>
      <c r="F4449" s="26">
        <v>3</v>
      </c>
      <c r="G4449" s="94">
        <v>1.359</v>
      </c>
      <c r="H4449" s="95">
        <f t="shared" si="69"/>
        <v>5051.0531564152761</v>
      </c>
    </row>
    <row r="4450" spans="1:8" x14ac:dyDescent="0.25">
      <c r="A4450" s="1" t="s">
        <v>249</v>
      </c>
      <c r="B4450" s="1" t="s">
        <v>9363</v>
      </c>
      <c r="C4450" s="1" t="s">
        <v>9364</v>
      </c>
      <c r="D4450" s="93">
        <v>109.3</v>
      </c>
      <c r="E4450" s="29">
        <v>7677</v>
      </c>
      <c r="F4450" s="26">
        <v>7</v>
      </c>
      <c r="G4450" s="94">
        <v>2.512</v>
      </c>
      <c r="H4450" s="95">
        <f t="shared" si="69"/>
        <v>8055.291416156203</v>
      </c>
    </row>
    <row r="4451" spans="1:8" x14ac:dyDescent="0.25">
      <c r="A4451" s="1" t="s">
        <v>249</v>
      </c>
      <c r="B4451" s="1" t="s">
        <v>9365</v>
      </c>
      <c r="C4451" s="1" t="s">
        <v>9366</v>
      </c>
      <c r="D4451" s="93">
        <v>121.2</v>
      </c>
      <c r="E4451" s="29">
        <v>7882</v>
      </c>
      <c r="F4451" s="26">
        <v>8</v>
      </c>
      <c r="G4451" s="94">
        <v>2.9289999999999998</v>
      </c>
      <c r="H4451" s="95">
        <f t="shared" si="69"/>
        <v>9643.3045587789202</v>
      </c>
    </row>
    <row r="4452" spans="1:8" x14ac:dyDescent="0.25">
      <c r="A4452" s="1" t="s">
        <v>249</v>
      </c>
      <c r="B4452" s="1" t="s">
        <v>9367</v>
      </c>
      <c r="C4452" s="1" t="s">
        <v>9368</v>
      </c>
      <c r="D4452" s="93">
        <v>121.5</v>
      </c>
      <c r="E4452" s="29">
        <v>7233</v>
      </c>
      <c r="F4452" s="26">
        <v>8</v>
      </c>
      <c r="G4452" s="94">
        <v>2.9289999999999998</v>
      </c>
      <c r="H4452" s="95">
        <f t="shared" si="69"/>
        <v>8849.2796084303391</v>
      </c>
    </row>
    <row r="4453" spans="1:8" x14ac:dyDescent="0.25">
      <c r="A4453" s="1" t="s">
        <v>249</v>
      </c>
      <c r="B4453" s="1" t="s">
        <v>9369</v>
      </c>
      <c r="C4453" s="1" t="s">
        <v>9370</v>
      </c>
      <c r="D4453" s="93">
        <v>86.9</v>
      </c>
      <c r="E4453" s="29">
        <v>6392</v>
      </c>
      <c r="F4453" s="26">
        <v>5</v>
      </c>
      <c r="G4453" s="94">
        <v>1.8480000000000001</v>
      </c>
      <c r="H4453" s="95">
        <f t="shared" si="69"/>
        <v>4934.1098488031812</v>
      </c>
    </row>
    <row r="4454" spans="1:8" x14ac:dyDescent="0.25">
      <c r="A4454" s="1" t="s">
        <v>249</v>
      </c>
      <c r="B4454" s="1" t="s">
        <v>9371</v>
      </c>
      <c r="C4454" s="1" t="s">
        <v>9372</v>
      </c>
      <c r="D4454" s="93">
        <v>119.5</v>
      </c>
      <c r="E4454" s="29">
        <v>7344</v>
      </c>
      <c r="F4454" s="26">
        <v>7</v>
      </c>
      <c r="G4454" s="94">
        <v>2.512</v>
      </c>
      <c r="H4454" s="95">
        <f t="shared" si="69"/>
        <v>7705.8825270615025</v>
      </c>
    </row>
    <row r="4455" spans="1:8" x14ac:dyDescent="0.25">
      <c r="A4455" s="1" t="s">
        <v>249</v>
      </c>
      <c r="B4455" s="1" t="s">
        <v>9373</v>
      </c>
      <c r="C4455" s="1" t="s">
        <v>9374</v>
      </c>
      <c r="D4455" s="93">
        <v>119.1</v>
      </c>
      <c r="E4455" s="29">
        <v>7328</v>
      </c>
      <c r="F4455" s="26">
        <v>7</v>
      </c>
      <c r="G4455" s="94">
        <v>2.512</v>
      </c>
      <c r="H4455" s="95">
        <f t="shared" si="69"/>
        <v>7689.0941119698664</v>
      </c>
    </row>
    <row r="4456" spans="1:8" x14ac:dyDescent="0.25">
      <c r="A4456" s="1" t="s">
        <v>249</v>
      </c>
      <c r="B4456" s="1" t="s">
        <v>9375</v>
      </c>
      <c r="C4456" s="1" t="s">
        <v>9376</v>
      </c>
      <c r="D4456" s="93">
        <v>73.099999999999994</v>
      </c>
      <c r="E4456" s="29">
        <v>6093</v>
      </c>
      <c r="F4456" s="26">
        <v>4</v>
      </c>
      <c r="G4456" s="94">
        <v>1.585</v>
      </c>
      <c r="H4456" s="95">
        <f t="shared" si="69"/>
        <v>4033.9501355506854</v>
      </c>
    </row>
    <row r="4457" spans="1:8" x14ac:dyDescent="0.25">
      <c r="A4457" s="1" t="s">
        <v>249</v>
      </c>
      <c r="B4457" s="1" t="s">
        <v>9377</v>
      </c>
      <c r="C4457" s="1" t="s">
        <v>9378</v>
      </c>
      <c r="D4457" s="93">
        <v>69.400000000000006</v>
      </c>
      <c r="E4457" s="29">
        <v>7189</v>
      </c>
      <c r="F4457" s="26">
        <v>3</v>
      </c>
      <c r="G4457" s="94">
        <v>1.359</v>
      </c>
      <c r="H4457" s="95">
        <f t="shared" si="69"/>
        <v>4080.9194359934163</v>
      </c>
    </row>
    <row r="4458" spans="1:8" x14ac:dyDescent="0.25">
      <c r="A4458" s="1" t="s">
        <v>249</v>
      </c>
      <c r="B4458" s="1" t="s">
        <v>9379</v>
      </c>
      <c r="C4458" s="1" t="s">
        <v>9380</v>
      </c>
      <c r="D4458" s="93">
        <v>95.1</v>
      </c>
      <c r="E4458" s="29">
        <v>8247</v>
      </c>
      <c r="F4458" s="26">
        <v>5</v>
      </c>
      <c r="G4458" s="94">
        <v>1.8480000000000001</v>
      </c>
      <c r="H4458" s="95">
        <f t="shared" si="69"/>
        <v>6366.0206387796979</v>
      </c>
    </row>
    <row r="4459" spans="1:8" x14ac:dyDescent="0.25">
      <c r="A4459" s="1" t="s">
        <v>249</v>
      </c>
      <c r="B4459" s="1" t="s">
        <v>9381</v>
      </c>
      <c r="C4459" s="1" t="s">
        <v>9382</v>
      </c>
      <c r="D4459" s="93">
        <v>108.7</v>
      </c>
      <c r="E4459" s="29">
        <v>6522</v>
      </c>
      <c r="F4459" s="26">
        <v>6</v>
      </c>
      <c r="G4459" s="94">
        <v>2.1539999999999999</v>
      </c>
      <c r="H4459" s="95">
        <f t="shared" si="69"/>
        <v>5868.0874082497949</v>
      </c>
    </row>
    <row r="4460" spans="1:8" x14ac:dyDescent="0.25">
      <c r="A4460" s="1" t="s">
        <v>249</v>
      </c>
      <c r="B4460" s="1" t="s">
        <v>9383</v>
      </c>
      <c r="C4460" s="1" t="s">
        <v>9384</v>
      </c>
      <c r="D4460" s="93">
        <v>81.7</v>
      </c>
      <c r="E4460" s="29">
        <v>7744</v>
      </c>
      <c r="F4460" s="26">
        <v>4</v>
      </c>
      <c r="G4460" s="94">
        <v>1.585</v>
      </c>
      <c r="H4460" s="95">
        <f t="shared" si="69"/>
        <v>5127.0162234867066</v>
      </c>
    </row>
    <row r="4461" spans="1:8" x14ac:dyDescent="0.25">
      <c r="A4461" s="1" t="s">
        <v>249</v>
      </c>
      <c r="B4461" s="1" t="s">
        <v>9385</v>
      </c>
      <c r="C4461" s="1" t="s">
        <v>9386</v>
      </c>
      <c r="D4461" s="93">
        <v>84.1</v>
      </c>
      <c r="E4461" s="29">
        <v>8374</v>
      </c>
      <c r="F4461" s="26">
        <v>4</v>
      </c>
      <c r="G4461" s="94">
        <v>1.585</v>
      </c>
      <c r="H4461" s="95">
        <f t="shared" si="69"/>
        <v>5544.1159420813119</v>
      </c>
    </row>
    <row r="4462" spans="1:8" x14ac:dyDescent="0.25">
      <c r="A4462" s="1" t="s">
        <v>249</v>
      </c>
      <c r="B4462" s="1" t="s">
        <v>9387</v>
      </c>
      <c r="C4462" s="1" t="s">
        <v>9388</v>
      </c>
      <c r="D4462" s="93">
        <v>75.8</v>
      </c>
      <c r="E4462" s="29">
        <v>10092</v>
      </c>
      <c r="F4462" s="26">
        <v>4</v>
      </c>
      <c r="G4462" s="94">
        <v>1.585</v>
      </c>
      <c r="H4462" s="95">
        <f t="shared" si="69"/>
        <v>6681.5402540583482</v>
      </c>
    </row>
    <row r="4463" spans="1:8" x14ac:dyDescent="0.25">
      <c r="A4463" s="1" t="s">
        <v>249</v>
      </c>
      <c r="B4463" s="1" t="s">
        <v>9389</v>
      </c>
      <c r="C4463" s="1" t="s">
        <v>9390</v>
      </c>
      <c r="D4463" s="93">
        <v>83.3</v>
      </c>
      <c r="E4463" s="29">
        <v>7657</v>
      </c>
      <c r="F4463" s="26">
        <v>4</v>
      </c>
      <c r="G4463" s="94">
        <v>1.585</v>
      </c>
      <c r="H4463" s="95">
        <f t="shared" si="69"/>
        <v>5069.4167385379287</v>
      </c>
    </row>
    <row r="4464" spans="1:8" x14ac:dyDescent="0.25">
      <c r="A4464" s="1" t="s">
        <v>249</v>
      </c>
      <c r="B4464" s="1" t="s">
        <v>9391</v>
      </c>
      <c r="C4464" s="1" t="s">
        <v>9392</v>
      </c>
      <c r="D4464" s="93">
        <v>79.900000000000006</v>
      </c>
      <c r="E4464" s="29">
        <v>6480</v>
      </c>
      <c r="F4464" s="26">
        <v>4</v>
      </c>
      <c r="G4464" s="94">
        <v>1.585</v>
      </c>
      <c r="H4464" s="95">
        <f t="shared" si="69"/>
        <v>4290.1685341159427</v>
      </c>
    </row>
    <row r="4465" spans="1:8" x14ac:dyDescent="0.25">
      <c r="A4465" s="1" t="s">
        <v>249</v>
      </c>
      <c r="B4465" s="1" t="s">
        <v>9393</v>
      </c>
      <c r="C4465" s="1" t="s">
        <v>9394</v>
      </c>
      <c r="D4465" s="93">
        <v>68.3</v>
      </c>
      <c r="E4465" s="29">
        <v>7998</v>
      </c>
      <c r="F4465" s="26">
        <v>3</v>
      </c>
      <c r="G4465" s="94">
        <v>1.359</v>
      </c>
      <c r="H4465" s="95">
        <f t="shared" si="69"/>
        <v>4540.1576921790711</v>
      </c>
    </row>
    <row r="4466" spans="1:8" x14ac:dyDescent="0.25">
      <c r="A4466" s="1" t="s">
        <v>249</v>
      </c>
      <c r="B4466" s="1" t="s">
        <v>9395</v>
      </c>
      <c r="C4466" s="1" t="s">
        <v>9396</v>
      </c>
      <c r="D4466" s="93">
        <v>66.599999999999994</v>
      </c>
      <c r="E4466" s="29">
        <v>14962</v>
      </c>
      <c r="F4466" s="26">
        <v>3</v>
      </c>
      <c r="G4466" s="94">
        <v>1.359</v>
      </c>
      <c r="H4466" s="95">
        <f t="shared" si="69"/>
        <v>8493.3532621134364</v>
      </c>
    </row>
    <row r="4467" spans="1:8" x14ac:dyDescent="0.25">
      <c r="A4467" s="1" t="s">
        <v>249</v>
      </c>
      <c r="B4467" s="1" t="s">
        <v>9397</v>
      </c>
      <c r="C4467" s="1" t="s">
        <v>9398</v>
      </c>
      <c r="D4467" s="93">
        <v>96.4</v>
      </c>
      <c r="E4467" s="29">
        <v>5759</v>
      </c>
      <c r="F4467" s="26">
        <v>5</v>
      </c>
      <c r="G4467" s="94">
        <v>1.8480000000000001</v>
      </c>
      <c r="H4467" s="95">
        <f t="shared" si="69"/>
        <v>4445.4847652155067</v>
      </c>
    </row>
    <row r="4468" spans="1:8" x14ac:dyDescent="0.25">
      <c r="A4468" s="1" t="s">
        <v>249</v>
      </c>
      <c r="B4468" s="1" t="s">
        <v>9399</v>
      </c>
      <c r="C4468" s="1" t="s">
        <v>9400</v>
      </c>
      <c r="D4468" s="93">
        <v>66.099999999999994</v>
      </c>
      <c r="E4468" s="29">
        <v>8189</v>
      </c>
      <c r="F4468" s="26">
        <v>3</v>
      </c>
      <c r="G4468" s="94">
        <v>1.359</v>
      </c>
      <c r="H4468" s="95">
        <f t="shared" si="69"/>
        <v>4648.5810629225325</v>
      </c>
    </row>
    <row r="4469" spans="1:8" x14ac:dyDescent="0.25">
      <c r="A4469" s="1" t="s">
        <v>249</v>
      </c>
      <c r="B4469" s="1" t="s">
        <v>9401</v>
      </c>
      <c r="C4469" s="1" t="s">
        <v>9402</v>
      </c>
      <c r="D4469" s="93">
        <v>76.5</v>
      </c>
      <c r="E4469" s="29">
        <v>8707</v>
      </c>
      <c r="F4469" s="26">
        <v>4</v>
      </c>
      <c r="G4469" s="94">
        <v>1.585</v>
      </c>
      <c r="H4469" s="95">
        <f t="shared" si="69"/>
        <v>5764.5829361956039</v>
      </c>
    </row>
    <row r="4470" spans="1:8" x14ac:dyDescent="0.25">
      <c r="A4470" s="1" t="s">
        <v>249</v>
      </c>
      <c r="B4470" s="1" t="s">
        <v>9403</v>
      </c>
      <c r="C4470" s="1" t="s">
        <v>9404</v>
      </c>
      <c r="D4470" s="93">
        <v>97.4</v>
      </c>
      <c r="E4470" s="29">
        <v>7315</v>
      </c>
      <c r="F4470" s="26">
        <v>6</v>
      </c>
      <c r="G4470" s="94">
        <v>2.1539999999999999</v>
      </c>
      <c r="H4470" s="95">
        <f t="shared" si="69"/>
        <v>6581.5791768395056</v>
      </c>
    </row>
    <row r="4471" spans="1:8" x14ac:dyDescent="0.25">
      <c r="A4471" s="1" t="s">
        <v>249</v>
      </c>
      <c r="B4471" s="1" t="s">
        <v>9405</v>
      </c>
      <c r="C4471" s="1" t="s">
        <v>9406</v>
      </c>
      <c r="D4471" s="93">
        <v>87.1</v>
      </c>
      <c r="E4471" s="29">
        <v>8820</v>
      </c>
      <c r="F4471" s="26">
        <v>5</v>
      </c>
      <c r="G4471" s="94">
        <v>1.8480000000000001</v>
      </c>
      <c r="H4471" s="95">
        <f t="shared" si="69"/>
        <v>6808.3305485675937</v>
      </c>
    </row>
    <row r="4472" spans="1:8" x14ac:dyDescent="0.25">
      <c r="A4472" s="1" t="s">
        <v>249</v>
      </c>
      <c r="B4472" s="1" t="s">
        <v>9407</v>
      </c>
      <c r="C4472" s="1" t="s">
        <v>9408</v>
      </c>
      <c r="D4472" s="93">
        <v>64.7</v>
      </c>
      <c r="E4472" s="29">
        <v>8000</v>
      </c>
      <c r="F4472" s="26">
        <v>3</v>
      </c>
      <c r="G4472" s="94">
        <v>1.359</v>
      </c>
      <c r="H4472" s="95">
        <f t="shared" si="69"/>
        <v>4541.2930154329297</v>
      </c>
    </row>
    <row r="4473" spans="1:8" x14ac:dyDescent="0.25">
      <c r="A4473" s="1" t="s">
        <v>249</v>
      </c>
      <c r="B4473" s="1" t="s">
        <v>9409</v>
      </c>
      <c r="C4473" s="1" t="s">
        <v>9410</v>
      </c>
      <c r="D4473" s="93">
        <v>92.5</v>
      </c>
      <c r="E4473" s="29">
        <v>7639</v>
      </c>
      <c r="F4473" s="26">
        <v>5</v>
      </c>
      <c r="G4473" s="94">
        <v>1.8480000000000001</v>
      </c>
      <c r="H4473" s="95">
        <f t="shared" si="69"/>
        <v>5896.6935442752665</v>
      </c>
    </row>
    <row r="4474" spans="1:8" x14ac:dyDescent="0.25">
      <c r="A4474" s="1" t="s">
        <v>249</v>
      </c>
      <c r="B4474" s="1" t="s">
        <v>9411</v>
      </c>
      <c r="C4474" s="1" t="s">
        <v>9412</v>
      </c>
      <c r="D4474" s="93">
        <v>147.6</v>
      </c>
      <c r="E4474" s="29">
        <v>6139</v>
      </c>
      <c r="F4474" s="26">
        <v>10</v>
      </c>
      <c r="G4474" s="94">
        <v>3.9809999999999999</v>
      </c>
      <c r="H4474" s="95">
        <f t="shared" si="69"/>
        <v>10208.452016957128</v>
      </c>
    </row>
    <row r="4475" spans="1:8" x14ac:dyDescent="0.25">
      <c r="A4475" s="1" t="s">
        <v>249</v>
      </c>
      <c r="B4475" s="1" t="s">
        <v>9413</v>
      </c>
      <c r="C4475" s="1" t="s">
        <v>9414</v>
      </c>
      <c r="D4475" s="93">
        <v>85.5</v>
      </c>
      <c r="E4475" s="29">
        <v>7330</v>
      </c>
      <c r="F4475" s="26">
        <v>5</v>
      </c>
      <c r="G4475" s="94">
        <v>1.8480000000000001</v>
      </c>
      <c r="H4475" s="95">
        <f t="shared" si="69"/>
        <v>5658.1703992064013</v>
      </c>
    </row>
    <row r="4476" spans="1:8" x14ac:dyDescent="0.25">
      <c r="A4476" s="1" t="s">
        <v>249</v>
      </c>
      <c r="B4476" s="1" t="s">
        <v>9415</v>
      </c>
      <c r="C4476" s="1" t="s">
        <v>9416</v>
      </c>
      <c r="D4476" s="93">
        <v>98.5</v>
      </c>
      <c r="E4476" s="29">
        <v>11095</v>
      </c>
      <c r="F4476" s="26">
        <v>6</v>
      </c>
      <c r="G4476" s="94">
        <v>2.1539999999999999</v>
      </c>
      <c r="H4476" s="95">
        <f t="shared" si="69"/>
        <v>9982.5865983642252</v>
      </c>
    </row>
    <row r="4477" spans="1:8" x14ac:dyDescent="0.25">
      <c r="A4477" s="7" t="s">
        <v>249</v>
      </c>
      <c r="B4477" s="1" t="s">
        <v>9417</v>
      </c>
      <c r="C4477" s="1" t="s">
        <v>9418</v>
      </c>
      <c r="D4477" s="93">
        <v>100</v>
      </c>
      <c r="E4477" s="29">
        <v>8809</v>
      </c>
      <c r="F4477" s="26">
        <v>6</v>
      </c>
      <c r="G4477" s="94">
        <v>2.1539999999999999</v>
      </c>
      <c r="H4477" s="95">
        <f t="shared" si="69"/>
        <v>7925.7868720135621</v>
      </c>
    </row>
    <row r="4478" spans="1:8" x14ac:dyDescent="0.25">
      <c r="A4478" s="1" t="s">
        <v>249</v>
      </c>
      <c r="B4478" s="1" t="s">
        <v>9419</v>
      </c>
      <c r="C4478" s="1" t="s">
        <v>9420</v>
      </c>
      <c r="D4478" s="93">
        <v>89.3</v>
      </c>
      <c r="E4478" s="29">
        <v>5212</v>
      </c>
      <c r="F4478" s="26">
        <v>5</v>
      </c>
      <c r="G4478" s="94">
        <v>1.8480000000000001</v>
      </c>
      <c r="H4478" s="95">
        <f t="shared" si="69"/>
        <v>4023.244764074183</v>
      </c>
    </row>
    <row r="4479" spans="1:8" x14ac:dyDescent="0.25">
      <c r="A4479" s="1" t="s">
        <v>249</v>
      </c>
      <c r="B4479" s="1" t="s">
        <v>9421</v>
      </c>
      <c r="C4479" s="1" t="s">
        <v>9422</v>
      </c>
      <c r="D4479" s="93">
        <v>83.9</v>
      </c>
      <c r="E4479" s="29">
        <v>7047</v>
      </c>
      <c r="F4479" s="26">
        <v>4</v>
      </c>
      <c r="G4479" s="94">
        <v>1.585</v>
      </c>
      <c r="H4479" s="95">
        <f t="shared" si="69"/>
        <v>4665.5582808510881</v>
      </c>
    </row>
    <row r="4480" spans="1:8" x14ac:dyDescent="0.25">
      <c r="A4480" s="1" t="s">
        <v>249</v>
      </c>
      <c r="B4480" s="1" t="s">
        <v>9423</v>
      </c>
      <c r="C4480" s="1" t="s">
        <v>9424</v>
      </c>
      <c r="D4480" s="93">
        <v>114.4</v>
      </c>
      <c r="E4480" s="29">
        <v>6841</v>
      </c>
      <c r="F4480" s="26">
        <v>7</v>
      </c>
      <c r="G4480" s="94">
        <v>2.512</v>
      </c>
      <c r="H4480" s="95">
        <f t="shared" si="69"/>
        <v>7178.0967276181564</v>
      </c>
    </row>
    <row r="4481" spans="1:8" x14ac:dyDescent="0.25">
      <c r="A4481" s="1" t="s">
        <v>249</v>
      </c>
      <c r="B4481" s="1" t="s">
        <v>9425</v>
      </c>
      <c r="C4481" s="1" t="s">
        <v>9426</v>
      </c>
      <c r="D4481" s="93">
        <v>90.3</v>
      </c>
      <c r="E4481" s="29">
        <v>11575</v>
      </c>
      <c r="F4481" s="26">
        <v>5</v>
      </c>
      <c r="G4481" s="94">
        <v>1.8480000000000001</v>
      </c>
      <c r="H4481" s="95">
        <f t="shared" si="69"/>
        <v>8934.9689455408043</v>
      </c>
    </row>
    <row r="4482" spans="1:8" x14ac:dyDescent="0.25">
      <c r="A4482" s="1" t="s">
        <v>249</v>
      </c>
      <c r="B4482" s="1" t="s">
        <v>9427</v>
      </c>
      <c r="C4482" s="1" t="s">
        <v>9428</v>
      </c>
      <c r="D4482" s="93">
        <v>80.599999999999994</v>
      </c>
      <c r="E4482" s="29">
        <v>7466</v>
      </c>
      <c r="F4482" s="26">
        <v>4</v>
      </c>
      <c r="G4482" s="94">
        <v>1.585</v>
      </c>
      <c r="H4482" s="95">
        <f t="shared" si="69"/>
        <v>4942.9626968687708</v>
      </c>
    </row>
    <row r="4483" spans="1:8" x14ac:dyDescent="0.25">
      <c r="A4483" s="1" t="s">
        <v>249</v>
      </c>
      <c r="B4483" s="1" t="s">
        <v>9429</v>
      </c>
      <c r="C4483" s="1" t="s">
        <v>9430</v>
      </c>
      <c r="D4483" s="93">
        <v>101.5</v>
      </c>
      <c r="E4483" s="29">
        <v>6749</v>
      </c>
      <c r="F4483" s="26">
        <v>6</v>
      </c>
      <c r="G4483" s="94">
        <v>2.1539999999999999</v>
      </c>
      <c r="H4483" s="95">
        <f t="shared" si="69"/>
        <v>6072.3278010238992</v>
      </c>
    </row>
    <row r="4484" spans="1:8" x14ac:dyDescent="0.25">
      <c r="A4484" s="1" t="s">
        <v>249</v>
      </c>
      <c r="B4484" s="1" t="s">
        <v>9431</v>
      </c>
      <c r="C4484" s="1" t="s">
        <v>9432</v>
      </c>
      <c r="D4484" s="93">
        <v>98.1</v>
      </c>
      <c r="E4484" s="29">
        <v>8315</v>
      </c>
      <c r="F4484" s="26">
        <v>6</v>
      </c>
      <c r="G4484" s="94">
        <v>2.1539999999999999</v>
      </c>
      <c r="H4484" s="95">
        <f t="shared" si="69"/>
        <v>7481.3165899412834</v>
      </c>
    </row>
    <row r="4485" spans="1:8" x14ac:dyDescent="0.25">
      <c r="A4485" s="1" t="s">
        <v>249</v>
      </c>
      <c r="B4485" s="1" t="s">
        <v>9433</v>
      </c>
      <c r="C4485" s="1" t="s">
        <v>9434</v>
      </c>
      <c r="D4485" s="93">
        <v>89</v>
      </c>
      <c r="E4485" s="29">
        <v>6515</v>
      </c>
      <c r="F4485" s="26">
        <v>5</v>
      </c>
      <c r="G4485" s="94">
        <v>1.8480000000000001</v>
      </c>
      <c r="H4485" s="95">
        <f t="shared" si="69"/>
        <v>5029.0559550927292</v>
      </c>
    </row>
    <row r="4486" spans="1:8" x14ac:dyDescent="0.25">
      <c r="A4486" s="1" t="s">
        <v>249</v>
      </c>
      <c r="B4486" s="1" t="s">
        <v>9435</v>
      </c>
      <c r="C4486" s="1" t="s">
        <v>9436</v>
      </c>
      <c r="D4486" s="93">
        <v>112.9</v>
      </c>
      <c r="E4486" s="29">
        <v>7858</v>
      </c>
      <c r="F4486" s="26">
        <v>7</v>
      </c>
      <c r="G4486" s="94">
        <v>2.512</v>
      </c>
      <c r="H4486" s="95">
        <f t="shared" ref="H4486:H4549" si="70">E4486*G4486*$E$6797/SUMPRODUCT($E$5:$E$6795,$G$5:$G$6795)</f>
        <v>8245.2103618803485</v>
      </c>
    </row>
    <row r="4487" spans="1:8" x14ac:dyDescent="0.25">
      <c r="A4487" s="1" t="s">
        <v>249</v>
      </c>
      <c r="B4487" s="1" t="s">
        <v>9437</v>
      </c>
      <c r="C4487" s="1" t="s">
        <v>9438</v>
      </c>
      <c r="D4487" s="93">
        <v>124.8</v>
      </c>
      <c r="E4487" s="29">
        <v>8076</v>
      </c>
      <c r="F4487" s="26">
        <v>8</v>
      </c>
      <c r="G4487" s="94">
        <v>2.9289999999999998</v>
      </c>
      <c r="H4487" s="95">
        <f t="shared" si="70"/>
        <v>9880.6556225194836</v>
      </c>
    </row>
    <row r="4488" spans="1:8" x14ac:dyDescent="0.25">
      <c r="A4488" s="1" t="s">
        <v>249</v>
      </c>
      <c r="B4488" s="1" t="s">
        <v>9439</v>
      </c>
      <c r="C4488" s="1" t="s">
        <v>9440</v>
      </c>
      <c r="D4488" s="93">
        <v>136.4</v>
      </c>
      <c r="E4488" s="29">
        <v>7764</v>
      </c>
      <c r="F4488" s="26">
        <v>9</v>
      </c>
      <c r="G4488" s="94">
        <v>3.415</v>
      </c>
      <c r="H4488" s="95">
        <f t="shared" si="70"/>
        <v>11075.065810225315</v>
      </c>
    </row>
    <row r="4489" spans="1:8" x14ac:dyDescent="0.25">
      <c r="A4489" s="1" t="s">
        <v>249</v>
      </c>
      <c r="B4489" s="1" t="s">
        <v>9441</v>
      </c>
      <c r="C4489" s="1" t="s">
        <v>9442</v>
      </c>
      <c r="D4489" s="93">
        <v>213.8</v>
      </c>
      <c r="E4489" s="29">
        <v>6498</v>
      </c>
      <c r="F4489" s="26">
        <v>15</v>
      </c>
      <c r="G4489" s="94">
        <v>8.577</v>
      </c>
      <c r="H4489" s="95">
        <f t="shared" si="70"/>
        <v>23280.119105638962</v>
      </c>
    </row>
    <row r="4490" spans="1:8" x14ac:dyDescent="0.25">
      <c r="A4490" s="1" t="s">
        <v>249</v>
      </c>
      <c r="B4490" s="1" t="s">
        <v>9443</v>
      </c>
      <c r="C4490" s="1" t="s">
        <v>9444</v>
      </c>
      <c r="D4490" s="93">
        <v>124</v>
      </c>
      <c r="E4490" s="29">
        <v>7379</v>
      </c>
      <c r="F4490" s="26">
        <v>8</v>
      </c>
      <c r="G4490" s="94">
        <v>2.9289999999999998</v>
      </c>
      <c r="H4490" s="95">
        <f t="shared" si="70"/>
        <v>9027.9046357814859</v>
      </c>
    </row>
    <row r="4491" spans="1:8" x14ac:dyDescent="0.25">
      <c r="A4491" s="1" t="s">
        <v>249</v>
      </c>
      <c r="B4491" s="1" t="s">
        <v>9445</v>
      </c>
      <c r="C4491" s="1" t="s">
        <v>9446</v>
      </c>
      <c r="D4491" s="93">
        <v>142.80000000000001</v>
      </c>
      <c r="E4491" s="29">
        <v>7617</v>
      </c>
      <c r="F4491" s="26">
        <v>9</v>
      </c>
      <c r="G4491" s="94">
        <v>3.415</v>
      </c>
      <c r="H4491" s="95">
        <f t="shared" si="70"/>
        <v>10865.375615209456</v>
      </c>
    </row>
    <row r="4492" spans="1:8" x14ac:dyDescent="0.25">
      <c r="A4492" s="1" t="s">
        <v>249</v>
      </c>
      <c r="B4492" s="1" t="s">
        <v>9447</v>
      </c>
      <c r="C4492" s="1" t="s">
        <v>9448</v>
      </c>
      <c r="D4492" s="93">
        <v>66.5</v>
      </c>
      <c r="E4492" s="29">
        <v>6985</v>
      </c>
      <c r="F4492" s="26">
        <v>3</v>
      </c>
      <c r="G4492" s="94">
        <v>1.359</v>
      </c>
      <c r="H4492" s="95">
        <f t="shared" si="70"/>
        <v>3965.1164640998763</v>
      </c>
    </row>
    <row r="4493" spans="1:8" x14ac:dyDescent="0.25">
      <c r="A4493" s="1" t="s">
        <v>249</v>
      </c>
      <c r="B4493" s="1" t="s">
        <v>9449</v>
      </c>
      <c r="C4493" s="1" t="s">
        <v>9450</v>
      </c>
      <c r="D4493" s="93">
        <v>80.8</v>
      </c>
      <c r="E4493" s="29">
        <v>12295</v>
      </c>
      <c r="F4493" s="26">
        <v>4</v>
      </c>
      <c r="G4493" s="94">
        <v>1.585</v>
      </c>
      <c r="H4493" s="95">
        <f t="shared" si="70"/>
        <v>8140.0651430486914</v>
      </c>
    </row>
    <row r="4494" spans="1:8" x14ac:dyDescent="0.25">
      <c r="A4494" s="1" t="s">
        <v>249</v>
      </c>
      <c r="B4494" s="1" t="s">
        <v>9451</v>
      </c>
      <c r="C4494" s="1" t="s">
        <v>9452</v>
      </c>
      <c r="D4494" s="93">
        <v>60.1</v>
      </c>
      <c r="E4494" s="29">
        <v>8164</v>
      </c>
      <c r="F4494" s="26">
        <v>2</v>
      </c>
      <c r="G4494" s="94">
        <v>1.1659999999999999</v>
      </c>
      <c r="H4494" s="95">
        <f t="shared" si="70"/>
        <v>3976.2311868599627</v>
      </c>
    </row>
    <row r="4495" spans="1:8" x14ac:dyDescent="0.25">
      <c r="A4495" s="1" t="s">
        <v>249</v>
      </c>
      <c r="B4495" s="1" t="s">
        <v>9453</v>
      </c>
      <c r="C4495" s="1" t="s">
        <v>9454</v>
      </c>
      <c r="D4495" s="93">
        <v>60.8</v>
      </c>
      <c r="E4495" s="29">
        <v>8168</v>
      </c>
      <c r="F4495" s="26">
        <v>2</v>
      </c>
      <c r="G4495" s="94">
        <v>1.1659999999999999</v>
      </c>
      <c r="H4495" s="95">
        <f t="shared" si="70"/>
        <v>3978.1793648055082</v>
      </c>
    </row>
    <row r="4496" spans="1:8" x14ac:dyDescent="0.25">
      <c r="A4496" s="1" t="s">
        <v>249</v>
      </c>
      <c r="B4496" s="1" t="s">
        <v>9455</v>
      </c>
      <c r="C4496" s="1" t="s">
        <v>9456</v>
      </c>
      <c r="D4496" s="93">
        <v>66.400000000000006</v>
      </c>
      <c r="E4496" s="29">
        <v>12101</v>
      </c>
      <c r="F4496" s="26">
        <v>3</v>
      </c>
      <c r="G4496" s="94">
        <v>1.359</v>
      </c>
      <c r="H4496" s="95">
        <f t="shared" si="70"/>
        <v>6869.2733474692341</v>
      </c>
    </row>
    <row r="4497" spans="1:8" x14ac:dyDescent="0.25">
      <c r="A4497" s="1" t="s">
        <v>249</v>
      </c>
      <c r="B4497" s="1" t="s">
        <v>9457</v>
      </c>
      <c r="C4497" s="1" t="s">
        <v>9458</v>
      </c>
      <c r="D4497" s="93">
        <v>85.4</v>
      </c>
      <c r="E4497" s="29">
        <v>8254</v>
      </c>
      <c r="F4497" s="26">
        <v>5</v>
      </c>
      <c r="G4497" s="94">
        <v>1.8480000000000001</v>
      </c>
      <c r="H4497" s="95">
        <f t="shared" si="70"/>
        <v>6371.4240757230054</v>
      </c>
    </row>
    <row r="4498" spans="1:8" x14ac:dyDescent="0.25">
      <c r="A4498" s="1" t="s">
        <v>249</v>
      </c>
      <c r="B4498" s="1" t="s">
        <v>9459</v>
      </c>
      <c r="C4498" s="1" t="s">
        <v>9460</v>
      </c>
      <c r="D4498" s="93">
        <v>72.7</v>
      </c>
      <c r="E4498" s="29">
        <v>7373</v>
      </c>
      <c r="F4498" s="26">
        <v>3</v>
      </c>
      <c r="G4498" s="94">
        <v>1.359</v>
      </c>
      <c r="H4498" s="95">
        <f t="shared" si="70"/>
        <v>4185.3691753483736</v>
      </c>
    </row>
    <row r="4499" spans="1:8" x14ac:dyDescent="0.25">
      <c r="A4499" s="1" t="s">
        <v>249</v>
      </c>
      <c r="B4499" s="1" t="s">
        <v>9461</v>
      </c>
      <c r="C4499" s="1" t="s">
        <v>9462</v>
      </c>
      <c r="D4499" s="93">
        <v>61.6</v>
      </c>
      <c r="E4499" s="29">
        <v>10468</v>
      </c>
      <c r="F4499" s="26">
        <v>3</v>
      </c>
      <c r="G4499" s="94">
        <v>1.359</v>
      </c>
      <c r="H4499" s="95">
        <f t="shared" si="70"/>
        <v>5942.2819106939887</v>
      </c>
    </row>
    <row r="4500" spans="1:8" x14ac:dyDescent="0.25">
      <c r="A4500" s="1" t="s">
        <v>249</v>
      </c>
      <c r="B4500" s="1" t="s">
        <v>9463</v>
      </c>
      <c r="C4500" s="1" t="s">
        <v>9464</v>
      </c>
      <c r="D4500" s="93">
        <v>76.5</v>
      </c>
      <c r="E4500" s="29">
        <v>7442</v>
      </c>
      <c r="F4500" s="26">
        <v>4</v>
      </c>
      <c r="G4500" s="94">
        <v>1.585</v>
      </c>
      <c r="H4500" s="95">
        <f t="shared" si="70"/>
        <v>4927.0731837794519</v>
      </c>
    </row>
    <row r="4501" spans="1:8" x14ac:dyDescent="0.25">
      <c r="A4501" s="1" t="s">
        <v>459</v>
      </c>
      <c r="B4501" s="1" t="s">
        <v>9465</v>
      </c>
      <c r="C4501" s="1" t="s">
        <v>9466</v>
      </c>
      <c r="D4501" s="93">
        <v>91.2</v>
      </c>
      <c r="E4501" s="29">
        <v>5711</v>
      </c>
      <c r="F4501" s="26">
        <v>5</v>
      </c>
      <c r="G4501" s="94">
        <v>1.8480000000000001</v>
      </c>
      <c r="H4501" s="95">
        <f t="shared" si="70"/>
        <v>4408.4326261756823</v>
      </c>
    </row>
    <row r="4502" spans="1:8" x14ac:dyDescent="0.25">
      <c r="A4502" s="1" t="s">
        <v>459</v>
      </c>
      <c r="B4502" s="1" t="s">
        <v>9467</v>
      </c>
      <c r="C4502" s="1" t="s">
        <v>9468</v>
      </c>
      <c r="D4502" s="93">
        <v>64.7</v>
      </c>
      <c r="E4502" s="29">
        <v>5219</v>
      </c>
      <c r="F4502" s="26">
        <v>3</v>
      </c>
      <c r="G4502" s="94">
        <v>1.359</v>
      </c>
      <c r="H4502" s="95">
        <f t="shared" si="70"/>
        <v>2962.6260309430572</v>
      </c>
    </row>
    <row r="4503" spans="1:8" x14ac:dyDescent="0.25">
      <c r="A4503" s="1" t="s">
        <v>459</v>
      </c>
      <c r="B4503" s="1" t="s">
        <v>9469</v>
      </c>
      <c r="C4503" s="1" t="s">
        <v>9470</v>
      </c>
      <c r="D4503" s="93">
        <v>110.2</v>
      </c>
      <c r="E4503" s="29">
        <v>6497</v>
      </c>
      <c r="F4503" s="26">
        <v>7</v>
      </c>
      <c r="G4503" s="94">
        <v>2.512</v>
      </c>
      <c r="H4503" s="95">
        <f t="shared" si="70"/>
        <v>6817.1458031479551</v>
      </c>
    </row>
    <row r="4504" spans="1:8" x14ac:dyDescent="0.25">
      <c r="A4504" s="1" t="s">
        <v>459</v>
      </c>
      <c r="B4504" s="1" t="s">
        <v>9471</v>
      </c>
      <c r="C4504" s="1" t="s">
        <v>9472</v>
      </c>
      <c r="D4504" s="93">
        <v>129.19999999999999</v>
      </c>
      <c r="E4504" s="29">
        <v>7804</v>
      </c>
      <c r="F4504" s="26">
        <v>8</v>
      </c>
      <c r="G4504" s="94">
        <v>2.9289999999999998</v>
      </c>
      <c r="H4504" s="95">
        <f t="shared" si="70"/>
        <v>9547.8747496461183</v>
      </c>
    </row>
    <row r="4505" spans="1:8" x14ac:dyDescent="0.25">
      <c r="A4505" s="1" t="s">
        <v>459</v>
      </c>
      <c r="B4505" s="1" t="s">
        <v>9473</v>
      </c>
      <c r="C4505" s="1" t="s">
        <v>9474</v>
      </c>
      <c r="D4505" s="93">
        <v>134.9</v>
      </c>
      <c r="E4505" s="29">
        <v>8044</v>
      </c>
      <c r="F4505" s="26">
        <v>9</v>
      </c>
      <c r="G4505" s="94">
        <v>3.415</v>
      </c>
      <c r="H4505" s="95">
        <f t="shared" si="70"/>
        <v>11474.475705493616</v>
      </c>
    </row>
    <row r="4506" spans="1:8" x14ac:dyDescent="0.25">
      <c r="A4506" s="1" t="s">
        <v>459</v>
      </c>
      <c r="B4506" s="1" t="s">
        <v>9475</v>
      </c>
      <c r="C4506" s="1" t="s">
        <v>9476</v>
      </c>
      <c r="D4506" s="93">
        <v>133.69999999999999</v>
      </c>
      <c r="E4506" s="29">
        <v>5837</v>
      </c>
      <c r="F4506" s="26">
        <v>9</v>
      </c>
      <c r="G4506" s="94">
        <v>3.415</v>
      </c>
      <c r="H4506" s="95">
        <f t="shared" si="70"/>
        <v>8326.2698524324005</v>
      </c>
    </row>
    <row r="4507" spans="1:8" x14ac:dyDescent="0.25">
      <c r="A4507" s="1" t="s">
        <v>459</v>
      </c>
      <c r="B4507" s="1" t="s">
        <v>9477</v>
      </c>
      <c r="C4507" s="1" t="s">
        <v>9478</v>
      </c>
      <c r="D4507" s="93">
        <v>106.4</v>
      </c>
      <c r="E4507" s="29">
        <v>9869</v>
      </c>
      <c r="F4507" s="26">
        <v>6</v>
      </c>
      <c r="G4507" s="94">
        <v>2.1539999999999999</v>
      </c>
      <c r="H4507" s="95">
        <f t="shared" si="70"/>
        <v>8879.5085299014463</v>
      </c>
    </row>
    <row r="4508" spans="1:8" x14ac:dyDescent="0.25">
      <c r="A4508" s="1" t="s">
        <v>459</v>
      </c>
      <c r="B4508" s="1" t="s">
        <v>9479</v>
      </c>
      <c r="C4508" s="1" t="s">
        <v>9480</v>
      </c>
      <c r="D4508" s="93">
        <v>89.9</v>
      </c>
      <c r="E4508" s="29">
        <v>9542</v>
      </c>
      <c r="F4508" s="26">
        <v>5</v>
      </c>
      <c r="G4508" s="94">
        <v>1.8480000000000001</v>
      </c>
      <c r="H4508" s="95">
        <f t="shared" si="70"/>
        <v>7365.6564732916077</v>
      </c>
    </row>
    <row r="4509" spans="1:8" x14ac:dyDescent="0.25">
      <c r="A4509" s="1" t="s">
        <v>459</v>
      </c>
      <c r="B4509" s="1" t="s">
        <v>9481</v>
      </c>
      <c r="C4509" s="1" t="s">
        <v>9482</v>
      </c>
      <c r="D4509" s="93">
        <v>101</v>
      </c>
      <c r="E4509" s="29">
        <v>10285</v>
      </c>
      <c r="F4509" s="26">
        <v>6</v>
      </c>
      <c r="G4509" s="94">
        <v>2.1539999999999999</v>
      </c>
      <c r="H4509" s="95">
        <f t="shared" si="70"/>
        <v>9253.7992937517865</v>
      </c>
    </row>
    <row r="4510" spans="1:8" x14ac:dyDescent="0.25">
      <c r="A4510" s="1" t="s">
        <v>459</v>
      </c>
      <c r="B4510" s="1" t="s">
        <v>9483</v>
      </c>
      <c r="C4510" s="1" t="s">
        <v>9484</v>
      </c>
      <c r="D4510" s="93">
        <v>68.5</v>
      </c>
      <c r="E4510" s="29">
        <v>7323</v>
      </c>
      <c r="F4510" s="26">
        <v>3</v>
      </c>
      <c r="G4510" s="94">
        <v>1.359</v>
      </c>
      <c r="H4510" s="95">
        <f t="shared" si="70"/>
        <v>4156.986094001918</v>
      </c>
    </row>
    <row r="4511" spans="1:8" x14ac:dyDescent="0.25">
      <c r="A4511" s="1" t="s">
        <v>459</v>
      </c>
      <c r="B4511" s="1" t="s">
        <v>9485</v>
      </c>
      <c r="C4511" s="1" t="s">
        <v>9486</v>
      </c>
      <c r="D4511" s="93">
        <v>62.6</v>
      </c>
      <c r="E4511" s="29">
        <v>7836</v>
      </c>
      <c r="F4511" s="26">
        <v>3</v>
      </c>
      <c r="G4511" s="94">
        <v>1.359</v>
      </c>
      <c r="H4511" s="95">
        <f t="shared" si="70"/>
        <v>4448.1965086165546</v>
      </c>
    </row>
    <row r="4512" spans="1:8" x14ac:dyDescent="0.25">
      <c r="A4512" s="1" t="s">
        <v>459</v>
      </c>
      <c r="B4512" s="1" t="s">
        <v>9487</v>
      </c>
      <c r="C4512" s="1" t="s">
        <v>9488</v>
      </c>
      <c r="D4512" s="93">
        <v>76.400000000000006</v>
      </c>
      <c r="E4512" s="29">
        <v>11137</v>
      </c>
      <c r="F4512" s="26">
        <v>4</v>
      </c>
      <c r="G4512" s="94">
        <v>1.585</v>
      </c>
      <c r="H4512" s="95">
        <f t="shared" si="70"/>
        <v>7373.3961364890838</v>
      </c>
    </row>
    <row r="4513" spans="1:8" x14ac:dyDescent="0.25">
      <c r="A4513" s="1" t="s">
        <v>459</v>
      </c>
      <c r="B4513" s="1" t="s">
        <v>9489</v>
      </c>
      <c r="C4513" s="1" t="s">
        <v>9490</v>
      </c>
      <c r="D4513" s="93">
        <v>72.2</v>
      </c>
      <c r="E4513" s="29">
        <v>9451</v>
      </c>
      <c r="F4513" s="26">
        <v>3</v>
      </c>
      <c r="G4513" s="94">
        <v>1.359</v>
      </c>
      <c r="H4513" s="95">
        <f t="shared" si="70"/>
        <v>5364.9700361070772</v>
      </c>
    </row>
    <row r="4514" spans="1:8" x14ac:dyDescent="0.25">
      <c r="A4514" s="1" t="s">
        <v>459</v>
      </c>
      <c r="B4514" s="1" t="s">
        <v>9491</v>
      </c>
      <c r="C4514" s="1" t="s">
        <v>9492</v>
      </c>
      <c r="D4514" s="93">
        <v>62.2</v>
      </c>
      <c r="E4514" s="29">
        <v>6256</v>
      </c>
      <c r="F4514" s="26">
        <v>3</v>
      </c>
      <c r="G4514" s="94">
        <v>1.359</v>
      </c>
      <c r="H4514" s="95">
        <f t="shared" si="70"/>
        <v>3551.2911380685514</v>
      </c>
    </row>
    <row r="4515" spans="1:8" x14ac:dyDescent="0.25">
      <c r="A4515" s="1" t="s">
        <v>459</v>
      </c>
      <c r="B4515" s="1" t="s">
        <v>9493</v>
      </c>
      <c r="C4515" s="1" t="s">
        <v>9494</v>
      </c>
      <c r="D4515" s="93">
        <v>78.8</v>
      </c>
      <c r="E4515" s="29">
        <v>5269</v>
      </c>
      <c r="F4515" s="26">
        <v>4</v>
      </c>
      <c r="G4515" s="94">
        <v>1.585</v>
      </c>
      <c r="H4515" s="95">
        <f t="shared" si="70"/>
        <v>3488.4101861507565</v>
      </c>
    </row>
    <row r="4516" spans="1:8" x14ac:dyDescent="0.25">
      <c r="A4516" s="1" t="s">
        <v>459</v>
      </c>
      <c r="B4516" s="1" t="s">
        <v>9495</v>
      </c>
      <c r="C4516" s="1" t="s">
        <v>9496</v>
      </c>
      <c r="D4516" s="93">
        <v>50.1</v>
      </c>
      <c r="E4516" s="29">
        <v>7974</v>
      </c>
      <c r="F4516" s="26">
        <v>2</v>
      </c>
      <c r="G4516" s="94">
        <v>1.1659999999999999</v>
      </c>
      <c r="H4516" s="95">
        <f t="shared" si="70"/>
        <v>3883.6927344465139</v>
      </c>
    </row>
    <row r="4517" spans="1:8" x14ac:dyDescent="0.25">
      <c r="A4517" s="1" t="s">
        <v>459</v>
      </c>
      <c r="B4517" s="1" t="s">
        <v>9497</v>
      </c>
      <c r="C4517" s="1" t="s">
        <v>9498</v>
      </c>
      <c r="D4517" s="93">
        <v>82.5</v>
      </c>
      <c r="E4517" s="29">
        <v>8707</v>
      </c>
      <c r="F4517" s="26">
        <v>4</v>
      </c>
      <c r="G4517" s="94">
        <v>1.585</v>
      </c>
      <c r="H4517" s="95">
        <f t="shared" si="70"/>
        <v>5764.5829361956039</v>
      </c>
    </row>
    <row r="4518" spans="1:8" x14ac:dyDescent="0.25">
      <c r="A4518" s="1" t="s">
        <v>459</v>
      </c>
      <c r="B4518" s="1" t="s">
        <v>9499</v>
      </c>
      <c r="C4518" s="1" t="s">
        <v>9500</v>
      </c>
      <c r="D4518" s="93">
        <v>75</v>
      </c>
      <c r="E4518" s="29">
        <v>7717</v>
      </c>
      <c r="F4518" s="26">
        <v>4</v>
      </c>
      <c r="G4518" s="94">
        <v>1.585</v>
      </c>
      <c r="H4518" s="95">
        <f t="shared" si="70"/>
        <v>5109.1405212612244</v>
      </c>
    </row>
    <row r="4519" spans="1:8" x14ac:dyDescent="0.25">
      <c r="A4519" s="1" t="s">
        <v>459</v>
      </c>
      <c r="B4519" s="1" t="s">
        <v>9501</v>
      </c>
      <c r="C4519" s="1" t="s">
        <v>9502</v>
      </c>
      <c r="D4519" s="93">
        <v>51.8</v>
      </c>
      <c r="E4519" s="29">
        <v>7319</v>
      </c>
      <c r="F4519" s="26">
        <v>2</v>
      </c>
      <c r="G4519" s="94">
        <v>1.1659999999999999</v>
      </c>
      <c r="H4519" s="95">
        <f t="shared" si="70"/>
        <v>3564.6785958633104</v>
      </c>
    </row>
    <row r="4520" spans="1:8" x14ac:dyDescent="0.25">
      <c r="A4520" s="1" t="s">
        <v>459</v>
      </c>
      <c r="B4520" s="1" t="s">
        <v>9503</v>
      </c>
      <c r="C4520" s="1" t="s">
        <v>9504</v>
      </c>
      <c r="D4520" s="93">
        <v>70.099999999999994</v>
      </c>
      <c r="E4520" s="29">
        <v>7307</v>
      </c>
      <c r="F4520" s="26">
        <v>3</v>
      </c>
      <c r="G4520" s="94">
        <v>1.359</v>
      </c>
      <c r="H4520" s="95">
        <f t="shared" si="70"/>
        <v>4147.903507971052</v>
      </c>
    </row>
    <row r="4521" spans="1:8" x14ac:dyDescent="0.25">
      <c r="A4521" s="1" t="s">
        <v>459</v>
      </c>
      <c r="B4521" s="1" t="s">
        <v>9505</v>
      </c>
      <c r="C4521" s="1" t="s">
        <v>9506</v>
      </c>
      <c r="D4521" s="93">
        <v>88.7</v>
      </c>
      <c r="E4521" s="29">
        <v>7921</v>
      </c>
      <c r="F4521" s="26">
        <v>5</v>
      </c>
      <c r="G4521" s="94">
        <v>1.8480000000000001</v>
      </c>
      <c r="H4521" s="95">
        <f t="shared" si="70"/>
        <v>6114.3748611342298</v>
      </c>
    </row>
    <row r="4522" spans="1:8" x14ac:dyDescent="0.25">
      <c r="A4522" s="1" t="s">
        <v>459</v>
      </c>
      <c r="B4522" s="1" t="s">
        <v>9507</v>
      </c>
      <c r="C4522" s="1" t="s">
        <v>9508</v>
      </c>
      <c r="D4522" s="93">
        <v>110.5</v>
      </c>
      <c r="E4522" s="29">
        <v>6350</v>
      </c>
      <c r="F4522" s="26">
        <v>7</v>
      </c>
      <c r="G4522" s="94">
        <v>2.512</v>
      </c>
      <c r="H4522" s="95">
        <f t="shared" si="70"/>
        <v>6662.9022394935382</v>
      </c>
    </row>
    <row r="4523" spans="1:8" x14ac:dyDescent="0.25">
      <c r="A4523" s="1" t="s">
        <v>459</v>
      </c>
      <c r="B4523" s="1" t="s">
        <v>9509</v>
      </c>
      <c r="C4523" s="1" t="s">
        <v>9510</v>
      </c>
      <c r="D4523" s="93">
        <v>94</v>
      </c>
      <c r="E4523" s="29">
        <v>7118</v>
      </c>
      <c r="F4523" s="26">
        <v>5</v>
      </c>
      <c r="G4523" s="94">
        <v>1.8480000000000001</v>
      </c>
      <c r="H4523" s="95">
        <f t="shared" si="70"/>
        <v>5494.5234517805138</v>
      </c>
    </row>
    <row r="4524" spans="1:8" x14ac:dyDescent="0.25">
      <c r="A4524" s="1" t="s">
        <v>459</v>
      </c>
      <c r="B4524" s="1" t="s">
        <v>9511</v>
      </c>
      <c r="C4524" s="1" t="s">
        <v>9512</v>
      </c>
      <c r="D4524" s="93">
        <v>81.400000000000006</v>
      </c>
      <c r="E4524" s="29">
        <v>7982</v>
      </c>
      <c r="F4524" s="26">
        <v>4</v>
      </c>
      <c r="G4524" s="94">
        <v>1.585</v>
      </c>
      <c r="H4524" s="95">
        <f t="shared" si="70"/>
        <v>5284.5872282891141</v>
      </c>
    </row>
    <row r="4525" spans="1:8" x14ac:dyDescent="0.25">
      <c r="A4525" s="1" t="s">
        <v>459</v>
      </c>
      <c r="B4525" s="1" t="s">
        <v>9513</v>
      </c>
      <c r="C4525" s="1" t="s">
        <v>9514</v>
      </c>
      <c r="D4525" s="93">
        <v>75.400000000000006</v>
      </c>
      <c r="E4525" s="29">
        <v>5925</v>
      </c>
      <c r="F4525" s="26">
        <v>4</v>
      </c>
      <c r="G4525" s="94">
        <v>1.585</v>
      </c>
      <c r="H4525" s="95">
        <f t="shared" si="70"/>
        <v>3922.7235439254569</v>
      </c>
    </row>
    <row r="4526" spans="1:8" x14ac:dyDescent="0.25">
      <c r="A4526" s="1" t="s">
        <v>459</v>
      </c>
      <c r="B4526" s="1" t="s">
        <v>9515</v>
      </c>
      <c r="C4526" s="1" t="s">
        <v>9516</v>
      </c>
      <c r="D4526" s="93">
        <v>78.099999999999994</v>
      </c>
      <c r="E4526" s="29">
        <v>9242</v>
      </c>
      <c r="F4526" s="26">
        <v>4</v>
      </c>
      <c r="G4526" s="94">
        <v>1.585</v>
      </c>
      <c r="H4526" s="95">
        <f t="shared" si="70"/>
        <v>6118.7866654783247</v>
      </c>
    </row>
    <row r="4527" spans="1:8" x14ac:dyDescent="0.25">
      <c r="A4527" s="1" t="s">
        <v>459</v>
      </c>
      <c r="B4527" s="1" t="s">
        <v>9517</v>
      </c>
      <c r="C4527" s="1" t="s">
        <v>9518</v>
      </c>
      <c r="D4527" s="93">
        <v>59</v>
      </c>
      <c r="E4527" s="29">
        <v>9795</v>
      </c>
      <c r="F4527" s="26">
        <v>2</v>
      </c>
      <c r="G4527" s="94">
        <v>1.1659999999999999</v>
      </c>
      <c r="H4527" s="95">
        <f t="shared" si="70"/>
        <v>4770.6007441564589</v>
      </c>
    </row>
    <row r="4528" spans="1:8" x14ac:dyDescent="0.25">
      <c r="A4528" s="1" t="s">
        <v>459</v>
      </c>
      <c r="B4528" s="1" t="s">
        <v>9519</v>
      </c>
      <c r="C4528" s="1" t="s">
        <v>9520</v>
      </c>
      <c r="D4528" s="93">
        <v>74.2</v>
      </c>
      <c r="E4528" s="29">
        <v>5513</v>
      </c>
      <c r="F4528" s="26">
        <v>4</v>
      </c>
      <c r="G4528" s="94">
        <v>1.585</v>
      </c>
      <c r="H4528" s="95">
        <f t="shared" si="70"/>
        <v>3649.9535692254926</v>
      </c>
    </row>
    <row r="4529" spans="1:8" x14ac:dyDescent="0.25">
      <c r="A4529" s="1" t="s">
        <v>459</v>
      </c>
      <c r="B4529" s="1" t="s">
        <v>9521</v>
      </c>
      <c r="C4529" s="1" t="s">
        <v>9522</v>
      </c>
      <c r="D4529" s="93">
        <v>111.8</v>
      </c>
      <c r="E4529" s="29">
        <v>7842</v>
      </c>
      <c r="F4529" s="26">
        <v>7</v>
      </c>
      <c r="G4529" s="94">
        <v>2.512</v>
      </c>
      <c r="H4529" s="95">
        <f t="shared" si="70"/>
        <v>8228.4219467887124</v>
      </c>
    </row>
    <row r="4530" spans="1:8" x14ac:dyDescent="0.25">
      <c r="A4530" s="1" t="s">
        <v>459</v>
      </c>
      <c r="B4530" s="1" t="s">
        <v>9523</v>
      </c>
      <c r="C4530" s="1" t="s">
        <v>9524</v>
      </c>
      <c r="D4530" s="93">
        <v>99.7</v>
      </c>
      <c r="E4530" s="29">
        <v>12480</v>
      </c>
      <c r="F4530" s="26">
        <v>6</v>
      </c>
      <c r="G4530" s="94">
        <v>2.1539999999999999</v>
      </c>
      <c r="H4530" s="95">
        <f t="shared" si="70"/>
        <v>11228.722915510189</v>
      </c>
    </row>
    <row r="4531" spans="1:8" x14ac:dyDescent="0.25">
      <c r="A4531" s="1" t="s">
        <v>459</v>
      </c>
      <c r="B4531" s="1" t="s">
        <v>9525</v>
      </c>
      <c r="C4531" s="1" t="s">
        <v>9526</v>
      </c>
      <c r="D4531" s="93">
        <v>99.1</v>
      </c>
      <c r="E4531" s="29">
        <v>6557</v>
      </c>
      <c r="F4531" s="26">
        <v>6</v>
      </c>
      <c r="G4531" s="94">
        <v>2.1539999999999999</v>
      </c>
      <c r="H4531" s="95">
        <f t="shared" si="70"/>
        <v>5899.5782177083584</v>
      </c>
    </row>
    <row r="4532" spans="1:8" x14ac:dyDescent="0.25">
      <c r="A4532" s="1" t="s">
        <v>459</v>
      </c>
      <c r="B4532" s="1" t="s">
        <v>9527</v>
      </c>
      <c r="C4532" s="1" t="s">
        <v>9528</v>
      </c>
      <c r="D4532" s="93">
        <v>83</v>
      </c>
      <c r="E4532" s="29">
        <v>4956</v>
      </c>
      <c r="F4532" s="26">
        <v>4</v>
      </c>
      <c r="G4532" s="94">
        <v>1.585</v>
      </c>
      <c r="H4532" s="95">
        <f t="shared" si="70"/>
        <v>3281.1844529442305</v>
      </c>
    </row>
    <row r="4533" spans="1:8" x14ac:dyDescent="0.25">
      <c r="A4533" s="1" t="s">
        <v>459</v>
      </c>
      <c r="B4533" s="1" t="s">
        <v>9529</v>
      </c>
      <c r="C4533" s="1" t="s">
        <v>9530</v>
      </c>
      <c r="D4533" s="93">
        <v>94.9</v>
      </c>
      <c r="E4533" s="29">
        <v>10051</v>
      </c>
      <c r="F4533" s="26">
        <v>5</v>
      </c>
      <c r="G4533" s="94">
        <v>1.8480000000000001</v>
      </c>
      <c r="H4533" s="95">
        <f t="shared" si="70"/>
        <v>7758.5635310264033</v>
      </c>
    </row>
    <row r="4534" spans="1:8" x14ac:dyDescent="0.25">
      <c r="A4534" s="1" t="s">
        <v>459</v>
      </c>
      <c r="B4534" s="1" t="s">
        <v>9531</v>
      </c>
      <c r="C4534" s="1" t="s">
        <v>9532</v>
      </c>
      <c r="D4534" s="93">
        <v>80.599999999999994</v>
      </c>
      <c r="E4534" s="29">
        <v>8195</v>
      </c>
      <c r="F4534" s="26">
        <v>4</v>
      </c>
      <c r="G4534" s="94">
        <v>1.585</v>
      </c>
      <c r="H4534" s="95">
        <f t="shared" si="70"/>
        <v>5425.6066569568129</v>
      </c>
    </row>
    <row r="4535" spans="1:8" x14ac:dyDescent="0.25">
      <c r="A4535" s="1" t="s">
        <v>459</v>
      </c>
      <c r="B4535" s="1" t="s">
        <v>9533</v>
      </c>
      <c r="C4535" s="1" t="s">
        <v>9534</v>
      </c>
      <c r="D4535" s="93">
        <v>97</v>
      </c>
      <c r="E4535" s="29">
        <v>9990</v>
      </c>
      <c r="F4535" s="26">
        <v>5</v>
      </c>
      <c r="G4535" s="94">
        <v>1.8480000000000001</v>
      </c>
      <c r="H4535" s="95">
        <f t="shared" si="70"/>
        <v>7711.4764376632947</v>
      </c>
    </row>
    <row r="4536" spans="1:8" x14ac:dyDescent="0.25">
      <c r="A4536" s="1" t="s">
        <v>459</v>
      </c>
      <c r="B4536" s="1" t="s">
        <v>9535</v>
      </c>
      <c r="C4536" s="1" t="s">
        <v>9536</v>
      </c>
      <c r="D4536" s="93">
        <v>78.2</v>
      </c>
      <c r="E4536" s="29">
        <v>7352</v>
      </c>
      <c r="F4536" s="26">
        <v>4</v>
      </c>
      <c r="G4536" s="94">
        <v>1.585</v>
      </c>
      <c r="H4536" s="95">
        <f t="shared" si="70"/>
        <v>4867.4875096945088</v>
      </c>
    </row>
    <row r="4537" spans="1:8" x14ac:dyDescent="0.25">
      <c r="A4537" s="1" t="s">
        <v>459</v>
      </c>
      <c r="B4537" s="1" t="s">
        <v>9537</v>
      </c>
      <c r="C4537" s="1" t="s">
        <v>9538</v>
      </c>
      <c r="D4537" s="93">
        <v>79.5</v>
      </c>
      <c r="E4537" s="29">
        <v>8118</v>
      </c>
      <c r="F4537" s="26">
        <v>4</v>
      </c>
      <c r="G4537" s="94">
        <v>1.585</v>
      </c>
      <c r="H4537" s="95">
        <f t="shared" si="70"/>
        <v>5374.6278024619178</v>
      </c>
    </row>
    <row r="4538" spans="1:8" x14ac:dyDescent="0.25">
      <c r="A4538" s="1" t="s">
        <v>459</v>
      </c>
      <c r="B4538" s="1" t="s">
        <v>9539</v>
      </c>
      <c r="C4538" s="1" t="s">
        <v>9540</v>
      </c>
      <c r="D4538" s="93">
        <v>132.80000000000001</v>
      </c>
      <c r="E4538" s="29">
        <v>9091</v>
      </c>
      <c r="F4538" s="26">
        <v>8</v>
      </c>
      <c r="G4538" s="94">
        <v>2.9289999999999998</v>
      </c>
      <c r="H4538" s="95">
        <f t="shared" si="70"/>
        <v>11122.466600337373</v>
      </c>
    </row>
    <row r="4539" spans="1:8" x14ac:dyDescent="0.25">
      <c r="A4539" s="1" t="s">
        <v>459</v>
      </c>
      <c r="B4539" s="1" t="s">
        <v>9541</v>
      </c>
      <c r="C4539" s="1" t="s">
        <v>9542</v>
      </c>
      <c r="D4539" s="93">
        <v>90.9</v>
      </c>
      <c r="E4539" s="29">
        <v>5820</v>
      </c>
      <c r="F4539" s="26">
        <v>5</v>
      </c>
      <c r="G4539" s="94">
        <v>1.8480000000000001</v>
      </c>
      <c r="H4539" s="95">
        <f t="shared" si="70"/>
        <v>4492.5718585786162</v>
      </c>
    </row>
    <row r="4540" spans="1:8" x14ac:dyDescent="0.25">
      <c r="A4540" s="1" t="s">
        <v>459</v>
      </c>
      <c r="B4540" s="1" t="s">
        <v>9543</v>
      </c>
      <c r="C4540" s="1" t="s">
        <v>9544</v>
      </c>
      <c r="D4540" s="93">
        <v>153.69999999999999</v>
      </c>
      <c r="E4540" s="29">
        <v>8496</v>
      </c>
      <c r="F4540" s="26">
        <v>10</v>
      </c>
      <c r="G4540" s="94">
        <v>3.9809999999999999</v>
      </c>
      <c r="H4540" s="95">
        <f t="shared" si="70"/>
        <v>14127.872346647298</v>
      </c>
    </row>
    <row r="4541" spans="1:8" x14ac:dyDescent="0.25">
      <c r="A4541" s="1" t="s">
        <v>459</v>
      </c>
      <c r="B4541" s="1" t="s">
        <v>9545</v>
      </c>
      <c r="C4541" s="1" t="s">
        <v>9546</v>
      </c>
      <c r="D4541" s="93">
        <v>157</v>
      </c>
      <c r="E4541" s="29">
        <v>7918</v>
      </c>
      <c r="F4541" s="26">
        <v>10</v>
      </c>
      <c r="G4541" s="94">
        <v>3.9809999999999999</v>
      </c>
      <c r="H4541" s="95">
        <f t="shared" si="70"/>
        <v>13166.724722310886</v>
      </c>
    </row>
    <row r="4542" spans="1:8" x14ac:dyDescent="0.25">
      <c r="A4542" s="1" t="s">
        <v>459</v>
      </c>
      <c r="B4542" s="1" t="s">
        <v>9547</v>
      </c>
      <c r="C4542" s="1" t="s">
        <v>9548</v>
      </c>
      <c r="D4542" s="93">
        <v>74.2</v>
      </c>
      <c r="E4542" s="29">
        <v>7327</v>
      </c>
      <c r="F4542" s="26">
        <v>4</v>
      </c>
      <c r="G4542" s="94">
        <v>1.585</v>
      </c>
      <c r="H4542" s="95">
        <f t="shared" si="70"/>
        <v>4850.9359335598019</v>
      </c>
    </row>
    <row r="4543" spans="1:8" x14ac:dyDescent="0.25">
      <c r="A4543" s="1" t="s">
        <v>459</v>
      </c>
      <c r="B4543" s="1" t="s">
        <v>9549</v>
      </c>
      <c r="C4543" s="1" t="s">
        <v>9550</v>
      </c>
      <c r="D4543" s="93">
        <v>91.4</v>
      </c>
      <c r="E4543" s="29">
        <v>11947</v>
      </c>
      <c r="F4543" s="26">
        <v>5</v>
      </c>
      <c r="G4543" s="94">
        <v>1.8480000000000001</v>
      </c>
      <c r="H4543" s="95">
        <f t="shared" si="70"/>
        <v>9222.123023099437</v>
      </c>
    </row>
    <row r="4544" spans="1:8" x14ac:dyDescent="0.25">
      <c r="A4544" s="1" t="s">
        <v>459</v>
      </c>
      <c r="B4544" s="1" t="s">
        <v>9551</v>
      </c>
      <c r="C4544" s="1" t="s">
        <v>9552</v>
      </c>
      <c r="D4544" s="93">
        <v>166.8</v>
      </c>
      <c r="E4544" s="29">
        <v>7861</v>
      </c>
      <c r="F4544" s="26">
        <v>11</v>
      </c>
      <c r="G4544" s="94">
        <v>4.6420000000000003</v>
      </c>
      <c r="H4544" s="95">
        <f t="shared" si="70"/>
        <v>15242.388024137726</v>
      </c>
    </row>
    <row r="4545" spans="1:8" x14ac:dyDescent="0.25">
      <c r="A4545" s="1" t="s">
        <v>459</v>
      </c>
      <c r="B4545" s="1" t="s">
        <v>9553</v>
      </c>
      <c r="C4545" s="1" t="s">
        <v>9554</v>
      </c>
      <c r="D4545" s="93">
        <v>119</v>
      </c>
      <c r="E4545" s="29">
        <v>8812</v>
      </c>
      <c r="F4545" s="26">
        <v>7</v>
      </c>
      <c r="G4545" s="94">
        <v>2.512</v>
      </c>
      <c r="H4545" s="95">
        <f t="shared" si="70"/>
        <v>9246.2196117192216</v>
      </c>
    </row>
    <row r="4546" spans="1:8" x14ac:dyDescent="0.25">
      <c r="A4546" s="1" t="s">
        <v>459</v>
      </c>
      <c r="B4546" s="1" t="s">
        <v>9555</v>
      </c>
      <c r="C4546" s="1" t="s">
        <v>9556</v>
      </c>
      <c r="D4546" s="93">
        <v>62</v>
      </c>
      <c r="E4546" s="29">
        <v>9422</v>
      </c>
      <c r="F4546" s="26">
        <v>3</v>
      </c>
      <c r="G4546" s="94">
        <v>1.359</v>
      </c>
      <c r="H4546" s="95">
        <f t="shared" si="70"/>
        <v>5348.5078489261323</v>
      </c>
    </row>
    <row r="4547" spans="1:8" x14ac:dyDescent="0.25">
      <c r="A4547" s="1" t="s">
        <v>459</v>
      </c>
      <c r="B4547" s="1" t="s">
        <v>9557</v>
      </c>
      <c r="C4547" s="1" t="s">
        <v>9558</v>
      </c>
      <c r="D4547" s="93">
        <v>128.1</v>
      </c>
      <c r="E4547" s="29">
        <v>8620</v>
      </c>
      <c r="F4547" s="26">
        <v>8</v>
      </c>
      <c r="G4547" s="94">
        <v>2.9289999999999998</v>
      </c>
      <c r="H4547" s="95">
        <f t="shared" si="70"/>
        <v>10546.217368266214</v>
      </c>
    </row>
    <row r="4548" spans="1:8" x14ac:dyDescent="0.25">
      <c r="A4548" s="1" t="s">
        <v>459</v>
      </c>
      <c r="B4548" s="1" t="s">
        <v>9559</v>
      </c>
      <c r="C4548" s="1" t="s">
        <v>9560</v>
      </c>
      <c r="D4548" s="93">
        <v>107.9</v>
      </c>
      <c r="E4548" s="29">
        <v>5833</v>
      </c>
      <c r="F4548" s="26">
        <v>6</v>
      </c>
      <c r="G4548" s="94">
        <v>2.1539999999999999</v>
      </c>
      <c r="H4548" s="95">
        <f t="shared" si="70"/>
        <v>5248.1683306226705</v>
      </c>
    </row>
    <row r="4549" spans="1:8" x14ac:dyDescent="0.25">
      <c r="A4549" s="1" t="s">
        <v>459</v>
      </c>
      <c r="B4549" s="1" t="s">
        <v>9561</v>
      </c>
      <c r="C4549" s="1" t="s">
        <v>9562</v>
      </c>
      <c r="D4549" s="93">
        <v>95.5</v>
      </c>
      <c r="E4549" s="29">
        <v>5832</v>
      </c>
      <c r="F4549" s="26">
        <v>5</v>
      </c>
      <c r="G4549" s="94">
        <v>1.8480000000000001</v>
      </c>
      <c r="H4549" s="95">
        <f t="shared" si="70"/>
        <v>4501.8348933385723</v>
      </c>
    </row>
    <row r="4550" spans="1:8" x14ac:dyDescent="0.25">
      <c r="A4550" s="1" t="s">
        <v>459</v>
      </c>
      <c r="B4550" s="1" t="s">
        <v>9563</v>
      </c>
      <c r="C4550" s="1" t="s">
        <v>9564</v>
      </c>
      <c r="D4550" s="93">
        <v>68.7</v>
      </c>
      <c r="E4550" s="29">
        <v>7269</v>
      </c>
      <c r="F4550" s="26">
        <v>3</v>
      </c>
      <c r="G4550" s="94">
        <v>1.359</v>
      </c>
      <c r="H4550" s="95">
        <f t="shared" ref="H4550:H4613" si="71">E4550*G4550*$E$6797/SUMPRODUCT($E$5:$E$6795,$G$5:$G$6795)</f>
        <v>4126.3323661477452</v>
      </c>
    </row>
    <row r="4551" spans="1:8" x14ac:dyDescent="0.25">
      <c r="A4551" s="1" t="s">
        <v>459</v>
      </c>
      <c r="B4551" s="1" t="s">
        <v>9565</v>
      </c>
      <c r="C4551" s="1" t="s">
        <v>9566</v>
      </c>
      <c r="D4551" s="93">
        <v>92</v>
      </c>
      <c r="E4551" s="29">
        <v>11073</v>
      </c>
      <c r="F4551" s="26">
        <v>5</v>
      </c>
      <c r="G4551" s="94">
        <v>1.8480000000000001</v>
      </c>
      <c r="H4551" s="95">
        <f t="shared" si="71"/>
        <v>8547.4653247493152</v>
      </c>
    </row>
    <row r="4552" spans="1:8" x14ac:dyDescent="0.25">
      <c r="A4552" s="1" t="s">
        <v>459</v>
      </c>
      <c r="B4552" s="1" t="s">
        <v>9567</v>
      </c>
      <c r="C4552" s="1" t="s">
        <v>9568</v>
      </c>
      <c r="D4552" s="93">
        <v>64.7</v>
      </c>
      <c r="E4552" s="29">
        <v>7851</v>
      </c>
      <c r="F4552" s="26">
        <v>3</v>
      </c>
      <c r="G4552" s="94">
        <v>1.359</v>
      </c>
      <c r="H4552" s="95">
        <f t="shared" si="71"/>
        <v>4456.7114330204913</v>
      </c>
    </row>
    <row r="4553" spans="1:8" x14ac:dyDescent="0.25">
      <c r="A4553" s="1" t="s">
        <v>459</v>
      </c>
      <c r="B4553" s="1" t="s">
        <v>9569</v>
      </c>
      <c r="C4553" s="1" t="s">
        <v>9570</v>
      </c>
      <c r="D4553" s="93">
        <v>62.9</v>
      </c>
      <c r="E4553" s="29">
        <v>6336</v>
      </c>
      <c r="F4553" s="26">
        <v>3</v>
      </c>
      <c r="G4553" s="94">
        <v>1.359</v>
      </c>
      <c r="H4553" s="95">
        <f t="shared" si="71"/>
        <v>3596.7040682228799</v>
      </c>
    </row>
    <row r="4554" spans="1:8" x14ac:dyDescent="0.25">
      <c r="A4554" s="1" t="s">
        <v>459</v>
      </c>
      <c r="B4554" s="1" t="s">
        <v>9571</v>
      </c>
      <c r="C4554" s="1" t="s">
        <v>9572</v>
      </c>
      <c r="D4554" s="93">
        <v>77.900000000000006</v>
      </c>
      <c r="E4554" s="29">
        <v>6567</v>
      </c>
      <c r="F4554" s="26">
        <v>4</v>
      </c>
      <c r="G4554" s="94">
        <v>1.585</v>
      </c>
      <c r="H4554" s="95">
        <f t="shared" si="71"/>
        <v>4347.7680190647225</v>
      </c>
    </row>
    <row r="4555" spans="1:8" x14ac:dyDescent="0.25">
      <c r="A4555" s="1" t="s">
        <v>459</v>
      </c>
      <c r="B4555" s="1" t="s">
        <v>9573</v>
      </c>
      <c r="C4555" s="1" t="s">
        <v>9574</v>
      </c>
      <c r="D4555" s="93">
        <v>85.6</v>
      </c>
      <c r="E4555" s="29">
        <v>11243</v>
      </c>
      <c r="F4555" s="26">
        <v>5</v>
      </c>
      <c r="G4555" s="94">
        <v>1.8480000000000001</v>
      </c>
      <c r="H4555" s="95">
        <f t="shared" si="71"/>
        <v>8678.6916505153567</v>
      </c>
    </row>
    <row r="4556" spans="1:8" x14ac:dyDescent="0.25">
      <c r="A4556" s="1" t="s">
        <v>459</v>
      </c>
      <c r="B4556" s="1" t="s">
        <v>9575</v>
      </c>
      <c r="C4556" s="1" t="s">
        <v>9576</v>
      </c>
      <c r="D4556" s="93">
        <v>105.1</v>
      </c>
      <c r="E4556" s="29">
        <v>7823</v>
      </c>
      <c r="F4556" s="26">
        <v>6</v>
      </c>
      <c r="G4556" s="94">
        <v>2.1539999999999999</v>
      </c>
      <c r="H4556" s="95">
        <f t="shared" si="71"/>
        <v>7038.6457826952092</v>
      </c>
    </row>
    <row r="4557" spans="1:8" x14ac:dyDescent="0.25">
      <c r="A4557" s="1" t="s">
        <v>459</v>
      </c>
      <c r="B4557" s="1" t="s">
        <v>9577</v>
      </c>
      <c r="C4557" s="1" t="s">
        <v>9578</v>
      </c>
      <c r="D4557" s="93">
        <v>97.1</v>
      </c>
      <c r="E4557" s="29">
        <v>11282</v>
      </c>
      <c r="F4557" s="26">
        <v>6</v>
      </c>
      <c r="G4557" s="94">
        <v>2.1539999999999999</v>
      </c>
      <c r="H4557" s="95">
        <f t="shared" si="71"/>
        <v>10150.837494614259</v>
      </c>
    </row>
    <row r="4558" spans="1:8" x14ac:dyDescent="0.25">
      <c r="A4558" s="1" t="s">
        <v>459</v>
      </c>
      <c r="B4558" s="1" t="s">
        <v>9579</v>
      </c>
      <c r="C4558" s="1" t="s">
        <v>9580</v>
      </c>
      <c r="D4558" s="93">
        <v>68.900000000000006</v>
      </c>
      <c r="E4558" s="29">
        <v>6911</v>
      </c>
      <c r="F4558" s="26">
        <v>3</v>
      </c>
      <c r="G4558" s="94">
        <v>1.359</v>
      </c>
      <c r="H4558" s="95">
        <f t="shared" si="71"/>
        <v>3923.1095037071213</v>
      </c>
    </row>
    <row r="4559" spans="1:8" x14ac:dyDescent="0.25">
      <c r="A4559" s="1" t="s">
        <v>459</v>
      </c>
      <c r="B4559" s="1" t="s">
        <v>9581</v>
      </c>
      <c r="C4559" s="1" t="s">
        <v>9582</v>
      </c>
      <c r="D4559" s="93">
        <v>63.9</v>
      </c>
      <c r="E4559" s="29">
        <v>6507</v>
      </c>
      <c r="F4559" s="26">
        <v>3</v>
      </c>
      <c r="G4559" s="94">
        <v>1.359</v>
      </c>
      <c r="H4559" s="95">
        <f t="shared" si="71"/>
        <v>3693.7742064277586</v>
      </c>
    </row>
    <row r="4560" spans="1:8" x14ac:dyDescent="0.25">
      <c r="A4560" s="1" t="s">
        <v>459</v>
      </c>
      <c r="B4560" s="1" t="s">
        <v>9583</v>
      </c>
      <c r="C4560" s="1" t="s">
        <v>9584</v>
      </c>
      <c r="D4560" s="93">
        <v>77.400000000000006</v>
      </c>
      <c r="E4560" s="29">
        <v>6207</v>
      </c>
      <c r="F4560" s="26">
        <v>4</v>
      </c>
      <c r="G4560" s="94">
        <v>1.585</v>
      </c>
      <c r="H4560" s="95">
        <f t="shared" si="71"/>
        <v>4109.4253227249465</v>
      </c>
    </row>
    <row r="4561" spans="1:8" x14ac:dyDescent="0.25">
      <c r="A4561" s="1" t="s">
        <v>459</v>
      </c>
      <c r="B4561" s="1" t="s">
        <v>9585</v>
      </c>
      <c r="C4561" s="1" t="s">
        <v>9586</v>
      </c>
      <c r="D4561" s="93">
        <v>74.2</v>
      </c>
      <c r="E4561" s="29">
        <v>6437</v>
      </c>
      <c r="F4561" s="26">
        <v>4</v>
      </c>
      <c r="G4561" s="94">
        <v>1.585</v>
      </c>
      <c r="H4561" s="95">
        <f t="shared" si="71"/>
        <v>4261.6998231642474</v>
      </c>
    </row>
    <row r="4562" spans="1:8" x14ac:dyDescent="0.25">
      <c r="A4562" s="1" t="s">
        <v>459</v>
      </c>
      <c r="B4562" s="1" t="s">
        <v>9587</v>
      </c>
      <c r="C4562" s="1" t="s">
        <v>9588</v>
      </c>
      <c r="D4562" s="93">
        <v>86.3</v>
      </c>
      <c r="E4562" s="29">
        <v>8226</v>
      </c>
      <c r="F4562" s="26">
        <v>5</v>
      </c>
      <c r="G4562" s="94">
        <v>1.8480000000000001</v>
      </c>
      <c r="H4562" s="95">
        <f t="shared" si="71"/>
        <v>6349.8103279497764</v>
      </c>
    </row>
    <row r="4563" spans="1:8" x14ac:dyDescent="0.25">
      <c r="A4563" s="1" t="s">
        <v>459</v>
      </c>
      <c r="B4563" s="1" t="s">
        <v>9589</v>
      </c>
      <c r="C4563" s="1" t="s">
        <v>9590</v>
      </c>
      <c r="D4563" s="93">
        <v>95.3</v>
      </c>
      <c r="E4563" s="29">
        <v>6068</v>
      </c>
      <c r="F4563" s="26">
        <v>5</v>
      </c>
      <c r="G4563" s="94">
        <v>1.8480000000000001</v>
      </c>
      <c r="H4563" s="95">
        <f t="shared" si="71"/>
        <v>4684.007910284372</v>
      </c>
    </row>
    <row r="4564" spans="1:8" x14ac:dyDescent="0.25">
      <c r="A4564" s="1" t="s">
        <v>459</v>
      </c>
      <c r="B4564" s="1" t="s">
        <v>9591</v>
      </c>
      <c r="C4564" s="1" t="s">
        <v>9592</v>
      </c>
      <c r="D4564" s="93">
        <v>83.6</v>
      </c>
      <c r="E4564" s="29">
        <v>6627</v>
      </c>
      <c r="F4564" s="26">
        <v>4</v>
      </c>
      <c r="G4564" s="94">
        <v>1.585</v>
      </c>
      <c r="H4564" s="95">
        <f t="shared" si="71"/>
        <v>4387.4918017880182</v>
      </c>
    </row>
    <row r="4565" spans="1:8" x14ac:dyDescent="0.25">
      <c r="A4565" s="1" t="s">
        <v>459</v>
      </c>
      <c r="B4565" s="1" t="s">
        <v>9593</v>
      </c>
      <c r="C4565" s="1" t="s">
        <v>9594</v>
      </c>
      <c r="D4565" s="93">
        <v>99.6</v>
      </c>
      <c r="E4565" s="29">
        <v>6738</v>
      </c>
      <c r="F4565" s="26">
        <v>6</v>
      </c>
      <c r="G4565" s="94">
        <v>2.1539999999999999</v>
      </c>
      <c r="H4565" s="95">
        <f t="shared" si="71"/>
        <v>6062.4306894797801</v>
      </c>
    </row>
    <row r="4566" spans="1:8" x14ac:dyDescent="0.25">
      <c r="A4566" s="1" t="s">
        <v>459</v>
      </c>
      <c r="B4566" s="1" t="s">
        <v>9595</v>
      </c>
      <c r="C4566" s="1" t="s">
        <v>9596</v>
      </c>
      <c r="D4566" s="93">
        <v>75.2</v>
      </c>
      <c r="E4566" s="29">
        <v>8540</v>
      </c>
      <c r="F4566" s="26">
        <v>4</v>
      </c>
      <c r="G4566" s="94">
        <v>1.585</v>
      </c>
      <c r="H4566" s="95">
        <f t="shared" si="71"/>
        <v>5654.0184076157639</v>
      </c>
    </row>
    <row r="4567" spans="1:8" x14ac:dyDescent="0.25">
      <c r="A4567" s="1" t="s">
        <v>459</v>
      </c>
      <c r="B4567" s="1" t="s">
        <v>9597</v>
      </c>
      <c r="C4567" s="1" t="s">
        <v>9598</v>
      </c>
      <c r="D4567" s="93">
        <v>94.8</v>
      </c>
      <c r="E4567" s="29">
        <v>11741</v>
      </c>
      <c r="F4567" s="26">
        <v>5</v>
      </c>
      <c r="G4567" s="94">
        <v>1.8480000000000001</v>
      </c>
      <c r="H4567" s="95">
        <f t="shared" si="71"/>
        <v>9063.1075930535299</v>
      </c>
    </row>
    <row r="4568" spans="1:8" x14ac:dyDescent="0.25">
      <c r="A4568" s="1" t="s">
        <v>459</v>
      </c>
      <c r="B4568" s="1" t="s">
        <v>9599</v>
      </c>
      <c r="C4568" s="1" t="s">
        <v>9600</v>
      </c>
      <c r="D4568" s="93">
        <v>102.5</v>
      </c>
      <c r="E4568" s="29">
        <v>10475</v>
      </c>
      <c r="F4568" s="26">
        <v>6</v>
      </c>
      <c r="G4568" s="94">
        <v>2.1539999999999999</v>
      </c>
      <c r="H4568" s="95">
        <f t="shared" si="71"/>
        <v>9424.7494022411229</v>
      </c>
    </row>
    <row r="4569" spans="1:8" x14ac:dyDescent="0.25">
      <c r="A4569" s="1" t="s">
        <v>459</v>
      </c>
      <c r="B4569" s="1" t="s">
        <v>9601</v>
      </c>
      <c r="C4569" s="1" t="s">
        <v>9602</v>
      </c>
      <c r="D4569" s="93">
        <v>68.5</v>
      </c>
      <c r="E4569" s="29">
        <v>8262</v>
      </c>
      <c r="F4569" s="26">
        <v>3</v>
      </c>
      <c r="G4569" s="94">
        <v>1.359</v>
      </c>
      <c r="H4569" s="95">
        <f t="shared" si="71"/>
        <v>4690.0203616883573</v>
      </c>
    </row>
    <row r="4570" spans="1:8" x14ac:dyDescent="0.25">
      <c r="A4570" s="1" t="s">
        <v>459</v>
      </c>
      <c r="B4570" s="1" t="s">
        <v>9603</v>
      </c>
      <c r="C4570" s="1" t="s">
        <v>9604</v>
      </c>
      <c r="D4570" s="93">
        <v>62.6</v>
      </c>
      <c r="E4570" s="29">
        <v>6665</v>
      </c>
      <c r="F4570" s="26">
        <v>3</v>
      </c>
      <c r="G4570" s="94">
        <v>1.359</v>
      </c>
      <c r="H4570" s="95">
        <f t="shared" si="71"/>
        <v>3783.4647434825592</v>
      </c>
    </row>
    <row r="4571" spans="1:8" x14ac:dyDescent="0.25">
      <c r="A4571" s="1" t="s">
        <v>459</v>
      </c>
      <c r="B4571" s="1" t="s">
        <v>9605</v>
      </c>
      <c r="C4571" s="1" t="s">
        <v>9606</v>
      </c>
      <c r="D4571" s="93">
        <v>95.2</v>
      </c>
      <c r="E4571" s="29">
        <v>12820</v>
      </c>
      <c r="F4571" s="26">
        <v>5</v>
      </c>
      <c r="G4571" s="94">
        <v>1.8480000000000001</v>
      </c>
      <c r="H4571" s="95">
        <f t="shared" si="71"/>
        <v>9896.0088018862298</v>
      </c>
    </row>
    <row r="4572" spans="1:8" x14ac:dyDescent="0.25">
      <c r="A4572" s="1" t="s">
        <v>459</v>
      </c>
      <c r="B4572" s="1" t="s">
        <v>9607</v>
      </c>
      <c r="C4572" s="1" t="s">
        <v>9608</v>
      </c>
      <c r="D4572" s="93">
        <v>80.3</v>
      </c>
      <c r="E4572" s="29">
        <v>5842</v>
      </c>
      <c r="F4572" s="26">
        <v>4</v>
      </c>
      <c r="G4572" s="94">
        <v>1.585</v>
      </c>
      <c r="H4572" s="95">
        <f t="shared" si="71"/>
        <v>3867.7723111582309</v>
      </c>
    </row>
    <row r="4573" spans="1:8" x14ac:dyDescent="0.25">
      <c r="A4573" s="1" t="s">
        <v>459</v>
      </c>
      <c r="B4573" s="1" t="s">
        <v>9609</v>
      </c>
      <c r="C4573" s="1" t="s">
        <v>9610</v>
      </c>
      <c r="D4573" s="93">
        <v>84.5</v>
      </c>
      <c r="E4573" s="29">
        <v>12692</v>
      </c>
      <c r="F4573" s="26">
        <v>4</v>
      </c>
      <c r="G4573" s="94">
        <v>1.585</v>
      </c>
      <c r="H4573" s="95">
        <f t="shared" si="71"/>
        <v>8402.9041720678324</v>
      </c>
    </row>
    <row r="4574" spans="1:8" x14ac:dyDescent="0.25">
      <c r="A4574" s="1" t="s">
        <v>459</v>
      </c>
      <c r="B4574" s="1" t="s">
        <v>9611</v>
      </c>
      <c r="C4574" s="1" t="s">
        <v>9612</v>
      </c>
      <c r="D4574" s="93">
        <v>107.9</v>
      </c>
      <c r="E4574" s="29">
        <v>5541</v>
      </c>
      <c r="F4574" s="26">
        <v>6</v>
      </c>
      <c r="G4574" s="94">
        <v>2.1539999999999999</v>
      </c>
      <c r="H4574" s="95">
        <f t="shared" si="71"/>
        <v>4985.4450059969513</v>
      </c>
    </row>
    <row r="4575" spans="1:8" x14ac:dyDescent="0.25">
      <c r="A4575" s="1" t="s">
        <v>459</v>
      </c>
      <c r="B4575" s="1" t="s">
        <v>9613</v>
      </c>
      <c r="C4575" s="1" t="s">
        <v>9614</v>
      </c>
      <c r="D4575" s="93">
        <v>115.7</v>
      </c>
      <c r="E4575" s="29">
        <v>8946</v>
      </c>
      <c r="F4575" s="26">
        <v>7</v>
      </c>
      <c r="G4575" s="94">
        <v>2.512</v>
      </c>
      <c r="H4575" s="95">
        <f t="shared" si="71"/>
        <v>9386.8225881116832</v>
      </c>
    </row>
    <row r="4576" spans="1:8" x14ac:dyDescent="0.25">
      <c r="A4576" s="1" t="s">
        <v>402</v>
      </c>
      <c r="B4576" s="1" t="s">
        <v>9615</v>
      </c>
      <c r="C4576" s="1" t="s">
        <v>9616</v>
      </c>
      <c r="D4576" s="93">
        <v>96.1</v>
      </c>
      <c r="E4576" s="29">
        <v>7410</v>
      </c>
      <c r="F4576" s="26">
        <v>5</v>
      </c>
      <c r="G4576" s="94">
        <v>1.8480000000000001</v>
      </c>
      <c r="H4576" s="95">
        <f t="shared" si="71"/>
        <v>5719.9239642727734</v>
      </c>
    </row>
    <row r="4577" spans="1:8" x14ac:dyDescent="0.25">
      <c r="A4577" s="1" t="s">
        <v>402</v>
      </c>
      <c r="B4577" s="1" t="s">
        <v>9617</v>
      </c>
      <c r="C4577" s="1" t="s">
        <v>9618</v>
      </c>
      <c r="D4577" s="93">
        <v>62.6</v>
      </c>
      <c r="E4577" s="29">
        <v>7995</v>
      </c>
      <c r="F4577" s="26">
        <v>3</v>
      </c>
      <c r="G4577" s="94">
        <v>1.359</v>
      </c>
      <c r="H4577" s="95">
        <f t="shared" si="71"/>
        <v>4538.4547072982832</v>
      </c>
    </row>
    <row r="4578" spans="1:8" x14ac:dyDescent="0.25">
      <c r="A4578" s="1" t="s">
        <v>402</v>
      </c>
      <c r="B4578" s="1" t="s">
        <v>9619</v>
      </c>
      <c r="C4578" s="1" t="s">
        <v>9620</v>
      </c>
      <c r="D4578" s="93">
        <v>68.400000000000006</v>
      </c>
      <c r="E4578" s="29">
        <v>7351</v>
      </c>
      <c r="F4578" s="26">
        <v>3</v>
      </c>
      <c r="G4578" s="94">
        <v>1.359</v>
      </c>
      <c r="H4578" s="95">
        <f t="shared" si="71"/>
        <v>4172.8806195559328</v>
      </c>
    </row>
    <row r="4579" spans="1:8" x14ac:dyDescent="0.25">
      <c r="A4579" s="1" t="s">
        <v>402</v>
      </c>
      <c r="B4579" s="1" t="s">
        <v>9621</v>
      </c>
      <c r="C4579" s="1" t="s">
        <v>9622</v>
      </c>
      <c r="D4579" s="93">
        <v>79.8</v>
      </c>
      <c r="E4579" s="29">
        <v>7427</v>
      </c>
      <c r="F4579" s="26">
        <v>4</v>
      </c>
      <c r="G4579" s="94">
        <v>1.585</v>
      </c>
      <c r="H4579" s="95">
        <f t="shared" si="71"/>
        <v>4917.1422380986278</v>
      </c>
    </row>
    <row r="4580" spans="1:8" x14ac:dyDescent="0.25">
      <c r="A4580" s="1" t="s">
        <v>402</v>
      </c>
      <c r="B4580" s="1" t="s">
        <v>9623</v>
      </c>
      <c r="C4580" s="1" t="s">
        <v>9624</v>
      </c>
      <c r="D4580" s="93">
        <v>64</v>
      </c>
      <c r="E4580" s="29">
        <v>8590</v>
      </c>
      <c r="F4580" s="26">
        <v>3</v>
      </c>
      <c r="G4580" s="94">
        <v>1.359</v>
      </c>
      <c r="H4580" s="95">
        <f t="shared" si="71"/>
        <v>4876.2133753211083</v>
      </c>
    </row>
    <row r="4581" spans="1:8" x14ac:dyDescent="0.25">
      <c r="A4581" s="1" t="s">
        <v>402</v>
      </c>
      <c r="B4581" s="1" t="s">
        <v>9625</v>
      </c>
      <c r="C4581" s="1" t="s">
        <v>9626</v>
      </c>
      <c r="D4581" s="93">
        <v>68.7</v>
      </c>
      <c r="E4581" s="29">
        <v>7135</v>
      </c>
      <c r="F4581" s="26">
        <v>3</v>
      </c>
      <c r="G4581" s="94">
        <v>1.359</v>
      </c>
      <c r="H4581" s="95">
        <f t="shared" si="71"/>
        <v>4050.265708139244</v>
      </c>
    </row>
    <row r="4582" spans="1:8" x14ac:dyDescent="0.25">
      <c r="A4582" s="1" t="s">
        <v>402</v>
      </c>
      <c r="B4582" s="1" t="s">
        <v>9627</v>
      </c>
      <c r="C4582" s="1" t="s">
        <v>9628</v>
      </c>
      <c r="D4582" s="93">
        <v>123.1</v>
      </c>
      <c r="E4582" s="29">
        <v>12084</v>
      </c>
      <c r="F4582" s="26">
        <v>8</v>
      </c>
      <c r="G4582" s="94">
        <v>2.9289999999999998</v>
      </c>
      <c r="H4582" s="95">
        <f t="shared" si="71"/>
        <v>14784.27966103584</v>
      </c>
    </row>
    <row r="4583" spans="1:8" x14ac:dyDescent="0.25">
      <c r="A4583" s="1" t="s">
        <v>402</v>
      </c>
      <c r="B4583" s="1" t="s">
        <v>9629</v>
      </c>
      <c r="C4583" s="1" t="s">
        <v>9630</v>
      </c>
      <c r="D4583" s="93">
        <v>82.8</v>
      </c>
      <c r="E4583" s="29">
        <v>7920</v>
      </c>
      <c r="F4583" s="26">
        <v>4</v>
      </c>
      <c r="G4583" s="94">
        <v>1.585</v>
      </c>
      <c r="H4583" s="95">
        <f t="shared" si="71"/>
        <v>5243.5393194750404</v>
      </c>
    </row>
    <row r="4584" spans="1:8" x14ac:dyDescent="0.25">
      <c r="A4584" s="1" t="s">
        <v>402</v>
      </c>
      <c r="B4584" s="1" t="s">
        <v>9631</v>
      </c>
      <c r="C4584" s="1" t="s">
        <v>9632</v>
      </c>
      <c r="D4584" s="93">
        <v>123.2</v>
      </c>
      <c r="E4584" s="29">
        <v>6967</v>
      </c>
      <c r="F4584" s="26">
        <v>8</v>
      </c>
      <c r="G4584" s="94">
        <v>2.9289999999999998</v>
      </c>
      <c r="H4584" s="95">
        <f t="shared" si="71"/>
        <v>8523.8394901056508</v>
      </c>
    </row>
    <row r="4585" spans="1:8" x14ac:dyDescent="0.25">
      <c r="A4585" s="1" t="s">
        <v>402</v>
      </c>
      <c r="B4585" s="1" t="s">
        <v>9633</v>
      </c>
      <c r="C4585" s="1" t="s">
        <v>9634</v>
      </c>
      <c r="D4585" s="93">
        <v>114</v>
      </c>
      <c r="E4585" s="29">
        <v>9448</v>
      </c>
      <c r="F4585" s="26">
        <v>7</v>
      </c>
      <c r="G4585" s="94">
        <v>2.512</v>
      </c>
      <c r="H4585" s="95">
        <f t="shared" si="71"/>
        <v>9913.559111611803</v>
      </c>
    </row>
    <row r="4586" spans="1:8" x14ac:dyDescent="0.25">
      <c r="A4586" s="1" t="s">
        <v>402</v>
      </c>
      <c r="B4586" s="1" t="s">
        <v>9635</v>
      </c>
      <c r="C4586" s="1" t="s">
        <v>9636</v>
      </c>
      <c r="D4586" s="93">
        <v>103.7</v>
      </c>
      <c r="E4586" s="29">
        <v>7224</v>
      </c>
      <c r="F4586" s="26">
        <v>6</v>
      </c>
      <c r="G4586" s="94">
        <v>2.1539999999999999</v>
      </c>
      <c r="H4586" s="95">
        <f t="shared" si="71"/>
        <v>6499.7030722472437</v>
      </c>
    </row>
    <row r="4587" spans="1:8" x14ac:dyDescent="0.25">
      <c r="A4587" s="1" t="s">
        <v>402</v>
      </c>
      <c r="B4587" s="1" t="s">
        <v>9637</v>
      </c>
      <c r="C4587" s="1" t="s">
        <v>9638</v>
      </c>
      <c r="D4587" s="93">
        <v>101.4</v>
      </c>
      <c r="E4587" s="29">
        <v>8104</v>
      </c>
      <c r="F4587" s="26">
        <v>6</v>
      </c>
      <c r="G4587" s="94">
        <v>2.1539999999999999</v>
      </c>
      <c r="H4587" s="95">
        <f t="shared" si="71"/>
        <v>7291.4719957768084</v>
      </c>
    </row>
    <row r="4588" spans="1:8" x14ac:dyDescent="0.25">
      <c r="A4588" s="1" t="s">
        <v>402</v>
      </c>
      <c r="B4588" s="1" t="s">
        <v>9639</v>
      </c>
      <c r="C4588" s="1" t="s">
        <v>9640</v>
      </c>
      <c r="D4588" s="93">
        <v>115</v>
      </c>
      <c r="E4588" s="29">
        <v>7220</v>
      </c>
      <c r="F4588" s="26">
        <v>7</v>
      </c>
      <c r="G4588" s="94">
        <v>2.512</v>
      </c>
      <c r="H4588" s="95">
        <f t="shared" si="71"/>
        <v>7575.7723101013135</v>
      </c>
    </row>
    <row r="4589" spans="1:8" x14ac:dyDescent="0.25">
      <c r="A4589" s="1" t="s">
        <v>402</v>
      </c>
      <c r="B4589" s="1" t="s">
        <v>9641</v>
      </c>
      <c r="C4589" s="1" t="s">
        <v>9642</v>
      </c>
      <c r="D4589" s="93">
        <v>126.8</v>
      </c>
      <c r="E4589" s="29">
        <v>7740</v>
      </c>
      <c r="F4589" s="26">
        <v>8</v>
      </c>
      <c r="G4589" s="94">
        <v>2.9289999999999998</v>
      </c>
      <c r="H4589" s="95">
        <f t="shared" si="71"/>
        <v>9469.5733677935605</v>
      </c>
    </row>
    <row r="4590" spans="1:8" x14ac:dyDescent="0.25">
      <c r="A4590" s="1" t="s">
        <v>402</v>
      </c>
      <c r="B4590" s="1" t="s">
        <v>9643</v>
      </c>
      <c r="C4590" s="1" t="s">
        <v>9644</v>
      </c>
      <c r="D4590" s="93">
        <v>63.7</v>
      </c>
      <c r="E4590" s="29">
        <v>5492</v>
      </c>
      <c r="F4590" s="26">
        <v>3</v>
      </c>
      <c r="G4590" s="94">
        <v>1.359</v>
      </c>
      <c r="H4590" s="95">
        <f t="shared" si="71"/>
        <v>3117.5976550947062</v>
      </c>
    </row>
    <row r="4591" spans="1:8" x14ac:dyDescent="0.25">
      <c r="A4591" s="1" t="s">
        <v>402</v>
      </c>
      <c r="B4591" s="1" t="s">
        <v>9645</v>
      </c>
      <c r="C4591" s="1" t="s">
        <v>9646</v>
      </c>
      <c r="D4591" s="93">
        <v>82.1</v>
      </c>
      <c r="E4591" s="29">
        <v>7958</v>
      </c>
      <c r="F4591" s="26">
        <v>4</v>
      </c>
      <c r="G4591" s="94">
        <v>1.585</v>
      </c>
      <c r="H4591" s="95">
        <f t="shared" si="71"/>
        <v>5268.6977151997953</v>
      </c>
    </row>
    <row r="4592" spans="1:8" x14ac:dyDescent="0.25">
      <c r="A4592" s="1" t="s">
        <v>402</v>
      </c>
      <c r="B4592" s="1" t="s">
        <v>9647</v>
      </c>
      <c r="C4592" s="1" t="s">
        <v>9648</v>
      </c>
      <c r="D4592" s="93">
        <v>74</v>
      </c>
      <c r="E4592" s="29">
        <v>7892</v>
      </c>
      <c r="F4592" s="26">
        <v>4</v>
      </c>
      <c r="G4592" s="94">
        <v>1.585</v>
      </c>
      <c r="H4592" s="95">
        <f t="shared" si="71"/>
        <v>5225.0015542041701</v>
      </c>
    </row>
    <row r="4593" spans="1:8" x14ac:dyDescent="0.25">
      <c r="A4593" s="1" t="s">
        <v>402</v>
      </c>
      <c r="B4593" s="1" t="s">
        <v>9649</v>
      </c>
      <c r="C4593" s="1" t="s">
        <v>9650</v>
      </c>
      <c r="D4593" s="93">
        <v>63.8</v>
      </c>
      <c r="E4593" s="29">
        <v>7244</v>
      </c>
      <c r="F4593" s="26">
        <v>3</v>
      </c>
      <c r="G4593" s="94">
        <v>1.359</v>
      </c>
      <c r="H4593" s="95">
        <f t="shared" si="71"/>
        <v>4112.1408254745174</v>
      </c>
    </row>
    <row r="4594" spans="1:8" x14ac:dyDescent="0.25">
      <c r="A4594" s="1" t="s">
        <v>402</v>
      </c>
      <c r="B4594" s="1" t="s">
        <v>9651</v>
      </c>
      <c r="C4594" s="1" t="s">
        <v>9652</v>
      </c>
      <c r="D4594" s="93">
        <v>106.7</v>
      </c>
      <c r="E4594" s="29">
        <v>7268</v>
      </c>
      <c r="F4594" s="26">
        <v>6</v>
      </c>
      <c r="G4594" s="94">
        <v>2.1539999999999999</v>
      </c>
      <c r="H4594" s="95">
        <f t="shared" si="71"/>
        <v>6539.2915184237218</v>
      </c>
    </row>
    <row r="4595" spans="1:8" x14ac:dyDescent="0.25">
      <c r="A4595" s="1" t="s">
        <v>402</v>
      </c>
      <c r="B4595" s="1" t="s">
        <v>9653</v>
      </c>
      <c r="C4595" s="1" t="s">
        <v>9654</v>
      </c>
      <c r="D4595" s="93">
        <v>80.900000000000006</v>
      </c>
      <c r="E4595" s="29">
        <v>6745</v>
      </c>
      <c r="F4595" s="26">
        <v>4</v>
      </c>
      <c r="G4595" s="94">
        <v>1.585</v>
      </c>
      <c r="H4595" s="95">
        <f t="shared" si="71"/>
        <v>4465.6152411438316</v>
      </c>
    </row>
    <row r="4596" spans="1:8" x14ac:dyDescent="0.25">
      <c r="A4596" s="1" t="s">
        <v>402</v>
      </c>
      <c r="B4596" s="1" t="s">
        <v>9655</v>
      </c>
      <c r="C4596" s="1" t="s">
        <v>9656</v>
      </c>
      <c r="D4596" s="93">
        <v>48.1</v>
      </c>
      <c r="E4596" s="29">
        <v>8983</v>
      </c>
      <c r="F4596" s="26">
        <v>1</v>
      </c>
      <c r="G4596" s="94">
        <v>1</v>
      </c>
      <c r="H4596" s="95">
        <f t="shared" si="71"/>
        <v>3752.2475310553718</v>
      </c>
    </row>
    <row r="4597" spans="1:8" x14ac:dyDescent="0.25">
      <c r="A4597" s="1" t="s">
        <v>402</v>
      </c>
      <c r="B4597" s="1" t="s">
        <v>9657</v>
      </c>
      <c r="C4597" s="1" t="s">
        <v>9658</v>
      </c>
      <c r="D4597" s="93">
        <v>67.7</v>
      </c>
      <c r="E4597" s="29">
        <v>6295</v>
      </c>
      <c r="F4597" s="26">
        <v>3</v>
      </c>
      <c r="G4597" s="94">
        <v>1.359</v>
      </c>
      <c r="H4597" s="95">
        <f t="shared" si="71"/>
        <v>3573.4299415187866</v>
      </c>
    </row>
    <row r="4598" spans="1:8" x14ac:dyDescent="0.25">
      <c r="A4598" s="1" t="s">
        <v>402</v>
      </c>
      <c r="B4598" s="1" t="s">
        <v>9659</v>
      </c>
      <c r="C4598" s="1" t="s">
        <v>9660</v>
      </c>
      <c r="D4598" s="93">
        <v>51.2</v>
      </c>
      <c r="E4598" s="29">
        <v>5850</v>
      </c>
      <c r="F4598" s="26">
        <v>2</v>
      </c>
      <c r="G4598" s="94">
        <v>1.1659999999999999</v>
      </c>
      <c r="H4598" s="95">
        <f t="shared" si="71"/>
        <v>2849.210245361438</v>
      </c>
    </row>
    <row r="4599" spans="1:8" x14ac:dyDescent="0.25">
      <c r="A4599" s="1" t="s">
        <v>402</v>
      </c>
      <c r="B4599" s="1" t="s">
        <v>9661</v>
      </c>
      <c r="C4599" s="1" t="s">
        <v>9662</v>
      </c>
      <c r="D4599" s="93">
        <v>129.1</v>
      </c>
      <c r="E4599" s="29">
        <v>5604</v>
      </c>
      <c r="F4599" s="26">
        <v>8</v>
      </c>
      <c r="G4599" s="94">
        <v>2.9289999999999998</v>
      </c>
      <c r="H4599" s="95">
        <f t="shared" si="71"/>
        <v>6856.2647484644849</v>
      </c>
    </row>
    <row r="4600" spans="1:8" x14ac:dyDescent="0.25">
      <c r="A4600" s="1" t="s">
        <v>402</v>
      </c>
      <c r="B4600" s="1" t="s">
        <v>9663</v>
      </c>
      <c r="C4600" s="1" t="s">
        <v>9664</v>
      </c>
      <c r="D4600" s="93">
        <v>76</v>
      </c>
      <c r="E4600" s="29">
        <v>10791</v>
      </c>
      <c r="F4600" s="26">
        <v>4</v>
      </c>
      <c r="G4600" s="94">
        <v>1.585</v>
      </c>
      <c r="H4600" s="95">
        <f t="shared" si="71"/>
        <v>7144.3223227847448</v>
      </c>
    </row>
    <row r="4601" spans="1:8" x14ac:dyDescent="0.25">
      <c r="A4601" s="1" t="s">
        <v>402</v>
      </c>
      <c r="B4601" s="1" t="s">
        <v>9665</v>
      </c>
      <c r="C4601" s="1" t="s">
        <v>9666</v>
      </c>
      <c r="D4601" s="93">
        <v>114.3</v>
      </c>
      <c r="E4601" s="29">
        <v>5943</v>
      </c>
      <c r="F4601" s="26">
        <v>7</v>
      </c>
      <c r="G4601" s="94">
        <v>2.512</v>
      </c>
      <c r="H4601" s="95">
        <f t="shared" si="71"/>
        <v>6235.8469306000152</v>
      </c>
    </row>
    <row r="4602" spans="1:8" x14ac:dyDescent="0.25">
      <c r="A4602" s="1" t="s">
        <v>402</v>
      </c>
      <c r="B4602" s="1" t="s">
        <v>9667</v>
      </c>
      <c r="C4602" s="1" t="s">
        <v>9668</v>
      </c>
      <c r="D4602" s="93">
        <v>97.8</v>
      </c>
      <c r="E4602" s="29">
        <v>8282</v>
      </c>
      <c r="F4602" s="26">
        <v>6</v>
      </c>
      <c r="G4602" s="94">
        <v>2.1539999999999999</v>
      </c>
      <c r="H4602" s="95">
        <f t="shared" si="71"/>
        <v>7451.6252553089244</v>
      </c>
    </row>
    <row r="4603" spans="1:8" x14ac:dyDescent="0.25">
      <c r="A4603" s="1" t="s">
        <v>402</v>
      </c>
      <c r="B4603" s="1" t="s">
        <v>9669</v>
      </c>
      <c r="C4603" s="1" t="s">
        <v>9670</v>
      </c>
      <c r="D4603" s="93">
        <v>59.1</v>
      </c>
      <c r="E4603" s="29">
        <v>10809</v>
      </c>
      <c r="F4603" s="26">
        <v>2</v>
      </c>
      <c r="G4603" s="94">
        <v>1.1659999999999999</v>
      </c>
      <c r="H4603" s="95">
        <f t="shared" si="71"/>
        <v>5264.4638533524421</v>
      </c>
    </row>
    <row r="4604" spans="1:8" x14ac:dyDescent="0.25">
      <c r="A4604" s="1" t="s">
        <v>402</v>
      </c>
      <c r="B4604" s="1" t="s">
        <v>9671</v>
      </c>
      <c r="C4604" s="1" t="s">
        <v>9672</v>
      </c>
      <c r="D4604" s="93">
        <v>63.4</v>
      </c>
      <c r="E4604" s="29">
        <v>5879</v>
      </c>
      <c r="F4604" s="26">
        <v>3</v>
      </c>
      <c r="G4604" s="94">
        <v>1.359</v>
      </c>
      <c r="H4604" s="95">
        <f t="shared" si="71"/>
        <v>3337.2827047162741</v>
      </c>
    </row>
    <row r="4605" spans="1:8" x14ac:dyDescent="0.25">
      <c r="A4605" s="1" t="s">
        <v>402</v>
      </c>
      <c r="B4605" s="1" t="s">
        <v>9673</v>
      </c>
      <c r="C4605" s="1" t="s">
        <v>9674</v>
      </c>
      <c r="D4605" s="93">
        <v>76.2</v>
      </c>
      <c r="E4605" s="29">
        <v>8545</v>
      </c>
      <c r="F4605" s="26">
        <v>4</v>
      </c>
      <c r="G4605" s="94">
        <v>1.585</v>
      </c>
      <c r="H4605" s="95">
        <f t="shared" si="71"/>
        <v>5657.3287228427052</v>
      </c>
    </row>
    <row r="4606" spans="1:8" x14ac:dyDescent="0.25">
      <c r="A4606" s="1" t="s">
        <v>402</v>
      </c>
      <c r="B4606" s="1" t="s">
        <v>9675</v>
      </c>
      <c r="C4606" s="1" t="s">
        <v>9676</v>
      </c>
      <c r="D4606" s="93">
        <v>101.1</v>
      </c>
      <c r="E4606" s="29">
        <v>7601</v>
      </c>
      <c r="F4606" s="26">
        <v>6</v>
      </c>
      <c r="G4606" s="94">
        <v>2.1539999999999999</v>
      </c>
      <c r="H4606" s="95">
        <f t="shared" si="71"/>
        <v>6838.9040769866142</v>
      </c>
    </row>
    <row r="4607" spans="1:8" x14ac:dyDescent="0.25">
      <c r="A4607" s="1" t="s">
        <v>402</v>
      </c>
      <c r="B4607" s="1" t="s">
        <v>9677</v>
      </c>
      <c r="C4607" s="1" t="s">
        <v>9678</v>
      </c>
      <c r="D4607" s="93">
        <v>67.3</v>
      </c>
      <c r="E4607" s="29">
        <v>11560</v>
      </c>
      <c r="F4607" s="26">
        <v>3</v>
      </c>
      <c r="G4607" s="94">
        <v>1.359</v>
      </c>
      <c r="H4607" s="95">
        <f t="shared" si="71"/>
        <v>6562.1684073005827</v>
      </c>
    </row>
    <row r="4608" spans="1:8" x14ac:dyDescent="0.25">
      <c r="A4608" s="1" t="s">
        <v>402</v>
      </c>
      <c r="B4608" s="1" t="s">
        <v>9679</v>
      </c>
      <c r="C4608" s="1" t="s">
        <v>9680</v>
      </c>
      <c r="D4608" s="93">
        <v>88</v>
      </c>
      <c r="E4608" s="29">
        <v>8640</v>
      </c>
      <c r="F4608" s="26">
        <v>5</v>
      </c>
      <c r="G4608" s="94">
        <v>1.8480000000000001</v>
      </c>
      <c r="H4608" s="95">
        <f t="shared" si="71"/>
        <v>6669.385027168255</v>
      </c>
    </row>
    <row r="4609" spans="1:8" x14ac:dyDescent="0.25">
      <c r="A4609" s="1" t="s">
        <v>402</v>
      </c>
      <c r="B4609" s="1" t="s">
        <v>9681</v>
      </c>
      <c r="C4609" s="1" t="s">
        <v>9682</v>
      </c>
      <c r="D4609" s="93">
        <v>52.8</v>
      </c>
      <c r="E4609" s="29">
        <v>7405</v>
      </c>
      <c r="F4609" s="26">
        <v>2</v>
      </c>
      <c r="G4609" s="94">
        <v>1.1659999999999999</v>
      </c>
      <c r="H4609" s="95">
        <f t="shared" si="71"/>
        <v>3606.5644216925552</v>
      </c>
    </row>
    <row r="4610" spans="1:8" x14ac:dyDescent="0.25">
      <c r="A4610" s="1" t="s">
        <v>402</v>
      </c>
      <c r="B4610" s="1" t="s">
        <v>9683</v>
      </c>
      <c r="C4610" s="1" t="s">
        <v>9684</v>
      </c>
      <c r="D4610" s="93">
        <v>69</v>
      </c>
      <c r="E4610" s="29">
        <v>6394</v>
      </c>
      <c r="F4610" s="26">
        <v>3</v>
      </c>
      <c r="G4610" s="94">
        <v>1.359</v>
      </c>
      <c r="H4610" s="95">
        <f t="shared" si="71"/>
        <v>3629.6284425847684</v>
      </c>
    </row>
    <row r="4611" spans="1:8" x14ac:dyDescent="0.25">
      <c r="A4611" s="1" t="s">
        <v>402</v>
      </c>
      <c r="B4611" s="1" t="s">
        <v>9685</v>
      </c>
      <c r="C4611" s="1" t="s">
        <v>9686</v>
      </c>
      <c r="D4611" s="93">
        <v>48.6</v>
      </c>
      <c r="E4611" s="29">
        <v>8909</v>
      </c>
      <c r="F4611" s="26">
        <v>1</v>
      </c>
      <c r="G4611" s="94">
        <v>1</v>
      </c>
      <c r="H4611" s="95">
        <f t="shared" si="71"/>
        <v>3721.3373320908727</v>
      </c>
    </row>
    <row r="4612" spans="1:8" x14ac:dyDescent="0.25">
      <c r="A4612" s="1" t="s">
        <v>402</v>
      </c>
      <c r="B4612" s="1" t="s">
        <v>9687</v>
      </c>
      <c r="C4612" s="1" t="s">
        <v>9688</v>
      </c>
      <c r="D4612" s="93">
        <v>63.8</v>
      </c>
      <c r="E4612" s="29">
        <v>7795</v>
      </c>
      <c r="F4612" s="26">
        <v>3</v>
      </c>
      <c r="G4612" s="94">
        <v>1.359</v>
      </c>
      <c r="H4612" s="95">
        <f t="shared" si="71"/>
        <v>4424.9223819124609</v>
      </c>
    </row>
    <row r="4613" spans="1:8" x14ac:dyDescent="0.25">
      <c r="A4613" s="1" t="s">
        <v>402</v>
      </c>
      <c r="B4613" s="1" t="s">
        <v>9689</v>
      </c>
      <c r="C4613" s="1" t="s">
        <v>9690</v>
      </c>
      <c r="D4613" s="93">
        <v>69.099999999999994</v>
      </c>
      <c r="E4613" s="29">
        <v>7779</v>
      </c>
      <c r="F4613" s="26">
        <v>3</v>
      </c>
      <c r="G4613" s="94">
        <v>1.359</v>
      </c>
      <c r="H4613" s="95">
        <f t="shared" si="71"/>
        <v>4415.8397958815949</v>
      </c>
    </row>
    <row r="4614" spans="1:8" x14ac:dyDescent="0.25">
      <c r="A4614" s="1" t="s">
        <v>402</v>
      </c>
      <c r="B4614" s="1" t="s">
        <v>9691</v>
      </c>
      <c r="C4614" s="1" t="s">
        <v>9692</v>
      </c>
      <c r="D4614" s="93">
        <v>75.5</v>
      </c>
      <c r="E4614" s="29">
        <v>8090</v>
      </c>
      <c r="F4614" s="26">
        <v>4</v>
      </c>
      <c r="G4614" s="94">
        <v>1.585</v>
      </c>
      <c r="H4614" s="95">
        <f t="shared" ref="H4614:H4677" si="72">E4614*G4614*$E$6797/SUMPRODUCT($E$5:$E$6795,$G$5:$G$6795)</f>
        <v>5356.0900371910457</v>
      </c>
    </row>
    <row r="4615" spans="1:8" x14ac:dyDescent="0.25">
      <c r="A4615" s="1" t="s">
        <v>402</v>
      </c>
      <c r="B4615" s="1" t="s">
        <v>9693</v>
      </c>
      <c r="C4615" s="1" t="s">
        <v>9694</v>
      </c>
      <c r="D4615" s="93">
        <v>80.8</v>
      </c>
      <c r="E4615" s="29">
        <v>8833</v>
      </c>
      <c r="F4615" s="26">
        <v>4</v>
      </c>
      <c r="G4615" s="94">
        <v>1.585</v>
      </c>
      <c r="H4615" s="95">
        <f t="shared" si="72"/>
        <v>5848.0028799145248</v>
      </c>
    </row>
    <row r="4616" spans="1:8" x14ac:dyDescent="0.25">
      <c r="A4616" s="1" t="s">
        <v>402</v>
      </c>
      <c r="B4616" s="1" t="s">
        <v>9695</v>
      </c>
      <c r="C4616" s="1" t="s">
        <v>9696</v>
      </c>
      <c r="D4616" s="93">
        <v>130.6</v>
      </c>
      <c r="E4616" s="29">
        <v>10316</v>
      </c>
      <c r="F4616" s="26">
        <v>8</v>
      </c>
      <c r="G4616" s="94">
        <v>2.9289999999999998</v>
      </c>
      <c r="H4616" s="95">
        <f t="shared" si="72"/>
        <v>12621.203987358966</v>
      </c>
    </row>
    <row r="4617" spans="1:8" x14ac:dyDescent="0.25">
      <c r="A4617" s="1" t="s">
        <v>402</v>
      </c>
      <c r="B4617" s="1" t="s">
        <v>9697</v>
      </c>
      <c r="C4617" s="1" t="s">
        <v>9698</v>
      </c>
      <c r="D4617" s="93">
        <v>96.5</v>
      </c>
      <c r="E4617" s="29">
        <v>9050</v>
      </c>
      <c r="F4617" s="26">
        <v>5</v>
      </c>
      <c r="G4617" s="94">
        <v>1.8480000000000001</v>
      </c>
      <c r="H4617" s="95">
        <f t="shared" si="72"/>
        <v>6985.8720481334158</v>
      </c>
    </row>
    <row r="4618" spans="1:8" x14ac:dyDescent="0.25">
      <c r="A4618" s="1" t="s">
        <v>402</v>
      </c>
      <c r="B4618" s="1" t="s">
        <v>9699</v>
      </c>
      <c r="C4618" s="1" t="s">
        <v>9700</v>
      </c>
      <c r="D4618" s="93">
        <v>60.8</v>
      </c>
      <c r="E4618" s="29">
        <v>10085</v>
      </c>
      <c r="F4618" s="26">
        <v>2</v>
      </c>
      <c r="G4618" s="94">
        <v>1.1659999999999999</v>
      </c>
      <c r="H4618" s="95">
        <f t="shared" si="72"/>
        <v>4911.8436452085643</v>
      </c>
    </row>
    <row r="4619" spans="1:8" x14ac:dyDescent="0.25">
      <c r="A4619" s="1" t="s">
        <v>402</v>
      </c>
      <c r="B4619" s="1" t="s">
        <v>9701</v>
      </c>
      <c r="C4619" s="1" t="s">
        <v>9702</v>
      </c>
      <c r="D4619" s="93">
        <v>72.2</v>
      </c>
      <c r="E4619" s="29">
        <v>10741</v>
      </c>
      <c r="F4619" s="26">
        <v>3</v>
      </c>
      <c r="G4619" s="94">
        <v>1.359</v>
      </c>
      <c r="H4619" s="95">
        <f t="shared" si="72"/>
        <v>6097.2535348456368</v>
      </c>
    </row>
    <row r="4620" spans="1:8" x14ac:dyDescent="0.25">
      <c r="A4620" s="1" t="s">
        <v>402</v>
      </c>
      <c r="B4620" s="1" t="s">
        <v>9703</v>
      </c>
      <c r="C4620" s="1" t="s">
        <v>9704</v>
      </c>
      <c r="D4620" s="93">
        <v>62.5</v>
      </c>
      <c r="E4620" s="29">
        <v>9543</v>
      </c>
      <c r="F4620" s="26">
        <v>3</v>
      </c>
      <c r="G4620" s="94">
        <v>1.359</v>
      </c>
      <c r="H4620" s="95">
        <f t="shared" si="72"/>
        <v>5417.1949057845559</v>
      </c>
    </row>
    <row r="4621" spans="1:8" x14ac:dyDescent="0.25">
      <c r="A4621" s="1" t="s">
        <v>402</v>
      </c>
      <c r="B4621" s="1" t="s">
        <v>9705</v>
      </c>
      <c r="C4621" s="1" t="s">
        <v>9706</v>
      </c>
      <c r="D4621" s="93">
        <v>98.7</v>
      </c>
      <c r="E4621" s="29">
        <v>7267</v>
      </c>
      <c r="F4621" s="26">
        <v>6</v>
      </c>
      <c r="G4621" s="94">
        <v>2.1539999999999999</v>
      </c>
      <c r="H4621" s="95">
        <f t="shared" si="72"/>
        <v>6538.3917810106204</v>
      </c>
    </row>
    <row r="4622" spans="1:8" x14ac:dyDescent="0.25">
      <c r="A4622" s="1" t="s">
        <v>402</v>
      </c>
      <c r="B4622" s="1" t="s">
        <v>9707</v>
      </c>
      <c r="C4622" s="1" t="s">
        <v>9708</v>
      </c>
      <c r="D4622" s="93">
        <v>60.3</v>
      </c>
      <c r="E4622" s="29">
        <v>9545</v>
      </c>
      <c r="F4622" s="26">
        <v>2</v>
      </c>
      <c r="G4622" s="94">
        <v>1.1659999999999999</v>
      </c>
      <c r="H4622" s="95">
        <f t="shared" si="72"/>
        <v>4648.8396225598162</v>
      </c>
    </row>
    <row r="4623" spans="1:8" x14ac:dyDescent="0.25">
      <c r="A4623" s="1" t="s">
        <v>402</v>
      </c>
      <c r="B4623" s="1" t="s">
        <v>9709</v>
      </c>
      <c r="C4623" s="1" t="s">
        <v>9710</v>
      </c>
      <c r="D4623" s="93">
        <v>79.3</v>
      </c>
      <c r="E4623" s="29">
        <v>7709</v>
      </c>
      <c r="F4623" s="26">
        <v>4</v>
      </c>
      <c r="G4623" s="94">
        <v>1.585</v>
      </c>
      <c r="H4623" s="95">
        <f t="shared" si="72"/>
        <v>5103.8440168981178</v>
      </c>
    </row>
    <row r="4624" spans="1:8" x14ac:dyDescent="0.25">
      <c r="A4624" s="1" t="s">
        <v>402</v>
      </c>
      <c r="B4624" s="1" t="s">
        <v>9711</v>
      </c>
      <c r="C4624" s="1" t="s">
        <v>9712</v>
      </c>
      <c r="D4624" s="93">
        <v>108</v>
      </c>
      <c r="E4624" s="29">
        <v>5408</v>
      </c>
      <c r="F4624" s="26">
        <v>6</v>
      </c>
      <c r="G4624" s="94">
        <v>2.1539999999999999</v>
      </c>
      <c r="H4624" s="95">
        <f t="shared" si="72"/>
        <v>4865.7799300544157</v>
      </c>
    </row>
    <row r="4625" spans="1:8" x14ac:dyDescent="0.25">
      <c r="A4625" s="1" t="s">
        <v>402</v>
      </c>
      <c r="B4625" s="1" t="s">
        <v>9713</v>
      </c>
      <c r="C4625" s="1" t="s">
        <v>9714</v>
      </c>
      <c r="D4625" s="93">
        <v>64.7</v>
      </c>
      <c r="E4625" s="29">
        <v>5694</v>
      </c>
      <c r="F4625" s="26">
        <v>3</v>
      </c>
      <c r="G4625" s="94">
        <v>1.359</v>
      </c>
      <c r="H4625" s="95">
        <f t="shared" si="72"/>
        <v>3232.2653037343871</v>
      </c>
    </row>
    <row r="4626" spans="1:8" x14ac:dyDescent="0.25">
      <c r="A4626" s="1" t="s">
        <v>402</v>
      </c>
      <c r="B4626" s="1" t="s">
        <v>9715</v>
      </c>
      <c r="C4626" s="1" t="s">
        <v>9716</v>
      </c>
      <c r="D4626" s="93">
        <v>70.900000000000006</v>
      </c>
      <c r="E4626" s="29">
        <v>9197</v>
      </c>
      <c r="F4626" s="26">
        <v>3</v>
      </c>
      <c r="G4626" s="94">
        <v>1.359</v>
      </c>
      <c r="H4626" s="95">
        <f t="shared" si="72"/>
        <v>5220.7839828670812</v>
      </c>
    </row>
    <row r="4627" spans="1:8" x14ac:dyDescent="0.25">
      <c r="A4627" s="1" t="s">
        <v>402</v>
      </c>
      <c r="B4627" s="1" t="s">
        <v>9717</v>
      </c>
      <c r="C4627" s="1" t="s">
        <v>9718</v>
      </c>
      <c r="D4627" s="93">
        <v>83.4</v>
      </c>
      <c r="E4627" s="29">
        <v>8652</v>
      </c>
      <c r="F4627" s="26">
        <v>4</v>
      </c>
      <c r="G4627" s="94">
        <v>1.585</v>
      </c>
      <c r="H4627" s="95">
        <f t="shared" si="72"/>
        <v>5728.1694686992505</v>
      </c>
    </row>
    <row r="4628" spans="1:8" x14ac:dyDescent="0.25">
      <c r="A4628" s="1" t="s">
        <v>402</v>
      </c>
      <c r="B4628" s="1" t="s">
        <v>9719</v>
      </c>
      <c r="C4628" s="1" t="s">
        <v>9720</v>
      </c>
      <c r="D4628" s="93">
        <v>103.3</v>
      </c>
      <c r="E4628" s="29">
        <v>7467</v>
      </c>
      <c r="F4628" s="26">
        <v>6</v>
      </c>
      <c r="G4628" s="94">
        <v>2.1539999999999999</v>
      </c>
      <c r="H4628" s="95">
        <f t="shared" si="72"/>
        <v>6718.3392636309754</v>
      </c>
    </row>
    <row r="4629" spans="1:8" x14ac:dyDescent="0.25">
      <c r="A4629" s="1" t="s">
        <v>402</v>
      </c>
      <c r="B4629" s="1" t="s">
        <v>9721</v>
      </c>
      <c r="C4629" s="1" t="s">
        <v>9722</v>
      </c>
      <c r="D4629" s="93">
        <v>69.099999999999994</v>
      </c>
      <c r="E4629" s="29">
        <v>8734</v>
      </c>
      <c r="F4629" s="26">
        <v>3</v>
      </c>
      <c r="G4629" s="94">
        <v>1.359</v>
      </c>
      <c r="H4629" s="95">
        <f t="shared" si="72"/>
        <v>4957.9566495989011</v>
      </c>
    </row>
    <row r="4630" spans="1:8" x14ac:dyDescent="0.25">
      <c r="A4630" s="1" t="s">
        <v>402</v>
      </c>
      <c r="B4630" s="1" t="s">
        <v>9723</v>
      </c>
      <c r="C4630" s="1" t="s">
        <v>9724</v>
      </c>
      <c r="D4630" s="93">
        <v>63.3</v>
      </c>
      <c r="E4630" s="29">
        <v>7876</v>
      </c>
      <c r="F4630" s="26">
        <v>3</v>
      </c>
      <c r="G4630" s="94">
        <v>1.359</v>
      </c>
      <c r="H4630" s="95">
        <f t="shared" si="72"/>
        <v>4470.9029736937191</v>
      </c>
    </row>
    <row r="4631" spans="1:8" x14ac:dyDescent="0.25">
      <c r="A4631" s="1" t="s">
        <v>402</v>
      </c>
      <c r="B4631" s="1" t="s">
        <v>9725</v>
      </c>
      <c r="C4631" s="1" t="s">
        <v>9726</v>
      </c>
      <c r="D4631" s="93">
        <v>66.599999999999994</v>
      </c>
      <c r="E4631" s="29">
        <v>8187</v>
      </c>
      <c r="F4631" s="26">
        <v>3</v>
      </c>
      <c r="G4631" s="94">
        <v>1.359</v>
      </c>
      <c r="H4631" s="95">
        <f t="shared" si="72"/>
        <v>4647.4457396686748</v>
      </c>
    </row>
    <row r="4632" spans="1:8" x14ac:dyDescent="0.25">
      <c r="A4632" s="1" t="s">
        <v>402</v>
      </c>
      <c r="B4632" s="1" t="s">
        <v>9727</v>
      </c>
      <c r="C4632" s="1" t="s">
        <v>9728</v>
      </c>
      <c r="D4632" s="93">
        <v>64.400000000000006</v>
      </c>
      <c r="E4632" s="29">
        <v>7686</v>
      </c>
      <c r="F4632" s="26">
        <v>3</v>
      </c>
      <c r="G4632" s="94">
        <v>1.359</v>
      </c>
      <c r="H4632" s="95">
        <f t="shared" si="72"/>
        <v>4363.047264577187</v>
      </c>
    </row>
    <row r="4633" spans="1:8" x14ac:dyDescent="0.25">
      <c r="A4633" s="1" t="s">
        <v>402</v>
      </c>
      <c r="B4633" s="1" t="s">
        <v>9729</v>
      </c>
      <c r="C4633" s="1" t="s">
        <v>9730</v>
      </c>
      <c r="D4633" s="93">
        <v>79.900000000000006</v>
      </c>
      <c r="E4633" s="29">
        <v>10390</v>
      </c>
      <c r="F4633" s="26">
        <v>4</v>
      </c>
      <c r="G4633" s="94">
        <v>1.585</v>
      </c>
      <c r="H4633" s="95">
        <f t="shared" si="72"/>
        <v>6878.8350415840496</v>
      </c>
    </row>
    <row r="4634" spans="1:8" x14ac:dyDescent="0.25">
      <c r="A4634" s="1" t="s">
        <v>402</v>
      </c>
      <c r="B4634" s="1" t="s">
        <v>9731</v>
      </c>
      <c r="C4634" s="1" t="s">
        <v>9732</v>
      </c>
      <c r="D4634" s="93">
        <v>79.8</v>
      </c>
      <c r="E4634" s="29">
        <v>7513</v>
      </c>
      <c r="F4634" s="26">
        <v>4</v>
      </c>
      <c r="G4634" s="94">
        <v>1.585</v>
      </c>
      <c r="H4634" s="95">
        <f t="shared" si="72"/>
        <v>4974.0796600020176</v>
      </c>
    </row>
    <row r="4635" spans="1:8" x14ac:dyDescent="0.25">
      <c r="A4635" s="1" t="s">
        <v>402</v>
      </c>
      <c r="B4635" s="1" t="s">
        <v>9733</v>
      </c>
      <c r="C4635" s="1" t="s">
        <v>9734</v>
      </c>
      <c r="D4635" s="93">
        <v>70.900000000000006</v>
      </c>
      <c r="E4635" s="29">
        <v>7869</v>
      </c>
      <c r="F4635" s="26">
        <v>3</v>
      </c>
      <c r="G4635" s="94">
        <v>1.359</v>
      </c>
      <c r="H4635" s="95">
        <f t="shared" si="72"/>
        <v>4466.929342305215</v>
      </c>
    </row>
    <row r="4636" spans="1:8" x14ac:dyDescent="0.25">
      <c r="A4636" s="1" t="s">
        <v>402</v>
      </c>
      <c r="B4636" s="1" t="s">
        <v>9735</v>
      </c>
      <c r="C4636" s="1" t="s">
        <v>9736</v>
      </c>
      <c r="D4636" s="93">
        <v>113.4</v>
      </c>
      <c r="E4636" s="29">
        <v>7520</v>
      </c>
      <c r="F4636" s="26">
        <v>7</v>
      </c>
      <c r="G4636" s="94">
        <v>2.512</v>
      </c>
      <c r="H4636" s="95">
        <f t="shared" si="72"/>
        <v>7890.5550930695135</v>
      </c>
    </row>
    <row r="4637" spans="1:8" x14ac:dyDescent="0.25">
      <c r="A4637" s="1" t="s">
        <v>402</v>
      </c>
      <c r="B4637" s="1" t="s">
        <v>9737</v>
      </c>
      <c r="C4637" s="1" t="s">
        <v>9738</v>
      </c>
      <c r="D4637" s="93">
        <v>81.5</v>
      </c>
      <c r="E4637" s="29">
        <v>7371</v>
      </c>
      <c r="F4637" s="26">
        <v>4</v>
      </c>
      <c r="G4637" s="94">
        <v>1.585</v>
      </c>
      <c r="H4637" s="95">
        <f t="shared" si="72"/>
        <v>4880.0667075568854</v>
      </c>
    </row>
    <row r="4638" spans="1:8" x14ac:dyDescent="0.25">
      <c r="A4638" s="1" t="s">
        <v>402</v>
      </c>
      <c r="B4638" s="1" t="s">
        <v>9739</v>
      </c>
      <c r="C4638" s="1" t="s">
        <v>9740</v>
      </c>
      <c r="D4638" s="93">
        <v>93.9</v>
      </c>
      <c r="E4638" s="29">
        <v>7165</v>
      </c>
      <c r="F4638" s="26">
        <v>5</v>
      </c>
      <c r="G4638" s="94">
        <v>1.8480000000000001</v>
      </c>
      <c r="H4638" s="95">
        <f t="shared" si="72"/>
        <v>5530.8036712570074</v>
      </c>
    </row>
    <row r="4639" spans="1:8" x14ac:dyDescent="0.25">
      <c r="A4639" s="1" t="s">
        <v>402</v>
      </c>
      <c r="B4639" s="1" t="s">
        <v>9741</v>
      </c>
      <c r="C4639" s="1" t="s">
        <v>9742</v>
      </c>
      <c r="D4639" s="93">
        <v>67.599999999999994</v>
      </c>
      <c r="E4639" s="29">
        <v>7175</v>
      </c>
      <c r="F4639" s="26">
        <v>3</v>
      </c>
      <c r="G4639" s="94">
        <v>1.359</v>
      </c>
      <c r="H4639" s="95">
        <f t="shared" si="72"/>
        <v>4072.9721732164089</v>
      </c>
    </row>
    <row r="4640" spans="1:8" x14ac:dyDescent="0.25">
      <c r="A4640" s="1" t="s">
        <v>402</v>
      </c>
      <c r="B4640" s="1" t="s">
        <v>9743</v>
      </c>
      <c r="C4640" s="1" t="s">
        <v>9744</v>
      </c>
      <c r="D4640" s="93">
        <v>119.2</v>
      </c>
      <c r="E4640" s="29">
        <v>7834</v>
      </c>
      <c r="F4640" s="26">
        <v>7</v>
      </c>
      <c r="G4640" s="94">
        <v>2.512</v>
      </c>
      <c r="H4640" s="95">
        <f t="shared" si="72"/>
        <v>8220.0277392428943</v>
      </c>
    </row>
    <row r="4641" spans="1:8" x14ac:dyDescent="0.25">
      <c r="A4641" s="1" t="s">
        <v>402</v>
      </c>
      <c r="B4641" s="1" t="s">
        <v>9745</v>
      </c>
      <c r="C4641" s="1" t="s">
        <v>9746</v>
      </c>
      <c r="D4641" s="93">
        <v>114.6</v>
      </c>
      <c r="E4641" s="29">
        <v>7544</v>
      </c>
      <c r="F4641" s="26">
        <v>7</v>
      </c>
      <c r="G4641" s="94">
        <v>2.512</v>
      </c>
      <c r="H4641" s="95">
        <f t="shared" si="72"/>
        <v>7915.7377157069677</v>
      </c>
    </row>
    <row r="4642" spans="1:8" x14ac:dyDescent="0.25">
      <c r="A4642" s="1" t="s">
        <v>402</v>
      </c>
      <c r="B4642" s="1" t="s">
        <v>9747</v>
      </c>
      <c r="C4642" s="1" t="s">
        <v>9748</v>
      </c>
      <c r="D4642" s="93">
        <v>99.8</v>
      </c>
      <c r="E4642" s="29">
        <v>7590</v>
      </c>
      <c r="F4642" s="26">
        <v>6</v>
      </c>
      <c r="G4642" s="94">
        <v>2.1539999999999999</v>
      </c>
      <c r="H4642" s="95">
        <f t="shared" si="72"/>
        <v>6829.0069654424942</v>
      </c>
    </row>
    <row r="4643" spans="1:8" x14ac:dyDescent="0.25">
      <c r="A4643" s="1" t="s">
        <v>402</v>
      </c>
      <c r="B4643" s="1" t="s">
        <v>9749</v>
      </c>
      <c r="C4643" s="1" t="s">
        <v>9750</v>
      </c>
      <c r="D4643" s="93">
        <v>106.4</v>
      </c>
      <c r="E4643" s="29">
        <v>8700</v>
      </c>
      <c r="F4643" s="26">
        <v>6</v>
      </c>
      <c r="G4643" s="94">
        <v>2.1539999999999999</v>
      </c>
      <c r="H4643" s="95">
        <f t="shared" si="72"/>
        <v>7827.7154939854681</v>
      </c>
    </row>
    <row r="4644" spans="1:8" x14ac:dyDescent="0.25">
      <c r="A4644" s="1" t="s">
        <v>402</v>
      </c>
      <c r="B4644" s="1" t="s">
        <v>9751</v>
      </c>
      <c r="C4644" s="1" t="s">
        <v>9752</v>
      </c>
      <c r="D4644" s="93">
        <v>140.6</v>
      </c>
      <c r="E4644" s="29">
        <v>9140</v>
      </c>
      <c r="F4644" s="26">
        <v>9</v>
      </c>
      <c r="G4644" s="94">
        <v>3.415</v>
      </c>
      <c r="H4644" s="95">
        <f t="shared" si="72"/>
        <v>13037.880152686677</v>
      </c>
    </row>
    <row r="4645" spans="1:8" x14ac:dyDescent="0.25">
      <c r="A4645" s="1" t="s">
        <v>402</v>
      </c>
      <c r="B4645" s="1" t="s">
        <v>9753</v>
      </c>
      <c r="C4645" s="1" t="s">
        <v>9754</v>
      </c>
      <c r="D4645" s="93">
        <v>66.3</v>
      </c>
      <c r="E4645" s="29">
        <v>10881</v>
      </c>
      <c r="F4645" s="26">
        <v>3</v>
      </c>
      <c r="G4645" s="94">
        <v>1.359</v>
      </c>
      <c r="H4645" s="95">
        <f t="shared" si="72"/>
        <v>6176.7261626157133</v>
      </c>
    </row>
    <row r="4646" spans="1:8" x14ac:dyDescent="0.25">
      <c r="A4646" s="1" t="s">
        <v>402</v>
      </c>
      <c r="B4646" s="1" t="s">
        <v>9755</v>
      </c>
      <c r="C4646" s="1" t="s">
        <v>9756</v>
      </c>
      <c r="D4646" s="93">
        <v>98.2</v>
      </c>
      <c r="E4646" s="29">
        <v>6843</v>
      </c>
      <c r="F4646" s="26">
        <v>6</v>
      </c>
      <c r="G4646" s="94">
        <v>2.1539999999999999</v>
      </c>
      <c r="H4646" s="95">
        <f t="shared" si="72"/>
        <v>6156.9031178554669</v>
      </c>
    </row>
    <row r="4647" spans="1:8" x14ac:dyDescent="0.25">
      <c r="A4647" s="1" t="s">
        <v>402</v>
      </c>
      <c r="B4647" s="1" t="s">
        <v>9757</v>
      </c>
      <c r="C4647" s="1" t="s">
        <v>9758</v>
      </c>
      <c r="D4647" s="93">
        <v>147.9</v>
      </c>
      <c r="E4647" s="29">
        <v>9689</v>
      </c>
      <c r="F4647" s="26">
        <v>10</v>
      </c>
      <c r="G4647" s="94">
        <v>3.9809999999999999</v>
      </c>
      <c r="H4647" s="95">
        <f t="shared" si="72"/>
        <v>16111.694346358954</v>
      </c>
    </row>
    <row r="4648" spans="1:8" x14ac:dyDescent="0.25">
      <c r="A4648" s="1" t="s">
        <v>402</v>
      </c>
      <c r="B4648" s="1" t="s">
        <v>9759</v>
      </c>
      <c r="C4648" s="1" t="s">
        <v>9760</v>
      </c>
      <c r="D4648" s="93">
        <v>88.7</v>
      </c>
      <c r="E4648" s="29">
        <v>7128</v>
      </c>
      <c r="F4648" s="26">
        <v>5</v>
      </c>
      <c r="G4648" s="94">
        <v>1.8480000000000001</v>
      </c>
      <c r="H4648" s="95">
        <f t="shared" si="72"/>
        <v>5502.2426474138101</v>
      </c>
    </row>
    <row r="4649" spans="1:8" x14ac:dyDescent="0.25">
      <c r="A4649" s="1" t="s">
        <v>402</v>
      </c>
      <c r="B4649" s="1" t="s">
        <v>9761</v>
      </c>
      <c r="C4649" s="1" t="s">
        <v>9762</v>
      </c>
      <c r="D4649" s="93">
        <v>87.3</v>
      </c>
      <c r="E4649" s="29">
        <v>7927</v>
      </c>
      <c r="F4649" s="26">
        <v>5</v>
      </c>
      <c r="G4649" s="94">
        <v>1.8480000000000001</v>
      </c>
      <c r="H4649" s="95">
        <f t="shared" si="72"/>
        <v>6119.0063785142083</v>
      </c>
    </row>
    <row r="4650" spans="1:8" x14ac:dyDescent="0.25">
      <c r="A4650" s="1" t="s">
        <v>402</v>
      </c>
      <c r="B4650" s="1" t="s">
        <v>9763</v>
      </c>
      <c r="C4650" s="1" t="s">
        <v>9764</v>
      </c>
      <c r="D4650" s="93">
        <v>83.6</v>
      </c>
      <c r="E4650" s="29">
        <v>8126</v>
      </c>
      <c r="F4650" s="26">
        <v>4</v>
      </c>
      <c r="G4650" s="94">
        <v>1.585</v>
      </c>
      <c r="H4650" s="95">
        <f t="shared" si="72"/>
        <v>5379.9243068250235</v>
      </c>
    </row>
    <row r="4651" spans="1:8" x14ac:dyDescent="0.25">
      <c r="A4651" s="1" t="s">
        <v>402</v>
      </c>
      <c r="B4651" s="1" t="s">
        <v>9765</v>
      </c>
      <c r="C4651" s="1" t="s">
        <v>9766</v>
      </c>
      <c r="D4651" s="93">
        <v>59.2</v>
      </c>
      <c r="E4651" s="29">
        <v>8304</v>
      </c>
      <c r="F4651" s="26">
        <v>2</v>
      </c>
      <c r="G4651" s="94">
        <v>1.1659999999999999</v>
      </c>
      <c r="H4651" s="95">
        <f t="shared" si="72"/>
        <v>4044.4174149540822</v>
      </c>
    </row>
    <row r="4652" spans="1:8" x14ac:dyDescent="0.25">
      <c r="A4652" s="1" t="s">
        <v>402</v>
      </c>
      <c r="B4652" s="1" t="s">
        <v>9767</v>
      </c>
      <c r="C4652" s="1" t="s">
        <v>9768</v>
      </c>
      <c r="D4652" s="93">
        <v>77.400000000000006</v>
      </c>
      <c r="E4652" s="29">
        <v>10229</v>
      </c>
      <c r="F4652" s="26">
        <v>4</v>
      </c>
      <c r="G4652" s="94">
        <v>1.585</v>
      </c>
      <c r="H4652" s="95">
        <f t="shared" si="72"/>
        <v>6772.2428912765399</v>
      </c>
    </row>
    <row r="4653" spans="1:8" x14ac:dyDescent="0.25">
      <c r="A4653" s="1" t="s">
        <v>402</v>
      </c>
      <c r="B4653" s="1" t="s">
        <v>9769</v>
      </c>
      <c r="C4653" s="1" t="s">
        <v>9770</v>
      </c>
      <c r="D4653" s="93">
        <v>72.099999999999994</v>
      </c>
      <c r="E4653" s="29">
        <v>6245</v>
      </c>
      <c r="F4653" s="26">
        <v>3</v>
      </c>
      <c r="G4653" s="94">
        <v>1.359</v>
      </c>
      <c r="H4653" s="95">
        <f t="shared" si="72"/>
        <v>3545.0468601723305</v>
      </c>
    </row>
    <row r="4654" spans="1:8" x14ac:dyDescent="0.25">
      <c r="A4654" s="1" t="s">
        <v>402</v>
      </c>
      <c r="B4654" s="1" t="s">
        <v>9771</v>
      </c>
      <c r="C4654" s="1" t="s">
        <v>9772</v>
      </c>
      <c r="D4654" s="93">
        <v>57.9</v>
      </c>
      <c r="E4654" s="29">
        <v>11874</v>
      </c>
      <c r="F4654" s="26">
        <v>2</v>
      </c>
      <c r="G4654" s="94">
        <v>1.1659999999999999</v>
      </c>
      <c r="H4654" s="95">
        <f t="shared" si="72"/>
        <v>5783.1662313541392</v>
      </c>
    </row>
    <row r="4655" spans="1:8" x14ac:dyDescent="0.25">
      <c r="A4655" s="1" t="s">
        <v>402</v>
      </c>
      <c r="B4655" s="1" t="s">
        <v>9773</v>
      </c>
      <c r="C4655" s="1" t="s">
        <v>9774</v>
      </c>
      <c r="D4655" s="93">
        <v>59</v>
      </c>
      <c r="E4655" s="29">
        <v>8336</v>
      </c>
      <c r="F4655" s="26">
        <v>2</v>
      </c>
      <c r="G4655" s="94">
        <v>1.1659999999999999</v>
      </c>
      <c r="H4655" s="95">
        <f t="shared" si="72"/>
        <v>4060.0028385184523</v>
      </c>
    </row>
    <row r="4656" spans="1:8" x14ac:dyDescent="0.25">
      <c r="A4656" s="1" t="s">
        <v>402</v>
      </c>
      <c r="B4656" s="1" t="s">
        <v>9775</v>
      </c>
      <c r="C4656" s="1" t="s">
        <v>9776</v>
      </c>
      <c r="D4656" s="93">
        <v>60.9</v>
      </c>
      <c r="E4656" s="29">
        <v>8091</v>
      </c>
      <c r="F4656" s="26">
        <v>2</v>
      </c>
      <c r="G4656" s="94">
        <v>1.1659999999999999</v>
      </c>
      <c r="H4656" s="95">
        <f t="shared" si="72"/>
        <v>3940.6769393537429</v>
      </c>
    </row>
    <row r="4657" spans="1:8" x14ac:dyDescent="0.25">
      <c r="A4657" s="1" t="s">
        <v>402</v>
      </c>
      <c r="B4657" s="1" t="s">
        <v>9777</v>
      </c>
      <c r="C4657" s="1" t="s">
        <v>9778</v>
      </c>
      <c r="D4657" s="93">
        <v>67.3</v>
      </c>
      <c r="E4657" s="29">
        <v>8226</v>
      </c>
      <c r="F4657" s="26">
        <v>3</v>
      </c>
      <c r="G4657" s="94">
        <v>1.359</v>
      </c>
      <c r="H4657" s="95">
        <f t="shared" si="72"/>
        <v>4669.58454311891</v>
      </c>
    </row>
    <row r="4658" spans="1:8" x14ac:dyDescent="0.25">
      <c r="A4658" s="1" t="s">
        <v>402</v>
      </c>
      <c r="B4658" s="1" t="s">
        <v>9779</v>
      </c>
      <c r="C4658" s="1" t="s">
        <v>9780</v>
      </c>
      <c r="D4658" s="93">
        <v>73.400000000000006</v>
      </c>
      <c r="E4658" s="29">
        <v>8154</v>
      </c>
      <c r="F4658" s="26">
        <v>4</v>
      </c>
      <c r="G4658" s="94">
        <v>1.585</v>
      </c>
      <c r="H4658" s="95">
        <f t="shared" si="72"/>
        <v>5398.4620720958947</v>
      </c>
    </row>
    <row r="4659" spans="1:8" x14ac:dyDescent="0.25">
      <c r="A4659" s="1" t="s">
        <v>402</v>
      </c>
      <c r="B4659" s="1" t="s">
        <v>9781</v>
      </c>
      <c r="C4659" s="1" t="s">
        <v>9782</v>
      </c>
      <c r="D4659" s="93">
        <v>61.7</v>
      </c>
      <c r="E4659" s="29">
        <v>7800</v>
      </c>
      <c r="F4659" s="26">
        <v>3</v>
      </c>
      <c r="G4659" s="94">
        <v>1.359</v>
      </c>
      <c r="H4659" s="95">
        <f t="shared" si="72"/>
        <v>4427.7606900471064</v>
      </c>
    </row>
    <row r="4660" spans="1:8" x14ac:dyDescent="0.25">
      <c r="A4660" s="1" t="s">
        <v>402</v>
      </c>
      <c r="B4660" s="1" t="s">
        <v>9783</v>
      </c>
      <c r="C4660" s="1" t="s">
        <v>9784</v>
      </c>
      <c r="D4660" s="93">
        <v>45.7</v>
      </c>
      <c r="E4660" s="29">
        <v>6777</v>
      </c>
      <c r="F4660" s="26">
        <v>1</v>
      </c>
      <c r="G4660" s="94">
        <v>1</v>
      </c>
      <c r="H4660" s="95">
        <f t="shared" si="72"/>
        <v>2830.7894376001623</v>
      </c>
    </row>
    <row r="4661" spans="1:8" x14ac:dyDescent="0.25">
      <c r="A4661" s="1" t="s">
        <v>402</v>
      </c>
      <c r="B4661" s="1" t="s">
        <v>9785</v>
      </c>
      <c r="C4661" s="1" t="s">
        <v>9786</v>
      </c>
      <c r="D4661" s="93">
        <v>87.8</v>
      </c>
      <c r="E4661" s="29">
        <v>7857</v>
      </c>
      <c r="F4661" s="26">
        <v>5</v>
      </c>
      <c r="G4661" s="94">
        <v>1.8480000000000001</v>
      </c>
      <c r="H4661" s="95">
        <f t="shared" si="72"/>
        <v>6064.9720090811315</v>
      </c>
    </row>
    <row r="4662" spans="1:8" x14ac:dyDescent="0.25">
      <c r="A4662" s="1" t="s">
        <v>402</v>
      </c>
      <c r="B4662" s="1" t="s">
        <v>9787</v>
      </c>
      <c r="C4662" s="1" t="s">
        <v>9788</v>
      </c>
      <c r="D4662" s="93">
        <v>56.1</v>
      </c>
      <c r="E4662" s="29">
        <v>6008</v>
      </c>
      <c r="F4662" s="26">
        <v>2</v>
      </c>
      <c r="G4662" s="94">
        <v>1.1659999999999999</v>
      </c>
      <c r="H4662" s="95">
        <f t="shared" si="72"/>
        <v>2926.1632742105162</v>
      </c>
    </row>
    <row r="4663" spans="1:8" x14ac:dyDescent="0.25">
      <c r="A4663" s="1" t="s">
        <v>402</v>
      </c>
      <c r="B4663" s="1" t="s">
        <v>9789</v>
      </c>
      <c r="C4663" s="1" t="s">
        <v>9790</v>
      </c>
      <c r="D4663" s="93">
        <v>153.1</v>
      </c>
      <c r="E4663" s="29">
        <v>6465</v>
      </c>
      <c r="F4663" s="26">
        <v>10</v>
      </c>
      <c r="G4663" s="94">
        <v>3.9809999999999999</v>
      </c>
      <c r="H4663" s="95">
        <f t="shared" si="72"/>
        <v>10750.552580164171</v>
      </c>
    </row>
    <row r="4664" spans="1:8" x14ac:dyDescent="0.25">
      <c r="A4664" s="1" t="s">
        <v>402</v>
      </c>
      <c r="B4664" s="1" t="s">
        <v>9791</v>
      </c>
      <c r="C4664" s="1" t="s">
        <v>9792</v>
      </c>
      <c r="D4664" s="93">
        <v>140.6</v>
      </c>
      <c r="E4664" s="29">
        <v>6065</v>
      </c>
      <c r="F4664" s="26">
        <v>9</v>
      </c>
      <c r="G4664" s="94">
        <v>3.415</v>
      </c>
      <c r="H4664" s="95">
        <f t="shared" si="72"/>
        <v>8651.5036242937313</v>
      </c>
    </row>
    <row r="4665" spans="1:8" x14ac:dyDescent="0.25">
      <c r="A4665" s="1" t="s">
        <v>402</v>
      </c>
      <c r="B4665" s="1" t="s">
        <v>9793</v>
      </c>
      <c r="C4665" s="1" t="s">
        <v>9794</v>
      </c>
      <c r="D4665" s="93">
        <v>98.8</v>
      </c>
      <c r="E4665" s="29">
        <v>5595</v>
      </c>
      <c r="F4665" s="26">
        <v>6</v>
      </c>
      <c r="G4665" s="94">
        <v>2.1539999999999999</v>
      </c>
      <c r="H4665" s="95">
        <f t="shared" si="72"/>
        <v>5034.0308263044471</v>
      </c>
    </row>
    <row r="4666" spans="1:8" x14ac:dyDescent="0.25">
      <c r="A4666" s="1" t="s">
        <v>402</v>
      </c>
      <c r="B4666" s="1" t="s">
        <v>9795</v>
      </c>
      <c r="C4666" s="1" t="s">
        <v>9796</v>
      </c>
      <c r="D4666" s="93">
        <v>149.30000000000001</v>
      </c>
      <c r="E4666" s="29">
        <v>6456</v>
      </c>
      <c r="F4666" s="26">
        <v>10</v>
      </c>
      <c r="G4666" s="94">
        <v>3.9809999999999999</v>
      </c>
      <c r="H4666" s="95">
        <f t="shared" si="72"/>
        <v>10735.586613695263</v>
      </c>
    </row>
    <row r="4667" spans="1:8" x14ac:dyDescent="0.25">
      <c r="A4667" s="1" t="s">
        <v>402</v>
      </c>
      <c r="B4667" s="1" t="s">
        <v>9797</v>
      </c>
      <c r="C4667" s="1" t="s">
        <v>9798</v>
      </c>
      <c r="D4667" s="93">
        <v>132.1</v>
      </c>
      <c r="E4667" s="29">
        <v>6927</v>
      </c>
      <c r="F4667" s="26">
        <v>8</v>
      </c>
      <c r="G4667" s="94">
        <v>2.9289999999999998</v>
      </c>
      <c r="H4667" s="95">
        <f t="shared" si="72"/>
        <v>8474.9011264478031</v>
      </c>
    </row>
    <row r="4668" spans="1:8" x14ac:dyDescent="0.25">
      <c r="A4668" s="1" t="s">
        <v>402</v>
      </c>
      <c r="B4668" s="1" t="s">
        <v>9799</v>
      </c>
      <c r="C4668" s="1" t="s">
        <v>9800</v>
      </c>
      <c r="D4668" s="93">
        <v>119.2</v>
      </c>
      <c r="E4668" s="29">
        <v>9063</v>
      </c>
      <c r="F4668" s="26">
        <v>7</v>
      </c>
      <c r="G4668" s="94">
        <v>2.512</v>
      </c>
      <c r="H4668" s="95">
        <f t="shared" si="72"/>
        <v>9509.5878734692815</v>
      </c>
    </row>
    <row r="4669" spans="1:8" x14ac:dyDescent="0.25">
      <c r="A4669" s="1" t="s">
        <v>402</v>
      </c>
      <c r="B4669" s="1" t="s">
        <v>9801</v>
      </c>
      <c r="C4669" s="1" t="s">
        <v>9802</v>
      </c>
      <c r="D4669" s="93">
        <v>106.9</v>
      </c>
      <c r="E4669" s="29">
        <v>9200</v>
      </c>
      <c r="F4669" s="26">
        <v>6</v>
      </c>
      <c r="G4669" s="94">
        <v>2.1539999999999999</v>
      </c>
      <c r="H4669" s="95">
        <f t="shared" si="72"/>
        <v>8277.5842005363575</v>
      </c>
    </row>
    <row r="4670" spans="1:8" x14ac:dyDescent="0.25">
      <c r="A4670" s="1" t="s">
        <v>402</v>
      </c>
      <c r="B4670" s="1" t="s">
        <v>9803</v>
      </c>
      <c r="C4670" s="1" t="s">
        <v>9804</v>
      </c>
      <c r="D4670" s="93">
        <v>84.5</v>
      </c>
      <c r="E4670" s="29">
        <v>9504</v>
      </c>
      <c r="F4670" s="26">
        <v>4</v>
      </c>
      <c r="G4670" s="94">
        <v>1.585</v>
      </c>
      <c r="H4670" s="95">
        <f t="shared" si="72"/>
        <v>6292.2471833700492</v>
      </c>
    </row>
    <row r="4671" spans="1:8" x14ac:dyDescent="0.25">
      <c r="A4671" s="1" t="s">
        <v>402</v>
      </c>
      <c r="B4671" s="1" t="s">
        <v>9805</v>
      </c>
      <c r="C4671" s="1" t="s">
        <v>9806</v>
      </c>
      <c r="D4671" s="93">
        <v>85.1</v>
      </c>
      <c r="E4671" s="29">
        <v>8959</v>
      </c>
      <c r="F4671" s="26">
        <v>5</v>
      </c>
      <c r="G4671" s="94">
        <v>1.8480000000000001</v>
      </c>
      <c r="H4671" s="95">
        <f t="shared" si="72"/>
        <v>6915.6273678704165</v>
      </c>
    </row>
    <row r="4672" spans="1:8" x14ac:dyDescent="0.25">
      <c r="A4672" s="1" t="s">
        <v>402</v>
      </c>
      <c r="B4672" s="1" t="s">
        <v>9807</v>
      </c>
      <c r="C4672" s="1" t="s">
        <v>9808</v>
      </c>
      <c r="D4672" s="93">
        <v>73.2</v>
      </c>
      <c r="E4672" s="29">
        <v>5992</v>
      </c>
      <c r="F4672" s="26">
        <v>4</v>
      </c>
      <c r="G4672" s="94">
        <v>1.585</v>
      </c>
      <c r="H4672" s="95">
        <f t="shared" si="72"/>
        <v>3967.0817679664706</v>
      </c>
    </row>
    <row r="4673" spans="1:8" x14ac:dyDescent="0.25">
      <c r="A4673" s="1" t="s">
        <v>402</v>
      </c>
      <c r="B4673" s="1" t="s">
        <v>9809</v>
      </c>
      <c r="C4673" s="1" t="s">
        <v>9810</v>
      </c>
      <c r="D4673" s="93">
        <v>81.400000000000006</v>
      </c>
      <c r="E4673" s="29">
        <v>5401</v>
      </c>
      <c r="F4673" s="26">
        <v>4</v>
      </c>
      <c r="G4673" s="94">
        <v>1.585</v>
      </c>
      <c r="H4673" s="95">
        <f t="shared" si="72"/>
        <v>3575.8025081420069</v>
      </c>
    </row>
    <row r="4674" spans="1:8" x14ac:dyDescent="0.25">
      <c r="A4674" s="1" t="s">
        <v>402</v>
      </c>
      <c r="B4674" s="1" t="s">
        <v>9811</v>
      </c>
      <c r="C4674" s="1" t="s">
        <v>9812</v>
      </c>
      <c r="D4674" s="93">
        <v>92.1</v>
      </c>
      <c r="E4674" s="29">
        <v>6026</v>
      </c>
      <c r="F4674" s="26">
        <v>5</v>
      </c>
      <c r="G4674" s="94">
        <v>1.8480000000000001</v>
      </c>
      <c r="H4674" s="95">
        <f t="shared" si="72"/>
        <v>4651.5872886245261</v>
      </c>
    </row>
    <row r="4675" spans="1:8" x14ac:dyDescent="0.25">
      <c r="A4675" s="1" t="s">
        <v>402</v>
      </c>
      <c r="B4675" s="1" t="s">
        <v>9813</v>
      </c>
      <c r="C4675" s="1" t="s">
        <v>9814</v>
      </c>
      <c r="D4675" s="93">
        <v>75.2</v>
      </c>
      <c r="E4675" s="29">
        <v>10875</v>
      </c>
      <c r="F4675" s="26">
        <v>4</v>
      </c>
      <c r="G4675" s="94">
        <v>1.585</v>
      </c>
      <c r="H4675" s="95">
        <f t="shared" si="72"/>
        <v>7199.9356185973584</v>
      </c>
    </row>
    <row r="4676" spans="1:8" x14ac:dyDescent="0.25">
      <c r="A4676" s="1" t="s">
        <v>402</v>
      </c>
      <c r="B4676" s="1" t="s">
        <v>9815</v>
      </c>
      <c r="C4676" s="1" t="s">
        <v>9816</v>
      </c>
      <c r="D4676" s="93">
        <v>90</v>
      </c>
      <c r="E4676" s="29">
        <v>6012</v>
      </c>
      <c r="F4676" s="26">
        <v>5</v>
      </c>
      <c r="G4676" s="94">
        <v>1.8480000000000001</v>
      </c>
      <c r="H4676" s="95">
        <f t="shared" si="72"/>
        <v>4640.7804147379111</v>
      </c>
    </row>
    <row r="4677" spans="1:8" x14ac:dyDescent="0.25">
      <c r="A4677" s="1" t="s">
        <v>402</v>
      </c>
      <c r="B4677" s="1" t="s">
        <v>9817</v>
      </c>
      <c r="C4677" s="1" t="s">
        <v>9818</v>
      </c>
      <c r="D4677" s="93">
        <v>68.5</v>
      </c>
      <c r="E4677" s="29">
        <v>8349</v>
      </c>
      <c r="F4677" s="26">
        <v>3</v>
      </c>
      <c r="G4677" s="94">
        <v>1.359</v>
      </c>
      <c r="H4677" s="95">
        <f t="shared" si="72"/>
        <v>4739.4069232311904</v>
      </c>
    </row>
    <row r="4678" spans="1:8" x14ac:dyDescent="0.25">
      <c r="A4678" s="1" t="s">
        <v>402</v>
      </c>
      <c r="B4678" s="1" t="s">
        <v>9819</v>
      </c>
      <c r="C4678" s="1" t="s">
        <v>9820</v>
      </c>
      <c r="D4678" s="93">
        <v>76.3</v>
      </c>
      <c r="E4678" s="29">
        <v>7727</v>
      </c>
      <c r="F4678" s="26">
        <v>4</v>
      </c>
      <c r="G4678" s="94">
        <v>1.585</v>
      </c>
      <c r="H4678" s="95">
        <f t="shared" ref="H4678:H4741" si="73">E4678*G4678*$E$6797/SUMPRODUCT($E$5:$E$6795,$G$5:$G$6795)</f>
        <v>5115.7611517151072</v>
      </c>
    </row>
    <row r="4679" spans="1:8" x14ac:dyDescent="0.25">
      <c r="A4679" s="1" t="s">
        <v>402</v>
      </c>
      <c r="B4679" s="1" t="s">
        <v>9821</v>
      </c>
      <c r="C4679" s="1" t="s">
        <v>9822</v>
      </c>
      <c r="D4679" s="93">
        <v>68.400000000000006</v>
      </c>
      <c r="E4679" s="29">
        <v>7159</v>
      </c>
      <c r="F4679" s="26">
        <v>3</v>
      </c>
      <c r="G4679" s="94">
        <v>1.359</v>
      </c>
      <c r="H4679" s="95">
        <f t="shared" si="73"/>
        <v>4063.889587185543</v>
      </c>
    </row>
    <row r="4680" spans="1:8" x14ac:dyDescent="0.25">
      <c r="A4680" s="1" t="s">
        <v>402</v>
      </c>
      <c r="B4680" s="1" t="s">
        <v>9823</v>
      </c>
      <c r="C4680" s="1" t="s">
        <v>9824</v>
      </c>
      <c r="D4680" s="93">
        <v>64.400000000000006</v>
      </c>
      <c r="E4680" s="29">
        <v>5663</v>
      </c>
      <c r="F4680" s="26">
        <v>3</v>
      </c>
      <c r="G4680" s="94">
        <v>1.359</v>
      </c>
      <c r="H4680" s="95">
        <f t="shared" si="73"/>
        <v>3214.6677932995849</v>
      </c>
    </row>
    <row r="4681" spans="1:8" x14ac:dyDescent="0.25">
      <c r="A4681" s="1" t="s">
        <v>402</v>
      </c>
      <c r="B4681" s="1" t="s">
        <v>9825</v>
      </c>
      <c r="C4681" s="1" t="s">
        <v>9826</v>
      </c>
      <c r="D4681" s="93">
        <v>62.3</v>
      </c>
      <c r="E4681" s="29">
        <v>5567</v>
      </c>
      <c r="F4681" s="26">
        <v>3</v>
      </c>
      <c r="G4681" s="94">
        <v>1.359</v>
      </c>
      <c r="H4681" s="95">
        <f t="shared" si="73"/>
        <v>3160.17227711439</v>
      </c>
    </row>
    <row r="4682" spans="1:8" x14ac:dyDescent="0.25">
      <c r="A4682" s="1" t="s">
        <v>402</v>
      </c>
      <c r="B4682" s="1" t="s">
        <v>9827</v>
      </c>
      <c r="C4682" s="1" t="s">
        <v>9828</v>
      </c>
      <c r="D4682" s="93">
        <v>64.099999999999994</v>
      </c>
      <c r="E4682" s="29">
        <v>8948</v>
      </c>
      <c r="F4682" s="26">
        <v>3</v>
      </c>
      <c r="G4682" s="94">
        <v>1.359</v>
      </c>
      <c r="H4682" s="95">
        <f t="shared" si="73"/>
        <v>5079.4362377617317</v>
      </c>
    </row>
    <row r="4683" spans="1:8" x14ac:dyDescent="0.25">
      <c r="A4683" s="1" t="s">
        <v>402</v>
      </c>
      <c r="B4683" s="1" t="s">
        <v>9829</v>
      </c>
      <c r="C4683" s="1" t="s">
        <v>9830</v>
      </c>
      <c r="D4683" s="93">
        <v>62.9</v>
      </c>
      <c r="E4683" s="29">
        <v>7379</v>
      </c>
      <c r="F4683" s="26">
        <v>3</v>
      </c>
      <c r="G4683" s="94">
        <v>1.359</v>
      </c>
      <c r="H4683" s="95">
        <f t="shared" si="73"/>
        <v>4188.7751451099484</v>
      </c>
    </row>
    <row r="4684" spans="1:8" x14ac:dyDescent="0.25">
      <c r="A4684" s="1" t="s">
        <v>402</v>
      </c>
      <c r="B4684" s="1" t="s">
        <v>9831</v>
      </c>
      <c r="C4684" s="1" t="s">
        <v>9832</v>
      </c>
      <c r="D4684" s="93">
        <v>66.900000000000006</v>
      </c>
      <c r="E4684" s="29">
        <v>7202</v>
      </c>
      <c r="F4684" s="26">
        <v>3</v>
      </c>
      <c r="G4684" s="94">
        <v>1.359</v>
      </c>
      <c r="H4684" s="95">
        <f t="shared" si="73"/>
        <v>4088.2990371434948</v>
      </c>
    </row>
    <row r="4685" spans="1:8" x14ac:dyDescent="0.25">
      <c r="A4685" s="1" t="s">
        <v>402</v>
      </c>
      <c r="B4685" s="1" t="s">
        <v>9833</v>
      </c>
      <c r="C4685" s="1" t="s">
        <v>9834</v>
      </c>
      <c r="D4685" s="93">
        <v>82.4</v>
      </c>
      <c r="E4685" s="29">
        <v>10501</v>
      </c>
      <c r="F4685" s="26">
        <v>4</v>
      </c>
      <c r="G4685" s="94">
        <v>1.585</v>
      </c>
      <c r="H4685" s="95">
        <f t="shared" si="73"/>
        <v>6952.3240396221472</v>
      </c>
    </row>
    <row r="4686" spans="1:8" x14ac:dyDescent="0.25">
      <c r="A4686" s="1" t="s">
        <v>402</v>
      </c>
      <c r="B4686" s="1" t="s">
        <v>9835</v>
      </c>
      <c r="C4686" s="1" t="s">
        <v>9836</v>
      </c>
      <c r="D4686" s="93">
        <v>87.3</v>
      </c>
      <c r="E4686" s="29">
        <v>7729</v>
      </c>
      <c r="F4686" s="26">
        <v>5</v>
      </c>
      <c r="G4686" s="94">
        <v>1.8480000000000001</v>
      </c>
      <c r="H4686" s="95">
        <f t="shared" si="73"/>
        <v>5966.166304974935</v>
      </c>
    </row>
    <row r="4687" spans="1:8" x14ac:dyDescent="0.25">
      <c r="A4687" s="1" t="s">
        <v>402</v>
      </c>
      <c r="B4687" s="1" t="s">
        <v>9837</v>
      </c>
      <c r="C4687" s="1" t="s">
        <v>9838</v>
      </c>
      <c r="D4687" s="93">
        <v>95.6</v>
      </c>
      <c r="E4687" s="29">
        <v>5721</v>
      </c>
      <c r="F4687" s="26">
        <v>5</v>
      </c>
      <c r="G4687" s="94">
        <v>1.8480000000000001</v>
      </c>
      <c r="H4687" s="95">
        <f t="shared" si="73"/>
        <v>4416.1518218089795</v>
      </c>
    </row>
    <row r="4688" spans="1:8" x14ac:dyDescent="0.25">
      <c r="A4688" s="1" t="s">
        <v>402</v>
      </c>
      <c r="B4688" s="1" t="s">
        <v>9839</v>
      </c>
      <c r="C4688" s="1" t="s">
        <v>9840</v>
      </c>
      <c r="D4688" s="93">
        <v>76</v>
      </c>
      <c r="E4688" s="29">
        <v>8673</v>
      </c>
      <c r="F4688" s="26">
        <v>4</v>
      </c>
      <c r="G4688" s="94">
        <v>1.585</v>
      </c>
      <c r="H4688" s="95">
        <f t="shared" si="73"/>
        <v>5742.0727926524032</v>
      </c>
    </row>
    <row r="4689" spans="1:8" x14ac:dyDescent="0.25">
      <c r="A4689" s="1" t="s">
        <v>402</v>
      </c>
      <c r="B4689" s="1" t="s">
        <v>9841</v>
      </c>
      <c r="C4689" s="1" t="s">
        <v>9842</v>
      </c>
      <c r="D4689" s="93">
        <v>66.8</v>
      </c>
      <c r="E4689" s="29">
        <v>7618</v>
      </c>
      <c r="F4689" s="26">
        <v>3</v>
      </c>
      <c r="G4689" s="94">
        <v>1.359</v>
      </c>
      <c r="H4689" s="95">
        <f t="shared" si="73"/>
        <v>4324.4462739460068</v>
      </c>
    </row>
    <row r="4690" spans="1:8" x14ac:dyDescent="0.25">
      <c r="A4690" s="1" t="s">
        <v>402</v>
      </c>
      <c r="B4690" s="1" t="s">
        <v>9843</v>
      </c>
      <c r="C4690" s="1" t="s">
        <v>9844</v>
      </c>
      <c r="D4690" s="93">
        <v>64.2</v>
      </c>
      <c r="E4690" s="29">
        <v>6882</v>
      </c>
      <c r="F4690" s="26">
        <v>3</v>
      </c>
      <c r="G4690" s="94">
        <v>1.359</v>
      </c>
      <c r="H4690" s="95">
        <f t="shared" si="73"/>
        <v>3906.6473165261768</v>
      </c>
    </row>
    <row r="4691" spans="1:8" x14ac:dyDescent="0.25">
      <c r="A4691" s="1" t="s">
        <v>402</v>
      </c>
      <c r="B4691" s="1" t="s">
        <v>9845</v>
      </c>
      <c r="C4691" s="1" t="s">
        <v>9846</v>
      </c>
      <c r="D4691" s="93">
        <v>59</v>
      </c>
      <c r="E4691" s="29">
        <v>8360</v>
      </c>
      <c r="F4691" s="26">
        <v>2</v>
      </c>
      <c r="G4691" s="94">
        <v>1.1659999999999999</v>
      </c>
      <c r="H4691" s="95">
        <f t="shared" si="73"/>
        <v>4071.6919061917306</v>
      </c>
    </row>
    <row r="4692" spans="1:8" x14ac:dyDescent="0.25">
      <c r="A4692" s="1" t="s">
        <v>402</v>
      </c>
      <c r="B4692" s="1" t="s">
        <v>9847</v>
      </c>
      <c r="C4692" s="1" t="s">
        <v>9848</v>
      </c>
      <c r="D4692" s="93">
        <v>73.400000000000006</v>
      </c>
      <c r="E4692" s="29">
        <v>9736</v>
      </c>
      <c r="F4692" s="26">
        <v>4</v>
      </c>
      <c r="G4692" s="94">
        <v>1.585</v>
      </c>
      <c r="H4692" s="95">
        <f t="shared" si="73"/>
        <v>6445.8458099001264</v>
      </c>
    </row>
    <row r="4693" spans="1:8" x14ac:dyDescent="0.25">
      <c r="A4693" s="1" t="s">
        <v>402</v>
      </c>
      <c r="B4693" s="1" t="s">
        <v>9849</v>
      </c>
      <c r="C4693" s="1" t="s">
        <v>9850</v>
      </c>
      <c r="D4693" s="93">
        <v>76.900000000000006</v>
      </c>
      <c r="E4693" s="29">
        <v>7949</v>
      </c>
      <c r="F4693" s="26">
        <v>4</v>
      </c>
      <c r="G4693" s="94">
        <v>1.585</v>
      </c>
      <c r="H4693" s="95">
        <f t="shared" si="73"/>
        <v>5262.7391477913006</v>
      </c>
    </row>
    <row r="4694" spans="1:8" x14ac:dyDescent="0.25">
      <c r="A4694" s="1" t="s">
        <v>402</v>
      </c>
      <c r="B4694" s="1" t="s">
        <v>9851</v>
      </c>
      <c r="C4694" s="1" t="s">
        <v>9852</v>
      </c>
      <c r="D4694" s="93">
        <v>82.5</v>
      </c>
      <c r="E4694" s="29">
        <v>6187</v>
      </c>
      <c r="F4694" s="26">
        <v>4</v>
      </c>
      <c r="G4694" s="94">
        <v>1.585</v>
      </c>
      <c r="H4694" s="95">
        <f t="shared" si="73"/>
        <v>4096.1840618171818</v>
      </c>
    </row>
    <row r="4695" spans="1:8" x14ac:dyDescent="0.25">
      <c r="A4695" s="1" t="s">
        <v>402</v>
      </c>
      <c r="B4695" s="1" t="s">
        <v>9853</v>
      </c>
      <c r="C4695" s="1" t="s">
        <v>9854</v>
      </c>
      <c r="D4695" s="93">
        <v>86.4</v>
      </c>
      <c r="E4695" s="29">
        <v>8041</v>
      </c>
      <c r="F4695" s="26">
        <v>5</v>
      </c>
      <c r="G4695" s="94">
        <v>1.8480000000000001</v>
      </c>
      <c r="H4695" s="95">
        <f t="shared" si="73"/>
        <v>6207.0052087337881</v>
      </c>
    </row>
    <row r="4696" spans="1:8" x14ac:dyDescent="0.25">
      <c r="A4696" s="1" t="s">
        <v>402</v>
      </c>
      <c r="B4696" s="1" t="s">
        <v>9855</v>
      </c>
      <c r="C4696" s="1" t="s">
        <v>9856</v>
      </c>
      <c r="D4696" s="93">
        <v>54.8</v>
      </c>
      <c r="E4696" s="29">
        <v>7483</v>
      </c>
      <c r="F4696" s="26">
        <v>2</v>
      </c>
      <c r="G4696" s="94">
        <v>1.1659999999999999</v>
      </c>
      <c r="H4696" s="95">
        <f t="shared" si="73"/>
        <v>3644.5538916307082</v>
      </c>
    </row>
    <row r="4697" spans="1:8" x14ac:dyDescent="0.25">
      <c r="A4697" s="1" t="s">
        <v>402</v>
      </c>
      <c r="B4697" s="1" t="s">
        <v>9857</v>
      </c>
      <c r="C4697" s="1" t="s">
        <v>9858</v>
      </c>
      <c r="D4697" s="93">
        <v>63.4</v>
      </c>
      <c r="E4697" s="29">
        <v>7621</v>
      </c>
      <c r="F4697" s="26">
        <v>3</v>
      </c>
      <c r="G4697" s="94">
        <v>1.359</v>
      </c>
      <c r="H4697" s="95">
        <f t="shared" si="73"/>
        <v>4326.1492588267947</v>
      </c>
    </row>
    <row r="4698" spans="1:8" x14ac:dyDescent="0.25">
      <c r="A4698" s="1" t="s">
        <v>402</v>
      </c>
      <c r="B4698" s="1" t="s">
        <v>9859</v>
      </c>
      <c r="C4698" s="1" t="s">
        <v>9860</v>
      </c>
      <c r="D4698" s="93">
        <v>99.6</v>
      </c>
      <c r="E4698" s="29">
        <v>6893</v>
      </c>
      <c r="F4698" s="26">
        <v>6</v>
      </c>
      <c r="G4698" s="94">
        <v>2.1539999999999999</v>
      </c>
      <c r="H4698" s="95">
        <f t="shared" si="73"/>
        <v>6201.8899885105548</v>
      </c>
    </row>
    <row r="4699" spans="1:8" x14ac:dyDescent="0.25">
      <c r="A4699" s="1" t="s">
        <v>402</v>
      </c>
      <c r="B4699" s="1" t="s">
        <v>9861</v>
      </c>
      <c r="C4699" s="1" t="s">
        <v>9862</v>
      </c>
      <c r="D4699" s="93">
        <v>102.8</v>
      </c>
      <c r="E4699" s="29">
        <v>7524</v>
      </c>
      <c r="F4699" s="26">
        <v>6</v>
      </c>
      <c r="G4699" s="94">
        <v>2.1539999999999999</v>
      </c>
      <c r="H4699" s="95">
        <f t="shared" si="73"/>
        <v>6769.624296177778</v>
      </c>
    </row>
    <row r="4700" spans="1:8" x14ac:dyDescent="0.25">
      <c r="A4700" s="1" t="s">
        <v>402</v>
      </c>
      <c r="B4700" s="1" t="s">
        <v>9863</v>
      </c>
      <c r="C4700" s="1" t="s">
        <v>9864</v>
      </c>
      <c r="D4700" s="93">
        <v>68.400000000000006</v>
      </c>
      <c r="E4700" s="29">
        <v>7175</v>
      </c>
      <c r="F4700" s="26">
        <v>3</v>
      </c>
      <c r="G4700" s="94">
        <v>1.359</v>
      </c>
      <c r="H4700" s="95">
        <f t="shared" si="73"/>
        <v>4072.9721732164089</v>
      </c>
    </row>
    <row r="4701" spans="1:8" x14ac:dyDescent="0.25">
      <c r="A4701" s="1" t="s">
        <v>402</v>
      </c>
      <c r="B4701" s="1" t="s">
        <v>9865</v>
      </c>
      <c r="C4701" s="1" t="s">
        <v>9866</v>
      </c>
      <c r="D4701" s="93">
        <v>62.6</v>
      </c>
      <c r="E4701" s="29">
        <v>8325</v>
      </c>
      <c r="F4701" s="26">
        <v>3</v>
      </c>
      <c r="G4701" s="94">
        <v>1.359</v>
      </c>
      <c r="H4701" s="95">
        <f t="shared" si="73"/>
        <v>4725.7830441848919</v>
      </c>
    </row>
    <row r="4702" spans="1:8" x14ac:dyDescent="0.25">
      <c r="A4702" s="1" t="s">
        <v>402</v>
      </c>
      <c r="B4702" s="1" t="s">
        <v>9867</v>
      </c>
      <c r="C4702" s="1" t="s">
        <v>9868</v>
      </c>
      <c r="D4702" s="93">
        <v>67</v>
      </c>
      <c r="E4702" s="29">
        <v>8245</v>
      </c>
      <c r="F4702" s="26">
        <v>3</v>
      </c>
      <c r="G4702" s="94">
        <v>1.359</v>
      </c>
      <c r="H4702" s="95">
        <f t="shared" si="73"/>
        <v>4680.370114030562</v>
      </c>
    </row>
    <row r="4703" spans="1:8" x14ac:dyDescent="0.25">
      <c r="A4703" s="1" t="s">
        <v>402</v>
      </c>
      <c r="B4703" s="1" t="s">
        <v>9869</v>
      </c>
      <c r="C4703" s="1" t="s">
        <v>9870</v>
      </c>
      <c r="D4703" s="93">
        <v>89.6</v>
      </c>
      <c r="E4703" s="29">
        <v>9081</v>
      </c>
      <c r="F4703" s="26">
        <v>5</v>
      </c>
      <c r="G4703" s="94">
        <v>1.8480000000000001</v>
      </c>
      <c r="H4703" s="95">
        <f t="shared" si="73"/>
        <v>7009.8015545966355</v>
      </c>
    </row>
    <row r="4704" spans="1:8" x14ac:dyDescent="0.25">
      <c r="A4704" s="1" t="s">
        <v>402</v>
      </c>
      <c r="B4704" s="1" t="s">
        <v>9871</v>
      </c>
      <c r="C4704" s="1" t="s">
        <v>9872</v>
      </c>
      <c r="D4704" s="93">
        <v>92.2</v>
      </c>
      <c r="E4704" s="29">
        <v>10791</v>
      </c>
      <c r="F4704" s="26">
        <v>5</v>
      </c>
      <c r="G4704" s="94">
        <v>1.8480000000000001</v>
      </c>
      <c r="H4704" s="95">
        <f t="shared" si="73"/>
        <v>8329.78400789035</v>
      </c>
    </row>
    <row r="4705" spans="1:8" x14ac:dyDescent="0.25">
      <c r="A4705" s="1" t="s">
        <v>402</v>
      </c>
      <c r="B4705" s="1" t="s">
        <v>9873</v>
      </c>
      <c r="C4705" s="1" t="s">
        <v>9874</v>
      </c>
      <c r="D4705" s="93">
        <v>106.5</v>
      </c>
      <c r="E4705" s="29">
        <v>9206</v>
      </c>
      <c r="F4705" s="26">
        <v>6</v>
      </c>
      <c r="G4705" s="94">
        <v>2.1539999999999999</v>
      </c>
      <c r="H4705" s="95">
        <f t="shared" si="73"/>
        <v>8282.9826250149672</v>
      </c>
    </row>
    <row r="4706" spans="1:8" x14ac:dyDescent="0.25">
      <c r="A4706" s="1" t="s">
        <v>402</v>
      </c>
      <c r="B4706" s="1" t="s">
        <v>9875</v>
      </c>
      <c r="C4706" s="1" t="s">
        <v>9876</v>
      </c>
      <c r="D4706" s="93">
        <v>107.7</v>
      </c>
      <c r="E4706" s="29">
        <v>7578</v>
      </c>
      <c r="F4706" s="26">
        <v>6</v>
      </c>
      <c r="G4706" s="94">
        <v>2.1539999999999999</v>
      </c>
      <c r="H4706" s="95">
        <f t="shared" si="73"/>
        <v>6818.2101164852729</v>
      </c>
    </row>
    <row r="4707" spans="1:8" x14ac:dyDescent="0.25">
      <c r="A4707" s="1" t="s">
        <v>402</v>
      </c>
      <c r="B4707" s="1" t="s">
        <v>9877</v>
      </c>
      <c r="C4707" s="1" t="s">
        <v>9878</v>
      </c>
      <c r="D4707" s="93">
        <v>128.19999999999999</v>
      </c>
      <c r="E4707" s="29">
        <v>7564</v>
      </c>
      <c r="F4707" s="26">
        <v>8</v>
      </c>
      <c r="G4707" s="94">
        <v>2.9289999999999998</v>
      </c>
      <c r="H4707" s="95">
        <f t="shared" si="73"/>
        <v>9254.2445676990301</v>
      </c>
    </row>
    <row r="4708" spans="1:8" x14ac:dyDescent="0.25">
      <c r="A4708" s="1" t="s">
        <v>402</v>
      </c>
      <c r="B4708" s="1" t="s">
        <v>9879</v>
      </c>
      <c r="C4708" s="1" t="s">
        <v>9880</v>
      </c>
      <c r="D4708" s="93">
        <v>99.8</v>
      </c>
      <c r="E4708" s="29">
        <v>6440</v>
      </c>
      <c r="F4708" s="26">
        <v>6</v>
      </c>
      <c r="G4708" s="94">
        <v>2.1539999999999999</v>
      </c>
      <c r="H4708" s="95">
        <f t="shared" si="73"/>
        <v>5794.3089403754502</v>
      </c>
    </row>
    <row r="4709" spans="1:8" x14ac:dyDescent="0.25">
      <c r="A4709" s="1" t="s">
        <v>402</v>
      </c>
      <c r="B4709" s="1" t="s">
        <v>9881</v>
      </c>
      <c r="C4709" s="1" t="s">
        <v>9882</v>
      </c>
      <c r="D4709" s="93">
        <v>130.4</v>
      </c>
      <c r="E4709" s="29">
        <v>6048</v>
      </c>
      <c r="F4709" s="26">
        <v>8</v>
      </c>
      <c r="G4709" s="94">
        <v>2.9289999999999998</v>
      </c>
      <c r="H4709" s="95">
        <f t="shared" si="73"/>
        <v>7399.4805850665971</v>
      </c>
    </row>
    <row r="4710" spans="1:8" x14ac:dyDescent="0.25">
      <c r="A4710" s="1" t="s">
        <v>402</v>
      </c>
      <c r="B4710" s="1" t="s">
        <v>9883</v>
      </c>
      <c r="C4710" s="1" t="s">
        <v>9884</v>
      </c>
      <c r="D4710" s="93">
        <v>65.7</v>
      </c>
      <c r="E4710" s="29">
        <v>7061</v>
      </c>
      <c r="F4710" s="26">
        <v>3</v>
      </c>
      <c r="G4710" s="94">
        <v>1.359</v>
      </c>
      <c r="H4710" s="95">
        <f t="shared" si="73"/>
        <v>4008.258747746489</v>
      </c>
    </row>
    <row r="4711" spans="1:8" x14ac:dyDescent="0.25">
      <c r="A4711" s="1" t="s">
        <v>402</v>
      </c>
      <c r="B4711" s="1" t="s">
        <v>9885</v>
      </c>
      <c r="C4711" s="1" t="s">
        <v>9886</v>
      </c>
      <c r="D4711" s="93">
        <v>139.4</v>
      </c>
      <c r="E4711" s="29">
        <v>7605</v>
      </c>
      <c r="F4711" s="26">
        <v>9</v>
      </c>
      <c r="G4711" s="94">
        <v>3.415</v>
      </c>
      <c r="H4711" s="95">
        <f t="shared" si="73"/>
        <v>10848.258048269387</v>
      </c>
    </row>
    <row r="4712" spans="1:8" x14ac:dyDescent="0.25">
      <c r="A4712" s="1" t="s">
        <v>402</v>
      </c>
      <c r="B4712" s="1" t="s">
        <v>9887</v>
      </c>
      <c r="C4712" s="1" t="s">
        <v>9888</v>
      </c>
      <c r="D4712" s="93">
        <v>106.3</v>
      </c>
      <c r="E4712" s="29">
        <v>9718</v>
      </c>
      <c r="F4712" s="26">
        <v>6</v>
      </c>
      <c r="G4712" s="94">
        <v>2.1539999999999999</v>
      </c>
      <c r="H4712" s="95">
        <f t="shared" si="73"/>
        <v>8743.6481805230778</v>
      </c>
    </row>
    <row r="4713" spans="1:8" x14ac:dyDescent="0.25">
      <c r="A4713" s="1" t="s">
        <v>402</v>
      </c>
      <c r="B4713" s="1" t="s">
        <v>9889</v>
      </c>
      <c r="C4713" s="1" t="s">
        <v>9890</v>
      </c>
      <c r="D4713" s="93">
        <v>109.8</v>
      </c>
      <c r="E4713" s="29">
        <v>7884</v>
      </c>
      <c r="F4713" s="26">
        <v>7</v>
      </c>
      <c r="G4713" s="94">
        <v>2.512</v>
      </c>
      <c r="H4713" s="95">
        <f t="shared" si="73"/>
        <v>8272.4915364042608</v>
      </c>
    </row>
    <row r="4714" spans="1:8" x14ac:dyDescent="0.25">
      <c r="A4714" s="1" t="s">
        <v>402</v>
      </c>
      <c r="B4714" s="1" t="s">
        <v>9891</v>
      </c>
      <c r="C4714" s="1" t="s">
        <v>9892</v>
      </c>
      <c r="D4714" s="93">
        <v>84.4</v>
      </c>
      <c r="E4714" s="29">
        <v>10142</v>
      </c>
      <c r="F4714" s="26">
        <v>4</v>
      </c>
      <c r="G4714" s="94">
        <v>1.585</v>
      </c>
      <c r="H4714" s="95">
        <f t="shared" si="73"/>
        <v>6714.6434063277611</v>
      </c>
    </row>
    <row r="4715" spans="1:8" x14ac:dyDescent="0.25">
      <c r="A4715" s="1" t="s">
        <v>402</v>
      </c>
      <c r="B4715" s="1" t="s">
        <v>9893</v>
      </c>
      <c r="C4715" s="1" t="s">
        <v>9894</v>
      </c>
      <c r="D4715" s="93">
        <v>81.900000000000006</v>
      </c>
      <c r="E4715" s="29">
        <v>7964</v>
      </c>
      <c r="F4715" s="26">
        <v>4</v>
      </c>
      <c r="G4715" s="94">
        <v>1.585</v>
      </c>
      <c r="H4715" s="95">
        <f t="shared" si="73"/>
        <v>5272.6700934721248</v>
      </c>
    </row>
    <row r="4716" spans="1:8" x14ac:dyDescent="0.25">
      <c r="A4716" s="1" t="s">
        <v>402</v>
      </c>
      <c r="B4716" s="1" t="s">
        <v>9895</v>
      </c>
      <c r="C4716" s="1" t="s">
        <v>9896</v>
      </c>
      <c r="D4716" s="93">
        <v>67.2</v>
      </c>
      <c r="E4716" s="29">
        <v>7374</v>
      </c>
      <c r="F4716" s="26">
        <v>3</v>
      </c>
      <c r="G4716" s="94">
        <v>1.359</v>
      </c>
      <c r="H4716" s="95">
        <f t="shared" si="73"/>
        <v>4185.9368369753029</v>
      </c>
    </row>
    <row r="4717" spans="1:8" x14ac:dyDescent="0.25">
      <c r="A4717" s="1" t="s">
        <v>402</v>
      </c>
      <c r="B4717" s="1" t="s">
        <v>9897</v>
      </c>
      <c r="C4717" s="1" t="s">
        <v>9898</v>
      </c>
      <c r="D4717" s="93">
        <v>64.3</v>
      </c>
      <c r="E4717" s="29">
        <v>5180</v>
      </c>
      <c r="F4717" s="26">
        <v>3</v>
      </c>
      <c r="G4717" s="94">
        <v>1.359</v>
      </c>
      <c r="H4717" s="95">
        <f t="shared" si="73"/>
        <v>2940.4872274928216</v>
      </c>
    </row>
    <row r="4718" spans="1:8" x14ac:dyDescent="0.25">
      <c r="A4718" s="1" t="s">
        <v>402</v>
      </c>
      <c r="B4718" s="1" t="s">
        <v>9899</v>
      </c>
      <c r="C4718" s="1" t="s">
        <v>9900</v>
      </c>
      <c r="D4718" s="93">
        <v>54.1</v>
      </c>
      <c r="E4718" s="29">
        <v>7890</v>
      </c>
      <c r="F4718" s="26">
        <v>2</v>
      </c>
      <c r="G4718" s="94">
        <v>1.1659999999999999</v>
      </c>
      <c r="H4718" s="95">
        <f t="shared" si="73"/>
        <v>3842.7809975900418</v>
      </c>
    </row>
    <row r="4719" spans="1:8" x14ac:dyDescent="0.25">
      <c r="A4719" s="1" t="s">
        <v>402</v>
      </c>
      <c r="B4719" s="1" t="s">
        <v>9901</v>
      </c>
      <c r="C4719" s="1" t="s">
        <v>9902</v>
      </c>
      <c r="D4719" s="93">
        <v>67</v>
      </c>
      <c r="E4719" s="29">
        <v>8932</v>
      </c>
      <c r="F4719" s="26">
        <v>3</v>
      </c>
      <c r="G4719" s="94">
        <v>1.359</v>
      </c>
      <c r="H4719" s="95">
        <f t="shared" si="73"/>
        <v>5070.3536517308657</v>
      </c>
    </row>
    <row r="4720" spans="1:8" x14ac:dyDescent="0.25">
      <c r="A4720" s="1" t="s">
        <v>402</v>
      </c>
      <c r="B4720" s="1" t="s">
        <v>9903</v>
      </c>
      <c r="C4720" s="1" t="s">
        <v>9904</v>
      </c>
      <c r="D4720" s="93">
        <v>79.099999999999994</v>
      </c>
      <c r="E4720" s="29">
        <v>5758</v>
      </c>
      <c r="F4720" s="26">
        <v>4</v>
      </c>
      <c r="G4720" s="94">
        <v>1.585</v>
      </c>
      <c r="H4720" s="95">
        <f t="shared" si="73"/>
        <v>3812.1590153456173</v>
      </c>
    </row>
    <row r="4721" spans="1:8" x14ac:dyDescent="0.25">
      <c r="A4721" s="1" t="s">
        <v>402</v>
      </c>
      <c r="B4721" s="1" t="s">
        <v>9905</v>
      </c>
      <c r="C4721" s="1" t="s">
        <v>9906</v>
      </c>
      <c r="D4721" s="93">
        <v>74.3</v>
      </c>
      <c r="E4721" s="29">
        <v>10546</v>
      </c>
      <c r="F4721" s="26">
        <v>4</v>
      </c>
      <c r="G4721" s="94">
        <v>1.585</v>
      </c>
      <c r="H4721" s="95">
        <f t="shared" si="73"/>
        <v>6982.1168766646197</v>
      </c>
    </row>
    <row r="4722" spans="1:8" x14ac:dyDescent="0.25">
      <c r="A4722" s="1" t="s">
        <v>402</v>
      </c>
      <c r="B4722" s="1" t="s">
        <v>9907</v>
      </c>
      <c r="C4722" s="1" t="s">
        <v>9908</v>
      </c>
      <c r="D4722" s="93">
        <v>91.5</v>
      </c>
      <c r="E4722" s="29">
        <v>6859</v>
      </c>
      <c r="F4722" s="26">
        <v>5</v>
      </c>
      <c r="G4722" s="94">
        <v>1.8480000000000001</v>
      </c>
      <c r="H4722" s="95">
        <f t="shared" si="73"/>
        <v>5294.5962848781319</v>
      </c>
    </row>
    <row r="4723" spans="1:8" x14ac:dyDescent="0.25">
      <c r="A4723" s="1" t="s">
        <v>402</v>
      </c>
      <c r="B4723" s="1" t="s">
        <v>9909</v>
      </c>
      <c r="C4723" s="1" t="s">
        <v>9910</v>
      </c>
      <c r="D4723" s="93">
        <v>46.3</v>
      </c>
      <c r="E4723" s="29">
        <v>7774</v>
      </c>
      <c r="F4723" s="26">
        <v>1</v>
      </c>
      <c r="G4723" s="94">
        <v>1</v>
      </c>
      <c r="H4723" s="95">
        <f t="shared" si="73"/>
        <v>3247.2417128380789</v>
      </c>
    </row>
    <row r="4724" spans="1:8" x14ac:dyDescent="0.25">
      <c r="A4724" s="1" t="s">
        <v>402</v>
      </c>
      <c r="B4724" s="1" t="s">
        <v>9911</v>
      </c>
      <c r="C4724" s="1" t="s">
        <v>9912</v>
      </c>
      <c r="D4724" s="93">
        <v>47.5</v>
      </c>
      <c r="E4724" s="29">
        <v>6345</v>
      </c>
      <c r="F4724" s="26">
        <v>1</v>
      </c>
      <c r="G4724" s="94">
        <v>1</v>
      </c>
      <c r="H4724" s="95">
        <f t="shared" si="73"/>
        <v>2650.3407085101121</v>
      </c>
    </row>
    <row r="4725" spans="1:8" x14ac:dyDescent="0.25">
      <c r="A4725" s="1" t="s">
        <v>402</v>
      </c>
      <c r="B4725" s="1" t="s">
        <v>9913</v>
      </c>
      <c r="C4725" s="1" t="s">
        <v>9914</v>
      </c>
      <c r="D4725" s="93">
        <v>46.7</v>
      </c>
      <c r="E4725" s="29">
        <v>5624</v>
      </c>
      <c r="F4725" s="26">
        <v>1</v>
      </c>
      <c r="G4725" s="94">
        <v>1</v>
      </c>
      <c r="H4725" s="95">
        <f t="shared" si="73"/>
        <v>2349.1751213019497</v>
      </c>
    </row>
    <row r="4726" spans="1:8" x14ac:dyDescent="0.25">
      <c r="A4726" s="1" t="s">
        <v>402</v>
      </c>
      <c r="B4726" s="1" t="s">
        <v>9915</v>
      </c>
      <c r="C4726" s="1" t="s">
        <v>9916</v>
      </c>
      <c r="D4726" s="93">
        <v>59.1</v>
      </c>
      <c r="E4726" s="29">
        <v>6537</v>
      </c>
      <c r="F4726" s="26">
        <v>2</v>
      </c>
      <c r="G4726" s="94">
        <v>1.1659999999999999</v>
      </c>
      <c r="H4726" s="95">
        <f t="shared" si="73"/>
        <v>3183.809807509012</v>
      </c>
    </row>
    <row r="4727" spans="1:8" x14ac:dyDescent="0.25">
      <c r="A4727" s="1" t="s">
        <v>402</v>
      </c>
      <c r="B4727" s="1" t="s">
        <v>9917</v>
      </c>
      <c r="C4727" s="1" t="s">
        <v>9918</v>
      </c>
      <c r="D4727" s="93">
        <v>62.8</v>
      </c>
      <c r="E4727" s="29">
        <v>8983</v>
      </c>
      <c r="F4727" s="26">
        <v>3</v>
      </c>
      <c r="G4727" s="94">
        <v>1.359</v>
      </c>
      <c r="H4727" s="95">
        <f t="shared" si="73"/>
        <v>5099.3043947042506</v>
      </c>
    </row>
    <row r="4728" spans="1:8" x14ac:dyDescent="0.25">
      <c r="A4728" s="1" t="s">
        <v>402</v>
      </c>
      <c r="B4728" s="1" t="s">
        <v>9919</v>
      </c>
      <c r="C4728" s="1" t="s">
        <v>9920</v>
      </c>
      <c r="D4728" s="93">
        <v>61.7</v>
      </c>
      <c r="E4728" s="29">
        <v>8543</v>
      </c>
      <c r="F4728" s="26">
        <v>3</v>
      </c>
      <c r="G4728" s="94">
        <v>1.359</v>
      </c>
      <c r="H4728" s="95">
        <f t="shared" si="73"/>
        <v>4849.5332788554397</v>
      </c>
    </row>
    <row r="4729" spans="1:8" x14ac:dyDescent="0.25">
      <c r="A4729" s="1" t="s">
        <v>402</v>
      </c>
      <c r="B4729" s="1" t="s">
        <v>9921</v>
      </c>
      <c r="C4729" s="1" t="s">
        <v>9922</v>
      </c>
      <c r="D4729" s="93">
        <v>70.599999999999994</v>
      </c>
      <c r="E4729" s="29">
        <v>9928</v>
      </c>
      <c r="F4729" s="26">
        <v>3</v>
      </c>
      <c r="G4729" s="94">
        <v>1.359</v>
      </c>
      <c r="H4729" s="95">
        <f t="shared" si="73"/>
        <v>5635.7446321522657</v>
      </c>
    </row>
    <row r="4730" spans="1:8" x14ac:dyDescent="0.25">
      <c r="A4730" s="1" t="s">
        <v>402</v>
      </c>
      <c r="B4730" s="1" t="s">
        <v>9923</v>
      </c>
      <c r="C4730" s="1" t="s">
        <v>9924</v>
      </c>
      <c r="D4730" s="93">
        <v>122.5</v>
      </c>
      <c r="E4730" s="29">
        <v>7508</v>
      </c>
      <c r="F4730" s="26">
        <v>8</v>
      </c>
      <c r="G4730" s="94">
        <v>2.9289999999999998</v>
      </c>
      <c r="H4730" s="95">
        <f t="shared" si="73"/>
        <v>9185.7308585780429</v>
      </c>
    </row>
    <row r="4731" spans="1:8" x14ac:dyDescent="0.25">
      <c r="A4731" s="1" t="s">
        <v>402</v>
      </c>
      <c r="B4731" s="1" t="s">
        <v>9925</v>
      </c>
      <c r="C4731" s="1" t="s">
        <v>9926</v>
      </c>
      <c r="D4731" s="93">
        <v>73.8</v>
      </c>
      <c r="E4731" s="29">
        <v>10271</v>
      </c>
      <c r="F4731" s="26">
        <v>4</v>
      </c>
      <c r="G4731" s="94">
        <v>1.585</v>
      </c>
      <c r="H4731" s="95">
        <f t="shared" si="73"/>
        <v>6800.0495391828472</v>
      </c>
    </row>
    <row r="4732" spans="1:8" x14ac:dyDescent="0.25">
      <c r="A4732" s="1" t="s">
        <v>402</v>
      </c>
      <c r="B4732" s="1" t="s">
        <v>9927</v>
      </c>
      <c r="C4732" s="1" t="s">
        <v>9928</v>
      </c>
      <c r="D4732" s="93">
        <v>78.8</v>
      </c>
      <c r="E4732" s="29">
        <v>6175</v>
      </c>
      <c r="F4732" s="26">
        <v>4</v>
      </c>
      <c r="G4732" s="94">
        <v>1.585</v>
      </c>
      <c r="H4732" s="95">
        <f t="shared" si="73"/>
        <v>4088.2393052725229</v>
      </c>
    </row>
    <row r="4733" spans="1:8" x14ac:dyDescent="0.25">
      <c r="A4733" s="1" t="s">
        <v>402</v>
      </c>
      <c r="B4733" s="1" t="s">
        <v>9929</v>
      </c>
      <c r="C4733" s="1" t="s">
        <v>9930</v>
      </c>
      <c r="D4733" s="93">
        <v>66.5</v>
      </c>
      <c r="E4733" s="29">
        <v>7567</v>
      </c>
      <c r="F4733" s="26">
        <v>3</v>
      </c>
      <c r="G4733" s="94">
        <v>1.359</v>
      </c>
      <c r="H4733" s="95">
        <f t="shared" si="73"/>
        <v>4295.495530972622</v>
      </c>
    </row>
    <row r="4734" spans="1:8" x14ac:dyDescent="0.25">
      <c r="A4734" s="1" t="s">
        <v>402</v>
      </c>
      <c r="B4734" s="1" t="s">
        <v>9931</v>
      </c>
      <c r="C4734" s="1" t="s">
        <v>9932</v>
      </c>
      <c r="D4734" s="93">
        <v>73.8</v>
      </c>
      <c r="E4734" s="29">
        <v>9186</v>
      </c>
      <c r="F4734" s="26">
        <v>4</v>
      </c>
      <c r="G4734" s="94">
        <v>1.585</v>
      </c>
      <c r="H4734" s="95">
        <f t="shared" si="73"/>
        <v>6081.7111349365823</v>
      </c>
    </row>
    <row r="4735" spans="1:8" x14ac:dyDescent="0.25">
      <c r="A4735" s="1" t="s">
        <v>402</v>
      </c>
      <c r="B4735" s="1" t="s">
        <v>9933</v>
      </c>
      <c r="C4735" s="1" t="s">
        <v>9934</v>
      </c>
      <c r="D4735" s="93">
        <v>55</v>
      </c>
      <c r="E4735" s="29">
        <v>8198</v>
      </c>
      <c r="F4735" s="26">
        <v>2</v>
      </c>
      <c r="G4735" s="94">
        <v>1.1659999999999999</v>
      </c>
      <c r="H4735" s="95">
        <f t="shared" si="73"/>
        <v>3992.7906993971051</v>
      </c>
    </row>
    <row r="4736" spans="1:8" x14ac:dyDescent="0.25">
      <c r="A4736" s="1" t="s">
        <v>402</v>
      </c>
      <c r="B4736" s="1" t="s">
        <v>9935</v>
      </c>
      <c r="C4736" s="1" t="s">
        <v>9936</v>
      </c>
      <c r="D4736" s="93">
        <v>68.8</v>
      </c>
      <c r="E4736" s="29">
        <v>9521</v>
      </c>
      <c r="F4736" s="26">
        <v>3</v>
      </c>
      <c r="G4736" s="94">
        <v>1.359</v>
      </c>
      <c r="H4736" s="95">
        <f t="shared" si="73"/>
        <v>5404.7063499921151</v>
      </c>
    </row>
    <row r="4737" spans="1:8" x14ac:dyDescent="0.25">
      <c r="A4737" s="1" t="s">
        <v>402</v>
      </c>
      <c r="B4737" s="1" t="s">
        <v>9937</v>
      </c>
      <c r="C4737" s="1" t="s">
        <v>9938</v>
      </c>
      <c r="D4737" s="93">
        <v>95.9</v>
      </c>
      <c r="E4737" s="29">
        <v>11291</v>
      </c>
      <c r="F4737" s="26">
        <v>5</v>
      </c>
      <c r="G4737" s="94">
        <v>1.8480000000000001</v>
      </c>
      <c r="H4737" s="95">
        <f t="shared" si="73"/>
        <v>8715.7437895551811</v>
      </c>
    </row>
    <row r="4738" spans="1:8" x14ac:dyDescent="0.25">
      <c r="A4738" s="1" t="s">
        <v>402</v>
      </c>
      <c r="B4738" s="1" t="s">
        <v>9939</v>
      </c>
      <c r="C4738" s="1" t="s">
        <v>9940</v>
      </c>
      <c r="D4738" s="93">
        <v>79.400000000000006</v>
      </c>
      <c r="E4738" s="29">
        <v>8370</v>
      </c>
      <c r="F4738" s="26">
        <v>4</v>
      </c>
      <c r="G4738" s="94">
        <v>1.585</v>
      </c>
      <c r="H4738" s="95">
        <f t="shared" si="73"/>
        <v>5541.4676898997586</v>
      </c>
    </row>
    <row r="4739" spans="1:8" x14ac:dyDescent="0.25">
      <c r="A4739" s="1" t="s">
        <v>252</v>
      </c>
      <c r="B4739" s="1" t="s">
        <v>9941</v>
      </c>
      <c r="C4739" s="1" t="s">
        <v>9942</v>
      </c>
      <c r="D4739" s="93">
        <v>62.9</v>
      </c>
      <c r="E4739" s="29">
        <v>7189</v>
      </c>
      <c r="F4739" s="26">
        <v>3</v>
      </c>
      <c r="G4739" s="94">
        <v>1.359</v>
      </c>
      <c r="H4739" s="95">
        <f t="shared" si="73"/>
        <v>4080.9194359934163</v>
      </c>
    </row>
    <row r="4740" spans="1:8" x14ac:dyDescent="0.25">
      <c r="A4740" s="1" t="s">
        <v>252</v>
      </c>
      <c r="B4740" s="1" t="s">
        <v>9943</v>
      </c>
      <c r="C4740" s="1" t="s">
        <v>9944</v>
      </c>
      <c r="D4740" s="93">
        <v>101.3</v>
      </c>
      <c r="E4740" s="29">
        <v>7227</v>
      </c>
      <c r="F4740" s="26">
        <v>6</v>
      </c>
      <c r="G4740" s="94">
        <v>2.1539999999999999</v>
      </c>
      <c r="H4740" s="95">
        <f t="shared" si="73"/>
        <v>6502.4022844865494</v>
      </c>
    </row>
    <row r="4741" spans="1:8" x14ac:dyDescent="0.25">
      <c r="A4741" s="1" t="s">
        <v>252</v>
      </c>
      <c r="B4741" s="1" t="s">
        <v>9945</v>
      </c>
      <c r="C4741" s="1" t="s">
        <v>9946</v>
      </c>
      <c r="D4741" s="93">
        <v>96.1</v>
      </c>
      <c r="E4741" s="29">
        <v>7497</v>
      </c>
      <c r="F4741" s="26">
        <v>5</v>
      </c>
      <c r="G4741" s="94">
        <v>1.8480000000000001</v>
      </c>
      <c r="H4741" s="95">
        <f t="shared" si="73"/>
        <v>5787.080966282454</v>
      </c>
    </row>
    <row r="4742" spans="1:8" x14ac:dyDescent="0.25">
      <c r="A4742" s="1" t="s">
        <v>252</v>
      </c>
      <c r="B4742" s="1" t="s">
        <v>9947</v>
      </c>
      <c r="C4742" s="1" t="s">
        <v>9948</v>
      </c>
      <c r="D4742" s="93">
        <v>62.8</v>
      </c>
      <c r="E4742" s="29">
        <v>6242</v>
      </c>
      <c r="F4742" s="26">
        <v>3</v>
      </c>
      <c r="G4742" s="94">
        <v>1.359</v>
      </c>
      <c r="H4742" s="95">
        <f t="shared" ref="H4742:H4805" si="74">E4742*G4742*$E$6797/SUMPRODUCT($E$5:$E$6795,$G$5:$G$6795)</f>
        <v>3543.3438752915431</v>
      </c>
    </row>
    <row r="4743" spans="1:8" x14ac:dyDescent="0.25">
      <c r="A4743" s="1" t="s">
        <v>252</v>
      </c>
      <c r="B4743" s="1" t="s">
        <v>9949</v>
      </c>
      <c r="C4743" s="1" t="s">
        <v>9950</v>
      </c>
      <c r="D4743" s="93">
        <v>73.599999999999994</v>
      </c>
      <c r="E4743" s="29">
        <v>9976</v>
      </c>
      <c r="F4743" s="26">
        <v>4</v>
      </c>
      <c r="G4743" s="94">
        <v>1.585</v>
      </c>
      <c r="H4743" s="95">
        <f t="shared" si="74"/>
        <v>6604.7409407933092</v>
      </c>
    </row>
    <row r="4744" spans="1:8" x14ac:dyDescent="0.25">
      <c r="A4744" s="1" t="s">
        <v>252</v>
      </c>
      <c r="B4744" s="1" t="s">
        <v>9951</v>
      </c>
      <c r="C4744" s="1" t="s">
        <v>9952</v>
      </c>
      <c r="D4744" s="93">
        <v>88</v>
      </c>
      <c r="E4744" s="29">
        <v>7224</v>
      </c>
      <c r="F4744" s="26">
        <v>5</v>
      </c>
      <c r="G4744" s="94">
        <v>1.8480000000000001</v>
      </c>
      <c r="H4744" s="95">
        <f t="shared" si="74"/>
        <v>5576.346925493458</v>
      </c>
    </row>
    <row r="4745" spans="1:8" x14ac:dyDescent="0.25">
      <c r="A4745" s="1" t="s">
        <v>252</v>
      </c>
      <c r="B4745" s="1" t="s">
        <v>9953</v>
      </c>
      <c r="C4745" s="1" t="s">
        <v>9954</v>
      </c>
      <c r="D4745" s="93">
        <v>64.599999999999994</v>
      </c>
      <c r="E4745" s="29">
        <v>6824</v>
      </c>
      <c r="F4745" s="26">
        <v>3</v>
      </c>
      <c r="G4745" s="94">
        <v>1.359</v>
      </c>
      <c r="H4745" s="95">
        <f t="shared" si="74"/>
        <v>3873.7229421642887</v>
      </c>
    </row>
    <row r="4746" spans="1:8" x14ac:dyDescent="0.25">
      <c r="A4746" s="1" t="s">
        <v>252</v>
      </c>
      <c r="B4746" s="1" t="s">
        <v>9955</v>
      </c>
      <c r="C4746" s="1" t="s">
        <v>9956</v>
      </c>
      <c r="D4746" s="93">
        <v>102.2</v>
      </c>
      <c r="E4746" s="29">
        <v>7547</v>
      </c>
      <c r="F4746" s="26">
        <v>6</v>
      </c>
      <c r="G4746" s="94">
        <v>2.1539999999999999</v>
      </c>
      <c r="H4746" s="95">
        <f t="shared" si="74"/>
        <v>6790.3182566791174</v>
      </c>
    </row>
    <row r="4747" spans="1:8" x14ac:dyDescent="0.25">
      <c r="A4747" s="1" t="s">
        <v>252</v>
      </c>
      <c r="B4747" s="1" t="s">
        <v>9957</v>
      </c>
      <c r="C4747" s="1" t="s">
        <v>9958</v>
      </c>
      <c r="D4747" s="93">
        <v>112</v>
      </c>
      <c r="E4747" s="29">
        <v>5789</v>
      </c>
      <c r="F4747" s="26">
        <v>7</v>
      </c>
      <c r="G4747" s="94">
        <v>2.512</v>
      </c>
      <c r="H4747" s="95">
        <f t="shared" si="74"/>
        <v>6074.2584353430066</v>
      </c>
    </row>
    <row r="4748" spans="1:8" x14ac:dyDescent="0.25">
      <c r="A4748" s="1" t="s">
        <v>252</v>
      </c>
      <c r="B4748" s="1" t="s">
        <v>9959</v>
      </c>
      <c r="C4748" s="1" t="s">
        <v>9960</v>
      </c>
      <c r="D4748" s="93">
        <v>75.2</v>
      </c>
      <c r="E4748" s="29">
        <v>7713</v>
      </c>
      <c r="F4748" s="26">
        <v>4</v>
      </c>
      <c r="G4748" s="94">
        <v>1.585</v>
      </c>
      <c r="H4748" s="95">
        <f t="shared" si="74"/>
        <v>5106.4922690796702</v>
      </c>
    </row>
    <row r="4749" spans="1:8" x14ac:dyDescent="0.25">
      <c r="A4749" s="1" t="s">
        <v>252</v>
      </c>
      <c r="B4749" s="1" t="s">
        <v>9961</v>
      </c>
      <c r="C4749" s="1" t="s">
        <v>9962</v>
      </c>
      <c r="D4749" s="93">
        <v>102.4</v>
      </c>
      <c r="E4749" s="29">
        <v>6337</v>
      </c>
      <c r="F4749" s="26">
        <v>6</v>
      </c>
      <c r="G4749" s="94">
        <v>2.1539999999999999</v>
      </c>
      <c r="H4749" s="95">
        <f t="shared" si="74"/>
        <v>5701.6359868259669</v>
      </c>
    </row>
    <row r="4750" spans="1:8" x14ac:dyDescent="0.25">
      <c r="A4750" s="1" t="s">
        <v>252</v>
      </c>
      <c r="B4750" s="1" t="s">
        <v>9963</v>
      </c>
      <c r="C4750" s="1" t="s">
        <v>9964</v>
      </c>
      <c r="D4750" s="93">
        <v>81.5</v>
      </c>
      <c r="E4750" s="29">
        <v>7427</v>
      </c>
      <c r="F4750" s="26">
        <v>4</v>
      </c>
      <c r="G4750" s="94">
        <v>1.585</v>
      </c>
      <c r="H4750" s="95">
        <f t="shared" si="74"/>
        <v>4917.1422380986278</v>
      </c>
    </row>
    <row r="4751" spans="1:8" x14ac:dyDescent="0.25">
      <c r="A4751" s="1" t="s">
        <v>252</v>
      </c>
      <c r="B4751" s="1" t="s">
        <v>9965</v>
      </c>
      <c r="C4751" s="1" t="s">
        <v>9966</v>
      </c>
      <c r="D4751" s="93">
        <v>107.9</v>
      </c>
      <c r="E4751" s="29">
        <v>7505</v>
      </c>
      <c r="F4751" s="26">
        <v>6</v>
      </c>
      <c r="G4751" s="94">
        <v>2.1539999999999999</v>
      </c>
      <c r="H4751" s="95">
        <f t="shared" si="74"/>
        <v>6752.5292853288429</v>
      </c>
    </row>
    <row r="4752" spans="1:8" x14ac:dyDescent="0.25">
      <c r="A4752" s="1" t="s">
        <v>252</v>
      </c>
      <c r="B4752" s="1" t="s">
        <v>9967</v>
      </c>
      <c r="C4752" s="1" t="s">
        <v>9968</v>
      </c>
      <c r="D4752" s="93">
        <v>73</v>
      </c>
      <c r="E4752" s="29">
        <v>5410</v>
      </c>
      <c r="F4752" s="26">
        <v>4</v>
      </c>
      <c r="G4752" s="94">
        <v>1.585</v>
      </c>
      <c r="H4752" s="95">
        <f t="shared" si="74"/>
        <v>3581.761075550502</v>
      </c>
    </row>
    <row r="4753" spans="1:8" x14ac:dyDescent="0.25">
      <c r="A4753" s="1" t="s">
        <v>252</v>
      </c>
      <c r="B4753" s="1" t="s">
        <v>9969</v>
      </c>
      <c r="C4753" s="1" t="s">
        <v>9970</v>
      </c>
      <c r="D4753" s="93">
        <v>82.7</v>
      </c>
      <c r="E4753" s="29">
        <v>5668</v>
      </c>
      <c r="F4753" s="26">
        <v>4</v>
      </c>
      <c r="G4753" s="94">
        <v>1.585</v>
      </c>
      <c r="H4753" s="95">
        <f t="shared" si="74"/>
        <v>3752.5733412606742</v>
      </c>
    </row>
    <row r="4754" spans="1:8" x14ac:dyDescent="0.25">
      <c r="A4754" s="1" t="s">
        <v>252</v>
      </c>
      <c r="B4754" s="1" t="s">
        <v>9971</v>
      </c>
      <c r="C4754" s="1" t="s">
        <v>9972</v>
      </c>
      <c r="D4754" s="93">
        <v>86.8</v>
      </c>
      <c r="E4754" s="29">
        <v>5072</v>
      </c>
      <c r="F4754" s="26">
        <v>5</v>
      </c>
      <c r="G4754" s="94">
        <v>1.8480000000000001</v>
      </c>
      <c r="H4754" s="95">
        <f t="shared" si="74"/>
        <v>3915.1760252080312</v>
      </c>
    </row>
    <row r="4755" spans="1:8" x14ac:dyDescent="0.25">
      <c r="A4755" s="1" t="s">
        <v>252</v>
      </c>
      <c r="B4755" s="1" t="s">
        <v>9973</v>
      </c>
      <c r="C4755" s="1" t="s">
        <v>9974</v>
      </c>
      <c r="D4755" s="93">
        <v>61.9</v>
      </c>
      <c r="E4755" s="29">
        <v>5219</v>
      </c>
      <c r="F4755" s="26">
        <v>3</v>
      </c>
      <c r="G4755" s="94">
        <v>1.359</v>
      </c>
      <c r="H4755" s="95">
        <f t="shared" si="74"/>
        <v>2962.6260309430572</v>
      </c>
    </row>
    <row r="4756" spans="1:8" x14ac:dyDescent="0.25">
      <c r="A4756" s="1" t="s">
        <v>252</v>
      </c>
      <c r="B4756" s="1" t="s">
        <v>9975</v>
      </c>
      <c r="C4756" s="1" t="s">
        <v>9976</v>
      </c>
      <c r="D4756" s="93">
        <v>108.2</v>
      </c>
      <c r="E4756" s="29">
        <v>5902</v>
      </c>
      <c r="F4756" s="26">
        <v>6</v>
      </c>
      <c r="G4756" s="94">
        <v>2.1539999999999999</v>
      </c>
      <c r="H4756" s="95">
        <f t="shared" si="74"/>
        <v>5310.2502121266934</v>
      </c>
    </row>
    <row r="4757" spans="1:8" x14ac:dyDescent="0.25">
      <c r="A4757" s="1" t="s">
        <v>252</v>
      </c>
      <c r="B4757" s="1" t="s">
        <v>9977</v>
      </c>
      <c r="C4757" s="1" t="s">
        <v>9978</v>
      </c>
      <c r="D4757" s="93">
        <v>60.2</v>
      </c>
      <c r="E4757" s="29">
        <v>5501</v>
      </c>
      <c r="F4757" s="26">
        <v>2</v>
      </c>
      <c r="G4757" s="94">
        <v>1.1659999999999999</v>
      </c>
      <c r="H4757" s="95">
        <f t="shared" si="74"/>
        <v>2679.2317196125246</v>
      </c>
    </row>
    <row r="4758" spans="1:8" x14ac:dyDescent="0.25">
      <c r="A4758" s="1" t="s">
        <v>252</v>
      </c>
      <c r="B4758" s="1" t="s">
        <v>9979</v>
      </c>
      <c r="C4758" s="1" t="s">
        <v>9980</v>
      </c>
      <c r="D4758" s="93">
        <v>89.3</v>
      </c>
      <c r="E4758" s="29">
        <v>7689</v>
      </c>
      <c r="F4758" s="26">
        <v>5</v>
      </c>
      <c r="G4758" s="94">
        <v>1.8480000000000001</v>
      </c>
      <c r="H4758" s="95">
        <f t="shared" si="74"/>
        <v>5935.2895224417498</v>
      </c>
    </row>
    <row r="4759" spans="1:8" x14ac:dyDescent="0.25">
      <c r="A4759" s="1" t="s">
        <v>252</v>
      </c>
      <c r="B4759" s="1" t="s">
        <v>9981</v>
      </c>
      <c r="C4759" s="1" t="s">
        <v>9982</v>
      </c>
      <c r="D4759" s="93">
        <v>130.69999999999999</v>
      </c>
      <c r="E4759" s="29">
        <v>7803</v>
      </c>
      <c r="F4759" s="26">
        <v>8</v>
      </c>
      <c r="G4759" s="94">
        <v>2.9289999999999998</v>
      </c>
      <c r="H4759" s="95">
        <f t="shared" si="74"/>
        <v>9546.6512905546715</v>
      </c>
    </row>
    <row r="4760" spans="1:8" x14ac:dyDescent="0.25">
      <c r="A4760" s="1" t="s">
        <v>252</v>
      </c>
      <c r="B4760" s="1" t="s">
        <v>9983</v>
      </c>
      <c r="C4760" s="1" t="s">
        <v>9984</v>
      </c>
      <c r="D4760" s="93">
        <v>65.099999999999994</v>
      </c>
      <c r="E4760" s="29">
        <v>6380</v>
      </c>
      <c r="F4760" s="26">
        <v>3</v>
      </c>
      <c r="G4760" s="94">
        <v>1.359</v>
      </c>
      <c r="H4760" s="95">
        <f t="shared" si="74"/>
        <v>3621.6811798077611</v>
      </c>
    </row>
    <row r="4761" spans="1:8" x14ac:dyDescent="0.25">
      <c r="A4761" s="1" t="s">
        <v>252</v>
      </c>
      <c r="B4761" s="1" t="s">
        <v>9985</v>
      </c>
      <c r="C4761" s="1" t="s">
        <v>9986</v>
      </c>
      <c r="D4761" s="93">
        <v>80.8</v>
      </c>
      <c r="E4761" s="29">
        <v>5377</v>
      </c>
      <c r="F4761" s="26">
        <v>4</v>
      </c>
      <c r="G4761" s="94">
        <v>1.585</v>
      </c>
      <c r="H4761" s="95">
        <f t="shared" si="74"/>
        <v>3559.912995052689</v>
      </c>
    </row>
    <row r="4762" spans="1:8" x14ac:dyDescent="0.25">
      <c r="A4762" s="1" t="s">
        <v>252</v>
      </c>
      <c r="B4762" s="1" t="s">
        <v>9987</v>
      </c>
      <c r="C4762" s="1" t="s">
        <v>9988</v>
      </c>
      <c r="D4762" s="93">
        <v>113.2</v>
      </c>
      <c r="E4762" s="29">
        <v>6572</v>
      </c>
      <c r="F4762" s="26">
        <v>7</v>
      </c>
      <c r="G4762" s="94">
        <v>2.512</v>
      </c>
      <c r="H4762" s="95">
        <f t="shared" si="74"/>
        <v>6895.8414988900058</v>
      </c>
    </row>
    <row r="4763" spans="1:8" x14ac:dyDescent="0.25">
      <c r="A4763" s="1" t="s">
        <v>252</v>
      </c>
      <c r="B4763" s="1" t="s">
        <v>9989</v>
      </c>
      <c r="C4763" s="1" t="s">
        <v>9990</v>
      </c>
      <c r="D4763" s="93">
        <v>76.400000000000006</v>
      </c>
      <c r="E4763" s="29">
        <v>6165</v>
      </c>
      <c r="F4763" s="26">
        <v>4</v>
      </c>
      <c r="G4763" s="94">
        <v>1.585</v>
      </c>
      <c r="H4763" s="95">
        <f t="shared" si="74"/>
        <v>4081.6186748186401</v>
      </c>
    </row>
    <row r="4764" spans="1:8" x14ac:dyDescent="0.25">
      <c r="A4764" s="1" t="s">
        <v>252</v>
      </c>
      <c r="B4764" s="1" t="s">
        <v>9991</v>
      </c>
      <c r="C4764" s="1" t="s">
        <v>9992</v>
      </c>
      <c r="D4764" s="93">
        <v>113.7</v>
      </c>
      <c r="E4764" s="29">
        <v>5918</v>
      </c>
      <c r="F4764" s="26">
        <v>7</v>
      </c>
      <c r="G4764" s="94">
        <v>2.512</v>
      </c>
      <c r="H4764" s="95">
        <f t="shared" si="74"/>
        <v>6209.615032019331</v>
      </c>
    </row>
    <row r="4765" spans="1:8" x14ac:dyDescent="0.25">
      <c r="A4765" s="1" t="s">
        <v>252</v>
      </c>
      <c r="B4765" s="1" t="s">
        <v>9993</v>
      </c>
      <c r="C4765" s="1" t="s">
        <v>9994</v>
      </c>
      <c r="D4765" s="93">
        <v>75.7</v>
      </c>
      <c r="E4765" s="29">
        <v>5616</v>
      </c>
      <c r="F4765" s="26">
        <v>4</v>
      </c>
      <c r="G4765" s="94">
        <v>1.585</v>
      </c>
      <c r="H4765" s="95">
        <f t="shared" si="74"/>
        <v>3718.1460629004837</v>
      </c>
    </row>
    <row r="4766" spans="1:8" x14ac:dyDescent="0.25">
      <c r="A4766" s="1" t="s">
        <v>252</v>
      </c>
      <c r="B4766" s="1" t="s">
        <v>9995</v>
      </c>
      <c r="C4766" s="1" t="s">
        <v>9996</v>
      </c>
      <c r="D4766" s="93">
        <v>104.5</v>
      </c>
      <c r="E4766" s="29">
        <v>9919</v>
      </c>
      <c r="F4766" s="26">
        <v>6</v>
      </c>
      <c r="G4766" s="94">
        <v>2.1539999999999999</v>
      </c>
      <c r="H4766" s="95">
        <f t="shared" si="74"/>
        <v>8924.4954005565342</v>
      </c>
    </row>
    <row r="4767" spans="1:8" x14ac:dyDescent="0.25">
      <c r="A4767" s="1" t="s">
        <v>252</v>
      </c>
      <c r="B4767" s="1" t="s">
        <v>9997</v>
      </c>
      <c r="C4767" s="1" t="s">
        <v>9998</v>
      </c>
      <c r="D4767" s="93">
        <v>90.1</v>
      </c>
      <c r="E4767" s="29">
        <v>5115</v>
      </c>
      <c r="F4767" s="26">
        <v>5</v>
      </c>
      <c r="G4767" s="94">
        <v>1.8480000000000001</v>
      </c>
      <c r="H4767" s="95">
        <f t="shared" si="74"/>
        <v>3948.3685664312065</v>
      </c>
    </row>
    <row r="4768" spans="1:8" x14ac:dyDescent="0.25">
      <c r="A4768" s="1" t="s">
        <v>252</v>
      </c>
      <c r="B4768" s="1" t="s">
        <v>9999</v>
      </c>
      <c r="C4768" s="1" t="s">
        <v>10000</v>
      </c>
      <c r="D4768" s="93">
        <v>72.900000000000006</v>
      </c>
      <c r="E4768" s="29">
        <v>6958</v>
      </c>
      <c r="F4768" s="26">
        <v>3</v>
      </c>
      <c r="G4768" s="94">
        <v>1.359</v>
      </c>
      <c r="H4768" s="95">
        <f t="shared" si="74"/>
        <v>3949.7896001727904</v>
      </c>
    </row>
    <row r="4769" spans="1:8" x14ac:dyDescent="0.25">
      <c r="A4769" s="1" t="s">
        <v>252</v>
      </c>
      <c r="B4769" s="1" t="s">
        <v>10001</v>
      </c>
      <c r="C4769" s="1" t="s">
        <v>10002</v>
      </c>
      <c r="D4769" s="93">
        <v>66.900000000000006</v>
      </c>
      <c r="E4769" s="29">
        <v>10450</v>
      </c>
      <c r="F4769" s="26">
        <v>3</v>
      </c>
      <c r="G4769" s="94">
        <v>1.359</v>
      </c>
      <c r="H4769" s="95">
        <f t="shared" si="74"/>
        <v>5932.0640014092633</v>
      </c>
    </row>
    <row r="4770" spans="1:8" x14ac:dyDescent="0.25">
      <c r="A4770" s="1" t="s">
        <v>252</v>
      </c>
      <c r="B4770" s="1" t="s">
        <v>10003</v>
      </c>
      <c r="C4770" s="1" t="s">
        <v>10004</v>
      </c>
      <c r="D4770" s="93">
        <v>88.9</v>
      </c>
      <c r="E4770" s="29">
        <v>6247</v>
      </c>
      <c r="F4770" s="26">
        <v>5</v>
      </c>
      <c r="G4770" s="94">
        <v>1.8480000000000001</v>
      </c>
      <c r="H4770" s="95">
        <f t="shared" si="74"/>
        <v>4822.1815121203799</v>
      </c>
    </row>
    <row r="4771" spans="1:8" x14ac:dyDescent="0.25">
      <c r="A4771" s="1" t="s">
        <v>252</v>
      </c>
      <c r="B4771" s="1" t="s">
        <v>10005</v>
      </c>
      <c r="C4771" s="1" t="s">
        <v>10006</v>
      </c>
      <c r="D4771" s="93">
        <v>107</v>
      </c>
      <c r="E4771" s="29">
        <v>9431</v>
      </c>
      <c r="F4771" s="26">
        <v>6</v>
      </c>
      <c r="G4771" s="94">
        <v>2.1539999999999999</v>
      </c>
      <c r="H4771" s="95">
        <f t="shared" si="74"/>
        <v>8485.4235429628679</v>
      </c>
    </row>
    <row r="4772" spans="1:8" x14ac:dyDescent="0.25">
      <c r="A4772" s="1" t="s">
        <v>252</v>
      </c>
      <c r="B4772" s="1" t="s">
        <v>10007</v>
      </c>
      <c r="C4772" s="1" t="s">
        <v>10008</v>
      </c>
      <c r="D4772" s="93">
        <v>79.599999999999994</v>
      </c>
      <c r="E4772" s="29">
        <v>9083</v>
      </c>
      <c r="F4772" s="26">
        <v>4</v>
      </c>
      <c r="G4772" s="94">
        <v>1.585</v>
      </c>
      <c r="H4772" s="95">
        <f t="shared" si="74"/>
        <v>6013.5186412615903</v>
      </c>
    </row>
    <row r="4773" spans="1:8" x14ac:dyDescent="0.25">
      <c r="A4773" s="1" t="s">
        <v>252</v>
      </c>
      <c r="B4773" s="1" t="s">
        <v>10009</v>
      </c>
      <c r="C4773" s="1" t="s">
        <v>10010</v>
      </c>
      <c r="D4773" s="93">
        <v>65.599999999999994</v>
      </c>
      <c r="E4773" s="29">
        <v>5232</v>
      </c>
      <c r="F4773" s="26">
        <v>3</v>
      </c>
      <c r="G4773" s="94">
        <v>1.359</v>
      </c>
      <c r="H4773" s="95">
        <f t="shared" si="74"/>
        <v>2970.0056320931358</v>
      </c>
    </row>
    <row r="4774" spans="1:8" x14ac:dyDescent="0.25">
      <c r="A4774" s="1" t="s">
        <v>252</v>
      </c>
      <c r="B4774" s="1" t="s">
        <v>10011</v>
      </c>
      <c r="C4774" s="1" t="s">
        <v>10012</v>
      </c>
      <c r="D4774" s="93">
        <v>72.5</v>
      </c>
      <c r="E4774" s="29">
        <v>6862</v>
      </c>
      <c r="F4774" s="26">
        <v>3</v>
      </c>
      <c r="G4774" s="94">
        <v>1.359</v>
      </c>
      <c r="H4774" s="95">
        <f t="shared" si="74"/>
        <v>3895.2940839875955</v>
      </c>
    </row>
    <row r="4775" spans="1:8" x14ac:dyDescent="0.25">
      <c r="A4775" s="1" t="s">
        <v>252</v>
      </c>
      <c r="B4775" s="1" t="s">
        <v>10013</v>
      </c>
      <c r="C4775" s="1" t="s">
        <v>10014</v>
      </c>
      <c r="D4775" s="93">
        <v>64</v>
      </c>
      <c r="E4775" s="29">
        <v>7721</v>
      </c>
      <c r="F4775" s="26">
        <v>3</v>
      </c>
      <c r="G4775" s="94">
        <v>1.359</v>
      </c>
      <c r="H4775" s="95">
        <f t="shared" si="74"/>
        <v>4382.9154215197059</v>
      </c>
    </row>
    <row r="4776" spans="1:8" x14ac:dyDescent="0.25">
      <c r="A4776" s="1" t="s">
        <v>252</v>
      </c>
      <c r="B4776" s="1" t="s">
        <v>10015</v>
      </c>
      <c r="C4776" s="1" t="s">
        <v>10016</v>
      </c>
      <c r="D4776" s="93">
        <v>75.8</v>
      </c>
      <c r="E4776" s="29">
        <v>9156</v>
      </c>
      <c r="F4776" s="26">
        <v>4</v>
      </c>
      <c r="G4776" s="94">
        <v>1.585</v>
      </c>
      <c r="H4776" s="95">
        <f t="shared" si="74"/>
        <v>6061.8492435749349</v>
      </c>
    </row>
    <row r="4777" spans="1:8" x14ac:dyDescent="0.25">
      <c r="A4777" s="1" t="s">
        <v>252</v>
      </c>
      <c r="B4777" s="1" t="s">
        <v>10017</v>
      </c>
      <c r="C4777" s="1" t="s">
        <v>10018</v>
      </c>
      <c r="D4777" s="93">
        <v>67.3</v>
      </c>
      <c r="E4777" s="29">
        <v>5883</v>
      </c>
      <c r="F4777" s="26">
        <v>3</v>
      </c>
      <c r="G4777" s="94">
        <v>1.359</v>
      </c>
      <c r="H4777" s="95">
        <f t="shared" si="74"/>
        <v>3339.5533512239904</v>
      </c>
    </row>
    <row r="4778" spans="1:8" x14ac:dyDescent="0.25">
      <c r="A4778" s="1" t="s">
        <v>252</v>
      </c>
      <c r="B4778" s="1" t="s">
        <v>10019</v>
      </c>
      <c r="C4778" s="1" t="s">
        <v>10020</v>
      </c>
      <c r="D4778" s="93">
        <v>81.2</v>
      </c>
      <c r="E4778" s="29">
        <v>8119</v>
      </c>
      <c r="F4778" s="26">
        <v>4</v>
      </c>
      <c r="G4778" s="94">
        <v>1.585</v>
      </c>
      <c r="H4778" s="95">
        <f t="shared" si="74"/>
        <v>5375.289865507305</v>
      </c>
    </row>
    <row r="4779" spans="1:8" x14ac:dyDescent="0.25">
      <c r="A4779" s="1" t="s">
        <v>252</v>
      </c>
      <c r="B4779" s="1" t="s">
        <v>10021</v>
      </c>
      <c r="C4779" s="1" t="s">
        <v>10022</v>
      </c>
      <c r="D4779" s="93">
        <v>80.5</v>
      </c>
      <c r="E4779" s="29">
        <v>5779</v>
      </c>
      <c r="F4779" s="26">
        <v>4</v>
      </c>
      <c r="G4779" s="94">
        <v>1.585</v>
      </c>
      <c r="H4779" s="95">
        <f t="shared" si="74"/>
        <v>3826.0623392987704</v>
      </c>
    </row>
    <row r="4780" spans="1:8" x14ac:dyDescent="0.25">
      <c r="A4780" s="1" t="s">
        <v>252</v>
      </c>
      <c r="B4780" s="1" t="s">
        <v>10023</v>
      </c>
      <c r="C4780" s="1" t="s">
        <v>10024</v>
      </c>
      <c r="D4780" s="93">
        <v>96.3</v>
      </c>
      <c r="E4780" s="29">
        <v>10007</v>
      </c>
      <c r="F4780" s="26">
        <v>5</v>
      </c>
      <c r="G4780" s="94">
        <v>1.8480000000000001</v>
      </c>
      <c r="H4780" s="95">
        <f t="shared" si="74"/>
        <v>7724.5990702398994</v>
      </c>
    </row>
    <row r="4781" spans="1:8" x14ac:dyDescent="0.25">
      <c r="A4781" s="1" t="s">
        <v>252</v>
      </c>
      <c r="B4781" s="1" t="s">
        <v>10025</v>
      </c>
      <c r="C4781" s="1" t="s">
        <v>10026</v>
      </c>
      <c r="D4781" s="93">
        <v>65.5</v>
      </c>
      <c r="E4781" s="29">
        <v>8856</v>
      </c>
      <c r="F4781" s="26">
        <v>3</v>
      </c>
      <c r="G4781" s="94">
        <v>1.359</v>
      </c>
      <c r="H4781" s="95">
        <f t="shared" si="74"/>
        <v>5027.2113680842522</v>
      </c>
    </row>
    <row r="4782" spans="1:8" x14ac:dyDescent="0.25">
      <c r="A4782" s="1" t="s">
        <v>252</v>
      </c>
      <c r="B4782" s="1" t="s">
        <v>10027</v>
      </c>
      <c r="C4782" s="1" t="s">
        <v>10028</v>
      </c>
      <c r="D4782" s="93">
        <v>72.7</v>
      </c>
      <c r="E4782" s="29">
        <v>5694</v>
      </c>
      <c r="F4782" s="26">
        <v>3</v>
      </c>
      <c r="G4782" s="94">
        <v>1.359</v>
      </c>
      <c r="H4782" s="95">
        <f t="shared" si="74"/>
        <v>3232.2653037343871</v>
      </c>
    </row>
    <row r="4783" spans="1:8" x14ac:dyDescent="0.25">
      <c r="A4783" s="1" t="s">
        <v>252</v>
      </c>
      <c r="B4783" s="1" t="s">
        <v>10029</v>
      </c>
      <c r="C4783" s="1" t="s">
        <v>10030</v>
      </c>
      <c r="D4783" s="93">
        <v>89.3</v>
      </c>
      <c r="E4783" s="29">
        <v>7085</v>
      </c>
      <c r="F4783" s="26">
        <v>5</v>
      </c>
      <c r="G4783" s="94">
        <v>1.8480000000000001</v>
      </c>
      <c r="H4783" s="95">
        <f t="shared" si="74"/>
        <v>5469.0501061906343</v>
      </c>
    </row>
    <row r="4784" spans="1:8" x14ac:dyDescent="0.25">
      <c r="A4784" s="1" t="s">
        <v>252</v>
      </c>
      <c r="B4784" s="1" t="s">
        <v>10031</v>
      </c>
      <c r="C4784" s="1" t="s">
        <v>10032</v>
      </c>
      <c r="D4784" s="93">
        <v>87.6</v>
      </c>
      <c r="E4784" s="29">
        <v>8593</v>
      </c>
      <c r="F4784" s="26">
        <v>5</v>
      </c>
      <c r="G4784" s="94">
        <v>1.8480000000000001</v>
      </c>
      <c r="H4784" s="95">
        <f t="shared" si="74"/>
        <v>6633.1048076917614</v>
      </c>
    </row>
    <row r="4785" spans="1:8" x14ac:dyDescent="0.25">
      <c r="A4785" s="1" t="s">
        <v>252</v>
      </c>
      <c r="B4785" s="1" t="s">
        <v>10033</v>
      </c>
      <c r="C4785" s="1" t="s">
        <v>10034</v>
      </c>
      <c r="D4785" s="93">
        <v>98.8</v>
      </c>
      <c r="E4785" s="29">
        <v>10671</v>
      </c>
      <c r="F4785" s="26">
        <v>6</v>
      </c>
      <c r="G4785" s="94">
        <v>2.1539999999999999</v>
      </c>
      <c r="H4785" s="95">
        <f t="shared" si="74"/>
        <v>9601.0979352090708</v>
      </c>
    </row>
    <row r="4786" spans="1:8" x14ac:dyDescent="0.25">
      <c r="A4786" s="1" t="s">
        <v>252</v>
      </c>
      <c r="B4786" s="1" t="s">
        <v>10035</v>
      </c>
      <c r="C4786" s="1" t="s">
        <v>10036</v>
      </c>
      <c r="D4786" s="93">
        <v>83.4</v>
      </c>
      <c r="E4786" s="29">
        <v>8350</v>
      </c>
      <c r="F4786" s="26">
        <v>4</v>
      </c>
      <c r="G4786" s="94">
        <v>1.585</v>
      </c>
      <c r="H4786" s="95">
        <f t="shared" si="74"/>
        <v>5528.226428991994</v>
      </c>
    </row>
    <row r="4787" spans="1:8" x14ac:dyDescent="0.25">
      <c r="A4787" s="1" t="s">
        <v>252</v>
      </c>
      <c r="B4787" s="1" t="s">
        <v>10037</v>
      </c>
      <c r="C4787" s="1" t="s">
        <v>10038</v>
      </c>
      <c r="D4787" s="93">
        <v>79</v>
      </c>
      <c r="E4787" s="29">
        <v>7617</v>
      </c>
      <c r="F4787" s="26">
        <v>4</v>
      </c>
      <c r="G4787" s="94">
        <v>1.585</v>
      </c>
      <c r="H4787" s="95">
        <f t="shared" si="74"/>
        <v>5042.9342167223977</v>
      </c>
    </row>
    <row r="4788" spans="1:8" x14ac:dyDescent="0.25">
      <c r="A4788" s="1" t="s">
        <v>252</v>
      </c>
      <c r="B4788" s="1" t="s">
        <v>10039</v>
      </c>
      <c r="C4788" s="1" t="s">
        <v>10040</v>
      </c>
      <c r="D4788" s="93">
        <v>92.8</v>
      </c>
      <c r="E4788" s="29">
        <v>5642</v>
      </c>
      <c r="F4788" s="26">
        <v>5</v>
      </c>
      <c r="G4788" s="94">
        <v>1.8480000000000001</v>
      </c>
      <c r="H4788" s="95">
        <f t="shared" si="74"/>
        <v>4355.1701763059373</v>
      </c>
    </row>
    <row r="4789" spans="1:8" x14ac:dyDescent="0.25">
      <c r="A4789" s="1" t="s">
        <v>252</v>
      </c>
      <c r="B4789" s="1" t="s">
        <v>10041</v>
      </c>
      <c r="C4789" s="1" t="s">
        <v>10042</v>
      </c>
      <c r="D4789" s="93">
        <v>82.1</v>
      </c>
      <c r="E4789" s="29">
        <v>5463</v>
      </c>
      <c r="F4789" s="26">
        <v>4</v>
      </c>
      <c r="G4789" s="94">
        <v>1.585</v>
      </c>
      <c r="H4789" s="95">
        <f t="shared" si="74"/>
        <v>3616.8504169560797</v>
      </c>
    </row>
    <row r="4790" spans="1:8" x14ac:dyDescent="0.25">
      <c r="A4790" s="1" t="s">
        <v>252</v>
      </c>
      <c r="B4790" s="1" t="s">
        <v>10043</v>
      </c>
      <c r="C4790" s="1" t="s">
        <v>10044</v>
      </c>
      <c r="D4790" s="93">
        <v>79.400000000000006</v>
      </c>
      <c r="E4790" s="29">
        <v>8589</v>
      </c>
      <c r="F4790" s="26">
        <v>4</v>
      </c>
      <c r="G4790" s="94">
        <v>1.585</v>
      </c>
      <c r="H4790" s="95">
        <f t="shared" si="74"/>
        <v>5686.4594968397896</v>
      </c>
    </row>
    <row r="4791" spans="1:8" x14ac:dyDescent="0.25">
      <c r="A4791" s="1" t="s">
        <v>252</v>
      </c>
      <c r="B4791" s="1" t="s">
        <v>10045</v>
      </c>
      <c r="C4791" s="1" t="s">
        <v>10046</v>
      </c>
      <c r="D4791" s="93">
        <v>71.599999999999994</v>
      </c>
      <c r="E4791" s="29">
        <v>9371</v>
      </c>
      <c r="F4791" s="26">
        <v>3</v>
      </c>
      <c r="G4791" s="94">
        <v>1.359</v>
      </c>
      <c r="H4791" s="95">
        <f t="shared" si="74"/>
        <v>5319.5571059527474</v>
      </c>
    </row>
    <row r="4792" spans="1:8" x14ac:dyDescent="0.25">
      <c r="A4792" s="1" t="s">
        <v>252</v>
      </c>
      <c r="B4792" s="1" t="s">
        <v>10047</v>
      </c>
      <c r="C4792" s="1" t="s">
        <v>10048</v>
      </c>
      <c r="D4792" s="93">
        <v>74.900000000000006</v>
      </c>
      <c r="E4792" s="29">
        <v>7863</v>
      </c>
      <c r="F4792" s="26">
        <v>4</v>
      </c>
      <c r="G4792" s="94">
        <v>1.585</v>
      </c>
      <c r="H4792" s="95">
        <f t="shared" si="74"/>
        <v>5205.8017258879099</v>
      </c>
    </row>
    <row r="4793" spans="1:8" x14ac:dyDescent="0.25">
      <c r="A4793" s="1" t="s">
        <v>252</v>
      </c>
      <c r="B4793" s="1" t="s">
        <v>10049</v>
      </c>
      <c r="C4793" s="1" t="s">
        <v>10050</v>
      </c>
      <c r="D4793" s="93">
        <v>82.9</v>
      </c>
      <c r="E4793" s="29">
        <v>6713</v>
      </c>
      <c r="F4793" s="26">
        <v>4</v>
      </c>
      <c r="G4793" s="94">
        <v>1.585</v>
      </c>
      <c r="H4793" s="95">
        <f t="shared" si="74"/>
        <v>4444.429223691408</v>
      </c>
    </row>
    <row r="4794" spans="1:8" x14ac:dyDescent="0.25">
      <c r="A4794" s="1" t="s">
        <v>252</v>
      </c>
      <c r="B4794" s="1" t="s">
        <v>10051</v>
      </c>
      <c r="C4794" s="1" t="s">
        <v>10052</v>
      </c>
      <c r="D4794" s="93">
        <v>104.5</v>
      </c>
      <c r="E4794" s="29">
        <v>7334</v>
      </c>
      <c r="F4794" s="26">
        <v>6</v>
      </c>
      <c r="G4794" s="94">
        <v>2.1539999999999999</v>
      </c>
      <c r="H4794" s="95">
        <f t="shared" si="74"/>
        <v>6598.6741876884398</v>
      </c>
    </row>
    <row r="4795" spans="1:8" x14ac:dyDescent="0.25">
      <c r="A4795" s="1" t="s">
        <v>252</v>
      </c>
      <c r="B4795" s="1" t="s">
        <v>10053</v>
      </c>
      <c r="C4795" s="1" t="s">
        <v>10054</v>
      </c>
      <c r="D4795" s="93">
        <v>72.2</v>
      </c>
      <c r="E4795" s="29">
        <v>5531</v>
      </c>
      <c r="F4795" s="26">
        <v>3</v>
      </c>
      <c r="G4795" s="94">
        <v>1.359</v>
      </c>
      <c r="H4795" s="95">
        <f t="shared" si="74"/>
        <v>3139.7364585449418</v>
      </c>
    </row>
    <row r="4796" spans="1:8" x14ac:dyDescent="0.25">
      <c r="A4796" s="1" t="s">
        <v>252</v>
      </c>
      <c r="B4796" s="1" t="s">
        <v>10055</v>
      </c>
      <c r="C4796" s="1" t="s">
        <v>10056</v>
      </c>
      <c r="D4796" s="93">
        <v>65.5</v>
      </c>
      <c r="E4796" s="29">
        <v>8178</v>
      </c>
      <c r="F4796" s="26">
        <v>3</v>
      </c>
      <c r="G4796" s="94">
        <v>1.359</v>
      </c>
      <c r="H4796" s="95">
        <f t="shared" si="74"/>
        <v>4642.3367850263121</v>
      </c>
    </row>
    <row r="4797" spans="1:8" x14ac:dyDescent="0.25">
      <c r="A4797" s="1" t="s">
        <v>252</v>
      </c>
      <c r="B4797" s="1" t="s">
        <v>10057</v>
      </c>
      <c r="C4797" s="1" t="s">
        <v>10058</v>
      </c>
      <c r="D4797" s="93">
        <v>133.69999999999999</v>
      </c>
      <c r="E4797" s="29">
        <v>8530</v>
      </c>
      <c r="F4797" s="26">
        <v>9</v>
      </c>
      <c r="G4797" s="94">
        <v>3.415</v>
      </c>
      <c r="H4797" s="95">
        <f t="shared" si="74"/>
        <v>12167.737166566452</v>
      </c>
    </row>
    <row r="4798" spans="1:8" x14ac:dyDescent="0.25">
      <c r="A4798" s="1" t="s">
        <v>252</v>
      </c>
      <c r="B4798" s="1" t="s">
        <v>10059</v>
      </c>
      <c r="C4798" s="1" t="s">
        <v>10060</v>
      </c>
      <c r="D4798" s="93">
        <v>118.9</v>
      </c>
      <c r="E4798" s="29">
        <v>8026</v>
      </c>
      <c r="F4798" s="26">
        <v>7</v>
      </c>
      <c r="G4798" s="94">
        <v>2.512</v>
      </c>
      <c r="H4798" s="95">
        <f t="shared" si="74"/>
        <v>8421.4887203425424</v>
      </c>
    </row>
    <row r="4799" spans="1:8" x14ac:dyDescent="0.25">
      <c r="A4799" s="1" t="s">
        <v>252</v>
      </c>
      <c r="B4799" s="1" t="s">
        <v>10061</v>
      </c>
      <c r="C4799" s="1" t="s">
        <v>10062</v>
      </c>
      <c r="D4799" s="93">
        <v>98.3</v>
      </c>
      <c r="E4799" s="29">
        <v>6783</v>
      </c>
      <c r="F4799" s="26">
        <v>6</v>
      </c>
      <c r="G4799" s="94">
        <v>2.1539999999999999</v>
      </c>
      <c r="H4799" s="95">
        <f t="shared" si="74"/>
        <v>6102.9188730693595</v>
      </c>
    </row>
    <row r="4800" spans="1:8" x14ac:dyDescent="0.25">
      <c r="A4800" s="1" t="s">
        <v>252</v>
      </c>
      <c r="B4800" s="1" t="s">
        <v>10063</v>
      </c>
      <c r="C4800" s="1" t="s">
        <v>10064</v>
      </c>
      <c r="D4800" s="93">
        <v>88.9</v>
      </c>
      <c r="E4800" s="29">
        <v>5873</v>
      </c>
      <c r="F4800" s="26">
        <v>5</v>
      </c>
      <c r="G4800" s="94">
        <v>1.8480000000000001</v>
      </c>
      <c r="H4800" s="95">
        <f t="shared" si="74"/>
        <v>4533.4835954350874</v>
      </c>
    </row>
    <row r="4801" spans="1:8" x14ac:dyDescent="0.25">
      <c r="A4801" s="1" t="s">
        <v>252</v>
      </c>
      <c r="B4801" s="1" t="s">
        <v>10065</v>
      </c>
      <c r="C4801" s="1" t="s">
        <v>10066</v>
      </c>
      <c r="D4801" s="93">
        <v>90.9</v>
      </c>
      <c r="E4801" s="29">
        <v>6738</v>
      </c>
      <c r="F4801" s="26">
        <v>5</v>
      </c>
      <c r="G4801" s="94">
        <v>1.8480000000000001</v>
      </c>
      <c r="H4801" s="95">
        <f t="shared" si="74"/>
        <v>5201.1940177152437</v>
      </c>
    </row>
    <row r="4802" spans="1:8" x14ac:dyDescent="0.25">
      <c r="A4802" s="1" t="s">
        <v>252</v>
      </c>
      <c r="B4802" s="1" t="s">
        <v>10067</v>
      </c>
      <c r="C4802" s="1" t="s">
        <v>10068</v>
      </c>
      <c r="D4802" s="93">
        <v>147.4</v>
      </c>
      <c r="E4802" s="29">
        <v>9865</v>
      </c>
      <c r="F4802" s="26">
        <v>10</v>
      </c>
      <c r="G4802" s="94">
        <v>3.9809999999999999</v>
      </c>
      <c r="H4802" s="95">
        <f t="shared" si="74"/>
        <v>16404.36213508423</v>
      </c>
    </row>
    <row r="4803" spans="1:8" x14ac:dyDescent="0.25">
      <c r="A4803" s="1" t="s">
        <v>252</v>
      </c>
      <c r="B4803" s="1" t="s">
        <v>10069</v>
      </c>
      <c r="C4803" s="1" t="s">
        <v>10070</v>
      </c>
      <c r="D4803" s="93">
        <v>82.1</v>
      </c>
      <c r="E4803" s="29">
        <v>9512</v>
      </c>
      <c r="F4803" s="26">
        <v>4</v>
      </c>
      <c r="G4803" s="94">
        <v>1.585</v>
      </c>
      <c r="H4803" s="95">
        <f t="shared" si="74"/>
        <v>6297.5436877331567</v>
      </c>
    </row>
    <row r="4804" spans="1:8" x14ac:dyDescent="0.25">
      <c r="A4804" s="1" t="s">
        <v>252</v>
      </c>
      <c r="B4804" s="1" t="s">
        <v>10071</v>
      </c>
      <c r="C4804" s="1" t="s">
        <v>10072</v>
      </c>
      <c r="D4804" s="93">
        <v>61</v>
      </c>
      <c r="E4804" s="29">
        <v>9764</v>
      </c>
      <c r="F4804" s="26">
        <v>3</v>
      </c>
      <c r="G4804" s="94">
        <v>1.359</v>
      </c>
      <c r="H4804" s="95">
        <f t="shared" si="74"/>
        <v>5542.6481253358897</v>
      </c>
    </row>
    <row r="4805" spans="1:8" x14ac:dyDescent="0.25">
      <c r="A4805" s="1" t="s">
        <v>252</v>
      </c>
      <c r="B4805" s="1" t="s">
        <v>10073</v>
      </c>
      <c r="C4805" s="1" t="s">
        <v>10074</v>
      </c>
      <c r="D4805" s="93">
        <v>116</v>
      </c>
      <c r="E4805" s="29">
        <v>5159</v>
      </c>
      <c r="F4805" s="26">
        <v>7</v>
      </c>
      <c r="G4805" s="94">
        <v>2.512</v>
      </c>
      <c r="H4805" s="95">
        <f t="shared" si="74"/>
        <v>5413.2145911097896</v>
      </c>
    </row>
    <row r="4806" spans="1:8" x14ac:dyDescent="0.25">
      <c r="A4806" s="1" t="s">
        <v>252</v>
      </c>
      <c r="B4806" s="1" t="s">
        <v>10075</v>
      </c>
      <c r="C4806" s="1" t="s">
        <v>10076</v>
      </c>
      <c r="D4806" s="93">
        <v>65.900000000000006</v>
      </c>
      <c r="E4806" s="29">
        <v>10745</v>
      </c>
      <c r="F4806" s="26">
        <v>3</v>
      </c>
      <c r="G4806" s="94">
        <v>1.359</v>
      </c>
      <c r="H4806" s="95">
        <f t="shared" ref="H4806:H4869" si="75">E4806*G4806*$E$6797/SUMPRODUCT($E$5:$E$6795,$G$5:$G$6795)</f>
        <v>6099.524181353353</v>
      </c>
    </row>
    <row r="4807" spans="1:8" x14ac:dyDescent="0.25">
      <c r="A4807" s="1" t="s">
        <v>252</v>
      </c>
      <c r="B4807" s="1" t="s">
        <v>10077</v>
      </c>
      <c r="C4807" s="1" t="s">
        <v>10078</v>
      </c>
      <c r="D4807" s="93">
        <v>96.7</v>
      </c>
      <c r="E4807" s="29">
        <v>6563</v>
      </c>
      <c r="F4807" s="26">
        <v>5</v>
      </c>
      <c r="G4807" s="94">
        <v>1.8480000000000001</v>
      </c>
      <c r="H4807" s="95">
        <f t="shared" si="75"/>
        <v>5066.1080941325536</v>
      </c>
    </row>
    <row r="4808" spans="1:8" x14ac:dyDescent="0.25">
      <c r="A4808" s="1" t="s">
        <v>252</v>
      </c>
      <c r="B4808" s="1" t="s">
        <v>10079</v>
      </c>
      <c r="C4808" s="1" t="s">
        <v>10080</v>
      </c>
      <c r="D4808" s="93">
        <v>105.4</v>
      </c>
      <c r="E4808" s="29">
        <v>10334</v>
      </c>
      <c r="F4808" s="26">
        <v>6</v>
      </c>
      <c r="G4808" s="94">
        <v>2.1539999999999999</v>
      </c>
      <c r="H4808" s="95">
        <f t="shared" si="75"/>
        <v>9297.8864269937731</v>
      </c>
    </row>
    <row r="4809" spans="1:8" x14ac:dyDescent="0.25">
      <c r="A4809" s="1" t="s">
        <v>252</v>
      </c>
      <c r="B4809" s="1" t="s">
        <v>10081</v>
      </c>
      <c r="C4809" s="1" t="s">
        <v>10082</v>
      </c>
      <c r="D4809" s="93">
        <v>63.4</v>
      </c>
      <c r="E4809" s="29">
        <v>14923</v>
      </c>
      <c r="F4809" s="26">
        <v>3</v>
      </c>
      <c r="G4809" s="94">
        <v>1.359</v>
      </c>
      <c r="H4809" s="95">
        <f t="shared" si="75"/>
        <v>8471.2144586632003</v>
      </c>
    </row>
    <row r="4810" spans="1:8" x14ac:dyDescent="0.25">
      <c r="A4810" s="1" t="s">
        <v>252</v>
      </c>
      <c r="B4810" s="1" t="s">
        <v>10083</v>
      </c>
      <c r="C4810" s="1" t="s">
        <v>10084</v>
      </c>
      <c r="D4810" s="93">
        <v>100</v>
      </c>
      <c r="E4810" s="29">
        <v>7702</v>
      </c>
      <c r="F4810" s="26">
        <v>6</v>
      </c>
      <c r="G4810" s="94">
        <v>2.1539999999999999</v>
      </c>
      <c r="H4810" s="95">
        <f t="shared" si="75"/>
        <v>6929.7775557098939</v>
      </c>
    </row>
    <row r="4811" spans="1:8" x14ac:dyDescent="0.25">
      <c r="A4811" s="1" t="s">
        <v>252</v>
      </c>
      <c r="B4811" s="1" t="s">
        <v>10085</v>
      </c>
      <c r="C4811" s="1" t="s">
        <v>10086</v>
      </c>
      <c r="D4811" s="93">
        <v>118.1</v>
      </c>
      <c r="E4811" s="29">
        <v>5523</v>
      </c>
      <c r="F4811" s="26">
        <v>7</v>
      </c>
      <c r="G4811" s="94">
        <v>2.512</v>
      </c>
      <c r="H4811" s="95">
        <f t="shared" si="75"/>
        <v>5795.1510344445369</v>
      </c>
    </row>
    <row r="4812" spans="1:8" x14ac:dyDescent="0.25">
      <c r="A4812" s="1" t="s">
        <v>252</v>
      </c>
      <c r="B4812" s="1" t="s">
        <v>10087</v>
      </c>
      <c r="C4812" s="1" t="s">
        <v>10088</v>
      </c>
      <c r="D4812" s="93">
        <v>82.7</v>
      </c>
      <c r="E4812" s="29">
        <v>7378</v>
      </c>
      <c r="F4812" s="26">
        <v>4</v>
      </c>
      <c r="G4812" s="94">
        <v>1.585</v>
      </c>
      <c r="H4812" s="95">
        <f t="shared" si="75"/>
        <v>4884.701148874602</v>
      </c>
    </row>
    <row r="4813" spans="1:8" x14ac:dyDescent="0.25">
      <c r="A4813" s="1" t="s">
        <v>252</v>
      </c>
      <c r="B4813" s="1" t="s">
        <v>10089</v>
      </c>
      <c r="C4813" s="1" t="s">
        <v>10090</v>
      </c>
      <c r="D4813" s="93">
        <v>84.7</v>
      </c>
      <c r="E4813" s="29">
        <v>6543</v>
      </c>
      <c r="F4813" s="26">
        <v>4</v>
      </c>
      <c r="G4813" s="94">
        <v>1.585</v>
      </c>
      <c r="H4813" s="95">
        <f t="shared" si="75"/>
        <v>4331.8785059754036</v>
      </c>
    </row>
    <row r="4814" spans="1:8" x14ac:dyDescent="0.25">
      <c r="A4814" s="1" t="s">
        <v>252</v>
      </c>
      <c r="B4814" s="1" t="s">
        <v>10091</v>
      </c>
      <c r="C4814" s="1" t="s">
        <v>10092</v>
      </c>
      <c r="D4814" s="93">
        <v>97.6</v>
      </c>
      <c r="E4814" s="29">
        <v>8316</v>
      </c>
      <c r="F4814" s="26">
        <v>6</v>
      </c>
      <c r="G4814" s="94">
        <v>2.1539999999999999</v>
      </c>
      <c r="H4814" s="95">
        <f t="shared" si="75"/>
        <v>7482.2163273543856</v>
      </c>
    </row>
    <row r="4815" spans="1:8" x14ac:dyDescent="0.25">
      <c r="A4815" s="1" t="s">
        <v>252</v>
      </c>
      <c r="B4815" s="1" t="s">
        <v>10093</v>
      </c>
      <c r="C4815" s="1" t="s">
        <v>10094</v>
      </c>
      <c r="D4815" s="93">
        <v>87.9</v>
      </c>
      <c r="E4815" s="29">
        <v>7385</v>
      </c>
      <c r="F4815" s="26">
        <v>5</v>
      </c>
      <c r="G4815" s="94">
        <v>1.8480000000000001</v>
      </c>
      <c r="H4815" s="95">
        <f t="shared" si="75"/>
        <v>5700.6259751895323</v>
      </c>
    </row>
    <row r="4816" spans="1:8" x14ac:dyDescent="0.25">
      <c r="A4816" s="1" t="s">
        <v>252</v>
      </c>
      <c r="B4816" s="1" t="s">
        <v>10095</v>
      </c>
      <c r="C4816" s="1" t="s">
        <v>10096</v>
      </c>
      <c r="D4816" s="93">
        <v>92.2</v>
      </c>
      <c r="E4816" s="29">
        <v>10795</v>
      </c>
      <c r="F4816" s="26">
        <v>5</v>
      </c>
      <c r="G4816" s="94">
        <v>1.8480000000000001</v>
      </c>
      <c r="H4816" s="95">
        <f t="shared" si="75"/>
        <v>8332.8716861436696</v>
      </c>
    </row>
    <row r="4817" spans="1:8" x14ac:dyDescent="0.25">
      <c r="A4817" s="1" t="s">
        <v>252</v>
      </c>
      <c r="B4817" s="1" t="s">
        <v>10097</v>
      </c>
      <c r="C4817" s="1" t="s">
        <v>10098</v>
      </c>
      <c r="D4817" s="93">
        <v>84.6</v>
      </c>
      <c r="E4817" s="29">
        <v>7589</v>
      </c>
      <c r="F4817" s="26">
        <v>4</v>
      </c>
      <c r="G4817" s="94">
        <v>1.585</v>
      </c>
      <c r="H4817" s="95">
        <f t="shared" si="75"/>
        <v>5024.3964514515264</v>
      </c>
    </row>
    <row r="4818" spans="1:8" x14ac:dyDescent="0.25">
      <c r="A4818" s="1" t="s">
        <v>252</v>
      </c>
      <c r="B4818" s="1" t="s">
        <v>10099</v>
      </c>
      <c r="C4818" s="1" t="s">
        <v>10100</v>
      </c>
      <c r="D4818" s="93">
        <v>91.2</v>
      </c>
      <c r="E4818" s="29">
        <v>9464</v>
      </c>
      <c r="F4818" s="26">
        <v>5</v>
      </c>
      <c r="G4818" s="94">
        <v>1.8480000000000001</v>
      </c>
      <c r="H4818" s="95">
        <f t="shared" si="75"/>
        <v>7305.4467473518944</v>
      </c>
    </row>
    <row r="4819" spans="1:8" x14ac:dyDescent="0.25">
      <c r="A4819" s="1" t="s">
        <v>252</v>
      </c>
      <c r="B4819" s="1" t="s">
        <v>10101</v>
      </c>
      <c r="C4819" s="1" t="s">
        <v>10102</v>
      </c>
      <c r="D4819" s="93">
        <v>75.3</v>
      </c>
      <c r="E4819" s="29">
        <v>10009</v>
      </c>
      <c r="F4819" s="26">
        <v>4</v>
      </c>
      <c r="G4819" s="94">
        <v>1.585</v>
      </c>
      <c r="H4819" s="95">
        <f t="shared" si="75"/>
        <v>6626.5890212911218</v>
      </c>
    </row>
    <row r="4820" spans="1:8" x14ac:dyDescent="0.25">
      <c r="A4820" s="1" t="s">
        <v>252</v>
      </c>
      <c r="B4820" s="1" t="s">
        <v>10103</v>
      </c>
      <c r="C4820" s="1" t="s">
        <v>10104</v>
      </c>
      <c r="D4820" s="93">
        <v>54.8</v>
      </c>
      <c r="E4820" s="29">
        <v>7289</v>
      </c>
      <c r="F4820" s="26">
        <v>2</v>
      </c>
      <c r="G4820" s="94">
        <v>1.1659999999999999</v>
      </c>
      <c r="H4820" s="95">
        <f t="shared" si="75"/>
        <v>3550.0672612717135</v>
      </c>
    </row>
    <row r="4821" spans="1:8" x14ac:dyDescent="0.25">
      <c r="A4821" s="1" t="s">
        <v>252</v>
      </c>
      <c r="B4821" s="1" t="s">
        <v>10105</v>
      </c>
      <c r="C4821" s="1" t="s">
        <v>10106</v>
      </c>
      <c r="D4821" s="93">
        <v>71.599999999999994</v>
      </c>
      <c r="E4821" s="29">
        <v>7765</v>
      </c>
      <c r="F4821" s="26">
        <v>3</v>
      </c>
      <c r="G4821" s="94">
        <v>1.359</v>
      </c>
      <c r="H4821" s="95">
        <f t="shared" si="75"/>
        <v>4407.8925331045875</v>
      </c>
    </row>
    <row r="4822" spans="1:8" x14ac:dyDescent="0.25">
      <c r="A4822" s="1" t="s">
        <v>252</v>
      </c>
      <c r="B4822" s="1" t="s">
        <v>10107</v>
      </c>
      <c r="C4822" s="1" t="s">
        <v>10108</v>
      </c>
      <c r="D4822" s="93">
        <v>63.7</v>
      </c>
      <c r="E4822" s="29">
        <v>7716</v>
      </c>
      <c r="F4822" s="26">
        <v>3</v>
      </c>
      <c r="G4822" s="94">
        <v>1.359</v>
      </c>
      <c r="H4822" s="95">
        <f t="shared" si="75"/>
        <v>4380.0771133850612</v>
      </c>
    </row>
    <row r="4823" spans="1:8" x14ac:dyDescent="0.25">
      <c r="A4823" s="1" t="s">
        <v>252</v>
      </c>
      <c r="B4823" s="1" t="s">
        <v>10109</v>
      </c>
      <c r="C4823" s="1" t="s">
        <v>10110</v>
      </c>
      <c r="D4823" s="93">
        <v>79.099999999999994</v>
      </c>
      <c r="E4823" s="29">
        <v>6473</v>
      </c>
      <c r="F4823" s="26">
        <v>4</v>
      </c>
      <c r="G4823" s="94">
        <v>1.585</v>
      </c>
      <c r="H4823" s="95">
        <f t="shared" si="75"/>
        <v>4285.5340927982252</v>
      </c>
    </row>
    <row r="4824" spans="1:8" x14ac:dyDescent="0.25">
      <c r="A4824" s="1" t="s">
        <v>252</v>
      </c>
      <c r="B4824" s="1" t="s">
        <v>10111</v>
      </c>
      <c r="C4824" s="1" t="s">
        <v>10112</v>
      </c>
      <c r="D4824" s="93">
        <v>47.5</v>
      </c>
      <c r="E4824" s="29">
        <v>6807</v>
      </c>
      <c r="F4824" s="26">
        <v>1</v>
      </c>
      <c r="G4824" s="94">
        <v>1</v>
      </c>
      <c r="H4824" s="95">
        <f t="shared" si="75"/>
        <v>2843.3205993425267</v>
      </c>
    </row>
    <row r="4825" spans="1:8" x14ac:dyDescent="0.25">
      <c r="A4825" s="1" t="s">
        <v>252</v>
      </c>
      <c r="B4825" s="1" t="s">
        <v>10113</v>
      </c>
      <c r="C4825" s="1" t="s">
        <v>10114</v>
      </c>
      <c r="D4825" s="93">
        <v>69.400000000000006</v>
      </c>
      <c r="E4825" s="29">
        <v>6265</v>
      </c>
      <c r="F4825" s="26">
        <v>3</v>
      </c>
      <c r="G4825" s="94">
        <v>1.359</v>
      </c>
      <c r="H4825" s="95">
        <f t="shared" si="75"/>
        <v>3556.4000927109132</v>
      </c>
    </row>
    <row r="4826" spans="1:8" x14ac:dyDescent="0.25">
      <c r="A4826" s="1" t="s">
        <v>252</v>
      </c>
      <c r="B4826" s="1" t="s">
        <v>10115</v>
      </c>
      <c r="C4826" s="1" t="s">
        <v>10116</v>
      </c>
      <c r="D4826" s="93">
        <v>72</v>
      </c>
      <c r="E4826" s="29">
        <v>6781</v>
      </c>
      <c r="F4826" s="26">
        <v>3</v>
      </c>
      <c r="G4826" s="94">
        <v>1.359</v>
      </c>
      <c r="H4826" s="95">
        <f t="shared" si="75"/>
        <v>3849.3134922063364</v>
      </c>
    </row>
    <row r="4827" spans="1:8" x14ac:dyDescent="0.25">
      <c r="A4827" s="1" t="s">
        <v>252</v>
      </c>
      <c r="B4827" s="1" t="s">
        <v>10117</v>
      </c>
      <c r="C4827" s="1" t="s">
        <v>10118</v>
      </c>
      <c r="D4827" s="93">
        <v>54.9</v>
      </c>
      <c r="E4827" s="29">
        <v>6512</v>
      </c>
      <c r="F4827" s="26">
        <v>2</v>
      </c>
      <c r="G4827" s="94">
        <v>1.1659999999999999</v>
      </c>
      <c r="H4827" s="95">
        <f t="shared" si="75"/>
        <v>3171.6336953493474</v>
      </c>
    </row>
    <row r="4828" spans="1:8" x14ac:dyDescent="0.25">
      <c r="A4828" s="1" t="s">
        <v>252</v>
      </c>
      <c r="B4828" s="1" t="s">
        <v>10119</v>
      </c>
      <c r="C4828" s="1" t="s">
        <v>10120</v>
      </c>
      <c r="D4828" s="93">
        <v>94.9</v>
      </c>
      <c r="E4828" s="29">
        <v>7703</v>
      </c>
      <c r="F4828" s="26">
        <v>5</v>
      </c>
      <c r="G4828" s="94">
        <v>1.8480000000000001</v>
      </c>
      <c r="H4828" s="95">
        <f t="shared" si="75"/>
        <v>5946.0963963283639</v>
      </c>
    </row>
    <row r="4829" spans="1:8" x14ac:dyDescent="0.25">
      <c r="A4829" s="1" t="s">
        <v>252</v>
      </c>
      <c r="B4829" s="1" t="s">
        <v>10121</v>
      </c>
      <c r="C4829" s="1" t="s">
        <v>10122</v>
      </c>
      <c r="D4829" s="93">
        <v>54.6</v>
      </c>
      <c r="E4829" s="29">
        <v>6926</v>
      </c>
      <c r="F4829" s="26">
        <v>2</v>
      </c>
      <c r="G4829" s="94">
        <v>1.1659999999999999</v>
      </c>
      <c r="H4829" s="95">
        <f t="shared" si="75"/>
        <v>3373.2701127133878</v>
      </c>
    </row>
    <row r="4830" spans="1:8" x14ac:dyDescent="0.25">
      <c r="A4830" s="1" t="s">
        <v>252</v>
      </c>
      <c r="B4830" s="1" t="s">
        <v>10123</v>
      </c>
      <c r="C4830" s="1" t="s">
        <v>10124</v>
      </c>
      <c r="D4830" s="93">
        <v>108.5</v>
      </c>
      <c r="E4830" s="29">
        <v>7438</v>
      </c>
      <c r="F4830" s="26">
        <v>6</v>
      </c>
      <c r="G4830" s="94">
        <v>2.1539999999999999</v>
      </c>
      <c r="H4830" s="95">
        <f t="shared" si="75"/>
        <v>6692.2468786510235</v>
      </c>
    </row>
    <row r="4831" spans="1:8" x14ac:dyDescent="0.25">
      <c r="A4831" s="1" t="s">
        <v>252</v>
      </c>
      <c r="B4831" s="1" t="s">
        <v>10125</v>
      </c>
      <c r="C4831" s="1" t="s">
        <v>10126</v>
      </c>
      <c r="D4831" s="93">
        <v>105.9</v>
      </c>
      <c r="E4831" s="29">
        <v>7872</v>
      </c>
      <c r="F4831" s="26">
        <v>6</v>
      </c>
      <c r="G4831" s="94">
        <v>2.1539999999999999</v>
      </c>
      <c r="H4831" s="95">
        <f t="shared" si="75"/>
        <v>7082.7329159371966</v>
      </c>
    </row>
    <row r="4832" spans="1:8" x14ac:dyDescent="0.25">
      <c r="A4832" s="1" t="s">
        <v>252</v>
      </c>
      <c r="B4832" s="1" t="s">
        <v>10127</v>
      </c>
      <c r="C4832" s="1" t="s">
        <v>10128</v>
      </c>
      <c r="D4832" s="93">
        <v>70</v>
      </c>
      <c r="E4832" s="29">
        <v>6261</v>
      </c>
      <c r="F4832" s="26">
        <v>3</v>
      </c>
      <c r="G4832" s="94">
        <v>1.359</v>
      </c>
      <c r="H4832" s="95">
        <f t="shared" si="75"/>
        <v>3554.1294462031969</v>
      </c>
    </row>
    <row r="4833" spans="1:8" x14ac:dyDescent="0.25">
      <c r="A4833" s="1" t="s">
        <v>252</v>
      </c>
      <c r="B4833" s="1" t="s">
        <v>10129</v>
      </c>
      <c r="C4833" s="1" t="s">
        <v>10130</v>
      </c>
      <c r="D4833" s="93">
        <v>53.7</v>
      </c>
      <c r="E4833" s="29">
        <v>6366</v>
      </c>
      <c r="F4833" s="26">
        <v>2</v>
      </c>
      <c r="G4833" s="94">
        <v>1.1659999999999999</v>
      </c>
      <c r="H4833" s="95">
        <f t="shared" si="75"/>
        <v>3100.5252003369083</v>
      </c>
    </row>
    <row r="4834" spans="1:8" x14ac:dyDescent="0.25">
      <c r="A4834" s="1" t="s">
        <v>252</v>
      </c>
      <c r="B4834" s="1" t="s">
        <v>10131</v>
      </c>
      <c r="C4834" s="1" t="s">
        <v>10132</v>
      </c>
      <c r="D4834" s="93">
        <v>81.7</v>
      </c>
      <c r="E4834" s="29">
        <v>6081</v>
      </c>
      <c r="F4834" s="26">
        <v>4</v>
      </c>
      <c r="G4834" s="94">
        <v>1.585</v>
      </c>
      <c r="H4834" s="95">
        <f t="shared" si="75"/>
        <v>4026.0053790060265</v>
      </c>
    </row>
    <row r="4835" spans="1:8" x14ac:dyDescent="0.25">
      <c r="A4835" s="1" t="s">
        <v>252</v>
      </c>
      <c r="B4835" s="1" t="s">
        <v>10133</v>
      </c>
      <c r="C4835" s="1" t="s">
        <v>10134</v>
      </c>
      <c r="D4835" s="93">
        <v>84.2</v>
      </c>
      <c r="E4835" s="29">
        <v>6658</v>
      </c>
      <c r="F4835" s="26">
        <v>4</v>
      </c>
      <c r="G4835" s="94">
        <v>1.585</v>
      </c>
      <c r="H4835" s="95">
        <f t="shared" si="75"/>
        <v>4408.0157561950537</v>
      </c>
    </row>
    <row r="4836" spans="1:8" x14ac:dyDescent="0.25">
      <c r="A4836" s="1" t="s">
        <v>252</v>
      </c>
      <c r="B4836" s="1" t="s">
        <v>10135</v>
      </c>
      <c r="C4836" s="1" t="s">
        <v>10136</v>
      </c>
      <c r="D4836" s="93">
        <v>101</v>
      </c>
      <c r="E4836" s="29">
        <v>7357</v>
      </c>
      <c r="F4836" s="26">
        <v>6</v>
      </c>
      <c r="G4836" s="94">
        <v>2.1539999999999999</v>
      </c>
      <c r="H4836" s="95">
        <f t="shared" si="75"/>
        <v>6619.3681481897802</v>
      </c>
    </row>
    <row r="4837" spans="1:8" x14ac:dyDescent="0.25">
      <c r="A4837" s="1" t="s">
        <v>252</v>
      </c>
      <c r="B4837" s="1" t="s">
        <v>10137</v>
      </c>
      <c r="C4837" s="1" t="s">
        <v>10138</v>
      </c>
      <c r="D4837" s="93">
        <v>77</v>
      </c>
      <c r="E4837" s="29">
        <v>9596</v>
      </c>
      <c r="F4837" s="26">
        <v>4</v>
      </c>
      <c r="G4837" s="94">
        <v>1.585</v>
      </c>
      <c r="H4837" s="95">
        <f t="shared" si="75"/>
        <v>6353.1569835457703</v>
      </c>
    </row>
    <row r="4838" spans="1:8" x14ac:dyDescent="0.25">
      <c r="A4838" s="1" t="s">
        <v>252</v>
      </c>
      <c r="B4838" s="1" t="s">
        <v>10139</v>
      </c>
      <c r="C4838" s="1" t="s">
        <v>10140</v>
      </c>
      <c r="D4838" s="93">
        <v>82.9</v>
      </c>
      <c r="E4838" s="29">
        <v>6311</v>
      </c>
      <c r="F4838" s="26">
        <v>4</v>
      </c>
      <c r="G4838" s="94">
        <v>1.585</v>
      </c>
      <c r="H4838" s="95">
        <f t="shared" si="75"/>
        <v>4178.2798794453265</v>
      </c>
    </row>
    <row r="4839" spans="1:8" x14ac:dyDescent="0.25">
      <c r="A4839" s="1" t="s">
        <v>252</v>
      </c>
      <c r="B4839" s="1" t="s">
        <v>10141</v>
      </c>
      <c r="C4839" s="1" t="s">
        <v>10142</v>
      </c>
      <c r="D4839" s="93">
        <v>82.1</v>
      </c>
      <c r="E4839" s="29">
        <v>7722</v>
      </c>
      <c r="F4839" s="26">
        <v>4</v>
      </c>
      <c r="G4839" s="94">
        <v>1.585</v>
      </c>
      <c r="H4839" s="95">
        <f t="shared" si="75"/>
        <v>5112.4508364881649</v>
      </c>
    </row>
    <row r="4840" spans="1:8" x14ac:dyDescent="0.25">
      <c r="A4840" s="1" t="s">
        <v>252</v>
      </c>
      <c r="B4840" s="1" t="s">
        <v>10143</v>
      </c>
      <c r="C4840" s="1" t="s">
        <v>10144</v>
      </c>
      <c r="D4840" s="93">
        <v>87.5</v>
      </c>
      <c r="E4840" s="29">
        <v>6870</v>
      </c>
      <c r="F4840" s="26">
        <v>5</v>
      </c>
      <c r="G4840" s="94">
        <v>1.8480000000000001</v>
      </c>
      <c r="H4840" s="95">
        <f t="shared" si="75"/>
        <v>5303.0874000747581</v>
      </c>
    </row>
    <row r="4841" spans="1:8" x14ac:dyDescent="0.25">
      <c r="A4841" s="1" t="s">
        <v>252</v>
      </c>
      <c r="B4841" s="1" t="s">
        <v>10145</v>
      </c>
      <c r="C4841" s="1" t="s">
        <v>10146</v>
      </c>
      <c r="D4841" s="93">
        <v>105.3</v>
      </c>
      <c r="E4841" s="29">
        <v>12084</v>
      </c>
      <c r="F4841" s="26">
        <v>6</v>
      </c>
      <c r="G4841" s="94">
        <v>2.1539999999999999</v>
      </c>
      <c r="H4841" s="95">
        <f t="shared" si="75"/>
        <v>10872.426899921886</v>
      </c>
    </row>
    <row r="4842" spans="1:8" x14ac:dyDescent="0.25">
      <c r="A4842" s="1" t="s">
        <v>252</v>
      </c>
      <c r="B4842" s="1" t="s">
        <v>10147</v>
      </c>
      <c r="C4842" s="1" t="s">
        <v>10148</v>
      </c>
      <c r="D4842" s="93">
        <v>98.2</v>
      </c>
      <c r="E4842" s="29">
        <v>6314</v>
      </c>
      <c r="F4842" s="26">
        <v>6</v>
      </c>
      <c r="G4842" s="94">
        <v>2.1539999999999999</v>
      </c>
      <c r="H4842" s="95">
        <f t="shared" si="75"/>
        <v>5680.9420263246266</v>
      </c>
    </row>
    <row r="4843" spans="1:8" x14ac:dyDescent="0.25">
      <c r="A4843" s="1" t="s">
        <v>252</v>
      </c>
      <c r="B4843" s="1" t="s">
        <v>10149</v>
      </c>
      <c r="C4843" s="1" t="s">
        <v>10150</v>
      </c>
      <c r="D4843" s="93">
        <v>57.4</v>
      </c>
      <c r="E4843" s="29">
        <v>6304</v>
      </c>
      <c r="F4843" s="26">
        <v>2</v>
      </c>
      <c r="G4843" s="94">
        <v>1.1659999999999999</v>
      </c>
      <c r="H4843" s="95">
        <f t="shared" si="75"/>
        <v>3070.3284421809408</v>
      </c>
    </row>
    <row r="4844" spans="1:8" x14ac:dyDescent="0.25">
      <c r="A4844" s="1" t="s">
        <v>252</v>
      </c>
      <c r="B4844" s="1" t="s">
        <v>10151</v>
      </c>
      <c r="C4844" s="1" t="s">
        <v>10152</v>
      </c>
      <c r="D4844" s="93">
        <v>102.9</v>
      </c>
      <c r="E4844" s="29">
        <v>5834</v>
      </c>
      <c r="F4844" s="26">
        <v>6</v>
      </c>
      <c r="G4844" s="94">
        <v>2.1539999999999999</v>
      </c>
      <c r="H4844" s="95">
        <f t="shared" si="75"/>
        <v>5249.0680680357727</v>
      </c>
    </row>
    <row r="4845" spans="1:8" x14ac:dyDescent="0.25">
      <c r="A4845" s="1" t="s">
        <v>252</v>
      </c>
      <c r="B4845" s="1" t="s">
        <v>10153</v>
      </c>
      <c r="C4845" s="1" t="s">
        <v>10154</v>
      </c>
      <c r="D4845" s="93">
        <v>115.5</v>
      </c>
      <c r="E4845" s="29">
        <v>8181</v>
      </c>
      <c r="F4845" s="26">
        <v>7</v>
      </c>
      <c r="G4845" s="94">
        <v>2.512</v>
      </c>
      <c r="H4845" s="95">
        <f t="shared" si="75"/>
        <v>8584.1264915427764</v>
      </c>
    </row>
    <row r="4846" spans="1:8" x14ac:dyDescent="0.25">
      <c r="A4846" s="1" t="s">
        <v>252</v>
      </c>
      <c r="B4846" s="1" t="s">
        <v>10155</v>
      </c>
      <c r="C4846" s="1" t="s">
        <v>10156</v>
      </c>
      <c r="D4846" s="93">
        <v>102.5</v>
      </c>
      <c r="E4846" s="29">
        <v>6798</v>
      </c>
      <c r="F4846" s="26">
        <v>6</v>
      </c>
      <c r="G4846" s="94">
        <v>2.1539999999999999</v>
      </c>
      <c r="H4846" s="95">
        <f t="shared" si="75"/>
        <v>6116.4149342658857</v>
      </c>
    </row>
    <row r="4847" spans="1:8" x14ac:dyDescent="0.25">
      <c r="A4847" s="1" t="s">
        <v>252</v>
      </c>
      <c r="B4847" s="1" t="s">
        <v>10157</v>
      </c>
      <c r="C4847" s="1" t="s">
        <v>10158</v>
      </c>
      <c r="D4847" s="93">
        <v>140.1</v>
      </c>
      <c r="E4847" s="29">
        <v>7220</v>
      </c>
      <c r="F4847" s="26">
        <v>9</v>
      </c>
      <c r="G4847" s="94">
        <v>3.415</v>
      </c>
      <c r="H4847" s="95">
        <f t="shared" si="75"/>
        <v>10299.069442275471</v>
      </c>
    </row>
    <row r="4848" spans="1:8" x14ac:dyDescent="0.25">
      <c r="A4848" s="1" t="s">
        <v>252</v>
      </c>
      <c r="B4848" s="1" t="s">
        <v>10159</v>
      </c>
      <c r="C4848" s="1" t="s">
        <v>10160</v>
      </c>
      <c r="D4848" s="93">
        <v>109.6</v>
      </c>
      <c r="E4848" s="29">
        <v>6565</v>
      </c>
      <c r="F4848" s="26">
        <v>7</v>
      </c>
      <c r="G4848" s="94">
        <v>2.512</v>
      </c>
      <c r="H4848" s="95">
        <f t="shared" si="75"/>
        <v>6888.4965672874132</v>
      </c>
    </row>
    <row r="4849" spans="1:8" x14ac:dyDescent="0.25">
      <c r="A4849" s="1" t="s">
        <v>252</v>
      </c>
      <c r="B4849" s="1" t="s">
        <v>10161</v>
      </c>
      <c r="C4849" s="1" t="s">
        <v>10162</v>
      </c>
      <c r="D4849" s="93">
        <v>108.9</v>
      </c>
      <c r="E4849" s="29">
        <v>6304</v>
      </c>
      <c r="F4849" s="26">
        <v>6</v>
      </c>
      <c r="G4849" s="94">
        <v>2.1539999999999999</v>
      </c>
      <c r="H4849" s="95">
        <f t="shared" si="75"/>
        <v>5671.944652193607</v>
      </c>
    </row>
    <row r="4850" spans="1:8" x14ac:dyDescent="0.25">
      <c r="A4850" s="1" t="s">
        <v>252</v>
      </c>
      <c r="B4850" s="1" t="s">
        <v>10163</v>
      </c>
      <c r="C4850" s="1" t="s">
        <v>10164</v>
      </c>
      <c r="D4850" s="93">
        <v>79</v>
      </c>
      <c r="E4850" s="29">
        <v>6368</v>
      </c>
      <c r="F4850" s="26">
        <v>4</v>
      </c>
      <c r="G4850" s="94">
        <v>1.585</v>
      </c>
      <c r="H4850" s="95">
        <f t="shared" si="75"/>
        <v>4216.0174730324579</v>
      </c>
    </row>
    <row r="4851" spans="1:8" x14ac:dyDescent="0.25">
      <c r="A4851" s="1" t="s">
        <v>252</v>
      </c>
      <c r="B4851" s="1" t="s">
        <v>10165</v>
      </c>
      <c r="C4851" s="1" t="s">
        <v>10166</v>
      </c>
      <c r="D4851" s="93">
        <v>102.6</v>
      </c>
      <c r="E4851" s="29">
        <v>5956</v>
      </c>
      <c r="F4851" s="26">
        <v>6</v>
      </c>
      <c r="G4851" s="94">
        <v>2.1539999999999999</v>
      </c>
      <c r="H4851" s="95">
        <f t="shared" si="75"/>
        <v>5358.8360324341893</v>
      </c>
    </row>
    <row r="4852" spans="1:8" x14ac:dyDescent="0.25">
      <c r="A4852" s="1" t="s">
        <v>252</v>
      </c>
      <c r="B4852" s="1" t="s">
        <v>10167</v>
      </c>
      <c r="C4852" s="1" t="s">
        <v>10168</v>
      </c>
      <c r="D4852" s="93">
        <v>85.2</v>
      </c>
      <c r="E4852" s="29">
        <v>8945</v>
      </c>
      <c r="F4852" s="26">
        <v>5</v>
      </c>
      <c r="G4852" s="94">
        <v>1.8480000000000001</v>
      </c>
      <c r="H4852" s="95">
        <f t="shared" si="75"/>
        <v>6904.8204939838006</v>
      </c>
    </row>
    <row r="4853" spans="1:8" x14ac:dyDescent="0.25">
      <c r="A4853" s="1" t="s">
        <v>252</v>
      </c>
      <c r="B4853" s="1" t="s">
        <v>10169</v>
      </c>
      <c r="C4853" s="1" t="s">
        <v>10170</v>
      </c>
      <c r="D4853" s="93">
        <v>90.6</v>
      </c>
      <c r="E4853" s="29">
        <v>8833</v>
      </c>
      <c r="F4853" s="26">
        <v>5</v>
      </c>
      <c r="G4853" s="94">
        <v>1.8480000000000001</v>
      </c>
      <c r="H4853" s="95">
        <f t="shared" si="75"/>
        <v>6818.3655028908788</v>
      </c>
    </row>
    <row r="4854" spans="1:8" x14ac:dyDescent="0.25">
      <c r="A4854" s="1" t="s">
        <v>252</v>
      </c>
      <c r="B4854" s="1" t="s">
        <v>10171</v>
      </c>
      <c r="C4854" s="1" t="s">
        <v>10172</v>
      </c>
      <c r="D4854" s="93">
        <v>69</v>
      </c>
      <c r="E4854" s="29">
        <v>7358</v>
      </c>
      <c r="F4854" s="26">
        <v>3</v>
      </c>
      <c r="G4854" s="94">
        <v>1.359</v>
      </c>
      <c r="H4854" s="95">
        <f t="shared" si="75"/>
        <v>4176.8542509444369</v>
      </c>
    </row>
    <row r="4855" spans="1:8" x14ac:dyDescent="0.25">
      <c r="A4855" s="1" t="s">
        <v>252</v>
      </c>
      <c r="B4855" s="1" t="s">
        <v>10173</v>
      </c>
      <c r="C4855" s="1" t="s">
        <v>10174</v>
      </c>
      <c r="D4855" s="93">
        <v>59.5</v>
      </c>
      <c r="E4855" s="29">
        <v>5955</v>
      </c>
      <c r="F4855" s="26">
        <v>2</v>
      </c>
      <c r="G4855" s="94">
        <v>1.1659999999999999</v>
      </c>
      <c r="H4855" s="95">
        <f t="shared" si="75"/>
        <v>2900.3499164320278</v>
      </c>
    </row>
    <row r="4856" spans="1:8" x14ac:dyDescent="0.25">
      <c r="A4856" s="1" t="s">
        <v>252</v>
      </c>
      <c r="B4856" s="1" t="s">
        <v>10175</v>
      </c>
      <c r="C4856" s="1" t="s">
        <v>10176</v>
      </c>
      <c r="D4856" s="93">
        <v>50.4</v>
      </c>
      <c r="E4856" s="29">
        <v>5646</v>
      </c>
      <c r="F4856" s="26">
        <v>2</v>
      </c>
      <c r="G4856" s="94">
        <v>1.1659999999999999</v>
      </c>
      <c r="H4856" s="95">
        <f t="shared" si="75"/>
        <v>2749.8531701385778</v>
      </c>
    </row>
    <row r="4857" spans="1:8" x14ac:dyDescent="0.25">
      <c r="A4857" s="1" t="s">
        <v>252</v>
      </c>
      <c r="B4857" s="1" t="s">
        <v>10177</v>
      </c>
      <c r="C4857" s="1" t="s">
        <v>10178</v>
      </c>
      <c r="D4857" s="93">
        <v>61.3</v>
      </c>
      <c r="E4857" s="29">
        <v>9406</v>
      </c>
      <c r="F4857" s="26">
        <v>3</v>
      </c>
      <c r="G4857" s="94">
        <v>1.359</v>
      </c>
      <c r="H4857" s="95">
        <f t="shared" si="75"/>
        <v>5339.4252628952663</v>
      </c>
    </row>
    <row r="4858" spans="1:8" x14ac:dyDescent="0.25">
      <c r="A4858" s="1" t="s">
        <v>252</v>
      </c>
      <c r="B4858" s="1" t="s">
        <v>10179</v>
      </c>
      <c r="C4858" s="1" t="s">
        <v>10180</v>
      </c>
      <c r="D4858" s="93">
        <v>97.2</v>
      </c>
      <c r="E4858" s="29">
        <v>8565</v>
      </c>
      <c r="F4858" s="26">
        <v>6</v>
      </c>
      <c r="G4858" s="94">
        <v>2.1539999999999999</v>
      </c>
      <c r="H4858" s="95">
        <f t="shared" si="75"/>
        <v>7706.2509432167271</v>
      </c>
    </row>
    <row r="4859" spans="1:8" x14ac:dyDescent="0.25">
      <c r="A4859" s="1" t="s">
        <v>252</v>
      </c>
      <c r="B4859" s="1" t="s">
        <v>10181</v>
      </c>
      <c r="C4859" s="1" t="s">
        <v>10182</v>
      </c>
      <c r="D4859" s="93">
        <v>78.8</v>
      </c>
      <c r="E4859" s="29">
        <v>7135</v>
      </c>
      <c r="F4859" s="26">
        <v>4</v>
      </c>
      <c r="G4859" s="94">
        <v>1.585</v>
      </c>
      <c r="H4859" s="95">
        <f t="shared" si="75"/>
        <v>4723.819828845255</v>
      </c>
    </row>
    <row r="4860" spans="1:8" x14ac:dyDescent="0.25">
      <c r="A4860" s="1" t="s">
        <v>252</v>
      </c>
      <c r="B4860" s="1" t="s">
        <v>10183</v>
      </c>
      <c r="C4860" s="1" t="s">
        <v>10184</v>
      </c>
      <c r="D4860" s="93">
        <v>95.5</v>
      </c>
      <c r="E4860" s="29">
        <v>5625</v>
      </c>
      <c r="F4860" s="26">
        <v>5</v>
      </c>
      <c r="G4860" s="94">
        <v>1.8480000000000001</v>
      </c>
      <c r="H4860" s="95">
        <f t="shared" si="75"/>
        <v>4342.0475437293326</v>
      </c>
    </row>
    <row r="4861" spans="1:8" x14ac:dyDescent="0.25">
      <c r="A4861" s="1" t="s">
        <v>252</v>
      </c>
      <c r="B4861" s="1" t="s">
        <v>10185</v>
      </c>
      <c r="C4861" s="1" t="s">
        <v>10186</v>
      </c>
      <c r="D4861" s="93">
        <v>72.3</v>
      </c>
      <c r="E4861" s="29">
        <v>6653</v>
      </c>
      <c r="F4861" s="26">
        <v>3</v>
      </c>
      <c r="G4861" s="94">
        <v>1.359</v>
      </c>
      <c r="H4861" s="95">
        <f t="shared" si="75"/>
        <v>3776.6528039594095</v>
      </c>
    </row>
    <row r="4862" spans="1:8" x14ac:dyDescent="0.25">
      <c r="A4862" s="1" t="s">
        <v>252</v>
      </c>
      <c r="B4862" s="1" t="s">
        <v>10187</v>
      </c>
      <c r="C4862" s="1" t="s">
        <v>10188</v>
      </c>
      <c r="D4862" s="93">
        <v>75.099999999999994</v>
      </c>
      <c r="E4862" s="29">
        <v>7206</v>
      </c>
      <c r="F4862" s="26">
        <v>4</v>
      </c>
      <c r="G4862" s="94">
        <v>1.585</v>
      </c>
      <c r="H4862" s="95">
        <f t="shared" si="75"/>
        <v>4770.8263050678224</v>
      </c>
    </row>
    <row r="4863" spans="1:8" x14ac:dyDescent="0.25">
      <c r="A4863" s="1" t="s">
        <v>252</v>
      </c>
      <c r="B4863" s="1" t="s">
        <v>10189</v>
      </c>
      <c r="C4863" s="1" t="s">
        <v>10190</v>
      </c>
      <c r="D4863" s="93">
        <v>126.1</v>
      </c>
      <c r="E4863" s="29">
        <v>7474</v>
      </c>
      <c r="F4863" s="26">
        <v>8</v>
      </c>
      <c r="G4863" s="94">
        <v>2.9289999999999998</v>
      </c>
      <c r="H4863" s="95">
        <f t="shared" si="75"/>
        <v>9144.1332494688722</v>
      </c>
    </row>
    <row r="4864" spans="1:8" x14ac:dyDescent="0.25">
      <c r="A4864" s="1" t="s">
        <v>252</v>
      </c>
      <c r="B4864" s="1" t="s">
        <v>10191</v>
      </c>
      <c r="C4864" s="1" t="s">
        <v>10192</v>
      </c>
      <c r="D4864" s="93">
        <v>90.5</v>
      </c>
      <c r="E4864" s="29">
        <v>7108</v>
      </c>
      <c r="F4864" s="26">
        <v>5</v>
      </c>
      <c r="G4864" s="94">
        <v>1.8480000000000001</v>
      </c>
      <c r="H4864" s="95">
        <f t="shared" si="75"/>
        <v>5486.8042561472175</v>
      </c>
    </row>
    <row r="4865" spans="1:8" x14ac:dyDescent="0.25">
      <c r="A4865" s="1" t="s">
        <v>252</v>
      </c>
      <c r="B4865" s="1" t="s">
        <v>10193</v>
      </c>
      <c r="C4865" s="1" t="s">
        <v>10194</v>
      </c>
      <c r="D4865" s="93">
        <v>71.099999999999994</v>
      </c>
      <c r="E4865" s="29">
        <v>7214</v>
      </c>
      <c r="F4865" s="26">
        <v>3</v>
      </c>
      <c r="G4865" s="94">
        <v>1.359</v>
      </c>
      <c r="H4865" s="95">
        <f t="shared" si="75"/>
        <v>4095.1109766666436</v>
      </c>
    </row>
    <row r="4866" spans="1:8" x14ac:dyDescent="0.25">
      <c r="A4866" s="1" t="s">
        <v>252</v>
      </c>
      <c r="B4866" s="1" t="s">
        <v>10195</v>
      </c>
      <c r="C4866" s="1" t="s">
        <v>10196</v>
      </c>
      <c r="D4866" s="93">
        <v>130.9</v>
      </c>
      <c r="E4866" s="29">
        <v>7918</v>
      </c>
      <c r="F4866" s="26">
        <v>8</v>
      </c>
      <c r="G4866" s="94">
        <v>2.9289999999999998</v>
      </c>
      <c r="H4866" s="95">
        <f t="shared" si="75"/>
        <v>9687.3490860709862</v>
      </c>
    </row>
    <row r="4867" spans="1:8" x14ac:dyDescent="0.25">
      <c r="A4867" s="1" t="s">
        <v>252</v>
      </c>
      <c r="B4867" s="1" t="s">
        <v>10197</v>
      </c>
      <c r="C4867" s="1" t="s">
        <v>10198</v>
      </c>
      <c r="D4867" s="93">
        <v>93.8</v>
      </c>
      <c r="E4867" s="29">
        <v>7615</v>
      </c>
      <c r="F4867" s="26">
        <v>5</v>
      </c>
      <c r="G4867" s="94">
        <v>1.8480000000000001</v>
      </c>
      <c r="H4867" s="95">
        <f t="shared" si="75"/>
        <v>5878.1674747553543</v>
      </c>
    </row>
    <row r="4868" spans="1:8" x14ac:dyDescent="0.25">
      <c r="A4868" s="1" t="s">
        <v>252</v>
      </c>
      <c r="B4868" s="1" t="s">
        <v>10199</v>
      </c>
      <c r="C4868" s="1" t="s">
        <v>10200</v>
      </c>
      <c r="D4868" s="93">
        <v>71.099999999999994</v>
      </c>
      <c r="E4868" s="29">
        <v>6106</v>
      </c>
      <c r="F4868" s="26">
        <v>3</v>
      </c>
      <c r="G4868" s="94">
        <v>1.359</v>
      </c>
      <c r="H4868" s="95">
        <f t="shared" si="75"/>
        <v>3466.1418940291837</v>
      </c>
    </row>
    <row r="4869" spans="1:8" x14ac:dyDescent="0.25">
      <c r="A4869" s="1" t="s">
        <v>252</v>
      </c>
      <c r="B4869" s="1" t="s">
        <v>10201</v>
      </c>
      <c r="C4869" s="1" t="s">
        <v>10202</v>
      </c>
      <c r="D4869" s="93">
        <v>116.4</v>
      </c>
      <c r="E4869" s="29">
        <v>7528</v>
      </c>
      <c r="F4869" s="26">
        <v>7</v>
      </c>
      <c r="G4869" s="94">
        <v>2.512</v>
      </c>
      <c r="H4869" s="95">
        <f t="shared" si="75"/>
        <v>7898.9493006153307</v>
      </c>
    </row>
    <row r="4870" spans="1:8" x14ac:dyDescent="0.25">
      <c r="A4870" s="1" t="s">
        <v>252</v>
      </c>
      <c r="B4870" s="1" t="s">
        <v>10203</v>
      </c>
      <c r="C4870" s="1" t="s">
        <v>10204</v>
      </c>
      <c r="D4870" s="93">
        <v>90.3</v>
      </c>
      <c r="E4870" s="29">
        <v>7794</v>
      </c>
      <c r="F4870" s="26">
        <v>5</v>
      </c>
      <c r="G4870" s="94">
        <v>1.8480000000000001</v>
      </c>
      <c r="H4870" s="95">
        <f t="shared" ref="H4870:H4933" si="76">E4870*G4870*$E$6797/SUMPRODUCT($E$5:$E$6795,$G$5:$G$6795)</f>
        <v>6016.3410765913632</v>
      </c>
    </row>
    <row r="4871" spans="1:8" x14ac:dyDescent="0.25">
      <c r="A4871" s="1" t="s">
        <v>252</v>
      </c>
      <c r="B4871" s="1" t="s">
        <v>10205</v>
      </c>
      <c r="C4871" s="1" t="s">
        <v>10206</v>
      </c>
      <c r="D4871" s="93">
        <v>59.6</v>
      </c>
      <c r="E4871" s="29">
        <v>7783</v>
      </c>
      <c r="F4871" s="26">
        <v>2</v>
      </c>
      <c r="G4871" s="94">
        <v>1.1659999999999999</v>
      </c>
      <c r="H4871" s="95">
        <f t="shared" si="76"/>
        <v>3790.6672375466787</v>
      </c>
    </row>
    <row r="4872" spans="1:8" x14ac:dyDescent="0.25">
      <c r="A4872" s="1" t="s">
        <v>252</v>
      </c>
      <c r="B4872" s="1" t="s">
        <v>10207</v>
      </c>
      <c r="C4872" s="1" t="s">
        <v>10208</v>
      </c>
      <c r="D4872" s="93">
        <v>136.69999999999999</v>
      </c>
      <c r="E4872" s="29">
        <v>8535</v>
      </c>
      <c r="F4872" s="26">
        <v>9</v>
      </c>
      <c r="G4872" s="94">
        <v>3.415</v>
      </c>
      <c r="H4872" s="95">
        <f t="shared" si="76"/>
        <v>12174.869486124815</v>
      </c>
    </row>
    <row r="4873" spans="1:8" x14ac:dyDescent="0.25">
      <c r="A4873" s="1" t="s">
        <v>252</v>
      </c>
      <c r="B4873" s="1" t="s">
        <v>10209</v>
      </c>
      <c r="C4873" s="1" t="s">
        <v>10210</v>
      </c>
      <c r="D4873" s="93">
        <v>127</v>
      </c>
      <c r="E4873" s="29">
        <v>8532</v>
      </c>
      <c r="F4873" s="26">
        <v>8</v>
      </c>
      <c r="G4873" s="94">
        <v>2.9289999999999998</v>
      </c>
      <c r="H4873" s="95">
        <f t="shared" si="76"/>
        <v>10438.55296821895</v>
      </c>
    </row>
    <row r="4874" spans="1:8" x14ac:dyDescent="0.25">
      <c r="A4874" s="1" t="s">
        <v>252</v>
      </c>
      <c r="B4874" s="1" t="s">
        <v>10211</v>
      </c>
      <c r="C4874" s="1" t="s">
        <v>10212</v>
      </c>
      <c r="D4874" s="93">
        <v>112</v>
      </c>
      <c r="E4874" s="29">
        <v>8757</v>
      </c>
      <c r="F4874" s="26">
        <v>7</v>
      </c>
      <c r="G4874" s="94">
        <v>2.512</v>
      </c>
      <c r="H4874" s="95">
        <f t="shared" si="76"/>
        <v>9188.5094348417169</v>
      </c>
    </row>
    <row r="4875" spans="1:8" x14ac:dyDescent="0.25">
      <c r="A4875" s="1" t="s">
        <v>252</v>
      </c>
      <c r="B4875" s="1" t="s">
        <v>10213</v>
      </c>
      <c r="C4875" s="1" t="s">
        <v>10214</v>
      </c>
      <c r="D4875" s="93">
        <v>76.400000000000006</v>
      </c>
      <c r="E4875" s="29">
        <v>6842</v>
      </c>
      <c r="F4875" s="26">
        <v>4</v>
      </c>
      <c r="G4875" s="94">
        <v>1.585</v>
      </c>
      <c r="H4875" s="95">
        <f t="shared" si="76"/>
        <v>4529.835356546494</v>
      </c>
    </row>
    <row r="4876" spans="1:8" x14ac:dyDescent="0.25">
      <c r="A4876" s="1" t="s">
        <v>252</v>
      </c>
      <c r="B4876" s="1" t="s">
        <v>10215</v>
      </c>
      <c r="C4876" s="1" t="s">
        <v>10216</v>
      </c>
      <c r="D4876" s="93">
        <v>48.1</v>
      </c>
      <c r="E4876" s="29">
        <v>5997</v>
      </c>
      <c r="F4876" s="26">
        <v>1</v>
      </c>
      <c r="G4876" s="94">
        <v>1</v>
      </c>
      <c r="H4876" s="95">
        <f t="shared" si="76"/>
        <v>2504.9792322986827</v>
      </c>
    </row>
    <row r="4877" spans="1:8" x14ac:dyDescent="0.25">
      <c r="A4877" s="1" t="s">
        <v>252</v>
      </c>
      <c r="B4877" s="1" t="s">
        <v>10217</v>
      </c>
      <c r="C4877" s="1" t="s">
        <v>10218</v>
      </c>
      <c r="D4877" s="93">
        <v>79.8</v>
      </c>
      <c r="E4877" s="29">
        <v>7308</v>
      </c>
      <c r="F4877" s="26">
        <v>4</v>
      </c>
      <c r="G4877" s="94">
        <v>1.585</v>
      </c>
      <c r="H4877" s="95">
        <f t="shared" si="76"/>
        <v>4838.3567356974245</v>
      </c>
    </row>
    <row r="4878" spans="1:8" x14ac:dyDescent="0.25">
      <c r="A4878" s="1" t="s">
        <v>252</v>
      </c>
      <c r="B4878" s="1" t="s">
        <v>10219</v>
      </c>
      <c r="C4878" s="1" t="s">
        <v>10220</v>
      </c>
      <c r="D4878" s="93">
        <v>65.400000000000006</v>
      </c>
      <c r="E4878" s="29">
        <v>5924</v>
      </c>
      <c r="F4878" s="26">
        <v>3</v>
      </c>
      <c r="G4878" s="94">
        <v>1.359</v>
      </c>
      <c r="H4878" s="95">
        <f t="shared" si="76"/>
        <v>3362.8274779280841</v>
      </c>
    </row>
    <row r="4879" spans="1:8" x14ac:dyDescent="0.25">
      <c r="A4879" s="1" t="s">
        <v>252</v>
      </c>
      <c r="B4879" s="1" t="s">
        <v>10221</v>
      </c>
      <c r="C4879" s="1" t="s">
        <v>10222</v>
      </c>
      <c r="D4879" s="93">
        <v>126.7</v>
      </c>
      <c r="E4879" s="29">
        <v>6012</v>
      </c>
      <c r="F4879" s="26">
        <v>8</v>
      </c>
      <c r="G4879" s="94">
        <v>2.9289999999999998</v>
      </c>
      <c r="H4879" s="95">
        <f t="shared" si="76"/>
        <v>7355.4360577745329</v>
      </c>
    </row>
    <row r="4880" spans="1:8" x14ac:dyDescent="0.25">
      <c r="A4880" s="1" t="s">
        <v>252</v>
      </c>
      <c r="B4880" s="1" t="s">
        <v>10223</v>
      </c>
      <c r="C4880" s="1" t="s">
        <v>10224</v>
      </c>
      <c r="D4880" s="93">
        <v>112.1</v>
      </c>
      <c r="E4880" s="29">
        <v>6314</v>
      </c>
      <c r="F4880" s="26">
        <v>7</v>
      </c>
      <c r="G4880" s="94">
        <v>2.512</v>
      </c>
      <c r="H4880" s="95">
        <f t="shared" si="76"/>
        <v>6625.1283055373533</v>
      </c>
    </row>
    <row r="4881" spans="1:8" x14ac:dyDescent="0.25">
      <c r="A4881" s="1" t="s">
        <v>252</v>
      </c>
      <c r="B4881" s="1" t="s">
        <v>10225</v>
      </c>
      <c r="C4881" s="1" t="s">
        <v>10226</v>
      </c>
      <c r="D4881" s="93">
        <v>79.8</v>
      </c>
      <c r="E4881" s="29">
        <v>6899</v>
      </c>
      <c r="F4881" s="26">
        <v>4</v>
      </c>
      <c r="G4881" s="94">
        <v>1.585</v>
      </c>
      <c r="H4881" s="95">
        <f t="shared" si="76"/>
        <v>4567.5729501336245</v>
      </c>
    </row>
    <row r="4882" spans="1:8" x14ac:dyDescent="0.25">
      <c r="A4882" s="1" t="s">
        <v>252</v>
      </c>
      <c r="B4882" s="1" t="s">
        <v>10227</v>
      </c>
      <c r="C4882" s="1" t="s">
        <v>10228</v>
      </c>
      <c r="D4882" s="93">
        <v>136.80000000000001</v>
      </c>
      <c r="E4882" s="29">
        <v>7562</v>
      </c>
      <c r="F4882" s="26">
        <v>9</v>
      </c>
      <c r="G4882" s="94">
        <v>3.415</v>
      </c>
      <c r="H4882" s="95">
        <f t="shared" si="76"/>
        <v>10786.920100067468</v>
      </c>
    </row>
    <row r="4883" spans="1:8" x14ac:dyDescent="0.25">
      <c r="A4883" s="1" t="s">
        <v>252</v>
      </c>
      <c r="B4883" s="1" t="s">
        <v>10229</v>
      </c>
      <c r="C4883" s="1" t="s">
        <v>10230</v>
      </c>
      <c r="D4883" s="93">
        <v>105.6</v>
      </c>
      <c r="E4883" s="29">
        <v>6862</v>
      </c>
      <c r="F4883" s="26">
        <v>6</v>
      </c>
      <c r="G4883" s="94">
        <v>2.1539999999999999</v>
      </c>
      <c r="H4883" s="95">
        <f t="shared" si="76"/>
        <v>6173.9981287044002</v>
      </c>
    </row>
    <row r="4884" spans="1:8" x14ac:dyDescent="0.25">
      <c r="A4884" s="1" t="s">
        <v>252</v>
      </c>
      <c r="B4884" s="1" t="s">
        <v>10231</v>
      </c>
      <c r="C4884" s="1" t="s">
        <v>10232</v>
      </c>
      <c r="D4884" s="93">
        <v>105.1</v>
      </c>
      <c r="E4884" s="29">
        <v>7602</v>
      </c>
      <c r="F4884" s="26">
        <v>6</v>
      </c>
      <c r="G4884" s="94">
        <v>2.1539999999999999</v>
      </c>
      <c r="H4884" s="95">
        <f t="shared" si="76"/>
        <v>6839.8038143997155</v>
      </c>
    </row>
    <row r="4885" spans="1:8" x14ac:dyDescent="0.25">
      <c r="A4885" s="1" t="s">
        <v>252</v>
      </c>
      <c r="B4885" s="1" t="s">
        <v>10233</v>
      </c>
      <c r="C4885" s="1" t="s">
        <v>10234</v>
      </c>
      <c r="D4885" s="93">
        <v>101.2</v>
      </c>
      <c r="E4885" s="29">
        <v>12926</v>
      </c>
      <c r="F4885" s="26">
        <v>6</v>
      </c>
      <c r="G4885" s="94">
        <v>2.1539999999999999</v>
      </c>
      <c r="H4885" s="95">
        <f t="shared" si="76"/>
        <v>11630.005801753581</v>
      </c>
    </row>
    <row r="4886" spans="1:8" x14ac:dyDescent="0.25">
      <c r="A4886" s="1" t="s">
        <v>252</v>
      </c>
      <c r="B4886" s="1" t="s">
        <v>10235</v>
      </c>
      <c r="C4886" s="1" t="s">
        <v>10236</v>
      </c>
      <c r="D4886" s="93">
        <v>100.2</v>
      </c>
      <c r="E4886" s="29">
        <v>6437</v>
      </c>
      <c r="F4886" s="26">
        <v>6</v>
      </c>
      <c r="G4886" s="94">
        <v>2.1539999999999999</v>
      </c>
      <c r="H4886" s="95">
        <f t="shared" si="76"/>
        <v>5791.6097281361444</v>
      </c>
    </row>
    <row r="4887" spans="1:8" x14ac:dyDescent="0.25">
      <c r="A4887" s="1" t="s">
        <v>252</v>
      </c>
      <c r="B4887" s="1" t="s">
        <v>10237</v>
      </c>
      <c r="C4887" s="1" t="s">
        <v>10238</v>
      </c>
      <c r="D4887" s="93">
        <v>138.6</v>
      </c>
      <c r="E4887" s="29">
        <v>7481</v>
      </c>
      <c r="F4887" s="26">
        <v>9</v>
      </c>
      <c r="G4887" s="94">
        <v>3.415</v>
      </c>
      <c r="H4887" s="95">
        <f t="shared" si="76"/>
        <v>10671.376523221998</v>
      </c>
    </row>
    <row r="4888" spans="1:8" x14ac:dyDescent="0.25">
      <c r="A4888" s="1" t="s">
        <v>252</v>
      </c>
      <c r="B4888" s="1" t="s">
        <v>10239</v>
      </c>
      <c r="C4888" s="1" t="s">
        <v>10240</v>
      </c>
      <c r="D4888" s="93">
        <v>127</v>
      </c>
      <c r="E4888" s="29">
        <v>8338</v>
      </c>
      <c r="F4888" s="26">
        <v>8</v>
      </c>
      <c r="G4888" s="94">
        <v>2.9289999999999998</v>
      </c>
      <c r="H4888" s="95">
        <f t="shared" si="76"/>
        <v>10201.201904478386</v>
      </c>
    </row>
    <row r="4889" spans="1:8" x14ac:dyDescent="0.25">
      <c r="A4889" s="1" t="s">
        <v>252</v>
      </c>
      <c r="B4889" s="1" t="s">
        <v>10241</v>
      </c>
      <c r="C4889" s="1" t="s">
        <v>10242</v>
      </c>
      <c r="D4889" s="93">
        <v>91.4</v>
      </c>
      <c r="E4889" s="29">
        <v>5300</v>
      </c>
      <c r="F4889" s="26">
        <v>5</v>
      </c>
      <c r="G4889" s="94">
        <v>1.8480000000000001</v>
      </c>
      <c r="H4889" s="95">
        <f t="shared" si="76"/>
        <v>4091.173685647193</v>
      </c>
    </row>
    <row r="4890" spans="1:8" x14ac:dyDescent="0.25">
      <c r="A4890" s="1" t="s">
        <v>252</v>
      </c>
      <c r="B4890" s="1" t="s">
        <v>10243</v>
      </c>
      <c r="C4890" s="1" t="s">
        <v>10244</v>
      </c>
      <c r="D4890" s="93">
        <v>64.099999999999994</v>
      </c>
      <c r="E4890" s="29">
        <v>5865</v>
      </c>
      <c r="F4890" s="26">
        <v>3</v>
      </c>
      <c r="G4890" s="94">
        <v>1.359</v>
      </c>
      <c r="H4890" s="95">
        <f t="shared" si="76"/>
        <v>3329.3354419392663</v>
      </c>
    </row>
    <row r="4891" spans="1:8" x14ac:dyDescent="0.25">
      <c r="A4891" s="1" t="s">
        <v>252</v>
      </c>
      <c r="B4891" s="1" t="s">
        <v>10245</v>
      </c>
      <c r="C4891" s="1" t="s">
        <v>10246</v>
      </c>
      <c r="D4891" s="93">
        <v>50.7</v>
      </c>
      <c r="E4891" s="29">
        <v>5219</v>
      </c>
      <c r="F4891" s="26">
        <v>2</v>
      </c>
      <c r="G4891" s="94">
        <v>1.1659999999999999</v>
      </c>
      <c r="H4891" s="95">
        <f t="shared" si="76"/>
        <v>2541.8851744515118</v>
      </c>
    </row>
    <row r="4892" spans="1:8" x14ac:dyDescent="0.25">
      <c r="A4892" s="1" t="s">
        <v>405</v>
      </c>
      <c r="B4892" s="1" t="s">
        <v>10247</v>
      </c>
      <c r="C4892" s="1" t="s">
        <v>10248</v>
      </c>
      <c r="D4892" s="93">
        <v>98.3</v>
      </c>
      <c r="E4892" s="29">
        <v>7988</v>
      </c>
      <c r="F4892" s="26">
        <v>6</v>
      </c>
      <c r="G4892" s="94">
        <v>2.1539999999999999</v>
      </c>
      <c r="H4892" s="95">
        <f t="shared" si="76"/>
        <v>7187.1024558570016</v>
      </c>
    </row>
    <row r="4893" spans="1:8" x14ac:dyDescent="0.25">
      <c r="A4893" s="1" t="s">
        <v>405</v>
      </c>
      <c r="B4893" s="1" t="s">
        <v>10249</v>
      </c>
      <c r="C4893" s="1" t="s">
        <v>10250</v>
      </c>
      <c r="D4893" s="93">
        <v>73.3</v>
      </c>
      <c r="E4893" s="29">
        <v>7488</v>
      </c>
      <c r="F4893" s="26">
        <v>4</v>
      </c>
      <c r="G4893" s="94">
        <v>1.585</v>
      </c>
      <c r="H4893" s="95">
        <f t="shared" si="76"/>
        <v>4957.5280838673116</v>
      </c>
    </row>
    <row r="4894" spans="1:8" x14ac:dyDescent="0.25">
      <c r="A4894" s="1" t="s">
        <v>405</v>
      </c>
      <c r="B4894" s="1" t="s">
        <v>10251</v>
      </c>
      <c r="C4894" s="1" t="s">
        <v>10252</v>
      </c>
      <c r="D4894" s="93">
        <v>80.5</v>
      </c>
      <c r="E4894" s="29">
        <v>6681</v>
      </c>
      <c r="F4894" s="26">
        <v>4</v>
      </c>
      <c r="G4894" s="94">
        <v>1.585</v>
      </c>
      <c r="H4894" s="95">
        <f t="shared" si="76"/>
        <v>4423.2432062389844</v>
      </c>
    </row>
    <row r="4895" spans="1:8" x14ac:dyDescent="0.25">
      <c r="A4895" s="1" t="s">
        <v>405</v>
      </c>
      <c r="B4895" s="1" t="s">
        <v>10253</v>
      </c>
      <c r="C4895" s="1" t="s">
        <v>10254</v>
      </c>
      <c r="D4895" s="93">
        <v>75.900000000000006</v>
      </c>
      <c r="E4895" s="29">
        <v>12712</v>
      </c>
      <c r="F4895" s="26">
        <v>4</v>
      </c>
      <c r="G4895" s="94">
        <v>1.585</v>
      </c>
      <c r="H4895" s="95">
        <f t="shared" si="76"/>
        <v>8416.1454329755979</v>
      </c>
    </row>
    <row r="4896" spans="1:8" x14ac:dyDescent="0.25">
      <c r="A4896" s="1" t="s">
        <v>405</v>
      </c>
      <c r="B4896" s="1" t="s">
        <v>10255</v>
      </c>
      <c r="C4896" s="1" t="s">
        <v>10256</v>
      </c>
      <c r="D4896" s="93">
        <v>114.8</v>
      </c>
      <c r="E4896" s="29">
        <v>10249</v>
      </c>
      <c r="F4896" s="26">
        <v>7</v>
      </c>
      <c r="G4896" s="94">
        <v>2.512</v>
      </c>
      <c r="H4896" s="95">
        <f t="shared" si="76"/>
        <v>10754.029142136893</v>
      </c>
    </row>
    <row r="4897" spans="1:8" x14ac:dyDescent="0.25">
      <c r="A4897" s="1" t="s">
        <v>405</v>
      </c>
      <c r="B4897" s="1" t="s">
        <v>10257</v>
      </c>
      <c r="C4897" s="1" t="s">
        <v>10258</v>
      </c>
      <c r="D4897" s="93">
        <v>90.3</v>
      </c>
      <c r="E4897" s="29">
        <v>8979</v>
      </c>
      <c r="F4897" s="26">
        <v>5</v>
      </c>
      <c r="G4897" s="94">
        <v>1.8480000000000001</v>
      </c>
      <c r="H4897" s="95">
        <f t="shared" si="76"/>
        <v>6931.0657591370082</v>
      </c>
    </row>
    <row r="4898" spans="1:8" x14ac:dyDescent="0.25">
      <c r="A4898" s="1" t="s">
        <v>405</v>
      </c>
      <c r="B4898" s="1" t="s">
        <v>10259</v>
      </c>
      <c r="C4898" s="1" t="s">
        <v>10260</v>
      </c>
      <c r="D4898" s="93">
        <v>124.2</v>
      </c>
      <c r="E4898" s="29">
        <v>8986</v>
      </c>
      <c r="F4898" s="26">
        <v>8</v>
      </c>
      <c r="G4898" s="94">
        <v>2.9289999999999998</v>
      </c>
      <c r="H4898" s="95">
        <f t="shared" si="76"/>
        <v>10994.003395735523</v>
      </c>
    </row>
    <row r="4899" spans="1:8" x14ac:dyDescent="0.25">
      <c r="A4899" s="1" t="s">
        <v>405</v>
      </c>
      <c r="B4899" s="1" t="s">
        <v>10261</v>
      </c>
      <c r="C4899" s="1" t="s">
        <v>10262</v>
      </c>
      <c r="D4899" s="93">
        <v>90.6</v>
      </c>
      <c r="E4899" s="29">
        <v>8921</v>
      </c>
      <c r="F4899" s="26">
        <v>5</v>
      </c>
      <c r="G4899" s="94">
        <v>1.8480000000000001</v>
      </c>
      <c r="H4899" s="95">
        <f t="shared" si="76"/>
        <v>6886.2944244638893</v>
      </c>
    </row>
    <row r="4900" spans="1:8" x14ac:dyDescent="0.25">
      <c r="A4900" s="1" t="s">
        <v>405</v>
      </c>
      <c r="B4900" s="1" t="s">
        <v>10263</v>
      </c>
      <c r="C4900" s="1" t="s">
        <v>10264</v>
      </c>
      <c r="D4900" s="93">
        <v>80.599999999999994</v>
      </c>
      <c r="E4900" s="29">
        <v>12362</v>
      </c>
      <c r="F4900" s="26">
        <v>4</v>
      </c>
      <c r="G4900" s="94">
        <v>1.585</v>
      </c>
      <c r="H4900" s="95">
        <f t="shared" si="76"/>
        <v>8184.4233670897056</v>
      </c>
    </row>
    <row r="4901" spans="1:8" x14ac:dyDescent="0.25">
      <c r="A4901" s="1" t="s">
        <v>405</v>
      </c>
      <c r="B4901" s="1" t="s">
        <v>10265</v>
      </c>
      <c r="C4901" s="1" t="s">
        <v>10266</v>
      </c>
      <c r="D4901" s="93">
        <v>65.900000000000006</v>
      </c>
      <c r="E4901" s="29">
        <v>7796</v>
      </c>
      <c r="F4901" s="26">
        <v>3</v>
      </c>
      <c r="G4901" s="94">
        <v>1.359</v>
      </c>
      <c r="H4901" s="95">
        <f t="shared" si="76"/>
        <v>4425.4900435393893</v>
      </c>
    </row>
    <row r="4902" spans="1:8" x14ac:dyDescent="0.25">
      <c r="A4902" s="1" t="s">
        <v>405</v>
      </c>
      <c r="B4902" s="1" t="s">
        <v>10267</v>
      </c>
      <c r="C4902" s="1" t="s">
        <v>10268</v>
      </c>
      <c r="D4902" s="93">
        <v>68.8</v>
      </c>
      <c r="E4902" s="29">
        <v>5531</v>
      </c>
      <c r="F4902" s="26">
        <v>3</v>
      </c>
      <c r="G4902" s="94">
        <v>1.359</v>
      </c>
      <c r="H4902" s="95">
        <f t="shared" si="76"/>
        <v>3139.7364585449418</v>
      </c>
    </row>
    <row r="4903" spans="1:8" x14ac:dyDescent="0.25">
      <c r="A4903" s="1" t="s">
        <v>405</v>
      </c>
      <c r="B4903" s="1" t="s">
        <v>10269</v>
      </c>
      <c r="C4903" s="1" t="s">
        <v>10270</v>
      </c>
      <c r="D4903" s="93">
        <v>73</v>
      </c>
      <c r="E4903" s="29">
        <v>8646</v>
      </c>
      <c r="F4903" s="26">
        <v>4</v>
      </c>
      <c r="G4903" s="94">
        <v>1.585</v>
      </c>
      <c r="H4903" s="95">
        <f t="shared" si="76"/>
        <v>5724.1970904269201</v>
      </c>
    </row>
    <row r="4904" spans="1:8" x14ac:dyDescent="0.25">
      <c r="A4904" s="1" t="s">
        <v>405</v>
      </c>
      <c r="B4904" s="1" t="s">
        <v>10271</v>
      </c>
      <c r="C4904" s="1" t="s">
        <v>10272</v>
      </c>
      <c r="D4904" s="93">
        <v>67.5</v>
      </c>
      <c r="E4904" s="29">
        <v>8136</v>
      </c>
      <c r="F4904" s="26">
        <v>3</v>
      </c>
      <c r="G4904" s="94">
        <v>1.359</v>
      </c>
      <c r="H4904" s="95">
        <f t="shared" si="76"/>
        <v>4618.49499669529</v>
      </c>
    </row>
    <row r="4905" spans="1:8" x14ac:dyDescent="0.25">
      <c r="A4905" s="1" t="s">
        <v>405</v>
      </c>
      <c r="B4905" s="1" t="s">
        <v>10273</v>
      </c>
      <c r="C4905" s="1" t="s">
        <v>10274</v>
      </c>
      <c r="D4905" s="93">
        <v>75.900000000000006</v>
      </c>
      <c r="E4905" s="29">
        <v>5641</v>
      </c>
      <c r="F4905" s="26">
        <v>4</v>
      </c>
      <c r="G4905" s="94">
        <v>1.585</v>
      </c>
      <c r="H4905" s="95">
        <f t="shared" si="76"/>
        <v>3734.6976390351906</v>
      </c>
    </row>
    <row r="4906" spans="1:8" x14ac:dyDescent="0.25">
      <c r="A4906" s="1" t="s">
        <v>405</v>
      </c>
      <c r="B4906" s="1" t="s">
        <v>10275</v>
      </c>
      <c r="C4906" s="1" t="s">
        <v>10276</v>
      </c>
      <c r="D4906" s="93">
        <v>134.19999999999999</v>
      </c>
      <c r="E4906" s="29">
        <v>7498</v>
      </c>
      <c r="F4906" s="26">
        <v>9</v>
      </c>
      <c r="G4906" s="94">
        <v>3.415</v>
      </c>
      <c r="H4906" s="95">
        <f t="shared" si="76"/>
        <v>10695.626409720429</v>
      </c>
    </row>
    <row r="4907" spans="1:8" x14ac:dyDescent="0.25">
      <c r="A4907" s="1" t="s">
        <v>405</v>
      </c>
      <c r="B4907" s="1" t="s">
        <v>10277</v>
      </c>
      <c r="C4907" s="1" t="s">
        <v>10278</v>
      </c>
      <c r="D4907" s="93">
        <v>86.9</v>
      </c>
      <c r="E4907" s="29">
        <v>7392</v>
      </c>
      <c r="F4907" s="26">
        <v>5</v>
      </c>
      <c r="G4907" s="94">
        <v>1.8480000000000001</v>
      </c>
      <c r="H4907" s="95">
        <f t="shared" si="76"/>
        <v>5706.0294121328407</v>
      </c>
    </row>
    <row r="4908" spans="1:8" x14ac:dyDescent="0.25">
      <c r="A4908" s="1" t="s">
        <v>405</v>
      </c>
      <c r="B4908" s="1" t="s">
        <v>10279</v>
      </c>
      <c r="C4908" s="1" t="s">
        <v>10280</v>
      </c>
      <c r="D4908" s="93">
        <v>126.5</v>
      </c>
      <c r="E4908" s="29">
        <v>8817</v>
      </c>
      <c r="F4908" s="26">
        <v>8</v>
      </c>
      <c r="G4908" s="94">
        <v>2.9289999999999998</v>
      </c>
      <c r="H4908" s="95">
        <f t="shared" si="76"/>
        <v>10787.238809281116</v>
      </c>
    </row>
    <row r="4909" spans="1:8" x14ac:dyDescent="0.25">
      <c r="A4909" s="1" t="s">
        <v>405</v>
      </c>
      <c r="B4909" s="1" t="s">
        <v>10281</v>
      </c>
      <c r="C4909" s="1" t="s">
        <v>10282</v>
      </c>
      <c r="D4909" s="93">
        <v>103.5</v>
      </c>
      <c r="E4909" s="29">
        <v>8116</v>
      </c>
      <c r="F4909" s="26">
        <v>6</v>
      </c>
      <c r="G4909" s="94">
        <v>2.1539999999999999</v>
      </c>
      <c r="H4909" s="95">
        <f t="shared" si="76"/>
        <v>7302.2688447340288</v>
      </c>
    </row>
    <row r="4910" spans="1:8" x14ac:dyDescent="0.25">
      <c r="A4910" s="1" t="s">
        <v>405</v>
      </c>
      <c r="B4910" s="1" t="s">
        <v>10283</v>
      </c>
      <c r="C4910" s="1" t="s">
        <v>10284</v>
      </c>
      <c r="D4910" s="93">
        <v>58.1</v>
      </c>
      <c r="E4910" s="29">
        <v>8509</v>
      </c>
      <c r="F4910" s="26">
        <v>2</v>
      </c>
      <c r="G4910" s="94">
        <v>1.1659999999999999</v>
      </c>
      <c r="H4910" s="95">
        <f t="shared" si="76"/>
        <v>4144.2615346633283</v>
      </c>
    </row>
    <row r="4911" spans="1:8" x14ac:dyDescent="0.25">
      <c r="A4911" s="1" t="s">
        <v>405</v>
      </c>
      <c r="B4911" s="1" t="s">
        <v>10285</v>
      </c>
      <c r="C4911" s="1" t="s">
        <v>10286</v>
      </c>
      <c r="D4911" s="93">
        <v>95.5</v>
      </c>
      <c r="E4911" s="29">
        <v>8545</v>
      </c>
      <c r="F4911" s="26">
        <v>5</v>
      </c>
      <c r="G4911" s="94">
        <v>1.8480000000000001</v>
      </c>
      <c r="H4911" s="95">
        <f t="shared" si="76"/>
        <v>6596.052668651937</v>
      </c>
    </row>
    <row r="4912" spans="1:8" x14ac:dyDescent="0.25">
      <c r="A4912" s="1" t="s">
        <v>405</v>
      </c>
      <c r="B4912" s="1" t="s">
        <v>10287</v>
      </c>
      <c r="C4912" s="1" t="s">
        <v>10288</v>
      </c>
      <c r="D4912" s="93">
        <v>84.8</v>
      </c>
      <c r="E4912" s="29">
        <v>7805</v>
      </c>
      <c r="F4912" s="26">
        <v>4</v>
      </c>
      <c r="G4912" s="94">
        <v>1.585</v>
      </c>
      <c r="H4912" s="95">
        <f t="shared" si="76"/>
        <v>5167.4020692553904</v>
      </c>
    </row>
    <row r="4913" spans="1:8" x14ac:dyDescent="0.25">
      <c r="A4913" s="1" t="s">
        <v>405</v>
      </c>
      <c r="B4913" s="1" t="s">
        <v>10289</v>
      </c>
      <c r="C4913" s="1" t="s">
        <v>10290</v>
      </c>
      <c r="D4913" s="93">
        <v>91.8</v>
      </c>
      <c r="E4913" s="29">
        <v>7149</v>
      </c>
      <c r="F4913" s="26">
        <v>5</v>
      </c>
      <c r="G4913" s="94">
        <v>1.8480000000000001</v>
      </c>
      <c r="H4913" s="95">
        <f t="shared" si="76"/>
        <v>5518.4529582437326</v>
      </c>
    </row>
    <row r="4914" spans="1:8" x14ac:dyDescent="0.25">
      <c r="A4914" s="1" t="s">
        <v>405</v>
      </c>
      <c r="B4914" s="1" t="s">
        <v>10291</v>
      </c>
      <c r="C4914" s="1" t="s">
        <v>10292</v>
      </c>
      <c r="D4914" s="93">
        <v>73</v>
      </c>
      <c r="E4914" s="29">
        <v>8165</v>
      </c>
      <c r="F4914" s="26">
        <v>4</v>
      </c>
      <c r="G4914" s="94">
        <v>1.585</v>
      </c>
      <c r="H4914" s="95">
        <f t="shared" si="76"/>
        <v>5405.7447655951655</v>
      </c>
    </row>
    <row r="4915" spans="1:8" x14ac:dyDescent="0.25">
      <c r="A4915" s="1" t="s">
        <v>405</v>
      </c>
      <c r="B4915" s="1" t="s">
        <v>10293</v>
      </c>
      <c r="C4915" s="1" t="s">
        <v>10294</v>
      </c>
      <c r="D4915" s="93">
        <v>95.6</v>
      </c>
      <c r="E4915" s="29">
        <v>6119</v>
      </c>
      <c r="F4915" s="26">
        <v>5</v>
      </c>
      <c r="G4915" s="94">
        <v>1.8480000000000001</v>
      </c>
      <c r="H4915" s="95">
        <f t="shared" si="76"/>
        <v>4723.3758080141843</v>
      </c>
    </row>
    <row r="4916" spans="1:8" x14ac:dyDescent="0.25">
      <c r="A4916" s="1" t="s">
        <v>405</v>
      </c>
      <c r="B4916" s="1" t="s">
        <v>10295</v>
      </c>
      <c r="C4916" s="1" t="s">
        <v>10296</v>
      </c>
      <c r="D4916" s="93">
        <v>95.2</v>
      </c>
      <c r="E4916" s="29">
        <v>7078</v>
      </c>
      <c r="F4916" s="26">
        <v>5</v>
      </c>
      <c r="G4916" s="94">
        <v>1.8480000000000001</v>
      </c>
      <c r="H4916" s="95">
        <f t="shared" si="76"/>
        <v>5463.6466692473268</v>
      </c>
    </row>
    <row r="4917" spans="1:8" x14ac:dyDescent="0.25">
      <c r="A4917" s="1" t="s">
        <v>405</v>
      </c>
      <c r="B4917" s="1" t="s">
        <v>10297</v>
      </c>
      <c r="C4917" s="1" t="s">
        <v>10298</v>
      </c>
      <c r="D4917" s="93">
        <v>80.099999999999994</v>
      </c>
      <c r="E4917" s="29">
        <v>10743</v>
      </c>
      <c r="F4917" s="26">
        <v>4</v>
      </c>
      <c r="G4917" s="94">
        <v>1.585</v>
      </c>
      <c r="H4917" s="95">
        <f t="shared" si="76"/>
        <v>7112.5432966061071</v>
      </c>
    </row>
    <row r="4918" spans="1:8" x14ac:dyDescent="0.25">
      <c r="A4918" s="1" t="s">
        <v>405</v>
      </c>
      <c r="B4918" s="1" t="s">
        <v>10299</v>
      </c>
      <c r="C4918" s="1" t="s">
        <v>10300</v>
      </c>
      <c r="D4918" s="93">
        <v>73.900000000000006</v>
      </c>
      <c r="E4918" s="29">
        <v>8604</v>
      </c>
      <c r="F4918" s="26">
        <v>4</v>
      </c>
      <c r="G4918" s="94">
        <v>1.585</v>
      </c>
      <c r="H4918" s="95">
        <f t="shared" si="76"/>
        <v>5696.3904425206129</v>
      </c>
    </row>
    <row r="4919" spans="1:8" x14ac:dyDescent="0.25">
      <c r="A4919" s="1" t="s">
        <v>405</v>
      </c>
      <c r="B4919" s="1" t="s">
        <v>10301</v>
      </c>
      <c r="C4919" s="1" t="s">
        <v>10302</v>
      </c>
      <c r="D4919" s="93">
        <v>129.9</v>
      </c>
      <c r="E4919" s="29">
        <v>9350</v>
      </c>
      <c r="F4919" s="26">
        <v>8</v>
      </c>
      <c r="G4919" s="94">
        <v>2.9289999999999998</v>
      </c>
      <c r="H4919" s="95">
        <f t="shared" si="76"/>
        <v>11439.342505021938</v>
      </c>
    </row>
    <row r="4920" spans="1:8" x14ac:dyDescent="0.25">
      <c r="A4920" s="1" t="s">
        <v>405</v>
      </c>
      <c r="B4920" s="1" t="s">
        <v>10303</v>
      </c>
      <c r="C4920" s="1" t="s">
        <v>10304</v>
      </c>
      <c r="D4920" s="93">
        <v>81.8</v>
      </c>
      <c r="E4920" s="29">
        <v>9199</v>
      </c>
      <c r="F4920" s="26">
        <v>4</v>
      </c>
      <c r="G4920" s="94">
        <v>1.585</v>
      </c>
      <c r="H4920" s="95">
        <f t="shared" si="76"/>
        <v>6090.3179545266285</v>
      </c>
    </row>
    <row r="4921" spans="1:8" x14ac:dyDescent="0.25">
      <c r="A4921" s="1" t="s">
        <v>405</v>
      </c>
      <c r="B4921" s="1" t="s">
        <v>10305</v>
      </c>
      <c r="C4921" s="1" t="s">
        <v>10306</v>
      </c>
      <c r="D4921" s="93">
        <v>68.900000000000006</v>
      </c>
      <c r="E4921" s="29">
        <v>7494</v>
      </c>
      <c r="F4921" s="26">
        <v>3</v>
      </c>
      <c r="G4921" s="94">
        <v>1.359</v>
      </c>
      <c r="H4921" s="95">
        <f t="shared" si="76"/>
        <v>4254.0562322067963</v>
      </c>
    </row>
    <row r="4922" spans="1:8" x14ac:dyDescent="0.25">
      <c r="A4922" s="1" t="s">
        <v>405</v>
      </c>
      <c r="B4922" s="1" t="s">
        <v>10307</v>
      </c>
      <c r="C4922" s="1" t="s">
        <v>10308</v>
      </c>
      <c r="D4922" s="93">
        <v>76.599999999999994</v>
      </c>
      <c r="E4922" s="29">
        <v>5531</v>
      </c>
      <c r="F4922" s="26">
        <v>4</v>
      </c>
      <c r="G4922" s="94">
        <v>1.585</v>
      </c>
      <c r="H4922" s="95">
        <f t="shared" si="76"/>
        <v>3661.870704042482</v>
      </c>
    </row>
    <row r="4923" spans="1:8" x14ac:dyDescent="0.25">
      <c r="A4923" s="1" t="s">
        <v>405</v>
      </c>
      <c r="B4923" s="1" t="s">
        <v>10309</v>
      </c>
      <c r="C4923" s="1" t="s">
        <v>10310</v>
      </c>
      <c r="D4923" s="93">
        <v>151.5</v>
      </c>
      <c r="E4923" s="29">
        <v>7564</v>
      </c>
      <c r="F4923" s="26">
        <v>10</v>
      </c>
      <c r="G4923" s="94">
        <v>3.9809999999999999</v>
      </c>
      <c r="H4923" s="95">
        <f t="shared" si="76"/>
        <v>12578.063374533916</v>
      </c>
    </row>
    <row r="4924" spans="1:8" x14ac:dyDescent="0.25">
      <c r="A4924" s="1" t="s">
        <v>405</v>
      </c>
      <c r="B4924" s="1" t="s">
        <v>10311</v>
      </c>
      <c r="C4924" s="1" t="s">
        <v>10312</v>
      </c>
      <c r="D4924" s="93">
        <v>91.5</v>
      </c>
      <c r="E4924" s="29">
        <v>9821</v>
      </c>
      <c r="F4924" s="26">
        <v>5</v>
      </c>
      <c r="G4924" s="94">
        <v>1.8480000000000001</v>
      </c>
      <c r="H4924" s="95">
        <f t="shared" si="76"/>
        <v>7581.0220314605822</v>
      </c>
    </row>
    <row r="4925" spans="1:8" x14ac:dyDescent="0.25">
      <c r="A4925" s="1" t="s">
        <v>405</v>
      </c>
      <c r="B4925" s="1" t="s">
        <v>10313</v>
      </c>
      <c r="C4925" s="1" t="s">
        <v>10314</v>
      </c>
      <c r="D4925" s="93">
        <v>83.6</v>
      </c>
      <c r="E4925" s="29">
        <v>10141</v>
      </c>
      <c r="F4925" s="26">
        <v>4</v>
      </c>
      <c r="G4925" s="94">
        <v>1.585</v>
      </c>
      <c r="H4925" s="95">
        <f t="shared" si="76"/>
        <v>6713.981343282373</v>
      </c>
    </row>
    <row r="4926" spans="1:8" x14ac:dyDescent="0.25">
      <c r="A4926" s="1" t="s">
        <v>405</v>
      </c>
      <c r="B4926" s="1" t="s">
        <v>10315</v>
      </c>
      <c r="C4926" s="1" t="s">
        <v>10316</v>
      </c>
      <c r="D4926" s="93">
        <v>101.4</v>
      </c>
      <c r="E4926" s="29">
        <v>7598</v>
      </c>
      <c r="F4926" s="26">
        <v>6</v>
      </c>
      <c r="G4926" s="94">
        <v>2.1539999999999999</v>
      </c>
      <c r="H4926" s="95">
        <f t="shared" si="76"/>
        <v>6836.2048647473093</v>
      </c>
    </row>
    <row r="4927" spans="1:8" x14ac:dyDescent="0.25">
      <c r="A4927" s="1" t="s">
        <v>405</v>
      </c>
      <c r="B4927" s="1" t="s">
        <v>10317</v>
      </c>
      <c r="C4927" s="1" t="s">
        <v>10318</v>
      </c>
      <c r="D4927" s="93">
        <v>137.19999999999999</v>
      </c>
      <c r="E4927" s="29">
        <v>9136</v>
      </c>
      <c r="F4927" s="26">
        <v>9</v>
      </c>
      <c r="G4927" s="94">
        <v>3.415</v>
      </c>
      <c r="H4927" s="95">
        <f t="shared" si="76"/>
        <v>13032.174297039988</v>
      </c>
    </row>
    <row r="4928" spans="1:8" x14ac:dyDescent="0.25">
      <c r="A4928" s="1" t="s">
        <v>405</v>
      </c>
      <c r="B4928" s="1" t="s">
        <v>10319</v>
      </c>
      <c r="C4928" s="1" t="s">
        <v>10320</v>
      </c>
      <c r="D4928" s="93">
        <v>151.5</v>
      </c>
      <c r="E4928" s="29">
        <v>6557</v>
      </c>
      <c r="F4928" s="26">
        <v>10</v>
      </c>
      <c r="G4928" s="94">
        <v>3.9809999999999999</v>
      </c>
      <c r="H4928" s="95">
        <f t="shared" si="76"/>
        <v>10903.538015179653</v>
      </c>
    </row>
    <row r="4929" spans="1:8" x14ac:dyDescent="0.25">
      <c r="A4929" s="1" t="s">
        <v>405</v>
      </c>
      <c r="B4929" s="1" t="s">
        <v>10321</v>
      </c>
      <c r="C4929" s="1" t="s">
        <v>10322</v>
      </c>
      <c r="D4929" s="93">
        <v>60.5</v>
      </c>
      <c r="E4929" s="29">
        <v>7628</v>
      </c>
      <c r="F4929" s="26">
        <v>2</v>
      </c>
      <c r="G4929" s="94">
        <v>1.1659999999999999</v>
      </c>
      <c r="H4929" s="95">
        <f t="shared" si="76"/>
        <v>3715.1753421567605</v>
      </c>
    </row>
    <row r="4930" spans="1:8" x14ac:dyDescent="0.25">
      <c r="A4930" s="1" t="s">
        <v>405</v>
      </c>
      <c r="B4930" s="1" t="s">
        <v>10323</v>
      </c>
      <c r="C4930" s="1" t="s">
        <v>10324</v>
      </c>
      <c r="D4930" s="93">
        <v>104</v>
      </c>
      <c r="E4930" s="29">
        <v>7972</v>
      </c>
      <c r="F4930" s="26">
        <v>6</v>
      </c>
      <c r="G4930" s="94">
        <v>2.1539999999999999</v>
      </c>
      <c r="H4930" s="95">
        <f t="shared" si="76"/>
        <v>7172.7066572473732</v>
      </c>
    </row>
    <row r="4931" spans="1:8" x14ac:dyDescent="0.25">
      <c r="A4931" s="1" t="s">
        <v>405</v>
      </c>
      <c r="B4931" s="1" t="s">
        <v>10325</v>
      </c>
      <c r="C4931" s="1" t="s">
        <v>10326</v>
      </c>
      <c r="D4931" s="93">
        <v>107</v>
      </c>
      <c r="E4931" s="29">
        <v>6378</v>
      </c>
      <c r="F4931" s="26">
        <v>6</v>
      </c>
      <c r="G4931" s="94">
        <v>2.1539999999999999</v>
      </c>
      <c r="H4931" s="95">
        <f t="shared" si="76"/>
        <v>5738.5252207631393</v>
      </c>
    </row>
    <row r="4932" spans="1:8" x14ac:dyDescent="0.25">
      <c r="A4932" s="1" t="s">
        <v>405</v>
      </c>
      <c r="B4932" s="1" t="s">
        <v>10327</v>
      </c>
      <c r="C4932" s="1" t="s">
        <v>10328</v>
      </c>
      <c r="D4932" s="93">
        <v>69.7</v>
      </c>
      <c r="E4932" s="29">
        <v>7136</v>
      </c>
      <c r="F4932" s="26">
        <v>3</v>
      </c>
      <c r="G4932" s="94">
        <v>1.359</v>
      </c>
      <c r="H4932" s="95">
        <f t="shared" si="76"/>
        <v>4050.8333697661733</v>
      </c>
    </row>
    <row r="4933" spans="1:8" x14ac:dyDescent="0.25">
      <c r="A4933" s="1" t="s">
        <v>405</v>
      </c>
      <c r="B4933" s="1" t="s">
        <v>10329</v>
      </c>
      <c r="C4933" s="1" t="s">
        <v>10330</v>
      </c>
      <c r="D4933" s="93">
        <v>108.6</v>
      </c>
      <c r="E4933" s="29">
        <v>5816</v>
      </c>
      <c r="F4933" s="26">
        <v>6</v>
      </c>
      <c r="G4933" s="94">
        <v>2.1539999999999999</v>
      </c>
      <c r="H4933" s="95">
        <f t="shared" si="76"/>
        <v>5232.8727945999399</v>
      </c>
    </row>
    <row r="4934" spans="1:8" x14ac:dyDescent="0.25">
      <c r="A4934" s="1" t="s">
        <v>405</v>
      </c>
      <c r="B4934" s="1" t="s">
        <v>10331</v>
      </c>
      <c r="C4934" s="1" t="s">
        <v>10332</v>
      </c>
      <c r="D4934" s="93">
        <v>124.8</v>
      </c>
      <c r="E4934" s="29">
        <v>6830</v>
      </c>
      <c r="F4934" s="26">
        <v>8</v>
      </c>
      <c r="G4934" s="94">
        <v>2.9289999999999998</v>
      </c>
      <c r="H4934" s="95">
        <f t="shared" ref="H4934:H4997" si="77">E4934*G4934*$E$6797/SUMPRODUCT($E$5:$E$6795,$G$5:$G$6795)</f>
        <v>8356.2255945775232</v>
      </c>
    </row>
    <row r="4935" spans="1:8" x14ac:dyDescent="0.25">
      <c r="A4935" s="1" t="s">
        <v>405</v>
      </c>
      <c r="B4935" s="1" t="s">
        <v>10333</v>
      </c>
      <c r="C4935" s="1" t="s">
        <v>10334</v>
      </c>
      <c r="D4935" s="93">
        <v>74.7</v>
      </c>
      <c r="E4935" s="29">
        <v>6363</v>
      </c>
      <c r="F4935" s="26">
        <v>4</v>
      </c>
      <c r="G4935" s="94">
        <v>1.585</v>
      </c>
      <c r="H4935" s="95">
        <f t="shared" si="77"/>
        <v>4212.7071578055156</v>
      </c>
    </row>
    <row r="4936" spans="1:8" x14ac:dyDescent="0.25">
      <c r="A4936" s="1" t="s">
        <v>405</v>
      </c>
      <c r="B4936" s="1" t="s">
        <v>10335</v>
      </c>
      <c r="C4936" s="1" t="s">
        <v>10336</v>
      </c>
      <c r="D4936" s="93">
        <v>98.7</v>
      </c>
      <c r="E4936" s="29">
        <v>6943</v>
      </c>
      <c r="F4936" s="26">
        <v>6</v>
      </c>
      <c r="G4936" s="94">
        <v>2.1539999999999999</v>
      </c>
      <c r="H4936" s="95">
        <f t="shared" si="77"/>
        <v>6246.8768591656444</v>
      </c>
    </row>
    <row r="4937" spans="1:8" x14ac:dyDescent="0.25">
      <c r="A4937" s="1" t="s">
        <v>405</v>
      </c>
      <c r="B4937" s="1" t="s">
        <v>10337</v>
      </c>
      <c r="C4937" s="1" t="s">
        <v>10338</v>
      </c>
      <c r="D4937" s="93">
        <v>97.8</v>
      </c>
      <c r="E4937" s="29">
        <v>8809</v>
      </c>
      <c r="F4937" s="26">
        <v>6</v>
      </c>
      <c r="G4937" s="94">
        <v>2.1539999999999999</v>
      </c>
      <c r="H4937" s="95">
        <f t="shared" si="77"/>
        <v>7925.7868720135621</v>
      </c>
    </row>
    <row r="4938" spans="1:8" x14ac:dyDescent="0.25">
      <c r="A4938" s="1" t="s">
        <v>405</v>
      </c>
      <c r="B4938" s="1" t="s">
        <v>10339</v>
      </c>
      <c r="C4938" s="1" t="s">
        <v>10340</v>
      </c>
      <c r="D4938" s="93">
        <v>110.7</v>
      </c>
      <c r="E4938" s="29">
        <v>7438</v>
      </c>
      <c r="F4938" s="26">
        <v>7</v>
      </c>
      <c r="G4938" s="94">
        <v>2.512</v>
      </c>
      <c r="H4938" s="95">
        <f t="shared" si="77"/>
        <v>7804.514465724872</v>
      </c>
    </row>
    <row r="4939" spans="1:8" x14ac:dyDescent="0.25">
      <c r="A4939" s="1" t="s">
        <v>405</v>
      </c>
      <c r="B4939" s="1" t="s">
        <v>10341</v>
      </c>
      <c r="C4939" s="1" t="s">
        <v>10342</v>
      </c>
      <c r="D4939" s="93">
        <v>86.2</v>
      </c>
      <c r="E4939" s="29">
        <v>6735</v>
      </c>
      <c r="F4939" s="26">
        <v>5</v>
      </c>
      <c r="G4939" s="94">
        <v>1.8480000000000001</v>
      </c>
      <c r="H4939" s="95">
        <f t="shared" si="77"/>
        <v>5198.878259025254</v>
      </c>
    </row>
    <row r="4940" spans="1:8" x14ac:dyDescent="0.25">
      <c r="A4940" s="1" t="s">
        <v>405</v>
      </c>
      <c r="B4940" s="1" t="s">
        <v>10343</v>
      </c>
      <c r="C4940" s="1" t="s">
        <v>10344</v>
      </c>
      <c r="D4940" s="93">
        <v>103.2</v>
      </c>
      <c r="E4940" s="29">
        <v>8030</v>
      </c>
      <c r="F4940" s="26">
        <v>6</v>
      </c>
      <c r="G4940" s="94">
        <v>2.1539999999999999</v>
      </c>
      <c r="H4940" s="95">
        <f t="shared" si="77"/>
        <v>7224.891427207277</v>
      </c>
    </row>
    <row r="4941" spans="1:8" x14ac:dyDescent="0.25">
      <c r="A4941" s="1" t="s">
        <v>405</v>
      </c>
      <c r="B4941" s="1" t="s">
        <v>10345</v>
      </c>
      <c r="C4941" s="1" t="s">
        <v>10346</v>
      </c>
      <c r="D4941" s="93">
        <v>101.8</v>
      </c>
      <c r="E4941" s="29">
        <v>6560</v>
      </c>
      <c r="F4941" s="26">
        <v>6</v>
      </c>
      <c r="G4941" s="94">
        <v>2.1539999999999999</v>
      </c>
      <c r="H4941" s="95">
        <f t="shared" si="77"/>
        <v>5902.2774299476632</v>
      </c>
    </row>
    <row r="4942" spans="1:8" x14ac:dyDescent="0.25">
      <c r="A4942" s="1" t="s">
        <v>405</v>
      </c>
      <c r="B4942" s="1" t="s">
        <v>10347</v>
      </c>
      <c r="C4942" s="1" t="s">
        <v>10348</v>
      </c>
      <c r="D4942" s="93">
        <v>118.9</v>
      </c>
      <c r="E4942" s="29">
        <v>7622</v>
      </c>
      <c r="F4942" s="26">
        <v>7</v>
      </c>
      <c r="G4942" s="94">
        <v>2.512</v>
      </c>
      <c r="H4942" s="95">
        <f t="shared" si="77"/>
        <v>7997.5812392787002</v>
      </c>
    </row>
    <row r="4943" spans="1:8" x14ac:dyDescent="0.25">
      <c r="A4943" s="1" t="s">
        <v>405</v>
      </c>
      <c r="B4943" s="1" t="s">
        <v>10349</v>
      </c>
      <c r="C4943" s="1" t="s">
        <v>10350</v>
      </c>
      <c r="D4943" s="93">
        <v>80.7</v>
      </c>
      <c r="E4943" s="29">
        <v>6483</v>
      </c>
      <c r="F4943" s="26">
        <v>4</v>
      </c>
      <c r="G4943" s="94">
        <v>1.585</v>
      </c>
      <c r="H4943" s="95">
        <f t="shared" si="77"/>
        <v>4292.1547232521079</v>
      </c>
    </row>
    <row r="4944" spans="1:8" x14ac:dyDescent="0.25">
      <c r="A4944" s="1" t="s">
        <v>405</v>
      </c>
      <c r="B4944" s="1" t="s">
        <v>10351</v>
      </c>
      <c r="C4944" s="1" t="s">
        <v>10352</v>
      </c>
      <c r="D4944" s="93">
        <v>62.2</v>
      </c>
      <c r="E4944" s="29">
        <v>6889</v>
      </c>
      <c r="F4944" s="26">
        <v>3</v>
      </c>
      <c r="G4944" s="94">
        <v>1.359</v>
      </c>
      <c r="H4944" s="95">
        <f t="shared" si="77"/>
        <v>3910.620947914681</v>
      </c>
    </row>
    <row r="4945" spans="1:8" x14ac:dyDescent="0.25">
      <c r="A4945" s="1" t="s">
        <v>405</v>
      </c>
      <c r="B4945" s="1" t="s">
        <v>10353</v>
      </c>
      <c r="C4945" s="1" t="s">
        <v>10354</v>
      </c>
      <c r="D4945" s="93">
        <v>91.1</v>
      </c>
      <c r="E4945" s="29">
        <v>9120</v>
      </c>
      <c r="F4945" s="26">
        <v>5</v>
      </c>
      <c r="G4945" s="94">
        <v>1.8480000000000001</v>
      </c>
      <c r="H4945" s="95">
        <f t="shared" si="77"/>
        <v>7039.9064175664926</v>
      </c>
    </row>
    <row r="4946" spans="1:8" x14ac:dyDescent="0.25">
      <c r="A4946" s="1" t="s">
        <v>405</v>
      </c>
      <c r="B4946" s="1" t="s">
        <v>10355</v>
      </c>
      <c r="C4946" s="1" t="s">
        <v>10356</v>
      </c>
      <c r="D4946" s="93">
        <v>137.30000000000001</v>
      </c>
      <c r="E4946" s="29">
        <v>13528</v>
      </c>
      <c r="F4946" s="26">
        <v>9</v>
      </c>
      <c r="G4946" s="94">
        <v>3.415</v>
      </c>
      <c r="H4946" s="95">
        <f t="shared" si="77"/>
        <v>19297.203797105623</v>
      </c>
    </row>
    <row r="4947" spans="1:8" x14ac:dyDescent="0.25">
      <c r="A4947" s="1" t="s">
        <v>405</v>
      </c>
      <c r="B4947" s="1" t="s">
        <v>10357</v>
      </c>
      <c r="C4947" s="1" t="s">
        <v>10358</v>
      </c>
      <c r="D4947" s="93">
        <v>125.1</v>
      </c>
      <c r="E4947" s="29">
        <v>7940</v>
      </c>
      <c r="F4947" s="26">
        <v>8</v>
      </c>
      <c r="G4947" s="94">
        <v>2.9289999999999998</v>
      </c>
      <c r="H4947" s="95">
        <f t="shared" si="77"/>
        <v>9714.2651860827991</v>
      </c>
    </row>
    <row r="4948" spans="1:8" x14ac:dyDescent="0.25">
      <c r="A4948" s="1" t="s">
        <v>405</v>
      </c>
      <c r="B4948" s="1" t="s">
        <v>10359</v>
      </c>
      <c r="C4948" s="1" t="s">
        <v>10360</v>
      </c>
      <c r="D4948" s="93">
        <v>136.6</v>
      </c>
      <c r="E4948" s="29">
        <v>8957</v>
      </c>
      <c r="F4948" s="26">
        <v>9</v>
      </c>
      <c r="G4948" s="94">
        <v>3.415</v>
      </c>
      <c r="H4948" s="95">
        <f t="shared" si="77"/>
        <v>12776.837256850609</v>
      </c>
    </row>
    <row r="4949" spans="1:8" x14ac:dyDescent="0.25">
      <c r="A4949" s="1" t="s">
        <v>405</v>
      </c>
      <c r="B4949" s="1" t="s">
        <v>10361</v>
      </c>
      <c r="C4949" s="1" t="s">
        <v>10362</v>
      </c>
      <c r="D4949" s="93">
        <v>81.8</v>
      </c>
      <c r="E4949" s="29">
        <v>6711</v>
      </c>
      <c r="F4949" s="26">
        <v>4</v>
      </c>
      <c r="G4949" s="94">
        <v>1.585</v>
      </c>
      <c r="H4949" s="95">
        <f t="shared" si="77"/>
        <v>4443.1050976006318</v>
      </c>
    </row>
    <row r="4950" spans="1:8" x14ac:dyDescent="0.25">
      <c r="A4950" s="1" t="s">
        <v>405</v>
      </c>
      <c r="B4950" s="1" t="s">
        <v>10363</v>
      </c>
      <c r="C4950" s="1" t="s">
        <v>10364</v>
      </c>
      <c r="D4950" s="93">
        <v>125</v>
      </c>
      <c r="E4950" s="29">
        <v>8092</v>
      </c>
      <c r="F4950" s="26">
        <v>8</v>
      </c>
      <c r="G4950" s="94">
        <v>2.9289999999999998</v>
      </c>
      <c r="H4950" s="95">
        <f t="shared" si="77"/>
        <v>9900.230967982623</v>
      </c>
    </row>
    <row r="4951" spans="1:8" x14ac:dyDescent="0.25">
      <c r="A4951" s="1" t="s">
        <v>405</v>
      </c>
      <c r="B4951" s="1" t="s">
        <v>10365</v>
      </c>
      <c r="C4951" s="1" t="s">
        <v>10366</v>
      </c>
      <c r="D4951" s="93">
        <v>137.30000000000001</v>
      </c>
      <c r="E4951" s="29">
        <v>9968</v>
      </c>
      <c r="F4951" s="26">
        <v>9</v>
      </c>
      <c r="G4951" s="94">
        <v>3.415</v>
      </c>
      <c r="H4951" s="95">
        <f t="shared" si="77"/>
        <v>14218.992271551511</v>
      </c>
    </row>
    <row r="4952" spans="1:8" x14ac:dyDescent="0.25">
      <c r="A4952" s="1" t="s">
        <v>405</v>
      </c>
      <c r="B4952" s="1" t="s">
        <v>10367</v>
      </c>
      <c r="C4952" s="1" t="s">
        <v>10368</v>
      </c>
      <c r="D4952" s="93">
        <v>106.1</v>
      </c>
      <c r="E4952" s="29">
        <v>10679</v>
      </c>
      <c r="F4952" s="26">
        <v>6</v>
      </c>
      <c r="G4952" s="94">
        <v>2.1539999999999999</v>
      </c>
      <c r="H4952" s="95">
        <f t="shared" si="77"/>
        <v>9608.2958345138868</v>
      </c>
    </row>
    <row r="4953" spans="1:8" x14ac:dyDescent="0.25">
      <c r="A4953" s="1" t="s">
        <v>405</v>
      </c>
      <c r="B4953" s="1" t="s">
        <v>10369</v>
      </c>
      <c r="C4953" s="1" t="s">
        <v>10370</v>
      </c>
      <c r="D4953" s="93">
        <v>110.7</v>
      </c>
      <c r="E4953" s="29">
        <v>7891</v>
      </c>
      <c r="F4953" s="26">
        <v>7</v>
      </c>
      <c r="G4953" s="94">
        <v>2.512</v>
      </c>
      <c r="H4953" s="95">
        <f t="shared" si="77"/>
        <v>8279.8364680068516</v>
      </c>
    </row>
    <row r="4954" spans="1:8" x14ac:dyDescent="0.25">
      <c r="A4954" s="1" t="s">
        <v>405</v>
      </c>
      <c r="B4954" s="1" t="s">
        <v>10371</v>
      </c>
      <c r="C4954" s="1" t="s">
        <v>10372</v>
      </c>
      <c r="D4954" s="93">
        <v>86.5</v>
      </c>
      <c r="E4954" s="29">
        <v>9894</v>
      </c>
      <c r="F4954" s="26">
        <v>5</v>
      </c>
      <c r="G4954" s="94">
        <v>1.8480000000000001</v>
      </c>
      <c r="H4954" s="95">
        <f t="shared" si="77"/>
        <v>7637.3721595836478</v>
      </c>
    </row>
    <row r="4955" spans="1:8" x14ac:dyDescent="0.25">
      <c r="A4955" s="1" t="s">
        <v>405</v>
      </c>
      <c r="B4955" s="1" t="s">
        <v>10373</v>
      </c>
      <c r="C4955" s="1" t="s">
        <v>10374</v>
      </c>
      <c r="D4955" s="93">
        <v>118.5</v>
      </c>
      <c r="E4955" s="29">
        <v>7510</v>
      </c>
      <c r="F4955" s="26">
        <v>7</v>
      </c>
      <c r="G4955" s="94">
        <v>2.512</v>
      </c>
      <c r="H4955" s="95">
        <f t="shared" si="77"/>
        <v>7880.0623336372391</v>
      </c>
    </row>
    <row r="4956" spans="1:8" x14ac:dyDescent="0.25">
      <c r="A4956" s="1" t="s">
        <v>405</v>
      </c>
      <c r="B4956" s="1" t="s">
        <v>10375</v>
      </c>
      <c r="C4956" s="1" t="s">
        <v>10376</v>
      </c>
      <c r="D4956" s="93">
        <v>109.9</v>
      </c>
      <c r="E4956" s="29">
        <v>7096</v>
      </c>
      <c r="F4956" s="26">
        <v>7</v>
      </c>
      <c r="G4956" s="94">
        <v>2.512</v>
      </c>
      <c r="H4956" s="95">
        <f t="shared" si="77"/>
        <v>7445.6620931411262</v>
      </c>
    </row>
    <row r="4957" spans="1:8" x14ac:dyDescent="0.25">
      <c r="A4957" s="1" t="s">
        <v>405</v>
      </c>
      <c r="B4957" s="1" t="s">
        <v>10377</v>
      </c>
      <c r="C4957" s="1" t="s">
        <v>10378</v>
      </c>
      <c r="D4957" s="93">
        <v>66.3</v>
      </c>
      <c r="E4957" s="29">
        <v>7001</v>
      </c>
      <c r="F4957" s="26">
        <v>3</v>
      </c>
      <c r="G4957" s="94">
        <v>1.359</v>
      </c>
      <c r="H4957" s="95">
        <f t="shared" si="77"/>
        <v>3974.1990501307423</v>
      </c>
    </row>
    <row r="4958" spans="1:8" x14ac:dyDescent="0.25">
      <c r="A4958" s="1" t="s">
        <v>405</v>
      </c>
      <c r="B4958" s="1" t="s">
        <v>10379</v>
      </c>
      <c r="C4958" s="1" t="s">
        <v>10380</v>
      </c>
      <c r="D4958" s="93">
        <v>80.2</v>
      </c>
      <c r="E4958" s="29">
        <v>6677</v>
      </c>
      <c r="F4958" s="26">
        <v>4</v>
      </c>
      <c r="G4958" s="94">
        <v>1.585</v>
      </c>
      <c r="H4958" s="95">
        <f t="shared" si="77"/>
        <v>4420.5949540574311</v>
      </c>
    </row>
    <row r="4959" spans="1:8" x14ac:dyDescent="0.25">
      <c r="A4959" s="1" t="s">
        <v>405</v>
      </c>
      <c r="B4959" s="1" t="s">
        <v>10381</v>
      </c>
      <c r="C4959" s="1" t="s">
        <v>10382</v>
      </c>
      <c r="D4959" s="93">
        <v>82.1</v>
      </c>
      <c r="E4959" s="29">
        <v>6730</v>
      </c>
      <c r="F4959" s="26">
        <v>4</v>
      </c>
      <c r="G4959" s="94">
        <v>1.585</v>
      </c>
      <c r="H4959" s="95">
        <f t="shared" si="77"/>
        <v>4455.6842954630083</v>
      </c>
    </row>
    <row r="4960" spans="1:8" x14ac:dyDescent="0.25">
      <c r="A4960" s="1" t="s">
        <v>405</v>
      </c>
      <c r="B4960" s="1" t="s">
        <v>10383</v>
      </c>
      <c r="C4960" s="1" t="s">
        <v>10384</v>
      </c>
      <c r="D4960" s="93">
        <v>136.19999999999999</v>
      </c>
      <c r="E4960" s="29">
        <v>7442</v>
      </c>
      <c r="F4960" s="26">
        <v>9</v>
      </c>
      <c r="G4960" s="94">
        <v>3.415</v>
      </c>
      <c r="H4960" s="95">
        <f t="shared" si="77"/>
        <v>10615.744430666768</v>
      </c>
    </row>
    <row r="4961" spans="1:8" x14ac:dyDescent="0.25">
      <c r="A4961" s="1" t="s">
        <v>405</v>
      </c>
      <c r="B4961" s="1" t="s">
        <v>10385</v>
      </c>
      <c r="C4961" s="1" t="s">
        <v>10386</v>
      </c>
      <c r="D4961" s="93">
        <v>74.2</v>
      </c>
      <c r="E4961" s="29">
        <v>7886</v>
      </c>
      <c r="F4961" s="26">
        <v>4</v>
      </c>
      <c r="G4961" s="94">
        <v>1.585</v>
      </c>
      <c r="H4961" s="95">
        <f t="shared" si="77"/>
        <v>5221.0291759318407</v>
      </c>
    </row>
    <row r="4962" spans="1:8" x14ac:dyDescent="0.25">
      <c r="A4962" s="1" t="s">
        <v>405</v>
      </c>
      <c r="B4962" s="1" t="s">
        <v>10387</v>
      </c>
      <c r="C4962" s="1" t="s">
        <v>10388</v>
      </c>
      <c r="D4962" s="93">
        <v>69.599999999999994</v>
      </c>
      <c r="E4962" s="29">
        <v>5898</v>
      </c>
      <c r="F4962" s="26">
        <v>3</v>
      </c>
      <c r="G4962" s="94">
        <v>1.359</v>
      </c>
      <c r="H4962" s="95">
        <f t="shared" si="77"/>
        <v>3348.0682756279271</v>
      </c>
    </row>
    <row r="4963" spans="1:8" x14ac:dyDescent="0.25">
      <c r="A4963" s="1" t="s">
        <v>405</v>
      </c>
      <c r="B4963" s="1" t="s">
        <v>10389</v>
      </c>
      <c r="C4963" s="1" t="s">
        <v>10390</v>
      </c>
      <c r="D4963" s="93">
        <v>88.7</v>
      </c>
      <c r="E4963" s="29">
        <v>7028</v>
      </c>
      <c r="F4963" s="26">
        <v>5</v>
      </c>
      <c r="G4963" s="94">
        <v>1.8480000000000001</v>
      </c>
      <c r="H4963" s="95">
        <f t="shared" si="77"/>
        <v>5425.0506910808435</v>
      </c>
    </row>
    <row r="4964" spans="1:8" x14ac:dyDescent="0.25">
      <c r="A4964" s="1" t="s">
        <v>405</v>
      </c>
      <c r="B4964" s="1" t="s">
        <v>10391</v>
      </c>
      <c r="C4964" s="1" t="s">
        <v>10392</v>
      </c>
      <c r="D4964" s="93">
        <v>68.5</v>
      </c>
      <c r="E4964" s="29">
        <v>8695</v>
      </c>
      <c r="F4964" s="26">
        <v>3</v>
      </c>
      <c r="G4964" s="94">
        <v>1.359</v>
      </c>
      <c r="H4964" s="95">
        <f t="shared" si="77"/>
        <v>4935.8178461486641</v>
      </c>
    </row>
    <row r="4965" spans="1:8" x14ac:dyDescent="0.25">
      <c r="A4965" s="1" t="s">
        <v>405</v>
      </c>
      <c r="B4965" s="1" t="s">
        <v>10393</v>
      </c>
      <c r="C4965" s="1" t="s">
        <v>10394</v>
      </c>
      <c r="D4965" s="93">
        <v>66.5</v>
      </c>
      <c r="E4965" s="29">
        <v>8655</v>
      </c>
      <c r="F4965" s="26">
        <v>3</v>
      </c>
      <c r="G4965" s="94">
        <v>1.359</v>
      </c>
      <c r="H4965" s="95">
        <f t="shared" si="77"/>
        <v>4913.1113810715015</v>
      </c>
    </row>
    <row r="4966" spans="1:8" x14ac:dyDescent="0.25">
      <c r="A4966" s="1" t="s">
        <v>405</v>
      </c>
      <c r="B4966" s="1" t="s">
        <v>10395</v>
      </c>
      <c r="C4966" s="1" t="s">
        <v>10396</v>
      </c>
      <c r="D4966" s="93">
        <v>121.1</v>
      </c>
      <c r="E4966" s="29">
        <v>10917</v>
      </c>
      <c r="F4966" s="26">
        <v>7</v>
      </c>
      <c r="G4966" s="94">
        <v>2.512</v>
      </c>
      <c r="H4966" s="95">
        <f t="shared" si="77"/>
        <v>11454.945472212748</v>
      </c>
    </row>
    <row r="4967" spans="1:8" x14ac:dyDescent="0.25">
      <c r="A4967" s="1" t="s">
        <v>405</v>
      </c>
      <c r="B4967" s="1" t="s">
        <v>10397</v>
      </c>
      <c r="C4967" s="1" t="s">
        <v>10398</v>
      </c>
      <c r="D4967" s="93">
        <v>64.900000000000006</v>
      </c>
      <c r="E4967" s="29">
        <v>7639</v>
      </c>
      <c r="F4967" s="26">
        <v>3</v>
      </c>
      <c r="G4967" s="94">
        <v>1.359</v>
      </c>
      <c r="H4967" s="95">
        <f t="shared" si="77"/>
        <v>4336.3671681115184</v>
      </c>
    </row>
    <row r="4968" spans="1:8" x14ac:dyDescent="0.25">
      <c r="A4968" s="1" t="s">
        <v>405</v>
      </c>
      <c r="B4968" s="1" t="s">
        <v>10399</v>
      </c>
      <c r="C4968" s="1" t="s">
        <v>10400</v>
      </c>
      <c r="D4968" s="93">
        <v>108.2</v>
      </c>
      <c r="E4968" s="29">
        <v>10860</v>
      </c>
      <c r="F4968" s="26">
        <v>6</v>
      </c>
      <c r="G4968" s="94">
        <v>2.1539999999999999</v>
      </c>
      <c r="H4968" s="95">
        <f t="shared" si="77"/>
        <v>9771.1483062853094</v>
      </c>
    </row>
    <row r="4969" spans="1:8" x14ac:dyDescent="0.25">
      <c r="A4969" s="1" t="s">
        <v>405</v>
      </c>
      <c r="B4969" s="1" t="s">
        <v>10401</v>
      </c>
      <c r="C4969" s="1" t="s">
        <v>10402</v>
      </c>
      <c r="D4969" s="93">
        <v>78</v>
      </c>
      <c r="E4969" s="29">
        <v>8023</v>
      </c>
      <c r="F4969" s="26">
        <v>4</v>
      </c>
      <c r="G4969" s="94">
        <v>1.585</v>
      </c>
      <c r="H4969" s="95">
        <f t="shared" si="77"/>
        <v>5311.7318131500324</v>
      </c>
    </row>
    <row r="4970" spans="1:8" x14ac:dyDescent="0.25">
      <c r="A4970" s="1" t="s">
        <v>405</v>
      </c>
      <c r="B4970" s="1" t="s">
        <v>10403</v>
      </c>
      <c r="C4970" s="1" t="s">
        <v>10404</v>
      </c>
      <c r="D4970" s="93">
        <v>108.5</v>
      </c>
      <c r="E4970" s="29">
        <v>9381</v>
      </c>
      <c r="F4970" s="26">
        <v>6</v>
      </c>
      <c r="G4970" s="94">
        <v>2.1539999999999999</v>
      </c>
      <c r="H4970" s="95">
        <f t="shared" si="77"/>
        <v>8440.4366723077783</v>
      </c>
    </row>
    <row r="4971" spans="1:8" x14ac:dyDescent="0.25">
      <c r="A4971" s="1" t="s">
        <v>405</v>
      </c>
      <c r="B4971" s="1" t="s">
        <v>10405</v>
      </c>
      <c r="C4971" s="1" t="s">
        <v>10406</v>
      </c>
      <c r="D4971" s="93">
        <v>115.5</v>
      </c>
      <c r="E4971" s="29">
        <v>8799</v>
      </c>
      <c r="F4971" s="26">
        <v>7</v>
      </c>
      <c r="G4971" s="94">
        <v>2.512</v>
      </c>
      <c r="H4971" s="95">
        <f t="shared" si="77"/>
        <v>9232.5790244572672</v>
      </c>
    </row>
    <row r="4972" spans="1:8" x14ac:dyDescent="0.25">
      <c r="A4972" s="1" t="s">
        <v>405</v>
      </c>
      <c r="B4972" s="1" t="s">
        <v>10407</v>
      </c>
      <c r="C4972" s="1" t="s">
        <v>10408</v>
      </c>
      <c r="D4972" s="93">
        <v>101.8</v>
      </c>
      <c r="E4972" s="29">
        <v>7882</v>
      </c>
      <c r="F4972" s="26">
        <v>6</v>
      </c>
      <c r="G4972" s="94">
        <v>2.1539999999999999</v>
      </c>
      <c r="H4972" s="95">
        <f t="shared" si="77"/>
        <v>7091.7302900682125</v>
      </c>
    </row>
    <row r="4973" spans="1:8" x14ac:dyDescent="0.25">
      <c r="A4973" s="1" t="s">
        <v>405</v>
      </c>
      <c r="B4973" s="1" t="s">
        <v>10409</v>
      </c>
      <c r="C4973" s="1" t="s">
        <v>10410</v>
      </c>
      <c r="D4973" s="93">
        <v>70.7</v>
      </c>
      <c r="E4973" s="29">
        <v>7957</v>
      </c>
      <c r="F4973" s="26">
        <v>3</v>
      </c>
      <c r="G4973" s="94">
        <v>1.359</v>
      </c>
      <c r="H4973" s="95">
        <f t="shared" si="77"/>
        <v>4516.8835654749773</v>
      </c>
    </row>
    <row r="4974" spans="1:8" x14ac:dyDescent="0.25">
      <c r="A4974" s="1" t="s">
        <v>405</v>
      </c>
      <c r="B4974" s="1" t="s">
        <v>10411</v>
      </c>
      <c r="C4974" s="1" t="s">
        <v>10412</v>
      </c>
      <c r="D4974" s="93">
        <v>65.099999999999994</v>
      </c>
      <c r="E4974" s="29">
        <v>8135</v>
      </c>
      <c r="F4974" s="26">
        <v>3</v>
      </c>
      <c r="G4974" s="94">
        <v>1.359</v>
      </c>
      <c r="H4974" s="95">
        <f t="shared" si="77"/>
        <v>4617.9273350683598</v>
      </c>
    </row>
    <row r="4975" spans="1:8" x14ac:dyDescent="0.25">
      <c r="A4975" s="1" t="s">
        <v>405</v>
      </c>
      <c r="B4975" s="1" t="s">
        <v>10413</v>
      </c>
      <c r="C4975" s="1" t="s">
        <v>10414</v>
      </c>
      <c r="D4975" s="93">
        <v>142.69999999999999</v>
      </c>
      <c r="E4975" s="29">
        <v>11178</v>
      </c>
      <c r="F4975" s="26">
        <v>9</v>
      </c>
      <c r="G4975" s="94">
        <v>3.415</v>
      </c>
      <c r="H4975" s="95">
        <f t="shared" si="77"/>
        <v>15945.013604675241</v>
      </c>
    </row>
    <row r="4976" spans="1:8" x14ac:dyDescent="0.25">
      <c r="A4976" s="1" t="s">
        <v>405</v>
      </c>
      <c r="B4976" s="1" t="s">
        <v>10415</v>
      </c>
      <c r="C4976" s="1" t="s">
        <v>10416</v>
      </c>
      <c r="D4976" s="93">
        <v>74.099999999999994</v>
      </c>
      <c r="E4976" s="29">
        <v>6634</v>
      </c>
      <c r="F4976" s="26">
        <v>4</v>
      </c>
      <c r="G4976" s="94">
        <v>1.585</v>
      </c>
      <c r="H4976" s="95">
        <f t="shared" si="77"/>
        <v>4392.1262431057348</v>
      </c>
    </row>
    <row r="4977" spans="1:8" x14ac:dyDescent="0.25">
      <c r="A4977" s="1" t="s">
        <v>405</v>
      </c>
      <c r="B4977" s="1" t="s">
        <v>10417</v>
      </c>
      <c r="C4977" s="1" t="s">
        <v>10418</v>
      </c>
      <c r="D4977" s="93">
        <v>86.6</v>
      </c>
      <c r="E4977" s="29">
        <v>9763</v>
      </c>
      <c r="F4977" s="26">
        <v>5</v>
      </c>
      <c r="G4977" s="94">
        <v>1.8480000000000001</v>
      </c>
      <c r="H4977" s="95">
        <f t="shared" si="77"/>
        <v>7536.2506967874624</v>
      </c>
    </row>
    <row r="4978" spans="1:8" x14ac:dyDescent="0.25">
      <c r="A4978" s="1" t="s">
        <v>405</v>
      </c>
      <c r="B4978" s="1" t="s">
        <v>10419</v>
      </c>
      <c r="C4978" s="1" t="s">
        <v>10420</v>
      </c>
      <c r="D4978" s="93">
        <v>79.400000000000006</v>
      </c>
      <c r="E4978" s="29">
        <v>6834</v>
      </c>
      <c r="F4978" s="26">
        <v>4</v>
      </c>
      <c r="G4978" s="94">
        <v>1.585</v>
      </c>
      <c r="H4978" s="95">
        <f t="shared" si="77"/>
        <v>4524.5388521833875</v>
      </c>
    </row>
    <row r="4979" spans="1:8" x14ac:dyDescent="0.25">
      <c r="A4979" s="1" t="s">
        <v>405</v>
      </c>
      <c r="B4979" s="1" t="s">
        <v>10421</v>
      </c>
      <c r="C4979" s="1" t="s">
        <v>10422</v>
      </c>
      <c r="D4979" s="93">
        <v>71.900000000000006</v>
      </c>
      <c r="E4979" s="29">
        <v>6563</v>
      </c>
      <c r="F4979" s="26">
        <v>3</v>
      </c>
      <c r="G4979" s="94">
        <v>1.359</v>
      </c>
      <c r="H4979" s="95">
        <f t="shared" si="77"/>
        <v>3725.5632575357895</v>
      </c>
    </row>
    <row r="4980" spans="1:8" x14ac:dyDescent="0.25">
      <c r="A4980" s="1" t="s">
        <v>405</v>
      </c>
      <c r="B4980" s="1" t="s">
        <v>10423</v>
      </c>
      <c r="C4980" s="1" t="s">
        <v>10424</v>
      </c>
      <c r="D4980" s="93">
        <v>63.8</v>
      </c>
      <c r="E4980" s="29">
        <v>6394</v>
      </c>
      <c r="F4980" s="26">
        <v>3</v>
      </c>
      <c r="G4980" s="94">
        <v>1.359</v>
      </c>
      <c r="H4980" s="95">
        <f t="shared" si="77"/>
        <v>3629.6284425847684</v>
      </c>
    </row>
    <row r="4981" spans="1:8" x14ac:dyDescent="0.25">
      <c r="A4981" s="1" t="s">
        <v>405</v>
      </c>
      <c r="B4981" s="1" t="s">
        <v>10425</v>
      </c>
      <c r="C4981" s="1" t="s">
        <v>10426</v>
      </c>
      <c r="D4981" s="93">
        <v>92.1</v>
      </c>
      <c r="E4981" s="29">
        <v>5960</v>
      </c>
      <c r="F4981" s="26">
        <v>5</v>
      </c>
      <c r="G4981" s="94">
        <v>1.8480000000000001</v>
      </c>
      <c r="H4981" s="95">
        <f t="shared" si="77"/>
        <v>4600.640597444768</v>
      </c>
    </row>
    <row r="4982" spans="1:8" x14ac:dyDescent="0.25">
      <c r="A4982" s="1" t="s">
        <v>405</v>
      </c>
      <c r="B4982" s="1" t="s">
        <v>10427</v>
      </c>
      <c r="C4982" s="1" t="s">
        <v>10428</v>
      </c>
      <c r="D4982" s="93">
        <v>85</v>
      </c>
      <c r="E4982" s="29">
        <v>7021</v>
      </c>
      <c r="F4982" s="26">
        <v>4</v>
      </c>
      <c r="G4982" s="94">
        <v>1.585</v>
      </c>
      <c r="H4982" s="95">
        <f t="shared" si="77"/>
        <v>4648.344641670993</v>
      </c>
    </row>
    <row r="4983" spans="1:8" x14ac:dyDescent="0.25">
      <c r="A4983" s="1" t="s">
        <v>405</v>
      </c>
      <c r="B4983" s="1" t="s">
        <v>10429</v>
      </c>
      <c r="C4983" s="1" t="s">
        <v>10430</v>
      </c>
      <c r="D4983" s="93">
        <v>110.6</v>
      </c>
      <c r="E4983" s="29">
        <v>9109</v>
      </c>
      <c r="F4983" s="26">
        <v>7</v>
      </c>
      <c r="G4983" s="94">
        <v>2.512</v>
      </c>
      <c r="H4983" s="95">
        <f t="shared" si="77"/>
        <v>9557.8545668577372</v>
      </c>
    </row>
    <row r="4984" spans="1:8" x14ac:dyDescent="0.25">
      <c r="A4984" s="1" t="s">
        <v>405</v>
      </c>
      <c r="B4984" s="1" t="s">
        <v>10431</v>
      </c>
      <c r="C4984" s="1" t="s">
        <v>10432</v>
      </c>
      <c r="D4984" s="93">
        <v>74.099999999999994</v>
      </c>
      <c r="E4984" s="29">
        <v>6344</v>
      </c>
      <c r="F4984" s="26">
        <v>4</v>
      </c>
      <c r="G4984" s="94">
        <v>1.585</v>
      </c>
      <c r="H4984" s="95">
        <f t="shared" si="77"/>
        <v>4200.1279599431391</v>
      </c>
    </row>
    <row r="4985" spans="1:8" x14ac:dyDescent="0.25">
      <c r="A4985" s="1" t="s">
        <v>405</v>
      </c>
      <c r="B4985" s="1" t="s">
        <v>10433</v>
      </c>
      <c r="C4985" s="1" t="s">
        <v>10434</v>
      </c>
      <c r="D4985" s="93">
        <v>71.400000000000006</v>
      </c>
      <c r="E4985" s="29">
        <v>5871</v>
      </c>
      <c r="F4985" s="26">
        <v>3</v>
      </c>
      <c r="G4985" s="94">
        <v>1.359</v>
      </c>
      <c r="H4985" s="95">
        <f t="shared" si="77"/>
        <v>3332.7414117008411</v>
      </c>
    </row>
    <row r="4986" spans="1:8" x14ac:dyDescent="0.25">
      <c r="A4986" s="1" t="s">
        <v>405</v>
      </c>
      <c r="B4986" s="1" t="s">
        <v>10435</v>
      </c>
      <c r="C4986" s="1" t="s">
        <v>10436</v>
      </c>
      <c r="D4986" s="93">
        <v>90.5</v>
      </c>
      <c r="E4986" s="29">
        <v>6738</v>
      </c>
      <c r="F4986" s="26">
        <v>5</v>
      </c>
      <c r="G4986" s="94">
        <v>1.8480000000000001</v>
      </c>
      <c r="H4986" s="95">
        <f t="shared" si="77"/>
        <v>5201.1940177152437</v>
      </c>
    </row>
    <row r="4987" spans="1:8" x14ac:dyDescent="0.25">
      <c r="A4987" s="1" t="s">
        <v>405</v>
      </c>
      <c r="B4987" s="1" t="s">
        <v>10437</v>
      </c>
      <c r="C4987" s="1" t="s">
        <v>10438</v>
      </c>
      <c r="D4987" s="93">
        <v>92.1</v>
      </c>
      <c r="E4987" s="29">
        <v>6114</v>
      </c>
      <c r="F4987" s="26">
        <v>5</v>
      </c>
      <c r="G4987" s="94">
        <v>1.8480000000000001</v>
      </c>
      <c r="H4987" s="95">
        <f t="shared" si="77"/>
        <v>4719.5162101975366</v>
      </c>
    </row>
    <row r="4988" spans="1:8" x14ac:dyDescent="0.25">
      <c r="A4988" s="1" t="s">
        <v>405</v>
      </c>
      <c r="B4988" s="1" t="s">
        <v>10439</v>
      </c>
      <c r="C4988" s="1" t="s">
        <v>10440</v>
      </c>
      <c r="D4988" s="93">
        <v>70.2</v>
      </c>
      <c r="E4988" s="29">
        <v>8596</v>
      </c>
      <c r="F4988" s="26">
        <v>3</v>
      </c>
      <c r="G4988" s="94">
        <v>1.359</v>
      </c>
      <c r="H4988" s="95">
        <f t="shared" si="77"/>
        <v>4879.6193450826822</v>
      </c>
    </row>
    <row r="4989" spans="1:8" x14ac:dyDescent="0.25">
      <c r="A4989" s="1" t="s">
        <v>405</v>
      </c>
      <c r="B4989" s="1" t="s">
        <v>10441</v>
      </c>
      <c r="C4989" s="1" t="s">
        <v>10442</v>
      </c>
      <c r="D4989" s="93">
        <v>65.5</v>
      </c>
      <c r="E4989" s="29">
        <v>7504</v>
      </c>
      <c r="F4989" s="26">
        <v>3</v>
      </c>
      <c r="G4989" s="94">
        <v>1.359</v>
      </c>
      <c r="H4989" s="95">
        <f t="shared" si="77"/>
        <v>4259.7328484760874</v>
      </c>
    </row>
    <row r="4990" spans="1:8" x14ac:dyDescent="0.25">
      <c r="A4990" s="1" t="s">
        <v>405</v>
      </c>
      <c r="B4990" s="1" t="s">
        <v>10443</v>
      </c>
      <c r="C4990" s="1" t="s">
        <v>10444</v>
      </c>
      <c r="D4990" s="93">
        <v>68.8</v>
      </c>
      <c r="E4990" s="29">
        <v>9697</v>
      </c>
      <c r="F4990" s="26">
        <v>3</v>
      </c>
      <c r="G4990" s="94">
        <v>1.359</v>
      </c>
      <c r="H4990" s="95">
        <f t="shared" si="77"/>
        <v>5504.6147963316398</v>
      </c>
    </row>
    <row r="4991" spans="1:8" x14ac:dyDescent="0.25">
      <c r="A4991" s="1" t="s">
        <v>405</v>
      </c>
      <c r="B4991" s="1" t="s">
        <v>10445</v>
      </c>
      <c r="C4991" s="1" t="s">
        <v>10446</v>
      </c>
      <c r="D4991" s="93">
        <v>61.2</v>
      </c>
      <c r="E4991" s="29">
        <v>9610</v>
      </c>
      <c r="F4991" s="26">
        <v>3</v>
      </c>
      <c r="G4991" s="94">
        <v>1.359</v>
      </c>
      <c r="H4991" s="95">
        <f t="shared" si="77"/>
        <v>5455.2282347888058</v>
      </c>
    </row>
    <row r="4992" spans="1:8" x14ac:dyDescent="0.25">
      <c r="A4992" s="1" t="s">
        <v>405</v>
      </c>
      <c r="B4992" s="1" t="s">
        <v>10447</v>
      </c>
      <c r="C4992" s="1" t="s">
        <v>10448</v>
      </c>
      <c r="D4992" s="93">
        <v>68.5</v>
      </c>
      <c r="E4992" s="29">
        <v>9835</v>
      </c>
      <c r="F4992" s="26">
        <v>3</v>
      </c>
      <c r="G4992" s="94">
        <v>1.359</v>
      </c>
      <c r="H4992" s="95">
        <f t="shared" si="77"/>
        <v>5582.9521008478569</v>
      </c>
    </row>
    <row r="4993" spans="1:8" x14ac:dyDescent="0.25">
      <c r="A4993" s="1" t="s">
        <v>405</v>
      </c>
      <c r="B4993" s="1" t="s">
        <v>10449</v>
      </c>
      <c r="C4993" s="1" t="s">
        <v>10450</v>
      </c>
      <c r="D4993" s="93">
        <v>77.8</v>
      </c>
      <c r="E4993" s="29">
        <v>7848</v>
      </c>
      <c r="F4993" s="26">
        <v>4</v>
      </c>
      <c r="G4993" s="94">
        <v>1.585</v>
      </c>
      <c r="H4993" s="95">
        <f t="shared" si="77"/>
        <v>5195.8707802070858</v>
      </c>
    </row>
    <row r="4994" spans="1:8" x14ac:dyDescent="0.25">
      <c r="A4994" s="1" t="s">
        <v>405</v>
      </c>
      <c r="B4994" s="1" t="s">
        <v>10451</v>
      </c>
      <c r="C4994" s="1" t="s">
        <v>10452</v>
      </c>
      <c r="D4994" s="93">
        <v>76.900000000000006</v>
      </c>
      <c r="E4994" s="29">
        <v>9080</v>
      </c>
      <c r="F4994" s="26">
        <v>4</v>
      </c>
      <c r="G4994" s="94">
        <v>1.585</v>
      </c>
      <c r="H4994" s="95">
        <f t="shared" si="77"/>
        <v>6011.5324521254261</v>
      </c>
    </row>
    <row r="4995" spans="1:8" x14ac:dyDescent="0.25">
      <c r="A4995" s="1" t="s">
        <v>405</v>
      </c>
      <c r="B4995" s="1" t="s">
        <v>10453</v>
      </c>
      <c r="C4995" s="1" t="s">
        <v>10454</v>
      </c>
      <c r="D4995" s="93">
        <v>57.5</v>
      </c>
      <c r="E4995" s="29">
        <v>6729</v>
      </c>
      <c r="F4995" s="26">
        <v>2</v>
      </c>
      <c r="G4995" s="94">
        <v>1.1659999999999999</v>
      </c>
      <c r="H4995" s="95">
        <f t="shared" si="77"/>
        <v>3277.3223488952331</v>
      </c>
    </row>
    <row r="4996" spans="1:8" x14ac:dyDescent="0.25">
      <c r="A4996" s="1" t="s">
        <v>405</v>
      </c>
      <c r="B4996" s="1" t="s">
        <v>10455</v>
      </c>
      <c r="C4996" s="1" t="s">
        <v>10456</v>
      </c>
      <c r="D4996" s="93">
        <v>71.2</v>
      </c>
      <c r="E4996" s="29">
        <v>6302</v>
      </c>
      <c r="F4996" s="26">
        <v>3</v>
      </c>
      <c r="G4996" s="94">
        <v>1.359</v>
      </c>
      <c r="H4996" s="95">
        <f t="shared" si="77"/>
        <v>3577.4035729072903</v>
      </c>
    </row>
    <row r="4997" spans="1:8" x14ac:dyDescent="0.25">
      <c r="A4997" s="1" t="s">
        <v>405</v>
      </c>
      <c r="B4997" s="1" t="s">
        <v>10457</v>
      </c>
      <c r="C4997" s="1" t="s">
        <v>10458</v>
      </c>
      <c r="D4997" s="93">
        <v>77.2</v>
      </c>
      <c r="E4997" s="29">
        <v>9711</v>
      </c>
      <c r="F4997" s="26">
        <v>4</v>
      </c>
      <c r="G4997" s="94">
        <v>1.585</v>
      </c>
      <c r="H4997" s="95">
        <f t="shared" si="77"/>
        <v>6429.2942337654204</v>
      </c>
    </row>
    <row r="4998" spans="1:8" x14ac:dyDescent="0.25">
      <c r="A4998" s="1" t="s">
        <v>405</v>
      </c>
      <c r="B4998" s="1" t="s">
        <v>10459</v>
      </c>
      <c r="C4998" s="1" t="s">
        <v>10460</v>
      </c>
      <c r="D4998" s="93">
        <v>121.6</v>
      </c>
      <c r="E4998" s="29">
        <v>8239</v>
      </c>
      <c r="F4998" s="26">
        <v>8</v>
      </c>
      <c r="G4998" s="94">
        <v>2.9289999999999998</v>
      </c>
      <c r="H4998" s="95">
        <f t="shared" ref="H4998:H5061" si="78">E4998*G4998*$E$6797/SUMPRODUCT($E$5:$E$6795,$G$5:$G$6795)</f>
        <v>10080.079454425213</v>
      </c>
    </row>
    <row r="4999" spans="1:8" x14ac:dyDescent="0.25">
      <c r="A4999" s="1" t="s">
        <v>405</v>
      </c>
      <c r="B4999" s="1" t="s">
        <v>10461</v>
      </c>
      <c r="C4999" s="1" t="s">
        <v>10462</v>
      </c>
      <c r="D4999" s="93">
        <v>136.80000000000001</v>
      </c>
      <c r="E4999" s="29">
        <v>7883</v>
      </c>
      <c r="F4999" s="26">
        <v>9</v>
      </c>
      <c r="G4999" s="94">
        <v>3.415</v>
      </c>
      <c r="H4999" s="95">
        <f t="shared" si="78"/>
        <v>11244.815015714343</v>
      </c>
    </row>
    <row r="5000" spans="1:8" x14ac:dyDescent="0.25">
      <c r="A5000" s="1" t="s">
        <v>405</v>
      </c>
      <c r="B5000" s="1" t="s">
        <v>10463</v>
      </c>
      <c r="C5000" s="1" t="s">
        <v>10464</v>
      </c>
      <c r="D5000" s="93">
        <v>94.1</v>
      </c>
      <c r="E5000" s="29">
        <v>9150</v>
      </c>
      <c r="F5000" s="26">
        <v>5</v>
      </c>
      <c r="G5000" s="94">
        <v>1.8480000000000001</v>
      </c>
      <c r="H5000" s="95">
        <f t="shared" si="78"/>
        <v>7063.0640044663814</v>
      </c>
    </row>
    <row r="5001" spans="1:8" x14ac:dyDescent="0.25">
      <c r="A5001" s="1" t="s">
        <v>405</v>
      </c>
      <c r="B5001" s="1" t="s">
        <v>10465</v>
      </c>
      <c r="C5001" s="1" t="s">
        <v>10466</v>
      </c>
      <c r="D5001" s="93">
        <v>78.8</v>
      </c>
      <c r="E5001" s="29">
        <v>12337</v>
      </c>
      <c r="F5001" s="26">
        <v>4</v>
      </c>
      <c r="G5001" s="94">
        <v>1.585</v>
      </c>
      <c r="H5001" s="95">
        <f t="shared" si="78"/>
        <v>8167.8717909549987</v>
      </c>
    </row>
    <row r="5002" spans="1:8" x14ac:dyDescent="0.25">
      <c r="A5002" s="1" t="s">
        <v>405</v>
      </c>
      <c r="B5002" s="1" t="s">
        <v>10467</v>
      </c>
      <c r="C5002" s="1" t="s">
        <v>10468</v>
      </c>
      <c r="D5002" s="93">
        <v>76.7</v>
      </c>
      <c r="E5002" s="29">
        <v>6529</v>
      </c>
      <c r="F5002" s="26">
        <v>4</v>
      </c>
      <c r="G5002" s="94">
        <v>1.585</v>
      </c>
      <c r="H5002" s="95">
        <f t="shared" si="78"/>
        <v>4322.6096233399676</v>
      </c>
    </row>
    <row r="5003" spans="1:8" x14ac:dyDescent="0.25">
      <c r="A5003" s="1" t="s">
        <v>405</v>
      </c>
      <c r="B5003" s="1" t="s">
        <v>10469</v>
      </c>
      <c r="C5003" s="1" t="s">
        <v>10470</v>
      </c>
      <c r="D5003" s="93">
        <v>83</v>
      </c>
      <c r="E5003" s="29">
        <v>6801</v>
      </c>
      <c r="F5003" s="26">
        <v>4</v>
      </c>
      <c r="G5003" s="94">
        <v>1.585</v>
      </c>
      <c r="H5003" s="95">
        <f t="shared" si="78"/>
        <v>4502.6907716855749</v>
      </c>
    </row>
    <row r="5004" spans="1:8" x14ac:dyDescent="0.25">
      <c r="A5004" s="1" t="s">
        <v>405</v>
      </c>
      <c r="B5004" s="1" t="s">
        <v>10471</v>
      </c>
      <c r="C5004" s="1" t="s">
        <v>10472</v>
      </c>
      <c r="D5004" s="93">
        <v>114.1</v>
      </c>
      <c r="E5004" s="29">
        <v>7263</v>
      </c>
      <c r="F5004" s="26">
        <v>7</v>
      </c>
      <c r="G5004" s="94">
        <v>2.512</v>
      </c>
      <c r="H5004" s="95">
        <f t="shared" si="78"/>
        <v>7620.8911756600892</v>
      </c>
    </row>
    <row r="5005" spans="1:8" x14ac:dyDescent="0.25">
      <c r="A5005" s="1" t="s">
        <v>405</v>
      </c>
      <c r="B5005" s="1" t="s">
        <v>10473</v>
      </c>
      <c r="C5005" s="1" t="s">
        <v>10474</v>
      </c>
      <c r="D5005" s="93">
        <v>102.5</v>
      </c>
      <c r="E5005" s="29">
        <v>6909</v>
      </c>
      <c r="F5005" s="26">
        <v>6</v>
      </c>
      <c r="G5005" s="94">
        <v>2.1539999999999999</v>
      </c>
      <c r="H5005" s="95">
        <f t="shared" si="78"/>
        <v>6216.2857871201832</v>
      </c>
    </row>
    <row r="5006" spans="1:8" x14ac:dyDescent="0.25">
      <c r="A5006" s="1" t="s">
        <v>405</v>
      </c>
      <c r="B5006" s="1" t="s">
        <v>10475</v>
      </c>
      <c r="C5006" s="1" t="s">
        <v>10476</v>
      </c>
      <c r="D5006" s="93">
        <v>95</v>
      </c>
      <c r="E5006" s="29">
        <v>7012</v>
      </c>
      <c r="F5006" s="26">
        <v>5</v>
      </c>
      <c r="G5006" s="94">
        <v>1.8480000000000001</v>
      </c>
      <c r="H5006" s="95">
        <f t="shared" si="78"/>
        <v>5412.6999780675706</v>
      </c>
    </row>
    <row r="5007" spans="1:8" x14ac:dyDescent="0.25">
      <c r="A5007" s="1" t="s">
        <v>405</v>
      </c>
      <c r="B5007" s="1" t="s">
        <v>10477</v>
      </c>
      <c r="C5007" s="1" t="s">
        <v>10478</v>
      </c>
      <c r="D5007" s="93">
        <v>116.9</v>
      </c>
      <c r="E5007" s="29">
        <v>6521</v>
      </c>
      <c r="F5007" s="26">
        <v>7</v>
      </c>
      <c r="G5007" s="94">
        <v>2.512</v>
      </c>
      <c r="H5007" s="95">
        <f t="shared" si="78"/>
        <v>6842.3284257854111</v>
      </c>
    </row>
    <row r="5008" spans="1:8" x14ac:dyDescent="0.25">
      <c r="A5008" s="1" t="s">
        <v>405</v>
      </c>
      <c r="B5008" s="1" t="s">
        <v>10479</v>
      </c>
      <c r="C5008" s="1" t="s">
        <v>10480</v>
      </c>
      <c r="D5008" s="93">
        <v>156.69999999999999</v>
      </c>
      <c r="E5008" s="29">
        <v>6091</v>
      </c>
      <c r="F5008" s="26">
        <v>10</v>
      </c>
      <c r="G5008" s="94">
        <v>3.9809999999999999</v>
      </c>
      <c r="H5008" s="95">
        <f t="shared" si="78"/>
        <v>10128.633529122964</v>
      </c>
    </row>
    <row r="5009" spans="1:8" x14ac:dyDescent="0.25">
      <c r="A5009" s="1" t="s">
        <v>405</v>
      </c>
      <c r="B5009" s="1" t="s">
        <v>10481</v>
      </c>
      <c r="C5009" s="1" t="s">
        <v>10482</v>
      </c>
      <c r="D5009" s="93">
        <v>180.7</v>
      </c>
      <c r="E5009" s="29">
        <v>6139</v>
      </c>
      <c r="F5009" s="26">
        <v>12</v>
      </c>
      <c r="G5009" s="94">
        <v>5.4119999999999999</v>
      </c>
      <c r="H5009" s="95">
        <f t="shared" si="78"/>
        <v>13877.955869322275</v>
      </c>
    </row>
    <row r="5010" spans="1:8" x14ac:dyDescent="0.25">
      <c r="A5010" s="1" t="s">
        <v>405</v>
      </c>
      <c r="B5010" s="1" t="s">
        <v>10483</v>
      </c>
      <c r="C5010" s="1" t="s">
        <v>10484</v>
      </c>
      <c r="D5010" s="93">
        <v>103.1</v>
      </c>
      <c r="E5010" s="29">
        <v>5969</v>
      </c>
      <c r="F5010" s="26">
        <v>6</v>
      </c>
      <c r="G5010" s="94">
        <v>2.1539999999999999</v>
      </c>
      <c r="H5010" s="95">
        <f t="shared" si="78"/>
        <v>5370.5326188045119</v>
      </c>
    </row>
    <row r="5011" spans="1:8" x14ac:dyDescent="0.25">
      <c r="A5011" s="1" t="s">
        <v>405</v>
      </c>
      <c r="B5011" s="1" t="s">
        <v>10485</v>
      </c>
      <c r="C5011" s="1" t="s">
        <v>10486</v>
      </c>
      <c r="D5011" s="93">
        <v>118.3</v>
      </c>
      <c r="E5011" s="29">
        <v>9349</v>
      </c>
      <c r="F5011" s="26">
        <v>7</v>
      </c>
      <c r="G5011" s="94">
        <v>2.512</v>
      </c>
      <c r="H5011" s="95">
        <f t="shared" si="78"/>
        <v>9809.6807932322972</v>
      </c>
    </row>
    <row r="5012" spans="1:8" x14ac:dyDescent="0.25">
      <c r="A5012" s="1" t="s">
        <v>405</v>
      </c>
      <c r="B5012" s="1" t="s">
        <v>10487</v>
      </c>
      <c r="C5012" s="1" t="s">
        <v>10488</v>
      </c>
      <c r="D5012" s="93">
        <v>108.8</v>
      </c>
      <c r="E5012" s="29">
        <v>5729</v>
      </c>
      <c r="F5012" s="26">
        <v>6</v>
      </c>
      <c r="G5012" s="94">
        <v>2.1539999999999999</v>
      </c>
      <c r="H5012" s="95">
        <f t="shared" si="78"/>
        <v>5154.5956396600859</v>
      </c>
    </row>
    <row r="5013" spans="1:8" x14ac:dyDescent="0.25">
      <c r="A5013" s="1" t="s">
        <v>405</v>
      </c>
      <c r="B5013" s="1" t="s">
        <v>10489</v>
      </c>
      <c r="C5013" s="1" t="s">
        <v>10490</v>
      </c>
      <c r="D5013" s="93">
        <v>125.1</v>
      </c>
      <c r="E5013" s="29">
        <v>7979</v>
      </c>
      <c r="F5013" s="26">
        <v>8</v>
      </c>
      <c r="G5013" s="94">
        <v>2.9289999999999998</v>
      </c>
      <c r="H5013" s="95">
        <f t="shared" si="78"/>
        <v>9761.9800906492037</v>
      </c>
    </row>
    <row r="5014" spans="1:8" x14ac:dyDescent="0.25">
      <c r="A5014" s="1" t="s">
        <v>405</v>
      </c>
      <c r="B5014" s="1" t="s">
        <v>10491</v>
      </c>
      <c r="C5014" s="1" t="s">
        <v>10492</v>
      </c>
      <c r="D5014" s="93">
        <v>90</v>
      </c>
      <c r="E5014" s="29">
        <v>12539</v>
      </c>
      <c r="F5014" s="26">
        <v>5</v>
      </c>
      <c r="G5014" s="94">
        <v>1.8480000000000001</v>
      </c>
      <c r="H5014" s="95">
        <f t="shared" si="78"/>
        <v>9679.0994045905954</v>
      </c>
    </row>
    <row r="5015" spans="1:8" x14ac:dyDescent="0.25">
      <c r="A5015" s="1" t="s">
        <v>405</v>
      </c>
      <c r="B5015" s="1" t="s">
        <v>10493</v>
      </c>
      <c r="C5015" s="1" t="s">
        <v>10494</v>
      </c>
      <c r="D5015" s="93">
        <v>85.1</v>
      </c>
      <c r="E5015" s="29">
        <v>6890</v>
      </c>
      <c r="F5015" s="26">
        <v>5</v>
      </c>
      <c r="G5015" s="94">
        <v>1.8480000000000001</v>
      </c>
      <c r="H5015" s="95">
        <f t="shared" si="78"/>
        <v>5318.5257913413516</v>
      </c>
    </row>
    <row r="5016" spans="1:8" x14ac:dyDescent="0.25">
      <c r="A5016" s="1" t="s">
        <v>405</v>
      </c>
      <c r="B5016" s="1" t="s">
        <v>10495</v>
      </c>
      <c r="C5016" s="1" t="s">
        <v>10496</v>
      </c>
      <c r="D5016" s="93">
        <v>92.6</v>
      </c>
      <c r="E5016" s="29">
        <v>11135</v>
      </c>
      <c r="F5016" s="26">
        <v>5</v>
      </c>
      <c r="G5016" s="94">
        <v>1.8480000000000001</v>
      </c>
      <c r="H5016" s="95">
        <f t="shared" si="78"/>
        <v>8595.3243376757528</v>
      </c>
    </row>
    <row r="5017" spans="1:8" x14ac:dyDescent="0.25">
      <c r="A5017" s="1" t="s">
        <v>405</v>
      </c>
      <c r="B5017" s="1" t="s">
        <v>10497</v>
      </c>
      <c r="C5017" s="1" t="s">
        <v>10498</v>
      </c>
      <c r="D5017" s="93">
        <v>129.30000000000001</v>
      </c>
      <c r="E5017" s="29">
        <v>8316</v>
      </c>
      <c r="F5017" s="26">
        <v>8</v>
      </c>
      <c r="G5017" s="94">
        <v>2.9289999999999998</v>
      </c>
      <c r="H5017" s="95">
        <f t="shared" si="78"/>
        <v>10174.285804466572</v>
      </c>
    </row>
    <row r="5018" spans="1:8" x14ac:dyDescent="0.25">
      <c r="A5018" s="1" t="s">
        <v>405</v>
      </c>
      <c r="B5018" s="1" t="s">
        <v>10499</v>
      </c>
      <c r="C5018" s="1" t="s">
        <v>10500</v>
      </c>
      <c r="D5018" s="93">
        <v>97.9</v>
      </c>
      <c r="E5018" s="29">
        <v>7775</v>
      </c>
      <c r="F5018" s="26">
        <v>6</v>
      </c>
      <c r="G5018" s="94">
        <v>2.1539999999999999</v>
      </c>
      <c r="H5018" s="95">
        <f t="shared" si="78"/>
        <v>6995.4583868663231</v>
      </c>
    </row>
    <row r="5019" spans="1:8" x14ac:dyDescent="0.25">
      <c r="A5019" s="1" t="s">
        <v>405</v>
      </c>
      <c r="B5019" s="1" t="s">
        <v>10501</v>
      </c>
      <c r="C5019" s="1" t="s">
        <v>10502</v>
      </c>
      <c r="D5019" s="93">
        <v>91.9</v>
      </c>
      <c r="E5019" s="29">
        <v>7764</v>
      </c>
      <c r="F5019" s="26">
        <v>5</v>
      </c>
      <c r="G5019" s="94">
        <v>1.8480000000000001</v>
      </c>
      <c r="H5019" s="95">
        <f t="shared" si="78"/>
        <v>5993.1834896914743</v>
      </c>
    </row>
    <row r="5020" spans="1:8" x14ac:dyDescent="0.25">
      <c r="A5020" s="1" t="s">
        <v>405</v>
      </c>
      <c r="B5020" s="1" t="s">
        <v>10503</v>
      </c>
      <c r="C5020" s="1" t="s">
        <v>10504</v>
      </c>
      <c r="D5020" s="93">
        <v>69.400000000000006</v>
      </c>
      <c r="E5020" s="29">
        <v>8874</v>
      </c>
      <c r="F5020" s="26">
        <v>3</v>
      </c>
      <c r="G5020" s="94">
        <v>1.359</v>
      </c>
      <c r="H5020" s="95">
        <f t="shared" si="78"/>
        <v>5037.4292773689767</v>
      </c>
    </row>
    <row r="5021" spans="1:8" x14ac:dyDescent="0.25">
      <c r="A5021" s="1" t="s">
        <v>405</v>
      </c>
      <c r="B5021" s="1" t="s">
        <v>10505</v>
      </c>
      <c r="C5021" s="1" t="s">
        <v>10506</v>
      </c>
      <c r="D5021" s="93">
        <v>86.2</v>
      </c>
      <c r="E5021" s="29">
        <v>8259</v>
      </c>
      <c r="F5021" s="26">
        <v>5</v>
      </c>
      <c r="G5021" s="94">
        <v>1.8480000000000001</v>
      </c>
      <c r="H5021" s="95">
        <f t="shared" si="78"/>
        <v>6375.283673539655</v>
      </c>
    </row>
    <row r="5022" spans="1:8" x14ac:dyDescent="0.25">
      <c r="A5022" s="1" t="s">
        <v>405</v>
      </c>
      <c r="B5022" s="1" t="s">
        <v>10507</v>
      </c>
      <c r="C5022" s="1" t="s">
        <v>10508</v>
      </c>
      <c r="D5022" s="93">
        <v>87.8</v>
      </c>
      <c r="E5022" s="29">
        <v>11035</v>
      </c>
      <c r="F5022" s="26">
        <v>5</v>
      </c>
      <c r="G5022" s="94">
        <v>1.8480000000000001</v>
      </c>
      <c r="H5022" s="95">
        <f t="shared" si="78"/>
        <v>8518.132381342788</v>
      </c>
    </row>
    <row r="5023" spans="1:8" x14ac:dyDescent="0.25">
      <c r="A5023" s="1" t="s">
        <v>405</v>
      </c>
      <c r="B5023" s="1" t="s">
        <v>10509</v>
      </c>
      <c r="C5023" s="1" t="s">
        <v>10510</v>
      </c>
      <c r="D5023" s="93">
        <v>87.1</v>
      </c>
      <c r="E5023" s="29">
        <v>8128</v>
      </c>
      <c r="F5023" s="26">
        <v>5</v>
      </c>
      <c r="G5023" s="94">
        <v>1.8480000000000001</v>
      </c>
      <c r="H5023" s="95">
        <f t="shared" si="78"/>
        <v>6274.1622107434696</v>
      </c>
    </row>
    <row r="5024" spans="1:8" x14ac:dyDescent="0.25">
      <c r="A5024" s="1" t="s">
        <v>405</v>
      </c>
      <c r="B5024" s="1" t="s">
        <v>10511</v>
      </c>
      <c r="C5024" s="1" t="s">
        <v>10512</v>
      </c>
      <c r="D5024" s="93">
        <v>90.4</v>
      </c>
      <c r="E5024" s="29">
        <v>5699</v>
      </c>
      <c r="F5024" s="26">
        <v>5</v>
      </c>
      <c r="G5024" s="94">
        <v>1.8480000000000001</v>
      </c>
      <c r="H5024" s="95">
        <f t="shared" si="78"/>
        <v>4399.1695914157272</v>
      </c>
    </row>
    <row r="5025" spans="1:8" x14ac:dyDescent="0.25">
      <c r="A5025" s="1" t="s">
        <v>405</v>
      </c>
      <c r="B5025" s="1" t="s">
        <v>10513</v>
      </c>
      <c r="C5025" s="1" t="s">
        <v>10514</v>
      </c>
      <c r="D5025" s="93">
        <v>216.3</v>
      </c>
      <c r="E5025" s="29">
        <v>9979</v>
      </c>
      <c r="F5025" s="26">
        <v>15</v>
      </c>
      <c r="G5025" s="94">
        <v>8.577</v>
      </c>
      <c r="H5025" s="95">
        <f t="shared" si="78"/>
        <v>35751.355579435396</v>
      </c>
    </row>
    <row r="5026" spans="1:8" x14ac:dyDescent="0.25">
      <c r="A5026" s="1" t="s">
        <v>405</v>
      </c>
      <c r="B5026" s="1" t="s">
        <v>10515</v>
      </c>
      <c r="C5026" s="1" t="s">
        <v>10516</v>
      </c>
      <c r="D5026" s="93">
        <v>87.6</v>
      </c>
      <c r="E5026" s="29">
        <v>8462</v>
      </c>
      <c r="F5026" s="26">
        <v>5</v>
      </c>
      <c r="G5026" s="94">
        <v>1.8480000000000001</v>
      </c>
      <c r="H5026" s="95">
        <f t="shared" si="78"/>
        <v>6531.9833448955751</v>
      </c>
    </row>
    <row r="5027" spans="1:8" x14ac:dyDescent="0.25">
      <c r="A5027" s="1" t="s">
        <v>405</v>
      </c>
      <c r="B5027" s="1" t="s">
        <v>10517</v>
      </c>
      <c r="C5027" s="1" t="s">
        <v>10518</v>
      </c>
      <c r="D5027" s="93">
        <v>189.5</v>
      </c>
      <c r="E5027" s="29">
        <v>7380</v>
      </c>
      <c r="F5027" s="26">
        <v>13</v>
      </c>
      <c r="G5027" s="94">
        <v>6.3090000000000002</v>
      </c>
      <c r="H5027" s="95">
        <f t="shared" si="78"/>
        <v>19448.538460414242</v>
      </c>
    </row>
    <row r="5028" spans="1:8" x14ac:dyDescent="0.25">
      <c r="A5028" s="1" t="s">
        <v>405</v>
      </c>
      <c r="B5028" s="1" t="s">
        <v>10519</v>
      </c>
      <c r="C5028" s="1" t="s">
        <v>10520</v>
      </c>
      <c r="D5028" s="93">
        <v>104.4</v>
      </c>
      <c r="E5028" s="29">
        <v>7756</v>
      </c>
      <c r="F5028" s="26">
        <v>6</v>
      </c>
      <c r="G5028" s="94">
        <v>2.1539999999999999</v>
      </c>
      <c r="H5028" s="95">
        <f t="shared" si="78"/>
        <v>6978.3633760173898</v>
      </c>
    </row>
    <row r="5029" spans="1:8" x14ac:dyDescent="0.25">
      <c r="A5029" s="1" t="s">
        <v>405</v>
      </c>
      <c r="B5029" s="1" t="s">
        <v>10521</v>
      </c>
      <c r="C5029" s="1" t="s">
        <v>10522</v>
      </c>
      <c r="D5029" s="93">
        <v>103.8</v>
      </c>
      <c r="E5029" s="29">
        <v>7908</v>
      </c>
      <c r="F5029" s="26">
        <v>6</v>
      </c>
      <c r="G5029" s="94">
        <v>2.1539999999999999</v>
      </c>
      <c r="H5029" s="95">
        <f t="shared" si="78"/>
        <v>7115.1234628088596</v>
      </c>
    </row>
    <row r="5030" spans="1:8" x14ac:dyDescent="0.25">
      <c r="A5030" s="1" t="s">
        <v>405</v>
      </c>
      <c r="B5030" s="1" t="s">
        <v>10523</v>
      </c>
      <c r="C5030" s="1" t="s">
        <v>10524</v>
      </c>
      <c r="D5030" s="93">
        <v>140.5</v>
      </c>
      <c r="E5030" s="29">
        <v>7861</v>
      </c>
      <c r="F5030" s="26">
        <v>9</v>
      </c>
      <c r="G5030" s="94">
        <v>3.415</v>
      </c>
      <c r="H5030" s="95">
        <f t="shared" si="78"/>
        <v>11213.432809657546</v>
      </c>
    </row>
    <row r="5031" spans="1:8" x14ac:dyDescent="0.25">
      <c r="A5031" s="1" t="s">
        <v>405</v>
      </c>
      <c r="B5031" s="1" t="s">
        <v>10525</v>
      </c>
      <c r="C5031" s="1" t="s">
        <v>10526</v>
      </c>
      <c r="D5031" s="93">
        <v>127.4</v>
      </c>
      <c r="E5031" s="29">
        <v>8550</v>
      </c>
      <c r="F5031" s="26">
        <v>8</v>
      </c>
      <c r="G5031" s="94">
        <v>2.9289999999999998</v>
      </c>
      <c r="H5031" s="95">
        <f t="shared" si="78"/>
        <v>10460.575231864979</v>
      </c>
    </row>
    <row r="5032" spans="1:8" x14ac:dyDescent="0.25">
      <c r="A5032" s="1" t="s">
        <v>405</v>
      </c>
      <c r="B5032" s="1" t="s">
        <v>10527</v>
      </c>
      <c r="C5032" s="1" t="s">
        <v>10528</v>
      </c>
      <c r="D5032" s="93">
        <v>75.8</v>
      </c>
      <c r="E5032" s="29">
        <v>8558</v>
      </c>
      <c r="F5032" s="26">
        <v>4</v>
      </c>
      <c r="G5032" s="94">
        <v>1.585</v>
      </c>
      <c r="H5032" s="95">
        <f t="shared" si="78"/>
        <v>5665.9355424327532</v>
      </c>
    </row>
    <row r="5033" spans="1:8" x14ac:dyDescent="0.25">
      <c r="A5033" s="1" t="s">
        <v>405</v>
      </c>
      <c r="B5033" s="1" t="s">
        <v>10529</v>
      </c>
      <c r="C5033" s="1" t="s">
        <v>10530</v>
      </c>
      <c r="D5033" s="93">
        <v>80.900000000000006</v>
      </c>
      <c r="E5033" s="29">
        <v>7523</v>
      </c>
      <c r="F5033" s="26">
        <v>4</v>
      </c>
      <c r="G5033" s="94">
        <v>1.585</v>
      </c>
      <c r="H5033" s="95">
        <f t="shared" si="78"/>
        <v>4980.7002904559004</v>
      </c>
    </row>
    <row r="5034" spans="1:8" x14ac:dyDescent="0.25">
      <c r="A5034" s="1" t="s">
        <v>405</v>
      </c>
      <c r="B5034" s="1" t="s">
        <v>10531</v>
      </c>
      <c r="C5034" s="1" t="s">
        <v>10532</v>
      </c>
      <c r="D5034" s="93">
        <v>82.2</v>
      </c>
      <c r="E5034" s="29">
        <v>7042</v>
      </c>
      <c r="F5034" s="26">
        <v>4</v>
      </c>
      <c r="G5034" s="94">
        <v>1.585</v>
      </c>
      <c r="H5034" s="95">
        <f t="shared" si="78"/>
        <v>4662.2479656241467</v>
      </c>
    </row>
    <row r="5035" spans="1:8" x14ac:dyDescent="0.25">
      <c r="A5035" s="1" t="s">
        <v>405</v>
      </c>
      <c r="B5035" s="1" t="s">
        <v>10533</v>
      </c>
      <c r="C5035" s="1" t="s">
        <v>10534</v>
      </c>
      <c r="D5035" s="93">
        <v>99</v>
      </c>
      <c r="E5035" s="29">
        <v>7193</v>
      </c>
      <c r="F5035" s="26">
        <v>6</v>
      </c>
      <c r="G5035" s="94">
        <v>2.1539999999999999</v>
      </c>
      <c r="H5035" s="95">
        <f t="shared" si="78"/>
        <v>6471.8112124410891</v>
      </c>
    </row>
    <row r="5036" spans="1:8" x14ac:dyDescent="0.25">
      <c r="A5036" s="1" t="s">
        <v>405</v>
      </c>
      <c r="B5036" s="1" t="s">
        <v>10535</v>
      </c>
      <c r="C5036" s="1" t="s">
        <v>10536</v>
      </c>
      <c r="D5036" s="93">
        <v>117.6</v>
      </c>
      <c r="E5036" s="29">
        <v>8133</v>
      </c>
      <c r="F5036" s="26">
        <v>7</v>
      </c>
      <c r="G5036" s="94">
        <v>2.512</v>
      </c>
      <c r="H5036" s="95">
        <f t="shared" si="78"/>
        <v>8533.7612462678662</v>
      </c>
    </row>
    <row r="5037" spans="1:8" x14ac:dyDescent="0.25">
      <c r="A5037" s="1" t="s">
        <v>405</v>
      </c>
      <c r="B5037" s="1" t="s">
        <v>10537</v>
      </c>
      <c r="C5037" s="1" t="s">
        <v>10538</v>
      </c>
      <c r="D5037" s="93">
        <v>139.1</v>
      </c>
      <c r="E5037" s="29">
        <v>8442</v>
      </c>
      <c r="F5037" s="26">
        <v>9</v>
      </c>
      <c r="G5037" s="94">
        <v>3.415</v>
      </c>
      <c r="H5037" s="95">
        <f t="shared" si="78"/>
        <v>12042.208342339271</v>
      </c>
    </row>
    <row r="5038" spans="1:8" x14ac:dyDescent="0.25">
      <c r="A5038" s="1" t="s">
        <v>405</v>
      </c>
      <c r="B5038" s="1" t="s">
        <v>10539</v>
      </c>
      <c r="C5038" s="1" t="s">
        <v>10540</v>
      </c>
      <c r="D5038" s="93">
        <v>80.7</v>
      </c>
      <c r="E5038" s="29">
        <v>6834</v>
      </c>
      <c r="F5038" s="26">
        <v>4</v>
      </c>
      <c r="G5038" s="94">
        <v>1.585</v>
      </c>
      <c r="H5038" s="95">
        <f t="shared" si="78"/>
        <v>4524.5388521833875</v>
      </c>
    </row>
    <row r="5039" spans="1:8" x14ac:dyDescent="0.25">
      <c r="A5039" s="1" t="s">
        <v>405</v>
      </c>
      <c r="B5039" s="1" t="s">
        <v>10541</v>
      </c>
      <c r="C5039" s="1" t="s">
        <v>10542</v>
      </c>
      <c r="D5039" s="93">
        <v>143.6</v>
      </c>
      <c r="E5039" s="29">
        <v>7898</v>
      </c>
      <c r="F5039" s="26">
        <v>9</v>
      </c>
      <c r="G5039" s="94">
        <v>3.415</v>
      </c>
      <c r="H5039" s="95">
        <f t="shared" si="78"/>
        <v>11266.211974389431</v>
      </c>
    </row>
    <row r="5040" spans="1:8" x14ac:dyDescent="0.25">
      <c r="A5040" s="1" t="s">
        <v>405</v>
      </c>
      <c r="B5040" s="1" t="s">
        <v>10543</v>
      </c>
      <c r="C5040" s="1" t="s">
        <v>10544</v>
      </c>
      <c r="D5040" s="93">
        <v>162</v>
      </c>
      <c r="E5040" s="29">
        <v>8559</v>
      </c>
      <c r="F5040" s="26">
        <v>11</v>
      </c>
      <c r="G5040" s="94">
        <v>4.6420000000000003</v>
      </c>
      <c r="H5040" s="95">
        <f t="shared" si="78"/>
        <v>16595.801946138508</v>
      </c>
    </row>
    <row r="5041" spans="1:8" x14ac:dyDescent="0.25">
      <c r="A5041" s="1" t="s">
        <v>405</v>
      </c>
      <c r="B5041" s="1" t="s">
        <v>10545</v>
      </c>
      <c r="C5041" s="1" t="s">
        <v>10546</v>
      </c>
      <c r="D5041" s="93">
        <v>92.2</v>
      </c>
      <c r="E5041" s="29">
        <v>7583</v>
      </c>
      <c r="F5041" s="26">
        <v>5</v>
      </c>
      <c r="G5041" s="94">
        <v>1.8480000000000001</v>
      </c>
      <c r="H5041" s="95">
        <f t="shared" si="78"/>
        <v>5853.4660487288047</v>
      </c>
    </row>
    <row r="5042" spans="1:8" x14ac:dyDescent="0.25">
      <c r="A5042" s="1" t="s">
        <v>405</v>
      </c>
      <c r="B5042" s="1" t="s">
        <v>10547</v>
      </c>
      <c r="C5042" s="1" t="s">
        <v>10548</v>
      </c>
      <c r="D5042" s="93">
        <v>91.2</v>
      </c>
      <c r="E5042" s="29">
        <v>10393</v>
      </c>
      <c r="F5042" s="26">
        <v>5</v>
      </c>
      <c r="G5042" s="94">
        <v>1.8480000000000001</v>
      </c>
      <c r="H5042" s="95">
        <f t="shared" si="78"/>
        <v>8022.5600216851462</v>
      </c>
    </row>
    <row r="5043" spans="1:8" x14ac:dyDescent="0.25">
      <c r="A5043" s="1" t="s">
        <v>405</v>
      </c>
      <c r="B5043" s="1" t="s">
        <v>10549</v>
      </c>
      <c r="C5043" s="1" t="s">
        <v>10550</v>
      </c>
      <c r="D5043" s="93">
        <v>129.9</v>
      </c>
      <c r="E5043" s="29">
        <v>10532</v>
      </c>
      <c r="F5043" s="26">
        <v>8</v>
      </c>
      <c r="G5043" s="94">
        <v>2.9289999999999998</v>
      </c>
      <c r="H5043" s="95">
        <f t="shared" si="78"/>
        <v>12885.471151111342</v>
      </c>
    </row>
    <row r="5044" spans="1:8" x14ac:dyDescent="0.25">
      <c r="A5044" s="1" t="s">
        <v>405</v>
      </c>
      <c r="B5044" s="1" t="s">
        <v>10551</v>
      </c>
      <c r="C5044" s="1" t="s">
        <v>10552</v>
      </c>
      <c r="D5044" s="93">
        <v>73.7</v>
      </c>
      <c r="E5044" s="29">
        <v>12647</v>
      </c>
      <c r="F5044" s="26">
        <v>4</v>
      </c>
      <c r="G5044" s="94">
        <v>1.585</v>
      </c>
      <c r="H5044" s="95">
        <f t="shared" si="78"/>
        <v>8373.1113350253599</v>
      </c>
    </row>
    <row r="5045" spans="1:8" x14ac:dyDescent="0.25">
      <c r="A5045" s="1" t="s">
        <v>405</v>
      </c>
      <c r="B5045" s="1" t="s">
        <v>10553</v>
      </c>
      <c r="C5045" s="1" t="s">
        <v>10554</v>
      </c>
      <c r="D5045" s="93">
        <v>101.4</v>
      </c>
      <c r="E5045" s="29">
        <v>8625</v>
      </c>
      <c r="F5045" s="26">
        <v>6</v>
      </c>
      <c r="G5045" s="94">
        <v>2.1539999999999999</v>
      </c>
      <c r="H5045" s="95">
        <f t="shared" si="78"/>
        <v>7760.2351880028345</v>
      </c>
    </row>
    <row r="5046" spans="1:8" x14ac:dyDescent="0.25">
      <c r="A5046" s="1" t="s">
        <v>405</v>
      </c>
      <c r="B5046" s="1" t="s">
        <v>10555</v>
      </c>
      <c r="C5046" s="1" t="s">
        <v>10556</v>
      </c>
      <c r="D5046" s="93">
        <v>80.3</v>
      </c>
      <c r="E5046" s="29">
        <v>10692</v>
      </c>
      <c r="F5046" s="26">
        <v>4</v>
      </c>
      <c r="G5046" s="94">
        <v>1.585</v>
      </c>
      <c r="H5046" s="95">
        <f t="shared" si="78"/>
        <v>7078.7780812913061</v>
      </c>
    </row>
    <row r="5047" spans="1:8" x14ac:dyDescent="0.25">
      <c r="A5047" s="1" t="s">
        <v>405</v>
      </c>
      <c r="B5047" s="1" t="s">
        <v>10557</v>
      </c>
      <c r="C5047" s="1" t="s">
        <v>10558</v>
      </c>
      <c r="D5047" s="93">
        <v>57.1</v>
      </c>
      <c r="E5047" s="29">
        <v>11345</v>
      </c>
      <c r="F5047" s="26">
        <v>2</v>
      </c>
      <c r="G5047" s="94">
        <v>1.1659999999999999</v>
      </c>
      <c r="H5047" s="95">
        <f t="shared" si="78"/>
        <v>5525.5196980556429</v>
      </c>
    </row>
    <row r="5048" spans="1:8" x14ac:dyDescent="0.25">
      <c r="A5048" s="1" t="s">
        <v>405</v>
      </c>
      <c r="B5048" s="1" t="s">
        <v>10559</v>
      </c>
      <c r="C5048" s="1" t="s">
        <v>10560</v>
      </c>
      <c r="D5048" s="93">
        <v>76.8</v>
      </c>
      <c r="E5048" s="29">
        <v>7278</v>
      </c>
      <c r="F5048" s="26">
        <v>4</v>
      </c>
      <c r="G5048" s="94">
        <v>1.585</v>
      </c>
      <c r="H5048" s="95">
        <f t="shared" si="78"/>
        <v>4818.4948443357762</v>
      </c>
    </row>
    <row r="5049" spans="1:8" x14ac:dyDescent="0.25">
      <c r="A5049" s="1" t="s">
        <v>405</v>
      </c>
      <c r="B5049" s="1" t="s">
        <v>10561</v>
      </c>
      <c r="C5049" s="1" t="s">
        <v>10562</v>
      </c>
      <c r="D5049" s="93">
        <v>105.6</v>
      </c>
      <c r="E5049" s="29">
        <v>6597</v>
      </c>
      <c r="F5049" s="26">
        <v>6</v>
      </c>
      <c r="G5049" s="94">
        <v>2.1539999999999999</v>
      </c>
      <c r="H5049" s="95">
        <f t="shared" si="78"/>
        <v>5935.5677142324294</v>
      </c>
    </row>
    <row r="5050" spans="1:8" x14ac:dyDescent="0.25">
      <c r="A5050" s="1" t="s">
        <v>405</v>
      </c>
      <c r="B5050" s="1" t="s">
        <v>10563</v>
      </c>
      <c r="C5050" s="1" t="s">
        <v>10564</v>
      </c>
      <c r="D5050" s="93">
        <v>78.5</v>
      </c>
      <c r="E5050" s="29">
        <v>6583</v>
      </c>
      <c r="F5050" s="26">
        <v>4</v>
      </c>
      <c r="G5050" s="94">
        <v>1.585</v>
      </c>
      <c r="H5050" s="95">
        <f t="shared" si="78"/>
        <v>4358.3610277909338</v>
      </c>
    </row>
    <row r="5051" spans="1:8" x14ac:dyDescent="0.25">
      <c r="A5051" s="1" t="s">
        <v>405</v>
      </c>
      <c r="B5051" s="1" t="s">
        <v>10565</v>
      </c>
      <c r="C5051" s="1" t="s">
        <v>10566</v>
      </c>
      <c r="D5051" s="93">
        <v>72.2</v>
      </c>
      <c r="E5051" s="29">
        <v>7847</v>
      </c>
      <c r="F5051" s="26">
        <v>3</v>
      </c>
      <c r="G5051" s="94">
        <v>1.359</v>
      </c>
      <c r="H5051" s="95">
        <f t="shared" si="78"/>
        <v>4454.440786512775</v>
      </c>
    </row>
    <row r="5052" spans="1:8" x14ac:dyDescent="0.25">
      <c r="A5052" s="1" t="s">
        <v>405</v>
      </c>
      <c r="B5052" s="1" t="s">
        <v>10567</v>
      </c>
      <c r="C5052" s="1" t="s">
        <v>10568</v>
      </c>
      <c r="D5052" s="93">
        <v>95</v>
      </c>
      <c r="E5052" s="29">
        <v>10743</v>
      </c>
      <c r="F5052" s="26">
        <v>5</v>
      </c>
      <c r="G5052" s="94">
        <v>1.8480000000000001</v>
      </c>
      <c r="H5052" s="95">
        <f t="shared" si="78"/>
        <v>8292.7318688505293</v>
      </c>
    </row>
    <row r="5053" spans="1:8" x14ac:dyDescent="0.25">
      <c r="A5053" s="1" t="s">
        <v>405</v>
      </c>
      <c r="B5053" s="1" t="s">
        <v>10569</v>
      </c>
      <c r="C5053" s="1" t="s">
        <v>10570</v>
      </c>
      <c r="D5053" s="93">
        <v>81.900000000000006</v>
      </c>
      <c r="E5053" s="29">
        <v>8363</v>
      </c>
      <c r="F5053" s="26">
        <v>4</v>
      </c>
      <c r="G5053" s="94">
        <v>1.585</v>
      </c>
      <c r="H5053" s="95">
        <f t="shared" si="78"/>
        <v>5536.8332485820411</v>
      </c>
    </row>
    <row r="5054" spans="1:8" x14ac:dyDescent="0.25">
      <c r="A5054" s="1" t="s">
        <v>405</v>
      </c>
      <c r="B5054" s="1" t="s">
        <v>10571</v>
      </c>
      <c r="C5054" s="1" t="s">
        <v>10572</v>
      </c>
      <c r="D5054" s="93">
        <v>87</v>
      </c>
      <c r="E5054" s="29">
        <v>10778</v>
      </c>
      <c r="F5054" s="26">
        <v>5</v>
      </c>
      <c r="G5054" s="94">
        <v>1.8480000000000001</v>
      </c>
      <c r="H5054" s="95">
        <f t="shared" si="78"/>
        <v>8319.7490535670659</v>
      </c>
    </row>
    <row r="5055" spans="1:8" x14ac:dyDescent="0.25">
      <c r="A5055" s="1" t="s">
        <v>405</v>
      </c>
      <c r="B5055" s="1" t="s">
        <v>10573</v>
      </c>
      <c r="C5055" s="1" t="s">
        <v>10574</v>
      </c>
      <c r="D5055" s="93">
        <v>61.4</v>
      </c>
      <c r="E5055" s="29">
        <v>8191</v>
      </c>
      <c r="F5055" s="26">
        <v>3</v>
      </c>
      <c r="G5055" s="94">
        <v>1.359</v>
      </c>
      <c r="H5055" s="95">
        <f t="shared" si="78"/>
        <v>4649.7163861763911</v>
      </c>
    </row>
    <row r="5056" spans="1:8" x14ac:dyDescent="0.25">
      <c r="A5056" s="1" t="s">
        <v>405</v>
      </c>
      <c r="B5056" s="1" t="s">
        <v>10575</v>
      </c>
      <c r="C5056" s="1" t="s">
        <v>10576</v>
      </c>
      <c r="D5056" s="93">
        <v>87.8</v>
      </c>
      <c r="E5056" s="29">
        <v>7895</v>
      </c>
      <c r="F5056" s="26">
        <v>5</v>
      </c>
      <c r="G5056" s="94">
        <v>1.8480000000000001</v>
      </c>
      <c r="H5056" s="95">
        <f t="shared" si="78"/>
        <v>6094.3049524876587</v>
      </c>
    </row>
    <row r="5057" spans="1:8" x14ac:dyDescent="0.25">
      <c r="A5057" s="1" t="s">
        <v>405</v>
      </c>
      <c r="B5057" s="1" t="s">
        <v>10577</v>
      </c>
      <c r="C5057" s="1" t="s">
        <v>10578</v>
      </c>
      <c r="D5057" s="93">
        <v>77.400000000000006</v>
      </c>
      <c r="E5057" s="29">
        <v>7867</v>
      </c>
      <c r="F5057" s="26">
        <v>4</v>
      </c>
      <c r="G5057" s="94">
        <v>1.585</v>
      </c>
      <c r="H5057" s="95">
        <f t="shared" si="78"/>
        <v>5208.4499780694632</v>
      </c>
    </row>
    <row r="5058" spans="1:8" x14ac:dyDescent="0.25">
      <c r="A5058" s="1" t="s">
        <v>405</v>
      </c>
      <c r="B5058" s="1" t="s">
        <v>10579</v>
      </c>
      <c r="C5058" s="1" t="s">
        <v>10580</v>
      </c>
      <c r="D5058" s="93">
        <v>115.2</v>
      </c>
      <c r="E5058" s="29">
        <v>6941</v>
      </c>
      <c r="F5058" s="26">
        <v>7</v>
      </c>
      <c r="G5058" s="94">
        <v>2.512</v>
      </c>
      <c r="H5058" s="95">
        <f t="shared" si="78"/>
        <v>7283.0243219408894</v>
      </c>
    </row>
    <row r="5059" spans="1:8" x14ac:dyDescent="0.25">
      <c r="A5059" s="1" t="s">
        <v>405</v>
      </c>
      <c r="B5059" s="1" t="s">
        <v>10581</v>
      </c>
      <c r="C5059" s="1" t="s">
        <v>10582</v>
      </c>
      <c r="D5059" s="93">
        <v>64.3</v>
      </c>
      <c r="E5059" s="29">
        <v>7823</v>
      </c>
      <c r="F5059" s="26">
        <v>3</v>
      </c>
      <c r="G5059" s="94">
        <v>1.359</v>
      </c>
      <c r="H5059" s="95">
        <f t="shared" si="78"/>
        <v>4440.8169074664766</v>
      </c>
    </row>
    <row r="5060" spans="1:8" x14ac:dyDescent="0.25">
      <c r="A5060" s="1" t="s">
        <v>405</v>
      </c>
      <c r="B5060" s="1" t="s">
        <v>10583</v>
      </c>
      <c r="C5060" s="1" t="s">
        <v>10584</v>
      </c>
      <c r="D5060" s="93">
        <v>57</v>
      </c>
      <c r="E5060" s="29">
        <v>7695</v>
      </c>
      <c r="F5060" s="26">
        <v>2</v>
      </c>
      <c r="G5060" s="94">
        <v>1.1659999999999999</v>
      </c>
      <c r="H5060" s="95">
        <f t="shared" si="78"/>
        <v>3747.8073227446603</v>
      </c>
    </row>
    <row r="5061" spans="1:8" x14ac:dyDescent="0.25">
      <c r="A5061" s="1" t="s">
        <v>405</v>
      </c>
      <c r="B5061" s="1" t="s">
        <v>10585</v>
      </c>
      <c r="C5061" s="1" t="s">
        <v>10586</v>
      </c>
      <c r="D5061" s="93">
        <v>94.2</v>
      </c>
      <c r="E5061" s="29">
        <v>9057</v>
      </c>
      <c r="F5061" s="26">
        <v>5</v>
      </c>
      <c r="G5061" s="94">
        <v>1.8480000000000001</v>
      </c>
      <c r="H5061" s="95">
        <f t="shared" si="78"/>
        <v>6991.2754850767224</v>
      </c>
    </row>
    <row r="5062" spans="1:8" x14ac:dyDescent="0.25">
      <c r="A5062" s="1" t="s">
        <v>405</v>
      </c>
      <c r="B5062" s="1" t="s">
        <v>10587</v>
      </c>
      <c r="C5062" s="1" t="s">
        <v>10588</v>
      </c>
      <c r="D5062" s="93">
        <v>82.4</v>
      </c>
      <c r="E5062" s="29">
        <v>9599</v>
      </c>
      <c r="F5062" s="26">
        <v>4</v>
      </c>
      <c r="G5062" s="94">
        <v>1.585</v>
      </c>
      <c r="H5062" s="95">
        <f t="shared" ref="H5062:H5125" si="79">E5062*G5062*$E$6797/SUMPRODUCT($E$5:$E$6795,$G$5:$G$6795)</f>
        <v>6355.1431726819337</v>
      </c>
    </row>
    <row r="5063" spans="1:8" x14ac:dyDescent="0.25">
      <c r="A5063" s="1" t="s">
        <v>405</v>
      </c>
      <c r="B5063" s="1" t="s">
        <v>10589</v>
      </c>
      <c r="C5063" s="1" t="s">
        <v>10590</v>
      </c>
      <c r="D5063" s="93">
        <v>94.8</v>
      </c>
      <c r="E5063" s="29">
        <v>6261</v>
      </c>
      <c r="F5063" s="26">
        <v>5</v>
      </c>
      <c r="G5063" s="94">
        <v>1.8480000000000001</v>
      </c>
      <c r="H5063" s="95">
        <f t="shared" si="79"/>
        <v>4832.9883860069958</v>
      </c>
    </row>
    <row r="5064" spans="1:8" x14ac:dyDescent="0.25">
      <c r="A5064" s="1" t="s">
        <v>405</v>
      </c>
      <c r="B5064" s="1" t="s">
        <v>10591</v>
      </c>
      <c r="C5064" s="1" t="s">
        <v>10592</v>
      </c>
      <c r="D5064" s="93">
        <v>79.599999999999994</v>
      </c>
      <c r="E5064" s="29">
        <v>8689</v>
      </c>
      <c r="F5064" s="26">
        <v>4</v>
      </c>
      <c r="G5064" s="94">
        <v>1.585</v>
      </c>
      <c r="H5064" s="95">
        <f t="shared" si="79"/>
        <v>5752.6658013786155</v>
      </c>
    </row>
    <row r="5065" spans="1:8" x14ac:dyDescent="0.25">
      <c r="A5065" s="1" t="s">
        <v>405</v>
      </c>
      <c r="B5065" s="1" t="s">
        <v>10593</v>
      </c>
      <c r="C5065" s="1" t="s">
        <v>10594</v>
      </c>
      <c r="D5065" s="93">
        <v>69.8</v>
      </c>
      <c r="E5065" s="29">
        <v>8568</v>
      </c>
      <c r="F5065" s="26">
        <v>3</v>
      </c>
      <c r="G5065" s="94">
        <v>1.359</v>
      </c>
      <c r="H5065" s="95">
        <f t="shared" si="79"/>
        <v>4863.7248195286675</v>
      </c>
    </row>
    <row r="5066" spans="1:8" x14ac:dyDescent="0.25">
      <c r="A5066" s="1" t="s">
        <v>405</v>
      </c>
      <c r="B5066" s="1" t="s">
        <v>10595</v>
      </c>
      <c r="C5066" s="1" t="s">
        <v>10596</v>
      </c>
      <c r="D5066" s="93">
        <v>72.2</v>
      </c>
      <c r="E5066" s="29">
        <v>7461</v>
      </c>
      <c r="F5066" s="26">
        <v>3</v>
      </c>
      <c r="G5066" s="94">
        <v>1.359</v>
      </c>
      <c r="H5066" s="95">
        <f t="shared" si="79"/>
        <v>4235.3233985181359</v>
      </c>
    </row>
    <row r="5067" spans="1:8" x14ac:dyDescent="0.25">
      <c r="A5067" s="1" t="s">
        <v>405</v>
      </c>
      <c r="B5067" s="1" t="s">
        <v>10597</v>
      </c>
      <c r="C5067" s="1" t="s">
        <v>10598</v>
      </c>
      <c r="D5067" s="93">
        <v>63.6</v>
      </c>
      <c r="E5067" s="29">
        <v>8717</v>
      </c>
      <c r="F5067" s="26">
        <v>3</v>
      </c>
      <c r="G5067" s="94">
        <v>1.359</v>
      </c>
      <c r="H5067" s="95">
        <f t="shared" si="79"/>
        <v>4948.3064019411058</v>
      </c>
    </row>
    <row r="5068" spans="1:8" x14ac:dyDescent="0.25">
      <c r="A5068" s="1" t="s">
        <v>111</v>
      </c>
      <c r="B5068" s="1" t="s">
        <v>10599</v>
      </c>
      <c r="C5068" s="1" t="s">
        <v>10600</v>
      </c>
      <c r="D5068" s="93">
        <v>107.2</v>
      </c>
      <c r="E5068" s="29">
        <v>8801</v>
      </c>
      <c r="F5068" s="26">
        <v>6</v>
      </c>
      <c r="G5068" s="94">
        <v>2.1539999999999999</v>
      </c>
      <c r="H5068" s="95">
        <f t="shared" si="79"/>
        <v>7918.588972708747</v>
      </c>
    </row>
    <row r="5069" spans="1:8" x14ac:dyDescent="0.25">
      <c r="A5069" s="1" t="s">
        <v>111</v>
      </c>
      <c r="B5069" s="1" t="s">
        <v>10601</v>
      </c>
      <c r="C5069" s="1" t="s">
        <v>10602</v>
      </c>
      <c r="D5069" s="93">
        <v>132.69999999999999</v>
      </c>
      <c r="E5069" s="29">
        <v>5797</v>
      </c>
      <c r="F5069" s="26">
        <v>8</v>
      </c>
      <c r="G5069" s="94">
        <v>2.9289999999999998</v>
      </c>
      <c r="H5069" s="95">
        <f t="shared" si="79"/>
        <v>7092.3923531136024</v>
      </c>
    </row>
    <row r="5070" spans="1:8" x14ac:dyDescent="0.25">
      <c r="A5070" s="1" t="s">
        <v>111</v>
      </c>
      <c r="B5070" s="1" t="s">
        <v>10603</v>
      </c>
      <c r="C5070" s="1" t="s">
        <v>10604</v>
      </c>
      <c r="D5070" s="93">
        <v>185.6</v>
      </c>
      <c r="E5070" s="29">
        <v>9083</v>
      </c>
      <c r="F5070" s="26">
        <v>13</v>
      </c>
      <c r="G5070" s="94">
        <v>6.3090000000000002</v>
      </c>
      <c r="H5070" s="95">
        <f t="shared" si="79"/>
        <v>23936.46000487027</v>
      </c>
    </row>
    <row r="5071" spans="1:8" x14ac:dyDescent="0.25">
      <c r="A5071" s="1" t="s">
        <v>111</v>
      </c>
      <c r="B5071" s="1" t="s">
        <v>10605</v>
      </c>
      <c r="C5071" s="1" t="s">
        <v>10606</v>
      </c>
      <c r="D5071" s="93">
        <v>142</v>
      </c>
      <c r="E5071" s="29">
        <v>8880</v>
      </c>
      <c r="F5071" s="26">
        <v>9</v>
      </c>
      <c r="G5071" s="94">
        <v>3.415</v>
      </c>
      <c r="H5071" s="95">
        <f t="shared" si="79"/>
        <v>12666.999535651828</v>
      </c>
    </row>
    <row r="5072" spans="1:8" x14ac:dyDescent="0.25">
      <c r="A5072" s="1" t="s">
        <v>111</v>
      </c>
      <c r="B5072" s="1" t="s">
        <v>10607</v>
      </c>
      <c r="C5072" s="1" t="s">
        <v>10608</v>
      </c>
      <c r="D5072" s="93">
        <v>122.8</v>
      </c>
      <c r="E5072" s="29">
        <v>6962</v>
      </c>
      <c r="F5072" s="26">
        <v>8</v>
      </c>
      <c r="G5072" s="94">
        <v>2.9289999999999998</v>
      </c>
      <c r="H5072" s="95">
        <f t="shared" si="79"/>
        <v>8517.7221946484224</v>
      </c>
    </row>
    <row r="5073" spans="1:8" x14ac:dyDescent="0.25">
      <c r="A5073" s="1" t="s">
        <v>111</v>
      </c>
      <c r="B5073" s="1" t="s">
        <v>10609</v>
      </c>
      <c r="C5073" s="1" t="s">
        <v>10610</v>
      </c>
      <c r="D5073" s="93">
        <v>147.9</v>
      </c>
      <c r="E5073" s="29">
        <v>6211</v>
      </c>
      <c r="F5073" s="26">
        <v>10</v>
      </c>
      <c r="G5073" s="94">
        <v>3.9809999999999999</v>
      </c>
      <c r="H5073" s="95">
        <f t="shared" si="79"/>
        <v>10328.179748708377</v>
      </c>
    </row>
    <row r="5074" spans="1:8" x14ac:dyDescent="0.25">
      <c r="A5074" s="1" t="s">
        <v>111</v>
      </c>
      <c r="B5074" s="1" t="s">
        <v>10611</v>
      </c>
      <c r="C5074" s="1" t="s">
        <v>10612</v>
      </c>
      <c r="D5074" s="93">
        <v>177.6</v>
      </c>
      <c r="E5074" s="29">
        <v>5886</v>
      </c>
      <c r="F5074" s="26">
        <v>12</v>
      </c>
      <c r="G5074" s="94">
        <v>5.4119999999999999</v>
      </c>
      <c r="H5074" s="95">
        <f t="shared" si="79"/>
        <v>13306.018610006664</v>
      </c>
    </row>
    <row r="5075" spans="1:8" x14ac:dyDescent="0.25">
      <c r="A5075" s="1" t="s">
        <v>111</v>
      </c>
      <c r="B5075" s="1" t="s">
        <v>10613</v>
      </c>
      <c r="C5075" s="1" t="s">
        <v>10614</v>
      </c>
      <c r="D5075" s="93">
        <v>148.19999999999999</v>
      </c>
      <c r="E5075" s="29">
        <v>6056</v>
      </c>
      <c r="F5075" s="26">
        <v>10</v>
      </c>
      <c r="G5075" s="94">
        <v>3.9809999999999999</v>
      </c>
      <c r="H5075" s="95">
        <f t="shared" si="79"/>
        <v>10070.43254841055</v>
      </c>
    </row>
    <row r="5076" spans="1:8" x14ac:dyDescent="0.25">
      <c r="A5076" s="1" t="s">
        <v>111</v>
      </c>
      <c r="B5076" s="1" t="s">
        <v>10615</v>
      </c>
      <c r="C5076" s="1" t="s">
        <v>10616</v>
      </c>
      <c r="D5076" s="93">
        <v>69.3</v>
      </c>
      <c r="E5076" s="29">
        <v>4979</v>
      </c>
      <c r="F5076" s="26">
        <v>3</v>
      </c>
      <c r="G5076" s="94">
        <v>1.359</v>
      </c>
      <c r="H5076" s="95">
        <f t="shared" si="79"/>
        <v>2826.3872404800695</v>
      </c>
    </row>
    <row r="5077" spans="1:8" x14ac:dyDescent="0.25">
      <c r="A5077" s="1" t="s">
        <v>111</v>
      </c>
      <c r="B5077" s="1" t="s">
        <v>10617</v>
      </c>
      <c r="C5077" s="1" t="s">
        <v>10618</v>
      </c>
      <c r="D5077" s="93">
        <v>190.2</v>
      </c>
      <c r="E5077" s="29">
        <v>8475</v>
      </c>
      <c r="F5077" s="26">
        <v>13</v>
      </c>
      <c r="G5077" s="94">
        <v>6.3090000000000002</v>
      </c>
      <c r="H5077" s="95">
        <f t="shared" si="79"/>
        <v>22334.195589703351</v>
      </c>
    </row>
    <row r="5078" spans="1:8" x14ac:dyDescent="0.25">
      <c r="A5078" s="1" t="s">
        <v>111</v>
      </c>
      <c r="B5078" s="1" t="s">
        <v>10619</v>
      </c>
      <c r="C5078" s="1" t="s">
        <v>10620</v>
      </c>
      <c r="D5078" s="93">
        <v>105.6</v>
      </c>
      <c r="E5078" s="29">
        <v>6035</v>
      </c>
      <c r="F5078" s="26">
        <v>6</v>
      </c>
      <c r="G5078" s="94">
        <v>2.1539999999999999</v>
      </c>
      <c r="H5078" s="95">
        <f t="shared" si="79"/>
        <v>5429.9152880692291</v>
      </c>
    </row>
    <row r="5079" spans="1:8" x14ac:dyDescent="0.25">
      <c r="A5079" s="1" t="s">
        <v>111</v>
      </c>
      <c r="B5079" s="1" t="s">
        <v>10621</v>
      </c>
      <c r="C5079" s="1" t="s">
        <v>10622</v>
      </c>
      <c r="D5079" s="93">
        <v>139.1</v>
      </c>
      <c r="E5079" s="29">
        <v>5388</v>
      </c>
      <c r="F5079" s="26">
        <v>9</v>
      </c>
      <c r="G5079" s="94">
        <v>3.415</v>
      </c>
      <c r="H5079" s="95">
        <f t="shared" si="79"/>
        <v>7685.7875560914472</v>
      </c>
    </row>
    <row r="5080" spans="1:8" x14ac:dyDescent="0.25">
      <c r="A5080" s="1" t="s">
        <v>111</v>
      </c>
      <c r="B5080" s="1" t="s">
        <v>10623</v>
      </c>
      <c r="C5080" s="1" t="s">
        <v>10624</v>
      </c>
      <c r="D5080" s="93">
        <v>98.4</v>
      </c>
      <c r="E5080" s="29">
        <v>6218</v>
      </c>
      <c r="F5080" s="26">
        <v>6</v>
      </c>
      <c r="G5080" s="94">
        <v>2.1539999999999999</v>
      </c>
      <c r="H5080" s="95">
        <f t="shared" si="79"/>
        <v>5594.5672346668553</v>
      </c>
    </row>
    <row r="5081" spans="1:8" x14ac:dyDescent="0.25">
      <c r="A5081" s="1" t="s">
        <v>111</v>
      </c>
      <c r="B5081" s="1" t="s">
        <v>10625</v>
      </c>
      <c r="C5081" s="1" t="s">
        <v>10626</v>
      </c>
      <c r="D5081" s="93">
        <v>87</v>
      </c>
      <c r="E5081" s="29">
        <v>8299</v>
      </c>
      <c r="F5081" s="26">
        <v>5</v>
      </c>
      <c r="G5081" s="94">
        <v>1.8480000000000001</v>
      </c>
      <c r="H5081" s="95">
        <f t="shared" si="79"/>
        <v>6406.160456072841</v>
      </c>
    </row>
    <row r="5082" spans="1:8" x14ac:dyDescent="0.25">
      <c r="A5082" s="1" t="s">
        <v>111</v>
      </c>
      <c r="B5082" s="1" t="s">
        <v>10627</v>
      </c>
      <c r="C5082" s="1" t="s">
        <v>10628</v>
      </c>
      <c r="D5082" s="93">
        <v>97.7</v>
      </c>
      <c r="E5082" s="29">
        <v>7725</v>
      </c>
      <c r="F5082" s="26">
        <v>6</v>
      </c>
      <c r="G5082" s="94">
        <v>2.1539999999999999</v>
      </c>
      <c r="H5082" s="95">
        <f t="shared" si="79"/>
        <v>6950.4715162112334</v>
      </c>
    </row>
    <row r="5083" spans="1:8" x14ac:dyDescent="0.25">
      <c r="A5083" s="1" t="s">
        <v>111</v>
      </c>
      <c r="B5083" s="1" t="s">
        <v>10629</v>
      </c>
      <c r="C5083" s="1" t="s">
        <v>10630</v>
      </c>
      <c r="D5083" s="93">
        <v>85.4</v>
      </c>
      <c r="E5083" s="29">
        <v>8413</v>
      </c>
      <c r="F5083" s="26">
        <v>5</v>
      </c>
      <c r="G5083" s="94">
        <v>1.8480000000000001</v>
      </c>
      <c r="H5083" s="95">
        <f t="shared" si="79"/>
        <v>6494.1592862924217</v>
      </c>
    </row>
    <row r="5084" spans="1:8" x14ac:dyDescent="0.25">
      <c r="A5084" s="1" t="s">
        <v>111</v>
      </c>
      <c r="B5084" s="1" t="s">
        <v>10631</v>
      </c>
      <c r="C5084" s="1" t="s">
        <v>10632</v>
      </c>
      <c r="D5084" s="93">
        <v>89.8</v>
      </c>
      <c r="E5084" s="29">
        <v>8244</v>
      </c>
      <c r="F5084" s="26">
        <v>5</v>
      </c>
      <c r="G5084" s="94">
        <v>1.8480000000000001</v>
      </c>
      <c r="H5084" s="95">
        <f t="shared" si="79"/>
        <v>6363.7048800897101</v>
      </c>
    </row>
    <row r="5085" spans="1:8" x14ac:dyDescent="0.25">
      <c r="A5085" s="1" t="s">
        <v>111</v>
      </c>
      <c r="B5085" s="1" t="s">
        <v>10633</v>
      </c>
      <c r="C5085" s="1" t="s">
        <v>10634</v>
      </c>
      <c r="D5085" s="93">
        <v>88.1</v>
      </c>
      <c r="E5085" s="29">
        <v>7856</v>
      </c>
      <c r="F5085" s="26">
        <v>5</v>
      </c>
      <c r="G5085" s="94">
        <v>1.8480000000000001</v>
      </c>
      <c r="H5085" s="95">
        <f t="shared" si="79"/>
        <v>6064.2000895178026</v>
      </c>
    </row>
    <row r="5086" spans="1:8" x14ac:dyDescent="0.25">
      <c r="A5086" s="1" t="s">
        <v>111</v>
      </c>
      <c r="B5086" s="1" t="s">
        <v>10635</v>
      </c>
      <c r="C5086" s="1" t="s">
        <v>10636</v>
      </c>
      <c r="D5086" s="93">
        <v>100.6</v>
      </c>
      <c r="E5086" s="29">
        <v>7905</v>
      </c>
      <c r="F5086" s="26">
        <v>6</v>
      </c>
      <c r="G5086" s="94">
        <v>2.1539999999999999</v>
      </c>
      <c r="H5086" s="95">
        <f t="shared" si="79"/>
        <v>7112.4242505695547</v>
      </c>
    </row>
    <row r="5087" spans="1:8" x14ac:dyDescent="0.25">
      <c r="A5087" s="1" t="s">
        <v>111</v>
      </c>
      <c r="B5087" s="1" t="s">
        <v>10637</v>
      </c>
      <c r="C5087" s="1" t="s">
        <v>10638</v>
      </c>
      <c r="D5087" s="93">
        <v>131.30000000000001</v>
      </c>
      <c r="E5087" s="29">
        <v>7013</v>
      </c>
      <c r="F5087" s="26">
        <v>8</v>
      </c>
      <c r="G5087" s="94">
        <v>2.9289999999999998</v>
      </c>
      <c r="H5087" s="95">
        <f t="shared" si="79"/>
        <v>8580.1186083121756</v>
      </c>
    </row>
    <row r="5088" spans="1:8" x14ac:dyDescent="0.25">
      <c r="A5088" s="1" t="s">
        <v>111</v>
      </c>
      <c r="B5088" s="1" t="s">
        <v>10639</v>
      </c>
      <c r="C5088" s="1" t="s">
        <v>10640</v>
      </c>
      <c r="D5088" s="93">
        <v>116.5</v>
      </c>
      <c r="E5088" s="29">
        <v>8503</v>
      </c>
      <c r="F5088" s="26">
        <v>7</v>
      </c>
      <c r="G5088" s="94">
        <v>2.512</v>
      </c>
      <c r="H5088" s="95">
        <f t="shared" si="79"/>
        <v>8921.9933452619753</v>
      </c>
    </row>
    <row r="5089" spans="1:8" x14ac:dyDescent="0.25">
      <c r="A5089" s="1" t="s">
        <v>111</v>
      </c>
      <c r="B5089" s="1" t="s">
        <v>10641</v>
      </c>
      <c r="C5089" s="1" t="s">
        <v>10642</v>
      </c>
      <c r="D5089" s="93">
        <v>80.599999999999994</v>
      </c>
      <c r="E5089" s="29">
        <v>7168</v>
      </c>
      <c r="F5089" s="26">
        <v>4</v>
      </c>
      <c r="G5089" s="94">
        <v>1.585</v>
      </c>
      <c r="H5089" s="95">
        <f t="shared" si="79"/>
        <v>4745.6679093430675</v>
      </c>
    </row>
    <row r="5090" spans="1:8" x14ac:dyDescent="0.25">
      <c r="A5090" s="1" t="s">
        <v>111</v>
      </c>
      <c r="B5090" s="1" t="s">
        <v>10643</v>
      </c>
      <c r="C5090" s="1" t="s">
        <v>10644</v>
      </c>
      <c r="D5090" s="93">
        <v>158.19999999999999</v>
      </c>
      <c r="E5090" s="29">
        <v>8774</v>
      </c>
      <c r="F5090" s="26">
        <v>11</v>
      </c>
      <c r="G5090" s="94">
        <v>4.6420000000000003</v>
      </c>
      <c r="H5090" s="95">
        <f t="shared" si="79"/>
        <v>17012.684457929579</v>
      </c>
    </row>
    <row r="5091" spans="1:8" x14ac:dyDescent="0.25">
      <c r="A5091" s="1" t="s">
        <v>111</v>
      </c>
      <c r="B5091" s="1" t="s">
        <v>10645</v>
      </c>
      <c r="C5091" s="1" t="s">
        <v>10646</v>
      </c>
      <c r="D5091" s="93">
        <v>120.3</v>
      </c>
      <c r="E5091" s="29">
        <v>7989</v>
      </c>
      <c r="F5091" s="26">
        <v>7</v>
      </c>
      <c r="G5091" s="94">
        <v>2.512</v>
      </c>
      <c r="H5091" s="95">
        <f t="shared" si="79"/>
        <v>8382.6655104431302</v>
      </c>
    </row>
    <row r="5092" spans="1:8" x14ac:dyDescent="0.25">
      <c r="A5092" s="1" t="s">
        <v>111</v>
      </c>
      <c r="B5092" s="1" t="s">
        <v>10647</v>
      </c>
      <c r="C5092" s="1" t="s">
        <v>10648</v>
      </c>
      <c r="D5092" s="93">
        <v>94.7</v>
      </c>
      <c r="E5092" s="29">
        <v>9582</v>
      </c>
      <c r="F5092" s="26">
        <v>5</v>
      </c>
      <c r="G5092" s="94">
        <v>1.8480000000000001</v>
      </c>
      <c r="H5092" s="95">
        <f t="shared" si="79"/>
        <v>7396.5332558247937</v>
      </c>
    </row>
    <row r="5093" spans="1:8" x14ac:dyDescent="0.25">
      <c r="A5093" s="1" t="s">
        <v>111</v>
      </c>
      <c r="B5093" s="1" t="s">
        <v>10649</v>
      </c>
      <c r="C5093" s="1" t="s">
        <v>10650</v>
      </c>
      <c r="D5093" s="93">
        <v>89.4</v>
      </c>
      <c r="E5093" s="29">
        <v>7243</v>
      </c>
      <c r="F5093" s="26">
        <v>5</v>
      </c>
      <c r="G5093" s="94">
        <v>1.8480000000000001</v>
      </c>
      <c r="H5093" s="95">
        <f t="shared" si="79"/>
        <v>5591.0133971967207</v>
      </c>
    </row>
    <row r="5094" spans="1:8" x14ac:dyDescent="0.25">
      <c r="A5094" s="1" t="s">
        <v>111</v>
      </c>
      <c r="B5094" s="1" t="s">
        <v>10651</v>
      </c>
      <c r="C5094" s="1" t="s">
        <v>10652</v>
      </c>
      <c r="D5094" s="93">
        <v>103.9</v>
      </c>
      <c r="E5094" s="29">
        <v>10400</v>
      </c>
      <c r="F5094" s="26">
        <v>6</v>
      </c>
      <c r="G5094" s="94">
        <v>2.1539999999999999</v>
      </c>
      <c r="H5094" s="95">
        <f t="shared" si="79"/>
        <v>9357.2690962584893</v>
      </c>
    </row>
    <row r="5095" spans="1:8" x14ac:dyDescent="0.25">
      <c r="A5095" s="1" t="s">
        <v>111</v>
      </c>
      <c r="B5095" s="1" t="s">
        <v>10653</v>
      </c>
      <c r="C5095" s="1" t="s">
        <v>10654</v>
      </c>
      <c r="D5095" s="93">
        <v>98.9</v>
      </c>
      <c r="E5095" s="29">
        <v>6891</v>
      </c>
      <c r="F5095" s="26">
        <v>6</v>
      </c>
      <c r="G5095" s="94">
        <v>2.1539999999999999</v>
      </c>
      <c r="H5095" s="95">
        <f t="shared" si="79"/>
        <v>6200.0905136843521</v>
      </c>
    </row>
    <row r="5096" spans="1:8" x14ac:dyDescent="0.25">
      <c r="A5096" s="1" t="s">
        <v>111</v>
      </c>
      <c r="B5096" s="1" t="s">
        <v>10655</v>
      </c>
      <c r="C5096" s="1" t="s">
        <v>10656</v>
      </c>
      <c r="D5096" s="93">
        <v>115.2</v>
      </c>
      <c r="E5096" s="29">
        <v>6893</v>
      </c>
      <c r="F5096" s="26">
        <v>7</v>
      </c>
      <c r="G5096" s="94">
        <v>2.512</v>
      </c>
      <c r="H5096" s="95">
        <f t="shared" si="79"/>
        <v>7232.6590766659774</v>
      </c>
    </row>
    <row r="5097" spans="1:8" x14ac:dyDescent="0.25">
      <c r="A5097" s="1" t="s">
        <v>111</v>
      </c>
      <c r="B5097" s="1" t="s">
        <v>10657</v>
      </c>
      <c r="C5097" s="1" t="s">
        <v>10658</v>
      </c>
      <c r="D5097" s="93">
        <v>85.2</v>
      </c>
      <c r="E5097" s="29">
        <v>8075</v>
      </c>
      <c r="F5097" s="26">
        <v>5</v>
      </c>
      <c r="G5097" s="94">
        <v>1.8480000000000001</v>
      </c>
      <c r="H5097" s="95">
        <f t="shared" si="79"/>
        <v>6233.2504738869975</v>
      </c>
    </row>
    <row r="5098" spans="1:8" x14ac:dyDescent="0.25">
      <c r="A5098" s="1" t="s">
        <v>111</v>
      </c>
      <c r="B5098" s="1" t="s">
        <v>10659</v>
      </c>
      <c r="C5098" s="1" t="s">
        <v>10660</v>
      </c>
      <c r="D5098" s="93">
        <v>123</v>
      </c>
      <c r="E5098" s="29">
        <v>9942</v>
      </c>
      <c r="F5098" s="26">
        <v>8</v>
      </c>
      <c r="G5098" s="94">
        <v>2.9289999999999998</v>
      </c>
      <c r="H5098" s="95">
        <f t="shared" si="79"/>
        <v>12163.630287158087</v>
      </c>
    </row>
    <row r="5099" spans="1:8" x14ac:dyDescent="0.25">
      <c r="A5099" s="1" t="s">
        <v>111</v>
      </c>
      <c r="B5099" s="1" t="s">
        <v>10661</v>
      </c>
      <c r="C5099" s="1" t="s">
        <v>10662</v>
      </c>
      <c r="D5099" s="93">
        <v>91.3</v>
      </c>
      <c r="E5099" s="29">
        <v>7732</v>
      </c>
      <c r="F5099" s="26">
        <v>5</v>
      </c>
      <c r="G5099" s="94">
        <v>1.8480000000000001</v>
      </c>
      <c r="H5099" s="95">
        <f t="shared" si="79"/>
        <v>5968.4820636649247</v>
      </c>
    </row>
    <row r="5100" spans="1:8" x14ac:dyDescent="0.25">
      <c r="A5100" s="1" t="s">
        <v>111</v>
      </c>
      <c r="B5100" s="1" t="s">
        <v>10663</v>
      </c>
      <c r="C5100" s="1" t="s">
        <v>10664</v>
      </c>
      <c r="D5100" s="93">
        <v>85.2</v>
      </c>
      <c r="E5100" s="29">
        <v>10225</v>
      </c>
      <c r="F5100" s="26">
        <v>5</v>
      </c>
      <c r="G5100" s="94">
        <v>1.8480000000000001</v>
      </c>
      <c r="H5100" s="95">
        <f t="shared" si="79"/>
        <v>7892.8775350457636</v>
      </c>
    </row>
    <row r="5101" spans="1:8" x14ac:dyDescent="0.25">
      <c r="A5101" s="1" t="s">
        <v>111</v>
      </c>
      <c r="B5101" s="1" t="s">
        <v>10665</v>
      </c>
      <c r="C5101" s="1" t="s">
        <v>10666</v>
      </c>
      <c r="D5101" s="93">
        <v>83.8</v>
      </c>
      <c r="E5101" s="29">
        <v>8619</v>
      </c>
      <c r="F5101" s="26">
        <v>4</v>
      </c>
      <c r="G5101" s="94">
        <v>1.585</v>
      </c>
      <c r="H5101" s="95">
        <f t="shared" si="79"/>
        <v>5706.321388201437</v>
      </c>
    </row>
    <row r="5102" spans="1:8" x14ac:dyDescent="0.25">
      <c r="A5102" s="1" t="s">
        <v>111</v>
      </c>
      <c r="B5102" s="1" t="s">
        <v>10667</v>
      </c>
      <c r="C5102" s="1" t="s">
        <v>10668</v>
      </c>
      <c r="D5102" s="93">
        <v>102.2</v>
      </c>
      <c r="E5102" s="29">
        <v>10805</v>
      </c>
      <c r="F5102" s="26">
        <v>6</v>
      </c>
      <c r="G5102" s="94">
        <v>2.1539999999999999</v>
      </c>
      <c r="H5102" s="95">
        <f t="shared" si="79"/>
        <v>9721.6627485647095</v>
      </c>
    </row>
    <row r="5103" spans="1:8" x14ac:dyDescent="0.25">
      <c r="A5103" s="1" t="s">
        <v>111</v>
      </c>
      <c r="B5103" s="1" t="s">
        <v>10669</v>
      </c>
      <c r="C5103" s="1" t="s">
        <v>10670</v>
      </c>
      <c r="D5103" s="93">
        <v>123.2</v>
      </c>
      <c r="E5103" s="29">
        <v>11520</v>
      </c>
      <c r="F5103" s="26">
        <v>8</v>
      </c>
      <c r="G5103" s="94">
        <v>2.9289999999999998</v>
      </c>
      <c r="H5103" s="95">
        <f t="shared" si="79"/>
        <v>14094.248733460185</v>
      </c>
    </row>
    <row r="5104" spans="1:8" x14ac:dyDescent="0.25">
      <c r="A5104" s="1" t="s">
        <v>111</v>
      </c>
      <c r="B5104" s="1" t="s">
        <v>10671</v>
      </c>
      <c r="C5104" s="1" t="s">
        <v>10672</v>
      </c>
      <c r="D5104" s="93">
        <v>116.5</v>
      </c>
      <c r="E5104" s="29">
        <v>6531</v>
      </c>
      <c r="F5104" s="26">
        <v>7</v>
      </c>
      <c r="G5104" s="94">
        <v>2.512</v>
      </c>
      <c r="H5104" s="95">
        <f t="shared" si="79"/>
        <v>6852.8211852176846</v>
      </c>
    </row>
    <row r="5105" spans="1:8" x14ac:dyDescent="0.25">
      <c r="A5105" s="1" t="s">
        <v>111</v>
      </c>
      <c r="B5105" s="1" t="s">
        <v>10673</v>
      </c>
      <c r="C5105" s="1" t="s">
        <v>10674</v>
      </c>
      <c r="D5105" s="93">
        <v>153.19999999999999</v>
      </c>
      <c r="E5105" s="29">
        <v>11863</v>
      </c>
      <c r="F5105" s="26">
        <v>10</v>
      </c>
      <c r="G5105" s="94">
        <v>3.9809999999999999</v>
      </c>
      <c r="H5105" s="95">
        <f t="shared" si="79"/>
        <v>19726.806691181366</v>
      </c>
    </row>
    <row r="5106" spans="1:8" x14ac:dyDescent="0.25">
      <c r="A5106" s="1" t="s">
        <v>111</v>
      </c>
      <c r="B5106" s="1" t="s">
        <v>10675</v>
      </c>
      <c r="C5106" s="1" t="s">
        <v>10676</v>
      </c>
      <c r="D5106" s="93">
        <v>169.9</v>
      </c>
      <c r="E5106" s="29">
        <v>5350</v>
      </c>
      <c r="F5106" s="26">
        <v>12</v>
      </c>
      <c r="G5106" s="94">
        <v>5.4119999999999999</v>
      </c>
      <c r="H5106" s="95">
        <f t="shared" si="79"/>
        <v>12094.325444025766</v>
      </c>
    </row>
    <row r="5107" spans="1:8" x14ac:dyDescent="0.25">
      <c r="A5107" s="1" t="s">
        <v>111</v>
      </c>
      <c r="B5107" s="1" t="s">
        <v>10677</v>
      </c>
      <c r="C5107" s="1" t="s">
        <v>10678</v>
      </c>
      <c r="D5107" s="93">
        <v>177.8</v>
      </c>
      <c r="E5107" s="29">
        <v>12024</v>
      </c>
      <c r="F5107" s="26">
        <v>12</v>
      </c>
      <c r="G5107" s="94">
        <v>5.4119999999999999</v>
      </c>
      <c r="H5107" s="95">
        <f t="shared" si="79"/>
        <v>27181.713857750619</v>
      </c>
    </row>
    <row r="5108" spans="1:8" x14ac:dyDescent="0.25">
      <c r="A5108" s="1" t="s">
        <v>111</v>
      </c>
      <c r="B5108" s="1" t="s">
        <v>10679</v>
      </c>
      <c r="C5108" s="1" t="s">
        <v>10680</v>
      </c>
      <c r="D5108" s="93">
        <v>132.6</v>
      </c>
      <c r="E5108" s="29">
        <v>7488</v>
      </c>
      <c r="F5108" s="26">
        <v>8</v>
      </c>
      <c r="G5108" s="94">
        <v>2.9289999999999998</v>
      </c>
      <c r="H5108" s="95">
        <f t="shared" si="79"/>
        <v>9161.2616767491199</v>
      </c>
    </row>
    <row r="5109" spans="1:8" x14ac:dyDescent="0.25">
      <c r="A5109" s="1" t="s">
        <v>111</v>
      </c>
      <c r="B5109" s="1" t="s">
        <v>10681</v>
      </c>
      <c r="C5109" s="1" t="s">
        <v>10682</v>
      </c>
      <c r="D5109" s="93">
        <v>130.1</v>
      </c>
      <c r="E5109" s="29">
        <v>8382</v>
      </c>
      <c r="F5109" s="26">
        <v>8</v>
      </c>
      <c r="G5109" s="94">
        <v>2.9289999999999998</v>
      </c>
      <c r="H5109" s="95">
        <f t="shared" si="79"/>
        <v>10255.03410450202</v>
      </c>
    </row>
    <row r="5110" spans="1:8" x14ac:dyDescent="0.25">
      <c r="A5110" s="1" t="s">
        <v>111</v>
      </c>
      <c r="B5110" s="1" t="s">
        <v>10683</v>
      </c>
      <c r="C5110" s="1" t="s">
        <v>10684</v>
      </c>
      <c r="D5110" s="93">
        <v>107.9</v>
      </c>
      <c r="E5110" s="29">
        <v>6227</v>
      </c>
      <c r="F5110" s="26">
        <v>6</v>
      </c>
      <c r="G5110" s="94">
        <v>2.1539999999999999</v>
      </c>
      <c r="H5110" s="95">
        <f t="shared" si="79"/>
        <v>5602.6648713847708</v>
      </c>
    </row>
    <row r="5111" spans="1:8" x14ac:dyDescent="0.25">
      <c r="A5111" s="1" t="s">
        <v>111</v>
      </c>
      <c r="B5111" s="1" t="s">
        <v>10685</v>
      </c>
      <c r="C5111" s="1" t="s">
        <v>10686</v>
      </c>
      <c r="D5111" s="93">
        <v>80.5</v>
      </c>
      <c r="E5111" s="29">
        <v>9957</v>
      </c>
      <c r="F5111" s="26">
        <v>4</v>
      </c>
      <c r="G5111" s="94">
        <v>1.585</v>
      </c>
      <c r="H5111" s="95">
        <f t="shared" si="79"/>
        <v>6592.1617429309326</v>
      </c>
    </row>
    <row r="5112" spans="1:8" x14ac:dyDescent="0.25">
      <c r="A5112" s="1" t="s">
        <v>111</v>
      </c>
      <c r="B5112" s="1" t="s">
        <v>10687</v>
      </c>
      <c r="C5112" s="1" t="s">
        <v>10688</v>
      </c>
      <c r="D5112" s="93">
        <v>75</v>
      </c>
      <c r="E5112" s="29">
        <v>6002</v>
      </c>
      <c r="F5112" s="26">
        <v>4</v>
      </c>
      <c r="G5112" s="94">
        <v>1.585</v>
      </c>
      <c r="H5112" s="95">
        <f t="shared" si="79"/>
        <v>3973.7023984203533</v>
      </c>
    </row>
    <row r="5113" spans="1:8" x14ac:dyDescent="0.25">
      <c r="A5113" s="1" t="s">
        <v>111</v>
      </c>
      <c r="B5113" s="1" t="s">
        <v>10689</v>
      </c>
      <c r="C5113" s="1" t="s">
        <v>10690</v>
      </c>
      <c r="D5113" s="93">
        <v>71.5</v>
      </c>
      <c r="E5113" s="29">
        <v>7251</v>
      </c>
      <c r="F5113" s="26">
        <v>3</v>
      </c>
      <c r="G5113" s="94">
        <v>1.359</v>
      </c>
      <c r="H5113" s="95">
        <f t="shared" si="79"/>
        <v>4116.1144568630216</v>
      </c>
    </row>
    <row r="5114" spans="1:8" x14ac:dyDescent="0.25">
      <c r="A5114" s="1" t="s">
        <v>111</v>
      </c>
      <c r="B5114" s="1" t="s">
        <v>10691</v>
      </c>
      <c r="C5114" s="1" t="s">
        <v>10692</v>
      </c>
      <c r="D5114" s="93">
        <v>111</v>
      </c>
      <c r="E5114" s="29">
        <v>5200</v>
      </c>
      <c r="F5114" s="26">
        <v>7</v>
      </c>
      <c r="G5114" s="94">
        <v>2.512</v>
      </c>
      <c r="H5114" s="95">
        <f t="shared" si="79"/>
        <v>5456.2349047821099</v>
      </c>
    </row>
    <row r="5115" spans="1:8" x14ac:dyDescent="0.25">
      <c r="A5115" s="1" t="s">
        <v>111</v>
      </c>
      <c r="B5115" s="1" t="s">
        <v>10693</v>
      </c>
      <c r="C5115" s="1" t="s">
        <v>10694</v>
      </c>
      <c r="D5115" s="93">
        <v>90.2</v>
      </c>
      <c r="E5115" s="29">
        <v>5297</v>
      </c>
      <c r="F5115" s="26">
        <v>5</v>
      </c>
      <c r="G5115" s="94">
        <v>1.8480000000000001</v>
      </c>
      <c r="H5115" s="95">
        <f t="shared" si="79"/>
        <v>4088.8579269572042</v>
      </c>
    </row>
    <row r="5116" spans="1:8" x14ac:dyDescent="0.25">
      <c r="A5116" s="1" t="s">
        <v>111</v>
      </c>
      <c r="B5116" s="1" t="s">
        <v>10695</v>
      </c>
      <c r="C5116" s="1" t="s">
        <v>10696</v>
      </c>
      <c r="D5116" s="93">
        <v>206</v>
      </c>
      <c r="E5116" s="29">
        <v>7888</v>
      </c>
      <c r="F5116" s="26">
        <v>14</v>
      </c>
      <c r="G5116" s="94">
        <v>7.3559999999999999</v>
      </c>
      <c r="H5116" s="95">
        <f t="shared" si="79"/>
        <v>24236.991097588878</v>
      </c>
    </row>
    <row r="5117" spans="1:8" x14ac:dyDescent="0.25">
      <c r="A5117" s="1" t="s">
        <v>111</v>
      </c>
      <c r="B5117" s="1" t="s">
        <v>10697</v>
      </c>
      <c r="C5117" s="1" t="s">
        <v>10698</v>
      </c>
      <c r="D5117" s="93">
        <v>114</v>
      </c>
      <c r="E5117" s="29">
        <v>5783</v>
      </c>
      <c r="F5117" s="26">
        <v>7</v>
      </c>
      <c r="G5117" s="94">
        <v>2.512</v>
      </c>
      <c r="H5117" s="95">
        <f t="shared" si="79"/>
        <v>6067.962779683643</v>
      </c>
    </row>
    <row r="5118" spans="1:8" x14ac:dyDescent="0.25">
      <c r="A5118" s="1" t="s">
        <v>111</v>
      </c>
      <c r="B5118" s="1" t="s">
        <v>10699</v>
      </c>
      <c r="C5118" s="1" t="s">
        <v>10700</v>
      </c>
      <c r="D5118" s="93">
        <v>166.1</v>
      </c>
      <c r="E5118" s="29">
        <v>5672</v>
      </c>
      <c r="F5118" s="26">
        <v>11</v>
      </c>
      <c r="G5118" s="94">
        <v>4.6420000000000003</v>
      </c>
      <c r="H5118" s="95">
        <f t="shared" si="79"/>
        <v>10997.942357576541</v>
      </c>
    </row>
    <row r="5119" spans="1:8" x14ac:dyDescent="0.25">
      <c r="A5119" s="1" t="s">
        <v>111</v>
      </c>
      <c r="B5119" s="1" t="s">
        <v>10701</v>
      </c>
      <c r="C5119" s="1" t="s">
        <v>10702</v>
      </c>
      <c r="D5119" s="93">
        <v>146</v>
      </c>
      <c r="E5119" s="29">
        <v>6548</v>
      </c>
      <c r="F5119" s="26">
        <v>10</v>
      </c>
      <c r="G5119" s="94">
        <v>3.9809999999999999</v>
      </c>
      <c r="H5119" s="95">
        <f t="shared" si="79"/>
        <v>10888.572048710748</v>
      </c>
    </row>
    <row r="5120" spans="1:8" x14ac:dyDescent="0.25">
      <c r="A5120" s="1" t="s">
        <v>111</v>
      </c>
      <c r="B5120" s="1" t="s">
        <v>10703</v>
      </c>
      <c r="C5120" s="1" t="s">
        <v>10704</v>
      </c>
      <c r="D5120" s="93">
        <v>182.1</v>
      </c>
      <c r="E5120" s="29">
        <v>8012</v>
      </c>
      <c r="F5120" s="26">
        <v>13</v>
      </c>
      <c r="G5120" s="94">
        <v>6.3090000000000002</v>
      </c>
      <c r="H5120" s="95">
        <f t="shared" si="79"/>
        <v>21114.050155127225</v>
      </c>
    </row>
    <row r="5121" spans="1:8" x14ac:dyDescent="0.25">
      <c r="A5121" s="1" t="s">
        <v>111</v>
      </c>
      <c r="B5121" s="1" t="s">
        <v>10705</v>
      </c>
      <c r="C5121" s="1" t="s">
        <v>10706</v>
      </c>
      <c r="D5121" s="93">
        <v>125.8</v>
      </c>
      <c r="E5121" s="29">
        <v>6225</v>
      </c>
      <c r="F5121" s="26">
        <v>8</v>
      </c>
      <c r="G5121" s="94">
        <v>2.9289999999999998</v>
      </c>
      <c r="H5121" s="95">
        <f t="shared" si="79"/>
        <v>7616.0328442525733</v>
      </c>
    </row>
    <row r="5122" spans="1:8" x14ac:dyDescent="0.25">
      <c r="A5122" s="1" t="s">
        <v>111</v>
      </c>
      <c r="B5122" s="1" t="s">
        <v>10707</v>
      </c>
      <c r="C5122" s="1" t="s">
        <v>10708</v>
      </c>
      <c r="D5122" s="93">
        <v>131.80000000000001</v>
      </c>
      <c r="E5122" s="29">
        <v>7861</v>
      </c>
      <c r="F5122" s="26">
        <v>8</v>
      </c>
      <c r="G5122" s="94">
        <v>2.9289999999999998</v>
      </c>
      <c r="H5122" s="95">
        <f t="shared" si="79"/>
        <v>9617.6119178585523</v>
      </c>
    </row>
    <row r="5123" spans="1:8" x14ac:dyDescent="0.25">
      <c r="A5123" s="1" t="s">
        <v>111</v>
      </c>
      <c r="B5123" s="1" t="s">
        <v>10709</v>
      </c>
      <c r="C5123" s="1" t="s">
        <v>10710</v>
      </c>
      <c r="D5123" s="93">
        <v>96.3</v>
      </c>
      <c r="E5123" s="29">
        <v>5650</v>
      </c>
      <c r="F5123" s="26">
        <v>5</v>
      </c>
      <c r="G5123" s="94">
        <v>1.8480000000000001</v>
      </c>
      <c r="H5123" s="95">
        <f t="shared" si="79"/>
        <v>4361.3455328125738</v>
      </c>
    </row>
    <row r="5124" spans="1:8" x14ac:dyDescent="0.25">
      <c r="A5124" s="1" t="s">
        <v>111</v>
      </c>
      <c r="B5124" s="1" t="s">
        <v>10711</v>
      </c>
      <c r="C5124" s="1" t="s">
        <v>10712</v>
      </c>
      <c r="D5124" s="93">
        <v>122</v>
      </c>
      <c r="E5124" s="29">
        <v>12983</v>
      </c>
      <c r="F5124" s="26">
        <v>8</v>
      </c>
      <c r="G5124" s="94">
        <v>2.9289999999999998</v>
      </c>
      <c r="H5124" s="95">
        <f t="shared" si="79"/>
        <v>15884.16938424597</v>
      </c>
    </row>
    <row r="5125" spans="1:8" x14ac:dyDescent="0.25">
      <c r="A5125" s="1" t="s">
        <v>111</v>
      </c>
      <c r="B5125" s="1" t="s">
        <v>10713</v>
      </c>
      <c r="C5125" s="1" t="s">
        <v>10714</v>
      </c>
      <c r="D5125" s="93">
        <v>108.3</v>
      </c>
      <c r="E5125" s="29">
        <v>9898</v>
      </c>
      <c r="F5125" s="26">
        <v>6</v>
      </c>
      <c r="G5125" s="94">
        <v>2.1539999999999999</v>
      </c>
      <c r="H5125" s="95">
        <f t="shared" si="79"/>
        <v>8905.6009148813973</v>
      </c>
    </row>
    <row r="5126" spans="1:8" x14ac:dyDescent="0.25">
      <c r="A5126" s="1" t="s">
        <v>111</v>
      </c>
      <c r="B5126" s="1" t="s">
        <v>10715</v>
      </c>
      <c r="C5126" s="1" t="s">
        <v>10716</v>
      </c>
      <c r="D5126" s="93">
        <v>115.8</v>
      </c>
      <c r="E5126" s="29">
        <v>5707</v>
      </c>
      <c r="F5126" s="26">
        <v>7</v>
      </c>
      <c r="G5126" s="94">
        <v>2.512</v>
      </c>
      <c r="H5126" s="95">
        <f t="shared" ref="H5126:H5189" si="80">E5126*G5126*$E$6797/SUMPRODUCT($E$5:$E$6795,$G$5:$G$6795)</f>
        <v>5988.217807998366</v>
      </c>
    </row>
    <row r="5127" spans="1:8" x14ac:dyDescent="0.25">
      <c r="A5127" s="1" t="s">
        <v>111</v>
      </c>
      <c r="B5127" s="1" t="s">
        <v>10717</v>
      </c>
      <c r="C5127" s="1" t="s">
        <v>10718</v>
      </c>
      <c r="D5127" s="93">
        <v>91.4</v>
      </c>
      <c r="E5127" s="29">
        <v>11852</v>
      </c>
      <c r="F5127" s="26">
        <v>5</v>
      </c>
      <c r="G5127" s="94">
        <v>1.8480000000000001</v>
      </c>
      <c r="H5127" s="95">
        <f t="shared" si="80"/>
        <v>9148.7906645831208</v>
      </c>
    </row>
    <row r="5128" spans="1:8" x14ac:dyDescent="0.25">
      <c r="A5128" s="1" t="s">
        <v>111</v>
      </c>
      <c r="B5128" s="1" t="s">
        <v>10719</v>
      </c>
      <c r="C5128" s="1" t="s">
        <v>10720</v>
      </c>
      <c r="D5128" s="93">
        <v>105.3</v>
      </c>
      <c r="E5128" s="29">
        <v>5418</v>
      </c>
      <c r="F5128" s="26">
        <v>6</v>
      </c>
      <c r="G5128" s="94">
        <v>2.1539999999999999</v>
      </c>
      <c r="H5128" s="95">
        <f t="shared" si="80"/>
        <v>4874.7773041854325</v>
      </c>
    </row>
    <row r="5129" spans="1:8" x14ac:dyDescent="0.25">
      <c r="A5129" s="1" t="s">
        <v>111</v>
      </c>
      <c r="B5129" s="1" t="s">
        <v>10721</v>
      </c>
      <c r="C5129" s="1" t="s">
        <v>10722</v>
      </c>
      <c r="D5129" s="93">
        <v>100</v>
      </c>
      <c r="E5129" s="29">
        <v>5630</v>
      </c>
      <c r="F5129" s="26">
        <v>6</v>
      </c>
      <c r="G5129" s="94">
        <v>2.1539999999999999</v>
      </c>
      <c r="H5129" s="95">
        <f t="shared" si="80"/>
        <v>5065.5216357630097</v>
      </c>
    </row>
    <row r="5130" spans="1:8" x14ac:dyDescent="0.25">
      <c r="A5130" s="1" t="s">
        <v>111</v>
      </c>
      <c r="B5130" s="1" t="s">
        <v>10723</v>
      </c>
      <c r="C5130" s="1" t="s">
        <v>10724</v>
      </c>
      <c r="D5130" s="93">
        <v>86.3</v>
      </c>
      <c r="E5130" s="29">
        <v>6212</v>
      </c>
      <c r="F5130" s="26">
        <v>5</v>
      </c>
      <c r="G5130" s="94">
        <v>1.8480000000000001</v>
      </c>
      <c r="H5130" s="95">
        <f t="shared" si="80"/>
        <v>4795.1643274038424</v>
      </c>
    </row>
    <row r="5131" spans="1:8" x14ac:dyDescent="0.25">
      <c r="A5131" s="1" t="s">
        <v>111</v>
      </c>
      <c r="B5131" s="1" t="s">
        <v>10725</v>
      </c>
      <c r="C5131" s="1" t="s">
        <v>10726</v>
      </c>
      <c r="D5131" s="93">
        <v>156.6</v>
      </c>
      <c r="E5131" s="29">
        <v>5002</v>
      </c>
      <c r="F5131" s="26">
        <v>10</v>
      </c>
      <c r="G5131" s="94">
        <v>3.9809999999999999</v>
      </c>
      <c r="H5131" s="95">
        <f t="shared" si="80"/>
        <v>8317.7515863853332</v>
      </c>
    </row>
    <row r="5132" spans="1:8" x14ac:dyDescent="0.25">
      <c r="A5132" s="1" t="s">
        <v>111</v>
      </c>
      <c r="B5132" s="1" t="s">
        <v>10727</v>
      </c>
      <c r="C5132" s="1" t="s">
        <v>10728</v>
      </c>
      <c r="D5132" s="93">
        <v>144.1</v>
      </c>
      <c r="E5132" s="29">
        <v>5908</v>
      </c>
      <c r="F5132" s="26">
        <v>9</v>
      </c>
      <c r="G5132" s="94">
        <v>3.415</v>
      </c>
      <c r="H5132" s="95">
        <f t="shared" si="80"/>
        <v>8427.5487901611486</v>
      </c>
    </row>
    <row r="5133" spans="1:8" x14ac:dyDescent="0.25">
      <c r="A5133" s="1" t="s">
        <v>111</v>
      </c>
      <c r="B5133" s="1" t="s">
        <v>10729</v>
      </c>
      <c r="C5133" s="1" t="s">
        <v>10730</v>
      </c>
      <c r="D5133" s="93">
        <v>70</v>
      </c>
      <c r="E5133" s="29">
        <v>6962</v>
      </c>
      <c r="F5133" s="26">
        <v>3</v>
      </c>
      <c r="G5133" s="94">
        <v>1.359</v>
      </c>
      <c r="H5133" s="95">
        <f t="shared" si="80"/>
        <v>3952.0602466805067</v>
      </c>
    </row>
    <row r="5134" spans="1:8" x14ac:dyDescent="0.25">
      <c r="A5134" s="1" t="s">
        <v>111</v>
      </c>
      <c r="B5134" s="1" t="s">
        <v>10731</v>
      </c>
      <c r="C5134" s="1" t="s">
        <v>10732</v>
      </c>
      <c r="D5134" s="93">
        <v>135.5</v>
      </c>
      <c r="E5134" s="29">
        <v>5091</v>
      </c>
      <c r="F5134" s="26">
        <v>9</v>
      </c>
      <c r="G5134" s="94">
        <v>3.415</v>
      </c>
      <c r="H5134" s="95">
        <f t="shared" si="80"/>
        <v>7262.1277743247128</v>
      </c>
    </row>
    <row r="5135" spans="1:8" x14ac:dyDescent="0.25">
      <c r="A5135" s="1" t="s">
        <v>111</v>
      </c>
      <c r="B5135" s="1" t="s">
        <v>10733</v>
      </c>
      <c r="C5135" s="1" t="s">
        <v>10734</v>
      </c>
      <c r="D5135" s="93">
        <v>77.599999999999994</v>
      </c>
      <c r="E5135" s="29">
        <v>9892</v>
      </c>
      <c r="F5135" s="26">
        <v>4</v>
      </c>
      <c r="G5135" s="94">
        <v>1.585</v>
      </c>
      <c r="H5135" s="95">
        <f t="shared" si="80"/>
        <v>6549.1276449806955</v>
      </c>
    </row>
    <row r="5136" spans="1:8" x14ac:dyDescent="0.25">
      <c r="A5136" s="1" t="s">
        <v>111</v>
      </c>
      <c r="B5136" s="1" t="s">
        <v>10735</v>
      </c>
      <c r="C5136" s="1" t="s">
        <v>10736</v>
      </c>
      <c r="D5136" s="93">
        <v>181.8</v>
      </c>
      <c r="E5136" s="29">
        <v>6519</v>
      </c>
      <c r="F5136" s="26">
        <v>13</v>
      </c>
      <c r="G5136" s="94">
        <v>6.3090000000000002</v>
      </c>
      <c r="H5136" s="95">
        <f t="shared" si="80"/>
        <v>17179.542306699252</v>
      </c>
    </row>
    <row r="5137" spans="1:8" x14ac:dyDescent="0.25">
      <c r="A5137" s="1" t="s">
        <v>111</v>
      </c>
      <c r="B5137" s="1" t="s">
        <v>10737</v>
      </c>
      <c r="C5137" s="1" t="s">
        <v>10738</v>
      </c>
      <c r="D5137" s="93">
        <v>155.30000000000001</v>
      </c>
      <c r="E5137" s="29">
        <v>9465</v>
      </c>
      <c r="F5137" s="26">
        <v>10</v>
      </c>
      <c r="G5137" s="94">
        <v>3.9809999999999999</v>
      </c>
      <c r="H5137" s="95">
        <f t="shared" si="80"/>
        <v>15739.208069799517</v>
      </c>
    </row>
    <row r="5138" spans="1:8" x14ac:dyDescent="0.25">
      <c r="A5138" s="1" t="s">
        <v>111</v>
      </c>
      <c r="B5138" s="1" t="s">
        <v>10739</v>
      </c>
      <c r="C5138" s="1" t="s">
        <v>10740</v>
      </c>
      <c r="D5138" s="93">
        <v>139.6</v>
      </c>
      <c r="E5138" s="29">
        <v>7774</v>
      </c>
      <c r="F5138" s="26">
        <v>9</v>
      </c>
      <c r="G5138" s="94">
        <v>3.415</v>
      </c>
      <c r="H5138" s="95">
        <f t="shared" si="80"/>
        <v>11089.330449342038</v>
      </c>
    </row>
    <row r="5139" spans="1:8" x14ac:dyDescent="0.25">
      <c r="A5139" s="1" t="s">
        <v>111</v>
      </c>
      <c r="B5139" s="1" t="s">
        <v>10741</v>
      </c>
      <c r="C5139" s="1" t="s">
        <v>10742</v>
      </c>
      <c r="D5139" s="93">
        <v>133.1</v>
      </c>
      <c r="E5139" s="29">
        <v>6934</v>
      </c>
      <c r="F5139" s="26">
        <v>8</v>
      </c>
      <c r="G5139" s="94">
        <v>2.9289999999999998</v>
      </c>
      <c r="H5139" s="95">
        <f t="shared" si="80"/>
        <v>8483.465340087927</v>
      </c>
    </row>
    <row r="5140" spans="1:8" x14ac:dyDescent="0.25">
      <c r="A5140" s="1" t="s">
        <v>111</v>
      </c>
      <c r="B5140" s="1" t="s">
        <v>10743</v>
      </c>
      <c r="C5140" s="1" t="s">
        <v>10744</v>
      </c>
      <c r="D5140" s="93">
        <v>116.7</v>
      </c>
      <c r="E5140" s="29">
        <v>8806</v>
      </c>
      <c r="F5140" s="26">
        <v>7</v>
      </c>
      <c r="G5140" s="94">
        <v>2.512</v>
      </c>
      <c r="H5140" s="95">
        <f t="shared" si="80"/>
        <v>9239.9239560598562</v>
      </c>
    </row>
    <row r="5141" spans="1:8" x14ac:dyDescent="0.25">
      <c r="A5141" s="1" t="s">
        <v>111</v>
      </c>
      <c r="B5141" s="1" t="s">
        <v>10745</v>
      </c>
      <c r="C5141" s="1" t="s">
        <v>10746</v>
      </c>
      <c r="D5141" s="93">
        <v>80</v>
      </c>
      <c r="E5141" s="29">
        <v>5869</v>
      </c>
      <c r="F5141" s="26">
        <v>4</v>
      </c>
      <c r="G5141" s="94">
        <v>1.585</v>
      </c>
      <c r="H5141" s="95">
        <f t="shared" si="80"/>
        <v>3885.648013383714</v>
      </c>
    </row>
    <row r="5142" spans="1:8" x14ac:dyDescent="0.25">
      <c r="A5142" s="1" t="s">
        <v>111</v>
      </c>
      <c r="B5142" s="1" t="s">
        <v>10747</v>
      </c>
      <c r="C5142" s="1" t="s">
        <v>10748</v>
      </c>
      <c r="D5142" s="93">
        <v>72.3</v>
      </c>
      <c r="E5142" s="29">
        <v>6377</v>
      </c>
      <c r="F5142" s="26">
        <v>3</v>
      </c>
      <c r="G5142" s="94">
        <v>1.359</v>
      </c>
      <c r="H5142" s="95">
        <f t="shared" si="80"/>
        <v>3619.9781949269745</v>
      </c>
    </row>
    <row r="5143" spans="1:8" x14ac:dyDescent="0.25">
      <c r="A5143" s="1" t="s">
        <v>111</v>
      </c>
      <c r="B5143" s="1" t="s">
        <v>10749</v>
      </c>
      <c r="C5143" s="1" t="s">
        <v>10750</v>
      </c>
      <c r="D5143" s="93">
        <v>79.099999999999994</v>
      </c>
      <c r="E5143" s="29">
        <v>8912</v>
      </c>
      <c r="F5143" s="26">
        <v>4</v>
      </c>
      <c r="G5143" s="94">
        <v>1.585</v>
      </c>
      <c r="H5143" s="95">
        <f t="shared" si="80"/>
        <v>5900.3058605001988</v>
      </c>
    </row>
    <row r="5144" spans="1:8" x14ac:dyDescent="0.25">
      <c r="A5144" s="1" t="s">
        <v>111</v>
      </c>
      <c r="B5144" s="1" t="s">
        <v>10751</v>
      </c>
      <c r="C5144" s="1" t="s">
        <v>10752</v>
      </c>
      <c r="D5144" s="93">
        <v>109</v>
      </c>
      <c r="E5144" s="29">
        <v>7013</v>
      </c>
      <c r="F5144" s="26">
        <v>6</v>
      </c>
      <c r="G5144" s="94">
        <v>2.1539999999999999</v>
      </c>
      <c r="H5144" s="95">
        <f t="shared" si="80"/>
        <v>6309.8584780827678</v>
      </c>
    </row>
    <row r="5145" spans="1:8" x14ac:dyDescent="0.25">
      <c r="A5145" s="1" t="s">
        <v>111</v>
      </c>
      <c r="B5145" s="1" t="s">
        <v>10753</v>
      </c>
      <c r="C5145" s="1" t="s">
        <v>10754</v>
      </c>
      <c r="D5145" s="93">
        <v>136.69999999999999</v>
      </c>
      <c r="E5145" s="29">
        <v>6018</v>
      </c>
      <c r="F5145" s="26">
        <v>9</v>
      </c>
      <c r="G5145" s="94">
        <v>3.415</v>
      </c>
      <c r="H5145" s="95">
        <f t="shared" si="80"/>
        <v>8584.4598204451231</v>
      </c>
    </row>
    <row r="5146" spans="1:8" x14ac:dyDescent="0.25">
      <c r="A5146" s="1" t="s">
        <v>111</v>
      </c>
      <c r="B5146" s="1" t="s">
        <v>10755</v>
      </c>
      <c r="C5146" s="1" t="s">
        <v>10756</v>
      </c>
      <c r="D5146" s="93">
        <v>97.8</v>
      </c>
      <c r="E5146" s="29">
        <v>8046</v>
      </c>
      <c r="F5146" s="26">
        <v>6</v>
      </c>
      <c r="G5146" s="94">
        <v>2.1539999999999999</v>
      </c>
      <c r="H5146" s="95">
        <f t="shared" si="80"/>
        <v>7239.2872258169054</v>
      </c>
    </row>
    <row r="5147" spans="1:8" x14ac:dyDescent="0.25">
      <c r="A5147" s="1" t="s">
        <v>111</v>
      </c>
      <c r="B5147" s="1" t="s">
        <v>10757</v>
      </c>
      <c r="C5147" s="1" t="s">
        <v>10758</v>
      </c>
      <c r="D5147" s="93">
        <v>137.19999999999999</v>
      </c>
      <c r="E5147" s="29">
        <v>10227</v>
      </c>
      <c r="F5147" s="26">
        <v>9</v>
      </c>
      <c r="G5147" s="94">
        <v>3.415</v>
      </c>
      <c r="H5147" s="95">
        <f t="shared" si="80"/>
        <v>14588.44642467469</v>
      </c>
    </row>
    <row r="5148" spans="1:8" x14ac:dyDescent="0.25">
      <c r="A5148" s="1" t="s">
        <v>111</v>
      </c>
      <c r="B5148" s="1" t="s">
        <v>10759</v>
      </c>
      <c r="C5148" s="1" t="s">
        <v>10760</v>
      </c>
      <c r="D5148" s="93">
        <v>97.3</v>
      </c>
      <c r="E5148" s="29">
        <v>6828</v>
      </c>
      <c r="F5148" s="26">
        <v>6</v>
      </c>
      <c r="G5148" s="94">
        <v>2.1539999999999999</v>
      </c>
      <c r="H5148" s="95">
        <f t="shared" si="80"/>
        <v>6143.4070566589389</v>
      </c>
    </row>
    <row r="5149" spans="1:8" x14ac:dyDescent="0.25">
      <c r="A5149" s="1" t="s">
        <v>111</v>
      </c>
      <c r="B5149" s="1" t="s">
        <v>10761</v>
      </c>
      <c r="C5149" s="1" t="s">
        <v>10762</v>
      </c>
      <c r="D5149" s="93">
        <v>214.8</v>
      </c>
      <c r="E5149" s="29">
        <v>10172</v>
      </c>
      <c r="F5149" s="26">
        <v>15</v>
      </c>
      <c r="G5149" s="94">
        <v>8.577</v>
      </c>
      <c r="H5149" s="95">
        <f t="shared" si="80"/>
        <v>36442.808793868811</v>
      </c>
    </row>
    <row r="5150" spans="1:8" x14ac:dyDescent="0.25">
      <c r="A5150" s="1" t="s">
        <v>111</v>
      </c>
      <c r="B5150" s="1" t="s">
        <v>10763</v>
      </c>
      <c r="C5150" s="1" t="s">
        <v>10764</v>
      </c>
      <c r="D5150" s="93">
        <v>104.9</v>
      </c>
      <c r="E5150" s="29">
        <v>6177</v>
      </c>
      <c r="F5150" s="26">
        <v>6</v>
      </c>
      <c r="G5150" s="94">
        <v>2.1539999999999999</v>
      </c>
      <c r="H5150" s="95">
        <f t="shared" si="80"/>
        <v>5557.6780007296829</v>
      </c>
    </row>
    <row r="5151" spans="1:8" x14ac:dyDescent="0.25">
      <c r="A5151" s="1" t="s">
        <v>111</v>
      </c>
      <c r="B5151" s="1" t="s">
        <v>10765</v>
      </c>
      <c r="C5151" s="1" t="s">
        <v>10766</v>
      </c>
      <c r="D5151" s="93">
        <v>140</v>
      </c>
      <c r="E5151" s="29">
        <v>7128</v>
      </c>
      <c r="F5151" s="26">
        <v>9</v>
      </c>
      <c r="G5151" s="94">
        <v>3.415</v>
      </c>
      <c r="H5151" s="95">
        <f t="shared" si="80"/>
        <v>10167.834762401602</v>
      </c>
    </row>
    <row r="5152" spans="1:8" x14ac:dyDescent="0.25">
      <c r="A5152" s="1" t="s">
        <v>111</v>
      </c>
      <c r="B5152" s="1" t="s">
        <v>10767</v>
      </c>
      <c r="C5152" s="1" t="s">
        <v>10768</v>
      </c>
      <c r="D5152" s="93">
        <v>150.1</v>
      </c>
      <c r="E5152" s="29">
        <v>12477</v>
      </c>
      <c r="F5152" s="26">
        <v>10</v>
      </c>
      <c r="G5152" s="94">
        <v>3.9809999999999999</v>
      </c>
      <c r="H5152" s="95">
        <f t="shared" si="80"/>
        <v>20747.818181393399</v>
      </c>
    </row>
    <row r="5153" spans="1:8" x14ac:dyDescent="0.25">
      <c r="A5153" s="1" t="s">
        <v>111</v>
      </c>
      <c r="B5153" s="1" t="s">
        <v>10769</v>
      </c>
      <c r="C5153" s="1" t="s">
        <v>10770</v>
      </c>
      <c r="D5153" s="93">
        <v>127.7</v>
      </c>
      <c r="E5153" s="29">
        <v>10922</v>
      </c>
      <c r="F5153" s="26">
        <v>8</v>
      </c>
      <c r="G5153" s="94">
        <v>2.9289999999999998</v>
      </c>
      <c r="H5153" s="95">
        <f t="shared" si="80"/>
        <v>13362.620196775359</v>
      </c>
    </row>
    <row r="5154" spans="1:8" x14ac:dyDescent="0.25">
      <c r="A5154" s="1" t="s">
        <v>111</v>
      </c>
      <c r="B5154" s="1" t="s">
        <v>10771</v>
      </c>
      <c r="C5154" s="1" t="s">
        <v>10772</v>
      </c>
      <c r="D5154" s="93">
        <v>225.6</v>
      </c>
      <c r="E5154" s="29">
        <v>8197</v>
      </c>
      <c r="F5154" s="26">
        <v>16</v>
      </c>
      <c r="G5154" s="94">
        <v>10</v>
      </c>
      <c r="H5154" s="95">
        <f t="shared" si="80"/>
        <v>34239.3109340542</v>
      </c>
    </row>
    <row r="5155" spans="1:8" x14ac:dyDescent="0.25">
      <c r="A5155" s="1" t="s">
        <v>111</v>
      </c>
      <c r="B5155" s="1" t="s">
        <v>10773</v>
      </c>
      <c r="C5155" s="1" t="s">
        <v>10774</v>
      </c>
      <c r="D5155" s="93">
        <v>171.2</v>
      </c>
      <c r="E5155" s="29">
        <v>6782</v>
      </c>
      <c r="F5155" s="26">
        <v>12</v>
      </c>
      <c r="G5155" s="94">
        <v>5.4119999999999999</v>
      </c>
      <c r="H5155" s="95">
        <f t="shared" si="80"/>
        <v>15331.535544183691</v>
      </c>
    </row>
    <row r="5156" spans="1:8" x14ac:dyDescent="0.25">
      <c r="A5156" s="1" t="s">
        <v>111</v>
      </c>
      <c r="B5156" s="1" t="s">
        <v>10775</v>
      </c>
      <c r="C5156" s="1" t="s">
        <v>10776</v>
      </c>
      <c r="D5156" s="93">
        <v>147.6</v>
      </c>
      <c r="E5156" s="29">
        <v>9359</v>
      </c>
      <c r="F5156" s="26">
        <v>10</v>
      </c>
      <c r="G5156" s="94">
        <v>3.9809999999999999</v>
      </c>
      <c r="H5156" s="95">
        <f t="shared" si="80"/>
        <v>15562.942242499064</v>
      </c>
    </row>
    <row r="5157" spans="1:8" x14ac:dyDescent="0.25">
      <c r="A5157" s="1" t="s">
        <v>111</v>
      </c>
      <c r="B5157" s="1" t="s">
        <v>10777</v>
      </c>
      <c r="C5157" s="1" t="s">
        <v>10778</v>
      </c>
      <c r="D5157" s="93">
        <v>199.4</v>
      </c>
      <c r="E5157" s="29">
        <v>10036</v>
      </c>
      <c r="F5157" s="26">
        <v>14</v>
      </c>
      <c r="G5157" s="94">
        <v>7.3559999999999999</v>
      </c>
      <c r="H5157" s="95">
        <f t="shared" si="80"/>
        <v>30837.023663210188</v>
      </c>
    </row>
    <row r="5158" spans="1:8" x14ac:dyDescent="0.25">
      <c r="A5158" s="1" t="s">
        <v>111</v>
      </c>
      <c r="B5158" s="1" t="s">
        <v>10779</v>
      </c>
      <c r="C5158" s="1" t="s">
        <v>10780</v>
      </c>
      <c r="D5158" s="93">
        <v>78.099999999999994</v>
      </c>
      <c r="E5158" s="29">
        <v>7390</v>
      </c>
      <c r="F5158" s="26">
        <v>4</v>
      </c>
      <c r="G5158" s="94">
        <v>1.585</v>
      </c>
      <c r="H5158" s="95">
        <f t="shared" si="80"/>
        <v>4892.6459054192619</v>
      </c>
    </row>
    <row r="5159" spans="1:8" x14ac:dyDescent="0.25">
      <c r="A5159" s="1" t="s">
        <v>111</v>
      </c>
      <c r="B5159" s="1" t="s">
        <v>10781</v>
      </c>
      <c r="C5159" s="1" t="s">
        <v>10782</v>
      </c>
      <c r="D5159" s="93">
        <v>90.6</v>
      </c>
      <c r="E5159" s="29">
        <v>7538</v>
      </c>
      <c r="F5159" s="26">
        <v>5</v>
      </c>
      <c r="G5159" s="94">
        <v>1.8480000000000001</v>
      </c>
      <c r="H5159" s="95">
        <f t="shared" si="80"/>
        <v>5818.72966837897</v>
      </c>
    </row>
    <row r="5160" spans="1:8" x14ac:dyDescent="0.25">
      <c r="A5160" s="1" t="s">
        <v>111</v>
      </c>
      <c r="B5160" s="1" t="s">
        <v>10783</v>
      </c>
      <c r="C5160" s="1" t="s">
        <v>10784</v>
      </c>
      <c r="D5160" s="93">
        <v>108.2</v>
      </c>
      <c r="E5160" s="29">
        <v>7351</v>
      </c>
      <c r="F5160" s="26">
        <v>6</v>
      </c>
      <c r="G5160" s="94">
        <v>2.1539999999999999</v>
      </c>
      <c r="H5160" s="95">
        <f t="shared" si="80"/>
        <v>6613.9697237111695</v>
      </c>
    </row>
    <row r="5161" spans="1:8" x14ac:dyDescent="0.25">
      <c r="A5161" s="1" t="s">
        <v>111</v>
      </c>
      <c r="B5161" s="1" t="s">
        <v>10785</v>
      </c>
      <c r="C5161" s="1" t="s">
        <v>10786</v>
      </c>
      <c r="D5161" s="93">
        <v>87.9</v>
      </c>
      <c r="E5161" s="29">
        <v>5811</v>
      </c>
      <c r="F5161" s="26">
        <v>5</v>
      </c>
      <c r="G5161" s="94">
        <v>1.8480000000000001</v>
      </c>
      <c r="H5161" s="95">
        <f t="shared" si="80"/>
        <v>4485.6245825086489</v>
      </c>
    </row>
    <row r="5162" spans="1:8" x14ac:dyDescent="0.25">
      <c r="A5162" s="1" t="s">
        <v>111</v>
      </c>
      <c r="B5162" s="1" t="s">
        <v>10787</v>
      </c>
      <c r="C5162" s="1" t="s">
        <v>10788</v>
      </c>
      <c r="D5162" s="93">
        <v>87</v>
      </c>
      <c r="E5162" s="29">
        <v>6704</v>
      </c>
      <c r="F5162" s="26">
        <v>5</v>
      </c>
      <c r="G5162" s="94">
        <v>1.8480000000000001</v>
      </c>
      <c r="H5162" s="95">
        <f t="shared" si="80"/>
        <v>5174.9487525620343</v>
      </c>
    </row>
    <row r="5163" spans="1:8" x14ac:dyDescent="0.25">
      <c r="A5163" s="1" t="s">
        <v>111</v>
      </c>
      <c r="B5163" s="1" t="s">
        <v>10789</v>
      </c>
      <c r="C5163" s="1" t="s">
        <v>10790</v>
      </c>
      <c r="D5163" s="93">
        <v>104</v>
      </c>
      <c r="E5163" s="29">
        <v>5472</v>
      </c>
      <c r="F5163" s="26">
        <v>6</v>
      </c>
      <c r="G5163" s="94">
        <v>2.1539999999999999</v>
      </c>
      <c r="H5163" s="95">
        <f t="shared" si="80"/>
        <v>4923.3631244929293</v>
      </c>
    </row>
    <row r="5164" spans="1:8" x14ac:dyDescent="0.25">
      <c r="A5164" s="1" t="s">
        <v>111</v>
      </c>
      <c r="B5164" s="1" t="s">
        <v>10791</v>
      </c>
      <c r="C5164" s="1" t="s">
        <v>10792</v>
      </c>
      <c r="D5164" s="93">
        <v>77</v>
      </c>
      <c r="E5164" s="29">
        <v>8403</v>
      </c>
      <c r="F5164" s="26">
        <v>4</v>
      </c>
      <c r="G5164" s="94">
        <v>1.585</v>
      </c>
      <c r="H5164" s="95">
        <f t="shared" si="80"/>
        <v>5563.3157703975712</v>
      </c>
    </row>
    <row r="5165" spans="1:8" x14ac:dyDescent="0.25">
      <c r="A5165" s="1" t="s">
        <v>111</v>
      </c>
      <c r="B5165" s="1" t="s">
        <v>10793</v>
      </c>
      <c r="C5165" s="1" t="s">
        <v>10794</v>
      </c>
      <c r="D5165" s="93">
        <v>70.5</v>
      </c>
      <c r="E5165" s="29">
        <v>8927</v>
      </c>
      <c r="F5165" s="26">
        <v>3</v>
      </c>
      <c r="G5165" s="94">
        <v>1.359</v>
      </c>
      <c r="H5165" s="95">
        <f t="shared" si="80"/>
        <v>5067.5153435962193</v>
      </c>
    </row>
    <row r="5166" spans="1:8" x14ac:dyDescent="0.25">
      <c r="A5166" s="1" t="s">
        <v>111</v>
      </c>
      <c r="B5166" s="1" t="s">
        <v>10795</v>
      </c>
      <c r="C5166" s="1" t="s">
        <v>10796</v>
      </c>
      <c r="D5166" s="93">
        <v>118.9</v>
      </c>
      <c r="E5166" s="29">
        <v>7805</v>
      </c>
      <c r="F5166" s="26">
        <v>7</v>
      </c>
      <c r="G5166" s="94">
        <v>2.512</v>
      </c>
      <c r="H5166" s="95">
        <f t="shared" si="80"/>
        <v>8189.5987368893011</v>
      </c>
    </row>
    <row r="5167" spans="1:8" x14ac:dyDescent="0.25">
      <c r="A5167" s="1" t="s">
        <v>111</v>
      </c>
      <c r="B5167" s="1" t="s">
        <v>10797</v>
      </c>
      <c r="C5167" s="1" t="s">
        <v>10798</v>
      </c>
      <c r="D5167" s="93">
        <v>134.1</v>
      </c>
      <c r="E5167" s="29">
        <v>10325</v>
      </c>
      <c r="F5167" s="26">
        <v>9</v>
      </c>
      <c r="G5167" s="94">
        <v>3.415</v>
      </c>
      <c r="H5167" s="95">
        <f t="shared" si="80"/>
        <v>14728.239888018596</v>
      </c>
    </row>
    <row r="5168" spans="1:8" x14ac:dyDescent="0.25">
      <c r="A5168" s="1" t="s">
        <v>111</v>
      </c>
      <c r="B5168" s="1" t="s">
        <v>10799</v>
      </c>
      <c r="C5168" s="1" t="s">
        <v>10800</v>
      </c>
      <c r="D5168" s="93">
        <v>121.8</v>
      </c>
      <c r="E5168" s="29">
        <v>10122</v>
      </c>
      <c r="F5168" s="26">
        <v>8</v>
      </c>
      <c r="G5168" s="94">
        <v>2.9289999999999998</v>
      </c>
      <c r="H5168" s="95">
        <f t="shared" si="80"/>
        <v>12383.852923618404</v>
      </c>
    </row>
    <row r="5169" spans="1:8" x14ac:dyDescent="0.25">
      <c r="A5169" s="1" t="s">
        <v>111</v>
      </c>
      <c r="B5169" s="1" t="s">
        <v>10801</v>
      </c>
      <c r="C5169" s="1" t="s">
        <v>10802</v>
      </c>
      <c r="D5169" s="93">
        <v>127.5</v>
      </c>
      <c r="E5169" s="29">
        <v>8306</v>
      </c>
      <c r="F5169" s="26">
        <v>8</v>
      </c>
      <c r="G5169" s="94">
        <v>2.9289999999999998</v>
      </c>
      <c r="H5169" s="95">
        <f t="shared" si="80"/>
        <v>10162.051213552108</v>
      </c>
    </row>
    <row r="5170" spans="1:8" x14ac:dyDescent="0.25">
      <c r="A5170" s="1" t="s">
        <v>111</v>
      </c>
      <c r="B5170" s="1" t="s">
        <v>10803</v>
      </c>
      <c r="C5170" s="1" t="s">
        <v>10804</v>
      </c>
      <c r="D5170" s="93">
        <v>112.2</v>
      </c>
      <c r="E5170" s="29">
        <v>5817</v>
      </c>
      <c r="F5170" s="26">
        <v>7</v>
      </c>
      <c r="G5170" s="94">
        <v>2.512</v>
      </c>
      <c r="H5170" s="95">
        <f t="shared" si="80"/>
        <v>6103.6381617533716</v>
      </c>
    </row>
    <row r="5171" spans="1:8" x14ac:dyDescent="0.25">
      <c r="A5171" s="1" t="s">
        <v>111</v>
      </c>
      <c r="B5171" s="1" t="s">
        <v>10805</v>
      </c>
      <c r="C5171" s="1" t="s">
        <v>10806</v>
      </c>
      <c r="D5171" s="93">
        <v>74.5</v>
      </c>
      <c r="E5171" s="29">
        <v>6291</v>
      </c>
      <c r="F5171" s="26">
        <v>4</v>
      </c>
      <c r="G5171" s="94">
        <v>1.585</v>
      </c>
      <c r="H5171" s="95">
        <f t="shared" si="80"/>
        <v>4165.038618537561</v>
      </c>
    </row>
    <row r="5172" spans="1:8" x14ac:dyDescent="0.25">
      <c r="A5172" s="1" t="s">
        <v>111</v>
      </c>
      <c r="B5172" s="1" t="s">
        <v>10807</v>
      </c>
      <c r="C5172" s="1" t="s">
        <v>10808</v>
      </c>
      <c r="D5172" s="93">
        <v>112.3</v>
      </c>
      <c r="E5172" s="29">
        <v>7532</v>
      </c>
      <c r="F5172" s="26">
        <v>7</v>
      </c>
      <c r="G5172" s="94">
        <v>2.512</v>
      </c>
      <c r="H5172" s="95">
        <f t="shared" si="80"/>
        <v>7903.1464043882415</v>
      </c>
    </row>
    <row r="5173" spans="1:8" x14ac:dyDescent="0.25">
      <c r="A5173" s="1" t="s">
        <v>111</v>
      </c>
      <c r="B5173" s="1" t="s">
        <v>10809</v>
      </c>
      <c r="C5173" s="1" t="s">
        <v>10810</v>
      </c>
      <c r="D5173" s="93">
        <v>85.5</v>
      </c>
      <c r="E5173" s="29">
        <v>5389</v>
      </c>
      <c r="F5173" s="26">
        <v>5</v>
      </c>
      <c r="G5173" s="94">
        <v>1.8480000000000001</v>
      </c>
      <c r="H5173" s="95">
        <f t="shared" si="80"/>
        <v>4159.8745267835329</v>
      </c>
    </row>
    <row r="5174" spans="1:8" x14ac:dyDescent="0.25">
      <c r="A5174" s="1" t="s">
        <v>111</v>
      </c>
      <c r="B5174" s="1" t="s">
        <v>10811</v>
      </c>
      <c r="C5174" s="1" t="s">
        <v>10812</v>
      </c>
      <c r="D5174" s="93">
        <v>74.8</v>
      </c>
      <c r="E5174" s="29">
        <v>6024</v>
      </c>
      <c r="F5174" s="26">
        <v>4</v>
      </c>
      <c r="G5174" s="94">
        <v>1.585</v>
      </c>
      <c r="H5174" s="95">
        <f t="shared" si="80"/>
        <v>3988.2677854188951</v>
      </c>
    </row>
    <row r="5175" spans="1:8" x14ac:dyDescent="0.25">
      <c r="A5175" s="1" t="s">
        <v>111</v>
      </c>
      <c r="B5175" s="1" t="s">
        <v>10813</v>
      </c>
      <c r="C5175" s="1" t="s">
        <v>10814</v>
      </c>
      <c r="D5175" s="93">
        <v>67.599999999999994</v>
      </c>
      <c r="E5175" s="29">
        <v>6169</v>
      </c>
      <c r="F5175" s="26">
        <v>3</v>
      </c>
      <c r="G5175" s="94">
        <v>1.359</v>
      </c>
      <c r="H5175" s="95">
        <f t="shared" si="80"/>
        <v>3501.9045765257179</v>
      </c>
    </row>
    <row r="5176" spans="1:8" x14ac:dyDescent="0.25">
      <c r="A5176" s="1" t="s">
        <v>111</v>
      </c>
      <c r="B5176" s="1" t="s">
        <v>10815</v>
      </c>
      <c r="C5176" s="1" t="s">
        <v>10816</v>
      </c>
      <c r="D5176" s="93">
        <v>84.7</v>
      </c>
      <c r="E5176" s="29">
        <v>7264</v>
      </c>
      <c r="F5176" s="26">
        <v>4</v>
      </c>
      <c r="G5176" s="94">
        <v>1.585</v>
      </c>
      <c r="H5176" s="95">
        <f t="shared" si="80"/>
        <v>4809.225961700341</v>
      </c>
    </row>
    <row r="5177" spans="1:8" x14ac:dyDescent="0.25">
      <c r="A5177" s="1" t="s">
        <v>111</v>
      </c>
      <c r="B5177" s="1" t="s">
        <v>10817</v>
      </c>
      <c r="C5177" s="1" t="s">
        <v>10818</v>
      </c>
      <c r="D5177" s="93">
        <v>89.5</v>
      </c>
      <c r="E5177" s="29">
        <v>5604</v>
      </c>
      <c r="F5177" s="26">
        <v>5</v>
      </c>
      <c r="G5177" s="94">
        <v>1.8480000000000001</v>
      </c>
      <c r="H5177" s="95">
        <f t="shared" si="80"/>
        <v>4325.8372328994101</v>
      </c>
    </row>
    <row r="5178" spans="1:8" x14ac:dyDescent="0.25">
      <c r="A5178" s="1" t="s">
        <v>111</v>
      </c>
      <c r="B5178" s="1" t="s">
        <v>10819</v>
      </c>
      <c r="C5178" s="1" t="s">
        <v>10820</v>
      </c>
      <c r="D5178" s="93">
        <v>131.4</v>
      </c>
      <c r="E5178" s="29">
        <v>5790</v>
      </c>
      <c r="F5178" s="26">
        <v>8</v>
      </c>
      <c r="G5178" s="94">
        <v>2.9289999999999998</v>
      </c>
      <c r="H5178" s="95">
        <f t="shared" si="80"/>
        <v>7083.8281394734786</v>
      </c>
    </row>
    <row r="5179" spans="1:8" x14ac:dyDescent="0.25">
      <c r="A5179" s="1" t="s">
        <v>111</v>
      </c>
      <c r="B5179" s="1" t="s">
        <v>10821</v>
      </c>
      <c r="C5179" s="1" t="s">
        <v>10822</v>
      </c>
      <c r="D5179" s="93">
        <v>115.6</v>
      </c>
      <c r="E5179" s="29">
        <v>5616</v>
      </c>
      <c r="F5179" s="26">
        <v>7</v>
      </c>
      <c r="G5179" s="94">
        <v>2.512</v>
      </c>
      <c r="H5179" s="95">
        <f t="shared" si="80"/>
        <v>5892.7336971646782</v>
      </c>
    </row>
    <row r="5180" spans="1:8" x14ac:dyDescent="0.25">
      <c r="A5180" s="1" t="s">
        <v>111</v>
      </c>
      <c r="B5180" s="1" t="s">
        <v>10823</v>
      </c>
      <c r="C5180" s="1" t="s">
        <v>10824</v>
      </c>
      <c r="D5180" s="93">
        <v>96</v>
      </c>
      <c r="E5180" s="29">
        <v>6377</v>
      </c>
      <c r="F5180" s="26">
        <v>5</v>
      </c>
      <c r="G5180" s="94">
        <v>1.8480000000000001</v>
      </c>
      <c r="H5180" s="95">
        <f t="shared" si="80"/>
        <v>4922.5310553532363</v>
      </c>
    </row>
    <row r="5181" spans="1:8" x14ac:dyDescent="0.25">
      <c r="A5181" s="1" t="s">
        <v>111</v>
      </c>
      <c r="B5181" s="1" t="s">
        <v>10825</v>
      </c>
      <c r="C5181" s="1" t="s">
        <v>10826</v>
      </c>
      <c r="D5181" s="93">
        <v>96.7</v>
      </c>
      <c r="E5181" s="29">
        <v>7380</v>
      </c>
      <c r="F5181" s="26">
        <v>5</v>
      </c>
      <c r="G5181" s="94">
        <v>1.8480000000000001</v>
      </c>
      <c r="H5181" s="95">
        <f t="shared" si="80"/>
        <v>5696.7663773728837</v>
      </c>
    </row>
    <row r="5182" spans="1:8" x14ac:dyDescent="0.25">
      <c r="A5182" s="1" t="s">
        <v>111</v>
      </c>
      <c r="B5182" s="1" t="s">
        <v>10827</v>
      </c>
      <c r="C5182" s="1" t="s">
        <v>10828</v>
      </c>
      <c r="D5182" s="93">
        <v>62.3</v>
      </c>
      <c r="E5182" s="29">
        <v>5826</v>
      </c>
      <c r="F5182" s="26">
        <v>3</v>
      </c>
      <c r="G5182" s="94">
        <v>1.359</v>
      </c>
      <c r="H5182" s="95">
        <f t="shared" si="80"/>
        <v>3307.1966384890311</v>
      </c>
    </row>
    <row r="5183" spans="1:8" x14ac:dyDescent="0.25">
      <c r="A5183" s="1" t="s">
        <v>111</v>
      </c>
      <c r="B5183" s="1" t="s">
        <v>10829</v>
      </c>
      <c r="C5183" s="1" t="s">
        <v>10830</v>
      </c>
      <c r="D5183" s="93">
        <v>70.3</v>
      </c>
      <c r="E5183" s="29">
        <v>8102</v>
      </c>
      <c r="F5183" s="26">
        <v>3</v>
      </c>
      <c r="G5183" s="94">
        <v>1.359</v>
      </c>
      <c r="H5183" s="95">
        <f t="shared" si="80"/>
        <v>4599.1945013796994</v>
      </c>
    </row>
    <row r="5184" spans="1:8" x14ac:dyDescent="0.25">
      <c r="A5184" s="1" t="s">
        <v>111</v>
      </c>
      <c r="B5184" s="1" t="s">
        <v>10831</v>
      </c>
      <c r="C5184" s="1" t="s">
        <v>10832</v>
      </c>
      <c r="D5184" s="93">
        <v>99.7</v>
      </c>
      <c r="E5184" s="29">
        <v>7186</v>
      </c>
      <c r="F5184" s="26">
        <v>6</v>
      </c>
      <c r="G5184" s="94">
        <v>2.1539999999999999</v>
      </c>
      <c r="H5184" s="95">
        <f t="shared" si="80"/>
        <v>6465.5130505493762</v>
      </c>
    </row>
    <row r="5185" spans="1:8" x14ac:dyDescent="0.25">
      <c r="A5185" s="1" t="s">
        <v>111</v>
      </c>
      <c r="B5185" s="1" t="s">
        <v>10833</v>
      </c>
      <c r="C5185" s="1" t="s">
        <v>10834</v>
      </c>
      <c r="D5185" s="93">
        <v>112.4</v>
      </c>
      <c r="E5185" s="29">
        <v>7307</v>
      </c>
      <c r="F5185" s="26">
        <v>7</v>
      </c>
      <c r="G5185" s="94">
        <v>2.512</v>
      </c>
      <c r="H5185" s="95">
        <f t="shared" si="80"/>
        <v>7667.0593171620922</v>
      </c>
    </row>
    <row r="5186" spans="1:8" x14ac:dyDescent="0.25">
      <c r="A5186" s="1" t="s">
        <v>111</v>
      </c>
      <c r="B5186" s="1" t="s">
        <v>10835</v>
      </c>
      <c r="C5186" s="1" t="s">
        <v>10836</v>
      </c>
      <c r="D5186" s="93">
        <v>94.5</v>
      </c>
      <c r="E5186" s="29">
        <v>5195</v>
      </c>
      <c r="F5186" s="26">
        <v>5</v>
      </c>
      <c r="G5186" s="94">
        <v>1.8480000000000001</v>
      </c>
      <c r="H5186" s="95">
        <f t="shared" si="80"/>
        <v>4010.1221314975792</v>
      </c>
    </row>
    <row r="5187" spans="1:8" x14ac:dyDescent="0.25">
      <c r="A5187" s="1" t="s">
        <v>111</v>
      </c>
      <c r="B5187" s="1" t="s">
        <v>10837</v>
      </c>
      <c r="C5187" s="1" t="s">
        <v>10838</v>
      </c>
      <c r="D5187" s="93">
        <v>97</v>
      </c>
      <c r="E5187" s="29">
        <v>6411</v>
      </c>
      <c r="F5187" s="26">
        <v>5</v>
      </c>
      <c r="G5187" s="94">
        <v>1.8480000000000001</v>
      </c>
      <c r="H5187" s="95">
        <f t="shared" si="80"/>
        <v>4948.7763205064439</v>
      </c>
    </row>
    <row r="5188" spans="1:8" x14ac:dyDescent="0.25">
      <c r="A5188" s="1" t="s">
        <v>111</v>
      </c>
      <c r="B5188" s="1" t="s">
        <v>10839</v>
      </c>
      <c r="C5188" s="1" t="s">
        <v>10840</v>
      </c>
      <c r="D5188" s="93">
        <v>87.3</v>
      </c>
      <c r="E5188" s="29">
        <v>6975</v>
      </c>
      <c r="F5188" s="26">
        <v>5</v>
      </c>
      <c r="G5188" s="94">
        <v>1.8480000000000001</v>
      </c>
      <c r="H5188" s="95">
        <f t="shared" si="80"/>
        <v>5384.1389542243724</v>
      </c>
    </row>
    <row r="5189" spans="1:8" x14ac:dyDescent="0.25">
      <c r="A5189" s="1" t="s">
        <v>111</v>
      </c>
      <c r="B5189" s="1" t="s">
        <v>10841</v>
      </c>
      <c r="C5189" s="1" t="s">
        <v>10842</v>
      </c>
      <c r="D5189" s="93">
        <v>153.69999999999999</v>
      </c>
      <c r="E5189" s="29">
        <v>6356</v>
      </c>
      <c r="F5189" s="26">
        <v>10</v>
      </c>
      <c r="G5189" s="94">
        <v>3.9809999999999999</v>
      </c>
      <c r="H5189" s="95">
        <f t="shared" si="80"/>
        <v>10569.298097374085</v>
      </c>
    </row>
    <row r="5190" spans="1:8" x14ac:dyDescent="0.25">
      <c r="A5190" s="1" t="s">
        <v>111</v>
      </c>
      <c r="B5190" s="1" t="s">
        <v>10843</v>
      </c>
      <c r="C5190" s="1" t="s">
        <v>10844</v>
      </c>
      <c r="D5190" s="93">
        <v>78.2</v>
      </c>
      <c r="E5190" s="29">
        <v>8549</v>
      </c>
      <c r="F5190" s="26">
        <v>4</v>
      </c>
      <c r="G5190" s="94">
        <v>1.585</v>
      </c>
      <c r="H5190" s="95">
        <f t="shared" ref="H5190:H5253" si="81">E5190*G5190*$E$6797/SUMPRODUCT($E$5:$E$6795,$G$5:$G$6795)</f>
        <v>5659.9769750242576</v>
      </c>
    </row>
    <row r="5191" spans="1:8" x14ac:dyDescent="0.25">
      <c r="A5191" s="1" t="s">
        <v>111</v>
      </c>
      <c r="B5191" s="1" t="s">
        <v>10845</v>
      </c>
      <c r="C5191" s="1" t="s">
        <v>10846</v>
      </c>
      <c r="D5191" s="93">
        <v>81.8</v>
      </c>
      <c r="E5191" s="29">
        <v>7208</v>
      </c>
      <c r="F5191" s="26">
        <v>4</v>
      </c>
      <c r="G5191" s="94">
        <v>1.585</v>
      </c>
      <c r="H5191" s="95">
        <f t="shared" si="81"/>
        <v>4772.1504311585977</v>
      </c>
    </row>
    <row r="5192" spans="1:8" x14ac:dyDescent="0.25">
      <c r="A5192" s="1" t="s">
        <v>111</v>
      </c>
      <c r="B5192" s="1" t="s">
        <v>10847</v>
      </c>
      <c r="C5192" s="1" t="s">
        <v>10848</v>
      </c>
      <c r="D5192" s="93">
        <v>81.8</v>
      </c>
      <c r="E5192" s="29">
        <v>7099</v>
      </c>
      <c r="F5192" s="26">
        <v>4</v>
      </c>
      <c r="G5192" s="94">
        <v>1.585</v>
      </c>
      <c r="H5192" s="95">
        <f t="shared" si="81"/>
        <v>4699.9855592112772</v>
      </c>
    </row>
    <row r="5193" spans="1:8" x14ac:dyDescent="0.25">
      <c r="A5193" s="1" t="s">
        <v>111</v>
      </c>
      <c r="B5193" s="1" t="s">
        <v>10849</v>
      </c>
      <c r="C5193" s="1" t="s">
        <v>10850</v>
      </c>
      <c r="D5193" s="93">
        <v>88.1</v>
      </c>
      <c r="E5193" s="29">
        <v>9217</v>
      </c>
      <c r="F5193" s="26">
        <v>5</v>
      </c>
      <c r="G5193" s="94">
        <v>1.8480000000000001</v>
      </c>
      <c r="H5193" s="95">
        <f t="shared" si="81"/>
        <v>7114.7826152094676</v>
      </c>
    </row>
    <row r="5194" spans="1:8" x14ac:dyDescent="0.25">
      <c r="A5194" s="1" t="s">
        <v>111</v>
      </c>
      <c r="B5194" s="1" t="s">
        <v>10851</v>
      </c>
      <c r="C5194" s="1" t="s">
        <v>10852</v>
      </c>
      <c r="D5194" s="93">
        <v>86</v>
      </c>
      <c r="E5194" s="29">
        <v>6645</v>
      </c>
      <c r="F5194" s="26">
        <v>5</v>
      </c>
      <c r="G5194" s="94">
        <v>1.8480000000000001</v>
      </c>
      <c r="H5194" s="95">
        <f t="shared" si="81"/>
        <v>5129.4054983255855</v>
      </c>
    </row>
    <row r="5195" spans="1:8" x14ac:dyDescent="0.25">
      <c r="A5195" s="1" t="s">
        <v>111</v>
      </c>
      <c r="B5195" s="1" t="s">
        <v>10853</v>
      </c>
      <c r="C5195" s="1" t="s">
        <v>10854</v>
      </c>
      <c r="D5195" s="93">
        <v>88.6</v>
      </c>
      <c r="E5195" s="29">
        <v>8404</v>
      </c>
      <c r="F5195" s="26">
        <v>5</v>
      </c>
      <c r="G5195" s="94">
        <v>1.8480000000000001</v>
      </c>
      <c r="H5195" s="95">
        <f t="shared" si="81"/>
        <v>6487.2120102224553</v>
      </c>
    </row>
    <row r="5196" spans="1:8" x14ac:dyDescent="0.25">
      <c r="A5196" s="1" t="s">
        <v>111</v>
      </c>
      <c r="B5196" s="1" t="s">
        <v>10855</v>
      </c>
      <c r="C5196" s="1" t="s">
        <v>10856</v>
      </c>
      <c r="D5196" s="93">
        <v>103.1</v>
      </c>
      <c r="E5196" s="29">
        <v>8252</v>
      </c>
      <c r="F5196" s="26">
        <v>6</v>
      </c>
      <c r="G5196" s="94">
        <v>2.1539999999999999</v>
      </c>
      <c r="H5196" s="95">
        <f t="shared" si="81"/>
        <v>7424.6331329158729</v>
      </c>
    </row>
    <row r="5197" spans="1:8" x14ac:dyDescent="0.25">
      <c r="A5197" s="1" t="s">
        <v>111</v>
      </c>
      <c r="B5197" s="1" t="s">
        <v>10857</v>
      </c>
      <c r="C5197" s="1" t="s">
        <v>10858</v>
      </c>
      <c r="D5197" s="93">
        <v>71.099999999999994</v>
      </c>
      <c r="E5197" s="29">
        <v>5713</v>
      </c>
      <c r="F5197" s="26">
        <v>3</v>
      </c>
      <c r="G5197" s="94">
        <v>1.359</v>
      </c>
      <c r="H5197" s="95">
        <f t="shared" si="81"/>
        <v>3243.0508746460405</v>
      </c>
    </row>
    <row r="5198" spans="1:8" x14ac:dyDescent="0.25">
      <c r="A5198" s="1" t="s">
        <v>111</v>
      </c>
      <c r="B5198" s="1" t="s">
        <v>10859</v>
      </c>
      <c r="C5198" s="1" t="s">
        <v>10860</v>
      </c>
      <c r="D5198" s="93">
        <v>88.1</v>
      </c>
      <c r="E5198" s="29">
        <v>5873</v>
      </c>
      <c r="F5198" s="26">
        <v>5</v>
      </c>
      <c r="G5198" s="94">
        <v>1.8480000000000001</v>
      </c>
      <c r="H5198" s="95">
        <f t="shared" si="81"/>
        <v>4533.4835954350874</v>
      </c>
    </row>
    <row r="5199" spans="1:8" x14ac:dyDescent="0.25">
      <c r="A5199" s="1" t="s">
        <v>111</v>
      </c>
      <c r="B5199" s="1" t="s">
        <v>10861</v>
      </c>
      <c r="C5199" s="1" t="s">
        <v>10862</v>
      </c>
      <c r="D5199" s="93">
        <v>164.6</v>
      </c>
      <c r="E5199" s="29">
        <v>8713</v>
      </c>
      <c r="F5199" s="26">
        <v>11</v>
      </c>
      <c r="G5199" s="94">
        <v>4.6420000000000003</v>
      </c>
      <c r="H5199" s="95">
        <f t="shared" si="81"/>
        <v>16894.406163886531</v>
      </c>
    </row>
    <row r="5200" spans="1:8" x14ac:dyDescent="0.25">
      <c r="A5200" s="1" t="s">
        <v>111</v>
      </c>
      <c r="B5200" s="1" t="s">
        <v>10863</v>
      </c>
      <c r="C5200" s="1" t="s">
        <v>10864</v>
      </c>
      <c r="D5200" s="93">
        <v>163.30000000000001</v>
      </c>
      <c r="E5200" s="29">
        <v>6458</v>
      </c>
      <c r="F5200" s="26">
        <v>11</v>
      </c>
      <c r="G5200" s="94">
        <v>4.6420000000000003</v>
      </c>
      <c r="H5200" s="95">
        <f t="shared" si="81"/>
        <v>12521.98726114762</v>
      </c>
    </row>
    <row r="5201" spans="1:8" x14ac:dyDescent="0.25">
      <c r="A5201" s="1" t="s">
        <v>111</v>
      </c>
      <c r="B5201" s="1" t="s">
        <v>10865</v>
      </c>
      <c r="C5201" s="1" t="s">
        <v>10866</v>
      </c>
      <c r="D5201" s="93">
        <v>78.2</v>
      </c>
      <c r="E5201" s="29">
        <v>8040</v>
      </c>
      <c r="F5201" s="26">
        <v>4</v>
      </c>
      <c r="G5201" s="94">
        <v>1.585</v>
      </c>
      <c r="H5201" s="95">
        <f t="shared" si="81"/>
        <v>5322.9868849216327</v>
      </c>
    </row>
    <row r="5202" spans="1:8" x14ac:dyDescent="0.25">
      <c r="A5202" s="1" t="s">
        <v>111</v>
      </c>
      <c r="B5202" s="1" t="s">
        <v>10867</v>
      </c>
      <c r="C5202" s="1" t="s">
        <v>10868</v>
      </c>
      <c r="D5202" s="93">
        <v>153.69999999999999</v>
      </c>
      <c r="E5202" s="29">
        <v>6384</v>
      </c>
      <c r="F5202" s="26">
        <v>10</v>
      </c>
      <c r="G5202" s="94">
        <v>3.9809999999999999</v>
      </c>
      <c r="H5202" s="95">
        <f t="shared" si="81"/>
        <v>10615.858881944014</v>
      </c>
    </row>
    <row r="5203" spans="1:8" x14ac:dyDescent="0.25">
      <c r="A5203" s="1" t="s">
        <v>111</v>
      </c>
      <c r="B5203" s="1" t="s">
        <v>10869</v>
      </c>
      <c r="C5203" s="1" t="s">
        <v>10870</v>
      </c>
      <c r="D5203" s="93">
        <v>165.8</v>
      </c>
      <c r="E5203" s="29">
        <v>7063</v>
      </c>
      <c r="F5203" s="26">
        <v>11</v>
      </c>
      <c r="G5203" s="94">
        <v>4.6420000000000003</v>
      </c>
      <c r="H5203" s="95">
        <f t="shared" si="81"/>
        <v>13695.075259443427</v>
      </c>
    </row>
    <row r="5204" spans="1:8" x14ac:dyDescent="0.25">
      <c r="A5204" s="1" t="s">
        <v>111</v>
      </c>
      <c r="B5204" s="1" t="s">
        <v>10871</v>
      </c>
      <c r="C5204" s="1" t="s">
        <v>10872</v>
      </c>
      <c r="D5204" s="93">
        <v>89.2</v>
      </c>
      <c r="E5204" s="29">
        <v>7307</v>
      </c>
      <c r="F5204" s="26">
        <v>5</v>
      </c>
      <c r="G5204" s="94">
        <v>1.8480000000000001</v>
      </c>
      <c r="H5204" s="95">
        <f t="shared" si="81"/>
        <v>5640.4162492498199</v>
      </c>
    </row>
    <row r="5205" spans="1:8" x14ac:dyDescent="0.25">
      <c r="A5205" s="1" t="s">
        <v>111</v>
      </c>
      <c r="B5205" s="1" t="s">
        <v>10873</v>
      </c>
      <c r="C5205" s="1" t="s">
        <v>10874</v>
      </c>
      <c r="D5205" s="93">
        <v>174</v>
      </c>
      <c r="E5205" s="29">
        <v>8203</v>
      </c>
      <c r="F5205" s="26">
        <v>12</v>
      </c>
      <c r="G5205" s="94">
        <v>5.4119999999999999</v>
      </c>
      <c r="H5205" s="95">
        <f t="shared" si="81"/>
        <v>18543.878806980068</v>
      </c>
    </row>
    <row r="5206" spans="1:8" x14ac:dyDescent="0.25">
      <c r="A5206" s="1" t="s">
        <v>111</v>
      </c>
      <c r="B5206" s="1" t="s">
        <v>10875</v>
      </c>
      <c r="C5206" s="1" t="s">
        <v>10876</v>
      </c>
      <c r="D5206" s="93">
        <v>138.5</v>
      </c>
      <c r="E5206" s="29">
        <v>5863</v>
      </c>
      <c r="F5206" s="26">
        <v>9</v>
      </c>
      <c r="G5206" s="94">
        <v>3.415</v>
      </c>
      <c r="H5206" s="95">
        <f t="shared" si="81"/>
        <v>8363.3579141358859</v>
      </c>
    </row>
    <row r="5207" spans="1:8" x14ac:dyDescent="0.25">
      <c r="A5207" s="1" t="s">
        <v>111</v>
      </c>
      <c r="B5207" s="1" t="s">
        <v>10877</v>
      </c>
      <c r="C5207" s="1" t="s">
        <v>10878</v>
      </c>
      <c r="D5207" s="93">
        <v>146.1</v>
      </c>
      <c r="E5207" s="29">
        <v>6393</v>
      </c>
      <c r="F5207" s="26">
        <v>10</v>
      </c>
      <c r="G5207" s="94">
        <v>3.9809999999999999</v>
      </c>
      <c r="H5207" s="95">
        <f t="shared" si="81"/>
        <v>10630.82484841292</v>
      </c>
    </row>
    <row r="5208" spans="1:8" x14ac:dyDescent="0.25">
      <c r="A5208" s="1" t="s">
        <v>111</v>
      </c>
      <c r="B5208" s="1" t="s">
        <v>10879</v>
      </c>
      <c r="C5208" s="1" t="s">
        <v>10880</v>
      </c>
      <c r="D5208" s="93">
        <v>105.1</v>
      </c>
      <c r="E5208" s="29">
        <v>9908</v>
      </c>
      <c r="F5208" s="26">
        <v>6</v>
      </c>
      <c r="G5208" s="94">
        <v>2.1539999999999999</v>
      </c>
      <c r="H5208" s="95">
        <f t="shared" si="81"/>
        <v>8914.5982890124142</v>
      </c>
    </row>
    <row r="5209" spans="1:8" x14ac:dyDescent="0.25">
      <c r="A5209" s="1" t="s">
        <v>111</v>
      </c>
      <c r="B5209" s="1" t="s">
        <v>10881</v>
      </c>
      <c r="C5209" s="1" t="s">
        <v>10882</v>
      </c>
      <c r="D5209" s="93">
        <v>137.80000000000001</v>
      </c>
      <c r="E5209" s="29">
        <v>6913</v>
      </c>
      <c r="F5209" s="26">
        <v>9</v>
      </c>
      <c r="G5209" s="94">
        <v>3.415</v>
      </c>
      <c r="H5209" s="95">
        <f t="shared" si="81"/>
        <v>9861.1450213920143</v>
      </c>
    </row>
    <row r="5210" spans="1:8" x14ac:dyDescent="0.25">
      <c r="A5210" s="1" t="s">
        <v>111</v>
      </c>
      <c r="B5210" s="1" t="s">
        <v>10883</v>
      </c>
      <c r="C5210" s="1" t="s">
        <v>10884</v>
      </c>
      <c r="D5210" s="93">
        <v>83.6</v>
      </c>
      <c r="E5210" s="29">
        <v>6255</v>
      </c>
      <c r="F5210" s="26">
        <v>4</v>
      </c>
      <c r="G5210" s="94">
        <v>1.585</v>
      </c>
      <c r="H5210" s="95">
        <f t="shared" si="81"/>
        <v>4141.2043489035832</v>
      </c>
    </row>
    <row r="5211" spans="1:8" x14ac:dyDescent="0.25">
      <c r="A5211" s="1" t="s">
        <v>111</v>
      </c>
      <c r="B5211" s="1" t="s">
        <v>10885</v>
      </c>
      <c r="C5211" s="1" t="s">
        <v>10886</v>
      </c>
      <c r="D5211" s="93">
        <v>93.1</v>
      </c>
      <c r="E5211" s="29">
        <v>9012</v>
      </c>
      <c r="F5211" s="26">
        <v>5</v>
      </c>
      <c r="G5211" s="94">
        <v>1.8480000000000001</v>
      </c>
      <c r="H5211" s="95">
        <f t="shared" si="81"/>
        <v>6956.5391047268877</v>
      </c>
    </row>
    <row r="5212" spans="1:8" x14ac:dyDescent="0.25">
      <c r="A5212" s="1" t="s">
        <v>111</v>
      </c>
      <c r="B5212" s="1" t="s">
        <v>10887</v>
      </c>
      <c r="C5212" s="1" t="s">
        <v>10888</v>
      </c>
      <c r="D5212" s="93">
        <v>124.4</v>
      </c>
      <c r="E5212" s="29">
        <v>8549</v>
      </c>
      <c r="F5212" s="26">
        <v>8</v>
      </c>
      <c r="G5212" s="94">
        <v>2.9289999999999998</v>
      </c>
      <c r="H5212" s="95">
        <f t="shared" si="81"/>
        <v>10459.351772773534</v>
      </c>
    </row>
    <row r="5213" spans="1:8" x14ac:dyDescent="0.25">
      <c r="A5213" s="1" t="s">
        <v>111</v>
      </c>
      <c r="B5213" s="1" t="s">
        <v>10889</v>
      </c>
      <c r="C5213" s="1" t="s">
        <v>10890</v>
      </c>
      <c r="D5213" s="93">
        <v>101.9</v>
      </c>
      <c r="E5213" s="29">
        <v>5929</v>
      </c>
      <c r="F5213" s="26">
        <v>6</v>
      </c>
      <c r="G5213" s="94">
        <v>2.1539999999999999</v>
      </c>
      <c r="H5213" s="95">
        <f t="shared" si="81"/>
        <v>5334.5431222804409</v>
      </c>
    </row>
    <row r="5214" spans="1:8" x14ac:dyDescent="0.25">
      <c r="A5214" s="1" t="s">
        <v>111</v>
      </c>
      <c r="B5214" s="1" t="s">
        <v>10891</v>
      </c>
      <c r="C5214" s="1" t="s">
        <v>10892</v>
      </c>
      <c r="D5214" s="93">
        <v>94.1</v>
      </c>
      <c r="E5214" s="29">
        <v>7421</v>
      </c>
      <c r="F5214" s="26">
        <v>5</v>
      </c>
      <c r="G5214" s="94">
        <v>1.8480000000000001</v>
      </c>
      <c r="H5214" s="95">
        <f t="shared" si="81"/>
        <v>5728.4150794694006</v>
      </c>
    </row>
    <row r="5215" spans="1:8" x14ac:dyDescent="0.25">
      <c r="A5215" s="1" t="s">
        <v>111</v>
      </c>
      <c r="B5215" s="1" t="s">
        <v>10893</v>
      </c>
      <c r="C5215" s="1" t="s">
        <v>10894</v>
      </c>
      <c r="D5215" s="93">
        <v>117.6</v>
      </c>
      <c r="E5215" s="29">
        <v>8780</v>
      </c>
      <c r="F5215" s="26">
        <v>7</v>
      </c>
      <c r="G5215" s="94">
        <v>2.512</v>
      </c>
      <c r="H5215" s="95">
        <f t="shared" si="81"/>
        <v>9212.6427815359457</v>
      </c>
    </row>
    <row r="5216" spans="1:8" x14ac:dyDescent="0.25">
      <c r="A5216" s="1" t="s">
        <v>111</v>
      </c>
      <c r="B5216" s="1" t="s">
        <v>10895</v>
      </c>
      <c r="C5216" s="1" t="s">
        <v>10896</v>
      </c>
      <c r="D5216" s="93">
        <v>68.7</v>
      </c>
      <c r="E5216" s="29">
        <v>8836</v>
      </c>
      <c r="F5216" s="26">
        <v>3</v>
      </c>
      <c r="G5216" s="94">
        <v>1.359</v>
      </c>
      <c r="H5216" s="95">
        <f t="shared" si="81"/>
        <v>5015.8581355456708</v>
      </c>
    </row>
    <row r="5217" spans="1:8" x14ac:dyDescent="0.25">
      <c r="A5217" s="1" t="s">
        <v>111</v>
      </c>
      <c r="B5217" s="1" t="s">
        <v>10897</v>
      </c>
      <c r="C5217" s="1" t="s">
        <v>10898</v>
      </c>
      <c r="D5217" s="93">
        <v>98</v>
      </c>
      <c r="E5217" s="29">
        <v>7707</v>
      </c>
      <c r="F5217" s="26">
        <v>6</v>
      </c>
      <c r="G5217" s="94">
        <v>2.1539999999999999</v>
      </c>
      <c r="H5217" s="95">
        <f t="shared" si="81"/>
        <v>6934.2762427754033</v>
      </c>
    </row>
    <row r="5218" spans="1:8" x14ac:dyDescent="0.25">
      <c r="A5218" s="1" t="s">
        <v>111</v>
      </c>
      <c r="B5218" s="1" t="s">
        <v>10899</v>
      </c>
      <c r="C5218" s="1" t="s">
        <v>10900</v>
      </c>
      <c r="D5218" s="93">
        <v>67.3</v>
      </c>
      <c r="E5218" s="29">
        <v>8120</v>
      </c>
      <c r="F5218" s="26">
        <v>3</v>
      </c>
      <c r="G5218" s="94">
        <v>1.359</v>
      </c>
      <c r="H5218" s="95">
        <f t="shared" si="81"/>
        <v>4609.4124106644231</v>
      </c>
    </row>
    <row r="5219" spans="1:8" x14ac:dyDescent="0.25">
      <c r="A5219" s="1" t="s">
        <v>174</v>
      </c>
      <c r="B5219" s="1" t="s">
        <v>10901</v>
      </c>
      <c r="C5219" s="1" t="s">
        <v>10902</v>
      </c>
      <c r="D5219" s="93">
        <v>81.099999999999994</v>
      </c>
      <c r="E5219" s="29">
        <v>5652</v>
      </c>
      <c r="F5219" s="26">
        <v>4</v>
      </c>
      <c r="G5219" s="94">
        <v>1.585</v>
      </c>
      <c r="H5219" s="95">
        <f t="shared" si="81"/>
        <v>3741.9803325344615</v>
      </c>
    </row>
    <row r="5220" spans="1:8" x14ac:dyDescent="0.25">
      <c r="A5220" s="1" t="s">
        <v>174</v>
      </c>
      <c r="B5220" s="1" t="s">
        <v>10903</v>
      </c>
      <c r="C5220" s="1" t="s">
        <v>10904</v>
      </c>
      <c r="D5220" s="93">
        <v>78.8</v>
      </c>
      <c r="E5220" s="29">
        <v>6898</v>
      </c>
      <c r="F5220" s="26">
        <v>4</v>
      </c>
      <c r="G5220" s="94">
        <v>1.585</v>
      </c>
      <c r="H5220" s="95">
        <f t="shared" si="81"/>
        <v>4566.9108870882364</v>
      </c>
    </row>
    <row r="5221" spans="1:8" x14ac:dyDescent="0.25">
      <c r="A5221" s="1" t="s">
        <v>174</v>
      </c>
      <c r="B5221" s="1" t="s">
        <v>10905</v>
      </c>
      <c r="C5221" s="1" t="s">
        <v>10906</v>
      </c>
      <c r="D5221" s="93">
        <v>77.5</v>
      </c>
      <c r="E5221" s="29">
        <v>7303</v>
      </c>
      <c r="F5221" s="26">
        <v>4</v>
      </c>
      <c r="G5221" s="94">
        <v>1.585</v>
      </c>
      <c r="H5221" s="95">
        <f t="shared" si="81"/>
        <v>4835.0464204704822</v>
      </c>
    </row>
    <row r="5222" spans="1:8" x14ac:dyDescent="0.25">
      <c r="A5222" s="1" t="s">
        <v>174</v>
      </c>
      <c r="B5222" s="1" t="s">
        <v>10907</v>
      </c>
      <c r="C5222" s="1" t="s">
        <v>10908</v>
      </c>
      <c r="D5222" s="93">
        <v>105.4</v>
      </c>
      <c r="E5222" s="29">
        <v>9855</v>
      </c>
      <c r="F5222" s="26">
        <v>6</v>
      </c>
      <c r="G5222" s="94">
        <v>2.1539999999999999</v>
      </c>
      <c r="H5222" s="95">
        <f t="shared" si="81"/>
        <v>8866.9122061180205</v>
      </c>
    </row>
    <row r="5223" spans="1:8" x14ac:dyDescent="0.25">
      <c r="A5223" s="1" t="s">
        <v>174</v>
      </c>
      <c r="B5223" s="1" t="s">
        <v>10909</v>
      </c>
      <c r="C5223" s="1" t="s">
        <v>10910</v>
      </c>
      <c r="D5223" s="93">
        <v>106.1</v>
      </c>
      <c r="E5223" s="29">
        <v>9898</v>
      </c>
      <c r="F5223" s="26">
        <v>6</v>
      </c>
      <c r="G5223" s="94">
        <v>2.1539999999999999</v>
      </c>
      <c r="H5223" s="95">
        <f t="shared" si="81"/>
        <v>8905.6009148813973</v>
      </c>
    </row>
    <row r="5224" spans="1:8" x14ac:dyDescent="0.25">
      <c r="A5224" s="1" t="s">
        <v>174</v>
      </c>
      <c r="B5224" s="1" t="s">
        <v>10911</v>
      </c>
      <c r="C5224" s="1" t="s">
        <v>10912</v>
      </c>
      <c r="D5224" s="93">
        <v>66.900000000000006</v>
      </c>
      <c r="E5224" s="29">
        <v>8459</v>
      </c>
      <c r="F5224" s="26">
        <v>3</v>
      </c>
      <c r="G5224" s="94">
        <v>1.359</v>
      </c>
      <c r="H5224" s="95">
        <f t="shared" si="81"/>
        <v>4801.8497021933936</v>
      </c>
    </row>
    <row r="5225" spans="1:8" x14ac:dyDescent="0.25">
      <c r="A5225" s="1" t="s">
        <v>174</v>
      </c>
      <c r="B5225" s="1" t="s">
        <v>10913</v>
      </c>
      <c r="C5225" s="1" t="s">
        <v>10914</v>
      </c>
      <c r="D5225" s="93">
        <v>75</v>
      </c>
      <c r="E5225" s="29">
        <v>8746</v>
      </c>
      <c r="F5225" s="26">
        <v>4</v>
      </c>
      <c r="G5225" s="94">
        <v>1.585</v>
      </c>
      <c r="H5225" s="95">
        <f t="shared" si="81"/>
        <v>5790.4033949657469</v>
      </c>
    </row>
    <row r="5226" spans="1:8" x14ac:dyDescent="0.25">
      <c r="A5226" s="1" t="s">
        <v>174</v>
      </c>
      <c r="B5226" s="1" t="s">
        <v>10915</v>
      </c>
      <c r="C5226" s="1" t="s">
        <v>10916</v>
      </c>
      <c r="D5226" s="93">
        <v>82.9</v>
      </c>
      <c r="E5226" s="29">
        <v>6960</v>
      </c>
      <c r="F5226" s="26">
        <v>4</v>
      </c>
      <c r="G5226" s="94">
        <v>1.585</v>
      </c>
      <c r="H5226" s="95">
        <f t="shared" si="81"/>
        <v>4607.9587959023092</v>
      </c>
    </row>
    <row r="5227" spans="1:8" x14ac:dyDescent="0.25">
      <c r="A5227" s="1" t="s">
        <v>174</v>
      </c>
      <c r="B5227" s="1" t="s">
        <v>10917</v>
      </c>
      <c r="C5227" s="1" t="s">
        <v>10918</v>
      </c>
      <c r="D5227" s="93">
        <v>82</v>
      </c>
      <c r="E5227" s="29">
        <v>6748</v>
      </c>
      <c r="F5227" s="26">
        <v>4</v>
      </c>
      <c r="G5227" s="94">
        <v>1.585</v>
      </c>
      <c r="H5227" s="95">
        <f t="shared" si="81"/>
        <v>4467.6014302799967</v>
      </c>
    </row>
    <row r="5228" spans="1:8" x14ac:dyDescent="0.25">
      <c r="A5228" s="1" t="s">
        <v>174</v>
      </c>
      <c r="B5228" s="1" t="s">
        <v>10919</v>
      </c>
      <c r="C5228" s="1" t="s">
        <v>10920</v>
      </c>
      <c r="D5228" s="93">
        <v>92.1</v>
      </c>
      <c r="E5228" s="29">
        <v>6802</v>
      </c>
      <c r="F5228" s="26">
        <v>5</v>
      </c>
      <c r="G5228" s="94">
        <v>1.8480000000000001</v>
      </c>
      <c r="H5228" s="95">
        <f t="shared" si="81"/>
        <v>5250.596869768342</v>
      </c>
    </row>
    <row r="5229" spans="1:8" x14ac:dyDescent="0.25">
      <c r="A5229" s="1" t="s">
        <v>174</v>
      </c>
      <c r="B5229" s="1" t="s">
        <v>10921</v>
      </c>
      <c r="C5229" s="1" t="s">
        <v>10922</v>
      </c>
      <c r="D5229" s="93">
        <v>87.1</v>
      </c>
      <c r="E5229" s="29">
        <v>7559</v>
      </c>
      <c r="F5229" s="26">
        <v>5</v>
      </c>
      <c r="G5229" s="94">
        <v>1.8480000000000001</v>
      </c>
      <c r="H5229" s="95">
        <f t="shared" si="81"/>
        <v>5834.9399792088934</v>
      </c>
    </row>
    <row r="5230" spans="1:8" x14ac:dyDescent="0.25">
      <c r="A5230" s="1" t="s">
        <v>174</v>
      </c>
      <c r="B5230" s="1" t="s">
        <v>10923</v>
      </c>
      <c r="C5230" s="1" t="s">
        <v>10924</v>
      </c>
      <c r="D5230" s="93">
        <v>83.8</v>
      </c>
      <c r="E5230" s="29">
        <v>6174</v>
      </c>
      <c r="F5230" s="26">
        <v>4</v>
      </c>
      <c r="G5230" s="94">
        <v>1.585</v>
      </c>
      <c r="H5230" s="95">
        <f t="shared" si="81"/>
        <v>4087.5772422271343</v>
      </c>
    </row>
    <row r="5231" spans="1:8" x14ac:dyDescent="0.25">
      <c r="A5231" s="1" t="s">
        <v>174</v>
      </c>
      <c r="B5231" s="1" t="s">
        <v>10925</v>
      </c>
      <c r="C5231" s="1" t="s">
        <v>10926</v>
      </c>
      <c r="D5231" s="93">
        <v>159.80000000000001</v>
      </c>
      <c r="E5231" s="29">
        <v>11600</v>
      </c>
      <c r="F5231" s="26">
        <v>11</v>
      </c>
      <c r="G5231" s="94">
        <v>4.6420000000000003</v>
      </c>
      <c r="H5231" s="95">
        <f t="shared" si="81"/>
        <v>22492.265752448497</v>
      </c>
    </row>
    <row r="5232" spans="1:8" x14ac:dyDescent="0.25">
      <c r="A5232" s="1" t="s">
        <v>174</v>
      </c>
      <c r="B5232" s="1" t="s">
        <v>10927</v>
      </c>
      <c r="C5232" s="1" t="s">
        <v>10928</v>
      </c>
      <c r="D5232" s="93">
        <v>125.7</v>
      </c>
      <c r="E5232" s="29">
        <v>10200</v>
      </c>
      <c r="F5232" s="26">
        <v>8</v>
      </c>
      <c r="G5232" s="94">
        <v>2.9289999999999998</v>
      </c>
      <c r="H5232" s="95">
        <f t="shared" si="81"/>
        <v>12479.282732751206</v>
      </c>
    </row>
    <row r="5233" spans="1:8" x14ac:dyDescent="0.25">
      <c r="A5233" s="1" t="s">
        <v>174</v>
      </c>
      <c r="B5233" s="1" t="s">
        <v>10929</v>
      </c>
      <c r="C5233" s="1" t="s">
        <v>10930</v>
      </c>
      <c r="D5233" s="93">
        <v>92.5</v>
      </c>
      <c r="E5233" s="29">
        <v>5808</v>
      </c>
      <c r="F5233" s="26">
        <v>5</v>
      </c>
      <c r="G5233" s="94">
        <v>1.8480000000000001</v>
      </c>
      <c r="H5233" s="95">
        <f t="shared" si="81"/>
        <v>4483.308823818661</v>
      </c>
    </row>
    <row r="5234" spans="1:8" x14ac:dyDescent="0.25">
      <c r="A5234" s="1" t="s">
        <v>174</v>
      </c>
      <c r="B5234" s="1" t="s">
        <v>10931</v>
      </c>
      <c r="C5234" s="1" t="s">
        <v>10932</v>
      </c>
      <c r="D5234" s="93">
        <v>81.599999999999994</v>
      </c>
      <c r="E5234" s="29">
        <v>7027</v>
      </c>
      <c r="F5234" s="26">
        <v>4</v>
      </c>
      <c r="G5234" s="94">
        <v>1.585</v>
      </c>
      <c r="H5234" s="95">
        <f t="shared" si="81"/>
        <v>4652.3170199433234</v>
      </c>
    </row>
    <row r="5235" spans="1:8" x14ac:dyDescent="0.25">
      <c r="A5235" s="1" t="s">
        <v>174</v>
      </c>
      <c r="B5235" s="1" t="s">
        <v>10933</v>
      </c>
      <c r="C5235" s="1" t="s">
        <v>10934</v>
      </c>
      <c r="D5235" s="93">
        <v>115.1</v>
      </c>
      <c r="E5235" s="29">
        <v>6576</v>
      </c>
      <c r="F5235" s="26">
        <v>7</v>
      </c>
      <c r="G5235" s="94">
        <v>2.512</v>
      </c>
      <c r="H5235" s="95">
        <f t="shared" si="81"/>
        <v>6900.0386026629139</v>
      </c>
    </row>
    <row r="5236" spans="1:8" x14ac:dyDescent="0.25">
      <c r="A5236" s="1" t="s">
        <v>174</v>
      </c>
      <c r="B5236" s="1" t="s">
        <v>10935</v>
      </c>
      <c r="C5236" s="1" t="s">
        <v>10936</v>
      </c>
      <c r="D5236" s="93">
        <v>91.7</v>
      </c>
      <c r="E5236" s="29">
        <v>11003</v>
      </c>
      <c r="F5236" s="26">
        <v>5</v>
      </c>
      <c r="G5236" s="94">
        <v>1.8480000000000001</v>
      </c>
      <c r="H5236" s="95">
        <f t="shared" si="81"/>
        <v>8493.4309553162384</v>
      </c>
    </row>
    <row r="5237" spans="1:8" x14ac:dyDescent="0.25">
      <c r="A5237" s="1" t="s">
        <v>174</v>
      </c>
      <c r="B5237" s="1" t="s">
        <v>10937</v>
      </c>
      <c r="C5237" s="1" t="s">
        <v>10938</v>
      </c>
      <c r="D5237" s="93">
        <v>78.900000000000006</v>
      </c>
      <c r="E5237" s="29">
        <v>6284</v>
      </c>
      <c r="F5237" s="26">
        <v>4</v>
      </c>
      <c r="G5237" s="94">
        <v>1.585</v>
      </c>
      <c r="H5237" s="95">
        <f t="shared" si="81"/>
        <v>4160.4041772198434</v>
      </c>
    </row>
    <row r="5238" spans="1:8" x14ac:dyDescent="0.25">
      <c r="A5238" s="1" t="s">
        <v>174</v>
      </c>
      <c r="B5238" s="1" t="s">
        <v>10939</v>
      </c>
      <c r="C5238" s="1" t="s">
        <v>10940</v>
      </c>
      <c r="D5238" s="93">
        <v>114.7</v>
      </c>
      <c r="E5238" s="29">
        <v>9495</v>
      </c>
      <c r="F5238" s="26">
        <v>7</v>
      </c>
      <c r="G5238" s="94">
        <v>2.512</v>
      </c>
      <c r="H5238" s="95">
        <f t="shared" si="81"/>
        <v>9962.8750809434878</v>
      </c>
    </row>
    <row r="5239" spans="1:8" x14ac:dyDescent="0.25">
      <c r="A5239" s="1" t="s">
        <v>174</v>
      </c>
      <c r="B5239" s="1" t="s">
        <v>10941</v>
      </c>
      <c r="C5239" s="1" t="s">
        <v>10942</v>
      </c>
      <c r="D5239" s="93">
        <v>74.099999999999994</v>
      </c>
      <c r="E5239" s="29">
        <v>9108</v>
      </c>
      <c r="F5239" s="26">
        <v>4</v>
      </c>
      <c r="G5239" s="94">
        <v>1.585</v>
      </c>
      <c r="H5239" s="95">
        <f t="shared" si="81"/>
        <v>6030.0702173962973</v>
      </c>
    </row>
    <row r="5240" spans="1:8" x14ac:dyDescent="0.25">
      <c r="A5240" s="1" t="s">
        <v>174</v>
      </c>
      <c r="B5240" s="1" t="s">
        <v>10943</v>
      </c>
      <c r="C5240" s="1" t="s">
        <v>10944</v>
      </c>
      <c r="D5240" s="93">
        <v>89.2</v>
      </c>
      <c r="E5240" s="29">
        <v>6702</v>
      </c>
      <c r="F5240" s="26">
        <v>5</v>
      </c>
      <c r="G5240" s="94">
        <v>1.8480000000000001</v>
      </c>
      <c r="H5240" s="95">
        <f t="shared" si="81"/>
        <v>5173.4049134353754</v>
      </c>
    </row>
    <row r="5241" spans="1:8" x14ac:dyDescent="0.25">
      <c r="A5241" s="1" t="s">
        <v>174</v>
      </c>
      <c r="B5241" s="1" t="s">
        <v>10945</v>
      </c>
      <c r="C5241" s="1" t="s">
        <v>10946</v>
      </c>
      <c r="D5241" s="93">
        <v>84</v>
      </c>
      <c r="E5241" s="29">
        <v>6592</v>
      </c>
      <c r="F5241" s="26">
        <v>4</v>
      </c>
      <c r="G5241" s="94">
        <v>1.585</v>
      </c>
      <c r="H5241" s="95">
        <f t="shared" si="81"/>
        <v>4364.3195951994285</v>
      </c>
    </row>
    <row r="5242" spans="1:8" x14ac:dyDescent="0.25">
      <c r="A5242" s="1" t="s">
        <v>174</v>
      </c>
      <c r="B5242" s="1" t="s">
        <v>10947</v>
      </c>
      <c r="C5242" s="1" t="s">
        <v>10948</v>
      </c>
      <c r="D5242" s="93">
        <v>103.5</v>
      </c>
      <c r="E5242" s="29">
        <v>7345</v>
      </c>
      <c r="F5242" s="26">
        <v>6</v>
      </c>
      <c r="G5242" s="94">
        <v>2.1539999999999999</v>
      </c>
      <c r="H5242" s="95">
        <f t="shared" si="81"/>
        <v>6608.571299232558</v>
      </c>
    </row>
    <row r="5243" spans="1:8" x14ac:dyDescent="0.25">
      <c r="A5243" s="1" t="s">
        <v>174</v>
      </c>
      <c r="B5243" s="1" t="s">
        <v>10949</v>
      </c>
      <c r="C5243" s="1" t="s">
        <v>10950</v>
      </c>
      <c r="D5243" s="93">
        <v>78.2</v>
      </c>
      <c r="E5243" s="29">
        <v>10421</v>
      </c>
      <c r="F5243" s="26">
        <v>4</v>
      </c>
      <c r="G5243" s="94">
        <v>1.585</v>
      </c>
      <c r="H5243" s="95">
        <f t="shared" si="81"/>
        <v>6899.3589959910869</v>
      </c>
    </row>
    <row r="5244" spans="1:8" x14ac:dyDescent="0.25">
      <c r="A5244" s="1" t="s">
        <v>174</v>
      </c>
      <c r="B5244" s="1" t="s">
        <v>10951</v>
      </c>
      <c r="C5244" s="1" t="s">
        <v>10952</v>
      </c>
      <c r="D5244" s="93">
        <v>69.099999999999994</v>
      </c>
      <c r="E5244" s="29">
        <v>5804</v>
      </c>
      <c r="F5244" s="26">
        <v>3</v>
      </c>
      <c r="G5244" s="94">
        <v>1.359</v>
      </c>
      <c r="H5244" s="95">
        <f t="shared" si="81"/>
        <v>3294.7080826965903</v>
      </c>
    </row>
    <row r="5245" spans="1:8" x14ac:dyDescent="0.25">
      <c r="A5245" s="1" t="s">
        <v>174</v>
      </c>
      <c r="B5245" s="1" t="s">
        <v>10953</v>
      </c>
      <c r="C5245" s="1" t="s">
        <v>10954</v>
      </c>
      <c r="D5245" s="93">
        <v>62.8</v>
      </c>
      <c r="E5245" s="29">
        <v>6489</v>
      </c>
      <c r="F5245" s="26">
        <v>3</v>
      </c>
      <c r="G5245" s="94">
        <v>1.359</v>
      </c>
      <c r="H5245" s="95">
        <f t="shared" si="81"/>
        <v>3683.5562971430345</v>
      </c>
    </row>
    <row r="5246" spans="1:8" x14ac:dyDescent="0.25">
      <c r="A5246" s="1" t="s">
        <v>174</v>
      </c>
      <c r="B5246" s="1" t="s">
        <v>10955</v>
      </c>
      <c r="C5246" s="1" t="s">
        <v>10956</v>
      </c>
      <c r="D5246" s="93">
        <v>86.7</v>
      </c>
      <c r="E5246" s="29">
        <v>6632</v>
      </c>
      <c r="F5246" s="26">
        <v>5</v>
      </c>
      <c r="G5246" s="94">
        <v>1.8480000000000001</v>
      </c>
      <c r="H5246" s="95">
        <f t="shared" si="81"/>
        <v>5119.3705440022986</v>
      </c>
    </row>
    <row r="5247" spans="1:8" x14ac:dyDescent="0.25">
      <c r="A5247" s="1" t="s">
        <v>174</v>
      </c>
      <c r="B5247" s="1" t="s">
        <v>10957</v>
      </c>
      <c r="C5247" s="1" t="s">
        <v>10958</v>
      </c>
      <c r="D5247" s="93">
        <v>109.2</v>
      </c>
      <c r="E5247" s="29">
        <v>6362</v>
      </c>
      <c r="F5247" s="26">
        <v>7</v>
      </c>
      <c r="G5247" s="94">
        <v>2.512</v>
      </c>
      <c r="H5247" s="95">
        <f t="shared" si="81"/>
        <v>6675.4935508122662</v>
      </c>
    </row>
    <row r="5248" spans="1:8" x14ac:dyDescent="0.25">
      <c r="A5248" s="1" t="s">
        <v>174</v>
      </c>
      <c r="B5248" s="1" t="s">
        <v>10959</v>
      </c>
      <c r="C5248" s="1" t="s">
        <v>10960</v>
      </c>
      <c r="D5248" s="93">
        <v>75.8</v>
      </c>
      <c r="E5248" s="29">
        <v>7480</v>
      </c>
      <c r="F5248" s="26">
        <v>4</v>
      </c>
      <c r="G5248" s="94">
        <v>1.585</v>
      </c>
      <c r="H5248" s="95">
        <f t="shared" si="81"/>
        <v>4952.231579504205</v>
      </c>
    </row>
    <row r="5249" spans="1:8" x14ac:dyDescent="0.25">
      <c r="A5249" s="1" t="s">
        <v>174</v>
      </c>
      <c r="B5249" s="1" t="s">
        <v>10961</v>
      </c>
      <c r="C5249" s="1" t="s">
        <v>10962</v>
      </c>
      <c r="D5249" s="93">
        <v>82.3</v>
      </c>
      <c r="E5249" s="29">
        <v>5328</v>
      </c>
      <c r="F5249" s="26">
        <v>4</v>
      </c>
      <c r="G5249" s="94">
        <v>1.585</v>
      </c>
      <c r="H5249" s="95">
        <f t="shared" si="81"/>
        <v>3527.4719058286637</v>
      </c>
    </row>
    <row r="5250" spans="1:8" x14ac:dyDescent="0.25">
      <c r="A5250" s="1" t="s">
        <v>174</v>
      </c>
      <c r="B5250" s="1" t="s">
        <v>10963</v>
      </c>
      <c r="C5250" s="1" t="s">
        <v>10964</v>
      </c>
      <c r="D5250" s="93">
        <v>95.8</v>
      </c>
      <c r="E5250" s="29">
        <v>9736</v>
      </c>
      <c r="F5250" s="26">
        <v>5</v>
      </c>
      <c r="G5250" s="94">
        <v>1.8480000000000001</v>
      </c>
      <c r="H5250" s="95">
        <f t="shared" si="81"/>
        <v>7515.4088685775605</v>
      </c>
    </row>
    <row r="5251" spans="1:8" x14ac:dyDescent="0.25">
      <c r="A5251" s="1" t="s">
        <v>174</v>
      </c>
      <c r="B5251" s="1" t="s">
        <v>10965</v>
      </c>
      <c r="C5251" s="1" t="s">
        <v>10966</v>
      </c>
      <c r="D5251" s="93">
        <v>82.8</v>
      </c>
      <c r="E5251" s="29">
        <v>6613</v>
      </c>
      <c r="F5251" s="26">
        <v>4</v>
      </c>
      <c r="G5251" s="94">
        <v>1.585</v>
      </c>
      <c r="H5251" s="95">
        <f t="shared" si="81"/>
        <v>4378.2229191525812</v>
      </c>
    </row>
    <row r="5252" spans="1:8" x14ac:dyDescent="0.25">
      <c r="A5252" s="1" t="s">
        <v>174</v>
      </c>
      <c r="B5252" s="1" t="s">
        <v>10967</v>
      </c>
      <c r="C5252" s="1" t="s">
        <v>10968</v>
      </c>
      <c r="D5252" s="93">
        <v>74.3</v>
      </c>
      <c r="E5252" s="29">
        <v>6247</v>
      </c>
      <c r="F5252" s="26">
        <v>4</v>
      </c>
      <c r="G5252" s="94">
        <v>1.585</v>
      </c>
      <c r="H5252" s="95">
        <f t="shared" si="81"/>
        <v>4135.9078445404766</v>
      </c>
    </row>
    <row r="5253" spans="1:8" x14ac:dyDescent="0.25">
      <c r="A5253" s="1" t="s">
        <v>174</v>
      </c>
      <c r="B5253" s="1" t="s">
        <v>10969</v>
      </c>
      <c r="C5253" s="1" t="s">
        <v>10970</v>
      </c>
      <c r="D5253" s="93">
        <v>59.5</v>
      </c>
      <c r="E5253" s="29">
        <v>10033</v>
      </c>
      <c r="F5253" s="26">
        <v>2</v>
      </c>
      <c r="G5253" s="94">
        <v>1.1659999999999999</v>
      </c>
      <c r="H5253" s="95">
        <f t="shared" si="81"/>
        <v>4886.5173319164624</v>
      </c>
    </row>
    <row r="5254" spans="1:8" x14ac:dyDescent="0.25">
      <c r="A5254" s="1" t="s">
        <v>174</v>
      </c>
      <c r="B5254" s="1" t="s">
        <v>10971</v>
      </c>
      <c r="C5254" s="1" t="s">
        <v>10972</v>
      </c>
      <c r="D5254" s="93">
        <v>81.5</v>
      </c>
      <c r="E5254" s="29">
        <v>9036</v>
      </c>
      <c r="F5254" s="26">
        <v>4</v>
      </c>
      <c r="G5254" s="94">
        <v>1.585</v>
      </c>
      <c r="H5254" s="95">
        <f t="shared" ref="H5254:H5317" si="82">E5254*G5254*$E$6797/SUMPRODUCT($E$5:$E$6795,$G$5:$G$6795)</f>
        <v>5982.4016781283426</v>
      </c>
    </row>
    <row r="5255" spans="1:8" x14ac:dyDescent="0.25">
      <c r="A5255" s="1" t="s">
        <v>174</v>
      </c>
      <c r="B5255" s="1" t="s">
        <v>10973</v>
      </c>
      <c r="C5255" s="1" t="s">
        <v>10974</v>
      </c>
      <c r="D5255" s="93">
        <v>85.1</v>
      </c>
      <c r="E5255" s="29">
        <v>10059</v>
      </c>
      <c r="F5255" s="26">
        <v>5</v>
      </c>
      <c r="G5255" s="94">
        <v>1.8480000000000001</v>
      </c>
      <c r="H5255" s="95">
        <f t="shared" si="82"/>
        <v>7764.7388875330407</v>
      </c>
    </row>
    <row r="5256" spans="1:8" x14ac:dyDescent="0.25">
      <c r="A5256" s="1" t="s">
        <v>174</v>
      </c>
      <c r="B5256" s="1" t="s">
        <v>10975</v>
      </c>
      <c r="C5256" s="1" t="s">
        <v>10976</v>
      </c>
      <c r="D5256" s="93">
        <v>63.6</v>
      </c>
      <c r="E5256" s="29">
        <v>9465</v>
      </c>
      <c r="F5256" s="26">
        <v>3</v>
      </c>
      <c r="G5256" s="94">
        <v>1.359</v>
      </c>
      <c r="H5256" s="95">
        <f t="shared" si="82"/>
        <v>5372.9172988840846</v>
      </c>
    </row>
    <row r="5257" spans="1:8" x14ac:dyDescent="0.25">
      <c r="A5257" s="1" t="s">
        <v>174</v>
      </c>
      <c r="B5257" s="1" t="s">
        <v>10977</v>
      </c>
      <c r="C5257" s="1" t="s">
        <v>10978</v>
      </c>
      <c r="D5257" s="93">
        <v>83.1</v>
      </c>
      <c r="E5257" s="29">
        <v>9917</v>
      </c>
      <c r="F5257" s="26">
        <v>4</v>
      </c>
      <c r="G5257" s="94">
        <v>1.585</v>
      </c>
      <c r="H5257" s="95">
        <f t="shared" si="82"/>
        <v>6565.6792211154025</v>
      </c>
    </row>
    <row r="5258" spans="1:8" x14ac:dyDescent="0.25">
      <c r="A5258" s="1" t="s">
        <v>174</v>
      </c>
      <c r="B5258" s="1" t="s">
        <v>10979</v>
      </c>
      <c r="C5258" s="1" t="s">
        <v>10980</v>
      </c>
      <c r="D5258" s="93">
        <v>131.19999999999999</v>
      </c>
      <c r="E5258" s="29">
        <v>6615</v>
      </c>
      <c r="F5258" s="26">
        <v>8</v>
      </c>
      <c r="G5258" s="94">
        <v>2.9289999999999998</v>
      </c>
      <c r="H5258" s="95">
        <f t="shared" si="82"/>
        <v>8093.181889916591</v>
      </c>
    </row>
    <row r="5259" spans="1:8" x14ac:dyDescent="0.25">
      <c r="A5259" s="1" t="s">
        <v>174</v>
      </c>
      <c r="B5259" s="1" t="s">
        <v>10981</v>
      </c>
      <c r="C5259" s="1" t="s">
        <v>10982</v>
      </c>
      <c r="D5259" s="93">
        <v>83.5</v>
      </c>
      <c r="E5259" s="29">
        <v>8552</v>
      </c>
      <c r="F5259" s="26">
        <v>4</v>
      </c>
      <c r="G5259" s="94">
        <v>1.585</v>
      </c>
      <c r="H5259" s="95">
        <f t="shared" si="82"/>
        <v>5661.9631641604237</v>
      </c>
    </row>
    <row r="5260" spans="1:8" x14ac:dyDescent="0.25">
      <c r="A5260" s="1" t="s">
        <v>174</v>
      </c>
      <c r="B5260" s="1" t="s">
        <v>10983</v>
      </c>
      <c r="C5260" s="1" t="s">
        <v>10984</v>
      </c>
      <c r="D5260" s="93">
        <v>82.8</v>
      </c>
      <c r="E5260" s="29">
        <v>9390</v>
      </c>
      <c r="F5260" s="26">
        <v>4</v>
      </c>
      <c r="G5260" s="94">
        <v>1.585</v>
      </c>
      <c r="H5260" s="95">
        <f t="shared" si="82"/>
        <v>6216.7719961957873</v>
      </c>
    </row>
    <row r="5261" spans="1:8" x14ac:dyDescent="0.25">
      <c r="A5261" s="1" t="s">
        <v>174</v>
      </c>
      <c r="B5261" s="1" t="s">
        <v>10985</v>
      </c>
      <c r="C5261" s="1" t="s">
        <v>10986</v>
      </c>
      <c r="D5261" s="93">
        <v>92.1</v>
      </c>
      <c r="E5261" s="29">
        <v>8201</v>
      </c>
      <c r="F5261" s="26">
        <v>5</v>
      </c>
      <c r="G5261" s="94">
        <v>1.8480000000000001</v>
      </c>
      <c r="H5261" s="95">
        <f t="shared" si="82"/>
        <v>6330.5123388665343</v>
      </c>
    </row>
    <row r="5262" spans="1:8" x14ac:dyDescent="0.25">
      <c r="A5262" s="1" t="s">
        <v>174</v>
      </c>
      <c r="B5262" s="1" t="s">
        <v>10987</v>
      </c>
      <c r="C5262" s="1" t="s">
        <v>10988</v>
      </c>
      <c r="D5262" s="93">
        <v>60.1</v>
      </c>
      <c r="E5262" s="29">
        <v>5287</v>
      </c>
      <c r="F5262" s="26">
        <v>2</v>
      </c>
      <c r="G5262" s="94">
        <v>1.1659999999999999</v>
      </c>
      <c r="H5262" s="95">
        <f t="shared" si="82"/>
        <v>2575.0041995257989</v>
      </c>
    </row>
    <row r="5263" spans="1:8" x14ac:dyDescent="0.25">
      <c r="A5263" s="1" t="s">
        <v>174</v>
      </c>
      <c r="B5263" s="1" t="s">
        <v>10989</v>
      </c>
      <c r="C5263" s="1" t="s">
        <v>10990</v>
      </c>
      <c r="D5263" s="93">
        <v>73.3</v>
      </c>
      <c r="E5263" s="29">
        <v>6094</v>
      </c>
      <c r="F5263" s="26">
        <v>4</v>
      </c>
      <c r="G5263" s="94">
        <v>1.585</v>
      </c>
      <c r="H5263" s="95">
        <f t="shared" si="82"/>
        <v>4034.6121985960731</v>
      </c>
    </row>
    <row r="5264" spans="1:8" x14ac:dyDescent="0.25">
      <c r="A5264" s="1" t="s">
        <v>174</v>
      </c>
      <c r="B5264" s="1" t="s">
        <v>10991</v>
      </c>
      <c r="C5264" s="1" t="s">
        <v>10992</v>
      </c>
      <c r="D5264" s="93">
        <v>77.2</v>
      </c>
      <c r="E5264" s="29">
        <v>8422</v>
      </c>
      <c r="F5264" s="26">
        <v>4</v>
      </c>
      <c r="G5264" s="94">
        <v>1.585</v>
      </c>
      <c r="H5264" s="95">
        <f t="shared" si="82"/>
        <v>5575.8949682599496</v>
      </c>
    </row>
    <row r="5265" spans="1:8" x14ac:dyDescent="0.25">
      <c r="A5265" s="1" t="s">
        <v>174</v>
      </c>
      <c r="B5265" s="1" t="s">
        <v>10993</v>
      </c>
      <c r="C5265" s="1" t="s">
        <v>10994</v>
      </c>
      <c r="D5265" s="93">
        <v>72.7</v>
      </c>
      <c r="E5265" s="29">
        <v>8050</v>
      </c>
      <c r="F5265" s="26">
        <v>3</v>
      </c>
      <c r="G5265" s="94">
        <v>1.359</v>
      </c>
      <c r="H5265" s="95">
        <f t="shared" si="82"/>
        <v>4569.6760967793853</v>
      </c>
    </row>
    <row r="5266" spans="1:8" x14ac:dyDescent="0.25">
      <c r="A5266" s="1" t="s">
        <v>174</v>
      </c>
      <c r="B5266" s="1" t="s">
        <v>10995</v>
      </c>
      <c r="C5266" s="1" t="s">
        <v>10996</v>
      </c>
      <c r="D5266" s="93">
        <v>86.9</v>
      </c>
      <c r="E5266" s="29">
        <v>10272</v>
      </c>
      <c r="F5266" s="26">
        <v>5</v>
      </c>
      <c r="G5266" s="94">
        <v>1.8480000000000001</v>
      </c>
      <c r="H5266" s="95">
        <f t="shared" si="82"/>
        <v>7929.157754522259</v>
      </c>
    </row>
    <row r="5267" spans="1:8" x14ac:dyDescent="0.25">
      <c r="A5267" s="1" t="s">
        <v>174</v>
      </c>
      <c r="B5267" s="1" t="s">
        <v>10997</v>
      </c>
      <c r="C5267" s="1" t="s">
        <v>10998</v>
      </c>
      <c r="D5267" s="93">
        <v>100.9</v>
      </c>
      <c r="E5267" s="29">
        <v>9101</v>
      </c>
      <c r="F5267" s="26">
        <v>6</v>
      </c>
      <c r="G5267" s="94">
        <v>2.1539999999999999</v>
      </c>
      <c r="H5267" s="95">
        <f t="shared" si="82"/>
        <v>8188.5101966392813</v>
      </c>
    </row>
    <row r="5268" spans="1:8" x14ac:dyDescent="0.25">
      <c r="A5268" s="1" t="s">
        <v>174</v>
      </c>
      <c r="B5268" s="1" t="s">
        <v>10999</v>
      </c>
      <c r="C5268" s="1" t="s">
        <v>11000</v>
      </c>
      <c r="D5268" s="93">
        <v>79.2</v>
      </c>
      <c r="E5268" s="29">
        <v>6601</v>
      </c>
      <c r="F5268" s="26">
        <v>4</v>
      </c>
      <c r="G5268" s="94">
        <v>1.585</v>
      </c>
      <c r="H5268" s="95">
        <f t="shared" si="82"/>
        <v>4370.2781626079222</v>
      </c>
    </row>
    <row r="5269" spans="1:8" x14ac:dyDescent="0.25">
      <c r="A5269" s="1" t="s">
        <v>174</v>
      </c>
      <c r="B5269" s="1" t="s">
        <v>11001</v>
      </c>
      <c r="C5269" s="1" t="s">
        <v>11002</v>
      </c>
      <c r="D5269" s="93">
        <v>51.2</v>
      </c>
      <c r="E5269" s="29">
        <v>5955</v>
      </c>
      <c r="F5269" s="26">
        <v>2</v>
      </c>
      <c r="G5269" s="94">
        <v>1.1659999999999999</v>
      </c>
      <c r="H5269" s="95">
        <f t="shared" si="82"/>
        <v>2900.3499164320278</v>
      </c>
    </row>
    <row r="5270" spans="1:8" x14ac:dyDescent="0.25">
      <c r="A5270" s="1" t="s">
        <v>174</v>
      </c>
      <c r="B5270" s="1" t="s">
        <v>11003</v>
      </c>
      <c r="C5270" s="1" t="s">
        <v>11004</v>
      </c>
      <c r="D5270" s="93">
        <v>111</v>
      </c>
      <c r="E5270" s="29">
        <v>8514</v>
      </c>
      <c r="F5270" s="26">
        <v>7</v>
      </c>
      <c r="G5270" s="94">
        <v>2.512</v>
      </c>
      <c r="H5270" s="95">
        <f t="shared" si="82"/>
        <v>8933.5353806374787</v>
      </c>
    </row>
    <row r="5271" spans="1:8" x14ac:dyDescent="0.25">
      <c r="A5271" s="1" t="s">
        <v>174</v>
      </c>
      <c r="B5271" s="1" t="s">
        <v>11005</v>
      </c>
      <c r="C5271" s="1" t="s">
        <v>11006</v>
      </c>
      <c r="D5271" s="93">
        <v>96.9</v>
      </c>
      <c r="E5271" s="29">
        <v>9235</v>
      </c>
      <c r="F5271" s="26">
        <v>5</v>
      </c>
      <c r="G5271" s="94">
        <v>1.8480000000000001</v>
      </c>
      <c r="H5271" s="95">
        <f t="shared" si="82"/>
        <v>7128.6771673494022</v>
      </c>
    </row>
    <row r="5272" spans="1:8" x14ac:dyDescent="0.25">
      <c r="A5272" s="1" t="s">
        <v>174</v>
      </c>
      <c r="B5272" s="1" t="s">
        <v>11007</v>
      </c>
      <c r="C5272" s="1" t="s">
        <v>11008</v>
      </c>
      <c r="D5272" s="93">
        <v>105.2</v>
      </c>
      <c r="E5272" s="29">
        <v>5739</v>
      </c>
      <c r="F5272" s="26">
        <v>6</v>
      </c>
      <c r="G5272" s="94">
        <v>2.1539999999999999</v>
      </c>
      <c r="H5272" s="95">
        <f t="shared" si="82"/>
        <v>5163.5930137911037</v>
      </c>
    </row>
    <row r="5273" spans="1:8" x14ac:dyDescent="0.25">
      <c r="A5273" s="1" t="s">
        <v>174</v>
      </c>
      <c r="B5273" s="1" t="s">
        <v>11009</v>
      </c>
      <c r="C5273" s="1" t="s">
        <v>11010</v>
      </c>
      <c r="D5273" s="93">
        <v>87</v>
      </c>
      <c r="E5273" s="29">
        <v>5736</v>
      </c>
      <c r="F5273" s="26">
        <v>5</v>
      </c>
      <c r="G5273" s="94">
        <v>1.8480000000000001</v>
      </c>
      <c r="H5273" s="95">
        <f t="shared" si="82"/>
        <v>4427.7306152589244</v>
      </c>
    </row>
    <row r="5274" spans="1:8" x14ac:dyDescent="0.25">
      <c r="A5274" s="1" t="s">
        <v>174</v>
      </c>
      <c r="B5274" s="1" t="s">
        <v>11011</v>
      </c>
      <c r="C5274" s="1" t="s">
        <v>11012</v>
      </c>
      <c r="D5274" s="93">
        <v>63.7</v>
      </c>
      <c r="E5274" s="29">
        <v>8839</v>
      </c>
      <c r="F5274" s="26">
        <v>3</v>
      </c>
      <c r="G5274" s="94">
        <v>1.359</v>
      </c>
      <c r="H5274" s="95">
        <f t="shared" si="82"/>
        <v>5017.5611204264569</v>
      </c>
    </row>
    <row r="5275" spans="1:8" x14ac:dyDescent="0.25">
      <c r="A5275" s="1" t="s">
        <v>174</v>
      </c>
      <c r="B5275" s="1" t="s">
        <v>11013</v>
      </c>
      <c r="C5275" s="1" t="s">
        <v>11014</v>
      </c>
      <c r="D5275" s="93">
        <v>68.099999999999994</v>
      </c>
      <c r="E5275" s="29">
        <v>9685</v>
      </c>
      <c r="F5275" s="26">
        <v>3</v>
      </c>
      <c r="G5275" s="94">
        <v>1.359</v>
      </c>
      <c r="H5275" s="95">
        <f t="shared" si="82"/>
        <v>5497.8028568084892</v>
      </c>
    </row>
    <row r="5276" spans="1:8" x14ac:dyDescent="0.25">
      <c r="A5276" s="1" t="s">
        <v>174</v>
      </c>
      <c r="B5276" s="1" t="s">
        <v>11015</v>
      </c>
      <c r="C5276" s="1" t="s">
        <v>11016</v>
      </c>
      <c r="D5276" s="93">
        <v>86.3</v>
      </c>
      <c r="E5276" s="29">
        <v>8939</v>
      </c>
      <c r="F5276" s="26">
        <v>5</v>
      </c>
      <c r="G5276" s="94">
        <v>1.8480000000000001</v>
      </c>
      <c r="H5276" s="95">
        <f t="shared" si="82"/>
        <v>6900.188976603823</v>
      </c>
    </row>
    <row r="5277" spans="1:8" x14ac:dyDescent="0.25">
      <c r="A5277" s="1" t="s">
        <v>174</v>
      </c>
      <c r="B5277" s="1" t="s">
        <v>11017</v>
      </c>
      <c r="C5277" s="1" t="s">
        <v>11018</v>
      </c>
      <c r="D5277" s="93">
        <v>86.8</v>
      </c>
      <c r="E5277" s="29">
        <v>7064</v>
      </c>
      <c r="F5277" s="26">
        <v>5</v>
      </c>
      <c r="G5277" s="94">
        <v>1.8480000000000001</v>
      </c>
      <c r="H5277" s="95">
        <f t="shared" si="82"/>
        <v>5452.8397953607127</v>
      </c>
    </row>
    <row r="5278" spans="1:8" x14ac:dyDescent="0.25">
      <c r="A5278" s="1" t="s">
        <v>174</v>
      </c>
      <c r="B5278" s="1" t="s">
        <v>11019</v>
      </c>
      <c r="C5278" s="1" t="s">
        <v>11020</v>
      </c>
      <c r="D5278" s="93">
        <v>97.5</v>
      </c>
      <c r="E5278" s="29">
        <v>9577</v>
      </c>
      <c r="F5278" s="26">
        <v>6</v>
      </c>
      <c r="G5278" s="94">
        <v>2.1539999999999999</v>
      </c>
      <c r="H5278" s="95">
        <f t="shared" si="82"/>
        <v>8616.7852052757262</v>
      </c>
    </row>
    <row r="5279" spans="1:8" x14ac:dyDescent="0.25">
      <c r="A5279" s="1" t="s">
        <v>174</v>
      </c>
      <c r="B5279" s="1" t="s">
        <v>11021</v>
      </c>
      <c r="C5279" s="1" t="s">
        <v>11022</v>
      </c>
      <c r="D5279" s="93">
        <v>88.4</v>
      </c>
      <c r="E5279" s="29">
        <v>8904</v>
      </c>
      <c r="F5279" s="26">
        <v>5</v>
      </c>
      <c r="G5279" s="94">
        <v>1.8480000000000001</v>
      </c>
      <c r="H5279" s="95">
        <f t="shared" si="82"/>
        <v>6873.1717918872846</v>
      </c>
    </row>
    <row r="5280" spans="1:8" x14ac:dyDescent="0.25">
      <c r="A5280" s="1" t="s">
        <v>174</v>
      </c>
      <c r="B5280" s="1" t="s">
        <v>11023</v>
      </c>
      <c r="C5280" s="1" t="s">
        <v>11024</v>
      </c>
      <c r="D5280" s="93">
        <v>85.4</v>
      </c>
      <c r="E5280" s="29">
        <v>6601</v>
      </c>
      <c r="F5280" s="26">
        <v>5</v>
      </c>
      <c r="G5280" s="94">
        <v>1.8480000000000001</v>
      </c>
      <c r="H5280" s="95">
        <f t="shared" si="82"/>
        <v>5095.4410375390808</v>
      </c>
    </row>
    <row r="5281" spans="1:8" x14ac:dyDescent="0.25">
      <c r="A5281" s="1" t="s">
        <v>174</v>
      </c>
      <c r="B5281" s="1" t="s">
        <v>11025</v>
      </c>
      <c r="C5281" s="1" t="s">
        <v>11026</v>
      </c>
      <c r="D5281" s="93">
        <v>80.099999999999994</v>
      </c>
      <c r="E5281" s="29">
        <v>8323</v>
      </c>
      <c r="F5281" s="26">
        <v>4</v>
      </c>
      <c r="G5281" s="94">
        <v>1.585</v>
      </c>
      <c r="H5281" s="95">
        <f t="shared" si="82"/>
        <v>5510.3507267665109</v>
      </c>
    </row>
    <row r="5282" spans="1:8" x14ac:dyDescent="0.25">
      <c r="A5282" s="1" t="s">
        <v>174</v>
      </c>
      <c r="B5282" s="1" t="s">
        <v>11027</v>
      </c>
      <c r="C5282" s="1" t="s">
        <v>11028</v>
      </c>
      <c r="D5282" s="93">
        <v>78.8</v>
      </c>
      <c r="E5282" s="29">
        <v>6098</v>
      </c>
      <c r="F5282" s="26">
        <v>4</v>
      </c>
      <c r="G5282" s="94">
        <v>1.585</v>
      </c>
      <c r="H5282" s="95">
        <f t="shared" si="82"/>
        <v>4037.2604507776264</v>
      </c>
    </row>
    <row r="5283" spans="1:8" x14ac:dyDescent="0.25">
      <c r="A5283" s="1" t="s">
        <v>174</v>
      </c>
      <c r="B5283" s="1" t="s">
        <v>11029</v>
      </c>
      <c r="C5283" s="1" t="s">
        <v>11030</v>
      </c>
      <c r="D5283" s="93">
        <v>90.3</v>
      </c>
      <c r="E5283" s="29">
        <v>6463</v>
      </c>
      <c r="F5283" s="26">
        <v>5</v>
      </c>
      <c r="G5283" s="94">
        <v>1.8480000000000001</v>
      </c>
      <c r="H5283" s="95">
        <f t="shared" si="82"/>
        <v>4988.916137799587</v>
      </c>
    </row>
    <row r="5284" spans="1:8" x14ac:dyDescent="0.25">
      <c r="A5284" s="1" t="s">
        <v>174</v>
      </c>
      <c r="B5284" s="1" t="s">
        <v>11031</v>
      </c>
      <c r="C5284" s="1" t="s">
        <v>11032</v>
      </c>
      <c r="D5284" s="93">
        <v>97.6</v>
      </c>
      <c r="E5284" s="29">
        <v>5717</v>
      </c>
      <c r="F5284" s="26">
        <v>6</v>
      </c>
      <c r="G5284" s="94">
        <v>2.1539999999999999</v>
      </c>
      <c r="H5284" s="95">
        <f t="shared" si="82"/>
        <v>5143.7987907028637</v>
      </c>
    </row>
    <row r="5285" spans="1:8" x14ac:dyDescent="0.25">
      <c r="A5285" s="1" t="s">
        <v>174</v>
      </c>
      <c r="B5285" s="1" t="s">
        <v>11033</v>
      </c>
      <c r="C5285" s="1" t="s">
        <v>11034</v>
      </c>
      <c r="D5285" s="93">
        <v>84</v>
      </c>
      <c r="E5285" s="29">
        <v>5723</v>
      </c>
      <c r="F5285" s="26">
        <v>4</v>
      </c>
      <c r="G5285" s="94">
        <v>1.585</v>
      </c>
      <c r="H5285" s="95">
        <f t="shared" si="82"/>
        <v>3788.986808757028</v>
      </c>
    </row>
    <row r="5286" spans="1:8" x14ac:dyDescent="0.25">
      <c r="A5286" s="1" t="s">
        <v>174</v>
      </c>
      <c r="B5286" s="1" t="s">
        <v>11035</v>
      </c>
      <c r="C5286" s="1" t="s">
        <v>11036</v>
      </c>
      <c r="D5286" s="93">
        <v>96.5</v>
      </c>
      <c r="E5286" s="29">
        <v>6147</v>
      </c>
      <c r="F5286" s="26">
        <v>5</v>
      </c>
      <c r="G5286" s="94">
        <v>1.8480000000000001</v>
      </c>
      <c r="H5286" s="95">
        <f t="shared" si="82"/>
        <v>4744.9895557874142</v>
      </c>
    </row>
    <row r="5287" spans="1:8" x14ac:dyDescent="0.25">
      <c r="A5287" s="1" t="s">
        <v>174</v>
      </c>
      <c r="B5287" s="1" t="s">
        <v>11037</v>
      </c>
      <c r="C5287" s="1" t="s">
        <v>11038</v>
      </c>
      <c r="D5287" s="93">
        <v>94.4</v>
      </c>
      <c r="E5287" s="29">
        <v>6843</v>
      </c>
      <c r="F5287" s="26">
        <v>5</v>
      </c>
      <c r="G5287" s="94">
        <v>1.8480000000000001</v>
      </c>
      <c r="H5287" s="95">
        <f t="shared" si="82"/>
        <v>5282.245571864858</v>
      </c>
    </row>
    <row r="5288" spans="1:8" x14ac:dyDescent="0.25">
      <c r="A5288" s="1" t="s">
        <v>174</v>
      </c>
      <c r="B5288" s="1" t="s">
        <v>11039</v>
      </c>
      <c r="C5288" s="1" t="s">
        <v>11040</v>
      </c>
      <c r="D5288" s="93">
        <v>108.4</v>
      </c>
      <c r="E5288" s="29">
        <v>7621</v>
      </c>
      <c r="F5288" s="26">
        <v>6</v>
      </c>
      <c r="G5288" s="94">
        <v>2.1539999999999999</v>
      </c>
      <c r="H5288" s="95">
        <f t="shared" si="82"/>
        <v>6856.8988252486488</v>
      </c>
    </row>
    <row r="5289" spans="1:8" x14ac:dyDescent="0.25">
      <c r="A5289" s="1" t="s">
        <v>174</v>
      </c>
      <c r="B5289" s="1" t="s">
        <v>11041</v>
      </c>
      <c r="C5289" s="1" t="s">
        <v>11042</v>
      </c>
      <c r="D5289" s="93">
        <v>116.3</v>
      </c>
      <c r="E5289" s="29">
        <v>6870</v>
      </c>
      <c r="F5289" s="26">
        <v>7</v>
      </c>
      <c r="G5289" s="94">
        <v>2.512</v>
      </c>
      <c r="H5289" s="95">
        <f t="shared" si="82"/>
        <v>7208.5257299717478</v>
      </c>
    </row>
    <row r="5290" spans="1:8" x14ac:dyDescent="0.25">
      <c r="A5290" s="1" t="s">
        <v>174</v>
      </c>
      <c r="B5290" s="1" t="s">
        <v>11043</v>
      </c>
      <c r="C5290" s="1" t="s">
        <v>11044</v>
      </c>
      <c r="D5290" s="93">
        <v>122.8</v>
      </c>
      <c r="E5290" s="29">
        <v>7579</v>
      </c>
      <c r="F5290" s="26">
        <v>8</v>
      </c>
      <c r="G5290" s="94">
        <v>2.9289999999999998</v>
      </c>
      <c r="H5290" s="95">
        <f t="shared" si="82"/>
        <v>9272.5964540707246</v>
      </c>
    </row>
    <row r="5291" spans="1:8" x14ac:dyDescent="0.25">
      <c r="A5291" s="1" t="s">
        <v>174</v>
      </c>
      <c r="B5291" s="1" t="s">
        <v>11045</v>
      </c>
      <c r="C5291" s="1" t="s">
        <v>11046</v>
      </c>
      <c r="D5291" s="93">
        <v>96.4</v>
      </c>
      <c r="E5291" s="29">
        <v>8692</v>
      </c>
      <c r="F5291" s="26">
        <v>5</v>
      </c>
      <c r="G5291" s="94">
        <v>1.8480000000000001</v>
      </c>
      <c r="H5291" s="95">
        <f t="shared" si="82"/>
        <v>6709.5248444613972</v>
      </c>
    </row>
    <row r="5292" spans="1:8" x14ac:dyDescent="0.25">
      <c r="A5292" s="1" t="s">
        <v>174</v>
      </c>
      <c r="B5292" s="1" t="s">
        <v>11047</v>
      </c>
      <c r="C5292" s="1" t="s">
        <v>11048</v>
      </c>
      <c r="D5292" s="93">
        <v>97.2</v>
      </c>
      <c r="E5292" s="29">
        <v>7439</v>
      </c>
      <c r="F5292" s="26">
        <v>6</v>
      </c>
      <c r="G5292" s="94">
        <v>2.1539999999999999</v>
      </c>
      <c r="H5292" s="95">
        <f t="shared" si="82"/>
        <v>6693.1466160641266</v>
      </c>
    </row>
    <row r="5293" spans="1:8" x14ac:dyDescent="0.25">
      <c r="A5293" s="1" t="s">
        <v>174</v>
      </c>
      <c r="B5293" s="1" t="s">
        <v>11049</v>
      </c>
      <c r="C5293" s="1" t="s">
        <v>11050</v>
      </c>
      <c r="D5293" s="93">
        <v>103.3</v>
      </c>
      <c r="E5293" s="29">
        <v>10503</v>
      </c>
      <c r="F5293" s="26">
        <v>6</v>
      </c>
      <c r="G5293" s="94">
        <v>2.1539999999999999</v>
      </c>
      <c r="H5293" s="95">
        <f t="shared" si="82"/>
        <v>9449.9420498079744</v>
      </c>
    </row>
    <row r="5294" spans="1:8" x14ac:dyDescent="0.25">
      <c r="A5294" s="1" t="s">
        <v>174</v>
      </c>
      <c r="B5294" s="1" t="s">
        <v>11051</v>
      </c>
      <c r="C5294" s="1" t="s">
        <v>11052</v>
      </c>
      <c r="D5294" s="93">
        <v>84</v>
      </c>
      <c r="E5294" s="29">
        <v>8244</v>
      </c>
      <c r="F5294" s="26">
        <v>4</v>
      </c>
      <c r="G5294" s="94">
        <v>1.585</v>
      </c>
      <c r="H5294" s="95">
        <f t="shared" si="82"/>
        <v>5458.0477461808377</v>
      </c>
    </row>
    <row r="5295" spans="1:8" x14ac:dyDescent="0.25">
      <c r="A5295" s="1" t="s">
        <v>174</v>
      </c>
      <c r="B5295" s="1" t="s">
        <v>11053</v>
      </c>
      <c r="C5295" s="1" t="s">
        <v>11054</v>
      </c>
      <c r="D5295" s="93">
        <v>128.1</v>
      </c>
      <c r="E5295" s="29">
        <v>7779</v>
      </c>
      <c r="F5295" s="26">
        <v>8</v>
      </c>
      <c r="G5295" s="94">
        <v>2.9289999999999998</v>
      </c>
      <c r="H5295" s="95">
        <f t="shared" si="82"/>
        <v>9517.2882723599632</v>
      </c>
    </row>
    <row r="5296" spans="1:8" x14ac:dyDescent="0.25">
      <c r="A5296" s="1" t="s">
        <v>174</v>
      </c>
      <c r="B5296" s="1" t="s">
        <v>11055</v>
      </c>
      <c r="C5296" s="1" t="s">
        <v>11056</v>
      </c>
      <c r="D5296" s="93">
        <v>96.2</v>
      </c>
      <c r="E5296" s="29">
        <v>7509</v>
      </c>
      <c r="F5296" s="26">
        <v>5</v>
      </c>
      <c r="G5296" s="94">
        <v>1.8480000000000001</v>
      </c>
      <c r="H5296" s="95">
        <f t="shared" si="82"/>
        <v>5796.3440010424101</v>
      </c>
    </row>
    <row r="5297" spans="1:8" x14ac:dyDescent="0.25">
      <c r="A5297" s="1" t="s">
        <v>174</v>
      </c>
      <c r="B5297" s="1" t="s">
        <v>11057</v>
      </c>
      <c r="C5297" s="1" t="s">
        <v>11058</v>
      </c>
      <c r="D5297" s="93">
        <v>78.2</v>
      </c>
      <c r="E5297" s="29">
        <v>8675</v>
      </c>
      <c r="F5297" s="26">
        <v>4</v>
      </c>
      <c r="G5297" s="94">
        <v>1.585</v>
      </c>
      <c r="H5297" s="95">
        <f t="shared" si="82"/>
        <v>5743.3969187431794</v>
      </c>
    </row>
    <row r="5298" spans="1:8" x14ac:dyDescent="0.25">
      <c r="A5298" s="1" t="s">
        <v>177</v>
      </c>
      <c r="B5298" s="1" t="s">
        <v>11059</v>
      </c>
      <c r="C5298" s="1" t="s">
        <v>11060</v>
      </c>
      <c r="D5298" s="93">
        <v>92.7</v>
      </c>
      <c r="E5298" s="29">
        <v>7280</v>
      </c>
      <c r="F5298" s="26">
        <v>5</v>
      </c>
      <c r="G5298" s="94">
        <v>1.8480000000000001</v>
      </c>
      <c r="H5298" s="95">
        <f t="shared" si="82"/>
        <v>5619.574421039918</v>
      </c>
    </row>
    <row r="5299" spans="1:8" x14ac:dyDescent="0.25">
      <c r="A5299" s="1" t="s">
        <v>177</v>
      </c>
      <c r="B5299" s="1" t="s">
        <v>11061</v>
      </c>
      <c r="C5299" s="1" t="s">
        <v>11062</v>
      </c>
      <c r="D5299" s="93">
        <v>140.4</v>
      </c>
      <c r="E5299" s="29">
        <v>10130</v>
      </c>
      <c r="F5299" s="26">
        <v>9</v>
      </c>
      <c r="G5299" s="94">
        <v>3.415</v>
      </c>
      <c r="H5299" s="95">
        <f t="shared" si="82"/>
        <v>14450.079425242455</v>
      </c>
    </row>
    <row r="5300" spans="1:8" x14ac:dyDescent="0.25">
      <c r="A5300" s="1" t="s">
        <v>177</v>
      </c>
      <c r="B5300" s="1" t="s">
        <v>11063</v>
      </c>
      <c r="C5300" s="1" t="s">
        <v>11064</v>
      </c>
      <c r="D5300" s="93">
        <v>129.6</v>
      </c>
      <c r="E5300" s="29">
        <v>8390</v>
      </c>
      <c r="F5300" s="26">
        <v>8</v>
      </c>
      <c r="G5300" s="94">
        <v>2.9289999999999998</v>
      </c>
      <c r="H5300" s="95">
        <f t="shared" si="82"/>
        <v>10264.82177723359</v>
      </c>
    </row>
    <row r="5301" spans="1:8" x14ac:dyDescent="0.25">
      <c r="A5301" s="1" t="s">
        <v>177</v>
      </c>
      <c r="B5301" s="1" t="s">
        <v>11065</v>
      </c>
      <c r="C5301" s="1" t="s">
        <v>11066</v>
      </c>
      <c r="D5301" s="93">
        <v>126.5</v>
      </c>
      <c r="E5301" s="29">
        <v>8202</v>
      </c>
      <c r="F5301" s="26">
        <v>8</v>
      </c>
      <c r="G5301" s="94">
        <v>2.9289999999999998</v>
      </c>
      <c r="H5301" s="95">
        <f t="shared" si="82"/>
        <v>10034.811468041704</v>
      </c>
    </row>
    <row r="5302" spans="1:8" x14ac:dyDescent="0.25">
      <c r="A5302" s="1" t="s">
        <v>177</v>
      </c>
      <c r="B5302" s="1" t="s">
        <v>11067</v>
      </c>
      <c r="C5302" s="1" t="s">
        <v>11068</v>
      </c>
      <c r="D5302" s="93">
        <v>101.8</v>
      </c>
      <c r="E5302" s="29">
        <v>5952</v>
      </c>
      <c r="F5302" s="26">
        <v>6</v>
      </c>
      <c r="G5302" s="94">
        <v>2.1539999999999999</v>
      </c>
      <c r="H5302" s="95">
        <f t="shared" si="82"/>
        <v>5355.2370827817831</v>
      </c>
    </row>
    <row r="5303" spans="1:8" x14ac:dyDescent="0.25">
      <c r="A5303" s="1" t="s">
        <v>177</v>
      </c>
      <c r="B5303" s="1" t="s">
        <v>11069</v>
      </c>
      <c r="C5303" s="1" t="s">
        <v>11070</v>
      </c>
      <c r="D5303" s="93">
        <v>96.8</v>
      </c>
      <c r="E5303" s="29">
        <v>9566</v>
      </c>
      <c r="F5303" s="26">
        <v>5</v>
      </c>
      <c r="G5303" s="94">
        <v>1.8480000000000001</v>
      </c>
      <c r="H5303" s="95">
        <f t="shared" si="82"/>
        <v>7384.1825428115189</v>
      </c>
    </row>
    <row r="5304" spans="1:8" x14ac:dyDescent="0.25">
      <c r="A5304" s="1" t="s">
        <v>177</v>
      </c>
      <c r="B5304" s="1" t="s">
        <v>11071</v>
      </c>
      <c r="C5304" s="1" t="s">
        <v>11072</v>
      </c>
      <c r="D5304" s="93">
        <v>84.8</v>
      </c>
      <c r="E5304" s="29">
        <v>9828</v>
      </c>
      <c r="F5304" s="26">
        <v>4</v>
      </c>
      <c r="G5304" s="94">
        <v>1.585</v>
      </c>
      <c r="H5304" s="95">
        <f t="shared" si="82"/>
        <v>6506.7556100758457</v>
      </c>
    </row>
    <row r="5305" spans="1:8" x14ac:dyDescent="0.25">
      <c r="A5305" s="1" t="s">
        <v>177</v>
      </c>
      <c r="B5305" s="1" t="s">
        <v>11073</v>
      </c>
      <c r="C5305" s="1" t="s">
        <v>11074</v>
      </c>
      <c r="D5305" s="93">
        <v>80.3</v>
      </c>
      <c r="E5305" s="29">
        <v>6373</v>
      </c>
      <c r="F5305" s="26">
        <v>4</v>
      </c>
      <c r="G5305" s="94">
        <v>1.585</v>
      </c>
      <c r="H5305" s="95">
        <f t="shared" si="82"/>
        <v>4219.3277882593993</v>
      </c>
    </row>
    <row r="5306" spans="1:8" x14ac:dyDescent="0.25">
      <c r="A5306" s="1" t="s">
        <v>177</v>
      </c>
      <c r="B5306" s="1" t="s">
        <v>11075</v>
      </c>
      <c r="C5306" s="1" t="s">
        <v>11076</v>
      </c>
      <c r="D5306" s="93">
        <v>112.5</v>
      </c>
      <c r="E5306" s="29">
        <v>9653</v>
      </c>
      <c r="F5306" s="26">
        <v>7</v>
      </c>
      <c r="G5306" s="94">
        <v>2.512</v>
      </c>
      <c r="H5306" s="95">
        <f t="shared" si="82"/>
        <v>10128.660679973404</v>
      </c>
    </row>
    <row r="5307" spans="1:8" x14ac:dyDescent="0.25">
      <c r="A5307" s="1" t="s">
        <v>177</v>
      </c>
      <c r="B5307" s="1" t="s">
        <v>11077</v>
      </c>
      <c r="C5307" s="1" t="s">
        <v>11078</v>
      </c>
      <c r="D5307" s="93">
        <v>91.5</v>
      </c>
      <c r="E5307" s="29">
        <v>6883</v>
      </c>
      <c r="F5307" s="26">
        <v>5</v>
      </c>
      <c r="G5307" s="94">
        <v>1.8480000000000001</v>
      </c>
      <c r="H5307" s="95">
        <f t="shared" si="82"/>
        <v>5313.1223543980441</v>
      </c>
    </row>
    <row r="5308" spans="1:8" x14ac:dyDescent="0.25">
      <c r="A5308" s="1" t="s">
        <v>177</v>
      </c>
      <c r="B5308" s="1" t="s">
        <v>11079</v>
      </c>
      <c r="C5308" s="1" t="s">
        <v>11080</v>
      </c>
      <c r="D5308" s="93">
        <v>130.1</v>
      </c>
      <c r="E5308" s="29">
        <v>7935</v>
      </c>
      <c r="F5308" s="26">
        <v>8</v>
      </c>
      <c r="G5308" s="94">
        <v>2.9289999999999998</v>
      </c>
      <c r="H5308" s="95">
        <f t="shared" si="82"/>
        <v>9708.1478906255707</v>
      </c>
    </row>
    <row r="5309" spans="1:8" x14ac:dyDescent="0.25">
      <c r="A5309" s="1" t="s">
        <v>177</v>
      </c>
      <c r="B5309" s="1" t="s">
        <v>11081</v>
      </c>
      <c r="C5309" s="1" t="s">
        <v>11082</v>
      </c>
      <c r="D5309" s="93">
        <v>115.2</v>
      </c>
      <c r="E5309" s="29">
        <v>6455</v>
      </c>
      <c r="F5309" s="26">
        <v>7</v>
      </c>
      <c r="G5309" s="94">
        <v>2.512</v>
      </c>
      <c r="H5309" s="95">
        <f t="shared" si="82"/>
        <v>6773.0762135324085</v>
      </c>
    </row>
    <row r="5310" spans="1:8" x14ac:dyDescent="0.25">
      <c r="A5310" s="1" t="s">
        <v>177</v>
      </c>
      <c r="B5310" s="1" t="s">
        <v>11083</v>
      </c>
      <c r="C5310" s="1" t="s">
        <v>11084</v>
      </c>
      <c r="D5310" s="93">
        <v>86.8</v>
      </c>
      <c r="E5310" s="29">
        <v>6897</v>
      </c>
      <c r="F5310" s="26">
        <v>5</v>
      </c>
      <c r="G5310" s="94">
        <v>1.8480000000000001</v>
      </c>
      <c r="H5310" s="95">
        <f t="shared" si="82"/>
        <v>5323.9292282846591</v>
      </c>
    </row>
    <row r="5311" spans="1:8" x14ac:dyDescent="0.25">
      <c r="A5311" s="1" t="s">
        <v>177</v>
      </c>
      <c r="B5311" s="1" t="s">
        <v>11085</v>
      </c>
      <c r="C5311" s="1" t="s">
        <v>11086</v>
      </c>
      <c r="D5311" s="93">
        <v>111.4</v>
      </c>
      <c r="E5311" s="29">
        <v>8314</v>
      </c>
      <c r="F5311" s="26">
        <v>7</v>
      </c>
      <c r="G5311" s="94">
        <v>2.512</v>
      </c>
      <c r="H5311" s="95">
        <f t="shared" si="82"/>
        <v>8723.6801919920126</v>
      </c>
    </row>
    <row r="5312" spans="1:8" x14ac:dyDescent="0.25">
      <c r="A5312" s="1" t="s">
        <v>177</v>
      </c>
      <c r="B5312" s="1" t="s">
        <v>11087</v>
      </c>
      <c r="C5312" s="1" t="s">
        <v>11088</v>
      </c>
      <c r="D5312" s="93">
        <v>77.8</v>
      </c>
      <c r="E5312" s="29">
        <v>7443</v>
      </c>
      <c r="F5312" s="26">
        <v>4</v>
      </c>
      <c r="G5312" s="94">
        <v>1.585</v>
      </c>
      <c r="H5312" s="95">
        <f t="shared" si="82"/>
        <v>4927.73524682484</v>
      </c>
    </row>
    <row r="5313" spans="1:8" x14ac:dyDescent="0.25">
      <c r="A5313" s="1" t="s">
        <v>177</v>
      </c>
      <c r="B5313" s="1" t="s">
        <v>11089</v>
      </c>
      <c r="C5313" s="1" t="s">
        <v>11090</v>
      </c>
      <c r="D5313" s="93">
        <v>143.6</v>
      </c>
      <c r="E5313" s="29">
        <v>7063</v>
      </c>
      <c r="F5313" s="26">
        <v>9</v>
      </c>
      <c r="G5313" s="94">
        <v>3.415</v>
      </c>
      <c r="H5313" s="95">
        <f t="shared" si="82"/>
        <v>10075.114608142891</v>
      </c>
    </row>
    <row r="5314" spans="1:8" x14ac:dyDescent="0.25">
      <c r="A5314" s="1" t="s">
        <v>177</v>
      </c>
      <c r="B5314" s="1" t="s">
        <v>11091</v>
      </c>
      <c r="C5314" s="1" t="s">
        <v>11092</v>
      </c>
      <c r="D5314" s="93">
        <v>92.6</v>
      </c>
      <c r="E5314" s="29">
        <v>7066</v>
      </c>
      <c r="F5314" s="26">
        <v>5</v>
      </c>
      <c r="G5314" s="94">
        <v>1.8480000000000001</v>
      </c>
      <c r="H5314" s="95">
        <f t="shared" si="82"/>
        <v>5454.3836344873707</v>
      </c>
    </row>
    <row r="5315" spans="1:8" x14ac:dyDescent="0.25">
      <c r="A5315" s="1" t="s">
        <v>177</v>
      </c>
      <c r="B5315" s="1" t="s">
        <v>11093</v>
      </c>
      <c r="C5315" s="1" t="s">
        <v>11094</v>
      </c>
      <c r="D5315" s="93">
        <v>135.6</v>
      </c>
      <c r="E5315" s="29">
        <v>7280</v>
      </c>
      <c r="F5315" s="26">
        <v>9</v>
      </c>
      <c r="G5315" s="94">
        <v>3.415</v>
      </c>
      <c r="H5315" s="95">
        <f t="shared" si="82"/>
        <v>10384.657276975822</v>
      </c>
    </row>
    <row r="5316" spans="1:8" x14ac:dyDescent="0.25">
      <c r="A5316" s="1" t="s">
        <v>177</v>
      </c>
      <c r="B5316" s="1" t="s">
        <v>11095</v>
      </c>
      <c r="C5316" s="1" t="s">
        <v>11096</v>
      </c>
      <c r="D5316" s="93">
        <v>107.6</v>
      </c>
      <c r="E5316" s="29">
        <v>7760</v>
      </c>
      <c r="F5316" s="26">
        <v>6</v>
      </c>
      <c r="G5316" s="94">
        <v>2.1539999999999999</v>
      </c>
      <c r="H5316" s="95">
        <f t="shared" si="82"/>
        <v>6981.9623256697969</v>
      </c>
    </row>
    <row r="5317" spans="1:8" x14ac:dyDescent="0.25">
      <c r="A5317" s="1" t="s">
        <v>177</v>
      </c>
      <c r="B5317" s="1" t="s">
        <v>11097</v>
      </c>
      <c r="C5317" s="1" t="s">
        <v>11098</v>
      </c>
      <c r="D5317" s="93">
        <v>163.80000000000001</v>
      </c>
      <c r="E5317" s="29">
        <v>5925</v>
      </c>
      <c r="F5317" s="26">
        <v>11</v>
      </c>
      <c r="G5317" s="94">
        <v>4.6420000000000003</v>
      </c>
      <c r="H5317" s="95">
        <f t="shared" si="82"/>
        <v>11488.506429591151</v>
      </c>
    </row>
    <row r="5318" spans="1:8" x14ac:dyDescent="0.25">
      <c r="A5318" s="1" t="s">
        <v>177</v>
      </c>
      <c r="B5318" s="1" t="s">
        <v>11099</v>
      </c>
      <c r="C5318" s="1" t="s">
        <v>11100</v>
      </c>
      <c r="D5318" s="93">
        <v>133.19999999999999</v>
      </c>
      <c r="E5318" s="29">
        <v>6445</v>
      </c>
      <c r="F5318" s="26">
        <v>8</v>
      </c>
      <c r="G5318" s="94">
        <v>2.9289999999999998</v>
      </c>
      <c r="H5318" s="95">
        <f t="shared" ref="H5318:H5381" si="83">E5318*G5318*$E$6797/SUMPRODUCT($E$5:$E$6795,$G$5:$G$6795)</f>
        <v>7885.1938443707377</v>
      </c>
    </row>
    <row r="5319" spans="1:8" x14ac:dyDescent="0.25">
      <c r="A5319" s="1" t="s">
        <v>177</v>
      </c>
      <c r="B5319" s="1" t="s">
        <v>11101</v>
      </c>
      <c r="C5319" s="1" t="s">
        <v>11102</v>
      </c>
      <c r="D5319" s="93">
        <v>94.6</v>
      </c>
      <c r="E5319" s="29">
        <v>11525</v>
      </c>
      <c r="F5319" s="26">
        <v>5</v>
      </c>
      <c r="G5319" s="94">
        <v>1.8480000000000001</v>
      </c>
      <c r="H5319" s="95">
        <f t="shared" si="83"/>
        <v>8896.3729673743219</v>
      </c>
    </row>
    <row r="5320" spans="1:8" x14ac:dyDescent="0.25">
      <c r="A5320" s="1" t="s">
        <v>177</v>
      </c>
      <c r="B5320" s="1" t="s">
        <v>11103</v>
      </c>
      <c r="C5320" s="1" t="s">
        <v>11104</v>
      </c>
      <c r="D5320" s="93">
        <v>104</v>
      </c>
      <c r="E5320" s="29">
        <v>5340</v>
      </c>
      <c r="F5320" s="26">
        <v>6</v>
      </c>
      <c r="G5320" s="94">
        <v>2.1539999999999999</v>
      </c>
      <c r="H5320" s="95">
        <f t="shared" si="83"/>
        <v>4804.5977859634941</v>
      </c>
    </row>
    <row r="5321" spans="1:8" x14ac:dyDescent="0.25">
      <c r="A5321" s="1" t="s">
        <v>177</v>
      </c>
      <c r="B5321" s="1" t="s">
        <v>11105</v>
      </c>
      <c r="C5321" s="1" t="s">
        <v>11106</v>
      </c>
      <c r="D5321" s="93">
        <v>98.2</v>
      </c>
      <c r="E5321" s="29">
        <v>8411</v>
      </c>
      <c r="F5321" s="26">
        <v>6</v>
      </c>
      <c r="G5321" s="94">
        <v>2.1539999999999999</v>
      </c>
      <c r="H5321" s="95">
        <f t="shared" si="83"/>
        <v>7567.6913815990538</v>
      </c>
    </row>
    <row r="5322" spans="1:8" x14ac:dyDescent="0.25">
      <c r="A5322" s="1" t="s">
        <v>177</v>
      </c>
      <c r="B5322" s="1" t="s">
        <v>11107</v>
      </c>
      <c r="C5322" s="1" t="s">
        <v>11108</v>
      </c>
      <c r="D5322" s="93">
        <v>149.6</v>
      </c>
      <c r="E5322" s="29">
        <v>5808</v>
      </c>
      <c r="F5322" s="26">
        <v>10</v>
      </c>
      <c r="G5322" s="94">
        <v>3.9809999999999999</v>
      </c>
      <c r="H5322" s="95">
        <f t="shared" si="83"/>
        <v>9658.0370279340295</v>
      </c>
    </row>
    <row r="5323" spans="1:8" x14ac:dyDescent="0.25">
      <c r="A5323" s="1" t="s">
        <v>177</v>
      </c>
      <c r="B5323" s="1" t="s">
        <v>11109</v>
      </c>
      <c r="C5323" s="1" t="s">
        <v>11110</v>
      </c>
      <c r="D5323" s="93">
        <v>108.1</v>
      </c>
      <c r="E5323" s="29">
        <v>6780</v>
      </c>
      <c r="F5323" s="26">
        <v>6</v>
      </c>
      <c r="G5323" s="94">
        <v>2.1539999999999999</v>
      </c>
      <c r="H5323" s="95">
        <f t="shared" si="83"/>
        <v>6100.2196608300546</v>
      </c>
    </row>
    <row r="5324" spans="1:8" x14ac:dyDescent="0.25">
      <c r="A5324" s="1" t="s">
        <v>177</v>
      </c>
      <c r="B5324" s="1" t="s">
        <v>11111</v>
      </c>
      <c r="C5324" s="1" t="s">
        <v>11112</v>
      </c>
      <c r="D5324" s="93">
        <v>87.6</v>
      </c>
      <c r="E5324" s="29">
        <v>12069</v>
      </c>
      <c r="F5324" s="26">
        <v>5</v>
      </c>
      <c r="G5324" s="94">
        <v>1.8480000000000001</v>
      </c>
      <c r="H5324" s="95">
        <f t="shared" si="83"/>
        <v>9316.297209825656</v>
      </c>
    </row>
    <row r="5325" spans="1:8" x14ac:dyDescent="0.25">
      <c r="A5325" s="1" t="s">
        <v>177</v>
      </c>
      <c r="B5325" s="1" t="s">
        <v>11113</v>
      </c>
      <c r="C5325" s="1" t="s">
        <v>11114</v>
      </c>
      <c r="D5325" s="93">
        <v>157.4</v>
      </c>
      <c r="E5325" s="29">
        <v>12006</v>
      </c>
      <c r="F5325" s="26">
        <v>11</v>
      </c>
      <c r="G5325" s="94">
        <v>4.6420000000000003</v>
      </c>
      <c r="H5325" s="95">
        <f t="shared" si="83"/>
        <v>23279.495053784194</v>
      </c>
    </row>
    <row r="5326" spans="1:8" x14ac:dyDescent="0.25">
      <c r="A5326" s="1" t="s">
        <v>177</v>
      </c>
      <c r="B5326" s="1" t="s">
        <v>11115</v>
      </c>
      <c r="C5326" s="1" t="s">
        <v>11116</v>
      </c>
      <c r="D5326" s="93">
        <v>131.4</v>
      </c>
      <c r="E5326" s="29">
        <v>8539</v>
      </c>
      <c r="F5326" s="26">
        <v>8</v>
      </c>
      <c r="G5326" s="94">
        <v>2.9289999999999998</v>
      </c>
      <c r="H5326" s="95">
        <f t="shared" si="83"/>
        <v>10447.117181859074</v>
      </c>
    </row>
    <row r="5327" spans="1:8" x14ac:dyDescent="0.25">
      <c r="A5327" s="1" t="s">
        <v>177</v>
      </c>
      <c r="B5327" s="1" t="s">
        <v>11117</v>
      </c>
      <c r="C5327" s="1" t="s">
        <v>11118</v>
      </c>
      <c r="D5327" s="93">
        <v>182.1</v>
      </c>
      <c r="E5327" s="29">
        <v>6878</v>
      </c>
      <c r="F5327" s="26">
        <v>13</v>
      </c>
      <c r="G5327" s="94">
        <v>6.3090000000000002</v>
      </c>
      <c r="H5327" s="95">
        <f t="shared" si="83"/>
        <v>18125.616196575771</v>
      </c>
    </row>
    <row r="5328" spans="1:8" x14ac:dyDescent="0.25">
      <c r="A5328" s="1" t="s">
        <v>177</v>
      </c>
      <c r="B5328" s="1" t="s">
        <v>11119</v>
      </c>
      <c r="C5328" s="1" t="s">
        <v>11120</v>
      </c>
      <c r="D5328" s="93">
        <v>104.7</v>
      </c>
      <c r="E5328" s="29">
        <v>7322</v>
      </c>
      <c r="F5328" s="26">
        <v>6</v>
      </c>
      <c r="G5328" s="94">
        <v>2.1539999999999999</v>
      </c>
      <c r="H5328" s="95">
        <f t="shared" si="83"/>
        <v>6587.8773387312176</v>
      </c>
    </row>
    <row r="5329" spans="1:8" x14ac:dyDescent="0.25">
      <c r="A5329" s="1" t="s">
        <v>177</v>
      </c>
      <c r="B5329" s="1" t="s">
        <v>11121</v>
      </c>
      <c r="C5329" s="1" t="s">
        <v>11122</v>
      </c>
      <c r="D5329" s="93">
        <v>81.400000000000006</v>
      </c>
      <c r="E5329" s="29">
        <v>8074</v>
      </c>
      <c r="F5329" s="26">
        <v>4</v>
      </c>
      <c r="G5329" s="94">
        <v>1.585</v>
      </c>
      <c r="H5329" s="95">
        <f t="shared" si="83"/>
        <v>5345.4970284648334</v>
      </c>
    </row>
    <row r="5330" spans="1:8" x14ac:dyDescent="0.25">
      <c r="A5330" s="1" t="s">
        <v>177</v>
      </c>
      <c r="B5330" s="1" t="s">
        <v>11123</v>
      </c>
      <c r="C5330" s="1" t="s">
        <v>11124</v>
      </c>
      <c r="D5330" s="93">
        <v>98</v>
      </c>
      <c r="E5330" s="29">
        <v>8456</v>
      </c>
      <c r="F5330" s="26">
        <v>6</v>
      </c>
      <c r="G5330" s="94">
        <v>2.1539999999999999</v>
      </c>
      <c r="H5330" s="95">
        <f t="shared" si="83"/>
        <v>7608.1795651886332</v>
      </c>
    </row>
    <row r="5331" spans="1:8" x14ac:dyDescent="0.25">
      <c r="A5331" s="1" t="s">
        <v>177</v>
      </c>
      <c r="B5331" s="1" t="s">
        <v>11125</v>
      </c>
      <c r="C5331" s="1" t="s">
        <v>11126</v>
      </c>
      <c r="D5331" s="93">
        <v>152</v>
      </c>
      <c r="E5331" s="29">
        <v>7623</v>
      </c>
      <c r="F5331" s="26">
        <v>10</v>
      </c>
      <c r="G5331" s="94">
        <v>3.9809999999999999</v>
      </c>
      <c r="H5331" s="95">
        <f t="shared" si="83"/>
        <v>12676.173599163412</v>
      </c>
    </row>
    <row r="5332" spans="1:8" x14ac:dyDescent="0.25">
      <c r="A5332" s="1" t="s">
        <v>177</v>
      </c>
      <c r="B5332" s="1" t="s">
        <v>11127</v>
      </c>
      <c r="C5332" s="1" t="s">
        <v>11128</v>
      </c>
      <c r="D5332" s="93">
        <v>96</v>
      </c>
      <c r="E5332" s="29">
        <v>11033</v>
      </c>
      <c r="F5332" s="26">
        <v>5</v>
      </c>
      <c r="G5332" s="94">
        <v>1.8480000000000001</v>
      </c>
      <c r="H5332" s="95">
        <f t="shared" si="83"/>
        <v>8516.58854221613</v>
      </c>
    </row>
    <row r="5333" spans="1:8" x14ac:dyDescent="0.25">
      <c r="A5333" s="1" t="s">
        <v>177</v>
      </c>
      <c r="B5333" s="1" t="s">
        <v>11129</v>
      </c>
      <c r="C5333" s="1" t="s">
        <v>11130</v>
      </c>
      <c r="D5333" s="93">
        <v>69.099999999999994</v>
      </c>
      <c r="E5333" s="29">
        <v>10583</v>
      </c>
      <c r="F5333" s="26">
        <v>3</v>
      </c>
      <c r="G5333" s="94">
        <v>1.359</v>
      </c>
      <c r="H5333" s="95">
        <f t="shared" si="83"/>
        <v>6007.5629977908366</v>
      </c>
    </row>
    <row r="5334" spans="1:8" x14ac:dyDescent="0.25">
      <c r="A5334" s="1" t="s">
        <v>177</v>
      </c>
      <c r="B5334" s="1" t="s">
        <v>11131</v>
      </c>
      <c r="C5334" s="1" t="s">
        <v>11132</v>
      </c>
      <c r="D5334" s="93">
        <v>96</v>
      </c>
      <c r="E5334" s="29">
        <v>12546</v>
      </c>
      <c r="F5334" s="26">
        <v>5</v>
      </c>
      <c r="G5334" s="94">
        <v>1.8480000000000001</v>
      </c>
      <c r="H5334" s="95">
        <f t="shared" si="83"/>
        <v>9684.5028415339038</v>
      </c>
    </row>
    <row r="5335" spans="1:8" x14ac:dyDescent="0.25">
      <c r="A5335" s="1" t="s">
        <v>177</v>
      </c>
      <c r="B5335" s="1" t="s">
        <v>11133</v>
      </c>
      <c r="C5335" s="1" t="s">
        <v>11134</v>
      </c>
      <c r="D5335" s="93">
        <v>98.4</v>
      </c>
      <c r="E5335" s="29">
        <v>10031</v>
      </c>
      <c r="F5335" s="26">
        <v>6</v>
      </c>
      <c r="G5335" s="94">
        <v>2.1539999999999999</v>
      </c>
      <c r="H5335" s="95">
        <f t="shared" si="83"/>
        <v>9025.265990823933</v>
      </c>
    </row>
    <row r="5336" spans="1:8" x14ac:dyDescent="0.25">
      <c r="A5336" s="1" t="s">
        <v>177</v>
      </c>
      <c r="B5336" s="1" t="s">
        <v>11135</v>
      </c>
      <c r="C5336" s="1" t="s">
        <v>11136</v>
      </c>
      <c r="D5336" s="93">
        <v>83.9</v>
      </c>
      <c r="E5336" s="29">
        <v>8336</v>
      </c>
      <c r="F5336" s="26">
        <v>4</v>
      </c>
      <c r="G5336" s="94">
        <v>1.585</v>
      </c>
      <c r="H5336" s="95">
        <f t="shared" si="83"/>
        <v>5518.9575463565589</v>
      </c>
    </row>
    <row r="5337" spans="1:8" x14ac:dyDescent="0.25">
      <c r="A5337" s="1" t="s">
        <v>177</v>
      </c>
      <c r="B5337" s="1" t="s">
        <v>11137</v>
      </c>
      <c r="C5337" s="1" t="s">
        <v>11138</v>
      </c>
      <c r="D5337" s="93">
        <v>72</v>
      </c>
      <c r="E5337" s="29">
        <v>6482</v>
      </c>
      <c r="F5337" s="26">
        <v>3</v>
      </c>
      <c r="G5337" s="94">
        <v>1.359</v>
      </c>
      <c r="H5337" s="95">
        <f t="shared" si="83"/>
        <v>3679.5826657545313</v>
      </c>
    </row>
    <row r="5338" spans="1:8" x14ac:dyDescent="0.25">
      <c r="A5338" s="1" t="s">
        <v>177</v>
      </c>
      <c r="B5338" s="1" t="s">
        <v>11139</v>
      </c>
      <c r="C5338" s="1" t="s">
        <v>11140</v>
      </c>
      <c r="D5338" s="93">
        <v>102.7</v>
      </c>
      <c r="E5338" s="29">
        <v>8059</v>
      </c>
      <c r="F5338" s="26">
        <v>6</v>
      </c>
      <c r="G5338" s="94">
        <v>2.1539999999999999</v>
      </c>
      <c r="H5338" s="95">
        <f t="shared" si="83"/>
        <v>7250.9838121872281</v>
      </c>
    </row>
    <row r="5339" spans="1:8" x14ac:dyDescent="0.25">
      <c r="A5339" s="1" t="s">
        <v>177</v>
      </c>
      <c r="B5339" s="1" t="s">
        <v>11141</v>
      </c>
      <c r="C5339" s="1" t="s">
        <v>11142</v>
      </c>
      <c r="D5339" s="93">
        <v>98.9</v>
      </c>
      <c r="E5339" s="29">
        <v>6608</v>
      </c>
      <c r="F5339" s="26">
        <v>6</v>
      </c>
      <c r="G5339" s="94">
        <v>2.1539999999999999</v>
      </c>
      <c r="H5339" s="95">
        <f t="shared" si="83"/>
        <v>5945.4648257765493</v>
      </c>
    </row>
    <row r="5340" spans="1:8" x14ac:dyDescent="0.25">
      <c r="A5340" s="1" t="s">
        <v>177</v>
      </c>
      <c r="B5340" s="1" t="s">
        <v>11143</v>
      </c>
      <c r="C5340" s="1" t="s">
        <v>11144</v>
      </c>
      <c r="D5340" s="93">
        <v>73.2</v>
      </c>
      <c r="E5340" s="29">
        <v>6199</v>
      </c>
      <c r="F5340" s="26">
        <v>4</v>
      </c>
      <c r="G5340" s="94">
        <v>1.585</v>
      </c>
      <c r="H5340" s="95">
        <f t="shared" si="83"/>
        <v>4104.1288183618408</v>
      </c>
    </row>
    <row r="5341" spans="1:8" x14ac:dyDescent="0.25">
      <c r="A5341" s="1" t="s">
        <v>177</v>
      </c>
      <c r="B5341" s="1" t="s">
        <v>11145</v>
      </c>
      <c r="C5341" s="1" t="s">
        <v>11146</v>
      </c>
      <c r="D5341" s="93">
        <v>108.7</v>
      </c>
      <c r="E5341" s="29">
        <v>9190</v>
      </c>
      <c r="F5341" s="26">
        <v>6</v>
      </c>
      <c r="G5341" s="94">
        <v>2.1539999999999999</v>
      </c>
      <c r="H5341" s="95">
        <f t="shared" si="83"/>
        <v>8268.5868264053388</v>
      </c>
    </row>
    <row r="5342" spans="1:8" x14ac:dyDescent="0.25">
      <c r="A5342" s="1" t="s">
        <v>177</v>
      </c>
      <c r="B5342" s="1" t="s">
        <v>11147</v>
      </c>
      <c r="C5342" s="1" t="s">
        <v>11148</v>
      </c>
      <c r="D5342" s="93">
        <v>73.599999999999994</v>
      </c>
      <c r="E5342" s="29">
        <v>8763</v>
      </c>
      <c r="F5342" s="26">
        <v>4</v>
      </c>
      <c r="G5342" s="94">
        <v>1.585</v>
      </c>
      <c r="H5342" s="95">
        <f t="shared" si="83"/>
        <v>5801.6584667373463</v>
      </c>
    </row>
    <row r="5343" spans="1:8" x14ac:dyDescent="0.25">
      <c r="A5343" s="1" t="s">
        <v>177</v>
      </c>
      <c r="B5343" s="1" t="s">
        <v>11149</v>
      </c>
      <c r="C5343" s="1" t="s">
        <v>11150</v>
      </c>
      <c r="D5343" s="93">
        <v>82.8</v>
      </c>
      <c r="E5343" s="29">
        <v>8270</v>
      </c>
      <c r="F5343" s="26">
        <v>4</v>
      </c>
      <c r="G5343" s="94">
        <v>1.585</v>
      </c>
      <c r="H5343" s="95">
        <f t="shared" si="83"/>
        <v>5475.2613853609328</v>
      </c>
    </row>
    <row r="5344" spans="1:8" x14ac:dyDescent="0.25">
      <c r="A5344" s="1" t="s">
        <v>177</v>
      </c>
      <c r="B5344" s="1" t="s">
        <v>11151</v>
      </c>
      <c r="C5344" s="1" t="s">
        <v>11152</v>
      </c>
      <c r="D5344" s="93">
        <v>92.8</v>
      </c>
      <c r="E5344" s="29">
        <v>8435</v>
      </c>
      <c r="F5344" s="26">
        <v>5</v>
      </c>
      <c r="G5344" s="94">
        <v>1.8480000000000001</v>
      </c>
      <c r="H5344" s="95">
        <f t="shared" si="83"/>
        <v>6511.1415166856741</v>
      </c>
    </row>
    <row r="5345" spans="1:8" x14ac:dyDescent="0.25">
      <c r="A5345" s="1" t="s">
        <v>177</v>
      </c>
      <c r="B5345" s="1" t="s">
        <v>11153</v>
      </c>
      <c r="C5345" s="1" t="s">
        <v>11154</v>
      </c>
      <c r="D5345" s="93">
        <v>86.5</v>
      </c>
      <c r="E5345" s="29">
        <v>6482</v>
      </c>
      <c r="F5345" s="26">
        <v>5</v>
      </c>
      <c r="G5345" s="94">
        <v>1.8480000000000001</v>
      </c>
      <c r="H5345" s="95">
        <f t="shared" si="83"/>
        <v>5003.5826095028506</v>
      </c>
    </row>
    <row r="5346" spans="1:8" x14ac:dyDescent="0.25">
      <c r="A5346" s="1" t="s">
        <v>177</v>
      </c>
      <c r="B5346" s="1" t="s">
        <v>11155</v>
      </c>
      <c r="C5346" s="1" t="s">
        <v>11156</v>
      </c>
      <c r="D5346" s="93">
        <v>108.2</v>
      </c>
      <c r="E5346" s="29">
        <v>7178</v>
      </c>
      <c r="F5346" s="26">
        <v>6</v>
      </c>
      <c r="G5346" s="94">
        <v>2.1539999999999999</v>
      </c>
      <c r="H5346" s="95">
        <f t="shared" si="83"/>
        <v>6458.315151244562</v>
      </c>
    </row>
    <row r="5347" spans="1:8" x14ac:dyDescent="0.25">
      <c r="A5347" s="1" t="s">
        <v>177</v>
      </c>
      <c r="B5347" s="1" t="s">
        <v>11157</v>
      </c>
      <c r="C5347" s="1" t="s">
        <v>11158</v>
      </c>
      <c r="D5347" s="93">
        <v>82.2</v>
      </c>
      <c r="E5347" s="29">
        <v>7435</v>
      </c>
      <c r="F5347" s="26">
        <v>4</v>
      </c>
      <c r="G5347" s="94">
        <v>1.585</v>
      </c>
      <c r="H5347" s="95">
        <f t="shared" si="83"/>
        <v>4922.4387424617344</v>
      </c>
    </row>
    <row r="5348" spans="1:8" x14ac:dyDescent="0.25">
      <c r="A5348" s="1" t="s">
        <v>177</v>
      </c>
      <c r="B5348" s="1" t="s">
        <v>11159</v>
      </c>
      <c r="C5348" s="1" t="s">
        <v>11160</v>
      </c>
      <c r="D5348" s="93">
        <v>79.599999999999994</v>
      </c>
      <c r="E5348" s="29">
        <v>7488</v>
      </c>
      <c r="F5348" s="26">
        <v>4</v>
      </c>
      <c r="G5348" s="94">
        <v>1.585</v>
      </c>
      <c r="H5348" s="95">
        <f t="shared" si="83"/>
        <v>4957.5280838673116</v>
      </c>
    </row>
    <row r="5349" spans="1:8" x14ac:dyDescent="0.25">
      <c r="A5349" s="1" t="s">
        <v>177</v>
      </c>
      <c r="B5349" s="1" t="s">
        <v>11161</v>
      </c>
      <c r="C5349" s="1" t="s">
        <v>11162</v>
      </c>
      <c r="D5349" s="93">
        <v>86.6</v>
      </c>
      <c r="E5349" s="29">
        <v>10490</v>
      </c>
      <c r="F5349" s="26">
        <v>5</v>
      </c>
      <c r="G5349" s="94">
        <v>1.8480000000000001</v>
      </c>
      <c r="H5349" s="95">
        <f t="shared" si="83"/>
        <v>8097.436219328124</v>
      </c>
    </row>
    <row r="5350" spans="1:8" x14ac:dyDescent="0.25">
      <c r="A5350" s="1" t="s">
        <v>177</v>
      </c>
      <c r="B5350" s="1" t="s">
        <v>11163</v>
      </c>
      <c r="C5350" s="1" t="s">
        <v>11164</v>
      </c>
      <c r="D5350" s="93">
        <v>112.3</v>
      </c>
      <c r="E5350" s="29">
        <v>9171</v>
      </c>
      <c r="F5350" s="26">
        <v>7</v>
      </c>
      <c r="G5350" s="94">
        <v>2.512</v>
      </c>
      <c r="H5350" s="95">
        <f t="shared" si="83"/>
        <v>9622.9096753378326</v>
      </c>
    </row>
    <row r="5351" spans="1:8" x14ac:dyDescent="0.25">
      <c r="A5351" s="1" t="s">
        <v>177</v>
      </c>
      <c r="B5351" s="1" t="s">
        <v>11165</v>
      </c>
      <c r="C5351" s="1" t="s">
        <v>11166</v>
      </c>
      <c r="D5351" s="93">
        <v>104.6</v>
      </c>
      <c r="E5351" s="29">
        <v>9756</v>
      </c>
      <c r="F5351" s="26">
        <v>6</v>
      </c>
      <c r="G5351" s="94">
        <v>2.1539999999999999</v>
      </c>
      <c r="H5351" s="95">
        <f t="shared" si="83"/>
        <v>8777.8382022209462</v>
      </c>
    </row>
    <row r="5352" spans="1:8" x14ac:dyDescent="0.25">
      <c r="A5352" s="1" t="s">
        <v>177</v>
      </c>
      <c r="B5352" s="1" t="s">
        <v>11167</v>
      </c>
      <c r="C5352" s="1" t="s">
        <v>11168</v>
      </c>
      <c r="D5352" s="93">
        <v>102.1</v>
      </c>
      <c r="E5352" s="29">
        <v>9382</v>
      </c>
      <c r="F5352" s="26">
        <v>6</v>
      </c>
      <c r="G5352" s="94">
        <v>2.1539999999999999</v>
      </c>
      <c r="H5352" s="95">
        <f t="shared" si="83"/>
        <v>8441.3364097208796</v>
      </c>
    </row>
    <row r="5353" spans="1:8" x14ac:dyDescent="0.25">
      <c r="A5353" s="1" t="s">
        <v>177</v>
      </c>
      <c r="B5353" s="1" t="s">
        <v>11169</v>
      </c>
      <c r="C5353" s="1" t="s">
        <v>11170</v>
      </c>
      <c r="D5353" s="93">
        <v>96</v>
      </c>
      <c r="E5353" s="29">
        <v>6431</v>
      </c>
      <c r="F5353" s="26">
        <v>5</v>
      </c>
      <c r="G5353" s="94">
        <v>1.8480000000000001</v>
      </c>
      <c r="H5353" s="95">
        <f t="shared" si="83"/>
        <v>4964.2147117730383</v>
      </c>
    </row>
    <row r="5354" spans="1:8" x14ac:dyDescent="0.25">
      <c r="A5354" s="1" t="s">
        <v>177</v>
      </c>
      <c r="B5354" s="1" t="s">
        <v>11171</v>
      </c>
      <c r="C5354" s="1" t="s">
        <v>11172</v>
      </c>
      <c r="D5354" s="93">
        <v>96.8</v>
      </c>
      <c r="E5354" s="29">
        <v>6270</v>
      </c>
      <c r="F5354" s="26">
        <v>5</v>
      </c>
      <c r="G5354" s="94">
        <v>1.8480000000000001</v>
      </c>
      <c r="H5354" s="95">
        <f t="shared" si="83"/>
        <v>4839.9356620769631</v>
      </c>
    </row>
    <row r="5355" spans="1:8" x14ac:dyDescent="0.25">
      <c r="A5355" s="1" t="s">
        <v>177</v>
      </c>
      <c r="B5355" s="1" t="s">
        <v>11173</v>
      </c>
      <c r="C5355" s="1" t="s">
        <v>11174</v>
      </c>
      <c r="D5355" s="93">
        <v>85.5</v>
      </c>
      <c r="E5355" s="29">
        <v>7225</v>
      </c>
      <c r="F5355" s="26">
        <v>5</v>
      </c>
      <c r="G5355" s="94">
        <v>1.8480000000000001</v>
      </c>
      <c r="H5355" s="95">
        <f t="shared" si="83"/>
        <v>5577.1188450567879</v>
      </c>
    </row>
    <row r="5356" spans="1:8" x14ac:dyDescent="0.25">
      <c r="A5356" s="1" t="s">
        <v>177</v>
      </c>
      <c r="B5356" s="1" t="s">
        <v>11175</v>
      </c>
      <c r="C5356" s="1" t="s">
        <v>11176</v>
      </c>
      <c r="D5356" s="93">
        <v>76</v>
      </c>
      <c r="E5356" s="29">
        <v>8928</v>
      </c>
      <c r="F5356" s="26">
        <v>4</v>
      </c>
      <c r="G5356" s="94">
        <v>1.585</v>
      </c>
      <c r="H5356" s="95">
        <f t="shared" si="83"/>
        <v>5910.8988692264093</v>
      </c>
    </row>
    <row r="5357" spans="1:8" x14ac:dyDescent="0.25">
      <c r="A5357" s="1" t="s">
        <v>177</v>
      </c>
      <c r="B5357" s="1" t="s">
        <v>11177</v>
      </c>
      <c r="C5357" s="1" t="s">
        <v>11178</v>
      </c>
      <c r="D5357" s="93">
        <v>105.2</v>
      </c>
      <c r="E5357" s="29">
        <v>9933</v>
      </c>
      <c r="F5357" s="26">
        <v>6</v>
      </c>
      <c r="G5357" s="94">
        <v>2.1539999999999999</v>
      </c>
      <c r="H5357" s="95">
        <f t="shared" si="83"/>
        <v>8937.0917243399599</v>
      </c>
    </row>
    <row r="5358" spans="1:8" x14ac:dyDescent="0.25">
      <c r="A5358" s="1" t="s">
        <v>177</v>
      </c>
      <c r="B5358" s="1" t="s">
        <v>11179</v>
      </c>
      <c r="C5358" s="1" t="s">
        <v>11180</v>
      </c>
      <c r="D5358" s="93">
        <v>107.3</v>
      </c>
      <c r="E5358" s="29">
        <v>8279</v>
      </c>
      <c r="F5358" s="26">
        <v>6</v>
      </c>
      <c r="G5358" s="94">
        <v>2.1539999999999999</v>
      </c>
      <c r="H5358" s="95">
        <f t="shared" si="83"/>
        <v>7448.9260430696195</v>
      </c>
    </row>
    <row r="5359" spans="1:8" x14ac:dyDescent="0.25">
      <c r="A5359" s="1" t="s">
        <v>177</v>
      </c>
      <c r="B5359" s="1" t="s">
        <v>11181</v>
      </c>
      <c r="C5359" s="1" t="s">
        <v>11182</v>
      </c>
      <c r="D5359" s="93">
        <v>136.80000000000001</v>
      </c>
      <c r="E5359" s="29">
        <v>7450</v>
      </c>
      <c r="F5359" s="26">
        <v>9</v>
      </c>
      <c r="G5359" s="94">
        <v>3.415</v>
      </c>
      <c r="H5359" s="95">
        <f t="shared" si="83"/>
        <v>10627.156141960148</v>
      </c>
    </row>
    <row r="5360" spans="1:8" x14ac:dyDescent="0.25">
      <c r="A5360" s="1" t="s">
        <v>177</v>
      </c>
      <c r="B5360" s="1" t="s">
        <v>11183</v>
      </c>
      <c r="C5360" s="1" t="s">
        <v>11184</v>
      </c>
      <c r="D5360" s="93">
        <v>104.2</v>
      </c>
      <c r="E5360" s="29">
        <v>11273</v>
      </c>
      <c r="F5360" s="26">
        <v>6</v>
      </c>
      <c r="G5360" s="94">
        <v>2.1539999999999999</v>
      </c>
      <c r="H5360" s="95">
        <f t="shared" si="83"/>
        <v>10142.739857896342</v>
      </c>
    </row>
    <row r="5361" spans="1:8" x14ac:dyDescent="0.25">
      <c r="A5361" s="1" t="s">
        <v>177</v>
      </c>
      <c r="B5361" s="1" t="s">
        <v>11185</v>
      </c>
      <c r="C5361" s="1" t="s">
        <v>11186</v>
      </c>
      <c r="D5361" s="93">
        <v>81.3</v>
      </c>
      <c r="E5361" s="29">
        <v>9849</v>
      </c>
      <c r="F5361" s="26">
        <v>4</v>
      </c>
      <c r="G5361" s="94">
        <v>1.585</v>
      </c>
      <c r="H5361" s="95">
        <f t="shared" si="83"/>
        <v>6520.6589340289993</v>
      </c>
    </row>
    <row r="5362" spans="1:8" x14ac:dyDescent="0.25">
      <c r="A5362" s="1" t="s">
        <v>177</v>
      </c>
      <c r="B5362" s="1" t="s">
        <v>11187</v>
      </c>
      <c r="C5362" s="1" t="s">
        <v>11188</v>
      </c>
      <c r="D5362" s="93">
        <v>74</v>
      </c>
      <c r="E5362" s="29">
        <v>7820</v>
      </c>
      <c r="F5362" s="26">
        <v>4</v>
      </c>
      <c r="G5362" s="94">
        <v>1.585</v>
      </c>
      <c r="H5362" s="95">
        <f t="shared" si="83"/>
        <v>5177.3330149362146</v>
      </c>
    </row>
    <row r="5363" spans="1:8" x14ac:dyDescent="0.25">
      <c r="A5363" s="1" t="s">
        <v>177</v>
      </c>
      <c r="B5363" s="1" t="s">
        <v>11189</v>
      </c>
      <c r="C5363" s="1" t="s">
        <v>11190</v>
      </c>
      <c r="D5363" s="93">
        <v>80.900000000000006</v>
      </c>
      <c r="E5363" s="29">
        <v>7070</v>
      </c>
      <c r="F5363" s="26">
        <v>4</v>
      </c>
      <c r="G5363" s="94">
        <v>1.585</v>
      </c>
      <c r="H5363" s="95">
        <f t="shared" si="83"/>
        <v>4680.785730895017</v>
      </c>
    </row>
    <row r="5364" spans="1:8" x14ac:dyDescent="0.25">
      <c r="A5364" s="1" t="s">
        <v>177</v>
      </c>
      <c r="B5364" s="1" t="s">
        <v>11191</v>
      </c>
      <c r="C5364" s="1" t="s">
        <v>11192</v>
      </c>
      <c r="D5364" s="93">
        <v>84.4</v>
      </c>
      <c r="E5364" s="29">
        <v>6046</v>
      </c>
      <c r="F5364" s="26">
        <v>4</v>
      </c>
      <c r="G5364" s="94">
        <v>1.585</v>
      </c>
      <c r="H5364" s="95">
        <f t="shared" si="83"/>
        <v>4002.8331724174368</v>
      </c>
    </row>
    <row r="5365" spans="1:8" x14ac:dyDescent="0.25">
      <c r="A5365" s="1" t="s">
        <v>177</v>
      </c>
      <c r="B5365" s="1" t="s">
        <v>11193</v>
      </c>
      <c r="C5365" s="1" t="s">
        <v>11194</v>
      </c>
      <c r="D5365" s="93">
        <v>100.6</v>
      </c>
      <c r="E5365" s="29">
        <v>8640</v>
      </c>
      <c r="F5365" s="26">
        <v>6</v>
      </c>
      <c r="G5365" s="94">
        <v>2.1539999999999999</v>
      </c>
      <c r="H5365" s="95">
        <f t="shared" si="83"/>
        <v>7773.7312491993607</v>
      </c>
    </row>
    <row r="5366" spans="1:8" x14ac:dyDescent="0.25">
      <c r="A5366" s="1" t="s">
        <v>177</v>
      </c>
      <c r="B5366" s="1" t="s">
        <v>11195</v>
      </c>
      <c r="C5366" s="1" t="s">
        <v>11196</v>
      </c>
      <c r="D5366" s="93">
        <v>56.9</v>
      </c>
      <c r="E5366" s="29">
        <v>9200</v>
      </c>
      <c r="F5366" s="26">
        <v>2</v>
      </c>
      <c r="G5366" s="94">
        <v>1.1659999999999999</v>
      </c>
      <c r="H5366" s="95">
        <f t="shared" si="83"/>
        <v>4480.8092747564488</v>
      </c>
    </row>
    <row r="5367" spans="1:8" x14ac:dyDescent="0.25">
      <c r="A5367" s="1" t="s">
        <v>177</v>
      </c>
      <c r="B5367" s="1" t="s">
        <v>11197</v>
      </c>
      <c r="C5367" s="1" t="s">
        <v>11198</v>
      </c>
      <c r="D5367" s="93">
        <v>90.2</v>
      </c>
      <c r="E5367" s="29">
        <v>6321</v>
      </c>
      <c r="F5367" s="26">
        <v>5</v>
      </c>
      <c r="G5367" s="94">
        <v>1.8480000000000001</v>
      </c>
      <c r="H5367" s="95">
        <f t="shared" si="83"/>
        <v>4879.3035598067754</v>
      </c>
    </row>
    <row r="5368" spans="1:8" x14ac:dyDescent="0.25">
      <c r="A5368" s="1" t="s">
        <v>177</v>
      </c>
      <c r="B5368" s="1" t="s">
        <v>11199</v>
      </c>
      <c r="C5368" s="1" t="s">
        <v>11200</v>
      </c>
      <c r="D5368" s="93">
        <v>72.900000000000006</v>
      </c>
      <c r="E5368" s="29">
        <v>7104</v>
      </c>
      <c r="F5368" s="26">
        <v>3</v>
      </c>
      <c r="G5368" s="94">
        <v>1.359</v>
      </c>
      <c r="H5368" s="95">
        <f t="shared" si="83"/>
        <v>4032.6681977044409</v>
      </c>
    </row>
    <row r="5369" spans="1:8" x14ac:dyDescent="0.25">
      <c r="A5369" s="1" t="s">
        <v>177</v>
      </c>
      <c r="B5369" s="1" t="s">
        <v>11201</v>
      </c>
      <c r="C5369" s="1" t="s">
        <v>11202</v>
      </c>
      <c r="D5369" s="93">
        <v>92.3</v>
      </c>
      <c r="E5369" s="29">
        <v>9233</v>
      </c>
      <c r="F5369" s="26">
        <v>5</v>
      </c>
      <c r="G5369" s="94">
        <v>1.8480000000000001</v>
      </c>
      <c r="H5369" s="95">
        <f t="shared" si="83"/>
        <v>7127.1333282227433</v>
      </c>
    </row>
    <row r="5370" spans="1:8" x14ac:dyDescent="0.25">
      <c r="A5370" s="1" t="s">
        <v>177</v>
      </c>
      <c r="B5370" s="1" t="s">
        <v>11203</v>
      </c>
      <c r="C5370" s="1" t="s">
        <v>11204</v>
      </c>
      <c r="D5370" s="93">
        <v>71.3</v>
      </c>
      <c r="E5370" s="29">
        <v>10662</v>
      </c>
      <c r="F5370" s="26">
        <v>3</v>
      </c>
      <c r="G5370" s="94">
        <v>1.359</v>
      </c>
      <c r="H5370" s="95">
        <f t="shared" si="83"/>
        <v>6052.4082663182371</v>
      </c>
    </row>
    <row r="5371" spans="1:8" x14ac:dyDescent="0.25">
      <c r="A5371" s="1" t="s">
        <v>177</v>
      </c>
      <c r="B5371" s="1" t="s">
        <v>11205</v>
      </c>
      <c r="C5371" s="1" t="s">
        <v>11206</v>
      </c>
      <c r="D5371" s="93">
        <v>91.5</v>
      </c>
      <c r="E5371" s="29">
        <v>9496</v>
      </c>
      <c r="F5371" s="26">
        <v>5</v>
      </c>
      <c r="G5371" s="94">
        <v>1.8480000000000001</v>
      </c>
      <c r="H5371" s="95">
        <f t="shared" si="83"/>
        <v>7330.1481733784431</v>
      </c>
    </row>
    <row r="5372" spans="1:8" x14ac:dyDescent="0.25">
      <c r="A5372" s="1" t="s">
        <v>177</v>
      </c>
      <c r="B5372" s="1" t="s">
        <v>11207</v>
      </c>
      <c r="C5372" s="1" t="s">
        <v>11208</v>
      </c>
      <c r="D5372" s="93">
        <v>101.9</v>
      </c>
      <c r="E5372" s="29">
        <v>9419</v>
      </c>
      <c r="F5372" s="26">
        <v>6</v>
      </c>
      <c r="G5372" s="94">
        <v>2.1539999999999999</v>
      </c>
      <c r="H5372" s="95">
        <f t="shared" si="83"/>
        <v>8474.6266940056448</v>
      </c>
    </row>
    <row r="5373" spans="1:8" x14ac:dyDescent="0.25">
      <c r="A5373" s="1" t="s">
        <v>177</v>
      </c>
      <c r="B5373" s="1" t="s">
        <v>11209</v>
      </c>
      <c r="C5373" s="1" t="s">
        <v>11210</v>
      </c>
      <c r="D5373" s="93">
        <v>87.1</v>
      </c>
      <c r="E5373" s="29">
        <v>9634</v>
      </c>
      <c r="F5373" s="26">
        <v>5</v>
      </c>
      <c r="G5373" s="94">
        <v>1.8480000000000001</v>
      </c>
      <c r="H5373" s="95">
        <f t="shared" si="83"/>
        <v>7436.6730731179359</v>
      </c>
    </row>
    <row r="5374" spans="1:8" x14ac:dyDescent="0.25">
      <c r="A5374" s="1" t="s">
        <v>177</v>
      </c>
      <c r="B5374" s="1" t="s">
        <v>11211</v>
      </c>
      <c r="C5374" s="1" t="s">
        <v>11212</v>
      </c>
      <c r="D5374" s="93">
        <v>146.30000000000001</v>
      </c>
      <c r="E5374" s="29">
        <v>9728</v>
      </c>
      <c r="F5374" s="26">
        <v>10</v>
      </c>
      <c r="G5374" s="94">
        <v>3.9809999999999999</v>
      </c>
      <c r="H5374" s="95">
        <f t="shared" si="83"/>
        <v>16176.546867724213</v>
      </c>
    </row>
    <row r="5375" spans="1:8" x14ac:dyDescent="0.25">
      <c r="A5375" s="1" t="s">
        <v>177</v>
      </c>
      <c r="B5375" s="1" t="s">
        <v>11213</v>
      </c>
      <c r="C5375" s="1" t="s">
        <v>11214</v>
      </c>
      <c r="D5375" s="93">
        <v>83.3</v>
      </c>
      <c r="E5375" s="29">
        <v>6442</v>
      </c>
      <c r="F5375" s="26">
        <v>4</v>
      </c>
      <c r="G5375" s="94">
        <v>1.585</v>
      </c>
      <c r="H5375" s="95">
        <f t="shared" si="83"/>
        <v>4265.0101383911888</v>
      </c>
    </row>
    <row r="5376" spans="1:8" x14ac:dyDescent="0.25">
      <c r="A5376" s="1" t="s">
        <v>177</v>
      </c>
      <c r="B5376" s="1" t="s">
        <v>11215</v>
      </c>
      <c r="C5376" s="1" t="s">
        <v>11216</v>
      </c>
      <c r="D5376" s="93">
        <v>148.1</v>
      </c>
      <c r="E5376" s="29">
        <v>7118</v>
      </c>
      <c r="F5376" s="26">
        <v>10</v>
      </c>
      <c r="G5376" s="94">
        <v>3.9809999999999999</v>
      </c>
      <c r="H5376" s="95">
        <f t="shared" si="83"/>
        <v>11836.416591741461</v>
      </c>
    </row>
    <row r="5377" spans="1:8" x14ac:dyDescent="0.25">
      <c r="A5377" s="1" t="s">
        <v>177</v>
      </c>
      <c r="B5377" s="1" t="s">
        <v>11217</v>
      </c>
      <c r="C5377" s="1" t="s">
        <v>11218</v>
      </c>
      <c r="D5377" s="93">
        <v>98</v>
      </c>
      <c r="E5377" s="29">
        <v>7178</v>
      </c>
      <c r="F5377" s="26">
        <v>6</v>
      </c>
      <c r="G5377" s="94">
        <v>2.1539999999999999</v>
      </c>
      <c r="H5377" s="95">
        <f t="shared" si="83"/>
        <v>6458.315151244562</v>
      </c>
    </row>
    <row r="5378" spans="1:8" x14ac:dyDescent="0.25">
      <c r="A5378" s="1" t="s">
        <v>177</v>
      </c>
      <c r="B5378" s="1" t="s">
        <v>11219</v>
      </c>
      <c r="C5378" s="1" t="s">
        <v>11220</v>
      </c>
      <c r="D5378" s="93">
        <v>95.7</v>
      </c>
      <c r="E5378" s="29">
        <v>8086</v>
      </c>
      <c r="F5378" s="26">
        <v>5</v>
      </c>
      <c r="G5378" s="94">
        <v>1.8480000000000001</v>
      </c>
      <c r="H5378" s="95">
        <f t="shared" si="83"/>
        <v>6241.7415890836228</v>
      </c>
    </row>
    <row r="5379" spans="1:8" x14ac:dyDescent="0.25">
      <c r="A5379" s="1" t="s">
        <v>177</v>
      </c>
      <c r="B5379" s="1" t="s">
        <v>11221</v>
      </c>
      <c r="C5379" s="1" t="s">
        <v>11222</v>
      </c>
      <c r="D5379" s="93">
        <v>74.7</v>
      </c>
      <c r="E5379" s="29">
        <v>6875</v>
      </c>
      <c r="F5379" s="26">
        <v>4</v>
      </c>
      <c r="G5379" s="94">
        <v>1.585</v>
      </c>
      <c r="H5379" s="95">
        <f t="shared" si="83"/>
        <v>4551.6834370443066</v>
      </c>
    </row>
    <row r="5380" spans="1:8" x14ac:dyDescent="0.25">
      <c r="A5380" s="1" t="s">
        <v>177</v>
      </c>
      <c r="B5380" s="1" t="s">
        <v>11223</v>
      </c>
      <c r="C5380" s="1" t="s">
        <v>11224</v>
      </c>
      <c r="D5380" s="93">
        <v>70.7</v>
      </c>
      <c r="E5380" s="29">
        <v>7406</v>
      </c>
      <c r="F5380" s="26">
        <v>3</v>
      </c>
      <c r="G5380" s="94">
        <v>1.359</v>
      </c>
      <c r="H5380" s="95">
        <f t="shared" si="83"/>
        <v>4204.1020090370339</v>
      </c>
    </row>
    <row r="5381" spans="1:8" x14ac:dyDescent="0.25">
      <c r="A5381" s="1" t="s">
        <v>177</v>
      </c>
      <c r="B5381" s="1" t="s">
        <v>11225</v>
      </c>
      <c r="C5381" s="1" t="s">
        <v>11226</v>
      </c>
      <c r="D5381" s="93">
        <v>90</v>
      </c>
      <c r="E5381" s="29">
        <v>8665</v>
      </c>
      <c r="F5381" s="26">
        <v>5</v>
      </c>
      <c r="G5381" s="94">
        <v>1.8480000000000001</v>
      </c>
      <c r="H5381" s="95">
        <f t="shared" si="83"/>
        <v>6688.6830162514962</v>
      </c>
    </row>
    <row r="5382" spans="1:8" x14ac:dyDescent="0.25">
      <c r="A5382" s="1" t="s">
        <v>255</v>
      </c>
      <c r="B5382" s="1" t="s">
        <v>11227</v>
      </c>
      <c r="C5382" s="1" t="s">
        <v>11228</v>
      </c>
      <c r="D5382" s="93">
        <v>83</v>
      </c>
      <c r="E5382" s="29">
        <v>7254</v>
      </c>
      <c r="F5382" s="26">
        <v>4</v>
      </c>
      <c r="G5382" s="94">
        <v>1.585</v>
      </c>
      <c r="H5382" s="95">
        <f t="shared" ref="H5382:H5445" si="84">E5382*G5382*$E$6797/SUMPRODUCT($E$5:$E$6795,$G$5:$G$6795)</f>
        <v>4802.6053312464583</v>
      </c>
    </row>
    <row r="5383" spans="1:8" x14ac:dyDescent="0.25">
      <c r="A5383" s="1" t="s">
        <v>255</v>
      </c>
      <c r="B5383" s="1" t="s">
        <v>11229</v>
      </c>
      <c r="C5383" s="1" t="s">
        <v>11230</v>
      </c>
      <c r="D5383" s="93">
        <v>74.599999999999994</v>
      </c>
      <c r="E5383" s="29">
        <v>8788</v>
      </c>
      <c r="F5383" s="26">
        <v>4</v>
      </c>
      <c r="G5383" s="94">
        <v>1.585</v>
      </c>
      <c r="H5383" s="95">
        <f t="shared" si="84"/>
        <v>5818.2100428720532</v>
      </c>
    </row>
    <row r="5384" spans="1:8" x14ac:dyDescent="0.25">
      <c r="A5384" s="1" t="s">
        <v>255</v>
      </c>
      <c r="B5384" s="1" t="s">
        <v>11231</v>
      </c>
      <c r="C5384" s="1" t="s">
        <v>11232</v>
      </c>
      <c r="D5384" s="93">
        <v>89.9</v>
      </c>
      <c r="E5384" s="29">
        <v>7154</v>
      </c>
      <c r="F5384" s="26">
        <v>5</v>
      </c>
      <c r="G5384" s="94">
        <v>1.8480000000000001</v>
      </c>
      <c r="H5384" s="95">
        <f t="shared" si="84"/>
        <v>5522.3125560603812</v>
      </c>
    </row>
    <row r="5385" spans="1:8" x14ac:dyDescent="0.25">
      <c r="A5385" s="1" t="s">
        <v>255</v>
      </c>
      <c r="B5385" s="1" t="s">
        <v>11233</v>
      </c>
      <c r="C5385" s="1" t="s">
        <v>11234</v>
      </c>
      <c r="D5385" s="93">
        <v>84.1</v>
      </c>
      <c r="E5385" s="29">
        <v>6806</v>
      </c>
      <c r="F5385" s="26">
        <v>4</v>
      </c>
      <c r="G5385" s="94">
        <v>1.585</v>
      </c>
      <c r="H5385" s="95">
        <f t="shared" si="84"/>
        <v>4506.0010869125172</v>
      </c>
    </row>
    <row r="5386" spans="1:8" x14ac:dyDescent="0.25">
      <c r="A5386" s="1" t="s">
        <v>255</v>
      </c>
      <c r="B5386" s="1" t="s">
        <v>11235</v>
      </c>
      <c r="C5386" s="1" t="s">
        <v>11236</v>
      </c>
      <c r="D5386" s="93">
        <v>94.4</v>
      </c>
      <c r="E5386" s="29">
        <v>11649</v>
      </c>
      <c r="F5386" s="26">
        <v>5</v>
      </c>
      <c r="G5386" s="94">
        <v>1.8480000000000001</v>
      </c>
      <c r="H5386" s="95">
        <f t="shared" si="84"/>
        <v>8992.0909932272007</v>
      </c>
    </row>
    <row r="5387" spans="1:8" x14ac:dyDescent="0.25">
      <c r="A5387" s="1" t="s">
        <v>255</v>
      </c>
      <c r="B5387" s="1" t="s">
        <v>11237</v>
      </c>
      <c r="C5387" s="1" t="s">
        <v>11238</v>
      </c>
      <c r="D5387" s="93">
        <v>70.5</v>
      </c>
      <c r="E5387" s="29">
        <v>6668</v>
      </c>
      <c r="F5387" s="26">
        <v>3</v>
      </c>
      <c r="G5387" s="94">
        <v>1.359</v>
      </c>
      <c r="H5387" s="95">
        <f t="shared" si="84"/>
        <v>3785.1677283633467</v>
      </c>
    </row>
    <row r="5388" spans="1:8" x14ac:dyDescent="0.25">
      <c r="A5388" s="1" t="s">
        <v>255</v>
      </c>
      <c r="B5388" s="1" t="s">
        <v>11239</v>
      </c>
      <c r="C5388" s="1" t="s">
        <v>11240</v>
      </c>
      <c r="D5388" s="93">
        <v>97</v>
      </c>
      <c r="E5388" s="29">
        <v>7210</v>
      </c>
      <c r="F5388" s="26">
        <v>5</v>
      </c>
      <c r="G5388" s="94">
        <v>1.8480000000000001</v>
      </c>
      <c r="H5388" s="95">
        <f t="shared" si="84"/>
        <v>5565.5400516068412</v>
      </c>
    </row>
    <row r="5389" spans="1:8" x14ac:dyDescent="0.25">
      <c r="A5389" s="1" t="s">
        <v>255</v>
      </c>
      <c r="B5389" s="1" t="s">
        <v>11241</v>
      </c>
      <c r="C5389" s="1" t="s">
        <v>11242</v>
      </c>
      <c r="D5389" s="93">
        <v>81.7</v>
      </c>
      <c r="E5389" s="29">
        <v>6682</v>
      </c>
      <c r="F5389" s="26">
        <v>4</v>
      </c>
      <c r="G5389" s="94">
        <v>1.585</v>
      </c>
      <c r="H5389" s="95">
        <f t="shared" si="84"/>
        <v>4423.9052692843725</v>
      </c>
    </row>
    <row r="5390" spans="1:8" x14ac:dyDescent="0.25">
      <c r="A5390" s="1" t="s">
        <v>255</v>
      </c>
      <c r="B5390" s="1" t="s">
        <v>11243</v>
      </c>
      <c r="C5390" s="1" t="s">
        <v>11244</v>
      </c>
      <c r="D5390" s="93">
        <v>89.2</v>
      </c>
      <c r="E5390" s="29">
        <v>7171</v>
      </c>
      <c r="F5390" s="26">
        <v>5</v>
      </c>
      <c r="G5390" s="94">
        <v>1.8480000000000001</v>
      </c>
      <c r="H5390" s="95">
        <f t="shared" si="84"/>
        <v>5535.4351886369859</v>
      </c>
    </row>
    <row r="5391" spans="1:8" x14ac:dyDescent="0.25">
      <c r="A5391" s="1" t="s">
        <v>255</v>
      </c>
      <c r="B5391" s="1" t="s">
        <v>11245</v>
      </c>
      <c r="C5391" s="1" t="s">
        <v>11246</v>
      </c>
      <c r="D5391" s="93">
        <v>67.7</v>
      </c>
      <c r="E5391" s="29">
        <v>8903</v>
      </c>
      <c r="F5391" s="26">
        <v>3</v>
      </c>
      <c r="G5391" s="94">
        <v>1.359</v>
      </c>
      <c r="H5391" s="95">
        <f t="shared" si="84"/>
        <v>5053.8914645499208</v>
      </c>
    </row>
    <row r="5392" spans="1:8" x14ac:dyDescent="0.25">
      <c r="A5392" s="1" t="s">
        <v>255</v>
      </c>
      <c r="B5392" s="1" t="s">
        <v>11247</v>
      </c>
      <c r="C5392" s="1" t="s">
        <v>11248</v>
      </c>
      <c r="D5392" s="93">
        <v>105.2</v>
      </c>
      <c r="E5392" s="29">
        <v>9099</v>
      </c>
      <c r="F5392" s="26">
        <v>6</v>
      </c>
      <c r="G5392" s="94">
        <v>2.1539999999999999</v>
      </c>
      <c r="H5392" s="95">
        <f t="shared" si="84"/>
        <v>8186.7107218130777</v>
      </c>
    </row>
    <row r="5393" spans="1:8" x14ac:dyDescent="0.25">
      <c r="A5393" s="1" t="s">
        <v>255</v>
      </c>
      <c r="B5393" s="1" t="s">
        <v>11249</v>
      </c>
      <c r="C5393" s="1" t="s">
        <v>11250</v>
      </c>
      <c r="D5393" s="93">
        <v>77.5</v>
      </c>
      <c r="E5393" s="29">
        <v>6641</v>
      </c>
      <c r="F5393" s="26">
        <v>4</v>
      </c>
      <c r="G5393" s="94">
        <v>1.585</v>
      </c>
      <c r="H5393" s="95">
        <f t="shared" si="84"/>
        <v>4396.7606844234533</v>
      </c>
    </row>
    <row r="5394" spans="1:8" x14ac:dyDescent="0.25">
      <c r="A5394" s="1" t="s">
        <v>255</v>
      </c>
      <c r="B5394" s="1" t="s">
        <v>11251</v>
      </c>
      <c r="C5394" s="1" t="s">
        <v>11252</v>
      </c>
      <c r="D5394" s="93">
        <v>70.3</v>
      </c>
      <c r="E5394" s="29">
        <v>6311</v>
      </c>
      <c r="F5394" s="26">
        <v>3</v>
      </c>
      <c r="G5394" s="94">
        <v>1.359</v>
      </c>
      <c r="H5394" s="95">
        <f t="shared" si="84"/>
        <v>3582.5125275496521</v>
      </c>
    </row>
    <row r="5395" spans="1:8" x14ac:dyDescent="0.25">
      <c r="A5395" s="1" t="s">
        <v>255</v>
      </c>
      <c r="B5395" s="1" t="s">
        <v>11253</v>
      </c>
      <c r="C5395" s="1" t="s">
        <v>11254</v>
      </c>
      <c r="D5395" s="93">
        <v>73.5</v>
      </c>
      <c r="E5395" s="29">
        <v>6521</v>
      </c>
      <c r="F5395" s="26">
        <v>4</v>
      </c>
      <c r="G5395" s="94">
        <v>1.585</v>
      </c>
      <c r="H5395" s="95">
        <f t="shared" si="84"/>
        <v>4317.3131189768619</v>
      </c>
    </row>
    <row r="5396" spans="1:8" x14ac:dyDescent="0.25">
      <c r="A5396" s="1" t="s">
        <v>255</v>
      </c>
      <c r="B5396" s="1" t="s">
        <v>11255</v>
      </c>
      <c r="C5396" s="1" t="s">
        <v>11256</v>
      </c>
      <c r="D5396" s="93">
        <v>125.6</v>
      </c>
      <c r="E5396" s="29">
        <v>6142</v>
      </c>
      <c r="F5396" s="26">
        <v>8</v>
      </c>
      <c r="G5396" s="94">
        <v>2.9289999999999998</v>
      </c>
      <c r="H5396" s="95">
        <f t="shared" si="84"/>
        <v>7514.4857396625393</v>
      </c>
    </row>
    <row r="5397" spans="1:8" x14ac:dyDescent="0.25">
      <c r="A5397" s="1" t="s">
        <v>255</v>
      </c>
      <c r="B5397" s="1" t="s">
        <v>11257</v>
      </c>
      <c r="C5397" s="1" t="s">
        <v>11258</v>
      </c>
      <c r="D5397" s="93">
        <v>75</v>
      </c>
      <c r="E5397" s="29">
        <v>10912</v>
      </c>
      <c r="F5397" s="26">
        <v>4</v>
      </c>
      <c r="G5397" s="94">
        <v>1.585</v>
      </c>
      <c r="H5397" s="95">
        <f t="shared" si="84"/>
        <v>7224.4319512767242</v>
      </c>
    </row>
    <row r="5398" spans="1:8" x14ac:dyDescent="0.25">
      <c r="A5398" s="1" t="s">
        <v>255</v>
      </c>
      <c r="B5398" s="1" t="s">
        <v>11259</v>
      </c>
      <c r="C5398" s="1" t="s">
        <v>11260</v>
      </c>
      <c r="D5398" s="93">
        <v>103.5</v>
      </c>
      <c r="E5398" s="29">
        <v>7946</v>
      </c>
      <c r="F5398" s="26">
        <v>6</v>
      </c>
      <c r="G5398" s="94">
        <v>2.1539999999999999</v>
      </c>
      <c r="H5398" s="95">
        <f t="shared" si="84"/>
        <v>7149.3134845067289</v>
      </c>
    </row>
    <row r="5399" spans="1:8" x14ac:dyDescent="0.25">
      <c r="A5399" s="1" t="s">
        <v>255</v>
      </c>
      <c r="B5399" s="1" t="s">
        <v>11261</v>
      </c>
      <c r="C5399" s="1" t="s">
        <v>11262</v>
      </c>
      <c r="D5399" s="93">
        <v>69.3</v>
      </c>
      <c r="E5399" s="29">
        <v>7475</v>
      </c>
      <c r="F5399" s="26">
        <v>3</v>
      </c>
      <c r="G5399" s="94">
        <v>1.359</v>
      </c>
      <c r="H5399" s="95">
        <f t="shared" si="84"/>
        <v>4243.2706612951433</v>
      </c>
    </row>
    <row r="5400" spans="1:8" x14ac:dyDescent="0.25">
      <c r="A5400" s="1" t="s">
        <v>255</v>
      </c>
      <c r="B5400" s="1" t="s">
        <v>11263</v>
      </c>
      <c r="C5400" s="1" t="s">
        <v>11264</v>
      </c>
      <c r="D5400" s="93">
        <v>76.8</v>
      </c>
      <c r="E5400" s="29">
        <v>8597</v>
      </c>
      <c r="F5400" s="26">
        <v>4</v>
      </c>
      <c r="G5400" s="94">
        <v>1.585</v>
      </c>
      <c r="H5400" s="95">
        <f t="shared" si="84"/>
        <v>5691.7560012028953</v>
      </c>
    </row>
    <row r="5401" spans="1:8" x14ac:dyDescent="0.25">
      <c r="A5401" s="1" t="s">
        <v>255</v>
      </c>
      <c r="B5401" s="1" t="s">
        <v>11265</v>
      </c>
      <c r="C5401" s="1" t="s">
        <v>11266</v>
      </c>
      <c r="D5401" s="93">
        <v>86.7</v>
      </c>
      <c r="E5401" s="29">
        <v>5366</v>
      </c>
      <c r="F5401" s="26">
        <v>5</v>
      </c>
      <c r="G5401" s="94">
        <v>1.8480000000000001</v>
      </c>
      <c r="H5401" s="95">
        <f t="shared" si="84"/>
        <v>4142.1203768269506</v>
      </c>
    </row>
    <row r="5402" spans="1:8" x14ac:dyDescent="0.25">
      <c r="A5402" s="1" t="s">
        <v>255</v>
      </c>
      <c r="B5402" s="1" t="s">
        <v>11267</v>
      </c>
      <c r="C5402" s="1" t="s">
        <v>11268</v>
      </c>
      <c r="D5402" s="93">
        <v>78.099999999999994</v>
      </c>
      <c r="E5402" s="29">
        <v>7767</v>
      </c>
      <c r="F5402" s="26">
        <v>4</v>
      </c>
      <c r="G5402" s="94">
        <v>1.585</v>
      </c>
      <c r="H5402" s="95">
        <f t="shared" si="84"/>
        <v>5142.2436735306374</v>
      </c>
    </row>
    <row r="5403" spans="1:8" x14ac:dyDescent="0.25">
      <c r="A5403" s="1" t="s">
        <v>255</v>
      </c>
      <c r="B5403" s="1" t="s">
        <v>11269</v>
      </c>
      <c r="C5403" s="1" t="s">
        <v>11270</v>
      </c>
      <c r="D5403" s="93">
        <v>70.900000000000006</v>
      </c>
      <c r="E5403" s="29">
        <v>5460</v>
      </c>
      <c r="F5403" s="26">
        <v>3</v>
      </c>
      <c r="G5403" s="94">
        <v>1.359</v>
      </c>
      <c r="H5403" s="95">
        <f t="shared" si="84"/>
        <v>3099.4324830329742</v>
      </c>
    </row>
    <row r="5404" spans="1:8" x14ac:dyDescent="0.25">
      <c r="A5404" s="1" t="s">
        <v>255</v>
      </c>
      <c r="B5404" s="1" t="s">
        <v>11271</v>
      </c>
      <c r="C5404" s="1" t="s">
        <v>11272</v>
      </c>
      <c r="D5404" s="93">
        <v>81.3</v>
      </c>
      <c r="E5404" s="29">
        <v>10180</v>
      </c>
      <c r="F5404" s="26">
        <v>4</v>
      </c>
      <c r="G5404" s="94">
        <v>1.585</v>
      </c>
      <c r="H5404" s="95">
        <f t="shared" si="84"/>
        <v>6739.8018020525151</v>
      </c>
    </row>
    <row r="5405" spans="1:8" x14ac:dyDescent="0.25">
      <c r="A5405" s="1" t="s">
        <v>255</v>
      </c>
      <c r="B5405" s="1" t="s">
        <v>11273</v>
      </c>
      <c r="C5405" s="1" t="s">
        <v>11274</v>
      </c>
      <c r="D5405" s="93">
        <v>70</v>
      </c>
      <c r="E5405" s="29">
        <v>5522</v>
      </c>
      <c r="F5405" s="26">
        <v>3</v>
      </c>
      <c r="G5405" s="94">
        <v>1.359</v>
      </c>
      <c r="H5405" s="95">
        <f t="shared" si="84"/>
        <v>3134.62750390258</v>
      </c>
    </row>
    <row r="5406" spans="1:8" x14ac:dyDescent="0.25">
      <c r="A5406" s="1" t="s">
        <v>255</v>
      </c>
      <c r="B5406" s="1" t="s">
        <v>11275</v>
      </c>
      <c r="C5406" s="1" t="s">
        <v>11276</v>
      </c>
      <c r="D5406" s="93">
        <v>72.2</v>
      </c>
      <c r="E5406" s="29">
        <v>8240</v>
      </c>
      <c r="F5406" s="26">
        <v>3</v>
      </c>
      <c r="G5406" s="94">
        <v>1.359</v>
      </c>
      <c r="H5406" s="95">
        <f t="shared" si="84"/>
        <v>4677.5318058959174</v>
      </c>
    </row>
    <row r="5407" spans="1:8" x14ac:dyDescent="0.25">
      <c r="A5407" s="1" t="s">
        <v>255</v>
      </c>
      <c r="B5407" s="1" t="s">
        <v>11277</v>
      </c>
      <c r="C5407" s="1" t="s">
        <v>11278</v>
      </c>
      <c r="D5407" s="93">
        <v>75</v>
      </c>
      <c r="E5407" s="29">
        <v>8445</v>
      </c>
      <c r="F5407" s="26">
        <v>4</v>
      </c>
      <c r="G5407" s="94">
        <v>1.585</v>
      </c>
      <c r="H5407" s="95">
        <f t="shared" si="84"/>
        <v>5591.1224183038785</v>
      </c>
    </row>
    <row r="5408" spans="1:8" x14ac:dyDescent="0.25">
      <c r="A5408" s="1" t="s">
        <v>255</v>
      </c>
      <c r="B5408" s="1" t="s">
        <v>11279</v>
      </c>
      <c r="C5408" s="1" t="s">
        <v>11280</v>
      </c>
      <c r="D5408" s="93">
        <v>88.7</v>
      </c>
      <c r="E5408" s="29">
        <v>5830</v>
      </c>
      <c r="F5408" s="26">
        <v>5</v>
      </c>
      <c r="G5408" s="94">
        <v>1.8480000000000001</v>
      </c>
      <c r="H5408" s="95">
        <f t="shared" si="84"/>
        <v>4500.2910542119125</v>
      </c>
    </row>
    <row r="5409" spans="1:8" x14ac:dyDescent="0.25">
      <c r="A5409" s="1" t="s">
        <v>255</v>
      </c>
      <c r="B5409" s="1" t="s">
        <v>11281</v>
      </c>
      <c r="C5409" s="1" t="s">
        <v>11282</v>
      </c>
      <c r="D5409" s="93">
        <v>82.2</v>
      </c>
      <c r="E5409" s="29">
        <v>5142</v>
      </c>
      <c r="F5409" s="26">
        <v>4</v>
      </c>
      <c r="G5409" s="94">
        <v>1.585</v>
      </c>
      <c r="H5409" s="95">
        <f t="shared" si="84"/>
        <v>3404.3281793864471</v>
      </c>
    </row>
    <row r="5410" spans="1:8" x14ac:dyDescent="0.25">
      <c r="A5410" s="1" t="s">
        <v>255</v>
      </c>
      <c r="B5410" s="1" t="s">
        <v>11283</v>
      </c>
      <c r="C5410" s="1" t="s">
        <v>11284</v>
      </c>
      <c r="D5410" s="93">
        <v>74.7</v>
      </c>
      <c r="E5410" s="29">
        <v>5511</v>
      </c>
      <c r="F5410" s="26">
        <v>4</v>
      </c>
      <c r="G5410" s="94">
        <v>1.585</v>
      </c>
      <c r="H5410" s="95">
        <f t="shared" si="84"/>
        <v>3648.629443134716</v>
      </c>
    </row>
    <row r="5411" spans="1:8" x14ac:dyDescent="0.25">
      <c r="A5411" s="1" t="s">
        <v>255</v>
      </c>
      <c r="B5411" s="1" t="s">
        <v>11285</v>
      </c>
      <c r="C5411" s="1" t="s">
        <v>11286</v>
      </c>
      <c r="D5411" s="93">
        <v>64.5</v>
      </c>
      <c r="E5411" s="29">
        <v>6938</v>
      </c>
      <c r="F5411" s="26">
        <v>3</v>
      </c>
      <c r="G5411" s="94">
        <v>1.359</v>
      </c>
      <c r="H5411" s="95">
        <f t="shared" si="84"/>
        <v>3938.4363676342082</v>
      </c>
    </row>
    <row r="5412" spans="1:8" x14ac:dyDescent="0.25">
      <c r="A5412" s="1" t="s">
        <v>255</v>
      </c>
      <c r="B5412" s="1" t="s">
        <v>11287</v>
      </c>
      <c r="C5412" s="1" t="s">
        <v>11288</v>
      </c>
      <c r="D5412" s="93">
        <v>81.099999999999994</v>
      </c>
      <c r="E5412" s="29">
        <v>8226</v>
      </c>
      <c r="F5412" s="26">
        <v>4</v>
      </c>
      <c r="G5412" s="94">
        <v>1.585</v>
      </c>
      <c r="H5412" s="95">
        <f t="shared" si="84"/>
        <v>5446.1306113638493</v>
      </c>
    </row>
    <row r="5413" spans="1:8" x14ac:dyDescent="0.25">
      <c r="A5413" s="1" t="s">
        <v>255</v>
      </c>
      <c r="B5413" s="1" t="s">
        <v>11289</v>
      </c>
      <c r="C5413" s="1" t="s">
        <v>11290</v>
      </c>
      <c r="D5413" s="93">
        <v>76.099999999999994</v>
      </c>
      <c r="E5413" s="29">
        <v>7265</v>
      </c>
      <c r="F5413" s="26">
        <v>4</v>
      </c>
      <c r="G5413" s="94">
        <v>1.585</v>
      </c>
      <c r="H5413" s="95">
        <f t="shared" si="84"/>
        <v>4809.8880247457291</v>
      </c>
    </row>
    <row r="5414" spans="1:8" x14ac:dyDescent="0.25">
      <c r="A5414" s="1" t="s">
        <v>255</v>
      </c>
      <c r="B5414" s="1" t="s">
        <v>11291</v>
      </c>
      <c r="C5414" s="1" t="s">
        <v>11292</v>
      </c>
      <c r="D5414" s="93">
        <v>76.2</v>
      </c>
      <c r="E5414" s="29">
        <v>7382</v>
      </c>
      <c r="F5414" s="26">
        <v>4</v>
      </c>
      <c r="G5414" s="94">
        <v>1.585</v>
      </c>
      <c r="H5414" s="95">
        <f t="shared" si="84"/>
        <v>4887.3494010561562</v>
      </c>
    </row>
    <row r="5415" spans="1:8" x14ac:dyDescent="0.25">
      <c r="A5415" s="1" t="s">
        <v>255</v>
      </c>
      <c r="B5415" s="1" t="s">
        <v>11293</v>
      </c>
      <c r="C5415" s="1" t="s">
        <v>11294</v>
      </c>
      <c r="D5415" s="93">
        <v>55.8</v>
      </c>
      <c r="E5415" s="29">
        <v>5793</v>
      </c>
      <c r="F5415" s="26">
        <v>2</v>
      </c>
      <c r="G5415" s="94">
        <v>1.1659999999999999</v>
      </c>
      <c r="H5415" s="95">
        <f t="shared" si="84"/>
        <v>2821.4487096374037</v>
      </c>
    </row>
    <row r="5416" spans="1:8" x14ac:dyDescent="0.25">
      <c r="A5416" s="1" t="s">
        <v>255</v>
      </c>
      <c r="B5416" s="1" t="s">
        <v>11295</v>
      </c>
      <c r="C5416" s="1" t="s">
        <v>11296</v>
      </c>
      <c r="D5416" s="93">
        <v>91.2</v>
      </c>
      <c r="E5416" s="29">
        <v>6076</v>
      </c>
      <c r="F5416" s="26">
        <v>5</v>
      </c>
      <c r="G5416" s="94">
        <v>1.8480000000000001</v>
      </c>
      <c r="H5416" s="95">
        <f t="shared" si="84"/>
        <v>4690.1832667910094</v>
      </c>
    </row>
    <row r="5417" spans="1:8" x14ac:dyDescent="0.25">
      <c r="A5417" s="1" t="s">
        <v>255</v>
      </c>
      <c r="B5417" s="1" t="s">
        <v>11297</v>
      </c>
      <c r="C5417" s="1" t="s">
        <v>11298</v>
      </c>
      <c r="D5417" s="93">
        <v>105.8</v>
      </c>
      <c r="E5417" s="29">
        <v>9179</v>
      </c>
      <c r="F5417" s="26">
        <v>6</v>
      </c>
      <c r="G5417" s="94">
        <v>2.1539999999999999</v>
      </c>
      <c r="H5417" s="95">
        <f t="shared" si="84"/>
        <v>8258.6897148612188</v>
      </c>
    </row>
    <row r="5418" spans="1:8" x14ac:dyDescent="0.25">
      <c r="A5418" s="1" t="s">
        <v>255</v>
      </c>
      <c r="B5418" s="1" t="s">
        <v>11299</v>
      </c>
      <c r="C5418" s="1" t="s">
        <v>11300</v>
      </c>
      <c r="D5418" s="93">
        <v>82.9</v>
      </c>
      <c r="E5418" s="29">
        <v>7617</v>
      </c>
      <c r="F5418" s="26">
        <v>4</v>
      </c>
      <c r="G5418" s="94">
        <v>1.585</v>
      </c>
      <c r="H5418" s="95">
        <f t="shared" si="84"/>
        <v>5042.9342167223977</v>
      </c>
    </row>
    <row r="5419" spans="1:8" x14ac:dyDescent="0.25">
      <c r="A5419" s="1" t="s">
        <v>255</v>
      </c>
      <c r="B5419" s="1" t="s">
        <v>11301</v>
      </c>
      <c r="C5419" s="1" t="s">
        <v>11302</v>
      </c>
      <c r="D5419" s="93">
        <v>105.4</v>
      </c>
      <c r="E5419" s="29">
        <v>9042</v>
      </c>
      <c r="F5419" s="26">
        <v>6</v>
      </c>
      <c r="G5419" s="94">
        <v>2.1539999999999999</v>
      </c>
      <c r="H5419" s="95">
        <f t="shared" si="84"/>
        <v>8135.4256892662761</v>
      </c>
    </row>
    <row r="5420" spans="1:8" x14ac:dyDescent="0.25">
      <c r="A5420" s="1" t="s">
        <v>255</v>
      </c>
      <c r="B5420" s="1" t="s">
        <v>11303</v>
      </c>
      <c r="C5420" s="1" t="s">
        <v>11304</v>
      </c>
      <c r="D5420" s="93">
        <v>114.3</v>
      </c>
      <c r="E5420" s="29">
        <v>6043</v>
      </c>
      <c r="F5420" s="26">
        <v>7</v>
      </c>
      <c r="G5420" s="94">
        <v>2.512</v>
      </c>
      <c r="H5420" s="95">
        <f t="shared" si="84"/>
        <v>6340.7745249227473</v>
      </c>
    </row>
    <row r="5421" spans="1:8" x14ac:dyDescent="0.25">
      <c r="A5421" s="1" t="s">
        <v>255</v>
      </c>
      <c r="B5421" s="1" t="s">
        <v>11305</v>
      </c>
      <c r="C5421" s="1" t="s">
        <v>11306</v>
      </c>
      <c r="D5421" s="93">
        <v>170.3</v>
      </c>
      <c r="E5421" s="29">
        <v>6858</v>
      </c>
      <c r="F5421" s="26">
        <v>12</v>
      </c>
      <c r="G5421" s="94">
        <v>5.4119999999999999</v>
      </c>
      <c r="H5421" s="95">
        <f t="shared" si="84"/>
        <v>15503.342784136206</v>
      </c>
    </row>
    <row r="5422" spans="1:8" x14ac:dyDescent="0.25">
      <c r="A5422" s="1" t="s">
        <v>255</v>
      </c>
      <c r="B5422" s="1" t="s">
        <v>11307</v>
      </c>
      <c r="C5422" s="1" t="s">
        <v>11308</v>
      </c>
      <c r="D5422" s="93">
        <v>197.2</v>
      </c>
      <c r="E5422" s="29">
        <v>8846</v>
      </c>
      <c r="F5422" s="26">
        <v>14</v>
      </c>
      <c r="G5422" s="94">
        <v>7.3559999999999999</v>
      </c>
      <c r="H5422" s="95">
        <f t="shared" si="84"/>
        <v>27180.58104072911</v>
      </c>
    </row>
    <row r="5423" spans="1:8" x14ac:dyDescent="0.25">
      <c r="A5423" s="1" t="s">
        <v>255</v>
      </c>
      <c r="B5423" s="1" t="s">
        <v>11309</v>
      </c>
      <c r="C5423" s="1" t="s">
        <v>11310</v>
      </c>
      <c r="D5423" s="93">
        <v>121.1</v>
      </c>
      <c r="E5423" s="29">
        <v>7204</v>
      </c>
      <c r="F5423" s="26">
        <v>7</v>
      </c>
      <c r="G5423" s="94">
        <v>2.512</v>
      </c>
      <c r="H5423" s="95">
        <f t="shared" si="84"/>
        <v>7558.9838950096773</v>
      </c>
    </row>
    <row r="5424" spans="1:8" x14ac:dyDescent="0.25">
      <c r="A5424" s="1" t="s">
        <v>255</v>
      </c>
      <c r="B5424" s="1" t="s">
        <v>11311</v>
      </c>
      <c r="C5424" s="1" t="s">
        <v>11312</v>
      </c>
      <c r="D5424" s="93">
        <v>82.4</v>
      </c>
      <c r="E5424" s="29">
        <v>6525</v>
      </c>
      <c r="F5424" s="26">
        <v>4</v>
      </c>
      <c r="G5424" s="94">
        <v>1.585</v>
      </c>
      <c r="H5424" s="95">
        <f t="shared" si="84"/>
        <v>4319.9613711584152</v>
      </c>
    </row>
    <row r="5425" spans="1:8" x14ac:dyDescent="0.25">
      <c r="A5425" s="1" t="s">
        <v>255</v>
      </c>
      <c r="B5425" s="1" t="s">
        <v>11313</v>
      </c>
      <c r="C5425" s="1" t="s">
        <v>11314</v>
      </c>
      <c r="D5425" s="93">
        <v>135</v>
      </c>
      <c r="E5425" s="29">
        <v>7898</v>
      </c>
      <c r="F5425" s="26">
        <v>9</v>
      </c>
      <c r="G5425" s="94">
        <v>3.415</v>
      </c>
      <c r="H5425" s="95">
        <f t="shared" si="84"/>
        <v>11266.211974389431</v>
      </c>
    </row>
    <row r="5426" spans="1:8" x14ac:dyDescent="0.25">
      <c r="A5426" s="1" t="s">
        <v>255</v>
      </c>
      <c r="B5426" s="1" t="s">
        <v>11315</v>
      </c>
      <c r="C5426" s="1" t="s">
        <v>11316</v>
      </c>
      <c r="D5426" s="93">
        <v>99.4</v>
      </c>
      <c r="E5426" s="29">
        <v>8925</v>
      </c>
      <c r="F5426" s="26">
        <v>6</v>
      </c>
      <c r="G5426" s="94">
        <v>2.1539999999999999</v>
      </c>
      <c r="H5426" s="95">
        <f t="shared" si="84"/>
        <v>8030.1564119333689</v>
      </c>
    </row>
    <row r="5427" spans="1:8" x14ac:dyDescent="0.25">
      <c r="A5427" s="1" t="s">
        <v>255</v>
      </c>
      <c r="B5427" s="1" t="s">
        <v>11317</v>
      </c>
      <c r="C5427" s="1" t="s">
        <v>11318</v>
      </c>
      <c r="D5427" s="93">
        <v>119.7</v>
      </c>
      <c r="E5427" s="29">
        <v>7314</v>
      </c>
      <c r="F5427" s="26">
        <v>7</v>
      </c>
      <c r="G5427" s="94">
        <v>2.512</v>
      </c>
      <c r="H5427" s="95">
        <f t="shared" si="84"/>
        <v>7674.4042487646821</v>
      </c>
    </row>
    <row r="5428" spans="1:8" x14ac:dyDescent="0.25">
      <c r="A5428" s="1" t="s">
        <v>255</v>
      </c>
      <c r="B5428" s="1" t="s">
        <v>11319</v>
      </c>
      <c r="C5428" s="1" t="s">
        <v>11320</v>
      </c>
      <c r="D5428" s="93">
        <v>126.2</v>
      </c>
      <c r="E5428" s="29">
        <v>5416</v>
      </c>
      <c r="F5428" s="26">
        <v>8</v>
      </c>
      <c r="G5428" s="94">
        <v>2.9289999999999998</v>
      </c>
      <c r="H5428" s="95">
        <f t="shared" si="84"/>
        <v>6626.2544392726013</v>
      </c>
    </row>
    <row r="5429" spans="1:8" x14ac:dyDescent="0.25">
      <c r="A5429" s="1" t="s">
        <v>255</v>
      </c>
      <c r="B5429" s="1" t="s">
        <v>11321</v>
      </c>
      <c r="C5429" s="1" t="s">
        <v>11322</v>
      </c>
      <c r="D5429" s="93">
        <v>70.8</v>
      </c>
      <c r="E5429" s="29">
        <v>6703</v>
      </c>
      <c r="F5429" s="26">
        <v>3</v>
      </c>
      <c r="G5429" s="94">
        <v>1.359</v>
      </c>
      <c r="H5429" s="95">
        <f t="shared" si="84"/>
        <v>3805.0358853058656</v>
      </c>
    </row>
    <row r="5430" spans="1:8" x14ac:dyDescent="0.25">
      <c r="A5430" s="1" t="s">
        <v>255</v>
      </c>
      <c r="B5430" s="1" t="s">
        <v>11323</v>
      </c>
      <c r="C5430" s="1" t="s">
        <v>11324</v>
      </c>
      <c r="D5430" s="93">
        <v>86.4</v>
      </c>
      <c r="E5430" s="29">
        <v>5398</v>
      </c>
      <c r="F5430" s="26">
        <v>5</v>
      </c>
      <c r="G5430" s="94">
        <v>1.8480000000000001</v>
      </c>
      <c r="H5430" s="95">
        <f t="shared" si="84"/>
        <v>4166.8218028535002</v>
      </c>
    </row>
    <row r="5431" spans="1:8" x14ac:dyDescent="0.25">
      <c r="A5431" s="1" t="s">
        <v>255</v>
      </c>
      <c r="B5431" s="1" t="s">
        <v>11325</v>
      </c>
      <c r="C5431" s="1" t="s">
        <v>11326</v>
      </c>
      <c r="D5431" s="93">
        <v>74.400000000000006</v>
      </c>
      <c r="E5431" s="29">
        <v>7014</v>
      </c>
      <c r="F5431" s="26">
        <v>4</v>
      </c>
      <c r="G5431" s="94">
        <v>1.585</v>
      </c>
      <c r="H5431" s="95">
        <f t="shared" si="84"/>
        <v>4643.7102003532755</v>
      </c>
    </row>
    <row r="5432" spans="1:8" x14ac:dyDescent="0.25">
      <c r="A5432" s="1" t="s">
        <v>255</v>
      </c>
      <c r="B5432" s="1" t="s">
        <v>11327</v>
      </c>
      <c r="C5432" s="1" t="s">
        <v>11328</v>
      </c>
      <c r="D5432" s="93">
        <v>83.2</v>
      </c>
      <c r="E5432" s="29">
        <v>8773</v>
      </c>
      <c r="F5432" s="26">
        <v>4</v>
      </c>
      <c r="G5432" s="94">
        <v>1.585</v>
      </c>
      <c r="H5432" s="95">
        <f t="shared" si="84"/>
        <v>5808.2790971912291</v>
      </c>
    </row>
    <row r="5433" spans="1:8" x14ac:dyDescent="0.25">
      <c r="A5433" s="1" t="s">
        <v>255</v>
      </c>
      <c r="B5433" s="1" t="s">
        <v>11329</v>
      </c>
      <c r="C5433" s="1" t="s">
        <v>11330</v>
      </c>
      <c r="D5433" s="93">
        <v>78.8</v>
      </c>
      <c r="E5433" s="29">
        <v>6910</v>
      </c>
      <c r="F5433" s="26">
        <v>4</v>
      </c>
      <c r="G5433" s="94">
        <v>1.585</v>
      </c>
      <c r="H5433" s="95">
        <f t="shared" si="84"/>
        <v>4574.8556436328963</v>
      </c>
    </row>
    <row r="5434" spans="1:8" x14ac:dyDescent="0.25">
      <c r="A5434" s="1" t="s">
        <v>255</v>
      </c>
      <c r="B5434" s="1" t="s">
        <v>11331</v>
      </c>
      <c r="C5434" s="1" t="s">
        <v>11332</v>
      </c>
      <c r="D5434" s="93">
        <v>72.7</v>
      </c>
      <c r="E5434" s="29">
        <v>6864</v>
      </c>
      <c r="F5434" s="26">
        <v>3</v>
      </c>
      <c r="G5434" s="94">
        <v>1.359</v>
      </c>
      <c r="H5434" s="95">
        <f t="shared" si="84"/>
        <v>3896.4294072414532</v>
      </c>
    </row>
    <row r="5435" spans="1:8" x14ac:dyDescent="0.25">
      <c r="A5435" s="1" t="s">
        <v>255</v>
      </c>
      <c r="B5435" s="1" t="s">
        <v>11333</v>
      </c>
      <c r="C5435" s="1" t="s">
        <v>11334</v>
      </c>
      <c r="D5435" s="93">
        <v>96.4</v>
      </c>
      <c r="E5435" s="29">
        <v>7562</v>
      </c>
      <c r="F5435" s="26">
        <v>5</v>
      </c>
      <c r="G5435" s="94">
        <v>1.8480000000000001</v>
      </c>
      <c r="H5435" s="95">
        <f t="shared" si="84"/>
        <v>5837.2557378988822</v>
      </c>
    </row>
    <row r="5436" spans="1:8" x14ac:dyDescent="0.25">
      <c r="A5436" s="1" t="s">
        <v>255</v>
      </c>
      <c r="B5436" s="1" t="s">
        <v>11335</v>
      </c>
      <c r="C5436" s="1" t="s">
        <v>11336</v>
      </c>
      <c r="D5436" s="93">
        <v>147.6</v>
      </c>
      <c r="E5436" s="29">
        <v>6244</v>
      </c>
      <c r="F5436" s="26">
        <v>10</v>
      </c>
      <c r="G5436" s="94">
        <v>3.9809999999999999</v>
      </c>
      <c r="H5436" s="95">
        <f t="shared" si="84"/>
        <v>10383.054959094365</v>
      </c>
    </row>
    <row r="5437" spans="1:8" x14ac:dyDescent="0.25">
      <c r="A5437" s="1" t="s">
        <v>255</v>
      </c>
      <c r="B5437" s="1" t="s">
        <v>11337</v>
      </c>
      <c r="C5437" s="1" t="s">
        <v>11338</v>
      </c>
      <c r="D5437" s="93">
        <v>81</v>
      </c>
      <c r="E5437" s="29">
        <v>6875</v>
      </c>
      <c r="F5437" s="26">
        <v>4</v>
      </c>
      <c r="G5437" s="94">
        <v>1.585</v>
      </c>
      <c r="H5437" s="95">
        <f t="shared" si="84"/>
        <v>4551.6834370443066</v>
      </c>
    </row>
    <row r="5438" spans="1:8" x14ac:dyDescent="0.25">
      <c r="A5438" s="1" t="s">
        <v>255</v>
      </c>
      <c r="B5438" s="1" t="s">
        <v>11339</v>
      </c>
      <c r="C5438" s="1" t="s">
        <v>11340</v>
      </c>
      <c r="D5438" s="93">
        <v>123.6</v>
      </c>
      <c r="E5438" s="29">
        <v>7105</v>
      </c>
      <c r="F5438" s="26">
        <v>8</v>
      </c>
      <c r="G5438" s="94">
        <v>2.9289999999999998</v>
      </c>
      <c r="H5438" s="95">
        <f t="shared" si="84"/>
        <v>8692.6768447252271</v>
      </c>
    </row>
    <row r="5439" spans="1:8" x14ac:dyDescent="0.25">
      <c r="A5439" s="1" t="s">
        <v>255</v>
      </c>
      <c r="B5439" s="1" t="s">
        <v>11341</v>
      </c>
      <c r="C5439" s="1" t="s">
        <v>11342</v>
      </c>
      <c r="D5439" s="93">
        <v>94.1</v>
      </c>
      <c r="E5439" s="29">
        <v>8707</v>
      </c>
      <c r="F5439" s="26">
        <v>5</v>
      </c>
      <c r="G5439" s="94">
        <v>1.8480000000000001</v>
      </c>
      <c r="H5439" s="95">
        <f t="shared" si="84"/>
        <v>6721.103637911342</v>
      </c>
    </row>
    <row r="5440" spans="1:8" x14ac:dyDescent="0.25">
      <c r="A5440" s="1" t="s">
        <v>255</v>
      </c>
      <c r="B5440" s="1" t="s">
        <v>11343</v>
      </c>
      <c r="C5440" s="1" t="s">
        <v>11344</v>
      </c>
      <c r="D5440" s="93">
        <v>147.4</v>
      </c>
      <c r="E5440" s="29">
        <v>10058</v>
      </c>
      <c r="F5440" s="26">
        <v>10</v>
      </c>
      <c r="G5440" s="94">
        <v>3.9809999999999999</v>
      </c>
      <c r="H5440" s="95">
        <f t="shared" si="84"/>
        <v>16725.298971584103</v>
      </c>
    </row>
    <row r="5441" spans="1:8" x14ac:dyDescent="0.25">
      <c r="A5441" s="1" t="s">
        <v>255</v>
      </c>
      <c r="B5441" s="1" t="s">
        <v>11345</v>
      </c>
      <c r="C5441" s="1" t="s">
        <v>11346</v>
      </c>
      <c r="D5441" s="93">
        <v>81.400000000000006</v>
      </c>
      <c r="E5441" s="29">
        <v>6996</v>
      </c>
      <c r="F5441" s="26">
        <v>4</v>
      </c>
      <c r="G5441" s="94">
        <v>1.585</v>
      </c>
      <c r="H5441" s="95">
        <f t="shared" si="84"/>
        <v>4631.793065536287</v>
      </c>
    </row>
    <row r="5442" spans="1:8" x14ac:dyDescent="0.25">
      <c r="A5442" s="1" t="s">
        <v>255</v>
      </c>
      <c r="B5442" s="1" t="s">
        <v>11347</v>
      </c>
      <c r="C5442" s="1" t="s">
        <v>11348</v>
      </c>
      <c r="D5442" s="93">
        <v>97.1</v>
      </c>
      <c r="E5442" s="29">
        <v>7518</v>
      </c>
      <c r="F5442" s="26">
        <v>6</v>
      </c>
      <c r="G5442" s="94">
        <v>2.1539999999999999</v>
      </c>
      <c r="H5442" s="95">
        <f t="shared" si="84"/>
        <v>6764.2258716991664</v>
      </c>
    </row>
    <row r="5443" spans="1:8" x14ac:dyDescent="0.25">
      <c r="A5443" s="1" t="s">
        <v>255</v>
      </c>
      <c r="B5443" s="1" t="s">
        <v>11349</v>
      </c>
      <c r="C5443" s="1" t="s">
        <v>11350</v>
      </c>
      <c r="D5443" s="93">
        <v>82.2</v>
      </c>
      <c r="E5443" s="29">
        <v>10565</v>
      </c>
      <c r="F5443" s="26">
        <v>4</v>
      </c>
      <c r="G5443" s="94">
        <v>1.585</v>
      </c>
      <c r="H5443" s="95">
        <f t="shared" si="84"/>
        <v>6994.6960745269953</v>
      </c>
    </row>
    <row r="5444" spans="1:8" x14ac:dyDescent="0.25">
      <c r="A5444" s="1" t="s">
        <v>255</v>
      </c>
      <c r="B5444" s="1" t="s">
        <v>11351</v>
      </c>
      <c r="C5444" s="1" t="s">
        <v>11352</v>
      </c>
      <c r="D5444" s="93">
        <v>79.900000000000006</v>
      </c>
      <c r="E5444" s="29">
        <v>7097</v>
      </c>
      <c r="F5444" s="26">
        <v>4</v>
      </c>
      <c r="G5444" s="94">
        <v>1.585</v>
      </c>
      <c r="H5444" s="95">
        <f t="shared" si="84"/>
        <v>4698.661433120501</v>
      </c>
    </row>
    <row r="5445" spans="1:8" x14ac:dyDescent="0.25">
      <c r="A5445" s="1" t="s">
        <v>255</v>
      </c>
      <c r="B5445" s="1" t="s">
        <v>11353</v>
      </c>
      <c r="C5445" s="1" t="s">
        <v>11354</v>
      </c>
      <c r="D5445" s="93">
        <v>98</v>
      </c>
      <c r="E5445" s="29">
        <v>9546</v>
      </c>
      <c r="F5445" s="26">
        <v>6</v>
      </c>
      <c r="G5445" s="94">
        <v>2.1539999999999999</v>
      </c>
      <c r="H5445" s="95">
        <f t="shared" si="84"/>
        <v>8588.8933454695707</v>
      </c>
    </row>
    <row r="5446" spans="1:8" x14ac:dyDescent="0.25">
      <c r="A5446" s="1" t="s">
        <v>255</v>
      </c>
      <c r="B5446" s="1" t="s">
        <v>11355</v>
      </c>
      <c r="C5446" s="1" t="s">
        <v>11356</v>
      </c>
      <c r="D5446" s="93">
        <v>77.400000000000006</v>
      </c>
      <c r="E5446" s="29">
        <v>10107</v>
      </c>
      <c r="F5446" s="26">
        <v>4</v>
      </c>
      <c r="G5446" s="94">
        <v>1.585</v>
      </c>
      <c r="H5446" s="95">
        <f t="shared" ref="H5446:H5509" si="85">E5446*G5446*$E$6797/SUMPRODUCT($E$5:$E$6795,$G$5:$G$6795)</f>
        <v>6691.4711997391723</v>
      </c>
    </row>
    <row r="5447" spans="1:8" x14ac:dyDescent="0.25">
      <c r="A5447" s="1" t="s">
        <v>255</v>
      </c>
      <c r="B5447" s="1" t="s">
        <v>11357</v>
      </c>
      <c r="C5447" s="1" t="s">
        <v>11358</v>
      </c>
      <c r="D5447" s="93">
        <v>83.8</v>
      </c>
      <c r="E5447" s="29">
        <v>7310</v>
      </c>
      <c r="F5447" s="26">
        <v>4</v>
      </c>
      <c r="G5447" s="94">
        <v>1.585</v>
      </c>
      <c r="H5447" s="95">
        <f t="shared" si="85"/>
        <v>4839.6808617882016</v>
      </c>
    </row>
    <row r="5448" spans="1:8" x14ac:dyDescent="0.25">
      <c r="A5448" s="1" t="s">
        <v>255</v>
      </c>
      <c r="B5448" s="1" t="s">
        <v>11359</v>
      </c>
      <c r="C5448" s="1" t="s">
        <v>11360</v>
      </c>
      <c r="D5448" s="93">
        <v>91.8</v>
      </c>
      <c r="E5448" s="29">
        <v>7979</v>
      </c>
      <c r="F5448" s="26">
        <v>5</v>
      </c>
      <c r="G5448" s="94">
        <v>1.8480000000000001</v>
      </c>
      <c r="H5448" s="95">
        <f t="shared" si="85"/>
        <v>6159.1461958073496</v>
      </c>
    </row>
    <row r="5449" spans="1:8" x14ac:dyDescent="0.25">
      <c r="A5449" s="1" t="s">
        <v>255</v>
      </c>
      <c r="B5449" s="1" t="s">
        <v>11361</v>
      </c>
      <c r="C5449" s="1" t="s">
        <v>11362</v>
      </c>
      <c r="D5449" s="93">
        <v>78.3</v>
      </c>
      <c r="E5449" s="29">
        <v>7318</v>
      </c>
      <c r="F5449" s="26">
        <v>4</v>
      </c>
      <c r="G5449" s="94">
        <v>1.585</v>
      </c>
      <c r="H5449" s="95">
        <f t="shared" si="85"/>
        <v>4844.9773661513073</v>
      </c>
    </row>
    <row r="5450" spans="1:8" x14ac:dyDescent="0.25">
      <c r="A5450" s="1" t="s">
        <v>255</v>
      </c>
      <c r="B5450" s="1" t="s">
        <v>11363</v>
      </c>
      <c r="C5450" s="1" t="s">
        <v>11364</v>
      </c>
      <c r="D5450" s="93">
        <v>68.599999999999994</v>
      </c>
      <c r="E5450" s="29">
        <v>5940</v>
      </c>
      <c r="F5450" s="26">
        <v>3</v>
      </c>
      <c r="G5450" s="94">
        <v>1.359</v>
      </c>
      <c r="H5450" s="95">
        <f t="shared" si="85"/>
        <v>3371.9100639589501</v>
      </c>
    </row>
    <row r="5451" spans="1:8" x14ac:dyDescent="0.25">
      <c r="A5451" s="1" t="s">
        <v>255</v>
      </c>
      <c r="B5451" s="1" t="s">
        <v>11365</v>
      </c>
      <c r="C5451" s="1" t="s">
        <v>11366</v>
      </c>
      <c r="D5451" s="93">
        <v>98.5</v>
      </c>
      <c r="E5451" s="29">
        <v>7630</v>
      </c>
      <c r="F5451" s="26">
        <v>6</v>
      </c>
      <c r="G5451" s="94">
        <v>2.1539999999999999</v>
      </c>
      <c r="H5451" s="95">
        <f t="shared" si="85"/>
        <v>6864.9964619665661</v>
      </c>
    </row>
    <row r="5452" spans="1:8" x14ac:dyDescent="0.25">
      <c r="A5452" s="1" t="s">
        <v>255</v>
      </c>
      <c r="B5452" s="1" t="s">
        <v>11367</v>
      </c>
      <c r="C5452" s="1" t="s">
        <v>11368</v>
      </c>
      <c r="D5452" s="93">
        <v>83.3</v>
      </c>
      <c r="E5452" s="29">
        <v>5720</v>
      </c>
      <c r="F5452" s="26">
        <v>4</v>
      </c>
      <c r="G5452" s="94">
        <v>1.585</v>
      </c>
      <c r="H5452" s="95">
        <f t="shared" si="85"/>
        <v>3787.0006196208628</v>
      </c>
    </row>
    <row r="5453" spans="1:8" x14ac:dyDescent="0.25">
      <c r="A5453" s="1" t="s">
        <v>255</v>
      </c>
      <c r="B5453" s="1" t="s">
        <v>11369</v>
      </c>
      <c r="C5453" s="1" t="s">
        <v>11370</v>
      </c>
      <c r="D5453" s="93">
        <v>76.7</v>
      </c>
      <c r="E5453" s="29">
        <v>6834</v>
      </c>
      <c r="F5453" s="26">
        <v>4</v>
      </c>
      <c r="G5453" s="94">
        <v>1.585</v>
      </c>
      <c r="H5453" s="95">
        <f t="shared" si="85"/>
        <v>4524.5388521833875</v>
      </c>
    </row>
    <row r="5454" spans="1:8" x14ac:dyDescent="0.25">
      <c r="A5454" s="1" t="s">
        <v>255</v>
      </c>
      <c r="B5454" s="1" t="s">
        <v>11371</v>
      </c>
      <c r="C5454" s="1" t="s">
        <v>11372</v>
      </c>
      <c r="D5454" s="93">
        <v>64.900000000000006</v>
      </c>
      <c r="E5454" s="29">
        <v>7071</v>
      </c>
      <c r="F5454" s="26">
        <v>3</v>
      </c>
      <c r="G5454" s="94">
        <v>1.359</v>
      </c>
      <c r="H5454" s="95">
        <f t="shared" si="85"/>
        <v>4013.9353640157801</v>
      </c>
    </row>
    <row r="5455" spans="1:8" x14ac:dyDescent="0.25">
      <c r="A5455" s="1" t="s">
        <v>255</v>
      </c>
      <c r="B5455" s="1" t="s">
        <v>11373</v>
      </c>
      <c r="C5455" s="1" t="s">
        <v>11374</v>
      </c>
      <c r="D5455" s="93">
        <v>76</v>
      </c>
      <c r="E5455" s="29">
        <v>6648</v>
      </c>
      <c r="F5455" s="26">
        <v>4</v>
      </c>
      <c r="G5455" s="94">
        <v>1.585</v>
      </c>
      <c r="H5455" s="95">
        <f t="shared" si="85"/>
        <v>4401.3951257411709</v>
      </c>
    </row>
    <row r="5456" spans="1:8" x14ac:dyDescent="0.25">
      <c r="A5456" s="1" t="s">
        <v>255</v>
      </c>
      <c r="B5456" s="1" t="s">
        <v>11375</v>
      </c>
      <c r="C5456" s="1" t="s">
        <v>11376</v>
      </c>
      <c r="D5456" s="93">
        <v>78.900000000000006</v>
      </c>
      <c r="E5456" s="29">
        <v>6022</v>
      </c>
      <c r="F5456" s="26">
        <v>4</v>
      </c>
      <c r="G5456" s="94">
        <v>1.585</v>
      </c>
      <c r="H5456" s="95">
        <f t="shared" si="85"/>
        <v>3986.943659328118</v>
      </c>
    </row>
    <row r="5457" spans="1:8" x14ac:dyDescent="0.25">
      <c r="A5457" s="1" t="s">
        <v>255</v>
      </c>
      <c r="B5457" s="1" t="s">
        <v>11377</v>
      </c>
      <c r="C5457" s="1" t="s">
        <v>11378</v>
      </c>
      <c r="D5457" s="93">
        <v>73.900000000000006</v>
      </c>
      <c r="E5457" s="29">
        <v>5745</v>
      </c>
      <c r="F5457" s="26">
        <v>4</v>
      </c>
      <c r="G5457" s="94">
        <v>1.585</v>
      </c>
      <c r="H5457" s="95">
        <f t="shared" si="85"/>
        <v>3803.5521957555693</v>
      </c>
    </row>
    <row r="5458" spans="1:8" x14ac:dyDescent="0.25">
      <c r="A5458" s="1" t="s">
        <v>255</v>
      </c>
      <c r="B5458" s="1" t="s">
        <v>11379</v>
      </c>
      <c r="C5458" s="1" t="s">
        <v>11380</v>
      </c>
      <c r="D5458" s="93">
        <v>92</v>
      </c>
      <c r="E5458" s="29">
        <v>12597</v>
      </c>
      <c r="F5458" s="26">
        <v>5</v>
      </c>
      <c r="G5458" s="94">
        <v>1.8480000000000001</v>
      </c>
      <c r="H5458" s="95">
        <f t="shared" si="85"/>
        <v>9723.8707392637152</v>
      </c>
    </row>
    <row r="5459" spans="1:8" x14ac:dyDescent="0.25">
      <c r="A5459" s="1" t="s">
        <v>255</v>
      </c>
      <c r="B5459" s="1" t="s">
        <v>11381</v>
      </c>
      <c r="C5459" s="1" t="s">
        <v>11382</v>
      </c>
      <c r="D5459" s="93">
        <v>91.2</v>
      </c>
      <c r="E5459" s="29">
        <v>7651</v>
      </c>
      <c r="F5459" s="26">
        <v>5</v>
      </c>
      <c r="G5459" s="94">
        <v>1.8480000000000001</v>
      </c>
      <c r="H5459" s="95">
        <f t="shared" si="85"/>
        <v>5905.9565790352226</v>
      </c>
    </row>
    <row r="5460" spans="1:8" x14ac:dyDescent="0.25">
      <c r="A5460" s="1" t="s">
        <v>255</v>
      </c>
      <c r="B5460" s="1" t="s">
        <v>11383</v>
      </c>
      <c r="C5460" s="1" t="s">
        <v>11384</v>
      </c>
      <c r="D5460" s="93">
        <v>79.2</v>
      </c>
      <c r="E5460" s="29">
        <v>7836</v>
      </c>
      <c r="F5460" s="26">
        <v>4</v>
      </c>
      <c r="G5460" s="94">
        <v>1.585</v>
      </c>
      <c r="H5460" s="95">
        <f t="shared" si="85"/>
        <v>5187.9260236624268</v>
      </c>
    </row>
    <row r="5461" spans="1:8" x14ac:dyDescent="0.25">
      <c r="A5461" s="1" t="s">
        <v>255</v>
      </c>
      <c r="B5461" s="1" t="s">
        <v>11385</v>
      </c>
      <c r="C5461" s="1" t="s">
        <v>11386</v>
      </c>
      <c r="D5461" s="93">
        <v>82.4</v>
      </c>
      <c r="E5461" s="29">
        <v>6498</v>
      </c>
      <c r="F5461" s="26">
        <v>4</v>
      </c>
      <c r="G5461" s="94">
        <v>1.585</v>
      </c>
      <c r="H5461" s="95">
        <f t="shared" si="85"/>
        <v>4302.0856689329312</v>
      </c>
    </row>
    <row r="5462" spans="1:8" x14ac:dyDescent="0.25">
      <c r="A5462" s="1" t="s">
        <v>255</v>
      </c>
      <c r="B5462" s="1" t="s">
        <v>11387</v>
      </c>
      <c r="C5462" s="1" t="s">
        <v>11388</v>
      </c>
      <c r="D5462" s="93">
        <v>80</v>
      </c>
      <c r="E5462" s="29">
        <v>8280</v>
      </c>
      <c r="F5462" s="26">
        <v>4</v>
      </c>
      <c r="G5462" s="94">
        <v>1.585</v>
      </c>
      <c r="H5462" s="95">
        <f t="shared" si="85"/>
        <v>5481.8820158148155</v>
      </c>
    </row>
    <row r="5463" spans="1:8" x14ac:dyDescent="0.25">
      <c r="A5463" s="1" t="s">
        <v>255</v>
      </c>
      <c r="B5463" s="1" t="s">
        <v>11389</v>
      </c>
      <c r="C5463" s="1" t="s">
        <v>11390</v>
      </c>
      <c r="D5463" s="93">
        <v>128.19999999999999</v>
      </c>
      <c r="E5463" s="29">
        <v>10699</v>
      </c>
      <c r="F5463" s="26">
        <v>8</v>
      </c>
      <c r="G5463" s="94">
        <v>2.9289999999999998</v>
      </c>
      <c r="H5463" s="95">
        <f t="shared" si="85"/>
        <v>13089.788819382858</v>
      </c>
    </row>
    <row r="5464" spans="1:8" x14ac:dyDescent="0.25">
      <c r="A5464" s="1" t="s">
        <v>255</v>
      </c>
      <c r="B5464" s="1" t="s">
        <v>11391</v>
      </c>
      <c r="C5464" s="1" t="s">
        <v>11392</v>
      </c>
      <c r="D5464" s="93">
        <v>95.9</v>
      </c>
      <c r="E5464" s="29">
        <v>10826</v>
      </c>
      <c r="F5464" s="26">
        <v>5</v>
      </c>
      <c r="G5464" s="94">
        <v>1.8480000000000001</v>
      </c>
      <c r="H5464" s="95">
        <f t="shared" si="85"/>
        <v>8356.8011926068903</v>
      </c>
    </row>
    <row r="5465" spans="1:8" x14ac:dyDescent="0.25">
      <c r="A5465" s="1" t="s">
        <v>255</v>
      </c>
      <c r="B5465" s="1" t="s">
        <v>11393</v>
      </c>
      <c r="C5465" s="1" t="s">
        <v>11394</v>
      </c>
      <c r="D5465" s="93">
        <v>117.5</v>
      </c>
      <c r="E5465" s="29">
        <v>10059</v>
      </c>
      <c r="F5465" s="26">
        <v>7</v>
      </c>
      <c r="G5465" s="94">
        <v>2.512</v>
      </c>
      <c r="H5465" s="95">
        <f t="shared" si="85"/>
        <v>10554.666712923699</v>
      </c>
    </row>
    <row r="5466" spans="1:8" x14ac:dyDescent="0.25">
      <c r="A5466" s="1" t="s">
        <v>255</v>
      </c>
      <c r="B5466" s="1" t="s">
        <v>11395</v>
      </c>
      <c r="C5466" s="1" t="s">
        <v>11396</v>
      </c>
      <c r="D5466" s="93">
        <v>118.9</v>
      </c>
      <c r="E5466" s="29">
        <v>9892</v>
      </c>
      <c r="F5466" s="26">
        <v>7</v>
      </c>
      <c r="G5466" s="94">
        <v>2.512</v>
      </c>
      <c r="H5466" s="95">
        <f t="shared" si="85"/>
        <v>10379.437630404736</v>
      </c>
    </row>
    <row r="5467" spans="1:8" x14ac:dyDescent="0.25">
      <c r="A5467" s="1" t="s">
        <v>255</v>
      </c>
      <c r="B5467" s="1" t="s">
        <v>11397</v>
      </c>
      <c r="C5467" s="1" t="s">
        <v>11398</v>
      </c>
      <c r="D5467" s="93">
        <v>131.6</v>
      </c>
      <c r="E5467" s="29">
        <v>11773</v>
      </c>
      <c r="F5467" s="26">
        <v>8</v>
      </c>
      <c r="G5467" s="94">
        <v>2.9289999999999998</v>
      </c>
      <c r="H5467" s="95">
        <f t="shared" si="85"/>
        <v>14403.783883596074</v>
      </c>
    </row>
    <row r="5468" spans="1:8" x14ac:dyDescent="0.25">
      <c r="A5468" s="1" t="s">
        <v>255</v>
      </c>
      <c r="B5468" s="1" t="s">
        <v>11399</v>
      </c>
      <c r="C5468" s="1" t="s">
        <v>11400</v>
      </c>
      <c r="D5468" s="93">
        <v>118.7</v>
      </c>
      <c r="E5468" s="29">
        <v>11726</v>
      </c>
      <c r="F5468" s="26">
        <v>7</v>
      </c>
      <c r="G5468" s="94">
        <v>2.512</v>
      </c>
      <c r="H5468" s="95">
        <f t="shared" si="85"/>
        <v>12303.809710283658</v>
      </c>
    </row>
    <row r="5469" spans="1:8" x14ac:dyDescent="0.25">
      <c r="A5469" s="1" t="s">
        <v>255</v>
      </c>
      <c r="B5469" s="1" t="s">
        <v>11401</v>
      </c>
      <c r="C5469" s="1" t="s">
        <v>11402</v>
      </c>
      <c r="D5469" s="93">
        <v>165.7</v>
      </c>
      <c r="E5469" s="29">
        <v>9828</v>
      </c>
      <c r="F5469" s="26">
        <v>11</v>
      </c>
      <c r="G5469" s="94">
        <v>4.6420000000000003</v>
      </c>
      <c r="H5469" s="95">
        <f t="shared" si="85"/>
        <v>19056.378259919293</v>
      </c>
    </row>
    <row r="5470" spans="1:8" x14ac:dyDescent="0.25">
      <c r="A5470" s="1" t="s">
        <v>255</v>
      </c>
      <c r="B5470" s="1" t="s">
        <v>11403</v>
      </c>
      <c r="C5470" s="1" t="s">
        <v>11404</v>
      </c>
      <c r="D5470" s="93">
        <v>68.099999999999994</v>
      </c>
      <c r="E5470" s="29">
        <v>9455</v>
      </c>
      <c r="F5470" s="26">
        <v>3</v>
      </c>
      <c r="G5470" s="94">
        <v>1.359</v>
      </c>
      <c r="H5470" s="95">
        <f t="shared" si="85"/>
        <v>5367.2406826147935</v>
      </c>
    </row>
    <row r="5471" spans="1:8" x14ac:dyDescent="0.25">
      <c r="A5471" s="1" t="s">
        <v>255</v>
      </c>
      <c r="B5471" s="1" t="s">
        <v>11405</v>
      </c>
      <c r="C5471" s="1" t="s">
        <v>11406</v>
      </c>
      <c r="D5471" s="93">
        <v>88.5</v>
      </c>
      <c r="E5471" s="29">
        <v>10337</v>
      </c>
      <c r="F5471" s="26">
        <v>5</v>
      </c>
      <c r="G5471" s="94">
        <v>1.8480000000000001</v>
      </c>
      <c r="H5471" s="95">
        <f t="shared" si="85"/>
        <v>7979.3325261386872</v>
      </c>
    </row>
    <row r="5472" spans="1:8" x14ac:dyDescent="0.25">
      <c r="A5472" s="1" t="s">
        <v>255</v>
      </c>
      <c r="B5472" s="1" t="s">
        <v>11407</v>
      </c>
      <c r="C5472" s="1" t="s">
        <v>11408</v>
      </c>
      <c r="D5472" s="93">
        <v>94.7</v>
      </c>
      <c r="E5472" s="29">
        <v>10602</v>
      </c>
      <c r="F5472" s="26">
        <v>5</v>
      </c>
      <c r="G5472" s="94">
        <v>1.8480000000000001</v>
      </c>
      <c r="H5472" s="95">
        <f t="shared" si="85"/>
        <v>8183.8912104210458</v>
      </c>
    </row>
    <row r="5473" spans="1:8" x14ac:dyDescent="0.25">
      <c r="A5473" s="1" t="s">
        <v>255</v>
      </c>
      <c r="B5473" s="1" t="s">
        <v>11409</v>
      </c>
      <c r="C5473" s="1" t="s">
        <v>11410</v>
      </c>
      <c r="D5473" s="93">
        <v>72.7</v>
      </c>
      <c r="E5473" s="29">
        <v>8686</v>
      </c>
      <c r="F5473" s="26">
        <v>3</v>
      </c>
      <c r="G5473" s="94">
        <v>1.359</v>
      </c>
      <c r="H5473" s="95">
        <f t="shared" si="85"/>
        <v>4930.7088915063032</v>
      </c>
    </row>
    <row r="5474" spans="1:8" x14ac:dyDescent="0.25">
      <c r="A5474" s="1" t="s">
        <v>255</v>
      </c>
      <c r="B5474" s="1" t="s">
        <v>11411</v>
      </c>
      <c r="C5474" s="1" t="s">
        <v>11412</v>
      </c>
      <c r="D5474" s="93">
        <v>119.9</v>
      </c>
      <c r="E5474" s="29">
        <v>9428</v>
      </c>
      <c r="F5474" s="26">
        <v>7</v>
      </c>
      <c r="G5474" s="94">
        <v>2.512</v>
      </c>
      <c r="H5474" s="95">
        <f t="shared" si="85"/>
        <v>9892.573592747256</v>
      </c>
    </row>
    <row r="5475" spans="1:8" x14ac:dyDescent="0.25">
      <c r="A5475" s="1" t="s">
        <v>255</v>
      </c>
      <c r="B5475" s="1" t="s">
        <v>11413</v>
      </c>
      <c r="C5475" s="1" t="s">
        <v>11414</v>
      </c>
      <c r="D5475" s="93">
        <v>74.2</v>
      </c>
      <c r="E5475" s="29">
        <v>13266</v>
      </c>
      <c r="F5475" s="26">
        <v>4</v>
      </c>
      <c r="G5475" s="94">
        <v>1.585</v>
      </c>
      <c r="H5475" s="95">
        <f t="shared" si="85"/>
        <v>8782.9283601206935</v>
      </c>
    </row>
    <row r="5476" spans="1:8" x14ac:dyDescent="0.25">
      <c r="A5476" s="1" t="s">
        <v>255</v>
      </c>
      <c r="B5476" s="1" t="s">
        <v>11415</v>
      </c>
      <c r="C5476" s="1" t="s">
        <v>11416</v>
      </c>
      <c r="D5476" s="93">
        <v>74.2</v>
      </c>
      <c r="E5476" s="29">
        <v>7993</v>
      </c>
      <c r="F5476" s="26">
        <v>4</v>
      </c>
      <c r="G5476" s="94">
        <v>1.585</v>
      </c>
      <c r="H5476" s="95">
        <f t="shared" si="85"/>
        <v>5291.8699217883841</v>
      </c>
    </row>
    <row r="5477" spans="1:8" x14ac:dyDescent="0.25">
      <c r="A5477" s="1" t="s">
        <v>255</v>
      </c>
      <c r="B5477" s="1" t="s">
        <v>11417</v>
      </c>
      <c r="C5477" s="1" t="s">
        <v>11418</v>
      </c>
      <c r="D5477" s="93">
        <v>80.5</v>
      </c>
      <c r="E5477" s="29">
        <v>5698</v>
      </c>
      <c r="F5477" s="26">
        <v>4</v>
      </c>
      <c r="G5477" s="94">
        <v>1.585</v>
      </c>
      <c r="H5477" s="95">
        <f t="shared" si="85"/>
        <v>3772.4352326223216</v>
      </c>
    </row>
    <row r="5478" spans="1:8" x14ac:dyDescent="0.25">
      <c r="A5478" s="1" t="s">
        <v>255</v>
      </c>
      <c r="B5478" s="1" t="s">
        <v>11419</v>
      </c>
      <c r="C5478" s="1" t="s">
        <v>11420</v>
      </c>
      <c r="D5478" s="93">
        <v>94.4</v>
      </c>
      <c r="E5478" s="29">
        <v>6161</v>
      </c>
      <c r="F5478" s="26">
        <v>5</v>
      </c>
      <c r="G5478" s="94">
        <v>1.8480000000000001</v>
      </c>
      <c r="H5478" s="95">
        <f t="shared" si="85"/>
        <v>4755.7964296740292</v>
      </c>
    </row>
    <row r="5479" spans="1:8" x14ac:dyDescent="0.25">
      <c r="A5479" s="1" t="s">
        <v>255</v>
      </c>
      <c r="B5479" s="1" t="s">
        <v>11421</v>
      </c>
      <c r="C5479" s="1" t="s">
        <v>11422</v>
      </c>
      <c r="D5479" s="93">
        <v>85.3</v>
      </c>
      <c r="E5479" s="29">
        <v>5678</v>
      </c>
      <c r="F5479" s="26">
        <v>5</v>
      </c>
      <c r="G5479" s="94">
        <v>1.8480000000000001</v>
      </c>
      <c r="H5479" s="95">
        <f t="shared" si="85"/>
        <v>4382.9592805858047</v>
      </c>
    </row>
    <row r="5480" spans="1:8" x14ac:dyDescent="0.25">
      <c r="A5480" s="1" t="s">
        <v>255</v>
      </c>
      <c r="B5480" s="1" t="s">
        <v>11423</v>
      </c>
      <c r="C5480" s="1" t="s">
        <v>11424</v>
      </c>
      <c r="D5480" s="93">
        <v>67.3</v>
      </c>
      <c r="E5480" s="29">
        <v>10420</v>
      </c>
      <c r="F5480" s="26">
        <v>3</v>
      </c>
      <c r="G5480" s="94">
        <v>1.359</v>
      </c>
      <c r="H5480" s="95">
        <f t="shared" si="85"/>
        <v>5915.0341526013908</v>
      </c>
    </row>
    <row r="5481" spans="1:8" x14ac:dyDescent="0.25">
      <c r="A5481" s="1" t="s">
        <v>255</v>
      </c>
      <c r="B5481" s="1" t="s">
        <v>11425</v>
      </c>
      <c r="C5481" s="1" t="s">
        <v>11426</v>
      </c>
      <c r="D5481" s="93">
        <v>83.8</v>
      </c>
      <c r="E5481" s="29">
        <v>8973</v>
      </c>
      <c r="F5481" s="26">
        <v>4</v>
      </c>
      <c r="G5481" s="94">
        <v>1.585</v>
      </c>
      <c r="H5481" s="95">
        <f t="shared" si="85"/>
        <v>5940.6917062688817</v>
      </c>
    </row>
    <row r="5482" spans="1:8" x14ac:dyDescent="0.25">
      <c r="A5482" s="1" t="s">
        <v>255</v>
      </c>
      <c r="B5482" s="1" t="s">
        <v>11427</v>
      </c>
      <c r="C5482" s="1" t="s">
        <v>11428</v>
      </c>
      <c r="D5482" s="93">
        <v>83.4</v>
      </c>
      <c r="E5482" s="29">
        <v>8240</v>
      </c>
      <c r="F5482" s="26">
        <v>4</v>
      </c>
      <c r="G5482" s="94">
        <v>1.585</v>
      </c>
      <c r="H5482" s="95">
        <f t="shared" si="85"/>
        <v>5455.3994939992854</v>
      </c>
    </row>
    <row r="5483" spans="1:8" x14ac:dyDescent="0.25">
      <c r="A5483" s="1" t="s">
        <v>255</v>
      </c>
      <c r="B5483" s="1" t="s">
        <v>11429</v>
      </c>
      <c r="C5483" s="1" t="s">
        <v>11430</v>
      </c>
      <c r="D5483" s="93">
        <v>71.900000000000006</v>
      </c>
      <c r="E5483" s="29">
        <v>10284</v>
      </c>
      <c r="F5483" s="26">
        <v>3</v>
      </c>
      <c r="G5483" s="94">
        <v>1.359</v>
      </c>
      <c r="H5483" s="95">
        <f t="shared" si="85"/>
        <v>5837.8321713390305</v>
      </c>
    </row>
    <row r="5484" spans="1:8" x14ac:dyDescent="0.25">
      <c r="A5484" s="1" t="s">
        <v>255</v>
      </c>
      <c r="B5484" s="1" t="s">
        <v>11431</v>
      </c>
      <c r="C5484" s="1" t="s">
        <v>11432</v>
      </c>
      <c r="D5484" s="93">
        <v>94.7</v>
      </c>
      <c r="E5484" s="29">
        <v>5597</v>
      </c>
      <c r="F5484" s="26">
        <v>5</v>
      </c>
      <c r="G5484" s="94">
        <v>1.8480000000000001</v>
      </c>
      <c r="H5484" s="95">
        <f t="shared" si="85"/>
        <v>4320.4337959561017</v>
      </c>
    </row>
    <row r="5485" spans="1:8" x14ac:dyDescent="0.25">
      <c r="A5485" s="1" t="s">
        <v>255</v>
      </c>
      <c r="B5485" s="1" t="s">
        <v>11433</v>
      </c>
      <c r="C5485" s="1" t="s">
        <v>11434</v>
      </c>
      <c r="D5485" s="93">
        <v>70.400000000000006</v>
      </c>
      <c r="E5485" s="29">
        <v>11178</v>
      </c>
      <c r="F5485" s="26">
        <v>3</v>
      </c>
      <c r="G5485" s="94">
        <v>1.359</v>
      </c>
      <c r="H5485" s="95">
        <f t="shared" si="85"/>
        <v>6345.3216658136607</v>
      </c>
    </row>
    <row r="5486" spans="1:8" x14ac:dyDescent="0.25">
      <c r="A5486" s="1" t="s">
        <v>255</v>
      </c>
      <c r="B5486" s="1" t="s">
        <v>11435</v>
      </c>
      <c r="C5486" s="1" t="s">
        <v>11436</v>
      </c>
      <c r="D5486" s="93">
        <v>70.099999999999994</v>
      </c>
      <c r="E5486" s="29">
        <v>7342</v>
      </c>
      <c r="F5486" s="26">
        <v>3</v>
      </c>
      <c r="G5486" s="94">
        <v>1.359</v>
      </c>
      <c r="H5486" s="95">
        <f t="shared" si="85"/>
        <v>4167.7716649135709</v>
      </c>
    </row>
    <row r="5487" spans="1:8" x14ac:dyDescent="0.25">
      <c r="A5487" s="1" t="s">
        <v>255</v>
      </c>
      <c r="B5487" s="1" t="s">
        <v>11437</v>
      </c>
      <c r="C5487" s="1" t="s">
        <v>11438</v>
      </c>
      <c r="D5487" s="93">
        <v>70.2</v>
      </c>
      <c r="E5487" s="29">
        <v>6957</v>
      </c>
      <c r="F5487" s="26">
        <v>3</v>
      </c>
      <c r="G5487" s="94">
        <v>1.359</v>
      </c>
      <c r="H5487" s="95">
        <f t="shared" si="85"/>
        <v>3949.2219385458611</v>
      </c>
    </row>
    <row r="5488" spans="1:8" x14ac:dyDescent="0.25">
      <c r="A5488" s="1" t="s">
        <v>255</v>
      </c>
      <c r="B5488" s="1" t="s">
        <v>11439</v>
      </c>
      <c r="C5488" s="1" t="s">
        <v>11440</v>
      </c>
      <c r="D5488" s="93">
        <v>77.099999999999994</v>
      </c>
      <c r="E5488" s="29">
        <v>7986</v>
      </c>
      <c r="F5488" s="26">
        <v>4</v>
      </c>
      <c r="G5488" s="94">
        <v>1.585</v>
      </c>
      <c r="H5488" s="95">
        <f t="shared" si="85"/>
        <v>5287.2354804706665</v>
      </c>
    </row>
    <row r="5489" spans="1:8" x14ac:dyDescent="0.25">
      <c r="A5489" s="1" t="s">
        <v>255</v>
      </c>
      <c r="B5489" s="1" t="s">
        <v>11441</v>
      </c>
      <c r="C5489" s="1" t="s">
        <v>11442</v>
      </c>
      <c r="D5489" s="93">
        <v>79.3</v>
      </c>
      <c r="E5489" s="29">
        <v>10205</v>
      </c>
      <c r="F5489" s="26">
        <v>4</v>
      </c>
      <c r="G5489" s="94">
        <v>1.585</v>
      </c>
      <c r="H5489" s="95">
        <f t="shared" si="85"/>
        <v>6756.3533781872211</v>
      </c>
    </row>
    <row r="5490" spans="1:8" x14ac:dyDescent="0.25">
      <c r="A5490" s="1" t="s">
        <v>180</v>
      </c>
      <c r="B5490" s="1" t="s">
        <v>11443</v>
      </c>
      <c r="C5490" s="1" t="s">
        <v>11444</v>
      </c>
      <c r="D5490" s="93">
        <v>107.9</v>
      </c>
      <c r="E5490" s="29">
        <v>7007</v>
      </c>
      <c r="F5490" s="26">
        <v>6</v>
      </c>
      <c r="G5490" s="94">
        <v>2.1539999999999999</v>
      </c>
      <c r="H5490" s="95">
        <f t="shared" si="85"/>
        <v>6304.460053604158</v>
      </c>
    </row>
    <row r="5491" spans="1:8" x14ac:dyDescent="0.25">
      <c r="A5491" s="1" t="s">
        <v>180</v>
      </c>
      <c r="B5491" s="1" t="s">
        <v>11445</v>
      </c>
      <c r="C5491" s="1" t="s">
        <v>11446</v>
      </c>
      <c r="D5491" s="93">
        <v>154</v>
      </c>
      <c r="E5491" s="29">
        <v>8939</v>
      </c>
      <c r="F5491" s="26">
        <v>10</v>
      </c>
      <c r="G5491" s="94">
        <v>3.9809999999999999</v>
      </c>
      <c r="H5491" s="95">
        <f t="shared" si="85"/>
        <v>14864.530473950117</v>
      </c>
    </row>
    <row r="5492" spans="1:8" x14ac:dyDescent="0.25">
      <c r="A5492" s="1" t="s">
        <v>180</v>
      </c>
      <c r="B5492" s="1" t="s">
        <v>11447</v>
      </c>
      <c r="C5492" s="1" t="s">
        <v>11448</v>
      </c>
      <c r="D5492" s="93">
        <v>117.1</v>
      </c>
      <c r="E5492" s="29">
        <v>7026</v>
      </c>
      <c r="F5492" s="26">
        <v>7</v>
      </c>
      <c r="G5492" s="94">
        <v>2.512</v>
      </c>
      <c r="H5492" s="95">
        <f t="shared" si="85"/>
        <v>7372.2127771152127</v>
      </c>
    </row>
    <row r="5493" spans="1:8" x14ac:dyDescent="0.25">
      <c r="A5493" s="1" t="s">
        <v>180</v>
      </c>
      <c r="B5493" s="1" t="s">
        <v>11449</v>
      </c>
      <c r="C5493" s="1" t="s">
        <v>11450</v>
      </c>
      <c r="D5493" s="93">
        <v>126.2</v>
      </c>
      <c r="E5493" s="29">
        <v>8521</v>
      </c>
      <c r="F5493" s="26">
        <v>8</v>
      </c>
      <c r="G5493" s="94">
        <v>2.9289999999999998</v>
      </c>
      <c r="H5493" s="95">
        <f t="shared" si="85"/>
        <v>10425.094918213041</v>
      </c>
    </row>
    <row r="5494" spans="1:8" x14ac:dyDescent="0.25">
      <c r="A5494" s="1" t="s">
        <v>180</v>
      </c>
      <c r="B5494" s="1" t="s">
        <v>11451</v>
      </c>
      <c r="C5494" s="1" t="s">
        <v>11452</v>
      </c>
      <c r="D5494" s="93">
        <v>162.6</v>
      </c>
      <c r="E5494" s="29">
        <v>5288</v>
      </c>
      <c r="F5494" s="26">
        <v>11</v>
      </c>
      <c r="G5494" s="94">
        <v>4.6420000000000003</v>
      </c>
      <c r="H5494" s="95">
        <f t="shared" si="85"/>
        <v>10253.370801633419</v>
      </c>
    </row>
    <row r="5495" spans="1:8" x14ac:dyDescent="0.25">
      <c r="A5495" s="1" t="s">
        <v>180</v>
      </c>
      <c r="B5495" s="1" t="s">
        <v>11453</v>
      </c>
      <c r="C5495" s="1" t="s">
        <v>11454</v>
      </c>
      <c r="D5495" s="93">
        <v>197.8</v>
      </c>
      <c r="E5495" s="29">
        <v>10070</v>
      </c>
      <c r="F5495" s="26">
        <v>14</v>
      </c>
      <c r="G5495" s="94">
        <v>7.3559999999999999</v>
      </c>
      <c r="H5495" s="95">
        <f t="shared" si="85"/>
        <v>30941.493452423932</v>
      </c>
    </row>
    <row r="5496" spans="1:8" x14ac:dyDescent="0.25">
      <c r="A5496" s="1" t="s">
        <v>180</v>
      </c>
      <c r="B5496" s="1" t="s">
        <v>11455</v>
      </c>
      <c r="C5496" s="1" t="s">
        <v>11456</v>
      </c>
      <c r="D5496" s="93">
        <v>94.1</v>
      </c>
      <c r="E5496" s="29">
        <v>5922</v>
      </c>
      <c r="F5496" s="26">
        <v>5</v>
      </c>
      <c r="G5496" s="94">
        <v>1.8480000000000001</v>
      </c>
      <c r="H5496" s="95">
        <f t="shared" si="85"/>
        <v>4571.3076540382417</v>
      </c>
    </row>
    <row r="5497" spans="1:8" x14ac:dyDescent="0.25">
      <c r="A5497" s="1" t="s">
        <v>180</v>
      </c>
      <c r="B5497" s="1" t="s">
        <v>11457</v>
      </c>
      <c r="C5497" s="1" t="s">
        <v>11458</v>
      </c>
      <c r="D5497" s="93">
        <v>70</v>
      </c>
      <c r="E5497" s="29">
        <v>8012</v>
      </c>
      <c r="F5497" s="26">
        <v>3</v>
      </c>
      <c r="G5497" s="94">
        <v>1.359</v>
      </c>
      <c r="H5497" s="95">
        <f t="shared" si="85"/>
        <v>4548.1049549560785</v>
      </c>
    </row>
    <row r="5498" spans="1:8" x14ac:dyDescent="0.25">
      <c r="A5498" s="1" t="s">
        <v>180</v>
      </c>
      <c r="B5498" s="1" t="s">
        <v>11459</v>
      </c>
      <c r="C5498" s="1" t="s">
        <v>11460</v>
      </c>
      <c r="D5498" s="93">
        <v>82.8</v>
      </c>
      <c r="E5498" s="29">
        <v>7915</v>
      </c>
      <c r="F5498" s="26">
        <v>4</v>
      </c>
      <c r="G5498" s="94">
        <v>1.585</v>
      </c>
      <c r="H5498" s="95">
        <f t="shared" si="85"/>
        <v>5240.2290042481</v>
      </c>
    </row>
    <row r="5499" spans="1:8" x14ac:dyDescent="0.25">
      <c r="A5499" s="1" t="s">
        <v>180</v>
      </c>
      <c r="B5499" s="1" t="s">
        <v>11461</v>
      </c>
      <c r="C5499" s="1" t="s">
        <v>11462</v>
      </c>
      <c r="D5499" s="93">
        <v>75.5</v>
      </c>
      <c r="E5499" s="29">
        <v>8797</v>
      </c>
      <c r="F5499" s="26">
        <v>4</v>
      </c>
      <c r="G5499" s="94">
        <v>1.585</v>
      </c>
      <c r="H5499" s="95">
        <f t="shared" si="85"/>
        <v>5824.1686102805479</v>
      </c>
    </row>
    <row r="5500" spans="1:8" x14ac:dyDescent="0.25">
      <c r="A5500" s="1" t="s">
        <v>180</v>
      </c>
      <c r="B5500" s="1" t="s">
        <v>11463</v>
      </c>
      <c r="C5500" s="1" t="s">
        <v>11464</v>
      </c>
      <c r="D5500" s="93">
        <v>81.3</v>
      </c>
      <c r="E5500" s="29">
        <v>7958</v>
      </c>
      <c r="F5500" s="26">
        <v>4</v>
      </c>
      <c r="G5500" s="94">
        <v>1.585</v>
      </c>
      <c r="H5500" s="95">
        <f t="shared" si="85"/>
        <v>5268.6977151997953</v>
      </c>
    </row>
    <row r="5501" spans="1:8" x14ac:dyDescent="0.25">
      <c r="A5501" s="1" t="s">
        <v>180</v>
      </c>
      <c r="B5501" s="1" t="s">
        <v>11465</v>
      </c>
      <c r="C5501" s="1" t="s">
        <v>11466</v>
      </c>
      <c r="D5501" s="93">
        <v>75.900000000000006</v>
      </c>
      <c r="E5501" s="29">
        <v>9389</v>
      </c>
      <c r="F5501" s="26">
        <v>4</v>
      </c>
      <c r="G5501" s="94">
        <v>1.585</v>
      </c>
      <c r="H5501" s="95">
        <f t="shared" si="85"/>
        <v>6216.1099331503992</v>
      </c>
    </row>
    <row r="5502" spans="1:8" x14ac:dyDescent="0.25">
      <c r="A5502" s="1" t="s">
        <v>180</v>
      </c>
      <c r="B5502" s="1" t="s">
        <v>11467</v>
      </c>
      <c r="C5502" s="1" t="s">
        <v>11468</v>
      </c>
      <c r="D5502" s="93">
        <v>97.7</v>
      </c>
      <c r="E5502" s="29">
        <v>9258</v>
      </c>
      <c r="F5502" s="26">
        <v>6</v>
      </c>
      <c r="G5502" s="94">
        <v>2.1539999999999999</v>
      </c>
      <c r="H5502" s="95">
        <f t="shared" si="85"/>
        <v>8329.7689704962613</v>
      </c>
    </row>
    <row r="5503" spans="1:8" x14ac:dyDescent="0.25">
      <c r="A5503" s="1" t="s">
        <v>180</v>
      </c>
      <c r="B5503" s="1" t="s">
        <v>11469</v>
      </c>
      <c r="C5503" s="1" t="s">
        <v>11470</v>
      </c>
      <c r="D5503" s="93">
        <v>111.2</v>
      </c>
      <c r="E5503" s="29">
        <v>6722</v>
      </c>
      <c r="F5503" s="26">
        <v>7</v>
      </c>
      <c r="G5503" s="94">
        <v>2.512</v>
      </c>
      <c r="H5503" s="95">
        <f t="shared" si="85"/>
        <v>7053.2328903741045</v>
      </c>
    </row>
    <row r="5504" spans="1:8" x14ac:dyDescent="0.25">
      <c r="A5504" s="1" t="s">
        <v>180</v>
      </c>
      <c r="B5504" s="1" t="s">
        <v>11471</v>
      </c>
      <c r="C5504" s="1" t="s">
        <v>11472</v>
      </c>
      <c r="D5504" s="93">
        <v>84.8</v>
      </c>
      <c r="E5504" s="29">
        <v>6831</v>
      </c>
      <c r="F5504" s="26">
        <v>4</v>
      </c>
      <c r="G5504" s="94">
        <v>1.585</v>
      </c>
      <c r="H5504" s="95">
        <f t="shared" si="85"/>
        <v>4522.5526630472232</v>
      </c>
    </row>
    <row r="5505" spans="1:8" x14ac:dyDescent="0.25">
      <c r="A5505" s="1" t="s">
        <v>180</v>
      </c>
      <c r="B5505" s="1" t="s">
        <v>11473</v>
      </c>
      <c r="C5505" s="1" t="s">
        <v>11474</v>
      </c>
      <c r="D5505" s="93">
        <v>92.7</v>
      </c>
      <c r="E5505" s="29">
        <v>7477</v>
      </c>
      <c r="F5505" s="26">
        <v>5</v>
      </c>
      <c r="G5505" s="94">
        <v>1.8480000000000001</v>
      </c>
      <c r="H5505" s="95">
        <f t="shared" si="85"/>
        <v>5771.6425750158614</v>
      </c>
    </row>
    <row r="5506" spans="1:8" x14ac:dyDescent="0.25">
      <c r="A5506" s="1" t="s">
        <v>180</v>
      </c>
      <c r="B5506" s="1" t="s">
        <v>11475</v>
      </c>
      <c r="C5506" s="1" t="s">
        <v>11476</v>
      </c>
      <c r="D5506" s="93">
        <v>65.8</v>
      </c>
      <c r="E5506" s="29">
        <v>5749</v>
      </c>
      <c r="F5506" s="26">
        <v>3</v>
      </c>
      <c r="G5506" s="94">
        <v>1.359</v>
      </c>
      <c r="H5506" s="95">
        <f t="shared" si="85"/>
        <v>3263.4866932154891</v>
      </c>
    </row>
    <row r="5507" spans="1:8" x14ac:dyDescent="0.25">
      <c r="A5507" s="1" t="s">
        <v>180</v>
      </c>
      <c r="B5507" s="1" t="s">
        <v>11477</v>
      </c>
      <c r="C5507" s="1" t="s">
        <v>11478</v>
      </c>
      <c r="D5507" s="93">
        <v>80.2</v>
      </c>
      <c r="E5507" s="29">
        <v>9999</v>
      </c>
      <c r="F5507" s="26">
        <v>4</v>
      </c>
      <c r="G5507" s="94">
        <v>1.585</v>
      </c>
      <c r="H5507" s="95">
        <f t="shared" si="85"/>
        <v>6619.968390837239</v>
      </c>
    </row>
    <row r="5508" spans="1:8" x14ac:dyDescent="0.25">
      <c r="A5508" s="1" t="s">
        <v>180</v>
      </c>
      <c r="B5508" s="1" t="s">
        <v>11479</v>
      </c>
      <c r="C5508" s="1" t="s">
        <v>11480</v>
      </c>
      <c r="D5508" s="93">
        <v>76.599999999999994</v>
      </c>
      <c r="E5508" s="29">
        <v>10053</v>
      </c>
      <c r="F5508" s="26">
        <v>4</v>
      </c>
      <c r="G5508" s="94">
        <v>1.585</v>
      </c>
      <c r="H5508" s="95">
        <f t="shared" si="85"/>
        <v>6655.7197952882052</v>
      </c>
    </row>
    <row r="5509" spans="1:8" x14ac:dyDescent="0.25">
      <c r="A5509" s="1" t="s">
        <v>180</v>
      </c>
      <c r="B5509" s="1" t="s">
        <v>11481</v>
      </c>
      <c r="C5509" s="1" t="s">
        <v>11482</v>
      </c>
      <c r="D5509" s="93">
        <v>98.1</v>
      </c>
      <c r="E5509" s="29">
        <v>6110</v>
      </c>
      <c r="F5509" s="26">
        <v>6</v>
      </c>
      <c r="G5509" s="94">
        <v>2.1539999999999999</v>
      </c>
      <c r="H5509" s="95">
        <f t="shared" si="85"/>
        <v>5497.3955940518626</v>
      </c>
    </row>
    <row r="5510" spans="1:8" x14ac:dyDescent="0.25">
      <c r="A5510" s="1" t="s">
        <v>180</v>
      </c>
      <c r="B5510" s="1" t="s">
        <v>11483</v>
      </c>
      <c r="C5510" s="1" t="s">
        <v>11484</v>
      </c>
      <c r="D5510" s="93">
        <v>88.6</v>
      </c>
      <c r="E5510" s="29">
        <v>8544</v>
      </c>
      <c r="F5510" s="26">
        <v>5</v>
      </c>
      <c r="G5510" s="94">
        <v>1.8480000000000001</v>
      </c>
      <c r="H5510" s="95">
        <f t="shared" ref="H5510:H5573" si="86">E5510*G5510*$E$6797/SUMPRODUCT($E$5:$E$6795,$G$5:$G$6795)</f>
        <v>6595.2807490886071</v>
      </c>
    </row>
    <row r="5511" spans="1:8" x14ac:dyDescent="0.25">
      <c r="A5511" s="1" t="s">
        <v>180</v>
      </c>
      <c r="B5511" s="1" t="s">
        <v>11485</v>
      </c>
      <c r="C5511" s="1" t="s">
        <v>11486</v>
      </c>
      <c r="D5511" s="93">
        <v>88.2</v>
      </c>
      <c r="E5511" s="29">
        <v>8663</v>
      </c>
      <c r="F5511" s="26">
        <v>5</v>
      </c>
      <c r="G5511" s="94">
        <v>1.8480000000000001</v>
      </c>
      <c r="H5511" s="95">
        <f t="shared" si="86"/>
        <v>6687.1391771248373</v>
      </c>
    </row>
    <row r="5512" spans="1:8" x14ac:dyDescent="0.25">
      <c r="A5512" s="1" t="s">
        <v>180</v>
      </c>
      <c r="B5512" s="1" t="s">
        <v>11487</v>
      </c>
      <c r="C5512" s="1" t="s">
        <v>11488</v>
      </c>
      <c r="D5512" s="93">
        <v>103.8</v>
      </c>
      <c r="E5512" s="29">
        <v>8748</v>
      </c>
      <c r="F5512" s="26">
        <v>6</v>
      </c>
      <c r="G5512" s="94">
        <v>2.1539999999999999</v>
      </c>
      <c r="H5512" s="95">
        <f t="shared" si="86"/>
        <v>7870.9028898143524</v>
      </c>
    </row>
    <row r="5513" spans="1:8" x14ac:dyDescent="0.25">
      <c r="A5513" s="1" t="s">
        <v>180</v>
      </c>
      <c r="B5513" s="1" t="s">
        <v>11489</v>
      </c>
      <c r="C5513" s="1" t="s">
        <v>11490</v>
      </c>
      <c r="D5513" s="93">
        <v>103.1</v>
      </c>
      <c r="E5513" s="29">
        <v>11307</v>
      </c>
      <c r="F5513" s="26">
        <v>6</v>
      </c>
      <c r="G5513" s="94">
        <v>2.1539999999999999</v>
      </c>
      <c r="H5513" s="95">
        <f t="shared" si="86"/>
        <v>10173.330929941802</v>
      </c>
    </row>
    <row r="5514" spans="1:8" x14ac:dyDescent="0.25">
      <c r="A5514" s="1" t="s">
        <v>180</v>
      </c>
      <c r="B5514" s="1" t="s">
        <v>11491</v>
      </c>
      <c r="C5514" s="1" t="s">
        <v>11492</v>
      </c>
      <c r="D5514" s="93">
        <v>127</v>
      </c>
      <c r="E5514" s="29">
        <v>8407</v>
      </c>
      <c r="F5514" s="26">
        <v>8</v>
      </c>
      <c r="G5514" s="94">
        <v>2.9289999999999998</v>
      </c>
      <c r="H5514" s="95">
        <f t="shared" si="86"/>
        <v>10285.620581788175</v>
      </c>
    </row>
    <row r="5515" spans="1:8" x14ac:dyDescent="0.25">
      <c r="A5515" s="1" t="s">
        <v>180</v>
      </c>
      <c r="B5515" s="1" t="s">
        <v>11493</v>
      </c>
      <c r="C5515" s="1" t="s">
        <v>11494</v>
      </c>
      <c r="D5515" s="93">
        <v>68.2</v>
      </c>
      <c r="E5515" s="29">
        <v>9785</v>
      </c>
      <c r="F5515" s="26">
        <v>3</v>
      </c>
      <c r="G5515" s="94">
        <v>1.359</v>
      </c>
      <c r="H5515" s="95">
        <f t="shared" si="86"/>
        <v>5554.5690195014022</v>
      </c>
    </row>
    <row r="5516" spans="1:8" x14ac:dyDescent="0.25">
      <c r="A5516" s="1" t="s">
        <v>180</v>
      </c>
      <c r="B5516" s="1" t="s">
        <v>11495</v>
      </c>
      <c r="C5516" s="1" t="s">
        <v>11496</v>
      </c>
      <c r="D5516" s="93">
        <v>89.9</v>
      </c>
      <c r="E5516" s="29">
        <v>5248</v>
      </c>
      <c r="F5516" s="26">
        <v>5</v>
      </c>
      <c r="G5516" s="94">
        <v>1.8480000000000001</v>
      </c>
      <c r="H5516" s="95">
        <f t="shared" si="86"/>
        <v>4051.0338683540513</v>
      </c>
    </row>
    <row r="5517" spans="1:8" x14ac:dyDescent="0.25">
      <c r="A5517" s="1" t="s">
        <v>180</v>
      </c>
      <c r="B5517" s="1" t="s">
        <v>11497</v>
      </c>
      <c r="C5517" s="1" t="s">
        <v>11498</v>
      </c>
      <c r="D5517" s="93">
        <v>98.9</v>
      </c>
      <c r="E5517" s="29">
        <v>11029</v>
      </c>
      <c r="F5517" s="26">
        <v>6</v>
      </c>
      <c r="G5517" s="94">
        <v>2.1539999999999999</v>
      </c>
      <c r="H5517" s="95">
        <f t="shared" si="86"/>
        <v>9923.2039290995108</v>
      </c>
    </row>
    <row r="5518" spans="1:8" x14ac:dyDescent="0.25">
      <c r="A5518" s="1" t="s">
        <v>180</v>
      </c>
      <c r="B5518" s="1" t="s">
        <v>11499</v>
      </c>
      <c r="C5518" s="1" t="s">
        <v>11500</v>
      </c>
      <c r="D5518" s="93">
        <v>99.3</v>
      </c>
      <c r="E5518" s="29">
        <v>7692</v>
      </c>
      <c r="F5518" s="26">
        <v>6</v>
      </c>
      <c r="G5518" s="94">
        <v>2.1539999999999999</v>
      </c>
      <c r="H5518" s="95">
        <f t="shared" si="86"/>
        <v>6920.7801815788762</v>
      </c>
    </row>
    <row r="5519" spans="1:8" x14ac:dyDescent="0.25">
      <c r="A5519" s="1" t="s">
        <v>180</v>
      </c>
      <c r="B5519" s="1" t="s">
        <v>11501</v>
      </c>
      <c r="C5519" s="1" t="s">
        <v>11502</v>
      </c>
      <c r="D5519" s="93">
        <v>71.3</v>
      </c>
      <c r="E5519" s="29">
        <v>8339</v>
      </c>
      <c r="F5519" s="26">
        <v>3</v>
      </c>
      <c r="G5519" s="94">
        <v>1.359</v>
      </c>
      <c r="H5519" s="95">
        <f t="shared" si="86"/>
        <v>4733.7303069618993</v>
      </c>
    </row>
    <row r="5520" spans="1:8" x14ac:dyDescent="0.25">
      <c r="A5520" s="1" t="s">
        <v>180</v>
      </c>
      <c r="B5520" s="1" t="s">
        <v>11503</v>
      </c>
      <c r="C5520" s="1" t="s">
        <v>11504</v>
      </c>
      <c r="D5520" s="93">
        <v>155.69999999999999</v>
      </c>
      <c r="E5520" s="29">
        <v>8159</v>
      </c>
      <c r="F5520" s="26">
        <v>10</v>
      </c>
      <c r="G5520" s="94">
        <v>3.9809999999999999</v>
      </c>
      <c r="H5520" s="95">
        <f t="shared" si="86"/>
        <v>13567.480046644927</v>
      </c>
    </row>
    <row r="5521" spans="1:8" x14ac:dyDescent="0.25">
      <c r="A5521" s="1" t="s">
        <v>180</v>
      </c>
      <c r="B5521" s="1" t="s">
        <v>11505</v>
      </c>
      <c r="C5521" s="1" t="s">
        <v>11506</v>
      </c>
      <c r="D5521" s="93">
        <v>150.80000000000001</v>
      </c>
      <c r="E5521" s="29">
        <v>8535</v>
      </c>
      <c r="F5521" s="26">
        <v>10</v>
      </c>
      <c r="G5521" s="94">
        <v>3.9809999999999999</v>
      </c>
      <c r="H5521" s="95">
        <f t="shared" si="86"/>
        <v>14192.724868012556</v>
      </c>
    </row>
    <row r="5522" spans="1:8" x14ac:dyDescent="0.25">
      <c r="A5522" s="1" t="s">
        <v>180</v>
      </c>
      <c r="B5522" s="1" t="s">
        <v>11507</v>
      </c>
      <c r="C5522" s="1" t="s">
        <v>11508</v>
      </c>
      <c r="D5522" s="93">
        <v>121.1</v>
      </c>
      <c r="E5522" s="29">
        <v>11217</v>
      </c>
      <c r="F5522" s="26">
        <v>7</v>
      </c>
      <c r="G5522" s="94">
        <v>2.512</v>
      </c>
      <c r="H5522" s="95">
        <f t="shared" si="86"/>
        <v>11769.728255180946</v>
      </c>
    </row>
    <row r="5523" spans="1:8" x14ac:dyDescent="0.25">
      <c r="A5523" s="1" t="s">
        <v>180</v>
      </c>
      <c r="B5523" s="1" t="s">
        <v>11509</v>
      </c>
      <c r="C5523" s="1" t="s">
        <v>11510</v>
      </c>
      <c r="D5523" s="93">
        <v>78.599999999999994</v>
      </c>
      <c r="E5523" s="29">
        <v>6437</v>
      </c>
      <c r="F5523" s="26">
        <v>4</v>
      </c>
      <c r="G5523" s="94">
        <v>1.585</v>
      </c>
      <c r="H5523" s="95">
        <f t="shared" si="86"/>
        <v>4261.6998231642474</v>
      </c>
    </row>
    <row r="5524" spans="1:8" x14ac:dyDescent="0.25">
      <c r="A5524" s="1" t="s">
        <v>180</v>
      </c>
      <c r="B5524" s="1" t="s">
        <v>11511</v>
      </c>
      <c r="C5524" s="1" t="s">
        <v>11512</v>
      </c>
      <c r="D5524" s="93">
        <v>126.1</v>
      </c>
      <c r="E5524" s="29">
        <v>7110</v>
      </c>
      <c r="F5524" s="26">
        <v>8</v>
      </c>
      <c r="G5524" s="94">
        <v>2.9289999999999998</v>
      </c>
      <c r="H5524" s="95">
        <f t="shared" si="86"/>
        <v>8698.7941401824592</v>
      </c>
    </row>
    <row r="5525" spans="1:8" x14ac:dyDescent="0.25">
      <c r="A5525" s="1" t="s">
        <v>180</v>
      </c>
      <c r="B5525" s="1" t="s">
        <v>11513</v>
      </c>
      <c r="C5525" s="1" t="s">
        <v>11514</v>
      </c>
      <c r="D5525" s="93">
        <v>66.599999999999994</v>
      </c>
      <c r="E5525" s="29">
        <v>7209</v>
      </c>
      <c r="F5525" s="26">
        <v>3</v>
      </c>
      <c r="G5525" s="94">
        <v>1.359</v>
      </c>
      <c r="H5525" s="95">
        <f t="shared" si="86"/>
        <v>4092.2726685319981</v>
      </c>
    </row>
    <row r="5526" spans="1:8" x14ac:dyDescent="0.25">
      <c r="A5526" s="1" t="s">
        <v>180</v>
      </c>
      <c r="B5526" s="1" t="s">
        <v>11515</v>
      </c>
      <c r="C5526" s="1" t="s">
        <v>11516</v>
      </c>
      <c r="D5526" s="93">
        <v>84.6</v>
      </c>
      <c r="E5526" s="29">
        <v>13866</v>
      </c>
      <c r="F5526" s="26">
        <v>4</v>
      </c>
      <c r="G5526" s="94">
        <v>1.585</v>
      </c>
      <c r="H5526" s="95">
        <f t="shared" si="86"/>
        <v>9180.1661873536523</v>
      </c>
    </row>
    <row r="5527" spans="1:8" x14ac:dyDescent="0.25">
      <c r="A5527" s="1" t="s">
        <v>180</v>
      </c>
      <c r="B5527" s="1" t="s">
        <v>11517</v>
      </c>
      <c r="C5527" s="1" t="s">
        <v>11518</v>
      </c>
      <c r="D5527" s="93">
        <v>93.9</v>
      </c>
      <c r="E5527" s="29">
        <v>6942</v>
      </c>
      <c r="F5527" s="26">
        <v>5</v>
      </c>
      <c r="G5527" s="94">
        <v>1.8480000000000001</v>
      </c>
      <c r="H5527" s="95">
        <f t="shared" si="86"/>
        <v>5358.6656086344938</v>
      </c>
    </row>
    <row r="5528" spans="1:8" x14ac:dyDescent="0.25">
      <c r="A5528" s="1" t="s">
        <v>180</v>
      </c>
      <c r="B5528" s="1" t="s">
        <v>11519</v>
      </c>
      <c r="C5528" s="1" t="s">
        <v>11520</v>
      </c>
      <c r="D5528" s="93">
        <v>81.099999999999994</v>
      </c>
      <c r="E5528" s="29">
        <v>6296</v>
      </c>
      <c r="F5528" s="26">
        <v>4</v>
      </c>
      <c r="G5528" s="94">
        <v>1.585</v>
      </c>
      <c r="H5528" s="95">
        <f t="shared" si="86"/>
        <v>4168.3489337645024</v>
      </c>
    </row>
    <row r="5529" spans="1:8" x14ac:dyDescent="0.25">
      <c r="A5529" s="1" t="s">
        <v>180</v>
      </c>
      <c r="B5529" s="1" t="s">
        <v>11521</v>
      </c>
      <c r="C5529" s="1" t="s">
        <v>11522</v>
      </c>
      <c r="D5529" s="93">
        <v>96.4</v>
      </c>
      <c r="E5529" s="29">
        <v>5883</v>
      </c>
      <c r="F5529" s="26">
        <v>5</v>
      </c>
      <c r="G5529" s="94">
        <v>1.8480000000000001</v>
      </c>
      <c r="H5529" s="95">
        <f t="shared" si="86"/>
        <v>4541.2027910683846</v>
      </c>
    </row>
    <row r="5530" spans="1:8" x14ac:dyDescent="0.25">
      <c r="A5530" s="1" t="s">
        <v>180</v>
      </c>
      <c r="B5530" s="1" t="s">
        <v>11523</v>
      </c>
      <c r="C5530" s="1" t="s">
        <v>11524</v>
      </c>
      <c r="D5530" s="93">
        <v>139</v>
      </c>
      <c r="E5530" s="29">
        <v>8309</v>
      </c>
      <c r="F5530" s="26">
        <v>9</v>
      </c>
      <c r="G5530" s="94">
        <v>3.415</v>
      </c>
      <c r="H5530" s="95">
        <f t="shared" si="86"/>
        <v>11852.488642086828</v>
      </c>
    </row>
    <row r="5531" spans="1:8" x14ac:dyDescent="0.25">
      <c r="A5531" s="1" t="s">
        <v>180</v>
      </c>
      <c r="B5531" s="1" t="s">
        <v>11525</v>
      </c>
      <c r="C5531" s="1" t="s">
        <v>11526</v>
      </c>
      <c r="D5531" s="93">
        <v>103.3</v>
      </c>
      <c r="E5531" s="29">
        <v>8306</v>
      </c>
      <c r="F5531" s="26">
        <v>6</v>
      </c>
      <c r="G5531" s="94">
        <v>2.1539999999999999</v>
      </c>
      <c r="H5531" s="95">
        <f t="shared" si="86"/>
        <v>7473.2189532233679</v>
      </c>
    </row>
    <row r="5532" spans="1:8" x14ac:dyDescent="0.25">
      <c r="A5532" s="1" t="s">
        <v>180</v>
      </c>
      <c r="B5532" s="1" t="s">
        <v>11527</v>
      </c>
      <c r="C5532" s="1" t="s">
        <v>11528</v>
      </c>
      <c r="D5532" s="93">
        <v>93.7</v>
      </c>
      <c r="E5532" s="29">
        <v>5846</v>
      </c>
      <c r="F5532" s="26">
        <v>5</v>
      </c>
      <c r="G5532" s="94">
        <v>1.8480000000000001</v>
      </c>
      <c r="H5532" s="95">
        <f t="shared" si="86"/>
        <v>4512.6417672251873</v>
      </c>
    </row>
    <row r="5533" spans="1:8" x14ac:dyDescent="0.25">
      <c r="A5533" s="1" t="s">
        <v>180</v>
      </c>
      <c r="B5533" s="1" t="s">
        <v>11529</v>
      </c>
      <c r="C5533" s="1" t="s">
        <v>11530</v>
      </c>
      <c r="D5533" s="93">
        <v>119.4</v>
      </c>
      <c r="E5533" s="29">
        <v>5986</v>
      </c>
      <c r="F5533" s="26">
        <v>7</v>
      </c>
      <c r="G5533" s="94">
        <v>2.512</v>
      </c>
      <c r="H5533" s="95">
        <f t="shared" si="86"/>
        <v>6280.9657961587909</v>
      </c>
    </row>
    <row r="5534" spans="1:8" x14ac:dyDescent="0.25">
      <c r="A5534" s="1" t="s">
        <v>180</v>
      </c>
      <c r="B5534" s="1" t="s">
        <v>11531</v>
      </c>
      <c r="C5534" s="1" t="s">
        <v>11532</v>
      </c>
      <c r="D5534" s="93">
        <v>120</v>
      </c>
      <c r="E5534" s="29">
        <v>6058</v>
      </c>
      <c r="F5534" s="26">
        <v>7</v>
      </c>
      <c r="G5534" s="94">
        <v>2.512</v>
      </c>
      <c r="H5534" s="95">
        <f t="shared" si="86"/>
        <v>6356.513664071158</v>
      </c>
    </row>
    <row r="5535" spans="1:8" x14ac:dyDescent="0.25">
      <c r="A5535" s="1" t="s">
        <v>180</v>
      </c>
      <c r="B5535" s="1" t="s">
        <v>11533</v>
      </c>
      <c r="C5535" s="1" t="s">
        <v>11534</v>
      </c>
      <c r="D5535" s="93">
        <v>168.4</v>
      </c>
      <c r="E5535" s="29">
        <v>6405</v>
      </c>
      <c r="F5535" s="26">
        <v>11</v>
      </c>
      <c r="G5535" s="94">
        <v>4.6420000000000003</v>
      </c>
      <c r="H5535" s="95">
        <f t="shared" si="86"/>
        <v>12419.220874520053</v>
      </c>
    </row>
    <row r="5536" spans="1:8" x14ac:dyDescent="0.25">
      <c r="A5536" s="1" t="s">
        <v>180</v>
      </c>
      <c r="B5536" s="1" t="s">
        <v>11535</v>
      </c>
      <c r="C5536" s="1" t="s">
        <v>11536</v>
      </c>
      <c r="D5536" s="93">
        <v>114.5</v>
      </c>
      <c r="E5536" s="29">
        <v>5127</v>
      </c>
      <c r="F5536" s="26">
        <v>7</v>
      </c>
      <c r="G5536" s="94">
        <v>2.512</v>
      </c>
      <c r="H5536" s="95">
        <f t="shared" si="86"/>
        <v>5379.6377609265146</v>
      </c>
    </row>
    <row r="5537" spans="1:8" x14ac:dyDescent="0.25">
      <c r="A5537" s="1" t="s">
        <v>180</v>
      </c>
      <c r="B5537" s="1" t="s">
        <v>11537</v>
      </c>
      <c r="C5537" s="1" t="s">
        <v>11538</v>
      </c>
      <c r="D5537" s="93">
        <v>168.7</v>
      </c>
      <c r="E5537" s="29">
        <v>5753</v>
      </c>
      <c r="F5537" s="26">
        <v>11</v>
      </c>
      <c r="G5537" s="94">
        <v>4.6420000000000003</v>
      </c>
      <c r="H5537" s="95">
        <f t="shared" si="86"/>
        <v>11155.000420158294</v>
      </c>
    </row>
    <row r="5538" spans="1:8" x14ac:dyDescent="0.25">
      <c r="A5538" s="1" t="s">
        <v>180</v>
      </c>
      <c r="B5538" s="1" t="s">
        <v>11539</v>
      </c>
      <c r="C5538" s="1" t="s">
        <v>11540</v>
      </c>
      <c r="D5538" s="93">
        <v>129.9</v>
      </c>
      <c r="E5538" s="29">
        <v>6683</v>
      </c>
      <c r="F5538" s="26">
        <v>8</v>
      </c>
      <c r="G5538" s="94">
        <v>2.9289999999999998</v>
      </c>
      <c r="H5538" s="95">
        <f t="shared" si="86"/>
        <v>8176.3771081349314</v>
      </c>
    </row>
    <row r="5539" spans="1:8" x14ac:dyDescent="0.25">
      <c r="A5539" s="1" t="s">
        <v>180</v>
      </c>
      <c r="B5539" s="1" t="s">
        <v>11541</v>
      </c>
      <c r="C5539" s="1" t="s">
        <v>11542</v>
      </c>
      <c r="D5539" s="93">
        <v>100.5</v>
      </c>
      <c r="E5539" s="29">
        <v>6759</v>
      </c>
      <c r="F5539" s="26">
        <v>6</v>
      </c>
      <c r="G5539" s="94">
        <v>2.1539999999999999</v>
      </c>
      <c r="H5539" s="95">
        <f t="shared" si="86"/>
        <v>6081.3251751549169</v>
      </c>
    </row>
    <row r="5540" spans="1:8" x14ac:dyDescent="0.25">
      <c r="A5540" s="1" t="s">
        <v>180</v>
      </c>
      <c r="B5540" s="1" t="s">
        <v>11543</v>
      </c>
      <c r="C5540" s="1" t="s">
        <v>11544</v>
      </c>
      <c r="D5540" s="93">
        <v>72.5</v>
      </c>
      <c r="E5540" s="29">
        <v>5463</v>
      </c>
      <c r="F5540" s="26">
        <v>3</v>
      </c>
      <c r="G5540" s="94">
        <v>1.359</v>
      </c>
      <c r="H5540" s="95">
        <f t="shared" si="86"/>
        <v>3101.1354679137617</v>
      </c>
    </row>
    <row r="5541" spans="1:8" x14ac:dyDescent="0.25">
      <c r="A5541" s="1" t="s">
        <v>180</v>
      </c>
      <c r="B5541" s="1" t="s">
        <v>11545</v>
      </c>
      <c r="C5541" s="1" t="s">
        <v>11546</v>
      </c>
      <c r="D5541" s="93">
        <v>133.5</v>
      </c>
      <c r="E5541" s="29">
        <v>5994</v>
      </c>
      <c r="F5541" s="26">
        <v>9</v>
      </c>
      <c r="G5541" s="94">
        <v>3.415</v>
      </c>
      <c r="H5541" s="95">
        <f t="shared" si="86"/>
        <v>8550.2246865649831</v>
      </c>
    </row>
    <row r="5542" spans="1:8" x14ac:dyDescent="0.25">
      <c r="A5542" s="1" t="s">
        <v>180</v>
      </c>
      <c r="B5542" s="1" t="s">
        <v>11547</v>
      </c>
      <c r="C5542" s="1" t="s">
        <v>11548</v>
      </c>
      <c r="D5542" s="93">
        <v>93.6</v>
      </c>
      <c r="E5542" s="29">
        <v>7315</v>
      </c>
      <c r="F5542" s="26">
        <v>5</v>
      </c>
      <c r="G5542" s="94">
        <v>1.8480000000000001</v>
      </c>
      <c r="H5542" s="95">
        <f t="shared" si="86"/>
        <v>5646.5916057564573</v>
      </c>
    </row>
    <row r="5543" spans="1:8" x14ac:dyDescent="0.25">
      <c r="A5543" s="1" t="s">
        <v>180</v>
      </c>
      <c r="B5543" s="1" t="s">
        <v>11549</v>
      </c>
      <c r="C5543" s="1" t="s">
        <v>11550</v>
      </c>
      <c r="D5543" s="93">
        <v>164.9</v>
      </c>
      <c r="E5543" s="29">
        <v>8259</v>
      </c>
      <c r="F5543" s="26">
        <v>11</v>
      </c>
      <c r="G5543" s="94">
        <v>4.6420000000000003</v>
      </c>
      <c r="H5543" s="95">
        <f t="shared" si="86"/>
        <v>16014.105418057945</v>
      </c>
    </row>
    <row r="5544" spans="1:8" x14ac:dyDescent="0.25">
      <c r="A5544" s="1" t="s">
        <v>180</v>
      </c>
      <c r="B5544" s="1" t="s">
        <v>11551</v>
      </c>
      <c r="C5544" s="1" t="s">
        <v>11552</v>
      </c>
      <c r="D5544" s="93">
        <v>118.6</v>
      </c>
      <c r="E5544" s="29">
        <v>6176</v>
      </c>
      <c r="F5544" s="26">
        <v>7</v>
      </c>
      <c r="G5544" s="94">
        <v>2.512</v>
      </c>
      <c r="H5544" s="95">
        <f t="shared" si="86"/>
        <v>6480.3282253719826</v>
      </c>
    </row>
    <row r="5545" spans="1:8" x14ac:dyDescent="0.25">
      <c r="A5545" s="1" t="s">
        <v>180</v>
      </c>
      <c r="B5545" s="1" t="s">
        <v>11553</v>
      </c>
      <c r="C5545" s="1" t="s">
        <v>11554</v>
      </c>
      <c r="D5545" s="93">
        <v>104.5</v>
      </c>
      <c r="E5545" s="29">
        <v>6186</v>
      </c>
      <c r="F5545" s="26">
        <v>6</v>
      </c>
      <c r="G5545" s="94">
        <v>2.1539999999999999</v>
      </c>
      <c r="H5545" s="95">
        <f t="shared" si="86"/>
        <v>5565.7756374475985</v>
      </c>
    </row>
    <row r="5546" spans="1:8" x14ac:dyDescent="0.25">
      <c r="A5546" s="1" t="s">
        <v>180</v>
      </c>
      <c r="B5546" s="1" t="s">
        <v>11555</v>
      </c>
      <c r="C5546" s="1" t="s">
        <v>11556</v>
      </c>
      <c r="D5546" s="93">
        <v>55.3</v>
      </c>
      <c r="E5546" s="29">
        <v>5695</v>
      </c>
      <c r="F5546" s="26">
        <v>2</v>
      </c>
      <c r="G5546" s="94">
        <v>1.1659999999999999</v>
      </c>
      <c r="H5546" s="95">
        <f t="shared" si="86"/>
        <v>2773.7183499715193</v>
      </c>
    </row>
    <row r="5547" spans="1:8" x14ac:dyDescent="0.25">
      <c r="A5547" s="1" t="s">
        <v>180</v>
      </c>
      <c r="B5547" s="1" t="s">
        <v>11557</v>
      </c>
      <c r="C5547" s="1" t="s">
        <v>11558</v>
      </c>
      <c r="D5547" s="93">
        <v>224.3</v>
      </c>
      <c r="E5547" s="29">
        <v>8545</v>
      </c>
      <c r="F5547" s="26">
        <v>16</v>
      </c>
      <c r="G5547" s="94">
        <v>10</v>
      </c>
      <c r="H5547" s="95">
        <f t="shared" si="86"/>
        <v>35692.925696168488</v>
      </c>
    </row>
    <row r="5548" spans="1:8" x14ac:dyDescent="0.25">
      <c r="A5548" s="1" t="s">
        <v>180</v>
      </c>
      <c r="B5548" s="1" t="s">
        <v>11559</v>
      </c>
      <c r="C5548" s="1" t="s">
        <v>11560</v>
      </c>
      <c r="D5548" s="93">
        <v>115</v>
      </c>
      <c r="E5548" s="29">
        <v>7387</v>
      </c>
      <c r="F5548" s="26">
        <v>7</v>
      </c>
      <c r="G5548" s="94">
        <v>2.512</v>
      </c>
      <c r="H5548" s="95">
        <f t="shared" si="86"/>
        <v>7751.0013926202773</v>
      </c>
    </row>
    <row r="5549" spans="1:8" x14ac:dyDescent="0.25">
      <c r="A5549" s="1" t="s">
        <v>180</v>
      </c>
      <c r="B5549" s="1" t="s">
        <v>11561</v>
      </c>
      <c r="C5549" s="1" t="s">
        <v>11562</v>
      </c>
      <c r="D5549" s="93">
        <v>177.3</v>
      </c>
      <c r="E5549" s="29">
        <v>7676</v>
      </c>
      <c r="F5549" s="26">
        <v>12</v>
      </c>
      <c r="G5549" s="94">
        <v>5.4119999999999999</v>
      </c>
      <c r="H5549" s="95">
        <f t="shared" si="86"/>
        <v>17352.531235204071</v>
      </c>
    </row>
    <row r="5550" spans="1:8" x14ac:dyDescent="0.25">
      <c r="A5550" s="1" t="s">
        <v>180</v>
      </c>
      <c r="B5550" s="1" t="s">
        <v>11563</v>
      </c>
      <c r="C5550" s="1" t="s">
        <v>11564</v>
      </c>
      <c r="D5550" s="93">
        <v>155.80000000000001</v>
      </c>
      <c r="E5550" s="29">
        <v>7281</v>
      </c>
      <c r="F5550" s="26">
        <v>10</v>
      </c>
      <c r="G5550" s="94">
        <v>3.9809999999999999</v>
      </c>
      <c r="H5550" s="95">
        <f t="shared" si="86"/>
        <v>12107.466873344983</v>
      </c>
    </row>
    <row r="5551" spans="1:8" x14ac:dyDescent="0.25">
      <c r="A5551" s="1" t="s">
        <v>180</v>
      </c>
      <c r="B5551" s="1" t="s">
        <v>11565</v>
      </c>
      <c r="C5551" s="1" t="s">
        <v>11566</v>
      </c>
      <c r="D5551" s="93">
        <v>219.3</v>
      </c>
      <c r="E5551" s="29">
        <v>7155</v>
      </c>
      <c r="F5551" s="26">
        <v>15</v>
      </c>
      <c r="G5551" s="94">
        <v>8.577</v>
      </c>
      <c r="H5551" s="95">
        <f t="shared" si="86"/>
        <v>25633.926162026281</v>
      </c>
    </row>
    <row r="5552" spans="1:8" x14ac:dyDescent="0.25">
      <c r="A5552" s="1" t="s">
        <v>180</v>
      </c>
      <c r="B5552" s="1" t="s">
        <v>11567</v>
      </c>
      <c r="C5552" s="1" t="s">
        <v>11568</v>
      </c>
      <c r="D5552" s="93">
        <v>141.1</v>
      </c>
      <c r="E5552" s="29">
        <v>5771</v>
      </c>
      <c r="F5552" s="26">
        <v>9</v>
      </c>
      <c r="G5552" s="94">
        <v>3.415</v>
      </c>
      <c r="H5552" s="95">
        <f t="shared" si="86"/>
        <v>8232.1232342620151</v>
      </c>
    </row>
    <row r="5553" spans="1:8" x14ac:dyDescent="0.25">
      <c r="A5553" s="1" t="s">
        <v>180</v>
      </c>
      <c r="B5553" s="1" t="s">
        <v>11569</v>
      </c>
      <c r="C5553" s="1" t="s">
        <v>11570</v>
      </c>
      <c r="D5553" s="93">
        <v>125</v>
      </c>
      <c r="E5553" s="29">
        <v>5909</v>
      </c>
      <c r="F5553" s="26">
        <v>8</v>
      </c>
      <c r="G5553" s="94">
        <v>2.9289999999999998</v>
      </c>
      <c r="H5553" s="95">
        <f t="shared" si="86"/>
        <v>7229.4197713555759</v>
      </c>
    </row>
    <row r="5554" spans="1:8" x14ac:dyDescent="0.25">
      <c r="A5554" s="1" t="s">
        <v>180</v>
      </c>
      <c r="B5554" s="1" t="s">
        <v>11571</v>
      </c>
      <c r="C5554" s="1" t="s">
        <v>11572</v>
      </c>
      <c r="D5554" s="93">
        <v>98.6</v>
      </c>
      <c r="E5554" s="29">
        <v>8160</v>
      </c>
      <c r="F5554" s="26">
        <v>6</v>
      </c>
      <c r="G5554" s="94">
        <v>2.1539999999999999</v>
      </c>
      <c r="H5554" s="95">
        <f t="shared" si="86"/>
        <v>7341.8572909105078</v>
      </c>
    </row>
    <row r="5555" spans="1:8" x14ac:dyDescent="0.25">
      <c r="A5555" s="1" t="s">
        <v>180</v>
      </c>
      <c r="B5555" s="1" t="s">
        <v>11573</v>
      </c>
      <c r="C5555" s="1" t="s">
        <v>11574</v>
      </c>
      <c r="D5555" s="93">
        <v>97.8</v>
      </c>
      <c r="E5555" s="29">
        <v>9925</v>
      </c>
      <c r="F5555" s="26">
        <v>6</v>
      </c>
      <c r="G5555" s="94">
        <v>2.1539999999999999</v>
      </c>
      <c r="H5555" s="95">
        <f t="shared" si="86"/>
        <v>8929.8938250351475</v>
      </c>
    </row>
    <row r="5556" spans="1:8" x14ac:dyDescent="0.25">
      <c r="A5556" s="1" t="s">
        <v>180</v>
      </c>
      <c r="B5556" s="1" t="s">
        <v>11575</v>
      </c>
      <c r="C5556" s="1" t="s">
        <v>11576</v>
      </c>
      <c r="D5556" s="93">
        <v>75.7</v>
      </c>
      <c r="E5556" s="29">
        <v>8813</v>
      </c>
      <c r="F5556" s="26">
        <v>4</v>
      </c>
      <c r="G5556" s="94">
        <v>1.585</v>
      </c>
      <c r="H5556" s="95">
        <f t="shared" si="86"/>
        <v>5834.7616190067592</v>
      </c>
    </row>
    <row r="5557" spans="1:8" x14ac:dyDescent="0.25">
      <c r="A5557" s="1" t="s">
        <v>180</v>
      </c>
      <c r="B5557" s="1" t="s">
        <v>11577</v>
      </c>
      <c r="C5557" s="1" t="s">
        <v>11578</v>
      </c>
      <c r="D5557" s="93">
        <v>78.5</v>
      </c>
      <c r="E5557" s="29">
        <v>8503</v>
      </c>
      <c r="F5557" s="26">
        <v>4</v>
      </c>
      <c r="G5557" s="94">
        <v>1.585</v>
      </c>
      <c r="H5557" s="95">
        <f t="shared" si="86"/>
        <v>5629.522074936398</v>
      </c>
    </row>
    <row r="5558" spans="1:8" x14ac:dyDescent="0.25">
      <c r="A5558" s="1" t="s">
        <v>180</v>
      </c>
      <c r="B5558" s="1" t="s">
        <v>11579</v>
      </c>
      <c r="C5558" s="1" t="s">
        <v>11580</v>
      </c>
      <c r="D5558" s="93">
        <v>75.900000000000006</v>
      </c>
      <c r="E5558" s="29">
        <v>8177</v>
      </c>
      <c r="F5558" s="26">
        <v>4</v>
      </c>
      <c r="G5558" s="94">
        <v>1.585</v>
      </c>
      <c r="H5558" s="95">
        <f t="shared" si="86"/>
        <v>5413.6895221398254</v>
      </c>
    </row>
    <row r="5559" spans="1:8" x14ac:dyDescent="0.25">
      <c r="A5559" s="1" t="s">
        <v>180</v>
      </c>
      <c r="B5559" s="1" t="s">
        <v>11581</v>
      </c>
      <c r="C5559" s="1" t="s">
        <v>11582</v>
      </c>
      <c r="D5559" s="93">
        <v>78.3</v>
      </c>
      <c r="E5559" s="29">
        <v>6436</v>
      </c>
      <c r="F5559" s="26">
        <v>4</v>
      </c>
      <c r="G5559" s="94">
        <v>1.585</v>
      </c>
      <c r="H5559" s="95">
        <f t="shared" si="86"/>
        <v>4261.0377601188593</v>
      </c>
    </row>
    <row r="5560" spans="1:8" x14ac:dyDescent="0.25">
      <c r="A5560" s="1" t="s">
        <v>180</v>
      </c>
      <c r="B5560" s="1" t="s">
        <v>11583</v>
      </c>
      <c r="C5560" s="1" t="s">
        <v>11584</v>
      </c>
      <c r="D5560" s="93">
        <v>89.6</v>
      </c>
      <c r="E5560" s="29">
        <v>13487</v>
      </c>
      <c r="F5560" s="26">
        <v>5</v>
      </c>
      <c r="G5560" s="94">
        <v>1.8480000000000001</v>
      </c>
      <c r="H5560" s="95">
        <f t="shared" si="86"/>
        <v>10410.879150627114</v>
      </c>
    </row>
    <row r="5561" spans="1:8" x14ac:dyDescent="0.25">
      <c r="A5561" s="1" t="s">
        <v>180</v>
      </c>
      <c r="B5561" s="1" t="s">
        <v>11585</v>
      </c>
      <c r="C5561" s="1" t="s">
        <v>11586</v>
      </c>
      <c r="D5561" s="93">
        <v>63.5</v>
      </c>
      <c r="E5561" s="29">
        <v>8062</v>
      </c>
      <c r="F5561" s="26">
        <v>3</v>
      </c>
      <c r="G5561" s="94">
        <v>1.359</v>
      </c>
      <c r="H5561" s="95">
        <f t="shared" si="86"/>
        <v>4576.488036302535</v>
      </c>
    </row>
    <row r="5562" spans="1:8" x14ac:dyDescent="0.25">
      <c r="A5562" s="1" t="s">
        <v>180</v>
      </c>
      <c r="B5562" s="1" t="s">
        <v>11587</v>
      </c>
      <c r="C5562" s="1" t="s">
        <v>11588</v>
      </c>
      <c r="D5562" s="93">
        <v>93.5</v>
      </c>
      <c r="E5562" s="29">
        <v>8138</v>
      </c>
      <c r="F5562" s="26">
        <v>5</v>
      </c>
      <c r="G5562" s="94">
        <v>1.8480000000000001</v>
      </c>
      <c r="H5562" s="95">
        <f t="shared" si="86"/>
        <v>6281.8814063767668</v>
      </c>
    </row>
    <row r="5563" spans="1:8" x14ac:dyDescent="0.25">
      <c r="A5563" s="1" t="s">
        <v>180</v>
      </c>
      <c r="B5563" s="1" t="s">
        <v>11589</v>
      </c>
      <c r="C5563" s="1" t="s">
        <v>11590</v>
      </c>
      <c r="D5563" s="93">
        <v>81.8</v>
      </c>
      <c r="E5563" s="29">
        <v>7471</v>
      </c>
      <c r="F5563" s="26">
        <v>4</v>
      </c>
      <c r="G5563" s="94">
        <v>1.585</v>
      </c>
      <c r="H5563" s="95">
        <f t="shared" si="86"/>
        <v>4946.2730120957112</v>
      </c>
    </row>
    <row r="5564" spans="1:8" x14ac:dyDescent="0.25">
      <c r="A5564" s="1" t="s">
        <v>180</v>
      </c>
      <c r="B5564" s="1" t="s">
        <v>11591</v>
      </c>
      <c r="C5564" s="1" t="s">
        <v>11592</v>
      </c>
      <c r="D5564" s="93">
        <v>55.7</v>
      </c>
      <c r="E5564" s="29">
        <v>6145</v>
      </c>
      <c r="F5564" s="26">
        <v>2</v>
      </c>
      <c r="G5564" s="94">
        <v>1.1659999999999999</v>
      </c>
      <c r="H5564" s="95">
        <f t="shared" si="86"/>
        <v>2992.8883688454762</v>
      </c>
    </row>
    <row r="5565" spans="1:8" x14ac:dyDescent="0.25">
      <c r="A5565" s="1" t="s">
        <v>180</v>
      </c>
      <c r="B5565" s="1" t="s">
        <v>11593</v>
      </c>
      <c r="C5565" s="1" t="s">
        <v>11594</v>
      </c>
      <c r="D5565" s="93">
        <v>78.2</v>
      </c>
      <c r="E5565" s="29">
        <v>8761</v>
      </c>
      <c r="F5565" s="26">
        <v>4</v>
      </c>
      <c r="G5565" s="94">
        <v>1.585</v>
      </c>
      <c r="H5565" s="95">
        <f t="shared" si="86"/>
        <v>5800.3343406465701</v>
      </c>
    </row>
    <row r="5566" spans="1:8" x14ac:dyDescent="0.25">
      <c r="A5566" s="1" t="s">
        <v>180</v>
      </c>
      <c r="B5566" s="1" t="s">
        <v>11595</v>
      </c>
      <c r="C5566" s="1" t="s">
        <v>11596</v>
      </c>
      <c r="D5566" s="93">
        <v>70.400000000000006</v>
      </c>
      <c r="E5566" s="29">
        <v>7687</v>
      </c>
      <c r="F5566" s="26">
        <v>3</v>
      </c>
      <c r="G5566" s="94">
        <v>1.359</v>
      </c>
      <c r="H5566" s="95">
        <f t="shared" si="86"/>
        <v>4363.6149262041163</v>
      </c>
    </row>
    <row r="5567" spans="1:8" x14ac:dyDescent="0.25">
      <c r="A5567" s="1" t="s">
        <v>180</v>
      </c>
      <c r="B5567" s="1" t="s">
        <v>11597</v>
      </c>
      <c r="C5567" s="1" t="s">
        <v>11598</v>
      </c>
      <c r="D5567" s="93">
        <v>97.8</v>
      </c>
      <c r="E5567" s="29">
        <v>5499</v>
      </c>
      <c r="F5567" s="26">
        <v>6</v>
      </c>
      <c r="G5567" s="94">
        <v>2.1539999999999999</v>
      </c>
      <c r="H5567" s="95">
        <f t="shared" si="86"/>
        <v>4947.6560346466767</v>
      </c>
    </row>
    <row r="5568" spans="1:8" x14ac:dyDescent="0.25">
      <c r="A5568" s="1" t="s">
        <v>180</v>
      </c>
      <c r="B5568" s="1" t="s">
        <v>11599</v>
      </c>
      <c r="C5568" s="1" t="s">
        <v>11600</v>
      </c>
      <c r="D5568" s="93">
        <v>71.599999999999994</v>
      </c>
      <c r="E5568" s="29">
        <v>6487</v>
      </c>
      <c r="F5568" s="26">
        <v>3</v>
      </c>
      <c r="G5568" s="94">
        <v>1.359</v>
      </c>
      <c r="H5568" s="95">
        <f t="shared" si="86"/>
        <v>3682.4209738891768</v>
      </c>
    </row>
    <row r="5569" spans="1:8" x14ac:dyDescent="0.25">
      <c r="A5569" s="1" t="s">
        <v>180</v>
      </c>
      <c r="B5569" s="1" t="s">
        <v>11601</v>
      </c>
      <c r="C5569" s="1" t="s">
        <v>11602</v>
      </c>
      <c r="D5569" s="93">
        <v>64.599999999999994</v>
      </c>
      <c r="E5569" s="29">
        <v>6582</v>
      </c>
      <c r="F5569" s="26">
        <v>3</v>
      </c>
      <c r="G5569" s="94">
        <v>1.359</v>
      </c>
      <c r="H5569" s="95">
        <f t="shared" si="86"/>
        <v>3736.3488284474429</v>
      </c>
    </row>
    <row r="5570" spans="1:8" x14ac:dyDescent="0.25">
      <c r="A5570" s="1" t="s">
        <v>180</v>
      </c>
      <c r="B5570" s="1" t="s">
        <v>11603</v>
      </c>
      <c r="C5570" s="1" t="s">
        <v>11604</v>
      </c>
      <c r="D5570" s="93">
        <v>97.6</v>
      </c>
      <c r="E5570" s="29">
        <v>8372</v>
      </c>
      <c r="F5570" s="26">
        <v>6</v>
      </c>
      <c r="G5570" s="94">
        <v>2.1539999999999999</v>
      </c>
      <c r="H5570" s="95">
        <f t="shared" si="86"/>
        <v>7532.601622488085</v>
      </c>
    </row>
    <row r="5571" spans="1:8" x14ac:dyDescent="0.25">
      <c r="A5571" s="1" t="s">
        <v>180</v>
      </c>
      <c r="B5571" s="1" t="s">
        <v>11605</v>
      </c>
      <c r="C5571" s="1" t="s">
        <v>11606</v>
      </c>
      <c r="D5571" s="93">
        <v>75.5</v>
      </c>
      <c r="E5571" s="29">
        <v>7665</v>
      </c>
      <c r="F5571" s="26">
        <v>4</v>
      </c>
      <c r="G5571" s="94">
        <v>1.585</v>
      </c>
      <c r="H5571" s="95">
        <f t="shared" si="86"/>
        <v>5074.7132429010344</v>
      </c>
    </row>
    <row r="5572" spans="1:8" x14ac:dyDescent="0.25">
      <c r="A5572" s="1" t="s">
        <v>180</v>
      </c>
      <c r="B5572" s="1" t="s">
        <v>11607</v>
      </c>
      <c r="C5572" s="1" t="s">
        <v>11608</v>
      </c>
      <c r="D5572" s="93">
        <v>110.3</v>
      </c>
      <c r="E5572" s="29">
        <v>7730</v>
      </c>
      <c r="F5572" s="26">
        <v>7</v>
      </c>
      <c r="G5572" s="94">
        <v>2.512</v>
      </c>
      <c r="H5572" s="95">
        <f t="shared" si="86"/>
        <v>8110.9030411472513</v>
      </c>
    </row>
    <row r="5573" spans="1:8" x14ac:dyDescent="0.25">
      <c r="A5573" s="1" t="s">
        <v>180</v>
      </c>
      <c r="B5573" s="1" t="s">
        <v>11609</v>
      </c>
      <c r="C5573" s="1" t="s">
        <v>11610</v>
      </c>
      <c r="D5573" s="93">
        <v>128.69999999999999</v>
      </c>
      <c r="E5573" s="29">
        <v>5860</v>
      </c>
      <c r="F5573" s="26">
        <v>8</v>
      </c>
      <c r="G5573" s="94">
        <v>2.9289999999999998</v>
      </c>
      <c r="H5573" s="95">
        <f t="shared" si="86"/>
        <v>7169.4702758747117</v>
      </c>
    </row>
    <row r="5574" spans="1:8" x14ac:dyDescent="0.25">
      <c r="A5574" s="1" t="s">
        <v>180</v>
      </c>
      <c r="B5574" s="1" t="s">
        <v>11611</v>
      </c>
      <c r="C5574" s="1" t="s">
        <v>11612</v>
      </c>
      <c r="D5574" s="93">
        <v>136.1</v>
      </c>
      <c r="E5574" s="29">
        <v>6108</v>
      </c>
      <c r="F5574" s="26">
        <v>9</v>
      </c>
      <c r="G5574" s="94">
        <v>3.415</v>
      </c>
      <c r="H5574" s="95">
        <f t="shared" ref="H5574:H5637" si="87">E5574*G5574*$E$6797/SUMPRODUCT($E$5:$E$6795,$G$5:$G$6795)</f>
        <v>8712.8415724956485</v>
      </c>
    </row>
    <row r="5575" spans="1:8" x14ac:dyDescent="0.25">
      <c r="A5575" s="1" t="s">
        <v>180</v>
      </c>
      <c r="B5575" s="1" t="s">
        <v>11613</v>
      </c>
      <c r="C5575" s="1" t="s">
        <v>11614</v>
      </c>
      <c r="D5575" s="93">
        <v>96.9</v>
      </c>
      <c r="E5575" s="29">
        <v>5751</v>
      </c>
      <c r="F5575" s="26">
        <v>5</v>
      </c>
      <c r="G5575" s="94">
        <v>1.8480000000000001</v>
      </c>
      <c r="H5575" s="95">
        <f t="shared" si="87"/>
        <v>4439.3094087088693</v>
      </c>
    </row>
    <row r="5576" spans="1:8" x14ac:dyDescent="0.25">
      <c r="A5576" s="1" t="s">
        <v>180</v>
      </c>
      <c r="B5576" s="1" t="s">
        <v>11615</v>
      </c>
      <c r="C5576" s="1" t="s">
        <v>11616</v>
      </c>
      <c r="D5576" s="93">
        <v>106.5</v>
      </c>
      <c r="E5576" s="29">
        <v>8323</v>
      </c>
      <c r="F5576" s="26">
        <v>6</v>
      </c>
      <c r="G5576" s="94">
        <v>2.1539999999999999</v>
      </c>
      <c r="H5576" s="95">
        <f t="shared" si="87"/>
        <v>7488.5144892460976</v>
      </c>
    </row>
    <row r="5577" spans="1:8" x14ac:dyDescent="0.25">
      <c r="A5577" s="1" t="s">
        <v>180</v>
      </c>
      <c r="B5577" s="1" t="s">
        <v>11617</v>
      </c>
      <c r="C5577" s="1" t="s">
        <v>11618</v>
      </c>
      <c r="D5577" s="93">
        <v>83.7</v>
      </c>
      <c r="E5577" s="29">
        <v>8819</v>
      </c>
      <c r="F5577" s="26">
        <v>4</v>
      </c>
      <c r="G5577" s="94">
        <v>1.585</v>
      </c>
      <c r="H5577" s="95">
        <f t="shared" si="87"/>
        <v>5838.7339972790896</v>
      </c>
    </row>
    <row r="5578" spans="1:8" x14ac:dyDescent="0.25">
      <c r="A5578" s="1" t="s">
        <v>180</v>
      </c>
      <c r="B5578" s="1" t="s">
        <v>11619</v>
      </c>
      <c r="C5578" s="1" t="s">
        <v>11620</v>
      </c>
      <c r="D5578" s="93">
        <v>90.7</v>
      </c>
      <c r="E5578" s="29">
        <v>10890</v>
      </c>
      <c r="F5578" s="26">
        <v>5</v>
      </c>
      <c r="G5578" s="94">
        <v>1.8480000000000001</v>
      </c>
      <c r="H5578" s="95">
        <f t="shared" si="87"/>
        <v>8406.2040446599876</v>
      </c>
    </row>
    <row r="5579" spans="1:8" x14ac:dyDescent="0.25">
      <c r="A5579" s="1" t="s">
        <v>27</v>
      </c>
      <c r="B5579" s="1" t="s">
        <v>11621</v>
      </c>
      <c r="C5579" s="1" t="s">
        <v>11622</v>
      </c>
      <c r="D5579" s="93">
        <v>77</v>
      </c>
      <c r="E5579" s="29">
        <v>6619</v>
      </c>
      <c r="F5579" s="26">
        <v>4</v>
      </c>
      <c r="G5579" s="94">
        <v>1.585</v>
      </c>
      <c r="H5579" s="95">
        <f t="shared" si="87"/>
        <v>4382.1952974249116</v>
      </c>
    </row>
    <row r="5580" spans="1:8" x14ac:dyDescent="0.25">
      <c r="A5580" s="1" t="s">
        <v>27</v>
      </c>
      <c r="B5580" s="1" t="s">
        <v>11623</v>
      </c>
      <c r="C5580" s="1" t="s">
        <v>11624</v>
      </c>
      <c r="D5580" s="93">
        <v>97.4</v>
      </c>
      <c r="E5580" s="29">
        <v>6849</v>
      </c>
      <c r="F5580" s="26">
        <v>6</v>
      </c>
      <c r="G5580" s="94">
        <v>2.1539999999999999</v>
      </c>
      <c r="H5580" s="95">
        <f t="shared" si="87"/>
        <v>6162.3015423340776</v>
      </c>
    </row>
    <row r="5581" spans="1:8" x14ac:dyDescent="0.25">
      <c r="A5581" s="1" t="s">
        <v>27</v>
      </c>
      <c r="B5581" s="1" t="s">
        <v>11625</v>
      </c>
      <c r="C5581" s="1" t="s">
        <v>11626</v>
      </c>
      <c r="D5581" s="93">
        <v>97.5</v>
      </c>
      <c r="E5581" s="29">
        <v>12277</v>
      </c>
      <c r="F5581" s="26">
        <v>6</v>
      </c>
      <c r="G5581" s="94">
        <v>2.1539999999999999</v>
      </c>
      <c r="H5581" s="95">
        <f t="shared" si="87"/>
        <v>11046.076220650528</v>
      </c>
    </row>
    <row r="5582" spans="1:8" x14ac:dyDescent="0.25">
      <c r="A5582" s="1" t="s">
        <v>27</v>
      </c>
      <c r="B5582" s="1" t="s">
        <v>11627</v>
      </c>
      <c r="C5582" s="1" t="s">
        <v>11628</v>
      </c>
      <c r="D5582" s="93">
        <v>68.5</v>
      </c>
      <c r="E5582" s="29">
        <v>7508</v>
      </c>
      <c r="F5582" s="26">
        <v>3</v>
      </c>
      <c r="G5582" s="94">
        <v>1.359</v>
      </c>
      <c r="H5582" s="95">
        <f t="shared" si="87"/>
        <v>4262.0034949838046</v>
      </c>
    </row>
    <row r="5583" spans="1:8" x14ac:dyDescent="0.25">
      <c r="A5583" s="1" t="s">
        <v>27</v>
      </c>
      <c r="B5583" s="1" t="s">
        <v>11629</v>
      </c>
      <c r="C5583" s="1" t="s">
        <v>11630</v>
      </c>
      <c r="D5583" s="93">
        <v>123.7</v>
      </c>
      <c r="E5583" s="29">
        <v>9650</v>
      </c>
      <c r="F5583" s="26">
        <v>8</v>
      </c>
      <c r="G5583" s="94">
        <v>2.9289999999999998</v>
      </c>
      <c r="H5583" s="95">
        <f t="shared" si="87"/>
        <v>11806.380232455796</v>
      </c>
    </row>
    <row r="5584" spans="1:8" x14ac:dyDescent="0.25">
      <c r="A5584" s="1" t="s">
        <v>27</v>
      </c>
      <c r="B5584" s="1" t="s">
        <v>11631</v>
      </c>
      <c r="C5584" s="1" t="s">
        <v>11632</v>
      </c>
      <c r="D5584" s="93">
        <v>75.7</v>
      </c>
      <c r="E5584" s="29">
        <v>6902</v>
      </c>
      <c r="F5584" s="26">
        <v>4</v>
      </c>
      <c r="G5584" s="94">
        <v>1.585</v>
      </c>
      <c r="H5584" s="95">
        <f t="shared" si="87"/>
        <v>4569.5591392697906</v>
      </c>
    </row>
    <row r="5585" spans="1:8" x14ac:dyDescent="0.25">
      <c r="A5585" s="1" t="s">
        <v>27</v>
      </c>
      <c r="B5585" s="1" t="s">
        <v>11633</v>
      </c>
      <c r="C5585" s="1" t="s">
        <v>11634</v>
      </c>
      <c r="D5585" s="93">
        <v>78.099999999999994</v>
      </c>
      <c r="E5585" s="29">
        <v>10404</v>
      </c>
      <c r="F5585" s="26">
        <v>4</v>
      </c>
      <c r="G5585" s="94">
        <v>1.585</v>
      </c>
      <c r="H5585" s="95">
        <f t="shared" si="87"/>
        <v>6888.1039242194856</v>
      </c>
    </row>
    <row r="5586" spans="1:8" x14ac:dyDescent="0.25">
      <c r="A5586" s="1" t="s">
        <v>27</v>
      </c>
      <c r="B5586" s="1" t="s">
        <v>11635</v>
      </c>
      <c r="C5586" s="1" t="s">
        <v>11636</v>
      </c>
      <c r="D5586" s="93">
        <v>177.8</v>
      </c>
      <c r="E5586" s="29">
        <v>6819</v>
      </c>
      <c r="F5586" s="26">
        <v>12</v>
      </c>
      <c r="G5586" s="94">
        <v>5.4119999999999999</v>
      </c>
      <c r="H5586" s="95">
        <f t="shared" si="87"/>
        <v>15415.178542581625</v>
      </c>
    </row>
    <row r="5587" spans="1:8" x14ac:dyDescent="0.25">
      <c r="A5587" s="1" t="s">
        <v>27</v>
      </c>
      <c r="B5587" s="1" t="s">
        <v>11637</v>
      </c>
      <c r="C5587" s="1" t="s">
        <v>11638</v>
      </c>
      <c r="D5587" s="93">
        <v>143.4</v>
      </c>
      <c r="E5587" s="29">
        <v>8422</v>
      </c>
      <c r="F5587" s="26">
        <v>9</v>
      </c>
      <c r="G5587" s="94">
        <v>3.415</v>
      </c>
      <c r="H5587" s="95">
        <f t="shared" si="87"/>
        <v>12013.679064105821</v>
      </c>
    </row>
    <row r="5588" spans="1:8" x14ac:dyDescent="0.25">
      <c r="A5588" s="1" t="s">
        <v>27</v>
      </c>
      <c r="B5588" s="1" t="s">
        <v>11639</v>
      </c>
      <c r="C5588" s="1" t="s">
        <v>11640</v>
      </c>
      <c r="D5588" s="93">
        <v>145.5</v>
      </c>
      <c r="E5588" s="29">
        <v>8315</v>
      </c>
      <c r="F5588" s="26">
        <v>10</v>
      </c>
      <c r="G5588" s="94">
        <v>3.9809999999999999</v>
      </c>
      <c r="H5588" s="95">
        <f t="shared" si="87"/>
        <v>13826.890132105966</v>
      </c>
    </row>
    <row r="5589" spans="1:8" x14ac:dyDescent="0.25">
      <c r="A5589" s="1" t="s">
        <v>27</v>
      </c>
      <c r="B5589" s="1" t="s">
        <v>11641</v>
      </c>
      <c r="C5589" s="1" t="s">
        <v>11642</v>
      </c>
      <c r="D5589" s="93">
        <v>109.1</v>
      </c>
      <c r="E5589" s="29">
        <v>7123</v>
      </c>
      <c r="F5589" s="26">
        <v>6</v>
      </c>
      <c r="G5589" s="94">
        <v>2.1539999999999999</v>
      </c>
      <c r="H5589" s="95">
        <f t="shared" si="87"/>
        <v>6408.8295935239639</v>
      </c>
    </row>
    <row r="5590" spans="1:8" x14ac:dyDescent="0.25">
      <c r="A5590" s="1" t="s">
        <v>27</v>
      </c>
      <c r="B5590" s="1" t="s">
        <v>11643</v>
      </c>
      <c r="C5590" s="1" t="s">
        <v>11644</v>
      </c>
      <c r="D5590" s="93">
        <v>68.3</v>
      </c>
      <c r="E5590" s="29">
        <v>6724</v>
      </c>
      <c r="F5590" s="26">
        <v>3</v>
      </c>
      <c r="G5590" s="94">
        <v>1.359</v>
      </c>
      <c r="H5590" s="95">
        <f t="shared" si="87"/>
        <v>3816.9567794713771</v>
      </c>
    </row>
    <row r="5591" spans="1:8" x14ac:dyDescent="0.25">
      <c r="A5591" s="1" t="s">
        <v>27</v>
      </c>
      <c r="B5591" s="1" t="s">
        <v>11645</v>
      </c>
      <c r="C5591" s="1" t="s">
        <v>11646</v>
      </c>
      <c r="D5591" s="93">
        <v>51.4</v>
      </c>
      <c r="E5591" s="29">
        <v>5373</v>
      </c>
      <c r="F5591" s="26">
        <v>2</v>
      </c>
      <c r="G5591" s="94">
        <v>1.1659999999999999</v>
      </c>
      <c r="H5591" s="95">
        <f t="shared" si="87"/>
        <v>2616.8900253550437</v>
      </c>
    </row>
    <row r="5592" spans="1:8" x14ac:dyDescent="0.25">
      <c r="A5592" s="1" t="s">
        <v>27</v>
      </c>
      <c r="B5592" s="1" t="s">
        <v>11647</v>
      </c>
      <c r="C5592" s="1" t="s">
        <v>11648</v>
      </c>
      <c r="D5592" s="93">
        <v>128.4</v>
      </c>
      <c r="E5592" s="29">
        <v>8686</v>
      </c>
      <c r="F5592" s="26">
        <v>8</v>
      </c>
      <c r="G5592" s="94">
        <v>2.9289999999999998</v>
      </c>
      <c r="H5592" s="95">
        <f t="shared" si="87"/>
        <v>10626.965668301664</v>
      </c>
    </row>
    <row r="5593" spans="1:8" x14ac:dyDescent="0.25">
      <c r="A5593" s="1" t="s">
        <v>27</v>
      </c>
      <c r="B5593" s="1" t="s">
        <v>11649</v>
      </c>
      <c r="C5593" s="1" t="s">
        <v>11650</v>
      </c>
      <c r="D5593" s="93">
        <v>101.8</v>
      </c>
      <c r="E5593" s="29">
        <v>8810</v>
      </c>
      <c r="F5593" s="26">
        <v>6</v>
      </c>
      <c r="G5593" s="94">
        <v>2.1539999999999999</v>
      </c>
      <c r="H5593" s="95">
        <f t="shared" si="87"/>
        <v>7926.6866094266625</v>
      </c>
    </row>
    <row r="5594" spans="1:8" x14ac:dyDescent="0.25">
      <c r="A5594" s="1" t="s">
        <v>27</v>
      </c>
      <c r="B5594" s="1" t="s">
        <v>11651</v>
      </c>
      <c r="C5594" s="1" t="s">
        <v>11652</v>
      </c>
      <c r="D5594" s="93">
        <v>92.3</v>
      </c>
      <c r="E5594" s="29">
        <v>7803</v>
      </c>
      <c r="F5594" s="26">
        <v>5</v>
      </c>
      <c r="G5594" s="94">
        <v>1.8480000000000001</v>
      </c>
      <c r="H5594" s="95">
        <f t="shared" si="87"/>
        <v>6023.2883526613305</v>
      </c>
    </row>
    <row r="5595" spans="1:8" x14ac:dyDescent="0.25">
      <c r="A5595" s="1" t="s">
        <v>27</v>
      </c>
      <c r="B5595" s="1" t="s">
        <v>11653</v>
      </c>
      <c r="C5595" s="1" t="s">
        <v>11654</v>
      </c>
      <c r="D5595" s="93">
        <v>88.2</v>
      </c>
      <c r="E5595" s="29">
        <v>6536</v>
      </c>
      <c r="F5595" s="26">
        <v>5</v>
      </c>
      <c r="G5595" s="94">
        <v>1.8480000000000001</v>
      </c>
      <c r="H5595" s="95">
        <f t="shared" si="87"/>
        <v>5045.2662659226517</v>
      </c>
    </row>
    <row r="5596" spans="1:8" x14ac:dyDescent="0.25">
      <c r="A5596" s="1" t="s">
        <v>27</v>
      </c>
      <c r="B5596" s="1" t="s">
        <v>11655</v>
      </c>
      <c r="C5596" s="1" t="s">
        <v>11656</v>
      </c>
      <c r="D5596" s="93">
        <v>108</v>
      </c>
      <c r="E5596" s="29">
        <v>7671</v>
      </c>
      <c r="F5596" s="26">
        <v>6</v>
      </c>
      <c r="G5596" s="94">
        <v>2.1539999999999999</v>
      </c>
      <c r="H5596" s="95">
        <f t="shared" si="87"/>
        <v>6901.8856959037385</v>
      </c>
    </row>
    <row r="5597" spans="1:8" x14ac:dyDescent="0.25">
      <c r="A5597" s="1" t="s">
        <v>27</v>
      </c>
      <c r="B5597" s="1" t="s">
        <v>11657</v>
      </c>
      <c r="C5597" s="1" t="s">
        <v>11658</v>
      </c>
      <c r="D5597" s="93">
        <v>111.6</v>
      </c>
      <c r="E5597" s="29">
        <v>12193</v>
      </c>
      <c r="F5597" s="26">
        <v>7</v>
      </c>
      <c r="G5597" s="94">
        <v>2.512</v>
      </c>
      <c r="H5597" s="95">
        <f t="shared" si="87"/>
        <v>12793.82157577082</v>
      </c>
    </row>
    <row r="5598" spans="1:8" x14ac:dyDescent="0.25">
      <c r="A5598" s="1" t="s">
        <v>27</v>
      </c>
      <c r="B5598" s="1" t="s">
        <v>11659</v>
      </c>
      <c r="C5598" s="1" t="s">
        <v>11660</v>
      </c>
      <c r="D5598" s="93">
        <v>128.30000000000001</v>
      </c>
      <c r="E5598" s="29">
        <v>5161</v>
      </c>
      <c r="F5598" s="26">
        <v>8</v>
      </c>
      <c r="G5598" s="94">
        <v>2.9289999999999998</v>
      </c>
      <c r="H5598" s="95">
        <f t="shared" si="87"/>
        <v>6314.2723709538213</v>
      </c>
    </row>
    <row r="5599" spans="1:8" x14ac:dyDescent="0.25">
      <c r="A5599" s="1" t="s">
        <v>27</v>
      </c>
      <c r="B5599" s="1" t="s">
        <v>11661</v>
      </c>
      <c r="C5599" s="1" t="s">
        <v>11662</v>
      </c>
      <c r="D5599" s="93">
        <v>66.5</v>
      </c>
      <c r="E5599" s="29">
        <v>7080</v>
      </c>
      <c r="F5599" s="26">
        <v>3</v>
      </c>
      <c r="G5599" s="94">
        <v>1.359</v>
      </c>
      <c r="H5599" s="95">
        <f t="shared" si="87"/>
        <v>4019.0443186581419</v>
      </c>
    </row>
    <row r="5600" spans="1:8" x14ac:dyDescent="0.25">
      <c r="A5600" s="1" t="s">
        <v>27</v>
      </c>
      <c r="B5600" s="1" t="s">
        <v>11663</v>
      </c>
      <c r="C5600" s="1" t="s">
        <v>11664</v>
      </c>
      <c r="D5600" s="93">
        <v>117.3</v>
      </c>
      <c r="E5600" s="29">
        <v>6238</v>
      </c>
      <c r="F5600" s="26">
        <v>7</v>
      </c>
      <c r="G5600" s="94">
        <v>2.512</v>
      </c>
      <c r="H5600" s="95">
        <f t="shared" si="87"/>
        <v>6545.3833338520772</v>
      </c>
    </row>
    <row r="5601" spans="1:8" x14ac:dyDescent="0.25">
      <c r="A5601" s="1" t="s">
        <v>27</v>
      </c>
      <c r="B5601" s="1" t="s">
        <v>11665</v>
      </c>
      <c r="C5601" s="1" t="s">
        <v>11666</v>
      </c>
      <c r="D5601" s="93">
        <v>59.3</v>
      </c>
      <c r="E5601" s="29">
        <v>6132</v>
      </c>
      <c r="F5601" s="26">
        <v>2</v>
      </c>
      <c r="G5601" s="94">
        <v>1.1659999999999999</v>
      </c>
      <c r="H5601" s="95">
        <f t="shared" si="87"/>
        <v>2986.5567905224507</v>
      </c>
    </row>
    <row r="5602" spans="1:8" x14ac:dyDescent="0.25">
      <c r="A5602" s="1" t="s">
        <v>27</v>
      </c>
      <c r="B5602" s="1" t="s">
        <v>11667</v>
      </c>
      <c r="C5602" s="1" t="s">
        <v>11668</v>
      </c>
      <c r="D5602" s="93">
        <v>68.2</v>
      </c>
      <c r="E5602" s="29">
        <v>6511</v>
      </c>
      <c r="F5602" s="26">
        <v>3</v>
      </c>
      <c r="G5602" s="94">
        <v>1.359</v>
      </c>
      <c r="H5602" s="95">
        <f t="shared" si="87"/>
        <v>3696.0448529354758</v>
      </c>
    </row>
    <row r="5603" spans="1:8" x14ac:dyDescent="0.25">
      <c r="A5603" s="1" t="s">
        <v>27</v>
      </c>
      <c r="B5603" s="1" t="s">
        <v>11669</v>
      </c>
      <c r="C5603" s="1" t="s">
        <v>11670</v>
      </c>
      <c r="D5603" s="93">
        <v>58.8</v>
      </c>
      <c r="E5603" s="29">
        <v>7743</v>
      </c>
      <c r="F5603" s="26">
        <v>2</v>
      </c>
      <c r="G5603" s="94">
        <v>1.1659999999999999</v>
      </c>
      <c r="H5603" s="95">
        <f t="shared" si="87"/>
        <v>3771.1854580912159</v>
      </c>
    </row>
    <row r="5604" spans="1:8" x14ac:dyDescent="0.25">
      <c r="A5604" s="1" t="s">
        <v>27</v>
      </c>
      <c r="B5604" s="1" t="s">
        <v>11671</v>
      </c>
      <c r="C5604" s="1" t="s">
        <v>11672</v>
      </c>
      <c r="D5604" s="93">
        <v>70.8</v>
      </c>
      <c r="E5604" s="29">
        <v>6334</v>
      </c>
      <c r="F5604" s="26">
        <v>3</v>
      </c>
      <c r="G5604" s="94">
        <v>1.359</v>
      </c>
      <c r="H5604" s="95">
        <f t="shared" si="87"/>
        <v>3595.5687449690213</v>
      </c>
    </row>
    <row r="5605" spans="1:8" x14ac:dyDescent="0.25">
      <c r="A5605" s="1" t="s">
        <v>27</v>
      </c>
      <c r="B5605" s="1" t="s">
        <v>11673</v>
      </c>
      <c r="C5605" s="1" t="s">
        <v>11674</v>
      </c>
      <c r="D5605" s="93">
        <v>83.4</v>
      </c>
      <c r="E5605" s="29">
        <v>7021</v>
      </c>
      <c r="F5605" s="26">
        <v>4</v>
      </c>
      <c r="G5605" s="94">
        <v>1.585</v>
      </c>
      <c r="H5605" s="95">
        <f t="shared" si="87"/>
        <v>4648.344641670993</v>
      </c>
    </row>
    <row r="5606" spans="1:8" x14ac:dyDescent="0.25">
      <c r="A5606" s="1" t="s">
        <v>27</v>
      </c>
      <c r="B5606" s="1" t="s">
        <v>11675</v>
      </c>
      <c r="C5606" s="1" t="s">
        <v>11676</v>
      </c>
      <c r="D5606" s="93">
        <v>73.3</v>
      </c>
      <c r="E5606" s="29">
        <v>5633</v>
      </c>
      <c r="F5606" s="26">
        <v>4</v>
      </c>
      <c r="G5606" s="94">
        <v>1.585</v>
      </c>
      <c r="H5606" s="95">
        <f t="shared" si="87"/>
        <v>3729.4011346720845</v>
      </c>
    </row>
    <row r="5607" spans="1:8" x14ac:dyDescent="0.25">
      <c r="A5607" s="1" t="s">
        <v>27</v>
      </c>
      <c r="B5607" s="1" t="s">
        <v>11677</v>
      </c>
      <c r="C5607" s="1" t="s">
        <v>11678</v>
      </c>
      <c r="D5607" s="93">
        <v>91.5</v>
      </c>
      <c r="E5607" s="29">
        <v>13037</v>
      </c>
      <c r="F5607" s="26">
        <v>5</v>
      </c>
      <c r="G5607" s="94">
        <v>1.8480000000000001</v>
      </c>
      <c r="H5607" s="95">
        <f t="shared" si="87"/>
        <v>10063.515347128765</v>
      </c>
    </row>
    <row r="5608" spans="1:8" x14ac:dyDescent="0.25">
      <c r="A5608" s="1" t="s">
        <v>27</v>
      </c>
      <c r="B5608" s="1" t="s">
        <v>11679</v>
      </c>
      <c r="C5608" s="1" t="s">
        <v>11680</v>
      </c>
      <c r="D5608" s="93">
        <v>100.9</v>
      </c>
      <c r="E5608" s="29">
        <v>10850</v>
      </c>
      <c r="F5608" s="26">
        <v>6</v>
      </c>
      <c r="G5608" s="94">
        <v>2.1539999999999999</v>
      </c>
      <c r="H5608" s="95">
        <f t="shared" si="87"/>
        <v>9762.150932154289</v>
      </c>
    </row>
    <row r="5609" spans="1:8" x14ac:dyDescent="0.25">
      <c r="A5609" s="1" t="s">
        <v>27</v>
      </c>
      <c r="B5609" s="1" t="s">
        <v>11681</v>
      </c>
      <c r="C5609" s="1" t="s">
        <v>11682</v>
      </c>
      <c r="D5609" s="93">
        <v>71.8</v>
      </c>
      <c r="E5609" s="29">
        <v>9104</v>
      </c>
      <c r="F5609" s="26">
        <v>3</v>
      </c>
      <c r="G5609" s="94">
        <v>1.359</v>
      </c>
      <c r="H5609" s="95">
        <f t="shared" si="87"/>
        <v>5167.9914515626733</v>
      </c>
    </row>
    <row r="5610" spans="1:8" x14ac:dyDescent="0.25">
      <c r="A5610" s="1" t="s">
        <v>27</v>
      </c>
      <c r="B5610" s="1" t="s">
        <v>11683</v>
      </c>
      <c r="C5610" s="1" t="s">
        <v>11684</v>
      </c>
      <c r="D5610" s="93">
        <v>83.7</v>
      </c>
      <c r="E5610" s="29">
        <v>8207</v>
      </c>
      <c r="F5610" s="26">
        <v>4</v>
      </c>
      <c r="G5610" s="94">
        <v>1.585</v>
      </c>
      <c r="H5610" s="95">
        <f t="shared" si="87"/>
        <v>5433.5514135014728</v>
      </c>
    </row>
    <row r="5611" spans="1:8" x14ac:dyDescent="0.25">
      <c r="A5611" s="1" t="s">
        <v>27</v>
      </c>
      <c r="B5611" s="1" t="s">
        <v>11685</v>
      </c>
      <c r="C5611" s="1" t="s">
        <v>11686</v>
      </c>
      <c r="D5611" s="93">
        <v>135.5</v>
      </c>
      <c r="E5611" s="29">
        <v>6274</v>
      </c>
      <c r="F5611" s="26">
        <v>9</v>
      </c>
      <c r="G5611" s="94">
        <v>3.415</v>
      </c>
      <c r="H5611" s="95">
        <f t="shared" si="87"/>
        <v>8949.6345818332829</v>
      </c>
    </row>
    <row r="5612" spans="1:8" x14ac:dyDescent="0.25">
      <c r="A5612" s="1" t="s">
        <v>27</v>
      </c>
      <c r="B5612" s="1" t="s">
        <v>11687</v>
      </c>
      <c r="C5612" s="1" t="s">
        <v>11688</v>
      </c>
      <c r="D5612" s="93">
        <v>130.1</v>
      </c>
      <c r="E5612" s="29">
        <v>8028</v>
      </c>
      <c r="F5612" s="26">
        <v>8</v>
      </c>
      <c r="G5612" s="94">
        <v>2.9289999999999998</v>
      </c>
      <c r="H5612" s="95">
        <f t="shared" si="87"/>
        <v>9821.929586130067</v>
      </c>
    </row>
    <row r="5613" spans="1:8" x14ac:dyDescent="0.25">
      <c r="A5613" s="1" t="s">
        <v>27</v>
      </c>
      <c r="B5613" s="1" t="s">
        <v>11689</v>
      </c>
      <c r="C5613" s="1" t="s">
        <v>11690</v>
      </c>
      <c r="D5613" s="93">
        <v>142.1</v>
      </c>
      <c r="E5613" s="29">
        <v>7568</v>
      </c>
      <c r="F5613" s="26">
        <v>9</v>
      </c>
      <c r="G5613" s="94">
        <v>3.415</v>
      </c>
      <c r="H5613" s="95">
        <f t="shared" si="87"/>
        <v>10795.478883537504</v>
      </c>
    </row>
    <row r="5614" spans="1:8" x14ac:dyDescent="0.25">
      <c r="A5614" s="1" t="s">
        <v>27</v>
      </c>
      <c r="B5614" s="1" t="s">
        <v>11691</v>
      </c>
      <c r="C5614" s="1" t="s">
        <v>11692</v>
      </c>
      <c r="D5614" s="93">
        <v>125.2</v>
      </c>
      <c r="E5614" s="29">
        <v>7155</v>
      </c>
      <c r="F5614" s="26">
        <v>8</v>
      </c>
      <c r="G5614" s="94">
        <v>2.9289999999999998</v>
      </c>
      <c r="H5614" s="95">
        <f t="shared" si="87"/>
        <v>8753.8497992975372</v>
      </c>
    </row>
    <row r="5615" spans="1:8" x14ac:dyDescent="0.25">
      <c r="A5615" s="1" t="s">
        <v>27</v>
      </c>
      <c r="B5615" s="1" t="s">
        <v>11693</v>
      </c>
      <c r="C5615" s="1" t="s">
        <v>11694</v>
      </c>
      <c r="D5615" s="93">
        <v>76.7</v>
      </c>
      <c r="E5615" s="29">
        <v>5095</v>
      </c>
      <c r="F5615" s="26">
        <v>4</v>
      </c>
      <c r="G5615" s="94">
        <v>1.585</v>
      </c>
      <c r="H5615" s="95">
        <f t="shared" si="87"/>
        <v>3373.2112162531989</v>
      </c>
    </row>
    <row r="5616" spans="1:8" x14ac:dyDescent="0.25">
      <c r="A5616" s="1" t="s">
        <v>27</v>
      </c>
      <c r="B5616" s="1" t="s">
        <v>11695</v>
      </c>
      <c r="C5616" s="1" t="s">
        <v>11696</v>
      </c>
      <c r="D5616" s="93">
        <v>102.5</v>
      </c>
      <c r="E5616" s="29">
        <v>9470</v>
      </c>
      <c r="F5616" s="26">
        <v>6</v>
      </c>
      <c r="G5616" s="94">
        <v>2.1539999999999999</v>
      </c>
      <c r="H5616" s="95">
        <f t="shared" si="87"/>
        <v>8520.5133020738358</v>
      </c>
    </row>
    <row r="5617" spans="1:8" x14ac:dyDescent="0.25">
      <c r="A5617" s="1" t="s">
        <v>27</v>
      </c>
      <c r="B5617" s="1" t="s">
        <v>11697</v>
      </c>
      <c r="C5617" s="1" t="s">
        <v>11698</v>
      </c>
      <c r="D5617" s="93">
        <v>149.1</v>
      </c>
      <c r="E5617" s="29">
        <v>10258</v>
      </c>
      <c r="F5617" s="26">
        <v>10</v>
      </c>
      <c r="G5617" s="94">
        <v>3.9809999999999999</v>
      </c>
      <c r="H5617" s="95">
        <f t="shared" si="87"/>
        <v>17057.876004226458</v>
      </c>
    </row>
    <row r="5618" spans="1:8" x14ac:dyDescent="0.25">
      <c r="A5618" s="1" t="s">
        <v>27</v>
      </c>
      <c r="B5618" s="1" t="s">
        <v>11699</v>
      </c>
      <c r="C5618" s="1" t="s">
        <v>11700</v>
      </c>
      <c r="D5618" s="93">
        <v>91.7</v>
      </c>
      <c r="E5618" s="29">
        <v>8533</v>
      </c>
      <c r="F5618" s="26">
        <v>5</v>
      </c>
      <c r="G5618" s="94">
        <v>1.8480000000000001</v>
      </c>
      <c r="H5618" s="95">
        <f t="shared" si="87"/>
        <v>6586.7896338919818</v>
      </c>
    </row>
    <row r="5619" spans="1:8" x14ac:dyDescent="0.25">
      <c r="A5619" s="1" t="s">
        <v>156</v>
      </c>
      <c r="B5619" s="1" t="s">
        <v>11701</v>
      </c>
      <c r="C5619" s="1" t="s">
        <v>11702</v>
      </c>
      <c r="D5619" s="93">
        <v>82.5</v>
      </c>
      <c r="E5619" s="29">
        <v>7423</v>
      </c>
      <c r="F5619" s="26">
        <v>4</v>
      </c>
      <c r="G5619" s="94">
        <v>1.585</v>
      </c>
      <c r="H5619" s="95">
        <f t="shared" si="87"/>
        <v>4914.4939859170745</v>
      </c>
    </row>
    <row r="5620" spans="1:8" x14ac:dyDescent="0.25">
      <c r="A5620" s="1" t="s">
        <v>156</v>
      </c>
      <c r="B5620" s="1" t="s">
        <v>11703</v>
      </c>
      <c r="C5620" s="1" t="s">
        <v>11704</v>
      </c>
      <c r="D5620" s="93">
        <v>67.2</v>
      </c>
      <c r="E5620" s="29">
        <v>5089</v>
      </c>
      <c r="F5620" s="26">
        <v>3</v>
      </c>
      <c r="G5620" s="94">
        <v>1.359</v>
      </c>
      <c r="H5620" s="95">
        <f t="shared" si="87"/>
        <v>2888.8300194422723</v>
      </c>
    </row>
    <row r="5621" spans="1:8" x14ac:dyDescent="0.25">
      <c r="A5621" s="1" t="s">
        <v>156</v>
      </c>
      <c r="B5621" s="1" t="s">
        <v>11705</v>
      </c>
      <c r="C5621" s="1" t="s">
        <v>11706</v>
      </c>
      <c r="D5621" s="93">
        <v>88.8</v>
      </c>
      <c r="E5621" s="29">
        <v>7658</v>
      </c>
      <c r="F5621" s="26">
        <v>5</v>
      </c>
      <c r="G5621" s="94">
        <v>1.8480000000000001</v>
      </c>
      <c r="H5621" s="95">
        <f t="shared" si="87"/>
        <v>5911.3600159785301</v>
      </c>
    </row>
    <row r="5622" spans="1:8" x14ac:dyDescent="0.25">
      <c r="A5622" s="1" t="s">
        <v>156</v>
      </c>
      <c r="B5622" s="1" t="s">
        <v>11707</v>
      </c>
      <c r="C5622" s="1" t="s">
        <v>11708</v>
      </c>
      <c r="D5622" s="93">
        <v>57.9</v>
      </c>
      <c r="E5622" s="29">
        <v>5082</v>
      </c>
      <c r="F5622" s="26">
        <v>2</v>
      </c>
      <c r="G5622" s="94">
        <v>1.1659999999999999</v>
      </c>
      <c r="H5622" s="95">
        <f t="shared" si="87"/>
        <v>2475.1600798165514</v>
      </c>
    </row>
    <row r="5623" spans="1:8" x14ac:dyDescent="0.25">
      <c r="A5623" s="1" t="s">
        <v>156</v>
      </c>
      <c r="B5623" s="1" t="s">
        <v>11709</v>
      </c>
      <c r="C5623" s="1" t="s">
        <v>11710</v>
      </c>
      <c r="D5623" s="93">
        <v>81.7</v>
      </c>
      <c r="E5623" s="29">
        <v>6414</v>
      </c>
      <c r="F5623" s="26">
        <v>4</v>
      </c>
      <c r="G5623" s="94">
        <v>1.585</v>
      </c>
      <c r="H5623" s="95">
        <f t="shared" si="87"/>
        <v>4246.4723731203176</v>
      </c>
    </row>
    <row r="5624" spans="1:8" x14ac:dyDescent="0.25">
      <c r="A5624" s="1" t="s">
        <v>156</v>
      </c>
      <c r="B5624" s="1" t="s">
        <v>11711</v>
      </c>
      <c r="C5624" s="1" t="s">
        <v>11712</v>
      </c>
      <c r="D5624" s="93">
        <v>122.9</v>
      </c>
      <c r="E5624" s="29">
        <v>6723</v>
      </c>
      <c r="F5624" s="26">
        <v>8</v>
      </c>
      <c r="G5624" s="94">
        <v>2.9289999999999998</v>
      </c>
      <c r="H5624" s="95">
        <f t="shared" si="87"/>
        <v>8225.3154717927791</v>
      </c>
    </row>
    <row r="5625" spans="1:8" x14ac:dyDescent="0.25">
      <c r="A5625" s="1" t="s">
        <v>156</v>
      </c>
      <c r="B5625" s="1" t="s">
        <v>11713</v>
      </c>
      <c r="C5625" s="1" t="s">
        <v>11714</v>
      </c>
      <c r="D5625" s="93">
        <v>68</v>
      </c>
      <c r="E5625" s="29">
        <v>7380</v>
      </c>
      <c r="F5625" s="26">
        <v>3</v>
      </c>
      <c r="G5625" s="94">
        <v>1.359</v>
      </c>
      <c r="H5625" s="95">
        <f t="shared" si="87"/>
        <v>4189.3428067368777</v>
      </c>
    </row>
    <row r="5626" spans="1:8" x14ac:dyDescent="0.25">
      <c r="A5626" s="1" t="s">
        <v>156</v>
      </c>
      <c r="B5626" s="1" t="s">
        <v>11715</v>
      </c>
      <c r="C5626" s="1" t="s">
        <v>11716</v>
      </c>
      <c r="D5626" s="93">
        <v>82.2</v>
      </c>
      <c r="E5626" s="29">
        <v>9688</v>
      </c>
      <c r="F5626" s="26">
        <v>4</v>
      </c>
      <c r="G5626" s="94">
        <v>1.585</v>
      </c>
      <c r="H5626" s="95">
        <f t="shared" si="87"/>
        <v>6414.0667837214896</v>
      </c>
    </row>
    <row r="5627" spans="1:8" x14ac:dyDescent="0.25">
      <c r="A5627" s="1" t="s">
        <v>156</v>
      </c>
      <c r="B5627" s="1" t="s">
        <v>11717</v>
      </c>
      <c r="C5627" s="1" t="s">
        <v>11718</v>
      </c>
      <c r="D5627" s="93">
        <v>91</v>
      </c>
      <c r="E5627" s="29">
        <v>7796</v>
      </c>
      <c r="F5627" s="26">
        <v>5</v>
      </c>
      <c r="G5627" s="94">
        <v>1.8480000000000001</v>
      </c>
      <c r="H5627" s="95">
        <f t="shared" si="87"/>
        <v>6017.8849157180221</v>
      </c>
    </row>
    <row r="5628" spans="1:8" x14ac:dyDescent="0.25">
      <c r="A5628" s="1" t="s">
        <v>156</v>
      </c>
      <c r="B5628" s="1" t="s">
        <v>11719</v>
      </c>
      <c r="C5628" s="1" t="s">
        <v>11720</v>
      </c>
      <c r="D5628" s="93">
        <v>64.8</v>
      </c>
      <c r="E5628" s="29">
        <v>8627</v>
      </c>
      <c r="F5628" s="26">
        <v>3</v>
      </c>
      <c r="G5628" s="94">
        <v>1.359</v>
      </c>
      <c r="H5628" s="95">
        <f t="shared" si="87"/>
        <v>4897.2168555174849</v>
      </c>
    </row>
    <row r="5629" spans="1:8" x14ac:dyDescent="0.25">
      <c r="A5629" s="1" t="s">
        <v>156</v>
      </c>
      <c r="B5629" s="1" t="s">
        <v>11721</v>
      </c>
      <c r="C5629" s="1" t="s">
        <v>11722</v>
      </c>
      <c r="D5629" s="93">
        <v>76.2</v>
      </c>
      <c r="E5629" s="29">
        <v>6662</v>
      </c>
      <c r="F5629" s="26">
        <v>4</v>
      </c>
      <c r="G5629" s="94">
        <v>1.585</v>
      </c>
      <c r="H5629" s="95">
        <f t="shared" si="87"/>
        <v>4410.6640083766069</v>
      </c>
    </row>
    <row r="5630" spans="1:8" x14ac:dyDescent="0.25">
      <c r="A5630" s="1" t="s">
        <v>156</v>
      </c>
      <c r="B5630" s="1" t="s">
        <v>11723</v>
      </c>
      <c r="C5630" s="1" t="s">
        <v>11724</v>
      </c>
      <c r="D5630" s="93">
        <v>113</v>
      </c>
      <c r="E5630" s="29">
        <v>13149</v>
      </c>
      <c r="F5630" s="26">
        <v>7</v>
      </c>
      <c r="G5630" s="94">
        <v>2.512</v>
      </c>
      <c r="H5630" s="95">
        <f t="shared" si="87"/>
        <v>13796.929377496146</v>
      </c>
    </row>
    <row r="5631" spans="1:8" x14ac:dyDescent="0.25">
      <c r="A5631" s="1" t="s">
        <v>156</v>
      </c>
      <c r="B5631" s="1" t="s">
        <v>11725</v>
      </c>
      <c r="C5631" s="1" t="s">
        <v>11726</v>
      </c>
      <c r="D5631" s="93">
        <v>60.5</v>
      </c>
      <c r="E5631" s="29">
        <v>7451</v>
      </c>
      <c r="F5631" s="26">
        <v>2</v>
      </c>
      <c r="G5631" s="94">
        <v>1.1659999999999999</v>
      </c>
      <c r="H5631" s="95">
        <f t="shared" si="87"/>
        <v>3628.9684680663377</v>
      </c>
    </row>
    <row r="5632" spans="1:8" x14ac:dyDescent="0.25">
      <c r="A5632" s="1" t="s">
        <v>156</v>
      </c>
      <c r="B5632" s="1" t="s">
        <v>11727</v>
      </c>
      <c r="C5632" s="1" t="s">
        <v>11728</v>
      </c>
      <c r="D5632" s="93">
        <v>88.6</v>
      </c>
      <c r="E5632" s="29">
        <v>6367</v>
      </c>
      <c r="F5632" s="26">
        <v>5</v>
      </c>
      <c r="G5632" s="94">
        <v>1.8480000000000001</v>
      </c>
      <c r="H5632" s="95">
        <f t="shared" si="87"/>
        <v>4914.8118597199391</v>
      </c>
    </row>
    <row r="5633" spans="1:8" x14ac:dyDescent="0.25">
      <c r="A5633" s="1" t="s">
        <v>156</v>
      </c>
      <c r="B5633" s="1" t="s">
        <v>11729</v>
      </c>
      <c r="C5633" s="1" t="s">
        <v>11730</v>
      </c>
      <c r="D5633" s="93">
        <v>53.9</v>
      </c>
      <c r="E5633" s="29">
        <v>7367</v>
      </c>
      <c r="F5633" s="26">
        <v>2</v>
      </c>
      <c r="G5633" s="94">
        <v>1.1659999999999999</v>
      </c>
      <c r="H5633" s="95">
        <f t="shared" si="87"/>
        <v>3588.0567312098651</v>
      </c>
    </row>
    <row r="5634" spans="1:8" x14ac:dyDescent="0.25">
      <c r="A5634" s="1" t="s">
        <v>156</v>
      </c>
      <c r="B5634" s="1" t="s">
        <v>11731</v>
      </c>
      <c r="C5634" s="1" t="s">
        <v>11732</v>
      </c>
      <c r="D5634" s="93">
        <v>78.2</v>
      </c>
      <c r="E5634" s="29">
        <v>8535</v>
      </c>
      <c r="F5634" s="26">
        <v>4</v>
      </c>
      <c r="G5634" s="94">
        <v>1.585</v>
      </c>
      <c r="H5634" s="95">
        <f t="shared" si="87"/>
        <v>5650.7080923888234</v>
      </c>
    </row>
    <row r="5635" spans="1:8" x14ac:dyDescent="0.25">
      <c r="A5635" s="1" t="s">
        <v>156</v>
      </c>
      <c r="B5635" s="1" t="s">
        <v>11733</v>
      </c>
      <c r="C5635" s="1" t="s">
        <v>11734</v>
      </c>
      <c r="D5635" s="93">
        <v>74</v>
      </c>
      <c r="E5635" s="29">
        <v>8480</v>
      </c>
      <c r="F5635" s="26">
        <v>4</v>
      </c>
      <c r="G5635" s="94">
        <v>1.585</v>
      </c>
      <c r="H5635" s="95">
        <f t="shared" si="87"/>
        <v>5614.2946248924682</v>
      </c>
    </row>
    <row r="5636" spans="1:8" x14ac:dyDescent="0.25">
      <c r="A5636" s="1" t="s">
        <v>156</v>
      </c>
      <c r="B5636" s="1" t="s">
        <v>11735</v>
      </c>
      <c r="C5636" s="1" t="s">
        <v>11736</v>
      </c>
      <c r="D5636" s="93">
        <v>85.3</v>
      </c>
      <c r="E5636" s="29">
        <v>8553</v>
      </c>
      <c r="F5636" s="26">
        <v>5</v>
      </c>
      <c r="G5636" s="94">
        <v>1.8480000000000001</v>
      </c>
      <c r="H5636" s="95">
        <f t="shared" si="87"/>
        <v>6602.2280251585744</v>
      </c>
    </row>
    <row r="5637" spans="1:8" x14ac:dyDescent="0.25">
      <c r="A5637" s="1" t="s">
        <v>156</v>
      </c>
      <c r="B5637" s="1" t="s">
        <v>11737</v>
      </c>
      <c r="C5637" s="1" t="s">
        <v>11738</v>
      </c>
      <c r="D5637" s="93">
        <v>77.099999999999994</v>
      </c>
      <c r="E5637" s="29">
        <v>6761</v>
      </c>
      <c r="F5637" s="26">
        <v>4</v>
      </c>
      <c r="G5637" s="94">
        <v>1.585</v>
      </c>
      <c r="H5637" s="95">
        <f t="shared" si="87"/>
        <v>4476.2082498700447</v>
      </c>
    </row>
    <row r="5638" spans="1:8" x14ac:dyDescent="0.25">
      <c r="A5638" s="1" t="s">
        <v>156</v>
      </c>
      <c r="B5638" s="1" t="s">
        <v>11739</v>
      </c>
      <c r="C5638" s="1" t="s">
        <v>11740</v>
      </c>
      <c r="D5638" s="93">
        <v>88.6</v>
      </c>
      <c r="E5638" s="29">
        <v>5419</v>
      </c>
      <c r="F5638" s="26">
        <v>5</v>
      </c>
      <c r="G5638" s="94">
        <v>1.8480000000000001</v>
      </c>
      <c r="H5638" s="95">
        <f t="shared" ref="H5638:H5701" si="88">E5638*G5638*$E$6797/SUMPRODUCT($E$5:$E$6795,$G$5:$G$6795)</f>
        <v>4183.0321136834227</v>
      </c>
    </row>
    <row r="5639" spans="1:8" x14ac:dyDescent="0.25">
      <c r="A5639" s="1" t="s">
        <v>156</v>
      </c>
      <c r="B5639" s="1" t="s">
        <v>11741</v>
      </c>
      <c r="C5639" s="1" t="s">
        <v>11742</v>
      </c>
      <c r="D5639" s="93">
        <v>66.3</v>
      </c>
      <c r="E5639" s="29">
        <v>6467</v>
      </c>
      <c r="F5639" s="26">
        <v>3</v>
      </c>
      <c r="G5639" s="94">
        <v>1.359</v>
      </c>
      <c r="H5639" s="95">
        <f t="shared" si="88"/>
        <v>3671.0677413505941</v>
      </c>
    </row>
    <row r="5640" spans="1:8" x14ac:dyDescent="0.25">
      <c r="A5640" s="1" t="s">
        <v>156</v>
      </c>
      <c r="B5640" s="1" t="s">
        <v>11743</v>
      </c>
      <c r="C5640" s="1" t="s">
        <v>11744</v>
      </c>
      <c r="D5640" s="93">
        <v>74</v>
      </c>
      <c r="E5640" s="29">
        <v>6583</v>
      </c>
      <c r="F5640" s="26">
        <v>4</v>
      </c>
      <c r="G5640" s="94">
        <v>1.585</v>
      </c>
      <c r="H5640" s="95">
        <f t="shared" si="88"/>
        <v>4358.3610277909338</v>
      </c>
    </row>
    <row r="5641" spans="1:8" x14ac:dyDescent="0.25">
      <c r="A5641" s="1" t="s">
        <v>156</v>
      </c>
      <c r="B5641" s="1" t="s">
        <v>11745</v>
      </c>
      <c r="C5641" s="1" t="s">
        <v>11746</v>
      </c>
      <c r="D5641" s="93">
        <v>108.9</v>
      </c>
      <c r="E5641" s="29">
        <v>10488</v>
      </c>
      <c r="F5641" s="26">
        <v>6</v>
      </c>
      <c r="G5641" s="94">
        <v>2.1539999999999999</v>
      </c>
      <c r="H5641" s="95">
        <f t="shared" si="88"/>
        <v>9436.4459886114455</v>
      </c>
    </row>
    <row r="5642" spans="1:8" x14ac:dyDescent="0.25">
      <c r="A5642" s="1" t="s">
        <v>156</v>
      </c>
      <c r="B5642" s="1" t="s">
        <v>11747</v>
      </c>
      <c r="C5642" s="1" t="s">
        <v>11748</v>
      </c>
      <c r="D5642" s="93">
        <v>82.5</v>
      </c>
      <c r="E5642" s="29">
        <v>6236</v>
      </c>
      <c r="F5642" s="26">
        <v>4</v>
      </c>
      <c r="G5642" s="94">
        <v>1.585</v>
      </c>
      <c r="H5642" s="95">
        <f t="shared" si="88"/>
        <v>4128.6251510412067</v>
      </c>
    </row>
    <row r="5643" spans="1:8" x14ac:dyDescent="0.25">
      <c r="A5643" s="1" t="s">
        <v>156</v>
      </c>
      <c r="B5643" s="1" t="s">
        <v>11749</v>
      </c>
      <c r="C5643" s="1" t="s">
        <v>11750</v>
      </c>
      <c r="D5643" s="93">
        <v>75.8</v>
      </c>
      <c r="E5643" s="29">
        <v>6113</v>
      </c>
      <c r="F5643" s="26">
        <v>4</v>
      </c>
      <c r="G5643" s="94">
        <v>1.585</v>
      </c>
      <c r="H5643" s="95">
        <f t="shared" si="88"/>
        <v>4047.1913964584505</v>
      </c>
    </row>
    <row r="5644" spans="1:8" x14ac:dyDescent="0.25">
      <c r="A5644" s="1" t="s">
        <v>156</v>
      </c>
      <c r="B5644" s="1" t="s">
        <v>11751</v>
      </c>
      <c r="C5644" s="1" t="s">
        <v>11752</v>
      </c>
      <c r="D5644" s="93">
        <v>69.3</v>
      </c>
      <c r="E5644" s="29">
        <v>6769</v>
      </c>
      <c r="F5644" s="26">
        <v>3</v>
      </c>
      <c r="G5644" s="94">
        <v>1.359</v>
      </c>
      <c r="H5644" s="95">
        <f t="shared" si="88"/>
        <v>3842.5015526831871</v>
      </c>
    </row>
    <row r="5645" spans="1:8" x14ac:dyDescent="0.25">
      <c r="A5645" s="1" t="s">
        <v>156</v>
      </c>
      <c r="B5645" s="1" t="s">
        <v>11753</v>
      </c>
      <c r="C5645" s="1" t="s">
        <v>11754</v>
      </c>
      <c r="D5645" s="93">
        <v>63.1</v>
      </c>
      <c r="E5645" s="29">
        <v>6829</v>
      </c>
      <c r="F5645" s="26">
        <v>3</v>
      </c>
      <c r="G5645" s="94">
        <v>1.359</v>
      </c>
      <c r="H5645" s="95">
        <f t="shared" si="88"/>
        <v>3876.5612502989347</v>
      </c>
    </row>
    <row r="5646" spans="1:8" x14ac:dyDescent="0.25">
      <c r="A5646" s="1" t="s">
        <v>156</v>
      </c>
      <c r="B5646" s="1" t="s">
        <v>11755</v>
      </c>
      <c r="C5646" s="1" t="s">
        <v>11756</v>
      </c>
      <c r="D5646" s="93">
        <v>118.8</v>
      </c>
      <c r="E5646" s="29">
        <v>6919</v>
      </c>
      <c r="F5646" s="26">
        <v>7</v>
      </c>
      <c r="G5646" s="94">
        <v>2.512</v>
      </c>
      <c r="H5646" s="95">
        <f t="shared" si="88"/>
        <v>7259.940251189887</v>
      </c>
    </row>
    <row r="5647" spans="1:8" x14ac:dyDescent="0.25">
      <c r="A5647" s="1" t="s">
        <v>156</v>
      </c>
      <c r="B5647" s="1" t="s">
        <v>11757</v>
      </c>
      <c r="C5647" s="1" t="s">
        <v>11758</v>
      </c>
      <c r="D5647" s="93">
        <v>98.7</v>
      </c>
      <c r="E5647" s="29">
        <v>9337</v>
      </c>
      <c r="F5647" s="26">
        <v>6</v>
      </c>
      <c r="G5647" s="94">
        <v>2.1539999999999999</v>
      </c>
      <c r="H5647" s="95">
        <f t="shared" si="88"/>
        <v>8400.8482261313002</v>
      </c>
    </row>
    <row r="5648" spans="1:8" x14ac:dyDescent="0.25">
      <c r="A5648" s="1" t="s">
        <v>156</v>
      </c>
      <c r="B5648" s="1" t="s">
        <v>11759</v>
      </c>
      <c r="C5648" s="1" t="s">
        <v>11760</v>
      </c>
      <c r="D5648" s="93">
        <v>104.1</v>
      </c>
      <c r="E5648" s="29">
        <v>7322</v>
      </c>
      <c r="F5648" s="26">
        <v>6</v>
      </c>
      <c r="G5648" s="94">
        <v>2.1539999999999999</v>
      </c>
      <c r="H5648" s="95">
        <f t="shared" si="88"/>
        <v>6587.8773387312176</v>
      </c>
    </row>
    <row r="5649" spans="1:8" x14ac:dyDescent="0.25">
      <c r="A5649" s="1" t="s">
        <v>156</v>
      </c>
      <c r="B5649" s="1" t="s">
        <v>11761</v>
      </c>
      <c r="C5649" s="1" t="s">
        <v>11762</v>
      </c>
      <c r="D5649" s="93">
        <v>75.5</v>
      </c>
      <c r="E5649" s="29">
        <v>6062</v>
      </c>
      <c r="F5649" s="26">
        <v>4</v>
      </c>
      <c r="G5649" s="94">
        <v>1.585</v>
      </c>
      <c r="H5649" s="95">
        <f t="shared" si="88"/>
        <v>4013.426181143649</v>
      </c>
    </row>
    <row r="5650" spans="1:8" x14ac:dyDescent="0.25">
      <c r="A5650" s="1" t="s">
        <v>156</v>
      </c>
      <c r="B5650" s="1" t="s">
        <v>11763</v>
      </c>
      <c r="C5650" s="1" t="s">
        <v>11764</v>
      </c>
      <c r="D5650" s="93">
        <v>145</v>
      </c>
      <c r="E5650" s="29">
        <v>8812</v>
      </c>
      <c r="F5650" s="26">
        <v>9</v>
      </c>
      <c r="G5650" s="94">
        <v>3.415</v>
      </c>
      <c r="H5650" s="95">
        <f t="shared" si="88"/>
        <v>12569.999989658098</v>
      </c>
    </row>
    <row r="5651" spans="1:8" x14ac:dyDescent="0.25">
      <c r="A5651" s="1" t="s">
        <v>156</v>
      </c>
      <c r="B5651" s="1" t="s">
        <v>11765</v>
      </c>
      <c r="C5651" s="1" t="s">
        <v>11766</v>
      </c>
      <c r="D5651" s="93">
        <v>108.2</v>
      </c>
      <c r="E5651" s="29">
        <v>9295</v>
      </c>
      <c r="F5651" s="26">
        <v>6</v>
      </c>
      <c r="G5651" s="94">
        <v>2.1539999999999999</v>
      </c>
      <c r="H5651" s="95">
        <f t="shared" si="88"/>
        <v>8363.0592547810265</v>
      </c>
    </row>
    <row r="5652" spans="1:8" x14ac:dyDescent="0.25">
      <c r="A5652" s="1" t="s">
        <v>156</v>
      </c>
      <c r="B5652" s="1" t="s">
        <v>11767</v>
      </c>
      <c r="C5652" s="1" t="s">
        <v>11768</v>
      </c>
      <c r="D5652" s="93">
        <v>90.9</v>
      </c>
      <c r="E5652" s="29">
        <v>9282</v>
      </c>
      <c r="F5652" s="26">
        <v>5</v>
      </c>
      <c r="G5652" s="94">
        <v>1.8480000000000001</v>
      </c>
      <c r="H5652" s="95">
        <f t="shared" si="88"/>
        <v>7164.9573868258967</v>
      </c>
    </row>
    <row r="5653" spans="1:8" x14ac:dyDescent="0.25">
      <c r="A5653" s="1" t="s">
        <v>156</v>
      </c>
      <c r="B5653" s="1" t="s">
        <v>11769</v>
      </c>
      <c r="C5653" s="1" t="s">
        <v>11770</v>
      </c>
      <c r="D5653" s="93">
        <v>71</v>
      </c>
      <c r="E5653" s="29">
        <v>8500</v>
      </c>
      <c r="F5653" s="26">
        <v>3</v>
      </c>
      <c r="G5653" s="94">
        <v>1.359</v>
      </c>
      <c r="H5653" s="95">
        <f t="shared" si="88"/>
        <v>4825.1238288974873</v>
      </c>
    </row>
    <row r="5654" spans="1:8" x14ac:dyDescent="0.25">
      <c r="A5654" s="1" t="s">
        <v>156</v>
      </c>
      <c r="B5654" s="1" t="s">
        <v>11771</v>
      </c>
      <c r="C5654" s="1" t="s">
        <v>11772</v>
      </c>
      <c r="D5654" s="93">
        <v>78.599999999999994</v>
      </c>
      <c r="E5654" s="29">
        <v>8345</v>
      </c>
      <c r="F5654" s="26">
        <v>4</v>
      </c>
      <c r="G5654" s="94">
        <v>1.585</v>
      </c>
      <c r="H5654" s="95">
        <f t="shared" si="88"/>
        <v>5524.9161137650526</v>
      </c>
    </row>
    <row r="5655" spans="1:8" x14ac:dyDescent="0.25">
      <c r="A5655" s="1" t="s">
        <v>156</v>
      </c>
      <c r="B5655" s="1" t="s">
        <v>11773</v>
      </c>
      <c r="C5655" s="1" t="s">
        <v>11774</v>
      </c>
      <c r="D5655" s="93">
        <v>61</v>
      </c>
      <c r="E5655" s="29">
        <v>6040</v>
      </c>
      <c r="F5655" s="26">
        <v>3</v>
      </c>
      <c r="G5655" s="94">
        <v>1.359</v>
      </c>
      <c r="H5655" s="95">
        <f t="shared" si="88"/>
        <v>3428.6762266518617</v>
      </c>
    </row>
    <row r="5656" spans="1:8" x14ac:dyDescent="0.25">
      <c r="A5656" s="1" t="s">
        <v>156</v>
      </c>
      <c r="B5656" s="1" t="s">
        <v>11775</v>
      </c>
      <c r="C5656" s="1" t="s">
        <v>11776</v>
      </c>
      <c r="D5656" s="93">
        <v>62.6</v>
      </c>
      <c r="E5656" s="29">
        <v>7622</v>
      </c>
      <c r="F5656" s="26">
        <v>3</v>
      </c>
      <c r="G5656" s="94">
        <v>1.359</v>
      </c>
      <c r="H5656" s="95">
        <f t="shared" si="88"/>
        <v>4326.716920453724</v>
      </c>
    </row>
    <row r="5657" spans="1:8" x14ac:dyDescent="0.25">
      <c r="A5657" s="1" t="s">
        <v>156</v>
      </c>
      <c r="B5657" s="1" t="s">
        <v>11777</v>
      </c>
      <c r="C5657" s="1" t="s">
        <v>11778</v>
      </c>
      <c r="D5657" s="93">
        <v>67.8</v>
      </c>
      <c r="E5657" s="29">
        <v>10560</v>
      </c>
      <c r="F5657" s="26">
        <v>3</v>
      </c>
      <c r="G5657" s="94">
        <v>1.359</v>
      </c>
      <c r="H5657" s="95">
        <f t="shared" si="88"/>
        <v>5994.5067803714664</v>
      </c>
    </row>
    <row r="5658" spans="1:8" x14ac:dyDescent="0.25">
      <c r="A5658" s="1" t="s">
        <v>156</v>
      </c>
      <c r="B5658" s="1" t="s">
        <v>11779</v>
      </c>
      <c r="C5658" s="1" t="s">
        <v>11780</v>
      </c>
      <c r="D5658" s="93">
        <v>57.1</v>
      </c>
      <c r="E5658" s="29">
        <v>5610</v>
      </c>
      <c r="F5658" s="26">
        <v>2</v>
      </c>
      <c r="G5658" s="94">
        <v>1.1659999999999999</v>
      </c>
      <c r="H5658" s="95">
        <f t="shared" si="88"/>
        <v>2732.3195686286608</v>
      </c>
    </row>
    <row r="5659" spans="1:8" x14ac:dyDescent="0.25">
      <c r="A5659" s="1" t="s">
        <v>156</v>
      </c>
      <c r="B5659" s="1" t="s">
        <v>11781</v>
      </c>
      <c r="C5659" s="1" t="s">
        <v>11782</v>
      </c>
      <c r="D5659" s="93">
        <v>76</v>
      </c>
      <c r="E5659" s="29">
        <v>7564</v>
      </c>
      <c r="F5659" s="26">
        <v>4</v>
      </c>
      <c r="G5659" s="94">
        <v>1.585</v>
      </c>
      <c r="H5659" s="95">
        <f t="shared" si="88"/>
        <v>5007.8448753168195</v>
      </c>
    </row>
    <row r="5660" spans="1:8" x14ac:dyDescent="0.25">
      <c r="A5660" s="1" t="s">
        <v>156</v>
      </c>
      <c r="B5660" s="1" t="s">
        <v>11783</v>
      </c>
      <c r="C5660" s="1" t="s">
        <v>11784</v>
      </c>
      <c r="D5660" s="93">
        <v>105.8</v>
      </c>
      <c r="E5660" s="29">
        <v>8419</v>
      </c>
      <c r="F5660" s="26">
        <v>6</v>
      </c>
      <c r="G5660" s="94">
        <v>2.1539999999999999</v>
      </c>
      <c r="H5660" s="95">
        <f t="shared" si="88"/>
        <v>7574.8892809038671</v>
      </c>
    </row>
    <row r="5661" spans="1:8" x14ac:dyDescent="0.25">
      <c r="A5661" s="1" t="s">
        <v>156</v>
      </c>
      <c r="B5661" s="1" t="s">
        <v>11785</v>
      </c>
      <c r="C5661" s="1" t="s">
        <v>11786</v>
      </c>
      <c r="D5661" s="93">
        <v>104.1</v>
      </c>
      <c r="E5661" s="29">
        <v>6518</v>
      </c>
      <c r="F5661" s="26">
        <v>6</v>
      </c>
      <c r="G5661" s="94">
        <v>2.1539999999999999</v>
      </c>
      <c r="H5661" s="95">
        <f t="shared" si="88"/>
        <v>5864.4884585973887</v>
      </c>
    </row>
    <row r="5662" spans="1:8" x14ac:dyDescent="0.25">
      <c r="A5662" s="1" t="s">
        <v>156</v>
      </c>
      <c r="B5662" s="1" t="s">
        <v>11787</v>
      </c>
      <c r="C5662" s="1" t="s">
        <v>11788</v>
      </c>
      <c r="D5662" s="93">
        <v>119</v>
      </c>
      <c r="E5662" s="29">
        <v>16868</v>
      </c>
      <c r="F5662" s="26">
        <v>7</v>
      </c>
      <c r="G5662" s="94">
        <v>2.512</v>
      </c>
      <c r="H5662" s="95">
        <f t="shared" si="88"/>
        <v>17699.186610358578</v>
      </c>
    </row>
    <row r="5663" spans="1:8" x14ac:dyDescent="0.25">
      <c r="A5663" s="1" t="s">
        <v>156</v>
      </c>
      <c r="B5663" s="1" t="s">
        <v>11789</v>
      </c>
      <c r="C5663" s="1" t="s">
        <v>11790</v>
      </c>
      <c r="D5663" s="93">
        <v>68.5</v>
      </c>
      <c r="E5663" s="29">
        <v>6110</v>
      </c>
      <c r="F5663" s="26">
        <v>3</v>
      </c>
      <c r="G5663" s="94">
        <v>1.359</v>
      </c>
      <c r="H5663" s="95">
        <f t="shared" si="88"/>
        <v>3468.4125405368995</v>
      </c>
    </row>
    <row r="5664" spans="1:8" x14ac:dyDescent="0.25">
      <c r="A5664" s="1" t="s">
        <v>156</v>
      </c>
      <c r="B5664" s="1" t="s">
        <v>11791</v>
      </c>
      <c r="C5664" s="1" t="s">
        <v>11792</v>
      </c>
      <c r="D5664" s="93">
        <v>77.099999999999994</v>
      </c>
      <c r="E5664" s="29">
        <v>8456</v>
      </c>
      <c r="F5664" s="26">
        <v>4</v>
      </c>
      <c r="G5664" s="94">
        <v>1.585</v>
      </c>
      <c r="H5664" s="95">
        <f t="shared" si="88"/>
        <v>5598.4051118031502</v>
      </c>
    </row>
    <row r="5665" spans="1:8" x14ac:dyDescent="0.25">
      <c r="A5665" s="1" t="s">
        <v>156</v>
      </c>
      <c r="B5665" s="1" t="s">
        <v>11793</v>
      </c>
      <c r="C5665" s="1" t="s">
        <v>11794</v>
      </c>
      <c r="D5665" s="93">
        <v>69.3</v>
      </c>
      <c r="E5665" s="29">
        <v>6372</v>
      </c>
      <c r="F5665" s="26">
        <v>3</v>
      </c>
      <c r="G5665" s="94">
        <v>1.359</v>
      </c>
      <c r="H5665" s="95">
        <f t="shared" si="88"/>
        <v>3617.139886792329</v>
      </c>
    </row>
    <row r="5666" spans="1:8" x14ac:dyDescent="0.25">
      <c r="A5666" s="1" t="s">
        <v>156</v>
      </c>
      <c r="B5666" s="1" t="s">
        <v>11795</v>
      </c>
      <c r="C5666" s="1" t="s">
        <v>11796</v>
      </c>
      <c r="D5666" s="93">
        <v>86.5</v>
      </c>
      <c r="E5666" s="29">
        <v>10093</v>
      </c>
      <c r="F5666" s="26">
        <v>5</v>
      </c>
      <c r="G5666" s="94">
        <v>1.8480000000000001</v>
      </c>
      <c r="H5666" s="95">
        <f t="shared" si="88"/>
        <v>7790.9841526862501</v>
      </c>
    </row>
    <row r="5667" spans="1:8" x14ac:dyDescent="0.25">
      <c r="A5667" s="1" t="s">
        <v>156</v>
      </c>
      <c r="B5667" s="1" t="s">
        <v>11797</v>
      </c>
      <c r="C5667" s="1" t="s">
        <v>11798</v>
      </c>
      <c r="D5667" s="93">
        <v>65.7</v>
      </c>
      <c r="E5667" s="29">
        <v>6887</v>
      </c>
      <c r="F5667" s="26">
        <v>3</v>
      </c>
      <c r="G5667" s="94">
        <v>1.359</v>
      </c>
      <c r="H5667" s="95">
        <f t="shared" si="88"/>
        <v>3909.4856246608224</v>
      </c>
    </row>
    <row r="5668" spans="1:8" x14ac:dyDescent="0.25">
      <c r="A5668" s="1" t="s">
        <v>156</v>
      </c>
      <c r="B5668" s="1" t="s">
        <v>11799</v>
      </c>
      <c r="C5668" s="1" t="s">
        <v>11800</v>
      </c>
      <c r="D5668" s="93">
        <v>89.3</v>
      </c>
      <c r="E5668" s="29">
        <v>6741</v>
      </c>
      <c r="F5668" s="26">
        <v>5</v>
      </c>
      <c r="G5668" s="94">
        <v>1.8480000000000001</v>
      </c>
      <c r="H5668" s="95">
        <f t="shared" si="88"/>
        <v>5203.5097764052316</v>
      </c>
    </row>
    <row r="5669" spans="1:8" x14ac:dyDescent="0.25">
      <c r="A5669" s="1" t="s">
        <v>156</v>
      </c>
      <c r="B5669" s="1" t="s">
        <v>11801</v>
      </c>
      <c r="C5669" s="1" t="s">
        <v>11802</v>
      </c>
      <c r="D5669" s="93">
        <v>71.3</v>
      </c>
      <c r="E5669" s="29">
        <v>9429</v>
      </c>
      <c r="F5669" s="26">
        <v>3</v>
      </c>
      <c r="G5669" s="94">
        <v>1.359</v>
      </c>
      <c r="H5669" s="95">
        <f t="shared" si="88"/>
        <v>5352.4814803146364</v>
      </c>
    </row>
    <row r="5670" spans="1:8" x14ac:dyDescent="0.25">
      <c r="A5670" s="1" t="s">
        <v>156</v>
      </c>
      <c r="B5670" s="1" t="s">
        <v>11803</v>
      </c>
      <c r="C5670" s="1" t="s">
        <v>11804</v>
      </c>
      <c r="D5670" s="93">
        <v>123.2</v>
      </c>
      <c r="E5670" s="29">
        <v>6985</v>
      </c>
      <c r="F5670" s="26">
        <v>8</v>
      </c>
      <c r="G5670" s="94">
        <v>2.9289999999999998</v>
      </c>
      <c r="H5670" s="95">
        <f t="shared" si="88"/>
        <v>8545.861753751682</v>
      </c>
    </row>
    <row r="5671" spans="1:8" x14ac:dyDescent="0.25">
      <c r="A5671" s="1" t="s">
        <v>156</v>
      </c>
      <c r="B5671" s="1" t="s">
        <v>11805</v>
      </c>
      <c r="C5671" s="1" t="s">
        <v>11806</v>
      </c>
      <c r="D5671" s="93">
        <v>75.099999999999994</v>
      </c>
      <c r="E5671" s="29">
        <v>6873</v>
      </c>
      <c r="F5671" s="26">
        <v>4</v>
      </c>
      <c r="G5671" s="94">
        <v>1.585</v>
      </c>
      <c r="H5671" s="95">
        <f t="shared" si="88"/>
        <v>4550.3593109535295</v>
      </c>
    </row>
    <row r="5672" spans="1:8" x14ac:dyDescent="0.25">
      <c r="A5672" s="1" t="s">
        <v>156</v>
      </c>
      <c r="B5672" s="1" t="s">
        <v>11807</v>
      </c>
      <c r="C5672" s="1" t="s">
        <v>11808</v>
      </c>
      <c r="D5672" s="93">
        <v>94.1</v>
      </c>
      <c r="E5672" s="29">
        <v>6124</v>
      </c>
      <c r="F5672" s="26">
        <v>5</v>
      </c>
      <c r="G5672" s="94">
        <v>1.8480000000000001</v>
      </c>
      <c r="H5672" s="95">
        <f t="shared" si="88"/>
        <v>4727.235405830832</v>
      </c>
    </row>
    <row r="5673" spans="1:8" x14ac:dyDescent="0.25">
      <c r="A5673" s="1" t="s">
        <v>156</v>
      </c>
      <c r="B5673" s="1" t="s">
        <v>11809</v>
      </c>
      <c r="C5673" s="1" t="s">
        <v>11810</v>
      </c>
      <c r="D5673" s="93">
        <v>79.599999999999994</v>
      </c>
      <c r="E5673" s="29">
        <v>8570</v>
      </c>
      <c r="F5673" s="26">
        <v>4</v>
      </c>
      <c r="G5673" s="94">
        <v>1.585</v>
      </c>
      <c r="H5673" s="95">
        <f t="shared" si="88"/>
        <v>5673.8802989774113</v>
      </c>
    </row>
    <row r="5674" spans="1:8" x14ac:dyDescent="0.25">
      <c r="A5674" s="1" t="s">
        <v>156</v>
      </c>
      <c r="B5674" s="1" t="s">
        <v>11811</v>
      </c>
      <c r="C5674" s="1" t="s">
        <v>11812</v>
      </c>
      <c r="D5674" s="93">
        <v>93.7</v>
      </c>
      <c r="E5674" s="29">
        <v>8919</v>
      </c>
      <c r="F5674" s="26">
        <v>5</v>
      </c>
      <c r="G5674" s="94">
        <v>1.8480000000000001</v>
      </c>
      <c r="H5674" s="95">
        <f t="shared" si="88"/>
        <v>6884.7505853372304</v>
      </c>
    </row>
    <row r="5675" spans="1:8" x14ac:dyDescent="0.25">
      <c r="A5675" s="1" t="s">
        <v>156</v>
      </c>
      <c r="B5675" s="1" t="s">
        <v>11813</v>
      </c>
      <c r="C5675" s="1" t="s">
        <v>11814</v>
      </c>
      <c r="D5675" s="93">
        <v>139.30000000000001</v>
      </c>
      <c r="E5675" s="29">
        <v>8070</v>
      </c>
      <c r="F5675" s="26">
        <v>9</v>
      </c>
      <c r="G5675" s="94">
        <v>3.415</v>
      </c>
      <c r="H5675" s="95">
        <f t="shared" si="88"/>
        <v>11511.5637671971</v>
      </c>
    </row>
    <row r="5676" spans="1:8" x14ac:dyDescent="0.25">
      <c r="A5676" s="1" t="s">
        <v>156</v>
      </c>
      <c r="B5676" s="1" t="s">
        <v>11815</v>
      </c>
      <c r="C5676" s="1" t="s">
        <v>11816</v>
      </c>
      <c r="D5676" s="93">
        <v>144.1</v>
      </c>
      <c r="E5676" s="29">
        <v>5560</v>
      </c>
      <c r="F5676" s="26">
        <v>9</v>
      </c>
      <c r="G5676" s="94">
        <v>3.415</v>
      </c>
      <c r="H5676" s="95">
        <f t="shared" si="88"/>
        <v>7931.139348899118</v>
      </c>
    </row>
    <row r="5677" spans="1:8" x14ac:dyDescent="0.25">
      <c r="A5677" s="1" t="s">
        <v>156</v>
      </c>
      <c r="B5677" s="1" t="s">
        <v>11817</v>
      </c>
      <c r="C5677" s="1" t="s">
        <v>11818</v>
      </c>
      <c r="D5677" s="93">
        <v>89.8</v>
      </c>
      <c r="E5677" s="29">
        <v>8433</v>
      </c>
      <c r="F5677" s="26">
        <v>5</v>
      </c>
      <c r="G5677" s="94">
        <v>1.8480000000000001</v>
      </c>
      <c r="H5677" s="95">
        <f t="shared" si="88"/>
        <v>6509.5976775590161</v>
      </c>
    </row>
    <row r="5678" spans="1:8" x14ac:dyDescent="0.25">
      <c r="A5678" s="1" t="s">
        <v>156</v>
      </c>
      <c r="B5678" s="1" t="s">
        <v>11819</v>
      </c>
      <c r="C5678" s="1" t="s">
        <v>11820</v>
      </c>
      <c r="D5678" s="93">
        <v>121.4</v>
      </c>
      <c r="E5678" s="29">
        <v>9139</v>
      </c>
      <c r="F5678" s="26">
        <v>8</v>
      </c>
      <c r="G5678" s="94">
        <v>2.9289999999999998</v>
      </c>
      <c r="H5678" s="95">
        <f t="shared" si="88"/>
        <v>11181.19263672679</v>
      </c>
    </row>
    <row r="5679" spans="1:8" x14ac:dyDescent="0.25">
      <c r="A5679" s="1" t="s">
        <v>156</v>
      </c>
      <c r="B5679" s="1" t="s">
        <v>11821</v>
      </c>
      <c r="C5679" s="1" t="s">
        <v>11822</v>
      </c>
      <c r="D5679" s="93">
        <v>152.1</v>
      </c>
      <c r="E5679" s="29">
        <v>8162</v>
      </c>
      <c r="F5679" s="26">
        <v>10</v>
      </c>
      <c r="G5679" s="94">
        <v>3.9809999999999999</v>
      </c>
      <c r="H5679" s="95">
        <f t="shared" si="88"/>
        <v>13572.468702134564</v>
      </c>
    </row>
    <row r="5680" spans="1:8" x14ac:dyDescent="0.25">
      <c r="A5680" s="1" t="s">
        <v>156</v>
      </c>
      <c r="B5680" s="1" t="s">
        <v>11823</v>
      </c>
      <c r="C5680" s="1" t="s">
        <v>11824</v>
      </c>
      <c r="D5680" s="93">
        <v>78.599999999999994</v>
      </c>
      <c r="E5680" s="29">
        <v>6988</v>
      </c>
      <c r="F5680" s="26">
        <v>4</v>
      </c>
      <c r="G5680" s="94">
        <v>1.585</v>
      </c>
      <c r="H5680" s="95">
        <f t="shared" si="88"/>
        <v>4626.4965611731795</v>
      </c>
    </row>
    <row r="5681" spans="1:8" x14ac:dyDescent="0.25">
      <c r="A5681" s="1" t="s">
        <v>156</v>
      </c>
      <c r="B5681" s="1" t="s">
        <v>11825</v>
      </c>
      <c r="C5681" s="1" t="s">
        <v>11826</v>
      </c>
      <c r="D5681" s="93">
        <v>112.6</v>
      </c>
      <c r="E5681" s="29">
        <v>7181</v>
      </c>
      <c r="F5681" s="26">
        <v>7</v>
      </c>
      <c r="G5681" s="94">
        <v>2.512</v>
      </c>
      <c r="H5681" s="95">
        <f t="shared" si="88"/>
        <v>7534.8505483154477</v>
      </c>
    </row>
    <row r="5682" spans="1:8" x14ac:dyDescent="0.25">
      <c r="A5682" s="1" t="s">
        <v>156</v>
      </c>
      <c r="B5682" s="1" t="s">
        <v>11827</v>
      </c>
      <c r="C5682" s="1" t="s">
        <v>11828</v>
      </c>
      <c r="D5682" s="93">
        <v>75</v>
      </c>
      <c r="E5682" s="29">
        <v>6260</v>
      </c>
      <c r="F5682" s="26">
        <v>4</v>
      </c>
      <c r="G5682" s="94">
        <v>1.585</v>
      </c>
      <c r="H5682" s="95">
        <f t="shared" si="88"/>
        <v>4144.5146641305255</v>
      </c>
    </row>
    <row r="5683" spans="1:8" x14ac:dyDescent="0.25">
      <c r="A5683" s="1" t="s">
        <v>156</v>
      </c>
      <c r="B5683" s="1" t="s">
        <v>11829</v>
      </c>
      <c r="C5683" s="1" t="s">
        <v>11830</v>
      </c>
      <c r="D5683" s="93">
        <v>100.4</v>
      </c>
      <c r="E5683" s="29">
        <v>11368</v>
      </c>
      <c r="F5683" s="26">
        <v>6</v>
      </c>
      <c r="G5683" s="94">
        <v>2.1539999999999999</v>
      </c>
      <c r="H5683" s="95">
        <f t="shared" si="88"/>
        <v>10228.214912141011</v>
      </c>
    </row>
    <row r="5684" spans="1:8" x14ac:dyDescent="0.25">
      <c r="A5684" s="1" t="s">
        <v>156</v>
      </c>
      <c r="B5684" s="1" t="s">
        <v>11831</v>
      </c>
      <c r="C5684" s="1" t="s">
        <v>11832</v>
      </c>
      <c r="D5684" s="93">
        <v>90.3</v>
      </c>
      <c r="E5684" s="29">
        <v>7256</v>
      </c>
      <c r="F5684" s="26">
        <v>5</v>
      </c>
      <c r="G5684" s="94">
        <v>1.8480000000000001</v>
      </c>
      <c r="H5684" s="95">
        <f t="shared" si="88"/>
        <v>5601.0483515200058</v>
      </c>
    </row>
    <row r="5685" spans="1:8" x14ac:dyDescent="0.25">
      <c r="A5685" s="1" t="s">
        <v>156</v>
      </c>
      <c r="B5685" s="1" t="s">
        <v>11833</v>
      </c>
      <c r="C5685" s="1" t="s">
        <v>11834</v>
      </c>
      <c r="D5685" s="93">
        <v>92.1</v>
      </c>
      <c r="E5685" s="29">
        <v>8934</v>
      </c>
      <c r="F5685" s="26">
        <v>5</v>
      </c>
      <c r="G5685" s="94">
        <v>1.8480000000000001</v>
      </c>
      <c r="H5685" s="95">
        <f t="shared" si="88"/>
        <v>6896.3293787871744</v>
      </c>
    </row>
    <row r="5686" spans="1:8" x14ac:dyDescent="0.25">
      <c r="A5686" s="1" t="s">
        <v>156</v>
      </c>
      <c r="B5686" s="1" t="s">
        <v>11835</v>
      </c>
      <c r="C5686" s="1" t="s">
        <v>11836</v>
      </c>
      <c r="D5686" s="93">
        <v>69.2</v>
      </c>
      <c r="E5686" s="29">
        <v>9261</v>
      </c>
      <c r="F5686" s="26">
        <v>3</v>
      </c>
      <c r="G5686" s="94">
        <v>1.359</v>
      </c>
      <c r="H5686" s="95">
        <f t="shared" si="88"/>
        <v>5257.1143269905451</v>
      </c>
    </row>
    <row r="5687" spans="1:8" x14ac:dyDescent="0.25">
      <c r="A5687" s="1" t="s">
        <v>156</v>
      </c>
      <c r="B5687" s="1" t="s">
        <v>11837</v>
      </c>
      <c r="C5687" s="1" t="s">
        <v>11838</v>
      </c>
      <c r="D5687" s="93">
        <v>87.9</v>
      </c>
      <c r="E5687" s="29">
        <v>9140</v>
      </c>
      <c r="F5687" s="26">
        <v>5</v>
      </c>
      <c r="G5687" s="94">
        <v>1.8480000000000001</v>
      </c>
      <c r="H5687" s="95">
        <f t="shared" si="88"/>
        <v>7055.3448088330842</v>
      </c>
    </row>
    <row r="5688" spans="1:8" x14ac:dyDescent="0.25">
      <c r="A5688" s="1" t="s">
        <v>156</v>
      </c>
      <c r="B5688" s="1" t="s">
        <v>11839</v>
      </c>
      <c r="C5688" s="1" t="s">
        <v>11840</v>
      </c>
      <c r="D5688" s="93">
        <v>139.30000000000001</v>
      </c>
      <c r="E5688" s="29">
        <v>11209</v>
      </c>
      <c r="F5688" s="26">
        <v>9</v>
      </c>
      <c r="G5688" s="94">
        <v>3.415</v>
      </c>
      <c r="H5688" s="95">
        <f t="shared" si="88"/>
        <v>15989.233985937088</v>
      </c>
    </row>
    <row r="5689" spans="1:8" x14ac:dyDescent="0.25">
      <c r="A5689" s="1" t="s">
        <v>156</v>
      </c>
      <c r="B5689" s="1" t="s">
        <v>11841</v>
      </c>
      <c r="C5689" s="1" t="s">
        <v>11842</v>
      </c>
      <c r="D5689" s="93">
        <v>94.8</v>
      </c>
      <c r="E5689" s="29">
        <v>6409</v>
      </c>
      <c r="F5689" s="26">
        <v>5</v>
      </c>
      <c r="G5689" s="94">
        <v>1.8480000000000001</v>
      </c>
      <c r="H5689" s="95">
        <f t="shared" si="88"/>
        <v>4947.2324813797859</v>
      </c>
    </row>
    <row r="5690" spans="1:8" x14ac:dyDescent="0.25">
      <c r="A5690" s="1" t="s">
        <v>156</v>
      </c>
      <c r="B5690" s="1" t="s">
        <v>11843</v>
      </c>
      <c r="C5690" s="1" t="s">
        <v>11844</v>
      </c>
      <c r="D5690" s="93">
        <v>71.099999999999994</v>
      </c>
      <c r="E5690" s="29">
        <v>8148</v>
      </c>
      <c r="F5690" s="26">
        <v>3</v>
      </c>
      <c r="G5690" s="94">
        <v>1.359</v>
      </c>
      <c r="H5690" s="95">
        <f t="shared" si="88"/>
        <v>4625.3069362184388</v>
      </c>
    </row>
    <row r="5691" spans="1:8" x14ac:dyDescent="0.25">
      <c r="A5691" s="1" t="s">
        <v>156</v>
      </c>
      <c r="B5691" s="1" t="s">
        <v>11845</v>
      </c>
      <c r="C5691" s="1" t="s">
        <v>11846</v>
      </c>
      <c r="D5691" s="93">
        <v>78.099999999999994</v>
      </c>
      <c r="E5691" s="29">
        <v>8451</v>
      </c>
      <c r="F5691" s="26">
        <v>4</v>
      </c>
      <c r="G5691" s="94">
        <v>1.585</v>
      </c>
      <c r="H5691" s="95">
        <f t="shared" si="88"/>
        <v>5595.0947965762089</v>
      </c>
    </row>
    <row r="5692" spans="1:8" x14ac:dyDescent="0.25">
      <c r="A5692" s="1" t="s">
        <v>156</v>
      </c>
      <c r="B5692" s="1" t="s">
        <v>11847</v>
      </c>
      <c r="C5692" s="1" t="s">
        <v>11848</v>
      </c>
      <c r="D5692" s="93">
        <v>75.599999999999994</v>
      </c>
      <c r="E5692" s="29">
        <v>7195</v>
      </c>
      <c r="F5692" s="26">
        <v>4</v>
      </c>
      <c r="G5692" s="94">
        <v>1.585</v>
      </c>
      <c r="H5692" s="95">
        <f t="shared" si="88"/>
        <v>4763.5436115685507</v>
      </c>
    </row>
    <row r="5693" spans="1:8" x14ac:dyDescent="0.25">
      <c r="A5693" s="1" t="s">
        <v>156</v>
      </c>
      <c r="B5693" s="1" t="s">
        <v>11849</v>
      </c>
      <c r="C5693" s="1" t="s">
        <v>11850</v>
      </c>
      <c r="D5693" s="93">
        <v>95.7</v>
      </c>
      <c r="E5693" s="29">
        <v>8141</v>
      </c>
      <c r="F5693" s="26">
        <v>5</v>
      </c>
      <c r="G5693" s="94">
        <v>1.8480000000000001</v>
      </c>
      <c r="H5693" s="95">
        <f t="shared" si="88"/>
        <v>6284.1971650667547</v>
      </c>
    </row>
    <row r="5694" spans="1:8" x14ac:dyDescent="0.25">
      <c r="A5694" s="1" t="s">
        <v>183</v>
      </c>
      <c r="B5694" s="1" t="s">
        <v>11851</v>
      </c>
      <c r="C5694" s="1" t="s">
        <v>11852</v>
      </c>
      <c r="D5694" s="93">
        <v>100.8</v>
      </c>
      <c r="E5694" s="29">
        <v>6124</v>
      </c>
      <c r="F5694" s="26">
        <v>6</v>
      </c>
      <c r="G5694" s="94">
        <v>2.1539999999999999</v>
      </c>
      <c r="H5694" s="95">
        <f t="shared" si="88"/>
        <v>5509.9919178352884</v>
      </c>
    </row>
    <row r="5695" spans="1:8" x14ac:dyDescent="0.25">
      <c r="A5695" s="1" t="s">
        <v>183</v>
      </c>
      <c r="B5695" s="1" t="s">
        <v>11853</v>
      </c>
      <c r="C5695" s="1" t="s">
        <v>11854</v>
      </c>
      <c r="D5695" s="93">
        <v>92.3</v>
      </c>
      <c r="E5695" s="29">
        <v>5697</v>
      </c>
      <c r="F5695" s="26">
        <v>5</v>
      </c>
      <c r="G5695" s="94">
        <v>1.8480000000000001</v>
      </c>
      <c r="H5695" s="95">
        <f t="shared" si="88"/>
        <v>4397.6257522890673</v>
      </c>
    </row>
    <row r="5696" spans="1:8" x14ac:dyDescent="0.25">
      <c r="A5696" s="1" t="s">
        <v>183</v>
      </c>
      <c r="B5696" s="1" t="s">
        <v>11855</v>
      </c>
      <c r="C5696" s="1" t="s">
        <v>11856</v>
      </c>
      <c r="D5696" s="93">
        <v>175.8</v>
      </c>
      <c r="E5696" s="29">
        <v>6363</v>
      </c>
      <c r="F5696" s="26">
        <v>12</v>
      </c>
      <c r="G5696" s="94">
        <v>5.4119999999999999</v>
      </c>
      <c r="H5696" s="95">
        <f t="shared" si="88"/>
        <v>14384.335102866529</v>
      </c>
    </row>
    <row r="5697" spans="1:8" x14ac:dyDescent="0.25">
      <c r="A5697" s="1" t="s">
        <v>183</v>
      </c>
      <c r="B5697" s="1" t="s">
        <v>11857</v>
      </c>
      <c r="C5697" s="1" t="s">
        <v>11858</v>
      </c>
      <c r="D5697" s="93">
        <v>132.9</v>
      </c>
      <c r="E5697" s="29">
        <v>9765</v>
      </c>
      <c r="F5697" s="26">
        <v>8</v>
      </c>
      <c r="G5697" s="94">
        <v>2.9289999999999998</v>
      </c>
      <c r="H5697" s="95">
        <f t="shared" si="88"/>
        <v>11947.078027972111</v>
      </c>
    </row>
    <row r="5698" spans="1:8" x14ac:dyDescent="0.25">
      <c r="A5698" s="1" t="s">
        <v>183</v>
      </c>
      <c r="B5698" s="1" t="s">
        <v>11859</v>
      </c>
      <c r="C5698" s="1" t="s">
        <v>11860</v>
      </c>
      <c r="D5698" s="93">
        <v>172.9</v>
      </c>
      <c r="E5698" s="29">
        <v>7535</v>
      </c>
      <c r="F5698" s="26">
        <v>12</v>
      </c>
      <c r="G5698" s="94">
        <v>5.4119999999999999</v>
      </c>
      <c r="H5698" s="95">
        <f t="shared" si="88"/>
        <v>17033.783592660588</v>
      </c>
    </row>
    <row r="5699" spans="1:8" x14ac:dyDescent="0.25">
      <c r="A5699" s="1" t="s">
        <v>183</v>
      </c>
      <c r="B5699" s="1" t="s">
        <v>11861</v>
      </c>
      <c r="C5699" s="1" t="s">
        <v>11862</v>
      </c>
      <c r="D5699" s="93">
        <v>83.7</v>
      </c>
      <c r="E5699" s="29">
        <v>9803</v>
      </c>
      <c r="F5699" s="26">
        <v>4</v>
      </c>
      <c r="G5699" s="94">
        <v>1.585</v>
      </c>
      <c r="H5699" s="95">
        <f t="shared" si="88"/>
        <v>6490.2040339411396</v>
      </c>
    </row>
    <row r="5700" spans="1:8" x14ac:dyDescent="0.25">
      <c r="A5700" s="1" t="s">
        <v>183</v>
      </c>
      <c r="B5700" s="1" t="s">
        <v>11863</v>
      </c>
      <c r="C5700" s="1" t="s">
        <v>11864</v>
      </c>
      <c r="D5700" s="93">
        <v>104</v>
      </c>
      <c r="E5700" s="29">
        <v>8064</v>
      </c>
      <c r="F5700" s="26">
        <v>6</v>
      </c>
      <c r="G5700" s="94">
        <v>2.1539999999999999</v>
      </c>
      <c r="H5700" s="95">
        <f t="shared" si="88"/>
        <v>7255.4824992527374</v>
      </c>
    </row>
    <row r="5701" spans="1:8" x14ac:dyDescent="0.25">
      <c r="A5701" s="1" t="s">
        <v>183</v>
      </c>
      <c r="B5701" s="1" t="s">
        <v>11865</v>
      </c>
      <c r="C5701" s="1" t="s">
        <v>11866</v>
      </c>
      <c r="D5701" s="93">
        <v>168.8</v>
      </c>
      <c r="E5701" s="29">
        <v>6112</v>
      </c>
      <c r="F5701" s="26">
        <v>11</v>
      </c>
      <c r="G5701" s="94">
        <v>4.6420000000000003</v>
      </c>
      <c r="H5701" s="95">
        <f t="shared" si="88"/>
        <v>11851.097265428036</v>
      </c>
    </row>
    <row r="5702" spans="1:8" x14ac:dyDescent="0.25">
      <c r="A5702" s="1" t="s">
        <v>183</v>
      </c>
      <c r="B5702" s="1" t="s">
        <v>11867</v>
      </c>
      <c r="C5702" s="1" t="s">
        <v>11868</v>
      </c>
      <c r="D5702" s="93">
        <v>81</v>
      </c>
      <c r="E5702" s="29">
        <v>8446</v>
      </c>
      <c r="F5702" s="26">
        <v>4</v>
      </c>
      <c r="G5702" s="94">
        <v>1.585</v>
      </c>
      <c r="H5702" s="95">
        <f t="shared" ref="H5702:H5765" si="89">E5702*G5702*$E$6797/SUMPRODUCT($E$5:$E$6795,$G$5:$G$6795)</f>
        <v>5591.7844813492675</v>
      </c>
    </row>
    <row r="5703" spans="1:8" x14ac:dyDescent="0.25">
      <c r="A5703" s="1" t="s">
        <v>183</v>
      </c>
      <c r="B5703" s="1" t="s">
        <v>11869</v>
      </c>
      <c r="C5703" s="1" t="s">
        <v>11870</v>
      </c>
      <c r="D5703" s="93">
        <v>101</v>
      </c>
      <c r="E5703" s="29">
        <v>7142</v>
      </c>
      <c r="F5703" s="26">
        <v>6</v>
      </c>
      <c r="G5703" s="94">
        <v>2.1539999999999999</v>
      </c>
      <c r="H5703" s="95">
        <f t="shared" si="89"/>
        <v>6425.9246043728981</v>
      </c>
    </row>
    <row r="5704" spans="1:8" x14ac:dyDescent="0.25">
      <c r="A5704" s="1" t="s">
        <v>183</v>
      </c>
      <c r="B5704" s="1" t="s">
        <v>11871</v>
      </c>
      <c r="C5704" s="1" t="s">
        <v>11872</v>
      </c>
      <c r="D5704" s="93">
        <v>115.3</v>
      </c>
      <c r="E5704" s="29">
        <v>6680</v>
      </c>
      <c r="F5704" s="26">
        <v>7</v>
      </c>
      <c r="G5704" s="94">
        <v>2.512</v>
      </c>
      <c r="H5704" s="95">
        <f t="shared" si="89"/>
        <v>7009.1633007585569</v>
      </c>
    </row>
    <row r="5705" spans="1:8" x14ac:dyDescent="0.25">
      <c r="A5705" s="1" t="s">
        <v>183</v>
      </c>
      <c r="B5705" s="1" t="s">
        <v>11873</v>
      </c>
      <c r="C5705" s="1" t="s">
        <v>11874</v>
      </c>
      <c r="D5705" s="93">
        <v>83.9</v>
      </c>
      <c r="E5705" s="29">
        <v>6071</v>
      </c>
      <c r="F5705" s="26">
        <v>4</v>
      </c>
      <c r="G5705" s="94">
        <v>1.585</v>
      </c>
      <c r="H5705" s="95">
        <f t="shared" si="89"/>
        <v>4019.3847485521437</v>
      </c>
    </row>
    <row r="5706" spans="1:8" x14ac:dyDescent="0.25">
      <c r="A5706" s="1" t="s">
        <v>183</v>
      </c>
      <c r="B5706" s="1" t="s">
        <v>11875</v>
      </c>
      <c r="C5706" s="1" t="s">
        <v>11876</v>
      </c>
      <c r="D5706" s="93">
        <v>117.2</v>
      </c>
      <c r="E5706" s="29">
        <v>8787</v>
      </c>
      <c r="F5706" s="26">
        <v>7</v>
      </c>
      <c r="G5706" s="94">
        <v>2.512</v>
      </c>
      <c r="H5706" s="95">
        <f t="shared" si="89"/>
        <v>9219.9877131385383</v>
      </c>
    </row>
    <row r="5707" spans="1:8" x14ac:dyDescent="0.25">
      <c r="A5707" s="1" t="s">
        <v>183</v>
      </c>
      <c r="B5707" s="1" t="s">
        <v>11877</v>
      </c>
      <c r="C5707" s="1" t="s">
        <v>11878</v>
      </c>
      <c r="D5707" s="93">
        <v>120.9</v>
      </c>
      <c r="E5707" s="29">
        <v>8886</v>
      </c>
      <c r="F5707" s="26">
        <v>7</v>
      </c>
      <c r="G5707" s="94">
        <v>2.512</v>
      </c>
      <c r="H5707" s="95">
        <f t="shared" si="89"/>
        <v>9323.8660315180441</v>
      </c>
    </row>
    <row r="5708" spans="1:8" x14ac:dyDescent="0.25">
      <c r="A5708" s="1" t="s">
        <v>183</v>
      </c>
      <c r="B5708" s="1" t="s">
        <v>11879</v>
      </c>
      <c r="C5708" s="1" t="s">
        <v>11880</v>
      </c>
      <c r="D5708" s="93">
        <v>71.8</v>
      </c>
      <c r="E5708" s="29">
        <v>7437</v>
      </c>
      <c r="F5708" s="26">
        <v>3</v>
      </c>
      <c r="G5708" s="94">
        <v>1.359</v>
      </c>
      <c r="H5708" s="95">
        <f t="shared" si="89"/>
        <v>4221.6995194718365</v>
      </c>
    </row>
    <row r="5709" spans="1:8" x14ac:dyDescent="0.25">
      <c r="A5709" s="1" t="s">
        <v>183</v>
      </c>
      <c r="B5709" s="1" t="s">
        <v>11881</v>
      </c>
      <c r="C5709" s="1" t="s">
        <v>11882</v>
      </c>
      <c r="D5709" s="93">
        <v>105.5</v>
      </c>
      <c r="E5709" s="29">
        <v>7219</v>
      </c>
      <c r="F5709" s="26">
        <v>6</v>
      </c>
      <c r="G5709" s="94">
        <v>2.1539999999999999</v>
      </c>
      <c r="H5709" s="95">
        <f t="shared" si="89"/>
        <v>6495.2043851817343</v>
      </c>
    </row>
    <row r="5710" spans="1:8" x14ac:dyDescent="0.25">
      <c r="A5710" s="1" t="s">
        <v>183</v>
      </c>
      <c r="B5710" s="1" t="s">
        <v>11883</v>
      </c>
      <c r="C5710" s="1" t="s">
        <v>11884</v>
      </c>
      <c r="D5710" s="93">
        <v>106.3</v>
      </c>
      <c r="E5710" s="29">
        <v>10133</v>
      </c>
      <c r="F5710" s="26">
        <v>6</v>
      </c>
      <c r="G5710" s="94">
        <v>2.1539999999999999</v>
      </c>
      <c r="H5710" s="95">
        <f t="shared" si="89"/>
        <v>9117.0392069603149</v>
      </c>
    </row>
    <row r="5711" spans="1:8" x14ac:dyDescent="0.25">
      <c r="A5711" s="1" t="s">
        <v>183</v>
      </c>
      <c r="B5711" s="1" t="s">
        <v>11885</v>
      </c>
      <c r="C5711" s="1" t="s">
        <v>11886</v>
      </c>
      <c r="D5711" s="93">
        <v>87.5</v>
      </c>
      <c r="E5711" s="29">
        <v>8909</v>
      </c>
      <c r="F5711" s="26">
        <v>5</v>
      </c>
      <c r="G5711" s="94">
        <v>1.8480000000000001</v>
      </c>
      <c r="H5711" s="95">
        <f t="shared" si="89"/>
        <v>6877.0313897039332</v>
      </c>
    </row>
    <row r="5712" spans="1:8" x14ac:dyDescent="0.25">
      <c r="A5712" s="1" t="s">
        <v>183</v>
      </c>
      <c r="B5712" s="1" t="s">
        <v>11887</v>
      </c>
      <c r="C5712" s="1" t="s">
        <v>11888</v>
      </c>
      <c r="D5712" s="93">
        <v>67.3</v>
      </c>
      <c r="E5712" s="29">
        <v>7748</v>
      </c>
      <c r="F5712" s="26">
        <v>3</v>
      </c>
      <c r="G5712" s="94">
        <v>1.359</v>
      </c>
      <c r="H5712" s="95">
        <f t="shared" si="89"/>
        <v>4398.2422854467923</v>
      </c>
    </row>
    <row r="5713" spans="1:8" x14ac:dyDescent="0.25">
      <c r="A5713" s="1" t="s">
        <v>183</v>
      </c>
      <c r="B5713" s="1" t="s">
        <v>11889</v>
      </c>
      <c r="C5713" s="1" t="s">
        <v>11890</v>
      </c>
      <c r="D5713" s="93">
        <v>109.8</v>
      </c>
      <c r="E5713" s="29">
        <v>8032</v>
      </c>
      <c r="F5713" s="26">
        <v>7</v>
      </c>
      <c r="G5713" s="94">
        <v>2.512</v>
      </c>
      <c r="H5713" s="95">
        <f t="shared" si="89"/>
        <v>8427.7843760019059</v>
      </c>
    </row>
    <row r="5714" spans="1:8" x14ac:dyDescent="0.25">
      <c r="A5714" s="1" t="s">
        <v>183</v>
      </c>
      <c r="B5714" s="1" t="s">
        <v>11891</v>
      </c>
      <c r="C5714" s="1" t="s">
        <v>11892</v>
      </c>
      <c r="D5714" s="93">
        <v>124.3</v>
      </c>
      <c r="E5714" s="29">
        <v>6225</v>
      </c>
      <c r="F5714" s="26">
        <v>8</v>
      </c>
      <c r="G5714" s="94">
        <v>2.9289999999999998</v>
      </c>
      <c r="H5714" s="95">
        <f t="shared" si="89"/>
        <v>7616.0328442525733</v>
      </c>
    </row>
    <row r="5715" spans="1:8" x14ac:dyDescent="0.25">
      <c r="A5715" s="1" t="s">
        <v>183</v>
      </c>
      <c r="B5715" s="1" t="s">
        <v>11893</v>
      </c>
      <c r="C5715" s="1" t="s">
        <v>11894</v>
      </c>
      <c r="D5715" s="93">
        <v>111.5</v>
      </c>
      <c r="E5715" s="29">
        <v>9167</v>
      </c>
      <c r="F5715" s="26">
        <v>7</v>
      </c>
      <c r="G5715" s="94">
        <v>2.512</v>
      </c>
      <c r="H5715" s="95">
        <f t="shared" si="89"/>
        <v>9618.7125715649236</v>
      </c>
    </row>
    <row r="5716" spans="1:8" x14ac:dyDescent="0.25">
      <c r="A5716" s="1" t="s">
        <v>183</v>
      </c>
      <c r="B5716" s="1" t="s">
        <v>11895</v>
      </c>
      <c r="C5716" s="1" t="s">
        <v>11896</v>
      </c>
      <c r="D5716" s="93">
        <v>103.3</v>
      </c>
      <c r="E5716" s="29">
        <v>8577</v>
      </c>
      <c r="F5716" s="26">
        <v>6</v>
      </c>
      <c r="G5716" s="94">
        <v>2.1539999999999999</v>
      </c>
      <c r="H5716" s="95">
        <f t="shared" si="89"/>
        <v>7717.0477921739503</v>
      </c>
    </row>
    <row r="5717" spans="1:8" x14ac:dyDescent="0.25">
      <c r="A5717" s="1" t="s">
        <v>183</v>
      </c>
      <c r="B5717" s="1" t="s">
        <v>11897</v>
      </c>
      <c r="C5717" s="1" t="s">
        <v>11898</v>
      </c>
      <c r="D5717" s="93">
        <v>125.9</v>
      </c>
      <c r="E5717" s="29">
        <v>6480</v>
      </c>
      <c r="F5717" s="26">
        <v>8</v>
      </c>
      <c r="G5717" s="94">
        <v>2.9289999999999998</v>
      </c>
      <c r="H5717" s="95">
        <f t="shared" si="89"/>
        <v>7928.0149125713542</v>
      </c>
    </row>
    <row r="5718" spans="1:8" x14ac:dyDescent="0.25">
      <c r="A5718" s="1" t="s">
        <v>183</v>
      </c>
      <c r="B5718" s="1" t="s">
        <v>11899</v>
      </c>
      <c r="C5718" s="1" t="s">
        <v>11900</v>
      </c>
      <c r="D5718" s="93">
        <v>117.3</v>
      </c>
      <c r="E5718" s="29">
        <v>7609</v>
      </c>
      <c r="F5718" s="26">
        <v>7</v>
      </c>
      <c r="G5718" s="94">
        <v>2.512</v>
      </c>
      <c r="H5718" s="95">
        <f t="shared" si="89"/>
        <v>7983.9406520167458</v>
      </c>
    </row>
    <row r="5719" spans="1:8" x14ac:dyDescent="0.25">
      <c r="A5719" s="1" t="s">
        <v>183</v>
      </c>
      <c r="B5719" s="1" t="s">
        <v>11901</v>
      </c>
      <c r="C5719" s="1" t="s">
        <v>11902</v>
      </c>
      <c r="D5719" s="93">
        <v>180.9</v>
      </c>
      <c r="E5719" s="29">
        <v>6621</v>
      </c>
      <c r="F5719" s="26">
        <v>12</v>
      </c>
      <c r="G5719" s="94">
        <v>5.4119999999999999</v>
      </c>
      <c r="H5719" s="95">
        <f t="shared" si="89"/>
        <v>14967.575470073756</v>
      </c>
    </row>
    <row r="5720" spans="1:8" x14ac:dyDescent="0.25">
      <c r="A5720" s="1" t="s">
        <v>183</v>
      </c>
      <c r="B5720" s="1" t="s">
        <v>11903</v>
      </c>
      <c r="C5720" s="1" t="s">
        <v>11904</v>
      </c>
      <c r="D5720" s="93">
        <v>90.6</v>
      </c>
      <c r="E5720" s="29">
        <v>6742</v>
      </c>
      <c r="F5720" s="26">
        <v>5</v>
      </c>
      <c r="G5720" s="94">
        <v>1.8480000000000001</v>
      </c>
      <c r="H5720" s="95">
        <f t="shared" si="89"/>
        <v>5204.2816959685615</v>
      </c>
    </row>
    <row r="5721" spans="1:8" x14ac:dyDescent="0.25">
      <c r="A5721" s="1" t="s">
        <v>183</v>
      </c>
      <c r="B5721" s="1" t="s">
        <v>11905</v>
      </c>
      <c r="C5721" s="1" t="s">
        <v>11906</v>
      </c>
      <c r="D5721" s="93">
        <v>97.3</v>
      </c>
      <c r="E5721" s="29">
        <v>6750</v>
      </c>
      <c r="F5721" s="26">
        <v>6</v>
      </c>
      <c r="G5721" s="94">
        <v>2.1539999999999999</v>
      </c>
      <c r="H5721" s="95">
        <f t="shared" si="89"/>
        <v>6073.2275384370014</v>
      </c>
    </row>
    <row r="5722" spans="1:8" x14ac:dyDescent="0.25">
      <c r="A5722" s="1" t="s">
        <v>183</v>
      </c>
      <c r="B5722" s="1" t="s">
        <v>11907</v>
      </c>
      <c r="C5722" s="1" t="s">
        <v>11908</v>
      </c>
      <c r="D5722" s="93">
        <v>89.9</v>
      </c>
      <c r="E5722" s="29">
        <v>9114</v>
      </c>
      <c r="F5722" s="26">
        <v>5</v>
      </c>
      <c r="G5722" s="94">
        <v>1.8480000000000001</v>
      </c>
      <c r="H5722" s="95">
        <f t="shared" si="89"/>
        <v>7035.2749001865141</v>
      </c>
    </row>
    <row r="5723" spans="1:8" x14ac:dyDescent="0.25">
      <c r="A5723" s="1" t="s">
        <v>183</v>
      </c>
      <c r="B5723" s="1" t="s">
        <v>11909</v>
      </c>
      <c r="C5723" s="1" t="s">
        <v>11910</v>
      </c>
      <c r="D5723" s="93">
        <v>95.3</v>
      </c>
      <c r="E5723" s="29">
        <v>6923</v>
      </c>
      <c r="F5723" s="26">
        <v>5</v>
      </c>
      <c r="G5723" s="94">
        <v>1.8480000000000001</v>
      </c>
      <c r="H5723" s="95">
        <f t="shared" si="89"/>
        <v>5343.9991369312293</v>
      </c>
    </row>
    <row r="5724" spans="1:8" x14ac:dyDescent="0.25">
      <c r="A5724" s="1" t="s">
        <v>183</v>
      </c>
      <c r="B5724" s="1" t="s">
        <v>11911</v>
      </c>
      <c r="C5724" s="1" t="s">
        <v>11912</v>
      </c>
      <c r="D5724" s="93">
        <v>111.4</v>
      </c>
      <c r="E5724" s="29">
        <v>6056</v>
      </c>
      <c r="F5724" s="26">
        <v>7</v>
      </c>
      <c r="G5724" s="94">
        <v>2.512</v>
      </c>
      <c r="H5724" s="95">
        <f t="shared" si="89"/>
        <v>6354.4151121847035</v>
      </c>
    </row>
    <row r="5725" spans="1:8" x14ac:dyDescent="0.25">
      <c r="A5725" s="1" t="s">
        <v>183</v>
      </c>
      <c r="B5725" s="1" t="s">
        <v>11913</v>
      </c>
      <c r="C5725" s="1" t="s">
        <v>11914</v>
      </c>
      <c r="D5725" s="93">
        <v>80.2</v>
      </c>
      <c r="E5725" s="29">
        <v>8123</v>
      </c>
      <c r="F5725" s="26">
        <v>4</v>
      </c>
      <c r="G5725" s="94">
        <v>1.585</v>
      </c>
      <c r="H5725" s="95">
        <f t="shared" si="89"/>
        <v>5377.9381176888583</v>
      </c>
    </row>
    <row r="5726" spans="1:8" x14ac:dyDescent="0.25">
      <c r="A5726" s="1" t="s">
        <v>183</v>
      </c>
      <c r="B5726" s="1" t="s">
        <v>11915</v>
      </c>
      <c r="C5726" s="1" t="s">
        <v>11916</v>
      </c>
      <c r="D5726" s="93">
        <v>90.2</v>
      </c>
      <c r="E5726" s="29">
        <v>9057</v>
      </c>
      <c r="F5726" s="26">
        <v>5</v>
      </c>
      <c r="G5726" s="94">
        <v>1.8480000000000001</v>
      </c>
      <c r="H5726" s="95">
        <f t="shared" si="89"/>
        <v>6991.2754850767224</v>
      </c>
    </row>
    <row r="5727" spans="1:8" x14ac:dyDescent="0.25">
      <c r="A5727" s="1" t="s">
        <v>183</v>
      </c>
      <c r="B5727" s="1" t="s">
        <v>11917</v>
      </c>
      <c r="C5727" s="1" t="s">
        <v>11918</v>
      </c>
      <c r="D5727" s="93">
        <v>62.3</v>
      </c>
      <c r="E5727" s="29">
        <v>7284</v>
      </c>
      <c r="F5727" s="26">
        <v>3</v>
      </c>
      <c r="G5727" s="94">
        <v>1.359</v>
      </c>
      <c r="H5727" s="95">
        <f t="shared" si="89"/>
        <v>4134.8472905516819</v>
      </c>
    </row>
    <row r="5728" spans="1:8" x14ac:dyDescent="0.25">
      <c r="A5728" s="1" t="s">
        <v>183</v>
      </c>
      <c r="B5728" s="1" t="s">
        <v>11919</v>
      </c>
      <c r="C5728" s="1" t="s">
        <v>11920</v>
      </c>
      <c r="D5728" s="93">
        <v>111.7</v>
      </c>
      <c r="E5728" s="29">
        <v>6229</v>
      </c>
      <c r="F5728" s="26">
        <v>7</v>
      </c>
      <c r="G5728" s="94">
        <v>2.512</v>
      </c>
      <c r="H5728" s="95">
        <f t="shared" si="89"/>
        <v>6535.9398503630309</v>
      </c>
    </row>
    <row r="5729" spans="1:8" x14ac:dyDescent="0.25">
      <c r="A5729" s="1" t="s">
        <v>183</v>
      </c>
      <c r="B5729" s="1" t="s">
        <v>11921</v>
      </c>
      <c r="C5729" s="1" t="s">
        <v>11922</v>
      </c>
      <c r="D5729" s="93">
        <v>79</v>
      </c>
      <c r="E5729" s="29">
        <v>7620</v>
      </c>
      <c r="F5729" s="26">
        <v>4</v>
      </c>
      <c r="G5729" s="94">
        <v>1.585</v>
      </c>
      <c r="H5729" s="95">
        <f t="shared" si="89"/>
        <v>5044.9204058585619</v>
      </c>
    </row>
    <row r="5730" spans="1:8" x14ac:dyDescent="0.25">
      <c r="A5730" s="1" t="s">
        <v>183</v>
      </c>
      <c r="B5730" s="1" t="s">
        <v>11923</v>
      </c>
      <c r="C5730" s="1" t="s">
        <v>11924</v>
      </c>
      <c r="D5730" s="93">
        <v>106.9</v>
      </c>
      <c r="E5730" s="29">
        <v>9062</v>
      </c>
      <c r="F5730" s="26">
        <v>6</v>
      </c>
      <c r="G5730" s="94">
        <v>2.1539999999999999</v>
      </c>
      <c r="H5730" s="95">
        <f t="shared" si="89"/>
        <v>8153.4204375283116</v>
      </c>
    </row>
    <row r="5731" spans="1:8" x14ac:dyDescent="0.25">
      <c r="A5731" s="1" t="s">
        <v>183</v>
      </c>
      <c r="B5731" s="1" t="s">
        <v>11925</v>
      </c>
      <c r="C5731" s="1" t="s">
        <v>11926</v>
      </c>
      <c r="D5731" s="93">
        <v>121.5</v>
      </c>
      <c r="E5731" s="29">
        <v>8434</v>
      </c>
      <c r="F5731" s="26">
        <v>8</v>
      </c>
      <c r="G5731" s="94">
        <v>2.9289999999999998</v>
      </c>
      <c r="H5731" s="95">
        <f t="shared" si="89"/>
        <v>10318.653977257223</v>
      </c>
    </row>
    <row r="5732" spans="1:8" x14ac:dyDescent="0.25">
      <c r="A5732" s="1" t="s">
        <v>183</v>
      </c>
      <c r="B5732" s="1" t="s">
        <v>11927</v>
      </c>
      <c r="C5732" s="1" t="s">
        <v>11928</v>
      </c>
      <c r="D5732" s="93">
        <v>123.9</v>
      </c>
      <c r="E5732" s="29">
        <v>5598</v>
      </c>
      <c r="F5732" s="26">
        <v>8</v>
      </c>
      <c r="G5732" s="94">
        <v>2.9289999999999998</v>
      </c>
      <c r="H5732" s="95">
        <f t="shared" si="89"/>
        <v>6848.9239939158088</v>
      </c>
    </row>
    <row r="5733" spans="1:8" x14ac:dyDescent="0.25">
      <c r="A5733" s="1" t="s">
        <v>183</v>
      </c>
      <c r="B5733" s="1" t="s">
        <v>11929</v>
      </c>
      <c r="C5733" s="1" t="s">
        <v>11930</v>
      </c>
      <c r="D5733" s="93">
        <v>98.3</v>
      </c>
      <c r="E5733" s="29">
        <v>8007</v>
      </c>
      <c r="F5733" s="26">
        <v>6</v>
      </c>
      <c r="G5733" s="94">
        <v>2.1539999999999999</v>
      </c>
      <c r="H5733" s="95">
        <f t="shared" si="89"/>
        <v>7204.1974667059349</v>
      </c>
    </row>
    <row r="5734" spans="1:8" x14ac:dyDescent="0.25">
      <c r="A5734" s="1" t="s">
        <v>183</v>
      </c>
      <c r="B5734" s="1" t="s">
        <v>11931</v>
      </c>
      <c r="C5734" s="1" t="s">
        <v>11932</v>
      </c>
      <c r="D5734" s="93">
        <v>84.2</v>
      </c>
      <c r="E5734" s="29">
        <v>7426</v>
      </c>
      <c r="F5734" s="26">
        <v>4</v>
      </c>
      <c r="G5734" s="94">
        <v>1.585</v>
      </c>
      <c r="H5734" s="95">
        <f t="shared" si="89"/>
        <v>4916.4801750532397</v>
      </c>
    </row>
    <row r="5735" spans="1:8" x14ac:dyDescent="0.25">
      <c r="A5735" s="1" t="s">
        <v>183</v>
      </c>
      <c r="B5735" s="1" t="s">
        <v>11933</v>
      </c>
      <c r="C5735" s="1" t="s">
        <v>11934</v>
      </c>
      <c r="D5735" s="93">
        <v>66.8</v>
      </c>
      <c r="E5735" s="29">
        <v>8222</v>
      </c>
      <c r="F5735" s="26">
        <v>3</v>
      </c>
      <c r="G5735" s="94">
        <v>1.359</v>
      </c>
      <c r="H5735" s="95">
        <f t="shared" si="89"/>
        <v>4667.3138966111937</v>
      </c>
    </row>
    <row r="5736" spans="1:8" x14ac:dyDescent="0.25">
      <c r="A5736" s="1" t="s">
        <v>183</v>
      </c>
      <c r="B5736" s="1" t="s">
        <v>11935</v>
      </c>
      <c r="C5736" s="1" t="s">
        <v>11936</v>
      </c>
      <c r="D5736" s="93">
        <v>67.900000000000006</v>
      </c>
      <c r="E5736" s="29">
        <v>7901</v>
      </c>
      <c r="F5736" s="26">
        <v>3</v>
      </c>
      <c r="G5736" s="94">
        <v>1.359</v>
      </c>
      <c r="H5736" s="95">
        <f t="shared" si="89"/>
        <v>4485.0945143669478</v>
      </c>
    </row>
    <row r="5737" spans="1:8" x14ac:dyDescent="0.25">
      <c r="A5737" s="1" t="s">
        <v>183</v>
      </c>
      <c r="B5737" s="1" t="s">
        <v>11937</v>
      </c>
      <c r="C5737" s="1" t="s">
        <v>11938</v>
      </c>
      <c r="D5737" s="93">
        <v>88.2</v>
      </c>
      <c r="E5737" s="29">
        <v>8959</v>
      </c>
      <c r="F5737" s="26">
        <v>5</v>
      </c>
      <c r="G5737" s="94">
        <v>1.8480000000000001</v>
      </c>
      <c r="H5737" s="95">
        <f t="shared" si="89"/>
        <v>6915.6273678704165</v>
      </c>
    </row>
    <row r="5738" spans="1:8" x14ac:dyDescent="0.25">
      <c r="A5738" s="1" t="s">
        <v>183</v>
      </c>
      <c r="B5738" s="1" t="s">
        <v>11939</v>
      </c>
      <c r="C5738" s="1" t="s">
        <v>11940</v>
      </c>
      <c r="D5738" s="93">
        <v>94.7</v>
      </c>
      <c r="E5738" s="29">
        <v>6439</v>
      </c>
      <c r="F5738" s="26">
        <v>5</v>
      </c>
      <c r="G5738" s="94">
        <v>1.8480000000000001</v>
      </c>
      <c r="H5738" s="95">
        <f t="shared" si="89"/>
        <v>4970.3900682796757</v>
      </c>
    </row>
    <row r="5739" spans="1:8" x14ac:dyDescent="0.25">
      <c r="A5739" s="1" t="s">
        <v>183</v>
      </c>
      <c r="B5739" s="1" t="s">
        <v>11941</v>
      </c>
      <c r="C5739" s="1" t="s">
        <v>11942</v>
      </c>
      <c r="D5739" s="93">
        <v>129.6</v>
      </c>
      <c r="E5739" s="29">
        <v>5965</v>
      </c>
      <c r="F5739" s="26">
        <v>8</v>
      </c>
      <c r="G5739" s="94">
        <v>2.9289999999999998</v>
      </c>
      <c r="H5739" s="95">
        <f t="shared" si="89"/>
        <v>7297.933480476564</v>
      </c>
    </row>
    <row r="5740" spans="1:8" x14ac:dyDescent="0.25">
      <c r="A5740" s="1" t="s">
        <v>183</v>
      </c>
      <c r="B5740" s="1" t="s">
        <v>11943</v>
      </c>
      <c r="C5740" s="1" t="s">
        <v>11944</v>
      </c>
      <c r="D5740" s="93">
        <v>138.1</v>
      </c>
      <c r="E5740" s="29">
        <v>6688</v>
      </c>
      <c r="F5740" s="26">
        <v>9</v>
      </c>
      <c r="G5740" s="94">
        <v>3.415</v>
      </c>
      <c r="H5740" s="95">
        <f t="shared" si="89"/>
        <v>9540.1906412657008</v>
      </c>
    </row>
    <row r="5741" spans="1:8" x14ac:dyDescent="0.25">
      <c r="A5741" s="1" t="s">
        <v>183</v>
      </c>
      <c r="B5741" s="1" t="s">
        <v>11945</v>
      </c>
      <c r="C5741" s="1" t="s">
        <v>11946</v>
      </c>
      <c r="D5741" s="93">
        <v>71.7</v>
      </c>
      <c r="E5741" s="29">
        <v>7115</v>
      </c>
      <c r="F5741" s="26">
        <v>3</v>
      </c>
      <c r="G5741" s="94">
        <v>1.359</v>
      </c>
      <c r="H5741" s="95">
        <f t="shared" si="89"/>
        <v>4038.9124756006618</v>
      </c>
    </row>
    <row r="5742" spans="1:8" x14ac:dyDescent="0.25">
      <c r="A5742" s="1" t="s">
        <v>183</v>
      </c>
      <c r="B5742" s="1" t="s">
        <v>11947</v>
      </c>
      <c r="C5742" s="1" t="s">
        <v>11948</v>
      </c>
      <c r="D5742" s="93">
        <v>64.7</v>
      </c>
      <c r="E5742" s="29">
        <v>5828</v>
      </c>
      <c r="F5742" s="26">
        <v>3</v>
      </c>
      <c r="G5742" s="94">
        <v>1.359</v>
      </c>
      <c r="H5742" s="95">
        <f t="shared" si="89"/>
        <v>3308.3319617428888</v>
      </c>
    </row>
    <row r="5743" spans="1:8" x14ac:dyDescent="0.25">
      <c r="A5743" s="1" t="s">
        <v>183</v>
      </c>
      <c r="B5743" s="1" t="s">
        <v>11949</v>
      </c>
      <c r="C5743" s="1" t="s">
        <v>11950</v>
      </c>
      <c r="D5743" s="93">
        <v>74.2</v>
      </c>
      <c r="E5743" s="29">
        <v>9979</v>
      </c>
      <c r="F5743" s="26">
        <v>4</v>
      </c>
      <c r="G5743" s="94">
        <v>1.585</v>
      </c>
      <c r="H5743" s="95">
        <f t="shared" si="89"/>
        <v>6606.7271299294744</v>
      </c>
    </row>
    <row r="5744" spans="1:8" x14ac:dyDescent="0.25">
      <c r="A5744" s="1" t="s">
        <v>183</v>
      </c>
      <c r="B5744" s="1" t="s">
        <v>11951</v>
      </c>
      <c r="C5744" s="1" t="s">
        <v>11952</v>
      </c>
      <c r="D5744" s="93">
        <v>94</v>
      </c>
      <c r="E5744" s="29">
        <v>8433</v>
      </c>
      <c r="F5744" s="26">
        <v>5</v>
      </c>
      <c r="G5744" s="94">
        <v>1.8480000000000001</v>
      </c>
      <c r="H5744" s="95">
        <f t="shared" si="89"/>
        <v>6509.5976775590161</v>
      </c>
    </row>
    <row r="5745" spans="1:8" x14ac:dyDescent="0.25">
      <c r="A5745" s="1" t="s">
        <v>183</v>
      </c>
      <c r="B5745" s="1" t="s">
        <v>11953</v>
      </c>
      <c r="C5745" s="1" t="s">
        <v>11954</v>
      </c>
      <c r="D5745" s="93">
        <v>84.7</v>
      </c>
      <c r="E5745" s="29">
        <v>7253</v>
      </c>
      <c r="F5745" s="26">
        <v>4</v>
      </c>
      <c r="G5745" s="94">
        <v>1.585</v>
      </c>
      <c r="H5745" s="95">
        <f t="shared" si="89"/>
        <v>4801.9432682010693</v>
      </c>
    </row>
    <row r="5746" spans="1:8" x14ac:dyDescent="0.25">
      <c r="A5746" s="1" t="s">
        <v>183</v>
      </c>
      <c r="B5746" s="1" t="s">
        <v>11955</v>
      </c>
      <c r="C5746" s="1" t="s">
        <v>11956</v>
      </c>
      <c r="D5746" s="93">
        <v>99.5</v>
      </c>
      <c r="E5746" s="29">
        <v>9015</v>
      </c>
      <c r="F5746" s="26">
        <v>6</v>
      </c>
      <c r="G5746" s="94">
        <v>2.1539999999999999</v>
      </c>
      <c r="H5746" s="95">
        <f t="shared" si="89"/>
        <v>8111.1327791125277</v>
      </c>
    </row>
    <row r="5747" spans="1:8" x14ac:dyDescent="0.25">
      <c r="A5747" s="1" t="s">
        <v>183</v>
      </c>
      <c r="B5747" s="1" t="s">
        <v>11957</v>
      </c>
      <c r="C5747" s="1" t="s">
        <v>11958</v>
      </c>
      <c r="D5747" s="93">
        <v>104</v>
      </c>
      <c r="E5747" s="29">
        <v>7451</v>
      </c>
      <c r="F5747" s="26">
        <v>6</v>
      </c>
      <c r="G5747" s="94">
        <v>2.1539999999999999</v>
      </c>
      <c r="H5747" s="95">
        <f t="shared" si="89"/>
        <v>6703.943465021347</v>
      </c>
    </row>
    <row r="5748" spans="1:8" x14ac:dyDescent="0.25">
      <c r="A5748" s="1" t="s">
        <v>183</v>
      </c>
      <c r="B5748" s="1" t="s">
        <v>11959</v>
      </c>
      <c r="C5748" s="1" t="s">
        <v>11960</v>
      </c>
      <c r="D5748" s="93">
        <v>99.6</v>
      </c>
      <c r="E5748" s="29">
        <v>9555</v>
      </c>
      <c r="F5748" s="26">
        <v>6</v>
      </c>
      <c r="G5748" s="94">
        <v>2.1539999999999999</v>
      </c>
      <c r="H5748" s="95">
        <f t="shared" si="89"/>
        <v>8596.990982187488</v>
      </c>
    </row>
    <row r="5749" spans="1:8" x14ac:dyDescent="0.25">
      <c r="A5749" s="1" t="s">
        <v>183</v>
      </c>
      <c r="B5749" s="1" t="s">
        <v>11961</v>
      </c>
      <c r="C5749" s="1" t="s">
        <v>11962</v>
      </c>
      <c r="D5749" s="93">
        <v>134.6</v>
      </c>
      <c r="E5749" s="29">
        <v>7462</v>
      </c>
      <c r="F5749" s="26">
        <v>9</v>
      </c>
      <c r="G5749" s="94">
        <v>3.415</v>
      </c>
      <c r="H5749" s="95">
        <f t="shared" si="89"/>
        <v>10644.273708900218</v>
      </c>
    </row>
    <row r="5750" spans="1:8" x14ac:dyDescent="0.25">
      <c r="A5750" s="1" t="s">
        <v>183</v>
      </c>
      <c r="B5750" s="1" t="s">
        <v>11963</v>
      </c>
      <c r="C5750" s="1" t="s">
        <v>11964</v>
      </c>
      <c r="D5750" s="93">
        <v>103.7</v>
      </c>
      <c r="E5750" s="29">
        <v>6244</v>
      </c>
      <c r="F5750" s="26">
        <v>6</v>
      </c>
      <c r="G5750" s="94">
        <v>2.1539999999999999</v>
      </c>
      <c r="H5750" s="95">
        <f t="shared" si="89"/>
        <v>5617.9604074075014</v>
      </c>
    </row>
    <row r="5751" spans="1:8" x14ac:dyDescent="0.25">
      <c r="A5751" s="1" t="s">
        <v>183</v>
      </c>
      <c r="B5751" s="1" t="s">
        <v>11965</v>
      </c>
      <c r="C5751" s="1" t="s">
        <v>11966</v>
      </c>
      <c r="D5751" s="93">
        <v>119.6</v>
      </c>
      <c r="E5751" s="29">
        <v>5698</v>
      </c>
      <c r="F5751" s="26">
        <v>7</v>
      </c>
      <c r="G5751" s="94">
        <v>2.512</v>
      </c>
      <c r="H5751" s="95">
        <f t="shared" si="89"/>
        <v>5978.7743245093197</v>
      </c>
    </row>
    <row r="5752" spans="1:8" x14ac:dyDescent="0.25">
      <c r="A5752" s="1" t="s">
        <v>183</v>
      </c>
      <c r="B5752" s="1" t="s">
        <v>11967</v>
      </c>
      <c r="C5752" s="1" t="s">
        <v>11968</v>
      </c>
      <c r="D5752" s="93">
        <v>91.8</v>
      </c>
      <c r="E5752" s="29">
        <v>7795</v>
      </c>
      <c r="F5752" s="26">
        <v>5</v>
      </c>
      <c r="G5752" s="94">
        <v>1.8480000000000001</v>
      </c>
      <c r="H5752" s="95">
        <f t="shared" si="89"/>
        <v>6017.1129961546931</v>
      </c>
    </row>
    <row r="5753" spans="1:8" x14ac:dyDescent="0.25">
      <c r="A5753" s="1" t="s">
        <v>183</v>
      </c>
      <c r="B5753" s="1" t="s">
        <v>11969</v>
      </c>
      <c r="C5753" s="1" t="s">
        <v>11970</v>
      </c>
      <c r="D5753" s="93">
        <v>138</v>
      </c>
      <c r="E5753" s="29">
        <v>7812</v>
      </c>
      <c r="F5753" s="26">
        <v>9</v>
      </c>
      <c r="G5753" s="94">
        <v>3.415</v>
      </c>
      <c r="H5753" s="95">
        <f t="shared" si="89"/>
        <v>11143.536077985595</v>
      </c>
    </row>
    <row r="5754" spans="1:8" x14ac:dyDescent="0.25">
      <c r="A5754" s="1" t="s">
        <v>183</v>
      </c>
      <c r="B5754" s="1" t="s">
        <v>11971</v>
      </c>
      <c r="C5754" s="1" t="s">
        <v>11972</v>
      </c>
      <c r="D5754" s="93">
        <v>85.8</v>
      </c>
      <c r="E5754" s="29">
        <v>6068</v>
      </c>
      <c r="F5754" s="26">
        <v>5</v>
      </c>
      <c r="G5754" s="94">
        <v>1.8480000000000001</v>
      </c>
      <c r="H5754" s="95">
        <f t="shared" si="89"/>
        <v>4684.007910284372</v>
      </c>
    </row>
    <row r="5755" spans="1:8" x14ac:dyDescent="0.25">
      <c r="A5755" s="1" t="s">
        <v>183</v>
      </c>
      <c r="B5755" s="1" t="s">
        <v>11973</v>
      </c>
      <c r="C5755" s="1" t="s">
        <v>11974</v>
      </c>
      <c r="D5755" s="93">
        <v>127.5</v>
      </c>
      <c r="E5755" s="29">
        <v>8203</v>
      </c>
      <c r="F5755" s="26">
        <v>8</v>
      </c>
      <c r="G5755" s="94">
        <v>2.9289999999999998</v>
      </c>
      <c r="H5755" s="95">
        <f t="shared" si="89"/>
        <v>10036.034927133152</v>
      </c>
    </row>
    <row r="5756" spans="1:8" x14ac:dyDescent="0.25">
      <c r="A5756" s="1" t="s">
        <v>183</v>
      </c>
      <c r="B5756" s="1" t="s">
        <v>11975</v>
      </c>
      <c r="C5756" s="1" t="s">
        <v>11976</v>
      </c>
      <c r="D5756" s="93">
        <v>117</v>
      </c>
      <c r="E5756" s="29">
        <v>10336</v>
      </c>
      <c r="F5756" s="26">
        <v>7</v>
      </c>
      <c r="G5756" s="94">
        <v>2.512</v>
      </c>
      <c r="H5756" s="95">
        <f t="shared" si="89"/>
        <v>10845.31614919767</v>
      </c>
    </row>
    <row r="5757" spans="1:8" x14ac:dyDescent="0.25">
      <c r="A5757" s="1" t="s">
        <v>183</v>
      </c>
      <c r="B5757" s="1" t="s">
        <v>11977</v>
      </c>
      <c r="C5757" s="1" t="s">
        <v>11978</v>
      </c>
      <c r="D5757" s="93">
        <v>153.5</v>
      </c>
      <c r="E5757" s="29">
        <v>9373</v>
      </c>
      <c r="F5757" s="26">
        <v>10</v>
      </c>
      <c r="G5757" s="94">
        <v>3.9809999999999999</v>
      </c>
      <c r="H5757" s="95">
        <f t="shared" si="89"/>
        <v>15586.22263478403</v>
      </c>
    </row>
    <row r="5758" spans="1:8" x14ac:dyDescent="0.25">
      <c r="A5758" s="1" t="s">
        <v>183</v>
      </c>
      <c r="B5758" s="1" t="s">
        <v>11979</v>
      </c>
      <c r="C5758" s="1" t="s">
        <v>11980</v>
      </c>
      <c r="D5758" s="93">
        <v>160.80000000000001</v>
      </c>
      <c r="E5758" s="29">
        <v>8288</v>
      </c>
      <c r="F5758" s="26">
        <v>11</v>
      </c>
      <c r="G5758" s="94">
        <v>4.6420000000000003</v>
      </c>
      <c r="H5758" s="95">
        <f t="shared" si="89"/>
        <v>16070.336082439064</v>
      </c>
    </row>
    <row r="5759" spans="1:8" x14ac:dyDescent="0.25">
      <c r="A5759" s="1" t="s">
        <v>183</v>
      </c>
      <c r="B5759" s="1" t="s">
        <v>11981</v>
      </c>
      <c r="C5759" s="1" t="s">
        <v>11982</v>
      </c>
      <c r="D5759" s="93">
        <v>102.1</v>
      </c>
      <c r="E5759" s="29">
        <v>10141</v>
      </c>
      <c r="F5759" s="26">
        <v>6</v>
      </c>
      <c r="G5759" s="94">
        <v>2.1539999999999999</v>
      </c>
      <c r="H5759" s="95">
        <f t="shared" si="89"/>
        <v>9124.2371062651309</v>
      </c>
    </row>
    <row r="5760" spans="1:8" x14ac:dyDescent="0.25">
      <c r="A5760" s="1" t="s">
        <v>183</v>
      </c>
      <c r="B5760" s="1" t="s">
        <v>11983</v>
      </c>
      <c r="C5760" s="1" t="s">
        <v>11984</v>
      </c>
      <c r="D5760" s="93">
        <v>93.3</v>
      </c>
      <c r="E5760" s="29">
        <v>6694</v>
      </c>
      <c r="F5760" s="26">
        <v>5</v>
      </c>
      <c r="G5760" s="94">
        <v>1.8480000000000001</v>
      </c>
      <c r="H5760" s="95">
        <f t="shared" si="89"/>
        <v>5167.229556928738</v>
      </c>
    </row>
    <row r="5761" spans="1:8" x14ac:dyDescent="0.25">
      <c r="A5761" s="1" t="s">
        <v>183</v>
      </c>
      <c r="B5761" s="1" t="s">
        <v>11985</v>
      </c>
      <c r="C5761" s="1" t="s">
        <v>11986</v>
      </c>
      <c r="D5761" s="93">
        <v>163.5</v>
      </c>
      <c r="E5761" s="29">
        <v>6427</v>
      </c>
      <c r="F5761" s="26">
        <v>11</v>
      </c>
      <c r="G5761" s="94">
        <v>4.6420000000000003</v>
      </c>
      <c r="H5761" s="95">
        <f t="shared" si="89"/>
        <v>12461.878619912628</v>
      </c>
    </row>
    <row r="5762" spans="1:8" x14ac:dyDescent="0.25">
      <c r="A5762" s="1" t="s">
        <v>183</v>
      </c>
      <c r="B5762" s="1" t="s">
        <v>11987</v>
      </c>
      <c r="C5762" s="1" t="s">
        <v>11988</v>
      </c>
      <c r="D5762" s="93">
        <v>82.1</v>
      </c>
      <c r="E5762" s="29">
        <v>11658</v>
      </c>
      <c r="F5762" s="26">
        <v>4</v>
      </c>
      <c r="G5762" s="94">
        <v>1.585</v>
      </c>
      <c r="H5762" s="95">
        <f t="shared" si="89"/>
        <v>7718.3309831363676</v>
      </c>
    </row>
    <row r="5763" spans="1:8" x14ac:dyDescent="0.25">
      <c r="A5763" s="1" t="s">
        <v>183</v>
      </c>
      <c r="B5763" s="1" t="s">
        <v>11989</v>
      </c>
      <c r="C5763" s="1" t="s">
        <v>11990</v>
      </c>
      <c r="D5763" s="93">
        <v>134.6</v>
      </c>
      <c r="E5763" s="29">
        <v>10065</v>
      </c>
      <c r="F5763" s="26">
        <v>9</v>
      </c>
      <c r="G5763" s="94">
        <v>3.415</v>
      </c>
      <c r="H5763" s="95">
        <f t="shared" si="89"/>
        <v>14357.359270983743</v>
      </c>
    </row>
    <row r="5764" spans="1:8" x14ac:dyDescent="0.25">
      <c r="A5764" s="1" t="s">
        <v>183</v>
      </c>
      <c r="B5764" s="1" t="s">
        <v>11991</v>
      </c>
      <c r="C5764" s="1" t="s">
        <v>11992</v>
      </c>
      <c r="D5764" s="93">
        <v>100.9</v>
      </c>
      <c r="E5764" s="29">
        <v>10040</v>
      </c>
      <c r="F5764" s="26">
        <v>6</v>
      </c>
      <c r="G5764" s="94">
        <v>2.1539999999999999</v>
      </c>
      <c r="H5764" s="95">
        <f t="shared" si="89"/>
        <v>9033.3636275418503</v>
      </c>
    </row>
    <row r="5765" spans="1:8" x14ac:dyDescent="0.25">
      <c r="A5765" s="1" t="s">
        <v>183</v>
      </c>
      <c r="B5765" s="1" t="s">
        <v>11993</v>
      </c>
      <c r="C5765" s="1" t="s">
        <v>11994</v>
      </c>
      <c r="D5765" s="93">
        <v>75</v>
      </c>
      <c r="E5765" s="29">
        <v>7909</v>
      </c>
      <c r="F5765" s="26">
        <v>4</v>
      </c>
      <c r="G5765" s="94">
        <v>1.585</v>
      </c>
      <c r="H5765" s="95">
        <f t="shared" si="89"/>
        <v>5236.2566259757696</v>
      </c>
    </row>
    <row r="5766" spans="1:8" x14ac:dyDescent="0.25">
      <c r="A5766" s="1" t="s">
        <v>183</v>
      </c>
      <c r="B5766" s="1" t="s">
        <v>11995</v>
      </c>
      <c r="C5766" s="1" t="s">
        <v>11996</v>
      </c>
      <c r="D5766" s="93">
        <v>91.8</v>
      </c>
      <c r="E5766" s="29">
        <v>7350</v>
      </c>
      <c r="F5766" s="26">
        <v>5</v>
      </c>
      <c r="G5766" s="94">
        <v>1.8480000000000001</v>
      </c>
      <c r="H5766" s="95">
        <f t="shared" ref="H5766:H5829" si="90">E5766*G5766*$E$6797/SUMPRODUCT($E$5:$E$6795,$G$5:$G$6795)</f>
        <v>5673.6087904729948</v>
      </c>
    </row>
    <row r="5767" spans="1:8" x14ac:dyDescent="0.25">
      <c r="A5767" s="1" t="s">
        <v>183</v>
      </c>
      <c r="B5767" s="1" t="s">
        <v>11997</v>
      </c>
      <c r="C5767" s="1" t="s">
        <v>11998</v>
      </c>
      <c r="D5767" s="93">
        <v>90.4</v>
      </c>
      <c r="E5767" s="29">
        <v>8950</v>
      </c>
      <c r="F5767" s="26">
        <v>5</v>
      </c>
      <c r="G5767" s="94">
        <v>1.8480000000000001</v>
      </c>
      <c r="H5767" s="95">
        <f t="shared" si="90"/>
        <v>6908.6800918004501</v>
      </c>
    </row>
    <row r="5768" spans="1:8" x14ac:dyDescent="0.25">
      <c r="A5768" s="1" t="s">
        <v>183</v>
      </c>
      <c r="B5768" s="1" t="s">
        <v>11999</v>
      </c>
      <c r="C5768" s="1" t="s">
        <v>12000</v>
      </c>
      <c r="D5768" s="93">
        <v>113</v>
      </c>
      <c r="E5768" s="29">
        <v>10830</v>
      </c>
      <c r="F5768" s="26">
        <v>7</v>
      </c>
      <c r="G5768" s="94">
        <v>2.512</v>
      </c>
      <c r="H5768" s="95">
        <f t="shared" si="90"/>
        <v>11363.65846515197</v>
      </c>
    </row>
    <row r="5769" spans="1:8" x14ac:dyDescent="0.25">
      <c r="A5769" s="1" t="s">
        <v>183</v>
      </c>
      <c r="B5769" s="1" t="s">
        <v>12001</v>
      </c>
      <c r="C5769" s="1" t="s">
        <v>12002</v>
      </c>
      <c r="D5769" s="93">
        <v>138.19999999999999</v>
      </c>
      <c r="E5769" s="29">
        <v>11024</v>
      </c>
      <c r="F5769" s="26">
        <v>9</v>
      </c>
      <c r="G5769" s="94">
        <v>3.415</v>
      </c>
      <c r="H5769" s="95">
        <f t="shared" si="90"/>
        <v>15725.338162277672</v>
      </c>
    </row>
    <row r="5770" spans="1:8" x14ac:dyDescent="0.25">
      <c r="A5770" s="1" t="s">
        <v>183</v>
      </c>
      <c r="B5770" s="1" t="s">
        <v>12003</v>
      </c>
      <c r="C5770" s="1" t="s">
        <v>12004</v>
      </c>
      <c r="D5770" s="93">
        <v>64.599999999999994</v>
      </c>
      <c r="E5770" s="29">
        <v>7292</v>
      </c>
      <c r="F5770" s="26">
        <v>3</v>
      </c>
      <c r="G5770" s="94">
        <v>1.359</v>
      </c>
      <c r="H5770" s="95">
        <f t="shared" si="90"/>
        <v>4139.3885835671153</v>
      </c>
    </row>
    <row r="5771" spans="1:8" x14ac:dyDescent="0.25">
      <c r="A5771" s="1" t="s">
        <v>183</v>
      </c>
      <c r="B5771" s="1" t="s">
        <v>12005</v>
      </c>
      <c r="C5771" s="1" t="s">
        <v>12006</v>
      </c>
      <c r="D5771" s="93">
        <v>95.6</v>
      </c>
      <c r="E5771" s="29">
        <v>9062</v>
      </c>
      <c r="F5771" s="26">
        <v>5</v>
      </c>
      <c r="G5771" s="94">
        <v>1.8480000000000001</v>
      </c>
      <c r="H5771" s="95">
        <f t="shared" si="90"/>
        <v>6995.135082893371</v>
      </c>
    </row>
    <row r="5772" spans="1:8" x14ac:dyDescent="0.25">
      <c r="A5772" s="1" t="s">
        <v>183</v>
      </c>
      <c r="B5772" s="1" t="s">
        <v>12007</v>
      </c>
      <c r="C5772" s="1" t="s">
        <v>12008</v>
      </c>
      <c r="D5772" s="93">
        <v>118.7</v>
      </c>
      <c r="E5772" s="29">
        <v>8274</v>
      </c>
      <c r="F5772" s="26">
        <v>7</v>
      </c>
      <c r="G5772" s="94">
        <v>2.512</v>
      </c>
      <c r="H5772" s="95">
        <f t="shared" si="90"/>
        <v>8681.7091542629169</v>
      </c>
    </row>
    <row r="5773" spans="1:8" x14ac:dyDescent="0.25">
      <c r="A5773" s="1" t="s">
        <v>183</v>
      </c>
      <c r="B5773" s="1" t="s">
        <v>12009</v>
      </c>
      <c r="C5773" s="1" t="s">
        <v>12010</v>
      </c>
      <c r="D5773" s="93">
        <v>97.6</v>
      </c>
      <c r="E5773" s="29">
        <v>9779</v>
      </c>
      <c r="F5773" s="26">
        <v>6</v>
      </c>
      <c r="G5773" s="94">
        <v>2.1539999999999999</v>
      </c>
      <c r="H5773" s="95">
        <f t="shared" si="90"/>
        <v>8798.5321627222875</v>
      </c>
    </row>
    <row r="5774" spans="1:8" x14ac:dyDescent="0.25">
      <c r="A5774" s="1" t="s">
        <v>183</v>
      </c>
      <c r="B5774" s="1" t="s">
        <v>12011</v>
      </c>
      <c r="C5774" s="1" t="s">
        <v>12012</v>
      </c>
      <c r="D5774" s="93">
        <v>76.599999999999994</v>
      </c>
      <c r="E5774" s="29">
        <v>8472</v>
      </c>
      <c r="F5774" s="26">
        <v>4</v>
      </c>
      <c r="G5774" s="94">
        <v>1.585</v>
      </c>
      <c r="H5774" s="95">
        <f t="shared" si="90"/>
        <v>5608.9981205293625</v>
      </c>
    </row>
    <row r="5775" spans="1:8" x14ac:dyDescent="0.25">
      <c r="A5775" s="1" t="s">
        <v>183</v>
      </c>
      <c r="B5775" s="1" t="s">
        <v>12013</v>
      </c>
      <c r="C5775" s="1" t="s">
        <v>12014</v>
      </c>
      <c r="D5775" s="93">
        <v>58.8</v>
      </c>
      <c r="E5775" s="29">
        <v>6714</v>
      </c>
      <c r="F5775" s="26">
        <v>2</v>
      </c>
      <c r="G5775" s="94">
        <v>1.1659999999999999</v>
      </c>
      <c r="H5775" s="95">
        <f t="shared" si="90"/>
        <v>3270.0166815994348</v>
      </c>
    </row>
    <row r="5776" spans="1:8" x14ac:dyDescent="0.25">
      <c r="A5776" s="1" t="s">
        <v>183</v>
      </c>
      <c r="B5776" s="1" t="s">
        <v>12015</v>
      </c>
      <c r="C5776" s="1" t="s">
        <v>12016</v>
      </c>
      <c r="D5776" s="93">
        <v>78.900000000000006</v>
      </c>
      <c r="E5776" s="29">
        <v>7071</v>
      </c>
      <c r="F5776" s="26">
        <v>4</v>
      </c>
      <c r="G5776" s="94">
        <v>1.585</v>
      </c>
      <c r="H5776" s="95">
        <f t="shared" si="90"/>
        <v>4681.447793940406</v>
      </c>
    </row>
    <row r="5777" spans="1:8" x14ac:dyDescent="0.25">
      <c r="A5777" s="1" t="s">
        <v>183</v>
      </c>
      <c r="B5777" s="1" t="s">
        <v>12017</v>
      </c>
      <c r="C5777" s="1" t="s">
        <v>12018</v>
      </c>
      <c r="D5777" s="93">
        <v>84.1</v>
      </c>
      <c r="E5777" s="29">
        <v>9205</v>
      </c>
      <c r="F5777" s="26">
        <v>4</v>
      </c>
      <c r="G5777" s="94">
        <v>1.585</v>
      </c>
      <c r="H5777" s="95">
        <f t="shared" si="90"/>
        <v>6094.2903327989588</v>
      </c>
    </row>
    <row r="5778" spans="1:8" x14ac:dyDescent="0.25">
      <c r="A5778" s="1" t="s">
        <v>183</v>
      </c>
      <c r="B5778" s="1" t="s">
        <v>12019</v>
      </c>
      <c r="C5778" s="1" t="s">
        <v>12020</v>
      </c>
      <c r="D5778" s="93">
        <v>75.3</v>
      </c>
      <c r="E5778" s="29">
        <v>8858</v>
      </c>
      <c r="F5778" s="26">
        <v>4</v>
      </c>
      <c r="G5778" s="94">
        <v>1.585</v>
      </c>
      <c r="H5778" s="95">
        <f t="shared" si="90"/>
        <v>5864.5544560492317</v>
      </c>
    </row>
    <row r="5779" spans="1:8" x14ac:dyDescent="0.25">
      <c r="A5779" s="1" t="s">
        <v>183</v>
      </c>
      <c r="B5779" s="1" t="s">
        <v>12021</v>
      </c>
      <c r="C5779" s="1" t="s">
        <v>12022</v>
      </c>
      <c r="D5779" s="93">
        <v>86.1</v>
      </c>
      <c r="E5779" s="29">
        <v>8230</v>
      </c>
      <c r="F5779" s="26">
        <v>5</v>
      </c>
      <c r="G5779" s="94">
        <v>1.8480000000000001</v>
      </c>
      <c r="H5779" s="95">
        <f t="shared" si="90"/>
        <v>6352.8980062030942</v>
      </c>
    </row>
    <row r="5780" spans="1:8" x14ac:dyDescent="0.25">
      <c r="A5780" s="1" t="s">
        <v>183</v>
      </c>
      <c r="B5780" s="1" t="s">
        <v>12023</v>
      </c>
      <c r="C5780" s="1" t="s">
        <v>12024</v>
      </c>
      <c r="D5780" s="93">
        <v>111.1</v>
      </c>
      <c r="E5780" s="29">
        <v>9080</v>
      </c>
      <c r="F5780" s="26">
        <v>7</v>
      </c>
      <c r="G5780" s="94">
        <v>2.512</v>
      </c>
      <c r="H5780" s="95">
        <f t="shared" si="90"/>
        <v>9527.4255645041449</v>
      </c>
    </row>
    <row r="5781" spans="1:8" x14ac:dyDescent="0.25">
      <c r="A5781" s="1" t="s">
        <v>183</v>
      </c>
      <c r="B5781" s="1" t="s">
        <v>12025</v>
      </c>
      <c r="C5781" s="1" t="s">
        <v>12026</v>
      </c>
      <c r="D5781" s="93">
        <v>62.6</v>
      </c>
      <c r="E5781" s="29">
        <v>8646</v>
      </c>
      <c r="F5781" s="26">
        <v>3</v>
      </c>
      <c r="G5781" s="94">
        <v>1.359</v>
      </c>
      <c r="H5781" s="95">
        <f t="shared" si="90"/>
        <v>4908.0024264291387</v>
      </c>
    </row>
    <row r="5782" spans="1:8" x14ac:dyDescent="0.25">
      <c r="A5782" s="1" t="s">
        <v>183</v>
      </c>
      <c r="B5782" s="1" t="s">
        <v>12027</v>
      </c>
      <c r="C5782" s="1" t="s">
        <v>12028</v>
      </c>
      <c r="D5782" s="93">
        <v>82.6</v>
      </c>
      <c r="E5782" s="29">
        <v>8729</v>
      </c>
      <c r="F5782" s="26">
        <v>4</v>
      </c>
      <c r="G5782" s="94">
        <v>1.585</v>
      </c>
      <c r="H5782" s="95">
        <f t="shared" si="90"/>
        <v>5779.1483231941456</v>
      </c>
    </row>
    <row r="5783" spans="1:8" x14ac:dyDescent="0.25">
      <c r="A5783" s="1" t="s">
        <v>183</v>
      </c>
      <c r="B5783" s="1" t="s">
        <v>12029</v>
      </c>
      <c r="C5783" s="1" t="s">
        <v>12030</v>
      </c>
      <c r="D5783" s="93">
        <v>62</v>
      </c>
      <c r="E5783" s="29">
        <v>6861</v>
      </c>
      <c r="F5783" s="26">
        <v>3</v>
      </c>
      <c r="G5783" s="94">
        <v>1.359</v>
      </c>
      <c r="H5783" s="95">
        <f t="shared" si="90"/>
        <v>3894.7264223606662</v>
      </c>
    </row>
    <row r="5784" spans="1:8" x14ac:dyDescent="0.25">
      <c r="A5784" s="1" t="s">
        <v>183</v>
      </c>
      <c r="B5784" s="1" t="s">
        <v>12031</v>
      </c>
      <c r="C5784" s="1" t="s">
        <v>12032</v>
      </c>
      <c r="D5784" s="93">
        <v>122.6</v>
      </c>
      <c r="E5784" s="29">
        <v>7285</v>
      </c>
      <c r="F5784" s="26">
        <v>8</v>
      </c>
      <c r="G5784" s="94">
        <v>2.9289999999999998</v>
      </c>
      <c r="H5784" s="95">
        <f t="shared" si="90"/>
        <v>8912.8994811855428</v>
      </c>
    </row>
    <row r="5785" spans="1:8" x14ac:dyDescent="0.25">
      <c r="A5785" s="1" t="s">
        <v>183</v>
      </c>
      <c r="B5785" s="1" t="s">
        <v>12033</v>
      </c>
      <c r="C5785" s="1" t="s">
        <v>12034</v>
      </c>
      <c r="D5785" s="93">
        <v>79.8</v>
      </c>
      <c r="E5785" s="29">
        <v>5663</v>
      </c>
      <c r="F5785" s="26">
        <v>4</v>
      </c>
      <c r="G5785" s="94">
        <v>1.585</v>
      </c>
      <c r="H5785" s="95">
        <f t="shared" si="90"/>
        <v>3749.2630260337319</v>
      </c>
    </row>
    <row r="5786" spans="1:8" x14ac:dyDescent="0.25">
      <c r="A5786" s="1" t="s">
        <v>183</v>
      </c>
      <c r="B5786" s="1" t="s">
        <v>12035</v>
      </c>
      <c r="C5786" s="1" t="s">
        <v>12036</v>
      </c>
      <c r="D5786" s="93">
        <v>90</v>
      </c>
      <c r="E5786" s="29">
        <v>7268</v>
      </c>
      <c r="F5786" s="26">
        <v>5</v>
      </c>
      <c r="G5786" s="94">
        <v>1.8480000000000001</v>
      </c>
      <c r="H5786" s="95">
        <f t="shared" si="90"/>
        <v>5610.3113862799628</v>
      </c>
    </row>
    <row r="5787" spans="1:8" x14ac:dyDescent="0.25">
      <c r="A5787" s="1" t="s">
        <v>183</v>
      </c>
      <c r="B5787" s="1" t="s">
        <v>12037</v>
      </c>
      <c r="C5787" s="1" t="s">
        <v>12038</v>
      </c>
      <c r="D5787" s="93">
        <v>53.9</v>
      </c>
      <c r="E5787" s="29">
        <v>5770</v>
      </c>
      <c r="F5787" s="26">
        <v>2</v>
      </c>
      <c r="G5787" s="94">
        <v>1.1659999999999999</v>
      </c>
      <c r="H5787" s="95">
        <f t="shared" si="90"/>
        <v>2810.2466864505122</v>
      </c>
    </row>
    <row r="5788" spans="1:8" x14ac:dyDescent="0.25">
      <c r="A5788" s="1" t="s">
        <v>183</v>
      </c>
      <c r="B5788" s="1" t="s">
        <v>12039</v>
      </c>
      <c r="C5788" s="1" t="s">
        <v>12040</v>
      </c>
      <c r="D5788" s="93">
        <v>75.2</v>
      </c>
      <c r="E5788" s="29">
        <v>5050</v>
      </c>
      <c r="F5788" s="26">
        <v>4</v>
      </c>
      <c r="G5788" s="94">
        <v>1.585</v>
      </c>
      <c r="H5788" s="95">
        <f t="shared" si="90"/>
        <v>3343.4183792107269</v>
      </c>
    </row>
    <row r="5789" spans="1:8" x14ac:dyDescent="0.25">
      <c r="A5789" s="1" t="s">
        <v>183</v>
      </c>
      <c r="B5789" s="1" t="s">
        <v>12041</v>
      </c>
      <c r="C5789" s="1" t="s">
        <v>12042</v>
      </c>
      <c r="D5789" s="93">
        <v>77.900000000000006</v>
      </c>
      <c r="E5789" s="29">
        <v>6652</v>
      </c>
      <c r="F5789" s="26">
        <v>4</v>
      </c>
      <c r="G5789" s="94">
        <v>1.585</v>
      </c>
      <c r="H5789" s="95">
        <f t="shared" si="90"/>
        <v>4404.0433779227242</v>
      </c>
    </row>
    <row r="5790" spans="1:8" x14ac:dyDescent="0.25">
      <c r="A5790" s="1" t="s">
        <v>183</v>
      </c>
      <c r="B5790" s="1" t="s">
        <v>12043</v>
      </c>
      <c r="C5790" s="1" t="s">
        <v>12044</v>
      </c>
      <c r="D5790" s="93">
        <v>53.5</v>
      </c>
      <c r="E5790" s="29">
        <v>7230</v>
      </c>
      <c r="F5790" s="26">
        <v>2</v>
      </c>
      <c r="G5790" s="94">
        <v>1.1659999999999999</v>
      </c>
      <c r="H5790" s="95">
        <f t="shared" si="90"/>
        <v>3521.3316365749056</v>
      </c>
    </row>
    <row r="5791" spans="1:8" x14ac:dyDescent="0.25">
      <c r="A5791" s="1" t="s">
        <v>408</v>
      </c>
      <c r="B5791" s="1" t="s">
        <v>12045</v>
      </c>
      <c r="C5791" s="1" t="s">
        <v>12046</v>
      </c>
      <c r="D5791" s="93">
        <v>77.3</v>
      </c>
      <c r="E5791" s="29">
        <v>5343</v>
      </c>
      <c r="F5791" s="26">
        <v>4</v>
      </c>
      <c r="G5791" s="94">
        <v>1.585</v>
      </c>
      <c r="H5791" s="95">
        <f t="shared" si="90"/>
        <v>3537.4028515094888</v>
      </c>
    </row>
    <row r="5792" spans="1:8" x14ac:dyDescent="0.25">
      <c r="A5792" s="1" t="s">
        <v>408</v>
      </c>
      <c r="B5792" s="1" t="s">
        <v>12047</v>
      </c>
      <c r="C5792" s="1" t="s">
        <v>12048</v>
      </c>
      <c r="D5792" s="93">
        <v>94.8</v>
      </c>
      <c r="E5792" s="29">
        <v>8565</v>
      </c>
      <c r="F5792" s="26">
        <v>5</v>
      </c>
      <c r="G5792" s="94">
        <v>1.8480000000000001</v>
      </c>
      <c r="H5792" s="95">
        <f t="shared" si="90"/>
        <v>6611.4910599185305</v>
      </c>
    </row>
    <row r="5793" spans="1:8" x14ac:dyDescent="0.25">
      <c r="A5793" s="1" t="s">
        <v>408</v>
      </c>
      <c r="B5793" s="1" t="s">
        <v>12049</v>
      </c>
      <c r="C5793" s="1" t="s">
        <v>12050</v>
      </c>
      <c r="D5793" s="93">
        <v>113.1</v>
      </c>
      <c r="E5793" s="29">
        <v>5901</v>
      </c>
      <c r="F5793" s="26">
        <v>7</v>
      </c>
      <c r="G5793" s="94">
        <v>2.512</v>
      </c>
      <c r="H5793" s="95">
        <f t="shared" si="90"/>
        <v>6191.7773409844676</v>
      </c>
    </row>
    <row r="5794" spans="1:8" x14ac:dyDescent="0.25">
      <c r="A5794" s="1" t="s">
        <v>408</v>
      </c>
      <c r="B5794" s="1" t="s">
        <v>12051</v>
      </c>
      <c r="C5794" s="1" t="s">
        <v>12052</v>
      </c>
      <c r="D5794" s="93">
        <v>133.5</v>
      </c>
      <c r="E5794" s="29">
        <v>11166</v>
      </c>
      <c r="F5794" s="26">
        <v>9</v>
      </c>
      <c r="G5794" s="94">
        <v>3.415</v>
      </c>
      <c r="H5794" s="95">
        <f t="shared" si="90"/>
        <v>15927.89603773517</v>
      </c>
    </row>
    <row r="5795" spans="1:8" x14ac:dyDescent="0.25">
      <c r="A5795" s="1" t="s">
        <v>408</v>
      </c>
      <c r="B5795" s="1" t="s">
        <v>12053</v>
      </c>
      <c r="C5795" s="1" t="s">
        <v>12054</v>
      </c>
      <c r="D5795" s="93">
        <v>142.69999999999999</v>
      </c>
      <c r="E5795" s="29">
        <v>8544</v>
      </c>
      <c r="F5795" s="26">
        <v>9</v>
      </c>
      <c r="G5795" s="94">
        <v>3.415</v>
      </c>
      <c r="H5795" s="95">
        <f t="shared" si="90"/>
        <v>12187.707661329867</v>
      </c>
    </row>
    <row r="5796" spans="1:8" x14ac:dyDescent="0.25">
      <c r="A5796" s="1" t="s">
        <v>408</v>
      </c>
      <c r="B5796" s="1" t="s">
        <v>12055</v>
      </c>
      <c r="C5796" s="1" t="s">
        <v>12056</v>
      </c>
      <c r="D5796" s="93">
        <v>94.3</v>
      </c>
      <c r="E5796" s="29">
        <v>7768</v>
      </c>
      <c r="F5796" s="26">
        <v>5</v>
      </c>
      <c r="G5796" s="94">
        <v>1.8480000000000001</v>
      </c>
      <c r="H5796" s="95">
        <f t="shared" si="90"/>
        <v>5996.2711679447921</v>
      </c>
    </row>
    <row r="5797" spans="1:8" x14ac:dyDescent="0.25">
      <c r="A5797" s="1" t="s">
        <v>408</v>
      </c>
      <c r="B5797" s="1" t="s">
        <v>12057</v>
      </c>
      <c r="C5797" s="1" t="s">
        <v>12058</v>
      </c>
      <c r="D5797" s="93">
        <v>89.6</v>
      </c>
      <c r="E5797" s="29">
        <v>5442</v>
      </c>
      <c r="F5797" s="26">
        <v>5</v>
      </c>
      <c r="G5797" s="94">
        <v>1.8480000000000001</v>
      </c>
      <c r="H5797" s="95">
        <f t="shared" si="90"/>
        <v>4200.786263640005</v>
      </c>
    </row>
    <row r="5798" spans="1:8" x14ac:dyDescent="0.25">
      <c r="A5798" s="1" t="s">
        <v>408</v>
      </c>
      <c r="B5798" s="1" t="s">
        <v>12059</v>
      </c>
      <c r="C5798" s="1" t="s">
        <v>12060</v>
      </c>
      <c r="D5798" s="93">
        <v>70</v>
      </c>
      <c r="E5798" s="29">
        <v>7648</v>
      </c>
      <c r="F5798" s="26">
        <v>3</v>
      </c>
      <c r="G5798" s="94">
        <v>1.359</v>
      </c>
      <c r="H5798" s="95">
        <f t="shared" si="90"/>
        <v>4341.4761227538811</v>
      </c>
    </row>
    <row r="5799" spans="1:8" x14ac:dyDescent="0.25">
      <c r="A5799" s="1" t="s">
        <v>408</v>
      </c>
      <c r="B5799" s="1" t="s">
        <v>12061</v>
      </c>
      <c r="C5799" s="1" t="s">
        <v>12062</v>
      </c>
      <c r="D5799" s="93">
        <v>70.599999999999994</v>
      </c>
      <c r="E5799" s="29">
        <v>6875</v>
      </c>
      <c r="F5799" s="26">
        <v>3</v>
      </c>
      <c r="G5799" s="94">
        <v>1.359</v>
      </c>
      <c r="H5799" s="95">
        <f t="shared" si="90"/>
        <v>3902.6736851376736</v>
      </c>
    </row>
    <row r="5800" spans="1:8" x14ac:dyDescent="0.25">
      <c r="A5800" s="1" t="s">
        <v>408</v>
      </c>
      <c r="B5800" s="1" t="s">
        <v>12063</v>
      </c>
      <c r="C5800" s="1" t="s">
        <v>12064</v>
      </c>
      <c r="D5800" s="93">
        <v>63.8</v>
      </c>
      <c r="E5800" s="29">
        <v>7563</v>
      </c>
      <c r="F5800" s="26">
        <v>3</v>
      </c>
      <c r="G5800" s="94">
        <v>1.359</v>
      </c>
      <c r="H5800" s="95">
        <f t="shared" si="90"/>
        <v>4293.2248844649057</v>
      </c>
    </row>
    <row r="5801" spans="1:8" x14ac:dyDescent="0.25">
      <c r="A5801" s="1" t="s">
        <v>408</v>
      </c>
      <c r="B5801" s="1" t="s">
        <v>12065</v>
      </c>
      <c r="C5801" s="1" t="s">
        <v>12066</v>
      </c>
      <c r="D5801" s="93">
        <v>69.2</v>
      </c>
      <c r="E5801" s="29">
        <v>9081</v>
      </c>
      <c r="F5801" s="26">
        <v>3</v>
      </c>
      <c r="G5801" s="94">
        <v>1.359</v>
      </c>
      <c r="H5801" s="95">
        <f t="shared" si="90"/>
        <v>5154.9352341433032</v>
      </c>
    </row>
    <row r="5802" spans="1:8" x14ac:dyDescent="0.25">
      <c r="A5802" s="1" t="s">
        <v>408</v>
      </c>
      <c r="B5802" s="1" t="s">
        <v>12067</v>
      </c>
      <c r="C5802" s="1" t="s">
        <v>12068</v>
      </c>
      <c r="D5802" s="93">
        <v>76</v>
      </c>
      <c r="E5802" s="29">
        <v>7021</v>
      </c>
      <c r="F5802" s="26">
        <v>4</v>
      </c>
      <c r="G5802" s="94">
        <v>1.585</v>
      </c>
      <c r="H5802" s="95">
        <f t="shared" si="90"/>
        <v>4648.344641670993</v>
      </c>
    </row>
    <row r="5803" spans="1:8" x14ac:dyDescent="0.25">
      <c r="A5803" s="1" t="s">
        <v>408</v>
      </c>
      <c r="B5803" s="1" t="s">
        <v>12069</v>
      </c>
      <c r="C5803" s="1" t="s">
        <v>12070</v>
      </c>
      <c r="D5803" s="93">
        <v>84.5</v>
      </c>
      <c r="E5803" s="29">
        <v>7479</v>
      </c>
      <c r="F5803" s="26">
        <v>4</v>
      </c>
      <c r="G5803" s="94">
        <v>1.585</v>
      </c>
      <c r="H5803" s="95">
        <f t="shared" si="90"/>
        <v>4951.5695164588169</v>
      </c>
    </row>
    <row r="5804" spans="1:8" x14ac:dyDescent="0.25">
      <c r="A5804" s="1" t="s">
        <v>408</v>
      </c>
      <c r="B5804" s="1" t="s">
        <v>12071</v>
      </c>
      <c r="C5804" s="1" t="s">
        <v>12072</v>
      </c>
      <c r="D5804" s="93">
        <v>85.2</v>
      </c>
      <c r="E5804" s="29">
        <v>9143</v>
      </c>
      <c r="F5804" s="26">
        <v>5</v>
      </c>
      <c r="G5804" s="94">
        <v>1.8480000000000001</v>
      </c>
      <c r="H5804" s="95">
        <f t="shared" si="90"/>
        <v>7057.6605675230721</v>
      </c>
    </row>
    <row r="5805" spans="1:8" x14ac:dyDescent="0.25">
      <c r="A5805" s="1" t="s">
        <v>408</v>
      </c>
      <c r="B5805" s="1" t="s">
        <v>12073</v>
      </c>
      <c r="C5805" s="1" t="s">
        <v>12074</v>
      </c>
      <c r="D5805" s="93">
        <v>71.900000000000006</v>
      </c>
      <c r="E5805" s="29">
        <v>7353</v>
      </c>
      <c r="F5805" s="26">
        <v>3</v>
      </c>
      <c r="G5805" s="94">
        <v>1.359</v>
      </c>
      <c r="H5805" s="95">
        <f t="shared" si="90"/>
        <v>4174.0159428097913</v>
      </c>
    </row>
    <row r="5806" spans="1:8" x14ac:dyDescent="0.25">
      <c r="A5806" s="1" t="s">
        <v>408</v>
      </c>
      <c r="B5806" s="1" t="s">
        <v>12075</v>
      </c>
      <c r="C5806" s="1" t="s">
        <v>12076</v>
      </c>
      <c r="D5806" s="93">
        <v>98.2</v>
      </c>
      <c r="E5806" s="29">
        <v>9350</v>
      </c>
      <c r="F5806" s="26">
        <v>6</v>
      </c>
      <c r="G5806" s="94">
        <v>2.1539999999999999</v>
      </c>
      <c r="H5806" s="95">
        <f t="shared" si="90"/>
        <v>8412.5448125016228</v>
      </c>
    </row>
    <row r="5807" spans="1:8" x14ac:dyDescent="0.25">
      <c r="A5807" s="1" t="s">
        <v>408</v>
      </c>
      <c r="B5807" s="1" t="s">
        <v>12077</v>
      </c>
      <c r="C5807" s="1" t="s">
        <v>12078</v>
      </c>
      <c r="D5807" s="93">
        <v>79.3</v>
      </c>
      <c r="E5807" s="29">
        <v>6540</v>
      </c>
      <c r="F5807" s="26">
        <v>4</v>
      </c>
      <c r="G5807" s="94">
        <v>1.585</v>
      </c>
      <c r="H5807" s="95">
        <f t="shared" si="90"/>
        <v>4329.8923168392384</v>
      </c>
    </row>
    <row r="5808" spans="1:8" x14ac:dyDescent="0.25">
      <c r="A5808" s="1" t="s">
        <v>408</v>
      </c>
      <c r="B5808" s="1" t="s">
        <v>12079</v>
      </c>
      <c r="C5808" s="1" t="s">
        <v>12080</v>
      </c>
      <c r="D5808" s="93">
        <v>91.7</v>
      </c>
      <c r="E5808" s="29">
        <v>5552</v>
      </c>
      <c r="F5808" s="26">
        <v>5</v>
      </c>
      <c r="G5808" s="94">
        <v>1.8480000000000001</v>
      </c>
      <c r="H5808" s="95">
        <f t="shared" si="90"/>
        <v>4285.6974156062679</v>
      </c>
    </row>
    <row r="5809" spans="1:8" x14ac:dyDescent="0.25">
      <c r="A5809" s="1" t="s">
        <v>408</v>
      </c>
      <c r="B5809" s="1" t="s">
        <v>12081</v>
      </c>
      <c r="C5809" s="1" t="s">
        <v>12082</v>
      </c>
      <c r="D5809" s="93">
        <v>64.900000000000006</v>
      </c>
      <c r="E5809" s="29">
        <v>6488</v>
      </c>
      <c r="F5809" s="26">
        <v>3</v>
      </c>
      <c r="G5809" s="94">
        <v>1.359</v>
      </c>
      <c r="H5809" s="95">
        <f t="shared" si="90"/>
        <v>3682.9886355161052</v>
      </c>
    </row>
    <row r="5810" spans="1:8" x14ac:dyDescent="0.25">
      <c r="A5810" s="1" t="s">
        <v>408</v>
      </c>
      <c r="B5810" s="1" t="s">
        <v>12083</v>
      </c>
      <c r="C5810" s="1" t="s">
        <v>12084</v>
      </c>
      <c r="D5810" s="93">
        <v>85.3</v>
      </c>
      <c r="E5810" s="29">
        <v>5964</v>
      </c>
      <c r="F5810" s="26">
        <v>5</v>
      </c>
      <c r="G5810" s="94">
        <v>1.8480000000000001</v>
      </c>
      <c r="H5810" s="95">
        <f t="shared" si="90"/>
        <v>4603.7282756980867</v>
      </c>
    </row>
    <row r="5811" spans="1:8" x14ac:dyDescent="0.25">
      <c r="A5811" s="1" t="s">
        <v>408</v>
      </c>
      <c r="B5811" s="1" t="s">
        <v>12085</v>
      </c>
      <c r="C5811" s="1" t="s">
        <v>12086</v>
      </c>
      <c r="D5811" s="93">
        <v>77</v>
      </c>
      <c r="E5811" s="29">
        <v>7142</v>
      </c>
      <c r="F5811" s="26">
        <v>4</v>
      </c>
      <c r="G5811" s="94">
        <v>1.585</v>
      </c>
      <c r="H5811" s="95">
        <f t="shared" si="90"/>
        <v>4728.4542701629734</v>
      </c>
    </row>
    <row r="5812" spans="1:8" x14ac:dyDescent="0.25">
      <c r="A5812" s="1" t="s">
        <v>408</v>
      </c>
      <c r="B5812" s="1" t="s">
        <v>12087</v>
      </c>
      <c r="C5812" s="1" t="s">
        <v>12088</v>
      </c>
      <c r="D5812" s="93">
        <v>54.8</v>
      </c>
      <c r="E5812" s="29">
        <v>6658</v>
      </c>
      <c r="F5812" s="26">
        <v>2</v>
      </c>
      <c r="G5812" s="94">
        <v>1.1659999999999999</v>
      </c>
      <c r="H5812" s="95">
        <f t="shared" si="90"/>
        <v>3242.7421903617869</v>
      </c>
    </row>
    <row r="5813" spans="1:8" x14ac:dyDescent="0.25">
      <c r="A5813" s="1" t="s">
        <v>408</v>
      </c>
      <c r="B5813" s="1" t="s">
        <v>12089</v>
      </c>
      <c r="C5813" s="1" t="s">
        <v>12090</v>
      </c>
      <c r="D5813" s="93">
        <v>64.900000000000006</v>
      </c>
      <c r="E5813" s="29">
        <v>6341</v>
      </c>
      <c r="F5813" s="26">
        <v>3</v>
      </c>
      <c r="G5813" s="94">
        <v>1.359</v>
      </c>
      <c r="H5813" s="95">
        <f t="shared" si="90"/>
        <v>3599.5423763575254</v>
      </c>
    </row>
    <row r="5814" spans="1:8" x14ac:dyDescent="0.25">
      <c r="A5814" s="1" t="s">
        <v>408</v>
      </c>
      <c r="B5814" s="1" t="s">
        <v>12091</v>
      </c>
      <c r="C5814" s="1" t="s">
        <v>12092</v>
      </c>
      <c r="D5814" s="93">
        <v>135.5</v>
      </c>
      <c r="E5814" s="29">
        <v>7006</v>
      </c>
      <c r="F5814" s="26">
        <v>9</v>
      </c>
      <c r="G5814" s="94">
        <v>3.415</v>
      </c>
      <c r="H5814" s="95">
        <f t="shared" si="90"/>
        <v>9993.8061651775588</v>
      </c>
    </row>
    <row r="5815" spans="1:8" x14ac:dyDescent="0.25">
      <c r="A5815" s="1" t="s">
        <v>408</v>
      </c>
      <c r="B5815" s="1" t="s">
        <v>12093</v>
      </c>
      <c r="C5815" s="1" t="s">
        <v>12094</v>
      </c>
      <c r="D5815" s="93">
        <v>84.2</v>
      </c>
      <c r="E5815" s="29">
        <v>10840</v>
      </c>
      <c r="F5815" s="26">
        <v>4</v>
      </c>
      <c r="G5815" s="94">
        <v>1.585</v>
      </c>
      <c r="H5815" s="95">
        <f t="shared" si="90"/>
        <v>7176.7634120087678</v>
      </c>
    </row>
    <row r="5816" spans="1:8" x14ac:dyDescent="0.25">
      <c r="A5816" s="1" t="s">
        <v>408</v>
      </c>
      <c r="B5816" s="1" t="s">
        <v>12095</v>
      </c>
      <c r="C5816" s="1" t="s">
        <v>12096</v>
      </c>
      <c r="D5816" s="93">
        <v>95.7</v>
      </c>
      <c r="E5816" s="29">
        <v>8002</v>
      </c>
      <c r="F5816" s="26">
        <v>5</v>
      </c>
      <c r="G5816" s="94">
        <v>1.8480000000000001</v>
      </c>
      <c r="H5816" s="95">
        <f t="shared" si="90"/>
        <v>6176.9003457639319</v>
      </c>
    </row>
    <row r="5817" spans="1:8" x14ac:dyDescent="0.25">
      <c r="A5817" s="1" t="s">
        <v>408</v>
      </c>
      <c r="B5817" s="1" t="s">
        <v>12097</v>
      </c>
      <c r="C5817" s="1" t="s">
        <v>12098</v>
      </c>
      <c r="D5817" s="93">
        <v>116.1</v>
      </c>
      <c r="E5817" s="29">
        <v>15806</v>
      </c>
      <c r="F5817" s="26">
        <v>7</v>
      </c>
      <c r="G5817" s="94">
        <v>2.512</v>
      </c>
      <c r="H5817" s="95">
        <f t="shared" si="90"/>
        <v>16584.855558651157</v>
      </c>
    </row>
    <row r="5818" spans="1:8" x14ac:dyDescent="0.25">
      <c r="A5818" s="1" t="s">
        <v>408</v>
      </c>
      <c r="B5818" s="1" t="s">
        <v>12099</v>
      </c>
      <c r="C5818" s="1" t="s">
        <v>12100</v>
      </c>
      <c r="D5818" s="93">
        <v>110.8</v>
      </c>
      <c r="E5818" s="29">
        <v>6845</v>
      </c>
      <c r="F5818" s="26">
        <v>7</v>
      </c>
      <c r="G5818" s="94">
        <v>2.512</v>
      </c>
      <c r="H5818" s="95">
        <f t="shared" si="90"/>
        <v>7182.2938313910654</v>
      </c>
    </row>
    <row r="5819" spans="1:8" x14ac:dyDescent="0.25">
      <c r="A5819" s="1" t="s">
        <v>408</v>
      </c>
      <c r="B5819" s="1" t="s">
        <v>12101</v>
      </c>
      <c r="C5819" s="1" t="s">
        <v>12102</v>
      </c>
      <c r="D5819" s="93">
        <v>134.4</v>
      </c>
      <c r="E5819" s="29">
        <v>7524</v>
      </c>
      <c r="F5819" s="26">
        <v>9</v>
      </c>
      <c r="G5819" s="94">
        <v>3.415</v>
      </c>
      <c r="H5819" s="95">
        <f t="shared" si="90"/>
        <v>10732.714471423913</v>
      </c>
    </row>
    <row r="5820" spans="1:8" x14ac:dyDescent="0.25">
      <c r="A5820" s="1" t="s">
        <v>408</v>
      </c>
      <c r="B5820" s="1" t="s">
        <v>12103</v>
      </c>
      <c r="C5820" s="1" t="s">
        <v>12104</v>
      </c>
      <c r="D5820" s="93">
        <v>97.7</v>
      </c>
      <c r="E5820" s="29">
        <v>11142</v>
      </c>
      <c r="F5820" s="26">
        <v>6</v>
      </c>
      <c r="G5820" s="94">
        <v>2.1539999999999999</v>
      </c>
      <c r="H5820" s="95">
        <f t="shared" si="90"/>
        <v>10024.874256780009</v>
      </c>
    </row>
    <row r="5821" spans="1:8" x14ac:dyDescent="0.25">
      <c r="A5821" s="1" t="s">
        <v>408</v>
      </c>
      <c r="B5821" s="1" t="s">
        <v>12105</v>
      </c>
      <c r="C5821" s="1" t="s">
        <v>12106</v>
      </c>
      <c r="D5821" s="93">
        <v>107.5</v>
      </c>
      <c r="E5821" s="29">
        <v>5851</v>
      </c>
      <c r="F5821" s="26">
        <v>6</v>
      </c>
      <c r="G5821" s="94">
        <v>2.1539999999999999</v>
      </c>
      <c r="H5821" s="95">
        <f t="shared" si="90"/>
        <v>5264.3636040585025</v>
      </c>
    </row>
    <row r="5822" spans="1:8" x14ac:dyDescent="0.25">
      <c r="A5822" s="1" t="s">
        <v>408</v>
      </c>
      <c r="B5822" s="1" t="s">
        <v>12107</v>
      </c>
      <c r="C5822" s="1" t="s">
        <v>12108</v>
      </c>
      <c r="D5822" s="93">
        <v>101.4</v>
      </c>
      <c r="E5822" s="29">
        <v>14453</v>
      </c>
      <c r="F5822" s="26">
        <v>6</v>
      </c>
      <c r="G5822" s="94">
        <v>2.1539999999999999</v>
      </c>
      <c r="H5822" s="95">
        <f t="shared" si="90"/>
        <v>13003.904831559998</v>
      </c>
    </row>
    <row r="5823" spans="1:8" x14ac:dyDescent="0.25">
      <c r="A5823" s="1" t="s">
        <v>408</v>
      </c>
      <c r="B5823" s="1" t="s">
        <v>12109</v>
      </c>
      <c r="C5823" s="1" t="s">
        <v>12110</v>
      </c>
      <c r="D5823" s="93">
        <v>127.9</v>
      </c>
      <c r="E5823" s="29">
        <v>5674</v>
      </c>
      <c r="F5823" s="26">
        <v>8</v>
      </c>
      <c r="G5823" s="94">
        <v>2.9289999999999998</v>
      </c>
      <c r="H5823" s="95">
        <f t="shared" si="90"/>
        <v>6941.9068848657207</v>
      </c>
    </row>
    <row r="5824" spans="1:8" x14ac:dyDescent="0.25">
      <c r="A5824" s="1" t="s">
        <v>408</v>
      </c>
      <c r="B5824" s="1" t="s">
        <v>12111</v>
      </c>
      <c r="C5824" s="1" t="s">
        <v>12112</v>
      </c>
      <c r="D5824" s="93">
        <v>110.3</v>
      </c>
      <c r="E5824" s="29">
        <v>9823</v>
      </c>
      <c r="F5824" s="26">
        <v>7</v>
      </c>
      <c r="G5824" s="94">
        <v>2.512</v>
      </c>
      <c r="H5824" s="95">
        <f t="shared" si="90"/>
        <v>10307.03759032205</v>
      </c>
    </row>
    <row r="5825" spans="1:8" x14ac:dyDescent="0.25">
      <c r="A5825" s="1" t="s">
        <v>408</v>
      </c>
      <c r="B5825" s="1" t="s">
        <v>12113</v>
      </c>
      <c r="C5825" s="1" t="s">
        <v>12114</v>
      </c>
      <c r="D5825" s="93">
        <v>122.7</v>
      </c>
      <c r="E5825" s="29">
        <v>10212</v>
      </c>
      <c r="F5825" s="26">
        <v>8</v>
      </c>
      <c r="G5825" s="94">
        <v>2.9289999999999998</v>
      </c>
      <c r="H5825" s="95">
        <f t="shared" si="90"/>
        <v>12493.964241848558</v>
      </c>
    </row>
    <row r="5826" spans="1:8" x14ac:dyDescent="0.25">
      <c r="A5826" s="1" t="s">
        <v>408</v>
      </c>
      <c r="B5826" s="1" t="s">
        <v>12115</v>
      </c>
      <c r="C5826" s="1" t="s">
        <v>12116</v>
      </c>
      <c r="D5826" s="93">
        <v>156.19999999999999</v>
      </c>
      <c r="E5826" s="29">
        <v>6243</v>
      </c>
      <c r="F5826" s="26">
        <v>10</v>
      </c>
      <c r="G5826" s="94">
        <v>3.9809999999999999</v>
      </c>
      <c r="H5826" s="95">
        <f t="shared" si="90"/>
        <v>10381.392073931152</v>
      </c>
    </row>
    <row r="5827" spans="1:8" x14ac:dyDescent="0.25">
      <c r="A5827" s="1" t="s">
        <v>408</v>
      </c>
      <c r="B5827" s="1" t="s">
        <v>12117</v>
      </c>
      <c r="C5827" s="1" t="s">
        <v>12118</v>
      </c>
      <c r="D5827" s="93">
        <v>172.3</v>
      </c>
      <c r="E5827" s="29">
        <v>7001</v>
      </c>
      <c r="F5827" s="26">
        <v>12</v>
      </c>
      <c r="G5827" s="94">
        <v>5.4119999999999999</v>
      </c>
      <c r="H5827" s="95">
        <f t="shared" si="90"/>
        <v>15826.611669836333</v>
      </c>
    </row>
    <row r="5828" spans="1:8" x14ac:dyDescent="0.25">
      <c r="A5828" s="1" t="s">
        <v>408</v>
      </c>
      <c r="B5828" s="1" t="s">
        <v>12119</v>
      </c>
      <c r="C5828" s="1" t="s">
        <v>12120</v>
      </c>
      <c r="D5828" s="93">
        <v>59.6</v>
      </c>
      <c r="E5828" s="29">
        <v>5684</v>
      </c>
      <c r="F5828" s="26">
        <v>2</v>
      </c>
      <c r="G5828" s="94">
        <v>1.1659999999999999</v>
      </c>
      <c r="H5828" s="95">
        <f t="shared" si="90"/>
        <v>2768.3608606212674</v>
      </c>
    </row>
    <row r="5829" spans="1:8" x14ac:dyDescent="0.25">
      <c r="A5829" s="1" t="s">
        <v>408</v>
      </c>
      <c r="B5829" s="1" t="s">
        <v>12121</v>
      </c>
      <c r="C5829" s="1" t="s">
        <v>12122</v>
      </c>
      <c r="D5829" s="93">
        <v>97</v>
      </c>
      <c r="E5829" s="29">
        <v>5588</v>
      </c>
      <c r="F5829" s="26">
        <v>5</v>
      </c>
      <c r="G5829" s="94">
        <v>1.8480000000000001</v>
      </c>
      <c r="H5829" s="95">
        <f t="shared" si="90"/>
        <v>4313.4865198861353</v>
      </c>
    </row>
    <row r="5830" spans="1:8" x14ac:dyDescent="0.25">
      <c r="A5830" s="1" t="s">
        <v>408</v>
      </c>
      <c r="B5830" s="1" t="s">
        <v>12123</v>
      </c>
      <c r="C5830" s="1" t="s">
        <v>12124</v>
      </c>
      <c r="D5830" s="93">
        <v>84.8</v>
      </c>
      <c r="E5830" s="29">
        <v>6027</v>
      </c>
      <c r="F5830" s="26">
        <v>4</v>
      </c>
      <c r="G5830" s="94">
        <v>1.585</v>
      </c>
      <c r="H5830" s="95">
        <f t="shared" ref="H5830:H5893" si="91">E5830*G5830*$E$6797/SUMPRODUCT($E$5:$E$6795,$G$5:$G$6795)</f>
        <v>3990.2539745550598</v>
      </c>
    </row>
    <row r="5831" spans="1:8" x14ac:dyDescent="0.25">
      <c r="A5831" s="1" t="s">
        <v>408</v>
      </c>
      <c r="B5831" s="1" t="s">
        <v>12125</v>
      </c>
      <c r="C5831" s="1" t="s">
        <v>12126</v>
      </c>
      <c r="D5831" s="93">
        <v>78.5</v>
      </c>
      <c r="E5831" s="29">
        <v>6666</v>
      </c>
      <c r="F5831" s="26">
        <v>4</v>
      </c>
      <c r="G5831" s="94">
        <v>1.585</v>
      </c>
      <c r="H5831" s="95">
        <f t="shared" si="91"/>
        <v>4413.3122605581602</v>
      </c>
    </row>
    <row r="5832" spans="1:8" x14ac:dyDescent="0.25">
      <c r="A5832" s="1" t="s">
        <v>408</v>
      </c>
      <c r="B5832" s="1" t="s">
        <v>12127</v>
      </c>
      <c r="C5832" s="1" t="s">
        <v>12128</v>
      </c>
      <c r="D5832" s="93">
        <v>70.099999999999994</v>
      </c>
      <c r="E5832" s="29">
        <v>8405</v>
      </c>
      <c r="F5832" s="26">
        <v>3</v>
      </c>
      <c r="G5832" s="94">
        <v>1.359</v>
      </c>
      <c r="H5832" s="95">
        <f t="shared" si="91"/>
        <v>4771.1959743392217</v>
      </c>
    </row>
    <row r="5833" spans="1:8" x14ac:dyDescent="0.25">
      <c r="A5833" s="1" t="s">
        <v>408</v>
      </c>
      <c r="B5833" s="1" t="s">
        <v>12129</v>
      </c>
      <c r="C5833" s="1" t="s">
        <v>12130</v>
      </c>
      <c r="D5833" s="93">
        <v>113.2</v>
      </c>
      <c r="E5833" s="29">
        <v>8248</v>
      </c>
      <c r="F5833" s="26">
        <v>7</v>
      </c>
      <c r="G5833" s="94">
        <v>2.512</v>
      </c>
      <c r="H5833" s="95">
        <f t="shared" si="91"/>
        <v>8654.4279797390063</v>
      </c>
    </row>
    <row r="5834" spans="1:8" x14ac:dyDescent="0.25">
      <c r="A5834" s="1" t="s">
        <v>408</v>
      </c>
      <c r="B5834" s="1" t="s">
        <v>12131</v>
      </c>
      <c r="C5834" s="1" t="s">
        <v>12132</v>
      </c>
      <c r="D5834" s="93">
        <v>77.900000000000006</v>
      </c>
      <c r="E5834" s="29">
        <v>7173</v>
      </c>
      <c r="F5834" s="26">
        <v>4</v>
      </c>
      <c r="G5834" s="94">
        <v>1.585</v>
      </c>
      <c r="H5834" s="95">
        <f t="shared" si="91"/>
        <v>4748.9782245700089</v>
      </c>
    </row>
    <row r="5835" spans="1:8" x14ac:dyDescent="0.25">
      <c r="A5835" s="1" t="s">
        <v>408</v>
      </c>
      <c r="B5835" s="1" t="s">
        <v>12133</v>
      </c>
      <c r="C5835" s="1" t="s">
        <v>12134</v>
      </c>
      <c r="D5835" s="93">
        <v>79.599999999999994</v>
      </c>
      <c r="E5835" s="29">
        <v>5414</v>
      </c>
      <c r="F5835" s="26">
        <v>4</v>
      </c>
      <c r="G5835" s="94">
        <v>1.585</v>
      </c>
      <c r="H5835" s="95">
        <f t="shared" si="91"/>
        <v>3584.4093277320549</v>
      </c>
    </row>
    <row r="5836" spans="1:8" x14ac:dyDescent="0.25">
      <c r="A5836" s="1" t="s">
        <v>408</v>
      </c>
      <c r="B5836" s="1" t="s">
        <v>12135</v>
      </c>
      <c r="C5836" s="1" t="s">
        <v>12136</v>
      </c>
      <c r="D5836" s="93">
        <v>57.3</v>
      </c>
      <c r="E5836" s="29">
        <v>8072</v>
      </c>
      <c r="F5836" s="26">
        <v>2</v>
      </c>
      <c r="G5836" s="94">
        <v>1.1659999999999999</v>
      </c>
      <c r="H5836" s="95">
        <f t="shared" si="91"/>
        <v>3931.4230941123974</v>
      </c>
    </row>
    <row r="5837" spans="1:8" x14ac:dyDescent="0.25">
      <c r="A5837" s="1" t="s">
        <v>408</v>
      </c>
      <c r="B5837" s="1" t="s">
        <v>12137</v>
      </c>
      <c r="C5837" s="1" t="s">
        <v>12138</v>
      </c>
      <c r="D5837" s="93">
        <v>105.2</v>
      </c>
      <c r="E5837" s="29">
        <v>6008</v>
      </c>
      <c r="F5837" s="26">
        <v>6</v>
      </c>
      <c r="G5837" s="94">
        <v>2.1539999999999999</v>
      </c>
      <c r="H5837" s="95">
        <f t="shared" si="91"/>
        <v>5405.6223779154825</v>
      </c>
    </row>
    <row r="5838" spans="1:8" x14ac:dyDescent="0.25">
      <c r="A5838" s="1" t="s">
        <v>408</v>
      </c>
      <c r="B5838" s="1" t="s">
        <v>12139</v>
      </c>
      <c r="C5838" s="1" t="s">
        <v>12140</v>
      </c>
      <c r="D5838" s="93">
        <v>74.099999999999994</v>
      </c>
      <c r="E5838" s="29">
        <v>7902</v>
      </c>
      <c r="F5838" s="26">
        <v>4</v>
      </c>
      <c r="G5838" s="94">
        <v>1.585</v>
      </c>
      <c r="H5838" s="95">
        <f t="shared" si="91"/>
        <v>5231.6221846580529</v>
      </c>
    </row>
    <row r="5839" spans="1:8" x14ac:dyDescent="0.25">
      <c r="A5839" s="1" t="s">
        <v>408</v>
      </c>
      <c r="B5839" s="1" t="s">
        <v>12141</v>
      </c>
      <c r="C5839" s="1" t="s">
        <v>12142</v>
      </c>
      <c r="D5839" s="93">
        <v>79.900000000000006</v>
      </c>
      <c r="E5839" s="29">
        <v>9205</v>
      </c>
      <c r="F5839" s="26">
        <v>4</v>
      </c>
      <c r="G5839" s="94">
        <v>1.585</v>
      </c>
      <c r="H5839" s="95">
        <f t="shared" si="91"/>
        <v>6094.2903327989588</v>
      </c>
    </row>
    <row r="5840" spans="1:8" x14ac:dyDescent="0.25">
      <c r="A5840" s="1" t="s">
        <v>408</v>
      </c>
      <c r="B5840" s="1" t="s">
        <v>12143</v>
      </c>
      <c r="C5840" s="1" t="s">
        <v>12144</v>
      </c>
      <c r="D5840" s="93">
        <v>104.9</v>
      </c>
      <c r="E5840" s="29">
        <v>5625</v>
      </c>
      <c r="F5840" s="26">
        <v>6</v>
      </c>
      <c r="G5840" s="94">
        <v>2.1539999999999999</v>
      </c>
      <c r="H5840" s="95">
        <f t="shared" si="91"/>
        <v>5061.0229486975013</v>
      </c>
    </row>
    <row r="5841" spans="1:8" x14ac:dyDescent="0.25">
      <c r="A5841" s="1" t="s">
        <v>408</v>
      </c>
      <c r="B5841" s="1" t="s">
        <v>12145</v>
      </c>
      <c r="C5841" s="1" t="s">
        <v>12146</v>
      </c>
      <c r="D5841" s="93">
        <v>99.6</v>
      </c>
      <c r="E5841" s="29">
        <v>5794</v>
      </c>
      <c r="F5841" s="26">
        <v>6</v>
      </c>
      <c r="G5841" s="94">
        <v>2.1539999999999999</v>
      </c>
      <c r="H5841" s="95">
        <f t="shared" si="91"/>
        <v>5213.0785715117017</v>
      </c>
    </row>
    <row r="5842" spans="1:8" x14ac:dyDescent="0.25">
      <c r="A5842" s="1" t="s">
        <v>408</v>
      </c>
      <c r="B5842" s="1" t="s">
        <v>12147</v>
      </c>
      <c r="C5842" s="1" t="s">
        <v>12148</v>
      </c>
      <c r="D5842" s="93">
        <v>68.3</v>
      </c>
      <c r="E5842" s="29">
        <v>8059</v>
      </c>
      <c r="F5842" s="26">
        <v>3</v>
      </c>
      <c r="G5842" s="94">
        <v>1.359</v>
      </c>
      <c r="H5842" s="95">
        <f t="shared" si="91"/>
        <v>4574.7850514217471</v>
      </c>
    </row>
    <row r="5843" spans="1:8" x14ac:dyDescent="0.25">
      <c r="A5843" s="1" t="s">
        <v>408</v>
      </c>
      <c r="B5843" s="1" t="s">
        <v>12149</v>
      </c>
      <c r="C5843" s="1" t="s">
        <v>12150</v>
      </c>
      <c r="D5843" s="93">
        <v>69.900000000000006</v>
      </c>
      <c r="E5843" s="29">
        <v>5655</v>
      </c>
      <c r="F5843" s="26">
        <v>3</v>
      </c>
      <c r="G5843" s="94">
        <v>1.359</v>
      </c>
      <c r="H5843" s="95">
        <f t="shared" si="91"/>
        <v>3210.1265002841515</v>
      </c>
    </row>
    <row r="5844" spans="1:8" x14ac:dyDescent="0.25">
      <c r="A5844" s="1" t="s">
        <v>408</v>
      </c>
      <c r="B5844" s="1" t="s">
        <v>12151</v>
      </c>
      <c r="C5844" s="1" t="s">
        <v>12152</v>
      </c>
      <c r="D5844" s="93">
        <v>65.3</v>
      </c>
      <c r="E5844" s="29">
        <v>6138</v>
      </c>
      <c r="F5844" s="26">
        <v>3</v>
      </c>
      <c r="G5844" s="94">
        <v>1.359</v>
      </c>
      <c r="H5844" s="95">
        <f t="shared" si="91"/>
        <v>3484.3070660909148</v>
      </c>
    </row>
    <row r="5845" spans="1:8" x14ac:dyDescent="0.25">
      <c r="A5845" s="1" t="s">
        <v>408</v>
      </c>
      <c r="B5845" s="1" t="s">
        <v>12153</v>
      </c>
      <c r="C5845" s="1" t="s">
        <v>12154</v>
      </c>
      <c r="D5845" s="93">
        <v>55</v>
      </c>
      <c r="E5845" s="29">
        <v>7986</v>
      </c>
      <c r="F5845" s="26">
        <v>2</v>
      </c>
      <c r="G5845" s="94">
        <v>1.1659999999999999</v>
      </c>
      <c r="H5845" s="95">
        <f t="shared" si="91"/>
        <v>3889.5372682831526</v>
      </c>
    </row>
    <row r="5846" spans="1:8" x14ac:dyDescent="0.25">
      <c r="A5846" s="1" t="s">
        <v>408</v>
      </c>
      <c r="B5846" s="1" t="s">
        <v>12155</v>
      </c>
      <c r="C5846" s="1" t="s">
        <v>12156</v>
      </c>
      <c r="D5846" s="93">
        <v>51.8</v>
      </c>
      <c r="E5846" s="29">
        <v>6142</v>
      </c>
      <c r="F5846" s="26">
        <v>2</v>
      </c>
      <c r="G5846" s="94">
        <v>1.1659999999999999</v>
      </c>
      <c r="H5846" s="95">
        <f t="shared" si="91"/>
        <v>2991.4272353863166</v>
      </c>
    </row>
    <row r="5847" spans="1:8" x14ac:dyDescent="0.25">
      <c r="A5847" s="1" t="s">
        <v>408</v>
      </c>
      <c r="B5847" s="1" t="s">
        <v>12157</v>
      </c>
      <c r="C5847" s="1" t="s">
        <v>12158</v>
      </c>
      <c r="D5847" s="93">
        <v>71.8</v>
      </c>
      <c r="E5847" s="29">
        <v>5750</v>
      </c>
      <c r="F5847" s="26">
        <v>3</v>
      </c>
      <c r="G5847" s="94">
        <v>1.359</v>
      </c>
      <c r="H5847" s="95">
        <f t="shared" si="91"/>
        <v>3264.054354842418</v>
      </c>
    </row>
    <row r="5848" spans="1:8" x14ac:dyDescent="0.25">
      <c r="A5848" s="1" t="s">
        <v>408</v>
      </c>
      <c r="B5848" s="1" t="s">
        <v>12159</v>
      </c>
      <c r="C5848" s="1" t="s">
        <v>12160</v>
      </c>
      <c r="D5848" s="93">
        <v>46.5</v>
      </c>
      <c r="E5848" s="29">
        <v>6710</v>
      </c>
      <c r="F5848" s="26">
        <v>1</v>
      </c>
      <c r="G5848" s="94">
        <v>1</v>
      </c>
      <c r="H5848" s="95">
        <f t="shared" si="91"/>
        <v>2802.803176375548</v>
      </c>
    </row>
    <row r="5849" spans="1:8" x14ac:dyDescent="0.25">
      <c r="A5849" s="1" t="s">
        <v>408</v>
      </c>
      <c r="B5849" s="1" t="s">
        <v>12161</v>
      </c>
      <c r="C5849" s="1" t="s">
        <v>12162</v>
      </c>
      <c r="D5849" s="93">
        <v>66</v>
      </c>
      <c r="E5849" s="29">
        <v>8923</v>
      </c>
      <c r="F5849" s="26">
        <v>3</v>
      </c>
      <c r="G5849" s="94">
        <v>1.359</v>
      </c>
      <c r="H5849" s="95">
        <f t="shared" si="91"/>
        <v>5065.2446970885039</v>
      </c>
    </row>
    <row r="5850" spans="1:8" x14ac:dyDescent="0.25">
      <c r="A5850" s="1" t="s">
        <v>408</v>
      </c>
      <c r="B5850" s="1" t="s">
        <v>12163</v>
      </c>
      <c r="C5850" s="1" t="s">
        <v>12164</v>
      </c>
      <c r="D5850" s="93">
        <v>83.6</v>
      </c>
      <c r="E5850" s="29">
        <v>12015</v>
      </c>
      <c r="F5850" s="26">
        <v>4</v>
      </c>
      <c r="G5850" s="94">
        <v>1.585</v>
      </c>
      <c r="H5850" s="95">
        <f t="shared" si="91"/>
        <v>7954.6874903399766</v>
      </c>
    </row>
    <row r="5851" spans="1:8" x14ac:dyDescent="0.25">
      <c r="A5851" s="1" t="s">
        <v>408</v>
      </c>
      <c r="B5851" s="1" t="s">
        <v>12165</v>
      </c>
      <c r="C5851" s="1" t="s">
        <v>12166</v>
      </c>
      <c r="D5851" s="93">
        <v>62.2</v>
      </c>
      <c r="E5851" s="29">
        <v>9002</v>
      </c>
      <c r="F5851" s="26">
        <v>3</v>
      </c>
      <c r="G5851" s="94">
        <v>1.359</v>
      </c>
      <c r="H5851" s="95">
        <f t="shared" si="91"/>
        <v>5110.0899656159036</v>
      </c>
    </row>
    <row r="5852" spans="1:8" x14ac:dyDescent="0.25">
      <c r="A5852" s="1" t="s">
        <v>408</v>
      </c>
      <c r="B5852" s="1" t="s">
        <v>12167</v>
      </c>
      <c r="C5852" s="1" t="s">
        <v>12168</v>
      </c>
      <c r="D5852" s="93">
        <v>66.3</v>
      </c>
      <c r="E5852" s="29">
        <v>5962</v>
      </c>
      <c r="F5852" s="26">
        <v>3</v>
      </c>
      <c r="G5852" s="94">
        <v>1.359</v>
      </c>
      <c r="H5852" s="95">
        <f t="shared" si="91"/>
        <v>3384.3986197513905</v>
      </c>
    </row>
    <row r="5853" spans="1:8" x14ac:dyDescent="0.25">
      <c r="A5853" s="1" t="s">
        <v>408</v>
      </c>
      <c r="B5853" s="1" t="s">
        <v>12169</v>
      </c>
      <c r="C5853" s="1" t="s">
        <v>12170</v>
      </c>
      <c r="D5853" s="93">
        <v>85.8</v>
      </c>
      <c r="E5853" s="29">
        <v>10955</v>
      </c>
      <c r="F5853" s="26">
        <v>5</v>
      </c>
      <c r="G5853" s="94">
        <v>1.8480000000000001</v>
      </c>
      <c r="H5853" s="95">
        <f t="shared" si="91"/>
        <v>8456.3788162764158</v>
      </c>
    </row>
    <row r="5854" spans="1:8" x14ac:dyDescent="0.25">
      <c r="A5854" s="1" t="s">
        <v>408</v>
      </c>
      <c r="B5854" s="1" t="s">
        <v>12171</v>
      </c>
      <c r="C5854" s="1" t="s">
        <v>12172</v>
      </c>
      <c r="D5854" s="93">
        <v>71</v>
      </c>
      <c r="E5854" s="29">
        <v>6938</v>
      </c>
      <c r="F5854" s="26">
        <v>3</v>
      </c>
      <c r="G5854" s="94">
        <v>1.359</v>
      </c>
      <c r="H5854" s="95">
        <f t="shared" si="91"/>
        <v>3938.4363676342082</v>
      </c>
    </row>
    <row r="5855" spans="1:8" x14ac:dyDescent="0.25">
      <c r="A5855" s="1" t="s">
        <v>408</v>
      </c>
      <c r="B5855" s="1" t="s">
        <v>12173</v>
      </c>
      <c r="C5855" s="1" t="s">
        <v>12174</v>
      </c>
      <c r="D5855" s="93">
        <v>95.7</v>
      </c>
      <c r="E5855" s="29">
        <v>7587</v>
      </c>
      <c r="F5855" s="26">
        <v>5</v>
      </c>
      <c r="G5855" s="94">
        <v>1.8480000000000001</v>
      </c>
      <c r="H5855" s="95">
        <f t="shared" si="91"/>
        <v>5856.5537269821234</v>
      </c>
    </row>
    <row r="5856" spans="1:8" x14ac:dyDescent="0.25">
      <c r="A5856" s="1" t="s">
        <v>408</v>
      </c>
      <c r="B5856" s="1" t="s">
        <v>12175</v>
      </c>
      <c r="C5856" s="1" t="s">
        <v>12176</v>
      </c>
      <c r="D5856" s="93">
        <v>94.1</v>
      </c>
      <c r="E5856" s="29">
        <v>9295</v>
      </c>
      <c r="F5856" s="26">
        <v>5</v>
      </c>
      <c r="G5856" s="94">
        <v>1.8480000000000001</v>
      </c>
      <c r="H5856" s="95">
        <f t="shared" si="91"/>
        <v>7174.9923411491809</v>
      </c>
    </row>
    <row r="5857" spans="1:8" x14ac:dyDescent="0.25">
      <c r="A5857" s="1" t="s">
        <v>408</v>
      </c>
      <c r="B5857" s="1" t="s">
        <v>12177</v>
      </c>
      <c r="C5857" s="1" t="s">
        <v>12178</v>
      </c>
      <c r="D5857" s="93">
        <v>89.4</v>
      </c>
      <c r="E5857" s="29">
        <v>7689</v>
      </c>
      <c r="F5857" s="26">
        <v>5</v>
      </c>
      <c r="G5857" s="94">
        <v>1.8480000000000001</v>
      </c>
      <c r="H5857" s="95">
        <f t="shared" si="91"/>
        <v>5935.2895224417498</v>
      </c>
    </row>
    <row r="5858" spans="1:8" x14ac:dyDescent="0.25">
      <c r="A5858" s="1" t="s">
        <v>408</v>
      </c>
      <c r="B5858" s="1" t="s">
        <v>12179</v>
      </c>
      <c r="C5858" s="1" t="s">
        <v>12180</v>
      </c>
      <c r="D5858" s="93">
        <v>73.8</v>
      </c>
      <c r="E5858" s="29">
        <v>7180</v>
      </c>
      <c r="F5858" s="26">
        <v>4</v>
      </c>
      <c r="G5858" s="94">
        <v>1.585</v>
      </c>
      <c r="H5858" s="95">
        <f t="shared" si="91"/>
        <v>4753.6126658877265</v>
      </c>
    </row>
    <row r="5859" spans="1:8" x14ac:dyDescent="0.25">
      <c r="A5859" s="1" t="s">
        <v>408</v>
      </c>
      <c r="B5859" s="1" t="s">
        <v>12181</v>
      </c>
      <c r="C5859" s="1" t="s">
        <v>12182</v>
      </c>
      <c r="D5859" s="93">
        <v>77.7</v>
      </c>
      <c r="E5859" s="29">
        <v>9944</v>
      </c>
      <c r="F5859" s="26">
        <v>4</v>
      </c>
      <c r="G5859" s="94">
        <v>1.585</v>
      </c>
      <c r="H5859" s="95">
        <f t="shared" si="91"/>
        <v>6583.5549233408847</v>
      </c>
    </row>
    <row r="5860" spans="1:8" x14ac:dyDescent="0.25">
      <c r="A5860" s="1" t="s">
        <v>408</v>
      </c>
      <c r="B5860" s="1" t="s">
        <v>12183</v>
      </c>
      <c r="C5860" s="1" t="s">
        <v>12184</v>
      </c>
      <c r="D5860" s="93">
        <v>74.8</v>
      </c>
      <c r="E5860" s="29">
        <v>9143</v>
      </c>
      <c r="F5860" s="26">
        <v>4</v>
      </c>
      <c r="G5860" s="94">
        <v>1.585</v>
      </c>
      <c r="H5860" s="95">
        <f t="shared" si="91"/>
        <v>6053.242423984887</v>
      </c>
    </row>
    <row r="5861" spans="1:8" x14ac:dyDescent="0.25">
      <c r="A5861" s="1" t="s">
        <v>408</v>
      </c>
      <c r="B5861" s="1" t="s">
        <v>12185</v>
      </c>
      <c r="C5861" s="1" t="s">
        <v>12186</v>
      </c>
      <c r="D5861" s="93">
        <v>99.4</v>
      </c>
      <c r="E5861" s="29">
        <v>6433</v>
      </c>
      <c r="F5861" s="26">
        <v>6</v>
      </c>
      <c r="G5861" s="94">
        <v>2.1539999999999999</v>
      </c>
      <c r="H5861" s="95">
        <f t="shared" si="91"/>
        <v>5788.0107784837373</v>
      </c>
    </row>
    <row r="5862" spans="1:8" x14ac:dyDescent="0.25">
      <c r="A5862" s="1" t="s">
        <v>408</v>
      </c>
      <c r="B5862" s="1" t="s">
        <v>12187</v>
      </c>
      <c r="C5862" s="1" t="s">
        <v>12188</v>
      </c>
      <c r="D5862" s="93">
        <v>85.3</v>
      </c>
      <c r="E5862" s="29">
        <v>6149</v>
      </c>
      <c r="F5862" s="26">
        <v>5</v>
      </c>
      <c r="G5862" s="94">
        <v>1.8480000000000001</v>
      </c>
      <c r="H5862" s="95">
        <f t="shared" si="91"/>
        <v>4746.5333949140741</v>
      </c>
    </row>
    <row r="5863" spans="1:8" x14ac:dyDescent="0.25">
      <c r="A5863" s="1" t="s">
        <v>408</v>
      </c>
      <c r="B5863" s="1" t="s">
        <v>12189</v>
      </c>
      <c r="C5863" s="1" t="s">
        <v>12190</v>
      </c>
      <c r="D5863" s="93">
        <v>62</v>
      </c>
      <c r="E5863" s="29">
        <v>5945</v>
      </c>
      <c r="F5863" s="26">
        <v>3</v>
      </c>
      <c r="G5863" s="94">
        <v>1.359</v>
      </c>
      <c r="H5863" s="95">
        <f t="shared" si="91"/>
        <v>3374.7483720935957</v>
      </c>
    </row>
    <row r="5864" spans="1:8" x14ac:dyDescent="0.25">
      <c r="A5864" s="1" t="s">
        <v>408</v>
      </c>
      <c r="B5864" s="1" t="s">
        <v>12191</v>
      </c>
      <c r="C5864" s="1" t="s">
        <v>12192</v>
      </c>
      <c r="D5864" s="93">
        <v>58</v>
      </c>
      <c r="E5864" s="29">
        <v>8101</v>
      </c>
      <c r="F5864" s="26">
        <v>2</v>
      </c>
      <c r="G5864" s="94">
        <v>1.1659999999999999</v>
      </c>
      <c r="H5864" s="95">
        <f t="shared" si="91"/>
        <v>3945.5473842176084</v>
      </c>
    </row>
    <row r="5865" spans="1:8" x14ac:dyDescent="0.25">
      <c r="A5865" s="1" t="s">
        <v>408</v>
      </c>
      <c r="B5865" s="1" t="s">
        <v>12193</v>
      </c>
      <c r="C5865" s="1" t="s">
        <v>12194</v>
      </c>
      <c r="D5865" s="93">
        <v>72.7</v>
      </c>
      <c r="E5865" s="29">
        <v>5546</v>
      </c>
      <c r="F5865" s="26">
        <v>3</v>
      </c>
      <c r="G5865" s="94">
        <v>1.359</v>
      </c>
      <c r="H5865" s="95">
        <f t="shared" si="91"/>
        <v>3148.2513829488785</v>
      </c>
    </row>
    <row r="5866" spans="1:8" x14ac:dyDescent="0.25">
      <c r="A5866" s="1" t="s">
        <v>408</v>
      </c>
      <c r="B5866" s="1" t="s">
        <v>12195</v>
      </c>
      <c r="C5866" s="1" t="s">
        <v>12196</v>
      </c>
      <c r="D5866" s="93">
        <v>71.099999999999994</v>
      </c>
      <c r="E5866" s="29">
        <v>5978</v>
      </c>
      <c r="F5866" s="26">
        <v>3</v>
      </c>
      <c r="G5866" s="94">
        <v>1.359</v>
      </c>
      <c r="H5866" s="95">
        <f t="shared" si="91"/>
        <v>3393.4812057822564</v>
      </c>
    </row>
    <row r="5867" spans="1:8" x14ac:dyDescent="0.25">
      <c r="A5867" s="1" t="s">
        <v>408</v>
      </c>
      <c r="B5867" s="1" t="s">
        <v>12197</v>
      </c>
      <c r="C5867" s="1" t="s">
        <v>12198</v>
      </c>
      <c r="D5867" s="93">
        <v>79.599999999999994</v>
      </c>
      <c r="E5867" s="29">
        <v>6176</v>
      </c>
      <c r="F5867" s="26">
        <v>4</v>
      </c>
      <c r="G5867" s="94">
        <v>1.585</v>
      </c>
      <c r="H5867" s="95">
        <f t="shared" si="91"/>
        <v>4088.901368317911</v>
      </c>
    </row>
    <row r="5868" spans="1:8" x14ac:dyDescent="0.25">
      <c r="A5868" s="1" t="s">
        <v>408</v>
      </c>
      <c r="B5868" s="1" t="s">
        <v>12199</v>
      </c>
      <c r="C5868" s="1" t="s">
        <v>12200</v>
      </c>
      <c r="D5868" s="93">
        <v>78.3</v>
      </c>
      <c r="E5868" s="29">
        <v>11947</v>
      </c>
      <c r="F5868" s="26">
        <v>4</v>
      </c>
      <c r="G5868" s="94">
        <v>1.585</v>
      </c>
      <c r="H5868" s="95">
        <f t="shared" si="91"/>
        <v>7909.6672032535753</v>
      </c>
    </row>
    <row r="5869" spans="1:8" x14ac:dyDescent="0.25">
      <c r="A5869" s="1" t="s">
        <v>408</v>
      </c>
      <c r="B5869" s="1" t="s">
        <v>12201</v>
      </c>
      <c r="C5869" s="1" t="s">
        <v>12202</v>
      </c>
      <c r="D5869" s="93">
        <v>73.400000000000006</v>
      </c>
      <c r="E5869" s="29">
        <v>5710</v>
      </c>
      <c r="F5869" s="26">
        <v>4</v>
      </c>
      <c r="G5869" s="94">
        <v>1.585</v>
      </c>
      <c r="H5869" s="95">
        <f t="shared" si="91"/>
        <v>3780.379989166981</v>
      </c>
    </row>
    <row r="5870" spans="1:8" x14ac:dyDescent="0.25">
      <c r="A5870" s="1" t="s">
        <v>408</v>
      </c>
      <c r="B5870" s="1" t="s">
        <v>12203</v>
      </c>
      <c r="C5870" s="1" t="s">
        <v>12204</v>
      </c>
      <c r="D5870" s="93">
        <v>98.1</v>
      </c>
      <c r="E5870" s="29">
        <v>10251</v>
      </c>
      <c r="F5870" s="26">
        <v>6</v>
      </c>
      <c r="G5870" s="94">
        <v>2.1539999999999999</v>
      </c>
      <c r="H5870" s="95">
        <f t="shared" si="91"/>
        <v>9223.2082217063253</v>
      </c>
    </row>
    <row r="5871" spans="1:8" x14ac:dyDescent="0.25">
      <c r="A5871" s="1" t="s">
        <v>408</v>
      </c>
      <c r="B5871" s="1" t="s">
        <v>12205</v>
      </c>
      <c r="C5871" s="1" t="s">
        <v>12206</v>
      </c>
      <c r="D5871" s="93">
        <v>89.6</v>
      </c>
      <c r="E5871" s="29">
        <v>5447</v>
      </c>
      <c r="F5871" s="26">
        <v>5</v>
      </c>
      <c r="G5871" s="94">
        <v>1.8480000000000001</v>
      </c>
      <c r="H5871" s="95">
        <f t="shared" si="91"/>
        <v>4204.6458614566536</v>
      </c>
    </row>
    <row r="5872" spans="1:8" x14ac:dyDescent="0.25">
      <c r="A5872" s="1" t="s">
        <v>408</v>
      </c>
      <c r="B5872" s="1" t="s">
        <v>12207</v>
      </c>
      <c r="C5872" s="1" t="s">
        <v>12208</v>
      </c>
      <c r="D5872" s="93">
        <v>77.099999999999994</v>
      </c>
      <c r="E5872" s="29">
        <v>5673</v>
      </c>
      <c r="F5872" s="26">
        <v>4</v>
      </c>
      <c r="G5872" s="94">
        <v>1.585</v>
      </c>
      <c r="H5872" s="95">
        <f t="shared" si="91"/>
        <v>3755.8836564876151</v>
      </c>
    </row>
    <row r="5873" spans="1:8" x14ac:dyDescent="0.25">
      <c r="A5873" s="1" t="s">
        <v>408</v>
      </c>
      <c r="B5873" s="1" t="s">
        <v>12209</v>
      </c>
      <c r="C5873" s="1" t="s">
        <v>12210</v>
      </c>
      <c r="D5873" s="93">
        <v>92.5</v>
      </c>
      <c r="E5873" s="29">
        <v>9630</v>
      </c>
      <c r="F5873" s="26">
        <v>5</v>
      </c>
      <c r="G5873" s="94">
        <v>1.8480000000000001</v>
      </c>
      <c r="H5873" s="95">
        <f t="shared" si="91"/>
        <v>7433.5853948646172</v>
      </c>
    </row>
    <row r="5874" spans="1:8" x14ac:dyDescent="0.25">
      <c r="A5874" s="1" t="s">
        <v>408</v>
      </c>
      <c r="B5874" s="1" t="s">
        <v>12211</v>
      </c>
      <c r="C5874" s="1" t="s">
        <v>12212</v>
      </c>
      <c r="D5874" s="93">
        <v>106</v>
      </c>
      <c r="E5874" s="29">
        <v>7533</v>
      </c>
      <c r="F5874" s="26">
        <v>6</v>
      </c>
      <c r="G5874" s="94">
        <v>2.1539999999999999</v>
      </c>
      <c r="H5874" s="95">
        <f t="shared" si="91"/>
        <v>6777.7219328956926</v>
      </c>
    </row>
    <row r="5875" spans="1:8" x14ac:dyDescent="0.25">
      <c r="A5875" s="1" t="s">
        <v>408</v>
      </c>
      <c r="B5875" s="1" t="s">
        <v>12213</v>
      </c>
      <c r="C5875" s="1" t="s">
        <v>12214</v>
      </c>
      <c r="D5875" s="93">
        <v>85.3</v>
      </c>
      <c r="E5875" s="29">
        <v>6599</v>
      </c>
      <c r="F5875" s="26">
        <v>5</v>
      </c>
      <c r="G5875" s="94">
        <v>1.8480000000000001</v>
      </c>
      <c r="H5875" s="95">
        <f t="shared" si="91"/>
        <v>5093.8971984124209</v>
      </c>
    </row>
    <row r="5876" spans="1:8" x14ac:dyDescent="0.25">
      <c r="A5876" s="1" t="s">
        <v>195</v>
      </c>
      <c r="B5876" s="1" t="s">
        <v>12215</v>
      </c>
      <c r="C5876" s="1" t="s">
        <v>12216</v>
      </c>
      <c r="D5876" s="93">
        <v>86.4</v>
      </c>
      <c r="E5876" s="29">
        <v>7532</v>
      </c>
      <c r="F5876" s="26">
        <v>5</v>
      </c>
      <c r="G5876" s="94">
        <v>1.8480000000000001</v>
      </c>
      <c r="H5876" s="95">
        <f t="shared" si="91"/>
        <v>5814.0981509989924</v>
      </c>
    </row>
    <row r="5877" spans="1:8" x14ac:dyDescent="0.25">
      <c r="A5877" s="1" t="s">
        <v>195</v>
      </c>
      <c r="B5877" s="1" t="s">
        <v>12217</v>
      </c>
      <c r="C5877" s="1" t="s">
        <v>12218</v>
      </c>
      <c r="D5877" s="93">
        <v>80.900000000000006</v>
      </c>
      <c r="E5877" s="29">
        <v>7420</v>
      </c>
      <c r="F5877" s="26">
        <v>4</v>
      </c>
      <c r="G5877" s="94">
        <v>1.585</v>
      </c>
      <c r="H5877" s="95">
        <f t="shared" si="91"/>
        <v>4912.5077967809093</v>
      </c>
    </row>
    <row r="5878" spans="1:8" x14ac:dyDescent="0.25">
      <c r="A5878" s="1" t="s">
        <v>195</v>
      </c>
      <c r="B5878" s="1" t="s">
        <v>12219</v>
      </c>
      <c r="C5878" s="1" t="s">
        <v>12220</v>
      </c>
      <c r="D5878" s="93">
        <v>97.1</v>
      </c>
      <c r="E5878" s="29">
        <v>11354</v>
      </c>
      <c r="F5878" s="26">
        <v>6</v>
      </c>
      <c r="G5878" s="94">
        <v>2.1539999999999999</v>
      </c>
      <c r="H5878" s="95">
        <f t="shared" si="91"/>
        <v>10215.618588357587</v>
      </c>
    </row>
    <row r="5879" spans="1:8" x14ac:dyDescent="0.25">
      <c r="A5879" s="1" t="s">
        <v>195</v>
      </c>
      <c r="B5879" s="1" t="s">
        <v>12221</v>
      </c>
      <c r="C5879" s="1" t="s">
        <v>12222</v>
      </c>
      <c r="D5879" s="93">
        <v>100.1</v>
      </c>
      <c r="E5879" s="29">
        <v>5908</v>
      </c>
      <c r="F5879" s="26">
        <v>6</v>
      </c>
      <c r="G5879" s="94">
        <v>2.1539999999999999</v>
      </c>
      <c r="H5879" s="95">
        <f t="shared" si="91"/>
        <v>5315.648636605305</v>
      </c>
    </row>
    <row r="5880" spans="1:8" x14ac:dyDescent="0.25">
      <c r="A5880" s="1" t="s">
        <v>195</v>
      </c>
      <c r="B5880" s="1" t="s">
        <v>12223</v>
      </c>
      <c r="C5880" s="1" t="s">
        <v>12224</v>
      </c>
      <c r="D5880" s="93">
        <v>97</v>
      </c>
      <c r="E5880" s="29">
        <v>6174</v>
      </c>
      <c r="F5880" s="26">
        <v>5</v>
      </c>
      <c r="G5880" s="94">
        <v>1.8480000000000001</v>
      </c>
      <c r="H5880" s="95">
        <f t="shared" si="91"/>
        <v>4765.8313839973152</v>
      </c>
    </row>
    <row r="5881" spans="1:8" x14ac:dyDescent="0.25">
      <c r="A5881" s="1" t="s">
        <v>195</v>
      </c>
      <c r="B5881" s="1" t="s">
        <v>12225</v>
      </c>
      <c r="C5881" s="1" t="s">
        <v>12226</v>
      </c>
      <c r="D5881" s="93">
        <v>72</v>
      </c>
      <c r="E5881" s="29">
        <v>7748</v>
      </c>
      <c r="F5881" s="26">
        <v>3</v>
      </c>
      <c r="G5881" s="94">
        <v>1.359</v>
      </c>
      <c r="H5881" s="95">
        <f t="shared" si="91"/>
        <v>4398.2422854467923</v>
      </c>
    </row>
    <row r="5882" spans="1:8" x14ac:dyDescent="0.25">
      <c r="A5882" s="1" t="s">
        <v>195</v>
      </c>
      <c r="B5882" s="1" t="s">
        <v>12227</v>
      </c>
      <c r="C5882" s="1" t="s">
        <v>12228</v>
      </c>
      <c r="D5882" s="93">
        <v>78</v>
      </c>
      <c r="E5882" s="29">
        <v>9268</v>
      </c>
      <c r="F5882" s="26">
        <v>4</v>
      </c>
      <c r="G5882" s="94">
        <v>1.585</v>
      </c>
      <c r="H5882" s="95">
        <f t="shared" si="91"/>
        <v>6136.0003046584197</v>
      </c>
    </row>
    <row r="5883" spans="1:8" x14ac:dyDescent="0.25">
      <c r="A5883" s="1" t="s">
        <v>195</v>
      </c>
      <c r="B5883" s="1" t="s">
        <v>12229</v>
      </c>
      <c r="C5883" s="1" t="s">
        <v>12230</v>
      </c>
      <c r="D5883" s="93">
        <v>105.6</v>
      </c>
      <c r="E5883" s="29">
        <v>9866</v>
      </c>
      <c r="F5883" s="26">
        <v>6</v>
      </c>
      <c r="G5883" s="94">
        <v>2.1539999999999999</v>
      </c>
      <c r="H5883" s="95">
        <f t="shared" si="91"/>
        <v>8876.8093176621405</v>
      </c>
    </row>
    <row r="5884" spans="1:8" x14ac:dyDescent="0.25">
      <c r="A5884" s="1" t="s">
        <v>195</v>
      </c>
      <c r="B5884" s="1" t="s">
        <v>12231</v>
      </c>
      <c r="C5884" s="1" t="s">
        <v>12232</v>
      </c>
      <c r="D5884" s="93">
        <v>80.400000000000006</v>
      </c>
      <c r="E5884" s="29">
        <v>7554</v>
      </c>
      <c r="F5884" s="26">
        <v>4</v>
      </c>
      <c r="G5884" s="94">
        <v>1.585</v>
      </c>
      <c r="H5884" s="95">
        <f t="shared" si="91"/>
        <v>5001.2242448629368</v>
      </c>
    </row>
    <row r="5885" spans="1:8" x14ac:dyDescent="0.25">
      <c r="A5885" s="1" t="s">
        <v>195</v>
      </c>
      <c r="B5885" s="1" t="s">
        <v>12233</v>
      </c>
      <c r="C5885" s="1" t="s">
        <v>12234</v>
      </c>
      <c r="D5885" s="93">
        <v>92.9</v>
      </c>
      <c r="E5885" s="29">
        <v>7524</v>
      </c>
      <c r="F5885" s="26">
        <v>5</v>
      </c>
      <c r="G5885" s="94">
        <v>1.8480000000000001</v>
      </c>
      <c r="H5885" s="95">
        <f t="shared" si="91"/>
        <v>5807.922794492355</v>
      </c>
    </row>
    <row r="5886" spans="1:8" x14ac:dyDescent="0.25">
      <c r="A5886" s="1" t="s">
        <v>195</v>
      </c>
      <c r="B5886" s="1" t="s">
        <v>12235</v>
      </c>
      <c r="C5886" s="1" t="s">
        <v>12236</v>
      </c>
      <c r="D5886" s="93">
        <v>109.8</v>
      </c>
      <c r="E5886" s="29">
        <v>11824</v>
      </c>
      <c r="F5886" s="26">
        <v>7</v>
      </c>
      <c r="G5886" s="94">
        <v>2.512</v>
      </c>
      <c r="H5886" s="95">
        <f t="shared" si="91"/>
        <v>12406.638752719937</v>
      </c>
    </row>
    <row r="5887" spans="1:8" x14ac:dyDescent="0.25">
      <c r="A5887" s="1" t="s">
        <v>195</v>
      </c>
      <c r="B5887" s="1" t="s">
        <v>12237</v>
      </c>
      <c r="C5887" s="1" t="s">
        <v>12238</v>
      </c>
      <c r="D5887" s="93">
        <v>95.1</v>
      </c>
      <c r="E5887" s="29">
        <v>5921</v>
      </c>
      <c r="F5887" s="26">
        <v>5</v>
      </c>
      <c r="G5887" s="94">
        <v>1.8480000000000001</v>
      </c>
      <c r="H5887" s="95">
        <f t="shared" si="91"/>
        <v>4570.5357344749118</v>
      </c>
    </row>
    <row r="5888" spans="1:8" x14ac:dyDescent="0.25">
      <c r="A5888" s="1" t="s">
        <v>195</v>
      </c>
      <c r="B5888" s="1" t="s">
        <v>12239</v>
      </c>
      <c r="C5888" s="1" t="s">
        <v>12240</v>
      </c>
      <c r="D5888" s="93">
        <v>96.3</v>
      </c>
      <c r="E5888" s="29">
        <v>7559</v>
      </c>
      <c r="F5888" s="26">
        <v>5</v>
      </c>
      <c r="G5888" s="94">
        <v>1.8480000000000001</v>
      </c>
      <c r="H5888" s="95">
        <f t="shared" si="91"/>
        <v>5834.9399792088934</v>
      </c>
    </row>
    <row r="5889" spans="1:8" x14ac:dyDescent="0.25">
      <c r="A5889" s="1" t="s">
        <v>195</v>
      </c>
      <c r="B5889" s="1" t="s">
        <v>12241</v>
      </c>
      <c r="C5889" s="1" t="s">
        <v>12242</v>
      </c>
      <c r="D5889" s="93">
        <v>80.3</v>
      </c>
      <c r="E5889" s="29">
        <v>8009</v>
      </c>
      <c r="F5889" s="26">
        <v>4</v>
      </c>
      <c r="G5889" s="94">
        <v>1.585</v>
      </c>
      <c r="H5889" s="95">
        <f t="shared" si="91"/>
        <v>5302.4629305145963</v>
      </c>
    </row>
    <row r="5890" spans="1:8" x14ac:dyDescent="0.25">
      <c r="A5890" s="1" t="s">
        <v>195</v>
      </c>
      <c r="B5890" s="1" t="s">
        <v>12243</v>
      </c>
      <c r="C5890" s="1" t="s">
        <v>12244</v>
      </c>
      <c r="D5890" s="93">
        <v>73.599999999999994</v>
      </c>
      <c r="E5890" s="29">
        <v>6054</v>
      </c>
      <c r="F5890" s="26">
        <v>4</v>
      </c>
      <c r="G5890" s="94">
        <v>1.585</v>
      </c>
      <c r="H5890" s="95">
        <f t="shared" si="91"/>
        <v>4008.1296767805429</v>
      </c>
    </row>
    <row r="5891" spans="1:8" x14ac:dyDescent="0.25">
      <c r="A5891" s="1" t="s">
        <v>195</v>
      </c>
      <c r="B5891" s="1" t="s">
        <v>12245</v>
      </c>
      <c r="C5891" s="1" t="s">
        <v>12246</v>
      </c>
      <c r="D5891" s="93">
        <v>102</v>
      </c>
      <c r="E5891" s="29">
        <v>9788</v>
      </c>
      <c r="F5891" s="26">
        <v>6</v>
      </c>
      <c r="G5891" s="94">
        <v>2.1539999999999999</v>
      </c>
      <c r="H5891" s="95">
        <f t="shared" si="91"/>
        <v>8806.6297994402012</v>
      </c>
    </row>
    <row r="5892" spans="1:8" x14ac:dyDescent="0.25">
      <c r="A5892" s="1" t="s">
        <v>195</v>
      </c>
      <c r="B5892" s="1" t="s">
        <v>12247</v>
      </c>
      <c r="C5892" s="1" t="s">
        <v>12248</v>
      </c>
      <c r="D5892" s="93">
        <v>121.5</v>
      </c>
      <c r="E5892" s="29">
        <v>9612</v>
      </c>
      <c r="F5892" s="26">
        <v>8</v>
      </c>
      <c r="G5892" s="94">
        <v>2.9289999999999998</v>
      </c>
      <c r="H5892" s="95">
        <f t="shared" si="91"/>
        <v>11759.888786980842</v>
      </c>
    </row>
    <row r="5893" spans="1:8" x14ac:dyDescent="0.25">
      <c r="A5893" s="1" t="s">
        <v>195</v>
      </c>
      <c r="B5893" s="1" t="s">
        <v>12249</v>
      </c>
      <c r="C5893" s="1" t="s">
        <v>12250</v>
      </c>
      <c r="D5893" s="93">
        <v>95.4</v>
      </c>
      <c r="E5893" s="29">
        <v>9176</v>
      </c>
      <c r="F5893" s="26">
        <v>5</v>
      </c>
      <c r="G5893" s="94">
        <v>1.8480000000000001</v>
      </c>
      <c r="H5893" s="95">
        <f t="shared" si="91"/>
        <v>7083.1339131129516</v>
      </c>
    </row>
    <row r="5894" spans="1:8" x14ac:dyDescent="0.25">
      <c r="A5894" s="1" t="s">
        <v>195</v>
      </c>
      <c r="B5894" s="1" t="s">
        <v>12251</v>
      </c>
      <c r="C5894" s="1" t="s">
        <v>12252</v>
      </c>
      <c r="D5894" s="93">
        <v>86.7</v>
      </c>
      <c r="E5894" s="29">
        <v>7078</v>
      </c>
      <c r="F5894" s="26">
        <v>5</v>
      </c>
      <c r="G5894" s="94">
        <v>1.8480000000000001</v>
      </c>
      <c r="H5894" s="95">
        <f t="shared" ref="H5894:H5957" si="92">E5894*G5894*$E$6797/SUMPRODUCT($E$5:$E$6795,$G$5:$G$6795)</f>
        <v>5463.6466692473268</v>
      </c>
    </row>
    <row r="5895" spans="1:8" x14ac:dyDescent="0.25">
      <c r="A5895" s="1" t="s">
        <v>195</v>
      </c>
      <c r="B5895" s="1" t="s">
        <v>12253</v>
      </c>
      <c r="C5895" s="1" t="s">
        <v>12254</v>
      </c>
      <c r="D5895" s="93">
        <v>76.5</v>
      </c>
      <c r="E5895" s="29">
        <v>5299</v>
      </c>
      <c r="F5895" s="26">
        <v>4</v>
      </c>
      <c r="G5895" s="94">
        <v>1.585</v>
      </c>
      <c r="H5895" s="95">
        <f t="shared" si="92"/>
        <v>3508.2720775124044</v>
      </c>
    </row>
    <row r="5896" spans="1:8" x14ac:dyDescent="0.25">
      <c r="A5896" s="1" t="s">
        <v>195</v>
      </c>
      <c r="B5896" s="1" t="s">
        <v>12255</v>
      </c>
      <c r="C5896" s="1" t="s">
        <v>12256</v>
      </c>
      <c r="D5896" s="93">
        <v>79.5</v>
      </c>
      <c r="E5896" s="29">
        <v>9148</v>
      </c>
      <c r="F5896" s="26">
        <v>4</v>
      </c>
      <c r="G5896" s="94">
        <v>1.585</v>
      </c>
      <c r="H5896" s="95">
        <f t="shared" si="92"/>
        <v>6056.5527392118274</v>
      </c>
    </row>
    <row r="5897" spans="1:8" x14ac:dyDescent="0.25">
      <c r="A5897" s="1" t="s">
        <v>195</v>
      </c>
      <c r="B5897" s="1" t="s">
        <v>12257</v>
      </c>
      <c r="C5897" s="1" t="s">
        <v>12258</v>
      </c>
      <c r="D5897" s="93">
        <v>139.6</v>
      </c>
      <c r="E5897" s="29">
        <v>8172</v>
      </c>
      <c r="F5897" s="26">
        <v>9</v>
      </c>
      <c r="G5897" s="94">
        <v>3.415</v>
      </c>
      <c r="H5897" s="95">
        <f t="shared" si="92"/>
        <v>11657.063086187696</v>
      </c>
    </row>
    <row r="5898" spans="1:8" x14ac:dyDescent="0.25">
      <c r="A5898" s="1" t="s">
        <v>195</v>
      </c>
      <c r="B5898" s="1" t="s">
        <v>12259</v>
      </c>
      <c r="C5898" s="1" t="s">
        <v>12260</v>
      </c>
      <c r="D5898" s="93">
        <v>91.8</v>
      </c>
      <c r="E5898" s="29">
        <v>7215</v>
      </c>
      <c r="F5898" s="26">
        <v>5</v>
      </c>
      <c r="G5898" s="94">
        <v>1.8480000000000001</v>
      </c>
      <c r="H5898" s="95">
        <f t="shared" si="92"/>
        <v>5569.3996494234907</v>
      </c>
    </row>
    <row r="5899" spans="1:8" x14ac:dyDescent="0.25">
      <c r="A5899" s="1" t="s">
        <v>195</v>
      </c>
      <c r="B5899" s="1" t="s">
        <v>12261</v>
      </c>
      <c r="C5899" s="1" t="s">
        <v>12262</v>
      </c>
      <c r="D5899" s="93">
        <v>100.4</v>
      </c>
      <c r="E5899" s="29">
        <v>7612</v>
      </c>
      <c r="F5899" s="26">
        <v>6</v>
      </c>
      <c r="G5899" s="94">
        <v>2.1539999999999999</v>
      </c>
      <c r="H5899" s="95">
        <f t="shared" si="92"/>
        <v>6848.8011885307342</v>
      </c>
    </row>
    <row r="5900" spans="1:8" x14ac:dyDescent="0.25">
      <c r="A5900" s="1" t="s">
        <v>195</v>
      </c>
      <c r="B5900" s="1" t="s">
        <v>12263</v>
      </c>
      <c r="C5900" s="1" t="s">
        <v>12264</v>
      </c>
      <c r="D5900" s="93">
        <v>113.6</v>
      </c>
      <c r="E5900" s="29">
        <v>8956</v>
      </c>
      <c r="F5900" s="26">
        <v>7</v>
      </c>
      <c r="G5900" s="94">
        <v>2.512</v>
      </c>
      <c r="H5900" s="95">
        <f t="shared" si="92"/>
        <v>9397.3153475439576</v>
      </c>
    </row>
    <row r="5901" spans="1:8" x14ac:dyDescent="0.25">
      <c r="A5901" s="1" t="s">
        <v>195</v>
      </c>
      <c r="B5901" s="1" t="s">
        <v>12265</v>
      </c>
      <c r="C5901" s="1" t="s">
        <v>12266</v>
      </c>
      <c r="D5901" s="93">
        <v>96.9</v>
      </c>
      <c r="E5901" s="29">
        <v>8171</v>
      </c>
      <c r="F5901" s="26">
        <v>5</v>
      </c>
      <c r="G5901" s="94">
        <v>1.8480000000000001</v>
      </c>
      <c r="H5901" s="95">
        <f t="shared" si="92"/>
        <v>6307.3547519666445</v>
      </c>
    </row>
    <row r="5902" spans="1:8" x14ac:dyDescent="0.25">
      <c r="A5902" s="1" t="s">
        <v>195</v>
      </c>
      <c r="B5902" s="1" t="s">
        <v>12267</v>
      </c>
      <c r="C5902" s="1" t="s">
        <v>12268</v>
      </c>
      <c r="D5902" s="93">
        <v>82.3</v>
      </c>
      <c r="E5902" s="29">
        <v>8682</v>
      </c>
      <c r="F5902" s="26">
        <v>4</v>
      </c>
      <c r="G5902" s="94">
        <v>1.585</v>
      </c>
      <c r="H5902" s="95">
        <f t="shared" si="92"/>
        <v>5748.0313600608979</v>
      </c>
    </row>
    <row r="5903" spans="1:8" x14ac:dyDescent="0.25">
      <c r="A5903" s="1" t="s">
        <v>195</v>
      </c>
      <c r="B5903" s="1" t="s">
        <v>12269</v>
      </c>
      <c r="C5903" s="1" t="s">
        <v>12270</v>
      </c>
      <c r="D5903" s="93">
        <v>64.7</v>
      </c>
      <c r="E5903" s="29">
        <v>5582</v>
      </c>
      <c r="F5903" s="26">
        <v>3</v>
      </c>
      <c r="G5903" s="94">
        <v>1.359</v>
      </c>
      <c r="H5903" s="95">
        <f t="shared" si="92"/>
        <v>3168.6872015183267</v>
      </c>
    </row>
    <row r="5904" spans="1:8" x14ac:dyDescent="0.25">
      <c r="A5904" s="1" t="s">
        <v>195</v>
      </c>
      <c r="B5904" s="1" t="s">
        <v>12271</v>
      </c>
      <c r="C5904" s="1" t="s">
        <v>12272</v>
      </c>
      <c r="D5904" s="93">
        <v>97.6</v>
      </c>
      <c r="E5904" s="29">
        <v>6111</v>
      </c>
      <c r="F5904" s="26">
        <v>6</v>
      </c>
      <c r="G5904" s="94">
        <v>2.1539999999999999</v>
      </c>
      <c r="H5904" s="95">
        <f t="shared" si="92"/>
        <v>5498.2953314649649</v>
      </c>
    </row>
    <row r="5905" spans="1:8" x14ac:dyDescent="0.25">
      <c r="A5905" s="1" t="s">
        <v>195</v>
      </c>
      <c r="B5905" s="1" t="s">
        <v>12273</v>
      </c>
      <c r="C5905" s="1" t="s">
        <v>12274</v>
      </c>
      <c r="D5905" s="93">
        <v>75.5</v>
      </c>
      <c r="E5905" s="29">
        <v>10062</v>
      </c>
      <c r="F5905" s="26">
        <v>4</v>
      </c>
      <c r="G5905" s="94">
        <v>1.585</v>
      </c>
      <c r="H5905" s="95">
        <f t="shared" si="92"/>
        <v>6661.6783626967008</v>
      </c>
    </row>
    <row r="5906" spans="1:8" x14ac:dyDescent="0.25">
      <c r="A5906" s="1" t="s">
        <v>195</v>
      </c>
      <c r="B5906" s="1" t="s">
        <v>12275</v>
      </c>
      <c r="C5906" s="1" t="s">
        <v>12276</v>
      </c>
      <c r="D5906" s="93">
        <v>79.900000000000006</v>
      </c>
      <c r="E5906" s="29">
        <v>7682</v>
      </c>
      <c r="F5906" s="26">
        <v>4</v>
      </c>
      <c r="G5906" s="94">
        <v>1.585</v>
      </c>
      <c r="H5906" s="95">
        <f t="shared" si="92"/>
        <v>5085.9683146726347</v>
      </c>
    </row>
    <row r="5907" spans="1:8" x14ac:dyDescent="0.25">
      <c r="A5907" s="1" t="s">
        <v>195</v>
      </c>
      <c r="B5907" s="1" t="s">
        <v>12277</v>
      </c>
      <c r="C5907" s="1" t="s">
        <v>12278</v>
      </c>
      <c r="D5907" s="93">
        <v>93.4</v>
      </c>
      <c r="E5907" s="29">
        <v>7864</v>
      </c>
      <c r="F5907" s="26">
        <v>5</v>
      </c>
      <c r="G5907" s="94">
        <v>1.8480000000000001</v>
      </c>
      <c r="H5907" s="95">
        <f t="shared" si="92"/>
        <v>6070.37544602444</v>
      </c>
    </row>
    <row r="5908" spans="1:8" x14ac:dyDescent="0.25">
      <c r="A5908" s="1" t="s">
        <v>195</v>
      </c>
      <c r="B5908" s="1" t="s">
        <v>12279</v>
      </c>
      <c r="C5908" s="1" t="s">
        <v>12280</v>
      </c>
      <c r="D5908" s="93">
        <v>67</v>
      </c>
      <c r="E5908" s="29">
        <v>7622</v>
      </c>
      <c r="F5908" s="26">
        <v>3</v>
      </c>
      <c r="G5908" s="94">
        <v>1.359</v>
      </c>
      <c r="H5908" s="95">
        <f t="shared" si="92"/>
        <v>4326.716920453724</v>
      </c>
    </row>
    <row r="5909" spans="1:8" x14ac:dyDescent="0.25">
      <c r="A5909" s="1" t="s">
        <v>195</v>
      </c>
      <c r="B5909" s="1" t="s">
        <v>12281</v>
      </c>
      <c r="C5909" s="1" t="s">
        <v>12282</v>
      </c>
      <c r="D5909" s="93">
        <v>78</v>
      </c>
      <c r="E5909" s="29">
        <v>5814</v>
      </c>
      <c r="F5909" s="26">
        <v>4</v>
      </c>
      <c r="G5909" s="94">
        <v>1.585</v>
      </c>
      <c r="H5909" s="95">
        <f t="shared" si="92"/>
        <v>3849.2345458873601</v>
      </c>
    </row>
    <row r="5910" spans="1:8" x14ac:dyDescent="0.25">
      <c r="A5910" s="1" t="s">
        <v>195</v>
      </c>
      <c r="B5910" s="1" t="s">
        <v>12283</v>
      </c>
      <c r="C5910" s="1" t="s">
        <v>12284</v>
      </c>
      <c r="D5910" s="93">
        <v>61.7</v>
      </c>
      <c r="E5910" s="29">
        <v>5961</v>
      </c>
      <c r="F5910" s="26">
        <v>3</v>
      </c>
      <c r="G5910" s="94">
        <v>1.359</v>
      </c>
      <c r="H5910" s="95">
        <f t="shared" si="92"/>
        <v>3383.8309581244616</v>
      </c>
    </row>
    <row r="5911" spans="1:8" x14ac:dyDescent="0.25">
      <c r="A5911" s="1" t="s">
        <v>195</v>
      </c>
      <c r="B5911" s="1" t="s">
        <v>12285</v>
      </c>
      <c r="C5911" s="1" t="s">
        <v>12286</v>
      </c>
      <c r="D5911" s="93">
        <v>74.400000000000006</v>
      </c>
      <c r="E5911" s="29">
        <v>6802</v>
      </c>
      <c r="F5911" s="26">
        <v>4</v>
      </c>
      <c r="G5911" s="94">
        <v>1.585</v>
      </c>
      <c r="H5911" s="95">
        <f t="shared" si="92"/>
        <v>4503.3528347309639</v>
      </c>
    </row>
    <row r="5912" spans="1:8" x14ac:dyDescent="0.25">
      <c r="A5912" s="1" t="s">
        <v>195</v>
      </c>
      <c r="B5912" s="1" t="s">
        <v>12287</v>
      </c>
      <c r="C5912" s="1" t="s">
        <v>12288</v>
      </c>
      <c r="D5912" s="93">
        <v>71.900000000000006</v>
      </c>
      <c r="E5912" s="29">
        <v>6212</v>
      </c>
      <c r="F5912" s="26">
        <v>3</v>
      </c>
      <c r="G5912" s="94">
        <v>1.359</v>
      </c>
      <c r="H5912" s="95">
        <f t="shared" si="92"/>
        <v>3526.3140264836697</v>
      </c>
    </row>
    <row r="5913" spans="1:8" x14ac:dyDescent="0.25">
      <c r="A5913" s="1" t="s">
        <v>195</v>
      </c>
      <c r="B5913" s="1" t="s">
        <v>12289</v>
      </c>
      <c r="C5913" s="1" t="s">
        <v>12290</v>
      </c>
      <c r="D5913" s="93">
        <v>104.6</v>
      </c>
      <c r="E5913" s="29">
        <v>10994</v>
      </c>
      <c r="F5913" s="26">
        <v>6</v>
      </c>
      <c r="G5913" s="94">
        <v>2.1539999999999999</v>
      </c>
      <c r="H5913" s="95">
        <f t="shared" si="92"/>
        <v>9891.7131196409446</v>
      </c>
    </row>
    <row r="5914" spans="1:8" x14ac:dyDescent="0.25">
      <c r="A5914" s="1" t="s">
        <v>195</v>
      </c>
      <c r="B5914" s="1" t="s">
        <v>12291</v>
      </c>
      <c r="C5914" s="1" t="s">
        <v>12292</v>
      </c>
      <c r="D5914" s="93">
        <v>81.2</v>
      </c>
      <c r="E5914" s="29">
        <v>8877</v>
      </c>
      <c r="F5914" s="26">
        <v>4</v>
      </c>
      <c r="G5914" s="94">
        <v>1.585</v>
      </c>
      <c r="H5914" s="95">
        <f t="shared" si="92"/>
        <v>5877.1336539116091</v>
      </c>
    </row>
    <row r="5915" spans="1:8" x14ac:dyDescent="0.25">
      <c r="A5915" s="1" t="s">
        <v>462</v>
      </c>
      <c r="B5915" s="1" t="s">
        <v>12293</v>
      </c>
      <c r="C5915" s="1" t="s">
        <v>12294</v>
      </c>
      <c r="D5915" s="93">
        <v>71.599999999999994</v>
      </c>
      <c r="E5915" s="29">
        <v>8230</v>
      </c>
      <c r="F5915" s="26">
        <v>3</v>
      </c>
      <c r="G5915" s="94">
        <v>1.359</v>
      </c>
      <c r="H5915" s="95">
        <f t="shared" si="92"/>
        <v>4671.8551896266263</v>
      </c>
    </row>
    <row r="5916" spans="1:8" x14ac:dyDescent="0.25">
      <c r="A5916" s="1" t="s">
        <v>462</v>
      </c>
      <c r="B5916" s="1" t="s">
        <v>12295</v>
      </c>
      <c r="C5916" s="1" t="s">
        <v>12296</v>
      </c>
      <c r="D5916" s="93">
        <v>93.1</v>
      </c>
      <c r="E5916" s="29">
        <v>6885</v>
      </c>
      <c r="F5916" s="26">
        <v>5</v>
      </c>
      <c r="G5916" s="94">
        <v>1.8480000000000001</v>
      </c>
      <c r="H5916" s="95">
        <f t="shared" si="92"/>
        <v>5314.666193524703</v>
      </c>
    </row>
    <row r="5917" spans="1:8" x14ac:dyDescent="0.25">
      <c r="A5917" s="1" t="s">
        <v>462</v>
      </c>
      <c r="B5917" s="1" t="s">
        <v>12297</v>
      </c>
      <c r="C5917" s="1" t="s">
        <v>12298</v>
      </c>
      <c r="D5917" s="93">
        <v>62.2</v>
      </c>
      <c r="E5917" s="29">
        <v>7440</v>
      </c>
      <c r="F5917" s="26">
        <v>3</v>
      </c>
      <c r="G5917" s="94">
        <v>1.359</v>
      </c>
      <c r="H5917" s="95">
        <f t="shared" si="92"/>
        <v>4223.4025043526244</v>
      </c>
    </row>
    <row r="5918" spans="1:8" x14ac:dyDescent="0.25">
      <c r="A5918" s="1" t="s">
        <v>462</v>
      </c>
      <c r="B5918" s="1" t="s">
        <v>12299</v>
      </c>
      <c r="C5918" s="1" t="s">
        <v>12300</v>
      </c>
      <c r="D5918" s="93">
        <v>100.9</v>
      </c>
      <c r="E5918" s="29">
        <v>8338</v>
      </c>
      <c r="F5918" s="26">
        <v>6</v>
      </c>
      <c r="G5918" s="94">
        <v>2.1539999999999999</v>
      </c>
      <c r="H5918" s="95">
        <f t="shared" si="92"/>
        <v>7502.0105504426247</v>
      </c>
    </row>
    <row r="5919" spans="1:8" x14ac:dyDescent="0.25">
      <c r="A5919" s="1" t="s">
        <v>462</v>
      </c>
      <c r="B5919" s="1" t="s">
        <v>12301</v>
      </c>
      <c r="C5919" s="1" t="s">
        <v>12302</v>
      </c>
      <c r="D5919" s="93">
        <v>72</v>
      </c>
      <c r="E5919" s="29">
        <v>7708</v>
      </c>
      <c r="F5919" s="26">
        <v>3</v>
      </c>
      <c r="G5919" s="94">
        <v>1.359</v>
      </c>
      <c r="H5919" s="95">
        <f t="shared" si="92"/>
        <v>4375.5358203696278</v>
      </c>
    </row>
    <row r="5920" spans="1:8" x14ac:dyDescent="0.25">
      <c r="A5920" s="1" t="s">
        <v>462</v>
      </c>
      <c r="B5920" s="1" t="s">
        <v>12303</v>
      </c>
      <c r="C5920" s="1" t="s">
        <v>12304</v>
      </c>
      <c r="D5920" s="93">
        <v>81.2</v>
      </c>
      <c r="E5920" s="29">
        <v>7839</v>
      </c>
      <c r="F5920" s="26">
        <v>4</v>
      </c>
      <c r="G5920" s="94">
        <v>1.585</v>
      </c>
      <c r="H5920" s="95">
        <f t="shared" si="92"/>
        <v>5189.912212798592</v>
      </c>
    </row>
    <row r="5921" spans="1:8" x14ac:dyDescent="0.25">
      <c r="A5921" s="1" t="s">
        <v>462</v>
      </c>
      <c r="B5921" s="1" t="s">
        <v>12305</v>
      </c>
      <c r="C5921" s="1" t="s">
        <v>12306</v>
      </c>
      <c r="D5921" s="93">
        <v>87</v>
      </c>
      <c r="E5921" s="29">
        <v>9378</v>
      </c>
      <c r="F5921" s="26">
        <v>5</v>
      </c>
      <c r="G5921" s="94">
        <v>1.8480000000000001</v>
      </c>
      <c r="H5921" s="95">
        <f t="shared" si="92"/>
        <v>7239.0616649055437</v>
      </c>
    </row>
    <row r="5922" spans="1:8" x14ac:dyDescent="0.25">
      <c r="A5922" s="1" t="s">
        <v>462</v>
      </c>
      <c r="B5922" s="1" t="s">
        <v>12307</v>
      </c>
      <c r="C5922" s="1" t="s">
        <v>12308</v>
      </c>
      <c r="D5922" s="93">
        <v>88.6</v>
      </c>
      <c r="E5922" s="29">
        <v>7696</v>
      </c>
      <c r="F5922" s="26">
        <v>5</v>
      </c>
      <c r="G5922" s="94">
        <v>1.8480000000000001</v>
      </c>
      <c r="H5922" s="95">
        <f t="shared" si="92"/>
        <v>5940.6929593850573</v>
      </c>
    </row>
    <row r="5923" spans="1:8" x14ac:dyDescent="0.25">
      <c r="A5923" s="1" t="s">
        <v>462</v>
      </c>
      <c r="B5923" s="1" t="s">
        <v>12309</v>
      </c>
      <c r="C5923" s="1" t="s">
        <v>12310</v>
      </c>
      <c r="D5923" s="93">
        <v>101.2</v>
      </c>
      <c r="E5923" s="29">
        <v>8858</v>
      </c>
      <c r="F5923" s="26">
        <v>6</v>
      </c>
      <c r="G5923" s="94">
        <v>2.1539999999999999</v>
      </c>
      <c r="H5923" s="95">
        <f t="shared" si="92"/>
        <v>7969.8740052555486</v>
      </c>
    </row>
    <row r="5924" spans="1:8" x14ac:dyDescent="0.25">
      <c r="A5924" s="1" t="s">
        <v>462</v>
      </c>
      <c r="B5924" s="1" t="s">
        <v>12311</v>
      </c>
      <c r="C5924" s="1" t="s">
        <v>12312</v>
      </c>
      <c r="D5924" s="93">
        <v>64.2</v>
      </c>
      <c r="E5924" s="29">
        <v>7368</v>
      </c>
      <c r="F5924" s="26">
        <v>3</v>
      </c>
      <c r="G5924" s="94">
        <v>1.359</v>
      </c>
      <c r="H5924" s="95">
        <f t="shared" si="92"/>
        <v>4182.530867213728</v>
      </c>
    </row>
    <row r="5925" spans="1:8" x14ac:dyDescent="0.25">
      <c r="A5925" s="1" t="s">
        <v>462</v>
      </c>
      <c r="B5925" s="1" t="s">
        <v>12313</v>
      </c>
      <c r="C5925" s="1" t="s">
        <v>12314</v>
      </c>
      <c r="D5925" s="93">
        <v>102.6</v>
      </c>
      <c r="E5925" s="29">
        <v>7437</v>
      </c>
      <c r="F5925" s="26">
        <v>6</v>
      </c>
      <c r="G5925" s="94">
        <v>2.1539999999999999</v>
      </c>
      <c r="H5925" s="95">
        <f t="shared" si="92"/>
        <v>6691.3471412379222</v>
      </c>
    </row>
    <row r="5926" spans="1:8" x14ac:dyDescent="0.25">
      <c r="A5926" s="1" t="s">
        <v>462</v>
      </c>
      <c r="B5926" s="1" t="s">
        <v>12315</v>
      </c>
      <c r="C5926" s="1" t="s">
        <v>12316</v>
      </c>
      <c r="D5926" s="93">
        <v>71.7</v>
      </c>
      <c r="E5926" s="29">
        <v>8556</v>
      </c>
      <c r="F5926" s="26">
        <v>3</v>
      </c>
      <c r="G5926" s="94">
        <v>1.359</v>
      </c>
      <c r="H5926" s="95">
        <f t="shared" si="92"/>
        <v>4856.9128800055178</v>
      </c>
    </row>
    <row r="5927" spans="1:8" x14ac:dyDescent="0.25">
      <c r="A5927" s="1" t="s">
        <v>462</v>
      </c>
      <c r="B5927" s="1" t="s">
        <v>12317</v>
      </c>
      <c r="C5927" s="1" t="s">
        <v>12318</v>
      </c>
      <c r="D5927" s="93">
        <v>52.9</v>
      </c>
      <c r="E5927" s="29">
        <v>6494</v>
      </c>
      <c r="F5927" s="26">
        <v>2</v>
      </c>
      <c r="G5927" s="94">
        <v>1.1659999999999999</v>
      </c>
      <c r="H5927" s="95">
        <f t="shared" si="92"/>
        <v>3162.8668945943896</v>
      </c>
    </row>
    <row r="5928" spans="1:8" x14ac:dyDescent="0.25">
      <c r="A5928" s="1" t="s">
        <v>462</v>
      </c>
      <c r="B5928" s="1" t="s">
        <v>12319</v>
      </c>
      <c r="C5928" s="1" t="s">
        <v>12320</v>
      </c>
      <c r="D5928" s="93">
        <v>89.9</v>
      </c>
      <c r="E5928" s="29">
        <v>7711</v>
      </c>
      <c r="F5928" s="26">
        <v>5</v>
      </c>
      <c r="G5928" s="94">
        <v>1.8480000000000001</v>
      </c>
      <c r="H5928" s="95">
        <f t="shared" si="92"/>
        <v>5952.2717528350013</v>
      </c>
    </row>
    <row r="5929" spans="1:8" x14ac:dyDescent="0.25">
      <c r="A5929" s="1" t="s">
        <v>462</v>
      </c>
      <c r="B5929" s="1" t="s">
        <v>12321</v>
      </c>
      <c r="C5929" s="1" t="s">
        <v>12322</v>
      </c>
      <c r="D5929" s="93">
        <v>83.1</v>
      </c>
      <c r="E5929" s="29">
        <v>9018</v>
      </c>
      <c r="F5929" s="26">
        <v>4</v>
      </c>
      <c r="G5929" s="94">
        <v>1.585</v>
      </c>
      <c r="H5929" s="95">
        <f t="shared" si="92"/>
        <v>5970.4845433113542</v>
      </c>
    </row>
    <row r="5930" spans="1:8" x14ac:dyDescent="0.25">
      <c r="A5930" s="1" t="s">
        <v>462</v>
      </c>
      <c r="B5930" s="1" t="s">
        <v>12323</v>
      </c>
      <c r="C5930" s="1" t="s">
        <v>12324</v>
      </c>
      <c r="D5930" s="93">
        <v>81.400000000000006</v>
      </c>
      <c r="E5930" s="29">
        <v>10839</v>
      </c>
      <c r="F5930" s="26">
        <v>4</v>
      </c>
      <c r="G5930" s="94">
        <v>1.585</v>
      </c>
      <c r="H5930" s="95">
        <f t="shared" si="92"/>
        <v>7176.1013489633797</v>
      </c>
    </row>
    <row r="5931" spans="1:8" x14ac:dyDescent="0.25">
      <c r="A5931" s="1" t="s">
        <v>462</v>
      </c>
      <c r="B5931" s="1" t="s">
        <v>12325</v>
      </c>
      <c r="C5931" s="1" t="s">
        <v>12326</v>
      </c>
      <c r="D5931" s="93">
        <v>73.3</v>
      </c>
      <c r="E5931" s="29">
        <v>6968</v>
      </c>
      <c r="F5931" s="26">
        <v>4</v>
      </c>
      <c r="G5931" s="94">
        <v>1.585</v>
      </c>
      <c r="H5931" s="95">
        <f t="shared" si="92"/>
        <v>4613.2553002654149</v>
      </c>
    </row>
    <row r="5932" spans="1:8" x14ac:dyDescent="0.25">
      <c r="A5932" s="1" t="s">
        <v>462</v>
      </c>
      <c r="B5932" s="1" t="s">
        <v>12327</v>
      </c>
      <c r="C5932" s="1" t="s">
        <v>12328</v>
      </c>
      <c r="D5932" s="93">
        <v>106.3</v>
      </c>
      <c r="E5932" s="29">
        <v>7769</v>
      </c>
      <c r="F5932" s="26">
        <v>6</v>
      </c>
      <c r="G5932" s="94">
        <v>2.1539999999999999</v>
      </c>
      <c r="H5932" s="95">
        <f t="shared" si="92"/>
        <v>6990.0599623877124</v>
      </c>
    </row>
    <row r="5933" spans="1:8" x14ac:dyDescent="0.25">
      <c r="A5933" s="1" t="s">
        <v>462</v>
      </c>
      <c r="B5933" s="1" t="s">
        <v>12329</v>
      </c>
      <c r="C5933" s="1" t="s">
        <v>12330</v>
      </c>
      <c r="D5933" s="93">
        <v>97.1</v>
      </c>
      <c r="E5933" s="29">
        <v>8483</v>
      </c>
      <c r="F5933" s="26">
        <v>6</v>
      </c>
      <c r="G5933" s="94">
        <v>2.1539999999999999</v>
      </c>
      <c r="H5933" s="95">
        <f t="shared" si="92"/>
        <v>7632.4724753423816</v>
      </c>
    </row>
    <row r="5934" spans="1:8" x14ac:dyDescent="0.25">
      <c r="A5934" s="1" t="s">
        <v>462</v>
      </c>
      <c r="B5934" s="1" t="s">
        <v>12331</v>
      </c>
      <c r="C5934" s="1" t="s">
        <v>12332</v>
      </c>
      <c r="D5934" s="93">
        <v>88.7</v>
      </c>
      <c r="E5934" s="29">
        <v>7739</v>
      </c>
      <c r="F5934" s="26">
        <v>5</v>
      </c>
      <c r="G5934" s="94">
        <v>1.8480000000000001</v>
      </c>
      <c r="H5934" s="95">
        <f t="shared" si="92"/>
        <v>5973.8855006082322</v>
      </c>
    </row>
    <row r="5935" spans="1:8" x14ac:dyDescent="0.25">
      <c r="A5935" s="1" t="s">
        <v>462</v>
      </c>
      <c r="B5935" s="1" t="s">
        <v>12333</v>
      </c>
      <c r="C5935" s="1" t="s">
        <v>12334</v>
      </c>
      <c r="D5935" s="93">
        <v>81.3</v>
      </c>
      <c r="E5935" s="29">
        <v>6904</v>
      </c>
      <c r="F5935" s="26">
        <v>4</v>
      </c>
      <c r="G5935" s="94">
        <v>1.585</v>
      </c>
      <c r="H5935" s="95">
        <f t="shared" si="92"/>
        <v>4570.8832653605659</v>
      </c>
    </row>
    <row r="5936" spans="1:8" x14ac:dyDescent="0.25">
      <c r="A5936" s="1" t="s">
        <v>462</v>
      </c>
      <c r="B5936" s="1" t="s">
        <v>12335</v>
      </c>
      <c r="C5936" s="1" t="s">
        <v>12336</v>
      </c>
      <c r="D5936" s="93">
        <v>113.5</v>
      </c>
      <c r="E5936" s="29">
        <v>7581</v>
      </c>
      <c r="F5936" s="26">
        <v>7</v>
      </c>
      <c r="G5936" s="94">
        <v>2.512</v>
      </c>
      <c r="H5936" s="95">
        <f t="shared" si="92"/>
        <v>7954.5609256063808</v>
      </c>
    </row>
    <row r="5937" spans="1:8" x14ac:dyDescent="0.25">
      <c r="A5937" s="1" t="s">
        <v>462</v>
      </c>
      <c r="B5937" s="1" t="s">
        <v>12337</v>
      </c>
      <c r="C5937" s="1" t="s">
        <v>12338</v>
      </c>
      <c r="D5937" s="93">
        <v>123.6</v>
      </c>
      <c r="E5937" s="29">
        <v>9847</v>
      </c>
      <c r="F5937" s="26">
        <v>8</v>
      </c>
      <c r="G5937" s="94">
        <v>2.9289999999999998</v>
      </c>
      <c r="H5937" s="95">
        <f t="shared" si="92"/>
        <v>12047.401673470698</v>
      </c>
    </row>
    <row r="5938" spans="1:8" x14ac:dyDescent="0.25">
      <c r="A5938" s="1" t="s">
        <v>462</v>
      </c>
      <c r="B5938" s="1" t="s">
        <v>12339</v>
      </c>
      <c r="C5938" s="1" t="s">
        <v>12340</v>
      </c>
      <c r="D5938" s="93">
        <v>73.2</v>
      </c>
      <c r="E5938" s="29">
        <v>7207</v>
      </c>
      <c r="F5938" s="26">
        <v>4</v>
      </c>
      <c r="G5938" s="94">
        <v>1.585</v>
      </c>
      <c r="H5938" s="95">
        <f t="shared" si="92"/>
        <v>4771.4883681132096</v>
      </c>
    </row>
    <row r="5939" spans="1:8" x14ac:dyDescent="0.25">
      <c r="A5939" s="1" t="s">
        <v>462</v>
      </c>
      <c r="B5939" s="1" t="s">
        <v>12341</v>
      </c>
      <c r="C5939" s="1" t="s">
        <v>12342</v>
      </c>
      <c r="D5939" s="93">
        <v>80.099999999999994</v>
      </c>
      <c r="E5939" s="29">
        <v>8517</v>
      </c>
      <c r="F5939" s="26">
        <v>4</v>
      </c>
      <c r="G5939" s="94">
        <v>1.585</v>
      </c>
      <c r="H5939" s="95">
        <f t="shared" si="92"/>
        <v>5638.790957571834</v>
      </c>
    </row>
    <row r="5940" spans="1:8" x14ac:dyDescent="0.25">
      <c r="A5940" s="1" t="s">
        <v>462</v>
      </c>
      <c r="B5940" s="1" t="s">
        <v>12343</v>
      </c>
      <c r="C5940" s="1" t="s">
        <v>12344</v>
      </c>
      <c r="D5940" s="93">
        <v>68.5</v>
      </c>
      <c r="E5940" s="29">
        <v>9209</v>
      </c>
      <c r="F5940" s="26">
        <v>3</v>
      </c>
      <c r="G5940" s="94">
        <v>1.359</v>
      </c>
      <c r="H5940" s="95">
        <f t="shared" si="92"/>
        <v>5227.595922390231</v>
      </c>
    </row>
    <row r="5941" spans="1:8" x14ac:dyDescent="0.25">
      <c r="A5941" s="1" t="s">
        <v>462</v>
      </c>
      <c r="B5941" s="1" t="s">
        <v>12345</v>
      </c>
      <c r="C5941" s="1" t="s">
        <v>12346</v>
      </c>
      <c r="D5941" s="93">
        <v>123.3</v>
      </c>
      <c r="E5941" s="29">
        <v>7038</v>
      </c>
      <c r="F5941" s="26">
        <v>8</v>
      </c>
      <c r="G5941" s="94">
        <v>2.9289999999999998</v>
      </c>
      <c r="H5941" s="95">
        <f t="shared" si="92"/>
        <v>8610.7050855983325</v>
      </c>
    </row>
    <row r="5942" spans="1:8" x14ac:dyDescent="0.25">
      <c r="A5942" s="1" t="s">
        <v>462</v>
      </c>
      <c r="B5942" s="1" t="s">
        <v>12347</v>
      </c>
      <c r="C5942" s="1" t="s">
        <v>12348</v>
      </c>
      <c r="D5942" s="93">
        <v>81.8</v>
      </c>
      <c r="E5942" s="29">
        <v>8952</v>
      </c>
      <c r="F5942" s="26">
        <v>4</v>
      </c>
      <c r="G5942" s="94">
        <v>1.585</v>
      </c>
      <c r="H5942" s="95">
        <f t="shared" si="92"/>
        <v>5926.788382315729</v>
      </c>
    </row>
    <row r="5943" spans="1:8" x14ac:dyDescent="0.25">
      <c r="A5943" s="1" t="s">
        <v>462</v>
      </c>
      <c r="B5943" s="1" t="s">
        <v>12349</v>
      </c>
      <c r="C5943" s="1" t="s">
        <v>12350</v>
      </c>
      <c r="D5943" s="93">
        <v>47.7</v>
      </c>
      <c r="E5943" s="29">
        <v>5401</v>
      </c>
      <c r="F5943" s="26">
        <v>1</v>
      </c>
      <c r="G5943" s="94">
        <v>1</v>
      </c>
      <c r="H5943" s="95">
        <f t="shared" si="92"/>
        <v>2256.0268190170395</v>
      </c>
    </row>
    <row r="5944" spans="1:8" x14ac:dyDescent="0.25">
      <c r="A5944" s="1" t="s">
        <v>462</v>
      </c>
      <c r="B5944" s="1" t="s">
        <v>12351</v>
      </c>
      <c r="C5944" s="1" t="s">
        <v>12352</v>
      </c>
      <c r="D5944" s="93">
        <v>63.5</v>
      </c>
      <c r="E5944" s="29">
        <v>8507</v>
      </c>
      <c r="F5944" s="26">
        <v>3</v>
      </c>
      <c r="G5944" s="94">
        <v>1.359</v>
      </c>
      <c r="H5944" s="95">
        <f t="shared" si="92"/>
        <v>4829.0974602859906</v>
      </c>
    </row>
    <row r="5945" spans="1:8" x14ac:dyDescent="0.25">
      <c r="A5945" s="1" t="s">
        <v>462</v>
      </c>
      <c r="B5945" s="1" t="s">
        <v>12353</v>
      </c>
      <c r="C5945" s="1" t="s">
        <v>12354</v>
      </c>
      <c r="D5945" s="93">
        <v>75.099999999999994</v>
      </c>
      <c r="E5945" s="29">
        <v>5395</v>
      </c>
      <c r="F5945" s="26">
        <v>4</v>
      </c>
      <c r="G5945" s="94">
        <v>1.585</v>
      </c>
      <c r="H5945" s="95">
        <f t="shared" si="92"/>
        <v>3571.8301298696774</v>
      </c>
    </row>
    <row r="5946" spans="1:8" x14ac:dyDescent="0.25">
      <c r="A5946" s="1" t="s">
        <v>462</v>
      </c>
      <c r="B5946" s="1" t="s">
        <v>12355</v>
      </c>
      <c r="C5946" s="1" t="s">
        <v>12356</v>
      </c>
      <c r="D5946" s="93">
        <v>72.400000000000006</v>
      </c>
      <c r="E5946" s="29">
        <v>5734</v>
      </c>
      <c r="F5946" s="26">
        <v>3</v>
      </c>
      <c r="G5946" s="94">
        <v>1.359</v>
      </c>
      <c r="H5946" s="95">
        <f t="shared" si="92"/>
        <v>3254.9717688115525</v>
      </c>
    </row>
    <row r="5947" spans="1:8" x14ac:dyDescent="0.25">
      <c r="A5947" s="1" t="s">
        <v>462</v>
      </c>
      <c r="B5947" s="1" t="s">
        <v>12357</v>
      </c>
      <c r="C5947" s="1" t="s">
        <v>12358</v>
      </c>
      <c r="D5947" s="93">
        <v>79</v>
      </c>
      <c r="E5947" s="29">
        <v>7240</v>
      </c>
      <c r="F5947" s="26">
        <v>4</v>
      </c>
      <c r="G5947" s="94">
        <v>1.585</v>
      </c>
      <c r="H5947" s="95">
        <f t="shared" si="92"/>
        <v>4793.3364486110222</v>
      </c>
    </row>
    <row r="5948" spans="1:8" x14ac:dyDescent="0.25">
      <c r="A5948" s="1" t="s">
        <v>462</v>
      </c>
      <c r="B5948" s="1" t="s">
        <v>12359</v>
      </c>
      <c r="C5948" s="1" t="s">
        <v>12360</v>
      </c>
      <c r="D5948" s="93">
        <v>74.599999999999994</v>
      </c>
      <c r="E5948" s="29">
        <v>7387</v>
      </c>
      <c r="F5948" s="26">
        <v>4</v>
      </c>
      <c r="G5948" s="94">
        <v>1.585</v>
      </c>
      <c r="H5948" s="95">
        <f t="shared" si="92"/>
        <v>4890.6597162830976</v>
      </c>
    </row>
    <row r="5949" spans="1:8" x14ac:dyDescent="0.25">
      <c r="A5949" s="1" t="s">
        <v>462</v>
      </c>
      <c r="B5949" s="1" t="s">
        <v>12361</v>
      </c>
      <c r="C5949" s="1" t="s">
        <v>12362</v>
      </c>
      <c r="D5949" s="93">
        <v>78.099999999999994</v>
      </c>
      <c r="E5949" s="29">
        <v>5317</v>
      </c>
      <c r="F5949" s="26">
        <v>4</v>
      </c>
      <c r="G5949" s="94">
        <v>1.585</v>
      </c>
      <c r="H5949" s="95">
        <f t="shared" si="92"/>
        <v>3520.1892123293928</v>
      </c>
    </row>
    <row r="5950" spans="1:8" x14ac:dyDescent="0.25">
      <c r="A5950" s="1" t="s">
        <v>462</v>
      </c>
      <c r="B5950" s="1" t="s">
        <v>12363</v>
      </c>
      <c r="C5950" s="1" t="s">
        <v>12364</v>
      </c>
      <c r="D5950" s="93">
        <v>66.900000000000006</v>
      </c>
      <c r="E5950" s="29">
        <v>6515</v>
      </c>
      <c r="F5950" s="26">
        <v>3</v>
      </c>
      <c r="G5950" s="94">
        <v>1.359</v>
      </c>
      <c r="H5950" s="95">
        <f t="shared" si="92"/>
        <v>3698.315499443192</v>
      </c>
    </row>
    <row r="5951" spans="1:8" x14ac:dyDescent="0.25">
      <c r="A5951" s="1" t="s">
        <v>462</v>
      </c>
      <c r="B5951" s="1" t="s">
        <v>12365</v>
      </c>
      <c r="C5951" s="1" t="s">
        <v>12366</v>
      </c>
      <c r="D5951" s="93">
        <v>76.3</v>
      </c>
      <c r="E5951" s="29">
        <v>5777</v>
      </c>
      <c r="F5951" s="26">
        <v>4</v>
      </c>
      <c r="G5951" s="94">
        <v>1.585</v>
      </c>
      <c r="H5951" s="95">
        <f t="shared" si="92"/>
        <v>3824.7382132079942</v>
      </c>
    </row>
    <row r="5952" spans="1:8" x14ac:dyDescent="0.25">
      <c r="A5952" s="1" t="s">
        <v>462</v>
      </c>
      <c r="B5952" s="1" t="s">
        <v>12367</v>
      </c>
      <c r="C5952" s="1" t="s">
        <v>12368</v>
      </c>
      <c r="D5952" s="93">
        <v>72.5</v>
      </c>
      <c r="E5952" s="29">
        <v>7088</v>
      </c>
      <c r="F5952" s="26">
        <v>3</v>
      </c>
      <c r="G5952" s="94">
        <v>1.359</v>
      </c>
      <c r="H5952" s="95">
        <f t="shared" si="92"/>
        <v>4023.5856116735758</v>
      </c>
    </row>
    <row r="5953" spans="1:8" x14ac:dyDescent="0.25">
      <c r="A5953" s="1" t="s">
        <v>462</v>
      </c>
      <c r="B5953" s="1" t="s">
        <v>12369</v>
      </c>
      <c r="C5953" s="1" t="s">
        <v>12370</v>
      </c>
      <c r="D5953" s="93">
        <v>81.900000000000006</v>
      </c>
      <c r="E5953" s="29">
        <v>6136</v>
      </c>
      <c r="F5953" s="26">
        <v>4</v>
      </c>
      <c r="G5953" s="94">
        <v>1.585</v>
      </c>
      <c r="H5953" s="95">
        <f t="shared" si="92"/>
        <v>4062.4188465023803</v>
      </c>
    </row>
    <row r="5954" spans="1:8" x14ac:dyDescent="0.25">
      <c r="A5954" s="1" t="s">
        <v>462</v>
      </c>
      <c r="B5954" s="1" t="s">
        <v>12371</v>
      </c>
      <c r="C5954" s="1" t="s">
        <v>12372</v>
      </c>
      <c r="D5954" s="93">
        <v>105.7</v>
      </c>
      <c r="E5954" s="29">
        <v>6998</v>
      </c>
      <c r="F5954" s="26">
        <v>6</v>
      </c>
      <c r="G5954" s="94">
        <v>2.1539999999999999</v>
      </c>
      <c r="H5954" s="95">
        <f t="shared" si="92"/>
        <v>6296.3624168862416</v>
      </c>
    </row>
    <row r="5955" spans="1:8" x14ac:dyDescent="0.25">
      <c r="A5955" s="1" t="s">
        <v>462</v>
      </c>
      <c r="B5955" s="1" t="s">
        <v>12373</v>
      </c>
      <c r="C5955" s="1" t="s">
        <v>12374</v>
      </c>
      <c r="D5955" s="93">
        <v>120</v>
      </c>
      <c r="E5955" s="29">
        <v>6192</v>
      </c>
      <c r="F5955" s="26">
        <v>7</v>
      </c>
      <c r="G5955" s="94">
        <v>2.512</v>
      </c>
      <c r="H5955" s="95">
        <f t="shared" si="92"/>
        <v>6497.1166404636197</v>
      </c>
    </row>
    <row r="5956" spans="1:8" x14ac:dyDescent="0.25">
      <c r="A5956" s="1" t="s">
        <v>462</v>
      </c>
      <c r="B5956" s="1" t="s">
        <v>12375</v>
      </c>
      <c r="C5956" s="1" t="s">
        <v>12376</v>
      </c>
      <c r="D5956" s="93">
        <v>115.1</v>
      </c>
      <c r="E5956" s="29">
        <v>7518</v>
      </c>
      <c r="F5956" s="26">
        <v>7</v>
      </c>
      <c r="G5956" s="94">
        <v>2.512</v>
      </c>
      <c r="H5956" s="95">
        <f t="shared" si="92"/>
        <v>7888.4565411830581</v>
      </c>
    </row>
    <row r="5957" spans="1:8" x14ac:dyDescent="0.25">
      <c r="A5957" s="1" t="s">
        <v>462</v>
      </c>
      <c r="B5957" s="1" t="s">
        <v>12377</v>
      </c>
      <c r="C5957" s="1" t="s">
        <v>12378</v>
      </c>
      <c r="D5957" s="93">
        <v>137.19999999999999</v>
      </c>
      <c r="E5957" s="29">
        <v>6465</v>
      </c>
      <c r="F5957" s="26">
        <v>9</v>
      </c>
      <c r="G5957" s="94">
        <v>3.415</v>
      </c>
      <c r="H5957" s="95">
        <f t="shared" si="92"/>
        <v>9222.0891889627328</v>
      </c>
    </row>
    <row r="5958" spans="1:8" x14ac:dyDescent="0.25">
      <c r="A5958" s="1" t="s">
        <v>462</v>
      </c>
      <c r="B5958" s="1" t="s">
        <v>12379</v>
      </c>
      <c r="C5958" s="1" t="s">
        <v>12380</v>
      </c>
      <c r="D5958" s="93">
        <v>115.3</v>
      </c>
      <c r="E5958" s="29">
        <v>7065</v>
      </c>
      <c r="F5958" s="26">
        <v>7</v>
      </c>
      <c r="G5958" s="94">
        <v>2.512</v>
      </c>
      <c r="H5958" s="95">
        <f t="shared" ref="H5958:H6021" si="93">E5958*G5958*$E$6797/SUMPRODUCT($E$5:$E$6795,$G$5:$G$6795)</f>
        <v>7413.1345389010776</v>
      </c>
    </row>
    <row r="5959" spans="1:8" x14ac:dyDescent="0.25">
      <c r="A5959" s="1" t="s">
        <v>462</v>
      </c>
      <c r="B5959" s="1" t="s">
        <v>12381</v>
      </c>
      <c r="C5959" s="1" t="s">
        <v>12382</v>
      </c>
      <c r="D5959" s="93">
        <v>66.2</v>
      </c>
      <c r="E5959" s="29">
        <v>9863</v>
      </c>
      <c r="F5959" s="26">
        <v>3</v>
      </c>
      <c r="G5959" s="94">
        <v>1.359</v>
      </c>
      <c r="H5959" s="95">
        <f t="shared" si="93"/>
        <v>5598.8466264018716</v>
      </c>
    </row>
    <row r="5960" spans="1:8" x14ac:dyDescent="0.25">
      <c r="A5960" s="1" t="s">
        <v>462</v>
      </c>
      <c r="B5960" s="1" t="s">
        <v>12383</v>
      </c>
      <c r="C5960" s="1" t="s">
        <v>12384</v>
      </c>
      <c r="D5960" s="93">
        <v>64.5</v>
      </c>
      <c r="E5960" s="29">
        <v>6185</v>
      </c>
      <c r="F5960" s="26">
        <v>3</v>
      </c>
      <c r="G5960" s="94">
        <v>1.359</v>
      </c>
      <c r="H5960" s="95">
        <f t="shared" si="93"/>
        <v>3510.9871625565834</v>
      </c>
    </row>
    <row r="5961" spans="1:8" x14ac:dyDescent="0.25">
      <c r="A5961" s="1" t="s">
        <v>462</v>
      </c>
      <c r="B5961" s="1" t="s">
        <v>12385</v>
      </c>
      <c r="C5961" s="1" t="s">
        <v>12386</v>
      </c>
      <c r="D5961" s="93">
        <v>72.8</v>
      </c>
      <c r="E5961" s="29">
        <v>8504</v>
      </c>
      <c r="F5961" s="26">
        <v>3</v>
      </c>
      <c r="G5961" s="94">
        <v>1.359</v>
      </c>
      <c r="H5961" s="95">
        <f t="shared" si="93"/>
        <v>4827.3944754052036</v>
      </c>
    </row>
    <row r="5962" spans="1:8" x14ac:dyDescent="0.25">
      <c r="A5962" s="1" t="s">
        <v>462</v>
      </c>
      <c r="B5962" s="1" t="s">
        <v>12387</v>
      </c>
      <c r="C5962" s="1" t="s">
        <v>12388</v>
      </c>
      <c r="D5962" s="93">
        <v>70.099999999999994</v>
      </c>
      <c r="E5962" s="29">
        <v>5322</v>
      </c>
      <c r="F5962" s="26">
        <v>3</v>
      </c>
      <c r="G5962" s="94">
        <v>1.359</v>
      </c>
      <c r="H5962" s="95">
        <f t="shared" si="93"/>
        <v>3021.0951785167563</v>
      </c>
    </row>
    <row r="5963" spans="1:8" x14ac:dyDescent="0.25">
      <c r="A5963" s="1" t="s">
        <v>462</v>
      </c>
      <c r="B5963" s="1" t="s">
        <v>12389</v>
      </c>
      <c r="C5963" s="1" t="s">
        <v>12390</v>
      </c>
      <c r="D5963" s="93">
        <v>73.400000000000006</v>
      </c>
      <c r="E5963" s="29">
        <v>7924</v>
      </c>
      <c r="F5963" s="26">
        <v>4</v>
      </c>
      <c r="G5963" s="94">
        <v>1.585</v>
      </c>
      <c r="H5963" s="95">
        <f t="shared" si="93"/>
        <v>5246.1875716565937</v>
      </c>
    </row>
    <row r="5964" spans="1:8" x14ac:dyDescent="0.25">
      <c r="A5964" s="1" t="s">
        <v>462</v>
      </c>
      <c r="B5964" s="1" t="s">
        <v>12391</v>
      </c>
      <c r="C5964" s="1" t="s">
        <v>12392</v>
      </c>
      <c r="D5964" s="93">
        <v>94.7</v>
      </c>
      <c r="E5964" s="29">
        <v>6724</v>
      </c>
      <c r="F5964" s="26">
        <v>5</v>
      </c>
      <c r="G5964" s="94">
        <v>1.8480000000000001</v>
      </c>
      <c r="H5964" s="95">
        <f t="shared" si="93"/>
        <v>5190.3871438286278</v>
      </c>
    </row>
    <row r="5965" spans="1:8" x14ac:dyDescent="0.25">
      <c r="A5965" s="1" t="s">
        <v>462</v>
      </c>
      <c r="B5965" s="1" t="s">
        <v>12393</v>
      </c>
      <c r="C5965" s="1" t="s">
        <v>12394</v>
      </c>
      <c r="D5965" s="93">
        <v>106.8</v>
      </c>
      <c r="E5965" s="29">
        <v>6430</v>
      </c>
      <c r="F5965" s="26">
        <v>6</v>
      </c>
      <c r="G5965" s="94">
        <v>2.1539999999999999</v>
      </c>
      <c r="H5965" s="95">
        <f t="shared" si="93"/>
        <v>5785.3115662444325</v>
      </c>
    </row>
    <row r="5966" spans="1:8" x14ac:dyDescent="0.25">
      <c r="A5966" s="1" t="s">
        <v>462</v>
      </c>
      <c r="B5966" s="1" t="s">
        <v>12395</v>
      </c>
      <c r="C5966" s="1" t="s">
        <v>12396</v>
      </c>
      <c r="D5966" s="93">
        <v>72.400000000000006</v>
      </c>
      <c r="E5966" s="29">
        <v>7325</v>
      </c>
      <c r="F5966" s="26">
        <v>3</v>
      </c>
      <c r="G5966" s="94">
        <v>1.359</v>
      </c>
      <c r="H5966" s="95">
        <f t="shared" si="93"/>
        <v>4158.1214172557757</v>
      </c>
    </row>
    <row r="5967" spans="1:8" x14ac:dyDescent="0.25">
      <c r="A5967" s="1" t="s">
        <v>462</v>
      </c>
      <c r="B5967" s="1" t="s">
        <v>12397</v>
      </c>
      <c r="C5967" s="1" t="s">
        <v>12398</v>
      </c>
      <c r="D5967" s="93">
        <v>58.3</v>
      </c>
      <c r="E5967" s="29">
        <v>6833</v>
      </c>
      <c r="F5967" s="26">
        <v>2</v>
      </c>
      <c r="G5967" s="94">
        <v>1.1659999999999999</v>
      </c>
      <c r="H5967" s="95">
        <f t="shared" si="93"/>
        <v>3327.974975479437</v>
      </c>
    </row>
    <row r="5968" spans="1:8" x14ac:dyDescent="0.25">
      <c r="A5968" s="1" t="s">
        <v>462</v>
      </c>
      <c r="B5968" s="1" t="s">
        <v>12399</v>
      </c>
      <c r="C5968" s="1" t="s">
        <v>12400</v>
      </c>
      <c r="D5968" s="93">
        <v>73.5</v>
      </c>
      <c r="E5968" s="29">
        <v>7539</v>
      </c>
      <c r="F5968" s="26">
        <v>4</v>
      </c>
      <c r="G5968" s="94">
        <v>1.585</v>
      </c>
      <c r="H5968" s="95">
        <f t="shared" si="93"/>
        <v>4991.2932991821135</v>
      </c>
    </row>
    <row r="5969" spans="1:8" x14ac:dyDescent="0.25">
      <c r="A5969" s="1" t="s">
        <v>462</v>
      </c>
      <c r="B5969" s="1" t="s">
        <v>12401</v>
      </c>
      <c r="C5969" s="1" t="s">
        <v>12402</v>
      </c>
      <c r="D5969" s="93">
        <v>83.4</v>
      </c>
      <c r="E5969" s="29">
        <v>5650</v>
      </c>
      <c r="F5969" s="26">
        <v>4</v>
      </c>
      <c r="G5969" s="94">
        <v>1.585</v>
      </c>
      <c r="H5969" s="95">
        <f t="shared" si="93"/>
        <v>3740.6562064436848</v>
      </c>
    </row>
    <row r="5970" spans="1:8" x14ac:dyDescent="0.25">
      <c r="A5970" s="1" t="s">
        <v>462</v>
      </c>
      <c r="B5970" s="1" t="s">
        <v>12403</v>
      </c>
      <c r="C5970" s="1" t="s">
        <v>12404</v>
      </c>
      <c r="D5970" s="93">
        <v>114.2</v>
      </c>
      <c r="E5970" s="29">
        <v>7086</v>
      </c>
      <c r="F5970" s="26">
        <v>7</v>
      </c>
      <c r="G5970" s="94">
        <v>2.512</v>
      </c>
      <c r="H5970" s="95">
        <f t="shared" si="93"/>
        <v>7435.1693337088518</v>
      </c>
    </row>
    <row r="5971" spans="1:8" x14ac:dyDescent="0.25">
      <c r="A5971" s="1" t="s">
        <v>462</v>
      </c>
      <c r="B5971" s="1" t="s">
        <v>12405</v>
      </c>
      <c r="C5971" s="1" t="s">
        <v>12406</v>
      </c>
      <c r="D5971" s="93">
        <v>68.2</v>
      </c>
      <c r="E5971" s="29">
        <v>7345</v>
      </c>
      <c r="F5971" s="26">
        <v>3</v>
      </c>
      <c r="G5971" s="94">
        <v>1.359</v>
      </c>
      <c r="H5971" s="95">
        <f t="shared" si="93"/>
        <v>4169.4746497943579</v>
      </c>
    </row>
    <row r="5972" spans="1:8" x14ac:dyDescent="0.25">
      <c r="A5972" s="1" t="s">
        <v>462</v>
      </c>
      <c r="B5972" s="1" t="s">
        <v>12407</v>
      </c>
      <c r="C5972" s="1" t="s">
        <v>12408</v>
      </c>
      <c r="D5972" s="93">
        <v>99.4</v>
      </c>
      <c r="E5972" s="29">
        <v>7545</v>
      </c>
      <c r="F5972" s="26">
        <v>6</v>
      </c>
      <c r="G5972" s="94">
        <v>2.1539999999999999</v>
      </c>
      <c r="H5972" s="95">
        <f t="shared" si="93"/>
        <v>6788.5187818529148</v>
      </c>
    </row>
    <row r="5973" spans="1:8" x14ac:dyDescent="0.25">
      <c r="A5973" s="1" t="s">
        <v>462</v>
      </c>
      <c r="B5973" s="1" t="s">
        <v>12409</v>
      </c>
      <c r="C5973" s="1" t="s">
        <v>12410</v>
      </c>
      <c r="D5973" s="93">
        <v>100.1</v>
      </c>
      <c r="E5973" s="29">
        <v>10411</v>
      </c>
      <c r="F5973" s="26">
        <v>6</v>
      </c>
      <c r="G5973" s="94">
        <v>2.1539999999999999</v>
      </c>
      <c r="H5973" s="95">
        <f t="shared" si="93"/>
        <v>9367.1662078026093</v>
      </c>
    </row>
    <row r="5974" spans="1:8" x14ac:dyDescent="0.25">
      <c r="A5974" s="1" t="s">
        <v>462</v>
      </c>
      <c r="B5974" s="1" t="s">
        <v>12411</v>
      </c>
      <c r="C5974" s="1" t="s">
        <v>12412</v>
      </c>
      <c r="D5974" s="93">
        <v>114.8</v>
      </c>
      <c r="E5974" s="29">
        <v>8265</v>
      </c>
      <c r="F5974" s="26">
        <v>7</v>
      </c>
      <c r="G5974" s="94">
        <v>2.512</v>
      </c>
      <c r="H5974" s="95">
        <f t="shared" si="93"/>
        <v>8672.2656707738715</v>
      </c>
    </row>
    <row r="5975" spans="1:8" x14ac:dyDescent="0.25">
      <c r="A5975" s="1" t="s">
        <v>462</v>
      </c>
      <c r="B5975" s="1" t="s">
        <v>12413</v>
      </c>
      <c r="C5975" s="1" t="s">
        <v>12414</v>
      </c>
      <c r="D5975" s="93">
        <v>137.1</v>
      </c>
      <c r="E5975" s="29">
        <v>8186</v>
      </c>
      <c r="F5975" s="26">
        <v>9</v>
      </c>
      <c r="G5975" s="94">
        <v>3.415</v>
      </c>
      <c r="H5975" s="95">
        <f t="shared" si="93"/>
        <v>11677.033580951111</v>
      </c>
    </row>
    <row r="5976" spans="1:8" x14ac:dyDescent="0.25">
      <c r="A5976" s="1" t="s">
        <v>462</v>
      </c>
      <c r="B5976" s="1" t="s">
        <v>12415</v>
      </c>
      <c r="C5976" s="1" t="s">
        <v>12416</v>
      </c>
      <c r="D5976" s="93">
        <v>92.9</v>
      </c>
      <c r="E5976" s="29">
        <v>8617</v>
      </c>
      <c r="F5976" s="26">
        <v>5</v>
      </c>
      <c r="G5976" s="94">
        <v>1.8480000000000001</v>
      </c>
      <c r="H5976" s="95">
        <f t="shared" si="93"/>
        <v>6651.6308772116727</v>
      </c>
    </row>
    <row r="5977" spans="1:8" x14ac:dyDescent="0.25">
      <c r="A5977" s="1" t="s">
        <v>462</v>
      </c>
      <c r="B5977" s="1" t="s">
        <v>12417</v>
      </c>
      <c r="C5977" s="1" t="s">
        <v>12418</v>
      </c>
      <c r="D5977" s="93">
        <v>64.3</v>
      </c>
      <c r="E5977" s="29">
        <v>7834</v>
      </c>
      <c r="F5977" s="26">
        <v>3</v>
      </c>
      <c r="G5977" s="94">
        <v>1.359</v>
      </c>
      <c r="H5977" s="95">
        <f t="shared" si="93"/>
        <v>4447.0611853626961</v>
      </c>
    </row>
    <row r="5978" spans="1:8" x14ac:dyDescent="0.25">
      <c r="A5978" s="1" t="s">
        <v>462</v>
      </c>
      <c r="B5978" s="1" t="s">
        <v>12419</v>
      </c>
      <c r="C5978" s="1" t="s">
        <v>12420</v>
      </c>
      <c r="D5978" s="93">
        <v>111.6</v>
      </c>
      <c r="E5978" s="29">
        <v>8134</v>
      </c>
      <c r="F5978" s="26">
        <v>7</v>
      </c>
      <c r="G5978" s="94">
        <v>2.512</v>
      </c>
      <c r="H5978" s="95">
        <f t="shared" si="93"/>
        <v>8534.8105222110935</v>
      </c>
    </row>
    <row r="5979" spans="1:8" x14ac:dyDescent="0.25">
      <c r="A5979" s="1" t="s">
        <v>462</v>
      </c>
      <c r="B5979" s="1" t="s">
        <v>12421</v>
      </c>
      <c r="C5979" s="1" t="s">
        <v>12422</v>
      </c>
      <c r="D5979" s="93">
        <v>75</v>
      </c>
      <c r="E5979" s="29">
        <v>10547</v>
      </c>
      <c r="F5979" s="26">
        <v>4</v>
      </c>
      <c r="G5979" s="94">
        <v>1.585</v>
      </c>
      <c r="H5979" s="95">
        <f t="shared" si="93"/>
        <v>6982.7789397100078</v>
      </c>
    </row>
    <row r="5980" spans="1:8" x14ac:dyDescent="0.25">
      <c r="A5980" s="1" t="s">
        <v>462</v>
      </c>
      <c r="B5980" s="1" t="s">
        <v>12423</v>
      </c>
      <c r="C5980" s="1" t="s">
        <v>12424</v>
      </c>
      <c r="D5980" s="93">
        <v>60.1</v>
      </c>
      <c r="E5980" s="29">
        <v>7378</v>
      </c>
      <c r="F5980" s="26">
        <v>2</v>
      </c>
      <c r="G5980" s="94">
        <v>1.1659999999999999</v>
      </c>
      <c r="H5980" s="95">
        <f t="shared" si="93"/>
        <v>3593.4142205601179</v>
      </c>
    </row>
    <row r="5981" spans="1:8" x14ac:dyDescent="0.25">
      <c r="A5981" s="1" t="s">
        <v>462</v>
      </c>
      <c r="B5981" s="1" t="s">
        <v>12425</v>
      </c>
      <c r="C5981" s="1" t="s">
        <v>12426</v>
      </c>
      <c r="D5981" s="93">
        <v>99.5</v>
      </c>
      <c r="E5981" s="29">
        <v>7259</v>
      </c>
      <c r="F5981" s="26">
        <v>6</v>
      </c>
      <c r="G5981" s="94">
        <v>2.1539999999999999</v>
      </c>
      <c r="H5981" s="95">
        <f t="shared" si="93"/>
        <v>6531.1938817058053</v>
      </c>
    </row>
    <row r="5982" spans="1:8" x14ac:dyDescent="0.25">
      <c r="A5982" s="1" t="s">
        <v>462</v>
      </c>
      <c r="B5982" s="1" t="s">
        <v>12427</v>
      </c>
      <c r="C5982" s="1" t="s">
        <v>12428</v>
      </c>
      <c r="D5982" s="93">
        <v>77.400000000000006</v>
      </c>
      <c r="E5982" s="29">
        <v>6626</v>
      </c>
      <c r="F5982" s="26">
        <v>4</v>
      </c>
      <c r="G5982" s="94">
        <v>1.585</v>
      </c>
      <c r="H5982" s="95">
        <f t="shared" si="93"/>
        <v>4386.8297387426292</v>
      </c>
    </row>
    <row r="5983" spans="1:8" x14ac:dyDescent="0.25">
      <c r="A5983" s="1" t="s">
        <v>462</v>
      </c>
      <c r="B5983" s="1" t="s">
        <v>12429</v>
      </c>
      <c r="C5983" s="1" t="s">
        <v>12430</v>
      </c>
      <c r="D5983" s="93">
        <v>99.4</v>
      </c>
      <c r="E5983" s="29">
        <v>7200</v>
      </c>
      <c r="F5983" s="26">
        <v>6</v>
      </c>
      <c r="G5983" s="94">
        <v>2.1539999999999999</v>
      </c>
      <c r="H5983" s="95">
        <f t="shared" si="93"/>
        <v>6478.1093743328011</v>
      </c>
    </row>
    <row r="5984" spans="1:8" x14ac:dyDescent="0.25">
      <c r="A5984" s="1" t="s">
        <v>462</v>
      </c>
      <c r="B5984" s="1" t="s">
        <v>12431</v>
      </c>
      <c r="C5984" s="1" t="s">
        <v>12432</v>
      </c>
      <c r="D5984" s="93">
        <v>85.8</v>
      </c>
      <c r="E5984" s="29">
        <v>7950</v>
      </c>
      <c r="F5984" s="26">
        <v>5</v>
      </c>
      <c r="G5984" s="94">
        <v>1.8480000000000001</v>
      </c>
      <c r="H5984" s="95">
        <f t="shared" si="93"/>
        <v>6136.7605284707897</v>
      </c>
    </row>
    <row r="5985" spans="1:8" x14ac:dyDescent="0.25">
      <c r="A5985" s="1" t="s">
        <v>462</v>
      </c>
      <c r="B5985" s="1" t="s">
        <v>12433</v>
      </c>
      <c r="C5985" s="1" t="s">
        <v>12434</v>
      </c>
      <c r="D5985" s="93">
        <v>64.400000000000006</v>
      </c>
      <c r="E5985" s="29">
        <v>5524</v>
      </c>
      <c r="F5985" s="26">
        <v>3</v>
      </c>
      <c r="G5985" s="94">
        <v>1.359</v>
      </c>
      <c r="H5985" s="95">
        <f t="shared" si="93"/>
        <v>3135.7628271564381</v>
      </c>
    </row>
    <row r="5986" spans="1:8" x14ac:dyDescent="0.25">
      <c r="A5986" s="1" t="s">
        <v>219</v>
      </c>
      <c r="B5986" s="1" t="s">
        <v>12435</v>
      </c>
      <c r="C5986" s="1" t="s">
        <v>12436</v>
      </c>
      <c r="D5986" s="93">
        <v>70.099999999999994</v>
      </c>
      <c r="E5986" s="29">
        <v>7523</v>
      </c>
      <c r="F5986" s="26">
        <v>3</v>
      </c>
      <c r="G5986" s="94">
        <v>1.359</v>
      </c>
      <c r="H5986" s="95">
        <f t="shared" si="93"/>
        <v>4270.5184193877403</v>
      </c>
    </row>
    <row r="5987" spans="1:8" x14ac:dyDescent="0.25">
      <c r="A5987" s="1" t="s">
        <v>219</v>
      </c>
      <c r="B5987" s="1" t="s">
        <v>12437</v>
      </c>
      <c r="C5987" s="1" t="s">
        <v>12438</v>
      </c>
      <c r="D5987" s="93">
        <v>135.4</v>
      </c>
      <c r="E5987" s="29">
        <v>8255</v>
      </c>
      <c r="F5987" s="26">
        <v>9</v>
      </c>
      <c r="G5987" s="94">
        <v>3.415</v>
      </c>
      <c r="H5987" s="95">
        <f t="shared" si="93"/>
        <v>11775.459590856513</v>
      </c>
    </row>
    <row r="5988" spans="1:8" x14ac:dyDescent="0.25">
      <c r="A5988" s="1" t="s">
        <v>219</v>
      </c>
      <c r="B5988" s="1" t="s">
        <v>12439</v>
      </c>
      <c r="C5988" s="1" t="s">
        <v>12440</v>
      </c>
      <c r="D5988" s="93">
        <v>112.2</v>
      </c>
      <c r="E5988" s="29">
        <v>9050</v>
      </c>
      <c r="F5988" s="26">
        <v>7</v>
      </c>
      <c r="G5988" s="94">
        <v>2.512</v>
      </c>
      <c r="H5988" s="95">
        <f t="shared" si="93"/>
        <v>9495.9472862073253</v>
      </c>
    </row>
    <row r="5989" spans="1:8" x14ac:dyDescent="0.25">
      <c r="A5989" s="1" t="s">
        <v>219</v>
      </c>
      <c r="B5989" s="1" t="s">
        <v>12441</v>
      </c>
      <c r="C5989" s="1" t="s">
        <v>12442</v>
      </c>
      <c r="D5989" s="93">
        <v>88.7</v>
      </c>
      <c r="E5989" s="29">
        <v>5519</v>
      </c>
      <c r="F5989" s="26">
        <v>5</v>
      </c>
      <c r="G5989" s="94">
        <v>1.8480000000000001</v>
      </c>
      <c r="H5989" s="95">
        <f t="shared" si="93"/>
        <v>4260.2240700163893</v>
      </c>
    </row>
    <row r="5990" spans="1:8" x14ac:dyDescent="0.25">
      <c r="A5990" s="1" t="s">
        <v>219</v>
      </c>
      <c r="B5990" s="1" t="s">
        <v>12443</v>
      </c>
      <c r="C5990" s="1" t="s">
        <v>12444</v>
      </c>
      <c r="D5990" s="93">
        <v>108.4</v>
      </c>
      <c r="E5990" s="29">
        <v>6540</v>
      </c>
      <c r="F5990" s="26">
        <v>6</v>
      </c>
      <c r="G5990" s="94">
        <v>2.1539999999999999</v>
      </c>
      <c r="H5990" s="95">
        <f t="shared" si="93"/>
        <v>5884.2826816856277</v>
      </c>
    </row>
    <row r="5991" spans="1:8" x14ac:dyDescent="0.25">
      <c r="A5991" s="1" t="s">
        <v>219</v>
      </c>
      <c r="B5991" s="1" t="s">
        <v>12445</v>
      </c>
      <c r="C5991" s="1" t="s">
        <v>12446</v>
      </c>
      <c r="D5991" s="93">
        <v>101.2</v>
      </c>
      <c r="E5991" s="29">
        <v>6738</v>
      </c>
      <c r="F5991" s="26">
        <v>6</v>
      </c>
      <c r="G5991" s="94">
        <v>2.1539999999999999</v>
      </c>
      <c r="H5991" s="95">
        <f t="shared" si="93"/>
        <v>6062.4306894797801</v>
      </c>
    </row>
    <row r="5992" spans="1:8" x14ac:dyDescent="0.25">
      <c r="A5992" s="1" t="s">
        <v>219</v>
      </c>
      <c r="B5992" s="1" t="s">
        <v>12447</v>
      </c>
      <c r="C5992" s="1" t="s">
        <v>12448</v>
      </c>
      <c r="D5992" s="93">
        <v>146.80000000000001</v>
      </c>
      <c r="E5992" s="29">
        <v>7285</v>
      </c>
      <c r="F5992" s="26">
        <v>10</v>
      </c>
      <c r="G5992" s="94">
        <v>3.9809999999999999</v>
      </c>
      <c r="H5992" s="95">
        <f t="shared" si="93"/>
        <v>12114.118413997829</v>
      </c>
    </row>
    <row r="5993" spans="1:8" x14ac:dyDescent="0.25">
      <c r="A5993" s="1" t="s">
        <v>219</v>
      </c>
      <c r="B5993" s="1" t="s">
        <v>12449</v>
      </c>
      <c r="C5993" s="1" t="s">
        <v>12450</v>
      </c>
      <c r="D5993" s="93">
        <v>118.7</v>
      </c>
      <c r="E5993" s="29">
        <v>7321</v>
      </c>
      <c r="F5993" s="26">
        <v>7</v>
      </c>
      <c r="G5993" s="94">
        <v>2.512</v>
      </c>
      <c r="H5993" s="95">
        <f t="shared" si="93"/>
        <v>7681.7491803672738</v>
      </c>
    </row>
    <row r="5994" spans="1:8" x14ac:dyDescent="0.25">
      <c r="A5994" s="1" t="s">
        <v>219</v>
      </c>
      <c r="B5994" s="1" t="s">
        <v>12451</v>
      </c>
      <c r="C5994" s="1" t="s">
        <v>12452</v>
      </c>
      <c r="D5994" s="93">
        <v>120.7</v>
      </c>
      <c r="E5994" s="29">
        <v>8351</v>
      </c>
      <c r="F5994" s="26">
        <v>7</v>
      </c>
      <c r="G5994" s="94">
        <v>2.512</v>
      </c>
      <c r="H5994" s="95">
        <f t="shared" si="93"/>
        <v>8762.503401891423</v>
      </c>
    </row>
    <row r="5995" spans="1:8" x14ac:dyDescent="0.25">
      <c r="A5995" s="1" t="s">
        <v>219</v>
      </c>
      <c r="B5995" s="1" t="s">
        <v>12453</v>
      </c>
      <c r="C5995" s="1" t="s">
        <v>12454</v>
      </c>
      <c r="D5995" s="93">
        <v>96.1</v>
      </c>
      <c r="E5995" s="29">
        <v>7771</v>
      </c>
      <c r="F5995" s="26">
        <v>5</v>
      </c>
      <c r="G5995" s="94">
        <v>1.8480000000000001</v>
      </c>
      <c r="H5995" s="95">
        <f t="shared" si="93"/>
        <v>5998.5869266347818</v>
      </c>
    </row>
    <row r="5996" spans="1:8" x14ac:dyDescent="0.25">
      <c r="A5996" s="1" t="s">
        <v>219</v>
      </c>
      <c r="B5996" s="1" t="s">
        <v>12455</v>
      </c>
      <c r="C5996" s="1" t="s">
        <v>12456</v>
      </c>
      <c r="D5996" s="93">
        <v>91.5</v>
      </c>
      <c r="E5996" s="29">
        <v>8347</v>
      </c>
      <c r="F5996" s="26">
        <v>5</v>
      </c>
      <c r="G5996" s="94">
        <v>1.8480000000000001</v>
      </c>
      <c r="H5996" s="95">
        <f t="shared" si="93"/>
        <v>6443.2125951126645</v>
      </c>
    </row>
    <row r="5997" spans="1:8" x14ac:dyDescent="0.25">
      <c r="A5997" s="1" t="s">
        <v>219</v>
      </c>
      <c r="B5997" s="1" t="s">
        <v>12457</v>
      </c>
      <c r="C5997" s="1" t="s">
        <v>12458</v>
      </c>
      <c r="D5997" s="93">
        <v>132.4</v>
      </c>
      <c r="E5997" s="29">
        <v>7787</v>
      </c>
      <c r="F5997" s="26">
        <v>8</v>
      </c>
      <c r="G5997" s="94">
        <v>2.9289999999999998</v>
      </c>
      <c r="H5997" s="95">
        <f t="shared" si="93"/>
        <v>9527.0759450915339</v>
      </c>
    </row>
    <row r="5998" spans="1:8" x14ac:dyDescent="0.25">
      <c r="A5998" s="1" t="s">
        <v>219</v>
      </c>
      <c r="B5998" s="1" t="s">
        <v>12459</v>
      </c>
      <c r="C5998" s="1" t="s">
        <v>12460</v>
      </c>
      <c r="D5998" s="93">
        <v>102.5</v>
      </c>
      <c r="E5998" s="29">
        <v>7453</v>
      </c>
      <c r="F5998" s="26">
        <v>6</v>
      </c>
      <c r="G5998" s="94">
        <v>2.1539999999999999</v>
      </c>
      <c r="H5998" s="95">
        <f t="shared" si="93"/>
        <v>6705.7429398475506</v>
      </c>
    </row>
    <row r="5999" spans="1:8" x14ac:dyDescent="0.25">
      <c r="A5999" s="1" t="s">
        <v>219</v>
      </c>
      <c r="B5999" s="1" t="s">
        <v>12461</v>
      </c>
      <c r="C5999" s="1" t="s">
        <v>12462</v>
      </c>
      <c r="D5999" s="93">
        <v>71.5</v>
      </c>
      <c r="E5999" s="29">
        <v>7829</v>
      </c>
      <c r="F5999" s="26">
        <v>3</v>
      </c>
      <c r="G5999" s="94">
        <v>1.359</v>
      </c>
      <c r="H5999" s="95">
        <f t="shared" si="93"/>
        <v>4444.2228772280514</v>
      </c>
    </row>
    <row r="6000" spans="1:8" x14ac:dyDescent="0.25">
      <c r="A6000" s="1" t="s">
        <v>219</v>
      </c>
      <c r="B6000" s="1" t="s">
        <v>12463</v>
      </c>
      <c r="C6000" s="1" t="s">
        <v>12464</v>
      </c>
      <c r="D6000" s="93">
        <v>99.5</v>
      </c>
      <c r="E6000" s="29">
        <v>6200</v>
      </c>
      <c r="F6000" s="26">
        <v>6</v>
      </c>
      <c r="G6000" s="94">
        <v>2.1539999999999999</v>
      </c>
      <c r="H6000" s="95">
        <f t="shared" si="93"/>
        <v>5578.3719612310233</v>
      </c>
    </row>
    <row r="6001" spans="1:8" x14ac:dyDescent="0.25">
      <c r="A6001" s="1" t="s">
        <v>219</v>
      </c>
      <c r="B6001" s="1" t="s">
        <v>12465</v>
      </c>
      <c r="C6001" s="1" t="s">
        <v>12466</v>
      </c>
      <c r="D6001" s="93">
        <v>98.3</v>
      </c>
      <c r="E6001" s="29">
        <v>6972</v>
      </c>
      <c r="F6001" s="26">
        <v>6</v>
      </c>
      <c r="G6001" s="94">
        <v>2.1539999999999999</v>
      </c>
      <c r="H6001" s="95">
        <f t="shared" si="93"/>
        <v>6272.9692441455963</v>
      </c>
    </row>
    <row r="6002" spans="1:8" x14ac:dyDescent="0.25">
      <c r="A6002" s="1" t="s">
        <v>219</v>
      </c>
      <c r="B6002" s="1" t="s">
        <v>12467</v>
      </c>
      <c r="C6002" s="1" t="s">
        <v>12468</v>
      </c>
      <c r="D6002" s="93">
        <v>80.5</v>
      </c>
      <c r="E6002" s="29">
        <v>9090</v>
      </c>
      <c r="F6002" s="26">
        <v>4</v>
      </c>
      <c r="G6002" s="94">
        <v>1.585</v>
      </c>
      <c r="H6002" s="95">
        <f t="shared" si="93"/>
        <v>6018.1530825793088</v>
      </c>
    </row>
    <row r="6003" spans="1:8" x14ac:dyDescent="0.25">
      <c r="A6003" s="1" t="s">
        <v>219</v>
      </c>
      <c r="B6003" s="1" t="s">
        <v>12469</v>
      </c>
      <c r="C6003" s="1" t="s">
        <v>12470</v>
      </c>
      <c r="D6003" s="93">
        <v>101.4</v>
      </c>
      <c r="E6003" s="29">
        <v>7738</v>
      </c>
      <c r="F6003" s="26">
        <v>6</v>
      </c>
      <c r="G6003" s="94">
        <v>2.1539999999999999</v>
      </c>
      <c r="H6003" s="95">
        <f t="shared" si="93"/>
        <v>6962.1681025815569</v>
      </c>
    </row>
    <row r="6004" spans="1:8" x14ac:dyDescent="0.25">
      <c r="A6004" s="1" t="s">
        <v>219</v>
      </c>
      <c r="B6004" s="1" t="s">
        <v>12471</v>
      </c>
      <c r="C6004" s="1" t="s">
        <v>12472</v>
      </c>
      <c r="D6004" s="93">
        <v>73.400000000000006</v>
      </c>
      <c r="E6004" s="29">
        <v>8672</v>
      </c>
      <c r="F6004" s="26">
        <v>4</v>
      </c>
      <c r="G6004" s="94">
        <v>1.585</v>
      </c>
      <c r="H6004" s="95">
        <f t="shared" si="93"/>
        <v>5741.4107296070151</v>
      </c>
    </row>
    <row r="6005" spans="1:8" x14ac:dyDescent="0.25">
      <c r="A6005" s="1" t="s">
        <v>219</v>
      </c>
      <c r="B6005" s="1" t="s">
        <v>12473</v>
      </c>
      <c r="C6005" s="1" t="s">
        <v>12474</v>
      </c>
      <c r="D6005" s="93">
        <v>139.9</v>
      </c>
      <c r="E6005" s="29">
        <v>8880</v>
      </c>
      <c r="F6005" s="26">
        <v>9</v>
      </c>
      <c r="G6005" s="94">
        <v>3.415</v>
      </c>
      <c r="H6005" s="95">
        <f t="shared" si="93"/>
        <v>12666.999535651828</v>
      </c>
    </row>
    <row r="6006" spans="1:8" x14ac:dyDescent="0.25">
      <c r="A6006" s="1" t="s">
        <v>219</v>
      </c>
      <c r="B6006" s="1" t="s">
        <v>12475</v>
      </c>
      <c r="C6006" s="1" t="s">
        <v>12476</v>
      </c>
      <c r="D6006" s="93">
        <v>145.9</v>
      </c>
      <c r="E6006" s="29">
        <v>6319</v>
      </c>
      <c r="F6006" s="26">
        <v>10</v>
      </c>
      <c r="G6006" s="94">
        <v>3.9809999999999999</v>
      </c>
      <c r="H6006" s="95">
        <f t="shared" si="93"/>
        <v>10507.77134633525</v>
      </c>
    </row>
    <row r="6007" spans="1:8" x14ac:dyDescent="0.25">
      <c r="A6007" s="1" t="s">
        <v>219</v>
      </c>
      <c r="B6007" s="1" t="s">
        <v>12477</v>
      </c>
      <c r="C6007" s="1" t="s">
        <v>12478</v>
      </c>
      <c r="D6007" s="93">
        <v>136</v>
      </c>
      <c r="E6007" s="29">
        <v>7219</v>
      </c>
      <c r="F6007" s="26">
        <v>9</v>
      </c>
      <c r="G6007" s="94">
        <v>3.415</v>
      </c>
      <c r="H6007" s="95">
        <f t="shared" si="93"/>
        <v>10297.6429783638</v>
      </c>
    </row>
    <row r="6008" spans="1:8" x14ac:dyDescent="0.25">
      <c r="A6008" s="1" t="s">
        <v>219</v>
      </c>
      <c r="B6008" s="1" t="s">
        <v>12479</v>
      </c>
      <c r="C6008" s="1" t="s">
        <v>12480</v>
      </c>
      <c r="D6008" s="93">
        <v>115.3</v>
      </c>
      <c r="E6008" s="29">
        <v>8506</v>
      </c>
      <c r="F6008" s="26">
        <v>7</v>
      </c>
      <c r="G6008" s="94">
        <v>2.512</v>
      </c>
      <c r="H6008" s="95">
        <f t="shared" si="93"/>
        <v>8925.1411730916589</v>
      </c>
    </row>
    <row r="6009" spans="1:8" x14ac:dyDescent="0.25">
      <c r="A6009" s="1" t="s">
        <v>219</v>
      </c>
      <c r="B6009" s="1" t="s">
        <v>12481</v>
      </c>
      <c r="C6009" s="1" t="s">
        <v>12482</v>
      </c>
      <c r="D6009" s="93">
        <v>110.7</v>
      </c>
      <c r="E6009" s="29">
        <v>10745</v>
      </c>
      <c r="F6009" s="26">
        <v>7</v>
      </c>
      <c r="G6009" s="94">
        <v>2.512</v>
      </c>
      <c r="H6009" s="95">
        <f t="shared" si="93"/>
        <v>11274.470009977647</v>
      </c>
    </row>
    <row r="6010" spans="1:8" x14ac:dyDescent="0.25">
      <c r="A6010" s="1" t="s">
        <v>219</v>
      </c>
      <c r="B6010" s="1" t="s">
        <v>12483</v>
      </c>
      <c r="C6010" s="1" t="s">
        <v>12484</v>
      </c>
      <c r="D6010" s="93">
        <v>69.5</v>
      </c>
      <c r="E6010" s="29">
        <v>5341</v>
      </c>
      <c r="F6010" s="26">
        <v>3</v>
      </c>
      <c r="G6010" s="94">
        <v>1.359</v>
      </c>
      <c r="H6010" s="95">
        <f t="shared" si="93"/>
        <v>3031.8807494284092</v>
      </c>
    </row>
    <row r="6011" spans="1:8" x14ac:dyDescent="0.25">
      <c r="A6011" s="1" t="s">
        <v>219</v>
      </c>
      <c r="B6011" s="1" t="s">
        <v>12485</v>
      </c>
      <c r="C6011" s="1" t="s">
        <v>12486</v>
      </c>
      <c r="D6011" s="93">
        <v>101.4</v>
      </c>
      <c r="E6011" s="29">
        <v>7294</v>
      </c>
      <c r="F6011" s="26">
        <v>6</v>
      </c>
      <c r="G6011" s="94">
        <v>2.1539999999999999</v>
      </c>
      <c r="H6011" s="95">
        <f t="shared" si="93"/>
        <v>6562.6846911643679</v>
      </c>
    </row>
    <row r="6012" spans="1:8" x14ac:dyDescent="0.25">
      <c r="A6012" s="1" t="s">
        <v>219</v>
      </c>
      <c r="B6012" s="1" t="s">
        <v>12487</v>
      </c>
      <c r="C6012" s="1" t="s">
        <v>12488</v>
      </c>
      <c r="D6012" s="93">
        <v>141.30000000000001</v>
      </c>
      <c r="E6012" s="29">
        <v>7962</v>
      </c>
      <c r="F6012" s="26">
        <v>9</v>
      </c>
      <c r="G6012" s="94">
        <v>3.415</v>
      </c>
      <c r="H6012" s="95">
        <f t="shared" si="93"/>
        <v>11357.505664736469</v>
      </c>
    </row>
    <row r="6013" spans="1:8" x14ac:dyDescent="0.25">
      <c r="A6013" s="1" t="s">
        <v>219</v>
      </c>
      <c r="B6013" s="1" t="s">
        <v>12489</v>
      </c>
      <c r="C6013" s="1" t="s">
        <v>12490</v>
      </c>
      <c r="D6013" s="93">
        <v>72.900000000000006</v>
      </c>
      <c r="E6013" s="29">
        <v>5621</v>
      </c>
      <c r="F6013" s="26">
        <v>3</v>
      </c>
      <c r="G6013" s="94">
        <v>1.359</v>
      </c>
      <c r="H6013" s="95">
        <f t="shared" si="93"/>
        <v>3190.8260049685623</v>
      </c>
    </row>
    <row r="6014" spans="1:8" x14ac:dyDescent="0.25">
      <c r="A6014" s="1" t="s">
        <v>219</v>
      </c>
      <c r="B6014" s="1" t="s">
        <v>12491</v>
      </c>
      <c r="C6014" s="1" t="s">
        <v>12492</v>
      </c>
      <c r="D6014" s="93">
        <v>117.1</v>
      </c>
      <c r="E6014" s="29">
        <v>7299</v>
      </c>
      <c r="F6014" s="26">
        <v>7</v>
      </c>
      <c r="G6014" s="94">
        <v>2.512</v>
      </c>
      <c r="H6014" s="95">
        <f t="shared" si="93"/>
        <v>7658.6651096162723</v>
      </c>
    </row>
    <row r="6015" spans="1:8" x14ac:dyDescent="0.25">
      <c r="A6015" s="1" t="s">
        <v>219</v>
      </c>
      <c r="B6015" s="1" t="s">
        <v>12493</v>
      </c>
      <c r="C6015" s="1" t="s">
        <v>12494</v>
      </c>
      <c r="D6015" s="93">
        <v>84.8</v>
      </c>
      <c r="E6015" s="29">
        <v>7745</v>
      </c>
      <c r="F6015" s="26">
        <v>4</v>
      </c>
      <c r="G6015" s="94">
        <v>1.585</v>
      </c>
      <c r="H6015" s="95">
        <f t="shared" si="93"/>
        <v>5127.6782865320947</v>
      </c>
    </row>
    <row r="6016" spans="1:8" x14ac:dyDescent="0.25">
      <c r="A6016" s="1" t="s">
        <v>219</v>
      </c>
      <c r="B6016" s="1" t="s">
        <v>12495</v>
      </c>
      <c r="C6016" s="1" t="s">
        <v>12496</v>
      </c>
      <c r="D6016" s="93">
        <v>73.599999999999994</v>
      </c>
      <c r="E6016" s="29">
        <v>7225</v>
      </c>
      <c r="F6016" s="26">
        <v>4</v>
      </c>
      <c r="G6016" s="94">
        <v>1.585</v>
      </c>
      <c r="H6016" s="95">
        <f t="shared" si="93"/>
        <v>4783.405502930199</v>
      </c>
    </row>
    <row r="6017" spans="1:8" x14ac:dyDescent="0.25">
      <c r="A6017" s="1" t="s">
        <v>219</v>
      </c>
      <c r="B6017" s="1" t="s">
        <v>12497</v>
      </c>
      <c r="C6017" s="1" t="s">
        <v>12498</v>
      </c>
      <c r="D6017" s="93">
        <v>114.8</v>
      </c>
      <c r="E6017" s="29">
        <v>10640</v>
      </c>
      <c r="F6017" s="26">
        <v>7</v>
      </c>
      <c r="G6017" s="94">
        <v>2.512</v>
      </c>
      <c r="H6017" s="95">
        <f t="shared" si="93"/>
        <v>11164.296035938778</v>
      </c>
    </row>
    <row r="6018" spans="1:8" x14ac:dyDescent="0.25">
      <c r="A6018" s="1" t="s">
        <v>219</v>
      </c>
      <c r="B6018" s="1" t="s">
        <v>12499</v>
      </c>
      <c r="C6018" s="1" t="s">
        <v>12500</v>
      </c>
      <c r="D6018" s="93">
        <v>69.3</v>
      </c>
      <c r="E6018" s="29">
        <v>11616</v>
      </c>
      <c r="F6018" s="26">
        <v>3</v>
      </c>
      <c r="G6018" s="94">
        <v>1.359</v>
      </c>
      <c r="H6018" s="95">
        <f t="shared" si="93"/>
        <v>6593.9574584086131</v>
      </c>
    </row>
    <row r="6019" spans="1:8" x14ac:dyDescent="0.25">
      <c r="A6019" s="1" t="s">
        <v>219</v>
      </c>
      <c r="B6019" s="1" t="s">
        <v>12501</v>
      </c>
      <c r="C6019" s="1" t="s">
        <v>12502</v>
      </c>
      <c r="D6019" s="93">
        <v>108.7</v>
      </c>
      <c r="E6019" s="29">
        <v>8714</v>
      </c>
      <c r="F6019" s="26">
        <v>6</v>
      </c>
      <c r="G6019" s="94">
        <v>2.1539999999999999</v>
      </c>
      <c r="H6019" s="95">
        <f t="shared" si="93"/>
        <v>7840.311817768893</v>
      </c>
    </row>
    <row r="6020" spans="1:8" x14ac:dyDescent="0.25">
      <c r="A6020" s="1" t="s">
        <v>219</v>
      </c>
      <c r="B6020" s="1" t="s">
        <v>12503</v>
      </c>
      <c r="C6020" s="1" t="s">
        <v>12504</v>
      </c>
      <c r="D6020" s="93">
        <v>81.3</v>
      </c>
      <c r="E6020" s="29">
        <v>10243</v>
      </c>
      <c r="F6020" s="26">
        <v>4</v>
      </c>
      <c r="G6020" s="94">
        <v>1.585</v>
      </c>
      <c r="H6020" s="95">
        <f t="shared" si="93"/>
        <v>6781.511773911976</v>
      </c>
    </row>
    <row r="6021" spans="1:8" x14ac:dyDescent="0.25">
      <c r="A6021" s="1" t="s">
        <v>219</v>
      </c>
      <c r="B6021" s="1" t="s">
        <v>12505</v>
      </c>
      <c r="C6021" s="1" t="s">
        <v>12506</v>
      </c>
      <c r="D6021" s="93">
        <v>96.5</v>
      </c>
      <c r="E6021" s="29">
        <v>7077</v>
      </c>
      <c r="F6021" s="26">
        <v>5</v>
      </c>
      <c r="G6021" s="94">
        <v>1.8480000000000001</v>
      </c>
      <c r="H6021" s="95">
        <f t="shared" si="93"/>
        <v>5462.8747496839978</v>
      </c>
    </row>
    <row r="6022" spans="1:8" x14ac:dyDescent="0.25">
      <c r="A6022" s="1" t="s">
        <v>219</v>
      </c>
      <c r="B6022" s="1" t="s">
        <v>12507</v>
      </c>
      <c r="C6022" s="1" t="s">
        <v>12508</v>
      </c>
      <c r="D6022" s="93">
        <v>95.2</v>
      </c>
      <c r="E6022" s="29">
        <v>9889</v>
      </c>
      <c r="F6022" s="26">
        <v>5</v>
      </c>
      <c r="G6022" s="94">
        <v>1.8480000000000001</v>
      </c>
      <c r="H6022" s="95">
        <f t="shared" ref="H6022:H6085" si="94">E6022*G6022*$E$6797/SUMPRODUCT($E$5:$E$6795,$G$5:$G$6795)</f>
        <v>7633.5125617669983</v>
      </c>
    </row>
    <row r="6023" spans="1:8" x14ac:dyDescent="0.25">
      <c r="A6023" s="1" t="s">
        <v>219</v>
      </c>
      <c r="B6023" s="1" t="s">
        <v>12509</v>
      </c>
      <c r="C6023" s="1" t="s">
        <v>12510</v>
      </c>
      <c r="D6023" s="93">
        <v>100.5</v>
      </c>
      <c r="E6023" s="29">
        <v>5739</v>
      </c>
      <c r="F6023" s="26">
        <v>6</v>
      </c>
      <c r="G6023" s="94">
        <v>2.1539999999999999</v>
      </c>
      <c r="H6023" s="95">
        <f t="shared" si="94"/>
        <v>5163.5930137911037</v>
      </c>
    </row>
    <row r="6024" spans="1:8" x14ac:dyDescent="0.25">
      <c r="A6024" s="1" t="s">
        <v>219</v>
      </c>
      <c r="B6024" s="1" t="s">
        <v>12511</v>
      </c>
      <c r="C6024" s="1" t="s">
        <v>12512</v>
      </c>
      <c r="D6024" s="93">
        <v>69.8</v>
      </c>
      <c r="E6024" s="29">
        <v>7791</v>
      </c>
      <c r="F6024" s="26">
        <v>3</v>
      </c>
      <c r="G6024" s="94">
        <v>1.359</v>
      </c>
      <c r="H6024" s="95">
        <f t="shared" si="94"/>
        <v>4422.6517354047437</v>
      </c>
    </row>
    <row r="6025" spans="1:8" x14ac:dyDescent="0.25">
      <c r="A6025" s="1" t="s">
        <v>219</v>
      </c>
      <c r="B6025" s="1" t="s">
        <v>12513</v>
      </c>
      <c r="C6025" s="1" t="s">
        <v>12514</v>
      </c>
      <c r="D6025" s="93">
        <v>96.2</v>
      </c>
      <c r="E6025" s="29">
        <v>7208</v>
      </c>
      <c r="F6025" s="26">
        <v>5</v>
      </c>
      <c r="G6025" s="94">
        <v>1.8480000000000001</v>
      </c>
      <c r="H6025" s="95">
        <f t="shared" si="94"/>
        <v>5563.9962124801832</v>
      </c>
    </row>
    <row r="6026" spans="1:8" x14ac:dyDescent="0.25">
      <c r="A6026" s="1" t="s">
        <v>219</v>
      </c>
      <c r="B6026" s="1" t="s">
        <v>12515</v>
      </c>
      <c r="C6026" s="1" t="s">
        <v>12516</v>
      </c>
      <c r="D6026" s="93">
        <v>83.6</v>
      </c>
      <c r="E6026" s="29">
        <v>8392</v>
      </c>
      <c r="F6026" s="26">
        <v>4</v>
      </c>
      <c r="G6026" s="94">
        <v>1.585</v>
      </c>
      <c r="H6026" s="95">
        <f t="shared" si="94"/>
        <v>5556.0330768983013</v>
      </c>
    </row>
    <row r="6027" spans="1:8" x14ac:dyDescent="0.25">
      <c r="A6027" s="1" t="s">
        <v>219</v>
      </c>
      <c r="B6027" s="1" t="s">
        <v>12517</v>
      </c>
      <c r="C6027" s="1" t="s">
        <v>12518</v>
      </c>
      <c r="D6027" s="93">
        <v>103.6</v>
      </c>
      <c r="E6027" s="29">
        <v>5741</v>
      </c>
      <c r="F6027" s="26">
        <v>6</v>
      </c>
      <c r="G6027" s="94">
        <v>2.1539999999999999</v>
      </c>
      <c r="H6027" s="95">
        <f t="shared" si="94"/>
        <v>5165.3924886173072</v>
      </c>
    </row>
    <row r="6028" spans="1:8" x14ac:dyDescent="0.25">
      <c r="A6028" s="1" t="s">
        <v>219</v>
      </c>
      <c r="B6028" s="1" t="s">
        <v>12519</v>
      </c>
      <c r="C6028" s="1" t="s">
        <v>12520</v>
      </c>
      <c r="D6028" s="93">
        <v>109.7</v>
      </c>
      <c r="E6028" s="29">
        <v>8352</v>
      </c>
      <c r="F6028" s="26">
        <v>7</v>
      </c>
      <c r="G6028" s="94">
        <v>2.512</v>
      </c>
      <c r="H6028" s="95">
        <f t="shared" si="94"/>
        <v>8763.5526778346502</v>
      </c>
    </row>
    <row r="6029" spans="1:8" x14ac:dyDescent="0.25">
      <c r="A6029" s="1" t="s">
        <v>219</v>
      </c>
      <c r="B6029" s="1" t="s">
        <v>12521</v>
      </c>
      <c r="C6029" s="1" t="s">
        <v>12522</v>
      </c>
      <c r="D6029" s="93">
        <v>77.8</v>
      </c>
      <c r="E6029" s="29">
        <v>6981</v>
      </c>
      <c r="F6029" s="26">
        <v>4</v>
      </c>
      <c r="G6029" s="94">
        <v>1.585</v>
      </c>
      <c r="H6029" s="95">
        <f t="shared" si="94"/>
        <v>4621.8621198554629</v>
      </c>
    </row>
    <row r="6030" spans="1:8" x14ac:dyDescent="0.25">
      <c r="A6030" s="1" t="s">
        <v>219</v>
      </c>
      <c r="B6030" s="1" t="s">
        <v>12523</v>
      </c>
      <c r="C6030" s="1" t="s">
        <v>12524</v>
      </c>
      <c r="D6030" s="93">
        <v>95.1</v>
      </c>
      <c r="E6030" s="29">
        <v>8453</v>
      </c>
      <c r="F6030" s="26">
        <v>5</v>
      </c>
      <c r="G6030" s="94">
        <v>1.8480000000000001</v>
      </c>
      <c r="H6030" s="95">
        <f t="shared" si="94"/>
        <v>6525.0360688256078</v>
      </c>
    </row>
    <row r="6031" spans="1:8" x14ac:dyDescent="0.25">
      <c r="A6031" s="1" t="s">
        <v>219</v>
      </c>
      <c r="B6031" s="1" t="s">
        <v>12525</v>
      </c>
      <c r="C6031" s="1" t="s">
        <v>12526</v>
      </c>
      <c r="D6031" s="93">
        <v>146.80000000000001</v>
      </c>
      <c r="E6031" s="29">
        <v>7958</v>
      </c>
      <c r="F6031" s="26">
        <v>10</v>
      </c>
      <c r="G6031" s="94">
        <v>3.9809999999999999</v>
      </c>
      <c r="H6031" s="95">
        <f t="shared" si="94"/>
        <v>13233.240128839359</v>
      </c>
    </row>
    <row r="6032" spans="1:8" x14ac:dyDescent="0.25">
      <c r="A6032" s="1" t="s">
        <v>219</v>
      </c>
      <c r="B6032" s="1" t="s">
        <v>12527</v>
      </c>
      <c r="C6032" s="1" t="s">
        <v>12528</v>
      </c>
      <c r="D6032" s="93">
        <v>153.5</v>
      </c>
      <c r="E6032" s="29">
        <v>7424</v>
      </c>
      <c r="F6032" s="26">
        <v>10</v>
      </c>
      <c r="G6032" s="94">
        <v>3.9809999999999999</v>
      </c>
      <c r="H6032" s="95">
        <f t="shared" si="94"/>
        <v>12345.259451684269</v>
      </c>
    </row>
    <row r="6033" spans="1:8" x14ac:dyDescent="0.25">
      <c r="A6033" s="1" t="s">
        <v>219</v>
      </c>
      <c r="B6033" s="1" t="s">
        <v>12529</v>
      </c>
      <c r="C6033" s="1" t="s">
        <v>12530</v>
      </c>
      <c r="D6033" s="93">
        <v>108</v>
      </c>
      <c r="E6033" s="29">
        <v>7392</v>
      </c>
      <c r="F6033" s="26">
        <v>6</v>
      </c>
      <c r="G6033" s="94">
        <v>2.1539999999999999</v>
      </c>
      <c r="H6033" s="95">
        <f t="shared" si="94"/>
        <v>6650.8589576483428</v>
      </c>
    </row>
    <row r="6034" spans="1:8" x14ac:dyDescent="0.25">
      <c r="A6034" s="1" t="s">
        <v>219</v>
      </c>
      <c r="B6034" s="1" t="s">
        <v>12531</v>
      </c>
      <c r="C6034" s="1" t="s">
        <v>12532</v>
      </c>
      <c r="D6034" s="93">
        <v>86</v>
      </c>
      <c r="E6034" s="29">
        <v>7217</v>
      </c>
      <c r="F6034" s="26">
        <v>5</v>
      </c>
      <c r="G6034" s="94">
        <v>1.8480000000000001</v>
      </c>
      <c r="H6034" s="95">
        <f t="shared" si="94"/>
        <v>5570.9434885501505</v>
      </c>
    </row>
    <row r="6035" spans="1:8" x14ac:dyDescent="0.25">
      <c r="A6035" s="1" t="s">
        <v>219</v>
      </c>
      <c r="B6035" s="1" t="s">
        <v>12533</v>
      </c>
      <c r="C6035" s="1" t="s">
        <v>12534</v>
      </c>
      <c r="D6035" s="93">
        <v>166</v>
      </c>
      <c r="E6035" s="29">
        <v>8865</v>
      </c>
      <c r="F6035" s="26">
        <v>11</v>
      </c>
      <c r="G6035" s="94">
        <v>4.6420000000000003</v>
      </c>
      <c r="H6035" s="95">
        <f t="shared" si="94"/>
        <v>17189.132404780685</v>
      </c>
    </row>
    <row r="6036" spans="1:8" x14ac:dyDescent="0.25">
      <c r="A6036" s="1" t="s">
        <v>219</v>
      </c>
      <c r="B6036" s="1" t="s">
        <v>12535</v>
      </c>
      <c r="C6036" s="1" t="s">
        <v>12536</v>
      </c>
      <c r="D6036" s="93">
        <v>118.7</v>
      </c>
      <c r="E6036" s="29">
        <v>8468</v>
      </c>
      <c r="F6036" s="26">
        <v>7</v>
      </c>
      <c r="G6036" s="94">
        <v>2.512</v>
      </c>
      <c r="H6036" s="95">
        <f t="shared" si="94"/>
        <v>8885.2686872490212</v>
      </c>
    </row>
    <row r="6037" spans="1:8" x14ac:dyDescent="0.25">
      <c r="A6037" s="1" t="s">
        <v>219</v>
      </c>
      <c r="B6037" s="1" t="s">
        <v>12537</v>
      </c>
      <c r="C6037" s="1" t="s">
        <v>12538</v>
      </c>
      <c r="D6037" s="93">
        <v>111</v>
      </c>
      <c r="E6037" s="29">
        <v>8494</v>
      </c>
      <c r="F6037" s="26">
        <v>7</v>
      </c>
      <c r="G6037" s="94">
        <v>2.512</v>
      </c>
      <c r="H6037" s="95">
        <f t="shared" si="94"/>
        <v>8912.5498617729299</v>
      </c>
    </row>
    <row r="6038" spans="1:8" x14ac:dyDescent="0.25">
      <c r="A6038" s="1" t="s">
        <v>219</v>
      </c>
      <c r="B6038" s="1" t="s">
        <v>12539</v>
      </c>
      <c r="C6038" s="1" t="s">
        <v>12540</v>
      </c>
      <c r="D6038" s="93">
        <v>60.9</v>
      </c>
      <c r="E6038" s="29">
        <v>5181</v>
      </c>
      <c r="F6038" s="26">
        <v>2</v>
      </c>
      <c r="G6038" s="94">
        <v>1.1659999999999999</v>
      </c>
      <c r="H6038" s="95">
        <f t="shared" si="94"/>
        <v>2523.3774839688222</v>
      </c>
    </row>
    <row r="6039" spans="1:8" x14ac:dyDescent="0.25">
      <c r="A6039" s="1" t="s">
        <v>219</v>
      </c>
      <c r="B6039" s="1" t="s">
        <v>12541</v>
      </c>
      <c r="C6039" s="1" t="s">
        <v>12542</v>
      </c>
      <c r="D6039" s="93">
        <v>76.5</v>
      </c>
      <c r="E6039" s="29">
        <v>8861</v>
      </c>
      <c r="F6039" s="26">
        <v>4</v>
      </c>
      <c r="G6039" s="94">
        <v>1.585</v>
      </c>
      <c r="H6039" s="95">
        <f t="shared" si="94"/>
        <v>5866.5406451853969</v>
      </c>
    </row>
    <row r="6040" spans="1:8" x14ac:dyDescent="0.25">
      <c r="A6040" s="1" t="s">
        <v>219</v>
      </c>
      <c r="B6040" s="1" t="s">
        <v>12543</v>
      </c>
      <c r="C6040" s="1" t="s">
        <v>12544</v>
      </c>
      <c r="D6040" s="93">
        <v>73</v>
      </c>
      <c r="E6040" s="29">
        <v>9485</v>
      </c>
      <c r="F6040" s="26">
        <v>4</v>
      </c>
      <c r="G6040" s="94">
        <v>1.585</v>
      </c>
      <c r="H6040" s="95">
        <f t="shared" si="94"/>
        <v>6279.6679855076727</v>
      </c>
    </row>
    <row r="6041" spans="1:8" x14ac:dyDescent="0.25">
      <c r="A6041" s="1" t="s">
        <v>219</v>
      </c>
      <c r="B6041" s="1" t="s">
        <v>12545</v>
      </c>
      <c r="C6041" s="1" t="s">
        <v>12546</v>
      </c>
      <c r="D6041" s="93">
        <v>75.5</v>
      </c>
      <c r="E6041" s="29">
        <v>6919</v>
      </c>
      <c r="F6041" s="26">
        <v>4</v>
      </c>
      <c r="G6041" s="94">
        <v>1.585</v>
      </c>
      <c r="H6041" s="95">
        <f t="shared" si="94"/>
        <v>4580.8142110413901</v>
      </c>
    </row>
    <row r="6042" spans="1:8" x14ac:dyDescent="0.25">
      <c r="A6042" s="1" t="s">
        <v>219</v>
      </c>
      <c r="B6042" s="1" t="s">
        <v>12547</v>
      </c>
      <c r="C6042" s="1" t="s">
        <v>12548</v>
      </c>
      <c r="D6042" s="93">
        <v>80.5</v>
      </c>
      <c r="E6042" s="29">
        <v>10308</v>
      </c>
      <c r="F6042" s="26">
        <v>4</v>
      </c>
      <c r="G6042" s="94">
        <v>1.585</v>
      </c>
      <c r="H6042" s="95">
        <f t="shared" si="94"/>
        <v>6824.5458718622131</v>
      </c>
    </row>
    <row r="6043" spans="1:8" x14ac:dyDescent="0.25">
      <c r="A6043" s="1" t="s">
        <v>219</v>
      </c>
      <c r="B6043" s="1" t="s">
        <v>12549</v>
      </c>
      <c r="C6043" s="1" t="s">
        <v>12550</v>
      </c>
      <c r="D6043" s="93">
        <v>123.9</v>
      </c>
      <c r="E6043" s="29">
        <v>6774</v>
      </c>
      <c r="F6043" s="26">
        <v>8</v>
      </c>
      <c r="G6043" s="94">
        <v>2.9289999999999998</v>
      </c>
      <c r="H6043" s="95">
        <f t="shared" si="94"/>
        <v>8287.711885456536</v>
      </c>
    </row>
    <row r="6044" spans="1:8" x14ac:dyDescent="0.25">
      <c r="A6044" s="1" t="s">
        <v>219</v>
      </c>
      <c r="B6044" s="1" t="s">
        <v>12551</v>
      </c>
      <c r="C6044" s="1" t="s">
        <v>12552</v>
      </c>
      <c r="D6044" s="93">
        <v>85</v>
      </c>
      <c r="E6044" s="29">
        <v>7341</v>
      </c>
      <c r="F6044" s="26">
        <v>4</v>
      </c>
      <c r="G6044" s="94">
        <v>1.585</v>
      </c>
      <c r="H6044" s="95">
        <f t="shared" si="94"/>
        <v>4860.204816195238</v>
      </c>
    </row>
    <row r="6045" spans="1:8" x14ac:dyDescent="0.25">
      <c r="A6045" s="1" t="s">
        <v>219</v>
      </c>
      <c r="B6045" s="1" t="s">
        <v>12553</v>
      </c>
      <c r="C6045" s="1" t="s">
        <v>12554</v>
      </c>
      <c r="D6045" s="93">
        <v>91.2</v>
      </c>
      <c r="E6045" s="29">
        <v>9731</v>
      </c>
      <c r="F6045" s="26">
        <v>5</v>
      </c>
      <c r="G6045" s="94">
        <v>1.8480000000000001</v>
      </c>
      <c r="H6045" s="95">
        <f t="shared" si="94"/>
        <v>7511.5492707609137</v>
      </c>
    </row>
    <row r="6046" spans="1:8" x14ac:dyDescent="0.25">
      <c r="A6046" s="1" t="s">
        <v>219</v>
      </c>
      <c r="B6046" s="1" t="s">
        <v>12555</v>
      </c>
      <c r="C6046" s="1" t="s">
        <v>12556</v>
      </c>
      <c r="D6046" s="93">
        <v>88.7</v>
      </c>
      <c r="E6046" s="29">
        <v>7850</v>
      </c>
      <c r="F6046" s="26">
        <v>5</v>
      </c>
      <c r="G6046" s="94">
        <v>1.8480000000000001</v>
      </c>
      <c r="H6046" s="95">
        <f t="shared" si="94"/>
        <v>6059.568572137824</v>
      </c>
    </row>
    <row r="6047" spans="1:8" x14ac:dyDescent="0.25">
      <c r="A6047" s="1" t="s">
        <v>219</v>
      </c>
      <c r="B6047" s="1" t="s">
        <v>12557</v>
      </c>
      <c r="C6047" s="1" t="s">
        <v>12558</v>
      </c>
      <c r="D6047" s="93">
        <v>92.6</v>
      </c>
      <c r="E6047" s="29">
        <v>7737</v>
      </c>
      <c r="F6047" s="26">
        <v>5</v>
      </c>
      <c r="G6047" s="94">
        <v>1.8480000000000001</v>
      </c>
      <c r="H6047" s="95">
        <f t="shared" si="94"/>
        <v>5972.3416614815724</v>
      </c>
    </row>
    <row r="6048" spans="1:8" x14ac:dyDescent="0.25">
      <c r="A6048" s="1" t="s">
        <v>219</v>
      </c>
      <c r="B6048" s="1" t="s">
        <v>12559</v>
      </c>
      <c r="C6048" s="1" t="s">
        <v>12560</v>
      </c>
      <c r="D6048" s="93">
        <v>96.2</v>
      </c>
      <c r="E6048" s="29">
        <v>6784</v>
      </c>
      <c r="F6048" s="26">
        <v>5</v>
      </c>
      <c r="G6048" s="94">
        <v>1.8480000000000001</v>
      </c>
      <c r="H6048" s="95">
        <f t="shared" si="94"/>
        <v>5236.7023176284074</v>
      </c>
    </row>
    <row r="6049" spans="1:8" x14ac:dyDescent="0.25">
      <c r="A6049" s="1" t="s">
        <v>219</v>
      </c>
      <c r="B6049" s="1" t="s">
        <v>12561</v>
      </c>
      <c r="C6049" s="1" t="s">
        <v>12562</v>
      </c>
      <c r="D6049" s="93">
        <v>88.4</v>
      </c>
      <c r="E6049" s="29">
        <v>5734</v>
      </c>
      <c r="F6049" s="26">
        <v>5</v>
      </c>
      <c r="G6049" s="94">
        <v>1.8480000000000001</v>
      </c>
      <c r="H6049" s="95">
        <f t="shared" si="94"/>
        <v>4426.1867761322646</v>
      </c>
    </row>
    <row r="6050" spans="1:8" x14ac:dyDescent="0.25">
      <c r="A6050" s="1" t="s">
        <v>219</v>
      </c>
      <c r="B6050" s="1" t="s">
        <v>12563</v>
      </c>
      <c r="C6050" s="1" t="s">
        <v>12564</v>
      </c>
      <c r="D6050" s="93">
        <v>72.5</v>
      </c>
      <c r="E6050" s="29">
        <v>6770</v>
      </c>
      <c r="F6050" s="26">
        <v>3</v>
      </c>
      <c r="G6050" s="94">
        <v>1.359</v>
      </c>
      <c r="H6050" s="95">
        <f t="shared" si="94"/>
        <v>3843.0692143101169</v>
      </c>
    </row>
    <row r="6051" spans="1:8" x14ac:dyDescent="0.25">
      <c r="A6051" s="1" t="s">
        <v>219</v>
      </c>
      <c r="B6051" s="1" t="s">
        <v>12565</v>
      </c>
      <c r="C6051" s="1" t="s">
        <v>12566</v>
      </c>
      <c r="D6051" s="93">
        <v>97.3</v>
      </c>
      <c r="E6051" s="29">
        <v>7463</v>
      </c>
      <c r="F6051" s="26">
        <v>6</v>
      </c>
      <c r="G6051" s="94">
        <v>2.1539999999999999</v>
      </c>
      <c r="H6051" s="95">
        <f t="shared" si="94"/>
        <v>6714.7403139785683</v>
      </c>
    </row>
    <row r="6052" spans="1:8" x14ac:dyDescent="0.25">
      <c r="A6052" s="1" t="s">
        <v>219</v>
      </c>
      <c r="B6052" s="1" t="s">
        <v>12567</v>
      </c>
      <c r="C6052" s="1" t="s">
        <v>12568</v>
      </c>
      <c r="D6052" s="93">
        <v>92.7</v>
      </c>
      <c r="E6052" s="29">
        <v>5344</v>
      </c>
      <c r="F6052" s="26">
        <v>5</v>
      </c>
      <c r="G6052" s="94">
        <v>1.8480000000000001</v>
      </c>
      <c r="H6052" s="95">
        <f t="shared" si="94"/>
        <v>4125.1381464336991</v>
      </c>
    </row>
    <row r="6053" spans="1:8" x14ac:dyDescent="0.25">
      <c r="A6053" s="1" t="s">
        <v>219</v>
      </c>
      <c r="B6053" s="1" t="s">
        <v>12569</v>
      </c>
      <c r="C6053" s="1" t="s">
        <v>12570</v>
      </c>
      <c r="D6053" s="93">
        <v>103.5</v>
      </c>
      <c r="E6053" s="29">
        <v>7155</v>
      </c>
      <c r="F6053" s="26">
        <v>6</v>
      </c>
      <c r="G6053" s="94">
        <v>2.1539999999999999</v>
      </c>
      <c r="H6053" s="95">
        <f t="shared" si="94"/>
        <v>6437.6211907432207</v>
      </c>
    </row>
    <row r="6054" spans="1:8" x14ac:dyDescent="0.25">
      <c r="A6054" s="1" t="s">
        <v>219</v>
      </c>
      <c r="B6054" s="1" t="s">
        <v>12571</v>
      </c>
      <c r="C6054" s="1" t="s">
        <v>12572</v>
      </c>
      <c r="D6054" s="93">
        <v>84</v>
      </c>
      <c r="E6054" s="29">
        <v>12257</v>
      </c>
      <c r="F6054" s="26">
        <v>4</v>
      </c>
      <c r="G6054" s="94">
        <v>1.585</v>
      </c>
      <c r="H6054" s="95">
        <f t="shared" si="94"/>
        <v>8114.9067473239375</v>
      </c>
    </row>
    <row r="6055" spans="1:8" x14ac:dyDescent="0.25">
      <c r="A6055" s="1" t="s">
        <v>219</v>
      </c>
      <c r="B6055" s="1" t="s">
        <v>12573</v>
      </c>
      <c r="C6055" s="1" t="s">
        <v>12574</v>
      </c>
      <c r="D6055" s="93">
        <v>69.8</v>
      </c>
      <c r="E6055" s="29">
        <v>7193</v>
      </c>
      <c r="F6055" s="26">
        <v>3</v>
      </c>
      <c r="G6055" s="94">
        <v>1.359</v>
      </c>
      <c r="H6055" s="95">
        <f t="shared" si="94"/>
        <v>4083.190082501133</v>
      </c>
    </row>
    <row r="6056" spans="1:8" x14ac:dyDescent="0.25">
      <c r="A6056" s="1" t="s">
        <v>219</v>
      </c>
      <c r="B6056" s="1" t="s">
        <v>12575</v>
      </c>
      <c r="C6056" s="1" t="s">
        <v>12576</v>
      </c>
      <c r="D6056" s="93">
        <v>76.8</v>
      </c>
      <c r="E6056" s="29">
        <v>5938</v>
      </c>
      <c r="F6056" s="26">
        <v>4</v>
      </c>
      <c r="G6056" s="94">
        <v>1.585</v>
      </c>
      <c r="H6056" s="95">
        <f t="shared" si="94"/>
        <v>3931.3303635155044</v>
      </c>
    </row>
    <row r="6057" spans="1:8" x14ac:dyDescent="0.25">
      <c r="A6057" s="1" t="s">
        <v>219</v>
      </c>
      <c r="B6057" s="1" t="s">
        <v>12577</v>
      </c>
      <c r="C6057" s="1" t="s">
        <v>12578</v>
      </c>
      <c r="D6057" s="93">
        <v>77.099999999999994</v>
      </c>
      <c r="E6057" s="29">
        <v>7182</v>
      </c>
      <c r="F6057" s="26">
        <v>4</v>
      </c>
      <c r="G6057" s="94">
        <v>1.585</v>
      </c>
      <c r="H6057" s="95">
        <f t="shared" si="94"/>
        <v>4754.9367919785036</v>
      </c>
    </row>
    <row r="6058" spans="1:8" x14ac:dyDescent="0.25">
      <c r="A6058" s="1" t="s">
        <v>219</v>
      </c>
      <c r="B6058" s="1" t="s">
        <v>12579</v>
      </c>
      <c r="C6058" s="1" t="s">
        <v>12580</v>
      </c>
      <c r="D6058" s="93">
        <v>103</v>
      </c>
      <c r="E6058" s="29">
        <v>10382</v>
      </c>
      <c r="F6058" s="26">
        <v>6</v>
      </c>
      <c r="G6058" s="94">
        <v>2.1539999999999999</v>
      </c>
      <c r="H6058" s="95">
        <f t="shared" si="94"/>
        <v>9341.0738228226564</v>
      </c>
    </row>
    <row r="6059" spans="1:8" x14ac:dyDescent="0.25">
      <c r="A6059" s="1" t="s">
        <v>219</v>
      </c>
      <c r="B6059" s="1" t="s">
        <v>12581</v>
      </c>
      <c r="C6059" s="1" t="s">
        <v>12582</v>
      </c>
      <c r="D6059" s="93">
        <v>63.1</v>
      </c>
      <c r="E6059" s="29">
        <v>8006</v>
      </c>
      <c r="F6059" s="26">
        <v>3</v>
      </c>
      <c r="G6059" s="94">
        <v>1.359</v>
      </c>
      <c r="H6059" s="95">
        <f t="shared" si="94"/>
        <v>4544.6989851945036</v>
      </c>
    </row>
    <row r="6060" spans="1:8" x14ac:dyDescent="0.25">
      <c r="A6060" s="1" t="s">
        <v>219</v>
      </c>
      <c r="B6060" s="1" t="s">
        <v>12583</v>
      </c>
      <c r="C6060" s="1" t="s">
        <v>12584</v>
      </c>
      <c r="D6060" s="93">
        <v>80.8</v>
      </c>
      <c r="E6060" s="29">
        <v>8089</v>
      </c>
      <c r="F6060" s="26">
        <v>4</v>
      </c>
      <c r="G6060" s="94">
        <v>1.585</v>
      </c>
      <c r="H6060" s="95">
        <f t="shared" si="94"/>
        <v>5355.4279741456576</v>
      </c>
    </row>
    <row r="6061" spans="1:8" x14ac:dyDescent="0.25">
      <c r="A6061" s="1" t="s">
        <v>219</v>
      </c>
      <c r="B6061" s="1" t="s">
        <v>12585</v>
      </c>
      <c r="C6061" s="1" t="s">
        <v>12586</v>
      </c>
      <c r="D6061" s="93">
        <v>79.2</v>
      </c>
      <c r="E6061" s="29">
        <v>6451</v>
      </c>
      <c r="F6061" s="26">
        <v>4</v>
      </c>
      <c r="G6061" s="94">
        <v>1.585</v>
      </c>
      <c r="H6061" s="95">
        <f t="shared" si="94"/>
        <v>4270.9687057996834</v>
      </c>
    </row>
    <row r="6062" spans="1:8" x14ac:dyDescent="0.25">
      <c r="A6062" s="1" t="s">
        <v>219</v>
      </c>
      <c r="B6062" s="1" t="s">
        <v>12587</v>
      </c>
      <c r="C6062" s="1" t="s">
        <v>12588</v>
      </c>
      <c r="D6062" s="93">
        <v>92</v>
      </c>
      <c r="E6062" s="29">
        <v>7759</v>
      </c>
      <c r="F6062" s="26">
        <v>5</v>
      </c>
      <c r="G6062" s="94">
        <v>1.8480000000000001</v>
      </c>
      <c r="H6062" s="95">
        <f t="shared" si="94"/>
        <v>5989.3238918748248</v>
      </c>
    </row>
    <row r="6063" spans="1:8" x14ac:dyDescent="0.25">
      <c r="A6063" s="1" t="s">
        <v>219</v>
      </c>
      <c r="B6063" s="1" t="s">
        <v>12589</v>
      </c>
      <c r="C6063" s="1" t="s">
        <v>12590</v>
      </c>
      <c r="D6063" s="93">
        <v>78.2</v>
      </c>
      <c r="E6063" s="29">
        <v>8363</v>
      </c>
      <c r="F6063" s="26">
        <v>4</v>
      </c>
      <c r="G6063" s="94">
        <v>1.585</v>
      </c>
      <c r="H6063" s="95">
        <f t="shared" si="94"/>
        <v>5536.8332485820411</v>
      </c>
    </row>
    <row r="6064" spans="1:8" x14ac:dyDescent="0.25">
      <c r="A6064" s="1" t="s">
        <v>219</v>
      </c>
      <c r="B6064" s="1" t="s">
        <v>12591</v>
      </c>
      <c r="C6064" s="1" t="s">
        <v>12592</v>
      </c>
      <c r="D6064" s="93">
        <v>128.9</v>
      </c>
      <c r="E6064" s="29">
        <v>7310</v>
      </c>
      <c r="F6064" s="26">
        <v>8</v>
      </c>
      <c r="G6064" s="94">
        <v>2.9289999999999998</v>
      </c>
      <c r="H6064" s="95">
        <f t="shared" si="94"/>
        <v>8943.4859584716978</v>
      </c>
    </row>
    <row r="6065" spans="1:8" x14ac:dyDescent="0.25">
      <c r="A6065" s="1" t="s">
        <v>219</v>
      </c>
      <c r="B6065" s="1" t="s">
        <v>12593</v>
      </c>
      <c r="C6065" s="1" t="s">
        <v>12594</v>
      </c>
      <c r="D6065" s="93">
        <v>137.5</v>
      </c>
      <c r="E6065" s="29">
        <v>8386</v>
      </c>
      <c r="F6065" s="26">
        <v>9</v>
      </c>
      <c r="G6065" s="94">
        <v>3.415</v>
      </c>
      <c r="H6065" s="95">
        <f t="shared" si="94"/>
        <v>11962.326363285611</v>
      </c>
    </row>
    <row r="6066" spans="1:8" x14ac:dyDescent="0.25">
      <c r="A6066" s="1" t="s">
        <v>219</v>
      </c>
      <c r="B6066" s="1" t="s">
        <v>12595</v>
      </c>
      <c r="C6066" s="1" t="s">
        <v>12596</v>
      </c>
      <c r="D6066" s="93">
        <v>71.900000000000006</v>
      </c>
      <c r="E6066" s="29">
        <v>8744</v>
      </c>
      <c r="F6066" s="26">
        <v>3</v>
      </c>
      <c r="G6066" s="94">
        <v>1.359</v>
      </c>
      <c r="H6066" s="95">
        <f t="shared" si="94"/>
        <v>4963.6332658681922</v>
      </c>
    </row>
    <row r="6067" spans="1:8" x14ac:dyDescent="0.25">
      <c r="A6067" s="1" t="s">
        <v>219</v>
      </c>
      <c r="B6067" s="1" t="s">
        <v>12597</v>
      </c>
      <c r="C6067" s="1" t="s">
        <v>12598</v>
      </c>
      <c r="D6067" s="93">
        <v>86</v>
      </c>
      <c r="E6067" s="29">
        <v>8097</v>
      </c>
      <c r="F6067" s="26">
        <v>5</v>
      </c>
      <c r="G6067" s="94">
        <v>1.8480000000000001</v>
      </c>
      <c r="H6067" s="95">
        <f t="shared" si="94"/>
        <v>6250.2327042802499</v>
      </c>
    </row>
    <row r="6068" spans="1:8" x14ac:dyDescent="0.25">
      <c r="A6068" s="1" t="s">
        <v>219</v>
      </c>
      <c r="B6068" s="1" t="s">
        <v>12599</v>
      </c>
      <c r="C6068" s="1" t="s">
        <v>12600</v>
      </c>
      <c r="D6068" s="93">
        <v>123.4</v>
      </c>
      <c r="E6068" s="29">
        <v>7968</v>
      </c>
      <c r="F6068" s="26">
        <v>8</v>
      </c>
      <c r="G6068" s="94">
        <v>2.9289999999999998</v>
      </c>
      <c r="H6068" s="95">
        <f t="shared" si="94"/>
        <v>9748.5220406432945</v>
      </c>
    </row>
    <row r="6069" spans="1:8" x14ac:dyDescent="0.25">
      <c r="A6069" s="1" t="s">
        <v>219</v>
      </c>
      <c r="B6069" s="1" t="s">
        <v>12601</v>
      </c>
      <c r="C6069" s="1" t="s">
        <v>12602</v>
      </c>
      <c r="D6069" s="93">
        <v>51.5</v>
      </c>
      <c r="E6069" s="29">
        <v>12215</v>
      </c>
      <c r="F6069" s="26">
        <v>2</v>
      </c>
      <c r="G6069" s="94">
        <v>1.1659999999999999</v>
      </c>
      <c r="H6069" s="95">
        <f t="shared" si="94"/>
        <v>5949.2484012119594</v>
      </c>
    </row>
    <row r="6070" spans="1:8" x14ac:dyDescent="0.25">
      <c r="A6070" s="1" t="s">
        <v>219</v>
      </c>
      <c r="B6070" s="1" t="s">
        <v>12603</v>
      </c>
      <c r="C6070" s="1" t="s">
        <v>12604</v>
      </c>
      <c r="D6070" s="93">
        <v>77.8</v>
      </c>
      <c r="E6070" s="29">
        <v>8821</v>
      </c>
      <c r="F6070" s="26">
        <v>4</v>
      </c>
      <c r="G6070" s="94">
        <v>1.585</v>
      </c>
      <c r="H6070" s="95">
        <f t="shared" si="94"/>
        <v>5840.0581233698658</v>
      </c>
    </row>
    <row r="6071" spans="1:8" x14ac:dyDescent="0.25">
      <c r="A6071" s="1" t="s">
        <v>219</v>
      </c>
      <c r="B6071" s="1" t="s">
        <v>12605</v>
      </c>
      <c r="C6071" s="1" t="s">
        <v>12606</v>
      </c>
      <c r="D6071" s="93">
        <v>111.8</v>
      </c>
      <c r="E6071" s="29">
        <v>7919</v>
      </c>
      <c r="F6071" s="26">
        <v>7</v>
      </c>
      <c r="G6071" s="94">
        <v>2.512</v>
      </c>
      <c r="H6071" s="95">
        <f t="shared" si="94"/>
        <v>8309.2161944172149</v>
      </c>
    </row>
    <row r="6072" spans="1:8" x14ac:dyDescent="0.25">
      <c r="A6072" s="1" t="s">
        <v>219</v>
      </c>
      <c r="B6072" s="1" t="s">
        <v>12607</v>
      </c>
      <c r="C6072" s="1" t="s">
        <v>12608</v>
      </c>
      <c r="D6072" s="93">
        <v>107.5</v>
      </c>
      <c r="E6072" s="29">
        <v>7269</v>
      </c>
      <c r="F6072" s="26">
        <v>6</v>
      </c>
      <c r="G6072" s="94">
        <v>2.1539999999999999</v>
      </c>
      <c r="H6072" s="95">
        <f t="shared" si="94"/>
        <v>6540.191255836824</v>
      </c>
    </row>
    <row r="6073" spans="1:8" x14ac:dyDescent="0.25">
      <c r="A6073" s="1" t="s">
        <v>219</v>
      </c>
      <c r="B6073" s="1" t="s">
        <v>12609</v>
      </c>
      <c r="C6073" s="1" t="s">
        <v>12610</v>
      </c>
      <c r="D6073" s="93">
        <v>75.599999999999994</v>
      </c>
      <c r="E6073" s="29">
        <v>7094</v>
      </c>
      <c r="F6073" s="26">
        <v>4</v>
      </c>
      <c r="G6073" s="94">
        <v>1.585</v>
      </c>
      <c r="H6073" s="95">
        <f t="shared" si="94"/>
        <v>4696.6752439843358</v>
      </c>
    </row>
    <row r="6074" spans="1:8" x14ac:dyDescent="0.25">
      <c r="A6074" s="1" t="s">
        <v>219</v>
      </c>
      <c r="B6074" s="1" t="s">
        <v>12611</v>
      </c>
      <c r="C6074" s="1" t="s">
        <v>12612</v>
      </c>
      <c r="D6074" s="93">
        <v>142.30000000000001</v>
      </c>
      <c r="E6074" s="29">
        <v>8430</v>
      </c>
      <c r="F6074" s="26">
        <v>9</v>
      </c>
      <c r="G6074" s="94">
        <v>3.415</v>
      </c>
      <c r="H6074" s="95">
        <f t="shared" si="94"/>
        <v>12025.090775399201</v>
      </c>
    </row>
    <row r="6075" spans="1:8" x14ac:dyDescent="0.25">
      <c r="A6075" s="1" t="s">
        <v>219</v>
      </c>
      <c r="B6075" s="1" t="s">
        <v>12613</v>
      </c>
      <c r="C6075" s="1" t="s">
        <v>12614</v>
      </c>
      <c r="D6075" s="93">
        <v>83.6</v>
      </c>
      <c r="E6075" s="29">
        <v>6288</v>
      </c>
      <c r="F6075" s="26">
        <v>4</v>
      </c>
      <c r="G6075" s="94">
        <v>1.585</v>
      </c>
      <c r="H6075" s="95">
        <f t="shared" si="94"/>
        <v>4163.0524294013967</v>
      </c>
    </row>
    <row r="6076" spans="1:8" x14ac:dyDescent="0.25">
      <c r="A6076" s="1" t="s">
        <v>219</v>
      </c>
      <c r="B6076" s="1" t="s">
        <v>12615</v>
      </c>
      <c r="C6076" s="1" t="s">
        <v>12616</v>
      </c>
      <c r="D6076" s="93">
        <v>116.8</v>
      </c>
      <c r="E6076" s="29">
        <v>8195</v>
      </c>
      <c r="F6076" s="26">
        <v>7</v>
      </c>
      <c r="G6076" s="94">
        <v>2.512</v>
      </c>
      <c r="H6076" s="95">
        <f t="shared" si="94"/>
        <v>8598.8163547479598</v>
      </c>
    </row>
    <row r="6077" spans="1:8" x14ac:dyDescent="0.25">
      <c r="A6077" s="1" t="s">
        <v>219</v>
      </c>
      <c r="B6077" s="1" t="s">
        <v>12617</v>
      </c>
      <c r="C6077" s="1" t="s">
        <v>12618</v>
      </c>
      <c r="D6077" s="93">
        <v>79.8</v>
      </c>
      <c r="E6077" s="29">
        <v>10875</v>
      </c>
      <c r="F6077" s="26">
        <v>4</v>
      </c>
      <c r="G6077" s="94">
        <v>1.585</v>
      </c>
      <c r="H6077" s="95">
        <f t="shared" si="94"/>
        <v>7199.9356185973584</v>
      </c>
    </row>
    <row r="6078" spans="1:8" x14ac:dyDescent="0.25">
      <c r="A6078" s="1" t="s">
        <v>219</v>
      </c>
      <c r="B6078" s="1" t="s">
        <v>12619</v>
      </c>
      <c r="C6078" s="1" t="s">
        <v>12620</v>
      </c>
      <c r="D6078" s="93">
        <v>81.5</v>
      </c>
      <c r="E6078" s="29">
        <v>5450</v>
      </c>
      <c r="F6078" s="26">
        <v>4</v>
      </c>
      <c r="G6078" s="94">
        <v>1.585</v>
      </c>
      <c r="H6078" s="95">
        <f t="shared" si="94"/>
        <v>3608.2435973660322</v>
      </c>
    </row>
    <row r="6079" spans="1:8" x14ac:dyDescent="0.25">
      <c r="A6079" s="1" t="s">
        <v>219</v>
      </c>
      <c r="B6079" s="1" t="s">
        <v>12621</v>
      </c>
      <c r="C6079" s="1" t="s">
        <v>12622</v>
      </c>
      <c r="D6079" s="93">
        <v>79.3</v>
      </c>
      <c r="E6079" s="29">
        <v>6494</v>
      </c>
      <c r="F6079" s="26">
        <v>4</v>
      </c>
      <c r="G6079" s="94">
        <v>1.585</v>
      </c>
      <c r="H6079" s="95">
        <f t="shared" si="94"/>
        <v>4299.4374167513779</v>
      </c>
    </row>
    <row r="6080" spans="1:8" x14ac:dyDescent="0.25">
      <c r="A6080" s="1" t="s">
        <v>219</v>
      </c>
      <c r="B6080" s="1" t="s">
        <v>12623</v>
      </c>
      <c r="C6080" s="1" t="s">
        <v>12624</v>
      </c>
      <c r="D6080" s="93">
        <v>83.6</v>
      </c>
      <c r="E6080" s="29">
        <v>7819</v>
      </c>
      <c r="F6080" s="26">
        <v>4</v>
      </c>
      <c r="G6080" s="94">
        <v>1.585</v>
      </c>
      <c r="H6080" s="95">
        <f t="shared" si="94"/>
        <v>5176.6709518908265</v>
      </c>
    </row>
    <row r="6081" spans="1:8" x14ac:dyDescent="0.25">
      <c r="A6081" s="1" t="s">
        <v>219</v>
      </c>
      <c r="B6081" s="1" t="s">
        <v>12625</v>
      </c>
      <c r="C6081" s="1" t="s">
        <v>12626</v>
      </c>
      <c r="D6081" s="93">
        <v>85.3</v>
      </c>
      <c r="E6081" s="29">
        <v>6619</v>
      </c>
      <c r="F6081" s="26">
        <v>5</v>
      </c>
      <c r="G6081" s="94">
        <v>1.8480000000000001</v>
      </c>
      <c r="H6081" s="95">
        <f t="shared" si="94"/>
        <v>5109.3355896790135</v>
      </c>
    </row>
    <row r="6082" spans="1:8" x14ac:dyDescent="0.25">
      <c r="A6082" s="1" t="s">
        <v>219</v>
      </c>
      <c r="B6082" s="1" t="s">
        <v>12627</v>
      </c>
      <c r="C6082" s="1" t="s">
        <v>12628</v>
      </c>
      <c r="D6082" s="93">
        <v>117.4</v>
      </c>
      <c r="E6082" s="29">
        <v>6146</v>
      </c>
      <c r="F6082" s="26">
        <v>7</v>
      </c>
      <c r="G6082" s="94">
        <v>2.512</v>
      </c>
      <c r="H6082" s="95">
        <f t="shared" si="94"/>
        <v>6448.8499470751631</v>
      </c>
    </row>
    <row r="6083" spans="1:8" x14ac:dyDescent="0.25">
      <c r="A6083" s="1" t="s">
        <v>219</v>
      </c>
      <c r="B6083" s="1" t="s">
        <v>12629</v>
      </c>
      <c r="C6083" s="1" t="s">
        <v>12630</v>
      </c>
      <c r="D6083" s="93">
        <v>94.3</v>
      </c>
      <c r="E6083" s="29">
        <v>7873</v>
      </c>
      <c r="F6083" s="26">
        <v>5</v>
      </c>
      <c r="G6083" s="94">
        <v>1.8480000000000001</v>
      </c>
      <c r="H6083" s="95">
        <f t="shared" si="94"/>
        <v>6077.3227220944054</v>
      </c>
    </row>
    <row r="6084" spans="1:8" x14ac:dyDescent="0.25">
      <c r="A6084" s="1" t="s">
        <v>219</v>
      </c>
      <c r="B6084" s="1" t="s">
        <v>12631</v>
      </c>
      <c r="C6084" s="1" t="s">
        <v>12632</v>
      </c>
      <c r="D6084" s="93">
        <v>74.900000000000006</v>
      </c>
      <c r="E6084" s="29">
        <v>8685</v>
      </c>
      <c r="F6084" s="26">
        <v>4</v>
      </c>
      <c r="G6084" s="94">
        <v>1.585</v>
      </c>
      <c r="H6084" s="95">
        <f t="shared" si="94"/>
        <v>5750.0175491970622</v>
      </c>
    </row>
    <row r="6085" spans="1:8" x14ac:dyDescent="0.25">
      <c r="A6085" s="1" t="s">
        <v>219</v>
      </c>
      <c r="B6085" s="1" t="s">
        <v>12633</v>
      </c>
      <c r="C6085" s="1" t="s">
        <v>12634</v>
      </c>
      <c r="D6085" s="93">
        <v>83.7</v>
      </c>
      <c r="E6085" s="29">
        <v>8806</v>
      </c>
      <c r="F6085" s="26">
        <v>4</v>
      </c>
      <c r="G6085" s="94">
        <v>1.585</v>
      </c>
      <c r="H6085" s="95">
        <f t="shared" si="94"/>
        <v>5830.1271776890426</v>
      </c>
    </row>
    <row r="6086" spans="1:8" x14ac:dyDescent="0.25">
      <c r="A6086" s="1" t="s">
        <v>219</v>
      </c>
      <c r="B6086" s="1" t="s">
        <v>12635</v>
      </c>
      <c r="C6086" s="1" t="s">
        <v>12636</v>
      </c>
      <c r="D6086" s="93">
        <v>125.8</v>
      </c>
      <c r="E6086" s="29">
        <v>7999</v>
      </c>
      <c r="F6086" s="26">
        <v>8</v>
      </c>
      <c r="G6086" s="94">
        <v>2.9289999999999998</v>
      </c>
      <c r="H6086" s="95">
        <f t="shared" ref="H6086:H6149" si="95">E6086*G6086*$E$6797/SUMPRODUCT($E$5:$E$6795,$G$5:$G$6795)</f>
        <v>9786.4492724781267</v>
      </c>
    </row>
    <row r="6087" spans="1:8" x14ac:dyDescent="0.25">
      <c r="A6087" s="1" t="s">
        <v>219</v>
      </c>
      <c r="B6087" s="1" t="s">
        <v>12637</v>
      </c>
      <c r="C6087" s="1" t="s">
        <v>12638</v>
      </c>
      <c r="D6087" s="93">
        <v>104.3</v>
      </c>
      <c r="E6087" s="29">
        <v>7857</v>
      </c>
      <c r="F6087" s="26">
        <v>6</v>
      </c>
      <c r="G6087" s="94">
        <v>2.1539999999999999</v>
      </c>
      <c r="H6087" s="95">
        <f t="shared" si="95"/>
        <v>7069.2368547406686</v>
      </c>
    </row>
    <row r="6088" spans="1:8" x14ac:dyDescent="0.25">
      <c r="A6088" s="1" t="s">
        <v>219</v>
      </c>
      <c r="B6088" s="1" t="s">
        <v>12639</v>
      </c>
      <c r="C6088" s="1" t="s">
        <v>12640</v>
      </c>
      <c r="D6088" s="93">
        <v>91.5</v>
      </c>
      <c r="E6088" s="29">
        <v>7458</v>
      </c>
      <c r="F6088" s="26">
        <v>5</v>
      </c>
      <c r="G6088" s="94">
        <v>1.8480000000000001</v>
      </c>
      <c r="H6088" s="95">
        <f t="shared" si="95"/>
        <v>5756.9761033125978</v>
      </c>
    </row>
    <row r="6089" spans="1:8" x14ac:dyDescent="0.25">
      <c r="A6089" s="1" t="s">
        <v>219</v>
      </c>
      <c r="B6089" s="1" t="s">
        <v>12641</v>
      </c>
      <c r="C6089" s="1" t="s">
        <v>12642</v>
      </c>
      <c r="D6089" s="93">
        <v>92.4</v>
      </c>
      <c r="E6089" s="29">
        <v>6160</v>
      </c>
      <c r="F6089" s="26">
        <v>5</v>
      </c>
      <c r="G6089" s="94">
        <v>1.8480000000000001</v>
      </c>
      <c r="H6089" s="95">
        <f t="shared" si="95"/>
        <v>4755.0245101106993</v>
      </c>
    </row>
    <row r="6090" spans="1:8" x14ac:dyDescent="0.25">
      <c r="A6090" s="1" t="s">
        <v>219</v>
      </c>
      <c r="B6090" s="1" t="s">
        <v>12643</v>
      </c>
      <c r="C6090" s="1" t="s">
        <v>12644</v>
      </c>
      <c r="D6090" s="93">
        <v>111.6</v>
      </c>
      <c r="E6090" s="29">
        <v>6895</v>
      </c>
      <c r="F6090" s="26">
        <v>7</v>
      </c>
      <c r="G6090" s="94">
        <v>2.512</v>
      </c>
      <c r="H6090" s="95">
        <f t="shared" si="95"/>
        <v>7234.7576285524328</v>
      </c>
    </row>
    <row r="6091" spans="1:8" x14ac:dyDescent="0.25">
      <c r="A6091" s="1" t="s">
        <v>219</v>
      </c>
      <c r="B6091" s="1" t="s">
        <v>12645</v>
      </c>
      <c r="C6091" s="1" t="s">
        <v>12646</v>
      </c>
      <c r="D6091" s="93">
        <v>128.30000000000001</v>
      </c>
      <c r="E6091" s="29">
        <v>7131</v>
      </c>
      <c r="F6091" s="26">
        <v>8</v>
      </c>
      <c r="G6091" s="94">
        <v>2.9289999999999998</v>
      </c>
      <c r="H6091" s="95">
        <f t="shared" si="95"/>
        <v>8724.4867811028289</v>
      </c>
    </row>
    <row r="6092" spans="1:8" x14ac:dyDescent="0.25">
      <c r="A6092" s="1" t="s">
        <v>219</v>
      </c>
      <c r="B6092" s="1" t="s">
        <v>12647</v>
      </c>
      <c r="C6092" s="1" t="s">
        <v>12648</v>
      </c>
      <c r="D6092" s="93">
        <v>91.6</v>
      </c>
      <c r="E6092" s="29">
        <v>7711</v>
      </c>
      <c r="F6092" s="26">
        <v>5</v>
      </c>
      <c r="G6092" s="94">
        <v>1.8480000000000001</v>
      </c>
      <c r="H6092" s="95">
        <f t="shared" si="95"/>
        <v>5952.2717528350013</v>
      </c>
    </row>
    <row r="6093" spans="1:8" x14ac:dyDescent="0.25">
      <c r="A6093" s="1" t="s">
        <v>219</v>
      </c>
      <c r="B6093" s="1" t="s">
        <v>12649</v>
      </c>
      <c r="C6093" s="1" t="s">
        <v>12650</v>
      </c>
      <c r="D6093" s="93">
        <v>66.7</v>
      </c>
      <c r="E6093" s="29">
        <v>7351</v>
      </c>
      <c r="F6093" s="26">
        <v>3</v>
      </c>
      <c r="G6093" s="94">
        <v>1.359</v>
      </c>
      <c r="H6093" s="95">
        <f t="shared" si="95"/>
        <v>4172.8806195559328</v>
      </c>
    </row>
    <row r="6094" spans="1:8" x14ac:dyDescent="0.25">
      <c r="A6094" s="1" t="s">
        <v>219</v>
      </c>
      <c r="B6094" s="1" t="s">
        <v>12651</v>
      </c>
      <c r="C6094" s="1" t="s">
        <v>12652</v>
      </c>
      <c r="D6094" s="93">
        <v>80.7</v>
      </c>
      <c r="E6094" s="29">
        <v>9750</v>
      </c>
      <c r="F6094" s="26">
        <v>4</v>
      </c>
      <c r="G6094" s="94">
        <v>1.585</v>
      </c>
      <c r="H6094" s="95">
        <f t="shared" si="95"/>
        <v>6455.1146925355624</v>
      </c>
    </row>
    <row r="6095" spans="1:8" x14ac:dyDescent="0.25">
      <c r="A6095" s="1" t="s">
        <v>258</v>
      </c>
      <c r="B6095" s="1" t="s">
        <v>12653</v>
      </c>
      <c r="C6095" s="1" t="s">
        <v>12654</v>
      </c>
      <c r="D6095" s="93">
        <v>55.8</v>
      </c>
      <c r="E6095" s="29">
        <v>6117</v>
      </c>
      <c r="F6095" s="26">
        <v>2</v>
      </c>
      <c r="G6095" s="94">
        <v>1.1659999999999999</v>
      </c>
      <c r="H6095" s="95">
        <f t="shared" si="95"/>
        <v>2979.2511232266525</v>
      </c>
    </row>
    <row r="6096" spans="1:8" x14ac:dyDescent="0.25">
      <c r="A6096" s="1" t="s">
        <v>258</v>
      </c>
      <c r="B6096" s="1" t="s">
        <v>12655</v>
      </c>
      <c r="C6096" s="1" t="s">
        <v>12656</v>
      </c>
      <c r="D6096" s="93">
        <v>65.2</v>
      </c>
      <c r="E6096" s="29">
        <v>5753</v>
      </c>
      <c r="F6096" s="26">
        <v>3</v>
      </c>
      <c r="G6096" s="94">
        <v>1.359</v>
      </c>
      <c r="H6096" s="95">
        <f t="shared" si="95"/>
        <v>3265.7573397232054</v>
      </c>
    </row>
    <row r="6097" spans="1:8" x14ac:dyDescent="0.25">
      <c r="A6097" s="1" t="s">
        <v>258</v>
      </c>
      <c r="B6097" s="1" t="s">
        <v>12657</v>
      </c>
      <c r="C6097" s="1" t="s">
        <v>12658</v>
      </c>
      <c r="D6097" s="93">
        <v>80.3</v>
      </c>
      <c r="E6097" s="29">
        <v>5705</v>
      </c>
      <c r="F6097" s="26">
        <v>4</v>
      </c>
      <c r="G6097" s="94">
        <v>1.585</v>
      </c>
      <c r="H6097" s="95">
        <f t="shared" si="95"/>
        <v>3777.0696739400387</v>
      </c>
    </row>
    <row r="6098" spans="1:8" x14ac:dyDescent="0.25">
      <c r="A6098" s="1" t="s">
        <v>258</v>
      </c>
      <c r="B6098" s="1" t="s">
        <v>12659</v>
      </c>
      <c r="C6098" s="1" t="s">
        <v>12660</v>
      </c>
      <c r="D6098" s="93">
        <v>84.3</v>
      </c>
      <c r="E6098" s="29">
        <v>10391</v>
      </c>
      <c r="F6098" s="26">
        <v>4</v>
      </c>
      <c r="G6098" s="94">
        <v>1.585</v>
      </c>
      <c r="H6098" s="95">
        <f t="shared" si="95"/>
        <v>6879.4971046294395</v>
      </c>
    </row>
    <row r="6099" spans="1:8" x14ac:dyDescent="0.25">
      <c r="A6099" s="1" t="s">
        <v>258</v>
      </c>
      <c r="B6099" s="1" t="s">
        <v>12661</v>
      </c>
      <c r="C6099" s="1" t="s">
        <v>12662</v>
      </c>
      <c r="D6099" s="93">
        <v>71.900000000000006</v>
      </c>
      <c r="E6099" s="29">
        <v>8388</v>
      </c>
      <c r="F6099" s="26">
        <v>3</v>
      </c>
      <c r="G6099" s="94">
        <v>1.359</v>
      </c>
      <c r="H6099" s="95">
        <f t="shared" si="95"/>
        <v>4761.5457266814255</v>
      </c>
    </row>
    <row r="6100" spans="1:8" x14ac:dyDescent="0.25">
      <c r="A6100" s="1" t="s">
        <v>258</v>
      </c>
      <c r="B6100" s="1" t="s">
        <v>12663</v>
      </c>
      <c r="C6100" s="1" t="s">
        <v>12664</v>
      </c>
      <c r="D6100" s="93">
        <v>63.2</v>
      </c>
      <c r="E6100" s="29">
        <v>5702</v>
      </c>
      <c r="F6100" s="26">
        <v>3</v>
      </c>
      <c r="G6100" s="94">
        <v>1.359</v>
      </c>
      <c r="H6100" s="95">
        <f t="shared" si="95"/>
        <v>3236.8065967498205</v>
      </c>
    </row>
    <row r="6101" spans="1:8" x14ac:dyDescent="0.25">
      <c r="A6101" s="1" t="s">
        <v>258</v>
      </c>
      <c r="B6101" s="1" t="s">
        <v>12665</v>
      </c>
      <c r="C6101" s="1" t="s">
        <v>12666</v>
      </c>
      <c r="D6101" s="93">
        <v>96.3</v>
      </c>
      <c r="E6101" s="29">
        <v>11194</v>
      </c>
      <c r="F6101" s="26">
        <v>5</v>
      </c>
      <c r="G6101" s="94">
        <v>1.8480000000000001</v>
      </c>
      <c r="H6101" s="95">
        <f t="shared" si="95"/>
        <v>8640.8675919122034</v>
      </c>
    </row>
    <row r="6102" spans="1:8" x14ac:dyDescent="0.25">
      <c r="A6102" s="1" t="s">
        <v>258</v>
      </c>
      <c r="B6102" s="1" t="s">
        <v>12667</v>
      </c>
      <c r="C6102" s="1" t="s">
        <v>12668</v>
      </c>
      <c r="D6102" s="93">
        <v>94</v>
      </c>
      <c r="E6102" s="29">
        <v>9038</v>
      </c>
      <c r="F6102" s="26">
        <v>5</v>
      </c>
      <c r="G6102" s="94">
        <v>1.8480000000000001</v>
      </c>
      <c r="H6102" s="95">
        <f t="shared" si="95"/>
        <v>6976.6090133734597</v>
      </c>
    </row>
    <row r="6103" spans="1:8" x14ac:dyDescent="0.25">
      <c r="A6103" s="1" t="s">
        <v>258</v>
      </c>
      <c r="B6103" s="1" t="s">
        <v>12669</v>
      </c>
      <c r="C6103" s="1" t="s">
        <v>12670</v>
      </c>
      <c r="D6103" s="93">
        <v>63.9</v>
      </c>
      <c r="E6103" s="29">
        <v>7950</v>
      </c>
      <c r="F6103" s="26">
        <v>3</v>
      </c>
      <c r="G6103" s="94">
        <v>1.359</v>
      </c>
      <c r="H6103" s="95">
        <f t="shared" si="95"/>
        <v>4512.9099340864732</v>
      </c>
    </row>
    <row r="6104" spans="1:8" x14ac:dyDescent="0.25">
      <c r="A6104" s="1" t="s">
        <v>258</v>
      </c>
      <c r="B6104" s="1" t="s">
        <v>12671</v>
      </c>
      <c r="C6104" s="1" t="s">
        <v>12672</v>
      </c>
      <c r="D6104" s="93">
        <v>64.8</v>
      </c>
      <c r="E6104" s="29">
        <v>10040</v>
      </c>
      <c r="F6104" s="26">
        <v>3</v>
      </c>
      <c r="G6104" s="94">
        <v>1.359</v>
      </c>
      <c r="H6104" s="95">
        <f t="shared" si="95"/>
        <v>5699.3227343683266</v>
      </c>
    </row>
    <row r="6105" spans="1:8" x14ac:dyDescent="0.25">
      <c r="A6105" s="1" t="s">
        <v>258</v>
      </c>
      <c r="B6105" s="1" t="s">
        <v>12673</v>
      </c>
      <c r="C6105" s="1" t="s">
        <v>12674</v>
      </c>
      <c r="D6105" s="93">
        <v>55.5</v>
      </c>
      <c r="E6105" s="29">
        <v>7639</v>
      </c>
      <c r="F6105" s="26">
        <v>2</v>
      </c>
      <c r="G6105" s="94">
        <v>1.1659999999999999</v>
      </c>
      <c r="H6105" s="95">
        <f t="shared" si="95"/>
        <v>3720.5328315070124</v>
      </c>
    </row>
    <row r="6106" spans="1:8" x14ac:dyDescent="0.25">
      <c r="A6106" s="1" t="s">
        <v>258</v>
      </c>
      <c r="B6106" s="1" t="s">
        <v>12675</v>
      </c>
      <c r="C6106" s="1" t="s">
        <v>12676</v>
      </c>
      <c r="D6106" s="93">
        <v>94.9</v>
      </c>
      <c r="E6106" s="29">
        <v>9615</v>
      </c>
      <c r="F6106" s="26">
        <v>5</v>
      </c>
      <c r="G6106" s="94">
        <v>1.8480000000000001</v>
      </c>
      <c r="H6106" s="95">
        <f t="shared" si="95"/>
        <v>7422.0066014146723</v>
      </c>
    </row>
    <row r="6107" spans="1:8" x14ac:dyDescent="0.25">
      <c r="A6107" s="1" t="s">
        <v>258</v>
      </c>
      <c r="B6107" s="1" t="s">
        <v>12677</v>
      </c>
      <c r="C6107" s="1" t="s">
        <v>12678</v>
      </c>
      <c r="D6107" s="93">
        <v>87.2</v>
      </c>
      <c r="E6107" s="29">
        <v>6926</v>
      </c>
      <c r="F6107" s="26">
        <v>5</v>
      </c>
      <c r="G6107" s="94">
        <v>1.8480000000000001</v>
      </c>
      <c r="H6107" s="95">
        <f t="shared" si="95"/>
        <v>5346.3148956212199</v>
      </c>
    </row>
    <row r="6108" spans="1:8" x14ac:dyDescent="0.25">
      <c r="A6108" s="1" t="s">
        <v>258</v>
      </c>
      <c r="B6108" s="1" t="s">
        <v>12679</v>
      </c>
      <c r="C6108" s="1" t="s">
        <v>12680</v>
      </c>
      <c r="D6108" s="93">
        <v>76</v>
      </c>
      <c r="E6108" s="29">
        <v>8762</v>
      </c>
      <c r="F6108" s="26">
        <v>4</v>
      </c>
      <c r="G6108" s="94">
        <v>1.585</v>
      </c>
      <c r="H6108" s="95">
        <f t="shared" si="95"/>
        <v>5800.9964036919591</v>
      </c>
    </row>
    <row r="6109" spans="1:8" x14ac:dyDescent="0.25">
      <c r="A6109" s="1" t="s">
        <v>258</v>
      </c>
      <c r="B6109" s="1" t="s">
        <v>12681</v>
      </c>
      <c r="C6109" s="1" t="s">
        <v>12682</v>
      </c>
      <c r="D6109" s="93">
        <v>95.3</v>
      </c>
      <c r="E6109" s="29">
        <v>8754</v>
      </c>
      <c r="F6109" s="26">
        <v>5</v>
      </c>
      <c r="G6109" s="94">
        <v>1.8480000000000001</v>
      </c>
      <c r="H6109" s="95">
        <f t="shared" si="95"/>
        <v>6757.3838573878365</v>
      </c>
    </row>
    <row r="6110" spans="1:8" x14ac:dyDescent="0.25">
      <c r="A6110" s="1" t="s">
        <v>258</v>
      </c>
      <c r="B6110" s="1" t="s">
        <v>12683</v>
      </c>
      <c r="C6110" s="1" t="s">
        <v>12684</v>
      </c>
      <c r="D6110" s="93">
        <v>83.1</v>
      </c>
      <c r="E6110" s="29">
        <v>7991</v>
      </c>
      <c r="F6110" s="26">
        <v>4</v>
      </c>
      <c r="G6110" s="94">
        <v>1.585</v>
      </c>
      <c r="H6110" s="95">
        <f t="shared" si="95"/>
        <v>5290.5457956976088</v>
      </c>
    </row>
    <row r="6111" spans="1:8" x14ac:dyDescent="0.25">
      <c r="A6111" s="1" t="s">
        <v>258</v>
      </c>
      <c r="B6111" s="1" t="s">
        <v>12685</v>
      </c>
      <c r="C6111" s="1" t="s">
        <v>12686</v>
      </c>
      <c r="D6111" s="93">
        <v>86.1</v>
      </c>
      <c r="E6111" s="29">
        <v>9104</v>
      </c>
      <c r="F6111" s="26">
        <v>5</v>
      </c>
      <c r="G6111" s="94">
        <v>1.8480000000000001</v>
      </c>
      <c r="H6111" s="95">
        <f t="shared" si="95"/>
        <v>7027.555704553215</v>
      </c>
    </row>
    <row r="6112" spans="1:8" x14ac:dyDescent="0.25">
      <c r="A6112" s="1" t="s">
        <v>258</v>
      </c>
      <c r="B6112" s="1" t="s">
        <v>12687</v>
      </c>
      <c r="C6112" s="1" t="s">
        <v>12688</v>
      </c>
      <c r="D6112" s="93">
        <v>81</v>
      </c>
      <c r="E6112" s="29">
        <v>7982</v>
      </c>
      <c r="F6112" s="26">
        <v>4</v>
      </c>
      <c r="G6112" s="94">
        <v>1.585</v>
      </c>
      <c r="H6112" s="95">
        <f t="shared" si="95"/>
        <v>5284.5872282891141</v>
      </c>
    </row>
    <row r="6113" spans="1:8" x14ac:dyDescent="0.25">
      <c r="A6113" s="1" t="s">
        <v>258</v>
      </c>
      <c r="B6113" s="1" t="s">
        <v>12689</v>
      </c>
      <c r="C6113" s="1" t="s">
        <v>12690</v>
      </c>
      <c r="D6113" s="93">
        <v>81.900000000000006</v>
      </c>
      <c r="E6113" s="29">
        <v>7390</v>
      </c>
      <c r="F6113" s="26">
        <v>4</v>
      </c>
      <c r="G6113" s="94">
        <v>1.585</v>
      </c>
      <c r="H6113" s="95">
        <f t="shared" si="95"/>
        <v>4892.6459054192619</v>
      </c>
    </row>
    <row r="6114" spans="1:8" x14ac:dyDescent="0.25">
      <c r="A6114" s="1" t="s">
        <v>258</v>
      </c>
      <c r="B6114" s="1" t="s">
        <v>12691</v>
      </c>
      <c r="C6114" s="1" t="s">
        <v>12692</v>
      </c>
      <c r="D6114" s="93">
        <v>93.7</v>
      </c>
      <c r="E6114" s="29">
        <v>8932</v>
      </c>
      <c r="F6114" s="26">
        <v>5</v>
      </c>
      <c r="G6114" s="94">
        <v>1.8480000000000001</v>
      </c>
      <c r="H6114" s="95">
        <f t="shared" si="95"/>
        <v>6894.7855396605146</v>
      </c>
    </row>
    <row r="6115" spans="1:8" x14ac:dyDescent="0.25">
      <c r="A6115" s="1" t="s">
        <v>258</v>
      </c>
      <c r="B6115" s="1" t="s">
        <v>12693</v>
      </c>
      <c r="C6115" s="1" t="s">
        <v>12694</v>
      </c>
      <c r="D6115" s="93">
        <v>96.8</v>
      </c>
      <c r="E6115" s="29">
        <v>8266</v>
      </c>
      <c r="F6115" s="26">
        <v>5</v>
      </c>
      <c r="G6115" s="94">
        <v>1.8480000000000001</v>
      </c>
      <c r="H6115" s="95">
        <f t="shared" si="95"/>
        <v>6380.6871104829625</v>
      </c>
    </row>
    <row r="6116" spans="1:8" x14ac:dyDescent="0.25">
      <c r="A6116" s="1" t="s">
        <v>258</v>
      </c>
      <c r="B6116" s="1" t="s">
        <v>12695</v>
      </c>
      <c r="C6116" s="1" t="s">
        <v>12696</v>
      </c>
      <c r="D6116" s="93">
        <v>95.7</v>
      </c>
      <c r="E6116" s="29">
        <v>7931</v>
      </c>
      <c r="F6116" s="26">
        <v>5</v>
      </c>
      <c r="G6116" s="94">
        <v>1.8480000000000001</v>
      </c>
      <c r="H6116" s="95">
        <f t="shared" si="95"/>
        <v>6122.094056767527</v>
      </c>
    </row>
    <row r="6117" spans="1:8" x14ac:dyDescent="0.25">
      <c r="A6117" s="1" t="s">
        <v>258</v>
      </c>
      <c r="B6117" s="1" t="s">
        <v>12697</v>
      </c>
      <c r="C6117" s="1" t="s">
        <v>12698</v>
      </c>
      <c r="D6117" s="93">
        <v>143.30000000000001</v>
      </c>
      <c r="E6117" s="29">
        <v>10134</v>
      </c>
      <c r="F6117" s="26">
        <v>9</v>
      </c>
      <c r="G6117" s="94">
        <v>3.415</v>
      </c>
      <c r="H6117" s="95">
        <f t="shared" si="95"/>
        <v>14455.785280889146</v>
      </c>
    </row>
    <row r="6118" spans="1:8" x14ac:dyDescent="0.25">
      <c r="A6118" s="1" t="s">
        <v>258</v>
      </c>
      <c r="B6118" s="1" t="s">
        <v>12699</v>
      </c>
      <c r="C6118" s="1" t="s">
        <v>12700</v>
      </c>
      <c r="D6118" s="93">
        <v>121.8</v>
      </c>
      <c r="E6118" s="29">
        <v>10070</v>
      </c>
      <c r="F6118" s="26">
        <v>8</v>
      </c>
      <c r="G6118" s="94">
        <v>2.9289999999999998</v>
      </c>
      <c r="H6118" s="95">
        <f t="shared" si="95"/>
        <v>12320.2330508632</v>
      </c>
    </row>
    <row r="6119" spans="1:8" x14ac:dyDescent="0.25">
      <c r="A6119" s="1" t="s">
        <v>258</v>
      </c>
      <c r="B6119" s="1" t="s">
        <v>12701</v>
      </c>
      <c r="C6119" s="1" t="s">
        <v>12702</v>
      </c>
      <c r="D6119" s="93">
        <v>82.7</v>
      </c>
      <c r="E6119" s="29">
        <v>9136</v>
      </c>
      <c r="F6119" s="26">
        <v>4</v>
      </c>
      <c r="G6119" s="94">
        <v>1.585</v>
      </c>
      <c r="H6119" s="95">
        <f t="shared" si="95"/>
        <v>6048.6079826671685</v>
      </c>
    </row>
    <row r="6120" spans="1:8" x14ac:dyDescent="0.25">
      <c r="A6120" s="1" t="s">
        <v>258</v>
      </c>
      <c r="B6120" s="1" t="s">
        <v>12703</v>
      </c>
      <c r="C6120" s="1" t="s">
        <v>12704</v>
      </c>
      <c r="D6120" s="93">
        <v>62.5</v>
      </c>
      <c r="E6120" s="29">
        <v>7074</v>
      </c>
      <c r="F6120" s="26">
        <v>3</v>
      </c>
      <c r="G6120" s="94">
        <v>1.359</v>
      </c>
      <c r="H6120" s="95">
        <f t="shared" si="95"/>
        <v>4015.638348896568</v>
      </c>
    </row>
    <row r="6121" spans="1:8" x14ac:dyDescent="0.25">
      <c r="A6121" s="1" t="s">
        <v>258</v>
      </c>
      <c r="B6121" s="1" t="s">
        <v>12705</v>
      </c>
      <c r="C6121" s="1" t="s">
        <v>12706</v>
      </c>
      <c r="D6121" s="93">
        <v>138.30000000000001</v>
      </c>
      <c r="E6121" s="29">
        <v>8991</v>
      </c>
      <c r="F6121" s="26">
        <v>9</v>
      </c>
      <c r="G6121" s="94">
        <v>3.415</v>
      </c>
      <c r="H6121" s="95">
        <f t="shared" si="95"/>
        <v>12825.337029847477</v>
      </c>
    </row>
    <row r="6122" spans="1:8" x14ac:dyDescent="0.25">
      <c r="A6122" s="1" t="s">
        <v>258</v>
      </c>
      <c r="B6122" s="1" t="s">
        <v>12707</v>
      </c>
      <c r="C6122" s="1" t="s">
        <v>12708</v>
      </c>
      <c r="D6122" s="93">
        <v>98.9</v>
      </c>
      <c r="E6122" s="29">
        <v>8071</v>
      </c>
      <c r="F6122" s="26">
        <v>6</v>
      </c>
      <c r="G6122" s="94">
        <v>2.1539999999999999</v>
      </c>
      <c r="H6122" s="95">
        <f t="shared" si="95"/>
        <v>7261.7806611444512</v>
      </c>
    </row>
    <row r="6123" spans="1:8" x14ac:dyDescent="0.25">
      <c r="A6123" s="1" t="s">
        <v>258</v>
      </c>
      <c r="B6123" s="1" t="s">
        <v>12709</v>
      </c>
      <c r="C6123" s="1" t="s">
        <v>12710</v>
      </c>
      <c r="D6123" s="93">
        <v>138.9</v>
      </c>
      <c r="E6123" s="29">
        <v>8695</v>
      </c>
      <c r="F6123" s="26">
        <v>9</v>
      </c>
      <c r="G6123" s="94">
        <v>3.415</v>
      </c>
      <c r="H6123" s="95">
        <f t="shared" si="95"/>
        <v>12403.103711992415</v>
      </c>
    </row>
    <row r="6124" spans="1:8" x14ac:dyDescent="0.25">
      <c r="A6124" s="1" t="s">
        <v>258</v>
      </c>
      <c r="B6124" s="1" t="s">
        <v>12711</v>
      </c>
      <c r="C6124" s="1" t="s">
        <v>12712</v>
      </c>
      <c r="D6124" s="93">
        <v>98.8</v>
      </c>
      <c r="E6124" s="29">
        <v>6593</v>
      </c>
      <c r="F6124" s="26">
        <v>6</v>
      </c>
      <c r="G6124" s="94">
        <v>2.1539999999999999</v>
      </c>
      <c r="H6124" s="95">
        <f t="shared" si="95"/>
        <v>5931.9687645800223</v>
      </c>
    </row>
    <row r="6125" spans="1:8" x14ac:dyDescent="0.25">
      <c r="A6125" s="1" t="s">
        <v>258</v>
      </c>
      <c r="B6125" s="1" t="s">
        <v>12713</v>
      </c>
      <c r="C6125" s="1" t="s">
        <v>12714</v>
      </c>
      <c r="D6125" s="93">
        <v>108.2</v>
      </c>
      <c r="E6125" s="29">
        <v>9037</v>
      </c>
      <c r="F6125" s="26">
        <v>6</v>
      </c>
      <c r="G6125" s="94">
        <v>2.1539999999999999</v>
      </c>
      <c r="H6125" s="95">
        <f t="shared" si="95"/>
        <v>8130.9270022007677</v>
      </c>
    </row>
    <row r="6126" spans="1:8" x14ac:dyDescent="0.25">
      <c r="A6126" s="1" t="s">
        <v>258</v>
      </c>
      <c r="B6126" s="1" t="s">
        <v>12715</v>
      </c>
      <c r="C6126" s="1" t="s">
        <v>12716</v>
      </c>
      <c r="D6126" s="93">
        <v>85.1</v>
      </c>
      <c r="E6126" s="29">
        <v>7325</v>
      </c>
      <c r="F6126" s="26">
        <v>5</v>
      </c>
      <c r="G6126" s="94">
        <v>1.8480000000000001</v>
      </c>
      <c r="H6126" s="95">
        <f t="shared" si="95"/>
        <v>5654.3108013897527</v>
      </c>
    </row>
    <row r="6127" spans="1:8" x14ac:dyDescent="0.25">
      <c r="A6127" s="1" t="s">
        <v>258</v>
      </c>
      <c r="B6127" s="1" t="s">
        <v>12717</v>
      </c>
      <c r="C6127" s="1" t="s">
        <v>12718</v>
      </c>
      <c r="D6127" s="93">
        <v>107.1</v>
      </c>
      <c r="E6127" s="29">
        <v>8839</v>
      </c>
      <c r="F6127" s="26">
        <v>6</v>
      </c>
      <c r="G6127" s="94">
        <v>2.1539999999999999</v>
      </c>
      <c r="H6127" s="95">
        <f t="shared" si="95"/>
        <v>7952.7789944066153</v>
      </c>
    </row>
    <row r="6128" spans="1:8" x14ac:dyDescent="0.25">
      <c r="A6128" s="1" t="s">
        <v>258</v>
      </c>
      <c r="B6128" s="1" t="s">
        <v>12719</v>
      </c>
      <c r="C6128" s="1" t="s">
        <v>12720</v>
      </c>
      <c r="D6128" s="93">
        <v>70</v>
      </c>
      <c r="E6128" s="29">
        <v>7747</v>
      </c>
      <c r="F6128" s="26">
        <v>3</v>
      </c>
      <c r="G6128" s="94">
        <v>1.359</v>
      </c>
      <c r="H6128" s="95">
        <f t="shared" si="95"/>
        <v>4397.6746238198639</v>
      </c>
    </row>
    <row r="6129" spans="1:8" x14ac:dyDescent="0.25">
      <c r="A6129" s="1" t="s">
        <v>258</v>
      </c>
      <c r="B6129" s="1" t="s">
        <v>12721</v>
      </c>
      <c r="C6129" s="1" t="s">
        <v>12722</v>
      </c>
      <c r="D6129" s="93">
        <v>65.7</v>
      </c>
      <c r="E6129" s="29">
        <v>8692</v>
      </c>
      <c r="F6129" s="26">
        <v>3</v>
      </c>
      <c r="G6129" s="94">
        <v>1.359</v>
      </c>
      <c r="H6129" s="95">
        <f t="shared" si="95"/>
        <v>4934.1148612678771</v>
      </c>
    </row>
    <row r="6130" spans="1:8" x14ac:dyDescent="0.25">
      <c r="A6130" s="1" t="s">
        <v>258</v>
      </c>
      <c r="B6130" s="1" t="s">
        <v>12723</v>
      </c>
      <c r="C6130" s="1" t="s">
        <v>12724</v>
      </c>
      <c r="D6130" s="93">
        <v>65</v>
      </c>
      <c r="E6130" s="29">
        <v>7337</v>
      </c>
      <c r="F6130" s="26">
        <v>3</v>
      </c>
      <c r="G6130" s="94">
        <v>1.359</v>
      </c>
      <c r="H6130" s="95">
        <f t="shared" si="95"/>
        <v>4164.9333567789254</v>
      </c>
    </row>
    <row r="6131" spans="1:8" x14ac:dyDescent="0.25">
      <c r="A6131" s="1" t="s">
        <v>258</v>
      </c>
      <c r="B6131" s="1" t="s">
        <v>12725</v>
      </c>
      <c r="C6131" s="1" t="s">
        <v>12726</v>
      </c>
      <c r="D6131" s="93">
        <v>75.099999999999994</v>
      </c>
      <c r="E6131" s="29">
        <v>8192</v>
      </c>
      <c r="F6131" s="26">
        <v>4</v>
      </c>
      <c r="G6131" s="94">
        <v>1.585</v>
      </c>
      <c r="H6131" s="95">
        <f t="shared" si="95"/>
        <v>5423.6204678206486</v>
      </c>
    </row>
    <row r="6132" spans="1:8" x14ac:dyDescent="0.25">
      <c r="A6132" s="1" t="s">
        <v>258</v>
      </c>
      <c r="B6132" s="1" t="s">
        <v>12727</v>
      </c>
      <c r="C6132" s="1" t="s">
        <v>12728</v>
      </c>
      <c r="D6132" s="93">
        <v>81.2</v>
      </c>
      <c r="E6132" s="29">
        <v>6917</v>
      </c>
      <c r="F6132" s="26">
        <v>4</v>
      </c>
      <c r="G6132" s="94">
        <v>1.585</v>
      </c>
      <c r="H6132" s="95">
        <f t="shared" si="95"/>
        <v>4579.4900849506139</v>
      </c>
    </row>
    <row r="6133" spans="1:8" x14ac:dyDescent="0.25">
      <c r="A6133" s="1" t="s">
        <v>258</v>
      </c>
      <c r="B6133" s="1" t="s">
        <v>12729</v>
      </c>
      <c r="C6133" s="1" t="s">
        <v>12730</v>
      </c>
      <c r="D6133" s="93">
        <v>71.7</v>
      </c>
      <c r="E6133" s="29">
        <v>9101</v>
      </c>
      <c r="F6133" s="26">
        <v>3</v>
      </c>
      <c r="G6133" s="94">
        <v>1.359</v>
      </c>
      <c r="H6133" s="95">
        <f t="shared" si="95"/>
        <v>5166.2884666818863</v>
      </c>
    </row>
    <row r="6134" spans="1:8" x14ac:dyDescent="0.25">
      <c r="A6134" s="1" t="s">
        <v>258</v>
      </c>
      <c r="B6134" s="1" t="s">
        <v>12731</v>
      </c>
      <c r="C6134" s="1" t="s">
        <v>12732</v>
      </c>
      <c r="D6134" s="93">
        <v>67.3</v>
      </c>
      <c r="E6134" s="29">
        <v>8341</v>
      </c>
      <c r="F6134" s="26">
        <v>3</v>
      </c>
      <c r="G6134" s="94">
        <v>1.359</v>
      </c>
      <c r="H6134" s="95">
        <f t="shared" si="95"/>
        <v>4734.8656302157588</v>
      </c>
    </row>
    <row r="6135" spans="1:8" x14ac:dyDescent="0.25">
      <c r="A6135" s="1" t="s">
        <v>258</v>
      </c>
      <c r="B6135" s="1" t="s">
        <v>12733</v>
      </c>
      <c r="C6135" s="1" t="s">
        <v>12734</v>
      </c>
      <c r="D6135" s="93">
        <v>98.4</v>
      </c>
      <c r="E6135" s="29">
        <v>6357</v>
      </c>
      <c r="F6135" s="26">
        <v>6</v>
      </c>
      <c r="G6135" s="94">
        <v>2.1539999999999999</v>
      </c>
      <c r="H6135" s="95">
        <f t="shared" si="95"/>
        <v>5719.6307350880015</v>
      </c>
    </row>
    <row r="6136" spans="1:8" x14ac:dyDescent="0.25">
      <c r="A6136" s="1" t="s">
        <v>258</v>
      </c>
      <c r="B6136" s="1" t="s">
        <v>12735</v>
      </c>
      <c r="C6136" s="1" t="s">
        <v>12736</v>
      </c>
      <c r="D6136" s="93">
        <v>69</v>
      </c>
      <c r="E6136" s="29">
        <v>6982</v>
      </c>
      <c r="F6136" s="26">
        <v>3</v>
      </c>
      <c r="G6136" s="94">
        <v>1.359</v>
      </c>
      <c r="H6136" s="95">
        <f t="shared" si="95"/>
        <v>3963.4134792190894</v>
      </c>
    </row>
    <row r="6137" spans="1:8" x14ac:dyDescent="0.25">
      <c r="A6137" s="1" t="s">
        <v>258</v>
      </c>
      <c r="B6137" s="1" t="s">
        <v>12737</v>
      </c>
      <c r="C6137" s="1" t="s">
        <v>12738</v>
      </c>
      <c r="D6137" s="93">
        <v>84.4</v>
      </c>
      <c r="E6137" s="29">
        <v>11734</v>
      </c>
      <c r="F6137" s="26">
        <v>4</v>
      </c>
      <c r="G6137" s="94">
        <v>1.585</v>
      </c>
      <c r="H6137" s="95">
        <f t="shared" si="95"/>
        <v>7768.6477745858756</v>
      </c>
    </row>
    <row r="6138" spans="1:8" x14ac:dyDescent="0.25">
      <c r="A6138" s="1" t="s">
        <v>258</v>
      </c>
      <c r="B6138" s="1" t="s">
        <v>12739</v>
      </c>
      <c r="C6138" s="1" t="s">
        <v>12740</v>
      </c>
      <c r="D6138" s="93">
        <v>84.6</v>
      </c>
      <c r="E6138" s="29">
        <v>8772</v>
      </c>
      <c r="F6138" s="26">
        <v>4</v>
      </c>
      <c r="G6138" s="94">
        <v>1.585</v>
      </c>
      <c r="H6138" s="95">
        <f t="shared" si="95"/>
        <v>5807.617034145841</v>
      </c>
    </row>
    <row r="6139" spans="1:8" x14ac:dyDescent="0.25">
      <c r="A6139" s="1" t="s">
        <v>258</v>
      </c>
      <c r="B6139" s="1" t="s">
        <v>12741</v>
      </c>
      <c r="C6139" s="1" t="s">
        <v>12742</v>
      </c>
      <c r="D6139" s="93">
        <v>73.8</v>
      </c>
      <c r="E6139" s="29">
        <v>7439</v>
      </c>
      <c r="F6139" s="26">
        <v>4</v>
      </c>
      <c r="G6139" s="94">
        <v>1.585</v>
      </c>
      <c r="H6139" s="95">
        <f t="shared" si="95"/>
        <v>4925.0869946432867</v>
      </c>
    </row>
    <row r="6140" spans="1:8" x14ac:dyDescent="0.25">
      <c r="A6140" s="1" t="s">
        <v>258</v>
      </c>
      <c r="B6140" s="1" t="s">
        <v>12743</v>
      </c>
      <c r="C6140" s="1" t="s">
        <v>12744</v>
      </c>
      <c r="D6140" s="93">
        <v>66.2</v>
      </c>
      <c r="E6140" s="29">
        <v>6319</v>
      </c>
      <c r="F6140" s="26">
        <v>3</v>
      </c>
      <c r="G6140" s="94">
        <v>1.359</v>
      </c>
      <c r="H6140" s="95">
        <f t="shared" si="95"/>
        <v>3587.0538205650855</v>
      </c>
    </row>
    <row r="6141" spans="1:8" x14ac:dyDescent="0.25">
      <c r="A6141" s="1" t="s">
        <v>258</v>
      </c>
      <c r="B6141" s="1" t="s">
        <v>12745</v>
      </c>
      <c r="C6141" s="1" t="s">
        <v>12746</v>
      </c>
      <c r="D6141" s="93">
        <v>69.900000000000006</v>
      </c>
      <c r="E6141" s="29">
        <v>7433</v>
      </c>
      <c r="F6141" s="26">
        <v>3</v>
      </c>
      <c r="G6141" s="94">
        <v>1.359</v>
      </c>
      <c r="H6141" s="95">
        <f t="shared" si="95"/>
        <v>4219.4288729641203</v>
      </c>
    </row>
    <row r="6142" spans="1:8" x14ac:dyDescent="0.25">
      <c r="A6142" s="1" t="s">
        <v>258</v>
      </c>
      <c r="B6142" s="1" t="s">
        <v>12747</v>
      </c>
      <c r="C6142" s="1" t="s">
        <v>12748</v>
      </c>
      <c r="D6142" s="93">
        <v>103.9</v>
      </c>
      <c r="E6142" s="29">
        <v>7267</v>
      </c>
      <c r="F6142" s="26">
        <v>6</v>
      </c>
      <c r="G6142" s="94">
        <v>2.1539999999999999</v>
      </c>
      <c r="H6142" s="95">
        <f t="shared" si="95"/>
        <v>6538.3917810106204</v>
      </c>
    </row>
    <row r="6143" spans="1:8" x14ac:dyDescent="0.25">
      <c r="A6143" s="1" t="s">
        <v>258</v>
      </c>
      <c r="B6143" s="1" t="s">
        <v>12749</v>
      </c>
      <c r="C6143" s="1" t="s">
        <v>12750</v>
      </c>
      <c r="D6143" s="93">
        <v>61.5</v>
      </c>
      <c r="E6143" s="29">
        <v>6554</v>
      </c>
      <c r="F6143" s="26">
        <v>3</v>
      </c>
      <c r="G6143" s="94">
        <v>1.359</v>
      </c>
      <c r="H6143" s="95">
        <f t="shared" si="95"/>
        <v>3720.4543028934277</v>
      </c>
    </row>
    <row r="6144" spans="1:8" x14ac:dyDescent="0.25">
      <c r="A6144" s="1" t="s">
        <v>258</v>
      </c>
      <c r="B6144" s="1" t="s">
        <v>12751</v>
      </c>
      <c r="C6144" s="1" t="s">
        <v>12752</v>
      </c>
      <c r="D6144" s="93">
        <v>74.7</v>
      </c>
      <c r="E6144" s="29">
        <v>8079</v>
      </c>
      <c r="F6144" s="26">
        <v>4</v>
      </c>
      <c r="G6144" s="94">
        <v>1.585</v>
      </c>
      <c r="H6144" s="95">
        <f t="shared" si="95"/>
        <v>5348.8073436917748</v>
      </c>
    </row>
    <row r="6145" spans="1:8" x14ac:dyDescent="0.25">
      <c r="A6145" s="1" t="s">
        <v>258</v>
      </c>
      <c r="B6145" s="1" t="s">
        <v>12753</v>
      </c>
      <c r="C6145" s="1" t="s">
        <v>12754</v>
      </c>
      <c r="D6145" s="93">
        <v>88.2</v>
      </c>
      <c r="E6145" s="29">
        <v>8428</v>
      </c>
      <c r="F6145" s="26">
        <v>5</v>
      </c>
      <c r="G6145" s="94">
        <v>1.8480000000000001</v>
      </c>
      <c r="H6145" s="95">
        <f t="shared" si="95"/>
        <v>6505.7380797423666</v>
      </c>
    </row>
    <row r="6146" spans="1:8" x14ac:dyDescent="0.25">
      <c r="A6146" s="1" t="s">
        <v>258</v>
      </c>
      <c r="B6146" s="1" t="s">
        <v>12755</v>
      </c>
      <c r="C6146" s="1" t="s">
        <v>12756</v>
      </c>
      <c r="D6146" s="93">
        <v>81.099999999999994</v>
      </c>
      <c r="E6146" s="29">
        <v>9118</v>
      </c>
      <c r="F6146" s="26">
        <v>4</v>
      </c>
      <c r="G6146" s="94">
        <v>1.585</v>
      </c>
      <c r="H6146" s="95">
        <f t="shared" si="95"/>
        <v>6036.69084785018</v>
      </c>
    </row>
    <row r="6147" spans="1:8" x14ac:dyDescent="0.25">
      <c r="A6147" s="1" t="s">
        <v>258</v>
      </c>
      <c r="B6147" s="1" t="s">
        <v>12757</v>
      </c>
      <c r="C6147" s="1" t="s">
        <v>12758</v>
      </c>
      <c r="D6147" s="93">
        <v>64.599999999999994</v>
      </c>
      <c r="E6147" s="29">
        <v>9363</v>
      </c>
      <c r="F6147" s="26">
        <v>3</v>
      </c>
      <c r="G6147" s="94">
        <v>1.359</v>
      </c>
      <c r="H6147" s="95">
        <f t="shared" si="95"/>
        <v>5315.015812937314</v>
      </c>
    </row>
    <row r="6148" spans="1:8" x14ac:dyDescent="0.25">
      <c r="A6148" s="1" t="s">
        <v>258</v>
      </c>
      <c r="B6148" s="1" t="s">
        <v>12759</v>
      </c>
      <c r="C6148" s="1" t="s">
        <v>12760</v>
      </c>
      <c r="D6148" s="93">
        <v>74.3</v>
      </c>
      <c r="E6148" s="29">
        <v>8524</v>
      </c>
      <c r="F6148" s="26">
        <v>4</v>
      </c>
      <c r="G6148" s="94">
        <v>1.585</v>
      </c>
      <c r="H6148" s="95">
        <f t="shared" si="95"/>
        <v>5643.4253988895516</v>
      </c>
    </row>
    <row r="6149" spans="1:8" x14ac:dyDescent="0.25">
      <c r="A6149" s="1" t="s">
        <v>258</v>
      </c>
      <c r="B6149" s="1" t="s">
        <v>12761</v>
      </c>
      <c r="C6149" s="1" t="s">
        <v>12762</v>
      </c>
      <c r="D6149" s="93">
        <v>74.3</v>
      </c>
      <c r="E6149" s="29">
        <v>6197</v>
      </c>
      <c r="F6149" s="26">
        <v>4</v>
      </c>
      <c r="G6149" s="94">
        <v>1.585</v>
      </c>
      <c r="H6149" s="95">
        <f t="shared" si="95"/>
        <v>4102.8046922710637</v>
      </c>
    </row>
    <row r="6150" spans="1:8" x14ac:dyDescent="0.25">
      <c r="A6150" s="1" t="s">
        <v>258</v>
      </c>
      <c r="B6150" s="1" t="s">
        <v>12763</v>
      </c>
      <c r="C6150" s="1" t="s">
        <v>12764</v>
      </c>
      <c r="D6150" s="93">
        <v>66.599999999999994</v>
      </c>
      <c r="E6150" s="29">
        <v>7200</v>
      </c>
      <c r="F6150" s="26">
        <v>3</v>
      </c>
      <c r="G6150" s="94">
        <v>1.359</v>
      </c>
      <c r="H6150" s="95">
        <f t="shared" ref="H6150:H6213" si="96">E6150*G6150*$E$6797/SUMPRODUCT($E$5:$E$6795,$G$5:$G$6795)</f>
        <v>4087.1637138896363</v>
      </c>
    </row>
    <row r="6151" spans="1:8" x14ac:dyDescent="0.25">
      <c r="A6151" s="1" t="s">
        <v>258</v>
      </c>
      <c r="B6151" s="1" t="s">
        <v>12765</v>
      </c>
      <c r="C6151" s="1" t="s">
        <v>12766</v>
      </c>
      <c r="D6151" s="93">
        <v>91.3</v>
      </c>
      <c r="E6151" s="29">
        <v>7857</v>
      </c>
      <c r="F6151" s="26">
        <v>5</v>
      </c>
      <c r="G6151" s="94">
        <v>1.8480000000000001</v>
      </c>
      <c r="H6151" s="95">
        <f t="shared" si="96"/>
        <v>6064.9720090811315</v>
      </c>
    </row>
    <row r="6152" spans="1:8" x14ac:dyDescent="0.25">
      <c r="A6152" s="1" t="s">
        <v>258</v>
      </c>
      <c r="B6152" s="1" t="s">
        <v>12767</v>
      </c>
      <c r="C6152" s="1" t="s">
        <v>12768</v>
      </c>
      <c r="D6152" s="93">
        <v>71.099999999999994</v>
      </c>
      <c r="E6152" s="29">
        <v>8013</v>
      </c>
      <c r="F6152" s="26">
        <v>3</v>
      </c>
      <c r="G6152" s="94">
        <v>1.359</v>
      </c>
      <c r="H6152" s="95">
        <f t="shared" si="96"/>
        <v>4548.6726165830069</v>
      </c>
    </row>
    <row r="6153" spans="1:8" x14ac:dyDescent="0.25">
      <c r="A6153" s="1" t="s">
        <v>258</v>
      </c>
      <c r="B6153" s="1" t="s">
        <v>12769</v>
      </c>
      <c r="C6153" s="1" t="s">
        <v>12770</v>
      </c>
      <c r="D6153" s="93">
        <v>90.4</v>
      </c>
      <c r="E6153" s="29">
        <v>11258</v>
      </c>
      <c r="F6153" s="26">
        <v>5</v>
      </c>
      <c r="G6153" s="94">
        <v>1.8480000000000001</v>
      </c>
      <c r="H6153" s="95">
        <f t="shared" si="96"/>
        <v>8690.2704439653007</v>
      </c>
    </row>
    <row r="6154" spans="1:8" x14ac:dyDescent="0.25">
      <c r="A6154" s="1" t="s">
        <v>258</v>
      </c>
      <c r="B6154" s="1" t="s">
        <v>12771</v>
      </c>
      <c r="C6154" s="1" t="s">
        <v>12772</v>
      </c>
      <c r="D6154" s="93">
        <v>79.5</v>
      </c>
      <c r="E6154" s="29">
        <v>5893</v>
      </c>
      <c r="F6154" s="26">
        <v>4</v>
      </c>
      <c r="G6154" s="94">
        <v>1.585</v>
      </c>
      <c r="H6154" s="95">
        <f t="shared" si="96"/>
        <v>3901.5375264730333</v>
      </c>
    </row>
    <row r="6155" spans="1:8" x14ac:dyDescent="0.25">
      <c r="A6155" s="1" t="s">
        <v>258</v>
      </c>
      <c r="B6155" s="1" t="s">
        <v>12773</v>
      </c>
      <c r="C6155" s="1" t="s">
        <v>12774</v>
      </c>
      <c r="D6155" s="93">
        <v>70.5</v>
      </c>
      <c r="E6155" s="29">
        <v>8822</v>
      </c>
      <c r="F6155" s="26">
        <v>3</v>
      </c>
      <c r="G6155" s="94">
        <v>1.359</v>
      </c>
      <c r="H6155" s="95">
        <f t="shared" si="96"/>
        <v>5007.9108727686635</v>
      </c>
    </row>
    <row r="6156" spans="1:8" x14ac:dyDescent="0.25">
      <c r="A6156" s="1" t="s">
        <v>258</v>
      </c>
      <c r="B6156" s="1" t="s">
        <v>12775</v>
      </c>
      <c r="C6156" s="1" t="s">
        <v>12776</v>
      </c>
      <c r="D6156" s="93">
        <v>81.2</v>
      </c>
      <c r="E6156" s="29">
        <v>8211</v>
      </c>
      <c r="F6156" s="26">
        <v>4</v>
      </c>
      <c r="G6156" s="94">
        <v>1.585</v>
      </c>
      <c r="H6156" s="95">
        <f t="shared" si="96"/>
        <v>5436.1996656830261</v>
      </c>
    </row>
    <row r="6157" spans="1:8" x14ac:dyDescent="0.25">
      <c r="A6157" s="1" t="s">
        <v>258</v>
      </c>
      <c r="B6157" s="1" t="s">
        <v>12777</v>
      </c>
      <c r="C6157" s="1" t="s">
        <v>12778</v>
      </c>
      <c r="D6157" s="93">
        <v>93.2</v>
      </c>
      <c r="E6157" s="29">
        <v>8095</v>
      </c>
      <c r="F6157" s="26">
        <v>5</v>
      </c>
      <c r="G6157" s="94">
        <v>1.8480000000000001</v>
      </c>
      <c r="H6157" s="95">
        <f t="shared" si="96"/>
        <v>6248.688865153591</v>
      </c>
    </row>
    <row r="6158" spans="1:8" x14ac:dyDescent="0.25">
      <c r="A6158" s="1" t="s">
        <v>258</v>
      </c>
      <c r="B6158" s="1" t="s">
        <v>12779</v>
      </c>
      <c r="C6158" s="1" t="s">
        <v>12780</v>
      </c>
      <c r="D6158" s="93">
        <v>70</v>
      </c>
      <c r="E6158" s="29">
        <v>6953</v>
      </c>
      <c r="F6158" s="26">
        <v>3</v>
      </c>
      <c r="G6158" s="94">
        <v>1.359</v>
      </c>
      <c r="H6158" s="95">
        <f t="shared" si="96"/>
        <v>3946.9512920381449</v>
      </c>
    </row>
    <row r="6159" spans="1:8" x14ac:dyDescent="0.25">
      <c r="A6159" s="1" t="s">
        <v>258</v>
      </c>
      <c r="B6159" s="1" t="s">
        <v>12781</v>
      </c>
      <c r="C6159" s="1" t="s">
        <v>12782</v>
      </c>
      <c r="D6159" s="93">
        <v>71.599999999999994</v>
      </c>
      <c r="E6159" s="29">
        <v>6516</v>
      </c>
      <c r="F6159" s="26">
        <v>3</v>
      </c>
      <c r="G6159" s="94">
        <v>1.359</v>
      </c>
      <c r="H6159" s="95">
        <f t="shared" si="96"/>
        <v>3698.8831610701213</v>
      </c>
    </row>
    <row r="6160" spans="1:8" x14ac:dyDescent="0.25">
      <c r="A6160" s="1" t="s">
        <v>258</v>
      </c>
      <c r="B6160" s="1" t="s">
        <v>12783</v>
      </c>
      <c r="C6160" s="1" t="s">
        <v>12784</v>
      </c>
      <c r="D6160" s="93">
        <v>70.900000000000006</v>
      </c>
      <c r="E6160" s="29">
        <v>11046</v>
      </c>
      <c r="F6160" s="26">
        <v>3</v>
      </c>
      <c r="G6160" s="94">
        <v>1.359</v>
      </c>
      <c r="H6160" s="95">
        <f t="shared" si="96"/>
        <v>6270.3903310590167</v>
      </c>
    </row>
    <row r="6161" spans="1:8" x14ac:dyDescent="0.25">
      <c r="A6161" s="1" t="s">
        <v>258</v>
      </c>
      <c r="B6161" s="1" t="s">
        <v>12785</v>
      </c>
      <c r="C6161" s="1" t="s">
        <v>12786</v>
      </c>
      <c r="D6161" s="93">
        <v>83.6</v>
      </c>
      <c r="E6161" s="29">
        <v>8099</v>
      </c>
      <c r="F6161" s="26">
        <v>4</v>
      </c>
      <c r="G6161" s="94">
        <v>1.585</v>
      </c>
      <c r="H6161" s="95">
        <f t="shared" si="96"/>
        <v>5362.0486045995394</v>
      </c>
    </row>
    <row r="6162" spans="1:8" x14ac:dyDescent="0.25">
      <c r="A6162" s="1" t="s">
        <v>258</v>
      </c>
      <c r="B6162" s="1" t="s">
        <v>12787</v>
      </c>
      <c r="C6162" s="1" t="s">
        <v>12788</v>
      </c>
      <c r="D6162" s="93">
        <v>70.599999999999994</v>
      </c>
      <c r="E6162" s="29">
        <v>9291</v>
      </c>
      <c r="F6162" s="26">
        <v>3</v>
      </c>
      <c r="G6162" s="94">
        <v>1.359</v>
      </c>
      <c r="H6162" s="95">
        <f t="shared" si="96"/>
        <v>5274.1441757984185</v>
      </c>
    </row>
    <row r="6163" spans="1:8" x14ac:dyDescent="0.25">
      <c r="A6163" s="1" t="s">
        <v>258</v>
      </c>
      <c r="B6163" s="1" t="s">
        <v>12789</v>
      </c>
      <c r="C6163" s="1" t="s">
        <v>12790</v>
      </c>
      <c r="D6163" s="93">
        <v>73.900000000000006</v>
      </c>
      <c r="E6163" s="29">
        <v>12905</v>
      </c>
      <c r="F6163" s="26">
        <v>4</v>
      </c>
      <c r="G6163" s="94">
        <v>1.585</v>
      </c>
      <c r="H6163" s="95">
        <f t="shared" si="96"/>
        <v>8543.9236007355303</v>
      </c>
    </row>
    <row r="6164" spans="1:8" x14ac:dyDescent="0.25">
      <c r="A6164" s="1" t="s">
        <v>258</v>
      </c>
      <c r="B6164" s="1" t="s">
        <v>12791</v>
      </c>
      <c r="C6164" s="1" t="s">
        <v>12792</v>
      </c>
      <c r="D6164" s="93">
        <v>64.599999999999994</v>
      </c>
      <c r="E6164" s="29">
        <v>7982</v>
      </c>
      <c r="F6164" s="26">
        <v>3</v>
      </c>
      <c r="G6164" s="94">
        <v>1.359</v>
      </c>
      <c r="H6164" s="95">
        <f t="shared" si="96"/>
        <v>4531.0751061482051</v>
      </c>
    </row>
    <row r="6165" spans="1:8" x14ac:dyDescent="0.25">
      <c r="A6165" s="1" t="s">
        <v>258</v>
      </c>
      <c r="B6165" s="1" t="s">
        <v>12793</v>
      </c>
      <c r="C6165" s="1" t="s">
        <v>12794</v>
      </c>
      <c r="D6165" s="93">
        <v>90.8</v>
      </c>
      <c r="E6165" s="29">
        <v>8778</v>
      </c>
      <c r="F6165" s="26">
        <v>5</v>
      </c>
      <c r="G6165" s="94">
        <v>1.8480000000000001</v>
      </c>
      <c r="H6165" s="95">
        <f t="shared" si="96"/>
        <v>6775.9099269077469</v>
      </c>
    </row>
    <row r="6166" spans="1:8" x14ac:dyDescent="0.25">
      <c r="A6166" s="1" t="s">
        <v>258</v>
      </c>
      <c r="B6166" s="1" t="s">
        <v>12795</v>
      </c>
      <c r="C6166" s="1" t="s">
        <v>12796</v>
      </c>
      <c r="D6166" s="93">
        <v>68.099999999999994</v>
      </c>
      <c r="E6166" s="29">
        <v>8343</v>
      </c>
      <c r="F6166" s="26">
        <v>3</v>
      </c>
      <c r="G6166" s="94">
        <v>1.359</v>
      </c>
      <c r="H6166" s="95">
        <f t="shared" si="96"/>
        <v>4736.0009534696164</v>
      </c>
    </row>
    <row r="6167" spans="1:8" x14ac:dyDescent="0.25">
      <c r="A6167" s="1" t="s">
        <v>258</v>
      </c>
      <c r="B6167" s="1" t="s">
        <v>12797</v>
      </c>
      <c r="C6167" s="1" t="s">
        <v>12798</v>
      </c>
      <c r="D6167" s="93">
        <v>117.3</v>
      </c>
      <c r="E6167" s="29">
        <v>7485</v>
      </c>
      <c r="F6167" s="26">
        <v>7</v>
      </c>
      <c r="G6167" s="94">
        <v>2.512</v>
      </c>
      <c r="H6167" s="95">
        <f t="shared" si="96"/>
        <v>7853.8304350565559</v>
      </c>
    </row>
    <row r="6168" spans="1:8" x14ac:dyDescent="0.25">
      <c r="A6168" s="1" t="s">
        <v>258</v>
      </c>
      <c r="B6168" s="1" t="s">
        <v>12799</v>
      </c>
      <c r="C6168" s="1" t="s">
        <v>12800</v>
      </c>
      <c r="D6168" s="93">
        <v>119.8</v>
      </c>
      <c r="E6168" s="29">
        <v>5904</v>
      </c>
      <c r="F6168" s="26">
        <v>7</v>
      </c>
      <c r="G6168" s="94">
        <v>2.512</v>
      </c>
      <c r="H6168" s="95">
        <f t="shared" si="96"/>
        <v>6194.9251688141494</v>
      </c>
    </row>
    <row r="6169" spans="1:8" x14ac:dyDescent="0.25">
      <c r="A6169" s="1" t="s">
        <v>258</v>
      </c>
      <c r="B6169" s="1" t="s">
        <v>12801</v>
      </c>
      <c r="C6169" s="1" t="s">
        <v>12802</v>
      </c>
      <c r="D6169" s="93">
        <v>80.599999999999994</v>
      </c>
      <c r="E6169" s="29">
        <v>6968</v>
      </c>
      <c r="F6169" s="26">
        <v>4</v>
      </c>
      <c r="G6169" s="94">
        <v>1.585</v>
      </c>
      <c r="H6169" s="95">
        <f t="shared" si="96"/>
        <v>4613.2553002654149</v>
      </c>
    </row>
    <row r="6170" spans="1:8" x14ac:dyDescent="0.25">
      <c r="A6170" s="1" t="s">
        <v>258</v>
      </c>
      <c r="B6170" s="1" t="s">
        <v>12803</v>
      </c>
      <c r="C6170" s="1" t="s">
        <v>12804</v>
      </c>
      <c r="D6170" s="93">
        <v>128.30000000000001</v>
      </c>
      <c r="E6170" s="29">
        <v>7744</v>
      </c>
      <c r="F6170" s="26">
        <v>8</v>
      </c>
      <c r="G6170" s="94">
        <v>2.9289999999999998</v>
      </c>
      <c r="H6170" s="95">
        <f t="shared" si="96"/>
        <v>9474.4672041593476</v>
      </c>
    </row>
    <row r="6171" spans="1:8" x14ac:dyDescent="0.25">
      <c r="A6171" s="1" t="s">
        <v>258</v>
      </c>
      <c r="B6171" s="1" t="s">
        <v>12805</v>
      </c>
      <c r="C6171" s="1" t="s">
        <v>12806</v>
      </c>
      <c r="D6171" s="93">
        <v>96</v>
      </c>
      <c r="E6171" s="29">
        <v>7409</v>
      </c>
      <c r="F6171" s="26">
        <v>5</v>
      </c>
      <c r="G6171" s="94">
        <v>1.8480000000000001</v>
      </c>
      <c r="H6171" s="95">
        <f t="shared" si="96"/>
        <v>5719.1520447094445</v>
      </c>
    </row>
    <row r="6172" spans="1:8" x14ac:dyDescent="0.25">
      <c r="A6172" s="1" t="s">
        <v>258</v>
      </c>
      <c r="B6172" s="1" t="s">
        <v>12807</v>
      </c>
      <c r="C6172" s="1" t="s">
        <v>12808</v>
      </c>
      <c r="D6172" s="93">
        <v>128.9</v>
      </c>
      <c r="E6172" s="29">
        <v>9191</v>
      </c>
      <c r="F6172" s="26">
        <v>8</v>
      </c>
      <c r="G6172" s="94">
        <v>2.9289999999999998</v>
      </c>
      <c r="H6172" s="95">
        <f t="shared" si="96"/>
        <v>11244.812509481993</v>
      </c>
    </row>
    <row r="6173" spans="1:8" x14ac:dyDescent="0.25">
      <c r="A6173" s="1" t="s">
        <v>258</v>
      </c>
      <c r="B6173" s="1" t="s">
        <v>12809</v>
      </c>
      <c r="C6173" s="1" t="s">
        <v>12810</v>
      </c>
      <c r="D6173" s="93">
        <v>95.7</v>
      </c>
      <c r="E6173" s="29">
        <v>7235</v>
      </c>
      <c r="F6173" s="26">
        <v>5</v>
      </c>
      <c r="G6173" s="94">
        <v>1.8480000000000001</v>
      </c>
      <c r="H6173" s="95">
        <f t="shared" si="96"/>
        <v>5584.8380406900833</v>
      </c>
    </row>
    <row r="6174" spans="1:8" x14ac:dyDescent="0.25">
      <c r="A6174" s="1" t="s">
        <v>258</v>
      </c>
      <c r="B6174" s="1" t="s">
        <v>12811</v>
      </c>
      <c r="C6174" s="1" t="s">
        <v>12812</v>
      </c>
      <c r="D6174" s="93">
        <v>69.900000000000006</v>
      </c>
      <c r="E6174" s="29">
        <v>7367</v>
      </c>
      <c r="F6174" s="26">
        <v>3</v>
      </c>
      <c r="G6174" s="94">
        <v>1.359</v>
      </c>
      <c r="H6174" s="95">
        <f t="shared" si="96"/>
        <v>4181.9632055867987</v>
      </c>
    </row>
    <row r="6175" spans="1:8" x14ac:dyDescent="0.25">
      <c r="A6175" s="1" t="s">
        <v>258</v>
      </c>
      <c r="B6175" s="1" t="s">
        <v>12813</v>
      </c>
      <c r="C6175" s="1" t="s">
        <v>12814</v>
      </c>
      <c r="D6175" s="93">
        <v>152.5</v>
      </c>
      <c r="E6175" s="29">
        <v>7209</v>
      </c>
      <c r="F6175" s="26">
        <v>10</v>
      </c>
      <c r="G6175" s="94">
        <v>3.9809999999999999</v>
      </c>
      <c r="H6175" s="95">
        <f t="shared" si="96"/>
        <v>11987.739141593735</v>
      </c>
    </row>
    <row r="6176" spans="1:8" x14ac:dyDescent="0.25">
      <c r="A6176" s="1" t="s">
        <v>258</v>
      </c>
      <c r="B6176" s="1" t="s">
        <v>12815</v>
      </c>
      <c r="C6176" s="1" t="s">
        <v>12816</v>
      </c>
      <c r="D6176" s="93">
        <v>98.7</v>
      </c>
      <c r="E6176" s="29">
        <v>6823</v>
      </c>
      <c r="F6176" s="26">
        <v>6</v>
      </c>
      <c r="G6176" s="94">
        <v>2.1539999999999999</v>
      </c>
      <c r="H6176" s="95">
        <f t="shared" si="96"/>
        <v>6138.9083695934305</v>
      </c>
    </row>
    <row r="6177" spans="1:8" x14ac:dyDescent="0.25">
      <c r="A6177" s="1" t="s">
        <v>258</v>
      </c>
      <c r="B6177" s="1" t="s">
        <v>12817</v>
      </c>
      <c r="C6177" s="1" t="s">
        <v>12818</v>
      </c>
      <c r="D6177" s="93">
        <v>89.4</v>
      </c>
      <c r="E6177" s="29">
        <v>8260</v>
      </c>
      <c r="F6177" s="26">
        <v>5</v>
      </c>
      <c r="G6177" s="94">
        <v>1.8480000000000001</v>
      </c>
      <c r="H6177" s="95">
        <f t="shared" si="96"/>
        <v>6376.0555931029839</v>
      </c>
    </row>
    <row r="6178" spans="1:8" x14ac:dyDescent="0.25">
      <c r="A6178" s="1" t="s">
        <v>258</v>
      </c>
      <c r="B6178" s="1" t="s">
        <v>12819</v>
      </c>
      <c r="C6178" s="1" t="s">
        <v>12820</v>
      </c>
      <c r="D6178" s="93">
        <v>81.5</v>
      </c>
      <c r="E6178" s="29">
        <v>8270</v>
      </c>
      <c r="F6178" s="26">
        <v>4</v>
      </c>
      <c r="G6178" s="94">
        <v>1.585</v>
      </c>
      <c r="H6178" s="95">
        <f t="shared" si="96"/>
        <v>5475.2613853609328</v>
      </c>
    </row>
    <row r="6179" spans="1:8" x14ac:dyDescent="0.25">
      <c r="A6179" s="1" t="s">
        <v>258</v>
      </c>
      <c r="B6179" s="1" t="s">
        <v>12821</v>
      </c>
      <c r="C6179" s="1" t="s">
        <v>12822</v>
      </c>
      <c r="D6179" s="93">
        <v>82.6</v>
      </c>
      <c r="E6179" s="29">
        <v>8804</v>
      </c>
      <c r="F6179" s="26">
        <v>4</v>
      </c>
      <c r="G6179" s="94">
        <v>1.585</v>
      </c>
      <c r="H6179" s="95">
        <f t="shared" si="96"/>
        <v>5828.8030515982655</v>
      </c>
    </row>
    <row r="6180" spans="1:8" x14ac:dyDescent="0.25">
      <c r="A6180" s="1" t="s">
        <v>258</v>
      </c>
      <c r="B6180" s="1" t="s">
        <v>12823</v>
      </c>
      <c r="C6180" s="1" t="s">
        <v>12824</v>
      </c>
      <c r="D6180" s="93">
        <v>87.9</v>
      </c>
      <c r="E6180" s="29">
        <v>10114</v>
      </c>
      <c r="F6180" s="26">
        <v>5</v>
      </c>
      <c r="G6180" s="94">
        <v>1.8480000000000001</v>
      </c>
      <c r="H6180" s="95">
        <f t="shared" si="96"/>
        <v>7807.1944635161735</v>
      </c>
    </row>
    <row r="6181" spans="1:8" x14ac:dyDescent="0.25">
      <c r="A6181" s="1" t="s">
        <v>258</v>
      </c>
      <c r="B6181" s="1" t="s">
        <v>12825</v>
      </c>
      <c r="C6181" s="1" t="s">
        <v>12826</v>
      </c>
      <c r="D6181" s="93">
        <v>89.8</v>
      </c>
      <c r="E6181" s="29">
        <v>7428</v>
      </c>
      <c r="F6181" s="26">
        <v>5</v>
      </c>
      <c r="G6181" s="94">
        <v>1.8480000000000001</v>
      </c>
      <c r="H6181" s="95">
        <f t="shared" si="96"/>
        <v>5733.818516412708</v>
      </c>
    </row>
    <row r="6182" spans="1:8" x14ac:dyDescent="0.25">
      <c r="A6182" s="1" t="s">
        <v>258</v>
      </c>
      <c r="B6182" s="1" t="s">
        <v>12827</v>
      </c>
      <c r="C6182" s="1" t="s">
        <v>12828</v>
      </c>
      <c r="D6182" s="93">
        <v>79.7</v>
      </c>
      <c r="E6182" s="29">
        <v>5898</v>
      </c>
      <c r="F6182" s="26">
        <v>4</v>
      </c>
      <c r="G6182" s="94">
        <v>1.585</v>
      </c>
      <c r="H6182" s="95">
        <f t="shared" si="96"/>
        <v>3904.8478416999742</v>
      </c>
    </row>
    <row r="6183" spans="1:8" x14ac:dyDescent="0.25">
      <c r="A6183" s="1" t="s">
        <v>258</v>
      </c>
      <c r="B6183" s="1" t="s">
        <v>12829</v>
      </c>
      <c r="C6183" s="1" t="s">
        <v>12830</v>
      </c>
      <c r="D6183" s="93">
        <v>80.8</v>
      </c>
      <c r="E6183" s="29">
        <v>6950</v>
      </c>
      <c r="F6183" s="26">
        <v>4</v>
      </c>
      <c r="G6183" s="94">
        <v>1.585</v>
      </c>
      <c r="H6183" s="95">
        <f t="shared" si="96"/>
        <v>4601.3381654484265</v>
      </c>
    </row>
    <row r="6184" spans="1:8" x14ac:dyDescent="0.25">
      <c r="A6184" s="1" t="s">
        <v>411</v>
      </c>
      <c r="B6184" s="1" t="s">
        <v>12831</v>
      </c>
      <c r="C6184" s="1" t="s">
        <v>12832</v>
      </c>
      <c r="D6184" s="93">
        <v>86.6</v>
      </c>
      <c r="E6184" s="29">
        <v>6045</v>
      </c>
      <c r="F6184" s="26">
        <v>5</v>
      </c>
      <c r="G6184" s="94">
        <v>1.8480000000000001</v>
      </c>
      <c r="H6184" s="95">
        <f t="shared" si="96"/>
        <v>4666.2537603277897</v>
      </c>
    </row>
    <row r="6185" spans="1:8" x14ac:dyDescent="0.25">
      <c r="A6185" s="1" t="s">
        <v>411</v>
      </c>
      <c r="B6185" s="1" t="s">
        <v>12833</v>
      </c>
      <c r="C6185" s="1" t="s">
        <v>12834</v>
      </c>
      <c r="D6185" s="93">
        <v>66.099999999999994</v>
      </c>
      <c r="E6185" s="29">
        <v>6368</v>
      </c>
      <c r="F6185" s="26">
        <v>3</v>
      </c>
      <c r="G6185" s="94">
        <v>1.359</v>
      </c>
      <c r="H6185" s="95">
        <f t="shared" si="96"/>
        <v>3614.8692402846114</v>
      </c>
    </row>
    <row r="6186" spans="1:8" x14ac:dyDescent="0.25">
      <c r="A6186" s="1" t="s">
        <v>411</v>
      </c>
      <c r="B6186" s="1" t="s">
        <v>12835</v>
      </c>
      <c r="C6186" s="1" t="s">
        <v>12836</v>
      </c>
      <c r="D6186" s="93">
        <v>107.6</v>
      </c>
      <c r="E6186" s="29">
        <v>6845</v>
      </c>
      <c r="F6186" s="26">
        <v>6</v>
      </c>
      <c r="G6186" s="94">
        <v>2.1539999999999999</v>
      </c>
      <c r="H6186" s="95">
        <f t="shared" si="96"/>
        <v>6158.7025926816696</v>
      </c>
    </row>
    <row r="6187" spans="1:8" x14ac:dyDescent="0.25">
      <c r="A6187" s="1" t="s">
        <v>411</v>
      </c>
      <c r="B6187" s="1" t="s">
        <v>12837</v>
      </c>
      <c r="C6187" s="1" t="s">
        <v>12838</v>
      </c>
      <c r="D6187" s="93">
        <v>102.1</v>
      </c>
      <c r="E6187" s="29">
        <v>6514</v>
      </c>
      <c r="F6187" s="26">
        <v>6</v>
      </c>
      <c r="G6187" s="94">
        <v>2.1539999999999999</v>
      </c>
      <c r="H6187" s="95">
        <f t="shared" si="96"/>
        <v>5860.8895089449816</v>
      </c>
    </row>
    <row r="6188" spans="1:8" x14ac:dyDescent="0.25">
      <c r="A6188" s="1" t="s">
        <v>411</v>
      </c>
      <c r="B6188" s="1" t="s">
        <v>12839</v>
      </c>
      <c r="C6188" s="1" t="s">
        <v>12840</v>
      </c>
      <c r="D6188" s="93">
        <v>62.4</v>
      </c>
      <c r="E6188" s="29">
        <v>6352</v>
      </c>
      <c r="F6188" s="26">
        <v>3</v>
      </c>
      <c r="G6188" s="94">
        <v>1.359</v>
      </c>
      <c r="H6188" s="95">
        <f t="shared" si="96"/>
        <v>3605.7866542537463</v>
      </c>
    </row>
    <row r="6189" spans="1:8" x14ac:dyDescent="0.25">
      <c r="A6189" s="1" t="s">
        <v>411</v>
      </c>
      <c r="B6189" s="1" t="s">
        <v>12841</v>
      </c>
      <c r="C6189" s="1" t="s">
        <v>12842</v>
      </c>
      <c r="D6189" s="93">
        <v>78.599999999999994</v>
      </c>
      <c r="E6189" s="29">
        <v>6357</v>
      </c>
      <c r="F6189" s="26">
        <v>4</v>
      </c>
      <c r="G6189" s="94">
        <v>1.585</v>
      </c>
      <c r="H6189" s="95">
        <f t="shared" si="96"/>
        <v>4208.7347795331862</v>
      </c>
    </row>
    <row r="6190" spans="1:8" x14ac:dyDescent="0.25">
      <c r="A6190" s="1" t="s">
        <v>411</v>
      </c>
      <c r="B6190" s="1" t="s">
        <v>12843</v>
      </c>
      <c r="C6190" s="1" t="s">
        <v>12844</v>
      </c>
      <c r="D6190" s="93">
        <v>83.9</v>
      </c>
      <c r="E6190" s="29">
        <v>6850</v>
      </c>
      <c r="F6190" s="26">
        <v>4</v>
      </c>
      <c r="G6190" s="94">
        <v>1.585</v>
      </c>
      <c r="H6190" s="95">
        <f t="shared" si="96"/>
        <v>4535.1318609095997</v>
      </c>
    </row>
    <row r="6191" spans="1:8" x14ac:dyDescent="0.25">
      <c r="A6191" s="1" t="s">
        <v>411</v>
      </c>
      <c r="B6191" s="1" t="s">
        <v>12845</v>
      </c>
      <c r="C6191" s="1" t="s">
        <v>12846</v>
      </c>
      <c r="D6191" s="93">
        <v>90.2</v>
      </c>
      <c r="E6191" s="29">
        <v>7637</v>
      </c>
      <c r="F6191" s="26">
        <v>5</v>
      </c>
      <c r="G6191" s="94">
        <v>1.8480000000000001</v>
      </c>
      <c r="H6191" s="95">
        <f t="shared" si="96"/>
        <v>5895.1497051486067</v>
      </c>
    </row>
    <row r="6192" spans="1:8" x14ac:dyDescent="0.25">
      <c r="A6192" s="1" t="s">
        <v>411</v>
      </c>
      <c r="B6192" s="1" t="s">
        <v>12847</v>
      </c>
      <c r="C6192" s="1" t="s">
        <v>12848</v>
      </c>
      <c r="D6192" s="93">
        <v>56.3</v>
      </c>
      <c r="E6192" s="29">
        <v>9017</v>
      </c>
      <c r="F6192" s="26">
        <v>2</v>
      </c>
      <c r="G6192" s="94">
        <v>1.1659999999999999</v>
      </c>
      <c r="H6192" s="95">
        <f t="shared" si="96"/>
        <v>4391.6801337477073</v>
      </c>
    </row>
    <row r="6193" spans="1:8" x14ac:dyDescent="0.25">
      <c r="A6193" s="1" t="s">
        <v>411</v>
      </c>
      <c r="B6193" s="1" t="s">
        <v>12849</v>
      </c>
      <c r="C6193" s="1" t="s">
        <v>12850</v>
      </c>
      <c r="D6193" s="93">
        <v>80</v>
      </c>
      <c r="E6193" s="29">
        <v>6550</v>
      </c>
      <c r="F6193" s="26">
        <v>4</v>
      </c>
      <c r="G6193" s="94">
        <v>1.585</v>
      </c>
      <c r="H6193" s="95">
        <f t="shared" si="96"/>
        <v>4336.5129472931212</v>
      </c>
    </row>
    <row r="6194" spans="1:8" x14ac:dyDescent="0.25">
      <c r="A6194" s="1" t="s">
        <v>411</v>
      </c>
      <c r="B6194" s="1" t="s">
        <v>12851</v>
      </c>
      <c r="C6194" s="1" t="s">
        <v>12852</v>
      </c>
      <c r="D6194" s="93">
        <v>48.5</v>
      </c>
      <c r="E6194" s="29">
        <v>6309</v>
      </c>
      <c r="F6194" s="26">
        <v>1</v>
      </c>
      <c r="G6194" s="94">
        <v>1</v>
      </c>
      <c r="H6194" s="95">
        <f t="shared" si="96"/>
        <v>2635.3033144192746</v>
      </c>
    </row>
    <row r="6195" spans="1:8" x14ac:dyDescent="0.25">
      <c r="A6195" s="1" t="s">
        <v>411</v>
      </c>
      <c r="B6195" s="1" t="s">
        <v>12853</v>
      </c>
      <c r="C6195" s="1" t="s">
        <v>12854</v>
      </c>
      <c r="D6195" s="93">
        <v>98.4</v>
      </c>
      <c r="E6195" s="29">
        <v>8884</v>
      </c>
      <c r="F6195" s="26">
        <v>6</v>
      </c>
      <c r="G6195" s="94">
        <v>2.1539999999999999</v>
      </c>
      <c r="H6195" s="95">
        <f t="shared" si="96"/>
        <v>7993.2671779961947</v>
      </c>
    </row>
    <row r="6196" spans="1:8" x14ac:dyDescent="0.25">
      <c r="A6196" s="1" t="s">
        <v>411</v>
      </c>
      <c r="B6196" s="1" t="s">
        <v>12855</v>
      </c>
      <c r="C6196" s="1" t="s">
        <v>12856</v>
      </c>
      <c r="D6196" s="93">
        <v>72</v>
      </c>
      <c r="E6196" s="29">
        <v>6759</v>
      </c>
      <c r="F6196" s="26">
        <v>3</v>
      </c>
      <c r="G6196" s="94">
        <v>1.359</v>
      </c>
      <c r="H6196" s="95">
        <f t="shared" si="96"/>
        <v>3836.824936413896</v>
      </c>
    </row>
    <row r="6197" spans="1:8" x14ac:dyDescent="0.25">
      <c r="A6197" s="1" t="s">
        <v>411</v>
      </c>
      <c r="B6197" s="1" t="s">
        <v>12857</v>
      </c>
      <c r="C6197" s="1" t="s">
        <v>12858</v>
      </c>
      <c r="D6197" s="93">
        <v>82.1</v>
      </c>
      <c r="E6197" s="29">
        <v>9353</v>
      </c>
      <c r="F6197" s="26">
        <v>4</v>
      </c>
      <c r="G6197" s="94">
        <v>1.585</v>
      </c>
      <c r="H6197" s="95">
        <f t="shared" si="96"/>
        <v>6192.2756635164214</v>
      </c>
    </row>
    <row r="6198" spans="1:8" x14ac:dyDescent="0.25">
      <c r="A6198" s="1" t="s">
        <v>411</v>
      </c>
      <c r="B6198" s="1" t="s">
        <v>12859</v>
      </c>
      <c r="C6198" s="1" t="s">
        <v>12860</v>
      </c>
      <c r="D6198" s="93">
        <v>76.5</v>
      </c>
      <c r="E6198" s="29">
        <v>7111</v>
      </c>
      <c r="F6198" s="26">
        <v>4</v>
      </c>
      <c r="G6198" s="94">
        <v>1.585</v>
      </c>
      <c r="H6198" s="95">
        <f t="shared" si="96"/>
        <v>4707.930315755937</v>
      </c>
    </row>
    <row r="6199" spans="1:8" x14ac:dyDescent="0.25">
      <c r="A6199" s="1" t="s">
        <v>411</v>
      </c>
      <c r="B6199" s="1" t="s">
        <v>12861</v>
      </c>
      <c r="C6199" s="1" t="s">
        <v>12862</v>
      </c>
      <c r="D6199" s="93">
        <v>57.3</v>
      </c>
      <c r="E6199" s="29">
        <v>6321</v>
      </c>
      <c r="F6199" s="26">
        <v>2</v>
      </c>
      <c r="G6199" s="94">
        <v>1.1659999999999999</v>
      </c>
      <c r="H6199" s="95">
        <f t="shared" si="96"/>
        <v>3078.6081984495127</v>
      </c>
    </row>
    <row r="6200" spans="1:8" x14ac:dyDescent="0.25">
      <c r="A6200" s="1" t="s">
        <v>411</v>
      </c>
      <c r="B6200" s="1" t="s">
        <v>12863</v>
      </c>
      <c r="C6200" s="1" t="s">
        <v>12864</v>
      </c>
      <c r="D6200" s="93">
        <v>72.8</v>
      </c>
      <c r="E6200" s="29">
        <v>9697</v>
      </c>
      <c r="F6200" s="26">
        <v>3</v>
      </c>
      <c r="G6200" s="94">
        <v>1.359</v>
      </c>
      <c r="H6200" s="95">
        <f t="shared" si="96"/>
        <v>5504.6147963316398</v>
      </c>
    </row>
    <row r="6201" spans="1:8" x14ac:dyDescent="0.25">
      <c r="A6201" s="1" t="s">
        <v>411</v>
      </c>
      <c r="B6201" s="1" t="s">
        <v>12865</v>
      </c>
      <c r="C6201" s="1" t="s">
        <v>12866</v>
      </c>
      <c r="D6201" s="93">
        <v>63.2</v>
      </c>
      <c r="E6201" s="29">
        <v>8543</v>
      </c>
      <c r="F6201" s="26">
        <v>3</v>
      </c>
      <c r="G6201" s="94">
        <v>1.359</v>
      </c>
      <c r="H6201" s="95">
        <f t="shared" si="96"/>
        <v>4849.5332788554397</v>
      </c>
    </row>
    <row r="6202" spans="1:8" x14ac:dyDescent="0.25">
      <c r="A6202" s="1" t="s">
        <v>411</v>
      </c>
      <c r="B6202" s="1" t="s">
        <v>12867</v>
      </c>
      <c r="C6202" s="1" t="s">
        <v>12868</v>
      </c>
      <c r="D6202" s="93">
        <v>67.5</v>
      </c>
      <c r="E6202" s="29">
        <v>7824</v>
      </c>
      <c r="F6202" s="26">
        <v>3</v>
      </c>
      <c r="G6202" s="94">
        <v>1.359</v>
      </c>
      <c r="H6202" s="95">
        <f t="shared" si="96"/>
        <v>4441.3845690934049</v>
      </c>
    </row>
    <row r="6203" spans="1:8" x14ac:dyDescent="0.25">
      <c r="A6203" s="1" t="s">
        <v>411</v>
      </c>
      <c r="B6203" s="1" t="s">
        <v>12869</v>
      </c>
      <c r="C6203" s="1" t="s">
        <v>12870</v>
      </c>
      <c r="D6203" s="93">
        <v>100.2</v>
      </c>
      <c r="E6203" s="29">
        <v>6911</v>
      </c>
      <c r="F6203" s="26">
        <v>6</v>
      </c>
      <c r="G6203" s="94">
        <v>2.1539999999999999</v>
      </c>
      <c r="H6203" s="95">
        <f t="shared" si="96"/>
        <v>6218.0852619463876</v>
      </c>
    </row>
    <row r="6204" spans="1:8" x14ac:dyDescent="0.25">
      <c r="A6204" s="1" t="s">
        <v>411</v>
      </c>
      <c r="B6204" s="1" t="s">
        <v>12871</v>
      </c>
      <c r="C6204" s="1" t="s">
        <v>12872</v>
      </c>
      <c r="D6204" s="93">
        <v>61</v>
      </c>
      <c r="E6204" s="29">
        <v>8904</v>
      </c>
      <c r="F6204" s="26">
        <v>3</v>
      </c>
      <c r="G6204" s="94">
        <v>1.359</v>
      </c>
      <c r="H6204" s="95">
        <f t="shared" si="96"/>
        <v>5054.459126176851</v>
      </c>
    </row>
    <row r="6205" spans="1:8" x14ac:dyDescent="0.25">
      <c r="A6205" s="1" t="s">
        <v>411</v>
      </c>
      <c r="B6205" s="1" t="s">
        <v>12873</v>
      </c>
      <c r="C6205" s="1" t="s">
        <v>12874</v>
      </c>
      <c r="D6205" s="93">
        <v>52.9</v>
      </c>
      <c r="E6205" s="29">
        <v>6907</v>
      </c>
      <c r="F6205" s="26">
        <v>2</v>
      </c>
      <c r="G6205" s="94">
        <v>1.1659999999999999</v>
      </c>
      <c r="H6205" s="95">
        <f t="shared" si="96"/>
        <v>3364.0162674720432</v>
      </c>
    </row>
    <row r="6206" spans="1:8" x14ac:dyDescent="0.25">
      <c r="A6206" s="1" t="s">
        <v>411</v>
      </c>
      <c r="B6206" s="1" t="s">
        <v>12875</v>
      </c>
      <c r="C6206" s="1" t="s">
        <v>12876</v>
      </c>
      <c r="D6206" s="93">
        <v>96.6</v>
      </c>
      <c r="E6206" s="29">
        <v>9432</v>
      </c>
      <c r="F6206" s="26">
        <v>5</v>
      </c>
      <c r="G6206" s="94">
        <v>1.8480000000000001</v>
      </c>
      <c r="H6206" s="95">
        <f t="shared" si="96"/>
        <v>7280.7453213253439</v>
      </c>
    </row>
    <row r="6207" spans="1:8" x14ac:dyDescent="0.25">
      <c r="A6207" s="1" t="s">
        <v>411</v>
      </c>
      <c r="B6207" s="1" t="s">
        <v>12877</v>
      </c>
      <c r="C6207" s="1" t="s">
        <v>12878</v>
      </c>
      <c r="D6207" s="93">
        <v>86.2</v>
      </c>
      <c r="E6207" s="29">
        <v>9340</v>
      </c>
      <c r="F6207" s="26">
        <v>5</v>
      </c>
      <c r="G6207" s="94">
        <v>1.8480000000000001</v>
      </c>
      <c r="H6207" s="95">
        <f t="shared" si="96"/>
        <v>7209.7287214990165</v>
      </c>
    </row>
    <row r="6208" spans="1:8" x14ac:dyDescent="0.25">
      <c r="A6208" s="1" t="s">
        <v>411</v>
      </c>
      <c r="B6208" s="1" t="s">
        <v>12879</v>
      </c>
      <c r="C6208" s="1" t="s">
        <v>12880</v>
      </c>
      <c r="D6208" s="93">
        <v>85.5</v>
      </c>
      <c r="E6208" s="29">
        <v>7343</v>
      </c>
      <c r="F6208" s="26">
        <v>5</v>
      </c>
      <c r="G6208" s="94">
        <v>1.8480000000000001</v>
      </c>
      <c r="H6208" s="95">
        <f t="shared" si="96"/>
        <v>5668.2053535296873</v>
      </c>
    </row>
    <row r="6209" spans="1:8" x14ac:dyDescent="0.25">
      <c r="A6209" s="1" t="s">
        <v>411</v>
      </c>
      <c r="B6209" s="1" t="s">
        <v>12881</v>
      </c>
      <c r="C6209" s="1" t="s">
        <v>12882</v>
      </c>
      <c r="D6209" s="93">
        <v>52.9</v>
      </c>
      <c r="E6209" s="29">
        <v>8735</v>
      </c>
      <c r="F6209" s="26">
        <v>2</v>
      </c>
      <c r="G6209" s="94">
        <v>1.1659999999999999</v>
      </c>
      <c r="H6209" s="95">
        <f t="shared" si="96"/>
        <v>4254.3335885866945</v>
      </c>
    </row>
    <row r="6210" spans="1:8" x14ac:dyDescent="0.25">
      <c r="A6210" s="1" t="s">
        <v>411</v>
      </c>
      <c r="B6210" s="1" t="s">
        <v>12883</v>
      </c>
      <c r="C6210" s="1" t="s">
        <v>12884</v>
      </c>
      <c r="D6210" s="93">
        <v>80.400000000000006</v>
      </c>
      <c r="E6210" s="29">
        <v>8533</v>
      </c>
      <c r="F6210" s="26">
        <v>4</v>
      </c>
      <c r="G6210" s="94">
        <v>1.585</v>
      </c>
      <c r="H6210" s="95">
        <f t="shared" si="96"/>
        <v>5649.3839662980463</v>
      </c>
    </row>
    <row r="6211" spans="1:8" x14ac:dyDescent="0.25">
      <c r="A6211" s="1" t="s">
        <v>411</v>
      </c>
      <c r="B6211" s="1" t="s">
        <v>12885</v>
      </c>
      <c r="C6211" s="1" t="s">
        <v>12886</v>
      </c>
      <c r="D6211" s="93">
        <v>80.2</v>
      </c>
      <c r="E6211" s="29">
        <v>6988</v>
      </c>
      <c r="F6211" s="26">
        <v>4</v>
      </c>
      <c r="G6211" s="94">
        <v>1.585</v>
      </c>
      <c r="H6211" s="95">
        <f t="shared" si="96"/>
        <v>4626.4965611731795</v>
      </c>
    </row>
    <row r="6212" spans="1:8" x14ac:dyDescent="0.25">
      <c r="A6212" s="1" t="s">
        <v>411</v>
      </c>
      <c r="B6212" s="1" t="s">
        <v>12887</v>
      </c>
      <c r="C6212" s="1" t="s">
        <v>12888</v>
      </c>
      <c r="D6212" s="93">
        <v>53.5</v>
      </c>
      <c r="E6212" s="29">
        <v>9809</v>
      </c>
      <c r="F6212" s="26">
        <v>2</v>
      </c>
      <c r="G6212" s="94">
        <v>1.1659999999999999</v>
      </c>
      <c r="H6212" s="95">
        <f t="shared" si="96"/>
        <v>4777.4193669658716</v>
      </c>
    </row>
    <row r="6213" spans="1:8" x14ac:dyDescent="0.25">
      <c r="A6213" s="1" t="s">
        <v>411</v>
      </c>
      <c r="B6213" s="1" t="s">
        <v>12889</v>
      </c>
      <c r="C6213" s="1" t="s">
        <v>12890</v>
      </c>
      <c r="D6213" s="93">
        <v>72.099999999999994</v>
      </c>
      <c r="E6213" s="29">
        <v>7447</v>
      </c>
      <c r="F6213" s="26">
        <v>3</v>
      </c>
      <c r="G6213" s="94">
        <v>1.359</v>
      </c>
      <c r="H6213" s="95">
        <f t="shared" si="96"/>
        <v>4227.3761357411286</v>
      </c>
    </row>
    <row r="6214" spans="1:8" x14ac:dyDescent="0.25">
      <c r="A6214" s="1" t="s">
        <v>411</v>
      </c>
      <c r="B6214" s="1" t="s">
        <v>12891</v>
      </c>
      <c r="C6214" s="1" t="s">
        <v>12892</v>
      </c>
      <c r="D6214" s="93">
        <v>75.5</v>
      </c>
      <c r="E6214" s="29">
        <v>8567</v>
      </c>
      <c r="F6214" s="26">
        <v>4</v>
      </c>
      <c r="G6214" s="94">
        <v>1.585</v>
      </c>
      <c r="H6214" s="95">
        <f t="shared" ref="H6214:H6277" si="97">E6214*G6214*$E$6797/SUMPRODUCT($E$5:$E$6795,$G$5:$G$6795)</f>
        <v>5671.8941098412479</v>
      </c>
    </row>
    <row r="6215" spans="1:8" x14ac:dyDescent="0.25">
      <c r="A6215" s="1" t="s">
        <v>411</v>
      </c>
      <c r="B6215" s="1" t="s">
        <v>12893</v>
      </c>
      <c r="C6215" s="1" t="s">
        <v>12894</v>
      </c>
      <c r="D6215" s="93">
        <v>84.1</v>
      </c>
      <c r="E6215" s="29">
        <v>8235</v>
      </c>
      <c r="F6215" s="26">
        <v>4</v>
      </c>
      <c r="G6215" s="94">
        <v>1.585</v>
      </c>
      <c r="H6215" s="95">
        <f t="shared" si="97"/>
        <v>5452.089178772344</v>
      </c>
    </row>
    <row r="6216" spans="1:8" x14ac:dyDescent="0.25">
      <c r="A6216" s="1" t="s">
        <v>411</v>
      </c>
      <c r="B6216" s="1" t="s">
        <v>12895</v>
      </c>
      <c r="C6216" s="1" t="s">
        <v>12896</v>
      </c>
      <c r="D6216" s="93">
        <v>95.1</v>
      </c>
      <c r="E6216" s="29">
        <v>6249</v>
      </c>
      <c r="F6216" s="26">
        <v>5</v>
      </c>
      <c r="G6216" s="94">
        <v>1.8480000000000001</v>
      </c>
      <c r="H6216" s="95">
        <f t="shared" si="97"/>
        <v>4823.7253512470397</v>
      </c>
    </row>
    <row r="6217" spans="1:8" x14ac:dyDescent="0.25">
      <c r="A6217" s="1" t="s">
        <v>411</v>
      </c>
      <c r="B6217" s="1" t="s">
        <v>12897</v>
      </c>
      <c r="C6217" s="1" t="s">
        <v>12898</v>
      </c>
      <c r="D6217" s="93">
        <v>63.8</v>
      </c>
      <c r="E6217" s="29">
        <v>8373</v>
      </c>
      <c r="F6217" s="26">
        <v>3</v>
      </c>
      <c r="G6217" s="94">
        <v>1.359</v>
      </c>
      <c r="H6217" s="95">
        <f t="shared" si="97"/>
        <v>4753.0308022774898</v>
      </c>
    </row>
    <row r="6218" spans="1:8" x14ac:dyDescent="0.25">
      <c r="A6218" s="1" t="s">
        <v>411</v>
      </c>
      <c r="B6218" s="1" t="s">
        <v>12899</v>
      </c>
      <c r="C6218" s="1" t="s">
        <v>12900</v>
      </c>
      <c r="D6218" s="93">
        <v>77.599999999999994</v>
      </c>
      <c r="E6218" s="29">
        <v>6181</v>
      </c>
      <c r="F6218" s="26">
        <v>4</v>
      </c>
      <c r="G6218" s="94">
        <v>1.585</v>
      </c>
      <c r="H6218" s="95">
        <f t="shared" si="97"/>
        <v>4092.2116835448528</v>
      </c>
    </row>
    <row r="6219" spans="1:8" x14ac:dyDescent="0.25">
      <c r="A6219" s="1" t="s">
        <v>411</v>
      </c>
      <c r="B6219" s="1" t="s">
        <v>12901</v>
      </c>
      <c r="C6219" s="1" t="s">
        <v>12902</v>
      </c>
      <c r="D6219" s="93">
        <v>102.9</v>
      </c>
      <c r="E6219" s="29">
        <v>6281</v>
      </c>
      <c r="F6219" s="26">
        <v>6</v>
      </c>
      <c r="G6219" s="94">
        <v>2.1539999999999999</v>
      </c>
      <c r="H6219" s="95">
        <f t="shared" si="97"/>
        <v>5651.2506916922675</v>
      </c>
    </row>
    <row r="6220" spans="1:8" x14ac:dyDescent="0.25">
      <c r="A6220" s="1" t="s">
        <v>411</v>
      </c>
      <c r="B6220" s="1" t="s">
        <v>12903</v>
      </c>
      <c r="C6220" s="1" t="s">
        <v>12904</v>
      </c>
      <c r="D6220" s="93">
        <v>43.2</v>
      </c>
      <c r="E6220" s="29">
        <v>9186</v>
      </c>
      <c r="F6220" s="26">
        <v>1</v>
      </c>
      <c r="G6220" s="94">
        <v>1</v>
      </c>
      <c r="H6220" s="95">
        <f t="shared" si="97"/>
        <v>3837.0417255120392</v>
      </c>
    </row>
    <row r="6221" spans="1:8" x14ac:dyDescent="0.25">
      <c r="A6221" s="1" t="s">
        <v>411</v>
      </c>
      <c r="B6221" s="1" t="s">
        <v>12905</v>
      </c>
      <c r="C6221" s="1" t="s">
        <v>12906</v>
      </c>
      <c r="D6221" s="93">
        <v>91.7</v>
      </c>
      <c r="E6221" s="29">
        <v>7892</v>
      </c>
      <c r="F6221" s="26">
        <v>5</v>
      </c>
      <c r="G6221" s="94">
        <v>1.8480000000000001</v>
      </c>
      <c r="H6221" s="95">
        <f t="shared" si="97"/>
        <v>6091.9891937976699</v>
      </c>
    </row>
    <row r="6222" spans="1:8" x14ac:dyDescent="0.25">
      <c r="A6222" s="1" t="s">
        <v>411</v>
      </c>
      <c r="B6222" s="1" t="s">
        <v>12907</v>
      </c>
      <c r="C6222" s="1" t="s">
        <v>12908</v>
      </c>
      <c r="D6222" s="93">
        <v>93.9</v>
      </c>
      <c r="E6222" s="29">
        <v>10295</v>
      </c>
      <c r="F6222" s="26">
        <v>5</v>
      </c>
      <c r="G6222" s="94">
        <v>1.8480000000000001</v>
      </c>
      <c r="H6222" s="95">
        <f t="shared" si="97"/>
        <v>7946.9119044788404</v>
      </c>
    </row>
    <row r="6223" spans="1:8" x14ac:dyDescent="0.25">
      <c r="A6223" s="1" t="s">
        <v>411</v>
      </c>
      <c r="B6223" s="1" t="s">
        <v>12909</v>
      </c>
      <c r="C6223" s="1" t="s">
        <v>12910</v>
      </c>
      <c r="D6223" s="93">
        <v>71.3</v>
      </c>
      <c r="E6223" s="29">
        <v>6239</v>
      </c>
      <c r="F6223" s="26">
        <v>3</v>
      </c>
      <c r="G6223" s="94">
        <v>1.359</v>
      </c>
      <c r="H6223" s="95">
        <f t="shared" si="97"/>
        <v>3541.6408904107557</v>
      </c>
    </row>
    <row r="6224" spans="1:8" x14ac:dyDescent="0.25">
      <c r="A6224" s="1" t="s">
        <v>411</v>
      </c>
      <c r="B6224" s="1" t="s">
        <v>12911</v>
      </c>
      <c r="C6224" s="1" t="s">
        <v>12912</v>
      </c>
      <c r="D6224" s="93">
        <v>67.2</v>
      </c>
      <c r="E6224" s="29">
        <v>9601</v>
      </c>
      <c r="F6224" s="26">
        <v>3</v>
      </c>
      <c r="G6224" s="94">
        <v>1.359</v>
      </c>
      <c r="H6224" s="95">
        <f t="shared" si="97"/>
        <v>5450.1192801464449</v>
      </c>
    </row>
    <row r="6225" spans="1:8" x14ac:dyDescent="0.25">
      <c r="A6225" s="1" t="s">
        <v>411</v>
      </c>
      <c r="B6225" s="1" t="s">
        <v>12913</v>
      </c>
      <c r="C6225" s="1" t="s">
        <v>12914</v>
      </c>
      <c r="D6225" s="93">
        <v>51.7</v>
      </c>
      <c r="E6225" s="29">
        <v>5967</v>
      </c>
      <c r="F6225" s="26">
        <v>2</v>
      </c>
      <c r="G6225" s="94">
        <v>1.1659999999999999</v>
      </c>
      <c r="H6225" s="95">
        <f t="shared" si="97"/>
        <v>2906.194450268667</v>
      </c>
    </row>
    <row r="6226" spans="1:8" x14ac:dyDescent="0.25">
      <c r="A6226" s="1" t="s">
        <v>411</v>
      </c>
      <c r="B6226" s="1" t="s">
        <v>12915</v>
      </c>
      <c r="C6226" s="1" t="s">
        <v>12916</v>
      </c>
      <c r="D6226" s="93">
        <v>82.7</v>
      </c>
      <c r="E6226" s="29">
        <v>8381</v>
      </c>
      <c r="F6226" s="26">
        <v>4</v>
      </c>
      <c r="G6226" s="94">
        <v>1.585</v>
      </c>
      <c r="H6226" s="95">
        <f t="shared" si="97"/>
        <v>5548.7503833990304</v>
      </c>
    </row>
    <row r="6227" spans="1:8" x14ac:dyDescent="0.25">
      <c r="A6227" s="1" t="s">
        <v>411</v>
      </c>
      <c r="B6227" s="1" t="s">
        <v>12917</v>
      </c>
      <c r="C6227" s="1" t="s">
        <v>12918</v>
      </c>
      <c r="D6227" s="93">
        <v>57.9</v>
      </c>
      <c r="E6227" s="29">
        <v>5486</v>
      </c>
      <c r="F6227" s="26">
        <v>2</v>
      </c>
      <c r="G6227" s="94">
        <v>1.1659999999999999</v>
      </c>
      <c r="H6227" s="95">
        <f t="shared" si="97"/>
        <v>2671.9260523167259</v>
      </c>
    </row>
    <row r="6228" spans="1:8" x14ac:dyDescent="0.25">
      <c r="A6228" s="1" t="s">
        <v>411</v>
      </c>
      <c r="B6228" s="1" t="s">
        <v>12919</v>
      </c>
      <c r="C6228" s="1" t="s">
        <v>12920</v>
      </c>
      <c r="D6228" s="93">
        <v>67.900000000000006</v>
      </c>
      <c r="E6228" s="29">
        <v>6633</v>
      </c>
      <c r="F6228" s="26">
        <v>3</v>
      </c>
      <c r="G6228" s="94">
        <v>1.359</v>
      </c>
      <c r="H6228" s="95">
        <f t="shared" si="97"/>
        <v>3765.2995714208273</v>
      </c>
    </row>
    <row r="6229" spans="1:8" x14ac:dyDescent="0.25">
      <c r="A6229" s="1" t="s">
        <v>411</v>
      </c>
      <c r="B6229" s="1" t="s">
        <v>12921</v>
      </c>
      <c r="C6229" s="1" t="s">
        <v>12922</v>
      </c>
      <c r="D6229" s="93">
        <v>57.1</v>
      </c>
      <c r="E6229" s="29">
        <v>5987</v>
      </c>
      <c r="F6229" s="26">
        <v>2</v>
      </c>
      <c r="G6229" s="94">
        <v>1.1659999999999999</v>
      </c>
      <c r="H6229" s="95">
        <f t="shared" si="97"/>
        <v>2915.9353399963984</v>
      </c>
    </row>
    <row r="6230" spans="1:8" x14ac:dyDescent="0.25">
      <c r="A6230" s="1" t="s">
        <v>411</v>
      </c>
      <c r="B6230" s="1" t="s">
        <v>12923</v>
      </c>
      <c r="C6230" s="1" t="s">
        <v>12924</v>
      </c>
      <c r="D6230" s="93">
        <v>119.2</v>
      </c>
      <c r="E6230" s="29">
        <v>7139</v>
      </c>
      <c r="F6230" s="26">
        <v>7</v>
      </c>
      <c r="G6230" s="94">
        <v>2.512</v>
      </c>
      <c r="H6230" s="95">
        <f t="shared" si="97"/>
        <v>7490.780958699901</v>
      </c>
    </row>
    <row r="6231" spans="1:8" x14ac:dyDescent="0.25">
      <c r="A6231" s="1" t="s">
        <v>411</v>
      </c>
      <c r="B6231" s="1" t="s">
        <v>12925</v>
      </c>
      <c r="C6231" s="1" t="s">
        <v>12926</v>
      </c>
      <c r="D6231" s="93">
        <v>65</v>
      </c>
      <c r="E6231" s="29">
        <v>5985</v>
      </c>
      <c r="F6231" s="26">
        <v>3</v>
      </c>
      <c r="G6231" s="94">
        <v>1.359</v>
      </c>
      <c r="H6231" s="95">
        <f t="shared" si="97"/>
        <v>3397.4548371707601</v>
      </c>
    </row>
    <row r="6232" spans="1:8" x14ac:dyDescent="0.25">
      <c r="A6232" s="1" t="s">
        <v>411</v>
      </c>
      <c r="B6232" s="1" t="s">
        <v>12927</v>
      </c>
      <c r="C6232" s="1" t="s">
        <v>12928</v>
      </c>
      <c r="D6232" s="93">
        <v>59.3</v>
      </c>
      <c r="E6232" s="29">
        <v>8026</v>
      </c>
      <c r="F6232" s="26">
        <v>2</v>
      </c>
      <c r="G6232" s="94">
        <v>1.1659999999999999</v>
      </c>
      <c r="H6232" s="95">
        <f t="shared" si="97"/>
        <v>3909.0190477386154</v>
      </c>
    </row>
    <row r="6233" spans="1:8" x14ac:dyDescent="0.25">
      <c r="A6233" s="1" t="s">
        <v>411</v>
      </c>
      <c r="B6233" s="1" t="s">
        <v>12929</v>
      </c>
      <c r="C6233" s="1" t="s">
        <v>12930</v>
      </c>
      <c r="D6233" s="93">
        <v>73.400000000000006</v>
      </c>
      <c r="E6233" s="29">
        <v>5798</v>
      </c>
      <c r="F6233" s="26">
        <v>4</v>
      </c>
      <c r="G6233" s="94">
        <v>1.585</v>
      </c>
      <c r="H6233" s="95">
        <f t="shared" si="97"/>
        <v>3838.6415371611479</v>
      </c>
    </row>
    <row r="6234" spans="1:8" x14ac:dyDescent="0.25">
      <c r="A6234" s="1" t="s">
        <v>411</v>
      </c>
      <c r="B6234" s="1" t="s">
        <v>12931</v>
      </c>
      <c r="C6234" s="1" t="s">
        <v>12932</v>
      </c>
      <c r="D6234" s="93">
        <v>79.8</v>
      </c>
      <c r="E6234" s="29">
        <v>5593</v>
      </c>
      <c r="F6234" s="26">
        <v>4</v>
      </c>
      <c r="G6234" s="94">
        <v>1.585</v>
      </c>
      <c r="H6234" s="95">
        <f t="shared" si="97"/>
        <v>3702.9186128565543</v>
      </c>
    </row>
    <row r="6235" spans="1:8" x14ac:dyDescent="0.25">
      <c r="A6235" s="1" t="s">
        <v>411</v>
      </c>
      <c r="B6235" s="1" t="s">
        <v>12933</v>
      </c>
      <c r="C6235" s="1" t="s">
        <v>12934</v>
      </c>
      <c r="D6235" s="93">
        <v>87</v>
      </c>
      <c r="E6235" s="29">
        <v>6498</v>
      </c>
      <c r="F6235" s="26">
        <v>5</v>
      </c>
      <c r="G6235" s="94">
        <v>1.8480000000000001</v>
      </c>
      <c r="H6235" s="95">
        <f t="shared" si="97"/>
        <v>5015.9333225161245</v>
      </c>
    </row>
    <row r="6236" spans="1:8" x14ac:dyDescent="0.25">
      <c r="A6236" s="1" t="s">
        <v>411</v>
      </c>
      <c r="B6236" s="1" t="s">
        <v>12935</v>
      </c>
      <c r="C6236" s="1" t="s">
        <v>12936</v>
      </c>
      <c r="D6236" s="93">
        <v>86.5</v>
      </c>
      <c r="E6236" s="29">
        <v>6173</v>
      </c>
      <c r="F6236" s="26">
        <v>5</v>
      </c>
      <c r="G6236" s="94">
        <v>1.8480000000000001</v>
      </c>
      <c r="H6236" s="95">
        <f t="shared" si="97"/>
        <v>4765.0594644339853</v>
      </c>
    </row>
    <row r="6237" spans="1:8" x14ac:dyDescent="0.25">
      <c r="A6237" s="1" t="s">
        <v>411</v>
      </c>
      <c r="B6237" s="1" t="s">
        <v>12937</v>
      </c>
      <c r="C6237" s="1" t="s">
        <v>12938</v>
      </c>
      <c r="D6237" s="93">
        <v>75.099999999999994</v>
      </c>
      <c r="E6237" s="29">
        <v>6987</v>
      </c>
      <c r="F6237" s="26">
        <v>4</v>
      </c>
      <c r="G6237" s="94">
        <v>1.585</v>
      </c>
      <c r="H6237" s="95">
        <f t="shared" si="97"/>
        <v>4625.8344981277924</v>
      </c>
    </row>
    <row r="6238" spans="1:8" x14ac:dyDescent="0.25">
      <c r="A6238" s="1" t="s">
        <v>411</v>
      </c>
      <c r="B6238" s="1" t="s">
        <v>12939</v>
      </c>
      <c r="C6238" s="1" t="s">
        <v>12940</v>
      </c>
      <c r="D6238" s="93">
        <v>82.5</v>
      </c>
      <c r="E6238" s="29">
        <v>6421</v>
      </c>
      <c r="F6238" s="26">
        <v>4</v>
      </c>
      <c r="G6238" s="94">
        <v>1.585</v>
      </c>
      <c r="H6238" s="95">
        <f t="shared" si="97"/>
        <v>4251.1068144380351</v>
      </c>
    </row>
    <row r="6239" spans="1:8" x14ac:dyDescent="0.25">
      <c r="A6239" s="1" t="s">
        <v>411</v>
      </c>
      <c r="B6239" s="1" t="s">
        <v>12941</v>
      </c>
      <c r="C6239" s="1" t="s">
        <v>12942</v>
      </c>
      <c r="D6239" s="93">
        <v>69.900000000000006</v>
      </c>
      <c r="E6239" s="29">
        <v>7629</v>
      </c>
      <c r="F6239" s="26">
        <v>3</v>
      </c>
      <c r="G6239" s="94">
        <v>1.359</v>
      </c>
      <c r="H6239" s="95">
        <f t="shared" si="97"/>
        <v>4330.6905518422273</v>
      </c>
    </row>
    <row r="6240" spans="1:8" x14ac:dyDescent="0.25">
      <c r="A6240" s="1" t="s">
        <v>411</v>
      </c>
      <c r="B6240" s="1" t="s">
        <v>12943</v>
      </c>
      <c r="C6240" s="1" t="s">
        <v>12944</v>
      </c>
      <c r="D6240" s="93">
        <v>85.3</v>
      </c>
      <c r="E6240" s="29">
        <v>6977</v>
      </c>
      <c r="F6240" s="26">
        <v>5</v>
      </c>
      <c r="G6240" s="94">
        <v>1.8480000000000001</v>
      </c>
      <c r="H6240" s="95">
        <f t="shared" si="97"/>
        <v>5385.6827933510322</v>
      </c>
    </row>
    <row r="6241" spans="1:8" x14ac:dyDescent="0.25">
      <c r="A6241" s="1" t="s">
        <v>411</v>
      </c>
      <c r="B6241" s="1" t="s">
        <v>12945</v>
      </c>
      <c r="C6241" s="1" t="s">
        <v>12946</v>
      </c>
      <c r="D6241" s="93">
        <v>57.5</v>
      </c>
      <c r="E6241" s="29">
        <v>6394</v>
      </c>
      <c r="F6241" s="26">
        <v>2</v>
      </c>
      <c r="G6241" s="94">
        <v>1.1659999999999999</v>
      </c>
      <c r="H6241" s="95">
        <f t="shared" si="97"/>
        <v>3114.1624459557324</v>
      </c>
    </row>
    <row r="6242" spans="1:8" x14ac:dyDescent="0.25">
      <c r="A6242" s="1" t="s">
        <v>411</v>
      </c>
      <c r="B6242" s="1" t="s">
        <v>12947</v>
      </c>
      <c r="C6242" s="1" t="s">
        <v>12948</v>
      </c>
      <c r="D6242" s="93">
        <v>62.1</v>
      </c>
      <c r="E6242" s="29">
        <v>9275</v>
      </c>
      <c r="F6242" s="26">
        <v>3</v>
      </c>
      <c r="G6242" s="94">
        <v>1.359</v>
      </c>
      <c r="H6242" s="95">
        <f t="shared" si="97"/>
        <v>5265.0615897675525</v>
      </c>
    </row>
    <row r="6243" spans="1:8" x14ac:dyDescent="0.25">
      <c r="A6243" s="1" t="s">
        <v>411</v>
      </c>
      <c r="B6243" s="1" t="s">
        <v>12949</v>
      </c>
      <c r="C6243" s="1" t="s">
        <v>12950</v>
      </c>
      <c r="D6243" s="93">
        <v>61.7</v>
      </c>
      <c r="E6243" s="29">
        <v>5819</v>
      </c>
      <c r="F6243" s="26">
        <v>3</v>
      </c>
      <c r="G6243" s="94">
        <v>1.359</v>
      </c>
      <c r="H6243" s="95">
        <f t="shared" si="97"/>
        <v>3303.2230071005265</v>
      </c>
    </row>
    <row r="6244" spans="1:8" x14ac:dyDescent="0.25">
      <c r="A6244" s="1" t="s">
        <v>411</v>
      </c>
      <c r="B6244" s="1" t="s">
        <v>12951</v>
      </c>
      <c r="C6244" s="1" t="s">
        <v>12952</v>
      </c>
      <c r="D6244" s="93">
        <v>65.8</v>
      </c>
      <c r="E6244" s="29">
        <v>9040</v>
      </c>
      <c r="F6244" s="26">
        <v>3</v>
      </c>
      <c r="G6244" s="94">
        <v>1.359</v>
      </c>
      <c r="H6244" s="95">
        <f t="shared" si="97"/>
        <v>5131.6611074392104</v>
      </c>
    </row>
    <row r="6245" spans="1:8" x14ac:dyDescent="0.25">
      <c r="A6245" s="1" t="s">
        <v>411</v>
      </c>
      <c r="B6245" s="1" t="s">
        <v>12953</v>
      </c>
      <c r="C6245" s="1" t="s">
        <v>12954</v>
      </c>
      <c r="D6245" s="93">
        <v>90.4</v>
      </c>
      <c r="E6245" s="29">
        <v>5934</v>
      </c>
      <c r="F6245" s="26">
        <v>5</v>
      </c>
      <c r="G6245" s="94">
        <v>1.8480000000000001</v>
      </c>
      <c r="H6245" s="95">
        <f t="shared" si="97"/>
        <v>4580.5706887981969</v>
      </c>
    </row>
    <row r="6246" spans="1:8" x14ac:dyDescent="0.25">
      <c r="A6246" s="1" t="s">
        <v>411</v>
      </c>
      <c r="B6246" s="1" t="s">
        <v>12955</v>
      </c>
      <c r="C6246" s="1" t="s">
        <v>12956</v>
      </c>
      <c r="D6246" s="93">
        <v>71.3</v>
      </c>
      <c r="E6246" s="29">
        <v>7104</v>
      </c>
      <c r="F6246" s="26">
        <v>3</v>
      </c>
      <c r="G6246" s="94">
        <v>1.359</v>
      </c>
      <c r="H6246" s="95">
        <f t="shared" si="97"/>
        <v>4032.6681977044409</v>
      </c>
    </row>
    <row r="6247" spans="1:8" x14ac:dyDescent="0.25">
      <c r="A6247" s="1" t="s">
        <v>411</v>
      </c>
      <c r="B6247" s="1" t="s">
        <v>12957</v>
      </c>
      <c r="C6247" s="1" t="s">
        <v>12958</v>
      </c>
      <c r="D6247" s="93">
        <v>70.599999999999994</v>
      </c>
      <c r="E6247" s="29">
        <v>6940</v>
      </c>
      <c r="F6247" s="26">
        <v>3</v>
      </c>
      <c r="G6247" s="94">
        <v>1.359</v>
      </c>
      <c r="H6247" s="95">
        <f t="shared" si="97"/>
        <v>3939.5716908880659</v>
      </c>
    </row>
    <row r="6248" spans="1:8" x14ac:dyDescent="0.25">
      <c r="A6248" s="1" t="s">
        <v>411</v>
      </c>
      <c r="B6248" s="1" t="s">
        <v>12959</v>
      </c>
      <c r="C6248" s="1" t="s">
        <v>12960</v>
      </c>
      <c r="D6248" s="93">
        <v>154.30000000000001</v>
      </c>
      <c r="E6248" s="29">
        <v>6542</v>
      </c>
      <c r="F6248" s="26">
        <v>10</v>
      </c>
      <c r="G6248" s="94">
        <v>3.9809999999999999</v>
      </c>
      <c r="H6248" s="95">
        <f t="shared" si="97"/>
        <v>10878.594737731475</v>
      </c>
    </row>
    <row r="6249" spans="1:8" x14ac:dyDescent="0.25">
      <c r="A6249" s="1" t="s">
        <v>411</v>
      </c>
      <c r="B6249" s="1" t="s">
        <v>12961</v>
      </c>
      <c r="C6249" s="1" t="s">
        <v>12962</v>
      </c>
      <c r="D6249" s="93">
        <v>66.3</v>
      </c>
      <c r="E6249" s="29">
        <v>9611</v>
      </c>
      <c r="F6249" s="26">
        <v>3</v>
      </c>
      <c r="G6249" s="94">
        <v>1.359</v>
      </c>
      <c r="H6249" s="95">
        <f t="shared" si="97"/>
        <v>5455.795896415736</v>
      </c>
    </row>
    <row r="6250" spans="1:8" x14ac:dyDescent="0.25">
      <c r="A6250" s="1" t="s">
        <v>411</v>
      </c>
      <c r="B6250" s="1" t="s">
        <v>12963</v>
      </c>
      <c r="C6250" s="1" t="s">
        <v>12964</v>
      </c>
      <c r="D6250" s="93">
        <v>89.7</v>
      </c>
      <c r="E6250" s="29">
        <v>10215</v>
      </c>
      <c r="F6250" s="26">
        <v>5</v>
      </c>
      <c r="G6250" s="94">
        <v>1.8480000000000001</v>
      </c>
      <c r="H6250" s="95">
        <f t="shared" si="97"/>
        <v>7885.1583394124682</v>
      </c>
    </row>
    <row r="6251" spans="1:8" x14ac:dyDescent="0.25">
      <c r="A6251" s="1" t="s">
        <v>411</v>
      </c>
      <c r="B6251" s="1" t="s">
        <v>12965</v>
      </c>
      <c r="C6251" s="1" t="s">
        <v>12966</v>
      </c>
      <c r="D6251" s="93">
        <v>83.1</v>
      </c>
      <c r="E6251" s="29">
        <v>10493</v>
      </c>
      <c r="F6251" s="26">
        <v>4</v>
      </c>
      <c r="G6251" s="94">
        <v>1.585</v>
      </c>
      <c r="H6251" s="95">
        <f t="shared" si="97"/>
        <v>6947.0275352590415</v>
      </c>
    </row>
    <row r="6252" spans="1:8" x14ac:dyDescent="0.25">
      <c r="A6252" s="1" t="s">
        <v>411</v>
      </c>
      <c r="B6252" s="1" t="s">
        <v>12967</v>
      </c>
      <c r="C6252" s="1" t="s">
        <v>12968</v>
      </c>
      <c r="D6252" s="93">
        <v>50.3</v>
      </c>
      <c r="E6252" s="29">
        <v>7908</v>
      </c>
      <c r="F6252" s="26">
        <v>2</v>
      </c>
      <c r="G6252" s="94">
        <v>1.1659999999999999</v>
      </c>
      <c r="H6252" s="95">
        <f t="shared" si="97"/>
        <v>3851.547798345</v>
      </c>
    </row>
    <row r="6253" spans="1:8" x14ac:dyDescent="0.25">
      <c r="A6253" s="1" t="s">
        <v>411</v>
      </c>
      <c r="B6253" s="1" t="s">
        <v>12969</v>
      </c>
      <c r="C6253" s="1" t="s">
        <v>12970</v>
      </c>
      <c r="D6253" s="93">
        <v>104.9</v>
      </c>
      <c r="E6253" s="29">
        <v>6493</v>
      </c>
      <c r="F6253" s="26">
        <v>6</v>
      </c>
      <c r="G6253" s="94">
        <v>2.1539999999999999</v>
      </c>
      <c r="H6253" s="95">
        <f t="shared" si="97"/>
        <v>5841.9950232698438</v>
      </c>
    </row>
    <row r="6254" spans="1:8" x14ac:dyDescent="0.25">
      <c r="A6254" s="1" t="s">
        <v>411</v>
      </c>
      <c r="B6254" s="1" t="s">
        <v>12971</v>
      </c>
      <c r="C6254" s="1" t="s">
        <v>12972</v>
      </c>
      <c r="D6254" s="93">
        <v>80.099999999999994</v>
      </c>
      <c r="E6254" s="29">
        <v>8773</v>
      </c>
      <c r="F6254" s="26">
        <v>4</v>
      </c>
      <c r="G6254" s="94">
        <v>1.585</v>
      </c>
      <c r="H6254" s="95">
        <f t="shared" si="97"/>
        <v>5808.2790971912291</v>
      </c>
    </row>
    <row r="6255" spans="1:8" x14ac:dyDescent="0.25">
      <c r="A6255" s="1" t="s">
        <v>411</v>
      </c>
      <c r="B6255" s="1" t="s">
        <v>12973</v>
      </c>
      <c r="C6255" s="1" t="s">
        <v>12974</v>
      </c>
      <c r="D6255" s="93">
        <v>70.400000000000006</v>
      </c>
      <c r="E6255" s="29">
        <v>6921</v>
      </c>
      <c r="F6255" s="26">
        <v>3</v>
      </c>
      <c r="G6255" s="94">
        <v>1.359</v>
      </c>
      <c r="H6255" s="95">
        <f t="shared" si="97"/>
        <v>3928.7861199764125</v>
      </c>
    </row>
    <row r="6256" spans="1:8" x14ac:dyDescent="0.25">
      <c r="A6256" s="1" t="s">
        <v>411</v>
      </c>
      <c r="B6256" s="1" t="s">
        <v>12975</v>
      </c>
      <c r="C6256" s="1" t="s">
        <v>12976</v>
      </c>
      <c r="D6256" s="93">
        <v>81.900000000000006</v>
      </c>
      <c r="E6256" s="29">
        <v>7911</v>
      </c>
      <c r="F6256" s="26">
        <v>4</v>
      </c>
      <c r="G6256" s="94">
        <v>1.585</v>
      </c>
      <c r="H6256" s="95">
        <f t="shared" si="97"/>
        <v>5237.5807520665467</v>
      </c>
    </row>
    <row r="6257" spans="1:8" x14ac:dyDescent="0.25">
      <c r="A6257" s="1" t="s">
        <v>411</v>
      </c>
      <c r="B6257" s="1" t="s">
        <v>12977</v>
      </c>
      <c r="C6257" s="1" t="s">
        <v>12978</v>
      </c>
      <c r="D6257" s="93">
        <v>49.5</v>
      </c>
      <c r="E6257" s="29">
        <v>6207</v>
      </c>
      <c r="F6257" s="26">
        <v>2</v>
      </c>
      <c r="G6257" s="94">
        <v>1.1659999999999999</v>
      </c>
      <c r="H6257" s="95">
        <f t="shared" si="97"/>
        <v>3023.0851270014432</v>
      </c>
    </row>
    <row r="6258" spans="1:8" x14ac:dyDescent="0.25">
      <c r="A6258" s="1" t="s">
        <v>411</v>
      </c>
      <c r="B6258" s="1" t="s">
        <v>12979</v>
      </c>
      <c r="C6258" s="1" t="s">
        <v>12980</v>
      </c>
      <c r="D6258" s="93">
        <v>101.3</v>
      </c>
      <c r="E6258" s="29">
        <v>8308</v>
      </c>
      <c r="F6258" s="26">
        <v>6</v>
      </c>
      <c r="G6258" s="94">
        <v>2.1539999999999999</v>
      </c>
      <c r="H6258" s="95">
        <f t="shared" si="97"/>
        <v>7475.0184280495714</v>
      </c>
    </row>
    <row r="6259" spans="1:8" x14ac:dyDescent="0.25">
      <c r="A6259" s="1" t="s">
        <v>411</v>
      </c>
      <c r="B6259" s="1" t="s">
        <v>12981</v>
      </c>
      <c r="C6259" s="1" t="s">
        <v>12982</v>
      </c>
      <c r="D6259" s="93">
        <v>80.099999999999994</v>
      </c>
      <c r="E6259" s="29">
        <v>6766</v>
      </c>
      <c r="F6259" s="26">
        <v>4</v>
      </c>
      <c r="G6259" s="94">
        <v>1.585</v>
      </c>
      <c r="H6259" s="95">
        <f t="shared" si="97"/>
        <v>4479.518565096987</v>
      </c>
    </row>
    <row r="6260" spans="1:8" x14ac:dyDescent="0.25">
      <c r="A6260" s="1" t="s">
        <v>411</v>
      </c>
      <c r="B6260" s="1" t="s">
        <v>12983</v>
      </c>
      <c r="C6260" s="1" t="s">
        <v>12984</v>
      </c>
      <c r="D6260" s="93">
        <v>70.2</v>
      </c>
      <c r="E6260" s="29">
        <v>11034</v>
      </c>
      <c r="F6260" s="26">
        <v>3</v>
      </c>
      <c r="G6260" s="94">
        <v>1.359</v>
      </c>
      <c r="H6260" s="95">
        <f t="shared" si="97"/>
        <v>6263.5783915358679</v>
      </c>
    </row>
    <row r="6261" spans="1:8" x14ac:dyDescent="0.25">
      <c r="A6261" s="1" t="s">
        <v>411</v>
      </c>
      <c r="B6261" s="1" t="s">
        <v>12985</v>
      </c>
      <c r="C6261" s="1" t="s">
        <v>12986</v>
      </c>
      <c r="D6261" s="93">
        <v>95.6</v>
      </c>
      <c r="E6261" s="29">
        <v>9258</v>
      </c>
      <c r="F6261" s="26">
        <v>5</v>
      </c>
      <c r="G6261" s="94">
        <v>1.8480000000000001</v>
      </c>
      <c r="H6261" s="95">
        <f t="shared" si="97"/>
        <v>7146.4313173059836</v>
      </c>
    </row>
    <row r="6262" spans="1:8" x14ac:dyDescent="0.25">
      <c r="A6262" s="1" t="s">
        <v>411</v>
      </c>
      <c r="B6262" s="1" t="s">
        <v>12987</v>
      </c>
      <c r="C6262" s="1" t="s">
        <v>12988</v>
      </c>
      <c r="D6262" s="93">
        <v>89.8</v>
      </c>
      <c r="E6262" s="29">
        <v>5826</v>
      </c>
      <c r="F6262" s="26">
        <v>5</v>
      </c>
      <c r="G6262" s="94">
        <v>1.8480000000000001</v>
      </c>
      <c r="H6262" s="95">
        <f t="shared" si="97"/>
        <v>4497.2033759585938</v>
      </c>
    </row>
    <row r="6263" spans="1:8" x14ac:dyDescent="0.25">
      <c r="A6263" s="1" t="s">
        <v>411</v>
      </c>
      <c r="B6263" s="1" t="s">
        <v>12989</v>
      </c>
      <c r="C6263" s="1" t="s">
        <v>12990</v>
      </c>
      <c r="D6263" s="93">
        <v>60.7</v>
      </c>
      <c r="E6263" s="29">
        <v>6051</v>
      </c>
      <c r="F6263" s="26">
        <v>2</v>
      </c>
      <c r="G6263" s="94">
        <v>1.1659999999999999</v>
      </c>
      <c r="H6263" s="95">
        <f t="shared" si="97"/>
        <v>2947.1061871251386</v>
      </c>
    </row>
    <row r="6264" spans="1:8" x14ac:dyDescent="0.25">
      <c r="A6264" s="1" t="s">
        <v>411</v>
      </c>
      <c r="B6264" s="1" t="s">
        <v>12991</v>
      </c>
      <c r="C6264" s="1" t="s">
        <v>12992</v>
      </c>
      <c r="D6264" s="93">
        <v>98.5</v>
      </c>
      <c r="E6264" s="29">
        <v>7632</v>
      </c>
      <c r="F6264" s="26">
        <v>6</v>
      </c>
      <c r="G6264" s="94">
        <v>2.1539999999999999</v>
      </c>
      <c r="H6264" s="95">
        <f t="shared" si="97"/>
        <v>6866.7959367927679</v>
      </c>
    </row>
    <row r="6265" spans="1:8" x14ac:dyDescent="0.25">
      <c r="A6265" s="1" t="s">
        <v>411</v>
      </c>
      <c r="B6265" s="1" t="s">
        <v>12993</v>
      </c>
      <c r="C6265" s="1" t="s">
        <v>12994</v>
      </c>
      <c r="D6265" s="93">
        <v>80</v>
      </c>
      <c r="E6265" s="29">
        <v>10825</v>
      </c>
      <c r="F6265" s="26">
        <v>4</v>
      </c>
      <c r="G6265" s="94">
        <v>1.585</v>
      </c>
      <c r="H6265" s="95">
        <f t="shared" si="97"/>
        <v>7166.8324663279445</v>
      </c>
    </row>
    <row r="6266" spans="1:8" x14ac:dyDescent="0.25">
      <c r="A6266" s="1" t="s">
        <v>411</v>
      </c>
      <c r="B6266" s="1" t="s">
        <v>12995</v>
      </c>
      <c r="C6266" s="1" t="s">
        <v>12996</v>
      </c>
      <c r="D6266" s="93">
        <v>68.5</v>
      </c>
      <c r="E6266" s="29">
        <v>5670</v>
      </c>
      <c r="F6266" s="26">
        <v>3</v>
      </c>
      <c r="G6266" s="94">
        <v>1.359</v>
      </c>
      <c r="H6266" s="95">
        <f t="shared" si="97"/>
        <v>3218.6414246880886</v>
      </c>
    </row>
    <row r="6267" spans="1:8" x14ac:dyDescent="0.25">
      <c r="A6267" s="1" t="s">
        <v>411</v>
      </c>
      <c r="B6267" s="1" t="s">
        <v>12997</v>
      </c>
      <c r="C6267" s="1" t="s">
        <v>12998</v>
      </c>
      <c r="D6267" s="93">
        <v>102.3</v>
      </c>
      <c r="E6267" s="29">
        <v>9366</v>
      </c>
      <c r="F6267" s="26">
        <v>6</v>
      </c>
      <c r="G6267" s="94">
        <v>2.1539999999999999</v>
      </c>
      <c r="H6267" s="95">
        <f t="shared" si="97"/>
        <v>8426.9406111112512</v>
      </c>
    </row>
    <row r="6268" spans="1:8" x14ac:dyDescent="0.25">
      <c r="A6268" s="1" t="s">
        <v>411</v>
      </c>
      <c r="B6268" s="1" t="s">
        <v>12999</v>
      </c>
      <c r="C6268" s="1" t="s">
        <v>13000</v>
      </c>
      <c r="D6268" s="93">
        <v>86.6</v>
      </c>
      <c r="E6268" s="29">
        <v>9761</v>
      </c>
      <c r="F6268" s="26">
        <v>5</v>
      </c>
      <c r="G6268" s="94">
        <v>1.8480000000000001</v>
      </c>
      <c r="H6268" s="95">
        <f t="shared" si="97"/>
        <v>7534.7068576608026</v>
      </c>
    </row>
    <row r="6269" spans="1:8" x14ac:dyDescent="0.25">
      <c r="A6269" s="1" t="s">
        <v>411</v>
      </c>
      <c r="B6269" s="1" t="s">
        <v>13001</v>
      </c>
      <c r="C6269" s="1" t="s">
        <v>13002</v>
      </c>
      <c r="D6269" s="93">
        <v>120.9</v>
      </c>
      <c r="E6269" s="29">
        <v>6186</v>
      </c>
      <c r="F6269" s="26">
        <v>7</v>
      </c>
      <c r="G6269" s="94">
        <v>2.512</v>
      </c>
      <c r="H6269" s="95">
        <f t="shared" si="97"/>
        <v>6490.8209848042561</v>
      </c>
    </row>
    <row r="6270" spans="1:8" x14ac:dyDescent="0.25">
      <c r="A6270" s="1" t="s">
        <v>411</v>
      </c>
      <c r="B6270" s="1" t="s">
        <v>13003</v>
      </c>
      <c r="C6270" s="1" t="s">
        <v>13004</v>
      </c>
      <c r="D6270" s="93">
        <v>119.2</v>
      </c>
      <c r="E6270" s="29">
        <v>6760</v>
      </c>
      <c r="F6270" s="26">
        <v>7</v>
      </c>
      <c r="G6270" s="94">
        <v>2.512</v>
      </c>
      <c r="H6270" s="95">
        <f t="shared" si="97"/>
        <v>7093.1053762167421</v>
      </c>
    </row>
    <row r="6271" spans="1:8" x14ac:dyDescent="0.25">
      <c r="A6271" s="1" t="s">
        <v>411</v>
      </c>
      <c r="B6271" s="1" t="s">
        <v>13005</v>
      </c>
      <c r="C6271" s="1" t="s">
        <v>13006</v>
      </c>
      <c r="D6271" s="93">
        <v>73.3</v>
      </c>
      <c r="E6271" s="29">
        <v>10417</v>
      </c>
      <c r="F6271" s="26">
        <v>4</v>
      </c>
      <c r="G6271" s="94">
        <v>1.585</v>
      </c>
      <c r="H6271" s="95">
        <f t="shared" si="97"/>
        <v>6896.7107438095336</v>
      </c>
    </row>
    <row r="6272" spans="1:8" x14ac:dyDescent="0.25">
      <c r="A6272" s="1" t="s">
        <v>411</v>
      </c>
      <c r="B6272" s="1" t="s">
        <v>13007</v>
      </c>
      <c r="C6272" s="1" t="s">
        <v>13008</v>
      </c>
      <c r="D6272" s="93">
        <v>99.7</v>
      </c>
      <c r="E6272" s="29">
        <v>7983</v>
      </c>
      <c r="F6272" s="26">
        <v>6</v>
      </c>
      <c r="G6272" s="94">
        <v>2.1539999999999999</v>
      </c>
      <c r="H6272" s="95">
        <f t="shared" si="97"/>
        <v>7182.6037687914923</v>
      </c>
    </row>
    <row r="6273" spans="1:8" x14ac:dyDescent="0.25">
      <c r="A6273" s="1" t="s">
        <v>411</v>
      </c>
      <c r="B6273" s="1" t="s">
        <v>13009</v>
      </c>
      <c r="C6273" s="1" t="s">
        <v>13010</v>
      </c>
      <c r="D6273" s="93">
        <v>85.5</v>
      </c>
      <c r="E6273" s="29">
        <v>8920</v>
      </c>
      <c r="F6273" s="26">
        <v>5</v>
      </c>
      <c r="G6273" s="94">
        <v>1.8480000000000001</v>
      </c>
      <c r="H6273" s="95">
        <f t="shared" si="97"/>
        <v>6885.5225049005594</v>
      </c>
    </row>
    <row r="6274" spans="1:8" x14ac:dyDescent="0.25">
      <c r="A6274" s="1" t="s">
        <v>411</v>
      </c>
      <c r="B6274" s="1" t="s">
        <v>13011</v>
      </c>
      <c r="C6274" s="1" t="s">
        <v>13012</v>
      </c>
      <c r="D6274" s="93">
        <v>81.599999999999994</v>
      </c>
      <c r="E6274" s="29">
        <v>8421</v>
      </c>
      <c r="F6274" s="26">
        <v>4</v>
      </c>
      <c r="G6274" s="94">
        <v>1.585</v>
      </c>
      <c r="H6274" s="95">
        <f t="shared" si="97"/>
        <v>5575.2329052145615</v>
      </c>
    </row>
    <row r="6275" spans="1:8" x14ac:dyDescent="0.25">
      <c r="A6275" s="1" t="s">
        <v>411</v>
      </c>
      <c r="B6275" s="1" t="s">
        <v>13013</v>
      </c>
      <c r="C6275" s="1" t="s">
        <v>13014</v>
      </c>
      <c r="D6275" s="93">
        <v>111.8</v>
      </c>
      <c r="E6275" s="29">
        <v>6826</v>
      </c>
      <c r="F6275" s="26">
        <v>7</v>
      </c>
      <c r="G6275" s="94">
        <v>2.512</v>
      </c>
      <c r="H6275" s="95">
        <f t="shared" si="97"/>
        <v>7162.3575884697466</v>
      </c>
    </row>
    <row r="6276" spans="1:8" x14ac:dyDescent="0.25">
      <c r="A6276" s="1" t="s">
        <v>411</v>
      </c>
      <c r="B6276" s="1" t="s">
        <v>13015</v>
      </c>
      <c r="C6276" s="1" t="s">
        <v>13016</v>
      </c>
      <c r="D6276" s="93">
        <v>115.5</v>
      </c>
      <c r="E6276" s="29">
        <v>8061</v>
      </c>
      <c r="F6276" s="26">
        <v>7</v>
      </c>
      <c r="G6276" s="94">
        <v>2.512</v>
      </c>
      <c r="H6276" s="95">
        <f t="shared" si="97"/>
        <v>8458.2133783554982</v>
      </c>
    </row>
    <row r="6277" spans="1:8" x14ac:dyDescent="0.25">
      <c r="A6277" s="1" t="s">
        <v>411</v>
      </c>
      <c r="B6277" s="1" t="s">
        <v>13017</v>
      </c>
      <c r="C6277" s="1" t="s">
        <v>13018</v>
      </c>
      <c r="D6277" s="93">
        <v>67.2</v>
      </c>
      <c r="E6277" s="29">
        <v>7141</v>
      </c>
      <c r="F6277" s="26">
        <v>3</v>
      </c>
      <c r="G6277" s="94">
        <v>1.359</v>
      </c>
      <c r="H6277" s="95">
        <f t="shared" si="97"/>
        <v>4053.6716779008188</v>
      </c>
    </row>
    <row r="6278" spans="1:8" x14ac:dyDescent="0.25">
      <c r="A6278" s="1" t="s">
        <v>411</v>
      </c>
      <c r="B6278" s="1" t="s">
        <v>13019</v>
      </c>
      <c r="C6278" s="1" t="s">
        <v>13020</v>
      </c>
      <c r="D6278" s="93">
        <v>70.400000000000006</v>
      </c>
      <c r="E6278" s="29">
        <v>6842</v>
      </c>
      <c r="F6278" s="26">
        <v>3</v>
      </c>
      <c r="G6278" s="94">
        <v>1.359</v>
      </c>
      <c r="H6278" s="95">
        <f t="shared" ref="H6278:H6341" si="98">E6278*G6278*$E$6797/SUMPRODUCT($E$5:$E$6795,$G$5:$G$6795)</f>
        <v>3883.9408514490128</v>
      </c>
    </row>
    <row r="6279" spans="1:8" x14ac:dyDescent="0.25">
      <c r="A6279" s="1" t="s">
        <v>411</v>
      </c>
      <c r="B6279" s="1" t="s">
        <v>13021</v>
      </c>
      <c r="C6279" s="1" t="s">
        <v>13022</v>
      </c>
      <c r="D6279" s="93">
        <v>76.3</v>
      </c>
      <c r="E6279" s="29">
        <v>6195</v>
      </c>
      <c r="F6279" s="26">
        <v>4</v>
      </c>
      <c r="G6279" s="94">
        <v>1.585</v>
      </c>
      <c r="H6279" s="95">
        <f t="shared" si="98"/>
        <v>4101.4805661802875</v>
      </c>
    </row>
    <row r="6280" spans="1:8" x14ac:dyDescent="0.25">
      <c r="A6280" s="1" t="s">
        <v>411</v>
      </c>
      <c r="B6280" s="1" t="s">
        <v>13023</v>
      </c>
      <c r="C6280" s="1" t="s">
        <v>13024</v>
      </c>
      <c r="D6280" s="93">
        <v>80.099999999999994</v>
      </c>
      <c r="E6280" s="29">
        <v>6252</v>
      </c>
      <c r="F6280" s="26">
        <v>4</v>
      </c>
      <c r="G6280" s="94">
        <v>1.585</v>
      </c>
      <c r="H6280" s="95">
        <f t="shared" si="98"/>
        <v>4139.2181597674189</v>
      </c>
    </row>
    <row r="6281" spans="1:8" x14ac:dyDescent="0.25">
      <c r="A6281" s="1" t="s">
        <v>411</v>
      </c>
      <c r="B6281" s="1" t="s">
        <v>13025</v>
      </c>
      <c r="C6281" s="1" t="s">
        <v>13026</v>
      </c>
      <c r="D6281" s="93">
        <v>86.2</v>
      </c>
      <c r="E6281" s="29">
        <v>6740</v>
      </c>
      <c r="F6281" s="26">
        <v>5</v>
      </c>
      <c r="G6281" s="94">
        <v>1.8480000000000001</v>
      </c>
      <c r="H6281" s="95">
        <f t="shared" si="98"/>
        <v>5202.7378568419026</v>
      </c>
    </row>
    <row r="6282" spans="1:8" x14ac:dyDescent="0.25">
      <c r="A6282" s="1" t="s">
        <v>411</v>
      </c>
      <c r="B6282" s="1" t="s">
        <v>13027</v>
      </c>
      <c r="C6282" s="1" t="s">
        <v>13028</v>
      </c>
      <c r="D6282" s="93">
        <v>70.5</v>
      </c>
      <c r="E6282" s="29">
        <v>8150</v>
      </c>
      <c r="F6282" s="26">
        <v>3</v>
      </c>
      <c r="G6282" s="94">
        <v>1.359</v>
      </c>
      <c r="H6282" s="95">
        <f t="shared" si="98"/>
        <v>4626.4422594722973</v>
      </c>
    </row>
    <row r="6283" spans="1:8" x14ac:dyDescent="0.25">
      <c r="A6283" s="1" t="s">
        <v>411</v>
      </c>
      <c r="B6283" s="1" t="s">
        <v>13029</v>
      </c>
      <c r="C6283" s="1" t="s">
        <v>13030</v>
      </c>
      <c r="D6283" s="93">
        <v>86.6</v>
      </c>
      <c r="E6283" s="29">
        <v>5851</v>
      </c>
      <c r="F6283" s="26">
        <v>5</v>
      </c>
      <c r="G6283" s="94">
        <v>1.8480000000000001</v>
      </c>
      <c r="H6283" s="95">
        <f t="shared" si="98"/>
        <v>4516.5013650418359</v>
      </c>
    </row>
    <row r="6284" spans="1:8" x14ac:dyDescent="0.25">
      <c r="A6284" s="1" t="s">
        <v>411</v>
      </c>
      <c r="B6284" s="1" t="s">
        <v>13031</v>
      </c>
      <c r="C6284" s="1" t="s">
        <v>13032</v>
      </c>
      <c r="D6284" s="93">
        <v>57.3</v>
      </c>
      <c r="E6284" s="29">
        <v>6796</v>
      </c>
      <c r="F6284" s="26">
        <v>2</v>
      </c>
      <c r="G6284" s="94">
        <v>1.1659999999999999</v>
      </c>
      <c r="H6284" s="95">
        <f t="shared" si="98"/>
        <v>3309.9543294831337</v>
      </c>
    </row>
    <row r="6285" spans="1:8" x14ac:dyDescent="0.25">
      <c r="A6285" s="1" t="s">
        <v>411</v>
      </c>
      <c r="B6285" s="1" t="s">
        <v>13033</v>
      </c>
      <c r="C6285" s="1" t="s">
        <v>13034</v>
      </c>
      <c r="D6285" s="93">
        <v>103.7</v>
      </c>
      <c r="E6285" s="29">
        <v>7947</v>
      </c>
      <c r="F6285" s="26">
        <v>6</v>
      </c>
      <c r="G6285" s="94">
        <v>2.1539999999999999</v>
      </c>
      <c r="H6285" s="95">
        <f t="shared" si="98"/>
        <v>7150.2132219198293</v>
      </c>
    </row>
    <row r="6286" spans="1:8" x14ac:dyDescent="0.25">
      <c r="A6286" s="1" t="s">
        <v>411</v>
      </c>
      <c r="B6286" s="1" t="s">
        <v>13035</v>
      </c>
      <c r="C6286" s="1" t="s">
        <v>13036</v>
      </c>
      <c r="D6286" s="93">
        <v>46.3</v>
      </c>
      <c r="E6286" s="29">
        <v>7382</v>
      </c>
      <c r="F6286" s="26">
        <v>1</v>
      </c>
      <c r="G6286" s="94">
        <v>1</v>
      </c>
      <c r="H6286" s="95">
        <f t="shared" si="98"/>
        <v>3083.5011994045149</v>
      </c>
    </row>
    <row r="6287" spans="1:8" x14ac:dyDescent="0.25">
      <c r="A6287" s="1" t="s">
        <v>411</v>
      </c>
      <c r="B6287" s="1" t="s">
        <v>13037</v>
      </c>
      <c r="C6287" s="1" t="s">
        <v>13038</v>
      </c>
      <c r="D6287" s="93">
        <v>68.400000000000006</v>
      </c>
      <c r="E6287" s="29">
        <v>8708</v>
      </c>
      <c r="F6287" s="26">
        <v>3</v>
      </c>
      <c r="G6287" s="94">
        <v>1.359</v>
      </c>
      <c r="H6287" s="95">
        <f t="shared" si="98"/>
        <v>4943.197447298744</v>
      </c>
    </row>
    <row r="6288" spans="1:8" x14ac:dyDescent="0.25">
      <c r="A6288" s="1" t="s">
        <v>411</v>
      </c>
      <c r="B6288" s="1" t="s">
        <v>13039</v>
      </c>
      <c r="C6288" s="1" t="s">
        <v>13040</v>
      </c>
      <c r="D6288" s="93">
        <v>71.599999999999994</v>
      </c>
      <c r="E6288" s="29">
        <v>6029</v>
      </c>
      <c r="F6288" s="26">
        <v>3</v>
      </c>
      <c r="G6288" s="94">
        <v>1.359</v>
      </c>
      <c r="H6288" s="95">
        <f t="shared" si="98"/>
        <v>3422.4319487556418</v>
      </c>
    </row>
    <row r="6289" spans="1:8" x14ac:dyDescent="0.25">
      <c r="A6289" s="1" t="s">
        <v>411</v>
      </c>
      <c r="B6289" s="1" t="s">
        <v>13041</v>
      </c>
      <c r="C6289" s="1" t="s">
        <v>13042</v>
      </c>
      <c r="D6289" s="93">
        <v>91.7</v>
      </c>
      <c r="E6289" s="29">
        <v>10367</v>
      </c>
      <c r="F6289" s="26">
        <v>5</v>
      </c>
      <c r="G6289" s="94">
        <v>1.8480000000000001</v>
      </c>
      <c r="H6289" s="95">
        <f t="shared" si="98"/>
        <v>8002.4901130385761</v>
      </c>
    </row>
    <row r="6290" spans="1:8" x14ac:dyDescent="0.25">
      <c r="A6290" s="1" t="s">
        <v>411</v>
      </c>
      <c r="B6290" s="1" t="s">
        <v>13043</v>
      </c>
      <c r="C6290" s="1" t="s">
        <v>13044</v>
      </c>
      <c r="D6290" s="93">
        <v>55.8</v>
      </c>
      <c r="E6290" s="29">
        <v>6151</v>
      </c>
      <c r="F6290" s="26">
        <v>2</v>
      </c>
      <c r="G6290" s="94">
        <v>1.1659999999999999</v>
      </c>
      <c r="H6290" s="95">
        <f t="shared" si="98"/>
        <v>2995.8106357637957</v>
      </c>
    </row>
    <row r="6291" spans="1:8" x14ac:dyDescent="0.25">
      <c r="A6291" s="1" t="s">
        <v>411</v>
      </c>
      <c r="B6291" s="1" t="s">
        <v>13045</v>
      </c>
      <c r="C6291" s="1" t="s">
        <v>13046</v>
      </c>
      <c r="D6291" s="93">
        <v>78.3</v>
      </c>
      <c r="E6291" s="29">
        <v>6245</v>
      </c>
      <c r="F6291" s="26">
        <v>4</v>
      </c>
      <c r="G6291" s="94">
        <v>1.585</v>
      </c>
      <c r="H6291" s="95">
        <f t="shared" si="98"/>
        <v>4134.5837184497004</v>
      </c>
    </row>
    <row r="6292" spans="1:8" x14ac:dyDescent="0.25">
      <c r="A6292" s="1" t="s">
        <v>411</v>
      </c>
      <c r="B6292" s="1" t="s">
        <v>13047</v>
      </c>
      <c r="C6292" s="1" t="s">
        <v>13048</v>
      </c>
      <c r="D6292" s="93">
        <v>73.8</v>
      </c>
      <c r="E6292" s="29">
        <v>5752</v>
      </c>
      <c r="F6292" s="26">
        <v>4</v>
      </c>
      <c r="G6292" s="94">
        <v>1.585</v>
      </c>
      <c r="H6292" s="95">
        <f t="shared" si="98"/>
        <v>3808.1866370732873</v>
      </c>
    </row>
    <row r="6293" spans="1:8" x14ac:dyDescent="0.25">
      <c r="A6293" s="1" t="s">
        <v>411</v>
      </c>
      <c r="B6293" s="1" t="s">
        <v>13049</v>
      </c>
      <c r="C6293" s="1" t="s">
        <v>13050</v>
      </c>
      <c r="D6293" s="93">
        <v>85.1</v>
      </c>
      <c r="E6293" s="29">
        <v>7236</v>
      </c>
      <c r="F6293" s="26">
        <v>5</v>
      </c>
      <c r="G6293" s="94">
        <v>1.8480000000000001</v>
      </c>
      <c r="H6293" s="95">
        <f t="shared" si="98"/>
        <v>5585.6099602534132</v>
      </c>
    </row>
    <row r="6294" spans="1:8" x14ac:dyDescent="0.25">
      <c r="A6294" s="1" t="s">
        <v>411</v>
      </c>
      <c r="B6294" s="1" t="s">
        <v>13051</v>
      </c>
      <c r="C6294" s="1" t="s">
        <v>13052</v>
      </c>
      <c r="D6294" s="93">
        <v>60.1</v>
      </c>
      <c r="E6294" s="29">
        <v>7464</v>
      </c>
      <c r="F6294" s="26">
        <v>2</v>
      </c>
      <c r="G6294" s="94">
        <v>1.1659999999999999</v>
      </c>
      <c r="H6294" s="95">
        <f t="shared" si="98"/>
        <v>3635.3000463893627</v>
      </c>
    </row>
    <row r="6295" spans="1:8" x14ac:dyDescent="0.25">
      <c r="A6295" s="1" t="s">
        <v>411</v>
      </c>
      <c r="B6295" s="1" t="s">
        <v>13053</v>
      </c>
      <c r="C6295" s="1" t="s">
        <v>13054</v>
      </c>
      <c r="D6295" s="93">
        <v>97.4</v>
      </c>
      <c r="E6295" s="29">
        <v>9131</v>
      </c>
      <c r="F6295" s="26">
        <v>6</v>
      </c>
      <c r="G6295" s="94">
        <v>2.1539999999999999</v>
      </c>
      <c r="H6295" s="95">
        <f t="shared" si="98"/>
        <v>8215.5023190323336</v>
      </c>
    </row>
    <row r="6296" spans="1:8" x14ac:dyDescent="0.25">
      <c r="A6296" s="1" t="s">
        <v>411</v>
      </c>
      <c r="B6296" s="1" t="s">
        <v>13055</v>
      </c>
      <c r="C6296" s="1" t="s">
        <v>13056</v>
      </c>
      <c r="D6296" s="93">
        <v>83.9</v>
      </c>
      <c r="E6296" s="29">
        <v>10596</v>
      </c>
      <c r="F6296" s="26">
        <v>4</v>
      </c>
      <c r="G6296" s="94">
        <v>1.585</v>
      </c>
      <c r="H6296" s="95">
        <f t="shared" si="98"/>
        <v>7015.2200289340326</v>
      </c>
    </row>
    <row r="6297" spans="1:8" x14ac:dyDescent="0.25">
      <c r="A6297" s="1" t="s">
        <v>411</v>
      </c>
      <c r="B6297" s="1" t="s">
        <v>13057</v>
      </c>
      <c r="C6297" s="1" t="s">
        <v>13058</v>
      </c>
      <c r="D6297" s="93">
        <v>92.3</v>
      </c>
      <c r="E6297" s="29">
        <v>5568</v>
      </c>
      <c r="F6297" s="26">
        <v>5</v>
      </c>
      <c r="G6297" s="94">
        <v>1.8480000000000001</v>
      </c>
      <c r="H6297" s="95">
        <f t="shared" si="98"/>
        <v>4298.0481286195418</v>
      </c>
    </row>
    <row r="6298" spans="1:8" x14ac:dyDescent="0.25">
      <c r="A6298" s="1" t="s">
        <v>411</v>
      </c>
      <c r="B6298" s="1" t="s">
        <v>13059</v>
      </c>
      <c r="C6298" s="1" t="s">
        <v>13060</v>
      </c>
      <c r="D6298" s="93">
        <v>68.2</v>
      </c>
      <c r="E6298" s="29">
        <v>9336</v>
      </c>
      <c r="F6298" s="26">
        <v>3</v>
      </c>
      <c r="G6298" s="94">
        <v>1.359</v>
      </c>
      <c r="H6298" s="95">
        <f t="shared" si="98"/>
        <v>5299.6889490102285</v>
      </c>
    </row>
    <row r="6299" spans="1:8" x14ac:dyDescent="0.25">
      <c r="A6299" s="1" t="s">
        <v>411</v>
      </c>
      <c r="B6299" s="1" t="s">
        <v>13061</v>
      </c>
      <c r="C6299" s="1" t="s">
        <v>13062</v>
      </c>
      <c r="D6299" s="93">
        <v>65.900000000000006</v>
      </c>
      <c r="E6299" s="29">
        <v>6169</v>
      </c>
      <c r="F6299" s="26">
        <v>3</v>
      </c>
      <c r="G6299" s="94">
        <v>1.359</v>
      </c>
      <c r="H6299" s="95">
        <f t="shared" si="98"/>
        <v>3501.9045765257179</v>
      </c>
    </row>
    <row r="6300" spans="1:8" x14ac:dyDescent="0.25">
      <c r="A6300" s="1" t="s">
        <v>411</v>
      </c>
      <c r="B6300" s="1" t="s">
        <v>13063</v>
      </c>
      <c r="C6300" s="1" t="s">
        <v>13064</v>
      </c>
      <c r="D6300" s="93">
        <v>89.2</v>
      </c>
      <c r="E6300" s="29">
        <v>5782</v>
      </c>
      <c r="F6300" s="26">
        <v>5</v>
      </c>
      <c r="G6300" s="94">
        <v>1.8480000000000001</v>
      </c>
      <c r="H6300" s="95">
        <f t="shared" si="98"/>
        <v>4463.238915172089</v>
      </c>
    </row>
    <row r="6301" spans="1:8" x14ac:dyDescent="0.25">
      <c r="A6301" s="1" t="s">
        <v>411</v>
      </c>
      <c r="B6301" s="1" t="s">
        <v>13065</v>
      </c>
      <c r="C6301" s="1" t="s">
        <v>13066</v>
      </c>
      <c r="D6301" s="93">
        <v>88.3</v>
      </c>
      <c r="E6301" s="29">
        <v>5929</v>
      </c>
      <c r="F6301" s="26">
        <v>5</v>
      </c>
      <c r="G6301" s="94">
        <v>1.8480000000000001</v>
      </c>
      <c r="H6301" s="95">
        <f t="shared" si="98"/>
        <v>4576.7110909815492</v>
      </c>
    </row>
    <row r="6302" spans="1:8" x14ac:dyDescent="0.25">
      <c r="A6302" s="1" t="s">
        <v>411</v>
      </c>
      <c r="B6302" s="1" t="s">
        <v>13067</v>
      </c>
      <c r="C6302" s="1" t="s">
        <v>13068</v>
      </c>
      <c r="D6302" s="93">
        <v>74.099999999999994</v>
      </c>
      <c r="E6302" s="29">
        <v>8395</v>
      </c>
      <c r="F6302" s="26">
        <v>4</v>
      </c>
      <c r="G6302" s="94">
        <v>1.585</v>
      </c>
      <c r="H6302" s="95">
        <f t="shared" si="98"/>
        <v>5558.0192660344655</v>
      </c>
    </row>
    <row r="6303" spans="1:8" x14ac:dyDescent="0.25">
      <c r="A6303" s="1" t="s">
        <v>411</v>
      </c>
      <c r="B6303" s="1" t="s">
        <v>13069</v>
      </c>
      <c r="C6303" s="1" t="s">
        <v>13070</v>
      </c>
      <c r="D6303" s="93">
        <v>88.8</v>
      </c>
      <c r="E6303" s="29">
        <v>7877</v>
      </c>
      <c r="F6303" s="26">
        <v>5</v>
      </c>
      <c r="G6303" s="94">
        <v>1.8480000000000001</v>
      </c>
      <c r="H6303" s="95">
        <f t="shared" si="98"/>
        <v>6080.410400347725</v>
      </c>
    </row>
    <row r="6304" spans="1:8" x14ac:dyDescent="0.25">
      <c r="A6304" s="1" t="s">
        <v>411</v>
      </c>
      <c r="B6304" s="1" t="s">
        <v>13071</v>
      </c>
      <c r="C6304" s="1" t="s">
        <v>13072</v>
      </c>
      <c r="D6304" s="93">
        <v>79.099999999999994</v>
      </c>
      <c r="E6304" s="29">
        <v>5816</v>
      </c>
      <c r="F6304" s="26">
        <v>4</v>
      </c>
      <c r="G6304" s="94">
        <v>1.585</v>
      </c>
      <c r="H6304" s="95">
        <f t="shared" si="98"/>
        <v>3850.5586719781363</v>
      </c>
    </row>
    <row r="6305" spans="1:8" x14ac:dyDescent="0.25">
      <c r="A6305" s="1" t="s">
        <v>411</v>
      </c>
      <c r="B6305" s="1" t="s">
        <v>13073</v>
      </c>
      <c r="C6305" s="1" t="s">
        <v>13074</v>
      </c>
      <c r="D6305" s="93">
        <v>72.2</v>
      </c>
      <c r="E6305" s="29">
        <v>7178</v>
      </c>
      <c r="F6305" s="26">
        <v>3</v>
      </c>
      <c r="G6305" s="94">
        <v>1.359</v>
      </c>
      <c r="H6305" s="95">
        <f t="shared" si="98"/>
        <v>4074.6751580971959</v>
      </c>
    </row>
    <row r="6306" spans="1:8" x14ac:dyDescent="0.25">
      <c r="A6306" s="1" t="s">
        <v>411</v>
      </c>
      <c r="B6306" s="1" t="s">
        <v>13075</v>
      </c>
      <c r="C6306" s="1" t="s">
        <v>13076</v>
      </c>
      <c r="D6306" s="93">
        <v>79</v>
      </c>
      <c r="E6306" s="29">
        <v>7645</v>
      </c>
      <c r="F6306" s="26">
        <v>4</v>
      </c>
      <c r="G6306" s="94">
        <v>1.585</v>
      </c>
      <c r="H6306" s="95">
        <f t="shared" si="98"/>
        <v>5061.4719819932689</v>
      </c>
    </row>
    <row r="6307" spans="1:8" x14ac:dyDescent="0.25">
      <c r="A6307" s="1" t="s">
        <v>411</v>
      </c>
      <c r="B6307" s="1" t="s">
        <v>13077</v>
      </c>
      <c r="C6307" s="1" t="s">
        <v>13078</v>
      </c>
      <c r="D6307" s="93">
        <v>67.3</v>
      </c>
      <c r="E6307" s="29">
        <v>5958</v>
      </c>
      <c r="F6307" s="26">
        <v>3</v>
      </c>
      <c r="G6307" s="94">
        <v>1.359</v>
      </c>
      <c r="H6307" s="95">
        <f t="shared" si="98"/>
        <v>3382.1279732436742</v>
      </c>
    </row>
    <row r="6308" spans="1:8" x14ac:dyDescent="0.25">
      <c r="A6308" s="1" t="s">
        <v>411</v>
      </c>
      <c r="B6308" s="1" t="s">
        <v>13079</v>
      </c>
      <c r="C6308" s="1" t="s">
        <v>13080</v>
      </c>
      <c r="D6308" s="93">
        <v>83.4</v>
      </c>
      <c r="E6308" s="29">
        <v>7277</v>
      </c>
      <c r="F6308" s="26">
        <v>4</v>
      </c>
      <c r="G6308" s="94">
        <v>1.585</v>
      </c>
      <c r="H6308" s="95">
        <f t="shared" si="98"/>
        <v>4817.832781290389</v>
      </c>
    </row>
    <row r="6309" spans="1:8" x14ac:dyDescent="0.25">
      <c r="A6309" s="1" t="s">
        <v>411</v>
      </c>
      <c r="B6309" s="1" t="s">
        <v>13081</v>
      </c>
      <c r="C6309" s="1" t="s">
        <v>13082</v>
      </c>
      <c r="D6309" s="93">
        <v>66.099999999999994</v>
      </c>
      <c r="E6309" s="29">
        <v>6765</v>
      </c>
      <c r="F6309" s="26">
        <v>3</v>
      </c>
      <c r="G6309" s="94">
        <v>1.359</v>
      </c>
      <c r="H6309" s="95">
        <f t="shared" si="98"/>
        <v>3840.2309061754713</v>
      </c>
    </row>
    <row r="6310" spans="1:8" x14ac:dyDescent="0.25">
      <c r="A6310" s="1" t="s">
        <v>411</v>
      </c>
      <c r="B6310" s="1" t="s">
        <v>13083</v>
      </c>
      <c r="C6310" s="1" t="s">
        <v>13084</v>
      </c>
      <c r="D6310" s="93">
        <v>92.6</v>
      </c>
      <c r="E6310" s="29">
        <v>7341</v>
      </c>
      <c r="F6310" s="26">
        <v>5</v>
      </c>
      <c r="G6310" s="94">
        <v>1.8480000000000001</v>
      </c>
      <c r="H6310" s="95">
        <f t="shared" si="98"/>
        <v>5666.6615144030275</v>
      </c>
    </row>
    <row r="6311" spans="1:8" x14ac:dyDescent="0.25">
      <c r="A6311" s="1" t="s">
        <v>411</v>
      </c>
      <c r="B6311" s="1" t="s">
        <v>13085</v>
      </c>
      <c r="C6311" s="1" t="s">
        <v>13086</v>
      </c>
      <c r="D6311" s="93">
        <v>65.099999999999994</v>
      </c>
      <c r="E6311" s="29">
        <v>6809</v>
      </c>
      <c r="F6311" s="26">
        <v>3</v>
      </c>
      <c r="G6311" s="94">
        <v>1.359</v>
      </c>
      <c r="H6311" s="95">
        <f t="shared" si="98"/>
        <v>3865.2080177603525</v>
      </c>
    </row>
    <row r="6312" spans="1:8" x14ac:dyDescent="0.25">
      <c r="A6312" s="1" t="s">
        <v>411</v>
      </c>
      <c r="B6312" s="1" t="s">
        <v>13087</v>
      </c>
      <c r="C6312" s="1" t="s">
        <v>13088</v>
      </c>
      <c r="D6312" s="93">
        <v>43.6</v>
      </c>
      <c r="E6312" s="29">
        <v>6239</v>
      </c>
      <c r="F6312" s="26">
        <v>1</v>
      </c>
      <c r="G6312" s="94">
        <v>1</v>
      </c>
      <c r="H6312" s="95">
        <f t="shared" si="98"/>
        <v>2606.0639370204235</v>
      </c>
    </row>
    <row r="6313" spans="1:8" x14ac:dyDescent="0.25">
      <c r="A6313" s="1" t="s">
        <v>411</v>
      </c>
      <c r="B6313" s="1" t="s">
        <v>13089</v>
      </c>
      <c r="C6313" s="1" t="s">
        <v>13090</v>
      </c>
      <c r="D6313" s="93">
        <v>52</v>
      </c>
      <c r="E6313" s="29">
        <v>7322</v>
      </c>
      <c r="F6313" s="26">
        <v>2</v>
      </c>
      <c r="G6313" s="94">
        <v>1.1659999999999999</v>
      </c>
      <c r="H6313" s="95">
        <f t="shared" si="98"/>
        <v>3566.1397293224695</v>
      </c>
    </row>
    <row r="6314" spans="1:8" x14ac:dyDescent="0.25">
      <c r="A6314" s="1" t="s">
        <v>411</v>
      </c>
      <c r="B6314" s="1" t="s">
        <v>13091</v>
      </c>
      <c r="C6314" s="1" t="s">
        <v>13092</v>
      </c>
      <c r="D6314" s="93">
        <v>67.599999999999994</v>
      </c>
      <c r="E6314" s="29">
        <v>6901</v>
      </c>
      <c r="F6314" s="26">
        <v>3</v>
      </c>
      <c r="G6314" s="94">
        <v>1.359</v>
      </c>
      <c r="H6314" s="95">
        <f t="shared" si="98"/>
        <v>3917.4328874378311</v>
      </c>
    </row>
    <row r="6315" spans="1:8" x14ac:dyDescent="0.25">
      <c r="A6315" s="1" t="s">
        <v>411</v>
      </c>
      <c r="B6315" s="1" t="s">
        <v>13093</v>
      </c>
      <c r="C6315" s="1" t="s">
        <v>13094</v>
      </c>
      <c r="D6315" s="93">
        <v>83.2</v>
      </c>
      <c r="E6315" s="29">
        <v>6896</v>
      </c>
      <c r="F6315" s="26">
        <v>4</v>
      </c>
      <c r="G6315" s="94">
        <v>1.585</v>
      </c>
      <c r="H6315" s="95">
        <f t="shared" si="98"/>
        <v>4565.5867609974603</v>
      </c>
    </row>
    <row r="6316" spans="1:8" x14ac:dyDescent="0.25">
      <c r="A6316" s="1" t="s">
        <v>411</v>
      </c>
      <c r="B6316" s="1" t="s">
        <v>13095</v>
      </c>
      <c r="C6316" s="1" t="s">
        <v>13096</v>
      </c>
      <c r="D6316" s="93">
        <v>76</v>
      </c>
      <c r="E6316" s="29">
        <v>10660</v>
      </c>
      <c r="F6316" s="26">
        <v>4</v>
      </c>
      <c r="G6316" s="94">
        <v>1.585</v>
      </c>
      <c r="H6316" s="95">
        <f t="shared" si="98"/>
        <v>7057.5920638388807</v>
      </c>
    </row>
    <row r="6317" spans="1:8" x14ac:dyDescent="0.25">
      <c r="A6317" s="1" t="s">
        <v>411</v>
      </c>
      <c r="B6317" s="1" t="s">
        <v>13097</v>
      </c>
      <c r="C6317" s="1" t="s">
        <v>13098</v>
      </c>
      <c r="D6317" s="93">
        <v>76.5</v>
      </c>
      <c r="E6317" s="29">
        <v>8056</v>
      </c>
      <c r="F6317" s="26">
        <v>4</v>
      </c>
      <c r="G6317" s="94">
        <v>1.585</v>
      </c>
      <c r="H6317" s="95">
        <f t="shared" si="98"/>
        <v>5333.579893647845</v>
      </c>
    </row>
    <row r="6318" spans="1:8" x14ac:dyDescent="0.25">
      <c r="A6318" s="1" t="s">
        <v>411</v>
      </c>
      <c r="B6318" s="1" t="s">
        <v>13099</v>
      </c>
      <c r="C6318" s="1" t="s">
        <v>13100</v>
      </c>
      <c r="D6318" s="93">
        <v>55</v>
      </c>
      <c r="E6318" s="29">
        <v>6541</v>
      </c>
      <c r="F6318" s="26">
        <v>2</v>
      </c>
      <c r="G6318" s="94">
        <v>1.1659999999999999</v>
      </c>
      <c r="H6318" s="95">
        <f t="shared" si="98"/>
        <v>3185.7579854545584</v>
      </c>
    </row>
    <row r="6319" spans="1:8" x14ac:dyDescent="0.25">
      <c r="A6319" s="1" t="s">
        <v>411</v>
      </c>
      <c r="B6319" s="1" t="s">
        <v>13101</v>
      </c>
      <c r="C6319" s="1" t="s">
        <v>13102</v>
      </c>
      <c r="D6319" s="93">
        <v>98.7</v>
      </c>
      <c r="E6319" s="29">
        <v>6039</v>
      </c>
      <c r="F6319" s="26">
        <v>6</v>
      </c>
      <c r="G6319" s="94">
        <v>2.1539999999999999</v>
      </c>
      <c r="H6319" s="95">
        <f t="shared" si="98"/>
        <v>5433.5142377216371</v>
      </c>
    </row>
    <row r="6320" spans="1:8" x14ac:dyDescent="0.25">
      <c r="A6320" s="1" t="s">
        <v>411</v>
      </c>
      <c r="B6320" s="1" t="s">
        <v>13103</v>
      </c>
      <c r="C6320" s="1" t="s">
        <v>13104</v>
      </c>
      <c r="D6320" s="93">
        <v>92.8</v>
      </c>
      <c r="E6320" s="29">
        <v>7741</v>
      </c>
      <c r="F6320" s="26">
        <v>5</v>
      </c>
      <c r="G6320" s="94">
        <v>1.8480000000000001</v>
      </c>
      <c r="H6320" s="95">
        <f t="shared" si="98"/>
        <v>5975.4293397348911</v>
      </c>
    </row>
    <row r="6321" spans="1:8" x14ac:dyDescent="0.25">
      <c r="A6321" s="1" t="s">
        <v>411</v>
      </c>
      <c r="B6321" s="1" t="s">
        <v>13105</v>
      </c>
      <c r="C6321" s="1" t="s">
        <v>13106</v>
      </c>
      <c r="D6321" s="93">
        <v>64.3</v>
      </c>
      <c r="E6321" s="29">
        <v>9076</v>
      </c>
      <c r="F6321" s="26">
        <v>3</v>
      </c>
      <c r="G6321" s="94">
        <v>1.359</v>
      </c>
      <c r="H6321" s="95">
        <f t="shared" si="98"/>
        <v>5152.0969260086586</v>
      </c>
    </row>
    <row r="6322" spans="1:8" x14ac:dyDescent="0.25">
      <c r="A6322" s="1" t="s">
        <v>411</v>
      </c>
      <c r="B6322" s="1" t="s">
        <v>13107</v>
      </c>
      <c r="C6322" s="1" t="s">
        <v>13108</v>
      </c>
      <c r="D6322" s="93">
        <v>50.3</v>
      </c>
      <c r="E6322" s="29">
        <v>9184</v>
      </c>
      <c r="F6322" s="26">
        <v>2</v>
      </c>
      <c r="G6322" s="94">
        <v>1.1659999999999999</v>
      </c>
      <c r="H6322" s="95">
        <f t="shared" si="98"/>
        <v>4473.0165629742651</v>
      </c>
    </row>
    <row r="6323" spans="1:8" x14ac:dyDescent="0.25">
      <c r="A6323" s="1" t="s">
        <v>411</v>
      </c>
      <c r="B6323" s="1" t="s">
        <v>13109</v>
      </c>
      <c r="C6323" s="1" t="s">
        <v>13110</v>
      </c>
      <c r="D6323" s="93">
        <v>121.9</v>
      </c>
      <c r="E6323" s="29">
        <v>10538</v>
      </c>
      <c r="F6323" s="26">
        <v>8</v>
      </c>
      <c r="G6323" s="94">
        <v>2.9289999999999998</v>
      </c>
      <c r="H6323" s="95">
        <f t="shared" si="98"/>
        <v>12892.811905660021</v>
      </c>
    </row>
    <row r="6324" spans="1:8" x14ac:dyDescent="0.25">
      <c r="A6324" s="1" t="s">
        <v>411</v>
      </c>
      <c r="B6324" s="1" t="s">
        <v>13111</v>
      </c>
      <c r="C6324" s="1" t="s">
        <v>13112</v>
      </c>
      <c r="D6324" s="93">
        <v>96.8</v>
      </c>
      <c r="E6324" s="29">
        <v>9522</v>
      </c>
      <c r="F6324" s="26">
        <v>5</v>
      </c>
      <c r="G6324" s="94">
        <v>1.8480000000000001</v>
      </c>
      <c r="H6324" s="95">
        <f t="shared" si="98"/>
        <v>7350.2180820250142</v>
      </c>
    </row>
    <row r="6325" spans="1:8" x14ac:dyDescent="0.25">
      <c r="A6325" s="1" t="s">
        <v>411</v>
      </c>
      <c r="B6325" s="1" t="s">
        <v>13113</v>
      </c>
      <c r="C6325" s="1" t="s">
        <v>13114</v>
      </c>
      <c r="D6325" s="93">
        <v>58.4</v>
      </c>
      <c r="E6325" s="29">
        <v>6713</v>
      </c>
      <c r="F6325" s="26">
        <v>2</v>
      </c>
      <c r="G6325" s="94">
        <v>1.1659999999999999</v>
      </c>
      <c r="H6325" s="95">
        <f t="shared" si="98"/>
        <v>3269.529637113048</v>
      </c>
    </row>
    <row r="6326" spans="1:8" x14ac:dyDescent="0.25">
      <c r="A6326" s="1" t="s">
        <v>411</v>
      </c>
      <c r="B6326" s="1" t="s">
        <v>13115</v>
      </c>
      <c r="C6326" s="1" t="s">
        <v>13116</v>
      </c>
      <c r="D6326" s="93">
        <v>80.400000000000006</v>
      </c>
      <c r="E6326" s="29">
        <v>8443</v>
      </c>
      <c r="F6326" s="26">
        <v>4</v>
      </c>
      <c r="G6326" s="94">
        <v>1.585</v>
      </c>
      <c r="H6326" s="95">
        <f t="shared" si="98"/>
        <v>5589.7982922131032</v>
      </c>
    </row>
    <row r="6327" spans="1:8" x14ac:dyDescent="0.25">
      <c r="A6327" s="1" t="s">
        <v>411</v>
      </c>
      <c r="B6327" s="1" t="s">
        <v>13117</v>
      </c>
      <c r="C6327" s="1" t="s">
        <v>13118</v>
      </c>
      <c r="D6327" s="93">
        <v>87.2</v>
      </c>
      <c r="E6327" s="29">
        <v>9742</v>
      </c>
      <c r="F6327" s="26">
        <v>5</v>
      </c>
      <c r="G6327" s="94">
        <v>1.8480000000000001</v>
      </c>
      <c r="H6327" s="95">
        <f t="shared" si="98"/>
        <v>7520.040385957539</v>
      </c>
    </row>
    <row r="6328" spans="1:8" x14ac:dyDescent="0.25">
      <c r="A6328" s="1" t="s">
        <v>411</v>
      </c>
      <c r="B6328" s="1" t="s">
        <v>13119</v>
      </c>
      <c r="C6328" s="1" t="s">
        <v>13120</v>
      </c>
      <c r="D6328" s="93">
        <v>82.4</v>
      </c>
      <c r="E6328" s="29">
        <v>6910</v>
      </c>
      <c r="F6328" s="26">
        <v>4</v>
      </c>
      <c r="G6328" s="94">
        <v>1.585</v>
      </c>
      <c r="H6328" s="95">
        <f t="shared" si="98"/>
        <v>4574.8556436328963</v>
      </c>
    </row>
    <row r="6329" spans="1:8" x14ac:dyDescent="0.25">
      <c r="A6329" s="1" t="s">
        <v>411</v>
      </c>
      <c r="B6329" s="1" t="s">
        <v>13121</v>
      </c>
      <c r="C6329" s="1" t="s">
        <v>13122</v>
      </c>
      <c r="D6329" s="93">
        <v>65.900000000000006</v>
      </c>
      <c r="E6329" s="29">
        <v>6151</v>
      </c>
      <c r="F6329" s="26">
        <v>3</v>
      </c>
      <c r="G6329" s="94">
        <v>1.359</v>
      </c>
      <c r="H6329" s="95">
        <f t="shared" si="98"/>
        <v>3491.6866672409938</v>
      </c>
    </row>
    <row r="6330" spans="1:8" x14ac:dyDescent="0.25">
      <c r="A6330" s="1" t="s">
        <v>411</v>
      </c>
      <c r="B6330" s="1" t="s">
        <v>13123</v>
      </c>
      <c r="C6330" s="1" t="s">
        <v>13124</v>
      </c>
      <c r="D6330" s="93">
        <v>94.2</v>
      </c>
      <c r="E6330" s="29">
        <v>8835</v>
      </c>
      <c r="F6330" s="26">
        <v>5</v>
      </c>
      <c r="G6330" s="94">
        <v>1.8480000000000001</v>
      </c>
      <c r="H6330" s="95">
        <f t="shared" si="98"/>
        <v>6819.9093420175377</v>
      </c>
    </row>
    <row r="6331" spans="1:8" x14ac:dyDescent="0.25">
      <c r="A6331" s="1" t="s">
        <v>411</v>
      </c>
      <c r="B6331" s="1" t="s">
        <v>13125</v>
      </c>
      <c r="C6331" s="1" t="s">
        <v>13126</v>
      </c>
      <c r="D6331" s="93">
        <v>66</v>
      </c>
      <c r="E6331" s="29">
        <v>6522</v>
      </c>
      <c r="F6331" s="26">
        <v>3</v>
      </c>
      <c r="G6331" s="94">
        <v>1.359</v>
      </c>
      <c r="H6331" s="95">
        <f t="shared" si="98"/>
        <v>3702.2891308316953</v>
      </c>
    </row>
    <row r="6332" spans="1:8" x14ac:dyDescent="0.25">
      <c r="A6332" s="1" t="s">
        <v>222</v>
      </c>
      <c r="B6332" s="1" t="s">
        <v>13127</v>
      </c>
      <c r="C6332" s="1" t="s">
        <v>13128</v>
      </c>
      <c r="D6332" s="93">
        <v>89.9</v>
      </c>
      <c r="E6332" s="29">
        <v>10555</v>
      </c>
      <c r="F6332" s="26">
        <v>5</v>
      </c>
      <c r="G6332" s="94">
        <v>1.8480000000000001</v>
      </c>
      <c r="H6332" s="95">
        <f t="shared" si="98"/>
        <v>8147.6109909445513</v>
      </c>
    </row>
    <row r="6333" spans="1:8" x14ac:dyDescent="0.25">
      <c r="A6333" s="1" t="s">
        <v>222</v>
      </c>
      <c r="B6333" s="1" t="s">
        <v>13129</v>
      </c>
      <c r="C6333" s="1" t="s">
        <v>13130</v>
      </c>
      <c r="D6333" s="93">
        <v>106</v>
      </c>
      <c r="E6333" s="29">
        <v>8805</v>
      </c>
      <c r="F6333" s="26">
        <v>6</v>
      </c>
      <c r="G6333" s="94">
        <v>2.1539999999999999</v>
      </c>
      <c r="H6333" s="95">
        <f t="shared" si="98"/>
        <v>7922.1879223611541</v>
      </c>
    </row>
    <row r="6334" spans="1:8" x14ac:dyDescent="0.25">
      <c r="A6334" s="1" t="s">
        <v>222</v>
      </c>
      <c r="B6334" s="1" t="s">
        <v>13131</v>
      </c>
      <c r="C6334" s="1" t="s">
        <v>13132</v>
      </c>
      <c r="D6334" s="93">
        <v>113.2</v>
      </c>
      <c r="E6334" s="29">
        <v>10998</v>
      </c>
      <c r="F6334" s="26">
        <v>7</v>
      </c>
      <c r="G6334" s="94">
        <v>2.512</v>
      </c>
      <c r="H6334" s="95">
        <f t="shared" si="98"/>
        <v>11539.936823614162</v>
      </c>
    </row>
    <row r="6335" spans="1:8" x14ac:dyDescent="0.25">
      <c r="A6335" s="1" t="s">
        <v>222</v>
      </c>
      <c r="B6335" s="1" t="s">
        <v>13133</v>
      </c>
      <c r="C6335" s="1" t="s">
        <v>13134</v>
      </c>
      <c r="D6335" s="93">
        <v>73.7</v>
      </c>
      <c r="E6335" s="29">
        <v>6931</v>
      </c>
      <c r="F6335" s="26">
        <v>4</v>
      </c>
      <c r="G6335" s="94">
        <v>1.585</v>
      </c>
      <c r="H6335" s="95">
        <f t="shared" si="98"/>
        <v>4588.7589675860499</v>
      </c>
    </row>
    <row r="6336" spans="1:8" x14ac:dyDescent="0.25">
      <c r="A6336" s="1" t="s">
        <v>222</v>
      </c>
      <c r="B6336" s="1" t="s">
        <v>13135</v>
      </c>
      <c r="C6336" s="1" t="s">
        <v>13136</v>
      </c>
      <c r="D6336" s="93">
        <v>115.1</v>
      </c>
      <c r="E6336" s="29">
        <v>8950</v>
      </c>
      <c r="F6336" s="26">
        <v>7</v>
      </c>
      <c r="G6336" s="94">
        <v>2.512</v>
      </c>
      <c r="H6336" s="95">
        <f t="shared" si="98"/>
        <v>9391.0196918845941</v>
      </c>
    </row>
    <row r="6337" spans="1:8" x14ac:dyDescent="0.25">
      <c r="A6337" s="1" t="s">
        <v>222</v>
      </c>
      <c r="B6337" s="1" t="s">
        <v>13137</v>
      </c>
      <c r="C6337" s="1" t="s">
        <v>13138</v>
      </c>
      <c r="D6337" s="93">
        <v>88.6</v>
      </c>
      <c r="E6337" s="29">
        <v>9904</v>
      </c>
      <c r="F6337" s="26">
        <v>5</v>
      </c>
      <c r="G6337" s="94">
        <v>1.8480000000000001</v>
      </c>
      <c r="H6337" s="95">
        <f t="shared" si="98"/>
        <v>7645.0913552169432</v>
      </c>
    </row>
    <row r="6338" spans="1:8" x14ac:dyDescent="0.25">
      <c r="A6338" s="1" t="s">
        <v>222</v>
      </c>
      <c r="B6338" s="1" t="s">
        <v>13139</v>
      </c>
      <c r="C6338" s="1" t="s">
        <v>13140</v>
      </c>
      <c r="D6338" s="93">
        <v>104.4</v>
      </c>
      <c r="E6338" s="29">
        <v>6057</v>
      </c>
      <c r="F6338" s="26">
        <v>6</v>
      </c>
      <c r="G6338" s="94">
        <v>2.1539999999999999</v>
      </c>
      <c r="H6338" s="95">
        <f t="shared" si="98"/>
        <v>5449.709511157469</v>
      </c>
    </row>
    <row r="6339" spans="1:8" x14ac:dyDescent="0.25">
      <c r="A6339" s="1" t="s">
        <v>222</v>
      </c>
      <c r="B6339" s="1" t="s">
        <v>13141</v>
      </c>
      <c r="C6339" s="1" t="s">
        <v>13142</v>
      </c>
      <c r="D6339" s="93">
        <v>85.4</v>
      </c>
      <c r="E6339" s="29">
        <v>7335</v>
      </c>
      <c r="F6339" s="26">
        <v>5</v>
      </c>
      <c r="G6339" s="94">
        <v>1.8480000000000001</v>
      </c>
      <c r="H6339" s="95">
        <f t="shared" si="98"/>
        <v>5662.029997023049</v>
      </c>
    </row>
    <row r="6340" spans="1:8" x14ac:dyDescent="0.25">
      <c r="A6340" s="1" t="s">
        <v>222</v>
      </c>
      <c r="B6340" s="1" t="s">
        <v>13143</v>
      </c>
      <c r="C6340" s="1" t="s">
        <v>13144</v>
      </c>
      <c r="D6340" s="93">
        <v>136.30000000000001</v>
      </c>
      <c r="E6340" s="29">
        <v>7550</v>
      </c>
      <c r="F6340" s="26">
        <v>9</v>
      </c>
      <c r="G6340" s="94">
        <v>3.415</v>
      </c>
      <c r="H6340" s="95">
        <f t="shared" si="98"/>
        <v>10769.802533127398</v>
      </c>
    </row>
    <row r="6341" spans="1:8" x14ac:dyDescent="0.25">
      <c r="A6341" s="1" t="s">
        <v>222</v>
      </c>
      <c r="B6341" s="1" t="s">
        <v>13145</v>
      </c>
      <c r="C6341" s="1" t="s">
        <v>13146</v>
      </c>
      <c r="D6341" s="93">
        <v>51.3</v>
      </c>
      <c r="E6341" s="29">
        <v>6968</v>
      </c>
      <c r="F6341" s="26">
        <v>2</v>
      </c>
      <c r="G6341" s="94">
        <v>1.1659999999999999</v>
      </c>
      <c r="H6341" s="95">
        <f t="shared" si="98"/>
        <v>3393.7259811416234</v>
      </c>
    </row>
    <row r="6342" spans="1:8" x14ac:dyDescent="0.25">
      <c r="A6342" s="1" t="s">
        <v>222</v>
      </c>
      <c r="B6342" s="1" t="s">
        <v>13147</v>
      </c>
      <c r="C6342" s="1" t="s">
        <v>13148</v>
      </c>
      <c r="D6342" s="93">
        <v>74.099999999999994</v>
      </c>
      <c r="E6342" s="29">
        <v>8162</v>
      </c>
      <c r="F6342" s="26">
        <v>4</v>
      </c>
      <c r="G6342" s="94">
        <v>1.585</v>
      </c>
      <c r="H6342" s="95">
        <f t="shared" ref="H6342:H6405" si="99">E6342*G6342*$E$6797/SUMPRODUCT($E$5:$E$6795,$G$5:$G$6795)</f>
        <v>5403.7585764590012</v>
      </c>
    </row>
    <row r="6343" spans="1:8" x14ac:dyDescent="0.25">
      <c r="A6343" s="1" t="s">
        <v>222</v>
      </c>
      <c r="B6343" s="1" t="s">
        <v>13149</v>
      </c>
      <c r="C6343" s="1" t="s">
        <v>13150</v>
      </c>
      <c r="D6343" s="93">
        <v>155.69999999999999</v>
      </c>
      <c r="E6343" s="29">
        <v>8852</v>
      </c>
      <c r="F6343" s="26">
        <v>10</v>
      </c>
      <c r="G6343" s="94">
        <v>3.9809999999999999</v>
      </c>
      <c r="H6343" s="95">
        <f t="shared" si="99"/>
        <v>14719.859464750692</v>
      </c>
    </row>
    <row r="6344" spans="1:8" x14ac:dyDescent="0.25">
      <c r="A6344" s="1" t="s">
        <v>222</v>
      </c>
      <c r="B6344" s="1" t="s">
        <v>13151</v>
      </c>
      <c r="C6344" s="1" t="s">
        <v>13152</v>
      </c>
      <c r="D6344" s="93">
        <v>143.30000000000001</v>
      </c>
      <c r="E6344" s="29">
        <v>7478</v>
      </c>
      <c r="F6344" s="26">
        <v>9</v>
      </c>
      <c r="G6344" s="94">
        <v>3.415</v>
      </c>
      <c r="H6344" s="95">
        <f t="shared" si="99"/>
        <v>10667.097131486978</v>
      </c>
    </row>
    <row r="6345" spans="1:8" x14ac:dyDescent="0.25">
      <c r="A6345" s="1" t="s">
        <v>222</v>
      </c>
      <c r="B6345" s="1" t="s">
        <v>13153</v>
      </c>
      <c r="C6345" s="1" t="s">
        <v>13154</v>
      </c>
      <c r="D6345" s="93">
        <v>134</v>
      </c>
      <c r="E6345" s="29">
        <v>6928</v>
      </c>
      <c r="F6345" s="26">
        <v>9</v>
      </c>
      <c r="G6345" s="94">
        <v>3.415</v>
      </c>
      <c r="H6345" s="95">
        <f t="shared" si="99"/>
        <v>9882.5419800671007</v>
      </c>
    </row>
    <row r="6346" spans="1:8" x14ac:dyDescent="0.25">
      <c r="A6346" s="1" t="s">
        <v>222</v>
      </c>
      <c r="B6346" s="1" t="s">
        <v>13155</v>
      </c>
      <c r="C6346" s="1" t="s">
        <v>13156</v>
      </c>
      <c r="D6346" s="93">
        <v>96</v>
      </c>
      <c r="E6346" s="29">
        <v>6730</v>
      </c>
      <c r="F6346" s="26">
        <v>5</v>
      </c>
      <c r="G6346" s="94">
        <v>1.8480000000000001</v>
      </c>
      <c r="H6346" s="95">
        <f t="shared" si="99"/>
        <v>5195.0186612086063</v>
      </c>
    </row>
    <row r="6347" spans="1:8" x14ac:dyDescent="0.25">
      <c r="A6347" s="1" t="s">
        <v>222</v>
      </c>
      <c r="B6347" s="1" t="s">
        <v>13157</v>
      </c>
      <c r="C6347" s="1" t="s">
        <v>13158</v>
      </c>
      <c r="D6347" s="93">
        <v>125.8</v>
      </c>
      <c r="E6347" s="29">
        <v>7894</v>
      </c>
      <c r="F6347" s="26">
        <v>8</v>
      </c>
      <c r="G6347" s="94">
        <v>2.9289999999999998</v>
      </c>
      <c r="H6347" s="95">
        <f t="shared" si="99"/>
        <v>9657.9860678762761</v>
      </c>
    </row>
    <row r="6348" spans="1:8" x14ac:dyDescent="0.25">
      <c r="A6348" s="1" t="s">
        <v>222</v>
      </c>
      <c r="B6348" s="1" t="s">
        <v>13159</v>
      </c>
      <c r="C6348" s="1" t="s">
        <v>13160</v>
      </c>
      <c r="D6348" s="93">
        <v>106.5</v>
      </c>
      <c r="E6348" s="29">
        <v>7690</v>
      </c>
      <c r="F6348" s="26">
        <v>6</v>
      </c>
      <c r="G6348" s="94">
        <v>2.1539999999999999</v>
      </c>
      <c r="H6348" s="95">
        <f t="shared" si="99"/>
        <v>6918.9807067526717</v>
      </c>
    </row>
    <row r="6349" spans="1:8" x14ac:dyDescent="0.25">
      <c r="A6349" s="1" t="s">
        <v>222</v>
      </c>
      <c r="B6349" s="1" t="s">
        <v>13161</v>
      </c>
      <c r="C6349" s="1" t="s">
        <v>13162</v>
      </c>
      <c r="D6349" s="93">
        <v>60.1</v>
      </c>
      <c r="E6349" s="29">
        <v>6797</v>
      </c>
      <c r="F6349" s="26">
        <v>2</v>
      </c>
      <c r="G6349" s="94">
        <v>1.1659999999999999</v>
      </c>
      <c r="H6349" s="95">
        <f t="shared" si="99"/>
        <v>3310.4413739695201</v>
      </c>
    </row>
    <row r="6350" spans="1:8" x14ac:dyDescent="0.25">
      <c r="A6350" s="1" t="s">
        <v>222</v>
      </c>
      <c r="B6350" s="1" t="s">
        <v>13163</v>
      </c>
      <c r="C6350" s="1" t="s">
        <v>13164</v>
      </c>
      <c r="D6350" s="93">
        <v>102.1</v>
      </c>
      <c r="E6350" s="29">
        <v>7010</v>
      </c>
      <c r="F6350" s="26">
        <v>6</v>
      </c>
      <c r="G6350" s="94">
        <v>2.1539999999999999</v>
      </c>
      <c r="H6350" s="95">
        <f t="shared" si="99"/>
        <v>6307.1592658434629</v>
      </c>
    </row>
    <row r="6351" spans="1:8" x14ac:dyDescent="0.25">
      <c r="A6351" s="1" t="s">
        <v>222</v>
      </c>
      <c r="B6351" s="1" t="s">
        <v>13165</v>
      </c>
      <c r="C6351" s="1" t="s">
        <v>13166</v>
      </c>
      <c r="D6351" s="93">
        <v>116.9</v>
      </c>
      <c r="E6351" s="29">
        <v>6661</v>
      </c>
      <c r="F6351" s="26">
        <v>7</v>
      </c>
      <c r="G6351" s="94">
        <v>2.512</v>
      </c>
      <c r="H6351" s="95">
        <f t="shared" si="99"/>
        <v>6989.2270578372372</v>
      </c>
    </row>
    <row r="6352" spans="1:8" x14ac:dyDescent="0.25">
      <c r="A6352" s="1" t="s">
        <v>222</v>
      </c>
      <c r="B6352" s="1" t="s">
        <v>13167</v>
      </c>
      <c r="C6352" s="1" t="s">
        <v>13168</v>
      </c>
      <c r="D6352" s="93">
        <v>84.1</v>
      </c>
      <c r="E6352" s="29">
        <v>6127</v>
      </c>
      <c r="F6352" s="26">
        <v>4</v>
      </c>
      <c r="G6352" s="94">
        <v>1.585</v>
      </c>
      <c r="H6352" s="95">
        <f t="shared" si="99"/>
        <v>4056.4602790938861</v>
      </c>
    </row>
    <row r="6353" spans="1:8" x14ac:dyDescent="0.25">
      <c r="A6353" s="1" t="s">
        <v>222</v>
      </c>
      <c r="B6353" s="1" t="s">
        <v>13169</v>
      </c>
      <c r="C6353" s="1" t="s">
        <v>13170</v>
      </c>
      <c r="D6353" s="93">
        <v>119.9</v>
      </c>
      <c r="E6353" s="29">
        <v>8065</v>
      </c>
      <c r="F6353" s="26">
        <v>7</v>
      </c>
      <c r="G6353" s="94">
        <v>2.512</v>
      </c>
      <c r="H6353" s="95">
        <f t="shared" si="99"/>
        <v>8462.4104821284072</v>
      </c>
    </row>
    <row r="6354" spans="1:8" x14ac:dyDescent="0.25">
      <c r="A6354" s="1" t="s">
        <v>222</v>
      </c>
      <c r="B6354" s="1" t="s">
        <v>13171</v>
      </c>
      <c r="C6354" s="1" t="s">
        <v>13172</v>
      </c>
      <c r="D6354" s="93">
        <v>118.5</v>
      </c>
      <c r="E6354" s="29">
        <v>7552</v>
      </c>
      <c r="F6354" s="26">
        <v>7</v>
      </c>
      <c r="G6354" s="94">
        <v>2.512</v>
      </c>
      <c r="H6354" s="95">
        <f t="shared" si="99"/>
        <v>7924.1319232527867</v>
      </c>
    </row>
    <row r="6355" spans="1:8" x14ac:dyDescent="0.25">
      <c r="A6355" s="1" t="s">
        <v>222</v>
      </c>
      <c r="B6355" s="1" t="s">
        <v>13173</v>
      </c>
      <c r="C6355" s="1" t="s">
        <v>13174</v>
      </c>
      <c r="D6355" s="93">
        <v>90</v>
      </c>
      <c r="E6355" s="29">
        <v>11252</v>
      </c>
      <c r="F6355" s="26">
        <v>5</v>
      </c>
      <c r="G6355" s="94">
        <v>1.8480000000000001</v>
      </c>
      <c r="H6355" s="95">
        <f t="shared" si="99"/>
        <v>8685.638926585325</v>
      </c>
    </row>
    <row r="6356" spans="1:8" x14ac:dyDescent="0.25">
      <c r="A6356" s="1" t="s">
        <v>222</v>
      </c>
      <c r="B6356" s="1" t="s">
        <v>13175</v>
      </c>
      <c r="C6356" s="1" t="s">
        <v>13176</v>
      </c>
      <c r="D6356" s="93">
        <v>107</v>
      </c>
      <c r="E6356" s="29">
        <v>9135</v>
      </c>
      <c r="F6356" s="26">
        <v>6</v>
      </c>
      <c r="G6356" s="94">
        <v>2.1539999999999999</v>
      </c>
      <c r="H6356" s="95">
        <f t="shared" si="99"/>
        <v>8219.1012686847425</v>
      </c>
    </row>
    <row r="6357" spans="1:8" x14ac:dyDescent="0.25">
      <c r="A6357" s="1" t="s">
        <v>222</v>
      </c>
      <c r="B6357" s="1" t="s">
        <v>13177</v>
      </c>
      <c r="C6357" s="1" t="s">
        <v>13178</v>
      </c>
      <c r="D6357" s="93">
        <v>151.9</v>
      </c>
      <c r="E6357" s="29">
        <v>6938</v>
      </c>
      <c r="F6357" s="26">
        <v>10</v>
      </c>
      <c r="G6357" s="94">
        <v>3.9809999999999999</v>
      </c>
      <c r="H6357" s="95">
        <f t="shared" si="99"/>
        <v>11537.097262363342</v>
      </c>
    </row>
    <row r="6358" spans="1:8" x14ac:dyDescent="0.25">
      <c r="A6358" s="1" t="s">
        <v>222</v>
      </c>
      <c r="B6358" s="1" t="s">
        <v>13179</v>
      </c>
      <c r="C6358" s="1" t="s">
        <v>13180</v>
      </c>
      <c r="D6358" s="93">
        <v>80.3</v>
      </c>
      <c r="E6358" s="29">
        <v>7558</v>
      </c>
      <c r="F6358" s="26">
        <v>4</v>
      </c>
      <c r="G6358" s="94">
        <v>1.585</v>
      </c>
      <c r="H6358" s="95">
        <f t="shared" si="99"/>
        <v>5003.87249704449</v>
      </c>
    </row>
    <row r="6359" spans="1:8" x14ac:dyDescent="0.25">
      <c r="A6359" s="1" t="s">
        <v>222</v>
      </c>
      <c r="B6359" s="1" t="s">
        <v>13181</v>
      </c>
      <c r="C6359" s="1" t="s">
        <v>13182</v>
      </c>
      <c r="D6359" s="93">
        <v>125.3</v>
      </c>
      <c r="E6359" s="29">
        <v>6990</v>
      </c>
      <c r="F6359" s="26">
        <v>8</v>
      </c>
      <c r="G6359" s="94">
        <v>2.9289999999999998</v>
      </c>
      <c r="H6359" s="95">
        <f t="shared" si="99"/>
        <v>8551.9790492089141</v>
      </c>
    </row>
    <row r="6360" spans="1:8" x14ac:dyDescent="0.25">
      <c r="A6360" s="1" t="s">
        <v>222</v>
      </c>
      <c r="B6360" s="1" t="s">
        <v>13183</v>
      </c>
      <c r="C6360" s="1" t="s">
        <v>13184</v>
      </c>
      <c r="D6360" s="93">
        <v>114.4</v>
      </c>
      <c r="E6360" s="29">
        <v>7817</v>
      </c>
      <c r="F6360" s="26">
        <v>7</v>
      </c>
      <c r="G6360" s="94">
        <v>2.512</v>
      </c>
      <c r="H6360" s="95">
        <f t="shared" si="99"/>
        <v>8202.1900482080291</v>
      </c>
    </row>
    <row r="6361" spans="1:8" x14ac:dyDescent="0.25">
      <c r="A6361" s="1" t="s">
        <v>222</v>
      </c>
      <c r="B6361" s="1" t="s">
        <v>13185</v>
      </c>
      <c r="C6361" s="1" t="s">
        <v>13186</v>
      </c>
      <c r="D6361" s="93">
        <v>83.5</v>
      </c>
      <c r="E6361" s="29">
        <v>11647</v>
      </c>
      <c r="F6361" s="26">
        <v>4</v>
      </c>
      <c r="G6361" s="94">
        <v>1.585</v>
      </c>
      <c r="H6361" s="95">
        <f t="shared" si="99"/>
        <v>7711.0482896370968</v>
      </c>
    </row>
    <row r="6362" spans="1:8" x14ac:dyDescent="0.25">
      <c r="A6362" s="1" t="s">
        <v>222</v>
      </c>
      <c r="B6362" s="1" t="s">
        <v>13187</v>
      </c>
      <c r="C6362" s="1" t="s">
        <v>13188</v>
      </c>
      <c r="D6362" s="93">
        <v>92.7</v>
      </c>
      <c r="E6362" s="29">
        <v>5902</v>
      </c>
      <c r="F6362" s="26">
        <v>5</v>
      </c>
      <c r="G6362" s="94">
        <v>1.8480000000000001</v>
      </c>
      <c r="H6362" s="95">
        <f t="shared" si="99"/>
        <v>4555.8692627716482</v>
      </c>
    </row>
    <row r="6363" spans="1:8" x14ac:dyDescent="0.25">
      <c r="A6363" s="1" t="s">
        <v>222</v>
      </c>
      <c r="B6363" s="1" t="s">
        <v>13189</v>
      </c>
      <c r="C6363" s="1" t="s">
        <v>13190</v>
      </c>
      <c r="D6363" s="93">
        <v>83.2</v>
      </c>
      <c r="E6363" s="29">
        <v>5881</v>
      </c>
      <c r="F6363" s="26">
        <v>4</v>
      </c>
      <c r="G6363" s="94">
        <v>1.585</v>
      </c>
      <c r="H6363" s="95">
        <f t="shared" si="99"/>
        <v>3893.5927699283739</v>
      </c>
    </row>
    <row r="6364" spans="1:8" x14ac:dyDescent="0.25">
      <c r="A6364" s="1" t="s">
        <v>222</v>
      </c>
      <c r="B6364" s="1" t="s">
        <v>13191</v>
      </c>
      <c r="C6364" s="1" t="s">
        <v>13192</v>
      </c>
      <c r="D6364" s="93">
        <v>83.3</v>
      </c>
      <c r="E6364" s="29">
        <v>9083</v>
      </c>
      <c r="F6364" s="26">
        <v>4</v>
      </c>
      <c r="G6364" s="94">
        <v>1.585</v>
      </c>
      <c r="H6364" s="95">
        <f t="shared" si="99"/>
        <v>6013.5186412615903</v>
      </c>
    </row>
    <row r="6365" spans="1:8" x14ac:dyDescent="0.25">
      <c r="A6365" s="1" t="s">
        <v>222</v>
      </c>
      <c r="B6365" s="1" t="s">
        <v>13193</v>
      </c>
      <c r="C6365" s="1" t="s">
        <v>13194</v>
      </c>
      <c r="D6365" s="93">
        <v>95</v>
      </c>
      <c r="E6365" s="29">
        <v>10764</v>
      </c>
      <c r="F6365" s="26">
        <v>5</v>
      </c>
      <c r="G6365" s="94">
        <v>1.8480000000000001</v>
      </c>
      <c r="H6365" s="95">
        <f t="shared" si="99"/>
        <v>8308.9421796804509</v>
      </c>
    </row>
    <row r="6366" spans="1:8" x14ac:dyDescent="0.25">
      <c r="A6366" s="1" t="s">
        <v>222</v>
      </c>
      <c r="B6366" s="1" t="s">
        <v>13195</v>
      </c>
      <c r="C6366" s="1" t="s">
        <v>13196</v>
      </c>
      <c r="D6366" s="93">
        <v>52.9</v>
      </c>
      <c r="E6366" s="29">
        <v>7784</v>
      </c>
      <c r="F6366" s="26">
        <v>2</v>
      </c>
      <c r="G6366" s="94">
        <v>1.1659999999999999</v>
      </c>
      <c r="H6366" s="95">
        <f t="shared" si="99"/>
        <v>3791.1542820330656</v>
      </c>
    </row>
    <row r="6367" spans="1:8" x14ac:dyDescent="0.25">
      <c r="A6367" s="1" t="s">
        <v>222</v>
      </c>
      <c r="B6367" s="1" t="s">
        <v>13197</v>
      </c>
      <c r="C6367" s="1" t="s">
        <v>13198</v>
      </c>
      <c r="D6367" s="93">
        <v>66.900000000000006</v>
      </c>
      <c r="E6367" s="29">
        <v>5608</v>
      </c>
      <c r="F6367" s="26">
        <v>3</v>
      </c>
      <c r="G6367" s="94">
        <v>1.359</v>
      </c>
      <c r="H6367" s="95">
        <f t="shared" si="99"/>
        <v>3183.4464038184838</v>
      </c>
    </row>
    <row r="6368" spans="1:8" x14ac:dyDescent="0.25">
      <c r="A6368" s="1" t="s">
        <v>222</v>
      </c>
      <c r="B6368" s="1" t="s">
        <v>13199</v>
      </c>
      <c r="C6368" s="1" t="s">
        <v>13200</v>
      </c>
      <c r="D6368" s="93">
        <v>84.4</v>
      </c>
      <c r="E6368" s="29">
        <v>6641</v>
      </c>
      <c r="F6368" s="26">
        <v>4</v>
      </c>
      <c r="G6368" s="94">
        <v>1.585</v>
      </c>
      <c r="H6368" s="95">
        <f t="shared" si="99"/>
        <v>4396.7606844234533</v>
      </c>
    </row>
    <row r="6369" spans="1:8" x14ac:dyDescent="0.25">
      <c r="A6369" s="1" t="s">
        <v>222</v>
      </c>
      <c r="B6369" s="1" t="s">
        <v>13201</v>
      </c>
      <c r="C6369" s="1" t="s">
        <v>13202</v>
      </c>
      <c r="D6369" s="93">
        <v>82.9</v>
      </c>
      <c r="E6369" s="29">
        <v>5812</v>
      </c>
      <c r="F6369" s="26">
        <v>4</v>
      </c>
      <c r="G6369" s="94">
        <v>1.585</v>
      </c>
      <c r="H6369" s="95">
        <f t="shared" si="99"/>
        <v>3847.9104197965835</v>
      </c>
    </row>
    <row r="6370" spans="1:8" x14ac:dyDescent="0.25">
      <c r="A6370" s="1" t="s">
        <v>222</v>
      </c>
      <c r="B6370" s="1" t="s">
        <v>13203</v>
      </c>
      <c r="C6370" s="1" t="s">
        <v>13204</v>
      </c>
      <c r="D6370" s="93">
        <v>94.1</v>
      </c>
      <c r="E6370" s="29">
        <v>9149</v>
      </c>
      <c r="F6370" s="26">
        <v>5</v>
      </c>
      <c r="G6370" s="94">
        <v>1.8480000000000001</v>
      </c>
      <c r="H6370" s="95">
        <f t="shared" si="99"/>
        <v>7062.2920849030525</v>
      </c>
    </row>
    <row r="6371" spans="1:8" x14ac:dyDescent="0.25">
      <c r="A6371" s="1" t="s">
        <v>222</v>
      </c>
      <c r="B6371" s="1" t="s">
        <v>13205</v>
      </c>
      <c r="C6371" s="1" t="s">
        <v>13206</v>
      </c>
      <c r="D6371" s="93">
        <v>71.099999999999994</v>
      </c>
      <c r="E6371" s="29">
        <v>9536</v>
      </c>
      <c r="F6371" s="26">
        <v>3</v>
      </c>
      <c r="G6371" s="94">
        <v>1.359</v>
      </c>
      <c r="H6371" s="95">
        <f t="shared" si="99"/>
        <v>5413.2212743960517</v>
      </c>
    </row>
    <row r="6372" spans="1:8" x14ac:dyDescent="0.25">
      <c r="A6372" s="1" t="s">
        <v>222</v>
      </c>
      <c r="B6372" s="1" t="s">
        <v>13207</v>
      </c>
      <c r="C6372" s="1" t="s">
        <v>13208</v>
      </c>
      <c r="D6372" s="93">
        <v>91.2</v>
      </c>
      <c r="E6372" s="29">
        <v>6042</v>
      </c>
      <c r="F6372" s="26">
        <v>5</v>
      </c>
      <c r="G6372" s="94">
        <v>1.8480000000000001</v>
      </c>
      <c r="H6372" s="95">
        <f t="shared" si="99"/>
        <v>4663.9380016378</v>
      </c>
    </row>
    <row r="6373" spans="1:8" x14ac:dyDescent="0.25">
      <c r="A6373" s="1" t="s">
        <v>222</v>
      </c>
      <c r="B6373" s="1" t="s">
        <v>13209</v>
      </c>
      <c r="C6373" s="1" t="s">
        <v>13210</v>
      </c>
      <c r="D6373" s="93">
        <v>79.099999999999994</v>
      </c>
      <c r="E6373" s="29">
        <v>6140</v>
      </c>
      <c r="F6373" s="26">
        <v>4</v>
      </c>
      <c r="G6373" s="94">
        <v>1.585</v>
      </c>
      <c r="H6373" s="95">
        <f t="shared" si="99"/>
        <v>4065.0670986839332</v>
      </c>
    </row>
    <row r="6374" spans="1:8" x14ac:dyDescent="0.25">
      <c r="A6374" s="1" t="s">
        <v>222</v>
      </c>
      <c r="B6374" s="1" t="s">
        <v>13211</v>
      </c>
      <c r="C6374" s="1" t="s">
        <v>13212</v>
      </c>
      <c r="D6374" s="93">
        <v>59</v>
      </c>
      <c r="E6374" s="29">
        <v>9034</v>
      </c>
      <c r="F6374" s="26">
        <v>2</v>
      </c>
      <c r="G6374" s="94">
        <v>1.1659999999999999</v>
      </c>
      <c r="H6374" s="95">
        <f t="shared" si="99"/>
        <v>4399.9598900162782</v>
      </c>
    </row>
    <row r="6375" spans="1:8" x14ac:dyDescent="0.25">
      <c r="A6375" s="1" t="s">
        <v>222</v>
      </c>
      <c r="B6375" s="1" t="s">
        <v>13213</v>
      </c>
      <c r="C6375" s="1" t="s">
        <v>13214</v>
      </c>
      <c r="D6375" s="93">
        <v>83.3</v>
      </c>
      <c r="E6375" s="29">
        <v>11041</v>
      </c>
      <c r="F6375" s="26">
        <v>4</v>
      </c>
      <c r="G6375" s="94">
        <v>1.585</v>
      </c>
      <c r="H6375" s="95">
        <f t="shared" si="99"/>
        <v>7309.8380841318103</v>
      </c>
    </row>
    <row r="6376" spans="1:8" x14ac:dyDescent="0.25">
      <c r="A6376" s="1" t="s">
        <v>222</v>
      </c>
      <c r="B6376" s="1" t="s">
        <v>13215</v>
      </c>
      <c r="C6376" s="1" t="s">
        <v>13216</v>
      </c>
      <c r="D6376" s="93">
        <v>67.7</v>
      </c>
      <c r="E6376" s="29">
        <v>7500</v>
      </c>
      <c r="F6376" s="26">
        <v>3</v>
      </c>
      <c r="G6376" s="94">
        <v>1.359</v>
      </c>
      <c r="H6376" s="95">
        <f t="shared" si="99"/>
        <v>4257.4622019683711</v>
      </c>
    </row>
    <row r="6377" spans="1:8" x14ac:dyDescent="0.25">
      <c r="A6377" s="1" t="s">
        <v>222</v>
      </c>
      <c r="B6377" s="1" t="s">
        <v>13217</v>
      </c>
      <c r="C6377" s="1" t="s">
        <v>13218</v>
      </c>
      <c r="D6377" s="93">
        <v>74.5</v>
      </c>
      <c r="E6377" s="29">
        <v>9061</v>
      </c>
      <c r="F6377" s="26">
        <v>4</v>
      </c>
      <c r="G6377" s="94">
        <v>1.585</v>
      </c>
      <c r="H6377" s="95">
        <f t="shared" si="99"/>
        <v>5998.9532542630495</v>
      </c>
    </row>
    <row r="6378" spans="1:8" x14ac:dyDescent="0.25">
      <c r="A6378" s="1" t="s">
        <v>222</v>
      </c>
      <c r="B6378" s="1" t="s">
        <v>13219</v>
      </c>
      <c r="C6378" s="1" t="s">
        <v>13220</v>
      </c>
      <c r="D6378" s="93">
        <v>72.7</v>
      </c>
      <c r="E6378" s="29">
        <v>9182</v>
      </c>
      <c r="F6378" s="26">
        <v>3</v>
      </c>
      <c r="G6378" s="94">
        <v>1.359</v>
      </c>
      <c r="H6378" s="95">
        <f t="shared" si="99"/>
        <v>5212.2690584631446</v>
      </c>
    </row>
    <row r="6379" spans="1:8" x14ac:dyDescent="0.25">
      <c r="A6379" s="1" t="s">
        <v>222</v>
      </c>
      <c r="B6379" s="1" t="s">
        <v>13221</v>
      </c>
      <c r="C6379" s="1" t="s">
        <v>13222</v>
      </c>
      <c r="D6379" s="93">
        <v>83.8</v>
      </c>
      <c r="E6379" s="29">
        <v>9093</v>
      </c>
      <c r="F6379" s="26">
        <v>4</v>
      </c>
      <c r="G6379" s="94">
        <v>1.585</v>
      </c>
      <c r="H6379" s="95">
        <f t="shared" si="99"/>
        <v>6020.139271715474</v>
      </c>
    </row>
    <row r="6380" spans="1:8" x14ac:dyDescent="0.25">
      <c r="A6380" s="1" t="s">
        <v>222</v>
      </c>
      <c r="B6380" s="1" t="s">
        <v>13223</v>
      </c>
      <c r="C6380" s="1" t="s">
        <v>13224</v>
      </c>
      <c r="D6380" s="93">
        <v>67.099999999999994</v>
      </c>
      <c r="E6380" s="29">
        <v>7367</v>
      </c>
      <c r="F6380" s="26">
        <v>3</v>
      </c>
      <c r="G6380" s="94">
        <v>1.359</v>
      </c>
      <c r="H6380" s="95">
        <f t="shared" si="99"/>
        <v>4181.9632055867987</v>
      </c>
    </row>
    <row r="6381" spans="1:8" x14ac:dyDescent="0.25">
      <c r="A6381" s="1" t="s">
        <v>222</v>
      </c>
      <c r="B6381" s="1" t="s">
        <v>13225</v>
      </c>
      <c r="C6381" s="1" t="s">
        <v>13226</v>
      </c>
      <c r="D6381" s="93">
        <v>68.3</v>
      </c>
      <c r="E6381" s="29">
        <v>9372</v>
      </c>
      <c r="F6381" s="26">
        <v>3</v>
      </c>
      <c r="G6381" s="94">
        <v>1.359</v>
      </c>
      <c r="H6381" s="95">
        <f t="shared" si="99"/>
        <v>5320.1247675796776</v>
      </c>
    </row>
    <row r="6382" spans="1:8" x14ac:dyDescent="0.25">
      <c r="A6382" s="1" t="s">
        <v>222</v>
      </c>
      <c r="B6382" s="1" t="s">
        <v>13227</v>
      </c>
      <c r="C6382" s="1" t="s">
        <v>13228</v>
      </c>
      <c r="D6382" s="93">
        <v>81.7</v>
      </c>
      <c r="E6382" s="29">
        <v>7551</v>
      </c>
      <c r="F6382" s="26">
        <v>4</v>
      </c>
      <c r="G6382" s="94">
        <v>1.585</v>
      </c>
      <c r="H6382" s="95">
        <f t="shared" si="99"/>
        <v>4999.2380557267725</v>
      </c>
    </row>
    <row r="6383" spans="1:8" x14ac:dyDescent="0.25">
      <c r="A6383" s="1" t="s">
        <v>222</v>
      </c>
      <c r="B6383" s="1" t="s">
        <v>13229</v>
      </c>
      <c r="C6383" s="1" t="s">
        <v>13230</v>
      </c>
      <c r="D6383" s="93">
        <v>59.6</v>
      </c>
      <c r="E6383" s="29">
        <v>8337</v>
      </c>
      <c r="F6383" s="26">
        <v>2</v>
      </c>
      <c r="G6383" s="94">
        <v>1.1659999999999999</v>
      </c>
      <c r="H6383" s="95">
        <f t="shared" si="99"/>
        <v>4060.4898830048387</v>
      </c>
    </row>
    <row r="6384" spans="1:8" x14ac:dyDescent="0.25">
      <c r="A6384" s="1" t="s">
        <v>222</v>
      </c>
      <c r="B6384" s="1" t="s">
        <v>13231</v>
      </c>
      <c r="C6384" s="1" t="s">
        <v>13232</v>
      </c>
      <c r="D6384" s="93">
        <v>69.3</v>
      </c>
      <c r="E6384" s="29">
        <v>7375</v>
      </c>
      <c r="F6384" s="26">
        <v>3</v>
      </c>
      <c r="G6384" s="94">
        <v>1.359</v>
      </c>
      <c r="H6384" s="95">
        <f t="shared" si="99"/>
        <v>4186.5044986022322</v>
      </c>
    </row>
    <row r="6385" spans="1:8" x14ac:dyDescent="0.25">
      <c r="A6385" s="1" t="s">
        <v>222</v>
      </c>
      <c r="B6385" s="1" t="s">
        <v>13233</v>
      </c>
      <c r="C6385" s="1" t="s">
        <v>13234</v>
      </c>
      <c r="D6385" s="93">
        <v>66.5</v>
      </c>
      <c r="E6385" s="29">
        <v>5433</v>
      </c>
      <c r="F6385" s="26">
        <v>3</v>
      </c>
      <c r="G6385" s="94">
        <v>1.359</v>
      </c>
      <c r="H6385" s="95">
        <f t="shared" si="99"/>
        <v>3084.1056191058879</v>
      </c>
    </row>
    <row r="6386" spans="1:8" x14ac:dyDescent="0.25">
      <c r="A6386" s="1" t="s">
        <v>222</v>
      </c>
      <c r="B6386" s="1" t="s">
        <v>13235</v>
      </c>
      <c r="C6386" s="1" t="s">
        <v>13236</v>
      </c>
      <c r="D6386" s="93">
        <v>87.2</v>
      </c>
      <c r="E6386" s="29">
        <v>11553</v>
      </c>
      <c r="F6386" s="26">
        <v>5</v>
      </c>
      <c r="G6386" s="94">
        <v>1.8480000000000001</v>
      </c>
      <c r="H6386" s="95">
        <f t="shared" si="99"/>
        <v>8917.9867151475519</v>
      </c>
    </row>
    <row r="6387" spans="1:8" x14ac:dyDescent="0.25">
      <c r="A6387" s="1" t="s">
        <v>222</v>
      </c>
      <c r="B6387" s="1" t="s">
        <v>13237</v>
      </c>
      <c r="C6387" s="1" t="s">
        <v>13238</v>
      </c>
      <c r="D6387" s="93">
        <v>85.2</v>
      </c>
      <c r="E6387" s="29">
        <v>5663</v>
      </c>
      <c r="F6387" s="26">
        <v>5</v>
      </c>
      <c r="G6387" s="94">
        <v>1.8480000000000001</v>
      </c>
      <c r="H6387" s="95">
        <f t="shared" si="99"/>
        <v>4371.3804871358598</v>
      </c>
    </row>
    <row r="6388" spans="1:8" x14ac:dyDescent="0.25">
      <c r="A6388" s="1" t="s">
        <v>222</v>
      </c>
      <c r="B6388" s="1" t="s">
        <v>13239</v>
      </c>
      <c r="C6388" s="1" t="s">
        <v>13240</v>
      </c>
      <c r="D6388" s="93">
        <v>94.7</v>
      </c>
      <c r="E6388" s="29">
        <v>13136</v>
      </c>
      <c r="F6388" s="26">
        <v>5</v>
      </c>
      <c r="G6388" s="94">
        <v>1.8480000000000001</v>
      </c>
      <c r="H6388" s="95">
        <f t="shared" si="99"/>
        <v>10139.935383898403</v>
      </c>
    </row>
    <row r="6389" spans="1:8" x14ac:dyDescent="0.25">
      <c r="A6389" s="1" t="s">
        <v>222</v>
      </c>
      <c r="B6389" s="1" t="s">
        <v>13241</v>
      </c>
      <c r="C6389" s="1" t="s">
        <v>13242</v>
      </c>
      <c r="D6389" s="93">
        <v>89.5</v>
      </c>
      <c r="E6389" s="29">
        <v>8394</v>
      </c>
      <c r="F6389" s="26">
        <v>5</v>
      </c>
      <c r="G6389" s="94">
        <v>1.8480000000000001</v>
      </c>
      <c r="H6389" s="95">
        <f t="shared" si="99"/>
        <v>6479.492814589159</v>
      </c>
    </row>
    <row r="6390" spans="1:8" x14ac:dyDescent="0.25">
      <c r="A6390" s="1" t="s">
        <v>222</v>
      </c>
      <c r="B6390" s="1" t="s">
        <v>13243</v>
      </c>
      <c r="C6390" s="1" t="s">
        <v>13244</v>
      </c>
      <c r="D6390" s="93">
        <v>88.9</v>
      </c>
      <c r="E6390" s="29">
        <v>9258</v>
      </c>
      <c r="F6390" s="26">
        <v>5</v>
      </c>
      <c r="G6390" s="94">
        <v>1.8480000000000001</v>
      </c>
      <c r="H6390" s="95">
        <f t="shared" si="99"/>
        <v>7146.4313173059836</v>
      </c>
    </row>
    <row r="6391" spans="1:8" x14ac:dyDescent="0.25">
      <c r="A6391" s="1" t="s">
        <v>222</v>
      </c>
      <c r="B6391" s="1" t="s">
        <v>13245</v>
      </c>
      <c r="C6391" s="1" t="s">
        <v>13246</v>
      </c>
      <c r="D6391" s="93">
        <v>134.4</v>
      </c>
      <c r="E6391" s="29">
        <v>11314</v>
      </c>
      <c r="F6391" s="26">
        <v>9</v>
      </c>
      <c r="G6391" s="94">
        <v>3.415</v>
      </c>
      <c r="H6391" s="95">
        <f t="shared" si="99"/>
        <v>16139.012696662699</v>
      </c>
    </row>
    <row r="6392" spans="1:8" x14ac:dyDescent="0.25">
      <c r="A6392" s="1" t="s">
        <v>222</v>
      </c>
      <c r="B6392" s="1" t="s">
        <v>13247</v>
      </c>
      <c r="C6392" s="1" t="s">
        <v>13248</v>
      </c>
      <c r="D6392" s="93">
        <v>112.1</v>
      </c>
      <c r="E6392" s="29">
        <v>11368</v>
      </c>
      <c r="F6392" s="26">
        <v>7</v>
      </c>
      <c r="G6392" s="94">
        <v>2.512</v>
      </c>
      <c r="H6392" s="95">
        <f t="shared" si="99"/>
        <v>11928.168922608274</v>
      </c>
    </row>
    <row r="6393" spans="1:8" x14ac:dyDescent="0.25">
      <c r="A6393" s="1" t="s">
        <v>222</v>
      </c>
      <c r="B6393" s="1" t="s">
        <v>13249</v>
      </c>
      <c r="C6393" s="1" t="s">
        <v>13250</v>
      </c>
      <c r="D6393" s="93">
        <v>91</v>
      </c>
      <c r="E6393" s="29">
        <v>10515</v>
      </c>
      <c r="F6393" s="26">
        <v>5</v>
      </c>
      <c r="G6393" s="94">
        <v>1.8480000000000001</v>
      </c>
      <c r="H6393" s="95">
        <f t="shared" si="99"/>
        <v>8116.7342084113652</v>
      </c>
    </row>
    <row r="6394" spans="1:8" x14ac:dyDescent="0.25">
      <c r="A6394" s="1" t="s">
        <v>222</v>
      </c>
      <c r="B6394" s="1" t="s">
        <v>13251</v>
      </c>
      <c r="C6394" s="1" t="s">
        <v>13252</v>
      </c>
      <c r="D6394" s="93">
        <v>131.80000000000001</v>
      </c>
      <c r="E6394" s="29">
        <v>10345</v>
      </c>
      <c r="F6394" s="26">
        <v>8</v>
      </c>
      <c r="G6394" s="94">
        <v>2.9289999999999998</v>
      </c>
      <c r="H6394" s="95">
        <f t="shared" si="99"/>
        <v>12656.684301010902</v>
      </c>
    </row>
    <row r="6395" spans="1:8" x14ac:dyDescent="0.25">
      <c r="A6395" s="1" t="s">
        <v>222</v>
      </c>
      <c r="B6395" s="1" t="s">
        <v>13253</v>
      </c>
      <c r="C6395" s="1" t="s">
        <v>13254</v>
      </c>
      <c r="D6395" s="93">
        <v>70.2</v>
      </c>
      <c r="E6395" s="29">
        <v>8744</v>
      </c>
      <c r="F6395" s="26">
        <v>3</v>
      </c>
      <c r="G6395" s="94">
        <v>1.359</v>
      </c>
      <c r="H6395" s="95">
        <f t="shared" si="99"/>
        <v>4963.6332658681922</v>
      </c>
    </row>
    <row r="6396" spans="1:8" x14ac:dyDescent="0.25">
      <c r="A6396" s="1" t="s">
        <v>222</v>
      </c>
      <c r="B6396" s="1" t="s">
        <v>13255</v>
      </c>
      <c r="C6396" s="1" t="s">
        <v>13256</v>
      </c>
      <c r="D6396" s="93">
        <v>68.099999999999994</v>
      </c>
      <c r="E6396" s="29">
        <v>9654</v>
      </c>
      <c r="F6396" s="26">
        <v>3</v>
      </c>
      <c r="G6396" s="94">
        <v>1.359</v>
      </c>
      <c r="H6396" s="95">
        <f t="shared" si="99"/>
        <v>5480.2053463736875</v>
      </c>
    </row>
    <row r="6397" spans="1:8" x14ac:dyDescent="0.25">
      <c r="A6397" s="1" t="s">
        <v>414</v>
      </c>
      <c r="B6397" s="1" t="s">
        <v>13257</v>
      </c>
      <c r="C6397" s="1" t="s">
        <v>13258</v>
      </c>
      <c r="D6397" s="93">
        <v>83.8</v>
      </c>
      <c r="E6397" s="29">
        <v>8502</v>
      </c>
      <c r="F6397" s="26">
        <v>4</v>
      </c>
      <c r="G6397" s="94">
        <v>1.585</v>
      </c>
      <c r="H6397" s="95">
        <f t="shared" si="99"/>
        <v>5628.8600118910108</v>
      </c>
    </row>
    <row r="6398" spans="1:8" x14ac:dyDescent="0.25">
      <c r="A6398" s="1" t="s">
        <v>414</v>
      </c>
      <c r="B6398" s="1" t="s">
        <v>13259</v>
      </c>
      <c r="C6398" s="1" t="s">
        <v>13260</v>
      </c>
      <c r="D6398" s="93">
        <v>69.7</v>
      </c>
      <c r="E6398" s="29">
        <v>6742</v>
      </c>
      <c r="F6398" s="26">
        <v>3</v>
      </c>
      <c r="G6398" s="94">
        <v>1.359</v>
      </c>
      <c r="H6398" s="95">
        <f t="shared" si="99"/>
        <v>3827.1746887561012</v>
      </c>
    </row>
    <row r="6399" spans="1:8" x14ac:dyDescent="0.25">
      <c r="A6399" s="1" t="s">
        <v>414</v>
      </c>
      <c r="B6399" s="1" t="s">
        <v>13261</v>
      </c>
      <c r="C6399" s="1" t="s">
        <v>13262</v>
      </c>
      <c r="D6399" s="93">
        <v>84.3</v>
      </c>
      <c r="E6399" s="29">
        <v>7177</v>
      </c>
      <c r="F6399" s="26">
        <v>4</v>
      </c>
      <c r="G6399" s="94">
        <v>1.585</v>
      </c>
      <c r="H6399" s="95">
        <f t="shared" si="99"/>
        <v>4751.6264767515622</v>
      </c>
    </row>
    <row r="6400" spans="1:8" x14ac:dyDescent="0.25">
      <c r="A6400" s="1" t="s">
        <v>414</v>
      </c>
      <c r="B6400" s="1" t="s">
        <v>13263</v>
      </c>
      <c r="C6400" s="1" t="s">
        <v>13264</v>
      </c>
      <c r="D6400" s="93">
        <v>121.1</v>
      </c>
      <c r="E6400" s="29">
        <v>10172</v>
      </c>
      <c r="F6400" s="26">
        <v>7</v>
      </c>
      <c r="G6400" s="94">
        <v>2.512</v>
      </c>
      <c r="H6400" s="95">
        <f t="shared" si="99"/>
        <v>10673.234894508389</v>
      </c>
    </row>
    <row r="6401" spans="1:8" x14ac:dyDescent="0.25">
      <c r="A6401" s="1" t="s">
        <v>414</v>
      </c>
      <c r="B6401" s="1" t="s">
        <v>13265</v>
      </c>
      <c r="C6401" s="1" t="s">
        <v>13266</v>
      </c>
      <c r="D6401" s="93">
        <v>81.3</v>
      </c>
      <c r="E6401" s="29">
        <v>8855</v>
      </c>
      <c r="F6401" s="26">
        <v>4</v>
      </c>
      <c r="G6401" s="94">
        <v>1.585</v>
      </c>
      <c r="H6401" s="95">
        <f t="shared" si="99"/>
        <v>5862.5682669130665</v>
      </c>
    </row>
    <row r="6402" spans="1:8" x14ac:dyDescent="0.25">
      <c r="A6402" s="1" t="s">
        <v>414</v>
      </c>
      <c r="B6402" s="1" t="s">
        <v>13267</v>
      </c>
      <c r="C6402" s="1" t="s">
        <v>13268</v>
      </c>
      <c r="D6402" s="93">
        <v>95.2</v>
      </c>
      <c r="E6402" s="29">
        <v>7150</v>
      </c>
      <c r="F6402" s="26">
        <v>5</v>
      </c>
      <c r="G6402" s="94">
        <v>1.8480000000000001</v>
      </c>
      <c r="H6402" s="95">
        <f t="shared" si="99"/>
        <v>5519.2248778070625</v>
      </c>
    </row>
    <row r="6403" spans="1:8" x14ac:dyDescent="0.25">
      <c r="A6403" s="1" t="s">
        <v>414</v>
      </c>
      <c r="B6403" s="1" t="s">
        <v>13269</v>
      </c>
      <c r="C6403" s="1" t="s">
        <v>13270</v>
      </c>
      <c r="D6403" s="93">
        <v>100.7</v>
      </c>
      <c r="E6403" s="29">
        <v>5669</v>
      </c>
      <c r="F6403" s="26">
        <v>6</v>
      </c>
      <c r="G6403" s="94">
        <v>2.1539999999999999</v>
      </c>
      <c r="H6403" s="95">
        <f t="shared" si="99"/>
        <v>5100.6113948739794</v>
      </c>
    </row>
    <row r="6404" spans="1:8" x14ac:dyDescent="0.25">
      <c r="A6404" s="1" t="s">
        <v>414</v>
      </c>
      <c r="B6404" s="1" t="s">
        <v>13271</v>
      </c>
      <c r="C6404" s="1" t="s">
        <v>13272</v>
      </c>
      <c r="D6404" s="93">
        <v>104.6</v>
      </c>
      <c r="E6404" s="29">
        <v>7662</v>
      </c>
      <c r="F6404" s="26">
        <v>6</v>
      </c>
      <c r="G6404" s="94">
        <v>2.1539999999999999</v>
      </c>
      <c r="H6404" s="95">
        <f t="shared" si="99"/>
        <v>6893.7880591858229</v>
      </c>
    </row>
    <row r="6405" spans="1:8" x14ac:dyDescent="0.25">
      <c r="A6405" s="1" t="s">
        <v>414</v>
      </c>
      <c r="B6405" s="1" t="s">
        <v>13273</v>
      </c>
      <c r="C6405" s="1" t="s">
        <v>13274</v>
      </c>
      <c r="D6405" s="93">
        <v>65.7</v>
      </c>
      <c r="E6405" s="29">
        <v>5758</v>
      </c>
      <c r="F6405" s="26">
        <v>3</v>
      </c>
      <c r="G6405" s="94">
        <v>1.359</v>
      </c>
      <c r="H6405" s="95">
        <f t="shared" si="99"/>
        <v>3268.595647857851</v>
      </c>
    </row>
    <row r="6406" spans="1:8" x14ac:dyDescent="0.25">
      <c r="A6406" s="1" t="s">
        <v>414</v>
      </c>
      <c r="B6406" s="1" t="s">
        <v>13275</v>
      </c>
      <c r="C6406" s="1" t="s">
        <v>13276</v>
      </c>
      <c r="D6406" s="93">
        <v>71.099999999999994</v>
      </c>
      <c r="E6406" s="29">
        <v>5596</v>
      </c>
      <c r="F6406" s="26">
        <v>3</v>
      </c>
      <c r="G6406" s="94">
        <v>1.359</v>
      </c>
      <c r="H6406" s="95">
        <f t="shared" ref="H6406:H6469" si="100">E6406*G6406*$E$6797/SUMPRODUCT($E$5:$E$6795,$G$5:$G$6795)</f>
        <v>3176.6344642953341</v>
      </c>
    </row>
    <row r="6407" spans="1:8" x14ac:dyDescent="0.25">
      <c r="A6407" s="1" t="s">
        <v>414</v>
      </c>
      <c r="B6407" s="1" t="s">
        <v>13277</v>
      </c>
      <c r="C6407" s="1" t="s">
        <v>13278</v>
      </c>
      <c r="D6407" s="93">
        <v>69</v>
      </c>
      <c r="E6407" s="29">
        <v>10151</v>
      </c>
      <c r="F6407" s="26">
        <v>3</v>
      </c>
      <c r="G6407" s="94">
        <v>1.359</v>
      </c>
      <c r="H6407" s="95">
        <f t="shared" si="100"/>
        <v>5762.3331749574591</v>
      </c>
    </row>
    <row r="6408" spans="1:8" x14ac:dyDescent="0.25">
      <c r="A6408" s="1" t="s">
        <v>414</v>
      </c>
      <c r="B6408" s="1" t="s">
        <v>13279</v>
      </c>
      <c r="C6408" s="1" t="s">
        <v>13280</v>
      </c>
      <c r="D6408" s="93">
        <v>131</v>
      </c>
      <c r="E6408" s="29">
        <v>8535</v>
      </c>
      <c r="F6408" s="26">
        <v>8</v>
      </c>
      <c r="G6408" s="94">
        <v>2.9289999999999998</v>
      </c>
      <c r="H6408" s="95">
        <f t="shared" si="100"/>
        <v>10442.223345493288</v>
      </c>
    </row>
    <row r="6409" spans="1:8" x14ac:dyDescent="0.25">
      <c r="A6409" s="1" t="s">
        <v>414</v>
      </c>
      <c r="B6409" s="1" t="s">
        <v>13281</v>
      </c>
      <c r="C6409" s="1" t="s">
        <v>13282</v>
      </c>
      <c r="D6409" s="93">
        <v>90.7</v>
      </c>
      <c r="E6409" s="29">
        <v>9787</v>
      </c>
      <c r="F6409" s="26">
        <v>5</v>
      </c>
      <c r="G6409" s="94">
        <v>1.8480000000000001</v>
      </c>
      <c r="H6409" s="95">
        <f t="shared" si="100"/>
        <v>7554.7767663073737</v>
      </c>
    </row>
    <row r="6410" spans="1:8" x14ac:dyDescent="0.25">
      <c r="A6410" s="1" t="s">
        <v>414</v>
      </c>
      <c r="B6410" s="1" t="s">
        <v>13283</v>
      </c>
      <c r="C6410" s="1" t="s">
        <v>13284</v>
      </c>
      <c r="D6410" s="93">
        <v>113.5</v>
      </c>
      <c r="E6410" s="29">
        <v>6043</v>
      </c>
      <c r="F6410" s="26">
        <v>7</v>
      </c>
      <c r="G6410" s="94">
        <v>2.512</v>
      </c>
      <c r="H6410" s="95">
        <f t="shared" si="100"/>
        <v>6340.7745249227473</v>
      </c>
    </row>
    <row r="6411" spans="1:8" x14ac:dyDescent="0.25">
      <c r="A6411" s="1" t="s">
        <v>414</v>
      </c>
      <c r="B6411" s="1" t="s">
        <v>13285</v>
      </c>
      <c r="C6411" s="1" t="s">
        <v>13286</v>
      </c>
      <c r="D6411" s="93">
        <v>92.8</v>
      </c>
      <c r="E6411" s="29">
        <v>9497</v>
      </c>
      <c r="F6411" s="26">
        <v>5</v>
      </c>
      <c r="G6411" s="94">
        <v>1.8480000000000001</v>
      </c>
      <c r="H6411" s="95">
        <f t="shared" si="100"/>
        <v>7330.920092941773</v>
      </c>
    </row>
    <row r="6412" spans="1:8" x14ac:dyDescent="0.25">
      <c r="A6412" s="1" t="s">
        <v>414</v>
      </c>
      <c r="B6412" s="1" t="s">
        <v>13287</v>
      </c>
      <c r="C6412" s="1" t="s">
        <v>13288</v>
      </c>
      <c r="D6412" s="93">
        <v>70.7</v>
      </c>
      <c r="E6412" s="29">
        <v>5873</v>
      </c>
      <c r="F6412" s="26">
        <v>3</v>
      </c>
      <c r="G6412" s="94">
        <v>1.359</v>
      </c>
      <c r="H6412" s="95">
        <f t="shared" si="100"/>
        <v>3333.8767349546993</v>
      </c>
    </row>
    <row r="6413" spans="1:8" x14ac:dyDescent="0.25">
      <c r="A6413" s="1" t="s">
        <v>414</v>
      </c>
      <c r="B6413" s="1" t="s">
        <v>13289</v>
      </c>
      <c r="C6413" s="1" t="s">
        <v>13290</v>
      </c>
      <c r="D6413" s="93">
        <v>76.599999999999994</v>
      </c>
      <c r="E6413" s="29">
        <v>9463</v>
      </c>
      <c r="F6413" s="26">
        <v>4</v>
      </c>
      <c r="G6413" s="94">
        <v>1.585</v>
      </c>
      <c r="H6413" s="95">
        <f t="shared" si="100"/>
        <v>6265.1025985091301</v>
      </c>
    </row>
    <row r="6414" spans="1:8" x14ac:dyDescent="0.25">
      <c r="A6414" s="1" t="s">
        <v>414</v>
      </c>
      <c r="B6414" s="1" t="s">
        <v>13291</v>
      </c>
      <c r="C6414" s="1" t="s">
        <v>13292</v>
      </c>
      <c r="D6414" s="93">
        <v>64.599999999999994</v>
      </c>
      <c r="E6414" s="29">
        <v>7834</v>
      </c>
      <c r="F6414" s="26">
        <v>3</v>
      </c>
      <c r="G6414" s="94">
        <v>1.359</v>
      </c>
      <c r="H6414" s="95">
        <f t="shared" si="100"/>
        <v>4447.0611853626961</v>
      </c>
    </row>
    <row r="6415" spans="1:8" x14ac:dyDescent="0.25">
      <c r="A6415" s="1" t="s">
        <v>414</v>
      </c>
      <c r="B6415" s="1" t="s">
        <v>13293</v>
      </c>
      <c r="C6415" s="1" t="s">
        <v>13294</v>
      </c>
      <c r="D6415" s="93">
        <v>192.6</v>
      </c>
      <c r="E6415" s="29">
        <v>7160</v>
      </c>
      <c r="F6415" s="26">
        <v>13</v>
      </c>
      <c r="G6415" s="94">
        <v>6.3090000000000002</v>
      </c>
      <c r="H6415" s="95">
        <f t="shared" si="100"/>
        <v>18868.771731242006</v>
      </c>
    </row>
    <row r="6416" spans="1:8" x14ac:dyDescent="0.25">
      <c r="A6416" s="1" t="s">
        <v>414</v>
      </c>
      <c r="B6416" s="1" t="s">
        <v>13295</v>
      </c>
      <c r="C6416" s="1" t="s">
        <v>13296</v>
      </c>
      <c r="D6416" s="93">
        <v>92.9</v>
      </c>
      <c r="E6416" s="29">
        <v>7626</v>
      </c>
      <c r="F6416" s="26">
        <v>5</v>
      </c>
      <c r="G6416" s="94">
        <v>1.8480000000000001</v>
      </c>
      <c r="H6416" s="95">
        <f t="shared" si="100"/>
        <v>5886.6585899519805</v>
      </c>
    </row>
    <row r="6417" spans="1:8" x14ac:dyDescent="0.25">
      <c r="A6417" s="1" t="s">
        <v>414</v>
      </c>
      <c r="B6417" s="1" t="s">
        <v>13297</v>
      </c>
      <c r="C6417" s="1" t="s">
        <v>13298</v>
      </c>
      <c r="D6417" s="93">
        <v>70.7</v>
      </c>
      <c r="E6417" s="29">
        <v>6627</v>
      </c>
      <c r="F6417" s="26">
        <v>3</v>
      </c>
      <c r="G6417" s="94">
        <v>1.359</v>
      </c>
      <c r="H6417" s="95">
        <f t="shared" si="100"/>
        <v>3761.8936016592534</v>
      </c>
    </row>
    <row r="6418" spans="1:8" x14ac:dyDescent="0.25">
      <c r="A6418" s="1" t="s">
        <v>414</v>
      </c>
      <c r="B6418" s="1" t="s">
        <v>13299</v>
      </c>
      <c r="C6418" s="1" t="s">
        <v>13300</v>
      </c>
      <c r="D6418" s="93">
        <v>137.4</v>
      </c>
      <c r="E6418" s="29">
        <v>7633</v>
      </c>
      <c r="F6418" s="26">
        <v>9</v>
      </c>
      <c r="G6418" s="94">
        <v>3.415</v>
      </c>
      <c r="H6418" s="95">
        <f t="shared" si="100"/>
        <v>10888.199037796217</v>
      </c>
    </row>
    <row r="6419" spans="1:8" x14ac:dyDescent="0.25">
      <c r="A6419" s="1" t="s">
        <v>414</v>
      </c>
      <c r="B6419" s="1" t="s">
        <v>13301</v>
      </c>
      <c r="C6419" s="1" t="s">
        <v>13302</v>
      </c>
      <c r="D6419" s="93">
        <v>79.599999999999994</v>
      </c>
      <c r="E6419" s="29">
        <v>8528</v>
      </c>
      <c r="F6419" s="26">
        <v>4</v>
      </c>
      <c r="G6419" s="94">
        <v>1.585</v>
      </c>
      <c r="H6419" s="95">
        <f t="shared" si="100"/>
        <v>5646.073651071104</v>
      </c>
    </row>
    <row r="6420" spans="1:8" x14ac:dyDescent="0.25">
      <c r="A6420" s="1" t="s">
        <v>414</v>
      </c>
      <c r="B6420" s="1" t="s">
        <v>13303</v>
      </c>
      <c r="C6420" s="1" t="s">
        <v>13304</v>
      </c>
      <c r="D6420" s="93">
        <v>113.2</v>
      </c>
      <c r="E6420" s="29">
        <v>7236</v>
      </c>
      <c r="F6420" s="26">
        <v>7</v>
      </c>
      <c r="G6420" s="94">
        <v>2.512</v>
      </c>
      <c r="H6420" s="95">
        <f t="shared" si="100"/>
        <v>7592.5607251929505</v>
      </c>
    </row>
    <row r="6421" spans="1:8" x14ac:dyDescent="0.25">
      <c r="A6421" s="1" t="s">
        <v>414</v>
      </c>
      <c r="B6421" s="1" t="s">
        <v>13305</v>
      </c>
      <c r="C6421" s="1" t="s">
        <v>13306</v>
      </c>
      <c r="D6421" s="93">
        <v>159.1</v>
      </c>
      <c r="E6421" s="29">
        <v>10810</v>
      </c>
      <c r="F6421" s="26">
        <v>11</v>
      </c>
      <c r="G6421" s="94">
        <v>4.6420000000000003</v>
      </c>
      <c r="H6421" s="95">
        <f t="shared" si="100"/>
        <v>20960.464895169676</v>
      </c>
    </row>
    <row r="6422" spans="1:8" x14ac:dyDescent="0.25">
      <c r="A6422" s="1" t="s">
        <v>414</v>
      </c>
      <c r="B6422" s="1" t="s">
        <v>13307</v>
      </c>
      <c r="C6422" s="1" t="s">
        <v>13308</v>
      </c>
      <c r="D6422" s="93">
        <v>62.1</v>
      </c>
      <c r="E6422" s="29">
        <v>8102</v>
      </c>
      <c r="F6422" s="26">
        <v>3</v>
      </c>
      <c r="G6422" s="94">
        <v>1.359</v>
      </c>
      <c r="H6422" s="95">
        <f t="shared" si="100"/>
        <v>4599.1945013796994</v>
      </c>
    </row>
    <row r="6423" spans="1:8" x14ac:dyDescent="0.25">
      <c r="A6423" s="1" t="s">
        <v>414</v>
      </c>
      <c r="B6423" s="1" t="s">
        <v>13309</v>
      </c>
      <c r="C6423" s="1" t="s">
        <v>13310</v>
      </c>
      <c r="D6423" s="93">
        <v>83.7</v>
      </c>
      <c r="E6423" s="29">
        <v>9125</v>
      </c>
      <c r="F6423" s="26">
        <v>4</v>
      </c>
      <c r="G6423" s="94">
        <v>1.585</v>
      </c>
      <c r="H6423" s="95">
        <f t="shared" si="100"/>
        <v>6041.3252891678976</v>
      </c>
    </row>
    <row r="6424" spans="1:8" x14ac:dyDescent="0.25">
      <c r="A6424" s="1" t="s">
        <v>414</v>
      </c>
      <c r="B6424" s="1" t="s">
        <v>13311</v>
      </c>
      <c r="C6424" s="1" t="s">
        <v>13312</v>
      </c>
      <c r="D6424" s="93">
        <v>96.9</v>
      </c>
      <c r="E6424" s="29">
        <v>6813</v>
      </c>
      <c r="F6424" s="26">
        <v>5</v>
      </c>
      <c r="G6424" s="94">
        <v>1.8480000000000001</v>
      </c>
      <c r="H6424" s="95">
        <f t="shared" si="100"/>
        <v>5259.0879849649682</v>
      </c>
    </row>
    <row r="6425" spans="1:8" x14ac:dyDescent="0.25">
      <c r="A6425" s="1" t="s">
        <v>414</v>
      </c>
      <c r="B6425" s="1" t="s">
        <v>13313</v>
      </c>
      <c r="C6425" s="1" t="s">
        <v>13314</v>
      </c>
      <c r="D6425" s="93">
        <v>69.8</v>
      </c>
      <c r="E6425" s="29">
        <v>5900</v>
      </c>
      <c r="F6425" s="26">
        <v>3</v>
      </c>
      <c r="G6425" s="94">
        <v>1.359</v>
      </c>
      <c r="H6425" s="95">
        <f t="shared" si="100"/>
        <v>3349.2035988817856</v>
      </c>
    </row>
    <row r="6426" spans="1:8" x14ac:dyDescent="0.25">
      <c r="A6426" s="1" t="s">
        <v>414</v>
      </c>
      <c r="B6426" s="1" t="s">
        <v>13315</v>
      </c>
      <c r="C6426" s="1" t="s">
        <v>13316</v>
      </c>
      <c r="D6426" s="93">
        <v>61.9</v>
      </c>
      <c r="E6426" s="29">
        <v>5611</v>
      </c>
      <c r="F6426" s="26">
        <v>3</v>
      </c>
      <c r="G6426" s="94">
        <v>1.359</v>
      </c>
      <c r="H6426" s="95">
        <f t="shared" si="100"/>
        <v>3185.1493886992712</v>
      </c>
    </row>
    <row r="6427" spans="1:8" x14ac:dyDescent="0.25">
      <c r="A6427" s="1" t="s">
        <v>414</v>
      </c>
      <c r="B6427" s="1" t="s">
        <v>13317</v>
      </c>
      <c r="C6427" s="1" t="s">
        <v>13318</v>
      </c>
      <c r="D6427" s="93">
        <v>70</v>
      </c>
      <c r="E6427" s="29">
        <v>7271</v>
      </c>
      <c r="F6427" s="26">
        <v>3</v>
      </c>
      <c r="G6427" s="94">
        <v>1.359</v>
      </c>
      <c r="H6427" s="95">
        <f t="shared" si="100"/>
        <v>4127.4676894016038</v>
      </c>
    </row>
    <row r="6428" spans="1:8" x14ac:dyDescent="0.25">
      <c r="A6428" s="1" t="s">
        <v>414</v>
      </c>
      <c r="B6428" s="1" t="s">
        <v>13319</v>
      </c>
      <c r="C6428" s="1" t="s">
        <v>13320</v>
      </c>
      <c r="D6428" s="93">
        <v>81</v>
      </c>
      <c r="E6428" s="29">
        <v>8054</v>
      </c>
      <c r="F6428" s="26">
        <v>4</v>
      </c>
      <c r="G6428" s="94">
        <v>1.585</v>
      </c>
      <c r="H6428" s="95">
        <f t="shared" si="100"/>
        <v>5332.2557675570688</v>
      </c>
    </row>
    <row r="6429" spans="1:8" x14ac:dyDescent="0.25">
      <c r="A6429" s="1" t="s">
        <v>414</v>
      </c>
      <c r="B6429" s="1" t="s">
        <v>13321</v>
      </c>
      <c r="C6429" s="1" t="s">
        <v>13322</v>
      </c>
      <c r="D6429" s="93">
        <v>68.400000000000006</v>
      </c>
      <c r="E6429" s="29">
        <v>7675</v>
      </c>
      <c r="F6429" s="26">
        <v>3</v>
      </c>
      <c r="G6429" s="94">
        <v>1.359</v>
      </c>
      <c r="H6429" s="95">
        <f t="shared" si="100"/>
        <v>4356.8029866809675</v>
      </c>
    </row>
    <row r="6430" spans="1:8" x14ac:dyDescent="0.25">
      <c r="A6430" s="1" t="s">
        <v>414</v>
      </c>
      <c r="B6430" s="1" t="s">
        <v>13323</v>
      </c>
      <c r="C6430" s="1" t="s">
        <v>13324</v>
      </c>
      <c r="D6430" s="93">
        <v>62.2</v>
      </c>
      <c r="E6430" s="29">
        <v>7428</v>
      </c>
      <c r="F6430" s="26">
        <v>3</v>
      </c>
      <c r="G6430" s="94">
        <v>1.359</v>
      </c>
      <c r="H6430" s="95">
        <f t="shared" si="100"/>
        <v>4216.5905648294747</v>
      </c>
    </row>
    <row r="6431" spans="1:8" x14ac:dyDescent="0.25">
      <c r="A6431" s="1" t="s">
        <v>414</v>
      </c>
      <c r="B6431" s="1" t="s">
        <v>13325</v>
      </c>
      <c r="C6431" s="1" t="s">
        <v>13326</v>
      </c>
      <c r="D6431" s="93">
        <v>117</v>
      </c>
      <c r="E6431" s="29">
        <v>10814</v>
      </c>
      <c r="F6431" s="26">
        <v>7</v>
      </c>
      <c r="G6431" s="94">
        <v>2.512</v>
      </c>
      <c r="H6431" s="95">
        <f t="shared" si="100"/>
        <v>11346.870050060334</v>
      </c>
    </row>
    <row r="6432" spans="1:8" x14ac:dyDescent="0.25">
      <c r="A6432" s="1" t="s">
        <v>414</v>
      </c>
      <c r="B6432" s="1" t="s">
        <v>13327</v>
      </c>
      <c r="C6432" s="1" t="s">
        <v>13328</v>
      </c>
      <c r="D6432" s="93">
        <v>68.7</v>
      </c>
      <c r="E6432" s="29">
        <v>7938</v>
      </c>
      <c r="F6432" s="26">
        <v>3</v>
      </c>
      <c r="G6432" s="94">
        <v>1.359</v>
      </c>
      <c r="H6432" s="95">
        <f t="shared" si="100"/>
        <v>4506.0979945633244</v>
      </c>
    </row>
    <row r="6433" spans="1:8" x14ac:dyDescent="0.25">
      <c r="A6433" s="1" t="s">
        <v>414</v>
      </c>
      <c r="B6433" s="1" t="s">
        <v>13329</v>
      </c>
      <c r="C6433" s="1" t="s">
        <v>13330</v>
      </c>
      <c r="D6433" s="93">
        <v>83.4</v>
      </c>
      <c r="E6433" s="29">
        <v>8465</v>
      </c>
      <c r="F6433" s="26">
        <v>4</v>
      </c>
      <c r="G6433" s="94">
        <v>1.585</v>
      </c>
      <c r="H6433" s="95">
        <f t="shared" si="100"/>
        <v>5604.363679211644</v>
      </c>
    </row>
    <row r="6434" spans="1:8" x14ac:dyDescent="0.25">
      <c r="A6434" s="1" t="s">
        <v>414</v>
      </c>
      <c r="B6434" s="1" t="s">
        <v>13331</v>
      </c>
      <c r="C6434" s="1" t="s">
        <v>13332</v>
      </c>
      <c r="D6434" s="93">
        <v>61.1</v>
      </c>
      <c r="E6434" s="29">
        <v>7775</v>
      </c>
      <c r="F6434" s="26">
        <v>3</v>
      </c>
      <c r="G6434" s="94">
        <v>1.359</v>
      </c>
      <c r="H6434" s="95">
        <f t="shared" si="100"/>
        <v>4413.5691493738786</v>
      </c>
    </row>
    <row r="6435" spans="1:8" x14ac:dyDescent="0.25">
      <c r="A6435" s="1" t="s">
        <v>414</v>
      </c>
      <c r="B6435" s="1" t="s">
        <v>13333</v>
      </c>
      <c r="C6435" s="1" t="s">
        <v>13334</v>
      </c>
      <c r="D6435" s="93">
        <v>102.5</v>
      </c>
      <c r="E6435" s="29">
        <v>9391</v>
      </c>
      <c r="F6435" s="26">
        <v>6</v>
      </c>
      <c r="G6435" s="94">
        <v>2.1539999999999999</v>
      </c>
      <c r="H6435" s="95">
        <f t="shared" si="100"/>
        <v>8449.4340464387969</v>
      </c>
    </row>
    <row r="6436" spans="1:8" x14ac:dyDescent="0.25">
      <c r="A6436" s="1" t="s">
        <v>414</v>
      </c>
      <c r="B6436" s="1" t="s">
        <v>13335</v>
      </c>
      <c r="C6436" s="1" t="s">
        <v>13336</v>
      </c>
      <c r="D6436" s="93">
        <v>75.7</v>
      </c>
      <c r="E6436" s="29">
        <v>10773</v>
      </c>
      <c r="F6436" s="26">
        <v>4</v>
      </c>
      <c r="G6436" s="94">
        <v>1.585</v>
      </c>
      <c r="H6436" s="95">
        <f t="shared" si="100"/>
        <v>7132.4051879677545</v>
      </c>
    </row>
    <row r="6437" spans="1:8" x14ac:dyDescent="0.25">
      <c r="A6437" s="1" t="s">
        <v>414</v>
      </c>
      <c r="B6437" s="1" t="s">
        <v>13337</v>
      </c>
      <c r="C6437" s="1" t="s">
        <v>13338</v>
      </c>
      <c r="D6437" s="93">
        <v>108.3</v>
      </c>
      <c r="E6437" s="29">
        <v>10613</v>
      </c>
      <c r="F6437" s="26">
        <v>6</v>
      </c>
      <c r="G6437" s="94">
        <v>2.1539999999999999</v>
      </c>
      <c r="H6437" s="95">
        <f t="shared" si="100"/>
        <v>9548.9131652491687</v>
      </c>
    </row>
    <row r="6438" spans="1:8" x14ac:dyDescent="0.25">
      <c r="A6438" s="1" t="s">
        <v>414</v>
      </c>
      <c r="B6438" s="1" t="s">
        <v>13339</v>
      </c>
      <c r="C6438" s="1" t="s">
        <v>13340</v>
      </c>
      <c r="D6438" s="93">
        <v>118.4</v>
      </c>
      <c r="E6438" s="29">
        <v>8401</v>
      </c>
      <c r="F6438" s="26">
        <v>7</v>
      </c>
      <c r="G6438" s="94">
        <v>2.512</v>
      </c>
      <c r="H6438" s="95">
        <f t="shared" si="100"/>
        <v>8814.9671990527895</v>
      </c>
    </row>
    <row r="6439" spans="1:8" x14ac:dyDescent="0.25">
      <c r="A6439" s="1" t="s">
        <v>414</v>
      </c>
      <c r="B6439" s="1" t="s">
        <v>13341</v>
      </c>
      <c r="C6439" s="1" t="s">
        <v>13342</v>
      </c>
      <c r="D6439" s="93">
        <v>63.3</v>
      </c>
      <c r="E6439" s="29">
        <v>8005</v>
      </c>
      <c r="F6439" s="26">
        <v>3</v>
      </c>
      <c r="G6439" s="94">
        <v>1.359</v>
      </c>
      <c r="H6439" s="95">
        <f t="shared" si="100"/>
        <v>4544.1313235675752</v>
      </c>
    </row>
    <row r="6440" spans="1:8" x14ac:dyDescent="0.25">
      <c r="A6440" s="1" t="s">
        <v>414</v>
      </c>
      <c r="B6440" s="1" t="s">
        <v>13343</v>
      </c>
      <c r="C6440" s="1" t="s">
        <v>13344</v>
      </c>
      <c r="D6440" s="93">
        <v>137.19999999999999</v>
      </c>
      <c r="E6440" s="29">
        <v>7860</v>
      </c>
      <c r="F6440" s="26">
        <v>9</v>
      </c>
      <c r="G6440" s="94">
        <v>3.415</v>
      </c>
      <c r="H6440" s="95">
        <f t="shared" si="100"/>
        <v>11212.006345745875</v>
      </c>
    </row>
    <row r="6441" spans="1:8" x14ac:dyDescent="0.25">
      <c r="A6441" s="1" t="s">
        <v>414</v>
      </c>
      <c r="B6441" s="1" t="s">
        <v>13345</v>
      </c>
      <c r="C6441" s="1" t="s">
        <v>13346</v>
      </c>
      <c r="D6441" s="93">
        <v>83.7</v>
      </c>
      <c r="E6441" s="29">
        <v>10210</v>
      </c>
      <c r="F6441" s="26">
        <v>4</v>
      </c>
      <c r="G6441" s="94">
        <v>1.585</v>
      </c>
      <c r="H6441" s="95">
        <f t="shared" si="100"/>
        <v>6759.6636934141634</v>
      </c>
    </row>
    <row r="6442" spans="1:8" x14ac:dyDescent="0.25">
      <c r="A6442" s="1" t="s">
        <v>414</v>
      </c>
      <c r="B6442" s="1" t="s">
        <v>13347</v>
      </c>
      <c r="C6442" s="1" t="s">
        <v>13348</v>
      </c>
      <c r="D6442" s="93">
        <v>93.4</v>
      </c>
      <c r="E6442" s="29">
        <v>7960</v>
      </c>
      <c r="F6442" s="26">
        <v>5</v>
      </c>
      <c r="G6442" s="94">
        <v>1.8480000000000001</v>
      </c>
      <c r="H6442" s="95">
        <f t="shared" si="100"/>
        <v>6144.479724104086</v>
      </c>
    </row>
    <row r="6443" spans="1:8" x14ac:dyDescent="0.25">
      <c r="A6443" s="1" t="s">
        <v>414</v>
      </c>
      <c r="B6443" s="1" t="s">
        <v>13349</v>
      </c>
      <c r="C6443" s="1" t="s">
        <v>13350</v>
      </c>
      <c r="D6443" s="93">
        <v>87.5</v>
      </c>
      <c r="E6443" s="29">
        <v>8065</v>
      </c>
      <c r="F6443" s="26">
        <v>5</v>
      </c>
      <c r="G6443" s="94">
        <v>1.8480000000000001</v>
      </c>
      <c r="H6443" s="95">
        <f t="shared" si="100"/>
        <v>6225.5312782537012</v>
      </c>
    </row>
    <row r="6444" spans="1:8" x14ac:dyDescent="0.25">
      <c r="A6444" s="1" t="s">
        <v>414</v>
      </c>
      <c r="B6444" s="1" t="s">
        <v>13351</v>
      </c>
      <c r="C6444" s="1" t="s">
        <v>13352</v>
      </c>
      <c r="D6444" s="93">
        <v>123.6</v>
      </c>
      <c r="E6444" s="29">
        <v>8904</v>
      </c>
      <c r="F6444" s="26">
        <v>8</v>
      </c>
      <c r="G6444" s="94">
        <v>2.9289999999999998</v>
      </c>
      <c r="H6444" s="95">
        <f t="shared" si="100"/>
        <v>10893.679750236935</v>
      </c>
    </row>
    <row r="6445" spans="1:8" x14ac:dyDescent="0.25">
      <c r="A6445" s="1" t="s">
        <v>414</v>
      </c>
      <c r="B6445" s="1" t="s">
        <v>13353</v>
      </c>
      <c r="C6445" s="1" t="s">
        <v>13354</v>
      </c>
      <c r="D6445" s="93">
        <v>53.2</v>
      </c>
      <c r="E6445" s="29">
        <v>8016</v>
      </c>
      <c r="F6445" s="26">
        <v>2</v>
      </c>
      <c r="G6445" s="94">
        <v>1.1659999999999999</v>
      </c>
      <c r="H6445" s="95">
        <f t="shared" si="100"/>
        <v>3904.1486028747495</v>
      </c>
    </row>
    <row r="6446" spans="1:8" x14ac:dyDescent="0.25">
      <c r="A6446" s="1" t="s">
        <v>414</v>
      </c>
      <c r="B6446" s="1" t="s">
        <v>13355</v>
      </c>
      <c r="C6446" s="1" t="s">
        <v>13356</v>
      </c>
      <c r="D6446" s="93">
        <v>85</v>
      </c>
      <c r="E6446" s="29">
        <v>9033</v>
      </c>
      <c r="F6446" s="26">
        <v>4</v>
      </c>
      <c r="G6446" s="94">
        <v>1.585</v>
      </c>
      <c r="H6446" s="95">
        <f t="shared" si="100"/>
        <v>5980.4154889921774</v>
      </c>
    </row>
    <row r="6447" spans="1:8" x14ac:dyDescent="0.25">
      <c r="A6447" s="1" t="s">
        <v>414</v>
      </c>
      <c r="B6447" s="1" t="s">
        <v>13357</v>
      </c>
      <c r="C6447" s="1" t="s">
        <v>13358</v>
      </c>
      <c r="D6447" s="93">
        <v>114.1</v>
      </c>
      <c r="E6447" s="29">
        <v>7515</v>
      </c>
      <c r="F6447" s="26">
        <v>7</v>
      </c>
      <c r="G6447" s="94">
        <v>2.512</v>
      </c>
      <c r="H6447" s="95">
        <f t="shared" si="100"/>
        <v>7885.3087133533754</v>
      </c>
    </row>
    <row r="6448" spans="1:8" x14ac:dyDescent="0.25">
      <c r="A6448" s="1" t="s">
        <v>414</v>
      </c>
      <c r="B6448" s="1" t="s">
        <v>13359</v>
      </c>
      <c r="C6448" s="1" t="s">
        <v>13360</v>
      </c>
      <c r="D6448" s="93">
        <v>91.6</v>
      </c>
      <c r="E6448" s="29">
        <v>7755</v>
      </c>
      <c r="F6448" s="26">
        <v>5</v>
      </c>
      <c r="G6448" s="94">
        <v>1.8480000000000001</v>
      </c>
      <c r="H6448" s="95">
        <f t="shared" si="100"/>
        <v>5986.2362136215061</v>
      </c>
    </row>
    <row r="6449" spans="1:8" x14ac:dyDescent="0.25">
      <c r="A6449" s="1" t="s">
        <v>414</v>
      </c>
      <c r="B6449" s="1" t="s">
        <v>13361</v>
      </c>
      <c r="C6449" s="1" t="s">
        <v>13362</v>
      </c>
      <c r="D6449" s="93">
        <v>101.9</v>
      </c>
      <c r="E6449" s="29">
        <v>7969</v>
      </c>
      <c r="F6449" s="26">
        <v>6</v>
      </c>
      <c r="G6449" s="94">
        <v>2.1539999999999999</v>
      </c>
      <c r="H6449" s="95">
        <f t="shared" si="100"/>
        <v>7170.0074450080674</v>
      </c>
    </row>
    <row r="6450" spans="1:8" x14ac:dyDescent="0.25">
      <c r="A6450" s="1" t="s">
        <v>414</v>
      </c>
      <c r="B6450" s="1" t="s">
        <v>13363</v>
      </c>
      <c r="C6450" s="1" t="s">
        <v>13364</v>
      </c>
      <c r="D6450" s="93">
        <v>125.5</v>
      </c>
      <c r="E6450" s="29">
        <v>8609</v>
      </c>
      <c r="F6450" s="26">
        <v>8</v>
      </c>
      <c r="G6450" s="94">
        <v>2.9289999999999998</v>
      </c>
      <c r="H6450" s="95">
        <f t="shared" si="100"/>
        <v>10532.759318260307</v>
      </c>
    </row>
    <row r="6451" spans="1:8" x14ac:dyDescent="0.25">
      <c r="A6451" s="1" t="s">
        <v>414</v>
      </c>
      <c r="B6451" s="1" t="s">
        <v>13365</v>
      </c>
      <c r="C6451" s="1" t="s">
        <v>13366</v>
      </c>
      <c r="D6451" s="93">
        <v>84.9</v>
      </c>
      <c r="E6451" s="29">
        <v>7546</v>
      </c>
      <c r="F6451" s="26">
        <v>4</v>
      </c>
      <c r="G6451" s="94">
        <v>1.585</v>
      </c>
      <c r="H6451" s="95">
        <f t="shared" si="100"/>
        <v>4995.9277404998311</v>
      </c>
    </row>
    <row r="6452" spans="1:8" x14ac:dyDescent="0.25">
      <c r="A6452" s="1" t="s">
        <v>414</v>
      </c>
      <c r="B6452" s="1" t="s">
        <v>13367</v>
      </c>
      <c r="C6452" s="1" t="s">
        <v>13368</v>
      </c>
      <c r="D6452" s="93">
        <v>56.6</v>
      </c>
      <c r="E6452" s="29">
        <v>11154</v>
      </c>
      <c r="F6452" s="26">
        <v>2</v>
      </c>
      <c r="G6452" s="94">
        <v>1.1659999999999999</v>
      </c>
      <c r="H6452" s="95">
        <f t="shared" si="100"/>
        <v>5432.4942011558078</v>
      </c>
    </row>
    <row r="6453" spans="1:8" x14ac:dyDescent="0.25">
      <c r="A6453" s="1" t="s">
        <v>414</v>
      </c>
      <c r="B6453" s="1" t="s">
        <v>13369</v>
      </c>
      <c r="C6453" s="1" t="s">
        <v>13370</v>
      </c>
      <c r="D6453" s="93">
        <v>68.599999999999994</v>
      </c>
      <c r="E6453" s="29">
        <v>8647</v>
      </c>
      <c r="F6453" s="26">
        <v>3</v>
      </c>
      <c r="G6453" s="94">
        <v>1.359</v>
      </c>
      <c r="H6453" s="95">
        <f t="shared" si="100"/>
        <v>4908.5700880560671</v>
      </c>
    </row>
    <row r="6454" spans="1:8" x14ac:dyDescent="0.25">
      <c r="A6454" s="1" t="s">
        <v>414</v>
      </c>
      <c r="B6454" s="1" t="s">
        <v>13371</v>
      </c>
      <c r="C6454" s="1" t="s">
        <v>13372</v>
      </c>
      <c r="D6454" s="93">
        <v>92.3</v>
      </c>
      <c r="E6454" s="29">
        <v>8059</v>
      </c>
      <c r="F6454" s="26">
        <v>5</v>
      </c>
      <c r="G6454" s="94">
        <v>1.8480000000000001</v>
      </c>
      <c r="H6454" s="95">
        <f t="shared" si="100"/>
        <v>6220.8997608737227</v>
      </c>
    </row>
    <row r="6455" spans="1:8" x14ac:dyDescent="0.25">
      <c r="A6455" s="1" t="s">
        <v>414</v>
      </c>
      <c r="B6455" s="1" t="s">
        <v>13373</v>
      </c>
      <c r="C6455" s="1" t="s">
        <v>13374</v>
      </c>
      <c r="D6455" s="93">
        <v>93.7</v>
      </c>
      <c r="E6455" s="29">
        <v>6352</v>
      </c>
      <c r="F6455" s="26">
        <v>5</v>
      </c>
      <c r="G6455" s="94">
        <v>1.8480000000000001</v>
      </c>
      <c r="H6455" s="95">
        <f t="shared" si="100"/>
        <v>4903.2330662699951</v>
      </c>
    </row>
    <row r="6456" spans="1:8" x14ac:dyDescent="0.25">
      <c r="A6456" s="1" t="s">
        <v>414</v>
      </c>
      <c r="B6456" s="1" t="s">
        <v>13375</v>
      </c>
      <c r="C6456" s="1" t="s">
        <v>13376</v>
      </c>
      <c r="D6456" s="93">
        <v>97.4</v>
      </c>
      <c r="E6456" s="29">
        <v>10629</v>
      </c>
      <c r="F6456" s="26">
        <v>6</v>
      </c>
      <c r="G6456" s="94">
        <v>2.1539999999999999</v>
      </c>
      <c r="H6456" s="95">
        <f t="shared" si="100"/>
        <v>9563.3089638587971</v>
      </c>
    </row>
    <row r="6457" spans="1:8" x14ac:dyDescent="0.25">
      <c r="A6457" s="1" t="s">
        <v>414</v>
      </c>
      <c r="B6457" s="1" t="s">
        <v>13377</v>
      </c>
      <c r="C6457" s="1" t="s">
        <v>13378</v>
      </c>
      <c r="D6457" s="93">
        <v>71.900000000000006</v>
      </c>
      <c r="E6457" s="29">
        <v>6813</v>
      </c>
      <c r="F6457" s="26">
        <v>3</v>
      </c>
      <c r="G6457" s="94">
        <v>1.359</v>
      </c>
      <c r="H6457" s="95">
        <f t="shared" si="100"/>
        <v>3867.4786642680688</v>
      </c>
    </row>
    <row r="6458" spans="1:8" x14ac:dyDescent="0.25">
      <c r="A6458" s="1" t="s">
        <v>414</v>
      </c>
      <c r="B6458" s="1" t="s">
        <v>13379</v>
      </c>
      <c r="C6458" s="1" t="s">
        <v>13380</v>
      </c>
      <c r="D6458" s="93">
        <v>51.1</v>
      </c>
      <c r="E6458" s="29">
        <v>8734</v>
      </c>
      <c r="F6458" s="26">
        <v>2</v>
      </c>
      <c r="G6458" s="94">
        <v>1.1659999999999999</v>
      </c>
      <c r="H6458" s="95">
        <f t="shared" si="100"/>
        <v>4253.8465441003073</v>
      </c>
    </row>
    <row r="6459" spans="1:8" x14ac:dyDescent="0.25">
      <c r="A6459" s="1" t="s">
        <v>414</v>
      </c>
      <c r="B6459" s="1" t="s">
        <v>13381</v>
      </c>
      <c r="C6459" s="1" t="s">
        <v>13382</v>
      </c>
      <c r="D6459" s="93">
        <v>75</v>
      </c>
      <c r="E6459" s="29">
        <v>8699</v>
      </c>
      <c r="F6459" s="26">
        <v>4</v>
      </c>
      <c r="G6459" s="94">
        <v>1.585</v>
      </c>
      <c r="H6459" s="95">
        <f t="shared" si="100"/>
        <v>5759.2864318324973</v>
      </c>
    </row>
    <row r="6460" spans="1:8" x14ac:dyDescent="0.25">
      <c r="A6460" s="1" t="s">
        <v>414</v>
      </c>
      <c r="B6460" s="1" t="s">
        <v>13383</v>
      </c>
      <c r="C6460" s="1" t="s">
        <v>13384</v>
      </c>
      <c r="D6460" s="93">
        <v>86.6</v>
      </c>
      <c r="E6460" s="29">
        <v>9490</v>
      </c>
      <c r="F6460" s="26">
        <v>5</v>
      </c>
      <c r="G6460" s="94">
        <v>1.8480000000000001</v>
      </c>
      <c r="H6460" s="95">
        <f t="shared" si="100"/>
        <v>7325.5166559984655</v>
      </c>
    </row>
    <row r="6461" spans="1:8" x14ac:dyDescent="0.25">
      <c r="A6461" s="1" t="s">
        <v>414</v>
      </c>
      <c r="B6461" s="1" t="s">
        <v>13385</v>
      </c>
      <c r="C6461" s="1" t="s">
        <v>13386</v>
      </c>
      <c r="D6461" s="93">
        <v>78.5</v>
      </c>
      <c r="E6461" s="29">
        <v>5532</v>
      </c>
      <c r="F6461" s="26">
        <v>4</v>
      </c>
      <c r="G6461" s="94">
        <v>1.585</v>
      </c>
      <c r="H6461" s="95">
        <f t="shared" si="100"/>
        <v>3662.5327670878692</v>
      </c>
    </row>
    <row r="6462" spans="1:8" x14ac:dyDescent="0.25">
      <c r="A6462" s="1" t="s">
        <v>414</v>
      </c>
      <c r="B6462" s="1" t="s">
        <v>13387</v>
      </c>
      <c r="C6462" s="1" t="s">
        <v>13388</v>
      </c>
      <c r="D6462" s="93">
        <v>52</v>
      </c>
      <c r="E6462" s="29">
        <v>6971</v>
      </c>
      <c r="F6462" s="26">
        <v>2</v>
      </c>
      <c r="G6462" s="94">
        <v>1.1659999999999999</v>
      </c>
      <c r="H6462" s="95">
        <f t="shared" si="100"/>
        <v>3395.1871146007838</v>
      </c>
    </row>
    <row r="6463" spans="1:8" x14ac:dyDescent="0.25">
      <c r="A6463" s="1" t="s">
        <v>414</v>
      </c>
      <c r="B6463" s="1" t="s">
        <v>13389</v>
      </c>
      <c r="C6463" s="1" t="s">
        <v>13390</v>
      </c>
      <c r="D6463" s="93">
        <v>85.4</v>
      </c>
      <c r="E6463" s="29">
        <v>9416</v>
      </c>
      <c r="F6463" s="26">
        <v>5</v>
      </c>
      <c r="G6463" s="94">
        <v>1.8480000000000001</v>
      </c>
      <c r="H6463" s="95">
        <f t="shared" si="100"/>
        <v>7268.39460831207</v>
      </c>
    </row>
    <row r="6464" spans="1:8" x14ac:dyDescent="0.25">
      <c r="A6464" s="1" t="s">
        <v>414</v>
      </c>
      <c r="B6464" s="1" t="s">
        <v>13391</v>
      </c>
      <c r="C6464" s="1" t="s">
        <v>13392</v>
      </c>
      <c r="D6464" s="93">
        <v>69.599999999999994</v>
      </c>
      <c r="E6464" s="29">
        <v>8076</v>
      </c>
      <c r="F6464" s="26">
        <v>3</v>
      </c>
      <c r="G6464" s="94">
        <v>1.359</v>
      </c>
      <c r="H6464" s="95">
        <f t="shared" si="100"/>
        <v>4584.4352990795423</v>
      </c>
    </row>
    <row r="6465" spans="1:8" x14ac:dyDescent="0.25">
      <c r="A6465" s="1" t="s">
        <v>414</v>
      </c>
      <c r="B6465" s="1" t="s">
        <v>13393</v>
      </c>
      <c r="C6465" s="1" t="s">
        <v>13394</v>
      </c>
      <c r="D6465" s="93">
        <v>67</v>
      </c>
      <c r="E6465" s="29">
        <v>7500</v>
      </c>
      <c r="F6465" s="26">
        <v>3</v>
      </c>
      <c r="G6465" s="94">
        <v>1.359</v>
      </c>
      <c r="H6465" s="95">
        <f t="shared" si="100"/>
        <v>4257.4622019683711</v>
      </c>
    </row>
    <row r="6466" spans="1:8" x14ac:dyDescent="0.25">
      <c r="A6466" s="1" t="s">
        <v>414</v>
      </c>
      <c r="B6466" s="1" t="s">
        <v>13395</v>
      </c>
      <c r="C6466" s="1" t="s">
        <v>13396</v>
      </c>
      <c r="D6466" s="93">
        <v>67.3</v>
      </c>
      <c r="E6466" s="29">
        <v>8542</v>
      </c>
      <c r="F6466" s="26">
        <v>3</v>
      </c>
      <c r="G6466" s="94">
        <v>1.359</v>
      </c>
      <c r="H6466" s="95">
        <f t="shared" si="100"/>
        <v>4848.9656172285095</v>
      </c>
    </row>
    <row r="6467" spans="1:8" x14ac:dyDescent="0.25">
      <c r="A6467" s="1" t="s">
        <v>414</v>
      </c>
      <c r="B6467" s="1" t="s">
        <v>13397</v>
      </c>
      <c r="C6467" s="1" t="s">
        <v>13398</v>
      </c>
      <c r="D6467" s="93">
        <v>86.2</v>
      </c>
      <c r="E6467" s="29">
        <v>12511</v>
      </c>
      <c r="F6467" s="26">
        <v>5</v>
      </c>
      <c r="G6467" s="94">
        <v>1.8480000000000001</v>
      </c>
      <c r="H6467" s="95">
        <f t="shared" si="100"/>
        <v>9657.4856568173655</v>
      </c>
    </row>
    <row r="6468" spans="1:8" x14ac:dyDescent="0.25">
      <c r="A6468" s="1" t="s">
        <v>414</v>
      </c>
      <c r="B6468" s="1" t="s">
        <v>13399</v>
      </c>
      <c r="C6468" s="1" t="s">
        <v>13400</v>
      </c>
      <c r="D6468" s="93">
        <v>75.5</v>
      </c>
      <c r="E6468" s="29">
        <v>6483</v>
      </c>
      <c r="F6468" s="26">
        <v>4</v>
      </c>
      <c r="G6468" s="94">
        <v>1.585</v>
      </c>
      <c r="H6468" s="95">
        <f t="shared" si="100"/>
        <v>4292.1547232521079</v>
      </c>
    </row>
    <row r="6469" spans="1:8" x14ac:dyDescent="0.25">
      <c r="A6469" s="1" t="s">
        <v>414</v>
      </c>
      <c r="B6469" s="1" t="s">
        <v>13401</v>
      </c>
      <c r="C6469" s="1" t="s">
        <v>13402</v>
      </c>
      <c r="D6469" s="93">
        <v>59.3</v>
      </c>
      <c r="E6469" s="29">
        <v>8200</v>
      </c>
      <c r="F6469" s="26">
        <v>2</v>
      </c>
      <c r="G6469" s="94">
        <v>1.1659999999999999</v>
      </c>
      <c r="H6469" s="95">
        <f t="shared" si="100"/>
        <v>3993.7647883698783</v>
      </c>
    </row>
    <row r="6470" spans="1:8" x14ac:dyDescent="0.25">
      <c r="A6470" s="1" t="s">
        <v>414</v>
      </c>
      <c r="B6470" s="1" t="s">
        <v>13403</v>
      </c>
      <c r="C6470" s="1" t="s">
        <v>13404</v>
      </c>
      <c r="D6470" s="93">
        <v>63.9</v>
      </c>
      <c r="E6470" s="29">
        <v>7686</v>
      </c>
      <c r="F6470" s="26">
        <v>3</v>
      </c>
      <c r="G6470" s="94">
        <v>1.359</v>
      </c>
      <c r="H6470" s="95">
        <f t="shared" ref="H6470:H6533" si="101">E6470*G6470*$E$6797/SUMPRODUCT($E$5:$E$6795,$G$5:$G$6795)</f>
        <v>4363.047264577187</v>
      </c>
    </row>
    <row r="6471" spans="1:8" x14ac:dyDescent="0.25">
      <c r="A6471" s="1" t="s">
        <v>414</v>
      </c>
      <c r="B6471" s="1" t="s">
        <v>13405</v>
      </c>
      <c r="C6471" s="1" t="s">
        <v>13406</v>
      </c>
      <c r="D6471" s="93">
        <v>68</v>
      </c>
      <c r="E6471" s="29">
        <v>5786</v>
      </c>
      <c r="F6471" s="26">
        <v>3</v>
      </c>
      <c r="G6471" s="94">
        <v>1.359</v>
      </c>
      <c r="H6471" s="95">
        <f t="shared" si="101"/>
        <v>3284.4901734118662</v>
      </c>
    </row>
    <row r="6472" spans="1:8" x14ac:dyDescent="0.25">
      <c r="A6472" s="1" t="s">
        <v>414</v>
      </c>
      <c r="B6472" s="1" t="s">
        <v>13407</v>
      </c>
      <c r="C6472" s="1" t="s">
        <v>13408</v>
      </c>
      <c r="D6472" s="93">
        <v>57.8</v>
      </c>
      <c r="E6472" s="29">
        <v>7118</v>
      </c>
      <c r="F6472" s="26">
        <v>2</v>
      </c>
      <c r="G6472" s="94">
        <v>1.1659999999999999</v>
      </c>
      <c r="H6472" s="95">
        <f t="shared" si="101"/>
        <v>3466.7826540996093</v>
      </c>
    </row>
    <row r="6473" spans="1:8" x14ac:dyDescent="0.25">
      <c r="A6473" s="1" t="s">
        <v>414</v>
      </c>
      <c r="B6473" s="1" t="s">
        <v>13409</v>
      </c>
      <c r="C6473" s="1" t="s">
        <v>13410</v>
      </c>
      <c r="D6473" s="93">
        <v>86.9</v>
      </c>
      <c r="E6473" s="29">
        <v>7098</v>
      </c>
      <c r="F6473" s="26">
        <v>5</v>
      </c>
      <c r="G6473" s="94">
        <v>1.8480000000000001</v>
      </c>
      <c r="H6473" s="95">
        <f t="shared" si="101"/>
        <v>5479.0850605139203</v>
      </c>
    </row>
    <row r="6474" spans="1:8" x14ac:dyDescent="0.25">
      <c r="A6474" s="1" t="s">
        <v>414</v>
      </c>
      <c r="B6474" s="1" t="s">
        <v>13411</v>
      </c>
      <c r="C6474" s="1" t="s">
        <v>13412</v>
      </c>
      <c r="D6474" s="93">
        <v>53</v>
      </c>
      <c r="E6474" s="29">
        <v>10337</v>
      </c>
      <c r="F6474" s="26">
        <v>2</v>
      </c>
      <c r="G6474" s="94">
        <v>1.1659999999999999</v>
      </c>
      <c r="H6474" s="95">
        <f t="shared" si="101"/>
        <v>5034.5788557779797</v>
      </c>
    </row>
    <row r="6475" spans="1:8" x14ac:dyDescent="0.25">
      <c r="A6475" s="1" t="s">
        <v>414</v>
      </c>
      <c r="B6475" s="1" t="s">
        <v>13413</v>
      </c>
      <c r="C6475" s="1" t="s">
        <v>13414</v>
      </c>
      <c r="D6475" s="93">
        <v>88.3</v>
      </c>
      <c r="E6475" s="29">
        <v>10381</v>
      </c>
      <c r="F6475" s="26">
        <v>5</v>
      </c>
      <c r="G6475" s="94">
        <v>1.8480000000000001</v>
      </c>
      <c r="H6475" s="95">
        <f t="shared" si="101"/>
        <v>8013.296986925191</v>
      </c>
    </row>
    <row r="6476" spans="1:8" x14ac:dyDescent="0.25">
      <c r="A6476" s="1" t="s">
        <v>414</v>
      </c>
      <c r="B6476" s="1" t="s">
        <v>13415</v>
      </c>
      <c r="C6476" s="1" t="s">
        <v>13416</v>
      </c>
      <c r="D6476" s="93">
        <v>70.599999999999994</v>
      </c>
      <c r="E6476" s="29">
        <v>7354</v>
      </c>
      <c r="F6476" s="26">
        <v>3</v>
      </c>
      <c r="G6476" s="94">
        <v>1.359</v>
      </c>
      <c r="H6476" s="95">
        <f t="shared" si="101"/>
        <v>4174.5836044367197</v>
      </c>
    </row>
    <row r="6477" spans="1:8" x14ac:dyDescent="0.25">
      <c r="A6477" s="1" t="s">
        <v>414</v>
      </c>
      <c r="B6477" s="1" t="s">
        <v>13417</v>
      </c>
      <c r="C6477" s="1" t="s">
        <v>13418</v>
      </c>
      <c r="D6477" s="93">
        <v>67.400000000000006</v>
      </c>
      <c r="E6477" s="29">
        <v>10302</v>
      </c>
      <c r="F6477" s="26">
        <v>3</v>
      </c>
      <c r="G6477" s="94">
        <v>1.359</v>
      </c>
      <c r="H6477" s="95">
        <f t="shared" si="101"/>
        <v>5848.0500806237542</v>
      </c>
    </row>
    <row r="6478" spans="1:8" x14ac:dyDescent="0.25">
      <c r="A6478" s="1" t="s">
        <v>414</v>
      </c>
      <c r="B6478" s="1" t="s">
        <v>13419</v>
      </c>
      <c r="C6478" s="1" t="s">
        <v>13420</v>
      </c>
      <c r="D6478" s="93">
        <v>79.8</v>
      </c>
      <c r="E6478" s="29">
        <v>6837</v>
      </c>
      <c r="F6478" s="26">
        <v>4</v>
      </c>
      <c r="G6478" s="94">
        <v>1.585</v>
      </c>
      <c r="H6478" s="95">
        <f t="shared" si="101"/>
        <v>4526.5250413195536</v>
      </c>
    </row>
    <row r="6479" spans="1:8" x14ac:dyDescent="0.25">
      <c r="A6479" s="1" t="s">
        <v>414</v>
      </c>
      <c r="B6479" s="1" t="s">
        <v>13421</v>
      </c>
      <c r="C6479" s="1" t="s">
        <v>13422</v>
      </c>
      <c r="D6479" s="93">
        <v>75.3</v>
      </c>
      <c r="E6479" s="29">
        <v>8071</v>
      </c>
      <c r="F6479" s="26">
        <v>4</v>
      </c>
      <c r="G6479" s="94">
        <v>1.585</v>
      </c>
      <c r="H6479" s="95">
        <f t="shared" si="101"/>
        <v>5343.5108393286691</v>
      </c>
    </row>
    <row r="6480" spans="1:8" x14ac:dyDescent="0.25">
      <c r="A6480" s="1" t="s">
        <v>414</v>
      </c>
      <c r="B6480" s="1" t="s">
        <v>13423</v>
      </c>
      <c r="C6480" s="1" t="s">
        <v>13424</v>
      </c>
      <c r="D6480" s="93">
        <v>103.3</v>
      </c>
      <c r="E6480" s="29">
        <v>9219</v>
      </c>
      <c r="F6480" s="26">
        <v>6</v>
      </c>
      <c r="G6480" s="94">
        <v>2.1539999999999999</v>
      </c>
      <c r="H6480" s="95">
        <f t="shared" si="101"/>
        <v>8294.6792113852898</v>
      </c>
    </row>
    <row r="6481" spans="1:8" x14ac:dyDescent="0.25">
      <c r="A6481" s="1" t="s">
        <v>414</v>
      </c>
      <c r="B6481" s="1" t="s">
        <v>13425</v>
      </c>
      <c r="C6481" s="1" t="s">
        <v>13426</v>
      </c>
      <c r="D6481" s="93">
        <v>54.4</v>
      </c>
      <c r="E6481" s="29">
        <v>6199</v>
      </c>
      <c r="F6481" s="26">
        <v>2</v>
      </c>
      <c r="G6481" s="94">
        <v>1.1659999999999999</v>
      </c>
      <c r="H6481" s="95">
        <f t="shared" si="101"/>
        <v>3019.1887711103514</v>
      </c>
    </row>
    <row r="6482" spans="1:8" x14ac:dyDescent="0.25">
      <c r="A6482" s="1" t="s">
        <v>414</v>
      </c>
      <c r="B6482" s="1" t="s">
        <v>13427</v>
      </c>
      <c r="C6482" s="1" t="s">
        <v>13428</v>
      </c>
      <c r="D6482" s="93">
        <v>76.2</v>
      </c>
      <c r="E6482" s="29">
        <v>8263</v>
      </c>
      <c r="F6482" s="26">
        <v>4</v>
      </c>
      <c r="G6482" s="94">
        <v>1.585</v>
      </c>
      <c r="H6482" s="95">
        <f t="shared" si="101"/>
        <v>5470.6269440432152</v>
      </c>
    </row>
    <row r="6483" spans="1:8" x14ac:dyDescent="0.25">
      <c r="A6483" s="1" t="s">
        <v>414</v>
      </c>
      <c r="B6483" s="1" t="s">
        <v>13429</v>
      </c>
      <c r="C6483" s="1" t="s">
        <v>13430</v>
      </c>
      <c r="D6483" s="93">
        <v>68.099999999999994</v>
      </c>
      <c r="E6483" s="29">
        <v>9317</v>
      </c>
      <c r="F6483" s="26">
        <v>3</v>
      </c>
      <c r="G6483" s="94">
        <v>1.359</v>
      </c>
      <c r="H6483" s="95">
        <f t="shared" si="101"/>
        <v>5288.9033780985756</v>
      </c>
    </row>
    <row r="6484" spans="1:8" x14ac:dyDescent="0.25">
      <c r="A6484" s="1" t="s">
        <v>414</v>
      </c>
      <c r="B6484" s="1" t="s">
        <v>13431</v>
      </c>
      <c r="C6484" s="1" t="s">
        <v>13432</v>
      </c>
      <c r="D6484" s="93">
        <v>66.7</v>
      </c>
      <c r="E6484" s="29">
        <v>7564</v>
      </c>
      <c r="F6484" s="26">
        <v>3</v>
      </c>
      <c r="G6484" s="94">
        <v>1.359</v>
      </c>
      <c r="H6484" s="95">
        <f t="shared" si="101"/>
        <v>4293.792546091835</v>
      </c>
    </row>
    <row r="6485" spans="1:8" x14ac:dyDescent="0.25">
      <c r="A6485" s="1" t="s">
        <v>414</v>
      </c>
      <c r="B6485" s="1" t="s">
        <v>13433</v>
      </c>
      <c r="C6485" s="1" t="s">
        <v>13434</v>
      </c>
      <c r="D6485" s="93">
        <v>98.7</v>
      </c>
      <c r="E6485" s="29">
        <v>7790</v>
      </c>
      <c r="F6485" s="26">
        <v>6</v>
      </c>
      <c r="G6485" s="94">
        <v>2.1539999999999999</v>
      </c>
      <c r="H6485" s="95">
        <f t="shared" si="101"/>
        <v>7008.9544480628501</v>
      </c>
    </row>
    <row r="6486" spans="1:8" x14ac:dyDescent="0.25">
      <c r="A6486" s="1" t="s">
        <v>414</v>
      </c>
      <c r="B6486" s="1" t="s">
        <v>13435</v>
      </c>
      <c r="C6486" s="1" t="s">
        <v>13436</v>
      </c>
      <c r="D6486" s="93">
        <v>88.7</v>
      </c>
      <c r="E6486" s="29">
        <v>7978</v>
      </c>
      <c r="F6486" s="26">
        <v>5</v>
      </c>
      <c r="G6486" s="94">
        <v>1.8480000000000001</v>
      </c>
      <c r="H6486" s="95">
        <f t="shared" si="101"/>
        <v>6158.3742762440206</v>
      </c>
    </row>
    <row r="6487" spans="1:8" x14ac:dyDescent="0.25">
      <c r="A6487" s="1" t="s">
        <v>414</v>
      </c>
      <c r="B6487" s="1" t="s">
        <v>13437</v>
      </c>
      <c r="C6487" s="1" t="s">
        <v>13438</v>
      </c>
      <c r="D6487" s="93">
        <v>67.7</v>
      </c>
      <c r="E6487" s="29">
        <v>7201</v>
      </c>
      <c r="F6487" s="26">
        <v>3</v>
      </c>
      <c r="G6487" s="94">
        <v>1.359</v>
      </c>
      <c r="H6487" s="95">
        <f t="shared" si="101"/>
        <v>4087.7313755165655</v>
      </c>
    </row>
    <row r="6488" spans="1:8" x14ac:dyDescent="0.25">
      <c r="A6488" s="1" t="s">
        <v>414</v>
      </c>
      <c r="B6488" s="1" t="s">
        <v>13439</v>
      </c>
      <c r="C6488" s="1" t="s">
        <v>13440</v>
      </c>
      <c r="D6488" s="93">
        <v>112</v>
      </c>
      <c r="E6488" s="29">
        <v>8146</v>
      </c>
      <c r="F6488" s="26">
        <v>7</v>
      </c>
      <c r="G6488" s="94">
        <v>2.512</v>
      </c>
      <c r="H6488" s="95">
        <f t="shared" si="101"/>
        <v>8547.4018335298206</v>
      </c>
    </row>
    <row r="6489" spans="1:8" x14ac:dyDescent="0.25">
      <c r="A6489" s="1" t="s">
        <v>414</v>
      </c>
      <c r="B6489" s="1" t="s">
        <v>13441</v>
      </c>
      <c r="C6489" s="1" t="s">
        <v>13442</v>
      </c>
      <c r="D6489" s="93">
        <v>125.9</v>
      </c>
      <c r="E6489" s="29">
        <v>7459</v>
      </c>
      <c r="F6489" s="26">
        <v>8</v>
      </c>
      <c r="G6489" s="94">
        <v>2.9289999999999998</v>
      </c>
      <c r="H6489" s="95">
        <f t="shared" si="101"/>
        <v>9125.7813630971796</v>
      </c>
    </row>
    <row r="6490" spans="1:8" x14ac:dyDescent="0.25">
      <c r="A6490" s="1" t="s">
        <v>414</v>
      </c>
      <c r="B6490" s="1" t="s">
        <v>13443</v>
      </c>
      <c r="C6490" s="1" t="s">
        <v>13444</v>
      </c>
      <c r="D6490" s="93">
        <v>93</v>
      </c>
      <c r="E6490" s="29">
        <v>8595</v>
      </c>
      <c r="F6490" s="26">
        <v>5</v>
      </c>
      <c r="G6490" s="94">
        <v>1.8480000000000001</v>
      </c>
      <c r="H6490" s="95">
        <f t="shared" si="101"/>
        <v>6634.6486468184203</v>
      </c>
    </row>
    <row r="6491" spans="1:8" x14ac:dyDescent="0.25">
      <c r="A6491" s="1" t="s">
        <v>414</v>
      </c>
      <c r="B6491" s="1" t="s">
        <v>13445</v>
      </c>
      <c r="C6491" s="1" t="s">
        <v>13446</v>
      </c>
      <c r="D6491" s="93">
        <v>113.2</v>
      </c>
      <c r="E6491" s="29">
        <v>9119</v>
      </c>
      <c r="F6491" s="26">
        <v>7</v>
      </c>
      <c r="G6491" s="94">
        <v>2.512</v>
      </c>
      <c r="H6491" s="95">
        <f t="shared" si="101"/>
        <v>9568.3473262900116</v>
      </c>
    </row>
    <row r="6492" spans="1:8" x14ac:dyDescent="0.25">
      <c r="A6492" s="1" t="s">
        <v>414</v>
      </c>
      <c r="B6492" s="1" t="s">
        <v>13447</v>
      </c>
      <c r="C6492" s="1" t="s">
        <v>13448</v>
      </c>
      <c r="D6492" s="93">
        <v>126.8</v>
      </c>
      <c r="E6492" s="29">
        <v>7978</v>
      </c>
      <c r="F6492" s="26">
        <v>8</v>
      </c>
      <c r="G6492" s="94">
        <v>2.9289999999999998</v>
      </c>
      <c r="H6492" s="95">
        <f t="shared" si="101"/>
        <v>9760.7566315577569</v>
      </c>
    </row>
    <row r="6493" spans="1:8" x14ac:dyDescent="0.25">
      <c r="A6493" s="1" t="s">
        <v>414</v>
      </c>
      <c r="B6493" s="1" t="s">
        <v>13449</v>
      </c>
      <c r="C6493" s="1" t="s">
        <v>13450</v>
      </c>
      <c r="D6493" s="93">
        <v>149.69999999999999</v>
      </c>
      <c r="E6493" s="29">
        <v>8102</v>
      </c>
      <c r="F6493" s="26">
        <v>10</v>
      </c>
      <c r="G6493" s="94">
        <v>3.9809999999999999</v>
      </c>
      <c r="H6493" s="95">
        <f t="shared" si="101"/>
        <v>13472.695592341855</v>
      </c>
    </row>
    <row r="6494" spans="1:8" x14ac:dyDescent="0.25">
      <c r="A6494" s="1" t="s">
        <v>414</v>
      </c>
      <c r="B6494" s="1" t="s">
        <v>13451</v>
      </c>
      <c r="C6494" s="1" t="s">
        <v>13452</v>
      </c>
      <c r="D6494" s="93">
        <v>153.6</v>
      </c>
      <c r="E6494" s="29">
        <v>9684</v>
      </c>
      <c r="F6494" s="26">
        <v>10</v>
      </c>
      <c r="G6494" s="94">
        <v>3.9809999999999999</v>
      </c>
      <c r="H6494" s="95">
        <f t="shared" si="101"/>
        <v>16103.379920542895</v>
      </c>
    </row>
    <row r="6495" spans="1:8" x14ac:dyDescent="0.25">
      <c r="A6495" s="1" t="s">
        <v>414</v>
      </c>
      <c r="B6495" s="1" t="s">
        <v>13453</v>
      </c>
      <c r="C6495" s="1" t="s">
        <v>13454</v>
      </c>
      <c r="D6495" s="93">
        <v>84.7</v>
      </c>
      <c r="E6495" s="29">
        <v>8055</v>
      </c>
      <c r="F6495" s="26">
        <v>4</v>
      </c>
      <c r="G6495" s="94">
        <v>1.585</v>
      </c>
      <c r="H6495" s="95">
        <f t="shared" si="101"/>
        <v>5332.9178306024569</v>
      </c>
    </row>
    <row r="6496" spans="1:8" x14ac:dyDescent="0.25">
      <c r="A6496" s="1" t="s">
        <v>414</v>
      </c>
      <c r="B6496" s="1" t="s">
        <v>13455</v>
      </c>
      <c r="C6496" s="1" t="s">
        <v>13456</v>
      </c>
      <c r="D6496" s="93">
        <v>74.599999999999994</v>
      </c>
      <c r="E6496" s="29">
        <v>7990</v>
      </c>
      <c r="F6496" s="26">
        <v>4</v>
      </c>
      <c r="G6496" s="94">
        <v>1.585</v>
      </c>
      <c r="H6496" s="95">
        <f t="shared" si="101"/>
        <v>5289.8837326522198</v>
      </c>
    </row>
    <row r="6497" spans="1:8" x14ac:dyDescent="0.25">
      <c r="A6497" s="1" t="s">
        <v>450</v>
      </c>
      <c r="B6497" s="1" t="s">
        <v>13457</v>
      </c>
      <c r="C6497" s="1" t="s">
        <v>13458</v>
      </c>
      <c r="D6497" s="93">
        <v>65.400000000000006</v>
      </c>
      <c r="E6497" s="29">
        <v>8626</v>
      </c>
      <c r="F6497" s="26">
        <v>3</v>
      </c>
      <c r="G6497" s="94">
        <v>1.359</v>
      </c>
      <c r="H6497" s="95">
        <f t="shared" si="101"/>
        <v>4896.6491938905565</v>
      </c>
    </row>
    <row r="6498" spans="1:8" x14ac:dyDescent="0.25">
      <c r="A6498" s="1" t="s">
        <v>450</v>
      </c>
      <c r="B6498" s="1" t="s">
        <v>13459</v>
      </c>
      <c r="C6498" s="1" t="s">
        <v>13460</v>
      </c>
      <c r="D6498" s="93">
        <v>77.099999999999994</v>
      </c>
      <c r="E6498" s="29">
        <v>8536</v>
      </c>
      <c r="F6498" s="26">
        <v>4</v>
      </c>
      <c r="G6498" s="94">
        <v>1.585</v>
      </c>
      <c r="H6498" s="95">
        <f t="shared" si="101"/>
        <v>5651.3701554342115</v>
      </c>
    </row>
    <row r="6499" spans="1:8" x14ac:dyDescent="0.25">
      <c r="A6499" s="1" t="s">
        <v>450</v>
      </c>
      <c r="B6499" s="1" t="s">
        <v>13461</v>
      </c>
      <c r="C6499" s="1" t="s">
        <v>13462</v>
      </c>
      <c r="D6499" s="93">
        <v>82.5</v>
      </c>
      <c r="E6499" s="29">
        <v>6904</v>
      </c>
      <c r="F6499" s="26">
        <v>4</v>
      </c>
      <c r="G6499" s="94">
        <v>1.585</v>
      </c>
      <c r="H6499" s="95">
        <f t="shared" si="101"/>
        <v>4570.8832653605659</v>
      </c>
    </row>
    <row r="6500" spans="1:8" x14ac:dyDescent="0.25">
      <c r="A6500" s="1" t="s">
        <v>450</v>
      </c>
      <c r="B6500" s="1" t="s">
        <v>13463</v>
      </c>
      <c r="C6500" s="1" t="s">
        <v>13464</v>
      </c>
      <c r="D6500" s="93">
        <v>87.1</v>
      </c>
      <c r="E6500" s="29">
        <v>11023</v>
      </c>
      <c r="F6500" s="26">
        <v>5</v>
      </c>
      <c r="G6500" s="94">
        <v>1.8480000000000001</v>
      </c>
      <c r="H6500" s="95">
        <f t="shared" si="101"/>
        <v>8508.8693465828328</v>
      </c>
    </row>
    <row r="6501" spans="1:8" x14ac:dyDescent="0.25">
      <c r="A6501" s="1" t="s">
        <v>450</v>
      </c>
      <c r="B6501" s="1" t="s">
        <v>13465</v>
      </c>
      <c r="C6501" s="1" t="s">
        <v>13466</v>
      </c>
      <c r="D6501" s="93">
        <v>100.5</v>
      </c>
      <c r="E6501" s="29">
        <v>6335</v>
      </c>
      <c r="F6501" s="26">
        <v>6</v>
      </c>
      <c r="G6501" s="94">
        <v>2.1539999999999999</v>
      </c>
      <c r="H6501" s="95">
        <f t="shared" si="101"/>
        <v>5699.8365119997634</v>
      </c>
    </row>
    <row r="6502" spans="1:8" x14ac:dyDescent="0.25">
      <c r="A6502" s="1" t="s">
        <v>450</v>
      </c>
      <c r="B6502" s="1" t="s">
        <v>13467</v>
      </c>
      <c r="C6502" s="1" t="s">
        <v>13468</v>
      </c>
      <c r="D6502" s="93">
        <v>73</v>
      </c>
      <c r="E6502" s="29">
        <v>8627</v>
      </c>
      <c r="F6502" s="26">
        <v>4</v>
      </c>
      <c r="G6502" s="94">
        <v>1.585</v>
      </c>
      <c r="H6502" s="95">
        <f t="shared" si="101"/>
        <v>5711.6178925645436</v>
      </c>
    </row>
    <row r="6503" spans="1:8" x14ac:dyDescent="0.25">
      <c r="A6503" s="1" t="s">
        <v>450</v>
      </c>
      <c r="B6503" s="1" t="s">
        <v>13469</v>
      </c>
      <c r="C6503" s="1" t="s">
        <v>13470</v>
      </c>
      <c r="D6503" s="93">
        <v>82.7</v>
      </c>
      <c r="E6503" s="29">
        <v>7159</v>
      </c>
      <c r="F6503" s="26">
        <v>4</v>
      </c>
      <c r="G6503" s="94">
        <v>1.585</v>
      </c>
      <c r="H6503" s="95">
        <f t="shared" si="101"/>
        <v>4739.7093419345729</v>
      </c>
    </row>
    <row r="6504" spans="1:8" x14ac:dyDescent="0.25">
      <c r="A6504" s="1" t="s">
        <v>450</v>
      </c>
      <c r="B6504" s="1" t="s">
        <v>13471</v>
      </c>
      <c r="C6504" s="1" t="s">
        <v>13472</v>
      </c>
      <c r="D6504" s="93">
        <v>74.7</v>
      </c>
      <c r="E6504" s="29">
        <v>7530</v>
      </c>
      <c r="F6504" s="26">
        <v>4</v>
      </c>
      <c r="G6504" s="94">
        <v>1.585</v>
      </c>
      <c r="H6504" s="95">
        <f t="shared" si="101"/>
        <v>4985.3347317736188</v>
      </c>
    </row>
    <row r="6505" spans="1:8" x14ac:dyDescent="0.25">
      <c r="A6505" s="1" t="s">
        <v>450</v>
      </c>
      <c r="B6505" s="1" t="s">
        <v>13473</v>
      </c>
      <c r="C6505" s="1" t="s">
        <v>13474</v>
      </c>
      <c r="D6505" s="93">
        <v>79.599999999999994</v>
      </c>
      <c r="E6505" s="29">
        <v>5793</v>
      </c>
      <c r="F6505" s="26">
        <v>4</v>
      </c>
      <c r="G6505" s="94">
        <v>1.585</v>
      </c>
      <c r="H6505" s="95">
        <f t="shared" si="101"/>
        <v>3835.331221934207</v>
      </c>
    </row>
    <row r="6506" spans="1:8" x14ac:dyDescent="0.25">
      <c r="A6506" s="1" t="s">
        <v>450</v>
      </c>
      <c r="B6506" s="1" t="s">
        <v>13475</v>
      </c>
      <c r="C6506" s="1" t="s">
        <v>13476</v>
      </c>
      <c r="D6506" s="93">
        <v>101.9</v>
      </c>
      <c r="E6506" s="29">
        <v>16101</v>
      </c>
      <c r="F6506" s="26">
        <v>6</v>
      </c>
      <c r="G6506" s="94">
        <v>2.1539999999999999</v>
      </c>
      <c r="H6506" s="95">
        <f t="shared" si="101"/>
        <v>14486.672088351725</v>
      </c>
    </row>
    <row r="6507" spans="1:8" x14ac:dyDescent="0.25">
      <c r="A6507" s="1" t="s">
        <v>450</v>
      </c>
      <c r="B6507" s="1" t="s">
        <v>13477</v>
      </c>
      <c r="C6507" s="1" t="s">
        <v>13478</v>
      </c>
      <c r="D6507" s="93">
        <v>86.5</v>
      </c>
      <c r="E6507" s="29">
        <v>6735</v>
      </c>
      <c r="F6507" s="26">
        <v>5</v>
      </c>
      <c r="G6507" s="94">
        <v>1.8480000000000001</v>
      </c>
      <c r="H6507" s="95">
        <f t="shared" si="101"/>
        <v>5198.878259025254</v>
      </c>
    </row>
    <row r="6508" spans="1:8" x14ac:dyDescent="0.25">
      <c r="A6508" s="1" t="s">
        <v>450</v>
      </c>
      <c r="B6508" s="1" t="s">
        <v>13479</v>
      </c>
      <c r="C6508" s="1" t="s">
        <v>13480</v>
      </c>
      <c r="D6508" s="93">
        <v>96.8</v>
      </c>
      <c r="E6508" s="29">
        <v>7218</v>
      </c>
      <c r="F6508" s="26">
        <v>5</v>
      </c>
      <c r="G6508" s="94">
        <v>1.8480000000000001</v>
      </c>
      <c r="H6508" s="95">
        <f t="shared" si="101"/>
        <v>5571.7154081134795</v>
      </c>
    </row>
    <row r="6509" spans="1:8" x14ac:dyDescent="0.25">
      <c r="A6509" s="1" t="s">
        <v>450</v>
      </c>
      <c r="B6509" s="1" t="s">
        <v>13481</v>
      </c>
      <c r="C6509" s="1" t="s">
        <v>13482</v>
      </c>
      <c r="D6509" s="93">
        <v>93.8</v>
      </c>
      <c r="E6509" s="29">
        <v>5659</v>
      </c>
      <c r="F6509" s="26">
        <v>5</v>
      </c>
      <c r="G6509" s="94">
        <v>1.8480000000000001</v>
      </c>
      <c r="H6509" s="95">
        <f t="shared" si="101"/>
        <v>4368.2928088825411</v>
      </c>
    </row>
    <row r="6510" spans="1:8" x14ac:dyDescent="0.25">
      <c r="A6510" s="1" t="s">
        <v>450</v>
      </c>
      <c r="B6510" s="1" t="s">
        <v>13483</v>
      </c>
      <c r="C6510" s="1" t="s">
        <v>13484</v>
      </c>
      <c r="D6510" s="93">
        <v>64.2</v>
      </c>
      <c r="E6510" s="29">
        <v>5895</v>
      </c>
      <c r="F6510" s="26">
        <v>3</v>
      </c>
      <c r="G6510" s="94">
        <v>1.359</v>
      </c>
      <c r="H6510" s="95">
        <f t="shared" si="101"/>
        <v>3346.3652907471401</v>
      </c>
    </row>
    <row r="6511" spans="1:8" x14ac:dyDescent="0.25">
      <c r="A6511" s="1" t="s">
        <v>450</v>
      </c>
      <c r="B6511" s="1" t="s">
        <v>13485</v>
      </c>
      <c r="C6511" s="1" t="s">
        <v>13486</v>
      </c>
      <c r="D6511" s="93">
        <v>62.6</v>
      </c>
      <c r="E6511" s="29">
        <v>5936</v>
      </c>
      <c r="F6511" s="26">
        <v>3</v>
      </c>
      <c r="G6511" s="94">
        <v>1.359</v>
      </c>
      <c r="H6511" s="95">
        <f t="shared" si="101"/>
        <v>3369.6394174512338</v>
      </c>
    </row>
    <row r="6512" spans="1:8" x14ac:dyDescent="0.25">
      <c r="A6512" s="1" t="s">
        <v>450</v>
      </c>
      <c r="B6512" s="1" t="s">
        <v>13487</v>
      </c>
      <c r="C6512" s="1" t="s">
        <v>13488</v>
      </c>
      <c r="D6512" s="93">
        <v>121</v>
      </c>
      <c r="E6512" s="29">
        <v>7048</v>
      </c>
      <c r="F6512" s="26">
        <v>7</v>
      </c>
      <c r="G6512" s="94">
        <v>2.512</v>
      </c>
      <c r="H6512" s="95">
        <f t="shared" si="101"/>
        <v>7395.2968478662142</v>
      </c>
    </row>
    <row r="6513" spans="1:8" x14ac:dyDescent="0.25">
      <c r="A6513" s="1" t="s">
        <v>450</v>
      </c>
      <c r="B6513" s="1" t="s">
        <v>13489</v>
      </c>
      <c r="C6513" s="1" t="s">
        <v>13490</v>
      </c>
      <c r="D6513" s="93">
        <v>75.3</v>
      </c>
      <c r="E6513" s="29">
        <v>11611</v>
      </c>
      <c r="F6513" s="26">
        <v>4</v>
      </c>
      <c r="G6513" s="94">
        <v>1.585</v>
      </c>
      <c r="H6513" s="95">
        <f t="shared" si="101"/>
        <v>7687.2140200031199</v>
      </c>
    </row>
    <row r="6514" spans="1:8" x14ac:dyDescent="0.25">
      <c r="A6514" s="1" t="s">
        <v>450</v>
      </c>
      <c r="B6514" s="1" t="s">
        <v>13491</v>
      </c>
      <c r="C6514" s="1" t="s">
        <v>13492</v>
      </c>
      <c r="D6514" s="93">
        <v>63.7</v>
      </c>
      <c r="E6514" s="29">
        <v>7263</v>
      </c>
      <c r="F6514" s="26">
        <v>3</v>
      </c>
      <c r="G6514" s="94">
        <v>1.359</v>
      </c>
      <c r="H6514" s="95">
        <f t="shared" si="101"/>
        <v>4122.9263963861704</v>
      </c>
    </row>
    <row r="6515" spans="1:8" x14ac:dyDescent="0.25">
      <c r="A6515" s="1" t="s">
        <v>450</v>
      </c>
      <c r="B6515" s="1" t="s">
        <v>13493</v>
      </c>
      <c r="C6515" s="1" t="s">
        <v>13494</v>
      </c>
      <c r="D6515" s="93">
        <v>78.7</v>
      </c>
      <c r="E6515" s="29">
        <v>9582</v>
      </c>
      <c r="F6515" s="26">
        <v>4</v>
      </c>
      <c r="G6515" s="94">
        <v>1.585</v>
      </c>
      <c r="H6515" s="95">
        <f t="shared" si="101"/>
        <v>6343.8881009103343</v>
      </c>
    </row>
    <row r="6516" spans="1:8" x14ac:dyDescent="0.25">
      <c r="A6516" s="1" t="s">
        <v>450</v>
      </c>
      <c r="B6516" s="1" t="s">
        <v>13495</v>
      </c>
      <c r="C6516" s="1" t="s">
        <v>13496</v>
      </c>
      <c r="D6516" s="93">
        <v>89.1</v>
      </c>
      <c r="E6516" s="29">
        <v>9842</v>
      </c>
      <c r="F6516" s="26">
        <v>5</v>
      </c>
      <c r="G6516" s="94">
        <v>1.8480000000000001</v>
      </c>
      <c r="H6516" s="95">
        <f t="shared" si="101"/>
        <v>7597.2323422905047</v>
      </c>
    </row>
    <row r="6517" spans="1:8" x14ac:dyDescent="0.25">
      <c r="A6517" s="1" t="s">
        <v>450</v>
      </c>
      <c r="B6517" s="1" t="s">
        <v>13497</v>
      </c>
      <c r="C6517" s="1" t="s">
        <v>13498</v>
      </c>
      <c r="D6517" s="93">
        <v>124.6</v>
      </c>
      <c r="E6517" s="29">
        <v>9373</v>
      </c>
      <c r="F6517" s="26">
        <v>8</v>
      </c>
      <c r="G6517" s="94">
        <v>2.9289999999999998</v>
      </c>
      <c r="H6517" s="95">
        <f t="shared" si="101"/>
        <v>11467.482064125203</v>
      </c>
    </row>
    <row r="6518" spans="1:8" x14ac:dyDescent="0.25">
      <c r="A6518" s="1" t="s">
        <v>450</v>
      </c>
      <c r="B6518" s="1" t="s">
        <v>13499</v>
      </c>
      <c r="C6518" s="1" t="s">
        <v>13500</v>
      </c>
      <c r="D6518" s="93">
        <v>74.3</v>
      </c>
      <c r="E6518" s="29">
        <v>6957</v>
      </c>
      <c r="F6518" s="26">
        <v>4</v>
      </c>
      <c r="G6518" s="94">
        <v>1.585</v>
      </c>
      <c r="H6518" s="95">
        <f t="shared" si="101"/>
        <v>4605.9726067661441</v>
      </c>
    </row>
    <row r="6519" spans="1:8" x14ac:dyDescent="0.25">
      <c r="A6519" s="1" t="s">
        <v>450</v>
      </c>
      <c r="B6519" s="1" t="s">
        <v>13501</v>
      </c>
      <c r="C6519" s="1" t="s">
        <v>13502</v>
      </c>
      <c r="D6519" s="93">
        <v>60</v>
      </c>
      <c r="E6519" s="29">
        <v>7100</v>
      </c>
      <c r="F6519" s="26">
        <v>2</v>
      </c>
      <c r="G6519" s="94">
        <v>1.1659999999999999</v>
      </c>
      <c r="H6519" s="95">
        <f t="shared" si="101"/>
        <v>3458.0158533446515</v>
      </c>
    </row>
    <row r="6520" spans="1:8" x14ac:dyDescent="0.25">
      <c r="A6520" s="1" t="s">
        <v>450</v>
      </c>
      <c r="B6520" s="1" t="s">
        <v>13503</v>
      </c>
      <c r="C6520" s="1" t="s">
        <v>13504</v>
      </c>
      <c r="D6520" s="93">
        <v>100.9</v>
      </c>
      <c r="E6520" s="29">
        <v>10171</v>
      </c>
      <c r="F6520" s="26">
        <v>6</v>
      </c>
      <c r="G6520" s="94">
        <v>2.1539999999999999</v>
      </c>
      <c r="H6520" s="95">
        <f t="shared" si="101"/>
        <v>9151.2292286581833</v>
      </c>
    </row>
    <row r="6521" spans="1:8" x14ac:dyDescent="0.25">
      <c r="A6521" s="1" t="s">
        <v>450</v>
      </c>
      <c r="B6521" s="1" t="s">
        <v>13505</v>
      </c>
      <c r="C6521" s="1" t="s">
        <v>13506</v>
      </c>
      <c r="D6521" s="93">
        <v>89.7</v>
      </c>
      <c r="E6521" s="29">
        <v>7155</v>
      </c>
      <c r="F6521" s="26">
        <v>5</v>
      </c>
      <c r="G6521" s="94">
        <v>1.8480000000000001</v>
      </c>
      <c r="H6521" s="95">
        <f t="shared" si="101"/>
        <v>5523.0844756237111</v>
      </c>
    </row>
    <row r="6522" spans="1:8" x14ac:dyDescent="0.25">
      <c r="A6522" s="1" t="s">
        <v>450</v>
      </c>
      <c r="B6522" s="1" t="s">
        <v>13507</v>
      </c>
      <c r="C6522" s="1" t="s">
        <v>13508</v>
      </c>
      <c r="D6522" s="93">
        <v>69.3</v>
      </c>
      <c r="E6522" s="29">
        <v>7752</v>
      </c>
      <c r="F6522" s="26">
        <v>3</v>
      </c>
      <c r="G6522" s="94">
        <v>1.359</v>
      </c>
      <c r="H6522" s="95">
        <f t="shared" si="101"/>
        <v>4400.5129319545085</v>
      </c>
    </row>
    <row r="6523" spans="1:8" x14ac:dyDescent="0.25">
      <c r="A6523" s="1" t="s">
        <v>450</v>
      </c>
      <c r="B6523" s="1" t="s">
        <v>13509</v>
      </c>
      <c r="C6523" s="1" t="s">
        <v>13510</v>
      </c>
      <c r="D6523" s="93">
        <v>80.8</v>
      </c>
      <c r="E6523" s="29">
        <v>13147</v>
      </c>
      <c r="F6523" s="26">
        <v>4</v>
      </c>
      <c r="G6523" s="94">
        <v>1.585</v>
      </c>
      <c r="H6523" s="95">
        <f t="shared" si="101"/>
        <v>8704.1428577194911</v>
      </c>
    </row>
    <row r="6524" spans="1:8" x14ac:dyDescent="0.25">
      <c r="A6524" s="1" t="s">
        <v>450</v>
      </c>
      <c r="B6524" s="1" t="s">
        <v>13511</v>
      </c>
      <c r="C6524" s="1" t="s">
        <v>13512</v>
      </c>
      <c r="D6524" s="93">
        <v>73.3</v>
      </c>
      <c r="E6524" s="29">
        <v>9905</v>
      </c>
      <c r="F6524" s="26">
        <v>4</v>
      </c>
      <c r="G6524" s="94">
        <v>1.585</v>
      </c>
      <c r="H6524" s="95">
        <f t="shared" si="101"/>
        <v>6557.7344645707426</v>
      </c>
    </row>
    <row r="6525" spans="1:8" x14ac:dyDescent="0.25">
      <c r="A6525" s="1" t="s">
        <v>450</v>
      </c>
      <c r="B6525" s="1" t="s">
        <v>13513</v>
      </c>
      <c r="C6525" s="1" t="s">
        <v>13514</v>
      </c>
      <c r="D6525" s="93">
        <v>84.4</v>
      </c>
      <c r="E6525" s="29">
        <v>6009</v>
      </c>
      <c r="F6525" s="26">
        <v>4</v>
      </c>
      <c r="G6525" s="94">
        <v>1.585</v>
      </c>
      <c r="H6525" s="95">
        <f t="shared" si="101"/>
        <v>3978.3368397380709</v>
      </c>
    </row>
    <row r="6526" spans="1:8" x14ac:dyDescent="0.25">
      <c r="A6526" s="1" t="s">
        <v>450</v>
      </c>
      <c r="B6526" s="1" t="s">
        <v>13515</v>
      </c>
      <c r="C6526" s="1" t="s">
        <v>13516</v>
      </c>
      <c r="D6526" s="93">
        <v>99.5</v>
      </c>
      <c r="E6526" s="29">
        <v>10944</v>
      </c>
      <c r="F6526" s="26">
        <v>6</v>
      </c>
      <c r="G6526" s="94">
        <v>2.1539999999999999</v>
      </c>
      <c r="H6526" s="95">
        <f t="shared" si="101"/>
        <v>9846.7262489858585</v>
      </c>
    </row>
    <row r="6527" spans="1:8" x14ac:dyDescent="0.25">
      <c r="A6527" s="1" t="s">
        <v>450</v>
      </c>
      <c r="B6527" s="1" t="s">
        <v>13517</v>
      </c>
      <c r="C6527" s="1" t="s">
        <v>13518</v>
      </c>
      <c r="D6527" s="93">
        <v>87.4</v>
      </c>
      <c r="E6527" s="29">
        <v>6508</v>
      </c>
      <c r="F6527" s="26">
        <v>5</v>
      </c>
      <c r="G6527" s="94">
        <v>1.8480000000000001</v>
      </c>
      <c r="H6527" s="95">
        <f t="shared" si="101"/>
        <v>5023.6525181494226</v>
      </c>
    </row>
    <row r="6528" spans="1:8" x14ac:dyDescent="0.25">
      <c r="A6528" s="1" t="s">
        <v>450</v>
      </c>
      <c r="B6528" s="1" t="s">
        <v>13519</v>
      </c>
      <c r="C6528" s="1" t="s">
        <v>13520</v>
      </c>
      <c r="D6528" s="93">
        <v>89</v>
      </c>
      <c r="E6528" s="29">
        <v>6533</v>
      </c>
      <c r="F6528" s="26">
        <v>5</v>
      </c>
      <c r="G6528" s="94">
        <v>1.8480000000000001</v>
      </c>
      <c r="H6528" s="95">
        <f t="shared" si="101"/>
        <v>5042.9505072326629</v>
      </c>
    </row>
    <row r="6529" spans="1:8" x14ac:dyDescent="0.25">
      <c r="A6529" s="1" t="s">
        <v>450</v>
      </c>
      <c r="B6529" s="1" t="s">
        <v>13521</v>
      </c>
      <c r="C6529" s="1" t="s">
        <v>13522</v>
      </c>
      <c r="D6529" s="93">
        <v>71.599999999999994</v>
      </c>
      <c r="E6529" s="29">
        <v>5674</v>
      </c>
      <c r="F6529" s="26">
        <v>3</v>
      </c>
      <c r="G6529" s="94">
        <v>1.359</v>
      </c>
      <c r="H6529" s="95">
        <f t="shared" si="101"/>
        <v>3220.9120711958053</v>
      </c>
    </row>
    <row r="6530" spans="1:8" x14ac:dyDescent="0.25">
      <c r="A6530" s="1" t="s">
        <v>450</v>
      </c>
      <c r="B6530" s="1" t="s">
        <v>13523</v>
      </c>
      <c r="C6530" s="1" t="s">
        <v>13524</v>
      </c>
      <c r="D6530" s="93">
        <v>125.5</v>
      </c>
      <c r="E6530" s="29">
        <v>6465</v>
      </c>
      <c r="F6530" s="26">
        <v>8</v>
      </c>
      <c r="G6530" s="94">
        <v>2.9289999999999998</v>
      </c>
      <c r="H6530" s="95">
        <f t="shared" si="101"/>
        <v>7909.6630261996625</v>
      </c>
    </row>
    <row r="6531" spans="1:8" x14ac:dyDescent="0.25">
      <c r="A6531" s="1" t="s">
        <v>450</v>
      </c>
      <c r="B6531" s="1" t="s">
        <v>13525</v>
      </c>
      <c r="C6531" s="1" t="s">
        <v>13526</v>
      </c>
      <c r="D6531" s="93">
        <v>86.3</v>
      </c>
      <c r="E6531" s="29">
        <v>6066</v>
      </c>
      <c r="F6531" s="26">
        <v>5</v>
      </c>
      <c r="G6531" s="94">
        <v>1.8480000000000001</v>
      </c>
      <c r="H6531" s="95">
        <f t="shared" si="101"/>
        <v>4682.4640711577122</v>
      </c>
    </row>
    <row r="6532" spans="1:8" x14ac:dyDescent="0.25">
      <c r="A6532" s="1" t="s">
        <v>450</v>
      </c>
      <c r="B6532" s="1" t="s">
        <v>13527</v>
      </c>
      <c r="C6532" s="1" t="s">
        <v>13528</v>
      </c>
      <c r="D6532" s="93">
        <v>78.599999999999994</v>
      </c>
      <c r="E6532" s="29">
        <v>9702</v>
      </c>
      <c r="F6532" s="26">
        <v>4</v>
      </c>
      <c r="G6532" s="94">
        <v>1.585</v>
      </c>
      <c r="H6532" s="95">
        <f t="shared" si="101"/>
        <v>6423.3356663569257</v>
      </c>
    </row>
    <row r="6533" spans="1:8" x14ac:dyDescent="0.25">
      <c r="A6533" s="1" t="s">
        <v>450</v>
      </c>
      <c r="B6533" s="1" t="s">
        <v>13529</v>
      </c>
      <c r="C6533" s="1" t="s">
        <v>13530</v>
      </c>
      <c r="D6533" s="93">
        <v>95</v>
      </c>
      <c r="E6533" s="29">
        <v>6727</v>
      </c>
      <c r="F6533" s="26">
        <v>5</v>
      </c>
      <c r="G6533" s="94">
        <v>1.8480000000000001</v>
      </c>
      <c r="H6533" s="95">
        <f t="shared" si="101"/>
        <v>5192.7029025186175</v>
      </c>
    </row>
    <row r="6534" spans="1:8" x14ac:dyDescent="0.25">
      <c r="A6534" s="1" t="s">
        <v>450</v>
      </c>
      <c r="B6534" s="1" t="s">
        <v>13531</v>
      </c>
      <c r="C6534" s="1" t="s">
        <v>13532</v>
      </c>
      <c r="D6534" s="93">
        <v>136.6</v>
      </c>
      <c r="E6534" s="29">
        <v>6148</v>
      </c>
      <c r="F6534" s="26">
        <v>9</v>
      </c>
      <c r="G6534" s="94">
        <v>3.415</v>
      </c>
      <c r="H6534" s="95">
        <f t="shared" ref="H6534:H6597" si="102">E6534*G6534*$E$6797/SUMPRODUCT($E$5:$E$6795,$G$5:$G$6795)</f>
        <v>8769.9001289625503</v>
      </c>
    </row>
    <row r="6535" spans="1:8" x14ac:dyDescent="0.25">
      <c r="A6535" s="1" t="s">
        <v>450</v>
      </c>
      <c r="B6535" s="1" t="s">
        <v>13533</v>
      </c>
      <c r="C6535" s="1" t="s">
        <v>13534</v>
      </c>
      <c r="D6535" s="93">
        <v>61.2</v>
      </c>
      <c r="E6535" s="29">
        <v>6899</v>
      </c>
      <c r="F6535" s="26">
        <v>3</v>
      </c>
      <c r="G6535" s="94">
        <v>1.359</v>
      </c>
      <c r="H6535" s="95">
        <f t="shared" si="102"/>
        <v>3916.2975641839726</v>
      </c>
    </row>
    <row r="6536" spans="1:8" x14ac:dyDescent="0.25">
      <c r="A6536" s="1" t="s">
        <v>450</v>
      </c>
      <c r="B6536" s="1" t="s">
        <v>13535</v>
      </c>
      <c r="C6536" s="1" t="s">
        <v>13536</v>
      </c>
      <c r="D6536" s="93">
        <v>98</v>
      </c>
      <c r="E6536" s="29">
        <v>5030</v>
      </c>
      <c r="F6536" s="26">
        <v>6</v>
      </c>
      <c r="G6536" s="94">
        <v>2.1539999999999999</v>
      </c>
      <c r="H6536" s="95">
        <f t="shared" si="102"/>
        <v>4525.6791879019429</v>
      </c>
    </row>
    <row r="6537" spans="1:8" x14ac:dyDescent="0.25">
      <c r="A6537" s="1" t="s">
        <v>450</v>
      </c>
      <c r="B6537" s="1" t="s">
        <v>13537</v>
      </c>
      <c r="C6537" s="1" t="s">
        <v>13538</v>
      </c>
      <c r="D6537" s="93">
        <v>115.5</v>
      </c>
      <c r="E6537" s="29">
        <v>5762</v>
      </c>
      <c r="F6537" s="26">
        <v>7</v>
      </c>
      <c r="G6537" s="94">
        <v>2.512</v>
      </c>
      <c r="H6537" s="95">
        <f t="shared" si="102"/>
        <v>6045.9279848758679</v>
      </c>
    </row>
    <row r="6538" spans="1:8" x14ac:dyDescent="0.25">
      <c r="A6538" s="1" t="s">
        <v>450</v>
      </c>
      <c r="B6538" s="1" t="s">
        <v>13539</v>
      </c>
      <c r="C6538" s="1" t="s">
        <v>13540</v>
      </c>
      <c r="D6538" s="93">
        <v>59.8</v>
      </c>
      <c r="E6538" s="29">
        <v>7963</v>
      </c>
      <c r="F6538" s="26">
        <v>2</v>
      </c>
      <c r="G6538" s="94">
        <v>1.1659999999999999</v>
      </c>
      <c r="H6538" s="95">
        <f t="shared" si="102"/>
        <v>3878.3352450962616</v>
      </c>
    </row>
    <row r="6539" spans="1:8" x14ac:dyDescent="0.25">
      <c r="A6539" s="1" t="s">
        <v>450</v>
      </c>
      <c r="B6539" s="1" t="s">
        <v>13541</v>
      </c>
      <c r="C6539" s="1" t="s">
        <v>13542</v>
      </c>
      <c r="D6539" s="93">
        <v>76.599999999999994</v>
      </c>
      <c r="E6539" s="29">
        <v>6166</v>
      </c>
      <c r="F6539" s="26">
        <v>4</v>
      </c>
      <c r="G6539" s="94">
        <v>1.585</v>
      </c>
      <c r="H6539" s="95">
        <f t="shared" si="102"/>
        <v>4082.2807378640287</v>
      </c>
    </row>
    <row r="6540" spans="1:8" x14ac:dyDescent="0.25">
      <c r="A6540" s="1" t="s">
        <v>450</v>
      </c>
      <c r="B6540" s="1" t="s">
        <v>13543</v>
      </c>
      <c r="C6540" s="1" t="s">
        <v>13544</v>
      </c>
      <c r="D6540" s="93">
        <v>88.6</v>
      </c>
      <c r="E6540" s="29">
        <v>7818</v>
      </c>
      <c r="F6540" s="26">
        <v>5</v>
      </c>
      <c r="G6540" s="94">
        <v>1.8480000000000001</v>
      </c>
      <c r="H6540" s="95">
        <f t="shared" si="102"/>
        <v>6034.8671461112754</v>
      </c>
    </row>
    <row r="6541" spans="1:8" x14ac:dyDescent="0.25">
      <c r="A6541" s="1" t="s">
        <v>450</v>
      </c>
      <c r="B6541" s="1" t="s">
        <v>13545</v>
      </c>
      <c r="C6541" s="1" t="s">
        <v>13546</v>
      </c>
      <c r="D6541" s="93">
        <v>86.1</v>
      </c>
      <c r="E6541" s="29">
        <v>7276</v>
      </c>
      <c r="F6541" s="26">
        <v>5</v>
      </c>
      <c r="G6541" s="94">
        <v>1.8480000000000001</v>
      </c>
      <c r="H6541" s="95">
        <f t="shared" si="102"/>
        <v>5616.4867427866002</v>
      </c>
    </row>
    <row r="6542" spans="1:8" x14ac:dyDescent="0.25">
      <c r="A6542" s="1" t="s">
        <v>450</v>
      </c>
      <c r="B6542" s="1" t="s">
        <v>13547</v>
      </c>
      <c r="C6542" s="1" t="s">
        <v>13548</v>
      </c>
      <c r="D6542" s="93">
        <v>67.400000000000006</v>
      </c>
      <c r="E6542" s="29">
        <v>10009</v>
      </c>
      <c r="F6542" s="26">
        <v>3</v>
      </c>
      <c r="G6542" s="94">
        <v>1.359</v>
      </c>
      <c r="H6542" s="95">
        <f t="shared" si="102"/>
        <v>5681.7252239335239</v>
      </c>
    </row>
    <row r="6543" spans="1:8" x14ac:dyDescent="0.25">
      <c r="A6543" s="1" t="s">
        <v>450</v>
      </c>
      <c r="B6543" s="1" t="s">
        <v>13549</v>
      </c>
      <c r="C6543" s="1" t="s">
        <v>13550</v>
      </c>
      <c r="D6543" s="93">
        <v>100.5</v>
      </c>
      <c r="E6543" s="29">
        <v>7342</v>
      </c>
      <c r="F6543" s="26">
        <v>6</v>
      </c>
      <c r="G6543" s="94">
        <v>2.1539999999999999</v>
      </c>
      <c r="H6543" s="95">
        <f t="shared" si="102"/>
        <v>6605.8720869932531</v>
      </c>
    </row>
    <row r="6544" spans="1:8" x14ac:dyDescent="0.25">
      <c r="A6544" s="1" t="s">
        <v>450</v>
      </c>
      <c r="B6544" s="1" t="s">
        <v>13551</v>
      </c>
      <c r="C6544" s="1" t="s">
        <v>13552</v>
      </c>
      <c r="D6544" s="93">
        <v>61.3</v>
      </c>
      <c r="E6544" s="29">
        <v>5935</v>
      </c>
      <c r="F6544" s="26">
        <v>3</v>
      </c>
      <c r="G6544" s="94">
        <v>1.359</v>
      </c>
      <c r="H6544" s="95">
        <f t="shared" si="102"/>
        <v>3369.0717558243041</v>
      </c>
    </row>
    <row r="6545" spans="1:8" x14ac:dyDescent="0.25">
      <c r="A6545" s="1" t="s">
        <v>450</v>
      </c>
      <c r="B6545" s="1" t="s">
        <v>13553</v>
      </c>
      <c r="C6545" s="1" t="s">
        <v>13554</v>
      </c>
      <c r="D6545" s="93">
        <v>74.599999999999994</v>
      </c>
      <c r="E6545" s="29">
        <v>9513</v>
      </c>
      <c r="F6545" s="26">
        <v>4</v>
      </c>
      <c r="G6545" s="94">
        <v>1.585</v>
      </c>
      <c r="H6545" s="95">
        <f t="shared" si="102"/>
        <v>6298.205750778543</v>
      </c>
    </row>
    <row r="6546" spans="1:8" x14ac:dyDescent="0.25">
      <c r="A6546" s="1" t="s">
        <v>450</v>
      </c>
      <c r="B6546" s="1" t="s">
        <v>13555</v>
      </c>
      <c r="C6546" s="1" t="s">
        <v>13556</v>
      </c>
      <c r="D6546" s="93">
        <v>75.8</v>
      </c>
      <c r="E6546" s="29">
        <v>7959</v>
      </c>
      <c r="F6546" s="26">
        <v>4</v>
      </c>
      <c r="G6546" s="94">
        <v>1.585</v>
      </c>
      <c r="H6546" s="95">
        <f t="shared" si="102"/>
        <v>5269.3597782451834</v>
      </c>
    </row>
    <row r="6547" spans="1:8" x14ac:dyDescent="0.25">
      <c r="A6547" s="1" t="s">
        <v>450</v>
      </c>
      <c r="B6547" s="1" t="s">
        <v>13557</v>
      </c>
      <c r="C6547" s="1" t="s">
        <v>13558</v>
      </c>
      <c r="D6547" s="93">
        <v>139.1</v>
      </c>
      <c r="E6547" s="29">
        <v>6302</v>
      </c>
      <c r="F6547" s="26">
        <v>9</v>
      </c>
      <c r="G6547" s="94">
        <v>3.415</v>
      </c>
      <c r="H6547" s="95">
        <f t="shared" si="102"/>
        <v>8989.5755713601156</v>
      </c>
    </row>
    <row r="6548" spans="1:8" x14ac:dyDescent="0.25">
      <c r="A6548" s="1" t="s">
        <v>450</v>
      </c>
      <c r="B6548" s="1" t="s">
        <v>13559</v>
      </c>
      <c r="C6548" s="1" t="s">
        <v>13560</v>
      </c>
      <c r="D6548" s="93">
        <v>72.3</v>
      </c>
      <c r="E6548" s="29">
        <v>7832</v>
      </c>
      <c r="F6548" s="26">
        <v>3</v>
      </c>
      <c r="G6548" s="94">
        <v>1.359</v>
      </c>
      <c r="H6548" s="95">
        <f t="shared" si="102"/>
        <v>4445.9258621088375</v>
      </c>
    </row>
    <row r="6549" spans="1:8" x14ac:dyDescent="0.25">
      <c r="A6549" s="1" t="s">
        <v>450</v>
      </c>
      <c r="B6549" s="1" t="s">
        <v>13561</v>
      </c>
      <c r="C6549" s="1" t="s">
        <v>13562</v>
      </c>
      <c r="D6549" s="93">
        <v>93.3</v>
      </c>
      <c r="E6549" s="29">
        <v>5446</v>
      </c>
      <c r="F6549" s="26">
        <v>5</v>
      </c>
      <c r="G6549" s="94">
        <v>1.8480000000000001</v>
      </c>
      <c r="H6549" s="95">
        <f t="shared" si="102"/>
        <v>4203.8739418933237</v>
      </c>
    </row>
    <row r="6550" spans="1:8" x14ac:dyDescent="0.25">
      <c r="A6550" s="1" t="s">
        <v>450</v>
      </c>
      <c r="B6550" s="1" t="s">
        <v>13563</v>
      </c>
      <c r="C6550" s="1" t="s">
        <v>13564</v>
      </c>
      <c r="D6550" s="93">
        <v>85.6</v>
      </c>
      <c r="E6550" s="29">
        <v>7383</v>
      </c>
      <c r="F6550" s="26">
        <v>5</v>
      </c>
      <c r="G6550" s="94">
        <v>1.8480000000000001</v>
      </c>
      <c r="H6550" s="95">
        <f t="shared" si="102"/>
        <v>5699.0821360628743</v>
      </c>
    </row>
    <row r="6551" spans="1:8" x14ac:dyDescent="0.25">
      <c r="A6551" s="1" t="s">
        <v>450</v>
      </c>
      <c r="B6551" s="1" t="s">
        <v>13565</v>
      </c>
      <c r="C6551" s="1" t="s">
        <v>13566</v>
      </c>
      <c r="D6551" s="93">
        <v>111.6</v>
      </c>
      <c r="E6551" s="29">
        <v>5701</v>
      </c>
      <c r="F6551" s="26">
        <v>7</v>
      </c>
      <c r="G6551" s="94">
        <v>2.512</v>
      </c>
      <c r="H6551" s="95">
        <f t="shared" si="102"/>
        <v>5981.9221523390015</v>
      </c>
    </row>
    <row r="6552" spans="1:8" x14ac:dyDescent="0.25">
      <c r="A6552" s="1" t="s">
        <v>450</v>
      </c>
      <c r="B6552" s="1" t="s">
        <v>13567</v>
      </c>
      <c r="C6552" s="1" t="s">
        <v>13568</v>
      </c>
      <c r="D6552" s="93">
        <v>81.3</v>
      </c>
      <c r="E6552" s="29">
        <v>6312</v>
      </c>
      <c r="F6552" s="26">
        <v>4</v>
      </c>
      <c r="G6552" s="94">
        <v>1.585</v>
      </c>
      <c r="H6552" s="95">
        <f t="shared" si="102"/>
        <v>4178.9419424907146</v>
      </c>
    </row>
    <row r="6553" spans="1:8" x14ac:dyDescent="0.25">
      <c r="A6553" s="1" t="s">
        <v>450</v>
      </c>
      <c r="B6553" s="1" t="s">
        <v>13569</v>
      </c>
      <c r="C6553" s="1" t="s">
        <v>13570</v>
      </c>
      <c r="D6553" s="93">
        <v>78.7</v>
      </c>
      <c r="E6553" s="29">
        <v>6706</v>
      </c>
      <c r="F6553" s="26">
        <v>4</v>
      </c>
      <c r="G6553" s="94">
        <v>1.585</v>
      </c>
      <c r="H6553" s="95">
        <f t="shared" si="102"/>
        <v>4439.7947823736904</v>
      </c>
    </row>
    <row r="6554" spans="1:8" x14ac:dyDescent="0.25">
      <c r="A6554" s="1" t="s">
        <v>450</v>
      </c>
      <c r="B6554" s="1" t="s">
        <v>13571</v>
      </c>
      <c r="C6554" s="1" t="s">
        <v>13572</v>
      </c>
      <c r="D6554" s="93">
        <v>99.1</v>
      </c>
      <c r="E6554" s="29">
        <v>13650</v>
      </c>
      <c r="F6554" s="26">
        <v>6</v>
      </c>
      <c r="G6554" s="94">
        <v>2.1539999999999999</v>
      </c>
      <c r="H6554" s="95">
        <f t="shared" si="102"/>
        <v>12281.415688839268</v>
      </c>
    </row>
    <row r="6555" spans="1:8" x14ac:dyDescent="0.25">
      <c r="A6555" s="1" t="s">
        <v>450</v>
      </c>
      <c r="B6555" s="1" t="s">
        <v>13573</v>
      </c>
      <c r="C6555" s="1" t="s">
        <v>13574</v>
      </c>
      <c r="D6555" s="93">
        <v>85.8</v>
      </c>
      <c r="E6555" s="29">
        <v>5968</v>
      </c>
      <c r="F6555" s="26">
        <v>5</v>
      </c>
      <c r="G6555" s="94">
        <v>1.8480000000000001</v>
      </c>
      <c r="H6555" s="95">
        <f t="shared" si="102"/>
        <v>4606.8159539514063</v>
      </c>
    </row>
    <row r="6556" spans="1:8" x14ac:dyDescent="0.25">
      <c r="A6556" s="1" t="s">
        <v>450</v>
      </c>
      <c r="B6556" s="1" t="s">
        <v>13575</v>
      </c>
      <c r="C6556" s="1" t="s">
        <v>13576</v>
      </c>
      <c r="D6556" s="93">
        <v>91.8</v>
      </c>
      <c r="E6556" s="29">
        <v>5791</v>
      </c>
      <c r="F6556" s="26">
        <v>5</v>
      </c>
      <c r="G6556" s="94">
        <v>1.8480000000000001</v>
      </c>
      <c r="H6556" s="95">
        <f t="shared" si="102"/>
        <v>4470.1861912420554</v>
      </c>
    </row>
    <row r="6557" spans="1:8" x14ac:dyDescent="0.25">
      <c r="A6557" s="1" t="s">
        <v>450</v>
      </c>
      <c r="B6557" s="1" t="s">
        <v>13577</v>
      </c>
      <c r="C6557" s="1" t="s">
        <v>13578</v>
      </c>
      <c r="D6557" s="93">
        <v>88.6</v>
      </c>
      <c r="E6557" s="29">
        <v>6003</v>
      </c>
      <c r="F6557" s="26">
        <v>5</v>
      </c>
      <c r="G6557" s="94">
        <v>1.8480000000000001</v>
      </c>
      <c r="H6557" s="95">
        <f t="shared" si="102"/>
        <v>4633.8331386679438</v>
      </c>
    </row>
    <row r="6558" spans="1:8" x14ac:dyDescent="0.25">
      <c r="A6558" s="1" t="s">
        <v>450</v>
      </c>
      <c r="B6558" s="1" t="s">
        <v>13579</v>
      </c>
      <c r="C6558" s="1" t="s">
        <v>13580</v>
      </c>
      <c r="D6558" s="93">
        <v>75.599999999999994</v>
      </c>
      <c r="E6558" s="29">
        <v>6291</v>
      </c>
      <c r="F6558" s="26">
        <v>4</v>
      </c>
      <c r="G6558" s="94">
        <v>1.585</v>
      </c>
      <c r="H6558" s="95">
        <f t="shared" si="102"/>
        <v>4165.038618537561</v>
      </c>
    </row>
    <row r="6559" spans="1:8" x14ac:dyDescent="0.25">
      <c r="A6559" s="1" t="s">
        <v>225</v>
      </c>
      <c r="B6559" s="1" t="s">
        <v>13581</v>
      </c>
      <c r="C6559" s="1" t="s">
        <v>13582</v>
      </c>
      <c r="D6559" s="93">
        <v>71.099999999999994</v>
      </c>
      <c r="E6559" s="29">
        <v>6236</v>
      </c>
      <c r="F6559" s="26">
        <v>3</v>
      </c>
      <c r="G6559" s="94">
        <v>1.359</v>
      </c>
      <c r="H6559" s="95">
        <f t="shared" si="102"/>
        <v>3539.9379055299687</v>
      </c>
    </row>
    <row r="6560" spans="1:8" x14ac:dyDescent="0.25">
      <c r="A6560" s="1" t="s">
        <v>225</v>
      </c>
      <c r="B6560" s="1" t="s">
        <v>13583</v>
      </c>
      <c r="C6560" s="1" t="s">
        <v>13584</v>
      </c>
      <c r="D6560" s="93">
        <v>71.7</v>
      </c>
      <c r="E6560" s="29">
        <v>7313</v>
      </c>
      <c r="F6560" s="26">
        <v>3</v>
      </c>
      <c r="G6560" s="94">
        <v>1.359</v>
      </c>
      <c r="H6560" s="95">
        <f t="shared" si="102"/>
        <v>4151.3094777326269</v>
      </c>
    </row>
    <row r="6561" spans="1:8" x14ac:dyDescent="0.25">
      <c r="A6561" s="1" t="s">
        <v>225</v>
      </c>
      <c r="B6561" s="1" t="s">
        <v>13585</v>
      </c>
      <c r="C6561" s="1" t="s">
        <v>13586</v>
      </c>
      <c r="D6561" s="93">
        <v>82</v>
      </c>
      <c r="E6561" s="29">
        <v>6518</v>
      </c>
      <c r="F6561" s="26">
        <v>4</v>
      </c>
      <c r="G6561" s="94">
        <v>1.585</v>
      </c>
      <c r="H6561" s="95">
        <f t="shared" si="102"/>
        <v>4315.3269298406967</v>
      </c>
    </row>
    <row r="6562" spans="1:8" x14ac:dyDescent="0.25">
      <c r="A6562" s="1" t="s">
        <v>225</v>
      </c>
      <c r="B6562" s="1" t="s">
        <v>13587</v>
      </c>
      <c r="C6562" s="1" t="s">
        <v>13588</v>
      </c>
      <c r="D6562" s="93">
        <v>89.7</v>
      </c>
      <c r="E6562" s="29">
        <v>5976</v>
      </c>
      <c r="F6562" s="26">
        <v>5</v>
      </c>
      <c r="G6562" s="94">
        <v>1.8480000000000001</v>
      </c>
      <c r="H6562" s="95">
        <f t="shared" si="102"/>
        <v>4612.9913104580437</v>
      </c>
    </row>
    <row r="6563" spans="1:8" x14ac:dyDescent="0.25">
      <c r="A6563" s="1" t="s">
        <v>225</v>
      </c>
      <c r="B6563" s="1" t="s">
        <v>13589</v>
      </c>
      <c r="C6563" s="1" t="s">
        <v>13590</v>
      </c>
      <c r="D6563" s="93">
        <v>72.7</v>
      </c>
      <c r="E6563" s="29">
        <v>5804</v>
      </c>
      <c r="F6563" s="26">
        <v>3</v>
      </c>
      <c r="G6563" s="94">
        <v>1.359</v>
      </c>
      <c r="H6563" s="95">
        <f t="shared" si="102"/>
        <v>3294.7080826965903</v>
      </c>
    </row>
    <row r="6564" spans="1:8" x14ac:dyDescent="0.25">
      <c r="A6564" s="1" t="s">
        <v>225</v>
      </c>
      <c r="B6564" s="1" t="s">
        <v>13591</v>
      </c>
      <c r="C6564" s="1" t="s">
        <v>13592</v>
      </c>
      <c r="D6564" s="93">
        <v>88.8</v>
      </c>
      <c r="E6564" s="29">
        <v>6010</v>
      </c>
      <c r="F6564" s="26">
        <v>5</v>
      </c>
      <c r="G6564" s="94">
        <v>1.8480000000000001</v>
      </c>
      <c r="H6564" s="95">
        <f t="shared" si="102"/>
        <v>4639.2365756112513</v>
      </c>
    </row>
    <row r="6565" spans="1:8" x14ac:dyDescent="0.25">
      <c r="A6565" s="1" t="s">
        <v>225</v>
      </c>
      <c r="B6565" s="1" t="s">
        <v>13593</v>
      </c>
      <c r="C6565" s="1" t="s">
        <v>13594</v>
      </c>
      <c r="D6565" s="93">
        <v>88.7</v>
      </c>
      <c r="E6565" s="29">
        <v>5824</v>
      </c>
      <c r="F6565" s="26">
        <v>5</v>
      </c>
      <c r="G6565" s="94">
        <v>1.8480000000000001</v>
      </c>
      <c r="H6565" s="95">
        <f t="shared" si="102"/>
        <v>4495.6595368319349</v>
      </c>
    </row>
    <row r="6566" spans="1:8" x14ac:dyDescent="0.25">
      <c r="A6566" s="1" t="s">
        <v>225</v>
      </c>
      <c r="B6566" s="1" t="s">
        <v>13595</v>
      </c>
      <c r="C6566" s="1" t="s">
        <v>13596</v>
      </c>
      <c r="D6566" s="93">
        <v>80.3</v>
      </c>
      <c r="E6566" s="29">
        <v>7201</v>
      </c>
      <c r="F6566" s="26">
        <v>4</v>
      </c>
      <c r="G6566" s="94">
        <v>1.585</v>
      </c>
      <c r="H6566" s="95">
        <f t="shared" si="102"/>
        <v>4767.5159898408801</v>
      </c>
    </row>
    <row r="6567" spans="1:8" x14ac:dyDescent="0.25">
      <c r="A6567" s="1" t="s">
        <v>225</v>
      </c>
      <c r="B6567" s="1" t="s">
        <v>13597</v>
      </c>
      <c r="C6567" s="1" t="s">
        <v>13598</v>
      </c>
      <c r="D6567" s="93">
        <v>86.7</v>
      </c>
      <c r="E6567" s="29">
        <v>6675</v>
      </c>
      <c r="F6567" s="26">
        <v>5</v>
      </c>
      <c r="G6567" s="94">
        <v>1.8480000000000001</v>
      </c>
      <c r="H6567" s="95">
        <f t="shared" si="102"/>
        <v>5152.5630852254753</v>
      </c>
    </row>
    <row r="6568" spans="1:8" x14ac:dyDescent="0.25">
      <c r="A6568" s="1" t="s">
        <v>225</v>
      </c>
      <c r="B6568" s="1" t="s">
        <v>13599</v>
      </c>
      <c r="C6568" s="1" t="s">
        <v>13600</v>
      </c>
      <c r="D6568" s="93">
        <v>117</v>
      </c>
      <c r="E6568" s="29">
        <v>7015</v>
      </c>
      <c r="F6568" s="26">
        <v>7</v>
      </c>
      <c r="G6568" s="94">
        <v>2.512</v>
      </c>
      <c r="H6568" s="95">
        <f t="shared" si="102"/>
        <v>7360.670741739711</v>
      </c>
    </row>
    <row r="6569" spans="1:8" x14ac:dyDescent="0.25">
      <c r="A6569" s="1" t="s">
        <v>225</v>
      </c>
      <c r="B6569" s="1" t="s">
        <v>13601</v>
      </c>
      <c r="C6569" s="1" t="s">
        <v>13602</v>
      </c>
      <c r="D6569" s="93">
        <v>102.5</v>
      </c>
      <c r="E6569" s="29">
        <v>6884</v>
      </c>
      <c r="F6569" s="26">
        <v>6</v>
      </c>
      <c r="G6569" s="94">
        <v>2.1539999999999999</v>
      </c>
      <c r="H6569" s="95">
        <f t="shared" si="102"/>
        <v>6193.7923517926392</v>
      </c>
    </row>
    <row r="6570" spans="1:8" x14ac:dyDescent="0.25">
      <c r="A6570" s="1" t="s">
        <v>225</v>
      </c>
      <c r="B6570" s="1" t="s">
        <v>13603</v>
      </c>
      <c r="C6570" s="1" t="s">
        <v>13604</v>
      </c>
      <c r="D6570" s="93">
        <v>59.2</v>
      </c>
      <c r="E6570" s="29">
        <v>6882</v>
      </c>
      <c r="F6570" s="26">
        <v>2</v>
      </c>
      <c r="G6570" s="94">
        <v>1.1659999999999999</v>
      </c>
      <c r="H6570" s="95">
        <f t="shared" si="102"/>
        <v>3351.8401553123786</v>
      </c>
    </row>
    <row r="6571" spans="1:8" x14ac:dyDescent="0.25">
      <c r="A6571" s="1" t="s">
        <v>225</v>
      </c>
      <c r="B6571" s="1" t="s">
        <v>13605</v>
      </c>
      <c r="C6571" s="1" t="s">
        <v>13606</v>
      </c>
      <c r="D6571" s="93">
        <v>112.3</v>
      </c>
      <c r="E6571" s="29">
        <v>8211</v>
      </c>
      <c r="F6571" s="26">
        <v>7</v>
      </c>
      <c r="G6571" s="94">
        <v>2.512</v>
      </c>
      <c r="H6571" s="95">
        <f t="shared" si="102"/>
        <v>8615.604769839596</v>
      </c>
    </row>
    <row r="6572" spans="1:8" x14ac:dyDescent="0.25">
      <c r="A6572" s="1" t="s">
        <v>225</v>
      </c>
      <c r="B6572" s="1" t="s">
        <v>13607</v>
      </c>
      <c r="C6572" s="1" t="s">
        <v>13608</v>
      </c>
      <c r="D6572" s="93">
        <v>88.6</v>
      </c>
      <c r="E6572" s="29">
        <v>7736</v>
      </c>
      <c r="F6572" s="26">
        <v>5</v>
      </c>
      <c r="G6572" s="94">
        <v>1.8480000000000001</v>
      </c>
      <c r="H6572" s="95">
        <f t="shared" si="102"/>
        <v>5971.5697419182425</v>
      </c>
    </row>
    <row r="6573" spans="1:8" x14ac:dyDescent="0.25">
      <c r="A6573" s="1" t="s">
        <v>225</v>
      </c>
      <c r="B6573" s="1" t="s">
        <v>13609</v>
      </c>
      <c r="C6573" s="1" t="s">
        <v>13610</v>
      </c>
      <c r="D6573" s="93">
        <v>71.599999999999994</v>
      </c>
      <c r="E6573" s="29">
        <v>7891</v>
      </c>
      <c r="F6573" s="26">
        <v>3</v>
      </c>
      <c r="G6573" s="94">
        <v>1.359</v>
      </c>
      <c r="H6573" s="95">
        <f t="shared" si="102"/>
        <v>4479.4178980976558</v>
      </c>
    </row>
    <row r="6574" spans="1:8" x14ac:dyDescent="0.25">
      <c r="A6574" s="1" t="s">
        <v>225</v>
      </c>
      <c r="B6574" s="1" t="s">
        <v>13611</v>
      </c>
      <c r="C6574" s="1" t="s">
        <v>13612</v>
      </c>
      <c r="D6574" s="93">
        <v>77.3</v>
      </c>
      <c r="E6574" s="29">
        <v>7875</v>
      </c>
      <c r="F6574" s="26">
        <v>4</v>
      </c>
      <c r="G6574" s="94">
        <v>1.585</v>
      </c>
      <c r="H6574" s="95">
        <f t="shared" si="102"/>
        <v>5213.7464824325698</v>
      </c>
    </row>
    <row r="6575" spans="1:8" x14ac:dyDescent="0.25">
      <c r="A6575" s="1" t="s">
        <v>225</v>
      </c>
      <c r="B6575" s="1" t="s">
        <v>13613</v>
      </c>
      <c r="C6575" s="1" t="s">
        <v>13614</v>
      </c>
      <c r="D6575" s="93">
        <v>95.4</v>
      </c>
      <c r="E6575" s="29">
        <v>6864</v>
      </c>
      <c r="F6575" s="26">
        <v>5</v>
      </c>
      <c r="G6575" s="94">
        <v>1.8480000000000001</v>
      </c>
      <c r="H6575" s="95">
        <f t="shared" si="102"/>
        <v>5298.4558826947805</v>
      </c>
    </row>
    <row r="6576" spans="1:8" x14ac:dyDescent="0.25">
      <c r="A6576" s="1" t="s">
        <v>225</v>
      </c>
      <c r="B6576" s="1" t="s">
        <v>13615</v>
      </c>
      <c r="C6576" s="1" t="s">
        <v>13616</v>
      </c>
      <c r="D6576" s="93">
        <v>91.1</v>
      </c>
      <c r="E6576" s="29">
        <v>6213</v>
      </c>
      <c r="F6576" s="26">
        <v>5</v>
      </c>
      <c r="G6576" s="94">
        <v>1.8480000000000001</v>
      </c>
      <c r="H6576" s="95">
        <f t="shared" si="102"/>
        <v>4795.9362469671714</v>
      </c>
    </row>
    <row r="6577" spans="1:8" x14ac:dyDescent="0.25">
      <c r="A6577" s="1" t="s">
        <v>225</v>
      </c>
      <c r="B6577" s="1" t="s">
        <v>13617</v>
      </c>
      <c r="C6577" s="1" t="s">
        <v>13618</v>
      </c>
      <c r="D6577" s="93">
        <v>78</v>
      </c>
      <c r="E6577" s="29">
        <v>5346</v>
      </c>
      <c r="F6577" s="26">
        <v>4</v>
      </c>
      <c r="G6577" s="94">
        <v>1.585</v>
      </c>
      <c r="H6577" s="95">
        <f t="shared" si="102"/>
        <v>3539.389040645653</v>
      </c>
    </row>
    <row r="6578" spans="1:8" x14ac:dyDescent="0.25">
      <c r="A6578" s="1" t="s">
        <v>225</v>
      </c>
      <c r="B6578" s="1" t="s">
        <v>13619</v>
      </c>
      <c r="C6578" s="1" t="s">
        <v>13620</v>
      </c>
      <c r="D6578" s="93">
        <v>76.8</v>
      </c>
      <c r="E6578" s="29">
        <v>8447</v>
      </c>
      <c r="F6578" s="26">
        <v>4</v>
      </c>
      <c r="G6578" s="94">
        <v>1.585</v>
      </c>
      <c r="H6578" s="95">
        <f t="shared" si="102"/>
        <v>5592.4465443946556</v>
      </c>
    </row>
    <row r="6579" spans="1:8" x14ac:dyDescent="0.25">
      <c r="A6579" s="1" t="s">
        <v>225</v>
      </c>
      <c r="B6579" s="1" t="s">
        <v>13621</v>
      </c>
      <c r="C6579" s="1" t="s">
        <v>13622</v>
      </c>
      <c r="D6579" s="93">
        <v>119</v>
      </c>
      <c r="E6579" s="29">
        <v>6382</v>
      </c>
      <c r="F6579" s="26">
        <v>7</v>
      </c>
      <c r="G6579" s="94">
        <v>2.512</v>
      </c>
      <c r="H6579" s="95">
        <f t="shared" si="102"/>
        <v>6696.4790696768132</v>
      </c>
    </row>
    <row r="6580" spans="1:8" x14ac:dyDescent="0.25">
      <c r="A6580" s="1" t="s">
        <v>225</v>
      </c>
      <c r="B6580" s="1" t="s">
        <v>13623</v>
      </c>
      <c r="C6580" s="1" t="s">
        <v>13624</v>
      </c>
      <c r="D6580" s="93">
        <v>83.7</v>
      </c>
      <c r="E6580" s="29">
        <v>5623</v>
      </c>
      <c r="F6580" s="26">
        <v>4</v>
      </c>
      <c r="G6580" s="94">
        <v>1.585</v>
      </c>
      <c r="H6580" s="95">
        <f t="shared" si="102"/>
        <v>3722.7805042182017</v>
      </c>
    </row>
    <row r="6581" spans="1:8" x14ac:dyDescent="0.25">
      <c r="A6581" s="1" t="s">
        <v>225</v>
      </c>
      <c r="B6581" s="1" t="s">
        <v>13625</v>
      </c>
      <c r="C6581" s="1" t="s">
        <v>13626</v>
      </c>
      <c r="D6581" s="93">
        <v>83.3</v>
      </c>
      <c r="E6581" s="29">
        <v>6218</v>
      </c>
      <c r="F6581" s="26">
        <v>4</v>
      </c>
      <c r="G6581" s="94">
        <v>1.585</v>
      </c>
      <c r="H6581" s="95">
        <f t="shared" si="102"/>
        <v>4116.7080162242182</v>
      </c>
    </row>
    <row r="6582" spans="1:8" x14ac:dyDescent="0.25">
      <c r="A6582" s="1" t="s">
        <v>225</v>
      </c>
      <c r="B6582" s="1" t="s">
        <v>13627</v>
      </c>
      <c r="C6582" s="1" t="s">
        <v>13628</v>
      </c>
      <c r="D6582" s="93">
        <v>69.3</v>
      </c>
      <c r="E6582" s="29">
        <v>7254</v>
      </c>
      <c r="F6582" s="26">
        <v>3</v>
      </c>
      <c r="G6582" s="94">
        <v>1.359</v>
      </c>
      <c r="H6582" s="95">
        <f t="shared" si="102"/>
        <v>4117.8174417438086</v>
      </c>
    </row>
    <row r="6583" spans="1:8" x14ac:dyDescent="0.25">
      <c r="A6583" s="1" t="s">
        <v>225</v>
      </c>
      <c r="B6583" s="1" t="s">
        <v>13629</v>
      </c>
      <c r="C6583" s="1" t="s">
        <v>13630</v>
      </c>
      <c r="D6583" s="93">
        <v>79.900000000000006</v>
      </c>
      <c r="E6583" s="29">
        <v>6867</v>
      </c>
      <c r="F6583" s="26">
        <v>4</v>
      </c>
      <c r="G6583" s="94">
        <v>1.585</v>
      </c>
      <c r="H6583" s="95">
        <f t="shared" si="102"/>
        <v>4546.386932681201</v>
      </c>
    </row>
    <row r="6584" spans="1:8" x14ac:dyDescent="0.25">
      <c r="A6584" s="1" t="s">
        <v>225</v>
      </c>
      <c r="B6584" s="1" t="s">
        <v>13631</v>
      </c>
      <c r="C6584" s="1" t="s">
        <v>13632</v>
      </c>
      <c r="D6584" s="93">
        <v>66.099999999999994</v>
      </c>
      <c r="E6584" s="29">
        <v>5836</v>
      </c>
      <c r="F6584" s="26">
        <v>3</v>
      </c>
      <c r="G6584" s="94">
        <v>1.359</v>
      </c>
      <c r="H6584" s="95">
        <f t="shared" si="102"/>
        <v>3312.8732547583218</v>
      </c>
    </row>
    <row r="6585" spans="1:8" x14ac:dyDescent="0.25">
      <c r="A6585" s="1" t="s">
        <v>225</v>
      </c>
      <c r="B6585" s="1" t="s">
        <v>13633</v>
      </c>
      <c r="C6585" s="1" t="s">
        <v>13634</v>
      </c>
      <c r="D6585" s="93">
        <v>123.4</v>
      </c>
      <c r="E6585" s="29">
        <v>5314</v>
      </c>
      <c r="F6585" s="26">
        <v>8</v>
      </c>
      <c r="G6585" s="94">
        <v>2.9289999999999998</v>
      </c>
      <c r="H6585" s="95">
        <f t="shared" si="102"/>
        <v>6501.4616119450884</v>
      </c>
    </row>
    <row r="6586" spans="1:8" x14ac:dyDescent="0.25">
      <c r="A6586" s="1" t="s">
        <v>225</v>
      </c>
      <c r="B6586" s="1" t="s">
        <v>13635</v>
      </c>
      <c r="C6586" s="1" t="s">
        <v>13636</v>
      </c>
      <c r="D6586" s="93">
        <v>127.8</v>
      </c>
      <c r="E6586" s="29">
        <v>8338</v>
      </c>
      <c r="F6586" s="26">
        <v>8</v>
      </c>
      <c r="G6586" s="94">
        <v>2.9289999999999998</v>
      </c>
      <c r="H6586" s="95">
        <f t="shared" si="102"/>
        <v>10201.201904478386</v>
      </c>
    </row>
    <row r="6587" spans="1:8" x14ac:dyDescent="0.25">
      <c r="A6587" s="1" t="s">
        <v>225</v>
      </c>
      <c r="B6587" s="1" t="s">
        <v>13637</v>
      </c>
      <c r="C6587" s="1" t="s">
        <v>13638</v>
      </c>
      <c r="D6587" s="93">
        <v>147.6</v>
      </c>
      <c r="E6587" s="29">
        <v>6902</v>
      </c>
      <c r="F6587" s="26">
        <v>10</v>
      </c>
      <c r="G6587" s="94">
        <v>3.9809999999999999</v>
      </c>
      <c r="H6587" s="95">
        <f t="shared" si="102"/>
        <v>11477.233396487718</v>
      </c>
    </row>
    <row r="6588" spans="1:8" x14ac:dyDescent="0.25">
      <c r="A6588" s="1" t="s">
        <v>225</v>
      </c>
      <c r="B6588" s="1" t="s">
        <v>13639</v>
      </c>
      <c r="C6588" s="1" t="s">
        <v>13640</v>
      </c>
      <c r="D6588" s="93">
        <v>91.6</v>
      </c>
      <c r="E6588" s="29">
        <v>5664</v>
      </c>
      <c r="F6588" s="26">
        <v>5</v>
      </c>
      <c r="G6588" s="94">
        <v>1.8480000000000001</v>
      </c>
      <c r="H6588" s="95">
        <f t="shared" si="102"/>
        <v>4372.1524066991897</v>
      </c>
    </row>
    <row r="6589" spans="1:8" x14ac:dyDescent="0.25">
      <c r="A6589" s="1" t="s">
        <v>225</v>
      </c>
      <c r="B6589" s="1" t="s">
        <v>13641</v>
      </c>
      <c r="C6589" s="1" t="s">
        <v>13642</v>
      </c>
      <c r="D6589" s="93">
        <v>136.1</v>
      </c>
      <c r="E6589" s="29">
        <v>6465</v>
      </c>
      <c r="F6589" s="26">
        <v>9</v>
      </c>
      <c r="G6589" s="94">
        <v>3.415</v>
      </c>
      <c r="H6589" s="95">
        <f t="shared" si="102"/>
        <v>9222.0891889627328</v>
      </c>
    </row>
    <row r="6590" spans="1:8" x14ac:dyDescent="0.25">
      <c r="A6590" s="1" t="s">
        <v>225</v>
      </c>
      <c r="B6590" s="1" t="s">
        <v>13643</v>
      </c>
      <c r="C6590" s="1" t="s">
        <v>13644</v>
      </c>
      <c r="D6590" s="93">
        <v>77.7</v>
      </c>
      <c r="E6590" s="29">
        <v>6127</v>
      </c>
      <c r="F6590" s="26">
        <v>4</v>
      </c>
      <c r="G6590" s="94">
        <v>1.585</v>
      </c>
      <c r="H6590" s="95">
        <f t="shared" si="102"/>
        <v>4056.4602790938861</v>
      </c>
    </row>
    <row r="6591" spans="1:8" x14ac:dyDescent="0.25">
      <c r="A6591" s="1" t="s">
        <v>225</v>
      </c>
      <c r="B6591" s="1" t="s">
        <v>13645</v>
      </c>
      <c r="C6591" s="1" t="s">
        <v>13646</v>
      </c>
      <c r="D6591" s="93">
        <v>118.6</v>
      </c>
      <c r="E6591" s="29">
        <v>7041</v>
      </c>
      <c r="F6591" s="26">
        <v>7</v>
      </c>
      <c r="G6591" s="94">
        <v>2.512</v>
      </c>
      <c r="H6591" s="95">
        <f t="shared" si="102"/>
        <v>7387.9519162636216</v>
      </c>
    </row>
    <row r="6592" spans="1:8" x14ac:dyDescent="0.25">
      <c r="A6592" s="1" t="s">
        <v>225</v>
      </c>
      <c r="B6592" s="1" t="s">
        <v>13647</v>
      </c>
      <c r="C6592" s="1" t="s">
        <v>13648</v>
      </c>
      <c r="D6592" s="93">
        <v>84.8</v>
      </c>
      <c r="E6592" s="29">
        <v>7306</v>
      </c>
      <c r="F6592" s="26">
        <v>4</v>
      </c>
      <c r="G6592" s="94">
        <v>1.585</v>
      </c>
      <c r="H6592" s="95">
        <f t="shared" si="102"/>
        <v>4837.0326096066483</v>
      </c>
    </row>
    <row r="6593" spans="1:8" x14ac:dyDescent="0.25">
      <c r="A6593" s="1" t="s">
        <v>225</v>
      </c>
      <c r="B6593" s="1" t="s">
        <v>13649</v>
      </c>
      <c r="C6593" s="1" t="s">
        <v>13650</v>
      </c>
      <c r="D6593" s="93">
        <v>132.4</v>
      </c>
      <c r="E6593" s="29">
        <v>6264</v>
      </c>
      <c r="F6593" s="26">
        <v>8</v>
      </c>
      <c r="G6593" s="94">
        <v>2.9289999999999998</v>
      </c>
      <c r="H6593" s="95">
        <f t="shared" si="102"/>
        <v>7663.7477488189752</v>
      </c>
    </row>
    <row r="6594" spans="1:8" x14ac:dyDescent="0.25">
      <c r="A6594" s="1" t="s">
        <v>225</v>
      </c>
      <c r="B6594" s="1" t="s">
        <v>13651</v>
      </c>
      <c r="C6594" s="1" t="s">
        <v>13652</v>
      </c>
      <c r="D6594" s="93">
        <v>99.2</v>
      </c>
      <c r="E6594" s="29">
        <v>5789</v>
      </c>
      <c r="F6594" s="26">
        <v>6</v>
      </c>
      <c r="G6594" s="94">
        <v>2.1539999999999999</v>
      </c>
      <c r="H6594" s="95">
        <f t="shared" si="102"/>
        <v>5208.5798844461924</v>
      </c>
    </row>
    <row r="6595" spans="1:8" x14ac:dyDescent="0.25">
      <c r="A6595" s="1" t="s">
        <v>225</v>
      </c>
      <c r="B6595" s="1" t="s">
        <v>13653</v>
      </c>
      <c r="C6595" s="1" t="s">
        <v>13654</v>
      </c>
      <c r="D6595" s="93">
        <v>66.7</v>
      </c>
      <c r="E6595" s="29">
        <v>7294</v>
      </c>
      <c r="F6595" s="26">
        <v>3</v>
      </c>
      <c r="G6595" s="94">
        <v>1.359</v>
      </c>
      <c r="H6595" s="95">
        <f t="shared" si="102"/>
        <v>4140.523906820973</v>
      </c>
    </row>
    <row r="6596" spans="1:8" x14ac:dyDescent="0.25">
      <c r="A6596" s="1" t="s">
        <v>225</v>
      </c>
      <c r="B6596" s="1" t="s">
        <v>13655</v>
      </c>
      <c r="C6596" s="1" t="s">
        <v>13656</v>
      </c>
      <c r="D6596" s="93">
        <v>77.599999999999994</v>
      </c>
      <c r="E6596" s="29">
        <v>6079</v>
      </c>
      <c r="F6596" s="26">
        <v>4</v>
      </c>
      <c r="G6596" s="94">
        <v>1.585</v>
      </c>
      <c r="H6596" s="95">
        <f t="shared" si="102"/>
        <v>4024.6812529152494</v>
      </c>
    </row>
    <row r="6597" spans="1:8" x14ac:dyDescent="0.25">
      <c r="A6597" s="1" t="s">
        <v>225</v>
      </c>
      <c r="B6597" s="1" t="s">
        <v>13657</v>
      </c>
      <c r="C6597" s="1" t="s">
        <v>13658</v>
      </c>
      <c r="D6597" s="93">
        <v>73.5</v>
      </c>
      <c r="E6597" s="29">
        <v>8191</v>
      </c>
      <c r="F6597" s="26">
        <v>4</v>
      </c>
      <c r="G6597" s="94">
        <v>1.585</v>
      </c>
      <c r="H6597" s="95">
        <f t="shared" si="102"/>
        <v>5422.9584047752614</v>
      </c>
    </row>
    <row r="6598" spans="1:8" x14ac:dyDescent="0.25">
      <c r="A6598" s="1" t="s">
        <v>225</v>
      </c>
      <c r="B6598" s="1" t="s">
        <v>13659</v>
      </c>
      <c r="C6598" s="1" t="s">
        <v>13660</v>
      </c>
      <c r="D6598" s="93">
        <v>170.1</v>
      </c>
      <c r="E6598" s="29">
        <v>5237</v>
      </c>
      <c r="F6598" s="26">
        <v>12</v>
      </c>
      <c r="G6598" s="94">
        <v>5.4119999999999999</v>
      </c>
      <c r="H6598" s="95">
        <f t="shared" ref="H6598:H6661" si="103">E6598*G6598*$E$6797/SUMPRODUCT($E$5:$E$6795,$G$5:$G$6795)</f>
        <v>11838.875205675316</v>
      </c>
    </row>
    <row r="6599" spans="1:8" x14ac:dyDescent="0.25">
      <c r="A6599" s="1" t="s">
        <v>225</v>
      </c>
      <c r="B6599" s="1" t="s">
        <v>13661</v>
      </c>
      <c r="C6599" s="1" t="s">
        <v>13662</v>
      </c>
      <c r="D6599" s="93">
        <v>78.2</v>
      </c>
      <c r="E6599" s="29">
        <v>6706</v>
      </c>
      <c r="F6599" s="26">
        <v>4</v>
      </c>
      <c r="G6599" s="94">
        <v>1.585</v>
      </c>
      <c r="H6599" s="95">
        <f t="shared" si="103"/>
        <v>4439.7947823736904</v>
      </c>
    </row>
    <row r="6600" spans="1:8" x14ac:dyDescent="0.25">
      <c r="A6600" s="1" t="s">
        <v>225</v>
      </c>
      <c r="B6600" s="1" t="s">
        <v>13663</v>
      </c>
      <c r="C6600" s="1" t="s">
        <v>13664</v>
      </c>
      <c r="D6600" s="93">
        <v>113.1</v>
      </c>
      <c r="E6600" s="29">
        <v>7869</v>
      </c>
      <c r="F6600" s="26">
        <v>7</v>
      </c>
      <c r="G6600" s="94">
        <v>2.512</v>
      </c>
      <c r="H6600" s="95">
        <f t="shared" si="103"/>
        <v>8256.7523972558502</v>
      </c>
    </row>
    <row r="6601" spans="1:8" x14ac:dyDescent="0.25">
      <c r="A6601" s="1" t="s">
        <v>225</v>
      </c>
      <c r="B6601" s="1" t="s">
        <v>13665</v>
      </c>
      <c r="C6601" s="1" t="s">
        <v>13666</v>
      </c>
      <c r="D6601" s="93">
        <v>155.9</v>
      </c>
      <c r="E6601" s="29">
        <v>9063</v>
      </c>
      <c r="F6601" s="26">
        <v>10</v>
      </c>
      <c r="G6601" s="94">
        <v>3.9809999999999999</v>
      </c>
      <c r="H6601" s="95">
        <f t="shared" si="103"/>
        <v>15070.728234188378</v>
      </c>
    </row>
    <row r="6602" spans="1:8" x14ac:dyDescent="0.25">
      <c r="A6602" s="1" t="s">
        <v>225</v>
      </c>
      <c r="B6602" s="1" t="s">
        <v>13667</v>
      </c>
      <c r="C6602" s="1" t="s">
        <v>13668</v>
      </c>
      <c r="D6602" s="93">
        <v>91.6</v>
      </c>
      <c r="E6602" s="29">
        <v>5817</v>
      </c>
      <c r="F6602" s="26">
        <v>5</v>
      </c>
      <c r="G6602" s="94">
        <v>1.8480000000000001</v>
      </c>
      <c r="H6602" s="95">
        <f t="shared" si="103"/>
        <v>4490.2560998886274</v>
      </c>
    </row>
    <row r="6603" spans="1:8" x14ac:dyDescent="0.25">
      <c r="A6603" s="1" t="s">
        <v>225</v>
      </c>
      <c r="B6603" s="1" t="s">
        <v>13669</v>
      </c>
      <c r="C6603" s="1" t="s">
        <v>13670</v>
      </c>
      <c r="D6603" s="93">
        <v>114.5</v>
      </c>
      <c r="E6603" s="29">
        <v>7183</v>
      </c>
      <c r="F6603" s="26">
        <v>7</v>
      </c>
      <c r="G6603" s="94">
        <v>2.512</v>
      </c>
      <c r="H6603" s="95">
        <f t="shared" si="103"/>
        <v>7536.9491002019031</v>
      </c>
    </row>
    <row r="6604" spans="1:8" x14ac:dyDescent="0.25">
      <c r="A6604" s="1" t="s">
        <v>225</v>
      </c>
      <c r="B6604" s="1" t="s">
        <v>13671</v>
      </c>
      <c r="C6604" s="1" t="s">
        <v>13672</v>
      </c>
      <c r="D6604" s="93">
        <v>76.5</v>
      </c>
      <c r="E6604" s="29">
        <v>5668</v>
      </c>
      <c r="F6604" s="26">
        <v>4</v>
      </c>
      <c r="G6604" s="94">
        <v>1.585</v>
      </c>
      <c r="H6604" s="95">
        <f t="shared" si="103"/>
        <v>3752.5733412606742</v>
      </c>
    </row>
    <row r="6605" spans="1:8" x14ac:dyDescent="0.25">
      <c r="A6605" s="1" t="s">
        <v>225</v>
      </c>
      <c r="B6605" s="1" t="s">
        <v>13673</v>
      </c>
      <c r="C6605" s="1" t="s">
        <v>13674</v>
      </c>
      <c r="D6605" s="93">
        <v>119.8</v>
      </c>
      <c r="E6605" s="29">
        <v>8417</v>
      </c>
      <c r="F6605" s="26">
        <v>7</v>
      </c>
      <c r="G6605" s="94">
        <v>2.512</v>
      </c>
      <c r="H6605" s="95">
        <f t="shared" si="103"/>
        <v>8831.7556141444275</v>
      </c>
    </row>
    <row r="6606" spans="1:8" x14ac:dyDescent="0.25">
      <c r="A6606" s="1" t="s">
        <v>225</v>
      </c>
      <c r="B6606" s="1" t="s">
        <v>13675</v>
      </c>
      <c r="C6606" s="1" t="s">
        <v>13676</v>
      </c>
      <c r="D6606" s="93">
        <v>112.3</v>
      </c>
      <c r="E6606" s="29">
        <v>6565</v>
      </c>
      <c r="F6606" s="26">
        <v>7</v>
      </c>
      <c r="G6606" s="94">
        <v>2.512</v>
      </c>
      <c r="H6606" s="95">
        <f t="shared" si="103"/>
        <v>6888.4965672874132</v>
      </c>
    </row>
    <row r="6607" spans="1:8" x14ac:dyDescent="0.25">
      <c r="A6607" s="1" t="s">
        <v>225</v>
      </c>
      <c r="B6607" s="1" t="s">
        <v>13677</v>
      </c>
      <c r="C6607" s="1" t="s">
        <v>13678</v>
      </c>
      <c r="D6607" s="93">
        <v>127.1</v>
      </c>
      <c r="E6607" s="29">
        <v>7169</v>
      </c>
      <c r="F6607" s="26">
        <v>8</v>
      </c>
      <c r="G6607" s="94">
        <v>2.9289999999999998</v>
      </c>
      <c r="H6607" s="95">
        <f t="shared" si="103"/>
        <v>8770.9782265777849</v>
      </c>
    </row>
    <row r="6608" spans="1:8" x14ac:dyDescent="0.25">
      <c r="A6608" s="1" t="s">
        <v>225</v>
      </c>
      <c r="B6608" s="1" t="s">
        <v>13679</v>
      </c>
      <c r="C6608" s="1" t="s">
        <v>13680</v>
      </c>
      <c r="D6608" s="93">
        <v>93.8</v>
      </c>
      <c r="E6608" s="29">
        <v>7930</v>
      </c>
      <c r="F6608" s="26">
        <v>5</v>
      </c>
      <c r="G6608" s="94">
        <v>1.8480000000000001</v>
      </c>
      <c r="H6608" s="95">
        <f t="shared" si="103"/>
        <v>6121.3221372041971</v>
      </c>
    </row>
    <row r="6609" spans="1:8" x14ac:dyDescent="0.25">
      <c r="A6609" s="1" t="s">
        <v>225</v>
      </c>
      <c r="B6609" s="1" t="s">
        <v>13681</v>
      </c>
      <c r="C6609" s="1" t="s">
        <v>13682</v>
      </c>
      <c r="D6609" s="93">
        <v>95.5</v>
      </c>
      <c r="E6609" s="29">
        <v>7840</v>
      </c>
      <c r="F6609" s="26">
        <v>5</v>
      </c>
      <c r="G6609" s="94">
        <v>1.8480000000000001</v>
      </c>
      <c r="H6609" s="95">
        <f t="shared" si="103"/>
        <v>6051.8493765045278</v>
      </c>
    </row>
    <row r="6610" spans="1:8" x14ac:dyDescent="0.25">
      <c r="A6610" s="1" t="s">
        <v>225</v>
      </c>
      <c r="B6610" s="1" t="s">
        <v>13683</v>
      </c>
      <c r="C6610" s="1" t="s">
        <v>13684</v>
      </c>
      <c r="D6610" s="93">
        <v>58</v>
      </c>
      <c r="E6610" s="29">
        <v>5949</v>
      </c>
      <c r="F6610" s="26">
        <v>2</v>
      </c>
      <c r="G6610" s="94">
        <v>1.1659999999999999</v>
      </c>
      <c r="H6610" s="95">
        <f t="shared" si="103"/>
        <v>2897.4276495137087</v>
      </c>
    </row>
    <row r="6611" spans="1:8" x14ac:dyDescent="0.25">
      <c r="A6611" s="1" t="s">
        <v>225</v>
      </c>
      <c r="B6611" s="1" t="s">
        <v>13685</v>
      </c>
      <c r="C6611" s="1" t="s">
        <v>13686</v>
      </c>
      <c r="D6611" s="93">
        <v>86.9</v>
      </c>
      <c r="E6611" s="29">
        <v>6715</v>
      </c>
      <c r="F6611" s="26">
        <v>5</v>
      </c>
      <c r="G6611" s="94">
        <v>1.8480000000000001</v>
      </c>
      <c r="H6611" s="95">
        <f t="shared" si="103"/>
        <v>5183.4398677586614</v>
      </c>
    </row>
    <row r="6612" spans="1:8" x14ac:dyDescent="0.25">
      <c r="A6612" s="1" t="s">
        <v>225</v>
      </c>
      <c r="B6612" s="1" t="s">
        <v>13687</v>
      </c>
      <c r="C6612" s="1" t="s">
        <v>13688</v>
      </c>
      <c r="D6612" s="93">
        <v>106.4</v>
      </c>
      <c r="E6612" s="29">
        <v>5403</v>
      </c>
      <c r="F6612" s="26">
        <v>6</v>
      </c>
      <c r="G6612" s="94">
        <v>2.1539999999999999</v>
      </c>
      <c r="H6612" s="95">
        <f t="shared" si="103"/>
        <v>4861.2812429889063</v>
      </c>
    </row>
    <row r="6613" spans="1:8" x14ac:dyDescent="0.25">
      <c r="A6613" s="1" t="s">
        <v>225</v>
      </c>
      <c r="B6613" s="1" t="s">
        <v>13689</v>
      </c>
      <c r="C6613" s="1" t="s">
        <v>13690</v>
      </c>
      <c r="D6613" s="93">
        <v>85.2</v>
      </c>
      <c r="E6613" s="29">
        <v>5467</v>
      </c>
      <c r="F6613" s="26">
        <v>5</v>
      </c>
      <c r="G6613" s="94">
        <v>1.8480000000000001</v>
      </c>
      <c r="H6613" s="95">
        <f t="shared" si="103"/>
        <v>4220.0842527232462</v>
      </c>
    </row>
    <row r="6614" spans="1:8" x14ac:dyDescent="0.25">
      <c r="A6614" s="1" t="s">
        <v>225</v>
      </c>
      <c r="B6614" s="1" t="s">
        <v>13691</v>
      </c>
      <c r="C6614" s="1" t="s">
        <v>13692</v>
      </c>
      <c r="D6614" s="93">
        <v>101.6</v>
      </c>
      <c r="E6614" s="29">
        <v>5920</v>
      </c>
      <c r="F6614" s="26">
        <v>6</v>
      </c>
      <c r="G6614" s="94">
        <v>2.1539999999999999</v>
      </c>
      <c r="H6614" s="95">
        <f t="shared" si="103"/>
        <v>5326.4454855625254</v>
      </c>
    </row>
    <row r="6615" spans="1:8" x14ac:dyDescent="0.25">
      <c r="A6615" s="1" t="s">
        <v>225</v>
      </c>
      <c r="B6615" s="1" t="s">
        <v>13693</v>
      </c>
      <c r="C6615" s="1" t="s">
        <v>13694</v>
      </c>
      <c r="D6615" s="93">
        <v>61.1</v>
      </c>
      <c r="E6615" s="29">
        <v>6765</v>
      </c>
      <c r="F6615" s="26">
        <v>3</v>
      </c>
      <c r="G6615" s="94">
        <v>1.359</v>
      </c>
      <c r="H6615" s="95">
        <f t="shared" si="103"/>
        <v>3840.2309061754713</v>
      </c>
    </row>
    <row r="6616" spans="1:8" x14ac:dyDescent="0.25">
      <c r="A6616" s="1" t="s">
        <v>225</v>
      </c>
      <c r="B6616" s="1" t="s">
        <v>13695</v>
      </c>
      <c r="C6616" s="1" t="s">
        <v>13696</v>
      </c>
      <c r="D6616" s="93">
        <v>79.599999999999994</v>
      </c>
      <c r="E6616" s="29">
        <v>6303</v>
      </c>
      <c r="F6616" s="26">
        <v>4</v>
      </c>
      <c r="G6616" s="94">
        <v>1.585</v>
      </c>
      <c r="H6616" s="95">
        <f t="shared" si="103"/>
        <v>4172.9833750822199</v>
      </c>
    </row>
    <row r="6617" spans="1:8" x14ac:dyDescent="0.25">
      <c r="A6617" s="1" t="s">
        <v>225</v>
      </c>
      <c r="B6617" s="1" t="s">
        <v>13697</v>
      </c>
      <c r="C6617" s="1" t="s">
        <v>13698</v>
      </c>
      <c r="D6617" s="93">
        <v>71.8</v>
      </c>
      <c r="E6617" s="29">
        <v>5486</v>
      </c>
      <c r="F6617" s="26">
        <v>3</v>
      </c>
      <c r="G6617" s="94">
        <v>1.359</v>
      </c>
      <c r="H6617" s="95">
        <f t="shared" si="103"/>
        <v>3114.1916853331313</v>
      </c>
    </row>
    <row r="6618" spans="1:8" x14ac:dyDescent="0.25">
      <c r="A6618" s="1" t="s">
        <v>225</v>
      </c>
      <c r="B6618" s="1" t="s">
        <v>13699</v>
      </c>
      <c r="C6618" s="1" t="s">
        <v>13700</v>
      </c>
      <c r="D6618" s="93">
        <v>52.3</v>
      </c>
      <c r="E6618" s="29">
        <v>5378</v>
      </c>
      <c r="F6618" s="26">
        <v>2</v>
      </c>
      <c r="G6618" s="94">
        <v>1.1659999999999999</v>
      </c>
      <c r="H6618" s="95">
        <f t="shared" si="103"/>
        <v>2619.3252477869769</v>
      </c>
    </row>
    <row r="6619" spans="1:8" x14ac:dyDescent="0.25">
      <c r="A6619" s="1" t="s">
        <v>225</v>
      </c>
      <c r="B6619" s="1" t="s">
        <v>13701</v>
      </c>
      <c r="C6619" s="1" t="s">
        <v>13702</v>
      </c>
      <c r="D6619" s="93">
        <v>86</v>
      </c>
      <c r="E6619" s="29">
        <v>5336</v>
      </c>
      <c r="F6619" s="26">
        <v>5</v>
      </c>
      <c r="G6619" s="94">
        <v>1.8480000000000001</v>
      </c>
      <c r="H6619" s="95">
        <f t="shared" si="103"/>
        <v>4118.9627899270608</v>
      </c>
    </row>
    <row r="6620" spans="1:8" x14ac:dyDescent="0.25">
      <c r="A6620" s="1" t="s">
        <v>225</v>
      </c>
      <c r="B6620" s="1" t="s">
        <v>13703</v>
      </c>
      <c r="C6620" s="1" t="s">
        <v>13704</v>
      </c>
      <c r="D6620" s="93">
        <v>71.8</v>
      </c>
      <c r="E6620" s="29">
        <v>6855</v>
      </c>
      <c r="F6620" s="26">
        <v>3</v>
      </c>
      <c r="G6620" s="94">
        <v>1.359</v>
      </c>
      <c r="H6620" s="95">
        <f t="shared" si="103"/>
        <v>3891.3204525990914</v>
      </c>
    </row>
    <row r="6621" spans="1:8" x14ac:dyDescent="0.25">
      <c r="A6621" s="1" t="s">
        <v>225</v>
      </c>
      <c r="B6621" s="1" t="s">
        <v>13705</v>
      </c>
      <c r="C6621" s="1" t="s">
        <v>13706</v>
      </c>
      <c r="D6621" s="93">
        <v>81.599999999999994</v>
      </c>
      <c r="E6621" s="29">
        <v>5579</v>
      </c>
      <c r="F6621" s="26">
        <v>4</v>
      </c>
      <c r="G6621" s="94">
        <v>1.585</v>
      </c>
      <c r="H6621" s="95">
        <f t="shared" si="103"/>
        <v>3693.6497302211178</v>
      </c>
    </row>
    <row r="6622" spans="1:8" x14ac:dyDescent="0.25">
      <c r="A6622" s="1" t="s">
        <v>225</v>
      </c>
      <c r="B6622" s="1" t="s">
        <v>13707</v>
      </c>
      <c r="C6622" s="1" t="s">
        <v>13708</v>
      </c>
      <c r="D6622" s="93">
        <v>83.3</v>
      </c>
      <c r="E6622" s="29">
        <v>7101</v>
      </c>
      <c r="F6622" s="26">
        <v>4</v>
      </c>
      <c r="G6622" s="94">
        <v>1.585</v>
      </c>
      <c r="H6622" s="95">
        <f t="shared" si="103"/>
        <v>4701.3096853020543</v>
      </c>
    </row>
    <row r="6623" spans="1:8" x14ac:dyDescent="0.25">
      <c r="A6623" s="1" t="s">
        <v>225</v>
      </c>
      <c r="B6623" s="1" t="s">
        <v>13709</v>
      </c>
      <c r="C6623" s="1" t="s">
        <v>13710</v>
      </c>
      <c r="D6623" s="93">
        <v>86.6</v>
      </c>
      <c r="E6623" s="29">
        <v>8018</v>
      </c>
      <c r="F6623" s="26">
        <v>5</v>
      </c>
      <c r="G6623" s="94">
        <v>1.8480000000000001</v>
      </c>
      <c r="H6623" s="95">
        <f t="shared" si="103"/>
        <v>6189.2510587772067</v>
      </c>
    </row>
    <row r="6624" spans="1:8" x14ac:dyDescent="0.25">
      <c r="A6624" s="1" t="s">
        <v>225</v>
      </c>
      <c r="B6624" s="1" t="s">
        <v>13711</v>
      </c>
      <c r="C6624" s="1" t="s">
        <v>13712</v>
      </c>
      <c r="D6624" s="93">
        <v>109.8</v>
      </c>
      <c r="E6624" s="29">
        <v>5984</v>
      </c>
      <c r="F6624" s="26">
        <v>7</v>
      </c>
      <c r="G6624" s="94">
        <v>2.512</v>
      </c>
      <c r="H6624" s="95">
        <f t="shared" si="103"/>
        <v>6278.8672442723364</v>
      </c>
    </row>
    <row r="6625" spans="1:8" x14ac:dyDescent="0.25">
      <c r="A6625" s="1" t="s">
        <v>225</v>
      </c>
      <c r="B6625" s="1" t="s">
        <v>13713</v>
      </c>
      <c r="C6625" s="1" t="s">
        <v>13714</v>
      </c>
      <c r="D6625" s="93">
        <v>83.3</v>
      </c>
      <c r="E6625" s="29">
        <v>5802</v>
      </c>
      <c r="F6625" s="26">
        <v>4</v>
      </c>
      <c r="G6625" s="94">
        <v>1.585</v>
      </c>
      <c r="H6625" s="95">
        <f t="shared" si="103"/>
        <v>3841.2897893427007</v>
      </c>
    </row>
    <row r="6626" spans="1:8" x14ac:dyDescent="0.25">
      <c r="A6626" s="1" t="s">
        <v>225</v>
      </c>
      <c r="B6626" s="1" t="s">
        <v>13715</v>
      </c>
      <c r="C6626" s="1" t="s">
        <v>13716</v>
      </c>
      <c r="D6626" s="93">
        <v>88.5</v>
      </c>
      <c r="E6626" s="29">
        <v>6593</v>
      </c>
      <c r="F6626" s="26">
        <v>5</v>
      </c>
      <c r="G6626" s="94">
        <v>1.8480000000000001</v>
      </c>
      <c r="H6626" s="95">
        <f t="shared" si="103"/>
        <v>5089.2656810324434</v>
      </c>
    </row>
    <row r="6627" spans="1:8" x14ac:dyDescent="0.25">
      <c r="A6627" s="1" t="s">
        <v>225</v>
      </c>
      <c r="B6627" s="1" t="s">
        <v>13717</v>
      </c>
      <c r="C6627" s="1" t="s">
        <v>13718</v>
      </c>
      <c r="D6627" s="93">
        <v>116.8</v>
      </c>
      <c r="E6627" s="29">
        <v>5465</v>
      </c>
      <c r="F6627" s="26">
        <v>7</v>
      </c>
      <c r="G6627" s="94">
        <v>2.512</v>
      </c>
      <c r="H6627" s="95">
        <f t="shared" si="103"/>
        <v>5734.2930297373514</v>
      </c>
    </row>
    <row r="6628" spans="1:8" x14ac:dyDescent="0.25">
      <c r="A6628" s="1" t="s">
        <v>225</v>
      </c>
      <c r="B6628" s="1" t="s">
        <v>13719</v>
      </c>
      <c r="C6628" s="1" t="s">
        <v>13720</v>
      </c>
      <c r="D6628" s="93">
        <v>71.400000000000006</v>
      </c>
      <c r="E6628" s="29">
        <v>5951</v>
      </c>
      <c r="F6628" s="26">
        <v>3</v>
      </c>
      <c r="G6628" s="94">
        <v>1.359</v>
      </c>
      <c r="H6628" s="95">
        <f t="shared" si="103"/>
        <v>3378.1543418551705</v>
      </c>
    </row>
    <row r="6629" spans="1:8" x14ac:dyDescent="0.25">
      <c r="A6629" s="1" t="s">
        <v>225</v>
      </c>
      <c r="B6629" s="1" t="s">
        <v>13721</v>
      </c>
      <c r="C6629" s="1" t="s">
        <v>13722</v>
      </c>
      <c r="D6629" s="93">
        <v>57.9</v>
      </c>
      <c r="E6629" s="29">
        <v>7549</v>
      </c>
      <c r="F6629" s="26">
        <v>2</v>
      </c>
      <c r="G6629" s="94">
        <v>1.1659999999999999</v>
      </c>
      <c r="H6629" s="95">
        <f t="shared" si="103"/>
        <v>3676.6988277322212</v>
      </c>
    </row>
    <row r="6630" spans="1:8" x14ac:dyDescent="0.25">
      <c r="A6630" s="1" t="s">
        <v>225</v>
      </c>
      <c r="B6630" s="1" t="s">
        <v>13723</v>
      </c>
      <c r="C6630" s="1" t="s">
        <v>13724</v>
      </c>
      <c r="D6630" s="93">
        <v>92.6</v>
      </c>
      <c r="E6630" s="29">
        <v>8784</v>
      </c>
      <c r="F6630" s="26">
        <v>5</v>
      </c>
      <c r="G6630" s="94">
        <v>1.8480000000000001</v>
      </c>
      <c r="H6630" s="95">
        <f t="shared" si="103"/>
        <v>6780.5414442877263</v>
      </c>
    </row>
    <row r="6631" spans="1:8" x14ac:dyDescent="0.25">
      <c r="A6631" s="1" t="s">
        <v>225</v>
      </c>
      <c r="B6631" s="1" t="s">
        <v>13725</v>
      </c>
      <c r="C6631" s="1" t="s">
        <v>13726</v>
      </c>
      <c r="D6631" s="93">
        <v>86.3</v>
      </c>
      <c r="E6631" s="29">
        <v>6823</v>
      </c>
      <c r="F6631" s="26">
        <v>5</v>
      </c>
      <c r="G6631" s="94">
        <v>1.8480000000000001</v>
      </c>
      <c r="H6631" s="95">
        <f t="shared" si="103"/>
        <v>5266.8071805982636</v>
      </c>
    </row>
    <row r="6632" spans="1:8" x14ac:dyDescent="0.25">
      <c r="A6632" s="1" t="s">
        <v>225</v>
      </c>
      <c r="B6632" s="1" t="s">
        <v>13727</v>
      </c>
      <c r="C6632" s="1" t="s">
        <v>13728</v>
      </c>
      <c r="D6632" s="93">
        <v>95</v>
      </c>
      <c r="E6632" s="29">
        <v>7202</v>
      </c>
      <c r="F6632" s="26">
        <v>5</v>
      </c>
      <c r="G6632" s="94">
        <v>1.8480000000000001</v>
      </c>
      <c r="H6632" s="95">
        <f t="shared" si="103"/>
        <v>5559.3646951002056</v>
      </c>
    </row>
    <row r="6633" spans="1:8" x14ac:dyDescent="0.25">
      <c r="A6633" s="1" t="s">
        <v>225</v>
      </c>
      <c r="B6633" s="1" t="s">
        <v>13729</v>
      </c>
      <c r="C6633" s="1" t="s">
        <v>13730</v>
      </c>
      <c r="D6633" s="93">
        <v>134.6</v>
      </c>
      <c r="E6633" s="29">
        <v>7159</v>
      </c>
      <c r="F6633" s="26">
        <v>9</v>
      </c>
      <c r="G6633" s="94">
        <v>3.415</v>
      </c>
      <c r="H6633" s="95">
        <f t="shared" si="103"/>
        <v>10212.055143663449</v>
      </c>
    </row>
    <row r="6634" spans="1:8" x14ac:dyDescent="0.25">
      <c r="A6634" s="1" t="s">
        <v>225</v>
      </c>
      <c r="B6634" s="1" t="s">
        <v>13731</v>
      </c>
      <c r="C6634" s="1" t="s">
        <v>13732</v>
      </c>
      <c r="D6634" s="93">
        <v>109.4</v>
      </c>
      <c r="E6634" s="29">
        <v>6619</v>
      </c>
      <c r="F6634" s="26">
        <v>7</v>
      </c>
      <c r="G6634" s="94">
        <v>2.512</v>
      </c>
      <c r="H6634" s="95">
        <f t="shared" si="103"/>
        <v>6945.1574682216888</v>
      </c>
    </row>
    <row r="6635" spans="1:8" x14ac:dyDescent="0.25">
      <c r="A6635" s="1" t="s">
        <v>225</v>
      </c>
      <c r="B6635" s="1" t="s">
        <v>13733</v>
      </c>
      <c r="C6635" s="1" t="s">
        <v>13734</v>
      </c>
      <c r="D6635" s="93">
        <v>102.5</v>
      </c>
      <c r="E6635" s="29">
        <v>6469</v>
      </c>
      <c r="F6635" s="26">
        <v>6</v>
      </c>
      <c r="G6635" s="94">
        <v>2.1539999999999999</v>
      </c>
      <c r="H6635" s="95">
        <f t="shared" si="103"/>
        <v>5820.4013253554012</v>
      </c>
    </row>
    <row r="6636" spans="1:8" x14ac:dyDescent="0.25">
      <c r="A6636" s="1" t="s">
        <v>225</v>
      </c>
      <c r="B6636" s="1" t="s">
        <v>13735</v>
      </c>
      <c r="C6636" s="1" t="s">
        <v>13736</v>
      </c>
      <c r="D6636" s="93">
        <v>94.8</v>
      </c>
      <c r="E6636" s="29">
        <v>8339</v>
      </c>
      <c r="F6636" s="26">
        <v>5</v>
      </c>
      <c r="G6636" s="94">
        <v>1.8480000000000001</v>
      </c>
      <c r="H6636" s="95">
        <f t="shared" si="103"/>
        <v>6437.037238606028</v>
      </c>
    </row>
    <row r="6637" spans="1:8" x14ac:dyDescent="0.25">
      <c r="A6637" s="1" t="s">
        <v>225</v>
      </c>
      <c r="B6637" s="1" t="s">
        <v>13737</v>
      </c>
      <c r="C6637" s="1" t="s">
        <v>13738</v>
      </c>
      <c r="D6637" s="93">
        <v>94.8</v>
      </c>
      <c r="E6637" s="29">
        <v>7499</v>
      </c>
      <c r="F6637" s="26">
        <v>5</v>
      </c>
      <c r="G6637" s="94">
        <v>1.8480000000000001</v>
      </c>
      <c r="H6637" s="95">
        <f t="shared" si="103"/>
        <v>5788.6248054091129</v>
      </c>
    </row>
    <row r="6638" spans="1:8" x14ac:dyDescent="0.25">
      <c r="A6638" s="1" t="s">
        <v>225</v>
      </c>
      <c r="B6638" s="1" t="s">
        <v>13739</v>
      </c>
      <c r="C6638" s="1" t="s">
        <v>13740</v>
      </c>
      <c r="D6638" s="93">
        <v>147.6</v>
      </c>
      <c r="E6638" s="29">
        <v>5183</v>
      </c>
      <c r="F6638" s="26">
        <v>10</v>
      </c>
      <c r="G6638" s="94">
        <v>3.9809999999999999</v>
      </c>
      <c r="H6638" s="95">
        <f t="shared" si="103"/>
        <v>8618.7338009266659</v>
      </c>
    </row>
    <row r="6639" spans="1:8" x14ac:dyDescent="0.25">
      <c r="A6639" s="1" t="s">
        <v>225</v>
      </c>
      <c r="B6639" s="1" t="s">
        <v>13741</v>
      </c>
      <c r="C6639" s="1" t="s">
        <v>13742</v>
      </c>
      <c r="D6639" s="93">
        <v>80.7</v>
      </c>
      <c r="E6639" s="29">
        <v>6541</v>
      </c>
      <c r="F6639" s="26">
        <v>4</v>
      </c>
      <c r="G6639" s="94">
        <v>1.585</v>
      </c>
      <c r="H6639" s="95">
        <f t="shared" si="103"/>
        <v>4330.5543798846275</v>
      </c>
    </row>
    <row r="6640" spans="1:8" x14ac:dyDescent="0.25">
      <c r="A6640" s="1" t="s">
        <v>225</v>
      </c>
      <c r="B6640" s="1" t="s">
        <v>13743</v>
      </c>
      <c r="C6640" s="1" t="s">
        <v>13744</v>
      </c>
      <c r="D6640" s="93">
        <v>75</v>
      </c>
      <c r="E6640" s="29">
        <v>7124</v>
      </c>
      <c r="F6640" s="26">
        <v>4</v>
      </c>
      <c r="G6640" s="94">
        <v>1.585</v>
      </c>
      <c r="H6640" s="95">
        <f t="shared" si="103"/>
        <v>4716.5371353459832</v>
      </c>
    </row>
    <row r="6641" spans="1:8" x14ac:dyDescent="0.25">
      <c r="A6641" s="1" t="s">
        <v>225</v>
      </c>
      <c r="B6641" s="1" t="s">
        <v>13745</v>
      </c>
      <c r="C6641" s="1" t="s">
        <v>13746</v>
      </c>
      <c r="D6641" s="93">
        <v>101.5</v>
      </c>
      <c r="E6641" s="29">
        <v>6805</v>
      </c>
      <c r="F6641" s="26">
        <v>6</v>
      </c>
      <c r="G6641" s="94">
        <v>2.1539999999999999</v>
      </c>
      <c r="H6641" s="95">
        <f t="shared" si="103"/>
        <v>6122.7130961575995</v>
      </c>
    </row>
    <row r="6642" spans="1:8" x14ac:dyDescent="0.25">
      <c r="A6642" s="1" t="s">
        <v>225</v>
      </c>
      <c r="B6642" s="1" t="s">
        <v>13747</v>
      </c>
      <c r="C6642" s="1" t="s">
        <v>13748</v>
      </c>
      <c r="D6642" s="93">
        <v>93.7</v>
      </c>
      <c r="E6642" s="29">
        <v>7697</v>
      </c>
      <c r="F6642" s="26">
        <v>5</v>
      </c>
      <c r="G6642" s="94">
        <v>1.8480000000000001</v>
      </c>
      <c r="H6642" s="95">
        <f t="shared" si="103"/>
        <v>5941.4648789483854</v>
      </c>
    </row>
    <row r="6643" spans="1:8" x14ac:dyDescent="0.25">
      <c r="A6643" s="1" t="s">
        <v>225</v>
      </c>
      <c r="B6643" s="1" t="s">
        <v>13749</v>
      </c>
      <c r="C6643" s="1" t="s">
        <v>13750</v>
      </c>
      <c r="D6643" s="93">
        <v>99.7</v>
      </c>
      <c r="E6643" s="29">
        <v>5830</v>
      </c>
      <c r="F6643" s="26">
        <v>6</v>
      </c>
      <c r="G6643" s="94">
        <v>2.1539999999999999</v>
      </c>
      <c r="H6643" s="95">
        <f t="shared" si="103"/>
        <v>5245.4691183833656</v>
      </c>
    </row>
    <row r="6644" spans="1:8" x14ac:dyDescent="0.25">
      <c r="A6644" s="1" t="s">
        <v>447</v>
      </c>
      <c r="B6644" s="1" t="s">
        <v>13751</v>
      </c>
      <c r="C6644" s="1" t="s">
        <v>13752</v>
      </c>
      <c r="D6644" s="93">
        <v>47.9</v>
      </c>
      <c r="E6644" s="29">
        <v>2264</v>
      </c>
      <c r="F6644" s="26">
        <v>1</v>
      </c>
      <c r="G6644" s="94">
        <v>1</v>
      </c>
      <c r="H6644" s="95">
        <f t="shared" si="103"/>
        <v>945.6850061571148</v>
      </c>
    </row>
    <row r="6645" spans="1:8" x14ac:dyDescent="0.25">
      <c r="A6645" s="1" t="s">
        <v>276</v>
      </c>
      <c r="B6645" s="1" t="s">
        <v>13753</v>
      </c>
      <c r="C6645" s="1" t="s">
        <v>13754</v>
      </c>
      <c r="D6645" s="93">
        <v>94.5</v>
      </c>
      <c r="E6645" s="29">
        <v>7705</v>
      </c>
      <c r="F6645" s="26">
        <v>5</v>
      </c>
      <c r="G6645" s="94">
        <v>1.8480000000000001</v>
      </c>
      <c r="H6645" s="95">
        <f t="shared" si="103"/>
        <v>5947.6402354550228</v>
      </c>
    </row>
    <row r="6646" spans="1:8" x14ac:dyDescent="0.25">
      <c r="A6646" s="1" t="s">
        <v>327</v>
      </c>
      <c r="B6646" s="1" t="s">
        <v>13755</v>
      </c>
      <c r="C6646" s="1" t="s">
        <v>13756</v>
      </c>
      <c r="D6646" s="93">
        <v>109.9</v>
      </c>
      <c r="E6646" s="29">
        <v>7345</v>
      </c>
      <c r="F6646" s="26">
        <v>7</v>
      </c>
      <c r="G6646" s="94">
        <v>2.512</v>
      </c>
      <c r="H6646" s="95">
        <f t="shared" si="103"/>
        <v>7706.9318030047298</v>
      </c>
    </row>
    <row r="6647" spans="1:8" x14ac:dyDescent="0.25">
      <c r="A6647" s="1" t="s">
        <v>327</v>
      </c>
      <c r="B6647" s="1" t="s">
        <v>13757</v>
      </c>
      <c r="C6647" s="1" t="s">
        <v>13758</v>
      </c>
      <c r="D6647" s="93">
        <v>119.7</v>
      </c>
      <c r="E6647" s="29">
        <v>7543</v>
      </c>
      <c r="F6647" s="26">
        <v>7</v>
      </c>
      <c r="G6647" s="94">
        <v>2.512</v>
      </c>
      <c r="H6647" s="95">
        <f t="shared" si="103"/>
        <v>7914.6884397637405</v>
      </c>
    </row>
    <row r="6648" spans="1:8" x14ac:dyDescent="0.25">
      <c r="A6648" s="1" t="s">
        <v>270</v>
      </c>
      <c r="B6648" s="1" t="s">
        <v>13759</v>
      </c>
      <c r="C6648" s="1" t="s">
        <v>13760</v>
      </c>
      <c r="D6648" s="93">
        <v>81.3</v>
      </c>
      <c r="E6648" s="29">
        <v>6449</v>
      </c>
      <c r="F6648" s="26">
        <v>4</v>
      </c>
      <c r="G6648" s="94">
        <v>1.585</v>
      </c>
      <c r="H6648" s="95">
        <f t="shared" si="103"/>
        <v>4269.6445797089063</v>
      </c>
    </row>
    <row r="6649" spans="1:8" x14ac:dyDescent="0.25">
      <c r="A6649" s="1" t="s">
        <v>291</v>
      </c>
      <c r="B6649" s="1" t="s">
        <v>13761</v>
      </c>
      <c r="C6649" s="1" t="s">
        <v>13762</v>
      </c>
      <c r="D6649" s="93">
        <v>107.2</v>
      </c>
      <c r="E6649" s="29">
        <v>7152</v>
      </c>
      <c r="F6649" s="26">
        <v>6</v>
      </c>
      <c r="G6649" s="94">
        <v>2.1539999999999999</v>
      </c>
      <c r="H6649" s="95">
        <f t="shared" si="103"/>
        <v>6434.9219785039159</v>
      </c>
    </row>
    <row r="6650" spans="1:8" x14ac:dyDescent="0.25">
      <c r="A6650" s="1" t="s">
        <v>276</v>
      </c>
      <c r="B6650" s="1" t="s">
        <v>13763</v>
      </c>
      <c r="C6650" s="1" t="s">
        <v>13764</v>
      </c>
      <c r="D6650" s="93">
        <v>81</v>
      </c>
      <c r="E6650" s="29">
        <v>7720</v>
      </c>
      <c r="F6650" s="26">
        <v>4</v>
      </c>
      <c r="G6650" s="94">
        <v>1.585</v>
      </c>
      <c r="H6650" s="95">
        <f t="shared" si="103"/>
        <v>5111.1267103973878</v>
      </c>
    </row>
    <row r="6651" spans="1:8" x14ac:dyDescent="0.25">
      <c r="A6651" s="1" t="s">
        <v>282</v>
      </c>
      <c r="B6651" s="1" t="s">
        <v>13765</v>
      </c>
      <c r="C6651" s="1" t="s">
        <v>13766</v>
      </c>
      <c r="D6651" s="93">
        <v>96.7</v>
      </c>
      <c r="E6651" s="29">
        <v>7646</v>
      </c>
      <c r="F6651" s="26">
        <v>5</v>
      </c>
      <c r="G6651" s="94">
        <v>1.8480000000000001</v>
      </c>
      <c r="H6651" s="95">
        <f t="shared" si="103"/>
        <v>5902.096981218574</v>
      </c>
    </row>
    <row r="6652" spans="1:8" x14ac:dyDescent="0.25">
      <c r="A6652" s="1" t="s">
        <v>276</v>
      </c>
      <c r="B6652" s="1" t="s">
        <v>13767</v>
      </c>
      <c r="C6652" s="1" t="s">
        <v>13768</v>
      </c>
      <c r="D6652" s="93">
        <v>68.8</v>
      </c>
      <c r="E6652" s="29">
        <v>6426</v>
      </c>
      <c r="F6652" s="26">
        <v>3</v>
      </c>
      <c r="G6652" s="94">
        <v>1.359</v>
      </c>
      <c r="H6652" s="95">
        <f t="shared" si="103"/>
        <v>3647.7936146465004</v>
      </c>
    </row>
    <row r="6653" spans="1:8" x14ac:dyDescent="0.25">
      <c r="A6653" s="1" t="s">
        <v>411</v>
      </c>
      <c r="B6653" s="1" t="s">
        <v>13769</v>
      </c>
      <c r="C6653" s="1" t="s">
        <v>13770</v>
      </c>
      <c r="D6653" s="93">
        <v>90.6</v>
      </c>
      <c r="E6653" s="29">
        <v>7446</v>
      </c>
      <c r="F6653" s="26">
        <v>5</v>
      </c>
      <c r="G6653" s="94">
        <v>1.8480000000000001</v>
      </c>
      <c r="H6653" s="95">
        <f t="shared" si="103"/>
        <v>5747.7130685526417</v>
      </c>
    </row>
    <row r="6654" spans="1:8" x14ac:dyDescent="0.25">
      <c r="A6654" s="1" t="s">
        <v>285</v>
      </c>
      <c r="B6654" s="1" t="s">
        <v>13771</v>
      </c>
      <c r="C6654" s="1" t="s">
        <v>13772</v>
      </c>
      <c r="D6654" s="93">
        <v>88.7</v>
      </c>
      <c r="E6654" s="29">
        <v>6594</v>
      </c>
      <c r="F6654" s="26">
        <v>5</v>
      </c>
      <c r="G6654" s="94">
        <v>1.8480000000000001</v>
      </c>
      <c r="H6654" s="95">
        <f t="shared" si="103"/>
        <v>5090.0376005957723</v>
      </c>
    </row>
    <row r="6655" spans="1:8" x14ac:dyDescent="0.25">
      <c r="A6655" s="1" t="s">
        <v>312</v>
      </c>
      <c r="B6655" s="1" t="s">
        <v>13773</v>
      </c>
      <c r="C6655" s="1" t="s">
        <v>13774</v>
      </c>
      <c r="D6655" s="93">
        <v>79.5</v>
      </c>
      <c r="E6655" s="29">
        <v>8502</v>
      </c>
      <c r="F6655" s="26">
        <v>4</v>
      </c>
      <c r="G6655" s="94">
        <v>1.585</v>
      </c>
      <c r="H6655" s="95">
        <f t="shared" si="103"/>
        <v>5628.8600118910108</v>
      </c>
    </row>
    <row r="6656" spans="1:8" x14ac:dyDescent="0.25">
      <c r="A6656" s="1" t="s">
        <v>288</v>
      </c>
      <c r="B6656" s="1" t="s">
        <v>13775</v>
      </c>
      <c r="C6656" s="1" t="s">
        <v>13776</v>
      </c>
      <c r="D6656" s="93">
        <v>145.6</v>
      </c>
      <c r="E6656" s="29">
        <v>9218</v>
      </c>
      <c r="F6656" s="26">
        <v>10</v>
      </c>
      <c r="G6656" s="94">
        <v>3.9809999999999999</v>
      </c>
      <c r="H6656" s="95">
        <f t="shared" si="103"/>
        <v>15328.475434486205</v>
      </c>
    </row>
    <row r="6657" spans="1:8" x14ac:dyDescent="0.25">
      <c r="A6657" s="1" t="s">
        <v>300</v>
      </c>
      <c r="B6657" s="1" t="s">
        <v>13777</v>
      </c>
      <c r="C6657" s="1" t="s">
        <v>13778</v>
      </c>
      <c r="D6657" s="93">
        <v>141.5</v>
      </c>
      <c r="E6657" s="29">
        <v>7427</v>
      </c>
      <c r="F6657" s="26">
        <v>9</v>
      </c>
      <c r="G6657" s="94">
        <v>3.415</v>
      </c>
      <c r="H6657" s="95">
        <f t="shared" si="103"/>
        <v>10594.347471991681</v>
      </c>
    </row>
    <row r="6658" spans="1:8" x14ac:dyDescent="0.25">
      <c r="A6658" s="1" t="s">
        <v>303</v>
      </c>
      <c r="B6658" s="1" t="s">
        <v>13779</v>
      </c>
      <c r="C6658" s="1" t="s">
        <v>13780</v>
      </c>
      <c r="D6658" s="93">
        <v>70.7</v>
      </c>
      <c r="E6658" s="29">
        <v>8155</v>
      </c>
      <c r="F6658" s="26">
        <v>3</v>
      </c>
      <c r="G6658" s="94">
        <v>1.359</v>
      </c>
      <c r="H6658" s="95">
        <f t="shared" si="103"/>
        <v>4629.2805676069429</v>
      </c>
    </row>
    <row r="6659" spans="1:8" x14ac:dyDescent="0.25">
      <c r="A6659" s="1" t="s">
        <v>309</v>
      </c>
      <c r="B6659" s="1" t="s">
        <v>13781</v>
      </c>
      <c r="C6659" s="1" t="s">
        <v>13782</v>
      </c>
      <c r="D6659" s="93">
        <v>86</v>
      </c>
      <c r="E6659" s="29">
        <v>8797</v>
      </c>
      <c r="F6659" s="26">
        <v>5</v>
      </c>
      <c r="G6659" s="94">
        <v>1.8480000000000001</v>
      </c>
      <c r="H6659" s="95">
        <f t="shared" si="103"/>
        <v>6790.5763986110114</v>
      </c>
    </row>
    <row r="6660" spans="1:8" x14ac:dyDescent="0.25">
      <c r="A6660" s="1" t="s">
        <v>327</v>
      </c>
      <c r="B6660" s="1" t="s">
        <v>13783</v>
      </c>
      <c r="C6660" s="1" t="s">
        <v>13784</v>
      </c>
      <c r="D6660" s="93">
        <v>134.6</v>
      </c>
      <c r="E6660" s="29">
        <v>7636</v>
      </c>
      <c r="F6660" s="26">
        <v>9</v>
      </c>
      <c r="G6660" s="94">
        <v>3.415</v>
      </c>
      <c r="H6660" s="95">
        <f t="shared" si="103"/>
        <v>10892.478429531235</v>
      </c>
    </row>
    <row r="6661" spans="1:8" x14ac:dyDescent="0.25">
      <c r="A6661" s="1" t="s">
        <v>264</v>
      </c>
      <c r="B6661" s="1" t="s">
        <v>13785</v>
      </c>
      <c r="C6661" s="1" t="s">
        <v>13786</v>
      </c>
      <c r="D6661" s="93">
        <v>135.6</v>
      </c>
      <c r="E6661" s="29">
        <v>10236</v>
      </c>
      <c r="F6661" s="26">
        <v>9</v>
      </c>
      <c r="G6661" s="94">
        <v>3.415</v>
      </c>
      <c r="H6661" s="95">
        <f t="shared" si="103"/>
        <v>14601.284599879742</v>
      </c>
    </row>
    <row r="6662" spans="1:8" x14ac:dyDescent="0.25">
      <c r="A6662" s="1" t="s">
        <v>336</v>
      </c>
      <c r="B6662" s="1" t="s">
        <v>13787</v>
      </c>
      <c r="C6662" s="1" t="s">
        <v>13788</v>
      </c>
      <c r="D6662" s="93">
        <v>90</v>
      </c>
      <c r="E6662" s="29">
        <v>13629</v>
      </c>
      <c r="F6662" s="26">
        <v>5</v>
      </c>
      <c r="G6662" s="94">
        <v>1.8480000000000001</v>
      </c>
      <c r="H6662" s="95">
        <f t="shared" ref="H6662:H6725" si="104">E6662*G6662*$E$6797/SUMPRODUCT($E$5:$E$6795,$G$5:$G$6795)</f>
        <v>10520.491728619923</v>
      </c>
    </row>
    <row r="6663" spans="1:8" x14ac:dyDescent="0.25">
      <c r="A6663" s="1" t="s">
        <v>324</v>
      </c>
      <c r="B6663" s="1" t="s">
        <v>13789</v>
      </c>
      <c r="C6663" s="1" t="s">
        <v>13790</v>
      </c>
      <c r="D6663" s="93">
        <v>126</v>
      </c>
      <c r="E6663" s="29">
        <v>8409</v>
      </c>
      <c r="F6663" s="26">
        <v>8</v>
      </c>
      <c r="G6663" s="94">
        <v>2.9289999999999998</v>
      </c>
      <c r="H6663" s="95">
        <f t="shared" si="104"/>
        <v>10288.067499971066</v>
      </c>
    </row>
    <row r="6664" spans="1:8" x14ac:dyDescent="0.25">
      <c r="A6664" s="1" t="s">
        <v>342</v>
      </c>
      <c r="B6664" s="1" t="s">
        <v>13791</v>
      </c>
      <c r="C6664" s="1" t="s">
        <v>13792</v>
      </c>
      <c r="D6664" s="93">
        <v>133</v>
      </c>
      <c r="E6664" s="29">
        <v>7688</v>
      </c>
      <c r="F6664" s="26">
        <v>8</v>
      </c>
      <c r="G6664" s="94">
        <v>2.9289999999999998</v>
      </c>
      <c r="H6664" s="95">
        <f t="shared" si="104"/>
        <v>9405.9534950383586</v>
      </c>
    </row>
    <row r="6665" spans="1:8" x14ac:dyDescent="0.25">
      <c r="A6665" s="1" t="s">
        <v>138</v>
      </c>
      <c r="B6665" s="1" t="s">
        <v>13793</v>
      </c>
      <c r="C6665" s="1" t="s">
        <v>13794</v>
      </c>
      <c r="D6665" s="93">
        <v>66.2</v>
      </c>
      <c r="E6665" s="29">
        <v>8779</v>
      </c>
      <c r="F6665" s="26">
        <v>3</v>
      </c>
      <c r="G6665" s="94">
        <v>1.359</v>
      </c>
      <c r="H6665" s="95">
        <f t="shared" si="104"/>
        <v>4983.5014228107111</v>
      </c>
    </row>
    <row r="6666" spans="1:8" x14ac:dyDescent="0.25">
      <c r="A6666" s="1" t="s">
        <v>171</v>
      </c>
      <c r="B6666" s="1" t="s">
        <v>13795</v>
      </c>
      <c r="C6666" s="1" t="s">
        <v>13796</v>
      </c>
      <c r="D6666" s="93">
        <v>115</v>
      </c>
      <c r="E6666" s="29">
        <v>8221</v>
      </c>
      <c r="F6666" s="26">
        <v>7</v>
      </c>
      <c r="G6666" s="94">
        <v>2.512</v>
      </c>
      <c r="H6666" s="95">
        <f t="shared" si="104"/>
        <v>8626.0975292718704</v>
      </c>
    </row>
    <row r="6667" spans="1:8" x14ac:dyDescent="0.25">
      <c r="A6667" s="1" t="s">
        <v>201</v>
      </c>
      <c r="B6667" s="1" t="s">
        <v>13797</v>
      </c>
      <c r="C6667" s="1" t="s">
        <v>13798</v>
      </c>
      <c r="D6667" s="93">
        <v>147.5</v>
      </c>
      <c r="E6667" s="29">
        <v>8411</v>
      </c>
      <c r="F6667" s="26">
        <v>10</v>
      </c>
      <c r="G6667" s="94">
        <v>3.9809999999999999</v>
      </c>
      <c r="H6667" s="95">
        <f t="shared" si="104"/>
        <v>13986.527107774296</v>
      </c>
    </row>
    <row r="6668" spans="1:8" x14ac:dyDescent="0.25">
      <c r="A6668" s="1" t="s">
        <v>222</v>
      </c>
      <c r="B6668" s="1" t="s">
        <v>13799</v>
      </c>
      <c r="C6668" s="1" t="s">
        <v>13800</v>
      </c>
      <c r="D6668" s="93">
        <v>127.3</v>
      </c>
      <c r="E6668" s="29">
        <v>8006</v>
      </c>
      <c r="F6668" s="26">
        <v>8</v>
      </c>
      <c r="G6668" s="94">
        <v>2.9289999999999998</v>
      </c>
      <c r="H6668" s="95">
        <f t="shared" si="104"/>
        <v>9795.0134861182487</v>
      </c>
    </row>
    <row r="6669" spans="1:8" x14ac:dyDescent="0.25">
      <c r="A6669" s="1" t="s">
        <v>198</v>
      </c>
      <c r="B6669" s="1" t="s">
        <v>13801</v>
      </c>
      <c r="C6669" s="1" t="s">
        <v>13802</v>
      </c>
      <c r="D6669" s="93">
        <v>76.599999999999994</v>
      </c>
      <c r="E6669" s="29">
        <v>8005</v>
      </c>
      <c r="F6669" s="26">
        <v>4</v>
      </c>
      <c r="G6669" s="94">
        <v>1.585</v>
      </c>
      <c r="H6669" s="95">
        <f t="shared" si="104"/>
        <v>5299.814678333043</v>
      </c>
    </row>
    <row r="6670" spans="1:8" x14ac:dyDescent="0.25">
      <c r="A6670" s="1" t="s">
        <v>210</v>
      </c>
      <c r="B6670" s="1" t="s">
        <v>13803</v>
      </c>
      <c r="C6670" s="1" t="s">
        <v>13804</v>
      </c>
      <c r="D6670" s="93">
        <v>79.599999999999994</v>
      </c>
      <c r="E6670" s="29">
        <v>6146</v>
      </c>
      <c r="F6670" s="26">
        <v>4</v>
      </c>
      <c r="G6670" s="94">
        <v>1.585</v>
      </c>
      <c r="H6670" s="95">
        <f t="shared" si="104"/>
        <v>4069.0394769562631</v>
      </c>
    </row>
    <row r="6671" spans="1:8" x14ac:dyDescent="0.25">
      <c r="A6671" s="1" t="s">
        <v>198</v>
      </c>
      <c r="B6671" s="1" t="s">
        <v>13805</v>
      </c>
      <c r="C6671" s="1" t="s">
        <v>13806</v>
      </c>
      <c r="D6671" s="93">
        <v>78.7</v>
      </c>
      <c r="E6671" s="29">
        <v>10047</v>
      </c>
      <c r="F6671" s="26">
        <v>4</v>
      </c>
      <c r="G6671" s="94">
        <v>1.585</v>
      </c>
      <c r="H6671" s="95">
        <f t="shared" si="104"/>
        <v>6651.7474170158757</v>
      </c>
    </row>
    <row r="6672" spans="1:8" x14ac:dyDescent="0.25">
      <c r="A6672" s="1" t="s">
        <v>207</v>
      </c>
      <c r="B6672" s="1" t="s">
        <v>13807</v>
      </c>
      <c r="C6672" s="1" t="s">
        <v>13808</v>
      </c>
      <c r="D6672" s="93">
        <v>105.1</v>
      </c>
      <c r="E6672" s="29">
        <v>10041</v>
      </c>
      <c r="F6672" s="26">
        <v>6</v>
      </c>
      <c r="G6672" s="94">
        <v>2.1539999999999999</v>
      </c>
      <c r="H6672" s="95">
        <f t="shared" si="104"/>
        <v>9034.2633649549534</v>
      </c>
    </row>
    <row r="6673" spans="1:8" x14ac:dyDescent="0.25">
      <c r="A6673" s="1" t="s">
        <v>12</v>
      </c>
      <c r="B6673" s="1" t="s">
        <v>13809</v>
      </c>
      <c r="C6673" s="1" t="s">
        <v>13810</v>
      </c>
      <c r="D6673" s="93">
        <v>59.3</v>
      </c>
      <c r="E6673" s="29">
        <v>9565</v>
      </c>
      <c r="F6673" s="26">
        <v>2</v>
      </c>
      <c r="G6673" s="94">
        <v>1.1659999999999999</v>
      </c>
      <c r="H6673" s="95">
        <f t="shared" si="104"/>
        <v>4658.5805122875472</v>
      </c>
    </row>
    <row r="6674" spans="1:8" x14ac:dyDescent="0.25">
      <c r="A6674" s="1" t="s">
        <v>15</v>
      </c>
      <c r="B6674" s="1" t="s">
        <v>13811</v>
      </c>
      <c r="C6674" s="1" t="s">
        <v>13812</v>
      </c>
      <c r="D6674" s="93">
        <v>108.2</v>
      </c>
      <c r="E6674" s="29">
        <v>7347</v>
      </c>
      <c r="F6674" s="26">
        <v>6</v>
      </c>
      <c r="G6674" s="94">
        <v>2.1539999999999999</v>
      </c>
      <c r="H6674" s="95">
        <f t="shared" si="104"/>
        <v>6610.3707740587624</v>
      </c>
    </row>
    <row r="6675" spans="1:8" x14ac:dyDescent="0.25">
      <c r="A6675" s="1" t="s">
        <v>114</v>
      </c>
      <c r="B6675" s="1" t="s">
        <v>13813</v>
      </c>
      <c r="C6675" s="1" t="s">
        <v>13814</v>
      </c>
      <c r="D6675" s="93">
        <v>148.5</v>
      </c>
      <c r="E6675" s="29">
        <v>8219</v>
      </c>
      <c r="F6675" s="26">
        <v>10</v>
      </c>
      <c r="G6675" s="94">
        <v>3.9809999999999999</v>
      </c>
      <c r="H6675" s="95">
        <f t="shared" si="104"/>
        <v>13667.253156437635</v>
      </c>
    </row>
    <row r="6676" spans="1:8" x14ac:dyDescent="0.25">
      <c r="A6676" s="1" t="s">
        <v>117</v>
      </c>
      <c r="B6676" s="1" t="s">
        <v>13815</v>
      </c>
      <c r="C6676" s="1" t="s">
        <v>13816</v>
      </c>
      <c r="D6676" s="93">
        <v>96.2</v>
      </c>
      <c r="E6676" s="29">
        <v>8299</v>
      </c>
      <c r="F6676" s="26">
        <v>5</v>
      </c>
      <c r="G6676" s="94">
        <v>1.8480000000000001</v>
      </c>
      <c r="H6676" s="95">
        <f t="shared" si="104"/>
        <v>6406.160456072841</v>
      </c>
    </row>
    <row r="6677" spans="1:8" x14ac:dyDescent="0.25">
      <c r="A6677" s="1" t="s">
        <v>162</v>
      </c>
      <c r="B6677" s="1" t="s">
        <v>13817</v>
      </c>
      <c r="C6677" s="1" t="s">
        <v>13818</v>
      </c>
      <c r="D6677" s="93">
        <v>141.9</v>
      </c>
      <c r="E6677" s="29">
        <v>9143</v>
      </c>
      <c r="F6677" s="26">
        <v>9</v>
      </c>
      <c r="G6677" s="94">
        <v>3.415</v>
      </c>
      <c r="H6677" s="95">
        <f t="shared" si="104"/>
        <v>13042.159544421696</v>
      </c>
    </row>
    <row r="6678" spans="1:8" x14ac:dyDescent="0.25">
      <c r="A6678" s="1" t="s">
        <v>174</v>
      </c>
      <c r="B6678" s="1" t="s">
        <v>13819</v>
      </c>
      <c r="C6678" s="1" t="s">
        <v>13820</v>
      </c>
      <c r="D6678" s="93">
        <v>59.3</v>
      </c>
      <c r="E6678" s="29">
        <v>7075</v>
      </c>
      <c r="F6678" s="26">
        <v>2</v>
      </c>
      <c r="G6678" s="94">
        <v>1.1659999999999999</v>
      </c>
      <c r="H6678" s="95">
        <f t="shared" si="104"/>
        <v>3445.8397411849865</v>
      </c>
    </row>
    <row r="6679" spans="1:8" x14ac:dyDescent="0.25">
      <c r="A6679" s="1" t="s">
        <v>162</v>
      </c>
      <c r="B6679" s="1" t="s">
        <v>13821</v>
      </c>
      <c r="C6679" s="1" t="s">
        <v>13822</v>
      </c>
      <c r="D6679" s="93">
        <v>120.7</v>
      </c>
      <c r="E6679" s="29">
        <v>8182</v>
      </c>
      <c r="F6679" s="26">
        <v>7</v>
      </c>
      <c r="G6679" s="94">
        <v>2.512</v>
      </c>
      <c r="H6679" s="95">
        <f t="shared" si="104"/>
        <v>8585.1757674860055</v>
      </c>
    </row>
    <row r="6680" spans="1:8" x14ac:dyDescent="0.25">
      <c r="A6680" s="1" t="s">
        <v>174</v>
      </c>
      <c r="B6680" s="1" t="s">
        <v>13823</v>
      </c>
      <c r="C6680" s="1" t="s">
        <v>13824</v>
      </c>
      <c r="D6680" s="93">
        <v>89.7</v>
      </c>
      <c r="E6680" s="29">
        <v>8187</v>
      </c>
      <c r="F6680" s="26">
        <v>5</v>
      </c>
      <c r="G6680" s="94">
        <v>1.8480000000000001</v>
      </c>
      <c r="H6680" s="95">
        <f t="shared" si="104"/>
        <v>6319.7054649799193</v>
      </c>
    </row>
    <row r="6681" spans="1:8" x14ac:dyDescent="0.25">
      <c r="A6681" s="1" t="s">
        <v>162</v>
      </c>
      <c r="B6681" s="1" t="s">
        <v>13825</v>
      </c>
      <c r="C6681" s="1" t="s">
        <v>13826</v>
      </c>
      <c r="D6681" s="93">
        <v>186.6</v>
      </c>
      <c r="E6681" s="29">
        <v>8072</v>
      </c>
      <c r="F6681" s="26">
        <v>13</v>
      </c>
      <c r="G6681" s="94">
        <v>6.3090000000000002</v>
      </c>
      <c r="H6681" s="95">
        <f t="shared" si="104"/>
        <v>21272.168353992383</v>
      </c>
    </row>
    <row r="6682" spans="1:8" x14ac:dyDescent="0.25">
      <c r="A6682" s="1" t="s">
        <v>174</v>
      </c>
      <c r="B6682" s="1" t="s">
        <v>13827</v>
      </c>
      <c r="C6682" s="1" t="s">
        <v>13828</v>
      </c>
      <c r="D6682" s="93">
        <v>85.8</v>
      </c>
      <c r="E6682" s="29">
        <v>9713</v>
      </c>
      <c r="F6682" s="26">
        <v>5</v>
      </c>
      <c r="G6682" s="94">
        <v>1.8480000000000001</v>
      </c>
      <c r="H6682" s="95">
        <f t="shared" si="104"/>
        <v>7497.6547186209791</v>
      </c>
    </row>
    <row r="6683" spans="1:8" x14ac:dyDescent="0.25">
      <c r="A6683" s="1" t="s">
        <v>387</v>
      </c>
      <c r="B6683" s="1" t="s">
        <v>13829</v>
      </c>
      <c r="C6683" s="1" t="s">
        <v>13830</v>
      </c>
      <c r="D6683" s="93">
        <v>64.3</v>
      </c>
      <c r="E6683" s="29">
        <v>6509</v>
      </c>
      <c r="F6683" s="26">
        <v>3</v>
      </c>
      <c r="G6683" s="94">
        <v>1.359</v>
      </c>
      <c r="H6683" s="95">
        <f t="shared" si="104"/>
        <v>3694.9095296816172</v>
      </c>
    </row>
    <row r="6684" spans="1:8" x14ac:dyDescent="0.25">
      <c r="A6684" s="1" t="s">
        <v>402</v>
      </c>
      <c r="B6684" s="1" t="s">
        <v>13831</v>
      </c>
      <c r="C6684" s="1" t="s">
        <v>13832</v>
      </c>
      <c r="D6684" s="93">
        <v>83.8</v>
      </c>
      <c r="E6684" s="29">
        <v>8803</v>
      </c>
      <c r="F6684" s="26">
        <v>4</v>
      </c>
      <c r="G6684" s="94">
        <v>1.585</v>
      </c>
      <c r="H6684" s="95">
        <f t="shared" si="104"/>
        <v>5828.1409885528765</v>
      </c>
    </row>
    <row r="6685" spans="1:8" x14ac:dyDescent="0.25">
      <c r="A6685" s="1" t="s">
        <v>396</v>
      </c>
      <c r="B6685" s="1" t="s">
        <v>13833</v>
      </c>
      <c r="C6685" s="1" t="s">
        <v>13834</v>
      </c>
      <c r="D6685" s="93">
        <v>63.8</v>
      </c>
      <c r="E6685" s="29">
        <v>8653</v>
      </c>
      <c r="F6685" s="26">
        <v>3</v>
      </c>
      <c r="G6685" s="94">
        <v>1.359</v>
      </c>
      <c r="H6685" s="95">
        <f t="shared" si="104"/>
        <v>4911.976057817642</v>
      </c>
    </row>
    <row r="6686" spans="1:8" x14ac:dyDescent="0.25">
      <c r="A6686" s="1" t="s">
        <v>396</v>
      </c>
      <c r="B6686" s="1" t="s">
        <v>13835</v>
      </c>
      <c r="C6686" s="1" t="s">
        <v>13836</v>
      </c>
      <c r="D6686" s="93">
        <v>67.7</v>
      </c>
      <c r="E6686" s="29">
        <v>9755</v>
      </c>
      <c r="F6686" s="26">
        <v>3</v>
      </c>
      <c r="G6686" s="94">
        <v>1.359</v>
      </c>
      <c r="H6686" s="95">
        <f t="shared" si="104"/>
        <v>5537.5391706935288</v>
      </c>
    </row>
    <row r="6687" spans="1:8" x14ac:dyDescent="0.25">
      <c r="A6687" s="1" t="s">
        <v>246</v>
      </c>
      <c r="B6687" s="1" t="s">
        <v>13837</v>
      </c>
      <c r="C6687" s="1" t="s">
        <v>13838</v>
      </c>
      <c r="D6687" s="93">
        <v>57</v>
      </c>
      <c r="E6687" s="29">
        <v>6281</v>
      </c>
      <c r="F6687" s="26">
        <v>2</v>
      </c>
      <c r="G6687" s="94">
        <v>1.1659999999999999</v>
      </c>
      <c r="H6687" s="95">
        <f t="shared" si="104"/>
        <v>3059.1264189940498</v>
      </c>
    </row>
    <row r="6688" spans="1:8" x14ac:dyDescent="0.25">
      <c r="A6688" s="1" t="s">
        <v>258</v>
      </c>
      <c r="B6688" s="1" t="s">
        <v>13839</v>
      </c>
      <c r="C6688" s="1" t="s">
        <v>13840</v>
      </c>
      <c r="D6688" s="93">
        <v>81.8</v>
      </c>
      <c r="E6688" s="29">
        <v>9583</v>
      </c>
      <c r="F6688" s="26">
        <v>4</v>
      </c>
      <c r="G6688" s="94">
        <v>1.585</v>
      </c>
      <c r="H6688" s="95">
        <f t="shared" si="104"/>
        <v>6344.5501639557224</v>
      </c>
    </row>
    <row r="6689" spans="1:8" x14ac:dyDescent="0.25">
      <c r="A6689" s="1" t="s">
        <v>171</v>
      </c>
      <c r="B6689" s="1" t="s">
        <v>13841</v>
      </c>
      <c r="C6689" s="1" t="s">
        <v>13842</v>
      </c>
      <c r="D6689" s="93">
        <v>127.5</v>
      </c>
      <c r="E6689" s="29">
        <v>7640</v>
      </c>
      <c r="F6689" s="26">
        <v>8</v>
      </c>
      <c r="G6689" s="94">
        <v>2.9289999999999998</v>
      </c>
      <c r="H6689" s="95">
        <f t="shared" si="104"/>
        <v>9347.227458648942</v>
      </c>
    </row>
    <row r="6690" spans="1:8" x14ac:dyDescent="0.25">
      <c r="A6690" s="1" t="s">
        <v>171</v>
      </c>
      <c r="B6690" s="1" t="s">
        <v>13843</v>
      </c>
      <c r="C6690" s="1" t="s">
        <v>13844</v>
      </c>
      <c r="D6690" s="93">
        <v>90.4</v>
      </c>
      <c r="E6690" s="29">
        <v>6831</v>
      </c>
      <c r="F6690" s="26">
        <v>5</v>
      </c>
      <c r="G6690" s="94">
        <v>1.8480000000000001</v>
      </c>
      <c r="H6690" s="95">
        <f t="shared" si="104"/>
        <v>5272.982537104901</v>
      </c>
    </row>
    <row r="6691" spans="1:8" x14ac:dyDescent="0.25">
      <c r="A6691" s="1" t="s">
        <v>402</v>
      </c>
      <c r="B6691" s="1" t="s">
        <v>13845</v>
      </c>
      <c r="C6691" s="1" t="s">
        <v>13846</v>
      </c>
      <c r="D6691" s="93">
        <v>57.7</v>
      </c>
      <c r="E6691" s="29">
        <v>6546</v>
      </c>
      <c r="F6691" s="26">
        <v>2</v>
      </c>
      <c r="G6691" s="94">
        <v>1.1659999999999999</v>
      </c>
      <c r="H6691" s="95">
        <f t="shared" si="104"/>
        <v>3188.1932078864911</v>
      </c>
    </row>
    <row r="6692" spans="1:8" x14ac:dyDescent="0.25">
      <c r="A6692" s="1" t="s">
        <v>402</v>
      </c>
      <c r="B6692" s="1" t="s">
        <v>13847</v>
      </c>
      <c r="C6692" s="1" t="s">
        <v>13848</v>
      </c>
      <c r="D6692" s="93">
        <v>99.5</v>
      </c>
      <c r="E6692" s="29">
        <v>6743</v>
      </c>
      <c r="F6692" s="26">
        <v>6</v>
      </c>
      <c r="G6692" s="94">
        <v>2.1539999999999999</v>
      </c>
      <c r="H6692" s="95">
        <f t="shared" si="104"/>
        <v>6066.9293765452885</v>
      </c>
    </row>
    <row r="6693" spans="1:8" x14ac:dyDescent="0.25">
      <c r="A6693" s="1" t="s">
        <v>402</v>
      </c>
      <c r="B6693" s="1" t="s">
        <v>13849</v>
      </c>
      <c r="C6693" s="1" t="s">
        <v>13850</v>
      </c>
      <c r="D6693" s="93">
        <v>71.7</v>
      </c>
      <c r="E6693" s="29">
        <v>6207</v>
      </c>
      <c r="F6693" s="26">
        <v>3</v>
      </c>
      <c r="G6693" s="94">
        <v>1.359</v>
      </c>
      <c r="H6693" s="95">
        <f t="shared" si="104"/>
        <v>3523.4757183490242</v>
      </c>
    </row>
    <row r="6694" spans="1:8" x14ac:dyDescent="0.25">
      <c r="A6694" s="1" t="s">
        <v>405</v>
      </c>
      <c r="B6694" s="1" t="s">
        <v>13851</v>
      </c>
      <c r="C6694" s="1" t="s">
        <v>13852</v>
      </c>
      <c r="D6694" s="93">
        <v>70.099999999999994</v>
      </c>
      <c r="E6694" s="29">
        <v>6304</v>
      </c>
      <c r="F6694" s="26">
        <v>3</v>
      </c>
      <c r="G6694" s="94">
        <v>1.359</v>
      </c>
      <c r="H6694" s="95">
        <f t="shared" si="104"/>
        <v>3578.5388961611488</v>
      </c>
    </row>
    <row r="6695" spans="1:8" x14ac:dyDescent="0.25">
      <c r="A6695" s="1" t="s">
        <v>405</v>
      </c>
      <c r="B6695" s="1" t="s">
        <v>13853</v>
      </c>
      <c r="C6695" s="1" t="s">
        <v>13854</v>
      </c>
      <c r="D6695" s="93">
        <v>76.599999999999994</v>
      </c>
      <c r="E6695" s="29">
        <v>10267</v>
      </c>
      <c r="F6695" s="26">
        <v>4</v>
      </c>
      <c r="G6695" s="94">
        <v>1.585</v>
      </c>
      <c r="H6695" s="95">
        <f t="shared" si="104"/>
        <v>6797.4012870012948</v>
      </c>
    </row>
    <row r="6696" spans="1:8" x14ac:dyDescent="0.25">
      <c r="A6696" s="1" t="s">
        <v>168</v>
      </c>
      <c r="B6696" s="1" t="s">
        <v>13855</v>
      </c>
      <c r="C6696" s="1" t="s">
        <v>13856</v>
      </c>
      <c r="D6696" s="93">
        <v>147.4</v>
      </c>
      <c r="E6696" s="29">
        <v>7701</v>
      </c>
      <c r="F6696" s="26">
        <v>10</v>
      </c>
      <c r="G6696" s="94">
        <v>3.9809999999999999</v>
      </c>
      <c r="H6696" s="95">
        <f t="shared" si="104"/>
        <v>12805.878641893931</v>
      </c>
    </row>
    <row r="6697" spans="1:8" x14ac:dyDescent="0.25">
      <c r="A6697" s="1" t="s">
        <v>183</v>
      </c>
      <c r="B6697" s="1" t="s">
        <v>13857</v>
      </c>
      <c r="C6697" s="1" t="s">
        <v>13858</v>
      </c>
      <c r="D6697" s="93">
        <v>83.9</v>
      </c>
      <c r="E6697" s="29">
        <v>6009</v>
      </c>
      <c r="F6697" s="26">
        <v>4</v>
      </c>
      <c r="G6697" s="94">
        <v>1.585</v>
      </c>
      <c r="H6697" s="95">
        <f t="shared" si="104"/>
        <v>3978.3368397380709</v>
      </c>
    </row>
    <row r="6698" spans="1:8" x14ac:dyDescent="0.25">
      <c r="A6698" s="1" t="s">
        <v>345</v>
      </c>
      <c r="B6698" s="1" t="s">
        <v>13859</v>
      </c>
      <c r="C6698" s="1" t="s">
        <v>13860</v>
      </c>
      <c r="D6698" s="93">
        <v>69.400000000000006</v>
      </c>
      <c r="E6698" s="29">
        <v>8374</v>
      </c>
      <c r="F6698" s="26">
        <v>3</v>
      </c>
      <c r="G6698" s="94">
        <v>1.359</v>
      </c>
      <c r="H6698" s="95">
        <f t="shared" si="104"/>
        <v>4753.5984639044182</v>
      </c>
    </row>
    <row r="6699" spans="1:8" x14ac:dyDescent="0.25">
      <c r="A6699" s="1" t="s">
        <v>411</v>
      </c>
      <c r="B6699" s="1" t="s">
        <v>13861</v>
      </c>
      <c r="C6699" s="1" t="s">
        <v>13862</v>
      </c>
      <c r="D6699" s="93">
        <v>61.9</v>
      </c>
      <c r="E6699" s="29">
        <v>10656</v>
      </c>
      <c r="F6699" s="26">
        <v>3</v>
      </c>
      <c r="G6699" s="94">
        <v>1.359</v>
      </c>
      <c r="H6699" s="95">
        <f t="shared" si="104"/>
        <v>6049.0022965566613</v>
      </c>
    </row>
    <row r="6700" spans="1:8" x14ac:dyDescent="0.25">
      <c r="A6700" s="1" t="s">
        <v>402</v>
      </c>
      <c r="B6700" s="1" t="s">
        <v>13863</v>
      </c>
      <c r="C6700" s="1" t="s">
        <v>13864</v>
      </c>
      <c r="D6700" s="93">
        <v>51.3</v>
      </c>
      <c r="E6700" s="29">
        <v>6551</v>
      </c>
      <c r="F6700" s="26">
        <v>2</v>
      </c>
      <c r="G6700" s="94">
        <v>1.1659999999999999</v>
      </c>
      <c r="H6700" s="95">
        <f t="shared" si="104"/>
        <v>3190.6284303184239</v>
      </c>
    </row>
    <row r="6701" spans="1:8" x14ac:dyDescent="0.25">
      <c r="A6701" s="1" t="s">
        <v>411</v>
      </c>
      <c r="B6701" s="1" t="s">
        <v>13865</v>
      </c>
      <c r="C6701" s="1" t="s">
        <v>13866</v>
      </c>
      <c r="D6701" s="93">
        <v>75.8</v>
      </c>
      <c r="E6701" s="29">
        <v>8441</v>
      </c>
      <c r="F6701" s="26">
        <v>4</v>
      </c>
      <c r="G6701" s="94">
        <v>1.585</v>
      </c>
      <c r="H6701" s="95">
        <f t="shared" si="104"/>
        <v>5588.474166122327</v>
      </c>
    </row>
    <row r="6702" spans="1:8" x14ac:dyDescent="0.25">
      <c r="A6702" s="1" t="s">
        <v>432</v>
      </c>
      <c r="B6702" s="1" t="s">
        <v>13867</v>
      </c>
      <c r="C6702" s="1" t="s">
        <v>13868</v>
      </c>
      <c r="D6702" s="93">
        <v>74.3</v>
      </c>
      <c r="E6702" s="29">
        <v>10719</v>
      </c>
      <c r="F6702" s="26">
        <v>4</v>
      </c>
      <c r="G6702" s="94">
        <v>1.585</v>
      </c>
      <c r="H6702" s="95">
        <f t="shared" si="104"/>
        <v>7096.6537835167874</v>
      </c>
    </row>
    <row r="6703" spans="1:8" x14ac:dyDescent="0.25">
      <c r="A6703" s="1" t="s">
        <v>30</v>
      </c>
      <c r="B6703" s="1" t="s">
        <v>13869</v>
      </c>
      <c r="C6703" s="1" t="s">
        <v>13870</v>
      </c>
      <c r="D6703" s="93">
        <v>202.1</v>
      </c>
      <c r="E6703" s="29">
        <v>7517</v>
      </c>
      <c r="F6703" s="26">
        <v>14</v>
      </c>
      <c r="G6703" s="94">
        <v>7.3559999999999999</v>
      </c>
      <c r="H6703" s="95">
        <f t="shared" si="104"/>
        <v>23097.041338815361</v>
      </c>
    </row>
    <row r="6704" spans="1:8" x14ac:dyDescent="0.25">
      <c r="A6704" s="1" t="s">
        <v>30</v>
      </c>
      <c r="B6704" s="1" t="s">
        <v>13871</v>
      </c>
      <c r="C6704" s="1" t="s">
        <v>13872</v>
      </c>
      <c r="D6704" s="93">
        <v>106.3</v>
      </c>
      <c r="E6704" s="29">
        <v>5325</v>
      </c>
      <c r="F6704" s="26">
        <v>6</v>
      </c>
      <c r="G6704" s="94">
        <v>2.1539999999999999</v>
      </c>
      <c r="H6704" s="95">
        <f t="shared" si="104"/>
        <v>4791.101724766967</v>
      </c>
    </row>
    <row r="6705" spans="1:8" x14ac:dyDescent="0.25">
      <c r="A6705" s="1" t="s">
        <v>138</v>
      </c>
      <c r="B6705" s="1" t="s">
        <v>13873</v>
      </c>
      <c r="C6705" s="1" t="s">
        <v>13874</v>
      </c>
      <c r="D6705" s="93">
        <v>79.7</v>
      </c>
      <c r="E6705" s="29">
        <v>10527</v>
      </c>
      <c r="F6705" s="26">
        <v>4</v>
      </c>
      <c r="G6705" s="94">
        <v>1.585</v>
      </c>
      <c r="H6705" s="95">
        <f t="shared" si="104"/>
        <v>6969.5376788022422</v>
      </c>
    </row>
    <row r="6706" spans="1:8" x14ac:dyDescent="0.25">
      <c r="A6706" s="1" t="s">
        <v>138</v>
      </c>
      <c r="B6706" s="1" t="s">
        <v>13875</v>
      </c>
      <c r="C6706" s="1" t="s">
        <v>13876</v>
      </c>
      <c r="D6706" s="93">
        <v>107.2</v>
      </c>
      <c r="E6706" s="29">
        <v>9327</v>
      </c>
      <c r="F6706" s="26">
        <v>6</v>
      </c>
      <c r="G6706" s="94">
        <v>2.1539999999999999</v>
      </c>
      <c r="H6706" s="95">
        <f t="shared" si="104"/>
        <v>8391.8508520002833</v>
      </c>
    </row>
    <row r="6707" spans="1:8" x14ac:dyDescent="0.25">
      <c r="A6707" s="1" t="s">
        <v>423</v>
      </c>
      <c r="B6707" s="1" t="s">
        <v>13877</v>
      </c>
      <c r="C6707" s="1" t="s">
        <v>13878</v>
      </c>
      <c r="D6707" s="93">
        <v>85.8</v>
      </c>
      <c r="E6707" s="29">
        <v>8284</v>
      </c>
      <c r="F6707" s="26">
        <v>5</v>
      </c>
      <c r="G6707" s="94">
        <v>1.8480000000000001</v>
      </c>
      <c r="H6707" s="95">
        <f t="shared" si="104"/>
        <v>6394.5816626228961</v>
      </c>
    </row>
    <row r="6708" spans="1:8" x14ac:dyDescent="0.25">
      <c r="A6708" s="1" t="s">
        <v>423</v>
      </c>
      <c r="B6708" s="1" t="s">
        <v>13879</v>
      </c>
      <c r="C6708" s="1" t="s">
        <v>13880</v>
      </c>
      <c r="D6708" s="93">
        <v>79.599999999999994</v>
      </c>
      <c r="E6708" s="29">
        <v>7324</v>
      </c>
      <c r="F6708" s="26">
        <v>4</v>
      </c>
      <c r="G6708" s="94">
        <v>1.585</v>
      </c>
      <c r="H6708" s="95">
        <f t="shared" si="104"/>
        <v>4848.9497444236358</v>
      </c>
    </row>
    <row r="6709" spans="1:8" x14ac:dyDescent="0.25">
      <c r="A6709" s="1" t="s">
        <v>441</v>
      </c>
      <c r="B6709" s="1" t="s">
        <v>13881</v>
      </c>
      <c r="C6709" s="1" t="s">
        <v>13882</v>
      </c>
      <c r="D6709" s="93">
        <v>69.3</v>
      </c>
      <c r="E6709" s="29">
        <v>9700</v>
      </c>
      <c r="F6709" s="26">
        <v>3</v>
      </c>
      <c r="G6709" s="94">
        <v>1.359</v>
      </c>
      <c r="H6709" s="95">
        <f t="shared" si="104"/>
        <v>5506.3177812124268</v>
      </c>
    </row>
    <row r="6710" spans="1:8" x14ac:dyDescent="0.25">
      <c r="A6710" s="1" t="s">
        <v>441</v>
      </c>
      <c r="B6710" s="1" t="s">
        <v>13883</v>
      </c>
      <c r="C6710" s="1" t="s">
        <v>13884</v>
      </c>
      <c r="D6710" s="93">
        <v>74.599999999999994</v>
      </c>
      <c r="E6710" s="29">
        <v>7310</v>
      </c>
      <c r="F6710" s="26">
        <v>4</v>
      </c>
      <c r="G6710" s="94">
        <v>1.585</v>
      </c>
      <c r="H6710" s="95">
        <f t="shared" si="104"/>
        <v>4839.6808617882016</v>
      </c>
    </row>
    <row r="6711" spans="1:8" x14ac:dyDescent="0.25">
      <c r="A6711" s="1" t="s">
        <v>441</v>
      </c>
      <c r="B6711" s="1" t="s">
        <v>13885</v>
      </c>
      <c r="C6711" s="1" t="s">
        <v>13886</v>
      </c>
      <c r="D6711" s="93">
        <v>71.3</v>
      </c>
      <c r="E6711" s="29">
        <v>9094</v>
      </c>
      <c r="F6711" s="26">
        <v>3</v>
      </c>
      <c r="G6711" s="94">
        <v>1.359</v>
      </c>
      <c r="H6711" s="95">
        <f t="shared" si="104"/>
        <v>5162.3148352933822</v>
      </c>
    </row>
    <row r="6712" spans="1:8" x14ac:dyDescent="0.25">
      <c r="A6712" s="1" t="s">
        <v>162</v>
      </c>
      <c r="B6712" s="1" t="s">
        <v>13887</v>
      </c>
      <c r="C6712" s="1" t="s">
        <v>13888</v>
      </c>
      <c r="D6712" s="93">
        <v>224.2</v>
      </c>
      <c r="E6712" s="29">
        <v>10542</v>
      </c>
      <c r="F6712" s="26">
        <v>16</v>
      </c>
      <c r="G6712" s="94">
        <v>10</v>
      </c>
      <c r="H6712" s="95">
        <f t="shared" si="104"/>
        <v>44034.502362669191</v>
      </c>
    </row>
    <row r="6713" spans="1:8" x14ac:dyDescent="0.25">
      <c r="A6713" s="1" t="s">
        <v>162</v>
      </c>
      <c r="B6713" s="1" t="s">
        <v>13889</v>
      </c>
      <c r="C6713" s="1" t="s">
        <v>13890</v>
      </c>
      <c r="D6713" s="93">
        <v>238.9</v>
      </c>
      <c r="E6713" s="29">
        <v>6716</v>
      </c>
      <c r="F6713" s="26">
        <v>16</v>
      </c>
      <c r="G6713" s="94">
        <v>10</v>
      </c>
      <c r="H6713" s="95">
        <f t="shared" si="104"/>
        <v>28053.094087240206</v>
      </c>
    </row>
    <row r="6714" spans="1:8" x14ac:dyDescent="0.25">
      <c r="A6714" s="1" t="s">
        <v>150</v>
      </c>
      <c r="B6714" s="1" t="s">
        <v>13891</v>
      </c>
      <c r="C6714" s="1" t="s">
        <v>13892</v>
      </c>
      <c r="D6714" s="93">
        <v>74.099999999999994</v>
      </c>
      <c r="E6714" s="29">
        <v>12807</v>
      </c>
      <c r="F6714" s="26">
        <v>4</v>
      </c>
      <c r="G6714" s="94">
        <v>1.585</v>
      </c>
      <c r="H6714" s="95">
        <f t="shared" si="104"/>
        <v>8479.0414222874824</v>
      </c>
    </row>
    <row r="6715" spans="1:8" x14ac:dyDescent="0.25">
      <c r="A6715" s="1" t="s">
        <v>348</v>
      </c>
      <c r="B6715" s="1" t="s">
        <v>13893</v>
      </c>
      <c r="C6715" s="1" t="s">
        <v>13894</v>
      </c>
      <c r="D6715" s="93">
        <v>111.6</v>
      </c>
      <c r="E6715" s="29">
        <v>7744</v>
      </c>
      <c r="F6715" s="26">
        <v>7</v>
      </c>
      <c r="G6715" s="94">
        <v>2.512</v>
      </c>
      <c r="H6715" s="95">
        <f t="shared" si="104"/>
        <v>8125.5929043524338</v>
      </c>
    </row>
    <row r="6716" spans="1:8" x14ac:dyDescent="0.25">
      <c r="A6716" s="1" t="s">
        <v>348</v>
      </c>
      <c r="B6716" s="1" t="s">
        <v>13895</v>
      </c>
      <c r="C6716" s="1" t="s">
        <v>13896</v>
      </c>
      <c r="D6716" s="93">
        <v>52.3</v>
      </c>
      <c r="E6716" s="29">
        <v>6488</v>
      </c>
      <c r="F6716" s="26">
        <v>2</v>
      </c>
      <c r="G6716" s="94">
        <v>1.1659999999999999</v>
      </c>
      <c r="H6716" s="95">
        <f t="shared" si="104"/>
        <v>3159.94462767607</v>
      </c>
    </row>
    <row r="6717" spans="1:8" x14ac:dyDescent="0.25">
      <c r="A6717" s="1" t="s">
        <v>405</v>
      </c>
      <c r="B6717" s="1" t="s">
        <v>13897</v>
      </c>
      <c r="C6717" s="1" t="s">
        <v>13898</v>
      </c>
      <c r="D6717" s="93">
        <v>108.8</v>
      </c>
      <c r="E6717" s="29">
        <v>6191</v>
      </c>
      <c r="F6717" s="26">
        <v>6</v>
      </c>
      <c r="G6717" s="94">
        <v>2.1539999999999999</v>
      </c>
      <c r="H6717" s="95">
        <f t="shared" si="104"/>
        <v>5570.2743245131069</v>
      </c>
    </row>
    <row r="6718" spans="1:8" x14ac:dyDescent="0.25">
      <c r="A6718" s="1" t="s">
        <v>405</v>
      </c>
      <c r="B6718" s="1" t="s">
        <v>13899</v>
      </c>
      <c r="C6718" s="1" t="s">
        <v>13900</v>
      </c>
      <c r="D6718" s="93">
        <v>90.8</v>
      </c>
      <c r="E6718" s="29">
        <v>11094</v>
      </c>
      <c r="F6718" s="26">
        <v>5</v>
      </c>
      <c r="G6718" s="94">
        <v>1.8480000000000001</v>
      </c>
      <c r="H6718" s="95">
        <f t="shared" si="104"/>
        <v>8563.6756355792386</v>
      </c>
    </row>
    <row r="6719" spans="1:8" x14ac:dyDescent="0.25">
      <c r="A6719" s="1" t="s">
        <v>399</v>
      </c>
      <c r="B6719" s="1" t="s">
        <v>13901</v>
      </c>
      <c r="C6719" s="1" t="s">
        <v>13902</v>
      </c>
      <c r="D6719" s="93">
        <v>86</v>
      </c>
      <c r="E6719" s="29">
        <v>8649</v>
      </c>
      <c r="F6719" s="26">
        <v>5</v>
      </c>
      <c r="G6719" s="94">
        <v>1.8480000000000001</v>
      </c>
      <c r="H6719" s="95">
        <f t="shared" si="104"/>
        <v>6676.3323032382214</v>
      </c>
    </row>
    <row r="6720" spans="1:8" x14ac:dyDescent="0.25">
      <c r="A6720" s="1" t="s">
        <v>399</v>
      </c>
      <c r="B6720" s="1" t="s">
        <v>13903</v>
      </c>
      <c r="C6720" s="1" t="s">
        <v>13904</v>
      </c>
      <c r="D6720" s="93">
        <v>76.5</v>
      </c>
      <c r="E6720" s="29">
        <v>7153</v>
      </c>
      <c r="F6720" s="26">
        <v>4</v>
      </c>
      <c r="G6720" s="94">
        <v>1.585</v>
      </c>
      <c r="H6720" s="95">
        <f t="shared" si="104"/>
        <v>4735.7369636622434</v>
      </c>
    </row>
    <row r="6721" spans="1:8" x14ac:dyDescent="0.25">
      <c r="A6721" s="1" t="s">
        <v>237</v>
      </c>
      <c r="B6721" s="1" t="s">
        <v>13905</v>
      </c>
      <c r="C6721" s="1" t="s">
        <v>13906</v>
      </c>
      <c r="D6721" s="93">
        <v>49.2</v>
      </c>
      <c r="E6721" s="29">
        <v>7542</v>
      </c>
      <c r="F6721" s="26">
        <v>2</v>
      </c>
      <c r="G6721" s="94">
        <v>1.1659999999999999</v>
      </c>
      <c r="H6721" s="95">
        <f t="shared" si="104"/>
        <v>3673.2895163275157</v>
      </c>
    </row>
    <row r="6722" spans="1:8" x14ac:dyDescent="0.25">
      <c r="A6722" s="1" t="s">
        <v>72</v>
      </c>
      <c r="B6722" s="1" t="s">
        <v>13907</v>
      </c>
      <c r="C6722" s="1" t="s">
        <v>13908</v>
      </c>
      <c r="D6722" s="93">
        <v>154.19999999999999</v>
      </c>
      <c r="E6722" s="29">
        <v>13924</v>
      </c>
      <c r="F6722" s="26">
        <v>10</v>
      </c>
      <c r="G6722" s="94">
        <v>3.9809999999999999</v>
      </c>
      <c r="H6722" s="95">
        <f t="shared" si="104"/>
        <v>23154.013012560848</v>
      </c>
    </row>
    <row r="6723" spans="1:8" x14ac:dyDescent="0.25">
      <c r="A6723" s="1" t="s">
        <v>150</v>
      </c>
      <c r="B6723" s="1" t="s">
        <v>13909</v>
      </c>
      <c r="C6723" s="1" t="s">
        <v>13910</v>
      </c>
      <c r="D6723" s="93">
        <v>105.9</v>
      </c>
      <c r="E6723" s="29">
        <v>13098</v>
      </c>
      <c r="F6723" s="26">
        <v>6</v>
      </c>
      <c r="G6723" s="94">
        <v>2.1539999999999999</v>
      </c>
      <c r="H6723" s="95">
        <f t="shared" si="104"/>
        <v>11784.760636807088</v>
      </c>
    </row>
    <row r="6724" spans="1:8" x14ac:dyDescent="0.25">
      <c r="A6724" s="1" t="s">
        <v>180</v>
      </c>
      <c r="B6724" s="1" t="s">
        <v>13911</v>
      </c>
      <c r="C6724" s="1" t="s">
        <v>13912</v>
      </c>
      <c r="D6724" s="93">
        <v>121.2</v>
      </c>
      <c r="E6724" s="29">
        <v>6255</v>
      </c>
      <c r="F6724" s="26">
        <v>8</v>
      </c>
      <c r="G6724" s="94">
        <v>2.9289999999999998</v>
      </c>
      <c r="H6724" s="95">
        <f t="shared" si="104"/>
        <v>7652.7366169959605</v>
      </c>
    </row>
    <row r="6725" spans="1:8" x14ac:dyDescent="0.25">
      <c r="A6725" s="1" t="s">
        <v>180</v>
      </c>
      <c r="B6725" s="1" t="s">
        <v>13913</v>
      </c>
      <c r="C6725" s="1" t="s">
        <v>13914</v>
      </c>
      <c r="D6725" s="93">
        <v>98.3</v>
      </c>
      <c r="E6725" s="29">
        <v>9967</v>
      </c>
      <c r="F6725" s="26">
        <v>6</v>
      </c>
      <c r="G6725" s="94">
        <v>2.1539999999999999</v>
      </c>
      <c r="H6725" s="95">
        <f t="shared" si="104"/>
        <v>8967.6827963854212</v>
      </c>
    </row>
    <row r="6726" spans="1:8" x14ac:dyDescent="0.25">
      <c r="A6726" s="1" t="s">
        <v>177</v>
      </c>
      <c r="B6726" s="1" t="s">
        <v>13915</v>
      </c>
      <c r="C6726" s="1" t="s">
        <v>13916</v>
      </c>
      <c r="D6726" s="93">
        <v>90.5</v>
      </c>
      <c r="E6726" s="29">
        <v>7922</v>
      </c>
      <c r="F6726" s="26">
        <v>5</v>
      </c>
      <c r="G6726" s="94">
        <v>1.8480000000000001</v>
      </c>
      <c r="H6726" s="95">
        <f t="shared" ref="H6726:H6789" si="105">E6726*G6726*$E$6797/SUMPRODUCT($E$5:$E$6795,$G$5:$G$6795)</f>
        <v>6115.1467806975597</v>
      </c>
    </row>
    <row r="6727" spans="1:8" x14ac:dyDescent="0.25">
      <c r="A6727" s="1" t="s">
        <v>177</v>
      </c>
      <c r="B6727" s="1" t="s">
        <v>13917</v>
      </c>
      <c r="C6727" s="1" t="s">
        <v>13918</v>
      </c>
      <c r="D6727" s="93">
        <v>97.1</v>
      </c>
      <c r="E6727" s="29">
        <v>7351</v>
      </c>
      <c r="F6727" s="26">
        <v>6</v>
      </c>
      <c r="G6727" s="94">
        <v>2.1539999999999999</v>
      </c>
      <c r="H6727" s="95">
        <f t="shared" si="105"/>
        <v>6613.9697237111695</v>
      </c>
    </row>
    <row r="6728" spans="1:8" x14ac:dyDescent="0.25">
      <c r="A6728" s="1" t="s">
        <v>177</v>
      </c>
      <c r="B6728" s="1" t="s">
        <v>13919</v>
      </c>
      <c r="C6728" s="1" t="s">
        <v>13920</v>
      </c>
      <c r="D6728" s="93">
        <v>87.1</v>
      </c>
      <c r="E6728" s="29">
        <v>6721</v>
      </c>
      <c r="F6728" s="26">
        <v>5</v>
      </c>
      <c r="G6728" s="94">
        <v>1.8480000000000001</v>
      </c>
      <c r="H6728" s="95">
        <f t="shared" si="105"/>
        <v>5188.071385138639</v>
      </c>
    </row>
    <row r="6729" spans="1:8" x14ac:dyDescent="0.25">
      <c r="A6729" s="1" t="s">
        <v>177</v>
      </c>
      <c r="B6729" s="1" t="s">
        <v>13921</v>
      </c>
      <c r="C6729" s="1" t="s">
        <v>13922</v>
      </c>
      <c r="D6729" s="93">
        <v>85.3</v>
      </c>
      <c r="E6729" s="29">
        <v>7475</v>
      </c>
      <c r="F6729" s="26">
        <v>5</v>
      </c>
      <c r="G6729" s="94">
        <v>1.8480000000000001</v>
      </c>
      <c r="H6729" s="95">
        <f t="shared" si="105"/>
        <v>5770.0987358892025</v>
      </c>
    </row>
    <row r="6730" spans="1:8" x14ac:dyDescent="0.25">
      <c r="A6730" s="1" t="s">
        <v>138</v>
      </c>
      <c r="B6730" s="1" t="s">
        <v>13923</v>
      </c>
      <c r="C6730" s="1" t="s">
        <v>13924</v>
      </c>
      <c r="D6730" s="93">
        <v>121.6</v>
      </c>
      <c r="E6730" s="29">
        <v>12508</v>
      </c>
      <c r="F6730" s="26">
        <v>8</v>
      </c>
      <c r="G6730" s="94">
        <v>2.9289999999999998</v>
      </c>
      <c r="H6730" s="95">
        <f t="shared" si="105"/>
        <v>15303.026315809027</v>
      </c>
    </row>
    <row r="6731" spans="1:8" x14ac:dyDescent="0.25">
      <c r="A6731" s="1" t="s">
        <v>138</v>
      </c>
      <c r="B6731" s="1" t="s">
        <v>13925</v>
      </c>
      <c r="C6731" s="1" t="s">
        <v>13926</v>
      </c>
      <c r="D6731" s="93">
        <v>99.9</v>
      </c>
      <c r="E6731" s="29">
        <v>11113</v>
      </c>
      <c r="F6731" s="26">
        <v>6</v>
      </c>
      <c r="G6731" s="94">
        <v>2.1539999999999999</v>
      </c>
      <c r="H6731" s="95">
        <f t="shared" si="105"/>
        <v>9998.7818718000581</v>
      </c>
    </row>
    <row r="6732" spans="1:8" x14ac:dyDescent="0.25">
      <c r="A6732" s="1" t="s">
        <v>156</v>
      </c>
      <c r="B6732" s="1" t="s">
        <v>13927</v>
      </c>
      <c r="C6732" s="1" t="s">
        <v>13928</v>
      </c>
      <c r="D6732" s="93">
        <v>107.5</v>
      </c>
      <c r="E6732" s="29">
        <v>12580</v>
      </c>
      <c r="F6732" s="26">
        <v>6</v>
      </c>
      <c r="G6732" s="94">
        <v>2.1539999999999999</v>
      </c>
      <c r="H6732" s="95">
        <f t="shared" si="105"/>
        <v>11318.696656820366</v>
      </c>
    </row>
    <row r="6733" spans="1:8" x14ac:dyDescent="0.25">
      <c r="A6733" s="1" t="s">
        <v>111</v>
      </c>
      <c r="B6733" s="1" t="s">
        <v>13929</v>
      </c>
      <c r="C6733" s="1" t="s">
        <v>13930</v>
      </c>
      <c r="D6733" s="93">
        <v>108.6</v>
      </c>
      <c r="E6733" s="29">
        <v>11879</v>
      </c>
      <c r="F6733" s="26">
        <v>6</v>
      </c>
      <c r="G6733" s="94">
        <v>2.1539999999999999</v>
      </c>
      <c r="H6733" s="95">
        <f t="shared" si="105"/>
        <v>10687.98073023602</v>
      </c>
    </row>
    <row r="6734" spans="1:8" x14ac:dyDescent="0.25">
      <c r="A6734" s="1" t="s">
        <v>171</v>
      </c>
      <c r="B6734" s="1" t="s">
        <v>13931</v>
      </c>
      <c r="C6734" s="1" t="s">
        <v>13932</v>
      </c>
      <c r="D6734" s="93">
        <v>85.3</v>
      </c>
      <c r="E6734" s="29">
        <v>12394</v>
      </c>
      <c r="F6734" s="26">
        <v>5</v>
      </c>
      <c r="G6734" s="94">
        <v>1.8480000000000001</v>
      </c>
      <c r="H6734" s="95">
        <f t="shared" si="105"/>
        <v>9567.1710679077951</v>
      </c>
    </row>
    <row r="6735" spans="1:8" x14ac:dyDescent="0.25">
      <c r="A6735" s="1" t="s">
        <v>246</v>
      </c>
      <c r="B6735" s="1" t="s">
        <v>13933</v>
      </c>
      <c r="C6735" s="1" t="s">
        <v>13934</v>
      </c>
      <c r="D6735" s="93">
        <v>58.5</v>
      </c>
      <c r="E6735" s="29">
        <v>7734</v>
      </c>
      <c r="F6735" s="26">
        <v>2</v>
      </c>
      <c r="G6735" s="94">
        <v>1.1659999999999999</v>
      </c>
      <c r="H6735" s="95">
        <f t="shared" si="105"/>
        <v>3766.8020577137368</v>
      </c>
    </row>
    <row r="6736" spans="1:8" x14ac:dyDescent="0.25">
      <c r="A6736" s="1" t="s">
        <v>246</v>
      </c>
      <c r="B6736" s="1" t="s">
        <v>13935</v>
      </c>
      <c r="C6736" s="1" t="s">
        <v>13936</v>
      </c>
      <c r="D6736" s="93">
        <v>69.8</v>
      </c>
      <c r="E6736" s="29">
        <v>8215</v>
      </c>
      <c r="F6736" s="26">
        <v>3</v>
      </c>
      <c r="G6736" s="94">
        <v>1.359</v>
      </c>
      <c r="H6736" s="95">
        <f t="shared" si="105"/>
        <v>4663.3402652226896</v>
      </c>
    </row>
    <row r="6737" spans="1:8" x14ac:dyDescent="0.25">
      <c r="A6737" s="1" t="s">
        <v>150</v>
      </c>
      <c r="B6737" s="1" t="s">
        <v>13937</v>
      </c>
      <c r="C6737" s="1" t="s">
        <v>13938</v>
      </c>
      <c r="D6737" s="93">
        <v>136</v>
      </c>
      <c r="E6737" s="29">
        <v>7851</v>
      </c>
      <c r="F6737" s="26">
        <v>9</v>
      </c>
      <c r="G6737" s="94">
        <v>3.415</v>
      </c>
      <c r="H6737" s="95">
        <f t="shared" si="105"/>
        <v>11199.168170540823</v>
      </c>
    </row>
    <row r="6738" spans="1:8" x14ac:dyDescent="0.25">
      <c r="A6738" s="1" t="s">
        <v>150</v>
      </c>
      <c r="B6738" s="1" t="s">
        <v>13939</v>
      </c>
      <c r="C6738" s="1" t="s">
        <v>13940</v>
      </c>
      <c r="D6738" s="93">
        <v>204.5</v>
      </c>
      <c r="E6738" s="29">
        <v>7444</v>
      </c>
      <c r="F6738" s="26">
        <v>14</v>
      </c>
      <c r="G6738" s="94">
        <v>7.3559999999999999</v>
      </c>
      <c r="H6738" s="95">
        <f t="shared" si="105"/>
        <v>22872.738556091732</v>
      </c>
    </row>
    <row r="6739" spans="1:8" x14ac:dyDescent="0.25">
      <c r="A6739" s="1" t="s">
        <v>228</v>
      </c>
      <c r="B6739" s="1" t="s">
        <v>13941</v>
      </c>
      <c r="C6739" s="1" t="s">
        <v>13942</v>
      </c>
      <c r="D6739" s="93">
        <v>106.6</v>
      </c>
      <c r="E6739" s="29">
        <v>7981</v>
      </c>
      <c r="F6739" s="26">
        <v>6</v>
      </c>
      <c r="G6739" s="94">
        <v>2.1539999999999999</v>
      </c>
      <c r="H6739" s="95">
        <f t="shared" si="105"/>
        <v>7180.8042939652905</v>
      </c>
    </row>
    <row r="6740" spans="1:8" x14ac:dyDescent="0.25">
      <c r="A6740" s="1" t="s">
        <v>228</v>
      </c>
      <c r="B6740" s="1" t="s">
        <v>13943</v>
      </c>
      <c r="C6740" s="1" t="s">
        <v>13944</v>
      </c>
      <c r="D6740" s="93">
        <v>82.6</v>
      </c>
      <c r="E6740" s="29">
        <v>9472</v>
      </c>
      <c r="F6740" s="26">
        <v>4</v>
      </c>
      <c r="G6740" s="94">
        <v>1.585</v>
      </c>
      <c r="H6740" s="95">
        <f t="shared" si="105"/>
        <v>6271.0611659176247</v>
      </c>
    </row>
    <row r="6741" spans="1:8" x14ac:dyDescent="0.25">
      <c r="A6741" s="1" t="s">
        <v>405</v>
      </c>
      <c r="B6741" s="1" t="s">
        <v>13945</v>
      </c>
      <c r="C6741" s="1" t="s">
        <v>13946</v>
      </c>
      <c r="D6741" s="93">
        <v>146.1</v>
      </c>
      <c r="E6741" s="29">
        <v>6955</v>
      </c>
      <c r="F6741" s="26">
        <v>10</v>
      </c>
      <c r="G6741" s="94">
        <v>3.9809999999999999</v>
      </c>
      <c r="H6741" s="95">
        <f t="shared" si="105"/>
        <v>11565.366310137942</v>
      </c>
    </row>
    <row r="6742" spans="1:8" x14ac:dyDescent="0.25">
      <c r="A6742" s="1" t="s">
        <v>405</v>
      </c>
      <c r="B6742" s="1" t="s">
        <v>13947</v>
      </c>
      <c r="C6742" s="1" t="s">
        <v>13948</v>
      </c>
      <c r="D6742" s="93">
        <v>110.7</v>
      </c>
      <c r="E6742" s="29">
        <v>7088</v>
      </c>
      <c r="F6742" s="26">
        <v>7</v>
      </c>
      <c r="G6742" s="94">
        <v>2.512</v>
      </c>
      <c r="H6742" s="95">
        <f t="shared" si="105"/>
        <v>7437.2678855953063</v>
      </c>
    </row>
    <row r="6743" spans="1:8" x14ac:dyDescent="0.25">
      <c r="A6743" s="1" t="s">
        <v>111</v>
      </c>
      <c r="B6743" s="1" t="s">
        <v>13949</v>
      </c>
      <c r="C6743" s="1" t="s">
        <v>13950</v>
      </c>
      <c r="D6743" s="93">
        <v>127.7</v>
      </c>
      <c r="E6743" s="29">
        <v>9962</v>
      </c>
      <c r="F6743" s="26">
        <v>8</v>
      </c>
      <c r="G6743" s="94">
        <v>2.9289999999999998</v>
      </c>
      <c r="H6743" s="95">
        <f t="shared" si="105"/>
        <v>12188.099468987009</v>
      </c>
    </row>
    <row r="6744" spans="1:8" x14ac:dyDescent="0.25">
      <c r="A6744" s="1" t="s">
        <v>303</v>
      </c>
      <c r="B6744" s="1" t="s">
        <v>13951</v>
      </c>
      <c r="C6744" s="1" t="s">
        <v>13952</v>
      </c>
      <c r="D6744" s="93">
        <v>80.2</v>
      </c>
      <c r="E6744" s="29">
        <v>14273</v>
      </c>
      <c r="F6744" s="26">
        <v>4</v>
      </c>
      <c r="G6744" s="94">
        <v>1.585</v>
      </c>
      <c r="H6744" s="95">
        <f t="shared" si="105"/>
        <v>9449.6258468266733</v>
      </c>
    </row>
    <row r="6745" spans="1:8" x14ac:dyDescent="0.25">
      <c r="A6745" s="1" t="s">
        <v>435</v>
      </c>
      <c r="B6745" s="1" t="s">
        <v>13953</v>
      </c>
      <c r="C6745" s="1" t="s">
        <v>13954</v>
      </c>
      <c r="D6745" s="93">
        <v>117.9</v>
      </c>
      <c r="E6745" s="29">
        <v>5641</v>
      </c>
      <c r="F6745" s="26">
        <v>7</v>
      </c>
      <c r="G6745" s="94">
        <v>2.512</v>
      </c>
      <c r="H6745" s="95">
        <f t="shared" si="105"/>
        <v>5918.9655957453615</v>
      </c>
    </row>
    <row r="6746" spans="1:8" x14ac:dyDescent="0.25">
      <c r="A6746" s="1" t="s">
        <v>111</v>
      </c>
      <c r="B6746" s="1" t="s">
        <v>13955</v>
      </c>
      <c r="C6746" s="1" t="s">
        <v>13956</v>
      </c>
      <c r="D6746" s="93">
        <v>125.4</v>
      </c>
      <c r="E6746" s="29">
        <v>12168</v>
      </c>
      <c r="F6746" s="26">
        <v>8</v>
      </c>
      <c r="G6746" s="94">
        <v>2.9289999999999998</v>
      </c>
      <c r="H6746" s="95">
        <f t="shared" si="105"/>
        <v>14887.050224717321</v>
      </c>
    </row>
    <row r="6747" spans="1:8" x14ac:dyDescent="0.25">
      <c r="A6747" s="1" t="s">
        <v>435</v>
      </c>
      <c r="B6747" s="1" t="s">
        <v>13957</v>
      </c>
      <c r="C6747" s="1" t="s">
        <v>13958</v>
      </c>
      <c r="D6747" s="93">
        <v>80.3</v>
      </c>
      <c r="E6747" s="29">
        <v>7242</v>
      </c>
      <c r="F6747" s="26">
        <v>4</v>
      </c>
      <c r="G6747" s="94">
        <v>1.585</v>
      </c>
      <c r="H6747" s="95">
        <f t="shared" si="105"/>
        <v>4794.6605747017993</v>
      </c>
    </row>
    <row r="6748" spans="1:8" x14ac:dyDescent="0.25">
      <c r="A6748" s="1" t="s">
        <v>408</v>
      </c>
      <c r="B6748" s="1" t="s">
        <v>13959</v>
      </c>
      <c r="C6748" s="1" t="s">
        <v>13960</v>
      </c>
      <c r="D6748" s="93">
        <v>77.5</v>
      </c>
      <c r="E6748" s="29">
        <v>11421</v>
      </c>
      <c r="F6748" s="26">
        <v>4</v>
      </c>
      <c r="G6748" s="94">
        <v>1.585</v>
      </c>
      <c r="H6748" s="95">
        <f t="shared" si="105"/>
        <v>7561.4220413793491</v>
      </c>
    </row>
    <row r="6749" spans="1:8" x14ac:dyDescent="0.25">
      <c r="A6749" s="1" t="s">
        <v>420</v>
      </c>
      <c r="B6749" s="1" t="s">
        <v>13961</v>
      </c>
      <c r="C6749" s="1" t="s">
        <v>13962</v>
      </c>
      <c r="D6749" s="93">
        <v>180.9</v>
      </c>
      <c r="E6749" s="29">
        <v>7097</v>
      </c>
      <c r="F6749" s="26">
        <v>12</v>
      </c>
      <c r="G6749" s="94">
        <v>5.4119999999999999</v>
      </c>
      <c r="H6749" s="95">
        <f t="shared" si="105"/>
        <v>16043.631341355302</v>
      </c>
    </row>
    <row r="6750" spans="1:8" x14ac:dyDescent="0.25">
      <c r="A6750" s="1" t="s">
        <v>420</v>
      </c>
      <c r="B6750" s="1" t="s">
        <v>13963</v>
      </c>
      <c r="C6750" s="1" t="s">
        <v>13964</v>
      </c>
      <c r="D6750" s="93">
        <v>152.19999999999999</v>
      </c>
      <c r="E6750" s="29">
        <v>6874</v>
      </c>
      <c r="F6750" s="26">
        <v>10</v>
      </c>
      <c r="G6750" s="94">
        <v>3.9809999999999999</v>
      </c>
      <c r="H6750" s="95">
        <f t="shared" si="105"/>
        <v>11430.672611917789</v>
      </c>
    </row>
    <row r="6751" spans="1:8" x14ac:dyDescent="0.25">
      <c r="A6751" s="1" t="s">
        <v>420</v>
      </c>
      <c r="B6751" s="1" t="s">
        <v>13965</v>
      </c>
      <c r="C6751" s="1" t="s">
        <v>13966</v>
      </c>
      <c r="D6751" s="93">
        <v>141.5</v>
      </c>
      <c r="E6751" s="29">
        <v>7630</v>
      </c>
      <c r="F6751" s="26">
        <v>9</v>
      </c>
      <c r="G6751" s="94">
        <v>3.415</v>
      </c>
      <c r="H6751" s="95">
        <f t="shared" si="105"/>
        <v>10883.919646061198</v>
      </c>
    </row>
    <row r="6752" spans="1:8" x14ac:dyDescent="0.25">
      <c r="A6752" s="1" t="s">
        <v>420</v>
      </c>
      <c r="B6752" s="1" t="s">
        <v>13967</v>
      </c>
      <c r="C6752" s="1" t="s">
        <v>13968</v>
      </c>
      <c r="D6752" s="93">
        <v>126.1</v>
      </c>
      <c r="E6752" s="29">
        <v>8627</v>
      </c>
      <c r="F6752" s="26">
        <v>8</v>
      </c>
      <c r="G6752" s="94">
        <v>2.9289999999999998</v>
      </c>
      <c r="H6752" s="95">
        <f t="shared" si="105"/>
        <v>10554.781581906338</v>
      </c>
    </row>
    <row r="6753" spans="1:8" x14ac:dyDescent="0.25">
      <c r="A6753" s="1" t="s">
        <v>117</v>
      </c>
      <c r="B6753" s="1" t="s">
        <v>13969</v>
      </c>
      <c r="C6753" s="1" t="s">
        <v>13970</v>
      </c>
      <c r="D6753" s="93">
        <v>81</v>
      </c>
      <c r="E6753" s="29">
        <v>7572</v>
      </c>
      <c r="F6753" s="26">
        <v>4</v>
      </c>
      <c r="G6753" s="94">
        <v>1.585</v>
      </c>
      <c r="H6753" s="95">
        <f t="shared" si="105"/>
        <v>5013.1413796799261</v>
      </c>
    </row>
    <row r="6754" spans="1:8" x14ac:dyDescent="0.25">
      <c r="A6754" s="1" t="s">
        <v>117</v>
      </c>
      <c r="B6754" s="1" t="s">
        <v>13971</v>
      </c>
      <c r="C6754" s="1" t="s">
        <v>13972</v>
      </c>
      <c r="D6754" s="93">
        <v>112.5</v>
      </c>
      <c r="E6754" s="29">
        <v>6452</v>
      </c>
      <c r="F6754" s="26">
        <v>7</v>
      </c>
      <c r="G6754" s="94">
        <v>2.512</v>
      </c>
      <c r="H6754" s="95">
        <f t="shared" si="105"/>
        <v>6769.9283857027258</v>
      </c>
    </row>
    <row r="6755" spans="1:8" x14ac:dyDescent="0.25">
      <c r="A6755" s="1" t="s">
        <v>33</v>
      </c>
      <c r="B6755" s="1" t="s">
        <v>13973</v>
      </c>
      <c r="C6755" s="1" t="s">
        <v>13974</v>
      </c>
      <c r="D6755" s="93">
        <v>77.7</v>
      </c>
      <c r="E6755" s="29">
        <v>10692</v>
      </c>
      <c r="F6755" s="26">
        <v>4</v>
      </c>
      <c r="G6755" s="94">
        <v>1.585</v>
      </c>
      <c r="H6755" s="95">
        <f t="shared" si="105"/>
        <v>7078.7780812913061</v>
      </c>
    </row>
    <row r="6756" spans="1:8" x14ac:dyDescent="0.25">
      <c r="A6756" s="1" t="s">
        <v>216</v>
      </c>
      <c r="B6756" s="1" t="s">
        <v>13975</v>
      </c>
      <c r="C6756" s="1" t="s">
        <v>13976</v>
      </c>
      <c r="D6756" s="93">
        <v>164.8</v>
      </c>
      <c r="E6756" s="29">
        <v>12261</v>
      </c>
      <c r="F6756" s="26">
        <v>11</v>
      </c>
      <c r="G6756" s="94">
        <v>4.6420000000000003</v>
      </c>
      <c r="H6756" s="95">
        <f t="shared" si="105"/>
        <v>23773.937102652675</v>
      </c>
    </row>
    <row r="6757" spans="1:8" x14ac:dyDescent="0.25">
      <c r="A6757" s="1" t="s">
        <v>198</v>
      </c>
      <c r="B6757" s="1" t="s">
        <v>13977</v>
      </c>
      <c r="C6757" s="1" t="s">
        <v>13978</v>
      </c>
      <c r="D6757" s="93">
        <v>199</v>
      </c>
      <c r="E6757" s="29">
        <v>7781</v>
      </c>
      <c r="F6757" s="26">
        <v>14</v>
      </c>
      <c r="G6757" s="94">
        <v>7.3559999999999999</v>
      </c>
      <c r="H6757" s="95">
        <f t="shared" si="105"/>
        <v>23908.218525651504</v>
      </c>
    </row>
    <row r="6758" spans="1:8" x14ac:dyDescent="0.25">
      <c r="A6758" s="1" t="s">
        <v>198</v>
      </c>
      <c r="B6758" s="1" t="s">
        <v>13979</v>
      </c>
      <c r="C6758" s="1" t="s">
        <v>13980</v>
      </c>
      <c r="D6758" s="93">
        <v>158.69999999999999</v>
      </c>
      <c r="E6758" s="29">
        <v>5446</v>
      </c>
      <c r="F6758" s="26">
        <v>11</v>
      </c>
      <c r="G6758" s="94">
        <v>4.6420000000000003</v>
      </c>
      <c r="H6758" s="95">
        <f t="shared" si="105"/>
        <v>10559.730973089181</v>
      </c>
    </row>
    <row r="6759" spans="1:8" x14ac:dyDescent="0.25">
      <c r="A6759" s="1" t="s">
        <v>198</v>
      </c>
      <c r="B6759" s="1" t="s">
        <v>13981</v>
      </c>
      <c r="C6759" s="1" t="s">
        <v>13982</v>
      </c>
      <c r="D6759" s="93">
        <v>159.19999999999999</v>
      </c>
      <c r="E6759" s="29">
        <v>6626</v>
      </c>
      <c r="F6759" s="26">
        <v>11</v>
      </c>
      <c r="G6759" s="94">
        <v>4.6420000000000003</v>
      </c>
      <c r="H6759" s="95">
        <f t="shared" si="105"/>
        <v>12847.737316872735</v>
      </c>
    </row>
    <row r="6760" spans="1:8" x14ac:dyDescent="0.25">
      <c r="A6760" s="1" t="s">
        <v>198</v>
      </c>
      <c r="B6760" s="1" t="s">
        <v>13983</v>
      </c>
      <c r="C6760" s="1" t="s">
        <v>13984</v>
      </c>
      <c r="D6760" s="93">
        <v>110.5</v>
      </c>
      <c r="E6760" s="29">
        <v>6626</v>
      </c>
      <c r="F6760" s="26">
        <v>7</v>
      </c>
      <c r="G6760" s="94">
        <v>2.512</v>
      </c>
      <c r="H6760" s="95">
        <f t="shared" si="105"/>
        <v>6952.5023998242805</v>
      </c>
    </row>
    <row r="6761" spans="1:8" x14ac:dyDescent="0.25">
      <c r="A6761" s="1" t="s">
        <v>198</v>
      </c>
      <c r="B6761" s="1" t="s">
        <v>13985</v>
      </c>
      <c r="C6761" s="1" t="s">
        <v>13986</v>
      </c>
      <c r="D6761" s="93">
        <v>127.3</v>
      </c>
      <c r="E6761" s="29">
        <v>6145</v>
      </c>
      <c r="F6761" s="26">
        <v>8</v>
      </c>
      <c r="G6761" s="94">
        <v>2.9289999999999998</v>
      </c>
      <c r="H6761" s="95">
        <f t="shared" si="105"/>
        <v>7518.1561169368779</v>
      </c>
    </row>
    <row r="6762" spans="1:8" x14ac:dyDescent="0.25">
      <c r="A6762" s="1" t="s">
        <v>198</v>
      </c>
      <c r="B6762" s="1" t="s">
        <v>13987</v>
      </c>
      <c r="C6762" s="1" t="s">
        <v>13988</v>
      </c>
      <c r="D6762" s="93">
        <v>137.4</v>
      </c>
      <c r="E6762" s="29">
        <v>14946</v>
      </c>
      <c r="F6762" s="26">
        <v>9</v>
      </c>
      <c r="G6762" s="94">
        <v>3.415</v>
      </c>
      <c r="H6762" s="95">
        <f t="shared" si="105"/>
        <v>21319.929623857235</v>
      </c>
    </row>
    <row r="6763" spans="1:8" x14ac:dyDescent="0.25">
      <c r="A6763" s="1" t="s">
        <v>198</v>
      </c>
      <c r="B6763" s="1" t="s">
        <v>13989</v>
      </c>
      <c r="C6763" s="1" t="s">
        <v>13990</v>
      </c>
      <c r="D6763" s="93">
        <v>97.5</v>
      </c>
      <c r="E6763" s="29">
        <v>14777</v>
      </c>
      <c r="F6763" s="26">
        <v>6</v>
      </c>
      <c r="G6763" s="94">
        <v>2.1539999999999999</v>
      </c>
      <c r="H6763" s="95">
        <f t="shared" si="105"/>
        <v>13295.419753404973</v>
      </c>
    </row>
    <row r="6764" spans="1:8" x14ac:dyDescent="0.25">
      <c r="A6764" s="1" t="s">
        <v>69</v>
      </c>
      <c r="B6764" s="1" t="s">
        <v>13991</v>
      </c>
      <c r="C6764" s="1" t="s">
        <v>13992</v>
      </c>
      <c r="D6764" s="93">
        <v>214.3</v>
      </c>
      <c r="E6764" s="29">
        <v>6132</v>
      </c>
      <c r="F6764" s="26">
        <v>15</v>
      </c>
      <c r="G6764" s="94">
        <v>8.577</v>
      </c>
      <c r="H6764" s="95">
        <f t="shared" si="105"/>
        <v>21968.865859614973</v>
      </c>
    </row>
    <row r="6765" spans="1:8" x14ac:dyDescent="0.25">
      <c r="A6765" s="1" t="s">
        <v>183</v>
      </c>
      <c r="B6765" s="1" t="s">
        <v>13993</v>
      </c>
      <c r="C6765" s="1" t="s">
        <v>13994</v>
      </c>
      <c r="D6765" s="93">
        <v>112.5</v>
      </c>
      <c r="E6765" s="29">
        <v>11071</v>
      </c>
      <c r="F6765" s="26">
        <v>7</v>
      </c>
      <c r="G6765" s="94">
        <v>2.512</v>
      </c>
      <c r="H6765" s="95">
        <f t="shared" si="105"/>
        <v>11616.533967469757</v>
      </c>
    </row>
    <row r="6766" spans="1:8" x14ac:dyDescent="0.25">
      <c r="A6766" s="1" t="s">
        <v>168</v>
      </c>
      <c r="B6766" s="1" t="s">
        <v>13995</v>
      </c>
      <c r="C6766" s="1" t="s">
        <v>13996</v>
      </c>
      <c r="D6766" s="93">
        <v>156.80000000000001</v>
      </c>
      <c r="E6766" s="29">
        <v>7348</v>
      </c>
      <c r="F6766" s="26">
        <v>10</v>
      </c>
      <c r="G6766" s="94">
        <v>3.9809999999999999</v>
      </c>
      <c r="H6766" s="95">
        <f t="shared" si="105"/>
        <v>12218.880179280173</v>
      </c>
    </row>
    <row r="6767" spans="1:8" x14ac:dyDescent="0.25">
      <c r="A6767" s="1" t="s">
        <v>168</v>
      </c>
      <c r="B6767" s="1" t="s">
        <v>13997</v>
      </c>
      <c r="C6767" s="1" t="s">
        <v>13998</v>
      </c>
      <c r="D6767" s="93">
        <v>162.6</v>
      </c>
      <c r="E6767" s="29">
        <v>7682</v>
      </c>
      <c r="F6767" s="26">
        <v>11</v>
      </c>
      <c r="G6767" s="94">
        <v>4.6420000000000003</v>
      </c>
      <c r="H6767" s="95">
        <f t="shared" si="105"/>
        <v>14895.309095716326</v>
      </c>
    </row>
    <row r="6768" spans="1:8" x14ac:dyDescent="0.25">
      <c r="A6768" s="1" t="s">
        <v>183</v>
      </c>
      <c r="B6768" s="1" t="s">
        <v>13999</v>
      </c>
      <c r="C6768" s="1" t="s">
        <v>14000</v>
      </c>
      <c r="D6768" s="93">
        <v>83.8</v>
      </c>
      <c r="E6768" s="29">
        <v>12675</v>
      </c>
      <c r="F6768" s="26">
        <v>4</v>
      </c>
      <c r="G6768" s="94">
        <v>1.585</v>
      </c>
      <c r="H6768" s="95">
        <f t="shared" si="105"/>
        <v>8391.6491002962302</v>
      </c>
    </row>
    <row r="6769" spans="1:8" x14ac:dyDescent="0.25">
      <c r="A6769" s="1" t="s">
        <v>255</v>
      </c>
      <c r="B6769" s="1" t="s">
        <v>14001</v>
      </c>
      <c r="C6769" s="1" t="s">
        <v>14002</v>
      </c>
      <c r="D6769" s="93">
        <v>146.30000000000001</v>
      </c>
      <c r="E6769" s="29">
        <v>5374</v>
      </c>
      <c r="F6769" s="26">
        <v>10</v>
      </c>
      <c r="G6769" s="94">
        <v>3.9809999999999999</v>
      </c>
      <c r="H6769" s="95">
        <f t="shared" si="105"/>
        <v>8936.344867100117</v>
      </c>
    </row>
    <row r="6770" spans="1:8" x14ac:dyDescent="0.25">
      <c r="A6770" s="1" t="s">
        <v>255</v>
      </c>
      <c r="B6770" s="1" t="s">
        <v>14003</v>
      </c>
      <c r="C6770" s="1" t="s">
        <v>14004</v>
      </c>
      <c r="D6770" s="93">
        <v>98.7</v>
      </c>
      <c r="E6770" s="29">
        <v>5579</v>
      </c>
      <c r="F6770" s="26">
        <v>6</v>
      </c>
      <c r="G6770" s="94">
        <v>2.1539999999999999</v>
      </c>
      <c r="H6770" s="95">
        <f t="shared" si="105"/>
        <v>5019.6350276948187</v>
      </c>
    </row>
    <row r="6771" spans="1:8" x14ac:dyDescent="0.25">
      <c r="A6771" s="1" t="s">
        <v>9</v>
      </c>
      <c r="B6771" s="1" t="s">
        <v>14005</v>
      </c>
      <c r="C6771" s="1" t="s">
        <v>14006</v>
      </c>
      <c r="D6771" s="93">
        <v>86.5</v>
      </c>
      <c r="E6771" s="29">
        <v>11877</v>
      </c>
      <c r="F6771" s="26">
        <v>5</v>
      </c>
      <c r="G6771" s="94">
        <v>1.8480000000000001</v>
      </c>
      <c r="H6771" s="95">
        <f t="shared" si="105"/>
        <v>9168.088653666362</v>
      </c>
    </row>
    <row r="6772" spans="1:8" x14ac:dyDescent="0.25">
      <c r="A6772" s="1" t="s">
        <v>15</v>
      </c>
      <c r="B6772" s="1" t="s">
        <v>14007</v>
      </c>
      <c r="C6772" s="1" t="s">
        <v>14008</v>
      </c>
      <c r="D6772" s="93">
        <v>135</v>
      </c>
      <c r="E6772" s="29">
        <v>10001</v>
      </c>
      <c r="F6772" s="26">
        <v>9</v>
      </c>
      <c r="G6772" s="94">
        <v>3.415</v>
      </c>
      <c r="H6772" s="95">
        <f t="shared" si="105"/>
        <v>14266.065580636705</v>
      </c>
    </row>
    <row r="6773" spans="1:8" x14ac:dyDescent="0.25">
      <c r="A6773" s="1" t="s">
        <v>174</v>
      </c>
      <c r="B6773" s="1" t="s">
        <v>14009</v>
      </c>
      <c r="C6773" s="1" t="s">
        <v>14010</v>
      </c>
      <c r="D6773" s="93">
        <v>62.7</v>
      </c>
      <c r="E6773" s="29">
        <v>15709</v>
      </c>
      <c r="F6773" s="26">
        <v>3</v>
      </c>
      <c r="G6773" s="94">
        <v>1.359</v>
      </c>
      <c r="H6773" s="95">
        <f t="shared" si="105"/>
        <v>8917.396497429485</v>
      </c>
    </row>
    <row r="6774" spans="1:8" x14ac:dyDescent="0.25">
      <c r="A6774" s="1" t="s">
        <v>69</v>
      </c>
      <c r="B6774" s="1" t="s">
        <v>14011</v>
      </c>
      <c r="C6774" s="1" t="s">
        <v>14012</v>
      </c>
      <c r="D6774" s="93">
        <v>85.7</v>
      </c>
      <c r="E6774" s="29">
        <v>9375</v>
      </c>
      <c r="F6774" s="26">
        <v>5</v>
      </c>
      <c r="G6774" s="94">
        <v>1.8480000000000001</v>
      </c>
      <c r="H6774" s="95">
        <f t="shared" si="105"/>
        <v>7236.745906215554</v>
      </c>
    </row>
    <row r="6775" spans="1:8" x14ac:dyDescent="0.25">
      <c r="A6775" s="1" t="s">
        <v>69</v>
      </c>
      <c r="B6775" s="1" t="s">
        <v>14013</v>
      </c>
      <c r="C6775" s="1" t="s">
        <v>14014</v>
      </c>
      <c r="D6775" s="93">
        <v>162.80000000000001</v>
      </c>
      <c r="E6775" s="29">
        <v>6877</v>
      </c>
      <c r="F6775" s="26">
        <v>11</v>
      </c>
      <c r="G6775" s="94">
        <v>4.6420000000000003</v>
      </c>
      <c r="H6775" s="95">
        <f t="shared" si="105"/>
        <v>13334.423412033475</v>
      </c>
    </row>
    <row r="6776" spans="1:8" x14ac:dyDescent="0.25">
      <c r="A6776" s="1" t="s">
        <v>69</v>
      </c>
      <c r="B6776" s="1" t="s">
        <v>14015</v>
      </c>
      <c r="C6776" s="1" t="s">
        <v>14016</v>
      </c>
      <c r="D6776" s="93">
        <v>94.3</v>
      </c>
      <c r="E6776" s="29">
        <v>7042</v>
      </c>
      <c r="F6776" s="26">
        <v>5</v>
      </c>
      <c r="G6776" s="94">
        <v>1.8480000000000001</v>
      </c>
      <c r="H6776" s="95">
        <f t="shared" si="105"/>
        <v>5435.8575649674594</v>
      </c>
    </row>
    <row r="6777" spans="1:8" x14ac:dyDescent="0.25">
      <c r="A6777" s="1" t="s">
        <v>69</v>
      </c>
      <c r="B6777" s="1" t="s">
        <v>14017</v>
      </c>
      <c r="C6777" s="1" t="s">
        <v>14018</v>
      </c>
      <c r="D6777" s="93">
        <v>222.3</v>
      </c>
      <c r="E6777" s="29">
        <v>9032</v>
      </c>
      <c r="F6777" s="26">
        <v>15</v>
      </c>
      <c r="G6777" s="94">
        <v>8.577</v>
      </c>
      <c r="H6777" s="95">
        <f t="shared" si="105"/>
        <v>32358.577371826879</v>
      </c>
    </row>
    <row r="6778" spans="1:8" x14ac:dyDescent="0.25">
      <c r="A6778" s="1" t="s">
        <v>69</v>
      </c>
      <c r="B6778" s="1" t="s">
        <v>14019</v>
      </c>
      <c r="C6778" s="1" t="s">
        <v>14020</v>
      </c>
      <c r="D6778" s="93">
        <v>180</v>
      </c>
      <c r="E6778" s="29">
        <v>5777</v>
      </c>
      <c r="F6778" s="26">
        <v>12</v>
      </c>
      <c r="G6778" s="94">
        <v>5.4119999999999999</v>
      </c>
      <c r="H6778" s="95">
        <f t="shared" si="105"/>
        <v>13059.610857969505</v>
      </c>
    </row>
    <row r="6779" spans="1:8" x14ac:dyDescent="0.25">
      <c r="A6779" s="1" t="s">
        <v>69</v>
      </c>
      <c r="B6779" s="1" t="s">
        <v>14021</v>
      </c>
      <c r="C6779" s="1" t="s">
        <v>14022</v>
      </c>
      <c r="D6779" s="93">
        <v>42.2</v>
      </c>
      <c r="E6779" s="29">
        <v>5319</v>
      </c>
      <c r="F6779" s="26">
        <v>1</v>
      </c>
      <c r="G6779" s="94">
        <v>1</v>
      </c>
      <c r="H6779" s="95">
        <f t="shared" si="105"/>
        <v>2221.7749769212428</v>
      </c>
    </row>
    <row r="6780" spans="1:8" x14ac:dyDescent="0.25">
      <c r="A6780" s="1" t="s">
        <v>294</v>
      </c>
      <c r="B6780" s="1" t="s">
        <v>14023</v>
      </c>
      <c r="C6780" s="1" t="s">
        <v>14024</v>
      </c>
      <c r="D6780" s="93">
        <v>136.6</v>
      </c>
      <c r="E6780" s="29">
        <v>8045</v>
      </c>
      <c r="F6780" s="26">
        <v>9</v>
      </c>
      <c r="G6780" s="94">
        <v>3.415</v>
      </c>
      <c r="H6780" s="95">
        <f t="shared" si="105"/>
        <v>11475.902169405288</v>
      </c>
    </row>
    <row r="6781" spans="1:8" x14ac:dyDescent="0.25">
      <c r="A6781" s="1" t="s">
        <v>171</v>
      </c>
      <c r="B6781" s="1" t="s">
        <v>14025</v>
      </c>
      <c r="C6781" s="1" t="s">
        <v>14026</v>
      </c>
      <c r="D6781" s="93">
        <v>109.6</v>
      </c>
      <c r="E6781" s="29">
        <v>9064</v>
      </c>
      <c r="F6781" s="26">
        <v>7</v>
      </c>
      <c r="G6781" s="94">
        <v>2.512</v>
      </c>
      <c r="H6781" s="95">
        <f t="shared" si="105"/>
        <v>9510.6371494125087</v>
      </c>
    </row>
    <row r="6782" spans="1:8" x14ac:dyDescent="0.25">
      <c r="A6782" s="1" t="s">
        <v>171</v>
      </c>
      <c r="B6782" s="1" t="s">
        <v>14027</v>
      </c>
      <c r="C6782" s="1" t="s">
        <v>14028</v>
      </c>
      <c r="D6782" s="93">
        <v>99.2</v>
      </c>
      <c r="E6782" s="29">
        <v>7937</v>
      </c>
      <c r="F6782" s="26">
        <v>6</v>
      </c>
      <c r="G6782" s="94">
        <v>2.1539999999999999</v>
      </c>
      <c r="H6782" s="95">
        <f t="shared" si="105"/>
        <v>7141.2158477888115</v>
      </c>
    </row>
    <row r="6783" spans="1:8" x14ac:dyDescent="0.25">
      <c r="A6783" s="1" t="s">
        <v>294</v>
      </c>
      <c r="B6783" s="1" t="s">
        <v>14029</v>
      </c>
      <c r="C6783" s="1" t="s">
        <v>14030</v>
      </c>
      <c r="D6783" s="93">
        <v>110.5</v>
      </c>
      <c r="E6783" s="29">
        <v>7871</v>
      </c>
      <c r="F6783" s="26">
        <v>7</v>
      </c>
      <c r="G6783" s="94">
        <v>2.512</v>
      </c>
      <c r="H6783" s="95">
        <f t="shared" si="105"/>
        <v>8258.8509491423047</v>
      </c>
    </row>
    <row r="6784" spans="1:8" x14ac:dyDescent="0.25">
      <c r="A6784" s="1" t="s">
        <v>249</v>
      </c>
      <c r="B6784" s="1" t="s">
        <v>14031</v>
      </c>
      <c r="C6784" s="1" t="s">
        <v>14032</v>
      </c>
      <c r="D6784" s="93">
        <v>95.4</v>
      </c>
      <c r="E6784" s="29">
        <v>13714</v>
      </c>
      <c r="F6784" s="26">
        <v>5</v>
      </c>
      <c r="G6784" s="94">
        <v>1.8480000000000001</v>
      </c>
      <c r="H6784" s="95">
        <f t="shared" si="105"/>
        <v>10586.104891502946</v>
      </c>
    </row>
    <row r="6785" spans="1:8" x14ac:dyDescent="0.25">
      <c r="A6785" s="1" t="s">
        <v>336</v>
      </c>
      <c r="B6785" s="1" t="s">
        <v>14033</v>
      </c>
      <c r="C6785" s="1" t="s">
        <v>14034</v>
      </c>
      <c r="D6785" s="93">
        <v>93.4</v>
      </c>
      <c r="E6785" s="29">
        <v>12848</v>
      </c>
      <c r="F6785" s="26">
        <v>5</v>
      </c>
      <c r="G6785" s="94">
        <v>1.8480000000000001</v>
      </c>
      <c r="H6785" s="95">
        <f t="shared" si="105"/>
        <v>9917.6225496594598</v>
      </c>
    </row>
    <row r="6786" spans="1:8" x14ac:dyDescent="0.25">
      <c r="A6786" s="1" t="s">
        <v>336</v>
      </c>
      <c r="B6786" s="1" t="s">
        <v>14035</v>
      </c>
      <c r="C6786" s="1" t="s">
        <v>14036</v>
      </c>
      <c r="D6786" s="93">
        <v>79.099999999999994</v>
      </c>
      <c r="E6786" s="29">
        <v>13372</v>
      </c>
      <c r="F6786" s="26">
        <v>4</v>
      </c>
      <c r="G6786" s="94">
        <v>1.585</v>
      </c>
      <c r="H6786" s="95">
        <f t="shared" si="105"/>
        <v>8853.1070429318497</v>
      </c>
    </row>
    <row r="6787" spans="1:8" x14ac:dyDescent="0.25">
      <c r="A6787" s="1" t="s">
        <v>237</v>
      </c>
      <c r="B6787" s="1" t="s">
        <v>14037</v>
      </c>
      <c r="C6787" s="1" t="s">
        <v>14038</v>
      </c>
      <c r="D6787" s="93">
        <v>68.3</v>
      </c>
      <c r="E6787" s="29">
        <v>8199</v>
      </c>
      <c r="F6787" s="26">
        <v>3</v>
      </c>
      <c r="G6787" s="94">
        <v>1.359</v>
      </c>
      <c r="H6787" s="95">
        <f t="shared" si="105"/>
        <v>4654.2576791918236</v>
      </c>
    </row>
    <row r="6788" spans="1:8" x14ac:dyDescent="0.25">
      <c r="A6788" s="1" t="s">
        <v>291</v>
      </c>
      <c r="B6788" s="1" t="s">
        <v>14039</v>
      </c>
      <c r="C6788" s="1" t="s">
        <v>14040</v>
      </c>
      <c r="D6788" s="93">
        <v>93.4</v>
      </c>
      <c r="E6788" s="29">
        <v>8204</v>
      </c>
      <c r="F6788" s="26">
        <v>5</v>
      </c>
      <c r="G6788" s="94">
        <v>1.8480000000000001</v>
      </c>
      <c r="H6788" s="95">
        <f t="shared" si="105"/>
        <v>6332.8280975565231</v>
      </c>
    </row>
    <row r="6789" spans="1:8" x14ac:dyDescent="0.25">
      <c r="A6789" s="1" t="s">
        <v>291</v>
      </c>
      <c r="B6789" s="1" t="s">
        <v>14041</v>
      </c>
      <c r="C6789" s="1" t="s">
        <v>14042</v>
      </c>
      <c r="D6789" s="93">
        <v>100</v>
      </c>
      <c r="E6789" s="29">
        <v>7795</v>
      </c>
      <c r="F6789" s="26">
        <v>6</v>
      </c>
      <c r="G6789" s="94">
        <v>2.1539999999999999</v>
      </c>
      <c r="H6789" s="95">
        <f t="shared" si="105"/>
        <v>7013.4531351283586</v>
      </c>
    </row>
    <row r="6790" spans="1:8" x14ac:dyDescent="0.25">
      <c r="A6790" s="1" t="s">
        <v>291</v>
      </c>
      <c r="B6790" s="1" t="s">
        <v>14043</v>
      </c>
      <c r="C6790" s="1" t="s">
        <v>14044</v>
      </c>
      <c r="D6790" s="93">
        <v>111.5</v>
      </c>
      <c r="E6790" s="29">
        <v>7989</v>
      </c>
      <c r="F6790" s="26">
        <v>7</v>
      </c>
      <c r="G6790" s="94">
        <v>2.512</v>
      </c>
      <c r="H6790" s="95">
        <f t="shared" ref="H6790:H6795" si="106">E6790*G6790*$E$6797/SUMPRODUCT($E$5:$E$6795,$G$5:$G$6795)</f>
        <v>8382.6655104431302</v>
      </c>
    </row>
    <row r="6791" spans="1:8" x14ac:dyDescent="0.25">
      <c r="A6791" s="1" t="s">
        <v>291</v>
      </c>
      <c r="B6791" s="1" t="s">
        <v>14045</v>
      </c>
      <c r="C6791" s="1" t="s">
        <v>14046</v>
      </c>
      <c r="D6791" s="93">
        <v>99.3</v>
      </c>
      <c r="E6791" s="29">
        <v>6742</v>
      </c>
      <c r="F6791" s="26">
        <v>6</v>
      </c>
      <c r="G6791" s="94">
        <v>2.1539999999999999</v>
      </c>
      <c r="H6791" s="95">
        <f t="shared" si="106"/>
        <v>6066.0296391321863</v>
      </c>
    </row>
    <row r="6792" spans="1:8" x14ac:dyDescent="0.25">
      <c r="A6792" s="1" t="s">
        <v>291</v>
      </c>
      <c r="B6792" s="1" t="s">
        <v>14047</v>
      </c>
      <c r="C6792" s="1" t="s">
        <v>14048</v>
      </c>
      <c r="D6792" s="93">
        <v>79.2</v>
      </c>
      <c r="E6792" s="29">
        <v>9426</v>
      </c>
      <c r="F6792" s="26">
        <v>4</v>
      </c>
      <c r="G6792" s="94">
        <v>1.585</v>
      </c>
      <c r="H6792" s="95">
        <f t="shared" si="106"/>
        <v>6240.6062658297651</v>
      </c>
    </row>
    <row r="6793" spans="1:8" x14ac:dyDescent="0.25">
      <c r="A6793" s="1" t="s">
        <v>96</v>
      </c>
      <c r="B6793" s="1" t="s">
        <v>14049</v>
      </c>
      <c r="C6793" s="1" t="s">
        <v>14050</v>
      </c>
      <c r="D6793" s="93">
        <v>107.7</v>
      </c>
      <c r="E6793" s="29">
        <v>10273</v>
      </c>
      <c r="F6793" s="26">
        <v>6</v>
      </c>
      <c r="G6793" s="94">
        <v>2.1539999999999999</v>
      </c>
      <c r="H6793" s="95">
        <f t="shared" si="106"/>
        <v>9243.0024447945652</v>
      </c>
    </row>
    <row r="6794" spans="1:8" x14ac:dyDescent="0.25">
      <c r="A6794" s="1" t="s">
        <v>96</v>
      </c>
      <c r="B6794" s="1" t="s">
        <v>14051</v>
      </c>
      <c r="C6794" s="1" t="s">
        <v>14052</v>
      </c>
      <c r="D6794" s="93">
        <v>123</v>
      </c>
      <c r="E6794" s="29">
        <v>5853</v>
      </c>
      <c r="F6794" s="26">
        <v>8</v>
      </c>
      <c r="G6794" s="94">
        <v>2.9289999999999998</v>
      </c>
      <c r="H6794" s="95">
        <f t="shared" si="106"/>
        <v>7160.9060622345878</v>
      </c>
    </row>
    <row r="6795" spans="1:8" ht="13.8" thickBot="1" x14ac:dyDescent="0.3">
      <c r="A6795" s="1" t="s">
        <v>96</v>
      </c>
      <c r="B6795" s="1" t="s">
        <v>14053</v>
      </c>
      <c r="C6795" s="1" t="s">
        <v>14054</v>
      </c>
      <c r="D6795" s="96">
        <v>120.1</v>
      </c>
      <c r="E6795" s="97">
        <v>5655</v>
      </c>
      <c r="F6795" s="98">
        <v>7</v>
      </c>
      <c r="G6795" s="99">
        <v>2.512</v>
      </c>
      <c r="H6795" s="100">
        <f t="shared" si="106"/>
        <v>5933.6554589505449</v>
      </c>
    </row>
    <row r="6797" spans="1:8" s="4" customFormat="1" x14ac:dyDescent="0.25">
      <c r="C6797" s="4" t="s">
        <v>0</v>
      </c>
      <c r="D6797" s="21"/>
      <c r="E6797" s="32">
        <f>SUM(E5:E6795)</f>
        <v>53493729</v>
      </c>
      <c r="H6797" s="32">
        <f>SUM(H5:H6795)</f>
        <v>53493728.999999657</v>
      </c>
    </row>
  </sheetData>
  <mergeCells count="2">
    <mergeCell ref="L4:M4"/>
    <mergeCell ref="J3:N3"/>
  </mergeCells>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workbookViewId="0">
      <selection activeCell="A2" sqref="A2"/>
    </sheetView>
  </sheetViews>
  <sheetFormatPr defaultColWidth="9.109375" defaultRowHeight="13.2" x14ac:dyDescent="0.25"/>
  <cols>
    <col min="1" max="1" width="55.88671875" style="1" customWidth="1"/>
    <col min="2" max="2" width="14.44140625" style="1" customWidth="1"/>
    <col min="3" max="3" width="14.88671875" style="1" customWidth="1"/>
    <col min="4" max="16384" width="9.109375" style="1"/>
  </cols>
  <sheetData>
    <row r="1" spans="1:5" ht="12.75" x14ac:dyDescent="0.2">
      <c r="A1" s="11" t="s">
        <v>22047</v>
      </c>
    </row>
    <row r="2" spans="1:5" ht="12.75" x14ac:dyDescent="0.2">
      <c r="E2" s="203"/>
    </row>
    <row r="4" spans="1:5" ht="38.25" x14ac:dyDescent="0.2">
      <c r="A4" s="131" t="s">
        <v>14127</v>
      </c>
      <c r="B4" s="132" t="s">
        <v>14129</v>
      </c>
      <c r="C4" s="133" t="s">
        <v>14133</v>
      </c>
    </row>
    <row r="5" spans="1:5" ht="12.75" x14ac:dyDescent="0.2">
      <c r="A5" s="130" t="s">
        <v>14074</v>
      </c>
      <c r="B5" s="31">
        <v>0.29475599889466503</v>
      </c>
      <c r="C5" s="136"/>
    </row>
    <row r="6" spans="1:5" ht="12.75" x14ac:dyDescent="0.2">
      <c r="A6" s="130" t="s">
        <v>14075</v>
      </c>
      <c r="B6" s="31">
        <v>0.38880876229196715</v>
      </c>
      <c r="C6" s="136"/>
    </row>
    <row r="7" spans="1:5" ht="12.75" x14ac:dyDescent="0.2">
      <c r="A7" s="130" t="s">
        <v>14112</v>
      </c>
      <c r="B7" s="31">
        <v>0.14708366938384621</v>
      </c>
      <c r="C7" s="137">
        <v>0.46481444334521638</v>
      </c>
      <c r="E7" s="16"/>
    </row>
    <row r="8" spans="1:5" ht="12.75" x14ac:dyDescent="0.2">
      <c r="A8" s="130" t="s">
        <v>14113</v>
      </c>
      <c r="B8" s="31">
        <v>8.7405615150528151E-2</v>
      </c>
      <c r="C8" s="137">
        <v>0.27621960018833303</v>
      </c>
    </row>
    <row r="9" spans="1:5" ht="12.75" x14ac:dyDescent="0.2">
      <c r="A9" s="130" t="s">
        <v>14076</v>
      </c>
      <c r="B9" s="31">
        <v>8.1945954278993524E-2</v>
      </c>
      <c r="C9" s="137">
        <v>0.25896595646645065</v>
      </c>
      <c r="E9" s="16"/>
    </row>
    <row r="10" spans="1:5" ht="12.75" x14ac:dyDescent="0.2">
      <c r="A10" s="134" t="s">
        <v>14128</v>
      </c>
      <c r="B10" s="138">
        <f>SUM(B5:B9)</f>
        <v>1</v>
      </c>
      <c r="C10" s="139">
        <f>SUM(C5:C9)</f>
        <v>1</v>
      </c>
    </row>
    <row r="12" spans="1:5" ht="38.25" x14ac:dyDescent="0.2">
      <c r="A12" s="140" t="s">
        <v>14132</v>
      </c>
      <c r="B12" s="141" t="s">
        <v>14129</v>
      </c>
    </row>
    <row r="13" spans="1:5" ht="12.75" x14ac:dyDescent="0.2">
      <c r="A13" s="142" t="s">
        <v>14130</v>
      </c>
      <c r="B13" s="30">
        <v>6.9640301880545374E-2</v>
      </c>
    </row>
    <row r="14" spans="1:5" ht="12.75" x14ac:dyDescent="0.2">
      <c r="A14" s="143" t="s">
        <v>14075</v>
      </c>
      <c r="B14" s="31">
        <v>0.39022582950305607</v>
      </c>
    </row>
    <row r="15" spans="1:5" ht="12.75" x14ac:dyDescent="0.2">
      <c r="A15" s="143" t="s">
        <v>14121</v>
      </c>
      <c r="B15" s="31">
        <v>0.31643586970738075</v>
      </c>
    </row>
    <row r="16" spans="1:5" ht="12.75" x14ac:dyDescent="0.2">
      <c r="A16" s="143" t="s">
        <v>14131</v>
      </c>
      <c r="B16" s="31">
        <v>0.22369799890901781</v>
      </c>
    </row>
    <row r="17" spans="1:3" ht="12.75" x14ac:dyDescent="0.2">
      <c r="A17" s="144" t="s">
        <v>14128</v>
      </c>
      <c r="B17" s="145">
        <v>1</v>
      </c>
    </row>
    <row r="19" spans="1:3" ht="38.25" x14ac:dyDescent="0.2">
      <c r="A19" s="140" t="s">
        <v>14137</v>
      </c>
      <c r="B19" s="133" t="s">
        <v>14129</v>
      </c>
    </row>
    <row r="20" spans="1:3" ht="12.75" x14ac:dyDescent="0.2">
      <c r="A20" s="143" t="s">
        <v>14130</v>
      </c>
      <c r="B20" s="153">
        <v>5.1864452055793257E-2</v>
      </c>
      <c r="C20" s="9"/>
    </row>
    <row r="21" spans="1:3" ht="12.75" x14ac:dyDescent="0.2">
      <c r="A21" s="143" t="s">
        <v>14075</v>
      </c>
      <c r="B21" s="154">
        <v>0.29061977445056569</v>
      </c>
      <c r="C21" s="9"/>
    </row>
    <row r="22" spans="1:3" ht="12.75" x14ac:dyDescent="0.2">
      <c r="A22" s="143" t="s">
        <v>14121</v>
      </c>
      <c r="B22" s="154">
        <v>0.23566487436144304</v>
      </c>
      <c r="C22" s="9"/>
    </row>
    <row r="23" spans="1:3" ht="12.75" x14ac:dyDescent="0.2">
      <c r="A23" s="143" t="s">
        <v>14131</v>
      </c>
      <c r="B23" s="154">
        <v>0.16659856183987565</v>
      </c>
      <c r="C23" s="9"/>
    </row>
    <row r="24" spans="1:3" ht="12.75" x14ac:dyDescent="0.2">
      <c r="A24" s="143" t="s">
        <v>14138</v>
      </c>
      <c r="B24" s="154">
        <v>0.25525233729232233</v>
      </c>
      <c r="C24" s="9"/>
    </row>
    <row r="25" spans="1:3" ht="12.75" x14ac:dyDescent="0.2">
      <c r="A25" s="144" t="s">
        <v>14128</v>
      </c>
      <c r="B25" s="155">
        <v>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0"/>
  <sheetViews>
    <sheetView zoomScaleNormal="100" workbookViewId="0">
      <pane xSplit="4" ySplit="4" topLeftCell="E5" activePane="bottomRight" state="frozen"/>
      <selection activeCell="A3" sqref="A3:B3"/>
      <selection pane="topRight" activeCell="A3" sqref="A3:B3"/>
      <selection pane="bottomLeft" activeCell="A3" sqref="A3:B3"/>
      <selection pane="bottomRight" activeCell="A3" sqref="A3"/>
    </sheetView>
  </sheetViews>
  <sheetFormatPr defaultColWidth="9.109375" defaultRowHeight="13.2" x14ac:dyDescent="0.25"/>
  <cols>
    <col min="1" max="1" width="5.6640625" style="156" customWidth="1"/>
    <col min="2" max="2" width="8.44140625" style="156" customWidth="1"/>
    <col min="3" max="3" width="12.109375" style="156" customWidth="1"/>
    <col min="4" max="4" width="27" style="156" bestFit="1" customWidth="1"/>
    <col min="5" max="5" width="16.44140625" style="156" customWidth="1"/>
    <col min="6" max="6" width="17" style="157" customWidth="1"/>
    <col min="7" max="7" width="18" style="156" customWidth="1"/>
    <col min="8" max="8" width="17.44140625" style="156" customWidth="1"/>
    <col min="9" max="9" width="16.109375" style="157" customWidth="1"/>
    <col min="10" max="10" width="13.33203125" style="157" customWidth="1"/>
    <col min="11" max="11" width="14.109375" style="156" customWidth="1"/>
    <col min="12" max="12" width="12.88671875" style="156" customWidth="1"/>
    <col min="13" max="13" width="13" style="156" customWidth="1"/>
    <col min="14" max="16384" width="9.109375" style="156"/>
  </cols>
  <sheetData>
    <row r="1" spans="1:13" s="157" customFormat="1" ht="12.75" customHeight="1" x14ac:dyDescent="0.2">
      <c r="A1" s="135" t="s">
        <v>14145</v>
      </c>
      <c r="B1" s="171"/>
      <c r="C1" s="171"/>
      <c r="D1" s="172"/>
      <c r="E1" s="173"/>
      <c r="F1" s="178"/>
    </row>
    <row r="2" spans="1:13" ht="12.75" x14ac:dyDescent="0.2">
      <c r="A2" s="174" t="s">
        <v>22038</v>
      </c>
      <c r="B2" s="159"/>
      <c r="C2" s="159"/>
      <c r="D2" s="170"/>
      <c r="E2" s="175"/>
      <c r="F2" s="178"/>
      <c r="K2" s="206"/>
    </row>
    <row r="3" spans="1:13" ht="13.5" thickBot="1" x14ac:dyDescent="0.25">
      <c r="A3" s="158"/>
      <c r="B3" s="159"/>
      <c r="C3" s="160"/>
      <c r="D3" s="160"/>
      <c r="E3" s="161"/>
      <c r="F3" s="161"/>
      <c r="G3" s="161"/>
      <c r="H3" s="161"/>
      <c r="I3" s="161"/>
      <c r="J3" s="161"/>
    </row>
    <row r="4" spans="1:13" ht="76.5" x14ac:dyDescent="0.2">
      <c r="A4" s="176" t="s">
        <v>14081</v>
      </c>
      <c r="B4" s="177" t="s">
        <v>1</v>
      </c>
      <c r="C4" s="39" t="s">
        <v>2</v>
      </c>
      <c r="D4" s="179" t="s">
        <v>3</v>
      </c>
      <c r="E4" s="190" t="s">
        <v>21990</v>
      </c>
      <c r="F4" s="212" t="s">
        <v>22006</v>
      </c>
      <c r="G4" s="191" t="s">
        <v>21935</v>
      </c>
      <c r="H4" s="191" t="s">
        <v>21989</v>
      </c>
      <c r="I4" s="191" t="s">
        <v>22005</v>
      </c>
      <c r="J4" s="192" t="s">
        <v>14082</v>
      </c>
      <c r="K4" s="213" t="s">
        <v>21988</v>
      </c>
      <c r="L4" s="78" t="s">
        <v>14083</v>
      </c>
      <c r="M4" s="79" t="s">
        <v>14124</v>
      </c>
    </row>
    <row r="5" spans="1:13" ht="12.75" x14ac:dyDescent="0.2">
      <c r="A5" s="156" t="s">
        <v>14084</v>
      </c>
      <c r="B5" s="156" t="s">
        <v>8</v>
      </c>
      <c r="C5" s="163" t="s">
        <v>9</v>
      </c>
      <c r="D5" s="163" t="s">
        <v>10</v>
      </c>
      <c r="E5" s="180">
        <f>INDEX('SMR&lt;75 &amp; MFF wtd pop'!$K$5:$K$156,MATCH(C5,'SMR&lt;75 &amp; MFF wtd pop'!$B$5:$B$156,0))</f>
        <v>120193.93076820667</v>
      </c>
      <c r="F5" s="181">
        <f>INDEX('Age-gender adjustments'!$H$5:$H$156,MATCH(C5,'Age-gender adjustments'!$B$5:$B$156,0))</f>
        <v>119511.31004710452</v>
      </c>
      <c r="G5" s="181">
        <f>INDEX('Sub misuse services - new (a)'!$K$4:$K$155,MATCH(C5,'Sub misuse services - new (a)'!$A$4:$A$155,0))</f>
        <v>269384.93541477743</v>
      </c>
      <c r="H5" s="181">
        <f>INDEX('Sexual health services - new'!$AK$5:$AK$165,MATCH(C5,'Sexual health services - new'!$A$5:$A$165,0))</f>
        <v>96855.343849442186</v>
      </c>
      <c r="I5" s="182">
        <f>INDEX('Children under 5 - new'!$S$5:$S$156,MATCH(C5,'Children under 5 - new'!$A$5:$A$156,0))</f>
        <v>103155.6659770876</v>
      </c>
      <c r="J5" s="183">
        <f>(E5*'Spend weights'!$B$20)+(F5*'Spend weights'!$B$21)+(G5*'Spend weights'!$B$22)+(H5*'Spend weights'!$B$23)+(I5*'Spend weights'!$B$24)</f>
        <v>146917.39512671652</v>
      </c>
      <c r="K5" s="193">
        <v>93171.783999999985</v>
      </c>
      <c r="L5" s="194">
        <f>J5/$J$158</f>
        <v>2.6702644145840055E-3</v>
      </c>
      <c r="M5" s="195">
        <f>L5/K5*100000</f>
        <v>2.8659582332179081E-3</v>
      </c>
    </row>
    <row r="6" spans="1:13" ht="12.75" x14ac:dyDescent="0.2">
      <c r="A6" s="156" t="s">
        <v>14084</v>
      </c>
      <c r="B6" s="156" t="s">
        <v>11</v>
      </c>
      <c r="C6" s="163" t="s">
        <v>12</v>
      </c>
      <c r="D6" s="163" t="s">
        <v>13</v>
      </c>
      <c r="E6" s="180">
        <f>INDEX('SMR&lt;75 &amp; MFF wtd pop'!$K$5:$K$156,MATCH(C6,'SMR&lt;75 &amp; MFF wtd pop'!$B$5:$B$156,0))</f>
        <v>247909.43665550507</v>
      </c>
      <c r="F6" s="181">
        <f>INDEX('Age-gender adjustments'!$H$5:$H$156,MATCH(C6,'Age-gender adjustments'!$B$5:$B$156,0))</f>
        <v>254852.22037625746</v>
      </c>
      <c r="G6" s="181">
        <f>INDEX('Sub misuse services - new (a)'!$K$4:$K$155,MATCH(C6,'Sub misuse services - new (a)'!$A$4:$A$155,0))</f>
        <v>462645.51976999</v>
      </c>
      <c r="H6" s="181">
        <f>INDEX('Sexual health services - new'!$AK$5:$AK$165,MATCH(C6,'Sexual health services - new'!$A$5:$A$165,0))</f>
        <v>160912.95645996617</v>
      </c>
      <c r="I6" s="182">
        <f>INDEX('Children under 5 - new'!$S$5:$S$156,MATCH(C6,'Children under 5 - new'!$A$5:$A$156,0))</f>
        <v>188843.8737610699</v>
      </c>
      <c r="J6" s="183">
        <f>(E6*'Spend weights'!$B$20)+(F6*'Spend weights'!$B$21)+(G6*'Spend weights'!$B$22)+(H6*'Spend weights'!$B$23)+(I6*'Spend weights'!$B$24)</f>
        <v>270962.78747453337</v>
      </c>
      <c r="K6" s="193">
        <v>140403.40399999998</v>
      </c>
      <c r="L6" s="194">
        <f t="shared" ref="L6:L69" si="0">J6/$J$158</f>
        <v>4.9248238334587855E-3</v>
      </c>
      <c r="M6" s="195">
        <f t="shared" ref="M6:M69" si="1">L6/K6*100000</f>
        <v>3.5076242406906219E-3</v>
      </c>
    </row>
    <row r="7" spans="1:13" ht="12.75" x14ac:dyDescent="0.2">
      <c r="A7" s="156" t="s">
        <v>14084</v>
      </c>
      <c r="B7" s="156" t="s">
        <v>14</v>
      </c>
      <c r="C7" s="163" t="s">
        <v>15</v>
      </c>
      <c r="D7" s="163" t="s">
        <v>16</v>
      </c>
      <c r="E7" s="180">
        <f>INDEX('SMR&lt;75 &amp; MFF wtd pop'!$K$5:$K$156,MATCH(C7,'SMR&lt;75 &amp; MFF wtd pop'!$B$5:$B$156,0))</f>
        <v>143336.42684889006</v>
      </c>
      <c r="F7" s="181">
        <f>INDEX('Age-gender adjustments'!$H$5:$H$156,MATCH(C7,'Age-gender adjustments'!$B$5:$B$156,0))</f>
        <v>138528.14876239168</v>
      </c>
      <c r="G7" s="181">
        <f>INDEX('Sub misuse services - new (a)'!$K$4:$K$155,MATCH(C7,'Sub misuse services - new (a)'!$A$4:$A$155,0))</f>
        <v>175878.0672702615</v>
      </c>
      <c r="H7" s="181">
        <f>INDEX('Sexual health services - new'!$AK$5:$AK$165,MATCH(C7,'Sexual health services - new'!$A$5:$A$165,0))</f>
        <v>123581.54760768289</v>
      </c>
      <c r="I7" s="182">
        <f>INDEX('Children under 5 - new'!$S$5:$S$156,MATCH(C7,'Children under 5 - new'!$A$5:$A$156,0))</f>
        <v>130394.09698672734</v>
      </c>
      <c r="J7" s="183">
        <f>(E7*'Spend weights'!$B$20)+(F7*'Spend weights'!$B$21)+(G7*'Spend weights'!$B$22)+(H7*'Spend weights'!$B$23)+(I7*'Spend weights'!$B$24)</f>
        <v>143013.27333908327</v>
      </c>
      <c r="K7" s="193">
        <v>134758.05300000001</v>
      </c>
      <c r="L7" s="194">
        <f t="shared" si="0"/>
        <v>2.599305918003478E-3</v>
      </c>
      <c r="M7" s="195">
        <f t="shared" si="1"/>
        <v>1.9288687096150592E-3</v>
      </c>
    </row>
    <row r="8" spans="1:13" ht="12.75" x14ac:dyDescent="0.2">
      <c r="A8" s="156" t="s">
        <v>14084</v>
      </c>
      <c r="B8" s="156" t="s">
        <v>17</v>
      </c>
      <c r="C8" s="163" t="s">
        <v>18</v>
      </c>
      <c r="D8" s="163" t="s">
        <v>19</v>
      </c>
      <c r="E8" s="180">
        <f>INDEX('SMR&lt;75 &amp; MFF wtd pop'!$K$5:$K$156,MATCH(C8,'SMR&lt;75 &amp; MFF wtd pop'!$B$5:$B$156,0))</f>
        <v>247227.48679951162</v>
      </c>
      <c r="F8" s="181">
        <f>INDEX('Age-gender adjustments'!$H$5:$H$156,MATCH(C8,'Age-gender adjustments'!$B$5:$B$156,0))</f>
        <v>247283.82027678969</v>
      </c>
      <c r="G8" s="181">
        <f>INDEX('Sub misuse services - new (a)'!$K$4:$K$155,MATCH(C8,'Sub misuse services - new (a)'!$A$4:$A$155,0))</f>
        <v>307247.52967438038</v>
      </c>
      <c r="H8" s="181">
        <f>INDEX('Sexual health services - new'!$AK$5:$AK$165,MATCH(C8,'Sexual health services - new'!$A$5:$A$165,0))</f>
        <v>177656.05700456147</v>
      </c>
      <c r="I8" s="182">
        <f>INDEX('Children under 5 - new'!$S$5:$S$156,MATCH(C8,'Children under 5 - new'!$A$5:$A$156,0))</f>
        <v>196065.63277559439</v>
      </c>
      <c r="J8" s="183">
        <f>(E8*'Spend weights'!$B$20)+(F8*'Spend weights'!$B$21)+(G8*'Spend weights'!$B$22)+(H8*'Spend weights'!$B$23)+(I8*'Spend weights'!$B$24)</f>
        <v>236738.79131645049</v>
      </c>
      <c r="K8" s="193">
        <v>196855.32500000001</v>
      </c>
      <c r="L8" s="194">
        <f t="shared" si="0"/>
        <v>4.3027932087872358E-3</v>
      </c>
      <c r="M8" s="195">
        <f t="shared" si="1"/>
        <v>2.1857641944850797E-3</v>
      </c>
    </row>
    <row r="9" spans="1:13" ht="12.75" x14ac:dyDescent="0.2">
      <c r="A9" s="156" t="s">
        <v>14084</v>
      </c>
      <c r="B9" s="156" t="s">
        <v>20</v>
      </c>
      <c r="C9" s="163" t="s">
        <v>21</v>
      </c>
      <c r="D9" s="163" t="s">
        <v>22</v>
      </c>
      <c r="E9" s="180">
        <f>INDEX('SMR&lt;75 &amp; MFF wtd pop'!$K$5:$K$156,MATCH(C9,'SMR&lt;75 &amp; MFF wtd pop'!$B$5:$B$156,0))</f>
        <v>122736.6341425436</v>
      </c>
      <c r="F9" s="181">
        <f>INDEX('Age-gender adjustments'!$H$5:$H$156,MATCH(C9,'Age-gender adjustments'!$B$5:$B$156,0))</f>
        <v>120575.15627109361</v>
      </c>
      <c r="G9" s="181">
        <f>INDEX('Sub misuse services - new (a)'!$K$4:$K$155,MATCH(C9,'Sub misuse services - new (a)'!$A$4:$A$155,0))</f>
        <v>159744.97346786293</v>
      </c>
      <c r="H9" s="181">
        <f>INDEX('Sexual health services - new'!$AK$5:$AK$165,MATCH(C9,'Sexual health services - new'!$A$5:$A$165,0))</f>
        <v>85603.552696495972</v>
      </c>
      <c r="I9" s="182">
        <f>INDEX('Children under 5 - new'!$S$5:$S$156,MATCH(C9,'Children under 5 - new'!$A$5:$A$156,0))</f>
        <v>98912.359554084658</v>
      </c>
      <c r="J9" s="183">
        <f>(E9*'Spend weights'!$B$20)+(F9*'Spend weights'!$B$21)+(G9*'Spend weights'!$B$22)+(H9*'Spend weights'!$B$23)+(I9*'Spend weights'!$B$24)</f>
        <v>118562.51182989721</v>
      </c>
      <c r="K9" s="193">
        <v>105746.30300000001</v>
      </c>
      <c r="L9" s="194">
        <f t="shared" si="0"/>
        <v>2.1549065443884807E-3</v>
      </c>
      <c r="M9" s="195">
        <f t="shared" si="1"/>
        <v>2.0378079263806323E-3</v>
      </c>
    </row>
    <row r="10" spans="1:13" ht="12.75" x14ac:dyDescent="0.2">
      <c r="A10" s="156" t="s">
        <v>14084</v>
      </c>
      <c r="B10" s="156" t="s">
        <v>23</v>
      </c>
      <c r="C10" s="163" t="s">
        <v>24</v>
      </c>
      <c r="D10" s="163" t="s">
        <v>25</v>
      </c>
      <c r="E10" s="180">
        <f>INDEX('SMR&lt;75 &amp; MFF wtd pop'!$K$5:$K$156,MATCH(C10,'SMR&lt;75 &amp; MFF wtd pop'!$B$5:$B$156,0))</f>
        <v>552569.10506218986</v>
      </c>
      <c r="F10" s="181">
        <f>INDEX('Age-gender adjustments'!$H$5:$H$156,MATCH(C10,'Age-gender adjustments'!$B$5:$B$156,0))</f>
        <v>540070.30816072016</v>
      </c>
      <c r="G10" s="181">
        <f>INDEX('Sub misuse services - new (a)'!$K$4:$K$155,MATCH(C10,'Sub misuse services - new (a)'!$A$4:$A$155,0))</f>
        <v>578286.02163195726</v>
      </c>
      <c r="H10" s="181">
        <f>INDEX('Sexual health services - new'!$AK$5:$AK$165,MATCH(C10,'Sexual health services - new'!$A$5:$A$165,0))</f>
        <v>447350.02310214302</v>
      </c>
      <c r="I10" s="182">
        <f>INDEX('Children under 5 - new'!$S$5:$S$156,MATCH(C10,'Children under 5 - new'!$A$5:$A$156,0))</f>
        <v>462041.632772677</v>
      </c>
      <c r="J10" s="183">
        <f>(E10*'Spend weights'!$B$20)+(F10*'Spend weights'!$B$21)+(G10*'Spend weights'!$B$22)+(H10*'Spend weights'!$B$23)+(I10*'Spend weights'!$B$24)</f>
        <v>514360.58481443929</v>
      </c>
      <c r="K10" s="193">
        <v>522212.16799999995</v>
      </c>
      <c r="L10" s="194">
        <f t="shared" si="0"/>
        <v>9.3486463240788301E-3</v>
      </c>
      <c r="M10" s="195">
        <f t="shared" si="1"/>
        <v>1.7902007836935027E-3</v>
      </c>
    </row>
    <row r="11" spans="1:13" ht="12.75" x14ac:dyDescent="0.2">
      <c r="A11" s="156" t="s">
        <v>14084</v>
      </c>
      <c r="B11" s="156" t="s">
        <v>26</v>
      </c>
      <c r="C11" s="163" t="s">
        <v>27</v>
      </c>
      <c r="D11" s="163" t="s">
        <v>28</v>
      </c>
      <c r="E11" s="180">
        <f>INDEX('SMR&lt;75 &amp; MFF wtd pop'!$K$5:$K$156,MATCH(C11,'SMR&lt;75 &amp; MFF wtd pop'!$B$5:$B$156,0))</f>
        <v>284167.92919632851</v>
      </c>
      <c r="F11" s="181">
        <f>INDEX('Age-gender adjustments'!$H$5:$H$156,MATCH(C11,'Age-gender adjustments'!$B$5:$B$156,0))</f>
        <v>269632.16884342168</v>
      </c>
      <c r="G11" s="181">
        <f>INDEX('Sub misuse services - new (a)'!$K$4:$K$155,MATCH(C11,'Sub misuse services - new (a)'!$A$4:$A$155,0))</f>
        <v>289076.97453521192</v>
      </c>
      <c r="H11" s="181">
        <f>INDEX('Sexual health services - new'!$AK$5:$AK$165,MATCH(C11,'Sexual health services - new'!$A$5:$A$165,0))</f>
        <v>236226.74607599329</v>
      </c>
      <c r="I11" s="182">
        <f>INDEX('Children under 5 - new'!$S$5:$S$156,MATCH(C11,'Children under 5 - new'!$A$5:$A$156,0))</f>
        <v>237692.65133983525</v>
      </c>
      <c r="J11" s="183">
        <f>(E11*'Spend weights'!$B$20)+(F11*'Spend weights'!$B$21)+(G11*'Spend weights'!$B$22)+(H11*'Spend weights'!$B$23)+(I11*'Spend weights'!$B$24)</f>
        <v>261250.58389419183</v>
      </c>
      <c r="K11" s="193">
        <v>317747.64699999994</v>
      </c>
      <c r="L11" s="194">
        <f t="shared" si="0"/>
        <v>4.7483018390046018E-3</v>
      </c>
      <c r="M11" s="195">
        <f t="shared" si="1"/>
        <v>1.4943625496004389E-3</v>
      </c>
    </row>
    <row r="12" spans="1:13" ht="12.75" x14ac:dyDescent="0.2">
      <c r="A12" s="156" t="s">
        <v>14084</v>
      </c>
      <c r="B12" s="156" t="s">
        <v>29</v>
      </c>
      <c r="C12" s="163" t="s">
        <v>30</v>
      </c>
      <c r="D12" s="163" t="s">
        <v>31</v>
      </c>
      <c r="E12" s="180">
        <f>INDEX('SMR&lt;75 &amp; MFF wtd pop'!$K$5:$K$156,MATCH(C12,'SMR&lt;75 &amp; MFF wtd pop'!$B$5:$B$156,0))</f>
        <v>244407.11711944768</v>
      </c>
      <c r="F12" s="181">
        <f>INDEX('Age-gender adjustments'!$H$5:$H$156,MATCH(C12,'Age-gender adjustments'!$B$5:$B$156,0))</f>
        <v>238574.84517330816</v>
      </c>
      <c r="G12" s="181">
        <f>INDEX('Sub misuse services - new (a)'!$K$4:$K$155,MATCH(C12,'Sub misuse services - new (a)'!$A$4:$A$155,0))</f>
        <v>364370.52807842457</v>
      </c>
      <c r="H12" s="181">
        <f>INDEX('Sexual health services - new'!$AK$5:$AK$165,MATCH(C12,'Sexual health services - new'!$A$5:$A$165,0))</f>
        <v>196295.46757743016</v>
      </c>
      <c r="I12" s="182">
        <f>INDEX('Children under 5 - new'!$S$5:$S$156,MATCH(C12,'Children under 5 - new'!$A$5:$A$156,0))</f>
        <v>182555.1080167389</v>
      </c>
      <c r="J12" s="183">
        <f>(E12*'Spend weights'!$B$20)+(F12*'Spend weights'!$B$21)+(G12*'Spend weights'!$B$22)+(H12*'Spend weights'!$B$23)+(I12*'Spend weights'!$B$24)</f>
        <v>247180.10422240704</v>
      </c>
      <c r="K12" s="193">
        <v>202144.65399999998</v>
      </c>
      <c r="L12" s="194">
        <f t="shared" si="0"/>
        <v>4.4925669675056294E-3</v>
      </c>
      <c r="M12" s="195">
        <f t="shared" si="1"/>
        <v>2.2224515358717474E-3</v>
      </c>
    </row>
    <row r="13" spans="1:13" ht="12.75" x14ac:dyDescent="0.2">
      <c r="A13" s="156" t="s">
        <v>14084</v>
      </c>
      <c r="B13" s="156" t="s">
        <v>32</v>
      </c>
      <c r="C13" s="163" t="s">
        <v>33</v>
      </c>
      <c r="D13" s="163" t="s">
        <v>34</v>
      </c>
      <c r="E13" s="180">
        <f>INDEX('SMR&lt;75 &amp; MFF wtd pop'!$K$5:$K$156,MATCH(C13,'SMR&lt;75 &amp; MFF wtd pop'!$B$5:$B$156,0))</f>
        <v>409534.4794321208</v>
      </c>
      <c r="F13" s="181">
        <f>INDEX('Age-gender adjustments'!$H$5:$H$156,MATCH(C13,'Age-gender adjustments'!$B$5:$B$156,0))</f>
        <v>426227.68056021014</v>
      </c>
      <c r="G13" s="181">
        <f>INDEX('Sub misuse services - new (a)'!$K$4:$K$155,MATCH(C13,'Sub misuse services - new (a)'!$A$4:$A$155,0))</f>
        <v>430254.04213980859</v>
      </c>
      <c r="H13" s="181">
        <f>INDEX('Sexual health services - new'!$AK$5:$AK$165,MATCH(C13,'Sexual health services - new'!$A$5:$A$165,0))</f>
        <v>388865.33641438402</v>
      </c>
      <c r="I13" s="182">
        <f>INDEX('Children under 5 - new'!$S$5:$S$156,MATCH(C13,'Children under 5 - new'!$A$5:$A$156,0))</f>
        <v>292992.23510331806</v>
      </c>
      <c r="J13" s="183">
        <f>(E13*'Spend weights'!$B$20)+(F13*'Spend weights'!$B$21)+(G13*'Spend weights'!$B$22)+(H13*'Spend weights'!$B$23)+(I13*'Spend weights'!$B$24)</f>
        <v>386077.59716171783</v>
      </c>
      <c r="K13" s="193">
        <v>286217.22600000002</v>
      </c>
      <c r="L13" s="194">
        <f t="shared" si="0"/>
        <v>7.0170674349341383E-3</v>
      </c>
      <c r="M13" s="195">
        <f t="shared" si="1"/>
        <v>2.4516579707659306E-3</v>
      </c>
    </row>
    <row r="14" spans="1:13" ht="12.75" x14ac:dyDescent="0.2">
      <c r="A14" s="156" t="s">
        <v>14084</v>
      </c>
      <c r="B14" s="156" t="s">
        <v>35</v>
      </c>
      <c r="C14" s="163" t="s">
        <v>36</v>
      </c>
      <c r="D14" s="163" t="s">
        <v>37</v>
      </c>
      <c r="E14" s="180">
        <f>INDEX('SMR&lt;75 &amp; MFF wtd pop'!$K$5:$K$156,MATCH(C14,'SMR&lt;75 &amp; MFF wtd pop'!$B$5:$B$156,0))</f>
        <v>230240.37647293272</v>
      </c>
      <c r="F14" s="181">
        <f>INDEX('Age-gender adjustments'!$H$5:$H$156,MATCH(C14,'Age-gender adjustments'!$B$5:$B$156,0))</f>
        <v>222239.86344233455</v>
      </c>
      <c r="G14" s="181">
        <f>INDEX('Sub misuse services - new (a)'!$K$4:$K$155,MATCH(C14,'Sub misuse services - new (a)'!$A$4:$A$155,0))</f>
        <v>211041.78354001237</v>
      </c>
      <c r="H14" s="181">
        <f>INDEX('Sexual health services - new'!$AK$5:$AK$165,MATCH(C14,'Sexual health services - new'!$A$5:$A$165,0))</f>
        <v>194920.40950020679</v>
      </c>
      <c r="I14" s="182">
        <f>INDEX('Children under 5 - new'!$S$5:$S$156,MATCH(C14,'Children under 5 - new'!$A$5:$A$156,0))</f>
        <v>172610.20467358726</v>
      </c>
      <c r="J14" s="183">
        <f>(E14*'Spend weights'!$B$20)+(F14*'Spend weights'!$B$21)+(G14*'Spend weights'!$B$22)+(H14*'Spend weights'!$B$23)+(I14*'Spend weights'!$B$24)</f>
        <v>202796.34343680923</v>
      </c>
      <c r="K14" s="193">
        <v>206125.41100000002</v>
      </c>
      <c r="L14" s="194">
        <f t="shared" si="0"/>
        <v>3.6858798021841216E-3</v>
      </c>
      <c r="M14" s="195">
        <f t="shared" si="1"/>
        <v>1.788173415544637E-3</v>
      </c>
    </row>
    <row r="15" spans="1:13" ht="12.75" x14ac:dyDescent="0.2">
      <c r="A15" s="156" t="s">
        <v>14084</v>
      </c>
      <c r="B15" s="156" t="s">
        <v>38</v>
      </c>
      <c r="C15" s="163" t="s">
        <v>39</v>
      </c>
      <c r="D15" s="163" t="s">
        <v>40</v>
      </c>
      <c r="E15" s="180">
        <f>INDEX('SMR&lt;75 &amp; MFF wtd pop'!$K$5:$K$156,MATCH(C15,'SMR&lt;75 &amp; MFF wtd pop'!$B$5:$B$156,0))</f>
        <v>185464.02618510349</v>
      </c>
      <c r="F15" s="181">
        <f>INDEX('Age-gender adjustments'!$H$5:$H$156,MATCH(C15,'Age-gender adjustments'!$B$5:$B$156,0))</f>
        <v>179550.4404052145</v>
      </c>
      <c r="G15" s="181">
        <f>INDEX('Sub misuse services - new (a)'!$K$4:$K$155,MATCH(C15,'Sub misuse services - new (a)'!$A$4:$A$155,0))</f>
        <v>180968.16340256791</v>
      </c>
      <c r="H15" s="181">
        <f>INDEX('Sexual health services - new'!$AK$5:$AK$165,MATCH(C15,'Sexual health services - new'!$A$5:$A$165,0))</f>
        <v>153971.18461755817</v>
      </c>
      <c r="I15" s="182">
        <f>INDEX('Children under 5 - new'!$S$5:$S$156,MATCH(C15,'Children under 5 - new'!$A$5:$A$156,0))</f>
        <v>143960.24937199641</v>
      </c>
      <c r="J15" s="183">
        <f>(E15*'Spend weights'!$B$20)+(F15*'Spend weights'!$B$21)+(G15*'Spend weights'!$B$22)+(H15*'Spend weights'!$B$23)+(I15*'Spend weights'!$B$24)</f>
        <v>166845.30613035697</v>
      </c>
      <c r="K15" s="193">
        <v>149753.75</v>
      </c>
      <c r="L15" s="194">
        <f t="shared" si="0"/>
        <v>3.0324597255212979E-3</v>
      </c>
      <c r="M15" s="195">
        <f t="shared" si="1"/>
        <v>2.024964133132758E-3</v>
      </c>
    </row>
    <row r="16" spans="1:13" ht="12.75" x14ac:dyDescent="0.2">
      <c r="A16" s="156" t="s">
        <v>14084</v>
      </c>
      <c r="B16" s="156" t="s">
        <v>41</v>
      </c>
      <c r="C16" s="163" t="s">
        <v>42</v>
      </c>
      <c r="D16" s="163" t="s">
        <v>43</v>
      </c>
      <c r="E16" s="180">
        <f>INDEX('SMR&lt;75 &amp; MFF wtd pop'!$K$5:$K$156,MATCH(C16,'SMR&lt;75 &amp; MFF wtd pop'!$B$5:$B$156,0))</f>
        <v>366162.13482351345</v>
      </c>
      <c r="F16" s="181">
        <f>INDEX('Age-gender adjustments'!$H$5:$H$156,MATCH(C16,'Age-gender adjustments'!$B$5:$B$156,0))</f>
        <v>357787.17438209843</v>
      </c>
      <c r="G16" s="181">
        <f>INDEX('Sub misuse services - new (a)'!$K$4:$K$155,MATCH(C16,'Sub misuse services - new (a)'!$A$4:$A$155,0))</f>
        <v>302512.97809090203</v>
      </c>
      <c r="H16" s="181">
        <f>INDEX('Sexual health services - new'!$AK$5:$AK$165,MATCH(C16,'Sexual health services - new'!$A$5:$A$165,0))</f>
        <v>250307.45712446119</v>
      </c>
      <c r="I16" s="182">
        <f>INDEX('Children under 5 - new'!$S$5:$S$156,MATCH(C16,'Children under 5 - new'!$A$5:$A$156,0))</f>
        <v>257843.12002200575</v>
      </c>
      <c r="J16" s="183">
        <f>(E16*'Spend weights'!$B$20)+(F16*'Spend weights'!$B$21)+(G16*'Spend weights'!$B$22)+(H16*'Spend weights'!$B$23)+(I16*'Spend weights'!$B$24)</f>
        <v>301778.4307960234</v>
      </c>
      <c r="K16" s="193">
        <v>276431.36399999994</v>
      </c>
      <c r="L16" s="194">
        <f t="shared" si="0"/>
        <v>5.4849066997723107E-3</v>
      </c>
      <c r="M16" s="195">
        <f t="shared" si="1"/>
        <v>1.9841839292057727E-3</v>
      </c>
    </row>
    <row r="17" spans="1:13" ht="12.75" x14ac:dyDescent="0.2">
      <c r="A17" s="156" t="s">
        <v>14085</v>
      </c>
      <c r="B17" s="156" t="s">
        <v>44</v>
      </c>
      <c r="C17" s="163" t="s">
        <v>45</v>
      </c>
      <c r="D17" s="163" t="s">
        <v>46</v>
      </c>
      <c r="E17" s="180">
        <f>INDEX('SMR&lt;75 &amp; MFF wtd pop'!$K$5:$K$156,MATCH(C17,'SMR&lt;75 &amp; MFF wtd pop'!$B$5:$B$156,0))</f>
        <v>180579.28139131767</v>
      </c>
      <c r="F17" s="181">
        <f>INDEX('Age-gender adjustments'!$H$5:$H$156,MATCH(C17,'Age-gender adjustments'!$B$5:$B$156,0))</f>
        <v>180721.83573023026</v>
      </c>
      <c r="G17" s="181">
        <f>INDEX('Sub misuse services - new (a)'!$K$4:$K$155,MATCH(C17,'Sub misuse services - new (a)'!$A$4:$A$155,0))</f>
        <v>181329.30255252714</v>
      </c>
      <c r="H17" s="181">
        <f>INDEX('Sexual health services - new'!$AK$5:$AK$165,MATCH(C17,'Sexual health services - new'!$A$5:$A$165,0))</f>
        <v>113864.30075364179</v>
      </c>
      <c r="I17" s="182">
        <f>INDEX('Children under 5 - new'!$S$5:$S$156,MATCH(C17,'Children under 5 - new'!$A$5:$A$156,0))</f>
        <v>133325.82095603304</v>
      </c>
      <c r="J17" s="183">
        <f>(E17*'Spend weights'!$B$20)+(F17*'Spend weights'!$B$21)+(G17*'Spend weights'!$B$22)+(H17*'Spend weights'!$B$23)+(I17*'Spend weights'!$B$24)</f>
        <v>157621.2880951956</v>
      </c>
      <c r="K17" s="193">
        <v>126657.91199999998</v>
      </c>
      <c r="L17" s="194">
        <f t="shared" si="0"/>
        <v>2.8648106387843017E-3</v>
      </c>
      <c r="M17" s="195">
        <f t="shared" si="1"/>
        <v>2.2618489390416464E-3</v>
      </c>
    </row>
    <row r="18" spans="1:13" ht="12.75" x14ac:dyDescent="0.2">
      <c r="A18" s="156" t="s">
        <v>14085</v>
      </c>
      <c r="B18" s="156" t="s">
        <v>47</v>
      </c>
      <c r="C18" s="163" t="s">
        <v>48</v>
      </c>
      <c r="D18" s="163" t="s">
        <v>49</v>
      </c>
      <c r="E18" s="180">
        <f>INDEX('SMR&lt;75 &amp; MFF wtd pop'!$K$5:$K$156,MATCH(C18,'SMR&lt;75 &amp; MFF wtd pop'!$B$5:$B$156,0))</f>
        <v>218353.72874303776</v>
      </c>
      <c r="F18" s="181">
        <f>INDEX('Age-gender adjustments'!$H$5:$H$156,MATCH(C18,'Age-gender adjustments'!$B$5:$B$156,0))</f>
        <v>215758.7651141808</v>
      </c>
      <c r="G18" s="181">
        <f>INDEX('Sub misuse services - new (a)'!$K$4:$K$155,MATCH(C18,'Sub misuse services - new (a)'!$A$4:$A$155,0))</f>
        <v>227392.84999041143</v>
      </c>
      <c r="H18" s="181">
        <f>INDEX('Sexual health services - new'!$AK$5:$AK$165,MATCH(C18,'Sexual health services - new'!$A$5:$A$165,0))</f>
        <v>173115.83666223683</v>
      </c>
      <c r="I18" s="182">
        <f>INDEX('Children under 5 - new'!$S$5:$S$156,MATCH(C18,'Children under 5 - new'!$A$5:$A$156,0))</f>
        <v>177086.97206624996</v>
      </c>
      <c r="J18" s="183">
        <f>(E18*'Spend weights'!$B$20)+(F18*'Spend weights'!$B$21)+(G18*'Spend weights'!$B$22)+(H18*'Spend weights'!$B$23)+(I18*'Spend weights'!$B$24)</f>
        <v>201659.78051605949</v>
      </c>
      <c r="K18" s="193">
        <v>209732.31099999999</v>
      </c>
      <c r="L18" s="194">
        <f t="shared" si="0"/>
        <v>3.6652224557916398E-3</v>
      </c>
      <c r="M18" s="195">
        <f t="shared" si="1"/>
        <v>1.7475716728223342E-3</v>
      </c>
    </row>
    <row r="19" spans="1:13" ht="12.75" x14ac:dyDescent="0.2">
      <c r="A19" s="156" t="s">
        <v>14085</v>
      </c>
      <c r="B19" s="156" t="s">
        <v>50</v>
      </c>
      <c r="C19" s="163" t="s">
        <v>51</v>
      </c>
      <c r="D19" s="163" t="s">
        <v>52</v>
      </c>
      <c r="E19" s="180">
        <f>INDEX('SMR&lt;75 &amp; MFF wtd pop'!$K$5:$K$156,MATCH(C19,'SMR&lt;75 &amp; MFF wtd pop'!$B$5:$B$156,0))</f>
        <v>216851.063119222</v>
      </c>
      <c r="F19" s="181">
        <f>INDEX('Age-gender adjustments'!$H$5:$H$156,MATCH(C19,'Age-gender adjustments'!$B$5:$B$156,0))</f>
        <v>228156.39442526622</v>
      </c>
      <c r="G19" s="181">
        <f>INDEX('Sub misuse services - new (a)'!$K$4:$K$155,MATCH(C19,'Sub misuse services - new (a)'!$A$4:$A$155,0))</f>
        <v>269635.43291190499</v>
      </c>
      <c r="H19" s="181">
        <f>INDEX('Sexual health services - new'!$AK$5:$AK$165,MATCH(C19,'Sexual health services - new'!$A$5:$A$165,0))</f>
        <v>121921.0349779369</v>
      </c>
      <c r="I19" s="182">
        <f>INDEX('Children under 5 - new'!$S$5:$S$156,MATCH(C19,'Children under 5 - new'!$A$5:$A$156,0))</f>
        <v>177121.72219424319</v>
      </c>
      <c r="J19" s="183">
        <f>(E19*'Spend weights'!$B$20)+(F19*'Spend weights'!$B$21)+(G19*'Spend weights'!$B$22)+(H19*'Spend weights'!$B$23)+(I19*'Spend weights'!$B$24)</f>
        <v>206619.82453497266</v>
      </c>
      <c r="K19" s="193">
        <v>148599.57500000001</v>
      </c>
      <c r="L19" s="194">
        <f t="shared" si="0"/>
        <v>3.7553726318620131E-3</v>
      </c>
      <c r="M19" s="195">
        <f t="shared" si="1"/>
        <v>2.5271758898785632E-3</v>
      </c>
    </row>
    <row r="20" spans="1:13" ht="12.75" x14ac:dyDescent="0.2">
      <c r="A20" s="156" t="s">
        <v>14085</v>
      </c>
      <c r="B20" s="156" t="s">
        <v>53</v>
      </c>
      <c r="C20" s="163" t="s">
        <v>54</v>
      </c>
      <c r="D20" s="163" t="s">
        <v>55</v>
      </c>
      <c r="E20" s="180">
        <f>INDEX('SMR&lt;75 &amp; MFF wtd pop'!$K$5:$K$156,MATCH(C20,'SMR&lt;75 &amp; MFF wtd pop'!$B$5:$B$156,0))</f>
        <v>265368.31666454091</v>
      </c>
      <c r="F20" s="181">
        <f>INDEX('Age-gender adjustments'!$H$5:$H$156,MATCH(C20,'Age-gender adjustments'!$B$5:$B$156,0))</f>
        <v>260022.7749529026</v>
      </c>
      <c r="G20" s="181">
        <f>INDEX('Sub misuse services - new (a)'!$K$4:$K$155,MATCH(C20,'Sub misuse services - new (a)'!$A$4:$A$155,0))</f>
        <v>277345.09494754102</v>
      </c>
      <c r="H20" s="181">
        <f>INDEX('Sexual health services - new'!$AK$5:$AK$165,MATCH(C20,'Sexual health services - new'!$A$5:$A$165,0))</f>
        <v>149001.01977600408</v>
      </c>
      <c r="I20" s="182">
        <f>INDEX('Children under 5 - new'!$S$5:$S$156,MATCH(C20,'Children under 5 - new'!$A$5:$A$156,0))</f>
        <v>151411.35356798273</v>
      </c>
      <c r="J20" s="183">
        <f>(E20*'Spend weights'!$B$20)+(F20*'Spend weights'!$B$21)+(G20*'Spend weights'!$B$22)+(H20*'Spend weights'!$B$23)+(I20*'Spend weights'!$B$24)</f>
        <v>218162.89699935107</v>
      </c>
      <c r="K20" s="193">
        <v>141435.69699999999</v>
      </c>
      <c r="L20" s="194">
        <f t="shared" si="0"/>
        <v>3.9651711762073525E-3</v>
      </c>
      <c r="M20" s="195">
        <f t="shared" si="1"/>
        <v>2.8035151381955239E-3</v>
      </c>
    </row>
    <row r="21" spans="1:13" ht="12.75" x14ac:dyDescent="0.2">
      <c r="A21" s="156" t="s">
        <v>14085</v>
      </c>
      <c r="B21" s="156" t="s">
        <v>56</v>
      </c>
      <c r="C21" s="163" t="s">
        <v>57</v>
      </c>
      <c r="D21" s="163" t="s">
        <v>58</v>
      </c>
      <c r="E21" s="180">
        <f>INDEX('SMR&lt;75 &amp; MFF wtd pop'!$K$5:$K$156,MATCH(C21,'SMR&lt;75 &amp; MFF wtd pop'!$B$5:$B$156,0))</f>
        <v>306311.39387489727</v>
      </c>
      <c r="F21" s="181">
        <f>INDEX('Age-gender adjustments'!$H$5:$H$156,MATCH(C21,'Age-gender adjustments'!$B$5:$B$156,0))</f>
        <v>294085.07635209057</v>
      </c>
      <c r="G21" s="181">
        <f>INDEX('Sub misuse services - new (a)'!$K$4:$K$155,MATCH(C21,'Sub misuse services - new (a)'!$A$4:$A$155,0))</f>
        <v>304874.23713093676</v>
      </c>
      <c r="H21" s="181">
        <f>INDEX('Sexual health services - new'!$AK$5:$AK$165,MATCH(C21,'Sexual health services - new'!$A$5:$A$165,0))</f>
        <v>273985.3886125054</v>
      </c>
      <c r="I21" s="182">
        <f>INDEX('Children under 5 - new'!$S$5:$S$156,MATCH(C21,'Children under 5 - new'!$A$5:$A$156,0))</f>
        <v>269180.15449672315</v>
      </c>
      <c r="J21" s="183">
        <f>(E21*'Spend weights'!$B$20)+(F21*'Spend weights'!$B$21)+(G21*'Spend weights'!$B$22)+(H21*'Spend weights'!$B$23)+(I21*'Spend weights'!$B$24)</f>
        <v>287556.1952459726</v>
      </c>
      <c r="K21" s="193">
        <v>377728.81900000002</v>
      </c>
      <c r="L21" s="194">
        <f t="shared" si="0"/>
        <v>5.226413623085395E-3</v>
      </c>
      <c r="M21" s="195">
        <f t="shared" si="1"/>
        <v>1.3836417451339328E-3</v>
      </c>
    </row>
    <row r="22" spans="1:13" ht="12.75" x14ac:dyDescent="0.2">
      <c r="A22" s="156" t="s">
        <v>14085</v>
      </c>
      <c r="B22" s="156" t="s">
        <v>59</v>
      </c>
      <c r="C22" s="163" t="s">
        <v>60</v>
      </c>
      <c r="D22" s="163" t="s">
        <v>61</v>
      </c>
      <c r="E22" s="180">
        <f>INDEX('SMR&lt;75 &amp; MFF wtd pop'!$K$5:$K$156,MATCH(C22,'SMR&lt;75 &amp; MFF wtd pop'!$B$5:$B$156,0))</f>
        <v>312462.68676571583</v>
      </c>
      <c r="F22" s="181">
        <f>INDEX('Age-gender adjustments'!$H$5:$H$156,MATCH(C22,'Age-gender adjustments'!$B$5:$B$156,0))</f>
        <v>303308.04905474681</v>
      </c>
      <c r="G22" s="181">
        <f>INDEX('Sub misuse services - new (a)'!$K$4:$K$155,MATCH(C22,'Sub misuse services - new (a)'!$A$4:$A$155,0))</f>
        <v>369670.08285506826</v>
      </c>
      <c r="H22" s="181">
        <f>INDEX('Sexual health services - new'!$AK$5:$AK$165,MATCH(C22,'Sexual health services - new'!$A$5:$A$165,0))</f>
        <v>247983.13639693818</v>
      </c>
      <c r="I22" s="182">
        <f>INDEX('Children under 5 - new'!$S$5:$S$156,MATCH(C22,'Children under 5 - new'!$A$5:$A$156,0))</f>
        <v>262077.4114693584</v>
      </c>
      <c r="J22" s="183">
        <f>(E22*'Spend weights'!$B$20)+(F22*'Spend weights'!$B$21)+(G22*'Spend weights'!$B$22)+(H22*'Spend weights'!$B$23)+(I22*'Spend weights'!$B$24)</f>
        <v>299680.78218688734</v>
      </c>
      <c r="K22" s="193">
        <v>333229.29799999995</v>
      </c>
      <c r="L22" s="194">
        <f t="shared" si="0"/>
        <v>5.4467813543668427E-3</v>
      </c>
      <c r="M22" s="195">
        <f t="shared" si="1"/>
        <v>1.6345445574737077E-3</v>
      </c>
    </row>
    <row r="23" spans="1:13" ht="12.75" x14ac:dyDescent="0.2">
      <c r="A23" s="156" t="s">
        <v>14085</v>
      </c>
      <c r="B23" s="156" t="s">
        <v>62</v>
      </c>
      <c r="C23" s="163" t="s">
        <v>63</v>
      </c>
      <c r="D23" s="163" t="s">
        <v>64</v>
      </c>
      <c r="E23" s="180">
        <f>INDEX('SMR&lt;75 &amp; MFF wtd pop'!$K$5:$K$156,MATCH(C23,'SMR&lt;75 &amp; MFF wtd pop'!$B$5:$B$156,0))</f>
        <v>398684.57762094541</v>
      </c>
      <c r="F23" s="181">
        <f>INDEX('Age-gender adjustments'!$H$5:$H$156,MATCH(C23,'Age-gender adjustments'!$B$5:$B$156,0))</f>
        <v>405430.00228826451</v>
      </c>
      <c r="G23" s="181">
        <f>INDEX('Sub misuse services - new (a)'!$K$4:$K$155,MATCH(C23,'Sub misuse services - new (a)'!$A$4:$A$155,0))</f>
        <v>490272.08815736522</v>
      </c>
      <c r="H23" s="181">
        <f>INDEX('Sexual health services - new'!$AK$5:$AK$165,MATCH(C23,'Sexual health services - new'!$A$5:$A$165,0))</f>
        <v>257423.87426144935</v>
      </c>
      <c r="I23" s="182">
        <f>INDEX('Children under 5 - new'!$S$5:$S$156,MATCH(C23,'Children under 5 - new'!$A$5:$A$156,0))</f>
        <v>314237.83198766923</v>
      </c>
      <c r="J23" s="183">
        <f>(E23*'Spend weights'!$B$20)+(F23*'Spend weights'!$B$21)+(G23*'Spend weights'!$B$22)+(H23*'Spend weights'!$B$23)+(I23*'Spend weights'!$B$24)</f>
        <v>377139.83135617233</v>
      </c>
      <c r="K23" s="193">
        <v>285567.25099999993</v>
      </c>
      <c r="L23" s="194">
        <f t="shared" si="0"/>
        <v>6.8546210618831514E-3</v>
      </c>
      <c r="M23" s="195">
        <f t="shared" si="1"/>
        <v>2.4003526447376675E-3</v>
      </c>
    </row>
    <row r="24" spans="1:13" ht="12.75" x14ac:dyDescent="0.2">
      <c r="A24" s="156" t="s">
        <v>14085</v>
      </c>
      <c r="B24" s="156" t="s">
        <v>65</v>
      </c>
      <c r="C24" s="163" t="s">
        <v>66</v>
      </c>
      <c r="D24" s="163" t="s">
        <v>67</v>
      </c>
      <c r="E24" s="180">
        <f>INDEX('SMR&lt;75 &amp; MFF wtd pop'!$K$5:$K$156,MATCH(C24,'SMR&lt;75 &amp; MFF wtd pop'!$B$5:$B$156,0))</f>
        <v>224492.64921712177</v>
      </c>
      <c r="F24" s="181">
        <f>INDEX('Age-gender adjustments'!$H$5:$H$156,MATCH(C24,'Age-gender adjustments'!$B$5:$B$156,0))</f>
        <v>224294.77581901805</v>
      </c>
      <c r="G24" s="181">
        <f>INDEX('Sub misuse services - new (a)'!$K$4:$K$155,MATCH(C24,'Sub misuse services - new (a)'!$A$4:$A$155,0))</f>
        <v>199782.38541128754</v>
      </c>
      <c r="H24" s="181">
        <f>INDEX('Sexual health services - new'!$AK$5:$AK$165,MATCH(C24,'Sexual health services - new'!$A$5:$A$165,0))</f>
        <v>159624.05493179185</v>
      </c>
      <c r="I24" s="182">
        <f>INDEX('Children under 5 - new'!$S$5:$S$156,MATCH(C24,'Children under 5 - new'!$A$5:$A$156,0))</f>
        <v>183246.87875640963</v>
      </c>
      <c r="J24" s="183">
        <f>(E24*'Spend weights'!$B$20)+(F24*'Spend weights'!$B$21)+(G24*'Spend weights'!$B$22)+(H24*'Spend weights'!$B$23)+(I24*'Spend weights'!$B$24)</f>
        <v>197276.70824952531</v>
      </c>
      <c r="K24" s="193">
        <v>189943.69400000002</v>
      </c>
      <c r="L24" s="194">
        <f t="shared" si="0"/>
        <v>3.585558901385563E-3</v>
      </c>
      <c r="M24" s="195">
        <f t="shared" si="1"/>
        <v>1.8876956775335553E-3</v>
      </c>
    </row>
    <row r="25" spans="1:13" ht="12.75" x14ac:dyDescent="0.2">
      <c r="A25" s="156" t="s">
        <v>14085</v>
      </c>
      <c r="B25" s="156" t="s">
        <v>68</v>
      </c>
      <c r="C25" s="163" t="s">
        <v>69</v>
      </c>
      <c r="D25" s="163" t="s">
        <v>70</v>
      </c>
      <c r="E25" s="180">
        <f>INDEX('SMR&lt;75 &amp; MFF wtd pop'!$K$5:$K$156,MATCH(C25,'SMR&lt;75 &amp; MFF wtd pop'!$B$5:$B$156,0))</f>
        <v>1042553.0962697195</v>
      </c>
      <c r="F25" s="181">
        <f>INDEX('Age-gender adjustments'!$H$5:$H$156,MATCH(C25,'Age-gender adjustments'!$B$5:$B$156,0))</f>
        <v>1113591.2228804454</v>
      </c>
      <c r="G25" s="181">
        <f>INDEX('Sub misuse services - new (a)'!$K$4:$K$155,MATCH(C25,'Sub misuse services - new (a)'!$A$4:$A$155,0))</f>
        <v>828875.58311497024</v>
      </c>
      <c r="H25" s="181">
        <f>INDEX('Sexual health services - new'!$AK$5:$AK$165,MATCH(C25,'Sexual health services - new'!$A$5:$A$165,0))</f>
        <v>867225.47695254837</v>
      </c>
      <c r="I25" s="182">
        <f>INDEX('Children under 5 - new'!$S$5:$S$156,MATCH(C25,'Children under 5 - new'!$A$5:$A$156,0))</f>
        <v>742528.56170733052</v>
      </c>
      <c r="J25" s="183">
        <f>(E25*'Spend weights'!$B$20)+(F25*'Spend weights'!$B$21)+(G25*'Spend weights'!$B$22)+(H25*'Spend weights'!$B$23)+(I25*'Spend weights'!$B$24)</f>
        <v>907050.60339009878</v>
      </c>
      <c r="K25" s="193">
        <v>526407.49900000007</v>
      </c>
      <c r="L25" s="194">
        <f t="shared" si="0"/>
        <v>1.6485896352644257E-2</v>
      </c>
      <c r="M25" s="195">
        <f t="shared" si="1"/>
        <v>3.1317746012285161E-3</v>
      </c>
    </row>
    <row r="26" spans="1:13" ht="12.75" x14ac:dyDescent="0.2">
      <c r="A26" s="156" t="s">
        <v>14085</v>
      </c>
      <c r="B26" s="156" t="s">
        <v>71</v>
      </c>
      <c r="C26" s="163" t="s">
        <v>72</v>
      </c>
      <c r="D26" s="163" t="s">
        <v>73</v>
      </c>
      <c r="E26" s="180">
        <f>INDEX('SMR&lt;75 &amp; MFF wtd pop'!$K$5:$K$156,MATCH(C26,'SMR&lt;75 &amp; MFF wtd pop'!$B$5:$B$156,0))</f>
        <v>336590.35868112813</v>
      </c>
      <c r="F26" s="181">
        <f>INDEX('Age-gender adjustments'!$H$5:$H$156,MATCH(C26,'Age-gender adjustments'!$B$5:$B$156,0))</f>
        <v>349256.7636398605</v>
      </c>
      <c r="G26" s="181">
        <f>INDEX('Sub misuse services - new (a)'!$K$4:$K$155,MATCH(C26,'Sub misuse services - new (a)'!$A$4:$A$155,0))</f>
        <v>215711.86012037945</v>
      </c>
      <c r="H26" s="181">
        <f>INDEX('Sexual health services - new'!$AK$5:$AK$165,MATCH(C26,'Sexual health services - new'!$A$5:$A$165,0))</f>
        <v>198544.39385346317</v>
      </c>
      <c r="I26" s="182">
        <f>INDEX('Children under 5 - new'!$S$5:$S$156,MATCH(C26,'Children under 5 - new'!$A$5:$A$156,0))</f>
        <v>274897.59602466994</v>
      </c>
      <c r="J26" s="183">
        <f>(E26*'Spend weights'!$B$20)+(F26*'Spend weights'!$B$21)+(G26*'Spend weights'!$B$22)+(H26*'Spend weights'!$B$23)+(I26*'Spend weights'!$B$24)</f>
        <v>273039.16918684728</v>
      </c>
      <c r="K26" s="193">
        <v>229399.90700000001</v>
      </c>
      <c r="L26" s="194">
        <f t="shared" si="0"/>
        <v>4.9625626471146E-3</v>
      </c>
      <c r="M26" s="195">
        <f t="shared" si="1"/>
        <v>2.1632801477616116E-3</v>
      </c>
    </row>
    <row r="27" spans="1:13" ht="12.75" x14ac:dyDescent="0.2">
      <c r="A27" s="156" t="s">
        <v>14085</v>
      </c>
      <c r="B27" s="156" t="s">
        <v>74</v>
      </c>
      <c r="C27" s="163" t="s">
        <v>75</v>
      </c>
      <c r="D27" s="163" t="s">
        <v>76</v>
      </c>
      <c r="E27" s="180">
        <f>INDEX('SMR&lt;75 &amp; MFF wtd pop'!$K$5:$K$156,MATCH(C27,'SMR&lt;75 &amp; MFF wtd pop'!$B$5:$B$156,0))</f>
        <v>312863.77332542994</v>
      </c>
      <c r="F27" s="181">
        <f>INDEX('Age-gender adjustments'!$H$5:$H$156,MATCH(C27,'Age-gender adjustments'!$B$5:$B$156,0))</f>
        <v>318755.10451305809</v>
      </c>
      <c r="G27" s="181">
        <f>INDEX('Sub misuse services - new (a)'!$K$4:$K$155,MATCH(C27,'Sub misuse services - new (a)'!$A$4:$A$155,0))</f>
        <v>262114.09728742321</v>
      </c>
      <c r="H27" s="181">
        <f>INDEX('Sexual health services - new'!$AK$5:$AK$165,MATCH(C27,'Sexual health services - new'!$A$5:$A$165,0))</f>
        <v>201418.05874964347</v>
      </c>
      <c r="I27" s="182">
        <f>INDEX('Children under 5 - new'!$S$5:$S$156,MATCH(C27,'Children under 5 - new'!$A$5:$A$156,0))</f>
        <v>255503.578977942</v>
      </c>
      <c r="J27" s="183">
        <f>(E27*'Spend weights'!$B$20)+(F27*'Spend weights'!$B$21)+(G27*'Spend weights'!$B$22)+(H27*'Spend weights'!$B$23)+(I27*'Spend weights'!$B$24)</f>
        <v>269407.97519272973</v>
      </c>
      <c r="K27" s="193">
        <v>213697.25</v>
      </c>
      <c r="L27" s="194">
        <f t="shared" si="0"/>
        <v>4.8965646888974659E-3</v>
      </c>
      <c r="M27" s="195">
        <f t="shared" si="1"/>
        <v>2.2913559668631513E-3</v>
      </c>
    </row>
    <row r="28" spans="1:13" ht="12.75" x14ac:dyDescent="0.2">
      <c r="A28" s="156" t="s">
        <v>14085</v>
      </c>
      <c r="B28" s="156" t="s">
        <v>77</v>
      </c>
      <c r="C28" s="163" t="s">
        <v>78</v>
      </c>
      <c r="D28" s="163" t="s">
        <v>79</v>
      </c>
      <c r="E28" s="180">
        <f>INDEX('SMR&lt;75 &amp; MFF wtd pop'!$K$5:$K$156,MATCH(C28,'SMR&lt;75 &amp; MFF wtd pop'!$B$5:$B$156,0))</f>
        <v>436492.87153265468</v>
      </c>
      <c r="F28" s="181">
        <f>INDEX('Age-gender adjustments'!$H$5:$H$156,MATCH(C28,'Age-gender adjustments'!$B$5:$B$156,0))</f>
        <v>442502.18519704742</v>
      </c>
      <c r="G28" s="181">
        <f>INDEX('Sub misuse services - new (a)'!$K$4:$K$155,MATCH(C28,'Sub misuse services - new (a)'!$A$4:$A$155,0))</f>
        <v>334261.62386528298</v>
      </c>
      <c r="H28" s="181">
        <f>INDEX('Sexual health services - new'!$AK$5:$AK$165,MATCH(C28,'Sexual health services - new'!$A$5:$A$165,0))</f>
        <v>336735.73323693569</v>
      </c>
      <c r="I28" s="182">
        <f>INDEX('Children under 5 - new'!$S$5:$S$156,MATCH(C28,'Children under 5 - new'!$A$5:$A$156,0))</f>
        <v>305012.48725826788</v>
      </c>
      <c r="J28" s="183">
        <f>(E28*'Spend weights'!$B$20)+(F28*'Spend weights'!$B$21)+(G28*'Spend weights'!$B$22)+(H28*'Spend weights'!$B$23)+(I28*'Spend weights'!$B$24)</f>
        <v>363966.91160960018</v>
      </c>
      <c r="K28" s="193">
        <v>247338.76499999998</v>
      </c>
      <c r="L28" s="194">
        <f t="shared" si="0"/>
        <v>6.615199591028023E-3</v>
      </c>
      <c r="M28" s="195">
        <f t="shared" si="1"/>
        <v>2.6745502634930771E-3</v>
      </c>
    </row>
    <row r="29" spans="1:13" ht="12.75" x14ac:dyDescent="0.2">
      <c r="A29" s="156" t="s">
        <v>14085</v>
      </c>
      <c r="B29" s="156" t="s">
        <v>80</v>
      </c>
      <c r="C29" s="163" t="s">
        <v>81</v>
      </c>
      <c r="D29" s="163" t="s">
        <v>82</v>
      </c>
      <c r="E29" s="180">
        <f>INDEX('SMR&lt;75 &amp; MFF wtd pop'!$K$5:$K$156,MATCH(C29,'SMR&lt;75 &amp; MFF wtd pop'!$B$5:$B$156,0))</f>
        <v>291048.63198774762</v>
      </c>
      <c r="F29" s="181">
        <f>INDEX('Age-gender adjustments'!$H$5:$H$156,MATCH(C29,'Age-gender adjustments'!$B$5:$B$156,0))</f>
        <v>284771.57133995881</v>
      </c>
      <c r="G29" s="181">
        <f>INDEX('Sub misuse services - new (a)'!$K$4:$K$155,MATCH(C29,'Sub misuse services - new (a)'!$A$4:$A$155,0))</f>
        <v>287407.00367749343</v>
      </c>
      <c r="H29" s="181">
        <f>INDEX('Sexual health services - new'!$AK$5:$AK$165,MATCH(C29,'Sexual health services - new'!$A$5:$A$165,0))</f>
        <v>220442.16266773714</v>
      </c>
      <c r="I29" s="182">
        <f>INDEX('Children under 5 - new'!$S$5:$S$156,MATCH(C29,'Children under 5 - new'!$A$5:$A$156,0))</f>
        <v>248011.63110067748</v>
      </c>
      <c r="J29" s="183">
        <f>(E29*'Spend weights'!$B$20)+(F29*'Spend weights'!$B$21)+(G29*'Spend weights'!$B$22)+(H29*'Spend weights'!$B$23)+(I29*'Spend weights'!$B$24)</f>
        <v>265617.95884808613</v>
      </c>
      <c r="K29" s="193">
        <v>288696.53300000005</v>
      </c>
      <c r="L29" s="194">
        <f t="shared" si="0"/>
        <v>4.8276800903986651E-3</v>
      </c>
      <c r="M29" s="195">
        <f t="shared" si="1"/>
        <v>1.6722334834546365E-3</v>
      </c>
    </row>
    <row r="30" spans="1:13" ht="12.75" x14ac:dyDescent="0.2">
      <c r="A30" s="156" t="s">
        <v>14085</v>
      </c>
      <c r="B30" s="156" t="s">
        <v>83</v>
      </c>
      <c r="C30" s="163" t="s">
        <v>84</v>
      </c>
      <c r="D30" s="163" t="s">
        <v>85</v>
      </c>
      <c r="E30" s="180">
        <f>INDEX('SMR&lt;75 &amp; MFF wtd pop'!$K$5:$K$156,MATCH(C30,'SMR&lt;75 &amp; MFF wtd pop'!$B$5:$B$156,0))</f>
        <v>317354.84890770545</v>
      </c>
      <c r="F30" s="181">
        <f>INDEX('Age-gender adjustments'!$H$5:$H$156,MATCH(C30,'Age-gender adjustments'!$B$5:$B$156,0))</f>
        <v>315428.17443584284</v>
      </c>
      <c r="G30" s="181">
        <f>INDEX('Sub misuse services - new (a)'!$K$4:$K$155,MATCH(C30,'Sub misuse services - new (a)'!$A$4:$A$155,0))</f>
        <v>219137.11241431278</v>
      </c>
      <c r="H30" s="181">
        <f>INDEX('Sexual health services - new'!$AK$5:$AK$165,MATCH(C30,'Sexual health services - new'!$A$5:$A$165,0))</f>
        <v>215588.0282593274</v>
      </c>
      <c r="I30" s="182">
        <f>INDEX('Children under 5 - new'!$S$5:$S$156,MATCH(C30,'Children under 5 - new'!$A$5:$A$156,0))</f>
        <v>243055.38191352022</v>
      </c>
      <c r="J30" s="183">
        <f>(E30*'Spend weights'!$B$20)+(F30*'Spend weights'!$B$21)+(G30*'Spend weights'!$B$22)+(H30*'Spend weights'!$B$23)+(I30*'Spend weights'!$B$24)</f>
        <v>257729.13010359649</v>
      </c>
      <c r="K30" s="193">
        <v>225326.07800000004</v>
      </c>
      <c r="L30" s="194">
        <f t="shared" si="0"/>
        <v>4.6842984394308588E-3</v>
      </c>
      <c r="M30" s="195">
        <f t="shared" si="1"/>
        <v>2.0788976051990121E-3</v>
      </c>
    </row>
    <row r="31" spans="1:13" ht="12.75" x14ac:dyDescent="0.2">
      <c r="A31" s="156" t="s">
        <v>14085</v>
      </c>
      <c r="B31" s="156" t="s">
        <v>86</v>
      </c>
      <c r="C31" s="163" t="s">
        <v>87</v>
      </c>
      <c r="D31" s="163" t="s">
        <v>88</v>
      </c>
      <c r="E31" s="180">
        <f>INDEX('SMR&lt;75 &amp; MFF wtd pop'!$K$5:$K$156,MATCH(C31,'SMR&lt;75 &amp; MFF wtd pop'!$B$5:$B$156,0))</f>
        <v>207000.17067342682</v>
      </c>
      <c r="F31" s="181">
        <f>INDEX('Age-gender adjustments'!$H$5:$H$156,MATCH(C31,'Age-gender adjustments'!$B$5:$B$156,0))</f>
        <v>207858.27318334248</v>
      </c>
      <c r="G31" s="181">
        <f>INDEX('Sub misuse services - new (a)'!$K$4:$K$155,MATCH(C31,'Sub misuse services - new (a)'!$A$4:$A$155,0))</f>
        <v>152934.22360310299</v>
      </c>
      <c r="H31" s="181">
        <f>INDEX('Sexual health services - new'!$AK$5:$AK$165,MATCH(C31,'Sexual health services - new'!$A$5:$A$165,0))</f>
        <v>195229.68057073702</v>
      </c>
      <c r="I31" s="182">
        <f>INDEX('Children under 5 - new'!$S$5:$S$156,MATCH(C31,'Children under 5 - new'!$A$5:$A$156,0))</f>
        <v>207280.12872217174</v>
      </c>
      <c r="J31" s="183">
        <f>(E31*'Spend weights'!$B$20)+(F31*'Spend weights'!$B$21)+(G31*'Spend weights'!$B$22)+(H31*'Spend weights'!$B$23)+(I31*'Spend weights'!$B$24)</f>
        <v>192618.620830781</v>
      </c>
      <c r="K31" s="193">
        <v>234567.48800000001</v>
      </c>
      <c r="L31" s="194">
        <f t="shared" si="0"/>
        <v>3.5008968702927418E-3</v>
      </c>
      <c r="M31" s="195">
        <f t="shared" si="1"/>
        <v>1.4924902424212948E-3</v>
      </c>
    </row>
    <row r="32" spans="1:13" ht="12.75" x14ac:dyDescent="0.2">
      <c r="A32" s="156" t="s">
        <v>14085</v>
      </c>
      <c r="B32" s="156" t="s">
        <v>89</v>
      </c>
      <c r="C32" s="163" t="s">
        <v>90</v>
      </c>
      <c r="D32" s="163" t="s">
        <v>91</v>
      </c>
      <c r="E32" s="180">
        <f>INDEX('SMR&lt;75 &amp; MFF wtd pop'!$K$5:$K$156,MATCH(C32,'SMR&lt;75 &amp; MFF wtd pop'!$B$5:$B$156,0))</f>
        <v>415493.20658454386</v>
      </c>
      <c r="F32" s="181">
        <f>INDEX('Age-gender adjustments'!$H$5:$H$156,MATCH(C32,'Age-gender adjustments'!$B$5:$B$156,0))</f>
        <v>409024.05785075284</v>
      </c>
      <c r="G32" s="181">
        <f>INDEX('Sub misuse services - new (a)'!$K$4:$K$155,MATCH(C32,'Sub misuse services - new (a)'!$A$4:$A$155,0))</f>
        <v>400923.3702453681</v>
      </c>
      <c r="H32" s="181">
        <f>INDEX('Sexual health services - new'!$AK$5:$AK$165,MATCH(C32,'Sexual health services - new'!$A$5:$A$165,0))</f>
        <v>276130.58913408633</v>
      </c>
      <c r="I32" s="182">
        <f>INDEX('Children under 5 - new'!$S$5:$S$156,MATCH(C32,'Children under 5 - new'!$A$5:$A$156,0))</f>
        <v>298120.31871281576</v>
      </c>
      <c r="J32" s="183">
        <f>(E32*'Spend weights'!$B$20)+(F32*'Spend weights'!$B$21)+(G32*'Spend weights'!$B$22)+(H32*'Spend weights'!$B$23)+(I32*'Spend weights'!$B$24)</f>
        <v>357002.22978280846</v>
      </c>
      <c r="K32" s="193">
        <v>325389.56599999999</v>
      </c>
      <c r="L32" s="194">
        <f t="shared" si="0"/>
        <v>6.4886145666683036E-3</v>
      </c>
      <c r="M32" s="195">
        <f t="shared" si="1"/>
        <v>1.994106524813492E-3</v>
      </c>
    </row>
    <row r="33" spans="1:13" ht="12.75" x14ac:dyDescent="0.2">
      <c r="A33" s="156" t="s">
        <v>14085</v>
      </c>
      <c r="B33" s="156" t="s">
        <v>92</v>
      </c>
      <c r="C33" s="163" t="s">
        <v>93</v>
      </c>
      <c r="D33" s="163" t="s">
        <v>94</v>
      </c>
      <c r="E33" s="180">
        <f>INDEX('SMR&lt;75 &amp; MFF wtd pop'!$K$5:$K$156,MATCH(C33,'SMR&lt;75 &amp; MFF wtd pop'!$B$5:$B$156,0))</f>
        <v>209227.23640097526</v>
      </c>
      <c r="F33" s="181">
        <f>INDEX('Age-gender adjustments'!$H$5:$H$156,MATCH(C33,'Age-gender adjustments'!$B$5:$B$156,0))</f>
        <v>209294.95610391768</v>
      </c>
      <c r="G33" s="181">
        <f>INDEX('Sub misuse services - new (a)'!$K$4:$K$155,MATCH(C33,'Sub misuse services - new (a)'!$A$4:$A$155,0))</f>
        <v>192309.35788733038</v>
      </c>
      <c r="H33" s="181">
        <f>INDEX('Sexual health services - new'!$AK$5:$AK$165,MATCH(C33,'Sexual health services - new'!$A$5:$A$165,0))</f>
        <v>141152.16400724786</v>
      </c>
      <c r="I33" s="182">
        <f>INDEX('Children under 5 - new'!$S$5:$S$156,MATCH(C33,'Children under 5 - new'!$A$5:$A$156,0))</f>
        <v>176284.60763077639</v>
      </c>
      <c r="J33" s="183">
        <f>(E33*'Spend weights'!$B$20)+(F33*'Spend weights'!$B$21)+(G33*'Spend weights'!$B$22)+(H33*'Spend weights'!$B$23)+(I33*'Spend weights'!$B$24)</f>
        <v>185510.07522330299</v>
      </c>
      <c r="K33" s="193">
        <v>146149.62</v>
      </c>
      <c r="L33" s="194">
        <f t="shared" si="0"/>
        <v>3.3716970818080342E-3</v>
      </c>
      <c r="M33" s="195">
        <f t="shared" si="1"/>
        <v>2.3070173441491221E-3</v>
      </c>
    </row>
    <row r="34" spans="1:13" ht="12.75" x14ac:dyDescent="0.2">
      <c r="A34" s="156" t="s">
        <v>14085</v>
      </c>
      <c r="B34" s="156" t="s">
        <v>95</v>
      </c>
      <c r="C34" s="163" t="s">
        <v>96</v>
      </c>
      <c r="D34" s="163" t="s">
        <v>97</v>
      </c>
      <c r="E34" s="180">
        <f>INDEX('SMR&lt;75 &amp; MFF wtd pop'!$K$5:$K$156,MATCH(C34,'SMR&lt;75 &amp; MFF wtd pop'!$B$5:$B$156,0))</f>
        <v>795940.67025139148</v>
      </c>
      <c r="F34" s="181">
        <f>INDEX('Age-gender adjustments'!$H$5:$H$156,MATCH(C34,'Age-gender adjustments'!$B$5:$B$156,0))</f>
        <v>802561.08965013584</v>
      </c>
      <c r="G34" s="181">
        <f>INDEX('Sub misuse services - new (a)'!$K$4:$K$155,MATCH(C34,'Sub misuse services - new (a)'!$A$4:$A$155,0))</f>
        <v>906496.62584314472</v>
      </c>
      <c r="H34" s="181">
        <f>INDEX('Sexual health services - new'!$AK$5:$AK$165,MATCH(C34,'Sexual health services - new'!$A$5:$A$165,0))</f>
        <v>633215.47797887528</v>
      </c>
      <c r="I34" s="182">
        <f>INDEX('Children under 5 - new'!$S$5:$S$156,MATCH(C34,'Children under 5 - new'!$A$5:$A$156,0))</f>
        <v>529038.43652197078</v>
      </c>
      <c r="J34" s="183">
        <f>(E34*'Spend weights'!$B$20)+(F34*'Spend weights'!$B$21)+(G34*'Spend weights'!$B$22)+(H34*'Spend weights'!$B$23)+(I34*'Spend weights'!$B$24)</f>
        <v>728681.64843256772</v>
      </c>
      <c r="K34" s="193">
        <v>471988.11699999997</v>
      </c>
      <c r="L34" s="194">
        <f t="shared" si="0"/>
        <v>1.3243991112772359E-2</v>
      </c>
      <c r="M34" s="195">
        <f t="shared" si="1"/>
        <v>2.8060009639548533E-3</v>
      </c>
    </row>
    <row r="35" spans="1:13" ht="12.75" x14ac:dyDescent="0.2">
      <c r="A35" s="156" t="s">
        <v>14085</v>
      </c>
      <c r="B35" s="156" t="s">
        <v>98</v>
      </c>
      <c r="C35" s="163" t="s">
        <v>99</v>
      </c>
      <c r="D35" s="163" t="s">
        <v>100</v>
      </c>
      <c r="E35" s="180">
        <f>INDEX('SMR&lt;75 &amp; MFF wtd pop'!$K$5:$K$156,MATCH(C35,'SMR&lt;75 &amp; MFF wtd pop'!$B$5:$B$156,0))</f>
        <v>219675.48622331972</v>
      </c>
      <c r="F35" s="181">
        <f>INDEX('Age-gender adjustments'!$H$5:$H$156,MATCH(C35,'Age-gender adjustments'!$B$5:$B$156,0))</f>
        <v>213883.90593587974</v>
      </c>
      <c r="G35" s="181">
        <f>INDEX('Sub misuse services - new (a)'!$K$4:$K$155,MATCH(C35,'Sub misuse services - new (a)'!$A$4:$A$155,0))</f>
        <v>231240.54006926966</v>
      </c>
      <c r="H35" s="181">
        <f>INDEX('Sexual health services - new'!$AK$5:$AK$165,MATCH(C35,'Sexual health services - new'!$A$5:$A$165,0))</f>
        <v>149061.11295822653</v>
      </c>
      <c r="I35" s="182">
        <f>INDEX('Children under 5 - new'!$S$5:$S$156,MATCH(C35,'Children under 5 - new'!$A$5:$A$156,0))</f>
        <v>178417.89095730099</v>
      </c>
      <c r="J35" s="183">
        <f>(E35*'Spend weights'!$B$20)+(F35*'Spend weights'!$B$21)+(G35*'Spend weights'!$B$22)+(H35*'Spend weights'!$B$23)+(I35*'Spend weights'!$B$24)</f>
        <v>198422.46477416006</v>
      </c>
      <c r="K35" s="193">
        <v>178762.23200000002</v>
      </c>
      <c r="L35" s="194">
        <f t="shared" si="0"/>
        <v>3.6063833440791652E-3</v>
      </c>
      <c r="M35" s="195">
        <f t="shared" si="1"/>
        <v>2.0174190620304878E-3</v>
      </c>
    </row>
    <row r="36" spans="1:13" ht="12.75" x14ac:dyDescent="0.2">
      <c r="A36" s="156" t="s">
        <v>14085</v>
      </c>
      <c r="B36" s="156" t="s">
        <v>101</v>
      </c>
      <c r="C36" s="163" t="s">
        <v>102</v>
      </c>
      <c r="D36" s="163" t="s">
        <v>103</v>
      </c>
      <c r="E36" s="180">
        <f>INDEX('SMR&lt;75 &amp; MFF wtd pop'!$K$5:$K$156,MATCH(C36,'SMR&lt;75 &amp; MFF wtd pop'!$B$5:$B$156,0))</f>
        <v>325271.61677636462</v>
      </c>
      <c r="F36" s="181">
        <f>INDEX('Age-gender adjustments'!$H$5:$H$156,MATCH(C36,'Age-gender adjustments'!$B$5:$B$156,0))</f>
        <v>311774.32308143552</v>
      </c>
      <c r="G36" s="181">
        <f>INDEX('Sub misuse services - new (a)'!$K$4:$K$155,MATCH(C36,'Sub misuse services - new (a)'!$A$4:$A$155,0))</f>
        <v>362627.4270012179</v>
      </c>
      <c r="H36" s="181">
        <f>INDEX('Sexual health services - new'!$AK$5:$AK$165,MATCH(C36,'Sexual health services - new'!$A$5:$A$165,0))</f>
        <v>226203.55186253489</v>
      </c>
      <c r="I36" s="182">
        <f>INDEX('Children under 5 - new'!$S$5:$S$156,MATCH(C36,'Children under 5 - new'!$A$5:$A$156,0))</f>
        <v>219245.69134644329</v>
      </c>
      <c r="J36" s="183">
        <f>(E36*'Spend weights'!$B$20)+(F36*'Spend weights'!$B$21)+(G36*'Spend weights'!$B$22)+(H36*'Spend weights'!$B$23)+(I36*'Spend weights'!$B$24)</f>
        <v>286584.5262318888</v>
      </c>
      <c r="K36" s="193">
        <v>274012.38600000006</v>
      </c>
      <c r="L36" s="194">
        <f t="shared" si="0"/>
        <v>5.2087532691918069E-3</v>
      </c>
      <c r="M36" s="195">
        <f t="shared" si="1"/>
        <v>1.9009189129106762E-3</v>
      </c>
    </row>
    <row r="37" spans="1:13" ht="12.75" x14ac:dyDescent="0.2">
      <c r="A37" s="156" t="s">
        <v>14085</v>
      </c>
      <c r="B37" s="156" t="s">
        <v>104</v>
      </c>
      <c r="C37" s="163" t="s">
        <v>105</v>
      </c>
      <c r="D37" s="163" t="s">
        <v>106</v>
      </c>
      <c r="E37" s="180">
        <f>INDEX('SMR&lt;75 &amp; MFF wtd pop'!$K$5:$K$156,MATCH(C37,'SMR&lt;75 &amp; MFF wtd pop'!$B$5:$B$156,0))</f>
        <v>414081.24359044252</v>
      </c>
      <c r="F37" s="181">
        <f>INDEX('Age-gender adjustments'!$H$5:$H$156,MATCH(C37,'Age-gender adjustments'!$B$5:$B$156,0))</f>
        <v>404107.54104069824</v>
      </c>
      <c r="G37" s="181">
        <f>INDEX('Sub misuse services - new (a)'!$K$4:$K$155,MATCH(C37,'Sub misuse services - new (a)'!$A$4:$A$155,0))</f>
        <v>614392.73904718948</v>
      </c>
      <c r="H37" s="181">
        <f>INDEX('Sexual health services - new'!$AK$5:$AK$165,MATCH(C37,'Sexual health services - new'!$A$5:$A$165,0))</f>
        <v>274429.74450728024</v>
      </c>
      <c r="I37" s="182">
        <f>INDEX('Children under 5 - new'!$S$5:$S$156,MATCH(C37,'Children under 5 - new'!$A$5:$A$156,0))</f>
        <v>311630.32661344518</v>
      </c>
      <c r="J37" s="183">
        <f>(E37*'Spend weights'!$B$20)+(F37*'Spend weights'!$B$21)+(G37*'Spend weights'!$B$22)+(H37*'Spend weights'!$B$23)+(I37*'Spend weights'!$B$24)</f>
        <v>408972.49689280801</v>
      </c>
      <c r="K37" s="193">
        <v>321836.96299999993</v>
      </c>
      <c r="L37" s="194">
        <f t="shared" si="0"/>
        <v>7.4331885891015508E-3</v>
      </c>
      <c r="M37" s="195">
        <f t="shared" si="1"/>
        <v>2.3096130785641151E-3</v>
      </c>
    </row>
    <row r="38" spans="1:13" ht="12.75" x14ac:dyDescent="0.2">
      <c r="A38" s="156" t="s">
        <v>14085</v>
      </c>
      <c r="B38" s="156" t="s">
        <v>107</v>
      </c>
      <c r="C38" s="163" t="s">
        <v>108</v>
      </c>
      <c r="D38" s="163" t="s">
        <v>109</v>
      </c>
      <c r="E38" s="180">
        <f>INDEX('SMR&lt;75 &amp; MFF wtd pop'!$K$5:$K$156,MATCH(C38,'SMR&lt;75 &amp; MFF wtd pop'!$B$5:$B$156,0))</f>
        <v>484161.72722948139</v>
      </c>
      <c r="F38" s="181">
        <f>INDEX('Age-gender adjustments'!$H$5:$H$156,MATCH(C38,'Age-gender adjustments'!$B$5:$B$156,0))</f>
        <v>458085.77830724121</v>
      </c>
      <c r="G38" s="181">
        <f>INDEX('Sub misuse services - new (a)'!$K$4:$K$155,MATCH(C38,'Sub misuse services - new (a)'!$A$4:$A$155,0))</f>
        <v>558785.85556226911</v>
      </c>
      <c r="H38" s="181">
        <f>INDEX('Sexual health services - new'!$AK$5:$AK$165,MATCH(C38,'Sexual health services - new'!$A$5:$A$165,0))</f>
        <v>350850.96103378368</v>
      </c>
      <c r="I38" s="182">
        <f>INDEX('Children under 5 - new'!$S$5:$S$156,MATCH(C38,'Children under 5 - new'!$A$5:$A$156,0))</f>
        <v>355983.60555337137</v>
      </c>
      <c r="J38" s="183">
        <f>(E38*'Spend weights'!$B$20)+(F38*'Spend weights'!$B$21)+(G38*'Spend weights'!$B$22)+(H38*'Spend weights'!$B$23)+(I38*'Spend weights'!$B$24)</f>
        <v>439242.67958945222</v>
      </c>
      <c r="K38" s="193">
        <v>497737.64</v>
      </c>
      <c r="L38" s="194">
        <f t="shared" si="0"/>
        <v>7.983357557235584E-3</v>
      </c>
      <c r="M38" s="195">
        <f t="shared" si="1"/>
        <v>1.6039288403496236E-3</v>
      </c>
    </row>
    <row r="39" spans="1:13" ht="12.75" x14ac:dyDescent="0.2">
      <c r="A39" s="156" t="s">
        <v>14085</v>
      </c>
      <c r="B39" s="156" t="s">
        <v>110</v>
      </c>
      <c r="C39" s="163" t="s">
        <v>111</v>
      </c>
      <c r="D39" s="163" t="s">
        <v>112</v>
      </c>
      <c r="E39" s="180">
        <f>INDEX('SMR&lt;75 &amp; MFF wtd pop'!$K$5:$K$156,MATCH(C39,'SMR&lt;75 &amp; MFF wtd pop'!$B$5:$B$156,0))</f>
        <v>1338684.1495476963</v>
      </c>
      <c r="F39" s="181">
        <f>INDEX('Age-gender adjustments'!$H$5:$H$156,MATCH(C39,'Age-gender adjustments'!$B$5:$B$156,0))</f>
        <v>1322168.5565823542</v>
      </c>
      <c r="G39" s="181">
        <f>INDEX('Sub misuse services - new (a)'!$K$4:$K$155,MATCH(C39,'Sub misuse services - new (a)'!$A$4:$A$155,0))</f>
        <v>1292492.8083865361</v>
      </c>
      <c r="H39" s="181">
        <f>INDEX('Sexual health services - new'!$AK$5:$AK$165,MATCH(C39,'Sexual health services - new'!$A$5:$A$165,0))</f>
        <v>954533.5425363821</v>
      </c>
      <c r="I39" s="182">
        <f>INDEX('Children under 5 - new'!$S$5:$S$156,MATCH(C39,'Children under 5 - new'!$A$5:$A$156,0))</f>
        <v>990005.41195447976</v>
      </c>
      <c r="J39" s="183">
        <f>(E39*'Spend weights'!$B$20)+(F39*'Spend weights'!$B$21)+(G39*'Spend weights'!$B$22)+(H39*'Spend weights'!$B$23)+(I39*'Spend weights'!$B$24)</f>
        <v>1169998.7136410549</v>
      </c>
      <c r="K39" s="193">
        <v>1187586.0869999998</v>
      </c>
      <c r="L39" s="194">
        <f t="shared" si="0"/>
        <v>2.1265051204114652E-2</v>
      </c>
      <c r="M39" s="195">
        <f t="shared" si="1"/>
        <v>1.7906113448864153E-3</v>
      </c>
    </row>
    <row r="40" spans="1:13" ht="12.75" x14ac:dyDescent="0.2">
      <c r="A40" s="156" t="s">
        <v>14086</v>
      </c>
      <c r="B40" s="156" t="s">
        <v>113</v>
      </c>
      <c r="C40" s="163" t="s">
        <v>114</v>
      </c>
      <c r="D40" s="163" t="s">
        <v>115</v>
      </c>
      <c r="E40" s="180">
        <f>INDEX('SMR&lt;75 &amp; MFF wtd pop'!$K$5:$K$156,MATCH(C40,'SMR&lt;75 &amp; MFF wtd pop'!$B$5:$B$156,0))</f>
        <v>407214.45228799497</v>
      </c>
      <c r="F40" s="181">
        <f>INDEX('Age-gender adjustments'!$H$5:$H$156,MATCH(C40,'Age-gender adjustments'!$B$5:$B$156,0))</f>
        <v>411713.34560024954</v>
      </c>
      <c r="G40" s="181">
        <f>INDEX('Sub misuse services - new (a)'!$K$4:$K$155,MATCH(C40,'Sub misuse services - new (a)'!$A$4:$A$155,0))</f>
        <v>543247.82901495055</v>
      </c>
      <c r="H40" s="181">
        <f>INDEX('Sexual health services - new'!$AK$5:$AK$165,MATCH(C40,'Sexual health services - new'!$A$5:$A$165,0))</f>
        <v>320581.70809260779</v>
      </c>
      <c r="I40" s="182">
        <f>INDEX('Children under 5 - new'!$S$5:$S$156,MATCH(C40,'Children under 5 - new'!$A$5:$A$156,0))</f>
        <v>317742.70456921932</v>
      </c>
      <c r="J40" s="183">
        <f>(E40*'Spend weights'!$B$20)+(F40*'Spend weights'!$B$21)+(G40*'Spend weights'!$B$22)+(H40*'Spend weights'!$B$23)+(I40*'Spend weights'!$B$24)</f>
        <v>403309.44496496057</v>
      </c>
      <c r="K40" s="193">
        <v>259358.31300000002</v>
      </c>
      <c r="L40" s="194">
        <f t="shared" si="0"/>
        <v>7.3302610492562538E-3</v>
      </c>
      <c r="M40" s="195">
        <f t="shared" si="1"/>
        <v>2.8263065735071513E-3</v>
      </c>
    </row>
    <row r="41" spans="1:13" ht="12.75" x14ac:dyDescent="0.2">
      <c r="A41" s="156" t="s">
        <v>14086</v>
      </c>
      <c r="B41" s="156" t="s">
        <v>116</v>
      </c>
      <c r="C41" s="163" t="s">
        <v>117</v>
      </c>
      <c r="D41" s="163" t="s">
        <v>118</v>
      </c>
      <c r="E41" s="180">
        <f>INDEX('SMR&lt;75 &amp; MFF wtd pop'!$K$5:$K$156,MATCH(C41,'SMR&lt;75 &amp; MFF wtd pop'!$B$5:$B$156,0))</f>
        <v>266847.58587262913</v>
      </c>
      <c r="F41" s="181">
        <f>INDEX('Age-gender adjustments'!$H$5:$H$156,MATCH(C41,'Age-gender adjustments'!$B$5:$B$156,0))</f>
        <v>253471.62241012283</v>
      </c>
      <c r="G41" s="181">
        <f>INDEX('Sub misuse services - new (a)'!$K$4:$K$155,MATCH(C41,'Sub misuse services - new (a)'!$A$4:$A$155,0))</f>
        <v>165017.17164352455</v>
      </c>
      <c r="H41" s="181">
        <f>INDEX('Sexual health services - new'!$AK$5:$AK$165,MATCH(C41,'Sexual health services - new'!$A$5:$A$165,0))</f>
        <v>225953.52074953835</v>
      </c>
      <c r="I41" s="182">
        <f>INDEX('Children under 5 - new'!$S$5:$S$156,MATCH(C41,'Children under 5 - new'!$A$5:$A$156,0))</f>
        <v>218722.36089822161</v>
      </c>
      <c r="J41" s="183">
        <f>(E41*'Spend weights'!$B$20)+(F41*'Spend weights'!$B$21)+(G41*'Spend weights'!$B$22)+(H41*'Spend weights'!$B$23)+(I41*'Spend weights'!$B$24)</f>
        <v>219865.4460178914</v>
      </c>
      <c r="K41" s="193">
        <v>341819.79299999995</v>
      </c>
      <c r="L41" s="194">
        <f t="shared" si="0"/>
        <v>3.9961154769443214E-3</v>
      </c>
      <c r="M41" s="195">
        <f t="shared" si="1"/>
        <v>1.1690708258501352E-3</v>
      </c>
    </row>
    <row r="42" spans="1:13" ht="12.75" x14ac:dyDescent="0.2">
      <c r="A42" s="156" t="s">
        <v>14086</v>
      </c>
      <c r="B42" s="156" t="s">
        <v>119</v>
      </c>
      <c r="C42" s="163" t="s">
        <v>120</v>
      </c>
      <c r="D42" s="163" t="s">
        <v>121</v>
      </c>
      <c r="E42" s="180">
        <f>INDEX('SMR&lt;75 &amp; MFF wtd pop'!$K$5:$K$156,MATCH(C42,'SMR&lt;75 &amp; MFF wtd pop'!$B$5:$B$156,0))</f>
        <v>195565.06496209907</v>
      </c>
      <c r="F42" s="181">
        <f>INDEX('Age-gender adjustments'!$H$5:$H$156,MATCH(C42,'Age-gender adjustments'!$B$5:$B$156,0))</f>
        <v>193325.01447073833</v>
      </c>
      <c r="G42" s="181">
        <f>INDEX('Sub misuse services - new (a)'!$K$4:$K$155,MATCH(C42,'Sub misuse services - new (a)'!$A$4:$A$155,0))</f>
        <v>296656.89300330565</v>
      </c>
      <c r="H42" s="181">
        <f>INDEX('Sexual health services - new'!$AK$5:$AK$165,MATCH(C42,'Sexual health services - new'!$A$5:$A$165,0))</f>
        <v>154652.17580385381</v>
      </c>
      <c r="I42" s="182">
        <f>INDEX('Children under 5 - new'!$S$5:$S$156,MATCH(C42,'Children under 5 - new'!$A$5:$A$156,0))</f>
        <v>170731.78378019269</v>
      </c>
      <c r="J42" s="183">
        <f>(E42*'Spend weights'!$B$20)+(F42*'Spend weights'!$B$21)+(G42*'Spend weights'!$B$22)+(H42*'Spend weights'!$B$23)+(I42*'Spend weights'!$B$24)</f>
        <v>205583.07338904453</v>
      </c>
      <c r="K42" s="193">
        <v>160191.79100000003</v>
      </c>
      <c r="L42" s="194">
        <f t="shared" si="0"/>
        <v>3.7365293921669224E-3</v>
      </c>
      <c r="M42" s="195">
        <f t="shared" si="1"/>
        <v>2.3325348751278533E-3</v>
      </c>
    </row>
    <row r="43" spans="1:13" ht="12.75" x14ac:dyDescent="0.2">
      <c r="A43" s="156" t="s">
        <v>14086</v>
      </c>
      <c r="B43" s="156" t="s">
        <v>122</v>
      </c>
      <c r="C43" s="163" t="s">
        <v>123</v>
      </c>
      <c r="D43" s="163" t="s">
        <v>124</v>
      </c>
      <c r="E43" s="180">
        <f>INDEX('SMR&lt;75 &amp; MFF wtd pop'!$K$5:$K$156,MATCH(C43,'SMR&lt;75 &amp; MFF wtd pop'!$B$5:$B$156,0))</f>
        <v>184672.42880085611</v>
      </c>
      <c r="F43" s="181">
        <f>INDEX('Age-gender adjustments'!$H$5:$H$156,MATCH(C43,'Age-gender adjustments'!$B$5:$B$156,0))</f>
        <v>180211.32725512568</v>
      </c>
      <c r="G43" s="181">
        <f>INDEX('Sub misuse services - new (a)'!$K$4:$K$155,MATCH(C43,'Sub misuse services - new (a)'!$A$4:$A$155,0))</f>
        <v>203178.56824224695</v>
      </c>
      <c r="H43" s="181">
        <f>INDEX('Sexual health services - new'!$AK$5:$AK$165,MATCH(C43,'Sexual health services - new'!$A$5:$A$165,0))</f>
        <v>134707.69399454613</v>
      </c>
      <c r="I43" s="182">
        <f>INDEX('Children under 5 - new'!$S$5:$S$156,MATCH(C43,'Children under 5 - new'!$A$5:$A$156,0))</f>
        <v>148729.27044655808</v>
      </c>
      <c r="J43" s="183">
        <f>(E43*'Spend weights'!$B$20)+(F43*'Spend weights'!$B$21)+(G43*'Spend weights'!$B$22)+(H43*'Spend weights'!$B$23)+(I43*'Spend weights'!$B$24)</f>
        <v>170238.56336116092</v>
      </c>
      <c r="K43" s="193">
        <v>171448.28399999999</v>
      </c>
      <c r="L43" s="194">
        <f t="shared" si="0"/>
        <v>3.0941331170562529E-3</v>
      </c>
      <c r="M43" s="195">
        <f t="shared" si="1"/>
        <v>1.8047034620983743E-3</v>
      </c>
    </row>
    <row r="44" spans="1:13" ht="12.75" x14ac:dyDescent="0.2">
      <c r="A44" s="156" t="s">
        <v>14086</v>
      </c>
      <c r="B44" s="156" t="s">
        <v>125</v>
      </c>
      <c r="C44" s="163" t="s">
        <v>126</v>
      </c>
      <c r="D44" s="163" t="s">
        <v>127</v>
      </c>
      <c r="E44" s="180">
        <f>INDEX('SMR&lt;75 &amp; MFF wtd pop'!$K$5:$K$156,MATCH(C44,'SMR&lt;75 &amp; MFF wtd pop'!$B$5:$B$156,0))</f>
        <v>175881.5485780648</v>
      </c>
      <c r="F44" s="181">
        <f>INDEX('Age-gender adjustments'!$H$5:$H$156,MATCH(C44,'Age-gender adjustments'!$B$5:$B$156,0))</f>
        <v>176337.08898032847</v>
      </c>
      <c r="G44" s="181">
        <f>INDEX('Sub misuse services - new (a)'!$K$4:$K$155,MATCH(C44,'Sub misuse services - new (a)'!$A$4:$A$155,0))</f>
        <v>222869.48294119007</v>
      </c>
      <c r="H44" s="181">
        <f>INDEX('Sexual health services - new'!$AK$5:$AK$165,MATCH(C44,'Sexual health services - new'!$A$5:$A$165,0))</f>
        <v>212839.10954363947</v>
      </c>
      <c r="I44" s="182">
        <f>INDEX('Children under 5 - new'!$S$5:$S$156,MATCH(C44,'Children under 5 - new'!$A$5:$A$156,0))</f>
        <v>138604.09625573151</v>
      </c>
      <c r="J44" s="183">
        <f>(E44*'Spend weights'!$B$20)+(F44*'Spend weights'!$B$21)+(G44*'Spend weights'!$B$22)+(H44*'Spend weights'!$B$23)+(I44*'Spend weights'!$B$24)</f>
        <v>183729.26294760901</v>
      </c>
      <c r="K44" s="193">
        <v>205644.76500000001</v>
      </c>
      <c r="L44" s="194">
        <f t="shared" si="0"/>
        <v>3.3393303246603283E-3</v>
      </c>
      <c r="M44" s="195">
        <f t="shared" si="1"/>
        <v>1.6238343459218756E-3</v>
      </c>
    </row>
    <row r="45" spans="1:13" x14ac:dyDescent="0.25">
      <c r="A45" s="156" t="s">
        <v>14086</v>
      </c>
      <c r="B45" s="156" t="s">
        <v>128</v>
      </c>
      <c r="C45" s="163" t="s">
        <v>129</v>
      </c>
      <c r="D45" s="163" t="s">
        <v>130</v>
      </c>
      <c r="E45" s="180">
        <f>INDEX('SMR&lt;75 &amp; MFF wtd pop'!$K$5:$K$156,MATCH(C45,'SMR&lt;75 &amp; MFF wtd pop'!$B$5:$B$156,0))</f>
        <v>269821.46855557</v>
      </c>
      <c r="F45" s="181">
        <f>INDEX('Age-gender adjustments'!$H$5:$H$156,MATCH(C45,'Age-gender adjustments'!$B$5:$B$156,0))</f>
        <v>264323.7745099793</v>
      </c>
      <c r="G45" s="181">
        <f>INDEX('Sub misuse services - new (a)'!$K$4:$K$155,MATCH(C45,'Sub misuse services - new (a)'!$A$4:$A$155,0))</f>
        <v>379990.83602648851</v>
      </c>
      <c r="H45" s="181">
        <f>INDEX('Sexual health services - new'!$AK$5:$AK$165,MATCH(C45,'Sexual health services - new'!$A$5:$A$165,0))</f>
        <v>198156.25339288032</v>
      </c>
      <c r="I45" s="182">
        <f>INDEX('Children under 5 - new'!$S$5:$S$156,MATCH(C45,'Children under 5 - new'!$A$5:$A$156,0))</f>
        <v>239894.68253752775</v>
      </c>
      <c r="J45" s="183">
        <f>(E45*'Spend weights'!$B$20)+(F45*'Spend weights'!$B$21)+(G45*'Spend weights'!$B$22)+(H45*'Spend weights'!$B$23)+(I45*'Spend weights'!$B$24)</f>
        <v>274608.57623675402</v>
      </c>
      <c r="K45" s="193">
        <v>239391.98300000004</v>
      </c>
      <c r="L45" s="194">
        <f t="shared" si="0"/>
        <v>4.9910870556351076E-3</v>
      </c>
      <c r="M45" s="195">
        <f t="shared" si="1"/>
        <v>2.0849015046736576E-3</v>
      </c>
    </row>
    <row r="46" spans="1:13" x14ac:dyDescent="0.25">
      <c r="A46" s="156" t="s">
        <v>14086</v>
      </c>
      <c r="B46" s="156" t="s">
        <v>131</v>
      </c>
      <c r="C46" s="163" t="s">
        <v>132</v>
      </c>
      <c r="D46" s="163" t="s">
        <v>133</v>
      </c>
      <c r="E46" s="180">
        <f>INDEX('SMR&lt;75 &amp; MFF wtd pop'!$K$5:$K$156,MATCH(C46,'SMR&lt;75 &amp; MFF wtd pop'!$B$5:$B$156,0))</f>
        <v>352436.16528718598</v>
      </c>
      <c r="F46" s="181">
        <f>INDEX('Age-gender adjustments'!$H$5:$H$156,MATCH(C46,'Age-gender adjustments'!$B$5:$B$156,0))</f>
        <v>347809.55067888077</v>
      </c>
      <c r="G46" s="181">
        <f>INDEX('Sub misuse services - new (a)'!$K$4:$K$155,MATCH(C46,'Sub misuse services - new (a)'!$A$4:$A$155,0))</f>
        <v>469057.91475246771</v>
      </c>
      <c r="H46" s="181">
        <f>INDEX('Sexual health services - new'!$AK$5:$AK$165,MATCH(C46,'Sexual health services - new'!$A$5:$A$165,0))</f>
        <v>268351.56383947103</v>
      </c>
      <c r="I46" s="182">
        <f>INDEX('Children under 5 - new'!$S$5:$S$156,MATCH(C46,'Children under 5 - new'!$A$5:$A$156,0))</f>
        <v>305971.72165306006</v>
      </c>
      <c r="J46" s="183">
        <f>(E46*'Spend weights'!$B$20)+(F46*'Spend weights'!$B$21)+(G46*'Spend weights'!$B$22)+(H46*'Spend weights'!$B$23)+(I46*'Spend weights'!$B$24)</f>
        <v>352706.69801613147</v>
      </c>
      <c r="K46" s="193">
        <v>304876.58299999998</v>
      </c>
      <c r="L46" s="194">
        <f t="shared" si="0"/>
        <v>6.4105420851328148E-3</v>
      </c>
      <c r="M46" s="195">
        <f t="shared" si="1"/>
        <v>2.1026679130462492E-3</v>
      </c>
    </row>
    <row r="47" spans="1:13" x14ac:dyDescent="0.25">
      <c r="A47" s="156" t="s">
        <v>14086</v>
      </c>
      <c r="B47" s="156" t="s">
        <v>134</v>
      </c>
      <c r="C47" s="163" t="s">
        <v>135</v>
      </c>
      <c r="D47" s="163" t="s">
        <v>136</v>
      </c>
      <c r="E47" s="180">
        <f>INDEX('SMR&lt;75 &amp; MFF wtd pop'!$K$5:$K$156,MATCH(C47,'SMR&lt;75 &amp; MFF wtd pop'!$B$5:$B$156,0))</f>
        <v>289089.28533942741</v>
      </c>
      <c r="F47" s="181">
        <f>INDEX('Age-gender adjustments'!$H$5:$H$156,MATCH(C47,'Age-gender adjustments'!$B$5:$B$156,0))</f>
        <v>286257.58450102014</v>
      </c>
      <c r="G47" s="181">
        <f>INDEX('Sub misuse services - new (a)'!$K$4:$K$155,MATCH(C47,'Sub misuse services - new (a)'!$A$4:$A$155,0))</f>
        <v>391311.0442078358</v>
      </c>
      <c r="H47" s="181">
        <f>INDEX('Sexual health services - new'!$AK$5:$AK$165,MATCH(C47,'Sexual health services - new'!$A$5:$A$165,0))</f>
        <v>229213.06432033726</v>
      </c>
      <c r="I47" s="182">
        <f>INDEX('Children under 5 - new'!$S$5:$S$156,MATCH(C47,'Children under 5 - new'!$A$5:$A$156,0))</f>
        <v>251752.83910387059</v>
      </c>
      <c r="J47" s="183">
        <f>(E47*'Spend weights'!$B$20)+(F47*'Spend weights'!$B$21)+(G47*'Spend weights'!$B$22)+(H47*'Spend weights'!$B$23)+(I47*'Spend weights'!$B$24)</f>
        <v>292850.9075631852</v>
      </c>
      <c r="K47" s="193">
        <v>261739.33099999995</v>
      </c>
      <c r="L47" s="194">
        <f t="shared" si="0"/>
        <v>5.3226464883217965E-3</v>
      </c>
      <c r="M47" s="195">
        <f t="shared" si="1"/>
        <v>2.0335676980552065E-3</v>
      </c>
    </row>
    <row r="48" spans="1:13" x14ac:dyDescent="0.25">
      <c r="A48" s="156" t="s">
        <v>14086</v>
      </c>
      <c r="B48" s="156" t="s">
        <v>137</v>
      </c>
      <c r="C48" s="163" t="s">
        <v>138</v>
      </c>
      <c r="D48" s="163" t="s">
        <v>139</v>
      </c>
      <c r="E48" s="180">
        <f>INDEX('SMR&lt;75 &amp; MFF wtd pop'!$K$5:$K$156,MATCH(C48,'SMR&lt;75 &amp; MFF wtd pop'!$B$5:$B$156,0))</f>
        <v>577218.54935798352</v>
      </c>
      <c r="F48" s="181">
        <f>INDEX('Age-gender adjustments'!$H$5:$H$156,MATCH(C48,'Age-gender adjustments'!$B$5:$B$156,0))</f>
        <v>593649.8352888372</v>
      </c>
      <c r="G48" s="181">
        <f>INDEX('Sub misuse services - new (a)'!$K$4:$K$155,MATCH(C48,'Sub misuse services - new (a)'!$A$4:$A$155,0))</f>
        <v>469412.00510379177</v>
      </c>
      <c r="H48" s="181">
        <f>INDEX('Sexual health services - new'!$AK$5:$AK$165,MATCH(C48,'Sexual health services - new'!$A$5:$A$165,0))</f>
        <v>667534.68712721346</v>
      </c>
      <c r="I48" s="182">
        <f>INDEX('Children under 5 - new'!$S$5:$S$156,MATCH(C48,'Children under 5 - new'!$A$5:$A$156,0))</f>
        <v>553207.16464195179</v>
      </c>
      <c r="J48" s="183">
        <f>(E48*'Spend weights'!$B$20)+(F48*'Spend weights'!$B$21)+(G48*'Spend weights'!$B$22)+(H48*'Spend weights'!$B$23)+(I48*'Spend weights'!$B$24)</f>
        <v>565505.16685502906</v>
      </c>
      <c r="K48" s="193">
        <v>570227.78799999994</v>
      </c>
      <c r="L48" s="194">
        <f t="shared" si="0"/>
        <v>1.0278213291312135E-2</v>
      </c>
      <c r="M48" s="195">
        <f t="shared" si="1"/>
        <v>1.8024749946616309E-3</v>
      </c>
    </row>
    <row r="49" spans="1:13" x14ac:dyDescent="0.25">
      <c r="A49" s="156" t="s">
        <v>14086</v>
      </c>
      <c r="B49" s="156" t="s">
        <v>140</v>
      </c>
      <c r="C49" s="163" t="s">
        <v>141</v>
      </c>
      <c r="D49" s="163" t="s">
        <v>142</v>
      </c>
      <c r="E49" s="180">
        <f>INDEX('SMR&lt;75 &amp; MFF wtd pop'!$K$5:$K$156,MATCH(C49,'SMR&lt;75 &amp; MFF wtd pop'!$B$5:$B$156,0))</f>
        <v>702274.52455539128</v>
      </c>
      <c r="F49" s="181">
        <f>INDEX('Age-gender adjustments'!$H$5:$H$156,MATCH(C49,'Age-gender adjustments'!$B$5:$B$156,0))</f>
        <v>741897.69784784236</v>
      </c>
      <c r="G49" s="181">
        <f>INDEX('Sub misuse services - new (a)'!$K$4:$K$155,MATCH(C49,'Sub misuse services - new (a)'!$A$4:$A$155,0))</f>
        <v>940525.94137490133</v>
      </c>
      <c r="H49" s="181">
        <f>INDEX('Sexual health services - new'!$AK$5:$AK$165,MATCH(C49,'Sexual health services - new'!$A$5:$A$165,0))</f>
        <v>485375.22905359365</v>
      </c>
      <c r="I49" s="182">
        <f>INDEX('Children under 5 - new'!$S$5:$S$156,MATCH(C49,'Children under 5 - new'!$A$5:$A$156,0))</f>
        <v>670065.03568267147</v>
      </c>
      <c r="J49" s="183">
        <f>(E49*'Spend weights'!$B$20)+(F49*'Spend weights'!$B$21)+(G49*'Spend weights'!$B$22)+(H49*'Spend weights'!$B$23)+(I49*'Spend weights'!$B$24)</f>
        <v>725580.6344394302</v>
      </c>
      <c r="K49" s="193">
        <v>538161.26399999997</v>
      </c>
      <c r="L49" s="194">
        <f t="shared" si="0"/>
        <v>1.3187629323156771E-2</v>
      </c>
      <c r="M49" s="195">
        <f t="shared" si="1"/>
        <v>2.4504976863509026E-3</v>
      </c>
    </row>
    <row r="50" spans="1:13" x14ac:dyDescent="0.25">
      <c r="A50" s="156" t="s">
        <v>14086</v>
      </c>
      <c r="B50" s="156" t="s">
        <v>143</v>
      </c>
      <c r="C50" s="163" t="s">
        <v>144</v>
      </c>
      <c r="D50" s="163" t="s">
        <v>145</v>
      </c>
      <c r="E50" s="180">
        <f>INDEX('SMR&lt;75 &amp; MFF wtd pop'!$K$5:$K$156,MATCH(C50,'SMR&lt;75 &amp; MFF wtd pop'!$B$5:$B$156,0))</f>
        <v>238684.66829106354</v>
      </c>
      <c r="F50" s="181">
        <f>INDEX('Age-gender adjustments'!$H$5:$H$156,MATCH(C50,'Age-gender adjustments'!$B$5:$B$156,0))</f>
        <v>237083.65449359216</v>
      </c>
      <c r="G50" s="181">
        <f>INDEX('Sub misuse services - new (a)'!$K$4:$K$155,MATCH(C50,'Sub misuse services - new (a)'!$A$4:$A$155,0))</f>
        <v>195069.54965420286</v>
      </c>
      <c r="H50" s="181">
        <f>INDEX('Sexual health services - new'!$AK$5:$AK$165,MATCH(C50,'Sexual health services - new'!$A$5:$A$165,0))</f>
        <v>211180.14465853138</v>
      </c>
      <c r="I50" s="182">
        <f>INDEX('Children under 5 - new'!$S$5:$S$156,MATCH(C50,'Children under 5 - new'!$A$5:$A$156,0))</f>
        <v>205555.20758892686</v>
      </c>
      <c r="J50" s="183">
        <f>(E50*'Spend weights'!$B$20)+(F50*'Spend weights'!$B$21)+(G50*'Spend weights'!$B$22)+(H50*'Spend weights'!$B$23)+(I50*'Spend weights'!$B$24)</f>
        <v>214902.24420980969</v>
      </c>
      <c r="K50" s="193">
        <v>210447.98299999995</v>
      </c>
      <c r="L50" s="194">
        <f t="shared" si="0"/>
        <v>3.9059079071797689E-3</v>
      </c>
      <c r="M50" s="195">
        <f t="shared" si="1"/>
        <v>1.8559968366053524E-3</v>
      </c>
    </row>
    <row r="51" spans="1:13" x14ac:dyDescent="0.25">
      <c r="A51" s="156" t="s">
        <v>14086</v>
      </c>
      <c r="B51" s="156" t="s">
        <v>146</v>
      </c>
      <c r="C51" s="163" t="s">
        <v>147</v>
      </c>
      <c r="D51" s="163" t="s">
        <v>148</v>
      </c>
      <c r="E51" s="180">
        <f>INDEX('SMR&lt;75 &amp; MFF wtd pop'!$K$5:$K$156,MATCH(C51,'SMR&lt;75 &amp; MFF wtd pop'!$B$5:$B$156,0))</f>
        <v>464985.74465002964</v>
      </c>
      <c r="F51" s="181">
        <f>INDEX('Age-gender adjustments'!$H$5:$H$156,MATCH(C51,'Age-gender adjustments'!$B$5:$B$156,0))</f>
        <v>472353.19552470197</v>
      </c>
      <c r="G51" s="181">
        <f>INDEX('Sub misuse services - new (a)'!$K$4:$K$155,MATCH(C51,'Sub misuse services - new (a)'!$A$4:$A$155,0))</f>
        <v>557976.1553807304</v>
      </c>
      <c r="H51" s="181">
        <f>INDEX('Sexual health services - new'!$AK$5:$AK$165,MATCH(C51,'Sexual health services - new'!$A$5:$A$165,0))</f>
        <v>422552.20567938022</v>
      </c>
      <c r="I51" s="182">
        <f>INDEX('Children under 5 - new'!$S$5:$S$156,MATCH(C51,'Children under 5 - new'!$A$5:$A$156,0))</f>
        <v>432125.7177393029</v>
      </c>
      <c r="J51" s="183">
        <f>(E51*'Spend weights'!$B$20)+(F51*'Spend weights'!$B$21)+(G51*'Spend weights'!$B$22)+(H51*'Spend weights'!$B$23)+(I51*'Spend weights'!$B$24)</f>
        <v>473584.47978443396</v>
      </c>
      <c r="K51" s="193">
        <v>436787.67599999998</v>
      </c>
      <c r="L51" s="194">
        <f t="shared" si="0"/>
        <v>8.6075293029592333E-3</v>
      </c>
      <c r="M51" s="195">
        <f t="shared" si="1"/>
        <v>1.9706438106919556E-3</v>
      </c>
    </row>
    <row r="52" spans="1:13" x14ac:dyDescent="0.25">
      <c r="A52" s="156" t="s">
        <v>14086</v>
      </c>
      <c r="B52" s="156" t="s">
        <v>149</v>
      </c>
      <c r="C52" s="163" t="s">
        <v>150</v>
      </c>
      <c r="D52" s="163" t="s">
        <v>151</v>
      </c>
      <c r="E52" s="180">
        <f>INDEX('SMR&lt;75 &amp; MFF wtd pop'!$K$5:$K$156,MATCH(C52,'SMR&lt;75 &amp; MFF wtd pop'!$B$5:$B$156,0))</f>
        <v>953014.27293624729</v>
      </c>
      <c r="F52" s="181">
        <f>INDEX('Age-gender adjustments'!$H$5:$H$156,MATCH(C52,'Age-gender adjustments'!$B$5:$B$156,0))</f>
        <v>975768.57513588376</v>
      </c>
      <c r="G52" s="181">
        <f>INDEX('Sub misuse services - new (a)'!$K$4:$K$155,MATCH(C52,'Sub misuse services - new (a)'!$A$4:$A$155,0))</f>
        <v>1227134.4758999159</v>
      </c>
      <c r="H52" s="181">
        <f>INDEX('Sexual health services - new'!$AK$5:$AK$165,MATCH(C52,'Sexual health services - new'!$A$5:$A$165,0))</f>
        <v>917159.25188903185</v>
      </c>
      <c r="I52" s="182">
        <f>INDEX('Children under 5 - new'!$S$5:$S$156,MATCH(C52,'Children under 5 - new'!$A$5:$A$156,0))</f>
        <v>799023.7905450454</v>
      </c>
      <c r="J52" s="183">
        <f>(E52*'Spend weights'!$B$20)+(F52*'Spend weights'!$B$21)+(G52*'Spend weights'!$B$22)+(H52*'Spend weights'!$B$23)+(I52*'Spend weights'!$B$24)</f>
        <v>978947.80080832075</v>
      </c>
      <c r="K52" s="193">
        <v>781245.41700000002</v>
      </c>
      <c r="L52" s="194">
        <f t="shared" si="0"/>
        <v>1.7792647861603509E-2</v>
      </c>
      <c r="M52" s="195">
        <f t="shared" si="1"/>
        <v>2.2774722864842751E-3</v>
      </c>
    </row>
    <row r="53" spans="1:13" x14ac:dyDescent="0.25">
      <c r="A53" s="156" t="s">
        <v>14086</v>
      </c>
      <c r="B53" s="156" t="s">
        <v>152</v>
      </c>
      <c r="C53" s="163" t="s">
        <v>153</v>
      </c>
      <c r="D53" s="163" t="s">
        <v>154</v>
      </c>
      <c r="E53" s="180">
        <f>INDEX('SMR&lt;75 &amp; MFF wtd pop'!$K$5:$K$156,MATCH(C53,'SMR&lt;75 &amp; MFF wtd pop'!$B$5:$B$156,0))</f>
        <v>375671.7435878595</v>
      </c>
      <c r="F53" s="181">
        <f>INDEX('Age-gender adjustments'!$H$5:$H$156,MATCH(C53,'Age-gender adjustments'!$B$5:$B$156,0))</f>
        <v>367250.27394878463</v>
      </c>
      <c r="G53" s="181">
        <f>INDEX('Sub misuse services - new (a)'!$K$4:$K$155,MATCH(C53,'Sub misuse services - new (a)'!$A$4:$A$155,0))</f>
        <v>522730.19953686552</v>
      </c>
      <c r="H53" s="181">
        <f>INDEX('Sexual health services - new'!$AK$5:$AK$165,MATCH(C53,'Sexual health services - new'!$A$5:$A$165,0))</f>
        <v>275805.88078867132</v>
      </c>
      <c r="I53" s="182">
        <f>INDEX('Children under 5 - new'!$S$5:$S$156,MATCH(C53,'Children under 5 - new'!$A$5:$A$156,0))</f>
        <v>315104.40117348125</v>
      </c>
      <c r="J53" s="183">
        <f>(E53*'Spend weights'!$B$20)+(F53*'Spend weights'!$B$21)+(G53*'Spend weights'!$B$22)+(H53*'Spend weights'!$B$23)+(I53*'Spend weights'!$B$24)</f>
        <v>375783.345691722</v>
      </c>
      <c r="K53" s="193">
        <v>333964.24800000002</v>
      </c>
      <c r="L53" s="194">
        <f t="shared" si="0"/>
        <v>6.8299665586124469E-3</v>
      </c>
      <c r="M53" s="195">
        <f t="shared" si="1"/>
        <v>2.0451190807144262E-3</v>
      </c>
    </row>
    <row r="54" spans="1:13" x14ac:dyDescent="0.25">
      <c r="A54" s="156" t="s">
        <v>14086</v>
      </c>
      <c r="B54" s="156" t="s">
        <v>155</v>
      </c>
      <c r="C54" s="163" t="s">
        <v>156</v>
      </c>
      <c r="D54" s="163" t="s">
        <v>157</v>
      </c>
      <c r="E54" s="180">
        <f>INDEX('SMR&lt;75 &amp; MFF wtd pop'!$K$5:$K$156,MATCH(C54,'SMR&lt;75 &amp; MFF wtd pop'!$B$5:$B$156,0))</f>
        <v>462424.67581696296</v>
      </c>
      <c r="F54" s="181">
        <f>INDEX('Age-gender adjustments'!$H$5:$H$156,MATCH(C54,'Age-gender adjustments'!$B$5:$B$156,0))</f>
        <v>442239.91641786299</v>
      </c>
      <c r="G54" s="181">
        <f>INDEX('Sub misuse services - new (a)'!$K$4:$K$155,MATCH(C54,'Sub misuse services - new (a)'!$A$4:$A$155,0))</f>
        <v>388874.72562770935</v>
      </c>
      <c r="H54" s="181">
        <f>INDEX('Sexual health services - new'!$AK$5:$AK$165,MATCH(C54,'Sexual health services - new'!$A$5:$A$165,0))</f>
        <v>399546.33712212398</v>
      </c>
      <c r="I54" s="182">
        <f>INDEX('Children under 5 - new'!$S$5:$S$156,MATCH(C54,'Children under 5 - new'!$A$5:$A$156,0))</f>
        <v>410675.16210463346</v>
      </c>
      <c r="J54" s="183">
        <f>(E54*'Spend weights'!$B$20)+(F54*'Spend weights'!$B$21)+(G54*'Spend weights'!$B$22)+(H54*'Spend weights'!$B$23)+(I54*'Spend weights'!$B$24)</f>
        <v>415540.82069616276</v>
      </c>
      <c r="K54" s="193">
        <v>608311.571</v>
      </c>
      <c r="L54" s="194">
        <f t="shared" si="0"/>
        <v>7.5525696964267638E-3</v>
      </c>
      <c r="M54" s="195">
        <f t="shared" si="1"/>
        <v>1.241562721552565E-3</v>
      </c>
    </row>
    <row r="55" spans="1:13" x14ac:dyDescent="0.25">
      <c r="A55" s="156" t="s">
        <v>14087</v>
      </c>
      <c r="B55" s="156" t="s">
        <v>158</v>
      </c>
      <c r="C55" s="163" t="s">
        <v>159</v>
      </c>
      <c r="D55" s="163" t="s">
        <v>160</v>
      </c>
      <c r="E55" s="180">
        <f>INDEX('SMR&lt;75 &amp; MFF wtd pop'!$K$5:$K$156,MATCH(C55,'SMR&lt;75 &amp; MFF wtd pop'!$B$5:$B$156,0))</f>
        <v>314335.71867360652</v>
      </c>
      <c r="F55" s="181">
        <f>INDEX('Age-gender adjustments'!$H$5:$H$156,MATCH(C55,'Age-gender adjustments'!$B$5:$B$156,0))</f>
        <v>322319.51262770942</v>
      </c>
      <c r="G55" s="181">
        <f>INDEX('Sub misuse services - new (a)'!$K$4:$K$155,MATCH(C55,'Sub misuse services - new (a)'!$A$4:$A$155,0))</f>
        <v>453238.42831271677</v>
      </c>
      <c r="H55" s="181">
        <f>INDEX('Sexual health services - new'!$AK$5:$AK$165,MATCH(C55,'Sexual health services - new'!$A$5:$A$165,0))</f>
        <v>262992.0410374144</v>
      </c>
      <c r="I55" s="182">
        <f>INDEX('Children under 5 - new'!$S$5:$S$156,MATCH(C55,'Children under 5 - new'!$A$5:$A$156,0))</f>
        <v>291450.90749002545</v>
      </c>
      <c r="J55" s="183">
        <f>(E55*'Spend weights'!$B$20)+(F55*'Spend weights'!$B$21)+(G55*'Spend weights'!$B$22)+(H55*'Spend weights'!$B$23)+(I55*'Spend weights'!$B$24)</f>
        <v>334995.27229051024</v>
      </c>
      <c r="K55" s="193">
        <v>258060.57399999999</v>
      </c>
      <c r="L55" s="194">
        <f t="shared" si="0"/>
        <v>6.0886320090258791E-3</v>
      </c>
      <c r="M55" s="195">
        <f t="shared" si="1"/>
        <v>2.3593809448109958E-3</v>
      </c>
    </row>
    <row r="56" spans="1:13" x14ac:dyDescent="0.25">
      <c r="A56" s="156" t="s">
        <v>14087</v>
      </c>
      <c r="B56" s="156" t="s">
        <v>161</v>
      </c>
      <c r="C56" s="163" t="s">
        <v>162</v>
      </c>
      <c r="D56" s="163" t="s">
        <v>163</v>
      </c>
      <c r="E56" s="180">
        <f>INDEX('SMR&lt;75 &amp; MFF wtd pop'!$K$5:$K$156,MATCH(C56,'SMR&lt;75 &amp; MFF wtd pop'!$B$5:$B$156,0))</f>
        <v>477438.02738912916</v>
      </c>
      <c r="F56" s="181">
        <f>INDEX('Age-gender adjustments'!$H$5:$H$156,MATCH(C56,'Age-gender adjustments'!$B$5:$B$156,0))</f>
        <v>506699.24184988986</v>
      </c>
      <c r="G56" s="181">
        <f>INDEX('Sub misuse services - new (a)'!$K$4:$K$155,MATCH(C56,'Sub misuse services - new (a)'!$A$4:$A$155,0))</f>
        <v>457410.41430180147</v>
      </c>
      <c r="H56" s="181">
        <f>INDEX('Sexual health services - new'!$AK$5:$AK$165,MATCH(C56,'Sexual health services - new'!$A$5:$A$165,0))</f>
        <v>419485.43604879553</v>
      </c>
      <c r="I56" s="182">
        <f>INDEX('Children under 5 - new'!$S$5:$S$156,MATCH(C56,'Children under 5 - new'!$A$5:$A$156,0))</f>
        <v>440904.90399200044</v>
      </c>
      <c r="J56" s="183">
        <f>(E56*'Spend weights'!$B$20)+(F56*'Spend weights'!$B$21)+(G56*'Spend weights'!$B$22)+(H56*'Spend weights'!$B$23)+(I56*'Spend weights'!$B$24)</f>
        <v>462242.12650598085</v>
      </c>
      <c r="K56" s="193">
        <v>339932.73100000003</v>
      </c>
      <c r="L56" s="194">
        <f t="shared" si="0"/>
        <v>8.4013788855020564E-3</v>
      </c>
      <c r="M56" s="195">
        <f t="shared" si="1"/>
        <v>2.4714827727201284E-3</v>
      </c>
    </row>
    <row r="57" spans="1:13" x14ac:dyDescent="0.25">
      <c r="A57" s="156" t="s">
        <v>14087</v>
      </c>
      <c r="B57" s="156" t="s">
        <v>164</v>
      </c>
      <c r="C57" s="163" t="s">
        <v>165</v>
      </c>
      <c r="D57" s="163" t="s">
        <v>166</v>
      </c>
      <c r="E57" s="180">
        <f>INDEX('SMR&lt;75 &amp; MFF wtd pop'!$K$5:$K$156,MATCH(C57,'SMR&lt;75 &amp; MFF wtd pop'!$B$5:$B$156,0))</f>
        <v>23028.271994532308</v>
      </c>
      <c r="F57" s="181">
        <f>INDEX('Age-gender adjustments'!$H$5:$H$156,MATCH(C57,'Age-gender adjustments'!$B$5:$B$156,0))</f>
        <v>22506.026448849228</v>
      </c>
      <c r="G57" s="181">
        <f>INDEX('Sub misuse services - new (a)'!$K$4:$K$155,MATCH(C57,'Sub misuse services - new (a)'!$A$4:$A$155,0))</f>
        <v>11960.376762154743</v>
      </c>
      <c r="H57" s="181">
        <f>INDEX('Sexual health services - new'!$AK$5:$AK$165,MATCH(C57,'Sexual health services - new'!$A$5:$A$165,0))</f>
        <v>21086.370787059379</v>
      </c>
      <c r="I57" s="182">
        <f>INDEX('Children under 5 - new'!$S$5:$S$156,MATCH(C57,'Children under 5 - new'!$A$5:$A$156,0))</f>
        <v>21883.024955348021</v>
      </c>
      <c r="J57" s="183">
        <f>(E57*'Spend weights'!$B$20)+(F57*'Spend weights'!$B$21)+(G57*'Spend weights'!$B$22)+(H57*'Spend weights'!$B$23)+(I57*'Spend weights'!$B$24)</f>
        <v>19652.338040525196</v>
      </c>
      <c r="K57" s="193">
        <v>37086.457000000002</v>
      </c>
      <c r="L57" s="194">
        <f t="shared" si="0"/>
        <v>3.5718669588259813E-4</v>
      </c>
      <c r="M57" s="195">
        <f t="shared" si="1"/>
        <v>9.6311895170411688E-4</v>
      </c>
    </row>
    <row r="58" spans="1:13" x14ac:dyDescent="0.25">
      <c r="A58" s="156" t="s">
        <v>14087</v>
      </c>
      <c r="B58" s="156" t="s">
        <v>167</v>
      </c>
      <c r="C58" s="163" t="s">
        <v>168</v>
      </c>
      <c r="D58" s="163" t="s">
        <v>169</v>
      </c>
      <c r="E58" s="180">
        <f>INDEX('SMR&lt;75 &amp; MFF wtd pop'!$K$5:$K$156,MATCH(C58,'SMR&lt;75 &amp; MFF wtd pop'!$B$5:$B$156,0))</f>
        <v>448152.80981185287</v>
      </c>
      <c r="F58" s="181">
        <f>INDEX('Age-gender adjustments'!$H$5:$H$156,MATCH(C58,'Age-gender adjustments'!$B$5:$B$156,0))</f>
        <v>481773.40381554444</v>
      </c>
      <c r="G58" s="181">
        <f>INDEX('Sub misuse services - new (a)'!$K$4:$K$155,MATCH(C58,'Sub misuse services - new (a)'!$A$4:$A$155,0))</f>
        <v>461547.45357864082</v>
      </c>
      <c r="H58" s="181">
        <f>INDEX('Sexual health services - new'!$AK$5:$AK$165,MATCH(C58,'Sexual health services - new'!$A$5:$A$165,0))</f>
        <v>472139.1888501767</v>
      </c>
      <c r="I58" s="182">
        <f>INDEX('Children under 5 - new'!$S$5:$S$156,MATCH(C58,'Children under 5 - new'!$A$5:$A$156,0))</f>
        <v>398934.79697279393</v>
      </c>
      <c r="J58" s="183">
        <f>(E58*'Spend weights'!$B$20)+(F58*'Spend weights'!$B$21)+(G58*'Spend weights'!$B$22)+(H58*'Spend weights'!$B$23)+(I58*'Spend weights'!$B$24)</f>
        <v>452513.3497359936</v>
      </c>
      <c r="K58" s="193">
        <v>315559.26099999994</v>
      </c>
      <c r="L58" s="194">
        <f t="shared" si="0"/>
        <v>8.2245556687282895E-3</v>
      </c>
      <c r="M58" s="195">
        <f t="shared" si="1"/>
        <v>2.6063426700470983E-3</v>
      </c>
    </row>
    <row r="59" spans="1:13" x14ac:dyDescent="0.25">
      <c r="A59" s="156" t="s">
        <v>14087</v>
      </c>
      <c r="B59" s="156" t="s">
        <v>170</v>
      </c>
      <c r="C59" s="163" t="s">
        <v>171</v>
      </c>
      <c r="D59" s="163" t="s">
        <v>172</v>
      </c>
      <c r="E59" s="180">
        <f>INDEX('SMR&lt;75 &amp; MFF wtd pop'!$K$5:$K$156,MATCH(C59,'SMR&lt;75 &amp; MFF wtd pop'!$B$5:$B$156,0))</f>
        <v>678566.78312662418</v>
      </c>
      <c r="F59" s="181">
        <f>INDEX('Age-gender adjustments'!$H$5:$H$156,MATCH(C59,'Age-gender adjustments'!$B$5:$B$156,0))</f>
        <v>653359.5245225539</v>
      </c>
      <c r="G59" s="181">
        <f>INDEX('Sub misuse services - new (a)'!$K$4:$K$155,MATCH(C59,'Sub misuse services - new (a)'!$A$4:$A$155,0))</f>
        <v>592091.61051371414</v>
      </c>
      <c r="H59" s="181">
        <f>INDEX('Sexual health services - new'!$AK$5:$AK$165,MATCH(C59,'Sexual health services - new'!$A$5:$A$165,0))</f>
        <v>587235.54509933712</v>
      </c>
      <c r="I59" s="182">
        <f>INDEX('Children under 5 - new'!$S$5:$S$156,MATCH(C59,'Children under 5 - new'!$A$5:$A$156,0))</f>
        <v>614323.03599428548</v>
      </c>
      <c r="J59" s="183">
        <f>(E59*'Spend weights'!$B$20)+(F59*'Spend weights'!$B$21)+(G59*'Spend weights'!$B$22)+(H59*'Spend weights'!$B$23)+(I59*'Spend weights'!$B$24)</f>
        <v>619247.8751090389</v>
      </c>
      <c r="K59" s="193">
        <v>787580.58100000001</v>
      </c>
      <c r="L59" s="194">
        <f t="shared" si="0"/>
        <v>1.12550019232524E-2</v>
      </c>
      <c r="M59" s="195">
        <f t="shared" si="1"/>
        <v>1.4290603647136393E-3</v>
      </c>
    </row>
    <row r="60" spans="1:13" x14ac:dyDescent="0.25">
      <c r="A60" s="156" t="s">
        <v>14087</v>
      </c>
      <c r="B60" s="156" t="s">
        <v>173</v>
      </c>
      <c r="C60" s="163" t="s">
        <v>174</v>
      </c>
      <c r="D60" s="163" t="s">
        <v>175</v>
      </c>
      <c r="E60" s="180">
        <f>INDEX('SMR&lt;75 &amp; MFF wtd pop'!$K$5:$K$156,MATCH(C60,'SMR&lt;75 &amp; MFF wtd pop'!$B$5:$B$156,0))</f>
        <v>506038.52938937565</v>
      </c>
      <c r="F60" s="181">
        <f>INDEX('Age-gender adjustments'!$H$5:$H$156,MATCH(C60,'Age-gender adjustments'!$B$5:$B$156,0))</f>
        <v>499354.30037110555</v>
      </c>
      <c r="G60" s="181">
        <f>INDEX('Sub misuse services - new (a)'!$K$4:$K$155,MATCH(C60,'Sub misuse services - new (a)'!$A$4:$A$155,0))</f>
        <v>491396.09780889517</v>
      </c>
      <c r="H60" s="181">
        <f>INDEX('Sexual health services - new'!$AK$5:$AK$165,MATCH(C60,'Sexual health services - new'!$A$5:$A$165,0))</f>
        <v>499014.6256777104</v>
      </c>
      <c r="I60" s="182">
        <f>INDEX('Children under 5 - new'!$S$5:$S$156,MATCH(C60,'Children under 5 - new'!$A$5:$A$156,0))</f>
        <v>483153.1968849597</v>
      </c>
      <c r="J60" s="183">
        <f>(E60*'Spend weights'!$B$20)+(F60*'Spend weights'!$B$21)+(G60*'Spend weights'!$B$22)+(H60*'Spend weights'!$B$23)+(I60*'Spend weights'!$B$24)</f>
        <v>493633.54659262078</v>
      </c>
      <c r="K60" s="193">
        <v>673874.00599999994</v>
      </c>
      <c r="L60" s="194">
        <f t="shared" si="0"/>
        <v>8.9719266542554726E-3</v>
      </c>
      <c r="M60" s="195">
        <f t="shared" si="1"/>
        <v>1.3313952718715602E-3</v>
      </c>
    </row>
    <row r="61" spans="1:13" x14ac:dyDescent="0.25">
      <c r="A61" s="156" t="s">
        <v>14087</v>
      </c>
      <c r="B61" s="156" t="s">
        <v>176</v>
      </c>
      <c r="C61" s="163" t="s">
        <v>177</v>
      </c>
      <c r="D61" s="163" t="s">
        <v>178</v>
      </c>
      <c r="E61" s="180">
        <f>INDEX('SMR&lt;75 &amp; MFF wtd pop'!$K$5:$K$156,MATCH(C61,'SMR&lt;75 &amp; MFF wtd pop'!$B$5:$B$156,0))</f>
        <v>642647.36430443695</v>
      </c>
      <c r="F61" s="181">
        <f>INDEX('Age-gender adjustments'!$H$5:$H$156,MATCH(C61,'Age-gender adjustments'!$B$5:$B$156,0))</f>
        <v>617126.13688093319</v>
      </c>
      <c r="G61" s="181">
        <f>INDEX('Sub misuse services - new (a)'!$K$4:$K$155,MATCH(C61,'Sub misuse services - new (a)'!$A$4:$A$155,0))</f>
        <v>415308.57864460873</v>
      </c>
      <c r="H61" s="181">
        <f>INDEX('Sexual health services - new'!$AK$5:$AK$165,MATCH(C61,'Sexual health services - new'!$A$5:$A$165,0))</f>
        <v>543320.20008859993</v>
      </c>
      <c r="I61" s="182">
        <f>INDEX('Children under 5 - new'!$S$5:$S$156,MATCH(C61,'Children under 5 - new'!$A$5:$A$156,0))</f>
        <v>585611.28167080914</v>
      </c>
      <c r="J61" s="183">
        <f>(E61*'Spend weights'!$B$20)+(F61*'Spend weights'!$B$21)+(G61*'Spend weights'!$B$22)+(H61*'Spend weights'!$B$23)+(I61*'Spend weights'!$B$24)</f>
        <v>550548.26847468712</v>
      </c>
      <c r="K61" s="193">
        <v>738418.09199999995</v>
      </c>
      <c r="L61" s="194">
        <f t="shared" si="0"/>
        <v>1.0006367513872856E-2</v>
      </c>
      <c r="M61" s="195">
        <f t="shared" si="1"/>
        <v>1.3551086602944253E-3</v>
      </c>
    </row>
    <row r="62" spans="1:13" x14ac:dyDescent="0.25">
      <c r="A62" s="156" t="s">
        <v>14087</v>
      </c>
      <c r="B62" s="156" t="s">
        <v>179</v>
      </c>
      <c r="C62" s="163" t="s">
        <v>180</v>
      </c>
      <c r="D62" s="163" t="s">
        <v>181</v>
      </c>
      <c r="E62" s="180">
        <f>INDEX('SMR&lt;75 &amp; MFF wtd pop'!$K$5:$K$156,MATCH(C62,'SMR&lt;75 &amp; MFF wtd pop'!$B$5:$B$156,0))</f>
        <v>734370.89696692326</v>
      </c>
      <c r="F62" s="181">
        <f>INDEX('Age-gender adjustments'!$H$5:$H$156,MATCH(C62,'Age-gender adjustments'!$B$5:$B$156,0))</f>
        <v>733882.55071045225</v>
      </c>
      <c r="G62" s="181">
        <f>INDEX('Sub misuse services - new (a)'!$K$4:$K$155,MATCH(C62,'Sub misuse services - new (a)'!$A$4:$A$155,0))</f>
        <v>494260.30429125979</v>
      </c>
      <c r="H62" s="181">
        <f>INDEX('Sexual health services - new'!$AK$5:$AK$165,MATCH(C62,'Sexual health services - new'!$A$5:$A$165,0))</f>
        <v>578178.70799010887</v>
      </c>
      <c r="I62" s="182">
        <f>INDEX('Children under 5 - new'!$S$5:$S$156,MATCH(C62,'Children under 5 - new'!$A$5:$A$156,0))</f>
        <v>679902.69741763663</v>
      </c>
      <c r="J62" s="183">
        <f>(E62*'Spend weights'!$B$20)+(F62*'Spend weights'!$B$21)+(G62*'Spend weights'!$B$22)+(H62*'Spend weights'!$B$23)+(I62*'Spend weights'!$B$24)</f>
        <v>637718.8119350326</v>
      </c>
      <c r="K62" s="193">
        <v>724532.91</v>
      </c>
      <c r="L62" s="194">
        <f t="shared" si="0"/>
        <v>1.1590716324313893E-2</v>
      </c>
      <c r="M62" s="195">
        <f t="shared" si="1"/>
        <v>1.5997501513511502E-3</v>
      </c>
    </row>
    <row r="63" spans="1:13" x14ac:dyDescent="0.25">
      <c r="A63" s="156" t="s">
        <v>14087</v>
      </c>
      <c r="B63" s="156" t="s">
        <v>182</v>
      </c>
      <c r="C63" s="163" t="s">
        <v>183</v>
      </c>
      <c r="D63" s="163" t="s">
        <v>184</v>
      </c>
      <c r="E63" s="180">
        <f>INDEX('SMR&lt;75 &amp; MFF wtd pop'!$K$5:$K$156,MATCH(C63,'SMR&lt;75 &amp; MFF wtd pop'!$B$5:$B$156,0))</f>
        <v>722862.83873104549</v>
      </c>
      <c r="F63" s="181">
        <f>INDEX('Age-gender adjustments'!$H$5:$H$156,MATCH(C63,'Age-gender adjustments'!$B$5:$B$156,0))</f>
        <v>703329.60019727796</v>
      </c>
      <c r="G63" s="181">
        <f>INDEX('Sub misuse services - new (a)'!$K$4:$K$155,MATCH(C63,'Sub misuse services - new (a)'!$A$4:$A$155,0))</f>
        <v>841927.38646062685</v>
      </c>
      <c r="H63" s="181">
        <f>INDEX('Sexual health services - new'!$AK$5:$AK$165,MATCH(C63,'Sexual health services - new'!$A$5:$A$165,0))</f>
        <v>621746.62504113943</v>
      </c>
      <c r="I63" s="182">
        <f>INDEX('Children under 5 - new'!$S$5:$S$156,MATCH(C63,'Children under 5 - new'!$A$5:$A$156,0))</f>
        <v>666657.21630854975</v>
      </c>
      <c r="J63" s="183">
        <f>(E63*'Spend weights'!$B$20)+(F63*'Spend weights'!$B$21)+(G63*'Spend weights'!$B$22)+(H63*'Spend weights'!$B$23)+(I63*'Spend weights'!$B$24)</f>
        <v>714052.99276392302</v>
      </c>
      <c r="K63" s="193">
        <v>807355.04600000009</v>
      </c>
      <c r="L63" s="194">
        <f t="shared" si="0"/>
        <v>1.297811123768001E-2</v>
      </c>
      <c r="M63" s="195">
        <f t="shared" si="1"/>
        <v>1.6074849970876392E-3</v>
      </c>
    </row>
    <row r="64" spans="1:13" x14ac:dyDescent="0.25">
      <c r="A64" s="156" t="s">
        <v>14088</v>
      </c>
      <c r="B64" s="156" t="s">
        <v>185</v>
      </c>
      <c r="C64" s="163" t="s">
        <v>186</v>
      </c>
      <c r="D64" s="163" t="s">
        <v>187</v>
      </c>
      <c r="E64" s="180">
        <f>INDEX('SMR&lt;75 &amp; MFF wtd pop'!$K$5:$K$156,MATCH(C64,'SMR&lt;75 &amp; MFF wtd pop'!$B$5:$B$156,0))</f>
        <v>156001.14111564643</v>
      </c>
      <c r="F64" s="181">
        <f>INDEX('Age-gender adjustments'!$H$5:$H$156,MATCH(C64,'Age-gender adjustments'!$B$5:$B$156,0))</f>
        <v>148010.70630248726</v>
      </c>
      <c r="G64" s="181">
        <f>INDEX('Sub misuse services - new (a)'!$K$4:$K$155,MATCH(C64,'Sub misuse services - new (a)'!$A$4:$A$155,0))</f>
        <v>176228.53388093287</v>
      </c>
      <c r="H64" s="181">
        <f>INDEX('Sexual health services - new'!$AK$5:$AK$165,MATCH(C64,'Sexual health services - new'!$A$5:$A$165,0))</f>
        <v>124042.58007204733</v>
      </c>
      <c r="I64" s="182">
        <f>INDEX('Children under 5 - new'!$S$5:$S$156,MATCH(C64,'Children under 5 - new'!$A$5:$A$156,0))</f>
        <v>135741.69207106775</v>
      </c>
      <c r="J64" s="183">
        <f>(E64*'Spend weights'!$B$20)+(F64*'Spend weights'!$B$21)+(G64*'Spend weights'!$B$22)+(H64*'Spend weights'!$B$23)+(I64*'Spend weights'!$B$24)</f>
        <v>147950.32669795604</v>
      </c>
      <c r="K64" s="193">
        <v>188724.42799999996</v>
      </c>
      <c r="L64" s="194">
        <f t="shared" si="0"/>
        <v>2.6890382324494958E-3</v>
      </c>
      <c r="M64" s="195">
        <f t="shared" si="1"/>
        <v>1.424849056874342E-3</v>
      </c>
    </row>
    <row r="65" spans="1:13" x14ac:dyDescent="0.25">
      <c r="A65" s="156" t="s">
        <v>14088</v>
      </c>
      <c r="B65" s="156" t="s">
        <v>188</v>
      </c>
      <c r="C65" s="163" t="s">
        <v>189</v>
      </c>
      <c r="D65" s="163" t="s">
        <v>190</v>
      </c>
      <c r="E65" s="180">
        <f>INDEX('SMR&lt;75 &amp; MFF wtd pop'!$K$5:$K$156,MATCH(C65,'SMR&lt;75 &amp; MFF wtd pop'!$B$5:$B$156,0))</f>
        <v>174958.26798009005</v>
      </c>
      <c r="F65" s="181">
        <f>INDEX('Age-gender adjustments'!$H$5:$H$156,MATCH(C65,'Age-gender adjustments'!$B$5:$B$156,0))</f>
        <v>178250.9812786355</v>
      </c>
      <c r="G65" s="181">
        <f>INDEX('Sub misuse services - new (a)'!$K$4:$K$155,MATCH(C65,'Sub misuse services - new (a)'!$A$4:$A$155,0))</f>
        <v>208674.11665843445</v>
      </c>
      <c r="H65" s="181">
        <f>INDEX('Sexual health services - new'!$AK$5:$AK$165,MATCH(C65,'Sexual health services - new'!$A$5:$A$165,0))</f>
        <v>139640.55469189925</v>
      </c>
      <c r="I65" s="182">
        <f>INDEX('Children under 5 - new'!$S$5:$S$156,MATCH(C65,'Children under 5 - new'!$A$5:$A$156,0))</f>
        <v>179809.55019366715</v>
      </c>
      <c r="J65" s="183">
        <f>(E65*'Spend weights'!$B$20)+(F65*'Spend weights'!$B$21)+(G65*'Spend weights'!$B$22)+(H65*'Spend weights'!$B$23)+(I65*'Spend weights'!$B$24)</f>
        <v>179215.25770160972</v>
      </c>
      <c r="K65" s="193">
        <v>170343.413</v>
      </c>
      <c r="L65" s="194">
        <f t="shared" si="0"/>
        <v>3.2572870270287497E-3</v>
      </c>
      <c r="M65" s="195">
        <f t="shared" si="1"/>
        <v>1.9121884255241203E-3</v>
      </c>
    </row>
    <row r="66" spans="1:13" x14ac:dyDescent="0.25">
      <c r="A66" s="156" t="s">
        <v>14088</v>
      </c>
      <c r="B66" s="156" t="s">
        <v>191</v>
      </c>
      <c r="C66" s="163" t="s">
        <v>192</v>
      </c>
      <c r="D66" s="163" t="s">
        <v>193</v>
      </c>
      <c r="E66" s="180">
        <f>INDEX('SMR&lt;75 &amp; MFF wtd pop'!$K$5:$K$156,MATCH(C66,'SMR&lt;75 &amp; MFF wtd pop'!$B$5:$B$156,0))</f>
        <v>350962.03684374801</v>
      </c>
      <c r="F66" s="181">
        <f>INDEX('Age-gender adjustments'!$H$5:$H$156,MATCH(C66,'Age-gender adjustments'!$B$5:$B$156,0))</f>
        <v>353443.89398256259</v>
      </c>
      <c r="G66" s="181">
        <f>INDEX('Sub misuse services - new (a)'!$K$4:$K$155,MATCH(C66,'Sub misuse services - new (a)'!$A$4:$A$155,0))</f>
        <v>541233.50922493567</v>
      </c>
      <c r="H66" s="181">
        <f>INDEX('Sexual health services - new'!$AK$5:$AK$165,MATCH(C66,'Sexual health services - new'!$A$5:$A$165,0))</f>
        <v>241435.61397221085</v>
      </c>
      <c r="I66" s="182">
        <f>INDEX('Children under 5 - new'!$S$5:$S$156,MATCH(C66,'Children under 5 - new'!$A$5:$A$156,0))</f>
        <v>296797.40837035002</v>
      </c>
      <c r="J66" s="183">
        <f>(E66*'Spend weights'!$B$20)+(F66*'Spend weights'!$B$21)+(G66*'Spend weights'!$B$22)+(H66*'Spend weights'!$B$23)+(I66*'Spend weights'!$B$24)</f>
        <v>364451.02368865896</v>
      </c>
      <c r="K66" s="193">
        <v>252852.42699999997</v>
      </c>
      <c r="L66" s="194">
        <f t="shared" si="0"/>
        <v>6.623998462368383E-3</v>
      </c>
      <c r="M66" s="195">
        <f t="shared" si="1"/>
        <v>2.6197092671641168E-3</v>
      </c>
    </row>
    <row r="67" spans="1:13" x14ac:dyDescent="0.25">
      <c r="A67" s="156" t="s">
        <v>14088</v>
      </c>
      <c r="B67" s="156" t="s">
        <v>194</v>
      </c>
      <c r="C67" s="163" t="s">
        <v>195</v>
      </c>
      <c r="D67" s="163" t="s">
        <v>196</v>
      </c>
      <c r="E67" s="180">
        <f>INDEX('SMR&lt;75 &amp; MFF wtd pop'!$K$5:$K$156,MATCH(C67,'SMR&lt;75 &amp; MFF wtd pop'!$B$5:$B$156,0))</f>
        <v>235165.18328439057</v>
      </c>
      <c r="F67" s="181">
        <f>INDEX('Age-gender adjustments'!$H$5:$H$156,MATCH(C67,'Age-gender adjustments'!$B$5:$B$156,0))</f>
        <v>224935.82716732149</v>
      </c>
      <c r="G67" s="181">
        <f>INDEX('Sub misuse services - new (a)'!$K$4:$K$155,MATCH(C67,'Sub misuse services - new (a)'!$A$4:$A$155,0))</f>
        <v>251245.01895062727</v>
      </c>
      <c r="H67" s="181">
        <f>INDEX('Sexual health services - new'!$AK$5:$AK$165,MATCH(C67,'Sexual health services - new'!$A$5:$A$165,0))</f>
        <v>205044.8998992533</v>
      </c>
      <c r="I67" s="182">
        <f>INDEX('Children under 5 - new'!$S$5:$S$156,MATCH(C67,'Children under 5 - new'!$A$5:$A$156,0))</f>
        <v>208982.75935157563</v>
      </c>
      <c r="J67" s="183">
        <f>(E67*'Spend weights'!$B$20)+(F67*'Spend weights'!$B$21)+(G67*'Spend weights'!$B$22)+(H67*'Spend weights'!$B$23)+(I67*'Spend weights'!$B$24)</f>
        <v>224280.66176990696</v>
      </c>
      <c r="K67" s="193">
        <v>312808.01800000004</v>
      </c>
      <c r="L67" s="194">
        <f t="shared" si="0"/>
        <v>4.0763632481163404E-3</v>
      </c>
      <c r="M67" s="195">
        <f t="shared" si="1"/>
        <v>1.3031517779433454E-3</v>
      </c>
    </row>
    <row r="68" spans="1:13" x14ac:dyDescent="0.25">
      <c r="A68" s="156" t="s">
        <v>14088</v>
      </c>
      <c r="B68" s="156" t="s">
        <v>197</v>
      </c>
      <c r="C68" s="163" t="s">
        <v>198</v>
      </c>
      <c r="D68" s="163" t="s">
        <v>199</v>
      </c>
      <c r="E68" s="180">
        <f>INDEX('SMR&lt;75 &amp; MFF wtd pop'!$K$5:$K$156,MATCH(C68,'SMR&lt;75 &amp; MFF wtd pop'!$B$5:$B$156,0))</f>
        <v>1356717.3797031506</v>
      </c>
      <c r="F68" s="181">
        <f>INDEX('Age-gender adjustments'!$H$5:$H$156,MATCH(C68,'Age-gender adjustments'!$B$5:$B$156,0))</f>
        <v>1454323.3792385347</v>
      </c>
      <c r="G68" s="181">
        <f>INDEX('Sub misuse services - new (a)'!$K$4:$K$155,MATCH(C68,'Sub misuse services - new (a)'!$A$4:$A$155,0))</f>
        <v>1838691.4002933663</v>
      </c>
      <c r="H68" s="181">
        <f>INDEX('Sexual health services - new'!$AK$5:$AK$165,MATCH(C68,'Sexual health services - new'!$A$5:$A$165,0))</f>
        <v>1493511.0597594632</v>
      </c>
      <c r="I68" s="182">
        <f>INDEX('Children under 5 - new'!$S$5:$S$156,MATCH(C68,'Children under 5 - new'!$A$5:$A$156,0))</f>
        <v>1565875.5220900835</v>
      </c>
      <c r="J68" s="183">
        <f>(E68*'Spend weights'!$B$20)+(F68*'Spend weights'!$B$21)+(G68*'Spend weights'!$B$22)+(H68*'Spend weights'!$B$23)+(I68*'Spend weights'!$B$24)</f>
        <v>1574845.6953551695</v>
      </c>
      <c r="K68" s="193">
        <v>1118285.2130000005</v>
      </c>
      <c r="L68" s="194">
        <f t="shared" si="0"/>
        <v>2.86232574103337E-2</v>
      </c>
      <c r="M68" s="195">
        <f t="shared" si="1"/>
        <v>2.5595668330037811E-3</v>
      </c>
    </row>
    <row r="69" spans="1:13" x14ac:dyDescent="0.25">
      <c r="A69" s="156" t="s">
        <v>14088</v>
      </c>
      <c r="B69" s="156" t="s">
        <v>200</v>
      </c>
      <c r="C69" s="163" t="s">
        <v>201</v>
      </c>
      <c r="D69" s="163" t="s">
        <v>202</v>
      </c>
      <c r="E69" s="180">
        <f>INDEX('SMR&lt;75 &amp; MFF wtd pop'!$K$5:$K$156,MATCH(C69,'SMR&lt;75 &amp; MFF wtd pop'!$B$5:$B$156,0))</f>
        <v>449482.18462114094</v>
      </c>
      <c r="F69" s="181">
        <f>INDEX('Age-gender adjustments'!$H$5:$H$156,MATCH(C69,'Age-gender adjustments'!$B$5:$B$156,0))</f>
        <v>468853.71232966083</v>
      </c>
      <c r="G69" s="181">
        <f>INDEX('Sub misuse services - new (a)'!$K$4:$K$155,MATCH(C69,'Sub misuse services - new (a)'!$A$4:$A$155,0))</f>
        <v>377298.22516870394</v>
      </c>
      <c r="H69" s="181">
        <f>INDEX('Sexual health services - new'!$AK$5:$AK$165,MATCH(C69,'Sexual health services - new'!$A$5:$A$165,0))</f>
        <v>431339.42750033044</v>
      </c>
      <c r="I69" s="182">
        <f>INDEX('Children under 5 - new'!$S$5:$S$156,MATCH(C69,'Children under 5 - new'!$A$5:$A$156,0))</f>
        <v>407234.16853659303</v>
      </c>
      <c r="J69" s="183">
        <f>(E69*'Spend weights'!$B$20)+(F69*'Spend weights'!$B$21)+(G69*'Spend weights'!$B$22)+(H69*'Spend weights'!$B$23)+(I69*'Spend weights'!$B$24)</f>
        <v>424294.24780360213</v>
      </c>
      <c r="K69" s="193">
        <v>341389.12299999996</v>
      </c>
      <c r="L69" s="194">
        <f t="shared" si="0"/>
        <v>7.7116656625000135E-3</v>
      </c>
      <c r="M69" s="195">
        <f t="shared" si="1"/>
        <v>2.2589078394568574E-3</v>
      </c>
    </row>
    <row r="70" spans="1:13" x14ac:dyDescent="0.25">
      <c r="A70" s="156" t="s">
        <v>14088</v>
      </c>
      <c r="B70" s="156" t="s">
        <v>203</v>
      </c>
      <c r="C70" s="163" t="s">
        <v>204</v>
      </c>
      <c r="D70" s="163" t="s">
        <v>205</v>
      </c>
      <c r="E70" s="180">
        <f>INDEX('SMR&lt;75 &amp; MFF wtd pop'!$K$5:$K$156,MATCH(C70,'SMR&lt;75 &amp; MFF wtd pop'!$B$5:$B$156,0))</f>
        <v>294300.73315530462</v>
      </c>
      <c r="F70" s="181">
        <f>INDEX('Age-gender adjustments'!$H$5:$H$156,MATCH(C70,'Age-gender adjustments'!$B$5:$B$156,0))</f>
        <v>289870.30742976477</v>
      </c>
      <c r="G70" s="181">
        <f>INDEX('Sub misuse services - new (a)'!$K$4:$K$155,MATCH(C70,'Sub misuse services - new (a)'!$A$4:$A$155,0))</f>
        <v>319213.42007739923</v>
      </c>
      <c r="H70" s="181">
        <f>INDEX('Sexual health services - new'!$AK$5:$AK$165,MATCH(C70,'Sexual health services - new'!$A$5:$A$165,0))</f>
        <v>267672.75652077439</v>
      </c>
      <c r="I70" s="182">
        <f>INDEX('Children under 5 - new'!$S$5:$S$156,MATCH(C70,'Children under 5 - new'!$A$5:$A$156,0))</f>
        <v>295788.52520229056</v>
      </c>
      <c r="J70" s="183">
        <f>(E70*'Spend weights'!$B$20)+(F70*'Spend weights'!$B$21)+(G70*'Spend weights'!$B$22)+(H70*'Spend weights'!$B$23)+(I70*'Spend weights'!$B$24)</f>
        <v>294827.7888491092</v>
      </c>
      <c r="K70" s="193">
        <v>316388.136</v>
      </c>
      <c r="L70" s="194">
        <f t="shared" ref="L70:L134" si="2">J70/$J$158</f>
        <v>5.358576854124341E-3</v>
      </c>
      <c r="M70" s="195">
        <f t="shared" ref="M70:M134" si="3">L70/K70*100000</f>
        <v>1.6936718683169399E-3</v>
      </c>
    </row>
    <row r="71" spans="1:13" x14ac:dyDescent="0.25">
      <c r="A71" s="156" t="s">
        <v>14088</v>
      </c>
      <c r="B71" s="156" t="s">
        <v>206</v>
      </c>
      <c r="C71" s="163" t="s">
        <v>207</v>
      </c>
      <c r="D71" s="163" t="s">
        <v>208</v>
      </c>
      <c r="E71" s="180">
        <f>INDEX('SMR&lt;75 &amp; MFF wtd pop'!$K$5:$K$156,MATCH(C71,'SMR&lt;75 &amp; MFF wtd pop'!$B$5:$B$156,0))</f>
        <v>416404.05433054123</v>
      </c>
      <c r="F71" s="181">
        <f>INDEX('Age-gender adjustments'!$H$5:$H$156,MATCH(C71,'Age-gender adjustments'!$B$5:$B$156,0))</f>
        <v>428833.39660095028</v>
      </c>
      <c r="G71" s="181">
        <f>INDEX('Sub misuse services - new (a)'!$K$4:$K$155,MATCH(C71,'Sub misuse services - new (a)'!$A$4:$A$155,0))</f>
        <v>395203.56343013328</v>
      </c>
      <c r="H71" s="181">
        <f>INDEX('Sexual health services - new'!$AK$5:$AK$165,MATCH(C71,'Sexual health services - new'!$A$5:$A$165,0))</f>
        <v>349551.40679794946</v>
      </c>
      <c r="I71" s="182">
        <f>INDEX('Children under 5 - new'!$S$5:$S$156,MATCH(C71,'Children under 5 - new'!$A$5:$A$156,0))</f>
        <v>429582.28773310868</v>
      </c>
      <c r="J71" s="183">
        <f>(E71*'Spend weights'!$B$20)+(F71*'Spend weights'!$B$21)+(G71*'Spend weights'!$B$22)+(H71*'Spend weights'!$B$23)+(I71*'Spend weights'!$B$24)</f>
        <v>407246.27589656197</v>
      </c>
      <c r="K71" s="193">
        <v>322543.61399999994</v>
      </c>
      <c r="L71" s="194">
        <f t="shared" si="2"/>
        <v>7.4018140436026472E-3</v>
      </c>
      <c r="M71" s="195">
        <f t="shared" si="3"/>
        <v>2.2948257917153022E-3</v>
      </c>
    </row>
    <row r="72" spans="1:13" x14ac:dyDescent="0.25">
      <c r="A72" s="156" t="s">
        <v>14088</v>
      </c>
      <c r="B72" s="156" t="s">
        <v>209</v>
      </c>
      <c r="C72" s="163" t="s">
        <v>210</v>
      </c>
      <c r="D72" s="163" t="s">
        <v>211</v>
      </c>
      <c r="E72" s="180">
        <f>INDEX('SMR&lt;75 &amp; MFF wtd pop'!$K$5:$K$156,MATCH(C72,'SMR&lt;75 &amp; MFF wtd pop'!$B$5:$B$156,0))</f>
        <v>166561.14095276815</v>
      </c>
      <c r="F72" s="181">
        <f>INDEX('Age-gender adjustments'!$H$5:$H$156,MATCH(C72,'Age-gender adjustments'!$B$5:$B$156,0))</f>
        <v>164455.75902104549</v>
      </c>
      <c r="G72" s="181">
        <f>INDEX('Sub misuse services - new (a)'!$K$4:$K$155,MATCH(C72,'Sub misuse services - new (a)'!$A$4:$A$155,0))</f>
        <v>194321.95387075926</v>
      </c>
      <c r="H72" s="181">
        <f>INDEX('Sexual health services - new'!$AK$5:$AK$165,MATCH(C72,'Sexual health services - new'!$A$5:$A$165,0))</f>
        <v>160419.86413369476</v>
      </c>
      <c r="I72" s="182">
        <f>INDEX('Children under 5 - new'!$S$5:$S$156,MATCH(C72,'Children under 5 - new'!$A$5:$A$156,0))</f>
        <v>176845.26390261392</v>
      </c>
      <c r="J72" s="183">
        <f>(E72*'Spend weights'!$B$20)+(F72*'Spend weights'!$B$21)+(G72*'Spend weights'!$B$22)+(H72*'Spend weights'!$B$23)+(I72*'Spend weights'!$B$24)</f>
        <v>174093.44235316006</v>
      </c>
      <c r="K72" s="193">
        <v>211388.01400000002</v>
      </c>
      <c r="L72" s="194">
        <f t="shared" si="2"/>
        <v>3.1641966121650831E-3</v>
      </c>
      <c r="M72" s="195">
        <f t="shared" si="3"/>
        <v>1.4968666161767727E-3</v>
      </c>
    </row>
    <row r="73" spans="1:13" x14ac:dyDescent="0.25">
      <c r="A73" s="156" t="s">
        <v>14088</v>
      </c>
      <c r="B73" s="156" t="s">
        <v>212</v>
      </c>
      <c r="C73" s="163" t="s">
        <v>213</v>
      </c>
      <c r="D73" s="163" t="s">
        <v>214</v>
      </c>
      <c r="E73" s="180">
        <f>INDEX('SMR&lt;75 &amp; MFF wtd pop'!$K$5:$K$156,MATCH(C73,'SMR&lt;75 &amp; MFF wtd pop'!$B$5:$B$156,0))</f>
        <v>316442.57354075788</v>
      </c>
      <c r="F73" s="181">
        <f>INDEX('Age-gender adjustments'!$H$5:$H$156,MATCH(C73,'Age-gender adjustments'!$B$5:$B$156,0))</f>
        <v>321891.67359333573</v>
      </c>
      <c r="G73" s="181">
        <f>INDEX('Sub misuse services - new (a)'!$K$4:$K$155,MATCH(C73,'Sub misuse services - new (a)'!$A$4:$A$155,0))</f>
        <v>345958.48574226489</v>
      </c>
      <c r="H73" s="181">
        <f>INDEX('Sexual health services - new'!$AK$5:$AK$165,MATCH(C73,'Sexual health services - new'!$A$5:$A$165,0))</f>
        <v>262579.8404614004</v>
      </c>
      <c r="I73" s="182">
        <f>INDEX('Children under 5 - new'!$S$5:$S$156,MATCH(C73,'Children under 5 - new'!$A$5:$A$156,0))</f>
        <v>328110.0444658522</v>
      </c>
      <c r="J73" s="183">
        <f>(E73*'Spend weights'!$B$20)+(F73*'Spend weights'!$B$21)+(G73*'Spend weights'!$B$22)+(H73*'Spend weights'!$B$23)+(I73*'Spend weights'!$B$24)</f>
        <v>318986.74886576261</v>
      </c>
      <c r="K73" s="193">
        <v>276185.924</v>
      </c>
      <c r="L73" s="194">
        <f t="shared" si="2"/>
        <v>5.7976726546603271E-3</v>
      </c>
      <c r="M73" s="195">
        <f t="shared" si="3"/>
        <v>2.0991919395067821E-3</v>
      </c>
    </row>
    <row r="74" spans="1:13" x14ac:dyDescent="0.25">
      <c r="A74" s="156" t="s">
        <v>14088</v>
      </c>
      <c r="B74" s="156" t="s">
        <v>215</v>
      </c>
      <c r="C74" s="163" t="s">
        <v>216</v>
      </c>
      <c r="D74" s="163" t="s">
        <v>217</v>
      </c>
      <c r="E74" s="180">
        <f>INDEX('SMR&lt;75 &amp; MFF wtd pop'!$K$5:$K$156,MATCH(C74,'SMR&lt;75 &amp; MFF wtd pop'!$B$5:$B$156,0))</f>
        <v>300349.06478648132</v>
      </c>
      <c r="F74" s="181">
        <f>INDEX('Age-gender adjustments'!$H$5:$H$156,MATCH(C74,'Age-gender adjustments'!$B$5:$B$156,0))</f>
        <v>303314.85101112438</v>
      </c>
      <c r="G74" s="181">
        <f>INDEX('Sub misuse services - new (a)'!$K$4:$K$155,MATCH(C74,'Sub misuse services - new (a)'!$A$4:$A$155,0))</f>
        <v>320236.82505027141</v>
      </c>
      <c r="H74" s="181">
        <f>INDEX('Sexual health services - new'!$AK$5:$AK$165,MATCH(C74,'Sexual health services - new'!$A$5:$A$165,0))</f>
        <v>280202.72694690275</v>
      </c>
      <c r="I74" s="182">
        <f>INDEX('Children under 5 - new'!$S$5:$S$156,MATCH(C74,'Children under 5 - new'!$A$5:$A$156,0))</f>
        <v>314759.99052942067</v>
      </c>
      <c r="J74" s="183">
        <f>(E74*'Spend weights'!$B$20)+(F74*'Spend weights'!$B$21)+(G74*'Spend weights'!$B$22)+(H74*'Spend weights'!$B$23)+(I74*'Spend weights'!$B$24)</f>
        <v>306219.89900206961</v>
      </c>
      <c r="K74" s="193">
        <v>253783.96400000004</v>
      </c>
      <c r="L74" s="194">
        <f t="shared" si="2"/>
        <v>5.5656316165793524E-3</v>
      </c>
      <c r="M74" s="195">
        <f t="shared" si="3"/>
        <v>2.1930588240710717E-3</v>
      </c>
    </row>
    <row r="75" spans="1:13" x14ac:dyDescent="0.25">
      <c r="A75" s="156" t="s">
        <v>14088</v>
      </c>
      <c r="B75" s="156" t="s">
        <v>218</v>
      </c>
      <c r="C75" s="163" t="s">
        <v>219</v>
      </c>
      <c r="D75" s="163" t="s">
        <v>220</v>
      </c>
      <c r="E75" s="180">
        <f>INDEX('SMR&lt;75 &amp; MFF wtd pop'!$K$5:$K$156,MATCH(C75,'SMR&lt;75 &amp; MFF wtd pop'!$B$5:$B$156,0))</f>
        <v>724967.64090015891</v>
      </c>
      <c r="F75" s="181">
        <f>INDEX('Age-gender adjustments'!$H$5:$H$156,MATCH(C75,'Age-gender adjustments'!$B$5:$B$156,0))</f>
        <v>702638.44099107489</v>
      </c>
      <c r="G75" s="181">
        <f>INDEX('Sub misuse services - new (a)'!$K$4:$K$155,MATCH(C75,'Sub misuse services - new (a)'!$A$4:$A$155,0))</f>
        <v>594062.44089328276</v>
      </c>
      <c r="H75" s="181">
        <f>INDEX('Sexual health services - new'!$AK$5:$AK$165,MATCH(C75,'Sexual health services - new'!$A$5:$A$165,0))</f>
        <v>629119.27667410532</v>
      </c>
      <c r="I75" s="182">
        <f>INDEX('Children under 5 - new'!$S$5:$S$156,MATCH(C75,'Children under 5 - new'!$A$5:$A$156,0))</f>
        <v>623916.42479582399</v>
      </c>
      <c r="J75" s="183">
        <f>(E75*'Spend weights'!$B$20)+(F75*'Spend weights'!$B$21)+(G75*'Spend weights'!$B$22)+(H75*'Spend weights'!$B$23)+(I75*'Spend weights'!$B$24)</f>
        <v>645866.81761441112</v>
      </c>
      <c r="K75" s="193">
        <v>863822.53099999996</v>
      </c>
      <c r="L75" s="194">
        <f t="shared" si="2"/>
        <v>1.1738808587974754E-2</v>
      </c>
      <c r="M75" s="195">
        <f t="shared" si="3"/>
        <v>1.3589375325028139E-3</v>
      </c>
    </row>
    <row r="76" spans="1:13" x14ac:dyDescent="0.25">
      <c r="A76" s="156" t="s">
        <v>14088</v>
      </c>
      <c r="B76" s="156" t="s">
        <v>221</v>
      </c>
      <c r="C76" s="163" t="s">
        <v>222</v>
      </c>
      <c r="D76" s="163" t="s">
        <v>223</v>
      </c>
      <c r="E76" s="180">
        <f>INDEX('SMR&lt;75 &amp; MFF wtd pop'!$K$5:$K$156,MATCH(C76,'SMR&lt;75 &amp; MFF wtd pop'!$B$5:$B$156,0))</f>
        <v>454808.60744944843</v>
      </c>
      <c r="F76" s="181">
        <f>INDEX('Age-gender adjustments'!$H$5:$H$156,MATCH(C76,'Age-gender adjustments'!$B$5:$B$156,0))</f>
        <v>441879.35372826841</v>
      </c>
      <c r="G76" s="181">
        <f>INDEX('Sub misuse services - new (a)'!$K$4:$K$155,MATCH(C76,'Sub misuse services - new (a)'!$A$4:$A$155,0))</f>
        <v>384264.68784208031</v>
      </c>
      <c r="H76" s="181">
        <f>INDEX('Sexual health services - new'!$AK$5:$AK$165,MATCH(C76,'Sexual health services - new'!$A$5:$A$165,0))</f>
        <v>436987.25735603768</v>
      </c>
      <c r="I76" s="182">
        <f>INDEX('Children under 5 - new'!$S$5:$S$156,MATCH(C76,'Children under 5 - new'!$A$5:$A$156,0))</f>
        <v>432551.26316256856</v>
      </c>
      <c r="J76" s="183">
        <f>(E76*'Spend weights'!$B$20)+(F76*'Spend weights'!$B$21)+(G76*'Spend weights'!$B$22)+(H76*'Spend weights'!$B$23)+(I76*'Spend weights'!$B$24)</f>
        <v>425776.1362511976</v>
      </c>
      <c r="K76" s="193">
        <v>559083.10700000008</v>
      </c>
      <c r="L76" s="194">
        <f t="shared" si="2"/>
        <v>7.7385993961439055E-3</v>
      </c>
      <c r="M76" s="195">
        <f t="shared" si="3"/>
        <v>1.3841590452748028E-3</v>
      </c>
    </row>
    <row r="77" spans="1:13" x14ac:dyDescent="0.25">
      <c r="A77" s="156" t="s">
        <v>14088</v>
      </c>
      <c r="B77" s="156" t="s">
        <v>224</v>
      </c>
      <c r="C77" s="163" t="s">
        <v>225</v>
      </c>
      <c r="D77" s="163" t="s">
        <v>226</v>
      </c>
      <c r="E77" s="180">
        <f>INDEX('SMR&lt;75 &amp; MFF wtd pop'!$K$5:$K$156,MATCH(C77,'SMR&lt;75 &amp; MFF wtd pop'!$B$5:$B$156,0))</f>
        <v>465224.48337684298</v>
      </c>
      <c r="F77" s="181">
        <f>INDEX('Age-gender adjustments'!$H$5:$H$156,MATCH(C77,'Age-gender adjustments'!$B$5:$B$156,0))</f>
        <v>448182.24460438453</v>
      </c>
      <c r="G77" s="181">
        <f>INDEX('Sub misuse services - new (a)'!$K$4:$K$155,MATCH(C77,'Sub misuse services - new (a)'!$A$4:$A$155,0))</f>
        <v>379598.52406689833</v>
      </c>
      <c r="H77" s="181">
        <f>INDEX('Sexual health services - new'!$AK$5:$AK$165,MATCH(C77,'Sexual health services - new'!$A$5:$A$165,0))</f>
        <v>420622.75787931361</v>
      </c>
      <c r="I77" s="182">
        <f>INDEX('Children under 5 - new'!$S$5:$S$156,MATCH(C77,'Children under 5 - new'!$A$5:$A$156,0))</f>
        <v>440672.70430363505</v>
      </c>
      <c r="J77" s="183">
        <f>(E77*'Spend weights'!$B$20)+(F77*'Spend weights'!$B$21)+(G77*'Spend weights'!$B$22)+(H77*'Spend weights'!$B$23)+(I77*'Spend weights'!$B$24)</f>
        <v>426395.1585292159</v>
      </c>
      <c r="K77" s="193">
        <v>576543.40899999999</v>
      </c>
      <c r="L77" s="194">
        <f t="shared" si="2"/>
        <v>7.7498502977774476E-3</v>
      </c>
      <c r="M77" s="195">
        <f t="shared" si="3"/>
        <v>1.3441919856857557E-3</v>
      </c>
    </row>
    <row r="78" spans="1:13" x14ac:dyDescent="0.25">
      <c r="A78" s="156" t="s">
        <v>14089</v>
      </c>
      <c r="B78" s="156" t="s">
        <v>227</v>
      </c>
      <c r="C78" s="163" t="s">
        <v>228</v>
      </c>
      <c r="D78" s="163" t="s">
        <v>229</v>
      </c>
      <c r="E78" s="180">
        <f>INDEX('SMR&lt;75 &amp; MFF wtd pop'!$K$5:$K$156,MATCH(C78,'SMR&lt;75 &amp; MFF wtd pop'!$B$5:$B$156,0))</f>
        <v>217425.60338557072</v>
      </c>
      <c r="F78" s="181">
        <f>INDEX('Age-gender adjustments'!$H$5:$H$156,MATCH(C78,'Age-gender adjustments'!$B$5:$B$156,0))</f>
        <v>221935.16833055342</v>
      </c>
      <c r="G78" s="181">
        <f>INDEX('Sub misuse services - new (a)'!$K$4:$K$155,MATCH(C78,'Sub misuse services - new (a)'!$A$4:$A$155,0))</f>
        <v>293187.37778985611</v>
      </c>
      <c r="H78" s="181">
        <f>INDEX('Sexual health services - new'!$AK$5:$AK$165,MATCH(C78,'Sexual health services - new'!$A$5:$A$165,0))</f>
        <v>180378.27812087329</v>
      </c>
      <c r="I78" s="182">
        <f>INDEX('Children under 5 - new'!$S$5:$S$156,MATCH(C78,'Children under 5 - new'!$A$5:$A$156,0))</f>
        <v>252072.2238927249</v>
      </c>
      <c r="J78" s="183">
        <f>(E78*'Spend weights'!$B$20)+(F78*'Spend weights'!$B$21)+(G78*'Spend weights'!$B$22)+(H78*'Spend weights'!$B$23)+(I78*'Spend weights'!$B$24)</f>
        <v>239262.16093375618</v>
      </c>
      <c r="K78" s="193">
        <v>195250.55499999999</v>
      </c>
      <c r="L78" s="194">
        <f t="shared" si="2"/>
        <v>4.3486561516206711E-3</v>
      </c>
      <c r="M78" s="195">
        <f t="shared" si="3"/>
        <v>2.2272183306319775E-3</v>
      </c>
    </row>
    <row r="79" spans="1:13" x14ac:dyDescent="0.25">
      <c r="A79" s="156" t="s">
        <v>14089</v>
      </c>
      <c r="B79" s="156" t="s">
        <v>230</v>
      </c>
      <c r="C79" s="163" t="s">
        <v>231</v>
      </c>
      <c r="D79" s="163" t="s">
        <v>232</v>
      </c>
      <c r="E79" s="180">
        <f>INDEX('SMR&lt;75 &amp; MFF wtd pop'!$K$5:$K$156,MATCH(C79,'SMR&lt;75 &amp; MFF wtd pop'!$B$5:$B$156,0))</f>
        <v>270731.5484229101</v>
      </c>
      <c r="F79" s="181">
        <f>INDEX('Age-gender adjustments'!$H$5:$H$156,MATCH(C79,'Age-gender adjustments'!$B$5:$B$156,0))</f>
        <v>287071.45313333074</v>
      </c>
      <c r="G79" s="181">
        <f>INDEX('Sub misuse services - new (a)'!$K$4:$K$155,MATCH(C79,'Sub misuse services - new (a)'!$A$4:$A$155,0))</f>
        <v>247592.75084170248</v>
      </c>
      <c r="H79" s="181">
        <f>INDEX('Sexual health services - new'!$AK$5:$AK$165,MATCH(C79,'Sexual health services - new'!$A$5:$A$165,0))</f>
        <v>227675.69128662357</v>
      </c>
      <c r="I79" s="182">
        <f>INDEX('Children under 5 - new'!$S$5:$S$156,MATCH(C79,'Children under 5 - new'!$A$5:$A$156,0))</f>
        <v>303478.73905199335</v>
      </c>
      <c r="J79" s="183">
        <f>(E79*'Spend weights'!$B$20)+(F79*'Spend weights'!$B$21)+(G79*'Spend weights'!$B$22)+(H79*'Spend weights'!$B$23)+(I79*'Spend weights'!$B$24)</f>
        <v>271212.99908968841</v>
      </c>
      <c r="K79" s="193">
        <v>216419.11199999999</v>
      </c>
      <c r="L79" s="194">
        <f t="shared" si="2"/>
        <v>4.929371498978501E-3</v>
      </c>
      <c r="M79" s="195">
        <f t="shared" si="3"/>
        <v>2.2776969434097397E-3</v>
      </c>
    </row>
    <row r="80" spans="1:13" x14ac:dyDescent="0.25">
      <c r="A80" s="156" t="s">
        <v>14089</v>
      </c>
      <c r="B80" s="156" t="s">
        <v>233</v>
      </c>
      <c r="C80" s="163" t="s">
        <v>234</v>
      </c>
      <c r="D80" s="163" t="s">
        <v>235</v>
      </c>
      <c r="E80" s="180">
        <f>INDEX('SMR&lt;75 &amp; MFF wtd pop'!$K$5:$K$156,MATCH(C80,'SMR&lt;75 &amp; MFF wtd pop'!$B$5:$B$156,0))</f>
        <v>175808.27960011089</v>
      </c>
      <c r="F80" s="181">
        <f>INDEX('Age-gender adjustments'!$H$5:$H$156,MATCH(C80,'Age-gender adjustments'!$B$5:$B$156,0))</f>
        <v>172686.4985887697</v>
      </c>
      <c r="G80" s="181">
        <f>INDEX('Sub misuse services - new (a)'!$K$4:$K$155,MATCH(C80,'Sub misuse services - new (a)'!$A$4:$A$155,0))</f>
        <v>216425.07875666115</v>
      </c>
      <c r="H80" s="181">
        <f>INDEX('Sexual health services - new'!$AK$5:$AK$165,MATCH(C80,'Sexual health services - new'!$A$5:$A$165,0))</f>
        <v>163110.84247423999</v>
      </c>
      <c r="I80" s="182">
        <f>INDEX('Children under 5 - new'!$S$5:$S$156,MATCH(C80,'Children under 5 - new'!$A$5:$A$156,0))</f>
        <v>186552.00675684953</v>
      </c>
      <c r="J80" s="183">
        <f>(E80*'Spend weights'!$B$20)+(F80*'Spend weights'!$B$21)+(G80*'Spend weights'!$B$22)+(H80*'Spend weights'!$B$23)+(I80*'Spend weights'!$B$24)</f>
        <v>185099.96788066943</v>
      </c>
      <c r="K80" s="193">
        <v>179638.44200000001</v>
      </c>
      <c r="L80" s="194">
        <f t="shared" si="2"/>
        <v>3.3642432670827629E-3</v>
      </c>
      <c r="M80" s="195">
        <f t="shared" si="3"/>
        <v>1.872785818907716E-3</v>
      </c>
    </row>
    <row r="81" spans="1:13" x14ac:dyDescent="0.25">
      <c r="A81" s="156" t="s">
        <v>14089</v>
      </c>
      <c r="B81" s="156" t="s">
        <v>236</v>
      </c>
      <c r="C81" s="163" t="s">
        <v>237</v>
      </c>
      <c r="D81" s="163" t="s">
        <v>238</v>
      </c>
      <c r="E81" s="180">
        <f>INDEX('SMR&lt;75 &amp; MFF wtd pop'!$K$5:$K$156,MATCH(C81,'SMR&lt;75 &amp; MFF wtd pop'!$B$5:$B$156,0))</f>
        <v>167366.52877212944</v>
      </c>
      <c r="F81" s="181">
        <f>INDEX('Age-gender adjustments'!$H$5:$H$156,MATCH(C81,'Age-gender adjustments'!$B$5:$B$156,0))</f>
        <v>171970.10436794884</v>
      </c>
      <c r="G81" s="181">
        <f>INDEX('Sub misuse services - new (a)'!$K$4:$K$155,MATCH(C81,'Sub misuse services - new (a)'!$A$4:$A$155,0))</f>
        <v>100472.40145718302</v>
      </c>
      <c r="H81" s="181">
        <f>INDEX('Sexual health services - new'!$AK$5:$AK$165,MATCH(C81,'Sexual health services - new'!$A$5:$A$165,0))</f>
        <v>172037.7089259791</v>
      </c>
      <c r="I81" s="182">
        <f>INDEX('Children under 5 - new'!$S$5:$S$156,MATCH(C81,'Children under 5 - new'!$A$5:$A$156,0))</f>
        <v>205601.07379787718</v>
      </c>
      <c r="J81" s="183">
        <f>(E81*'Spend weights'!$B$20)+(F81*'Spend weights'!$B$21)+(G81*'Spend weights'!$B$22)+(H81*'Spend weights'!$B$23)+(I81*'Spend weights'!$B$24)</f>
        <v>163477.49164311434</v>
      </c>
      <c r="K81" s="193">
        <v>165975.109</v>
      </c>
      <c r="L81" s="194">
        <f t="shared" si="2"/>
        <v>2.9712487629089536E-3</v>
      </c>
      <c r="M81" s="195">
        <f t="shared" si="3"/>
        <v>1.7901773228592691E-3</v>
      </c>
    </row>
    <row r="82" spans="1:13" x14ac:dyDescent="0.25">
      <c r="A82" s="156" t="s">
        <v>14089</v>
      </c>
      <c r="B82" s="156" t="s">
        <v>239</v>
      </c>
      <c r="C82" s="163" t="s">
        <v>240</v>
      </c>
      <c r="D82" s="163" t="s">
        <v>241</v>
      </c>
      <c r="E82" s="180">
        <f>INDEX('SMR&lt;75 &amp; MFF wtd pop'!$K$5:$K$156,MATCH(C82,'SMR&lt;75 &amp; MFF wtd pop'!$B$5:$B$156,0))</f>
        <v>179976.58730539383</v>
      </c>
      <c r="F82" s="181">
        <f>INDEX('Age-gender adjustments'!$H$5:$H$156,MATCH(C82,'Age-gender adjustments'!$B$5:$B$156,0))</f>
        <v>181168.41851348945</v>
      </c>
      <c r="G82" s="181">
        <f>INDEX('Sub misuse services - new (a)'!$K$4:$K$155,MATCH(C82,'Sub misuse services - new (a)'!$A$4:$A$155,0))</f>
        <v>203491.38930391695</v>
      </c>
      <c r="H82" s="181">
        <f>INDEX('Sexual health services - new'!$AK$5:$AK$165,MATCH(C82,'Sexual health services - new'!$A$5:$A$165,0))</f>
        <v>160209.78903610387</v>
      </c>
      <c r="I82" s="182">
        <f>INDEX('Children under 5 - new'!$S$5:$S$156,MATCH(C82,'Children under 5 - new'!$A$5:$A$156,0))</f>
        <v>169487.73570986689</v>
      </c>
      <c r="J82" s="183">
        <f>(E82*'Spend weights'!$B$20)+(F82*'Spend weights'!$B$21)+(G82*'Spend weights'!$B$22)+(H82*'Spend weights'!$B$23)+(I82*'Spend weights'!$B$24)</f>
        <v>179894.14583177667</v>
      </c>
      <c r="K82" s="193">
        <v>166176.505</v>
      </c>
      <c r="L82" s="194">
        <f t="shared" si="2"/>
        <v>3.269626007133214E-3</v>
      </c>
      <c r="M82" s="195">
        <f t="shared" si="3"/>
        <v>1.9675621455230476E-3</v>
      </c>
    </row>
    <row r="83" spans="1:13" x14ac:dyDescent="0.25">
      <c r="A83" s="156" t="s">
        <v>14089</v>
      </c>
      <c r="B83" s="156" t="s">
        <v>242</v>
      </c>
      <c r="C83" s="163" t="s">
        <v>243</v>
      </c>
      <c r="D83" s="163" t="s">
        <v>244</v>
      </c>
      <c r="E83" s="180">
        <f>INDEX('SMR&lt;75 &amp; MFF wtd pop'!$K$5:$K$156,MATCH(C83,'SMR&lt;75 &amp; MFF wtd pop'!$B$5:$B$156,0))</f>
        <v>215272.94039429163</v>
      </c>
      <c r="F83" s="181">
        <f>INDEX('Age-gender adjustments'!$H$5:$H$156,MATCH(C83,'Age-gender adjustments'!$B$5:$B$156,0))</f>
        <v>211649.4689399004</v>
      </c>
      <c r="G83" s="181">
        <f>INDEX('Sub misuse services - new (a)'!$K$4:$K$155,MATCH(C83,'Sub misuse services - new (a)'!$A$4:$A$155,0))</f>
        <v>176975.89802037031</v>
      </c>
      <c r="H83" s="181">
        <f>INDEX('Sexual health services - new'!$AK$5:$AK$165,MATCH(C83,'Sexual health services - new'!$A$5:$A$165,0))</f>
        <v>199292.31872855793</v>
      </c>
      <c r="I83" s="182">
        <f>INDEX('Children under 5 - new'!$S$5:$S$156,MATCH(C83,'Children under 5 - new'!$A$5:$A$156,0))</f>
        <v>249069.71512285384</v>
      </c>
      <c r="J83" s="183">
        <f>(E83*'Spend weights'!$B$20)+(F83*'Spend weights'!$B$21)+(G83*'Spend weights'!$B$22)+(H83*'Spend weights'!$B$23)+(I83*'Spend weights'!$B$24)</f>
        <v>211158.97741361253</v>
      </c>
      <c r="K83" s="193">
        <v>272985.42799999996</v>
      </c>
      <c r="L83" s="194">
        <f t="shared" si="2"/>
        <v>3.8378729946933472E-3</v>
      </c>
      <c r="M83" s="195">
        <f t="shared" si="3"/>
        <v>1.4058893263318611E-3</v>
      </c>
    </row>
    <row r="84" spans="1:13" x14ac:dyDescent="0.25">
      <c r="A84" s="156" t="s">
        <v>14089</v>
      </c>
      <c r="B84" s="156" t="s">
        <v>245</v>
      </c>
      <c r="C84" s="163" t="s">
        <v>246</v>
      </c>
      <c r="D84" s="163" t="s">
        <v>247</v>
      </c>
      <c r="E84" s="180">
        <f>INDEX('SMR&lt;75 &amp; MFF wtd pop'!$K$5:$K$156,MATCH(C84,'SMR&lt;75 &amp; MFF wtd pop'!$B$5:$B$156,0))</f>
        <v>473810.63444168336</v>
      </c>
      <c r="F84" s="181">
        <f>INDEX('Age-gender adjustments'!$H$5:$H$156,MATCH(C84,'Age-gender adjustments'!$B$5:$B$156,0))</f>
        <v>469496.70466954919</v>
      </c>
      <c r="G84" s="181">
        <f>INDEX('Sub misuse services - new (a)'!$K$4:$K$155,MATCH(C84,'Sub misuse services - new (a)'!$A$4:$A$155,0))</f>
        <v>463175.50110371638</v>
      </c>
      <c r="H84" s="181">
        <f>INDEX('Sexual health services - new'!$AK$5:$AK$165,MATCH(C84,'Sexual health services - new'!$A$5:$A$165,0))</f>
        <v>528627.91346412688</v>
      </c>
      <c r="I84" s="182">
        <f>INDEX('Children under 5 - new'!$S$5:$S$156,MATCH(C84,'Children under 5 - new'!$A$5:$A$156,0))</f>
        <v>534477.29432008683</v>
      </c>
      <c r="J84" s="183">
        <f>(E84*'Spend weights'!$B$20)+(F84*'Spend weights'!$B$21)+(G84*'Spend weights'!$B$22)+(H84*'Spend weights'!$B$23)+(I84*'Spend weights'!$B$24)</f>
        <v>494668.380361196</v>
      </c>
      <c r="K84" s="193">
        <v>649681.32300000009</v>
      </c>
      <c r="L84" s="194">
        <f t="shared" si="2"/>
        <v>8.9907350450852512E-3</v>
      </c>
      <c r="M84" s="195">
        <f t="shared" si="3"/>
        <v>1.3838684793290956E-3</v>
      </c>
    </row>
    <row r="85" spans="1:13" x14ac:dyDescent="0.25">
      <c r="A85" s="156" t="s">
        <v>14089</v>
      </c>
      <c r="B85" s="156" t="s">
        <v>248</v>
      </c>
      <c r="C85" s="163" t="s">
        <v>249</v>
      </c>
      <c r="D85" s="163" t="s">
        <v>250</v>
      </c>
      <c r="E85" s="180">
        <f>INDEX('SMR&lt;75 &amp; MFF wtd pop'!$K$5:$K$156,MATCH(C85,'SMR&lt;75 &amp; MFF wtd pop'!$B$5:$B$156,0))</f>
        <v>1201766.2309441057</v>
      </c>
      <c r="F85" s="181">
        <f>INDEX('Age-gender adjustments'!$H$5:$H$156,MATCH(C85,'Age-gender adjustments'!$B$5:$B$156,0))</f>
        <v>1177202.144216978</v>
      </c>
      <c r="G85" s="181">
        <f>INDEX('Sub misuse services - new (a)'!$K$4:$K$155,MATCH(C85,'Sub misuse services - new (a)'!$A$4:$A$155,0))</f>
        <v>808440.5865142598</v>
      </c>
      <c r="H85" s="181">
        <f>INDEX('Sexual health services - new'!$AK$5:$AK$165,MATCH(C85,'Sexual health services - new'!$A$5:$A$165,0))</f>
        <v>1172962.5570107347</v>
      </c>
      <c r="I85" s="182">
        <f>INDEX('Children under 5 - new'!$S$5:$S$156,MATCH(C85,'Children under 5 - new'!$A$5:$A$156,0))</f>
        <v>1305623.2777236064</v>
      </c>
      <c r="J85" s="183">
        <f>(E85*'Spend weights'!$B$20)+(F85*'Spend weights'!$B$21)+(G85*'Spend weights'!$B$22)+(H85*'Spend weights'!$B$23)+(I85*'Spend weights'!$B$24)</f>
        <v>1123645.4863039316</v>
      </c>
      <c r="K85" s="193">
        <v>1447781.4920000001</v>
      </c>
      <c r="L85" s="194">
        <f t="shared" si="2"/>
        <v>2.0422568437845304E-2</v>
      </c>
      <c r="M85" s="195">
        <f t="shared" si="3"/>
        <v>1.4106112386913497E-3</v>
      </c>
    </row>
    <row r="86" spans="1:13" x14ac:dyDescent="0.25">
      <c r="A86" s="156" t="s">
        <v>14089</v>
      </c>
      <c r="B86" s="156" t="s">
        <v>251</v>
      </c>
      <c r="C86" s="163" t="s">
        <v>252</v>
      </c>
      <c r="D86" s="163" t="s">
        <v>253</v>
      </c>
      <c r="E86" s="180">
        <f>INDEX('SMR&lt;75 &amp; MFF wtd pop'!$K$5:$K$156,MATCH(C86,'SMR&lt;75 &amp; MFF wtd pop'!$B$5:$B$156,0))</f>
        <v>982159.01977167034</v>
      </c>
      <c r="F86" s="181">
        <f>INDEX('Age-gender adjustments'!$H$5:$H$156,MATCH(C86,'Age-gender adjustments'!$B$5:$B$156,0))</f>
        <v>982950.21907541563</v>
      </c>
      <c r="G86" s="181">
        <f>INDEX('Sub misuse services - new (a)'!$K$4:$K$155,MATCH(C86,'Sub misuse services - new (a)'!$A$4:$A$155,0))</f>
        <v>772873.59709669254</v>
      </c>
      <c r="H86" s="181">
        <f>INDEX('Sexual health services - new'!$AK$5:$AK$165,MATCH(C86,'Sexual health services - new'!$A$5:$A$165,0))</f>
        <v>1026586.00630297</v>
      </c>
      <c r="I86" s="182">
        <f>INDEX('Children under 5 - new'!$S$5:$S$156,MATCH(C86,'Children under 5 - new'!$A$5:$A$156,0))</f>
        <v>1167263.8515758296</v>
      </c>
      <c r="J86" s="183">
        <f>(E86*'Spend weights'!$B$20)+(F86*'Spend weights'!$B$21)+(G86*'Spend weights'!$B$22)+(H86*'Spend weights'!$B$23)+(I86*'Spend weights'!$B$24)</f>
        <v>987717.64811959793</v>
      </c>
      <c r="K86" s="193">
        <v>1173932.1040000001</v>
      </c>
      <c r="L86" s="194">
        <f t="shared" si="2"/>
        <v>1.7952042269436839E-2</v>
      </c>
      <c r="M86" s="195">
        <f t="shared" si="3"/>
        <v>1.5292232155733631E-3</v>
      </c>
    </row>
    <row r="87" spans="1:13" x14ac:dyDescent="0.25">
      <c r="A87" s="156" t="s">
        <v>14089</v>
      </c>
      <c r="B87" s="156" t="s">
        <v>254</v>
      </c>
      <c r="C87" s="163" t="s">
        <v>255</v>
      </c>
      <c r="D87" s="163" t="s">
        <v>256</v>
      </c>
      <c r="E87" s="180">
        <f>INDEX('SMR&lt;75 &amp; MFF wtd pop'!$K$5:$K$156,MATCH(C87,'SMR&lt;75 &amp; MFF wtd pop'!$B$5:$B$156,0))</f>
        <v>691579.97027351009</v>
      </c>
      <c r="F87" s="181">
        <f>INDEX('Age-gender adjustments'!$H$5:$H$156,MATCH(C87,'Age-gender adjustments'!$B$5:$B$156,0))</f>
        <v>660535.02866879175</v>
      </c>
      <c r="G87" s="181">
        <f>INDEX('Sub misuse services - new (a)'!$K$4:$K$155,MATCH(C87,'Sub misuse services - new (a)'!$A$4:$A$155,0))</f>
        <v>577385.22326957446</v>
      </c>
      <c r="H87" s="181">
        <f>INDEX('Sexual health services - new'!$AK$5:$AK$165,MATCH(C87,'Sexual health services - new'!$A$5:$A$165,0))</f>
        <v>687352.59092650854</v>
      </c>
      <c r="I87" s="182">
        <f>INDEX('Children under 5 - new'!$S$5:$S$156,MATCH(C87,'Children under 5 - new'!$A$5:$A$156,0))</f>
        <v>699725.27938123897</v>
      </c>
      <c r="J87" s="183">
        <f>(E87*'Spend weights'!$B$20)+(F87*'Spend weights'!$B$21)+(G87*'Spend weights'!$B$22)+(H87*'Spend weights'!$B$23)+(I87*'Spend weights'!$B$24)</f>
        <v>657020.83950925071</v>
      </c>
      <c r="K87" s="193">
        <v>888799.402</v>
      </c>
      <c r="L87" s="194">
        <f t="shared" si="2"/>
        <v>1.1941536030287437E-2</v>
      </c>
      <c r="M87" s="195">
        <f t="shared" si="3"/>
        <v>1.3435580630923327E-3</v>
      </c>
    </row>
    <row r="88" spans="1:13" x14ac:dyDescent="0.25">
      <c r="A88" s="156" t="s">
        <v>14089</v>
      </c>
      <c r="B88" s="156" t="s">
        <v>257</v>
      </c>
      <c r="C88" s="163" t="s">
        <v>258</v>
      </c>
      <c r="D88" s="163" t="s">
        <v>259</v>
      </c>
      <c r="E88" s="180">
        <f>INDEX('SMR&lt;75 &amp; MFF wtd pop'!$K$5:$K$156,MATCH(C88,'SMR&lt;75 &amp; MFF wtd pop'!$B$5:$B$156,0))</f>
        <v>536713.19505649258</v>
      </c>
      <c r="F88" s="181">
        <f>INDEX('Age-gender adjustments'!$H$5:$H$156,MATCH(C88,'Age-gender adjustments'!$B$5:$B$156,0))</f>
        <v>520025.87336745608</v>
      </c>
      <c r="G88" s="181">
        <f>INDEX('Sub misuse services - new (a)'!$K$4:$K$155,MATCH(C88,'Sub misuse services - new (a)'!$A$4:$A$155,0))</f>
        <v>411012.04268887243</v>
      </c>
      <c r="H88" s="181">
        <f>INDEX('Sexual health services - new'!$AK$5:$AK$165,MATCH(C88,'Sexual health services - new'!$A$5:$A$165,0))</f>
        <v>575049.61143380206</v>
      </c>
      <c r="I88" s="182">
        <f>INDEX('Children under 5 - new'!$S$5:$S$156,MATCH(C88,'Children under 5 - new'!$A$5:$A$156,0))</f>
        <v>594112.09364942671</v>
      </c>
      <c r="J88" s="183">
        <f>(E88*'Spend weights'!$B$20)+(F88*'Spend weights'!$B$21)+(G88*'Spend weights'!$B$22)+(H88*'Spend weights'!$B$23)+(I88*'Spend weights'!$B$24)</f>
        <v>523278.1779696428</v>
      </c>
      <c r="K88" s="193">
        <v>746749.72499999986</v>
      </c>
      <c r="L88" s="194">
        <f t="shared" si="2"/>
        <v>9.5107260536135101E-3</v>
      </c>
      <c r="M88" s="195">
        <f t="shared" si="3"/>
        <v>1.2736162780124908E-3</v>
      </c>
    </row>
    <row r="89" spans="1:13" x14ac:dyDescent="0.25">
      <c r="A89" s="1" t="s">
        <v>14090</v>
      </c>
      <c r="B89" s="1" t="s">
        <v>260</v>
      </c>
      <c r="C89" s="167" t="s">
        <v>261</v>
      </c>
      <c r="D89" s="167" t="s">
        <v>262</v>
      </c>
      <c r="E89" s="180">
        <f>INDEX('SMR&lt;75 &amp; MFF wtd pop'!$K$5:$K$156,MATCH(C89,'SMR&lt;75 &amp; MFF wtd pop'!$B$5:$B$156,0))</f>
        <v>5434.1999274741011</v>
      </c>
      <c r="F89" s="181">
        <f>INDEX('Age-gender adjustments'!$H$5:$H$156,MATCH(C89,'Age-gender adjustments'!$B$5:$B$156,0))</f>
        <v>4808.6389121875873</v>
      </c>
      <c r="G89" s="181">
        <f>INDEX('Sub misuse services - new (a)'!$K$4:$K$155,MATCH(C89,'Sub misuse services - new (a)'!$A$4:$A$155,0))</f>
        <v>3491.3565297753175</v>
      </c>
      <c r="H89" s="181">
        <f>INDEX('Sexual health services - new'!$AK$5:$AK$165,MATCH(C89,'Sexual health services - new'!$A$5:$A$165,0))</f>
        <v>21068.695268896881</v>
      </c>
      <c r="I89" s="182">
        <f>INDEX('Children under 5 - new'!$S$5:$S$156,MATCH(C89,'Children under 5 - new'!$A$5:$A$156,0))</f>
        <v>4965.608316408383</v>
      </c>
      <c r="J89" s="183">
        <f>(E89*'Spend weights'!$B$20)+(F89*'Spend weights'!$B$21)+(G89*'Spend weights'!$B$22)+(H89*'Spend weights'!$B$23)+(I89*'Spend weights'!$B$24)</f>
        <v>7279.6149160969962</v>
      </c>
      <c r="K89" s="193">
        <v>8513.3979999999992</v>
      </c>
      <c r="L89" s="194">
        <f t="shared" ref="L89" si="4">J89/$J$158</f>
        <v>1.3230902062729197E-4</v>
      </c>
      <c r="M89" s="195">
        <f t="shared" ref="M89" si="5">L89/K89*100000</f>
        <v>1.5541270433649642E-3</v>
      </c>
    </row>
    <row r="90" spans="1:13" x14ac:dyDescent="0.25">
      <c r="A90" s="156" t="s">
        <v>14090</v>
      </c>
      <c r="B90" s="156" t="s">
        <v>263</v>
      </c>
      <c r="C90" s="163" t="s">
        <v>264</v>
      </c>
      <c r="D90" s="163" t="s">
        <v>265</v>
      </c>
      <c r="E90" s="180">
        <f>INDEX('SMR&lt;75 &amp; MFF wtd pop'!$K$5:$K$156,MATCH(C90,'SMR&lt;75 &amp; MFF wtd pop'!$B$5:$B$156,0))</f>
        <v>278046.88833133079</v>
      </c>
      <c r="F90" s="181">
        <f>INDEX('Age-gender adjustments'!$H$5:$H$156,MATCH(C90,'Age-gender adjustments'!$B$5:$B$156,0))</f>
        <v>302374.04105820879</v>
      </c>
      <c r="G90" s="181">
        <f>INDEX('Sub misuse services - new (a)'!$K$4:$K$155,MATCH(C90,'Sub misuse services - new (a)'!$A$4:$A$155,0))</f>
        <v>222860.34512771992</v>
      </c>
      <c r="H90" s="181">
        <f>INDEX('Sexual health services - new'!$AK$5:$AK$165,MATCH(C90,'Sexual health services - new'!$A$5:$A$165,0))</f>
        <v>294162.17130281951</v>
      </c>
      <c r="I90" s="182">
        <f>INDEX('Children under 5 - new'!$S$5:$S$156,MATCH(C90,'Children under 5 - new'!$A$5:$A$156,0))</f>
        <v>417046.90119659662</v>
      </c>
      <c r="J90" s="183">
        <f>(E90*'Spend weights'!$B$20)+(F90*'Spend weights'!$B$21)+(G90*'Spend weights'!$B$22)+(H90*'Spend weights'!$B$23)+(I90*'Spend weights'!$B$24)</f>
        <v>310276.17133353389</v>
      </c>
      <c r="K90" s="193">
        <v>206395.08799999999</v>
      </c>
      <c r="L90" s="194">
        <f t="shared" si="2"/>
        <v>5.6393554915039569E-3</v>
      </c>
      <c r="M90" s="195">
        <f t="shared" si="3"/>
        <v>2.7323109024299827E-3</v>
      </c>
    </row>
    <row r="91" spans="1:13" x14ac:dyDescent="0.25">
      <c r="A91" s="156" t="s">
        <v>14090</v>
      </c>
      <c r="B91" s="156" t="s">
        <v>266</v>
      </c>
      <c r="C91" s="163" t="s">
        <v>267</v>
      </c>
      <c r="D91" s="163" t="s">
        <v>268</v>
      </c>
      <c r="E91" s="180">
        <f>INDEX('SMR&lt;75 &amp; MFF wtd pop'!$K$5:$K$156,MATCH(C91,'SMR&lt;75 &amp; MFF wtd pop'!$B$5:$B$156,0))</f>
        <v>305043.83748358436</v>
      </c>
      <c r="F91" s="181">
        <f>INDEX('Age-gender adjustments'!$H$5:$H$156,MATCH(C91,'Age-gender adjustments'!$B$5:$B$156,0))</f>
        <v>309618.38927758596</v>
      </c>
      <c r="G91" s="181">
        <f>INDEX('Sub misuse services - new (a)'!$K$4:$K$155,MATCH(C91,'Sub misuse services - new (a)'!$A$4:$A$155,0))</f>
        <v>294609.62023760105</v>
      </c>
      <c r="H91" s="181">
        <f>INDEX('Sexual health services - new'!$AK$5:$AK$165,MATCH(C91,'Sexual health services - new'!$A$5:$A$165,0))</f>
        <v>424262.79114440334</v>
      </c>
      <c r="I91" s="182">
        <f>INDEX('Children under 5 - new'!$S$5:$S$156,MATCH(C91,'Children under 5 - new'!$A$5:$A$156,0))</f>
        <v>479334.39519974962</v>
      </c>
      <c r="J91" s="183">
        <f>(E91*'Spend weights'!$B$20)+(F91*'Spend weights'!$B$21)+(G91*'Spend weights'!$B$22)+(H91*'Spend weights'!$B$23)+(I91*'Spend weights'!$B$24)</f>
        <v>368264.09264681564</v>
      </c>
      <c r="K91" s="193">
        <v>388036.14100000006</v>
      </c>
      <c r="L91" s="194">
        <f t="shared" si="2"/>
        <v>6.6933020485130928E-3</v>
      </c>
      <c r="M91" s="195">
        <f t="shared" si="3"/>
        <v>1.724917176854692E-3</v>
      </c>
    </row>
    <row r="92" spans="1:13" x14ac:dyDescent="0.25">
      <c r="A92" s="156" t="s">
        <v>14090</v>
      </c>
      <c r="B92" s="156" t="s">
        <v>269</v>
      </c>
      <c r="C92" s="163" t="s">
        <v>270</v>
      </c>
      <c r="D92" s="163" t="s">
        <v>271</v>
      </c>
      <c r="E92" s="180">
        <f>INDEX('SMR&lt;75 &amp; MFF wtd pop'!$K$5:$K$156,MATCH(C92,'SMR&lt;75 &amp; MFF wtd pop'!$B$5:$B$156,0))</f>
        <v>207976.1876508563</v>
      </c>
      <c r="F92" s="181">
        <f>INDEX('Age-gender adjustments'!$H$5:$H$156,MATCH(C92,'Age-gender adjustments'!$B$5:$B$156,0))</f>
        <v>211637.74276616718</v>
      </c>
      <c r="G92" s="181">
        <f>INDEX('Sub misuse services - new (a)'!$K$4:$K$155,MATCH(C92,'Sub misuse services - new (a)'!$A$4:$A$155,0))</f>
        <v>125955.74634099373</v>
      </c>
      <c r="H92" s="181">
        <f>INDEX('Sexual health services - new'!$AK$5:$AK$165,MATCH(C92,'Sexual health services - new'!$A$5:$A$165,0))</f>
        <v>242976.89925837654</v>
      </c>
      <c r="I92" s="182">
        <f>INDEX('Children under 5 - new'!$S$5:$S$156,MATCH(C92,'Children under 5 - new'!$A$5:$A$156,0))</f>
        <v>284825.92218790558</v>
      </c>
      <c r="J92" s="183">
        <f>(E92*'Spend weights'!$B$20)+(F92*'Spend weights'!$B$21)+(G92*'Spend weights'!$B$22)+(H92*'Spend weights'!$B$23)+(I92*'Spend weights'!$B$24)</f>
        <v>215158.11355430883</v>
      </c>
      <c r="K92" s="193">
        <v>243043.32</v>
      </c>
      <c r="L92" s="194">
        <f t="shared" si="2"/>
        <v>3.910558403499893E-3</v>
      </c>
      <c r="M92" s="195">
        <f t="shared" si="3"/>
        <v>1.6089964552409393E-3</v>
      </c>
    </row>
    <row r="93" spans="1:13" x14ac:dyDescent="0.25">
      <c r="A93" s="156" t="s">
        <v>14090</v>
      </c>
      <c r="B93" s="156" t="s">
        <v>272</v>
      </c>
      <c r="C93" s="163" t="s">
        <v>273</v>
      </c>
      <c r="D93" s="163" t="s">
        <v>274</v>
      </c>
      <c r="E93" s="180">
        <f>INDEX('SMR&lt;75 &amp; MFF wtd pop'!$K$5:$K$156,MATCH(C93,'SMR&lt;75 &amp; MFF wtd pop'!$B$5:$B$156,0))</f>
        <v>311743.51879760827</v>
      </c>
      <c r="F93" s="181">
        <f>INDEX('Age-gender adjustments'!$H$5:$H$156,MATCH(C93,'Age-gender adjustments'!$B$5:$B$156,0))</f>
        <v>318341.34446472186</v>
      </c>
      <c r="G93" s="181">
        <f>INDEX('Sub misuse services - new (a)'!$K$4:$K$155,MATCH(C93,'Sub misuse services - new (a)'!$A$4:$A$155,0))</f>
        <v>308218.06542962836</v>
      </c>
      <c r="H93" s="181">
        <f>INDEX('Sexual health services - new'!$AK$5:$AK$165,MATCH(C93,'Sexual health services - new'!$A$5:$A$165,0))</f>
        <v>468940.44203551323</v>
      </c>
      <c r="I93" s="182">
        <f>INDEX('Children under 5 - new'!$S$5:$S$156,MATCH(C93,'Children under 5 - new'!$A$5:$A$156,0))</f>
        <v>466795.56699912524</v>
      </c>
      <c r="J93" s="183">
        <f>(E93*'Spend weights'!$B$20)+(F93*'Spend weights'!$B$21)+(G93*'Spend weights'!$B$22)+(H93*'Spend weights'!$B$23)+(I93*'Spend weights'!$B$24)</f>
        <v>378596.33092230419</v>
      </c>
      <c r="K93" s="193">
        <v>325436.05499999993</v>
      </c>
      <c r="L93" s="194">
        <f t="shared" si="2"/>
        <v>6.8810933455630005E-3</v>
      </c>
      <c r="M93" s="195">
        <f t="shared" si="3"/>
        <v>2.1144225539370559E-3</v>
      </c>
    </row>
    <row r="94" spans="1:13" x14ac:dyDescent="0.25">
      <c r="A94" s="156" t="s">
        <v>14090</v>
      </c>
      <c r="B94" s="156" t="s">
        <v>275</v>
      </c>
      <c r="C94" s="163" t="s">
        <v>276</v>
      </c>
      <c r="D94" s="163" t="s">
        <v>277</v>
      </c>
      <c r="E94" s="180">
        <f>INDEX('SMR&lt;75 &amp; MFF wtd pop'!$K$5:$K$156,MATCH(C94,'SMR&lt;75 &amp; MFF wtd pop'!$B$5:$B$156,0))</f>
        <v>267517.45694237226</v>
      </c>
      <c r="F94" s="181">
        <f>INDEX('Age-gender adjustments'!$H$5:$H$156,MATCH(C94,'Age-gender adjustments'!$B$5:$B$156,0))</f>
        <v>263905.00809093268</v>
      </c>
      <c r="G94" s="181">
        <f>INDEX('Sub misuse services - new (a)'!$K$4:$K$155,MATCH(C94,'Sub misuse services - new (a)'!$A$4:$A$155,0))</f>
        <v>160699.40073867288</v>
      </c>
      <c r="H94" s="181">
        <f>INDEX('Sexual health services - new'!$AK$5:$AK$165,MATCH(C94,'Sexual health services - new'!$A$5:$A$165,0))</f>
        <v>320947.46095373505</v>
      </c>
      <c r="I94" s="182">
        <f>INDEX('Children under 5 - new'!$S$5:$S$156,MATCH(C94,'Children under 5 - new'!$A$5:$A$156,0))</f>
        <v>355455.40624688624</v>
      </c>
      <c r="J94" s="183">
        <f>(E94*'Spend weights'!$B$20)+(F94*'Spend weights'!$B$21)+(G94*'Spend weights'!$B$22)+(H94*'Spend weights'!$B$23)+(I94*'Spend weights'!$B$24)</f>
        <v>272642.07300123706</v>
      </c>
      <c r="K94" s="193">
        <v>327535.36100000003</v>
      </c>
      <c r="L94" s="194">
        <f t="shared" si="2"/>
        <v>4.9553453137778126E-3</v>
      </c>
      <c r="M94" s="195">
        <f t="shared" si="3"/>
        <v>1.5129191848625506E-3</v>
      </c>
    </row>
    <row r="95" spans="1:13" x14ac:dyDescent="0.25">
      <c r="A95" s="156" t="s">
        <v>14090</v>
      </c>
      <c r="B95" s="156" t="s">
        <v>278</v>
      </c>
      <c r="C95" s="163" t="s">
        <v>279</v>
      </c>
      <c r="D95" s="163" t="s">
        <v>280</v>
      </c>
      <c r="E95" s="180">
        <f>INDEX('SMR&lt;75 &amp; MFF wtd pop'!$K$5:$K$156,MATCH(C95,'SMR&lt;75 &amp; MFF wtd pop'!$B$5:$B$156,0))</f>
        <v>258688.79865980841</v>
      </c>
      <c r="F95" s="181">
        <f>INDEX('Age-gender adjustments'!$H$5:$H$156,MATCH(C95,'Age-gender adjustments'!$B$5:$B$156,0))</f>
        <v>259649.03218997444</v>
      </c>
      <c r="G95" s="181">
        <f>INDEX('Sub misuse services - new (a)'!$K$4:$K$155,MATCH(C95,'Sub misuse services - new (a)'!$A$4:$A$155,0))</f>
        <v>363441.05803402967</v>
      </c>
      <c r="H95" s="181">
        <f>INDEX('Sexual health services - new'!$AK$5:$AK$165,MATCH(C95,'Sexual health services - new'!$A$5:$A$165,0))</f>
        <v>496315.64225253329</v>
      </c>
      <c r="I95" s="182">
        <f>INDEX('Children under 5 - new'!$S$5:$S$156,MATCH(C95,'Children under 5 - new'!$A$5:$A$156,0))</f>
        <v>304413.38934852241</v>
      </c>
      <c r="J95" s="183">
        <f>(E95*'Spend weights'!$B$20)+(F95*'Spend weights'!$B$21)+(G95*'Spend weights'!$B$22)+(H95*'Spend weights'!$B$23)+(I95*'Spend weights'!$B$24)</f>
        <v>334913.88859839429</v>
      </c>
      <c r="K95" s="193">
        <v>237956.45799999998</v>
      </c>
      <c r="L95" s="194">
        <f t="shared" si="2"/>
        <v>6.0871528378440235E-3</v>
      </c>
      <c r="M95" s="195">
        <f t="shared" si="3"/>
        <v>2.5580952452418939E-3</v>
      </c>
    </row>
    <row r="96" spans="1:13" x14ac:dyDescent="0.25">
      <c r="A96" s="156" t="s">
        <v>14090</v>
      </c>
      <c r="B96" s="156" t="s">
        <v>281</v>
      </c>
      <c r="C96" s="163" t="s">
        <v>282</v>
      </c>
      <c r="D96" s="163" t="s">
        <v>283</v>
      </c>
      <c r="E96" s="180">
        <f>INDEX('SMR&lt;75 &amp; MFF wtd pop'!$K$5:$K$156,MATCH(C96,'SMR&lt;75 &amp; MFF wtd pop'!$B$5:$B$156,0))</f>
        <v>393442.19332828675</v>
      </c>
      <c r="F96" s="181">
        <f>INDEX('Age-gender adjustments'!$H$5:$H$156,MATCH(C96,'Age-gender adjustments'!$B$5:$B$156,0))</f>
        <v>405104.56184275297</v>
      </c>
      <c r="G96" s="181">
        <f>INDEX('Sub misuse services - new (a)'!$K$4:$K$155,MATCH(C96,'Sub misuse services - new (a)'!$A$4:$A$155,0))</f>
        <v>346476.20971487853</v>
      </c>
      <c r="H96" s="181">
        <f>INDEX('Sexual health services - new'!$AK$5:$AK$165,MATCH(C96,'Sexual health services - new'!$A$5:$A$165,0))</f>
        <v>544268.21377698157</v>
      </c>
      <c r="I96" s="182">
        <f>INDEX('Children under 5 - new'!$S$5:$S$156,MATCH(C96,'Children under 5 - new'!$A$5:$A$156,0))</f>
        <v>529684.15807293425</v>
      </c>
      <c r="J96" s="183">
        <f>(E96*'Spend weights'!$B$20)+(F96*'Spend weights'!$B$21)+(G96*'Spend weights'!$B$22)+(H96*'Spend weights'!$B$23)+(I96*'Spend weights'!$B$24)</f>
        <v>445666.75364115858</v>
      </c>
      <c r="K96" s="193">
        <v>385207.63800000004</v>
      </c>
      <c r="L96" s="194">
        <f t="shared" si="2"/>
        <v>8.100116885306494E-3</v>
      </c>
      <c r="M96" s="195">
        <f t="shared" si="3"/>
        <v>2.1027923868182732E-3</v>
      </c>
    </row>
    <row r="97" spans="1:13" x14ac:dyDescent="0.25">
      <c r="A97" s="156" t="s">
        <v>14090</v>
      </c>
      <c r="B97" s="156" t="s">
        <v>284</v>
      </c>
      <c r="C97" s="163" t="s">
        <v>285</v>
      </c>
      <c r="D97" s="163" t="s">
        <v>286</v>
      </c>
      <c r="E97" s="180">
        <f>INDEX('SMR&lt;75 &amp; MFF wtd pop'!$K$5:$K$156,MATCH(C97,'SMR&lt;75 &amp; MFF wtd pop'!$B$5:$B$156,0))</f>
        <v>358233.68672726635</v>
      </c>
      <c r="F97" s="181">
        <f>INDEX('Age-gender adjustments'!$H$5:$H$156,MATCH(C97,'Age-gender adjustments'!$B$5:$B$156,0))</f>
        <v>363303.53886286245</v>
      </c>
      <c r="G97" s="181">
        <f>INDEX('Sub misuse services - new (a)'!$K$4:$K$155,MATCH(C97,'Sub misuse services - new (a)'!$A$4:$A$155,0))</f>
        <v>427781.03385557281</v>
      </c>
      <c r="H97" s="181">
        <f>INDEX('Sexual health services - new'!$AK$5:$AK$165,MATCH(C97,'Sexual health services - new'!$A$5:$A$165,0))</f>
        <v>465143.63127784262</v>
      </c>
      <c r="I97" s="182">
        <f>INDEX('Children under 5 - new'!$S$5:$S$156,MATCH(C97,'Children under 5 - new'!$A$5:$A$156,0))</f>
        <v>483146.89285098057</v>
      </c>
      <c r="J97" s="183">
        <f>(E97*'Spend weights'!$B$20)+(F97*'Spend weights'!$B$21)+(G97*'Spend weights'!$B$22)+(H97*'Spend weights'!$B$23)+(I97*'Spend weights'!$B$24)</f>
        <v>425792.38366483757</v>
      </c>
      <c r="K97" s="193">
        <v>354992.44200000016</v>
      </c>
      <c r="L97" s="194">
        <f t="shared" si="2"/>
        <v>7.7388946973942054E-3</v>
      </c>
      <c r="M97" s="195">
        <f t="shared" si="3"/>
        <v>2.1800167501577969E-3</v>
      </c>
    </row>
    <row r="98" spans="1:13" x14ac:dyDescent="0.25">
      <c r="A98" s="156" t="s">
        <v>14090</v>
      </c>
      <c r="B98" s="156" t="s">
        <v>287</v>
      </c>
      <c r="C98" s="163" t="s">
        <v>288</v>
      </c>
      <c r="D98" s="163" t="s">
        <v>289</v>
      </c>
      <c r="E98" s="180">
        <f>INDEX('SMR&lt;75 &amp; MFF wtd pop'!$K$5:$K$156,MATCH(C98,'SMR&lt;75 &amp; MFF wtd pop'!$B$5:$B$156,0))</f>
        <v>303615.57836406608</v>
      </c>
      <c r="F98" s="181">
        <f>INDEX('Age-gender adjustments'!$H$5:$H$156,MATCH(C98,'Age-gender adjustments'!$B$5:$B$156,0))</f>
        <v>316445.20277703495</v>
      </c>
      <c r="G98" s="181">
        <f>INDEX('Sub misuse services - new (a)'!$K$4:$K$155,MATCH(C98,'Sub misuse services - new (a)'!$A$4:$A$155,0))</f>
        <v>357880.93039132119</v>
      </c>
      <c r="H98" s="181">
        <f>INDEX('Sexual health services - new'!$AK$5:$AK$165,MATCH(C98,'Sexual health services - new'!$A$5:$A$165,0))</f>
        <v>463366.93804237538</v>
      </c>
      <c r="I98" s="182">
        <f>INDEX('Children under 5 - new'!$S$5:$S$156,MATCH(C98,'Children under 5 - new'!$A$5:$A$156,0))</f>
        <v>542145.29163152853</v>
      </c>
      <c r="J98" s="183">
        <f>(E98*'Spend weights'!$B$20)+(F98*'Spend weights'!$B$21)+(G98*'Spend weights'!$B$22)+(H98*'Spend weights'!$B$23)+(I98*'Spend weights'!$B$24)</f>
        <v>407632.17188448936</v>
      </c>
      <c r="K98" s="193">
        <v>336359.43300000008</v>
      </c>
      <c r="L98" s="194">
        <f t="shared" si="2"/>
        <v>7.408827810239365E-3</v>
      </c>
      <c r="M98" s="195">
        <f t="shared" si="3"/>
        <v>2.2026520095362878E-3</v>
      </c>
    </row>
    <row r="99" spans="1:13" x14ac:dyDescent="0.25">
      <c r="A99" s="156" t="s">
        <v>14090</v>
      </c>
      <c r="B99" s="156" t="s">
        <v>290</v>
      </c>
      <c r="C99" s="163" t="s">
        <v>291</v>
      </c>
      <c r="D99" s="163" t="s">
        <v>292</v>
      </c>
      <c r="E99" s="180">
        <f>INDEX('SMR&lt;75 &amp; MFF wtd pop'!$K$5:$K$156,MATCH(C99,'SMR&lt;75 &amp; MFF wtd pop'!$B$5:$B$156,0))</f>
        <v>329681.13276635995</v>
      </c>
      <c r="F99" s="181">
        <f>INDEX('Age-gender adjustments'!$H$5:$H$156,MATCH(C99,'Age-gender adjustments'!$B$5:$B$156,0))</f>
        <v>339672.73931688204</v>
      </c>
      <c r="G99" s="181">
        <f>INDEX('Sub misuse services - new (a)'!$K$4:$K$155,MATCH(C99,'Sub misuse services - new (a)'!$A$4:$A$155,0))</f>
        <v>252785.11072173674</v>
      </c>
      <c r="H99" s="181">
        <f>INDEX('Sexual health services - new'!$AK$5:$AK$165,MATCH(C99,'Sexual health services - new'!$A$5:$A$165,0))</f>
        <v>422111.26452472934</v>
      </c>
      <c r="I99" s="182">
        <f>INDEX('Children under 5 - new'!$S$5:$S$156,MATCH(C99,'Children under 5 - new'!$A$5:$A$156,0))</f>
        <v>434536.71351008606</v>
      </c>
      <c r="J99" s="183">
        <f>(E99*'Spend weights'!$B$20)+(F99*'Spend weights'!$B$21)+(G99*'Spend weights'!$B$22)+(H99*'Spend weights'!$B$23)+(I99*'Spend weights'!$B$24)</f>
        <v>356626.55891902506</v>
      </c>
      <c r="K99" s="193">
        <v>272233.27599999995</v>
      </c>
      <c r="L99" s="194">
        <f t="shared" si="2"/>
        <v>6.4817866444995802E-3</v>
      </c>
      <c r="M99" s="195">
        <f t="shared" si="3"/>
        <v>2.3809678007546665E-3</v>
      </c>
    </row>
    <row r="100" spans="1:13" x14ac:dyDescent="0.25">
      <c r="A100" s="156" t="s">
        <v>14090</v>
      </c>
      <c r="B100" s="156" t="s">
        <v>293</v>
      </c>
      <c r="C100" s="163" t="s">
        <v>294</v>
      </c>
      <c r="D100" s="163" t="s">
        <v>295</v>
      </c>
      <c r="E100" s="180">
        <f>INDEX('SMR&lt;75 &amp; MFF wtd pop'!$K$5:$K$156,MATCH(C100,'SMR&lt;75 &amp; MFF wtd pop'!$B$5:$B$156,0))</f>
        <v>359935.163398901</v>
      </c>
      <c r="F100" s="181">
        <f>INDEX('Age-gender adjustments'!$H$5:$H$156,MATCH(C100,'Age-gender adjustments'!$B$5:$B$156,0))</f>
        <v>369431.99363937794</v>
      </c>
      <c r="G100" s="181">
        <f>INDEX('Sub misuse services - new (a)'!$K$4:$K$155,MATCH(C100,'Sub misuse services - new (a)'!$A$4:$A$155,0))</f>
        <v>461746.05975317454</v>
      </c>
      <c r="H100" s="181">
        <f>INDEX('Sexual health services - new'!$AK$5:$AK$165,MATCH(C100,'Sexual health services - new'!$A$5:$A$165,0))</f>
        <v>659347.86881591205</v>
      </c>
      <c r="I100" s="182">
        <f>INDEX('Children under 5 - new'!$S$5:$S$156,MATCH(C100,'Children under 5 - new'!$A$5:$A$156,0))</f>
        <v>439395.60290265782</v>
      </c>
      <c r="J100" s="183">
        <f>(E100*'Spend weights'!$B$20)+(F100*'Spend weights'!$B$21)+(G100*'Spend weights'!$B$22)+(H100*'Spend weights'!$B$23)+(I100*'Spend weights'!$B$24)</f>
        <v>456852.57118400896</v>
      </c>
      <c r="K100" s="193">
        <v>266428.02300000004</v>
      </c>
      <c r="L100" s="194">
        <f t="shared" si="2"/>
        <v>8.3034222223425935E-3</v>
      </c>
      <c r="M100" s="195">
        <f t="shared" si="3"/>
        <v>3.1165723968693006E-3</v>
      </c>
    </row>
    <row r="101" spans="1:13" x14ac:dyDescent="0.25">
      <c r="A101" s="156" t="s">
        <v>14090</v>
      </c>
      <c r="B101" s="156" t="s">
        <v>296</v>
      </c>
      <c r="C101" s="163" t="s">
        <v>297</v>
      </c>
      <c r="D101" s="163" t="s">
        <v>298</v>
      </c>
      <c r="E101" s="180">
        <f>INDEX('SMR&lt;75 &amp; MFF wtd pop'!$K$5:$K$156,MATCH(C101,'SMR&lt;75 &amp; MFF wtd pop'!$B$5:$B$156,0))</f>
        <v>209474.50821041554</v>
      </c>
      <c r="F101" s="181">
        <f>INDEX('Age-gender adjustments'!$H$5:$H$156,MATCH(C101,'Age-gender adjustments'!$B$5:$B$156,0))</f>
        <v>206248.710041502</v>
      </c>
      <c r="G101" s="181">
        <f>INDEX('Sub misuse services - new (a)'!$K$4:$K$155,MATCH(C101,'Sub misuse services - new (a)'!$A$4:$A$155,0))</f>
        <v>222834.36675344448</v>
      </c>
      <c r="H101" s="181">
        <f>INDEX('Sexual health services - new'!$AK$5:$AK$165,MATCH(C101,'Sexual health services - new'!$A$5:$A$165,0))</f>
        <v>371164.83453558409</v>
      </c>
      <c r="I101" s="182">
        <f>INDEX('Children under 5 - new'!$S$5:$S$156,MATCH(C101,'Children under 5 - new'!$A$5:$A$156,0))</f>
        <v>235308.59399544992</v>
      </c>
      <c r="J101" s="183">
        <f>(E101*'Spend weights'!$B$20)+(F101*'Spend weights'!$B$21)+(G101*'Spend weights'!$B$22)+(H101*'Spend weights'!$B$23)+(I101*'Spend weights'!$B$24)</f>
        <v>245217.06346680605</v>
      </c>
      <c r="K101" s="193">
        <v>180646.52100000001</v>
      </c>
      <c r="L101" s="194">
        <f t="shared" si="2"/>
        <v>4.4568881571813773E-3</v>
      </c>
      <c r="M101" s="195">
        <f t="shared" si="3"/>
        <v>2.4671873737227286E-3</v>
      </c>
    </row>
    <row r="102" spans="1:13" x14ac:dyDescent="0.25">
      <c r="A102" s="156" t="s">
        <v>14090</v>
      </c>
      <c r="B102" s="156" t="s">
        <v>299</v>
      </c>
      <c r="C102" s="163" t="s">
        <v>300</v>
      </c>
      <c r="D102" s="163" t="s">
        <v>301</v>
      </c>
      <c r="E102" s="180">
        <f>INDEX('SMR&lt;75 &amp; MFF wtd pop'!$K$5:$K$156,MATCH(C102,'SMR&lt;75 &amp; MFF wtd pop'!$B$5:$B$156,0))</f>
        <v>295804.92253362609</v>
      </c>
      <c r="F102" s="181">
        <f>INDEX('Age-gender adjustments'!$H$5:$H$156,MATCH(C102,'Age-gender adjustments'!$B$5:$B$156,0))</f>
        <v>300049.27761775092</v>
      </c>
      <c r="G102" s="181">
        <f>INDEX('Sub misuse services - new (a)'!$K$4:$K$155,MATCH(C102,'Sub misuse services - new (a)'!$A$4:$A$155,0))</f>
        <v>382918.20588036225</v>
      </c>
      <c r="H102" s="181">
        <f>INDEX('Sexual health services - new'!$AK$5:$AK$165,MATCH(C102,'Sexual health services - new'!$A$5:$A$165,0))</f>
        <v>519971.75564197684</v>
      </c>
      <c r="I102" s="182">
        <f>INDEX('Children under 5 - new'!$S$5:$S$156,MATCH(C102,'Children under 5 - new'!$A$5:$A$156,0))</f>
        <v>379691.93441299058</v>
      </c>
      <c r="J102" s="183">
        <f>(E102*'Spend weights'!$B$20)+(F102*'Spend weights'!$B$21)+(G102*'Spend weights'!$B$22)+(H102*'Spend weights'!$B$23)+(I102*'Spend weights'!$B$24)</f>
        <v>376326.18488471117</v>
      </c>
      <c r="K102" s="193">
        <v>273301.17099999997</v>
      </c>
      <c r="L102" s="194">
        <f t="shared" si="2"/>
        <v>6.8398328115407006E-3</v>
      </c>
      <c r="M102" s="195">
        <f t="shared" si="3"/>
        <v>2.5026723400100987E-3</v>
      </c>
    </row>
    <row r="103" spans="1:13" x14ac:dyDescent="0.25">
      <c r="A103" s="156" t="s">
        <v>14090</v>
      </c>
      <c r="B103" s="156" t="s">
        <v>302</v>
      </c>
      <c r="C103" s="163" t="s">
        <v>303</v>
      </c>
      <c r="D103" s="163" t="s">
        <v>304</v>
      </c>
      <c r="E103" s="180">
        <f>INDEX('SMR&lt;75 &amp; MFF wtd pop'!$K$5:$K$156,MATCH(C103,'SMR&lt;75 &amp; MFF wtd pop'!$B$5:$B$156,0))</f>
        <v>192354.59956758723</v>
      </c>
      <c r="F103" s="181">
        <f>INDEX('Age-gender adjustments'!$H$5:$H$156,MATCH(C103,'Age-gender adjustments'!$B$5:$B$156,0))</f>
        <v>193835.55896170199</v>
      </c>
      <c r="G103" s="181">
        <f>INDEX('Sub misuse services - new (a)'!$K$4:$K$155,MATCH(C103,'Sub misuse services - new (a)'!$A$4:$A$155,0))</f>
        <v>173574.33294740229</v>
      </c>
      <c r="H103" s="181">
        <f>INDEX('Sexual health services - new'!$AK$5:$AK$165,MATCH(C103,'Sexual health services - new'!$A$5:$A$165,0))</f>
        <v>241782.78157288639</v>
      </c>
      <c r="I103" s="182">
        <f>INDEX('Children under 5 - new'!$S$5:$S$156,MATCH(C103,'Children under 5 - new'!$A$5:$A$156,0))</f>
        <v>294722.77357199573</v>
      </c>
      <c r="J103" s="183">
        <f>(E103*'Spend weights'!$B$20)+(F103*'Spend weights'!$B$21)+(G103*'Spend weights'!$B$22)+(H103*'Spend weights'!$B$23)+(I103*'Spend weights'!$B$24)</f>
        <v>222723.52619456989</v>
      </c>
      <c r="K103" s="193">
        <v>253820.97100000002</v>
      </c>
      <c r="L103" s="194">
        <f t="shared" si="2"/>
        <v>4.0480618770505176E-3</v>
      </c>
      <c r="M103" s="195">
        <f t="shared" si="3"/>
        <v>1.5948492597369023E-3</v>
      </c>
    </row>
    <row r="104" spans="1:13" x14ac:dyDescent="0.25">
      <c r="A104" s="156" t="s">
        <v>14090</v>
      </c>
      <c r="B104" s="156" t="s">
        <v>305</v>
      </c>
      <c r="C104" s="163" t="s">
        <v>306</v>
      </c>
      <c r="D104" s="163" t="s">
        <v>307</v>
      </c>
      <c r="E104" s="180">
        <f>INDEX('SMR&lt;75 &amp; MFF wtd pop'!$K$5:$K$156,MATCH(C104,'SMR&lt;75 &amp; MFF wtd pop'!$B$5:$B$156,0))</f>
        <v>227255.63978925554</v>
      </c>
      <c r="F104" s="181">
        <f>INDEX('Age-gender adjustments'!$H$5:$H$156,MATCH(C104,'Age-gender adjustments'!$B$5:$B$156,0))</f>
        <v>225808.63381198977</v>
      </c>
      <c r="G104" s="181">
        <f>INDEX('Sub misuse services - new (a)'!$K$4:$K$155,MATCH(C104,'Sub misuse services - new (a)'!$A$4:$A$155,0))</f>
        <v>130906.58840447137</v>
      </c>
      <c r="H104" s="181">
        <f>INDEX('Sexual health services - new'!$AK$5:$AK$165,MATCH(C104,'Sexual health services - new'!$A$5:$A$165,0))</f>
        <v>246191.12203626163</v>
      </c>
      <c r="I104" s="182">
        <f>INDEX('Children under 5 - new'!$S$5:$S$156,MATCH(C104,'Children under 5 - new'!$A$5:$A$156,0))</f>
        <v>270356.18012410536</v>
      </c>
      <c r="J104" s="183">
        <f>(E104*'Spend weights'!$B$20)+(F104*'Spend weights'!$B$21)+(G104*'Spend weights'!$B$22)+(H104*'Spend weights'!$B$23)+(I104*'Spend weights'!$B$24)</f>
        <v>218285.16191820271</v>
      </c>
      <c r="K104" s="193">
        <v>249708.685</v>
      </c>
      <c r="L104" s="194">
        <f t="shared" si="2"/>
        <v>3.9673933750264912E-3</v>
      </c>
      <c r="M104" s="195">
        <f t="shared" si="3"/>
        <v>1.5888087252657998E-3</v>
      </c>
    </row>
    <row r="105" spans="1:13" x14ac:dyDescent="0.25">
      <c r="A105" s="156" t="s">
        <v>14090</v>
      </c>
      <c r="B105" s="156" t="s">
        <v>308</v>
      </c>
      <c r="C105" s="163" t="s">
        <v>309</v>
      </c>
      <c r="D105" s="163" t="s">
        <v>310</v>
      </c>
      <c r="E105" s="180">
        <f>INDEX('SMR&lt;75 &amp; MFF wtd pop'!$K$5:$K$156,MATCH(C105,'SMR&lt;75 &amp; MFF wtd pop'!$B$5:$B$156,0))</f>
        <v>289777.82627205335</v>
      </c>
      <c r="F105" s="181">
        <f>INDEX('Age-gender adjustments'!$H$5:$H$156,MATCH(C105,'Age-gender adjustments'!$B$5:$B$156,0))</f>
        <v>299757.11057418841</v>
      </c>
      <c r="G105" s="181">
        <f>INDEX('Sub misuse services - new (a)'!$K$4:$K$155,MATCH(C105,'Sub misuse services - new (a)'!$A$4:$A$155,0))</f>
        <v>250001.12678307903</v>
      </c>
      <c r="H105" s="181">
        <f>INDEX('Sexual health services - new'!$AK$5:$AK$165,MATCH(C105,'Sexual health services - new'!$A$5:$A$165,0))</f>
        <v>340198.50226731249</v>
      </c>
      <c r="I105" s="182">
        <f>INDEX('Children under 5 - new'!$S$5:$S$156,MATCH(C105,'Children under 5 - new'!$A$5:$A$156,0))</f>
        <v>400348.00581414625</v>
      </c>
      <c r="J105" s="183">
        <f>(E105*'Spend weights'!$B$20)+(F105*'Spend weights'!$B$21)+(G105*'Spend weights'!$B$22)+(H105*'Spend weights'!$B$23)+(I105*'Spend weights'!$B$24)</f>
        <v>319927.34160829138</v>
      </c>
      <c r="K105" s="193">
        <v>300395.07300000003</v>
      </c>
      <c r="L105" s="194">
        <f t="shared" si="2"/>
        <v>5.8147681886971531E-3</v>
      </c>
      <c r="M105" s="195">
        <f t="shared" si="3"/>
        <v>1.9357069111107402E-3</v>
      </c>
    </row>
    <row r="106" spans="1:13" x14ac:dyDescent="0.25">
      <c r="A106" s="156" t="s">
        <v>14090</v>
      </c>
      <c r="B106" s="156" t="s">
        <v>311</v>
      </c>
      <c r="C106" s="163" t="s">
        <v>312</v>
      </c>
      <c r="D106" s="163" t="s">
        <v>313</v>
      </c>
      <c r="E106" s="180">
        <f>INDEX('SMR&lt;75 &amp; MFF wtd pop'!$K$5:$K$156,MATCH(C106,'SMR&lt;75 &amp; MFF wtd pop'!$B$5:$B$156,0))</f>
        <v>280957.72966489999</v>
      </c>
      <c r="F106" s="181">
        <f>INDEX('Age-gender adjustments'!$H$5:$H$156,MATCH(C106,'Age-gender adjustments'!$B$5:$B$156,0))</f>
        <v>284605.07025965065</v>
      </c>
      <c r="G106" s="181">
        <f>INDEX('Sub misuse services - new (a)'!$K$4:$K$155,MATCH(C106,'Sub misuse services - new (a)'!$A$4:$A$155,0))</f>
        <v>284566.72477041412</v>
      </c>
      <c r="H106" s="181">
        <f>INDEX('Sexual health services - new'!$AK$5:$AK$165,MATCH(C106,'Sexual health services - new'!$A$5:$A$165,0))</f>
        <v>342006.79440116044</v>
      </c>
      <c r="I106" s="182">
        <f>INDEX('Children under 5 - new'!$S$5:$S$156,MATCH(C106,'Children under 5 - new'!$A$5:$A$156,0))</f>
        <v>391217.92485339975</v>
      </c>
      <c r="J106" s="183">
        <f>(E106*'Spend weights'!$B$20)+(F106*'Spend weights'!$B$21)+(G106*'Spend weights'!$B$22)+(H106*'Spend weights'!$B$23)+(I106*'Spend weights'!$B$24)</f>
        <v>321183.09126290557</v>
      </c>
      <c r="K106" s="193">
        <v>276453.73800000001</v>
      </c>
      <c r="L106" s="194">
        <f t="shared" si="2"/>
        <v>5.8375917870426746E-3</v>
      </c>
      <c r="M106" s="195">
        <f t="shared" si="3"/>
        <v>2.1115980667415226E-3</v>
      </c>
    </row>
    <row r="107" spans="1:13" x14ac:dyDescent="0.25">
      <c r="A107" s="156" t="s">
        <v>14090</v>
      </c>
      <c r="B107" s="156" t="s">
        <v>314</v>
      </c>
      <c r="C107" s="163" t="s">
        <v>315</v>
      </c>
      <c r="D107" s="163" t="s">
        <v>316</v>
      </c>
      <c r="E107" s="180">
        <f>INDEX('SMR&lt;75 &amp; MFF wtd pop'!$K$5:$K$156,MATCH(C107,'SMR&lt;75 &amp; MFF wtd pop'!$B$5:$B$156,0))</f>
        <v>292822.92806567461</v>
      </c>
      <c r="F107" s="181">
        <f>INDEX('Age-gender adjustments'!$H$5:$H$156,MATCH(C107,'Age-gender adjustments'!$B$5:$B$156,0))</f>
        <v>290775.56557203556</v>
      </c>
      <c r="G107" s="181">
        <f>INDEX('Sub misuse services - new (a)'!$K$4:$K$155,MATCH(C107,'Sub misuse services - new (a)'!$A$4:$A$155,0))</f>
        <v>441235.09601741307</v>
      </c>
      <c r="H107" s="181">
        <f>INDEX('Sexual health services - new'!$AK$5:$AK$165,MATCH(C107,'Sexual health services - new'!$A$5:$A$165,0))</f>
        <v>581727.20174528367</v>
      </c>
      <c r="I107" s="182">
        <f>INDEX('Children under 5 - new'!$S$5:$S$156,MATCH(C107,'Children under 5 - new'!$A$5:$A$156,0))</f>
        <v>315647.24535986129</v>
      </c>
      <c r="J107" s="183">
        <f>(E107*'Spend weights'!$B$20)+(F107*'Spend weights'!$B$21)+(G107*'Spend weights'!$B$22)+(H107*'Spend weights'!$B$23)+(I107*'Spend weights'!$B$24)</f>
        <v>381160.45579446992</v>
      </c>
      <c r="K107" s="193">
        <v>227669.36899999995</v>
      </c>
      <c r="L107" s="194">
        <f t="shared" si="2"/>
        <v>6.9276970264599324E-3</v>
      </c>
      <c r="M107" s="195">
        <f t="shared" si="3"/>
        <v>3.0428761922996913E-3</v>
      </c>
    </row>
    <row r="108" spans="1:13" x14ac:dyDescent="0.25">
      <c r="A108" s="156" t="s">
        <v>14090</v>
      </c>
      <c r="B108" s="156" t="s">
        <v>317</v>
      </c>
      <c r="C108" s="163" t="s">
        <v>318</v>
      </c>
      <c r="D108" s="163" t="s">
        <v>319</v>
      </c>
      <c r="E108" s="180">
        <f>INDEX('SMR&lt;75 &amp; MFF wtd pop'!$K$5:$K$156,MATCH(C108,'SMR&lt;75 &amp; MFF wtd pop'!$B$5:$B$156,0))</f>
        <v>127192.83608312218</v>
      </c>
      <c r="F108" s="181">
        <f>INDEX('Age-gender adjustments'!$H$5:$H$156,MATCH(C108,'Age-gender adjustments'!$B$5:$B$156,0))</f>
        <v>121539.79360527232</v>
      </c>
      <c r="G108" s="181">
        <f>INDEX('Sub misuse services - new (a)'!$K$4:$K$155,MATCH(C108,'Sub misuse services - new (a)'!$A$4:$A$155,0))</f>
        <v>233084.49449759765</v>
      </c>
      <c r="H108" s="181">
        <f>INDEX('Sexual health services - new'!$AK$5:$AK$165,MATCH(C108,'Sexual health services - new'!$A$5:$A$165,0))</f>
        <v>283509.30788529781</v>
      </c>
      <c r="I108" s="182">
        <f>INDEX('Children under 5 - new'!$S$5:$S$156,MATCH(C108,'Children under 5 - new'!$A$5:$A$156,0))</f>
        <v>169156.16071336414</v>
      </c>
      <c r="J108" s="183">
        <f>(E108*'Spend weights'!$B$20)+(F108*'Spend weights'!$B$21)+(G108*'Spend weights'!$B$22)+(H108*'Spend weights'!$B$23)+(I108*'Spend weights'!$B$24)</f>
        <v>187258.23061597385</v>
      </c>
      <c r="K108" s="193">
        <v>155889.375</v>
      </c>
      <c r="L108" s="194">
        <f t="shared" si="2"/>
        <v>3.4034702910470489E-3</v>
      </c>
      <c r="M108" s="195">
        <f t="shared" si="3"/>
        <v>2.1832599502352541E-3</v>
      </c>
    </row>
    <row r="109" spans="1:13" x14ac:dyDescent="0.25">
      <c r="A109" s="156" t="s">
        <v>14090</v>
      </c>
      <c r="B109" s="156" t="s">
        <v>320</v>
      </c>
      <c r="C109" s="163" t="s">
        <v>321</v>
      </c>
      <c r="D109" s="163" t="s">
        <v>322</v>
      </c>
      <c r="E109" s="180">
        <f>INDEX('SMR&lt;75 &amp; MFF wtd pop'!$K$5:$K$156,MATCH(C109,'SMR&lt;75 &amp; MFF wtd pop'!$B$5:$B$156,0))</f>
        <v>136756.2870547137</v>
      </c>
      <c r="F109" s="181">
        <f>INDEX('Age-gender adjustments'!$H$5:$H$156,MATCH(C109,'Age-gender adjustments'!$B$5:$B$156,0))</f>
        <v>138879.88915772186</v>
      </c>
      <c r="G109" s="181">
        <f>INDEX('Sub misuse services - new (a)'!$K$4:$K$155,MATCH(C109,'Sub misuse services - new (a)'!$A$4:$A$155,0))</f>
        <v>87880.931985392861</v>
      </c>
      <c r="H109" s="181">
        <f>INDEX('Sexual health services - new'!$AK$5:$AK$165,MATCH(C109,'Sexual health services - new'!$A$5:$A$165,0))</f>
        <v>213794.58883913571</v>
      </c>
      <c r="I109" s="182">
        <f>INDEX('Children under 5 - new'!$S$5:$S$156,MATCH(C109,'Children under 5 - new'!$A$5:$A$156,0))</f>
        <v>181179.05001756785</v>
      </c>
      <c r="J109" s="183">
        <f>(E109*'Spend weights'!$B$20)+(F109*'Spend weights'!$B$21)+(G109*'Spend weights'!$B$22)+(H109*'Spend weights'!$B$23)+(I109*'Spend weights'!$B$24)</f>
        <v>150028.72776625265</v>
      </c>
      <c r="K109" s="193">
        <v>175417.54399999999</v>
      </c>
      <c r="L109" s="194">
        <f t="shared" si="2"/>
        <v>2.7268137484605104E-3</v>
      </c>
      <c r="M109" s="195">
        <f t="shared" si="3"/>
        <v>1.5544703718235334E-3</v>
      </c>
    </row>
    <row r="110" spans="1:13" x14ac:dyDescent="0.25">
      <c r="A110" s="156" t="s">
        <v>14090</v>
      </c>
      <c r="B110" s="156" t="s">
        <v>323</v>
      </c>
      <c r="C110" s="163" t="s">
        <v>324</v>
      </c>
      <c r="D110" s="163" t="s">
        <v>325</v>
      </c>
      <c r="E110" s="180">
        <f>INDEX('SMR&lt;75 &amp; MFF wtd pop'!$K$5:$K$156,MATCH(C110,'SMR&lt;75 &amp; MFF wtd pop'!$B$5:$B$156,0))</f>
        <v>418494.78932156606</v>
      </c>
      <c r="F110" s="181">
        <f>INDEX('Age-gender adjustments'!$H$5:$H$156,MATCH(C110,'Age-gender adjustments'!$B$5:$B$156,0))</f>
        <v>415842.62476819189</v>
      </c>
      <c r="G110" s="181">
        <f>INDEX('Sub misuse services - new (a)'!$K$4:$K$155,MATCH(C110,'Sub misuse services - new (a)'!$A$4:$A$155,0))</f>
        <v>542158.9241492016</v>
      </c>
      <c r="H110" s="181">
        <f>INDEX('Sexual health services - new'!$AK$5:$AK$165,MATCH(C110,'Sexual health services - new'!$A$5:$A$165,0))</f>
        <v>768789.87335290853</v>
      </c>
      <c r="I110" s="182">
        <f>INDEX('Children under 5 - new'!$S$5:$S$156,MATCH(C110,'Children under 5 - new'!$A$5:$A$156,0))</f>
        <v>467149.93080121069</v>
      </c>
      <c r="J110" s="183">
        <f>(E110*'Spend weights'!$B$20)+(F110*'Spend weights'!$B$21)+(G110*'Spend weights'!$B$22)+(H110*'Spend weights'!$B$23)+(I110*'Spend weights'!$B$24)</f>
        <v>517645.30645759794</v>
      </c>
      <c r="K110" s="193">
        <v>325105.41399999999</v>
      </c>
      <c r="L110" s="194">
        <f t="shared" si="2"/>
        <v>9.4083470511981439E-3</v>
      </c>
      <c r="M110" s="195">
        <f t="shared" si="3"/>
        <v>2.8939373649428503E-3</v>
      </c>
    </row>
    <row r="111" spans="1:13" x14ac:dyDescent="0.25">
      <c r="A111" s="156" t="s">
        <v>14090</v>
      </c>
      <c r="B111" s="156" t="s">
        <v>326</v>
      </c>
      <c r="C111" s="163" t="s">
        <v>327</v>
      </c>
      <c r="D111" s="163" t="s">
        <v>328</v>
      </c>
      <c r="E111" s="180">
        <f>INDEX('SMR&lt;75 &amp; MFF wtd pop'!$K$5:$K$156,MATCH(C111,'SMR&lt;75 &amp; MFF wtd pop'!$B$5:$B$156,0))</f>
        <v>365127.29421311832</v>
      </c>
      <c r="F111" s="181">
        <f>INDEX('Age-gender adjustments'!$H$5:$H$156,MATCH(C111,'Age-gender adjustments'!$B$5:$B$156,0))</f>
        <v>370148.06254820159</v>
      </c>
      <c r="G111" s="181">
        <f>INDEX('Sub misuse services - new (a)'!$K$4:$K$155,MATCH(C111,'Sub misuse services - new (a)'!$A$4:$A$155,0))</f>
        <v>437733.73934543808</v>
      </c>
      <c r="H111" s="181">
        <f>INDEX('Sexual health services - new'!$AK$5:$AK$165,MATCH(C111,'Sexual health services - new'!$A$5:$A$165,0))</f>
        <v>528861.4240711407</v>
      </c>
      <c r="I111" s="182">
        <f>INDEX('Children under 5 - new'!$S$5:$S$156,MATCH(C111,'Children under 5 - new'!$A$5:$A$156,0))</f>
        <v>480716.53153892251</v>
      </c>
      <c r="J111" s="183">
        <f>(E111*'Spend weights'!$B$20)+(F111*'Spend weights'!$B$21)+(G111*'Spend weights'!$B$22)+(H111*'Spend weights'!$B$23)+(I111*'Spend weights'!$B$24)</f>
        <v>440479.51109586633</v>
      </c>
      <c r="K111" s="193">
        <v>298245.48</v>
      </c>
      <c r="L111" s="194">
        <f t="shared" si="2"/>
        <v>8.0058373129892526E-3</v>
      </c>
      <c r="M111" s="195">
        <f t="shared" si="3"/>
        <v>2.684311364245739E-3</v>
      </c>
    </row>
    <row r="112" spans="1:13" x14ac:dyDescent="0.25">
      <c r="A112" s="156" t="s">
        <v>14090</v>
      </c>
      <c r="B112" s="156" t="s">
        <v>329</v>
      </c>
      <c r="C112" s="163" t="s">
        <v>330</v>
      </c>
      <c r="D112" s="163" t="s">
        <v>331</v>
      </c>
      <c r="E112" s="180">
        <f>INDEX('SMR&lt;75 &amp; MFF wtd pop'!$K$5:$K$156,MATCH(C112,'SMR&lt;75 &amp; MFF wtd pop'!$B$5:$B$156,0))</f>
        <v>184836.8625550401</v>
      </c>
      <c r="F112" s="181">
        <f>INDEX('Age-gender adjustments'!$H$5:$H$156,MATCH(C112,'Age-gender adjustments'!$B$5:$B$156,0))</f>
        <v>183363.51689569798</v>
      </c>
      <c r="G112" s="181">
        <f>INDEX('Sub misuse services - new (a)'!$K$4:$K$155,MATCH(C112,'Sub misuse services - new (a)'!$A$4:$A$155,0))</f>
        <v>116895.06799693975</v>
      </c>
      <c r="H112" s="181">
        <f>INDEX('Sexual health services - new'!$AK$5:$AK$165,MATCH(C112,'Sexual health services - new'!$A$5:$A$165,0))</f>
        <v>271225.63504643529</v>
      </c>
      <c r="I112" s="182">
        <f>INDEX('Children under 5 - new'!$S$5:$S$156,MATCH(C112,'Children under 5 - new'!$A$5:$A$156,0))</f>
        <v>268121.52381647634</v>
      </c>
      <c r="J112" s="183">
        <f>(E112*'Spend weights'!$B$20)+(F112*'Spend weights'!$B$21)+(G112*'Spend weights'!$B$22)+(H112*'Spend weights'!$B$23)+(I112*'Spend weights'!$B$24)</f>
        <v>204048.03439716826</v>
      </c>
      <c r="K112" s="193">
        <v>213186.842</v>
      </c>
      <c r="L112" s="194">
        <f t="shared" si="2"/>
        <v>3.7086296326355834E-3</v>
      </c>
      <c r="M112" s="195">
        <f t="shared" si="3"/>
        <v>1.7396146956553649E-3</v>
      </c>
    </row>
    <row r="113" spans="1:13" x14ac:dyDescent="0.25">
      <c r="A113" s="156" t="s">
        <v>14090</v>
      </c>
      <c r="B113" s="156" t="s">
        <v>332</v>
      </c>
      <c r="C113" s="163" t="s">
        <v>333</v>
      </c>
      <c r="D113" s="163" t="s">
        <v>334</v>
      </c>
      <c r="E113" s="180">
        <f>INDEX('SMR&lt;75 &amp; MFF wtd pop'!$K$5:$K$156,MATCH(C113,'SMR&lt;75 &amp; MFF wtd pop'!$B$5:$B$156,0))</f>
        <v>422614.39248453197</v>
      </c>
      <c r="F113" s="181">
        <f>INDEX('Age-gender adjustments'!$H$5:$H$156,MATCH(C113,'Age-gender adjustments'!$B$5:$B$156,0))</f>
        <v>450259.48253121617</v>
      </c>
      <c r="G113" s="181">
        <f>INDEX('Sub misuse services - new (a)'!$K$4:$K$155,MATCH(C113,'Sub misuse services - new (a)'!$A$4:$A$155,0))</f>
        <v>448820.469262322</v>
      </c>
      <c r="H113" s="181">
        <f>INDEX('Sexual health services - new'!$AK$5:$AK$165,MATCH(C113,'Sexual health services - new'!$A$5:$A$165,0))</f>
        <v>545707.48783790413</v>
      </c>
      <c r="I113" s="182">
        <f>INDEX('Children under 5 - new'!$S$5:$S$156,MATCH(C113,'Children under 5 - new'!$A$5:$A$156,0))</f>
        <v>586600.9475156531</v>
      </c>
      <c r="J113" s="183">
        <f>(E113*'Spend weights'!$B$20)+(F113*'Spend weights'!$B$21)+(G113*'Spend weights'!$B$22)+(H113*'Spend weights'!$B$23)+(I113*'Spend weights'!$B$24)</f>
        <v>499189.53822440928</v>
      </c>
      <c r="K113" s="193">
        <v>335954.74</v>
      </c>
      <c r="L113" s="194">
        <f t="shared" si="2"/>
        <v>9.0729083435189886E-3</v>
      </c>
      <c r="M113" s="195">
        <f t="shared" si="3"/>
        <v>2.7006341221793712E-3</v>
      </c>
    </row>
    <row r="114" spans="1:13" x14ac:dyDescent="0.25">
      <c r="A114" s="156" t="s">
        <v>14090</v>
      </c>
      <c r="B114" s="156" t="s">
        <v>335</v>
      </c>
      <c r="C114" s="163" t="s">
        <v>336</v>
      </c>
      <c r="D114" s="163" t="s">
        <v>337</v>
      </c>
      <c r="E114" s="180">
        <f>INDEX('SMR&lt;75 &amp; MFF wtd pop'!$K$5:$K$156,MATCH(C114,'SMR&lt;75 &amp; MFF wtd pop'!$B$5:$B$156,0))</f>
        <v>270219.35824924137</v>
      </c>
      <c r="F114" s="181">
        <f>INDEX('Age-gender adjustments'!$H$5:$H$156,MATCH(C114,'Age-gender adjustments'!$B$5:$B$156,0))</f>
        <v>282258.70784583053</v>
      </c>
      <c r="G114" s="181">
        <f>INDEX('Sub misuse services - new (a)'!$K$4:$K$155,MATCH(C114,'Sub misuse services - new (a)'!$A$4:$A$155,0))</f>
        <v>189744.59406886133</v>
      </c>
      <c r="H114" s="181">
        <f>INDEX('Sexual health services - new'!$AK$5:$AK$165,MATCH(C114,'Sexual health services - new'!$A$5:$A$165,0))</f>
        <v>331598.02019417565</v>
      </c>
      <c r="I114" s="182">
        <f>INDEX('Children under 5 - new'!$S$5:$S$156,MATCH(C114,'Children under 5 - new'!$A$5:$A$156,0))</f>
        <v>414018.07585799438</v>
      </c>
      <c r="J114" s="183">
        <f>(E114*'Spend weights'!$B$20)+(F114*'Spend weights'!$B$21)+(G114*'Spend weights'!$B$22)+(H114*'Spend weights'!$B$23)+(I114*'Spend weights'!$B$24)</f>
        <v>301683.71170065238</v>
      </c>
      <c r="K114" s="193">
        <v>305979.49400000006</v>
      </c>
      <c r="L114" s="194">
        <f t="shared" si="2"/>
        <v>5.4831851539367564E-3</v>
      </c>
      <c r="M114" s="195">
        <f t="shared" si="3"/>
        <v>1.7920106613212305E-3</v>
      </c>
    </row>
    <row r="115" spans="1:13" x14ac:dyDescent="0.25">
      <c r="A115" s="156" t="s">
        <v>14090</v>
      </c>
      <c r="B115" s="156" t="s">
        <v>338</v>
      </c>
      <c r="C115" s="163" t="s">
        <v>339</v>
      </c>
      <c r="D115" s="163" t="s">
        <v>340</v>
      </c>
      <c r="E115" s="180">
        <f>INDEX('SMR&lt;75 &amp; MFF wtd pop'!$K$5:$K$156,MATCH(C115,'SMR&lt;75 &amp; MFF wtd pop'!$B$5:$B$156,0))</f>
        <v>141778.7249416821</v>
      </c>
      <c r="F115" s="181">
        <f>INDEX('Age-gender adjustments'!$H$5:$H$156,MATCH(C115,'Age-gender adjustments'!$B$5:$B$156,0))</f>
        <v>139587.92671657813</v>
      </c>
      <c r="G115" s="181">
        <f>INDEX('Sub misuse services - new (a)'!$K$4:$K$155,MATCH(C115,'Sub misuse services - new (a)'!$A$4:$A$155,0))</f>
        <v>110583.27977737728</v>
      </c>
      <c r="H115" s="181">
        <f>INDEX('Sexual health services - new'!$AK$5:$AK$165,MATCH(C115,'Sexual health services - new'!$A$5:$A$165,0))</f>
        <v>213768.24081285862</v>
      </c>
      <c r="I115" s="182">
        <f>INDEX('Children under 5 - new'!$S$5:$S$156,MATCH(C115,'Children under 5 - new'!$A$5:$A$156,0))</f>
        <v>204358.55217473774</v>
      </c>
      <c r="J115" s="183">
        <f>(E115*'Spend weights'!$B$20)+(F115*'Spend weights'!$B$21)+(G115*'Spend weights'!$B$22)+(H115*'Spend weights'!$B$23)+(I115*'Spend weights'!$B$24)</f>
        <v>161757.36197061458</v>
      </c>
      <c r="K115" s="193">
        <v>199126.981</v>
      </c>
      <c r="L115" s="194">
        <f t="shared" si="2"/>
        <v>2.9399849289090075E-3</v>
      </c>
      <c r="M115" s="195">
        <f t="shared" si="3"/>
        <v>1.4764372533268143E-3</v>
      </c>
    </row>
    <row r="116" spans="1:13" x14ac:dyDescent="0.25">
      <c r="A116" s="156" t="s">
        <v>14090</v>
      </c>
      <c r="B116" s="156" t="s">
        <v>341</v>
      </c>
      <c r="C116" s="163" t="s">
        <v>342</v>
      </c>
      <c r="D116" s="163" t="s">
        <v>343</v>
      </c>
      <c r="E116" s="180">
        <f>INDEX('SMR&lt;75 &amp; MFF wtd pop'!$K$5:$K$156,MATCH(C116,'SMR&lt;75 &amp; MFF wtd pop'!$B$5:$B$156,0))</f>
        <v>396568.4660479239</v>
      </c>
      <c r="F116" s="181">
        <f>INDEX('Age-gender adjustments'!$H$5:$H$156,MATCH(C116,'Age-gender adjustments'!$B$5:$B$156,0))</f>
        <v>397483.27914946171</v>
      </c>
      <c r="G116" s="181">
        <f>INDEX('Sub misuse services - new (a)'!$K$4:$K$155,MATCH(C116,'Sub misuse services - new (a)'!$A$4:$A$155,0))</f>
        <v>512772.93156531011</v>
      </c>
      <c r="H116" s="181">
        <f>INDEX('Sexual health services - new'!$AK$5:$AK$165,MATCH(C116,'Sexual health services - new'!$A$5:$A$165,0))</f>
        <v>748871.22916269384</v>
      </c>
      <c r="I116" s="182">
        <f>INDEX('Children under 5 - new'!$S$5:$S$156,MATCH(C116,'Children under 5 - new'!$A$5:$A$156,0))</f>
        <v>481202.82784662489</v>
      </c>
      <c r="J116" s="183">
        <f>(E116*'Spend weights'!$B$20)+(F116*'Spend weights'!$B$21)+(G116*'Spend weights'!$B$22)+(H116*'Spend weights'!$B$23)+(I116*'Spend weights'!$B$24)</f>
        <v>504515.89192304824</v>
      </c>
      <c r="K116" s="193">
        <v>310934.12800000003</v>
      </c>
      <c r="L116" s="194">
        <f t="shared" si="2"/>
        <v>9.1697162996408378E-3</v>
      </c>
      <c r="M116" s="195">
        <f t="shared" si="3"/>
        <v>2.9490864700580043E-3</v>
      </c>
    </row>
    <row r="117" spans="1:13" x14ac:dyDescent="0.25">
      <c r="A117" s="156" t="s">
        <v>14090</v>
      </c>
      <c r="B117" s="156" t="s">
        <v>344</v>
      </c>
      <c r="C117" s="163" t="s">
        <v>345</v>
      </c>
      <c r="D117" s="163" t="s">
        <v>346</v>
      </c>
      <c r="E117" s="180">
        <f>INDEX('SMR&lt;75 &amp; MFF wtd pop'!$K$5:$K$156,MATCH(C117,'SMR&lt;75 &amp; MFF wtd pop'!$B$5:$B$156,0))</f>
        <v>181599.66423741679</v>
      </c>
      <c r="F117" s="181">
        <f>INDEX('Age-gender adjustments'!$H$5:$H$156,MATCH(C117,'Age-gender adjustments'!$B$5:$B$156,0))</f>
        <v>181450.50292810486</v>
      </c>
      <c r="G117" s="181">
        <f>INDEX('Sub misuse services - new (a)'!$K$4:$K$155,MATCH(C117,'Sub misuse services - new (a)'!$A$4:$A$155,0))</f>
        <v>135823.69213173373</v>
      </c>
      <c r="H117" s="181">
        <f>INDEX('Sexual health services - new'!$AK$5:$AK$165,MATCH(C117,'Sexual health services - new'!$A$5:$A$165,0))</f>
        <v>197026.17948927169</v>
      </c>
      <c r="I117" s="182">
        <f>INDEX('Children under 5 - new'!$S$5:$S$156,MATCH(C117,'Children under 5 - new'!$A$5:$A$156,0))</f>
        <v>229914.30607517</v>
      </c>
      <c r="J117" s="183">
        <f>(E117*'Spend weights'!$B$20)+(F117*'Spend weights'!$B$21)+(G117*'Spend weights'!$B$22)+(H117*'Spend weights'!$B$23)+(I117*'Spend weights'!$B$24)</f>
        <v>185670.98680597695</v>
      </c>
      <c r="K117" s="193">
        <v>204328.00900000002</v>
      </c>
      <c r="L117" s="194">
        <f t="shared" si="2"/>
        <v>3.3746216944635886E-3</v>
      </c>
      <c r="M117" s="195">
        <f t="shared" si="3"/>
        <v>1.6515707812058153E-3</v>
      </c>
    </row>
    <row r="118" spans="1:13" x14ac:dyDescent="0.25">
      <c r="A118" s="156" t="s">
        <v>14090</v>
      </c>
      <c r="B118" s="156" t="s">
        <v>347</v>
      </c>
      <c r="C118" s="163" t="s">
        <v>348</v>
      </c>
      <c r="D118" s="163" t="s">
        <v>349</v>
      </c>
      <c r="E118" s="180">
        <f>INDEX('SMR&lt;75 &amp; MFF wtd pop'!$K$5:$K$156,MATCH(C118,'SMR&lt;75 &amp; MFF wtd pop'!$B$5:$B$156,0))</f>
        <v>402017.1484046799</v>
      </c>
      <c r="F118" s="181">
        <f>INDEX('Age-gender adjustments'!$H$5:$H$156,MATCH(C118,'Age-gender adjustments'!$B$5:$B$156,0))</f>
        <v>420089.73196842958</v>
      </c>
      <c r="G118" s="181">
        <f>INDEX('Sub misuse services - new (a)'!$K$4:$K$155,MATCH(C118,'Sub misuse services - new (a)'!$A$4:$A$155,0))</f>
        <v>572919.0175465428</v>
      </c>
      <c r="H118" s="181">
        <f>INDEX('Sexual health services - new'!$AK$5:$AK$165,MATCH(C118,'Sexual health services - new'!$A$5:$A$165,0))</f>
        <v>632987.31955149618</v>
      </c>
      <c r="I118" s="182">
        <f>INDEX('Children under 5 - new'!$S$5:$S$156,MATCH(C118,'Children under 5 - new'!$A$5:$A$156,0))</f>
        <v>531778.76586016268</v>
      </c>
      <c r="J118" s="183">
        <f>(E118*'Spend weights'!$B$20)+(F118*'Spend weights'!$B$21)+(G118*'Spend weights'!$B$22)+(H118*'Spend weights'!$B$23)+(I118*'Spend weights'!$B$24)</f>
        <v>519146.22057048243</v>
      </c>
      <c r="K118" s="193">
        <v>289176.19400000002</v>
      </c>
      <c r="L118" s="194">
        <f t="shared" si="2"/>
        <v>9.4356265815868055E-3</v>
      </c>
      <c r="M118" s="195">
        <f t="shared" si="3"/>
        <v>3.2629333871054423E-3</v>
      </c>
    </row>
    <row r="119" spans="1:13" x14ac:dyDescent="0.25">
      <c r="A119" s="156" t="s">
        <v>14090</v>
      </c>
      <c r="B119" s="156" t="s">
        <v>350</v>
      </c>
      <c r="C119" s="163" t="s">
        <v>351</v>
      </c>
      <c r="D119" s="163" t="s">
        <v>352</v>
      </c>
      <c r="E119" s="180">
        <f>INDEX('SMR&lt;75 &amp; MFF wtd pop'!$K$5:$K$156,MATCH(C119,'SMR&lt;75 &amp; MFF wtd pop'!$B$5:$B$156,0))</f>
        <v>295193.14483632275</v>
      </c>
      <c r="F119" s="181">
        <f>INDEX('Age-gender adjustments'!$H$5:$H$156,MATCH(C119,'Age-gender adjustments'!$B$5:$B$156,0))</f>
        <v>303203.1416133038</v>
      </c>
      <c r="G119" s="181">
        <f>INDEX('Sub misuse services - new (a)'!$K$4:$K$155,MATCH(C119,'Sub misuse services - new (a)'!$A$4:$A$155,0))</f>
        <v>232039.61280667374</v>
      </c>
      <c r="H119" s="181">
        <f>INDEX('Sexual health services - new'!$AK$5:$AK$165,MATCH(C119,'Sexual health services - new'!$A$5:$A$165,0))</f>
        <v>412539.97214186628</v>
      </c>
      <c r="I119" s="182">
        <f>INDEX('Children under 5 - new'!$S$5:$S$156,MATCH(C119,'Children under 5 - new'!$A$5:$A$156,0))</f>
        <v>434798.85062260838</v>
      </c>
      <c r="J119" s="183">
        <f>(E119*'Spend weights'!$B$20)+(F119*'Spend weights'!$B$21)+(G119*'Spend weights'!$B$22)+(H119*'Spend weights'!$B$23)+(I119*'Spend weights'!$B$24)</f>
        <v>337822.43446861964</v>
      </c>
      <c r="K119" s="193">
        <v>275482.277</v>
      </c>
      <c r="L119" s="194">
        <f t="shared" si="2"/>
        <v>6.1400164659307409E-3</v>
      </c>
      <c r="M119" s="195">
        <f t="shared" si="3"/>
        <v>2.22882449382787E-3</v>
      </c>
    </row>
    <row r="120" spans="1:13" x14ac:dyDescent="0.25">
      <c r="A120" s="156" t="s">
        <v>14090</v>
      </c>
      <c r="B120" s="156" t="s">
        <v>353</v>
      </c>
      <c r="C120" s="163" t="s">
        <v>354</v>
      </c>
      <c r="D120" s="163" t="s">
        <v>355</v>
      </c>
      <c r="E120" s="180">
        <f>INDEX('SMR&lt;75 &amp; MFF wtd pop'!$K$5:$K$156,MATCH(C120,'SMR&lt;75 &amp; MFF wtd pop'!$B$5:$B$156,0))</f>
        <v>318616.91566354997</v>
      </c>
      <c r="F120" s="181">
        <f>INDEX('Age-gender adjustments'!$H$5:$H$156,MATCH(C120,'Age-gender adjustments'!$B$5:$B$156,0))</f>
        <v>310523.42298367742</v>
      </c>
      <c r="G120" s="181">
        <f>INDEX('Sub misuse services - new (a)'!$K$4:$K$155,MATCH(C120,'Sub misuse services - new (a)'!$A$4:$A$155,0))</f>
        <v>329863.54219258676</v>
      </c>
      <c r="H120" s="181">
        <f>INDEX('Sexual health services - new'!$AK$5:$AK$165,MATCH(C120,'Sexual health services - new'!$A$5:$A$165,0))</f>
        <v>597004.51367154508</v>
      </c>
      <c r="I120" s="182">
        <f>INDEX('Children under 5 - new'!$S$5:$S$156,MATCH(C120,'Children under 5 - new'!$A$5:$A$156,0))</f>
        <v>418022.04003965075</v>
      </c>
      <c r="J120" s="183">
        <f>(E120*'Spend weights'!$B$20)+(F120*'Spend weights'!$B$21)+(G120*'Spend weights'!$B$22)+(H120*'Spend weights'!$B$23)+(I120*'Spend weights'!$B$24)</f>
        <v>390667.58527238673</v>
      </c>
      <c r="K120" s="193">
        <v>320297.386</v>
      </c>
      <c r="L120" s="194">
        <f t="shared" si="2"/>
        <v>7.1004917422104255E-3</v>
      </c>
      <c r="M120" s="195">
        <f t="shared" si="3"/>
        <v>2.2168434875114548E-3</v>
      </c>
    </row>
    <row r="121" spans="1:13" x14ac:dyDescent="0.25">
      <c r="A121" s="156" t="s">
        <v>14090</v>
      </c>
      <c r="B121" s="156" t="s">
        <v>356</v>
      </c>
      <c r="C121" s="163" t="s">
        <v>357</v>
      </c>
      <c r="D121" s="163" t="s">
        <v>358</v>
      </c>
      <c r="E121" s="180">
        <f>INDEX('SMR&lt;75 &amp; MFF wtd pop'!$K$5:$K$156,MATCH(C121,'SMR&lt;75 &amp; MFF wtd pop'!$B$5:$B$156,0))</f>
        <v>218014.3663814833</v>
      </c>
      <c r="F121" s="181">
        <f>INDEX('Age-gender adjustments'!$H$5:$H$156,MATCH(C121,'Age-gender adjustments'!$B$5:$B$156,0))</f>
        <v>213572.56833567572</v>
      </c>
      <c r="G121" s="181">
        <f>INDEX('Sub misuse services - new (a)'!$K$4:$K$155,MATCH(C121,'Sub misuse services - new (a)'!$A$4:$A$155,0))</f>
        <v>398604.68103045004</v>
      </c>
      <c r="H121" s="181">
        <f>INDEX('Sexual health services - new'!$AK$5:$AK$165,MATCH(C121,'Sexual health services - new'!$A$5:$A$165,0))</f>
        <v>495471.27554526227</v>
      </c>
      <c r="I121" s="182">
        <f>INDEX('Children under 5 - new'!$S$5:$S$156,MATCH(C121,'Children under 5 - new'!$A$5:$A$156,0))</f>
        <v>298752.69611396501</v>
      </c>
      <c r="J121" s="183">
        <f>(E121*'Spend weights'!$B$20)+(F121*'Spend weights'!$B$21)+(G121*'Spend weights'!$B$22)+(H121*'Spend weights'!$B$23)+(I121*'Spend weights'!$B$24)</f>
        <v>326114.85526041465</v>
      </c>
      <c r="K121" s="193">
        <v>235761.19999999998</v>
      </c>
      <c r="L121" s="194">
        <f t="shared" si="2"/>
        <v>5.9272279658785206E-3</v>
      </c>
      <c r="M121" s="195">
        <f t="shared" si="3"/>
        <v>2.5140811829421129E-3</v>
      </c>
    </row>
    <row r="122" spans="1:13" x14ac:dyDescent="0.25">
      <c r="A122" s="156" t="s">
        <v>14091</v>
      </c>
      <c r="B122" s="156" t="s">
        <v>359</v>
      </c>
      <c r="C122" s="163" t="s">
        <v>360</v>
      </c>
      <c r="D122" s="163" t="s">
        <v>361</v>
      </c>
      <c r="E122" s="180">
        <f>INDEX('SMR&lt;75 &amp; MFF wtd pop'!$K$5:$K$156,MATCH(C122,'SMR&lt;75 &amp; MFF wtd pop'!$B$5:$B$156,0))</f>
        <v>301097.79315330082</v>
      </c>
      <c r="F122" s="181">
        <f>INDEX('Age-gender adjustments'!$H$5:$H$156,MATCH(C122,'Age-gender adjustments'!$B$5:$B$156,0))</f>
        <v>307081.06535488117</v>
      </c>
      <c r="G122" s="181">
        <f>INDEX('Sub misuse services - new (a)'!$K$4:$K$155,MATCH(C122,'Sub misuse services - new (a)'!$A$4:$A$155,0))</f>
        <v>271297.05435782677</v>
      </c>
      <c r="H122" s="181">
        <f>INDEX('Sexual health services - new'!$AK$5:$AK$165,MATCH(C122,'Sexual health services - new'!$A$5:$A$165,0))</f>
        <v>285799.95938738465</v>
      </c>
      <c r="I122" s="182">
        <f>INDEX('Children under 5 - new'!$S$5:$S$156,MATCH(C122,'Children under 5 - new'!$A$5:$A$156,0))</f>
        <v>307677.99420415517</v>
      </c>
      <c r="J122" s="183">
        <f>(E122*'Spend weights'!$B$20)+(F122*'Spend weights'!$B$21)+(G122*'Spend weights'!$B$22)+(H122*'Spend weights'!$B$23)+(I122*'Spend weights'!$B$24)</f>
        <v>294944.67760030372</v>
      </c>
      <c r="K122" s="193">
        <v>277856.75299999997</v>
      </c>
      <c r="L122" s="194">
        <f t="shared" si="2"/>
        <v>5.3607013396048432E-3</v>
      </c>
      <c r="M122" s="195">
        <f t="shared" si="3"/>
        <v>1.9293039603053464E-3</v>
      </c>
    </row>
    <row r="123" spans="1:13" x14ac:dyDescent="0.25">
      <c r="A123" s="156" t="s">
        <v>14091</v>
      </c>
      <c r="B123" s="156" t="s">
        <v>362</v>
      </c>
      <c r="C123" s="163" t="s">
        <v>363</v>
      </c>
      <c r="D123" s="163" t="s">
        <v>364</v>
      </c>
      <c r="E123" s="180">
        <f>INDEX('SMR&lt;75 &amp; MFF wtd pop'!$K$5:$K$156,MATCH(C123,'SMR&lt;75 &amp; MFF wtd pop'!$B$5:$B$156,0))</f>
        <v>98741.721457209162</v>
      </c>
      <c r="F123" s="181">
        <f>INDEX('Age-gender adjustments'!$H$5:$H$156,MATCH(C123,'Age-gender adjustments'!$B$5:$B$156,0))</f>
        <v>99987.44990599007</v>
      </c>
      <c r="G123" s="181">
        <f>INDEX('Sub misuse services - new (a)'!$K$4:$K$155,MATCH(C123,'Sub misuse services - new (a)'!$A$4:$A$155,0))</f>
        <v>80152.869474105028</v>
      </c>
      <c r="H123" s="181">
        <f>INDEX('Sexual health services - new'!$AK$5:$AK$165,MATCH(C123,'Sexual health services - new'!$A$5:$A$165,0))</f>
        <v>113420.08295228342</v>
      </c>
      <c r="I123" s="182">
        <f>INDEX('Children under 5 - new'!$S$5:$S$156,MATCH(C123,'Children under 5 - new'!$A$5:$A$156,0))</f>
        <v>111990.83907226972</v>
      </c>
      <c r="J123" s="183">
        <f>(E123*'Spend weights'!$B$20)+(F123*'Spend weights'!$B$21)+(G123*'Spend weights'!$B$22)+(H123*'Spend weights'!$B$23)+(I123*'Spend weights'!$B$24)</f>
        <v>100550.27746444909</v>
      </c>
      <c r="K123" s="193">
        <v>119678.315</v>
      </c>
      <c r="L123" s="194">
        <f t="shared" si="2"/>
        <v>1.8275291878016781E-3</v>
      </c>
      <c r="M123" s="195">
        <f t="shared" si="3"/>
        <v>1.5270345240085289E-3</v>
      </c>
    </row>
    <row r="124" spans="1:13" x14ac:dyDescent="0.25">
      <c r="A124" s="156" t="s">
        <v>14091</v>
      </c>
      <c r="B124" s="156" t="s">
        <v>365</v>
      </c>
      <c r="C124" s="163" t="s">
        <v>366</v>
      </c>
      <c r="D124" s="163" t="s">
        <v>367</v>
      </c>
      <c r="E124" s="180">
        <f>INDEX('SMR&lt;75 &amp; MFF wtd pop'!$K$5:$K$156,MATCH(C124,'SMR&lt;75 &amp; MFF wtd pop'!$B$5:$B$156,0))</f>
        <v>118516.99655798584</v>
      </c>
      <c r="F124" s="181">
        <f>INDEX('Age-gender adjustments'!$H$5:$H$156,MATCH(C124,'Age-gender adjustments'!$B$5:$B$156,0))</f>
        <v>118459.59300484497</v>
      </c>
      <c r="G124" s="181">
        <f>INDEX('Sub misuse services - new (a)'!$K$4:$K$155,MATCH(C124,'Sub misuse services - new (a)'!$A$4:$A$155,0))</f>
        <v>83533.656159020349</v>
      </c>
      <c r="H124" s="181">
        <f>INDEX('Sexual health services - new'!$AK$5:$AK$165,MATCH(C124,'Sexual health services - new'!$A$5:$A$165,0))</f>
        <v>113240.18765817487</v>
      </c>
      <c r="I124" s="182">
        <f>INDEX('Children under 5 - new'!$S$5:$S$156,MATCH(C124,'Children under 5 - new'!$A$5:$A$156,0))</f>
        <v>135048.16870071035</v>
      </c>
      <c r="J124" s="183">
        <f>(E124*'Spend weights'!$B$20)+(F124*'Spend weights'!$B$21)+(G124*'Spend weights'!$B$22)+(H124*'Spend weights'!$B$23)+(I124*'Spend weights'!$B$24)</f>
        <v>113596.48098425337</v>
      </c>
      <c r="K124" s="193">
        <v>158256.07199999999</v>
      </c>
      <c r="L124" s="194">
        <f t="shared" si="2"/>
        <v>2.0646475560813986E-3</v>
      </c>
      <c r="M124" s="195">
        <f t="shared" si="3"/>
        <v>1.3046245429884035E-3</v>
      </c>
    </row>
    <row r="125" spans="1:13" x14ac:dyDescent="0.25">
      <c r="A125" s="156" t="s">
        <v>14091</v>
      </c>
      <c r="B125" s="156" t="s">
        <v>368</v>
      </c>
      <c r="C125" s="163" t="s">
        <v>369</v>
      </c>
      <c r="D125" s="163" t="s">
        <v>370</v>
      </c>
      <c r="E125" s="180">
        <f>INDEX('SMR&lt;75 &amp; MFF wtd pop'!$K$5:$K$156,MATCH(C125,'SMR&lt;75 &amp; MFF wtd pop'!$B$5:$B$156,0))</f>
        <v>184601.85054099702</v>
      </c>
      <c r="F125" s="181">
        <f>INDEX('Age-gender adjustments'!$H$5:$H$156,MATCH(C125,'Age-gender adjustments'!$B$5:$B$156,0))</f>
        <v>190183.01006288285</v>
      </c>
      <c r="G125" s="181">
        <f>INDEX('Sub misuse services - new (a)'!$K$4:$K$155,MATCH(C125,'Sub misuse services - new (a)'!$A$4:$A$155,0))</f>
        <v>213128.94417582676</v>
      </c>
      <c r="H125" s="181">
        <f>INDEX('Sexual health services - new'!$AK$5:$AK$165,MATCH(C125,'Sexual health services - new'!$A$5:$A$165,0))</f>
        <v>226900.18681583853</v>
      </c>
      <c r="I125" s="182">
        <f>INDEX('Children under 5 - new'!$S$5:$S$156,MATCH(C125,'Children under 5 - new'!$A$5:$A$156,0))</f>
        <v>198202.07870894021</v>
      </c>
      <c r="J125" s="183">
        <f>(E125*'Spend weights'!$B$20)+(F125*'Spend weights'!$B$21)+(G125*'Spend weights'!$B$22)+(H125*'Spend weights'!$B$23)+(I125*'Spend weights'!$B$24)</f>
        <v>203465.01181895379</v>
      </c>
      <c r="K125" s="193">
        <v>160697.878</v>
      </c>
      <c r="L125" s="194">
        <f t="shared" si="2"/>
        <v>3.6980330355330937E-3</v>
      </c>
      <c r="M125" s="195">
        <f t="shared" si="3"/>
        <v>2.3012332717505415E-3</v>
      </c>
    </row>
    <row r="126" spans="1:13" x14ac:dyDescent="0.25">
      <c r="A126" s="156" t="s">
        <v>14091</v>
      </c>
      <c r="B126" s="156" t="s">
        <v>371</v>
      </c>
      <c r="C126" s="163" t="s">
        <v>372</v>
      </c>
      <c r="D126" s="163" t="s">
        <v>373</v>
      </c>
      <c r="E126" s="180">
        <f>INDEX('SMR&lt;75 &amp; MFF wtd pop'!$K$5:$K$156,MATCH(C126,'SMR&lt;75 &amp; MFF wtd pop'!$B$5:$B$156,0))</f>
        <v>175454.9516144841</v>
      </c>
      <c r="F126" s="181">
        <f>INDEX('Age-gender adjustments'!$H$5:$H$156,MATCH(C126,'Age-gender adjustments'!$B$5:$B$156,0))</f>
        <v>186197.10227162903</v>
      </c>
      <c r="G126" s="181">
        <f>INDEX('Sub misuse services - new (a)'!$K$4:$K$155,MATCH(C126,'Sub misuse services - new (a)'!$A$4:$A$155,0))</f>
        <v>180030.73788303768</v>
      </c>
      <c r="H126" s="181">
        <f>INDEX('Sexual health services - new'!$AK$5:$AK$165,MATCH(C126,'Sexual health services - new'!$A$5:$A$165,0))</f>
        <v>180713.67525776679</v>
      </c>
      <c r="I126" s="182">
        <f>INDEX('Children under 5 - new'!$S$5:$S$156,MATCH(C126,'Children under 5 - new'!$A$5:$A$156,0))</f>
        <v>220586.0508572718</v>
      </c>
      <c r="J126" s="183">
        <f>(E126*'Spend weights'!$B$20)+(F126*'Spend weights'!$B$21)+(G126*'Spend weights'!$B$22)+(H126*'Spend weights'!$B$23)+(I126*'Spend weights'!$B$24)</f>
        <v>192051.09947403864</v>
      </c>
      <c r="K126" s="193">
        <v>149354.12</v>
      </c>
      <c r="L126" s="194">
        <f t="shared" si="2"/>
        <v>3.4905820121908914E-3</v>
      </c>
      <c r="M126" s="195">
        <f t="shared" si="3"/>
        <v>2.3371179932571606E-3</v>
      </c>
    </row>
    <row r="127" spans="1:13" x14ac:dyDescent="0.25">
      <c r="A127" s="156" t="s">
        <v>14091</v>
      </c>
      <c r="B127" s="156" t="s">
        <v>374</v>
      </c>
      <c r="C127" s="163" t="s">
        <v>375</v>
      </c>
      <c r="D127" s="163" t="s">
        <v>376</v>
      </c>
      <c r="E127" s="180">
        <f>INDEX('SMR&lt;75 &amp; MFF wtd pop'!$K$5:$K$156,MATCH(C127,'SMR&lt;75 &amp; MFF wtd pop'!$B$5:$B$156,0))</f>
        <v>121357.5397837811</v>
      </c>
      <c r="F127" s="181">
        <f>INDEX('Age-gender adjustments'!$H$5:$H$156,MATCH(C127,'Age-gender adjustments'!$B$5:$B$156,0))</f>
        <v>120576.00640382759</v>
      </c>
      <c r="G127" s="181">
        <f>INDEX('Sub misuse services - new (a)'!$K$4:$K$155,MATCH(C127,'Sub misuse services - new (a)'!$A$4:$A$155,0))</f>
        <v>90837.728340837159</v>
      </c>
      <c r="H127" s="181">
        <f>INDEX('Sexual health services - new'!$AK$5:$AK$165,MATCH(C127,'Sexual health services - new'!$A$5:$A$165,0))</f>
        <v>126948.1121365234</v>
      </c>
      <c r="I127" s="182">
        <f>INDEX('Children under 5 - new'!$S$5:$S$156,MATCH(C127,'Children under 5 - new'!$A$5:$A$156,0))</f>
        <v>128659.62749478672</v>
      </c>
      <c r="J127" s="183">
        <f>(E127*'Spend weights'!$B$20)+(F127*'Spend weights'!$B$21)+(G127*'Spend weights'!$B$22)+(H127*'Spend weights'!$B$23)+(I127*'Spend weights'!$B$24)</f>
        <v>116733.21946911346</v>
      </c>
      <c r="K127" s="193">
        <v>150552.79099999997</v>
      </c>
      <c r="L127" s="194">
        <f t="shared" si="2"/>
        <v>2.1216586482448135E-3</v>
      </c>
      <c r="M127" s="195">
        <f t="shared" si="3"/>
        <v>1.4092456434399903E-3</v>
      </c>
    </row>
    <row r="128" spans="1:13" x14ac:dyDescent="0.25">
      <c r="A128" s="156" t="s">
        <v>14091</v>
      </c>
      <c r="B128" s="156" t="s">
        <v>377</v>
      </c>
      <c r="C128" s="163" t="s">
        <v>378</v>
      </c>
      <c r="D128" s="163" t="s">
        <v>379</v>
      </c>
      <c r="E128" s="180">
        <f>INDEX('SMR&lt;75 &amp; MFF wtd pop'!$K$5:$K$156,MATCH(C128,'SMR&lt;75 &amp; MFF wtd pop'!$B$5:$B$156,0))</f>
        <v>112790.67642172296</v>
      </c>
      <c r="F128" s="181">
        <f>INDEX('Age-gender adjustments'!$H$5:$H$156,MATCH(C128,'Age-gender adjustments'!$B$5:$B$156,0))</f>
        <v>113529.2671050955</v>
      </c>
      <c r="G128" s="181">
        <f>INDEX('Sub misuse services - new (a)'!$K$4:$K$155,MATCH(C128,'Sub misuse services - new (a)'!$A$4:$A$155,0))</f>
        <v>69656.76574079819</v>
      </c>
      <c r="H128" s="181">
        <f>INDEX('Sexual health services - new'!$AK$5:$AK$165,MATCH(C128,'Sexual health services - new'!$A$5:$A$165,0))</f>
        <v>118403.48702740352</v>
      </c>
      <c r="I128" s="182">
        <f>INDEX('Children under 5 - new'!$S$5:$S$156,MATCH(C128,'Children under 5 - new'!$A$5:$A$156,0))</f>
        <v>129310.00837568704</v>
      </c>
      <c r="J128" s="183">
        <f>(E128*'Spend weights'!$B$20)+(F128*'Spend weights'!$B$21)+(G128*'Spend weights'!$B$22)+(H128*'Spend weights'!$B$23)+(I128*'Spend weights'!$B$24)</f>
        <v>107991.86210474119</v>
      </c>
      <c r="K128" s="193">
        <v>163015.07400000002</v>
      </c>
      <c r="L128" s="194">
        <f t="shared" si="2"/>
        <v>1.9627820531002232E-3</v>
      </c>
      <c r="M128" s="195">
        <f t="shared" si="3"/>
        <v>1.2040494200556097E-3</v>
      </c>
    </row>
    <row r="129" spans="1:13" x14ac:dyDescent="0.25">
      <c r="A129" s="156" t="s">
        <v>14091</v>
      </c>
      <c r="B129" s="156" t="s">
        <v>380</v>
      </c>
      <c r="C129" s="163" t="s">
        <v>381</v>
      </c>
      <c r="D129" s="163" t="s">
        <v>382</v>
      </c>
      <c r="E129" s="180">
        <f>INDEX('SMR&lt;75 &amp; MFF wtd pop'!$K$5:$K$156,MATCH(C129,'SMR&lt;75 &amp; MFF wtd pop'!$B$5:$B$156,0))</f>
        <v>261147.91029981518</v>
      </c>
      <c r="F129" s="181">
        <f>INDEX('Age-gender adjustments'!$H$5:$H$156,MATCH(C129,'Age-gender adjustments'!$B$5:$B$156,0))</f>
        <v>268732.07922218286</v>
      </c>
      <c r="G129" s="181">
        <f>INDEX('Sub misuse services - new (a)'!$K$4:$K$155,MATCH(C129,'Sub misuse services - new (a)'!$A$4:$A$155,0))</f>
        <v>214688.65079650958</v>
      </c>
      <c r="H129" s="181">
        <f>INDEX('Sexual health services - new'!$AK$5:$AK$165,MATCH(C129,'Sexual health services - new'!$A$5:$A$165,0))</f>
        <v>255786.81464513313</v>
      </c>
      <c r="I129" s="182">
        <f>INDEX('Children under 5 - new'!$S$5:$S$156,MATCH(C129,'Children under 5 - new'!$A$5:$A$156,0))</f>
        <v>321478.67619287357</v>
      </c>
      <c r="J129" s="183">
        <f>(E129*'Spend weights'!$B$20)+(F129*'Spend weights'!$B$21)+(G129*'Spend weights'!$B$22)+(H129*'Spend weights'!$B$23)+(I129*'Spend weights'!$B$24)</f>
        <v>266909.62238653953</v>
      </c>
      <c r="K129" s="193">
        <v>266701.11200000002</v>
      </c>
      <c r="L129" s="194">
        <f t="shared" si="2"/>
        <v>4.851156433546275E-3</v>
      </c>
      <c r="M129" s="195">
        <f t="shared" si="3"/>
        <v>1.8189487089751146E-3</v>
      </c>
    </row>
    <row r="130" spans="1:13" x14ac:dyDescent="0.25">
      <c r="A130" s="156" t="s">
        <v>14091</v>
      </c>
      <c r="B130" s="156" t="s">
        <v>383</v>
      </c>
      <c r="C130" s="163" t="s">
        <v>384</v>
      </c>
      <c r="D130" s="163" t="s">
        <v>385</v>
      </c>
      <c r="E130" s="180">
        <f>INDEX('SMR&lt;75 &amp; MFF wtd pop'!$K$5:$K$156,MATCH(C130,'SMR&lt;75 &amp; MFF wtd pop'!$B$5:$B$156,0))</f>
        <v>322785.11400830763</v>
      </c>
      <c r="F130" s="181">
        <f>INDEX('Age-gender adjustments'!$H$5:$H$156,MATCH(C130,'Age-gender adjustments'!$B$5:$B$156,0))</f>
        <v>323861.29642354645</v>
      </c>
      <c r="G130" s="181">
        <f>INDEX('Sub misuse services - new (a)'!$K$4:$K$155,MATCH(C130,'Sub misuse services - new (a)'!$A$4:$A$155,0))</f>
        <v>485846.41507744568</v>
      </c>
      <c r="H130" s="181">
        <f>INDEX('Sexual health services - new'!$AK$5:$AK$165,MATCH(C130,'Sexual health services - new'!$A$5:$A$165,0))</f>
        <v>447316.79033350613</v>
      </c>
      <c r="I130" s="182">
        <f>INDEX('Children under 5 - new'!$S$5:$S$156,MATCH(C130,'Children under 5 - new'!$A$5:$A$156,0))</f>
        <v>232695.38456349308</v>
      </c>
      <c r="J130" s="183">
        <f>(E130*'Spend weights'!$B$20)+(F130*'Spend weights'!$B$21)+(G130*'Spend weights'!$B$22)+(H130*'Spend weights'!$B$23)+(I130*'Spend weights'!$B$24)</f>
        <v>359276.8791012289</v>
      </c>
      <c r="K130" s="193">
        <v>283713.37099999998</v>
      </c>
      <c r="L130" s="194">
        <f t="shared" si="2"/>
        <v>6.5299569490689519E-3</v>
      </c>
      <c r="M130" s="195">
        <f t="shared" si="3"/>
        <v>2.3016035254358712E-3</v>
      </c>
    </row>
    <row r="131" spans="1:13" x14ac:dyDescent="0.25">
      <c r="A131" s="156" t="s">
        <v>14091</v>
      </c>
      <c r="B131" s="156" t="s">
        <v>386</v>
      </c>
      <c r="C131" s="163" t="s">
        <v>387</v>
      </c>
      <c r="D131" s="163" t="s">
        <v>388</v>
      </c>
      <c r="E131" s="180">
        <f>INDEX('SMR&lt;75 &amp; MFF wtd pop'!$K$5:$K$156,MATCH(C131,'SMR&lt;75 &amp; MFF wtd pop'!$B$5:$B$156,0))</f>
        <v>264797.19720632781</v>
      </c>
      <c r="F131" s="181">
        <f>INDEX('Age-gender adjustments'!$H$5:$H$156,MATCH(C131,'Age-gender adjustments'!$B$5:$B$156,0))</f>
        <v>275521.46516464179</v>
      </c>
      <c r="G131" s="181">
        <f>INDEX('Sub misuse services - new (a)'!$K$4:$K$155,MATCH(C131,'Sub misuse services - new (a)'!$A$4:$A$155,0))</f>
        <v>296839.84161728865</v>
      </c>
      <c r="H131" s="181">
        <f>INDEX('Sexual health services - new'!$AK$5:$AK$165,MATCH(C131,'Sexual health services - new'!$A$5:$A$165,0))</f>
        <v>275351.25068026397</v>
      </c>
      <c r="I131" s="182">
        <f>INDEX('Children under 5 - new'!$S$5:$S$156,MATCH(C131,'Children under 5 - new'!$A$5:$A$156,0))</f>
        <v>226353.34374165157</v>
      </c>
      <c r="J131" s="183">
        <f>(E131*'Spend weights'!$B$20)+(F131*'Spend weights'!$B$21)+(G131*'Spend weights'!$B$22)+(H131*'Spend weights'!$B$23)+(I131*'Spend weights'!$B$24)</f>
        <v>267410.61398979469</v>
      </c>
      <c r="K131" s="193">
        <v>213011.842</v>
      </c>
      <c r="L131" s="194">
        <f t="shared" si="2"/>
        <v>4.8602620949216606E-3</v>
      </c>
      <c r="M131" s="195">
        <f t="shared" si="3"/>
        <v>2.2816863369134474E-3</v>
      </c>
    </row>
    <row r="132" spans="1:13" x14ac:dyDescent="0.25">
      <c r="A132" s="156" t="s">
        <v>14091</v>
      </c>
      <c r="B132" s="156" t="s">
        <v>389</v>
      </c>
      <c r="C132" s="163" t="s">
        <v>390</v>
      </c>
      <c r="D132" s="163" t="s">
        <v>391</v>
      </c>
      <c r="E132" s="180">
        <f>INDEX('SMR&lt;75 &amp; MFF wtd pop'!$K$5:$K$156,MATCH(C132,'SMR&lt;75 &amp; MFF wtd pop'!$B$5:$B$156,0))</f>
        <v>294910.42438170669</v>
      </c>
      <c r="F132" s="181">
        <f>INDEX('Age-gender adjustments'!$H$5:$H$156,MATCH(C132,'Age-gender adjustments'!$B$5:$B$156,0))</f>
        <v>307638.79199683957</v>
      </c>
      <c r="G132" s="181">
        <f>INDEX('Sub misuse services - new (a)'!$K$4:$K$155,MATCH(C132,'Sub misuse services - new (a)'!$A$4:$A$155,0))</f>
        <v>300626.32634897868</v>
      </c>
      <c r="H132" s="181">
        <f>INDEX('Sexual health services - new'!$AK$5:$AK$165,MATCH(C132,'Sexual health services - new'!$A$5:$A$165,0))</f>
        <v>328728.69478365278</v>
      </c>
      <c r="I132" s="182">
        <f>INDEX('Children under 5 - new'!$S$5:$S$156,MATCH(C132,'Children under 5 - new'!$A$5:$A$156,0))</f>
        <v>272426.28616578993</v>
      </c>
      <c r="J132" s="183">
        <f>(E132*'Spend weights'!$B$20)+(F132*'Spend weights'!$B$21)+(G132*'Spend weights'!$B$22)+(H132*'Spend weights'!$B$23)+(I132*'Spend weights'!$B$24)</f>
        <v>299851.52340737986</v>
      </c>
      <c r="K132" s="193">
        <v>246882.14999999997</v>
      </c>
      <c r="L132" s="194">
        <f t="shared" si="2"/>
        <v>5.4498846234167101E-3</v>
      </c>
      <c r="M132" s="195">
        <f t="shared" si="3"/>
        <v>2.207484268675038E-3</v>
      </c>
    </row>
    <row r="133" spans="1:13" x14ac:dyDescent="0.25">
      <c r="A133" s="156" t="s">
        <v>14091</v>
      </c>
      <c r="B133" s="156" t="s">
        <v>392</v>
      </c>
      <c r="C133" s="163" t="s">
        <v>393</v>
      </c>
      <c r="D133" s="163" t="s">
        <v>394</v>
      </c>
      <c r="E133" s="180">
        <f>INDEX('SMR&lt;75 &amp; MFF wtd pop'!$K$5:$K$156,MATCH(C133,'SMR&lt;75 &amp; MFF wtd pop'!$B$5:$B$156,0))</f>
        <v>112773.29845618253</v>
      </c>
      <c r="F133" s="181">
        <f>INDEX('Age-gender adjustments'!$H$5:$H$156,MATCH(C133,'Age-gender adjustments'!$B$5:$B$156,0))</f>
        <v>105641.891656807</v>
      </c>
      <c r="G133" s="181">
        <f>INDEX('Sub misuse services - new (a)'!$K$4:$K$155,MATCH(C133,'Sub misuse services - new (a)'!$A$4:$A$155,0))</f>
        <v>126604.3384202634</v>
      </c>
      <c r="H133" s="181">
        <f>INDEX('Sexual health services - new'!$AK$5:$AK$165,MATCH(C133,'Sexual health services - new'!$A$5:$A$165,0))</f>
        <v>99550.409979862496</v>
      </c>
      <c r="I133" s="182">
        <f>INDEX('Children under 5 - new'!$S$5:$S$156,MATCH(C133,'Children under 5 - new'!$A$5:$A$156,0))</f>
        <v>105953.13965841795</v>
      </c>
      <c r="J133" s="183">
        <f>(E133*'Spend weights'!$B$20)+(F133*'Spend weights'!$B$21)+(G133*'Spend weights'!$B$22)+(H133*'Spend weights'!$B$23)+(I133*'Spend weights'!$B$24)</f>
        <v>110016.48523869779</v>
      </c>
      <c r="K133" s="193">
        <v>140483.74399999998</v>
      </c>
      <c r="L133" s="194">
        <f t="shared" si="2"/>
        <v>1.9995801402354118E-3</v>
      </c>
      <c r="M133" s="195">
        <f t="shared" si="3"/>
        <v>1.4233533954187696E-3</v>
      </c>
    </row>
    <row r="134" spans="1:13" x14ac:dyDescent="0.25">
      <c r="A134" s="156" t="s">
        <v>14091</v>
      </c>
      <c r="B134" s="156" t="s">
        <v>395</v>
      </c>
      <c r="C134" s="163" t="s">
        <v>396</v>
      </c>
      <c r="D134" s="163" t="s">
        <v>397</v>
      </c>
      <c r="E134" s="180">
        <f>INDEX('SMR&lt;75 &amp; MFF wtd pop'!$K$5:$K$156,MATCH(C134,'SMR&lt;75 &amp; MFF wtd pop'!$B$5:$B$156,0))</f>
        <v>404534.15857690846</v>
      </c>
      <c r="F134" s="181">
        <f>INDEX('Age-gender adjustments'!$H$5:$H$156,MATCH(C134,'Age-gender adjustments'!$B$5:$B$156,0))</f>
        <v>403729.96198569582</v>
      </c>
      <c r="G134" s="181">
        <f>INDEX('Sub misuse services - new (a)'!$K$4:$K$155,MATCH(C134,'Sub misuse services - new (a)'!$A$4:$A$155,0))</f>
        <v>254948.15792414913</v>
      </c>
      <c r="H134" s="181">
        <f>INDEX('Sexual health services - new'!$AK$5:$AK$165,MATCH(C134,'Sexual health services - new'!$A$5:$A$165,0))</f>
        <v>391225.83604689565</v>
      </c>
      <c r="I134" s="182">
        <f>INDEX('Children under 5 - new'!$S$5:$S$156,MATCH(C134,'Children under 5 - new'!$A$5:$A$156,0))</f>
        <v>449583.92835659336</v>
      </c>
      <c r="J134" s="183">
        <f>(E134*'Spend weights'!$B$20)+(F134*'Spend weights'!$B$21)+(G134*'Spend weights'!$B$22)+(H134*'Spend weights'!$B$23)+(I134*'Spend weights'!$B$24)</f>
        <v>378330.18873163732</v>
      </c>
      <c r="K134" s="193">
        <v>526356.02599999995</v>
      </c>
      <c r="L134" s="194">
        <f t="shared" si="2"/>
        <v>6.8762561374138623E-3</v>
      </c>
      <c r="M134" s="195">
        <f t="shared" si="3"/>
        <v>1.3063887934692065E-3</v>
      </c>
    </row>
    <row r="135" spans="1:13" x14ac:dyDescent="0.25">
      <c r="A135" s="156" t="s">
        <v>14091</v>
      </c>
      <c r="B135" s="156" t="s">
        <v>398</v>
      </c>
      <c r="C135" s="163" t="s">
        <v>399</v>
      </c>
      <c r="D135" s="163" t="s">
        <v>400</v>
      </c>
      <c r="E135" s="180">
        <f>INDEX('SMR&lt;75 &amp; MFF wtd pop'!$K$5:$K$156,MATCH(C135,'SMR&lt;75 &amp; MFF wtd pop'!$B$5:$B$156,0))</f>
        <v>452391.88170698285</v>
      </c>
      <c r="F135" s="181">
        <f>INDEX('Age-gender adjustments'!$H$5:$H$156,MATCH(C135,'Age-gender adjustments'!$B$5:$B$156,0))</f>
        <v>431173.18939791038</v>
      </c>
      <c r="G135" s="181">
        <f>INDEX('Sub misuse services - new (a)'!$K$4:$K$155,MATCH(C135,'Sub misuse services - new (a)'!$A$4:$A$155,0))</f>
        <v>419414.23031834344</v>
      </c>
      <c r="H135" s="181">
        <f>INDEX('Sexual health services - new'!$AK$5:$AK$165,MATCH(C135,'Sexual health services - new'!$A$5:$A$165,0))</f>
        <v>458705.20060718874</v>
      </c>
      <c r="I135" s="182">
        <f>INDEX('Children under 5 - new'!$S$5:$S$156,MATCH(C135,'Children under 5 - new'!$A$5:$A$156,0))</f>
        <v>426738.81839206489</v>
      </c>
      <c r="J135" s="183">
        <f>(E135*'Spend weights'!$B$20)+(F135*'Spend weights'!$B$21)+(G135*'Spend weights'!$B$22)+(H135*'Spend weights'!$B$23)+(I135*'Spend weights'!$B$24)</f>
        <v>432957.4215421151</v>
      </c>
      <c r="K135" s="193">
        <v>544279.44500000007</v>
      </c>
      <c r="L135" s="194">
        <f t="shared" ref="L135:L156" si="6">J135/$J$158</f>
        <v>7.8691212485547321E-3</v>
      </c>
      <c r="M135" s="195">
        <f t="shared" ref="M135:M156" si="7">L135/K135*100000</f>
        <v>1.4457869612464844E-3</v>
      </c>
    </row>
    <row r="136" spans="1:13" x14ac:dyDescent="0.25">
      <c r="A136" s="156" t="s">
        <v>14091</v>
      </c>
      <c r="B136" s="156" t="s">
        <v>401</v>
      </c>
      <c r="C136" s="163" t="s">
        <v>402</v>
      </c>
      <c r="D136" s="163" t="s">
        <v>403</v>
      </c>
      <c r="E136" s="180">
        <f>INDEX('SMR&lt;75 &amp; MFF wtd pop'!$K$5:$K$156,MATCH(C136,'SMR&lt;75 &amp; MFF wtd pop'!$B$5:$B$156,0))</f>
        <v>1009069.9304839259</v>
      </c>
      <c r="F136" s="181">
        <f>INDEX('Age-gender adjustments'!$H$5:$H$156,MATCH(C136,'Age-gender adjustments'!$B$5:$B$156,0))</f>
        <v>985416.81794586906</v>
      </c>
      <c r="G136" s="181">
        <f>INDEX('Sub misuse services - new (a)'!$K$4:$K$155,MATCH(C136,'Sub misuse services - new (a)'!$A$4:$A$155,0))</f>
        <v>682435.22899771447</v>
      </c>
      <c r="H136" s="181">
        <f>INDEX('Sexual health services - new'!$AK$5:$AK$165,MATCH(C136,'Sexual health services - new'!$A$5:$A$165,0))</f>
        <v>986484.20198836923</v>
      </c>
      <c r="I136" s="182">
        <f>INDEX('Children under 5 - new'!$S$5:$S$156,MATCH(C136,'Children under 5 - new'!$A$5:$A$156,0))</f>
        <v>1077631.9132474007</v>
      </c>
      <c r="J136" s="183">
        <f>(E136*'Spend weights'!$B$20)+(F136*'Spend weights'!$B$21)+(G136*'Spend weights'!$B$22)+(H136*'Spend weights'!$B$23)+(I136*'Spend weights'!$B$24)</f>
        <v>938957.39882953372</v>
      </c>
      <c r="K136" s="193">
        <v>1363534.9070000001</v>
      </c>
      <c r="L136" s="194">
        <f t="shared" si="6"/>
        <v>1.7065811211411319E-2</v>
      </c>
      <c r="M136" s="195">
        <f t="shared" si="7"/>
        <v>1.2515859420833527E-3</v>
      </c>
    </row>
    <row r="137" spans="1:13" x14ac:dyDescent="0.25">
      <c r="A137" s="156" t="s">
        <v>14091</v>
      </c>
      <c r="B137" s="156" t="s">
        <v>404</v>
      </c>
      <c r="C137" s="163" t="s">
        <v>405</v>
      </c>
      <c r="D137" s="163" t="s">
        <v>406</v>
      </c>
      <c r="E137" s="180">
        <f>INDEX('SMR&lt;75 &amp; MFF wtd pop'!$K$5:$K$156,MATCH(C137,'SMR&lt;75 &amp; MFF wtd pop'!$B$5:$B$156,0))</f>
        <v>1358908.0307818961</v>
      </c>
      <c r="F137" s="181">
        <f>INDEX('Age-gender adjustments'!$H$5:$H$156,MATCH(C137,'Age-gender adjustments'!$B$5:$B$156,0))</f>
        <v>1351794.8780171992</v>
      </c>
      <c r="G137" s="181">
        <f>INDEX('Sub misuse services - new (a)'!$K$4:$K$155,MATCH(C137,'Sub misuse services - new (a)'!$A$4:$A$155,0))</f>
        <v>800226.93980473047</v>
      </c>
      <c r="H137" s="181">
        <f>INDEX('Sexual health services - new'!$AK$5:$AK$165,MATCH(C137,'Sexual health services - new'!$A$5:$A$165,0))</f>
        <v>1258778.2820541814</v>
      </c>
      <c r="I137" s="182">
        <f>INDEX('Children under 5 - new'!$S$5:$S$156,MATCH(C137,'Children under 5 - new'!$A$5:$A$156,0))</f>
        <v>1433035.7117128496</v>
      </c>
      <c r="J137" s="183">
        <f>(E137*'Spend weights'!$B$20)+(F137*'Spend weights'!$B$21)+(G137*'Spend weights'!$B$22)+(H137*'Spend weights'!$B$23)+(I137*'Spend weights'!$B$24)</f>
        <v>1227419.0904967999</v>
      </c>
      <c r="K137" s="193">
        <v>1528305.5149999997</v>
      </c>
      <c r="L137" s="194">
        <f t="shared" si="6"/>
        <v>2.2308682483158589E-2</v>
      </c>
      <c r="M137" s="195">
        <f t="shared" si="7"/>
        <v>1.4597004502178083E-3</v>
      </c>
    </row>
    <row r="138" spans="1:13" x14ac:dyDescent="0.25">
      <c r="A138" s="156" t="s">
        <v>14091</v>
      </c>
      <c r="B138" s="156" t="s">
        <v>407</v>
      </c>
      <c r="C138" s="163" t="s">
        <v>408</v>
      </c>
      <c r="D138" s="163" t="s">
        <v>409</v>
      </c>
      <c r="E138" s="180">
        <f>INDEX('SMR&lt;75 &amp; MFF wtd pop'!$K$5:$K$156,MATCH(C138,'SMR&lt;75 &amp; MFF wtd pop'!$B$5:$B$156,0))</f>
        <v>543211.0046946099</v>
      </c>
      <c r="F138" s="181">
        <f>INDEX('Age-gender adjustments'!$H$5:$H$156,MATCH(C138,'Age-gender adjustments'!$B$5:$B$156,0))</f>
        <v>544748.87572696968</v>
      </c>
      <c r="G138" s="181">
        <f>INDEX('Sub misuse services - new (a)'!$K$4:$K$155,MATCH(C138,'Sub misuse services - new (a)'!$A$4:$A$155,0))</f>
        <v>503381.4656631017</v>
      </c>
      <c r="H138" s="181">
        <f>INDEX('Sexual health services - new'!$AK$5:$AK$165,MATCH(C138,'Sexual health services - new'!$A$5:$A$165,0))</f>
        <v>606547.5061083301</v>
      </c>
      <c r="I138" s="182">
        <f>INDEX('Children under 5 - new'!$S$5:$S$156,MATCH(C138,'Children under 5 - new'!$A$5:$A$156,0))</f>
        <v>575379.08920515084</v>
      </c>
      <c r="J138" s="183">
        <f>(E138*'Spend weights'!$B$20)+(F138*'Spend weights'!$B$21)+(G138*'Spend weights'!$B$22)+(H138*'Spend weights'!$B$23)+(I138*'Spend weights'!$B$24)</f>
        <v>553034.26592046139</v>
      </c>
      <c r="K138" s="193">
        <v>676596.10100000002</v>
      </c>
      <c r="L138" s="194">
        <f t="shared" si="6"/>
        <v>1.0051551207120835E-2</v>
      </c>
      <c r="M138" s="195">
        <f t="shared" si="7"/>
        <v>1.4856058425794616E-3</v>
      </c>
    </row>
    <row r="139" spans="1:13" x14ac:dyDescent="0.25">
      <c r="A139" s="156" t="s">
        <v>14091</v>
      </c>
      <c r="B139" s="156" t="s">
        <v>410</v>
      </c>
      <c r="C139" s="163" t="s">
        <v>411</v>
      </c>
      <c r="D139" s="163" t="s">
        <v>412</v>
      </c>
      <c r="E139" s="180">
        <f>INDEX('SMR&lt;75 &amp; MFF wtd pop'!$K$5:$K$156,MATCH(C139,'SMR&lt;75 &amp; MFF wtd pop'!$B$5:$B$156,0))</f>
        <v>867075.40378788218</v>
      </c>
      <c r="F139" s="181">
        <f>INDEX('Age-gender adjustments'!$H$5:$H$156,MATCH(C139,'Age-gender adjustments'!$B$5:$B$156,0))</f>
        <v>858527.99105684448</v>
      </c>
      <c r="G139" s="181">
        <f>INDEX('Sub misuse services - new (a)'!$K$4:$K$155,MATCH(C139,'Sub misuse services - new (a)'!$A$4:$A$155,0))</f>
        <v>585938.70898992918</v>
      </c>
      <c r="H139" s="181">
        <f>INDEX('Sexual health services - new'!$AK$5:$AK$165,MATCH(C139,'Sexual health services - new'!$A$5:$A$165,0))</f>
        <v>934258.820901606</v>
      </c>
      <c r="I139" s="182">
        <f>INDEX('Children under 5 - new'!$S$5:$S$156,MATCH(C139,'Children under 5 - new'!$A$5:$A$156,0))</f>
        <v>1033177.4464613703</v>
      </c>
      <c r="J139" s="183">
        <f>(E139*'Spend weights'!$B$20)+(F139*'Spend weights'!$B$21)+(G139*'Spend weights'!$B$22)+(H139*'Spend weights'!$B$23)+(I139*'Spend weights'!$B$24)</f>
        <v>851927.90806197294</v>
      </c>
      <c r="K139" s="193">
        <v>1181300.8360000001</v>
      </c>
      <c r="L139" s="194">
        <f t="shared" si="6"/>
        <v>1.5484026072792801E-2</v>
      </c>
      <c r="M139" s="195">
        <f t="shared" si="7"/>
        <v>1.3107606124468027E-3</v>
      </c>
    </row>
    <row r="140" spans="1:13" x14ac:dyDescent="0.25">
      <c r="A140" s="156" t="s">
        <v>14091</v>
      </c>
      <c r="B140" s="156" t="s">
        <v>413</v>
      </c>
      <c r="C140" s="163" t="s">
        <v>414</v>
      </c>
      <c r="D140" s="163" t="s">
        <v>415</v>
      </c>
      <c r="E140" s="180">
        <f>INDEX('SMR&lt;75 &amp; MFF wtd pop'!$K$5:$K$156,MATCH(C140,'SMR&lt;75 &amp; MFF wtd pop'!$B$5:$B$156,0))</f>
        <v>682161.68005062384</v>
      </c>
      <c r="F140" s="181">
        <f>INDEX('Age-gender adjustments'!$H$5:$H$156,MATCH(C140,'Age-gender adjustments'!$B$5:$B$156,0))</f>
        <v>657028.59267002018</v>
      </c>
      <c r="G140" s="181">
        <f>INDEX('Sub misuse services - new (a)'!$K$4:$K$155,MATCH(C140,'Sub misuse services - new (a)'!$A$4:$A$155,0))</f>
        <v>430533.24870935222</v>
      </c>
      <c r="H140" s="181">
        <f>INDEX('Sexual health services - new'!$AK$5:$AK$165,MATCH(C140,'Sexual health services - new'!$A$5:$A$165,0))</f>
        <v>668332.65696467157</v>
      </c>
      <c r="I140" s="182">
        <f>INDEX('Children under 5 - new'!$S$5:$S$156,MATCH(C140,'Children under 5 - new'!$A$5:$A$156,0))</f>
        <v>662768.40693065815</v>
      </c>
      <c r="J140" s="183">
        <f>(E140*'Spend weights'!$B$20)+(F140*'Spend weights'!$B$21)+(G140*'Spend weights'!$B$22)+(H140*'Spend weights'!$B$23)+(I140*'Spend weights'!$B$24)</f>
        <v>608303.45155762904</v>
      </c>
      <c r="K140" s="193">
        <v>840098.10999999987</v>
      </c>
      <c r="L140" s="194">
        <f t="shared" si="6"/>
        <v>1.1056083988978799E-2</v>
      </c>
      <c r="M140" s="195">
        <f t="shared" si="7"/>
        <v>1.3160467637498674E-3</v>
      </c>
    </row>
    <row r="141" spans="1:13" x14ac:dyDescent="0.25">
      <c r="A141" s="156" t="s">
        <v>14092</v>
      </c>
      <c r="B141" s="156" t="s">
        <v>416</v>
      </c>
      <c r="C141" s="163" t="s">
        <v>417</v>
      </c>
      <c r="D141" s="163" t="s">
        <v>418</v>
      </c>
      <c r="E141" s="180">
        <f>INDEX('SMR&lt;75 &amp; MFF wtd pop'!$K$5:$K$156,MATCH(C141,'SMR&lt;75 &amp; MFF wtd pop'!$B$5:$B$156,0))</f>
        <v>132510.18690961244</v>
      </c>
      <c r="F141" s="181">
        <f>INDEX('Age-gender adjustments'!$H$5:$H$156,MATCH(C141,'Age-gender adjustments'!$B$5:$B$156,0))</f>
        <v>134160.6564452723</v>
      </c>
      <c r="G141" s="181">
        <f>INDEX('Sub misuse services - new (a)'!$K$4:$K$155,MATCH(C141,'Sub misuse services - new (a)'!$A$4:$A$155,0))</f>
        <v>224192.84698820606</v>
      </c>
      <c r="H141" s="181">
        <f>INDEX('Sexual health services - new'!$AK$5:$AK$165,MATCH(C141,'Sexual health services - new'!$A$5:$A$165,0))</f>
        <v>158365.81390320929</v>
      </c>
      <c r="I141" s="182">
        <f>INDEX('Children under 5 - new'!$S$5:$S$156,MATCH(C141,'Children under 5 - new'!$A$5:$A$156,0))</f>
        <v>129573.36545460786</v>
      </c>
      <c r="J141" s="183">
        <f>(E141*'Spend weights'!$B$20)+(F141*'Spend weights'!$B$21)+(G141*'Spend weights'!$B$22)+(H141*'Spend weights'!$B$23)+(I141*'Spend weights'!$B$24)</f>
        <v>158154.10829434945</v>
      </c>
      <c r="K141" s="193">
        <v>181303.383</v>
      </c>
      <c r="L141" s="194">
        <f t="shared" si="6"/>
        <v>2.874494793720107E-3</v>
      </c>
      <c r="M141" s="195">
        <f t="shared" si="7"/>
        <v>1.585461201085314E-3</v>
      </c>
    </row>
    <row r="142" spans="1:13" x14ac:dyDescent="0.25">
      <c r="A142" s="156" t="s">
        <v>14092</v>
      </c>
      <c r="B142" s="156" t="s">
        <v>419</v>
      </c>
      <c r="C142" s="163" t="s">
        <v>420</v>
      </c>
      <c r="D142" s="163" t="s">
        <v>421</v>
      </c>
      <c r="E142" s="180">
        <f>INDEX('SMR&lt;75 &amp; MFF wtd pop'!$K$5:$K$156,MATCH(C142,'SMR&lt;75 &amp; MFF wtd pop'!$B$5:$B$156,0))</f>
        <v>497743.2174059354</v>
      </c>
      <c r="F142" s="181">
        <f>INDEX('Age-gender adjustments'!$H$5:$H$156,MATCH(C142,'Age-gender adjustments'!$B$5:$B$156,0))</f>
        <v>508819.43561617128</v>
      </c>
      <c r="G142" s="181">
        <f>INDEX('Sub misuse services - new (a)'!$K$4:$K$155,MATCH(C142,'Sub misuse services - new (a)'!$A$4:$A$155,0))</f>
        <v>828588.40254029201</v>
      </c>
      <c r="H142" s="181">
        <f>INDEX('Sexual health services - new'!$AK$5:$AK$165,MATCH(C142,'Sexual health services - new'!$A$5:$A$165,0))</f>
        <v>571575.40639446711</v>
      </c>
      <c r="I142" s="182">
        <f>INDEX('Children under 5 - new'!$S$5:$S$156,MATCH(C142,'Children under 5 - new'!$A$5:$A$156,0))</f>
        <v>529689.64751853386</v>
      </c>
      <c r="J142" s="183">
        <f>(E142*'Spend weights'!$B$20)+(F142*'Spend weights'!$B$21)+(G142*'Spend weights'!$B$22)+(H142*'Spend weights'!$B$23)+(I142*'Spend weights'!$B$24)</f>
        <v>599385.5118891017</v>
      </c>
      <c r="K142" s="193">
        <v>450455.03099999996</v>
      </c>
      <c r="L142" s="194">
        <f t="shared" si="6"/>
        <v>1.0893997961468328E-2</v>
      </c>
      <c r="M142" s="195">
        <f t="shared" si="7"/>
        <v>2.4184429547348821E-3</v>
      </c>
    </row>
    <row r="143" spans="1:13" x14ac:dyDescent="0.25">
      <c r="A143" s="156" t="s">
        <v>14092</v>
      </c>
      <c r="B143" s="156" t="s">
        <v>422</v>
      </c>
      <c r="C143" s="163" t="s">
        <v>423</v>
      </c>
      <c r="D143" s="163" t="s">
        <v>424</v>
      </c>
      <c r="E143" s="180">
        <f>INDEX('SMR&lt;75 &amp; MFF wtd pop'!$K$5:$K$156,MATCH(C143,'SMR&lt;75 &amp; MFF wtd pop'!$B$5:$B$156,0))</f>
        <v>182693.48886614904</v>
      </c>
      <c r="F143" s="181">
        <f>INDEX('Age-gender adjustments'!$H$5:$H$156,MATCH(C143,'Age-gender adjustments'!$B$5:$B$156,0))</f>
        <v>174877.44129826015</v>
      </c>
      <c r="G143" s="181">
        <f>INDEX('Sub misuse services - new (a)'!$K$4:$K$155,MATCH(C143,'Sub misuse services - new (a)'!$A$4:$A$155,0))</f>
        <v>176388.23758758017</v>
      </c>
      <c r="H143" s="181">
        <f>INDEX('Sexual health services - new'!$AK$5:$AK$165,MATCH(C143,'Sexual health services - new'!$A$5:$A$165,0))</f>
        <v>169207.51074543505</v>
      </c>
      <c r="I143" s="182">
        <f>INDEX('Children under 5 - new'!$S$5:$S$156,MATCH(C143,'Children under 5 - new'!$A$5:$A$156,0))</f>
        <v>174696.54495139784</v>
      </c>
      <c r="J143" s="183">
        <f>(E143*'Spend weights'!$B$20)+(F143*'Spend weights'!$B$21)+(G143*'Spend weights'!$B$22)+(H143*'Spend weights'!$B$23)+(I143*'Spend weights'!$B$24)</f>
        <v>174648.08144914219</v>
      </c>
      <c r="K143" s="193">
        <v>212562.48699999999</v>
      </c>
      <c r="L143" s="194">
        <f t="shared" si="6"/>
        <v>3.1742773316037901E-3</v>
      </c>
      <c r="M143" s="195">
        <f t="shared" si="7"/>
        <v>1.4933384419819054E-3</v>
      </c>
    </row>
    <row r="144" spans="1:13" x14ac:dyDescent="0.25">
      <c r="A144" s="156" t="s">
        <v>14092</v>
      </c>
      <c r="B144" s="156" t="s">
        <v>425</v>
      </c>
      <c r="C144" s="163" t="s">
        <v>426</v>
      </c>
      <c r="D144" s="163" t="s">
        <v>427</v>
      </c>
      <c r="E144" s="180">
        <f>INDEX('SMR&lt;75 &amp; MFF wtd pop'!$K$5:$K$156,MATCH(C144,'SMR&lt;75 &amp; MFF wtd pop'!$B$5:$B$156,0))</f>
        <v>185336.99371331846</v>
      </c>
      <c r="F144" s="181">
        <f>INDEX('Age-gender adjustments'!$H$5:$H$156,MATCH(C144,'Age-gender adjustments'!$B$5:$B$156,0))</f>
        <v>184348.30577949659</v>
      </c>
      <c r="G144" s="181">
        <f>INDEX('Sub misuse services - new (a)'!$K$4:$K$155,MATCH(C144,'Sub misuse services - new (a)'!$A$4:$A$155,0))</f>
        <v>160859.17372869022</v>
      </c>
      <c r="H144" s="181">
        <f>INDEX('Sexual health services - new'!$AK$5:$AK$165,MATCH(C144,'Sexual health services - new'!$A$5:$A$165,0))</f>
        <v>193539.29926608643</v>
      </c>
      <c r="I144" s="182">
        <f>INDEX('Children under 5 - new'!$S$5:$S$156,MATCH(C144,'Children under 5 - new'!$A$5:$A$156,0))</f>
        <v>218174.34441342566</v>
      </c>
      <c r="J144" s="183">
        <f>(E144*'Spend weights'!$B$20)+(F144*'Spend weights'!$B$21)+(G144*'Spend weights'!$B$22)+(H144*'Spend weights'!$B$23)+(I144*'Spend weights'!$B$24)</f>
        <v>189029.40190322208</v>
      </c>
      <c r="K144" s="193">
        <v>275591.83199999999</v>
      </c>
      <c r="L144" s="194">
        <f t="shared" si="6"/>
        <v>3.4356618205551282E-3</v>
      </c>
      <c r="M144" s="195">
        <f t="shared" si="7"/>
        <v>1.2466486381770298E-3</v>
      </c>
    </row>
    <row r="145" spans="1:13" x14ac:dyDescent="0.25">
      <c r="A145" s="156" t="s">
        <v>14092</v>
      </c>
      <c r="B145" s="156" t="s">
        <v>428</v>
      </c>
      <c r="C145" s="163" t="s">
        <v>429</v>
      </c>
      <c r="D145" s="163" t="s">
        <v>430</v>
      </c>
      <c r="E145" s="180">
        <f>INDEX('SMR&lt;75 &amp; MFF wtd pop'!$K$5:$K$156,MATCH(C145,'SMR&lt;75 &amp; MFF wtd pop'!$B$5:$B$156,0))</f>
        <v>283281.86358677084</v>
      </c>
      <c r="F145" s="181">
        <f>INDEX('Age-gender adjustments'!$H$5:$H$156,MATCH(C145,'Age-gender adjustments'!$B$5:$B$156,0))</f>
        <v>286057.99452815956</v>
      </c>
      <c r="G145" s="181">
        <f>INDEX('Sub misuse services - new (a)'!$K$4:$K$155,MATCH(C145,'Sub misuse services - new (a)'!$A$4:$A$155,0))</f>
        <v>463949.63874690462</v>
      </c>
      <c r="H145" s="181">
        <f>INDEX('Sexual health services - new'!$AK$5:$AK$165,MATCH(C145,'Sexual health services - new'!$A$5:$A$165,0))</f>
        <v>301821.02393639728</v>
      </c>
      <c r="I145" s="182">
        <f>INDEX('Children under 5 - new'!$S$5:$S$156,MATCH(C145,'Children under 5 - new'!$A$5:$A$156,0))</f>
        <v>242971.48224328208</v>
      </c>
      <c r="J145" s="183">
        <f>(E145*'Spend weights'!$B$20)+(F145*'Spend weights'!$B$21)+(G145*'Spend weights'!$B$22)+(H145*'Spend weights'!$B$23)+(I145*'Spend weights'!$B$24)</f>
        <v>319464.98906597309</v>
      </c>
      <c r="K145" s="193">
        <v>262277.96699999995</v>
      </c>
      <c r="L145" s="194">
        <f t="shared" si="6"/>
        <v>5.8063648029736308E-3</v>
      </c>
      <c r="M145" s="195">
        <f t="shared" si="7"/>
        <v>2.2138210347549445E-3</v>
      </c>
    </row>
    <row r="146" spans="1:13" x14ac:dyDescent="0.25">
      <c r="A146" s="156" t="s">
        <v>14092</v>
      </c>
      <c r="B146" s="156" t="s">
        <v>431</v>
      </c>
      <c r="C146" s="163" t="s">
        <v>432</v>
      </c>
      <c r="D146" s="163" t="s">
        <v>433</v>
      </c>
      <c r="E146" s="180">
        <f>INDEX('SMR&lt;75 &amp; MFF wtd pop'!$K$5:$K$156,MATCH(C146,'SMR&lt;75 &amp; MFF wtd pop'!$B$5:$B$156,0))</f>
        <v>120419.26911125879</v>
      </c>
      <c r="F146" s="181">
        <f>INDEX('Age-gender adjustments'!$H$5:$H$156,MATCH(C146,'Age-gender adjustments'!$B$5:$B$156,0))</f>
        <v>113037.93187856025</v>
      </c>
      <c r="G146" s="181">
        <f>INDEX('Sub misuse services - new (a)'!$K$4:$K$155,MATCH(C146,'Sub misuse services - new (a)'!$A$4:$A$155,0))</f>
        <v>183205.69672166993</v>
      </c>
      <c r="H146" s="181">
        <f>INDEX('Sexual health services - new'!$AK$5:$AK$165,MATCH(C146,'Sexual health services - new'!$A$5:$A$165,0))</f>
        <v>114039.30264848461</v>
      </c>
      <c r="I146" s="182">
        <f>INDEX('Children under 5 - new'!$S$5:$S$156,MATCH(C146,'Children under 5 - new'!$A$5:$A$156,0))</f>
        <v>111177.3841570985</v>
      </c>
      <c r="J146" s="183">
        <f>(E146*'Spend weights'!$B$20)+(F146*'Spend weights'!$B$21)+(G146*'Spend weights'!$B$22)+(H146*'Spend weights'!$B$23)+(I146*'Spend weights'!$B$24)</f>
        <v>129648.75615113879</v>
      </c>
      <c r="K146" s="193">
        <v>133174.85400000002</v>
      </c>
      <c r="L146" s="194">
        <f t="shared" si="6"/>
        <v>2.3564021104980118E-3</v>
      </c>
      <c r="M146" s="195">
        <f t="shared" si="7"/>
        <v>1.769404688439164E-3</v>
      </c>
    </row>
    <row r="147" spans="1:13" x14ac:dyDescent="0.25">
      <c r="A147" s="156" t="s">
        <v>14092</v>
      </c>
      <c r="B147" s="156" t="s">
        <v>434</v>
      </c>
      <c r="C147" s="163" t="s">
        <v>435</v>
      </c>
      <c r="D147" s="163" t="s">
        <v>436</v>
      </c>
      <c r="E147" s="180">
        <f>INDEX('SMR&lt;75 &amp; MFF wtd pop'!$K$5:$K$156,MATCH(C147,'SMR&lt;75 &amp; MFF wtd pop'!$B$5:$B$156,0))</f>
        <v>191104.08212628786</v>
      </c>
      <c r="F147" s="181">
        <f>INDEX('Age-gender adjustments'!$H$5:$H$156,MATCH(C147,'Age-gender adjustments'!$B$5:$B$156,0))</f>
        <v>187630.51737571368</v>
      </c>
      <c r="G147" s="181">
        <f>INDEX('Sub misuse services - new (a)'!$K$4:$K$155,MATCH(C147,'Sub misuse services - new (a)'!$A$4:$A$155,0))</f>
        <v>305472.91556857724</v>
      </c>
      <c r="H147" s="181">
        <f>INDEX('Sexual health services - new'!$AK$5:$AK$165,MATCH(C147,'Sexual health services - new'!$A$5:$A$165,0))</f>
        <v>225645.93674343836</v>
      </c>
      <c r="I147" s="182">
        <f>INDEX('Children under 5 - new'!$S$5:$S$156,MATCH(C147,'Children under 5 - new'!$A$5:$A$156,0))</f>
        <v>168589.06944662938</v>
      </c>
      <c r="J147" s="183">
        <f>(E147*'Spend weights'!$B$20)+(F147*'Spend weights'!$B$21)+(G147*'Spend weights'!$B$22)+(H147*'Spend weights'!$B$23)+(I147*'Spend weights'!$B$24)</f>
        <v>217054.92597782874</v>
      </c>
      <c r="K147" s="193">
        <v>193973.35</v>
      </c>
      <c r="L147" s="194">
        <f t="shared" si="6"/>
        <v>3.9450334955153585E-3</v>
      </c>
      <c r="M147" s="195">
        <f t="shared" si="7"/>
        <v>2.0338018060292087E-3</v>
      </c>
    </row>
    <row r="148" spans="1:13" x14ac:dyDescent="0.25">
      <c r="A148" s="156" t="s">
        <v>14092</v>
      </c>
      <c r="B148" s="156" t="s">
        <v>437</v>
      </c>
      <c r="C148" s="163" t="s">
        <v>438</v>
      </c>
      <c r="D148" s="163" t="s">
        <v>439</v>
      </c>
      <c r="E148" s="180">
        <f>INDEX('SMR&lt;75 &amp; MFF wtd pop'!$K$5:$K$156,MATCH(C148,'SMR&lt;75 &amp; MFF wtd pop'!$B$5:$B$156,0))</f>
        <v>115406.36666690986</v>
      </c>
      <c r="F148" s="181">
        <f>INDEX('Age-gender adjustments'!$H$5:$H$156,MATCH(C148,'Age-gender adjustments'!$B$5:$B$156,0))</f>
        <v>111050.12465283972</v>
      </c>
      <c r="G148" s="181">
        <f>INDEX('Sub misuse services - new (a)'!$K$4:$K$155,MATCH(C148,'Sub misuse services - new (a)'!$A$4:$A$155,0))</f>
        <v>105005.65341706479</v>
      </c>
      <c r="H148" s="181">
        <f>INDEX('Sexual health services - new'!$AK$5:$AK$165,MATCH(C148,'Sexual health services - new'!$A$5:$A$165,0))</f>
        <v>117313.00747396529</v>
      </c>
      <c r="I148" s="182">
        <f>INDEX('Children under 5 - new'!$S$5:$S$156,MATCH(C148,'Children under 5 - new'!$A$5:$A$156,0))</f>
        <v>125813.88300480551</v>
      </c>
      <c r="J148" s="183">
        <f>(E148*'Spend weights'!$B$20)+(F148*'Spend weights'!$B$21)+(G148*'Spend weights'!$B$22)+(H148*'Spend weights'!$B$23)+(I148*'Spend weights'!$B$24)</f>
        <v>114663.46030109112</v>
      </c>
      <c r="K148" s="193">
        <v>153380.72399999999</v>
      </c>
      <c r="L148" s="194">
        <f t="shared" si="6"/>
        <v>2.0840402011687393E-3</v>
      </c>
      <c r="M148" s="195">
        <f t="shared" si="7"/>
        <v>1.3587367087723094E-3</v>
      </c>
    </row>
    <row r="149" spans="1:13" x14ac:dyDescent="0.25">
      <c r="A149" s="156" t="s">
        <v>14092</v>
      </c>
      <c r="B149" s="156" t="s">
        <v>440</v>
      </c>
      <c r="C149" s="163" t="s">
        <v>441</v>
      </c>
      <c r="D149" s="163" t="s">
        <v>442</v>
      </c>
      <c r="E149" s="180">
        <f>INDEX('SMR&lt;75 &amp; MFF wtd pop'!$K$5:$K$156,MATCH(C149,'SMR&lt;75 &amp; MFF wtd pop'!$B$5:$B$156,0))</f>
        <v>206947.79724153591</v>
      </c>
      <c r="F149" s="181">
        <f>INDEX('Age-gender adjustments'!$H$5:$H$156,MATCH(C149,'Age-gender adjustments'!$B$5:$B$156,0))</f>
        <v>206704.22385546591</v>
      </c>
      <c r="G149" s="181">
        <f>INDEX('Sub misuse services - new (a)'!$K$4:$K$155,MATCH(C149,'Sub misuse services - new (a)'!$A$4:$A$155,0))</f>
        <v>166341.70831304317</v>
      </c>
      <c r="H149" s="181">
        <f>INDEX('Sexual health services - new'!$AK$5:$AK$165,MATCH(C149,'Sexual health services - new'!$A$5:$A$165,0))</f>
        <v>238131.01248330885</v>
      </c>
      <c r="I149" s="182">
        <f>INDEX('Children under 5 - new'!$S$5:$S$156,MATCH(C149,'Children under 5 - new'!$A$5:$A$156,0))</f>
        <v>224130.94800063016</v>
      </c>
      <c r="J149" s="183">
        <f>(E149*'Spend weights'!$B$20)+(F149*'Spend weights'!$B$21)+(G149*'Spend weights'!$B$22)+(H149*'Spend weights'!$B$23)+(I149*'Spend weights'!$B$24)</f>
        <v>206888.69935949909</v>
      </c>
      <c r="K149" s="193">
        <v>222298.89000000004</v>
      </c>
      <c r="L149" s="194">
        <f t="shared" si="6"/>
        <v>3.7602595063896426E-3</v>
      </c>
      <c r="M149" s="195">
        <f t="shared" si="7"/>
        <v>1.6915331904669617E-3</v>
      </c>
    </row>
    <row r="150" spans="1:13" x14ac:dyDescent="0.25">
      <c r="A150" s="156" t="s">
        <v>14092</v>
      </c>
      <c r="B150" s="156" t="s">
        <v>443</v>
      </c>
      <c r="C150" s="163" t="s">
        <v>444</v>
      </c>
      <c r="D150" s="163" t="s">
        <v>445</v>
      </c>
      <c r="E150" s="180">
        <f>INDEX('SMR&lt;75 &amp; MFF wtd pop'!$K$5:$K$156,MATCH(C150,'SMR&lt;75 &amp; MFF wtd pop'!$B$5:$B$156,0))</f>
        <v>419705.64033436624</v>
      </c>
      <c r="F150" s="181">
        <f>INDEX('Age-gender adjustments'!$H$5:$H$156,MATCH(C150,'Age-gender adjustments'!$B$5:$B$156,0))</f>
        <v>400618.22670385346</v>
      </c>
      <c r="G150" s="181">
        <f>INDEX('Sub misuse services - new (a)'!$K$4:$K$155,MATCH(C150,'Sub misuse services - new (a)'!$A$4:$A$155,0))</f>
        <v>471273.64126849076</v>
      </c>
      <c r="H150" s="181">
        <f>INDEX('Sexual health services - new'!$AK$5:$AK$165,MATCH(C150,'Sexual health services - new'!$A$5:$A$165,0))</f>
        <v>426127.55472044973</v>
      </c>
      <c r="I150" s="182">
        <f>INDEX('Children under 5 - new'!$S$5:$S$156,MATCH(C150,'Children under 5 - new'!$A$5:$A$156,0))</f>
        <v>430044.76286837965</v>
      </c>
      <c r="J150" s="183">
        <f>(E150*'Spend weights'!$B$20)+(F150*'Spend weights'!$B$21)+(G150*'Spend weights'!$B$22)+(H150*'Spend weights'!$B$23)+(I150*'Spend weights'!$B$24)</f>
        <v>430020.19384477212</v>
      </c>
      <c r="K150" s="193">
        <v>555669.98900000006</v>
      </c>
      <c r="L150" s="194">
        <f t="shared" si="6"/>
        <v>7.8157363203031748E-3</v>
      </c>
      <c r="M150" s="195">
        <f t="shared" si="7"/>
        <v>1.4065428176836762E-3</v>
      </c>
    </row>
    <row r="151" spans="1:13" x14ac:dyDescent="0.25">
      <c r="A151" s="1" t="s">
        <v>14092</v>
      </c>
      <c r="B151" s="1" t="s">
        <v>446</v>
      </c>
      <c r="C151" s="167" t="s">
        <v>447</v>
      </c>
      <c r="D151" s="167" t="s">
        <v>448</v>
      </c>
      <c r="E151" s="180">
        <f>INDEX('SMR&lt;75 &amp; MFF wtd pop'!$K$5:$K$156,MATCH(C151,'SMR&lt;75 &amp; MFF wtd pop'!$B$5:$B$156,0))</f>
        <v>840.43877955259495</v>
      </c>
      <c r="F151" s="181">
        <f>INDEX('Age-gender adjustments'!$H$5:$H$156,MATCH(C151,'Age-gender adjustments'!$B$5:$B$156,0))</f>
        <v>764.8277309727473</v>
      </c>
      <c r="G151" s="181">
        <f>INDEX('Sub misuse services - new (a)'!$K$4:$K$155,MATCH(C151,'Sub misuse services - new (a)'!$A$4:$A$155,0))</f>
        <v>685.64302143303655</v>
      </c>
      <c r="H151" s="181">
        <f>INDEX('Sexual health services - new'!$AK$5:$AK$165,MATCH(C151,'Sexual health services - new'!$A$5:$A$165,0))</f>
        <v>1654.0623687818404</v>
      </c>
      <c r="I151" s="182">
        <f>INDEX('Children under 5 - new'!$S$5:$S$156,MATCH(C151,'Children under 5 - new'!$A$5:$A$156,0))</f>
        <v>988.22823483869558</v>
      </c>
      <c r="J151" s="183">
        <f>(E151*'Spend weights'!$B$20)+(F151*'Spend weights'!$B$21)+(G151*'Spend weights'!$B$22)+(H151*'Spend weights'!$B$23)+(I151*'Spend weights'!$B$24)</f>
        <v>955.25691451294506</v>
      </c>
      <c r="K151" s="193">
        <v>2156.8959999999997</v>
      </c>
      <c r="L151" s="194">
        <f t="shared" si="6"/>
        <v>1.7362059430805814E-5</v>
      </c>
      <c r="M151" s="195">
        <f t="shared" si="7"/>
        <v>8.0495579901885932E-4</v>
      </c>
    </row>
    <row r="152" spans="1:13" x14ac:dyDescent="0.25">
      <c r="A152" s="156" t="s">
        <v>14092</v>
      </c>
      <c r="B152" s="156" t="s">
        <v>449</v>
      </c>
      <c r="C152" s="163" t="s">
        <v>450</v>
      </c>
      <c r="D152" s="163" t="s">
        <v>451</v>
      </c>
      <c r="E152" s="180">
        <f>INDEX('SMR&lt;75 &amp; MFF wtd pop'!$K$5:$K$156,MATCH(C152,'SMR&lt;75 &amp; MFF wtd pop'!$B$5:$B$156,0))</f>
        <v>369766.21727434878</v>
      </c>
      <c r="F152" s="181">
        <f>INDEX('Age-gender adjustments'!$H$5:$H$156,MATCH(C152,'Age-gender adjustments'!$B$5:$B$156,0))</f>
        <v>363552.36036091635</v>
      </c>
      <c r="G152" s="181">
        <f>INDEX('Sub misuse services - new (a)'!$K$4:$K$155,MATCH(C152,'Sub misuse services - new (a)'!$A$4:$A$155,0))</f>
        <v>230582.23909013229</v>
      </c>
      <c r="H152" s="181">
        <f>INDEX('Sexual health services - new'!$AK$5:$AK$165,MATCH(C152,'Sexual health services - new'!$A$5:$A$165,0))</f>
        <v>325865.53705170815</v>
      </c>
      <c r="I152" s="182">
        <f>INDEX('Children under 5 - new'!$S$5:$S$156,MATCH(C152,'Children under 5 - new'!$A$5:$A$156,0))</f>
        <v>378896.81697184307</v>
      </c>
      <c r="J152" s="183">
        <f>(E152*'Spend weights'!$B$20)+(F152*'Spend weights'!$B$21)+(G152*'Spend weights'!$B$22)+(H152*'Spend weights'!$B$23)+(I152*'Spend weights'!$B$24)</f>
        <v>330176.3895725715</v>
      </c>
      <c r="K152" s="193">
        <v>487190.60100000002</v>
      </c>
      <c r="L152" s="194">
        <f t="shared" si="6"/>
        <v>6.0010474787620029E-3</v>
      </c>
      <c r="M152" s="195">
        <f t="shared" si="7"/>
        <v>1.2317658564110932E-3</v>
      </c>
    </row>
    <row r="153" spans="1:13" x14ac:dyDescent="0.25">
      <c r="A153" s="156" t="s">
        <v>14092</v>
      </c>
      <c r="B153" s="156" t="s">
        <v>452</v>
      </c>
      <c r="C153" s="163" t="s">
        <v>453</v>
      </c>
      <c r="D153" s="163" t="s">
        <v>454</v>
      </c>
      <c r="E153" s="180">
        <f>INDEX('SMR&lt;75 &amp; MFF wtd pop'!$K$5:$K$156,MATCH(C153,'SMR&lt;75 &amp; MFF wtd pop'!$B$5:$B$156,0))</f>
        <v>548489.80927681259</v>
      </c>
      <c r="F153" s="181">
        <f>INDEX('Age-gender adjustments'!$H$5:$H$156,MATCH(C153,'Age-gender adjustments'!$B$5:$B$156,0))</f>
        <v>521288.54065730196</v>
      </c>
      <c r="G153" s="181">
        <f>INDEX('Sub misuse services - new (a)'!$K$4:$K$155,MATCH(C153,'Sub misuse services - new (a)'!$A$4:$A$155,0))</f>
        <v>417479.31134187232</v>
      </c>
      <c r="H153" s="181">
        <f>INDEX('Sexual health services - new'!$AK$5:$AK$165,MATCH(C153,'Sexual health services - new'!$A$5:$A$165,0))</f>
        <v>554871.72592077684</v>
      </c>
      <c r="I153" s="182">
        <f>INDEX('Children under 5 - new'!$S$5:$S$156,MATCH(C153,'Children under 5 - new'!$A$5:$A$156,0))</f>
        <v>532319.95476618968</v>
      </c>
      <c r="J153" s="183">
        <f>(E153*'Spend weights'!$B$20)+(F153*'Spend weights'!$B$21)+(G153*'Spend weights'!$B$22)+(H153*'Spend weights'!$B$23)+(I153*'Spend weights'!$B$24)</f>
        <v>506645.83516712644</v>
      </c>
      <c r="K153" s="193">
        <v>768456.72799999989</v>
      </c>
      <c r="L153" s="194">
        <f t="shared" si="6"/>
        <v>9.2084286089956294E-3</v>
      </c>
      <c r="M153" s="195">
        <f t="shared" si="7"/>
        <v>1.1983015143821646E-3</v>
      </c>
    </row>
    <row r="154" spans="1:13" x14ac:dyDescent="0.25">
      <c r="A154" s="156" t="s">
        <v>14092</v>
      </c>
      <c r="B154" s="156" t="s">
        <v>455</v>
      </c>
      <c r="C154" s="163" t="s">
        <v>456</v>
      </c>
      <c r="D154" s="163" t="s">
        <v>457</v>
      </c>
      <c r="E154" s="180">
        <f>INDEX('SMR&lt;75 &amp; MFF wtd pop'!$K$5:$K$156,MATCH(C154,'SMR&lt;75 &amp; MFF wtd pop'!$B$5:$B$156,0))</f>
        <v>282541.56193904061</v>
      </c>
      <c r="F154" s="181">
        <f>INDEX('Age-gender adjustments'!$H$5:$H$156,MATCH(C154,'Age-gender adjustments'!$B$5:$B$156,0))</f>
        <v>263943.79488798045</v>
      </c>
      <c r="G154" s="181">
        <f>INDEX('Sub misuse services - new (a)'!$K$4:$K$155,MATCH(C154,'Sub misuse services - new (a)'!$A$4:$A$155,0))</f>
        <v>270314.07637394435</v>
      </c>
      <c r="H154" s="181">
        <f>INDEX('Sexual health services - new'!$AK$5:$AK$165,MATCH(C154,'Sexual health services - new'!$A$5:$A$165,0))</f>
        <v>261978.19140248714</v>
      </c>
      <c r="I154" s="182">
        <f>INDEX('Children under 5 - new'!$S$5:$S$156,MATCH(C154,'Children under 5 - new'!$A$5:$A$156,0))</f>
        <v>269006.96032841003</v>
      </c>
      <c r="J154" s="183">
        <f>(E154*'Spend weights'!$B$20)+(F154*'Spend weights'!$B$21)+(G154*'Spend weights'!$B$22)+(H154*'Spend weights'!$B$23)+(I154*'Spend weights'!$B$24)</f>
        <v>267374.52757051843</v>
      </c>
      <c r="K154" s="193">
        <v>419550.85499999992</v>
      </c>
      <c r="L154" s="194">
        <f t="shared" si="6"/>
        <v>4.8596062142401385E-3</v>
      </c>
      <c r="M154" s="195">
        <f t="shared" si="7"/>
        <v>1.1582877632891821E-3</v>
      </c>
    </row>
    <row r="155" spans="1:13" x14ac:dyDescent="0.25">
      <c r="A155" s="156" t="s">
        <v>14092</v>
      </c>
      <c r="B155" s="156" t="s">
        <v>458</v>
      </c>
      <c r="C155" s="163" t="s">
        <v>459</v>
      </c>
      <c r="D155" s="163" t="s">
        <v>460</v>
      </c>
      <c r="E155" s="180">
        <f>INDEX('SMR&lt;75 &amp; MFF wtd pop'!$K$5:$K$156,MATCH(C155,'SMR&lt;75 &amp; MFF wtd pop'!$B$5:$B$156,0))</f>
        <v>489563.26927178056</v>
      </c>
      <c r="F155" s="181">
        <f>INDEX('Age-gender adjustments'!$H$5:$H$156,MATCH(C155,'Age-gender adjustments'!$B$5:$B$156,0))</f>
        <v>476644.3891817914</v>
      </c>
      <c r="G155" s="181">
        <f>INDEX('Sub misuse services - new (a)'!$K$4:$K$155,MATCH(C155,'Sub misuse services - new (a)'!$A$4:$A$155,0))</f>
        <v>337409.73049188918</v>
      </c>
      <c r="H155" s="181">
        <f>INDEX('Sexual health services - new'!$AK$5:$AK$165,MATCH(C155,'Sexual health services - new'!$A$5:$A$165,0))</f>
        <v>494579.44305802247</v>
      </c>
      <c r="I155" s="182">
        <f>INDEX('Children under 5 - new'!$S$5:$S$156,MATCH(C155,'Children under 5 - new'!$A$5:$A$156,0))</f>
        <v>489304.49207223637</v>
      </c>
      <c r="J155" s="183">
        <f>(E155*'Spend weights'!$B$20)+(F155*'Spend weights'!$B$21)+(G155*'Spend weights'!$B$22)+(H155*'Spend weights'!$B$23)+(I155*'Spend weights'!$B$24)</f>
        <v>450721.17650736705</v>
      </c>
      <c r="K155" s="193">
        <v>618199.64399999985</v>
      </c>
      <c r="L155" s="194">
        <f t="shared" si="6"/>
        <v>8.1919824231092529E-3</v>
      </c>
      <c r="M155" s="195">
        <f t="shared" si="7"/>
        <v>1.3251354158187213E-3</v>
      </c>
    </row>
    <row r="156" spans="1:13" ht="13.8" thickBot="1" x14ac:dyDescent="0.3">
      <c r="A156" s="156" t="s">
        <v>14092</v>
      </c>
      <c r="B156" s="156" t="s">
        <v>461</v>
      </c>
      <c r="C156" s="163" t="s">
        <v>462</v>
      </c>
      <c r="D156" s="163" t="s">
        <v>463</v>
      </c>
      <c r="E156" s="184">
        <f>INDEX('SMR&lt;75 &amp; MFF wtd pop'!$K$5:$K$156,MATCH(C156,'SMR&lt;75 &amp; MFF wtd pop'!$B$5:$B$156,0))</f>
        <v>398587.78601546882</v>
      </c>
      <c r="F156" s="185">
        <f>INDEX('Age-gender adjustments'!$H$5:$H$156,MATCH(C156,'Age-gender adjustments'!$B$5:$B$156,0))</f>
        <v>383597.33276943263</v>
      </c>
      <c r="G156" s="185">
        <f>INDEX('Sub misuse services - new (a)'!$K$4:$K$155,MATCH(C156,'Sub misuse services - new (a)'!$A$4:$A$155,0))</f>
        <v>326137.12303691608</v>
      </c>
      <c r="H156" s="185">
        <f>INDEX('Sexual health services - new'!$AK$5:$AK$165,MATCH(C156,'Sexual health services - new'!$A$5:$A$165,0))</f>
        <v>366989.55133405823</v>
      </c>
      <c r="I156" s="186">
        <f>INDEX('Children under 5 - new'!$S$5:$S$156,MATCH(C156,'Children under 5 - new'!$A$5:$A$156,0))</f>
        <v>416280.82899379852</v>
      </c>
      <c r="J156" s="187">
        <f>(E156*'Spend weights'!$B$20)+(F156*'Spend weights'!$B$21)+(G156*'Spend weights'!$B$22)+(H156*'Spend weights'!$B$23)+(I156*'Spend weights'!$B$24)</f>
        <v>376409.1576053804</v>
      </c>
      <c r="K156" s="196">
        <v>546953.55700000003</v>
      </c>
      <c r="L156" s="197">
        <f t="shared" si="6"/>
        <v>6.8413408637573439E-3</v>
      </c>
      <c r="M156" s="198">
        <f t="shared" si="7"/>
        <v>1.2508083686815375E-3</v>
      </c>
    </row>
    <row r="157" spans="1:13" x14ac:dyDescent="0.25">
      <c r="E157" s="165"/>
      <c r="F157" s="164"/>
      <c r="G157" s="164"/>
      <c r="H157" s="168"/>
    </row>
    <row r="158" spans="1:13" x14ac:dyDescent="0.25">
      <c r="D158" s="162" t="s">
        <v>0</v>
      </c>
      <c r="E158" s="169">
        <f t="shared" ref="E158:L158" si="8">SUM(E5:E156)</f>
        <v>55019792.917999938</v>
      </c>
      <c r="F158" s="169">
        <f t="shared" si="8"/>
        <v>55019792.91799996</v>
      </c>
      <c r="G158" s="169">
        <f t="shared" si="8"/>
        <v>55019792.917999975</v>
      </c>
      <c r="H158" s="169">
        <f t="shared" si="8"/>
        <v>55019792.917999983</v>
      </c>
      <c r="I158" s="169">
        <f t="shared" si="8"/>
        <v>55019792.91800008</v>
      </c>
      <c r="J158" s="169">
        <f t="shared" si="8"/>
        <v>55019792.918000013</v>
      </c>
      <c r="K158" s="169">
        <f t="shared" si="8"/>
        <v>55019792.918000013</v>
      </c>
      <c r="L158" s="189">
        <f t="shared" si="8"/>
        <v>0.99999999999999944</v>
      </c>
    </row>
    <row r="159" spans="1:13" x14ac:dyDescent="0.25">
      <c r="F159" s="156"/>
    </row>
    <row r="160" spans="1:13" x14ac:dyDescent="0.25">
      <c r="C160" s="4" t="s">
        <v>14093</v>
      </c>
      <c r="D160" s="1"/>
      <c r="E160" s="165"/>
      <c r="F160" s="156"/>
    </row>
    <row r="161" spans="2:13" x14ac:dyDescent="0.25">
      <c r="C161" s="1" t="s">
        <v>14084</v>
      </c>
      <c r="D161" s="1" t="s">
        <v>14094</v>
      </c>
      <c r="E161" s="164">
        <f>SUMIF($A$5:$A$156,$C161,E$5:E$156)</f>
        <v>3153949.0835062936</v>
      </c>
      <c r="F161" s="164">
        <f>SUMIF($A$5:$A$156,$C161,F$5:F$156)</f>
        <v>3114833.1367009445</v>
      </c>
      <c r="G161" s="164">
        <f t="shared" ref="G161:K169" si="9">SUMIF($A$5:$A$156,$C161,G$5:G$156)</f>
        <v>3731411.517016157</v>
      </c>
      <c r="H161" s="164">
        <f t="shared" si="9"/>
        <v>2512546.0820303252</v>
      </c>
      <c r="I161" s="164">
        <f t="shared" si="9"/>
        <v>2467066.8303547227</v>
      </c>
      <c r="J161" s="164">
        <f t="shared" si="9"/>
        <v>2996483.7095426265</v>
      </c>
      <c r="K161" s="164">
        <f t="shared" si="9"/>
        <v>2631567.0890000002</v>
      </c>
      <c r="L161" s="188">
        <f>J161/$J$171</f>
        <v>5.4461922712222929E-2</v>
      </c>
      <c r="M161" s="188">
        <f>L161/K161*100000</f>
        <v>2.0695623888851169E-3</v>
      </c>
    </row>
    <row r="162" spans="2:13" x14ac:dyDescent="0.25">
      <c r="C162" s="1" t="s">
        <v>14085</v>
      </c>
      <c r="D162" s="1" t="s">
        <v>14095</v>
      </c>
      <c r="E162" s="164">
        <f t="shared" ref="E162:F169" si="10">SUMIF($A$5:$A$156,$C162,E$5:E$156)</f>
        <v>9269542.7853788268</v>
      </c>
      <c r="F162" s="164">
        <f t="shared" si="10"/>
        <v>9274841.1774786711</v>
      </c>
      <c r="G162" s="164">
        <f t="shared" si="9"/>
        <v>9180011.7020823322</v>
      </c>
      <c r="H162" s="164">
        <f t="shared" si="9"/>
        <v>6737679.3246813137</v>
      </c>
      <c r="I162" s="164">
        <f t="shared" si="9"/>
        <v>7002703.8004898503</v>
      </c>
      <c r="J162" s="164">
        <f t="shared" si="9"/>
        <v>8249562.5109139197</v>
      </c>
      <c r="K162" s="164">
        <f t="shared" si="9"/>
        <v>7181790.6879999992</v>
      </c>
      <c r="L162" s="188">
        <f t="shared" ref="L162:L169" si="11">J162/$J$171</f>
        <v>0.14993808724814436</v>
      </c>
      <c r="M162" s="188">
        <f t="shared" ref="M162:M169" si="12">L162/K162*100000</f>
        <v>2.0877535110940338E-3</v>
      </c>
    </row>
    <row r="163" spans="2:13" x14ac:dyDescent="0.25">
      <c r="C163" s="1" t="s">
        <v>14086</v>
      </c>
      <c r="D163" s="1" t="s">
        <v>14096</v>
      </c>
      <c r="E163" s="164">
        <f t="shared" si="10"/>
        <v>5915802.1788793653</v>
      </c>
      <c r="F163" s="164">
        <f t="shared" si="10"/>
        <v>5943692.4570639506</v>
      </c>
      <c r="G163" s="164">
        <f t="shared" si="9"/>
        <v>6973052.7924101269</v>
      </c>
      <c r="H163" s="164">
        <f t="shared" si="9"/>
        <v>5123608.8260554187</v>
      </c>
      <c r="I163" s="164">
        <f t="shared" si="9"/>
        <v>5177905.9387203949</v>
      </c>
      <c r="J163" s="164">
        <f t="shared" si="9"/>
        <v>5852736.4649816463</v>
      </c>
      <c r="K163" s="164">
        <f t="shared" si="9"/>
        <v>5423616.7899999991</v>
      </c>
      <c r="L163" s="188">
        <f t="shared" si="11"/>
        <v>0.10637510893042447</v>
      </c>
      <c r="M163" s="188">
        <f t="shared" si="12"/>
        <v>1.9613315809213815E-3</v>
      </c>
    </row>
    <row r="164" spans="2:13" x14ac:dyDescent="0.25">
      <c r="C164" s="1" t="s">
        <v>14087</v>
      </c>
      <c r="D164" s="1" t="s">
        <v>14097</v>
      </c>
      <c r="E164" s="164">
        <f t="shared" si="10"/>
        <v>4547441.2403875273</v>
      </c>
      <c r="F164" s="164">
        <f t="shared" si="10"/>
        <v>4540350.2974243164</v>
      </c>
      <c r="G164" s="164">
        <f t="shared" si="9"/>
        <v>4219140.6506744185</v>
      </c>
      <c r="H164" s="164">
        <f t="shared" si="9"/>
        <v>4005198.7406203421</v>
      </c>
      <c r="I164" s="164">
        <f t="shared" si="9"/>
        <v>4182821.0616864087</v>
      </c>
      <c r="J164" s="164">
        <f t="shared" si="9"/>
        <v>4284604.5814483128</v>
      </c>
      <c r="K164" s="164">
        <f t="shared" si="9"/>
        <v>4682399.6579999998</v>
      </c>
      <c r="L164" s="188">
        <f t="shared" si="11"/>
        <v>7.7873876912513476E-2</v>
      </c>
      <c r="M164" s="188">
        <f t="shared" si="12"/>
        <v>1.663118968912958E-3</v>
      </c>
    </row>
    <row r="165" spans="2:13" x14ac:dyDescent="0.25">
      <c r="C165" s="1" t="s">
        <v>14088</v>
      </c>
      <c r="D165" s="1" t="s">
        <v>14098</v>
      </c>
      <c r="E165" s="164">
        <f t="shared" si="10"/>
        <v>5862344.4920404712</v>
      </c>
      <c r="F165" s="164">
        <f t="shared" si="10"/>
        <v>5928884.5272791516</v>
      </c>
      <c r="G165" s="164">
        <f t="shared" si="9"/>
        <v>6326230.7051500902</v>
      </c>
      <c r="H165" s="164">
        <f t="shared" si="9"/>
        <v>5442170.0226653833</v>
      </c>
      <c r="I165" s="164">
        <f t="shared" si="9"/>
        <v>5836667.6047086511</v>
      </c>
      <c r="J165" s="164">
        <f t="shared" si="9"/>
        <v>5914449.4803783903</v>
      </c>
      <c r="K165" s="164">
        <f t="shared" si="9"/>
        <v>5764141.3210000005</v>
      </c>
      <c r="L165" s="188">
        <f t="shared" si="11"/>
        <v>0.10749676010582455</v>
      </c>
      <c r="M165" s="188">
        <f t="shared" si="12"/>
        <v>1.8649223556367511E-3</v>
      </c>
    </row>
    <row r="166" spans="2:13" x14ac:dyDescent="0.25">
      <c r="C166" s="1" t="s">
        <v>14089</v>
      </c>
      <c r="D166" s="1" t="s">
        <v>14099</v>
      </c>
      <c r="E166" s="164">
        <f t="shared" si="10"/>
        <v>5112610.5383678684</v>
      </c>
      <c r="F166" s="164">
        <f t="shared" si="10"/>
        <v>5056691.0818721829</v>
      </c>
      <c r="G166" s="164">
        <f t="shared" si="9"/>
        <v>4271031.8468428059</v>
      </c>
      <c r="H166" s="164">
        <f t="shared" si="9"/>
        <v>5093283.30771052</v>
      </c>
      <c r="I166" s="164">
        <f t="shared" si="9"/>
        <v>5667463.2909823535</v>
      </c>
      <c r="J166" s="164">
        <f t="shared" si="9"/>
        <v>5036436.2750562364</v>
      </c>
      <c r="K166" s="164">
        <f t="shared" si="9"/>
        <v>6103389.1969999997</v>
      </c>
      <c r="L166" s="188">
        <f t="shared" si="11"/>
        <v>9.1538626518685814E-2</v>
      </c>
      <c r="M166" s="188">
        <f t="shared" si="12"/>
        <v>1.499799923683055E-3</v>
      </c>
    </row>
    <row r="167" spans="2:13" x14ac:dyDescent="0.25">
      <c r="C167" s="1" t="s">
        <v>14090</v>
      </c>
      <c r="D167" s="1" t="s">
        <v>14100</v>
      </c>
      <c r="E167" s="164">
        <f t="shared" si="10"/>
        <v>9046837.0469558183</v>
      </c>
      <c r="F167" s="164">
        <f t="shared" si="10"/>
        <v>9193574.811084874</v>
      </c>
      <c r="G167" s="164">
        <f t="shared" si="9"/>
        <v>9560906.3567881174</v>
      </c>
      <c r="H167" s="164">
        <f t="shared" si="9"/>
        <v>13707110.078456577</v>
      </c>
      <c r="I167" s="164">
        <f t="shared" si="9"/>
        <v>12194808.76558944</v>
      </c>
      <c r="J167" s="164">
        <f t="shared" si="9"/>
        <v>10790551.945925631</v>
      </c>
      <c r="K167" s="164">
        <f t="shared" si="9"/>
        <v>8759017.2249999996</v>
      </c>
      <c r="L167" s="188">
        <f t="shared" si="11"/>
        <v>0.19612127515651642</v>
      </c>
      <c r="M167" s="188">
        <f t="shared" si="12"/>
        <v>2.2390785417883046E-3</v>
      </c>
    </row>
    <row r="168" spans="2:13" x14ac:dyDescent="0.25">
      <c r="C168" s="1" t="s">
        <v>14091</v>
      </c>
      <c r="D168" s="1" t="s">
        <v>14101</v>
      </c>
      <c r="E168" s="164">
        <f t="shared" si="10"/>
        <v>7686327.56396465</v>
      </c>
      <c r="F168" s="164">
        <f t="shared" si="10"/>
        <v>7649829.3253736775</v>
      </c>
      <c r="G168" s="164">
        <f t="shared" si="9"/>
        <v>6090121.3087992575</v>
      </c>
      <c r="H168" s="164">
        <f t="shared" si="9"/>
        <v>7876492.1563290367</v>
      </c>
      <c r="I168" s="164">
        <f t="shared" si="9"/>
        <v>8048696.9120421344</v>
      </c>
      <c r="J168" s="164">
        <f t="shared" si="9"/>
        <v>7423727.4781796429</v>
      </c>
      <c r="K168" s="164">
        <f t="shared" si="9"/>
        <v>8990674.1619999986</v>
      </c>
      <c r="L168" s="188">
        <f t="shared" si="11"/>
        <v>0.13492830642317691</v>
      </c>
      <c r="M168" s="188">
        <f t="shared" si="12"/>
        <v>1.500758496993086E-3</v>
      </c>
    </row>
    <row r="169" spans="2:13" x14ac:dyDescent="0.25">
      <c r="C169" s="1" t="s">
        <v>14092</v>
      </c>
      <c r="D169" s="1" t="s">
        <v>14102</v>
      </c>
      <c r="E169" s="164">
        <f t="shared" si="10"/>
        <v>4424937.9885191489</v>
      </c>
      <c r="F169" s="164">
        <f t="shared" si="10"/>
        <v>4317096.1037221886</v>
      </c>
      <c r="G169" s="164">
        <f t="shared" si="9"/>
        <v>4667886.0382367074</v>
      </c>
      <c r="H169" s="164">
        <f t="shared" si="9"/>
        <v>4521704.3794510765</v>
      </c>
      <c r="I169" s="164">
        <f t="shared" si="9"/>
        <v>4441658.7134261066</v>
      </c>
      <c r="J169" s="164">
        <f t="shared" si="9"/>
        <v>4471240.471573595</v>
      </c>
      <c r="K169" s="164">
        <f t="shared" si="9"/>
        <v>5483196.7880000006</v>
      </c>
      <c r="L169" s="188">
        <f t="shared" si="11"/>
        <v>8.1266035992491104E-2</v>
      </c>
      <c r="M169" s="188">
        <f t="shared" si="12"/>
        <v>1.482092274534851E-3</v>
      </c>
    </row>
    <row r="170" spans="2:13" x14ac:dyDescent="0.25">
      <c r="C170" s="1"/>
      <c r="D170" s="1"/>
      <c r="E170" s="164"/>
      <c r="F170" s="166"/>
      <c r="G170" s="164"/>
      <c r="H170" s="164"/>
      <c r="I170" s="166"/>
      <c r="J170" s="166"/>
      <c r="K170" s="164"/>
    </row>
    <row r="171" spans="2:13" x14ac:dyDescent="0.25">
      <c r="C171" s="4"/>
      <c r="D171" s="4" t="s">
        <v>0</v>
      </c>
      <c r="E171" s="169">
        <f>SUM(E161:E169)</f>
        <v>55019792.917999968</v>
      </c>
      <c r="F171" s="169">
        <f t="shared" ref="F171:K171" si="13">SUM(F161:F169)</f>
        <v>55019792.917999953</v>
      </c>
      <c r="G171" s="169">
        <f t="shared" si="13"/>
        <v>55019792.91800002</v>
      </c>
      <c r="H171" s="169">
        <f t="shared" si="13"/>
        <v>55019792.91799999</v>
      </c>
      <c r="I171" s="169">
        <f t="shared" si="13"/>
        <v>55019792.918000065</v>
      </c>
      <c r="J171" s="169">
        <f t="shared" si="13"/>
        <v>55019792.917999998</v>
      </c>
      <c r="K171" s="169">
        <f t="shared" si="13"/>
        <v>55019792.917999998</v>
      </c>
      <c r="L171" s="189">
        <f>SUM(L161:L169)</f>
        <v>1</v>
      </c>
    </row>
    <row r="173" spans="2:13" x14ac:dyDescent="0.25">
      <c r="B173" s="4" t="s">
        <v>14114</v>
      </c>
    </row>
    <row r="174" spans="2:13" ht="39" customHeight="1" x14ac:dyDescent="0.25">
      <c r="B174" s="310" t="s">
        <v>22021</v>
      </c>
      <c r="C174" s="311"/>
      <c r="D174" s="311"/>
      <c r="E174" s="311"/>
      <c r="F174" s="311"/>
      <c r="G174" s="311"/>
      <c r="H174" s="311"/>
      <c r="I174" s="311"/>
      <c r="J174" s="311"/>
      <c r="K174" s="311"/>
      <c r="L174" s="311"/>
      <c r="M174" s="312"/>
    </row>
    <row r="175" spans="2:13" ht="27" customHeight="1" x14ac:dyDescent="0.25">
      <c r="B175" s="313" t="s">
        <v>22022</v>
      </c>
      <c r="C175" s="314"/>
      <c r="D175" s="314"/>
      <c r="E175" s="314"/>
      <c r="F175" s="314"/>
      <c r="G175" s="314"/>
      <c r="H175" s="314"/>
      <c r="I175" s="314"/>
      <c r="J175" s="314"/>
      <c r="K175" s="314"/>
      <c r="L175" s="314"/>
      <c r="M175" s="315"/>
    </row>
    <row r="176" spans="2:13" x14ac:dyDescent="0.25">
      <c r="B176" s="313" t="s">
        <v>22023</v>
      </c>
      <c r="C176" s="314"/>
      <c r="D176" s="314"/>
      <c r="E176" s="314"/>
      <c r="F176" s="314"/>
      <c r="G176" s="314"/>
      <c r="H176" s="314"/>
      <c r="I176" s="314"/>
      <c r="J176" s="314"/>
      <c r="K176" s="314"/>
      <c r="L176" s="314"/>
      <c r="M176" s="315"/>
    </row>
    <row r="177" spans="2:13" x14ac:dyDescent="0.25">
      <c r="B177" s="313" t="s">
        <v>22025</v>
      </c>
      <c r="C177" s="314"/>
      <c r="D177" s="314"/>
      <c r="E177" s="314"/>
      <c r="F177" s="314"/>
      <c r="G177" s="314"/>
      <c r="H177" s="314"/>
      <c r="I177" s="314"/>
      <c r="J177" s="314"/>
      <c r="K177" s="314"/>
      <c r="L177" s="314"/>
      <c r="M177" s="315"/>
    </row>
    <row r="178" spans="2:13" x14ac:dyDescent="0.25">
      <c r="B178" s="316" t="s">
        <v>22026</v>
      </c>
      <c r="C178" s="317"/>
      <c r="D178" s="317"/>
      <c r="E178" s="317"/>
      <c r="F178" s="317"/>
      <c r="G178" s="317"/>
      <c r="H178" s="317"/>
      <c r="I178" s="317"/>
      <c r="J178" s="317"/>
      <c r="K178" s="317"/>
      <c r="L178" s="317"/>
      <c r="M178" s="318"/>
    </row>
    <row r="180" spans="2:13" x14ac:dyDescent="0.25">
      <c r="C180" s="206"/>
    </row>
  </sheetData>
  <mergeCells count="5">
    <mergeCell ref="B174:M174"/>
    <mergeCell ref="B175:M175"/>
    <mergeCell ref="B176:M176"/>
    <mergeCell ref="B177:M177"/>
    <mergeCell ref="B178:M178"/>
  </mergeCells>
  <pageMargins left="0.75" right="0.75" top="1" bottom="1" header="0.5" footer="0.5"/>
  <pageSetup paperSize="9"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7"/>
  <sheetViews>
    <sheetView workbookViewId="0">
      <pane xSplit="2" ySplit="3" topLeftCell="C4" activePane="bottomRight" state="frozen"/>
      <selection pane="topRight" activeCell="E1" sqref="E1"/>
      <selection pane="bottomLeft" activeCell="A4" sqref="A4"/>
      <selection pane="bottomRight" activeCell="A2" sqref="A2"/>
    </sheetView>
  </sheetViews>
  <sheetFormatPr defaultColWidth="9.109375" defaultRowHeight="13.2" x14ac:dyDescent="0.25"/>
  <cols>
    <col min="1" max="1" width="10.88671875" style="158" customWidth="1"/>
    <col min="2" max="2" width="27" style="158" bestFit="1" customWidth="1"/>
    <col min="3" max="3" width="12.88671875" style="158" customWidth="1"/>
    <col min="4" max="4" width="2.109375" style="158" customWidth="1"/>
    <col min="5" max="5" width="9.5546875" style="158" customWidth="1"/>
    <col min="6" max="6" width="14.5546875" style="158" customWidth="1"/>
    <col min="7" max="7" width="12.44140625" style="158" customWidth="1"/>
    <col min="8" max="8" width="1.88671875" style="158" customWidth="1"/>
    <col min="9" max="9" width="12.109375" style="158" customWidth="1"/>
    <col min="10" max="10" width="13.109375" style="158" customWidth="1"/>
    <col min="11" max="11" width="17.5546875" style="158" customWidth="1"/>
    <col min="12" max="12" width="12" style="158" customWidth="1"/>
    <col min="13" max="16384" width="9.109375" style="158"/>
  </cols>
  <sheetData>
    <row r="1" spans="1:12" ht="12.75" x14ac:dyDescent="0.2">
      <c r="A1" s="216" t="s">
        <v>21992</v>
      </c>
      <c r="I1" s="217"/>
      <c r="J1" s="217"/>
      <c r="K1" s="219"/>
    </row>
    <row r="2" spans="1:12" ht="13.5" thickBot="1" x14ac:dyDescent="0.25"/>
    <row r="3" spans="1:12" s="235" customFormat="1" ht="51" x14ac:dyDescent="0.2">
      <c r="A3" s="236" t="s">
        <v>2</v>
      </c>
      <c r="B3" s="235" t="s">
        <v>21941</v>
      </c>
      <c r="C3" s="237" t="s">
        <v>21983</v>
      </c>
      <c r="E3" s="240" t="s">
        <v>6</v>
      </c>
      <c r="F3" s="212" t="s">
        <v>21984</v>
      </c>
      <c r="G3" s="241" t="s">
        <v>21942</v>
      </c>
      <c r="I3" s="247" t="s">
        <v>21943</v>
      </c>
      <c r="J3" s="212" t="s">
        <v>21944</v>
      </c>
      <c r="K3" s="241" t="s">
        <v>14122</v>
      </c>
    </row>
    <row r="4" spans="1:12" ht="12.75" x14ac:dyDescent="0.2">
      <c r="A4" s="158" t="s">
        <v>9</v>
      </c>
      <c r="B4" s="158" t="s">
        <v>10</v>
      </c>
      <c r="C4" s="238">
        <f>SUMIF('Sub misuse services - new (b)'!$B$5:$B$10043,A4,'Sub misuse services - new (b)'!$U$5:$U$10043)</f>
        <v>279702.65284596401</v>
      </c>
      <c r="E4" s="242">
        <v>0.94336437594782674</v>
      </c>
      <c r="F4" s="219">
        <f>C4*E4</f>
        <v>263861.51855298446</v>
      </c>
      <c r="G4" s="243">
        <f>(F4/$F$157)*$C$157</f>
        <v>266006.2631672445</v>
      </c>
      <c r="I4" s="248">
        <v>1.2075406133263933E-2</v>
      </c>
      <c r="J4" s="219">
        <f>G4*(1+I4)</f>
        <v>269218.39682898088</v>
      </c>
      <c r="K4" s="243">
        <f>(J4/$J$157)*'SMR&lt;75 &amp; MFF wtd pop'!$E$158</f>
        <v>269384.93541477743</v>
      </c>
      <c r="L4" s="218"/>
    </row>
    <row r="5" spans="1:12" ht="12.75" x14ac:dyDescent="0.2">
      <c r="A5" s="158" t="s">
        <v>12</v>
      </c>
      <c r="B5" s="158" t="s">
        <v>13</v>
      </c>
      <c r="C5" s="238">
        <f>SUMIF('Sub misuse services - new (b)'!$B$5:$B$10043,A5,'Sub misuse services - new (b)'!$U$5:$U$10043)</f>
        <v>477527.44491332956</v>
      </c>
      <c r="E5" s="242">
        <v>0.94652960780816753</v>
      </c>
      <c r="F5" s="219">
        <f t="shared" ref="F5:F68" si="0">C5*E5</f>
        <v>451993.86515145015</v>
      </c>
      <c r="G5" s="243">
        <f t="shared" ref="G5:G68" si="1">(F5/$F$157)*$C$157</f>
        <v>455667.80522910296</v>
      </c>
      <c r="I5" s="248">
        <v>1.4685476410730883E-2</v>
      </c>
      <c r="J5" s="219">
        <f t="shared" ref="J5:J68" si="2">G5*(1+I5)</f>
        <v>462359.50403392449</v>
      </c>
      <c r="K5" s="243">
        <f>(J5/$J$157)*'SMR&lt;75 &amp; MFF wtd pop'!$E$158</f>
        <v>462645.51976999</v>
      </c>
    </row>
    <row r="6" spans="1:12" ht="12.75" x14ac:dyDescent="0.2">
      <c r="A6" s="158" t="s">
        <v>15</v>
      </c>
      <c r="B6" s="158" t="s">
        <v>16</v>
      </c>
      <c r="C6" s="238">
        <f>SUMIF('Sub misuse services - new (b)'!$B$5:$B$10043,A6,'Sub misuse services - new (b)'!$U$5:$U$10043)</f>
        <v>184698.87413826981</v>
      </c>
      <c r="E6" s="242">
        <v>0.94652960780816742</v>
      </c>
      <c r="F6" s="219">
        <f t="shared" si="0"/>
        <v>174822.95290070659</v>
      </c>
      <c r="G6" s="243">
        <f t="shared" si="1"/>
        <v>176243.96566808186</v>
      </c>
      <c r="I6" s="248">
        <v>-2.6930247699089695E-3</v>
      </c>
      <c r="J6" s="219">
        <f t="shared" si="2"/>
        <v>175769.33630299073</v>
      </c>
      <c r="K6" s="243">
        <f>(J6/$J$157)*'SMR&lt;75 &amp; MFF wtd pop'!$E$158</f>
        <v>175878.0672702615</v>
      </c>
    </row>
    <row r="7" spans="1:12" ht="12.75" x14ac:dyDescent="0.2">
      <c r="A7" s="158" t="s">
        <v>18</v>
      </c>
      <c r="B7" s="158" t="s">
        <v>19</v>
      </c>
      <c r="C7" s="238">
        <f>SUMIF('Sub misuse services - new (b)'!$B$5:$B$10043,A7,'Sub misuse services - new (b)'!$U$5:$U$10043)</f>
        <v>314544.2699161038</v>
      </c>
      <c r="E7" s="242">
        <v>0.94336437594782663</v>
      </c>
      <c r="F7" s="219">
        <f t="shared" si="0"/>
        <v>296729.85889737</v>
      </c>
      <c r="G7" s="243">
        <f t="shared" si="1"/>
        <v>299141.76712199609</v>
      </c>
      <c r="I7" s="248">
        <v>2.6461756610226005E-2</v>
      </c>
      <c r="J7" s="219">
        <f t="shared" si="2"/>
        <v>307057.58375553129</v>
      </c>
      <c r="K7" s="243">
        <f>(J7/$J$157)*'SMR&lt;75 &amp; MFF wtd pop'!$E$158</f>
        <v>307247.52967438038</v>
      </c>
    </row>
    <row r="8" spans="1:12" ht="12.75" x14ac:dyDescent="0.2">
      <c r="A8" s="158" t="s">
        <v>21</v>
      </c>
      <c r="B8" s="158" t="s">
        <v>22</v>
      </c>
      <c r="C8" s="238">
        <f>SUMIF('Sub misuse services - new (b)'!$B$5:$B$10043,A8,'Sub misuse services - new (b)'!$U$5:$U$10043)</f>
        <v>167272.36685969701</v>
      </c>
      <c r="E8" s="242">
        <v>0.94567464859612949</v>
      </c>
      <c r="F8" s="219">
        <f t="shared" si="0"/>
        <v>158185.23674988683</v>
      </c>
      <c r="G8" s="243">
        <f t="shared" si="1"/>
        <v>159471.01323004696</v>
      </c>
      <c r="I8" s="248">
        <v>1.0986513108046641E-3</v>
      </c>
      <c r="J8" s="219">
        <f t="shared" si="2"/>
        <v>159646.21626776751</v>
      </c>
      <c r="K8" s="243">
        <f>(J8/$J$157)*'SMR&lt;75 &amp; MFF wtd pop'!$E$158</f>
        <v>159744.97346786293</v>
      </c>
    </row>
    <row r="9" spans="1:12" ht="12.75" x14ac:dyDescent="0.2">
      <c r="A9" s="158" t="s">
        <v>24</v>
      </c>
      <c r="B9" s="158" t="s">
        <v>25</v>
      </c>
      <c r="C9" s="238">
        <f>SUMIF('Sub misuse services - new (b)'!$B$5:$B$10043,A9,'Sub misuse services - new (b)'!$U$5:$U$10043)</f>
        <v>595762.73730763898</v>
      </c>
      <c r="E9" s="242">
        <v>0.94527984935674181</v>
      </c>
      <c r="F9" s="219">
        <f t="shared" si="0"/>
        <v>563162.51057452511</v>
      </c>
      <c r="G9" s="243">
        <f t="shared" si="1"/>
        <v>567740.06234536169</v>
      </c>
      <c r="I9" s="248">
        <v>1.7945628993711459E-2</v>
      </c>
      <c r="J9" s="219">
        <f t="shared" si="2"/>
        <v>577928.51486907818</v>
      </c>
      <c r="K9" s="243">
        <f>(J9/$J$157)*'SMR&lt;75 &amp; MFF wtd pop'!$E$158</f>
        <v>578286.02163195726</v>
      </c>
    </row>
    <row r="10" spans="1:12" ht="12.75" x14ac:dyDescent="0.2">
      <c r="A10" s="158" t="s">
        <v>27</v>
      </c>
      <c r="B10" s="158" t="s">
        <v>28</v>
      </c>
      <c r="C10" s="238">
        <f>SUMIF('Sub misuse services - new (b)'!$B$5:$B$10043,A10,'Sub misuse services - new (b)'!$U$5:$U$10043)</f>
        <v>300736.26292861876</v>
      </c>
      <c r="E10" s="242">
        <v>0.94862615512986104</v>
      </c>
      <c r="F10" s="219">
        <f t="shared" si="0"/>
        <v>285286.28481009859</v>
      </c>
      <c r="G10" s="243">
        <f t="shared" si="1"/>
        <v>287605.17627340922</v>
      </c>
      <c r="I10" s="248">
        <v>4.4960446189743469E-3</v>
      </c>
      <c r="J10" s="219">
        <f t="shared" si="2"/>
        <v>288898.26197858242</v>
      </c>
      <c r="K10" s="243">
        <f>(J10/$J$157)*'SMR&lt;75 &amp; MFF wtd pop'!$E$158</f>
        <v>289076.97453521192</v>
      </c>
    </row>
    <row r="11" spans="1:12" ht="12.75" x14ac:dyDescent="0.2">
      <c r="A11" s="158" t="s">
        <v>30</v>
      </c>
      <c r="B11" s="158" t="s">
        <v>31</v>
      </c>
      <c r="C11" s="238">
        <f>SUMIF('Sub misuse services - new (b)'!$B$5:$B$10043,A11,'Sub misuse services - new (b)'!$U$5:$U$10043)</f>
        <v>378074.1433293781</v>
      </c>
      <c r="E11" s="242">
        <v>0.94711508632087882</v>
      </c>
      <c r="F11" s="219">
        <f t="shared" si="0"/>
        <v>358079.72489509627</v>
      </c>
      <c r="G11" s="243">
        <f t="shared" si="1"/>
        <v>360990.30301067792</v>
      </c>
      <c r="I11" s="248">
        <v>8.7397491377546425E-3</v>
      </c>
      <c r="J11" s="219">
        <f t="shared" si="2"/>
        <v>364145.26770015323</v>
      </c>
      <c r="K11" s="243">
        <f>(J11/$J$157)*'SMR&lt;75 &amp; MFF wtd pop'!$E$158</f>
        <v>364370.52807842457</v>
      </c>
    </row>
    <row r="12" spans="1:12" ht="12.75" x14ac:dyDescent="0.2">
      <c r="A12" s="158" t="s">
        <v>33</v>
      </c>
      <c r="B12" s="158" t="s">
        <v>34</v>
      </c>
      <c r="C12" s="238">
        <f>SUMIF('Sub misuse services - new (b)'!$B$5:$B$10043,A12,'Sub misuse services - new (b)'!$U$5:$U$10043)</f>
        <v>436688.33911115996</v>
      </c>
      <c r="E12" s="242">
        <v>0.95246000038144973</v>
      </c>
      <c r="F12" s="219">
        <f t="shared" si="0"/>
        <v>415928.17563639005</v>
      </c>
      <c r="G12" s="243">
        <f t="shared" si="1"/>
        <v>419308.96310213039</v>
      </c>
      <c r="I12" s="248">
        <v>2.5468304358419461E-2</v>
      </c>
      <c r="J12" s="219">
        <f t="shared" si="2"/>
        <v>429988.05139462871</v>
      </c>
      <c r="K12" s="243">
        <f>(J12/$J$157)*'SMR&lt;75 &amp; MFF wtd pop'!$E$158</f>
        <v>430254.04213980859</v>
      </c>
    </row>
    <row r="13" spans="1:12" ht="12.75" x14ac:dyDescent="0.2">
      <c r="A13" s="158" t="s">
        <v>36</v>
      </c>
      <c r="B13" s="158" t="s">
        <v>37</v>
      </c>
      <c r="C13" s="238">
        <f>SUMIF('Sub misuse services - new (b)'!$B$5:$B$10043,A13,'Sub misuse services - new (b)'!$U$5:$U$10043)</f>
        <v>215201.23843391557</v>
      </c>
      <c r="E13" s="242">
        <v>0.94907873198169557</v>
      </c>
      <c r="F13" s="219">
        <f t="shared" si="0"/>
        <v>204242.91849375112</v>
      </c>
      <c r="G13" s="243">
        <f t="shared" si="1"/>
        <v>205903.06545963866</v>
      </c>
      <c r="I13" s="248">
        <v>2.4323330318181395E-2</v>
      </c>
      <c r="J13" s="219">
        <f t="shared" si="2"/>
        <v>210911.31373433958</v>
      </c>
      <c r="K13" s="243">
        <f>(J13/$J$157)*'SMR&lt;75 &amp; MFF wtd pop'!$E$158</f>
        <v>211041.78354001237</v>
      </c>
    </row>
    <row r="14" spans="1:12" ht="12.75" x14ac:dyDescent="0.2">
      <c r="A14" s="158" t="s">
        <v>39</v>
      </c>
      <c r="B14" s="158" t="s">
        <v>40</v>
      </c>
      <c r="C14" s="238">
        <f>SUMIF('Sub misuse services - new (b)'!$B$5:$B$10043,A14,'Sub misuse services - new (b)'!$U$5:$U$10043)</f>
        <v>187461.90494999892</v>
      </c>
      <c r="E14" s="242">
        <v>0.94653277665385116</v>
      </c>
      <c r="F14" s="219">
        <f t="shared" si="0"/>
        <v>177438.83740914281</v>
      </c>
      <c r="G14" s="243">
        <f t="shared" si="1"/>
        <v>178881.11286098137</v>
      </c>
      <c r="I14" s="248">
        <v>1.1041818525417944E-2</v>
      </c>
      <c r="J14" s="219">
        <f t="shared" si="2"/>
        <v>180856.28564681715</v>
      </c>
      <c r="K14" s="243">
        <f>(J14/$J$157)*'SMR&lt;75 &amp; MFF wtd pop'!$E$158</f>
        <v>180968.16340256791</v>
      </c>
    </row>
    <row r="15" spans="1:12" ht="12.75" x14ac:dyDescent="0.2">
      <c r="A15" s="158" t="s">
        <v>42</v>
      </c>
      <c r="B15" s="158" t="s">
        <v>43</v>
      </c>
      <c r="C15" s="238">
        <f>SUMIF('Sub misuse services - new (b)'!$B$5:$B$10043,A15,'Sub misuse services - new (b)'!$U$5:$U$10043)</f>
        <v>316324.45071950823</v>
      </c>
      <c r="E15" s="242">
        <v>0.94437040400258454</v>
      </c>
      <c r="F15" s="219">
        <f t="shared" si="0"/>
        <v>298727.44932187762</v>
      </c>
      <c r="G15" s="243">
        <f t="shared" si="1"/>
        <v>301155.59455343051</v>
      </c>
      <c r="I15" s="248">
        <v>3.8862455961936339E-3</v>
      </c>
      <c r="J15" s="219">
        <f t="shared" si="2"/>
        <v>302325.95915653289</v>
      </c>
      <c r="K15" s="243">
        <f>(J15/$J$157)*'SMR&lt;75 &amp; MFF wtd pop'!$E$158</f>
        <v>302512.97809090203</v>
      </c>
    </row>
    <row r="16" spans="1:12" ht="12.75" x14ac:dyDescent="0.2">
      <c r="A16" s="158" t="s">
        <v>45</v>
      </c>
      <c r="B16" s="158" t="s">
        <v>46</v>
      </c>
      <c r="C16" s="238">
        <f>SUMIF('Sub misuse services - new (b)'!$B$5:$B$10043,A16,'Sub misuse services - new (b)'!$U$5:$U$10043)</f>
        <v>185357.63450760412</v>
      </c>
      <c r="E16" s="242">
        <v>0.96229405462013307</v>
      </c>
      <c r="F16" s="219">
        <f t="shared" si="0"/>
        <v>178368.54966511906</v>
      </c>
      <c r="G16" s="243">
        <f t="shared" si="1"/>
        <v>179818.3820936807</v>
      </c>
      <c r="I16" s="248">
        <v>7.7790681026392253E-3</v>
      </c>
      <c r="J16" s="219">
        <f t="shared" si="2"/>
        <v>181217.20153409385</v>
      </c>
      <c r="K16" s="243">
        <f>(J16/$J$157)*'SMR&lt;75 &amp; MFF wtd pop'!$E$158</f>
        <v>181329.30255252714</v>
      </c>
    </row>
    <row r="17" spans="1:11" ht="12.75" x14ac:dyDescent="0.2">
      <c r="A17" s="158" t="s">
        <v>48</v>
      </c>
      <c r="B17" s="158" t="s">
        <v>49</v>
      </c>
      <c r="C17" s="238">
        <f>SUMIF('Sub misuse services - new (b)'!$B$5:$B$10043,A17,'Sub misuse services - new (b)'!$U$5:$U$10043)</f>
        <v>225888.36353819317</v>
      </c>
      <c r="E17" s="242">
        <v>0.96465755513766527</v>
      </c>
      <c r="F17" s="219">
        <f t="shared" si="0"/>
        <v>217904.91650480154</v>
      </c>
      <c r="G17" s="243">
        <f t="shared" si="1"/>
        <v>219676.11223905411</v>
      </c>
      <c r="I17" s="248">
        <v>3.4487861910423245E-2</v>
      </c>
      <c r="J17" s="219">
        <f t="shared" si="2"/>
        <v>227252.27166297325</v>
      </c>
      <c r="K17" s="243">
        <f>(J17/$J$157)*'SMR&lt;75 &amp; MFF wtd pop'!$E$158</f>
        <v>227392.84999041143</v>
      </c>
    </row>
    <row r="18" spans="1:11" ht="12.75" x14ac:dyDescent="0.2">
      <c r="A18" s="158" t="s">
        <v>51</v>
      </c>
      <c r="B18" s="158" t="s">
        <v>52</v>
      </c>
      <c r="C18" s="238">
        <f>SUMIF('Sub misuse services - new (b)'!$B$5:$B$10043,A18,'Sub misuse services - new (b)'!$U$5:$U$10043)</f>
        <v>279491.90729945723</v>
      </c>
      <c r="E18" s="242">
        <v>0.95029529639230403</v>
      </c>
      <c r="F18" s="219">
        <f t="shared" si="0"/>
        <v>265599.84488638805</v>
      </c>
      <c r="G18" s="243">
        <f t="shared" si="1"/>
        <v>267758.71913221327</v>
      </c>
      <c r="I18" s="248">
        <v>6.3864225874830424E-3</v>
      </c>
      <c r="J18" s="219">
        <f t="shared" si="2"/>
        <v>269468.73946407478</v>
      </c>
      <c r="K18" s="243">
        <f>(J18/$J$157)*'SMR&lt;75 &amp; MFF wtd pop'!$E$158</f>
        <v>269635.43291190499</v>
      </c>
    </row>
    <row r="19" spans="1:11" ht="12.75" x14ac:dyDescent="0.2">
      <c r="A19" s="158" t="s">
        <v>54</v>
      </c>
      <c r="B19" s="158" t="s">
        <v>55</v>
      </c>
      <c r="C19" s="238">
        <f>SUMIF('Sub misuse services - new (b)'!$B$5:$B$10043,A19,'Sub misuse services - new (b)'!$U$5:$U$10043)</f>
        <v>292290.17880832485</v>
      </c>
      <c r="E19" s="242">
        <v>0.94516020772164189</v>
      </c>
      <c r="F19" s="219">
        <f t="shared" si="0"/>
        <v>276261.04611747217</v>
      </c>
      <c r="G19" s="243">
        <f t="shared" si="1"/>
        <v>278506.57776619308</v>
      </c>
      <c r="I19" s="248">
        <v>-4.7860360360360834E-3</v>
      </c>
      <c r="J19" s="219">
        <f t="shared" si="2"/>
        <v>277173.63524873101</v>
      </c>
      <c r="K19" s="243">
        <f>(J19/$J$157)*'SMR&lt;75 &amp; MFF wtd pop'!$E$158</f>
        <v>277345.09494754102</v>
      </c>
    </row>
    <row r="20" spans="1:11" ht="12.75" x14ac:dyDescent="0.2">
      <c r="A20" s="158" t="s">
        <v>57</v>
      </c>
      <c r="B20" s="158" t="s">
        <v>58</v>
      </c>
      <c r="C20" s="238">
        <f>SUMIF('Sub misuse services - new (b)'!$B$5:$B$10043,A20,'Sub misuse services - new (b)'!$U$5:$U$10043)</f>
        <v>308011.67971757369</v>
      </c>
      <c r="E20" s="242">
        <v>0.96313450065657458</v>
      </c>
      <c r="F20" s="219">
        <f t="shared" si="0"/>
        <v>296656.67534117814</v>
      </c>
      <c r="G20" s="243">
        <f t="shared" si="1"/>
        <v>299067.98870817263</v>
      </c>
      <c r="I20" s="248">
        <v>1.8784256182296833E-2</v>
      </c>
      <c r="J20" s="219">
        <f t="shared" si="2"/>
        <v>304685.75842399121</v>
      </c>
      <c r="K20" s="243">
        <f>(J20/$J$157)*'SMR&lt;75 &amp; MFF wtd pop'!$E$158</f>
        <v>304874.23713093676</v>
      </c>
    </row>
    <row r="21" spans="1:11" ht="12.75" x14ac:dyDescent="0.2">
      <c r="A21" s="158" t="s">
        <v>60</v>
      </c>
      <c r="B21" s="158" t="s">
        <v>61</v>
      </c>
      <c r="C21" s="238">
        <f>SUMIF('Sub misuse services - new (b)'!$B$5:$B$10043,A21,'Sub misuse services - new (b)'!$U$5:$U$10043)</f>
        <v>378299.71338116843</v>
      </c>
      <c r="E21" s="242">
        <v>0.95802889963390214</v>
      </c>
      <c r="F21" s="219">
        <f t="shared" si="0"/>
        <v>362422.05814238137</v>
      </c>
      <c r="G21" s="243">
        <f t="shared" si="1"/>
        <v>365367.93202938326</v>
      </c>
      <c r="I21" s="248">
        <v>1.1149347851155835E-2</v>
      </c>
      <c r="J21" s="219">
        <f t="shared" si="2"/>
        <v>369441.54619723628</v>
      </c>
      <c r="K21" s="243">
        <f>(J21/$J$157)*'SMR&lt;75 &amp; MFF wtd pop'!$E$158</f>
        <v>369670.08285506826</v>
      </c>
    </row>
    <row r="22" spans="1:11" ht="12.75" x14ac:dyDescent="0.2">
      <c r="A22" s="158" t="s">
        <v>63</v>
      </c>
      <c r="B22" s="158" t="s">
        <v>64</v>
      </c>
      <c r="C22" s="238">
        <f>SUMIF('Sub misuse services - new (b)'!$B$5:$B$10043,A22,'Sub misuse services - new (b)'!$U$5:$U$10043)</f>
        <v>489414.07130466239</v>
      </c>
      <c r="E22" s="242">
        <v>0.96418804565713068</v>
      </c>
      <c r="F22" s="219">
        <f t="shared" si="0"/>
        <v>471887.19692834205</v>
      </c>
      <c r="G22" s="243">
        <f t="shared" si="1"/>
        <v>475722.83590177231</v>
      </c>
      <c r="I22" s="248">
        <v>2.9946338930240721E-2</v>
      </c>
      <c r="J22" s="219">
        <f t="shared" si="2"/>
        <v>489968.99318254209</v>
      </c>
      <c r="K22" s="243">
        <f>(J22/$J$157)*'SMR&lt;75 &amp; MFF wtd pop'!$E$158</f>
        <v>490272.08815736522</v>
      </c>
    </row>
    <row r="23" spans="1:11" ht="12.75" x14ac:dyDescent="0.2">
      <c r="A23" s="158" t="s">
        <v>66</v>
      </c>
      <c r="B23" s="158" t="s">
        <v>67</v>
      </c>
      <c r="C23" s="238">
        <f>SUMIF('Sub misuse services - new (b)'!$B$5:$B$10043,A23,'Sub misuse services - new (b)'!$U$5:$U$10043)</f>
        <v>200277.08572980104</v>
      </c>
      <c r="E23" s="242">
        <v>0.96555685404298308</v>
      </c>
      <c r="F23" s="219">
        <f t="shared" si="0"/>
        <v>193378.91283416352</v>
      </c>
      <c r="G23" s="243">
        <f t="shared" si="1"/>
        <v>194950.75394266244</v>
      </c>
      <c r="I23" s="248">
        <v>2.4150316575163727E-2</v>
      </c>
      <c r="J23" s="219">
        <f t="shared" si="2"/>
        <v>199658.87636694461</v>
      </c>
      <c r="K23" s="243">
        <f>(J23/$J$157)*'SMR&lt;75 &amp; MFF wtd pop'!$E$158</f>
        <v>199782.38541128754</v>
      </c>
    </row>
    <row r="24" spans="1:11" ht="12.75" x14ac:dyDescent="0.2">
      <c r="A24" s="158" t="s">
        <v>69</v>
      </c>
      <c r="B24" s="158" t="s">
        <v>70</v>
      </c>
      <c r="C24" s="238">
        <f>SUMIF('Sub misuse services - new (b)'!$B$5:$B$10043,A24,'Sub misuse services - new (b)'!$U$5:$U$10043)</f>
        <v>808507.57197301358</v>
      </c>
      <c r="E24" s="242">
        <v>0.9709309845677806</v>
      </c>
      <c r="F24" s="219">
        <f t="shared" si="0"/>
        <v>785005.05288626382</v>
      </c>
      <c r="G24" s="243">
        <f t="shared" si="1"/>
        <v>791385.80658076901</v>
      </c>
      <c r="I24" s="248">
        <v>4.6724809207360461E-2</v>
      </c>
      <c r="J24" s="219">
        <f t="shared" si="2"/>
        <v>828363.1574026685</v>
      </c>
      <c r="K24" s="243">
        <f>(J24/$J$157)*'SMR&lt;75 &amp; MFF wtd pop'!$E$158</f>
        <v>828875.58311497024</v>
      </c>
    </row>
    <row r="25" spans="1:11" ht="12.75" x14ac:dyDescent="0.2">
      <c r="A25" s="158" t="s">
        <v>72</v>
      </c>
      <c r="B25" s="158" t="s">
        <v>73</v>
      </c>
      <c r="C25" s="238">
        <f>SUMIF('Sub misuse services - new (b)'!$B$5:$B$10043,A25,'Sub misuse services - new (b)'!$U$5:$U$10043)</f>
        <v>217383.78314800799</v>
      </c>
      <c r="E25" s="242">
        <v>0.9655050391401675</v>
      </c>
      <c r="F25" s="219">
        <f t="shared" si="0"/>
        <v>209885.13805675515</v>
      </c>
      <c r="G25" s="243">
        <f t="shared" si="1"/>
        <v>211591.14665523919</v>
      </c>
      <c r="I25" s="248">
        <v>1.8844628414839401E-2</v>
      </c>
      <c r="J25" s="219">
        <f t="shared" si="2"/>
        <v>215578.50318982697</v>
      </c>
      <c r="K25" s="243">
        <f>(J25/$J$157)*'SMR&lt;75 &amp; MFF wtd pop'!$E$158</f>
        <v>215711.86012037945</v>
      </c>
    </row>
    <row r="26" spans="1:11" ht="12.75" x14ac:dyDescent="0.2">
      <c r="A26" s="158" t="s">
        <v>75</v>
      </c>
      <c r="B26" s="158" t="s">
        <v>76</v>
      </c>
      <c r="C26" s="238">
        <f>SUMIF('Sub misuse services - new (b)'!$B$5:$B$10043,A26,'Sub misuse services - new (b)'!$U$5:$U$10043)</f>
        <v>266994.46551064483</v>
      </c>
      <c r="E26" s="242">
        <v>0.96513843391567089</v>
      </c>
      <c r="F26" s="219">
        <f t="shared" si="0"/>
        <v>257686.62030709535</v>
      </c>
      <c r="G26" s="243">
        <f t="shared" si="1"/>
        <v>259781.17351857293</v>
      </c>
      <c r="I26" s="248">
        <v>8.3565722482528901E-3</v>
      </c>
      <c r="J26" s="219">
        <f t="shared" si="2"/>
        <v>261952.0536638168</v>
      </c>
      <c r="K26" s="243">
        <f>(J26/$J$157)*'SMR&lt;75 &amp; MFF wtd pop'!$E$158</f>
        <v>262114.09728742321</v>
      </c>
    </row>
    <row r="27" spans="1:11" ht="12.75" x14ac:dyDescent="0.2">
      <c r="A27" s="158" t="s">
        <v>78</v>
      </c>
      <c r="B27" s="158" t="s">
        <v>79</v>
      </c>
      <c r="C27" s="238">
        <f>SUMIF('Sub misuse services - new (b)'!$B$5:$B$10043,A27,'Sub misuse services - new (b)'!$U$5:$U$10043)</f>
        <v>323834.41454417555</v>
      </c>
      <c r="E27" s="242">
        <v>0.97022798250146491</v>
      </c>
      <c r="F27" s="219">
        <f t="shared" si="0"/>
        <v>314193.21068773849</v>
      </c>
      <c r="G27" s="243">
        <f t="shared" si="1"/>
        <v>316747.06621072284</v>
      </c>
      <c r="I27" s="248">
        <v>5.4642688080789197E-2</v>
      </c>
      <c r="J27" s="219">
        <f t="shared" si="2"/>
        <v>334054.97735018044</v>
      </c>
      <c r="K27" s="243">
        <f>(J27/$J$157)*'SMR&lt;75 &amp; MFF wtd pop'!$E$158</f>
        <v>334261.62386528298</v>
      </c>
    </row>
    <row r="28" spans="1:11" ht="12.75" x14ac:dyDescent="0.2">
      <c r="A28" s="158" t="s">
        <v>81</v>
      </c>
      <c r="B28" s="158" t="s">
        <v>82</v>
      </c>
      <c r="C28" s="238">
        <f>SUMIF('Sub misuse services - new (b)'!$B$5:$B$10043,A28,'Sub misuse services - new (b)'!$U$5:$U$10043)</f>
        <v>287530.16794004652</v>
      </c>
      <c r="E28" s="242">
        <v>0.97220373901488677</v>
      </c>
      <c r="F28" s="219">
        <f t="shared" si="0"/>
        <v>279537.90435089153</v>
      </c>
      <c r="G28" s="243">
        <f t="shared" si="1"/>
        <v>281810.07127438218</v>
      </c>
      <c r="I28" s="248">
        <v>1.9230158197794913E-2</v>
      </c>
      <c r="J28" s="219">
        <f t="shared" si="2"/>
        <v>287229.3235267204</v>
      </c>
      <c r="K28" s="243">
        <f>(J28/$J$157)*'SMR&lt;75 &amp; MFF wtd pop'!$E$158</f>
        <v>287407.00367749343</v>
      </c>
    </row>
    <row r="29" spans="1:11" ht="12.75" x14ac:dyDescent="0.2">
      <c r="A29" s="158" t="s">
        <v>84</v>
      </c>
      <c r="B29" s="158" t="s">
        <v>85</v>
      </c>
      <c r="C29" s="238">
        <f>SUMIF('Sub misuse services - new (b)'!$B$5:$B$10043,A29,'Sub misuse services - new (b)'!$U$5:$U$10043)</f>
        <v>218729.54783647732</v>
      </c>
      <c r="E29" s="242">
        <v>0.96860417688006017</v>
      </c>
      <c r="F29" s="219">
        <f t="shared" si="0"/>
        <v>211862.35364149886</v>
      </c>
      <c r="G29" s="243">
        <f t="shared" si="1"/>
        <v>213584.43363417429</v>
      </c>
      <c r="I29" s="248">
        <v>2.5363291721090295E-2</v>
      </c>
      <c r="J29" s="219">
        <f t="shared" si="2"/>
        <v>219001.63793152169</v>
      </c>
      <c r="K29" s="243">
        <f>(J29/$J$157)*'SMR&lt;75 &amp; MFF wtd pop'!$E$158</f>
        <v>219137.11241431278</v>
      </c>
    </row>
    <row r="30" spans="1:11" ht="12.75" x14ac:dyDescent="0.2">
      <c r="A30" s="158" t="s">
        <v>87</v>
      </c>
      <c r="B30" s="158" t="s">
        <v>88</v>
      </c>
      <c r="C30" s="238">
        <f>SUMIF('Sub misuse services - new (b)'!$B$5:$B$10043,A30,'Sub misuse services - new (b)'!$U$5:$U$10043)</f>
        <v>150876.05698403728</v>
      </c>
      <c r="E30" s="242">
        <v>0.97268427657504375</v>
      </c>
      <c r="F30" s="219">
        <f t="shared" si="0"/>
        <v>146754.76834001337</v>
      </c>
      <c r="G30" s="243">
        <f t="shared" si="1"/>
        <v>147947.63458568769</v>
      </c>
      <c r="I30" s="248">
        <v>3.3066039605268313E-2</v>
      </c>
      <c r="J30" s="219">
        <f t="shared" si="2"/>
        <v>152839.67693040377</v>
      </c>
      <c r="K30" s="243">
        <f>(J30/$J$157)*'SMR&lt;75 &amp; MFF wtd pop'!$E$158</f>
        <v>152934.22360310299</v>
      </c>
    </row>
    <row r="31" spans="1:11" ht="12.75" x14ac:dyDescent="0.2">
      <c r="A31" s="158" t="s">
        <v>90</v>
      </c>
      <c r="B31" s="158" t="s">
        <v>91</v>
      </c>
      <c r="C31" s="238">
        <f>SUMIF('Sub misuse services - new (b)'!$B$5:$B$10043,A31,'Sub misuse services - new (b)'!$U$5:$U$10043)</f>
        <v>404746.2258019147</v>
      </c>
      <c r="E31" s="242">
        <v>0.95999803456159782</v>
      </c>
      <c r="F31" s="219">
        <f t="shared" si="0"/>
        <v>388555.5812660628</v>
      </c>
      <c r="G31" s="243">
        <f t="shared" si="1"/>
        <v>391713.87617329729</v>
      </c>
      <c r="I31" s="248">
        <v>2.2878015352600457E-2</v>
      </c>
      <c r="J31" s="219">
        <f t="shared" si="2"/>
        <v>400675.51224621665</v>
      </c>
      <c r="K31" s="243">
        <f>(J31/$J$157)*'SMR&lt;75 &amp; MFF wtd pop'!$E$158</f>
        <v>400923.3702453681</v>
      </c>
    </row>
    <row r="32" spans="1:11" ht="12.75" x14ac:dyDescent="0.2">
      <c r="A32" s="158" t="s">
        <v>93</v>
      </c>
      <c r="B32" s="158" t="s">
        <v>94</v>
      </c>
      <c r="C32" s="238">
        <f>SUMIF('Sub misuse services - new (b)'!$B$5:$B$10043,A32,'Sub misuse services - new (b)'!$U$5:$U$10043)</f>
        <v>198804.31572927703</v>
      </c>
      <c r="E32" s="242">
        <v>0.95764432458453397</v>
      </c>
      <c r="F32" s="219">
        <f t="shared" si="0"/>
        <v>190383.82466105395</v>
      </c>
      <c r="G32" s="243">
        <f t="shared" si="1"/>
        <v>191931.32080533169</v>
      </c>
      <c r="I32" s="248">
        <v>1.3502121272352366E-3</v>
      </c>
      <c r="J32" s="219">
        <f t="shared" si="2"/>
        <v>192190.46880227933</v>
      </c>
      <c r="K32" s="243">
        <f>(J32/$J$157)*'SMR&lt;75 &amp; MFF wtd pop'!$E$158</f>
        <v>192309.35788733038</v>
      </c>
    </row>
    <row r="33" spans="1:11" ht="12.75" x14ac:dyDescent="0.2">
      <c r="A33" s="158" t="s">
        <v>96</v>
      </c>
      <c r="B33" s="158" t="s">
        <v>97</v>
      </c>
      <c r="C33" s="238">
        <f>SUMIF('Sub misuse services - new (b)'!$B$5:$B$10043,A33,'Sub misuse services - new (b)'!$U$5:$U$10043)</f>
        <v>925756.053127844</v>
      </c>
      <c r="E33" s="242">
        <v>0.95765363106859258</v>
      </c>
      <c r="F33" s="219">
        <f t="shared" si="0"/>
        <v>886553.64576160873</v>
      </c>
      <c r="G33" s="243">
        <f t="shared" si="1"/>
        <v>893759.81651142938</v>
      </c>
      <c r="I33" s="248">
        <v>1.3623790952978151E-2</v>
      </c>
      <c r="J33" s="219">
        <f t="shared" si="2"/>
        <v>905936.2134137532</v>
      </c>
      <c r="K33" s="243">
        <f>(J33/$J$157)*'SMR&lt;75 &amp; MFF wtd pop'!$E$158</f>
        <v>906496.62584314472</v>
      </c>
    </row>
    <row r="34" spans="1:11" ht="12.75" x14ac:dyDescent="0.2">
      <c r="A34" s="158" t="s">
        <v>99</v>
      </c>
      <c r="B34" s="158" t="s">
        <v>100</v>
      </c>
      <c r="C34" s="238">
        <f>SUMIF('Sub misuse services - new (b)'!$B$5:$B$10043,A34,'Sub misuse services - new (b)'!$U$5:$U$10043)</f>
        <v>234386.79755753715</v>
      </c>
      <c r="E34" s="242">
        <v>0.95944682014842508</v>
      </c>
      <c r="F34" s="219">
        <f t="shared" si="0"/>
        <v>224881.66760135166</v>
      </c>
      <c r="G34" s="243">
        <f t="shared" si="1"/>
        <v>226709.57243597403</v>
      </c>
      <c r="I34" s="248">
        <v>1.9355206522049032E-2</v>
      </c>
      <c r="J34" s="219">
        <f t="shared" si="2"/>
        <v>231097.58303099775</v>
      </c>
      <c r="K34" s="243">
        <f>(J34/$J$157)*'SMR&lt;75 &amp; MFF wtd pop'!$E$158</f>
        <v>231240.54006926966</v>
      </c>
    </row>
    <row r="35" spans="1:11" ht="12.75" x14ac:dyDescent="0.2">
      <c r="A35" s="158" t="s">
        <v>102</v>
      </c>
      <c r="B35" s="158" t="s">
        <v>103</v>
      </c>
      <c r="C35" s="238">
        <f>SUMIF('Sub misuse services - new (b)'!$B$5:$B$10043,A35,'Sub misuse services - new (b)'!$U$5:$U$10043)</f>
        <v>376410.04566276615</v>
      </c>
      <c r="E35" s="242">
        <v>0.95491766710407244</v>
      </c>
      <c r="F35" s="219">
        <f t="shared" si="0"/>
        <v>359440.60267882602</v>
      </c>
      <c r="G35" s="243">
        <f t="shared" si="1"/>
        <v>362362.24241230986</v>
      </c>
      <c r="I35" s="248">
        <v>1.1315148794208802E-4</v>
      </c>
      <c r="J35" s="219">
        <f t="shared" si="2"/>
        <v>362403.24423921283</v>
      </c>
      <c r="K35" s="243">
        <f>(J35/$J$157)*'SMR&lt;75 &amp; MFF wtd pop'!$E$158</f>
        <v>362627.4270012179</v>
      </c>
    </row>
    <row r="36" spans="1:11" ht="12.75" x14ac:dyDescent="0.2">
      <c r="A36" s="158" t="s">
        <v>105</v>
      </c>
      <c r="B36" s="158" t="s">
        <v>106</v>
      </c>
      <c r="C36" s="238">
        <f>SUMIF('Sub misuse services - new (b)'!$B$5:$B$10043,A36,'Sub misuse services - new (b)'!$U$5:$U$10043)</f>
        <v>633530.08862523001</v>
      </c>
      <c r="E36" s="242">
        <v>0.95551413419941233</v>
      </c>
      <c r="F36" s="219">
        <f t="shared" si="0"/>
        <v>605346.95412201365</v>
      </c>
      <c r="G36" s="243">
        <f t="shared" si="1"/>
        <v>610267.39355074067</v>
      </c>
      <c r="I36" s="248">
        <v>6.137501289719521E-3</v>
      </c>
      <c r="J36" s="219">
        <f t="shared" si="2"/>
        <v>614012.9104657321</v>
      </c>
      <c r="K36" s="243">
        <f>(J36/$J$157)*'SMR&lt;75 &amp; MFF wtd pop'!$E$158</f>
        <v>614392.73904718948</v>
      </c>
    </row>
    <row r="37" spans="1:11" ht="12.75" x14ac:dyDescent="0.2">
      <c r="A37" s="158" t="s">
        <v>108</v>
      </c>
      <c r="B37" s="158" t="s">
        <v>109</v>
      </c>
      <c r="C37" s="238">
        <f>SUMIF('Sub misuse services - new (b)'!$B$5:$B$10043,A37,'Sub misuse services - new (b)'!$U$5:$U$10043)</f>
        <v>587481.43614765874</v>
      </c>
      <c r="E37" s="242">
        <v>0.94691340086731834</v>
      </c>
      <c r="F37" s="219">
        <f t="shared" si="0"/>
        <v>556294.04464899586</v>
      </c>
      <c r="G37" s="243">
        <f t="shared" si="1"/>
        <v>560815.76749342144</v>
      </c>
      <c r="I37" s="248">
        <v>-4.2355502113774011E-3</v>
      </c>
      <c r="J37" s="219">
        <f t="shared" si="2"/>
        <v>558440.40415087086</v>
      </c>
      <c r="K37" s="243">
        <f>(J37/$J$157)*'SMR&lt;75 &amp; MFF wtd pop'!$E$158</f>
        <v>558785.85556226911</v>
      </c>
    </row>
    <row r="38" spans="1:11" ht="12.75" x14ac:dyDescent="0.2">
      <c r="A38" s="158" t="s">
        <v>111</v>
      </c>
      <c r="B38" s="158" t="s">
        <v>112</v>
      </c>
      <c r="C38" s="238">
        <f>SUMIF('Sub misuse services - new (b)'!$B$5:$B$10043,A38,'Sub misuse services - new (b)'!$U$5:$U$10043)</f>
        <v>1329495.2579844848</v>
      </c>
      <c r="E38" s="242">
        <v>0.95071549296913771</v>
      </c>
      <c r="F38" s="219">
        <f t="shared" si="0"/>
        <v>1263971.7395948505</v>
      </c>
      <c r="G38" s="243">
        <f t="shared" si="1"/>
        <v>1274245.6764536218</v>
      </c>
      <c r="I38" s="248">
        <v>1.3692877347941728E-2</v>
      </c>
      <c r="J38" s="219">
        <f t="shared" si="2"/>
        <v>1291693.7662124461</v>
      </c>
      <c r="K38" s="243">
        <f>(J38/$J$157)*'SMR&lt;75 &amp; MFF wtd pop'!$E$158</f>
        <v>1292492.8083865361</v>
      </c>
    </row>
    <row r="39" spans="1:11" ht="12.75" x14ac:dyDescent="0.2">
      <c r="A39" s="158" t="s">
        <v>114</v>
      </c>
      <c r="B39" s="158" t="s">
        <v>115</v>
      </c>
      <c r="C39" s="238">
        <f>SUMIF('Sub misuse services - new (b)'!$B$5:$B$10043,A39,'Sub misuse services - new (b)'!$U$5:$U$10043)</f>
        <v>569173.36944305315</v>
      </c>
      <c r="E39" s="242">
        <v>0.93421677072746312</v>
      </c>
      <c r="F39" s="219">
        <f t="shared" si="0"/>
        <v>531731.30718515848</v>
      </c>
      <c r="G39" s="243">
        <f t="shared" si="1"/>
        <v>536053.3768206737</v>
      </c>
      <c r="I39" s="248">
        <v>1.2794633828277769E-2</v>
      </c>
      <c r="J39" s="219">
        <f t="shared" si="2"/>
        <v>542911.98348950606</v>
      </c>
      <c r="K39" s="243">
        <f>(J39/$J$157)*'SMR&lt;75 &amp; MFF wtd pop'!$E$158</f>
        <v>543247.82901495055</v>
      </c>
    </row>
    <row r="40" spans="1:11" ht="12.75" x14ac:dyDescent="0.2">
      <c r="A40" s="158" t="s">
        <v>117</v>
      </c>
      <c r="B40" s="158" t="s">
        <v>118</v>
      </c>
      <c r="C40" s="238">
        <f>SUMIF('Sub misuse services - new (b)'!$B$5:$B$10043,A40,'Sub misuse services - new (b)'!$U$5:$U$10043)</f>
        <v>170433.355529964</v>
      </c>
      <c r="E40" s="242">
        <v>0.93980724025995266</v>
      </c>
      <c r="F40" s="219">
        <f t="shared" si="0"/>
        <v>160174.50150885881</v>
      </c>
      <c r="G40" s="243">
        <f t="shared" si="1"/>
        <v>161476.44732246909</v>
      </c>
      <c r="I40" s="248">
        <v>2.1295413732210274E-2</v>
      </c>
      <c r="J40" s="219">
        <f t="shared" si="2"/>
        <v>164915.15507620852</v>
      </c>
      <c r="K40" s="243">
        <f>(J40/$J$157)*'SMR&lt;75 &amp; MFF wtd pop'!$E$158</f>
        <v>165017.17164352455</v>
      </c>
    </row>
    <row r="41" spans="1:11" ht="12.75" x14ac:dyDescent="0.2">
      <c r="A41" s="158" t="s">
        <v>120</v>
      </c>
      <c r="B41" s="158" t="s">
        <v>121</v>
      </c>
      <c r="C41" s="238">
        <f>SUMIF('Sub misuse services - new (b)'!$B$5:$B$10043,A41,'Sub misuse services - new (b)'!$U$5:$U$10043)</f>
        <v>311122.26228991168</v>
      </c>
      <c r="E41" s="242">
        <v>0.94248957201218375</v>
      </c>
      <c r="F41" s="219">
        <f t="shared" si="0"/>
        <v>293229.48782908125</v>
      </c>
      <c r="G41" s="243">
        <f t="shared" si="1"/>
        <v>295612.94400038105</v>
      </c>
      <c r="I41" s="248">
        <v>2.9110714621089612E-3</v>
      </c>
      <c r="J41" s="219">
        <f t="shared" si="2"/>
        <v>296473.49440549058</v>
      </c>
      <c r="K41" s="243">
        <f>(J41/$J$157)*'SMR&lt;75 &amp; MFF wtd pop'!$E$158</f>
        <v>296656.89300330565</v>
      </c>
    </row>
    <row r="42" spans="1:11" ht="12.75" x14ac:dyDescent="0.2">
      <c r="A42" s="158" t="s">
        <v>123</v>
      </c>
      <c r="B42" s="158" t="s">
        <v>124</v>
      </c>
      <c r="C42" s="238">
        <f>SUMIF('Sub misuse services - new (b)'!$B$5:$B$10043,A42,'Sub misuse services - new (b)'!$U$5:$U$10043)</f>
        <v>208903.01498947258</v>
      </c>
      <c r="E42" s="242">
        <v>0.94231105862952114</v>
      </c>
      <c r="F42" s="219">
        <f t="shared" si="0"/>
        <v>196851.62120562862</v>
      </c>
      <c r="G42" s="243">
        <f t="shared" si="1"/>
        <v>198451.6895168566</v>
      </c>
      <c r="I42" s="248">
        <v>2.3185844934215327E-2</v>
      </c>
      <c r="J42" s="219">
        <f t="shared" si="2"/>
        <v>203052.95961692746</v>
      </c>
      <c r="K42" s="243">
        <f>(J42/$J$157)*'SMR&lt;75 &amp; MFF wtd pop'!$E$158</f>
        <v>203178.56824224695</v>
      </c>
    </row>
    <row r="43" spans="1:11" ht="12.75" x14ac:dyDescent="0.2">
      <c r="A43" s="158" t="s">
        <v>126</v>
      </c>
      <c r="B43" s="158" t="s">
        <v>127</v>
      </c>
      <c r="C43" s="238">
        <f>SUMIF('Sub misuse services - new (b)'!$B$5:$B$10043,A43,'Sub misuse services - new (b)'!$U$5:$U$10043)</f>
        <v>223312.47331985569</v>
      </c>
      <c r="E43" s="242">
        <v>0.95174169794825725</v>
      </c>
      <c r="F43" s="219">
        <f t="shared" si="0"/>
        <v>212535.79253046436</v>
      </c>
      <c r="G43" s="243">
        <f t="shared" si="1"/>
        <v>214263.34643399296</v>
      </c>
      <c r="I43" s="248">
        <v>3.9523113715536767E-2</v>
      </c>
      <c r="J43" s="219">
        <f t="shared" si="2"/>
        <v>222731.7010401751</v>
      </c>
      <c r="K43" s="243">
        <f>(J43/$J$157)*'SMR&lt;75 &amp; MFF wtd pop'!$E$158</f>
        <v>222869.48294119007</v>
      </c>
    </row>
    <row r="44" spans="1:11" x14ac:dyDescent="0.25">
      <c r="A44" s="158" t="s">
        <v>129</v>
      </c>
      <c r="B44" s="158" t="s">
        <v>130</v>
      </c>
      <c r="C44" s="238">
        <f>SUMIF('Sub misuse services - new (b)'!$B$5:$B$10043,A44,'Sub misuse services - new (b)'!$U$5:$U$10043)</f>
        <v>384427.67398333119</v>
      </c>
      <c r="E44" s="242">
        <v>0.94904139040282953</v>
      </c>
      <c r="F44" s="219">
        <f t="shared" si="0"/>
        <v>364837.77422646631</v>
      </c>
      <c r="G44" s="243">
        <f t="shared" si="1"/>
        <v>367803.28376966139</v>
      </c>
      <c r="I44" s="248">
        <v>3.2497358376641562E-2</v>
      </c>
      <c r="J44" s="219">
        <f t="shared" si="2"/>
        <v>379755.91889442963</v>
      </c>
      <c r="K44" s="243">
        <f>(J44/$J$157)*'SMR&lt;75 &amp; MFF wtd pop'!$E$158</f>
        <v>379990.83602648851</v>
      </c>
    </row>
    <row r="45" spans="1:11" x14ac:dyDescent="0.25">
      <c r="A45" s="158" t="s">
        <v>132</v>
      </c>
      <c r="B45" s="158" t="s">
        <v>133</v>
      </c>
      <c r="C45" s="238">
        <f>SUMIF('Sub misuse services - new (b)'!$B$5:$B$10043,A45,'Sub misuse services - new (b)'!$U$5:$U$10043)</f>
        <v>484518.92750129726</v>
      </c>
      <c r="E45" s="242">
        <v>0.9520359653750885</v>
      </c>
      <c r="F45" s="219">
        <f t="shared" si="0"/>
        <v>461279.44488620007</v>
      </c>
      <c r="G45" s="243">
        <f t="shared" si="1"/>
        <v>465028.86090758123</v>
      </c>
      <c r="I45" s="248">
        <v>8.0405199888912531E-3</v>
      </c>
      <c r="J45" s="219">
        <f t="shared" si="2"/>
        <v>468767.93475911999</v>
      </c>
      <c r="K45" s="243">
        <f>(J45/$J$157)*'SMR&lt;75 &amp; MFF wtd pop'!$E$158</f>
        <v>469057.91475246771</v>
      </c>
    </row>
    <row r="46" spans="1:11" x14ac:dyDescent="0.25">
      <c r="A46" s="158" t="s">
        <v>135</v>
      </c>
      <c r="B46" s="158" t="s">
        <v>136</v>
      </c>
      <c r="C46" s="238">
        <f>SUMIF('Sub misuse services - new (b)'!$B$5:$B$10043,A46,'Sub misuse services - new (b)'!$U$5:$U$10043)</f>
        <v>403996.95456525293</v>
      </c>
      <c r="E46" s="242">
        <v>0.94557786469997429</v>
      </c>
      <c r="F46" s="219">
        <f t="shared" si="0"/>
        <v>382010.57764310442</v>
      </c>
      <c r="G46" s="243">
        <f t="shared" si="1"/>
        <v>385115.67282137647</v>
      </c>
      <c r="I46" s="248">
        <v>1.5458877213676994E-2</v>
      </c>
      <c r="J46" s="219">
        <f t="shared" si="2"/>
        <v>391069.12872058473</v>
      </c>
      <c r="K46" s="243">
        <f>(J46/$J$157)*'SMR&lt;75 &amp; MFF wtd pop'!$E$158</f>
        <v>391311.0442078358</v>
      </c>
    </row>
    <row r="47" spans="1:11" x14ac:dyDescent="0.25">
      <c r="A47" s="158" t="s">
        <v>138</v>
      </c>
      <c r="B47" s="158" t="s">
        <v>139</v>
      </c>
      <c r="C47" s="238">
        <f>SUMIF('Sub misuse services - new (b)'!$B$5:$B$10043,A47,'Sub misuse services - new (b)'!$U$5:$U$10043)</f>
        <v>475501.13127699535</v>
      </c>
      <c r="E47" s="242">
        <v>0.94697412600384134</v>
      </c>
      <c r="F47" s="219">
        <f t="shared" si="0"/>
        <v>450287.26820487052</v>
      </c>
      <c r="G47" s="243">
        <f t="shared" si="1"/>
        <v>453947.33655681676</v>
      </c>
      <c r="I47" s="248">
        <v>3.34278195434215E-2</v>
      </c>
      <c r="J47" s="219">
        <f t="shared" si="2"/>
        <v>469121.80620545486</v>
      </c>
      <c r="K47" s="243">
        <f>(J47/$J$157)*'SMR&lt;75 &amp; MFF wtd pop'!$E$158</f>
        <v>469412.00510379177</v>
      </c>
    </row>
    <row r="48" spans="1:11" x14ac:dyDescent="0.25">
      <c r="A48" s="158" t="s">
        <v>141</v>
      </c>
      <c r="B48" s="158" t="s">
        <v>142</v>
      </c>
      <c r="C48" s="238">
        <f>SUMIF('Sub misuse services - new (b)'!$B$5:$B$10043,A48,'Sub misuse services - new (b)'!$U$5:$U$10043)</f>
        <v>953102.72301260219</v>
      </c>
      <c r="E48" s="242">
        <v>0.95082407988666295</v>
      </c>
      <c r="F48" s="219">
        <f t="shared" si="0"/>
        <v>906233.0196459305</v>
      </c>
      <c r="G48" s="243">
        <f t="shared" si="1"/>
        <v>913599.15017837461</v>
      </c>
      <c r="I48" s="248">
        <v>2.8836871433623651E-2</v>
      </c>
      <c r="J48" s="219">
        <f t="shared" si="2"/>
        <v>939944.49141393614</v>
      </c>
      <c r="K48" s="243">
        <f>(J48/$J$157)*'SMR&lt;75 &amp; MFF wtd pop'!$E$158</f>
        <v>940525.94137490133</v>
      </c>
    </row>
    <row r="49" spans="1:11" x14ac:dyDescent="0.25">
      <c r="A49" s="158" t="s">
        <v>144</v>
      </c>
      <c r="B49" s="158" t="s">
        <v>145</v>
      </c>
      <c r="C49" s="238">
        <f>SUMIF('Sub misuse services - new (b)'!$B$5:$B$10043,A49,'Sub misuse services - new (b)'!$U$5:$U$10043)</f>
        <v>196394.70695758247</v>
      </c>
      <c r="E49" s="242">
        <v>0.95547982052183378</v>
      </c>
      <c r="F49" s="219">
        <f t="shared" si="0"/>
        <v>187651.17935526904</v>
      </c>
      <c r="G49" s="243">
        <f t="shared" si="1"/>
        <v>189176.46374872234</v>
      </c>
      <c r="I49" s="248">
        <v>3.05137875299996E-2</v>
      </c>
      <c r="J49" s="219">
        <f t="shared" si="2"/>
        <v>194948.95416922754</v>
      </c>
      <c r="K49" s="243">
        <f>(J49/$J$157)*'SMR&lt;75 &amp; MFF wtd pop'!$E$158</f>
        <v>195069.54965420286</v>
      </c>
    </row>
    <row r="50" spans="1:11" x14ac:dyDescent="0.25">
      <c r="A50" s="158" t="s">
        <v>147</v>
      </c>
      <c r="B50" s="158" t="s">
        <v>148</v>
      </c>
      <c r="C50" s="238">
        <f>SUMIF('Sub misuse services - new (b)'!$B$5:$B$10043,A50,'Sub misuse services - new (b)'!$U$5:$U$10043)</f>
        <v>560179.31318430114</v>
      </c>
      <c r="E50" s="242">
        <v>0.95616123525834562</v>
      </c>
      <c r="F50" s="219">
        <f t="shared" si="0"/>
        <v>535621.74406047305</v>
      </c>
      <c r="G50" s="243">
        <f t="shared" si="1"/>
        <v>539975.43631978438</v>
      </c>
      <c r="I50" s="248">
        <v>3.2697354422299416E-2</v>
      </c>
      <c r="J50" s="219">
        <f t="shared" si="2"/>
        <v>557631.20454046817</v>
      </c>
      <c r="K50" s="243">
        <f>(J50/$J$157)*'SMR&lt;75 &amp; MFF wtd pop'!$E$158</f>
        <v>557976.1553807304</v>
      </c>
    </row>
    <row r="51" spans="1:11" x14ac:dyDescent="0.25">
      <c r="A51" s="158" t="s">
        <v>150</v>
      </c>
      <c r="B51" s="158" t="s">
        <v>151</v>
      </c>
      <c r="C51" s="238">
        <f>SUMIF('Sub misuse services - new (b)'!$B$5:$B$10043,A51,'Sub misuse services - new (b)'!$U$5:$U$10043)</f>
        <v>1216207.8883753668</v>
      </c>
      <c r="E51" s="242">
        <v>0.96115695213438324</v>
      </c>
      <c r="F51" s="219">
        <f t="shared" si="0"/>
        <v>1168966.6671526618</v>
      </c>
      <c r="G51" s="243">
        <f t="shared" si="1"/>
        <v>1178468.374629274</v>
      </c>
      <c r="I51" s="248">
        <v>4.0652312627300811E-2</v>
      </c>
      <c r="J51" s="219">
        <f t="shared" si="2"/>
        <v>1226375.8394160904</v>
      </c>
      <c r="K51" s="243">
        <f>(J51/$J$157)*'SMR&lt;75 &amp; MFF wtd pop'!$E$158</f>
        <v>1227134.4758999159</v>
      </c>
    </row>
    <row r="52" spans="1:11" x14ac:dyDescent="0.25">
      <c r="A52" s="158" t="s">
        <v>153</v>
      </c>
      <c r="B52" s="158" t="s">
        <v>154</v>
      </c>
      <c r="C52" s="238">
        <f>SUMIF('Sub misuse services - new (b)'!$B$5:$B$10043,A52,'Sub misuse services - new (b)'!$U$5:$U$10043)</f>
        <v>529376.11180121067</v>
      </c>
      <c r="E52" s="242">
        <v>0.95670152114524976</v>
      </c>
      <c r="F52" s="219">
        <f t="shared" si="0"/>
        <v>506454.93141817604</v>
      </c>
      <c r="G52" s="243">
        <f t="shared" si="1"/>
        <v>510571.54718117684</v>
      </c>
      <c r="I52" s="248">
        <v>2.3180867130467839E-2</v>
      </c>
      <c r="J52" s="219">
        <f t="shared" si="2"/>
        <v>522407.0383769811</v>
      </c>
      <c r="K52" s="243">
        <f>(J52/$J$157)*'SMR&lt;75 &amp; MFF wtd pop'!$E$158</f>
        <v>522730.19953686552</v>
      </c>
    </row>
    <row r="53" spans="1:11" x14ac:dyDescent="0.25">
      <c r="A53" s="158" t="s">
        <v>156</v>
      </c>
      <c r="B53" s="158" t="s">
        <v>157</v>
      </c>
      <c r="C53" s="238">
        <f>SUMIF('Sub misuse services - new (b)'!$B$5:$B$10043,A53,'Sub misuse services - new (b)'!$U$5:$U$10043)</f>
        <v>400631.78015117446</v>
      </c>
      <c r="E53" s="242">
        <v>0.95101076771369297</v>
      </c>
      <c r="F53" s="219">
        <f t="shared" si="0"/>
        <v>381005.1368120719</v>
      </c>
      <c r="G53" s="243">
        <f t="shared" si="1"/>
        <v>384102.05946932174</v>
      </c>
      <c r="I53" s="248">
        <v>1.1799616104962255E-2</v>
      </c>
      <c r="J53" s="219">
        <f t="shared" si="2"/>
        <v>388634.31631618511</v>
      </c>
      <c r="K53" s="243">
        <f>(J53/$J$157)*'SMR&lt;75 &amp; MFF wtd pop'!$E$158</f>
        <v>388874.72562770935</v>
      </c>
    </row>
    <row r="54" spans="1:11" x14ac:dyDescent="0.25">
      <c r="A54" s="158" t="s">
        <v>159</v>
      </c>
      <c r="B54" s="158" t="s">
        <v>160</v>
      </c>
      <c r="C54" s="238">
        <f>SUMIF('Sub misuse services - new (b)'!$B$5:$B$10043,A54,'Sub misuse services - new (b)'!$U$5:$U$10043)</f>
        <v>453349.28967708547</v>
      </c>
      <c r="E54" s="242">
        <v>0.95591950499107237</v>
      </c>
      <c r="F54" s="219">
        <f t="shared" si="0"/>
        <v>433365.42857617384</v>
      </c>
      <c r="G54" s="243">
        <f t="shared" si="1"/>
        <v>436887.95120108098</v>
      </c>
      <c r="I54" s="248">
        <v>3.6783520725627995E-2</v>
      </c>
      <c r="J54" s="219">
        <f t="shared" si="2"/>
        <v>452958.22820886306</v>
      </c>
      <c r="K54" s="243">
        <f>(J54/$J$157)*'SMR&lt;75 &amp; MFF wtd pop'!$E$158</f>
        <v>453238.42831271677</v>
      </c>
    </row>
    <row r="55" spans="1:11" x14ac:dyDescent="0.25">
      <c r="A55" s="158" t="s">
        <v>162</v>
      </c>
      <c r="B55" s="158" t="s">
        <v>163</v>
      </c>
      <c r="C55" s="238">
        <f>SUMIF('Sub misuse services - new (b)'!$B$5:$B$10043,A55,'Sub misuse services - new (b)'!$U$5:$U$10043)</f>
        <v>457896.61580851866</v>
      </c>
      <c r="E55" s="242">
        <v>0.96034184206425377</v>
      </c>
      <c r="F55" s="219">
        <f t="shared" si="0"/>
        <v>439737.2795005407</v>
      </c>
      <c r="G55" s="243">
        <f t="shared" si="1"/>
        <v>443311.59441796486</v>
      </c>
      <c r="I55" s="248">
        <v>3.116552952276351E-2</v>
      </c>
      <c r="J55" s="219">
        <f t="shared" si="2"/>
        <v>457127.63500158134</v>
      </c>
      <c r="K55" s="243">
        <f>(J55/$J$157)*'SMR&lt;75 &amp; MFF wtd pop'!$E$158</f>
        <v>457410.41430180147</v>
      </c>
    </row>
    <row r="56" spans="1:11" x14ac:dyDescent="0.25">
      <c r="A56" s="158" t="s">
        <v>165</v>
      </c>
      <c r="B56" s="158" t="s">
        <v>166</v>
      </c>
      <c r="C56" s="238">
        <f>SUMIF('Sub misuse services - new (b)'!$B$5:$B$10043,A56,'Sub misuse services - new (b)'!$U$5:$U$10043)</f>
        <v>12497.564295744778</v>
      </c>
      <c r="E56" s="242">
        <v>0.96101358489078192</v>
      </c>
      <c r="F56" s="219">
        <f t="shared" si="0"/>
        <v>12010.329066256729</v>
      </c>
      <c r="G56" s="243">
        <f t="shared" si="1"/>
        <v>12107.952579990779</v>
      </c>
      <c r="I56" s="248">
        <v>-1.2799020781778069E-2</v>
      </c>
      <c r="J56" s="219">
        <f t="shared" si="2"/>
        <v>11952.982643294694</v>
      </c>
      <c r="K56" s="243">
        <f>(J56/$J$157)*'SMR&lt;75 &amp; MFF wtd pop'!$E$158</f>
        <v>11960.376762154743</v>
      </c>
    </row>
    <row r="57" spans="1:11" x14ac:dyDescent="0.25">
      <c r="A57" s="158" t="s">
        <v>168</v>
      </c>
      <c r="B57" s="158" t="s">
        <v>169</v>
      </c>
      <c r="C57" s="238">
        <f>SUMIF('Sub misuse services - new (b)'!$B$5:$B$10043,A57,'Sub misuse services - new (b)'!$U$5:$U$10043)</f>
        <v>460885.51132568636</v>
      </c>
      <c r="E57" s="242">
        <v>0.95594125301472699</v>
      </c>
      <c r="F57" s="219">
        <f t="shared" si="0"/>
        <v>440579.47319300973</v>
      </c>
      <c r="G57" s="243">
        <f t="shared" si="1"/>
        <v>444160.63371033798</v>
      </c>
      <c r="I57" s="248">
        <v>3.8502923668718957E-2</v>
      </c>
      <c r="J57" s="219">
        <f t="shared" si="2"/>
        <v>461262.11668673693</v>
      </c>
      <c r="K57" s="243">
        <f>(J57/$J$157)*'SMR&lt;75 &amp; MFF wtd pop'!$E$158</f>
        <v>461547.45357864082</v>
      </c>
    </row>
    <row r="58" spans="1:11" x14ac:dyDescent="0.25">
      <c r="A58" s="158" t="s">
        <v>171</v>
      </c>
      <c r="B58" s="158" t="s">
        <v>172</v>
      </c>
      <c r="C58" s="238">
        <f>SUMIF('Sub misuse services - new (b)'!$B$5:$B$10043,A58,'Sub misuse services - new (b)'!$U$5:$U$10043)</f>
        <v>602355.25510005944</v>
      </c>
      <c r="E58" s="242">
        <v>0.95350882492319022</v>
      </c>
      <c r="F58" s="219">
        <f t="shared" si="0"/>
        <v>574351.05147676612</v>
      </c>
      <c r="G58" s="243">
        <f t="shared" si="1"/>
        <v>579019.54702361487</v>
      </c>
      <c r="I58" s="248">
        <v>2.1944029231024793E-2</v>
      </c>
      <c r="J58" s="219">
        <f t="shared" si="2"/>
        <v>591725.56888883584</v>
      </c>
      <c r="K58" s="243">
        <f>(J58/$J$157)*'SMR&lt;75 &amp; MFF wtd pop'!$E$158</f>
        <v>592091.61051371414</v>
      </c>
    </row>
    <row r="59" spans="1:11" x14ac:dyDescent="0.25">
      <c r="A59" s="158" t="s">
        <v>174</v>
      </c>
      <c r="B59" s="158" t="s">
        <v>175</v>
      </c>
      <c r="C59" s="238">
        <f>SUMIF('Sub misuse services - new (b)'!$B$5:$B$10043,A59,'Sub misuse services - new (b)'!$U$5:$U$10043)</f>
        <v>490152.74454061734</v>
      </c>
      <c r="E59" s="242">
        <v>0.96033071249928226</v>
      </c>
      <c r="F59" s="219">
        <f t="shared" si="0"/>
        <v>470708.73439816973</v>
      </c>
      <c r="G59" s="243">
        <f t="shared" si="1"/>
        <v>474534.79447893472</v>
      </c>
      <c r="I59" s="248">
        <v>3.4892095721760073E-2</v>
      </c>
      <c r="J59" s="219">
        <f t="shared" si="2"/>
        <v>491092.30795119941</v>
      </c>
      <c r="K59" s="243">
        <f>(J59/$J$157)*'SMR&lt;75 &amp; MFF wtd pop'!$E$158</f>
        <v>491396.09780889517</v>
      </c>
    </row>
    <row r="60" spans="1:11" x14ac:dyDescent="0.25">
      <c r="A60" s="158" t="s">
        <v>177</v>
      </c>
      <c r="B60" s="158" t="s">
        <v>178</v>
      </c>
      <c r="C60" s="238">
        <f>SUMIF('Sub misuse services - new (b)'!$B$5:$B$10043,A60,'Sub misuse services - new (b)'!$U$5:$U$10043)</f>
        <v>423136.44908026897</v>
      </c>
      <c r="E60" s="242">
        <v>0.94184514062522084</v>
      </c>
      <c r="F60" s="219">
        <f t="shared" si="0"/>
        <v>398529.00838766253</v>
      </c>
      <c r="G60" s="243">
        <f t="shared" si="1"/>
        <v>401768.37026601913</v>
      </c>
      <c r="I60" s="248">
        <v>3.3062476216058845E-2</v>
      </c>
      <c r="J60" s="219">
        <f t="shared" si="2"/>
        <v>415051.82745230407</v>
      </c>
      <c r="K60" s="243">
        <f>(J60/$J$157)*'SMR&lt;75 &amp; MFF wtd pop'!$E$158</f>
        <v>415308.57864460873</v>
      </c>
    </row>
    <row r="61" spans="1:11" x14ac:dyDescent="0.25">
      <c r="A61" s="158" t="s">
        <v>180</v>
      </c>
      <c r="B61" s="158" t="s">
        <v>181</v>
      </c>
      <c r="C61" s="238">
        <f>SUMIF('Sub misuse services - new (b)'!$B$5:$B$10043,A61,'Sub misuse services - new (b)'!$U$5:$U$10043)</f>
        <v>480601.38919591234</v>
      </c>
      <c r="E61" s="242">
        <v>0.97653263854788419</v>
      </c>
      <c r="F61" s="219">
        <f t="shared" si="0"/>
        <v>469322.94268126291</v>
      </c>
      <c r="G61" s="243">
        <f t="shared" si="1"/>
        <v>473137.73863629397</v>
      </c>
      <c r="I61" s="248">
        <v>4.3997769346381048E-2</v>
      </c>
      <c r="J61" s="219">
        <f t="shared" si="2"/>
        <v>493954.743729882</v>
      </c>
      <c r="K61" s="243">
        <f>(J61/$J$157)*'SMR&lt;75 &amp; MFF wtd pop'!$E$158</f>
        <v>494260.30429125979</v>
      </c>
    </row>
    <row r="62" spans="1:11" x14ac:dyDescent="0.25">
      <c r="A62" s="158" t="s">
        <v>183</v>
      </c>
      <c r="B62" s="158" t="s">
        <v>184</v>
      </c>
      <c r="C62" s="238">
        <f>SUMIF('Sub misuse services - new (b)'!$B$5:$B$10043,A62,'Sub misuse services - new (b)'!$U$5:$U$10043)</f>
        <v>854124.04579251283</v>
      </c>
      <c r="E62" s="242">
        <v>0.9522318639424957</v>
      </c>
      <c r="F62" s="219">
        <f t="shared" si="0"/>
        <v>813324.13216311007</v>
      </c>
      <c r="G62" s="243">
        <f t="shared" si="1"/>
        <v>819935.0717259181</v>
      </c>
      <c r="I62" s="248">
        <v>2.6187220067209197E-2</v>
      </c>
      <c r="J62" s="219">
        <f t="shared" si="2"/>
        <v>841406.89189002779</v>
      </c>
      <c r="K62" s="243">
        <f>(J62/$J$157)*'SMR&lt;75 &amp; MFF wtd pop'!$E$158</f>
        <v>841927.38646062685</v>
      </c>
    </row>
    <row r="63" spans="1:11" x14ac:dyDescent="0.25">
      <c r="A63" s="158" t="s">
        <v>186</v>
      </c>
      <c r="B63" s="158" t="s">
        <v>187</v>
      </c>
      <c r="C63" s="238">
        <f>SUMIF('Sub misuse services - new (b)'!$B$5:$B$10043,A63,'Sub misuse services - new (b)'!$U$5:$U$10043)</f>
        <v>179650.2527077267</v>
      </c>
      <c r="E63" s="242">
        <v>0.94625837649680866</v>
      </c>
      <c r="F63" s="219">
        <f t="shared" si="0"/>
        <v>169995.55646445486</v>
      </c>
      <c r="G63" s="243">
        <f t="shared" si="1"/>
        <v>171377.33072306871</v>
      </c>
      <c r="I63" s="248">
        <v>2.7671428338025959E-2</v>
      </c>
      <c r="J63" s="219">
        <f t="shared" si="2"/>
        <v>176119.58624893427</v>
      </c>
      <c r="K63" s="243">
        <f>(J63/$J$157)*'SMR&lt;75 &amp; MFF wtd pop'!$E$158</f>
        <v>176228.53388093287</v>
      </c>
    </row>
    <row r="64" spans="1:11" x14ac:dyDescent="0.25">
      <c r="A64" s="158" t="s">
        <v>189</v>
      </c>
      <c r="B64" s="158" t="s">
        <v>190</v>
      </c>
      <c r="C64" s="238">
        <f>SUMIF('Sub misuse services - new (b)'!$B$5:$B$10043,A64,'Sub misuse services - new (b)'!$U$5:$U$10043)</f>
        <v>214477.30538399244</v>
      </c>
      <c r="E64" s="242">
        <v>0.94485456939518697</v>
      </c>
      <c r="F64" s="219">
        <f t="shared" si="0"/>
        <v>202649.86202363219</v>
      </c>
      <c r="G64" s="243">
        <f t="shared" si="1"/>
        <v>204297.06015445187</v>
      </c>
      <c r="I64" s="248">
        <v>2.0793497611355339E-2</v>
      </c>
      <c r="J64" s="219">
        <f t="shared" si="2"/>
        <v>208545.11058678039</v>
      </c>
      <c r="K64" s="243">
        <f>(J64/$J$157)*'SMR&lt;75 &amp; MFF wtd pop'!$E$158</f>
        <v>208674.11665843445</v>
      </c>
    </row>
    <row r="65" spans="1:11" x14ac:dyDescent="0.25">
      <c r="A65" s="158" t="s">
        <v>192</v>
      </c>
      <c r="B65" s="158" t="s">
        <v>193</v>
      </c>
      <c r="C65" s="238">
        <f>SUMIF('Sub misuse services - new (b)'!$B$5:$B$10043,A65,'Sub misuse services - new (b)'!$U$5:$U$10043)</f>
        <v>559355.610153088</v>
      </c>
      <c r="E65" s="242">
        <v>0.94334909247407661</v>
      </c>
      <c r="F65" s="219">
        <f t="shared" si="0"/>
        <v>527667.60720819898</v>
      </c>
      <c r="G65" s="243">
        <f t="shared" si="1"/>
        <v>531956.64588608406</v>
      </c>
      <c r="I65" s="248">
        <v>1.6810135132418559E-2</v>
      </c>
      <c r="J65" s="219">
        <f t="shared" si="2"/>
        <v>540898.90898801724</v>
      </c>
      <c r="K65" s="243">
        <f>(J65/$J$157)*'SMR&lt;75 &amp; MFF wtd pop'!$E$158</f>
        <v>541233.50922493567</v>
      </c>
    </row>
    <row r="66" spans="1:11" x14ac:dyDescent="0.25">
      <c r="A66" s="158" t="s">
        <v>195</v>
      </c>
      <c r="B66" s="158" t="s">
        <v>196</v>
      </c>
      <c r="C66" s="238">
        <f>SUMIF('Sub misuse services - new (b)'!$B$5:$B$10043,A66,'Sub misuse services - new (b)'!$U$5:$U$10043)</f>
        <v>258533.96436205169</v>
      </c>
      <c r="E66" s="242">
        <v>0.94584476315961996</v>
      </c>
      <c r="F66" s="219">
        <f t="shared" si="0"/>
        <v>244532.99629074242</v>
      </c>
      <c r="G66" s="243">
        <f t="shared" si="1"/>
        <v>246520.63294833302</v>
      </c>
      <c r="I66" s="248">
        <v>1.8534196439037757E-2</v>
      </c>
      <c r="J66" s="219">
        <f t="shared" si="2"/>
        <v>251089.69478567335</v>
      </c>
      <c r="K66" s="243">
        <f>(J66/$J$157)*'SMR&lt;75 &amp; MFF wtd pop'!$E$158</f>
        <v>251245.01895062727</v>
      </c>
    </row>
    <row r="67" spans="1:11" x14ac:dyDescent="0.25">
      <c r="A67" s="158" t="s">
        <v>198</v>
      </c>
      <c r="B67" s="158" t="s">
        <v>199</v>
      </c>
      <c r="C67" s="238">
        <f>SUMIF('Sub misuse services - new (b)'!$B$5:$B$10043,A67,'Sub misuse services - new (b)'!$U$5:$U$10043)</f>
        <v>1819716.1519888737</v>
      </c>
      <c r="E67" s="242">
        <v>0.96223510446491345</v>
      </c>
      <c r="F67" s="219">
        <f t="shared" si="0"/>
        <v>1750994.7616055042</v>
      </c>
      <c r="G67" s="243">
        <f t="shared" si="1"/>
        <v>1765227.3659092532</v>
      </c>
      <c r="I67" s="248">
        <v>4.097337479975021E-2</v>
      </c>
      <c r="J67" s="219">
        <f t="shared" si="2"/>
        <v>1837554.688379429</v>
      </c>
      <c r="K67" s="243">
        <f>(J67/$J$157)*'SMR&lt;75 &amp; MFF wtd pop'!$E$158</f>
        <v>1838691.4002933663</v>
      </c>
    </row>
    <row r="68" spans="1:11" x14ac:dyDescent="0.25">
      <c r="A68" s="158" t="s">
        <v>201</v>
      </c>
      <c r="B68" s="158" t="s">
        <v>202</v>
      </c>
      <c r="C68" s="238">
        <f>SUMIF('Sub misuse services - new (b)'!$B$5:$B$10043,A68,'Sub misuse services - new (b)'!$U$5:$U$10043)</f>
        <v>356595.4143037757</v>
      </c>
      <c r="E68" s="242">
        <v>0.97365233671173579</v>
      </c>
      <c r="F68" s="219">
        <f t="shared" si="0"/>
        <v>347199.95839756075</v>
      </c>
      <c r="G68" s="243">
        <f t="shared" si="1"/>
        <v>350022.10254699242</v>
      </c>
      <c r="I68" s="248">
        <v>7.7260464162314677E-2</v>
      </c>
      <c r="J68" s="219">
        <f t="shared" si="2"/>
        <v>377064.97265684238</v>
      </c>
      <c r="K68" s="243">
        <f>(J68/$J$157)*'SMR&lt;75 &amp; MFF wtd pop'!$E$158</f>
        <v>377298.22516870394</v>
      </c>
    </row>
    <row r="69" spans="1:11" x14ac:dyDescent="0.25">
      <c r="A69" s="158" t="s">
        <v>204</v>
      </c>
      <c r="B69" s="158" t="s">
        <v>205</v>
      </c>
      <c r="C69" s="238">
        <f>SUMIF('Sub misuse services - new (b)'!$B$5:$B$10043,A69,'Sub misuse services - new (b)'!$U$5:$U$10043)</f>
        <v>328733.17543478607</v>
      </c>
      <c r="E69" s="242">
        <v>0.95306623802787316</v>
      </c>
      <c r="F69" s="219">
        <f t="shared" ref="F69:F132" si="3">C69*E69</f>
        <v>313304.49082658842</v>
      </c>
      <c r="G69" s="243">
        <f t="shared" ref="G69:G132" si="4">(F69/$F$157)*$C$157</f>
        <v>315851.12257118238</v>
      </c>
      <c r="I69" s="248">
        <v>1.0020398325996382E-2</v>
      </c>
      <c r="J69" s="219">
        <f t="shared" ref="J69:J132" si="5">G69*(1+I69)</f>
        <v>319016.07663105871</v>
      </c>
      <c r="K69" s="243">
        <f>(J69/$J$157)*'SMR&lt;75 &amp; MFF wtd pop'!$E$158</f>
        <v>319213.42007739923</v>
      </c>
    </row>
    <row r="70" spans="1:11" x14ac:dyDescent="0.25">
      <c r="A70" s="158" t="s">
        <v>207</v>
      </c>
      <c r="B70" s="158" t="s">
        <v>208</v>
      </c>
      <c r="C70" s="238">
        <f>SUMIF('Sub misuse services - new (b)'!$B$5:$B$10043,A70,'Sub misuse services - new (b)'!$U$5:$U$10043)</f>
        <v>392156.99860266433</v>
      </c>
      <c r="E70" s="242">
        <v>0.95733578303283262</v>
      </c>
      <c r="F70" s="219">
        <f t="shared" si="3"/>
        <v>375425.92732908711</v>
      </c>
      <c r="G70" s="243">
        <f t="shared" si="4"/>
        <v>378477.500518343</v>
      </c>
      <c r="I70" s="248">
        <v>4.3547478983439233E-2</v>
      </c>
      <c r="J70" s="219">
        <f t="shared" si="5"/>
        <v>394959.2415178701</v>
      </c>
      <c r="K70" s="243">
        <f>(J70/$J$157)*'SMR&lt;75 &amp; MFF wtd pop'!$E$158</f>
        <v>395203.56343013328</v>
      </c>
    </row>
    <row r="71" spans="1:11" x14ac:dyDescent="0.25">
      <c r="A71" s="158" t="s">
        <v>210</v>
      </c>
      <c r="B71" s="158" t="s">
        <v>211</v>
      </c>
      <c r="C71" s="238">
        <f>SUMIF('Sub misuse services - new (b)'!$B$5:$B$10043,A71,'Sub misuse services - new (b)'!$U$5:$U$10043)</f>
        <v>195375.4940627834</v>
      </c>
      <c r="E71" s="242">
        <v>0.96478499929875527</v>
      </c>
      <c r="F71" s="219">
        <f t="shared" si="3"/>
        <v>188495.34590235644</v>
      </c>
      <c r="G71" s="243">
        <f t="shared" si="4"/>
        <v>190027.49193166071</v>
      </c>
      <c r="I71" s="248">
        <v>2.196697219321659E-2</v>
      </c>
      <c r="J71" s="219">
        <f t="shared" si="5"/>
        <v>194201.82056287018</v>
      </c>
      <c r="K71" s="243">
        <f>(J71/$J$157)*'SMR&lt;75 &amp; MFF wtd pop'!$E$158</f>
        <v>194321.95387075926</v>
      </c>
    </row>
    <row r="72" spans="1:11" x14ac:dyDescent="0.25">
      <c r="A72" s="158" t="s">
        <v>213</v>
      </c>
      <c r="B72" s="158" t="s">
        <v>214</v>
      </c>
      <c r="C72" s="238">
        <f>SUMIF('Sub misuse services - new (b)'!$B$5:$B$10043,A72,'Sub misuse services - new (b)'!$U$5:$U$10043)</f>
        <v>351283.25827673514</v>
      </c>
      <c r="E72" s="242">
        <v>0.95269947940885502</v>
      </c>
      <c r="F72" s="219">
        <f t="shared" si="3"/>
        <v>334667.37728529191</v>
      </c>
      <c r="G72" s="243">
        <f t="shared" si="4"/>
        <v>337387.6529015979</v>
      </c>
      <c r="I72" s="248">
        <v>2.4769593802407161E-2</v>
      </c>
      <c r="J72" s="219">
        <f t="shared" si="5"/>
        <v>345744.60801791801</v>
      </c>
      <c r="K72" s="243">
        <f>(J72/$J$157)*'SMR&lt;75 &amp; MFF wtd pop'!$E$158</f>
        <v>345958.48574226489</v>
      </c>
    </row>
    <row r="73" spans="1:11" x14ac:dyDescent="0.25">
      <c r="A73" s="158" t="s">
        <v>216</v>
      </c>
      <c r="B73" s="158" t="s">
        <v>217</v>
      </c>
      <c r="C73" s="238">
        <f>SUMIF('Sub misuse services - new (b)'!$B$5:$B$10043,A73,'Sub misuse services - new (b)'!$U$5:$U$10043)</f>
        <v>328358.90556630387</v>
      </c>
      <c r="E73" s="242">
        <v>0.95176407475912006</v>
      </c>
      <c r="F73" s="219">
        <f t="shared" si="3"/>
        <v>312520.20994523051</v>
      </c>
      <c r="G73" s="243">
        <f t="shared" si="4"/>
        <v>315060.46682241076</v>
      </c>
      <c r="I73" s="248">
        <v>1.5801354401805898E-2</v>
      </c>
      <c r="J73" s="219">
        <f t="shared" si="5"/>
        <v>320038.84891667007</v>
      </c>
      <c r="K73" s="243">
        <f>(J73/$J$157)*'SMR&lt;75 &amp; MFF wtd pop'!$E$158</f>
        <v>320236.82505027141</v>
      </c>
    </row>
    <row r="74" spans="1:11" x14ac:dyDescent="0.25">
      <c r="A74" s="158" t="s">
        <v>219</v>
      </c>
      <c r="B74" s="158" t="s">
        <v>220</v>
      </c>
      <c r="C74" s="238">
        <f>SUMIF('Sub misuse services - new (b)'!$B$5:$B$10043,A74,'Sub misuse services - new (b)'!$U$5:$U$10043)</f>
        <v>608284.88958203106</v>
      </c>
      <c r="E74" s="242">
        <v>0.95216977259586344</v>
      </c>
      <c r="F74" s="219">
        <f t="shared" si="3"/>
        <v>579190.48498682247</v>
      </c>
      <c r="G74" s="243">
        <f t="shared" si="4"/>
        <v>583898.31688333559</v>
      </c>
      <c r="I74" s="248">
        <v>1.6778373390022323E-2</v>
      </c>
      <c r="J74" s="219">
        <f t="shared" si="5"/>
        <v>593695.18086580979</v>
      </c>
      <c r="K74" s="243">
        <f>(J74/$J$157)*'SMR&lt;75 &amp; MFF wtd pop'!$E$158</f>
        <v>594062.44089328276</v>
      </c>
    </row>
    <row r="75" spans="1:11" x14ac:dyDescent="0.25">
      <c r="A75" s="158" t="s">
        <v>222</v>
      </c>
      <c r="B75" s="158" t="s">
        <v>223</v>
      </c>
      <c r="C75" s="238">
        <f>SUMIF('Sub misuse services - new (b)'!$B$5:$B$10043,A75,'Sub misuse services - new (b)'!$U$5:$U$10043)</f>
        <v>383596.78841609135</v>
      </c>
      <c r="E75" s="242">
        <v>0.97076636950680539</v>
      </c>
      <c r="F75" s="219">
        <f t="shared" si="3"/>
        <v>372382.8616451592</v>
      </c>
      <c r="G75" s="243">
        <f t="shared" si="4"/>
        <v>375409.69989476859</v>
      </c>
      <c r="I75" s="248">
        <v>2.2954730914054328E-2</v>
      </c>
      <c r="J75" s="219">
        <f t="shared" si="5"/>
        <v>384027.12853837886</v>
      </c>
      <c r="K75" s="243">
        <f>(J75/$J$157)*'SMR&lt;75 &amp; MFF wtd pop'!$E$158</f>
        <v>384264.68784208031</v>
      </c>
    </row>
    <row r="76" spans="1:11" x14ac:dyDescent="0.25">
      <c r="A76" s="158" t="s">
        <v>225</v>
      </c>
      <c r="B76" s="158" t="s">
        <v>226</v>
      </c>
      <c r="C76" s="238">
        <f>SUMIF('Sub misuse services - new (b)'!$B$5:$B$10043,A76,'Sub misuse services - new (b)'!$U$5:$U$10043)</f>
        <v>386698.93234124093</v>
      </c>
      <c r="E76" s="242">
        <v>0.95633811253622636</v>
      </c>
      <c r="F76" s="219">
        <f t="shared" si="3"/>
        <v>369814.92707499623</v>
      </c>
      <c r="G76" s="243">
        <f t="shared" si="4"/>
        <v>372820.89239144983</v>
      </c>
      <c r="I76" s="248">
        <v>1.7549867003673034E-2</v>
      </c>
      <c r="J76" s="219">
        <f t="shared" si="5"/>
        <v>379363.84946911049</v>
      </c>
      <c r="K76" s="243">
        <f>(J76/$J$157)*'SMR&lt;75 &amp; MFF wtd pop'!$E$158</f>
        <v>379598.52406689833</v>
      </c>
    </row>
    <row r="77" spans="1:11" x14ac:dyDescent="0.25">
      <c r="A77" s="158" t="s">
        <v>228</v>
      </c>
      <c r="B77" s="158" t="s">
        <v>229</v>
      </c>
      <c r="C77" s="238">
        <f>SUMIF('Sub misuse services - new (b)'!$B$5:$B$10043,A77,'Sub misuse services - new (b)'!$U$5:$U$10043)</f>
        <v>277454.41937965126</v>
      </c>
      <c r="E77" s="242">
        <v>0.98937776013810141</v>
      </c>
      <c r="F77" s="219">
        <f t="shared" si="3"/>
        <v>274507.23198625678</v>
      </c>
      <c r="G77" s="243">
        <f t="shared" si="4"/>
        <v>276738.5081140023</v>
      </c>
      <c r="I77" s="248">
        <v>5.8783347880535942E-2</v>
      </c>
      <c r="J77" s="219">
        <f t="shared" si="5"/>
        <v>293006.12410840823</v>
      </c>
      <c r="K77" s="243">
        <f>(J77/$J$157)*'SMR&lt;75 &amp; MFF wtd pop'!$E$158</f>
        <v>293187.37778985611</v>
      </c>
    </row>
    <row r="78" spans="1:11" x14ac:dyDescent="0.25">
      <c r="A78" s="158" t="s">
        <v>231</v>
      </c>
      <c r="B78" s="158" t="s">
        <v>232</v>
      </c>
      <c r="C78" s="238">
        <f>SUMIF('Sub misuse services - new (b)'!$B$5:$B$10043,A78,'Sub misuse services - new (b)'!$U$5:$U$10043)</f>
        <v>222476.00299930901</v>
      </c>
      <c r="E78" s="242">
        <v>1.0381935819951584</v>
      </c>
      <c r="F78" s="219">
        <f t="shared" si="3"/>
        <v>230973.15846181824</v>
      </c>
      <c r="G78" s="243">
        <f t="shared" si="4"/>
        <v>232850.57673927778</v>
      </c>
      <c r="I78" s="248">
        <v>6.2654377065522238E-2</v>
      </c>
      <c r="J78" s="219">
        <f t="shared" si="5"/>
        <v>247439.68457422478</v>
      </c>
      <c r="K78" s="243">
        <f>(J78/$J$157)*'SMR&lt;75 &amp; MFF wtd pop'!$E$158</f>
        <v>247592.75084170248</v>
      </c>
    </row>
    <row r="79" spans="1:11" x14ac:dyDescent="0.25">
      <c r="A79" s="158" t="s">
        <v>234</v>
      </c>
      <c r="B79" s="158" t="s">
        <v>235</v>
      </c>
      <c r="C79" s="238">
        <f>SUMIF('Sub misuse services - new (b)'!$B$5:$B$10043,A79,'Sub misuse services - new (b)'!$U$5:$U$10043)</f>
        <v>208386.69809097299</v>
      </c>
      <c r="E79" s="242">
        <v>0.99903218923377357</v>
      </c>
      <c r="F79" s="219">
        <f t="shared" si="3"/>
        <v>208185.01920102217</v>
      </c>
      <c r="G79" s="243">
        <f t="shared" si="4"/>
        <v>209877.20872964172</v>
      </c>
      <c r="I79" s="248">
        <v>3.0561070498180989E-2</v>
      </c>
      <c r="J79" s="219">
        <f t="shared" si="5"/>
        <v>216291.28090158972</v>
      </c>
      <c r="K79" s="243">
        <f>(J79/$J$157)*'SMR&lt;75 &amp; MFF wtd pop'!$E$158</f>
        <v>216425.07875666115</v>
      </c>
    </row>
    <row r="80" spans="1:11" x14ac:dyDescent="0.25">
      <c r="A80" s="158" t="s">
        <v>237</v>
      </c>
      <c r="B80" s="158" t="s">
        <v>238</v>
      </c>
      <c r="C80" s="238">
        <f>SUMIF('Sub misuse services - new (b)'!$B$5:$B$10043,A80,'Sub misuse services - new (b)'!$U$5:$U$10043)</f>
        <v>91401.133575823682</v>
      </c>
      <c r="E80" s="242">
        <v>1.0389528783766975</v>
      </c>
      <c r="F80" s="219">
        <f t="shared" si="3"/>
        <v>94961.47081549502</v>
      </c>
      <c r="G80" s="243">
        <f t="shared" si="4"/>
        <v>95733.345790711785</v>
      </c>
      <c r="I80" s="248">
        <v>4.8853842848838674E-2</v>
      </c>
      <c r="J80" s="219">
        <f t="shared" si="5"/>
        <v>100410.28762136475</v>
      </c>
      <c r="K80" s="243">
        <f>(J80/$J$157)*'SMR&lt;75 &amp; MFF wtd pop'!$E$158</f>
        <v>100472.40145718302</v>
      </c>
    </row>
    <row r="81" spans="1:11" x14ac:dyDescent="0.25">
      <c r="A81" s="158" t="s">
        <v>240</v>
      </c>
      <c r="B81" s="158" t="s">
        <v>241</v>
      </c>
      <c r="C81" s="238">
        <f>SUMIF('Sub misuse services - new (b)'!$B$5:$B$10043,A81,'Sub misuse services - new (b)'!$U$5:$U$10043)</f>
        <v>187763.63743439261</v>
      </c>
      <c r="E81" s="242">
        <v>1.0203195855741056</v>
      </c>
      <c r="F81" s="219">
        <f t="shared" si="3"/>
        <v>191578.91673294609</v>
      </c>
      <c r="G81" s="243">
        <f t="shared" si="4"/>
        <v>193136.12693973206</v>
      </c>
      <c r="I81" s="248">
        <v>5.2965027876330367E-2</v>
      </c>
      <c r="J81" s="219">
        <f t="shared" si="5"/>
        <v>203365.58728702142</v>
      </c>
      <c r="K81" s="243">
        <f>(J81/$J$157)*'SMR&lt;75 &amp; MFF wtd pop'!$E$158</f>
        <v>203491.38930391695</v>
      </c>
    </row>
    <row r="82" spans="1:11" x14ac:dyDescent="0.25">
      <c r="A82" s="158" t="s">
        <v>243</v>
      </c>
      <c r="B82" s="158" t="s">
        <v>244</v>
      </c>
      <c r="C82" s="238">
        <f>SUMIF('Sub misuse services - new (b)'!$B$5:$B$10043,A82,'Sub misuse services - new (b)'!$U$5:$U$10043)</f>
        <v>161015.05408838665</v>
      </c>
      <c r="E82" s="242">
        <v>1.0203195855741056</v>
      </c>
      <c r="F82" s="219">
        <f t="shared" si="3"/>
        <v>164286.81325865487</v>
      </c>
      <c r="G82" s="243">
        <f t="shared" si="4"/>
        <v>165622.18516079028</v>
      </c>
      <c r="I82" s="248">
        <v>6.7891286320038782E-2</v>
      </c>
      <c r="J82" s="219">
        <f t="shared" si="5"/>
        <v>176866.48835449197</v>
      </c>
      <c r="K82" s="243">
        <f>(J82/$J$157)*'SMR&lt;75 &amp; MFF wtd pop'!$E$158</f>
        <v>176975.89802037031</v>
      </c>
    </row>
    <row r="83" spans="1:11" x14ac:dyDescent="0.25">
      <c r="A83" s="158" t="s">
        <v>246</v>
      </c>
      <c r="B83" s="158" t="s">
        <v>247</v>
      </c>
      <c r="C83" s="238">
        <f>SUMIF('Sub misuse services - new (b)'!$B$5:$B$10043,A83,'Sub misuse services - new (b)'!$U$5:$U$10043)</f>
        <v>444523.13505981647</v>
      </c>
      <c r="E83" s="242">
        <v>0.98937776013810141</v>
      </c>
      <c r="F83" s="219">
        <f t="shared" si="3"/>
        <v>439801.30369504797</v>
      </c>
      <c r="G83" s="243">
        <f t="shared" si="4"/>
        <v>443376.13902009773</v>
      </c>
      <c r="I83" s="248">
        <v>4.4010078545809871E-2</v>
      </c>
      <c r="J83" s="219">
        <f t="shared" si="5"/>
        <v>462889.15772371017</v>
      </c>
      <c r="K83" s="243">
        <f>(J83/$J$157)*'SMR&lt;75 &amp; MFF wtd pop'!$E$158</f>
        <v>463175.50110371638</v>
      </c>
    </row>
    <row r="84" spans="1:11" x14ac:dyDescent="0.25">
      <c r="A84" s="158" t="s">
        <v>249</v>
      </c>
      <c r="B84" s="158" t="s">
        <v>250</v>
      </c>
      <c r="C84" s="238">
        <f>SUMIF('Sub misuse services - new (b)'!$B$5:$B$10043,A84,'Sub misuse services - new (b)'!$U$5:$U$10043)</f>
        <v>758868.29270396754</v>
      </c>
      <c r="E84" s="242">
        <v>1.0187332453085347</v>
      </c>
      <c r="F84" s="219">
        <f t="shared" si="3"/>
        <v>773084.3585880599</v>
      </c>
      <c r="G84" s="243">
        <f t="shared" si="4"/>
        <v>779368.21734678769</v>
      </c>
      <c r="I84" s="248">
        <v>3.6661203394818431E-2</v>
      </c>
      <c r="J84" s="219">
        <f t="shared" si="5"/>
        <v>807940.79408239527</v>
      </c>
      <c r="K84" s="243">
        <f>(J84/$J$157)*'SMR&lt;75 &amp; MFF wtd pop'!$E$158</f>
        <v>808440.5865142598</v>
      </c>
    </row>
    <row r="85" spans="1:11" x14ac:dyDescent="0.25">
      <c r="A85" s="158" t="s">
        <v>252</v>
      </c>
      <c r="B85" s="158" t="s">
        <v>253</v>
      </c>
      <c r="C85" s="238">
        <f>SUMIF('Sub misuse services - new (b)'!$B$5:$B$10043,A85,'Sub misuse services - new (b)'!$U$5:$U$10043)</f>
        <v>682739.82386201853</v>
      </c>
      <c r="E85" s="242">
        <v>1.0705021094438925</v>
      </c>
      <c r="F85" s="219">
        <f t="shared" si="3"/>
        <v>730874.42164564237</v>
      </c>
      <c r="G85" s="243">
        <f t="shared" si="4"/>
        <v>736815.1855286113</v>
      </c>
      <c r="I85" s="248">
        <v>4.8289731243481133E-2</v>
      </c>
      <c r="J85" s="219">
        <f t="shared" si="5"/>
        <v>772395.79281390365</v>
      </c>
      <c r="K85" s="243">
        <f>(J85/$J$157)*'SMR&lt;75 &amp; MFF wtd pop'!$E$158</f>
        <v>772873.59709669254</v>
      </c>
    </row>
    <row r="86" spans="1:11" x14ac:dyDescent="0.25">
      <c r="A86" s="158" t="s">
        <v>255</v>
      </c>
      <c r="B86" s="158" t="s">
        <v>256</v>
      </c>
      <c r="C86" s="238">
        <f>SUMIF('Sub misuse services - new (b)'!$B$5:$B$10043,A86,'Sub misuse services - new (b)'!$U$5:$U$10043)</f>
        <v>588781.01257442986</v>
      </c>
      <c r="E86" s="242">
        <v>0.94000883326519047</v>
      </c>
      <c r="F86" s="219">
        <f t="shared" si="3"/>
        <v>553459.3526787872</v>
      </c>
      <c r="G86" s="243">
        <f t="shared" si="4"/>
        <v>557958.03430685983</v>
      </c>
      <c r="I86" s="248">
        <v>3.4178626199346897E-2</v>
      </c>
      <c r="J86" s="219">
        <f t="shared" si="5"/>
        <v>577028.27339635638</v>
      </c>
      <c r="K86" s="243">
        <f>(J86/$J$157)*'SMR&lt;75 &amp; MFF wtd pop'!$E$158</f>
        <v>577385.22326957446</v>
      </c>
    </row>
    <row r="87" spans="1:11" x14ac:dyDescent="0.25">
      <c r="A87" s="158" t="s">
        <v>258</v>
      </c>
      <c r="B87" s="158" t="s">
        <v>259</v>
      </c>
      <c r="C87" s="238">
        <f>SUMIF('Sub misuse services - new (b)'!$B$5:$B$10043,A87,'Sub misuse services - new (b)'!$U$5:$U$10043)</f>
        <v>413990.3123690802</v>
      </c>
      <c r="E87" s="242">
        <v>0.96235613328809932</v>
      </c>
      <c r="F87" s="219">
        <f t="shared" si="3"/>
        <v>398406.11623024044</v>
      </c>
      <c r="G87" s="243">
        <f t="shared" si="4"/>
        <v>401644.47920472425</v>
      </c>
      <c r="I87" s="248">
        <v>2.269038654601286E-2</v>
      </c>
      <c r="J87" s="219">
        <f t="shared" si="5"/>
        <v>410757.94769195147</v>
      </c>
      <c r="K87" s="243">
        <f>(J87/$J$157)*'SMR&lt;75 &amp; MFF wtd pop'!$E$158</f>
        <v>411012.04268887243</v>
      </c>
    </row>
    <row r="88" spans="1:11" x14ac:dyDescent="0.25">
      <c r="A88" s="158" t="s">
        <v>261</v>
      </c>
      <c r="B88" s="158" t="s">
        <v>262</v>
      </c>
      <c r="C88" s="238">
        <f>SUMIF('Sub misuse services - new (b)'!$B$5:$B$10043,A88,'Sub misuse services - new (b)'!$U$5:$U$10043)</f>
        <v>2701.1694572620872</v>
      </c>
      <c r="E88" s="242">
        <v>1.1173120392527409</v>
      </c>
      <c r="F88" s="219">
        <f t="shared" si="3"/>
        <v>3018.0491546607223</v>
      </c>
      <c r="G88" s="243">
        <f t="shared" si="4"/>
        <v>3042.5807525440669</v>
      </c>
      <c r="I88" s="248">
        <v>0.14678899082568808</v>
      </c>
      <c r="J88" s="219">
        <f t="shared" si="5"/>
        <v>3489.198110715673</v>
      </c>
      <c r="K88" s="243">
        <f>(J88/$J$157)*'SMR&lt;75 &amp; MFF wtd pop'!$E$158</f>
        <v>3491.3565297753175</v>
      </c>
    </row>
    <row r="89" spans="1:11" x14ac:dyDescent="0.25">
      <c r="A89" s="158" t="s">
        <v>264</v>
      </c>
      <c r="B89" s="158" t="s">
        <v>265</v>
      </c>
      <c r="C89" s="238">
        <f>SUMIF('Sub misuse services - new (b)'!$B$5:$B$10043,A89,'Sub misuse services - new (b)'!$U$5:$U$10043)</f>
        <v>184209.18702265251</v>
      </c>
      <c r="E89" s="242">
        <v>1.0867668819649641</v>
      </c>
      <c r="F89" s="219">
        <f t="shared" si="3"/>
        <v>200192.44380990899</v>
      </c>
      <c r="G89" s="243">
        <f t="shared" si="4"/>
        <v>201819.66731726794</v>
      </c>
      <c r="I89" s="248">
        <v>0.10357217329932797</v>
      </c>
      <c r="J89" s="219">
        <f t="shared" si="5"/>
        <v>222722.56887586473</v>
      </c>
      <c r="K89" s="243">
        <f>(J89/$J$157)*'SMR&lt;75 &amp; MFF wtd pop'!$E$158</f>
        <v>222860.34512771992</v>
      </c>
    </row>
    <row r="90" spans="1:11" x14ac:dyDescent="0.25">
      <c r="A90" s="158" t="s">
        <v>267</v>
      </c>
      <c r="B90" s="158" t="s">
        <v>268</v>
      </c>
      <c r="C90" s="238">
        <f>SUMIF('Sub misuse services - new (b)'!$B$5:$B$10043,A90,'Sub misuse services - new (b)'!$U$5:$U$10043)</f>
        <v>240195.41054421381</v>
      </c>
      <c r="E90" s="242">
        <v>1.1204392746702485</v>
      </c>
      <c r="F90" s="219">
        <f t="shared" si="3"/>
        <v>269124.3715692815</v>
      </c>
      <c r="G90" s="243">
        <f t="shared" si="4"/>
        <v>271311.89421242668</v>
      </c>
      <c r="I90" s="248">
        <v>8.5199335455252281E-2</v>
      </c>
      <c r="J90" s="219">
        <f t="shared" si="5"/>
        <v>294427.48730043112</v>
      </c>
      <c r="K90" s="243">
        <f>(J90/$J$157)*'SMR&lt;75 &amp; MFF wtd pop'!$E$158</f>
        <v>294609.62023760105</v>
      </c>
    </row>
    <row r="91" spans="1:11" x14ac:dyDescent="0.25">
      <c r="A91" s="158" t="s">
        <v>270</v>
      </c>
      <c r="B91" s="158" t="s">
        <v>271</v>
      </c>
      <c r="C91" s="238">
        <f>SUMIF('Sub misuse services - new (b)'!$B$5:$B$10043,A91,'Sub misuse services - new (b)'!$U$5:$U$10043)</f>
        <v>109378.06690714658</v>
      </c>
      <c r="E91" s="242">
        <v>1.0935321643949079</v>
      </c>
      <c r="F91" s="219">
        <f t="shared" si="3"/>
        <v>119608.43424230305</v>
      </c>
      <c r="G91" s="243">
        <f t="shared" si="4"/>
        <v>120580.64704001625</v>
      </c>
      <c r="I91" s="248">
        <v>4.3931023224243256E-2</v>
      </c>
      <c r="J91" s="219">
        <f t="shared" si="5"/>
        <v>125877.8782455255</v>
      </c>
      <c r="K91" s="243">
        <f>(J91/$J$157)*'SMR&lt;75 &amp; MFF wtd pop'!$E$158</f>
        <v>125955.74634099373</v>
      </c>
    </row>
    <row r="92" spans="1:11" x14ac:dyDescent="0.25">
      <c r="A92" s="158" t="s">
        <v>273</v>
      </c>
      <c r="B92" s="158" t="s">
        <v>274</v>
      </c>
      <c r="C92" s="238">
        <f>SUMIF('Sub misuse services - new (b)'!$B$5:$B$10043,A92,'Sub misuse services - new (b)'!$U$5:$U$10043)</f>
        <v>262524.85843401594</v>
      </c>
      <c r="E92" s="242">
        <v>1.1168149655402668</v>
      </c>
      <c r="F92" s="219">
        <f t="shared" si="3"/>
        <v>293191.69072544895</v>
      </c>
      <c r="G92" s="243">
        <f t="shared" si="4"/>
        <v>295574.83967068978</v>
      </c>
      <c r="I92" s="248">
        <v>4.2130378388765141E-2</v>
      </c>
      <c r="J92" s="219">
        <f t="shared" si="5"/>
        <v>308027.51950821455</v>
      </c>
      <c r="K92" s="243">
        <f>(J92/$J$157)*'SMR&lt;75 &amp; MFF wtd pop'!$E$158</f>
        <v>308218.06542962836</v>
      </c>
    </row>
    <row r="93" spans="1:11" x14ac:dyDescent="0.25">
      <c r="A93" s="158" t="s">
        <v>276</v>
      </c>
      <c r="B93" s="158" t="s">
        <v>277</v>
      </c>
      <c r="C93" s="238">
        <f>SUMIF('Sub misuse services - new (b)'!$B$5:$B$10043,A93,'Sub misuse services - new (b)'!$U$5:$U$10043)</f>
        <v>137131.23339854745</v>
      </c>
      <c r="E93" s="242">
        <v>1.1015883180201178</v>
      </c>
      <c r="F93" s="219">
        <f t="shared" si="3"/>
        <v>151062.1647475301</v>
      </c>
      <c r="G93" s="243">
        <f t="shared" si="4"/>
        <v>152290.04278763797</v>
      </c>
      <c r="I93" s="248">
        <v>5.4566999620033967E-2</v>
      </c>
      <c r="J93" s="219">
        <f t="shared" si="5"/>
        <v>160600.05349456597</v>
      </c>
      <c r="K93" s="243">
        <f>(J93/$J$157)*'SMR&lt;75 &amp; MFF wtd pop'!$E$158</f>
        <v>160699.40073867288</v>
      </c>
    </row>
    <row r="94" spans="1:11" x14ac:dyDescent="0.25">
      <c r="A94" s="158" t="s">
        <v>279</v>
      </c>
      <c r="B94" s="158" t="s">
        <v>280</v>
      </c>
      <c r="C94" s="238">
        <f>SUMIF('Sub misuse services - new (b)'!$B$5:$B$10043,A94,'Sub misuse services - new (b)'!$U$5:$U$10043)</f>
        <v>287120.71390046325</v>
      </c>
      <c r="E94" s="242">
        <v>1.1603861059453784</v>
      </c>
      <c r="F94" s="219">
        <f t="shared" si="3"/>
        <v>333170.8871392156</v>
      </c>
      <c r="G94" s="243">
        <f t="shared" si="4"/>
        <v>335878.99884015153</v>
      </c>
      <c r="I94" s="248">
        <v>8.1390541013326601E-2</v>
      </c>
      <c r="J94" s="219">
        <f t="shared" si="5"/>
        <v>363216.37227076601</v>
      </c>
      <c r="K94" s="243">
        <f>(J94/$J$157)*'SMR&lt;75 &amp; MFF wtd pop'!$E$158</f>
        <v>363441.05803402967</v>
      </c>
    </row>
    <row r="95" spans="1:11" x14ac:dyDescent="0.25">
      <c r="A95" s="158" t="s">
        <v>282</v>
      </c>
      <c r="B95" s="158" t="s">
        <v>283</v>
      </c>
      <c r="C95" s="238">
        <f>SUMIF('Sub misuse services - new (b)'!$B$5:$B$10043,A95,'Sub misuse services - new (b)'!$U$5:$U$10043)</f>
        <v>293389.62309719587</v>
      </c>
      <c r="E95" s="242">
        <v>1.1087425188580722</v>
      </c>
      <c r="F95" s="219">
        <f t="shared" si="3"/>
        <v>325293.54971960536</v>
      </c>
      <c r="G95" s="243">
        <f t="shared" si="4"/>
        <v>327937.63208766218</v>
      </c>
      <c r="I95" s="248">
        <v>5.587763661033672E-2</v>
      </c>
      <c r="J95" s="219">
        <f t="shared" si="5"/>
        <v>346262.01192431082</v>
      </c>
      <c r="K95" s="243">
        <f>(J95/$J$157)*'SMR&lt;75 &amp; MFF wtd pop'!$E$158</f>
        <v>346476.20971487853</v>
      </c>
    </row>
    <row r="96" spans="1:11" x14ac:dyDescent="0.25">
      <c r="A96" s="158" t="s">
        <v>285</v>
      </c>
      <c r="B96" s="158" t="s">
        <v>286</v>
      </c>
      <c r="C96" s="238">
        <f>SUMIF('Sub misuse services - new (b)'!$B$5:$B$10043,A96,'Sub misuse services - new (b)'!$U$5:$U$10043)</f>
        <v>363072.71581608051</v>
      </c>
      <c r="E96" s="242">
        <v>1.1163926315065926</v>
      </c>
      <c r="F96" s="219">
        <f t="shared" si="3"/>
        <v>405331.70463815937</v>
      </c>
      <c r="G96" s="243">
        <f t="shared" si="4"/>
        <v>408626.36084751849</v>
      </c>
      <c r="I96" s="248">
        <v>4.6228567049989032E-2</v>
      </c>
      <c r="J96" s="219">
        <f t="shared" si="5"/>
        <v>427516.57196835103</v>
      </c>
      <c r="K96" s="243">
        <f>(J96/$J$157)*'SMR&lt;75 &amp; MFF wtd pop'!$E$158</f>
        <v>427781.03385557281</v>
      </c>
    </row>
    <row r="97" spans="1:11" x14ac:dyDescent="0.25">
      <c r="A97" s="158" t="s">
        <v>288</v>
      </c>
      <c r="B97" s="158" t="s">
        <v>289</v>
      </c>
      <c r="C97" s="238">
        <f>SUMIF('Sub misuse services - new (b)'!$B$5:$B$10043,A97,'Sub misuse services - new (b)'!$U$5:$U$10043)</f>
        <v>298000.24842409801</v>
      </c>
      <c r="E97" s="242">
        <v>1.1110185370707431</v>
      </c>
      <c r="F97" s="219">
        <f t="shared" si="3"/>
        <v>331083.8000508594</v>
      </c>
      <c r="G97" s="243">
        <f t="shared" si="4"/>
        <v>333774.94728946371</v>
      </c>
      <c r="I97" s="248">
        <v>7.1559399238695823E-2</v>
      </c>
      <c r="J97" s="219">
        <f t="shared" si="5"/>
        <v>357659.68199842511</v>
      </c>
      <c r="K97" s="243">
        <f>(J97/$J$157)*'SMR&lt;75 &amp; MFF wtd pop'!$E$158</f>
        <v>357880.93039132119</v>
      </c>
    </row>
    <row r="98" spans="1:11" x14ac:dyDescent="0.25">
      <c r="A98" s="158" t="s">
        <v>291</v>
      </c>
      <c r="B98" s="158" t="s">
        <v>292</v>
      </c>
      <c r="C98" s="238">
        <f>SUMIF('Sub misuse services - new (b)'!$B$5:$B$10043,A98,'Sub misuse services - new (b)'!$U$5:$U$10043)</f>
        <v>213117.72604794346</v>
      </c>
      <c r="E98" s="242">
        <v>1.103624736948384</v>
      </c>
      <c r="F98" s="219">
        <f t="shared" si="3"/>
        <v>235201.99434869937</v>
      </c>
      <c r="G98" s="243">
        <f t="shared" si="4"/>
        <v>237113.78585740054</v>
      </c>
      <c r="I98" s="248">
        <v>6.5432925086992028E-2</v>
      </c>
      <c r="J98" s="219">
        <f t="shared" si="5"/>
        <v>252628.83444450091</v>
      </c>
      <c r="K98" s="243">
        <f>(J98/$J$157)*'SMR&lt;75 &amp; MFF wtd pop'!$E$158</f>
        <v>252785.11072173674</v>
      </c>
    </row>
    <row r="99" spans="1:11" x14ac:dyDescent="0.25">
      <c r="A99" s="158" t="s">
        <v>294</v>
      </c>
      <c r="B99" s="158" t="s">
        <v>295</v>
      </c>
      <c r="C99" s="238">
        <f>SUMIF('Sub misuse services - new (b)'!$B$5:$B$10043,A99,'Sub misuse services - new (b)'!$U$5:$U$10043)</f>
        <v>380125.4652510102</v>
      </c>
      <c r="E99" s="242">
        <v>1.1173120392527409</v>
      </c>
      <c r="F99" s="219">
        <f t="shared" si="3"/>
        <v>424718.75875150313</v>
      </c>
      <c r="G99" s="243">
        <f t="shared" si="4"/>
        <v>428170.99868176249</v>
      </c>
      <c r="I99" s="248">
        <v>7.7748379736388526E-2</v>
      </c>
      <c r="J99" s="219">
        <f t="shared" si="5"/>
        <v>461460.60007938085</v>
      </c>
      <c r="K99" s="243">
        <f>(J99/$J$157)*'SMR&lt;75 &amp; MFF wtd pop'!$E$158</f>
        <v>461746.05975317454</v>
      </c>
    </row>
    <row r="100" spans="1:11" x14ac:dyDescent="0.25">
      <c r="A100" s="158" t="s">
        <v>297</v>
      </c>
      <c r="B100" s="158" t="s">
        <v>298</v>
      </c>
      <c r="C100" s="238">
        <f>SUMIF('Sub misuse services - new (b)'!$B$5:$B$10043,A100,'Sub misuse services - new (b)'!$U$5:$U$10043)</f>
        <v>193938.23312346556</v>
      </c>
      <c r="E100" s="242">
        <v>1.1506641427658195</v>
      </c>
      <c r="F100" s="219">
        <f t="shared" si="3"/>
        <v>223157.77076653016</v>
      </c>
      <c r="G100" s="243">
        <f t="shared" si="4"/>
        <v>224971.6632568278</v>
      </c>
      <c r="I100" s="248">
        <v>-1.0112636685028358E-2</v>
      </c>
      <c r="J100" s="219">
        <f t="shared" si="5"/>
        <v>222696.60656188495</v>
      </c>
      <c r="K100" s="243">
        <f>(J100/$J$157)*'SMR&lt;75 &amp; MFF wtd pop'!$E$158</f>
        <v>222834.36675344448</v>
      </c>
    </row>
    <row r="101" spans="1:11" x14ac:dyDescent="0.25">
      <c r="A101" s="158" t="s">
        <v>300</v>
      </c>
      <c r="B101" s="158" t="s">
        <v>301</v>
      </c>
      <c r="C101" s="238">
        <f>SUMIF('Sub misuse services - new (b)'!$B$5:$B$10043,A101,'Sub misuse services - new (b)'!$U$5:$U$10043)</f>
        <v>316216.71512303979</v>
      </c>
      <c r="E101" s="242">
        <v>1.1224217529092197</v>
      </c>
      <c r="F101" s="219">
        <f t="shared" si="3"/>
        <v>354928.5196875977</v>
      </c>
      <c r="G101" s="243">
        <f t="shared" si="4"/>
        <v>357813.48387343972</v>
      </c>
      <c r="I101" s="248">
        <v>6.949988260154974E-2</v>
      </c>
      <c r="J101" s="219">
        <f t="shared" si="5"/>
        <v>382681.4789958953</v>
      </c>
      <c r="K101" s="243">
        <f>(J101/$J$157)*'SMR&lt;75 &amp; MFF wtd pop'!$E$158</f>
        <v>382918.20588036225</v>
      </c>
    </row>
    <row r="102" spans="1:11" x14ac:dyDescent="0.25">
      <c r="A102" s="158" t="s">
        <v>303</v>
      </c>
      <c r="B102" s="158" t="s">
        <v>304</v>
      </c>
      <c r="C102" s="238">
        <f>SUMIF('Sub misuse services - new (b)'!$B$5:$B$10043,A102,'Sub misuse services - new (b)'!$U$5:$U$10043)</f>
        <v>147409.77496088314</v>
      </c>
      <c r="E102" s="242">
        <v>1.1061053743040943</v>
      </c>
      <c r="F102" s="219">
        <f t="shared" si="3"/>
        <v>163050.74430918993</v>
      </c>
      <c r="G102" s="243">
        <f t="shared" si="4"/>
        <v>164376.06907661335</v>
      </c>
      <c r="I102" s="248">
        <v>5.5305843267539644E-2</v>
      </c>
      <c r="J102" s="219">
        <f t="shared" si="5"/>
        <v>173467.02618989881</v>
      </c>
      <c r="K102" s="243">
        <f>(J102/$J$157)*'SMR&lt;75 &amp; MFF wtd pop'!$E$158</f>
        <v>173574.33294740229</v>
      </c>
    </row>
    <row r="103" spans="1:11" x14ac:dyDescent="0.25">
      <c r="A103" s="158" t="s">
        <v>306</v>
      </c>
      <c r="B103" s="158" t="s">
        <v>307</v>
      </c>
      <c r="C103" s="238">
        <f>SUMIF('Sub misuse services - new (b)'!$B$5:$B$10043,A103,'Sub misuse services - new (b)'!$U$5:$U$10043)</f>
        <v>114239.76724878563</v>
      </c>
      <c r="E103" s="242">
        <v>1.0823930749163824</v>
      </c>
      <c r="F103" s="219">
        <f t="shared" si="3"/>
        <v>123652.33295014492</v>
      </c>
      <c r="G103" s="243">
        <f t="shared" si="4"/>
        <v>124657.41575490507</v>
      </c>
      <c r="I103" s="248">
        <v>4.9481563672891249E-2</v>
      </c>
      <c r="J103" s="219">
        <f t="shared" si="5"/>
        <v>130825.65960987947</v>
      </c>
      <c r="K103" s="243">
        <f>(J103/$J$157)*'SMR&lt;75 &amp; MFF wtd pop'!$E$158</f>
        <v>130906.58840447137</v>
      </c>
    </row>
    <row r="104" spans="1:11" x14ac:dyDescent="0.25">
      <c r="A104" s="158" t="s">
        <v>309</v>
      </c>
      <c r="B104" s="158" t="s">
        <v>310</v>
      </c>
      <c r="C104" s="238">
        <f>SUMIF('Sub misuse services - new (b)'!$B$5:$B$10043,A104,'Sub misuse services - new (b)'!$U$5:$U$10043)</f>
        <v>207321.61166929768</v>
      </c>
      <c r="E104" s="242">
        <v>1.0963093343533197</v>
      </c>
      <c r="F104" s="219">
        <f t="shared" si="3"/>
        <v>227288.61808622518</v>
      </c>
      <c r="G104" s="243">
        <f t="shared" si="4"/>
        <v>229136.08732765284</v>
      </c>
      <c r="I104" s="248">
        <v>9.038508306745198E-2</v>
      </c>
      <c r="J104" s="219">
        <f t="shared" si="5"/>
        <v>249846.57161451367</v>
      </c>
      <c r="K104" s="243">
        <f>(J104/$J$157)*'SMR&lt;75 &amp; MFF wtd pop'!$E$158</f>
        <v>250001.12678307903</v>
      </c>
    </row>
    <row r="105" spans="1:11" x14ac:dyDescent="0.25">
      <c r="A105" s="158" t="s">
        <v>312</v>
      </c>
      <c r="B105" s="158" t="s">
        <v>313</v>
      </c>
      <c r="C105" s="238">
        <f>SUMIF('Sub misuse services - new (b)'!$B$5:$B$10043,A105,'Sub misuse services - new (b)'!$U$5:$U$10043)</f>
        <v>233378.21676024527</v>
      </c>
      <c r="E105" s="242">
        <v>1.1144488013189846</v>
      </c>
      <c r="F105" s="219">
        <f t="shared" si="3"/>
        <v>260088.0739224175</v>
      </c>
      <c r="G105" s="243">
        <f t="shared" si="4"/>
        <v>262202.1468605157</v>
      </c>
      <c r="I105" s="248">
        <v>8.462422575874666E-2</v>
      </c>
      <c r="J105" s="219">
        <f t="shared" si="5"/>
        <v>284390.800530868</v>
      </c>
      <c r="K105" s="243">
        <f>(J105/$J$157)*'SMR&lt;75 &amp; MFF wtd pop'!$E$158</f>
        <v>284566.72477041412</v>
      </c>
    </row>
    <row r="106" spans="1:11" x14ac:dyDescent="0.25">
      <c r="A106" s="158" t="s">
        <v>315</v>
      </c>
      <c r="B106" s="158" t="s">
        <v>316</v>
      </c>
      <c r="C106" s="238">
        <f>SUMIF('Sub misuse services - new (b)'!$B$5:$B$10043,A106,'Sub misuse services - new (b)'!$U$5:$U$10043)</f>
        <v>345403.09515787195</v>
      </c>
      <c r="E106" s="242">
        <v>1.1472658503921878</v>
      </c>
      <c r="F106" s="219">
        <f t="shared" si="3"/>
        <v>396269.17569438973</v>
      </c>
      <c r="G106" s="243">
        <f t="shared" si="4"/>
        <v>399490.16898294742</v>
      </c>
      <c r="I106" s="248">
        <v>0.10381268633201635</v>
      </c>
      <c r="J106" s="219">
        <f t="shared" si="5"/>
        <v>440962.31658829836</v>
      </c>
      <c r="K106" s="243">
        <f>(J106/$J$157)*'SMR&lt;75 &amp; MFF wtd pop'!$E$158</f>
        <v>441235.09601741307</v>
      </c>
    </row>
    <row r="107" spans="1:11" x14ac:dyDescent="0.25">
      <c r="A107" s="158" t="s">
        <v>318</v>
      </c>
      <c r="B107" s="158" t="s">
        <v>319</v>
      </c>
      <c r="C107" s="238">
        <f>SUMIF('Sub misuse services - new (b)'!$B$5:$B$10043,A107,'Sub misuse services - new (b)'!$U$5:$U$10043)</f>
        <v>202795.43145278958</v>
      </c>
      <c r="E107" s="242">
        <v>1.1565680431642118</v>
      </c>
      <c r="F107" s="219">
        <f t="shared" si="3"/>
        <v>234546.71531799488</v>
      </c>
      <c r="G107" s="243">
        <f t="shared" si="4"/>
        <v>236453.18052455221</v>
      </c>
      <c r="I107" s="248">
        <v>-1.4856146248680887E-2</v>
      </c>
      <c r="J107" s="219">
        <f t="shared" si="5"/>
        <v>232940.39749371371</v>
      </c>
      <c r="K107" s="243">
        <f>(J107/$J$157)*'SMR&lt;75 &amp; MFF wtd pop'!$E$158</f>
        <v>233084.49449759765</v>
      </c>
    </row>
    <row r="108" spans="1:11" x14ac:dyDescent="0.25">
      <c r="A108" s="158" t="s">
        <v>321</v>
      </c>
      <c r="B108" s="158" t="s">
        <v>322</v>
      </c>
      <c r="C108" s="238">
        <f>SUMIF('Sub misuse services - new (b)'!$B$5:$B$10043,A108,'Sub misuse services - new (b)'!$U$5:$U$10043)</f>
        <v>71741.232973975304</v>
      </c>
      <c r="E108" s="242">
        <v>1.1107432374010384</v>
      </c>
      <c r="F108" s="219">
        <f t="shared" si="3"/>
        <v>79686.089368655463</v>
      </c>
      <c r="G108" s="243">
        <f t="shared" si="4"/>
        <v>80333.801516838779</v>
      </c>
      <c r="I108" s="248">
        <v>9.3270836969258752E-2</v>
      </c>
      <c r="J108" s="219">
        <f t="shared" si="5"/>
        <v>87826.602421236646</v>
      </c>
      <c r="K108" s="243">
        <f>(J108/$J$157)*'SMR&lt;75 &amp; MFF wtd pop'!$E$158</f>
        <v>87880.931985392861</v>
      </c>
    </row>
    <row r="109" spans="1:11" x14ac:dyDescent="0.25">
      <c r="A109" s="158" t="s">
        <v>324</v>
      </c>
      <c r="B109" s="158" t="s">
        <v>325</v>
      </c>
      <c r="C109" s="238">
        <f>SUMIF('Sub misuse services - new (b)'!$B$5:$B$10043,A109,'Sub misuse services - new (b)'!$U$5:$U$10043)</f>
        <v>439434.24816191971</v>
      </c>
      <c r="E109" s="242">
        <v>1.1454906818557542</v>
      </c>
      <c r="F109" s="219">
        <f t="shared" si="3"/>
        <v>503367.83655776811</v>
      </c>
      <c r="G109" s="243">
        <f t="shared" si="4"/>
        <v>507459.35949892859</v>
      </c>
      <c r="I109" s="248">
        <v>6.7718511171468918E-2</v>
      </c>
      <c r="J109" s="219">
        <f t="shared" si="5"/>
        <v>541823.75180422328</v>
      </c>
      <c r="K109" s="243">
        <f>(J109/$J$157)*'SMR&lt;75 &amp; MFF wtd pop'!$E$158</f>
        <v>542158.9241492016</v>
      </c>
    </row>
    <row r="110" spans="1:11" x14ac:dyDescent="0.25">
      <c r="A110" s="158" t="s">
        <v>327</v>
      </c>
      <c r="B110" s="158" t="s">
        <v>328</v>
      </c>
      <c r="C110" s="238">
        <f>SUMIF('Sub misuse services - new (b)'!$B$5:$B$10043,A110,'Sub misuse services - new (b)'!$U$5:$U$10043)</f>
        <v>357725.82486689102</v>
      </c>
      <c r="E110" s="242">
        <v>1.1265494615419285</v>
      </c>
      <c r="F110" s="219">
        <f t="shared" si="3"/>
        <v>402995.83538343827</v>
      </c>
      <c r="G110" s="243">
        <f t="shared" si="4"/>
        <v>406271.50495529472</v>
      </c>
      <c r="I110" s="248">
        <v>7.6775307108450278E-2</v>
      </c>
      <c r="J110" s="219">
        <f t="shared" si="5"/>
        <v>437463.12451764976</v>
      </c>
      <c r="K110" s="243">
        <f>(J110/$J$157)*'SMR&lt;75 &amp; MFF wtd pop'!$E$158</f>
        <v>437733.73934543808</v>
      </c>
    </row>
    <row r="111" spans="1:11" x14ac:dyDescent="0.25">
      <c r="A111" s="158" t="s">
        <v>330</v>
      </c>
      <c r="B111" s="158" t="s">
        <v>331</v>
      </c>
      <c r="C111" s="238">
        <f>SUMIF('Sub misuse services - new (b)'!$B$5:$B$10043,A111,'Sub misuse services - new (b)'!$U$5:$U$10043)</f>
        <v>98236.789401421222</v>
      </c>
      <c r="E111" s="242">
        <v>1.109578309223781</v>
      </c>
      <c r="F111" s="219">
        <f t="shared" si="3"/>
        <v>109001.4106876016</v>
      </c>
      <c r="G111" s="243">
        <f t="shared" si="4"/>
        <v>109887.40645462752</v>
      </c>
      <c r="I111" s="248">
        <v>6.3113646449888455E-2</v>
      </c>
      <c r="J111" s="219">
        <f t="shared" si="5"/>
        <v>116822.80137490007</v>
      </c>
      <c r="K111" s="243">
        <f>(J111/$J$157)*'SMR&lt;75 &amp; MFF wtd pop'!$E$158</f>
        <v>116895.06799693975</v>
      </c>
    </row>
    <row r="112" spans="1:11" x14ac:dyDescent="0.25">
      <c r="A112" s="158" t="s">
        <v>333</v>
      </c>
      <c r="B112" s="158" t="s">
        <v>334</v>
      </c>
      <c r="C112" s="238">
        <f>SUMIF('Sub misuse services - new (b)'!$B$5:$B$10043,A112,'Sub misuse services - new (b)'!$U$5:$U$10043)</f>
        <v>368631.64127907285</v>
      </c>
      <c r="E112" s="242">
        <v>1.1152238405546369</v>
      </c>
      <c r="F112" s="219">
        <f t="shared" si="3"/>
        <v>411106.79473720683</v>
      </c>
      <c r="G112" s="243">
        <f t="shared" si="4"/>
        <v>414448.39259025361</v>
      </c>
      <c r="I112" s="248">
        <v>8.2265026090317661E-2</v>
      </c>
      <c r="J112" s="219">
        <f t="shared" si="5"/>
        <v>448543.00041978108</v>
      </c>
      <c r="K112" s="243">
        <f>(J112/$J$157)*'SMR&lt;75 &amp; MFF wtd pop'!$E$158</f>
        <v>448820.469262322</v>
      </c>
    </row>
    <row r="113" spans="1:11" x14ac:dyDescent="0.25">
      <c r="A113" s="158" t="s">
        <v>336</v>
      </c>
      <c r="B113" s="158" t="s">
        <v>337</v>
      </c>
      <c r="C113" s="238">
        <f>SUMIF('Sub misuse services - new (b)'!$B$5:$B$10043,A113,'Sub misuse services - new (b)'!$U$5:$U$10043)</f>
        <v>157483.69934151869</v>
      </c>
      <c r="E113" s="242">
        <v>1.0983591617225541</v>
      </c>
      <c r="F113" s="219">
        <f t="shared" si="3"/>
        <v>172973.6639937172</v>
      </c>
      <c r="G113" s="243">
        <f t="shared" si="4"/>
        <v>174379.64519284706</v>
      </c>
      <c r="I113" s="248">
        <v>8.7439364594253693E-2</v>
      </c>
      <c r="J113" s="219">
        <f t="shared" si="5"/>
        <v>189627.29056668101</v>
      </c>
      <c r="K113" s="243">
        <f>(J113/$J$157)*'SMR&lt;75 &amp; MFF wtd pop'!$E$158</f>
        <v>189744.59406886133</v>
      </c>
    </row>
    <row r="114" spans="1:11" x14ac:dyDescent="0.25">
      <c r="A114" s="158" t="s">
        <v>339</v>
      </c>
      <c r="B114" s="158" t="s">
        <v>340</v>
      </c>
      <c r="C114" s="238">
        <f>SUMIF('Sub misuse services - new (b)'!$B$5:$B$10043,A114,'Sub misuse services - new (b)'!$U$5:$U$10043)</f>
        <v>92598.289767027469</v>
      </c>
      <c r="E114" s="242">
        <v>1.1150508430792236</v>
      </c>
      <c r="F114" s="219">
        <f t="shared" si="3"/>
        <v>103251.80107241822</v>
      </c>
      <c r="G114" s="243">
        <f t="shared" si="4"/>
        <v>104091.06230868011</v>
      </c>
      <c r="I114" s="248">
        <v>6.1713779882363651E-2</v>
      </c>
      <c r="J114" s="219">
        <f t="shared" si="5"/>
        <v>110514.91521571939</v>
      </c>
      <c r="K114" s="243">
        <f>(J114/$J$157)*'SMR&lt;75 &amp; MFF wtd pop'!$E$158</f>
        <v>110583.27977737728</v>
      </c>
    </row>
    <row r="115" spans="1:11" x14ac:dyDescent="0.25">
      <c r="A115" s="158" t="s">
        <v>342</v>
      </c>
      <c r="B115" s="158" t="s">
        <v>343</v>
      </c>
      <c r="C115" s="238">
        <f>SUMIF('Sub misuse services - new (b)'!$B$5:$B$10043,A115,'Sub misuse services - new (b)'!$U$5:$U$10043)</f>
        <v>410641.89853538648</v>
      </c>
      <c r="E115" s="242">
        <v>1.1495532410574054</v>
      </c>
      <c r="F115" s="219">
        <f t="shared" si="3"/>
        <v>472054.72537531977</v>
      </c>
      <c r="G115" s="243">
        <f t="shared" si="4"/>
        <v>475891.72606961161</v>
      </c>
      <c r="I115" s="248">
        <v>7.6833023341195683E-2</v>
      </c>
      <c r="J115" s="219">
        <f t="shared" si="5"/>
        <v>512455.92616660002</v>
      </c>
      <c r="K115" s="243">
        <f>(J115/$J$157)*'SMR&lt;75 &amp; MFF wtd pop'!$E$158</f>
        <v>512772.93156531011</v>
      </c>
    </row>
    <row r="116" spans="1:11" x14ac:dyDescent="0.25">
      <c r="A116" s="158" t="s">
        <v>345</v>
      </c>
      <c r="B116" s="158" t="s">
        <v>346</v>
      </c>
      <c r="C116" s="238">
        <f>SUMIF('Sub misuse services - new (b)'!$B$5:$B$10043,A116,'Sub misuse services - new (b)'!$U$5:$U$10043)</f>
        <v>114416.92895268474</v>
      </c>
      <c r="E116" s="242">
        <v>1.1008938758934486</v>
      </c>
      <c r="F116" s="219">
        <f t="shared" si="3"/>
        <v>125960.89638254645</v>
      </c>
      <c r="G116" s="243">
        <f t="shared" si="4"/>
        <v>126984.74387499382</v>
      </c>
      <c r="I116" s="248">
        <v>6.894512957624159E-2</v>
      </c>
      <c r="J116" s="219">
        <f t="shared" si="5"/>
        <v>135739.72349566111</v>
      </c>
      <c r="K116" s="243">
        <f>(J116/$J$157)*'SMR&lt;75 &amp; MFF wtd pop'!$E$158</f>
        <v>135823.69213173373</v>
      </c>
    </row>
    <row r="117" spans="1:11" x14ac:dyDescent="0.25">
      <c r="A117" s="158" t="s">
        <v>348</v>
      </c>
      <c r="B117" s="158" t="s">
        <v>349</v>
      </c>
      <c r="C117" s="238">
        <f>SUMIF('Sub misuse services - new (b)'!$B$5:$B$10043,A117,'Sub misuse services - new (b)'!$U$5:$U$10043)</f>
        <v>450255.7902336492</v>
      </c>
      <c r="E117" s="242">
        <v>1.116635907704451</v>
      </c>
      <c r="F117" s="219">
        <f t="shared" si="3"/>
        <v>502771.78302673576</v>
      </c>
      <c r="G117" s="243">
        <f t="shared" si="4"/>
        <v>506858.46106816438</v>
      </c>
      <c r="I117" s="248">
        <v>0.12963454838054461</v>
      </c>
      <c r="J117" s="219">
        <f t="shared" si="5"/>
        <v>572564.82876159367</v>
      </c>
      <c r="K117" s="243">
        <f>(J117/$J$157)*'SMR&lt;75 &amp; MFF wtd pop'!$E$158</f>
        <v>572919.0175465428</v>
      </c>
    </row>
    <row r="118" spans="1:11" x14ac:dyDescent="0.25">
      <c r="A118" s="158" t="s">
        <v>351</v>
      </c>
      <c r="B118" s="158" t="s">
        <v>352</v>
      </c>
      <c r="C118" s="238">
        <f>SUMIF('Sub misuse services - new (b)'!$B$5:$B$10043,A118,'Sub misuse services - new (b)'!$U$5:$U$10043)</f>
        <v>194448.60834558812</v>
      </c>
      <c r="E118" s="242">
        <v>1.1153046001442026</v>
      </c>
      <c r="F118" s="219">
        <f t="shared" si="3"/>
        <v>216869.42737947282</v>
      </c>
      <c r="G118" s="243">
        <f t="shared" si="4"/>
        <v>218632.20635126281</v>
      </c>
      <c r="I118" s="248">
        <v>6.0667893525113308E-2</v>
      </c>
      <c r="J118" s="219">
        <f t="shared" si="5"/>
        <v>231896.16176734181</v>
      </c>
      <c r="K118" s="243">
        <f>(J118/$J$157)*'SMR&lt;75 &amp; MFF wtd pop'!$E$158</f>
        <v>232039.61280667374</v>
      </c>
    </row>
    <row r="119" spans="1:11" x14ac:dyDescent="0.25">
      <c r="A119" s="158" t="s">
        <v>354</v>
      </c>
      <c r="B119" s="158" t="s">
        <v>355</v>
      </c>
      <c r="C119" s="238">
        <f>SUMIF('Sub misuse services - new (b)'!$B$5:$B$10043,A119,'Sub misuse services - new (b)'!$U$5:$U$10043)</f>
        <v>278220.21548210655</v>
      </c>
      <c r="E119" s="242">
        <v>1.1291351593050418</v>
      </c>
      <c r="F119" s="219">
        <f t="shared" si="3"/>
        <v>314148.22733027145</v>
      </c>
      <c r="G119" s="243">
        <f t="shared" si="4"/>
        <v>316701.71721519623</v>
      </c>
      <c r="I119" s="248">
        <v>4.091514737902581E-2</v>
      </c>
      <c r="J119" s="219">
        <f t="shared" si="5"/>
        <v>329659.61465024657</v>
      </c>
      <c r="K119" s="243">
        <f>(J119/$J$157)*'SMR&lt;75 &amp; MFF wtd pop'!$E$158</f>
        <v>329863.54219258676</v>
      </c>
    </row>
    <row r="120" spans="1:11" x14ac:dyDescent="0.25">
      <c r="A120" s="158" t="s">
        <v>357</v>
      </c>
      <c r="B120" s="158" t="s">
        <v>358</v>
      </c>
      <c r="C120" s="238">
        <f>SUMIF('Sub misuse services - new (b)'!$B$5:$B$10043,A120,'Sub misuse services - new (b)'!$U$5:$U$10043)</f>
        <v>317743.46917868737</v>
      </c>
      <c r="E120" s="242">
        <v>1.1580686922206636</v>
      </c>
      <c r="F120" s="219">
        <f t="shared" si="3"/>
        <v>367968.76381341921</v>
      </c>
      <c r="G120" s="243">
        <f t="shared" si="4"/>
        <v>370959.72296779958</v>
      </c>
      <c r="I120" s="248">
        <v>7.3858512992868344E-2</v>
      </c>
      <c r="J120" s="219">
        <f t="shared" si="5"/>
        <v>398358.25648644764</v>
      </c>
      <c r="K120" s="243">
        <f>(J120/$J$157)*'SMR&lt;75 &amp; MFF wtd pop'!$E$158</f>
        <v>398604.68103045004</v>
      </c>
    </row>
    <row r="121" spans="1:11" x14ac:dyDescent="0.25">
      <c r="A121" s="158" t="s">
        <v>360</v>
      </c>
      <c r="B121" s="158" t="s">
        <v>361</v>
      </c>
      <c r="C121" s="238">
        <f>SUMIF('Sub misuse services - new (b)'!$B$5:$B$10043,A121,'Sub misuse services - new (b)'!$U$5:$U$10043)</f>
        <v>250360.40419065443</v>
      </c>
      <c r="E121" s="242">
        <v>1.0239149327344788</v>
      </c>
      <c r="F121" s="219">
        <f t="shared" si="3"/>
        <v>256347.75641625084</v>
      </c>
      <c r="G121" s="243">
        <f t="shared" si="4"/>
        <v>258431.42694527109</v>
      </c>
      <c r="I121" s="248">
        <v>4.9134530079090875E-2</v>
      </c>
      <c r="J121" s="219">
        <f t="shared" si="5"/>
        <v>271129.33366589586</v>
      </c>
      <c r="K121" s="243">
        <f>(J121/$J$157)*'SMR&lt;75 &amp; MFF wtd pop'!$E$158</f>
        <v>271297.05435782677</v>
      </c>
    </row>
    <row r="122" spans="1:11" x14ac:dyDescent="0.25">
      <c r="A122" s="158" t="s">
        <v>363</v>
      </c>
      <c r="B122" s="158" t="s">
        <v>364</v>
      </c>
      <c r="C122" s="238">
        <f>SUMIF('Sub misuse services - new (b)'!$B$5:$B$10043,A122,'Sub misuse services - new (b)'!$U$5:$U$10043)</f>
        <v>70613.412090877348</v>
      </c>
      <c r="E122" s="242">
        <v>1.0688051463368913</v>
      </c>
      <c r="F122" s="219">
        <f t="shared" si="3"/>
        <v>75471.978243137375</v>
      </c>
      <c r="G122" s="243">
        <f t="shared" si="4"/>
        <v>76085.436847302932</v>
      </c>
      <c r="I122" s="248">
        <v>5.2807486631016087E-2</v>
      </c>
      <c r="J122" s="219">
        <f t="shared" si="5"/>
        <v>80103.317536431889</v>
      </c>
      <c r="K122" s="243">
        <f>(J122/$J$157)*'SMR&lt;75 &amp; MFF wtd pop'!$E$158</f>
        <v>80152.869474105028</v>
      </c>
    </row>
    <row r="123" spans="1:11" x14ac:dyDescent="0.25">
      <c r="A123" s="158" t="s">
        <v>366</v>
      </c>
      <c r="B123" s="158" t="s">
        <v>367</v>
      </c>
      <c r="C123" s="238">
        <f>SUMIF('Sub misuse services - new (b)'!$B$5:$B$10043,A123,'Sub misuse services - new (b)'!$U$5:$U$10043)</f>
        <v>77046.61575436838</v>
      </c>
      <c r="E123" s="242">
        <v>1.0465995077260493</v>
      </c>
      <c r="F123" s="219">
        <f t="shared" si="3"/>
        <v>80636.950120480018</v>
      </c>
      <c r="G123" s="243">
        <f t="shared" si="4"/>
        <v>81292.391146627706</v>
      </c>
      <c r="I123" s="248">
        <v>2.6935153229364087E-2</v>
      </c>
      <c r="J123" s="219">
        <f t="shared" si="5"/>
        <v>83482.014158543519</v>
      </c>
      <c r="K123" s="243">
        <f>(J123/$J$157)*'SMR&lt;75 &amp; MFF wtd pop'!$E$158</f>
        <v>83533.656159020349</v>
      </c>
    </row>
    <row r="124" spans="1:11" x14ac:dyDescent="0.25">
      <c r="A124" s="158" t="s">
        <v>369</v>
      </c>
      <c r="B124" s="158" t="s">
        <v>370</v>
      </c>
      <c r="C124" s="238">
        <f>SUMIF('Sub misuse services - new (b)'!$B$5:$B$10043,A124,'Sub misuse services - new (b)'!$U$5:$U$10043)</f>
        <v>193457.18276361472</v>
      </c>
      <c r="E124" s="242">
        <v>1.0556934483299194</v>
      </c>
      <c r="F124" s="219">
        <f t="shared" si="3"/>
        <v>204231.48037591187</v>
      </c>
      <c r="G124" s="243">
        <f t="shared" si="4"/>
        <v>205891.5343693881</v>
      </c>
      <c r="I124" s="248">
        <v>3.4511616529010677E-2</v>
      </c>
      <c r="J124" s="219">
        <f t="shared" si="5"/>
        <v>212997.18405011404</v>
      </c>
      <c r="K124" s="243">
        <f>(J124/$J$157)*'SMR&lt;75 &amp; MFF wtd pop'!$E$158</f>
        <v>213128.94417582676</v>
      </c>
    </row>
    <row r="125" spans="1:11" x14ac:dyDescent="0.25">
      <c r="A125" s="158" t="s">
        <v>372</v>
      </c>
      <c r="B125" s="158" t="s">
        <v>373</v>
      </c>
      <c r="C125" s="238">
        <f>SUMIF('Sub misuse services - new (b)'!$B$5:$B$10043,A125,'Sub misuse services - new (b)'!$U$5:$U$10043)</f>
        <v>156368.50168166397</v>
      </c>
      <c r="E125" s="242">
        <v>1.0749707199941834</v>
      </c>
      <c r="F125" s="219">
        <f t="shared" si="3"/>
        <v>168091.56083715</v>
      </c>
      <c r="G125" s="243">
        <f t="shared" si="4"/>
        <v>169457.85885508414</v>
      </c>
      <c r="I125" s="248">
        <v>6.1735589462238831E-2</v>
      </c>
      <c r="J125" s="219">
        <f t="shared" si="5"/>
        <v>179919.43966051165</v>
      </c>
      <c r="K125" s="243">
        <f>(J125/$J$157)*'SMR&lt;75 &amp; MFF wtd pop'!$E$158</f>
        <v>180030.73788303768</v>
      </c>
    </row>
    <row r="126" spans="1:11" x14ac:dyDescent="0.25">
      <c r="A126" s="158" t="s">
        <v>375</v>
      </c>
      <c r="B126" s="158" t="s">
        <v>376</v>
      </c>
      <c r="C126" s="238">
        <f>SUMIF('Sub misuse services - new (b)'!$B$5:$B$10043,A126,'Sub misuse services - new (b)'!$U$5:$U$10043)</f>
        <v>80802.411544781658</v>
      </c>
      <c r="E126" s="242">
        <v>1.0737273618597847</v>
      </c>
      <c r="F126" s="219">
        <f t="shared" si="3"/>
        <v>86759.760179887016</v>
      </c>
      <c r="G126" s="243">
        <f t="shared" si="4"/>
        <v>87464.969220601823</v>
      </c>
      <c r="I126" s="248">
        <v>3.7919199437621336E-2</v>
      </c>
      <c r="J126" s="219">
        <f t="shared" si="5"/>
        <v>90781.570832283236</v>
      </c>
      <c r="K126" s="243">
        <f>(J126/$J$157)*'SMR&lt;75 &amp; MFF wtd pop'!$E$158</f>
        <v>90837.728340837159</v>
      </c>
    </row>
    <row r="127" spans="1:11" x14ac:dyDescent="0.25">
      <c r="A127" s="158" t="s">
        <v>378</v>
      </c>
      <c r="B127" s="158" t="s">
        <v>379</v>
      </c>
      <c r="C127" s="238">
        <f>SUMIF('Sub misuse services - new (b)'!$B$5:$B$10043,A127,'Sub misuse services - new (b)'!$U$5:$U$10043)</f>
        <v>62090.127393397175</v>
      </c>
      <c r="E127" s="242">
        <v>1.0571600297012576</v>
      </c>
      <c r="F127" s="219">
        <f t="shared" si="3"/>
        <v>65639.200919358627</v>
      </c>
      <c r="G127" s="243">
        <f t="shared" si="4"/>
        <v>66172.735795638262</v>
      </c>
      <c r="I127" s="248">
        <v>5.1999767656492953E-2</v>
      </c>
      <c r="J127" s="219">
        <f t="shared" si="5"/>
        <v>69613.702682205942</v>
      </c>
      <c r="K127" s="243">
        <f>(J127/$J$157)*'SMR&lt;75 &amp; MFF wtd pop'!$E$158</f>
        <v>69656.76574079819</v>
      </c>
    </row>
    <row r="128" spans="1:11" x14ac:dyDescent="0.25">
      <c r="A128" s="158" t="s">
        <v>381</v>
      </c>
      <c r="B128" s="158" t="s">
        <v>382</v>
      </c>
      <c r="C128" s="238">
        <f>SUMIF('Sub misuse services - new (b)'!$B$5:$B$10043,A128,'Sub misuse services - new (b)'!$U$5:$U$10043)</f>
        <v>195726.43051036313</v>
      </c>
      <c r="E128" s="242">
        <v>1.0188489104956513</v>
      </c>
      <c r="F128" s="219">
        <f t="shared" si="3"/>
        <v>199415.66048068629</v>
      </c>
      <c r="G128" s="243">
        <f t="shared" si="4"/>
        <v>201036.57006295709</v>
      </c>
      <c r="I128" s="248">
        <v>6.7248244262590198E-2</v>
      </c>
      <c r="J128" s="219">
        <f t="shared" si="5"/>
        <v>214555.92643226415</v>
      </c>
      <c r="K128" s="243">
        <f>(J128/$J$157)*'SMR&lt;75 &amp; MFF wtd pop'!$E$158</f>
        <v>214688.65079650958</v>
      </c>
    </row>
    <row r="129" spans="1:11" x14ac:dyDescent="0.25">
      <c r="A129" s="158" t="s">
        <v>384</v>
      </c>
      <c r="B129" s="158" t="s">
        <v>385</v>
      </c>
      <c r="C129" s="238">
        <f>SUMIF('Sub misuse services - new (b)'!$B$5:$B$10043,A129,'Sub misuse services - new (b)'!$U$5:$U$10043)</f>
        <v>466360.26693346607</v>
      </c>
      <c r="E129" s="242">
        <v>0.99361932369123318</v>
      </c>
      <c r="F129" s="219">
        <f t="shared" si="3"/>
        <v>463384.57302689354</v>
      </c>
      <c r="G129" s="243">
        <f t="shared" si="4"/>
        <v>467151.10015362583</v>
      </c>
      <c r="I129" s="248">
        <v>3.9376886778627711E-2</v>
      </c>
      <c r="J129" s="219">
        <f t="shared" si="5"/>
        <v>485546.0561328865</v>
      </c>
      <c r="K129" s="243">
        <f>(J129/$J$157)*'SMR&lt;75 &amp; MFF wtd pop'!$E$158</f>
        <v>485846.41507744568</v>
      </c>
    </row>
    <row r="130" spans="1:11" x14ac:dyDescent="0.25">
      <c r="A130" s="158" t="s">
        <v>387</v>
      </c>
      <c r="B130" s="158" t="s">
        <v>388</v>
      </c>
      <c r="C130" s="238">
        <f>SUMIF('Sub misuse services - new (b)'!$B$5:$B$10043,A130,'Sub misuse services - new (b)'!$U$5:$U$10043)</f>
        <v>283162.13790664449</v>
      </c>
      <c r="E130" s="242">
        <v>1.0022896299777226</v>
      </c>
      <c r="F130" s="219">
        <f t="shared" si="3"/>
        <v>283810.4744261516</v>
      </c>
      <c r="G130" s="243">
        <f t="shared" si="4"/>
        <v>286117.37006532692</v>
      </c>
      <c r="I130" s="248">
        <v>3.6834393695268079E-2</v>
      </c>
      <c r="J130" s="219">
        <f t="shared" si="5"/>
        <v>296656.32991736784</v>
      </c>
      <c r="K130" s="243">
        <f>(J130/$J$157)*'SMR&lt;75 &amp; MFF wtd pop'!$E$158</f>
        <v>296839.84161728865</v>
      </c>
    </row>
    <row r="131" spans="1:11" x14ac:dyDescent="0.25">
      <c r="A131" s="158" t="s">
        <v>390</v>
      </c>
      <c r="B131" s="158" t="s">
        <v>391</v>
      </c>
      <c r="C131" s="238">
        <f>SUMIF('Sub misuse services - new (b)'!$B$5:$B$10043,A131,'Sub misuse services - new (b)'!$U$5:$U$10043)</f>
        <v>284492.23098421085</v>
      </c>
      <c r="E131" s="242">
        <v>1.0007459460414667</v>
      </c>
      <c r="F131" s="219">
        <f t="shared" si="3"/>
        <v>284704.44683774153</v>
      </c>
      <c r="G131" s="243">
        <f t="shared" si="4"/>
        <v>287018.60894959379</v>
      </c>
      <c r="I131" s="248">
        <v>4.6763047441387207E-2</v>
      </c>
      <c r="J131" s="219">
        <f t="shared" si="5"/>
        <v>300440.47377646458</v>
      </c>
      <c r="K131" s="243">
        <f>(J131/$J$157)*'SMR&lt;75 &amp; MFF wtd pop'!$E$158</f>
        <v>300626.32634897868</v>
      </c>
    </row>
    <row r="132" spans="1:11" x14ac:dyDescent="0.25">
      <c r="A132" s="158" t="s">
        <v>393</v>
      </c>
      <c r="B132" s="158" t="s">
        <v>394</v>
      </c>
      <c r="C132" s="238">
        <f>SUMIF('Sub misuse services - new (b)'!$B$5:$B$10043,A132,'Sub misuse services - new (b)'!$U$5:$U$10043)</f>
        <v>127161.43327223229</v>
      </c>
      <c r="E132" s="242">
        <v>0.97217278400782536</v>
      </c>
      <c r="F132" s="219">
        <f t="shared" si="3"/>
        <v>123622.88460269138</v>
      </c>
      <c r="G132" s="243">
        <f t="shared" si="4"/>
        <v>124627.72804255685</v>
      </c>
      <c r="I132" s="248">
        <v>1.5232094340713365E-2</v>
      </c>
      <c r="J132" s="219">
        <f t="shared" si="5"/>
        <v>126526.06935356984</v>
      </c>
      <c r="K132" s="243">
        <f>(J132/$J$157)*'SMR&lt;75 &amp; MFF wtd pop'!$E$158</f>
        <v>126604.3384202634</v>
      </c>
    </row>
    <row r="133" spans="1:11" x14ac:dyDescent="0.25">
      <c r="A133" s="158" t="s">
        <v>396</v>
      </c>
      <c r="B133" s="158" t="s">
        <v>397</v>
      </c>
      <c r="C133" s="238">
        <f>SUMIF('Sub misuse services - new (b)'!$B$5:$B$10043,A133,'Sub misuse services - new (b)'!$U$5:$U$10043)</f>
        <v>230848.99486928689</v>
      </c>
      <c r="E133" s="242">
        <v>1.0535276861681258</v>
      </c>
      <c r="F133" s="219">
        <f t="shared" ref="F133:F155" si="6">C133*E133</f>
        <v>243205.80741887735</v>
      </c>
      <c r="G133" s="243">
        <f t="shared" ref="G133:G155" si="7">(F133/$F$157)*$C$157</f>
        <v>245182.65629202462</v>
      </c>
      <c r="I133" s="248">
        <v>3.9186654821833908E-2</v>
      </c>
      <c r="J133" s="219">
        <f t="shared" ref="J133:J155" si="8">G133*(1+I133)</f>
        <v>254790.5444124405</v>
      </c>
      <c r="K133" s="243">
        <f>(J133/$J$157)*'SMR&lt;75 &amp; MFF wtd pop'!$E$158</f>
        <v>254948.15792414913</v>
      </c>
    </row>
    <row r="134" spans="1:11" x14ac:dyDescent="0.25">
      <c r="A134" s="158" t="s">
        <v>399</v>
      </c>
      <c r="B134" s="158" t="s">
        <v>400</v>
      </c>
      <c r="C134" s="238">
        <f>SUMIF('Sub misuse services - new (b)'!$B$5:$B$10043,A134,'Sub misuse services - new (b)'!$U$5:$U$10043)</f>
        <v>411552.92326606059</v>
      </c>
      <c r="E134" s="242">
        <v>0.97853772969277419</v>
      </c>
      <c r="F134" s="219">
        <f t="shared" si="6"/>
        <v>402720.06318119547</v>
      </c>
      <c r="G134" s="243">
        <f t="shared" si="7"/>
        <v>405993.49119487108</v>
      </c>
      <c r="I134" s="248">
        <v>3.2417883609725952E-2</v>
      </c>
      <c r="J134" s="219">
        <f t="shared" si="8"/>
        <v>419154.9409387327</v>
      </c>
      <c r="K134" s="243">
        <f>(J134/$J$157)*'SMR&lt;75 &amp; MFF wtd pop'!$E$158</f>
        <v>419414.23031834344</v>
      </c>
    </row>
    <row r="135" spans="1:11" x14ac:dyDescent="0.25">
      <c r="A135" s="158" t="s">
        <v>402</v>
      </c>
      <c r="B135" s="158" t="s">
        <v>403</v>
      </c>
      <c r="C135" s="238">
        <f>SUMIF('Sub misuse services - new (b)'!$B$5:$B$10043,A135,'Sub misuse services - new (b)'!$U$5:$U$10043)</f>
        <v>646786.40111068753</v>
      </c>
      <c r="E135" s="242">
        <v>1.0142178674410907</v>
      </c>
      <c r="F135" s="219">
        <f t="shared" si="6"/>
        <v>655982.32442437939</v>
      </c>
      <c r="G135" s="243">
        <f t="shared" si="7"/>
        <v>661314.34314796771</v>
      </c>
      <c r="I135" s="248">
        <v>3.1299778083348127E-2</v>
      </c>
      <c r="J135" s="219">
        <f t="shared" si="8"/>
        <v>682013.33533183427</v>
      </c>
      <c r="K135" s="243">
        <f>(J135/$J$157)*'SMR&lt;75 &amp; MFF wtd pop'!$E$158</f>
        <v>682435.22899771447</v>
      </c>
    </row>
    <row r="136" spans="1:11" x14ac:dyDescent="0.25">
      <c r="A136" s="158" t="s">
        <v>405</v>
      </c>
      <c r="B136" s="158" t="s">
        <v>406</v>
      </c>
      <c r="C136" s="238">
        <f>SUMIF('Sub misuse services - new (b)'!$B$5:$B$10043,A136,'Sub misuse services - new (b)'!$U$5:$U$10043)</f>
        <v>753534.66018883034</v>
      </c>
      <c r="E136" s="242">
        <v>1.0101571529224627</v>
      </c>
      <c r="F136" s="219">
        <f t="shared" si="6"/>
        <v>761188.42696474423</v>
      </c>
      <c r="G136" s="243">
        <f t="shared" si="7"/>
        <v>767375.59206605423</v>
      </c>
      <c r="I136" s="248">
        <v>4.2165314436202452E-2</v>
      </c>
      <c r="J136" s="219">
        <f t="shared" si="8"/>
        <v>799732.22519618645</v>
      </c>
      <c r="K136" s="243">
        <f>(J136/$J$157)*'SMR&lt;75 &amp; MFF wtd pop'!$E$158</f>
        <v>800226.93980473047</v>
      </c>
    </row>
    <row r="137" spans="1:11" x14ac:dyDescent="0.25">
      <c r="A137" s="158" t="s">
        <v>408</v>
      </c>
      <c r="B137" s="158" t="s">
        <v>409</v>
      </c>
      <c r="C137" s="238">
        <f>SUMIF('Sub misuse services - new (b)'!$B$5:$B$10043,A137,'Sub misuse services - new (b)'!$U$5:$U$10043)</f>
        <v>475517.61621491966</v>
      </c>
      <c r="E137" s="242">
        <v>1.0155865530101065</v>
      </c>
      <c r="F137" s="219">
        <f t="shared" si="6"/>
        <v>482929.29674729297</v>
      </c>
      <c r="G137" s="243">
        <f t="shared" si="7"/>
        <v>486854.68918021477</v>
      </c>
      <c r="I137" s="248">
        <v>3.3306810875531223E-2</v>
      </c>
      <c r="J137" s="219">
        <f t="shared" si="8"/>
        <v>503070.2662366057</v>
      </c>
      <c r="K137" s="243">
        <f>(J137/$J$157)*'SMR&lt;75 &amp; MFF wtd pop'!$E$158</f>
        <v>503381.4656631017</v>
      </c>
    </row>
    <row r="138" spans="1:11" x14ac:dyDescent="0.25">
      <c r="A138" s="158" t="s">
        <v>411</v>
      </c>
      <c r="B138" s="158" t="s">
        <v>412</v>
      </c>
      <c r="C138" s="238">
        <f>SUMIF('Sub misuse services - new (b)'!$B$5:$B$10043,A138,'Sub misuse services - new (b)'!$U$5:$U$10043)</f>
        <v>517230.68732700002</v>
      </c>
      <c r="E138" s="242">
        <v>1.0793432822691189</v>
      </c>
      <c r="F138" s="219">
        <f t="shared" si="6"/>
        <v>558269.46774983662</v>
      </c>
      <c r="G138" s="243">
        <f t="shared" si="7"/>
        <v>562807.24741861329</v>
      </c>
      <c r="I138" s="248">
        <v>4.0456521988044392E-2</v>
      </c>
      <c r="J138" s="219">
        <f t="shared" si="8"/>
        <v>585576.47119883518</v>
      </c>
      <c r="K138" s="243">
        <f>(J138/$J$157)*'SMR&lt;75 &amp; MFF wtd pop'!$E$158</f>
        <v>585938.70898992918</v>
      </c>
    </row>
    <row r="139" spans="1:11" x14ac:dyDescent="0.25">
      <c r="A139" s="158" t="s">
        <v>414</v>
      </c>
      <c r="B139" s="158" t="s">
        <v>415</v>
      </c>
      <c r="C139" s="238">
        <f>SUMIF('Sub misuse services - new (b)'!$B$5:$B$10043,A139,'Sub misuse services - new (b)'!$U$5:$U$10043)</f>
        <v>404593.70417904312</v>
      </c>
      <c r="E139" s="242">
        <v>1.015727593928474</v>
      </c>
      <c r="F139" s="219">
        <f t="shared" si="6"/>
        <v>410956.98966438824</v>
      </c>
      <c r="G139" s="243">
        <f t="shared" si="7"/>
        <v>414297.36985741061</v>
      </c>
      <c r="I139" s="248">
        <v>3.8546504656214085E-2</v>
      </c>
      <c r="J139" s="219">
        <f t="shared" si="8"/>
        <v>430267.08535367658</v>
      </c>
      <c r="K139" s="243">
        <f>(J139/$J$157)*'SMR&lt;75 &amp; MFF wtd pop'!$E$158</f>
        <v>430533.24870935222</v>
      </c>
    </row>
    <row r="140" spans="1:11" x14ac:dyDescent="0.25">
      <c r="A140" s="158" t="s">
        <v>417</v>
      </c>
      <c r="B140" s="158" t="s">
        <v>418</v>
      </c>
      <c r="C140" s="238">
        <f>SUMIF('Sub misuse services - new (b)'!$B$5:$B$10043,A140,'Sub misuse services - new (b)'!$U$5:$U$10043)</f>
        <v>216286.52512757856</v>
      </c>
      <c r="E140" s="242">
        <v>0.99490417683785415</v>
      </c>
      <c r="F140" s="219">
        <f t="shared" si="6"/>
        <v>215184.36724317339</v>
      </c>
      <c r="G140" s="243">
        <f t="shared" si="7"/>
        <v>216933.44954683285</v>
      </c>
      <c r="I140" s="248">
        <v>3.2824801467488521E-2</v>
      </c>
      <c r="J140" s="219">
        <f t="shared" si="8"/>
        <v>224054.24695986509</v>
      </c>
      <c r="K140" s="243">
        <f>(J140/$J$157)*'SMR&lt;75 &amp; MFF wtd pop'!$E$158</f>
        <v>224192.84698820606</v>
      </c>
    </row>
    <row r="141" spans="1:11" x14ac:dyDescent="0.25">
      <c r="A141" s="158" t="s">
        <v>420</v>
      </c>
      <c r="B141" s="158" t="s">
        <v>421</v>
      </c>
      <c r="C141" s="238">
        <f>SUMIF('Sub misuse services - new (b)'!$B$5:$B$10043,A141,'Sub misuse services - new (b)'!$U$5:$U$10043)</f>
        <v>784588.63423977536</v>
      </c>
      <c r="E141" s="242">
        <v>0.99480169573162558</v>
      </c>
      <c r="F141" s="219">
        <f t="shared" si="6"/>
        <v>780510.1037934887</v>
      </c>
      <c r="G141" s="243">
        <f t="shared" si="7"/>
        <v>786854.32120975608</v>
      </c>
      <c r="I141" s="248">
        <v>5.2388138499418292E-2</v>
      </c>
      <c r="J141" s="219">
        <f t="shared" si="8"/>
        <v>828076.15436815855</v>
      </c>
      <c r="K141" s="243">
        <f>(J141/$J$157)*'SMR&lt;75 &amp; MFF wtd pop'!$E$158</f>
        <v>828588.40254029201</v>
      </c>
    </row>
    <row r="142" spans="1:11" x14ac:dyDescent="0.25">
      <c r="A142" s="158" t="s">
        <v>423</v>
      </c>
      <c r="B142" s="158" t="s">
        <v>424</v>
      </c>
      <c r="C142" s="238">
        <f>SUMIF('Sub misuse services - new (b)'!$B$5:$B$10043,A142,'Sub misuse services - new (b)'!$U$5:$U$10043)</f>
        <v>169962.00321904017</v>
      </c>
      <c r="E142" s="242">
        <v>0.98279020897937652</v>
      </c>
      <c r="F142" s="219">
        <f t="shared" si="6"/>
        <v>167036.99266219395</v>
      </c>
      <c r="G142" s="243">
        <f t="shared" si="7"/>
        <v>168394.71883749636</v>
      </c>
      <c r="I142" s="248">
        <v>4.6821375639491583E-2</v>
      </c>
      <c r="J142" s="219">
        <f t="shared" si="8"/>
        <v>176279.19122389334</v>
      </c>
      <c r="K142" s="243">
        <f>(J142/$J$157)*'SMR&lt;75 &amp; MFF wtd pop'!$E$158</f>
        <v>176388.23758758017</v>
      </c>
    </row>
    <row r="143" spans="1:11" x14ac:dyDescent="0.25">
      <c r="A143" s="158" t="s">
        <v>426</v>
      </c>
      <c r="B143" s="158" t="s">
        <v>427</v>
      </c>
      <c r="C143" s="238">
        <f>SUMIF('Sub misuse services - new (b)'!$B$5:$B$10043,A143,'Sub misuse services - new (b)'!$U$5:$U$10043)</f>
        <v>153554.10213557145</v>
      </c>
      <c r="E143" s="242">
        <v>0.99257794353433559</v>
      </c>
      <c r="F143" s="219">
        <f t="shared" si="6"/>
        <v>152414.41491898685</v>
      </c>
      <c r="G143" s="243">
        <f t="shared" si="7"/>
        <v>153653.28444920765</v>
      </c>
      <c r="I143" s="248">
        <v>4.6249862385495437E-2</v>
      </c>
      <c r="J143" s="219">
        <f t="shared" si="8"/>
        <v>160759.7277100629</v>
      </c>
      <c r="K143" s="243">
        <f>(J143/$J$157)*'SMR&lt;75 &amp; MFF wtd pop'!$E$158</f>
        <v>160859.17372869022</v>
      </c>
    </row>
    <row r="144" spans="1:11" x14ac:dyDescent="0.25">
      <c r="A144" s="158" t="s">
        <v>429</v>
      </c>
      <c r="B144" s="158" t="s">
        <v>430</v>
      </c>
      <c r="C144" s="238">
        <f>SUMIF('Sub misuse services - new (b)'!$B$5:$B$10043,A144,'Sub misuse services - new (b)'!$U$5:$U$10043)</f>
        <v>479335.51919361454</v>
      </c>
      <c r="E144" s="242">
        <v>0.93861306760968199</v>
      </c>
      <c r="F144" s="219">
        <f t="shared" si="6"/>
        <v>449910.58208459814</v>
      </c>
      <c r="G144" s="243">
        <f t="shared" si="7"/>
        <v>453567.58862013341</v>
      </c>
      <c r="I144" s="248">
        <v>2.22573843773506E-2</v>
      </c>
      <c r="J144" s="219">
        <f t="shared" si="8"/>
        <v>463662.81678115972</v>
      </c>
      <c r="K144" s="243">
        <f>(J144/$J$157)*'SMR&lt;75 &amp; MFF wtd pop'!$E$158</f>
        <v>463949.63874690462</v>
      </c>
    </row>
    <row r="145" spans="1:11" x14ac:dyDescent="0.25">
      <c r="A145" s="158" t="s">
        <v>432</v>
      </c>
      <c r="B145" s="158" t="s">
        <v>433</v>
      </c>
      <c r="C145" s="238">
        <f>SUMIF('Sub misuse services - new (b)'!$B$5:$B$10043,A145,'Sub misuse services - new (b)'!$U$5:$U$10043)</f>
        <v>191427.3462257736</v>
      </c>
      <c r="E145" s="242">
        <v>0.93445212728417915</v>
      </c>
      <c r="F145" s="219">
        <f t="shared" si="6"/>
        <v>178879.69090103923</v>
      </c>
      <c r="G145" s="243">
        <f t="shared" si="7"/>
        <v>180333.67803703557</v>
      </c>
      <c r="I145" s="248">
        <v>1.5298072305686861E-2</v>
      </c>
      <c r="J145" s="219">
        <f t="shared" si="8"/>
        <v>183092.43568279658</v>
      </c>
      <c r="K145" s="243">
        <f>(J145/$J$157)*'SMR&lt;75 &amp; MFF wtd pop'!$E$158</f>
        <v>183205.69672166993</v>
      </c>
    </row>
    <row r="146" spans="1:11" x14ac:dyDescent="0.25">
      <c r="A146" s="158" t="s">
        <v>435</v>
      </c>
      <c r="B146" s="158" t="s">
        <v>436</v>
      </c>
      <c r="C146" s="238">
        <f>SUMIF('Sub misuse services - new (b)'!$B$5:$B$10043,A146,'Sub misuse services - new (b)'!$U$5:$U$10043)</f>
        <v>293193.00005635741</v>
      </c>
      <c r="E146" s="242">
        <v>0.97667646446674306</v>
      </c>
      <c r="F146" s="219">
        <f t="shared" si="6"/>
        <v>286354.70270144078</v>
      </c>
      <c r="G146" s="243">
        <f t="shared" si="7"/>
        <v>288682.27858198213</v>
      </c>
      <c r="I146" s="248">
        <v>5.750885799945496E-2</v>
      </c>
      <c r="J146" s="219">
        <f t="shared" si="8"/>
        <v>305284.06674791244</v>
      </c>
      <c r="K146" s="243">
        <f>(J146/$J$157)*'SMR&lt;75 &amp; MFF wtd pop'!$E$158</f>
        <v>305472.91556857724</v>
      </c>
    </row>
    <row r="147" spans="1:11" x14ac:dyDescent="0.25">
      <c r="A147" s="158" t="s">
        <v>438</v>
      </c>
      <c r="B147" s="158" t="s">
        <v>439</v>
      </c>
      <c r="C147" s="238">
        <f>SUMIF('Sub misuse services - new (b)'!$B$5:$B$10043,A147,'Sub misuse services - new (b)'!$U$5:$U$10043)</f>
        <v>102880.71281729937</v>
      </c>
      <c r="E147" s="242">
        <v>0.97667646446674306</v>
      </c>
      <c r="F147" s="219">
        <f t="shared" si="6"/>
        <v>100481.17085621829</v>
      </c>
      <c r="G147" s="243">
        <f t="shared" si="7"/>
        <v>101297.91158904758</v>
      </c>
      <c r="I147" s="248">
        <v>3.5961505993584449E-2</v>
      </c>
      <c r="J147" s="219">
        <f t="shared" si="8"/>
        <v>104940.73704379471</v>
      </c>
      <c r="K147" s="243">
        <f>(J147/$J$157)*'SMR&lt;75 &amp; MFF wtd pop'!$E$158</f>
        <v>105005.65341706479</v>
      </c>
    </row>
    <row r="148" spans="1:11" x14ac:dyDescent="0.25">
      <c r="A148" s="158" t="s">
        <v>441</v>
      </c>
      <c r="B148" s="158" t="s">
        <v>442</v>
      </c>
      <c r="C148" s="238">
        <f>SUMIF('Sub misuse services - new (b)'!$B$5:$B$10043,A148,'Sub misuse services - new (b)'!$U$5:$U$10043)</f>
        <v>154418.11201599741</v>
      </c>
      <c r="E148" s="242">
        <v>1.0073865526092565</v>
      </c>
      <c r="F148" s="219">
        <f t="shared" si="6"/>
        <v>155558.72952422564</v>
      </c>
      <c r="G148" s="243">
        <f t="shared" si="7"/>
        <v>156823.15697532901</v>
      </c>
      <c r="I148" s="248">
        <v>6.0040341616239681E-2</v>
      </c>
      <c r="J148" s="219">
        <f t="shared" si="8"/>
        <v>166238.87289346493</v>
      </c>
      <c r="K148" s="243">
        <f>(J148/$J$157)*'SMR&lt;75 &amp; MFF wtd pop'!$E$158</f>
        <v>166341.70831304317</v>
      </c>
    </row>
    <row r="149" spans="1:11" x14ac:dyDescent="0.25">
      <c r="A149" s="158" t="s">
        <v>444</v>
      </c>
      <c r="B149" s="158" t="s">
        <v>445</v>
      </c>
      <c r="C149" s="238">
        <f>SUMIF('Sub misuse services - new (b)'!$B$5:$B$10043,A149,'Sub misuse services - new (b)'!$U$5:$U$10043)</f>
        <v>484123.61009760195</v>
      </c>
      <c r="E149" s="242">
        <v>0.92691121796773246</v>
      </c>
      <c r="F149" s="219">
        <f t="shared" si="6"/>
        <v>448739.60508250387</v>
      </c>
      <c r="G149" s="243">
        <f t="shared" si="7"/>
        <v>452387.0935699644</v>
      </c>
      <c r="I149" s="248">
        <v>4.1104616306954542E-2</v>
      </c>
      <c r="J149" s="219">
        <f t="shared" si="8"/>
        <v>470982.29147337616</v>
      </c>
      <c r="K149" s="243">
        <f>(J149/$J$157)*'SMR&lt;75 &amp; MFF wtd pop'!$E$158</f>
        <v>471273.64126849076</v>
      </c>
    </row>
    <row r="150" spans="1:11" x14ac:dyDescent="0.25">
      <c r="A150" s="158" t="s">
        <v>447</v>
      </c>
      <c r="B150" s="158" t="s">
        <v>448</v>
      </c>
      <c r="C150" s="238">
        <f>SUMIF('Sub misuse services - new (b)'!$B$5:$B$10043,A150,'Sub misuse services - new (b)'!$U$5:$U$10043)</f>
        <v>741.28915671444815</v>
      </c>
      <c r="E150" s="242">
        <v>0.92691121796773246</v>
      </c>
      <c r="F150" s="219">
        <f t="shared" si="6"/>
        <v>687.1092351164624</v>
      </c>
      <c r="G150" s="243">
        <f t="shared" si="7"/>
        <v>692.69426259415582</v>
      </c>
      <c r="I150" s="248">
        <v>-1.0791366906474829E-2</v>
      </c>
      <c r="J150" s="219">
        <f t="shared" si="8"/>
        <v>685.21914465249222</v>
      </c>
      <c r="K150" s="243">
        <f>(J150/$J$157)*'SMR&lt;75 &amp; MFF wtd pop'!$E$158</f>
        <v>685.64302143303655</v>
      </c>
    </row>
    <row r="151" spans="1:11" x14ac:dyDescent="0.25">
      <c r="A151" s="158" t="s">
        <v>450</v>
      </c>
      <c r="B151" s="158" t="s">
        <v>451</v>
      </c>
      <c r="C151" s="238">
        <f>SUMIF('Sub misuse services - new (b)'!$B$5:$B$10043,A151,'Sub misuse services - new (b)'!$U$5:$U$10043)</f>
        <v>223698.43719215188</v>
      </c>
      <c r="E151" s="242">
        <v>0.99481372355858222</v>
      </c>
      <c r="F151" s="219">
        <f t="shared" si="6"/>
        <v>222538.27525736025</v>
      </c>
      <c r="G151" s="243">
        <f t="shared" si="7"/>
        <v>224347.13230458103</v>
      </c>
      <c r="I151" s="248">
        <v>2.7156829053864531E-2</v>
      </c>
      <c r="J151" s="219">
        <f t="shared" si="8"/>
        <v>230439.68902530128</v>
      </c>
      <c r="K151" s="243">
        <f>(J151/$J$157)*'SMR&lt;75 &amp; MFF wtd pop'!$E$158</f>
        <v>230582.23909013229</v>
      </c>
    </row>
    <row r="152" spans="1:11" x14ac:dyDescent="0.25">
      <c r="A152" s="158" t="s">
        <v>453</v>
      </c>
      <c r="B152" s="158" t="s">
        <v>454</v>
      </c>
      <c r="C152" s="238">
        <f>SUMIF('Sub misuse services - new (b)'!$B$5:$B$10043,A152,'Sub misuse services - new (b)'!$U$5:$U$10043)</f>
        <v>429353.77529843524</v>
      </c>
      <c r="E152" s="242">
        <v>0.93782980819013428</v>
      </c>
      <c r="F152" s="219">
        <f t="shared" si="6"/>
        <v>402660.76873384154</v>
      </c>
      <c r="G152" s="243">
        <f t="shared" si="7"/>
        <v>405933.71478467801</v>
      </c>
      <c r="I152" s="248">
        <v>2.780627222622712E-2</v>
      </c>
      <c r="J152" s="219">
        <f t="shared" si="8"/>
        <v>417221.21816378442</v>
      </c>
      <c r="K152" s="243">
        <f>(J152/$J$157)*'SMR&lt;75 &amp; MFF wtd pop'!$E$158</f>
        <v>417479.31134187232</v>
      </c>
    </row>
    <row r="153" spans="1:11" x14ac:dyDescent="0.25">
      <c r="A153" s="158" t="s">
        <v>456</v>
      </c>
      <c r="B153" s="158" t="s">
        <v>457</v>
      </c>
      <c r="C153" s="238">
        <f>SUMIF('Sub misuse services - new (b)'!$B$5:$B$10043,A153,'Sub misuse services - new (b)'!$U$5:$U$10043)</f>
        <v>270584.06282540964</v>
      </c>
      <c r="E153" s="242">
        <v>0.97667646446674283</v>
      </c>
      <c r="F153" s="219">
        <f t="shared" si="6"/>
        <v>264273.08582136809</v>
      </c>
      <c r="G153" s="243">
        <f t="shared" si="7"/>
        <v>266421.1757763474</v>
      </c>
      <c r="I153" s="248">
        <v>1.3984577574895024E-2</v>
      </c>
      <c r="J153" s="219">
        <f t="shared" si="8"/>
        <v>270146.9633765865</v>
      </c>
      <c r="K153" s="243">
        <f>(J153/$J$157)*'SMR&lt;75 &amp; MFF wtd pop'!$E$158</f>
        <v>270314.07637394435</v>
      </c>
    </row>
    <row r="154" spans="1:11" x14ac:dyDescent="0.25">
      <c r="A154" s="158" t="s">
        <v>459</v>
      </c>
      <c r="B154" s="158" t="s">
        <v>460</v>
      </c>
      <c r="C154" s="238">
        <f>SUMIF('Sub misuse services - new (b)'!$B$5:$B$10043,A154,'Sub misuse services - new (b)'!$U$5:$U$10043)</f>
        <v>332275.25821535033</v>
      </c>
      <c r="E154" s="242">
        <v>0.97422044564987254</v>
      </c>
      <c r="F154" s="219">
        <f t="shared" si="6"/>
        <v>323709.35013698507</v>
      </c>
      <c r="G154" s="243">
        <f t="shared" si="7"/>
        <v>326340.55566138023</v>
      </c>
      <c r="I154" s="248">
        <v>3.327990319059862E-2</v>
      </c>
      <c r="J154" s="219">
        <f t="shared" si="8"/>
        <v>337201.13776095712</v>
      </c>
      <c r="K154" s="243">
        <f>(J154/$J$157)*'SMR&lt;75 &amp; MFF wtd pop'!$E$158</f>
        <v>337409.73049188918</v>
      </c>
    </row>
    <row r="155" spans="1:11" ht="13.8" thickBot="1" x14ac:dyDescent="0.3">
      <c r="A155" s="158" t="s">
        <v>462</v>
      </c>
      <c r="B155" s="158" t="s">
        <v>463</v>
      </c>
      <c r="C155" s="239">
        <f>SUMIF('Sub misuse services - new (b)'!$B$5:$B$10043,A155,'Sub misuse services - new (b)'!$U$5:$U$10043)</f>
        <v>328342.29824881064</v>
      </c>
      <c r="E155" s="244">
        <v>0.9569101234745947</v>
      </c>
      <c r="F155" s="245">
        <f t="shared" si="6"/>
        <v>314194.06915920158</v>
      </c>
      <c r="G155" s="246">
        <f t="shared" si="7"/>
        <v>316747.93166009639</v>
      </c>
      <c r="I155" s="249">
        <v>2.9005927600873588E-2</v>
      </c>
      <c r="J155" s="245">
        <f t="shared" si="8"/>
        <v>325935.49923355563</v>
      </c>
      <c r="K155" s="246">
        <f>(J155/$J$157)*'SMR&lt;75 &amp; MFF wtd pop'!$E$158</f>
        <v>326137.12303691608</v>
      </c>
    </row>
    <row r="157" spans="1:11" s="162" customFormat="1" x14ac:dyDescent="0.25">
      <c r="B157" s="162" t="s">
        <v>0</v>
      </c>
      <c r="C157" s="169">
        <f>SUM(C4:C155)</f>
        <v>53085707.491395772</v>
      </c>
      <c r="F157" s="169">
        <f>SUM(F4:F155)</f>
        <v>52657690.181274131</v>
      </c>
      <c r="G157" s="169">
        <f>SUM(G4:G155)</f>
        <v>53085707.491395786</v>
      </c>
      <c r="J157" s="169">
        <f>SUM(J4:J155)</f>
        <v>54985778.697831109</v>
      </c>
      <c r="K157" s="169">
        <f>SUM(K4:K155)</f>
        <v>55019792.917999975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45"/>
  <sheetViews>
    <sheetView showOutlineSymbols="0" zoomScaleNormal="5736" zoomScaleSheetLayoutView="6052" workbookViewId="0">
      <pane xSplit="2" ySplit="4" topLeftCell="C5" activePane="bottomRight" state="frozen"/>
      <selection pane="topRight" activeCell="C1" sqref="C1"/>
      <selection pane="bottomLeft" activeCell="A5" sqref="A5"/>
      <selection pane="bottomRight" activeCell="A2" sqref="A2"/>
    </sheetView>
  </sheetViews>
  <sheetFormatPr defaultColWidth="9.109375" defaultRowHeight="13.2" x14ac:dyDescent="0.25"/>
  <cols>
    <col min="1" max="1" width="13" style="156" customWidth="1"/>
    <col min="2" max="2" width="11.109375" style="156" customWidth="1"/>
    <col min="3" max="3" width="10.44140625" style="156" customWidth="1"/>
    <col min="4" max="4" width="11" style="156" customWidth="1"/>
    <col min="5" max="5" width="10.33203125" style="156" customWidth="1"/>
    <col min="6" max="6" width="10" style="156" customWidth="1"/>
    <col min="7" max="7" width="10.88671875" style="156" customWidth="1"/>
    <col min="8" max="8" width="10.33203125" style="156" customWidth="1"/>
    <col min="9" max="9" width="10.44140625" style="156" customWidth="1"/>
    <col min="10" max="10" width="10.5546875" style="156" customWidth="1"/>
    <col min="11" max="11" width="10" style="156" customWidth="1"/>
    <col min="12" max="12" width="9.109375" style="156" customWidth="1"/>
    <col min="13" max="13" width="9.88671875" style="156" customWidth="1"/>
    <col min="14" max="14" width="9" style="156" customWidth="1"/>
    <col min="15" max="15" width="10.109375" style="156" customWidth="1"/>
    <col min="16" max="16" width="8.88671875" style="156" customWidth="1"/>
    <col min="17" max="17" width="9.44140625" style="156" customWidth="1"/>
    <col min="18" max="18" width="9.5546875" style="156" customWidth="1"/>
    <col min="19" max="19" width="11.109375" style="156" customWidth="1"/>
    <col min="20" max="20" width="11.6640625" style="156" customWidth="1"/>
    <col min="21" max="21" width="11.33203125" style="156" customWidth="1"/>
    <col min="22" max="16384" width="9.109375" style="156"/>
  </cols>
  <sheetData>
    <row r="1" spans="1:21" ht="12.75" x14ac:dyDescent="0.2">
      <c r="A1" s="162" t="s">
        <v>21993</v>
      </c>
      <c r="B1" s="162"/>
    </row>
    <row r="2" spans="1:21" ht="13.5" thickBot="1" x14ac:dyDescent="0.25">
      <c r="A2" s="162"/>
      <c r="B2" s="162"/>
    </row>
    <row r="3" spans="1:21" ht="13.5" thickBot="1" x14ac:dyDescent="0.25">
      <c r="C3" s="319" t="s">
        <v>21973</v>
      </c>
      <c r="D3" s="320"/>
      <c r="E3" s="320"/>
      <c r="F3" s="320"/>
      <c r="G3" s="320"/>
      <c r="H3" s="320"/>
      <c r="I3" s="320"/>
      <c r="J3" s="320"/>
      <c r="K3" s="321" t="s">
        <v>21958</v>
      </c>
      <c r="L3" s="320"/>
      <c r="M3" s="320"/>
      <c r="N3" s="320"/>
      <c r="O3" s="320"/>
      <c r="P3" s="320"/>
      <c r="Q3" s="320"/>
      <c r="R3" s="320"/>
      <c r="S3" s="322"/>
    </row>
    <row r="4" spans="1:21" s="158" customFormat="1" ht="25.5" x14ac:dyDescent="0.2">
      <c r="A4" s="228" t="s">
        <v>21934</v>
      </c>
      <c r="B4" s="232" t="s">
        <v>21936</v>
      </c>
      <c r="C4" s="229" t="s">
        <v>21952</v>
      </c>
      <c r="D4" s="230" t="s">
        <v>21945</v>
      </c>
      <c r="E4" s="230" t="s">
        <v>21946</v>
      </c>
      <c r="F4" s="230" t="s">
        <v>21953</v>
      </c>
      <c r="G4" s="230" t="s">
        <v>21954</v>
      </c>
      <c r="H4" s="230" t="s">
        <v>21955</v>
      </c>
      <c r="I4" s="230" t="s">
        <v>21956</v>
      </c>
      <c r="J4" s="256" t="s">
        <v>21957</v>
      </c>
      <c r="K4" s="254" t="s">
        <v>21952</v>
      </c>
      <c r="L4" s="255" t="s">
        <v>21945</v>
      </c>
      <c r="M4" s="255" t="s">
        <v>21946</v>
      </c>
      <c r="N4" s="255" t="s">
        <v>21953</v>
      </c>
      <c r="O4" s="255" t="s">
        <v>21954</v>
      </c>
      <c r="P4" s="255" t="s">
        <v>21955</v>
      </c>
      <c r="Q4" s="255" t="s">
        <v>21956</v>
      </c>
      <c r="R4" s="233" t="s">
        <v>21957</v>
      </c>
      <c r="S4" s="231" t="s">
        <v>21975</v>
      </c>
      <c r="T4" s="257" t="s">
        <v>21982</v>
      </c>
      <c r="U4" s="234" t="s">
        <v>14178</v>
      </c>
    </row>
    <row r="5" spans="1:21" ht="12.75" x14ac:dyDescent="0.2">
      <c r="A5" s="156" t="s">
        <v>14179</v>
      </c>
      <c r="B5" s="156" t="s">
        <v>9</v>
      </c>
      <c r="C5" s="222">
        <v>-4.7435220330953598E-2</v>
      </c>
      <c r="D5" s="220">
        <v>0.92007410526275635</v>
      </c>
      <c r="E5" s="220">
        <v>0.54467380046844482</v>
      </c>
      <c r="F5" s="220">
        <v>3.8952341079711914</v>
      </c>
      <c r="G5" s="220">
        <v>8.0640745162963867</v>
      </c>
      <c r="H5" s="220">
        <v>2.5095977783203125</v>
      </c>
      <c r="I5" s="220">
        <v>5.7972554117441177E-2</v>
      </c>
      <c r="J5" s="220">
        <v>-0.36782512068748474</v>
      </c>
      <c r="K5" s="180">
        <v>80.262298583984375</v>
      </c>
      <c r="L5" s="181">
        <v>31.519741058349609</v>
      </c>
      <c r="M5" s="181">
        <v>23.074579238891602</v>
      </c>
      <c r="N5" s="181">
        <v>20.614177703857422</v>
      </c>
      <c r="O5" s="181">
        <v>92.032325744628906</v>
      </c>
      <c r="P5" s="181">
        <v>138.04849243164062</v>
      </c>
      <c r="Q5" s="181">
        <v>48.343570709228516</v>
      </c>
      <c r="R5" s="181">
        <v>131.73124694824219</v>
      </c>
      <c r="S5" s="226">
        <f>SUM(K5:R5)</f>
        <v>565.62643241882324</v>
      </c>
      <c r="T5" s="181">
        <f t="shared" ref="T5:T68" si="0">SUMPRODUCT(C5:J5,K5:R5)</f>
        <v>1161.0086656846613</v>
      </c>
      <c r="U5" s="226">
        <f t="shared" ref="U5:U68" si="1">(T5/$T$10045)*$S$10045</f>
        <v>76.169491902971998</v>
      </c>
    </row>
    <row r="6" spans="1:21" ht="12.75" x14ac:dyDescent="0.2">
      <c r="A6" s="156" t="s">
        <v>14180</v>
      </c>
      <c r="B6" s="156" t="s">
        <v>9</v>
      </c>
      <c r="C6" s="223">
        <v>-0.22577254474163055</v>
      </c>
      <c r="D6" s="221">
        <v>0.74173682928085327</v>
      </c>
      <c r="E6" s="221">
        <v>0.36633643507957458</v>
      </c>
      <c r="F6" s="221">
        <v>3.7168967723846436</v>
      </c>
      <c r="G6" s="221">
        <v>7.8857378959655762</v>
      </c>
      <c r="H6" s="221">
        <v>2.3312602043151855</v>
      </c>
      <c r="I6" s="221">
        <v>-0.12036477774381638</v>
      </c>
      <c r="J6" s="221">
        <v>-0.54616242647171021</v>
      </c>
      <c r="K6" s="180">
        <v>1.5994402170181274</v>
      </c>
      <c r="L6" s="181">
        <v>0.64948451519012451</v>
      </c>
      <c r="M6" s="181">
        <v>0.60462892055511475</v>
      </c>
      <c r="N6" s="181">
        <v>0.55731546878814697</v>
      </c>
      <c r="O6" s="181">
        <v>1.7395371198654175</v>
      </c>
      <c r="P6" s="181">
        <v>2.0854783058166504</v>
      </c>
      <c r="Q6" s="181">
        <v>0.5106164813041687</v>
      </c>
      <c r="R6" s="181">
        <v>1.3450535535812378</v>
      </c>
      <c r="S6" s="226">
        <f t="shared" ref="S6:S69" si="2">SUM(K6:R6)</f>
        <v>9.091554582118988</v>
      </c>
      <c r="T6" s="181">
        <f t="shared" si="0"/>
        <v>20.196866984478433</v>
      </c>
      <c r="U6" s="226">
        <f t="shared" si="1"/>
        <v>1.3250418723898392</v>
      </c>
    </row>
    <row r="7" spans="1:21" ht="12.75" x14ac:dyDescent="0.2">
      <c r="A7" s="156" t="s">
        <v>14181</v>
      </c>
      <c r="B7" s="156" t="s">
        <v>9</v>
      </c>
      <c r="C7" s="223">
        <v>6.7379159927368164</v>
      </c>
      <c r="D7" s="221">
        <v>18.941761016845703</v>
      </c>
      <c r="E7" s="221">
        <v>28.071628570556641</v>
      </c>
      <c r="F7" s="221">
        <v>104.62460327148437</v>
      </c>
      <c r="G7" s="221">
        <v>199.18971252441406</v>
      </c>
      <c r="H7" s="221">
        <v>73.945671081542969</v>
      </c>
      <c r="I7" s="221">
        <v>16.898319244384766</v>
      </c>
      <c r="J7" s="221">
        <v>6.4827160835266113</v>
      </c>
      <c r="K7" s="180">
        <v>987</v>
      </c>
      <c r="L7" s="181">
        <v>405</v>
      </c>
      <c r="M7" s="181">
        <v>498</v>
      </c>
      <c r="N7" s="181">
        <v>482</v>
      </c>
      <c r="O7" s="181">
        <v>1226</v>
      </c>
      <c r="P7" s="181">
        <v>1320</v>
      </c>
      <c r="Q7" s="181">
        <v>402</v>
      </c>
      <c r="R7" s="181">
        <v>1121</v>
      </c>
      <c r="S7" s="226">
        <f t="shared" si="2"/>
        <v>6441</v>
      </c>
      <c r="T7" s="181">
        <f t="shared" si="0"/>
        <v>434605.58855009079</v>
      </c>
      <c r="U7" s="226">
        <f t="shared" si="1"/>
        <v>28512.868022850515</v>
      </c>
    </row>
    <row r="8" spans="1:21" ht="12.75" x14ac:dyDescent="0.2">
      <c r="A8" s="156" t="s">
        <v>14182</v>
      </c>
      <c r="B8" s="156" t="s">
        <v>9</v>
      </c>
      <c r="C8" s="223">
        <v>21.488792419433594</v>
      </c>
      <c r="D8" s="221">
        <v>205.61396789550781</v>
      </c>
      <c r="E8" s="221">
        <v>136.6964111328125</v>
      </c>
      <c r="F8" s="221">
        <v>435.46221923828125</v>
      </c>
      <c r="G8" s="221">
        <v>1046.134521484375</v>
      </c>
      <c r="H8" s="221">
        <v>203.48190307617187</v>
      </c>
      <c r="I8" s="221">
        <v>44.828697204589844</v>
      </c>
      <c r="J8" s="221">
        <v>4.0086441040039062</v>
      </c>
      <c r="K8" s="180">
        <v>280</v>
      </c>
      <c r="L8" s="181">
        <v>74</v>
      </c>
      <c r="M8" s="181">
        <v>107</v>
      </c>
      <c r="N8" s="181">
        <v>93</v>
      </c>
      <c r="O8" s="181">
        <v>221</v>
      </c>
      <c r="P8" s="181">
        <v>244</v>
      </c>
      <c r="Q8" s="181">
        <v>98</v>
      </c>
      <c r="R8" s="181">
        <v>203</v>
      </c>
      <c r="S8" s="226">
        <f t="shared" si="2"/>
        <v>1320</v>
      </c>
      <c r="T8" s="181">
        <f t="shared" si="0"/>
        <v>362409.07855987549</v>
      </c>
      <c r="U8" s="226">
        <f t="shared" si="1"/>
        <v>23776.321564879323</v>
      </c>
    </row>
    <row r="9" spans="1:21" ht="12.75" x14ac:dyDescent="0.2">
      <c r="A9" s="156" t="s">
        <v>14183</v>
      </c>
      <c r="B9" s="156" t="s">
        <v>9</v>
      </c>
      <c r="C9" s="223">
        <v>5.4774637222290039</v>
      </c>
      <c r="D9" s="221">
        <v>41.393825531005859</v>
      </c>
      <c r="E9" s="221">
        <v>31.802764892578125</v>
      </c>
      <c r="F9" s="221">
        <v>208.02273559570312</v>
      </c>
      <c r="G9" s="221">
        <v>242.00033569335937</v>
      </c>
      <c r="H9" s="221">
        <v>70.734054565429687</v>
      </c>
      <c r="I9" s="221">
        <v>5.7535724639892578</v>
      </c>
      <c r="J9" s="221">
        <v>2.9602289199829102</v>
      </c>
      <c r="K9" s="180">
        <v>1275</v>
      </c>
      <c r="L9" s="181">
        <v>436</v>
      </c>
      <c r="M9" s="181">
        <v>526</v>
      </c>
      <c r="N9" s="181">
        <v>445</v>
      </c>
      <c r="O9" s="181">
        <v>1155</v>
      </c>
      <c r="P9" s="181">
        <v>1190</v>
      </c>
      <c r="Q9" s="181">
        <v>346</v>
      </c>
      <c r="R9" s="181">
        <v>774</v>
      </c>
      <c r="S9" s="226">
        <f t="shared" si="2"/>
        <v>6147</v>
      </c>
      <c r="T9" s="181">
        <f t="shared" si="0"/>
        <v>502295.71176624298</v>
      </c>
      <c r="U9" s="226">
        <f t="shared" si="1"/>
        <v>32953.767082965081</v>
      </c>
    </row>
    <row r="10" spans="1:21" ht="12.75" x14ac:dyDescent="0.2">
      <c r="A10" s="156" t="s">
        <v>14184</v>
      </c>
      <c r="B10" s="156" t="s">
        <v>9</v>
      </c>
      <c r="C10" s="223">
        <v>4.6610722541809082</v>
      </c>
      <c r="D10" s="221">
        <v>24.614011764526367</v>
      </c>
      <c r="E10" s="221">
        <v>43.534687042236328</v>
      </c>
      <c r="F10" s="221">
        <v>66.163368225097656</v>
      </c>
      <c r="G10" s="221">
        <v>163.205078125</v>
      </c>
      <c r="H10" s="221">
        <v>30.256076812744141</v>
      </c>
      <c r="I10" s="221">
        <v>14.743442535400391</v>
      </c>
      <c r="J10" s="221">
        <v>1.1114016771316528</v>
      </c>
      <c r="K10" s="180">
        <v>1586</v>
      </c>
      <c r="L10" s="181">
        <v>557</v>
      </c>
      <c r="M10" s="181">
        <v>540</v>
      </c>
      <c r="N10" s="181">
        <v>494</v>
      </c>
      <c r="O10" s="181">
        <v>1391</v>
      </c>
      <c r="P10" s="181">
        <v>1563</v>
      </c>
      <c r="Q10" s="181">
        <v>504</v>
      </c>
      <c r="R10" s="181">
        <v>1297</v>
      </c>
      <c r="S10" s="226">
        <f t="shared" si="2"/>
        <v>7932</v>
      </c>
      <c r="T10" s="181">
        <f t="shared" si="0"/>
        <v>360476.59479725361</v>
      </c>
      <c r="U10" s="226">
        <f t="shared" si="1"/>
        <v>23649.538440290973</v>
      </c>
    </row>
    <row r="11" spans="1:21" ht="12.75" x14ac:dyDescent="0.2">
      <c r="A11" s="156" t="s">
        <v>14185</v>
      </c>
      <c r="B11" s="156" t="s">
        <v>9</v>
      </c>
      <c r="C11" s="223">
        <v>1.7632962465286255</v>
      </c>
      <c r="D11" s="221">
        <v>11.279698371887207</v>
      </c>
      <c r="E11" s="221">
        <v>32.789321899414063</v>
      </c>
      <c r="F11" s="221">
        <v>115.98136901855469</v>
      </c>
      <c r="G11" s="221">
        <v>195.13630676269531</v>
      </c>
      <c r="H11" s="221">
        <v>24.69224739074707</v>
      </c>
      <c r="I11" s="221">
        <v>3.6480896472930908</v>
      </c>
      <c r="J11" s="221">
        <v>2.2565491199493408</v>
      </c>
      <c r="K11" s="180">
        <v>1676</v>
      </c>
      <c r="L11" s="181">
        <v>628</v>
      </c>
      <c r="M11" s="181">
        <v>547</v>
      </c>
      <c r="N11" s="181">
        <v>540</v>
      </c>
      <c r="O11" s="181">
        <v>1672</v>
      </c>
      <c r="P11" s="181">
        <v>1981</v>
      </c>
      <c r="Q11" s="181">
        <v>620</v>
      </c>
      <c r="R11" s="181">
        <v>1519</v>
      </c>
      <c r="S11" s="226">
        <f t="shared" si="2"/>
        <v>9183</v>
      </c>
      <c r="T11" s="181">
        <f t="shared" si="0"/>
        <v>471477.39411854744</v>
      </c>
      <c r="U11" s="226">
        <f t="shared" si="1"/>
        <v>30931.891048865833</v>
      </c>
    </row>
    <row r="12" spans="1:21" ht="12.75" x14ac:dyDescent="0.2">
      <c r="A12" s="156" t="s">
        <v>14186</v>
      </c>
      <c r="B12" s="156" t="s">
        <v>9</v>
      </c>
      <c r="C12" s="223">
        <v>1.5784646272659302</v>
      </c>
      <c r="D12" s="221">
        <v>10.762372016906738</v>
      </c>
      <c r="E12" s="221">
        <v>3.371060848236084</v>
      </c>
      <c r="F12" s="221">
        <v>32.964420318603516</v>
      </c>
      <c r="G12" s="221">
        <v>63.772304534912109</v>
      </c>
      <c r="H12" s="221">
        <v>10.908538818359375</v>
      </c>
      <c r="I12" s="221">
        <v>0.38337153196334839</v>
      </c>
      <c r="J12" s="221">
        <v>-5.3512483835220337E-2</v>
      </c>
      <c r="K12" s="180">
        <v>980</v>
      </c>
      <c r="L12" s="181">
        <v>497</v>
      </c>
      <c r="M12" s="181">
        <v>338</v>
      </c>
      <c r="N12" s="181">
        <v>285</v>
      </c>
      <c r="O12" s="181">
        <v>1154</v>
      </c>
      <c r="P12" s="181">
        <v>1848</v>
      </c>
      <c r="Q12" s="181">
        <v>664</v>
      </c>
      <c r="R12" s="181">
        <v>2032</v>
      </c>
      <c r="S12" s="226">
        <f t="shared" si="2"/>
        <v>7798</v>
      </c>
      <c r="T12" s="181">
        <f t="shared" si="0"/>
        <v>111328.11308431625</v>
      </c>
      <c r="U12" s="226">
        <f t="shared" si="1"/>
        <v>7303.826456065538</v>
      </c>
    </row>
    <row r="13" spans="1:21" ht="12.75" x14ac:dyDescent="0.2">
      <c r="A13" s="156" t="s">
        <v>14187</v>
      </c>
      <c r="B13" s="156" t="s">
        <v>9</v>
      </c>
      <c r="C13" s="223">
        <v>-2.5969107151031494</v>
      </c>
      <c r="D13" s="221">
        <v>35.170444488525391</v>
      </c>
      <c r="E13" s="221">
        <v>33.259670257568359</v>
      </c>
      <c r="F13" s="221">
        <v>102.01784515380859</v>
      </c>
      <c r="G13" s="221">
        <v>244.365234375</v>
      </c>
      <c r="H13" s="221">
        <v>55.998836517333984</v>
      </c>
      <c r="I13" s="221">
        <v>32.531303405761719</v>
      </c>
      <c r="J13" s="221">
        <v>1.9093445539474487</v>
      </c>
      <c r="K13" s="180">
        <v>1160</v>
      </c>
      <c r="L13" s="181">
        <v>420</v>
      </c>
      <c r="M13" s="181">
        <v>417</v>
      </c>
      <c r="N13" s="181">
        <v>417</v>
      </c>
      <c r="O13" s="181">
        <v>1046</v>
      </c>
      <c r="P13" s="181">
        <v>1110</v>
      </c>
      <c r="Q13" s="181">
        <v>313</v>
      </c>
      <c r="R13" s="181">
        <v>738</v>
      </c>
      <c r="S13" s="226">
        <f t="shared" si="2"/>
        <v>5621</v>
      </c>
      <c r="T13" s="181">
        <f t="shared" si="0"/>
        <v>397526.03211951256</v>
      </c>
      <c r="U13" s="226">
        <f t="shared" si="1"/>
        <v>26080.215229824909</v>
      </c>
    </row>
    <row r="14" spans="1:21" ht="12.75" x14ac:dyDescent="0.2">
      <c r="A14" s="156" t="s">
        <v>14188</v>
      </c>
      <c r="B14" s="156" t="s">
        <v>9</v>
      </c>
      <c r="C14" s="223">
        <v>0.12047088146209717</v>
      </c>
      <c r="D14" s="221">
        <v>18.194892883300781</v>
      </c>
      <c r="E14" s="221">
        <v>19.312978744506836</v>
      </c>
      <c r="F14" s="221">
        <v>69.168556213378906</v>
      </c>
      <c r="G14" s="221">
        <v>159.31636047363281</v>
      </c>
      <c r="H14" s="221">
        <v>31.830276489257813</v>
      </c>
      <c r="I14" s="221">
        <v>18.335659027099609</v>
      </c>
      <c r="J14" s="221">
        <v>1.3163001537322998</v>
      </c>
      <c r="K14" s="180">
        <v>1211</v>
      </c>
      <c r="L14" s="181">
        <v>426</v>
      </c>
      <c r="M14" s="181">
        <v>392</v>
      </c>
      <c r="N14" s="181">
        <v>362</v>
      </c>
      <c r="O14" s="181">
        <v>1034</v>
      </c>
      <c r="P14" s="181">
        <v>1064</v>
      </c>
      <c r="Q14" s="181">
        <v>275</v>
      </c>
      <c r="R14" s="181">
        <v>1058</v>
      </c>
      <c r="S14" s="226">
        <f t="shared" si="2"/>
        <v>5822</v>
      </c>
      <c r="T14" s="181">
        <f t="shared" si="0"/>
        <v>245542.10233223438</v>
      </c>
      <c r="U14" s="226">
        <f t="shared" si="1"/>
        <v>16109.110748458164</v>
      </c>
    </row>
    <row r="15" spans="1:21" ht="12.75" x14ac:dyDescent="0.2">
      <c r="A15" s="156" t="s">
        <v>14189</v>
      </c>
      <c r="B15" s="156" t="s">
        <v>9</v>
      </c>
      <c r="C15" s="223">
        <v>7.3655810356140137</v>
      </c>
      <c r="D15" s="221">
        <v>10.572010040283203</v>
      </c>
      <c r="E15" s="221">
        <v>12.439934730529785</v>
      </c>
      <c r="F15" s="221">
        <v>95.92474365234375</v>
      </c>
      <c r="G15" s="221">
        <v>122.23699951171875</v>
      </c>
      <c r="H15" s="221">
        <v>53.427043914794922</v>
      </c>
      <c r="I15" s="221">
        <v>6.2195339202880859</v>
      </c>
      <c r="J15" s="221">
        <v>1.5296977758407593</v>
      </c>
      <c r="K15" s="180">
        <v>1726</v>
      </c>
      <c r="L15" s="181">
        <v>664</v>
      </c>
      <c r="M15" s="181">
        <v>692</v>
      </c>
      <c r="N15" s="181">
        <v>629</v>
      </c>
      <c r="O15" s="181">
        <v>1829</v>
      </c>
      <c r="P15" s="181">
        <v>2300</v>
      </c>
      <c r="Q15" s="181">
        <v>691</v>
      </c>
      <c r="R15" s="181">
        <v>1872</v>
      </c>
      <c r="S15" s="226">
        <f t="shared" si="2"/>
        <v>10403</v>
      </c>
      <c r="T15" s="181">
        <f t="shared" si="0"/>
        <v>442292.87141132355</v>
      </c>
      <c r="U15" s="226">
        <f t="shared" si="1"/>
        <v>29017.202268546451</v>
      </c>
    </row>
    <row r="16" spans="1:21" ht="12.75" x14ac:dyDescent="0.2">
      <c r="A16" s="156" t="s">
        <v>14190</v>
      </c>
      <c r="B16" s="156" t="s">
        <v>9</v>
      </c>
      <c r="C16" s="223">
        <v>2.7364258766174316</v>
      </c>
      <c r="D16" s="221">
        <v>5.8496651649475098</v>
      </c>
      <c r="E16" s="221">
        <v>0.6325610876083374</v>
      </c>
      <c r="F16" s="221">
        <v>51.281997680664063</v>
      </c>
      <c r="G16" s="221">
        <v>36.121158599853516</v>
      </c>
      <c r="H16" s="221">
        <v>5.8351955413818359</v>
      </c>
      <c r="I16" s="221">
        <v>7.3721094131469727</v>
      </c>
      <c r="J16" s="221">
        <v>-0.27993789315223694</v>
      </c>
      <c r="K16" s="180">
        <v>2263</v>
      </c>
      <c r="L16" s="181">
        <v>824</v>
      </c>
      <c r="M16" s="181">
        <v>636</v>
      </c>
      <c r="N16" s="181">
        <v>678</v>
      </c>
      <c r="O16" s="181">
        <v>2581</v>
      </c>
      <c r="P16" s="181">
        <v>2705</v>
      </c>
      <c r="Q16" s="181">
        <v>826</v>
      </c>
      <c r="R16" s="181">
        <v>2238</v>
      </c>
      <c r="S16" s="226">
        <f t="shared" si="2"/>
        <v>12751</v>
      </c>
      <c r="T16" s="181">
        <f t="shared" si="0"/>
        <v>160659.93478995562</v>
      </c>
      <c r="U16" s="226">
        <f t="shared" si="1"/>
        <v>10540.305136223074</v>
      </c>
    </row>
    <row r="17" spans="1:21" ht="12.75" x14ac:dyDescent="0.2">
      <c r="A17" s="156" t="s">
        <v>14191</v>
      </c>
      <c r="B17" s="156" t="s">
        <v>9</v>
      </c>
      <c r="C17" s="223">
        <v>7.0637106895446777</v>
      </c>
      <c r="D17" s="221">
        <v>16.543027877807617</v>
      </c>
      <c r="E17" s="221">
        <v>30.276456832885742</v>
      </c>
      <c r="F17" s="221">
        <v>139.89566040039062</v>
      </c>
      <c r="G17" s="221">
        <v>266.6043701171875</v>
      </c>
      <c r="H17" s="221">
        <v>101.22482299804687</v>
      </c>
      <c r="I17" s="221">
        <v>13.534642219543457</v>
      </c>
      <c r="J17" s="221">
        <v>3.4292492866516113</v>
      </c>
      <c r="K17" s="180">
        <v>962</v>
      </c>
      <c r="L17" s="181">
        <v>370</v>
      </c>
      <c r="M17" s="181">
        <v>495</v>
      </c>
      <c r="N17" s="181">
        <v>450</v>
      </c>
      <c r="O17" s="181">
        <v>1091</v>
      </c>
      <c r="P17" s="181">
        <v>1098</v>
      </c>
      <c r="Q17" s="181">
        <v>317</v>
      </c>
      <c r="R17" s="181">
        <v>763</v>
      </c>
      <c r="S17" s="226">
        <f t="shared" si="2"/>
        <v>5546</v>
      </c>
      <c r="T17" s="181">
        <f t="shared" si="0"/>
        <v>499773.32554960251</v>
      </c>
      <c r="U17" s="226">
        <f t="shared" si="1"/>
        <v>32788.282636394426</v>
      </c>
    </row>
    <row r="18" spans="1:21" ht="12.75" x14ac:dyDescent="0.2">
      <c r="A18" s="156" t="s">
        <v>14192</v>
      </c>
      <c r="B18" s="156" t="s">
        <v>9</v>
      </c>
      <c r="C18" s="223">
        <v>7.3006982803344727</v>
      </c>
      <c r="D18" s="221">
        <v>4.8101062774658203</v>
      </c>
      <c r="E18" s="221">
        <v>23.946762084960938</v>
      </c>
      <c r="F18" s="221">
        <v>32.766075134277344</v>
      </c>
      <c r="G18" s="221">
        <v>105.124267578125</v>
      </c>
      <c r="H18" s="221">
        <v>32.017208099365234</v>
      </c>
      <c r="I18" s="221">
        <v>4.9266891479492187</v>
      </c>
      <c r="J18" s="221">
        <v>2.3267405033111572</v>
      </c>
      <c r="K18" s="180">
        <v>1393</v>
      </c>
      <c r="L18" s="181">
        <v>580</v>
      </c>
      <c r="M18" s="181">
        <v>494</v>
      </c>
      <c r="N18" s="181">
        <v>449</v>
      </c>
      <c r="O18" s="181">
        <v>1298</v>
      </c>
      <c r="P18" s="181">
        <v>1531</v>
      </c>
      <c r="Q18" s="181">
        <v>350</v>
      </c>
      <c r="R18" s="181">
        <v>1058</v>
      </c>
      <c r="S18" s="226">
        <f t="shared" si="2"/>
        <v>7153</v>
      </c>
      <c r="T18" s="181">
        <f t="shared" si="0"/>
        <v>229157.08012151718</v>
      </c>
      <c r="U18" s="226">
        <f t="shared" si="1"/>
        <v>15034.149937659002</v>
      </c>
    </row>
    <row r="19" spans="1:21" ht="12.75" x14ac:dyDescent="0.2">
      <c r="A19" s="156" t="s">
        <v>14193</v>
      </c>
      <c r="B19" s="156" t="s">
        <v>9</v>
      </c>
      <c r="C19" s="223">
        <v>2.0838081836700439</v>
      </c>
      <c r="D19" s="221">
        <v>-0.32332780957221985</v>
      </c>
      <c r="E19" s="221">
        <v>-0.69872820377349854</v>
      </c>
      <c r="F19" s="221">
        <v>8.8295888900756836</v>
      </c>
      <c r="G19" s="221">
        <v>26.263328552246094</v>
      </c>
      <c r="H19" s="221">
        <v>7.6211056709289551</v>
      </c>
      <c r="I19" s="221">
        <v>4.0948500633239746</v>
      </c>
      <c r="J19" s="221">
        <v>2.0300655364990234</v>
      </c>
      <c r="K19" s="180">
        <v>934.21051025390625</v>
      </c>
      <c r="L19" s="181">
        <v>359.006591796875</v>
      </c>
      <c r="M19" s="181">
        <v>251.89964294433594</v>
      </c>
      <c r="N19" s="181">
        <v>278.6763916015625</v>
      </c>
      <c r="O19" s="181">
        <v>1059.1685791015625</v>
      </c>
      <c r="P19" s="181">
        <v>1231.729736328125</v>
      </c>
      <c r="Q19" s="181">
        <v>391.73370361328125</v>
      </c>
      <c r="R19" s="181">
        <v>838.0125732421875</v>
      </c>
      <c r="S19" s="226">
        <f t="shared" si="2"/>
        <v>5344.4377288818359</v>
      </c>
      <c r="T19" s="181">
        <f t="shared" si="0"/>
        <v>44624.973366636739</v>
      </c>
      <c r="U19" s="226">
        <f t="shared" si="1"/>
        <v>2927.6797391653481</v>
      </c>
    </row>
    <row r="20" spans="1:21" ht="12.75" x14ac:dyDescent="0.2">
      <c r="A20" s="156" t="s">
        <v>14194</v>
      </c>
      <c r="B20" s="156" t="s">
        <v>12</v>
      </c>
      <c r="C20" s="223">
        <v>13.413162231445313</v>
      </c>
      <c r="D20" s="221">
        <v>315.87841796875</v>
      </c>
      <c r="E20" s="221">
        <v>879.03289794921875</v>
      </c>
      <c r="F20" s="221">
        <v>1399.0313720703125</v>
      </c>
      <c r="G20" s="221">
        <v>1325.2877197265625</v>
      </c>
      <c r="H20" s="221">
        <v>39.968914031982422</v>
      </c>
      <c r="I20" s="221">
        <v>13.518569946289063</v>
      </c>
      <c r="J20" s="221">
        <v>13.092772483825684</v>
      </c>
      <c r="K20" s="180">
        <v>1</v>
      </c>
      <c r="L20" s="181">
        <v>10</v>
      </c>
      <c r="M20" s="181">
        <v>12</v>
      </c>
      <c r="N20" s="181">
        <v>11</v>
      </c>
      <c r="O20" s="181">
        <v>47</v>
      </c>
      <c r="P20" s="181">
        <v>38</v>
      </c>
      <c r="Q20" s="181">
        <v>10</v>
      </c>
      <c r="R20" s="181">
        <v>21</v>
      </c>
      <c r="S20" s="226">
        <f t="shared" si="2"/>
        <v>150</v>
      </c>
      <c r="T20" s="181">
        <f t="shared" si="0"/>
        <v>93327.412692070007</v>
      </c>
      <c r="U20" s="226">
        <f t="shared" si="1"/>
        <v>6122.866965150396</v>
      </c>
    </row>
    <row r="21" spans="1:21" ht="12.75" x14ac:dyDescent="0.2">
      <c r="A21" s="156" t="s">
        <v>14195</v>
      </c>
      <c r="B21" s="156" t="s">
        <v>12</v>
      </c>
      <c r="C21" s="223">
        <v>10.857089042663574</v>
      </c>
      <c r="D21" s="221">
        <v>66.456642150878906</v>
      </c>
      <c r="E21" s="221">
        <v>46.658004760742187</v>
      </c>
      <c r="F21" s="221">
        <v>191.52696228027344</v>
      </c>
      <c r="G21" s="221">
        <v>790.50836181640625</v>
      </c>
      <c r="H21" s="221">
        <v>262.23431396484375</v>
      </c>
      <c r="I21" s="221">
        <v>10.962496757507324</v>
      </c>
      <c r="J21" s="221">
        <v>10.536699295043945</v>
      </c>
      <c r="K21" s="180">
        <v>114</v>
      </c>
      <c r="L21" s="181">
        <v>163</v>
      </c>
      <c r="M21" s="181">
        <v>521</v>
      </c>
      <c r="N21" s="181">
        <v>118</v>
      </c>
      <c r="O21" s="181">
        <v>228</v>
      </c>
      <c r="P21" s="181">
        <v>162</v>
      </c>
      <c r="Q21" s="181">
        <v>49</v>
      </c>
      <c r="R21" s="181">
        <v>98</v>
      </c>
      <c r="S21" s="226">
        <f t="shared" si="2"/>
        <v>1453</v>
      </c>
      <c r="T21" s="181">
        <f t="shared" si="0"/>
        <v>283266.76707935333</v>
      </c>
      <c r="U21" s="226">
        <f t="shared" si="1"/>
        <v>18584.08671627619</v>
      </c>
    </row>
    <row r="22" spans="1:21" ht="12.75" x14ac:dyDescent="0.2">
      <c r="A22" s="156" t="s">
        <v>14196</v>
      </c>
      <c r="B22" s="156" t="s">
        <v>12</v>
      </c>
      <c r="C22" s="223">
        <v>11.049680709838867</v>
      </c>
      <c r="D22" s="221">
        <v>42.134483337402344</v>
      </c>
      <c r="E22" s="221">
        <v>51.225582122802734</v>
      </c>
      <c r="F22" s="221">
        <v>215.56123352050781</v>
      </c>
      <c r="G22" s="221">
        <v>381.69561767578125</v>
      </c>
      <c r="H22" s="221">
        <v>212.53013610839844</v>
      </c>
      <c r="I22" s="221">
        <v>24.109699249267578</v>
      </c>
      <c r="J22" s="221">
        <v>10.729290962219238</v>
      </c>
      <c r="K22" s="180">
        <v>1197</v>
      </c>
      <c r="L22" s="181">
        <v>849</v>
      </c>
      <c r="M22" s="181">
        <v>1246</v>
      </c>
      <c r="N22" s="181">
        <v>590</v>
      </c>
      <c r="O22" s="181">
        <v>1092</v>
      </c>
      <c r="P22" s="181">
        <v>494</v>
      </c>
      <c r="Q22" s="181">
        <v>113</v>
      </c>
      <c r="R22" s="181">
        <v>317</v>
      </c>
      <c r="S22" s="226">
        <f t="shared" si="2"/>
        <v>5898</v>
      </c>
      <c r="T22" s="181">
        <f t="shared" si="0"/>
        <v>767933.93025493622</v>
      </c>
      <c r="U22" s="226">
        <f t="shared" si="1"/>
        <v>50381.309813976877</v>
      </c>
    </row>
    <row r="23" spans="1:21" ht="12.75" x14ac:dyDescent="0.2">
      <c r="A23" s="156" t="s">
        <v>14197</v>
      </c>
      <c r="B23" s="156" t="s">
        <v>12</v>
      </c>
      <c r="C23" s="223">
        <v>6.5428686141967773</v>
      </c>
      <c r="D23" s="221">
        <v>51.208774566650391</v>
      </c>
      <c r="E23" s="221">
        <v>73.010391235351563</v>
      </c>
      <c r="F23" s="221">
        <v>144.54331970214844</v>
      </c>
      <c r="G23" s="221">
        <v>416.79544067382812</v>
      </c>
      <c r="H23" s="221">
        <v>79.740379333496094</v>
      </c>
      <c r="I23" s="221">
        <v>7.6348094940185547</v>
      </c>
      <c r="J23" s="221">
        <v>11.261828422546387</v>
      </c>
      <c r="K23" s="180">
        <v>1581</v>
      </c>
      <c r="L23" s="181">
        <v>646</v>
      </c>
      <c r="M23" s="181">
        <v>1561</v>
      </c>
      <c r="N23" s="181">
        <v>1003</v>
      </c>
      <c r="O23" s="181">
        <v>1790</v>
      </c>
      <c r="P23" s="181">
        <v>1055</v>
      </c>
      <c r="Q23" s="181">
        <v>237</v>
      </c>
      <c r="R23" s="181">
        <v>641</v>
      </c>
      <c r="S23" s="226">
        <f t="shared" si="2"/>
        <v>8514</v>
      </c>
      <c r="T23" s="181">
        <f t="shared" si="0"/>
        <v>1141589.5349006653</v>
      </c>
      <c r="U23" s="226">
        <f t="shared" si="1"/>
        <v>74895.474431154027</v>
      </c>
    </row>
    <row r="24" spans="1:21" ht="12.75" x14ac:dyDescent="0.2">
      <c r="A24" s="156" t="s">
        <v>14198</v>
      </c>
      <c r="B24" s="156" t="s">
        <v>12</v>
      </c>
      <c r="C24" s="223">
        <v>8.875575065612793</v>
      </c>
      <c r="D24" s="221">
        <v>25.354944229125977</v>
      </c>
      <c r="E24" s="221">
        <v>9.4676847457885742</v>
      </c>
      <c r="F24" s="221">
        <v>308.10699462890625</v>
      </c>
      <c r="G24" s="221">
        <v>482.29574584960937</v>
      </c>
      <c r="H24" s="221">
        <v>138.70443725585937</v>
      </c>
      <c r="I24" s="221">
        <v>8.9809837341308594</v>
      </c>
      <c r="J24" s="221">
        <v>26.628768920898438</v>
      </c>
      <c r="K24" s="180">
        <v>108</v>
      </c>
      <c r="L24" s="181">
        <v>67</v>
      </c>
      <c r="M24" s="181">
        <v>84</v>
      </c>
      <c r="N24" s="181">
        <v>80</v>
      </c>
      <c r="O24" s="181">
        <v>190</v>
      </c>
      <c r="P24" s="181">
        <v>290</v>
      </c>
      <c r="Q24" s="181">
        <v>89</v>
      </c>
      <c r="R24" s="181">
        <v>281</v>
      </c>
      <c r="S24" s="226">
        <f t="shared" si="2"/>
        <v>1189</v>
      </c>
      <c r="T24" s="181">
        <f t="shared" si="0"/>
        <v>168243.65859413147</v>
      </c>
      <c r="U24" s="226">
        <f t="shared" si="1"/>
        <v>11037.845254544158</v>
      </c>
    </row>
    <row r="25" spans="1:21" ht="12.75" x14ac:dyDescent="0.2">
      <c r="A25" s="156" t="s">
        <v>14199</v>
      </c>
      <c r="B25" s="156" t="s">
        <v>12</v>
      </c>
      <c r="C25" s="223">
        <v>-1.4691485166549683</v>
      </c>
      <c r="D25" s="221">
        <v>-0.50163912773132324</v>
      </c>
      <c r="E25" s="221">
        <v>-0.87703949213027954</v>
      </c>
      <c r="F25" s="221">
        <v>2.4735207557678223</v>
      </c>
      <c r="G25" s="221">
        <v>6.6423611640930176</v>
      </c>
      <c r="H25" s="221">
        <v>1.0878844261169434</v>
      </c>
      <c r="I25" s="221">
        <v>-1.3637406826019287</v>
      </c>
      <c r="J25" s="221">
        <v>-1.7895383834838867</v>
      </c>
      <c r="K25" s="180">
        <v>10.845226287841797</v>
      </c>
      <c r="L25" s="181">
        <v>4.2091889381408691</v>
      </c>
      <c r="M25" s="181">
        <v>4.2967147827148437</v>
      </c>
      <c r="N25" s="181">
        <v>4.1694045066833496</v>
      </c>
      <c r="O25" s="181">
        <v>10.351899147033691</v>
      </c>
      <c r="P25" s="181">
        <v>13.208418846130371</v>
      </c>
      <c r="Q25" s="181">
        <v>4.2251029014587402</v>
      </c>
      <c r="R25" s="181">
        <v>10.399641036987305</v>
      </c>
      <c r="S25" s="226">
        <f t="shared" si="2"/>
        <v>61.705596446990967</v>
      </c>
      <c r="T25" s="181">
        <f t="shared" si="0"/>
        <v>47.257762554814008</v>
      </c>
      <c r="U25" s="226">
        <f t="shared" si="1"/>
        <v>3.1004073170709283</v>
      </c>
    </row>
    <row r="26" spans="1:21" ht="12.75" x14ac:dyDescent="0.2">
      <c r="A26" s="156" t="s">
        <v>14200</v>
      </c>
      <c r="B26" s="156" t="s">
        <v>12</v>
      </c>
      <c r="C26" s="223">
        <v>-1.1579196453094482</v>
      </c>
      <c r="D26" s="221">
        <v>561.46966552734375</v>
      </c>
      <c r="E26" s="221">
        <v>1013.1846313476562</v>
      </c>
      <c r="F26" s="221">
        <v>994.6168212890625</v>
      </c>
      <c r="G26" s="221">
        <v>1900.0638427734375</v>
      </c>
      <c r="H26" s="221">
        <v>1646.5662841796875</v>
      </c>
      <c r="I26" s="221">
        <v>9.9034109115600586</v>
      </c>
      <c r="J26" s="221">
        <v>9.4776134490966797</v>
      </c>
      <c r="K26" s="180">
        <v>13.347560882568359</v>
      </c>
      <c r="L26" s="181">
        <v>4.5609755516052246</v>
      </c>
      <c r="M26" s="181">
        <v>11</v>
      </c>
      <c r="N26" s="181">
        <v>13</v>
      </c>
      <c r="O26" s="181">
        <v>18</v>
      </c>
      <c r="P26" s="181">
        <v>9.3231706619262695</v>
      </c>
      <c r="Q26" s="181">
        <v>2.0121951103210449</v>
      </c>
      <c r="R26" s="181">
        <v>3.2195122241973877</v>
      </c>
      <c r="S26" s="226">
        <f t="shared" si="2"/>
        <v>74.463414430618286</v>
      </c>
      <c r="T26" s="181">
        <f t="shared" si="0"/>
        <v>76223.25216692753</v>
      </c>
      <c r="U26" s="226">
        <f t="shared" si="1"/>
        <v>5000.7261447296569</v>
      </c>
    </row>
    <row r="27" spans="1:21" ht="12.75" x14ac:dyDescent="0.2">
      <c r="A27" s="156" t="s">
        <v>14201</v>
      </c>
      <c r="B27" s="156" t="s">
        <v>12</v>
      </c>
      <c r="C27" s="223">
        <v>2.6031060218811035</v>
      </c>
      <c r="D27" s="221">
        <v>9.9696722030639648</v>
      </c>
      <c r="E27" s="221">
        <v>37.878337860107422</v>
      </c>
      <c r="F27" s="221">
        <v>66.692535400390625</v>
      </c>
      <c r="G27" s="221">
        <v>211.28775024414062</v>
      </c>
      <c r="H27" s="221">
        <v>43.4810791015625</v>
      </c>
      <c r="I27" s="221">
        <v>17.489652633666992</v>
      </c>
      <c r="J27" s="221">
        <v>3.0858120918273926</v>
      </c>
      <c r="K27" s="180">
        <v>1314.080078125</v>
      </c>
      <c r="L27" s="181">
        <v>509.64321899414062</v>
      </c>
      <c r="M27" s="181">
        <v>445.68798828125</v>
      </c>
      <c r="N27" s="181">
        <v>473.66839599609375</v>
      </c>
      <c r="O27" s="181">
        <v>1217.14794921875</v>
      </c>
      <c r="P27" s="181">
        <v>1533.9261474609375</v>
      </c>
      <c r="Q27" s="181">
        <v>373.73834228515625</v>
      </c>
      <c r="R27" s="181">
        <v>1340.0618896484375</v>
      </c>
      <c r="S27" s="226">
        <f t="shared" si="2"/>
        <v>7207.9540100097656</v>
      </c>
      <c r="T27" s="181">
        <f t="shared" si="0"/>
        <v>391510.68109053903</v>
      </c>
      <c r="U27" s="226">
        <f t="shared" si="1"/>
        <v>25685.570258570766</v>
      </c>
    </row>
    <row r="28" spans="1:21" ht="12.75" x14ac:dyDescent="0.2">
      <c r="A28" s="156" t="s">
        <v>14202</v>
      </c>
      <c r="B28" s="156" t="s">
        <v>12</v>
      </c>
      <c r="C28" s="223">
        <v>10.028353691101074</v>
      </c>
      <c r="D28" s="221">
        <v>35.114402770996094</v>
      </c>
      <c r="E28" s="221">
        <v>108.79851531982422</v>
      </c>
      <c r="F28" s="221">
        <v>277.80337524414062</v>
      </c>
      <c r="G28" s="221">
        <v>565.8011474609375</v>
      </c>
      <c r="H28" s="221">
        <v>78.373191833496094</v>
      </c>
      <c r="I28" s="221">
        <v>5.9941387176513672</v>
      </c>
      <c r="J28" s="221">
        <v>5.5683407783508301</v>
      </c>
      <c r="K28" s="180">
        <v>554</v>
      </c>
      <c r="L28" s="181">
        <v>236</v>
      </c>
      <c r="M28" s="181">
        <v>334</v>
      </c>
      <c r="N28" s="181">
        <v>269</v>
      </c>
      <c r="O28" s="181">
        <v>567</v>
      </c>
      <c r="P28" s="181">
        <v>612</v>
      </c>
      <c r="Q28" s="181">
        <v>130</v>
      </c>
      <c r="R28" s="181">
        <v>420</v>
      </c>
      <c r="S28" s="226">
        <f t="shared" si="2"/>
        <v>3122</v>
      </c>
      <c r="T28" s="181">
        <f t="shared" si="0"/>
        <v>496802.10422897339</v>
      </c>
      <c r="U28" s="226">
        <f t="shared" si="1"/>
        <v>32593.351775830917</v>
      </c>
    </row>
    <row r="29" spans="1:21" ht="12.75" x14ac:dyDescent="0.2">
      <c r="A29" s="156" t="s">
        <v>14203</v>
      </c>
      <c r="B29" s="156" t="s">
        <v>12</v>
      </c>
      <c r="C29" s="223">
        <v>4.4201393127441406</v>
      </c>
      <c r="D29" s="221">
        <v>33.593521118164062</v>
      </c>
      <c r="E29" s="221">
        <v>23.947061538696289</v>
      </c>
      <c r="F29" s="221">
        <v>83.210411071777344</v>
      </c>
      <c r="G29" s="221">
        <v>148.04702758789062</v>
      </c>
      <c r="H29" s="221">
        <v>44.285396575927734</v>
      </c>
      <c r="I29" s="221">
        <v>3.4756851196289063</v>
      </c>
      <c r="J29" s="221">
        <v>3.0498874187469482</v>
      </c>
      <c r="K29" s="180">
        <v>1562</v>
      </c>
      <c r="L29" s="181">
        <v>527</v>
      </c>
      <c r="M29" s="181">
        <v>540</v>
      </c>
      <c r="N29" s="181">
        <v>482</v>
      </c>
      <c r="O29" s="181">
        <v>1247</v>
      </c>
      <c r="P29" s="181">
        <v>1495</v>
      </c>
      <c r="Q29" s="181">
        <v>329</v>
      </c>
      <c r="R29" s="181">
        <v>989</v>
      </c>
      <c r="S29" s="226">
        <f t="shared" si="2"/>
        <v>7171</v>
      </c>
      <c r="T29" s="181">
        <f t="shared" si="0"/>
        <v>332628.0249478817</v>
      </c>
      <c r="U29" s="226">
        <f t="shared" si="1"/>
        <v>21822.496594397271</v>
      </c>
    </row>
    <row r="30" spans="1:21" ht="12.75" x14ac:dyDescent="0.2">
      <c r="A30" s="156" t="s">
        <v>14204</v>
      </c>
      <c r="B30" s="156" t="s">
        <v>12</v>
      </c>
      <c r="C30" s="223">
        <v>2.4659662246704102</v>
      </c>
      <c r="D30" s="221">
        <v>15.147156715393066</v>
      </c>
      <c r="E30" s="221">
        <v>78.941177368164062</v>
      </c>
      <c r="F30" s="221">
        <v>32.401752471923828</v>
      </c>
      <c r="G30" s="221">
        <v>266.171630859375</v>
      </c>
      <c r="H30" s="221">
        <v>17.173418045043945</v>
      </c>
      <c r="I30" s="221">
        <v>3.3668982982635498</v>
      </c>
      <c r="J30" s="221">
        <v>5.2527847290039062</v>
      </c>
      <c r="K30" s="180">
        <v>1197</v>
      </c>
      <c r="L30" s="181">
        <v>371</v>
      </c>
      <c r="M30" s="181">
        <v>329</v>
      </c>
      <c r="N30" s="181">
        <v>282</v>
      </c>
      <c r="O30" s="181">
        <v>760</v>
      </c>
      <c r="P30" s="181">
        <v>760</v>
      </c>
      <c r="Q30" s="181">
        <v>189</v>
      </c>
      <c r="R30" s="181">
        <v>596</v>
      </c>
      <c r="S30" s="226">
        <f t="shared" si="2"/>
        <v>4484</v>
      </c>
      <c r="T30" s="181">
        <f t="shared" si="0"/>
        <v>262789.53890776634</v>
      </c>
      <c r="U30" s="226">
        <f t="shared" si="1"/>
        <v>17240.651381544038</v>
      </c>
    </row>
    <row r="31" spans="1:21" ht="12.75" x14ac:dyDescent="0.2">
      <c r="A31" s="156" t="s">
        <v>14205</v>
      </c>
      <c r="B31" s="156" t="s">
        <v>12</v>
      </c>
      <c r="C31" s="223">
        <v>4.7476887702941895</v>
      </c>
      <c r="D31" s="221">
        <v>31.043466567993164</v>
      </c>
      <c r="E31" s="221">
        <v>33.663249969482422</v>
      </c>
      <c r="F31" s="221">
        <v>104.76357269287109</v>
      </c>
      <c r="G31" s="221">
        <v>198.27508544921875</v>
      </c>
      <c r="H31" s="221">
        <v>54.419960021972656</v>
      </c>
      <c r="I31" s="221">
        <v>15.236907005310059</v>
      </c>
      <c r="J31" s="221">
        <v>9.050074577331543</v>
      </c>
      <c r="K31" s="180">
        <v>1966</v>
      </c>
      <c r="L31" s="181">
        <v>601</v>
      </c>
      <c r="M31" s="181">
        <v>526</v>
      </c>
      <c r="N31" s="181">
        <v>517</v>
      </c>
      <c r="O31" s="181">
        <v>1365</v>
      </c>
      <c r="P31" s="181">
        <v>1455</v>
      </c>
      <c r="Q31" s="181">
        <v>425</v>
      </c>
      <c r="R31" s="181">
        <v>808</v>
      </c>
      <c r="S31" s="226">
        <f t="shared" si="2"/>
        <v>7663</v>
      </c>
      <c r="T31" s="181">
        <f t="shared" si="0"/>
        <v>463475.39530181885</v>
      </c>
      <c r="U31" s="226">
        <f t="shared" si="1"/>
        <v>30406.909451317661</v>
      </c>
    </row>
    <row r="32" spans="1:21" ht="12.75" x14ac:dyDescent="0.2">
      <c r="A32" s="156" t="s">
        <v>14206</v>
      </c>
      <c r="B32" s="156" t="s">
        <v>12</v>
      </c>
      <c r="C32" s="223">
        <v>6.9254932403564453</v>
      </c>
      <c r="D32" s="221">
        <v>38.615032196044922</v>
      </c>
      <c r="E32" s="221">
        <v>43.823047637939453</v>
      </c>
      <c r="F32" s="221">
        <v>113.53155517578125</v>
      </c>
      <c r="G32" s="221">
        <v>228.21075439453125</v>
      </c>
      <c r="H32" s="221">
        <v>55.756683349609375</v>
      </c>
      <c r="I32" s="221">
        <v>31.830223083496094</v>
      </c>
      <c r="J32" s="221">
        <v>6.5748181343078613</v>
      </c>
      <c r="K32" s="180">
        <v>1702</v>
      </c>
      <c r="L32" s="181">
        <v>617</v>
      </c>
      <c r="M32" s="181">
        <v>847</v>
      </c>
      <c r="N32" s="181">
        <v>704</v>
      </c>
      <c r="O32" s="181">
        <v>1632</v>
      </c>
      <c r="P32" s="181">
        <v>1623</v>
      </c>
      <c r="Q32" s="181">
        <v>371</v>
      </c>
      <c r="R32" s="181">
        <v>932</v>
      </c>
      <c r="S32" s="226">
        <f t="shared" si="2"/>
        <v>8428</v>
      </c>
      <c r="T32" s="181">
        <f t="shared" si="0"/>
        <v>633526.7920665741</v>
      </c>
      <c r="U32" s="226">
        <f t="shared" si="1"/>
        <v>41563.353732742318</v>
      </c>
    </row>
    <row r="33" spans="1:21" ht="12.75" x14ac:dyDescent="0.2">
      <c r="A33" s="156" t="s">
        <v>14207</v>
      </c>
      <c r="B33" s="156" t="s">
        <v>12</v>
      </c>
      <c r="C33" s="223">
        <v>6.2827749252319336</v>
      </c>
      <c r="D33" s="221">
        <v>28.013858795166016</v>
      </c>
      <c r="E33" s="221">
        <v>53.944290161132813</v>
      </c>
      <c r="F33" s="221">
        <v>70.221878051757813</v>
      </c>
      <c r="G33" s="221">
        <v>178.86831665039062</v>
      </c>
      <c r="H33" s="221">
        <v>40.601222991943359</v>
      </c>
      <c r="I33" s="221">
        <v>7.7986836433410645</v>
      </c>
      <c r="J33" s="221">
        <v>3.601980447769165</v>
      </c>
      <c r="K33" s="180">
        <v>1955</v>
      </c>
      <c r="L33" s="181">
        <v>659</v>
      </c>
      <c r="M33" s="181">
        <v>667</v>
      </c>
      <c r="N33" s="181">
        <v>613</v>
      </c>
      <c r="O33" s="181">
        <v>1614</v>
      </c>
      <c r="P33" s="181">
        <v>1675</v>
      </c>
      <c r="Q33" s="181">
        <v>380</v>
      </c>
      <c r="R33" s="181">
        <v>1238</v>
      </c>
      <c r="S33" s="226">
        <f t="shared" si="2"/>
        <v>8801</v>
      </c>
      <c r="T33" s="181">
        <f t="shared" si="0"/>
        <v>473894.07387208939</v>
      </c>
      <c r="U33" s="226">
        <f t="shared" si="1"/>
        <v>31090.44048467985</v>
      </c>
    </row>
    <row r="34" spans="1:21" ht="12.75" x14ac:dyDescent="0.2">
      <c r="A34" s="156" t="s">
        <v>14208</v>
      </c>
      <c r="B34" s="156" t="s">
        <v>12</v>
      </c>
      <c r="C34" s="223">
        <v>7.6709995269775391</v>
      </c>
      <c r="D34" s="221">
        <v>15.892207145690918</v>
      </c>
      <c r="E34" s="221">
        <v>38.701858520507813</v>
      </c>
      <c r="F34" s="221">
        <v>62.752555847167969</v>
      </c>
      <c r="G34" s="221">
        <v>205.45738220214844</v>
      </c>
      <c r="H34" s="221">
        <v>33.238788604736328</v>
      </c>
      <c r="I34" s="221">
        <v>1.8203682899475098</v>
      </c>
      <c r="J34" s="221">
        <v>1.3945705890655518</v>
      </c>
      <c r="K34" s="180">
        <v>1258</v>
      </c>
      <c r="L34" s="181">
        <v>462</v>
      </c>
      <c r="M34" s="181">
        <v>397</v>
      </c>
      <c r="N34" s="181">
        <v>490</v>
      </c>
      <c r="O34" s="181">
        <v>1120</v>
      </c>
      <c r="P34" s="181">
        <v>1106</v>
      </c>
      <c r="Q34" s="181">
        <v>281</v>
      </c>
      <c r="R34" s="181">
        <v>682</v>
      </c>
      <c r="S34" s="226">
        <f t="shared" si="2"/>
        <v>5796</v>
      </c>
      <c r="T34" s="181">
        <f t="shared" si="0"/>
        <v>331442.69619846344</v>
      </c>
      <c r="U34" s="226">
        <f t="shared" si="1"/>
        <v>21744.731551594661</v>
      </c>
    </row>
    <row r="35" spans="1:21" ht="12.75" x14ac:dyDescent="0.2">
      <c r="A35" s="156" t="s">
        <v>14209</v>
      </c>
      <c r="B35" s="156" t="s">
        <v>12</v>
      </c>
      <c r="C35" s="223">
        <v>0.48671483993530273</v>
      </c>
      <c r="D35" s="221">
        <v>5.0814452171325684</v>
      </c>
      <c r="E35" s="221">
        <v>5.6747188568115234</v>
      </c>
      <c r="F35" s="221">
        <v>21.433078765869141</v>
      </c>
      <c r="G35" s="221">
        <v>67.520515441894531</v>
      </c>
      <c r="H35" s="221">
        <v>10.394077301025391</v>
      </c>
      <c r="I35" s="221">
        <v>0.59212261438369751</v>
      </c>
      <c r="J35" s="221">
        <v>0.1663249284029007</v>
      </c>
      <c r="K35" s="180">
        <v>1625</v>
      </c>
      <c r="L35" s="181">
        <v>564</v>
      </c>
      <c r="M35" s="181">
        <v>634</v>
      </c>
      <c r="N35" s="181">
        <v>672</v>
      </c>
      <c r="O35" s="181">
        <v>1680</v>
      </c>
      <c r="P35" s="181">
        <v>1495</v>
      </c>
      <c r="Q35" s="181">
        <v>390</v>
      </c>
      <c r="R35" s="181">
        <v>1016</v>
      </c>
      <c r="S35" s="226">
        <f t="shared" si="2"/>
        <v>8076</v>
      </c>
      <c r="T35" s="181">
        <f t="shared" si="0"/>
        <v>151031.17285752296</v>
      </c>
      <c r="U35" s="226">
        <f t="shared" si="1"/>
        <v>9908.597616955276</v>
      </c>
    </row>
    <row r="36" spans="1:21" ht="12.75" x14ac:dyDescent="0.2">
      <c r="A36" s="156" t="s">
        <v>14210</v>
      </c>
      <c r="B36" s="156" t="s">
        <v>12</v>
      </c>
      <c r="C36" s="223">
        <v>2.6297144889831543</v>
      </c>
      <c r="D36" s="221">
        <v>24.685695648193359</v>
      </c>
      <c r="E36" s="221">
        <v>28.623523712158203</v>
      </c>
      <c r="F36" s="221">
        <v>91.971961975097656</v>
      </c>
      <c r="G36" s="221">
        <v>144.4696044921875</v>
      </c>
      <c r="H36" s="221">
        <v>45.69195556640625</v>
      </c>
      <c r="I36" s="221">
        <v>3.5135407447814941</v>
      </c>
      <c r="J36" s="221">
        <v>4.4349637031555176</v>
      </c>
      <c r="K36" s="180">
        <v>1492</v>
      </c>
      <c r="L36" s="181">
        <v>549</v>
      </c>
      <c r="M36" s="181">
        <v>644</v>
      </c>
      <c r="N36" s="181">
        <v>608</v>
      </c>
      <c r="O36" s="181">
        <v>1574</v>
      </c>
      <c r="P36" s="181">
        <v>1568</v>
      </c>
      <c r="Q36" s="181">
        <v>405</v>
      </c>
      <c r="R36" s="181">
        <v>1056</v>
      </c>
      <c r="S36" s="226">
        <f t="shared" si="2"/>
        <v>7896</v>
      </c>
      <c r="T36" s="181">
        <f t="shared" si="0"/>
        <v>396974.93255090714</v>
      </c>
      <c r="U36" s="226">
        <f t="shared" si="1"/>
        <v>26044.059621887332</v>
      </c>
    </row>
    <row r="37" spans="1:21" ht="12.75" x14ac:dyDescent="0.2">
      <c r="A37" s="156" t="s">
        <v>14211</v>
      </c>
      <c r="B37" s="156" t="s">
        <v>12</v>
      </c>
      <c r="C37" s="223">
        <v>-1.064611554145813</v>
      </c>
      <c r="D37" s="221">
        <v>2.379328727722168</v>
      </c>
      <c r="E37" s="221">
        <v>-1.4650298357009888</v>
      </c>
      <c r="F37" s="221">
        <v>3.343123197555542</v>
      </c>
      <c r="G37" s="221">
        <v>37.521160125732422</v>
      </c>
      <c r="H37" s="221">
        <v>6.5014839172363281</v>
      </c>
      <c r="I37" s="221">
        <v>-0.95920383930206299</v>
      </c>
      <c r="J37" s="221">
        <v>-0.99419927597045898</v>
      </c>
      <c r="K37" s="180">
        <v>1049</v>
      </c>
      <c r="L37" s="181">
        <v>428</v>
      </c>
      <c r="M37" s="181">
        <v>407</v>
      </c>
      <c r="N37" s="181">
        <v>399</v>
      </c>
      <c r="O37" s="181">
        <v>1158</v>
      </c>
      <c r="P37" s="181">
        <v>1372</v>
      </c>
      <c r="Q37" s="181">
        <v>379</v>
      </c>
      <c r="R37" s="181">
        <v>1252</v>
      </c>
      <c r="S37" s="226">
        <f t="shared" si="2"/>
        <v>6444</v>
      </c>
      <c r="T37" s="181">
        <f t="shared" si="0"/>
        <v>51400.477799296379</v>
      </c>
      <c r="U37" s="226">
        <f t="shared" si="1"/>
        <v>3372.1955686123888</v>
      </c>
    </row>
    <row r="38" spans="1:21" ht="12.75" x14ac:dyDescent="0.2">
      <c r="A38" s="156" t="s">
        <v>14212</v>
      </c>
      <c r="B38" s="156" t="s">
        <v>12</v>
      </c>
      <c r="C38" s="223">
        <v>-1.6998429298400879</v>
      </c>
      <c r="D38" s="221">
        <v>3.327007532119751</v>
      </c>
      <c r="E38" s="221">
        <v>10.659711837768555</v>
      </c>
      <c r="F38" s="221">
        <v>30.894193649291992</v>
      </c>
      <c r="G38" s="221">
        <v>25.947484970092773</v>
      </c>
      <c r="H38" s="221">
        <v>2.2697398662567139</v>
      </c>
      <c r="I38" s="221">
        <v>3.059525229036808E-2</v>
      </c>
      <c r="J38" s="221">
        <v>-1.5524499416351318</v>
      </c>
      <c r="K38" s="180">
        <v>1701</v>
      </c>
      <c r="L38" s="181">
        <v>728</v>
      </c>
      <c r="M38" s="181">
        <v>596</v>
      </c>
      <c r="N38" s="181">
        <v>525</v>
      </c>
      <c r="O38" s="181">
        <v>1877</v>
      </c>
      <c r="P38" s="181">
        <v>2505</v>
      </c>
      <c r="Q38" s="181">
        <v>873</v>
      </c>
      <c r="R38" s="181">
        <v>2700</v>
      </c>
      <c r="S38" s="226">
        <f t="shared" si="2"/>
        <v>11505</v>
      </c>
      <c r="T38" s="181">
        <f t="shared" si="0"/>
        <v>72327.491047585383</v>
      </c>
      <c r="U38" s="226">
        <f t="shared" si="1"/>
        <v>4745.1396415396448</v>
      </c>
    </row>
    <row r="39" spans="1:21" ht="12.75" x14ac:dyDescent="0.2">
      <c r="A39" s="156" t="s">
        <v>14213</v>
      </c>
      <c r="B39" s="156" t="s">
        <v>12</v>
      </c>
      <c r="C39" s="223">
        <v>-2.0362119674682617</v>
      </c>
      <c r="D39" s="221">
        <v>-1.5730186700820923</v>
      </c>
      <c r="E39" s="221">
        <v>-8.4814348220825195</v>
      </c>
      <c r="F39" s="221">
        <v>35.699962615966797</v>
      </c>
      <c r="G39" s="221">
        <v>35.841930389404297</v>
      </c>
      <c r="H39" s="221">
        <v>0.63178503513336182</v>
      </c>
      <c r="I39" s="221">
        <v>1.7090638875961304</v>
      </c>
      <c r="J39" s="221">
        <v>-1.8471997976303101</v>
      </c>
      <c r="K39" s="180">
        <v>674.56744384765625</v>
      </c>
      <c r="L39" s="181">
        <v>292.57485961914062</v>
      </c>
      <c r="M39" s="181">
        <v>211.74122619628906</v>
      </c>
      <c r="N39" s="181">
        <v>148.07579040527344</v>
      </c>
      <c r="O39" s="181">
        <v>748.9630126953125</v>
      </c>
      <c r="P39" s="181">
        <v>1046.5452880859375</v>
      </c>
      <c r="Q39" s="181">
        <v>399.16082763671875</v>
      </c>
      <c r="R39" s="181">
        <v>1153.8465576171875</v>
      </c>
      <c r="S39" s="226">
        <f t="shared" si="2"/>
        <v>4675.4750061035156</v>
      </c>
      <c r="T39" s="181">
        <f t="shared" si="0"/>
        <v>27712.920799057658</v>
      </c>
      <c r="U39" s="226">
        <f t="shared" si="1"/>
        <v>1818.1424125432472</v>
      </c>
    </row>
    <row r="40" spans="1:21" ht="12.75" x14ac:dyDescent="0.2">
      <c r="A40" s="156" t="s">
        <v>14214</v>
      </c>
      <c r="B40" s="156" t="s">
        <v>12</v>
      </c>
      <c r="C40" s="223">
        <v>-1.9968897104263306</v>
      </c>
      <c r="D40" s="221">
        <v>1.8292152881622314</v>
      </c>
      <c r="E40" s="221">
        <v>-4.5978035926818848</v>
      </c>
      <c r="F40" s="221">
        <v>10.119881629943848</v>
      </c>
      <c r="G40" s="221">
        <v>26.471879959106445</v>
      </c>
      <c r="H40" s="221">
        <v>4.314049243927002</v>
      </c>
      <c r="I40" s="221">
        <v>-1.6254444122314453</v>
      </c>
      <c r="J40" s="221">
        <v>-1.2598224878311157</v>
      </c>
      <c r="K40" s="180">
        <v>1306</v>
      </c>
      <c r="L40" s="181">
        <v>458</v>
      </c>
      <c r="M40" s="181">
        <v>430</v>
      </c>
      <c r="N40" s="181">
        <v>471</v>
      </c>
      <c r="O40" s="181">
        <v>1493</v>
      </c>
      <c r="P40" s="181">
        <v>2164</v>
      </c>
      <c r="Q40" s="181">
        <v>775</v>
      </c>
      <c r="R40" s="181">
        <v>2144</v>
      </c>
      <c r="S40" s="226">
        <f t="shared" si="2"/>
        <v>9241</v>
      </c>
      <c r="T40" s="181">
        <f t="shared" si="0"/>
        <v>45916.591852426529</v>
      </c>
      <c r="U40" s="226">
        <f t="shared" si="1"/>
        <v>3012.4180591304948</v>
      </c>
    </row>
    <row r="41" spans="1:21" ht="12.75" x14ac:dyDescent="0.2">
      <c r="A41" s="156" t="s">
        <v>14215</v>
      </c>
      <c r="B41" s="156" t="s">
        <v>12</v>
      </c>
      <c r="C41" s="223">
        <v>3.1899676322937012</v>
      </c>
      <c r="D41" s="221">
        <v>25.748512268066406</v>
      </c>
      <c r="E41" s="221">
        <v>72.968002319335938</v>
      </c>
      <c r="F41" s="221">
        <v>7.1326370239257812</v>
      </c>
      <c r="G41" s="221">
        <v>244.27317810058594</v>
      </c>
      <c r="H41" s="221">
        <v>64.865669250488281</v>
      </c>
      <c r="I41" s="221">
        <v>3.2953753471374512</v>
      </c>
      <c r="J41" s="221">
        <v>2.8695776462554932</v>
      </c>
      <c r="K41" s="180">
        <v>40.126987457275391</v>
      </c>
      <c r="L41" s="181">
        <v>21.008434295654297</v>
      </c>
      <c r="M41" s="181">
        <v>18.32744026184082</v>
      </c>
      <c r="N41" s="181">
        <v>13.44891357421875</v>
      </c>
      <c r="O41" s="181">
        <v>43.599090576171875</v>
      </c>
      <c r="P41" s="181">
        <v>58.322574615478516</v>
      </c>
      <c r="Q41" s="181">
        <v>17.712131500244141</v>
      </c>
      <c r="R41" s="181">
        <v>51.598117828369141</v>
      </c>
      <c r="S41" s="226">
        <f t="shared" si="2"/>
        <v>264.14369010925293</v>
      </c>
      <c r="T41" s="181">
        <f t="shared" si="0"/>
        <v>16741.836820970901</v>
      </c>
      <c r="U41" s="226">
        <f t="shared" si="1"/>
        <v>1098.3700999542582</v>
      </c>
    </row>
    <row r="42" spans="1:21" ht="12.75" x14ac:dyDescent="0.2">
      <c r="A42" s="156" t="s">
        <v>14216</v>
      </c>
      <c r="B42" s="156" t="s">
        <v>12</v>
      </c>
      <c r="C42" s="223">
        <v>1.4764527082443237</v>
      </c>
      <c r="D42" s="221">
        <v>4.2433810234069824</v>
      </c>
      <c r="E42" s="221">
        <v>3.3311667442321777</v>
      </c>
      <c r="F42" s="221">
        <v>21.586038589477539</v>
      </c>
      <c r="G42" s="221">
        <v>85.667510986328125</v>
      </c>
      <c r="H42" s="221">
        <v>18.513395309448242</v>
      </c>
      <c r="I42" s="221">
        <v>4.2078471183776855</v>
      </c>
      <c r="J42" s="221">
        <v>0.93744385242462158</v>
      </c>
      <c r="K42" s="180">
        <v>1508.9561767578125</v>
      </c>
      <c r="L42" s="181">
        <v>595.7906494140625</v>
      </c>
      <c r="M42" s="181">
        <v>515.0216064453125</v>
      </c>
      <c r="N42" s="181">
        <v>565.38348388671875</v>
      </c>
      <c r="O42" s="181">
        <v>1713.25439453125</v>
      </c>
      <c r="P42" s="181">
        <v>2157.95947265625</v>
      </c>
      <c r="Q42" s="181">
        <v>597.69110107421875</v>
      </c>
      <c r="R42" s="181">
        <v>1348.3682861328125</v>
      </c>
      <c r="S42" s="226">
        <f t="shared" si="2"/>
        <v>9002.4251708984375</v>
      </c>
      <c r="T42" s="181">
        <f t="shared" si="0"/>
        <v>209176.49050133576</v>
      </c>
      <c r="U42" s="226">
        <f t="shared" si="1"/>
        <v>13723.297224605798</v>
      </c>
    </row>
    <row r="43" spans="1:21" ht="12.75" x14ac:dyDescent="0.2">
      <c r="A43" s="156" t="s">
        <v>14217</v>
      </c>
      <c r="B43" s="156" t="s">
        <v>12</v>
      </c>
      <c r="C43" s="223">
        <v>1.8775004148483276</v>
      </c>
      <c r="D43" s="221">
        <v>21.208662033081055</v>
      </c>
      <c r="E43" s="221">
        <v>33.144802093505859</v>
      </c>
      <c r="F43" s="221">
        <v>113.97162628173828</v>
      </c>
      <c r="G43" s="221">
        <v>96.190444946289063</v>
      </c>
      <c r="H43" s="221">
        <v>19.664033889770508</v>
      </c>
      <c r="I43" s="221">
        <v>3.2225096225738525</v>
      </c>
      <c r="J43" s="221">
        <v>0.30937296152114868</v>
      </c>
      <c r="K43" s="180">
        <v>2271.090576171875</v>
      </c>
      <c r="L43" s="181">
        <v>705.40692138671875</v>
      </c>
      <c r="M43" s="181">
        <v>695.41534423828125</v>
      </c>
      <c r="N43" s="181">
        <v>711.40185546875</v>
      </c>
      <c r="O43" s="181">
        <v>2254.104736328125</v>
      </c>
      <c r="P43" s="181">
        <v>2419.96533203125</v>
      </c>
      <c r="Q43" s="181">
        <v>745.373291015625</v>
      </c>
      <c r="R43" s="181">
        <v>1724.550048828125</v>
      </c>
      <c r="S43" s="226">
        <f t="shared" si="2"/>
        <v>11527.30810546875</v>
      </c>
      <c r="T43" s="181">
        <f t="shared" si="0"/>
        <v>390698.86045826948</v>
      </c>
      <c r="U43" s="226">
        <f t="shared" si="1"/>
        <v>25632.309704275202</v>
      </c>
    </row>
    <row r="44" spans="1:21" ht="12.75" x14ac:dyDescent="0.2">
      <c r="A44" s="156" t="s">
        <v>14218</v>
      </c>
      <c r="B44" s="156" t="s">
        <v>15</v>
      </c>
      <c r="C44" s="223">
        <v>4.9758367538452148</v>
      </c>
      <c r="D44" s="221">
        <v>-1.3814859390258789</v>
      </c>
      <c r="E44" s="221">
        <v>31.452358245849609</v>
      </c>
      <c r="F44" s="221">
        <v>120.12256622314453</v>
      </c>
      <c r="G44" s="221">
        <v>155.19107055664062</v>
      </c>
      <c r="H44" s="221">
        <v>37.512504577636719</v>
      </c>
      <c r="I44" s="221">
        <v>4.7234725952148437</v>
      </c>
      <c r="J44" s="221">
        <v>5.7697296142578125</v>
      </c>
      <c r="K44" s="180">
        <v>1031</v>
      </c>
      <c r="L44" s="181">
        <v>489</v>
      </c>
      <c r="M44" s="181">
        <v>464</v>
      </c>
      <c r="N44" s="181">
        <v>421</v>
      </c>
      <c r="O44" s="181">
        <v>1296</v>
      </c>
      <c r="P44" s="181">
        <v>1558</v>
      </c>
      <c r="Q44" s="181">
        <v>411</v>
      </c>
      <c r="R44" s="181">
        <v>1325</v>
      </c>
      <c r="S44" s="226">
        <f t="shared" si="2"/>
        <v>6995</v>
      </c>
      <c r="T44" s="181">
        <f t="shared" si="0"/>
        <v>338778.38422393799</v>
      </c>
      <c r="U44" s="226">
        <f t="shared" si="1"/>
        <v>22225.99895826781</v>
      </c>
    </row>
    <row r="45" spans="1:21" x14ac:dyDescent="0.25">
      <c r="A45" s="156" t="s">
        <v>14219</v>
      </c>
      <c r="B45" s="156" t="s">
        <v>15</v>
      </c>
      <c r="C45" s="223">
        <v>-0.42995217442512512</v>
      </c>
      <c r="D45" s="221">
        <v>6.6439328193664551</v>
      </c>
      <c r="E45" s="221">
        <v>8.9145650863647461</v>
      </c>
      <c r="F45" s="221">
        <v>25.199863433837891</v>
      </c>
      <c r="G45" s="221">
        <v>26.971017837524414</v>
      </c>
      <c r="H45" s="221">
        <v>6.3887515068054199</v>
      </c>
      <c r="I45" s="221">
        <v>-8.3551973104476929E-2</v>
      </c>
      <c r="J45" s="221">
        <v>3.5482097417116165E-2</v>
      </c>
      <c r="K45" s="180">
        <v>2104</v>
      </c>
      <c r="L45" s="181">
        <v>746</v>
      </c>
      <c r="M45" s="181">
        <v>611</v>
      </c>
      <c r="N45" s="181">
        <v>617</v>
      </c>
      <c r="O45" s="181">
        <v>2309</v>
      </c>
      <c r="P45" s="181">
        <v>2409</v>
      </c>
      <c r="Q45" s="181">
        <v>609</v>
      </c>
      <c r="R45" s="181">
        <v>1684</v>
      </c>
      <c r="S45" s="226">
        <f t="shared" si="2"/>
        <v>11089</v>
      </c>
      <c r="T45" s="181">
        <f t="shared" si="0"/>
        <v>102722.32078187168</v>
      </c>
      <c r="U45" s="226">
        <f t="shared" si="1"/>
        <v>6739.2321972335794</v>
      </c>
    </row>
    <row r="46" spans="1:21" x14ac:dyDescent="0.25">
      <c r="A46" s="156" t="s">
        <v>14220</v>
      </c>
      <c r="B46" s="156" t="s">
        <v>15</v>
      </c>
      <c r="C46" s="223">
        <v>-0.89221084117889404</v>
      </c>
      <c r="D46" s="221">
        <v>3.6060800552368164</v>
      </c>
      <c r="E46" s="221">
        <v>40.224746704101562</v>
      </c>
      <c r="F46" s="221">
        <v>57.917488098144531</v>
      </c>
      <c r="G46" s="221">
        <v>48.063148498535156</v>
      </c>
      <c r="H46" s="221">
        <v>26.042186737060547</v>
      </c>
      <c r="I46" s="221">
        <v>2.4075944423675537</v>
      </c>
      <c r="J46" s="221">
        <v>3.2780096530914307</v>
      </c>
      <c r="K46" s="180">
        <v>926</v>
      </c>
      <c r="L46" s="181">
        <v>302</v>
      </c>
      <c r="M46" s="181">
        <v>333</v>
      </c>
      <c r="N46" s="181">
        <v>378</v>
      </c>
      <c r="O46" s="181">
        <v>1029</v>
      </c>
      <c r="P46" s="181">
        <v>1130</v>
      </c>
      <c r="Q46" s="181">
        <v>357</v>
      </c>
      <c r="R46" s="181">
        <v>982</v>
      </c>
      <c r="S46" s="226">
        <f t="shared" si="2"/>
        <v>5437</v>
      </c>
      <c r="T46" s="181">
        <f t="shared" si="0"/>
        <v>118513.66760444641</v>
      </c>
      <c r="U46" s="226">
        <f t="shared" si="1"/>
        <v>7775.2441577729196</v>
      </c>
    </row>
    <row r="47" spans="1:21" x14ac:dyDescent="0.25">
      <c r="A47" s="156" t="s">
        <v>14221</v>
      </c>
      <c r="B47" s="156" t="s">
        <v>15</v>
      </c>
      <c r="C47" s="223">
        <v>0.79512947797775269</v>
      </c>
      <c r="D47" s="221">
        <v>6.6039180755615234</v>
      </c>
      <c r="E47" s="221">
        <v>32.715419769287109</v>
      </c>
      <c r="F47" s="221">
        <v>14.146613121032715</v>
      </c>
      <c r="G47" s="221">
        <v>68.08575439453125</v>
      </c>
      <c r="H47" s="221">
        <v>11.99638843536377</v>
      </c>
      <c r="I47" s="221">
        <v>0.55726325511932373</v>
      </c>
      <c r="J47" s="221">
        <v>0.13146558403968811</v>
      </c>
      <c r="K47" s="180">
        <v>1605</v>
      </c>
      <c r="L47" s="181">
        <v>622</v>
      </c>
      <c r="M47" s="181">
        <v>583</v>
      </c>
      <c r="N47" s="181">
        <v>540</v>
      </c>
      <c r="O47" s="181">
        <v>1498</v>
      </c>
      <c r="P47" s="181">
        <v>1729</v>
      </c>
      <c r="Q47" s="181">
        <v>567</v>
      </c>
      <c r="R47" s="181">
        <v>1784</v>
      </c>
      <c r="S47" s="226">
        <f t="shared" si="2"/>
        <v>8928</v>
      </c>
      <c r="T47" s="181">
        <f t="shared" si="0"/>
        <v>155380.79922133684</v>
      </c>
      <c r="U47" s="226">
        <f t="shared" si="1"/>
        <v>10193.960543083049</v>
      </c>
    </row>
    <row r="48" spans="1:21" x14ac:dyDescent="0.25">
      <c r="A48" s="156" t="s">
        <v>14222</v>
      </c>
      <c r="B48" s="156" t="s">
        <v>15</v>
      </c>
      <c r="C48" s="223">
        <v>1.1700348854064941</v>
      </c>
      <c r="D48" s="221">
        <v>0.13436068594455719</v>
      </c>
      <c r="E48" s="221">
        <v>18.853298187255859</v>
      </c>
      <c r="F48" s="221">
        <v>95.657051086425781</v>
      </c>
      <c r="G48" s="221">
        <v>76.82275390625</v>
      </c>
      <c r="H48" s="221">
        <v>28.024547576904297</v>
      </c>
      <c r="I48" s="221">
        <v>15.973751068115234</v>
      </c>
      <c r="J48" s="221">
        <v>2.2417294979095459</v>
      </c>
      <c r="K48" s="180">
        <v>850</v>
      </c>
      <c r="L48" s="181">
        <v>357</v>
      </c>
      <c r="M48" s="181">
        <v>342</v>
      </c>
      <c r="N48" s="181">
        <v>300</v>
      </c>
      <c r="O48" s="181">
        <v>804</v>
      </c>
      <c r="P48" s="181">
        <v>893</v>
      </c>
      <c r="Q48" s="181">
        <v>256</v>
      </c>
      <c r="R48" s="181">
        <v>822</v>
      </c>
      <c r="S48" s="226">
        <f t="shared" si="2"/>
        <v>4624</v>
      </c>
      <c r="T48" s="181">
        <f t="shared" si="0"/>
        <v>128910.83677096665</v>
      </c>
      <c r="U48" s="226">
        <f t="shared" si="1"/>
        <v>8457.3640385716317</v>
      </c>
    </row>
    <row r="49" spans="1:21" x14ac:dyDescent="0.25">
      <c r="A49" s="156" t="s">
        <v>14223</v>
      </c>
      <c r="B49" s="156" t="s">
        <v>15</v>
      </c>
      <c r="C49" s="223">
        <v>-1.1869281530380249</v>
      </c>
      <c r="D49" s="221">
        <v>-0.21941876411437988</v>
      </c>
      <c r="E49" s="221">
        <v>-0.59481912851333618</v>
      </c>
      <c r="F49" s="221">
        <v>2.7557411193847656</v>
      </c>
      <c r="G49" s="221">
        <v>49.360244750976562</v>
      </c>
      <c r="H49" s="221">
        <v>1.3701047897338867</v>
      </c>
      <c r="I49" s="221">
        <v>2.9557733535766602</v>
      </c>
      <c r="J49" s="221">
        <v>-1.2601228952407837</v>
      </c>
      <c r="K49" s="180">
        <v>459</v>
      </c>
      <c r="L49" s="181">
        <v>227</v>
      </c>
      <c r="M49" s="181">
        <v>193</v>
      </c>
      <c r="N49" s="181">
        <v>160</v>
      </c>
      <c r="O49" s="181">
        <v>575</v>
      </c>
      <c r="P49" s="181">
        <v>802</v>
      </c>
      <c r="Q49" s="181">
        <v>351</v>
      </c>
      <c r="R49" s="181">
        <v>1126</v>
      </c>
      <c r="S49" s="226">
        <f t="shared" si="2"/>
        <v>3893</v>
      </c>
      <c r="T49" s="181">
        <f t="shared" si="0"/>
        <v>28831.053245842457</v>
      </c>
      <c r="U49" s="226">
        <f t="shared" si="1"/>
        <v>1891.4989540309034</v>
      </c>
    </row>
    <row r="50" spans="1:21" x14ac:dyDescent="0.25">
      <c r="A50" s="156" t="s">
        <v>14224</v>
      </c>
      <c r="B50" s="156" t="s">
        <v>15</v>
      </c>
      <c r="C50" s="223">
        <v>-1.5420550107955933</v>
      </c>
      <c r="D50" s="221">
        <v>1.5319505929946899</v>
      </c>
      <c r="E50" s="221">
        <v>-3.708791971206665</v>
      </c>
      <c r="F50" s="221">
        <v>25.144515991210938</v>
      </c>
      <c r="G50" s="221">
        <v>76.143966674804687</v>
      </c>
      <c r="H50" s="221">
        <v>22.76318359375</v>
      </c>
      <c r="I50" s="221">
        <v>-1.4366472959518433</v>
      </c>
      <c r="J50" s="221">
        <v>-1.8624449968338013</v>
      </c>
      <c r="K50" s="180">
        <v>617</v>
      </c>
      <c r="L50" s="181">
        <v>234</v>
      </c>
      <c r="M50" s="181">
        <v>195</v>
      </c>
      <c r="N50" s="181">
        <v>205</v>
      </c>
      <c r="O50" s="181">
        <v>709</v>
      </c>
      <c r="P50" s="181">
        <v>883</v>
      </c>
      <c r="Q50" s="181">
        <v>351</v>
      </c>
      <c r="R50" s="181">
        <v>1195</v>
      </c>
      <c r="S50" s="226">
        <f t="shared" si="2"/>
        <v>4389</v>
      </c>
      <c r="T50" s="181">
        <f t="shared" si="0"/>
        <v>75194.518354535103</v>
      </c>
      <c r="U50" s="226">
        <f t="shared" si="1"/>
        <v>4933.2347175686637</v>
      </c>
    </row>
    <row r="51" spans="1:21" x14ac:dyDescent="0.25">
      <c r="A51" s="156" t="s">
        <v>14225</v>
      </c>
      <c r="B51" s="156" t="s">
        <v>15</v>
      </c>
      <c r="C51" s="223">
        <v>-1.0841034650802612</v>
      </c>
      <c r="D51" s="221">
        <v>-0.1165941134095192</v>
      </c>
      <c r="E51" s="221">
        <v>-0.4919944703578949</v>
      </c>
      <c r="F51" s="221">
        <v>25.390104293823242</v>
      </c>
      <c r="G51" s="221">
        <v>43.217147827148438</v>
      </c>
      <c r="H51" s="221">
        <v>3.3170461654663086</v>
      </c>
      <c r="I51" s="221">
        <v>-0.97869575023651123</v>
      </c>
      <c r="J51" s="221">
        <v>-1.4044933319091797</v>
      </c>
      <c r="K51" s="180">
        <v>530</v>
      </c>
      <c r="L51" s="181">
        <v>215</v>
      </c>
      <c r="M51" s="181">
        <v>187</v>
      </c>
      <c r="N51" s="181">
        <v>167</v>
      </c>
      <c r="O51" s="181">
        <v>648</v>
      </c>
      <c r="P51" s="181">
        <v>776</v>
      </c>
      <c r="Q51" s="181">
        <v>334</v>
      </c>
      <c r="R51" s="181">
        <v>806</v>
      </c>
      <c r="S51" s="226">
        <f t="shared" si="2"/>
        <v>3663</v>
      </c>
      <c r="T51" s="181">
        <f t="shared" si="0"/>
        <v>32668.335490532219</v>
      </c>
      <c r="U51" s="226">
        <f t="shared" si="1"/>
        <v>2143.2488741694851</v>
      </c>
    </row>
    <row r="52" spans="1:21" x14ac:dyDescent="0.25">
      <c r="A52" s="156" t="s">
        <v>14226</v>
      </c>
      <c r="B52" s="156" t="s">
        <v>15</v>
      </c>
      <c r="C52" s="223">
        <v>0.37308633327484131</v>
      </c>
      <c r="D52" s="221">
        <v>13.136103630065918</v>
      </c>
      <c r="E52" s="221">
        <v>18.787105560302734</v>
      </c>
      <c r="F52" s="221">
        <v>40.344573974609375</v>
      </c>
      <c r="G52" s="221">
        <v>79.190010070800781</v>
      </c>
      <c r="H52" s="221">
        <v>41.468852996826172</v>
      </c>
      <c r="I52" s="221">
        <v>0.47849410772323608</v>
      </c>
      <c r="J52" s="221">
        <v>0.4900459349155426</v>
      </c>
      <c r="K52" s="180">
        <v>815</v>
      </c>
      <c r="L52" s="181">
        <v>319</v>
      </c>
      <c r="M52" s="181">
        <v>302</v>
      </c>
      <c r="N52" s="181">
        <v>273</v>
      </c>
      <c r="O52" s="181">
        <v>1098</v>
      </c>
      <c r="P52" s="181">
        <v>1223</v>
      </c>
      <c r="Q52" s="181">
        <v>443</v>
      </c>
      <c r="R52" s="181">
        <v>1485</v>
      </c>
      <c r="S52" s="226">
        <f t="shared" si="2"/>
        <v>5958</v>
      </c>
      <c r="T52" s="181">
        <f t="shared" si="0"/>
        <v>159788.98636981845</v>
      </c>
      <c r="U52" s="226">
        <f t="shared" si="1"/>
        <v>10483.16542607593</v>
      </c>
    </row>
    <row r="53" spans="1:21" x14ac:dyDescent="0.25">
      <c r="A53" s="156" t="s">
        <v>14227</v>
      </c>
      <c r="B53" s="156" t="s">
        <v>15</v>
      </c>
      <c r="C53" s="223">
        <v>8.1627383828163147E-2</v>
      </c>
      <c r="D53" s="221">
        <v>8.6251020431518555</v>
      </c>
      <c r="E53" s="221">
        <v>35.887775421142578</v>
      </c>
      <c r="F53" s="221">
        <v>69.700309753417969</v>
      </c>
      <c r="G53" s="221">
        <v>44.995548248291016</v>
      </c>
      <c r="H53" s="221">
        <v>13.823973655700684</v>
      </c>
      <c r="I53" s="221">
        <v>5.6191530227661133</v>
      </c>
      <c r="J53" s="221">
        <v>-0.58545422554016113</v>
      </c>
      <c r="K53" s="180">
        <v>2343</v>
      </c>
      <c r="L53" s="181">
        <v>804</v>
      </c>
      <c r="M53" s="181">
        <v>709</v>
      </c>
      <c r="N53" s="181">
        <v>716</v>
      </c>
      <c r="O53" s="181">
        <v>2557</v>
      </c>
      <c r="P53" s="181">
        <v>2667</v>
      </c>
      <c r="Q53" s="181">
        <v>964</v>
      </c>
      <c r="R53" s="181">
        <v>2088</v>
      </c>
      <c r="S53" s="226">
        <f t="shared" si="2"/>
        <v>12848</v>
      </c>
      <c r="T53" s="181">
        <f t="shared" si="0"/>
        <v>238592.27926169336</v>
      </c>
      <c r="U53" s="226">
        <f t="shared" si="1"/>
        <v>15653.158516795456</v>
      </c>
    </row>
    <row r="54" spans="1:21" x14ac:dyDescent="0.25">
      <c r="A54" s="156" t="s">
        <v>14228</v>
      </c>
      <c r="B54" s="156" t="s">
        <v>15</v>
      </c>
      <c r="C54" s="223">
        <v>-0.12218770384788513</v>
      </c>
      <c r="D54" s="221">
        <v>6.7687344551086426</v>
      </c>
      <c r="E54" s="221">
        <v>3.1873435974121094</v>
      </c>
      <c r="F54" s="221">
        <v>15.352967262268066</v>
      </c>
      <c r="G54" s="221">
        <v>66.453933715820313</v>
      </c>
      <c r="H54" s="221">
        <v>21.776468276977539</v>
      </c>
      <c r="I54" s="221">
        <v>-1.677994430065155E-2</v>
      </c>
      <c r="J54" s="221">
        <v>-0.41357916593551636</v>
      </c>
      <c r="K54" s="180">
        <v>618</v>
      </c>
      <c r="L54" s="181">
        <v>250</v>
      </c>
      <c r="M54" s="181">
        <v>239</v>
      </c>
      <c r="N54" s="181">
        <v>210</v>
      </c>
      <c r="O54" s="181">
        <v>683</v>
      </c>
      <c r="P54" s="181">
        <v>718</v>
      </c>
      <c r="Q54" s="181">
        <v>279</v>
      </c>
      <c r="R54" s="181">
        <v>711</v>
      </c>
      <c r="S54" s="226">
        <f t="shared" si="2"/>
        <v>3708</v>
      </c>
      <c r="T54" s="181">
        <f t="shared" si="0"/>
        <v>66327.374416992068</v>
      </c>
      <c r="U54" s="226">
        <f t="shared" si="1"/>
        <v>4351.4941429150922</v>
      </c>
    </row>
    <row r="55" spans="1:21" x14ac:dyDescent="0.25">
      <c r="A55" s="156" t="s">
        <v>14229</v>
      </c>
      <c r="B55" s="156" t="s">
        <v>15</v>
      </c>
      <c r="C55" s="223">
        <v>2.5424113273620605</v>
      </c>
      <c r="D55" s="221">
        <v>9.4918403625488281</v>
      </c>
      <c r="E55" s="221">
        <v>12.025948524475098</v>
      </c>
      <c r="F55" s="221">
        <v>51.971343994140625</v>
      </c>
      <c r="G55" s="221">
        <v>81.048667907714844</v>
      </c>
      <c r="H55" s="221">
        <v>8.9100513458251953</v>
      </c>
      <c r="I55" s="221">
        <v>2.0872280597686768</v>
      </c>
      <c r="J55" s="221">
        <v>1.6614302396774292</v>
      </c>
      <c r="K55" s="180">
        <v>1390.783935546875</v>
      </c>
      <c r="L55" s="181">
        <v>514.9578857421875</v>
      </c>
      <c r="M55" s="181">
        <v>531.8580322265625</v>
      </c>
      <c r="N55" s="181">
        <v>485.13406372070312</v>
      </c>
      <c r="O55" s="181">
        <v>1350.0247802734375</v>
      </c>
      <c r="P55" s="181">
        <v>1650.2510986328125</v>
      </c>
      <c r="Q55" s="181">
        <v>585.5408935546875</v>
      </c>
      <c r="R55" s="181">
        <v>1432.537353515625</v>
      </c>
      <c r="S55" s="226">
        <f t="shared" si="2"/>
        <v>7941.0880432128906</v>
      </c>
      <c r="T55" s="181">
        <f t="shared" si="0"/>
        <v>167756.75987099536</v>
      </c>
      <c r="U55" s="226">
        <f t="shared" si="1"/>
        <v>11005.901627036767</v>
      </c>
    </row>
    <row r="56" spans="1:21" x14ac:dyDescent="0.25">
      <c r="A56" s="156" t="s">
        <v>14230</v>
      </c>
      <c r="B56" s="156" t="s">
        <v>15</v>
      </c>
      <c r="C56" s="223">
        <v>-0.34571757912635803</v>
      </c>
      <c r="D56" s="221">
        <v>0.62179183959960938</v>
      </c>
      <c r="E56" s="221">
        <v>0.24639143049716949</v>
      </c>
      <c r="F56" s="221">
        <v>3.5969517230987549</v>
      </c>
      <c r="G56" s="221">
        <v>7.7657918930053711</v>
      </c>
      <c r="H56" s="221">
        <v>227.23667907714844</v>
      </c>
      <c r="I56" s="221">
        <v>-0.24030983448028564</v>
      </c>
      <c r="J56" s="221">
        <v>-0.66610747575759888</v>
      </c>
      <c r="K56" s="180">
        <v>5.4468460083007812</v>
      </c>
      <c r="L56" s="181">
        <v>2.207322359085083</v>
      </c>
      <c r="M56" s="181">
        <v>1.6991618871688843</v>
      </c>
      <c r="N56" s="181">
        <v>1.3974415063858032</v>
      </c>
      <c r="O56" s="181">
        <v>5.3992061614990234</v>
      </c>
      <c r="P56" s="181">
        <v>8.7340097427368164</v>
      </c>
      <c r="Q56" s="181">
        <v>4.1923246383666992</v>
      </c>
      <c r="R56" s="181">
        <v>8.7340097427368164</v>
      </c>
      <c r="S56" s="226">
        <f t="shared" si="2"/>
        <v>37.810322046279907</v>
      </c>
      <c r="T56" s="181">
        <f t="shared" si="0"/>
        <v>2024.7258475584283</v>
      </c>
      <c r="U56" s="226">
        <f t="shared" si="1"/>
        <v>132.83478720668549</v>
      </c>
    </row>
    <row r="57" spans="1:21" x14ac:dyDescent="0.25">
      <c r="A57" s="156" t="s">
        <v>14231</v>
      </c>
      <c r="B57" s="156" t="s">
        <v>15</v>
      </c>
      <c r="C57" s="223">
        <v>0.45511329174041748</v>
      </c>
      <c r="D57" s="221">
        <v>3.3986589908599854</v>
      </c>
      <c r="E57" s="221">
        <v>32.659393310546875</v>
      </c>
      <c r="F57" s="221">
        <v>17.629327774047852</v>
      </c>
      <c r="G57" s="221">
        <v>76.493080139160156</v>
      </c>
      <c r="H57" s="221">
        <v>20.134929656982422</v>
      </c>
      <c r="I57" s="221">
        <v>1.172690749168396</v>
      </c>
      <c r="J57" s="221">
        <v>0.92021167278289795</v>
      </c>
      <c r="K57" s="180">
        <v>1084</v>
      </c>
      <c r="L57" s="181">
        <v>437</v>
      </c>
      <c r="M57" s="181">
        <v>386</v>
      </c>
      <c r="N57" s="181">
        <v>400</v>
      </c>
      <c r="O57" s="181">
        <v>1256</v>
      </c>
      <c r="P57" s="181">
        <v>1374</v>
      </c>
      <c r="Q57" s="181">
        <v>483</v>
      </c>
      <c r="R57" s="181">
        <v>1455</v>
      </c>
      <c r="S57" s="226">
        <f t="shared" si="2"/>
        <v>6875</v>
      </c>
      <c r="T57" s="181">
        <f t="shared" si="0"/>
        <v>147282.83333396912</v>
      </c>
      <c r="U57" s="226">
        <f t="shared" si="1"/>
        <v>9662.6829003579132</v>
      </c>
    </row>
    <row r="58" spans="1:21" x14ac:dyDescent="0.25">
      <c r="A58" s="156" t="s">
        <v>14232</v>
      </c>
      <c r="B58" s="156" t="s">
        <v>15</v>
      </c>
      <c r="C58" s="223">
        <v>-2.2287752628326416</v>
      </c>
      <c r="D58" s="221">
        <v>-9.641265869140625E-2</v>
      </c>
      <c r="E58" s="221">
        <v>-1.6366661787033081</v>
      </c>
      <c r="F58" s="221">
        <v>8.9953088760375977</v>
      </c>
      <c r="G58" s="221">
        <v>23.601028442382813</v>
      </c>
      <c r="H58" s="221">
        <v>3.665349006652832</v>
      </c>
      <c r="I58" s="221">
        <v>-2.1233673095703125</v>
      </c>
      <c r="J58" s="221">
        <v>-2.5491650104522705</v>
      </c>
      <c r="K58" s="180">
        <v>949</v>
      </c>
      <c r="L58" s="181">
        <v>354</v>
      </c>
      <c r="M58" s="181">
        <v>245</v>
      </c>
      <c r="N58" s="181">
        <v>269</v>
      </c>
      <c r="O58" s="181">
        <v>1061</v>
      </c>
      <c r="P58" s="181">
        <v>1318</v>
      </c>
      <c r="Q58" s="181">
        <v>459</v>
      </c>
      <c r="R58" s="181">
        <v>1112</v>
      </c>
      <c r="S58" s="226">
        <f t="shared" si="2"/>
        <v>5767</v>
      </c>
      <c r="T58" s="181">
        <f t="shared" si="0"/>
        <v>25931.841149687767</v>
      </c>
      <c r="U58" s="226">
        <f t="shared" si="1"/>
        <v>1701.2923528141707</v>
      </c>
    </row>
    <row r="59" spans="1:21" x14ac:dyDescent="0.25">
      <c r="A59" s="156" t="s">
        <v>14233</v>
      </c>
      <c r="B59" s="156" t="s">
        <v>15</v>
      </c>
      <c r="C59" s="223">
        <v>-2.2653398513793945</v>
      </c>
      <c r="D59" s="221">
        <v>4.2747435569763184</v>
      </c>
      <c r="E59" s="221">
        <v>-1.6732310056686401</v>
      </c>
      <c r="F59" s="221">
        <v>1.6773293018341064</v>
      </c>
      <c r="G59" s="221">
        <v>5.8461699485778809</v>
      </c>
      <c r="H59" s="221">
        <v>4.5859799385070801</v>
      </c>
      <c r="I59" s="221">
        <v>-2.1599321365356445</v>
      </c>
      <c r="J59" s="221">
        <v>-2.5857298374176025</v>
      </c>
      <c r="K59" s="180">
        <v>646</v>
      </c>
      <c r="L59" s="181">
        <v>242</v>
      </c>
      <c r="M59" s="181">
        <v>199</v>
      </c>
      <c r="N59" s="181">
        <v>180</v>
      </c>
      <c r="O59" s="181">
        <v>711</v>
      </c>
      <c r="P59" s="181">
        <v>1127</v>
      </c>
      <c r="Q59" s="181">
        <v>587</v>
      </c>
      <c r="R59" s="181">
        <v>1293</v>
      </c>
      <c r="S59" s="226">
        <f t="shared" si="2"/>
        <v>4985</v>
      </c>
      <c r="T59" s="181">
        <f t="shared" si="0"/>
        <v>4253.8220812082291</v>
      </c>
      <c r="U59" s="226">
        <f t="shared" si="1"/>
        <v>279.07756087264011</v>
      </c>
    </row>
    <row r="60" spans="1:21" x14ac:dyDescent="0.25">
      <c r="A60" s="156" t="s">
        <v>14201</v>
      </c>
      <c r="B60" s="156" t="s">
        <v>15</v>
      </c>
      <c r="C60" s="223">
        <v>-0.25542736053466797</v>
      </c>
      <c r="D60" s="221">
        <v>0.71208196878433228</v>
      </c>
      <c r="E60" s="221">
        <v>0.33668166399002075</v>
      </c>
      <c r="F60" s="221">
        <v>3.6872420310974121</v>
      </c>
      <c r="G60" s="221">
        <v>7.8560819625854492</v>
      </c>
      <c r="H60" s="221">
        <v>2.3016054630279541</v>
      </c>
      <c r="I60" s="221">
        <v>-0.15001960098743439</v>
      </c>
      <c r="J60" s="221">
        <v>-0.57581722736358643</v>
      </c>
      <c r="K60" s="180">
        <v>0.91996639966964722</v>
      </c>
      <c r="L60" s="181">
        <v>0.35679304599761963</v>
      </c>
      <c r="M60" s="181">
        <v>0.31201902031898499</v>
      </c>
      <c r="N60" s="181">
        <v>0.33160766959190369</v>
      </c>
      <c r="O60" s="181">
        <v>0.85210579633712769</v>
      </c>
      <c r="P60" s="181">
        <v>1.0738770961761475</v>
      </c>
      <c r="Q60" s="181">
        <v>0.26164823770523071</v>
      </c>
      <c r="R60" s="181">
        <v>0.9381558895111084</v>
      </c>
      <c r="S60" s="226">
        <f t="shared" si="2"/>
        <v>5.0461731553077698</v>
      </c>
      <c r="T60" s="181">
        <f t="shared" si="0"/>
        <v>9.9332458061509321</v>
      </c>
      <c r="U60" s="226">
        <f t="shared" si="1"/>
        <v>0.65168358201328447</v>
      </c>
    </row>
    <row r="61" spans="1:21" x14ac:dyDescent="0.25">
      <c r="A61" s="156" t="s">
        <v>14234</v>
      </c>
      <c r="B61" s="156" t="s">
        <v>15</v>
      </c>
      <c r="C61" s="223">
        <v>1.1782218217849731</v>
      </c>
      <c r="D61" s="221">
        <v>7.3493337631225586</v>
      </c>
      <c r="E61" s="221">
        <v>17.397090911865234</v>
      </c>
      <c r="F61" s="221">
        <v>46.472427368164063</v>
      </c>
      <c r="G61" s="221">
        <v>98.446914672851563</v>
      </c>
      <c r="H61" s="221">
        <v>21.175987243652344</v>
      </c>
      <c r="I61" s="221">
        <v>1.6296399831771851</v>
      </c>
      <c r="J61" s="221">
        <v>1.2038424015045166</v>
      </c>
      <c r="K61" s="180">
        <v>1525</v>
      </c>
      <c r="L61" s="181">
        <v>672</v>
      </c>
      <c r="M61" s="181">
        <v>603</v>
      </c>
      <c r="N61" s="181">
        <v>553</v>
      </c>
      <c r="O61" s="181">
        <v>1745</v>
      </c>
      <c r="P61" s="181">
        <v>2238</v>
      </c>
      <c r="Q61" s="181">
        <v>809</v>
      </c>
      <c r="R61" s="181">
        <v>2039</v>
      </c>
      <c r="S61" s="226">
        <f t="shared" si="2"/>
        <v>10184</v>
      </c>
      <c r="T61" s="181">
        <f t="shared" si="0"/>
        <v>265879.97767996788</v>
      </c>
      <c r="U61" s="226">
        <f t="shared" si="1"/>
        <v>17443.403658932955</v>
      </c>
    </row>
    <row r="62" spans="1:21" x14ac:dyDescent="0.25">
      <c r="A62" s="156" t="s">
        <v>14235</v>
      </c>
      <c r="B62" s="156" t="s">
        <v>15</v>
      </c>
      <c r="C62" s="223">
        <v>3.8571250438690186</v>
      </c>
      <c r="D62" s="221">
        <v>7.0057339668273926</v>
      </c>
      <c r="E62" s="221">
        <v>53.007015228271484</v>
      </c>
      <c r="F62" s="221">
        <v>30.193536758422852</v>
      </c>
      <c r="G62" s="221">
        <v>216.33232116699219</v>
      </c>
      <c r="H62" s="221">
        <v>40.755321502685547</v>
      </c>
      <c r="I62" s="221">
        <v>3.634990930557251</v>
      </c>
      <c r="J62" s="221">
        <v>3.209193229675293</v>
      </c>
      <c r="K62" s="180">
        <v>598</v>
      </c>
      <c r="L62" s="181">
        <v>263</v>
      </c>
      <c r="M62" s="181">
        <v>229</v>
      </c>
      <c r="N62" s="181">
        <v>221</v>
      </c>
      <c r="O62" s="181">
        <v>539</v>
      </c>
      <c r="P62" s="181">
        <v>661</v>
      </c>
      <c r="Q62" s="181">
        <v>174</v>
      </c>
      <c r="R62" s="181">
        <v>465</v>
      </c>
      <c r="S62" s="226">
        <f t="shared" si="2"/>
        <v>3150</v>
      </c>
      <c r="T62" s="181">
        <f t="shared" si="0"/>
        <v>168627.59881639481</v>
      </c>
      <c r="U62" s="226">
        <f t="shared" si="1"/>
        <v>11063.03415495057</v>
      </c>
    </row>
    <row r="63" spans="1:21" x14ac:dyDescent="0.25">
      <c r="A63" s="156" t="s">
        <v>14236</v>
      </c>
      <c r="B63" s="156" t="s">
        <v>15</v>
      </c>
      <c r="C63" s="223">
        <v>1.0728862285614014</v>
      </c>
      <c r="D63" s="221">
        <v>7.0583806037902832</v>
      </c>
      <c r="E63" s="221">
        <v>38.816196441650391</v>
      </c>
      <c r="F63" s="221">
        <v>50.897159576416016</v>
      </c>
      <c r="G63" s="221">
        <v>212.6651611328125</v>
      </c>
      <c r="H63" s="221">
        <v>16.114267349243164</v>
      </c>
      <c r="I63" s="221">
        <v>4.0166659355163574</v>
      </c>
      <c r="J63" s="221">
        <v>3.5908689498901367</v>
      </c>
      <c r="K63" s="180">
        <v>1226</v>
      </c>
      <c r="L63" s="181">
        <v>393</v>
      </c>
      <c r="M63" s="181">
        <v>467</v>
      </c>
      <c r="N63" s="181">
        <v>434</v>
      </c>
      <c r="O63" s="181">
        <v>832</v>
      </c>
      <c r="P63" s="181">
        <v>821</v>
      </c>
      <c r="Q63" s="181">
        <v>177</v>
      </c>
      <c r="R63" s="181">
        <v>375</v>
      </c>
      <c r="S63" s="226">
        <f t="shared" si="2"/>
        <v>4725</v>
      </c>
      <c r="T63" s="181">
        <f t="shared" si="0"/>
        <v>236530.58637094498</v>
      </c>
      <c r="U63" s="226">
        <f t="shared" si="1"/>
        <v>15517.898458374046</v>
      </c>
    </row>
    <row r="64" spans="1:21" x14ac:dyDescent="0.25">
      <c r="A64" s="156" t="s">
        <v>14237</v>
      </c>
      <c r="B64" s="156" t="s">
        <v>15</v>
      </c>
      <c r="C64" s="223">
        <v>3.396420955657959</v>
      </c>
      <c r="D64" s="221">
        <v>13.743324279785156</v>
      </c>
      <c r="E64" s="221">
        <v>46.492385864257813</v>
      </c>
      <c r="F64" s="221">
        <v>21.338140487670898</v>
      </c>
      <c r="G64" s="221">
        <v>76.448570251464844</v>
      </c>
      <c r="H64" s="221">
        <v>18.810623168945313</v>
      </c>
      <c r="I64" s="221">
        <v>1.978765606880188</v>
      </c>
      <c r="J64" s="221">
        <v>-1.0519253015518188</v>
      </c>
      <c r="K64" s="180">
        <v>547</v>
      </c>
      <c r="L64" s="181">
        <v>202</v>
      </c>
      <c r="M64" s="181">
        <v>224</v>
      </c>
      <c r="N64" s="181">
        <v>169</v>
      </c>
      <c r="O64" s="181">
        <v>526</v>
      </c>
      <c r="P64" s="181">
        <v>549</v>
      </c>
      <c r="Q64" s="181">
        <v>165</v>
      </c>
      <c r="R64" s="181">
        <v>535</v>
      </c>
      <c r="S64" s="226">
        <f t="shared" si="2"/>
        <v>2917</v>
      </c>
      <c r="T64" s="181">
        <f t="shared" si="0"/>
        <v>68957.130304098129</v>
      </c>
      <c r="U64" s="226">
        <f t="shared" si="1"/>
        <v>4524.0227171368824</v>
      </c>
    </row>
    <row r="65" spans="1:21" x14ac:dyDescent="0.25">
      <c r="A65" s="156" t="s">
        <v>14238</v>
      </c>
      <c r="B65" s="156" t="s">
        <v>15</v>
      </c>
      <c r="C65" s="223">
        <v>4.0612363815307617</v>
      </c>
      <c r="D65" s="221">
        <v>12.042130470275879</v>
      </c>
      <c r="E65" s="221">
        <v>10.828680038452148</v>
      </c>
      <c r="F65" s="221">
        <v>42.926601409912109</v>
      </c>
      <c r="G65" s="221">
        <v>61.684871673583984</v>
      </c>
      <c r="H65" s="221">
        <v>14.303529739379883</v>
      </c>
      <c r="I65" s="221">
        <v>5.3372917175292969</v>
      </c>
      <c r="J65" s="221">
        <v>2.5483126640319824</v>
      </c>
      <c r="K65" s="180">
        <v>1435</v>
      </c>
      <c r="L65" s="181">
        <v>627</v>
      </c>
      <c r="M65" s="181">
        <v>579</v>
      </c>
      <c r="N65" s="181">
        <v>579</v>
      </c>
      <c r="O65" s="181">
        <v>1633</v>
      </c>
      <c r="P65" s="181">
        <v>2058</v>
      </c>
      <c r="Q65" s="181">
        <v>602</v>
      </c>
      <c r="R65" s="181">
        <v>1861</v>
      </c>
      <c r="S65" s="226">
        <f t="shared" si="2"/>
        <v>9374</v>
      </c>
      <c r="T65" s="181">
        <f t="shared" si="0"/>
        <v>182626.11709928513</v>
      </c>
      <c r="U65" s="226">
        <f t="shared" si="1"/>
        <v>11981.425254446311</v>
      </c>
    </row>
    <row r="66" spans="1:21" x14ac:dyDescent="0.25">
      <c r="A66" s="156" t="s">
        <v>14213</v>
      </c>
      <c r="B66" s="156" t="s">
        <v>15</v>
      </c>
      <c r="C66" s="223">
        <v>5.1067106425762177E-2</v>
      </c>
      <c r="D66" s="221">
        <v>1.0185765027999878</v>
      </c>
      <c r="E66" s="221">
        <v>15.394241333007812</v>
      </c>
      <c r="F66" s="221">
        <v>3.9937362670898437</v>
      </c>
      <c r="G66" s="221">
        <v>31.483451843261719</v>
      </c>
      <c r="H66" s="221">
        <v>6.7624998092651367</v>
      </c>
      <c r="I66" s="221">
        <v>0.15647488832473755</v>
      </c>
      <c r="J66" s="221">
        <v>-0.26932278275489807</v>
      </c>
      <c r="K66" s="180">
        <v>264.94638061523437</v>
      </c>
      <c r="L66" s="181">
        <v>114.91312408447266</v>
      </c>
      <c r="M66" s="181">
        <v>83.164512634277344</v>
      </c>
      <c r="N66" s="181">
        <v>58.158966064453125</v>
      </c>
      <c r="O66" s="181">
        <v>294.16635131835937</v>
      </c>
      <c r="P66" s="181">
        <v>411.04620361328125</v>
      </c>
      <c r="Q66" s="181">
        <v>156.77633666992187</v>
      </c>
      <c r="R66" s="181">
        <v>453.19039916992187</v>
      </c>
      <c r="S66" s="226">
        <f t="shared" si="2"/>
        <v>1836.3622741699219</v>
      </c>
      <c r="T66" s="181">
        <f t="shared" si="0"/>
        <v>13586.653092457567</v>
      </c>
      <c r="U66" s="226">
        <f t="shared" si="1"/>
        <v>891.37014503173373</v>
      </c>
    </row>
    <row r="67" spans="1:21" x14ac:dyDescent="0.25">
      <c r="A67" s="156" t="s">
        <v>14215</v>
      </c>
      <c r="B67" s="156" t="s">
        <v>15</v>
      </c>
      <c r="C67" s="223">
        <v>-1.5255366563796997</v>
      </c>
      <c r="D67" s="221">
        <v>1.5286626815795898</v>
      </c>
      <c r="E67" s="221">
        <v>5.2411885261535645</v>
      </c>
      <c r="F67" s="221">
        <v>6.9251294136047363</v>
      </c>
      <c r="G67" s="221">
        <v>82.003318786621094</v>
      </c>
      <c r="H67" s="221">
        <v>4.3406286239624023</v>
      </c>
      <c r="I67" s="221">
        <v>-0.11880083382129669</v>
      </c>
      <c r="J67" s="221">
        <v>-0.54459851980209351</v>
      </c>
      <c r="K67" s="180">
        <v>872.87298583984375</v>
      </c>
      <c r="L67" s="181">
        <v>456.9915771484375</v>
      </c>
      <c r="M67" s="181">
        <v>398.67254638671875</v>
      </c>
      <c r="N67" s="181">
        <v>292.55108642578125</v>
      </c>
      <c r="O67" s="181">
        <v>948.40087890625</v>
      </c>
      <c r="P67" s="181">
        <v>1268.6773681640625</v>
      </c>
      <c r="Q67" s="181">
        <v>385.28787231445312</v>
      </c>
      <c r="R67" s="181">
        <v>1122.40185546875</v>
      </c>
      <c r="S67" s="226">
        <f t="shared" si="2"/>
        <v>5745.8561706542969</v>
      </c>
      <c r="T67" s="181">
        <f t="shared" si="0"/>
        <v>86104.304342607895</v>
      </c>
      <c r="U67" s="226">
        <f t="shared" si="1"/>
        <v>5648.9854953560289</v>
      </c>
    </row>
    <row r="68" spans="1:21" x14ac:dyDescent="0.25">
      <c r="A68" s="156" t="s">
        <v>14239</v>
      </c>
      <c r="B68" s="156" t="s">
        <v>15</v>
      </c>
      <c r="C68" s="223">
        <v>-2.240612268447876</v>
      </c>
      <c r="D68" s="221">
        <v>-1.273102879524231</v>
      </c>
      <c r="E68" s="221">
        <v>-1.648503303527832</v>
      </c>
      <c r="F68" s="221">
        <v>1.7020570039749146</v>
      </c>
      <c r="G68" s="221">
        <v>5.8708977699279785</v>
      </c>
      <c r="H68" s="221">
        <v>0.31642067432403564</v>
      </c>
      <c r="I68" s="221">
        <v>-2.135204553604126</v>
      </c>
      <c r="J68" s="221">
        <v>-2.561002254486084</v>
      </c>
      <c r="K68" s="180">
        <v>9.5707483291625977</v>
      </c>
      <c r="L68" s="181">
        <v>4.0312323570251465</v>
      </c>
      <c r="M68" s="181">
        <v>2.646353006362915</v>
      </c>
      <c r="N68" s="181">
        <v>2.5640830993652344</v>
      </c>
      <c r="O68" s="181">
        <v>11.12016773223877</v>
      </c>
      <c r="P68" s="181">
        <v>15.453056335449219</v>
      </c>
      <c r="Q68" s="181">
        <v>6.3485050201416016</v>
      </c>
      <c r="R68" s="181">
        <v>19.511711120605469</v>
      </c>
      <c r="S68" s="226">
        <f t="shared" si="2"/>
        <v>71.245857000350952</v>
      </c>
      <c r="T68" s="181">
        <f t="shared" si="0"/>
        <v>-19.924674271431456</v>
      </c>
      <c r="U68" s="226">
        <f t="shared" si="1"/>
        <v>-1.30718431347123</v>
      </c>
    </row>
    <row r="69" spans="1:21" x14ac:dyDescent="0.25">
      <c r="A69" s="156" t="s">
        <v>14240</v>
      </c>
      <c r="B69" s="156" t="s">
        <v>18</v>
      </c>
      <c r="C69" s="223">
        <v>-2.0894453525543213</v>
      </c>
      <c r="D69" s="221">
        <v>-1.1219358444213867</v>
      </c>
      <c r="E69" s="221">
        <v>-1.4973362684249878</v>
      </c>
      <c r="F69" s="221">
        <v>1.8532240390777588</v>
      </c>
      <c r="G69" s="221">
        <v>6.022064208984375</v>
      </c>
      <c r="H69" s="221">
        <v>0.46758759021759033</v>
      </c>
      <c r="I69" s="221">
        <v>-1.9840375185012817</v>
      </c>
      <c r="J69" s="221">
        <v>-2.4098351001739502</v>
      </c>
      <c r="K69" s="180">
        <v>6.557164192199707</v>
      </c>
      <c r="L69" s="181">
        <v>2.2210888862609863</v>
      </c>
      <c r="M69" s="181">
        <v>1.9027800559997559</v>
      </c>
      <c r="N69" s="181">
        <v>2.1645007133483887</v>
      </c>
      <c r="O69" s="181">
        <v>8.4245767593383789</v>
      </c>
      <c r="P69" s="181">
        <v>9.7261066436767578</v>
      </c>
      <c r="Q69" s="181">
        <v>3.112354040145874</v>
      </c>
      <c r="R69" s="181">
        <v>7.3989143371582031</v>
      </c>
      <c r="S69" s="226">
        <f t="shared" si="2"/>
        <v>41.507485628128052</v>
      </c>
      <c r="T69" s="181">
        <f t="shared" ref="T69:T132" si="3">SUMPRODUCT(C69:J69,K69:R69)</f>
        <v>16.245405970021324</v>
      </c>
      <c r="U69" s="226">
        <f t="shared" ref="U69:U132" si="4">(T69/$T$10045)*$S$10045</f>
        <v>1.0658011047353548</v>
      </c>
    </row>
    <row r="70" spans="1:21" x14ac:dyDescent="0.25">
      <c r="A70" s="156" t="s">
        <v>14241</v>
      </c>
      <c r="B70" s="156" t="s">
        <v>18</v>
      </c>
      <c r="C70" s="223">
        <v>-1.7274736166000366</v>
      </c>
      <c r="D70" s="221">
        <v>-0.75996428728103638</v>
      </c>
      <c r="E70" s="221">
        <v>-1.1353645324707031</v>
      </c>
      <c r="F70" s="221">
        <v>2.2151956558227539</v>
      </c>
      <c r="G70" s="221">
        <v>138.55270385742187</v>
      </c>
      <c r="H70" s="221">
        <v>0.82955926656723022</v>
      </c>
      <c r="I70" s="221">
        <v>-1.6220657825469971</v>
      </c>
      <c r="J70" s="221">
        <v>-2.0478634834289551</v>
      </c>
      <c r="K70" s="180">
        <v>1.125577449798584</v>
      </c>
      <c r="L70" s="181">
        <v>0.42335152626037598</v>
      </c>
      <c r="M70" s="181">
        <v>0.27551448345184326</v>
      </c>
      <c r="N70" s="181">
        <v>0.27215456962585449</v>
      </c>
      <c r="O70" s="181">
        <v>1.0919781625270844</v>
      </c>
      <c r="P70" s="181">
        <v>1.9386812448501587</v>
      </c>
      <c r="Q70" s="181">
        <v>0.82318353652954102</v>
      </c>
      <c r="R70" s="181">
        <v>2.1268374919891357</v>
      </c>
      <c r="S70" s="226">
        <f t="shared" ref="S70:S133" si="5">SUM(K70:R70)</f>
        <v>8.0772784650325775</v>
      </c>
      <c r="T70" s="181">
        <f t="shared" si="3"/>
        <v>145.23797613934309</v>
      </c>
      <c r="U70" s="226">
        <f t="shared" si="4"/>
        <v>9.5285273697986757</v>
      </c>
    </row>
    <row r="71" spans="1:21" x14ac:dyDescent="0.25">
      <c r="A71" s="156" t="s">
        <v>14242</v>
      </c>
      <c r="B71" s="156" t="s">
        <v>18</v>
      </c>
      <c r="C71" s="223">
        <v>-1.2209724187850952</v>
      </c>
      <c r="D71" s="221">
        <v>-0.45527654886245728</v>
      </c>
      <c r="E71" s="221">
        <v>3.8122928142547607</v>
      </c>
      <c r="F71" s="221">
        <v>19.3463134765625</v>
      </c>
      <c r="G71" s="221">
        <v>30.859014511108398</v>
      </c>
      <c r="H71" s="221">
        <v>4.9122152328491211</v>
      </c>
      <c r="I71" s="221">
        <v>12.777283668518066</v>
      </c>
      <c r="J71" s="221">
        <v>0.48072522878646851</v>
      </c>
      <c r="K71" s="180">
        <v>1420.8214111328125</v>
      </c>
      <c r="L71" s="181">
        <v>548.93170166015625</v>
      </c>
      <c r="M71" s="181">
        <v>516.92684936523438</v>
      </c>
      <c r="N71" s="181">
        <v>587.7254638671875</v>
      </c>
      <c r="O71" s="181">
        <v>1798.0906982421875</v>
      </c>
      <c r="P71" s="181">
        <v>2433.338623046875</v>
      </c>
      <c r="Q71" s="181">
        <v>864.1309814453125</v>
      </c>
      <c r="R71" s="181">
        <v>1914.4720458984375</v>
      </c>
      <c r="S71" s="226">
        <f t="shared" si="5"/>
        <v>10084.437774658203</v>
      </c>
      <c r="T71" s="181">
        <f t="shared" si="3"/>
        <v>90758.269778864807</v>
      </c>
      <c r="U71" s="226">
        <f t="shared" si="4"/>
        <v>5954.3149843522506</v>
      </c>
    </row>
    <row r="72" spans="1:21" x14ac:dyDescent="0.25">
      <c r="A72" s="156" t="s">
        <v>14243</v>
      </c>
      <c r="B72" s="156" t="s">
        <v>18</v>
      </c>
      <c r="C72" s="223">
        <v>-1.7208341360092163</v>
      </c>
      <c r="D72" s="221">
        <v>5.7734394073486328</v>
      </c>
      <c r="E72" s="221">
        <v>0.73703008890151978</v>
      </c>
      <c r="F72" s="221">
        <v>2.2218351364135742</v>
      </c>
      <c r="G72" s="221">
        <v>30.900226593017578</v>
      </c>
      <c r="H72" s="221">
        <v>14.190262794494629</v>
      </c>
      <c r="I72" s="221">
        <v>-1.6154264211654663</v>
      </c>
      <c r="J72" s="221">
        <v>-2.0412240028381348</v>
      </c>
      <c r="K72" s="180">
        <v>1323</v>
      </c>
      <c r="L72" s="181">
        <v>478</v>
      </c>
      <c r="M72" s="181">
        <v>322</v>
      </c>
      <c r="N72" s="181">
        <v>379</v>
      </c>
      <c r="O72" s="181">
        <v>1614</v>
      </c>
      <c r="P72" s="181">
        <v>1485</v>
      </c>
      <c r="Q72" s="181">
        <v>507</v>
      </c>
      <c r="R72" s="181">
        <v>1336</v>
      </c>
      <c r="S72" s="226">
        <f t="shared" si="5"/>
        <v>7444</v>
      </c>
      <c r="T72" s="181">
        <f t="shared" si="3"/>
        <v>68961.849187731743</v>
      </c>
      <c r="U72" s="226">
        <f t="shared" si="4"/>
        <v>4524.3323056691179</v>
      </c>
    </row>
    <row r="73" spans="1:21" x14ac:dyDescent="0.25">
      <c r="A73" s="156" t="s">
        <v>14244</v>
      </c>
      <c r="B73" s="156" t="s">
        <v>18</v>
      </c>
      <c r="C73" s="223">
        <v>1.0470364093780518</v>
      </c>
      <c r="D73" s="221">
        <v>-6.9134736061096191</v>
      </c>
      <c r="E73" s="221">
        <v>18.23468017578125</v>
      </c>
      <c r="F73" s="221">
        <v>10.491477966308594</v>
      </c>
      <c r="G73" s="221">
        <v>18.743709564208984</v>
      </c>
      <c r="H73" s="221">
        <v>16.907320022583008</v>
      </c>
      <c r="I73" s="221">
        <v>-1.6230424642562866</v>
      </c>
      <c r="J73" s="221">
        <v>3.8743560314178467</v>
      </c>
      <c r="K73" s="180">
        <v>442</v>
      </c>
      <c r="L73" s="181">
        <v>193</v>
      </c>
      <c r="M73" s="181">
        <v>145</v>
      </c>
      <c r="N73" s="181">
        <v>137</v>
      </c>
      <c r="O73" s="181">
        <v>471</v>
      </c>
      <c r="P73" s="181">
        <v>730</v>
      </c>
      <c r="Q73" s="181">
        <v>250</v>
      </c>
      <c r="R73" s="181">
        <v>637</v>
      </c>
      <c r="S73" s="226">
        <f t="shared" si="5"/>
        <v>3005</v>
      </c>
      <c r="T73" s="181">
        <f t="shared" si="3"/>
        <v>26442.685791015625</v>
      </c>
      <c r="U73" s="226">
        <f t="shared" si="4"/>
        <v>1734.8069836014893</v>
      </c>
    </row>
    <row r="74" spans="1:21" x14ac:dyDescent="0.25">
      <c r="A74" s="156" t="s">
        <v>14245</v>
      </c>
      <c r="B74" s="156" t="s">
        <v>18</v>
      </c>
      <c r="C74" s="223">
        <v>0.26559442281723022</v>
      </c>
      <c r="D74" s="221">
        <v>2.2706296443939209</v>
      </c>
      <c r="E74" s="221">
        <v>3.7071013450622559</v>
      </c>
      <c r="F74" s="221">
        <v>17.290227890014648</v>
      </c>
      <c r="G74" s="221">
        <v>25.812891006469727</v>
      </c>
      <c r="H74" s="221">
        <v>6.3966312408447266</v>
      </c>
      <c r="I74" s="221">
        <v>-0.32300218939781189</v>
      </c>
      <c r="J74" s="221">
        <v>-0.74879992008209229</v>
      </c>
      <c r="K74" s="180">
        <v>2594</v>
      </c>
      <c r="L74" s="181">
        <v>985</v>
      </c>
      <c r="M74" s="181">
        <v>763</v>
      </c>
      <c r="N74" s="181">
        <v>857</v>
      </c>
      <c r="O74" s="181">
        <v>2974</v>
      </c>
      <c r="P74" s="181">
        <v>3222</v>
      </c>
      <c r="Q74" s="181">
        <v>885</v>
      </c>
      <c r="R74" s="181">
        <v>1714</v>
      </c>
      <c r="S74" s="226">
        <f t="shared" si="5"/>
        <v>13994</v>
      </c>
      <c r="T74" s="181">
        <f t="shared" si="3"/>
        <v>116379.94947114587</v>
      </c>
      <c r="U74" s="226">
        <f t="shared" si="4"/>
        <v>7635.2587891177973</v>
      </c>
    </row>
    <row r="75" spans="1:21" x14ac:dyDescent="0.25">
      <c r="A75" s="156" t="s">
        <v>14246</v>
      </c>
      <c r="B75" s="156" t="s">
        <v>18</v>
      </c>
      <c r="C75" s="223">
        <v>-1.8941798210144043</v>
      </c>
      <c r="D75" s="221">
        <v>-1.7581177949905396</v>
      </c>
      <c r="E75" s="221">
        <v>-1.1489604711532593</v>
      </c>
      <c r="F75" s="221">
        <v>6.4313015937805176</v>
      </c>
      <c r="G75" s="221">
        <v>9.2558116912841797</v>
      </c>
      <c r="H75" s="221">
        <v>6.9945693016052246</v>
      </c>
      <c r="I75" s="221">
        <v>-1.6356616020202637</v>
      </c>
      <c r="J75" s="221">
        <v>-2.0614593029022217</v>
      </c>
      <c r="K75" s="180">
        <v>2975</v>
      </c>
      <c r="L75" s="181">
        <v>674</v>
      </c>
      <c r="M75" s="181">
        <v>450</v>
      </c>
      <c r="N75" s="181">
        <v>680</v>
      </c>
      <c r="O75" s="181">
        <v>3366</v>
      </c>
      <c r="P75" s="181">
        <v>1662</v>
      </c>
      <c r="Q75" s="181">
        <v>204</v>
      </c>
      <c r="R75" s="181">
        <v>329</v>
      </c>
      <c r="S75" s="226">
        <f t="shared" si="5"/>
        <v>10340</v>
      </c>
      <c r="T75" s="181">
        <f t="shared" si="3"/>
        <v>38804.237765073776</v>
      </c>
      <c r="U75" s="226">
        <f t="shared" si="4"/>
        <v>2545.8027675484873</v>
      </c>
    </row>
    <row r="76" spans="1:21" x14ac:dyDescent="0.25">
      <c r="A76" s="156" t="s">
        <v>14247</v>
      </c>
      <c r="B76" s="156" t="s">
        <v>18</v>
      </c>
      <c r="C76" s="223">
        <v>9.4599552154541016</v>
      </c>
      <c r="D76" s="221">
        <v>9.2044191360473633</v>
      </c>
      <c r="E76" s="221">
        <v>15.926158905029297</v>
      </c>
      <c r="F76" s="221">
        <v>77.736808776855469</v>
      </c>
      <c r="G76" s="221">
        <v>172.88987731933594</v>
      </c>
      <c r="H76" s="221">
        <v>26.192747116088867</v>
      </c>
      <c r="I76" s="221">
        <v>39.782093048095703</v>
      </c>
      <c r="J76" s="221">
        <v>7.1892237663269043</v>
      </c>
      <c r="K76" s="180">
        <v>629</v>
      </c>
      <c r="L76" s="181">
        <v>536</v>
      </c>
      <c r="M76" s="181">
        <v>849</v>
      </c>
      <c r="N76" s="181">
        <v>424</v>
      </c>
      <c r="O76" s="181">
        <v>719</v>
      </c>
      <c r="P76" s="181">
        <v>609</v>
      </c>
      <c r="Q76" s="181">
        <v>155</v>
      </c>
      <c r="R76" s="181">
        <v>450</v>
      </c>
      <c r="S76" s="226">
        <f t="shared" si="5"/>
        <v>4371</v>
      </c>
      <c r="T76" s="181">
        <f t="shared" si="3"/>
        <v>207026.17622280121</v>
      </c>
      <c r="U76" s="226">
        <f t="shared" si="4"/>
        <v>13582.223044137821</v>
      </c>
    </row>
    <row r="77" spans="1:21" x14ac:dyDescent="0.25">
      <c r="A77" s="156" t="s">
        <v>14248</v>
      </c>
      <c r="B77" s="156" t="s">
        <v>18</v>
      </c>
      <c r="C77" s="223">
        <v>7.3786454200744629</v>
      </c>
      <c r="D77" s="221">
        <v>8.3461551666259766</v>
      </c>
      <c r="E77" s="221">
        <v>18.735519409179688</v>
      </c>
      <c r="F77" s="221">
        <v>88.085945129394531</v>
      </c>
      <c r="G77" s="221">
        <v>117.19052886962891</v>
      </c>
      <c r="H77" s="221">
        <v>29.621753692626953</v>
      </c>
      <c r="I77" s="221">
        <v>13.783967971801758</v>
      </c>
      <c r="J77" s="221">
        <v>7.058255672454834</v>
      </c>
      <c r="K77" s="180">
        <v>425</v>
      </c>
      <c r="L77" s="181">
        <v>141</v>
      </c>
      <c r="M77" s="181">
        <v>214</v>
      </c>
      <c r="N77" s="181">
        <v>188</v>
      </c>
      <c r="O77" s="181">
        <v>421</v>
      </c>
      <c r="P77" s="181">
        <v>386</v>
      </c>
      <c r="Q77" s="181">
        <v>90</v>
      </c>
      <c r="R77" s="181">
        <v>295</v>
      </c>
      <c r="S77" s="226">
        <f t="shared" si="5"/>
        <v>2160</v>
      </c>
      <c r="T77" s="181">
        <f t="shared" si="3"/>
        <v>88976.243140220642</v>
      </c>
      <c r="U77" s="226">
        <f t="shared" si="4"/>
        <v>5837.4027961533438</v>
      </c>
    </row>
    <row r="78" spans="1:21" x14ac:dyDescent="0.25">
      <c r="A78" s="156" t="s">
        <v>14249</v>
      </c>
      <c r="B78" s="156" t="s">
        <v>18</v>
      </c>
      <c r="C78" s="223">
        <v>0.93781948089599609</v>
      </c>
      <c r="D78" s="221">
        <v>14.863247871398926</v>
      </c>
      <c r="E78" s="221">
        <v>3.8600976467132568</v>
      </c>
      <c r="F78" s="221">
        <v>37.59417724609375</v>
      </c>
      <c r="G78" s="221">
        <v>78.994041442871094</v>
      </c>
      <c r="H78" s="221">
        <v>13.196170806884766</v>
      </c>
      <c r="I78" s="221">
        <v>1.6749933958053589</v>
      </c>
      <c r="J78" s="221">
        <v>2.2007911205291748</v>
      </c>
      <c r="K78" s="180">
        <v>1442</v>
      </c>
      <c r="L78" s="181">
        <v>459</v>
      </c>
      <c r="M78" s="181">
        <v>474</v>
      </c>
      <c r="N78" s="181">
        <v>591</v>
      </c>
      <c r="O78" s="181">
        <v>1282</v>
      </c>
      <c r="P78" s="181">
        <v>1144</v>
      </c>
      <c r="Q78" s="181">
        <v>327</v>
      </c>
      <c r="R78" s="181">
        <v>780</v>
      </c>
      <c r="S78" s="226">
        <f t="shared" si="5"/>
        <v>6499</v>
      </c>
      <c r="T78" s="181">
        <f t="shared" si="3"/>
        <v>150853.53194868565</v>
      </c>
      <c r="U78" s="226">
        <f t="shared" si="4"/>
        <v>9896.9432528086127</v>
      </c>
    </row>
    <row r="79" spans="1:21" x14ac:dyDescent="0.25">
      <c r="A79" s="156" t="s">
        <v>14199</v>
      </c>
      <c r="B79" s="156" t="s">
        <v>18</v>
      </c>
      <c r="C79" s="223">
        <v>2.0015323162078857</v>
      </c>
      <c r="D79" s="221">
        <v>17.145755767822266</v>
      </c>
      <c r="E79" s="221">
        <v>20.810817718505859</v>
      </c>
      <c r="F79" s="221">
        <v>39.339939117431641</v>
      </c>
      <c r="G79" s="221">
        <v>57.264034271240234</v>
      </c>
      <c r="H79" s="221">
        <v>20.103504180908203</v>
      </c>
      <c r="I79" s="221">
        <v>11.950922012329102</v>
      </c>
      <c r="J79" s="221">
        <v>1.4767041206359863</v>
      </c>
      <c r="K79" s="180">
        <v>1352.15478515625</v>
      </c>
      <c r="L79" s="181">
        <v>524.79083251953125</v>
      </c>
      <c r="M79" s="181">
        <v>535.70330810546875</v>
      </c>
      <c r="N79" s="181">
        <v>519.83059692382812</v>
      </c>
      <c r="O79" s="181">
        <v>1290.6480712890625</v>
      </c>
      <c r="P79" s="181">
        <v>1646.7916259765625</v>
      </c>
      <c r="Q79" s="181">
        <v>526.77490234375</v>
      </c>
      <c r="R79" s="181">
        <v>1296.600341796875</v>
      </c>
      <c r="S79" s="226">
        <f t="shared" si="5"/>
        <v>7693.2944641113281</v>
      </c>
      <c r="T79" s="181">
        <f t="shared" si="3"/>
        <v>158526.98344094574</v>
      </c>
      <c r="U79" s="226">
        <f t="shared" si="4"/>
        <v>10400.370073454156</v>
      </c>
    </row>
    <row r="80" spans="1:21" x14ac:dyDescent="0.25">
      <c r="A80" s="156" t="s">
        <v>14250</v>
      </c>
      <c r="B80" s="156" t="s">
        <v>18</v>
      </c>
      <c r="C80" s="223">
        <v>10.194134712219238</v>
      </c>
      <c r="D80" s="221">
        <v>49.005451202392578</v>
      </c>
      <c r="E80" s="221">
        <v>109.01023101806641</v>
      </c>
      <c r="F80" s="221">
        <v>460.58966064453125</v>
      </c>
      <c r="G80" s="221">
        <v>543.95672607421875</v>
      </c>
      <c r="H80" s="221">
        <v>137.51812744140625</v>
      </c>
      <c r="I80" s="221">
        <v>9.6886425018310547</v>
      </c>
      <c r="J80" s="221">
        <v>9.2628450393676758</v>
      </c>
      <c r="K80" s="180">
        <v>385</v>
      </c>
      <c r="L80" s="181">
        <v>185</v>
      </c>
      <c r="M80" s="181">
        <v>256</v>
      </c>
      <c r="N80" s="181">
        <v>218</v>
      </c>
      <c r="O80" s="181">
        <v>460</v>
      </c>
      <c r="P80" s="181">
        <v>450</v>
      </c>
      <c r="Q80" s="181">
        <v>87</v>
      </c>
      <c r="R80" s="181">
        <v>288</v>
      </c>
      <c r="S80" s="226">
        <f t="shared" si="5"/>
        <v>2329</v>
      </c>
      <c r="T80" s="181">
        <f t="shared" si="3"/>
        <v>456919.77810955048</v>
      </c>
      <c r="U80" s="226">
        <f t="shared" si="4"/>
        <v>29976.819611849496</v>
      </c>
    </row>
    <row r="81" spans="1:21" x14ac:dyDescent="0.25">
      <c r="A81" s="156" t="s">
        <v>14251</v>
      </c>
      <c r="B81" s="156" t="s">
        <v>18</v>
      </c>
      <c r="C81" s="223">
        <v>16.106060028076172</v>
      </c>
      <c r="D81" s="221">
        <v>61.803291320800781</v>
      </c>
      <c r="E81" s="221">
        <v>27.840909957885742</v>
      </c>
      <c r="F81" s="221">
        <v>199.57939147949219</v>
      </c>
      <c r="G81" s="221">
        <v>282.39181518554687</v>
      </c>
      <c r="H81" s="221">
        <v>87.255729675292969</v>
      </c>
      <c r="I81" s="221">
        <v>11.03798770904541</v>
      </c>
      <c r="J81" s="221">
        <v>18.70416259765625</v>
      </c>
      <c r="K81" s="180">
        <v>442</v>
      </c>
      <c r="L81" s="181">
        <v>157</v>
      </c>
      <c r="M81" s="181">
        <v>366</v>
      </c>
      <c r="N81" s="181">
        <v>347</v>
      </c>
      <c r="O81" s="181">
        <v>875</v>
      </c>
      <c r="P81" s="181">
        <v>548</v>
      </c>
      <c r="Q81" s="181">
        <v>141</v>
      </c>
      <c r="R81" s="181">
        <v>465</v>
      </c>
      <c r="S81" s="226">
        <f t="shared" si="5"/>
        <v>3341</v>
      </c>
      <c r="T81" s="181">
        <f t="shared" si="3"/>
        <v>401428.58718204498</v>
      </c>
      <c r="U81" s="226">
        <f t="shared" si="4"/>
        <v>26336.247458543174</v>
      </c>
    </row>
    <row r="82" spans="1:21" x14ac:dyDescent="0.25">
      <c r="A82" s="156" t="s">
        <v>14252</v>
      </c>
      <c r="B82" s="156" t="s">
        <v>18</v>
      </c>
      <c r="C82" s="223">
        <v>10.098589897155762</v>
      </c>
      <c r="D82" s="221">
        <v>34.315902709960938</v>
      </c>
      <c r="E82" s="221">
        <v>49.649951934814453</v>
      </c>
      <c r="F82" s="221">
        <v>162.78530883789062</v>
      </c>
      <c r="G82" s="221">
        <v>204.62043762207031</v>
      </c>
      <c r="H82" s="221">
        <v>53.037548065185547</v>
      </c>
      <c r="I82" s="221">
        <v>32.425533294677734</v>
      </c>
      <c r="J82" s="221">
        <v>8.8094263076782227</v>
      </c>
      <c r="K82" s="180">
        <v>1126</v>
      </c>
      <c r="L82" s="181">
        <v>475</v>
      </c>
      <c r="M82" s="181">
        <v>759</v>
      </c>
      <c r="N82" s="181">
        <v>630</v>
      </c>
      <c r="O82" s="181">
        <v>1317</v>
      </c>
      <c r="P82" s="181">
        <v>1018</v>
      </c>
      <c r="Q82" s="181">
        <v>219</v>
      </c>
      <c r="R82" s="181">
        <v>463</v>
      </c>
      <c r="S82" s="226">
        <f t="shared" si="5"/>
        <v>6007</v>
      </c>
      <c r="T82" s="181">
        <f t="shared" si="3"/>
        <v>502567.42054843903</v>
      </c>
      <c r="U82" s="226">
        <f t="shared" si="4"/>
        <v>32971.592892967325</v>
      </c>
    </row>
    <row r="83" spans="1:21" x14ac:dyDescent="0.25">
      <c r="A83" s="156" t="s">
        <v>14253</v>
      </c>
      <c r="B83" s="156" t="s">
        <v>18</v>
      </c>
      <c r="C83" s="223">
        <v>1.4679776430130005</v>
      </c>
      <c r="D83" s="221">
        <v>5.8216896057128906</v>
      </c>
      <c r="E83" s="221">
        <v>27.551599502563477</v>
      </c>
      <c r="F83" s="221">
        <v>51.595958709716797</v>
      </c>
      <c r="G83" s="221">
        <v>89.8719482421875</v>
      </c>
      <c r="H83" s="221">
        <v>28.350368499755859</v>
      </c>
      <c r="I83" s="221">
        <v>8.5563144683837891</v>
      </c>
      <c r="J83" s="221">
        <v>0.68672388792037964</v>
      </c>
      <c r="K83" s="180">
        <v>1147</v>
      </c>
      <c r="L83" s="181">
        <v>409</v>
      </c>
      <c r="M83" s="181">
        <v>405</v>
      </c>
      <c r="N83" s="181">
        <v>390</v>
      </c>
      <c r="O83" s="181">
        <v>1231</v>
      </c>
      <c r="P83" s="181">
        <v>1366</v>
      </c>
      <c r="Q83" s="181">
        <v>367</v>
      </c>
      <c r="R83" s="181">
        <v>977</v>
      </c>
      <c r="S83" s="226">
        <f t="shared" si="5"/>
        <v>6292</v>
      </c>
      <c r="T83" s="181">
        <f t="shared" si="3"/>
        <v>188515.73140579462</v>
      </c>
      <c r="U83" s="226">
        <f t="shared" si="4"/>
        <v>12367.821103582159</v>
      </c>
    </row>
    <row r="84" spans="1:21" x14ac:dyDescent="0.25">
      <c r="A84" s="156" t="s">
        <v>14254</v>
      </c>
      <c r="B84" s="156" t="s">
        <v>18</v>
      </c>
      <c r="C84" s="223">
        <v>0.52228111028671265</v>
      </c>
      <c r="D84" s="221">
        <v>8.9185981750488281</v>
      </c>
      <c r="E84" s="221">
        <v>2.0229041576385498</v>
      </c>
      <c r="F84" s="221">
        <v>23.925996780395508</v>
      </c>
      <c r="G84" s="221">
        <v>25.141958236694336</v>
      </c>
      <c r="H84" s="221">
        <v>1.3947790861129761</v>
      </c>
      <c r="I84" s="221">
        <v>-1.056846022605896</v>
      </c>
      <c r="J84" s="221">
        <v>-1.482643723487854</v>
      </c>
      <c r="K84" s="180">
        <v>1022</v>
      </c>
      <c r="L84" s="181">
        <v>453</v>
      </c>
      <c r="M84" s="181">
        <v>326</v>
      </c>
      <c r="N84" s="181">
        <v>263</v>
      </c>
      <c r="O84" s="181">
        <v>1204</v>
      </c>
      <c r="P84" s="181">
        <v>1569</v>
      </c>
      <c r="Q84" s="181">
        <v>511</v>
      </c>
      <c r="R84" s="181">
        <v>1560</v>
      </c>
      <c r="S84" s="226">
        <f t="shared" si="5"/>
        <v>6908</v>
      </c>
      <c r="T84" s="181">
        <f t="shared" si="3"/>
        <v>41132.2537535429</v>
      </c>
      <c r="U84" s="226">
        <f t="shared" si="4"/>
        <v>2698.5353010986296</v>
      </c>
    </row>
    <row r="85" spans="1:21" x14ac:dyDescent="0.25">
      <c r="A85" s="156" t="s">
        <v>14255</v>
      </c>
      <c r="B85" s="156" t="s">
        <v>18</v>
      </c>
      <c r="C85" s="223">
        <v>0.24055090546607971</v>
      </c>
      <c r="D85" s="221">
        <v>21.804811477661133</v>
      </c>
      <c r="E85" s="221">
        <v>17.947845458984375</v>
      </c>
      <c r="F85" s="221">
        <v>88.29046630859375</v>
      </c>
      <c r="G85" s="221">
        <v>139.21823120117187</v>
      </c>
      <c r="H85" s="221">
        <v>27.447444915771484</v>
      </c>
      <c r="I85" s="221">
        <v>8.6079883575439453</v>
      </c>
      <c r="J85" s="221">
        <v>1.7303361892700195</v>
      </c>
      <c r="K85" s="180">
        <v>2305</v>
      </c>
      <c r="L85" s="181">
        <v>874</v>
      </c>
      <c r="M85" s="181">
        <v>822</v>
      </c>
      <c r="N85" s="181">
        <v>809</v>
      </c>
      <c r="O85" s="181">
        <v>2175</v>
      </c>
      <c r="P85" s="181">
        <v>2438</v>
      </c>
      <c r="Q85" s="181">
        <v>838</v>
      </c>
      <c r="R85" s="181">
        <v>2079</v>
      </c>
      <c r="S85" s="226">
        <f t="shared" si="5"/>
        <v>12340</v>
      </c>
      <c r="T85" s="181">
        <f t="shared" si="3"/>
        <v>486319.37802782655</v>
      </c>
      <c r="U85" s="226">
        <f t="shared" si="4"/>
        <v>31905.618813882302</v>
      </c>
    </row>
    <row r="86" spans="1:21" x14ac:dyDescent="0.25">
      <c r="A86" s="156" t="s">
        <v>14256</v>
      </c>
      <c r="B86" s="156" t="s">
        <v>18</v>
      </c>
      <c r="C86" s="223">
        <v>0.51442438364028931</v>
      </c>
      <c r="D86" s="221">
        <v>8.1973838806152344</v>
      </c>
      <c r="E86" s="221">
        <v>-0.2665877640247345</v>
      </c>
      <c r="F86" s="221">
        <v>14.349541664123535</v>
      </c>
      <c r="G86" s="221">
        <v>16.705781936645508</v>
      </c>
      <c r="H86" s="221">
        <v>7.6326436996459961</v>
      </c>
      <c r="I86" s="221">
        <v>-1.6376649141311646</v>
      </c>
      <c r="J86" s="221">
        <v>-1.5227135419845581</v>
      </c>
      <c r="K86" s="180">
        <v>1201</v>
      </c>
      <c r="L86" s="181">
        <v>557</v>
      </c>
      <c r="M86" s="181">
        <v>460</v>
      </c>
      <c r="N86" s="181">
        <v>418</v>
      </c>
      <c r="O86" s="181">
        <v>1492</v>
      </c>
      <c r="P86" s="181">
        <v>2021</v>
      </c>
      <c r="Q86" s="181">
        <v>689</v>
      </c>
      <c r="R86" s="181">
        <v>2144</v>
      </c>
      <c r="S86" s="226">
        <f t="shared" si="5"/>
        <v>8982</v>
      </c>
      <c r="T86" s="181">
        <f t="shared" si="3"/>
        <v>47016.795157015324</v>
      </c>
      <c r="U86" s="226">
        <f t="shared" si="4"/>
        <v>3084.598335796285</v>
      </c>
    </row>
    <row r="87" spans="1:21" x14ac:dyDescent="0.25">
      <c r="A87" s="156" t="s">
        <v>14257</v>
      </c>
      <c r="B87" s="156" t="s">
        <v>18</v>
      </c>
      <c r="C87" s="223">
        <v>3.6515727043151855</v>
      </c>
      <c r="D87" s="221">
        <v>-0.29383248090744019</v>
      </c>
      <c r="E87" s="221">
        <v>14.320385932922363</v>
      </c>
      <c r="F87" s="221">
        <v>32.467414855957031</v>
      </c>
      <c r="G87" s="221">
        <v>95.749618530273438</v>
      </c>
      <c r="H87" s="221">
        <v>8.8641061782836914</v>
      </c>
      <c r="I87" s="221">
        <v>10.400164604187012</v>
      </c>
      <c r="J87" s="221">
        <v>5.0977983474731445</v>
      </c>
      <c r="K87" s="180">
        <v>2131</v>
      </c>
      <c r="L87" s="181">
        <v>663</v>
      </c>
      <c r="M87" s="181">
        <v>696</v>
      </c>
      <c r="N87" s="181">
        <v>782</v>
      </c>
      <c r="O87" s="181">
        <v>1918</v>
      </c>
      <c r="P87" s="181">
        <v>1933</v>
      </c>
      <c r="Q87" s="181">
        <v>543</v>
      </c>
      <c r="R87" s="181">
        <v>1347</v>
      </c>
      <c r="S87" s="226">
        <f t="shared" si="5"/>
        <v>10013</v>
      </c>
      <c r="T87" s="181">
        <f t="shared" si="3"/>
        <v>256239.30686253309</v>
      </c>
      <c r="U87" s="226">
        <f t="shared" si="4"/>
        <v>16810.914841689912</v>
      </c>
    </row>
    <row r="88" spans="1:21" x14ac:dyDescent="0.25">
      <c r="A88" s="156" t="s">
        <v>14258</v>
      </c>
      <c r="B88" s="156" t="s">
        <v>18</v>
      </c>
      <c r="C88" s="223">
        <v>7.6002640724182129</v>
      </c>
      <c r="D88" s="221">
        <v>16.29511833190918</v>
      </c>
      <c r="E88" s="221">
        <v>21.485137939453125</v>
      </c>
      <c r="F88" s="221">
        <v>81.032493591308594</v>
      </c>
      <c r="G88" s="221">
        <v>85.2816162109375</v>
      </c>
      <c r="H88" s="221">
        <v>10.011247634887695</v>
      </c>
      <c r="I88" s="221">
        <v>14.890486717224121</v>
      </c>
      <c r="J88" s="221">
        <v>2.5205245018005371</v>
      </c>
      <c r="K88" s="180">
        <v>1262</v>
      </c>
      <c r="L88" s="181">
        <v>432</v>
      </c>
      <c r="M88" s="181">
        <v>416</v>
      </c>
      <c r="N88" s="181">
        <v>448</v>
      </c>
      <c r="O88" s="181">
        <v>1025</v>
      </c>
      <c r="P88" s="181">
        <v>1162</v>
      </c>
      <c r="Q88" s="181">
        <v>274</v>
      </c>
      <c r="R88" s="181">
        <v>761</v>
      </c>
      <c r="S88" s="226">
        <f t="shared" si="5"/>
        <v>5780</v>
      </c>
      <c r="T88" s="181">
        <f t="shared" si="3"/>
        <v>166916.23776483536</v>
      </c>
      <c r="U88" s="226">
        <f t="shared" si="4"/>
        <v>10950.758075010246</v>
      </c>
    </row>
    <row r="89" spans="1:21" x14ac:dyDescent="0.25">
      <c r="A89" s="156" t="s">
        <v>14200</v>
      </c>
      <c r="B89" s="156" t="s">
        <v>18</v>
      </c>
      <c r="C89" s="223">
        <v>8.0074186325073242</v>
      </c>
      <c r="D89" s="221">
        <v>2.9223513603210449</v>
      </c>
      <c r="E89" s="221">
        <v>93.264846801757813</v>
      </c>
      <c r="F89" s="221">
        <v>163.68913269042969</v>
      </c>
      <c r="G89" s="221">
        <v>180.90248107910156</v>
      </c>
      <c r="H89" s="221">
        <v>6.9335274696350098</v>
      </c>
      <c r="I89" s="221">
        <v>2.0602498054504395</v>
      </c>
      <c r="J89" s="221">
        <v>1.6344518661499023</v>
      </c>
      <c r="K89" s="180">
        <v>185.65243530273438</v>
      </c>
      <c r="L89" s="181">
        <v>63.43902587890625</v>
      </c>
      <c r="M89" s="181">
        <v>57.841464996337891</v>
      </c>
      <c r="N89" s="181">
        <v>64.371952056884766</v>
      </c>
      <c r="O89" s="181">
        <v>147.40243530273437</v>
      </c>
      <c r="P89" s="181">
        <v>129.67682647705078</v>
      </c>
      <c r="Q89" s="181">
        <v>27.987804412841797</v>
      </c>
      <c r="R89" s="181">
        <v>44.780487060546875</v>
      </c>
      <c r="S89" s="226">
        <f t="shared" si="5"/>
        <v>721.15243148803711</v>
      </c>
      <c r="T89" s="181">
        <f t="shared" si="3"/>
        <v>45298.989787802093</v>
      </c>
      <c r="U89" s="226">
        <f t="shared" si="4"/>
        <v>2971.899467968276</v>
      </c>
    </row>
    <row r="90" spans="1:21" x14ac:dyDescent="0.25">
      <c r="A90" s="156" t="s">
        <v>14259</v>
      </c>
      <c r="B90" s="156" t="s">
        <v>18</v>
      </c>
      <c r="C90" s="223">
        <v>0.88144367933273315</v>
      </c>
      <c r="D90" s="221">
        <v>0.89350342750549316</v>
      </c>
      <c r="E90" s="221">
        <v>10.72431468963623</v>
      </c>
      <c r="F90" s="221">
        <v>24.702266693115234</v>
      </c>
      <c r="G90" s="221">
        <v>58.636753082275391</v>
      </c>
      <c r="H90" s="221">
        <v>18.870698928833008</v>
      </c>
      <c r="I90" s="221">
        <v>3.9019489288330078</v>
      </c>
      <c r="J90" s="221">
        <v>0.46946629881858826</v>
      </c>
      <c r="K90" s="180">
        <v>1666</v>
      </c>
      <c r="L90" s="181">
        <v>604</v>
      </c>
      <c r="M90" s="181">
        <v>610</v>
      </c>
      <c r="N90" s="181">
        <v>596</v>
      </c>
      <c r="O90" s="181">
        <v>2109</v>
      </c>
      <c r="P90" s="181">
        <v>2392</v>
      </c>
      <c r="Q90" s="181">
        <v>897</v>
      </c>
      <c r="R90" s="181">
        <v>2360</v>
      </c>
      <c r="S90" s="226">
        <f t="shared" si="5"/>
        <v>11234</v>
      </c>
      <c r="T90" s="181">
        <f t="shared" si="3"/>
        <v>196684.15689241886</v>
      </c>
      <c r="U90" s="226">
        <f t="shared" si="4"/>
        <v>12903.721340465012</v>
      </c>
    </row>
    <row r="91" spans="1:21" x14ac:dyDescent="0.25">
      <c r="A91" s="156" t="s">
        <v>14260</v>
      </c>
      <c r="B91" s="156" t="s">
        <v>18</v>
      </c>
      <c r="C91" s="223">
        <v>4.915130615234375</v>
      </c>
      <c r="D91" s="221">
        <v>22.62376594543457</v>
      </c>
      <c r="E91" s="221">
        <v>28.36192512512207</v>
      </c>
      <c r="F91" s="221">
        <v>40.87530517578125</v>
      </c>
      <c r="G91" s="221">
        <v>112.17115783691406</v>
      </c>
      <c r="H91" s="221">
        <v>40.936382293701172</v>
      </c>
      <c r="I91" s="221">
        <v>20.040365219116211</v>
      </c>
      <c r="J91" s="221">
        <v>3.3916852474212646</v>
      </c>
      <c r="K91" s="180">
        <v>1882</v>
      </c>
      <c r="L91" s="181">
        <v>565</v>
      </c>
      <c r="M91" s="181">
        <v>697</v>
      </c>
      <c r="N91" s="181">
        <v>790</v>
      </c>
      <c r="O91" s="181">
        <v>1857</v>
      </c>
      <c r="P91" s="181">
        <v>1831</v>
      </c>
      <c r="Q91" s="181">
        <v>510</v>
      </c>
      <c r="R91" s="181">
        <v>1371</v>
      </c>
      <c r="S91" s="226">
        <f t="shared" si="5"/>
        <v>9503</v>
      </c>
      <c r="T91" s="181">
        <f t="shared" si="3"/>
        <v>372219.39929699898</v>
      </c>
      <c r="U91" s="226">
        <f t="shared" si="4"/>
        <v>24419.94048697516</v>
      </c>
    </row>
    <row r="92" spans="1:21" x14ac:dyDescent="0.25">
      <c r="A92" s="156" t="s">
        <v>14261</v>
      </c>
      <c r="B92" s="156" t="s">
        <v>18</v>
      </c>
      <c r="C92" s="223">
        <v>-1.6999481916427612</v>
      </c>
      <c r="D92" s="221">
        <v>-0.73243874311447144</v>
      </c>
      <c r="E92" s="221">
        <v>9.8435983657836914</v>
      </c>
      <c r="F92" s="221">
        <v>2.2427208423614502</v>
      </c>
      <c r="G92" s="221">
        <v>24.401411056518555</v>
      </c>
      <c r="H92" s="221">
        <v>4.5541524887084961</v>
      </c>
      <c r="I92" s="221">
        <v>-1.5945403575897217</v>
      </c>
      <c r="J92" s="221">
        <v>-2.0203382968902588</v>
      </c>
      <c r="K92" s="180">
        <v>520.43731689453125</v>
      </c>
      <c r="L92" s="181">
        <v>219.49250793457031</v>
      </c>
      <c r="M92" s="181">
        <v>134.61064147949219</v>
      </c>
      <c r="N92" s="181">
        <v>138.89759826660156</v>
      </c>
      <c r="O92" s="181">
        <v>612.1783447265625</v>
      </c>
      <c r="P92" s="181">
        <v>818.8099365234375</v>
      </c>
      <c r="Q92" s="181">
        <v>253.7882080078125</v>
      </c>
      <c r="R92" s="181">
        <v>674.76800537109375</v>
      </c>
      <c r="S92" s="226">
        <f t="shared" si="5"/>
        <v>3372.9825592041016</v>
      </c>
      <c r="T92" s="181">
        <f t="shared" si="3"/>
        <v>17490.145893771292</v>
      </c>
      <c r="U92" s="226">
        <f t="shared" si="4"/>
        <v>1147.4638953291424</v>
      </c>
    </row>
    <row r="93" spans="1:21" x14ac:dyDescent="0.25">
      <c r="A93" s="156" t="s">
        <v>14262</v>
      </c>
      <c r="B93" s="156" t="s">
        <v>18</v>
      </c>
      <c r="C93" s="223">
        <v>-1.9980608224868774</v>
      </c>
      <c r="D93" s="221">
        <v>-1.0305514335632324</v>
      </c>
      <c r="E93" s="221">
        <v>-1.4059517383575439</v>
      </c>
      <c r="F93" s="221">
        <v>1.9446085691452026</v>
      </c>
      <c r="G93" s="221">
        <v>44.801036834716797</v>
      </c>
      <c r="H93" s="221">
        <v>19.361961364746094</v>
      </c>
      <c r="I93" s="221">
        <v>-1.8926531076431274</v>
      </c>
      <c r="J93" s="221">
        <v>-2.3184504508972168</v>
      </c>
      <c r="K93" s="180">
        <v>80.522491455078125</v>
      </c>
      <c r="L93" s="181">
        <v>24.578964233398438</v>
      </c>
      <c r="M93" s="181">
        <v>21.11076545715332</v>
      </c>
      <c r="N93" s="181">
        <v>20.95997428894043</v>
      </c>
      <c r="O93" s="181">
        <v>97.26031494140625</v>
      </c>
      <c r="P93" s="181">
        <v>106.91094970703125</v>
      </c>
      <c r="Q93" s="181">
        <v>33.928016662597656</v>
      </c>
      <c r="R93" s="181">
        <v>92.887374877929688</v>
      </c>
      <c r="S93" s="226">
        <f t="shared" si="5"/>
        <v>478.15885162353516</v>
      </c>
      <c r="T93" s="181">
        <f t="shared" si="3"/>
        <v>5972.6593934880611</v>
      </c>
      <c r="U93" s="226">
        <f t="shared" si="4"/>
        <v>391.8441306751298</v>
      </c>
    </row>
    <row r="94" spans="1:21" x14ac:dyDescent="0.25">
      <c r="A94" s="156" t="s">
        <v>14179</v>
      </c>
      <c r="B94" s="156" t="s">
        <v>18</v>
      </c>
      <c r="C94" s="223">
        <v>-1.1391832828521729</v>
      </c>
      <c r="D94" s="221">
        <v>4.8794569969177246</v>
      </c>
      <c r="E94" s="221">
        <v>-3.2362523078918457</v>
      </c>
      <c r="F94" s="221">
        <v>20.418689727783203</v>
      </c>
      <c r="G94" s="221">
        <v>15.379804611206055</v>
      </c>
      <c r="H94" s="221">
        <v>9.4968233108520508</v>
      </c>
      <c r="I94" s="221">
        <v>8.7230224609375</v>
      </c>
      <c r="J94" s="221">
        <v>-1.4595731496810913</v>
      </c>
      <c r="K94" s="180">
        <v>1122.557373046875</v>
      </c>
      <c r="L94" s="181">
        <v>440.83859252929687</v>
      </c>
      <c r="M94" s="181">
        <v>322.7236328125</v>
      </c>
      <c r="N94" s="181">
        <v>288.31216430664062</v>
      </c>
      <c r="O94" s="181">
        <v>1287.17431640625</v>
      </c>
      <c r="P94" s="181">
        <v>1930.761474609375</v>
      </c>
      <c r="Q94" s="181">
        <v>676.1385498046875</v>
      </c>
      <c r="R94" s="181">
        <v>1842.40771484375</v>
      </c>
      <c r="S94" s="226">
        <f t="shared" si="5"/>
        <v>7910.913818359375</v>
      </c>
      <c r="T94" s="181">
        <f t="shared" si="3"/>
        <v>47056.228879590242</v>
      </c>
      <c r="U94" s="226">
        <f t="shared" si="4"/>
        <v>3087.1854367380365</v>
      </c>
    </row>
    <row r="95" spans="1:21" x14ac:dyDescent="0.25">
      <c r="A95" s="156" t="s">
        <v>14263</v>
      </c>
      <c r="B95" s="156" t="s">
        <v>18</v>
      </c>
      <c r="C95" s="223">
        <v>5.6224532127380371</v>
      </c>
      <c r="D95" s="221">
        <v>2.9464623928070068</v>
      </c>
      <c r="E95" s="221">
        <v>-1.5136594772338867</v>
      </c>
      <c r="F95" s="221">
        <v>29.079971313476562</v>
      </c>
      <c r="G95" s="221">
        <v>49.667392730712891</v>
      </c>
      <c r="H95" s="221">
        <v>24.544527053833008</v>
      </c>
      <c r="I95" s="221">
        <v>6.2230005264282227</v>
      </c>
      <c r="J95" s="221">
        <v>1.0060979127883911</v>
      </c>
      <c r="K95" s="180">
        <v>1173</v>
      </c>
      <c r="L95" s="181">
        <v>395</v>
      </c>
      <c r="M95" s="181">
        <v>376</v>
      </c>
      <c r="N95" s="181">
        <v>364</v>
      </c>
      <c r="O95" s="181">
        <v>1098</v>
      </c>
      <c r="P95" s="181">
        <v>1222</v>
      </c>
      <c r="Q95" s="181">
        <v>383</v>
      </c>
      <c r="R95" s="181">
        <v>978</v>
      </c>
      <c r="S95" s="226">
        <f t="shared" si="5"/>
        <v>5989</v>
      </c>
      <c r="T95" s="181">
        <f t="shared" si="3"/>
        <v>105670.54609680176</v>
      </c>
      <c r="U95" s="226">
        <f t="shared" si="4"/>
        <v>6932.6543747685555</v>
      </c>
    </row>
    <row r="96" spans="1:21" x14ac:dyDescent="0.25">
      <c r="A96" s="156" t="s">
        <v>14264</v>
      </c>
      <c r="B96" s="156" t="s">
        <v>18</v>
      </c>
      <c r="C96" s="223">
        <v>1.6978342533111572</v>
      </c>
      <c r="D96" s="221">
        <v>5.4956283569335937</v>
      </c>
      <c r="E96" s="221">
        <v>0.91816967725753784</v>
      </c>
      <c r="F96" s="221">
        <v>14.939249038696289</v>
      </c>
      <c r="G96" s="221">
        <v>68.465545654296875</v>
      </c>
      <c r="H96" s="221">
        <v>12.93207836151123</v>
      </c>
      <c r="I96" s="221">
        <v>-0.25864863395690918</v>
      </c>
      <c r="J96" s="221">
        <v>-0.68444633483886719</v>
      </c>
      <c r="K96" s="180">
        <v>1514</v>
      </c>
      <c r="L96" s="181">
        <v>559</v>
      </c>
      <c r="M96" s="181">
        <v>535</v>
      </c>
      <c r="N96" s="181">
        <v>607</v>
      </c>
      <c r="O96" s="181">
        <v>1440</v>
      </c>
      <c r="P96" s="181">
        <v>1532</v>
      </c>
      <c r="Q96" s="181">
        <v>367</v>
      </c>
      <c r="R96" s="181">
        <v>1194</v>
      </c>
      <c r="S96" s="226">
        <f t="shared" si="5"/>
        <v>7748</v>
      </c>
      <c r="T96" s="181">
        <f t="shared" si="3"/>
        <v>132692.09907442331</v>
      </c>
      <c r="U96" s="226">
        <f t="shared" si="4"/>
        <v>8705.4386972015982</v>
      </c>
    </row>
    <row r="97" spans="1:21" x14ac:dyDescent="0.25">
      <c r="A97" s="156" t="s">
        <v>14180</v>
      </c>
      <c r="B97" s="156" t="s">
        <v>18</v>
      </c>
      <c r="C97" s="223">
        <v>0.41752836108207703</v>
      </c>
      <c r="D97" s="221">
        <v>3.3192222118377686</v>
      </c>
      <c r="E97" s="221">
        <v>10.790645599365234</v>
      </c>
      <c r="F97" s="221">
        <v>40.014007568359375</v>
      </c>
      <c r="G97" s="221">
        <v>78.899513244628906</v>
      </c>
      <c r="H97" s="221">
        <v>14.677297592163086</v>
      </c>
      <c r="I97" s="221">
        <v>5.7641263008117676</v>
      </c>
      <c r="J97" s="221">
        <v>3.4078328609466553</v>
      </c>
      <c r="K97" s="180">
        <v>2601.400634765625</v>
      </c>
      <c r="L97" s="181">
        <v>1056.3504638671875</v>
      </c>
      <c r="M97" s="181">
        <v>983.3953857421875</v>
      </c>
      <c r="N97" s="181">
        <v>906.44268798828125</v>
      </c>
      <c r="O97" s="181">
        <v>2829.260498046875</v>
      </c>
      <c r="P97" s="181">
        <v>3391.91455078125</v>
      </c>
      <c r="Q97" s="181">
        <v>830.4893798828125</v>
      </c>
      <c r="R97" s="181">
        <v>2187.655029296875</v>
      </c>
      <c r="S97" s="226">
        <f t="shared" si="5"/>
        <v>14786.908630371094</v>
      </c>
      <c r="T97" s="181">
        <f t="shared" si="3"/>
        <v>336727.91991728661</v>
      </c>
      <c r="U97" s="226">
        <f t="shared" si="4"/>
        <v>22091.47556579105</v>
      </c>
    </row>
    <row r="98" spans="1:21" x14ac:dyDescent="0.25">
      <c r="A98" s="156" t="s">
        <v>14265</v>
      </c>
      <c r="B98" s="156" t="s">
        <v>18</v>
      </c>
      <c r="C98" s="223">
        <v>5.6597862243652344</v>
      </c>
      <c r="D98" s="221">
        <v>7.0883269309997559</v>
      </c>
      <c r="E98" s="221">
        <v>32.019901275634766</v>
      </c>
      <c r="F98" s="221">
        <v>21.044509887695313</v>
      </c>
      <c r="G98" s="221">
        <v>76.817237854003906</v>
      </c>
      <c r="H98" s="221">
        <v>18.387968063354492</v>
      </c>
      <c r="I98" s="221">
        <v>1.7746325731277466</v>
      </c>
      <c r="J98" s="221">
        <v>1.3488348722457886</v>
      </c>
      <c r="K98" s="180">
        <v>310</v>
      </c>
      <c r="L98" s="181">
        <v>132</v>
      </c>
      <c r="M98" s="181">
        <v>109</v>
      </c>
      <c r="N98" s="181">
        <v>118</v>
      </c>
      <c r="O98" s="181">
        <v>329</v>
      </c>
      <c r="P98" s="181">
        <v>325</v>
      </c>
      <c r="Q98" s="181">
        <v>115</v>
      </c>
      <c r="R98" s="181">
        <v>254</v>
      </c>
      <c r="S98" s="226">
        <f t="shared" si="5"/>
        <v>1692</v>
      </c>
      <c r="T98" s="181">
        <f t="shared" si="3"/>
        <v>40459.261968255043</v>
      </c>
      <c r="U98" s="226">
        <f t="shared" si="4"/>
        <v>2654.3827948724847</v>
      </c>
    </row>
    <row r="99" spans="1:21" x14ac:dyDescent="0.25">
      <c r="A99" s="156" t="s">
        <v>14216</v>
      </c>
      <c r="B99" s="156" t="s">
        <v>18</v>
      </c>
      <c r="C99" s="223">
        <v>-1.6561647653579712</v>
      </c>
      <c r="D99" s="221">
        <v>-0.68865537643432617</v>
      </c>
      <c r="E99" s="221">
        <v>-1.0640558004379272</v>
      </c>
      <c r="F99" s="221">
        <v>2.2865045070648193</v>
      </c>
      <c r="G99" s="221">
        <v>6.4553451538085938</v>
      </c>
      <c r="H99" s="221">
        <v>0.90086817741394043</v>
      </c>
      <c r="I99" s="221">
        <v>-1.5507570505142212</v>
      </c>
      <c r="J99" s="221">
        <v>-1.9765547513961792</v>
      </c>
      <c r="K99" s="180">
        <v>42.235847473144531</v>
      </c>
      <c r="L99" s="181">
        <v>16.676244735717773</v>
      </c>
      <c r="M99" s="181">
        <v>14.415509223937988</v>
      </c>
      <c r="N99" s="181">
        <v>15.825143814086914</v>
      </c>
      <c r="O99" s="181">
        <v>47.954177856445313</v>
      </c>
      <c r="P99" s="181">
        <v>60.401515960693359</v>
      </c>
      <c r="Q99" s="181">
        <v>16.729438781738281</v>
      </c>
      <c r="R99" s="181">
        <v>37.740974426269531</v>
      </c>
      <c r="S99" s="226">
        <f t="shared" si="5"/>
        <v>251.97885227203369</v>
      </c>
      <c r="T99" s="181">
        <f t="shared" si="3"/>
        <v>202.84582419435594</v>
      </c>
      <c r="U99" s="226">
        <f t="shared" si="4"/>
        <v>13.307965582162325</v>
      </c>
    </row>
    <row r="100" spans="1:21" x14ac:dyDescent="0.25">
      <c r="A100" s="156" t="s">
        <v>14266</v>
      </c>
      <c r="B100" s="156" t="s">
        <v>21</v>
      </c>
      <c r="C100" s="223">
        <v>2.5132958889007568</v>
      </c>
      <c r="D100" s="221">
        <v>51.985393524169922</v>
      </c>
      <c r="E100" s="221">
        <v>49.518817901611328</v>
      </c>
      <c r="F100" s="221">
        <v>52.674697875976562</v>
      </c>
      <c r="G100" s="221">
        <v>203.25392150878906</v>
      </c>
      <c r="H100" s="221">
        <v>49.045402526855469</v>
      </c>
      <c r="I100" s="221">
        <v>9.5147180557250977</v>
      </c>
      <c r="J100" s="221">
        <v>1.9393150806427002</v>
      </c>
      <c r="K100" s="180">
        <v>826</v>
      </c>
      <c r="L100" s="181">
        <v>296</v>
      </c>
      <c r="M100" s="181">
        <v>336</v>
      </c>
      <c r="N100" s="181">
        <v>310</v>
      </c>
      <c r="O100" s="181">
        <v>865</v>
      </c>
      <c r="P100" s="181">
        <v>1036</v>
      </c>
      <c r="Q100" s="181">
        <v>322</v>
      </c>
      <c r="R100" s="181">
        <v>1022</v>
      </c>
      <c r="S100" s="226">
        <f t="shared" si="5"/>
        <v>5013</v>
      </c>
      <c r="T100" s="181">
        <f t="shared" si="3"/>
        <v>282102.53639316559</v>
      </c>
      <c r="U100" s="226">
        <f t="shared" si="4"/>
        <v>18507.705839504291</v>
      </c>
    </row>
    <row r="101" spans="1:21" x14ac:dyDescent="0.25">
      <c r="A101" s="156" t="s">
        <v>14267</v>
      </c>
      <c r="B101" s="156" t="s">
        <v>21</v>
      </c>
      <c r="C101" s="223">
        <v>12.9290771484375</v>
      </c>
      <c r="D101" s="221">
        <v>26.311613082885742</v>
      </c>
      <c r="E101" s="221">
        <v>17.593173980712891</v>
      </c>
      <c r="F101" s="221">
        <v>64.104331970214844</v>
      </c>
      <c r="G101" s="221">
        <v>79.262840270996094</v>
      </c>
      <c r="H101" s="221">
        <v>19.59991455078125</v>
      </c>
      <c r="I101" s="221">
        <v>10.668137550354004</v>
      </c>
      <c r="J101" s="221">
        <v>2.2534375190734863</v>
      </c>
      <c r="K101" s="180">
        <v>2141</v>
      </c>
      <c r="L101" s="181">
        <v>755</v>
      </c>
      <c r="M101" s="181">
        <v>730</v>
      </c>
      <c r="N101" s="181">
        <v>710</v>
      </c>
      <c r="O101" s="181">
        <v>2107</v>
      </c>
      <c r="P101" s="181">
        <v>2521</v>
      </c>
      <c r="Q101" s="181">
        <v>826</v>
      </c>
      <c r="R101" s="181">
        <v>2184</v>
      </c>
      <c r="S101" s="226">
        <f t="shared" si="5"/>
        <v>11974</v>
      </c>
      <c r="T101" s="181">
        <f t="shared" si="3"/>
        <v>336055.09294891357</v>
      </c>
      <c r="U101" s="226">
        <f t="shared" si="4"/>
        <v>22047.333872594154</v>
      </c>
    </row>
    <row r="102" spans="1:21" x14ac:dyDescent="0.25">
      <c r="A102" s="156" t="s">
        <v>14268</v>
      </c>
      <c r="B102" s="156" t="s">
        <v>21</v>
      </c>
      <c r="C102" s="223">
        <v>0.64100909233093262</v>
      </c>
      <c r="D102" s="221">
        <v>25.139482498168945</v>
      </c>
      <c r="E102" s="221">
        <v>0.14047634601593018</v>
      </c>
      <c r="F102" s="221">
        <v>30.940494537353516</v>
      </c>
      <c r="G102" s="221">
        <v>48.558464050292969</v>
      </c>
      <c r="H102" s="221">
        <v>5.3815126419067383</v>
      </c>
      <c r="I102" s="221">
        <v>1.6526581048965454</v>
      </c>
      <c r="J102" s="221">
        <v>0.73378825187683105</v>
      </c>
      <c r="K102" s="180">
        <v>1397.746337890625</v>
      </c>
      <c r="L102" s="181">
        <v>486.216064453125</v>
      </c>
      <c r="M102" s="181">
        <v>445.28204345703125</v>
      </c>
      <c r="N102" s="181">
        <v>462.25469970703125</v>
      </c>
      <c r="O102" s="181">
        <v>1649.3406982421875</v>
      </c>
      <c r="P102" s="181">
        <v>2033.720947265625</v>
      </c>
      <c r="Q102" s="181">
        <v>694.879638671875</v>
      </c>
      <c r="R102" s="181">
        <v>1418.7125244140625</v>
      </c>
      <c r="S102" s="226">
        <f t="shared" si="5"/>
        <v>8588.1529541015625</v>
      </c>
      <c r="T102" s="181">
        <f t="shared" si="3"/>
        <v>120707.5079996539</v>
      </c>
      <c r="U102" s="226">
        <f t="shared" si="4"/>
        <v>7919.1739260495651</v>
      </c>
    </row>
    <row r="103" spans="1:21" x14ac:dyDescent="0.25">
      <c r="A103" s="156" t="s">
        <v>14269</v>
      </c>
      <c r="B103" s="156" t="s">
        <v>21</v>
      </c>
      <c r="C103" s="223">
        <v>10.335351943969727</v>
      </c>
      <c r="D103" s="221">
        <v>42.142337799072266</v>
      </c>
      <c r="E103" s="221">
        <v>30.449972152709961</v>
      </c>
      <c r="F103" s="221">
        <v>47.790576934814453</v>
      </c>
      <c r="G103" s="221">
        <v>99.664161682128906</v>
      </c>
      <c r="H103" s="221">
        <v>28.688905715942383</v>
      </c>
      <c r="I103" s="221">
        <v>3.5132415294647217</v>
      </c>
      <c r="J103" s="221">
        <v>3.948986291885376</v>
      </c>
      <c r="K103" s="180">
        <v>2880</v>
      </c>
      <c r="L103" s="181">
        <v>911</v>
      </c>
      <c r="M103" s="181">
        <v>931</v>
      </c>
      <c r="N103" s="181">
        <v>1163</v>
      </c>
      <c r="O103" s="181">
        <v>2923</v>
      </c>
      <c r="P103" s="181">
        <v>2517</v>
      </c>
      <c r="Q103" s="181">
        <v>760</v>
      </c>
      <c r="R103" s="181">
        <v>2205</v>
      </c>
      <c r="S103" s="226">
        <f t="shared" si="5"/>
        <v>14290</v>
      </c>
      <c r="T103" s="181">
        <f t="shared" si="3"/>
        <v>526992.74700284004</v>
      </c>
      <c r="U103" s="226">
        <f t="shared" si="4"/>
        <v>34574.048378946667</v>
      </c>
    </row>
    <row r="104" spans="1:21" x14ac:dyDescent="0.25">
      <c r="A104" s="156" t="s">
        <v>14270</v>
      </c>
      <c r="B104" s="156" t="s">
        <v>21</v>
      </c>
      <c r="C104" s="223">
        <v>1.7964231967926025</v>
      </c>
      <c r="D104" s="221">
        <v>24.812099456787109</v>
      </c>
      <c r="E104" s="221">
        <v>27.064785003662109</v>
      </c>
      <c r="F104" s="221">
        <v>33.176933288574219</v>
      </c>
      <c r="G104" s="221">
        <v>118.02623748779297</v>
      </c>
      <c r="H104" s="221">
        <v>45.427822113037109</v>
      </c>
      <c r="I104" s="221">
        <v>3.7715280055999756</v>
      </c>
      <c r="J104" s="221">
        <v>9.3688802719116211</v>
      </c>
      <c r="K104" s="180">
        <v>1348</v>
      </c>
      <c r="L104" s="181">
        <v>497</v>
      </c>
      <c r="M104" s="181">
        <v>469</v>
      </c>
      <c r="N104" s="181">
        <v>547</v>
      </c>
      <c r="O104" s="181">
        <v>1339</v>
      </c>
      <c r="P104" s="181">
        <v>1183</v>
      </c>
      <c r="Q104" s="181">
        <v>324</v>
      </c>
      <c r="R104" s="181">
        <v>785</v>
      </c>
      <c r="S104" s="226">
        <f t="shared" si="5"/>
        <v>6492</v>
      </c>
      <c r="T104" s="181">
        <f t="shared" si="3"/>
        <v>265949.15021800995</v>
      </c>
      <c r="U104" s="226">
        <f t="shared" si="4"/>
        <v>17447.941813756457</v>
      </c>
    </row>
    <row r="105" spans="1:21" x14ac:dyDescent="0.25">
      <c r="A105" s="156" t="s">
        <v>14240</v>
      </c>
      <c r="B105" s="156" t="s">
        <v>21</v>
      </c>
      <c r="C105" s="223">
        <v>-0.99355149269104004</v>
      </c>
      <c r="D105" s="221">
        <v>4.3732361793518066</v>
      </c>
      <c r="E105" s="221">
        <v>-0.75086098909378052</v>
      </c>
      <c r="F105" s="221">
        <v>8.8363227844238281</v>
      </c>
      <c r="G105" s="221">
        <v>37.920928955078125</v>
      </c>
      <c r="H105" s="221">
        <v>4.2443132400512695</v>
      </c>
      <c r="I105" s="221">
        <v>-1.2375621795654297</v>
      </c>
      <c r="J105" s="221">
        <v>-1.6633598804473877</v>
      </c>
      <c r="K105" s="180">
        <v>903.668701171875</v>
      </c>
      <c r="L105" s="181">
        <v>306.0970458984375</v>
      </c>
      <c r="M105" s="181">
        <v>262.22964477539062</v>
      </c>
      <c r="N105" s="181">
        <v>298.29840087890625</v>
      </c>
      <c r="O105" s="181">
        <v>1161.024169921875</v>
      </c>
      <c r="P105" s="181">
        <v>1340.3931884765625</v>
      </c>
      <c r="Q105" s="181">
        <v>428.92581176757812</v>
      </c>
      <c r="R105" s="181">
        <v>1019.6736450195312</v>
      </c>
      <c r="S105" s="226">
        <f t="shared" si="5"/>
        <v>5720.3106079101562</v>
      </c>
      <c r="T105" s="181">
        <f t="shared" si="3"/>
        <v>50369.013259069572</v>
      </c>
      <c r="U105" s="226">
        <f t="shared" si="4"/>
        <v>3304.5249884805194</v>
      </c>
    </row>
    <row r="106" spans="1:21" x14ac:dyDescent="0.25">
      <c r="A106" s="156" t="s">
        <v>14271</v>
      </c>
      <c r="B106" s="156" t="s">
        <v>21</v>
      </c>
      <c r="C106" s="223">
        <v>3.262073278427124</v>
      </c>
      <c r="D106" s="221">
        <v>4.8373241424560547</v>
      </c>
      <c r="E106" s="221">
        <v>4.8614850044250488</v>
      </c>
      <c r="F106" s="221">
        <v>2.8262379169464111</v>
      </c>
      <c r="G106" s="221">
        <v>14.171175956726074</v>
      </c>
      <c r="H106" s="221">
        <v>4.4867782592773437</v>
      </c>
      <c r="I106" s="221">
        <v>-1.0110237598419189</v>
      </c>
      <c r="J106" s="221">
        <v>-1.4368213415145874</v>
      </c>
      <c r="K106" s="180">
        <v>1045.373779296875</v>
      </c>
      <c r="L106" s="181">
        <v>328.7288818359375</v>
      </c>
      <c r="M106" s="181">
        <v>253.54513549804687</v>
      </c>
      <c r="N106" s="181">
        <v>278.33978271484375</v>
      </c>
      <c r="O106" s="181">
        <v>1152.5506591796875</v>
      </c>
      <c r="P106" s="181">
        <v>1214.9371337890625</v>
      </c>
      <c r="Q106" s="181">
        <v>429.507080078125</v>
      </c>
      <c r="R106" s="181">
        <v>1054.171875</v>
      </c>
      <c r="S106" s="226">
        <f t="shared" si="5"/>
        <v>5757.1543273925781</v>
      </c>
      <c r="T106" s="181">
        <f t="shared" si="3"/>
        <v>26854.767547657975</v>
      </c>
      <c r="U106" s="226">
        <f t="shared" si="4"/>
        <v>1761.8421461749074</v>
      </c>
    </row>
    <row r="107" spans="1:21" x14ac:dyDescent="0.25">
      <c r="A107" s="156" t="s">
        <v>14272</v>
      </c>
      <c r="B107" s="156" t="s">
        <v>21</v>
      </c>
      <c r="C107" s="223">
        <v>-1.2312661409378052</v>
      </c>
      <c r="D107" s="221">
        <v>-0.26375678181648254</v>
      </c>
      <c r="E107" s="221">
        <v>-0.63915705680847168</v>
      </c>
      <c r="F107" s="221">
        <v>2.7114031314849854</v>
      </c>
      <c r="G107" s="221">
        <v>50.944953918457031</v>
      </c>
      <c r="H107" s="221">
        <v>7.9214415550231934</v>
      </c>
      <c r="I107" s="221">
        <v>-1.1258583068847656</v>
      </c>
      <c r="J107" s="221">
        <v>1.8674846887588501</v>
      </c>
      <c r="K107" s="180">
        <v>49.239276885986328</v>
      </c>
      <c r="L107" s="181">
        <v>18.714252471923828</v>
      </c>
      <c r="M107" s="181">
        <v>10.895853042602539</v>
      </c>
      <c r="N107" s="181">
        <v>11.394900321960449</v>
      </c>
      <c r="O107" s="181">
        <v>54.978313446044922</v>
      </c>
      <c r="P107" s="181">
        <v>75.023353576660156</v>
      </c>
      <c r="Q107" s="181">
        <v>28.528837203979492</v>
      </c>
      <c r="R107" s="181">
        <v>76.77001953125</v>
      </c>
      <c r="S107" s="226">
        <f t="shared" si="5"/>
        <v>325.54480648040771</v>
      </c>
      <c r="T107" s="181">
        <f t="shared" si="3"/>
        <v>3464.7775049347856</v>
      </c>
      <c r="U107" s="226">
        <f t="shared" si="4"/>
        <v>227.31125951768712</v>
      </c>
    </row>
    <row r="108" spans="1:21" x14ac:dyDescent="0.25">
      <c r="A108" s="156" t="s">
        <v>14273</v>
      </c>
      <c r="B108" s="156" t="s">
        <v>21</v>
      </c>
      <c r="C108" s="223">
        <v>2.3282201290130615</v>
      </c>
      <c r="D108" s="221">
        <v>1.7631015777587891</v>
      </c>
      <c r="E108" s="221">
        <v>10.088881492614746</v>
      </c>
      <c r="F108" s="221">
        <v>29.15447998046875</v>
      </c>
      <c r="G108" s="221">
        <v>51.792274475097656</v>
      </c>
      <c r="H108" s="221">
        <v>21.059497833251953</v>
      </c>
      <c r="I108" s="221">
        <v>2.9705502986907959</v>
      </c>
      <c r="J108" s="221">
        <v>1.5436407327651978</v>
      </c>
      <c r="K108" s="180">
        <v>2929</v>
      </c>
      <c r="L108" s="181">
        <v>962</v>
      </c>
      <c r="M108" s="181">
        <v>846</v>
      </c>
      <c r="N108" s="181">
        <v>944</v>
      </c>
      <c r="O108" s="181">
        <v>3427</v>
      </c>
      <c r="P108" s="181">
        <v>3047</v>
      </c>
      <c r="Q108" s="181">
        <v>826</v>
      </c>
      <c r="R108" s="181">
        <v>2164</v>
      </c>
      <c r="S108" s="226">
        <f t="shared" si="5"/>
        <v>15145</v>
      </c>
      <c r="T108" s="181">
        <f t="shared" si="3"/>
        <v>292027.01093649864</v>
      </c>
      <c r="U108" s="226">
        <f t="shared" si="4"/>
        <v>19158.813971349173</v>
      </c>
    </row>
    <row r="109" spans="1:21" x14ac:dyDescent="0.25">
      <c r="A109" s="156" t="s">
        <v>14274</v>
      </c>
      <c r="B109" s="156" t="s">
        <v>21</v>
      </c>
      <c r="C109" s="223">
        <v>6.5141444206237793</v>
      </c>
      <c r="D109" s="221">
        <v>16.149116516113281</v>
      </c>
      <c r="E109" s="221">
        <v>11.232634544372559</v>
      </c>
      <c r="F109" s="221">
        <v>42.229171752929688</v>
      </c>
      <c r="G109" s="221">
        <v>116.32200622558594</v>
      </c>
      <c r="H109" s="221">
        <v>39.411117553710937</v>
      </c>
      <c r="I109" s="221">
        <v>4.5386347770690918</v>
      </c>
      <c r="J109" s="221">
        <v>4.1128368377685547</v>
      </c>
      <c r="K109" s="180">
        <v>1533</v>
      </c>
      <c r="L109" s="181">
        <v>467</v>
      </c>
      <c r="M109" s="181">
        <v>773</v>
      </c>
      <c r="N109" s="181">
        <v>962</v>
      </c>
      <c r="O109" s="181">
        <v>2048</v>
      </c>
      <c r="P109" s="181">
        <v>1559</v>
      </c>
      <c r="Q109" s="181">
        <v>381</v>
      </c>
      <c r="R109" s="181">
        <v>901</v>
      </c>
      <c r="S109" s="226">
        <f t="shared" si="5"/>
        <v>8624</v>
      </c>
      <c r="T109" s="181">
        <f t="shared" si="3"/>
        <v>371939.39739608765</v>
      </c>
      <c r="U109" s="226">
        <f t="shared" si="4"/>
        <v>24401.570596073692</v>
      </c>
    </row>
    <row r="110" spans="1:21" x14ac:dyDescent="0.25">
      <c r="A110" s="156" t="s">
        <v>14275</v>
      </c>
      <c r="B110" s="156" t="s">
        <v>21</v>
      </c>
      <c r="C110" s="223">
        <v>7.6013784408569336</v>
      </c>
      <c r="D110" s="221">
        <v>26.199653625488281</v>
      </c>
      <c r="E110" s="221">
        <v>26.673954010009766</v>
      </c>
      <c r="F110" s="221">
        <v>79.102699279785156</v>
      </c>
      <c r="G110" s="221">
        <v>60.229583740234375</v>
      </c>
      <c r="H110" s="221">
        <v>30.856948852539062</v>
      </c>
      <c r="I110" s="221">
        <v>2.8818984031677246</v>
      </c>
      <c r="J110" s="221">
        <v>2.4561007022857666</v>
      </c>
      <c r="K110" s="180">
        <v>647</v>
      </c>
      <c r="L110" s="181">
        <v>257</v>
      </c>
      <c r="M110" s="181">
        <v>271</v>
      </c>
      <c r="N110" s="181">
        <v>304</v>
      </c>
      <c r="O110" s="181">
        <v>833</v>
      </c>
      <c r="P110" s="181">
        <v>872</v>
      </c>
      <c r="Q110" s="181">
        <v>229</v>
      </c>
      <c r="R110" s="181">
        <v>681</v>
      </c>
      <c r="S110" s="226">
        <f t="shared" si="5"/>
        <v>4094</v>
      </c>
      <c r="T110" s="181">
        <f t="shared" si="3"/>
        <v>122338.32691836357</v>
      </c>
      <c r="U110" s="226">
        <f t="shared" si="4"/>
        <v>8026.1659340296401</v>
      </c>
    </row>
    <row r="111" spans="1:21" x14ac:dyDescent="0.25">
      <c r="A111" s="156" t="s">
        <v>14276</v>
      </c>
      <c r="B111" s="156" t="s">
        <v>21</v>
      </c>
      <c r="C111" s="223">
        <v>-2.2103173732757568</v>
      </c>
      <c r="D111" s="221">
        <v>17.968839645385742</v>
      </c>
      <c r="E111" s="221">
        <v>-2.3226792812347412</v>
      </c>
      <c r="F111" s="221">
        <v>11.544076919555664</v>
      </c>
      <c r="G111" s="221">
        <v>8.5691146850585938</v>
      </c>
      <c r="H111" s="221">
        <v>5.3949074745178223</v>
      </c>
      <c r="I111" s="221">
        <v>-2.8093805313110352</v>
      </c>
      <c r="J111" s="221">
        <v>-0.8739134669303894</v>
      </c>
      <c r="K111" s="180">
        <v>1136</v>
      </c>
      <c r="L111" s="181">
        <v>426</v>
      </c>
      <c r="M111" s="181">
        <v>267</v>
      </c>
      <c r="N111" s="181">
        <v>163</v>
      </c>
      <c r="O111" s="181">
        <v>1138</v>
      </c>
      <c r="P111" s="181">
        <v>1844</v>
      </c>
      <c r="Q111" s="181">
        <v>639</v>
      </c>
      <c r="R111" s="181">
        <v>2129</v>
      </c>
      <c r="S111" s="226">
        <f t="shared" si="5"/>
        <v>7742</v>
      </c>
      <c r="T111" s="181">
        <f t="shared" si="3"/>
        <v>22449.440286695957</v>
      </c>
      <c r="U111" s="226">
        <f t="shared" si="4"/>
        <v>1472.824889842967</v>
      </c>
    </row>
    <row r="112" spans="1:21" x14ac:dyDescent="0.25">
      <c r="A112" s="156" t="s">
        <v>14277</v>
      </c>
      <c r="B112" s="156" t="s">
        <v>21</v>
      </c>
      <c r="C112" s="223">
        <v>-2.1941409111022949</v>
      </c>
      <c r="D112" s="221">
        <v>21.715291976928711</v>
      </c>
      <c r="E112" s="221">
        <v>-0.98939162492752075</v>
      </c>
      <c r="F112" s="221">
        <v>5.9776778221130371</v>
      </c>
      <c r="G112" s="221">
        <v>45.411674499511719</v>
      </c>
      <c r="H112" s="221">
        <v>16.85499382019043</v>
      </c>
      <c r="I112" s="221">
        <v>-1.1651711463928223</v>
      </c>
      <c r="J112" s="221">
        <v>1.0705511569976807</v>
      </c>
      <c r="K112" s="180">
        <v>1504</v>
      </c>
      <c r="L112" s="181">
        <v>530</v>
      </c>
      <c r="M112" s="181">
        <v>377</v>
      </c>
      <c r="N112" s="181">
        <v>368</v>
      </c>
      <c r="O112" s="181">
        <v>1559</v>
      </c>
      <c r="P112" s="181">
        <v>1803</v>
      </c>
      <c r="Q112" s="181">
        <v>624</v>
      </c>
      <c r="R112" s="181">
        <v>2342</v>
      </c>
      <c r="S112" s="226">
        <f t="shared" si="5"/>
        <v>9107</v>
      </c>
      <c r="T112" s="181">
        <f t="shared" si="3"/>
        <v>113002.42003029585</v>
      </c>
      <c r="U112" s="226">
        <f t="shared" si="4"/>
        <v>7413.6715529491821</v>
      </c>
    </row>
    <row r="113" spans="1:21" x14ac:dyDescent="0.25">
      <c r="A113" s="156" t="s">
        <v>14278</v>
      </c>
      <c r="B113" s="156" t="s">
        <v>21</v>
      </c>
      <c r="C113" s="223">
        <v>-1.2029950618743896</v>
      </c>
      <c r="D113" s="221">
        <v>-0.23548571765422821</v>
      </c>
      <c r="E113" s="221">
        <v>-0.6108860969543457</v>
      </c>
      <c r="F113" s="221">
        <v>2.7396740913391113</v>
      </c>
      <c r="G113" s="221">
        <v>2909.957275390625</v>
      </c>
      <c r="H113" s="221">
        <v>1.3540377616882324</v>
      </c>
      <c r="I113" s="221">
        <v>-1.0975873470306396</v>
      </c>
      <c r="J113" s="221">
        <v>-1.5233850479125977</v>
      </c>
      <c r="K113" s="180">
        <v>1.6128243207931519</v>
      </c>
      <c r="L113" s="181">
        <v>0.56863480806350708</v>
      </c>
      <c r="M113" s="181">
        <v>0.51786386966705322</v>
      </c>
      <c r="N113" s="181">
        <v>0.58725082874298096</v>
      </c>
      <c r="O113" s="181">
        <v>1.5789770483970642</v>
      </c>
      <c r="P113" s="181">
        <v>1.5942083597183228</v>
      </c>
      <c r="Q113" s="181">
        <v>0.60417449474334717</v>
      </c>
      <c r="R113" s="181">
        <v>1.4554343223571777</v>
      </c>
      <c r="S113" s="226">
        <f t="shared" si="5"/>
        <v>8.519368052482605</v>
      </c>
      <c r="T113" s="181">
        <f t="shared" si="3"/>
        <v>4593.2524417842687</v>
      </c>
      <c r="U113" s="226">
        <f t="shared" si="4"/>
        <v>301.34633359215547</v>
      </c>
    </row>
    <row r="114" spans="1:21" x14ac:dyDescent="0.25">
      <c r="A114" s="156" t="s">
        <v>14279</v>
      </c>
      <c r="B114" s="156" t="s">
        <v>21</v>
      </c>
      <c r="C114" s="223">
        <v>0.77866244316101074</v>
      </c>
      <c r="D114" s="221">
        <v>-2.8848877176642418E-2</v>
      </c>
      <c r="E114" s="221">
        <v>-0.40424922108650208</v>
      </c>
      <c r="F114" s="221">
        <v>82.496124267578125</v>
      </c>
      <c r="G114" s="221">
        <v>7.1151518821716309</v>
      </c>
      <c r="H114" s="221">
        <v>1.5606746673583984</v>
      </c>
      <c r="I114" s="221">
        <v>-0.89095050096511841</v>
      </c>
      <c r="J114" s="221">
        <v>-1.3167481422424316</v>
      </c>
      <c r="K114" s="180">
        <v>364.81509399414062</v>
      </c>
      <c r="L114" s="181">
        <v>117.57073974609375</v>
      </c>
      <c r="M114" s="181">
        <v>95.670310974121094</v>
      </c>
      <c r="N114" s="181">
        <v>63.972312927246094</v>
      </c>
      <c r="O114" s="181">
        <v>424.17678833007812</v>
      </c>
      <c r="P114" s="181">
        <v>538.86590576171875</v>
      </c>
      <c r="Q114" s="181">
        <v>210.35940551757813</v>
      </c>
      <c r="R114" s="181">
        <v>488.14910888671875</v>
      </c>
      <c r="S114" s="226">
        <f t="shared" si="5"/>
        <v>2303.5796661376953</v>
      </c>
      <c r="T114" s="181">
        <f t="shared" si="3"/>
        <v>8548.3566488923152</v>
      </c>
      <c r="U114" s="226">
        <f t="shared" si="4"/>
        <v>560.82611766514606</v>
      </c>
    </row>
    <row r="115" spans="1:21" x14ac:dyDescent="0.25">
      <c r="A115" s="156" t="s">
        <v>14261</v>
      </c>
      <c r="B115" s="156" t="s">
        <v>21</v>
      </c>
      <c r="C115" s="223">
        <v>-0.94516396522521973</v>
      </c>
      <c r="D115" s="221">
        <v>2.2345561534166336E-2</v>
      </c>
      <c r="E115" s="221">
        <v>-0.35305497050285339</v>
      </c>
      <c r="F115" s="221">
        <v>2.9975054264068604</v>
      </c>
      <c r="G115" s="221">
        <v>24.420009613037109</v>
      </c>
      <c r="H115" s="221">
        <v>10.407049179077148</v>
      </c>
      <c r="I115" s="221">
        <v>-0.83975625038146973</v>
      </c>
      <c r="J115" s="221">
        <v>-12.160347938537598</v>
      </c>
      <c r="K115" s="180">
        <v>78.224777221679688</v>
      </c>
      <c r="L115" s="181">
        <v>32.991008758544922</v>
      </c>
      <c r="M115" s="181">
        <v>20.232767105102539</v>
      </c>
      <c r="N115" s="181">
        <v>20.87712287902832</v>
      </c>
      <c r="O115" s="181">
        <v>92.013984680175781</v>
      </c>
      <c r="P115" s="181">
        <v>123.07192993164062</v>
      </c>
      <c r="Q115" s="181">
        <v>38.145854949951172</v>
      </c>
      <c r="R115" s="181">
        <v>101.42157745361328</v>
      </c>
      <c r="S115" s="226">
        <f t="shared" si="5"/>
        <v>506.97902297973633</v>
      </c>
      <c r="T115" s="181">
        <f t="shared" si="3"/>
        <v>2244.6810994773718</v>
      </c>
      <c r="U115" s="226">
        <f t="shared" si="4"/>
        <v>147.26523917077668</v>
      </c>
    </row>
    <row r="116" spans="1:21" x14ac:dyDescent="0.25">
      <c r="A116" s="156" t="s">
        <v>14280</v>
      </c>
      <c r="B116" s="156" t="s">
        <v>45</v>
      </c>
      <c r="C116" s="223">
        <v>-3.4725894927978516</v>
      </c>
      <c r="D116" s="221">
        <v>1.2360491752624512</v>
      </c>
      <c r="E116" s="221">
        <v>0.8606487512588501</v>
      </c>
      <c r="F116" s="221">
        <v>-1.124394416809082</v>
      </c>
      <c r="G116" s="221">
        <v>30.078886032104492</v>
      </c>
      <c r="H116" s="221">
        <v>2.8255727291107178</v>
      </c>
      <c r="I116" s="221">
        <v>0.37394750118255615</v>
      </c>
      <c r="J116" s="221">
        <v>-5.1850169897079468E-2</v>
      </c>
      <c r="K116" s="180">
        <v>119</v>
      </c>
      <c r="L116" s="181">
        <v>50</v>
      </c>
      <c r="M116" s="181">
        <v>43</v>
      </c>
      <c r="N116" s="181">
        <v>39</v>
      </c>
      <c r="O116" s="181">
        <v>157</v>
      </c>
      <c r="P116" s="181">
        <v>212</v>
      </c>
      <c r="Q116" s="181">
        <v>97</v>
      </c>
      <c r="R116" s="181">
        <v>185</v>
      </c>
      <c r="S116" s="226">
        <f t="shared" si="5"/>
        <v>902</v>
      </c>
      <c r="T116" s="181">
        <f t="shared" si="3"/>
        <v>4989.8079749643803</v>
      </c>
      <c r="U116" s="226">
        <f t="shared" si="4"/>
        <v>327.3628779698227</v>
      </c>
    </row>
    <row r="117" spans="1:21" x14ac:dyDescent="0.25">
      <c r="A117" s="156" t="s">
        <v>14281</v>
      </c>
      <c r="B117" s="156" t="s">
        <v>45</v>
      </c>
      <c r="C117" s="223">
        <v>0.12241694331169128</v>
      </c>
      <c r="D117" s="221">
        <v>1.0899263620376587</v>
      </c>
      <c r="E117" s="221">
        <v>0.71452593803405762</v>
      </c>
      <c r="F117" s="221">
        <v>4.0650863647460937</v>
      </c>
      <c r="G117" s="221">
        <v>8.2339267730712891</v>
      </c>
      <c r="H117" s="221">
        <v>2.6794500350952148</v>
      </c>
      <c r="I117" s="221">
        <v>0.22782471776008606</v>
      </c>
      <c r="J117" s="221">
        <v>-0.1979728639125824</v>
      </c>
      <c r="K117" s="180">
        <v>103.55625152587891</v>
      </c>
      <c r="L117" s="181">
        <v>64.106246948242188</v>
      </c>
      <c r="M117" s="181">
        <v>39.450000762939453</v>
      </c>
      <c r="N117" s="181">
        <v>39.450000762939453</v>
      </c>
      <c r="O117" s="181">
        <v>129.19874572753906</v>
      </c>
      <c r="P117" s="181">
        <v>207.11250305175781</v>
      </c>
      <c r="Q117" s="181">
        <v>92.707496643066406</v>
      </c>
      <c r="R117" s="181">
        <v>250.50750732421875</v>
      </c>
      <c r="S117" s="226">
        <f t="shared" si="5"/>
        <v>926.08875274658203</v>
      </c>
      <c r="T117" s="181">
        <f t="shared" si="3"/>
        <v>1861.3918229483088</v>
      </c>
      <c r="U117" s="226">
        <f t="shared" si="4"/>
        <v>122.11904491058155</v>
      </c>
    </row>
    <row r="118" spans="1:21" x14ac:dyDescent="0.25">
      <c r="A118" s="156" t="s">
        <v>14282</v>
      </c>
      <c r="B118" s="156" t="s">
        <v>45</v>
      </c>
      <c r="C118" s="223">
        <v>-1.1806446313858032</v>
      </c>
      <c r="D118" s="221">
        <v>-0.21313533186912537</v>
      </c>
      <c r="E118" s="221">
        <v>-0.58853572607040405</v>
      </c>
      <c r="F118" s="221">
        <v>2.7620246410369873</v>
      </c>
      <c r="G118" s="221">
        <v>6.9308652877807617</v>
      </c>
      <c r="H118" s="221">
        <v>1.3763883113861084</v>
      </c>
      <c r="I118" s="221">
        <v>-1.0752367973327637</v>
      </c>
      <c r="J118" s="221">
        <v>-1.5010344982147217</v>
      </c>
      <c r="K118" s="180">
        <v>4.3586025238037109</v>
      </c>
      <c r="L118" s="181">
        <v>1.7778509855270386</v>
      </c>
      <c r="M118" s="181">
        <v>1.3190507888793945</v>
      </c>
      <c r="N118" s="181">
        <v>1.1852340698242187</v>
      </c>
      <c r="O118" s="181">
        <v>4.7218194007873535</v>
      </c>
      <c r="P118" s="181">
        <v>6.5187869071960449</v>
      </c>
      <c r="Q118" s="181">
        <v>2.0837178230285645</v>
      </c>
      <c r="R118" s="181">
        <v>5.6394200325012207</v>
      </c>
      <c r="S118" s="226">
        <f t="shared" si="5"/>
        <v>27.604482531547546</v>
      </c>
      <c r="T118" s="181">
        <f t="shared" si="3"/>
        <v>27.965675848888864</v>
      </c>
      <c r="U118" s="226">
        <f t="shared" si="4"/>
        <v>1.8347247381456149</v>
      </c>
    </row>
    <row r="119" spans="1:21" x14ac:dyDescent="0.25">
      <c r="A119" s="156" t="s">
        <v>14283</v>
      </c>
      <c r="B119" s="156" t="s">
        <v>45</v>
      </c>
      <c r="C119" s="223">
        <v>-0.52644360065460205</v>
      </c>
      <c r="D119" s="221">
        <v>0.44106578826904297</v>
      </c>
      <c r="E119" s="221">
        <v>6.566542387008667E-2</v>
      </c>
      <c r="F119" s="221">
        <v>3.4162259101867676</v>
      </c>
      <c r="G119" s="221">
        <v>7.5850663185119629</v>
      </c>
      <c r="H119" s="221">
        <v>2.0305893421173096</v>
      </c>
      <c r="I119" s="221">
        <v>-0.42103585600852966</v>
      </c>
      <c r="J119" s="221">
        <v>-0.84683346748352051</v>
      </c>
      <c r="K119" s="180">
        <v>83.96490478515625</v>
      </c>
      <c r="L119" s="181">
        <v>43.130409240722656</v>
      </c>
      <c r="M119" s="181">
        <v>56.413917541503906</v>
      </c>
      <c r="N119" s="181">
        <v>15.579424858093262</v>
      </c>
      <c r="O119" s="181">
        <v>88.392738342285156</v>
      </c>
      <c r="P119" s="181">
        <v>139.06686401367187</v>
      </c>
      <c r="Q119" s="181">
        <v>39.686534881591797</v>
      </c>
      <c r="R119" s="181">
        <v>79.537063598632813</v>
      </c>
      <c r="S119" s="226">
        <f t="shared" si="5"/>
        <v>545.77185726165771</v>
      </c>
      <c r="T119" s="181">
        <f t="shared" si="3"/>
        <v>900.53621258234477</v>
      </c>
      <c r="U119" s="226">
        <f t="shared" si="4"/>
        <v>59.080855966026412</v>
      </c>
    </row>
    <row r="120" spans="1:21" x14ac:dyDescent="0.25">
      <c r="A120" s="156" t="s">
        <v>14284</v>
      </c>
      <c r="B120" s="156" t="s">
        <v>45</v>
      </c>
      <c r="C120" s="223">
        <v>-1.8137880563735962</v>
      </c>
      <c r="D120" s="221">
        <v>-0.84627872705459595</v>
      </c>
      <c r="E120" s="221">
        <v>-1.2216790914535522</v>
      </c>
      <c r="F120" s="221">
        <v>2.1288812160491943</v>
      </c>
      <c r="G120" s="221">
        <v>6.2977218627929687</v>
      </c>
      <c r="H120" s="221">
        <v>0.74324482679367065</v>
      </c>
      <c r="I120" s="221">
        <v>-1.7083803415298462</v>
      </c>
      <c r="J120" s="221">
        <v>-2.1341779232025146</v>
      </c>
      <c r="K120" s="180">
        <v>8.1721057891845703</v>
      </c>
      <c r="L120" s="181">
        <v>3.4137470722198486</v>
      </c>
      <c r="M120" s="181">
        <v>1.6513919830322266</v>
      </c>
      <c r="N120" s="181">
        <v>0.88770478963851929</v>
      </c>
      <c r="O120" s="181">
        <v>7.1342744827270508</v>
      </c>
      <c r="P120" s="181">
        <v>13.17197322845459</v>
      </c>
      <c r="Q120" s="181">
        <v>3.5769281387329102</v>
      </c>
      <c r="R120" s="181">
        <v>9.288264274597168</v>
      </c>
      <c r="S120" s="226">
        <f t="shared" si="5"/>
        <v>47.296389758586884</v>
      </c>
      <c r="T120" s="181">
        <f t="shared" si="3"/>
        <v>10.947012662742395</v>
      </c>
      <c r="U120" s="226">
        <f t="shared" si="4"/>
        <v>0.71819308246486668</v>
      </c>
    </row>
    <row r="121" spans="1:21" x14ac:dyDescent="0.25">
      <c r="A121" s="156" t="s">
        <v>14285</v>
      </c>
      <c r="B121" s="156" t="s">
        <v>45</v>
      </c>
      <c r="C121" s="223">
        <v>-1.6111085414886475</v>
      </c>
      <c r="D121" s="221">
        <v>-0.64359921216964722</v>
      </c>
      <c r="E121" s="221">
        <v>-1.0189995765686035</v>
      </c>
      <c r="F121" s="221">
        <v>2.3315606117248535</v>
      </c>
      <c r="G121" s="221">
        <v>6.5004010200500488</v>
      </c>
      <c r="H121" s="221">
        <v>0.94592434167861938</v>
      </c>
      <c r="I121" s="221">
        <v>-1.5057007074356079</v>
      </c>
      <c r="J121" s="221">
        <v>-1.9314985275268555</v>
      </c>
      <c r="K121" s="180">
        <v>124.85289001464844</v>
      </c>
      <c r="L121" s="181">
        <v>42.101554870605469</v>
      </c>
      <c r="M121" s="181">
        <v>39.585140228271484</v>
      </c>
      <c r="N121" s="181">
        <v>41.133705139160156</v>
      </c>
      <c r="O121" s="181">
        <v>167.82551574707031</v>
      </c>
      <c r="P121" s="181">
        <v>181.27865600585938</v>
      </c>
      <c r="Q121" s="181">
        <v>56.619335174560547</v>
      </c>
      <c r="R121" s="181">
        <v>185.82756042480469</v>
      </c>
      <c r="S121" s="226">
        <f t="shared" si="5"/>
        <v>839.22435760498047</v>
      </c>
      <c r="T121" s="181">
        <f t="shared" si="3"/>
        <v>645.55201524189215</v>
      </c>
      <c r="U121" s="226">
        <f t="shared" si="4"/>
        <v>42.352284225990331</v>
      </c>
    </row>
    <row r="122" spans="1:21" x14ac:dyDescent="0.25">
      <c r="A122" s="156" t="s">
        <v>14286</v>
      </c>
      <c r="B122" s="156" t="s">
        <v>45</v>
      </c>
      <c r="C122" s="223">
        <v>-0.10469422489404678</v>
      </c>
      <c r="D122" s="221">
        <v>18.426212310791016</v>
      </c>
      <c r="E122" s="221">
        <v>18.498178482055664</v>
      </c>
      <c r="F122" s="221">
        <v>39.795955657958984</v>
      </c>
      <c r="G122" s="221">
        <v>41.963432312011719</v>
      </c>
      <c r="H122" s="221">
        <v>23.305881500244141</v>
      </c>
      <c r="I122" s="221">
        <v>-8.182037353515625</v>
      </c>
      <c r="J122" s="221">
        <v>2.9720869064331055</v>
      </c>
      <c r="K122" s="180">
        <v>1258</v>
      </c>
      <c r="L122" s="181">
        <v>378</v>
      </c>
      <c r="M122" s="181">
        <v>489</v>
      </c>
      <c r="N122" s="181">
        <v>559</v>
      </c>
      <c r="O122" s="181">
        <v>1555</v>
      </c>
      <c r="P122" s="181">
        <v>1288</v>
      </c>
      <c r="Q122" s="181">
        <v>262</v>
      </c>
      <c r="R122" s="181">
        <v>405</v>
      </c>
      <c r="S122" s="226">
        <f t="shared" si="5"/>
        <v>6194</v>
      </c>
      <c r="T122" s="181">
        <f t="shared" si="3"/>
        <v>132456.06543706357</v>
      </c>
      <c r="U122" s="226">
        <f t="shared" si="4"/>
        <v>8689.9534017330261</v>
      </c>
    </row>
    <row r="123" spans="1:21" x14ac:dyDescent="0.25">
      <c r="A123" s="156" t="s">
        <v>14287</v>
      </c>
      <c r="B123" s="156" t="s">
        <v>45</v>
      </c>
      <c r="C123" s="223">
        <v>4.2494540214538574</v>
      </c>
      <c r="D123" s="221">
        <v>0.33730608224868774</v>
      </c>
      <c r="E123" s="221">
        <v>30.161993026733398</v>
      </c>
      <c r="F123" s="221">
        <v>17.340351104736328</v>
      </c>
      <c r="G123" s="221">
        <v>94.667999267578125</v>
      </c>
      <c r="H123" s="221">
        <v>43.600254058837891</v>
      </c>
      <c r="I123" s="221">
        <v>8.7628402709960937</v>
      </c>
      <c r="J123" s="221">
        <v>3.0165479183197021</v>
      </c>
      <c r="K123" s="180">
        <v>2967</v>
      </c>
      <c r="L123" s="181">
        <v>966</v>
      </c>
      <c r="M123" s="181">
        <v>998</v>
      </c>
      <c r="N123" s="181">
        <v>970</v>
      </c>
      <c r="O123" s="181">
        <v>3010</v>
      </c>
      <c r="P123" s="181">
        <v>3054</v>
      </c>
      <c r="Q123" s="181">
        <v>1220</v>
      </c>
      <c r="R123" s="181">
        <v>2333</v>
      </c>
      <c r="S123" s="226">
        <f t="shared" si="5"/>
        <v>15518</v>
      </c>
      <c r="T123" s="181">
        <f t="shared" si="3"/>
        <v>495689.90248453617</v>
      </c>
      <c r="U123" s="226">
        <f t="shared" si="4"/>
        <v>32520.384325827064</v>
      </c>
    </row>
    <row r="124" spans="1:21" x14ac:dyDescent="0.25">
      <c r="A124" s="156" t="s">
        <v>14288</v>
      </c>
      <c r="B124" s="156" t="s">
        <v>45</v>
      </c>
      <c r="C124" s="223">
        <v>-0.94883829355239868</v>
      </c>
      <c r="D124" s="221">
        <v>1.8671158701181412E-2</v>
      </c>
      <c r="E124" s="221">
        <v>-0.35672920942306519</v>
      </c>
      <c r="F124" s="221">
        <v>2.9938309192657471</v>
      </c>
      <c r="G124" s="221">
        <v>43.077766418457031</v>
      </c>
      <c r="H124" s="221">
        <v>2.9837901592254639</v>
      </c>
      <c r="I124" s="221">
        <v>-0.84343051910400391</v>
      </c>
      <c r="J124" s="221">
        <v>-1.2692281007766724</v>
      </c>
      <c r="K124" s="180">
        <v>418.6961669921875</v>
      </c>
      <c r="L124" s="181">
        <v>139.29385375976562</v>
      </c>
      <c r="M124" s="181">
        <v>144.99595642089844</v>
      </c>
      <c r="N124" s="181">
        <v>179.20848083496094</v>
      </c>
      <c r="O124" s="181">
        <v>606.05047607421875</v>
      </c>
      <c r="P124" s="181">
        <v>711.9464111328125</v>
      </c>
      <c r="Q124" s="181">
        <v>269.62728881835937</v>
      </c>
      <c r="R124" s="181">
        <v>408.92117309570312</v>
      </c>
      <c r="S124" s="226">
        <f t="shared" si="5"/>
        <v>2878.7398071289062</v>
      </c>
      <c r="T124" s="181">
        <f t="shared" si="3"/>
        <v>27575.294832544179</v>
      </c>
      <c r="U124" s="226">
        <f t="shared" si="4"/>
        <v>1809.1132810200943</v>
      </c>
    </row>
    <row r="125" spans="1:21" x14ac:dyDescent="0.25">
      <c r="A125" s="156" t="s">
        <v>14289</v>
      </c>
      <c r="B125" s="156" t="s">
        <v>45</v>
      </c>
      <c r="C125" s="223">
        <v>5.681406706571579E-2</v>
      </c>
      <c r="D125" s="221">
        <v>1.4907588958740234</v>
      </c>
      <c r="E125" s="221">
        <v>11.253842353820801</v>
      </c>
      <c r="F125" s="221">
        <v>6.1684503555297852</v>
      </c>
      <c r="G125" s="221">
        <v>34.593719482421875</v>
      </c>
      <c r="H125" s="221">
        <v>7.6383428573608398</v>
      </c>
      <c r="I125" s="221">
        <v>0.62865728139877319</v>
      </c>
      <c r="J125" s="221">
        <v>1.0787835121154785</v>
      </c>
      <c r="K125" s="180">
        <v>1507</v>
      </c>
      <c r="L125" s="181">
        <v>542</v>
      </c>
      <c r="M125" s="181">
        <v>495</v>
      </c>
      <c r="N125" s="181">
        <v>562</v>
      </c>
      <c r="O125" s="181">
        <v>1782</v>
      </c>
      <c r="P125" s="181">
        <v>1942</v>
      </c>
      <c r="Q125" s="181">
        <v>669</v>
      </c>
      <c r="R125" s="181">
        <v>1683</v>
      </c>
      <c r="S125" s="226">
        <f t="shared" si="5"/>
        <v>9182</v>
      </c>
      <c r="T125" s="181">
        <f t="shared" si="3"/>
        <v>88646.765504397452</v>
      </c>
      <c r="U125" s="226">
        <f t="shared" si="4"/>
        <v>5815.7869849576145</v>
      </c>
    </row>
    <row r="126" spans="1:21" x14ac:dyDescent="0.25">
      <c r="A126" s="156" t="s">
        <v>14290</v>
      </c>
      <c r="B126" s="156" t="s">
        <v>45</v>
      </c>
      <c r="C126" s="223">
        <v>3.9407572746276855</v>
      </c>
      <c r="D126" s="221">
        <v>6.6392612457275391</v>
      </c>
      <c r="E126" s="221">
        <v>9.7730846405029297</v>
      </c>
      <c r="F126" s="221">
        <v>41.320674896240234</v>
      </c>
      <c r="G126" s="221">
        <v>61.311061859130859</v>
      </c>
      <c r="H126" s="221">
        <v>39.546596527099609</v>
      </c>
      <c r="I126" s="221">
        <v>9.7865381240844727</v>
      </c>
      <c r="J126" s="221">
        <v>2.2509074211120605</v>
      </c>
      <c r="K126" s="180">
        <v>2533</v>
      </c>
      <c r="L126" s="181">
        <v>976</v>
      </c>
      <c r="M126" s="181">
        <v>856</v>
      </c>
      <c r="N126" s="181">
        <v>775</v>
      </c>
      <c r="O126" s="181">
        <v>2568</v>
      </c>
      <c r="P126" s="181">
        <v>2470</v>
      </c>
      <c r="Q126" s="181">
        <v>822</v>
      </c>
      <c r="R126" s="181">
        <v>2010</v>
      </c>
      <c r="S126" s="226">
        <f t="shared" si="5"/>
        <v>13010</v>
      </c>
      <c r="T126" s="181">
        <f t="shared" si="3"/>
        <v>324546.89917993546</v>
      </c>
      <c r="U126" s="226">
        <f t="shared" si="4"/>
        <v>21292.323769730636</v>
      </c>
    </row>
    <row r="127" spans="1:21" x14ac:dyDescent="0.25">
      <c r="A127" s="156" t="s">
        <v>14291</v>
      </c>
      <c r="B127" s="156" t="s">
        <v>45</v>
      </c>
      <c r="C127" s="223">
        <v>2.8947207927703857</v>
      </c>
      <c r="D127" s="221">
        <v>3.6221411228179932</v>
      </c>
      <c r="E127" s="221">
        <v>4.8447146415710449</v>
      </c>
      <c r="F127" s="221">
        <v>15.749611854553223</v>
      </c>
      <c r="G127" s="221">
        <v>46.849658966064453</v>
      </c>
      <c r="H127" s="221">
        <v>24.248649597167969</v>
      </c>
      <c r="I127" s="221">
        <v>4.3290047645568848</v>
      </c>
      <c r="J127" s="221">
        <v>1.5215137004852295</v>
      </c>
      <c r="K127" s="180">
        <v>3469</v>
      </c>
      <c r="L127" s="181">
        <v>1069</v>
      </c>
      <c r="M127" s="181">
        <v>940</v>
      </c>
      <c r="N127" s="181">
        <v>992</v>
      </c>
      <c r="O127" s="181">
        <v>3294</v>
      </c>
      <c r="P127" s="181">
        <v>3330</v>
      </c>
      <c r="Q127" s="181">
        <v>1175</v>
      </c>
      <c r="R127" s="181">
        <v>1564</v>
      </c>
      <c r="S127" s="226">
        <f t="shared" si="5"/>
        <v>15833</v>
      </c>
      <c r="T127" s="181">
        <f t="shared" si="3"/>
        <v>276628.50983190536</v>
      </c>
      <c r="U127" s="226">
        <f t="shared" si="4"/>
        <v>18148.575167909621</v>
      </c>
    </row>
    <row r="128" spans="1:21" x14ac:dyDescent="0.25">
      <c r="A128" s="156" t="s">
        <v>14292</v>
      </c>
      <c r="B128" s="156" t="s">
        <v>45</v>
      </c>
      <c r="C128" s="223">
        <v>4.025327205657959</v>
      </c>
      <c r="D128" s="221">
        <v>14.969868659973145</v>
      </c>
      <c r="E128" s="221">
        <v>7.0164966583251953</v>
      </c>
      <c r="F128" s="221">
        <v>34.933269500732422</v>
      </c>
      <c r="G128" s="221">
        <v>120.90576934814453</v>
      </c>
      <c r="H128" s="221">
        <v>28.065195083618164</v>
      </c>
      <c r="I128" s="221">
        <v>4.130734920501709</v>
      </c>
      <c r="J128" s="221">
        <v>3.7049369812011719</v>
      </c>
      <c r="K128" s="180">
        <v>659</v>
      </c>
      <c r="L128" s="181">
        <v>172</v>
      </c>
      <c r="M128" s="181">
        <v>261</v>
      </c>
      <c r="N128" s="181">
        <v>281</v>
      </c>
      <c r="O128" s="181">
        <v>658</v>
      </c>
      <c r="P128" s="181">
        <v>633</v>
      </c>
      <c r="Q128" s="181">
        <v>190</v>
      </c>
      <c r="R128" s="181">
        <v>421</v>
      </c>
      <c r="S128" s="226">
        <f t="shared" si="5"/>
        <v>3275</v>
      </c>
      <c r="T128" s="181">
        <f t="shared" si="3"/>
        <v>116540.94521856308</v>
      </c>
      <c r="U128" s="226">
        <f t="shared" si="4"/>
        <v>7645.8211256806126</v>
      </c>
    </row>
    <row r="129" spans="1:21" x14ac:dyDescent="0.25">
      <c r="A129" s="156" t="s">
        <v>14293</v>
      </c>
      <c r="B129" s="156" t="s">
        <v>45</v>
      </c>
      <c r="C129" s="223">
        <v>1.2271780967712402</v>
      </c>
      <c r="D129" s="221">
        <v>2.1946876049041748</v>
      </c>
      <c r="E129" s="221">
        <v>3.443976879119873</v>
      </c>
      <c r="F129" s="221">
        <v>13.886049270629883</v>
      </c>
      <c r="G129" s="221">
        <v>28.792001724243164</v>
      </c>
      <c r="H129" s="221">
        <v>15.037361145019531</v>
      </c>
      <c r="I129" s="221">
        <v>7.1793322563171387</v>
      </c>
      <c r="J129" s="221">
        <v>0.90678834915161133</v>
      </c>
      <c r="K129" s="180">
        <v>1071.4019775390625</v>
      </c>
      <c r="L129" s="181">
        <v>372.57763671875</v>
      </c>
      <c r="M129" s="181">
        <v>387.05606079101562</v>
      </c>
      <c r="N129" s="181">
        <v>375.47332763671875</v>
      </c>
      <c r="O129" s="181">
        <v>1318.5001220703125</v>
      </c>
      <c r="P129" s="181">
        <v>1414.0576171875</v>
      </c>
      <c r="Q129" s="181">
        <v>488.40487670898437</v>
      </c>
      <c r="R129" s="181">
        <v>1040.5147705078125</v>
      </c>
      <c r="S129" s="226">
        <f t="shared" si="5"/>
        <v>6467.9863891601562</v>
      </c>
      <c r="T129" s="181">
        <f t="shared" si="3"/>
        <v>72355.246226596297</v>
      </c>
      <c r="U129" s="226">
        <f t="shared" si="4"/>
        <v>4746.9605563574423</v>
      </c>
    </row>
    <row r="130" spans="1:21" x14ac:dyDescent="0.25">
      <c r="A130" s="156" t="s">
        <v>14294</v>
      </c>
      <c r="B130" s="156" t="s">
        <v>45</v>
      </c>
      <c r="C130" s="223">
        <v>3.6431093215942383</v>
      </c>
      <c r="D130" s="221">
        <v>2.6485652923583984</v>
      </c>
      <c r="E130" s="221">
        <v>19.690418243408203</v>
      </c>
      <c r="F130" s="221">
        <v>50.481128692626953</v>
      </c>
      <c r="G130" s="221">
        <v>99.950508117675781</v>
      </c>
      <c r="H130" s="221">
        <v>24.303129196166992</v>
      </c>
      <c r="I130" s="221">
        <v>4.4347572326660156</v>
      </c>
      <c r="J130" s="221">
        <v>0.15081559121608734</v>
      </c>
      <c r="K130" s="180">
        <v>1202.1478271484375</v>
      </c>
      <c r="L130" s="181">
        <v>421.48178100585937</v>
      </c>
      <c r="M130" s="181">
        <v>450.68374633789062</v>
      </c>
      <c r="N130" s="181">
        <v>387.41281127929687</v>
      </c>
      <c r="O130" s="181">
        <v>1291.700439453125</v>
      </c>
      <c r="P130" s="181">
        <v>1427.976318359375</v>
      </c>
      <c r="Q130" s="181">
        <v>458.470947265625</v>
      </c>
      <c r="R130" s="181">
        <v>1038.61669921875</v>
      </c>
      <c r="S130" s="226">
        <f t="shared" si="5"/>
        <v>6678.4905700683594</v>
      </c>
      <c r="T130" s="181">
        <f t="shared" si="3"/>
        <v>199927.32057002676</v>
      </c>
      <c r="U130" s="226">
        <f t="shared" si="4"/>
        <v>13116.493335009853</v>
      </c>
    </row>
    <row r="131" spans="1:21" x14ac:dyDescent="0.25">
      <c r="A131" s="156" t="s">
        <v>14295</v>
      </c>
      <c r="B131" s="156" t="s">
        <v>45</v>
      </c>
      <c r="C131" s="223">
        <v>-1.1989332437515259</v>
      </c>
      <c r="D131" s="221">
        <v>-0.30470713973045349</v>
      </c>
      <c r="E131" s="221">
        <v>-0.6801074743270874</v>
      </c>
      <c r="F131" s="221">
        <v>15.081450462341309</v>
      </c>
      <c r="G131" s="221">
        <v>27.650121688842773</v>
      </c>
      <c r="H131" s="221">
        <v>68.815467834472656</v>
      </c>
      <c r="I131" s="221">
        <v>-1.1668087244033813</v>
      </c>
      <c r="J131" s="221">
        <v>1.9572049379348755</v>
      </c>
      <c r="K131" s="180">
        <v>140.67254638671875</v>
      </c>
      <c r="L131" s="181">
        <v>47.052543640136719</v>
      </c>
      <c r="M131" s="181">
        <v>49.963008880615234</v>
      </c>
      <c r="N131" s="181">
        <v>48.022697448730469</v>
      </c>
      <c r="O131" s="181">
        <v>167.83689880371094</v>
      </c>
      <c r="P131" s="181">
        <v>226.04623413085937</v>
      </c>
      <c r="Q131" s="181">
        <v>71.306434631347656</v>
      </c>
      <c r="R131" s="181">
        <v>220.71038818359375</v>
      </c>
      <c r="S131" s="226">
        <f t="shared" si="5"/>
        <v>971.61075210571289</v>
      </c>
      <c r="T131" s="181">
        <f t="shared" si="3"/>
        <v>21052.239999834535</v>
      </c>
      <c r="U131" s="226">
        <f t="shared" si="4"/>
        <v>1381.1597377364908</v>
      </c>
    </row>
    <row r="132" spans="1:21" x14ac:dyDescent="0.25">
      <c r="A132" s="156" t="s">
        <v>14296</v>
      </c>
      <c r="B132" s="156" t="s">
        <v>45</v>
      </c>
      <c r="C132" s="223">
        <v>3.7023723125457764</v>
      </c>
      <c r="D132" s="221">
        <v>6.4325056076049805</v>
      </c>
      <c r="E132" s="221">
        <v>21.200445175170898</v>
      </c>
      <c r="F132" s="221">
        <v>37.333293914794922</v>
      </c>
      <c r="G132" s="221">
        <v>96.95635986328125</v>
      </c>
      <c r="H132" s="221">
        <v>47.924549102783203</v>
      </c>
      <c r="I132" s="221">
        <v>3.3741497993469238</v>
      </c>
      <c r="J132" s="221">
        <v>3.2276508808135986</v>
      </c>
      <c r="K132" s="180">
        <v>1260</v>
      </c>
      <c r="L132" s="181">
        <v>460</v>
      </c>
      <c r="M132" s="181">
        <v>540</v>
      </c>
      <c r="N132" s="181">
        <v>610</v>
      </c>
      <c r="O132" s="181">
        <v>1409</v>
      </c>
      <c r="P132" s="181">
        <v>1427</v>
      </c>
      <c r="Q132" s="181">
        <v>399</v>
      </c>
      <c r="R132" s="181">
        <v>1272</v>
      </c>
      <c r="S132" s="226">
        <f t="shared" si="5"/>
        <v>7377</v>
      </c>
      <c r="T132" s="181">
        <f t="shared" si="3"/>
        <v>252297.19168329239</v>
      </c>
      <c r="U132" s="226">
        <f t="shared" si="4"/>
        <v>16552.287219777474</v>
      </c>
    </row>
    <row r="133" spans="1:21" x14ac:dyDescent="0.25">
      <c r="A133" s="156" t="s">
        <v>14297</v>
      </c>
      <c r="B133" s="156" t="s">
        <v>45</v>
      </c>
      <c r="C133" s="223">
        <v>2.6577510833740234</v>
      </c>
      <c r="D133" s="221">
        <v>1.838796854019165</v>
      </c>
      <c r="E133" s="221">
        <v>27.36810302734375</v>
      </c>
      <c r="F133" s="221">
        <v>43.268482208251953</v>
      </c>
      <c r="G133" s="221">
        <v>98.04681396484375</v>
      </c>
      <c r="H133" s="221">
        <v>42.253746032714844</v>
      </c>
      <c r="I133" s="221">
        <v>16.211328506469727</v>
      </c>
      <c r="J133" s="221">
        <v>2.1073582172393799</v>
      </c>
      <c r="K133" s="180">
        <v>1919</v>
      </c>
      <c r="L133" s="181">
        <v>719</v>
      </c>
      <c r="M133" s="181">
        <v>757</v>
      </c>
      <c r="N133" s="181">
        <v>736</v>
      </c>
      <c r="O133" s="181">
        <v>1977</v>
      </c>
      <c r="P133" s="181">
        <v>2341</v>
      </c>
      <c r="Q133" s="181">
        <v>649</v>
      </c>
      <c r="R133" s="181">
        <v>1591</v>
      </c>
      <c r="S133" s="226">
        <f t="shared" si="5"/>
        <v>10689</v>
      </c>
      <c r="T133" s="181">
        <f t="shared" ref="T133:T196" si="6">SUMPRODUCT(C133:J133,K133:R133)</f>
        <v>365614.10595941544</v>
      </c>
      <c r="U133" s="226">
        <f t="shared" ref="U133:U196" si="7">(T133/$T$10045)*$S$10045</f>
        <v>23986.591579026113</v>
      </c>
    </row>
    <row r="134" spans="1:21" x14ac:dyDescent="0.25">
      <c r="A134" s="156" t="s">
        <v>14298</v>
      </c>
      <c r="B134" s="156" t="s">
        <v>45</v>
      </c>
      <c r="C134" s="223">
        <v>0.433828204870224</v>
      </c>
      <c r="D134" s="221">
        <v>2.8556830883026123</v>
      </c>
      <c r="E134" s="221">
        <v>5.9495887756347656</v>
      </c>
      <c r="F134" s="221">
        <v>31.152626037597656</v>
      </c>
      <c r="G134" s="221">
        <v>89.599174499511719</v>
      </c>
      <c r="H134" s="221">
        <v>34.149097442626953</v>
      </c>
      <c r="I134" s="221">
        <v>5.903599739074707</v>
      </c>
      <c r="J134" s="221">
        <v>0.77867823839187622</v>
      </c>
      <c r="K134" s="180">
        <v>2355.248046875</v>
      </c>
      <c r="L134" s="181">
        <v>875.97650146484375</v>
      </c>
      <c r="M134" s="181">
        <v>877.97418212890625</v>
      </c>
      <c r="N134" s="181">
        <v>906.9403076171875</v>
      </c>
      <c r="O134" s="181">
        <v>2390.207275390625</v>
      </c>
      <c r="P134" s="181">
        <v>2491.08935546875</v>
      </c>
      <c r="Q134" s="181">
        <v>795.071044921875</v>
      </c>
      <c r="R134" s="181">
        <v>2099.546875</v>
      </c>
      <c r="S134" s="226">
        <f t="shared" ref="S134:S197" si="8">SUM(K134:R134)</f>
        <v>12792.053588867188</v>
      </c>
      <c r="T134" s="181">
        <f t="shared" si="6"/>
        <v>342558.14646540978</v>
      </c>
      <c r="U134" s="226">
        <f t="shared" si="7"/>
        <v>22473.975203369449</v>
      </c>
    </row>
    <row r="135" spans="1:21" x14ac:dyDescent="0.25">
      <c r="A135" s="156" t="s">
        <v>14299</v>
      </c>
      <c r="B135" s="156" t="s">
        <v>45</v>
      </c>
      <c r="C135" s="223">
        <v>-0.9273991584777832</v>
      </c>
      <c r="D135" s="221">
        <v>-0.90417486429214478</v>
      </c>
      <c r="E135" s="221">
        <v>-0.33529010415077209</v>
      </c>
      <c r="F135" s="221">
        <v>17.61625862121582</v>
      </c>
      <c r="G135" s="221">
        <v>17.81443977355957</v>
      </c>
      <c r="H135" s="221">
        <v>14.071232795715332</v>
      </c>
      <c r="I135" s="221">
        <v>3.343505859375</v>
      </c>
      <c r="J135" s="221">
        <v>3.3288393020629883</v>
      </c>
      <c r="K135" s="180">
        <v>2200</v>
      </c>
      <c r="L135" s="181">
        <v>801</v>
      </c>
      <c r="M135" s="181">
        <v>664</v>
      </c>
      <c r="N135" s="181">
        <v>628</v>
      </c>
      <c r="O135" s="181">
        <v>2512</v>
      </c>
      <c r="P135" s="181">
        <v>2803</v>
      </c>
      <c r="Q135" s="181">
        <v>787</v>
      </c>
      <c r="R135" s="181">
        <v>1826</v>
      </c>
      <c r="S135" s="226">
        <f t="shared" si="8"/>
        <v>12221</v>
      </c>
      <c r="T135" s="181">
        <f t="shared" si="6"/>
        <v>100977.19348448515</v>
      </c>
      <c r="U135" s="226">
        <f t="shared" si="7"/>
        <v>6624.740838575588</v>
      </c>
    </row>
    <row r="136" spans="1:21" x14ac:dyDescent="0.25">
      <c r="A136" s="156" t="s">
        <v>14300</v>
      </c>
      <c r="B136" s="156" t="s">
        <v>48</v>
      </c>
      <c r="C136" s="223">
        <v>6.1021809577941895</v>
      </c>
      <c r="D136" s="221">
        <v>7.2010722160339355</v>
      </c>
      <c r="E136" s="221">
        <v>99.254287719726563</v>
      </c>
      <c r="F136" s="221">
        <v>255.26954650878906</v>
      </c>
      <c r="G136" s="221">
        <v>381.56622314453125</v>
      </c>
      <c r="H136" s="221">
        <v>298.716796875</v>
      </c>
      <c r="I136" s="221">
        <v>6.3389706611633301</v>
      </c>
      <c r="J136" s="221">
        <v>44.48077392578125</v>
      </c>
      <c r="K136" s="180">
        <v>93</v>
      </c>
      <c r="L136" s="181">
        <v>42</v>
      </c>
      <c r="M136" s="181">
        <v>95</v>
      </c>
      <c r="N136" s="181">
        <v>115</v>
      </c>
      <c r="O136" s="181">
        <v>205</v>
      </c>
      <c r="P136" s="181">
        <v>134</v>
      </c>
      <c r="Q136" s="181">
        <v>40</v>
      </c>
      <c r="R136" s="181">
        <v>85</v>
      </c>
      <c r="S136" s="226">
        <f t="shared" si="8"/>
        <v>809</v>
      </c>
      <c r="T136" s="181">
        <f t="shared" si="6"/>
        <v>161938.6541800499</v>
      </c>
      <c r="U136" s="226">
        <f t="shared" si="7"/>
        <v>10624.197194145418</v>
      </c>
    </row>
    <row r="137" spans="1:21" x14ac:dyDescent="0.25">
      <c r="A137" s="156" t="s">
        <v>14301</v>
      </c>
      <c r="B137" s="156" t="s">
        <v>48</v>
      </c>
      <c r="C137" s="223">
        <v>-0.16495382785797119</v>
      </c>
      <c r="D137" s="221">
        <v>5.2679553031921387</v>
      </c>
      <c r="E137" s="221">
        <v>100.06327056884766</v>
      </c>
      <c r="F137" s="221">
        <v>2.7887563705444336</v>
      </c>
      <c r="G137" s="221">
        <v>224.38833618164062</v>
      </c>
      <c r="H137" s="221">
        <v>143.71781921386719</v>
      </c>
      <c r="I137" s="221">
        <v>4.9870285987854004</v>
      </c>
      <c r="J137" s="221">
        <v>5.3155055046081543</v>
      </c>
      <c r="K137" s="180">
        <v>299</v>
      </c>
      <c r="L137" s="181">
        <v>113</v>
      </c>
      <c r="M137" s="181">
        <v>176</v>
      </c>
      <c r="N137" s="181">
        <v>291</v>
      </c>
      <c r="O137" s="181">
        <v>559</v>
      </c>
      <c r="P137" s="181">
        <v>343</v>
      </c>
      <c r="Q137" s="181">
        <v>85</v>
      </c>
      <c r="R137" s="181">
        <v>348</v>
      </c>
      <c r="S137" s="226">
        <f t="shared" si="8"/>
        <v>2214</v>
      </c>
      <c r="T137" s="181">
        <f t="shared" si="6"/>
        <v>195970.60674107075</v>
      </c>
      <c r="U137" s="226">
        <f t="shared" si="7"/>
        <v>12856.90794959043</v>
      </c>
    </row>
    <row r="138" spans="1:21" x14ac:dyDescent="0.25">
      <c r="A138" s="156" t="s">
        <v>14302</v>
      </c>
      <c r="B138" s="156" t="s">
        <v>48</v>
      </c>
      <c r="C138" s="223">
        <v>5.1283635199069977E-2</v>
      </c>
      <c r="D138" s="221">
        <v>2.2213857173919678</v>
      </c>
      <c r="E138" s="221">
        <v>4.4910540580749512</v>
      </c>
      <c r="F138" s="221">
        <v>16.884899139404297</v>
      </c>
      <c r="G138" s="221">
        <v>42.624004364013672</v>
      </c>
      <c r="H138" s="221">
        <v>13.257443428039551</v>
      </c>
      <c r="I138" s="221">
        <v>0.57848471403121948</v>
      </c>
      <c r="J138" s="221">
        <v>0.70987939834594727</v>
      </c>
      <c r="K138" s="180">
        <v>1663</v>
      </c>
      <c r="L138" s="181">
        <v>566</v>
      </c>
      <c r="M138" s="181">
        <v>639</v>
      </c>
      <c r="N138" s="181">
        <v>738</v>
      </c>
      <c r="O138" s="181">
        <v>2169</v>
      </c>
      <c r="P138" s="181">
        <v>1925</v>
      </c>
      <c r="Q138" s="181">
        <v>565</v>
      </c>
      <c r="R138" s="181">
        <v>1791</v>
      </c>
      <c r="S138" s="226">
        <f t="shared" si="8"/>
        <v>10056</v>
      </c>
      <c r="T138" s="181">
        <f t="shared" si="6"/>
        <v>136243.71003975719</v>
      </c>
      <c r="U138" s="226">
        <f t="shared" si="7"/>
        <v>8938.446779451333</v>
      </c>
    </row>
    <row r="139" spans="1:21" x14ac:dyDescent="0.25">
      <c r="A139" s="156" t="s">
        <v>14303</v>
      </c>
      <c r="B139" s="156" t="s">
        <v>48</v>
      </c>
      <c r="C139" s="223">
        <v>-0.89242959022521973</v>
      </c>
      <c r="D139" s="221">
        <v>3.1480715274810791</v>
      </c>
      <c r="E139" s="221">
        <v>2.7711191177368164</v>
      </c>
      <c r="F139" s="221">
        <v>12.571497917175293</v>
      </c>
      <c r="G139" s="221">
        <v>34.168899536132813</v>
      </c>
      <c r="H139" s="221">
        <v>6.2812609672546387</v>
      </c>
      <c r="I139" s="221">
        <v>-3.1689699739217758E-2</v>
      </c>
      <c r="J139" s="221">
        <v>1.6756245167925954E-3</v>
      </c>
      <c r="K139" s="180">
        <v>1381</v>
      </c>
      <c r="L139" s="181">
        <v>556</v>
      </c>
      <c r="M139" s="181">
        <v>454</v>
      </c>
      <c r="N139" s="181">
        <v>340</v>
      </c>
      <c r="O139" s="181">
        <v>1713</v>
      </c>
      <c r="P139" s="181">
        <v>1940</v>
      </c>
      <c r="Q139" s="181">
        <v>678</v>
      </c>
      <c r="R139" s="181">
        <v>1392</v>
      </c>
      <c r="S139" s="226">
        <f t="shared" si="8"/>
        <v>8454</v>
      </c>
      <c r="T139" s="181">
        <f t="shared" si="6"/>
        <v>76748.097911244258</v>
      </c>
      <c r="U139" s="226">
        <f t="shared" si="7"/>
        <v>5035.1593361894875</v>
      </c>
    </row>
    <row r="140" spans="1:21" x14ac:dyDescent="0.25">
      <c r="A140" s="156" t="s">
        <v>14304</v>
      </c>
      <c r="B140" s="156" t="s">
        <v>48</v>
      </c>
      <c r="C140" s="223">
        <v>0.28887668251991272</v>
      </c>
      <c r="D140" s="221">
        <v>1.2563861608505249</v>
      </c>
      <c r="E140" s="221">
        <v>0.88098573684692383</v>
      </c>
      <c r="F140" s="221">
        <v>4.2315464019775391</v>
      </c>
      <c r="G140" s="221">
        <v>8.400385856628418</v>
      </c>
      <c r="H140" s="221">
        <v>2.845909595489502</v>
      </c>
      <c r="I140" s="221">
        <v>0.3942844569683075</v>
      </c>
      <c r="J140" s="221">
        <v>-3.151320293545723E-2</v>
      </c>
      <c r="K140" s="180">
        <v>1</v>
      </c>
      <c r="L140" s="181">
        <v>0.11892430484294891</v>
      </c>
      <c r="M140" s="181">
        <v>0.12151394784450531</v>
      </c>
      <c r="N140" s="181">
        <v>0.15398406982421875</v>
      </c>
      <c r="O140" s="181">
        <v>0.4527888298034668</v>
      </c>
      <c r="P140" s="181">
        <v>0.38067728281021118</v>
      </c>
      <c r="Q140" s="181">
        <v>8.8645420968532562E-2</v>
      </c>
      <c r="R140" s="181">
        <v>0.28087648749351501</v>
      </c>
      <c r="S140" s="226">
        <f t="shared" si="8"/>
        <v>2.5974103435873985</v>
      </c>
      <c r="T140" s="181">
        <f t="shared" si="6"/>
        <v>6.1100085325928122</v>
      </c>
      <c r="U140" s="226">
        <f t="shared" si="7"/>
        <v>0.40085510057409268</v>
      </c>
    </row>
    <row r="141" spans="1:21" x14ac:dyDescent="0.25">
      <c r="A141" s="156" t="s">
        <v>14305</v>
      </c>
      <c r="B141" s="156" t="s">
        <v>48</v>
      </c>
      <c r="C141" s="223">
        <v>-3.3112215995788574</v>
      </c>
      <c r="D141" s="221">
        <v>-0.74086403846740723</v>
      </c>
      <c r="E141" s="221">
        <v>-1.1162644624710083</v>
      </c>
      <c r="F141" s="221">
        <v>8.3200178146362305</v>
      </c>
      <c r="G141" s="221">
        <v>14.37336254119873</v>
      </c>
      <c r="H141" s="221">
        <v>6.6686453819274902</v>
      </c>
      <c r="I141" s="221">
        <v>-1.5809745788574219</v>
      </c>
      <c r="J141" s="221">
        <v>-0.18020305037498474</v>
      </c>
      <c r="K141" s="180">
        <v>1262.9849853515625</v>
      </c>
      <c r="L141" s="181">
        <v>366.11068725585937</v>
      </c>
      <c r="M141" s="181">
        <v>229.54559326171875</v>
      </c>
      <c r="N141" s="181">
        <v>217.92303466796875</v>
      </c>
      <c r="O141" s="181">
        <v>1345.3115234375</v>
      </c>
      <c r="P141" s="181">
        <v>1401.4871826171875</v>
      </c>
      <c r="Q141" s="181">
        <v>468.77664184570312</v>
      </c>
      <c r="R141" s="181">
        <v>1243.6141357421875</v>
      </c>
      <c r="S141" s="226">
        <f t="shared" si="8"/>
        <v>6535.7537841796875</v>
      </c>
      <c r="T141" s="181">
        <f t="shared" si="6"/>
        <v>24821.072807395711</v>
      </c>
      <c r="U141" s="226">
        <f t="shared" si="7"/>
        <v>1628.4189430326867</v>
      </c>
    </row>
    <row r="142" spans="1:21" x14ac:dyDescent="0.25">
      <c r="A142" s="156" t="s">
        <v>14306</v>
      </c>
      <c r="B142" s="156" t="s">
        <v>48</v>
      </c>
      <c r="C142" s="223">
        <v>-4.9642467498779297</v>
      </c>
      <c r="D142" s="221">
        <v>-3.5964646339416504</v>
      </c>
      <c r="E142" s="221">
        <v>-0.76469069719314575</v>
      </c>
      <c r="F142" s="221">
        <v>16.455862045288086</v>
      </c>
      <c r="G142" s="221">
        <v>28.153354644775391</v>
      </c>
      <c r="H142" s="221">
        <v>10.058143615722656</v>
      </c>
      <c r="I142" s="221">
        <v>0.56684768199920654</v>
      </c>
      <c r="J142" s="221">
        <v>-0.21927216649055481</v>
      </c>
      <c r="K142" s="180">
        <v>1104.65478515625</v>
      </c>
      <c r="L142" s="181">
        <v>347.74420166015625</v>
      </c>
      <c r="M142" s="181">
        <v>196.55107116699219</v>
      </c>
      <c r="N142" s="181">
        <v>254.19345092773437</v>
      </c>
      <c r="O142" s="181">
        <v>1253.9580078125</v>
      </c>
      <c r="P142" s="181">
        <v>1259.627685546875</v>
      </c>
      <c r="Q142" s="181">
        <v>357.19375610351562</v>
      </c>
      <c r="R142" s="181">
        <v>973.3057861328125</v>
      </c>
      <c r="S142" s="226">
        <f t="shared" si="8"/>
        <v>5747.2287445068359</v>
      </c>
      <c r="T142" s="181">
        <f t="shared" si="6"/>
        <v>45259.939187220603</v>
      </c>
      <c r="U142" s="226">
        <f t="shared" si="7"/>
        <v>2969.3375022459581</v>
      </c>
    </row>
    <row r="143" spans="1:21" x14ac:dyDescent="0.25">
      <c r="A143" s="156" t="s">
        <v>14307</v>
      </c>
      <c r="B143" s="156" t="s">
        <v>48</v>
      </c>
      <c r="C143" s="223">
        <v>1.3473076820373535</v>
      </c>
      <c r="D143" s="221">
        <v>1.5688382387161255</v>
      </c>
      <c r="E143" s="221">
        <v>8.4576511383056641</v>
      </c>
      <c r="F143" s="221">
        <v>25.794546127319336</v>
      </c>
      <c r="G143" s="221">
        <v>85.031410217285156</v>
      </c>
      <c r="H143" s="221">
        <v>33.647914886474609</v>
      </c>
      <c r="I143" s="221">
        <v>8.1954364776611328</v>
      </c>
      <c r="J143" s="221">
        <v>0.80226743221282959</v>
      </c>
      <c r="K143" s="180">
        <v>3270</v>
      </c>
      <c r="L143" s="181">
        <v>1237</v>
      </c>
      <c r="M143" s="181">
        <v>1423</v>
      </c>
      <c r="N143" s="181">
        <v>1176</v>
      </c>
      <c r="O143" s="181">
        <v>3356</v>
      </c>
      <c r="P143" s="181">
        <v>3548</v>
      </c>
      <c r="Q143" s="181">
        <v>1239</v>
      </c>
      <c r="R143" s="181">
        <v>2416</v>
      </c>
      <c r="S143" s="226">
        <f t="shared" si="8"/>
        <v>17665</v>
      </c>
      <c r="T143" s="181">
        <f t="shared" si="6"/>
        <v>465556.61145555973</v>
      </c>
      <c r="U143" s="226">
        <f t="shared" si="7"/>
        <v>30543.450358940623</v>
      </c>
    </row>
    <row r="144" spans="1:21" x14ac:dyDescent="0.25">
      <c r="A144" s="156" t="s">
        <v>14308</v>
      </c>
      <c r="B144" s="156" t="s">
        <v>48</v>
      </c>
      <c r="C144" s="223">
        <v>1.5810520648956299</v>
      </c>
      <c r="D144" s="221">
        <v>20.463861465454102</v>
      </c>
      <c r="E144" s="221">
        <v>17.401483535766602</v>
      </c>
      <c r="F144" s="221">
        <v>39.540302276611328</v>
      </c>
      <c r="G144" s="221">
        <v>81.439201354980469</v>
      </c>
      <c r="H144" s="221">
        <v>42.584087371826172</v>
      </c>
      <c r="I144" s="221">
        <v>7.9526076316833496</v>
      </c>
      <c r="J144" s="221">
        <v>3.5668983459472656</v>
      </c>
      <c r="K144" s="180">
        <v>1190.6845703125</v>
      </c>
      <c r="L144" s="181">
        <v>374.90066528320312</v>
      </c>
      <c r="M144" s="181">
        <v>760.7984619140625</v>
      </c>
      <c r="N144" s="181">
        <v>925.7547607421875</v>
      </c>
      <c r="O144" s="181">
        <v>1689.5523681640625</v>
      </c>
      <c r="P144" s="181">
        <v>1141.697509765625</v>
      </c>
      <c r="Q144" s="181">
        <v>334.9112548828125</v>
      </c>
      <c r="R144" s="181">
        <v>1025.728271484375</v>
      </c>
      <c r="S144" s="226">
        <f t="shared" si="8"/>
        <v>7444.0278625488281</v>
      </c>
      <c r="T144" s="181">
        <f t="shared" si="6"/>
        <v>251934.12285420578</v>
      </c>
      <c r="U144" s="226">
        <f t="shared" si="7"/>
        <v>16528.467614416451</v>
      </c>
    </row>
    <row r="145" spans="1:21" x14ac:dyDescent="0.25">
      <c r="A145" s="156" t="s">
        <v>14309</v>
      </c>
      <c r="B145" s="156" t="s">
        <v>48</v>
      </c>
      <c r="C145" s="223">
        <v>2.8231315612792969</v>
      </c>
      <c r="D145" s="221">
        <v>11.502487182617188</v>
      </c>
      <c r="E145" s="221">
        <v>7.909116268157959</v>
      </c>
      <c r="F145" s="221">
        <v>35.871788024902344</v>
      </c>
      <c r="G145" s="221">
        <v>48.597667694091797</v>
      </c>
      <c r="H145" s="221">
        <v>21.430868148803711</v>
      </c>
      <c r="I145" s="221">
        <v>2.0591914653778076</v>
      </c>
      <c r="J145" s="221">
        <v>1.6333938837051392</v>
      </c>
      <c r="K145" s="180">
        <v>1134</v>
      </c>
      <c r="L145" s="181">
        <v>358</v>
      </c>
      <c r="M145" s="181">
        <v>321</v>
      </c>
      <c r="N145" s="181">
        <v>311</v>
      </c>
      <c r="O145" s="181">
        <v>1339</v>
      </c>
      <c r="P145" s="181">
        <v>1209</v>
      </c>
      <c r="Q145" s="181">
        <v>265</v>
      </c>
      <c r="R145" s="181">
        <v>940</v>
      </c>
      <c r="S145" s="226">
        <f t="shared" si="8"/>
        <v>5877</v>
      </c>
      <c r="T145" s="181">
        <f t="shared" si="6"/>
        <v>114077.54662299156</v>
      </c>
      <c r="U145" s="226">
        <f t="shared" si="7"/>
        <v>7484.2066391353937</v>
      </c>
    </row>
    <row r="146" spans="1:21" x14ac:dyDescent="0.25">
      <c r="A146" s="156" t="s">
        <v>14310</v>
      </c>
      <c r="B146" s="156" t="s">
        <v>48</v>
      </c>
      <c r="C146" s="223">
        <v>3.196784496307373</v>
      </c>
      <c r="D146" s="221">
        <v>3.0079536437988281</v>
      </c>
      <c r="E146" s="221">
        <v>20.511926651000977</v>
      </c>
      <c r="F146" s="221">
        <v>56.793472290039063</v>
      </c>
      <c r="G146" s="221">
        <v>103.74264526367187</v>
      </c>
      <c r="H146" s="221">
        <v>32.116600036621094</v>
      </c>
      <c r="I146" s="221">
        <v>3.5090553760528564</v>
      </c>
      <c r="J146" s="221">
        <v>2.6119914054870605</v>
      </c>
      <c r="K146" s="180">
        <v>2052</v>
      </c>
      <c r="L146" s="181">
        <v>683</v>
      </c>
      <c r="M146" s="181">
        <v>715</v>
      </c>
      <c r="N146" s="181">
        <v>698</v>
      </c>
      <c r="O146" s="181">
        <v>1881</v>
      </c>
      <c r="P146" s="181">
        <v>1841</v>
      </c>
      <c r="Q146" s="181">
        <v>525</v>
      </c>
      <c r="R146" s="181">
        <v>1409</v>
      </c>
      <c r="S146" s="226">
        <f t="shared" si="8"/>
        <v>9804</v>
      </c>
      <c r="T146" s="181">
        <f t="shared" si="6"/>
        <v>322711.23171019554</v>
      </c>
      <c r="U146" s="226">
        <f t="shared" si="7"/>
        <v>21171.892404655122</v>
      </c>
    </row>
    <row r="147" spans="1:21" x14ac:dyDescent="0.25">
      <c r="A147" s="156" t="s">
        <v>14311</v>
      </c>
      <c r="B147" s="156" t="s">
        <v>48</v>
      </c>
      <c r="C147" s="223">
        <v>-2.8811202049255371</v>
      </c>
      <c r="D147" s="221">
        <v>-0.48705461621284485</v>
      </c>
      <c r="E147" s="221">
        <v>1.6753748655319214</v>
      </c>
      <c r="F147" s="221">
        <v>2.0475306510925293</v>
      </c>
      <c r="G147" s="221">
        <v>13.32080078125</v>
      </c>
      <c r="H147" s="221">
        <v>11.061769485473633</v>
      </c>
      <c r="I147" s="221">
        <v>-1.7897307872772217</v>
      </c>
      <c r="J147" s="221">
        <v>-2.2155284881591797</v>
      </c>
      <c r="K147" s="180">
        <v>817.46728515625</v>
      </c>
      <c r="L147" s="181">
        <v>280.78656005859375</v>
      </c>
      <c r="M147" s="181">
        <v>145.37178039550781</v>
      </c>
      <c r="N147" s="181">
        <v>100.56540679931641</v>
      </c>
      <c r="O147" s="181">
        <v>752.74700927734375</v>
      </c>
      <c r="P147" s="181">
        <v>1057.4302978515625</v>
      </c>
      <c r="Q147" s="181">
        <v>284.76934814453125</v>
      </c>
      <c r="R147" s="181">
        <v>1167.95263671875</v>
      </c>
      <c r="S147" s="226">
        <f t="shared" si="8"/>
        <v>4607.0903244018555</v>
      </c>
      <c r="T147" s="181">
        <f t="shared" si="6"/>
        <v>16584.433419453886</v>
      </c>
      <c r="U147" s="226">
        <f t="shared" si="7"/>
        <v>1088.0434439423668</v>
      </c>
    </row>
    <row r="148" spans="1:21" x14ac:dyDescent="0.25">
      <c r="A148" s="156" t="s">
        <v>14312</v>
      </c>
      <c r="B148" s="156" t="s">
        <v>48</v>
      </c>
      <c r="C148" s="223">
        <v>-1.6810519695281982</v>
      </c>
      <c r="D148" s="221">
        <v>-1.2608219385147095</v>
      </c>
      <c r="E148" s="221">
        <v>1.5878506898880005</v>
      </c>
      <c r="F148" s="221">
        <v>10.816137313842773</v>
      </c>
      <c r="G148" s="221">
        <v>21.710052490234375</v>
      </c>
      <c r="H148" s="221">
        <v>8.9197072982788086</v>
      </c>
      <c r="I148" s="221">
        <v>-0.57231676578521729</v>
      </c>
      <c r="J148" s="221">
        <v>-1.6635028123855591</v>
      </c>
      <c r="K148" s="180">
        <v>707.2738037109375</v>
      </c>
      <c r="L148" s="181">
        <v>304.9442138671875</v>
      </c>
      <c r="M148" s="181">
        <v>229.19999694824219</v>
      </c>
      <c r="N148" s="181">
        <v>206.57510375976562</v>
      </c>
      <c r="O148" s="181">
        <v>840.07208251953125</v>
      </c>
      <c r="P148" s="181">
        <v>1026.973388671875</v>
      </c>
      <c r="Q148" s="181">
        <v>309.8626708984375</v>
      </c>
      <c r="R148" s="181">
        <v>804.65924072265625</v>
      </c>
      <c r="S148" s="226">
        <f t="shared" si="8"/>
        <v>4429.5605010986328</v>
      </c>
      <c r="T148" s="181">
        <f t="shared" si="6"/>
        <v>26907.254211126536</v>
      </c>
      <c r="U148" s="226">
        <f t="shared" si="7"/>
        <v>1765.2856023748875</v>
      </c>
    </row>
    <row r="149" spans="1:21" x14ac:dyDescent="0.25">
      <c r="A149" s="156" t="s">
        <v>14313</v>
      </c>
      <c r="B149" s="156" t="s">
        <v>48</v>
      </c>
      <c r="C149" s="223">
        <v>1.6978610754013062</v>
      </c>
      <c r="D149" s="221">
        <v>-0.30646774172782898</v>
      </c>
      <c r="E149" s="221">
        <v>17.111766815185547</v>
      </c>
      <c r="F149" s="221">
        <v>10.492867469787598</v>
      </c>
      <c r="G149" s="221">
        <v>26.347671508789063</v>
      </c>
      <c r="H149" s="221">
        <v>30.286703109741211</v>
      </c>
      <c r="I149" s="221">
        <v>2.7314267158508301</v>
      </c>
      <c r="J149" s="221">
        <v>6.9056386947631836</v>
      </c>
      <c r="K149" s="180">
        <v>1643</v>
      </c>
      <c r="L149" s="181">
        <v>583</v>
      </c>
      <c r="M149" s="181">
        <v>804</v>
      </c>
      <c r="N149" s="181">
        <v>855</v>
      </c>
      <c r="O149" s="181">
        <v>2408</v>
      </c>
      <c r="P149" s="181">
        <v>2419</v>
      </c>
      <c r="Q149" s="181">
        <v>645</v>
      </c>
      <c r="R149" s="181">
        <v>1255</v>
      </c>
      <c r="S149" s="226">
        <f t="shared" si="8"/>
        <v>10612</v>
      </c>
      <c r="T149" s="181">
        <f t="shared" si="6"/>
        <v>172477.25186881423</v>
      </c>
      <c r="U149" s="226">
        <f t="shared" si="7"/>
        <v>11315.59567810905</v>
      </c>
    </row>
    <row r="150" spans="1:21" x14ac:dyDescent="0.25">
      <c r="A150" s="156" t="s">
        <v>14314</v>
      </c>
      <c r="B150" s="156" t="s">
        <v>48</v>
      </c>
      <c r="C150" s="223">
        <v>-1.2880336046218872</v>
      </c>
      <c r="D150" s="221">
        <v>3.2344620227813721</v>
      </c>
      <c r="E150" s="221">
        <v>0.12436899542808533</v>
      </c>
      <c r="F150" s="221">
        <v>31.211620330810547</v>
      </c>
      <c r="G150" s="221">
        <v>35.431110382080078</v>
      </c>
      <c r="H150" s="221">
        <v>7.0004496574401855</v>
      </c>
      <c r="I150" s="221">
        <v>-0.36233222484588623</v>
      </c>
      <c r="J150" s="221">
        <v>2.3341591358184814</v>
      </c>
      <c r="K150" s="180">
        <v>718.6690673828125</v>
      </c>
      <c r="L150" s="181">
        <v>263.87847900390625</v>
      </c>
      <c r="M150" s="181">
        <v>235.89137268066406</v>
      </c>
      <c r="N150" s="181">
        <v>219.89872741699219</v>
      </c>
      <c r="O150" s="181">
        <v>751.65386962890625</v>
      </c>
      <c r="P150" s="181">
        <v>1134.4775390625</v>
      </c>
      <c r="Q150" s="181">
        <v>367.83059692382812</v>
      </c>
      <c r="R150" s="181">
        <v>914.57879638671875</v>
      </c>
      <c r="S150" s="226">
        <f t="shared" si="8"/>
        <v>4606.8784484863281</v>
      </c>
      <c r="T150" s="181">
        <f t="shared" si="6"/>
        <v>43395.847872099315</v>
      </c>
      <c r="U150" s="226">
        <f t="shared" si="7"/>
        <v>2847.0413536209176</v>
      </c>
    </row>
    <row r="151" spans="1:21" x14ac:dyDescent="0.25">
      <c r="A151" s="156" t="s">
        <v>14315</v>
      </c>
      <c r="B151" s="156" t="s">
        <v>48</v>
      </c>
      <c r="C151" s="223">
        <v>2.8419582843780518</v>
      </c>
      <c r="D151" s="221">
        <v>13.180858612060547</v>
      </c>
      <c r="E151" s="221">
        <v>11.40849781036377</v>
      </c>
      <c r="F151" s="221">
        <v>23.296604156494141</v>
      </c>
      <c r="G151" s="221">
        <v>97.734939575195313</v>
      </c>
      <c r="H151" s="221">
        <v>38.859066009521484</v>
      </c>
      <c r="I151" s="221">
        <v>25.112922668457031</v>
      </c>
      <c r="J151" s="221">
        <v>3.7197439670562744</v>
      </c>
      <c r="K151" s="180">
        <v>1782</v>
      </c>
      <c r="L151" s="181">
        <v>583</v>
      </c>
      <c r="M151" s="181">
        <v>766</v>
      </c>
      <c r="N151" s="181">
        <v>1038</v>
      </c>
      <c r="O151" s="181">
        <v>2266</v>
      </c>
      <c r="P151" s="181">
        <v>1740</v>
      </c>
      <c r="Q151" s="181">
        <v>480</v>
      </c>
      <c r="R151" s="181">
        <v>1348</v>
      </c>
      <c r="S151" s="226">
        <f t="shared" si="8"/>
        <v>10003</v>
      </c>
      <c r="T151" s="181">
        <f t="shared" si="6"/>
        <v>351820.16035318375</v>
      </c>
      <c r="U151" s="226">
        <f t="shared" si="7"/>
        <v>23081.621737526864</v>
      </c>
    </row>
    <row r="152" spans="1:21" x14ac:dyDescent="0.25">
      <c r="A152" s="156" t="s">
        <v>14316</v>
      </c>
      <c r="B152" s="156" t="s">
        <v>48</v>
      </c>
      <c r="C152" s="223">
        <v>-0.18119558691978455</v>
      </c>
      <c r="D152" s="221">
        <v>2.5309693068265915E-2</v>
      </c>
      <c r="E152" s="221">
        <v>11.48970890045166</v>
      </c>
      <c r="F152" s="221">
        <v>6.1838283538818359</v>
      </c>
      <c r="G152" s="221">
        <v>16.666685104370117</v>
      </c>
      <c r="H152" s="221">
        <v>11.909726142883301</v>
      </c>
      <c r="I152" s="221">
        <v>0.75339871644973755</v>
      </c>
      <c r="J152" s="221">
        <v>-0.60697495937347412</v>
      </c>
      <c r="K152" s="180">
        <v>2330</v>
      </c>
      <c r="L152" s="181">
        <v>755</v>
      </c>
      <c r="M152" s="181">
        <v>526</v>
      </c>
      <c r="N152" s="181">
        <v>517</v>
      </c>
      <c r="O152" s="181">
        <v>2677</v>
      </c>
      <c r="P152" s="181">
        <v>2884</v>
      </c>
      <c r="Q152" s="181">
        <v>834</v>
      </c>
      <c r="R152" s="181">
        <v>2699</v>
      </c>
      <c r="S152" s="226">
        <f t="shared" si="8"/>
        <v>13222</v>
      </c>
      <c r="T152" s="181">
        <f t="shared" si="6"/>
        <v>86792.024575982243</v>
      </c>
      <c r="U152" s="226">
        <f t="shared" si="7"/>
        <v>5694.1042806810519</v>
      </c>
    </row>
    <row r="153" spans="1:21" x14ac:dyDescent="0.25">
      <c r="A153" s="156" t="s">
        <v>14317</v>
      </c>
      <c r="B153" s="156" t="s">
        <v>48</v>
      </c>
      <c r="C153" s="223">
        <v>-1.4171719551086426</v>
      </c>
      <c r="D153" s="221">
        <v>14.280285835266113</v>
      </c>
      <c r="E153" s="221">
        <v>17.99476432800293</v>
      </c>
      <c r="F153" s="221">
        <v>3.3088579177856445</v>
      </c>
      <c r="G153" s="221">
        <v>29.921319961547852</v>
      </c>
      <c r="H153" s="221">
        <v>2.6146090030670166</v>
      </c>
      <c r="I153" s="221">
        <v>-1.3117642402648926</v>
      </c>
      <c r="J153" s="221">
        <v>-2.1310789585113525</v>
      </c>
      <c r="K153" s="180">
        <v>793</v>
      </c>
      <c r="L153" s="181">
        <v>272</v>
      </c>
      <c r="M153" s="181">
        <v>172</v>
      </c>
      <c r="N153" s="181">
        <v>164</v>
      </c>
      <c r="O153" s="181">
        <v>826</v>
      </c>
      <c r="P153" s="181">
        <v>891</v>
      </c>
      <c r="Q153" s="181">
        <v>285</v>
      </c>
      <c r="R153" s="181">
        <v>800</v>
      </c>
      <c r="S153" s="226">
        <f t="shared" si="8"/>
        <v>4203</v>
      </c>
      <c r="T153" s="181">
        <f t="shared" si="6"/>
        <v>31364.08348441124</v>
      </c>
      <c r="U153" s="226">
        <f t="shared" si="7"/>
        <v>2057.6817155806366</v>
      </c>
    </row>
    <row r="154" spans="1:21" x14ac:dyDescent="0.25">
      <c r="A154" s="156" t="s">
        <v>14283</v>
      </c>
      <c r="B154" s="156" t="s">
        <v>48</v>
      </c>
      <c r="C154" s="223">
        <v>-0.58153855800628662</v>
      </c>
      <c r="D154" s="221">
        <v>0.38597080111503601</v>
      </c>
      <c r="E154" s="221">
        <v>1.0570446029305458E-2</v>
      </c>
      <c r="F154" s="221">
        <v>3.3611307144165039</v>
      </c>
      <c r="G154" s="221">
        <v>12.431242942810059</v>
      </c>
      <c r="H154" s="221">
        <v>-0.79711580276489258</v>
      </c>
      <c r="I154" s="221">
        <v>-0.47613081336021423</v>
      </c>
      <c r="J154" s="221">
        <v>-1.722280740737915</v>
      </c>
      <c r="K154" s="180">
        <v>298.98941040039062</v>
      </c>
      <c r="L154" s="181">
        <v>153.58244323730469</v>
      </c>
      <c r="M154" s="181">
        <v>200.88351440429687</v>
      </c>
      <c r="N154" s="181">
        <v>55.476551055908203</v>
      </c>
      <c r="O154" s="181">
        <v>314.75643920898437</v>
      </c>
      <c r="P154" s="181">
        <v>495.20120239257812</v>
      </c>
      <c r="Q154" s="181">
        <v>141.3192138671875</v>
      </c>
      <c r="R154" s="181">
        <v>283.22238159179687</v>
      </c>
      <c r="S154" s="226">
        <f t="shared" si="8"/>
        <v>1943.4311561584473</v>
      </c>
      <c r="T154" s="181">
        <f t="shared" si="6"/>
        <v>3036.998010343134</v>
      </c>
      <c r="U154" s="226">
        <f t="shared" si="7"/>
        <v>199.24622631628441</v>
      </c>
    </row>
    <row r="155" spans="1:21" x14ac:dyDescent="0.25">
      <c r="A155" s="156" t="s">
        <v>14284</v>
      </c>
      <c r="B155" s="156" t="s">
        <v>48</v>
      </c>
      <c r="C155" s="223">
        <v>-2.3332066535949707</v>
      </c>
      <c r="D155" s="221">
        <v>-0.15541493892669678</v>
      </c>
      <c r="E155" s="221">
        <v>-1.7410975694656372</v>
      </c>
      <c r="F155" s="221">
        <v>-12.026957511901855</v>
      </c>
      <c r="G155" s="221">
        <v>8.3945131301879883</v>
      </c>
      <c r="H155" s="221">
        <v>0.78431117534637451</v>
      </c>
      <c r="I155" s="221">
        <v>-2.2277989387512207</v>
      </c>
      <c r="J155" s="221">
        <v>-2.6535964012145996</v>
      </c>
      <c r="K155" s="180">
        <v>1243.827880859375</v>
      </c>
      <c r="L155" s="181">
        <v>519.58624267578125</v>
      </c>
      <c r="M155" s="181">
        <v>251.34860229492187</v>
      </c>
      <c r="N155" s="181">
        <v>135.11228942871094</v>
      </c>
      <c r="O155" s="181">
        <v>1085.86572265625</v>
      </c>
      <c r="P155" s="181">
        <v>2004.8280029296875</v>
      </c>
      <c r="Q155" s="181">
        <v>544.423095703125</v>
      </c>
      <c r="R155" s="181">
        <v>1413.7117919921875</v>
      </c>
      <c r="S155" s="226">
        <f t="shared" si="8"/>
        <v>7198.7036285400391</v>
      </c>
      <c r="T155" s="181">
        <f t="shared" si="6"/>
        <v>677.96619882007872</v>
      </c>
      <c r="U155" s="226">
        <f t="shared" si="7"/>
        <v>44.478859131565343</v>
      </c>
    </row>
    <row r="156" spans="1:21" x14ac:dyDescent="0.25">
      <c r="A156" s="156" t="s">
        <v>14285</v>
      </c>
      <c r="B156" s="156" t="s">
        <v>48</v>
      </c>
      <c r="C156" s="223">
        <v>0.7338097095489502</v>
      </c>
      <c r="D156" s="221">
        <v>2.6408212184906006</v>
      </c>
      <c r="E156" s="221">
        <v>1.004474401473999</v>
      </c>
      <c r="F156" s="221">
        <v>16.429306030273437</v>
      </c>
      <c r="G156" s="221">
        <v>40.511058807373047</v>
      </c>
      <c r="H156" s="221">
        <v>10.827388763427734</v>
      </c>
      <c r="I156" s="221">
        <v>11.390497207641602</v>
      </c>
      <c r="J156" s="221">
        <v>1.7155423164367676</v>
      </c>
      <c r="K156" s="180">
        <v>1165.1470947265625</v>
      </c>
      <c r="L156" s="181">
        <v>392.8984375</v>
      </c>
      <c r="M156" s="181">
        <v>369.41485595703125</v>
      </c>
      <c r="N156" s="181">
        <v>383.86630249023437</v>
      </c>
      <c r="O156" s="181">
        <v>1566.1744384765625</v>
      </c>
      <c r="P156" s="181">
        <v>1691.7213134765625</v>
      </c>
      <c r="Q156" s="181">
        <v>528.38067626953125</v>
      </c>
      <c r="R156" s="181">
        <v>1734.1724853515625</v>
      </c>
      <c r="S156" s="226">
        <f t="shared" si="8"/>
        <v>7831.7756042480469</v>
      </c>
      <c r="T156" s="181">
        <f t="shared" si="6"/>
        <v>99328.169526636149</v>
      </c>
      <c r="U156" s="226">
        <f t="shared" si="7"/>
        <v>6516.5544651938581</v>
      </c>
    </row>
    <row r="157" spans="1:21" x14ac:dyDescent="0.25">
      <c r="A157" s="156" t="s">
        <v>14318</v>
      </c>
      <c r="B157" s="156" t="s">
        <v>48</v>
      </c>
      <c r="C157" s="223">
        <v>5.029353141784668</v>
      </c>
      <c r="D157" s="221">
        <v>5.9628944396972656</v>
      </c>
      <c r="E157" s="221">
        <v>29.920099258422852</v>
      </c>
      <c r="F157" s="221">
        <v>35.796531677246094</v>
      </c>
      <c r="G157" s="221">
        <v>98.808242797851563</v>
      </c>
      <c r="H157" s="221">
        <v>76.07781982421875</v>
      </c>
      <c r="I157" s="221">
        <v>35.051383972167969</v>
      </c>
      <c r="J157" s="221">
        <v>13.959596633911133</v>
      </c>
      <c r="K157" s="180">
        <v>1405</v>
      </c>
      <c r="L157" s="181">
        <v>387</v>
      </c>
      <c r="M157" s="181">
        <v>517</v>
      </c>
      <c r="N157" s="181">
        <v>593</v>
      </c>
      <c r="O157" s="181">
        <v>1367</v>
      </c>
      <c r="P157" s="181">
        <v>886</v>
      </c>
      <c r="Q157" s="181">
        <v>256</v>
      </c>
      <c r="R157" s="181">
        <v>547</v>
      </c>
      <c r="S157" s="226">
        <f t="shared" si="8"/>
        <v>5958</v>
      </c>
      <c r="T157" s="181">
        <f t="shared" si="6"/>
        <v>265154.78583812714</v>
      </c>
      <c r="U157" s="226">
        <f t="shared" si="7"/>
        <v>17395.826499728366</v>
      </c>
    </row>
    <row r="158" spans="1:21" x14ac:dyDescent="0.25">
      <c r="A158" s="156" t="s">
        <v>14319</v>
      </c>
      <c r="B158" s="156" t="s">
        <v>48</v>
      </c>
      <c r="C158" s="223">
        <v>0.84148281812667847</v>
      </c>
      <c r="D158" s="221">
        <v>0.90067917108535767</v>
      </c>
      <c r="E158" s="221">
        <v>13.571978569030762</v>
      </c>
      <c r="F158" s="221">
        <v>32.996791839599609</v>
      </c>
      <c r="G158" s="221">
        <v>55.652645111083984</v>
      </c>
      <c r="H158" s="221">
        <v>29.114467620849609</v>
      </c>
      <c r="I158" s="221">
        <v>1.8249239921569824</v>
      </c>
      <c r="J158" s="221">
        <v>1.6788730621337891</v>
      </c>
      <c r="K158" s="180">
        <v>2499</v>
      </c>
      <c r="L158" s="181">
        <v>772</v>
      </c>
      <c r="M158" s="181">
        <v>818</v>
      </c>
      <c r="N158" s="181">
        <v>1117</v>
      </c>
      <c r="O158" s="181">
        <v>3020</v>
      </c>
      <c r="P158" s="181">
        <v>2417</v>
      </c>
      <c r="Q158" s="181">
        <v>850</v>
      </c>
      <c r="R158" s="181">
        <v>1699</v>
      </c>
      <c r="S158" s="226">
        <f t="shared" si="8"/>
        <v>13192</v>
      </c>
      <c r="T158" s="181">
        <f t="shared" si="6"/>
        <v>293601.73203784227</v>
      </c>
      <c r="U158" s="226">
        <f t="shared" si="7"/>
        <v>19262.125608655082</v>
      </c>
    </row>
    <row r="159" spans="1:21" x14ac:dyDescent="0.25">
      <c r="A159" s="156" t="s">
        <v>14320</v>
      </c>
      <c r="B159" s="156" t="s">
        <v>48</v>
      </c>
      <c r="C159" s="223">
        <v>6.4102776348590851E-2</v>
      </c>
      <c r="D159" s="221">
        <v>3.0907082557678223</v>
      </c>
      <c r="E159" s="221">
        <v>-0.33039277791976929</v>
      </c>
      <c r="F159" s="221">
        <v>2.8942253589630127</v>
      </c>
      <c r="G159" s="221">
        <v>17.60285758972168</v>
      </c>
      <c r="H159" s="221">
        <v>1.9082977771759033</v>
      </c>
      <c r="I159" s="221">
        <v>-0.90501677989959717</v>
      </c>
      <c r="J159" s="221">
        <v>-1.3308144807815552</v>
      </c>
      <c r="K159" s="180">
        <v>1583</v>
      </c>
      <c r="L159" s="181">
        <v>620</v>
      </c>
      <c r="M159" s="181">
        <v>469</v>
      </c>
      <c r="N159" s="181">
        <v>417</v>
      </c>
      <c r="O159" s="181">
        <v>1971</v>
      </c>
      <c r="P159" s="181">
        <v>2050</v>
      </c>
      <c r="Q159" s="181">
        <v>719</v>
      </c>
      <c r="R159" s="181">
        <v>2317</v>
      </c>
      <c r="S159" s="226">
        <f t="shared" si="8"/>
        <v>10146</v>
      </c>
      <c r="T159" s="181">
        <f t="shared" si="6"/>
        <v>37942.690111212432</v>
      </c>
      <c r="U159" s="226">
        <f t="shared" si="7"/>
        <v>2489.2798069673818</v>
      </c>
    </row>
    <row r="160" spans="1:21" x14ac:dyDescent="0.25">
      <c r="A160" s="156" t="s">
        <v>14321</v>
      </c>
      <c r="B160" s="156" t="s">
        <v>48</v>
      </c>
      <c r="C160" s="223">
        <v>-1.9779201745986938</v>
      </c>
      <c r="D160" s="221">
        <v>-0.42677512764930725</v>
      </c>
      <c r="E160" s="221">
        <v>1.6437832117080688</v>
      </c>
      <c r="F160" s="221">
        <v>2.5483849048614502</v>
      </c>
      <c r="G160" s="221">
        <v>18.493997573852539</v>
      </c>
      <c r="H160" s="221">
        <v>3.9076364040374756</v>
      </c>
      <c r="I160" s="221">
        <v>-1.2888767719268799</v>
      </c>
      <c r="J160" s="221">
        <v>-1.7146744728088379</v>
      </c>
      <c r="K160" s="180">
        <v>2264.1787109375</v>
      </c>
      <c r="L160" s="181">
        <v>712.741455078125</v>
      </c>
      <c r="M160" s="181">
        <v>467.83029174804687</v>
      </c>
      <c r="N160" s="181">
        <v>540.8038330078125</v>
      </c>
      <c r="O160" s="181">
        <v>2751.001953125</v>
      </c>
      <c r="P160" s="181">
        <v>2396.130615234375</v>
      </c>
      <c r="Q160" s="181">
        <v>643.7664794921875</v>
      </c>
      <c r="R160" s="181">
        <v>1398.49267578125</v>
      </c>
      <c r="S160" s="226">
        <f t="shared" si="8"/>
        <v>11174.946014404297</v>
      </c>
      <c r="T160" s="181">
        <f t="shared" si="6"/>
        <v>54377.178141441225</v>
      </c>
      <c r="U160" s="226">
        <f t="shared" si="7"/>
        <v>3567.4858875480086</v>
      </c>
    </row>
    <row r="161" spans="1:21" x14ac:dyDescent="0.25">
      <c r="A161" s="156" t="s">
        <v>14322</v>
      </c>
      <c r="B161" s="156" t="s">
        <v>48</v>
      </c>
      <c r="C161" s="223">
        <v>-6.2803618609905243E-2</v>
      </c>
      <c r="D161" s="221">
        <v>0.90470576286315918</v>
      </c>
      <c r="E161" s="221">
        <v>-8.0531892776489258</v>
      </c>
      <c r="F161" s="221">
        <v>3.9341230392456055</v>
      </c>
      <c r="G161" s="221">
        <v>16.891077041625977</v>
      </c>
      <c r="H161" s="221">
        <v>30.582551956176758</v>
      </c>
      <c r="I161" s="221">
        <v>4.2604163289070129E-2</v>
      </c>
      <c r="J161" s="221">
        <v>-0.3831934928894043</v>
      </c>
      <c r="K161" s="180">
        <v>550</v>
      </c>
      <c r="L161" s="181">
        <v>232</v>
      </c>
      <c r="M161" s="181">
        <v>184</v>
      </c>
      <c r="N161" s="181">
        <v>190</v>
      </c>
      <c r="O161" s="181">
        <v>736</v>
      </c>
      <c r="P161" s="181">
        <v>783</v>
      </c>
      <c r="Q161" s="181">
        <v>290</v>
      </c>
      <c r="R161" s="181">
        <v>948</v>
      </c>
      <c r="S161" s="226">
        <f t="shared" si="8"/>
        <v>3913</v>
      </c>
      <c r="T161" s="181">
        <f t="shared" si="6"/>
        <v>35468.104957535863</v>
      </c>
      <c r="U161" s="226">
        <f t="shared" si="7"/>
        <v>2326.9314116476721</v>
      </c>
    </row>
    <row r="162" spans="1:21" x14ac:dyDescent="0.25">
      <c r="A162" s="156" t="s">
        <v>14323</v>
      </c>
      <c r="B162" s="156" t="s">
        <v>48</v>
      </c>
      <c r="C162" s="223">
        <v>-1.6778416633605957</v>
      </c>
      <c r="D162" s="221">
        <v>-9.8070306777954102</v>
      </c>
      <c r="E162" s="221">
        <v>-1.0857326984405518</v>
      </c>
      <c r="F162" s="221">
        <v>2.2648274898529053</v>
      </c>
      <c r="G162" s="221">
        <v>6.3413338661193848</v>
      </c>
      <c r="H162" s="221">
        <v>5.0815658569335938</v>
      </c>
      <c r="I162" s="221">
        <v>-1.5724338293075562</v>
      </c>
      <c r="J162" s="221">
        <v>-1.9982315301895142</v>
      </c>
      <c r="K162" s="180">
        <v>339</v>
      </c>
      <c r="L162" s="181">
        <v>160</v>
      </c>
      <c r="M162" s="181">
        <v>113</v>
      </c>
      <c r="N162" s="181">
        <v>83</v>
      </c>
      <c r="O162" s="181">
        <v>395</v>
      </c>
      <c r="P162" s="181">
        <v>471</v>
      </c>
      <c r="Q162" s="181">
        <v>68</v>
      </c>
      <c r="R162" s="181">
        <v>97</v>
      </c>
      <c r="S162" s="226">
        <f t="shared" si="8"/>
        <v>1726</v>
      </c>
      <c r="T162" s="181">
        <f t="shared" si="6"/>
        <v>2524.8700913190842</v>
      </c>
      <c r="U162" s="226">
        <f t="shared" si="7"/>
        <v>165.64740441741043</v>
      </c>
    </row>
    <row r="163" spans="1:21" x14ac:dyDescent="0.25">
      <c r="A163" s="156" t="s">
        <v>14324</v>
      </c>
      <c r="B163" s="156" t="s">
        <v>48</v>
      </c>
      <c r="C163" s="223">
        <v>-0.43018516898155212</v>
      </c>
      <c r="D163" s="221">
        <v>0.47128349542617798</v>
      </c>
      <c r="E163" s="221">
        <v>9.5883123576641083E-2</v>
      </c>
      <c r="F163" s="221">
        <v>29.490568161010742</v>
      </c>
      <c r="G163" s="221">
        <v>28.923879623413086</v>
      </c>
      <c r="H163" s="221">
        <v>16.152469635009766</v>
      </c>
      <c r="I163" s="221">
        <v>-0.39081808924674988</v>
      </c>
      <c r="J163" s="221">
        <v>-0.8166157603263855</v>
      </c>
      <c r="K163" s="180">
        <v>1561</v>
      </c>
      <c r="L163" s="181">
        <v>470</v>
      </c>
      <c r="M163" s="181">
        <v>376</v>
      </c>
      <c r="N163" s="181">
        <v>446</v>
      </c>
      <c r="O163" s="181">
        <v>1841</v>
      </c>
      <c r="P163" s="181">
        <v>1386</v>
      </c>
      <c r="Q163" s="181">
        <v>266</v>
      </c>
      <c r="R163" s="181">
        <v>501</v>
      </c>
      <c r="S163" s="226">
        <f t="shared" si="8"/>
        <v>6847</v>
      </c>
      <c r="T163" s="181">
        <f t="shared" si="6"/>
        <v>87861.932841509581</v>
      </c>
      <c r="U163" s="226">
        <f t="shared" si="7"/>
        <v>5764.2970116887482</v>
      </c>
    </row>
    <row r="164" spans="1:21" x14ac:dyDescent="0.25">
      <c r="A164" s="156" t="s">
        <v>14325</v>
      </c>
      <c r="B164" s="156" t="s">
        <v>48</v>
      </c>
      <c r="C164" s="223">
        <v>-0.98483854532241821</v>
      </c>
      <c r="D164" s="221">
        <v>-1.7329169437289238E-2</v>
      </c>
      <c r="E164" s="221">
        <v>2.4746606349945068</v>
      </c>
      <c r="F164" s="221">
        <v>8.3444900512695312</v>
      </c>
      <c r="G164" s="221">
        <v>20.171331405639648</v>
      </c>
      <c r="H164" s="221">
        <v>7.2554397583007813</v>
      </c>
      <c r="I164" s="221">
        <v>11.971543312072754</v>
      </c>
      <c r="J164" s="221">
        <v>-1.3052284717559814</v>
      </c>
      <c r="K164" s="180">
        <v>859</v>
      </c>
      <c r="L164" s="181">
        <v>327</v>
      </c>
      <c r="M164" s="181">
        <v>302</v>
      </c>
      <c r="N164" s="181">
        <v>333</v>
      </c>
      <c r="O164" s="181">
        <v>1060</v>
      </c>
      <c r="P164" s="181">
        <v>1469</v>
      </c>
      <c r="Q164" s="181">
        <v>396</v>
      </c>
      <c r="R164" s="181">
        <v>793</v>
      </c>
      <c r="S164" s="226">
        <f t="shared" si="8"/>
        <v>5539</v>
      </c>
      <c r="T164" s="181">
        <f t="shared" si="6"/>
        <v>38419.957018403336</v>
      </c>
      <c r="U164" s="226">
        <f t="shared" si="7"/>
        <v>2520.5915265930025</v>
      </c>
    </row>
    <row r="165" spans="1:21" x14ac:dyDescent="0.25">
      <c r="A165" s="156" t="s">
        <v>14293</v>
      </c>
      <c r="B165" s="156" t="s">
        <v>48</v>
      </c>
      <c r="C165" s="223">
        <v>-0.76603156328201294</v>
      </c>
      <c r="D165" s="221">
        <v>0.20147785544395447</v>
      </c>
      <c r="E165" s="221">
        <v>-0.17392247915267944</v>
      </c>
      <c r="F165" s="221">
        <v>3.1766376495361328</v>
      </c>
      <c r="G165" s="221">
        <v>7.3454780578613281</v>
      </c>
      <c r="H165" s="221">
        <v>1.7910013198852539</v>
      </c>
      <c r="I165" s="221">
        <v>-0.66062384843826294</v>
      </c>
      <c r="J165" s="221">
        <v>-1.0864214897155762</v>
      </c>
      <c r="K165" s="180">
        <v>2.9961893558502197</v>
      </c>
      <c r="L165" s="181">
        <v>1.0419180393218994</v>
      </c>
      <c r="M165" s="181">
        <v>1.0824071168899536</v>
      </c>
      <c r="N165" s="181">
        <v>1.050015926361084</v>
      </c>
      <c r="O165" s="181">
        <v>3.6872022151947021</v>
      </c>
      <c r="P165" s="181">
        <v>3.9544298648834229</v>
      </c>
      <c r="Q165" s="181">
        <v>1.3658304214477539</v>
      </c>
      <c r="R165" s="181">
        <v>2.9098126888275146</v>
      </c>
      <c r="S165" s="226">
        <f t="shared" si="8"/>
        <v>18.08780562877655</v>
      </c>
      <c r="T165" s="181">
        <f t="shared" si="6"/>
        <v>31.165081879519349</v>
      </c>
      <c r="U165" s="226">
        <f t="shared" si="7"/>
        <v>2.0446259550333608</v>
      </c>
    </row>
    <row r="166" spans="1:21" x14ac:dyDescent="0.25">
      <c r="A166" s="156" t="s">
        <v>14326</v>
      </c>
      <c r="B166" s="156" t="s">
        <v>48</v>
      </c>
      <c r="C166" s="223">
        <v>0.16389966011047363</v>
      </c>
      <c r="D166" s="221">
        <v>1.1314090490341187</v>
      </c>
      <c r="E166" s="221">
        <v>0.75600874423980713</v>
      </c>
      <c r="F166" s="221">
        <v>4.1065688133239746</v>
      </c>
      <c r="G166" s="221">
        <v>8.2754096984863281</v>
      </c>
      <c r="H166" s="221">
        <v>2.7209324836730957</v>
      </c>
      <c r="I166" s="221">
        <v>0.26930743455886841</v>
      </c>
      <c r="J166" s="221">
        <v>-0.15649023652076721</v>
      </c>
      <c r="K166" s="180">
        <v>4.4617385864257812</v>
      </c>
      <c r="L166" s="181">
        <v>1.4702733755111694</v>
      </c>
      <c r="M166" s="181">
        <v>1.6707652807235718</v>
      </c>
      <c r="N166" s="181">
        <v>1.6675828695297241</v>
      </c>
      <c r="O166" s="181">
        <v>3.9493708610534668</v>
      </c>
      <c r="P166" s="181">
        <v>4.3153476715087891</v>
      </c>
      <c r="Q166" s="181">
        <v>1.0979313850402832</v>
      </c>
      <c r="R166" s="181">
        <v>2.7623317241668701</v>
      </c>
      <c r="S166" s="226">
        <f t="shared" si="8"/>
        <v>21.395341753959656</v>
      </c>
      <c r="T166" s="181">
        <f t="shared" si="6"/>
        <v>54.793749730863262</v>
      </c>
      <c r="U166" s="226">
        <f t="shared" si="7"/>
        <v>3.5948156114728325</v>
      </c>
    </row>
    <row r="167" spans="1:21" x14ac:dyDescent="0.25">
      <c r="A167" s="156" t="s">
        <v>14327</v>
      </c>
      <c r="B167" s="156" t="s">
        <v>51</v>
      </c>
      <c r="C167" s="223">
        <v>4.1694717407226562</v>
      </c>
      <c r="D167" s="221">
        <v>7.1803693771362305</v>
      </c>
      <c r="E167" s="221">
        <v>8.2433538436889648</v>
      </c>
      <c r="F167" s="221">
        <v>21.667827606201172</v>
      </c>
      <c r="G167" s="221">
        <v>75.692848205566406</v>
      </c>
      <c r="H167" s="221">
        <v>40.664691925048828</v>
      </c>
      <c r="I167" s="221">
        <v>4.3572864532470703</v>
      </c>
      <c r="J167" s="221">
        <v>2.3165378570556641</v>
      </c>
      <c r="K167" s="180">
        <v>3424</v>
      </c>
      <c r="L167" s="181">
        <v>1059</v>
      </c>
      <c r="M167" s="181">
        <v>899</v>
      </c>
      <c r="N167" s="181">
        <v>1114</v>
      </c>
      <c r="O167" s="181">
        <v>2700</v>
      </c>
      <c r="P167" s="181">
        <v>1711</v>
      </c>
      <c r="Q167" s="181">
        <v>413</v>
      </c>
      <c r="R167" s="181">
        <v>997</v>
      </c>
      <c r="S167" s="226">
        <f t="shared" si="8"/>
        <v>12317</v>
      </c>
      <c r="T167" s="181">
        <f t="shared" si="6"/>
        <v>331486.14305686951</v>
      </c>
      <c r="U167" s="226">
        <f t="shared" si="7"/>
        <v>21747.581939561074</v>
      </c>
    </row>
    <row r="168" spans="1:21" x14ac:dyDescent="0.25">
      <c r="A168" s="156" t="s">
        <v>14328</v>
      </c>
      <c r="B168" s="156" t="s">
        <v>51</v>
      </c>
      <c r="C168" s="223">
        <v>6.2202205657958984</v>
      </c>
      <c r="D168" s="221">
        <v>8.2534389495849609</v>
      </c>
      <c r="E168" s="221">
        <v>23.584447860717773</v>
      </c>
      <c r="F168" s="221">
        <v>61.438076019287109</v>
      </c>
      <c r="G168" s="221">
        <v>129.70768737792969</v>
      </c>
      <c r="H168" s="221">
        <v>47.63519287109375</v>
      </c>
      <c r="I168" s="221">
        <v>17.860967636108398</v>
      </c>
      <c r="J168" s="221">
        <v>4.820185661315918</v>
      </c>
      <c r="K168" s="180">
        <v>1592.8245849609375</v>
      </c>
      <c r="L168" s="181">
        <v>542.10247802734375</v>
      </c>
      <c r="M168" s="181">
        <v>519.78060913085937</v>
      </c>
      <c r="N168" s="181">
        <v>518.9833984375</v>
      </c>
      <c r="O168" s="181">
        <v>1418.2357177734375</v>
      </c>
      <c r="P168" s="181">
        <v>1411.0609130859375</v>
      </c>
      <c r="Q168" s="181">
        <v>402.5908203125</v>
      </c>
      <c r="R168" s="181">
        <v>912.0076904296875</v>
      </c>
      <c r="S168" s="226">
        <f t="shared" si="8"/>
        <v>7317.5862121582031</v>
      </c>
      <c r="T168" s="181">
        <f t="shared" si="6"/>
        <v>321284.95197040268</v>
      </c>
      <c r="U168" s="226">
        <f t="shared" si="7"/>
        <v>21078.31945700838</v>
      </c>
    </row>
    <row r="169" spans="1:21" x14ac:dyDescent="0.25">
      <c r="A169" s="156" t="s">
        <v>14329</v>
      </c>
      <c r="B169" s="156" t="s">
        <v>51</v>
      </c>
      <c r="C169" s="223">
        <v>5.9590487480163574</v>
      </c>
      <c r="D169" s="221">
        <v>21.897993087768555</v>
      </c>
      <c r="E169" s="221">
        <v>85.365005493164063</v>
      </c>
      <c r="F169" s="221">
        <v>35.615451812744141</v>
      </c>
      <c r="G169" s="221">
        <v>125.01518249511719</v>
      </c>
      <c r="H169" s="221">
        <v>54.804027557373047</v>
      </c>
      <c r="I169" s="221">
        <v>6.0644564628601074</v>
      </c>
      <c r="J169" s="221">
        <v>5.6386590003967285</v>
      </c>
      <c r="K169" s="180">
        <v>464.23260498046875</v>
      </c>
      <c r="L169" s="181">
        <v>162.24851989746094</v>
      </c>
      <c r="M169" s="181">
        <v>142.06448364257812</v>
      </c>
      <c r="N169" s="181">
        <v>152.93281555175781</v>
      </c>
      <c r="O169" s="181">
        <v>399.02267456054687</v>
      </c>
      <c r="P169" s="181">
        <v>365.64138793945312</v>
      </c>
      <c r="Q169" s="181">
        <v>130.41986083984375</v>
      </c>
      <c r="R169" s="181">
        <v>344.68106079101562</v>
      </c>
      <c r="S169" s="226">
        <f t="shared" si="8"/>
        <v>2161.243408203125</v>
      </c>
      <c r="T169" s="181">
        <f t="shared" si="6"/>
        <v>96550.386154393127</v>
      </c>
      <c r="U169" s="226">
        <f t="shared" si="7"/>
        <v>6334.3143542163025</v>
      </c>
    </row>
    <row r="170" spans="1:21" x14ac:dyDescent="0.25">
      <c r="A170" s="156" t="s">
        <v>14330</v>
      </c>
      <c r="B170" s="156" t="s">
        <v>51</v>
      </c>
      <c r="C170" s="223">
        <v>1.0940996408462524</v>
      </c>
      <c r="D170" s="221">
        <v>-948.2713623046875</v>
      </c>
      <c r="E170" s="221">
        <v>1.6862086057662964</v>
      </c>
      <c r="F170" s="221">
        <v>5.036768913269043</v>
      </c>
      <c r="G170" s="221">
        <v>9.2056093215942383</v>
      </c>
      <c r="H170" s="221">
        <v>351.19277954101562</v>
      </c>
      <c r="I170" s="221">
        <v>1.1995073556900024</v>
      </c>
      <c r="J170" s="221">
        <v>0.77370983362197876</v>
      </c>
      <c r="K170" s="180">
        <v>1.2129436731338501</v>
      </c>
      <c r="L170" s="181">
        <v>1</v>
      </c>
      <c r="M170" s="181">
        <v>0.43006262183189392</v>
      </c>
      <c r="N170" s="181">
        <v>0.39457201957702637</v>
      </c>
      <c r="O170" s="181">
        <v>1.3517745733261108</v>
      </c>
      <c r="P170" s="181">
        <v>1.4237995743751526</v>
      </c>
      <c r="Q170" s="181">
        <v>0.47077244520187378</v>
      </c>
      <c r="R170" s="181">
        <v>1.1784968376159668</v>
      </c>
      <c r="S170" s="226">
        <f t="shared" si="8"/>
        <v>7.4624217450618744</v>
      </c>
      <c r="T170" s="181">
        <f t="shared" si="6"/>
        <v>-430.28318944128091</v>
      </c>
      <c r="U170" s="226">
        <f t="shared" si="7"/>
        <v>-28.229291376395636</v>
      </c>
    </row>
    <row r="171" spans="1:21" x14ac:dyDescent="0.25">
      <c r="A171" s="156" t="s">
        <v>14331</v>
      </c>
      <c r="B171" s="156" t="s">
        <v>51</v>
      </c>
      <c r="C171" s="223">
        <v>0.60243242979049683</v>
      </c>
      <c r="D171" s="221">
        <v>4.7331714630126953</v>
      </c>
      <c r="E171" s="221">
        <v>0.96422475576400757</v>
      </c>
      <c r="F171" s="221">
        <v>30.622524261474609</v>
      </c>
      <c r="G171" s="221">
        <v>49.388957977294922</v>
      </c>
      <c r="H171" s="221">
        <v>28.82122802734375</v>
      </c>
      <c r="I171" s="221">
        <v>1.8834379911422729</v>
      </c>
      <c r="J171" s="221">
        <v>1.4576402902603149</v>
      </c>
      <c r="K171" s="180">
        <v>2013</v>
      </c>
      <c r="L171" s="181">
        <v>554</v>
      </c>
      <c r="M171" s="181">
        <v>472</v>
      </c>
      <c r="N171" s="181">
        <v>559</v>
      </c>
      <c r="O171" s="181">
        <v>1661</v>
      </c>
      <c r="P171" s="181">
        <v>1195</v>
      </c>
      <c r="Q171" s="181">
        <v>362</v>
      </c>
      <c r="R171" s="181">
        <v>957</v>
      </c>
      <c r="S171" s="226">
        <f t="shared" si="8"/>
        <v>7773</v>
      </c>
      <c r="T171" s="181">
        <f t="shared" si="6"/>
        <v>139961.17162209749</v>
      </c>
      <c r="U171" s="226">
        <f t="shared" si="7"/>
        <v>9182.3357083325809</v>
      </c>
    </row>
    <row r="172" spans="1:21" x14ac:dyDescent="0.25">
      <c r="A172" s="156" t="s">
        <v>14332</v>
      </c>
      <c r="B172" s="156" t="s">
        <v>51</v>
      </c>
      <c r="C172" s="223">
        <v>2.1927776336669922</v>
      </c>
      <c r="D172" s="221">
        <v>13.653116226196289</v>
      </c>
      <c r="E172" s="221">
        <v>11.595650672912598</v>
      </c>
      <c r="F172" s="221">
        <v>24.352329254150391</v>
      </c>
      <c r="G172" s="221">
        <v>55.385185241699219</v>
      </c>
      <c r="H172" s="221">
        <v>12.759861946105957</v>
      </c>
      <c r="I172" s="221">
        <v>54.655677795410156</v>
      </c>
      <c r="J172" s="221">
        <v>1.8723876476287842</v>
      </c>
      <c r="K172" s="180">
        <v>937</v>
      </c>
      <c r="L172" s="181">
        <v>326</v>
      </c>
      <c r="M172" s="181">
        <v>289</v>
      </c>
      <c r="N172" s="181">
        <v>345</v>
      </c>
      <c r="O172" s="181">
        <v>727</v>
      </c>
      <c r="P172" s="181">
        <v>501</v>
      </c>
      <c r="Q172" s="181">
        <v>97</v>
      </c>
      <c r="R172" s="181">
        <v>236</v>
      </c>
      <c r="S172" s="226">
        <f t="shared" si="8"/>
        <v>3458</v>
      </c>
      <c r="T172" s="181">
        <f t="shared" si="6"/>
        <v>70659.449906349182</v>
      </c>
      <c r="U172" s="226">
        <f t="shared" si="7"/>
        <v>4635.7056209707371</v>
      </c>
    </row>
    <row r="173" spans="1:21" x14ac:dyDescent="0.25">
      <c r="A173" s="156" t="s">
        <v>14333</v>
      </c>
      <c r="B173" s="156" t="s">
        <v>51</v>
      </c>
      <c r="C173" s="223">
        <v>5.0059986114501953</v>
      </c>
      <c r="D173" s="221">
        <v>5.9735078811645508</v>
      </c>
      <c r="E173" s="221">
        <v>5.5981073379516602</v>
      </c>
      <c r="F173" s="221">
        <v>8.9486675262451172</v>
      </c>
      <c r="G173" s="221">
        <v>27.055593490600586</v>
      </c>
      <c r="H173" s="221">
        <v>7.5630311965942383</v>
      </c>
      <c r="I173" s="221">
        <v>5.1114063262939453</v>
      </c>
      <c r="J173" s="221">
        <v>4.6856083869934082</v>
      </c>
      <c r="K173" s="180">
        <v>1082</v>
      </c>
      <c r="L173" s="181">
        <v>329</v>
      </c>
      <c r="M173" s="181">
        <v>401</v>
      </c>
      <c r="N173" s="181">
        <v>460</v>
      </c>
      <c r="O173" s="181">
        <v>985</v>
      </c>
      <c r="P173" s="181">
        <v>682</v>
      </c>
      <c r="Q173" s="181">
        <v>143</v>
      </c>
      <c r="R173" s="181">
        <v>287</v>
      </c>
      <c r="S173" s="226">
        <f t="shared" si="8"/>
        <v>4369</v>
      </c>
      <c r="T173" s="181">
        <f t="shared" si="6"/>
        <v>47626.450271129608</v>
      </c>
      <c r="U173" s="226">
        <f t="shared" si="7"/>
        <v>3124.5955568771019</v>
      </c>
    </row>
    <row r="174" spans="1:21" x14ac:dyDescent="0.25">
      <c r="A174" s="156" t="s">
        <v>14334</v>
      </c>
      <c r="B174" s="156" t="s">
        <v>51</v>
      </c>
      <c r="C174" s="223">
        <v>1.6287970542907715</v>
      </c>
      <c r="D174" s="221">
        <v>-4.9872651100158691</v>
      </c>
      <c r="E174" s="221">
        <v>11.872200965881348</v>
      </c>
      <c r="F174" s="221">
        <v>8.370753288269043</v>
      </c>
      <c r="G174" s="221">
        <v>50.873241424560547</v>
      </c>
      <c r="H174" s="221">
        <v>22.003957748413086</v>
      </c>
      <c r="I174" s="221">
        <v>1.1783179044723511</v>
      </c>
      <c r="J174" s="221">
        <v>0.75252026319503784</v>
      </c>
      <c r="K174" s="180">
        <v>2281.04150390625</v>
      </c>
      <c r="L174" s="181">
        <v>687.87042236328125</v>
      </c>
      <c r="M174" s="181">
        <v>671.06903076171875</v>
      </c>
      <c r="N174" s="181">
        <v>751.12286376953125</v>
      </c>
      <c r="O174" s="181">
        <v>2073.4945068359375</v>
      </c>
      <c r="P174" s="181">
        <v>1570.4398193359375</v>
      </c>
      <c r="Q174" s="181">
        <v>452.65036010742187</v>
      </c>
      <c r="R174" s="181">
        <v>1210.6915283203125</v>
      </c>
      <c r="S174" s="226">
        <f t="shared" si="8"/>
        <v>9698.3800354003906</v>
      </c>
      <c r="T174" s="181">
        <f t="shared" si="6"/>
        <v>156025.00610276667</v>
      </c>
      <c r="U174" s="226">
        <f t="shared" si="7"/>
        <v>10236.224578046105</v>
      </c>
    </row>
    <row r="175" spans="1:21" x14ac:dyDescent="0.25">
      <c r="A175" s="156" t="s">
        <v>14335</v>
      </c>
      <c r="B175" s="156" t="s">
        <v>51</v>
      </c>
      <c r="C175" s="223">
        <v>0.92717599868774414</v>
      </c>
      <c r="D175" s="221">
        <v>-4.3879275321960449</v>
      </c>
      <c r="E175" s="221">
        <v>5.6970763206481934</v>
      </c>
      <c r="F175" s="221">
        <v>62.005245208740234</v>
      </c>
      <c r="G175" s="221">
        <v>81.46258544921875</v>
      </c>
      <c r="H175" s="221">
        <v>14.600528717041016</v>
      </c>
      <c r="I175" s="221">
        <v>1.0325837135314941</v>
      </c>
      <c r="J175" s="221">
        <v>0.60678607225418091</v>
      </c>
      <c r="K175" s="180">
        <v>1114.4859619140625</v>
      </c>
      <c r="L175" s="181">
        <v>330.4227294921875</v>
      </c>
      <c r="M175" s="181">
        <v>300.58523559570312</v>
      </c>
      <c r="N175" s="181">
        <v>274.06298828125</v>
      </c>
      <c r="O175" s="181">
        <v>1012.2649536132812</v>
      </c>
      <c r="P175" s="181">
        <v>1112.27587890625</v>
      </c>
      <c r="Q175" s="181">
        <v>363.57550048828125</v>
      </c>
      <c r="R175" s="181">
        <v>1143.2183837890625</v>
      </c>
      <c r="S175" s="226">
        <f t="shared" si="8"/>
        <v>5650.8916320800781</v>
      </c>
      <c r="T175" s="181">
        <f t="shared" si="6"/>
        <v>118059.90078731228</v>
      </c>
      <c r="U175" s="226">
        <f t="shared" si="7"/>
        <v>7745.4741922893691</v>
      </c>
    </row>
    <row r="176" spans="1:21" x14ac:dyDescent="0.25">
      <c r="A176" s="156" t="s">
        <v>14336</v>
      </c>
      <c r="B176" s="156" t="s">
        <v>51</v>
      </c>
      <c r="C176" s="223">
        <v>4.5166606903076172</v>
      </c>
      <c r="D176" s="221">
        <v>10.908605575561523</v>
      </c>
      <c r="E176" s="221">
        <v>57.646007537841797</v>
      </c>
      <c r="F176" s="221">
        <v>80.68560791015625</v>
      </c>
      <c r="G176" s="221">
        <v>143.546630859375</v>
      </c>
      <c r="H176" s="221">
        <v>128.88441467285156</v>
      </c>
      <c r="I176" s="221">
        <v>5.0044574737548828</v>
      </c>
      <c r="J176" s="221">
        <v>4.5786600112915039</v>
      </c>
      <c r="K176" s="180">
        <v>1326</v>
      </c>
      <c r="L176" s="181">
        <v>360</v>
      </c>
      <c r="M176" s="181">
        <v>423</v>
      </c>
      <c r="N176" s="181">
        <v>550</v>
      </c>
      <c r="O176" s="181">
        <v>1270</v>
      </c>
      <c r="P176" s="181">
        <v>906</v>
      </c>
      <c r="Q176" s="181">
        <v>211</v>
      </c>
      <c r="R176" s="181">
        <v>639</v>
      </c>
      <c r="S176" s="226">
        <f t="shared" si="8"/>
        <v>5685</v>
      </c>
      <c r="T176" s="181">
        <f t="shared" si="6"/>
        <v>381732.74078083038</v>
      </c>
      <c r="U176" s="226">
        <f t="shared" si="7"/>
        <v>25044.075696763262</v>
      </c>
    </row>
    <row r="177" spans="1:21" x14ac:dyDescent="0.25">
      <c r="A177" s="156" t="s">
        <v>14337</v>
      </c>
      <c r="B177" s="156" t="s">
        <v>51</v>
      </c>
      <c r="C177" s="223">
        <v>7.592717170715332</v>
      </c>
      <c r="D177" s="221">
        <v>13.247611045837402</v>
      </c>
      <c r="E177" s="221">
        <v>52.404041290283203</v>
      </c>
      <c r="F177" s="221">
        <v>142.82896423339844</v>
      </c>
      <c r="G177" s="221">
        <v>403.3680419921875</v>
      </c>
      <c r="H177" s="221">
        <v>123.30018615722656</v>
      </c>
      <c r="I177" s="221">
        <v>25.782724380493164</v>
      </c>
      <c r="J177" s="221">
        <v>22.199825286865234</v>
      </c>
      <c r="K177" s="180">
        <v>929</v>
      </c>
      <c r="L177" s="181">
        <v>278</v>
      </c>
      <c r="M177" s="181">
        <v>327</v>
      </c>
      <c r="N177" s="181">
        <v>399</v>
      </c>
      <c r="O177" s="181">
        <v>926</v>
      </c>
      <c r="P177" s="181">
        <v>761</v>
      </c>
      <c r="Q177" s="181">
        <v>218</v>
      </c>
      <c r="R177" s="181">
        <v>609</v>
      </c>
      <c r="S177" s="226">
        <f t="shared" si="8"/>
        <v>4447</v>
      </c>
      <c r="T177" s="181">
        <f t="shared" si="6"/>
        <v>571351.9244184494</v>
      </c>
      <c r="U177" s="226">
        <f t="shared" si="7"/>
        <v>37484.290227131518</v>
      </c>
    </row>
    <row r="178" spans="1:21" x14ac:dyDescent="0.25">
      <c r="A178" s="156" t="s">
        <v>14338</v>
      </c>
      <c r="B178" s="156" t="s">
        <v>51</v>
      </c>
      <c r="C178" s="223">
        <v>4.8730511665344238</v>
      </c>
      <c r="D178" s="221">
        <v>8.435521125793457</v>
      </c>
      <c r="E178" s="221">
        <v>11.651203155517578</v>
      </c>
      <c r="F178" s="221">
        <v>50.675796508789063</v>
      </c>
      <c r="G178" s="221">
        <v>140.86158752441406</v>
      </c>
      <c r="H178" s="221">
        <v>32.315090179443359</v>
      </c>
      <c r="I178" s="221">
        <v>24.148303985595703</v>
      </c>
      <c r="J178" s="221">
        <v>4.2068405151367187</v>
      </c>
      <c r="K178" s="180">
        <v>2249</v>
      </c>
      <c r="L178" s="181">
        <v>695</v>
      </c>
      <c r="M178" s="181">
        <v>730</v>
      </c>
      <c r="N178" s="181">
        <v>793</v>
      </c>
      <c r="O178" s="181">
        <v>2028</v>
      </c>
      <c r="P178" s="181">
        <v>1817</v>
      </c>
      <c r="Q178" s="181">
        <v>521</v>
      </c>
      <c r="R178" s="181">
        <v>1086</v>
      </c>
      <c r="S178" s="226">
        <f t="shared" si="8"/>
        <v>9919</v>
      </c>
      <c r="T178" s="181">
        <f t="shared" si="6"/>
        <v>427047.17772245407</v>
      </c>
      <c r="U178" s="226">
        <f t="shared" si="7"/>
        <v>28016.988595460105</v>
      </c>
    </row>
    <row r="179" spans="1:21" x14ac:dyDescent="0.25">
      <c r="A179" s="156" t="s">
        <v>14339</v>
      </c>
      <c r="B179" s="156" t="s">
        <v>51</v>
      </c>
      <c r="C179" s="223">
        <v>1.7324529886245728</v>
      </c>
      <c r="D179" s="221">
        <v>2.8934540748596191</v>
      </c>
      <c r="E179" s="221">
        <v>10.393301963806152</v>
      </c>
      <c r="F179" s="221">
        <v>18.310087203979492</v>
      </c>
      <c r="G179" s="221">
        <v>96.708908081054687</v>
      </c>
      <c r="H179" s="221">
        <v>34.714828491210938</v>
      </c>
      <c r="I179" s="221">
        <v>14.060476303100586</v>
      </c>
      <c r="J179" s="221">
        <v>1.7212574481964111</v>
      </c>
      <c r="K179" s="180">
        <v>3289</v>
      </c>
      <c r="L179" s="181">
        <v>1046</v>
      </c>
      <c r="M179" s="181">
        <v>885</v>
      </c>
      <c r="N179" s="181">
        <v>977</v>
      </c>
      <c r="O179" s="181">
        <v>3525</v>
      </c>
      <c r="P179" s="181">
        <v>2837</v>
      </c>
      <c r="Q179" s="181">
        <v>836</v>
      </c>
      <c r="R179" s="181">
        <v>1787</v>
      </c>
      <c r="S179" s="226">
        <f t="shared" si="8"/>
        <v>15182</v>
      </c>
      <c r="T179" s="181">
        <f t="shared" si="6"/>
        <v>490026.93294274807</v>
      </c>
      <c r="U179" s="226">
        <f t="shared" si="7"/>
        <v>32148.857802891398</v>
      </c>
    </row>
    <row r="180" spans="1:21" x14ac:dyDescent="0.25">
      <c r="A180" s="156" t="s">
        <v>14340</v>
      </c>
      <c r="B180" s="156" t="s">
        <v>51</v>
      </c>
      <c r="C180" s="223">
        <v>0.89522743225097656</v>
      </c>
      <c r="D180" s="221">
        <v>-4.0125946998596191</v>
      </c>
      <c r="E180" s="221">
        <v>11.330892562866211</v>
      </c>
      <c r="F180" s="221">
        <v>17.166006088256836</v>
      </c>
      <c r="G180" s="221">
        <v>22.47266960144043</v>
      </c>
      <c r="H180" s="221">
        <v>2.2676846981048584</v>
      </c>
      <c r="I180" s="221">
        <v>-0.68184071779251099</v>
      </c>
      <c r="J180" s="221">
        <v>-1.1076383590698242</v>
      </c>
      <c r="K180" s="180">
        <v>966.9705810546875</v>
      </c>
      <c r="L180" s="181">
        <v>456.68014526367187</v>
      </c>
      <c r="M180" s="181">
        <v>312.72662353515625</v>
      </c>
      <c r="N180" s="181">
        <v>256.13798522949219</v>
      </c>
      <c r="O180" s="181">
        <v>1186.3756103515625</v>
      </c>
      <c r="P180" s="181">
        <v>1590.438232421875</v>
      </c>
      <c r="Q180" s="181">
        <v>546.03057861328125</v>
      </c>
      <c r="R180" s="181">
        <v>1703.615478515625</v>
      </c>
      <c r="S180" s="226">
        <f t="shared" si="8"/>
        <v>7018.9752349853516</v>
      </c>
      <c r="T180" s="181">
        <f t="shared" si="6"/>
        <v>34981.86806944634</v>
      </c>
      <c r="U180" s="226">
        <f t="shared" si="7"/>
        <v>2295.0312046940739</v>
      </c>
    </row>
    <row r="181" spans="1:21" x14ac:dyDescent="0.25">
      <c r="A181" s="156" t="s">
        <v>14341</v>
      </c>
      <c r="B181" s="156" t="s">
        <v>51</v>
      </c>
      <c r="C181" s="223">
        <v>1.7176594734191895</v>
      </c>
      <c r="D181" s="221">
        <v>2.2706165313720703</v>
      </c>
      <c r="E181" s="221">
        <v>16.8948974609375</v>
      </c>
      <c r="F181" s="221">
        <v>17.912769317626953</v>
      </c>
      <c r="G181" s="221">
        <v>75.32293701171875</v>
      </c>
      <c r="H181" s="221">
        <v>28.727340698242188</v>
      </c>
      <c r="I181" s="221">
        <v>1.9547584056854248</v>
      </c>
      <c r="J181" s="221">
        <v>1.5289607048034668</v>
      </c>
      <c r="K181" s="180">
        <v>2534</v>
      </c>
      <c r="L181" s="181">
        <v>757</v>
      </c>
      <c r="M181" s="181">
        <v>737</v>
      </c>
      <c r="N181" s="181">
        <v>909</v>
      </c>
      <c r="O181" s="181">
        <v>2203</v>
      </c>
      <c r="P181" s="181">
        <v>1628</v>
      </c>
      <c r="Q181" s="181">
        <v>426</v>
      </c>
      <c r="R181" s="181">
        <v>1238</v>
      </c>
      <c r="S181" s="226">
        <f t="shared" si="8"/>
        <v>10432</v>
      </c>
      <c r="T181" s="181">
        <f t="shared" si="6"/>
        <v>250235.77388525009</v>
      </c>
      <c r="U181" s="226">
        <f t="shared" si="7"/>
        <v>16417.045209172815</v>
      </c>
    </row>
    <row r="182" spans="1:21" x14ac:dyDescent="0.25">
      <c r="A182" s="156" t="s">
        <v>14342</v>
      </c>
      <c r="B182" s="156" t="s">
        <v>51</v>
      </c>
      <c r="C182" s="223">
        <v>0.47665026783943176</v>
      </c>
      <c r="D182" s="221">
        <v>5.462799072265625</v>
      </c>
      <c r="E182" s="221">
        <v>0.2105354368686676</v>
      </c>
      <c r="F182" s="221">
        <v>5.0359973907470703</v>
      </c>
      <c r="G182" s="221">
        <v>15.172260284423828</v>
      </c>
      <c r="H182" s="221">
        <v>8.7909173965454102</v>
      </c>
      <c r="I182" s="221">
        <v>-0.27616578340530396</v>
      </c>
      <c r="J182" s="221">
        <v>-0.70196348428726196</v>
      </c>
      <c r="K182" s="180">
        <v>670.44482421875</v>
      </c>
      <c r="L182" s="181">
        <v>228.29562377929687</v>
      </c>
      <c r="M182" s="181">
        <v>208.29891967773437</v>
      </c>
      <c r="N182" s="181">
        <v>167.75007629394531</v>
      </c>
      <c r="O182" s="181">
        <v>689.33056640625</v>
      </c>
      <c r="P182" s="181">
        <v>892.07489013671875</v>
      </c>
      <c r="Q182" s="181">
        <v>312.72613525390625</v>
      </c>
      <c r="R182" s="181">
        <v>824.30828857421875</v>
      </c>
      <c r="S182" s="226">
        <f t="shared" si="8"/>
        <v>3993.2293243408203</v>
      </c>
      <c r="T182" s="181">
        <f t="shared" si="6"/>
        <v>20091.204947127837</v>
      </c>
      <c r="U182" s="226">
        <f t="shared" si="7"/>
        <v>1318.1097762424934</v>
      </c>
    </row>
    <row r="183" spans="1:21" x14ac:dyDescent="0.25">
      <c r="A183" s="156" t="s">
        <v>14343</v>
      </c>
      <c r="B183" s="156" t="s">
        <v>51</v>
      </c>
      <c r="C183" s="223">
        <v>1.7245779037475586</v>
      </c>
      <c r="D183" s="221">
        <v>2.243135929107666</v>
      </c>
      <c r="E183" s="221">
        <v>13.274747848510742</v>
      </c>
      <c r="F183" s="221">
        <v>13.710036277770996</v>
      </c>
      <c r="G183" s="221">
        <v>61.810737609863281</v>
      </c>
      <c r="H183" s="221">
        <v>5.8813300132751465</v>
      </c>
      <c r="I183" s="221">
        <v>2.7222051620483398</v>
      </c>
      <c r="J183" s="221">
        <v>2.4041910171508789</v>
      </c>
      <c r="K183" s="180">
        <v>1727</v>
      </c>
      <c r="L183" s="181">
        <v>556</v>
      </c>
      <c r="M183" s="181">
        <v>505</v>
      </c>
      <c r="N183" s="181">
        <v>603</v>
      </c>
      <c r="O183" s="181">
        <v>2063</v>
      </c>
      <c r="P183" s="181">
        <v>1927</v>
      </c>
      <c r="Q183" s="181">
        <v>597</v>
      </c>
      <c r="R183" s="181">
        <v>1325</v>
      </c>
      <c r="S183" s="226">
        <f t="shared" si="8"/>
        <v>9303</v>
      </c>
      <c r="T183" s="181">
        <f t="shared" si="6"/>
        <v>162856.01335954666</v>
      </c>
      <c r="U183" s="226">
        <f t="shared" si="7"/>
        <v>10684.381742857284</v>
      </c>
    </row>
    <row r="184" spans="1:21" x14ac:dyDescent="0.25">
      <c r="A184" s="156" t="s">
        <v>14344</v>
      </c>
      <c r="B184" s="156" t="s">
        <v>51</v>
      </c>
      <c r="C184" s="223">
        <v>1.3641754388809204</v>
      </c>
      <c r="D184" s="221">
        <v>-7.6318626403808594</v>
      </c>
      <c r="E184" s="221">
        <v>1.6560410261154175</v>
      </c>
      <c r="F184" s="221">
        <v>27.536209106445312</v>
      </c>
      <c r="G184" s="221">
        <v>92.233406066894531</v>
      </c>
      <c r="H184" s="221">
        <v>26.633604049682617</v>
      </c>
      <c r="I184" s="221">
        <v>9.6520977020263672</v>
      </c>
      <c r="J184" s="221">
        <v>3.4528546333312988</v>
      </c>
      <c r="K184" s="180">
        <v>1182</v>
      </c>
      <c r="L184" s="181">
        <v>407</v>
      </c>
      <c r="M184" s="181">
        <v>474</v>
      </c>
      <c r="N184" s="181">
        <v>490</v>
      </c>
      <c r="O184" s="181">
        <v>1283</v>
      </c>
      <c r="P184" s="181">
        <v>1229</v>
      </c>
      <c r="Q184" s="181">
        <v>367</v>
      </c>
      <c r="R184" s="181">
        <v>960</v>
      </c>
      <c r="S184" s="226">
        <f t="shared" si="8"/>
        <v>6392</v>
      </c>
      <c r="T184" s="181">
        <f t="shared" si="6"/>
        <v>170709.21284818649</v>
      </c>
      <c r="U184" s="226">
        <f t="shared" si="7"/>
        <v>11199.601165883401</v>
      </c>
    </row>
    <row r="185" spans="1:21" x14ac:dyDescent="0.25">
      <c r="A185" s="156" t="s">
        <v>14345</v>
      </c>
      <c r="B185" s="156" t="s">
        <v>51</v>
      </c>
      <c r="C185" s="223">
        <v>1.9967243671417236</v>
      </c>
      <c r="D185" s="221">
        <v>10.374072074890137</v>
      </c>
      <c r="E185" s="221">
        <v>2.2973165512084961</v>
      </c>
      <c r="F185" s="221">
        <v>14.818069458007813</v>
      </c>
      <c r="G185" s="221">
        <v>53.802753448486328</v>
      </c>
      <c r="H185" s="221">
        <v>23.07826042175293</v>
      </c>
      <c r="I185" s="221">
        <v>1.6224957704544067</v>
      </c>
      <c r="J185" s="221">
        <v>1.1966980695724487</v>
      </c>
      <c r="K185" s="180">
        <v>1651</v>
      </c>
      <c r="L185" s="181">
        <v>576</v>
      </c>
      <c r="M185" s="181">
        <v>548</v>
      </c>
      <c r="N185" s="181">
        <v>682</v>
      </c>
      <c r="O185" s="181">
        <v>2046</v>
      </c>
      <c r="P185" s="181">
        <v>1956</v>
      </c>
      <c r="Q185" s="181">
        <v>658</v>
      </c>
      <c r="R185" s="181">
        <v>1285</v>
      </c>
      <c r="S185" s="226">
        <f t="shared" si="8"/>
        <v>9402</v>
      </c>
      <c r="T185" s="181">
        <f t="shared" si="6"/>
        <v>178463.78046262264</v>
      </c>
      <c r="U185" s="226">
        <f t="shared" si="7"/>
        <v>11708.349715809618</v>
      </c>
    </row>
    <row r="186" spans="1:21" x14ac:dyDescent="0.25">
      <c r="A186" s="156" t="s">
        <v>14346</v>
      </c>
      <c r="B186" s="156" t="s">
        <v>51</v>
      </c>
      <c r="C186" s="223">
        <v>2.946000337600708</v>
      </c>
      <c r="D186" s="221">
        <v>4.1225409507751465</v>
      </c>
      <c r="E186" s="221">
        <v>5.4761581420898437</v>
      </c>
      <c r="F186" s="221">
        <v>46.991916656494141</v>
      </c>
      <c r="G186" s="221">
        <v>103.27593231201172</v>
      </c>
      <c r="H186" s="221">
        <v>26.078176498413086</v>
      </c>
      <c r="I186" s="221">
        <v>1.9808149337768555</v>
      </c>
      <c r="J186" s="221">
        <v>2.0878908634185791</v>
      </c>
      <c r="K186" s="180">
        <v>1680</v>
      </c>
      <c r="L186" s="181">
        <v>611</v>
      </c>
      <c r="M186" s="181">
        <v>603</v>
      </c>
      <c r="N186" s="181">
        <v>607</v>
      </c>
      <c r="O186" s="181">
        <v>1803</v>
      </c>
      <c r="P186" s="181">
        <v>2007</v>
      </c>
      <c r="Q186" s="181">
        <v>642</v>
      </c>
      <c r="R186" s="181">
        <v>1453</v>
      </c>
      <c r="S186" s="226">
        <f t="shared" si="8"/>
        <v>9406</v>
      </c>
      <c r="T186" s="181">
        <f t="shared" si="6"/>
        <v>282145.16466116905</v>
      </c>
      <c r="U186" s="226">
        <f t="shared" si="7"/>
        <v>18510.502522776773</v>
      </c>
    </row>
    <row r="187" spans="1:21" x14ac:dyDescent="0.25">
      <c r="A187" s="156" t="s">
        <v>14347</v>
      </c>
      <c r="B187" s="156" t="s">
        <v>51</v>
      </c>
      <c r="C187" s="223">
        <v>-1.3193643093109131</v>
      </c>
      <c r="D187" s="221">
        <v>-0.35185495018959045</v>
      </c>
      <c r="E187" s="221">
        <v>-0.72725540399551392</v>
      </c>
      <c r="F187" s="221">
        <v>2.6233048439025879</v>
      </c>
      <c r="G187" s="221">
        <v>6.7921457290649414</v>
      </c>
      <c r="H187" s="221">
        <v>1.237668514251709</v>
      </c>
      <c r="I187" s="221">
        <v>-1.2139565944671631</v>
      </c>
      <c r="J187" s="221">
        <v>-1.6397541761398315</v>
      </c>
      <c r="K187" s="180">
        <v>1.076694130897522</v>
      </c>
      <c r="L187" s="181">
        <v>0.38999149203300476</v>
      </c>
      <c r="M187" s="181">
        <v>0.37212929129600525</v>
      </c>
      <c r="N187" s="181">
        <v>0.38800680637359619</v>
      </c>
      <c r="O187" s="181">
        <v>1.4319535493850708</v>
      </c>
      <c r="P187" s="181">
        <v>1.4756166934967041</v>
      </c>
      <c r="Q187" s="181">
        <v>0.53090447187423706</v>
      </c>
      <c r="R187" s="181">
        <v>1.1709668636322021</v>
      </c>
      <c r="S187" s="226">
        <f t="shared" si="8"/>
        <v>6.8362632989883423</v>
      </c>
      <c r="T187" s="181">
        <f t="shared" si="6"/>
        <v>8.1772235670868056</v>
      </c>
      <c r="U187" s="226">
        <f t="shared" si="7"/>
        <v>0.53647744645790818</v>
      </c>
    </row>
    <row r="188" spans="1:21" x14ac:dyDescent="0.25">
      <c r="A188" s="156" t="s">
        <v>14348</v>
      </c>
      <c r="B188" s="156" t="s">
        <v>51</v>
      </c>
      <c r="C188" s="223">
        <v>-1.4254274368286133</v>
      </c>
      <c r="D188" s="221">
        <v>-0.45791804790496826</v>
      </c>
      <c r="E188" s="221">
        <v>-0.83331829309463501</v>
      </c>
      <c r="F188" s="221">
        <v>38.693210601806641</v>
      </c>
      <c r="G188" s="221">
        <v>6.2716097831726074</v>
      </c>
      <c r="H188" s="221">
        <v>1.9489752054214478</v>
      </c>
      <c r="I188" s="221">
        <v>-1.3200196027755737</v>
      </c>
      <c r="J188" s="221">
        <v>-1.7458174228668213</v>
      </c>
      <c r="K188" s="180">
        <v>504.76226806640625</v>
      </c>
      <c r="L188" s="181">
        <v>183.01322937011719</v>
      </c>
      <c r="M188" s="181">
        <v>121.02487182617187</v>
      </c>
      <c r="N188" s="181">
        <v>104.29785919189453</v>
      </c>
      <c r="O188" s="181">
        <v>585.445556640625</v>
      </c>
      <c r="P188" s="181">
        <v>832.41497802734375</v>
      </c>
      <c r="Q188" s="181">
        <v>239.09791564941406</v>
      </c>
      <c r="R188" s="181">
        <v>558.87908935546875</v>
      </c>
      <c r="S188" s="226">
        <f t="shared" si="8"/>
        <v>3128.9357681274414</v>
      </c>
      <c r="T188" s="181">
        <f t="shared" si="6"/>
        <v>7134.1871909320053</v>
      </c>
      <c r="U188" s="226">
        <f t="shared" si="7"/>
        <v>468.04768089610064</v>
      </c>
    </row>
    <row r="189" spans="1:21" x14ac:dyDescent="0.25">
      <c r="A189" s="156" t="s">
        <v>14349</v>
      </c>
      <c r="B189" s="156" t="s">
        <v>51</v>
      </c>
      <c r="C189" s="223">
        <v>-0.95525163412094116</v>
      </c>
      <c r="D189" s="221">
        <v>1.2257709167897701E-2</v>
      </c>
      <c r="E189" s="221">
        <v>-0.3631426990032196</v>
      </c>
      <c r="F189" s="221">
        <v>2.987417459487915</v>
      </c>
      <c r="G189" s="221">
        <v>11.330957412719727</v>
      </c>
      <c r="H189" s="221">
        <v>1.6017812490463257</v>
      </c>
      <c r="I189" s="221">
        <v>-0.84984391927719116</v>
      </c>
      <c r="J189" s="221">
        <v>-1.2756415605545044</v>
      </c>
      <c r="K189" s="180">
        <v>100</v>
      </c>
      <c r="L189" s="181">
        <v>40</v>
      </c>
      <c r="M189" s="181">
        <v>33</v>
      </c>
      <c r="N189" s="181">
        <v>25</v>
      </c>
      <c r="O189" s="181">
        <v>121</v>
      </c>
      <c r="P189" s="181">
        <v>192</v>
      </c>
      <c r="Q189" s="181">
        <v>82</v>
      </c>
      <c r="R189" s="181">
        <v>94</v>
      </c>
      <c r="S189" s="226">
        <f t="shared" si="8"/>
        <v>687</v>
      </c>
      <c r="T189" s="181">
        <f t="shared" si="6"/>
        <v>1456.6572110578418</v>
      </c>
      <c r="U189" s="226">
        <f t="shared" si="7"/>
        <v>95.565901377356028</v>
      </c>
    </row>
    <row r="190" spans="1:21" x14ac:dyDescent="0.25">
      <c r="A190" s="156" t="s">
        <v>14350</v>
      </c>
      <c r="B190" s="156" t="s">
        <v>51</v>
      </c>
      <c r="C190" s="223">
        <v>-1.3515053987503052</v>
      </c>
      <c r="D190" s="221">
        <v>91.096771240234375</v>
      </c>
      <c r="E190" s="221">
        <v>-0.75939649343490601</v>
      </c>
      <c r="F190" s="221">
        <v>2.5911638736724854</v>
      </c>
      <c r="G190" s="221">
        <v>6.7600040435791016</v>
      </c>
      <c r="H190" s="221">
        <v>1.2055274248123169</v>
      </c>
      <c r="I190" s="221">
        <v>-1.2460976839065552</v>
      </c>
      <c r="J190" s="221">
        <v>-1.6718953847885132</v>
      </c>
      <c r="K190" s="180">
        <v>16.314611434936523</v>
      </c>
      <c r="L190" s="181">
        <v>6.0852503776550293</v>
      </c>
      <c r="M190" s="181">
        <v>5.155308723449707</v>
      </c>
      <c r="N190" s="181">
        <v>4.3607950210571289</v>
      </c>
      <c r="O190" s="181">
        <v>19.68226432800293</v>
      </c>
      <c r="P190" s="181">
        <v>21.262262344360352</v>
      </c>
      <c r="Q190" s="181">
        <v>8.1437625885009766</v>
      </c>
      <c r="R190" s="181">
        <v>19.14055061340332</v>
      </c>
      <c r="S190" s="226">
        <f t="shared" si="8"/>
        <v>100.14480543136597</v>
      </c>
      <c r="T190" s="181">
        <f t="shared" si="6"/>
        <v>656.21749219294907</v>
      </c>
      <c r="U190" s="226">
        <f t="shared" si="7"/>
        <v>43.052006789891948</v>
      </c>
    </row>
    <row r="191" spans="1:21" x14ac:dyDescent="0.25">
      <c r="A191" s="156" t="s">
        <v>14351</v>
      </c>
      <c r="B191" s="156" t="s">
        <v>51</v>
      </c>
      <c r="C191" s="223">
        <v>-0.67910784482955933</v>
      </c>
      <c r="D191" s="221">
        <v>0.28840160369873047</v>
      </c>
      <c r="E191" s="221">
        <v>-8.6998768150806427E-2</v>
      </c>
      <c r="F191" s="221">
        <v>3.263561487197876</v>
      </c>
      <c r="G191" s="221">
        <v>7.4324016571044922</v>
      </c>
      <c r="H191" s="221">
        <v>1.8779250383377075</v>
      </c>
      <c r="I191" s="221">
        <v>-0.57370007038116455</v>
      </c>
      <c r="J191" s="221">
        <v>-0.99949777126312256</v>
      </c>
      <c r="K191" s="180">
        <v>1.0488123893737793</v>
      </c>
      <c r="L191" s="181">
        <v>0.53413128852844238</v>
      </c>
      <c r="M191" s="181">
        <v>0.33214887976646423</v>
      </c>
      <c r="N191" s="181">
        <v>0.22442491352558136</v>
      </c>
      <c r="O191" s="181">
        <v>1.0099121332168579</v>
      </c>
      <c r="P191" s="181">
        <v>1.4886852502822876</v>
      </c>
      <c r="Q191" s="181">
        <v>0.60594725608825684</v>
      </c>
      <c r="R191" s="181">
        <v>1.3585188388824463</v>
      </c>
      <c r="S191" s="226">
        <f t="shared" si="8"/>
        <v>6.6025809496641159</v>
      </c>
      <c r="T191" s="181">
        <f t="shared" si="6"/>
        <v>8.7415589429995286</v>
      </c>
      <c r="U191" s="226">
        <f t="shared" si="7"/>
        <v>0.57350140684393669</v>
      </c>
    </row>
    <row r="192" spans="1:21" x14ac:dyDescent="0.25">
      <c r="A192" s="156" t="s">
        <v>14352</v>
      </c>
      <c r="B192" s="156" t="s">
        <v>51</v>
      </c>
      <c r="C192" s="223">
        <v>-1.437519907951355</v>
      </c>
      <c r="D192" s="221">
        <v>-0.47001051902770996</v>
      </c>
      <c r="E192" s="221">
        <v>-0.84541088342666626</v>
      </c>
      <c r="F192" s="221">
        <v>2.5051496028900146</v>
      </c>
      <c r="G192" s="221">
        <v>6.6739902496337891</v>
      </c>
      <c r="H192" s="221">
        <v>1.1195130348205566</v>
      </c>
      <c r="I192" s="221">
        <v>-1.3321120738983154</v>
      </c>
      <c r="J192" s="221">
        <v>-1.7579097747802734</v>
      </c>
      <c r="K192" s="180">
        <v>1.5741704702377319</v>
      </c>
      <c r="L192" s="181">
        <v>0.54902541637420654</v>
      </c>
      <c r="M192" s="181">
        <v>0.41214105486869812</v>
      </c>
      <c r="N192" s="181">
        <v>0.34816247224807739</v>
      </c>
      <c r="O192" s="181">
        <v>1.8613301515579224</v>
      </c>
      <c r="P192" s="181">
        <v>2.4698705673217773</v>
      </c>
      <c r="Q192" s="181">
        <v>0.88082128763198853</v>
      </c>
      <c r="R192" s="181">
        <v>1.8419878482818604</v>
      </c>
      <c r="S192" s="226">
        <f t="shared" si="8"/>
        <v>9.9375092685222626</v>
      </c>
      <c r="T192" s="181">
        <f t="shared" si="6"/>
        <v>8.7789718969761328</v>
      </c>
      <c r="U192" s="226">
        <f t="shared" si="7"/>
        <v>0.57595593261899347</v>
      </c>
    </row>
    <row r="193" spans="1:21" x14ac:dyDescent="0.25">
      <c r="A193" s="156" t="s">
        <v>14353</v>
      </c>
      <c r="B193" s="156" t="s">
        <v>54</v>
      </c>
      <c r="C193" s="223">
        <v>13.961531639099121</v>
      </c>
      <c r="D193" s="221">
        <v>-3.5737216472625732</v>
      </c>
      <c r="E193" s="221">
        <v>189.680419921875</v>
      </c>
      <c r="F193" s="221">
        <v>1045.614990234375</v>
      </c>
      <c r="G193" s="221">
        <v>828.30291748046875</v>
      </c>
      <c r="H193" s="221">
        <v>166.74594116210937</v>
      </c>
      <c r="I193" s="221">
        <v>14.066939353942871</v>
      </c>
      <c r="J193" s="221">
        <v>13.641140937805176</v>
      </c>
      <c r="K193" s="180">
        <v>16</v>
      </c>
      <c r="L193" s="181">
        <v>12</v>
      </c>
      <c r="M193" s="181">
        <v>29</v>
      </c>
      <c r="N193" s="181">
        <v>21</v>
      </c>
      <c r="O193" s="181">
        <v>58</v>
      </c>
      <c r="P193" s="181">
        <v>84</v>
      </c>
      <c r="Q193" s="181">
        <v>28</v>
      </c>
      <c r="R193" s="181">
        <v>46</v>
      </c>
      <c r="S193" s="226">
        <f t="shared" si="8"/>
        <v>294</v>
      </c>
      <c r="T193" s="181">
        <f t="shared" si="6"/>
        <v>90708.741875648499</v>
      </c>
      <c r="U193" s="226">
        <f t="shared" si="7"/>
        <v>5951.065641488146</v>
      </c>
    </row>
    <row r="194" spans="1:21" x14ac:dyDescent="0.25">
      <c r="A194" s="156" t="s">
        <v>14354</v>
      </c>
      <c r="B194" s="156" t="s">
        <v>54</v>
      </c>
      <c r="C194" s="223">
        <v>9.1677188873291016</v>
      </c>
      <c r="D194" s="221">
        <v>26.197599411010742</v>
      </c>
      <c r="E194" s="221">
        <v>66.734489440917969</v>
      </c>
      <c r="F194" s="221">
        <v>115.249755859375</v>
      </c>
      <c r="G194" s="221">
        <v>211.41212463378906</v>
      </c>
      <c r="H194" s="221">
        <v>77.525718688964844</v>
      </c>
      <c r="I194" s="221">
        <v>11.888127326965332</v>
      </c>
      <c r="J194" s="221">
        <v>9.8253240585327148</v>
      </c>
      <c r="K194" s="180">
        <v>1347</v>
      </c>
      <c r="L194" s="181">
        <v>480</v>
      </c>
      <c r="M194" s="181">
        <v>519</v>
      </c>
      <c r="N194" s="181">
        <v>556</v>
      </c>
      <c r="O194" s="181">
        <v>1682</v>
      </c>
      <c r="P194" s="181">
        <v>1704</v>
      </c>
      <c r="Q194" s="181">
        <v>457</v>
      </c>
      <c r="R194" s="181">
        <v>1125</v>
      </c>
      <c r="S194" s="226">
        <f t="shared" si="8"/>
        <v>7870</v>
      </c>
      <c r="T194" s="181">
        <f t="shared" si="6"/>
        <v>627823.21137046814</v>
      </c>
      <c r="U194" s="226">
        <f t="shared" si="7"/>
        <v>41189.162861915531</v>
      </c>
    </row>
    <row r="195" spans="1:21" x14ac:dyDescent="0.25">
      <c r="A195" s="156" t="s">
        <v>14355</v>
      </c>
      <c r="B195" s="156" t="s">
        <v>54</v>
      </c>
      <c r="C195" s="223">
        <v>10.866425514221191</v>
      </c>
      <c r="D195" s="221">
        <v>15.64488697052002</v>
      </c>
      <c r="E195" s="221">
        <v>52.086265563964844</v>
      </c>
      <c r="F195" s="221">
        <v>75.751632690429687</v>
      </c>
      <c r="G195" s="221">
        <v>183.97926330566406</v>
      </c>
      <c r="H195" s="221">
        <v>91.482139587402344</v>
      </c>
      <c r="I195" s="221">
        <v>28.301494598388672</v>
      </c>
      <c r="J195" s="221">
        <v>11.033034324645996</v>
      </c>
      <c r="K195" s="180">
        <v>922</v>
      </c>
      <c r="L195" s="181">
        <v>311</v>
      </c>
      <c r="M195" s="181">
        <v>348</v>
      </c>
      <c r="N195" s="181">
        <v>322</v>
      </c>
      <c r="O195" s="181">
        <v>927</v>
      </c>
      <c r="P195" s="181">
        <v>826</v>
      </c>
      <c r="Q195" s="181">
        <v>209</v>
      </c>
      <c r="R195" s="181">
        <v>547</v>
      </c>
      <c r="S195" s="226">
        <f t="shared" si="8"/>
        <v>4412</v>
      </c>
      <c r="T195" s="181">
        <f t="shared" si="6"/>
        <v>315465.5568447113</v>
      </c>
      <c r="U195" s="226">
        <f t="shared" si="7"/>
        <v>20696.530429064176</v>
      </c>
    </row>
    <row r="196" spans="1:21" x14ac:dyDescent="0.25">
      <c r="A196" s="156" t="s">
        <v>14356</v>
      </c>
      <c r="B196" s="156" t="s">
        <v>54</v>
      </c>
      <c r="C196" s="223">
        <v>10.110739707946777</v>
      </c>
      <c r="D196" s="221">
        <v>5.4408040046691895</v>
      </c>
      <c r="E196" s="221">
        <v>66.921623229980469</v>
      </c>
      <c r="F196" s="221">
        <v>88.724105834960938</v>
      </c>
      <c r="G196" s="221">
        <v>170.948486328125</v>
      </c>
      <c r="H196" s="221">
        <v>87.212059020996094</v>
      </c>
      <c r="I196" s="221">
        <v>11.672016143798828</v>
      </c>
      <c r="J196" s="221">
        <v>9.1136550903320312</v>
      </c>
      <c r="K196" s="180">
        <v>896</v>
      </c>
      <c r="L196" s="181">
        <v>406</v>
      </c>
      <c r="M196" s="181">
        <v>485</v>
      </c>
      <c r="N196" s="181">
        <v>505</v>
      </c>
      <c r="O196" s="181">
        <v>1272</v>
      </c>
      <c r="P196" s="181">
        <v>1478</v>
      </c>
      <c r="Q196" s="181">
        <v>410</v>
      </c>
      <c r="R196" s="181">
        <v>1076</v>
      </c>
      <c r="S196" s="226">
        <f t="shared" si="8"/>
        <v>6528</v>
      </c>
      <c r="T196" s="181">
        <f t="shared" si="6"/>
        <v>449468.56725597382</v>
      </c>
      <c r="U196" s="226">
        <f t="shared" si="7"/>
        <v>29487.973178955603</v>
      </c>
    </row>
    <row r="197" spans="1:21" x14ac:dyDescent="0.25">
      <c r="A197" s="156" t="s">
        <v>14357</v>
      </c>
      <c r="B197" s="156" t="s">
        <v>54</v>
      </c>
      <c r="C197" s="223">
        <v>6.8499884605407715</v>
      </c>
      <c r="D197" s="221">
        <v>-2.390122652053833</v>
      </c>
      <c r="E197" s="221">
        <v>52.022464752197266</v>
      </c>
      <c r="F197" s="221">
        <v>104.39787292480469</v>
      </c>
      <c r="G197" s="221">
        <v>136.569091796875</v>
      </c>
      <c r="H197" s="221">
        <v>56.045909881591797</v>
      </c>
      <c r="I197" s="221">
        <v>32.904457092285156</v>
      </c>
      <c r="J197" s="221">
        <v>6.8933854103088379</v>
      </c>
      <c r="K197" s="180">
        <v>1059</v>
      </c>
      <c r="L197" s="181">
        <v>515</v>
      </c>
      <c r="M197" s="181">
        <v>490</v>
      </c>
      <c r="N197" s="181">
        <v>388</v>
      </c>
      <c r="O197" s="181">
        <v>1128</v>
      </c>
      <c r="P197" s="181">
        <v>1309</v>
      </c>
      <c r="Q197" s="181">
        <v>397</v>
      </c>
      <c r="R197" s="181">
        <v>843</v>
      </c>
      <c r="S197" s="226">
        <f t="shared" si="8"/>
        <v>6129</v>
      </c>
      <c r="T197" s="181">
        <f t="shared" ref="T197:T260" si="9">SUMPRODUCT(C197:J197,K197:R197)</f>
        <v>318308.83198571205</v>
      </c>
      <c r="U197" s="226">
        <f t="shared" ref="U197:U260" si="10">(T197/$T$10045)*$S$10045</f>
        <v>20883.067213182549</v>
      </c>
    </row>
    <row r="198" spans="1:21" x14ac:dyDescent="0.25">
      <c r="A198" s="156" t="s">
        <v>14358</v>
      </c>
      <c r="B198" s="156" t="s">
        <v>54</v>
      </c>
      <c r="C198" s="223">
        <v>6.8533124923706055</v>
      </c>
      <c r="D198" s="221">
        <v>19.497476577758789</v>
      </c>
      <c r="E198" s="221">
        <v>23.804244995117188</v>
      </c>
      <c r="F198" s="221">
        <v>31.466093063354492</v>
      </c>
      <c r="G198" s="221">
        <v>105.82611846923828</v>
      </c>
      <c r="H198" s="221">
        <v>56.997962951660156</v>
      </c>
      <c r="I198" s="221">
        <v>22.486412048339844</v>
      </c>
      <c r="J198" s="221">
        <v>6.5329227447509766</v>
      </c>
      <c r="K198" s="180">
        <v>1439</v>
      </c>
      <c r="L198" s="181">
        <v>529</v>
      </c>
      <c r="M198" s="181">
        <v>598</v>
      </c>
      <c r="N198" s="181">
        <v>599</v>
      </c>
      <c r="O198" s="181">
        <v>1541</v>
      </c>
      <c r="P198" s="181">
        <v>1843</v>
      </c>
      <c r="Q198" s="181">
        <v>579</v>
      </c>
      <c r="R198" s="181">
        <v>1273</v>
      </c>
      <c r="S198" s="226">
        <f t="shared" ref="S198:S261" si="11">SUM(K198:R198)</f>
        <v>8401</v>
      </c>
      <c r="T198" s="181">
        <f t="shared" si="9"/>
        <v>342720.54754924774</v>
      </c>
      <c r="U198" s="226">
        <f t="shared" si="10"/>
        <v>22484.629738866075</v>
      </c>
    </row>
    <row r="199" spans="1:21" x14ac:dyDescent="0.25">
      <c r="A199" s="156" t="s">
        <v>14359</v>
      </c>
      <c r="B199" s="156" t="s">
        <v>54</v>
      </c>
      <c r="C199" s="223">
        <v>2.2748925685882568</v>
      </c>
      <c r="D199" s="221">
        <v>4.5513138771057129</v>
      </c>
      <c r="E199" s="221">
        <v>10.481742858886719</v>
      </c>
      <c r="F199" s="221">
        <v>26.715070724487305</v>
      </c>
      <c r="G199" s="221">
        <v>58.473197937011719</v>
      </c>
      <c r="H199" s="221">
        <v>22.855913162231445</v>
      </c>
      <c r="I199" s="221">
        <v>3.7933194637298584</v>
      </c>
      <c r="J199" s="221">
        <v>1.6370530128479004</v>
      </c>
      <c r="K199" s="180">
        <v>2450</v>
      </c>
      <c r="L199" s="181">
        <v>809</v>
      </c>
      <c r="M199" s="181">
        <v>785</v>
      </c>
      <c r="N199" s="181">
        <v>834</v>
      </c>
      <c r="O199" s="181">
        <v>2791</v>
      </c>
      <c r="P199" s="181">
        <v>2840</v>
      </c>
      <c r="Q199" s="181">
        <v>977</v>
      </c>
      <c r="R199" s="181">
        <v>2927</v>
      </c>
      <c r="S199" s="226">
        <f t="shared" si="11"/>
        <v>14413</v>
      </c>
      <c r="T199" s="181">
        <f t="shared" si="9"/>
        <v>276371.25295567513</v>
      </c>
      <c r="U199" s="226">
        <f t="shared" si="10"/>
        <v>18131.697494098764</v>
      </c>
    </row>
    <row r="200" spans="1:21" x14ac:dyDescent="0.25">
      <c r="A200" s="156" t="s">
        <v>14360</v>
      </c>
      <c r="B200" s="156" t="s">
        <v>54</v>
      </c>
      <c r="C200" s="223">
        <v>1.6599760055541992</v>
      </c>
      <c r="D200" s="221">
        <v>7.0656423568725586</v>
      </c>
      <c r="E200" s="221">
        <v>16.306194305419922</v>
      </c>
      <c r="F200" s="221">
        <v>52.940109252929687</v>
      </c>
      <c r="G200" s="221">
        <v>63.189956665039063</v>
      </c>
      <c r="H200" s="221">
        <v>21.915813446044922</v>
      </c>
      <c r="I200" s="221">
        <v>9.0528249740600586</v>
      </c>
      <c r="J200" s="221">
        <v>3.2432551383972168</v>
      </c>
      <c r="K200" s="180">
        <v>1418</v>
      </c>
      <c r="L200" s="181">
        <v>602</v>
      </c>
      <c r="M200" s="181">
        <v>511</v>
      </c>
      <c r="N200" s="181">
        <v>531</v>
      </c>
      <c r="O200" s="181">
        <v>1808</v>
      </c>
      <c r="P200" s="181">
        <v>2091</v>
      </c>
      <c r="Q200" s="181">
        <v>736</v>
      </c>
      <c r="R200" s="181">
        <v>2449</v>
      </c>
      <c r="S200" s="226">
        <f t="shared" si="11"/>
        <v>10146</v>
      </c>
      <c r="T200" s="181">
        <f t="shared" si="9"/>
        <v>217730.04455900192</v>
      </c>
      <c r="U200" s="226">
        <f t="shared" si="10"/>
        <v>14284.46432507083</v>
      </c>
    </row>
    <row r="201" spans="1:21" x14ac:dyDescent="0.25">
      <c r="A201" s="156" t="s">
        <v>14361</v>
      </c>
      <c r="B201" s="156" t="s">
        <v>54</v>
      </c>
      <c r="C201" s="223">
        <v>2.3408198356628418</v>
      </c>
      <c r="D201" s="221">
        <v>3.3083291053771973</v>
      </c>
      <c r="E201" s="221">
        <v>2.9329288005828857</v>
      </c>
      <c r="F201" s="221">
        <v>6.2834887504577637</v>
      </c>
      <c r="G201" s="221">
        <v>857.26727294921875</v>
      </c>
      <c r="H201" s="221">
        <v>480.63262939453125</v>
      </c>
      <c r="I201" s="221">
        <v>2.4462275505065918</v>
      </c>
      <c r="J201" s="221">
        <v>2.0204298496246338</v>
      </c>
      <c r="K201" s="180">
        <v>10.513946533203125</v>
      </c>
      <c r="L201" s="181">
        <v>4.0836777687072754</v>
      </c>
      <c r="M201" s="181">
        <v>2.8341941833496094</v>
      </c>
      <c r="N201" s="181">
        <v>2.5903925895690918</v>
      </c>
      <c r="O201" s="181">
        <v>10.452995777130127</v>
      </c>
      <c r="P201" s="181">
        <v>14.597623825073242</v>
      </c>
      <c r="Q201" s="181">
        <v>3.9922521114349365</v>
      </c>
      <c r="R201" s="181">
        <v>9.8130168914794922</v>
      </c>
      <c r="S201" s="226">
        <f t="shared" si="11"/>
        <v>58.878099679946899</v>
      </c>
      <c r="T201" s="181">
        <f t="shared" si="9"/>
        <v>16069.408572371061</v>
      </c>
      <c r="U201" s="226">
        <f t="shared" si="10"/>
        <v>1054.2545652895355</v>
      </c>
    </row>
    <row r="202" spans="1:21" x14ac:dyDescent="0.25">
      <c r="A202" s="156" t="s">
        <v>14362</v>
      </c>
      <c r="B202" s="156" t="s">
        <v>54</v>
      </c>
      <c r="C202" s="223">
        <v>6.1162304878234863</v>
      </c>
      <c r="D202" s="221">
        <v>14.483026504516602</v>
      </c>
      <c r="E202" s="221">
        <v>18.517196655273438</v>
      </c>
      <c r="F202" s="221">
        <v>30.057720184326172</v>
      </c>
      <c r="G202" s="221">
        <v>116.96851348876953</v>
      </c>
      <c r="H202" s="221">
        <v>39.015262603759766</v>
      </c>
      <c r="I202" s="221">
        <v>7.3734898567199707</v>
      </c>
      <c r="J202" s="221">
        <v>5.0709228515625</v>
      </c>
      <c r="K202" s="180">
        <v>1815.0013427734375</v>
      </c>
      <c r="L202" s="181">
        <v>623.6251220703125</v>
      </c>
      <c r="M202" s="181">
        <v>571.35595703125</v>
      </c>
      <c r="N202" s="181">
        <v>573.1583251953125</v>
      </c>
      <c r="O202" s="181">
        <v>1838.432373046875</v>
      </c>
      <c r="P202" s="181">
        <v>1923.1444091796875</v>
      </c>
      <c r="Q202" s="181">
        <v>590.281005859375</v>
      </c>
      <c r="R202" s="181">
        <v>1530.224609375</v>
      </c>
      <c r="S202" s="226">
        <f t="shared" si="11"/>
        <v>9465.22314453125</v>
      </c>
      <c r="T202" s="181">
        <f t="shared" si="9"/>
        <v>350123.456819529</v>
      </c>
      <c r="U202" s="226">
        <f t="shared" si="10"/>
        <v>22970.307283218081</v>
      </c>
    </row>
    <row r="203" spans="1:21" x14ac:dyDescent="0.25">
      <c r="A203" s="156" t="s">
        <v>14363</v>
      </c>
      <c r="B203" s="156" t="s">
        <v>54</v>
      </c>
      <c r="C203" s="223">
        <v>5.1458258628845215</v>
      </c>
      <c r="D203" s="221">
        <v>12.210282325744629</v>
      </c>
      <c r="E203" s="221">
        <v>15.79640007019043</v>
      </c>
      <c r="F203" s="221">
        <v>44.166145324707031</v>
      </c>
      <c r="G203" s="221">
        <v>63.414333343505859</v>
      </c>
      <c r="H203" s="221">
        <v>23.03338623046875</v>
      </c>
      <c r="I203" s="221">
        <v>4.9483084678649902</v>
      </c>
      <c r="J203" s="221">
        <v>5.4719839096069336</v>
      </c>
      <c r="K203" s="180">
        <v>1525.1064453125</v>
      </c>
      <c r="L203" s="181">
        <v>557.3387451171875</v>
      </c>
      <c r="M203" s="181">
        <v>576.62060546875</v>
      </c>
      <c r="N203" s="181">
        <v>604.16619873046875</v>
      </c>
      <c r="O203" s="181">
        <v>1818.0076904296875</v>
      </c>
      <c r="P203" s="181">
        <v>1889.626220703125</v>
      </c>
      <c r="Q203" s="181">
        <v>478.374755859375</v>
      </c>
      <c r="R203" s="181">
        <v>1302.905517578125</v>
      </c>
      <c r="S203" s="226">
        <f t="shared" si="11"/>
        <v>8752.1461791992187</v>
      </c>
      <c r="T203" s="181">
        <f t="shared" si="9"/>
        <v>218754.27768280241</v>
      </c>
      <c r="U203" s="226">
        <f t="shared" si="10"/>
        <v>14351.660478670658</v>
      </c>
    </row>
    <row r="204" spans="1:21" x14ac:dyDescent="0.25">
      <c r="A204" s="156" t="s">
        <v>14364</v>
      </c>
      <c r="B204" s="156" t="s">
        <v>54</v>
      </c>
      <c r="C204" s="223">
        <v>-0.66905605792999268</v>
      </c>
      <c r="D204" s="221">
        <v>-6.1541195958852768E-2</v>
      </c>
      <c r="E204" s="221">
        <v>7.0824227333068848</v>
      </c>
      <c r="F204" s="221">
        <v>22.190425872802734</v>
      </c>
      <c r="G204" s="221">
        <v>36.118759155273437</v>
      </c>
      <c r="H204" s="221">
        <v>19.237298965454102</v>
      </c>
      <c r="I204" s="221">
        <v>1.6638967990875244</v>
      </c>
      <c r="J204" s="221">
        <v>2.029310941696167</v>
      </c>
      <c r="K204" s="180">
        <v>1688</v>
      </c>
      <c r="L204" s="181">
        <v>594</v>
      </c>
      <c r="M204" s="181">
        <v>614</v>
      </c>
      <c r="N204" s="181">
        <v>629</v>
      </c>
      <c r="O204" s="181">
        <v>1973</v>
      </c>
      <c r="P204" s="181">
        <v>2100</v>
      </c>
      <c r="Q204" s="181">
        <v>619</v>
      </c>
      <c r="R204" s="181">
        <v>1771</v>
      </c>
      <c r="S204" s="226">
        <f t="shared" si="11"/>
        <v>9988</v>
      </c>
      <c r="T204" s="181">
        <f t="shared" si="9"/>
        <v>133424.96477324516</v>
      </c>
      <c r="U204" s="226">
        <f t="shared" si="10"/>
        <v>8753.5193098294621</v>
      </c>
    </row>
    <row r="205" spans="1:21" x14ac:dyDescent="0.25">
      <c r="A205" s="156" t="s">
        <v>14365</v>
      </c>
      <c r="B205" s="156" t="s">
        <v>54</v>
      </c>
      <c r="C205" s="223">
        <v>7.682377815246582</v>
      </c>
      <c r="D205" s="221">
        <v>2.4748151302337646</v>
      </c>
      <c r="E205" s="221">
        <v>36.795372009277344</v>
      </c>
      <c r="F205" s="221">
        <v>41.896064758300781</v>
      </c>
      <c r="G205" s="221">
        <v>84.883682250976563</v>
      </c>
      <c r="H205" s="221">
        <v>29.934009552001953</v>
      </c>
      <c r="I205" s="221">
        <v>5.8937678337097168</v>
      </c>
      <c r="J205" s="221">
        <v>5.3498702049255371</v>
      </c>
      <c r="K205" s="180">
        <v>1170</v>
      </c>
      <c r="L205" s="181">
        <v>500</v>
      </c>
      <c r="M205" s="181">
        <v>448</v>
      </c>
      <c r="N205" s="181">
        <v>476</v>
      </c>
      <c r="O205" s="181">
        <v>1508</v>
      </c>
      <c r="P205" s="181">
        <v>1801</v>
      </c>
      <c r="Q205" s="181">
        <v>640</v>
      </c>
      <c r="R205" s="181">
        <v>1964</v>
      </c>
      <c r="S205" s="226">
        <f t="shared" si="11"/>
        <v>8507</v>
      </c>
      <c r="T205" s="181">
        <f t="shared" si="9"/>
        <v>242847.54362773895</v>
      </c>
      <c r="U205" s="226">
        <f t="shared" si="10"/>
        <v>15932.330700651102</v>
      </c>
    </row>
    <row r="206" spans="1:21" x14ac:dyDescent="0.25">
      <c r="A206" s="156" t="s">
        <v>14366</v>
      </c>
      <c r="B206" s="156" t="s">
        <v>54</v>
      </c>
      <c r="C206" s="223">
        <v>2.5693333148956299</v>
      </c>
      <c r="D206" s="221">
        <v>5.0340733528137207</v>
      </c>
      <c r="E206" s="221">
        <v>31.930896759033203</v>
      </c>
      <c r="F206" s="221">
        <v>26.313913345336914</v>
      </c>
      <c r="G206" s="221">
        <v>39.723945617675781</v>
      </c>
      <c r="H206" s="221">
        <v>23.393192291259766</v>
      </c>
      <c r="I206" s="221">
        <v>2.98470139503479</v>
      </c>
      <c r="J206" s="221">
        <v>2.558903694152832</v>
      </c>
      <c r="K206" s="180">
        <v>1270</v>
      </c>
      <c r="L206" s="181">
        <v>502</v>
      </c>
      <c r="M206" s="181">
        <v>409</v>
      </c>
      <c r="N206" s="181">
        <v>391</v>
      </c>
      <c r="O206" s="181">
        <v>1502</v>
      </c>
      <c r="P206" s="181">
        <v>1585</v>
      </c>
      <c r="Q206" s="181">
        <v>509</v>
      </c>
      <c r="R206" s="181">
        <v>1637</v>
      </c>
      <c r="S206" s="226">
        <f t="shared" si="11"/>
        <v>7805</v>
      </c>
      <c r="T206" s="181">
        <f t="shared" si="9"/>
        <v>131590.3494822979</v>
      </c>
      <c r="U206" s="226">
        <f t="shared" si="10"/>
        <v>8633.1569743197015</v>
      </c>
    </row>
    <row r="207" spans="1:21" x14ac:dyDescent="0.25">
      <c r="A207" s="156" t="s">
        <v>14367</v>
      </c>
      <c r="B207" s="156" t="s">
        <v>54</v>
      </c>
      <c r="C207" s="223">
        <v>2.0067782402038574</v>
      </c>
      <c r="D207" s="221">
        <v>2.6975228786468506</v>
      </c>
      <c r="E207" s="221">
        <v>6.541010856628418</v>
      </c>
      <c r="F207" s="221">
        <v>11.708168029785156</v>
      </c>
      <c r="G207" s="221">
        <v>61.898506164550781</v>
      </c>
      <c r="H207" s="221">
        <v>31.070209503173828</v>
      </c>
      <c r="I207" s="221">
        <v>1.8354212045669556</v>
      </c>
      <c r="J207" s="221">
        <v>1.2244422435760498</v>
      </c>
      <c r="K207" s="180">
        <v>1930</v>
      </c>
      <c r="L207" s="181">
        <v>603</v>
      </c>
      <c r="M207" s="181">
        <v>594</v>
      </c>
      <c r="N207" s="181">
        <v>639</v>
      </c>
      <c r="O207" s="181">
        <v>2017</v>
      </c>
      <c r="P207" s="181">
        <v>1895</v>
      </c>
      <c r="Q207" s="181">
        <v>681</v>
      </c>
      <c r="R207" s="181">
        <v>1999</v>
      </c>
      <c r="S207" s="226">
        <f t="shared" si="11"/>
        <v>10358</v>
      </c>
      <c r="T207" s="181">
        <f t="shared" si="9"/>
        <v>204291.48394691944</v>
      </c>
      <c r="U207" s="226">
        <f t="shared" si="10"/>
        <v>13402.809980892458</v>
      </c>
    </row>
    <row r="208" spans="1:21" x14ac:dyDescent="0.25">
      <c r="A208" s="156" t="s">
        <v>14368</v>
      </c>
      <c r="B208" s="156" t="s">
        <v>54</v>
      </c>
      <c r="C208" s="223">
        <v>2.1906793117523193</v>
      </c>
      <c r="D208" s="221">
        <v>3.5796771049499512</v>
      </c>
      <c r="E208" s="221">
        <v>18.304586410522461</v>
      </c>
      <c r="F208" s="221">
        <v>40.335861206054687</v>
      </c>
      <c r="G208" s="221">
        <v>91.3424072265625</v>
      </c>
      <c r="H208" s="221">
        <v>34.592700958251953</v>
      </c>
      <c r="I208" s="221">
        <v>2.7774255275726318</v>
      </c>
      <c r="J208" s="221">
        <v>1.9911772012710571</v>
      </c>
      <c r="K208" s="180">
        <v>2232.99609375</v>
      </c>
      <c r="L208" s="181">
        <v>736.0321044921875</v>
      </c>
      <c r="M208" s="181">
        <v>711.13250732421875</v>
      </c>
      <c r="N208" s="181">
        <v>744</v>
      </c>
      <c r="O208" s="181">
        <v>2234.988037109375</v>
      </c>
      <c r="P208" s="181">
        <v>2327.614501953125</v>
      </c>
      <c r="Q208" s="181">
        <v>766.90765380859375</v>
      </c>
      <c r="R208" s="181">
        <v>2156.30517578125</v>
      </c>
      <c r="S208" s="226">
        <f t="shared" si="11"/>
        <v>11909.97607421875</v>
      </c>
      <c r="T208" s="181">
        <f t="shared" si="9"/>
        <v>341644.67722998536</v>
      </c>
      <c r="U208" s="226">
        <f t="shared" si="10"/>
        <v>22414.045859525795</v>
      </c>
    </row>
    <row r="209" spans="1:21" x14ac:dyDescent="0.25">
      <c r="A209" s="156" t="s">
        <v>14369</v>
      </c>
      <c r="B209" s="156" t="s">
        <v>54</v>
      </c>
      <c r="C209" s="223">
        <v>-0.61670726537704468</v>
      </c>
      <c r="D209" s="221">
        <v>0.35080209374427795</v>
      </c>
      <c r="E209" s="221">
        <v>-7.1501979827880859</v>
      </c>
      <c r="F209" s="221">
        <v>33.447544097900391</v>
      </c>
      <c r="G209" s="221">
        <v>33.357379913330078</v>
      </c>
      <c r="H209" s="221">
        <v>4.5542201995849609</v>
      </c>
      <c r="I209" s="221">
        <v>-1.3679913282394409</v>
      </c>
      <c r="J209" s="221">
        <v>-0.93709719181060791</v>
      </c>
      <c r="K209" s="180">
        <v>597.485107421875</v>
      </c>
      <c r="L209" s="181">
        <v>224.81349182128906</v>
      </c>
      <c r="M209" s="181">
        <v>227.40750122070312</v>
      </c>
      <c r="N209" s="181">
        <v>189.36213684082031</v>
      </c>
      <c r="O209" s="181">
        <v>641.5831298828125</v>
      </c>
      <c r="P209" s="181">
        <v>934.705322265625</v>
      </c>
      <c r="Q209" s="181">
        <v>375.26559448242187</v>
      </c>
      <c r="R209" s="181">
        <v>1163.8421630859375</v>
      </c>
      <c r="S209" s="226">
        <f t="shared" si="11"/>
        <v>4354.4644470214844</v>
      </c>
      <c r="T209" s="181">
        <f t="shared" si="9"/>
        <v>28472.474169916914</v>
      </c>
      <c r="U209" s="226">
        <f t="shared" si="10"/>
        <v>1867.9739047978046</v>
      </c>
    </row>
    <row r="210" spans="1:21" x14ac:dyDescent="0.25">
      <c r="A210" s="156" t="s">
        <v>14370</v>
      </c>
      <c r="B210" s="156" t="s">
        <v>54</v>
      </c>
      <c r="C210" s="223">
        <v>1.1118519306182861</v>
      </c>
      <c r="D210" s="221">
        <v>2.0830998420715332</v>
      </c>
      <c r="E210" s="221">
        <v>1.7076996564865112</v>
      </c>
      <c r="F210" s="221">
        <v>30.052705764770508</v>
      </c>
      <c r="G210" s="221">
        <v>15.087369918823242</v>
      </c>
      <c r="H210" s="221">
        <v>12.634676933288574</v>
      </c>
      <c r="I210" s="221">
        <v>1.2209984064102173</v>
      </c>
      <c r="J210" s="221">
        <v>0.7952006459236145</v>
      </c>
      <c r="K210" s="180">
        <v>510.75192260742187</v>
      </c>
      <c r="L210" s="181">
        <v>201.09918212890625</v>
      </c>
      <c r="M210" s="181">
        <v>149.57377624511719</v>
      </c>
      <c r="N210" s="181">
        <v>149.57377624511719</v>
      </c>
      <c r="O210" s="181">
        <v>585.7889404296875</v>
      </c>
      <c r="P210" s="181">
        <v>749.36962890625</v>
      </c>
      <c r="Q210" s="181">
        <v>324.66012573242187</v>
      </c>
      <c r="R210" s="181">
        <v>1304.6434326171875</v>
      </c>
      <c r="S210" s="226">
        <f t="shared" si="11"/>
        <v>3975.4607849121094</v>
      </c>
      <c r="T210" s="181">
        <f t="shared" si="9"/>
        <v>25477.234359613245</v>
      </c>
      <c r="U210" s="226">
        <f t="shared" si="10"/>
        <v>1671.467279807332</v>
      </c>
    </row>
    <row r="211" spans="1:21" x14ac:dyDescent="0.25">
      <c r="A211" s="156" t="s">
        <v>14371</v>
      </c>
      <c r="B211" s="156" t="s">
        <v>54</v>
      </c>
      <c r="C211" s="223">
        <v>1.0225880146026611</v>
      </c>
      <c r="D211" s="221">
        <v>-0.32782313227653503</v>
      </c>
      <c r="E211" s="221">
        <v>1.6146970987319946</v>
      </c>
      <c r="F211" s="221">
        <v>27.719148635864258</v>
      </c>
      <c r="G211" s="221">
        <v>55.107349395751953</v>
      </c>
      <c r="H211" s="221">
        <v>15.249197006225586</v>
      </c>
      <c r="I211" s="221">
        <v>1.1279958486557007</v>
      </c>
      <c r="J211" s="221">
        <v>3.7172207832336426</v>
      </c>
      <c r="K211" s="180">
        <v>1207.6817626953125</v>
      </c>
      <c r="L211" s="181">
        <v>437.5025634765625</v>
      </c>
      <c r="M211" s="181">
        <v>395.281005859375</v>
      </c>
      <c r="N211" s="181">
        <v>377.08206176757812</v>
      </c>
      <c r="O211" s="181">
        <v>1399.1346435546875</v>
      </c>
      <c r="P211" s="181">
        <v>1688.1337890625</v>
      </c>
      <c r="Q211" s="181">
        <v>583.822021484375</v>
      </c>
      <c r="R211" s="181">
        <v>2031.0018310546875</v>
      </c>
      <c r="S211" s="226">
        <f t="shared" si="11"/>
        <v>8119.6396789550781</v>
      </c>
      <c r="T211" s="181">
        <f t="shared" si="9"/>
        <v>123235.70765676656</v>
      </c>
      <c r="U211" s="226">
        <f t="shared" si="10"/>
        <v>8085.0397709853369</v>
      </c>
    </row>
    <row r="212" spans="1:21" x14ac:dyDescent="0.25">
      <c r="A212" s="156" t="s">
        <v>14372</v>
      </c>
      <c r="B212" s="156" t="s">
        <v>54</v>
      </c>
      <c r="C212" s="223">
        <v>2.3265950679779053</v>
      </c>
      <c r="D212" s="221">
        <v>3.2941043376922607</v>
      </c>
      <c r="E212" s="221">
        <v>2.9187040328979492</v>
      </c>
      <c r="F212" s="221">
        <v>6.2692642211914063</v>
      </c>
      <c r="G212" s="221">
        <v>10.438104629516602</v>
      </c>
      <c r="H212" s="221">
        <v>4.8836278915405273</v>
      </c>
      <c r="I212" s="221">
        <v>2.4320027828216553</v>
      </c>
      <c r="J212" s="221">
        <v>2.0062050819396973</v>
      </c>
      <c r="K212" s="180">
        <v>21.142662048339844</v>
      </c>
      <c r="L212" s="181">
        <v>7.8422698974609375</v>
      </c>
      <c r="M212" s="181">
        <v>7.2976675033569336</v>
      </c>
      <c r="N212" s="181">
        <v>7.079826831817627</v>
      </c>
      <c r="O212" s="181">
        <v>26.116695404052734</v>
      </c>
      <c r="P212" s="181">
        <v>34.164703369140625</v>
      </c>
      <c r="Q212" s="181">
        <v>12.42902946472168</v>
      </c>
      <c r="R212" s="181">
        <v>37.807487487792969</v>
      </c>
      <c r="S212" s="226">
        <f t="shared" si="11"/>
        <v>153.88034200668335</v>
      </c>
      <c r="T212" s="181">
        <f t="shared" si="9"/>
        <v>686.2422104177308</v>
      </c>
      <c r="U212" s="226">
        <f t="shared" si="10"/>
        <v>45.021817695965481</v>
      </c>
    </row>
    <row r="213" spans="1:21" x14ac:dyDescent="0.25">
      <c r="A213" s="156" t="s">
        <v>14373</v>
      </c>
      <c r="B213" s="156" t="s">
        <v>114</v>
      </c>
      <c r="C213" s="223">
        <v>11.07384204864502</v>
      </c>
      <c r="D213" s="221">
        <v>38.334476470947266</v>
      </c>
      <c r="E213" s="221">
        <v>11.665950775146484</v>
      </c>
      <c r="F213" s="221">
        <v>84.114158630371094</v>
      </c>
      <c r="G213" s="221">
        <v>131.45306396484375</v>
      </c>
      <c r="H213" s="221">
        <v>21.528860092163086</v>
      </c>
      <c r="I213" s="221">
        <v>11.17924976348877</v>
      </c>
      <c r="J213" s="221">
        <v>10.753451347351074</v>
      </c>
      <c r="K213" s="180">
        <v>17</v>
      </c>
      <c r="L213" s="181">
        <v>92</v>
      </c>
      <c r="M213" s="181">
        <v>192</v>
      </c>
      <c r="N213" s="181">
        <v>147</v>
      </c>
      <c r="O213" s="181">
        <v>244</v>
      </c>
      <c r="P213" s="181">
        <v>124</v>
      </c>
      <c r="Q213" s="181">
        <v>26</v>
      </c>
      <c r="R213" s="181">
        <v>60</v>
      </c>
      <c r="S213" s="226">
        <f t="shared" si="11"/>
        <v>902</v>
      </c>
      <c r="T213" s="181">
        <f t="shared" si="9"/>
        <v>53999.66485118866</v>
      </c>
      <c r="U213" s="226">
        <f t="shared" si="10"/>
        <v>3542.7186344214351</v>
      </c>
    </row>
    <row r="214" spans="1:21" x14ac:dyDescent="0.25">
      <c r="A214" s="156" t="s">
        <v>14374</v>
      </c>
      <c r="B214" s="156" t="s">
        <v>114</v>
      </c>
      <c r="C214" s="223">
        <v>11.350934028625488</v>
      </c>
      <c r="D214" s="221">
        <v>-12.356226921081543</v>
      </c>
      <c r="E214" s="221">
        <v>106.25657653808594</v>
      </c>
      <c r="F214" s="221">
        <v>169.13467407226562</v>
      </c>
      <c r="G214" s="221">
        <v>311.00390625</v>
      </c>
      <c r="H214" s="221">
        <v>153.58016967773437</v>
      </c>
      <c r="I214" s="221">
        <v>23.284505844116211</v>
      </c>
      <c r="J214" s="221">
        <v>11.030544281005859</v>
      </c>
      <c r="K214" s="180">
        <v>246</v>
      </c>
      <c r="L214" s="181">
        <v>64</v>
      </c>
      <c r="M214" s="181">
        <v>223</v>
      </c>
      <c r="N214" s="181">
        <v>300</v>
      </c>
      <c r="O214" s="181">
        <v>665</v>
      </c>
      <c r="P214" s="181">
        <v>387</v>
      </c>
      <c r="Q214" s="181">
        <v>95</v>
      </c>
      <c r="R214" s="181">
        <v>208</v>
      </c>
      <c r="S214" s="226">
        <f t="shared" si="11"/>
        <v>2188</v>
      </c>
      <c r="T214" s="181">
        <f t="shared" si="9"/>
        <v>347196.65462493896</v>
      </c>
      <c r="U214" s="226">
        <f t="shared" si="10"/>
        <v>22778.290597510604</v>
      </c>
    </row>
    <row r="215" spans="1:21" x14ac:dyDescent="0.25">
      <c r="A215" s="156" t="s">
        <v>14375</v>
      </c>
      <c r="B215" s="156" t="s">
        <v>114</v>
      </c>
      <c r="C215" s="223">
        <v>202.66069030761719</v>
      </c>
      <c r="D215" s="221">
        <v>142.84834289550781</v>
      </c>
      <c r="E215" s="221">
        <v>160.22337341308594</v>
      </c>
      <c r="F215" s="221">
        <v>455.19003295898437</v>
      </c>
      <c r="G215" s="221">
        <v>2717.4111328125</v>
      </c>
      <c r="H215" s="221">
        <v>2085.18994140625</v>
      </c>
      <c r="I215" s="221">
        <v>11.406195640563965</v>
      </c>
      <c r="J215" s="221">
        <v>10.98039722442627</v>
      </c>
      <c r="K215" s="180">
        <v>16</v>
      </c>
      <c r="L215" s="181">
        <v>6</v>
      </c>
      <c r="M215" s="181">
        <v>56</v>
      </c>
      <c r="N215" s="181">
        <v>54</v>
      </c>
      <c r="O215" s="181">
        <v>71</v>
      </c>
      <c r="P215" s="181">
        <v>15</v>
      </c>
      <c r="Q215" s="181">
        <v>5</v>
      </c>
      <c r="R215" s="181">
        <v>6</v>
      </c>
      <c r="S215" s="226">
        <f t="shared" si="11"/>
        <v>229</v>
      </c>
      <c r="T215" s="181">
        <f t="shared" si="9"/>
        <v>261989.38470554352</v>
      </c>
      <c r="U215" s="226">
        <f t="shared" si="10"/>
        <v>17188.156218649281</v>
      </c>
    </row>
    <row r="216" spans="1:21" x14ac:dyDescent="0.25">
      <c r="A216" s="156" t="s">
        <v>14376</v>
      </c>
      <c r="B216" s="156" t="s">
        <v>114</v>
      </c>
      <c r="C216" s="223">
        <v>1.3899843692779541</v>
      </c>
      <c r="D216" s="221">
        <v>2.6276295185089111</v>
      </c>
      <c r="E216" s="221">
        <v>26.367959976196289</v>
      </c>
      <c r="F216" s="221">
        <v>5.3326535224914551</v>
      </c>
      <c r="G216" s="221">
        <v>9.5014944076538086</v>
      </c>
      <c r="H216" s="221">
        <v>15.023597717285156</v>
      </c>
      <c r="I216" s="221">
        <v>1.4953922033309937</v>
      </c>
      <c r="J216" s="221">
        <v>1.0695945024490356</v>
      </c>
      <c r="K216" s="180">
        <v>237.15576171875</v>
      </c>
      <c r="L216" s="181">
        <v>107.41761016845703</v>
      </c>
      <c r="M216" s="181">
        <v>89.049659729003906</v>
      </c>
      <c r="N216" s="181">
        <v>61.148983001708984</v>
      </c>
      <c r="O216" s="181">
        <v>290.63204956054687</v>
      </c>
      <c r="P216" s="181">
        <v>451.990966796875</v>
      </c>
      <c r="Q216" s="181">
        <v>202.74491882324219</v>
      </c>
      <c r="R216" s="181">
        <v>442.92324829101563</v>
      </c>
      <c r="S216" s="226">
        <f t="shared" si="11"/>
        <v>1883.0631980895996</v>
      </c>
      <c r="T216" s="181">
        <f t="shared" si="9"/>
        <v>13614.941381228431</v>
      </c>
      <c r="U216" s="226">
        <f t="shared" si="10"/>
        <v>893.22603521254518</v>
      </c>
    </row>
    <row r="217" spans="1:21" x14ac:dyDescent="0.25">
      <c r="A217" s="156" t="s">
        <v>14377</v>
      </c>
      <c r="B217" s="156" t="s">
        <v>114</v>
      </c>
      <c r="C217" s="223">
        <v>2.4644010066986084</v>
      </c>
      <c r="D217" s="221">
        <v>3.431910514831543</v>
      </c>
      <c r="E217" s="221">
        <v>3.0565102100372314</v>
      </c>
      <c r="F217" s="221">
        <v>6.4070706367492676</v>
      </c>
      <c r="G217" s="221">
        <v>10.575910568237305</v>
      </c>
      <c r="H217" s="221">
        <v>50.063083648681641</v>
      </c>
      <c r="I217" s="221">
        <v>2.5698089599609375</v>
      </c>
      <c r="J217" s="221">
        <v>2.1440112590789795</v>
      </c>
      <c r="K217" s="180">
        <v>21.056591033935547</v>
      </c>
      <c r="L217" s="181">
        <v>7.2929978370666504</v>
      </c>
      <c r="M217" s="181">
        <v>7.4792017936706543</v>
      </c>
      <c r="N217" s="181">
        <v>7.3550658226013184</v>
      </c>
      <c r="O217" s="181">
        <v>24.951362609863281</v>
      </c>
      <c r="P217" s="181">
        <v>23.803102493286133</v>
      </c>
      <c r="Q217" s="181">
        <v>6.5947318077087402</v>
      </c>
      <c r="R217" s="181">
        <v>18.403181076049805</v>
      </c>
      <c r="S217" s="226">
        <f t="shared" si="11"/>
        <v>116.93623447418213</v>
      </c>
      <c r="T217" s="181">
        <f t="shared" si="9"/>
        <v>1658.8494020669841</v>
      </c>
      <c r="U217" s="226">
        <f t="shared" si="10"/>
        <v>108.83098449956765</v>
      </c>
    </row>
    <row r="218" spans="1:21" x14ac:dyDescent="0.25">
      <c r="A218" s="156" t="s">
        <v>14378</v>
      </c>
      <c r="B218" s="156" t="s">
        <v>114</v>
      </c>
      <c r="C218" s="223">
        <v>8.8056097030639648</v>
      </c>
      <c r="D218" s="221">
        <v>23.134557723999023</v>
      </c>
      <c r="E218" s="221">
        <v>144.20317077636719</v>
      </c>
      <c r="F218" s="221">
        <v>206.21846008300781</v>
      </c>
      <c r="G218" s="221">
        <v>282.69854736328125</v>
      </c>
      <c r="H218" s="221">
        <v>160.66273498535156</v>
      </c>
      <c r="I218" s="221">
        <v>8.8184013366699219</v>
      </c>
      <c r="J218" s="221">
        <v>8.8702529668807983E-2</v>
      </c>
      <c r="K218" s="180">
        <v>202</v>
      </c>
      <c r="L218" s="181">
        <v>59</v>
      </c>
      <c r="M218" s="181">
        <v>79</v>
      </c>
      <c r="N218" s="181">
        <v>71</v>
      </c>
      <c r="O218" s="181">
        <v>200</v>
      </c>
      <c r="P218" s="181">
        <v>176</v>
      </c>
      <c r="Q218" s="181">
        <v>108</v>
      </c>
      <c r="R218" s="181">
        <v>179</v>
      </c>
      <c r="S218" s="226">
        <f t="shared" si="11"/>
        <v>1074</v>
      </c>
      <c r="T218" s="181">
        <f t="shared" si="9"/>
        <v>114961.84915021062</v>
      </c>
      <c r="U218" s="226">
        <f t="shared" si="10"/>
        <v>7542.2224629424181</v>
      </c>
    </row>
    <row r="219" spans="1:21" x14ac:dyDescent="0.25">
      <c r="A219" s="156" t="s">
        <v>14379</v>
      </c>
      <c r="B219" s="156" t="s">
        <v>114</v>
      </c>
      <c r="C219" s="223">
        <v>11.138387680053711</v>
      </c>
      <c r="D219" s="221">
        <v>34.074478149414063</v>
      </c>
      <c r="E219" s="221">
        <v>39.37310791015625</v>
      </c>
      <c r="F219" s="221">
        <v>38.598007202148438</v>
      </c>
      <c r="G219" s="221">
        <v>150.82470703125</v>
      </c>
      <c r="H219" s="221">
        <v>27.841335296630859</v>
      </c>
      <c r="I219" s="221">
        <v>11.243795394897461</v>
      </c>
      <c r="J219" s="221">
        <v>26.887849807739258</v>
      </c>
      <c r="K219" s="180">
        <v>160</v>
      </c>
      <c r="L219" s="181">
        <v>66</v>
      </c>
      <c r="M219" s="181">
        <v>236</v>
      </c>
      <c r="N219" s="181">
        <v>269</v>
      </c>
      <c r="O219" s="181">
        <v>467</v>
      </c>
      <c r="P219" s="181">
        <v>223</v>
      </c>
      <c r="Q219" s="181">
        <v>48</v>
      </c>
      <c r="R219" s="181">
        <v>164</v>
      </c>
      <c r="S219" s="226">
        <f t="shared" si="11"/>
        <v>1633</v>
      </c>
      <c r="T219" s="181">
        <f t="shared" si="9"/>
        <v>105299.04049301147</v>
      </c>
      <c r="U219" s="226">
        <f t="shared" si="10"/>
        <v>6908.281263769315</v>
      </c>
    </row>
    <row r="220" spans="1:21" x14ac:dyDescent="0.25">
      <c r="A220" s="156" t="s">
        <v>14380</v>
      </c>
      <c r="B220" s="156" t="s">
        <v>114</v>
      </c>
      <c r="C220" s="223">
        <v>8.4378471374511719</v>
      </c>
      <c r="D220" s="221">
        <v>22.200981140136719</v>
      </c>
      <c r="E220" s="221">
        <v>165.50735473632812</v>
      </c>
      <c r="F220" s="221">
        <v>176.96804809570312</v>
      </c>
      <c r="G220" s="221">
        <v>133.49905395507812</v>
      </c>
      <c r="H220" s="221">
        <v>116.19929504394531</v>
      </c>
      <c r="I220" s="221">
        <v>8.5432548522949219</v>
      </c>
      <c r="J220" s="221">
        <v>8.1174564361572266</v>
      </c>
      <c r="K220" s="180">
        <v>221</v>
      </c>
      <c r="L220" s="181">
        <v>78</v>
      </c>
      <c r="M220" s="181">
        <v>102</v>
      </c>
      <c r="N220" s="181">
        <v>94</v>
      </c>
      <c r="O220" s="181">
        <v>287</v>
      </c>
      <c r="P220" s="181">
        <v>240</v>
      </c>
      <c r="Q220" s="181">
        <v>89</v>
      </c>
      <c r="R220" s="181">
        <v>199</v>
      </c>
      <c r="S220" s="226">
        <f t="shared" si="11"/>
        <v>1310</v>
      </c>
      <c r="T220" s="181">
        <f t="shared" si="9"/>
        <v>105690.97025871277</v>
      </c>
      <c r="U220" s="226">
        <f t="shared" si="10"/>
        <v>6933.9943286218622</v>
      </c>
    </row>
    <row r="221" spans="1:21" x14ac:dyDescent="0.25">
      <c r="A221" s="156" t="s">
        <v>14381</v>
      </c>
      <c r="B221" s="156" t="s">
        <v>114</v>
      </c>
      <c r="C221" s="223">
        <v>8.541539192199707</v>
      </c>
      <c r="D221" s="221">
        <v>15.42833423614502</v>
      </c>
      <c r="E221" s="221">
        <v>39.1829833984375</v>
      </c>
      <c r="F221" s="221">
        <v>86.802803039550781</v>
      </c>
      <c r="G221" s="221">
        <v>176.2745361328125</v>
      </c>
      <c r="H221" s="221">
        <v>114.74703216552734</v>
      </c>
      <c r="I221" s="221">
        <v>21.960475921630859</v>
      </c>
      <c r="J221" s="221">
        <v>8.4521398544311523</v>
      </c>
      <c r="K221" s="180">
        <v>1124</v>
      </c>
      <c r="L221" s="181">
        <v>373</v>
      </c>
      <c r="M221" s="181">
        <v>671</v>
      </c>
      <c r="N221" s="181">
        <v>750</v>
      </c>
      <c r="O221" s="181">
        <v>1656</v>
      </c>
      <c r="P221" s="181">
        <v>1085</v>
      </c>
      <c r="Q221" s="181">
        <v>244</v>
      </c>
      <c r="R221" s="181">
        <v>627</v>
      </c>
      <c r="S221" s="226">
        <f t="shared" si="11"/>
        <v>6530</v>
      </c>
      <c r="T221" s="181">
        <f t="shared" si="9"/>
        <v>533818.35241127014</v>
      </c>
      <c r="U221" s="226">
        <f t="shared" si="10"/>
        <v>35021.851148432201</v>
      </c>
    </row>
    <row r="222" spans="1:21" x14ac:dyDescent="0.25">
      <c r="A222" s="156" t="s">
        <v>14382</v>
      </c>
      <c r="B222" s="156" t="s">
        <v>114</v>
      </c>
      <c r="C222" s="223">
        <v>9.2236528396606445</v>
      </c>
      <c r="D222" s="221">
        <v>33.4423828125</v>
      </c>
      <c r="E222" s="221">
        <v>123.06495666503906</v>
      </c>
      <c r="F222" s="221">
        <v>186.10551452636719</v>
      </c>
      <c r="G222" s="221">
        <v>257.3062744140625</v>
      </c>
      <c r="H222" s="221">
        <v>129.50721740722656</v>
      </c>
      <c r="I222" s="221">
        <v>45.867118835449219</v>
      </c>
      <c r="J222" s="221">
        <v>8.5070695877075195</v>
      </c>
      <c r="K222" s="180">
        <v>872</v>
      </c>
      <c r="L222" s="181">
        <v>308</v>
      </c>
      <c r="M222" s="181">
        <v>411</v>
      </c>
      <c r="N222" s="181">
        <v>580</v>
      </c>
      <c r="O222" s="181">
        <v>1335</v>
      </c>
      <c r="P222" s="181">
        <v>991</v>
      </c>
      <c r="Q222" s="181">
        <v>226</v>
      </c>
      <c r="R222" s="181">
        <v>774</v>
      </c>
      <c r="S222" s="226">
        <f t="shared" si="11"/>
        <v>5497</v>
      </c>
      <c r="T222" s="181">
        <f t="shared" si="9"/>
        <v>665660.14430809021</v>
      </c>
      <c r="U222" s="226">
        <f t="shared" si="10"/>
        <v>43671.504331198135</v>
      </c>
    </row>
    <row r="223" spans="1:21" x14ac:dyDescent="0.25">
      <c r="A223" s="156" t="s">
        <v>14383</v>
      </c>
      <c r="B223" s="156" t="s">
        <v>114</v>
      </c>
      <c r="C223" s="223">
        <v>7.175377368927002</v>
      </c>
      <c r="D223" s="221">
        <v>18.449359893798828</v>
      </c>
      <c r="E223" s="221">
        <v>67.075279235839844</v>
      </c>
      <c r="F223" s="221">
        <v>90.818038940429687</v>
      </c>
      <c r="G223" s="221">
        <v>192.64730834960937</v>
      </c>
      <c r="H223" s="221">
        <v>74.120155334472656</v>
      </c>
      <c r="I223" s="221">
        <v>14.820432662963867</v>
      </c>
      <c r="J223" s="221">
        <v>5.8572502136230469</v>
      </c>
      <c r="K223" s="180">
        <v>813</v>
      </c>
      <c r="L223" s="181">
        <v>274</v>
      </c>
      <c r="M223" s="181">
        <v>386</v>
      </c>
      <c r="N223" s="181">
        <v>439</v>
      </c>
      <c r="O223" s="181">
        <v>1000</v>
      </c>
      <c r="P223" s="181">
        <v>777</v>
      </c>
      <c r="Q223" s="181">
        <v>174</v>
      </c>
      <c r="R223" s="181">
        <v>566</v>
      </c>
      <c r="S223" s="226">
        <f t="shared" si="11"/>
        <v>4429</v>
      </c>
      <c r="T223" s="181">
        <f t="shared" si="9"/>
        <v>332781.51124048233</v>
      </c>
      <c r="U223" s="226">
        <f t="shared" si="10"/>
        <v>21832.566263355831</v>
      </c>
    </row>
    <row r="224" spans="1:21" x14ac:dyDescent="0.25">
      <c r="A224" s="156" t="s">
        <v>14384</v>
      </c>
      <c r="B224" s="156" t="s">
        <v>114</v>
      </c>
      <c r="C224" s="223">
        <v>10.896261215209961</v>
      </c>
      <c r="D224" s="221">
        <v>11.863770484924316</v>
      </c>
      <c r="E224" s="221">
        <v>11.488369941711426</v>
      </c>
      <c r="F224" s="221">
        <v>14.838930130004883</v>
      </c>
      <c r="G224" s="221">
        <v>19.007770538330078</v>
      </c>
      <c r="H224" s="221">
        <v>13.453293800354004</v>
      </c>
      <c r="I224" s="221">
        <v>11.001668930053711</v>
      </c>
      <c r="J224" s="221">
        <v>10.575871467590332</v>
      </c>
      <c r="K224" s="180">
        <v>11.465243339538574</v>
      </c>
      <c r="L224" s="181">
        <v>4.1026535034179687</v>
      </c>
      <c r="M224" s="181">
        <v>4.4131412506103516</v>
      </c>
      <c r="N224" s="181">
        <v>4.4471783638000488</v>
      </c>
      <c r="O224" s="181">
        <v>13.347723007202148</v>
      </c>
      <c r="P224" s="181">
        <v>12.618586540222168</v>
      </c>
      <c r="Q224" s="181">
        <v>3.9146137237548828</v>
      </c>
      <c r="R224" s="181">
        <v>10.690860748291016</v>
      </c>
      <c r="S224" s="226">
        <f t="shared" si="11"/>
        <v>65.000000476837158</v>
      </c>
      <c r="T224" s="181">
        <f t="shared" si="9"/>
        <v>869.89685570593429</v>
      </c>
      <c r="U224" s="226">
        <f t="shared" si="10"/>
        <v>57.070720887375856</v>
      </c>
    </row>
    <row r="225" spans="1:21" x14ac:dyDescent="0.25">
      <c r="A225" s="156" t="s">
        <v>14385</v>
      </c>
      <c r="B225" s="156" t="s">
        <v>114</v>
      </c>
      <c r="C225" s="223">
        <v>2.165189266204834</v>
      </c>
      <c r="D225" s="221">
        <v>28.329156875610352</v>
      </c>
      <c r="E225" s="221">
        <v>47.292900085449219</v>
      </c>
      <c r="F225" s="221">
        <v>27.840911865234375</v>
      </c>
      <c r="G225" s="221">
        <v>196.51513671875</v>
      </c>
      <c r="H225" s="221">
        <v>27.245750427246094</v>
      </c>
      <c r="I225" s="221">
        <v>4.3083934783935547</v>
      </c>
      <c r="J225" s="221">
        <v>3.8825955390930176</v>
      </c>
      <c r="K225" s="180">
        <v>436</v>
      </c>
      <c r="L225" s="181">
        <v>152</v>
      </c>
      <c r="M225" s="181">
        <v>185</v>
      </c>
      <c r="N225" s="181">
        <v>209</v>
      </c>
      <c r="O225" s="181">
        <v>489</v>
      </c>
      <c r="P225" s="181">
        <v>523</v>
      </c>
      <c r="Q225" s="181">
        <v>156</v>
      </c>
      <c r="R225" s="181">
        <v>479</v>
      </c>
      <c r="S225" s="226">
        <f t="shared" si="11"/>
        <v>2629</v>
      </c>
      <c r="T225" s="181">
        <f t="shared" si="9"/>
        <v>132695.29343557358</v>
      </c>
      <c r="U225" s="226">
        <f t="shared" si="10"/>
        <v>8705.6482674425115</v>
      </c>
    </row>
    <row r="226" spans="1:21" x14ac:dyDescent="0.25">
      <c r="A226" s="156" t="s">
        <v>14386</v>
      </c>
      <c r="B226" s="156" t="s">
        <v>114</v>
      </c>
      <c r="C226" s="223">
        <v>3.5453636646270752</v>
      </c>
      <c r="D226" s="221">
        <v>8.4762678146362305</v>
      </c>
      <c r="E226" s="221">
        <v>6.4988656044006348</v>
      </c>
      <c r="F226" s="221">
        <v>91.148345947265625</v>
      </c>
      <c r="G226" s="221">
        <v>150.70523071289062</v>
      </c>
      <c r="H226" s="221">
        <v>50.653156280517578</v>
      </c>
      <c r="I226" s="221">
        <v>27.87883186340332</v>
      </c>
      <c r="J226" s="221">
        <v>4.1488914489746094</v>
      </c>
      <c r="K226" s="180">
        <v>1615</v>
      </c>
      <c r="L226" s="181">
        <v>559</v>
      </c>
      <c r="M226" s="181">
        <v>723</v>
      </c>
      <c r="N226" s="181">
        <v>714</v>
      </c>
      <c r="O226" s="181">
        <v>1763</v>
      </c>
      <c r="P226" s="181">
        <v>1647</v>
      </c>
      <c r="Q226" s="181">
        <v>365</v>
      </c>
      <c r="R226" s="181">
        <v>864</v>
      </c>
      <c r="S226" s="226">
        <f t="shared" si="11"/>
        <v>8250</v>
      </c>
      <c r="T226" s="181">
        <f t="shared" si="9"/>
        <v>443122.08084797859</v>
      </c>
      <c r="U226" s="226">
        <f t="shared" si="10"/>
        <v>29071.603638095163</v>
      </c>
    </row>
    <row r="227" spans="1:21" x14ac:dyDescent="0.25">
      <c r="A227" s="156" t="s">
        <v>14387</v>
      </c>
      <c r="B227" s="156" t="s">
        <v>114</v>
      </c>
      <c r="C227" s="223">
        <v>3.8944287300109863</v>
      </c>
      <c r="D227" s="221">
        <v>8.1382837295532227</v>
      </c>
      <c r="E227" s="221">
        <v>18.277185440063477</v>
      </c>
      <c r="F227" s="221">
        <v>30.453409194946289</v>
      </c>
      <c r="G227" s="221">
        <v>73.087127685546875</v>
      </c>
      <c r="H227" s="221">
        <v>17.560310363769531</v>
      </c>
      <c r="I227" s="221">
        <v>5.622459888458252</v>
      </c>
      <c r="J227" s="221">
        <v>2.1562459468841553</v>
      </c>
      <c r="K227" s="180">
        <v>2065</v>
      </c>
      <c r="L227" s="181">
        <v>795</v>
      </c>
      <c r="M227" s="181">
        <v>778</v>
      </c>
      <c r="N227" s="181">
        <v>771</v>
      </c>
      <c r="O227" s="181">
        <v>2362</v>
      </c>
      <c r="P227" s="181">
        <v>2685</v>
      </c>
      <c r="Q227" s="181">
        <v>786</v>
      </c>
      <c r="R227" s="181">
        <v>2345</v>
      </c>
      <c r="S227" s="226">
        <f t="shared" si="11"/>
        <v>12587</v>
      </c>
      <c r="T227" s="181">
        <f t="shared" si="9"/>
        <v>281468.03879189491</v>
      </c>
      <c r="U227" s="226">
        <f t="shared" si="10"/>
        <v>18466.078794564066</v>
      </c>
    </row>
    <row r="228" spans="1:21" x14ac:dyDescent="0.25">
      <c r="A228" s="156" t="s">
        <v>14388</v>
      </c>
      <c r="B228" s="156" t="s">
        <v>114</v>
      </c>
      <c r="C228" s="223">
        <v>4.337740421295166</v>
      </c>
      <c r="D228" s="221">
        <v>6.9908909797668457</v>
      </c>
      <c r="E228" s="221">
        <v>11.282658576965332</v>
      </c>
      <c r="F228" s="221">
        <v>79.025382995605469</v>
      </c>
      <c r="G228" s="221">
        <v>134.93037414550781</v>
      </c>
      <c r="H228" s="221">
        <v>38.358600616455078</v>
      </c>
      <c r="I228" s="221">
        <v>11.981379508972168</v>
      </c>
      <c r="J228" s="221">
        <v>2.0793006420135498</v>
      </c>
      <c r="K228" s="180">
        <v>1214.008544921875</v>
      </c>
      <c r="L228" s="181">
        <v>504.5140380859375</v>
      </c>
      <c r="M228" s="181">
        <v>436.87741088867188</v>
      </c>
      <c r="N228" s="181">
        <v>387.18521118164062</v>
      </c>
      <c r="O228" s="181">
        <v>1349.28173828125</v>
      </c>
      <c r="P228" s="181">
        <v>1512.1617431640625</v>
      </c>
      <c r="Q228" s="181">
        <v>536.2618408203125</v>
      </c>
      <c r="R228" s="181">
        <v>1390.001708984375</v>
      </c>
      <c r="S228" s="226">
        <f t="shared" si="11"/>
        <v>7330.292236328125</v>
      </c>
      <c r="T228" s="181">
        <f t="shared" si="9"/>
        <v>293698.5410704774</v>
      </c>
      <c r="U228" s="226">
        <f t="shared" si="10"/>
        <v>19268.476891849929</v>
      </c>
    </row>
    <row r="229" spans="1:21" x14ac:dyDescent="0.25">
      <c r="A229" s="156" t="s">
        <v>14389</v>
      </c>
      <c r="B229" s="156" t="s">
        <v>114</v>
      </c>
      <c r="C229" s="223">
        <v>12.410087585449219</v>
      </c>
      <c r="D229" s="221">
        <v>19.48002815246582</v>
      </c>
      <c r="E229" s="221">
        <v>14.359293937683105</v>
      </c>
      <c r="F229" s="221">
        <v>67.991249084472656</v>
      </c>
      <c r="G229" s="221">
        <v>146.39698791503906</v>
      </c>
      <c r="H229" s="221">
        <v>30.476692199707031</v>
      </c>
      <c r="I229" s="221">
        <v>44.278163909912109</v>
      </c>
      <c r="J229" s="221">
        <v>4.6393437385559082</v>
      </c>
      <c r="K229" s="180">
        <v>778</v>
      </c>
      <c r="L229" s="181">
        <v>440</v>
      </c>
      <c r="M229" s="181">
        <v>1401</v>
      </c>
      <c r="N229" s="181">
        <v>608</v>
      </c>
      <c r="O229" s="181">
        <v>1149</v>
      </c>
      <c r="P229" s="181">
        <v>652</v>
      </c>
      <c r="Q229" s="181">
        <v>187</v>
      </c>
      <c r="R229" s="181">
        <v>436</v>
      </c>
      <c r="S229" s="226">
        <f t="shared" si="11"/>
        <v>5651</v>
      </c>
      <c r="T229" s="181">
        <f t="shared" si="9"/>
        <v>278066.02372837067</v>
      </c>
      <c r="U229" s="226">
        <f t="shared" si="10"/>
        <v>18242.885147097117</v>
      </c>
    </row>
    <row r="230" spans="1:21" x14ac:dyDescent="0.25">
      <c r="A230" s="156" t="s">
        <v>14390</v>
      </c>
      <c r="B230" s="156" t="s">
        <v>114</v>
      </c>
      <c r="C230" s="223">
        <v>5.148956298828125</v>
      </c>
      <c r="D230" s="221">
        <v>7.7363071441650391</v>
      </c>
      <c r="E230" s="221">
        <v>10.677143096923828</v>
      </c>
      <c r="F230" s="221">
        <v>30.778274536132812</v>
      </c>
      <c r="G230" s="221">
        <v>82.717117309570313</v>
      </c>
      <c r="H230" s="221">
        <v>31.456701278686523</v>
      </c>
      <c r="I230" s="221">
        <v>14.963020324707031</v>
      </c>
      <c r="J230" s="221">
        <v>5.731626033782959</v>
      </c>
      <c r="K230" s="180">
        <v>903</v>
      </c>
      <c r="L230" s="181">
        <v>703</v>
      </c>
      <c r="M230" s="181">
        <v>2849</v>
      </c>
      <c r="N230" s="181">
        <v>944</v>
      </c>
      <c r="O230" s="181">
        <v>1571</v>
      </c>
      <c r="P230" s="181">
        <v>1128</v>
      </c>
      <c r="Q230" s="181">
        <v>298</v>
      </c>
      <c r="R230" s="181">
        <v>879</v>
      </c>
      <c r="S230" s="226">
        <f t="shared" si="11"/>
        <v>9275</v>
      </c>
      <c r="T230" s="181">
        <f t="shared" si="9"/>
        <v>244490.83298158646</v>
      </c>
      <c r="U230" s="226">
        <f t="shared" si="10"/>
        <v>16040.140847837485</v>
      </c>
    </row>
    <row r="231" spans="1:21" x14ac:dyDescent="0.25">
      <c r="A231" s="156" t="s">
        <v>14391</v>
      </c>
      <c r="B231" s="156" t="s">
        <v>114</v>
      </c>
      <c r="C231" s="223">
        <v>3.2297742366790771</v>
      </c>
      <c r="D231" s="221">
        <v>5.117950439453125</v>
      </c>
      <c r="E231" s="221">
        <v>8.5079612731933594</v>
      </c>
      <c r="F231" s="221">
        <v>34.577545166015625</v>
      </c>
      <c r="G231" s="221">
        <v>56.462104797363281</v>
      </c>
      <c r="H231" s="221">
        <v>22.193788528442383</v>
      </c>
      <c r="I231" s="221">
        <v>3.3351819515228271</v>
      </c>
      <c r="J231" s="221">
        <v>10.150144577026367</v>
      </c>
      <c r="K231" s="180">
        <v>1538</v>
      </c>
      <c r="L231" s="181">
        <v>513</v>
      </c>
      <c r="M231" s="181">
        <v>1182</v>
      </c>
      <c r="N231" s="181">
        <v>1127</v>
      </c>
      <c r="O231" s="181">
        <v>2474</v>
      </c>
      <c r="P231" s="181">
        <v>1815</v>
      </c>
      <c r="Q231" s="181">
        <v>466</v>
      </c>
      <c r="R231" s="181">
        <v>894</v>
      </c>
      <c r="S231" s="226">
        <f t="shared" si="11"/>
        <v>10009</v>
      </c>
      <c r="T231" s="181">
        <f t="shared" si="9"/>
        <v>247215.60246753693</v>
      </c>
      <c r="U231" s="226">
        <f t="shared" si="10"/>
        <v>16218.902913472179</v>
      </c>
    </row>
    <row r="232" spans="1:21" x14ac:dyDescent="0.25">
      <c r="A232" s="156" t="s">
        <v>14392</v>
      </c>
      <c r="B232" s="156" t="s">
        <v>114</v>
      </c>
      <c r="C232" s="223">
        <v>4.4491615295410156</v>
      </c>
      <c r="D232" s="221">
        <v>-3.6573033332824707</v>
      </c>
      <c r="E232" s="221">
        <v>5.4228730201721191</v>
      </c>
      <c r="F232" s="221">
        <v>8.5290651321411133</v>
      </c>
      <c r="G232" s="221">
        <v>37.611572265625</v>
      </c>
      <c r="H232" s="221">
        <v>8.8583641052246094</v>
      </c>
      <c r="I232" s="221">
        <v>0.14205284416675568</v>
      </c>
      <c r="J232" s="221">
        <v>2.5754742622375488</v>
      </c>
      <c r="K232" s="180">
        <v>1238.237548828125</v>
      </c>
      <c r="L232" s="181">
        <v>531.9959716796875</v>
      </c>
      <c r="M232" s="181">
        <v>448.66119384765625</v>
      </c>
      <c r="N232" s="181">
        <v>370.376953125</v>
      </c>
      <c r="O232" s="181">
        <v>1519.3873291015625</v>
      </c>
      <c r="P232" s="181">
        <v>1587.5703125</v>
      </c>
      <c r="Q232" s="181">
        <v>478.96475219726562</v>
      </c>
      <c r="R232" s="181">
        <v>1354.4012451171875</v>
      </c>
      <c r="S232" s="226">
        <f t="shared" si="11"/>
        <v>7529.5953063964844</v>
      </c>
      <c r="T232" s="181">
        <f t="shared" si="9"/>
        <v>83921.536117719705</v>
      </c>
      <c r="U232" s="226">
        <f t="shared" si="10"/>
        <v>5505.7821312935912</v>
      </c>
    </row>
    <row r="233" spans="1:21" x14ac:dyDescent="0.25">
      <c r="A233" s="156" t="s">
        <v>14393</v>
      </c>
      <c r="B233" s="156" t="s">
        <v>114</v>
      </c>
      <c r="C233" s="223">
        <v>1.6581529378890991</v>
      </c>
      <c r="D233" s="221">
        <v>4.353550910949707</v>
      </c>
      <c r="E233" s="221">
        <v>13.678408622741699</v>
      </c>
      <c r="F233" s="221">
        <v>10.672367095947266</v>
      </c>
      <c r="G233" s="221">
        <v>43.509159088134766</v>
      </c>
      <c r="H233" s="221">
        <v>14.76824951171875</v>
      </c>
      <c r="I233" s="221">
        <v>2.8631174564361572</v>
      </c>
      <c r="J233" s="221">
        <v>-0.78443098068237305</v>
      </c>
      <c r="K233" s="180">
        <v>2622.3203125</v>
      </c>
      <c r="L233" s="181">
        <v>886.29925537109375</v>
      </c>
      <c r="M233" s="181">
        <v>979.149658203125</v>
      </c>
      <c r="N233" s="181">
        <v>1258.6387939453125</v>
      </c>
      <c r="O233" s="181">
        <v>3359.496337890625</v>
      </c>
      <c r="P233" s="181">
        <v>3124.087646484375</v>
      </c>
      <c r="Q233" s="181">
        <v>1031.671142578125</v>
      </c>
      <c r="R233" s="181">
        <v>2854.915283203125</v>
      </c>
      <c r="S233" s="226">
        <f t="shared" si="11"/>
        <v>16116.578430175781</v>
      </c>
      <c r="T233" s="181">
        <f t="shared" si="9"/>
        <v>228053.09958205547</v>
      </c>
      <c r="U233" s="226">
        <f t="shared" si="10"/>
        <v>14961.721850559426</v>
      </c>
    </row>
    <row r="234" spans="1:21" x14ac:dyDescent="0.25">
      <c r="A234" s="156" t="s">
        <v>14394</v>
      </c>
      <c r="B234" s="156" t="s">
        <v>114</v>
      </c>
      <c r="C234" s="223">
        <v>2.7263376712799072</v>
      </c>
      <c r="D234" s="221">
        <v>2.1407251358032227</v>
      </c>
      <c r="E234" s="221">
        <v>2.4914586544036865</v>
      </c>
      <c r="F234" s="221">
        <v>5.6913518905639648</v>
      </c>
      <c r="G234" s="221">
        <v>34.745475769042969</v>
      </c>
      <c r="H234" s="221">
        <v>10.706172943115234</v>
      </c>
      <c r="I234" s="221">
        <v>1.0286349058151245</v>
      </c>
      <c r="J234" s="221">
        <v>-0.29631492495536804</v>
      </c>
      <c r="K234" s="180">
        <v>1395</v>
      </c>
      <c r="L234" s="181">
        <v>1129</v>
      </c>
      <c r="M234" s="181">
        <v>2129</v>
      </c>
      <c r="N234" s="181">
        <v>822</v>
      </c>
      <c r="O234" s="181">
        <v>1918</v>
      </c>
      <c r="P234" s="181">
        <v>2047</v>
      </c>
      <c r="Q234" s="181">
        <v>696</v>
      </c>
      <c r="R234" s="181">
        <v>1844</v>
      </c>
      <c r="S234" s="226">
        <f t="shared" si="11"/>
        <v>11980</v>
      </c>
      <c r="T234" s="181">
        <f t="shared" si="9"/>
        <v>104929.61017143726</v>
      </c>
      <c r="U234" s="226">
        <f t="shared" si="10"/>
        <v>6884.0443043739569</v>
      </c>
    </row>
    <row r="235" spans="1:21" x14ac:dyDescent="0.25">
      <c r="A235" s="156" t="s">
        <v>14395</v>
      </c>
      <c r="B235" s="156" t="s">
        <v>114</v>
      </c>
      <c r="C235" s="223">
        <v>3.3151838779449463</v>
      </c>
      <c r="D235" s="221">
        <v>10.918228149414063</v>
      </c>
      <c r="E235" s="221">
        <v>19.283693313598633</v>
      </c>
      <c r="F235" s="221">
        <v>48.402542114257813</v>
      </c>
      <c r="G235" s="221">
        <v>121.10694122314453</v>
      </c>
      <c r="H235" s="221">
        <v>25.809314727783203</v>
      </c>
      <c r="I235" s="221">
        <v>3.1232485771179199</v>
      </c>
      <c r="J235" s="221">
        <v>2.6974508762359619</v>
      </c>
      <c r="K235" s="180">
        <v>1998.029541015625</v>
      </c>
      <c r="L235" s="181">
        <v>667.2593994140625</v>
      </c>
      <c r="M235" s="181">
        <v>736.609375</v>
      </c>
      <c r="N235" s="181">
        <v>702.87158203125</v>
      </c>
      <c r="O235" s="181">
        <v>1725.3154296875</v>
      </c>
      <c r="P235" s="181">
        <v>1544.443115234375</v>
      </c>
      <c r="Q235" s="181">
        <v>417.97430419921875</v>
      </c>
      <c r="R235" s="181">
        <v>1174.26416015625</v>
      </c>
      <c r="S235" s="226">
        <f t="shared" si="11"/>
        <v>8966.7669067382812</v>
      </c>
      <c r="T235" s="181">
        <f t="shared" si="9"/>
        <v>315416.09662267903</v>
      </c>
      <c r="U235" s="226">
        <f t="shared" si="10"/>
        <v>20693.285526512664</v>
      </c>
    </row>
    <row r="236" spans="1:21" x14ac:dyDescent="0.25">
      <c r="A236" s="156" t="s">
        <v>14396</v>
      </c>
      <c r="B236" s="156" t="s">
        <v>114</v>
      </c>
      <c r="C236" s="223">
        <v>4.4327898025512695</v>
      </c>
      <c r="D236" s="221">
        <v>12.830589294433594</v>
      </c>
      <c r="E236" s="221">
        <v>22.750404357910156</v>
      </c>
      <c r="F236" s="221">
        <v>87.553947448730469</v>
      </c>
      <c r="G236" s="221">
        <v>192.03263854980469</v>
      </c>
      <c r="H236" s="221">
        <v>31.717891693115234</v>
      </c>
      <c r="I236" s="221">
        <v>2.2561402320861816</v>
      </c>
      <c r="J236" s="221">
        <v>3.8043920993804932</v>
      </c>
      <c r="K236" s="180">
        <v>2866</v>
      </c>
      <c r="L236" s="181">
        <v>954</v>
      </c>
      <c r="M236" s="181">
        <v>914</v>
      </c>
      <c r="N236" s="181">
        <v>870</v>
      </c>
      <c r="O236" s="181">
        <v>2122</v>
      </c>
      <c r="P236" s="181">
        <v>2134</v>
      </c>
      <c r="Q236" s="181">
        <v>526</v>
      </c>
      <c r="R236" s="181">
        <v>1556</v>
      </c>
      <c r="S236" s="226">
        <f t="shared" si="11"/>
        <v>11942</v>
      </c>
      <c r="T236" s="181">
        <f t="shared" si="9"/>
        <v>604196.16536903381</v>
      </c>
      <c r="U236" s="226">
        <f t="shared" si="10"/>
        <v>39639.079609060464</v>
      </c>
    </row>
    <row r="237" spans="1:21" x14ac:dyDescent="0.25">
      <c r="A237" s="156" t="s">
        <v>14397</v>
      </c>
      <c r="B237" s="156" t="s">
        <v>114</v>
      </c>
      <c r="C237" s="223">
        <v>0.3274286687374115</v>
      </c>
      <c r="D237" s="221">
        <v>1.2949380874633789</v>
      </c>
      <c r="E237" s="221">
        <v>0.91953760385513306</v>
      </c>
      <c r="F237" s="221">
        <v>4.2700977325439453</v>
      </c>
      <c r="G237" s="221">
        <v>14.575320243835449</v>
      </c>
      <c r="H237" s="221">
        <v>12.912884712219238</v>
      </c>
      <c r="I237" s="221">
        <v>0.43283644318580627</v>
      </c>
      <c r="J237" s="221">
        <v>7.0387674495577812E-3</v>
      </c>
      <c r="K237" s="180">
        <v>328</v>
      </c>
      <c r="L237" s="181">
        <v>110</v>
      </c>
      <c r="M237" s="181">
        <v>122</v>
      </c>
      <c r="N237" s="181">
        <v>167</v>
      </c>
      <c r="O237" s="181">
        <v>453</v>
      </c>
      <c r="P237" s="181">
        <v>424</v>
      </c>
      <c r="Q237" s="181">
        <v>104</v>
      </c>
      <c r="R237" s="181">
        <v>165</v>
      </c>
      <c r="S237" s="226">
        <f t="shared" si="11"/>
        <v>1873</v>
      </c>
      <c r="T237" s="181">
        <f t="shared" si="9"/>
        <v>13198.989277130924</v>
      </c>
      <c r="U237" s="226">
        <f t="shared" si="10"/>
        <v>865.93695343261265</v>
      </c>
    </row>
    <row r="238" spans="1:21" x14ac:dyDescent="0.25">
      <c r="A238" s="156" t="s">
        <v>14398</v>
      </c>
      <c r="B238" s="156" t="s">
        <v>114</v>
      </c>
      <c r="C238" s="223">
        <v>2.3116939067840576</v>
      </c>
      <c r="D238" s="221">
        <v>2.5738613605499268</v>
      </c>
      <c r="E238" s="221">
        <v>7.935462474822998</v>
      </c>
      <c r="F238" s="221">
        <v>17.414527893066406</v>
      </c>
      <c r="G238" s="221">
        <v>17.321779251098633</v>
      </c>
      <c r="H238" s="221">
        <v>11.901007652282715</v>
      </c>
      <c r="I238" s="221">
        <v>8.7822961807250977</v>
      </c>
      <c r="J238" s="221">
        <v>1.2859621047973633</v>
      </c>
      <c r="K238" s="180">
        <v>1415</v>
      </c>
      <c r="L238" s="181">
        <v>415</v>
      </c>
      <c r="M238" s="181">
        <v>584</v>
      </c>
      <c r="N238" s="181">
        <v>716</v>
      </c>
      <c r="O238" s="181">
        <v>1949</v>
      </c>
      <c r="P238" s="181">
        <v>1254</v>
      </c>
      <c r="Q238" s="181">
        <v>191</v>
      </c>
      <c r="R238" s="181">
        <v>238</v>
      </c>
      <c r="S238" s="226">
        <f t="shared" si="11"/>
        <v>6762</v>
      </c>
      <c r="T238" s="181">
        <f t="shared" si="9"/>
        <v>72109.800307273865</v>
      </c>
      <c r="U238" s="226">
        <f t="shared" si="10"/>
        <v>4730.8577558211327</v>
      </c>
    </row>
    <row r="239" spans="1:21" x14ac:dyDescent="0.25">
      <c r="A239" s="156" t="s">
        <v>14399</v>
      </c>
      <c r="B239" s="156" t="s">
        <v>114</v>
      </c>
      <c r="C239" s="223">
        <v>3.9554653167724609</v>
      </c>
      <c r="D239" s="221">
        <v>8.9562788009643555</v>
      </c>
      <c r="E239" s="221">
        <v>13.463071823120117</v>
      </c>
      <c r="F239" s="221">
        <v>86.797195434570313</v>
      </c>
      <c r="G239" s="221">
        <v>90.324554443359375</v>
      </c>
      <c r="H239" s="221">
        <v>18.900646209716797</v>
      </c>
      <c r="I239" s="221">
        <v>7.1787271499633789</v>
      </c>
      <c r="J239" s="221">
        <v>3.8569581508636475</v>
      </c>
      <c r="K239" s="180">
        <v>4781</v>
      </c>
      <c r="L239" s="181">
        <v>1834</v>
      </c>
      <c r="M239" s="181">
        <v>1671</v>
      </c>
      <c r="N239" s="181">
        <v>1551</v>
      </c>
      <c r="O239" s="181">
        <v>4593</v>
      </c>
      <c r="P239" s="181">
        <v>4339</v>
      </c>
      <c r="Q239" s="181">
        <v>1538</v>
      </c>
      <c r="R239" s="181">
        <v>3413</v>
      </c>
      <c r="S239" s="226">
        <f t="shared" si="11"/>
        <v>23720</v>
      </c>
      <c r="T239" s="181">
        <f t="shared" si="9"/>
        <v>713531.40112376213</v>
      </c>
      <c r="U239" s="226">
        <f t="shared" si="10"/>
        <v>46812.16074159291</v>
      </c>
    </row>
    <row r="240" spans="1:21" x14ac:dyDescent="0.25">
      <c r="A240" s="156" t="s">
        <v>14400</v>
      </c>
      <c r="B240" s="156" t="s">
        <v>114</v>
      </c>
      <c r="C240" s="223">
        <v>2.9916949272155762</v>
      </c>
      <c r="D240" s="221">
        <v>8.8461847305297852</v>
      </c>
      <c r="E240" s="221">
        <v>3.3171911239624023</v>
      </c>
      <c r="F240" s="221">
        <v>31.918401718139648</v>
      </c>
      <c r="G240" s="221">
        <v>122.81179809570312</v>
      </c>
      <c r="H240" s="221">
        <v>23.090154647827148</v>
      </c>
      <c r="I240" s="221">
        <v>1.1146677732467651</v>
      </c>
      <c r="J240" s="221">
        <v>0.68887019157409668</v>
      </c>
      <c r="K240" s="180">
        <v>992.2646484375</v>
      </c>
      <c r="L240" s="181">
        <v>342.16021728515625</v>
      </c>
      <c r="M240" s="181">
        <v>336.45755004882812</v>
      </c>
      <c r="N240" s="181">
        <v>290.02151489257812</v>
      </c>
      <c r="O240" s="181">
        <v>786.15386962890625</v>
      </c>
      <c r="P240" s="181">
        <v>704.6871337890625</v>
      </c>
      <c r="Q240" s="181">
        <v>265.58151245117187</v>
      </c>
      <c r="R240" s="181">
        <v>404.07492065429687</v>
      </c>
      <c r="S240" s="226">
        <f t="shared" si="11"/>
        <v>4121.4013671875</v>
      </c>
      <c r="T240" s="181">
        <f t="shared" si="9"/>
        <v>129763.17835023068</v>
      </c>
      <c r="U240" s="226">
        <f t="shared" si="10"/>
        <v>8513.2830225888902</v>
      </c>
    </row>
    <row r="241" spans="1:21" x14ac:dyDescent="0.25">
      <c r="A241" s="156" t="s">
        <v>14401</v>
      </c>
      <c r="B241" s="156" t="s">
        <v>114</v>
      </c>
      <c r="C241" s="223">
        <v>2.5043721199035645</v>
      </c>
      <c r="D241" s="221">
        <v>5.6982793807983398</v>
      </c>
      <c r="E241" s="221">
        <v>13.226387977600098</v>
      </c>
      <c r="F241" s="221">
        <v>32.620979309082031</v>
      </c>
      <c r="G241" s="221">
        <v>75.003799438476563</v>
      </c>
      <c r="H241" s="221">
        <v>25.187414169311523</v>
      </c>
      <c r="I241" s="221">
        <v>1.6953616142272949</v>
      </c>
      <c r="J241" s="221">
        <v>1.2695639133453369</v>
      </c>
      <c r="K241" s="180">
        <v>909</v>
      </c>
      <c r="L241" s="181">
        <v>356</v>
      </c>
      <c r="M241" s="181">
        <v>352</v>
      </c>
      <c r="N241" s="181">
        <v>291</v>
      </c>
      <c r="O241" s="181">
        <v>950</v>
      </c>
      <c r="P241" s="181">
        <v>970</v>
      </c>
      <c r="Q241" s="181">
        <v>373</v>
      </c>
      <c r="R241" s="181">
        <v>667</v>
      </c>
      <c r="S241" s="226">
        <f t="shared" si="11"/>
        <v>4868</v>
      </c>
      <c r="T241" s="181">
        <f t="shared" si="9"/>
        <v>115618.02548670769</v>
      </c>
      <c r="U241" s="226">
        <f t="shared" si="10"/>
        <v>7585.271769659058</v>
      </c>
    </row>
    <row r="242" spans="1:21" x14ac:dyDescent="0.25">
      <c r="A242" s="156" t="s">
        <v>14402</v>
      </c>
      <c r="B242" s="156" t="s">
        <v>114</v>
      </c>
      <c r="C242" s="223">
        <v>6.8836682476103306E-3</v>
      </c>
      <c r="D242" s="221">
        <v>0.95061296224594116</v>
      </c>
      <c r="E242" s="221">
        <v>0.59899264574050903</v>
      </c>
      <c r="F242" s="221">
        <v>8.1194658279418945</v>
      </c>
      <c r="G242" s="221">
        <v>38.924304962158203</v>
      </c>
      <c r="H242" s="221">
        <v>9.2482633590698242</v>
      </c>
      <c r="I242" s="221">
        <v>0.11229145526885986</v>
      </c>
      <c r="J242" s="221">
        <v>0.2250647246837616</v>
      </c>
      <c r="K242" s="180">
        <v>1663</v>
      </c>
      <c r="L242" s="181">
        <v>747</v>
      </c>
      <c r="M242" s="181">
        <v>553</v>
      </c>
      <c r="N242" s="181">
        <v>445</v>
      </c>
      <c r="O242" s="181">
        <v>1701</v>
      </c>
      <c r="P242" s="181">
        <v>1958</v>
      </c>
      <c r="Q242" s="181">
        <v>577</v>
      </c>
      <c r="R242" s="181">
        <v>1761</v>
      </c>
      <c r="S242" s="226">
        <f t="shared" si="11"/>
        <v>9405</v>
      </c>
      <c r="T242" s="181">
        <f t="shared" si="9"/>
        <v>89445.434197170194</v>
      </c>
      <c r="U242" s="226">
        <f t="shared" si="10"/>
        <v>5868.1846890621191</v>
      </c>
    </row>
    <row r="243" spans="1:21" x14ac:dyDescent="0.25">
      <c r="A243" s="156" t="s">
        <v>14403</v>
      </c>
      <c r="B243" s="156" t="s">
        <v>114</v>
      </c>
      <c r="C243" s="223">
        <v>5.7744016647338867</v>
      </c>
      <c r="D243" s="221">
        <v>14.596250534057617</v>
      </c>
      <c r="E243" s="221">
        <v>20.746919631958008</v>
      </c>
      <c r="F243" s="221">
        <v>43.180843353271484</v>
      </c>
      <c r="G243" s="221">
        <v>170.802001953125</v>
      </c>
      <c r="H243" s="221">
        <v>86.097854614257813</v>
      </c>
      <c r="I243" s="221">
        <v>3.7744605541229248</v>
      </c>
      <c r="J243" s="221">
        <v>3.3486626148223877</v>
      </c>
      <c r="K243" s="180">
        <v>284</v>
      </c>
      <c r="L243" s="181">
        <v>129</v>
      </c>
      <c r="M243" s="181">
        <v>166</v>
      </c>
      <c r="N243" s="181">
        <v>189</v>
      </c>
      <c r="O243" s="181">
        <v>447</v>
      </c>
      <c r="P243" s="181">
        <v>442</v>
      </c>
      <c r="Q243" s="181">
        <v>121</v>
      </c>
      <c r="R243" s="181">
        <v>322</v>
      </c>
      <c r="S243" s="226">
        <f t="shared" si="11"/>
        <v>2100</v>
      </c>
      <c r="T243" s="181">
        <f t="shared" si="9"/>
        <v>131066.74014592171</v>
      </c>
      <c r="U243" s="226">
        <f t="shared" si="10"/>
        <v>8598.8048990198113</v>
      </c>
    </row>
    <row r="244" spans="1:21" x14ac:dyDescent="0.25">
      <c r="A244" s="156" t="s">
        <v>14404</v>
      </c>
      <c r="B244" s="156" t="s">
        <v>114</v>
      </c>
      <c r="C244" s="223">
        <v>1.1292396783828735</v>
      </c>
      <c r="D244" s="221">
        <v>5.4300441741943359</v>
      </c>
      <c r="E244" s="221">
        <v>25.49461555480957</v>
      </c>
      <c r="F244" s="221">
        <v>37.962448120117187</v>
      </c>
      <c r="G244" s="221">
        <v>62.698974609375</v>
      </c>
      <c r="H244" s="221">
        <v>26.505231857299805</v>
      </c>
      <c r="I244" s="221">
        <v>6.4069061279296875</v>
      </c>
      <c r="J244" s="221">
        <v>3.0119316577911377</v>
      </c>
      <c r="K244" s="180">
        <v>1460</v>
      </c>
      <c r="L244" s="181">
        <v>518</v>
      </c>
      <c r="M244" s="181">
        <v>674</v>
      </c>
      <c r="N244" s="181">
        <v>710</v>
      </c>
      <c r="O244" s="181">
        <v>1849</v>
      </c>
      <c r="P244" s="181">
        <v>1800</v>
      </c>
      <c r="Q244" s="181">
        <v>544</v>
      </c>
      <c r="R244" s="181">
        <v>1126</v>
      </c>
      <c r="S244" s="226">
        <f t="shared" si="11"/>
        <v>8681</v>
      </c>
      <c r="T244" s="181">
        <f t="shared" si="9"/>
        <v>219114.77523803711</v>
      </c>
      <c r="U244" s="226">
        <f t="shared" si="10"/>
        <v>14375.311392247861</v>
      </c>
    </row>
    <row r="245" spans="1:21" x14ac:dyDescent="0.25">
      <c r="A245" s="156" t="s">
        <v>14405</v>
      </c>
      <c r="B245" s="156" t="s">
        <v>114</v>
      </c>
      <c r="C245" s="223">
        <v>1.3029725551605225</v>
      </c>
      <c r="D245" s="221">
        <v>3.9034154415130615</v>
      </c>
      <c r="E245" s="221">
        <v>20.622840881347656</v>
      </c>
      <c r="F245" s="221">
        <v>26.171979904174805</v>
      </c>
      <c r="G245" s="221">
        <v>64.160758972167969</v>
      </c>
      <c r="H245" s="221">
        <v>10.295398712158203</v>
      </c>
      <c r="I245" s="221">
        <v>1.4891157150268555</v>
      </c>
      <c r="J245" s="221">
        <v>0.94305962324142456</v>
      </c>
      <c r="K245" s="180">
        <v>2687.45166015625</v>
      </c>
      <c r="L245" s="181">
        <v>935.80902099609375</v>
      </c>
      <c r="M245" s="181">
        <v>921.8118896484375</v>
      </c>
      <c r="N245" s="181">
        <v>955.804931640625</v>
      </c>
      <c r="O245" s="181">
        <v>2782.43212890625</v>
      </c>
      <c r="P245" s="181">
        <v>3154.356201171875</v>
      </c>
      <c r="Q245" s="181">
        <v>877.82086181640625</v>
      </c>
      <c r="R245" s="181">
        <v>2310.528564453125</v>
      </c>
      <c r="S245" s="226">
        <f t="shared" si="11"/>
        <v>14626.015258789063</v>
      </c>
      <c r="T245" s="181">
        <f t="shared" si="9"/>
        <v>265664.6695135255</v>
      </c>
      <c r="U245" s="226">
        <f t="shared" si="10"/>
        <v>17429.278085089107</v>
      </c>
    </row>
    <row r="246" spans="1:21" x14ac:dyDescent="0.25">
      <c r="A246" s="156" t="s">
        <v>14406</v>
      </c>
      <c r="B246" s="156" t="s">
        <v>114</v>
      </c>
      <c r="C246" s="223">
        <v>8.4904260635375977</v>
      </c>
      <c r="D246" s="221">
        <v>16.114072799682617</v>
      </c>
      <c r="E246" s="221">
        <v>14.047650337219238</v>
      </c>
      <c r="F246" s="221">
        <v>49.896919250488281</v>
      </c>
      <c r="G246" s="221">
        <v>77.682991027832031</v>
      </c>
      <c r="H246" s="221">
        <v>23.481561660766602</v>
      </c>
      <c r="I246" s="221">
        <v>25.506160736083984</v>
      </c>
      <c r="J246" s="221">
        <v>5.5260300636291504</v>
      </c>
      <c r="K246" s="180">
        <v>772</v>
      </c>
      <c r="L246" s="181">
        <v>169</v>
      </c>
      <c r="M246" s="181">
        <v>345</v>
      </c>
      <c r="N246" s="181">
        <v>477</v>
      </c>
      <c r="O246" s="181">
        <v>1345</v>
      </c>
      <c r="P246" s="181">
        <v>827</v>
      </c>
      <c r="Q246" s="181">
        <v>191</v>
      </c>
      <c r="R246" s="181">
        <v>395</v>
      </c>
      <c r="S246" s="226">
        <f t="shared" si="11"/>
        <v>4521</v>
      </c>
      <c r="T246" s="181">
        <f t="shared" si="9"/>
        <v>168882.49007463455</v>
      </c>
      <c r="U246" s="226">
        <f t="shared" si="10"/>
        <v>11079.756629299356</v>
      </c>
    </row>
    <row r="247" spans="1:21" x14ac:dyDescent="0.25">
      <c r="A247" s="156" t="s">
        <v>14407</v>
      </c>
      <c r="B247" s="156" t="s">
        <v>114</v>
      </c>
      <c r="C247" s="223">
        <v>2.4663796424865723</v>
      </c>
      <c r="D247" s="221">
        <v>41.068965911865234</v>
      </c>
      <c r="E247" s="221">
        <v>37.216590881347656</v>
      </c>
      <c r="F247" s="221">
        <v>74.860496520996094</v>
      </c>
      <c r="G247" s="221">
        <v>108.89861297607422</v>
      </c>
      <c r="H247" s="221">
        <v>20.179380416870117</v>
      </c>
      <c r="I247" s="221">
        <v>3.4934463500976562</v>
      </c>
      <c r="J247" s="221">
        <v>1.3360456228256226</v>
      </c>
      <c r="K247" s="180">
        <v>964</v>
      </c>
      <c r="L247" s="181">
        <v>305</v>
      </c>
      <c r="M247" s="181">
        <v>518</v>
      </c>
      <c r="N247" s="181">
        <v>536</v>
      </c>
      <c r="O247" s="181">
        <v>1276</v>
      </c>
      <c r="P247" s="181">
        <v>1132</v>
      </c>
      <c r="Q247" s="181">
        <v>325</v>
      </c>
      <c r="R247" s="181">
        <v>781</v>
      </c>
      <c r="S247" s="226">
        <f t="shared" si="11"/>
        <v>5837</v>
      </c>
      <c r="T247" s="181">
        <f t="shared" si="9"/>
        <v>238283.55527484417</v>
      </c>
      <c r="U247" s="226">
        <f t="shared" si="10"/>
        <v>15632.904275882713</v>
      </c>
    </row>
    <row r="248" spans="1:21" x14ac:dyDescent="0.25">
      <c r="A248" s="156" t="s">
        <v>14408</v>
      </c>
      <c r="B248" s="156" t="s">
        <v>114</v>
      </c>
      <c r="C248" s="223">
        <v>1.205374002456665</v>
      </c>
      <c r="D248" s="221">
        <v>6.1759061813354492</v>
      </c>
      <c r="E248" s="221">
        <v>2.8302836418151855</v>
      </c>
      <c r="F248" s="221">
        <v>33.805091857910156</v>
      </c>
      <c r="G248" s="221">
        <v>52.347343444824219</v>
      </c>
      <c r="H248" s="221">
        <v>15.822669982910156</v>
      </c>
      <c r="I248" s="221">
        <v>1.810410737991333</v>
      </c>
      <c r="J248" s="221">
        <v>1.6786601543426514</v>
      </c>
      <c r="K248" s="180">
        <v>1844</v>
      </c>
      <c r="L248" s="181">
        <v>737</v>
      </c>
      <c r="M248" s="181">
        <v>705</v>
      </c>
      <c r="N248" s="181">
        <v>701</v>
      </c>
      <c r="O248" s="181">
        <v>1935</v>
      </c>
      <c r="P248" s="181">
        <v>2102</v>
      </c>
      <c r="Q248" s="181">
        <v>586</v>
      </c>
      <c r="R248" s="181">
        <v>1788</v>
      </c>
      <c r="S248" s="226">
        <f t="shared" si="11"/>
        <v>10398</v>
      </c>
      <c r="T248" s="181">
        <f t="shared" si="9"/>
        <v>171080.77879428864</v>
      </c>
      <c r="U248" s="226">
        <f t="shared" si="10"/>
        <v>11223.978235718929</v>
      </c>
    </row>
    <row r="249" spans="1:21" x14ac:dyDescent="0.25">
      <c r="A249" s="156" t="s">
        <v>14409</v>
      </c>
      <c r="B249" s="156" t="s">
        <v>114</v>
      </c>
      <c r="C249" s="223">
        <v>1.6392909288406372</v>
      </c>
      <c r="D249" s="221">
        <v>8.1549768447875977</v>
      </c>
      <c r="E249" s="221">
        <v>23.912782669067383</v>
      </c>
      <c r="F249" s="221">
        <v>38.218482971191406</v>
      </c>
      <c r="G249" s="221">
        <v>86.615875244140625</v>
      </c>
      <c r="H249" s="221">
        <v>21.212434768676758</v>
      </c>
      <c r="I249" s="221">
        <v>6.0717124938964844</v>
      </c>
      <c r="J249" s="221">
        <v>4.3292965888977051</v>
      </c>
      <c r="K249" s="180">
        <v>2616</v>
      </c>
      <c r="L249" s="181">
        <v>905</v>
      </c>
      <c r="M249" s="181">
        <v>974</v>
      </c>
      <c r="N249" s="181">
        <v>893</v>
      </c>
      <c r="O249" s="181">
        <v>2290</v>
      </c>
      <c r="P249" s="181">
        <v>2382</v>
      </c>
      <c r="Q249" s="181">
        <v>726</v>
      </c>
      <c r="R249" s="181">
        <v>2164</v>
      </c>
      <c r="S249" s="226">
        <f t="shared" si="11"/>
        <v>12950</v>
      </c>
      <c r="T249" s="181">
        <f t="shared" si="9"/>
        <v>331743.82974433899</v>
      </c>
      <c r="U249" s="226">
        <f t="shared" si="10"/>
        <v>21764.487811700394</v>
      </c>
    </row>
    <row r="250" spans="1:21" x14ac:dyDescent="0.25">
      <c r="A250" s="156" t="s">
        <v>14410</v>
      </c>
      <c r="B250" s="156" t="s">
        <v>114</v>
      </c>
      <c r="C250" s="223">
        <v>4.923738956451416</v>
      </c>
      <c r="D250" s="221">
        <v>10.472902297973633</v>
      </c>
      <c r="E250" s="221">
        <v>14.028067588806152</v>
      </c>
      <c r="F250" s="221">
        <v>46.517543792724609</v>
      </c>
      <c r="G250" s="221">
        <v>69.781509399414062</v>
      </c>
      <c r="H250" s="221">
        <v>22.878835678100586</v>
      </c>
      <c r="I250" s="221">
        <v>11.238804817199707</v>
      </c>
      <c r="J250" s="221">
        <v>3.8518097400665283</v>
      </c>
      <c r="K250" s="180">
        <v>1793</v>
      </c>
      <c r="L250" s="181">
        <v>601</v>
      </c>
      <c r="M250" s="181">
        <v>787</v>
      </c>
      <c r="N250" s="181">
        <v>715</v>
      </c>
      <c r="O250" s="181">
        <v>1697</v>
      </c>
      <c r="P250" s="181">
        <v>1499</v>
      </c>
      <c r="Q250" s="181">
        <v>397</v>
      </c>
      <c r="R250" s="181">
        <v>1213</v>
      </c>
      <c r="S250" s="226">
        <f t="shared" si="11"/>
        <v>8702</v>
      </c>
      <c r="T250" s="181">
        <f t="shared" si="9"/>
        <v>221271.2580935955</v>
      </c>
      <c r="U250" s="226">
        <f t="shared" si="10"/>
        <v>14516.790270278876</v>
      </c>
    </row>
    <row r="251" spans="1:21" x14ac:dyDescent="0.25">
      <c r="A251" s="156" t="s">
        <v>14411</v>
      </c>
      <c r="B251" s="156" t="s">
        <v>117</v>
      </c>
      <c r="C251" s="223">
        <v>-0.42472311854362488</v>
      </c>
      <c r="D251" s="221">
        <v>0.5427863597869873</v>
      </c>
      <c r="E251" s="221">
        <v>27.349184036254883</v>
      </c>
      <c r="F251" s="221">
        <v>3.5179462432861328</v>
      </c>
      <c r="G251" s="221">
        <v>17.51036262512207</v>
      </c>
      <c r="H251" s="221">
        <v>2.1323099136352539</v>
      </c>
      <c r="I251" s="221">
        <v>-0.31931528449058533</v>
      </c>
      <c r="J251" s="221">
        <v>-0.74511295557022095</v>
      </c>
      <c r="K251" s="180">
        <v>231.38615417480469</v>
      </c>
      <c r="L251" s="181">
        <v>77.067413330078125</v>
      </c>
      <c r="M251" s="181">
        <v>59.409961700439453</v>
      </c>
      <c r="N251" s="181">
        <v>59.961753845214844</v>
      </c>
      <c r="O251" s="181">
        <v>270.74755859375</v>
      </c>
      <c r="P251" s="181">
        <v>315.99478149414062</v>
      </c>
      <c r="Q251" s="181">
        <v>108.51974487304687</v>
      </c>
      <c r="R251" s="181">
        <v>219.7984619140625</v>
      </c>
      <c r="S251" s="226">
        <f t="shared" si="11"/>
        <v>1342.8858299255371</v>
      </c>
      <c r="T251" s="181">
        <f t="shared" si="9"/>
        <v>6995.572335849939</v>
      </c>
      <c r="U251" s="226">
        <f t="shared" si="10"/>
        <v>458.95367204511689</v>
      </c>
    </row>
    <row r="252" spans="1:21" x14ac:dyDescent="0.25">
      <c r="A252" s="156" t="s">
        <v>14412</v>
      </c>
      <c r="B252" s="156" t="s">
        <v>117</v>
      </c>
      <c r="C252" s="223">
        <v>-1.1798703670501709</v>
      </c>
      <c r="D252" s="221">
        <v>3.0801169872283936</v>
      </c>
      <c r="E252" s="221">
        <v>23.627042770385742</v>
      </c>
      <c r="F252" s="221">
        <v>64.977363586425781</v>
      </c>
      <c r="G252" s="221">
        <v>96.413795471191406</v>
      </c>
      <c r="H252" s="221">
        <v>24.837032318115234</v>
      </c>
      <c r="I252" s="221">
        <v>1.1779842376708984</v>
      </c>
      <c r="J252" s="221">
        <v>0.75218653678894043</v>
      </c>
      <c r="K252" s="180">
        <v>1371</v>
      </c>
      <c r="L252" s="181">
        <v>518</v>
      </c>
      <c r="M252" s="181">
        <v>537</v>
      </c>
      <c r="N252" s="181">
        <v>511</v>
      </c>
      <c r="O252" s="181">
        <v>1558</v>
      </c>
      <c r="P252" s="181">
        <v>1554</v>
      </c>
      <c r="Q252" s="181">
        <v>470</v>
      </c>
      <c r="R252" s="181">
        <v>1331</v>
      </c>
      <c r="S252" s="226">
        <f t="shared" si="11"/>
        <v>7850</v>
      </c>
      <c r="T252" s="181">
        <f t="shared" si="9"/>
        <v>236233.30752515793</v>
      </c>
      <c r="U252" s="226">
        <f t="shared" si="10"/>
        <v>15498.395090908869</v>
      </c>
    </row>
    <row r="253" spans="1:21" x14ac:dyDescent="0.25">
      <c r="A253" s="156" t="s">
        <v>14413</v>
      </c>
      <c r="B253" s="156" t="s">
        <v>117</v>
      </c>
      <c r="C253" s="223">
        <v>0.53048312664031982</v>
      </c>
      <c r="D253" s="221">
        <v>8.7592620849609375</v>
      </c>
      <c r="E253" s="221">
        <v>26.297971725463867</v>
      </c>
      <c r="F253" s="221">
        <v>31.982669830322266</v>
      </c>
      <c r="G253" s="221">
        <v>43.714931488037109</v>
      </c>
      <c r="H253" s="221">
        <v>8.1978216171264648</v>
      </c>
      <c r="I253" s="221">
        <v>3.2742817401885986</v>
      </c>
      <c r="J253" s="221">
        <v>2.7752658352255821E-2</v>
      </c>
      <c r="K253" s="180">
        <v>2251</v>
      </c>
      <c r="L253" s="181">
        <v>767</v>
      </c>
      <c r="M253" s="181">
        <v>855</v>
      </c>
      <c r="N253" s="181">
        <v>948</v>
      </c>
      <c r="O253" s="181">
        <v>2653</v>
      </c>
      <c r="P253" s="181">
        <v>2433</v>
      </c>
      <c r="Q253" s="181">
        <v>815</v>
      </c>
      <c r="R253" s="181">
        <v>2238</v>
      </c>
      <c r="S253" s="226">
        <f t="shared" si="11"/>
        <v>12960</v>
      </c>
      <c r="T253" s="181">
        <f t="shared" si="9"/>
        <v>199368.47166152671</v>
      </c>
      <c r="U253" s="226">
        <f t="shared" si="10"/>
        <v>13079.829321493744</v>
      </c>
    </row>
    <row r="254" spans="1:21" x14ac:dyDescent="0.25">
      <c r="A254" s="156" t="s">
        <v>14414</v>
      </c>
      <c r="B254" s="156" t="s">
        <v>117</v>
      </c>
      <c r="C254" s="223">
        <v>-0.66845977306365967</v>
      </c>
      <c r="D254" s="221">
        <v>0.29904958605766296</v>
      </c>
      <c r="E254" s="221">
        <v>-7.6350785791873932E-2</v>
      </c>
      <c r="F254" s="221">
        <v>16.851808547973633</v>
      </c>
      <c r="G254" s="221">
        <v>28.125431060791016</v>
      </c>
      <c r="H254" s="221">
        <v>4.0189061164855957</v>
      </c>
      <c r="I254" s="221">
        <v>-0.56305199861526489</v>
      </c>
      <c r="J254" s="221">
        <v>-2.8541455045342445E-2</v>
      </c>
      <c r="K254" s="180">
        <v>1129</v>
      </c>
      <c r="L254" s="181">
        <v>404</v>
      </c>
      <c r="M254" s="181">
        <v>356</v>
      </c>
      <c r="N254" s="181">
        <v>320</v>
      </c>
      <c r="O254" s="181">
        <v>1400</v>
      </c>
      <c r="P254" s="181">
        <v>1754</v>
      </c>
      <c r="Q254" s="181">
        <v>553</v>
      </c>
      <c r="R254" s="181">
        <v>1256</v>
      </c>
      <c r="S254" s="226">
        <f t="shared" si="11"/>
        <v>7172</v>
      </c>
      <c r="T254" s="181">
        <f t="shared" si="9"/>
        <v>50809.071795240045</v>
      </c>
      <c r="U254" s="226">
        <f t="shared" si="10"/>
        <v>3333.3956042634809</v>
      </c>
    </row>
    <row r="255" spans="1:21" x14ac:dyDescent="0.25">
      <c r="A255" s="156" t="s">
        <v>14415</v>
      </c>
      <c r="B255" s="156" t="s">
        <v>117</v>
      </c>
      <c r="C255" s="223">
        <v>9.9919142667204142E-4</v>
      </c>
      <c r="D255" s="221">
        <v>-2.7851910591125488</v>
      </c>
      <c r="E255" s="221">
        <v>0.59310817718505859</v>
      </c>
      <c r="F255" s="221">
        <v>0.42969933152198792</v>
      </c>
      <c r="G255" s="221">
        <v>37.383964538574219</v>
      </c>
      <c r="H255" s="221">
        <v>7.6806817054748535</v>
      </c>
      <c r="I255" s="221">
        <v>0.10640697926282883</v>
      </c>
      <c r="J255" s="221">
        <v>-0.31939071416854858</v>
      </c>
      <c r="K255" s="180">
        <v>784.26318359375</v>
      </c>
      <c r="L255" s="181">
        <v>272.39675903320312</v>
      </c>
      <c r="M255" s="181">
        <v>219.51385498046875</v>
      </c>
      <c r="N255" s="181">
        <v>223.50502014160156</v>
      </c>
      <c r="O255" s="181">
        <v>918.96484375</v>
      </c>
      <c r="P255" s="181">
        <v>1037.701904296875</v>
      </c>
      <c r="Q255" s="181">
        <v>376.16693115234375</v>
      </c>
      <c r="R255" s="181">
        <v>980.82781982421875</v>
      </c>
      <c r="S255" s="226">
        <f t="shared" si="11"/>
        <v>4813.3403167724609</v>
      </c>
      <c r="T255" s="181">
        <f t="shared" si="9"/>
        <v>41519.908683408052</v>
      </c>
      <c r="U255" s="226">
        <f t="shared" si="10"/>
        <v>2723.967909755429</v>
      </c>
    </row>
    <row r="256" spans="1:21" x14ac:dyDescent="0.25">
      <c r="A256" s="156" t="s">
        <v>14416</v>
      </c>
      <c r="B256" s="156" t="s">
        <v>117</v>
      </c>
      <c r="C256" s="223">
        <v>-0.92793464660644531</v>
      </c>
      <c r="D256" s="221">
        <v>1.5231202840805054</v>
      </c>
      <c r="E256" s="221">
        <v>7.2783045768737793</v>
      </c>
      <c r="F256" s="221">
        <v>3.0147345066070557</v>
      </c>
      <c r="G256" s="221">
        <v>12.079259872436523</v>
      </c>
      <c r="H256" s="221">
        <v>3.6756565570831299</v>
      </c>
      <c r="I256" s="221">
        <v>-0.82252693176269531</v>
      </c>
      <c r="J256" s="221">
        <v>-1.2483246326446533</v>
      </c>
      <c r="K256" s="180">
        <v>584.31475830078125</v>
      </c>
      <c r="L256" s="181">
        <v>221.07638549804687</v>
      </c>
      <c r="M256" s="181">
        <v>154.3472900390625</v>
      </c>
      <c r="N256" s="181">
        <v>150.2855224609375</v>
      </c>
      <c r="O256" s="181">
        <v>727.0570068359375</v>
      </c>
      <c r="P256" s="181">
        <v>794.94659423828125</v>
      </c>
      <c r="Q256" s="181">
        <v>290.70675659179687</v>
      </c>
      <c r="R256" s="181">
        <v>637.1177978515625</v>
      </c>
      <c r="S256" s="226">
        <f t="shared" si="11"/>
        <v>3559.8521118164062</v>
      </c>
      <c r="T256" s="181">
        <f t="shared" si="9"/>
        <v>12040.794768051772</v>
      </c>
      <c r="U256" s="226">
        <f t="shared" si="10"/>
        <v>789.95208795415613</v>
      </c>
    </row>
    <row r="257" spans="1:21" x14ac:dyDescent="0.25">
      <c r="A257" s="156" t="s">
        <v>14417</v>
      </c>
      <c r="B257" s="156" t="s">
        <v>117</v>
      </c>
      <c r="C257" s="223">
        <v>-0.86530542373657227</v>
      </c>
      <c r="D257" s="221">
        <v>0.10220394283533096</v>
      </c>
      <c r="E257" s="221">
        <v>-0.27319645881652832</v>
      </c>
      <c r="F257" s="221">
        <v>3.0773637294769287</v>
      </c>
      <c r="G257" s="221">
        <v>7.2462043762207031</v>
      </c>
      <c r="H257" s="221">
        <v>1.6917275190353394</v>
      </c>
      <c r="I257" s="221">
        <v>-0.75989764928817749</v>
      </c>
      <c r="J257" s="221">
        <v>-1.1856952905654907</v>
      </c>
      <c r="K257" s="180">
        <v>0.8320586085319519</v>
      </c>
      <c r="L257" s="181">
        <v>0.26500055193901062</v>
      </c>
      <c r="M257" s="181">
        <v>0.28266724944114685</v>
      </c>
      <c r="N257" s="181">
        <v>0.27232575416564941</v>
      </c>
      <c r="O257" s="181">
        <v>0.79026174545288086</v>
      </c>
      <c r="P257" s="181">
        <v>0.84584724903106689</v>
      </c>
      <c r="Q257" s="181">
        <v>0.25896799564361572</v>
      </c>
      <c r="R257" s="181">
        <v>0.67392009496688843</v>
      </c>
      <c r="S257" s="226">
        <f t="shared" si="11"/>
        <v>4.2210492491722107</v>
      </c>
      <c r="T257" s="181">
        <f t="shared" si="9"/>
        <v>6.229409113729921</v>
      </c>
      <c r="U257" s="226">
        <f t="shared" si="10"/>
        <v>0.40868853185409942</v>
      </c>
    </row>
    <row r="258" spans="1:21" x14ac:dyDescent="0.25">
      <c r="A258" s="156" t="s">
        <v>14418</v>
      </c>
      <c r="B258" s="156" t="s">
        <v>117</v>
      </c>
      <c r="C258" s="223">
        <v>-2.4900164604187012</v>
      </c>
      <c r="D258" s="221">
        <v>3.6355314254760742</v>
      </c>
      <c r="E258" s="221">
        <v>1.578482985496521</v>
      </c>
      <c r="F258" s="221">
        <v>9.0541248321533203</v>
      </c>
      <c r="G258" s="221">
        <v>30.954044342041016</v>
      </c>
      <c r="H258" s="221">
        <v>6.9613156318664551</v>
      </c>
      <c r="I258" s="221">
        <v>-1.5771365165710449</v>
      </c>
      <c r="J258" s="221">
        <v>-2.1537148952484131</v>
      </c>
      <c r="K258" s="180">
        <v>1820</v>
      </c>
      <c r="L258" s="181">
        <v>654</v>
      </c>
      <c r="M258" s="181">
        <v>506</v>
      </c>
      <c r="N258" s="181">
        <v>437</v>
      </c>
      <c r="O258" s="181">
        <v>1963</v>
      </c>
      <c r="P258" s="181">
        <v>2282</v>
      </c>
      <c r="Q258" s="181">
        <v>774</v>
      </c>
      <c r="R258" s="181">
        <v>2474</v>
      </c>
      <c r="S258" s="226">
        <f t="shared" si="11"/>
        <v>10910</v>
      </c>
      <c r="T258" s="181">
        <f t="shared" si="9"/>
        <v>72700.689537286758</v>
      </c>
      <c r="U258" s="226">
        <f t="shared" si="10"/>
        <v>4769.6238165330724</v>
      </c>
    </row>
    <row r="259" spans="1:21" x14ac:dyDescent="0.25">
      <c r="A259" s="156" t="s">
        <v>14419</v>
      </c>
      <c r="B259" s="156" t="s">
        <v>117</v>
      </c>
      <c r="C259" s="223">
        <v>-1.6055644750595093</v>
      </c>
      <c r="D259" s="221">
        <v>-0.84411472082138062</v>
      </c>
      <c r="E259" s="221">
        <v>3.9947662353515625</v>
      </c>
      <c r="F259" s="221">
        <v>7.8587837219238281</v>
      </c>
      <c r="G259" s="221">
        <v>9.5025453567504883</v>
      </c>
      <c r="H259" s="221">
        <v>3.1862256526947021</v>
      </c>
      <c r="I259" s="221">
        <v>-1.9886806011199951</v>
      </c>
      <c r="J259" s="221">
        <v>-2.6306555271148682</v>
      </c>
      <c r="K259" s="180">
        <v>1121</v>
      </c>
      <c r="L259" s="181">
        <v>451</v>
      </c>
      <c r="M259" s="181">
        <v>335</v>
      </c>
      <c r="N259" s="181">
        <v>213</v>
      </c>
      <c r="O259" s="181">
        <v>1224</v>
      </c>
      <c r="P259" s="181">
        <v>1862</v>
      </c>
      <c r="Q259" s="181">
        <v>763</v>
      </c>
      <c r="R259" s="181">
        <v>2178</v>
      </c>
      <c r="S259" s="226">
        <f t="shared" si="11"/>
        <v>8147</v>
      </c>
      <c r="T259" s="181">
        <f t="shared" si="9"/>
        <v>11148.57075124979</v>
      </c>
      <c r="U259" s="226">
        <f t="shared" si="10"/>
        <v>731.41656446315903</v>
      </c>
    </row>
    <row r="260" spans="1:21" x14ac:dyDescent="0.25">
      <c r="A260" s="156" t="s">
        <v>14376</v>
      </c>
      <c r="B260" s="156" t="s">
        <v>117</v>
      </c>
      <c r="C260" s="223">
        <v>-0.81057298183441162</v>
      </c>
      <c r="D260" s="221">
        <v>0.15693642199039459</v>
      </c>
      <c r="E260" s="221">
        <v>-0.21846394240856171</v>
      </c>
      <c r="F260" s="221">
        <v>12.273998260498047</v>
      </c>
      <c r="G260" s="221">
        <v>26.110017776489258</v>
      </c>
      <c r="H260" s="221">
        <v>2.257758617401123</v>
      </c>
      <c r="I260" s="221">
        <v>-1.9711152315139771</v>
      </c>
      <c r="J260" s="221">
        <v>-2.055936336517334</v>
      </c>
      <c r="K260" s="180">
        <v>782.84423828125</v>
      </c>
      <c r="L260" s="181">
        <v>354.5823974609375</v>
      </c>
      <c r="M260" s="181">
        <v>293.95034790039062</v>
      </c>
      <c r="N260" s="181">
        <v>201.85101318359375</v>
      </c>
      <c r="O260" s="181">
        <v>959.367919921875</v>
      </c>
      <c r="P260" s="181">
        <v>1492.009033203125</v>
      </c>
      <c r="Q260" s="181">
        <v>669.25506591796875</v>
      </c>
      <c r="R260" s="181">
        <v>1462.0767822265625</v>
      </c>
      <c r="S260" s="226">
        <f t="shared" si="11"/>
        <v>6215.9367980957031</v>
      </c>
      <c r="T260" s="181">
        <f t="shared" si="9"/>
        <v>25926.989994794909</v>
      </c>
      <c r="U260" s="226">
        <f t="shared" si="10"/>
        <v>1700.9740864529858</v>
      </c>
    </row>
    <row r="261" spans="1:21" x14ac:dyDescent="0.25">
      <c r="A261" s="156" t="s">
        <v>14420</v>
      </c>
      <c r="B261" s="156" t="s">
        <v>117</v>
      </c>
      <c r="C261" s="223">
        <v>-1.0319801568984985</v>
      </c>
      <c r="D261" s="221">
        <v>2.9412884712219238</v>
      </c>
      <c r="E261" s="221">
        <v>-0.43987113237380981</v>
      </c>
      <c r="F261" s="221">
        <v>-0.95939153432846069</v>
      </c>
      <c r="G261" s="221">
        <v>19.754261016845703</v>
      </c>
      <c r="H261" s="221">
        <v>3.8757071495056152</v>
      </c>
      <c r="I261" s="221">
        <v>-0.82878988981246948</v>
      </c>
      <c r="J261" s="221">
        <v>-1.352370023727417</v>
      </c>
      <c r="K261" s="180">
        <v>569</v>
      </c>
      <c r="L261" s="181">
        <v>188</v>
      </c>
      <c r="M261" s="181">
        <v>152</v>
      </c>
      <c r="N261" s="181">
        <v>147</v>
      </c>
      <c r="O261" s="181">
        <v>660</v>
      </c>
      <c r="P261" s="181">
        <v>907</v>
      </c>
      <c r="Q261" s="181">
        <v>365</v>
      </c>
      <c r="R261" s="181">
        <v>771</v>
      </c>
      <c r="S261" s="226">
        <f t="shared" si="11"/>
        <v>3759</v>
      </c>
      <c r="T261" s="181">
        <f t="shared" ref="T261:T324" si="12">SUMPRODUCT(C261:J261,K261:R261)</f>
        <v>14965.76761329174</v>
      </c>
      <c r="U261" s="226">
        <f t="shared" ref="U261:U324" si="13">(T261/$T$10045)*$S$10045</f>
        <v>981.84875680505968</v>
      </c>
    </row>
    <row r="262" spans="1:21" x14ac:dyDescent="0.25">
      <c r="A262" s="156" t="s">
        <v>14421</v>
      </c>
      <c r="B262" s="156" t="s">
        <v>117</v>
      </c>
      <c r="C262" s="223">
        <v>0.77210867404937744</v>
      </c>
      <c r="D262" s="221">
        <v>4.6454968452453613</v>
      </c>
      <c r="E262" s="221">
        <v>-3.0493409633636475</v>
      </c>
      <c r="F262" s="221">
        <v>6.0033960342407227</v>
      </c>
      <c r="G262" s="221">
        <v>26.353126525878906</v>
      </c>
      <c r="H262" s="221">
        <v>4.8710088729858398</v>
      </c>
      <c r="I262" s="221">
        <v>1.0116478204727173</v>
      </c>
      <c r="J262" s="221">
        <v>0.4517187774181366</v>
      </c>
      <c r="K262" s="180">
        <v>792</v>
      </c>
      <c r="L262" s="181">
        <v>298</v>
      </c>
      <c r="M262" s="181">
        <v>227</v>
      </c>
      <c r="N262" s="181">
        <v>248</v>
      </c>
      <c r="O262" s="181">
        <v>883</v>
      </c>
      <c r="P262" s="181">
        <v>1280</v>
      </c>
      <c r="Q262" s="181">
        <v>538</v>
      </c>
      <c r="R262" s="181">
        <v>1178</v>
      </c>
      <c r="S262" s="226">
        <f t="shared" ref="S262:S325" si="14">SUM(K262:R262)</f>
        <v>5444</v>
      </c>
      <c r="T262" s="181">
        <f t="shared" si="12"/>
        <v>33373.603274524212</v>
      </c>
      <c r="U262" s="226">
        <f t="shared" si="13"/>
        <v>2189.5188895018218</v>
      </c>
    </row>
    <row r="263" spans="1:21" x14ac:dyDescent="0.25">
      <c r="A263" s="156" t="s">
        <v>14422</v>
      </c>
      <c r="B263" s="156" t="s">
        <v>117</v>
      </c>
      <c r="C263" s="223">
        <v>-0.62281090021133423</v>
      </c>
      <c r="D263" s="221">
        <v>3.9806835651397705</v>
      </c>
      <c r="E263" s="221">
        <v>8.4394979476928711</v>
      </c>
      <c r="F263" s="221">
        <v>14.870059013366699</v>
      </c>
      <c r="G263" s="221">
        <v>24.405113220214844</v>
      </c>
      <c r="H263" s="221">
        <v>1.3466876745223999</v>
      </c>
      <c r="I263" s="221">
        <v>-1.4669208526611328</v>
      </c>
      <c r="J263" s="221">
        <v>-1.092036247253418</v>
      </c>
      <c r="K263" s="180">
        <v>1671</v>
      </c>
      <c r="L263" s="181">
        <v>612</v>
      </c>
      <c r="M263" s="181">
        <v>549</v>
      </c>
      <c r="N263" s="181">
        <v>553</v>
      </c>
      <c r="O263" s="181">
        <v>2082</v>
      </c>
      <c r="P263" s="181">
        <v>2369</v>
      </c>
      <c r="Q263" s="181">
        <v>954</v>
      </c>
      <c r="R263" s="181">
        <v>2291</v>
      </c>
      <c r="S263" s="226">
        <f t="shared" si="14"/>
        <v>11081</v>
      </c>
      <c r="T263" s="181">
        <f t="shared" si="12"/>
        <v>64352.33962482214</v>
      </c>
      <c r="U263" s="226">
        <f t="shared" si="13"/>
        <v>4221.919402384141</v>
      </c>
    </row>
    <row r="264" spans="1:21" x14ac:dyDescent="0.25">
      <c r="A264" s="156" t="s">
        <v>14423</v>
      </c>
      <c r="B264" s="156" t="s">
        <v>117</v>
      </c>
      <c r="C264" s="223">
        <v>-0.35421028733253479</v>
      </c>
      <c r="D264" s="221">
        <v>0.79544681310653687</v>
      </c>
      <c r="E264" s="221">
        <v>7.8842344284057617</v>
      </c>
      <c r="F264" s="221">
        <v>14.423709869384766</v>
      </c>
      <c r="G264" s="221">
        <v>9.0745143890380859</v>
      </c>
      <c r="H264" s="221">
        <v>1.3597363233566284</v>
      </c>
      <c r="I264" s="221">
        <v>-0.24880249798297882</v>
      </c>
      <c r="J264" s="221">
        <v>-1.2494008541107178</v>
      </c>
      <c r="K264" s="180">
        <v>1441</v>
      </c>
      <c r="L264" s="181">
        <v>545</v>
      </c>
      <c r="M264" s="181">
        <v>397</v>
      </c>
      <c r="N264" s="181">
        <v>358</v>
      </c>
      <c r="O264" s="181">
        <v>1677</v>
      </c>
      <c r="P264" s="181">
        <v>2071</v>
      </c>
      <c r="Q264" s="181">
        <v>839</v>
      </c>
      <c r="R264" s="181">
        <v>1743</v>
      </c>
      <c r="S264" s="226">
        <f t="shared" si="14"/>
        <v>9071</v>
      </c>
      <c r="T264" s="181">
        <f t="shared" si="12"/>
        <v>23864.354261979461</v>
      </c>
      <c r="U264" s="226">
        <f t="shared" si="13"/>
        <v>1565.6521716446953</v>
      </c>
    </row>
    <row r="265" spans="1:21" x14ac:dyDescent="0.25">
      <c r="A265" s="156" t="s">
        <v>14424</v>
      </c>
      <c r="B265" s="156" t="s">
        <v>117</v>
      </c>
      <c r="C265" s="223">
        <v>-2.4194662570953369</v>
      </c>
      <c r="D265" s="221">
        <v>1.1442360877990723</v>
      </c>
      <c r="E265" s="221">
        <v>0.76883578300476074</v>
      </c>
      <c r="F265" s="221">
        <v>8.8942222595214844</v>
      </c>
      <c r="G265" s="221">
        <v>10.501101493835449</v>
      </c>
      <c r="H265" s="221">
        <v>11.59706974029541</v>
      </c>
      <c r="I265" s="221">
        <v>0.28213456273078918</v>
      </c>
      <c r="J265" s="221">
        <v>1.8218311071395874</v>
      </c>
      <c r="K265" s="180">
        <v>1118</v>
      </c>
      <c r="L265" s="181">
        <v>450</v>
      </c>
      <c r="M265" s="181">
        <v>377</v>
      </c>
      <c r="N265" s="181">
        <v>349</v>
      </c>
      <c r="O265" s="181">
        <v>1410</v>
      </c>
      <c r="P265" s="181">
        <v>1719</v>
      </c>
      <c r="Q265" s="181">
        <v>478</v>
      </c>
      <c r="R265" s="181">
        <v>1563</v>
      </c>
      <c r="S265" s="226">
        <f t="shared" si="14"/>
        <v>7464</v>
      </c>
      <c r="T265" s="181">
        <f t="shared" si="12"/>
        <v>38928.175954163074</v>
      </c>
      <c r="U265" s="226">
        <f t="shared" si="13"/>
        <v>2553.9338945325735</v>
      </c>
    </row>
    <row r="266" spans="1:21" x14ac:dyDescent="0.25">
      <c r="A266" s="156" t="s">
        <v>14377</v>
      </c>
      <c r="B266" s="156" t="s">
        <v>117</v>
      </c>
      <c r="C266" s="223">
        <v>-0.40872183442115784</v>
      </c>
      <c r="D266" s="221">
        <v>-1.9240806102752686</v>
      </c>
      <c r="E266" s="221">
        <v>0.42688998579978943</v>
      </c>
      <c r="F266" s="221">
        <v>14.660836219787598</v>
      </c>
      <c r="G266" s="221">
        <v>28.547964096069336</v>
      </c>
      <c r="H266" s="221">
        <v>5.1205239295959473</v>
      </c>
      <c r="I266" s="221">
        <v>-3.5630667209625244</v>
      </c>
      <c r="J266" s="221">
        <v>0.37082386016845703</v>
      </c>
      <c r="K266" s="180">
        <v>1335.943359375</v>
      </c>
      <c r="L266" s="181">
        <v>462.70700073242187</v>
      </c>
      <c r="M266" s="181">
        <v>474.52081298828125</v>
      </c>
      <c r="N266" s="181">
        <v>466.64492797851562</v>
      </c>
      <c r="O266" s="181">
        <v>1583.048583984375</v>
      </c>
      <c r="P266" s="181">
        <v>1510.1968994140625</v>
      </c>
      <c r="Q266" s="181">
        <v>418.4052734375</v>
      </c>
      <c r="R266" s="181">
        <v>1167.5968017578125</v>
      </c>
      <c r="S266" s="226">
        <f t="shared" si="14"/>
        <v>7419.0636596679687</v>
      </c>
      <c r="T266" s="181">
        <f t="shared" si="12"/>
        <v>57475.638603389925</v>
      </c>
      <c r="U266" s="226">
        <f t="shared" si="13"/>
        <v>3770.7644383837201</v>
      </c>
    </row>
    <row r="267" spans="1:21" x14ac:dyDescent="0.25">
      <c r="A267" s="156" t="s">
        <v>14425</v>
      </c>
      <c r="B267" s="156" t="s">
        <v>117</v>
      </c>
      <c r="C267" s="223">
        <v>-2.399867057800293</v>
      </c>
      <c r="D267" s="221">
        <v>-1.4323576688766479</v>
      </c>
      <c r="E267" s="221">
        <v>-6.107241153717041</v>
      </c>
      <c r="F267" s="221">
        <v>9.2620649337768555</v>
      </c>
      <c r="G267" s="221">
        <v>6.8053369522094727</v>
      </c>
      <c r="H267" s="221">
        <v>2.5318641662597656</v>
      </c>
      <c r="I267" s="221">
        <v>-2.294459342956543</v>
      </c>
      <c r="J267" s="221">
        <v>-3.2460196018218994</v>
      </c>
      <c r="K267" s="180">
        <v>1333</v>
      </c>
      <c r="L267" s="181">
        <v>476</v>
      </c>
      <c r="M267" s="181">
        <v>257</v>
      </c>
      <c r="N267" s="181">
        <v>207</v>
      </c>
      <c r="O267" s="181">
        <v>1461</v>
      </c>
      <c r="P267" s="181">
        <v>1847</v>
      </c>
      <c r="Q267" s="181">
        <v>713</v>
      </c>
      <c r="R267" s="181">
        <v>1984</v>
      </c>
      <c r="S267" s="226">
        <f t="shared" si="14"/>
        <v>8278</v>
      </c>
      <c r="T267" s="181">
        <f t="shared" si="12"/>
        <v>3009.7594270706177</v>
      </c>
      <c r="U267" s="226">
        <f t="shared" si="13"/>
        <v>197.45920343751817</v>
      </c>
    </row>
    <row r="268" spans="1:21" x14ac:dyDescent="0.25">
      <c r="A268" s="156" t="s">
        <v>14426</v>
      </c>
      <c r="B268" s="156" t="s">
        <v>117</v>
      </c>
      <c r="C268" s="223">
        <v>-1.685693621635437</v>
      </c>
      <c r="D268" s="221">
        <v>6.4942665100097656</v>
      </c>
      <c r="E268" s="221">
        <v>-2.9250857830047607</v>
      </c>
      <c r="F268" s="221">
        <v>2.2569754123687744</v>
      </c>
      <c r="G268" s="221">
        <v>15.638837814331055</v>
      </c>
      <c r="H268" s="221">
        <v>0.55860227346420288</v>
      </c>
      <c r="I268" s="221">
        <v>-1.580285906791687</v>
      </c>
      <c r="J268" s="221">
        <v>-2.0060837268829346</v>
      </c>
      <c r="K268" s="180">
        <v>2395</v>
      </c>
      <c r="L268" s="181">
        <v>691</v>
      </c>
      <c r="M268" s="181">
        <v>699</v>
      </c>
      <c r="N268" s="181">
        <v>870</v>
      </c>
      <c r="O268" s="181">
        <v>3307</v>
      </c>
      <c r="P268" s="181">
        <v>2595</v>
      </c>
      <c r="Q268" s="181">
        <v>725</v>
      </c>
      <c r="R268" s="181">
        <v>1881</v>
      </c>
      <c r="S268" s="226">
        <f t="shared" si="14"/>
        <v>13163</v>
      </c>
      <c r="T268" s="181">
        <f t="shared" si="12"/>
        <v>48617.294359982014</v>
      </c>
      <c r="U268" s="226">
        <f t="shared" si="13"/>
        <v>3189.6011791723017</v>
      </c>
    </row>
    <row r="269" spans="1:21" x14ac:dyDescent="0.25">
      <c r="A269" s="156" t="s">
        <v>14427</v>
      </c>
      <c r="B269" s="156" t="s">
        <v>117</v>
      </c>
      <c r="C269" s="223">
        <v>-0.18902882933616638</v>
      </c>
      <c r="D269" s="221">
        <v>1.3328069448471069</v>
      </c>
      <c r="E269" s="221">
        <v>-0.21829740703105927</v>
      </c>
      <c r="F269" s="221">
        <v>5.7217063903808594</v>
      </c>
      <c r="G269" s="221">
        <v>13.551883697509766</v>
      </c>
      <c r="H269" s="221">
        <v>5.0499739646911621</v>
      </c>
      <c r="I269" s="221">
        <v>-0.7049986720085144</v>
      </c>
      <c r="J269" s="221">
        <v>0.20860898494720459</v>
      </c>
      <c r="K269" s="180">
        <v>1742</v>
      </c>
      <c r="L269" s="181">
        <v>656</v>
      </c>
      <c r="M269" s="181">
        <v>464</v>
      </c>
      <c r="N269" s="181">
        <v>477</v>
      </c>
      <c r="O269" s="181">
        <v>1986</v>
      </c>
      <c r="P269" s="181">
        <v>2527</v>
      </c>
      <c r="Q269" s="181">
        <v>886</v>
      </c>
      <c r="R269" s="181">
        <v>2246</v>
      </c>
      <c r="S269" s="226">
        <f t="shared" si="14"/>
        <v>10984</v>
      </c>
      <c r="T269" s="181">
        <f t="shared" si="12"/>
        <v>42692.229275286198</v>
      </c>
      <c r="U269" s="226">
        <f t="shared" si="13"/>
        <v>2800.8795353702917</v>
      </c>
    </row>
    <row r="270" spans="1:21" x14ac:dyDescent="0.25">
      <c r="A270" s="156" t="s">
        <v>14428</v>
      </c>
      <c r="B270" s="156" t="s">
        <v>117</v>
      </c>
      <c r="C270" s="223">
        <v>-0.80086541175842285</v>
      </c>
      <c r="D270" s="221">
        <v>1.2338399887084961</v>
      </c>
      <c r="E270" s="221">
        <v>9.6728191375732422</v>
      </c>
      <c r="F270" s="221">
        <v>2.3044135570526123</v>
      </c>
      <c r="G270" s="221">
        <v>14.884543418884277</v>
      </c>
      <c r="H270" s="221">
        <v>9.5316295623779297</v>
      </c>
      <c r="I270" s="221">
        <v>2.1964542865753174</v>
      </c>
      <c r="J270" s="221">
        <v>-1.6225521564483643</v>
      </c>
      <c r="K270" s="180">
        <v>911</v>
      </c>
      <c r="L270" s="181">
        <v>341</v>
      </c>
      <c r="M270" s="181">
        <v>352</v>
      </c>
      <c r="N270" s="181">
        <v>298</v>
      </c>
      <c r="O270" s="181">
        <v>1121</v>
      </c>
      <c r="P270" s="181">
        <v>1531</v>
      </c>
      <c r="Q270" s="181">
        <v>533</v>
      </c>
      <c r="R270" s="181">
        <v>1712</v>
      </c>
      <c r="S270" s="226">
        <f t="shared" si="14"/>
        <v>6799</v>
      </c>
      <c r="T270" s="181">
        <f t="shared" si="12"/>
        <v>33454.097497940063</v>
      </c>
      <c r="U270" s="226">
        <f t="shared" si="13"/>
        <v>2194.7998183010004</v>
      </c>
    </row>
    <row r="271" spans="1:21" x14ac:dyDescent="0.25">
      <c r="A271" s="156" t="s">
        <v>14429</v>
      </c>
      <c r="B271" s="156" t="s">
        <v>117</v>
      </c>
      <c r="C271" s="223">
        <v>0.20221510529518127</v>
      </c>
      <c r="D271" s="221">
        <v>2.0088329315185547</v>
      </c>
      <c r="E271" s="221">
        <v>5.5623135566711426</v>
      </c>
      <c r="F271" s="221">
        <v>15.58501148223877</v>
      </c>
      <c r="G271" s="221">
        <v>35.156787872314453</v>
      </c>
      <c r="H271" s="221">
        <v>8.6024198532104492</v>
      </c>
      <c r="I271" s="221">
        <v>-2.0037961006164551</v>
      </c>
      <c r="J271" s="221">
        <v>-0.54797571897506714</v>
      </c>
      <c r="K271" s="180">
        <v>1090</v>
      </c>
      <c r="L271" s="181">
        <v>1373</v>
      </c>
      <c r="M271" s="181">
        <v>595</v>
      </c>
      <c r="N271" s="181">
        <v>317</v>
      </c>
      <c r="O271" s="181">
        <v>1293</v>
      </c>
      <c r="P271" s="181">
        <v>1814</v>
      </c>
      <c r="Q271" s="181">
        <v>779</v>
      </c>
      <c r="R271" s="181">
        <v>2406</v>
      </c>
      <c r="S271" s="226">
        <f t="shared" si="14"/>
        <v>9667</v>
      </c>
      <c r="T271" s="181">
        <f t="shared" si="12"/>
        <v>69411.696876227856</v>
      </c>
      <c r="U271" s="226">
        <f t="shared" si="13"/>
        <v>4553.8451515928546</v>
      </c>
    </row>
    <row r="272" spans="1:21" x14ac:dyDescent="0.25">
      <c r="A272" s="156" t="s">
        <v>14430</v>
      </c>
      <c r="B272" s="156" t="s">
        <v>117</v>
      </c>
      <c r="C272" s="223">
        <v>1.4474546909332275</v>
      </c>
      <c r="D272" s="221">
        <v>8.5292444229125977</v>
      </c>
      <c r="E272" s="221">
        <v>-2.2509758472442627</v>
      </c>
      <c r="F272" s="221">
        <v>14.386466026306152</v>
      </c>
      <c r="G272" s="221">
        <v>28.004974365234375</v>
      </c>
      <c r="H272" s="221">
        <v>14.265538215637207</v>
      </c>
      <c r="I272" s="221">
        <v>1.6213825941085815</v>
      </c>
      <c r="J272" s="221">
        <v>-0.39040759205818176</v>
      </c>
      <c r="K272" s="180">
        <v>1757</v>
      </c>
      <c r="L272" s="181">
        <v>593</v>
      </c>
      <c r="M272" s="181">
        <v>582</v>
      </c>
      <c r="N272" s="181">
        <v>710</v>
      </c>
      <c r="O272" s="181">
        <v>2160</v>
      </c>
      <c r="P272" s="181">
        <v>2099</v>
      </c>
      <c r="Q272" s="181">
        <v>650</v>
      </c>
      <c r="R272" s="181">
        <v>1675</v>
      </c>
      <c r="S272" s="226">
        <f t="shared" si="14"/>
        <v>10226</v>
      </c>
      <c r="T272" s="181">
        <f t="shared" si="12"/>
        <v>107339.41808333993</v>
      </c>
      <c r="U272" s="226">
        <f t="shared" si="13"/>
        <v>7042.1429040300955</v>
      </c>
    </row>
    <row r="273" spans="1:21" x14ac:dyDescent="0.25">
      <c r="A273" s="156" t="s">
        <v>14431</v>
      </c>
      <c r="B273" s="156" t="s">
        <v>117</v>
      </c>
      <c r="C273" s="223">
        <v>-1.3892649412155151</v>
      </c>
      <c r="D273" s="221">
        <v>-0.42175555229187012</v>
      </c>
      <c r="E273" s="221">
        <v>-0.79715591669082642</v>
      </c>
      <c r="F273" s="221">
        <v>33.544631958007813</v>
      </c>
      <c r="G273" s="221">
        <v>9.1601724624633789</v>
      </c>
      <c r="H273" s="221">
        <v>1.1677680015563965</v>
      </c>
      <c r="I273" s="221">
        <v>-1.2838571071624756</v>
      </c>
      <c r="J273" s="221">
        <v>7.3249087333679199</v>
      </c>
      <c r="K273" s="180">
        <v>398</v>
      </c>
      <c r="L273" s="181">
        <v>126</v>
      </c>
      <c r="M273" s="181">
        <v>114</v>
      </c>
      <c r="N273" s="181">
        <v>74</v>
      </c>
      <c r="O273" s="181">
        <v>444</v>
      </c>
      <c r="P273" s="181">
        <v>593</v>
      </c>
      <c r="Q273" s="181">
        <v>274</v>
      </c>
      <c r="R273" s="181">
        <v>650</v>
      </c>
      <c r="S273" s="226">
        <f t="shared" si="14"/>
        <v>2673</v>
      </c>
      <c r="T273" s="181">
        <f t="shared" si="12"/>
        <v>10954.375171780586</v>
      </c>
      <c r="U273" s="226">
        <f t="shared" si="13"/>
        <v>718.67610949915615</v>
      </c>
    </row>
    <row r="274" spans="1:21" x14ac:dyDescent="0.25">
      <c r="A274" s="156" t="s">
        <v>14432</v>
      </c>
      <c r="B274" s="156" t="s">
        <v>117</v>
      </c>
      <c r="C274" s="223">
        <v>-2.0221982002258301</v>
      </c>
      <c r="D274" s="221">
        <v>-1.8380402326583862</v>
      </c>
      <c r="E274" s="221">
        <v>-4.1298985481262207</v>
      </c>
      <c r="F274" s="221">
        <v>7.8027482032775879</v>
      </c>
      <c r="G274" s="221">
        <v>10.588218688964844</v>
      </c>
      <c r="H274" s="221">
        <v>0.53483486175537109</v>
      </c>
      <c r="I274" s="221">
        <v>2.382932186126709</v>
      </c>
      <c r="J274" s="221">
        <v>-2.1958243846893311</v>
      </c>
      <c r="K274" s="180">
        <v>1313</v>
      </c>
      <c r="L274" s="181">
        <v>542</v>
      </c>
      <c r="M274" s="181">
        <v>352</v>
      </c>
      <c r="N274" s="181">
        <v>304</v>
      </c>
      <c r="O274" s="181">
        <v>1498</v>
      </c>
      <c r="P274" s="181">
        <v>1948</v>
      </c>
      <c r="Q274" s="181">
        <v>750</v>
      </c>
      <c r="R274" s="181">
        <v>2024</v>
      </c>
      <c r="S274" s="226">
        <f t="shared" si="14"/>
        <v>8731</v>
      </c>
      <c r="T274" s="181">
        <f t="shared" si="12"/>
        <v>11512.807613611221</v>
      </c>
      <c r="U274" s="226">
        <f t="shared" si="13"/>
        <v>755.31280017475228</v>
      </c>
    </row>
    <row r="275" spans="1:21" x14ac:dyDescent="0.25">
      <c r="A275" s="156" t="s">
        <v>14433</v>
      </c>
      <c r="B275" s="156" t="s">
        <v>117</v>
      </c>
      <c r="C275" s="223">
        <v>-0.95450174808502197</v>
      </c>
      <c r="D275" s="221">
        <v>0.26731729507446289</v>
      </c>
      <c r="E275" s="221">
        <v>-6.052055835723877</v>
      </c>
      <c r="F275" s="221">
        <v>10.397656440734863</v>
      </c>
      <c r="G275" s="221">
        <v>11.517958641052246</v>
      </c>
      <c r="H275" s="221">
        <v>2.9243564605712891</v>
      </c>
      <c r="I275" s="221">
        <v>-3.2082161903381348</v>
      </c>
      <c r="J275" s="221">
        <v>-1.7075995206832886</v>
      </c>
      <c r="K275" s="180">
        <v>1877</v>
      </c>
      <c r="L275" s="181">
        <v>939</v>
      </c>
      <c r="M275" s="181">
        <v>480</v>
      </c>
      <c r="N275" s="181">
        <v>349</v>
      </c>
      <c r="O275" s="181">
        <v>2062</v>
      </c>
      <c r="P275" s="181">
        <v>2751</v>
      </c>
      <c r="Q275" s="181">
        <v>811</v>
      </c>
      <c r="R275" s="181">
        <v>2223</v>
      </c>
      <c r="S275" s="226">
        <f t="shared" si="14"/>
        <v>11492</v>
      </c>
      <c r="T275" s="181">
        <f t="shared" si="12"/>
        <v>24580.284731626511</v>
      </c>
      <c r="U275" s="226">
        <f t="shared" si="13"/>
        <v>1612.621726414309</v>
      </c>
    </row>
    <row r="276" spans="1:21" x14ac:dyDescent="0.25">
      <c r="A276" s="156" t="s">
        <v>14434</v>
      </c>
      <c r="B276" s="156" t="s">
        <v>117</v>
      </c>
      <c r="C276" s="223">
        <v>-1.0109845399856567</v>
      </c>
      <c r="D276" s="221">
        <v>1.7843462228775024</v>
      </c>
      <c r="E276" s="221">
        <v>-5.0486507415771484</v>
      </c>
      <c r="F276" s="221">
        <v>2.311697244644165</v>
      </c>
      <c r="G276" s="221">
        <v>29.017045974731445</v>
      </c>
      <c r="H276" s="221">
        <v>7.1953868865966797</v>
      </c>
      <c r="I276" s="221">
        <v>-0.6416698694229126</v>
      </c>
      <c r="J276" s="221">
        <v>-1.0674674510955811</v>
      </c>
      <c r="K276" s="180">
        <v>1726</v>
      </c>
      <c r="L276" s="181">
        <v>604</v>
      </c>
      <c r="M276" s="181">
        <v>519</v>
      </c>
      <c r="N276" s="181">
        <v>527</v>
      </c>
      <c r="O276" s="181">
        <v>2073</v>
      </c>
      <c r="P276" s="181">
        <v>2259</v>
      </c>
      <c r="Q276" s="181">
        <v>719</v>
      </c>
      <c r="R276" s="181">
        <v>1950</v>
      </c>
      <c r="S276" s="226">
        <f t="shared" si="14"/>
        <v>10377</v>
      </c>
      <c r="T276" s="181">
        <f t="shared" si="12"/>
        <v>71794.593632340431</v>
      </c>
      <c r="U276" s="226">
        <f t="shared" si="13"/>
        <v>4710.1782096784291</v>
      </c>
    </row>
    <row r="277" spans="1:21" x14ac:dyDescent="0.25">
      <c r="A277" s="156" t="s">
        <v>14435</v>
      </c>
      <c r="B277" s="156" t="s">
        <v>117</v>
      </c>
      <c r="C277" s="223">
        <v>1.5766216516494751</v>
      </c>
      <c r="D277" s="221">
        <v>-0.83998817205429077</v>
      </c>
      <c r="E277" s="221">
        <v>-1.8188261985778809</v>
      </c>
      <c r="F277" s="221">
        <v>8.3654775619506836</v>
      </c>
      <c r="G277" s="221">
        <v>22.11785888671875</v>
      </c>
      <c r="H277" s="221">
        <v>9.4458351135253906</v>
      </c>
      <c r="I277" s="221">
        <v>3.9423787593841553</v>
      </c>
      <c r="J277" s="221">
        <v>-0.1469532698392868</v>
      </c>
      <c r="K277" s="180">
        <v>1199</v>
      </c>
      <c r="L277" s="181">
        <v>520</v>
      </c>
      <c r="M277" s="181">
        <v>395</v>
      </c>
      <c r="N277" s="181">
        <v>323</v>
      </c>
      <c r="O277" s="181">
        <v>1335</v>
      </c>
      <c r="P277" s="181">
        <v>1799</v>
      </c>
      <c r="Q277" s="181">
        <v>837</v>
      </c>
      <c r="R277" s="181">
        <v>2366</v>
      </c>
      <c r="S277" s="226">
        <f t="shared" si="14"/>
        <v>8774</v>
      </c>
      <c r="T277" s="181">
        <f t="shared" si="12"/>
        <v>52909.666983097792</v>
      </c>
      <c r="U277" s="226">
        <f t="shared" si="13"/>
        <v>3471.2078987639684</v>
      </c>
    </row>
    <row r="278" spans="1:21" x14ac:dyDescent="0.25">
      <c r="A278" s="156" t="s">
        <v>14436</v>
      </c>
      <c r="B278" s="156" t="s">
        <v>117</v>
      </c>
      <c r="C278" s="223">
        <v>0.19039545953273773</v>
      </c>
      <c r="D278" s="221">
        <v>8.4336862564086914</v>
      </c>
      <c r="E278" s="221">
        <v>-0.2034236341714859</v>
      </c>
      <c r="F278" s="221">
        <v>15.387665748596191</v>
      </c>
      <c r="G278" s="221">
        <v>98.761756896972656</v>
      </c>
      <c r="H278" s="221">
        <v>15.937225341796875</v>
      </c>
      <c r="I278" s="221">
        <v>-1.2296925783157349</v>
      </c>
      <c r="J278" s="221">
        <v>-0.1508973240852356</v>
      </c>
      <c r="K278" s="180">
        <v>1182</v>
      </c>
      <c r="L278" s="181">
        <v>429</v>
      </c>
      <c r="M278" s="181">
        <v>364</v>
      </c>
      <c r="N278" s="181">
        <v>337</v>
      </c>
      <c r="O278" s="181">
        <v>1045</v>
      </c>
      <c r="P278" s="181">
        <v>1455</v>
      </c>
      <c r="Q278" s="181">
        <v>635</v>
      </c>
      <c r="R278" s="181">
        <v>1688</v>
      </c>
      <c r="S278" s="226">
        <f t="shared" si="14"/>
        <v>7135</v>
      </c>
      <c r="T278" s="181">
        <f t="shared" si="12"/>
        <v>134313.82535097003</v>
      </c>
      <c r="U278" s="226">
        <f t="shared" si="13"/>
        <v>8811.8341705010316</v>
      </c>
    </row>
    <row r="279" spans="1:21" x14ac:dyDescent="0.25">
      <c r="A279" s="156" t="s">
        <v>14437</v>
      </c>
      <c r="B279" s="156" t="s">
        <v>117</v>
      </c>
      <c r="C279" s="223">
        <v>-2.6114292144775391</v>
      </c>
      <c r="D279" s="221">
        <v>-1.643919825553894</v>
      </c>
      <c r="E279" s="221">
        <v>-2.0193202495574951</v>
      </c>
      <c r="F279" s="221">
        <v>1.3312400579452515</v>
      </c>
      <c r="G279" s="221">
        <v>9.8123207092285156</v>
      </c>
      <c r="H279" s="221">
        <v>-5.4396316409111023E-2</v>
      </c>
      <c r="I279" s="221">
        <v>5.6914572715759277</v>
      </c>
      <c r="J279" s="221">
        <v>-2.9318192005157471</v>
      </c>
      <c r="K279" s="180">
        <v>122</v>
      </c>
      <c r="L279" s="181">
        <v>61</v>
      </c>
      <c r="M279" s="181">
        <v>44</v>
      </c>
      <c r="N279" s="181">
        <v>29</v>
      </c>
      <c r="O279" s="181">
        <v>153</v>
      </c>
      <c r="P279" s="181">
        <v>284</v>
      </c>
      <c r="Q279" s="181">
        <v>83</v>
      </c>
      <c r="R279" s="181">
        <v>239</v>
      </c>
      <c r="S279" s="226">
        <f t="shared" si="14"/>
        <v>1015</v>
      </c>
      <c r="T279" s="181">
        <f t="shared" si="12"/>
        <v>788.40507644414902</v>
      </c>
      <c r="U279" s="226">
        <f t="shared" si="13"/>
        <v>51.724346132301235</v>
      </c>
    </row>
    <row r="280" spans="1:21" x14ac:dyDescent="0.25">
      <c r="A280" s="156" t="s">
        <v>14388</v>
      </c>
      <c r="B280" s="156" t="s">
        <v>117</v>
      </c>
      <c r="C280" s="223">
        <v>-0.48783314228057861</v>
      </c>
      <c r="D280" s="221">
        <v>15.136134147644043</v>
      </c>
      <c r="E280" s="221">
        <v>0.10427586734294891</v>
      </c>
      <c r="F280" s="221">
        <v>23.065519332885742</v>
      </c>
      <c r="G280" s="221">
        <v>40.889579772949219</v>
      </c>
      <c r="H280" s="221">
        <v>4.1193323135375977</v>
      </c>
      <c r="I280" s="221">
        <v>-0.38242536783218384</v>
      </c>
      <c r="J280" s="221">
        <v>-0.80822306871414185</v>
      </c>
      <c r="K280" s="180">
        <v>544.99151611328125</v>
      </c>
      <c r="L280" s="181">
        <v>226.4859619140625</v>
      </c>
      <c r="M280" s="181">
        <v>196.12258911132812</v>
      </c>
      <c r="N280" s="181">
        <v>173.81480407714844</v>
      </c>
      <c r="O280" s="181">
        <v>605.71826171875</v>
      </c>
      <c r="P280" s="181">
        <v>678.83819580078125</v>
      </c>
      <c r="Q280" s="181">
        <v>240.73814392089844</v>
      </c>
      <c r="R280" s="181">
        <v>623.99822998046875</v>
      </c>
      <c r="S280" s="226">
        <f t="shared" si="14"/>
        <v>3290.7077026367187</v>
      </c>
      <c r="T280" s="181">
        <f t="shared" si="12"/>
        <v>34159.36771569548</v>
      </c>
      <c r="U280" s="226">
        <f t="shared" si="13"/>
        <v>2241.0699933035694</v>
      </c>
    </row>
    <row r="281" spans="1:21" x14ac:dyDescent="0.25">
      <c r="A281" s="156" t="s">
        <v>14392</v>
      </c>
      <c r="B281" s="156" t="s">
        <v>117</v>
      </c>
      <c r="C281" s="223">
        <v>-4.0801277160644531</v>
      </c>
      <c r="D281" s="221">
        <v>-0.75706714391708374</v>
      </c>
      <c r="E281" s="221">
        <v>-1.1324673891067505</v>
      </c>
      <c r="F281" s="221">
        <v>2.218092679977417</v>
      </c>
      <c r="G281" s="221">
        <v>35.177345275878906</v>
      </c>
      <c r="H281" s="221">
        <v>3.2159914970397949</v>
      </c>
      <c r="I281" s="221">
        <v>-1.6191686391830444</v>
      </c>
      <c r="J281" s="221">
        <v>-2.044966459274292</v>
      </c>
      <c r="K281" s="180">
        <v>232.76248168945312</v>
      </c>
      <c r="L281" s="181">
        <v>100.00400543212891</v>
      </c>
      <c r="M281" s="181">
        <v>84.338821411132813</v>
      </c>
      <c r="N281" s="181">
        <v>69.623039245605469</v>
      </c>
      <c r="O281" s="181">
        <v>285.61270141601562</v>
      </c>
      <c r="P281" s="181">
        <v>298.42965698242187</v>
      </c>
      <c r="Q281" s="181">
        <v>90.035247802734375</v>
      </c>
      <c r="R281" s="181">
        <v>254.59880065917969</v>
      </c>
      <c r="S281" s="226">
        <f t="shared" si="14"/>
        <v>1415.4047546386719</v>
      </c>
      <c r="T281" s="181">
        <f t="shared" si="12"/>
        <v>9373.9245838757142</v>
      </c>
      <c r="U281" s="226">
        <f t="shared" si="13"/>
        <v>614.98858173425651</v>
      </c>
    </row>
    <row r="282" spans="1:21" x14ac:dyDescent="0.25">
      <c r="A282" s="156" t="s">
        <v>14393</v>
      </c>
      <c r="B282" s="156" t="s">
        <v>117</v>
      </c>
      <c r="C282" s="223">
        <v>-0.43634635210037231</v>
      </c>
      <c r="D282" s="221">
        <v>0.53116303682327271</v>
      </c>
      <c r="E282" s="221">
        <v>0.15576265752315521</v>
      </c>
      <c r="F282" s="221">
        <v>3.5063228607177734</v>
      </c>
      <c r="G282" s="221">
        <v>7.675163745880127</v>
      </c>
      <c r="H282" s="221">
        <v>-0.1803906261920929</v>
      </c>
      <c r="I282" s="221">
        <v>-0.33093854784965515</v>
      </c>
      <c r="J282" s="221">
        <v>-0.75673627853393555</v>
      </c>
      <c r="K282" s="180">
        <v>173.67964172363281</v>
      </c>
      <c r="L282" s="181">
        <v>58.700740814208984</v>
      </c>
      <c r="M282" s="181">
        <v>64.850341796875</v>
      </c>
      <c r="N282" s="181">
        <v>83.361259460449219</v>
      </c>
      <c r="O282" s="181">
        <v>222.50375366210937</v>
      </c>
      <c r="P282" s="181">
        <v>206.91233825683594</v>
      </c>
      <c r="Q282" s="181">
        <v>68.328903198242188</v>
      </c>
      <c r="R282" s="181">
        <v>189.084716796875</v>
      </c>
      <c r="S282" s="226">
        <f t="shared" si="14"/>
        <v>1067.4216957092285</v>
      </c>
      <c r="T282" s="181">
        <f t="shared" si="12"/>
        <v>1762.5157012259567</v>
      </c>
      <c r="U282" s="226">
        <f t="shared" si="13"/>
        <v>115.63214763278505</v>
      </c>
    </row>
    <row r="283" spans="1:21" x14ac:dyDescent="0.25">
      <c r="A283" s="156" t="s">
        <v>14438</v>
      </c>
      <c r="B283" s="156" t="s">
        <v>117</v>
      </c>
      <c r="C283" s="223">
        <v>-1.1106984615325928</v>
      </c>
      <c r="D283" s="221">
        <v>-0.14318911731243134</v>
      </c>
      <c r="E283" s="221">
        <v>-0.51858949661254883</v>
      </c>
      <c r="F283" s="221">
        <v>2.8319706916809082</v>
      </c>
      <c r="G283" s="221">
        <v>7.0008111000061035</v>
      </c>
      <c r="H283" s="221">
        <v>1.4463344812393188</v>
      </c>
      <c r="I283" s="221">
        <v>-1.0052906274795532</v>
      </c>
      <c r="J283" s="221">
        <v>-1.4310883283615112</v>
      </c>
      <c r="K283" s="180">
        <v>52</v>
      </c>
      <c r="L283" s="181">
        <v>29</v>
      </c>
      <c r="M283" s="181">
        <v>22</v>
      </c>
      <c r="N283" s="181">
        <v>13</v>
      </c>
      <c r="O283" s="181">
        <v>85</v>
      </c>
      <c r="P283" s="181">
        <v>122</v>
      </c>
      <c r="Q283" s="181">
        <v>52</v>
      </c>
      <c r="R283" s="181">
        <v>110</v>
      </c>
      <c r="S283" s="226">
        <f t="shared" si="14"/>
        <v>485</v>
      </c>
      <c r="T283" s="181">
        <f t="shared" si="12"/>
        <v>525.32476712763309</v>
      </c>
      <c r="U283" s="226">
        <f t="shared" si="13"/>
        <v>34.464618377815732</v>
      </c>
    </row>
    <row r="284" spans="1:21" x14ac:dyDescent="0.25">
      <c r="A284" s="156" t="s">
        <v>14395</v>
      </c>
      <c r="B284" s="156" t="s">
        <v>117</v>
      </c>
      <c r="C284" s="223">
        <v>-1.7444835901260376</v>
      </c>
      <c r="D284" s="221">
        <v>-0.77697420120239258</v>
      </c>
      <c r="E284" s="221">
        <v>-1.1523745059967041</v>
      </c>
      <c r="F284" s="221">
        <v>109.96068572998047</v>
      </c>
      <c r="G284" s="221">
        <v>38.893115997314453</v>
      </c>
      <c r="H284" s="221">
        <v>3.0026204586029053</v>
      </c>
      <c r="I284" s="221">
        <v>-55.779556274414062</v>
      </c>
      <c r="J284" s="221">
        <v>-2.0648734569549561</v>
      </c>
      <c r="K284" s="180">
        <v>133.97041320800781</v>
      </c>
      <c r="L284" s="181">
        <v>44.740589141845703</v>
      </c>
      <c r="M284" s="181">
        <v>49.390594482421875</v>
      </c>
      <c r="N284" s="181">
        <v>47.128429412841797</v>
      </c>
      <c r="O284" s="181">
        <v>115.68458557128906</v>
      </c>
      <c r="P284" s="181">
        <v>103.55686950683594</v>
      </c>
      <c r="Q284" s="181">
        <v>28.025707244873047</v>
      </c>
      <c r="R284" s="181">
        <v>78.73590087890625</v>
      </c>
      <c r="S284" s="226">
        <f t="shared" si="14"/>
        <v>601.23308944702148</v>
      </c>
      <c r="T284" s="181">
        <f t="shared" si="12"/>
        <v>7941.3212772874685</v>
      </c>
      <c r="U284" s="226">
        <f t="shared" si="13"/>
        <v>521.00076821781352</v>
      </c>
    </row>
    <row r="285" spans="1:21" x14ac:dyDescent="0.25">
      <c r="A285" s="156" t="s">
        <v>14400</v>
      </c>
      <c r="B285" s="156" t="s">
        <v>117</v>
      </c>
      <c r="C285" s="223">
        <v>-1.8699585199356079</v>
      </c>
      <c r="D285" s="221">
        <v>-0.90244901180267334</v>
      </c>
      <c r="E285" s="221">
        <v>-1.2778494358062744</v>
      </c>
      <c r="F285" s="221">
        <v>2.0727107524871826</v>
      </c>
      <c r="G285" s="221">
        <v>6.241551399230957</v>
      </c>
      <c r="H285" s="221">
        <v>28.531225204467773</v>
      </c>
      <c r="I285" s="221">
        <v>-1.7645506858825684</v>
      </c>
      <c r="J285" s="221">
        <v>-2.1903481483459473</v>
      </c>
      <c r="K285" s="180">
        <v>225.7353515625</v>
      </c>
      <c r="L285" s="181">
        <v>77.839775085449219</v>
      </c>
      <c r="M285" s="181">
        <v>76.542449951171875</v>
      </c>
      <c r="N285" s="181">
        <v>65.978477478027344</v>
      </c>
      <c r="O285" s="181">
        <v>178.84616088867187</v>
      </c>
      <c r="P285" s="181">
        <v>160.3128662109375</v>
      </c>
      <c r="Q285" s="181">
        <v>60.418495178222656</v>
      </c>
      <c r="R285" s="181">
        <v>91.925071716308594</v>
      </c>
      <c r="S285" s="226">
        <f t="shared" si="14"/>
        <v>937.59864807128906</v>
      </c>
      <c r="T285" s="181">
        <f t="shared" si="12"/>
        <v>4928.8229882589776</v>
      </c>
      <c r="U285" s="226">
        <f t="shared" si="13"/>
        <v>323.36187815960972</v>
      </c>
    </row>
    <row r="286" spans="1:21" x14ac:dyDescent="0.25">
      <c r="A286" s="156" t="s">
        <v>14405</v>
      </c>
      <c r="B286" s="156" t="s">
        <v>117</v>
      </c>
      <c r="C286" s="223">
        <v>-1.5703767538070679</v>
      </c>
      <c r="D286" s="221">
        <v>-0.6028674840927124</v>
      </c>
      <c r="E286" s="221">
        <v>-0.9782678484916687</v>
      </c>
      <c r="F286" s="221">
        <v>2.3722925186157227</v>
      </c>
      <c r="G286" s="221">
        <v>6.5411324501037598</v>
      </c>
      <c r="H286" s="221">
        <v>0.98665601015090942</v>
      </c>
      <c r="I286" s="221">
        <v>-1.4649690389633179</v>
      </c>
      <c r="J286" s="221">
        <v>-1.8907667398452759</v>
      </c>
      <c r="K286" s="180">
        <v>0.54845947027206421</v>
      </c>
      <c r="L286" s="181">
        <v>0.1909814327955246</v>
      </c>
      <c r="M286" s="181">
        <v>0.18812486529350281</v>
      </c>
      <c r="N286" s="181">
        <v>0.19506223499774933</v>
      </c>
      <c r="O286" s="181">
        <v>0.56784331798553467</v>
      </c>
      <c r="P286" s="181">
        <v>0.64374619722366333</v>
      </c>
      <c r="Q286" s="181">
        <v>0.17914710938930511</v>
      </c>
      <c r="R286" s="181">
        <v>0.47153642773628235</v>
      </c>
      <c r="S286" s="226">
        <f t="shared" si="14"/>
        <v>2.9849010556936264</v>
      </c>
      <c r="T286" s="181">
        <f t="shared" si="12"/>
        <v>2.4977677206006792</v>
      </c>
      <c r="U286" s="226">
        <f t="shared" si="13"/>
        <v>0.1638693179413982</v>
      </c>
    </row>
    <row r="287" spans="1:21" x14ac:dyDescent="0.25">
      <c r="A287" s="156" t="s">
        <v>14439</v>
      </c>
      <c r="B287" s="156" t="s">
        <v>117</v>
      </c>
      <c r="C287" s="223">
        <v>-0.74224668741226196</v>
      </c>
      <c r="D287" s="221">
        <v>-7.2837285995483398</v>
      </c>
      <c r="E287" s="221">
        <v>-0.15013758838176727</v>
      </c>
      <c r="F287" s="221">
        <v>3.2004227638244629</v>
      </c>
      <c r="G287" s="221">
        <v>20.492458343505859</v>
      </c>
      <c r="H287" s="221">
        <v>5.827427864074707</v>
      </c>
      <c r="I287" s="221">
        <v>-0.63683885335922241</v>
      </c>
      <c r="J287" s="221">
        <v>-1.0626364946365356</v>
      </c>
      <c r="K287" s="180">
        <v>341</v>
      </c>
      <c r="L287" s="181">
        <v>165</v>
      </c>
      <c r="M287" s="181">
        <v>114</v>
      </c>
      <c r="N287" s="181">
        <v>64</v>
      </c>
      <c r="O287" s="181">
        <v>387</v>
      </c>
      <c r="P287" s="181">
        <v>739</v>
      </c>
      <c r="Q287" s="181">
        <v>447</v>
      </c>
      <c r="R287" s="181">
        <v>1159</v>
      </c>
      <c r="S287" s="226">
        <f t="shared" si="14"/>
        <v>3416</v>
      </c>
      <c r="T287" s="181">
        <f t="shared" si="12"/>
        <v>9453.5779382288456</v>
      </c>
      <c r="U287" s="226">
        <f t="shared" si="13"/>
        <v>620.21434421886943</v>
      </c>
    </row>
    <row r="288" spans="1:21" x14ac:dyDescent="0.25">
      <c r="A288" s="156" t="s">
        <v>14440</v>
      </c>
      <c r="B288" s="156" t="s">
        <v>117</v>
      </c>
      <c r="C288" s="223">
        <v>2.5868010520935059</v>
      </c>
      <c r="D288" s="221">
        <v>19.503505706787109</v>
      </c>
      <c r="E288" s="221">
        <v>42.705009460449219</v>
      </c>
      <c r="F288" s="221">
        <v>109.64595031738281</v>
      </c>
      <c r="G288" s="221">
        <v>206.94259643554687</v>
      </c>
      <c r="H288" s="221">
        <v>34.331729888916016</v>
      </c>
      <c r="I288" s="221">
        <v>8.9222297668457031</v>
      </c>
      <c r="J288" s="221">
        <v>3.7233133316040039</v>
      </c>
      <c r="K288" s="180">
        <v>597</v>
      </c>
      <c r="L288" s="181">
        <v>276</v>
      </c>
      <c r="M288" s="181">
        <v>271</v>
      </c>
      <c r="N288" s="181">
        <v>227</v>
      </c>
      <c r="O288" s="181">
        <v>774</v>
      </c>
      <c r="P288" s="181">
        <v>1074</v>
      </c>
      <c r="Q288" s="181">
        <v>419</v>
      </c>
      <c r="R288" s="181">
        <v>1057</v>
      </c>
      <c r="S288" s="226">
        <f t="shared" si="14"/>
        <v>4695</v>
      </c>
      <c r="T288" s="181">
        <f t="shared" si="12"/>
        <v>248109.78009462357</v>
      </c>
      <c r="U288" s="226">
        <f t="shared" si="13"/>
        <v>16277.56660612087</v>
      </c>
    </row>
    <row r="289" spans="1:21" x14ac:dyDescent="0.25">
      <c r="A289" s="156" t="s">
        <v>14441</v>
      </c>
      <c r="B289" s="156" t="s">
        <v>117</v>
      </c>
      <c r="C289" s="223">
        <v>5.5865201950073242</v>
      </c>
      <c r="D289" s="221">
        <v>6.2401218414306641</v>
      </c>
      <c r="E289" s="221">
        <v>16.99144172668457</v>
      </c>
      <c r="F289" s="221">
        <v>124.37060546875</v>
      </c>
      <c r="G289" s="221">
        <v>72.555374145507812</v>
      </c>
      <c r="H289" s="221">
        <v>21.377634048461914</v>
      </c>
      <c r="I289" s="221">
        <v>3.3345298767089844</v>
      </c>
      <c r="J289" s="221">
        <v>2.9087321758270264</v>
      </c>
      <c r="K289" s="180">
        <v>838</v>
      </c>
      <c r="L289" s="181">
        <v>338</v>
      </c>
      <c r="M289" s="181">
        <v>245</v>
      </c>
      <c r="N289" s="181">
        <v>228</v>
      </c>
      <c r="O289" s="181">
        <v>904</v>
      </c>
      <c r="P289" s="181">
        <v>1188</v>
      </c>
      <c r="Q289" s="181">
        <v>460</v>
      </c>
      <c r="R289" s="181">
        <v>1427</v>
      </c>
      <c r="S289" s="226">
        <f t="shared" si="14"/>
        <v>5628</v>
      </c>
      <c r="T289" s="181">
        <f t="shared" si="12"/>
        <v>135981.39841103554</v>
      </c>
      <c r="U289" s="226">
        <f t="shared" si="13"/>
        <v>8921.2374819925699</v>
      </c>
    </row>
    <row r="290" spans="1:21" x14ac:dyDescent="0.25">
      <c r="A290" s="156" t="s">
        <v>14442</v>
      </c>
      <c r="B290" s="156" t="s">
        <v>117</v>
      </c>
      <c r="C290" s="223">
        <v>3.3927714824676514</v>
      </c>
      <c r="D290" s="221">
        <v>15.255362510681152</v>
      </c>
      <c r="E290" s="221">
        <v>11.424080848693848</v>
      </c>
      <c r="F290" s="221">
        <v>52.295394897460938</v>
      </c>
      <c r="G290" s="221">
        <v>69.607681274414063</v>
      </c>
      <c r="H290" s="221">
        <v>15.737865447998047</v>
      </c>
      <c r="I290" s="221">
        <v>5.0862493515014648</v>
      </c>
      <c r="J290" s="221">
        <v>2.4087193012237549</v>
      </c>
      <c r="K290" s="180">
        <v>1799</v>
      </c>
      <c r="L290" s="181">
        <v>611</v>
      </c>
      <c r="M290" s="181">
        <v>511</v>
      </c>
      <c r="N290" s="181">
        <v>580</v>
      </c>
      <c r="O290" s="181">
        <v>1681</v>
      </c>
      <c r="P290" s="181">
        <v>1702</v>
      </c>
      <c r="Q290" s="181">
        <v>673</v>
      </c>
      <c r="R290" s="181">
        <v>1973</v>
      </c>
      <c r="S290" s="226">
        <f t="shared" si="14"/>
        <v>9530</v>
      </c>
      <c r="T290" s="181">
        <f t="shared" si="12"/>
        <v>203565.46495485306</v>
      </c>
      <c r="U290" s="226">
        <f t="shared" si="13"/>
        <v>13355.17855541555</v>
      </c>
    </row>
    <row r="291" spans="1:21" x14ac:dyDescent="0.25">
      <c r="A291" s="156" t="s">
        <v>14443</v>
      </c>
      <c r="B291" s="156" t="s">
        <v>117</v>
      </c>
      <c r="C291" s="223">
        <v>-2.0467634201049805</v>
      </c>
      <c r="D291" s="221">
        <v>3.8545706272125244</v>
      </c>
      <c r="E291" s="221">
        <v>4.0058159828186035</v>
      </c>
      <c r="F291" s="221">
        <v>4.298119068145752</v>
      </c>
      <c r="G291" s="221">
        <v>34.910835266113281</v>
      </c>
      <c r="H291" s="221">
        <v>7.3634176254272461</v>
      </c>
      <c r="I291" s="221">
        <v>-0.72007954120635986</v>
      </c>
      <c r="J291" s="221">
        <v>-6.2096491456031799E-2</v>
      </c>
      <c r="K291" s="180">
        <v>871</v>
      </c>
      <c r="L291" s="181">
        <v>311</v>
      </c>
      <c r="M291" s="181">
        <v>214</v>
      </c>
      <c r="N291" s="181">
        <v>231</v>
      </c>
      <c r="O291" s="181">
        <v>1002</v>
      </c>
      <c r="P291" s="181">
        <v>1396</v>
      </c>
      <c r="Q291" s="181">
        <v>743</v>
      </c>
      <c r="R291" s="181">
        <v>2768</v>
      </c>
      <c r="S291" s="226">
        <f t="shared" si="14"/>
        <v>7536</v>
      </c>
      <c r="T291" s="181">
        <f t="shared" si="12"/>
        <v>45819.236405491829</v>
      </c>
      <c r="U291" s="226">
        <f t="shared" si="13"/>
        <v>3006.0309277109113</v>
      </c>
    </row>
    <row r="292" spans="1:21" x14ac:dyDescent="0.25">
      <c r="A292" s="156" t="s">
        <v>14444</v>
      </c>
      <c r="B292" s="156" t="s">
        <v>117</v>
      </c>
      <c r="C292" s="223">
        <v>1.3171230554580688</v>
      </c>
      <c r="D292" s="221">
        <v>7.8371009826660156</v>
      </c>
      <c r="E292" s="221">
        <v>49.136730194091797</v>
      </c>
      <c r="F292" s="221">
        <v>40.679286956787109</v>
      </c>
      <c r="G292" s="221">
        <v>46.359905242919922</v>
      </c>
      <c r="H292" s="221">
        <v>9.7765426635742187</v>
      </c>
      <c r="I292" s="221">
        <v>3.7496376037597656</v>
      </c>
      <c r="J292" s="221">
        <v>4.735168069601059E-2</v>
      </c>
      <c r="K292" s="180">
        <v>1149</v>
      </c>
      <c r="L292" s="181">
        <v>450</v>
      </c>
      <c r="M292" s="181">
        <v>390</v>
      </c>
      <c r="N292" s="181">
        <v>387</v>
      </c>
      <c r="O292" s="181">
        <v>1196</v>
      </c>
      <c r="P292" s="181">
        <v>1666</v>
      </c>
      <c r="Q292" s="181">
        <v>774</v>
      </c>
      <c r="R292" s="181">
        <v>2397</v>
      </c>
      <c r="S292" s="226">
        <f t="shared" si="14"/>
        <v>8409</v>
      </c>
      <c r="T292" s="181">
        <f t="shared" si="12"/>
        <v>114696.16689287871</v>
      </c>
      <c r="U292" s="226">
        <f t="shared" si="13"/>
        <v>7524.7920309855026</v>
      </c>
    </row>
    <row r="293" spans="1:21" x14ac:dyDescent="0.25">
      <c r="A293" s="156" t="s">
        <v>14445</v>
      </c>
      <c r="B293" s="156" t="s">
        <v>117</v>
      </c>
      <c r="C293" s="223">
        <v>1.1657443828880787E-2</v>
      </c>
      <c r="D293" s="221">
        <v>0.97916686534881592</v>
      </c>
      <c r="E293" s="221">
        <v>0.60376650094985962</v>
      </c>
      <c r="F293" s="221">
        <v>3.954326868057251</v>
      </c>
      <c r="G293" s="221">
        <v>23.499551773071289</v>
      </c>
      <c r="H293" s="221">
        <v>4.7781276702880859</v>
      </c>
      <c r="I293" s="221">
        <v>-5.815406322479248</v>
      </c>
      <c r="J293" s="221">
        <v>-0.30873242020606995</v>
      </c>
      <c r="K293" s="180">
        <v>342.0377197265625</v>
      </c>
      <c r="L293" s="181">
        <v>111.29798889160156</v>
      </c>
      <c r="M293" s="181">
        <v>91.391029357910156</v>
      </c>
      <c r="N293" s="181">
        <v>71.484077453613281</v>
      </c>
      <c r="O293" s="181">
        <v>404.47317504882812</v>
      </c>
      <c r="P293" s="181">
        <v>557.394775390625</v>
      </c>
      <c r="Q293" s="181">
        <v>182.78205871582031</v>
      </c>
      <c r="R293" s="181">
        <v>443.38223266601562</v>
      </c>
      <c r="S293" s="226">
        <f t="shared" si="14"/>
        <v>2204.2430572509766</v>
      </c>
      <c r="T293" s="181">
        <f t="shared" si="12"/>
        <v>11419.220146321743</v>
      </c>
      <c r="U293" s="226">
        <f t="shared" si="13"/>
        <v>749.17287198763415</v>
      </c>
    </row>
    <row r="294" spans="1:21" x14ac:dyDescent="0.25">
      <c r="A294" s="156" t="s">
        <v>14446</v>
      </c>
      <c r="B294" s="156" t="s">
        <v>117</v>
      </c>
      <c r="C294" s="223">
        <v>-1.1946091651916504</v>
      </c>
      <c r="D294" s="221">
        <v>-0.22709989547729492</v>
      </c>
      <c r="E294" s="221">
        <v>4.4126648902893066</v>
      </c>
      <c r="F294" s="221">
        <v>46.906696319580078</v>
      </c>
      <c r="G294" s="221">
        <v>15.259032249450684</v>
      </c>
      <c r="H294" s="221">
        <v>0.70202821493148804</v>
      </c>
      <c r="I294" s="221">
        <v>-1.0892014503479004</v>
      </c>
      <c r="J294" s="221">
        <v>-1.5149991512298584</v>
      </c>
      <c r="K294" s="180">
        <v>739</v>
      </c>
      <c r="L294" s="181">
        <v>250</v>
      </c>
      <c r="M294" s="181">
        <v>185</v>
      </c>
      <c r="N294" s="181">
        <v>161</v>
      </c>
      <c r="O294" s="181">
        <v>810</v>
      </c>
      <c r="P294" s="181">
        <v>1080</v>
      </c>
      <c r="Q294" s="181">
        <v>436</v>
      </c>
      <c r="R294" s="181">
        <v>1069</v>
      </c>
      <c r="S294" s="226">
        <f t="shared" si="14"/>
        <v>4730</v>
      </c>
      <c r="T294" s="181">
        <f t="shared" si="12"/>
        <v>18452.310634374619</v>
      </c>
      <c r="U294" s="226">
        <f t="shared" si="13"/>
        <v>1210.5879714750267</v>
      </c>
    </row>
    <row r="295" spans="1:21" x14ac:dyDescent="0.25">
      <c r="A295" s="156" t="s">
        <v>14447</v>
      </c>
      <c r="B295" s="156" t="s">
        <v>117</v>
      </c>
      <c r="C295" s="223">
        <v>-1.6474320888519287</v>
      </c>
      <c r="D295" s="221">
        <v>7.9662938117980957</v>
      </c>
      <c r="E295" s="221">
        <v>4.0691838264465332</v>
      </c>
      <c r="F295" s="221">
        <v>53.087024688720703</v>
      </c>
      <c r="G295" s="221">
        <v>24.399106979370117</v>
      </c>
      <c r="H295" s="221">
        <v>2.1756670475006104</v>
      </c>
      <c r="I295" s="221">
        <v>-1.5420243740081787</v>
      </c>
      <c r="J295" s="221">
        <v>-2.4183425903320312</v>
      </c>
      <c r="K295" s="180">
        <v>1074</v>
      </c>
      <c r="L295" s="181">
        <v>434</v>
      </c>
      <c r="M295" s="181">
        <v>344</v>
      </c>
      <c r="N295" s="181">
        <v>302</v>
      </c>
      <c r="O295" s="181">
        <v>1241</v>
      </c>
      <c r="P295" s="181">
        <v>1456</v>
      </c>
      <c r="Q295" s="181">
        <v>556</v>
      </c>
      <c r="R295" s="181">
        <v>1606</v>
      </c>
      <c r="S295" s="226">
        <f t="shared" si="14"/>
        <v>7013</v>
      </c>
      <c r="T295" s="181">
        <f t="shared" si="12"/>
        <v>47825.949373722076</v>
      </c>
      <c r="U295" s="226">
        <f t="shared" si="13"/>
        <v>3137.6839564116617</v>
      </c>
    </row>
    <row r="296" spans="1:21" x14ac:dyDescent="0.25">
      <c r="A296" s="156" t="s">
        <v>14448</v>
      </c>
      <c r="B296" s="156" t="s">
        <v>117</v>
      </c>
      <c r="C296" s="223">
        <v>-0.85582035779953003</v>
      </c>
      <c r="D296" s="221">
        <v>9.9611883163452148</v>
      </c>
      <c r="E296" s="221">
        <v>14.761960029602051</v>
      </c>
      <c r="F296" s="221">
        <v>20.595512390136719</v>
      </c>
      <c r="G296" s="221">
        <v>10.140898704528809</v>
      </c>
      <c r="H296" s="221">
        <v>2.6499409675598145</v>
      </c>
      <c r="I296" s="221">
        <v>-0.75041252374649048</v>
      </c>
      <c r="J296" s="221">
        <v>-1.1762101650238037</v>
      </c>
      <c r="K296" s="180">
        <v>883</v>
      </c>
      <c r="L296" s="181">
        <v>359</v>
      </c>
      <c r="M296" s="181">
        <v>338</v>
      </c>
      <c r="N296" s="181">
        <v>377</v>
      </c>
      <c r="O296" s="181">
        <v>1121</v>
      </c>
      <c r="P296" s="181">
        <v>1217</v>
      </c>
      <c r="Q296" s="181">
        <v>450</v>
      </c>
      <c r="R296" s="181">
        <v>1322</v>
      </c>
      <c r="S296" s="226">
        <f t="shared" si="14"/>
        <v>6067</v>
      </c>
      <c r="T296" s="181">
        <f t="shared" si="12"/>
        <v>28274.718022167683</v>
      </c>
      <c r="U296" s="226">
        <f t="shared" si="13"/>
        <v>1854.999854095207</v>
      </c>
    </row>
    <row r="297" spans="1:21" x14ac:dyDescent="0.25">
      <c r="A297" s="156" t="s">
        <v>14449</v>
      </c>
      <c r="B297" s="156" t="s">
        <v>117</v>
      </c>
      <c r="C297" s="223">
        <v>-0.35443058609962463</v>
      </c>
      <c r="D297" s="221">
        <v>4.2050304412841797</v>
      </c>
      <c r="E297" s="221">
        <v>0.58131009340286255</v>
      </c>
      <c r="F297" s="221">
        <v>31.340572357177734</v>
      </c>
      <c r="G297" s="221">
        <v>13.250218391418457</v>
      </c>
      <c r="H297" s="221">
        <v>2.2026023864746094</v>
      </c>
      <c r="I297" s="221">
        <v>0.7082369327545166</v>
      </c>
      <c r="J297" s="221">
        <v>-0.6748204231262207</v>
      </c>
      <c r="K297" s="180">
        <v>828</v>
      </c>
      <c r="L297" s="181">
        <v>341</v>
      </c>
      <c r="M297" s="181">
        <v>210</v>
      </c>
      <c r="N297" s="181">
        <v>183</v>
      </c>
      <c r="O297" s="181">
        <v>1058</v>
      </c>
      <c r="P297" s="181">
        <v>1395</v>
      </c>
      <c r="Q297" s="181">
        <v>560</v>
      </c>
      <c r="R297" s="181">
        <v>1375</v>
      </c>
      <c r="S297" s="226">
        <f t="shared" si="14"/>
        <v>5950</v>
      </c>
      <c r="T297" s="181">
        <f t="shared" si="12"/>
        <v>23557.942703962326</v>
      </c>
      <c r="U297" s="226">
        <f t="shared" si="13"/>
        <v>1545.5496406497177</v>
      </c>
    </row>
    <row r="298" spans="1:21" x14ac:dyDescent="0.25">
      <c r="A298" s="156" t="s">
        <v>14450</v>
      </c>
      <c r="B298" s="156" t="s">
        <v>117</v>
      </c>
      <c r="C298" s="223">
        <v>-1.2545367479324341</v>
      </c>
      <c r="D298" s="221">
        <v>-0.28702744841575623</v>
      </c>
      <c r="E298" s="221">
        <v>-0.66242790222167969</v>
      </c>
      <c r="F298" s="221">
        <v>2.6881322860717773</v>
      </c>
      <c r="G298" s="221">
        <v>10.427781105041504</v>
      </c>
      <c r="H298" s="221">
        <v>2.0617163181304932</v>
      </c>
      <c r="I298" s="221">
        <v>-1.8755679130554199</v>
      </c>
      <c r="J298" s="221">
        <v>-1.5749267339706421</v>
      </c>
      <c r="K298" s="180">
        <v>1018.541748046875</v>
      </c>
      <c r="L298" s="181">
        <v>435.94784545898437</v>
      </c>
      <c r="M298" s="181">
        <v>259.37399291992187</v>
      </c>
      <c r="N298" s="181">
        <v>302.27047729492187</v>
      </c>
      <c r="O298" s="181">
        <v>1198.1083984375</v>
      </c>
      <c r="P298" s="181">
        <v>1710.8707275390625</v>
      </c>
      <c r="Q298" s="181">
        <v>655.41815185546875</v>
      </c>
      <c r="R298" s="181">
        <v>1516.34033203125</v>
      </c>
      <c r="S298" s="226">
        <f t="shared" si="14"/>
        <v>7096.8716735839844</v>
      </c>
      <c r="T298" s="181">
        <f t="shared" si="12"/>
        <v>11641.335443398457</v>
      </c>
      <c r="U298" s="226">
        <f t="shared" si="13"/>
        <v>763.74503653925194</v>
      </c>
    </row>
    <row r="299" spans="1:21" x14ac:dyDescent="0.25">
      <c r="A299" s="156" t="s">
        <v>14451</v>
      </c>
      <c r="B299" s="156" t="s">
        <v>117</v>
      </c>
      <c r="C299" s="223">
        <v>1.9908218383789062</v>
      </c>
      <c r="D299" s="221">
        <v>-0.59230911731719971</v>
      </c>
      <c r="E299" s="221">
        <v>0.17668098211288452</v>
      </c>
      <c r="F299" s="221">
        <v>10.882183074951172</v>
      </c>
      <c r="G299" s="221">
        <v>12.580425262451172</v>
      </c>
      <c r="H299" s="221">
        <v>2.6220324039459229</v>
      </c>
      <c r="I299" s="221">
        <v>-0.31002026796340942</v>
      </c>
      <c r="J299" s="221">
        <v>-0.73581790924072266</v>
      </c>
      <c r="K299" s="180">
        <v>779.7315673828125</v>
      </c>
      <c r="L299" s="181">
        <v>258.7449951171875</v>
      </c>
      <c r="M299" s="181">
        <v>191.43632507324219</v>
      </c>
      <c r="N299" s="181">
        <v>243.8846435546875</v>
      </c>
      <c r="O299" s="181">
        <v>1090.0506591796875</v>
      </c>
      <c r="P299" s="181">
        <v>1211.555908203125</v>
      </c>
      <c r="Q299" s="181">
        <v>438.81753540039062</v>
      </c>
      <c r="R299" s="181">
        <v>1040.224853515625</v>
      </c>
      <c r="S299" s="226">
        <f t="shared" si="14"/>
        <v>5254.4464874267578</v>
      </c>
      <c r="T299" s="181">
        <f t="shared" si="12"/>
        <v>20075.451404838794</v>
      </c>
      <c r="U299" s="226">
        <f t="shared" si="13"/>
        <v>1317.0762444978179</v>
      </c>
    </row>
    <row r="300" spans="1:21" x14ac:dyDescent="0.25">
      <c r="A300" s="156" t="s">
        <v>14452</v>
      </c>
      <c r="B300" s="156" t="s">
        <v>117</v>
      </c>
      <c r="C300" s="223">
        <v>-1.5266019105911255</v>
      </c>
      <c r="D300" s="221">
        <v>-0.55909270048141479</v>
      </c>
      <c r="E300" s="221">
        <v>-0.93449300527572632</v>
      </c>
      <c r="F300" s="221">
        <v>2.416067361831665</v>
      </c>
      <c r="G300" s="221">
        <v>6.5849075317382812</v>
      </c>
      <c r="H300" s="221">
        <v>1.0304309129714966</v>
      </c>
      <c r="I300" s="221">
        <v>-1.4211941957473755</v>
      </c>
      <c r="J300" s="221">
        <v>-1.8469918966293335</v>
      </c>
      <c r="K300" s="180">
        <v>177.19343566894531</v>
      </c>
      <c r="L300" s="181">
        <v>55.090305328369141</v>
      </c>
      <c r="M300" s="181">
        <v>25.900665283203125</v>
      </c>
      <c r="N300" s="181">
        <v>26.311786651611328</v>
      </c>
      <c r="O300" s="181">
        <v>206.38308715820312</v>
      </c>
      <c r="P300" s="181">
        <v>200.62738037109375</v>
      </c>
      <c r="Q300" s="181">
        <v>65.779464721679688</v>
      </c>
      <c r="R300" s="181">
        <v>125.80323028564453</v>
      </c>
      <c r="S300" s="226">
        <f t="shared" si="14"/>
        <v>883.08935546875</v>
      </c>
      <c r="T300" s="181">
        <f t="shared" si="12"/>
        <v>977.9658928136098</v>
      </c>
      <c r="U300" s="226">
        <f t="shared" si="13"/>
        <v>64.160731401708077</v>
      </c>
    </row>
    <row r="301" spans="1:21" x14ac:dyDescent="0.25">
      <c r="A301" s="156" t="s">
        <v>14453</v>
      </c>
      <c r="B301" s="156" t="s">
        <v>117</v>
      </c>
      <c r="C301" s="223">
        <v>-1.3333357572555542</v>
      </c>
      <c r="D301" s="221">
        <v>-0.36582642793655396</v>
      </c>
      <c r="E301" s="221">
        <v>9.8749713897705078</v>
      </c>
      <c r="F301" s="221">
        <v>2.6093332767486572</v>
      </c>
      <c r="G301" s="221">
        <v>16.345788955688477</v>
      </c>
      <c r="H301" s="221">
        <v>-0.78766059875488281</v>
      </c>
      <c r="I301" s="221">
        <v>-1.2279280424118042</v>
      </c>
      <c r="J301" s="221">
        <v>-1.6537257432937622</v>
      </c>
      <c r="K301" s="180">
        <v>390.74429321289062</v>
      </c>
      <c r="L301" s="181">
        <v>127.72513580322266</v>
      </c>
      <c r="M301" s="181">
        <v>100.28788757324219</v>
      </c>
      <c r="N301" s="181">
        <v>97.449546813964844</v>
      </c>
      <c r="O301" s="181">
        <v>468.32550048828125</v>
      </c>
      <c r="P301" s="181">
        <v>651.87127685546875</v>
      </c>
      <c r="Q301" s="181">
        <v>201.52188110351562</v>
      </c>
      <c r="R301" s="181">
        <v>495.76275634765625</v>
      </c>
      <c r="S301" s="226">
        <f t="shared" si="14"/>
        <v>2533.6882781982422</v>
      </c>
      <c r="T301" s="181">
        <f t="shared" si="12"/>
        <v>6751.2862691637038</v>
      </c>
      <c r="U301" s="226">
        <f t="shared" si="13"/>
        <v>442.9269651578835</v>
      </c>
    </row>
    <row r="302" spans="1:21" x14ac:dyDescent="0.25">
      <c r="A302" s="156" t="s">
        <v>14454</v>
      </c>
      <c r="B302" s="156" t="s">
        <v>117</v>
      </c>
      <c r="C302" s="223">
        <v>-0.99434888362884521</v>
      </c>
      <c r="D302" s="221">
        <v>14.405691146850586</v>
      </c>
      <c r="E302" s="221">
        <v>-0.40223979949951172</v>
      </c>
      <c r="F302" s="221">
        <v>2.9483206272125244</v>
      </c>
      <c r="G302" s="221">
        <v>7.1171607971191406</v>
      </c>
      <c r="H302" s="221">
        <v>1.5626840591430664</v>
      </c>
      <c r="I302" s="221">
        <v>-0.88894104957580566</v>
      </c>
      <c r="J302" s="221">
        <v>-1.3147387504577637</v>
      </c>
      <c r="K302" s="180">
        <v>355</v>
      </c>
      <c r="L302" s="181">
        <v>115</v>
      </c>
      <c r="M302" s="181">
        <v>93</v>
      </c>
      <c r="N302" s="181">
        <v>69</v>
      </c>
      <c r="O302" s="181">
        <v>357</v>
      </c>
      <c r="P302" s="181">
        <v>535</v>
      </c>
      <c r="Q302" s="181">
        <v>186</v>
      </c>
      <c r="R302" s="181">
        <v>383</v>
      </c>
      <c r="S302" s="226">
        <f t="shared" si="14"/>
        <v>2093</v>
      </c>
      <c r="T302" s="181">
        <f t="shared" si="12"/>
        <v>4177.6608496904373</v>
      </c>
      <c r="U302" s="226">
        <f t="shared" si="13"/>
        <v>274.08090367370886</v>
      </c>
    </row>
    <row r="303" spans="1:21" x14ac:dyDescent="0.25">
      <c r="A303" s="156" t="s">
        <v>14455</v>
      </c>
      <c r="B303" s="156" t="s">
        <v>117</v>
      </c>
      <c r="C303" s="223">
        <v>-1.5429792404174805</v>
      </c>
      <c r="D303" s="221">
        <v>-1.6428362131118774</v>
      </c>
      <c r="E303" s="221">
        <v>-6.1380624771118164</v>
      </c>
      <c r="F303" s="221">
        <v>3.3465301990509033</v>
      </c>
      <c r="G303" s="221">
        <v>17.769832611083984</v>
      </c>
      <c r="H303" s="221">
        <v>3.2237799167633057</v>
      </c>
      <c r="I303" s="221">
        <v>-1.4027831554412842</v>
      </c>
      <c r="J303" s="221">
        <v>-1.715491771697998</v>
      </c>
      <c r="K303" s="180">
        <v>1350</v>
      </c>
      <c r="L303" s="181">
        <v>591</v>
      </c>
      <c r="M303" s="181">
        <v>362</v>
      </c>
      <c r="N303" s="181">
        <v>373</v>
      </c>
      <c r="O303" s="181">
        <v>1597</v>
      </c>
      <c r="P303" s="181">
        <v>1696</v>
      </c>
      <c r="Q303" s="181">
        <v>636</v>
      </c>
      <c r="R303" s="181">
        <v>1732</v>
      </c>
      <c r="S303" s="226">
        <f t="shared" si="14"/>
        <v>8337</v>
      </c>
      <c r="T303" s="181">
        <f t="shared" si="12"/>
        <v>25954.890554308891</v>
      </c>
      <c r="U303" s="226">
        <f t="shared" si="13"/>
        <v>1702.8045391488195</v>
      </c>
    </row>
    <row r="304" spans="1:21" x14ac:dyDescent="0.25">
      <c r="A304" s="156" t="s">
        <v>14456</v>
      </c>
      <c r="B304" s="156" t="s">
        <v>117</v>
      </c>
      <c r="C304" s="223">
        <v>-0.97626423835754395</v>
      </c>
      <c r="D304" s="221">
        <v>-8.7548568844795227E-3</v>
      </c>
      <c r="E304" s="221">
        <v>16.920154571533203</v>
      </c>
      <c r="F304" s="221">
        <v>54.387351989746094</v>
      </c>
      <c r="G304" s="221">
        <v>7.1352453231811523</v>
      </c>
      <c r="H304" s="221">
        <v>0.36841735243797302</v>
      </c>
      <c r="I304" s="221">
        <v>-0.87085646390914917</v>
      </c>
      <c r="J304" s="221">
        <v>-0.72788453102111816</v>
      </c>
      <c r="K304" s="180">
        <v>664</v>
      </c>
      <c r="L304" s="181">
        <v>231</v>
      </c>
      <c r="M304" s="181">
        <v>140</v>
      </c>
      <c r="N304" s="181">
        <v>142</v>
      </c>
      <c r="O304" s="181">
        <v>722</v>
      </c>
      <c r="P304" s="181">
        <v>1107</v>
      </c>
      <c r="Q304" s="181">
        <v>398</v>
      </c>
      <c r="R304" s="181">
        <v>725</v>
      </c>
      <c r="S304" s="226">
        <f t="shared" si="14"/>
        <v>4129</v>
      </c>
      <c r="T304" s="181">
        <f t="shared" si="12"/>
        <v>14126.731771208346</v>
      </c>
      <c r="U304" s="226">
        <f t="shared" si="13"/>
        <v>926.80271307705129</v>
      </c>
    </row>
    <row r="305" spans="1:21" x14ac:dyDescent="0.25">
      <c r="A305" s="156" t="s">
        <v>14457</v>
      </c>
      <c r="B305" s="156" t="s">
        <v>117</v>
      </c>
      <c r="C305" s="223">
        <v>-1.6132915019989014</v>
      </c>
      <c r="D305" s="221">
        <v>15.423897743225098</v>
      </c>
      <c r="E305" s="221">
        <v>23.289279937744141</v>
      </c>
      <c r="F305" s="221">
        <v>7.253267765045166</v>
      </c>
      <c r="G305" s="221">
        <v>9.8673028945922852</v>
      </c>
      <c r="H305" s="221">
        <v>5.5833091735839844</v>
      </c>
      <c r="I305" s="221">
        <v>3.0919363498687744</v>
      </c>
      <c r="J305" s="221">
        <v>-0.92570704221725464</v>
      </c>
      <c r="K305" s="180">
        <v>1245</v>
      </c>
      <c r="L305" s="181">
        <v>384</v>
      </c>
      <c r="M305" s="181">
        <v>331</v>
      </c>
      <c r="N305" s="181">
        <v>388</v>
      </c>
      <c r="O305" s="181">
        <v>1417</v>
      </c>
      <c r="P305" s="181">
        <v>1523</v>
      </c>
      <c r="Q305" s="181">
        <v>634</v>
      </c>
      <c r="R305" s="181">
        <v>1436</v>
      </c>
      <c r="S305" s="226">
        <f t="shared" si="14"/>
        <v>7358</v>
      </c>
      <c r="T305" s="181">
        <f t="shared" si="12"/>
        <v>37553.568771839142</v>
      </c>
      <c r="U305" s="226">
        <f t="shared" si="13"/>
        <v>2463.7509925970007</v>
      </c>
    </row>
    <row r="306" spans="1:21" x14ac:dyDescent="0.25">
      <c r="A306" s="156" t="s">
        <v>14458</v>
      </c>
      <c r="B306" s="156" t="s">
        <v>117</v>
      </c>
      <c r="C306" s="223">
        <v>-1.2318401336669922</v>
      </c>
      <c r="D306" s="221">
        <v>2.0526647567749023</v>
      </c>
      <c r="E306" s="221">
        <v>21.778709411621094</v>
      </c>
      <c r="F306" s="221">
        <v>10.60033130645752</v>
      </c>
      <c r="G306" s="221">
        <v>15.727231979370117</v>
      </c>
      <c r="H306" s="221">
        <v>1.3251926898956299</v>
      </c>
      <c r="I306" s="221">
        <v>-1.1264324188232422</v>
      </c>
      <c r="J306" s="221">
        <v>1.1120833158493042</v>
      </c>
      <c r="K306" s="180">
        <v>772</v>
      </c>
      <c r="L306" s="181">
        <v>307</v>
      </c>
      <c r="M306" s="181">
        <v>227</v>
      </c>
      <c r="N306" s="181">
        <v>196</v>
      </c>
      <c r="O306" s="181">
        <v>988</v>
      </c>
      <c r="P306" s="181">
        <v>1130</v>
      </c>
      <c r="Q306" s="181">
        <v>444</v>
      </c>
      <c r="R306" s="181">
        <v>866</v>
      </c>
      <c r="S306" s="226">
        <f t="shared" si="14"/>
        <v>4930</v>
      </c>
      <c r="T306" s="181">
        <f t="shared" si="12"/>
        <v>24199.520562410355</v>
      </c>
      <c r="U306" s="226">
        <f t="shared" si="13"/>
        <v>1587.6411951217638</v>
      </c>
    </row>
    <row r="307" spans="1:21" x14ac:dyDescent="0.25">
      <c r="A307" s="156" t="s">
        <v>14459</v>
      </c>
      <c r="B307" s="156" t="s">
        <v>117</v>
      </c>
      <c r="C307" s="223">
        <v>-0.93926036357879639</v>
      </c>
      <c r="D307" s="221">
        <v>2.8249060735106468E-2</v>
      </c>
      <c r="E307" s="221">
        <v>4.6241803169250488</v>
      </c>
      <c r="F307" s="221">
        <v>3.0034091472625732</v>
      </c>
      <c r="G307" s="221">
        <v>15.817211151123047</v>
      </c>
      <c r="H307" s="221">
        <v>0.57409060001373291</v>
      </c>
      <c r="I307" s="221">
        <v>-0.83385252952575684</v>
      </c>
      <c r="J307" s="221">
        <v>-1.2596502304077148</v>
      </c>
      <c r="K307" s="180">
        <v>283.17938232421875</v>
      </c>
      <c r="L307" s="181">
        <v>101.01911163330078</v>
      </c>
      <c r="M307" s="181">
        <v>80.489418029785156</v>
      </c>
      <c r="N307" s="181">
        <v>61.914936065673828</v>
      </c>
      <c r="O307" s="181">
        <v>334.66653442382812</v>
      </c>
      <c r="P307" s="181">
        <v>426.56134033203125</v>
      </c>
      <c r="Q307" s="181">
        <v>140.77500915527344</v>
      </c>
      <c r="R307" s="181">
        <v>232.01808166503906</v>
      </c>
      <c r="S307" s="226">
        <f t="shared" si="14"/>
        <v>1660.6238136291504</v>
      </c>
      <c r="T307" s="181">
        <f t="shared" si="12"/>
        <v>5423.7568618298765</v>
      </c>
      <c r="U307" s="226">
        <f t="shared" si="13"/>
        <v>355.83266221980762</v>
      </c>
    </row>
    <row r="308" spans="1:21" x14ac:dyDescent="0.25">
      <c r="A308" s="156" t="s">
        <v>14460</v>
      </c>
      <c r="B308" s="156" t="s">
        <v>120</v>
      </c>
      <c r="C308" s="223">
        <v>6.0132951736450195</v>
      </c>
      <c r="D308" s="221">
        <v>69.429252624511719</v>
      </c>
      <c r="E308" s="221">
        <v>3.9283220767974854</v>
      </c>
      <c r="F308" s="221">
        <v>42.219123840332031</v>
      </c>
      <c r="G308" s="221">
        <v>200.56086730957031</v>
      </c>
      <c r="H308" s="221">
        <v>46.782466888427734</v>
      </c>
      <c r="I308" s="221">
        <v>7.1547608375549316</v>
      </c>
      <c r="J308" s="221">
        <v>5.6929054260253906</v>
      </c>
      <c r="K308" s="180">
        <v>347</v>
      </c>
      <c r="L308" s="181">
        <v>104</v>
      </c>
      <c r="M308" s="181">
        <v>174</v>
      </c>
      <c r="N308" s="181">
        <v>235</v>
      </c>
      <c r="O308" s="181">
        <v>395</v>
      </c>
      <c r="P308" s="181">
        <v>352</v>
      </c>
      <c r="Q308" s="181">
        <v>124</v>
      </c>
      <c r="R308" s="181">
        <v>197</v>
      </c>
      <c r="S308" s="226">
        <f t="shared" si="14"/>
        <v>1928</v>
      </c>
      <c r="T308" s="181">
        <f t="shared" si="12"/>
        <v>117609.94148683548</v>
      </c>
      <c r="U308" s="226">
        <f t="shared" si="13"/>
        <v>7715.9540239156713</v>
      </c>
    </row>
    <row r="309" spans="1:21" x14ac:dyDescent="0.25">
      <c r="A309" s="156" t="s">
        <v>14461</v>
      </c>
      <c r="B309" s="156" t="s">
        <v>120</v>
      </c>
      <c r="C309" s="223">
        <v>4.9376230239868164</v>
      </c>
      <c r="D309" s="221">
        <v>22.193572998046875</v>
      </c>
      <c r="E309" s="221">
        <v>46.564624786376953</v>
      </c>
      <c r="F309" s="221">
        <v>114.96666717529297</v>
      </c>
      <c r="G309" s="221">
        <v>173.53590393066406</v>
      </c>
      <c r="H309" s="221">
        <v>79.149238586425781</v>
      </c>
      <c r="I309" s="221">
        <v>20.248651504516602</v>
      </c>
      <c r="J309" s="221">
        <v>4.6172332763671875</v>
      </c>
      <c r="K309" s="180">
        <v>1514</v>
      </c>
      <c r="L309" s="181">
        <v>510</v>
      </c>
      <c r="M309" s="181">
        <v>673</v>
      </c>
      <c r="N309" s="181">
        <v>708</v>
      </c>
      <c r="O309" s="181">
        <v>1532</v>
      </c>
      <c r="P309" s="181">
        <v>1329</v>
      </c>
      <c r="Q309" s="181">
        <v>334</v>
      </c>
      <c r="R309" s="181">
        <v>881</v>
      </c>
      <c r="S309" s="226">
        <f t="shared" si="14"/>
        <v>7481</v>
      </c>
      <c r="T309" s="181">
        <f t="shared" si="12"/>
        <v>513405.8513507843</v>
      </c>
      <c r="U309" s="226">
        <f t="shared" si="13"/>
        <v>33682.662320475269</v>
      </c>
    </row>
    <row r="310" spans="1:21" x14ac:dyDescent="0.25">
      <c r="A310" s="156" t="s">
        <v>14462</v>
      </c>
      <c r="B310" s="156" t="s">
        <v>120</v>
      </c>
      <c r="C310" s="223">
        <v>96.019493103027344</v>
      </c>
      <c r="D310" s="221">
        <v>15.057975769042969</v>
      </c>
      <c r="E310" s="221">
        <v>14.682575225830078</v>
      </c>
      <c r="F310" s="221">
        <v>555.0518798828125</v>
      </c>
      <c r="G310" s="221">
        <v>931.7117919921875</v>
      </c>
      <c r="H310" s="221">
        <v>262.02923583984375</v>
      </c>
      <c r="I310" s="221">
        <v>14.195874214172363</v>
      </c>
      <c r="J310" s="221">
        <v>13.770076751708984</v>
      </c>
      <c r="K310" s="180">
        <v>19</v>
      </c>
      <c r="L310" s="181">
        <v>33</v>
      </c>
      <c r="M310" s="181">
        <v>29</v>
      </c>
      <c r="N310" s="181">
        <v>21</v>
      </c>
      <c r="O310" s="181">
        <v>35</v>
      </c>
      <c r="P310" s="181">
        <v>51</v>
      </c>
      <c r="Q310" s="181">
        <v>3</v>
      </c>
      <c r="R310" s="181">
        <v>19</v>
      </c>
      <c r="S310" s="226">
        <f t="shared" si="14"/>
        <v>210</v>
      </c>
      <c r="T310" s="181">
        <f t="shared" si="12"/>
        <v>60680.790556907654</v>
      </c>
      <c r="U310" s="226">
        <f t="shared" si="13"/>
        <v>3981.0426240571182</v>
      </c>
    </row>
    <row r="311" spans="1:21" x14ac:dyDescent="0.25">
      <c r="A311" s="156" t="s">
        <v>14463</v>
      </c>
      <c r="B311" s="156" t="s">
        <v>120</v>
      </c>
      <c r="C311" s="223">
        <v>3.4652061462402344</v>
      </c>
      <c r="D311" s="221">
        <v>3.1157512664794922</v>
      </c>
      <c r="E311" s="221">
        <v>18.391530990600586</v>
      </c>
      <c r="F311" s="221">
        <v>29.859159469604492</v>
      </c>
      <c r="G311" s="221">
        <v>94.393707275390625</v>
      </c>
      <c r="H311" s="221">
        <v>29.417730331420898</v>
      </c>
      <c r="I311" s="221">
        <v>2.2536497116088867</v>
      </c>
      <c r="J311" s="221">
        <v>2.3575191497802734</v>
      </c>
      <c r="K311" s="180">
        <v>1182</v>
      </c>
      <c r="L311" s="181">
        <v>436</v>
      </c>
      <c r="M311" s="181">
        <v>490</v>
      </c>
      <c r="N311" s="181">
        <v>446</v>
      </c>
      <c r="O311" s="181">
        <v>1331</v>
      </c>
      <c r="P311" s="181">
        <v>1303</v>
      </c>
      <c r="Q311" s="181">
        <v>371</v>
      </c>
      <c r="R311" s="181">
        <v>1060</v>
      </c>
      <c r="S311" s="226">
        <f t="shared" si="14"/>
        <v>6619</v>
      </c>
      <c r="T311" s="181">
        <f t="shared" si="12"/>
        <v>195087.77787303925</v>
      </c>
      <c r="U311" s="226">
        <f t="shared" si="13"/>
        <v>12798.988807121686</v>
      </c>
    </row>
    <row r="312" spans="1:21" x14ac:dyDescent="0.25">
      <c r="A312" s="156" t="s">
        <v>14464</v>
      </c>
      <c r="B312" s="156" t="s">
        <v>120</v>
      </c>
      <c r="C312" s="223">
        <v>16.706642150878906</v>
      </c>
      <c r="D312" s="221">
        <v>30.734201431274414</v>
      </c>
      <c r="E312" s="221">
        <v>111.02579498291016</v>
      </c>
      <c r="F312" s="221">
        <v>217.07136535644531</v>
      </c>
      <c r="G312" s="221">
        <v>409.16336059570312</v>
      </c>
      <c r="H312" s="221">
        <v>141.36885070800781</v>
      </c>
      <c r="I312" s="221">
        <v>45.858131408691406</v>
      </c>
      <c r="J312" s="221">
        <v>9.680943489074707</v>
      </c>
      <c r="K312" s="180">
        <v>1182</v>
      </c>
      <c r="L312" s="181">
        <v>466</v>
      </c>
      <c r="M312" s="181">
        <v>596</v>
      </c>
      <c r="N312" s="181">
        <v>470</v>
      </c>
      <c r="O312" s="181">
        <v>1285</v>
      </c>
      <c r="P312" s="181">
        <v>1276</v>
      </c>
      <c r="Q312" s="181">
        <v>408</v>
      </c>
      <c r="R312" s="181">
        <v>980</v>
      </c>
      <c r="S312" s="226">
        <f t="shared" si="14"/>
        <v>6663</v>
      </c>
      <c r="T312" s="181">
        <f t="shared" si="12"/>
        <v>936623.31851959229</v>
      </c>
      <c r="U312" s="226">
        <f t="shared" si="13"/>
        <v>61448.397746490133</v>
      </c>
    </row>
    <row r="313" spans="1:21" x14ac:dyDescent="0.25">
      <c r="A313" s="156" t="s">
        <v>14465</v>
      </c>
      <c r="B313" s="156" t="s">
        <v>120</v>
      </c>
      <c r="C313" s="223">
        <v>4.4950904846191406</v>
      </c>
      <c r="D313" s="221">
        <v>8.1857309341430664</v>
      </c>
      <c r="E313" s="221">
        <v>6.3594675064086914</v>
      </c>
      <c r="F313" s="221">
        <v>44.340904235839844</v>
      </c>
      <c r="G313" s="221">
        <v>66.430587768554687</v>
      </c>
      <c r="H313" s="221">
        <v>18.20343017578125</v>
      </c>
      <c r="I313" s="221">
        <v>3.8287386894226074</v>
      </c>
      <c r="J313" s="221">
        <v>3.4029409885406494</v>
      </c>
      <c r="K313" s="180">
        <v>1643</v>
      </c>
      <c r="L313" s="181">
        <v>528</v>
      </c>
      <c r="M313" s="181">
        <v>669</v>
      </c>
      <c r="N313" s="181">
        <v>620</v>
      </c>
      <c r="O313" s="181">
        <v>1626</v>
      </c>
      <c r="P313" s="181">
        <v>1694</v>
      </c>
      <c r="Q313" s="181">
        <v>476</v>
      </c>
      <c r="R313" s="181">
        <v>1210</v>
      </c>
      <c r="S313" s="226">
        <f t="shared" si="14"/>
        <v>8466</v>
      </c>
      <c r="T313" s="181">
        <f t="shared" si="12"/>
        <v>188246.12862920761</v>
      </c>
      <c r="U313" s="226">
        <f t="shared" si="13"/>
        <v>12350.133460832178</v>
      </c>
    </row>
    <row r="314" spans="1:21" x14ac:dyDescent="0.25">
      <c r="A314" s="156" t="s">
        <v>14466</v>
      </c>
      <c r="B314" s="156" t="s">
        <v>120</v>
      </c>
      <c r="C314" s="223">
        <v>7.0334639549255371</v>
      </c>
      <c r="D314" s="221">
        <v>19.535392761230469</v>
      </c>
      <c r="E314" s="221">
        <v>22.686624526977539</v>
      </c>
      <c r="F314" s="221">
        <v>66.607398986816406</v>
      </c>
      <c r="G314" s="221">
        <v>165.35482788085937</v>
      </c>
      <c r="H314" s="221">
        <v>55.636394500732422</v>
      </c>
      <c r="I314" s="221">
        <v>22.473596572875977</v>
      </c>
      <c r="J314" s="221">
        <v>4.8397207260131836</v>
      </c>
      <c r="K314" s="180">
        <v>1871</v>
      </c>
      <c r="L314" s="181">
        <v>633</v>
      </c>
      <c r="M314" s="181">
        <v>852</v>
      </c>
      <c r="N314" s="181">
        <v>757</v>
      </c>
      <c r="O314" s="181">
        <v>1834</v>
      </c>
      <c r="P314" s="181">
        <v>1467</v>
      </c>
      <c r="Q314" s="181">
        <v>302</v>
      </c>
      <c r="R314" s="181">
        <v>793</v>
      </c>
      <c r="S314" s="226">
        <f t="shared" si="14"/>
        <v>8509</v>
      </c>
      <c r="T314" s="181">
        <f t="shared" si="12"/>
        <v>490780.58957433701</v>
      </c>
      <c r="U314" s="226">
        <f t="shared" si="13"/>
        <v>32198.302431854248</v>
      </c>
    </row>
    <row r="315" spans="1:21" x14ac:dyDescent="0.25">
      <c r="A315" s="156" t="s">
        <v>14467</v>
      </c>
      <c r="B315" s="156" t="s">
        <v>120</v>
      </c>
      <c r="C315" s="223">
        <v>5.672539234161377</v>
      </c>
      <c r="D315" s="221">
        <v>12.82398509979248</v>
      </c>
      <c r="E315" s="221">
        <v>38.262168884277344</v>
      </c>
      <c r="F315" s="221">
        <v>83.695510864257812</v>
      </c>
      <c r="G315" s="221">
        <v>259.40805053710937</v>
      </c>
      <c r="H315" s="221">
        <v>61.860580444335937</v>
      </c>
      <c r="I315" s="221">
        <v>2.5345652103424072</v>
      </c>
      <c r="J315" s="221">
        <v>2.6766271591186523</v>
      </c>
      <c r="K315" s="180">
        <v>1888</v>
      </c>
      <c r="L315" s="181">
        <v>567</v>
      </c>
      <c r="M315" s="181">
        <v>534</v>
      </c>
      <c r="N315" s="181">
        <v>496</v>
      </c>
      <c r="O315" s="181">
        <v>1229</v>
      </c>
      <c r="P315" s="181">
        <v>1169</v>
      </c>
      <c r="Q315" s="181">
        <v>391</v>
      </c>
      <c r="R315" s="181">
        <v>837</v>
      </c>
      <c r="S315" s="226">
        <f t="shared" si="14"/>
        <v>7111</v>
      </c>
      <c r="T315" s="181">
        <f t="shared" si="12"/>
        <v>474284.78977751732</v>
      </c>
      <c r="U315" s="226">
        <f t="shared" si="13"/>
        <v>31116.073912641652</v>
      </c>
    </row>
    <row r="316" spans="1:21" x14ac:dyDescent="0.25">
      <c r="A316" s="156" t="s">
        <v>14468</v>
      </c>
      <c r="B316" s="156" t="s">
        <v>120</v>
      </c>
      <c r="C316" s="223">
        <v>-0.28275153040885925</v>
      </c>
      <c r="D316" s="221">
        <v>0.68475782871246338</v>
      </c>
      <c r="E316" s="221">
        <v>4.5421719551086426</v>
      </c>
      <c r="F316" s="221">
        <v>24.559823989868164</v>
      </c>
      <c r="G316" s="221">
        <v>33.324485778808594</v>
      </c>
      <c r="H316" s="221">
        <v>3.0106351375579834</v>
      </c>
      <c r="I316" s="221">
        <v>-0.17734377086162567</v>
      </c>
      <c r="J316" s="221">
        <v>-0.60314148664474487</v>
      </c>
      <c r="K316" s="180">
        <v>760</v>
      </c>
      <c r="L316" s="181">
        <v>295</v>
      </c>
      <c r="M316" s="181">
        <v>302</v>
      </c>
      <c r="N316" s="181">
        <v>243</v>
      </c>
      <c r="O316" s="181">
        <v>891</v>
      </c>
      <c r="P316" s="181">
        <v>1106</v>
      </c>
      <c r="Q316" s="181">
        <v>354</v>
      </c>
      <c r="R316" s="181">
        <v>1175</v>
      </c>
      <c r="S316" s="226">
        <f t="shared" si="14"/>
        <v>5126</v>
      </c>
      <c r="T316" s="181">
        <f t="shared" si="12"/>
        <v>39577.293905705214</v>
      </c>
      <c r="U316" s="226">
        <f t="shared" si="13"/>
        <v>2596.5201266731451</v>
      </c>
    </row>
    <row r="317" spans="1:21" x14ac:dyDescent="0.25">
      <c r="A317" s="156" t="s">
        <v>14469</v>
      </c>
      <c r="B317" s="156" t="s">
        <v>120</v>
      </c>
      <c r="C317" s="223">
        <v>-0.98305815458297729</v>
      </c>
      <c r="D317" s="221">
        <v>-1.6937322616577148</v>
      </c>
      <c r="E317" s="221">
        <v>-0.39094913005828857</v>
      </c>
      <c r="F317" s="221">
        <v>36.836727142333984</v>
      </c>
      <c r="G317" s="221">
        <v>31.31170654296875</v>
      </c>
      <c r="H317" s="221">
        <v>18.91362190246582</v>
      </c>
      <c r="I317" s="221">
        <v>0.31439098715782166</v>
      </c>
      <c r="J317" s="221">
        <v>-1.3034480810165405</v>
      </c>
      <c r="K317" s="180">
        <v>1283</v>
      </c>
      <c r="L317" s="181">
        <v>468</v>
      </c>
      <c r="M317" s="181">
        <v>353</v>
      </c>
      <c r="N317" s="181">
        <v>394</v>
      </c>
      <c r="O317" s="181">
        <v>1371</v>
      </c>
      <c r="P317" s="181">
        <v>1432</v>
      </c>
      <c r="Q317" s="181">
        <v>467</v>
      </c>
      <c r="R317" s="181">
        <v>1533</v>
      </c>
      <c r="S317" s="226">
        <f t="shared" si="14"/>
        <v>7301</v>
      </c>
      <c r="T317" s="181">
        <f t="shared" si="12"/>
        <v>80483.026057928801</v>
      </c>
      <c r="U317" s="226">
        <f t="shared" si="13"/>
        <v>5280.1941818676669</v>
      </c>
    </row>
    <row r="318" spans="1:21" x14ac:dyDescent="0.25">
      <c r="A318" s="156" t="s">
        <v>14470</v>
      </c>
      <c r="B318" s="156" t="s">
        <v>120</v>
      </c>
      <c r="C318" s="223">
        <v>0.64339452981948853</v>
      </c>
      <c r="D318" s="221">
        <v>14.886518478393555</v>
      </c>
      <c r="E318" s="221">
        <v>10.921028137207031</v>
      </c>
      <c r="F318" s="221">
        <v>14.313373565673828</v>
      </c>
      <c r="G318" s="221">
        <v>24.564783096313477</v>
      </c>
      <c r="H318" s="221">
        <v>8.3345174789428711</v>
      </c>
      <c r="I318" s="221">
        <v>1.5705047845840454</v>
      </c>
      <c r="J318" s="221">
        <v>2.6109833717346191</v>
      </c>
      <c r="K318" s="180">
        <v>1282</v>
      </c>
      <c r="L318" s="181">
        <v>471</v>
      </c>
      <c r="M318" s="181">
        <v>625</v>
      </c>
      <c r="N318" s="181">
        <v>627</v>
      </c>
      <c r="O318" s="181">
        <v>1580</v>
      </c>
      <c r="P318" s="181">
        <v>1696</v>
      </c>
      <c r="Q318" s="181">
        <v>523</v>
      </c>
      <c r="R318" s="181">
        <v>1603</v>
      </c>
      <c r="S318" s="226">
        <f t="shared" si="14"/>
        <v>8407</v>
      </c>
      <c r="T318" s="181">
        <f t="shared" si="12"/>
        <v>81590.989085674286</v>
      </c>
      <c r="U318" s="226">
        <f t="shared" si="13"/>
        <v>5352.8835453194761</v>
      </c>
    </row>
    <row r="319" spans="1:21" x14ac:dyDescent="0.25">
      <c r="A319" s="156" t="s">
        <v>14471</v>
      </c>
      <c r="B319" s="156" t="s">
        <v>120</v>
      </c>
      <c r="C319" s="223">
        <v>2.7807714939117432</v>
      </c>
      <c r="D319" s="221">
        <v>3.7783010005950928</v>
      </c>
      <c r="E319" s="221">
        <v>16.329645156860352</v>
      </c>
      <c r="F319" s="221">
        <v>59.00848388671875</v>
      </c>
      <c r="G319" s="221">
        <v>88.862472534179688</v>
      </c>
      <c r="H319" s="221">
        <v>21.776956558227539</v>
      </c>
      <c r="I319" s="221">
        <v>0.21212740242481232</v>
      </c>
      <c r="J319" s="221">
        <v>3.5148336887359619</v>
      </c>
      <c r="K319" s="180">
        <v>1866</v>
      </c>
      <c r="L319" s="181">
        <v>668</v>
      </c>
      <c r="M319" s="181">
        <v>722</v>
      </c>
      <c r="N319" s="181">
        <v>630</v>
      </c>
      <c r="O319" s="181">
        <v>1982</v>
      </c>
      <c r="P319" s="181">
        <v>2248</v>
      </c>
      <c r="Q319" s="181">
        <v>658</v>
      </c>
      <c r="R319" s="181">
        <v>1820</v>
      </c>
      <c r="S319" s="226">
        <f t="shared" si="14"/>
        <v>10594</v>
      </c>
      <c r="T319" s="181">
        <f t="shared" si="12"/>
        <v>288294.76937785745</v>
      </c>
      <c r="U319" s="226">
        <f t="shared" si="13"/>
        <v>18913.955382793149</v>
      </c>
    </row>
    <row r="320" spans="1:21" x14ac:dyDescent="0.25">
      <c r="A320" s="156" t="s">
        <v>14472</v>
      </c>
      <c r="B320" s="156" t="s">
        <v>120</v>
      </c>
      <c r="C320" s="223">
        <v>-0.52820283174514771</v>
      </c>
      <c r="D320" s="221">
        <v>0.4393065869808197</v>
      </c>
      <c r="E320" s="221">
        <v>6.3906177878379822E-2</v>
      </c>
      <c r="F320" s="221">
        <v>14.026631355285645</v>
      </c>
      <c r="G320" s="221">
        <v>34.055488586425781</v>
      </c>
      <c r="H320" s="221">
        <v>7.569791316986084</v>
      </c>
      <c r="I320" s="221">
        <v>-0.42279502749443054</v>
      </c>
      <c r="J320" s="221">
        <v>-0.84859275817871094</v>
      </c>
      <c r="K320" s="180">
        <v>1248</v>
      </c>
      <c r="L320" s="181">
        <v>448</v>
      </c>
      <c r="M320" s="181">
        <v>342</v>
      </c>
      <c r="N320" s="181">
        <v>294</v>
      </c>
      <c r="O320" s="181">
        <v>1341</v>
      </c>
      <c r="P320" s="181">
        <v>1835</v>
      </c>
      <c r="Q320" s="181">
        <v>801</v>
      </c>
      <c r="R320" s="181">
        <v>2297</v>
      </c>
      <c r="S320" s="226">
        <f t="shared" si="14"/>
        <v>8606</v>
      </c>
      <c r="T320" s="181">
        <f t="shared" si="12"/>
        <v>60954.398626744747</v>
      </c>
      <c r="U320" s="226">
        <f t="shared" si="13"/>
        <v>3998.9930393089749</v>
      </c>
    </row>
    <row r="321" spans="1:21" x14ac:dyDescent="0.25">
      <c r="A321" s="156" t="s">
        <v>14473</v>
      </c>
      <c r="B321" s="156" t="s">
        <v>120</v>
      </c>
      <c r="C321" s="223">
        <v>6.5561747550964355</v>
      </c>
      <c r="D321" s="221">
        <v>9.3219642639160156</v>
      </c>
      <c r="E321" s="221">
        <v>17.397909164428711</v>
      </c>
      <c r="F321" s="221">
        <v>36.559005737304688</v>
      </c>
      <c r="G321" s="221">
        <v>110.23250579833984</v>
      </c>
      <c r="H321" s="221">
        <v>40.565277099609375</v>
      </c>
      <c r="I321" s="221">
        <v>4.2010436058044434</v>
      </c>
      <c r="J321" s="221">
        <v>3.7752461433410645</v>
      </c>
      <c r="K321" s="180">
        <v>2534</v>
      </c>
      <c r="L321" s="181">
        <v>869</v>
      </c>
      <c r="M321" s="181">
        <v>979</v>
      </c>
      <c r="N321" s="181">
        <v>961</v>
      </c>
      <c r="O321" s="181">
        <v>2457</v>
      </c>
      <c r="P321" s="181">
        <v>2204</v>
      </c>
      <c r="Q321" s="181">
        <v>530</v>
      </c>
      <c r="R321" s="181">
        <v>1305</v>
      </c>
      <c r="S321" s="226">
        <f t="shared" si="14"/>
        <v>11839</v>
      </c>
      <c r="T321" s="181">
        <f t="shared" si="12"/>
        <v>444280.2781624794</v>
      </c>
      <c r="U321" s="226">
        <f t="shared" si="13"/>
        <v>29147.588687626976</v>
      </c>
    </row>
    <row r="322" spans="1:21" x14ac:dyDescent="0.25">
      <c r="A322" s="156" t="s">
        <v>14474</v>
      </c>
      <c r="B322" s="156" t="s">
        <v>120</v>
      </c>
      <c r="C322" s="223">
        <v>1.7823119163513184</v>
      </c>
      <c r="D322" s="221">
        <v>4.1782188415527344</v>
      </c>
      <c r="E322" s="221">
        <v>21.791324615478516</v>
      </c>
      <c r="F322" s="221">
        <v>12.290162086486816</v>
      </c>
      <c r="G322" s="221">
        <v>78.245536804199219</v>
      </c>
      <c r="H322" s="221">
        <v>31.68060302734375</v>
      </c>
      <c r="I322" s="221">
        <v>2.233156681060791</v>
      </c>
      <c r="J322" s="221">
        <v>1.8073590993881226</v>
      </c>
      <c r="K322" s="180">
        <v>1354</v>
      </c>
      <c r="L322" s="181">
        <v>495</v>
      </c>
      <c r="M322" s="181">
        <v>598</v>
      </c>
      <c r="N322" s="181">
        <v>674</v>
      </c>
      <c r="O322" s="181">
        <v>1761</v>
      </c>
      <c r="P322" s="181">
        <v>1592</v>
      </c>
      <c r="Q322" s="181">
        <v>504</v>
      </c>
      <c r="R322" s="181">
        <v>1207</v>
      </c>
      <c r="S322" s="226">
        <f t="shared" si="14"/>
        <v>8185</v>
      </c>
      <c r="T322" s="181">
        <f t="shared" si="12"/>
        <v>217329.15375959873</v>
      </c>
      <c r="U322" s="226">
        <f t="shared" si="13"/>
        <v>14258.163359882848</v>
      </c>
    </row>
    <row r="323" spans="1:21" x14ac:dyDescent="0.25">
      <c r="A323" s="156" t="s">
        <v>14475</v>
      </c>
      <c r="B323" s="156" t="s">
        <v>120</v>
      </c>
      <c r="C323" s="223">
        <v>0.9742397665977478</v>
      </c>
      <c r="D323" s="221">
        <v>-3.6349239349365234</v>
      </c>
      <c r="E323" s="221">
        <v>1.1502323150634766</v>
      </c>
      <c r="F323" s="221">
        <v>18.887969970703125</v>
      </c>
      <c r="G323" s="221">
        <v>67.540672302246094</v>
      </c>
      <c r="H323" s="221">
        <v>9.3810462951660156</v>
      </c>
      <c r="I323" s="221">
        <v>0.66353106498718262</v>
      </c>
      <c r="J323" s="221">
        <v>0.237733393907547</v>
      </c>
      <c r="K323" s="180">
        <v>768</v>
      </c>
      <c r="L323" s="181">
        <v>314</v>
      </c>
      <c r="M323" s="181">
        <v>278</v>
      </c>
      <c r="N323" s="181">
        <v>262</v>
      </c>
      <c r="O323" s="181">
        <v>897</v>
      </c>
      <c r="P323" s="181">
        <v>1190</v>
      </c>
      <c r="Q323" s="181">
        <v>503</v>
      </c>
      <c r="R323" s="181">
        <v>1719</v>
      </c>
      <c r="S323" s="226">
        <f t="shared" si="14"/>
        <v>5931</v>
      </c>
      <c r="T323" s="181">
        <f t="shared" si="12"/>
        <v>77365.110717266798</v>
      </c>
      <c r="U323" s="226">
        <f t="shared" si="13"/>
        <v>5075.6392682704845</v>
      </c>
    </row>
    <row r="324" spans="1:21" x14ac:dyDescent="0.25">
      <c r="A324" s="156" t="s">
        <v>14476</v>
      </c>
      <c r="B324" s="156" t="s">
        <v>120</v>
      </c>
      <c r="C324" s="223">
        <v>-1.6413015127182007</v>
      </c>
      <c r="D324" s="221">
        <v>15.355463027954102</v>
      </c>
      <c r="E324" s="221">
        <v>-1.0491924285888672</v>
      </c>
      <c r="F324" s="221">
        <v>2.3013677597045898</v>
      </c>
      <c r="G324" s="221">
        <v>13.698771476745605</v>
      </c>
      <c r="H324" s="221">
        <v>3.0362646579742432</v>
      </c>
      <c r="I324" s="221">
        <v>4.9797482490539551</v>
      </c>
      <c r="J324" s="221">
        <v>-1.3632016181945801</v>
      </c>
      <c r="K324" s="180">
        <v>1525</v>
      </c>
      <c r="L324" s="181">
        <v>665</v>
      </c>
      <c r="M324" s="181">
        <v>404</v>
      </c>
      <c r="N324" s="181">
        <v>369</v>
      </c>
      <c r="O324" s="181">
        <v>1808</v>
      </c>
      <c r="P324" s="181">
        <v>2395</v>
      </c>
      <c r="Q324" s="181">
        <v>838</v>
      </c>
      <c r="R324" s="181">
        <v>2844</v>
      </c>
      <c r="S324" s="226">
        <f t="shared" si="14"/>
        <v>10848</v>
      </c>
      <c r="T324" s="181">
        <f t="shared" si="12"/>
        <v>40469.045385241508</v>
      </c>
      <c r="U324" s="226">
        <f t="shared" si="13"/>
        <v>2655.0246487388335</v>
      </c>
    </row>
    <row r="325" spans="1:21" x14ac:dyDescent="0.25">
      <c r="A325" s="156" t="s">
        <v>14477</v>
      </c>
      <c r="B325" s="156" t="s">
        <v>120</v>
      </c>
      <c r="C325" s="223">
        <v>-1.6648786067962646</v>
      </c>
      <c r="D325" s="221">
        <v>-0.6973692774772644</v>
      </c>
      <c r="E325" s="221">
        <v>-1.0727696418762207</v>
      </c>
      <c r="F325" s="221">
        <v>2.2777905464172363</v>
      </c>
      <c r="G325" s="221">
        <v>6.4466314315795898</v>
      </c>
      <c r="H325" s="221">
        <v>0.8921542763710022</v>
      </c>
      <c r="I325" s="221">
        <v>-1.5594708919525146</v>
      </c>
      <c r="J325" s="221">
        <v>-1.9852685928344727</v>
      </c>
      <c r="K325" s="180">
        <v>2.9736080169677734</v>
      </c>
      <c r="L325" s="181">
        <v>1.2425885200500488</v>
      </c>
      <c r="M325" s="181">
        <v>0.93637019395828247</v>
      </c>
      <c r="N325" s="181">
        <v>0.80477225780487061</v>
      </c>
      <c r="O325" s="181">
        <v>3.2570497989654541</v>
      </c>
      <c r="P325" s="181">
        <v>4.9298624992370605</v>
      </c>
      <c r="Q325" s="181">
        <v>2.0878524780273437</v>
      </c>
      <c r="R325" s="181">
        <v>4.6590745449066162</v>
      </c>
      <c r="S325" s="226">
        <f t="shared" si="14"/>
        <v>20.89117830991745</v>
      </c>
      <c r="T325" s="181">
        <f t="shared" ref="T325:T388" si="15">SUMPRODUCT(C325:J325,K325:R325)</f>
        <v>7.9010916793280614</v>
      </c>
      <c r="U325" s="226">
        <f t="shared" ref="U325:U388" si="16">(T325/$T$10045)*$S$10045</f>
        <v>0.51836145283060076</v>
      </c>
    </row>
    <row r="326" spans="1:21" x14ac:dyDescent="0.25">
      <c r="A326" s="156" t="s">
        <v>14478</v>
      </c>
      <c r="B326" s="156" t="s">
        <v>120</v>
      </c>
      <c r="C326" s="223">
        <v>-1.8158992528915405</v>
      </c>
      <c r="D326" s="221">
        <v>-6.4759440720081329E-3</v>
      </c>
      <c r="E326" s="221">
        <v>-1.2237902879714966</v>
      </c>
      <c r="F326" s="221">
        <v>2.12677001953125</v>
      </c>
      <c r="G326" s="221">
        <v>18.282453536987305</v>
      </c>
      <c r="H326" s="221">
        <v>2.4094371795654297</v>
      </c>
      <c r="I326" s="221">
        <v>-1.7104915380477905</v>
      </c>
      <c r="J326" s="221">
        <v>-2.136289119720459</v>
      </c>
      <c r="K326" s="180">
        <v>1099.041015625</v>
      </c>
      <c r="L326" s="181">
        <v>477.541748046875</v>
      </c>
      <c r="M326" s="181">
        <v>302.80712890625</v>
      </c>
      <c r="N326" s="181">
        <v>300.821533203125</v>
      </c>
      <c r="O326" s="181">
        <v>1272.7828369140625</v>
      </c>
      <c r="P326" s="181">
        <v>1829.7493896484375</v>
      </c>
      <c r="Q326" s="181">
        <v>629.44171142578125</v>
      </c>
      <c r="R326" s="181">
        <v>2005.476806640625</v>
      </c>
      <c r="S326" s="226">
        <f t="shared" ref="S326:S389" si="17">SUM(K326:R326)</f>
        <v>7917.6621704101562</v>
      </c>
      <c r="T326" s="181">
        <f t="shared" si="15"/>
        <v>20587.691786034949</v>
      </c>
      <c r="U326" s="226">
        <f t="shared" si="16"/>
        <v>1350.6824446245732</v>
      </c>
    </row>
    <row r="327" spans="1:21" x14ac:dyDescent="0.25">
      <c r="A327" s="156" t="s">
        <v>14479</v>
      </c>
      <c r="B327" s="156" t="s">
        <v>120</v>
      </c>
      <c r="C327" s="223">
        <v>-1.4478253126144409</v>
      </c>
      <c r="D327" s="221">
        <v>13.3170166015625</v>
      </c>
      <c r="E327" s="221">
        <v>-0.85571634769439697</v>
      </c>
      <c r="F327" s="221">
        <v>2.4948437213897705</v>
      </c>
      <c r="G327" s="221">
        <v>26.765316009521484</v>
      </c>
      <c r="H327" s="221">
        <v>4.028348445892334</v>
      </c>
      <c r="I327" s="221">
        <v>5.6735515594482422</v>
      </c>
      <c r="J327" s="221">
        <v>-1.7682151794433594</v>
      </c>
      <c r="K327" s="180">
        <v>610</v>
      </c>
      <c r="L327" s="181">
        <v>198</v>
      </c>
      <c r="M327" s="181">
        <v>160</v>
      </c>
      <c r="N327" s="181">
        <v>126</v>
      </c>
      <c r="O327" s="181">
        <v>693</v>
      </c>
      <c r="P327" s="181">
        <v>811</v>
      </c>
      <c r="Q327" s="181">
        <v>249</v>
      </c>
      <c r="R327" s="181">
        <v>695</v>
      </c>
      <c r="S327" s="226">
        <f t="shared" si="17"/>
        <v>3542</v>
      </c>
      <c r="T327" s="181">
        <f t="shared" si="15"/>
        <v>23930.190912485123</v>
      </c>
      <c r="U327" s="226">
        <f t="shared" si="16"/>
        <v>1569.9714712036289</v>
      </c>
    </row>
    <row r="328" spans="1:21" x14ac:dyDescent="0.25">
      <c r="A328" s="156" t="s">
        <v>14480</v>
      </c>
      <c r="B328" s="156" t="s">
        <v>120</v>
      </c>
      <c r="C328" s="223">
        <v>2.1048667430877686</v>
      </c>
      <c r="D328" s="221">
        <v>7.495048999786377</v>
      </c>
      <c r="E328" s="221">
        <v>3.4886989593505859</v>
      </c>
      <c r="F328" s="221">
        <v>42.825695037841797</v>
      </c>
      <c r="G328" s="221">
        <v>80.003883361816406</v>
      </c>
      <c r="H328" s="221">
        <v>9.5044479370117187</v>
      </c>
      <c r="I328" s="221">
        <v>1.3912241458892822</v>
      </c>
      <c r="J328" s="221">
        <v>1.9973046779632568</v>
      </c>
      <c r="K328" s="180">
        <v>1674</v>
      </c>
      <c r="L328" s="181">
        <v>676</v>
      </c>
      <c r="M328" s="181">
        <v>576</v>
      </c>
      <c r="N328" s="181">
        <v>574</v>
      </c>
      <c r="O328" s="181">
        <v>1781</v>
      </c>
      <c r="P328" s="181">
        <v>2224</v>
      </c>
      <c r="Q328" s="181">
        <v>778</v>
      </c>
      <c r="R328" s="181">
        <v>1545</v>
      </c>
      <c r="S328" s="226">
        <f t="shared" si="17"/>
        <v>9828</v>
      </c>
      <c r="T328" s="181">
        <f t="shared" si="15"/>
        <v>202974.65619635582</v>
      </c>
      <c r="U328" s="226">
        <f t="shared" si="16"/>
        <v>13316.417774142637</v>
      </c>
    </row>
    <row r="329" spans="1:21" x14ac:dyDescent="0.25">
      <c r="A329" s="156" t="s">
        <v>14481</v>
      </c>
      <c r="B329" s="156" t="s">
        <v>120</v>
      </c>
      <c r="C329" s="223">
        <v>-0.12567393481731415</v>
      </c>
      <c r="D329" s="221">
        <v>1.1469528675079346</v>
      </c>
      <c r="E329" s="221">
        <v>0.88189858198165894</v>
      </c>
      <c r="F329" s="221">
        <v>39.033798217773437</v>
      </c>
      <c r="G329" s="221">
        <v>51.212001800537109</v>
      </c>
      <c r="H329" s="221">
        <v>24.350160598754883</v>
      </c>
      <c r="I329" s="221">
        <v>0.39519736170768738</v>
      </c>
      <c r="J329" s="221">
        <v>-3.0600331723690033E-2</v>
      </c>
      <c r="K329" s="180">
        <v>1146</v>
      </c>
      <c r="L329" s="181">
        <v>391</v>
      </c>
      <c r="M329" s="181">
        <v>356</v>
      </c>
      <c r="N329" s="181">
        <v>352</v>
      </c>
      <c r="O329" s="181">
        <v>1048</v>
      </c>
      <c r="P329" s="181">
        <v>1128</v>
      </c>
      <c r="Q329" s="181">
        <v>339</v>
      </c>
      <c r="R329" s="181">
        <v>890</v>
      </c>
      <c r="S329" s="226">
        <f t="shared" si="17"/>
        <v>5650</v>
      </c>
      <c r="T329" s="181">
        <f t="shared" si="15"/>
        <v>95602.185762479901</v>
      </c>
      <c r="U329" s="226">
        <f t="shared" si="16"/>
        <v>6272.106427429092</v>
      </c>
    </row>
    <row r="330" spans="1:21" x14ac:dyDescent="0.25">
      <c r="A330" s="156" t="s">
        <v>14482</v>
      </c>
      <c r="B330" s="156" t="s">
        <v>120</v>
      </c>
      <c r="C330" s="223">
        <v>0.81785106658935547</v>
      </c>
      <c r="D330" s="221">
        <v>30.475875854492188</v>
      </c>
      <c r="E330" s="221">
        <v>17.449718475341797</v>
      </c>
      <c r="F330" s="221">
        <v>26.746137619018555</v>
      </c>
      <c r="G330" s="221">
        <v>44.480476379394531</v>
      </c>
      <c r="H330" s="221">
        <v>19.43994140625</v>
      </c>
      <c r="I330" s="221">
        <v>0.92325884103775024</v>
      </c>
      <c r="J330" s="221">
        <v>0.4974612295627594</v>
      </c>
      <c r="K330" s="180">
        <v>649</v>
      </c>
      <c r="L330" s="181">
        <v>259</v>
      </c>
      <c r="M330" s="181">
        <v>262</v>
      </c>
      <c r="N330" s="181">
        <v>231</v>
      </c>
      <c r="O330" s="181">
        <v>767</v>
      </c>
      <c r="P330" s="181">
        <v>778</v>
      </c>
      <c r="Q330" s="181">
        <v>294</v>
      </c>
      <c r="R330" s="181">
        <v>752</v>
      </c>
      <c r="S330" s="226">
        <f t="shared" si="17"/>
        <v>3992</v>
      </c>
      <c r="T330" s="181">
        <f t="shared" si="15"/>
        <v>69060.549960017204</v>
      </c>
      <c r="U330" s="226">
        <f t="shared" si="16"/>
        <v>4530.8076989177807</v>
      </c>
    </row>
    <row r="331" spans="1:21" x14ac:dyDescent="0.25">
      <c r="A331" s="156" t="s">
        <v>14483</v>
      </c>
      <c r="B331" s="156" t="s">
        <v>120</v>
      </c>
      <c r="C331" s="223">
        <v>0.76256853342056274</v>
      </c>
      <c r="D331" s="221">
        <v>1.730077862739563</v>
      </c>
      <c r="E331" s="221">
        <v>1.3546775579452515</v>
      </c>
      <c r="F331" s="221">
        <v>4.705237865447998</v>
      </c>
      <c r="G331" s="221">
        <v>8.8740787506103516</v>
      </c>
      <c r="H331" s="221">
        <v>3.31960129737854</v>
      </c>
      <c r="I331" s="221">
        <v>0.86797630786895752</v>
      </c>
      <c r="J331" s="221">
        <v>0.44217860698699951</v>
      </c>
      <c r="K331" s="180">
        <v>93.410148620605469</v>
      </c>
      <c r="L331" s="181">
        <v>35.871421813964844</v>
      </c>
      <c r="M331" s="181">
        <v>32.500953674316406</v>
      </c>
      <c r="N331" s="181">
        <v>27.685997009277344</v>
      </c>
      <c r="O331" s="181">
        <v>112.42922210693359</v>
      </c>
      <c r="P331" s="181">
        <v>157.20831298828125</v>
      </c>
      <c r="Q331" s="181">
        <v>56.334987640380859</v>
      </c>
      <c r="R331" s="181">
        <v>124.22586822509766</v>
      </c>
      <c r="S331" s="226">
        <f t="shared" si="17"/>
        <v>639.66691207885742</v>
      </c>
      <c r="T331" s="181">
        <f t="shared" si="15"/>
        <v>1930.9916533915384</v>
      </c>
      <c r="U331" s="226">
        <f t="shared" si="16"/>
        <v>126.68523281088244</v>
      </c>
    </row>
    <row r="332" spans="1:21" x14ac:dyDescent="0.25">
      <c r="A332" s="156" t="s">
        <v>14484</v>
      </c>
      <c r="B332" s="156" t="s">
        <v>120</v>
      </c>
      <c r="C332" s="223">
        <v>-1.5235323905944824</v>
      </c>
      <c r="D332" s="221">
        <v>2.0859692096710205</v>
      </c>
      <c r="E332" s="221">
        <v>27.185487747192383</v>
      </c>
      <c r="F332" s="221">
        <v>2.4191367626190186</v>
      </c>
      <c r="G332" s="221">
        <v>17.334177017211914</v>
      </c>
      <c r="H332" s="221">
        <v>1.0335004329681396</v>
      </c>
      <c r="I332" s="221">
        <v>-1.4181246757507324</v>
      </c>
      <c r="J332" s="221">
        <v>-1.8439222574234009</v>
      </c>
      <c r="K332" s="180">
        <v>557</v>
      </c>
      <c r="L332" s="181">
        <v>199</v>
      </c>
      <c r="M332" s="181">
        <v>142</v>
      </c>
      <c r="N332" s="181">
        <v>99</v>
      </c>
      <c r="O332" s="181">
        <v>592</v>
      </c>
      <c r="P332" s="181">
        <v>694</v>
      </c>
      <c r="Q332" s="181">
        <v>176</v>
      </c>
      <c r="R332" s="181">
        <v>481</v>
      </c>
      <c r="S332" s="226">
        <f t="shared" si="17"/>
        <v>2940</v>
      </c>
      <c r="T332" s="181">
        <f t="shared" si="15"/>
        <v>13508.899676680565</v>
      </c>
      <c r="U332" s="226">
        <f t="shared" si="16"/>
        <v>886.26903050218607</v>
      </c>
    </row>
    <row r="333" spans="1:21" x14ac:dyDescent="0.25">
      <c r="A333" s="156" t="s">
        <v>14485</v>
      </c>
      <c r="B333" s="156" t="s">
        <v>120</v>
      </c>
      <c r="C333" s="223">
        <v>-1.7770441770553589</v>
      </c>
      <c r="D333" s="221">
        <v>-0.80953466892242432</v>
      </c>
      <c r="E333" s="221">
        <v>-1.1849350929260254</v>
      </c>
      <c r="F333" s="221">
        <v>2.1656250953674316</v>
      </c>
      <c r="G333" s="221">
        <v>44.070419311523438</v>
      </c>
      <c r="H333" s="221">
        <v>0.77998876571655273</v>
      </c>
      <c r="I333" s="221">
        <v>-1.6716362237930298</v>
      </c>
      <c r="J333" s="221">
        <v>-2.0974338054656982</v>
      </c>
      <c r="K333" s="180">
        <v>173.82818603515625</v>
      </c>
      <c r="L333" s="181">
        <v>70.440177917480469</v>
      </c>
      <c r="M333" s="181">
        <v>58.321437835693359</v>
      </c>
      <c r="N333" s="181">
        <v>54.155620574951172</v>
      </c>
      <c r="O333" s="181">
        <v>190.491455078125</v>
      </c>
      <c r="P333" s="181">
        <v>323.41888427734375</v>
      </c>
      <c r="Q333" s="181">
        <v>110.58351135253906</v>
      </c>
      <c r="R333" s="181">
        <v>278.35232543945313</v>
      </c>
      <c r="S333" s="226">
        <f t="shared" si="17"/>
        <v>1259.5915985107422</v>
      </c>
      <c r="T333" s="181">
        <f t="shared" si="15"/>
        <v>7560.8699370740378</v>
      </c>
      <c r="U333" s="226">
        <f t="shared" si="16"/>
        <v>496.04076048111614</v>
      </c>
    </row>
    <row r="334" spans="1:21" x14ac:dyDescent="0.25">
      <c r="A334" s="156" t="s">
        <v>14486</v>
      </c>
      <c r="B334" s="156" t="s">
        <v>120</v>
      </c>
      <c r="C334" s="223">
        <v>-1.4758332967758179</v>
      </c>
      <c r="D334" s="221">
        <v>-0.50832390785217285</v>
      </c>
      <c r="E334" s="221">
        <v>-0.88372427225112915</v>
      </c>
      <c r="F334" s="221">
        <v>2.4668357372283936</v>
      </c>
      <c r="G334" s="221">
        <v>6.6356768608093262</v>
      </c>
      <c r="H334" s="221">
        <v>1.0811996459960937</v>
      </c>
      <c r="I334" s="221">
        <v>-1.3704254627227783</v>
      </c>
      <c r="J334" s="221">
        <v>-1.7962231636047363</v>
      </c>
      <c r="K334" s="180">
        <v>0.86593842506408691</v>
      </c>
      <c r="L334" s="181">
        <v>0.36544191837310791</v>
      </c>
      <c r="M334" s="181">
        <v>0.25521349906921387</v>
      </c>
      <c r="N334" s="181">
        <v>0.21549156308174133</v>
      </c>
      <c r="O334" s="181">
        <v>1.0049651861190796</v>
      </c>
      <c r="P334" s="181">
        <v>1.5213505029678345</v>
      </c>
      <c r="Q334" s="181">
        <v>0.52135056257247925</v>
      </c>
      <c r="R334" s="181">
        <v>1.2780536413192749</v>
      </c>
      <c r="S334" s="226">
        <f t="shared" si="17"/>
        <v>6.0278052985668182</v>
      </c>
      <c r="T334" s="181">
        <f t="shared" si="15"/>
        <v>4.1456665163129216</v>
      </c>
      <c r="U334" s="226">
        <f t="shared" si="16"/>
        <v>0.27198187358963744</v>
      </c>
    </row>
    <row r="335" spans="1:21" x14ac:dyDescent="0.25">
      <c r="A335" s="156" t="s">
        <v>14487</v>
      </c>
      <c r="B335" s="156" t="s">
        <v>120</v>
      </c>
      <c r="C335" s="223">
        <v>-1.3628808259963989</v>
      </c>
      <c r="D335" s="221">
        <v>-0.39537155628204346</v>
      </c>
      <c r="E335" s="221">
        <v>-0.77077186107635498</v>
      </c>
      <c r="F335" s="221">
        <v>2.5797882080078125</v>
      </c>
      <c r="G335" s="221">
        <v>6.748629093170166</v>
      </c>
      <c r="H335" s="221">
        <v>1.1941521167755127</v>
      </c>
      <c r="I335" s="221">
        <v>-1.2574728727340698</v>
      </c>
      <c r="J335" s="221">
        <v>-1.6832705736160278</v>
      </c>
      <c r="K335" s="180">
        <v>7.0388350486755371</v>
      </c>
      <c r="L335" s="181">
        <v>2.5485436916351318</v>
      </c>
      <c r="M335" s="181">
        <v>2.1151177883148193</v>
      </c>
      <c r="N335" s="181">
        <v>1.6816921234130859</v>
      </c>
      <c r="O335" s="181">
        <v>7.3509016036987305</v>
      </c>
      <c r="P335" s="181">
        <v>11.979888916015625</v>
      </c>
      <c r="Q335" s="181">
        <v>5.0797505378723145</v>
      </c>
      <c r="R335" s="181">
        <v>11.615811347961426</v>
      </c>
      <c r="S335" s="226">
        <f t="shared" si="17"/>
        <v>49.41054105758667</v>
      </c>
      <c r="T335" s="181">
        <f t="shared" si="15"/>
        <v>30.081537423798409</v>
      </c>
      <c r="U335" s="226">
        <f t="shared" si="16"/>
        <v>1.973538603934327</v>
      </c>
    </row>
    <row r="336" spans="1:21" x14ac:dyDescent="0.25">
      <c r="A336" s="156" t="s">
        <v>14488</v>
      </c>
      <c r="B336" s="156" t="s">
        <v>123</v>
      </c>
      <c r="C336" s="223">
        <v>-1.3852005004882812</v>
      </c>
      <c r="D336" s="221">
        <v>-0.41769117116928101</v>
      </c>
      <c r="E336" s="221">
        <v>-0.7930915355682373</v>
      </c>
      <c r="F336" s="221">
        <v>2.5574686527252197</v>
      </c>
      <c r="G336" s="221">
        <v>6.7263088226318359</v>
      </c>
      <c r="H336" s="221">
        <v>1.1718324422836304</v>
      </c>
      <c r="I336" s="221">
        <v>-1.2797926664352417</v>
      </c>
      <c r="J336" s="221">
        <v>-1.7055903673171997</v>
      </c>
      <c r="K336" s="180">
        <v>2.8421051502227783</v>
      </c>
      <c r="L336" s="181">
        <v>0.90338343381881714</v>
      </c>
      <c r="M336" s="181">
        <v>0.63270676136016846</v>
      </c>
      <c r="N336" s="181">
        <v>0.58195489645004272</v>
      </c>
      <c r="O336" s="181">
        <v>3.2413532733917236</v>
      </c>
      <c r="P336" s="181">
        <v>4.1582708358764648</v>
      </c>
      <c r="Q336" s="181">
        <v>1.5496240854263306</v>
      </c>
      <c r="R336" s="181">
        <v>3.9755640029907227</v>
      </c>
      <c r="S336" s="226">
        <f t="shared" si="17"/>
        <v>17.884962439537048</v>
      </c>
      <c r="T336" s="181">
        <f t="shared" si="15"/>
        <v>14.583574847972994</v>
      </c>
      <c r="U336" s="226">
        <f t="shared" si="16"/>
        <v>0.95677450059685698</v>
      </c>
    </row>
    <row r="337" spans="1:21" x14ac:dyDescent="0.25">
      <c r="A337" s="156" t="s">
        <v>14415</v>
      </c>
      <c r="B337" s="156" t="s">
        <v>123</v>
      </c>
      <c r="C337" s="223">
        <v>-0.61034858226776123</v>
      </c>
      <c r="D337" s="221">
        <v>0.35716083645820618</v>
      </c>
      <c r="E337" s="221">
        <v>-1.8239548429846764E-2</v>
      </c>
      <c r="F337" s="221">
        <v>3.3323209285736084</v>
      </c>
      <c r="G337" s="221">
        <v>7.5011610984802246</v>
      </c>
      <c r="H337" s="221">
        <v>1.9466843605041504</v>
      </c>
      <c r="I337" s="221">
        <v>-0.50494080781936646</v>
      </c>
      <c r="J337" s="221">
        <v>-0.93073850870132446</v>
      </c>
      <c r="K337" s="180">
        <v>1.736842155456543</v>
      </c>
      <c r="L337" s="181">
        <v>0.60325431823730469</v>
      </c>
      <c r="M337" s="181">
        <v>0.48613899946212769</v>
      </c>
      <c r="N337" s="181">
        <v>0.49497789144515991</v>
      </c>
      <c r="O337" s="181">
        <v>2.0351545810699463</v>
      </c>
      <c r="P337" s="181">
        <v>2.2981116771697998</v>
      </c>
      <c r="Q337" s="181">
        <v>0.83306550979614258</v>
      </c>
      <c r="R337" s="181">
        <v>2.1721575260162354</v>
      </c>
      <c r="S337" s="226">
        <f t="shared" si="17"/>
        <v>10.659702658653259</v>
      </c>
      <c r="T337" s="181">
        <f t="shared" si="15"/>
        <v>18.093298906354978</v>
      </c>
      <c r="U337" s="226">
        <f t="shared" si="16"/>
        <v>1.1870345375354636</v>
      </c>
    </row>
    <row r="338" spans="1:21" x14ac:dyDescent="0.25">
      <c r="A338" s="156" t="s">
        <v>14489</v>
      </c>
      <c r="B338" s="156" t="s">
        <v>123</v>
      </c>
      <c r="C338" s="223">
        <v>0.31798961758613586</v>
      </c>
      <c r="D338" s="221">
        <v>6.6117901802062988</v>
      </c>
      <c r="E338" s="221">
        <v>4.0820837020874023</v>
      </c>
      <c r="F338" s="221">
        <v>223.52090454101562</v>
      </c>
      <c r="G338" s="221">
        <v>8.4294986724853516</v>
      </c>
      <c r="H338" s="221">
        <v>17.557769775390625</v>
      </c>
      <c r="I338" s="221">
        <v>0.42339742183685303</v>
      </c>
      <c r="J338" s="221">
        <v>-2.4002885911613703E-3</v>
      </c>
      <c r="K338" s="180">
        <v>128</v>
      </c>
      <c r="L338" s="181">
        <v>60</v>
      </c>
      <c r="M338" s="181">
        <v>78</v>
      </c>
      <c r="N338" s="181">
        <v>42</v>
      </c>
      <c r="O338" s="181">
        <v>165</v>
      </c>
      <c r="P338" s="181">
        <v>258</v>
      </c>
      <c r="Q338" s="181">
        <v>88</v>
      </c>
      <c r="R338" s="181">
        <v>248</v>
      </c>
      <c r="S338" s="226">
        <f t="shared" si="17"/>
        <v>1067</v>
      </c>
      <c r="T338" s="181">
        <f t="shared" si="15"/>
        <v>16101.126185910776</v>
      </c>
      <c r="U338" s="226">
        <f t="shared" si="16"/>
        <v>1056.3354408067482</v>
      </c>
    </row>
    <row r="339" spans="1:21" x14ac:dyDescent="0.25">
      <c r="A339" s="156" t="s">
        <v>14490</v>
      </c>
      <c r="B339" s="156" t="s">
        <v>123</v>
      </c>
      <c r="C339" s="223">
        <v>15.297882080078125</v>
      </c>
      <c r="D339" s="221">
        <v>27.623968124389648</v>
      </c>
      <c r="E339" s="221">
        <v>54.854942321777344</v>
      </c>
      <c r="F339" s="221">
        <v>105.18212127685547</v>
      </c>
      <c r="G339" s="221">
        <v>154.24281311035156</v>
      </c>
      <c r="H339" s="221">
        <v>62.234424591064453</v>
      </c>
      <c r="I339" s="221">
        <v>46.627487182617188</v>
      </c>
      <c r="J339" s="221">
        <v>11.876274108886719</v>
      </c>
      <c r="K339" s="180">
        <v>951</v>
      </c>
      <c r="L339" s="181">
        <v>274</v>
      </c>
      <c r="M339" s="181">
        <v>457</v>
      </c>
      <c r="N339" s="181">
        <v>592</v>
      </c>
      <c r="O339" s="181">
        <v>1177</v>
      </c>
      <c r="P339" s="181">
        <v>847</v>
      </c>
      <c r="Q339" s="181">
        <v>200</v>
      </c>
      <c r="R339" s="181">
        <v>608</v>
      </c>
      <c r="S339" s="226">
        <f t="shared" si="17"/>
        <v>5106</v>
      </c>
      <c r="T339" s="181">
        <f t="shared" si="15"/>
        <v>360256.39831542969</v>
      </c>
      <c r="U339" s="226">
        <f t="shared" si="16"/>
        <v>23635.092162123477</v>
      </c>
    </row>
    <row r="340" spans="1:21" x14ac:dyDescent="0.25">
      <c r="A340" s="156" t="s">
        <v>14491</v>
      </c>
      <c r="B340" s="156" t="s">
        <v>123</v>
      </c>
      <c r="C340" s="223">
        <v>4.8396220207214355</v>
      </c>
      <c r="D340" s="221">
        <v>5.122774600982666</v>
      </c>
      <c r="E340" s="221">
        <v>28.776832580566406</v>
      </c>
      <c r="F340" s="221">
        <v>67.931777954101563</v>
      </c>
      <c r="G340" s="221">
        <v>101.04640960693359</v>
      </c>
      <c r="H340" s="221">
        <v>43.724514007568359</v>
      </c>
      <c r="I340" s="221">
        <v>20.247180938720703</v>
      </c>
      <c r="J340" s="221">
        <v>6.7930254936218262</v>
      </c>
      <c r="K340" s="180">
        <v>1835</v>
      </c>
      <c r="L340" s="181">
        <v>508</v>
      </c>
      <c r="M340" s="181">
        <v>612</v>
      </c>
      <c r="N340" s="181">
        <v>777</v>
      </c>
      <c r="O340" s="181">
        <v>1917</v>
      </c>
      <c r="P340" s="181">
        <v>1466</v>
      </c>
      <c r="Q340" s="181">
        <v>387</v>
      </c>
      <c r="R340" s="181">
        <v>1079</v>
      </c>
      <c r="S340" s="226">
        <f t="shared" si="17"/>
        <v>8581</v>
      </c>
      <c r="T340" s="181">
        <f t="shared" si="15"/>
        <v>354848.92719745636</v>
      </c>
      <c r="U340" s="226">
        <f t="shared" si="16"/>
        <v>23280.32794742821</v>
      </c>
    </row>
    <row r="341" spans="1:21" x14ac:dyDescent="0.25">
      <c r="A341" s="156" t="s">
        <v>14492</v>
      </c>
      <c r="B341" s="156" t="s">
        <v>123</v>
      </c>
      <c r="C341" s="223">
        <v>2.9899401664733887</v>
      </c>
      <c r="D341" s="221">
        <v>18.398202896118164</v>
      </c>
      <c r="E341" s="221">
        <v>14.286738395690918</v>
      </c>
      <c r="F341" s="221">
        <v>26.59100341796875</v>
      </c>
      <c r="G341" s="221">
        <v>58.569812774658203</v>
      </c>
      <c r="H341" s="221">
        <v>20.308219909667969</v>
      </c>
      <c r="I341" s="221">
        <v>5.2604131698608398</v>
      </c>
      <c r="J341" s="221">
        <v>2.6501915454864502</v>
      </c>
      <c r="K341" s="180">
        <v>2286</v>
      </c>
      <c r="L341" s="181">
        <v>755</v>
      </c>
      <c r="M341" s="181">
        <v>832</v>
      </c>
      <c r="N341" s="181">
        <v>924</v>
      </c>
      <c r="O341" s="181">
        <v>2405</v>
      </c>
      <c r="P341" s="181">
        <v>2365</v>
      </c>
      <c r="Q341" s="181">
        <v>704</v>
      </c>
      <c r="R341" s="181">
        <v>1916</v>
      </c>
      <c r="S341" s="226">
        <f t="shared" si="17"/>
        <v>12187</v>
      </c>
      <c r="T341" s="181">
        <f t="shared" si="15"/>
        <v>254852.73759269714</v>
      </c>
      <c r="U341" s="226">
        <f t="shared" si="16"/>
        <v>16719.947151358851</v>
      </c>
    </row>
    <row r="342" spans="1:21" x14ac:dyDescent="0.25">
      <c r="A342" s="156" t="s">
        <v>14493</v>
      </c>
      <c r="B342" s="156" t="s">
        <v>123</v>
      </c>
      <c r="C342" s="223">
        <v>0.68340301513671875</v>
      </c>
      <c r="D342" s="221">
        <v>3.0111804008483887</v>
      </c>
      <c r="E342" s="221">
        <v>5.0793590545654297</v>
      </c>
      <c r="F342" s="221">
        <v>25.742815017700195</v>
      </c>
      <c r="G342" s="221">
        <v>36.937694549560547</v>
      </c>
      <c r="H342" s="221">
        <v>11.387166023254395</v>
      </c>
      <c r="I342" s="221">
        <v>1.9249595403671265</v>
      </c>
      <c r="J342" s="221">
        <v>-0.13821907341480255</v>
      </c>
      <c r="K342" s="180">
        <v>1621</v>
      </c>
      <c r="L342" s="181">
        <v>586</v>
      </c>
      <c r="M342" s="181">
        <v>423</v>
      </c>
      <c r="N342" s="181">
        <v>419</v>
      </c>
      <c r="O342" s="181">
        <v>1726</v>
      </c>
      <c r="P342" s="181">
        <v>2157</v>
      </c>
      <c r="Q342" s="181">
        <v>787</v>
      </c>
      <c r="R342" s="181">
        <v>1943</v>
      </c>
      <c r="S342" s="226">
        <f t="shared" si="17"/>
        <v>9662</v>
      </c>
      <c r="T342" s="181">
        <f t="shared" si="15"/>
        <v>105370.11777825654</v>
      </c>
      <c r="U342" s="226">
        <f t="shared" si="16"/>
        <v>6912.9443820241358</v>
      </c>
    </row>
    <row r="343" spans="1:21" x14ac:dyDescent="0.25">
      <c r="A343" s="156" t="s">
        <v>14494</v>
      </c>
      <c r="B343" s="156" t="s">
        <v>123</v>
      </c>
      <c r="C343" s="223">
        <v>4.4548707008361816</v>
      </c>
      <c r="D343" s="221">
        <v>27.982398986816406</v>
      </c>
      <c r="E343" s="221">
        <v>50.196487426757813</v>
      </c>
      <c r="F343" s="221">
        <v>62.894672393798828</v>
      </c>
      <c r="G343" s="221">
        <v>125.67942047119141</v>
      </c>
      <c r="H343" s="221">
        <v>25.630949020385742</v>
      </c>
      <c r="I343" s="221">
        <v>11.808474540710449</v>
      </c>
      <c r="J343" s="221">
        <v>3.0023493766784668</v>
      </c>
      <c r="K343" s="180">
        <v>1865</v>
      </c>
      <c r="L343" s="181">
        <v>628</v>
      </c>
      <c r="M343" s="181">
        <v>635</v>
      </c>
      <c r="N343" s="181">
        <v>685</v>
      </c>
      <c r="O343" s="181">
        <v>1828</v>
      </c>
      <c r="P343" s="181">
        <v>1830</v>
      </c>
      <c r="Q343" s="181">
        <v>449</v>
      </c>
      <c r="R343" s="181">
        <v>1124</v>
      </c>
      <c r="S343" s="226">
        <f t="shared" si="17"/>
        <v>9044</v>
      </c>
      <c r="T343" s="181">
        <f t="shared" si="15"/>
        <v>386162.16362333298</v>
      </c>
      <c r="U343" s="226">
        <f t="shared" si="16"/>
        <v>25334.673775234864</v>
      </c>
    </row>
    <row r="344" spans="1:21" x14ac:dyDescent="0.25">
      <c r="A344" s="156" t="s">
        <v>14495</v>
      </c>
      <c r="B344" s="156" t="s">
        <v>123</v>
      </c>
      <c r="C344" s="223">
        <v>2.772728443145752</v>
      </c>
      <c r="D344" s="221">
        <v>17.689641952514648</v>
      </c>
      <c r="E344" s="221">
        <v>11.873162269592285</v>
      </c>
      <c r="F344" s="221">
        <v>6.7870888710021973</v>
      </c>
      <c r="G344" s="221">
        <v>104.35791778564453</v>
      </c>
      <c r="H344" s="221">
        <v>27.651786804199219</v>
      </c>
      <c r="I344" s="221">
        <v>2.6404657363891602</v>
      </c>
      <c r="J344" s="221">
        <v>2.2146680355072021</v>
      </c>
      <c r="K344" s="180">
        <v>1388</v>
      </c>
      <c r="L344" s="181">
        <v>544</v>
      </c>
      <c r="M344" s="181">
        <v>551</v>
      </c>
      <c r="N344" s="181">
        <v>527</v>
      </c>
      <c r="O344" s="181">
        <v>1525</v>
      </c>
      <c r="P344" s="181">
        <v>1796</v>
      </c>
      <c r="Q344" s="181">
        <v>526</v>
      </c>
      <c r="R344" s="181">
        <v>1802</v>
      </c>
      <c r="S344" s="226">
        <f t="shared" si="17"/>
        <v>8659</v>
      </c>
      <c r="T344" s="181">
        <f t="shared" si="15"/>
        <v>237778.77104759216</v>
      </c>
      <c r="U344" s="226">
        <f t="shared" si="16"/>
        <v>15599.787246486772</v>
      </c>
    </row>
    <row r="345" spans="1:21" x14ac:dyDescent="0.25">
      <c r="A345" s="156" t="s">
        <v>14496</v>
      </c>
      <c r="B345" s="156" t="s">
        <v>123</v>
      </c>
      <c r="C345" s="223">
        <v>-0.19163838028907776</v>
      </c>
      <c r="D345" s="221">
        <v>4.1200046539306641</v>
      </c>
      <c r="E345" s="221">
        <v>2.0233619213104248</v>
      </c>
      <c r="F345" s="221">
        <v>16.123386383056641</v>
      </c>
      <c r="G345" s="221">
        <v>30.392860412597656</v>
      </c>
      <c r="H345" s="221">
        <v>7.1477847099304199</v>
      </c>
      <c r="I345" s="221">
        <v>5.6874305009841919E-2</v>
      </c>
      <c r="J345" s="221">
        <v>-0.36892339587211609</v>
      </c>
      <c r="K345" s="180">
        <v>2516</v>
      </c>
      <c r="L345" s="181">
        <v>813</v>
      </c>
      <c r="M345" s="181">
        <v>881</v>
      </c>
      <c r="N345" s="181">
        <v>984</v>
      </c>
      <c r="O345" s="181">
        <v>2802</v>
      </c>
      <c r="P345" s="181">
        <v>2595</v>
      </c>
      <c r="Q345" s="181">
        <v>875</v>
      </c>
      <c r="R345" s="181">
        <v>2498</v>
      </c>
      <c r="S345" s="226">
        <f t="shared" si="17"/>
        <v>13964</v>
      </c>
      <c r="T345" s="181">
        <f t="shared" si="15"/>
        <v>123352.88624480367</v>
      </c>
      <c r="U345" s="226">
        <f t="shared" si="16"/>
        <v>8092.7274255020493</v>
      </c>
    </row>
    <row r="346" spans="1:21" x14ac:dyDescent="0.25">
      <c r="A346" s="156" t="s">
        <v>14497</v>
      </c>
      <c r="B346" s="156" t="s">
        <v>123</v>
      </c>
      <c r="C346" s="223">
        <v>2.2704529762268066</v>
      </c>
      <c r="D346" s="221">
        <v>10.463189125061035</v>
      </c>
      <c r="E346" s="221">
        <v>20.289390563964844</v>
      </c>
      <c r="F346" s="221">
        <v>63.725814819335938</v>
      </c>
      <c r="G346" s="221">
        <v>140.94386291503906</v>
      </c>
      <c r="H346" s="221">
        <v>25.196327209472656</v>
      </c>
      <c r="I346" s="221">
        <v>2.0840599536895752</v>
      </c>
      <c r="J346" s="221">
        <v>1.4924347400665283</v>
      </c>
      <c r="K346" s="180">
        <v>2236</v>
      </c>
      <c r="L346" s="181">
        <v>803</v>
      </c>
      <c r="M346" s="181">
        <v>808</v>
      </c>
      <c r="N346" s="181">
        <v>823</v>
      </c>
      <c r="O346" s="181">
        <v>2167</v>
      </c>
      <c r="P346" s="181">
        <v>2493</v>
      </c>
      <c r="Q346" s="181">
        <v>746</v>
      </c>
      <c r="R346" s="181">
        <v>1928</v>
      </c>
      <c r="S346" s="226">
        <f t="shared" si="17"/>
        <v>12004</v>
      </c>
      <c r="T346" s="181">
        <f t="shared" si="15"/>
        <v>454990.76446866989</v>
      </c>
      <c r="U346" s="226">
        <f t="shared" si="16"/>
        <v>29850.264149136281</v>
      </c>
    </row>
    <row r="347" spans="1:21" x14ac:dyDescent="0.25">
      <c r="A347" s="156" t="s">
        <v>14498</v>
      </c>
      <c r="B347" s="156" t="s">
        <v>123</v>
      </c>
      <c r="C347" s="223">
        <v>0.51599162817001343</v>
      </c>
      <c r="D347" s="221">
        <v>17.844839096069336</v>
      </c>
      <c r="E347" s="221">
        <v>10.989109039306641</v>
      </c>
      <c r="F347" s="221">
        <v>33.275257110595703</v>
      </c>
      <c r="G347" s="221">
        <v>63.724166870117188</v>
      </c>
      <c r="H347" s="221">
        <v>15.670944213867187</v>
      </c>
      <c r="I347" s="221">
        <v>0.92747825384140015</v>
      </c>
      <c r="J347" s="221">
        <v>2.5474741458892822</v>
      </c>
      <c r="K347" s="180">
        <v>2067</v>
      </c>
      <c r="L347" s="181">
        <v>759</v>
      </c>
      <c r="M347" s="181">
        <v>651</v>
      </c>
      <c r="N347" s="181">
        <v>653</v>
      </c>
      <c r="O347" s="181">
        <v>2027</v>
      </c>
      <c r="P347" s="181">
        <v>2319</v>
      </c>
      <c r="Q347" s="181">
        <v>755</v>
      </c>
      <c r="R347" s="181">
        <v>2280</v>
      </c>
      <c r="S347" s="226">
        <f t="shared" si="17"/>
        <v>11511</v>
      </c>
      <c r="T347" s="181">
        <f t="shared" si="15"/>
        <v>215511.73345911503</v>
      </c>
      <c r="U347" s="226">
        <f t="shared" si="16"/>
        <v>14138.929124210408</v>
      </c>
    </row>
    <row r="348" spans="1:21" x14ac:dyDescent="0.25">
      <c r="A348" s="156" t="s">
        <v>14499</v>
      </c>
      <c r="B348" s="156" t="s">
        <v>123</v>
      </c>
      <c r="C348" s="223">
        <v>-0.94770604372024536</v>
      </c>
      <c r="D348" s="221">
        <v>6.1858272552490234</v>
      </c>
      <c r="E348" s="221">
        <v>21.917402267456055</v>
      </c>
      <c r="F348" s="221">
        <v>15.651363372802734</v>
      </c>
      <c r="G348" s="221">
        <v>36.653255462646484</v>
      </c>
      <c r="H348" s="221">
        <v>5.6021609306335449</v>
      </c>
      <c r="I348" s="221">
        <v>2.53387451171875</v>
      </c>
      <c r="J348" s="221">
        <v>-1.2680959701538086</v>
      </c>
      <c r="K348" s="180">
        <v>1192.169189453125</v>
      </c>
      <c r="L348" s="181">
        <v>382.24481201171875</v>
      </c>
      <c r="M348" s="181">
        <v>329.89602661132812</v>
      </c>
      <c r="N348" s="181">
        <v>297.301513671875</v>
      </c>
      <c r="O348" s="181">
        <v>1283.0386962890625</v>
      </c>
      <c r="P348" s="181">
        <v>1698.8658447265625</v>
      </c>
      <c r="Q348" s="181">
        <v>534.3525390625</v>
      </c>
      <c r="R348" s="181">
        <v>1507.24951171875</v>
      </c>
      <c r="S348" s="226">
        <f t="shared" si="17"/>
        <v>7225.1181335449219</v>
      </c>
      <c r="T348" s="181">
        <f t="shared" si="15"/>
        <v>69105.822586211129</v>
      </c>
      <c r="U348" s="226">
        <f t="shared" si="16"/>
        <v>4533.7778687676946</v>
      </c>
    </row>
    <row r="349" spans="1:21" x14ac:dyDescent="0.25">
      <c r="A349" s="156" t="s">
        <v>14500</v>
      </c>
      <c r="B349" s="156" t="s">
        <v>123</v>
      </c>
      <c r="C349" s="223">
        <v>1.0462563037872314</v>
      </c>
      <c r="D349" s="221">
        <v>1.2983760833740234</v>
      </c>
      <c r="E349" s="221">
        <v>11.596830368041992</v>
      </c>
      <c r="F349" s="221">
        <v>3.5450665950775146</v>
      </c>
      <c r="G349" s="221">
        <v>24.444391250610352</v>
      </c>
      <c r="H349" s="221">
        <v>4.2991514205932617</v>
      </c>
      <c r="I349" s="221">
        <v>7.7307624816894531</v>
      </c>
      <c r="J349" s="221">
        <v>-0.14203660190105438</v>
      </c>
      <c r="K349" s="180">
        <v>1021</v>
      </c>
      <c r="L349" s="181">
        <v>391</v>
      </c>
      <c r="M349" s="181">
        <v>330</v>
      </c>
      <c r="N349" s="181">
        <v>357</v>
      </c>
      <c r="O349" s="181">
        <v>1174</v>
      </c>
      <c r="P349" s="181">
        <v>1498</v>
      </c>
      <c r="Q349" s="181">
        <v>469</v>
      </c>
      <c r="R349" s="181">
        <v>1118</v>
      </c>
      <c r="S349" s="226">
        <f t="shared" si="17"/>
        <v>6358</v>
      </c>
      <c r="T349" s="181">
        <f t="shared" si="15"/>
        <v>45273.21036991477</v>
      </c>
      <c r="U349" s="226">
        <f t="shared" si="16"/>
        <v>2970.2081755429317</v>
      </c>
    </row>
    <row r="350" spans="1:21" x14ac:dyDescent="0.25">
      <c r="A350" s="156" t="s">
        <v>14501</v>
      </c>
      <c r="B350" s="156" t="s">
        <v>123</v>
      </c>
      <c r="C350" s="223">
        <v>2.31601782143116E-2</v>
      </c>
      <c r="D350" s="221">
        <v>6.0470685958862305</v>
      </c>
      <c r="E350" s="221">
        <v>1.4240678548812866</v>
      </c>
      <c r="F350" s="221">
        <v>43.295791625976563</v>
      </c>
      <c r="G350" s="221">
        <v>49.429698944091797</v>
      </c>
      <c r="H350" s="221">
        <v>14.197086334228516</v>
      </c>
      <c r="I350" s="221">
        <v>0.12856794893741608</v>
      </c>
      <c r="J350" s="221">
        <v>1.9694973230361938</v>
      </c>
      <c r="K350" s="180">
        <v>1446</v>
      </c>
      <c r="L350" s="181">
        <v>473</v>
      </c>
      <c r="M350" s="181">
        <v>452</v>
      </c>
      <c r="N350" s="181">
        <v>525</v>
      </c>
      <c r="O350" s="181">
        <v>1659</v>
      </c>
      <c r="P350" s="181">
        <v>1816</v>
      </c>
      <c r="Q350" s="181">
        <v>653</v>
      </c>
      <c r="R350" s="181">
        <v>1660</v>
      </c>
      <c r="S350" s="226">
        <f t="shared" si="17"/>
        <v>8684</v>
      </c>
      <c r="T350" s="181">
        <f t="shared" si="15"/>
        <v>137406.82209569961</v>
      </c>
      <c r="U350" s="226">
        <f t="shared" si="16"/>
        <v>9014.7542670230214</v>
      </c>
    </row>
    <row r="351" spans="1:21" x14ac:dyDescent="0.25">
      <c r="A351" s="156" t="s">
        <v>14502</v>
      </c>
      <c r="B351" s="156" t="s">
        <v>123</v>
      </c>
      <c r="C351" s="223">
        <v>3.3383045196533203</v>
      </c>
      <c r="D351" s="221">
        <v>19.094816207885742</v>
      </c>
      <c r="E351" s="221">
        <v>35.871826171875</v>
      </c>
      <c r="F351" s="221">
        <v>38.022544860839844</v>
      </c>
      <c r="G351" s="221">
        <v>56.085739135742188</v>
      </c>
      <c r="H351" s="221">
        <v>2.3215205669403076</v>
      </c>
      <c r="I351" s="221">
        <v>-0.13010463118553162</v>
      </c>
      <c r="J351" s="221">
        <v>-0.55590230226516724</v>
      </c>
      <c r="K351" s="180">
        <v>622</v>
      </c>
      <c r="L351" s="181">
        <v>192</v>
      </c>
      <c r="M351" s="181">
        <v>143</v>
      </c>
      <c r="N351" s="181">
        <v>148</v>
      </c>
      <c r="O351" s="181">
        <v>565</v>
      </c>
      <c r="P351" s="181">
        <v>628</v>
      </c>
      <c r="Q351" s="181">
        <v>218</v>
      </c>
      <c r="R351" s="181">
        <v>517</v>
      </c>
      <c r="S351" s="226">
        <f t="shared" si="17"/>
        <v>3033</v>
      </c>
      <c r="T351" s="181">
        <f t="shared" si="15"/>
        <v>49330.231132984161</v>
      </c>
      <c r="U351" s="226">
        <f t="shared" si="16"/>
        <v>3236.3743285583096</v>
      </c>
    </row>
    <row r="352" spans="1:21" x14ac:dyDescent="0.25">
      <c r="A352" s="156" t="s">
        <v>14503</v>
      </c>
      <c r="B352" s="156" t="s">
        <v>123</v>
      </c>
      <c r="C352" s="223">
        <v>6.2760276794433594</v>
      </c>
      <c r="D352" s="221">
        <v>-0.68897539377212524</v>
      </c>
      <c r="E352" s="221">
        <v>9.2334527969360352</v>
      </c>
      <c r="F352" s="221">
        <v>4.0805611610412598</v>
      </c>
      <c r="G352" s="221">
        <v>29.912935256958008</v>
      </c>
      <c r="H352" s="221">
        <v>6.7713222503662109</v>
      </c>
      <c r="I352" s="221">
        <v>0.83159452676773071</v>
      </c>
      <c r="J352" s="221">
        <v>0.40579679608345032</v>
      </c>
      <c r="K352" s="180">
        <v>986</v>
      </c>
      <c r="L352" s="181">
        <v>391</v>
      </c>
      <c r="M352" s="181">
        <v>321</v>
      </c>
      <c r="N352" s="181">
        <v>258</v>
      </c>
      <c r="O352" s="181">
        <v>1261</v>
      </c>
      <c r="P352" s="181">
        <v>1456</v>
      </c>
      <c r="Q352" s="181">
        <v>532</v>
      </c>
      <c r="R352" s="181">
        <v>1077</v>
      </c>
      <c r="S352" s="226">
        <f t="shared" si="17"/>
        <v>6282</v>
      </c>
      <c r="T352" s="181">
        <f t="shared" si="15"/>
        <v>58394.205033510923</v>
      </c>
      <c r="U352" s="226">
        <f t="shared" si="16"/>
        <v>3831.0281903516543</v>
      </c>
    </row>
    <row r="353" spans="1:21" x14ac:dyDescent="0.25">
      <c r="A353" s="156" t="s">
        <v>14504</v>
      </c>
      <c r="B353" s="156" t="s">
        <v>123</v>
      </c>
      <c r="C353" s="223">
        <v>0.24389675259590149</v>
      </c>
      <c r="D353" s="221">
        <v>1.4462149143218994</v>
      </c>
      <c r="E353" s="221">
        <v>0.83600574731826782</v>
      </c>
      <c r="F353" s="221">
        <v>-0.35573726892471313</v>
      </c>
      <c r="G353" s="221">
        <v>18.986438751220703</v>
      </c>
      <c r="H353" s="221">
        <v>4.2856779098510742</v>
      </c>
      <c r="I353" s="221">
        <v>7.1143741607666016</v>
      </c>
      <c r="J353" s="221">
        <v>-7.649318128824234E-2</v>
      </c>
      <c r="K353" s="180">
        <v>1087</v>
      </c>
      <c r="L353" s="181">
        <v>387</v>
      </c>
      <c r="M353" s="181">
        <v>330</v>
      </c>
      <c r="N353" s="181">
        <v>300</v>
      </c>
      <c r="O353" s="181">
        <v>1237</v>
      </c>
      <c r="P353" s="181">
        <v>1590</v>
      </c>
      <c r="Q353" s="181">
        <v>513</v>
      </c>
      <c r="R353" s="181">
        <v>1431</v>
      </c>
      <c r="S353" s="226">
        <f t="shared" si="17"/>
        <v>6875</v>
      </c>
      <c r="T353" s="181">
        <f t="shared" si="15"/>
        <v>34834.626471824944</v>
      </c>
      <c r="U353" s="226">
        <f t="shared" si="16"/>
        <v>2285.3712271165682</v>
      </c>
    </row>
    <row r="354" spans="1:21" x14ac:dyDescent="0.25">
      <c r="A354" s="156" t="s">
        <v>14505</v>
      </c>
      <c r="B354" s="156" t="s">
        <v>123</v>
      </c>
      <c r="C354" s="223">
        <v>0.42781364917755127</v>
      </c>
      <c r="D354" s="221">
        <v>1.3953229188919067</v>
      </c>
      <c r="E354" s="221">
        <v>12.286876678466797</v>
      </c>
      <c r="F354" s="221">
        <v>44.884078979492188</v>
      </c>
      <c r="G354" s="221">
        <v>37.563987731933594</v>
      </c>
      <c r="H354" s="221">
        <v>17.238784790039062</v>
      </c>
      <c r="I354" s="221">
        <v>0.53322142362594604</v>
      </c>
      <c r="J354" s="221">
        <v>3.3987634181976318</v>
      </c>
      <c r="K354" s="180">
        <v>1072.923583984375</v>
      </c>
      <c r="L354" s="181">
        <v>398.11636352539062</v>
      </c>
      <c r="M354" s="181">
        <v>341.384765625</v>
      </c>
      <c r="N354" s="181">
        <v>356.31414794921875</v>
      </c>
      <c r="O354" s="181">
        <v>1221.221923828125</v>
      </c>
      <c r="P354" s="181">
        <v>1481.9881591796875</v>
      </c>
      <c r="Q354" s="181">
        <v>509.58892822265625</v>
      </c>
      <c r="R354" s="181">
        <v>1398.3836669921875</v>
      </c>
      <c r="S354" s="226">
        <f t="shared" si="17"/>
        <v>6779.9215393066406</v>
      </c>
      <c r="T354" s="181">
        <f t="shared" si="15"/>
        <v>97648.036401252582</v>
      </c>
      <c r="U354" s="226">
        <f t="shared" si="16"/>
        <v>6406.3271341908194</v>
      </c>
    </row>
    <row r="355" spans="1:21" x14ac:dyDescent="0.25">
      <c r="A355" s="156" t="s">
        <v>14506</v>
      </c>
      <c r="B355" s="156" t="s">
        <v>123</v>
      </c>
      <c r="C355" s="223">
        <v>-0.72604954242706299</v>
      </c>
      <c r="D355" s="221">
        <v>0.26884138584136963</v>
      </c>
      <c r="E355" s="221">
        <v>21.601760864257813</v>
      </c>
      <c r="F355" s="221">
        <v>26.365165710449219</v>
      </c>
      <c r="G355" s="221">
        <v>23.809825897216797</v>
      </c>
      <c r="H355" s="221">
        <v>12.879812240600586</v>
      </c>
      <c r="I355" s="221">
        <v>-3.4912080764770508</v>
      </c>
      <c r="J355" s="221">
        <v>-1.0464394092559814</v>
      </c>
      <c r="K355" s="180">
        <v>856.150146484375</v>
      </c>
      <c r="L355" s="181">
        <v>306.7542724609375</v>
      </c>
      <c r="M355" s="181">
        <v>222.9146728515625</v>
      </c>
      <c r="N355" s="181">
        <v>269.27304077148437</v>
      </c>
      <c r="O355" s="181">
        <v>938.01708984375</v>
      </c>
      <c r="P355" s="181">
        <v>1175.7269287109375</v>
      </c>
      <c r="Q355" s="181">
        <v>467.52902221679687</v>
      </c>
      <c r="R355" s="181">
        <v>1188.5494384765625</v>
      </c>
      <c r="S355" s="226">
        <f t="shared" si="17"/>
        <v>5424.9146118164062</v>
      </c>
      <c r="T355" s="181">
        <f t="shared" si="15"/>
        <v>45976.818234174643</v>
      </c>
      <c r="U355" s="226">
        <f t="shared" si="16"/>
        <v>3016.369289670366</v>
      </c>
    </row>
    <row r="356" spans="1:21" x14ac:dyDescent="0.25">
      <c r="A356" s="156" t="s">
        <v>14507</v>
      </c>
      <c r="B356" s="156" t="s">
        <v>123</v>
      </c>
      <c r="C356" s="223">
        <v>429.59197998046875</v>
      </c>
      <c r="D356" s="221">
        <v>2261.1923828125</v>
      </c>
      <c r="E356" s="221">
        <v>-0.90168642997741699</v>
      </c>
      <c r="F356" s="221">
        <v>2.44887375831604</v>
      </c>
      <c r="G356" s="221">
        <v>6.6177144050598145</v>
      </c>
      <c r="H356" s="221">
        <v>1.0632374286651611</v>
      </c>
      <c r="I356" s="221">
        <v>-1.3883876800537109</v>
      </c>
      <c r="J356" s="221">
        <v>-1.8141855001449585</v>
      </c>
      <c r="K356" s="180">
        <v>4.3957313895225525</v>
      </c>
      <c r="L356" s="181">
        <v>1.6636759042739868</v>
      </c>
      <c r="M356" s="181">
        <v>1.0407830327749252</v>
      </c>
      <c r="N356" s="181">
        <v>1.0289559364318848</v>
      </c>
      <c r="O356" s="181">
        <v>5.0856442451477051</v>
      </c>
      <c r="P356" s="181">
        <v>7.052882194519043</v>
      </c>
      <c r="Q356" s="181">
        <v>2.4521479606628418</v>
      </c>
      <c r="R356" s="181">
        <v>6.2407560348510742</v>
      </c>
      <c r="S356" s="226">
        <f t="shared" si="17"/>
        <v>28.960576698184013</v>
      </c>
      <c r="T356" s="181">
        <f t="shared" si="15"/>
        <v>5678.2713649369953</v>
      </c>
      <c r="U356" s="226">
        <f t="shared" si="16"/>
        <v>372.53041905539015</v>
      </c>
    </row>
    <row r="357" spans="1:21" x14ac:dyDescent="0.25">
      <c r="A357" s="156" t="s">
        <v>14508</v>
      </c>
      <c r="B357" s="156" t="s">
        <v>123</v>
      </c>
      <c r="C357" s="223">
        <v>1.1676596403121948</v>
      </c>
      <c r="D357" s="221">
        <v>6.2984647750854492</v>
      </c>
      <c r="E357" s="221">
        <v>18.1864013671875</v>
      </c>
      <c r="F357" s="221">
        <v>5.2473669052124023</v>
      </c>
      <c r="G357" s="221">
        <v>22.485082626342773</v>
      </c>
      <c r="H357" s="221">
        <v>6.8521180152893066</v>
      </c>
      <c r="I357" s="221">
        <v>-0.44301009178161621</v>
      </c>
      <c r="J357" s="221">
        <v>-0.86880779266357422</v>
      </c>
      <c r="K357" s="180">
        <v>617.6365966796875</v>
      </c>
      <c r="L357" s="181">
        <v>224.11167907714844</v>
      </c>
      <c r="M357" s="181">
        <v>207.39826965332031</v>
      </c>
      <c r="N357" s="181">
        <v>202.84005737304687</v>
      </c>
      <c r="O357" s="181">
        <v>767.297607421875</v>
      </c>
      <c r="P357" s="181">
        <v>916.19891357421875</v>
      </c>
      <c r="Q357" s="181">
        <v>305.399658203125</v>
      </c>
      <c r="R357" s="181">
        <v>662.45892333984375</v>
      </c>
      <c r="S357" s="226">
        <f t="shared" si="17"/>
        <v>3903.3417053222656</v>
      </c>
      <c r="T357" s="181">
        <f t="shared" si="15"/>
        <v>29788.76179920006</v>
      </c>
      <c r="U357" s="226">
        <f t="shared" si="16"/>
        <v>1954.33067618464</v>
      </c>
    </row>
    <row r="358" spans="1:21" x14ac:dyDescent="0.25">
      <c r="A358" s="156" t="s">
        <v>14509</v>
      </c>
      <c r="B358" s="156" t="s">
        <v>123</v>
      </c>
      <c r="C358" s="223">
        <v>0.44849807024002075</v>
      </c>
      <c r="D358" s="221">
        <v>1.416007399559021</v>
      </c>
      <c r="E358" s="221">
        <v>1.0406070947647095</v>
      </c>
      <c r="F358" s="221">
        <v>4.3911676406860352</v>
      </c>
      <c r="G358" s="221">
        <v>8.5600080490112305</v>
      </c>
      <c r="H358" s="221">
        <v>3.0055310726165771</v>
      </c>
      <c r="I358" s="221">
        <v>0.55390584468841553</v>
      </c>
      <c r="J358" s="221">
        <v>0.12810815870761871</v>
      </c>
      <c r="K358" s="180">
        <v>0.26923078298568726</v>
      </c>
      <c r="L358" s="181">
        <v>6.25E-2</v>
      </c>
      <c r="M358" s="181">
        <v>9.1346152126789093E-2</v>
      </c>
      <c r="N358" s="181">
        <v>5.7692307978868484E-2</v>
      </c>
      <c r="O358" s="181">
        <v>0.22596153616905212</v>
      </c>
      <c r="P358" s="181">
        <v>0.48557692766189575</v>
      </c>
      <c r="Q358" s="181">
        <v>0.1875</v>
      </c>
      <c r="R358" s="181">
        <v>0.54326921701431274</v>
      </c>
      <c r="S358" s="226">
        <f t="shared" si="17"/>
        <v>1.9230769239366055</v>
      </c>
      <c r="T358" s="181">
        <f t="shared" si="15"/>
        <v>4.1247456765474819</v>
      </c>
      <c r="U358" s="226">
        <f t="shared" si="16"/>
        <v>0.27060933453612634</v>
      </c>
    </row>
    <row r="359" spans="1:21" x14ac:dyDescent="0.25">
      <c r="A359" s="156" t="s">
        <v>14510</v>
      </c>
      <c r="B359" s="156" t="s">
        <v>123</v>
      </c>
      <c r="C359" s="223">
        <v>0.10110371559858322</v>
      </c>
      <c r="D359" s="221">
        <v>-0.68083637952804565</v>
      </c>
      <c r="E359" s="221">
        <v>0.69321274757385254</v>
      </c>
      <c r="F359" s="221">
        <v>4.0437731742858887</v>
      </c>
      <c r="G359" s="221">
        <v>8.2126131057739258</v>
      </c>
      <c r="H359" s="221">
        <v>2.6581366062164307</v>
      </c>
      <c r="I359" s="221">
        <v>0.20651149749755859</v>
      </c>
      <c r="J359" s="221">
        <v>-0.21928618848323822</v>
      </c>
      <c r="K359" s="180">
        <v>364.44595336914062</v>
      </c>
      <c r="L359" s="181">
        <v>124.83783721923828</v>
      </c>
      <c r="M359" s="181">
        <v>87.923423767089844</v>
      </c>
      <c r="N359" s="181">
        <v>77.184684753417969</v>
      </c>
      <c r="O359" s="181">
        <v>373.17117309570312</v>
      </c>
      <c r="P359" s="181">
        <v>528.88287353515625</v>
      </c>
      <c r="Q359" s="181">
        <v>152.35585021972656</v>
      </c>
      <c r="R359" s="181">
        <v>320.14865112304688</v>
      </c>
      <c r="S359" s="226">
        <f t="shared" si="17"/>
        <v>2028.9504470825195</v>
      </c>
      <c r="T359" s="181">
        <f t="shared" si="15"/>
        <v>4756.732145473401</v>
      </c>
      <c r="U359" s="226">
        <f t="shared" si="16"/>
        <v>312.07163335476008</v>
      </c>
    </row>
    <row r="360" spans="1:21" x14ac:dyDescent="0.25">
      <c r="A360" s="156" t="s">
        <v>14511</v>
      </c>
      <c r="B360" s="156" t="s">
        <v>123</v>
      </c>
      <c r="C360" s="223">
        <v>2.3318803310394287</v>
      </c>
      <c r="D360" s="221">
        <v>1.1719026565551758</v>
      </c>
      <c r="E360" s="221">
        <v>0.79650223255157471</v>
      </c>
      <c r="F360" s="221">
        <v>4.1470623016357422</v>
      </c>
      <c r="G360" s="221">
        <v>33.274787902832031</v>
      </c>
      <c r="H360" s="221">
        <v>10.147472381591797</v>
      </c>
      <c r="I360" s="221">
        <v>0.30980104207992554</v>
      </c>
      <c r="J360" s="221">
        <v>-0.11599665135145187</v>
      </c>
      <c r="K360" s="180">
        <v>444</v>
      </c>
      <c r="L360" s="181">
        <v>154</v>
      </c>
      <c r="M360" s="181">
        <v>119</v>
      </c>
      <c r="N360" s="181">
        <v>137</v>
      </c>
      <c r="O360" s="181">
        <v>548</v>
      </c>
      <c r="P360" s="181">
        <v>689</v>
      </c>
      <c r="Q360" s="181">
        <v>225</v>
      </c>
      <c r="R360" s="181">
        <v>530</v>
      </c>
      <c r="S360" s="226">
        <f t="shared" si="17"/>
        <v>2846</v>
      </c>
      <c r="T360" s="181">
        <f t="shared" si="15"/>
        <v>27113.178428009152</v>
      </c>
      <c r="U360" s="226">
        <f t="shared" si="16"/>
        <v>1778.7955299353478</v>
      </c>
    </row>
    <row r="361" spans="1:21" x14ac:dyDescent="0.25">
      <c r="A361" s="156" t="s">
        <v>14483</v>
      </c>
      <c r="B361" s="156" t="s">
        <v>123</v>
      </c>
      <c r="C361" s="223">
        <v>0.45654401183128357</v>
      </c>
      <c r="D361" s="221">
        <v>3.6110765933990479</v>
      </c>
      <c r="E361" s="221">
        <v>32.877166748046875</v>
      </c>
      <c r="F361" s="221">
        <v>4.3992133140563965</v>
      </c>
      <c r="G361" s="221">
        <v>49.852085113525391</v>
      </c>
      <c r="H361" s="221">
        <v>3.0135767459869385</v>
      </c>
      <c r="I361" s="221">
        <v>0.56195175647735596</v>
      </c>
      <c r="J361" s="221">
        <v>0.13615411520004272</v>
      </c>
      <c r="K361" s="180">
        <v>294.58984375</v>
      </c>
      <c r="L361" s="181">
        <v>113.12857818603516</v>
      </c>
      <c r="M361" s="181">
        <v>102.49904632568359</v>
      </c>
      <c r="N361" s="181">
        <v>87.314002990722656</v>
      </c>
      <c r="O361" s="181">
        <v>354.57077026367188</v>
      </c>
      <c r="P361" s="181">
        <v>495.79168701171875</v>
      </c>
      <c r="Q361" s="181">
        <v>177.66500854492187</v>
      </c>
      <c r="R361" s="181">
        <v>391.77413940429688</v>
      </c>
      <c r="S361" s="226">
        <f t="shared" si="17"/>
        <v>2017.3330764770508</v>
      </c>
      <c r="T361" s="181">
        <f t="shared" si="15"/>
        <v>23620.379693578325</v>
      </c>
      <c r="U361" s="226">
        <f t="shared" si="16"/>
        <v>1549.6459010098395</v>
      </c>
    </row>
    <row r="362" spans="1:21" x14ac:dyDescent="0.25">
      <c r="A362" s="156" t="s">
        <v>14512</v>
      </c>
      <c r="B362" s="156" t="s">
        <v>123</v>
      </c>
      <c r="C362" s="223">
        <v>-0.64606660604476929</v>
      </c>
      <c r="D362" s="221">
        <v>0.32144275307655334</v>
      </c>
      <c r="E362" s="221">
        <v>-5.3957600146532059E-2</v>
      </c>
      <c r="F362" s="221">
        <v>3.2966024875640869</v>
      </c>
      <c r="G362" s="221">
        <v>20.202232360839844</v>
      </c>
      <c r="H362" s="221">
        <v>1.910966157913208</v>
      </c>
      <c r="I362" s="221">
        <v>-0.54065883159637451</v>
      </c>
      <c r="J362" s="221">
        <v>-0.96645653247833252</v>
      </c>
      <c r="K362" s="180">
        <v>30.291982650756836</v>
      </c>
      <c r="L362" s="181">
        <v>9.7822780609130859</v>
      </c>
      <c r="M362" s="181">
        <v>11.0582275390625</v>
      </c>
      <c r="N362" s="181">
        <v>11.41265869140625</v>
      </c>
      <c r="O362" s="181">
        <v>32.749366760253906</v>
      </c>
      <c r="P362" s="181">
        <v>36.459072113037109</v>
      </c>
      <c r="Q362" s="181">
        <v>11.578059196472168</v>
      </c>
      <c r="R362" s="181">
        <v>33.859916687011719</v>
      </c>
      <c r="S362" s="226">
        <f t="shared" si="17"/>
        <v>177.19156169891357</v>
      </c>
      <c r="T362" s="181">
        <f t="shared" si="15"/>
        <v>712.89857987093876</v>
      </c>
      <c r="U362" s="226">
        <f t="shared" si="16"/>
        <v>46.770643675684937</v>
      </c>
    </row>
    <row r="363" spans="1:21" x14ac:dyDescent="0.25">
      <c r="A363" s="156" t="s">
        <v>14513</v>
      </c>
      <c r="B363" s="156" t="s">
        <v>123</v>
      </c>
      <c r="C363" s="223">
        <v>0.19885435700416565</v>
      </c>
      <c r="D363" s="221">
        <v>-2.0399012565612793</v>
      </c>
      <c r="E363" s="221">
        <v>21.301248550415039</v>
      </c>
      <c r="F363" s="221">
        <v>5.0390796661376953</v>
      </c>
      <c r="G363" s="221">
        <v>12.864943504333496</v>
      </c>
      <c r="H363" s="221">
        <v>3.0817193984985352</v>
      </c>
      <c r="I363" s="221">
        <v>-0.7043004035949707</v>
      </c>
      <c r="J363" s="221">
        <v>-1.1300981044769287</v>
      </c>
      <c r="K363" s="180">
        <v>1431</v>
      </c>
      <c r="L363" s="181">
        <v>545</v>
      </c>
      <c r="M363" s="181">
        <v>360</v>
      </c>
      <c r="N363" s="181">
        <v>327</v>
      </c>
      <c r="O363" s="181">
        <v>1564</v>
      </c>
      <c r="P363" s="181">
        <v>2055</v>
      </c>
      <c r="Q363" s="181">
        <v>681</v>
      </c>
      <c r="R363" s="181">
        <v>1612</v>
      </c>
      <c r="S363" s="226">
        <f t="shared" si="17"/>
        <v>8575</v>
      </c>
      <c r="T363" s="181">
        <f t="shared" si="15"/>
        <v>32641.401214450598</v>
      </c>
      <c r="U363" s="226">
        <f t="shared" si="16"/>
        <v>2141.481815761957</v>
      </c>
    </row>
    <row r="364" spans="1:21" x14ac:dyDescent="0.25">
      <c r="A364" s="156" t="s">
        <v>14514</v>
      </c>
      <c r="B364" s="156" t="s">
        <v>123</v>
      </c>
      <c r="C364" s="223">
        <v>-1.7244472503662109</v>
      </c>
      <c r="D364" s="221">
        <v>-0.75693768262863159</v>
      </c>
      <c r="E364" s="221">
        <v>-1.1323381662368774</v>
      </c>
      <c r="F364" s="221">
        <v>2.2182221412658691</v>
      </c>
      <c r="G364" s="221">
        <v>11.598442077636719</v>
      </c>
      <c r="H364" s="221">
        <v>6.1473574638366699</v>
      </c>
      <c r="I364" s="221">
        <v>-1.6190392971038818</v>
      </c>
      <c r="J364" s="221">
        <v>-2.0448369979858398</v>
      </c>
      <c r="K364" s="180">
        <v>755.30657958984375</v>
      </c>
      <c r="L364" s="181">
        <v>305.50607299804687</v>
      </c>
      <c r="M364" s="181">
        <v>195.04623413085937</v>
      </c>
      <c r="N364" s="181">
        <v>140.31387329101562</v>
      </c>
      <c r="O364" s="181">
        <v>813.02435302734375</v>
      </c>
      <c r="P364" s="181">
        <v>1191.1751708984375</v>
      </c>
      <c r="Q364" s="181">
        <v>489.6058349609375</v>
      </c>
      <c r="R364" s="181">
        <v>1124.501220703125</v>
      </c>
      <c r="S364" s="226">
        <f t="shared" si="17"/>
        <v>5014.4793395996094</v>
      </c>
      <c r="T364" s="181">
        <f t="shared" si="15"/>
        <v>12216.936288680468</v>
      </c>
      <c r="U364" s="226">
        <f t="shared" si="16"/>
        <v>801.5080827764624</v>
      </c>
    </row>
    <row r="365" spans="1:21" x14ac:dyDescent="0.25">
      <c r="A365" s="156" t="s">
        <v>14515</v>
      </c>
      <c r="B365" s="156" t="s">
        <v>123</v>
      </c>
      <c r="C365" s="223">
        <v>-1.683441162109375</v>
      </c>
      <c r="D365" s="221">
        <v>-0.71593171358108521</v>
      </c>
      <c r="E365" s="221">
        <v>-1.0913321971893311</v>
      </c>
      <c r="F365" s="221">
        <v>2.259227991104126</v>
      </c>
      <c r="G365" s="221">
        <v>6.4280691146850586</v>
      </c>
      <c r="H365" s="221">
        <v>0.87359178066253662</v>
      </c>
      <c r="I365" s="221">
        <v>-1.578033447265625</v>
      </c>
      <c r="J365" s="221">
        <v>-2.003831148147583</v>
      </c>
      <c r="K365" s="180">
        <v>0.54149764776229858</v>
      </c>
      <c r="L365" s="181">
        <v>0.22745709121227264</v>
      </c>
      <c r="M365" s="181">
        <v>0.15491420030593872</v>
      </c>
      <c r="N365" s="181">
        <v>0.12542901933193207</v>
      </c>
      <c r="O365" s="181">
        <v>0.58408737182617188</v>
      </c>
      <c r="P365" s="181">
        <v>0.69875192642211914</v>
      </c>
      <c r="Q365" s="181">
        <v>0.22043681144714355</v>
      </c>
      <c r="R365" s="181">
        <v>0.44461777806282043</v>
      </c>
      <c r="S365" s="226">
        <f t="shared" si="17"/>
        <v>2.997191846370697</v>
      </c>
      <c r="T365" s="181">
        <f t="shared" si="15"/>
        <v>2.1660690428527376</v>
      </c>
      <c r="U365" s="226">
        <f t="shared" si="16"/>
        <v>0.14210779238547216</v>
      </c>
    </row>
    <row r="366" spans="1:21" x14ac:dyDescent="0.25">
      <c r="A366" s="156" t="s">
        <v>14486</v>
      </c>
      <c r="B366" s="156" t="s">
        <v>123</v>
      </c>
      <c r="C366" s="223">
        <v>-0.69932520389556885</v>
      </c>
      <c r="D366" s="221">
        <v>0.26818421483039856</v>
      </c>
      <c r="E366" s="221">
        <v>-0.10721617192029953</v>
      </c>
      <c r="F366" s="221">
        <v>3.2433440685272217</v>
      </c>
      <c r="G366" s="221">
        <v>7.4121847152709961</v>
      </c>
      <c r="H366" s="221">
        <v>1.8577076196670532</v>
      </c>
      <c r="I366" s="221">
        <v>-0.59391742944717407</v>
      </c>
      <c r="J366" s="221">
        <v>-1.0197150707244873</v>
      </c>
      <c r="K366" s="180">
        <v>41.998012542724609</v>
      </c>
      <c r="L366" s="181">
        <v>17.723932266235352</v>
      </c>
      <c r="M366" s="181">
        <v>12.37785530090332</v>
      </c>
      <c r="N366" s="181">
        <v>10.451340675354004</v>
      </c>
      <c r="O366" s="181">
        <v>48.740814208984375</v>
      </c>
      <c r="P366" s="181">
        <v>73.785499572753906</v>
      </c>
      <c r="Q366" s="181">
        <v>25.285501480102539</v>
      </c>
      <c r="R366" s="181">
        <v>61.985599517822266</v>
      </c>
      <c r="S366" s="226">
        <f t="shared" si="17"/>
        <v>292.34855556488037</v>
      </c>
      <c r="T366" s="181">
        <f t="shared" si="15"/>
        <v>428.0758505288797</v>
      </c>
      <c r="U366" s="226">
        <f t="shared" si="16"/>
        <v>28.08447602024486</v>
      </c>
    </row>
    <row r="367" spans="1:21" x14ac:dyDescent="0.25">
      <c r="A367" s="156" t="s">
        <v>14516</v>
      </c>
      <c r="B367" s="156" t="s">
        <v>126</v>
      </c>
      <c r="C367" s="223">
        <v>5.9448771476745605</v>
      </c>
      <c r="D367" s="221">
        <v>6.912386417388916</v>
      </c>
      <c r="E367" s="221">
        <v>19.110328674316406</v>
      </c>
      <c r="F367" s="221">
        <v>14.555373191833496</v>
      </c>
      <c r="G367" s="221">
        <v>64.293800354003906</v>
      </c>
      <c r="H367" s="221">
        <v>30.678009033203125</v>
      </c>
      <c r="I367" s="221">
        <v>31.234119415283203</v>
      </c>
      <c r="J367" s="221">
        <v>5.6244874000549316</v>
      </c>
      <c r="K367" s="180">
        <v>169</v>
      </c>
      <c r="L367" s="181">
        <v>43</v>
      </c>
      <c r="M367" s="181">
        <v>267</v>
      </c>
      <c r="N367" s="181">
        <v>357</v>
      </c>
      <c r="O367" s="181">
        <v>558</v>
      </c>
      <c r="P367" s="181">
        <v>302</v>
      </c>
      <c r="Q367" s="181">
        <v>85</v>
      </c>
      <c r="R367" s="181">
        <v>196</v>
      </c>
      <c r="S367" s="226">
        <f t="shared" si="17"/>
        <v>1977</v>
      </c>
      <c r="T367" s="181">
        <f t="shared" si="15"/>
        <v>60498.641845703125</v>
      </c>
      <c r="U367" s="226">
        <f t="shared" si="16"/>
        <v>3969.0925196407584</v>
      </c>
    </row>
    <row r="368" spans="1:21" x14ac:dyDescent="0.25">
      <c r="A368" s="156" t="s">
        <v>14517</v>
      </c>
      <c r="B368" s="156" t="s">
        <v>126</v>
      </c>
      <c r="C368" s="223">
        <v>5.8511767387390137</v>
      </c>
      <c r="D368" s="221">
        <v>6.8186860084533691</v>
      </c>
      <c r="E368" s="221">
        <v>6.4432854652404785</v>
      </c>
      <c r="F368" s="221">
        <v>9.7938461303710937</v>
      </c>
      <c r="G368" s="221">
        <v>93.0703125</v>
      </c>
      <c r="H368" s="221">
        <v>8.4082098007202148</v>
      </c>
      <c r="I368" s="221">
        <v>5.9565844535827637</v>
      </c>
      <c r="J368" s="221">
        <v>5.5307865142822266</v>
      </c>
      <c r="K368" s="180">
        <v>24</v>
      </c>
      <c r="L368" s="181">
        <v>25</v>
      </c>
      <c r="M368" s="181">
        <v>92</v>
      </c>
      <c r="N368" s="181">
        <v>88</v>
      </c>
      <c r="O368" s="181">
        <v>137</v>
      </c>
      <c r="P368" s="181">
        <v>141</v>
      </c>
      <c r="Q368" s="181">
        <v>37</v>
      </c>
      <c r="R368" s="181">
        <v>187</v>
      </c>
      <c r="S368" s="226">
        <f t="shared" si="17"/>
        <v>731</v>
      </c>
      <c r="T368" s="181">
        <f t="shared" si="15"/>
        <v>16956.37721157074</v>
      </c>
      <c r="U368" s="226">
        <f t="shared" si="16"/>
        <v>1112.4453028598441</v>
      </c>
    </row>
    <row r="369" spans="1:21" x14ac:dyDescent="0.25">
      <c r="A369" s="156" t="s">
        <v>14518</v>
      </c>
      <c r="B369" s="156" t="s">
        <v>126</v>
      </c>
      <c r="C369" s="223">
        <v>7.2751078605651855</v>
      </c>
      <c r="D369" s="221">
        <v>8.2426176071166992</v>
      </c>
      <c r="E369" s="221">
        <v>7.8672165870666504</v>
      </c>
      <c r="F369" s="221">
        <v>11.217777252197266</v>
      </c>
      <c r="G369" s="221">
        <v>15.386618614196777</v>
      </c>
      <c r="H369" s="221">
        <v>9.8321409225463867</v>
      </c>
      <c r="I369" s="221">
        <v>7.3805155754089355</v>
      </c>
      <c r="J369" s="221">
        <v>6.9547181129455566</v>
      </c>
      <c r="K369" s="180">
        <v>40.040157318115234</v>
      </c>
      <c r="L369" s="181">
        <v>14.327727317810059</v>
      </c>
      <c r="M369" s="181">
        <v>15.412047386169434</v>
      </c>
      <c r="N369" s="181">
        <v>15.530915260314941</v>
      </c>
      <c r="O369" s="181">
        <v>46.614353179931641</v>
      </c>
      <c r="P369" s="181">
        <v>44.067989349365234</v>
      </c>
      <c r="Q369" s="181">
        <v>13.671035766601563</v>
      </c>
      <c r="R369" s="181">
        <v>37.335773468017578</v>
      </c>
      <c r="S369" s="226">
        <f t="shared" si="17"/>
        <v>226.99999904632568</v>
      </c>
      <c r="T369" s="181">
        <f t="shared" si="15"/>
        <v>2215.9457316426692</v>
      </c>
      <c r="U369" s="226">
        <f t="shared" si="16"/>
        <v>145.38001778328294</v>
      </c>
    </row>
    <row r="370" spans="1:21" x14ac:dyDescent="0.25">
      <c r="A370" s="156" t="s">
        <v>14519</v>
      </c>
      <c r="B370" s="156" t="s">
        <v>126</v>
      </c>
      <c r="C370" s="223">
        <v>5.2679920196533203</v>
      </c>
      <c r="D370" s="221">
        <v>9.0824508666992187</v>
      </c>
      <c r="E370" s="221">
        <v>37.928329467773438</v>
      </c>
      <c r="F370" s="221">
        <v>66.365898132324219</v>
      </c>
      <c r="G370" s="221">
        <v>218.20368957519531</v>
      </c>
      <c r="H370" s="221">
        <v>42.251491546630859</v>
      </c>
      <c r="I370" s="221">
        <v>108.60193634033203</v>
      </c>
      <c r="J370" s="221">
        <v>4.9476022720336914</v>
      </c>
      <c r="K370" s="180">
        <v>97</v>
      </c>
      <c r="L370" s="181">
        <v>344</v>
      </c>
      <c r="M370" s="181">
        <v>331</v>
      </c>
      <c r="N370" s="181">
        <v>262</v>
      </c>
      <c r="O370" s="181">
        <v>359</v>
      </c>
      <c r="P370" s="181">
        <v>214</v>
      </c>
      <c r="Q370" s="181">
        <v>48</v>
      </c>
      <c r="R370" s="181">
        <v>151</v>
      </c>
      <c r="S370" s="226">
        <f t="shared" si="17"/>
        <v>1806</v>
      </c>
      <c r="T370" s="181">
        <f t="shared" si="15"/>
        <v>126914.42532444</v>
      </c>
      <c r="U370" s="226">
        <f t="shared" si="16"/>
        <v>8326.3868546747854</v>
      </c>
    </row>
    <row r="371" spans="1:21" x14ac:dyDescent="0.25">
      <c r="A371" s="156" t="s">
        <v>14520</v>
      </c>
      <c r="B371" s="156" t="s">
        <v>126</v>
      </c>
      <c r="C371" s="223">
        <v>2.2827599048614502</v>
      </c>
      <c r="D371" s="221">
        <v>3.4668858051300049</v>
      </c>
      <c r="E371" s="221">
        <v>4.8402209281921387</v>
      </c>
      <c r="F371" s="221">
        <v>26.139385223388672</v>
      </c>
      <c r="G371" s="221">
        <v>75.2991943359375</v>
      </c>
      <c r="H371" s="221">
        <v>20.425437927246094</v>
      </c>
      <c r="I371" s="221">
        <v>7.2123703956604004</v>
      </c>
      <c r="J371" s="221">
        <v>0.88952535390853882</v>
      </c>
      <c r="K371" s="180">
        <v>1662</v>
      </c>
      <c r="L371" s="181">
        <v>943</v>
      </c>
      <c r="M371" s="181">
        <v>3381</v>
      </c>
      <c r="N371" s="181">
        <v>1119</v>
      </c>
      <c r="O371" s="181">
        <v>2108</v>
      </c>
      <c r="P371" s="181">
        <v>1635</v>
      </c>
      <c r="Q371" s="181">
        <v>496</v>
      </c>
      <c r="R371" s="181">
        <v>1520</v>
      </c>
      <c r="S371" s="226">
        <f t="shared" si="17"/>
        <v>12864</v>
      </c>
      <c r="T371" s="181">
        <f t="shared" si="15"/>
        <v>249733.68622469902</v>
      </c>
      <c r="U371" s="226">
        <f t="shared" si="16"/>
        <v>16384.105091561913</v>
      </c>
    </row>
    <row r="372" spans="1:21" x14ac:dyDescent="0.25">
      <c r="A372" s="156" t="s">
        <v>14521</v>
      </c>
      <c r="B372" s="156" t="s">
        <v>126</v>
      </c>
      <c r="C372" s="223">
        <v>3.1633148193359375</v>
      </c>
      <c r="D372" s="221">
        <v>5.535618782043457</v>
      </c>
      <c r="E372" s="221">
        <v>7.2878165245056152</v>
      </c>
      <c r="F372" s="221">
        <v>19.71458625793457</v>
      </c>
      <c r="G372" s="221">
        <v>89.32037353515625</v>
      </c>
      <c r="H372" s="221">
        <v>23.531742095947266</v>
      </c>
      <c r="I372" s="221">
        <v>13.911955833435059</v>
      </c>
      <c r="J372" s="221">
        <v>2.5642719268798828</v>
      </c>
      <c r="K372" s="180">
        <v>1251</v>
      </c>
      <c r="L372" s="181">
        <v>550</v>
      </c>
      <c r="M372" s="181">
        <v>1296</v>
      </c>
      <c r="N372" s="181">
        <v>862</v>
      </c>
      <c r="O372" s="181">
        <v>1710</v>
      </c>
      <c r="P372" s="181">
        <v>1472</v>
      </c>
      <c r="Q372" s="181">
        <v>465</v>
      </c>
      <c r="R372" s="181">
        <v>1421</v>
      </c>
      <c r="S372" s="226">
        <f t="shared" si="17"/>
        <v>9027</v>
      </c>
      <c r="T372" s="181">
        <f t="shared" si="15"/>
        <v>230930.33372020721</v>
      </c>
      <c r="U372" s="226">
        <f t="shared" si="16"/>
        <v>15150.486559098157</v>
      </c>
    </row>
    <row r="373" spans="1:21" x14ac:dyDescent="0.25">
      <c r="A373" s="156" t="s">
        <v>14522</v>
      </c>
      <c r="B373" s="156" t="s">
        <v>126</v>
      </c>
      <c r="C373" s="223">
        <v>1.6519304513931274</v>
      </c>
      <c r="D373" s="221">
        <v>2.6194398403167725</v>
      </c>
      <c r="E373" s="221">
        <v>3.1366100311279297</v>
      </c>
      <c r="F373" s="221">
        <v>21.754100799560547</v>
      </c>
      <c r="G373" s="221">
        <v>53.405620574951172</v>
      </c>
      <c r="H373" s="221">
        <v>15.401230812072754</v>
      </c>
      <c r="I373" s="221">
        <v>1.757338285446167</v>
      </c>
      <c r="J373" s="221">
        <v>1.331540584564209</v>
      </c>
      <c r="K373" s="180">
        <v>446</v>
      </c>
      <c r="L373" s="181">
        <v>2597</v>
      </c>
      <c r="M373" s="181">
        <v>2585</v>
      </c>
      <c r="N373" s="181">
        <v>557</v>
      </c>
      <c r="O373" s="181">
        <v>755</v>
      </c>
      <c r="P373" s="181">
        <v>657</v>
      </c>
      <c r="Q373" s="181">
        <v>201</v>
      </c>
      <c r="R373" s="181">
        <v>804</v>
      </c>
      <c r="S373" s="226">
        <f t="shared" si="17"/>
        <v>8602</v>
      </c>
      <c r="T373" s="181">
        <f t="shared" si="15"/>
        <v>79628.253125429153</v>
      </c>
      <c r="U373" s="226">
        <f t="shared" si="16"/>
        <v>5224.1156857416145</v>
      </c>
    </row>
    <row r="374" spans="1:21" x14ac:dyDescent="0.25">
      <c r="A374" s="156" t="s">
        <v>14523</v>
      </c>
      <c r="B374" s="156" t="s">
        <v>126</v>
      </c>
      <c r="C374" s="223">
        <v>4.2306070327758789</v>
      </c>
      <c r="D374" s="221">
        <v>3.4740941524505615</v>
      </c>
      <c r="E374" s="221">
        <v>3.09869384765625</v>
      </c>
      <c r="F374" s="221">
        <v>6.449254035949707</v>
      </c>
      <c r="G374" s="221">
        <v>31.480735778808594</v>
      </c>
      <c r="H374" s="221">
        <v>5.125361442565918</v>
      </c>
      <c r="I374" s="221">
        <v>2.6119925975799561</v>
      </c>
      <c r="J374" s="221">
        <v>2.186194896697998</v>
      </c>
      <c r="K374" s="180">
        <v>293</v>
      </c>
      <c r="L374" s="181">
        <v>84</v>
      </c>
      <c r="M374" s="181">
        <v>68</v>
      </c>
      <c r="N374" s="181">
        <v>33</v>
      </c>
      <c r="O374" s="181">
        <v>280</v>
      </c>
      <c r="P374" s="181">
        <v>303</v>
      </c>
      <c r="Q374" s="181">
        <v>104</v>
      </c>
      <c r="R374" s="181">
        <v>299</v>
      </c>
      <c r="S374" s="226">
        <f t="shared" si="17"/>
        <v>1464</v>
      </c>
      <c r="T374" s="181">
        <f t="shared" si="15"/>
        <v>13247.838373661041</v>
      </c>
      <c r="U374" s="226">
        <f t="shared" si="16"/>
        <v>869.14176229631221</v>
      </c>
    </row>
    <row r="375" spans="1:21" x14ac:dyDescent="0.25">
      <c r="A375" s="156" t="s">
        <v>14524</v>
      </c>
      <c r="B375" s="156" t="s">
        <v>126</v>
      </c>
      <c r="C375" s="223">
        <v>-2.1462228298187256</v>
      </c>
      <c r="D375" s="221">
        <v>-6.9405102729797363</v>
      </c>
      <c r="E375" s="221">
        <v>-1.5541139841079712</v>
      </c>
      <c r="F375" s="221">
        <v>36.643321990966797</v>
      </c>
      <c r="G375" s="221">
        <v>15.033936500549316</v>
      </c>
      <c r="H375" s="221">
        <v>0.63295263051986694</v>
      </c>
      <c r="I375" s="221">
        <v>-2.0408151149749756</v>
      </c>
      <c r="J375" s="221">
        <v>-2.4666128158569336</v>
      </c>
      <c r="K375" s="180">
        <v>678.81854248046875</v>
      </c>
      <c r="L375" s="181">
        <v>198.93154907226562</v>
      </c>
      <c r="M375" s="181">
        <v>186.67510986328125</v>
      </c>
      <c r="N375" s="181">
        <v>100.87998199462891</v>
      </c>
      <c r="O375" s="181">
        <v>683.5325927734375</v>
      </c>
      <c r="P375" s="181">
        <v>835.323974609375</v>
      </c>
      <c r="Q375" s="181">
        <v>351.66574096679687</v>
      </c>
      <c r="R375" s="181">
        <v>1121.936279296875</v>
      </c>
      <c r="S375" s="226">
        <f t="shared" si="17"/>
        <v>4157.7637710571289</v>
      </c>
      <c r="T375" s="181">
        <f t="shared" si="15"/>
        <v>7888.719889021595</v>
      </c>
      <c r="U375" s="226">
        <f t="shared" si="16"/>
        <v>517.54978534746624</v>
      </c>
    </row>
    <row r="376" spans="1:21" x14ac:dyDescent="0.25">
      <c r="A376" s="156" t="s">
        <v>14525</v>
      </c>
      <c r="B376" s="156" t="s">
        <v>126</v>
      </c>
      <c r="C376" s="223">
        <v>-1.5140188932418823</v>
      </c>
      <c r="D376" s="221">
        <v>-0.54650944471359253</v>
      </c>
      <c r="E376" s="221">
        <v>-0.9219098687171936</v>
      </c>
      <c r="F376" s="221">
        <v>2.5471861362457275</v>
      </c>
      <c r="G376" s="221">
        <v>9.9482345581054687</v>
      </c>
      <c r="H376" s="221">
        <v>1.0430140495300293</v>
      </c>
      <c r="I376" s="221">
        <v>3.2362451553344727</v>
      </c>
      <c r="J376" s="221">
        <v>-1.8344088792800903</v>
      </c>
      <c r="K376" s="180">
        <v>435.18646240234375</v>
      </c>
      <c r="L376" s="181">
        <v>151.41281127929687</v>
      </c>
      <c r="M376" s="181">
        <v>74.536544799804687</v>
      </c>
      <c r="N376" s="181">
        <v>70.859855651855469</v>
      </c>
      <c r="O376" s="181">
        <v>423.4879150390625</v>
      </c>
      <c r="P376" s="181">
        <v>550.8350830078125</v>
      </c>
      <c r="Q376" s="181">
        <v>174.14143371582031</v>
      </c>
      <c r="R376" s="181">
        <v>472.62185668945312</v>
      </c>
      <c r="S376" s="226">
        <f t="shared" si="17"/>
        <v>2353.0819625854492</v>
      </c>
      <c r="T376" s="181">
        <f t="shared" si="15"/>
        <v>3854.2166907624096</v>
      </c>
      <c r="U376" s="226">
        <f t="shared" si="16"/>
        <v>252.86092662039073</v>
      </c>
    </row>
    <row r="377" spans="1:21" x14ac:dyDescent="0.25">
      <c r="A377" s="156" t="s">
        <v>14526</v>
      </c>
      <c r="B377" s="156" t="s">
        <v>126</v>
      </c>
      <c r="C377" s="223">
        <v>0.27828770875930786</v>
      </c>
      <c r="D377" s="221">
        <v>0.62785124778747559</v>
      </c>
      <c r="E377" s="221">
        <v>11.037045478820801</v>
      </c>
      <c r="F377" s="221">
        <v>23.378585815429688</v>
      </c>
      <c r="G377" s="221">
        <v>33.750278472900391</v>
      </c>
      <c r="H377" s="221">
        <v>40.473918914794922</v>
      </c>
      <c r="I377" s="221">
        <v>5.0640683174133301</v>
      </c>
      <c r="J377" s="221">
        <v>0.88080233335494995</v>
      </c>
      <c r="K377" s="180">
        <v>1177</v>
      </c>
      <c r="L377" s="181">
        <v>337</v>
      </c>
      <c r="M377" s="181">
        <v>797</v>
      </c>
      <c r="N377" s="181">
        <v>900</v>
      </c>
      <c r="O377" s="181">
        <v>2158</v>
      </c>
      <c r="P377" s="181">
        <v>1488</v>
      </c>
      <c r="Q377" s="181">
        <v>428</v>
      </c>
      <c r="R377" s="181">
        <v>968</v>
      </c>
      <c r="S377" s="226">
        <f t="shared" si="17"/>
        <v>8253</v>
      </c>
      <c r="T377" s="181">
        <f t="shared" si="15"/>
        <v>166454.71317249537</v>
      </c>
      <c r="U377" s="226">
        <f t="shared" si="16"/>
        <v>10920.47915053854</v>
      </c>
    </row>
    <row r="378" spans="1:21" x14ac:dyDescent="0.25">
      <c r="A378" s="156" t="s">
        <v>14527</v>
      </c>
      <c r="B378" s="156" t="s">
        <v>126</v>
      </c>
      <c r="C378" s="223">
        <v>-1.6228008270263672</v>
      </c>
      <c r="D378" s="221">
        <v>-1.1989001035690308</v>
      </c>
      <c r="E378" s="221">
        <v>20.547128677368164</v>
      </c>
      <c r="F378" s="221">
        <v>-8.3604326248168945</v>
      </c>
      <c r="G378" s="221">
        <v>13.642029762268066</v>
      </c>
      <c r="H378" s="221">
        <v>11.729849815368652</v>
      </c>
      <c r="I378" s="221">
        <v>-2.407360315322876</v>
      </c>
      <c r="J378" s="221">
        <v>-2.4867994785308838</v>
      </c>
      <c r="K378" s="180">
        <v>606.8450927734375</v>
      </c>
      <c r="L378" s="181">
        <v>185.95254516601562</v>
      </c>
      <c r="M378" s="181">
        <v>116.97014617919922</v>
      </c>
      <c r="N378" s="181">
        <v>106.97269439697266</v>
      </c>
      <c r="O378" s="181">
        <v>659.83160400390625</v>
      </c>
      <c r="P378" s="181">
        <v>895.7713623046875</v>
      </c>
      <c r="Q378" s="181">
        <v>332.9150390625</v>
      </c>
      <c r="R378" s="181">
        <v>999.74481201171875</v>
      </c>
      <c r="S378" s="226">
        <f t="shared" si="17"/>
        <v>3905.0032958984375</v>
      </c>
      <c r="T378" s="181">
        <f t="shared" si="15"/>
        <v>16522.42999472607</v>
      </c>
      <c r="U378" s="226">
        <f t="shared" si="16"/>
        <v>1083.9756281737593</v>
      </c>
    </row>
    <row r="379" spans="1:21" x14ac:dyDescent="0.25">
      <c r="A379" s="156" t="s">
        <v>14528</v>
      </c>
      <c r="B379" s="156" t="s">
        <v>126</v>
      </c>
      <c r="C379" s="223">
        <v>-2.2870807647705078</v>
      </c>
      <c r="D379" s="221">
        <v>-1.3195713758468628</v>
      </c>
      <c r="E379" s="221">
        <v>0.25191968679428101</v>
      </c>
      <c r="F379" s="221">
        <v>2.1237530708312988</v>
      </c>
      <c r="G379" s="221">
        <v>23.228361129760742</v>
      </c>
      <c r="H379" s="221">
        <v>4.4590182304382324</v>
      </c>
      <c r="I379" s="221">
        <v>-2.1816730499267578</v>
      </c>
      <c r="J379" s="221">
        <v>-2.6074707508087158</v>
      </c>
      <c r="K379" s="180">
        <v>929.52203369140625</v>
      </c>
      <c r="L379" s="181">
        <v>440.3985595703125</v>
      </c>
      <c r="M379" s="181">
        <v>208.95506286621094</v>
      </c>
      <c r="N379" s="181">
        <v>220.19927978515625</v>
      </c>
      <c r="O379" s="181">
        <v>1036.3421630859375</v>
      </c>
      <c r="P379" s="181">
        <v>1319.3216552734375</v>
      </c>
      <c r="Q379" s="181">
        <v>499.43069458007812</v>
      </c>
      <c r="R379" s="181">
        <v>1032.5941162109375</v>
      </c>
      <c r="S379" s="226">
        <f t="shared" si="17"/>
        <v>5686.7635650634766</v>
      </c>
      <c r="T379" s="181">
        <f t="shared" si="15"/>
        <v>23986.615382455755</v>
      </c>
      <c r="U379" s="226">
        <f t="shared" si="16"/>
        <v>1573.6732723491207</v>
      </c>
    </row>
    <row r="380" spans="1:21" x14ac:dyDescent="0.25">
      <c r="A380" s="156" t="s">
        <v>14529</v>
      </c>
      <c r="B380" s="156" t="s">
        <v>126</v>
      </c>
      <c r="C380" s="223">
        <v>-0.4782484769821167</v>
      </c>
      <c r="D380" s="221">
        <v>17.307275772094727</v>
      </c>
      <c r="E380" s="221">
        <v>9.0474872589111328</v>
      </c>
      <c r="F380" s="221">
        <v>21.338277816772461</v>
      </c>
      <c r="G380" s="221">
        <v>23.181207656860352</v>
      </c>
      <c r="H380" s="221">
        <v>2.0787842273712158</v>
      </c>
      <c r="I380" s="221">
        <v>-0.37284070253372192</v>
      </c>
      <c r="J380" s="221">
        <v>-0.79863834381103516</v>
      </c>
      <c r="K380" s="180">
        <v>979</v>
      </c>
      <c r="L380" s="181">
        <v>293</v>
      </c>
      <c r="M380" s="181">
        <v>250</v>
      </c>
      <c r="N380" s="181">
        <v>265</v>
      </c>
      <c r="O380" s="181">
        <v>1165</v>
      </c>
      <c r="P380" s="181">
        <v>1146</v>
      </c>
      <c r="Q380" s="181">
        <v>353</v>
      </c>
      <c r="R380" s="181">
        <v>1082</v>
      </c>
      <c r="S380" s="226">
        <f t="shared" si="17"/>
        <v>5533</v>
      </c>
      <c r="T380" s="181">
        <f t="shared" si="15"/>
        <v>40911.996167242527</v>
      </c>
      <c r="U380" s="226">
        <f t="shared" si="16"/>
        <v>2684.0850140920456</v>
      </c>
    </row>
    <row r="381" spans="1:21" x14ac:dyDescent="0.25">
      <c r="A381" s="156" t="s">
        <v>14530</v>
      </c>
      <c r="B381" s="156" t="s">
        <v>126</v>
      </c>
      <c r="C381" s="223">
        <v>2.1770436763763428</v>
      </c>
      <c r="D381" s="221">
        <v>2.1589057445526123</v>
      </c>
      <c r="E381" s="221">
        <v>1.3211755752563477</v>
      </c>
      <c r="F381" s="221">
        <v>18.095159530639648</v>
      </c>
      <c r="G381" s="221">
        <v>30.379953384399414</v>
      </c>
      <c r="H381" s="221">
        <v>16.905244827270508</v>
      </c>
      <c r="I381" s="221">
        <v>7.2698888778686523</v>
      </c>
      <c r="J381" s="221">
        <v>-1.4005148410797119</v>
      </c>
      <c r="K381" s="180">
        <v>1104</v>
      </c>
      <c r="L381" s="181">
        <v>434</v>
      </c>
      <c r="M381" s="181">
        <v>432</v>
      </c>
      <c r="N381" s="181">
        <v>426</v>
      </c>
      <c r="O381" s="181">
        <v>1405</v>
      </c>
      <c r="P381" s="181">
        <v>1623</v>
      </c>
      <c r="Q381" s="181">
        <v>616</v>
      </c>
      <c r="R381" s="181">
        <v>1475</v>
      </c>
      <c r="S381" s="226">
        <f t="shared" si="17"/>
        <v>7515</v>
      </c>
      <c r="T381" s="181">
        <f t="shared" si="15"/>
        <v>84153.246138334274</v>
      </c>
      <c r="U381" s="226">
        <f t="shared" si="16"/>
        <v>5520.9837702310851</v>
      </c>
    </row>
    <row r="382" spans="1:21" x14ac:dyDescent="0.25">
      <c r="A382" s="156" t="s">
        <v>14531</v>
      </c>
      <c r="B382" s="156" t="s">
        <v>126</v>
      </c>
      <c r="C382" s="223">
        <v>1.7310483455657959</v>
      </c>
      <c r="D382" s="221">
        <v>20.868192672729492</v>
      </c>
      <c r="E382" s="221">
        <v>32.979541778564453</v>
      </c>
      <c r="F382" s="221">
        <v>51.758052825927734</v>
      </c>
      <c r="G382" s="221">
        <v>83.737098693847656</v>
      </c>
      <c r="H382" s="221">
        <v>44.832351684570313</v>
      </c>
      <c r="I382" s="221">
        <v>1.8364560604095459</v>
      </c>
      <c r="J382" s="221">
        <v>1.4106583595275879</v>
      </c>
      <c r="K382" s="180">
        <v>1686</v>
      </c>
      <c r="L382" s="181">
        <v>541</v>
      </c>
      <c r="M382" s="181">
        <v>581</v>
      </c>
      <c r="N382" s="181">
        <v>724</v>
      </c>
      <c r="O382" s="181">
        <v>1747</v>
      </c>
      <c r="P382" s="181">
        <v>1569</v>
      </c>
      <c r="Q382" s="181">
        <v>478</v>
      </c>
      <c r="R382" s="181">
        <v>1360</v>
      </c>
      <c r="S382" s="226">
        <f t="shared" si="17"/>
        <v>8686</v>
      </c>
      <c r="T382" s="181">
        <f t="shared" si="15"/>
        <v>290269.17634296417</v>
      </c>
      <c r="U382" s="226">
        <f t="shared" si="16"/>
        <v>19043.488933908535</v>
      </c>
    </row>
    <row r="383" spans="1:21" x14ac:dyDescent="0.25">
      <c r="A383" s="156" t="s">
        <v>14532</v>
      </c>
      <c r="B383" s="156" t="s">
        <v>126</v>
      </c>
      <c r="C383" s="223">
        <v>1.0807634592056274</v>
      </c>
      <c r="D383" s="221">
        <v>12.499263763427734</v>
      </c>
      <c r="E383" s="221">
        <v>25.696371078491211</v>
      </c>
      <c r="F383" s="221">
        <v>35.786373138427734</v>
      </c>
      <c r="G383" s="221">
        <v>40.0201416015625</v>
      </c>
      <c r="H383" s="221">
        <v>38.616950988769531</v>
      </c>
      <c r="I383" s="221">
        <v>1.186171293258667</v>
      </c>
      <c r="J383" s="221">
        <v>0.76037347316741943</v>
      </c>
      <c r="K383" s="180">
        <v>1189</v>
      </c>
      <c r="L383" s="181">
        <v>336</v>
      </c>
      <c r="M383" s="181">
        <v>554</v>
      </c>
      <c r="N383" s="181">
        <v>649</v>
      </c>
      <c r="O383" s="181">
        <v>1920</v>
      </c>
      <c r="P383" s="181">
        <v>1485</v>
      </c>
      <c r="Q383" s="181">
        <v>464</v>
      </c>
      <c r="R383" s="181">
        <v>1325</v>
      </c>
      <c r="S383" s="226">
        <f t="shared" si="17"/>
        <v>7922</v>
      </c>
      <c r="T383" s="181">
        <f t="shared" si="15"/>
        <v>178688.64854717255</v>
      </c>
      <c r="U383" s="226">
        <f t="shared" si="16"/>
        <v>11723.102480583566</v>
      </c>
    </row>
    <row r="384" spans="1:21" x14ac:dyDescent="0.25">
      <c r="A384" s="156" t="s">
        <v>14533</v>
      </c>
      <c r="B384" s="156" t="s">
        <v>126</v>
      </c>
      <c r="C384" s="223">
        <v>-0.59577304124832153</v>
      </c>
      <c r="D384" s="221">
        <v>20.234947204589844</v>
      </c>
      <c r="E384" s="221">
        <v>27.050506591796875</v>
      </c>
      <c r="F384" s="221">
        <v>29.97804069519043</v>
      </c>
      <c r="G384" s="221">
        <v>90.117446899414063</v>
      </c>
      <c r="H384" s="221">
        <v>23.338468551635742</v>
      </c>
      <c r="I384" s="221">
        <v>7.9051022529602051</v>
      </c>
      <c r="J384" s="221">
        <v>0.6146283745765686</v>
      </c>
      <c r="K384" s="180">
        <v>971</v>
      </c>
      <c r="L384" s="181">
        <v>246</v>
      </c>
      <c r="M384" s="181">
        <v>569</v>
      </c>
      <c r="N384" s="181">
        <v>773</v>
      </c>
      <c r="O384" s="181">
        <v>1573</v>
      </c>
      <c r="P384" s="181">
        <v>1027</v>
      </c>
      <c r="Q384" s="181">
        <v>265</v>
      </c>
      <c r="R384" s="181">
        <v>666</v>
      </c>
      <c r="S384" s="226">
        <f t="shared" si="17"/>
        <v>6090</v>
      </c>
      <c r="T384" s="181">
        <f t="shared" si="15"/>
        <v>211191.61086720228</v>
      </c>
      <c r="U384" s="226">
        <f t="shared" si="16"/>
        <v>13855.501831623842</v>
      </c>
    </row>
    <row r="385" spans="1:21" x14ac:dyDescent="0.25">
      <c r="A385" s="156" t="s">
        <v>14534</v>
      </c>
      <c r="B385" s="156" t="s">
        <v>126</v>
      </c>
      <c r="C385" s="223">
        <v>1.5520917177200317</v>
      </c>
      <c r="D385" s="221">
        <v>-1.0302268266677856</v>
      </c>
      <c r="E385" s="221">
        <v>8.8690643310546875</v>
      </c>
      <c r="F385" s="221">
        <v>44.246292114257813</v>
      </c>
      <c r="G385" s="221">
        <v>44.897590637207031</v>
      </c>
      <c r="H385" s="221">
        <v>9.899998664855957</v>
      </c>
      <c r="I385" s="221">
        <v>3.1562333106994629</v>
      </c>
      <c r="J385" s="221">
        <v>1.9851664304733276</v>
      </c>
      <c r="K385" s="180">
        <v>2181</v>
      </c>
      <c r="L385" s="181">
        <v>675</v>
      </c>
      <c r="M385" s="181">
        <v>673</v>
      </c>
      <c r="N385" s="181">
        <v>733</v>
      </c>
      <c r="O385" s="181">
        <v>2462</v>
      </c>
      <c r="P385" s="181">
        <v>2371</v>
      </c>
      <c r="Q385" s="181">
        <v>719</v>
      </c>
      <c r="R385" s="181">
        <v>1944</v>
      </c>
      <c r="S385" s="226">
        <f t="shared" si="17"/>
        <v>11758</v>
      </c>
      <c r="T385" s="181">
        <f t="shared" si="15"/>
        <v>181230.38161730766</v>
      </c>
      <c r="U385" s="226">
        <f t="shared" si="16"/>
        <v>11889.856202779949</v>
      </c>
    </row>
    <row r="386" spans="1:21" x14ac:dyDescent="0.25">
      <c r="A386" s="156" t="s">
        <v>14535</v>
      </c>
      <c r="B386" s="156" t="s">
        <v>126</v>
      </c>
      <c r="C386" s="223">
        <v>-2.573544979095459</v>
      </c>
      <c r="D386" s="221">
        <v>-6.5395894050598145</v>
      </c>
      <c r="E386" s="221">
        <v>-1.9814362525939941</v>
      </c>
      <c r="F386" s="221">
        <v>1.3691240549087524</v>
      </c>
      <c r="G386" s="221">
        <v>25.560089111328125</v>
      </c>
      <c r="H386" s="221">
        <v>5.3859124183654785</v>
      </c>
      <c r="I386" s="221">
        <v>-4.2797822952270508</v>
      </c>
      <c r="J386" s="221">
        <v>-2.4880104064941406</v>
      </c>
      <c r="K386" s="180">
        <v>958</v>
      </c>
      <c r="L386" s="181">
        <v>318</v>
      </c>
      <c r="M386" s="181">
        <v>193</v>
      </c>
      <c r="N386" s="181">
        <v>167</v>
      </c>
      <c r="O386" s="181">
        <v>954</v>
      </c>
      <c r="P386" s="181">
        <v>1121</v>
      </c>
      <c r="Q386" s="181">
        <v>388</v>
      </c>
      <c r="R386" s="181">
        <v>1346</v>
      </c>
      <c r="S386" s="226">
        <f t="shared" si="17"/>
        <v>5445</v>
      </c>
      <c r="T386" s="181">
        <f t="shared" si="15"/>
        <v>20713.696295142174</v>
      </c>
      <c r="U386" s="226">
        <f t="shared" si="16"/>
        <v>1358.9491352358107</v>
      </c>
    </row>
    <row r="387" spans="1:21" x14ac:dyDescent="0.25">
      <c r="A387" s="156" t="s">
        <v>14536</v>
      </c>
      <c r="B387" s="156" t="s">
        <v>126</v>
      </c>
      <c r="C387" s="223">
        <v>-2.3658185005187988</v>
      </c>
      <c r="D387" s="221">
        <v>-1.3983091115951538</v>
      </c>
      <c r="E387" s="221">
        <v>-1.7737094163894653</v>
      </c>
      <c r="F387" s="221">
        <v>1.5768507719039917</v>
      </c>
      <c r="G387" s="221">
        <v>5.7456912994384766</v>
      </c>
      <c r="H387" s="221">
        <v>0.19121433794498444</v>
      </c>
      <c r="I387" s="221">
        <v>-2.2604105472564697</v>
      </c>
      <c r="J387" s="221">
        <v>-2.6862082481384277</v>
      </c>
      <c r="K387" s="180">
        <v>41.471607208251953</v>
      </c>
      <c r="L387" s="181">
        <v>14.084696769714355</v>
      </c>
      <c r="M387" s="181">
        <v>9.6506252288818359</v>
      </c>
      <c r="N387" s="181">
        <v>7.0423483848571777</v>
      </c>
      <c r="O387" s="181">
        <v>45.731792449951172</v>
      </c>
      <c r="P387" s="181">
        <v>63.641963958740234</v>
      </c>
      <c r="Q387" s="181">
        <v>21.300930023193359</v>
      </c>
      <c r="R387" s="181">
        <v>52.513313293457031</v>
      </c>
      <c r="S387" s="226">
        <f t="shared" si="17"/>
        <v>255.43727731704712</v>
      </c>
      <c r="T387" s="181">
        <f t="shared" si="15"/>
        <v>-38.102251967972393</v>
      </c>
      <c r="U387" s="226">
        <f t="shared" si="16"/>
        <v>-2.4997480712583582</v>
      </c>
    </row>
    <row r="388" spans="1:21" x14ac:dyDescent="0.25">
      <c r="A388" s="156" t="s">
        <v>14537</v>
      </c>
      <c r="B388" s="156" t="s">
        <v>126</v>
      </c>
      <c r="C388" s="223">
        <v>-0.39579874277114868</v>
      </c>
      <c r="D388" s="221">
        <v>0.57171064615249634</v>
      </c>
      <c r="E388" s="221">
        <v>0.19631026685237885</v>
      </c>
      <c r="F388" s="221">
        <v>16.299972534179688</v>
      </c>
      <c r="G388" s="221">
        <v>25.089445114135742</v>
      </c>
      <c r="H388" s="221">
        <v>11.893866539001465</v>
      </c>
      <c r="I388" s="221">
        <v>-0.29039096832275391</v>
      </c>
      <c r="J388" s="221">
        <v>-0.71618866920471191</v>
      </c>
      <c r="K388" s="180">
        <v>228.114501953125</v>
      </c>
      <c r="L388" s="181">
        <v>91.365234375</v>
      </c>
      <c r="M388" s="181">
        <v>50.758460998535156</v>
      </c>
      <c r="N388" s="181">
        <v>66.284576416015625</v>
      </c>
      <c r="O388" s="181">
        <v>247.22357177734375</v>
      </c>
      <c r="P388" s="181">
        <v>361.87799072265625</v>
      </c>
      <c r="Q388" s="181">
        <v>117.64019775390625</v>
      </c>
      <c r="R388" s="181">
        <v>282.45590209960938</v>
      </c>
      <c r="S388" s="226">
        <f t="shared" si="17"/>
        <v>1445.7204360961914</v>
      </c>
      <c r="T388" s="181">
        <f t="shared" si="15"/>
        <v>11322.725618656295</v>
      </c>
      <c r="U388" s="226">
        <f t="shared" si="16"/>
        <v>742.84222230263799</v>
      </c>
    </row>
    <row r="389" spans="1:21" x14ac:dyDescent="0.25">
      <c r="A389" s="156" t="s">
        <v>14538</v>
      </c>
      <c r="B389" s="156" t="s">
        <v>126</v>
      </c>
      <c r="C389" s="223">
        <v>-0.1593528538942337</v>
      </c>
      <c r="D389" s="221">
        <v>4.4750986099243164</v>
      </c>
      <c r="E389" s="221">
        <v>0.43275612592697144</v>
      </c>
      <c r="F389" s="221">
        <v>21.408538818359375</v>
      </c>
      <c r="G389" s="221">
        <v>10.743403434753418</v>
      </c>
      <c r="H389" s="221">
        <v>16.13275146484375</v>
      </c>
      <c r="I389" s="221">
        <v>5.0558109283447266</v>
      </c>
      <c r="J389" s="221">
        <v>-0.47974279522895813</v>
      </c>
      <c r="K389" s="180">
        <v>666</v>
      </c>
      <c r="L389" s="181">
        <v>149</v>
      </c>
      <c r="M389" s="181">
        <v>105</v>
      </c>
      <c r="N389" s="181">
        <v>185</v>
      </c>
      <c r="O389" s="181">
        <v>826</v>
      </c>
      <c r="P389" s="181">
        <v>583</v>
      </c>
      <c r="Q389" s="181">
        <v>124</v>
      </c>
      <c r="R389" s="181">
        <v>208</v>
      </c>
      <c r="S389" s="226">
        <f t="shared" si="17"/>
        <v>2846</v>
      </c>
      <c r="T389" s="181">
        <f t="shared" ref="T389:T452" si="18">SUMPRODUCT(C389:J389,K389:R389)</f>
        <v>23373.259161621332</v>
      </c>
      <c r="U389" s="226">
        <f t="shared" ref="U389:U452" si="19">(T389/$T$10045)*$S$10045</f>
        <v>1533.4332353215468</v>
      </c>
    </row>
    <row r="390" spans="1:21" x14ac:dyDescent="0.25">
      <c r="A390" s="156" t="s">
        <v>14539</v>
      </c>
      <c r="B390" s="156" t="s">
        <v>126</v>
      </c>
      <c r="C390" s="223">
        <v>-1.3449834585189819</v>
      </c>
      <c r="D390" s="221">
        <v>-1.8130265474319458</v>
      </c>
      <c r="E390" s="221">
        <v>0.47994944453239441</v>
      </c>
      <c r="F390" s="221">
        <v>3.5528273582458496</v>
      </c>
      <c r="G390" s="221">
        <v>14.039159774780273</v>
      </c>
      <c r="H390" s="221">
        <v>9.9811363220214844</v>
      </c>
      <c r="I390" s="221">
        <v>-0.28443396091461182</v>
      </c>
      <c r="J390" s="221">
        <v>-1.6822149753570557</v>
      </c>
      <c r="K390" s="180">
        <v>1254</v>
      </c>
      <c r="L390" s="181">
        <v>394</v>
      </c>
      <c r="M390" s="181">
        <v>297</v>
      </c>
      <c r="N390" s="181">
        <v>434</v>
      </c>
      <c r="O390" s="181">
        <v>1682</v>
      </c>
      <c r="P390" s="181">
        <v>1576</v>
      </c>
      <c r="Q390" s="181">
        <v>451</v>
      </c>
      <c r="R390" s="181">
        <v>1455</v>
      </c>
      <c r="S390" s="226">
        <f t="shared" ref="S390:S453" si="20">SUM(K390:R390)</f>
        <v>7543</v>
      </c>
      <c r="T390" s="181">
        <f t="shared" si="18"/>
        <v>36051.765421003103</v>
      </c>
      <c r="U390" s="226">
        <f t="shared" si="19"/>
        <v>2365.2232196764571</v>
      </c>
    </row>
    <row r="391" spans="1:21" x14ac:dyDescent="0.25">
      <c r="A391" s="156" t="s">
        <v>14540</v>
      </c>
      <c r="B391" s="156" t="s">
        <v>126</v>
      </c>
      <c r="C391" s="223">
        <v>5.0635356903076172</v>
      </c>
      <c r="D391" s="221">
        <v>6.4528408050537109</v>
      </c>
      <c r="E391" s="221">
        <v>22.127613067626953</v>
      </c>
      <c r="F391" s="221">
        <v>31.189208984375</v>
      </c>
      <c r="G391" s="221">
        <v>89.661857604980469</v>
      </c>
      <c r="H391" s="221">
        <v>28.548599243164063</v>
      </c>
      <c r="I391" s="221">
        <v>11.862441062927246</v>
      </c>
      <c r="J391" s="221">
        <v>1.7868667840957642</v>
      </c>
      <c r="K391" s="180">
        <v>1722</v>
      </c>
      <c r="L391" s="181">
        <v>708</v>
      </c>
      <c r="M391" s="181">
        <v>808</v>
      </c>
      <c r="N391" s="181">
        <v>829</v>
      </c>
      <c r="O391" s="181">
        <v>2134</v>
      </c>
      <c r="P391" s="181">
        <v>1625</v>
      </c>
      <c r="Q391" s="181">
        <v>486</v>
      </c>
      <c r="R391" s="181">
        <v>1290</v>
      </c>
      <c r="S391" s="226">
        <f t="shared" si="20"/>
        <v>9602</v>
      </c>
      <c r="T391" s="181">
        <f t="shared" si="18"/>
        <v>302823.0677626133</v>
      </c>
      <c r="U391" s="226">
        <f t="shared" si="19"/>
        <v>19867.103398728963</v>
      </c>
    </row>
    <row r="392" spans="1:21" x14ac:dyDescent="0.25">
      <c r="A392" s="156" t="s">
        <v>14541</v>
      </c>
      <c r="B392" s="156" t="s">
        <v>126</v>
      </c>
      <c r="C392" s="223">
        <v>3.4736664295196533</v>
      </c>
      <c r="D392" s="221">
        <v>6.3306546211242676</v>
      </c>
      <c r="E392" s="221">
        <v>6.1158690452575684</v>
      </c>
      <c r="F392" s="221">
        <v>38.627918243408203</v>
      </c>
      <c r="G392" s="221">
        <v>152.19952392578125</v>
      </c>
      <c r="H392" s="221">
        <v>33.333965301513672</v>
      </c>
      <c r="I392" s="221">
        <v>2.8364803791046143</v>
      </c>
      <c r="J392" s="221">
        <v>2.4106826782226562</v>
      </c>
      <c r="K392" s="180">
        <v>236</v>
      </c>
      <c r="L392" s="181">
        <v>141</v>
      </c>
      <c r="M392" s="181">
        <v>350</v>
      </c>
      <c r="N392" s="181">
        <v>304</v>
      </c>
      <c r="O392" s="181">
        <v>515</v>
      </c>
      <c r="P392" s="181">
        <v>429</v>
      </c>
      <c r="Q392" s="181">
        <v>127</v>
      </c>
      <c r="R392" s="181">
        <v>297</v>
      </c>
      <c r="S392" s="226">
        <f t="shared" si="20"/>
        <v>2399</v>
      </c>
      <c r="T392" s="181">
        <f t="shared" si="18"/>
        <v>109355.08059048653</v>
      </c>
      <c r="U392" s="226">
        <f t="shared" si="19"/>
        <v>7174.3830789358417</v>
      </c>
    </row>
    <row r="393" spans="1:21" x14ac:dyDescent="0.25">
      <c r="A393" s="156" t="s">
        <v>14542</v>
      </c>
      <c r="B393" s="156" t="s">
        <v>126</v>
      </c>
      <c r="C393" s="223">
        <v>0.69779717922210693</v>
      </c>
      <c r="D393" s="221">
        <v>0.57231956720352173</v>
      </c>
      <c r="E393" s="221">
        <v>8.6571836471557617</v>
      </c>
      <c r="F393" s="221">
        <v>43.237949371337891</v>
      </c>
      <c r="G393" s="221">
        <v>63.061122894287109</v>
      </c>
      <c r="H393" s="221">
        <v>20.858619689941406</v>
      </c>
      <c r="I393" s="221">
        <v>2.7835335731506348</v>
      </c>
      <c r="J393" s="221">
        <v>1.0472760200500488</v>
      </c>
      <c r="K393" s="180">
        <v>957</v>
      </c>
      <c r="L393" s="181">
        <v>504</v>
      </c>
      <c r="M393" s="181">
        <v>985</v>
      </c>
      <c r="N393" s="181">
        <v>426</v>
      </c>
      <c r="O393" s="181">
        <v>1243</v>
      </c>
      <c r="P393" s="181">
        <v>1134</v>
      </c>
      <c r="Q393" s="181">
        <v>354</v>
      </c>
      <c r="R393" s="181">
        <v>989</v>
      </c>
      <c r="S393" s="226">
        <f t="shared" si="20"/>
        <v>6592</v>
      </c>
      <c r="T393" s="181">
        <f t="shared" si="18"/>
        <v>131962.71064174175</v>
      </c>
      <c r="U393" s="226">
        <f t="shared" si="19"/>
        <v>8657.5862151665096</v>
      </c>
    </row>
    <row r="394" spans="1:21" x14ac:dyDescent="0.25">
      <c r="A394" s="156" t="s">
        <v>14543</v>
      </c>
      <c r="B394" s="156" t="s">
        <v>126</v>
      </c>
      <c r="C394" s="223">
        <v>-1.3955154418945313</v>
      </c>
      <c r="D394" s="221">
        <v>1.9386402368545532</v>
      </c>
      <c r="E394" s="221">
        <v>3.3517317771911621</v>
      </c>
      <c r="F394" s="221">
        <v>-3.9246735572814941</v>
      </c>
      <c r="G394" s="221">
        <v>13.913721084594727</v>
      </c>
      <c r="H394" s="221">
        <v>3.0254602432250977</v>
      </c>
      <c r="I394" s="221">
        <v>-0.76778745651245117</v>
      </c>
      <c r="J394" s="221">
        <v>1.1202613115310669</v>
      </c>
      <c r="K394" s="180">
        <v>613</v>
      </c>
      <c r="L394" s="181">
        <v>257</v>
      </c>
      <c r="M394" s="181">
        <v>196</v>
      </c>
      <c r="N394" s="181">
        <v>201</v>
      </c>
      <c r="O394" s="181">
        <v>744</v>
      </c>
      <c r="P394" s="181">
        <v>986</v>
      </c>
      <c r="Q394" s="181">
        <v>375</v>
      </c>
      <c r="R394" s="181">
        <v>1260</v>
      </c>
      <c r="S394" s="226">
        <f t="shared" si="20"/>
        <v>4632</v>
      </c>
      <c r="T394" s="181">
        <f t="shared" si="18"/>
        <v>13969.380861401558</v>
      </c>
      <c r="U394" s="226">
        <f t="shared" si="19"/>
        <v>916.47950085245918</v>
      </c>
    </row>
    <row r="395" spans="1:21" x14ac:dyDescent="0.25">
      <c r="A395" s="156" t="s">
        <v>14544</v>
      </c>
      <c r="B395" s="156" t="s">
        <v>126</v>
      </c>
      <c r="C395" s="223">
        <v>1.7619166374206543</v>
      </c>
      <c r="D395" s="221">
        <v>26.397226333618164</v>
      </c>
      <c r="E395" s="221">
        <v>19.613027572631836</v>
      </c>
      <c r="F395" s="221">
        <v>55.016929626464844</v>
      </c>
      <c r="G395" s="221">
        <v>120.90483093261719</v>
      </c>
      <c r="H395" s="221">
        <v>91.624366760253906</v>
      </c>
      <c r="I395" s="221">
        <v>26.825119018554688</v>
      </c>
      <c r="J395" s="221">
        <v>4.1669087409973145</v>
      </c>
      <c r="K395" s="180">
        <v>500</v>
      </c>
      <c r="L395" s="181">
        <v>370</v>
      </c>
      <c r="M395" s="181">
        <v>1064</v>
      </c>
      <c r="N395" s="181">
        <v>718</v>
      </c>
      <c r="O395" s="181">
        <v>1049</v>
      </c>
      <c r="P395" s="181">
        <v>734</v>
      </c>
      <c r="Q395" s="181">
        <v>234</v>
      </c>
      <c r="R395" s="181">
        <v>625</v>
      </c>
      <c r="S395" s="226">
        <f t="shared" si="20"/>
        <v>5294</v>
      </c>
      <c r="T395" s="181">
        <f t="shared" si="18"/>
        <v>273981.19753503799</v>
      </c>
      <c r="U395" s="226">
        <f t="shared" si="19"/>
        <v>17974.894782464809</v>
      </c>
    </row>
    <row r="396" spans="1:21" x14ac:dyDescent="0.25">
      <c r="A396" s="156" t="s">
        <v>14545</v>
      </c>
      <c r="B396" s="156" t="s">
        <v>126</v>
      </c>
      <c r="C396" s="223">
        <v>3.1378247737884521</v>
      </c>
      <c r="D396" s="221">
        <v>4.2541284561157227</v>
      </c>
      <c r="E396" s="221">
        <v>7.2924795150756836</v>
      </c>
      <c r="F396" s="221">
        <v>24.37664794921875</v>
      </c>
      <c r="G396" s="221">
        <v>94.890144348144531</v>
      </c>
      <c r="H396" s="221">
        <v>27.968572616577148</v>
      </c>
      <c r="I396" s="221">
        <v>6.756993293762207</v>
      </c>
      <c r="J396" s="221">
        <v>2.8174347877502441</v>
      </c>
      <c r="K396" s="180">
        <v>842</v>
      </c>
      <c r="L396" s="181">
        <v>680</v>
      </c>
      <c r="M396" s="181">
        <v>1535</v>
      </c>
      <c r="N396" s="181">
        <v>773</v>
      </c>
      <c r="O396" s="181">
        <v>1389</v>
      </c>
      <c r="P396" s="181">
        <v>959</v>
      </c>
      <c r="Q396" s="181">
        <v>239</v>
      </c>
      <c r="R396" s="181">
        <v>687</v>
      </c>
      <c r="S396" s="226">
        <f t="shared" si="20"/>
        <v>7104</v>
      </c>
      <c r="T396" s="181">
        <f t="shared" si="18"/>
        <v>197746.73146533966</v>
      </c>
      <c r="U396" s="226">
        <f t="shared" si="19"/>
        <v>12973.432934978104</v>
      </c>
    </row>
    <row r="397" spans="1:21" x14ac:dyDescent="0.25">
      <c r="A397" s="156" t="s">
        <v>14546</v>
      </c>
      <c r="B397" s="156" t="s">
        <v>126</v>
      </c>
      <c r="C397" s="223">
        <v>-0.19383174180984497</v>
      </c>
      <c r="D397" s="221">
        <v>-4.3866963386535645</v>
      </c>
      <c r="E397" s="221">
        <v>1.7774455547332764</v>
      </c>
      <c r="F397" s="221">
        <v>14.31890869140625</v>
      </c>
      <c r="G397" s="221">
        <v>60.878814697265625</v>
      </c>
      <c r="H397" s="221">
        <v>14.680432319641113</v>
      </c>
      <c r="I397" s="221">
        <v>-8.8423974812030792E-2</v>
      </c>
      <c r="J397" s="221">
        <v>-0.5142216682434082</v>
      </c>
      <c r="K397" s="180">
        <v>1128</v>
      </c>
      <c r="L397" s="181">
        <v>421</v>
      </c>
      <c r="M397" s="181">
        <v>477</v>
      </c>
      <c r="N397" s="181">
        <v>492</v>
      </c>
      <c r="O397" s="181">
        <v>1296</v>
      </c>
      <c r="P397" s="181">
        <v>1333</v>
      </c>
      <c r="Q397" s="181">
        <v>369</v>
      </c>
      <c r="R397" s="181">
        <v>1101</v>
      </c>
      <c r="S397" s="226">
        <f t="shared" si="20"/>
        <v>6617</v>
      </c>
      <c r="T397" s="181">
        <f t="shared" si="18"/>
        <v>103696.47686874121</v>
      </c>
      <c r="U397" s="226">
        <f t="shared" si="19"/>
        <v>6803.1429813337863</v>
      </c>
    </row>
    <row r="398" spans="1:21" x14ac:dyDescent="0.25">
      <c r="A398" s="156" t="s">
        <v>14547</v>
      </c>
      <c r="B398" s="156" t="s">
        <v>126</v>
      </c>
      <c r="C398" s="223">
        <v>-2.1196858882904053</v>
      </c>
      <c r="D398" s="221">
        <v>-1.1521764993667603</v>
      </c>
      <c r="E398" s="221">
        <v>15.195756912231445</v>
      </c>
      <c r="F398" s="221">
        <v>1.8229833841323853</v>
      </c>
      <c r="G398" s="221">
        <v>19.010259628295898</v>
      </c>
      <c r="H398" s="221">
        <v>5.1647763252258301</v>
      </c>
      <c r="I398" s="221">
        <v>-2.0142781734466553</v>
      </c>
      <c r="J398" s="221">
        <v>-0.10298380255699158</v>
      </c>
      <c r="K398" s="180">
        <v>732</v>
      </c>
      <c r="L398" s="181">
        <v>226</v>
      </c>
      <c r="M398" s="181">
        <v>230</v>
      </c>
      <c r="N398" s="181">
        <v>238</v>
      </c>
      <c r="O398" s="181">
        <v>933</v>
      </c>
      <c r="P398" s="181">
        <v>1157</v>
      </c>
      <c r="Q398" s="181">
        <v>411</v>
      </c>
      <c r="R398" s="181">
        <v>1268</v>
      </c>
      <c r="S398" s="226">
        <f t="shared" si="20"/>
        <v>5195</v>
      </c>
      <c r="T398" s="181">
        <f t="shared" si="18"/>
        <v>24870.658826708794</v>
      </c>
      <c r="U398" s="226">
        <f t="shared" si="19"/>
        <v>1631.6720986793255</v>
      </c>
    </row>
    <row r="399" spans="1:21" x14ac:dyDescent="0.25">
      <c r="A399" s="156" t="s">
        <v>14548</v>
      </c>
      <c r="B399" s="156" t="s">
        <v>126</v>
      </c>
      <c r="C399" s="223">
        <v>-1.6199594736099243</v>
      </c>
      <c r="D399" s="221">
        <v>2.5787136554718018</v>
      </c>
      <c r="E399" s="221">
        <v>-1.0278505086898804</v>
      </c>
      <c r="F399" s="221">
        <v>2.3227097988128662</v>
      </c>
      <c r="G399" s="221">
        <v>24.067781448364258</v>
      </c>
      <c r="H399" s="221">
        <v>2.2943518161773682</v>
      </c>
      <c r="I399" s="221">
        <v>-1.4047151803970337</v>
      </c>
      <c r="J399" s="221">
        <v>-1.9403493404388428</v>
      </c>
      <c r="K399" s="180">
        <v>997</v>
      </c>
      <c r="L399" s="181">
        <v>335</v>
      </c>
      <c r="M399" s="181">
        <v>248</v>
      </c>
      <c r="N399" s="181">
        <v>297</v>
      </c>
      <c r="O399" s="181">
        <v>1142</v>
      </c>
      <c r="P399" s="181">
        <v>1477</v>
      </c>
      <c r="Q399" s="181">
        <v>657</v>
      </c>
      <c r="R399" s="181">
        <v>1690</v>
      </c>
      <c r="S399" s="226">
        <f t="shared" si="20"/>
        <v>6843</v>
      </c>
      <c r="T399" s="181">
        <f t="shared" si="18"/>
        <v>26355.78315114975</v>
      </c>
      <c r="U399" s="226">
        <f t="shared" si="19"/>
        <v>1729.10562226005</v>
      </c>
    </row>
    <row r="400" spans="1:21" x14ac:dyDescent="0.25">
      <c r="A400" s="156" t="s">
        <v>14549</v>
      </c>
      <c r="B400" s="156" t="s">
        <v>126</v>
      </c>
      <c r="C400" s="223">
        <v>-1.6035915613174438</v>
      </c>
      <c r="D400" s="221">
        <v>-0.63608205318450928</v>
      </c>
      <c r="E400" s="221">
        <v>17.477819442749023</v>
      </c>
      <c r="F400" s="221">
        <v>38.104408264160156</v>
      </c>
      <c r="G400" s="221">
        <v>64.981674194335937</v>
      </c>
      <c r="H400" s="221">
        <v>0.95344144105911255</v>
      </c>
      <c r="I400" s="221">
        <v>-1.4981837272644043</v>
      </c>
      <c r="J400" s="221">
        <v>-1.9239814281463623</v>
      </c>
      <c r="K400" s="180">
        <v>413</v>
      </c>
      <c r="L400" s="181">
        <v>189</v>
      </c>
      <c r="M400" s="181">
        <v>147</v>
      </c>
      <c r="N400" s="181">
        <v>142</v>
      </c>
      <c r="O400" s="181">
        <v>490</v>
      </c>
      <c r="P400" s="181">
        <v>510</v>
      </c>
      <c r="Q400" s="181">
        <v>139</v>
      </c>
      <c r="R400" s="181">
        <v>707</v>
      </c>
      <c r="S400" s="226">
        <f t="shared" si="20"/>
        <v>2737</v>
      </c>
      <c r="T400" s="181">
        <f t="shared" si="18"/>
        <v>37956.335691094398</v>
      </c>
      <c r="U400" s="226">
        <f t="shared" si="19"/>
        <v>2490.175043081505</v>
      </c>
    </row>
    <row r="401" spans="1:21" x14ac:dyDescent="0.25">
      <c r="A401" s="156" t="s">
        <v>14550</v>
      </c>
      <c r="B401" s="156" t="s">
        <v>126</v>
      </c>
      <c r="C401" s="223">
        <v>-1.6619870662689209</v>
      </c>
      <c r="D401" s="221">
        <v>-2.4197571277618408</v>
      </c>
      <c r="E401" s="221">
        <v>9.7504701614379883</v>
      </c>
      <c r="F401" s="221">
        <v>2.280681848526001</v>
      </c>
      <c r="G401" s="221">
        <v>11.344733238220215</v>
      </c>
      <c r="H401" s="221">
        <v>4.9246258735656738</v>
      </c>
      <c r="I401" s="221">
        <v>-1.5565793514251709</v>
      </c>
      <c r="J401" s="221">
        <v>-2.5017948150634766</v>
      </c>
      <c r="K401" s="180">
        <v>1206.9600830078125</v>
      </c>
      <c r="L401" s="181">
        <v>377.546630859375</v>
      </c>
      <c r="M401" s="181">
        <v>233.86091613769531</v>
      </c>
      <c r="N401" s="181">
        <v>298.27175903320312</v>
      </c>
      <c r="O401" s="181">
        <v>1391.274169921875</v>
      </c>
      <c r="P401" s="181">
        <v>1231.7335205078125</v>
      </c>
      <c r="Q401" s="181">
        <v>355.74603271484375</v>
      </c>
      <c r="R401" s="181">
        <v>896.797119140625</v>
      </c>
      <c r="S401" s="226">
        <f t="shared" si="20"/>
        <v>5992.1902313232422</v>
      </c>
      <c r="T401" s="181">
        <f t="shared" si="18"/>
        <v>19093.105444651424</v>
      </c>
      <c r="U401" s="226">
        <f t="shared" si="19"/>
        <v>1252.6281530477133</v>
      </c>
    </row>
    <row r="402" spans="1:21" x14ac:dyDescent="0.25">
      <c r="A402" s="156" t="s">
        <v>14551</v>
      </c>
      <c r="B402" s="156" t="s">
        <v>126</v>
      </c>
      <c r="C402" s="223">
        <v>0.31583192944526672</v>
      </c>
      <c r="D402" s="221">
        <v>4.4587960243225098</v>
      </c>
      <c r="E402" s="221">
        <v>6.4428176879882812</v>
      </c>
      <c r="F402" s="221">
        <v>47.719856262207031</v>
      </c>
      <c r="G402" s="221">
        <v>37.873344421386719</v>
      </c>
      <c r="H402" s="221">
        <v>4.1901764869689941</v>
      </c>
      <c r="I402" s="221">
        <v>2.2368249893188477</v>
      </c>
      <c r="J402" s="221">
        <v>3.6282155513763428</v>
      </c>
      <c r="K402" s="180">
        <v>1016</v>
      </c>
      <c r="L402" s="181">
        <v>422</v>
      </c>
      <c r="M402" s="181">
        <v>295</v>
      </c>
      <c r="N402" s="181">
        <v>270</v>
      </c>
      <c r="O402" s="181">
        <v>1204</v>
      </c>
      <c r="P402" s="181">
        <v>1663</v>
      </c>
      <c r="Q402" s="181">
        <v>633</v>
      </c>
      <c r="R402" s="181">
        <v>1945</v>
      </c>
      <c r="S402" s="226">
        <f t="shared" si="20"/>
        <v>7448</v>
      </c>
      <c r="T402" s="181">
        <f t="shared" si="18"/>
        <v>78028.049218177795</v>
      </c>
      <c r="U402" s="226">
        <f t="shared" si="19"/>
        <v>5119.1322156271963</v>
      </c>
    </row>
    <row r="403" spans="1:21" x14ac:dyDescent="0.25">
      <c r="A403" s="156" t="s">
        <v>14451</v>
      </c>
      <c r="B403" s="156" t="s">
        <v>126</v>
      </c>
      <c r="C403" s="223">
        <v>-1.3054568767547607</v>
      </c>
      <c r="D403" s="221">
        <v>-0.33794745802879333</v>
      </c>
      <c r="E403" s="221">
        <v>-0.7133479118347168</v>
      </c>
      <c r="F403" s="221">
        <v>2.6372122764587402</v>
      </c>
      <c r="G403" s="221">
        <v>6.8060531616210937</v>
      </c>
      <c r="H403" s="221">
        <v>545.8870849609375</v>
      </c>
      <c r="I403" s="221">
        <v>-1.2000491619110107</v>
      </c>
      <c r="J403" s="221">
        <v>-1.6258467435836792</v>
      </c>
      <c r="K403" s="180">
        <v>6.0013127326965332</v>
      </c>
      <c r="L403" s="181">
        <v>1.9914669990539551</v>
      </c>
      <c r="M403" s="181">
        <v>1.4734164476394653</v>
      </c>
      <c r="N403" s="181">
        <v>1.8770922422409058</v>
      </c>
      <c r="O403" s="181">
        <v>8.3897275924682617</v>
      </c>
      <c r="P403" s="181">
        <v>9.3249101638793945</v>
      </c>
      <c r="Q403" s="181">
        <v>3.3774204254150391</v>
      </c>
      <c r="R403" s="181">
        <v>8.0062360763549805</v>
      </c>
      <c r="S403" s="226">
        <f t="shared" si="20"/>
        <v>40.441582679748535</v>
      </c>
      <c r="T403" s="181">
        <f t="shared" si="18"/>
        <v>5125.7707414571187</v>
      </c>
      <c r="U403" s="226">
        <f t="shared" si="19"/>
        <v>336.28289308044822</v>
      </c>
    </row>
    <row r="404" spans="1:21" x14ac:dyDescent="0.25">
      <c r="A404" s="156" t="s">
        <v>14452</v>
      </c>
      <c r="B404" s="156" t="s">
        <v>126</v>
      </c>
      <c r="C404" s="223">
        <v>-2.4061787128448486</v>
      </c>
      <c r="D404" s="221">
        <v>-1.4386694431304932</v>
      </c>
      <c r="E404" s="221">
        <v>-1.8140698671340942</v>
      </c>
      <c r="F404" s="221">
        <v>1.5364904403686523</v>
      </c>
      <c r="G404" s="221">
        <v>9.836421012878418</v>
      </c>
      <c r="H404" s="221">
        <v>0.15085409581661224</v>
      </c>
      <c r="I404" s="221">
        <v>-2.3007709980010986</v>
      </c>
      <c r="J404" s="221">
        <v>-2.7265686988830566</v>
      </c>
      <c r="K404" s="180">
        <v>253.80656433105469</v>
      </c>
      <c r="L404" s="181">
        <v>78.909698486328125</v>
      </c>
      <c r="M404" s="181">
        <v>37.099334716796875</v>
      </c>
      <c r="N404" s="181">
        <v>37.688213348388672</v>
      </c>
      <c r="O404" s="181">
        <v>295.61691284179687</v>
      </c>
      <c r="P404" s="181">
        <v>287.37261962890625</v>
      </c>
      <c r="Q404" s="181">
        <v>94.220535278320313</v>
      </c>
      <c r="R404" s="181">
        <v>180.19676208496094</v>
      </c>
      <c r="S404" s="226">
        <f t="shared" si="20"/>
        <v>1264.9106407165527</v>
      </c>
      <c r="T404" s="181">
        <f t="shared" si="18"/>
        <v>1509.4428938817573</v>
      </c>
      <c r="U404" s="226">
        <f t="shared" si="19"/>
        <v>99.028975133207837</v>
      </c>
    </row>
    <row r="405" spans="1:21" x14ac:dyDescent="0.25">
      <c r="A405" s="156" t="s">
        <v>14453</v>
      </c>
      <c r="B405" s="156" t="s">
        <v>126</v>
      </c>
      <c r="C405" s="223">
        <v>-2.218233585357666</v>
      </c>
      <c r="D405" s="221">
        <v>-1.2507240772247314</v>
      </c>
      <c r="E405" s="221">
        <v>-1.6261245012283325</v>
      </c>
      <c r="F405" s="221">
        <v>1.7244358062744141</v>
      </c>
      <c r="G405" s="221">
        <v>5.8932762145996094</v>
      </c>
      <c r="H405" s="221">
        <v>0.33879938721656799</v>
      </c>
      <c r="I405" s="221">
        <v>-2.112825870513916</v>
      </c>
      <c r="J405" s="221">
        <v>-2.538623571395874</v>
      </c>
      <c r="K405" s="180">
        <v>22.255695343017578</v>
      </c>
      <c r="L405" s="181">
        <v>7.2748641967773437</v>
      </c>
      <c r="M405" s="181">
        <v>5.7121157646179199</v>
      </c>
      <c r="N405" s="181">
        <v>5.5504522323608398</v>
      </c>
      <c r="O405" s="181">
        <v>26.674503326416016</v>
      </c>
      <c r="P405" s="181">
        <v>37.128753662109375</v>
      </c>
      <c r="Q405" s="181">
        <v>11.478118896484375</v>
      </c>
      <c r="R405" s="181">
        <v>28.237251281738281</v>
      </c>
      <c r="S405" s="226">
        <f t="shared" si="20"/>
        <v>144.31175470352173</v>
      </c>
      <c r="T405" s="181">
        <f t="shared" si="18"/>
        <v>15.660005221068843</v>
      </c>
      <c r="U405" s="226">
        <f t="shared" si="19"/>
        <v>1.0273951230013298</v>
      </c>
    </row>
    <row r="406" spans="1:21" x14ac:dyDescent="0.25">
      <c r="A406" s="156" t="s">
        <v>14552</v>
      </c>
      <c r="B406" s="156" t="s">
        <v>126</v>
      </c>
      <c r="C406" s="223">
        <v>-1.2842987775802612</v>
      </c>
      <c r="D406" s="221">
        <v>-0.31678947806358337</v>
      </c>
      <c r="E406" s="221">
        <v>-0.69218987226486206</v>
      </c>
      <c r="F406" s="221">
        <v>2.6583704948425293</v>
      </c>
      <c r="G406" s="221">
        <v>464.27947998046875</v>
      </c>
      <c r="H406" s="221">
        <v>1.2727340459823608</v>
      </c>
      <c r="I406" s="221">
        <v>-1.1788910627365112</v>
      </c>
      <c r="J406" s="221">
        <v>-1.6046886444091797</v>
      </c>
      <c r="K406" s="180">
        <v>1.1134564876556396</v>
      </c>
      <c r="L406" s="181">
        <v>0.40633246302604675</v>
      </c>
      <c r="M406" s="181">
        <v>0.2928759753704071</v>
      </c>
      <c r="N406" s="181">
        <v>0.24802111089229584</v>
      </c>
      <c r="O406" s="181">
        <v>1.3746701776981354</v>
      </c>
      <c r="P406" s="181">
        <v>2.2216358184814453</v>
      </c>
      <c r="Q406" s="181">
        <v>0.74934035539627075</v>
      </c>
      <c r="R406" s="181">
        <v>1.7862796783447266</v>
      </c>
      <c r="S406" s="226">
        <f t="shared" si="20"/>
        <v>8.1926120668649673</v>
      </c>
      <c r="T406" s="181">
        <f t="shared" si="18"/>
        <v>636.20676699124681</v>
      </c>
      <c r="U406" s="226">
        <f t="shared" si="19"/>
        <v>41.739176992601145</v>
      </c>
    </row>
    <row r="407" spans="1:21" x14ac:dyDescent="0.25">
      <c r="A407" s="156" t="s">
        <v>14553</v>
      </c>
      <c r="B407" s="156" t="s">
        <v>159</v>
      </c>
      <c r="C407" s="223">
        <v>7.3601093292236328</v>
      </c>
      <c r="D407" s="221">
        <v>27.817554473876953</v>
      </c>
      <c r="E407" s="221">
        <v>23.593830108642578</v>
      </c>
      <c r="F407" s="221">
        <v>91.262626647949219</v>
      </c>
      <c r="G407" s="221">
        <v>197.07058715820312</v>
      </c>
      <c r="H407" s="221">
        <v>195.44581604003906</v>
      </c>
      <c r="I407" s="221">
        <v>87.389350891113281</v>
      </c>
      <c r="J407" s="221">
        <v>5.7379813194274902</v>
      </c>
      <c r="K407" s="180">
        <v>446</v>
      </c>
      <c r="L407" s="181">
        <v>436</v>
      </c>
      <c r="M407" s="181">
        <v>1189</v>
      </c>
      <c r="N407" s="181">
        <v>731</v>
      </c>
      <c r="O407" s="181">
        <v>1124</v>
      </c>
      <c r="P407" s="181">
        <v>637</v>
      </c>
      <c r="Q407" s="181">
        <v>139</v>
      </c>
      <c r="R407" s="181">
        <v>342</v>
      </c>
      <c r="S407" s="226">
        <f t="shared" si="20"/>
        <v>5044</v>
      </c>
      <c r="T407" s="181">
        <f t="shared" si="18"/>
        <v>470292.94075870514</v>
      </c>
      <c r="U407" s="226">
        <f t="shared" si="19"/>
        <v>30854.183437141201</v>
      </c>
    </row>
    <row r="408" spans="1:21" x14ac:dyDescent="0.25">
      <c r="A408" s="156" t="s">
        <v>14554</v>
      </c>
      <c r="B408" s="156" t="s">
        <v>159</v>
      </c>
      <c r="C408" s="223">
        <v>8.5148868560791016</v>
      </c>
      <c r="D408" s="221">
        <v>48.162185668945313</v>
      </c>
      <c r="E408" s="221">
        <v>82.114944458007813</v>
      </c>
      <c r="F408" s="221">
        <v>127.03475952148437</v>
      </c>
      <c r="G408" s="221">
        <v>432.81060791015625</v>
      </c>
      <c r="H408" s="221">
        <v>213.86093139648437</v>
      </c>
      <c r="I408" s="221">
        <v>12.974937438964844</v>
      </c>
      <c r="J408" s="221">
        <v>8.1944971084594727</v>
      </c>
      <c r="K408" s="180">
        <v>213</v>
      </c>
      <c r="L408" s="181">
        <v>103</v>
      </c>
      <c r="M408" s="181">
        <v>350</v>
      </c>
      <c r="N408" s="181">
        <v>307</v>
      </c>
      <c r="O408" s="181">
        <v>541</v>
      </c>
      <c r="P408" s="181">
        <v>413</v>
      </c>
      <c r="Q408" s="181">
        <v>116</v>
      </c>
      <c r="R408" s="181">
        <v>379</v>
      </c>
      <c r="S408" s="226">
        <f t="shared" si="20"/>
        <v>2422</v>
      </c>
      <c r="T408" s="181">
        <f t="shared" si="18"/>
        <v>401600.18845081329</v>
      </c>
      <c r="U408" s="226">
        <f t="shared" si="19"/>
        <v>26347.505584204348</v>
      </c>
    </row>
    <row r="409" spans="1:21" x14ac:dyDescent="0.25">
      <c r="A409" s="156" t="s">
        <v>14555</v>
      </c>
      <c r="B409" s="156" t="s">
        <v>159</v>
      </c>
      <c r="C409" s="223">
        <v>6.233673095703125</v>
      </c>
      <c r="D409" s="221">
        <v>8.3335494995117188</v>
      </c>
      <c r="E409" s="221">
        <v>19.698490142822266</v>
      </c>
      <c r="F409" s="221">
        <v>72.401863098144531</v>
      </c>
      <c r="G409" s="221">
        <v>149.982666015625</v>
      </c>
      <c r="H409" s="221">
        <v>173.48223876953125</v>
      </c>
      <c r="I409" s="221">
        <v>28.154415130615234</v>
      </c>
      <c r="J409" s="221">
        <v>5.9132828712463379</v>
      </c>
      <c r="K409" s="180">
        <v>624</v>
      </c>
      <c r="L409" s="181">
        <v>701</v>
      </c>
      <c r="M409" s="181">
        <v>1299</v>
      </c>
      <c r="N409" s="181">
        <v>696</v>
      </c>
      <c r="O409" s="181">
        <v>1328</v>
      </c>
      <c r="P409" s="181">
        <v>992</v>
      </c>
      <c r="Q409" s="181">
        <v>242</v>
      </c>
      <c r="R409" s="181">
        <v>459</v>
      </c>
      <c r="S409" s="226">
        <f t="shared" si="20"/>
        <v>6341</v>
      </c>
      <c r="T409" s="181">
        <f t="shared" si="18"/>
        <v>466510.59225034714</v>
      </c>
      <c r="U409" s="226">
        <f t="shared" si="19"/>
        <v>30606.037516618118</v>
      </c>
    </row>
    <row r="410" spans="1:21" x14ac:dyDescent="0.25">
      <c r="A410" s="156" t="s">
        <v>14556</v>
      </c>
      <c r="B410" s="156" t="s">
        <v>159</v>
      </c>
      <c r="C410" s="223">
        <v>-1.8392431735992432</v>
      </c>
      <c r="D410" s="221">
        <v>-0.23308241367340088</v>
      </c>
      <c r="E410" s="221">
        <v>0.26604542136192322</v>
      </c>
      <c r="F410" s="221">
        <v>2.7420773506164551</v>
      </c>
      <c r="G410" s="221">
        <v>21.349802017211914</v>
      </c>
      <c r="H410" s="221">
        <v>9.8550853729248047</v>
      </c>
      <c r="I410" s="221">
        <v>-1.0951840877532959</v>
      </c>
      <c r="J410" s="221">
        <v>-1.5209816694259644</v>
      </c>
      <c r="K410" s="180">
        <v>1940</v>
      </c>
      <c r="L410" s="181">
        <v>622</v>
      </c>
      <c r="M410" s="181">
        <v>642</v>
      </c>
      <c r="N410" s="181">
        <v>731</v>
      </c>
      <c r="O410" s="181">
        <v>2464</v>
      </c>
      <c r="P410" s="181">
        <v>2439</v>
      </c>
      <c r="Q410" s="181">
        <v>496</v>
      </c>
      <c r="R410" s="181">
        <v>1101</v>
      </c>
      <c r="S410" s="226">
        <f t="shared" si="20"/>
        <v>10435</v>
      </c>
      <c r="T410" s="181">
        <f t="shared" si="18"/>
        <v>72886.80395513773</v>
      </c>
      <c r="U410" s="226">
        <f t="shared" si="19"/>
        <v>4781.8340963204046</v>
      </c>
    </row>
    <row r="411" spans="1:21" x14ac:dyDescent="0.25">
      <c r="A411" s="156" t="s">
        <v>14557</v>
      </c>
      <c r="B411" s="156" t="s">
        <v>159</v>
      </c>
      <c r="C411" s="223">
        <v>1.0110858678817749</v>
      </c>
      <c r="D411" s="221">
        <v>1.2396837472915649</v>
      </c>
      <c r="E411" s="221">
        <v>30.101320266723633</v>
      </c>
      <c r="F411" s="221">
        <v>44.108058929443359</v>
      </c>
      <c r="G411" s="221">
        <v>70.223793029785156</v>
      </c>
      <c r="H411" s="221">
        <v>16.668851852416992</v>
      </c>
      <c r="I411" s="221">
        <v>1.9426177740097046</v>
      </c>
      <c r="J411" s="221">
        <v>2.7241795063018799</v>
      </c>
      <c r="K411" s="180">
        <v>2752.68603515625</v>
      </c>
      <c r="L411" s="181">
        <v>847.89892578125</v>
      </c>
      <c r="M411" s="181">
        <v>899.64862060546875</v>
      </c>
      <c r="N411" s="181">
        <v>904.62457275390625</v>
      </c>
      <c r="O411" s="181">
        <v>2636.2490234375</v>
      </c>
      <c r="P411" s="181">
        <v>2410.341796875</v>
      </c>
      <c r="Q411" s="181">
        <v>662.79425048828125</v>
      </c>
      <c r="R411" s="181">
        <v>2069.988037109375</v>
      </c>
      <c r="S411" s="226">
        <f t="shared" si="20"/>
        <v>13184.231262207031</v>
      </c>
      <c r="T411" s="181">
        <f t="shared" si="18"/>
        <v>303047.78469005175</v>
      </c>
      <c r="U411" s="226">
        <f t="shared" si="19"/>
        <v>19881.84624664293</v>
      </c>
    </row>
    <row r="412" spans="1:21" x14ac:dyDescent="0.25">
      <c r="A412" s="156" t="s">
        <v>14558</v>
      </c>
      <c r="B412" s="156" t="s">
        <v>159</v>
      </c>
      <c r="C412" s="223">
        <v>1.6408572196960449</v>
      </c>
      <c r="D412" s="221">
        <v>7.8165273666381836</v>
      </c>
      <c r="E412" s="221">
        <v>53.314506530761719</v>
      </c>
      <c r="F412" s="221">
        <v>53.743991851806641</v>
      </c>
      <c r="G412" s="221">
        <v>96.821029663085937</v>
      </c>
      <c r="H412" s="221">
        <v>33.116909027099609</v>
      </c>
      <c r="I412" s="221">
        <v>1.5571531057357788</v>
      </c>
      <c r="J412" s="221">
        <v>2.207848072052002</v>
      </c>
      <c r="K412" s="180">
        <v>3493</v>
      </c>
      <c r="L412" s="181">
        <v>1166</v>
      </c>
      <c r="M412" s="181">
        <v>1120</v>
      </c>
      <c r="N412" s="181">
        <v>1096</v>
      </c>
      <c r="O412" s="181">
        <v>3461</v>
      </c>
      <c r="P412" s="181">
        <v>3202</v>
      </c>
      <c r="Q412" s="181">
        <v>995</v>
      </c>
      <c r="R412" s="181">
        <v>2800</v>
      </c>
      <c r="S412" s="226">
        <f t="shared" si="20"/>
        <v>17333</v>
      </c>
      <c r="T412" s="181">
        <f t="shared" si="18"/>
        <v>582330.51587259769</v>
      </c>
      <c r="U412" s="226">
        <f t="shared" si="19"/>
        <v>38204.555077505953</v>
      </c>
    </row>
    <row r="413" spans="1:21" x14ac:dyDescent="0.25">
      <c r="A413" s="156" t="s">
        <v>14559</v>
      </c>
      <c r="B413" s="156" t="s">
        <v>159</v>
      </c>
      <c r="C413" s="223">
        <v>0.48599693179130554</v>
      </c>
      <c r="D413" s="221">
        <v>2.1454792022705078</v>
      </c>
      <c r="E413" s="221">
        <v>13.281255722045898</v>
      </c>
      <c r="F413" s="221">
        <v>39.044898986816406</v>
      </c>
      <c r="G413" s="221">
        <v>60.090908050537109</v>
      </c>
      <c r="H413" s="221">
        <v>15.632607460021973</v>
      </c>
      <c r="I413" s="221">
        <v>5.8938398361206055</v>
      </c>
      <c r="J413" s="221">
        <v>-0.27408578991889954</v>
      </c>
      <c r="K413" s="180">
        <v>1928.9293212890625</v>
      </c>
      <c r="L413" s="181">
        <v>700.79449462890625</v>
      </c>
      <c r="M413" s="181">
        <v>677.86663818359375</v>
      </c>
      <c r="N413" s="181">
        <v>626.02978515625</v>
      </c>
      <c r="O413" s="181">
        <v>2339.63671875</v>
      </c>
      <c r="P413" s="181">
        <v>2416.39501953125</v>
      </c>
      <c r="Q413" s="181">
        <v>909.1387939453125</v>
      </c>
      <c r="R413" s="181">
        <v>2739.378662109375</v>
      </c>
      <c r="S413" s="226">
        <f t="shared" si="20"/>
        <v>12338.16943359375</v>
      </c>
      <c r="T413" s="181">
        <f t="shared" si="18"/>
        <v>218860.12705898186</v>
      </c>
      <c r="U413" s="226">
        <f t="shared" si="19"/>
        <v>14358.604865426874</v>
      </c>
    </row>
    <row r="414" spans="1:21" x14ac:dyDescent="0.25">
      <c r="A414" s="156" t="s">
        <v>14560</v>
      </c>
      <c r="B414" s="156" t="s">
        <v>159</v>
      </c>
      <c r="C414" s="223">
        <v>0.10354539752006531</v>
      </c>
      <c r="D414" s="221">
        <v>6.5422015190124512</v>
      </c>
      <c r="E414" s="221">
        <v>0.71991074085235596</v>
      </c>
      <c r="F414" s="221">
        <v>28.288295745849609</v>
      </c>
      <c r="G414" s="221">
        <v>32.214096069335938</v>
      </c>
      <c r="H414" s="221">
        <v>35.398586273193359</v>
      </c>
      <c r="I414" s="221">
        <v>18.366348266601563</v>
      </c>
      <c r="J414" s="221">
        <v>-0.21684451401233673</v>
      </c>
      <c r="K414" s="180">
        <v>1065</v>
      </c>
      <c r="L414" s="181">
        <v>302</v>
      </c>
      <c r="M414" s="181">
        <v>425</v>
      </c>
      <c r="N414" s="181">
        <v>382</v>
      </c>
      <c r="O414" s="181">
        <v>1316</v>
      </c>
      <c r="P414" s="181">
        <v>1274</v>
      </c>
      <c r="Q414" s="181">
        <v>385</v>
      </c>
      <c r="R414" s="181">
        <v>1315</v>
      </c>
      <c r="S414" s="226">
        <f t="shared" si="20"/>
        <v>6464</v>
      </c>
      <c r="T414" s="181">
        <f t="shared" si="18"/>
        <v>107475.55463288724</v>
      </c>
      <c r="U414" s="226">
        <f t="shared" si="19"/>
        <v>7051.0743204052933</v>
      </c>
    </row>
    <row r="415" spans="1:21" x14ac:dyDescent="0.25">
      <c r="A415" s="156" t="s">
        <v>14561</v>
      </c>
      <c r="B415" s="156" t="s">
        <v>159</v>
      </c>
      <c r="C415" s="223">
        <v>-2.3103687763214111</v>
      </c>
      <c r="D415" s="221">
        <v>-1.342859148979187</v>
      </c>
      <c r="E415" s="221">
        <v>0.89612680673599243</v>
      </c>
      <c r="F415" s="221">
        <v>14.563764572143555</v>
      </c>
      <c r="G415" s="221">
        <v>14.446159362792969</v>
      </c>
      <c r="H415" s="221">
        <v>5.0523538589477539</v>
      </c>
      <c r="I415" s="221">
        <v>-3.5773921012878418</v>
      </c>
      <c r="J415" s="221">
        <v>-1.9750241041183472</v>
      </c>
      <c r="K415" s="180">
        <v>2099.569091796875</v>
      </c>
      <c r="L415" s="181">
        <v>746.44732666015625</v>
      </c>
      <c r="M415" s="181">
        <v>532.32696533203125</v>
      </c>
      <c r="N415" s="181">
        <v>449.05795288085937</v>
      </c>
      <c r="O415" s="181">
        <v>2300.802490234375</v>
      </c>
      <c r="P415" s="181">
        <v>2780.5908203125</v>
      </c>
      <c r="Q415" s="181">
        <v>932.81134033203125</v>
      </c>
      <c r="R415" s="181">
        <v>3661.8544921875</v>
      </c>
      <c r="S415" s="226">
        <f t="shared" si="20"/>
        <v>13503.460479736328</v>
      </c>
      <c r="T415" s="181">
        <f t="shared" si="18"/>
        <v>37880.859661991737</v>
      </c>
      <c r="U415" s="226">
        <f t="shared" si="19"/>
        <v>2485.2233394831401</v>
      </c>
    </row>
    <row r="416" spans="1:21" x14ac:dyDescent="0.25">
      <c r="A416" s="156" t="s">
        <v>14562</v>
      </c>
      <c r="B416" s="156" t="s">
        <v>159</v>
      </c>
      <c r="C416" s="223">
        <v>6.3201189041137695</v>
      </c>
      <c r="D416" s="221">
        <v>10.263243675231934</v>
      </c>
      <c r="E416" s="221">
        <v>19.247400283813477</v>
      </c>
      <c r="F416" s="221">
        <v>41.407527923583984</v>
      </c>
      <c r="G416" s="221">
        <v>114.17867279052734</v>
      </c>
      <c r="H416" s="221">
        <v>48.343761444091797</v>
      </c>
      <c r="I416" s="221">
        <v>20.32036018371582</v>
      </c>
      <c r="J416" s="221">
        <v>5.4111952781677246</v>
      </c>
      <c r="K416" s="180">
        <v>2417</v>
      </c>
      <c r="L416" s="181">
        <v>1354</v>
      </c>
      <c r="M416" s="181">
        <v>3681</v>
      </c>
      <c r="N416" s="181">
        <v>2146</v>
      </c>
      <c r="O416" s="181">
        <v>3592</v>
      </c>
      <c r="P416" s="181">
        <v>2304</v>
      </c>
      <c r="Q416" s="181">
        <v>580</v>
      </c>
      <c r="R416" s="181">
        <v>1589</v>
      </c>
      <c r="S416" s="226">
        <f t="shared" si="20"/>
        <v>17663</v>
      </c>
      <c r="T416" s="181">
        <f t="shared" si="18"/>
        <v>730780.41193056107</v>
      </c>
      <c r="U416" s="226">
        <f t="shared" si="19"/>
        <v>47943.804654179861</v>
      </c>
    </row>
    <row r="417" spans="1:21" x14ac:dyDescent="0.25">
      <c r="A417" s="156" t="s">
        <v>14563</v>
      </c>
      <c r="B417" s="156" t="s">
        <v>159</v>
      </c>
      <c r="C417" s="223">
        <v>0.72021198272705078</v>
      </c>
      <c r="D417" s="221">
        <v>7.6146984100341797</v>
      </c>
      <c r="E417" s="221">
        <v>13.480830192565918</v>
      </c>
      <c r="F417" s="221">
        <v>91.762092590332031</v>
      </c>
      <c r="G417" s="221">
        <v>68.976150512695312</v>
      </c>
      <c r="H417" s="221">
        <v>4.970003604888916</v>
      </c>
      <c r="I417" s="221">
        <v>-2.7339398860931396</v>
      </c>
      <c r="J417" s="221">
        <v>3.1066620349884033</v>
      </c>
      <c r="K417" s="180">
        <v>1448.188232421875</v>
      </c>
      <c r="L417" s="181">
        <v>578.48822021484375</v>
      </c>
      <c r="M417" s="181">
        <v>475.186767578125</v>
      </c>
      <c r="N417" s="181">
        <v>461.41323852539062</v>
      </c>
      <c r="O417" s="181">
        <v>1411.7867431640625</v>
      </c>
      <c r="P417" s="181">
        <v>1466.880859375</v>
      </c>
      <c r="Q417" s="181">
        <v>422.060302734375</v>
      </c>
      <c r="R417" s="181">
        <v>1470.816162109375</v>
      </c>
      <c r="S417" s="226">
        <f t="shared" si="20"/>
        <v>7734.8205261230469</v>
      </c>
      <c r="T417" s="181">
        <f t="shared" si="18"/>
        <v>162279.63157101395</v>
      </c>
      <c r="U417" s="226">
        <f t="shared" si="19"/>
        <v>10646.567461816776</v>
      </c>
    </row>
    <row r="418" spans="1:21" x14ac:dyDescent="0.25">
      <c r="A418" s="156" t="s">
        <v>14564</v>
      </c>
      <c r="B418" s="156" t="s">
        <v>159</v>
      </c>
      <c r="C418" s="223">
        <v>-7.5597681105136871E-2</v>
      </c>
      <c r="D418" s="221">
        <v>0.13612569868564606</v>
      </c>
      <c r="E418" s="221">
        <v>4.7816543579101562</v>
      </c>
      <c r="F418" s="221">
        <v>14.364353179931641</v>
      </c>
      <c r="G418" s="221">
        <v>47.078945159912109</v>
      </c>
      <c r="H418" s="221">
        <v>22.751291275024414</v>
      </c>
      <c r="I418" s="221">
        <v>0.56890130043029785</v>
      </c>
      <c r="J418" s="221">
        <v>0.14310364425182343</v>
      </c>
      <c r="K418" s="180">
        <v>1476</v>
      </c>
      <c r="L418" s="181">
        <v>511</v>
      </c>
      <c r="M418" s="181">
        <v>450</v>
      </c>
      <c r="N418" s="181">
        <v>510</v>
      </c>
      <c r="O418" s="181">
        <v>1680</v>
      </c>
      <c r="P418" s="181">
        <v>1625</v>
      </c>
      <c r="Q418" s="181">
        <v>481</v>
      </c>
      <c r="R418" s="181">
        <v>1783</v>
      </c>
      <c r="S418" s="226">
        <f t="shared" si="20"/>
        <v>8516</v>
      </c>
      <c r="T418" s="181">
        <f t="shared" si="18"/>
        <v>126027.81415131688</v>
      </c>
      <c r="U418" s="226">
        <f t="shared" si="19"/>
        <v>8268.2195691339311</v>
      </c>
    </row>
    <row r="419" spans="1:21" x14ac:dyDescent="0.25">
      <c r="A419" s="156" t="s">
        <v>14565</v>
      </c>
      <c r="B419" s="156" t="s">
        <v>159</v>
      </c>
      <c r="C419" s="223">
        <v>-0.82503652572631836</v>
      </c>
      <c r="D419" s="221">
        <v>5.194793701171875</v>
      </c>
      <c r="E419" s="221">
        <v>-0.23292753100395203</v>
      </c>
      <c r="F419" s="221">
        <v>82.275856018066406</v>
      </c>
      <c r="G419" s="221">
        <v>57.051891326904297</v>
      </c>
      <c r="H419" s="221">
        <v>29.131505966186523</v>
      </c>
      <c r="I419" s="221">
        <v>-0.71962875127792358</v>
      </c>
      <c r="J419" s="221">
        <v>-1.1454265117645264</v>
      </c>
      <c r="K419" s="180">
        <v>568.43402099609375</v>
      </c>
      <c r="L419" s="181">
        <v>227.77320861816406</v>
      </c>
      <c r="M419" s="181">
        <v>156.84382629394531</v>
      </c>
      <c r="N419" s="181">
        <v>171.82891845703125</v>
      </c>
      <c r="O419" s="181">
        <v>574.42803955078125</v>
      </c>
      <c r="P419" s="181">
        <v>527.47479248046875</v>
      </c>
      <c r="Q419" s="181">
        <v>189.81100463867187</v>
      </c>
      <c r="R419" s="181">
        <v>622.38031005859375</v>
      </c>
      <c r="S419" s="226">
        <f t="shared" si="20"/>
        <v>3038.97412109375</v>
      </c>
      <c r="T419" s="181">
        <f t="shared" si="18"/>
        <v>62103.95089708436</v>
      </c>
      <c r="U419" s="226">
        <f t="shared" si="19"/>
        <v>4074.4109194124289</v>
      </c>
    </row>
    <row r="420" spans="1:21" x14ac:dyDescent="0.25">
      <c r="A420" s="156" t="s">
        <v>14566</v>
      </c>
      <c r="B420" s="156" t="s">
        <v>159</v>
      </c>
      <c r="C420" s="223">
        <v>-1.8601382970809937</v>
      </c>
      <c r="D420" s="221">
        <v>-8.4563970565795898E-2</v>
      </c>
      <c r="E420" s="221">
        <v>-1.506187915802002</v>
      </c>
      <c r="F420" s="221">
        <v>10.083223342895508</v>
      </c>
      <c r="G420" s="221">
        <v>24.918182373046875</v>
      </c>
      <c r="H420" s="221">
        <v>7.2318835258483887</v>
      </c>
      <c r="I420" s="221">
        <v>3.4955530166625977</v>
      </c>
      <c r="J420" s="221">
        <v>4.8511195182800293</v>
      </c>
      <c r="K420" s="180">
        <v>1464</v>
      </c>
      <c r="L420" s="181">
        <v>421</v>
      </c>
      <c r="M420" s="181">
        <v>283</v>
      </c>
      <c r="N420" s="181">
        <v>341</v>
      </c>
      <c r="O420" s="181">
        <v>1505</v>
      </c>
      <c r="P420" s="181">
        <v>1223</v>
      </c>
      <c r="Q420" s="181">
        <v>269</v>
      </c>
      <c r="R420" s="181">
        <v>539</v>
      </c>
      <c r="S420" s="226">
        <f t="shared" si="20"/>
        <v>6045</v>
      </c>
      <c r="T420" s="181">
        <f t="shared" si="18"/>
        <v>50154.799286603928</v>
      </c>
      <c r="U420" s="226">
        <f t="shared" si="19"/>
        <v>3290.4712006635241</v>
      </c>
    </row>
    <row r="421" spans="1:21" x14ac:dyDescent="0.25">
      <c r="A421" s="156" t="s">
        <v>14567</v>
      </c>
      <c r="B421" s="156" t="s">
        <v>159</v>
      </c>
      <c r="C421" s="223">
        <v>-1.9990317821502686</v>
      </c>
      <c r="D421" s="221">
        <v>-1.0315223932266235</v>
      </c>
      <c r="E421" s="221">
        <v>23.65013313293457</v>
      </c>
      <c r="F421" s="221">
        <v>5.3903102874755859</v>
      </c>
      <c r="G421" s="221">
        <v>34.072895050048828</v>
      </c>
      <c r="H421" s="221">
        <v>7.4438204765319824</v>
      </c>
      <c r="I421" s="221">
        <v>-1.893623948097229</v>
      </c>
      <c r="J421" s="221">
        <v>-2.3194215297698975</v>
      </c>
      <c r="K421" s="180">
        <v>493.87689208984375</v>
      </c>
      <c r="L421" s="181">
        <v>165.61735534667969</v>
      </c>
      <c r="M421" s="181">
        <v>136.85745239257812</v>
      </c>
      <c r="N421" s="181">
        <v>115.03959655761719</v>
      </c>
      <c r="O421" s="181">
        <v>525.6119384765625</v>
      </c>
      <c r="P421" s="181">
        <v>592.0572509765625</v>
      </c>
      <c r="Q421" s="181">
        <v>184.46003723144531</v>
      </c>
      <c r="R421" s="181">
        <v>450.24118041992187</v>
      </c>
      <c r="S421" s="226">
        <f t="shared" si="20"/>
        <v>2663.7617034912109</v>
      </c>
      <c r="T421" s="181">
        <f t="shared" si="18"/>
        <v>23621.373749045881</v>
      </c>
      <c r="U421" s="226">
        <f t="shared" si="19"/>
        <v>1549.7111173188343</v>
      </c>
    </row>
    <row r="422" spans="1:21" x14ac:dyDescent="0.25">
      <c r="A422" s="156" t="s">
        <v>14568</v>
      </c>
      <c r="B422" s="156" t="s">
        <v>159</v>
      </c>
      <c r="C422" s="223">
        <v>3.2224352359771729</v>
      </c>
      <c r="D422" s="221">
        <v>10.241209030151367</v>
      </c>
      <c r="E422" s="221">
        <v>31.639646530151367</v>
      </c>
      <c r="F422" s="221">
        <v>55.926399230957031</v>
      </c>
      <c r="G422" s="221">
        <v>65.374481201171875</v>
      </c>
      <c r="H422" s="221">
        <v>27.995615005493164</v>
      </c>
      <c r="I422" s="221">
        <v>5.598548412322998</v>
      </c>
      <c r="J422" s="221">
        <v>4.3525781631469727</v>
      </c>
      <c r="K422" s="180">
        <v>4428</v>
      </c>
      <c r="L422" s="181">
        <v>1354</v>
      </c>
      <c r="M422" s="181">
        <v>1269</v>
      </c>
      <c r="N422" s="181">
        <v>1413</v>
      </c>
      <c r="O422" s="181">
        <v>4137</v>
      </c>
      <c r="P422" s="181">
        <v>3107</v>
      </c>
      <c r="Q422" s="181">
        <v>764</v>
      </c>
      <c r="R422" s="181">
        <v>2503</v>
      </c>
      <c r="S422" s="226">
        <f t="shared" si="20"/>
        <v>18975</v>
      </c>
      <c r="T422" s="181">
        <f t="shared" si="18"/>
        <v>519918.65249252319</v>
      </c>
      <c r="U422" s="226">
        <f t="shared" si="19"/>
        <v>34109.943156952751</v>
      </c>
    </row>
    <row r="423" spans="1:21" x14ac:dyDescent="0.25">
      <c r="A423" s="156" t="s">
        <v>14569</v>
      </c>
      <c r="B423" s="156" t="s">
        <v>159</v>
      </c>
      <c r="C423" s="223">
        <v>6.305910587310791</v>
      </c>
      <c r="D423" s="221">
        <v>17.323505401611328</v>
      </c>
      <c r="E423" s="221">
        <v>41.190338134765625</v>
      </c>
      <c r="F423" s="221">
        <v>71.797744750976563</v>
      </c>
      <c r="G423" s="221">
        <v>83.1943359375</v>
      </c>
      <c r="H423" s="221">
        <v>74.065521240234375</v>
      </c>
      <c r="I423" s="221">
        <v>25.51708984375</v>
      </c>
      <c r="J423" s="221">
        <v>10.262401580810547</v>
      </c>
      <c r="K423" s="180">
        <v>5404</v>
      </c>
      <c r="L423" s="181">
        <v>1515</v>
      </c>
      <c r="M423" s="181">
        <v>1804</v>
      </c>
      <c r="N423" s="181">
        <v>1965</v>
      </c>
      <c r="O423" s="181">
        <v>4677</v>
      </c>
      <c r="P423" s="181">
        <v>2785</v>
      </c>
      <c r="Q423" s="181">
        <v>545</v>
      </c>
      <c r="R423" s="181">
        <v>1941</v>
      </c>
      <c r="S423" s="226">
        <f t="shared" si="20"/>
        <v>20636</v>
      </c>
      <c r="T423" s="181">
        <f t="shared" si="18"/>
        <v>904910.71119499207</v>
      </c>
      <c r="U423" s="226">
        <f t="shared" si="19"/>
        <v>59367.850668567327</v>
      </c>
    </row>
    <row r="424" spans="1:21" x14ac:dyDescent="0.25">
      <c r="A424" s="156" t="s">
        <v>14570</v>
      </c>
      <c r="B424" s="156" t="s">
        <v>159</v>
      </c>
      <c r="C424" s="223">
        <v>1.9745199680328369</v>
      </c>
      <c r="D424" s="221">
        <v>3.4317984580993652</v>
      </c>
      <c r="E424" s="221">
        <v>2.4651162624359131</v>
      </c>
      <c r="F424" s="221">
        <v>14.895387649536133</v>
      </c>
      <c r="G424" s="221">
        <v>39.924388885498047</v>
      </c>
      <c r="H424" s="221">
        <v>24.665658950805664</v>
      </c>
      <c r="I424" s="221">
        <v>8.8291196823120117</v>
      </c>
      <c r="J424" s="221">
        <v>2.1143662929534912</v>
      </c>
      <c r="K424" s="180">
        <v>2651</v>
      </c>
      <c r="L424" s="181">
        <v>1024</v>
      </c>
      <c r="M424" s="181">
        <v>939</v>
      </c>
      <c r="N424" s="181">
        <v>939</v>
      </c>
      <c r="O424" s="181">
        <v>2908</v>
      </c>
      <c r="P424" s="181">
        <v>3130</v>
      </c>
      <c r="Q424" s="181">
        <v>982</v>
      </c>
      <c r="R424" s="181">
        <v>2992</v>
      </c>
      <c r="S424" s="226">
        <f t="shared" si="20"/>
        <v>15565</v>
      </c>
      <c r="T424" s="181">
        <f t="shared" si="18"/>
        <v>233350.14210128784</v>
      </c>
      <c r="U424" s="226">
        <f t="shared" si="19"/>
        <v>15309.241252613534</v>
      </c>
    </row>
    <row r="425" spans="1:21" x14ac:dyDescent="0.25">
      <c r="A425" s="156" t="s">
        <v>14571</v>
      </c>
      <c r="B425" s="156" t="s">
        <v>159</v>
      </c>
      <c r="C425" s="223">
        <v>10.820642471313477</v>
      </c>
      <c r="D425" s="221">
        <v>40.127998352050781</v>
      </c>
      <c r="E425" s="221">
        <v>11.800222396850586</v>
      </c>
      <c r="F425" s="221">
        <v>20.926021575927734</v>
      </c>
      <c r="G425" s="221">
        <v>113.81099700927734</v>
      </c>
      <c r="H425" s="221">
        <v>27.8857421875</v>
      </c>
      <c r="I425" s="221">
        <v>2.0345802307128906</v>
      </c>
      <c r="J425" s="221">
        <v>1.6087822914123535</v>
      </c>
      <c r="K425" s="180">
        <v>160</v>
      </c>
      <c r="L425" s="181">
        <v>40</v>
      </c>
      <c r="M425" s="181">
        <v>172</v>
      </c>
      <c r="N425" s="181">
        <v>223</v>
      </c>
      <c r="O425" s="181">
        <v>261</v>
      </c>
      <c r="P425" s="181">
        <v>119</v>
      </c>
      <c r="Q425" s="181">
        <v>16</v>
      </c>
      <c r="R425" s="181">
        <v>19</v>
      </c>
      <c r="S425" s="226">
        <f t="shared" si="20"/>
        <v>1010</v>
      </c>
      <c r="T425" s="181">
        <f t="shared" si="18"/>
        <v>43118.757480144501</v>
      </c>
      <c r="U425" s="226">
        <f t="shared" si="19"/>
        <v>2828.8624760722755</v>
      </c>
    </row>
    <row r="426" spans="1:21" x14ac:dyDescent="0.25">
      <c r="A426" s="156" t="s">
        <v>14572</v>
      </c>
      <c r="B426" s="156" t="s">
        <v>159</v>
      </c>
      <c r="C426" s="223">
        <v>2.6076977252960205</v>
      </c>
      <c r="D426" s="221">
        <v>3.5752072334289551</v>
      </c>
      <c r="E426" s="221">
        <v>1.0117826461791992</v>
      </c>
      <c r="F426" s="221">
        <v>42.325714111328125</v>
      </c>
      <c r="G426" s="221">
        <v>116.44484710693359</v>
      </c>
      <c r="H426" s="221">
        <v>38.112018585205078</v>
      </c>
      <c r="I426" s="221">
        <v>2.7131054401397705</v>
      </c>
      <c r="J426" s="221">
        <v>2.2873079776763916</v>
      </c>
      <c r="K426" s="180">
        <v>430.71038818359375</v>
      </c>
      <c r="L426" s="181">
        <v>133.86944580078125</v>
      </c>
      <c r="M426" s="181">
        <v>137.5072021484375</v>
      </c>
      <c r="N426" s="181">
        <v>178.97763061523437</v>
      </c>
      <c r="O426" s="181">
        <v>513.6512451171875</v>
      </c>
      <c r="P426" s="181">
        <v>491.82470703125</v>
      </c>
      <c r="Q426" s="181">
        <v>144.78271484375</v>
      </c>
      <c r="R426" s="181">
        <v>241.91081237792969</v>
      </c>
      <c r="S426" s="226">
        <f t="shared" si="20"/>
        <v>2273.2341461181641</v>
      </c>
      <c r="T426" s="181">
        <f t="shared" si="18"/>
        <v>88818.865318405558</v>
      </c>
      <c r="U426" s="226">
        <f t="shared" si="19"/>
        <v>5827.0778183312505</v>
      </c>
    </row>
    <row r="427" spans="1:21" x14ac:dyDescent="0.25">
      <c r="A427" s="156" t="s">
        <v>14573</v>
      </c>
      <c r="B427" s="156" t="s">
        <v>159</v>
      </c>
      <c r="C427" s="223">
        <v>3.3581390380859375</v>
      </c>
      <c r="D427" s="221">
        <v>3.806441068649292</v>
      </c>
      <c r="E427" s="221">
        <v>16.056808471679688</v>
      </c>
      <c r="F427" s="221">
        <v>62.20684814453125</v>
      </c>
      <c r="G427" s="221">
        <v>122.44430541992187</v>
      </c>
      <c r="H427" s="221">
        <v>61.179023742675781</v>
      </c>
      <c r="I427" s="221">
        <v>9.6385478973388672</v>
      </c>
      <c r="J427" s="221">
        <v>3.7257483005523682</v>
      </c>
      <c r="K427" s="180">
        <v>4002</v>
      </c>
      <c r="L427" s="181">
        <v>1234</v>
      </c>
      <c r="M427" s="181">
        <v>1358</v>
      </c>
      <c r="N427" s="181">
        <v>1503</v>
      </c>
      <c r="O427" s="181">
        <v>3650</v>
      </c>
      <c r="P427" s="181">
        <v>2655</v>
      </c>
      <c r="Q427" s="181">
        <v>630</v>
      </c>
      <c r="R427" s="181">
        <v>1708</v>
      </c>
      <c r="S427" s="226">
        <f t="shared" si="20"/>
        <v>16740</v>
      </c>
      <c r="T427" s="181">
        <f t="shared" si="18"/>
        <v>755226.34546709061</v>
      </c>
      <c r="U427" s="226">
        <f t="shared" si="19"/>
        <v>49547.612094732613</v>
      </c>
    </row>
    <row r="428" spans="1:21" x14ac:dyDescent="0.25">
      <c r="A428" s="156" t="s">
        <v>14574</v>
      </c>
      <c r="B428" s="156" t="s">
        <v>159</v>
      </c>
      <c r="C428" s="223">
        <v>3.543675422668457</v>
      </c>
      <c r="D428" s="221">
        <v>3.1011743545532227</v>
      </c>
      <c r="E428" s="221">
        <v>11.404633522033691</v>
      </c>
      <c r="F428" s="221">
        <v>44.085445404052734</v>
      </c>
      <c r="G428" s="221">
        <v>67.821884155273438</v>
      </c>
      <c r="H428" s="221">
        <v>32.524723052978516</v>
      </c>
      <c r="I428" s="221">
        <v>2.5773322582244873</v>
      </c>
      <c r="J428" s="221">
        <v>2.0451195240020752</v>
      </c>
      <c r="K428" s="180">
        <v>2975</v>
      </c>
      <c r="L428" s="181">
        <v>942</v>
      </c>
      <c r="M428" s="181">
        <v>858</v>
      </c>
      <c r="N428" s="181">
        <v>940</v>
      </c>
      <c r="O428" s="181">
        <v>2720</v>
      </c>
      <c r="P428" s="181">
        <v>2394</v>
      </c>
      <c r="Q428" s="181">
        <v>775</v>
      </c>
      <c r="R428" s="181">
        <v>2068</v>
      </c>
      <c r="S428" s="226">
        <f t="shared" si="20"/>
        <v>13672</v>
      </c>
      <c r="T428" s="181">
        <f t="shared" si="18"/>
        <v>333255.68643307686</v>
      </c>
      <c r="U428" s="226">
        <f t="shared" si="19"/>
        <v>21863.675147001948</v>
      </c>
    </row>
    <row r="429" spans="1:21" x14ac:dyDescent="0.25">
      <c r="A429" s="156" t="s">
        <v>14575</v>
      </c>
      <c r="B429" s="156" t="s">
        <v>159</v>
      </c>
      <c r="C429" s="223">
        <v>-2.2065484523773193</v>
      </c>
      <c r="D429" s="221">
        <v>-1.2390389442443848</v>
      </c>
      <c r="E429" s="221">
        <v>0.65767580270767212</v>
      </c>
      <c r="F429" s="221">
        <v>16.695810317993164</v>
      </c>
      <c r="G429" s="221">
        <v>37.197635650634766</v>
      </c>
      <c r="H429" s="221">
        <v>7.2950539588928223</v>
      </c>
      <c r="I429" s="221">
        <v>-1.7169251441955566</v>
      </c>
      <c r="J429" s="221">
        <v>-2.0335845947265625</v>
      </c>
      <c r="K429" s="180">
        <v>1010.1311645507812</v>
      </c>
      <c r="L429" s="181">
        <v>383.69970703125</v>
      </c>
      <c r="M429" s="181">
        <v>299.45257568359375</v>
      </c>
      <c r="N429" s="181">
        <v>339.49081420898437</v>
      </c>
      <c r="O429" s="181">
        <v>1289.564697265625</v>
      </c>
      <c r="P429" s="181">
        <v>1573.1688232421875</v>
      </c>
      <c r="Q429" s="181">
        <v>482.96115112304687</v>
      </c>
      <c r="R429" s="181">
        <v>1232.8438720703125</v>
      </c>
      <c r="S429" s="226">
        <f t="shared" si="20"/>
        <v>6611.3128051757812</v>
      </c>
      <c r="T429" s="181">
        <f t="shared" si="18"/>
        <v>59269.503472904849</v>
      </c>
      <c r="U429" s="226">
        <f t="shared" si="19"/>
        <v>3888.4532892011816</v>
      </c>
    </row>
    <row r="430" spans="1:21" x14ac:dyDescent="0.25">
      <c r="A430" s="156" t="s">
        <v>14576</v>
      </c>
      <c r="B430" s="156" t="s">
        <v>159</v>
      </c>
      <c r="C430" s="223">
        <v>-1.8588933944702148</v>
      </c>
      <c r="D430" s="221">
        <v>-0.89138400554656982</v>
      </c>
      <c r="E430" s="221">
        <v>24.632297515869141</v>
      </c>
      <c r="F430" s="221">
        <v>13.599059104919434</v>
      </c>
      <c r="G430" s="221">
        <v>20.663230895996094</v>
      </c>
      <c r="H430" s="221">
        <v>4.7075567245483398</v>
      </c>
      <c r="I430" s="221">
        <v>0.88904714584350586</v>
      </c>
      <c r="J430" s="221">
        <v>-3.0093202590942383</v>
      </c>
      <c r="K430" s="180">
        <v>1517</v>
      </c>
      <c r="L430" s="181">
        <v>498</v>
      </c>
      <c r="M430" s="181">
        <v>399</v>
      </c>
      <c r="N430" s="181">
        <v>401</v>
      </c>
      <c r="O430" s="181">
        <v>1640</v>
      </c>
      <c r="P430" s="181">
        <v>1935</v>
      </c>
      <c r="Q430" s="181">
        <v>671</v>
      </c>
      <c r="R430" s="181">
        <v>2021</v>
      </c>
      <c r="S430" s="226">
        <f t="shared" si="20"/>
        <v>9082</v>
      </c>
      <c r="T430" s="181">
        <f t="shared" si="18"/>
        <v>49529.194218397141</v>
      </c>
      <c r="U430" s="226">
        <f t="shared" si="19"/>
        <v>3249.4275619847949</v>
      </c>
    </row>
    <row r="431" spans="1:21" x14ac:dyDescent="0.25">
      <c r="A431" s="156" t="s">
        <v>14577</v>
      </c>
      <c r="B431" s="156" t="s">
        <v>159</v>
      </c>
      <c r="C431" s="223">
        <v>1.2221375703811646</v>
      </c>
      <c r="D431" s="221">
        <v>9.0056352615356445</v>
      </c>
      <c r="E431" s="221">
        <v>1.814246654510498</v>
      </c>
      <c r="F431" s="221">
        <v>23.948677062988281</v>
      </c>
      <c r="G431" s="221">
        <v>10.383971214294434</v>
      </c>
      <c r="H431" s="221">
        <v>7.1162528991699219</v>
      </c>
      <c r="I431" s="221">
        <v>1.3275454044342041</v>
      </c>
      <c r="J431" s="221">
        <v>0.90174776315689087</v>
      </c>
      <c r="K431" s="180">
        <v>1275.734375</v>
      </c>
      <c r="L431" s="181">
        <v>270.73141479492187</v>
      </c>
      <c r="M431" s="181">
        <v>177.82359313964844</v>
      </c>
      <c r="N431" s="181">
        <v>310.6917724609375</v>
      </c>
      <c r="O431" s="181">
        <v>1370.6402587890625</v>
      </c>
      <c r="P431" s="181">
        <v>796.2100830078125</v>
      </c>
      <c r="Q431" s="181">
        <v>157.84341430664062</v>
      </c>
      <c r="R431" s="181">
        <v>450.55300903320312</v>
      </c>
      <c r="S431" s="226">
        <f t="shared" si="20"/>
        <v>4810.2279205322266</v>
      </c>
      <c r="T431" s="181">
        <f t="shared" si="18"/>
        <v>32275.054840071534</v>
      </c>
      <c r="U431" s="226">
        <f t="shared" si="19"/>
        <v>2117.4471827555844</v>
      </c>
    </row>
    <row r="432" spans="1:21" x14ac:dyDescent="0.25">
      <c r="A432" s="156" t="s">
        <v>14578</v>
      </c>
      <c r="B432" s="156" t="s">
        <v>159</v>
      </c>
      <c r="C432" s="223">
        <v>6.1526797711849213E-2</v>
      </c>
      <c r="D432" s="221">
        <v>1.0290361642837524</v>
      </c>
      <c r="E432" s="221">
        <v>11.458014488220215</v>
      </c>
      <c r="F432" s="221">
        <v>38.290233612060547</v>
      </c>
      <c r="G432" s="221">
        <v>29.967075347900391</v>
      </c>
      <c r="H432" s="221">
        <v>12.612858772277832</v>
      </c>
      <c r="I432" s="221">
        <v>0.16693457961082458</v>
      </c>
      <c r="J432" s="221">
        <v>-0.71463412046432495</v>
      </c>
      <c r="K432" s="180">
        <v>1337.0111083984375</v>
      </c>
      <c r="L432" s="181">
        <v>453.91131591796875</v>
      </c>
      <c r="M432" s="181">
        <v>338.20843505859375</v>
      </c>
      <c r="N432" s="181">
        <v>305.57427978515625</v>
      </c>
      <c r="O432" s="181">
        <v>1400.301513671875</v>
      </c>
      <c r="P432" s="181">
        <v>1358.7672119140625</v>
      </c>
      <c r="Q432" s="181">
        <v>367.87582397460937</v>
      </c>
      <c r="R432" s="181">
        <v>931.5565185546875</v>
      </c>
      <c r="S432" s="226">
        <f t="shared" si="20"/>
        <v>6493.2062072753906</v>
      </c>
      <c r="T432" s="181">
        <f t="shared" si="18"/>
        <v>74621.629920194449</v>
      </c>
      <c r="U432" s="226">
        <f t="shared" si="19"/>
        <v>4895.6496225986066</v>
      </c>
    </row>
    <row r="433" spans="1:21" x14ac:dyDescent="0.25">
      <c r="A433" s="156" t="s">
        <v>14579</v>
      </c>
      <c r="B433" s="156" t="s">
        <v>162</v>
      </c>
      <c r="C433" s="223">
        <v>9.9559478759765625</v>
      </c>
      <c r="D433" s="221">
        <v>10.923457145690918</v>
      </c>
      <c r="E433" s="221">
        <v>10.548056602478027</v>
      </c>
      <c r="F433" s="221">
        <v>40.606647491455078</v>
      </c>
      <c r="G433" s="221">
        <v>84.386787414550781</v>
      </c>
      <c r="H433" s="221">
        <v>292.56375122070312</v>
      </c>
      <c r="I433" s="221">
        <v>-44.802268981933594</v>
      </c>
      <c r="J433" s="221">
        <v>9.6355581283569336</v>
      </c>
      <c r="K433" s="180">
        <v>76</v>
      </c>
      <c r="L433" s="181">
        <v>69</v>
      </c>
      <c r="M433" s="181">
        <v>530</v>
      </c>
      <c r="N433" s="181">
        <v>466</v>
      </c>
      <c r="O433" s="181">
        <v>436</v>
      </c>
      <c r="P433" s="181">
        <v>110</v>
      </c>
      <c r="Q433" s="181">
        <v>13</v>
      </c>
      <c r="R433" s="181">
        <v>16</v>
      </c>
      <c r="S433" s="226">
        <f t="shared" si="20"/>
        <v>1716</v>
      </c>
      <c r="T433" s="181">
        <f t="shared" si="18"/>
        <v>94569.929692268372</v>
      </c>
      <c r="U433" s="226">
        <f t="shared" si="19"/>
        <v>6204.3839179373963</v>
      </c>
    </row>
    <row r="434" spans="1:21" x14ac:dyDescent="0.25">
      <c r="A434" s="156" t="s">
        <v>14580</v>
      </c>
      <c r="B434" s="156" t="s">
        <v>162</v>
      </c>
      <c r="C434" s="223">
        <v>1.5130665302276611</v>
      </c>
      <c r="D434" s="221">
        <v>-3.0554604530334473</v>
      </c>
      <c r="E434" s="221">
        <v>28.718540191650391</v>
      </c>
      <c r="F434" s="221">
        <v>28.436042785644531</v>
      </c>
      <c r="G434" s="221">
        <v>16.670253753662109</v>
      </c>
      <c r="H434" s="221">
        <v>27.410930633544922</v>
      </c>
      <c r="I434" s="221">
        <v>2.2587344646453857</v>
      </c>
      <c r="J434" s="221">
        <v>1.8329368829727173</v>
      </c>
      <c r="K434" s="180">
        <v>1597</v>
      </c>
      <c r="L434" s="181">
        <v>244</v>
      </c>
      <c r="M434" s="181">
        <v>213</v>
      </c>
      <c r="N434" s="181">
        <v>331</v>
      </c>
      <c r="O434" s="181">
        <v>968</v>
      </c>
      <c r="P434" s="181">
        <v>487</v>
      </c>
      <c r="Q434" s="181">
        <v>107</v>
      </c>
      <c r="R434" s="181">
        <v>328</v>
      </c>
      <c r="S434" s="226">
        <f t="shared" si="20"/>
        <v>4275</v>
      </c>
      <c r="T434" s="181">
        <f t="shared" si="18"/>
        <v>47529.030858516693</v>
      </c>
      <c r="U434" s="226">
        <f t="shared" si="19"/>
        <v>3118.2042289055439</v>
      </c>
    </row>
    <row r="435" spans="1:21" x14ac:dyDescent="0.25">
      <c r="A435" s="156" t="s">
        <v>14581</v>
      </c>
      <c r="B435" s="156" t="s">
        <v>162</v>
      </c>
      <c r="C435" s="223">
        <v>5.6592812538146973</v>
      </c>
      <c r="D435" s="221">
        <v>27.244691848754883</v>
      </c>
      <c r="E435" s="221">
        <v>6.2513899803161621</v>
      </c>
      <c r="F435" s="221">
        <v>23.325576782226563</v>
      </c>
      <c r="G435" s="221">
        <v>42.626911163330078</v>
      </c>
      <c r="H435" s="221">
        <v>23.903848648071289</v>
      </c>
      <c r="I435" s="221">
        <v>5.7646889686584473</v>
      </c>
      <c r="J435" s="221">
        <v>5.3388910293579102</v>
      </c>
      <c r="K435" s="180">
        <v>53</v>
      </c>
      <c r="L435" s="181">
        <v>20</v>
      </c>
      <c r="M435" s="181">
        <v>141</v>
      </c>
      <c r="N435" s="181">
        <v>168</v>
      </c>
      <c r="O435" s="181">
        <v>176</v>
      </c>
      <c r="P435" s="181">
        <v>69</v>
      </c>
      <c r="Q435" s="181">
        <v>18</v>
      </c>
      <c r="R435" s="181">
        <v>21</v>
      </c>
      <c r="S435" s="226">
        <f t="shared" si="20"/>
        <v>666</v>
      </c>
      <c r="T435" s="181">
        <f t="shared" si="18"/>
        <v>15012.561664581299</v>
      </c>
      <c r="U435" s="226">
        <f t="shared" si="19"/>
        <v>984.91874173812243</v>
      </c>
    </row>
    <row r="436" spans="1:21" x14ac:dyDescent="0.25">
      <c r="A436" s="156" t="s">
        <v>14582</v>
      </c>
      <c r="B436" s="156" t="s">
        <v>162</v>
      </c>
      <c r="C436" s="223">
        <v>5.2869963645935059</v>
      </c>
      <c r="D436" s="221">
        <v>6.2545056343078613</v>
      </c>
      <c r="E436" s="221">
        <v>5.8791055679321289</v>
      </c>
      <c r="F436" s="221">
        <v>38.447563171386719</v>
      </c>
      <c r="G436" s="221">
        <v>58.221416473388672</v>
      </c>
      <c r="H436" s="221">
        <v>7.8440289497375488</v>
      </c>
      <c r="I436" s="221">
        <v>5.3924040794372559</v>
      </c>
      <c r="J436" s="221">
        <v>4.966606616973877</v>
      </c>
      <c r="K436" s="180">
        <v>68</v>
      </c>
      <c r="L436" s="181">
        <v>25</v>
      </c>
      <c r="M436" s="181">
        <v>148</v>
      </c>
      <c r="N436" s="181">
        <v>165</v>
      </c>
      <c r="O436" s="181">
        <v>167</v>
      </c>
      <c r="P436" s="181">
        <v>54</v>
      </c>
      <c r="Q436" s="181">
        <v>6</v>
      </c>
      <c r="R436" s="181">
        <v>23</v>
      </c>
      <c r="S436" s="226">
        <f t="shared" si="20"/>
        <v>656</v>
      </c>
      <c r="T436" s="181">
        <f t="shared" si="18"/>
        <v>18022.974431991577</v>
      </c>
      <c r="U436" s="226">
        <f t="shared" si="19"/>
        <v>1182.4208084230759</v>
      </c>
    </row>
    <row r="437" spans="1:21" x14ac:dyDescent="0.25">
      <c r="A437" s="156" t="s">
        <v>14583</v>
      </c>
      <c r="B437" s="156" t="s">
        <v>162</v>
      </c>
      <c r="C437" s="223">
        <v>43.202358245849609</v>
      </c>
      <c r="D437" s="221">
        <v>24.643026351928711</v>
      </c>
      <c r="E437" s="221">
        <v>9.055964469909668</v>
      </c>
      <c r="F437" s="221">
        <v>33.972583770751953</v>
      </c>
      <c r="G437" s="221">
        <v>124.03462982177734</v>
      </c>
      <c r="H437" s="221">
        <v>180.58308410644531</v>
      </c>
      <c r="I437" s="221">
        <v>246.70600891113281</v>
      </c>
      <c r="J437" s="221">
        <v>8.1434650421142578</v>
      </c>
      <c r="K437" s="180">
        <v>59</v>
      </c>
      <c r="L437" s="181">
        <v>458</v>
      </c>
      <c r="M437" s="181">
        <v>896</v>
      </c>
      <c r="N437" s="181">
        <v>181</v>
      </c>
      <c r="O437" s="181">
        <v>256</v>
      </c>
      <c r="P437" s="181">
        <v>107</v>
      </c>
      <c r="Q437" s="181">
        <v>10</v>
      </c>
      <c r="R437" s="181">
        <v>22</v>
      </c>
      <c r="S437" s="226">
        <f t="shared" si="20"/>
        <v>1989</v>
      </c>
      <c r="T437" s="181">
        <f t="shared" si="18"/>
        <v>81820.098587036133</v>
      </c>
      <c r="U437" s="226">
        <f t="shared" si="19"/>
        <v>5367.9145737903827</v>
      </c>
    </row>
    <row r="438" spans="1:21" x14ac:dyDescent="0.25">
      <c r="A438" s="156" t="s">
        <v>14584</v>
      </c>
      <c r="B438" s="156" t="s">
        <v>162</v>
      </c>
      <c r="C438" s="223">
        <v>8.8455038070678711</v>
      </c>
      <c r="D438" s="221">
        <v>9.6152744293212891</v>
      </c>
      <c r="E438" s="221">
        <v>11.905031204223633</v>
      </c>
      <c r="F438" s="221">
        <v>58.304622650146484</v>
      </c>
      <c r="G438" s="221">
        <v>133.8372802734375</v>
      </c>
      <c r="H438" s="221">
        <v>105.54860687255859</v>
      </c>
      <c r="I438" s="221">
        <v>8.9509115219116211</v>
      </c>
      <c r="J438" s="221">
        <v>36.850643157958984</v>
      </c>
      <c r="K438" s="180">
        <v>92</v>
      </c>
      <c r="L438" s="181">
        <v>531</v>
      </c>
      <c r="M438" s="181">
        <v>1103</v>
      </c>
      <c r="N438" s="181">
        <v>390</v>
      </c>
      <c r="O438" s="181">
        <v>481</v>
      </c>
      <c r="P438" s="181">
        <v>202</v>
      </c>
      <c r="Q438" s="181">
        <v>72</v>
      </c>
      <c r="R438" s="181">
        <v>107</v>
      </c>
      <c r="S438" s="226">
        <f t="shared" si="20"/>
        <v>2978</v>
      </c>
      <c r="T438" s="181">
        <f t="shared" si="18"/>
        <v>132073.58417129517</v>
      </c>
      <c r="U438" s="226">
        <f t="shared" si="19"/>
        <v>8664.860218075517</v>
      </c>
    </row>
    <row r="439" spans="1:21" x14ac:dyDescent="0.25">
      <c r="A439" s="156" t="s">
        <v>14585</v>
      </c>
      <c r="B439" s="156" t="s">
        <v>162</v>
      </c>
      <c r="C439" s="223">
        <v>8.2566041946411133</v>
      </c>
      <c r="D439" s="221">
        <v>41.063385009765625</v>
      </c>
      <c r="E439" s="221">
        <v>16.732032775878906</v>
      </c>
      <c r="F439" s="221">
        <v>90.27984619140625</v>
      </c>
      <c r="G439" s="221">
        <v>194.56962585449219</v>
      </c>
      <c r="H439" s="221">
        <v>-9.276677131652832</v>
      </c>
      <c r="I439" s="221">
        <v>8.3620119094848633</v>
      </c>
      <c r="J439" s="221">
        <v>7.9362149238586426</v>
      </c>
      <c r="K439" s="180">
        <v>16</v>
      </c>
      <c r="L439" s="181">
        <v>109</v>
      </c>
      <c r="M439" s="181">
        <v>537</v>
      </c>
      <c r="N439" s="181">
        <v>141</v>
      </c>
      <c r="O439" s="181">
        <v>111</v>
      </c>
      <c r="P439" s="181">
        <v>55</v>
      </c>
      <c r="Q439" s="181">
        <v>14</v>
      </c>
      <c r="R439" s="181">
        <v>45</v>
      </c>
      <c r="S439" s="226">
        <f t="shared" si="20"/>
        <v>1028</v>
      </c>
      <c r="T439" s="181">
        <f t="shared" si="18"/>
        <v>47883.783612728119</v>
      </c>
      <c r="U439" s="226">
        <f t="shared" si="19"/>
        <v>3141.4782472984461</v>
      </c>
    </row>
    <row r="440" spans="1:21" x14ac:dyDescent="0.25">
      <c r="A440" s="156" t="s">
        <v>14586</v>
      </c>
      <c r="B440" s="156" t="s">
        <v>162</v>
      </c>
      <c r="C440" s="223">
        <v>3.5936315059661865</v>
      </c>
      <c r="D440" s="221">
        <v>6.2141752243041992</v>
      </c>
      <c r="E440" s="221">
        <v>9.9615230560302734</v>
      </c>
      <c r="F440" s="221">
        <v>54.937870025634766</v>
      </c>
      <c r="G440" s="221">
        <v>72.708450317382812</v>
      </c>
      <c r="H440" s="221">
        <v>33.318183898925781</v>
      </c>
      <c r="I440" s="221">
        <v>0.76942193508148193</v>
      </c>
      <c r="J440" s="221">
        <v>3.4976613521575928</v>
      </c>
      <c r="K440" s="180">
        <v>2928</v>
      </c>
      <c r="L440" s="181">
        <v>1169</v>
      </c>
      <c r="M440" s="181">
        <v>1708</v>
      </c>
      <c r="N440" s="181">
        <v>1285</v>
      </c>
      <c r="O440" s="181">
        <v>2904</v>
      </c>
      <c r="P440" s="181">
        <v>2148</v>
      </c>
      <c r="Q440" s="181">
        <v>468</v>
      </c>
      <c r="R440" s="181">
        <v>1104</v>
      </c>
      <c r="S440" s="226">
        <f t="shared" si="20"/>
        <v>13714</v>
      </c>
      <c r="T440" s="181">
        <f t="shared" si="18"/>
        <v>392330.27458429337</v>
      </c>
      <c r="U440" s="226">
        <f t="shared" si="19"/>
        <v>25739.340761609546</v>
      </c>
    </row>
    <row r="441" spans="1:21" x14ac:dyDescent="0.25">
      <c r="A441" s="156" t="s">
        <v>14587</v>
      </c>
      <c r="B441" s="156" t="s">
        <v>162</v>
      </c>
      <c r="C441" s="223">
        <v>2.7708044052124023</v>
      </c>
      <c r="D441" s="221">
        <v>4.8346161842346191</v>
      </c>
      <c r="E441" s="221">
        <v>5.403541088104248</v>
      </c>
      <c r="F441" s="221">
        <v>18.949365615844727</v>
      </c>
      <c r="G441" s="221">
        <v>56.41949462890625</v>
      </c>
      <c r="H441" s="221">
        <v>46.653842926025391</v>
      </c>
      <c r="I441" s="221">
        <v>2.8762121200561523</v>
      </c>
      <c r="J441" s="221">
        <v>2.4504144191741943</v>
      </c>
      <c r="K441" s="180">
        <v>2295</v>
      </c>
      <c r="L441" s="181">
        <v>948</v>
      </c>
      <c r="M441" s="181">
        <v>3169</v>
      </c>
      <c r="N441" s="181">
        <v>1418</v>
      </c>
      <c r="O441" s="181">
        <v>2642</v>
      </c>
      <c r="P441" s="181">
        <v>1677</v>
      </c>
      <c r="Q441" s="181">
        <v>366</v>
      </c>
      <c r="R441" s="181">
        <v>929</v>
      </c>
      <c r="S441" s="226">
        <f t="shared" si="20"/>
        <v>13444</v>
      </c>
      <c r="T441" s="181">
        <f t="shared" si="18"/>
        <v>285564.16243195534</v>
      </c>
      <c r="U441" s="226">
        <f t="shared" si="19"/>
        <v>18734.810342963981</v>
      </c>
    </row>
    <row r="442" spans="1:21" x14ac:dyDescent="0.25">
      <c r="A442" s="156" t="s">
        <v>14588</v>
      </c>
      <c r="B442" s="156" t="s">
        <v>162</v>
      </c>
      <c r="C442" s="223">
        <v>1.7829838991165161</v>
      </c>
      <c r="D442" s="221">
        <v>2.0792298316955566</v>
      </c>
      <c r="E442" s="221">
        <v>10.798873901367188</v>
      </c>
      <c r="F442" s="221">
        <v>4.4857316017150879</v>
      </c>
      <c r="G442" s="221">
        <v>71.988082885742188</v>
      </c>
      <c r="H442" s="221">
        <v>34.187286376953125</v>
      </c>
      <c r="I442" s="221">
        <v>1.8883917331695557</v>
      </c>
      <c r="J442" s="221">
        <v>1.4625940322875977</v>
      </c>
      <c r="K442" s="180">
        <v>349.86688232421875</v>
      </c>
      <c r="L442" s="181">
        <v>740.00616455078125</v>
      </c>
      <c r="M442" s="181">
        <v>330.98916625976562</v>
      </c>
      <c r="N442" s="181">
        <v>202.62074279785156</v>
      </c>
      <c r="O442" s="181">
        <v>470.26470947265625</v>
      </c>
      <c r="P442" s="181">
        <v>505.50308227539062</v>
      </c>
      <c r="Q442" s="181">
        <v>140.11454772949219</v>
      </c>
      <c r="R442" s="181">
        <v>484.94735717773437</v>
      </c>
      <c r="S442" s="226">
        <f t="shared" si="20"/>
        <v>3224.3126525878906</v>
      </c>
      <c r="T442" s="181">
        <f t="shared" si="18"/>
        <v>58754.768235429234</v>
      </c>
      <c r="U442" s="226">
        <f t="shared" si="19"/>
        <v>3854.6834107653895</v>
      </c>
    </row>
    <row r="443" spans="1:21" x14ac:dyDescent="0.25">
      <c r="A443" s="156" t="s">
        <v>14589</v>
      </c>
      <c r="B443" s="156" t="s">
        <v>162</v>
      </c>
      <c r="C443" s="223">
        <v>0.9280780553817749</v>
      </c>
      <c r="D443" s="221">
        <v>2.4357712268829346</v>
      </c>
      <c r="E443" s="221">
        <v>1.5201871395111084</v>
      </c>
      <c r="F443" s="221">
        <v>8.234126091003418</v>
      </c>
      <c r="G443" s="221">
        <v>28.67979621887207</v>
      </c>
      <c r="H443" s="221">
        <v>12.031817436218262</v>
      </c>
      <c r="I443" s="221">
        <v>-1.4844750165939331</v>
      </c>
      <c r="J443" s="221">
        <v>0.60768818855285645</v>
      </c>
      <c r="K443" s="180">
        <v>1759</v>
      </c>
      <c r="L443" s="181">
        <v>798</v>
      </c>
      <c r="M443" s="181">
        <v>1239</v>
      </c>
      <c r="N443" s="181">
        <v>856</v>
      </c>
      <c r="O443" s="181">
        <v>2336</v>
      </c>
      <c r="P443" s="181">
        <v>2235</v>
      </c>
      <c r="Q443" s="181">
        <v>533</v>
      </c>
      <c r="R443" s="181">
        <v>1700</v>
      </c>
      <c r="S443" s="226">
        <f t="shared" si="20"/>
        <v>11456</v>
      </c>
      <c r="T443" s="181">
        <f t="shared" si="18"/>
        <v>106637.11921215057</v>
      </c>
      <c r="U443" s="226">
        <f t="shared" si="19"/>
        <v>6996.0676681049808</v>
      </c>
    </row>
    <row r="444" spans="1:21" x14ac:dyDescent="0.25">
      <c r="A444" s="156" t="s">
        <v>14590</v>
      </c>
      <c r="B444" s="156" t="s">
        <v>162</v>
      </c>
      <c r="C444" s="223">
        <v>4.4948415756225586</v>
      </c>
      <c r="D444" s="221">
        <v>9.7554197311401367</v>
      </c>
      <c r="E444" s="221">
        <v>19.875087738037109</v>
      </c>
      <c r="F444" s="221">
        <v>47.906177520751953</v>
      </c>
      <c r="G444" s="221">
        <v>78.620857238769531</v>
      </c>
      <c r="H444" s="221">
        <v>24.751827239990234</v>
      </c>
      <c r="I444" s="221">
        <v>6.5633010864257813</v>
      </c>
      <c r="J444" s="221">
        <v>3.9592099189758301</v>
      </c>
      <c r="K444" s="180">
        <v>3296</v>
      </c>
      <c r="L444" s="181">
        <v>1136</v>
      </c>
      <c r="M444" s="181">
        <v>1280</v>
      </c>
      <c r="N444" s="181">
        <v>1094</v>
      </c>
      <c r="O444" s="181">
        <v>2963</v>
      </c>
      <c r="P444" s="181">
        <v>2648</v>
      </c>
      <c r="Q444" s="181">
        <v>610</v>
      </c>
      <c r="R444" s="181">
        <v>1788</v>
      </c>
      <c r="S444" s="226">
        <f t="shared" si="20"/>
        <v>14815</v>
      </c>
      <c r="T444" s="181">
        <f t="shared" si="18"/>
        <v>413325.74468803406</v>
      </c>
      <c r="U444" s="226">
        <f t="shared" si="19"/>
        <v>27116.776036067975</v>
      </c>
    </row>
    <row r="445" spans="1:21" x14ac:dyDescent="0.25">
      <c r="A445" s="156" t="s">
        <v>14591</v>
      </c>
      <c r="B445" s="156" t="s">
        <v>162</v>
      </c>
      <c r="C445" s="223">
        <v>5.1194767951965332</v>
      </c>
      <c r="D445" s="221">
        <v>8.2129640579223633</v>
      </c>
      <c r="E445" s="221">
        <v>9.3006582260131836</v>
      </c>
      <c r="F445" s="221">
        <v>15.510446548461914</v>
      </c>
      <c r="G445" s="221">
        <v>93.543479919433594</v>
      </c>
      <c r="H445" s="221">
        <v>72.07794189453125</v>
      </c>
      <c r="I445" s="221">
        <v>6.5652365684509277</v>
      </c>
      <c r="J445" s="221">
        <v>6.1394391059875488</v>
      </c>
      <c r="K445" s="180">
        <v>858</v>
      </c>
      <c r="L445" s="181">
        <v>2152</v>
      </c>
      <c r="M445" s="181">
        <v>3768</v>
      </c>
      <c r="N445" s="181">
        <v>1186</v>
      </c>
      <c r="O445" s="181">
        <v>1533</v>
      </c>
      <c r="P445" s="181">
        <v>714</v>
      </c>
      <c r="Q445" s="181">
        <v>138</v>
      </c>
      <c r="R445" s="181">
        <v>379</v>
      </c>
      <c r="S445" s="226">
        <f t="shared" si="20"/>
        <v>10728</v>
      </c>
      <c r="T445" s="181">
        <f t="shared" si="18"/>
        <v>273605.73484182358</v>
      </c>
      <c r="U445" s="226">
        <f t="shared" si="19"/>
        <v>17950.262061438738</v>
      </c>
    </row>
    <row r="446" spans="1:21" x14ac:dyDescent="0.25">
      <c r="A446" s="156" t="s">
        <v>14592</v>
      </c>
      <c r="B446" s="156" t="s">
        <v>162</v>
      </c>
      <c r="C446" s="223">
        <v>1.9908056259155273</v>
      </c>
      <c r="D446" s="221">
        <v>9.1384611129760742</v>
      </c>
      <c r="E446" s="221">
        <v>8.9156026840209961</v>
      </c>
      <c r="F446" s="221">
        <v>21.025905609130859</v>
      </c>
      <c r="G446" s="221">
        <v>38.284160614013672</v>
      </c>
      <c r="H446" s="221">
        <v>22.904605865478516</v>
      </c>
      <c r="I446" s="221">
        <v>10.405520439147949</v>
      </c>
      <c r="J446" s="221">
        <v>1.4297616481781006</v>
      </c>
      <c r="K446" s="180">
        <v>1842</v>
      </c>
      <c r="L446" s="181">
        <v>578</v>
      </c>
      <c r="M446" s="181">
        <v>724</v>
      </c>
      <c r="N446" s="181">
        <v>882</v>
      </c>
      <c r="O446" s="181">
        <v>2432</v>
      </c>
      <c r="P446" s="181">
        <v>2024</v>
      </c>
      <c r="Q446" s="181">
        <v>594</v>
      </c>
      <c r="R446" s="181">
        <v>1757</v>
      </c>
      <c r="S446" s="226">
        <f t="shared" si="20"/>
        <v>10833</v>
      </c>
      <c r="T446" s="181">
        <f t="shared" si="18"/>
        <v>182107.81081843376</v>
      </c>
      <c r="U446" s="226">
        <f t="shared" si="19"/>
        <v>11947.421093039569</v>
      </c>
    </row>
    <row r="447" spans="1:21" x14ac:dyDescent="0.25">
      <c r="A447" s="156" t="s">
        <v>14593</v>
      </c>
      <c r="B447" s="156" t="s">
        <v>162</v>
      </c>
      <c r="C447" s="223">
        <v>3.0680067539215088</v>
      </c>
      <c r="D447" s="221">
        <v>12.165582656860352</v>
      </c>
      <c r="E447" s="221">
        <v>31.677789688110352</v>
      </c>
      <c r="F447" s="221">
        <v>56.727149963378906</v>
      </c>
      <c r="G447" s="221">
        <v>101.69361114501953</v>
      </c>
      <c r="H447" s="221">
        <v>23.575990676879883</v>
      </c>
      <c r="I447" s="221">
        <v>3.3754394054412842</v>
      </c>
      <c r="J447" s="221">
        <v>0.92957901954650879</v>
      </c>
      <c r="K447" s="180">
        <v>1934.608642578125</v>
      </c>
      <c r="L447" s="181">
        <v>656.00250244140625</v>
      </c>
      <c r="M447" s="181">
        <v>581.6429443359375</v>
      </c>
      <c r="N447" s="181">
        <v>636.46734619140625</v>
      </c>
      <c r="O447" s="181">
        <v>1906.251220703125</v>
      </c>
      <c r="P447" s="181">
        <v>1862.1396484375</v>
      </c>
      <c r="Q447" s="181">
        <v>574.0809326171875</v>
      </c>
      <c r="R447" s="181">
        <v>1530.0423583984375</v>
      </c>
      <c r="S447" s="226">
        <f t="shared" si="20"/>
        <v>9681.235595703125</v>
      </c>
      <c r="T447" s="181">
        <f t="shared" si="18"/>
        <v>309561.6145573901</v>
      </c>
      <c r="U447" s="226">
        <f t="shared" si="19"/>
        <v>20309.19457400875</v>
      </c>
    </row>
    <row r="448" spans="1:21" x14ac:dyDescent="0.25">
      <c r="A448" s="156" t="s">
        <v>14594</v>
      </c>
      <c r="B448" s="156" t="s">
        <v>162</v>
      </c>
      <c r="C448" s="223">
        <v>6.0410056114196777</v>
      </c>
      <c r="D448" s="221">
        <v>6.4843878746032715</v>
      </c>
      <c r="E448" s="221">
        <v>10.920670509338379</v>
      </c>
      <c r="F448" s="221">
        <v>27.202489852905273</v>
      </c>
      <c r="G448" s="221">
        <v>74.830947875976563</v>
      </c>
      <c r="H448" s="221">
        <v>38.203945159912109</v>
      </c>
      <c r="I448" s="221">
        <v>14.51829719543457</v>
      </c>
      <c r="J448" s="221">
        <v>5.7312874794006348</v>
      </c>
      <c r="K448" s="180">
        <v>1400</v>
      </c>
      <c r="L448" s="181">
        <v>660</v>
      </c>
      <c r="M448" s="181">
        <v>2571</v>
      </c>
      <c r="N448" s="181">
        <v>1578</v>
      </c>
      <c r="O448" s="181">
        <v>2542</v>
      </c>
      <c r="P448" s="181">
        <v>1410</v>
      </c>
      <c r="Q448" s="181">
        <v>300</v>
      </c>
      <c r="R448" s="181">
        <v>966</v>
      </c>
      <c r="S448" s="226">
        <f t="shared" si="20"/>
        <v>11427</v>
      </c>
      <c r="T448" s="181">
        <f t="shared" si="18"/>
        <v>337719.42176055908</v>
      </c>
      <c r="U448" s="226">
        <f t="shared" si="19"/>
        <v>22156.524340925203</v>
      </c>
    </row>
    <row r="449" spans="1:21" x14ac:dyDescent="0.25">
      <c r="A449" s="156" t="s">
        <v>14595</v>
      </c>
      <c r="B449" s="156" t="s">
        <v>162</v>
      </c>
      <c r="C449" s="223">
        <v>4.3889861106872559</v>
      </c>
      <c r="D449" s="221">
        <v>6.8166861534118652</v>
      </c>
      <c r="E449" s="221">
        <v>8.2278566360473633</v>
      </c>
      <c r="F449" s="221">
        <v>41.958652496337891</v>
      </c>
      <c r="G449" s="221">
        <v>74.977516174316406</v>
      </c>
      <c r="H449" s="221">
        <v>38.782115936279297</v>
      </c>
      <c r="I449" s="221">
        <v>13.603322982788086</v>
      </c>
      <c r="J449" s="221">
        <v>9.4341926574707031</v>
      </c>
      <c r="K449" s="180">
        <v>3959</v>
      </c>
      <c r="L449" s="181">
        <v>1230</v>
      </c>
      <c r="M449" s="181">
        <v>1118</v>
      </c>
      <c r="N449" s="181">
        <v>1215</v>
      </c>
      <c r="O449" s="181">
        <v>3217</v>
      </c>
      <c r="P449" s="181">
        <v>2515</v>
      </c>
      <c r="Q449" s="181">
        <v>599</v>
      </c>
      <c r="R449" s="181">
        <v>1732</v>
      </c>
      <c r="S449" s="226">
        <f t="shared" si="20"/>
        <v>15585</v>
      </c>
      <c r="T449" s="181">
        <f t="shared" si="18"/>
        <v>449167.12974500656</v>
      </c>
      <c r="U449" s="226">
        <f t="shared" si="19"/>
        <v>29468.196976822492</v>
      </c>
    </row>
    <row r="450" spans="1:21" x14ac:dyDescent="0.25">
      <c r="A450" s="156" t="s">
        <v>14596</v>
      </c>
      <c r="B450" s="156" t="s">
        <v>162</v>
      </c>
      <c r="C450" s="223">
        <v>7.8003354072570801</v>
      </c>
      <c r="D450" s="221">
        <v>4.4388065338134766</v>
      </c>
      <c r="E450" s="221">
        <v>4.0634059906005859</v>
      </c>
      <c r="F450" s="221">
        <v>20.676122665405273</v>
      </c>
      <c r="G450" s="221">
        <v>50.884620666503906</v>
      </c>
      <c r="H450" s="221">
        <v>20.440639495849609</v>
      </c>
      <c r="I450" s="221">
        <v>17.867944717407227</v>
      </c>
      <c r="J450" s="221">
        <v>3.150907039642334</v>
      </c>
      <c r="K450" s="180">
        <v>762.0316162109375</v>
      </c>
      <c r="L450" s="181">
        <v>261.08425903320312</v>
      </c>
      <c r="M450" s="181">
        <v>345.00418090820312</v>
      </c>
      <c r="N450" s="181">
        <v>382.94500732421875</v>
      </c>
      <c r="O450" s="181">
        <v>993.8564453125</v>
      </c>
      <c r="P450" s="181">
        <v>911.22259521484375</v>
      </c>
      <c r="Q450" s="181">
        <v>262.04885864257812</v>
      </c>
      <c r="R450" s="181">
        <v>767.1761474609375</v>
      </c>
      <c r="S450" s="226">
        <f t="shared" si="20"/>
        <v>4685.3691101074219</v>
      </c>
      <c r="T450" s="181">
        <f t="shared" si="18"/>
        <v>92720.270742387918</v>
      </c>
      <c r="U450" s="226">
        <f t="shared" si="19"/>
        <v>6083.034623508921</v>
      </c>
    </row>
    <row r="451" spans="1:21" x14ac:dyDescent="0.25">
      <c r="A451" s="156" t="s">
        <v>14597</v>
      </c>
      <c r="B451" s="156" t="s">
        <v>162</v>
      </c>
      <c r="C451" s="223">
        <v>4.3806376457214355</v>
      </c>
      <c r="D451" s="221">
        <v>5.348146915435791</v>
      </c>
      <c r="E451" s="221">
        <v>4.9727468490600586</v>
      </c>
      <c r="F451" s="221">
        <v>8.3233060836791992</v>
      </c>
      <c r="G451" s="221">
        <v>131.1361083984375</v>
      </c>
      <c r="H451" s="221">
        <v>159.77381896972656</v>
      </c>
      <c r="I451" s="221">
        <v>4.4860453605651855</v>
      </c>
      <c r="J451" s="221">
        <v>4.0602478981018066</v>
      </c>
      <c r="K451" s="180">
        <v>34.242240905761719</v>
      </c>
      <c r="L451" s="181">
        <v>9.9458799362182617</v>
      </c>
      <c r="M451" s="181">
        <v>10.075046539306641</v>
      </c>
      <c r="N451" s="181">
        <v>13.756314277648926</v>
      </c>
      <c r="O451" s="181">
        <v>42.806034088134766</v>
      </c>
      <c r="P451" s="181">
        <v>32.395151138305664</v>
      </c>
      <c r="Q451" s="181">
        <v>8.137537956237793</v>
      </c>
      <c r="R451" s="181">
        <v>22.69468879699707</v>
      </c>
      <c r="S451" s="226">
        <f t="shared" si="20"/>
        <v>174.05289363861084</v>
      </c>
      <c r="T451" s="181">
        <f t="shared" si="18"/>
        <v>11285.758713574967</v>
      </c>
      <c r="U451" s="226">
        <f t="shared" si="19"/>
        <v>740.41696014870774</v>
      </c>
    </row>
    <row r="452" spans="1:21" x14ac:dyDescent="0.25">
      <c r="A452" s="156" t="s">
        <v>14598</v>
      </c>
      <c r="B452" s="156" t="s">
        <v>162</v>
      </c>
      <c r="C452" s="223">
        <v>8.3063488006591797</v>
      </c>
      <c r="D452" s="221">
        <v>4.8478889465332031</v>
      </c>
      <c r="E452" s="221">
        <v>16.130765914916992</v>
      </c>
      <c r="F452" s="221">
        <v>18.384984970092773</v>
      </c>
      <c r="G452" s="221">
        <v>81.301887512207031</v>
      </c>
      <c r="H452" s="221">
        <v>70.87469482421875</v>
      </c>
      <c r="I452" s="221">
        <v>30.703655242919922</v>
      </c>
      <c r="J452" s="221">
        <v>7.192962646484375</v>
      </c>
      <c r="K452" s="180">
        <v>1053</v>
      </c>
      <c r="L452" s="181">
        <v>299</v>
      </c>
      <c r="M452" s="181">
        <v>895</v>
      </c>
      <c r="N452" s="181">
        <v>969</v>
      </c>
      <c r="O452" s="181">
        <v>1652</v>
      </c>
      <c r="P452" s="181">
        <v>826</v>
      </c>
      <c r="Q452" s="181">
        <v>220</v>
      </c>
      <c r="R452" s="181">
        <v>415</v>
      </c>
      <c r="S452" s="226">
        <f t="shared" si="20"/>
        <v>6329</v>
      </c>
      <c r="T452" s="181">
        <f t="shared" si="18"/>
        <v>245041.28975868225</v>
      </c>
      <c r="U452" s="226">
        <f t="shared" si="19"/>
        <v>16076.254284597415</v>
      </c>
    </row>
    <row r="453" spans="1:21" x14ac:dyDescent="0.25">
      <c r="A453" s="156" t="s">
        <v>14599</v>
      </c>
      <c r="B453" s="156" t="s">
        <v>162</v>
      </c>
      <c r="C453" s="223">
        <v>3.6331236362457275</v>
      </c>
      <c r="D453" s="221">
        <v>4.2498569488525391</v>
      </c>
      <c r="E453" s="221">
        <v>23.815589904785156</v>
      </c>
      <c r="F453" s="221">
        <v>29.743314743041992</v>
      </c>
      <c r="G453" s="221">
        <v>74.534103393554688</v>
      </c>
      <c r="H453" s="221">
        <v>60.981468200683594</v>
      </c>
      <c r="I453" s="221">
        <v>5.2336077690124512</v>
      </c>
      <c r="J453" s="221">
        <v>2.8932068347930908</v>
      </c>
      <c r="K453" s="180">
        <v>2534</v>
      </c>
      <c r="L453" s="181">
        <v>775</v>
      </c>
      <c r="M453" s="181">
        <v>1036</v>
      </c>
      <c r="N453" s="181">
        <v>1072</v>
      </c>
      <c r="O453" s="181">
        <v>2790</v>
      </c>
      <c r="P453" s="181">
        <v>2380</v>
      </c>
      <c r="Q453" s="181">
        <v>687</v>
      </c>
      <c r="R453" s="181">
        <v>1681</v>
      </c>
      <c r="S453" s="226">
        <f t="shared" si="20"/>
        <v>12955</v>
      </c>
      <c r="T453" s="181">
        <f t="shared" ref="T453:T516" si="21">SUMPRODUCT(C453:J453,K453:R453)</f>
        <v>430602.7709877491</v>
      </c>
      <c r="U453" s="226">
        <f t="shared" ref="U453:U516" si="22">(T453/$T$10045)*$S$10045</f>
        <v>28250.257941706921</v>
      </c>
    </row>
    <row r="454" spans="1:21" x14ac:dyDescent="0.25">
      <c r="A454" s="156" t="s">
        <v>14600</v>
      </c>
      <c r="B454" s="156" t="s">
        <v>162</v>
      </c>
      <c r="C454" s="223">
        <v>5.3610749244689941</v>
      </c>
      <c r="D454" s="221">
        <v>3.8839325904846191</v>
      </c>
      <c r="E454" s="221">
        <v>5.9531841278076172</v>
      </c>
      <c r="F454" s="221">
        <v>350.93270874023437</v>
      </c>
      <c r="G454" s="221">
        <v>287.88919067382812</v>
      </c>
      <c r="H454" s="221">
        <v>60.244178771972656</v>
      </c>
      <c r="I454" s="221">
        <v>54.542037963867188</v>
      </c>
      <c r="J454" s="221">
        <v>5.0406851768493652</v>
      </c>
      <c r="K454" s="180">
        <v>109.17688751220703</v>
      </c>
      <c r="L454" s="181">
        <v>38.733589172363281</v>
      </c>
      <c r="M454" s="181">
        <v>32.118873596191406</v>
      </c>
      <c r="N454" s="181">
        <v>29.732120513916016</v>
      </c>
      <c r="O454" s="181">
        <v>125.47500610351562</v>
      </c>
      <c r="P454" s="181">
        <v>147.29673767089844</v>
      </c>
      <c r="Q454" s="181">
        <v>60.077976226806641</v>
      </c>
      <c r="R454" s="181">
        <v>150.8427734375</v>
      </c>
      <c r="S454" s="226">
        <f t="shared" ref="S454:S517" si="23">SUM(K454:R454)</f>
        <v>693.45396423339844</v>
      </c>
      <c r="T454" s="181">
        <f t="shared" si="21"/>
        <v>60394.722426306565</v>
      </c>
      <c r="U454" s="226">
        <f t="shared" si="22"/>
        <v>3962.2747502233183</v>
      </c>
    </row>
    <row r="455" spans="1:21" x14ac:dyDescent="0.25">
      <c r="A455" s="156" t="s">
        <v>14601</v>
      </c>
      <c r="B455" s="156" t="s">
        <v>162</v>
      </c>
      <c r="C455" s="223">
        <v>4.1201553344726562</v>
      </c>
      <c r="D455" s="221">
        <v>5.9810819625854492</v>
      </c>
      <c r="E455" s="221">
        <v>10.799873352050781</v>
      </c>
      <c r="F455" s="221">
        <v>37.958427429199219</v>
      </c>
      <c r="G455" s="221">
        <v>78.531578063964844</v>
      </c>
      <c r="H455" s="221">
        <v>37.832561492919922</v>
      </c>
      <c r="I455" s="221">
        <v>4.4880847930908203</v>
      </c>
      <c r="J455" s="221">
        <v>4.7944002151489258</v>
      </c>
      <c r="K455" s="180">
        <v>3857</v>
      </c>
      <c r="L455" s="181">
        <v>1051</v>
      </c>
      <c r="M455" s="181">
        <v>1222</v>
      </c>
      <c r="N455" s="181">
        <v>1378</v>
      </c>
      <c r="O455" s="181">
        <v>3559</v>
      </c>
      <c r="P455" s="181">
        <v>2752</v>
      </c>
      <c r="Q455" s="181">
        <v>708</v>
      </c>
      <c r="R455" s="181">
        <v>1874</v>
      </c>
      <c r="S455" s="226">
        <f t="shared" si="23"/>
        <v>16401</v>
      </c>
      <c r="T455" s="181">
        <f t="shared" si="21"/>
        <v>483453.08009624481</v>
      </c>
      <c r="U455" s="226">
        <f t="shared" si="22"/>
        <v>31717.57158947819</v>
      </c>
    </row>
    <row r="456" spans="1:21" x14ac:dyDescent="0.25">
      <c r="A456" s="156" t="s">
        <v>14602</v>
      </c>
      <c r="B456" s="156" t="s">
        <v>162</v>
      </c>
      <c r="C456" s="223">
        <v>2.9753415584564209</v>
      </c>
      <c r="D456" s="221">
        <v>2.3545222282409668</v>
      </c>
      <c r="E456" s="221">
        <v>15.594600677490234</v>
      </c>
      <c r="F456" s="221">
        <v>32.221294403076172</v>
      </c>
      <c r="G456" s="221">
        <v>52.270118713378906</v>
      </c>
      <c r="H456" s="221">
        <v>36.462043762207031</v>
      </c>
      <c r="I456" s="221">
        <v>2.2317178249359131</v>
      </c>
      <c r="J456" s="221">
        <v>1.9111336469650269</v>
      </c>
      <c r="K456" s="180">
        <v>3354</v>
      </c>
      <c r="L456" s="181">
        <v>1081</v>
      </c>
      <c r="M456" s="181">
        <v>1112</v>
      </c>
      <c r="N456" s="181">
        <v>1259</v>
      </c>
      <c r="O456" s="181">
        <v>3278</v>
      </c>
      <c r="P456" s="181">
        <v>2637</v>
      </c>
      <c r="Q456" s="181">
        <v>802</v>
      </c>
      <c r="R456" s="181">
        <v>1736</v>
      </c>
      <c r="S456" s="226">
        <f t="shared" si="23"/>
        <v>15259</v>
      </c>
      <c r="T456" s="181">
        <f t="shared" si="21"/>
        <v>343031.76397275925</v>
      </c>
      <c r="U456" s="226">
        <f t="shared" si="22"/>
        <v>22505.04749934571</v>
      </c>
    </row>
    <row r="457" spans="1:21" x14ac:dyDescent="0.25">
      <c r="A457" s="156" t="s">
        <v>14603</v>
      </c>
      <c r="B457" s="156" t="s">
        <v>162</v>
      </c>
      <c r="C457" s="223">
        <v>2.8810079097747803</v>
      </c>
      <c r="D457" s="221">
        <v>11.807098388671875</v>
      </c>
      <c r="E457" s="221">
        <v>4.8883957862854004</v>
      </c>
      <c r="F457" s="221">
        <v>8.1600027084350586</v>
      </c>
      <c r="G457" s="221">
        <v>75.294296264648438</v>
      </c>
      <c r="H457" s="221">
        <v>17.100503921508789</v>
      </c>
      <c r="I457" s="221">
        <v>2.9864156246185303</v>
      </c>
      <c r="J457" s="221">
        <v>2.5606179237365723</v>
      </c>
      <c r="K457" s="180">
        <v>928</v>
      </c>
      <c r="L457" s="181">
        <v>305</v>
      </c>
      <c r="M457" s="181">
        <v>353</v>
      </c>
      <c r="N457" s="181">
        <v>451</v>
      </c>
      <c r="O457" s="181">
        <v>1102</v>
      </c>
      <c r="P457" s="181">
        <v>1022</v>
      </c>
      <c r="Q457" s="181">
        <v>233</v>
      </c>
      <c r="R457" s="181">
        <v>399</v>
      </c>
      <c r="S457" s="226">
        <f t="shared" si="23"/>
        <v>4793</v>
      </c>
      <c r="T457" s="181">
        <f t="shared" si="21"/>
        <v>113849.05616641045</v>
      </c>
      <c r="U457" s="226">
        <f t="shared" si="22"/>
        <v>7469.2162239069266</v>
      </c>
    </row>
    <row r="458" spans="1:21" x14ac:dyDescent="0.25">
      <c r="A458" s="156" t="s">
        <v>14604</v>
      </c>
      <c r="B458" s="156" t="s">
        <v>162</v>
      </c>
      <c r="C458" s="223">
        <v>2.7404718399047852</v>
      </c>
      <c r="D458" s="221">
        <v>10.748797416687012</v>
      </c>
      <c r="E458" s="221">
        <v>21.873481750488281</v>
      </c>
      <c r="F458" s="221">
        <v>49.716232299804688</v>
      </c>
      <c r="G458" s="221">
        <v>103.33896636962891</v>
      </c>
      <c r="H458" s="221">
        <v>41.764335632324219</v>
      </c>
      <c r="I458" s="221">
        <v>25.290966033935547</v>
      </c>
      <c r="J458" s="221">
        <v>7.0221905708312988</v>
      </c>
      <c r="K458" s="180">
        <v>2408</v>
      </c>
      <c r="L458" s="181">
        <v>721</v>
      </c>
      <c r="M458" s="181">
        <v>712</v>
      </c>
      <c r="N458" s="181">
        <v>888</v>
      </c>
      <c r="O458" s="181">
        <v>2209</v>
      </c>
      <c r="P458" s="181">
        <v>1791</v>
      </c>
      <c r="Q458" s="181">
        <v>461</v>
      </c>
      <c r="R458" s="181">
        <v>1212</v>
      </c>
      <c r="S458" s="226">
        <f t="shared" si="23"/>
        <v>10402</v>
      </c>
      <c r="T458" s="181">
        <f t="shared" si="21"/>
        <v>397316.60455799103</v>
      </c>
      <c r="U458" s="226">
        <f t="shared" si="22"/>
        <v>26066.475460757665</v>
      </c>
    </row>
    <row r="459" spans="1:21" x14ac:dyDescent="0.25">
      <c r="A459" s="156" t="s">
        <v>14605</v>
      </c>
      <c r="B459" s="156" t="s">
        <v>162</v>
      </c>
      <c r="C459" s="223">
        <v>3.0958309173583984</v>
      </c>
      <c r="D459" s="221">
        <v>4.0633401870727539</v>
      </c>
      <c r="E459" s="221">
        <v>3.6879398822784424</v>
      </c>
      <c r="F459" s="221">
        <v>7.0385003089904785</v>
      </c>
      <c r="G459" s="221">
        <v>11.207340240478516</v>
      </c>
      <c r="H459" s="221">
        <v>5.6528639793395996</v>
      </c>
      <c r="I459" s="221">
        <v>3.2012386322021484</v>
      </c>
      <c r="J459" s="221">
        <v>2.7754409313201904</v>
      </c>
      <c r="K459" s="180">
        <v>0.18505586683750153</v>
      </c>
      <c r="L459" s="181">
        <v>6.1452515423297882E-2</v>
      </c>
      <c r="M459" s="181">
        <v>5.0279330462217331E-2</v>
      </c>
      <c r="N459" s="181">
        <v>1</v>
      </c>
      <c r="O459" s="181">
        <v>2</v>
      </c>
      <c r="P459" s="181">
        <v>0.19884777069091797</v>
      </c>
      <c r="Q459" s="181">
        <v>5.9532124549150467E-2</v>
      </c>
      <c r="R459" s="181">
        <v>0.18348464369773865</v>
      </c>
      <c r="S459" s="226">
        <f t="shared" si="23"/>
        <v>3.7386522516608238</v>
      </c>
      <c r="T459" s="181">
        <f t="shared" si="21"/>
        <v>32.285098815185556</v>
      </c>
      <c r="U459" s="226">
        <f t="shared" si="22"/>
        <v>2.1181061308786542</v>
      </c>
    </row>
    <row r="460" spans="1:21" x14ac:dyDescent="0.25">
      <c r="A460" s="156" t="s">
        <v>14606</v>
      </c>
      <c r="B460" s="156" t="s">
        <v>162</v>
      </c>
      <c r="C460" s="223">
        <v>1.7813506126403809</v>
      </c>
      <c r="D460" s="221">
        <v>2.335036039352417</v>
      </c>
      <c r="E460" s="221">
        <v>-0.14907629787921906</v>
      </c>
      <c r="F460" s="221">
        <v>29.472742080688477</v>
      </c>
      <c r="G460" s="221">
        <v>56.335681915283203</v>
      </c>
      <c r="H460" s="221">
        <v>9.4374599456787109</v>
      </c>
      <c r="I460" s="221">
        <v>22.250339508056641</v>
      </c>
      <c r="J460" s="221">
        <v>1.3822110891342163</v>
      </c>
      <c r="K460" s="180">
        <v>1498</v>
      </c>
      <c r="L460" s="181">
        <v>644</v>
      </c>
      <c r="M460" s="181">
        <v>763</v>
      </c>
      <c r="N460" s="181">
        <v>791</v>
      </c>
      <c r="O460" s="181">
        <v>1824</v>
      </c>
      <c r="P460" s="181">
        <v>1868</v>
      </c>
      <c r="Q460" s="181">
        <v>500</v>
      </c>
      <c r="R460" s="181">
        <v>1063</v>
      </c>
      <c r="S460" s="226">
        <f t="shared" si="23"/>
        <v>8951</v>
      </c>
      <c r="T460" s="181">
        <f t="shared" si="21"/>
        <v>160351.33933140337</v>
      </c>
      <c r="U460" s="226">
        <f t="shared" si="22"/>
        <v>10520.059327577341</v>
      </c>
    </row>
    <row r="461" spans="1:21" x14ac:dyDescent="0.25">
      <c r="A461" s="156" t="s">
        <v>14607</v>
      </c>
      <c r="B461" s="156" t="s">
        <v>162</v>
      </c>
      <c r="C461" s="223">
        <v>0.67288458347320557</v>
      </c>
      <c r="D461" s="221">
        <v>1.7435392141342163</v>
      </c>
      <c r="E461" s="221">
        <v>1.3681387901306152</v>
      </c>
      <c r="F461" s="221">
        <v>19.182125091552734</v>
      </c>
      <c r="G461" s="221">
        <v>15.329817771911621</v>
      </c>
      <c r="H461" s="221">
        <v>6.844794750213623</v>
      </c>
      <c r="I461" s="221">
        <v>0.88143759965896606</v>
      </c>
      <c r="J461" s="221">
        <v>0.54258936643600464</v>
      </c>
      <c r="K461" s="180">
        <v>2817</v>
      </c>
      <c r="L461" s="181">
        <v>1113</v>
      </c>
      <c r="M461" s="181">
        <v>1202</v>
      </c>
      <c r="N461" s="181">
        <v>1290</v>
      </c>
      <c r="O461" s="181">
        <v>3072</v>
      </c>
      <c r="P461" s="181">
        <v>3144</v>
      </c>
      <c r="Q461" s="181">
        <v>779</v>
      </c>
      <c r="R461" s="181">
        <v>1897</v>
      </c>
      <c r="S461" s="226">
        <f t="shared" si="23"/>
        <v>15314</v>
      </c>
      <c r="T461" s="181">
        <f t="shared" si="21"/>
        <v>100554.686019063</v>
      </c>
      <c r="U461" s="226">
        <f t="shared" si="22"/>
        <v>6597.0216837427188</v>
      </c>
    </row>
    <row r="462" spans="1:21" x14ac:dyDescent="0.25">
      <c r="A462" s="156" t="s">
        <v>14608</v>
      </c>
      <c r="B462" s="156" t="s">
        <v>162</v>
      </c>
      <c r="C462" s="223">
        <v>0.50281012058258057</v>
      </c>
      <c r="D462" s="221">
        <v>1.4991602897644043</v>
      </c>
      <c r="E462" s="221">
        <v>4.1614851951599121</v>
      </c>
      <c r="F462" s="221">
        <v>11.096566200256348</v>
      </c>
      <c r="G462" s="221">
        <v>22.923732757568359</v>
      </c>
      <c r="H462" s="221">
        <v>6.2643179893493652</v>
      </c>
      <c r="I462" s="221">
        <v>9.075103759765625</v>
      </c>
      <c r="J462" s="221">
        <v>0.80839669704437256</v>
      </c>
      <c r="K462" s="180">
        <v>1940.7274169921875</v>
      </c>
      <c r="L462" s="181">
        <v>779.48065185546875</v>
      </c>
      <c r="M462" s="181">
        <v>828.32281494140625</v>
      </c>
      <c r="N462" s="181">
        <v>943.9490966796875</v>
      </c>
      <c r="O462" s="181">
        <v>2159.02197265625</v>
      </c>
      <c r="P462" s="181">
        <v>2728.182373046875</v>
      </c>
      <c r="Q462" s="181">
        <v>742.599853515625</v>
      </c>
      <c r="R462" s="181">
        <v>1886.9013671875</v>
      </c>
      <c r="S462" s="226">
        <f t="shared" si="23"/>
        <v>12009.185546875</v>
      </c>
      <c r="T462" s="181">
        <f t="shared" si="21"/>
        <v>90913.610790744584</v>
      </c>
      <c r="U462" s="226">
        <f t="shared" si="22"/>
        <v>5964.5063345947556</v>
      </c>
    </row>
    <row r="463" spans="1:21" x14ac:dyDescent="0.25">
      <c r="A463" s="156" t="s">
        <v>14609</v>
      </c>
      <c r="B463" s="156" t="s">
        <v>162</v>
      </c>
      <c r="C463" s="223">
        <v>1.0735050439834595</v>
      </c>
      <c r="D463" s="221">
        <v>9.2958574295043945</v>
      </c>
      <c r="E463" s="221">
        <v>9.2898797988891602</v>
      </c>
      <c r="F463" s="221">
        <v>11.608742713928223</v>
      </c>
      <c r="G463" s="221">
        <v>38.635143280029297</v>
      </c>
      <c r="H463" s="221">
        <v>14.589628219604492</v>
      </c>
      <c r="I463" s="221">
        <v>15.139834403991699</v>
      </c>
      <c r="J463" s="221">
        <v>-0.63714152574539185</v>
      </c>
      <c r="K463" s="180">
        <v>2061</v>
      </c>
      <c r="L463" s="181">
        <v>506</v>
      </c>
      <c r="M463" s="181">
        <v>519</v>
      </c>
      <c r="N463" s="181">
        <v>653</v>
      </c>
      <c r="O463" s="181">
        <v>1962</v>
      </c>
      <c r="P463" s="181">
        <v>1479</v>
      </c>
      <c r="Q463" s="181">
        <v>351</v>
      </c>
      <c r="R463" s="181">
        <v>875</v>
      </c>
      <c r="S463" s="226">
        <f t="shared" si="23"/>
        <v>8406</v>
      </c>
      <c r="T463" s="181">
        <f t="shared" si="21"/>
        <v>121454.94865578413</v>
      </c>
      <c r="U463" s="226">
        <f t="shared" si="22"/>
        <v>7968.2107478130702</v>
      </c>
    </row>
    <row r="464" spans="1:21" x14ac:dyDescent="0.25">
      <c r="A464" s="156" t="s">
        <v>14610</v>
      </c>
      <c r="B464" s="156" t="s">
        <v>162</v>
      </c>
      <c r="C464" s="223">
        <v>2.7486121654510498</v>
      </c>
      <c r="D464" s="221">
        <v>1.5378276109695435</v>
      </c>
      <c r="E464" s="221">
        <v>11.049346923828125</v>
      </c>
      <c r="F464" s="221">
        <v>27.744560241699219</v>
      </c>
      <c r="G464" s="221">
        <v>46.591972351074219</v>
      </c>
      <c r="H464" s="221">
        <v>31.849128723144531</v>
      </c>
      <c r="I464" s="221">
        <v>20.36669921875</v>
      </c>
      <c r="J464" s="221">
        <v>1.1057696342468262</v>
      </c>
      <c r="K464" s="180">
        <v>1986</v>
      </c>
      <c r="L464" s="181">
        <v>546</v>
      </c>
      <c r="M464" s="181">
        <v>604</v>
      </c>
      <c r="N464" s="181">
        <v>741</v>
      </c>
      <c r="O464" s="181">
        <v>1797</v>
      </c>
      <c r="P464" s="181">
        <v>1319</v>
      </c>
      <c r="Q464" s="181">
        <v>290</v>
      </c>
      <c r="R464" s="181">
        <v>742</v>
      </c>
      <c r="S464" s="226">
        <f t="shared" si="23"/>
        <v>8025</v>
      </c>
      <c r="T464" s="181">
        <f t="shared" si="21"/>
        <v>165992.52126002312</v>
      </c>
      <c r="U464" s="226">
        <f t="shared" si="22"/>
        <v>10890.156445656819</v>
      </c>
    </row>
    <row r="465" spans="1:21" x14ac:dyDescent="0.25">
      <c r="A465" s="156" t="s">
        <v>14611</v>
      </c>
      <c r="B465" s="156" t="s">
        <v>162</v>
      </c>
      <c r="C465" s="223">
        <v>0.93822473287582397</v>
      </c>
      <c r="D465" s="221">
        <v>4.1795077323913574</v>
      </c>
      <c r="E465" s="221">
        <v>4.3260750770568848</v>
      </c>
      <c r="F465" s="221">
        <v>19.426401138305664</v>
      </c>
      <c r="G465" s="221">
        <v>28.823085784912109</v>
      </c>
      <c r="H465" s="221">
        <v>15.341761589050293</v>
      </c>
      <c r="I465" s="221">
        <v>-1.5636308193206787</v>
      </c>
      <c r="J465" s="221">
        <v>0.18877449631690979</v>
      </c>
      <c r="K465" s="180">
        <v>3984</v>
      </c>
      <c r="L465" s="181">
        <v>1026</v>
      </c>
      <c r="M465" s="181">
        <v>1075</v>
      </c>
      <c r="N465" s="181">
        <v>1509</v>
      </c>
      <c r="O465" s="181">
        <v>3955</v>
      </c>
      <c r="P465" s="181">
        <v>2809</v>
      </c>
      <c r="Q465" s="181">
        <v>654</v>
      </c>
      <c r="R465" s="181">
        <v>1731</v>
      </c>
      <c r="S465" s="226">
        <f t="shared" si="23"/>
        <v>16743</v>
      </c>
      <c r="T465" s="181">
        <f t="shared" si="21"/>
        <v>198385.49897500873</v>
      </c>
      <c r="U465" s="226">
        <f t="shared" si="22"/>
        <v>13015.340112843074</v>
      </c>
    </row>
    <row r="466" spans="1:21" x14ac:dyDescent="0.25">
      <c r="A466" s="156" t="s">
        <v>14612</v>
      </c>
      <c r="B466" s="156" t="s">
        <v>162</v>
      </c>
      <c r="C466" s="223">
        <v>1.5402183532714844</v>
      </c>
      <c r="D466" s="221">
        <v>4.4531712532043457</v>
      </c>
      <c r="E466" s="221">
        <v>16.161006927490234</v>
      </c>
      <c r="F466" s="221">
        <v>25.163486480712891</v>
      </c>
      <c r="G466" s="221">
        <v>41.768386840820313</v>
      </c>
      <c r="H466" s="221">
        <v>16.146127700805664</v>
      </c>
      <c r="I466" s="221">
        <v>8.6535348892211914</v>
      </c>
      <c r="J466" s="221">
        <v>9.5871090888977051E-2</v>
      </c>
      <c r="K466" s="180">
        <v>2067.070556640625</v>
      </c>
      <c r="L466" s="181">
        <v>671.99444580078125</v>
      </c>
      <c r="M466" s="181">
        <v>655.29278564453125</v>
      </c>
      <c r="N466" s="181">
        <v>657.2576904296875</v>
      </c>
      <c r="O466" s="181">
        <v>1843.0723876953125</v>
      </c>
      <c r="P466" s="181">
        <v>2008.1236572265625</v>
      </c>
      <c r="Q466" s="181">
        <v>550.1708984375</v>
      </c>
      <c r="R466" s="181">
        <v>1957.036376953125</v>
      </c>
      <c r="S466" s="226">
        <f t="shared" si="23"/>
        <v>10410.018798828125</v>
      </c>
      <c r="T466" s="181">
        <f t="shared" si="21"/>
        <v>147659.46036351781</v>
      </c>
      <c r="U466" s="226">
        <f t="shared" si="22"/>
        <v>9687.3920091919408</v>
      </c>
    </row>
    <row r="467" spans="1:21" x14ac:dyDescent="0.25">
      <c r="A467" s="156" t="s">
        <v>14613</v>
      </c>
      <c r="B467" s="156" t="s">
        <v>162</v>
      </c>
      <c r="C467" s="223">
        <v>3.0003602504730225</v>
      </c>
      <c r="D467" s="221">
        <v>5.7996912002563477</v>
      </c>
      <c r="E467" s="221">
        <v>2.0941195487976074</v>
      </c>
      <c r="F467" s="221">
        <v>13.063531875610352</v>
      </c>
      <c r="G467" s="221">
        <v>33.917461395263672</v>
      </c>
      <c r="H467" s="221">
        <v>11.211121559143066</v>
      </c>
      <c r="I467" s="221">
        <v>18.52467155456543</v>
      </c>
      <c r="J467" s="221">
        <v>5.5892891883850098</v>
      </c>
      <c r="K467" s="180">
        <v>2426</v>
      </c>
      <c r="L467" s="181">
        <v>760</v>
      </c>
      <c r="M467" s="181">
        <v>844</v>
      </c>
      <c r="N467" s="181">
        <v>874</v>
      </c>
      <c r="O467" s="181">
        <v>2090</v>
      </c>
      <c r="P467" s="181">
        <v>1757</v>
      </c>
      <c r="Q467" s="181">
        <v>374</v>
      </c>
      <c r="R467" s="181">
        <v>808</v>
      </c>
      <c r="S467" s="226">
        <f t="shared" si="23"/>
        <v>9933</v>
      </c>
      <c r="T467" s="181">
        <f t="shared" si="21"/>
        <v>126901.41075944901</v>
      </c>
      <c r="U467" s="226">
        <f t="shared" si="22"/>
        <v>8325.5330171178393</v>
      </c>
    </row>
    <row r="468" spans="1:21" x14ac:dyDescent="0.25">
      <c r="A468" s="156" t="s">
        <v>14614</v>
      </c>
      <c r="B468" s="156" t="s">
        <v>162</v>
      </c>
      <c r="C468" s="223">
        <v>1.1979525089263916</v>
      </c>
      <c r="D468" s="221">
        <v>3.8711600303649902</v>
      </c>
      <c r="E468" s="221">
        <v>5.7186026573181152</v>
      </c>
      <c r="F468" s="221">
        <v>22.788959503173828</v>
      </c>
      <c r="G468" s="221">
        <v>46.613353729248047</v>
      </c>
      <c r="H468" s="221">
        <v>19.476373672485352</v>
      </c>
      <c r="I468" s="221">
        <v>10.927706718444824</v>
      </c>
      <c r="J468" s="221">
        <v>0.90344053506851196</v>
      </c>
      <c r="K468" s="180">
        <v>3112</v>
      </c>
      <c r="L468" s="181">
        <v>960</v>
      </c>
      <c r="M468" s="181">
        <v>1024</v>
      </c>
      <c r="N468" s="181">
        <v>1158</v>
      </c>
      <c r="O468" s="181">
        <v>2983</v>
      </c>
      <c r="P468" s="181">
        <v>2544</v>
      </c>
      <c r="Q468" s="181">
        <v>590</v>
      </c>
      <c r="R468" s="181">
        <v>1411</v>
      </c>
      <c r="S468" s="226">
        <f t="shared" si="23"/>
        <v>13782</v>
      </c>
      <c r="T468" s="181">
        <f t="shared" si="21"/>
        <v>236007.43641871214</v>
      </c>
      <c r="U468" s="226">
        <f t="shared" si="22"/>
        <v>15483.576521571669</v>
      </c>
    </row>
    <row r="469" spans="1:21" x14ac:dyDescent="0.25">
      <c r="A469" s="156" t="s">
        <v>14615</v>
      </c>
      <c r="B469" s="156" t="s">
        <v>162</v>
      </c>
      <c r="C469" s="223">
        <v>2.0746386051177979</v>
      </c>
      <c r="D469" s="221">
        <v>1.8354943990707397</v>
      </c>
      <c r="E469" s="221">
        <v>4.8804478645324707</v>
      </c>
      <c r="F469" s="221">
        <v>9.6230487823486328</v>
      </c>
      <c r="G469" s="221">
        <v>18.266569137573242</v>
      </c>
      <c r="H469" s="221">
        <v>11.461207389831543</v>
      </c>
      <c r="I469" s="221">
        <v>4.109473705291748</v>
      </c>
      <c r="J469" s="221">
        <v>1.9761441946029663</v>
      </c>
      <c r="K469" s="180">
        <v>4058</v>
      </c>
      <c r="L469" s="181">
        <v>1484</v>
      </c>
      <c r="M469" s="181">
        <v>1561</v>
      </c>
      <c r="N469" s="181">
        <v>1422</v>
      </c>
      <c r="O469" s="181">
        <v>3382</v>
      </c>
      <c r="P469" s="181">
        <v>3121</v>
      </c>
      <c r="Q469" s="181">
        <v>725</v>
      </c>
      <c r="R469" s="181">
        <v>1810</v>
      </c>
      <c r="S469" s="226">
        <f t="shared" si="23"/>
        <v>17563</v>
      </c>
      <c r="T469" s="181">
        <f t="shared" si="21"/>
        <v>136549.26614832878</v>
      </c>
      <c r="U469" s="226">
        <f t="shared" si="22"/>
        <v>8958.4931875666607</v>
      </c>
    </row>
    <row r="470" spans="1:21" x14ac:dyDescent="0.25">
      <c r="A470" s="156" t="s">
        <v>14616</v>
      </c>
      <c r="B470" s="156" t="s">
        <v>162</v>
      </c>
      <c r="C470" s="223">
        <v>-0.60168302059173584</v>
      </c>
      <c r="D470" s="221">
        <v>4.9792242050170898</v>
      </c>
      <c r="E470" s="221">
        <v>3.6694662570953369</v>
      </c>
      <c r="F470" s="221">
        <v>6.5081896781921387</v>
      </c>
      <c r="G470" s="221">
        <v>29.547168731689453</v>
      </c>
      <c r="H470" s="221">
        <v>9.7438135147094727</v>
      </c>
      <c r="I470" s="221">
        <v>-0.49627524614334106</v>
      </c>
      <c r="J470" s="221">
        <v>-1.6120847463607788</v>
      </c>
      <c r="K470" s="180">
        <v>1469</v>
      </c>
      <c r="L470" s="181">
        <v>543</v>
      </c>
      <c r="M470" s="181">
        <v>523</v>
      </c>
      <c r="N470" s="181">
        <v>564</v>
      </c>
      <c r="O470" s="181">
        <v>1426</v>
      </c>
      <c r="P470" s="181">
        <v>1791</v>
      </c>
      <c r="Q470" s="181">
        <v>532</v>
      </c>
      <c r="R470" s="181">
        <v>1945</v>
      </c>
      <c r="S470" s="226">
        <f t="shared" si="23"/>
        <v>8793</v>
      </c>
      <c r="T470" s="181">
        <f t="shared" si="21"/>
        <v>63595.505570650101</v>
      </c>
      <c r="U470" s="226">
        <f t="shared" si="22"/>
        <v>4172.2663144572261</v>
      </c>
    </row>
    <row r="471" spans="1:21" x14ac:dyDescent="0.25">
      <c r="A471" s="156" t="s">
        <v>14617</v>
      </c>
      <c r="B471" s="156" t="s">
        <v>162</v>
      </c>
      <c r="C471" s="223">
        <v>3.2126903533935547</v>
      </c>
      <c r="D471" s="221">
        <v>-121.43672943115234</v>
      </c>
      <c r="E471" s="221">
        <v>3.8047995567321777</v>
      </c>
      <c r="F471" s="221">
        <v>7.1553597450256348</v>
      </c>
      <c r="G471" s="221">
        <v>1097.8040771484375</v>
      </c>
      <c r="H471" s="221">
        <v>5.7697234153747559</v>
      </c>
      <c r="I471" s="221">
        <v>3.3180983066558838</v>
      </c>
      <c r="J471" s="221">
        <v>2.8923006057739258</v>
      </c>
      <c r="K471" s="180">
        <v>1.8073214292526245</v>
      </c>
      <c r="L471" s="181">
        <v>1</v>
      </c>
      <c r="M471" s="181">
        <v>0.49494394659996033</v>
      </c>
      <c r="N471" s="181">
        <v>0.48287215828895569</v>
      </c>
      <c r="O471" s="181">
        <v>2.1125656515359879</v>
      </c>
      <c r="P471" s="181">
        <v>2.2255232334136963</v>
      </c>
      <c r="Q471" s="181">
        <v>0.8286430835723877</v>
      </c>
      <c r="R471" s="181">
        <v>2.1910324096679687</v>
      </c>
      <c r="S471" s="226">
        <f t="shared" si="23"/>
        <v>11.142901912331581</v>
      </c>
      <c r="T471" s="181">
        <f t="shared" si="21"/>
        <v>2230.8184037915516</v>
      </c>
      <c r="U471" s="226">
        <f t="shared" si="22"/>
        <v>146.3557588903933</v>
      </c>
    </row>
    <row r="472" spans="1:21" x14ac:dyDescent="0.25">
      <c r="A472" s="156" t="s">
        <v>14618</v>
      </c>
      <c r="B472" s="156" t="s">
        <v>162</v>
      </c>
      <c r="C472" s="223">
        <v>2.0998470783233643</v>
      </c>
      <c r="D472" s="221">
        <v>3.0673563480377197</v>
      </c>
      <c r="E472" s="221">
        <v>2.6919560432434082</v>
      </c>
      <c r="F472" s="221">
        <v>6.0425162315368652</v>
      </c>
      <c r="G472" s="221">
        <v>361.68661499023437</v>
      </c>
      <c r="H472" s="221">
        <v>4.6568799018859863</v>
      </c>
      <c r="I472" s="221">
        <v>2.2052547931671143</v>
      </c>
      <c r="J472" s="221">
        <v>1.7794573307037354</v>
      </c>
      <c r="K472" s="180">
        <v>14.282400131225586</v>
      </c>
      <c r="L472" s="181">
        <v>5.3592000007629395</v>
      </c>
      <c r="M472" s="181">
        <v>3.8015999794006348</v>
      </c>
      <c r="N472" s="181">
        <v>3.3264000415802002</v>
      </c>
      <c r="O472" s="181">
        <v>14.449600219726562</v>
      </c>
      <c r="P472" s="181">
        <v>20.864799499511719</v>
      </c>
      <c r="Q472" s="181">
        <v>6.9871997833251953</v>
      </c>
      <c r="R472" s="181">
        <v>19.562400817871094</v>
      </c>
      <c r="S472" s="226">
        <f t="shared" si="23"/>
        <v>88.633600473403931</v>
      </c>
      <c r="T472" s="181">
        <f t="shared" si="21"/>
        <v>5450.3738688478425</v>
      </c>
      <c r="U472" s="226">
        <f t="shared" si="22"/>
        <v>357.57890577548403</v>
      </c>
    </row>
    <row r="473" spans="1:21" x14ac:dyDescent="0.25">
      <c r="A473" s="156" t="s">
        <v>14619</v>
      </c>
      <c r="B473" s="156" t="s">
        <v>165</v>
      </c>
      <c r="C473" s="223">
        <v>-1.5269079208374023</v>
      </c>
      <c r="D473" s="221">
        <v>-0.38175985217094421</v>
      </c>
      <c r="E473" s="221">
        <v>2.1847257614135742</v>
      </c>
      <c r="F473" s="221">
        <v>5.2185506820678711</v>
      </c>
      <c r="G473" s="221">
        <v>12.778055191040039</v>
      </c>
      <c r="H473" s="221">
        <v>12.176538467407227</v>
      </c>
      <c r="I473" s="221">
        <v>3.9129068851470947</v>
      </c>
      <c r="J473" s="221">
        <v>-1.5130788087844849</v>
      </c>
      <c r="K473" s="180">
        <v>1789</v>
      </c>
      <c r="L473" s="181">
        <v>849</v>
      </c>
      <c r="M473" s="181">
        <v>505</v>
      </c>
      <c r="N473" s="181">
        <v>540</v>
      </c>
      <c r="O473" s="181">
        <v>1944</v>
      </c>
      <c r="P473" s="181">
        <v>2130</v>
      </c>
      <c r="Q473" s="181">
        <v>714</v>
      </c>
      <c r="R473" s="181">
        <v>2451</v>
      </c>
      <c r="S473" s="226">
        <f t="shared" si="23"/>
        <v>10922</v>
      </c>
      <c r="T473" s="181">
        <f t="shared" si="21"/>
        <v>50727.377075582743</v>
      </c>
      <c r="U473" s="226">
        <f t="shared" si="22"/>
        <v>3328.0359153383488</v>
      </c>
    </row>
    <row r="474" spans="1:21" x14ac:dyDescent="0.25">
      <c r="A474" s="156" t="s">
        <v>14620</v>
      </c>
      <c r="B474" s="156" t="s">
        <v>165</v>
      </c>
      <c r="C474" s="223">
        <v>0.62216496467590332</v>
      </c>
      <c r="D474" s="221">
        <v>-2.8854663372039795</v>
      </c>
      <c r="E474" s="221">
        <v>1.2142740488052368</v>
      </c>
      <c r="F474" s="221">
        <v>4.5648341178894043</v>
      </c>
      <c r="G474" s="221">
        <v>8.7336740493774414</v>
      </c>
      <c r="H474" s="221">
        <v>7.9457826614379883</v>
      </c>
      <c r="I474" s="221">
        <v>0.7275727391242981</v>
      </c>
      <c r="J474" s="221">
        <v>2.8047668933868408</v>
      </c>
      <c r="K474" s="180">
        <v>1201.1839599609375</v>
      </c>
      <c r="L474" s="181">
        <v>392.46603393554687</v>
      </c>
      <c r="M474" s="181">
        <v>468.77886962890625</v>
      </c>
      <c r="N474" s="181">
        <v>540.1363525390625</v>
      </c>
      <c r="O474" s="181">
        <v>1741.3203125</v>
      </c>
      <c r="P474" s="181">
        <v>1607.5250244140625</v>
      </c>
      <c r="Q474" s="181">
        <v>603.565185546875</v>
      </c>
      <c r="R474" s="181">
        <v>1507.4263916015625</v>
      </c>
      <c r="S474" s="226">
        <f t="shared" si="23"/>
        <v>8062.4021301269531</v>
      </c>
      <c r="T474" s="181">
        <f t="shared" si="21"/>
        <v>35298.031617424727</v>
      </c>
      <c r="U474" s="226">
        <f t="shared" si="22"/>
        <v>2315.7735277443098</v>
      </c>
    </row>
    <row r="475" spans="1:21" x14ac:dyDescent="0.25">
      <c r="A475" s="156" t="s">
        <v>14621</v>
      </c>
      <c r="B475" s="156" t="s">
        <v>165</v>
      </c>
      <c r="C475" s="223">
        <v>-0.31237268447875977</v>
      </c>
      <c r="D475" s="221">
        <v>0.65513664484024048</v>
      </c>
      <c r="E475" s="221">
        <v>-2.8466355800628662</v>
      </c>
      <c r="F475" s="221">
        <v>3.6302964687347412</v>
      </c>
      <c r="G475" s="221">
        <v>21.23643684387207</v>
      </c>
      <c r="H475" s="221">
        <v>11.674544334411621</v>
      </c>
      <c r="I475" s="221">
        <v>-0.20696496963500977</v>
      </c>
      <c r="J475" s="221">
        <v>5.6290294975042343E-2</v>
      </c>
      <c r="K475" s="180">
        <v>930.3994140625</v>
      </c>
      <c r="L475" s="181">
        <v>349.94961547851562</v>
      </c>
      <c r="M475" s="181">
        <v>330.35244750976563</v>
      </c>
      <c r="N475" s="181">
        <v>363.014404296875</v>
      </c>
      <c r="O475" s="181">
        <v>1019.0533447265625</v>
      </c>
      <c r="P475" s="181">
        <v>1316.7437744140625</v>
      </c>
      <c r="Q475" s="181">
        <v>459.1339111328125</v>
      </c>
      <c r="R475" s="181">
        <v>1218.7579345703125</v>
      </c>
      <c r="S475" s="226">
        <f t="shared" si="23"/>
        <v>5987.4048461914062</v>
      </c>
      <c r="T475" s="181">
        <f t="shared" si="21"/>
        <v>37303.115508260031</v>
      </c>
      <c r="U475" s="226">
        <f t="shared" si="22"/>
        <v>2447.3196786920248</v>
      </c>
    </row>
    <row r="476" spans="1:21" x14ac:dyDescent="0.25">
      <c r="A476" s="156" t="s">
        <v>14622</v>
      </c>
      <c r="B476" s="156" t="s">
        <v>165</v>
      </c>
      <c r="C476" s="223">
        <v>-1.4672607183456421</v>
      </c>
      <c r="D476" s="221">
        <v>0.1856141984462738</v>
      </c>
      <c r="E476" s="221">
        <v>5.9273138046264648</v>
      </c>
      <c r="F476" s="221">
        <v>51.353878021240234</v>
      </c>
      <c r="G476" s="221">
        <v>21.395246505737305</v>
      </c>
      <c r="H476" s="221">
        <v>11.855314254760742</v>
      </c>
      <c r="I476" s="221">
        <v>7.1674275398254395</v>
      </c>
      <c r="J476" s="221">
        <v>0.26268932223320007</v>
      </c>
      <c r="K476" s="180">
        <v>1184.0306396484375</v>
      </c>
      <c r="L476" s="181">
        <v>947.61688232421875</v>
      </c>
      <c r="M476" s="181">
        <v>236.41372680664062</v>
      </c>
      <c r="N476" s="181">
        <v>255.05215454101562</v>
      </c>
      <c r="O476" s="181">
        <v>984.89373779296875</v>
      </c>
      <c r="P476" s="181">
        <v>1289.975341796875</v>
      </c>
      <c r="Q476" s="181">
        <v>461.05581665039063</v>
      </c>
      <c r="R476" s="181">
        <v>1362.567138671875</v>
      </c>
      <c r="S476" s="226">
        <f t="shared" si="23"/>
        <v>6721.6054382324219</v>
      </c>
      <c r="T476" s="181">
        <f t="shared" si="21"/>
        <v>52965.448436774554</v>
      </c>
      <c r="U476" s="226">
        <f t="shared" si="22"/>
        <v>3474.8675139845518</v>
      </c>
    </row>
    <row r="477" spans="1:21" x14ac:dyDescent="0.25">
      <c r="A477" s="156" t="s">
        <v>14623</v>
      </c>
      <c r="B477" s="156" t="s">
        <v>165</v>
      </c>
      <c r="C477" s="223">
        <v>-1.7120324373245239</v>
      </c>
      <c r="D477" s="221">
        <v>-0.74452298879623413</v>
      </c>
      <c r="E477" s="221">
        <v>-1.11992347240448</v>
      </c>
      <c r="F477" s="221">
        <v>2.2306368350982666</v>
      </c>
      <c r="G477" s="221">
        <v>6.399477481842041</v>
      </c>
      <c r="H477" s="221">
        <v>0.84500044584274292</v>
      </c>
      <c r="I477" s="221">
        <v>-1.6066247224807739</v>
      </c>
      <c r="J477" s="221">
        <v>-2.0324223041534424</v>
      </c>
      <c r="K477" s="180">
        <v>39.783882141113281</v>
      </c>
      <c r="L477" s="181">
        <v>12.392093658447266</v>
      </c>
      <c r="M477" s="181">
        <v>8.6601114273071289</v>
      </c>
      <c r="N477" s="181">
        <v>9.9997968673706055</v>
      </c>
      <c r="O477" s="181">
        <v>43.802940368652344</v>
      </c>
      <c r="P477" s="181">
        <v>61.482006072998047</v>
      </c>
      <c r="Q477" s="181">
        <v>19.975671768188477</v>
      </c>
      <c r="R477" s="181">
        <v>51.051597595214844</v>
      </c>
      <c r="S477" s="226">
        <f t="shared" si="23"/>
        <v>247.14809989929199</v>
      </c>
      <c r="T477" s="181">
        <f t="shared" si="21"/>
        <v>131.68619720300205</v>
      </c>
      <c r="U477" s="226">
        <f t="shared" si="22"/>
        <v>8.6394451893880948</v>
      </c>
    </row>
    <row r="478" spans="1:21" x14ac:dyDescent="0.25">
      <c r="A478" s="156" t="s">
        <v>14624</v>
      </c>
      <c r="B478" s="156" t="s">
        <v>165</v>
      </c>
      <c r="C478" s="223">
        <v>-0.37499812245368958</v>
      </c>
      <c r="D478" s="221">
        <v>0.59251123666763306</v>
      </c>
      <c r="E478" s="221">
        <v>0.21711090207099915</v>
      </c>
      <c r="F478" s="221">
        <v>3.5676712989807129</v>
      </c>
      <c r="G478" s="221">
        <v>7.7365117073059082</v>
      </c>
      <c r="H478" s="221">
        <v>2.1820347309112549</v>
      </c>
      <c r="I478" s="221">
        <v>-0.26959031820297241</v>
      </c>
      <c r="J478" s="221">
        <v>-0.69538801908493042</v>
      </c>
      <c r="K478" s="180">
        <v>7.7497653961181641</v>
      </c>
      <c r="L478" s="181">
        <v>2.8557581901550293</v>
      </c>
      <c r="M478" s="181">
        <v>2.4359562397003174</v>
      </c>
      <c r="N478" s="181">
        <v>3.0269932746887207</v>
      </c>
      <c r="O478" s="181">
        <v>10.682855606079102</v>
      </c>
      <c r="P478" s="181">
        <v>11.345701217651367</v>
      </c>
      <c r="Q478" s="181">
        <v>4.1262116432189941</v>
      </c>
      <c r="R478" s="181">
        <v>11.340177536010742</v>
      </c>
      <c r="S478" s="226">
        <f t="shared" si="23"/>
        <v>53.563419103622437</v>
      </c>
      <c r="T478" s="181">
        <f t="shared" si="21"/>
        <v>108.52065229343376</v>
      </c>
      <c r="U478" s="226">
        <f t="shared" si="22"/>
        <v>7.1196393192254099</v>
      </c>
    </row>
    <row r="479" spans="1:21" x14ac:dyDescent="0.25">
      <c r="A479" s="156" t="s">
        <v>14625</v>
      </c>
      <c r="B479" s="156" t="s">
        <v>165</v>
      </c>
      <c r="C479" s="223">
        <v>6.2138162553310394E-2</v>
      </c>
      <c r="D479" s="221">
        <v>1.0296474695205688</v>
      </c>
      <c r="E479" s="221">
        <v>0.65424716472625732</v>
      </c>
      <c r="F479" s="221">
        <v>4.0048074722290039</v>
      </c>
      <c r="G479" s="221">
        <v>8.1736478805541992</v>
      </c>
      <c r="H479" s="221">
        <v>2.619171142578125</v>
      </c>
      <c r="I479" s="221">
        <v>0.16754592955112457</v>
      </c>
      <c r="J479" s="221">
        <v>-0.25825172662734985</v>
      </c>
      <c r="K479" s="180">
        <v>403.43914794921875</v>
      </c>
      <c r="L479" s="181">
        <v>134.21653747558594</v>
      </c>
      <c r="M479" s="181">
        <v>63.55548095703125</v>
      </c>
      <c r="N479" s="181">
        <v>62.765972137451172</v>
      </c>
      <c r="O479" s="181">
        <v>412.12374877929687</v>
      </c>
      <c r="P479" s="181">
        <v>529.3658447265625</v>
      </c>
      <c r="Q479" s="181">
        <v>191.45594787597656</v>
      </c>
      <c r="R479" s="181">
        <v>582.65771484375</v>
      </c>
      <c r="S479" s="226">
        <f t="shared" si="23"/>
        <v>2379.580394744873</v>
      </c>
      <c r="T479" s="181">
        <f t="shared" si="21"/>
        <v>5092.8707669460036</v>
      </c>
      <c r="U479" s="226">
        <f t="shared" si="22"/>
        <v>334.12444722539118</v>
      </c>
    </row>
    <row r="480" spans="1:21" x14ac:dyDescent="0.25">
      <c r="A480" s="156" t="s">
        <v>14626</v>
      </c>
      <c r="B480" s="156" t="s">
        <v>165</v>
      </c>
      <c r="C480" s="223">
        <v>-0.21796035766601563</v>
      </c>
      <c r="D480" s="221">
        <v>0.74954903125762939</v>
      </c>
      <c r="E480" s="221">
        <v>0.37414863705635071</v>
      </c>
      <c r="F480" s="221">
        <v>10.501821517944336</v>
      </c>
      <c r="G480" s="221">
        <v>13.406275749206543</v>
      </c>
      <c r="H480" s="221">
        <v>1.0897573232650757</v>
      </c>
      <c r="I480" s="221">
        <v>-0.11255259066820145</v>
      </c>
      <c r="J480" s="221">
        <v>-0.53835028409957886</v>
      </c>
      <c r="K480" s="180">
        <v>512.38763427734375</v>
      </c>
      <c r="L480" s="181">
        <v>172.97756958007812</v>
      </c>
      <c r="M480" s="181">
        <v>96.306434631347656</v>
      </c>
      <c r="N480" s="181">
        <v>101.91651916503906</v>
      </c>
      <c r="O480" s="181">
        <v>547.91815185546875</v>
      </c>
      <c r="P480" s="181">
        <v>645.15960693359375</v>
      </c>
      <c r="Q480" s="181">
        <v>235.62350463867187</v>
      </c>
      <c r="R480" s="181">
        <v>520.33526611328125</v>
      </c>
      <c r="S480" s="226">
        <f t="shared" si="23"/>
        <v>2832.6246871948242</v>
      </c>
      <c r="T480" s="181">
        <f t="shared" si="21"/>
        <v>8866.2835568280043</v>
      </c>
      <c r="U480" s="226">
        <f t="shared" si="22"/>
        <v>581.68412825153882</v>
      </c>
    </row>
    <row r="481" spans="1:21" x14ac:dyDescent="0.25">
      <c r="A481" s="156" t="s">
        <v>14627</v>
      </c>
      <c r="B481" s="156" t="s">
        <v>168</v>
      </c>
      <c r="C481" s="223">
        <v>6.7988152503967285</v>
      </c>
      <c r="D481" s="221">
        <v>10.759565353393555</v>
      </c>
      <c r="E481" s="221">
        <v>10.25989818572998</v>
      </c>
      <c r="F481" s="221">
        <v>29.83209228515625</v>
      </c>
      <c r="G481" s="221">
        <v>101.70767974853516</v>
      </c>
      <c r="H481" s="221">
        <v>84.024971008300781</v>
      </c>
      <c r="I481" s="221">
        <v>6.9042229652404785</v>
      </c>
      <c r="J481" s="221">
        <v>5.9498448371887207</v>
      </c>
      <c r="K481" s="180">
        <v>124</v>
      </c>
      <c r="L481" s="181">
        <v>268</v>
      </c>
      <c r="M481" s="181">
        <v>1454</v>
      </c>
      <c r="N481" s="181">
        <v>814</v>
      </c>
      <c r="O481" s="181">
        <v>765</v>
      </c>
      <c r="P481" s="181">
        <v>238</v>
      </c>
      <c r="Q481" s="181">
        <v>54</v>
      </c>
      <c r="R481" s="181">
        <v>69</v>
      </c>
      <c r="S481" s="226">
        <f t="shared" si="23"/>
        <v>3786</v>
      </c>
      <c r="T481" s="181">
        <f t="shared" si="21"/>
        <v>141515.51712942123</v>
      </c>
      <c r="U481" s="226">
        <f t="shared" si="22"/>
        <v>9284.3105781452014</v>
      </c>
    </row>
    <row r="482" spans="1:21" x14ac:dyDescent="0.25">
      <c r="A482" s="156" t="s">
        <v>14628</v>
      </c>
      <c r="B482" s="156" t="s">
        <v>168</v>
      </c>
      <c r="C482" s="223">
        <v>7.3967390060424805</v>
      </c>
      <c r="D482" s="221">
        <v>8.3642482757568359</v>
      </c>
      <c r="E482" s="221">
        <v>7.9888477325439453</v>
      </c>
      <c r="F482" s="221">
        <v>11.339407920837402</v>
      </c>
      <c r="G482" s="221">
        <v>15.508249282836914</v>
      </c>
      <c r="H482" s="221">
        <v>9.9537715911865234</v>
      </c>
      <c r="I482" s="221">
        <v>7.5021467208862305</v>
      </c>
      <c r="J482" s="221">
        <v>7.0763492584228516</v>
      </c>
      <c r="K482" s="180">
        <v>29.809633255004883</v>
      </c>
      <c r="L482" s="181">
        <v>10.666898727416992</v>
      </c>
      <c r="M482" s="181">
        <v>11.474167823791504</v>
      </c>
      <c r="N482" s="181">
        <v>11.562664031982422</v>
      </c>
      <c r="O482" s="181">
        <v>34.704078674316406</v>
      </c>
      <c r="P482" s="181">
        <v>32.808326721191406</v>
      </c>
      <c r="Q482" s="181">
        <v>10.177995681762695</v>
      </c>
      <c r="R482" s="181">
        <v>27.796236038208008</v>
      </c>
      <c r="S482" s="226">
        <f t="shared" si="23"/>
        <v>169.00000095367432</v>
      </c>
      <c r="T482" s="181">
        <f t="shared" si="21"/>
        <v>1670.3125949430487</v>
      </c>
      <c r="U482" s="226">
        <f t="shared" si="22"/>
        <v>109.58304225999849</v>
      </c>
    </row>
    <row r="483" spans="1:21" x14ac:dyDescent="0.25">
      <c r="A483" s="156" t="s">
        <v>14629</v>
      </c>
      <c r="B483" s="156" t="s">
        <v>168</v>
      </c>
      <c r="C483" s="223">
        <v>9.2770977020263672</v>
      </c>
      <c r="D483" s="221">
        <v>10.244607925415039</v>
      </c>
      <c r="E483" s="221">
        <v>10.98176383972168</v>
      </c>
      <c r="F483" s="221">
        <v>19.646766662597656</v>
      </c>
      <c r="G483" s="221">
        <v>63.704444885253906</v>
      </c>
      <c r="H483" s="221">
        <v>70.524551391601563</v>
      </c>
      <c r="I483" s="221">
        <v>27.389072418212891</v>
      </c>
      <c r="J483" s="221">
        <v>8.9567079544067383</v>
      </c>
      <c r="K483" s="180">
        <v>35</v>
      </c>
      <c r="L483" s="181">
        <v>188</v>
      </c>
      <c r="M483" s="181">
        <v>1144</v>
      </c>
      <c r="N483" s="181">
        <v>386</v>
      </c>
      <c r="O483" s="181">
        <v>434</v>
      </c>
      <c r="P483" s="181">
        <v>297</v>
      </c>
      <c r="Q483" s="181">
        <v>56</v>
      </c>
      <c r="R483" s="181">
        <v>63</v>
      </c>
      <c r="S483" s="226">
        <f t="shared" si="23"/>
        <v>2603</v>
      </c>
      <c r="T483" s="181">
        <f t="shared" si="21"/>
        <v>73089.055974006653</v>
      </c>
      <c r="U483" s="226">
        <f t="shared" si="22"/>
        <v>4795.1031045276004</v>
      </c>
    </row>
    <row r="484" spans="1:21" x14ac:dyDescent="0.25">
      <c r="A484" s="156" t="s">
        <v>14630</v>
      </c>
      <c r="B484" s="156" t="s">
        <v>168</v>
      </c>
      <c r="C484" s="223">
        <v>4.5769309997558594</v>
      </c>
      <c r="D484" s="221">
        <v>14.852970123291016</v>
      </c>
      <c r="E484" s="221">
        <v>15.161632537841797</v>
      </c>
      <c r="F484" s="221">
        <v>100.60911560058594</v>
      </c>
      <c r="G484" s="221">
        <v>275.18136596679687</v>
      </c>
      <c r="H484" s="221">
        <v>73.265823364257813</v>
      </c>
      <c r="I484" s="221">
        <v>9.068751335144043</v>
      </c>
      <c r="J484" s="221">
        <v>9.9209222793579102</v>
      </c>
      <c r="K484" s="180">
        <v>172</v>
      </c>
      <c r="L484" s="181">
        <v>829</v>
      </c>
      <c r="M484" s="181">
        <v>1767</v>
      </c>
      <c r="N484" s="181">
        <v>242</v>
      </c>
      <c r="O484" s="181">
        <v>427</v>
      </c>
      <c r="P484" s="181">
        <v>332</v>
      </c>
      <c r="Q484" s="181">
        <v>50</v>
      </c>
      <c r="R484" s="181">
        <v>121</v>
      </c>
      <c r="S484" s="226">
        <f t="shared" si="23"/>
        <v>3940</v>
      </c>
      <c r="T484" s="181">
        <f t="shared" si="21"/>
        <v>207718.92082118988</v>
      </c>
      <c r="U484" s="226">
        <f t="shared" si="22"/>
        <v>13627.671459500576</v>
      </c>
    </row>
    <row r="485" spans="1:21" x14ac:dyDescent="0.25">
      <c r="A485" s="156" t="s">
        <v>14631</v>
      </c>
      <c r="B485" s="156" t="s">
        <v>168</v>
      </c>
      <c r="C485" s="223">
        <v>8.2069110870361328</v>
      </c>
      <c r="D485" s="221">
        <v>11.985794067382812</v>
      </c>
      <c r="E485" s="221">
        <v>8.7990198135375977</v>
      </c>
      <c r="F485" s="221">
        <v>20.757625579833984</v>
      </c>
      <c r="G485" s="221">
        <v>131.28384399414062</v>
      </c>
      <c r="H485" s="221">
        <v>68.038169860839844</v>
      </c>
      <c r="I485" s="221">
        <v>8.3123188018798828</v>
      </c>
      <c r="J485" s="221">
        <v>7.8865208625793457</v>
      </c>
      <c r="K485" s="180">
        <v>26</v>
      </c>
      <c r="L485" s="181">
        <v>223</v>
      </c>
      <c r="M485" s="181">
        <v>927</v>
      </c>
      <c r="N485" s="181">
        <v>265</v>
      </c>
      <c r="O485" s="181">
        <v>229</v>
      </c>
      <c r="P485" s="181">
        <v>80</v>
      </c>
      <c r="Q485" s="181">
        <v>24</v>
      </c>
      <c r="R485" s="181">
        <v>21</v>
      </c>
      <c r="S485" s="226">
        <f t="shared" si="23"/>
        <v>1795</v>
      </c>
      <c r="T485" s="181">
        <f t="shared" si="21"/>
        <v>52415.84036397934</v>
      </c>
      <c r="U485" s="226">
        <f t="shared" si="22"/>
        <v>3438.809757580213</v>
      </c>
    </row>
    <row r="486" spans="1:21" x14ac:dyDescent="0.25">
      <c r="A486" s="156" t="s">
        <v>14632</v>
      </c>
      <c r="B486" s="156" t="s">
        <v>168</v>
      </c>
      <c r="C486" s="223">
        <v>5.9688706398010254</v>
      </c>
      <c r="D486" s="221">
        <v>-132.87663269042969</v>
      </c>
      <c r="E486" s="221">
        <v>6.5609798431396484</v>
      </c>
      <c r="F486" s="221">
        <v>19.203512191772461</v>
      </c>
      <c r="G486" s="221">
        <v>129.69752502441406</v>
      </c>
      <c r="H486" s="221">
        <v>13.514105796813965</v>
      </c>
      <c r="I486" s="221">
        <v>-6.0582733154296875</v>
      </c>
      <c r="J486" s="221">
        <v>5.6484808921813965</v>
      </c>
      <c r="K486" s="180">
        <v>6</v>
      </c>
      <c r="L486" s="181">
        <v>11</v>
      </c>
      <c r="M486" s="181">
        <v>66</v>
      </c>
      <c r="N486" s="181">
        <v>46</v>
      </c>
      <c r="O486" s="181">
        <v>72</v>
      </c>
      <c r="P486" s="181">
        <v>31</v>
      </c>
      <c r="Q486" s="181">
        <v>20</v>
      </c>
      <c r="R486" s="181">
        <v>29</v>
      </c>
      <c r="S486" s="226">
        <f t="shared" si="23"/>
        <v>281</v>
      </c>
      <c r="T486" s="181">
        <f t="shared" si="21"/>
        <v>9690.3560557365417</v>
      </c>
      <c r="U486" s="226">
        <f t="shared" si="22"/>
        <v>635.74848228119629</v>
      </c>
    </row>
    <row r="487" spans="1:21" x14ac:dyDescent="0.25">
      <c r="A487" s="156" t="s">
        <v>14633</v>
      </c>
      <c r="B487" s="156" t="s">
        <v>168</v>
      </c>
      <c r="C487" s="223">
        <v>6.2711567878723145</v>
      </c>
      <c r="D487" s="221">
        <v>7.2386660575866699</v>
      </c>
      <c r="E487" s="221">
        <v>6.8632655143737793</v>
      </c>
      <c r="F487" s="221">
        <v>56.135517120361328</v>
      </c>
      <c r="G487" s="221">
        <v>92.296432495117187</v>
      </c>
      <c r="H487" s="221">
        <v>192.05038452148437</v>
      </c>
      <c r="I487" s="221">
        <v>6.3765645027160645</v>
      </c>
      <c r="J487" s="221">
        <v>5.9507665634155273</v>
      </c>
      <c r="K487" s="180">
        <v>13</v>
      </c>
      <c r="L487" s="181">
        <v>51</v>
      </c>
      <c r="M487" s="181">
        <v>171</v>
      </c>
      <c r="N487" s="181">
        <v>110</v>
      </c>
      <c r="O487" s="181">
        <v>111</v>
      </c>
      <c r="P487" s="181">
        <v>28</v>
      </c>
      <c r="Q487" s="181">
        <v>2</v>
      </c>
      <c r="R487" s="181">
        <v>6</v>
      </c>
      <c r="S487" s="226">
        <f t="shared" si="23"/>
        <v>492</v>
      </c>
      <c r="T487" s="181">
        <f t="shared" si="21"/>
        <v>23469.994795322418</v>
      </c>
      <c r="U487" s="226">
        <f t="shared" si="22"/>
        <v>1539.7797030833342</v>
      </c>
    </row>
    <row r="488" spans="1:21" x14ac:dyDescent="0.25">
      <c r="A488" s="156" t="s">
        <v>14634</v>
      </c>
      <c r="B488" s="156" t="s">
        <v>168</v>
      </c>
      <c r="C488" s="223">
        <v>0.45132970809936523</v>
      </c>
      <c r="D488" s="221">
        <v>1.4188390970230103</v>
      </c>
      <c r="E488" s="221">
        <v>1.0434386730194092</v>
      </c>
      <c r="F488" s="221">
        <v>4.3939990997314453</v>
      </c>
      <c r="G488" s="221">
        <v>15.497226715087891</v>
      </c>
      <c r="H488" s="221">
        <v>6.9826440811157227</v>
      </c>
      <c r="I488" s="221">
        <v>8.5308313369750977</v>
      </c>
      <c r="J488" s="221">
        <v>0.1309397965669632</v>
      </c>
      <c r="K488" s="180">
        <v>629.62579345703125</v>
      </c>
      <c r="L488" s="181">
        <v>238.82357788085937</v>
      </c>
      <c r="M488" s="181">
        <v>220.07296752929687</v>
      </c>
      <c r="N488" s="181">
        <v>269.41668701171875</v>
      </c>
      <c r="O488" s="181">
        <v>882.265625</v>
      </c>
      <c r="P488" s="181">
        <v>949.37310791015625</v>
      </c>
      <c r="Q488" s="181">
        <v>258.56106567382812</v>
      </c>
      <c r="R488" s="181">
        <v>921.7406005859375</v>
      </c>
      <c r="S488" s="226">
        <f t="shared" si="23"/>
        <v>4369.8794250488281</v>
      </c>
      <c r="T488" s="181">
        <f t="shared" si="21"/>
        <v>24664.708675122616</v>
      </c>
      <c r="U488" s="226">
        <f t="shared" si="22"/>
        <v>1618.1604696387201</v>
      </c>
    </row>
    <row r="489" spans="1:21" x14ac:dyDescent="0.25">
      <c r="A489" s="156" t="s">
        <v>14635</v>
      </c>
      <c r="B489" s="156" t="s">
        <v>168</v>
      </c>
      <c r="C489" s="223">
        <v>2.6580145359039307</v>
      </c>
      <c r="D489" s="221">
        <v>9.2682332992553711</v>
      </c>
      <c r="E489" s="221">
        <v>12.788844108581543</v>
      </c>
      <c r="F489" s="221">
        <v>36.663650512695313</v>
      </c>
      <c r="G489" s="221">
        <v>74.670822143554688</v>
      </c>
      <c r="H489" s="221">
        <v>20.98576545715332</v>
      </c>
      <c r="I489" s="221">
        <v>5.8059287071228027</v>
      </c>
      <c r="J489" s="221">
        <v>1.7640314102172852</v>
      </c>
      <c r="K489" s="180">
        <v>2064.8436279296875</v>
      </c>
      <c r="L489" s="181">
        <v>1300.9014892578125</v>
      </c>
      <c r="M489" s="181">
        <v>1176.910888671875</v>
      </c>
      <c r="N489" s="181">
        <v>880.93328857421875</v>
      </c>
      <c r="O489" s="181">
        <v>2198.83349609375</v>
      </c>
      <c r="P489" s="181">
        <v>2667.7978515625</v>
      </c>
      <c r="Q489" s="181">
        <v>669.94921875</v>
      </c>
      <c r="R489" s="181">
        <v>2378.81982421875</v>
      </c>
      <c r="S489" s="226">
        <f t="shared" si="23"/>
        <v>13338.989685058594</v>
      </c>
      <c r="T489" s="181">
        <f t="shared" si="21"/>
        <v>293155.47818211687</v>
      </c>
      <c r="U489" s="226">
        <f t="shared" si="22"/>
        <v>19232.848540830357</v>
      </c>
    </row>
    <row r="490" spans="1:21" x14ac:dyDescent="0.25">
      <c r="A490" s="156" t="s">
        <v>14636</v>
      </c>
      <c r="B490" s="156" t="s">
        <v>168</v>
      </c>
      <c r="C490" s="223">
        <v>3.9676992893218994</v>
      </c>
      <c r="D490" s="221">
        <v>12.034501075744629</v>
      </c>
      <c r="E490" s="221">
        <v>0.36403349041938782</v>
      </c>
      <c r="F490" s="221">
        <v>29.303352355957031</v>
      </c>
      <c r="G490" s="221">
        <v>36.646411895751953</v>
      </c>
      <c r="H490" s="221">
        <v>12.002939224243164</v>
      </c>
      <c r="I490" s="221">
        <v>18.496540069580078</v>
      </c>
      <c r="J490" s="221">
        <v>1.4686460494995117</v>
      </c>
      <c r="K490" s="180">
        <v>1787</v>
      </c>
      <c r="L490" s="181">
        <v>616</v>
      </c>
      <c r="M490" s="181">
        <v>619</v>
      </c>
      <c r="N490" s="181">
        <v>627</v>
      </c>
      <c r="O490" s="181">
        <v>1685</v>
      </c>
      <c r="P490" s="181">
        <v>1712</v>
      </c>
      <c r="Q490" s="181">
        <v>407</v>
      </c>
      <c r="R490" s="181">
        <v>1614</v>
      </c>
      <c r="S490" s="226">
        <f t="shared" si="23"/>
        <v>9067</v>
      </c>
      <c r="T490" s="181">
        <f t="shared" si="21"/>
        <v>125298.79247888923</v>
      </c>
      <c r="U490" s="226">
        <f t="shared" si="22"/>
        <v>8220.3911488849553</v>
      </c>
    </row>
    <row r="491" spans="1:21" x14ac:dyDescent="0.25">
      <c r="A491" s="156" t="s">
        <v>14637</v>
      </c>
      <c r="B491" s="156" t="s">
        <v>168</v>
      </c>
      <c r="C491" s="223">
        <v>4.1284232139587402</v>
      </c>
      <c r="D491" s="221">
        <v>10.662694931030273</v>
      </c>
      <c r="E491" s="221">
        <v>25.645994186401367</v>
      </c>
      <c r="F491" s="221">
        <v>44.115524291992188</v>
      </c>
      <c r="G491" s="221">
        <v>70.843544006347656</v>
      </c>
      <c r="H491" s="221">
        <v>50.131256103515625</v>
      </c>
      <c r="I491" s="221">
        <v>3.9386405944824219</v>
      </c>
      <c r="J491" s="221">
        <v>3.512843132019043</v>
      </c>
      <c r="K491" s="180">
        <v>454</v>
      </c>
      <c r="L491" s="181">
        <v>153</v>
      </c>
      <c r="M491" s="181">
        <v>165</v>
      </c>
      <c r="N491" s="181">
        <v>218</v>
      </c>
      <c r="O491" s="181">
        <v>565</v>
      </c>
      <c r="P491" s="181">
        <v>366</v>
      </c>
      <c r="Q491" s="181">
        <v>104</v>
      </c>
      <c r="R491" s="181">
        <v>230</v>
      </c>
      <c r="S491" s="226">
        <f t="shared" si="23"/>
        <v>2255</v>
      </c>
      <c r="T491" s="181">
        <f t="shared" si="21"/>
        <v>76946.684439659119</v>
      </c>
      <c r="U491" s="226">
        <f t="shared" si="22"/>
        <v>5048.1878651016423</v>
      </c>
    </row>
    <row r="492" spans="1:21" x14ac:dyDescent="0.25">
      <c r="A492" s="156" t="s">
        <v>14638</v>
      </c>
      <c r="B492" s="156" t="s">
        <v>168</v>
      </c>
      <c r="C492" s="223">
        <v>2.0049514770507813</v>
      </c>
      <c r="D492" s="221">
        <v>12.252134323120117</v>
      </c>
      <c r="E492" s="221">
        <v>16.180309295654297</v>
      </c>
      <c r="F492" s="221">
        <v>31.563627243041992</v>
      </c>
      <c r="G492" s="221">
        <v>62.705497741699219</v>
      </c>
      <c r="H492" s="221">
        <v>34.807361602783203</v>
      </c>
      <c r="I492" s="221">
        <v>4.026496410369873</v>
      </c>
      <c r="J492" s="221">
        <v>3.6006989479064941</v>
      </c>
      <c r="K492" s="180">
        <v>1080</v>
      </c>
      <c r="L492" s="181">
        <v>511</v>
      </c>
      <c r="M492" s="181">
        <v>813</v>
      </c>
      <c r="N492" s="181">
        <v>715</v>
      </c>
      <c r="O492" s="181">
        <v>1354</v>
      </c>
      <c r="P492" s="181">
        <v>882</v>
      </c>
      <c r="Q492" s="181">
        <v>204</v>
      </c>
      <c r="R492" s="181">
        <v>581</v>
      </c>
      <c r="S492" s="226">
        <f t="shared" si="23"/>
        <v>6140</v>
      </c>
      <c r="T492" s="181">
        <f t="shared" si="21"/>
        <v>162665.52140283585</v>
      </c>
      <c r="U492" s="226">
        <f t="shared" si="22"/>
        <v>10671.884268908017</v>
      </c>
    </row>
    <row r="493" spans="1:21" x14ac:dyDescent="0.25">
      <c r="A493" s="156" t="s">
        <v>14639</v>
      </c>
      <c r="B493" s="156" t="s">
        <v>168</v>
      </c>
      <c r="C493" s="223">
        <v>7.6742043495178223</v>
      </c>
      <c r="D493" s="221">
        <v>52.583614349365234</v>
      </c>
      <c r="E493" s="221">
        <v>14.540285110473633</v>
      </c>
      <c r="F493" s="221">
        <v>54.376434326171875</v>
      </c>
      <c r="G493" s="221">
        <v>170.91993713378906</v>
      </c>
      <c r="H493" s="221">
        <v>51.759384155273438</v>
      </c>
      <c r="I493" s="221">
        <v>7.0996603965759277</v>
      </c>
      <c r="J493" s="221">
        <v>4.2611293792724609</v>
      </c>
      <c r="K493" s="180">
        <v>240</v>
      </c>
      <c r="L493" s="181">
        <v>80</v>
      </c>
      <c r="M493" s="181">
        <v>358</v>
      </c>
      <c r="N493" s="181">
        <v>346</v>
      </c>
      <c r="O493" s="181">
        <v>385</v>
      </c>
      <c r="P493" s="181">
        <v>201</v>
      </c>
      <c r="Q493" s="181">
        <v>47</v>
      </c>
      <c r="R493" s="181">
        <v>132</v>
      </c>
      <c r="S493" s="226">
        <f t="shared" si="23"/>
        <v>1789</v>
      </c>
      <c r="T493" s="181">
        <f t="shared" si="21"/>
        <v>107172.13166666031</v>
      </c>
      <c r="U493" s="226">
        <f t="shared" si="22"/>
        <v>7031.1678598832532</v>
      </c>
    </row>
    <row r="494" spans="1:21" x14ac:dyDescent="0.25">
      <c r="A494" s="156" t="s">
        <v>14640</v>
      </c>
      <c r="B494" s="156" t="s">
        <v>168</v>
      </c>
      <c r="C494" s="223">
        <v>6.1006474494934082</v>
      </c>
      <c r="D494" s="221">
        <v>35.381828308105469</v>
      </c>
      <c r="E494" s="221">
        <v>14.13259220123291</v>
      </c>
      <c r="F494" s="221">
        <v>52.172523498535156</v>
      </c>
      <c r="G494" s="221">
        <v>85.593238830566406</v>
      </c>
      <c r="H494" s="221">
        <v>30.746759414672852</v>
      </c>
      <c r="I494" s="221">
        <v>15.675527572631836</v>
      </c>
      <c r="J494" s="221">
        <v>7.2774085998535156</v>
      </c>
      <c r="K494" s="180">
        <v>2094</v>
      </c>
      <c r="L494" s="181">
        <v>550</v>
      </c>
      <c r="M494" s="181">
        <v>929</v>
      </c>
      <c r="N494" s="181">
        <v>1311</v>
      </c>
      <c r="O494" s="181">
        <v>2725</v>
      </c>
      <c r="P494" s="181">
        <v>1512</v>
      </c>
      <c r="Q494" s="181">
        <v>348</v>
      </c>
      <c r="R494" s="181">
        <v>849</v>
      </c>
      <c r="S494" s="226">
        <f t="shared" si="23"/>
        <v>10318</v>
      </c>
      <c r="T494" s="181">
        <f t="shared" si="21"/>
        <v>405126.39733505249</v>
      </c>
      <c r="U494" s="226">
        <f t="shared" si="22"/>
        <v>26578.847129702506</v>
      </c>
    </row>
    <row r="495" spans="1:21" x14ac:dyDescent="0.25">
      <c r="A495" s="156" t="s">
        <v>14641</v>
      </c>
      <c r="B495" s="156" t="s">
        <v>168</v>
      </c>
      <c r="C495" s="223">
        <v>10.531778335571289</v>
      </c>
      <c r="D495" s="221">
        <v>11.290120124816895</v>
      </c>
      <c r="E495" s="221">
        <v>10.521562576293945</v>
      </c>
      <c r="F495" s="221">
        <v>23.82725715637207</v>
      </c>
      <c r="G495" s="221">
        <v>78.619461059570313</v>
      </c>
      <c r="H495" s="221">
        <v>39.232612609863281</v>
      </c>
      <c r="I495" s="221">
        <v>28.516340255737305</v>
      </c>
      <c r="J495" s="221">
        <v>11.879873275756836</v>
      </c>
      <c r="K495" s="180">
        <v>660</v>
      </c>
      <c r="L495" s="181">
        <v>703</v>
      </c>
      <c r="M495" s="181">
        <v>1198</v>
      </c>
      <c r="N495" s="181">
        <v>399</v>
      </c>
      <c r="O495" s="181">
        <v>712</v>
      </c>
      <c r="P495" s="181">
        <v>505</v>
      </c>
      <c r="Q495" s="181">
        <v>148</v>
      </c>
      <c r="R495" s="181">
        <v>396</v>
      </c>
      <c r="S495" s="226">
        <f t="shared" si="23"/>
        <v>4721</v>
      </c>
      <c r="T495" s="181">
        <f t="shared" si="21"/>
        <v>121714.20953845978</v>
      </c>
      <c r="U495" s="226">
        <f t="shared" si="22"/>
        <v>7985.219897087657</v>
      </c>
    </row>
    <row r="496" spans="1:21" x14ac:dyDescent="0.25">
      <c r="A496" s="156" t="s">
        <v>14642</v>
      </c>
      <c r="B496" s="156" t="s">
        <v>168</v>
      </c>
      <c r="C496" s="223">
        <v>4.3978734016418457</v>
      </c>
      <c r="D496" s="221">
        <v>2.0675983428955078</v>
      </c>
      <c r="E496" s="221">
        <v>7.274376392364502</v>
      </c>
      <c r="F496" s="221">
        <v>46.924537658691406</v>
      </c>
      <c r="G496" s="221">
        <v>67.799423217773438</v>
      </c>
      <c r="H496" s="221">
        <v>24.84893798828125</v>
      </c>
      <c r="I496" s="221">
        <v>23.792913436889648</v>
      </c>
      <c r="J496" s="221">
        <v>6.3313531875610352</v>
      </c>
      <c r="K496" s="180">
        <v>900</v>
      </c>
      <c r="L496" s="181">
        <v>339</v>
      </c>
      <c r="M496" s="181">
        <v>373</v>
      </c>
      <c r="N496" s="181">
        <v>438</v>
      </c>
      <c r="O496" s="181">
        <v>1152</v>
      </c>
      <c r="P496" s="181">
        <v>860</v>
      </c>
      <c r="Q496" s="181">
        <v>196</v>
      </c>
      <c r="R496" s="181">
        <v>478</v>
      </c>
      <c r="S496" s="226">
        <f t="shared" si="23"/>
        <v>4736</v>
      </c>
      <c r="T496" s="181">
        <f t="shared" si="21"/>
        <v>135090.11186265945</v>
      </c>
      <c r="U496" s="226">
        <f t="shared" si="22"/>
        <v>8862.7634623436934</v>
      </c>
    </row>
    <row r="497" spans="1:21" x14ac:dyDescent="0.25">
      <c r="A497" s="156" t="s">
        <v>14643</v>
      </c>
      <c r="B497" s="156" t="s">
        <v>168</v>
      </c>
      <c r="C497" s="223">
        <v>5.9788966178894043</v>
      </c>
      <c r="D497" s="221">
        <v>10.45073127746582</v>
      </c>
      <c r="E497" s="221">
        <v>12.651215553283691</v>
      </c>
      <c r="F497" s="221">
        <v>23.880046844482422</v>
      </c>
      <c r="G497" s="221">
        <v>64.099288940429688</v>
      </c>
      <c r="H497" s="221">
        <v>36.779979705810547</v>
      </c>
      <c r="I497" s="221">
        <v>23.165725708007813</v>
      </c>
      <c r="J497" s="221">
        <v>4.4713077545166016</v>
      </c>
      <c r="K497" s="180">
        <v>1664</v>
      </c>
      <c r="L497" s="181">
        <v>480</v>
      </c>
      <c r="M497" s="181">
        <v>411</v>
      </c>
      <c r="N497" s="181">
        <v>548</v>
      </c>
      <c r="O497" s="181">
        <v>1791</v>
      </c>
      <c r="P497" s="181">
        <v>1222</v>
      </c>
      <c r="Q497" s="181">
        <v>278</v>
      </c>
      <c r="R497" s="181">
        <v>664</v>
      </c>
      <c r="S497" s="226">
        <f t="shared" si="23"/>
        <v>7058</v>
      </c>
      <c r="T497" s="181">
        <f t="shared" si="21"/>
        <v>202407.13203716278</v>
      </c>
      <c r="U497" s="226">
        <f t="shared" si="22"/>
        <v>13279.184609459147</v>
      </c>
    </row>
    <row r="498" spans="1:21" x14ac:dyDescent="0.25">
      <c r="A498" s="156" t="s">
        <v>14644</v>
      </c>
      <c r="B498" s="156" t="s">
        <v>168</v>
      </c>
      <c r="C498" s="223">
        <v>6.4891786575317383</v>
      </c>
      <c r="D498" s="221">
        <v>9.754054069519043</v>
      </c>
      <c r="E498" s="221">
        <v>9.5922155380249023</v>
      </c>
      <c r="F498" s="221">
        <v>27.446691513061523</v>
      </c>
      <c r="G498" s="221">
        <v>97.531875610351563</v>
      </c>
      <c r="H498" s="221">
        <v>42.994823455810547</v>
      </c>
      <c r="I498" s="221">
        <v>21.646219253540039</v>
      </c>
      <c r="J498" s="221">
        <v>19.026199340820313</v>
      </c>
      <c r="K498" s="180">
        <v>659</v>
      </c>
      <c r="L498" s="181">
        <v>381</v>
      </c>
      <c r="M498" s="181">
        <v>583</v>
      </c>
      <c r="N498" s="181">
        <v>497</v>
      </c>
      <c r="O498" s="181">
        <v>860</v>
      </c>
      <c r="P498" s="181">
        <v>614</v>
      </c>
      <c r="Q498" s="181">
        <v>134</v>
      </c>
      <c r="R498" s="181">
        <v>395</v>
      </c>
      <c r="S498" s="226">
        <f t="shared" si="23"/>
        <v>4123</v>
      </c>
      <c r="T498" s="181">
        <f t="shared" si="21"/>
        <v>147918.10742282867</v>
      </c>
      <c r="U498" s="226">
        <f t="shared" si="22"/>
        <v>9704.3608877819115</v>
      </c>
    </row>
    <row r="499" spans="1:21" x14ac:dyDescent="0.25">
      <c r="A499" s="156" t="s">
        <v>14645</v>
      </c>
      <c r="B499" s="156" t="s">
        <v>168</v>
      </c>
      <c r="C499" s="223">
        <v>3.6503133773803711</v>
      </c>
      <c r="D499" s="221">
        <v>27.980323791503906</v>
      </c>
      <c r="E499" s="221">
        <v>21.157241821289063</v>
      </c>
      <c r="F499" s="221">
        <v>19.114173889160156</v>
      </c>
      <c r="G499" s="221">
        <v>66.137557983398438</v>
      </c>
      <c r="H499" s="221">
        <v>36.06842041015625</v>
      </c>
      <c r="I499" s="221">
        <v>17.684925079345703</v>
      </c>
      <c r="J499" s="221">
        <v>3.3299233913421631</v>
      </c>
      <c r="K499" s="180">
        <v>901.0421142578125</v>
      </c>
      <c r="L499" s="181">
        <v>337.5643310546875</v>
      </c>
      <c r="M499" s="181">
        <v>426.36270141601562</v>
      </c>
      <c r="N499" s="181">
        <v>566.742431640625</v>
      </c>
      <c r="O499" s="181">
        <v>1411.6326904296875</v>
      </c>
      <c r="P499" s="181">
        <v>1194.8602294921875</v>
      </c>
      <c r="Q499" s="181">
        <v>335.60556030273437</v>
      </c>
      <c r="R499" s="181">
        <v>919.32415771484375</v>
      </c>
      <c r="S499" s="226">
        <f t="shared" si="23"/>
        <v>6093.1342163085937</v>
      </c>
      <c r="T499" s="181">
        <f t="shared" si="21"/>
        <v>178042.8157432325</v>
      </c>
      <c r="U499" s="226">
        <f t="shared" si="22"/>
        <v>11680.731774847811</v>
      </c>
    </row>
    <row r="500" spans="1:21" x14ac:dyDescent="0.25">
      <c r="A500" s="156" t="s">
        <v>14646</v>
      </c>
      <c r="B500" s="156" t="s">
        <v>168</v>
      </c>
      <c r="C500" s="223">
        <v>7.6035990715026855</v>
      </c>
      <c r="D500" s="221">
        <v>42.677257537841797</v>
      </c>
      <c r="E500" s="221">
        <v>4.991455078125</v>
      </c>
      <c r="F500" s="221">
        <v>29.723974227905273</v>
      </c>
      <c r="G500" s="221">
        <v>33.354202270507812</v>
      </c>
      <c r="H500" s="221">
        <v>19.505897521972656</v>
      </c>
      <c r="I500" s="221">
        <v>34.211956024169922</v>
      </c>
      <c r="J500" s="221">
        <v>4.078956127166748</v>
      </c>
      <c r="K500" s="180">
        <v>224.61300659179687</v>
      </c>
      <c r="L500" s="181">
        <v>73.946670532226562</v>
      </c>
      <c r="M500" s="181">
        <v>79.492668151855469</v>
      </c>
      <c r="N500" s="181">
        <v>94.810195922851563</v>
      </c>
      <c r="O500" s="181">
        <v>332.09976196289062</v>
      </c>
      <c r="P500" s="181">
        <v>305.29409790039062</v>
      </c>
      <c r="Q500" s="181">
        <v>93.225624084472656</v>
      </c>
      <c r="R500" s="181">
        <v>237.15753173828125</v>
      </c>
      <c r="S500" s="226">
        <f t="shared" si="23"/>
        <v>1440.6395568847656</v>
      </c>
      <c r="T500" s="181">
        <f t="shared" si="21"/>
        <v>29267.372393909594</v>
      </c>
      <c r="U500" s="226">
        <f t="shared" si="22"/>
        <v>1920.1242423668975</v>
      </c>
    </row>
    <row r="501" spans="1:21" x14ac:dyDescent="0.25">
      <c r="A501" s="156" t="s">
        <v>14647</v>
      </c>
      <c r="B501" s="156" t="s">
        <v>168</v>
      </c>
      <c r="C501" s="223">
        <v>1.7039016485214233</v>
      </c>
      <c r="D501" s="221">
        <v>12.377530097961426</v>
      </c>
      <c r="E501" s="221">
        <v>1.1846932172775269</v>
      </c>
      <c r="F501" s="221">
        <v>14.571271896362305</v>
      </c>
      <c r="G501" s="221">
        <v>26.999652862548828</v>
      </c>
      <c r="H501" s="221">
        <v>26.341711044311523</v>
      </c>
      <c r="I501" s="221">
        <v>2.5729491710662842</v>
      </c>
      <c r="J501" s="221">
        <v>0.27219429612159729</v>
      </c>
      <c r="K501" s="180">
        <v>1484.2132568359375</v>
      </c>
      <c r="L501" s="181">
        <v>475.54391479492187</v>
      </c>
      <c r="M501" s="181">
        <v>485.47177124023437</v>
      </c>
      <c r="N501" s="181">
        <v>509.298583984375</v>
      </c>
      <c r="O501" s="181">
        <v>1455.4224853515625</v>
      </c>
      <c r="P501" s="181">
        <v>1318.418212890625</v>
      </c>
      <c r="Q501" s="181">
        <v>425.9046630859375</v>
      </c>
      <c r="R501" s="181">
        <v>1100.998291015625</v>
      </c>
      <c r="S501" s="226">
        <f t="shared" si="23"/>
        <v>7255.2711791992187</v>
      </c>
      <c r="T501" s="181">
        <f t="shared" si="21"/>
        <v>91832.085768650286</v>
      </c>
      <c r="U501" s="226">
        <f t="shared" si="22"/>
        <v>6024.7640867205027</v>
      </c>
    </row>
    <row r="502" spans="1:21" x14ac:dyDescent="0.25">
      <c r="A502" s="156" t="s">
        <v>14648</v>
      </c>
      <c r="B502" s="156" t="s">
        <v>168</v>
      </c>
      <c r="C502" s="223">
        <v>2.0174102783203125</v>
      </c>
      <c r="D502" s="221">
        <v>11.22844123840332</v>
      </c>
      <c r="E502" s="221">
        <v>4.5139164924621582</v>
      </c>
      <c r="F502" s="221">
        <v>9.9905252456665039</v>
      </c>
      <c r="G502" s="221">
        <v>27.414741516113281</v>
      </c>
      <c r="H502" s="221">
        <v>15.369660377502441</v>
      </c>
      <c r="I502" s="221">
        <v>2.6703536510467529</v>
      </c>
      <c r="J502" s="221">
        <v>2.2445559501647949</v>
      </c>
      <c r="K502" s="180">
        <v>1698</v>
      </c>
      <c r="L502" s="181">
        <v>684</v>
      </c>
      <c r="M502" s="181">
        <v>697</v>
      </c>
      <c r="N502" s="181">
        <v>885</v>
      </c>
      <c r="O502" s="181">
        <v>2221</v>
      </c>
      <c r="P502" s="181">
        <v>1568</v>
      </c>
      <c r="Q502" s="181">
        <v>355</v>
      </c>
      <c r="R502" s="181">
        <v>1154</v>
      </c>
      <c r="S502" s="226">
        <f t="shared" si="23"/>
        <v>9262</v>
      </c>
      <c r="T502" s="181">
        <f t="shared" si="21"/>
        <v>111619.59258913994</v>
      </c>
      <c r="U502" s="226">
        <f t="shared" si="22"/>
        <v>7322.9493501823154</v>
      </c>
    </row>
    <row r="503" spans="1:21" x14ac:dyDescent="0.25">
      <c r="A503" s="156" t="s">
        <v>14649</v>
      </c>
      <c r="B503" s="156" t="s">
        <v>168</v>
      </c>
      <c r="C503" s="223">
        <v>4.7053070068359375</v>
      </c>
      <c r="D503" s="221">
        <v>22.571077346801758</v>
      </c>
      <c r="E503" s="221">
        <v>8.5028009414672852</v>
      </c>
      <c r="F503" s="221">
        <v>14.161201477050781</v>
      </c>
      <c r="G503" s="221">
        <v>38.846771240234375</v>
      </c>
      <c r="H503" s="221">
        <v>29.330698013305664</v>
      </c>
      <c r="I503" s="221">
        <v>6.3132438659667969</v>
      </c>
      <c r="J503" s="221">
        <v>2.0815386772155762</v>
      </c>
      <c r="K503" s="180">
        <v>834</v>
      </c>
      <c r="L503" s="181">
        <v>252</v>
      </c>
      <c r="M503" s="181">
        <v>467</v>
      </c>
      <c r="N503" s="181">
        <v>608</v>
      </c>
      <c r="O503" s="181">
        <v>1724</v>
      </c>
      <c r="P503" s="181">
        <v>1104</v>
      </c>
      <c r="Q503" s="181">
        <v>267</v>
      </c>
      <c r="R503" s="181">
        <v>663</v>
      </c>
      <c r="S503" s="226">
        <f t="shared" si="23"/>
        <v>5919</v>
      </c>
      <c r="T503" s="181">
        <f t="shared" si="21"/>
        <v>124611.57655286789</v>
      </c>
      <c r="U503" s="226">
        <f t="shared" si="22"/>
        <v>8175.3054493033706</v>
      </c>
    </row>
    <row r="504" spans="1:21" x14ac:dyDescent="0.25">
      <c r="A504" s="156" t="s">
        <v>14650</v>
      </c>
      <c r="B504" s="156" t="s">
        <v>168</v>
      </c>
      <c r="C504" s="223">
        <v>0.88033032417297363</v>
      </c>
      <c r="D504" s="221">
        <v>28.14923095703125</v>
      </c>
      <c r="E504" s="221">
        <v>22.04156494140625</v>
      </c>
      <c r="F504" s="221">
        <v>13.198168754577637</v>
      </c>
      <c r="G504" s="221">
        <v>43.833747863769531</v>
      </c>
      <c r="H504" s="221">
        <v>22.609535217285156</v>
      </c>
      <c r="I504" s="221">
        <v>2.4196572303771973</v>
      </c>
      <c r="J504" s="221">
        <v>2.8868746757507324</v>
      </c>
      <c r="K504" s="180">
        <v>934.0850830078125</v>
      </c>
      <c r="L504" s="181">
        <v>356.210693359375</v>
      </c>
      <c r="M504" s="181">
        <v>429.77593994140625</v>
      </c>
      <c r="N504" s="181">
        <v>447.19927978515625</v>
      </c>
      <c r="O504" s="181">
        <v>1275.7762451171875</v>
      </c>
      <c r="P504" s="181">
        <v>1024.105712890625</v>
      </c>
      <c r="Q504" s="181">
        <v>255.54244995117187</v>
      </c>
      <c r="R504" s="181">
        <v>709.5174560546875</v>
      </c>
      <c r="S504" s="226">
        <f t="shared" si="23"/>
        <v>5432.2128601074219</v>
      </c>
      <c r="T504" s="181">
        <f t="shared" si="21"/>
        <v>107967.72790612614</v>
      </c>
      <c r="U504" s="226">
        <f t="shared" si="22"/>
        <v>7083.3639916703414</v>
      </c>
    </row>
    <row r="505" spans="1:21" x14ac:dyDescent="0.25">
      <c r="A505" s="156" t="s">
        <v>14651</v>
      </c>
      <c r="B505" s="156" t="s">
        <v>168</v>
      </c>
      <c r="C505" s="223">
        <v>6.3122553825378418</v>
      </c>
      <c r="D505" s="221">
        <v>17.68182373046875</v>
      </c>
      <c r="E505" s="221">
        <v>1.6735547780990601</v>
      </c>
      <c r="F505" s="221">
        <v>5.0241155624389648</v>
      </c>
      <c r="G505" s="221">
        <v>17.56629753112793</v>
      </c>
      <c r="H505" s="221">
        <v>18.281000137329102</v>
      </c>
      <c r="I505" s="221">
        <v>1.3803237676620483</v>
      </c>
      <c r="J505" s="221">
        <v>0.76105576753616333</v>
      </c>
      <c r="K505" s="180">
        <v>439.12637329101563</v>
      </c>
      <c r="L505" s="181">
        <v>167.37579345703125</v>
      </c>
      <c r="M505" s="181">
        <v>130.39013671875</v>
      </c>
      <c r="N505" s="181">
        <v>143.55451965332031</v>
      </c>
      <c r="O505" s="181">
        <v>554.1580810546875</v>
      </c>
      <c r="P505" s="181">
        <v>669.503173828125</v>
      </c>
      <c r="Q505" s="181">
        <v>213.13771057128906</v>
      </c>
      <c r="R505" s="181">
        <v>661.98065185546875</v>
      </c>
      <c r="S505" s="226">
        <f t="shared" si="23"/>
        <v>2979.2264404296875</v>
      </c>
      <c r="T505" s="181">
        <f t="shared" si="21"/>
        <v>29442.533207204808</v>
      </c>
      <c r="U505" s="226">
        <f t="shared" si="22"/>
        <v>1931.6158966020018</v>
      </c>
    </row>
    <row r="506" spans="1:21" x14ac:dyDescent="0.25">
      <c r="A506" s="156" t="s">
        <v>14652</v>
      </c>
      <c r="B506" s="156" t="s">
        <v>168</v>
      </c>
      <c r="C506" s="223">
        <v>3.292738676071167</v>
      </c>
      <c r="D506" s="221">
        <v>13.568216323852539</v>
      </c>
      <c r="E506" s="221">
        <v>13.71728515625</v>
      </c>
      <c r="F506" s="221">
        <v>25.526880264282227</v>
      </c>
      <c r="G506" s="221">
        <v>53.913722991943359</v>
      </c>
      <c r="H506" s="221">
        <v>13.410762786865234</v>
      </c>
      <c r="I506" s="221">
        <v>9.0114860534667969</v>
      </c>
      <c r="J506" s="221">
        <v>1.5998127460479736</v>
      </c>
      <c r="K506" s="180">
        <v>3057.482177734375</v>
      </c>
      <c r="L506" s="181">
        <v>1065.6824951171875</v>
      </c>
      <c r="M506" s="181">
        <v>1163.37841796875</v>
      </c>
      <c r="N506" s="181">
        <v>1255.0928955078125</v>
      </c>
      <c r="O506" s="181">
        <v>3411.38037109375</v>
      </c>
      <c r="P506" s="181">
        <v>3009.631103515625</v>
      </c>
      <c r="Q506" s="181">
        <v>858.32806396484375</v>
      </c>
      <c r="R506" s="181">
        <v>2883.025146484375</v>
      </c>
      <c r="S506" s="226">
        <f t="shared" si="23"/>
        <v>16704.000671386719</v>
      </c>
      <c r="T506" s="181">
        <f t="shared" si="21"/>
        <v>309152.67691916251</v>
      </c>
      <c r="U506" s="226">
        <f t="shared" si="22"/>
        <v>20282.365685435874</v>
      </c>
    </row>
    <row r="507" spans="1:21" x14ac:dyDescent="0.25">
      <c r="A507" s="156" t="s">
        <v>14653</v>
      </c>
      <c r="B507" s="156" t="s">
        <v>168</v>
      </c>
      <c r="C507" s="223">
        <v>16.121034622192383</v>
      </c>
      <c r="D507" s="221">
        <v>8.2984619140625</v>
      </c>
      <c r="E507" s="221">
        <v>21.752128601074219</v>
      </c>
      <c r="F507" s="221">
        <v>35.365715026855469</v>
      </c>
      <c r="G507" s="221">
        <v>123.31598663330078</v>
      </c>
      <c r="H507" s="221">
        <v>53.339488983154297</v>
      </c>
      <c r="I507" s="221">
        <v>1.715301513671875</v>
      </c>
      <c r="J507" s="221">
        <v>1.3319287300109863</v>
      </c>
      <c r="K507" s="180">
        <v>359.81219482421875</v>
      </c>
      <c r="L507" s="181">
        <v>128.89287567138672</v>
      </c>
      <c r="M507" s="181">
        <v>119.33304595947266</v>
      </c>
      <c r="N507" s="181">
        <v>132.84866333007812</v>
      </c>
      <c r="O507" s="181">
        <v>400.0294189453125</v>
      </c>
      <c r="P507" s="181">
        <v>402.99624633789062</v>
      </c>
      <c r="Q507" s="181">
        <v>130.70594787597656</v>
      </c>
      <c r="R507" s="181">
        <v>321.90252685546875</v>
      </c>
      <c r="S507" s="226">
        <f t="shared" si="23"/>
        <v>1996.5209197998047</v>
      </c>
      <c r="T507" s="181">
        <f t="shared" si="21"/>
        <v>85642.780856499012</v>
      </c>
      <c r="U507" s="226">
        <f t="shared" si="22"/>
        <v>5618.7066434600611</v>
      </c>
    </row>
    <row r="508" spans="1:21" x14ac:dyDescent="0.25">
      <c r="A508" s="156" t="s">
        <v>14654</v>
      </c>
      <c r="B508" s="156" t="s">
        <v>168</v>
      </c>
      <c r="C508" s="223">
        <v>2.648073673248291</v>
      </c>
      <c r="D508" s="221">
        <v>3.6155829429626465</v>
      </c>
      <c r="E508" s="221">
        <v>3.240182638168335</v>
      </c>
      <c r="F508" s="221">
        <v>-3.385951042175293</v>
      </c>
      <c r="G508" s="221">
        <v>212.72198486328125</v>
      </c>
      <c r="H508" s="221">
        <v>5.2051067352294922</v>
      </c>
      <c r="I508" s="221">
        <v>2.753481388092041</v>
      </c>
      <c r="J508" s="221">
        <v>2.327683687210083</v>
      </c>
      <c r="K508" s="180">
        <v>40.757293701171875</v>
      </c>
      <c r="L508" s="181">
        <v>15.139004707336426</v>
      </c>
      <c r="M508" s="181">
        <v>12.534444808959961</v>
      </c>
      <c r="N508" s="181">
        <v>11.557734489440918</v>
      </c>
      <c r="O508" s="181">
        <v>45.518753051757813</v>
      </c>
      <c r="P508" s="181">
        <v>52.192939758300781</v>
      </c>
      <c r="Q508" s="181">
        <v>18.130178451538086</v>
      </c>
      <c r="R508" s="181">
        <v>44.053688049316406</v>
      </c>
      <c r="S508" s="226">
        <f t="shared" si="23"/>
        <v>239.88403701782227</v>
      </c>
      <c r="T508" s="181">
        <f t="shared" si="21"/>
        <v>10271.118090847316</v>
      </c>
      <c r="U508" s="226">
        <f t="shared" si="22"/>
        <v>673.85013512703176</v>
      </c>
    </row>
    <row r="509" spans="1:21" x14ac:dyDescent="0.25">
      <c r="A509" s="156" t="s">
        <v>14655</v>
      </c>
      <c r="B509" s="156" t="s">
        <v>168</v>
      </c>
      <c r="C509" s="223">
        <v>6.3629984855651855</v>
      </c>
      <c r="D509" s="221">
        <v>4.0644278526306152</v>
      </c>
      <c r="E509" s="221">
        <v>14.655594825744629</v>
      </c>
      <c r="F509" s="221">
        <v>48.249031066894531</v>
      </c>
      <c r="G509" s="221">
        <v>55.387504577636719</v>
      </c>
      <c r="H509" s="221">
        <v>41.270256042480469</v>
      </c>
      <c r="I509" s="221">
        <v>1.0392301082611084</v>
      </c>
      <c r="J509" s="221">
        <v>1.2039295434951782</v>
      </c>
      <c r="K509" s="180">
        <v>1390.417724609375</v>
      </c>
      <c r="L509" s="181">
        <v>483.46646118164062</v>
      </c>
      <c r="M509" s="181">
        <v>511.65060424804688</v>
      </c>
      <c r="N509" s="181">
        <v>521.76797485351563</v>
      </c>
      <c r="O509" s="181">
        <v>1422.9378662109375</v>
      </c>
      <c r="P509" s="181">
        <v>1339.830810546875</v>
      </c>
      <c r="Q509" s="181">
        <v>416.25811767578125</v>
      </c>
      <c r="R509" s="181">
        <v>654.01666259765625</v>
      </c>
      <c r="S509" s="226">
        <f t="shared" si="23"/>
        <v>6740.3462219238281</v>
      </c>
      <c r="T509" s="181">
        <f t="shared" si="21"/>
        <v>178813.69973731737</v>
      </c>
      <c r="U509" s="226">
        <f t="shared" si="22"/>
        <v>11731.306627457505</v>
      </c>
    </row>
    <row r="510" spans="1:21" x14ac:dyDescent="0.25">
      <c r="A510" s="156" t="s">
        <v>14656</v>
      </c>
      <c r="B510" s="156" t="s">
        <v>168</v>
      </c>
      <c r="C510" s="223">
        <v>8.8461302220821381E-2</v>
      </c>
      <c r="D510" s="221">
        <v>0.83130604028701782</v>
      </c>
      <c r="E510" s="221">
        <v>9.8086309432983398</v>
      </c>
      <c r="F510" s="221">
        <v>32.763149261474609</v>
      </c>
      <c r="G510" s="221">
        <v>37.786605834960938</v>
      </c>
      <c r="H510" s="221">
        <v>42.221286773681641</v>
      </c>
      <c r="I510" s="221">
        <v>8.5754766464233398</v>
      </c>
      <c r="J510" s="221">
        <v>1.5004067420959473</v>
      </c>
      <c r="K510" s="180">
        <v>1616</v>
      </c>
      <c r="L510" s="181">
        <v>693</v>
      </c>
      <c r="M510" s="181">
        <v>662</v>
      </c>
      <c r="N510" s="181">
        <v>757</v>
      </c>
      <c r="O510" s="181">
        <v>2091</v>
      </c>
      <c r="P510" s="181">
        <v>1595</v>
      </c>
      <c r="Q510" s="181">
        <v>400</v>
      </c>
      <c r="R510" s="181">
        <v>1075</v>
      </c>
      <c r="S510" s="226">
        <f t="shared" si="23"/>
        <v>8889</v>
      </c>
      <c r="T510" s="181">
        <f t="shared" si="21"/>
        <v>183411.93933695555</v>
      </c>
      <c r="U510" s="226">
        <f t="shared" si="22"/>
        <v>12032.980150062973</v>
      </c>
    </row>
    <row r="511" spans="1:21" x14ac:dyDescent="0.25">
      <c r="A511" s="156" t="s">
        <v>14657</v>
      </c>
      <c r="B511" s="156" t="s">
        <v>168</v>
      </c>
      <c r="C511" s="223">
        <v>1.8963918685913086</v>
      </c>
      <c r="D511" s="221">
        <v>11.901432037353516</v>
      </c>
      <c r="E511" s="221">
        <v>16.547292709350586</v>
      </c>
      <c r="F511" s="221">
        <v>29.600551605224609</v>
      </c>
      <c r="G511" s="221">
        <v>83.162651062011719</v>
      </c>
      <c r="H511" s="221">
        <v>21.967296600341797</v>
      </c>
      <c r="I511" s="221">
        <v>4.1361856460571289</v>
      </c>
      <c r="J511" s="221">
        <v>3.7103879451751709</v>
      </c>
      <c r="K511" s="180">
        <v>871.177978515625</v>
      </c>
      <c r="L511" s="181">
        <v>309.12765502929687</v>
      </c>
      <c r="M511" s="181">
        <v>349.82785034179687</v>
      </c>
      <c r="N511" s="181">
        <v>291.68472290039062</v>
      </c>
      <c r="O511" s="181">
        <v>926.4139404296875</v>
      </c>
      <c r="P511" s="181">
        <v>893.46612548828125</v>
      </c>
      <c r="Q511" s="181">
        <v>327.53964233398437</v>
      </c>
      <c r="R511" s="181">
        <v>488.40231323242187</v>
      </c>
      <c r="S511" s="226">
        <f t="shared" si="23"/>
        <v>4457.6402282714844</v>
      </c>
      <c r="T511" s="181">
        <f t="shared" si="21"/>
        <v>119590.89061235418</v>
      </c>
      <c r="U511" s="226">
        <f t="shared" si="22"/>
        <v>7845.9167820208531</v>
      </c>
    </row>
    <row r="512" spans="1:21" x14ac:dyDescent="0.25">
      <c r="A512" s="156" t="s">
        <v>14658</v>
      </c>
      <c r="B512" s="156" t="s">
        <v>168</v>
      </c>
      <c r="C512" s="223">
        <v>4.0216412544250488</v>
      </c>
      <c r="D512" s="221">
        <v>6.6734538078308105</v>
      </c>
      <c r="E512" s="221">
        <v>7.4933509826660156</v>
      </c>
      <c r="F512" s="221">
        <v>22.128141403198242</v>
      </c>
      <c r="G512" s="221">
        <v>68.657188415527344</v>
      </c>
      <c r="H512" s="221">
        <v>26.958013534545898</v>
      </c>
      <c r="I512" s="221">
        <v>6.7453470230102539</v>
      </c>
      <c r="J512" s="221">
        <v>3.6457886695861816</v>
      </c>
      <c r="K512" s="180">
        <v>2692.563232421875</v>
      </c>
      <c r="L512" s="181">
        <v>825.68634033203125</v>
      </c>
      <c r="M512" s="181">
        <v>838.8973388671875</v>
      </c>
      <c r="N512" s="181">
        <v>896.69537353515625</v>
      </c>
      <c r="O512" s="181">
        <v>2638.06787109375</v>
      </c>
      <c r="P512" s="181">
        <v>2290.453857421875</v>
      </c>
      <c r="Q512" s="181">
        <v>663.851806640625</v>
      </c>
      <c r="R512" s="181">
        <v>1994.858154296875</v>
      </c>
      <c r="S512" s="226">
        <f t="shared" si="23"/>
        <v>12841.073974609375</v>
      </c>
      <c r="T512" s="181">
        <f t="shared" si="21"/>
        <v>297086.20827862946</v>
      </c>
      <c r="U512" s="226">
        <f t="shared" si="22"/>
        <v>19490.729229500772</v>
      </c>
    </row>
    <row r="513" spans="1:21" x14ac:dyDescent="0.25">
      <c r="A513" s="156" t="s">
        <v>14659</v>
      </c>
      <c r="B513" s="156" t="s">
        <v>168</v>
      </c>
      <c r="C513" s="223">
        <v>1.2993537187576294</v>
      </c>
      <c r="D513" s="221">
        <v>1.9468953609466553</v>
      </c>
      <c r="E513" s="221">
        <v>24.167015075683594</v>
      </c>
      <c r="F513" s="221">
        <v>14.567751884460449</v>
      </c>
      <c r="G513" s="221">
        <v>37.881584167480469</v>
      </c>
      <c r="H513" s="221">
        <v>16.730302810668945</v>
      </c>
      <c r="I513" s="221">
        <v>2.3092284202575684</v>
      </c>
      <c r="J513" s="221">
        <v>0.65899604558944702</v>
      </c>
      <c r="K513" s="180">
        <v>1599</v>
      </c>
      <c r="L513" s="181">
        <v>558</v>
      </c>
      <c r="M513" s="181">
        <v>501</v>
      </c>
      <c r="N513" s="181">
        <v>538</v>
      </c>
      <c r="O513" s="181">
        <v>1728</v>
      </c>
      <c r="P513" s="181">
        <v>1690</v>
      </c>
      <c r="Q513" s="181">
        <v>522</v>
      </c>
      <c r="R513" s="181">
        <v>1308</v>
      </c>
      <c r="S513" s="226">
        <f t="shared" si="23"/>
        <v>8444</v>
      </c>
      <c r="T513" s="181">
        <f t="shared" si="21"/>
        <v>118910.1325289011</v>
      </c>
      <c r="U513" s="226">
        <f t="shared" si="22"/>
        <v>7801.2547576466559</v>
      </c>
    </row>
    <row r="514" spans="1:21" x14ac:dyDescent="0.25">
      <c r="A514" s="156" t="s">
        <v>14660</v>
      </c>
      <c r="B514" s="156" t="s">
        <v>168</v>
      </c>
      <c r="C514" s="223">
        <v>3.4495058059692383</v>
      </c>
      <c r="D514" s="221">
        <v>8.3749799728393555</v>
      </c>
      <c r="E514" s="221">
        <v>7.731682300567627</v>
      </c>
      <c r="F514" s="221">
        <v>17.374549865722656</v>
      </c>
      <c r="G514" s="221">
        <v>58.241481781005859</v>
      </c>
      <c r="H514" s="221">
        <v>42.169021606445313</v>
      </c>
      <c r="I514" s="221">
        <v>41.012729644775391</v>
      </c>
      <c r="J514" s="221">
        <v>18.642206192016602</v>
      </c>
      <c r="K514" s="180">
        <v>542</v>
      </c>
      <c r="L514" s="181">
        <v>1055</v>
      </c>
      <c r="M514" s="181">
        <v>5506</v>
      </c>
      <c r="N514" s="181">
        <v>1246</v>
      </c>
      <c r="O514" s="181">
        <v>1560</v>
      </c>
      <c r="P514" s="181">
        <v>965</v>
      </c>
      <c r="Q514" s="181">
        <v>278</v>
      </c>
      <c r="R514" s="181">
        <v>628</v>
      </c>
      <c r="S514" s="226">
        <f t="shared" si="23"/>
        <v>11780</v>
      </c>
      <c r="T514" s="181">
        <f t="shared" si="21"/>
        <v>229583.22965621948</v>
      </c>
      <c r="U514" s="226">
        <f t="shared" si="22"/>
        <v>15062.108035210167</v>
      </c>
    </row>
    <row r="515" spans="1:21" x14ac:dyDescent="0.25">
      <c r="A515" s="156" t="s">
        <v>14661</v>
      </c>
      <c r="B515" s="156" t="s">
        <v>168</v>
      </c>
      <c r="C515" s="223">
        <v>6.3242826461791992</v>
      </c>
      <c r="D515" s="221">
        <v>8.2541103363037109</v>
      </c>
      <c r="E515" s="221">
        <v>7.9003572463989258</v>
      </c>
      <c r="F515" s="221">
        <v>17.026268005371094</v>
      </c>
      <c r="G515" s="221">
        <v>31.061368942260742</v>
      </c>
      <c r="H515" s="221">
        <v>43.330844879150391</v>
      </c>
      <c r="I515" s="221">
        <v>7.2589712142944336</v>
      </c>
      <c r="J515" s="221">
        <v>6.8331737518310547</v>
      </c>
      <c r="K515" s="180">
        <v>599</v>
      </c>
      <c r="L515" s="181">
        <v>3487</v>
      </c>
      <c r="M515" s="181">
        <v>5993</v>
      </c>
      <c r="N515" s="181">
        <v>1023</v>
      </c>
      <c r="O515" s="181">
        <v>1218</v>
      </c>
      <c r="P515" s="181">
        <v>606</v>
      </c>
      <c r="Q515" s="181">
        <v>173</v>
      </c>
      <c r="R515" s="181">
        <v>407</v>
      </c>
      <c r="S515" s="226">
        <f t="shared" si="23"/>
        <v>13506</v>
      </c>
      <c r="T515" s="181">
        <f t="shared" si="21"/>
        <v>165463.18430042267</v>
      </c>
      <c r="U515" s="226">
        <f t="shared" si="22"/>
        <v>10855.428602144599</v>
      </c>
    </row>
    <row r="516" spans="1:21" x14ac:dyDescent="0.25">
      <c r="A516" s="156" t="s">
        <v>14662</v>
      </c>
      <c r="B516" s="156" t="s">
        <v>168</v>
      </c>
      <c r="C516" s="223">
        <v>9.8095130920410156</v>
      </c>
      <c r="D516" s="221">
        <v>9.8289594650268555</v>
      </c>
      <c r="E516" s="221">
        <v>19.557537078857422</v>
      </c>
      <c r="F516" s="221">
        <v>37.380451202392578</v>
      </c>
      <c r="G516" s="221">
        <v>161.91046142578125</v>
      </c>
      <c r="H516" s="221">
        <v>140.16229248046875</v>
      </c>
      <c r="I516" s="221">
        <v>10.961655616760254</v>
      </c>
      <c r="J516" s="221">
        <v>13.078268051147461</v>
      </c>
      <c r="K516" s="180">
        <v>836</v>
      </c>
      <c r="L516" s="181">
        <v>1270</v>
      </c>
      <c r="M516" s="181">
        <v>1664</v>
      </c>
      <c r="N516" s="181">
        <v>710</v>
      </c>
      <c r="O516" s="181">
        <v>1182</v>
      </c>
      <c r="P516" s="181">
        <v>745</v>
      </c>
      <c r="Q516" s="181">
        <v>146</v>
      </c>
      <c r="R516" s="181">
        <v>371</v>
      </c>
      <c r="S516" s="226">
        <f t="shared" si="23"/>
        <v>6924</v>
      </c>
      <c r="T516" s="181">
        <f t="shared" si="21"/>
        <v>382018.90598869324</v>
      </c>
      <c r="U516" s="226">
        <f t="shared" si="22"/>
        <v>25062.849939477783</v>
      </c>
    </row>
    <row r="517" spans="1:21" x14ac:dyDescent="0.25">
      <c r="A517" s="156" t="s">
        <v>14663</v>
      </c>
      <c r="B517" s="156" t="s">
        <v>168</v>
      </c>
      <c r="C517" s="223">
        <v>7.0110692977905273</v>
      </c>
      <c r="D517" s="221">
        <v>8.9371585845947266</v>
      </c>
      <c r="E517" s="221">
        <v>11.257071495056152</v>
      </c>
      <c r="F517" s="221">
        <v>79.551925659179688</v>
      </c>
      <c r="G517" s="221">
        <v>143.84269714355469</v>
      </c>
      <c r="H517" s="221">
        <v>213.98442077636719</v>
      </c>
      <c r="I517" s="221">
        <v>148.88874816894531</v>
      </c>
      <c r="J517" s="221">
        <v>9.9231042861938477</v>
      </c>
      <c r="K517" s="180">
        <v>294</v>
      </c>
      <c r="L517" s="181">
        <v>650</v>
      </c>
      <c r="M517" s="181">
        <v>2099</v>
      </c>
      <c r="N517" s="181">
        <v>405</v>
      </c>
      <c r="O517" s="181">
        <v>802</v>
      </c>
      <c r="P517" s="181">
        <v>452</v>
      </c>
      <c r="Q517" s="181">
        <v>102</v>
      </c>
      <c r="R517" s="181">
        <v>201</v>
      </c>
      <c r="S517" s="226">
        <f t="shared" si="23"/>
        <v>5005</v>
      </c>
      <c r="T517" s="181">
        <f t="shared" ref="T517:T580" si="24">SUMPRODUCT(C517:J517,K517:R517)</f>
        <v>292981.52798843384</v>
      </c>
      <c r="U517" s="226">
        <f t="shared" ref="U517:U580" si="25">(T517/$T$10045)*$S$10045</f>
        <v>19221.43631087818</v>
      </c>
    </row>
    <row r="518" spans="1:21" x14ac:dyDescent="0.25">
      <c r="A518" s="156" t="s">
        <v>14664</v>
      </c>
      <c r="B518" s="156" t="s">
        <v>168</v>
      </c>
      <c r="C518" s="223">
        <v>4.5281500816345215</v>
      </c>
      <c r="D518" s="221">
        <v>6.6931681632995605</v>
      </c>
      <c r="E518" s="221">
        <v>22.550479888916016</v>
      </c>
      <c r="F518" s="221">
        <v>53.336799621582031</v>
      </c>
      <c r="G518" s="221">
        <v>91.3543701171875</v>
      </c>
      <c r="H518" s="221">
        <v>73.457412719726563</v>
      </c>
      <c r="I518" s="221">
        <v>26.41253662109375</v>
      </c>
      <c r="J518" s="221">
        <v>6.0593891143798828</v>
      </c>
      <c r="K518" s="180">
        <v>1848</v>
      </c>
      <c r="L518" s="181">
        <v>523</v>
      </c>
      <c r="M518" s="181">
        <v>850</v>
      </c>
      <c r="N518" s="181">
        <v>811</v>
      </c>
      <c r="O518" s="181">
        <v>1928</v>
      </c>
      <c r="P518" s="181">
        <v>1110</v>
      </c>
      <c r="Q518" s="181">
        <v>209</v>
      </c>
      <c r="R518" s="181">
        <v>567</v>
      </c>
      <c r="S518" s="226">
        <f t="shared" ref="S518:S581" si="26">SUM(K518:R518)</f>
        <v>7846</v>
      </c>
      <c r="T518" s="181">
        <f t="shared" si="24"/>
        <v>340917.44818544388</v>
      </c>
      <c r="U518" s="226">
        <f t="shared" si="25"/>
        <v>22366.335046973727</v>
      </c>
    </row>
    <row r="519" spans="1:21" x14ac:dyDescent="0.25">
      <c r="A519" s="156" t="s">
        <v>14665</v>
      </c>
      <c r="B519" s="156" t="s">
        <v>168</v>
      </c>
      <c r="C519" s="223">
        <v>6.8872976303100586</v>
      </c>
      <c r="D519" s="221">
        <v>11.19803524017334</v>
      </c>
      <c r="E519" s="221">
        <v>8.9923934936523437</v>
      </c>
      <c r="F519" s="221">
        <v>45.348102569580078</v>
      </c>
      <c r="G519" s="221">
        <v>64.536079406738281</v>
      </c>
      <c r="H519" s="221">
        <v>55.933490753173828</v>
      </c>
      <c r="I519" s="221">
        <v>4.3896732330322266</v>
      </c>
      <c r="J519" s="221">
        <v>5.6663579940795898</v>
      </c>
      <c r="K519" s="180">
        <v>1793</v>
      </c>
      <c r="L519" s="181">
        <v>640</v>
      </c>
      <c r="M519" s="181">
        <v>1368</v>
      </c>
      <c r="N519" s="181">
        <v>1058</v>
      </c>
      <c r="O519" s="181">
        <v>2162</v>
      </c>
      <c r="P519" s="181">
        <v>1091</v>
      </c>
      <c r="Q519" s="181">
        <v>207</v>
      </c>
      <c r="R519" s="181">
        <v>529</v>
      </c>
      <c r="S519" s="226">
        <f t="shared" si="26"/>
        <v>8848</v>
      </c>
      <c r="T519" s="181">
        <f t="shared" si="24"/>
        <v>284252.16184997559</v>
      </c>
      <c r="U519" s="226">
        <f t="shared" si="25"/>
        <v>18648.734828922174</v>
      </c>
    </row>
    <row r="520" spans="1:21" x14ac:dyDescent="0.25">
      <c r="A520" s="156" t="s">
        <v>14666</v>
      </c>
      <c r="B520" s="156" t="s">
        <v>168</v>
      </c>
      <c r="C520" s="223">
        <v>2.0256528854370117</v>
      </c>
      <c r="D520" s="221">
        <v>-1.6178151369094849</v>
      </c>
      <c r="E520" s="221">
        <v>23.477193832397461</v>
      </c>
      <c r="F520" s="221">
        <v>41.3031005859375</v>
      </c>
      <c r="G520" s="221">
        <v>75.431480407714844</v>
      </c>
      <c r="H520" s="221">
        <v>35.335884094238281</v>
      </c>
      <c r="I520" s="221">
        <v>16.319597244262695</v>
      </c>
      <c r="J520" s="221">
        <v>17.5052490234375</v>
      </c>
      <c r="K520" s="180">
        <v>855</v>
      </c>
      <c r="L520" s="181">
        <v>210</v>
      </c>
      <c r="M520" s="181">
        <v>366</v>
      </c>
      <c r="N520" s="181">
        <v>442</v>
      </c>
      <c r="O520" s="181">
        <v>1166</v>
      </c>
      <c r="P520" s="181">
        <v>672</v>
      </c>
      <c r="Q520" s="181">
        <v>136</v>
      </c>
      <c r="R520" s="181">
        <v>256</v>
      </c>
      <c r="S520" s="226">
        <f t="shared" si="26"/>
        <v>4103</v>
      </c>
      <c r="T520" s="181">
        <f t="shared" si="24"/>
        <v>146640.44468188286</v>
      </c>
      <c r="U520" s="226">
        <f t="shared" si="25"/>
        <v>9620.5381527088612</v>
      </c>
    </row>
    <row r="521" spans="1:21" x14ac:dyDescent="0.25">
      <c r="A521" s="156" t="s">
        <v>14667</v>
      </c>
      <c r="B521" s="156" t="s">
        <v>168</v>
      </c>
      <c r="C521" s="223">
        <v>0.341432124376297</v>
      </c>
      <c r="D521" s="221">
        <v>2.5288903713226318</v>
      </c>
      <c r="E521" s="221">
        <v>2.6933553218841553</v>
      </c>
      <c r="F521" s="221">
        <v>10.016262054443359</v>
      </c>
      <c r="G521" s="221">
        <v>30.497884750366211</v>
      </c>
      <c r="H521" s="221">
        <v>6.5304646492004395</v>
      </c>
      <c r="I521" s="221">
        <v>3.3423857688903809</v>
      </c>
      <c r="J521" s="221">
        <v>1.7808562517166138</v>
      </c>
      <c r="K521" s="180">
        <v>1627</v>
      </c>
      <c r="L521" s="181">
        <v>889</v>
      </c>
      <c r="M521" s="181">
        <v>1164</v>
      </c>
      <c r="N521" s="181">
        <v>583</v>
      </c>
      <c r="O521" s="181">
        <v>1879</v>
      </c>
      <c r="P521" s="181">
        <v>1657</v>
      </c>
      <c r="Q521" s="181">
        <v>472</v>
      </c>
      <c r="R521" s="181">
        <v>1475</v>
      </c>
      <c r="S521" s="226">
        <f t="shared" si="26"/>
        <v>9746</v>
      </c>
      <c r="T521" s="181">
        <f t="shared" si="24"/>
        <v>84109.114402741194</v>
      </c>
      <c r="U521" s="226">
        <f t="shared" si="25"/>
        <v>5518.0884500011198</v>
      </c>
    </row>
    <row r="522" spans="1:21" x14ac:dyDescent="0.25">
      <c r="A522" s="156" t="s">
        <v>14668</v>
      </c>
      <c r="B522" s="156" t="s">
        <v>168</v>
      </c>
      <c r="C522" s="223">
        <v>-0.90112721920013428</v>
      </c>
      <c r="D522" s="221">
        <v>4.4902596473693848</v>
      </c>
      <c r="E522" s="221">
        <v>2.4457685947418213</v>
      </c>
      <c r="F522" s="221">
        <v>2.7709753513336182</v>
      </c>
      <c r="G522" s="221">
        <v>22.923164367675781</v>
      </c>
      <c r="H522" s="221">
        <v>10.336776733398437</v>
      </c>
      <c r="I522" s="221">
        <v>1.596650242805481</v>
      </c>
      <c r="J522" s="221">
        <v>0.14729796350002289</v>
      </c>
      <c r="K522" s="180">
        <v>1852.8502197265625</v>
      </c>
      <c r="L522" s="181">
        <v>651.0277099609375</v>
      </c>
      <c r="M522" s="181">
        <v>503.11111450195312</v>
      </c>
      <c r="N522" s="181">
        <v>510.89620971679688</v>
      </c>
      <c r="O522" s="181">
        <v>2053.316162109375</v>
      </c>
      <c r="P522" s="181">
        <v>2170.092529296875</v>
      </c>
      <c r="Q522" s="181">
        <v>708.4427490234375</v>
      </c>
      <c r="R522" s="181">
        <v>2346.22998046875</v>
      </c>
      <c r="S522" s="226">
        <f t="shared" si="26"/>
        <v>10795.966674804688</v>
      </c>
      <c r="T522" s="181">
        <f t="shared" si="24"/>
        <v>74876.7998912537</v>
      </c>
      <c r="U522" s="226">
        <f t="shared" si="25"/>
        <v>4912.3903822664233</v>
      </c>
    </row>
    <row r="523" spans="1:21" x14ac:dyDescent="0.25">
      <c r="A523" s="156" t="s">
        <v>14669</v>
      </c>
      <c r="B523" s="156" t="s">
        <v>168</v>
      </c>
      <c r="C523" s="223">
        <v>2.8592584133148193</v>
      </c>
      <c r="D523" s="221">
        <v>3.4135451316833496</v>
      </c>
      <c r="E523" s="221">
        <v>1.9463355541229248</v>
      </c>
      <c r="F523" s="221">
        <v>3.031700611114502</v>
      </c>
      <c r="G523" s="221">
        <v>25.781036376953125</v>
      </c>
      <c r="H523" s="221">
        <v>10.475039482116699</v>
      </c>
      <c r="I523" s="221">
        <v>7.3656387329101562</v>
      </c>
      <c r="J523" s="221">
        <v>3.1356186866760254</v>
      </c>
      <c r="K523" s="180">
        <v>1847</v>
      </c>
      <c r="L523" s="181">
        <v>655</v>
      </c>
      <c r="M523" s="181">
        <v>519</v>
      </c>
      <c r="N523" s="181">
        <v>573</v>
      </c>
      <c r="O523" s="181">
        <v>1852</v>
      </c>
      <c r="P523" s="181">
        <v>1780</v>
      </c>
      <c r="Q523" s="181">
        <v>566</v>
      </c>
      <c r="R523" s="181">
        <v>2012</v>
      </c>
      <c r="S523" s="226">
        <f t="shared" si="26"/>
        <v>9804</v>
      </c>
      <c r="T523" s="181">
        <f t="shared" si="24"/>
        <v>87134.100922107697</v>
      </c>
      <c r="U523" s="226">
        <f t="shared" si="25"/>
        <v>5716.5466467430106</v>
      </c>
    </row>
    <row r="524" spans="1:21" x14ac:dyDescent="0.25">
      <c r="A524" s="156" t="s">
        <v>14670</v>
      </c>
      <c r="B524" s="156" t="s">
        <v>168</v>
      </c>
      <c r="C524" s="223">
        <v>1.0175734758377075</v>
      </c>
      <c r="D524" s="221">
        <v>6.0125255584716797</v>
      </c>
      <c r="E524" s="221">
        <v>13.454379081726074</v>
      </c>
      <c r="F524" s="221">
        <v>31.595911026000977</v>
      </c>
      <c r="G524" s="221">
        <v>33.558433532714844</v>
      </c>
      <c r="H524" s="221">
        <v>27.166227340698242</v>
      </c>
      <c r="I524" s="221">
        <v>7.3536996841430664</v>
      </c>
      <c r="J524" s="221">
        <v>3.499330997467041</v>
      </c>
      <c r="K524" s="180">
        <v>1663.9749755859375</v>
      </c>
      <c r="L524" s="181">
        <v>653.13140869140625</v>
      </c>
      <c r="M524" s="181">
        <v>433.21865844726562</v>
      </c>
      <c r="N524" s="181">
        <v>426.61184692382812</v>
      </c>
      <c r="O524" s="181">
        <v>1477.0963134765625</v>
      </c>
      <c r="P524" s="181">
        <v>1339.296875</v>
      </c>
      <c r="Q524" s="181">
        <v>420.9488525390625</v>
      </c>
      <c r="R524" s="181">
        <v>1279.83544921875</v>
      </c>
      <c r="S524" s="226">
        <f t="shared" si="26"/>
        <v>7694.1143798828125</v>
      </c>
      <c r="T524" s="181">
        <f t="shared" si="24"/>
        <v>118454.84524470447</v>
      </c>
      <c r="U524" s="226">
        <f t="shared" si="25"/>
        <v>7771.3850399329731</v>
      </c>
    </row>
    <row r="525" spans="1:21" x14ac:dyDescent="0.25">
      <c r="A525" s="156" t="s">
        <v>14671</v>
      </c>
      <c r="B525" s="156" t="s">
        <v>168</v>
      </c>
      <c r="C525" s="223">
        <v>4.8670201301574707</v>
      </c>
      <c r="D525" s="221">
        <v>6.4201421737670898</v>
      </c>
      <c r="E525" s="221">
        <v>7.2611508369445801</v>
      </c>
      <c r="F525" s="221">
        <v>30.362417221069336</v>
      </c>
      <c r="G525" s="221">
        <v>52.444557189941406</v>
      </c>
      <c r="H525" s="221">
        <v>22.348194122314453</v>
      </c>
      <c r="I525" s="221">
        <v>10.512516975402832</v>
      </c>
      <c r="J525" s="221">
        <v>2.539588451385498</v>
      </c>
      <c r="K525" s="180">
        <v>3400</v>
      </c>
      <c r="L525" s="181">
        <v>1061</v>
      </c>
      <c r="M525" s="181">
        <v>887</v>
      </c>
      <c r="N525" s="181">
        <v>962</v>
      </c>
      <c r="O525" s="181">
        <v>2769</v>
      </c>
      <c r="P525" s="181">
        <v>2229</v>
      </c>
      <c r="Q525" s="181">
        <v>558</v>
      </c>
      <c r="R525" s="181">
        <v>1389</v>
      </c>
      <c r="S525" s="226">
        <f t="shared" si="26"/>
        <v>13255</v>
      </c>
      <c r="T525" s="181">
        <f t="shared" si="24"/>
        <v>263435.50183677673</v>
      </c>
      <c r="U525" s="226">
        <f t="shared" si="25"/>
        <v>17283.030624305207</v>
      </c>
    </row>
    <row r="526" spans="1:21" x14ac:dyDescent="0.25">
      <c r="A526" s="156" t="s">
        <v>14672</v>
      </c>
      <c r="B526" s="156" t="s">
        <v>168</v>
      </c>
      <c r="C526" s="223">
        <v>1.2207179069519043</v>
      </c>
      <c r="D526" s="221">
        <v>14.630029678344727</v>
      </c>
      <c r="E526" s="221">
        <v>5.889681339263916</v>
      </c>
      <c r="F526" s="221">
        <v>29.917314529418945</v>
      </c>
      <c r="G526" s="221">
        <v>45.228916168212891</v>
      </c>
      <c r="H526" s="221">
        <v>19.342758178710937</v>
      </c>
      <c r="I526" s="221">
        <v>2.7838211059570313</v>
      </c>
      <c r="J526" s="221">
        <v>2.3580234050750732</v>
      </c>
      <c r="K526" s="180">
        <v>3544.69140625</v>
      </c>
      <c r="L526" s="181">
        <v>968.8095703125</v>
      </c>
      <c r="M526" s="181">
        <v>887.4136962890625</v>
      </c>
      <c r="N526" s="181">
        <v>926.1263427734375</v>
      </c>
      <c r="O526" s="181">
        <v>2403.163818359375</v>
      </c>
      <c r="P526" s="181">
        <v>1769.8641357421875</v>
      </c>
      <c r="Q526" s="181">
        <v>377.200439453125</v>
      </c>
      <c r="R526" s="181">
        <v>944.98638916015625</v>
      </c>
      <c r="S526" s="226">
        <f t="shared" si="26"/>
        <v>11822.255798339844</v>
      </c>
      <c r="T526" s="181">
        <f t="shared" si="24"/>
        <v>197639.48545207432</v>
      </c>
      <c r="U526" s="226">
        <f t="shared" si="25"/>
        <v>12966.396920019315</v>
      </c>
    </row>
    <row r="527" spans="1:21" x14ac:dyDescent="0.25">
      <c r="A527" s="156" t="s">
        <v>14673</v>
      </c>
      <c r="B527" s="156" t="s">
        <v>168</v>
      </c>
      <c r="C527" s="223">
        <v>6.4127535820007324</v>
      </c>
      <c r="D527" s="221">
        <v>9.0462274551391602</v>
      </c>
      <c r="E527" s="221">
        <v>14.458216667175293</v>
      </c>
      <c r="F527" s="221">
        <v>19.843160629272461</v>
      </c>
      <c r="G527" s="221">
        <v>42.590099334716797</v>
      </c>
      <c r="H527" s="221">
        <v>11.188640594482422</v>
      </c>
      <c r="I527" s="221">
        <v>44.112384796142578</v>
      </c>
      <c r="J527" s="221">
        <v>6.0923633575439453</v>
      </c>
      <c r="K527" s="180">
        <v>500.96817016601562</v>
      </c>
      <c r="L527" s="181">
        <v>414.59432983398437</v>
      </c>
      <c r="M527" s="181">
        <v>682.7779541015625</v>
      </c>
      <c r="N527" s="181">
        <v>423.37332153320312</v>
      </c>
      <c r="O527" s="181">
        <v>723.5577392578125</v>
      </c>
      <c r="P527" s="181">
        <v>491.622802734375</v>
      </c>
      <c r="Q527" s="181">
        <v>135.36618041992187</v>
      </c>
      <c r="R527" s="181">
        <v>425.92205810546875</v>
      </c>
      <c r="S527" s="226">
        <f t="shared" si="26"/>
        <v>3798.1825561523437</v>
      </c>
      <c r="T527" s="181">
        <f t="shared" si="24"/>
        <v>70119.100274572222</v>
      </c>
      <c r="U527" s="226">
        <f t="shared" si="25"/>
        <v>4600.2552766977788</v>
      </c>
    </row>
    <row r="528" spans="1:21" x14ac:dyDescent="0.25">
      <c r="A528" s="156" t="s">
        <v>14674</v>
      </c>
      <c r="B528" s="156" t="s">
        <v>186</v>
      </c>
      <c r="C528" s="223">
        <v>-2.1206748485565186</v>
      </c>
      <c r="D528" s="221">
        <v>-1.153165340423584</v>
      </c>
      <c r="E528" s="221">
        <v>-1.5285657644271851</v>
      </c>
      <c r="F528" s="221">
        <v>1.821994423866272</v>
      </c>
      <c r="G528" s="221">
        <v>5.9908347129821777</v>
      </c>
      <c r="H528" s="221">
        <v>0.43635809421539307</v>
      </c>
      <c r="I528" s="221">
        <v>-2.0152671337127686</v>
      </c>
      <c r="J528" s="221">
        <v>-2.4410648345947266</v>
      </c>
      <c r="K528" s="180">
        <v>7.6542463302612305</v>
      </c>
      <c r="L528" s="181">
        <v>2.9512906074523926</v>
      </c>
      <c r="M528" s="181">
        <v>2.0701498985290527</v>
      </c>
      <c r="N528" s="181">
        <v>1.9002914428710938</v>
      </c>
      <c r="O528" s="181">
        <v>8.8114070892333984</v>
      </c>
      <c r="P528" s="181">
        <v>10.616152763366699</v>
      </c>
      <c r="Q528" s="181">
        <v>3.6625728607177734</v>
      </c>
      <c r="R528" s="181">
        <v>10.499375343322754</v>
      </c>
      <c r="S528" s="226">
        <f t="shared" si="26"/>
        <v>48.165486335754395</v>
      </c>
      <c r="T528" s="181">
        <f t="shared" si="24"/>
        <v>5.0718754365250902</v>
      </c>
      <c r="U528" s="226">
        <f t="shared" si="25"/>
        <v>0.33274702111500726</v>
      </c>
    </row>
    <row r="529" spans="1:21" x14ac:dyDescent="0.25">
      <c r="A529" s="156" t="s">
        <v>14675</v>
      </c>
      <c r="B529" s="156" t="s">
        <v>186</v>
      </c>
      <c r="C529" s="223">
        <v>-1.7826970815658569</v>
      </c>
      <c r="D529" s="221">
        <v>-0.81518763303756714</v>
      </c>
      <c r="E529" s="221">
        <v>-1.190588116645813</v>
      </c>
      <c r="F529" s="221">
        <v>2.1599724292755127</v>
      </c>
      <c r="G529" s="221">
        <v>6.3288125991821289</v>
      </c>
      <c r="H529" s="221">
        <v>0.77433586120605469</v>
      </c>
      <c r="I529" s="221">
        <v>-1.6772893667221069</v>
      </c>
      <c r="J529" s="221">
        <v>-2.1030867099761963</v>
      </c>
      <c r="K529" s="180">
        <v>6.6032924652099609</v>
      </c>
      <c r="L529" s="181">
        <v>2.523357629776001</v>
      </c>
      <c r="M529" s="181">
        <v>1.7633100748062134</v>
      </c>
      <c r="N529" s="181">
        <v>1.4410499334335327</v>
      </c>
      <c r="O529" s="181">
        <v>7.5153493881225586</v>
      </c>
      <c r="P529" s="181">
        <v>9.1509714126586914</v>
      </c>
      <c r="Q529" s="181">
        <v>3.3563694953918457</v>
      </c>
      <c r="R529" s="181">
        <v>8.0382623672485352</v>
      </c>
      <c r="S529" s="226">
        <f t="shared" si="26"/>
        <v>40.391962766647339</v>
      </c>
      <c r="T529" s="181">
        <f t="shared" si="24"/>
        <v>19.298969567645059</v>
      </c>
      <c r="U529" s="226">
        <f t="shared" si="25"/>
        <v>1.2661341380699949</v>
      </c>
    </row>
    <row r="530" spans="1:21" x14ac:dyDescent="0.25">
      <c r="A530" s="156" t="s">
        <v>14676</v>
      </c>
      <c r="B530" s="156" t="s">
        <v>186</v>
      </c>
      <c r="C530" s="223">
        <v>-2.1646552085876465</v>
      </c>
      <c r="D530" s="221">
        <v>-1.1971458196640015</v>
      </c>
      <c r="E530" s="221">
        <v>-1.572546124458313</v>
      </c>
      <c r="F530" s="221">
        <v>1.778014063835144</v>
      </c>
      <c r="G530" s="221">
        <v>5.9468545913696289</v>
      </c>
      <c r="H530" s="221">
        <v>0.39237767457962036</v>
      </c>
      <c r="I530" s="221">
        <v>-2.0592472553253174</v>
      </c>
      <c r="J530" s="221">
        <v>-2.4850449562072754</v>
      </c>
      <c r="K530" s="180">
        <v>22.757623672485352</v>
      </c>
      <c r="L530" s="181">
        <v>8.9467954635620117</v>
      </c>
      <c r="M530" s="181">
        <v>8.5183572769165039</v>
      </c>
      <c r="N530" s="181">
        <v>6.7037959098815918</v>
      </c>
      <c r="O530" s="181">
        <v>26.15992546081543</v>
      </c>
      <c r="P530" s="181">
        <v>32.485687255859375</v>
      </c>
      <c r="Q530" s="181">
        <v>12.752333641052246</v>
      </c>
      <c r="R530" s="181">
        <v>32.863719940185547</v>
      </c>
      <c r="S530" s="226">
        <f t="shared" si="26"/>
        <v>151.18823862075806</v>
      </c>
      <c r="T530" s="181">
        <f t="shared" si="24"/>
        <v>-1.0611919898150859</v>
      </c>
      <c r="U530" s="226">
        <f t="shared" si="25"/>
        <v>-6.9620888340271095E-2</v>
      </c>
    </row>
    <row r="531" spans="1:21" x14ac:dyDescent="0.25">
      <c r="A531" s="156" t="s">
        <v>14677</v>
      </c>
      <c r="B531" s="156" t="s">
        <v>186</v>
      </c>
      <c r="C531" s="223">
        <v>0.56711709499359131</v>
      </c>
      <c r="D531" s="221">
        <v>4.8785409927368164</v>
      </c>
      <c r="E531" s="221">
        <v>19.895408630371094</v>
      </c>
      <c r="F531" s="221">
        <v>56.247478485107422</v>
      </c>
      <c r="G531" s="221">
        <v>42.612281799316406</v>
      </c>
      <c r="H531" s="221">
        <v>19.110597610473633</v>
      </c>
      <c r="I531" s="221">
        <v>7.5391791760921478E-2</v>
      </c>
      <c r="J531" s="221">
        <v>-0.35040590167045593</v>
      </c>
      <c r="K531" s="180">
        <v>2252</v>
      </c>
      <c r="L531" s="181">
        <v>994</v>
      </c>
      <c r="M531" s="181">
        <v>822</v>
      </c>
      <c r="N531" s="181">
        <v>676</v>
      </c>
      <c r="O531" s="181">
        <v>2531</v>
      </c>
      <c r="P531" s="181">
        <v>2940</v>
      </c>
      <c r="Q531" s="181">
        <v>900</v>
      </c>
      <c r="R531" s="181">
        <v>2997</v>
      </c>
      <c r="S531" s="226">
        <f t="shared" si="26"/>
        <v>14112</v>
      </c>
      <c r="T531" s="181">
        <f t="shared" si="24"/>
        <v>223558.2671289444</v>
      </c>
      <c r="U531" s="226">
        <f t="shared" si="25"/>
        <v>14666.832489039836</v>
      </c>
    </row>
    <row r="532" spans="1:21" x14ac:dyDescent="0.25">
      <c r="A532" s="156" t="s">
        <v>14678</v>
      </c>
      <c r="B532" s="156" t="s">
        <v>186</v>
      </c>
      <c r="C532" s="223">
        <v>2.9541740417480469</v>
      </c>
      <c r="D532" s="221">
        <v>-3.1265580654144287</v>
      </c>
      <c r="E532" s="221">
        <v>25.248973846435547</v>
      </c>
      <c r="F532" s="221">
        <v>55.08209228515625</v>
      </c>
      <c r="G532" s="221">
        <v>89.092681884765625</v>
      </c>
      <c r="H532" s="221">
        <v>27.079444885253906</v>
      </c>
      <c r="I532" s="221">
        <v>20.460514068603516</v>
      </c>
      <c r="J532" s="221">
        <v>4.4534950256347656</v>
      </c>
      <c r="K532" s="180">
        <v>697</v>
      </c>
      <c r="L532" s="181">
        <v>261</v>
      </c>
      <c r="M532" s="181">
        <v>398</v>
      </c>
      <c r="N532" s="181">
        <v>473</v>
      </c>
      <c r="O532" s="181">
        <v>1118</v>
      </c>
      <c r="P532" s="181">
        <v>977</v>
      </c>
      <c r="Q532" s="181">
        <v>302</v>
      </c>
      <c r="R532" s="181">
        <v>1023</v>
      </c>
      <c r="S532" s="226">
        <f t="shared" si="26"/>
        <v>5249</v>
      </c>
      <c r="T532" s="181">
        <f t="shared" si="24"/>
        <v>174143.18555378914</v>
      </c>
      <c r="U532" s="226">
        <f t="shared" si="25"/>
        <v>11424.891436253762</v>
      </c>
    </row>
    <row r="533" spans="1:21" x14ac:dyDescent="0.25">
      <c r="A533" s="156" t="s">
        <v>14679</v>
      </c>
      <c r="B533" s="156" t="s">
        <v>186</v>
      </c>
      <c r="C533" s="223">
        <v>-2.2535407543182373</v>
      </c>
      <c r="D533" s="221">
        <v>3.3253936767578125</v>
      </c>
      <c r="E533" s="221">
        <v>2.7639346122741699</v>
      </c>
      <c r="F533" s="221">
        <v>22.837856292724609</v>
      </c>
      <c r="G533" s="221">
        <v>37.412300109863281</v>
      </c>
      <c r="H533" s="221">
        <v>3.7751612663269043</v>
      </c>
      <c r="I533" s="221">
        <v>-1.1937938928604126</v>
      </c>
      <c r="J533" s="221">
        <v>-1.6195915937423706</v>
      </c>
      <c r="K533" s="180">
        <v>985</v>
      </c>
      <c r="L533" s="181">
        <v>358</v>
      </c>
      <c r="M533" s="181">
        <v>297</v>
      </c>
      <c r="N533" s="181">
        <v>252</v>
      </c>
      <c r="O533" s="181">
        <v>1076</v>
      </c>
      <c r="P533" s="181">
        <v>1455</v>
      </c>
      <c r="Q533" s="181">
        <v>521</v>
      </c>
      <c r="R533" s="181">
        <v>1427</v>
      </c>
      <c r="S533" s="226">
        <f t="shared" si="26"/>
        <v>6371</v>
      </c>
      <c r="T533" s="181">
        <f t="shared" si="24"/>
        <v>48362.152397155762</v>
      </c>
      <c r="U533" s="226">
        <f t="shared" si="25"/>
        <v>3172.862257021241</v>
      </c>
    </row>
    <row r="534" spans="1:21" x14ac:dyDescent="0.25">
      <c r="A534" s="156" t="s">
        <v>14680</v>
      </c>
      <c r="B534" s="156" t="s">
        <v>186</v>
      </c>
      <c r="C534" s="223">
        <v>-1.6398042440414429</v>
      </c>
      <c r="D534" s="221">
        <v>-0.6722949743270874</v>
      </c>
      <c r="E534" s="221">
        <v>15.713614463806152</v>
      </c>
      <c r="F534" s="221">
        <v>23.099813461303711</v>
      </c>
      <c r="G534" s="221">
        <v>8.5897073745727539</v>
      </c>
      <c r="H534" s="221">
        <v>1.4376481771469116</v>
      </c>
      <c r="I534" s="221">
        <v>-1.5343965291976929</v>
      </c>
      <c r="J534" s="221">
        <v>-1.9601941108703613</v>
      </c>
      <c r="K534" s="180">
        <v>893</v>
      </c>
      <c r="L534" s="181">
        <v>335</v>
      </c>
      <c r="M534" s="181">
        <v>303</v>
      </c>
      <c r="N534" s="181">
        <v>210</v>
      </c>
      <c r="O534" s="181">
        <v>1027</v>
      </c>
      <c r="P534" s="181">
        <v>1482</v>
      </c>
      <c r="Q534" s="181">
        <v>517</v>
      </c>
      <c r="R534" s="181">
        <v>1386</v>
      </c>
      <c r="S534" s="226">
        <f t="shared" si="26"/>
        <v>6153</v>
      </c>
      <c r="T534" s="181">
        <f t="shared" si="24"/>
        <v>15364.734032034874</v>
      </c>
      <c r="U534" s="226">
        <f t="shared" si="25"/>
        <v>1008.0234704830942</v>
      </c>
    </row>
    <row r="535" spans="1:21" x14ac:dyDescent="0.25">
      <c r="A535" s="156" t="s">
        <v>14681</v>
      </c>
      <c r="B535" s="156" t="s">
        <v>186</v>
      </c>
      <c r="C535" s="223">
        <v>-1.4437566995620728</v>
      </c>
      <c r="D535" s="221">
        <v>-0.47624725103378296</v>
      </c>
      <c r="E535" s="221">
        <v>-0.85164767503738403</v>
      </c>
      <c r="F535" s="221">
        <v>2.4989125728607178</v>
      </c>
      <c r="G535" s="221">
        <v>23.302236557006836</v>
      </c>
      <c r="H535" s="221">
        <v>8.7015542984008789</v>
      </c>
      <c r="I535" s="221">
        <v>-1.3383489847183228</v>
      </c>
      <c r="J535" s="221">
        <v>-1.7641466856002808</v>
      </c>
      <c r="K535" s="180">
        <v>689</v>
      </c>
      <c r="L535" s="181">
        <v>229</v>
      </c>
      <c r="M535" s="181">
        <v>163</v>
      </c>
      <c r="N535" s="181">
        <v>162</v>
      </c>
      <c r="O535" s="181">
        <v>670</v>
      </c>
      <c r="P535" s="181">
        <v>1003</v>
      </c>
      <c r="Q535" s="181">
        <v>407</v>
      </c>
      <c r="R535" s="181">
        <v>1041</v>
      </c>
      <c r="S535" s="226">
        <f t="shared" si="26"/>
        <v>4364</v>
      </c>
      <c r="T535" s="181">
        <f t="shared" si="24"/>
        <v>21121.16899728775</v>
      </c>
      <c r="U535" s="226">
        <f t="shared" si="25"/>
        <v>1385.6819147611527</v>
      </c>
    </row>
    <row r="536" spans="1:21" x14ac:dyDescent="0.25">
      <c r="A536" s="156" t="s">
        <v>14682</v>
      </c>
      <c r="B536" s="156" t="s">
        <v>186</v>
      </c>
      <c r="C536" s="223">
        <v>1.532739520072937</v>
      </c>
      <c r="D536" s="221">
        <v>10.04961109161377</v>
      </c>
      <c r="E536" s="221">
        <v>24.264629364013672</v>
      </c>
      <c r="F536" s="221">
        <v>23.9659423828125</v>
      </c>
      <c r="G536" s="221">
        <v>58.779296875</v>
      </c>
      <c r="H536" s="221">
        <v>16.714010238647461</v>
      </c>
      <c r="I536" s="221">
        <v>1.001573920249939</v>
      </c>
      <c r="J536" s="221">
        <v>0.57577621936798096</v>
      </c>
      <c r="K536" s="180">
        <v>1743</v>
      </c>
      <c r="L536" s="181">
        <v>464</v>
      </c>
      <c r="M536" s="181">
        <v>522</v>
      </c>
      <c r="N536" s="181">
        <v>790</v>
      </c>
      <c r="O536" s="181">
        <v>1920</v>
      </c>
      <c r="P536" s="181">
        <v>1453</v>
      </c>
      <c r="Q536" s="181">
        <v>405</v>
      </c>
      <c r="R536" s="181">
        <v>1111</v>
      </c>
      <c r="S536" s="226">
        <f t="shared" si="26"/>
        <v>8408</v>
      </c>
      <c r="T536" s="181">
        <f t="shared" si="24"/>
        <v>177120.84723460674</v>
      </c>
      <c r="U536" s="226">
        <f t="shared" si="25"/>
        <v>11620.244825070266</v>
      </c>
    </row>
    <row r="537" spans="1:21" x14ac:dyDescent="0.25">
      <c r="A537" s="156" t="s">
        <v>14683</v>
      </c>
      <c r="B537" s="156" t="s">
        <v>186</v>
      </c>
      <c r="C537" s="223">
        <v>2.874053955078125</v>
      </c>
      <c r="D537" s="221">
        <v>13.882311820983887</v>
      </c>
      <c r="E537" s="221">
        <v>19.525407791137695</v>
      </c>
      <c r="F537" s="221">
        <v>46.815174102783203</v>
      </c>
      <c r="G537" s="221">
        <v>97.507377624511719</v>
      </c>
      <c r="H537" s="221">
        <v>30.068340301513672</v>
      </c>
      <c r="I537" s="221">
        <v>6.685335636138916</v>
      </c>
      <c r="J537" s="221">
        <v>2.4986577033996582</v>
      </c>
      <c r="K537" s="180">
        <v>3061</v>
      </c>
      <c r="L537" s="181">
        <v>985</v>
      </c>
      <c r="M537" s="181">
        <v>1109</v>
      </c>
      <c r="N537" s="181">
        <v>1135</v>
      </c>
      <c r="O537" s="181">
        <v>3278</v>
      </c>
      <c r="P537" s="181">
        <v>2967</v>
      </c>
      <c r="Q537" s="181">
        <v>847</v>
      </c>
      <c r="R537" s="181">
        <v>2043</v>
      </c>
      <c r="S537" s="226">
        <f t="shared" si="26"/>
        <v>15425</v>
      </c>
      <c r="T537" s="181">
        <f t="shared" si="24"/>
        <v>516869.64264678955</v>
      </c>
      <c r="U537" s="226">
        <f t="shared" si="25"/>
        <v>33909.908878466355</v>
      </c>
    </row>
    <row r="538" spans="1:21" x14ac:dyDescent="0.25">
      <c r="A538" s="156" t="s">
        <v>14684</v>
      </c>
      <c r="B538" s="156" t="s">
        <v>186</v>
      </c>
      <c r="C538" s="223">
        <v>-1.7588555812835693</v>
      </c>
      <c r="D538" s="221">
        <v>0.39595654606819153</v>
      </c>
      <c r="E538" s="221">
        <v>2.0556163042783737E-2</v>
      </c>
      <c r="F538" s="221">
        <v>34.224185943603516</v>
      </c>
      <c r="G538" s="221">
        <v>8.092036247253418</v>
      </c>
      <c r="H538" s="221">
        <v>5.1859450340270996</v>
      </c>
      <c r="I538" s="221">
        <v>-0.46614506840705872</v>
      </c>
      <c r="J538" s="221">
        <v>-0.89194273948669434</v>
      </c>
      <c r="K538" s="180">
        <v>757</v>
      </c>
      <c r="L538" s="181">
        <v>289</v>
      </c>
      <c r="M538" s="181">
        <v>242</v>
      </c>
      <c r="N538" s="181">
        <v>189</v>
      </c>
      <c r="O538" s="181">
        <v>740</v>
      </c>
      <c r="P538" s="181">
        <v>1181</v>
      </c>
      <c r="Q538" s="181">
        <v>441</v>
      </c>
      <c r="R538" s="181">
        <v>1159</v>
      </c>
      <c r="S538" s="226">
        <f t="shared" si="26"/>
        <v>4998</v>
      </c>
      <c r="T538" s="181">
        <f t="shared" si="24"/>
        <v>16129.699799500406</v>
      </c>
      <c r="U538" s="226">
        <f t="shared" si="25"/>
        <v>1058.2100500954487</v>
      </c>
    </row>
    <row r="539" spans="1:21" x14ac:dyDescent="0.25">
      <c r="A539" s="156" t="s">
        <v>14685</v>
      </c>
      <c r="B539" s="156" t="s">
        <v>186</v>
      </c>
      <c r="C539" s="223">
        <v>-2.0717651844024658</v>
      </c>
      <c r="D539" s="221">
        <v>6.9017314910888672</v>
      </c>
      <c r="E539" s="221">
        <v>1.1958115100860596</v>
      </c>
      <c r="F539" s="221">
        <v>3.4044361114501953</v>
      </c>
      <c r="G539" s="221">
        <v>33.236236572265625</v>
      </c>
      <c r="H539" s="221">
        <v>6.9478025436401367</v>
      </c>
      <c r="I539" s="221">
        <v>-2.2381987571716309</v>
      </c>
      <c r="J539" s="221">
        <v>-0.85862302780151367</v>
      </c>
      <c r="K539" s="180">
        <v>973</v>
      </c>
      <c r="L539" s="181">
        <v>395</v>
      </c>
      <c r="M539" s="181">
        <v>275</v>
      </c>
      <c r="N539" s="181">
        <v>205</v>
      </c>
      <c r="O539" s="181">
        <v>988</v>
      </c>
      <c r="P539" s="181">
        <v>1315</v>
      </c>
      <c r="Q539" s="181">
        <v>475</v>
      </c>
      <c r="R539" s="181">
        <v>1300</v>
      </c>
      <c r="S539" s="226">
        <f t="shared" si="26"/>
        <v>5926</v>
      </c>
      <c r="T539" s="181">
        <f t="shared" si="24"/>
        <v>41531.521715164185</v>
      </c>
      <c r="U539" s="226">
        <f t="shared" si="25"/>
        <v>2724.729797891549</v>
      </c>
    </row>
    <row r="540" spans="1:21" x14ac:dyDescent="0.25">
      <c r="A540" s="156" t="s">
        <v>14686</v>
      </c>
      <c r="B540" s="156" t="s">
        <v>186</v>
      </c>
      <c r="C540" s="223">
        <v>-1.7360308170318604</v>
      </c>
      <c r="D540" s="221">
        <v>-0.76852124929428101</v>
      </c>
      <c r="E540" s="221">
        <v>-1.1439218521118164</v>
      </c>
      <c r="F540" s="221">
        <v>30.636726379394531</v>
      </c>
      <c r="G540" s="221">
        <v>9.9005966186523437</v>
      </c>
      <c r="H540" s="221">
        <v>0.82100218534469604</v>
      </c>
      <c r="I540" s="221">
        <v>-1.6306231021881104</v>
      </c>
      <c r="J540" s="221">
        <v>-2.0564205646514893</v>
      </c>
      <c r="K540" s="180">
        <v>672</v>
      </c>
      <c r="L540" s="181">
        <v>238</v>
      </c>
      <c r="M540" s="181">
        <v>200</v>
      </c>
      <c r="N540" s="181">
        <v>179</v>
      </c>
      <c r="O540" s="181">
        <v>733</v>
      </c>
      <c r="P540" s="181">
        <v>1063</v>
      </c>
      <c r="Q540" s="181">
        <v>484</v>
      </c>
      <c r="R540" s="181">
        <v>1193</v>
      </c>
      <c r="S540" s="226">
        <f t="shared" si="26"/>
        <v>4762</v>
      </c>
      <c r="T540" s="181">
        <f t="shared" si="24"/>
        <v>8793.0002145171165</v>
      </c>
      <c r="U540" s="226">
        <f t="shared" si="25"/>
        <v>576.87627873778854</v>
      </c>
    </row>
    <row r="541" spans="1:21" x14ac:dyDescent="0.25">
      <c r="A541" s="156" t="s">
        <v>14687</v>
      </c>
      <c r="B541" s="156" t="s">
        <v>186</v>
      </c>
      <c r="C541" s="223">
        <v>-0.95540666580200195</v>
      </c>
      <c r="D541" s="221">
        <v>1.2102586217224598E-2</v>
      </c>
      <c r="E541" s="221">
        <v>18.744796752929688</v>
      </c>
      <c r="F541" s="221">
        <v>2.9872622489929199</v>
      </c>
      <c r="G541" s="221">
        <v>15.057437896728516</v>
      </c>
      <c r="H541" s="221">
        <v>1.6016261577606201</v>
      </c>
      <c r="I541" s="221">
        <v>-0.84999895095825195</v>
      </c>
      <c r="J541" s="221">
        <v>-1.27579665184021</v>
      </c>
      <c r="K541" s="180">
        <v>431</v>
      </c>
      <c r="L541" s="181">
        <v>169</v>
      </c>
      <c r="M541" s="181">
        <v>98</v>
      </c>
      <c r="N541" s="181">
        <v>89</v>
      </c>
      <c r="O541" s="181">
        <v>404</v>
      </c>
      <c r="P541" s="181">
        <v>721</v>
      </c>
      <c r="Q541" s="181">
        <v>292</v>
      </c>
      <c r="R541" s="181">
        <v>790</v>
      </c>
      <c r="S541" s="226">
        <f t="shared" si="26"/>
        <v>2994</v>
      </c>
      <c r="T541" s="181">
        <f t="shared" si="24"/>
        <v>7675.0198074476793</v>
      </c>
      <c r="U541" s="226">
        <f t="shared" si="25"/>
        <v>503.52971201449935</v>
      </c>
    </row>
    <row r="542" spans="1:21" x14ac:dyDescent="0.25">
      <c r="A542" s="156" t="s">
        <v>14688</v>
      </c>
      <c r="B542" s="156" t="s">
        <v>186</v>
      </c>
      <c r="C542" s="223">
        <v>2.0416812896728516</v>
      </c>
      <c r="D542" s="221">
        <v>1.3509807586669922</v>
      </c>
      <c r="E542" s="221">
        <v>15.780316352844238</v>
      </c>
      <c r="F542" s="221">
        <v>44.753406524658203</v>
      </c>
      <c r="G542" s="221">
        <v>62.155422210693359</v>
      </c>
      <c r="H542" s="221">
        <v>19.623580932617188</v>
      </c>
      <c r="I542" s="221">
        <v>3.4994795322418213</v>
      </c>
      <c r="J542" s="221">
        <v>0.82247781753540039</v>
      </c>
      <c r="K542" s="180">
        <v>1748</v>
      </c>
      <c r="L542" s="181">
        <v>703</v>
      </c>
      <c r="M542" s="181">
        <v>613</v>
      </c>
      <c r="N542" s="181">
        <v>795</v>
      </c>
      <c r="O542" s="181">
        <v>2264</v>
      </c>
      <c r="P542" s="181">
        <v>2108</v>
      </c>
      <c r="Q542" s="181">
        <v>617</v>
      </c>
      <c r="R542" s="181">
        <v>2016</v>
      </c>
      <c r="S542" s="226">
        <f t="shared" si="26"/>
        <v>10864</v>
      </c>
      <c r="T542" s="181">
        <f t="shared" si="24"/>
        <v>235674.5691215992</v>
      </c>
      <c r="U542" s="226">
        <f t="shared" si="25"/>
        <v>15461.738327213958</v>
      </c>
    </row>
    <row r="543" spans="1:21" x14ac:dyDescent="0.25">
      <c r="A543" s="156" t="s">
        <v>14689</v>
      </c>
      <c r="B543" s="156" t="s">
        <v>186</v>
      </c>
      <c r="C543" s="223">
        <v>-0.90038806200027466</v>
      </c>
      <c r="D543" s="221">
        <v>-2.3905966281890869</v>
      </c>
      <c r="E543" s="221">
        <v>0.5927092432975769</v>
      </c>
      <c r="F543" s="221">
        <v>3.9432692527770996</v>
      </c>
      <c r="G543" s="221">
        <v>28.333999633789062</v>
      </c>
      <c r="H543" s="221">
        <v>11.804704666137695</v>
      </c>
      <c r="I543" s="221">
        <v>0.10600797832012177</v>
      </c>
      <c r="J543" s="221">
        <v>-0.31978970766067505</v>
      </c>
      <c r="K543" s="180">
        <v>1009</v>
      </c>
      <c r="L543" s="181">
        <v>305</v>
      </c>
      <c r="M543" s="181">
        <v>211</v>
      </c>
      <c r="N543" s="181">
        <v>304</v>
      </c>
      <c r="O543" s="181">
        <v>1092</v>
      </c>
      <c r="P543" s="181">
        <v>1133</v>
      </c>
      <c r="Q543" s="181">
        <v>449</v>
      </c>
      <c r="R543" s="181">
        <v>1208</v>
      </c>
      <c r="S543" s="226">
        <f t="shared" si="26"/>
        <v>5711</v>
      </c>
      <c r="T543" s="181">
        <f t="shared" si="24"/>
        <v>43662.941579267383</v>
      </c>
      <c r="U543" s="226">
        <f t="shared" si="25"/>
        <v>2864.5643855902576</v>
      </c>
    </row>
    <row r="544" spans="1:21" x14ac:dyDescent="0.25">
      <c r="A544" s="156" t="s">
        <v>14690</v>
      </c>
      <c r="B544" s="156" t="s">
        <v>186</v>
      </c>
      <c r="C544" s="223">
        <v>-1.8632336854934692</v>
      </c>
      <c r="D544" s="221">
        <v>0.86364537477493286</v>
      </c>
      <c r="E544" s="221">
        <v>3.2938513904809952E-2</v>
      </c>
      <c r="F544" s="221">
        <v>37.333717346191406</v>
      </c>
      <c r="G544" s="221">
        <v>25.352558135986328</v>
      </c>
      <c r="H544" s="221">
        <v>11.255823135375977</v>
      </c>
      <c r="I544" s="221">
        <v>-0.45376268029212952</v>
      </c>
      <c r="J544" s="221">
        <v>-0.87956041097640991</v>
      </c>
      <c r="K544" s="180">
        <v>958</v>
      </c>
      <c r="L544" s="181">
        <v>426</v>
      </c>
      <c r="M544" s="181">
        <v>223</v>
      </c>
      <c r="N544" s="181">
        <v>209</v>
      </c>
      <c r="O544" s="181">
        <v>993</v>
      </c>
      <c r="P544" s="181">
        <v>1356</v>
      </c>
      <c r="Q544" s="181">
        <v>490</v>
      </c>
      <c r="R544" s="181">
        <v>1375</v>
      </c>
      <c r="S544" s="226">
        <f t="shared" si="26"/>
        <v>6030</v>
      </c>
      <c r="T544" s="181">
        <f t="shared" si="24"/>
        <v>45399.274395074695</v>
      </c>
      <c r="U544" s="226">
        <f t="shared" si="25"/>
        <v>2978.4787707826426</v>
      </c>
    </row>
    <row r="545" spans="1:21" x14ac:dyDescent="0.25">
      <c r="A545" s="156" t="s">
        <v>14691</v>
      </c>
      <c r="B545" s="156" t="s">
        <v>186</v>
      </c>
      <c r="C545" s="223">
        <v>1.3213803768157959</v>
      </c>
      <c r="D545" s="221">
        <v>12.442340850830078</v>
      </c>
      <c r="E545" s="221">
        <v>10.225274085998535</v>
      </c>
      <c r="F545" s="221">
        <v>26.475725173950195</v>
      </c>
      <c r="G545" s="221">
        <v>65.940826416015625</v>
      </c>
      <c r="H545" s="221">
        <v>15.69742488861084</v>
      </c>
      <c r="I545" s="221">
        <v>13.053060531616211</v>
      </c>
      <c r="J545" s="221">
        <v>2.1359577178955078</v>
      </c>
      <c r="K545" s="180">
        <v>1119</v>
      </c>
      <c r="L545" s="181">
        <v>382</v>
      </c>
      <c r="M545" s="181">
        <v>603</v>
      </c>
      <c r="N545" s="181">
        <v>714</v>
      </c>
      <c r="O545" s="181">
        <v>1708</v>
      </c>
      <c r="P545" s="181">
        <v>1526</v>
      </c>
      <c r="Q545" s="181">
        <v>440</v>
      </c>
      <c r="R545" s="181">
        <v>1242</v>
      </c>
      <c r="S545" s="226">
        <f t="shared" si="26"/>
        <v>7734</v>
      </c>
      <c r="T545" s="181">
        <f t="shared" si="24"/>
        <v>176278.5149128437</v>
      </c>
      <c r="U545" s="226">
        <f t="shared" si="25"/>
        <v>11564.98251148167</v>
      </c>
    </row>
    <row r="546" spans="1:21" x14ac:dyDescent="0.25">
      <c r="A546" s="156" t="s">
        <v>14692</v>
      </c>
      <c r="B546" s="156" t="s">
        <v>186</v>
      </c>
      <c r="C546" s="223">
        <v>0.40192914009094238</v>
      </c>
      <c r="D546" s="221">
        <v>0.5493549108505249</v>
      </c>
      <c r="E546" s="221">
        <v>16.331096649169922</v>
      </c>
      <c r="F546" s="221">
        <v>9.6236085891723633</v>
      </c>
      <c r="G546" s="221">
        <v>65.401847839355469</v>
      </c>
      <c r="H546" s="221">
        <v>18.498830795288086</v>
      </c>
      <c r="I546" s="221">
        <v>-1.1817002296447754</v>
      </c>
      <c r="J546" s="221">
        <v>-1.6074979305267334</v>
      </c>
      <c r="K546" s="180">
        <v>708</v>
      </c>
      <c r="L546" s="181">
        <v>261</v>
      </c>
      <c r="M546" s="181">
        <v>221</v>
      </c>
      <c r="N546" s="181">
        <v>214</v>
      </c>
      <c r="O546" s="181">
        <v>720</v>
      </c>
      <c r="P546" s="181">
        <v>1004</v>
      </c>
      <c r="Q546" s="181">
        <v>340</v>
      </c>
      <c r="R546" s="181">
        <v>1202</v>
      </c>
      <c r="S546" s="226">
        <f t="shared" si="26"/>
        <v>4670</v>
      </c>
      <c r="T546" s="181">
        <f t="shared" si="24"/>
        <v>69424.738032698631</v>
      </c>
      <c r="U546" s="226">
        <f t="shared" si="25"/>
        <v>4554.7007337186096</v>
      </c>
    </row>
    <row r="547" spans="1:21" x14ac:dyDescent="0.25">
      <c r="A547" s="156" t="s">
        <v>14693</v>
      </c>
      <c r="B547" s="156" t="s">
        <v>186</v>
      </c>
      <c r="C547" s="223">
        <v>-1.2452831268310547</v>
      </c>
      <c r="D547" s="221">
        <v>-0.27777385711669922</v>
      </c>
      <c r="E547" s="221">
        <v>-0.65317416191101074</v>
      </c>
      <c r="F547" s="221">
        <v>90.719100952148438</v>
      </c>
      <c r="G547" s="221">
        <v>24.40150260925293</v>
      </c>
      <c r="H547" s="221">
        <v>7.2379674911499023</v>
      </c>
      <c r="I547" s="221">
        <v>9.5065393447875977</v>
      </c>
      <c r="J547" s="221">
        <v>-1.5656731128692627</v>
      </c>
      <c r="K547" s="180">
        <v>560</v>
      </c>
      <c r="L547" s="181">
        <v>258</v>
      </c>
      <c r="M547" s="181">
        <v>183</v>
      </c>
      <c r="N547" s="181">
        <v>150</v>
      </c>
      <c r="O547" s="181">
        <v>673</v>
      </c>
      <c r="P547" s="181">
        <v>1082</v>
      </c>
      <c r="Q547" s="181">
        <v>478</v>
      </c>
      <c r="R547" s="181">
        <v>1056</v>
      </c>
      <c r="S547" s="226">
        <f t="shared" si="26"/>
        <v>4440</v>
      </c>
      <c r="T547" s="181">
        <f t="shared" si="24"/>
        <v>39863.777146100998</v>
      </c>
      <c r="U547" s="226">
        <f t="shared" si="25"/>
        <v>2615.3152343279153</v>
      </c>
    </row>
    <row r="548" spans="1:21" x14ac:dyDescent="0.25">
      <c r="A548" s="156" t="s">
        <v>14694</v>
      </c>
      <c r="B548" s="156" t="s">
        <v>186</v>
      </c>
      <c r="C548" s="223">
        <v>1.6410744190216064</v>
      </c>
      <c r="D548" s="221">
        <v>4.602442741394043</v>
      </c>
      <c r="E548" s="221">
        <v>19.551153182983398</v>
      </c>
      <c r="F548" s="221">
        <v>61.121585845947266</v>
      </c>
      <c r="G548" s="221">
        <v>130.15312194824219</v>
      </c>
      <c r="H548" s="221">
        <v>26.519842147827148</v>
      </c>
      <c r="I548" s="221">
        <v>12.37940788269043</v>
      </c>
      <c r="J548" s="221">
        <v>0.51680147647857666</v>
      </c>
      <c r="K548" s="180">
        <v>1821</v>
      </c>
      <c r="L548" s="181">
        <v>606</v>
      </c>
      <c r="M548" s="181">
        <v>604</v>
      </c>
      <c r="N548" s="181">
        <v>673</v>
      </c>
      <c r="O548" s="181">
        <v>1983</v>
      </c>
      <c r="P548" s="181">
        <v>1977</v>
      </c>
      <c r="Q548" s="181">
        <v>728</v>
      </c>
      <c r="R548" s="181">
        <v>2282</v>
      </c>
      <c r="S548" s="226">
        <f t="shared" si="26"/>
        <v>10674</v>
      </c>
      <c r="T548" s="181">
        <f t="shared" si="24"/>
        <v>379436.11927270889</v>
      </c>
      <c r="U548" s="226">
        <f t="shared" si="25"/>
        <v>24893.402839154667</v>
      </c>
    </row>
    <row r="549" spans="1:21" x14ac:dyDescent="0.25">
      <c r="A549" s="156" t="s">
        <v>14695</v>
      </c>
      <c r="B549" s="156" t="s">
        <v>186</v>
      </c>
      <c r="C549" s="223">
        <v>-1.1027951240539551</v>
      </c>
      <c r="D549" s="221">
        <v>-0.23614165186882019</v>
      </c>
      <c r="E549" s="221">
        <v>4.0747151374816895</v>
      </c>
      <c r="F549" s="221">
        <v>8.5867919921875</v>
      </c>
      <c r="G549" s="221">
        <v>38.458477020263672</v>
      </c>
      <c r="H549" s="221">
        <v>0.80962717533111572</v>
      </c>
      <c r="I549" s="221">
        <v>-1.098243236541748</v>
      </c>
      <c r="J549" s="221">
        <v>-1.5240409374237061</v>
      </c>
      <c r="K549" s="180">
        <v>901</v>
      </c>
      <c r="L549" s="181">
        <v>312</v>
      </c>
      <c r="M549" s="181">
        <v>210</v>
      </c>
      <c r="N549" s="181">
        <v>163</v>
      </c>
      <c r="O549" s="181">
        <v>904</v>
      </c>
      <c r="P549" s="181">
        <v>1160</v>
      </c>
      <c r="Q549" s="181">
        <v>447</v>
      </c>
      <c r="R549" s="181">
        <v>1282</v>
      </c>
      <c r="S549" s="226">
        <f t="shared" si="26"/>
        <v>5379</v>
      </c>
      <c r="T549" s="181">
        <f t="shared" si="24"/>
        <v>34448.938212633133</v>
      </c>
      <c r="U549" s="226">
        <f t="shared" si="25"/>
        <v>2260.0676444613455</v>
      </c>
    </row>
    <row r="550" spans="1:21" x14ac:dyDescent="0.25">
      <c r="A550" s="156" t="s">
        <v>14696</v>
      </c>
      <c r="B550" s="156" t="s">
        <v>186</v>
      </c>
      <c r="C550" s="223">
        <v>-2.1140913963317871</v>
      </c>
      <c r="D550" s="221">
        <v>1.9807145595550537</v>
      </c>
      <c r="E550" s="221">
        <v>1.1071662902832031</v>
      </c>
      <c r="F550" s="221">
        <v>11.036288261413574</v>
      </c>
      <c r="G550" s="221">
        <v>26.380064010620117</v>
      </c>
      <c r="H550" s="221">
        <v>6.0951862335205078</v>
      </c>
      <c r="I550" s="221">
        <v>0.31555801630020142</v>
      </c>
      <c r="J550" s="221">
        <v>-0.98245245218276978</v>
      </c>
      <c r="K550" s="180">
        <v>988.17156982421875</v>
      </c>
      <c r="L550" s="181">
        <v>406.13851928710937</v>
      </c>
      <c r="M550" s="181">
        <v>339.9310302734375</v>
      </c>
      <c r="N550" s="181">
        <v>306.33319091796875</v>
      </c>
      <c r="O550" s="181">
        <v>1166.04248046875</v>
      </c>
      <c r="P550" s="181">
        <v>1501.0325927734375</v>
      </c>
      <c r="Q550" s="181">
        <v>602.78466796875</v>
      </c>
      <c r="R550" s="181">
        <v>1759.93359375</v>
      </c>
      <c r="S550" s="226">
        <f t="shared" si="26"/>
        <v>7070.3676452636719</v>
      </c>
      <c r="T550" s="181">
        <f t="shared" si="24"/>
        <v>40843.011969860388</v>
      </c>
      <c r="U550" s="226">
        <f t="shared" si="25"/>
        <v>2679.5592156038551</v>
      </c>
    </row>
    <row r="551" spans="1:21" x14ac:dyDescent="0.25">
      <c r="A551" s="156" t="s">
        <v>14697</v>
      </c>
      <c r="B551" s="156" t="s">
        <v>186</v>
      </c>
      <c r="C551" s="223">
        <v>-4.0500226020812988</v>
      </c>
      <c r="D551" s="221">
        <v>-0.77197748422622681</v>
      </c>
      <c r="E551" s="221">
        <v>-1.1473778486251831</v>
      </c>
      <c r="F551" s="221">
        <v>2.2031824588775635</v>
      </c>
      <c r="G551" s="221">
        <v>24.905525207519531</v>
      </c>
      <c r="H551" s="221">
        <v>12.910364151000977</v>
      </c>
      <c r="I551" s="221">
        <v>-1.6340790987014771</v>
      </c>
      <c r="J551" s="221">
        <v>-2.0598766803741455</v>
      </c>
      <c r="K551" s="180">
        <v>487.15328979492187</v>
      </c>
      <c r="L551" s="181">
        <v>167.29641723632812</v>
      </c>
      <c r="M551" s="181">
        <v>138.69132995605469</v>
      </c>
      <c r="N551" s="181">
        <v>143.02543640136719</v>
      </c>
      <c r="O551" s="181">
        <v>624.977783203125</v>
      </c>
      <c r="P551" s="181">
        <v>839.9493408203125</v>
      </c>
      <c r="Q551" s="181">
        <v>357.99700927734375</v>
      </c>
      <c r="R551" s="181">
        <v>1026.3157958984375</v>
      </c>
      <c r="S551" s="226">
        <f t="shared" si="26"/>
        <v>3785.4064025878906</v>
      </c>
      <c r="T551" s="181">
        <f t="shared" si="24"/>
        <v>21764.221258379002</v>
      </c>
      <c r="U551" s="226">
        <f t="shared" si="25"/>
        <v>1427.870199346861</v>
      </c>
    </row>
    <row r="552" spans="1:21" x14ac:dyDescent="0.25">
      <c r="A552" s="156" t="s">
        <v>14698</v>
      </c>
      <c r="B552" s="156" t="s">
        <v>186</v>
      </c>
      <c r="C552" s="223">
        <v>-1.7863552570343018</v>
      </c>
      <c r="D552" s="221">
        <v>0.53826934099197388</v>
      </c>
      <c r="E552" s="221">
        <v>-1.1942462921142578</v>
      </c>
      <c r="F552" s="221">
        <v>91.767127990722656</v>
      </c>
      <c r="G552" s="221">
        <v>41.962574005126953</v>
      </c>
      <c r="H552" s="221">
        <v>5.2644972801208496</v>
      </c>
      <c r="I552" s="221">
        <v>-6.3248090445995331E-2</v>
      </c>
      <c r="J552" s="221">
        <v>-2.1067452430725098</v>
      </c>
      <c r="K552" s="180">
        <v>1541.8729248046875</v>
      </c>
      <c r="L552" s="181">
        <v>562.12054443359375</v>
      </c>
      <c r="M552" s="181">
        <v>434.45584106445312</v>
      </c>
      <c r="N552" s="181">
        <v>439.40411376953125</v>
      </c>
      <c r="O552" s="181">
        <v>1804.1298828125</v>
      </c>
      <c r="P552" s="181">
        <v>1974.3494873046875</v>
      </c>
      <c r="Q552" s="181">
        <v>681.86810302734375</v>
      </c>
      <c r="R552" s="181">
        <v>2109.931396484375</v>
      </c>
      <c r="S552" s="226">
        <f t="shared" si="26"/>
        <v>9548.1322937011719</v>
      </c>
      <c r="T552" s="181">
        <f t="shared" si="24"/>
        <v>118963.9221608654</v>
      </c>
      <c r="U552" s="226">
        <f t="shared" si="25"/>
        <v>7804.7836967988478</v>
      </c>
    </row>
    <row r="553" spans="1:21" x14ac:dyDescent="0.25">
      <c r="A553" s="156" t="s">
        <v>14699</v>
      </c>
      <c r="B553" s="156" t="s">
        <v>186</v>
      </c>
      <c r="C553" s="223">
        <v>-1.1963731050491333</v>
      </c>
      <c r="D553" s="221">
        <v>8.2401027679443359</v>
      </c>
      <c r="E553" s="221">
        <v>6.9450597763061523</v>
      </c>
      <c r="F553" s="221">
        <v>18.798942565917969</v>
      </c>
      <c r="G553" s="221">
        <v>30.597099304199219</v>
      </c>
      <c r="H553" s="221">
        <v>7.7016143798828125</v>
      </c>
      <c r="I553" s="221">
        <v>-1.0909652709960937</v>
      </c>
      <c r="J553" s="221">
        <v>-2.4217150211334229</v>
      </c>
      <c r="K553" s="180">
        <v>1078</v>
      </c>
      <c r="L553" s="181">
        <v>409</v>
      </c>
      <c r="M553" s="181">
        <v>325</v>
      </c>
      <c r="N553" s="181">
        <v>335</v>
      </c>
      <c r="O553" s="181">
        <v>1134</v>
      </c>
      <c r="P553" s="181">
        <v>1623</v>
      </c>
      <c r="Q553" s="181">
        <v>534</v>
      </c>
      <c r="R553" s="181">
        <v>1802</v>
      </c>
      <c r="S553" s="226">
        <f t="shared" si="26"/>
        <v>7240</v>
      </c>
      <c r="T553" s="181">
        <f t="shared" si="24"/>
        <v>52885.626838445663</v>
      </c>
      <c r="U553" s="226">
        <f t="shared" si="25"/>
        <v>3469.630713633876</v>
      </c>
    </row>
    <row r="554" spans="1:21" x14ac:dyDescent="0.25">
      <c r="A554" s="156" t="s">
        <v>14700</v>
      </c>
      <c r="B554" s="156" t="s">
        <v>186</v>
      </c>
      <c r="C554" s="223">
        <v>-0.5032961368560791</v>
      </c>
      <c r="D554" s="221">
        <v>-1.224003791809082</v>
      </c>
      <c r="E554" s="221">
        <v>-1.5994040966033936</v>
      </c>
      <c r="F554" s="221">
        <v>32.997402191162109</v>
      </c>
      <c r="G554" s="221">
        <v>5.9199967384338379</v>
      </c>
      <c r="H554" s="221">
        <v>0.36551982164382935</v>
      </c>
      <c r="I554" s="221">
        <v>-2.0861053466796875</v>
      </c>
      <c r="J554" s="221">
        <v>-2.5119030475616455</v>
      </c>
      <c r="K554" s="180">
        <v>695</v>
      </c>
      <c r="L554" s="181">
        <v>241</v>
      </c>
      <c r="M554" s="181">
        <v>155</v>
      </c>
      <c r="N554" s="181">
        <v>150</v>
      </c>
      <c r="O554" s="181">
        <v>683</v>
      </c>
      <c r="P554" s="181">
        <v>1143</v>
      </c>
      <c r="Q554" s="181">
        <v>424</v>
      </c>
      <c r="R554" s="181">
        <v>1070</v>
      </c>
      <c r="S554" s="226">
        <f t="shared" si="26"/>
        <v>4561</v>
      </c>
      <c r="T554" s="181">
        <f t="shared" si="24"/>
        <v>4945.8289653658867</v>
      </c>
      <c r="U554" s="226">
        <f t="shared" si="25"/>
        <v>324.47757752847093</v>
      </c>
    </row>
    <row r="555" spans="1:21" x14ac:dyDescent="0.25">
      <c r="A555" s="156" t="s">
        <v>14701</v>
      </c>
      <c r="B555" s="156" t="s">
        <v>186</v>
      </c>
      <c r="C555" s="223">
        <v>-1.1700631380081177</v>
      </c>
      <c r="D555" s="221">
        <v>0.8620065450668335</v>
      </c>
      <c r="E555" s="221">
        <v>-0.19624441862106323</v>
      </c>
      <c r="F555" s="221">
        <v>48.761127471923828</v>
      </c>
      <c r="G555" s="221">
        <v>71.576217651367187</v>
      </c>
      <c r="H555" s="221">
        <v>10.688483238220215</v>
      </c>
      <c r="I555" s="221">
        <v>11.097233772277832</v>
      </c>
      <c r="J555" s="221">
        <v>-1.4904530048370361</v>
      </c>
      <c r="K555" s="180">
        <v>1328.9921875</v>
      </c>
      <c r="L555" s="181">
        <v>503.55575561523437</v>
      </c>
      <c r="M555" s="181">
        <v>459.12435913085937</v>
      </c>
      <c r="N555" s="181">
        <v>467.02328491210937</v>
      </c>
      <c r="O555" s="181">
        <v>1555.0986328125</v>
      </c>
      <c r="P555" s="181">
        <v>1969.7916259765625</v>
      </c>
      <c r="Q555" s="181">
        <v>728.6748046875</v>
      </c>
      <c r="R555" s="181">
        <v>2128.75732421875</v>
      </c>
      <c r="S555" s="226">
        <f t="shared" si="26"/>
        <v>9141.0179748535156</v>
      </c>
      <c r="T555" s="181">
        <f t="shared" si="24"/>
        <v>158837.16981257891</v>
      </c>
      <c r="U555" s="226">
        <f t="shared" si="25"/>
        <v>10420.720256033192</v>
      </c>
    </row>
    <row r="556" spans="1:21" x14ac:dyDescent="0.25">
      <c r="A556" s="156" t="s">
        <v>14702</v>
      </c>
      <c r="B556" s="156" t="s">
        <v>186</v>
      </c>
      <c r="C556" s="223">
        <v>-1.8490283489227295</v>
      </c>
      <c r="D556" s="221">
        <v>-0.88151884078979492</v>
      </c>
      <c r="E556" s="221">
        <v>-1.2569191455841064</v>
      </c>
      <c r="F556" s="221">
        <v>2.0936410427093506</v>
      </c>
      <c r="G556" s="221">
        <v>12.614287376403809</v>
      </c>
      <c r="H556" s="221">
        <v>0.70800471305847168</v>
      </c>
      <c r="I556" s="221">
        <v>-1.7436201572418213</v>
      </c>
      <c r="J556" s="221">
        <v>-2.1694180965423584</v>
      </c>
      <c r="K556" s="180">
        <v>545</v>
      </c>
      <c r="L556" s="181">
        <v>279</v>
      </c>
      <c r="M556" s="181">
        <v>158</v>
      </c>
      <c r="N556" s="181">
        <v>166</v>
      </c>
      <c r="O556" s="181">
        <v>548</v>
      </c>
      <c r="P556" s="181">
        <v>916</v>
      </c>
      <c r="Q556" s="181">
        <v>417</v>
      </c>
      <c r="R556" s="181">
        <v>1125</v>
      </c>
      <c r="S556" s="226">
        <f t="shared" si="26"/>
        <v>4154</v>
      </c>
      <c r="T556" s="181">
        <f t="shared" si="24"/>
        <v>3288.7638165950775</v>
      </c>
      <c r="U556" s="226">
        <f t="shared" si="25"/>
        <v>215.76365129988159</v>
      </c>
    </row>
    <row r="557" spans="1:21" x14ac:dyDescent="0.25">
      <c r="A557" s="156" t="s">
        <v>14703</v>
      </c>
      <c r="B557" s="156" t="s">
        <v>186</v>
      </c>
      <c r="C557" s="223">
        <v>-1.8312603235244751</v>
      </c>
      <c r="D557" s="221">
        <v>-0.86375099420547485</v>
      </c>
      <c r="E557" s="221">
        <v>-1.2391513586044312</v>
      </c>
      <c r="F557" s="221">
        <v>2.1114087104797363</v>
      </c>
      <c r="G557" s="221">
        <v>6.2802491188049316</v>
      </c>
      <c r="H557" s="221">
        <v>0.72577250003814697</v>
      </c>
      <c r="I557" s="221">
        <v>-1.7258526086807251</v>
      </c>
      <c r="J557" s="221">
        <v>-2.1516504287719727</v>
      </c>
      <c r="K557" s="180">
        <v>879</v>
      </c>
      <c r="L557" s="181">
        <v>446</v>
      </c>
      <c r="M557" s="181">
        <v>236</v>
      </c>
      <c r="N557" s="181">
        <v>177</v>
      </c>
      <c r="O557" s="181">
        <v>765</v>
      </c>
      <c r="P557" s="181">
        <v>1048</v>
      </c>
      <c r="Q557" s="181">
        <v>426</v>
      </c>
      <c r="R557" s="181">
        <v>1352</v>
      </c>
      <c r="S557" s="226">
        <f t="shared" si="26"/>
        <v>5329</v>
      </c>
      <c r="T557" s="181">
        <f t="shared" si="24"/>
        <v>7.1244182586669922</v>
      </c>
      <c r="U557" s="226">
        <f t="shared" si="25"/>
        <v>0.46740677731884633</v>
      </c>
    </row>
    <row r="558" spans="1:21" x14ac:dyDescent="0.25">
      <c r="A558" s="156" t="s">
        <v>14704</v>
      </c>
      <c r="B558" s="156" t="s">
        <v>186</v>
      </c>
      <c r="C558" s="223">
        <v>-2.5041747093200684</v>
      </c>
      <c r="D558" s="221">
        <v>-1.5366654396057129</v>
      </c>
      <c r="E558" s="221">
        <v>-1.9120657444000244</v>
      </c>
      <c r="F558" s="221">
        <v>1.4384945631027222</v>
      </c>
      <c r="G558" s="221">
        <v>9.8608331680297852</v>
      </c>
      <c r="H558" s="221">
        <v>5.2858132869005203E-2</v>
      </c>
      <c r="I558" s="221">
        <v>-2.3987669944763184</v>
      </c>
      <c r="J558" s="221">
        <v>-2.8245646953582764</v>
      </c>
      <c r="K558" s="180">
        <v>1130</v>
      </c>
      <c r="L558" s="181">
        <v>437</v>
      </c>
      <c r="M558" s="181">
        <v>255</v>
      </c>
      <c r="N558" s="181">
        <v>300</v>
      </c>
      <c r="O558" s="181">
        <v>1194</v>
      </c>
      <c r="P558" s="181">
        <v>1348</v>
      </c>
      <c r="Q558" s="181">
        <v>426</v>
      </c>
      <c r="R558" s="181">
        <v>1259</v>
      </c>
      <c r="S558" s="226">
        <f t="shared" si="26"/>
        <v>6349</v>
      </c>
      <c r="T558" s="181">
        <f t="shared" si="24"/>
        <v>3709.8172601014376</v>
      </c>
      <c r="U558" s="226">
        <f t="shared" si="25"/>
        <v>243.38741312336742</v>
      </c>
    </row>
    <row r="559" spans="1:21" x14ac:dyDescent="0.25">
      <c r="A559" s="156" t="s">
        <v>14705</v>
      </c>
      <c r="B559" s="156" t="s">
        <v>186</v>
      </c>
      <c r="C559" s="223">
        <v>-1.7857441902160645</v>
      </c>
      <c r="D559" s="221">
        <v>-0.81823462247848511</v>
      </c>
      <c r="E559" s="221">
        <v>-1.1936352252960205</v>
      </c>
      <c r="F559" s="221">
        <v>2.1569252014160156</v>
      </c>
      <c r="G559" s="221">
        <v>6.3257660865783691</v>
      </c>
      <c r="H559" s="221">
        <v>0.77128881216049194</v>
      </c>
      <c r="I559" s="221">
        <v>-1.6803364753723145</v>
      </c>
      <c r="J559" s="221">
        <v>-2.1061341762542725</v>
      </c>
      <c r="K559" s="180">
        <v>526</v>
      </c>
      <c r="L559" s="181">
        <v>189</v>
      </c>
      <c r="M559" s="181">
        <v>119</v>
      </c>
      <c r="N559" s="181">
        <v>102</v>
      </c>
      <c r="O559" s="181">
        <v>522</v>
      </c>
      <c r="P559" s="181">
        <v>790</v>
      </c>
      <c r="Q559" s="181">
        <v>299</v>
      </c>
      <c r="R559" s="181">
        <v>617</v>
      </c>
      <c r="S559" s="226">
        <f t="shared" si="26"/>
        <v>3164</v>
      </c>
      <c r="T559" s="181">
        <f t="shared" si="24"/>
        <v>1093.4786569476128</v>
      </c>
      <c r="U559" s="226">
        <f t="shared" si="25"/>
        <v>71.73909736265999</v>
      </c>
    </row>
    <row r="560" spans="1:21" x14ac:dyDescent="0.25">
      <c r="A560" s="156" t="s">
        <v>14706</v>
      </c>
      <c r="B560" s="156" t="s">
        <v>186</v>
      </c>
      <c r="C560" s="223">
        <v>-1.6208512783050537</v>
      </c>
      <c r="D560" s="221">
        <v>-0.87584555149078369</v>
      </c>
      <c r="E560" s="221">
        <v>-1.2512460947036743</v>
      </c>
      <c r="F560" s="221">
        <v>2.0993142127990723</v>
      </c>
      <c r="G560" s="221">
        <v>6.2681546211242676</v>
      </c>
      <c r="H560" s="221">
        <v>0.71367788314819336</v>
      </c>
      <c r="I560" s="221">
        <v>-1.7379473447799683</v>
      </c>
      <c r="J560" s="221">
        <v>-2.1637446880340576</v>
      </c>
      <c r="K560" s="180">
        <v>214.49423217773437</v>
      </c>
      <c r="L560" s="181">
        <v>86.957122802734375</v>
      </c>
      <c r="M560" s="181">
        <v>51.014842987060547</v>
      </c>
      <c r="N560" s="181">
        <v>43.285320281982422</v>
      </c>
      <c r="O560" s="181">
        <v>177.77900695800781</v>
      </c>
      <c r="P560" s="181">
        <v>318.456298828125</v>
      </c>
      <c r="Q560" s="181">
        <v>121.73996734619141</v>
      </c>
      <c r="R560" s="181">
        <v>357.10391235351562</v>
      </c>
      <c r="S560" s="226">
        <f t="shared" si="26"/>
        <v>1370.8307037353516</v>
      </c>
      <c r="T560" s="181">
        <f t="shared" si="24"/>
        <v>-39.424719785937214</v>
      </c>
      <c r="U560" s="226">
        <f t="shared" si="25"/>
        <v>-2.5865103020062312</v>
      </c>
    </row>
    <row r="561" spans="1:21" x14ac:dyDescent="0.25">
      <c r="A561" s="156" t="s">
        <v>14707</v>
      </c>
      <c r="B561" s="156" t="s">
        <v>186</v>
      </c>
      <c r="C561" s="223">
        <v>-1.6861186027526855</v>
      </c>
      <c r="D561" s="221">
        <v>-0.71860909461975098</v>
      </c>
      <c r="E561" s="221">
        <v>-1.0940093994140625</v>
      </c>
      <c r="F561" s="221">
        <v>2.2565507888793945</v>
      </c>
      <c r="G561" s="221">
        <v>6.4253911972045898</v>
      </c>
      <c r="H561" s="221">
        <v>0.87091439962387085</v>
      </c>
      <c r="I561" s="221">
        <v>-1.5807106494903564</v>
      </c>
      <c r="J561" s="221">
        <v>-2.0065083503723145</v>
      </c>
      <c r="K561" s="180">
        <v>1.6337769031524658</v>
      </c>
      <c r="L561" s="181">
        <v>0.64020192623138428</v>
      </c>
      <c r="M561" s="181">
        <v>0.55759525299072266</v>
      </c>
      <c r="N561" s="181">
        <v>0.48416703939437866</v>
      </c>
      <c r="O561" s="181">
        <v>1.8334097862243652</v>
      </c>
      <c r="P561" s="181">
        <v>2.4116566181182861</v>
      </c>
      <c r="Q561" s="181">
        <v>0.81229919195175171</v>
      </c>
      <c r="R561" s="181">
        <v>2.4437816143035889</v>
      </c>
      <c r="S561" s="226">
        <f t="shared" si="26"/>
        <v>10.816888332366943</v>
      </c>
      <c r="T561" s="181">
        <f t="shared" si="24"/>
        <v>4.9609798891834487</v>
      </c>
      <c r="U561" s="226">
        <f t="shared" si="25"/>
        <v>0.32547157370020824</v>
      </c>
    </row>
    <row r="562" spans="1:21" x14ac:dyDescent="0.25">
      <c r="A562" s="156" t="s">
        <v>14708</v>
      </c>
      <c r="B562" s="156" t="s">
        <v>186</v>
      </c>
      <c r="C562" s="223">
        <v>-2.0339663028717041</v>
      </c>
      <c r="D562" s="221">
        <v>-1.06645667552948</v>
      </c>
      <c r="E562" s="221">
        <v>-1.4418572187423706</v>
      </c>
      <c r="F562" s="221">
        <v>1.908703088760376</v>
      </c>
      <c r="G562" s="221">
        <v>6.0775432586669922</v>
      </c>
      <c r="H562" s="221">
        <v>0.52306675910949707</v>
      </c>
      <c r="I562" s="221">
        <v>-1.9285582304000854</v>
      </c>
      <c r="J562" s="221">
        <v>-2.354356050491333</v>
      </c>
      <c r="K562" s="180">
        <v>45.996353149414063</v>
      </c>
      <c r="L562" s="181">
        <v>14.34748649597168</v>
      </c>
      <c r="M562" s="181">
        <v>15.782235145568848</v>
      </c>
      <c r="N562" s="181">
        <v>16.96379280090332</v>
      </c>
      <c r="O562" s="181">
        <v>50.216201782226562</v>
      </c>
      <c r="P562" s="181">
        <v>61.187808990478516</v>
      </c>
      <c r="Q562" s="181">
        <v>21.690023422241211</v>
      </c>
      <c r="R562" s="181">
        <v>61.947383880615234</v>
      </c>
      <c r="S562" s="226">
        <f t="shared" si="26"/>
        <v>288.13128566741943</v>
      </c>
      <c r="T562" s="181">
        <f t="shared" si="24"/>
        <v>50.286885255177481</v>
      </c>
      <c r="U562" s="226">
        <f t="shared" si="25"/>
        <v>3.2991368733765065</v>
      </c>
    </row>
    <row r="563" spans="1:21" x14ac:dyDescent="0.25">
      <c r="A563" s="156" t="s">
        <v>14709</v>
      </c>
      <c r="B563" s="156" t="s">
        <v>186</v>
      </c>
      <c r="C563" s="223">
        <v>-2.0501284599304199</v>
      </c>
      <c r="D563" s="221">
        <v>-1.0826190710067749</v>
      </c>
      <c r="E563" s="221">
        <v>-1.458019495010376</v>
      </c>
      <c r="F563" s="221">
        <v>1.8925408124923706</v>
      </c>
      <c r="G563" s="221">
        <v>6.0613818168640137</v>
      </c>
      <c r="H563" s="221">
        <v>0.50690436363220215</v>
      </c>
      <c r="I563" s="221">
        <v>-1.9447207450866699</v>
      </c>
      <c r="J563" s="221">
        <v>-2.370518684387207</v>
      </c>
      <c r="K563" s="180">
        <v>286.80282592773437</v>
      </c>
      <c r="L563" s="181">
        <v>111.23661041259766</v>
      </c>
      <c r="M563" s="181">
        <v>88.453208923339844</v>
      </c>
      <c r="N563" s="181">
        <v>75.05120849609375</v>
      </c>
      <c r="O563" s="181">
        <v>290.82342529296875</v>
      </c>
      <c r="P563" s="181">
        <v>544.12127685546875</v>
      </c>
      <c r="Q563" s="181">
        <v>203.71041870117187</v>
      </c>
      <c r="R563" s="181">
        <v>649.9970703125</v>
      </c>
      <c r="S563" s="226">
        <f t="shared" si="26"/>
        <v>2250.196044921875</v>
      </c>
      <c r="T563" s="181">
        <f t="shared" si="24"/>
        <v>-593.7193451895846</v>
      </c>
      <c r="U563" s="226">
        <f t="shared" si="25"/>
        <v>-38.951734119389329</v>
      </c>
    </row>
    <row r="564" spans="1:21" x14ac:dyDescent="0.25">
      <c r="A564" s="156" t="s">
        <v>14710</v>
      </c>
      <c r="B564" s="156" t="s">
        <v>186</v>
      </c>
      <c r="C564" s="223">
        <v>-1.6403419971466064</v>
      </c>
      <c r="D564" s="221">
        <v>-0.6728326678276062</v>
      </c>
      <c r="E564" s="221">
        <v>-1.0482329130172729</v>
      </c>
      <c r="F564" s="221">
        <v>2.3023273944854736</v>
      </c>
      <c r="G564" s="221">
        <v>37.825397491455078</v>
      </c>
      <c r="H564" s="221">
        <v>4.9215803146362305</v>
      </c>
      <c r="I564" s="221">
        <v>-1.5349341630935669</v>
      </c>
      <c r="J564" s="221">
        <v>-1.9607318639755249</v>
      </c>
      <c r="K564" s="180">
        <v>260.77639770507812</v>
      </c>
      <c r="L564" s="181">
        <v>95.6881103515625</v>
      </c>
      <c r="M564" s="181">
        <v>68.348648071289063</v>
      </c>
      <c r="N564" s="181">
        <v>64.668338775634766</v>
      </c>
      <c r="O564" s="181">
        <v>259.72486877441406</v>
      </c>
      <c r="P564" s="181">
        <v>445.3177490234375</v>
      </c>
      <c r="Q564" s="181">
        <v>178.75801086425781</v>
      </c>
      <c r="R564" s="181">
        <v>471.07992553710937</v>
      </c>
      <c r="S564" s="226">
        <f t="shared" si="26"/>
        <v>1844.3620491027832</v>
      </c>
      <c r="T564" s="181">
        <f t="shared" si="24"/>
        <v>10402.918090741043</v>
      </c>
      <c r="U564" s="226">
        <f t="shared" si="25"/>
        <v>682.4970464907783</v>
      </c>
    </row>
    <row r="565" spans="1:21" x14ac:dyDescent="0.25">
      <c r="A565" s="156" t="s">
        <v>14711</v>
      </c>
      <c r="B565" s="156" t="s">
        <v>186</v>
      </c>
      <c r="C565" s="223">
        <v>-2.0829846858978271</v>
      </c>
      <c r="D565" s="221">
        <v>-1.1154751777648926</v>
      </c>
      <c r="E565" s="221">
        <v>-1.4908754825592041</v>
      </c>
      <c r="F565" s="221">
        <v>134.66427612304687</v>
      </c>
      <c r="G565" s="221">
        <v>25.310531616210937</v>
      </c>
      <c r="H565" s="221">
        <v>34.785781860351563</v>
      </c>
      <c r="I565" s="221">
        <v>-1.9775768518447876</v>
      </c>
      <c r="J565" s="221">
        <v>-2.4033744335174561</v>
      </c>
      <c r="K565" s="180">
        <v>342.41790771484375</v>
      </c>
      <c r="L565" s="181">
        <v>128.10227966308594</v>
      </c>
      <c r="M565" s="181">
        <v>68.678413391113281</v>
      </c>
      <c r="N565" s="181">
        <v>66.730087280273438</v>
      </c>
      <c r="O565" s="181">
        <v>297.6064453125</v>
      </c>
      <c r="P565" s="181">
        <v>532.37945556640625</v>
      </c>
      <c r="Q565" s="181">
        <v>200.67733764648437</v>
      </c>
      <c r="R565" s="181">
        <v>646.35638427734375</v>
      </c>
      <c r="S565" s="226">
        <f t="shared" si="26"/>
        <v>2282.9483108520508</v>
      </c>
      <c r="T565" s="181">
        <f t="shared" si="24"/>
        <v>32129.143450396863</v>
      </c>
      <c r="U565" s="226">
        <f t="shared" si="25"/>
        <v>2107.8744752100965</v>
      </c>
    </row>
    <row r="566" spans="1:21" x14ac:dyDescent="0.25">
      <c r="A566" s="156" t="s">
        <v>14712</v>
      </c>
      <c r="B566" s="156" t="s">
        <v>186</v>
      </c>
      <c r="C566" s="223">
        <v>-1.2977023124694824</v>
      </c>
      <c r="D566" s="221">
        <v>-0.33019295334815979</v>
      </c>
      <c r="E566" s="221">
        <v>-0.70559334754943848</v>
      </c>
      <c r="F566" s="221">
        <v>2.6449668407440186</v>
      </c>
      <c r="G566" s="221">
        <v>6.813807487487793</v>
      </c>
      <c r="H566" s="221">
        <v>132.92747497558594</v>
      </c>
      <c r="I566" s="221">
        <v>-1.1922945976257324</v>
      </c>
      <c r="J566" s="221">
        <v>-1.6180922985076904</v>
      </c>
      <c r="K566" s="180">
        <v>20.352972030639648</v>
      </c>
      <c r="L566" s="181">
        <v>9.7799997329711914</v>
      </c>
      <c r="M566" s="181">
        <v>8.3996396064758301</v>
      </c>
      <c r="N566" s="181">
        <v>6.6962161064147949</v>
      </c>
      <c r="O566" s="181">
        <v>25.404504776000977</v>
      </c>
      <c r="P566" s="181">
        <v>38.650089263916016</v>
      </c>
      <c r="Q566" s="181">
        <v>15.683242797851563</v>
      </c>
      <c r="R566" s="181">
        <v>32.570629119873047</v>
      </c>
      <c r="S566" s="226">
        <f t="shared" si="26"/>
        <v>157.53729343414307</v>
      </c>
      <c r="T566" s="181">
        <f t="shared" si="24"/>
        <v>5221.5020023608649</v>
      </c>
      <c r="U566" s="226">
        <f t="shared" si="25"/>
        <v>342.56346765132713</v>
      </c>
    </row>
    <row r="567" spans="1:21" x14ac:dyDescent="0.25">
      <c r="A567" s="156" t="s">
        <v>14713</v>
      </c>
      <c r="B567" s="156" t="s">
        <v>186</v>
      </c>
      <c r="C567" s="223">
        <v>-1.5371618270874023</v>
      </c>
      <c r="D567" s="221">
        <v>-0.56965237855911255</v>
      </c>
      <c r="E567" s="221">
        <v>-0.94505274295806885</v>
      </c>
      <c r="F567" s="221">
        <v>2.4055075645446777</v>
      </c>
      <c r="G567" s="221">
        <v>6.574347972869873</v>
      </c>
      <c r="H567" s="221">
        <v>1.0198711156845093</v>
      </c>
      <c r="I567" s="221">
        <v>-1.4317539930343628</v>
      </c>
      <c r="J567" s="221">
        <v>-1.8575515747070313</v>
      </c>
      <c r="K567" s="180">
        <v>24.570039749145508</v>
      </c>
      <c r="L567" s="181">
        <v>11.058921813964844</v>
      </c>
      <c r="M567" s="181">
        <v>7.7652864456176758</v>
      </c>
      <c r="N567" s="181">
        <v>7.2844634056091309</v>
      </c>
      <c r="O567" s="181">
        <v>26.060588836669922</v>
      </c>
      <c r="P567" s="181">
        <v>36.590606689453125</v>
      </c>
      <c r="Q567" s="181">
        <v>14.881462097167969</v>
      </c>
      <c r="R567" s="181">
        <v>42.432601928710937</v>
      </c>
      <c r="S567" s="226">
        <f t="shared" si="26"/>
        <v>170.64397096633911</v>
      </c>
      <c r="T567" s="181">
        <f t="shared" si="24"/>
        <v>74.638101209223009</v>
      </c>
      <c r="U567" s="226">
        <f t="shared" si="25"/>
        <v>4.8967302430568118</v>
      </c>
    </row>
    <row r="568" spans="1:21" x14ac:dyDescent="0.25">
      <c r="A568" s="156" t="s">
        <v>14714</v>
      </c>
      <c r="B568" s="156" t="s">
        <v>186</v>
      </c>
      <c r="C568" s="223">
        <v>-0.54145979881286621</v>
      </c>
      <c r="D568" s="221">
        <v>-13.538299560546875</v>
      </c>
      <c r="E568" s="221">
        <v>3.7480921745300293</v>
      </c>
      <c r="F568" s="221">
        <v>3.4012095928192139</v>
      </c>
      <c r="G568" s="221">
        <v>31.931928634643555</v>
      </c>
      <c r="H568" s="221">
        <v>2.015573263168335</v>
      </c>
      <c r="I568" s="221">
        <v>-0.43605190515518188</v>
      </c>
      <c r="J568" s="221">
        <v>-0.86184966564178467</v>
      </c>
      <c r="K568" s="180">
        <v>283.98126220703125</v>
      </c>
      <c r="L568" s="181">
        <v>105.70413970947266</v>
      </c>
      <c r="M568" s="181">
        <v>80.85577392578125</v>
      </c>
      <c r="N568" s="181">
        <v>69.812057495117188</v>
      </c>
      <c r="O568" s="181">
        <v>306.06869506835937</v>
      </c>
      <c r="P568" s="181">
        <v>493.81185913085937</v>
      </c>
      <c r="Q568" s="181">
        <v>207.85850524902344</v>
      </c>
      <c r="R568" s="181">
        <v>446.48165893554687</v>
      </c>
      <c r="S568" s="226">
        <f t="shared" si="26"/>
        <v>1994.5739517211914</v>
      </c>
      <c r="T568" s="181">
        <f t="shared" si="24"/>
        <v>9248.9221307212501</v>
      </c>
      <c r="U568" s="226">
        <f t="shared" si="25"/>
        <v>606.78763231430901</v>
      </c>
    </row>
    <row r="569" spans="1:21" x14ac:dyDescent="0.25">
      <c r="A569" s="156" t="s">
        <v>14715</v>
      </c>
      <c r="B569" s="156" t="s">
        <v>186</v>
      </c>
      <c r="C569" s="223">
        <v>-0.55208665132522583</v>
      </c>
      <c r="D569" s="221">
        <v>0.41542279720306396</v>
      </c>
      <c r="E569" s="221">
        <v>4.0022421628236771E-2</v>
      </c>
      <c r="F569" s="221">
        <v>3.3905825614929199</v>
      </c>
      <c r="G569" s="221">
        <v>7.5594229698181152</v>
      </c>
      <c r="H569" s="221">
        <v>2.004946231842041</v>
      </c>
      <c r="I569" s="221">
        <v>-0.44667881727218628</v>
      </c>
      <c r="J569" s="221">
        <v>-0.87247651815414429</v>
      </c>
      <c r="K569" s="180">
        <v>71.616752624511719</v>
      </c>
      <c r="L569" s="181">
        <v>21.811336517333984</v>
      </c>
      <c r="M569" s="181">
        <v>14.311901092529297</v>
      </c>
      <c r="N569" s="181">
        <v>12.537224769592285</v>
      </c>
      <c r="O569" s="181">
        <v>63.029609680175781</v>
      </c>
      <c r="P569" s="181">
        <v>95.775238037109375</v>
      </c>
      <c r="Q569" s="181">
        <v>34.634799957275391</v>
      </c>
      <c r="R569" s="181">
        <v>88.962776184082031</v>
      </c>
      <c r="S569" s="226">
        <f t="shared" si="26"/>
        <v>402.67963886260986</v>
      </c>
      <c r="T569" s="181">
        <f t="shared" si="24"/>
        <v>588.00668301411713</v>
      </c>
      <c r="U569" s="226">
        <f t="shared" si="25"/>
        <v>38.57694744623209</v>
      </c>
    </row>
    <row r="570" spans="1:21" x14ac:dyDescent="0.25">
      <c r="A570" s="156" t="s">
        <v>14716</v>
      </c>
      <c r="B570" s="156" t="s">
        <v>189</v>
      </c>
      <c r="C570" s="223">
        <v>-0.19606995582580566</v>
      </c>
      <c r="D570" s="221">
        <v>0.77143943309783936</v>
      </c>
      <c r="E570" s="221">
        <v>0.39603903889656067</v>
      </c>
      <c r="F570" s="221">
        <v>3.7465991973876953</v>
      </c>
      <c r="G570" s="221">
        <v>7.9154396057128906</v>
      </c>
      <c r="H570" s="221">
        <v>8.9656057357788086</v>
      </c>
      <c r="I570" s="221">
        <v>-9.0662188827991486E-2</v>
      </c>
      <c r="J570" s="221">
        <v>-0.5164598822593689</v>
      </c>
      <c r="K570" s="180">
        <v>72.607528686523438</v>
      </c>
      <c r="L570" s="181">
        <v>23.765270233154297</v>
      </c>
      <c r="M570" s="181">
        <v>27.005987167358398</v>
      </c>
      <c r="N570" s="181">
        <v>24.691188812255859</v>
      </c>
      <c r="O570" s="181">
        <v>83.255599975585937</v>
      </c>
      <c r="P570" s="181">
        <v>100.61659240722656</v>
      </c>
      <c r="Q570" s="181">
        <v>30.863986968994141</v>
      </c>
      <c r="R570" s="181">
        <v>90.122840881347656</v>
      </c>
      <c r="S570" s="226">
        <f t="shared" si="26"/>
        <v>452.92899513244629</v>
      </c>
      <c r="T570" s="181">
        <f t="shared" si="24"/>
        <v>1619.0510680825162</v>
      </c>
      <c r="U570" s="226">
        <f t="shared" si="25"/>
        <v>106.21996274944655</v>
      </c>
    </row>
    <row r="571" spans="1:21" x14ac:dyDescent="0.25">
      <c r="A571" s="156" t="s">
        <v>14717</v>
      </c>
      <c r="B571" s="156" t="s">
        <v>189</v>
      </c>
      <c r="C571" s="223">
        <v>2.4774601459503174</v>
      </c>
      <c r="D571" s="221">
        <v>24.25529670715332</v>
      </c>
      <c r="E571" s="221">
        <v>13.135589599609375</v>
      </c>
      <c r="F571" s="221">
        <v>14.068882942199707</v>
      </c>
      <c r="G571" s="221">
        <v>99.627655029296875</v>
      </c>
      <c r="H571" s="221">
        <v>94.38543701171875</v>
      </c>
      <c r="I571" s="221">
        <v>17.896444320678711</v>
      </c>
      <c r="J571" s="221">
        <v>1.3904461860656738</v>
      </c>
      <c r="K571" s="180">
        <v>764</v>
      </c>
      <c r="L571" s="181">
        <v>251</v>
      </c>
      <c r="M571" s="181">
        <v>331</v>
      </c>
      <c r="N571" s="181">
        <v>345</v>
      </c>
      <c r="O571" s="181">
        <v>940</v>
      </c>
      <c r="P571" s="181">
        <v>816</v>
      </c>
      <c r="Q571" s="181">
        <v>234</v>
      </c>
      <c r="R571" s="181">
        <v>631</v>
      </c>
      <c r="S571" s="226">
        <f t="shared" si="26"/>
        <v>4312</v>
      </c>
      <c r="T571" s="181">
        <f t="shared" si="24"/>
        <v>192916.15564107895</v>
      </c>
      <c r="U571" s="226">
        <f t="shared" si="25"/>
        <v>12656.516690502238</v>
      </c>
    </row>
    <row r="572" spans="1:21" x14ac:dyDescent="0.25">
      <c r="A572" s="156" t="s">
        <v>14718</v>
      </c>
      <c r="B572" s="156" t="s">
        <v>189</v>
      </c>
      <c r="C572" s="223">
        <v>6.2073101997375488</v>
      </c>
      <c r="D572" s="221">
        <v>0.41460761427879333</v>
      </c>
      <c r="E572" s="221">
        <v>28.996662139892578</v>
      </c>
      <c r="F572" s="221">
        <v>25.081392288208008</v>
      </c>
      <c r="G572" s="221">
        <v>76.153404235839844</v>
      </c>
      <c r="H572" s="221">
        <v>15.514827728271484</v>
      </c>
      <c r="I572" s="221">
        <v>12.744362831115723</v>
      </c>
      <c r="J572" s="221">
        <v>2.1283547878265381</v>
      </c>
      <c r="K572" s="180">
        <v>1406</v>
      </c>
      <c r="L572" s="181">
        <v>466</v>
      </c>
      <c r="M572" s="181">
        <v>379</v>
      </c>
      <c r="N572" s="181">
        <v>433</v>
      </c>
      <c r="O572" s="181">
        <v>1428</v>
      </c>
      <c r="P572" s="181">
        <v>1315</v>
      </c>
      <c r="Q572" s="181">
        <v>439</v>
      </c>
      <c r="R572" s="181">
        <v>1240</v>
      </c>
      <c r="S572" s="226">
        <f t="shared" si="26"/>
        <v>7106</v>
      </c>
      <c r="T572" s="181">
        <f t="shared" si="24"/>
        <v>168153.65803211927</v>
      </c>
      <c r="U572" s="226">
        <f t="shared" si="25"/>
        <v>11031.940649968783</v>
      </c>
    </row>
    <row r="573" spans="1:21" x14ac:dyDescent="0.25">
      <c r="A573" s="156" t="s">
        <v>14719</v>
      </c>
      <c r="B573" s="156" t="s">
        <v>189</v>
      </c>
      <c r="C573" s="223">
        <v>-0.19667601585388184</v>
      </c>
      <c r="D573" s="221">
        <v>8.4138851165771484</v>
      </c>
      <c r="E573" s="221">
        <v>41.517047882080078</v>
      </c>
      <c r="F573" s="221">
        <v>44.321891784667969</v>
      </c>
      <c r="G573" s="221">
        <v>43.055492401123047</v>
      </c>
      <c r="H573" s="221">
        <v>38.013271331787109</v>
      </c>
      <c r="I573" s="221">
        <v>2.4286606311798096</v>
      </c>
      <c r="J573" s="221">
        <v>-8.9816823601722717E-2</v>
      </c>
      <c r="K573" s="180">
        <v>1139</v>
      </c>
      <c r="L573" s="181">
        <v>514</v>
      </c>
      <c r="M573" s="181">
        <v>392</v>
      </c>
      <c r="N573" s="181">
        <v>380</v>
      </c>
      <c r="O573" s="181">
        <v>1365</v>
      </c>
      <c r="P573" s="181">
        <v>1675</v>
      </c>
      <c r="Q573" s="181">
        <v>545</v>
      </c>
      <c r="R573" s="181">
        <v>1586</v>
      </c>
      <c r="S573" s="226">
        <f t="shared" si="26"/>
        <v>7596</v>
      </c>
      <c r="T573" s="181">
        <f t="shared" si="24"/>
        <v>160841.87178584933</v>
      </c>
      <c r="U573" s="226">
        <f t="shared" si="25"/>
        <v>10552.241350779583</v>
      </c>
    </row>
    <row r="574" spans="1:21" x14ac:dyDescent="0.25">
      <c r="A574" s="156" t="s">
        <v>14720</v>
      </c>
      <c r="B574" s="156" t="s">
        <v>189</v>
      </c>
      <c r="C574" s="223">
        <v>3.7015163898468018</v>
      </c>
      <c r="D574" s="221">
        <v>8.8978080749511719</v>
      </c>
      <c r="E574" s="221">
        <v>7.0777912139892578</v>
      </c>
      <c r="F574" s="221">
        <v>14.858373641967773</v>
      </c>
      <c r="G574" s="221">
        <v>48.594139099121094</v>
      </c>
      <c r="H574" s="221">
        <v>24.304935455322266</v>
      </c>
      <c r="I574" s="221">
        <v>16.029747009277344</v>
      </c>
      <c r="J574" s="221">
        <v>1.4654183387756348</v>
      </c>
      <c r="K574" s="180">
        <v>1827</v>
      </c>
      <c r="L574" s="181">
        <v>545</v>
      </c>
      <c r="M574" s="181">
        <v>575</v>
      </c>
      <c r="N574" s="181">
        <v>852</v>
      </c>
      <c r="O574" s="181">
        <v>1980</v>
      </c>
      <c r="P574" s="181">
        <v>1474</v>
      </c>
      <c r="Q574" s="181">
        <v>348</v>
      </c>
      <c r="R574" s="181">
        <v>982</v>
      </c>
      <c r="S574" s="226">
        <f t="shared" si="26"/>
        <v>8583</v>
      </c>
      <c r="T574" s="181">
        <f t="shared" si="24"/>
        <v>167400.30318140984</v>
      </c>
      <c r="U574" s="226">
        <f t="shared" si="25"/>
        <v>10982.515819735205</v>
      </c>
    </row>
    <row r="575" spans="1:21" x14ac:dyDescent="0.25">
      <c r="A575" s="156" t="s">
        <v>14721</v>
      </c>
      <c r="B575" s="156" t="s">
        <v>189</v>
      </c>
      <c r="C575" s="223">
        <v>2.3485639095306396</v>
      </c>
      <c r="D575" s="221">
        <v>6.8574361801147461</v>
      </c>
      <c r="E575" s="221">
        <v>2.0422682762145996</v>
      </c>
      <c r="F575" s="221">
        <v>12.767814636230469</v>
      </c>
      <c r="G575" s="221">
        <v>28.903133392333984</v>
      </c>
      <c r="H575" s="221">
        <v>26.517675399780273</v>
      </c>
      <c r="I575" s="221">
        <v>1.5555670261383057</v>
      </c>
      <c r="J575" s="221">
        <v>3.980247974395752</v>
      </c>
      <c r="K575" s="180">
        <v>2034</v>
      </c>
      <c r="L575" s="181">
        <v>640</v>
      </c>
      <c r="M575" s="181">
        <v>570</v>
      </c>
      <c r="N575" s="181">
        <v>597</v>
      </c>
      <c r="O575" s="181">
        <v>2127</v>
      </c>
      <c r="P575" s="181">
        <v>1938</v>
      </c>
      <c r="Q575" s="181">
        <v>535</v>
      </c>
      <c r="R575" s="181">
        <v>1106</v>
      </c>
      <c r="S575" s="226">
        <f t="shared" si="26"/>
        <v>9547</v>
      </c>
      <c r="T575" s="181">
        <f t="shared" si="24"/>
        <v>136054.81867146492</v>
      </c>
      <c r="U575" s="226">
        <f t="shared" si="25"/>
        <v>8926.0543141985472</v>
      </c>
    </row>
    <row r="576" spans="1:21" x14ac:dyDescent="0.25">
      <c r="A576" s="156" t="s">
        <v>14722</v>
      </c>
      <c r="B576" s="156" t="s">
        <v>189</v>
      </c>
      <c r="C576" s="223">
        <v>-5.2757487297058105</v>
      </c>
      <c r="D576" s="221">
        <v>-4.3082389831542969</v>
      </c>
      <c r="E576" s="221">
        <v>-4.6836395263671875</v>
      </c>
      <c r="F576" s="221">
        <v>-1.3330793380737305</v>
      </c>
      <c r="G576" s="221">
        <v>2.8357610702514648</v>
      </c>
      <c r="H576" s="221">
        <v>-2.7187159061431885</v>
      </c>
      <c r="I576" s="221">
        <v>-5.1703405380249023</v>
      </c>
      <c r="J576" s="221">
        <v>-5.5961384773254395</v>
      </c>
      <c r="K576" s="180">
        <v>0.70555341243743896</v>
      </c>
      <c r="L576" s="181">
        <v>0.25247097015380859</v>
      </c>
      <c r="M576" s="181">
        <v>0.27157792448997498</v>
      </c>
      <c r="N576" s="181">
        <v>0.27367252111434937</v>
      </c>
      <c r="O576" s="181">
        <v>0.82139831781387329</v>
      </c>
      <c r="P576" s="181">
        <v>0.77652841806411743</v>
      </c>
      <c r="Q576" s="181">
        <v>0.24089929461479187</v>
      </c>
      <c r="R576" s="181">
        <v>0.65789908170700073</v>
      </c>
      <c r="S576" s="226">
        <f t="shared" si="26"/>
        <v>3.9999999403953552</v>
      </c>
      <c r="T576" s="181">
        <f t="shared" si="24"/>
        <v>-11.155924622866522</v>
      </c>
      <c r="U576" s="226">
        <f t="shared" si="25"/>
        <v>-0.73189902482811753</v>
      </c>
    </row>
    <row r="577" spans="1:21" x14ac:dyDescent="0.25">
      <c r="A577" s="156" t="s">
        <v>14723</v>
      </c>
      <c r="B577" s="156" t="s">
        <v>189</v>
      </c>
      <c r="C577" s="223">
        <v>0.263459712266922</v>
      </c>
      <c r="D577" s="221">
        <v>5.3092803955078125</v>
      </c>
      <c r="E577" s="221">
        <v>3.7021236419677734</v>
      </c>
      <c r="F577" s="221">
        <v>21.690824508666992</v>
      </c>
      <c r="G577" s="221">
        <v>18.500051498413086</v>
      </c>
      <c r="H577" s="221">
        <v>7.8999209403991699</v>
      </c>
      <c r="I577" s="221">
        <v>5.6080455780029297</v>
      </c>
      <c r="J577" s="221">
        <v>0.97499960660934448</v>
      </c>
      <c r="K577" s="180">
        <v>1552</v>
      </c>
      <c r="L577" s="181">
        <v>726</v>
      </c>
      <c r="M577" s="181">
        <v>1068</v>
      </c>
      <c r="N577" s="181">
        <v>533</v>
      </c>
      <c r="O577" s="181">
        <v>1780</v>
      </c>
      <c r="P577" s="181">
        <v>2021</v>
      </c>
      <c r="Q577" s="181">
        <v>817</v>
      </c>
      <c r="R577" s="181">
        <v>2017</v>
      </c>
      <c r="S577" s="226">
        <f t="shared" si="26"/>
        <v>10514</v>
      </c>
      <c r="T577" s="181">
        <f t="shared" si="24"/>
        <v>75222.68388479948</v>
      </c>
      <c r="U577" s="226">
        <f t="shared" si="25"/>
        <v>4935.0825540171109</v>
      </c>
    </row>
    <row r="578" spans="1:21" x14ac:dyDescent="0.25">
      <c r="A578" s="156" t="s">
        <v>14724</v>
      </c>
      <c r="B578" s="156" t="s">
        <v>189</v>
      </c>
      <c r="C578" s="223">
        <v>1.1067479848861694</v>
      </c>
      <c r="D578" s="221">
        <v>2.0742573738098145</v>
      </c>
      <c r="E578" s="221">
        <v>1.6988569498062134</v>
      </c>
      <c r="F578" s="221">
        <v>5.0494174957275391</v>
      </c>
      <c r="G578" s="221">
        <v>38.429859161376953</v>
      </c>
      <c r="H578" s="221">
        <v>8.1696491241455078</v>
      </c>
      <c r="I578" s="221">
        <v>1.2121556997299194</v>
      </c>
      <c r="J578" s="221">
        <v>0.7863580584526062</v>
      </c>
      <c r="K578" s="180">
        <v>547.3406982421875</v>
      </c>
      <c r="L578" s="181">
        <v>630.45867919921875</v>
      </c>
      <c r="M578" s="181">
        <v>391.71554565429687</v>
      </c>
      <c r="N578" s="181">
        <v>99.0341796875</v>
      </c>
      <c r="O578" s="181">
        <v>545.57220458984375</v>
      </c>
      <c r="P578" s="181">
        <v>837.36932373046875</v>
      </c>
      <c r="Q578" s="181">
        <v>252.89085388183594</v>
      </c>
      <c r="R578" s="181">
        <v>677.32305908203125</v>
      </c>
      <c r="S578" s="226">
        <f t="shared" si="26"/>
        <v>3981.7045440673828</v>
      </c>
      <c r="T578" s="181">
        <f t="shared" si="24"/>
        <v>31725.473458286058</v>
      </c>
      <c r="U578" s="226">
        <f t="shared" si="25"/>
        <v>2081.391177449847</v>
      </c>
    </row>
    <row r="579" spans="1:21" x14ac:dyDescent="0.25">
      <c r="A579" s="156" t="s">
        <v>14725</v>
      </c>
      <c r="B579" s="156" t="s">
        <v>189</v>
      </c>
      <c r="C579" s="223">
        <v>-7.4480123817920685E-2</v>
      </c>
      <c r="D579" s="221">
        <v>7.4845128059387207</v>
      </c>
      <c r="E579" s="221">
        <v>0.51762890815734863</v>
      </c>
      <c r="F579" s="221">
        <v>3.8681890964508057</v>
      </c>
      <c r="G579" s="221">
        <v>14.020953178405762</v>
      </c>
      <c r="H579" s="221">
        <v>5.9871344566345215</v>
      </c>
      <c r="I579" s="221">
        <v>3.092765249311924E-2</v>
      </c>
      <c r="J579" s="221">
        <v>-0.39487007260322571</v>
      </c>
      <c r="K579" s="180">
        <v>403.85357666015625</v>
      </c>
      <c r="L579" s="181">
        <v>157.96199035644531</v>
      </c>
      <c r="M579" s="181">
        <v>126.05834197998047</v>
      </c>
      <c r="N579" s="181">
        <v>75.479377746582031</v>
      </c>
      <c r="O579" s="181">
        <v>416.30377197265625</v>
      </c>
      <c r="P579" s="181">
        <v>603.83502197265625</v>
      </c>
      <c r="Q579" s="181">
        <v>239.66647338867187</v>
      </c>
      <c r="R579" s="181">
        <v>607.7257080078125</v>
      </c>
      <c r="S579" s="226">
        <f t="shared" si="26"/>
        <v>2630.8842620849609</v>
      </c>
      <c r="T579" s="181">
        <f t="shared" si="24"/>
        <v>10729.06621116667</v>
      </c>
      <c r="U579" s="226">
        <f t="shared" si="25"/>
        <v>703.8944204744422</v>
      </c>
    </row>
    <row r="580" spans="1:21" x14ac:dyDescent="0.25">
      <c r="A580" s="156" t="s">
        <v>14726</v>
      </c>
      <c r="B580" s="156" t="s">
        <v>189</v>
      </c>
      <c r="C580" s="223">
        <v>1.5542298555374146</v>
      </c>
      <c r="D580" s="221">
        <v>2.5217394828796387</v>
      </c>
      <c r="E580" s="221">
        <v>2.146338939666748</v>
      </c>
      <c r="F580" s="221">
        <v>5.4968996047973633</v>
      </c>
      <c r="G580" s="221">
        <v>9.6657390594482422</v>
      </c>
      <c r="H580" s="221">
        <v>3196.250244140625</v>
      </c>
      <c r="I580" s="221">
        <v>3774.735595703125</v>
      </c>
      <c r="J580" s="221">
        <v>2605.7626953125</v>
      </c>
      <c r="K580" s="180">
        <v>0.3085365891456604</v>
      </c>
      <c r="L580" s="181">
        <v>0.11402439326047897</v>
      </c>
      <c r="M580" s="181">
        <v>0.1103658527135849</v>
      </c>
      <c r="N580" s="181">
        <v>9.7560971975326538E-2</v>
      </c>
      <c r="O580" s="181">
        <v>1</v>
      </c>
      <c r="P580" s="181">
        <v>1</v>
      </c>
      <c r="Q580" s="181">
        <v>1</v>
      </c>
      <c r="R580" s="181">
        <v>1</v>
      </c>
      <c r="S580" s="226">
        <f t="shared" si="26"/>
        <v>4.6304878070950508</v>
      </c>
      <c r="T580" s="181">
        <f t="shared" si="24"/>
        <v>9587.9545162041541</v>
      </c>
      <c r="U580" s="226">
        <f t="shared" si="25"/>
        <v>629.03029535735925</v>
      </c>
    </row>
    <row r="581" spans="1:21" x14ac:dyDescent="0.25">
      <c r="A581" s="156" t="s">
        <v>14727</v>
      </c>
      <c r="B581" s="156" t="s">
        <v>189</v>
      </c>
      <c r="C581" s="223">
        <v>11.896597862243652</v>
      </c>
      <c r="D581" s="221">
        <v>14.617066383361816</v>
      </c>
      <c r="E581" s="221">
        <v>2.3983070850372314</v>
      </c>
      <c r="F581" s="221">
        <v>42.278125762939453</v>
      </c>
      <c r="G581" s="221">
        <v>32.855293273925781</v>
      </c>
      <c r="H581" s="221">
        <v>20.833984375</v>
      </c>
      <c r="I581" s="221">
        <v>13.468401908874512</v>
      </c>
      <c r="J581" s="221">
        <v>1.4858083724975586</v>
      </c>
      <c r="K581" s="180">
        <v>442</v>
      </c>
      <c r="L581" s="181">
        <v>160</v>
      </c>
      <c r="M581" s="181">
        <v>173</v>
      </c>
      <c r="N581" s="181">
        <v>176</v>
      </c>
      <c r="O581" s="181">
        <v>529</v>
      </c>
      <c r="P581" s="181">
        <v>571</v>
      </c>
      <c r="Q581" s="181">
        <v>136</v>
      </c>
      <c r="R581" s="181">
        <v>452</v>
      </c>
      <c r="S581" s="226">
        <f t="shared" si="26"/>
        <v>2639</v>
      </c>
      <c r="T581" s="181">
        <f t="shared" ref="T581:T644" si="27">SUMPRODUCT(C581:J581,K581:R581)</f>
        <v>47232.827400445938</v>
      </c>
      <c r="U581" s="226">
        <f t="shared" ref="U581:U644" si="28">(T581/$T$10045)*$S$10045</f>
        <v>3098.7714136579093</v>
      </c>
    </row>
    <row r="582" spans="1:21" x14ac:dyDescent="0.25">
      <c r="A582" s="156" t="s">
        <v>14728</v>
      </c>
      <c r="B582" s="156" t="s">
        <v>189</v>
      </c>
      <c r="C582" s="223">
        <v>5.602419376373291</v>
      </c>
      <c r="D582" s="221">
        <v>2.2943873405456543</v>
      </c>
      <c r="E582" s="221">
        <v>3.7221922874450684</v>
      </c>
      <c r="F582" s="221">
        <v>28.127082824707031</v>
      </c>
      <c r="G582" s="221">
        <v>55.03228759765625</v>
      </c>
      <c r="H582" s="221">
        <v>30.227102279663086</v>
      </c>
      <c r="I582" s="221">
        <v>1.4322854280471802</v>
      </c>
      <c r="J582" s="221">
        <v>1.3217726945877075</v>
      </c>
      <c r="K582" s="180">
        <v>1101</v>
      </c>
      <c r="L582" s="181">
        <v>433</v>
      </c>
      <c r="M582" s="181">
        <v>422</v>
      </c>
      <c r="N582" s="181">
        <v>496</v>
      </c>
      <c r="O582" s="181">
        <v>1349</v>
      </c>
      <c r="P582" s="181">
        <v>1335</v>
      </c>
      <c r="Q582" s="181">
        <v>479</v>
      </c>
      <c r="R582" s="181">
        <v>1323</v>
      </c>
      <c r="S582" s="226">
        <f t="shared" ref="S582:S645" si="29">SUM(K582:R582)</f>
        <v>6938</v>
      </c>
      <c r="T582" s="181">
        <f t="shared" si="27"/>
        <v>139710.03918576241</v>
      </c>
      <c r="U582" s="226">
        <f t="shared" si="28"/>
        <v>9165.8598364107129</v>
      </c>
    </row>
    <row r="583" spans="1:21" x14ac:dyDescent="0.25">
      <c r="A583" s="156" t="s">
        <v>14729</v>
      </c>
      <c r="B583" s="156" t="s">
        <v>189</v>
      </c>
      <c r="C583" s="223">
        <v>2.0864269733428955</v>
      </c>
      <c r="D583" s="221">
        <v>12.542849540710449</v>
      </c>
      <c r="E583" s="221">
        <v>-2.4467940330505371</v>
      </c>
      <c r="F583" s="221">
        <v>12.371685981750488</v>
      </c>
      <c r="G583" s="221">
        <v>63.488704681396484</v>
      </c>
      <c r="H583" s="221">
        <v>26.598413467407227</v>
      </c>
      <c r="I583" s="221">
        <v>1.8241633176803589</v>
      </c>
      <c r="J583" s="221">
        <v>2.1785497665405273</v>
      </c>
      <c r="K583" s="180">
        <v>1593</v>
      </c>
      <c r="L583" s="181">
        <v>460</v>
      </c>
      <c r="M583" s="181">
        <v>458</v>
      </c>
      <c r="N583" s="181">
        <v>562</v>
      </c>
      <c r="O583" s="181">
        <v>1758</v>
      </c>
      <c r="P583" s="181">
        <v>1426</v>
      </c>
      <c r="Q583" s="181">
        <v>436</v>
      </c>
      <c r="R583" s="181">
        <v>1176</v>
      </c>
      <c r="S583" s="226">
        <f t="shared" si="29"/>
        <v>7869</v>
      </c>
      <c r="T583" s="181">
        <f t="shared" si="27"/>
        <v>167825.43497824669</v>
      </c>
      <c r="U583" s="226">
        <f t="shared" si="28"/>
        <v>11010.407147262691</v>
      </c>
    </row>
    <row r="584" spans="1:21" x14ac:dyDescent="0.25">
      <c r="A584" s="156" t="s">
        <v>14730</v>
      </c>
      <c r="B584" s="156" t="s">
        <v>189</v>
      </c>
      <c r="C584" s="223">
        <v>1.0388776063919067</v>
      </c>
      <c r="D584" s="221">
        <v>6.5881133079528809</v>
      </c>
      <c r="E584" s="221">
        <v>3.9991765022277832</v>
      </c>
      <c r="F584" s="221">
        <v>20.594766616821289</v>
      </c>
      <c r="G584" s="221">
        <v>37.557373046875</v>
      </c>
      <c r="H584" s="221">
        <v>13.755492210388184</v>
      </c>
      <c r="I584" s="221">
        <v>4.0989470481872559</v>
      </c>
      <c r="J584" s="221">
        <v>0.91441601514816284</v>
      </c>
      <c r="K584" s="180">
        <v>2167</v>
      </c>
      <c r="L584" s="181">
        <v>756</v>
      </c>
      <c r="M584" s="181">
        <v>544</v>
      </c>
      <c r="N584" s="181">
        <v>613</v>
      </c>
      <c r="O584" s="181">
        <v>2395</v>
      </c>
      <c r="P584" s="181">
        <v>1923</v>
      </c>
      <c r="Q584" s="181">
        <v>568</v>
      </c>
      <c r="R584" s="181">
        <v>1368</v>
      </c>
      <c r="S584" s="226">
        <f t="shared" si="29"/>
        <v>10334</v>
      </c>
      <c r="T584" s="181">
        <f t="shared" si="27"/>
        <v>142012.84838712215</v>
      </c>
      <c r="U584" s="226">
        <f t="shared" si="28"/>
        <v>9316.9386457265973</v>
      </c>
    </row>
    <row r="585" spans="1:21" x14ac:dyDescent="0.25">
      <c r="A585" s="156" t="s">
        <v>14731</v>
      </c>
      <c r="B585" s="156" t="s">
        <v>189</v>
      </c>
      <c r="C585" s="223">
        <v>0.88958436250686646</v>
      </c>
      <c r="D585" s="221">
        <v>20.252668380737305</v>
      </c>
      <c r="E585" s="221">
        <v>5.0048627853393555</v>
      </c>
      <c r="F585" s="221">
        <v>6.7104897499084473</v>
      </c>
      <c r="G585" s="221">
        <v>37.900447845458984</v>
      </c>
      <c r="H585" s="221">
        <v>9.2925014495849609</v>
      </c>
      <c r="I585" s="221">
        <v>0.45704272389411926</v>
      </c>
      <c r="J585" s="221">
        <v>3.1245050951838493E-2</v>
      </c>
      <c r="K585" s="180">
        <v>2008.6094970703125</v>
      </c>
      <c r="L585" s="181">
        <v>753.6024169921875</v>
      </c>
      <c r="M585" s="181">
        <v>698.77679443359375</v>
      </c>
      <c r="N585" s="181">
        <v>711.735595703125</v>
      </c>
      <c r="O585" s="181">
        <v>2258.8134765625</v>
      </c>
      <c r="P585" s="181">
        <v>2459.176025390625</v>
      </c>
      <c r="Q585" s="181">
        <v>639.96392822265625</v>
      </c>
      <c r="R585" s="181">
        <v>1467.3316650390625</v>
      </c>
      <c r="S585" s="226">
        <f t="shared" si="29"/>
        <v>10998.009399414063</v>
      </c>
      <c r="T585" s="181">
        <f t="shared" si="27"/>
        <v>134122.94068596177</v>
      </c>
      <c r="U585" s="226">
        <f t="shared" si="28"/>
        <v>8799.3109324103207</v>
      </c>
    </row>
    <row r="586" spans="1:21" x14ac:dyDescent="0.25">
      <c r="A586" s="156" t="s">
        <v>14732</v>
      </c>
      <c r="B586" s="156" t="s">
        <v>189</v>
      </c>
      <c r="C586" s="223">
        <v>3.34372878074646</v>
      </c>
      <c r="D586" s="221">
        <v>6.2555890083312988</v>
      </c>
      <c r="E586" s="221">
        <v>14.884613990783691</v>
      </c>
      <c r="F586" s="221">
        <v>25.5283203125</v>
      </c>
      <c r="G586" s="221">
        <v>58.366279602050781</v>
      </c>
      <c r="H586" s="221">
        <v>34.554702758789063</v>
      </c>
      <c r="I586" s="221">
        <v>6.5989365577697754</v>
      </c>
      <c r="J586" s="221">
        <v>1.1529821157455444</v>
      </c>
      <c r="K586" s="180">
        <v>2397</v>
      </c>
      <c r="L586" s="181">
        <v>781</v>
      </c>
      <c r="M586" s="181">
        <v>745</v>
      </c>
      <c r="N586" s="181">
        <v>819</v>
      </c>
      <c r="O586" s="181">
        <v>2278</v>
      </c>
      <c r="P586" s="181">
        <v>2093</v>
      </c>
      <c r="Q586" s="181">
        <v>614</v>
      </c>
      <c r="R586" s="181">
        <v>1132</v>
      </c>
      <c r="S586" s="226">
        <f t="shared" si="29"/>
        <v>10859</v>
      </c>
      <c r="T586" s="181">
        <f t="shared" si="27"/>
        <v>255535.56527113914</v>
      </c>
      <c r="U586" s="226">
        <f t="shared" si="28"/>
        <v>16764.744954218957</v>
      </c>
    </row>
    <row r="587" spans="1:21" x14ac:dyDescent="0.25">
      <c r="A587" s="156" t="s">
        <v>14733</v>
      </c>
      <c r="B587" s="156" t="s">
        <v>189</v>
      </c>
      <c r="C587" s="223">
        <v>4.8169560432434082</v>
      </c>
      <c r="D587" s="221">
        <v>6.5180010795593262</v>
      </c>
      <c r="E587" s="221">
        <v>21.954807281494141</v>
      </c>
      <c r="F587" s="221">
        <v>39.915607452392578</v>
      </c>
      <c r="G587" s="221">
        <v>84.34197998046875</v>
      </c>
      <c r="H587" s="221">
        <v>25.820756912231445</v>
      </c>
      <c r="I587" s="221">
        <v>18.172607421875</v>
      </c>
      <c r="J587" s="221">
        <v>1.7199264764785767</v>
      </c>
      <c r="K587" s="180">
        <v>1910</v>
      </c>
      <c r="L587" s="181">
        <v>641</v>
      </c>
      <c r="M587" s="181">
        <v>640</v>
      </c>
      <c r="N587" s="181">
        <v>761</v>
      </c>
      <c r="O587" s="181">
        <v>2011</v>
      </c>
      <c r="P587" s="181">
        <v>1728</v>
      </c>
      <c r="Q587" s="181">
        <v>475</v>
      </c>
      <c r="R587" s="181">
        <v>878</v>
      </c>
      <c r="S587" s="226">
        <f t="shared" si="29"/>
        <v>9044</v>
      </c>
      <c r="T587" s="181">
        <f t="shared" si="27"/>
        <v>282177.35232281685</v>
      </c>
      <c r="U587" s="226">
        <f t="shared" si="28"/>
        <v>18512.614236414855</v>
      </c>
    </row>
    <row r="588" spans="1:21" x14ac:dyDescent="0.25">
      <c r="A588" s="156" t="s">
        <v>14734</v>
      </c>
      <c r="B588" s="156" t="s">
        <v>189</v>
      </c>
      <c r="C588" s="223">
        <v>2.5638139247894287</v>
      </c>
      <c r="D588" s="221">
        <v>3.5313231945037842</v>
      </c>
      <c r="E588" s="221">
        <v>3.1559228897094727</v>
      </c>
      <c r="F588" s="221">
        <v>6.5064835548400879</v>
      </c>
      <c r="G588" s="221">
        <v>10.675323486328125</v>
      </c>
      <c r="H588" s="221">
        <v>5.120847225189209</v>
      </c>
      <c r="I588" s="221">
        <v>2.6692216396331787</v>
      </c>
      <c r="J588" s="221">
        <v>2.2434239387512207</v>
      </c>
      <c r="K588" s="180">
        <v>32.631847381591797</v>
      </c>
      <c r="L588" s="181">
        <v>11.676782608032227</v>
      </c>
      <c r="M588" s="181">
        <v>12.560479164123535</v>
      </c>
      <c r="N588" s="181">
        <v>12.657354354858398</v>
      </c>
      <c r="O588" s="181">
        <v>37.989673614501953</v>
      </c>
      <c r="P588" s="181">
        <v>35.914440155029297</v>
      </c>
      <c r="Q588" s="181">
        <v>11.141592979431152</v>
      </c>
      <c r="R588" s="181">
        <v>30.427833557128906</v>
      </c>
      <c r="S588" s="226">
        <f t="shared" si="29"/>
        <v>185.00000381469727</v>
      </c>
      <c r="T588" s="181">
        <f t="shared" si="27"/>
        <v>934.35757710091889</v>
      </c>
      <c r="U588" s="226">
        <f t="shared" si="28"/>
        <v>61.299750817535376</v>
      </c>
    </row>
    <row r="589" spans="1:21" x14ac:dyDescent="0.25">
      <c r="A589" s="156" t="s">
        <v>14735</v>
      </c>
      <c r="B589" s="156" t="s">
        <v>189</v>
      </c>
      <c r="C589" s="223">
        <v>2.6293883323669434</v>
      </c>
      <c r="D589" s="221">
        <v>12.216567993164063</v>
      </c>
      <c r="E589" s="221">
        <v>19.442468643188477</v>
      </c>
      <c r="F589" s="221">
        <v>32.596843719482422</v>
      </c>
      <c r="G589" s="221">
        <v>38.527004241943359</v>
      </c>
      <c r="H589" s="221">
        <v>20.327720642089844</v>
      </c>
      <c r="I589" s="221">
        <v>2.0758898258209229</v>
      </c>
      <c r="J589" s="221">
        <v>1.6500918865203857</v>
      </c>
      <c r="K589" s="180">
        <v>886</v>
      </c>
      <c r="L589" s="181">
        <v>292</v>
      </c>
      <c r="M589" s="181">
        <v>281</v>
      </c>
      <c r="N589" s="181">
        <v>358</v>
      </c>
      <c r="O589" s="181">
        <v>1085</v>
      </c>
      <c r="P589" s="181">
        <v>738</v>
      </c>
      <c r="Q589" s="181">
        <v>168</v>
      </c>
      <c r="R589" s="181">
        <v>243</v>
      </c>
      <c r="S589" s="226">
        <f t="shared" si="29"/>
        <v>4051</v>
      </c>
      <c r="T589" s="181">
        <f t="shared" si="27"/>
        <v>80583.258912324905</v>
      </c>
      <c r="U589" s="226">
        <f t="shared" si="28"/>
        <v>5286.770089366888</v>
      </c>
    </row>
    <row r="590" spans="1:21" x14ac:dyDescent="0.25">
      <c r="A590" s="156" t="s">
        <v>14736</v>
      </c>
      <c r="B590" s="156" t="s">
        <v>189</v>
      </c>
      <c r="C590" s="223">
        <v>2.9936721324920654</v>
      </c>
      <c r="D590" s="221">
        <v>15.706321716308594</v>
      </c>
      <c r="E590" s="221">
        <v>29.591876983642578</v>
      </c>
      <c r="F590" s="221">
        <v>40.727439880371094</v>
      </c>
      <c r="G590" s="221">
        <v>70.740943908691406</v>
      </c>
      <c r="H590" s="221">
        <v>43.207763671875</v>
      </c>
      <c r="I590" s="221">
        <v>25.074934005737305</v>
      </c>
      <c r="J590" s="221">
        <v>0.88913202285766602</v>
      </c>
      <c r="K590" s="180">
        <v>1989</v>
      </c>
      <c r="L590" s="181">
        <v>557</v>
      </c>
      <c r="M590" s="181">
        <v>619</v>
      </c>
      <c r="N590" s="181">
        <v>679</v>
      </c>
      <c r="O590" s="181">
        <v>1984</v>
      </c>
      <c r="P590" s="181">
        <v>1774</v>
      </c>
      <c r="Q590" s="181">
        <v>443</v>
      </c>
      <c r="R590" s="181">
        <v>1081</v>
      </c>
      <c r="S590" s="226">
        <f t="shared" si="29"/>
        <v>9126</v>
      </c>
      <c r="T590" s="181">
        <f t="shared" si="27"/>
        <v>289744.0915491581</v>
      </c>
      <c r="U590" s="226">
        <f t="shared" si="28"/>
        <v>19009.040059294322</v>
      </c>
    </row>
    <row r="591" spans="1:21" x14ac:dyDescent="0.25">
      <c r="A591" s="156" t="s">
        <v>14737</v>
      </c>
      <c r="B591" s="156" t="s">
        <v>189</v>
      </c>
      <c r="C591" s="223">
        <v>3.5504255294799805</v>
      </c>
      <c r="D591" s="221">
        <v>2.6279606819152832</v>
      </c>
      <c r="E591" s="221">
        <v>6.7960724830627441</v>
      </c>
      <c r="F591" s="221">
        <v>32.247119903564453</v>
      </c>
      <c r="G591" s="221">
        <v>48.363849639892578</v>
      </c>
      <c r="H591" s="221">
        <v>34.296054840087891</v>
      </c>
      <c r="I591" s="221">
        <v>17.109813690185547</v>
      </c>
      <c r="J591" s="221">
        <v>1.3400614261627197</v>
      </c>
      <c r="K591" s="180">
        <v>1680</v>
      </c>
      <c r="L591" s="181">
        <v>556</v>
      </c>
      <c r="M591" s="181">
        <v>619</v>
      </c>
      <c r="N591" s="181">
        <v>682</v>
      </c>
      <c r="O591" s="181">
        <v>2012</v>
      </c>
      <c r="P591" s="181">
        <v>1780</v>
      </c>
      <c r="Q591" s="181">
        <v>521</v>
      </c>
      <c r="R591" s="181">
        <v>1222</v>
      </c>
      <c r="S591" s="226">
        <f t="shared" si="29"/>
        <v>9072</v>
      </c>
      <c r="T591" s="181">
        <f t="shared" si="27"/>
        <v>202531.97675609589</v>
      </c>
      <c r="U591" s="226">
        <f t="shared" si="28"/>
        <v>13287.375210519214</v>
      </c>
    </row>
    <row r="592" spans="1:21" x14ac:dyDescent="0.25">
      <c r="A592" s="156" t="s">
        <v>14738</v>
      </c>
      <c r="B592" s="156" t="s">
        <v>189</v>
      </c>
      <c r="C592" s="223">
        <v>1.2645431756973267</v>
      </c>
      <c r="D592" s="221">
        <v>5.8580417633056641</v>
      </c>
      <c r="E592" s="221">
        <v>3.1018886566162109</v>
      </c>
      <c r="F592" s="221">
        <v>17.992090225219727</v>
      </c>
      <c r="G592" s="221">
        <v>18.730951309204102</v>
      </c>
      <c r="H592" s="221">
        <v>7.716376781463623</v>
      </c>
      <c r="I592" s="221">
        <v>-0.38495954871177673</v>
      </c>
      <c r="J592" s="221">
        <v>3.5585761070251465</v>
      </c>
      <c r="K592" s="180">
        <v>1122</v>
      </c>
      <c r="L592" s="181">
        <v>387</v>
      </c>
      <c r="M592" s="181">
        <v>288</v>
      </c>
      <c r="N592" s="181">
        <v>216</v>
      </c>
      <c r="O592" s="181">
        <v>1194</v>
      </c>
      <c r="P592" s="181">
        <v>1200</v>
      </c>
      <c r="Q592" s="181">
        <v>282</v>
      </c>
      <c r="R592" s="181">
        <v>657</v>
      </c>
      <c r="S592" s="226">
        <f t="shared" si="29"/>
        <v>5346</v>
      </c>
      <c r="T592" s="181">
        <f t="shared" si="27"/>
        <v>42319.348937809467</v>
      </c>
      <c r="U592" s="226">
        <f t="shared" si="28"/>
        <v>2776.4162331696466</v>
      </c>
    </row>
    <row r="593" spans="1:21" x14ac:dyDescent="0.25">
      <c r="A593" s="156" t="s">
        <v>14739</v>
      </c>
      <c r="B593" s="156" t="s">
        <v>189</v>
      </c>
      <c r="C593" s="223">
        <v>-0.29621431231498718</v>
      </c>
      <c r="D593" s="221">
        <v>0.67129510641098022</v>
      </c>
      <c r="E593" s="221">
        <v>0.29589474201202393</v>
      </c>
      <c r="F593" s="221">
        <v>3.6464550495147705</v>
      </c>
      <c r="G593" s="221">
        <v>1.3292087316513062</v>
      </c>
      <c r="H593" s="221">
        <v>4.9291496276855469</v>
      </c>
      <c r="I593" s="221">
        <v>32.315406799316406</v>
      </c>
      <c r="J593" s="221">
        <v>-0.61660414934158325</v>
      </c>
      <c r="K593" s="180">
        <v>180.29411315917969</v>
      </c>
      <c r="L593" s="181">
        <v>91.949996948242188</v>
      </c>
      <c r="M593" s="181">
        <v>56.792648315429687</v>
      </c>
      <c r="N593" s="181">
        <v>46.876472473144531</v>
      </c>
      <c r="O593" s="181">
        <v>215.45147705078125</v>
      </c>
      <c r="P593" s="181">
        <v>324.5294189453125</v>
      </c>
      <c r="Q593" s="181">
        <v>114.48676300048828</v>
      </c>
      <c r="R593" s="181">
        <v>263.22940063476562</v>
      </c>
      <c r="S593" s="226">
        <f t="shared" si="29"/>
        <v>1293.6102905273437</v>
      </c>
      <c r="T593" s="181">
        <f t="shared" si="27"/>
        <v>5619.4695099645578</v>
      </c>
      <c r="U593" s="226">
        <f t="shared" si="28"/>
        <v>368.67264645766232</v>
      </c>
    </row>
    <row r="594" spans="1:21" x14ac:dyDescent="0.25">
      <c r="A594" s="156" t="s">
        <v>14740</v>
      </c>
      <c r="B594" s="156" t="s">
        <v>189</v>
      </c>
      <c r="C594" s="223">
        <v>0.12935005128383636</v>
      </c>
      <c r="D594" s="221">
        <v>5.391324520111084</v>
      </c>
      <c r="E594" s="221">
        <v>20.474803924560547</v>
      </c>
      <c r="F594" s="221">
        <v>42.929309844970703</v>
      </c>
      <c r="G594" s="221">
        <v>11.274672508239746</v>
      </c>
      <c r="H594" s="221">
        <v>7.134061336517334</v>
      </c>
      <c r="I594" s="221">
        <v>0.23475782573223114</v>
      </c>
      <c r="J594" s="221">
        <v>-0.19103984534740448</v>
      </c>
      <c r="K594" s="180">
        <v>480.74966430664062</v>
      </c>
      <c r="L594" s="181">
        <v>201.19905090332031</v>
      </c>
      <c r="M594" s="181">
        <v>142.19355773925781</v>
      </c>
      <c r="N594" s="181">
        <v>118.97828674316406</v>
      </c>
      <c r="O594" s="181">
        <v>566.83966064453125</v>
      </c>
      <c r="P594" s="181">
        <v>848.32489013671875</v>
      </c>
      <c r="Q594" s="181">
        <v>266.00836181640625</v>
      </c>
      <c r="R594" s="181">
        <v>821.24041748046875</v>
      </c>
      <c r="S594" s="226">
        <f t="shared" si="29"/>
        <v>3445.5338897705078</v>
      </c>
      <c r="T594" s="181">
        <f t="shared" si="27"/>
        <v>21514.446561035573</v>
      </c>
      <c r="U594" s="226">
        <f t="shared" si="28"/>
        <v>1411.4834036672196</v>
      </c>
    </row>
    <row r="595" spans="1:21" x14ac:dyDescent="0.25">
      <c r="A595" s="156" t="s">
        <v>14741</v>
      </c>
      <c r="B595" s="156" t="s">
        <v>189</v>
      </c>
      <c r="C595" s="223">
        <v>8.1633272171020508</v>
      </c>
      <c r="D595" s="221">
        <v>10.081764221191406</v>
      </c>
      <c r="E595" s="221">
        <v>4.3919878005981445</v>
      </c>
      <c r="F595" s="221">
        <v>25.342678070068359</v>
      </c>
      <c r="G595" s="221">
        <v>98.031089782714844</v>
      </c>
      <c r="H595" s="221">
        <v>43.224853515625</v>
      </c>
      <c r="I595" s="221">
        <v>29.290290832519531</v>
      </c>
      <c r="J595" s="221">
        <v>2.4118309020996094</v>
      </c>
      <c r="K595" s="180">
        <v>1207</v>
      </c>
      <c r="L595" s="181">
        <v>358</v>
      </c>
      <c r="M595" s="181">
        <v>410</v>
      </c>
      <c r="N595" s="181">
        <v>419</v>
      </c>
      <c r="O595" s="181">
        <v>1080</v>
      </c>
      <c r="P595" s="181">
        <v>1057</v>
      </c>
      <c r="Q595" s="181">
        <v>394</v>
      </c>
      <c r="R595" s="181">
        <v>990</v>
      </c>
      <c r="S595" s="226">
        <f t="shared" si="29"/>
        <v>5915</v>
      </c>
      <c r="T595" s="181">
        <f t="shared" si="27"/>
        <v>191372.03896427155</v>
      </c>
      <c r="U595" s="226">
        <f t="shared" si="28"/>
        <v>12555.212896493114</v>
      </c>
    </row>
    <row r="596" spans="1:21" x14ac:dyDescent="0.25">
      <c r="A596" s="156" t="s">
        <v>14742</v>
      </c>
      <c r="B596" s="156" t="s">
        <v>189</v>
      </c>
      <c r="C596" s="223">
        <v>3.7492177486419678</v>
      </c>
      <c r="D596" s="221">
        <v>16.03599739074707</v>
      </c>
      <c r="E596" s="221">
        <v>13.737852096557617</v>
      </c>
      <c r="F596" s="221">
        <v>34.22161865234375</v>
      </c>
      <c r="G596" s="221">
        <v>63.968597412109375</v>
      </c>
      <c r="H596" s="221">
        <v>36.657127380371094</v>
      </c>
      <c r="I596" s="221">
        <v>9.3663063049316406</v>
      </c>
      <c r="J596" s="221">
        <v>5.0377120971679687</v>
      </c>
      <c r="K596" s="180">
        <v>2601</v>
      </c>
      <c r="L596" s="181">
        <v>894</v>
      </c>
      <c r="M596" s="181">
        <v>741</v>
      </c>
      <c r="N596" s="181">
        <v>754</v>
      </c>
      <c r="O596" s="181">
        <v>2346</v>
      </c>
      <c r="P596" s="181">
        <v>2115</v>
      </c>
      <c r="Q596" s="181">
        <v>748</v>
      </c>
      <c r="R596" s="181">
        <v>1517</v>
      </c>
      <c r="S596" s="226">
        <f t="shared" si="29"/>
        <v>11716</v>
      </c>
      <c r="T596" s="181">
        <f t="shared" si="27"/>
        <v>302319.10620474815</v>
      </c>
      <c r="U596" s="226">
        <f t="shared" si="28"/>
        <v>19834.040341634052</v>
      </c>
    </row>
    <row r="597" spans="1:21" x14ac:dyDescent="0.25">
      <c r="A597" s="156" t="s">
        <v>14743</v>
      </c>
      <c r="B597" s="156" t="s">
        <v>189</v>
      </c>
      <c r="C597" s="223">
        <v>-0.26313120126724243</v>
      </c>
      <c r="D597" s="221">
        <v>0.70437818765640259</v>
      </c>
      <c r="E597" s="221">
        <v>15.566638946533203</v>
      </c>
      <c r="F597" s="221">
        <v>7.5784950256347656</v>
      </c>
      <c r="G597" s="221">
        <v>13.171966552734375</v>
      </c>
      <c r="H597" s="221">
        <v>5.739018440246582</v>
      </c>
      <c r="I597" s="221">
        <v>-0.15772345662117004</v>
      </c>
      <c r="J597" s="221">
        <v>-0.58352106809616089</v>
      </c>
      <c r="K597" s="180">
        <v>343.98712158203125</v>
      </c>
      <c r="L597" s="181">
        <v>119.61182403564453</v>
      </c>
      <c r="M597" s="181">
        <v>94.039642333984375</v>
      </c>
      <c r="N597" s="181">
        <v>97.339279174804688</v>
      </c>
      <c r="O597" s="181">
        <v>490.82095336914062</v>
      </c>
      <c r="P597" s="181">
        <v>660.75225830078125</v>
      </c>
      <c r="Q597" s="181">
        <v>218.60092163085937</v>
      </c>
      <c r="R597" s="181">
        <v>369.55929565429687</v>
      </c>
      <c r="S597" s="226">
        <f t="shared" si="29"/>
        <v>2394.711296081543</v>
      </c>
      <c r="T597" s="181">
        <f t="shared" si="27"/>
        <v>12202.327065290568</v>
      </c>
      <c r="U597" s="226">
        <f t="shared" si="28"/>
        <v>800.54962556972885</v>
      </c>
    </row>
    <row r="598" spans="1:21" x14ac:dyDescent="0.25">
      <c r="A598" s="156" t="s">
        <v>14744</v>
      </c>
      <c r="B598" s="156" t="s">
        <v>189</v>
      </c>
      <c r="C598" s="223">
        <v>1.9851908683776855</v>
      </c>
      <c r="D598" s="221">
        <v>2.952700138092041</v>
      </c>
      <c r="E598" s="221">
        <v>2.5772995948791504</v>
      </c>
      <c r="F598" s="221">
        <v>5.9278602600097656</v>
      </c>
      <c r="G598" s="221">
        <v>10.096700668334961</v>
      </c>
      <c r="H598" s="221">
        <v>-702.57568359375</v>
      </c>
      <c r="I598" s="221">
        <v>-1453.3809814453125</v>
      </c>
      <c r="J598" s="221">
        <v>1.6648010015487671</v>
      </c>
      <c r="K598" s="180">
        <v>1.0308631658554077</v>
      </c>
      <c r="L598" s="181">
        <v>0.56940090656280518</v>
      </c>
      <c r="M598" s="181">
        <v>0.44066676497459412</v>
      </c>
      <c r="N598" s="181">
        <v>0.27331241965293884</v>
      </c>
      <c r="O598" s="181">
        <v>0.97243767976760864</v>
      </c>
      <c r="P598" s="181">
        <v>2</v>
      </c>
      <c r="Q598" s="181">
        <v>1</v>
      </c>
      <c r="R598" s="181">
        <v>1.0150189399719238</v>
      </c>
      <c r="S598" s="226">
        <f t="shared" si="29"/>
        <v>7.3016998767852783</v>
      </c>
      <c r="T598" s="181">
        <f t="shared" si="27"/>
        <v>-2840.5405135290184</v>
      </c>
      <c r="U598" s="226">
        <f t="shared" si="28"/>
        <v>-186.35737530668715</v>
      </c>
    </row>
    <row r="599" spans="1:21" x14ac:dyDescent="0.25">
      <c r="A599" s="156" t="s">
        <v>14745</v>
      </c>
      <c r="B599" s="156" t="s">
        <v>192</v>
      </c>
      <c r="C599" s="223">
        <v>10.444869041442871</v>
      </c>
      <c r="D599" s="221">
        <v>11.412379264831543</v>
      </c>
      <c r="E599" s="221">
        <v>11.036978721618652</v>
      </c>
      <c r="F599" s="221">
        <v>14.387538909912109</v>
      </c>
      <c r="G599" s="221">
        <v>18.556379318237305</v>
      </c>
      <c r="H599" s="221">
        <v>13.00190258026123</v>
      </c>
      <c r="I599" s="221">
        <v>10.550277709960937</v>
      </c>
      <c r="J599" s="221">
        <v>10.124479293823242</v>
      </c>
      <c r="K599" s="180">
        <v>6.5263690948486328</v>
      </c>
      <c r="L599" s="181">
        <v>2.3353564739227295</v>
      </c>
      <c r="M599" s="181">
        <v>2.5120959281921387</v>
      </c>
      <c r="N599" s="181">
        <v>2.531470775604248</v>
      </c>
      <c r="O599" s="181">
        <v>7.5979342460632324</v>
      </c>
      <c r="P599" s="181">
        <v>7.1828880310058594</v>
      </c>
      <c r="Q599" s="181">
        <v>2.228318452835083</v>
      </c>
      <c r="R599" s="181">
        <v>6.085566520690918</v>
      </c>
      <c r="S599" s="226">
        <f t="shared" si="29"/>
        <v>36.999999523162842</v>
      </c>
      <c r="T599" s="181">
        <f t="shared" si="27"/>
        <v>478.47055896282995</v>
      </c>
      <c r="U599" s="226">
        <f t="shared" si="28"/>
        <v>31.390686774278102</v>
      </c>
    </row>
    <row r="600" spans="1:21" x14ac:dyDescent="0.25">
      <c r="A600" s="156" t="s">
        <v>14746</v>
      </c>
      <c r="B600" s="156" t="s">
        <v>192</v>
      </c>
      <c r="C600" s="223">
        <v>5.7936916351318359</v>
      </c>
      <c r="D600" s="221">
        <v>13.544119834899902</v>
      </c>
      <c r="E600" s="221">
        <v>45.499568939208984</v>
      </c>
      <c r="F600" s="221">
        <v>43.129184722900391</v>
      </c>
      <c r="G600" s="221">
        <v>275.06146240234375</v>
      </c>
      <c r="H600" s="221">
        <v>112.16237640380859</v>
      </c>
      <c r="I600" s="221">
        <v>-3.6858973503112793</v>
      </c>
      <c r="J600" s="221">
        <v>7.8598384857177734</v>
      </c>
      <c r="K600" s="180">
        <v>643</v>
      </c>
      <c r="L600" s="181">
        <v>198</v>
      </c>
      <c r="M600" s="181">
        <v>339</v>
      </c>
      <c r="N600" s="181">
        <v>389</v>
      </c>
      <c r="O600" s="181">
        <v>849</v>
      </c>
      <c r="P600" s="181">
        <v>638</v>
      </c>
      <c r="Q600" s="181">
        <v>154</v>
      </c>
      <c r="R600" s="181">
        <v>421</v>
      </c>
      <c r="S600" s="226">
        <f t="shared" si="29"/>
        <v>3631</v>
      </c>
      <c r="T600" s="181">
        <f t="shared" si="27"/>
        <v>346436.82771205902</v>
      </c>
      <c r="U600" s="226">
        <f t="shared" si="28"/>
        <v>22728.441159174039</v>
      </c>
    </row>
    <row r="601" spans="1:21" x14ac:dyDescent="0.25">
      <c r="A601" s="156" t="s">
        <v>14747</v>
      </c>
      <c r="B601" s="156" t="s">
        <v>192</v>
      </c>
      <c r="C601" s="223">
        <v>6.7238821983337402</v>
      </c>
      <c r="D601" s="221">
        <v>23.249128341674805</v>
      </c>
      <c r="E601" s="221">
        <v>54.227470397949219</v>
      </c>
      <c r="F601" s="221">
        <v>70.053146362304688</v>
      </c>
      <c r="G601" s="221">
        <v>214.62884521484375</v>
      </c>
      <c r="H601" s="221">
        <v>117.67456817626953</v>
      </c>
      <c r="I601" s="221">
        <v>14.641902923583984</v>
      </c>
      <c r="J601" s="221">
        <v>11.675784111022949</v>
      </c>
      <c r="K601" s="180">
        <v>687</v>
      </c>
      <c r="L601" s="181">
        <v>336</v>
      </c>
      <c r="M601" s="181">
        <v>494</v>
      </c>
      <c r="N601" s="181">
        <v>593</v>
      </c>
      <c r="O601" s="181">
        <v>1146</v>
      </c>
      <c r="P601" s="181">
        <v>819</v>
      </c>
      <c r="Q601" s="181">
        <v>223</v>
      </c>
      <c r="R601" s="181">
        <v>700</v>
      </c>
      <c r="S601" s="226">
        <f t="shared" si="29"/>
        <v>4998</v>
      </c>
      <c r="T601" s="181">
        <f t="shared" si="27"/>
        <v>434539.22154474258</v>
      </c>
      <c r="U601" s="226">
        <f t="shared" si="28"/>
        <v>28508.513928668523</v>
      </c>
    </row>
    <row r="602" spans="1:21" x14ac:dyDescent="0.25">
      <c r="A602" s="156" t="s">
        <v>14748</v>
      </c>
      <c r="B602" s="156" t="s">
        <v>192</v>
      </c>
      <c r="C602" s="223">
        <v>6.2444496154785156</v>
      </c>
      <c r="D602" s="221">
        <v>8.8449115753173828</v>
      </c>
      <c r="E602" s="221">
        <v>33.356288909912109</v>
      </c>
      <c r="F602" s="221">
        <v>118.75572967529297</v>
      </c>
      <c r="G602" s="221">
        <v>188.21769714355469</v>
      </c>
      <c r="H602" s="221">
        <v>55.01318359375</v>
      </c>
      <c r="I602" s="221">
        <v>30.504034042358398</v>
      </c>
      <c r="J602" s="221">
        <v>7.5570120811462402</v>
      </c>
      <c r="K602" s="180">
        <v>885</v>
      </c>
      <c r="L602" s="181">
        <v>389</v>
      </c>
      <c r="M602" s="181">
        <v>498</v>
      </c>
      <c r="N602" s="181">
        <v>398</v>
      </c>
      <c r="O602" s="181">
        <v>837</v>
      </c>
      <c r="P602" s="181">
        <v>530</v>
      </c>
      <c r="Q602" s="181">
        <v>136</v>
      </c>
      <c r="R602" s="181">
        <v>396</v>
      </c>
      <c r="S602" s="226">
        <f t="shared" si="29"/>
        <v>4069</v>
      </c>
      <c r="T602" s="181">
        <f t="shared" si="27"/>
        <v>266679.54602813721</v>
      </c>
      <c r="U602" s="226">
        <f t="shared" si="28"/>
        <v>17495.860386106338</v>
      </c>
    </row>
    <row r="603" spans="1:21" x14ac:dyDescent="0.25">
      <c r="A603" s="156" t="s">
        <v>14749</v>
      </c>
      <c r="B603" s="156" t="s">
        <v>192</v>
      </c>
      <c r="C603" s="223">
        <v>6.0706381797790527</v>
      </c>
      <c r="D603" s="221">
        <v>3.5362379550933838</v>
      </c>
      <c r="E603" s="221">
        <v>103.11968231201172</v>
      </c>
      <c r="F603" s="221">
        <v>192.48287963867187</v>
      </c>
      <c r="G603" s="221">
        <v>299.75320434570312</v>
      </c>
      <c r="H603" s="221">
        <v>100.17493438720703</v>
      </c>
      <c r="I603" s="221">
        <v>6.1760463714599609</v>
      </c>
      <c r="J603" s="221">
        <v>5.7502484321594238</v>
      </c>
      <c r="K603" s="180">
        <v>631</v>
      </c>
      <c r="L603" s="181">
        <v>163</v>
      </c>
      <c r="M603" s="181">
        <v>286</v>
      </c>
      <c r="N603" s="181">
        <v>391</v>
      </c>
      <c r="O603" s="181">
        <v>794</v>
      </c>
      <c r="P603" s="181">
        <v>507</v>
      </c>
      <c r="Q603" s="181">
        <v>143</v>
      </c>
      <c r="R603" s="181">
        <v>404</v>
      </c>
      <c r="S603" s="226">
        <f t="shared" si="29"/>
        <v>3319</v>
      </c>
      <c r="T603" s="181">
        <f t="shared" si="27"/>
        <v>401159.02554059029</v>
      </c>
      <c r="U603" s="226">
        <f t="shared" si="28"/>
        <v>26318.562514517347</v>
      </c>
    </row>
    <row r="604" spans="1:21" x14ac:dyDescent="0.25">
      <c r="A604" s="156" t="s">
        <v>14750</v>
      </c>
      <c r="B604" s="156" t="s">
        <v>192</v>
      </c>
      <c r="C604" s="223">
        <v>2.7006993293762207</v>
      </c>
      <c r="D604" s="221">
        <v>7.4331445693969727</v>
      </c>
      <c r="E604" s="221">
        <v>7.1481075286865234</v>
      </c>
      <c r="F604" s="221">
        <v>29.702421188354492</v>
      </c>
      <c r="G604" s="221">
        <v>62.956253051757812</v>
      </c>
      <c r="H604" s="221">
        <v>28.361759185791016</v>
      </c>
      <c r="I604" s="221">
        <v>2.296201229095459</v>
      </c>
      <c r="J604" s="221">
        <v>1.870403528213501</v>
      </c>
      <c r="K604" s="180">
        <v>2319</v>
      </c>
      <c r="L604" s="181">
        <v>887</v>
      </c>
      <c r="M604" s="181">
        <v>871</v>
      </c>
      <c r="N604" s="181">
        <v>938</v>
      </c>
      <c r="O604" s="181">
        <v>2709</v>
      </c>
      <c r="P604" s="181">
        <v>3030</v>
      </c>
      <c r="Q604" s="181">
        <v>847</v>
      </c>
      <c r="R604" s="181">
        <v>2242</v>
      </c>
      <c r="S604" s="226">
        <f t="shared" si="29"/>
        <v>13843</v>
      </c>
      <c r="T604" s="181">
        <f t="shared" si="27"/>
        <v>309565.94071149826</v>
      </c>
      <c r="U604" s="226">
        <f t="shared" si="28"/>
        <v>20309.478397006853</v>
      </c>
    </row>
    <row r="605" spans="1:21" x14ac:dyDescent="0.25">
      <c r="A605" s="156" t="s">
        <v>14751</v>
      </c>
      <c r="B605" s="156" t="s">
        <v>192</v>
      </c>
      <c r="C605" s="223">
        <v>0.15732669830322266</v>
      </c>
      <c r="D605" s="221">
        <v>1.1248360872268677</v>
      </c>
      <c r="E605" s="221">
        <v>0.74943572282791138</v>
      </c>
      <c r="F605" s="221">
        <v>4.0999960899353027</v>
      </c>
      <c r="G605" s="221">
        <v>8.2688360214233398</v>
      </c>
      <c r="H605" s="221">
        <v>49.101188659667969</v>
      </c>
      <c r="I605" s="221">
        <v>0.26273447275161743</v>
      </c>
      <c r="J605" s="221">
        <v>-0.16306319832801819</v>
      </c>
      <c r="K605" s="180">
        <v>8.3769807815551758</v>
      </c>
      <c r="L605" s="181">
        <v>2.687239408493042</v>
      </c>
      <c r="M605" s="181">
        <v>2.1467890739440918</v>
      </c>
      <c r="N605" s="181">
        <v>2.4770641326904297</v>
      </c>
      <c r="O605" s="181">
        <v>9.1876564025878906</v>
      </c>
      <c r="P605" s="181">
        <v>12.445370674133301</v>
      </c>
      <c r="Q605" s="181">
        <v>4.879065990447998</v>
      </c>
      <c r="R605" s="181">
        <v>14.982485771179199</v>
      </c>
      <c r="S605" s="226">
        <f t="shared" si="29"/>
        <v>57.182652235031128</v>
      </c>
      <c r="T605" s="181">
        <f t="shared" si="27"/>
        <v>701.99798467580899</v>
      </c>
      <c r="U605" s="226">
        <f t="shared" si="28"/>
        <v>46.055495871888503</v>
      </c>
    </row>
    <row r="606" spans="1:21" x14ac:dyDescent="0.25">
      <c r="A606" s="156" t="s">
        <v>14752</v>
      </c>
      <c r="B606" s="156" t="s">
        <v>192</v>
      </c>
      <c r="C606" s="223">
        <v>6.8213629722595215</v>
      </c>
      <c r="D606" s="221">
        <v>10.012964248657227</v>
      </c>
      <c r="E606" s="221">
        <v>28.130413055419922</v>
      </c>
      <c r="F606" s="221">
        <v>60.565914154052734</v>
      </c>
      <c r="G606" s="221">
        <v>148.98204040527344</v>
      </c>
      <c r="H606" s="221">
        <v>29.499794006347656</v>
      </c>
      <c r="I606" s="221">
        <v>7.3204965591430664</v>
      </c>
      <c r="J606" s="221">
        <v>6.4958338737487793</v>
      </c>
      <c r="K606" s="180">
        <v>2396</v>
      </c>
      <c r="L606" s="181">
        <v>671</v>
      </c>
      <c r="M606" s="181">
        <v>692</v>
      </c>
      <c r="N606" s="181">
        <v>761</v>
      </c>
      <c r="O606" s="181">
        <v>1954</v>
      </c>
      <c r="P606" s="181">
        <v>1854</v>
      </c>
      <c r="Q606" s="181">
        <v>488</v>
      </c>
      <c r="R606" s="181">
        <v>1471</v>
      </c>
      <c r="S606" s="226">
        <f t="shared" si="29"/>
        <v>10287</v>
      </c>
      <c r="T606" s="181">
        <f t="shared" si="27"/>
        <v>447550.89018678665</v>
      </c>
      <c r="U606" s="226">
        <f t="shared" si="28"/>
        <v>29362.161466854534</v>
      </c>
    </row>
    <row r="607" spans="1:21" x14ac:dyDescent="0.25">
      <c r="A607" s="156" t="s">
        <v>14753</v>
      </c>
      <c r="B607" s="156" t="s">
        <v>192</v>
      </c>
      <c r="C607" s="223">
        <v>-1.7308782339096069</v>
      </c>
      <c r="D607" s="221">
        <v>7.6629467010498047</v>
      </c>
      <c r="E607" s="221">
        <v>6.4056944847106934</v>
      </c>
      <c r="F607" s="221">
        <v>21.103719711303711</v>
      </c>
      <c r="G607" s="221">
        <v>50.164676666259766</v>
      </c>
      <c r="H607" s="221">
        <v>10.925685882568359</v>
      </c>
      <c r="I607" s="221">
        <v>0.47040969133377075</v>
      </c>
      <c r="J607" s="221">
        <v>-1.446373462677002</v>
      </c>
      <c r="K607" s="180">
        <v>1185.4066162109375</v>
      </c>
      <c r="L607" s="181">
        <v>415.7918701171875</v>
      </c>
      <c r="M607" s="181">
        <v>423.78787231445312</v>
      </c>
      <c r="N607" s="181">
        <v>423.78787231445312</v>
      </c>
      <c r="O607" s="181">
        <v>1511.2435302734375</v>
      </c>
      <c r="P607" s="181">
        <v>1725.136474609375</v>
      </c>
      <c r="Q607" s="181">
        <v>587.705810546875</v>
      </c>
      <c r="R607" s="181">
        <v>1734.1319580078125</v>
      </c>
      <c r="S607" s="226">
        <f t="shared" si="29"/>
        <v>8006.9920043945312</v>
      </c>
      <c r="T607" s="181">
        <f t="shared" si="27"/>
        <v>105220.15489023099</v>
      </c>
      <c r="U607" s="226">
        <f t="shared" si="28"/>
        <v>6903.1058706307067</v>
      </c>
    </row>
    <row r="608" spans="1:21" x14ac:dyDescent="0.25">
      <c r="A608" s="156" t="s">
        <v>14754</v>
      </c>
      <c r="B608" s="156" t="s">
        <v>192</v>
      </c>
      <c r="C608" s="223">
        <v>0.62491422891616821</v>
      </c>
      <c r="D608" s="221">
        <v>6.2133493423461914</v>
      </c>
      <c r="E608" s="221">
        <v>10.513073921203613</v>
      </c>
      <c r="F608" s="221">
        <v>30.721107482910156</v>
      </c>
      <c r="G608" s="221">
        <v>119.15142059326172</v>
      </c>
      <c r="H608" s="221">
        <v>39.865016937255859</v>
      </c>
      <c r="I608" s="221">
        <v>9.6833572387695313</v>
      </c>
      <c r="J608" s="221">
        <v>1.9892884492874146</v>
      </c>
      <c r="K608" s="180">
        <v>1372.906982421875</v>
      </c>
      <c r="L608" s="181">
        <v>509.09933471679687</v>
      </c>
      <c r="M608" s="181">
        <v>471.96731567382812</v>
      </c>
      <c r="N608" s="181">
        <v>444.60690307617187</v>
      </c>
      <c r="O608" s="181">
        <v>1270.305419921875</v>
      </c>
      <c r="P608" s="181">
        <v>1342.6151123046875</v>
      </c>
      <c r="Q608" s="181">
        <v>424.08657836914062</v>
      </c>
      <c r="R608" s="181">
        <v>1267.3740234375</v>
      </c>
      <c r="S608" s="226">
        <f t="shared" si="29"/>
        <v>7102.961669921875</v>
      </c>
      <c r="T608" s="181">
        <f t="shared" si="27"/>
        <v>234151.62876748346</v>
      </c>
      <c r="U608" s="226">
        <f t="shared" si="28"/>
        <v>15361.823833549846</v>
      </c>
    </row>
    <row r="609" spans="1:21" x14ac:dyDescent="0.25">
      <c r="A609" s="156" t="s">
        <v>14755</v>
      </c>
      <c r="B609" s="156" t="s">
        <v>192</v>
      </c>
      <c r="C609" s="223">
        <v>3.5804197788238525</v>
      </c>
      <c r="D609" s="221">
        <v>2.6449952125549316</v>
      </c>
      <c r="E609" s="221">
        <v>19.543867111206055</v>
      </c>
      <c r="F609" s="221">
        <v>33.249248504638672</v>
      </c>
      <c r="G609" s="221">
        <v>85.673057556152344</v>
      </c>
      <c r="H609" s="221">
        <v>8.3561954498291016</v>
      </c>
      <c r="I609" s="221">
        <v>8.0420808792114258</v>
      </c>
      <c r="J609" s="221">
        <v>0.79899168014526367</v>
      </c>
      <c r="K609" s="180">
        <v>1156.5137939453125</v>
      </c>
      <c r="L609" s="181">
        <v>406.01016235351562</v>
      </c>
      <c r="M609" s="181">
        <v>384.0399169921875</v>
      </c>
      <c r="N609" s="181">
        <v>414.79824829101562</v>
      </c>
      <c r="O609" s="181">
        <v>1341.0638427734375</v>
      </c>
      <c r="P609" s="181">
        <v>1650.4049072265625</v>
      </c>
      <c r="Q609" s="181">
        <v>630.106689453125</v>
      </c>
      <c r="R609" s="181">
        <v>1596.7974853515625</v>
      </c>
      <c r="S609" s="226">
        <f t="shared" si="29"/>
        <v>7579.7350463867187</v>
      </c>
      <c r="T609" s="181">
        <f t="shared" si="27"/>
        <v>161539.39756714157</v>
      </c>
      <c r="U609" s="226">
        <f t="shared" si="28"/>
        <v>10598.003441899655</v>
      </c>
    </row>
    <row r="610" spans="1:21" x14ac:dyDescent="0.25">
      <c r="A610" s="156" t="s">
        <v>14756</v>
      </c>
      <c r="B610" s="156" t="s">
        <v>192</v>
      </c>
      <c r="C610" s="223">
        <v>4.9122576713562012</v>
      </c>
      <c r="D610" s="221">
        <v>7.4739203453063965</v>
      </c>
      <c r="E610" s="221">
        <v>27.070413589477539</v>
      </c>
      <c r="F610" s="221">
        <v>66.345458984375</v>
      </c>
      <c r="G610" s="221">
        <v>140.42947387695312</v>
      </c>
      <c r="H610" s="221">
        <v>32.867153167724609</v>
      </c>
      <c r="I610" s="221">
        <v>4.2215385437011719</v>
      </c>
      <c r="J610" s="221">
        <v>1.8887233734130859</v>
      </c>
      <c r="K610" s="180">
        <v>1003</v>
      </c>
      <c r="L610" s="181">
        <v>347</v>
      </c>
      <c r="M610" s="181">
        <v>419</v>
      </c>
      <c r="N610" s="181">
        <v>449</v>
      </c>
      <c r="O610" s="181">
        <v>1210</v>
      </c>
      <c r="P610" s="181">
        <v>1126</v>
      </c>
      <c r="Q610" s="181">
        <v>373</v>
      </c>
      <c r="R610" s="181">
        <v>830</v>
      </c>
      <c r="S610" s="226">
        <f t="shared" si="29"/>
        <v>5757</v>
      </c>
      <c r="T610" s="181">
        <f t="shared" si="27"/>
        <v>258722.41131687164</v>
      </c>
      <c r="U610" s="226">
        <f t="shared" si="28"/>
        <v>16973.822156871262</v>
      </c>
    </row>
    <row r="611" spans="1:21" x14ac:dyDescent="0.25">
      <c r="A611" s="156" t="s">
        <v>14757</v>
      </c>
      <c r="B611" s="156" t="s">
        <v>192</v>
      </c>
      <c r="C611" s="223">
        <v>1.7756928205490112</v>
      </c>
      <c r="D611" s="221">
        <v>5.0710639953613281</v>
      </c>
      <c r="E611" s="221">
        <v>19.787849426269531</v>
      </c>
      <c r="F611" s="221">
        <v>24.31904411315918</v>
      </c>
      <c r="G611" s="221">
        <v>83.266624450683594</v>
      </c>
      <c r="H611" s="221">
        <v>20.351978302001953</v>
      </c>
      <c r="I611" s="221">
        <v>3.4193685054779053</v>
      </c>
      <c r="J611" s="221">
        <v>0.92115283012390137</v>
      </c>
      <c r="K611" s="180">
        <v>1302</v>
      </c>
      <c r="L611" s="181">
        <v>482</v>
      </c>
      <c r="M611" s="181">
        <v>421</v>
      </c>
      <c r="N611" s="181">
        <v>393</v>
      </c>
      <c r="O611" s="181">
        <v>1398</v>
      </c>
      <c r="P611" s="181">
        <v>1502</v>
      </c>
      <c r="Q611" s="181">
        <v>582</v>
      </c>
      <c r="R611" s="181">
        <v>1721</v>
      </c>
      <c r="S611" s="226">
        <f t="shared" si="29"/>
        <v>7801</v>
      </c>
      <c r="T611" s="181">
        <f t="shared" si="27"/>
        <v>173195.06272554398</v>
      </c>
      <c r="U611" s="226">
        <f t="shared" si="28"/>
        <v>11362.688598132432</v>
      </c>
    </row>
    <row r="612" spans="1:21" x14ac:dyDescent="0.25">
      <c r="A612" s="156" t="s">
        <v>14758</v>
      </c>
      <c r="B612" s="156" t="s">
        <v>192</v>
      </c>
      <c r="C612" s="223">
        <v>-0.34034433960914612</v>
      </c>
      <c r="D612" s="221">
        <v>14.345520973205566</v>
      </c>
      <c r="E612" s="221">
        <v>12.594608306884766</v>
      </c>
      <c r="F612" s="221">
        <v>78.472282409667969</v>
      </c>
      <c r="G612" s="221">
        <v>137.00286865234375</v>
      </c>
      <c r="H612" s="221">
        <v>44.898178100585937</v>
      </c>
      <c r="I612" s="221">
        <v>2.0206160545349121</v>
      </c>
      <c r="J612" s="221">
        <v>0.31919658184051514</v>
      </c>
      <c r="K612" s="180">
        <v>1625.905517578125</v>
      </c>
      <c r="L612" s="181">
        <v>602.2242431640625</v>
      </c>
      <c r="M612" s="181">
        <v>558.28082275390625</v>
      </c>
      <c r="N612" s="181">
        <v>506.34774780273437</v>
      </c>
      <c r="O612" s="181">
        <v>1522.039306640625</v>
      </c>
      <c r="P612" s="181">
        <v>1552.000732421875</v>
      </c>
      <c r="Q612" s="181">
        <v>459.408203125</v>
      </c>
      <c r="R612" s="181">
        <v>1100.582275390625</v>
      </c>
      <c r="S612" s="226">
        <f t="shared" si="29"/>
        <v>7926.7888488769531</v>
      </c>
      <c r="T612" s="181">
        <f t="shared" si="27"/>
        <v>334336.79072120762</v>
      </c>
      <c r="U612" s="226">
        <f t="shared" si="28"/>
        <v>21934.60240771493</v>
      </c>
    </row>
    <row r="613" spans="1:21" x14ac:dyDescent="0.25">
      <c r="A613" s="156" t="s">
        <v>14759</v>
      </c>
      <c r="B613" s="156" t="s">
        <v>192</v>
      </c>
      <c r="C613" s="223">
        <v>2.2979559898376465</v>
      </c>
      <c r="D613" s="221">
        <v>17.431463241577148</v>
      </c>
      <c r="E613" s="221">
        <v>10.501447677612305</v>
      </c>
      <c r="F613" s="221">
        <v>53.585395812988281</v>
      </c>
      <c r="G613" s="221">
        <v>132.97482299804687</v>
      </c>
      <c r="H613" s="221">
        <v>39.295627593994141</v>
      </c>
      <c r="I613" s="221">
        <v>7.7569341659545898</v>
      </c>
      <c r="J613" s="221">
        <v>3.5514812469482422</v>
      </c>
      <c r="K613" s="180">
        <v>2006.9385986328125</v>
      </c>
      <c r="L613" s="181">
        <v>563.68023681640625</v>
      </c>
      <c r="M613" s="181">
        <v>621.9239501953125</v>
      </c>
      <c r="N613" s="181">
        <v>684.1163330078125</v>
      </c>
      <c r="O613" s="181">
        <v>1866.7589111328125</v>
      </c>
      <c r="P613" s="181">
        <v>1564.681640625</v>
      </c>
      <c r="Q613" s="181">
        <v>499.51348876953125</v>
      </c>
      <c r="R613" s="181">
        <v>1345.5274658203125</v>
      </c>
      <c r="S613" s="226">
        <f t="shared" si="29"/>
        <v>9153.140625</v>
      </c>
      <c r="T613" s="181">
        <f t="shared" si="27"/>
        <v>375997.76586139551</v>
      </c>
      <c r="U613" s="226">
        <f t="shared" si="28"/>
        <v>24667.825166856979</v>
      </c>
    </row>
    <row r="614" spans="1:21" x14ac:dyDescent="0.25">
      <c r="A614" s="156" t="s">
        <v>14760</v>
      </c>
      <c r="B614" s="156" t="s">
        <v>192</v>
      </c>
      <c r="C614" s="223">
        <v>0.35254797339439392</v>
      </c>
      <c r="D614" s="221">
        <v>4.2867002487182617</v>
      </c>
      <c r="E614" s="221">
        <v>4.2304682731628418</v>
      </c>
      <c r="F614" s="221">
        <v>27.06498908996582</v>
      </c>
      <c r="G614" s="221">
        <v>66.665817260742188</v>
      </c>
      <c r="H614" s="221">
        <v>16.239673614501953</v>
      </c>
      <c r="I614" s="221">
        <v>1.2829391956329346</v>
      </c>
      <c r="J614" s="221">
        <v>0.8701663613319397</v>
      </c>
      <c r="K614" s="180">
        <v>2465.943359375</v>
      </c>
      <c r="L614" s="181">
        <v>869.57470703125</v>
      </c>
      <c r="M614" s="181">
        <v>861.6424560546875</v>
      </c>
      <c r="N614" s="181">
        <v>834.87103271484375</v>
      </c>
      <c r="O614" s="181">
        <v>2813.9716796875</v>
      </c>
      <c r="P614" s="181">
        <v>2958.7353515625</v>
      </c>
      <c r="Q614" s="181">
        <v>951.87200927734375</v>
      </c>
      <c r="R614" s="181">
        <v>2040.5755615234375</v>
      </c>
      <c r="S614" s="226">
        <f t="shared" si="29"/>
        <v>13797.186157226562</v>
      </c>
      <c r="T614" s="181">
        <f t="shared" si="27"/>
        <v>269479.34822920401</v>
      </c>
      <c r="U614" s="226">
        <f t="shared" si="28"/>
        <v>17679.545071145552</v>
      </c>
    </row>
    <row r="615" spans="1:21" x14ac:dyDescent="0.25">
      <c r="A615" s="156" t="s">
        <v>14761</v>
      </c>
      <c r="B615" s="156" t="s">
        <v>192</v>
      </c>
      <c r="C615" s="223">
        <v>1.7260183095932007</v>
      </c>
      <c r="D615" s="221">
        <v>2.2418670654296875</v>
      </c>
      <c r="E615" s="221">
        <v>20.358968734741211</v>
      </c>
      <c r="F615" s="221">
        <v>43.929286956787109</v>
      </c>
      <c r="G615" s="221">
        <v>105.41425323486328</v>
      </c>
      <c r="H615" s="221">
        <v>22.78712272644043</v>
      </c>
      <c r="I615" s="221">
        <v>2.1968719959259033</v>
      </c>
      <c r="J615" s="221">
        <v>1.771074652671814</v>
      </c>
      <c r="K615" s="180">
        <v>1782.4066162109375</v>
      </c>
      <c r="L615" s="181">
        <v>627.32745361328125</v>
      </c>
      <c r="M615" s="181">
        <v>610.39959716796875</v>
      </c>
      <c r="N615" s="181">
        <v>602.43353271484375</v>
      </c>
      <c r="O615" s="181">
        <v>1682.830810546875</v>
      </c>
      <c r="P615" s="181">
        <v>1791.368408203125</v>
      </c>
      <c r="Q615" s="181">
        <v>667.15777587890625</v>
      </c>
      <c r="R615" s="181">
        <v>1881.982421875</v>
      </c>
      <c r="S615" s="226">
        <f t="shared" si="29"/>
        <v>9645.9066162109375</v>
      </c>
      <c r="T615" s="181">
        <f t="shared" si="27"/>
        <v>266387.70963693893</v>
      </c>
      <c r="U615" s="226">
        <f t="shared" si="28"/>
        <v>17476.714077992216</v>
      </c>
    </row>
    <row r="616" spans="1:21" x14ac:dyDescent="0.25">
      <c r="A616" s="156" t="s">
        <v>14762</v>
      </c>
      <c r="B616" s="156" t="s">
        <v>192</v>
      </c>
      <c r="C616" s="223">
        <v>1.2155265808105469</v>
      </c>
      <c r="D616" s="221">
        <v>2.6934261322021484</v>
      </c>
      <c r="E616" s="221">
        <v>21.771387100219727</v>
      </c>
      <c r="F616" s="221">
        <v>21.949079513549805</v>
      </c>
      <c r="G616" s="221">
        <v>96.175590515136719</v>
      </c>
      <c r="H616" s="221">
        <v>16.299053192138672</v>
      </c>
      <c r="I616" s="221">
        <v>7.358095645904541</v>
      </c>
      <c r="J616" s="221">
        <v>0.47920551896095276</v>
      </c>
      <c r="K616" s="180">
        <v>1926.0238037109375</v>
      </c>
      <c r="L616" s="181">
        <v>700.006103515625</v>
      </c>
      <c r="M616" s="181">
        <v>548.56634521484375</v>
      </c>
      <c r="N616" s="181">
        <v>524.40045166015625</v>
      </c>
      <c r="O616" s="181">
        <v>2081.4912109375</v>
      </c>
      <c r="P616" s="181">
        <v>2344.09423828125</v>
      </c>
      <c r="Q616" s="181">
        <v>708.866943359375</v>
      </c>
      <c r="R616" s="181">
        <v>1880.9140625</v>
      </c>
      <c r="S616" s="226">
        <f t="shared" si="29"/>
        <v>10714.363159179688</v>
      </c>
      <c r="T616" s="181">
        <f t="shared" si="27"/>
        <v>272192.12353286229</v>
      </c>
      <c r="U616" s="226">
        <f t="shared" si="28"/>
        <v>17857.520242764731</v>
      </c>
    </row>
    <row r="617" spans="1:21" x14ac:dyDescent="0.25">
      <c r="A617" s="156" t="s">
        <v>14763</v>
      </c>
      <c r="B617" s="156" t="s">
        <v>192</v>
      </c>
      <c r="C617" s="223">
        <v>7.5742216110229492</v>
      </c>
      <c r="D617" s="221">
        <v>8.5417308807373047</v>
      </c>
      <c r="E617" s="221">
        <v>8.1663312911987305</v>
      </c>
      <c r="F617" s="221">
        <v>115.04183959960937</v>
      </c>
      <c r="G617" s="221">
        <v>228.10891723632812</v>
      </c>
      <c r="H617" s="221">
        <v>54.681053161621094</v>
      </c>
      <c r="I617" s="221">
        <v>7.6796293258666992</v>
      </c>
      <c r="J617" s="221">
        <v>7.2538313865661621</v>
      </c>
      <c r="K617" s="180">
        <v>154</v>
      </c>
      <c r="L617" s="181">
        <v>95</v>
      </c>
      <c r="M617" s="181">
        <v>241</v>
      </c>
      <c r="N617" s="181">
        <v>156</v>
      </c>
      <c r="O617" s="181">
        <v>310</v>
      </c>
      <c r="P617" s="181">
        <v>228</v>
      </c>
      <c r="Q617" s="181">
        <v>51</v>
      </c>
      <c r="R617" s="181">
        <v>100</v>
      </c>
      <c r="S617" s="226">
        <f t="shared" si="29"/>
        <v>1335</v>
      </c>
      <c r="T617" s="181">
        <f t="shared" si="27"/>
        <v>106190.59607887268</v>
      </c>
      <c r="U617" s="226">
        <f t="shared" si="28"/>
        <v>6966.7729339742555</v>
      </c>
    </row>
    <row r="618" spans="1:21" x14ac:dyDescent="0.25">
      <c r="A618" s="156" t="s">
        <v>14764</v>
      </c>
      <c r="B618" s="156" t="s">
        <v>192</v>
      </c>
      <c r="C618" s="223">
        <v>6.1775336265563965</v>
      </c>
      <c r="D618" s="221">
        <v>7.145042896270752</v>
      </c>
      <c r="E618" s="221">
        <v>7.9739017486572266</v>
      </c>
      <c r="F618" s="221">
        <v>37.335300445556641</v>
      </c>
      <c r="G618" s="221">
        <v>122.96153259277344</v>
      </c>
      <c r="H618" s="221">
        <v>81.754402160644531</v>
      </c>
      <c r="I618" s="221">
        <v>6.2829413414001465</v>
      </c>
      <c r="J618" s="221">
        <v>17.896230697631836</v>
      </c>
      <c r="K618" s="180">
        <v>780</v>
      </c>
      <c r="L618" s="181">
        <v>940</v>
      </c>
      <c r="M618" s="181">
        <v>2288</v>
      </c>
      <c r="N618" s="181">
        <v>696</v>
      </c>
      <c r="O618" s="181">
        <v>949</v>
      </c>
      <c r="P618" s="181">
        <v>758</v>
      </c>
      <c r="Q618" s="181">
        <v>284</v>
      </c>
      <c r="R618" s="181">
        <v>668</v>
      </c>
      <c r="S618" s="226">
        <f t="shared" si="29"/>
        <v>7363</v>
      </c>
      <c r="T618" s="181">
        <f t="shared" si="27"/>
        <v>248163.84157752991</v>
      </c>
      <c r="U618" s="226">
        <f t="shared" si="28"/>
        <v>16281.113380409648</v>
      </c>
    </row>
    <row r="619" spans="1:21" x14ac:dyDescent="0.25">
      <c r="A619" s="156" t="s">
        <v>14765</v>
      </c>
      <c r="B619" s="156" t="s">
        <v>192</v>
      </c>
      <c r="C619" s="223">
        <v>1.7380837202072144</v>
      </c>
      <c r="D619" s="221">
        <v>15.483983993530273</v>
      </c>
      <c r="E619" s="221">
        <v>64.22698974609375</v>
      </c>
      <c r="F619" s="221">
        <v>36.500598907470703</v>
      </c>
      <c r="G619" s="221">
        <v>181.0484619140625</v>
      </c>
      <c r="H619" s="221">
        <v>28.852394104003906</v>
      </c>
      <c r="I619" s="221">
        <v>22.416048049926758</v>
      </c>
      <c r="J619" s="221">
        <v>2.026658296585083</v>
      </c>
      <c r="K619" s="180">
        <v>1459</v>
      </c>
      <c r="L619" s="181">
        <v>397</v>
      </c>
      <c r="M619" s="181">
        <v>629</v>
      </c>
      <c r="N619" s="181">
        <v>744</v>
      </c>
      <c r="O619" s="181">
        <v>1483</v>
      </c>
      <c r="P619" s="181">
        <v>1349</v>
      </c>
      <c r="Q619" s="181">
        <v>405</v>
      </c>
      <c r="R619" s="181">
        <v>853</v>
      </c>
      <c r="S619" s="226">
        <f t="shared" si="29"/>
        <v>7319</v>
      </c>
      <c r="T619" s="181">
        <f t="shared" si="27"/>
        <v>394462.21558272839</v>
      </c>
      <c r="U619" s="226">
        <f t="shared" si="28"/>
        <v>25879.209539007647</v>
      </c>
    </row>
    <row r="620" spans="1:21" x14ac:dyDescent="0.25">
      <c r="A620" s="156" t="s">
        <v>14766</v>
      </c>
      <c r="B620" s="156" t="s">
        <v>192</v>
      </c>
      <c r="C620" s="223">
        <v>2.975398063659668</v>
      </c>
      <c r="D620" s="221">
        <v>9.1614437103271484</v>
      </c>
      <c r="E620" s="221">
        <v>8.4576196670532227</v>
      </c>
      <c r="F620" s="221">
        <v>41.611507415771484</v>
      </c>
      <c r="G620" s="221">
        <v>77.521316528320313</v>
      </c>
      <c r="H620" s="221">
        <v>37.563179016113281</v>
      </c>
      <c r="I620" s="221">
        <v>18.087444305419922</v>
      </c>
      <c r="J620" s="221">
        <v>3.0800273418426514</v>
      </c>
      <c r="K620" s="180">
        <v>1193</v>
      </c>
      <c r="L620" s="181">
        <v>357</v>
      </c>
      <c r="M620" s="181">
        <v>509</v>
      </c>
      <c r="N620" s="181">
        <v>625</v>
      </c>
      <c r="O620" s="181">
        <v>1445</v>
      </c>
      <c r="P620" s="181">
        <v>1161</v>
      </c>
      <c r="Q620" s="181">
        <v>349</v>
      </c>
      <c r="R620" s="181">
        <v>894</v>
      </c>
      <c r="S620" s="226">
        <f t="shared" si="29"/>
        <v>6533</v>
      </c>
      <c r="T620" s="181">
        <f t="shared" si="27"/>
        <v>201827.6215672493</v>
      </c>
      <c r="U620" s="226">
        <f t="shared" si="28"/>
        <v>13241.165067184904</v>
      </c>
    </row>
    <row r="621" spans="1:21" x14ac:dyDescent="0.25">
      <c r="A621" s="156" t="s">
        <v>14767</v>
      </c>
      <c r="B621" s="156" t="s">
        <v>192</v>
      </c>
      <c r="C621" s="223">
        <v>1.9450582265853882</v>
      </c>
      <c r="D621" s="221">
        <v>16.181983947753906</v>
      </c>
      <c r="E621" s="221">
        <v>28.953014373779297</v>
      </c>
      <c r="F621" s="221">
        <v>48.632488250732422</v>
      </c>
      <c r="G621" s="221">
        <v>70.669631958007813</v>
      </c>
      <c r="H621" s="221">
        <v>18.248783111572266</v>
      </c>
      <c r="I621" s="221">
        <v>10.042660713195801</v>
      </c>
      <c r="J621" s="221">
        <v>2.9149372577667236</v>
      </c>
      <c r="K621" s="180">
        <v>1297</v>
      </c>
      <c r="L621" s="181">
        <v>468</v>
      </c>
      <c r="M621" s="181">
        <v>577</v>
      </c>
      <c r="N621" s="181">
        <v>577</v>
      </c>
      <c r="O621" s="181">
        <v>1639</v>
      </c>
      <c r="P621" s="181">
        <v>1512</v>
      </c>
      <c r="Q621" s="181">
        <v>477</v>
      </c>
      <c r="R621" s="181">
        <v>1269</v>
      </c>
      <c r="S621" s="226">
        <f t="shared" si="29"/>
        <v>7816</v>
      </c>
      <c r="T621" s="181">
        <f t="shared" si="27"/>
        <v>206771.83540594578</v>
      </c>
      <c r="U621" s="226">
        <f t="shared" si="28"/>
        <v>13565.53668221593</v>
      </c>
    </row>
    <row r="622" spans="1:21" x14ac:dyDescent="0.25">
      <c r="A622" s="156" t="s">
        <v>14768</v>
      </c>
      <c r="B622" s="156" t="s">
        <v>192</v>
      </c>
      <c r="C622" s="223">
        <v>2.8139710426330566</v>
      </c>
      <c r="D622" s="221">
        <v>3.98297119140625</v>
      </c>
      <c r="E622" s="221">
        <v>15.310113906860352</v>
      </c>
      <c r="F622" s="221">
        <v>16.313863754272461</v>
      </c>
      <c r="G622" s="221">
        <v>73.456954956054688</v>
      </c>
      <c r="H622" s="221">
        <v>17.205184936523438</v>
      </c>
      <c r="I622" s="221">
        <v>3.9723093509674072</v>
      </c>
      <c r="J622" s="221">
        <v>0.64294981956481934</v>
      </c>
      <c r="K622" s="180">
        <v>1369.312255859375</v>
      </c>
      <c r="L622" s="181">
        <v>520.58883666992187</v>
      </c>
      <c r="M622" s="181">
        <v>714.9676513671875</v>
      </c>
      <c r="N622" s="181">
        <v>506.15478515625</v>
      </c>
      <c r="O622" s="181">
        <v>1759.9945068359375</v>
      </c>
      <c r="P622" s="181">
        <v>1418.3880615234375</v>
      </c>
      <c r="Q622" s="181">
        <v>411.8521728515625</v>
      </c>
      <c r="R622" s="181">
        <v>1005.5736694335937</v>
      </c>
      <c r="S622" s="226">
        <f t="shared" si="29"/>
        <v>7706.8319396972656</v>
      </c>
      <c r="T622" s="181">
        <f t="shared" si="27"/>
        <v>181100.27552967385</v>
      </c>
      <c r="U622" s="226">
        <f t="shared" si="28"/>
        <v>11881.320422745346</v>
      </c>
    </row>
    <row r="623" spans="1:21" x14ac:dyDescent="0.25">
      <c r="A623" s="156" t="s">
        <v>14769</v>
      </c>
      <c r="B623" s="156" t="s">
        <v>192</v>
      </c>
      <c r="C623" s="223">
        <v>2.9436559677124023</v>
      </c>
      <c r="D623" s="221">
        <v>7.4175286293029785</v>
      </c>
      <c r="E623" s="221">
        <v>12.454399108886719</v>
      </c>
      <c r="F623" s="221">
        <v>14.703507423400879</v>
      </c>
      <c r="G623" s="221">
        <v>115.03875732421875</v>
      </c>
      <c r="H623" s="221">
        <v>34.176677703857422</v>
      </c>
      <c r="I623" s="221">
        <v>18.96967887878418</v>
      </c>
      <c r="J623" s="221">
        <v>4.5950679779052734</v>
      </c>
      <c r="K623" s="180">
        <v>1124</v>
      </c>
      <c r="L623" s="181">
        <v>387</v>
      </c>
      <c r="M623" s="181">
        <v>715</v>
      </c>
      <c r="N623" s="181">
        <v>651</v>
      </c>
      <c r="O623" s="181">
        <v>1562</v>
      </c>
      <c r="P623" s="181">
        <v>1205</v>
      </c>
      <c r="Q623" s="181">
        <v>319</v>
      </c>
      <c r="R623" s="181">
        <v>779</v>
      </c>
      <c r="S623" s="226">
        <f t="shared" si="29"/>
        <v>6742</v>
      </c>
      <c r="T623" s="181">
        <f t="shared" si="27"/>
        <v>255160.45267343521</v>
      </c>
      <c r="U623" s="226">
        <f t="shared" si="28"/>
        <v>16740.135201666708</v>
      </c>
    </row>
    <row r="624" spans="1:21" x14ac:dyDescent="0.25">
      <c r="A624" s="156" t="s">
        <v>14770</v>
      </c>
      <c r="B624" s="156" t="s">
        <v>192</v>
      </c>
      <c r="C624" s="223">
        <v>-1.1219824552536011</v>
      </c>
      <c r="D624" s="221">
        <v>6.6214785575866699</v>
      </c>
      <c r="E624" s="221">
        <v>10.603180885314941</v>
      </c>
      <c r="F624" s="221">
        <v>10.480775833129883</v>
      </c>
      <c r="G624" s="221">
        <v>24.730772018432617</v>
      </c>
      <c r="H624" s="221">
        <v>9.6930932998657227</v>
      </c>
      <c r="I624" s="221">
        <v>4.3128633499145508</v>
      </c>
      <c r="J624" s="221">
        <v>-0.41658735275268555</v>
      </c>
      <c r="K624" s="180">
        <v>1661.9427490234375</v>
      </c>
      <c r="L624" s="181">
        <v>579.07733154296875</v>
      </c>
      <c r="M624" s="181">
        <v>501.92901611328125</v>
      </c>
      <c r="N624" s="181">
        <v>548.4039306640625</v>
      </c>
      <c r="O624" s="181">
        <v>2167.589599609375</v>
      </c>
      <c r="P624" s="181">
        <v>2518.010498046875</v>
      </c>
      <c r="Q624" s="181">
        <v>928.56866455078125</v>
      </c>
      <c r="R624" s="181">
        <v>2322.81591796875</v>
      </c>
      <c r="S624" s="226">
        <f t="shared" si="29"/>
        <v>11228.337707519531</v>
      </c>
      <c r="T624" s="181">
        <f t="shared" si="27"/>
        <v>94090.029272787229</v>
      </c>
      <c r="U624" s="226">
        <f t="shared" si="28"/>
        <v>6172.899423293813</v>
      </c>
    </row>
    <row r="625" spans="1:21" x14ac:dyDescent="0.25">
      <c r="A625" s="156" t="s">
        <v>14771</v>
      </c>
      <c r="B625" s="156" t="s">
        <v>192</v>
      </c>
      <c r="C625" s="223">
        <v>1.4713097810745239</v>
      </c>
      <c r="D625" s="221">
        <v>2.4388191699981689</v>
      </c>
      <c r="E625" s="221">
        <v>410.69033813476562</v>
      </c>
      <c r="F625" s="221">
        <v>5.4139790534973145</v>
      </c>
      <c r="G625" s="221">
        <v>2460.931640625</v>
      </c>
      <c r="H625" s="221">
        <v>1644.828125</v>
      </c>
      <c r="I625" s="221">
        <v>1.5767176151275635</v>
      </c>
      <c r="J625" s="221">
        <v>1.1509199142456055</v>
      </c>
      <c r="K625" s="180">
        <v>0.81231319904327393</v>
      </c>
      <c r="L625" s="181">
        <v>0.70741182565689087</v>
      </c>
      <c r="M625" s="181">
        <v>1.4632396996021271</v>
      </c>
      <c r="N625" s="181">
        <v>0.82307231426239014</v>
      </c>
      <c r="O625" s="181">
        <v>5</v>
      </c>
      <c r="P625" s="181">
        <v>1.2292289286851883</v>
      </c>
      <c r="Q625" s="181">
        <v>0.40077704191207886</v>
      </c>
      <c r="R625" s="181">
        <v>1.274955153465271</v>
      </c>
      <c r="S625" s="226">
        <f t="shared" si="29"/>
        <v>11.71099816262722</v>
      </c>
      <c r="T625" s="181">
        <f t="shared" si="27"/>
        <v>14936.942717734917</v>
      </c>
      <c r="U625" s="226">
        <f t="shared" si="28"/>
        <v>979.95766183426997</v>
      </c>
    </row>
    <row r="626" spans="1:21" x14ac:dyDescent="0.25">
      <c r="A626" s="156" t="s">
        <v>14772</v>
      </c>
      <c r="B626" s="156" t="s">
        <v>192</v>
      </c>
      <c r="C626" s="223">
        <v>4.0939221382141113</v>
      </c>
      <c r="D626" s="221">
        <v>7.3290119171142578</v>
      </c>
      <c r="E626" s="221">
        <v>21.510478973388672</v>
      </c>
      <c r="F626" s="221">
        <v>55.830280303955078</v>
      </c>
      <c r="G626" s="221">
        <v>124.28543090820312</v>
      </c>
      <c r="H626" s="221">
        <v>35.624366760253906</v>
      </c>
      <c r="I626" s="221">
        <v>3.947563648223877</v>
      </c>
      <c r="J626" s="221">
        <v>4.4611630439758301</v>
      </c>
      <c r="K626" s="180">
        <v>1302</v>
      </c>
      <c r="L626" s="181">
        <v>432</v>
      </c>
      <c r="M626" s="181">
        <v>493</v>
      </c>
      <c r="N626" s="181">
        <v>584</v>
      </c>
      <c r="O626" s="181">
        <v>1489</v>
      </c>
      <c r="P626" s="181">
        <v>1299</v>
      </c>
      <c r="Q626" s="181">
        <v>377</v>
      </c>
      <c r="R626" s="181">
        <v>1277</v>
      </c>
      <c r="S626" s="226">
        <f t="shared" si="29"/>
        <v>7253</v>
      </c>
      <c r="T626" s="181">
        <f t="shared" si="27"/>
        <v>290228.16534996033</v>
      </c>
      <c r="U626" s="226">
        <f t="shared" si="28"/>
        <v>19040.798354077506</v>
      </c>
    </row>
    <row r="627" spans="1:21" x14ac:dyDescent="0.25">
      <c r="A627" s="156" t="s">
        <v>14773</v>
      </c>
      <c r="B627" s="156" t="s">
        <v>192</v>
      </c>
      <c r="C627" s="223">
        <v>5.424278736114502</v>
      </c>
      <c r="D627" s="221">
        <v>7.7078242301940918</v>
      </c>
      <c r="E627" s="221">
        <v>19.299642562866211</v>
      </c>
      <c r="F627" s="221">
        <v>65.083122253417969</v>
      </c>
      <c r="G627" s="221">
        <v>220.9747314453125</v>
      </c>
      <c r="H627" s="221">
        <v>46.100116729736328</v>
      </c>
      <c r="I627" s="221">
        <v>25.403644561767578</v>
      </c>
      <c r="J627" s="221">
        <v>5.103888988494873</v>
      </c>
      <c r="K627" s="180">
        <v>677</v>
      </c>
      <c r="L627" s="181">
        <v>188</v>
      </c>
      <c r="M627" s="181">
        <v>231</v>
      </c>
      <c r="N627" s="181">
        <v>276</v>
      </c>
      <c r="O627" s="181">
        <v>693</v>
      </c>
      <c r="P627" s="181">
        <v>416</v>
      </c>
      <c r="Q627" s="181">
        <v>97</v>
      </c>
      <c r="R627" s="181">
        <v>313</v>
      </c>
      <c r="S627" s="226">
        <f t="shared" si="29"/>
        <v>2891</v>
      </c>
      <c r="T627" s="181">
        <f t="shared" si="27"/>
        <v>203917.27506065369</v>
      </c>
      <c r="U627" s="226">
        <f t="shared" si="28"/>
        <v>13378.259517511009</v>
      </c>
    </row>
    <row r="628" spans="1:21" x14ac:dyDescent="0.25">
      <c r="A628" s="156" t="s">
        <v>14774</v>
      </c>
      <c r="B628" s="156" t="s">
        <v>192</v>
      </c>
      <c r="C628" s="223">
        <v>9.3732481002807617</v>
      </c>
      <c r="D628" s="221">
        <v>8.6725578308105469</v>
      </c>
      <c r="E628" s="221">
        <v>15.573714256286621</v>
      </c>
      <c r="F628" s="221">
        <v>57.62799072265625</v>
      </c>
      <c r="G628" s="221">
        <v>178.39581298828125</v>
      </c>
      <c r="H628" s="221">
        <v>85.3035888671875</v>
      </c>
      <c r="I628" s="221">
        <v>6.7978181838989258</v>
      </c>
      <c r="J628" s="221">
        <v>7.3846588134765625</v>
      </c>
      <c r="K628" s="180">
        <v>791</v>
      </c>
      <c r="L628" s="181">
        <v>223</v>
      </c>
      <c r="M628" s="181">
        <v>250</v>
      </c>
      <c r="N628" s="181">
        <v>313</v>
      </c>
      <c r="O628" s="181">
        <v>682</v>
      </c>
      <c r="P628" s="181">
        <v>484</v>
      </c>
      <c r="Q628" s="181">
        <v>148</v>
      </c>
      <c r="R628" s="181">
        <v>524</v>
      </c>
      <c r="S628" s="226">
        <f t="shared" si="29"/>
        <v>3415</v>
      </c>
      <c r="T628" s="181">
        <f t="shared" si="27"/>
        <v>199107.72908306122</v>
      </c>
      <c r="U628" s="226">
        <f t="shared" si="28"/>
        <v>13062.722963629072</v>
      </c>
    </row>
    <row r="629" spans="1:21" x14ac:dyDescent="0.25">
      <c r="A629" s="156" t="s">
        <v>14775</v>
      </c>
      <c r="B629" s="156" t="s">
        <v>192</v>
      </c>
      <c r="C629" s="223">
        <v>7.5390944480895996</v>
      </c>
      <c r="D629" s="221">
        <v>18.46721076965332</v>
      </c>
      <c r="E629" s="221">
        <v>48.705043792724609</v>
      </c>
      <c r="F629" s="221">
        <v>49.022247314453125</v>
      </c>
      <c r="G629" s="221">
        <v>124.70790100097656</v>
      </c>
      <c r="H629" s="221">
        <v>76.901992797851563</v>
      </c>
      <c r="I629" s="221">
        <v>16.180231094360352</v>
      </c>
      <c r="J629" s="221">
        <v>10.884140968322754</v>
      </c>
      <c r="K629" s="180">
        <v>960.88983154296875</v>
      </c>
      <c r="L629" s="181">
        <v>296.8763427734375</v>
      </c>
      <c r="M629" s="181">
        <v>381.98089599609375</v>
      </c>
      <c r="N629" s="181">
        <v>436.40823364257812</v>
      </c>
      <c r="O629" s="181">
        <v>1069.7445068359375</v>
      </c>
      <c r="P629" s="181">
        <v>873.80609130859375</v>
      </c>
      <c r="Q629" s="181">
        <v>207.81344604492187</v>
      </c>
      <c r="R629" s="181">
        <v>500.7314453125</v>
      </c>
      <c r="S629" s="226">
        <f t="shared" si="29"/>
        <v>4728.2507934570312</v>
      </c>
      <c r="T629" s="181">
        <f t="shared" si="27"/>
        <v>262140.34883083866</v>
      </c>
      <c r="U629" s="226">
        <f t="shared" si="28"/>
        <v>17198.060417523218</v>
      </c>
    </row>
    <row r="630" spans="1:21" x14ac:dyDescent="0.25">
      <c r="A630" s="156" t="s">
        <v>14776</v>
      </c>
      <c r="B630" s="156" t="s">
        <v>192</v>
      </c>
      <c r="C630" s="223">
        <v>2.4599335193634033</v>
      </c>
      <c r="D630" s="221">
        <v>9.7758274078369141</v>
      </c>
      <c r="E630" s="221">
        <v>11.380017280578613</v>
      </c>
      <c r="F630" s="221">
        <v>64.748970031738281</v>
      </c>
      <c r="G630" s="221">
        <v>112.70342254638672</v>
      </c>
      <c r="H630" s="221">
        <v>29.99302864074707</v>
      </c>
      <c r="I630" s="221">
        <v>3.5329554080963135</v>
      </c>
      <c r="J630" s="221">
        <v>3.9781448841094971</v>
      </c>
      <c r="K630" s="180">
        <v>2160</v>
      </c>
      <c r="L630" s="181">
        <v>561</v>
      </c>
      <c r="M630" s="181">
        <v>710</v>
      </c>
      <c r="N630" s="181">
        <v>841</v>
      </c>
      <c r="O630" s="181">
        <v>2092</v>
      </c>
      <c r="P630" s="181">
        <v>1708</v>
      </c>
      <c r="Q630" s="181">
        <v>499</v>
      </c>
      <c r="R630" s="181">
        <v>1515</v>
      </c>
      <c r="S630" s="226">
        <f t="shared" si="29"/>
        <v>10086</v>
      </c>
      <c r="T630" s="181">
        <f t="shared" si="27"/>
        <v>368124.87877702713</v>
      </c>
      <c r="U630" s="226">
        <f t="shared" si="28"/>
        <v>24151.31411336525</v>
      </c>
    </row>
    <row r="631" spans="1:21" x14ac:dyDescent="0.25">
      <c r="A631" s="156" t="s">
        <v>14777</v>
      </c>
      <c r="B631" s="156" t="s">
        <v>192</v>
      </c>
      <c r="C631" s="223">
        <v>1.5791515111923218</v>
      </c>
      <c r="D631" s="221">
        <v>8.8841085433959961</v>
      </c>
      <c r="E631" s="221">
        <v>5.3649263381958008</v>
      </c>
      <c r="F631" s="221">
        <v>43.756488800048828</v>
      </c>
      <c r="G631" s="221">
        <v>85.140701293945313</v>
      </c>
      <c r="H631" s="221">
        <v>19.316585540771484</v>
      </c>
      <c r="I631" s="221">
        <v>10.681997299194336</v>
      </c>
      <c r="J631" s="221">
        <v>1.0166501998901367</v>
      </c>
      <c r="K631" s="180">
        <v>2921</v>
      </c>
      <c r="L631" s="181">
        <v>1022</v>
      </c>
      <c r="M631" s="181">
        <v>930</v>
      </c>
      <c r="N631" s="181">
        <v>989</v>
      </c>
      <c r="O631" s="181">
        <v>2808</v>
      </c>
      <c r="P631" s="181">
        <v>2678</v>
      </c>
      <c r="Q631" s="181">
        <v>900</v>
      </c>
      <c r="R631" s="181">
        <v>1855</v>
      </c>
      <c r="S631" s="226">
        <f t="shared" si="29"/>
        <v>14103</v>
      </c>
      <c r="T631" s="181">
        <f t="shared" si="27"/>
        <v>364261.39841496944</v>
      </c>
      <c r="U631" s="226">
        <f t="shared" si="28"/>
        <v>23897.845431474314</v>
      </c>
    </row>
    <row r="632" spans="1:21" x14ac:dyDescent="0.25">
      <c r="A632" s="156" t="s">
        <v>14778</v>
      </c>
      <c r="B632" s="156" t="s">
        <v>192</v>
      </c>
      <c r="C632" s="223">
        <v>3.0593841075897217</v>
      </c>
      <c r="D632" s="221">
        <v>1.0942139625549316</v>
      </c>
      <c r="E632" s="221">
        <v>22.148324966430664</v>
      </c>
      <c r="F632" s="221">
        <v>24.686473846435547</v>
      </c>
      <c r="G632" s="221">
        <v>64.794075012207031</v>
      </c>
      <c r="H632" s="221">
        <v>12.205673217773437</v>
      </c>
      <c r="I632" s="221">
        <v>7.4675922393798828</v>
      </c>
      <c r="J632" s="221">
        <v>1.3406949043273926</v>
      </c>
      <c r="K632" s="180">
        <v>1634</v>
      </c>
      <c r="L632" s="181">
        <v>577</v>
      </c>
      <c r="M632" s="181">
        <v>570</v>
      </c>
      <c r="N632" s="181">
        <v>510</v>
      </c>
      <c r="O632" s="181">
        <v>1697</v>
      </c>
      <c r="P632" s="181">
        <v>1835</v>
      </c>
      <c r="Q632" s="181">
        <v>693</v>
      </c>
      <c r="R632" s="181">
        <v>1858</v>
      </c>
      <c r="S632" s="226">
        <f t="shared" si="29"/>
        <v>9374</v>
      </c>
      <c r="T632" s="181">
        <f t="shared" si="27"/>
        <v>170864.05018520355</v>
      </c>
      <c r="U632" s="226">
        <f t="shared" si="28"/>
        <v>11209.759471877822</v>
      </c>
    </row>
    <row r="633" spans="1:21" x14ac:dyDescent="0.25">
      <c r="A633" s="156" t="s">
        <v>14779</v>
      </c>
      <c r="B633" s="156" t="s">
        <v>192</v>
      </c>
      <c r="C633" s="223">
        <v>1.7489259243011475</v>
      </c>
      <c r="D633" s="221">
        <v>15.979465484619141</v>
      </c>
      <c r="E633" s="221">
        <v>3.3198280334472656</v>
      </c>
      <c r="F633" s="221">
        <v>69.981224060058594</v>
      </c>
      <c r="G633" s="221">
        <v>58.309001922607422</v>
      </c>
      <c r="H633" s="221">
        <v>17.941417694091797</v>
      </c>
      <c r="I633" s="221">
        <v>6.7071776390075684</v>
      </c>
      <c r="J633" s="221">
        <v>2.5681707859039307</v>
      </c>
      <c r="K633" s="180">
        <v>1841.44482421875</v>
      </c>
      <c r="L633" s="181">
        <v>564.22442626953125</v>
      </c>
      <c r="M633" s="181">
        <v>560.2677001953125</v>
      </c>
      <c r="N633" s="181">
        <v>633.07086181640625</v>
      </c>
      <c r="O633" s="181">
        <v>2047.9842529296875</v>
      </c>
      <c r="P633" s="181">
        <v>1862.81103515625</v>
      </c>
      <c r="Q633" s="181">
        <v>595.8779296875</v>
      </c>
      <c r="R633" s="181">
        <v>1828.783447265625</v>
      </c>
      <c r="S633" s="226">
        <f t="shared" si="29"/>
        <v>9934.4644775390625</v>
      </c>
      <c r="T633" s="181">
        <f t="shared" si="27"/>
        <v>219930.29753745015</v>
      </c>
      <c r="U633" s="226">
        <f t="shared" si="28"/>
        <v>14428.814799257489</v>
      </c>
    </row>
    <row r="634" spans="1:21" x14ac:dyDescent="0.25">
      <c r="A634" s="156" t="s">
        <v>14780</v>
      </c>
      <c r="B634" s="156" t="s">
        <v>192</v>
      </c>
      <c r="C634" s="223">
        <v>0.76477062702178955</v>
      </c>
      <c r="D634" s="221">
        <v>1.732279896736145</v>
      </c>
      <c r="E634" s="221">
        <v>1.3568794727325439</v>
      </c>
      <c r="F634" s="221">
        <v>72.979774475097656</v>
      </c>
      <c r="G634" s="221">
        <v>76.685798645019531</v>
      </c>
      <c r="H634" s="221">
        <v>11.742608070373535</v>
      </c>
      <c r="I634" s="221">
        <v>0.87017840147018433</v>
      </c>
      <c r="J634" s="221">
        <v>10.046607971191406</v>
      </c>
      <c r="K634" s="180">
        <v>313.36453247070312</v>
      </c>
      <c r="L634" s="181">
        <v>114.4710693359375</v>
      </c>
      <c r="M634" s="181">
        <v>99.121536254882813</v>
      </c>
      <c r="N634" s="181">
        <v>95.349197387695313</v>
      </c>
      <c r="O634" s="181">
        <v>398.95767211914062</v>
      </c>
      <c r="P634" s="181">
        <v>419.25027465820313</v>
      </c>
      <c r="Q634" s="181">
        <v>136.71487426757812</v>
      </c>
      <c r="R634" s="181">
        <v>322.0799560546875</v>
      </c>
      <c r="S634" s="226">
        <f t="shared" si="29"/>
        <v>1899.3091125488281</v>
      </c>
      <c r="T634" s="181">
        <f t="shared" si="27"/>
        <v>46403.263577067322</v>
      </c>
      <c r="U634" s="226">
        <f t="shared" si="28"/>
        <v>3044.346794104727</v>
      </c>
    </row>
    <row r="635" spans="1:21" x14ac:dyDescent="0.25">
      <c r="A635" s="156" t="s">
        <v>14781</v>
      </c>
      <c r="B635" s="156" t="s">
        <v>192</v>
      </c>
      <c r="C635" s="223">
        <v>0.59832286834716797</v>
      </c>
      <c r="D635" s="221">
        <v>1.565832257270813</v>
      </c>
      <c r="E635" s="221">
        <v>1.1904318332672119</v>
      </c>
      <c r="F635" s="221">
        <v>247.3818359375</v>
      </c>
      <c r="G635" s="221">
        <v>174.75169372558594</v>
      </c>
      <c r="H635" s="221">
        <v>41.954639434814453</v>
      </c>
      <c r="I635" s="221">
        <v>10.737831115722656</v>
      </c>
      <c r="J635" s="221">
        <v>0.27793294191360474</v>
      </c>
      <c r="K635" s="180">
        <v>85.655410766601562</v>
      </c>
      <c r="L635" s="181">
        <v>30.466732025146484</v>
      </c>
      <c r="M635" s="181">
        <v>26.593843460083008</v>
      </c>
      <c r="N635" s="181">
        <v>20.913604736328125</v>
      </c>
      <c r="O635" s="181">
        <v>105.14895629882812</v>
      </c>
      <c r="P635" s="181">
        <v>131.161865234375</v>
      </c>
      <c r="Q635" s="181">
        <v>49.314796447753906</v>
      </c>
      <c r="R635" s="181">
        <v>141.29592895507812</v>
      </c>
      <c r="S635" s="226">
        <f t="shared" si="29"/>
        <v>590.55113792419434</v>
      </c>
      <c r="T635" s="181">
        <f t="shared" si="27"/>
        <v>29750.871195586667</v>
      </c>
      <c r="U635" s="226">
        <f t="shared" si="28"/>
        <v>1951.844813580482</v>
      </c>
    </row>
    <row r="636" spans="1:21" x14ac:dyDescent="0.25">
      <c r="A636" s="156" t="s">
        <v>14782</v>
      </c>
      <c r="B636" s="156" t="s">
        <v>192</v>
      </c>
      <c r="C636" s="223">
        <v>-1.0923633575439453</v>
      </c>
      <c r="D636" s="221">
        <v>-0.1248539611697197</v>
      </c>
      <c r="E636" s="221">
        <v>-0.50025427341461182</v>
      </c>
      <c r="F636" s="221">
        <v>2.8503060340881348</v>
      </c>
      <c r="G636" s="221">
        <v>47.572711944580078</v>
      </c>
      <c r="H636" s="221">
        <v>12.629587173461914</v>
      </c>
      <c r="I636" s="221">
        <v>-0.98695558309555054</v>
      </c>
      <c r="J636" s="221">
        <v>-1.4127532243728638</v>
      </c>
      <c r="K636" s="180">
        <v>144.87590026855469</v>
      </c>
      <c r="L636" s="181">
        <v>65.923393249511719</v>
      </c>
      <c r="M636" s="181">
        <v>44.921249389648438</v>
      </c>
      <c r="N636" s="181">
        <v>25.280357360839844</v>
      </c>
      <c r="O636" s="181">
        <v>162.7666015625</v>
      </c>
      <c r="P636" s="181">
        <v>241.91357421875</v>
      </c>
      <c r="Q636" s="181">
        <v>92.953926086425781</v>
      </c>
      <c r="R636" s="181">
        <v>292.86322021484375</v>
      </c>
      <c r="S636" s="226">
        <f t="shared" si="29"/>
        <v>1071.4982223510742</v>
      </c>
      <c r="T636" s="181">
        <f t="shared" si="27"/>
        <v>10176.129155919811</v>
      </c>
      <c r="U636" s="226">
        <f t="shared" si="28"/>
        <v>667.61826182265304</v>
      </c>
    </row>
    <row r="637" spans="1:21" x14ac:dyDescent="0.25">
      <c r="A637" s="156" t="s">
        <v>14783</v>
      </c>
      <c r="B637" s="156" t="s">
        <v>417</v>
      </c>
      <c r="C637" s="223">
        <v>3.0168366432189941</v>
      </c>
      <c r="D637" s="221">
        <v>3.9843459129333496</v>
      </c>
      <c r="E637" s="221">
        <v>3.6089458465576172</v>
      </c>
      <c r="F637" s="221">
        <v>6.9595065116882324</v>
      </c>
      <c r="G637" s="221">
        <v>11.12834644317627</v>
      </c>
      <c r="H637" s="221">
        <v>5.5738701820373535</v>
      </c>
      <c r="I637" s="221">
        <v>3.1222445964813232</v>
      </c>
      <c r="J637" s="221">
        <v>2.6964468955993652</v>
      </c>
      <c r="K637" s="180">
        <v>0.35277670621871948</v>
      </c>
      <c r="L637" s="181">
        <v>0.1262354850769043</v>
      </c>
      <c r="M637" s="181">
        <v>0.13578896224498749</v>
      </c>
      <c r="N637" s="181">
        <v>0.13683626055717468</v>
      </c>
      <c r="O637" s="181">
        <v>0.41069915890693665</v>
      </c>
      <c r="P637" s="181">
        <v>0.38826420903205872</v>
      </c>
      <c r="Q637" s="181">
        <v>0.12044964730739594</v>
      </c>
      <c r="R637" s="181">
        <v>0.32894954085350037</v>
      </c>
      <c r="S637" s="226">
        <f t="shared" si="29"/>
        <v>1.9999999701976776</v>
      </c>
      <c r="T637" s="181">
        <f t="shared" si="27"/>
        <v>11.007208441323659</v>
      </c>
      <c r="U637" s="226">
        <f t="shared" si="28"/>
        <v>0.72214230524395318</v>
      </c>
    </row>
    <row r="638" spans="1:21" x14ac:dyDescent="0.25">
      <c r="A638" s="156" t="s">
        <v>14784</v>
      </c>
      <c r="B638" s="156" t="s">
        <v>417</v>
      </c>
      <c r="C638" s="223">
        <v>16.67680549621582</v>
      </c>
      <c r="D638" s="221">
        <v>22.416244506835938</v>
      </c>
      <c r="E638" s="221">
        <v>17.231439590454102</v>
      </c>
      <c r="F638" s="221">
        <v>50.790153503417969</v>
      </c>
      <c r="G638" s="221">
        <v>225.11183166503906</v>
      </c>
      <c r="H638" s="221">
        <v>120.19834899902344</v>
      </c>
      <c r="I638" s="221">
        <v>3.9514751434326172</v>
      </c>
      <c r="J638" s="221">
        <v>3.5256776809692383</v>
      </c>
      <c r="K638" s="180">
        <v>100</v>
      </c>
      <c r="L638" s="181">
        <v>175</v>
      </c>
      <c r="M638" s="181">
        <v>443</v>
      </c>
      <c r="N638" s="181">
        <v>273</v>
      </c>
      <c r="O638" s="181">
        <v>391</v>
      </c>
      <c r="P638" s="181">
        <v>226</v>
      </c>
      <c r="Q638" s="181">
        <v>53</v>
      </c>
      <c r="R638" s="181">
        <v>214</v>
      </c>
      <c r="S638" s="226">
        <f t="shared" si="29"/>
        <v>1875</v>
      </c>
      <c r="T638" s="181">
        <f t="shared" si="27"/>
        <v>143237.23924446106</v>
      </c>
      <c r="U638" s="226">
        <f t="shared" si="28"/>
        <v>9397.2664092055638</v>
      </c>
    </row>
    <row r="639" spans="1:21" x14ac:dyDescent="0.25">
      <c r="A639" s="156" t="s">
        <v>14785</v>
      </c>
      <c r="B639" s="156" t="s">
        <v>417</v>
      </c>
      <c r="C639" s="223">
        <v>23.689327239990234</v>
      </c>
      <c r="D639" s="221">
        <v>16.171604156494141</v>
      </c>
      <c r="E639" s="221">
        <v>12.609712600708008</v>
      </c>
      <c r="F639" s="221">
        <v>41.099643707275391</v>
      </c>
      <c r="G639" s="221">
        <v>109.19594573974609</v>
      </c>
      <c r="H639" s="221">
        <v>77.356857299804688</v>
      </c>
      <c r="I639" s="221">
        <v>3.2878823280334473</v>
      </c>
      <c r="J639" s="221">
        <v>2.8620846271514893</v>
      </c>
      <c r="K639" s="180">
        <v>557</v>
      </c>
      <c r="L639" s="181">
        <v>313</v>
      </c>
      <c r="M639" s="181">
        <v>1011</v>
      </c>
      <c r="N639" s="181">
        <v>700</v>
      </c>
      <c r="O639" s="181">
        <v>1502</v>
      </c>
      <c r="P639" s="181">
        <v>1200</v>
      </c>
      <c r="Q639" s="181">
        <v>321</v>
      </c>
      <c r="R639" s="181">
        <v>929</v>
      </c>
      <c r="S639" s="226">
        <f t="shared" si="29"/>
        <v>6533</v>
      </c>
      <c r="T639" s="181">
        <f t="shared" si="27"/>
        <v>320329.66351485252</v>
      </c>
      <c r="U639" s="226">
        <f t="shared" si="28"/>
        <v>21015.646508536356</v>
      </c>
    </row>
    <row r="640" spans="1:21" x14ac:dyDescent="0.25">
      <c r="A640" s="156" t="s">
        <v>14786</v>
      </c>
      <c r="B640" s="156" t="s">
        <v>417</v>
      </c>
      <c r="C640" s="223">
        <v>1.5417463779449463</v>
      </c>
      <c r="D640" s="221">
        <v>12.994621276855469</v>
      </c>
      <c r="E640" s="221">
        <v>2.0335192680358887</v>
      </c>
      <c r="F640" s="221">
        <v>23.689352035522461</v>
      </c>
      <c r="G640" s="221">
        <v>32.036602020263672</v>
      </c>
      <c r="H640" s="221">
        <v>13.326633453369141</v>
      </c>
      <c r="I640" s="221">
        <v>0.53444206714630127</v>
      </c>
      <c r="J640" s="221">
        <v>1.1353657245635986</v>
      </c>
      <c r="K640" s="180">
        <v>1260</v>
      </c>
      <c r="L640" s="181">
        <v>453</v>
      </c>
      <c r="M640" s="181">
        <v>835</v>
      </c>
      <c r="N640" s="181">
        <v>534</v>
      </c>
      <c r="O640" s="181">
        <v>1557</v>
      </c>
      <c r="P640" s="181">
        <v>1340</v>
      </c>
      <c r="Q640" s="181">
        <v>350</v>
      </c>
      <c r="R640" s="181">
        <v>1235</v>
      </c>
      <c r="S640" s="226">
        <f t="shared" si="29"/>
        <v>7564</v>
      </c>
      <c r="T640" s="181">
        <f t="shared" si="27"/>
        <v>91505.176016807556</v>
      </c>
      <c r="U640" s="226">
        <f t="shared" si="28"/>
        <v>6003.3167449116427</v>
      </c>
    </row>
    <row r="641" spans="1:21" x14ac:dyDescent="0.25">
      <c r="A641" s="156" t="s">
        <v>14787</v>
      </c>
      <c r="B641" s="156" t="s">
        <v>417</v>
      </c>
      <c r="C641" s="223">
        <v>-0.14595453441143036</v>
      </c>
      <c r="D641" s="221">
        <v>32.060081481933594</v>
      </c>
      <c r="E641" s="221">
        <v>4.400761604309082</v>
      </c>
      <c r="F641" s="221">
        <v>27.897388458251953</v>
      </c>
      <c r="G641" s="221">
        <v>22.817113876342773</v>
      </c>
      <c r="H641" s="221">
        <v>10.820526123046875</v>
      </c>
      <c r="I641" s="221">
        <v>-0.53216612339019775</v>
      </c>
      <c r="J641" s="221">
        <v>-0.95796382427215576</v>
      </c>
      <c r="K641" s="180">
        <v>911</v>
      </c>
      <c r="L641" s="181">
        <v>308</v>
      </c>
      <c r="M641" s="181">
        <v>262</v>
      </c>
      <c r="N641" s="181">
        <v>254</v>
      </c>
      <c r="O641" s="181">
        <v>1037</v>
      </c>
      <c r="P641" s="181">
        <v>1033</v>
      </c>
      <c r="Q641" s="181">
        <v>278</v>
      </c>
      <c r="R641" s="181">
        <v>1236</v>
      </c>
      <c r="S641" s="226">
        <f t="shared" si="29"/>
        <v>5319</v>
      </c>
      <c r="T641" s="181">
        <f t="shared" si="27"/>
        <v>51487.441830083728</v>
      </c>
      <c r="U641" s="226">
        <f t="shared" si="28"/>
        <v>3377.9009575855202</v>
      </c>
    </row>
    <row r="642" spans="1:21" x14ac:dyDescent="0.25">
      <c r="A642" s="156" t="s">
        <v>14788</v>
      </c>
      <c r="B642" s="156" t="s">
        <v>417</v>
      </c>
      <c r="C642" s="223">
        <v>3.036238431930542</v>
      </c>
      <c r="D642" s="221">
        <v>3.6691904067993164</v>
      </c>
      <c r="E642" s="221">
        <v>7.0378885269165039</v>
      </c>
      <c r="F642" s="221">
        <v>26.612277984619141</v>
      </c>
      <c r="G642" s="221">
        <v>85.713714599609375</v>
      </c>
      <c r="H642" s="221">
        <v>28.702716827392578</v>
      </c>
      <c r="I642" s="221">
        <v>8.8699016571044922</v>
      </c>
      <c r="J642" s="221">
        <v>4.8777236938476563</v>
      </c>
      <c r="K642" s="180">
        <v>595</v>
      </c>
      <c r="L642" s="181">
        <v>356</v>
      </c>
      <c r="M642" s="181">
        <v>469</v>
      </c>
      <c r="N642" s="181">
        <v>386</v>
      </c>
      <c r="O642" s="181">
        <v>930</v>
      </c>
      <c r="P642" s="181">
        <v>856</v>
      </c>
      <c r="Q642" s="181">
        <v>274</v>
      </c>
      <c r="R642" s="181">
        <v>658</v>
      </c>
      <c r="S642" s="226">
        <f t="shared" si="29"/>
        <v>4524</v>
      </c>
      <c r="T642" s="181">
        <f t="shared" si="27"/>
        <v>126609.07809948921</v>
      </c>
      <c r="U642" s="226">
        <f t="shared" si="28"/>
        <v>8306.3541506425827</v>
      </c>
    </row>
    <row r="643" spans="1:21" x14ac:dyDescent="0.25">
      <c r="A643" s="156" t="s">
        <v>14789</v>
      </c>
      <c r="B643" s="156" t="s">
        <v>417</v>
      </c>
      <c r="C643" s="223">
        <v>4.4329538345336914</v>
      </c>
      <c r="D643" s="221">
        <v>14.385682106018066</v>
      </c>
      <c r="E643" s="221">
        <v>29.484886169433594</v>
      </c>
      <c r="F643" s="221">
        <v>70.268531799316406</v>
      </c>
      <c r="G643" s="221">
        <v>66.389778137207031</v>
      </c>
      <c r="H643" s="221">
        <v>34.306686401367188</v>
      </c>
      <c r="I643" s="221">
        <v>6.9441642761230469</v>
      </c>
      <c r="J643" s="221">
        <v>-1.0976108312606812</v>
      </c>
      <c r="K643" s="180">
        <v>1353</v>
      </c>
      <c r="L643" s="181">
        <v>432</v>
      </c>
      <c r="M643" s="181">
        <v>593</v>
      </c>
      <c r="N643" s="181">
        <v>586</v>
      </c>
      <c r="O643" s="181">
        <v>1875</v>
      </c>
      <c r="P643" s="181">
        <v>1668</v>
      </c>
      <c r="Q643" s="181">
        <v>492</v>
      </c>
      <c r="R643" s="181">
        <v>1243</v>
      </c>
      <c r="S643" s="226">
        <f t="shared" si="29"/>
        <v>8242</v>
      </c>
      <c r="T643" s="181">
        <f t="shared" si="27"/>
        <v>254630.88382613659</v>
      </c>
      <c r="U643" s="226">
        <f t="shared" si="28"/>
        <v>16705.392144858783</v>
      </c>
    </row>
    <row r="644" spans="1:21" x14ac:dyDescent="0.25">
      <c r="A644" s="156" t="s">
        <v>14790</v>
      </c>
      <c r="B644" s="156" t="s">
        <v>417</v>
      </c>
      <c r="C644" s="223">
        <v>0.55613911151885986</v>
      </c>
      <c r="D644" s="221">
        <v>14.693822860717773</v>
      </c>
      <c r="E644" s="221">
        <v>2.4689514636993408</v>
      </c>
      <c r="F644" s="221">
        <v>17.277425765991211</v>
      </c>
      <c r="G644" s="221">
        <v>8.3983840942382812</v>
      </c>
      <c r="H644" s="221">
        <v>5.3346347808837891</v>
      </c>
      <c r="I644" s="221">
        <v>2.066540002822876</v>
      </c>
      <c r="J644" s="221">
        <v>-0.47558987140655518</v>
      </c>
      <c r="K644" s="180">
        <v>958</v>
      </c>
      <c r="L644" s="181">
        <v>307</v>
      </c>
      <c r="M644" s="181">
        <v>194</v>
      </c>
      <c r="N644" s="181">
        <v>201</v>
      </c>
      <c r="O644" s="181">
        <v>1034</v>
      </c>
      <c r="P644" s="181">
        <v>1219</v>
      </c>
      <c r="Q644" s="181">
        <v>377</v>
      </c>
      <c r="R644" s="181">
        <v>1224</v>
      </c>
      <c r="S644" s="226">
        <f t="shared" si="29"/>
        <v>5514</v>
      </c>
      <c r="T644" s="181">
        <f t="shared" si="27"/>
        <v>24379.336579799652</v>
      </c>
      <c r="U644" s="226">
        <f t="shared" si="28"/>
        <v>1599.4382601096308</v>
      </c>
    </row>
    <row r="645" spans="1:21" x14ac:dyDescent="0.25">
      <c r="A645" s="156" t="s">
        <v>14791</v>
      </c>
      <c r="B645" s="156" t="s">
        <v>417</v>
      </c>
      <c r="C645" s="223">
        <v>-1.4212225675582886</v>
      </c>
      <c r="D645" s="221">
        <v>-0.45371314883232117</v>
      </c>
      <c r="E645" s="221">
        <v>-0.82911354303359985</v>
      </c>
      <c r="F645" s="221">
        <v>141.63641357421875</v>
      </c>
      <c r="G645" s="221">
        <v>6.6902875900268555</v>
      </c>
      <c r="H645" s="221">
        <v>1.135810375213623</v>
      </c>
      <c r="I645" s="221">
        <v>77.25738525390625</v>
      </c>
      <c r="J645" s="221">
        <v>-1.741612434387207</v>
      </c>
      <c r="K645" s="180">
        <v>127.34306335449219</v>
      </c>
      <c r="L645" s="181">
        <v>40.51824951171875</v>
      </c>
      <c r="M645" s="181">
        <v>27.012165069580078</v>
      </c>
      <c r="N645" s="181">
        <v>33.765205383300781</v>
      </c>
      <c r="O645" s="181">
        <v>123.48418426513672</v>
      </c>
      <c r="P645" s="181">
        <v>247.93309020996094</v>
      </c>
      <c r="Q645" s="181">
        <v>64.636253356933594</v>
      </c>
      <c r="R645" s="181">
        <v>207.41484069824219</v>
      </c>
      <c r="S645" s="226">
        <f t="shared" si="29"/>
        <v>872.10705184936523</v>
      </c>
      <c r="T645" s="181">
        <f t="shared" ref="T645:T708" si="30">SUMPRODUCT(C645:J645,K645:R645)</f>
        <v>10300.761287271325</v>
      </c>
      <c r="U645" s="226">
        <f t="shared" ref="U645:U708" si="31">(T645/$T$10045)*$S$10045</f>
        <v>675.79491579640364</v>
      </c>
    </row>
    <row r="646" spans="1:21" x14ac:dyDescent="0.25">
      <c r="A646" s="156" t="s">
        <v>14792</v>
      </c>
      <c r="B646" s="156" t="s">
        <v>417</v>
      </c>
      <c r="C646" s="223">
        <v>-1.8907959461212158</v>
      </c>
      <c r="D646" s="221">
        <v>-0.9232865571975708</v>
      </c>
      <c r="E646" s="221">
        <v>-1.2986869812011719</v>
      </c>
      <c r="F646" s="221">
        <v>2.0518734455108643</v>
      </c>
      <c r="G646" s="221">
        <v>6.2207140922546387</v>
      </c>
      <c r="H646" s="221">
        <v>0.66623693704605103</v>
      </c>
      <c r="I646" s="221">
        <v>-1.7853882312774658</v>
      </c>
      <c r="J646" s="221">
        <v>-2.2111859321594238</v>
      </c>
      <c r="K646" s="180">
        <v>40.8514404296875</v>
      </c>
      <c r="L646" s="181">
        <v>8.6917963027954102</v>
      </c>
      <c r="M646" s="181">
        <v>3.4767184257507324</v>
      </c>
      <c r="N646" s="181">
        <v>6.9534368515014648</v>
      </c>
      <c r="O646" s="181">
        <v>45.197338104248047</v>
      </c>
      <c r="P646" s="181">
        <v>59.104213714599609</v>
      </c>
      <c r="Q646" s="181">
        <v>14.776053428649902</v>
      </c>
      <c r="R646" s="181">
        <v>36.505542755126953</v>
      </c>
      <c r="S646" s="226">
        <f t="shared" ref="S646:S709" si="32">SUM(K646:R646)</f>
        <v>215.55654001235962</v>
      </c>
      <c r="T646" s="181">
        <f t="shared" si="30"/>
        <v>137.92124073887555</v>
      </c>
      <c r="U646" s="226">
        <f t="shared" si="31"/>
        <v>9.0485033748757377</v>
      </c>
    </row>
    <row r="647" spans="1:21" x14ac:dyDescent="0.25">
      <c r="A647" s="156" t="s">
        <v>14793</v>
      </c>
      <c r="B647" s="156" t="s">
        <v>417</v>
      </c>
      <c r="C647" s="223">
        <v>-2.3425576686859131</v>
      </c>
      <c r="D647" s="221">
        <v>-1.3750483989715576</v>
      </c>
      <c r="E647" s="221">
        <v>-1.7504488229751587</v>
      </c>
      <c r="F647" s="221">
        <v>1.6001114845275879</v>
      </c>
      <c r="G647" s="221">
        <v>5.7689518928527832</v>
      </c>
      <c r="H647" s="221">
        <v>0.21447519958019257</v>
      </c>
      <c r="I647" s="221">
        <v>-2.2371499538421631</v>
      </c>
      <c r="J647" s="221">
        <v>-2.6629476547241211</v>
      </c>
      <c r="K647" s="180">
        <v>1.3166788816452026</v>
      </c>
      <c r="L647" s="181">
        <v>0.42713689804077148</v>
      </c>
      <c r="M647" s="181">
        <v>0.21356844902038574</v>
      </c>
      <c r="N647" s="181">
        <v>0.16458486020565033</v>
      </c>
      <c r="O647" s="181">
        <v>1.2265491485595703</v>
      </c>
      <c r="P647" s="181">
        <v>1.7536125183105469</v>
      </c>
      <c r="Q647" s="181">
        <v>0.71320110559463501</v>
      </c>
      <c r="R647" s="181">
        <v>2.0024492740631104</v>
      </c>
      <c r="S647" s="226">
        <f t="shared" si="32"/>
        <v>7.8177811354398727</v>
      </c>
      <c r="T647" s="181">
        <f t="shared" si="30"/>
        <v>-3.2581626258262517</v>
      </c>
      <c r="U647" s="226">
        <f t="shared" si="31"/>
        <v>-0.21375602015863351</v>
      </c>
    </row>
    <row r="648" spans="1:21" x14ac:dyDescent="0.25">
      <c r="A648" s="156" t="s">
        <v>14794</v>
      </c>
      <c r="B648" s="156" t="s">
        <v>417</v>
      </c>
      <c r="C648" s="223">
        <v>-1.6624001264572144</v>
      </c>
      <c r="D648" s="221">
        <v>15.385309219360352</v>
      </c>
      <c r="E648" s="221">
        <v>9.7619552612304687</v>
      </c>
      <c r="F648" s="221">
        <v>94.240058898925781</v>
      </c>
      <c r="G648" s="221">
        <v>39.821891784667969</v>
      </c>
      <c r="H648" s="221">
        <v>1.6942175626754761</v>
      </c>
      <c r="I648" s="221">
        <v>-3.5129306316375732</v>
      </c>
      <c r="J648" s="221">
        <v>-1.9827902317047119</v>
      </c>
      <c r="K648" s="180">
        <v>696</v>
      </c>
      <c r="L648" s="181">
        <v>234</v>
      </c>
      <c r="M648" s="181">
        <v>197</v>
      </c>
      <c r="N648" s="181">
        <v>181</v>
      </c>
      <c r="O648" s="181">
        <v>773</v>
      </c>
      <c r="P648" s="181">
        <v>1035</v>
      </c>
      <c r="Q648" s="181">
        <v>391</v>
      </c>
      <c r="R648" s="181">
        <v>1072</v>
      </c>
      <c r="S648" s="226">
        <f t="shared" si="32"/>
        <v>4579</v>
      </c>
      <c r="T648" s="181">
        <f t="shared" si="30"/>
        <v>50460.418238043785</v>
      </c>
      <c r="U648" s="226">
        <f t="shared" si="31"/>
        <v>3310.5217316674125</v>
      </c>
    </row>
    <row r="649" spans="1:21" x14ac:dyDescent="0.25">
      <c r="A649" s="156" t="s">
        <v>14795</v>
      </c>
      <c r="B649" s="156" t="s">
        <v>417</v>
      </c>
      <c r="C649" s="223">
        <v>7.2673602104187012</v>
      </c>
      <c r="D649" s="221">
        <v>33.059219360351562</v>
      </c>
      <c r="E649" s="221">
        <v>9.7984247207641602</v>
      </c>
      <c r="F649" s="221">
        <v>39.802223205566406</v>
      </c>
      <c r="G649" s="221">
        <v>87.340873718261719</v>
      </c>
      <c r="H649" s="221">
        <v>27.874608993530273</v>
      </c>
      <c r="I649" s="221">
        <v>1.0101690292358398</v>
      </c>
      <c r="J649" s="221">
        <v>1.7258492708206177</v>
      </c>
      <c r="K649" s="180">
        <v>2215</v>
      </c>
      <c r="L649" s="181">
        <v>953</v>
      </c>
      <c r="M649" s="181">
        <v>1378</v>
      </c>
      <c r="N649" s="181">
        <v>919</v>
      </c>
      <c r="O649" s="181">
        <v>2543</v>
      </c>
      <c r="P649" s="181">
        <v>2177</v>
      </c>
      <c r="Q649" s="181">
        <v>708</v>
      </c>
      <c r="R649" s="181">
        <v>1958</v>
      </c>
      <c r="S649" s="226">
        <f t="shared" si="32"/>
        <v>12851</v>
      </c>
      <c r="T649" s="181">
        <f t="shared" si="30"/>
        <v>384568.3894970417</v>
      </c>
      <c r="U649" s="226">
        <f t="shared" si="31"/>
        <v>25230.112139309331</v>
      </c>
    </row>
    <row r="650" spans="1:21" x14ac:dyDescent="0.25">
      <c r="A650" s="156" t="s">
        <v>14796</v>
      </c>
      <c r="B650" s="156" t="s">
        <v>417</v>
      </c>
      <c r="C650" s="223">
        <v>6.5681800842285156</v>
      </c>
      <c r="D650" s="221">
        <v>12.50789737701416</v>
      </c>
      <c r="E650" s="221">
        <v>25.641029357910156</v>
      </c>
      <c r="F650" s="221">
        <v>38.376564025878906</v>
      </c>
      <c r="G650" s="221">
        <v>60.888751983642578</v>
      </c>
      <c r="H650" s="221">
        <v>32.432277679443359</v>
      </c>
      <c r="I650" s="221">
        <v>9.5304241180419922</v>
      </c>
      <c r="J650" s="221">
        <v>-0.15285807847976685</v>
      </c>
      <c r="K650" s="180">
        <v>1729</v>
      </c>
      <c r="L650" s="181">
        <v>761</v>
      </c>
      <c r="M650" s="181">
        <v>995</v>
      </c>
      <c r="N650" s="181">
        <v>735</v>
      </c>
      <c r="O650" s="181">
        <v>2052</v>
      </c>
      <c r="P650" s="181">
        <v>1983</v>
      </c>
      <c r="Q650" s="181">
        <v>565</v>
      </c>
      <c r="R650" s="181">
        <v>1657</v>
      </c>
      <c r="S650" s="226">
        <f t="shared" si="32"/>
        <v>10477</v>
      </c>
      <c r="T650" s="181">
        <f t="shared" si="30"/>
        <v>268982.82153910398</v>
      </c>
      <c r="U650" s="226">
        <f t="shared" si="31"/>
        <v>17646.969788273844</v>
      </c>
    </row>
    <row r="651" spans="1:21" x14ac:dyDescent="0.25">
      <c r="A651" s="156" t="s">
        <v>14797</v>
      </c>
      <c r="B651" s="156" t="s">
        <v>417</v>
      </c>
      <c r="C651" s="223">
        <v>1.5935508012771606</v>
      </c>
      <c r="D651" s="221">
        <v>23.317628860473633</v>
      </c>
      <c r="E651" s="221">
        <v>3.9700698852539063</v>
      </c>
      <c r="F651" s="221">
        <v>37.2471923828125</v>
      </c>
      <c r="G651" s="221">
        <v>60.160686492919922</v>
      </c>
      <c r="H651" s="221">
        <v>39.337314605712891</v>
      </c>
      <c r="I651" s="221">
        <v>-1.6686791181564331</v>
      </c>
      <c r="J651" s="221">
        <v>1.6047093868255615</v>
      </c>
      <c r="K651" s="180">
        <v>752</v>
      </c>
      <c r="L651" s="181">
        <v>1065</v>
      </c>
      <c r="M651" s="181">
        <v>3213</v>
      </c>
      <c r="N651" s="181">
        <v>674</v>
      </c>
      <c r="O651" s="181">
        <v>1226</v>
      </c>
      <c r="P651" s="181">
        <v>1101</v>
      </c>
      <c r="Q651" s="181">
        <v>321</v>
      </c>
      <c r="R651" s="181">
        <v>1024</v>
      </c>
      <c r="S651" s="226">
        <f t="shared" si="32"/>
        <v>9376</v>
      </c>
      <c r="T651" s="181">
        <f t="shared" si="30"/>
        <v>182067.02858269215</v>
      </c>
      <c r="U651" s="226">
        <f t="shared" si="31"/>
        <v>11944.745521127903</v>
      </c>
    </row>
    <row r="652" spans="1:21" x14ac:dyDescent="0.25">
      <c r="A652" s="156" t="s">
        <v>14798</v>
      </c>
      <c r="B652" s="156" t="s">
        <v>417</v>
      </c>
      <c r="C652" s="223">
        <v>1.3813591003417969</v>
      </c>
      <c r="D652" s="221">
        <v>13.134112358093262</v>
      </c>
      <c r="E652" s="221">
        <v>5.4848604202270508</v>
      </c>
      <c r="F652" s="221">
        <v>15.73115348815918</v>
      </c>
      <c r="G652" s="221">
        <v>19.747257232666016</v>
      </c>
      <c r="H652" s="221">
        <v>25.090639114379883</v>
      </c>
      <c r="I652" s="221">
        <v>1.4867669343948364</v>
      </c>
      <c r="J652" s="221">
        <v>1.0609692335128784</v>
      </c>
      <c r="K652" s="180">
        <v>835</v>
      </c>
      <c r="L652" s="181">
        <v>295</v>
      </c>
      <c r="M652" s="181">
        <v>1022</v>
      </c>
      <c r="N652" s="181">
        <v>488</v>
      </c>
      <c r="O652" s="181">
        <v>1183</v>
      </c>
      <c r="P652" s="181">
        <v>1130</v>
      </c>
      <c r="Q652" s="181">
        <v>375</v>
      </c>
      <c r="R652" s="181">
        <v>949</v>
      </c>
      <c r="S652" s="226">
        <f t="shared" si="32"/>
        <v>6277</v>
      </c>
      <c r="T652" s="181">
        <f t="shared" si="30"/>
        <v>71588.153154611588</v>
      </c>
      <c r="U652" s="226">
        <f t="shared" si="31"/>
        <v>4696.634412149976</v>
      </c>
    </row>
    <row r="653" spans="1:21" x14ac:dyDescent="0.25">
      <c r="A653" s="156" t="s">
        <v>14799</v>
      </c>
      <c r="B653" s="156" t="s">
        <v>417</v>
      </c>
      <c r="C653" s="223">
        <v>4.1963329315185547</v>
      </c>
      <c r="D653" s="221">
        <v>3.8302390575408936</v>
      </c>
      <c r="E653" s="221">
        <v>26.970586776733398</v>
      </c>
      <c r="F653" s="221">
        <v>17.547277450561523</v>
      </c>
      <c r="G653" s="221">
        <v>58.115020751953125</v>
      </c>
      <c r="H653" s="221">
        <v>25.291183471679688</v>
      </c>
      <c r="I653" s="221">
        <v>11.231054306030273</v>
      </c>
      <c r="J653" s="221">
        <v>-0.76348394155502319</v>
      </c>
      <c r="K653" s="180">
        <v>1291</v>
      </c>
      <c r="L653" s="181">
        <v>474</v>
      </c>
      <c r="M653" s="181">
        <v>504</v>
      </c>
      <c r="N653" s="181">
        <v>380</v>
      </c>
      <c r="O653" s="181">
        <v>1237</v>
      </c>
      <c r="P653" s="181">
        <v>1417</v>
      </c>
      <c r="Q653" s="181">
        <v>439</v>
      </c>
      <c r="R653" s="181">
        <v>1478</v>
      </c>
      <c r="S653" s="226">
        <f t="shared" si="32"/>
        <v>7220</v>
      </c>
      <c r="T653" s="181">
        <f t="shared" si="30"/>
        <v>139022.03151881695</v>
      </c>
      <c r="U653" s="226">
        <f t="shared" si="31"/>
        <v>9120.7221936303467</v>
      </c>
    </row>
    <row r="654" spans="1:21" x14ac:dyDescent="0.25">
      <c r="A654" s="156" t="s">
        <v>14800</v>
      </c>
      <c r="B654" s="156" t="s">
        <v>417</v>
      </c>
      <c r="C654" s="223">
        <v>1.2091385126113892</v>
      </c>
      <c r="D654" s="221">
        <v>2.1766479015350342</v>
      </c>
      <c r="E654" s="221">
        <v>1.8012475967407227</v>
      </c>
      <c r="F654" s="221">
        <v>8.1601133346557617</v>
      </c>
      <c r="G654" s="221">
        <v>26.339561462402344</v>
      </c>
      <c r="H654" s="221">
        <v>19.303537368774414</v>
      </c>
      <c r="I654" s="221">
        <v>1.3145463466644287</v>
      </c>
      <c r="J654" s="221">
        <v>4.2029933929443359</v>
      </c>
      <c r="K654" s="180">
        <v>795</v>
      </c>
      <c r="L654" s="181">
        <v>317</v>
      </c>
      <c r="M654" s="181">
        <v>495</v>
      </c>
      <c r="N654" s="181">
        <v>281</v>
      </c>
      <c r="O654" s="181">
        <v>966</v>
      </c>
      <c r="P654" s="181">
        <v>1177</v>
      </c>
      <c r="Q654" s="181">
        <v>402</v>
      </c>
      <c r="R654" s="181">
        <v>1689</v>
      </c>
      <c r="S654" s="226">
        <f t="shared" si="32"/>
        <v>6122</v>
      </c>
      <c r="T654" s="181">
        <f t="shared" si="30"/>
        <v>60627.45523750782</v>
      </c>
      <c r="U654" s="226">
        <f t="shared" si="31"/>
        <v>3977.5434906748774</v>
      </c>
    </row>
    <row r="655" spans="1:21" x14ac:dyDescent="0.25">
      <c r="A655" s="156" t="s">
        <v>14801</v>
      </c>
      <c r="B655" s="156" t="s">
        <v>417</v>
      </c>
      <c r="C655" s="223">
        <v>0.57587140798568726</v>
      </c>
      <c r="D655" s="221">
        <v>0.40290433168411255</v>
      </c>
      <c r="E655" s="221">
        <v>1.167980432510376</v>
      </c>
      <c r="F655" s="221">
        <v>84.50250244140625</v>
      </c>
      <c r="G655" s="221">
        <v>8.6873817443847656</v>
      </c>
      <c r="H655" s="221">
        <v>2.2480888366699219</v>
      </c>
      <c r="I655" s="221">
        <v>0.68127918243408203</v>
      </c>
      <c r="J655" s="221">
        <v>0.2554815411567688</v>
      </c>
      <c r="K655" s="180">
        <v>622.88409423828125</v>
      </c>
      <c r="L655" s="181">
        <v>1420.822509765625</v>
      </c>
      <c r="M655" s="181">
        <v>428.14492797851562</v>
      </c>
      <c r="N655" s="181">
        <v>124.43621063232422</v>
      </c>
      <c r="O655" s="181">
        <v>530.7872314453125</v>
      </c>
      <c r="P655" s="181">
        <v>794.42327880859375</v>
      </c>
      <c r="Q655" s="181">
        <v>326.20565795898437</v>
      </c>
      <c r="R655" s="181">
        <v>795.12628173828125</v>
      </c>
      <c r="S655" s="226">
        <f t="shared" si="32"/>
        <v>5042.830192565918</v>
      </c>
      <c r="T655" s="181">
        <f t="shared" si="30"/>
        <v>18768.855396137813</v>
      </c>
      <c r="U655" s="226">
        <f t="shared" si="31"/>
        <v>1231.3553045541742</v>
      </c>
    </row>
    <row r="656" spans="1:21" x14ac:dyDescent="0.25">
      <c r="A656" s="156" t="s">
        <v>14802</v>
      </c>
      <c r="B656" s="156" t="s">
        <v>417</v>
      </c>
      <c r="C656" s="223">
        <v>-2.1696021556854248</v>
      </c>
      <c r="D656" s="221">
        <v>8.8160057067871094</v>
      </c>
      <c r="E656" s="221">
        <v>-0.17243659496307373</v>
      </c>
      <c r="F656" s="221">
        <v>20.104467391967773</v>
      </c>
      <c r="G656" s="221">
        <v>36.649417877197266</v>
      </c>
      <c r="H656" s="221">
        <v>21.540023803710937</v>
      </c>
      <c r="I656" s="221">
        <v>-1.4726953506469727</v>
      </c>
      <c r="J656" s="221">
        <v>-1.8984931707382202</v>
      </c>
      <c r="K656" s="180">
        <v>1484.6522216796875</v>
      </c>
      <c r="L656" s="181">
        <v>482.56192016601562</v>
      </c>
      <c r="M656" s="181">
        <v>383.6517333984375</v>
      </c>
      <c r="N656" s="181">
        <v>394.64175415039062</v>
      </c>
      <c r="O656" s="181">
        <v>1618.53076171875</v>
      </c>
      <c r="P656" s="181">
        <v>1689.46630859375</v>
      </c>
      <c r="Q656" s="181">
        <v>439.60092163085937</v>
      </c>
      <c r="R656" s="181">
        <v>1154.9515380859375</v>
      </c>
      <c r="S656" s="226">
        <f t="shared" si="32"/>
        <v>7648.0571594238281</v>
      </c>
      <c r="T656" s="181">
        <f t="shared" si="30"/>
        <v>101770.35955571916</v>
      </c>
      <c r="U656" s="226">
        <f t="shared" si="31"/>
        <v>6676.777535997604</v>
      </c>
    </row>
    <row r="657" spans="1:21" x14ac:dyDescent="0.25">
      <c r="A657" s="156" t="s">
        <v>14803</v>
      </c>
      <c r="B657" s="156" t="s">
        <v>417</v>
      </c>
      <c r="C657" s="223">
        <v>-2.2748317718505859</v>
      </c>
      <c r="D657" s="221">
        <v>-1.3073220252990723</v>
      </c>
      <c r="E657" s="221">
        <v>-1.6827224493026733</v>
      </c>
      <c r="F657" s="221">
        <v>103.24137878417969</v>
      </c>
      <c r="G657" s="221">
        <v>5.8366785049438477</v>
      </c>
      <c r="H657" s="221">
        <v>4.3339776992797852</v>
      </c>
      <c r="I657" s="221">
        <v>-2.1694238185882568</v>
      </c>
      <c r="J657" s="221">
        <v>-2.5952215194702148</v>
      </c>
      <c r="K657" s="180">
        <v>254</v>
      </c>
      <c r="L657" s="181">
        <v>381</v>
      </c>
      <c r="M657" s="181">
        <v>170</v>
      </c>
      <c r="N657" s="181">
        <v>50</v>
      </c>
      <c r="O657" s="181">
        <v>258</v>
      </c>
      <c r="P657" s="181">
        <v>402</v>
      </c>
      <c r="Q657" s="181">
        <v>145</v>
      </c>
      <c r="R657" s="181">
        <v>362</v>
      </c>
      <c r="S657" s="226">
        <f t="shared" si="32"/>
        <v>2022</v>
      </c>
      <c r="T657" s="181">
        <f t="shared" si="30"/>
        <v>5794.1946067810059</v>
      </c>
      <c r="U657" s="226">
        <f t="shared" si="31"/>
        <v>380.1357149433382</v>
      </c>
    </row>
    <row r="658" spans="1:21" x14ac:dyDescent="0.25">
      <c r="A658" s="156" t="s">
        <v>14804</v>
      </c>
      <c r="B658" s="156" t="s">
        <v>417</v>
      </c>
      <c r="C658" s="223">
        <v>-0.9503142237663269</v>
      </c>
      <c r="D658" s="221">
        <v>20.673130035400391</v>
      </c>
      <c r="E658" s="221">
        <v>14.854907989501953</v>
      </c>
      <c r="F658" s="221">
        <v>20.683393478393555</v>
      </c>
      <c r="G658" s="221">
        <v>84.2059326171875</v>
      </c>
      <c r="H658" s="221">
        <v>25.382619857788086</v>
      </c>
      <c r="I658" s="221">
        <v>-0.82064294815063477</v>
      </c>
      <c r="J658" s="221">
        <v>-1.6692051887512207</v>
      </c>
      <c r="K658" s="180">
        <v>1693</v>
      </c>
      <c r="L658" s="181">
        <v>614</v>
      </c>
      <c r="M658" s="181">
        <v>532</v>
      </c>
      <c r="N658" s="181">
        <v>484</v>
      </c>
      <c r="O658" s="181">
        <v>1922</v>
      </c>
      <c r="P658" s="181">
        <v>1931</v>
      </c>
      <c r="Q658" s="181">
        <v>634</v>
      </c>
      <c r="R658" s="181">
        <v>1991</v>
      </c>
      <c r="S658" s="226">
        <f t="shared" si="32"/>
        <v>9801</v>
      </c>
      <c r="T658" s="181">
        <f t="shared" si="30"/>
        <v>236011.95963054895</v>
      </c>
      <c r="U658" s="226">
        <f t="shared" si="31"/>
        <v>15483.873272799772</v>
      </c>
    </row>
    <row r="659" spans="1:21" x14ac:dyDescent="0.25">
      <c r="A659" s="156" t="s">
        <v>14805</v>
      </c>
      <c r="B659" s="156" t="s">
        <v>417</v>
      </c>
      <c r="C659" s="223">
        <v>1.5369759798049927</v>
      </c>
      <c r="D659" s="221">
        <v>10.622044563293457</v>
      </c>
      <c r="E659" s="221">
        <v>44.92803955078125</v>
      </c>
      <c r="F659" s="221">
        <v>34.312370300292969</v>
      </c>
      <c r="G659" s="221">
        <v>86.311767578125</v>
      </c>
      <c r="H659" s="221">
        <v>19.392036437988281</v>
      </c>
      <c r="I659" s="221">
        <v>8.375950813293457</v>
      </c>
      <c r="J659" s="221">
        <v>-0.8061864972114563</v>
      </c>
      <c r="K659" s="180">
        <v>2102</v>
      </c>
      <c r="L659" s="181">
        <v>668</v>
      </c>
      <c r="M659" s="181">
        <v>648</v>
      </c>
      <c r="N659" s="181">
        <v>664</v>
      </c>
      <c r="O659" s="181">
        <v>2172</v>
      </c>
      <c r="P659" s="181">
        <v>2110</v>
      </c>
      <c r="Q659" s="181">
        <v>580</v>
      </c>
      <c r="R659" s="181">
        <v>1467</v>
      </c>
      <c r="S659" s="226">
        <f t="shared" si="32"/>
        <v>10411</v>
      </c>
      <c r="T659" s="181">
        <f t="shared" si="30"/>
        <v>294284.76473027468</v>
      </c>
      <c r="U659" s="226">
        <f t="shared" si="31"/>
        <v>19306.93686172615</v>
      </c>
    </row>
    <row r="660" spans="1:21" x14ac:dyDescent="0.25">
      <c r="A660" s="156" t="s">
        <v>14806</v>
      </c>
      <c r="B660" s="156" t="s">
        <v>417</v>
      </c>
      <c r="C660" s="223">
        <v>-0.6184546947479248</v>
      </c>
      <c r="D660" s="221">
        <v>0.34905469417572021</v>
      </c>
      <c r="E660" s="221">
        <v>11.191864967346191</v>
      </c>
      <c r="F660" s="221">
        <v>3.3242146968841553</v>
      </c>
      <c r="G660" s="221">
        <v>8.5828962326049805</v>
      </c>
      <c r="H660" s="221">
        <v>0.57238054275512695</v>
      </c>
      <c r="I660" s="221">
        <v>-0.5130469799041748</v>
      </c>
      <c r="J660" s="221">
        <v>-0.93884468078613281</v>
      </c>
      <c r="K660" s="180">
        <v>389.53451538085937</v>
      </c>
      <c r="L660" s="181">
        <v>208.92402648925781</v>
      </c>
      <c r="M660" s="181">
        <v>99.246360778808594</v>
      </c>
      <c r="N660" s="181">
        <v>80.768058776855469</v>
      </c>
      <c r="O660" s="181">
        <v>397.28347778320312</v>
      </c>
      <c r="P660" s="181">
        <v>506.96115112304688</v>
      </c>
      <c r="Q660" s="181">
        <v>163.02630615234375</v>
      </c>
      <c r="R660" s="181">
        <v>406.224609375</v>
      </c>
      <c r="S660" s="226">
        <f t="shared" si="32"/>
        <v>2251.968505859375</v>
      </c>
      <c r="T660" s="181">
        <f t="shared" si="30"/>
        <v>4446.2542945749883</v>
      </c>
      <c r="U660" s="226">
        <f t="shared" si="31"/>
        <v>291.70232789732603</v>
      </c>
    </row>
    <row r="661" spans="1:21" x14ac:dyDescent="0.25">
      <c r="A661" s="156" t="s">
        <v>14807</v>
      </c>
      <c r="B661" s="156" t="s">
        <v>417</v>
      </c>
      <c r="C661" s="223">
        <v>251.51768493652344</v>
      </c>
      <c r="D661" s="221">
        <v>607.8917236328125</v>
      </c>
      <c r="E661" s="221">
        <v>-5.3933329880237579E-2</v>
      </c>
      <c r="F661" s="221">
        <v>3.2966268062591553</v>
      </c>
      <c r="G661" s="221">
        <v>567.52728271484375</v>
      </c>
      <c r="H661" s="221">
        <v>33.043601989746094</v>
      </c>
      <c r="I661" s="221">
        <v>-0.54063457250595093</v>
      </c>
      <c r="J661" s="221">
        <v>-0.96643227338790894</v>
      </c>
      <c r="K661" s="180">
        <v>10.465785026550293</v>
      </c>
      <c r="L661" s="181">
        <v>3.7498183250427246</v>
      </c>
      <c r="M661" s="181">
        <v>2.3847159743309021</v>
      </c>
      <c r="N661" s="181">
        <v>2.0139474868774414</v>
      </c>
      <c r="O661" s="181">
        <v>10.389946460723877</v>
      </c>
      <c r="P661" s="181">
        <v>13.398227691650391</v>
      </c>
      <c r="Q661" s="181">
        <v>4.9800958633422852</v>
      </c>
      <c r="R661" s="181">
        <v>11.114630699157715</v>
      </c>
      <c r="S661" s="226">
        <f t="shared" si="32"/>
        <v>58.497167527675629</v>
      </c>
      <c r="T661" s="181">
        <f t="shared" si="30"/>
        <v>11244.193999245363</v>
      </c>
      <c r="U661" s="226">
        <f t="shared" si="31"/>
        <v>737.69005270593584</v>
      </c>
    </row>
    <row r="662" spans="1:21" x14ac:dyDescent="0.25">
      <c r="A662" s="156" t="s">
        <v>14808</v>
      </c>
      <c r="B662" s="156" t="s">
        <v>417</v>
      </c>
      <c r="C662" s="223">
        <v>-1.1194500923156738</v>
      </c>
      <c r="D662" s="221">
        <v>-15.952996253967285</v>
      </c>
      <c r="E662" s="221">
        <v>-0.52734100818634033</v>
      </c>
      <c r="F662" s="221">
        <v>2.8232190608978271</v>
      </c>
      <c r="G662" s="221">
        <v>51.676055908203125</v>
      </c>
      <c r="H662" s="221">
        <v>2.3189938068389893</v>
      </c>
      <c r="I662" s="221">
        <v>-1.0140422582626343</v>
      </c>
      <c r="J662" s="221">
        <v>-1.4398399591445923</v>
      </c>
      <c r="K662" s="180">
        <v>218.27377319335937</v>
      </c>
      <c r="L662" s="181">
        <v>81.673553466796875</v>
      </c>
      <c r="M662" s="181">
        <v>84.061668395996094</v>
      </c>
      <c r="N662" s="181">
        <v>92.658889770507813</v>
      </c>
      <c r="O662" s="181">
        <v>237.69711303710937</v>
      </c>
      <c r="P662" s="181">
        <v>309.49978637695312</v>
      </c>
      <c r="Q662" s="181">
        <v>108.10203552246094</v>
      </c>
      <c r="R662" s="181">
        <v>279.5687255859375</v>
      </c>
      <c r="S662" s="226">
        <f t="shared" si="32"/>
        <v>1411.5355453491211</v>
      </c>
      <c r="T662" s="181">
        <f t="shared" si="30"/>
        <v>11158.805826445094</v>
      </c>
      <c r="U662" s="226">
        <f t="shared" si="31"/>
        <v>732.08804995698631</v>
      </c>
    </row>
    <row r="663" spans="1:21" x14ac:dyDescent="0.25">
      <c r="A663" s="156" t="s">
        <v>14809</v>
      </c>
      <c r="B663" s="156" t="s">
        <v>417</v>
      </c>
      <c r="C663" s="223">
        <v>-0.58550113439559937</v>
      </c>
      <c r="D663" s="221">
        <v>0.38200825452804565</v>
      </c>
      <c r="E663" s="221">
        <v>6.6078878007829189E-3</v>
      </c>
      <c r="F663" s="221">
        <v>3.3571679592132568</v>
      </c>
      <c r="G663" s="221">
        <v>7.5260090827941895</v>
      </c>
      <c r="H663" s="221">
        <v>1.9715316295623779</v>
      </c>
      <c r="I663" s="221">
        <v>-0.48009335994720459</v>
      </c>
      <c r="J663" s="221">
        <v>-0.9058910608291626</v>
      </c>
      <c r="K663" s="180">
        <v>5.7219810485839844</v>
      </c>
      <c r="L663" s="181">
        <v>2.1767406463623047</v>
      </c>
      <c r="M663" s="181">
        <v>1.9654958248138428</v>
      </c>
      <c r="N663" s="181">
        <v>2.0251955986022949</v>
      </c>
      <c r="O663" s="181">
        <v>6.4888916015625</v>
      </c>
      <c r="P663" s="181">
        <v>6.893012523651123</v>
      </c>
      <c r="Q663" s="181">
        <v>2.2180712223052979</v>
      </c>
      <c r="R663" s="181">
        <v>8.1696662902832031</v>
      </c>
      <c r="S663" s="226">
        <f t="shared" si="32"/>
        <v>35.659054756164551</v>
      </c>
      <c r="T663" s="181">
        <f t="shared" si="30"/>
        <v>58.252756466522115</v>
      </c>
      <c r="U663" s="226">
        <f t="shared" si="31"/>
        <v>3.8217482721250429</v>
      </c>
    </row>
    <row r="664" spans="1:21" x14ac:dyDescent="0.25">
      <c r="A664" s="156" t="s">
        <v>14810</v>
      </c>
      <c r="B664" s="156" t="s">
        <v>417</v>
      </c>
      <c r="C664" s="223">
        <v>3.0541853904724121</v>
      </c>
      <c r="D664" s="221">
        <v>13.467270851135254</v>
      </c>
      <c r="E664" s="221">
        <v>-1.1887903213500977</v>
      </c>
      <c r="F664" s="221">
        <v>12.587112426757813</v>
      </c>
      <c r="G664" s="221">
        <v>23.800765991210938</v>
      </c>
      <c r="H664" s="221">
        <v>14.174616813659668</v>
      </c>
      <c r="I664" s="221">
        <v>0.36232420802116394</v>
      </c>
      <c r="J664" s="221">
        <v>-2.1012892723083496</v>
      </c>
      <c r="K664" s="180">
        <v>1049</v>
      </c>
      <c r="L664" s="181">
        <v>445</v>
      </c>
      <c r="M664" s="181">
        <v>366</v>
      </c>
      <c r="N664" s="181">
        <v>259</v>
      </c>
      <c r="O664" s="181">
        <v>1192</v>
      </c>
      <c r="P664" s="181">
        <v>1498</v>
      </c>
      <c r="Q664" s="181">
        <v>602</v>
      </c>
      <c r="R664" s="181">
        <v>2035</v>
      </c>
      <c r="S664" s="226">
        <f t="shared" si="32"/>
        <v>7446</v>
      </c>
      <c r="T664" s="181">
        <f t="shared" si="30"/>
        <v>57567.825416743755</v>
      </c>
      <c r="U664" s="226">
        <f t="shared" si="31"/>
        <v>3776.8124748375858</v>
      </c>
    </row>
    <row r="665" spans="1:21" x14ac:dyDescent="0.25">
      <c r="A665" s="156" t="s">
        <v>14811</v>
      </c>
      <c r="B665" s="156" t="s">
        <v>417</v>
      </c>
      <c r="C665" s="223">
        <v>1.5154013633728027</v>
      </c>
      <c r="D665" s="221">
        <v>9.277949333190918</v>
      </c>
      <c r="E665" s="221">
        <v>2.1272401809692383</v>
      </c>
      <c r="F665" s="221">
        <v>29.45189094543457</v>
      </c>
      <c r="G665" s="221">
        <v>46.547260284423828</v>
      </c>
      <c r="H665" s="221">
        <v>13.040409088134766</v>
      </c>
      <c r="I665" s="221">
        <v>-0.44059380888938904</v>
      </c>
      <c r="J665" s="221">
        <v>-0.86639147996902466</v>
      </c>
      <c r="K665" s="180">
        <v>1525.286376953125</v>
      </c>
      <c r="L665" s="181">
        <v>541.26275634765625</v>
      </c>
      <c r="M665" s="181">
        <v>479.57470703125</v>
      </c>
      <c r="N665" s="181">
        <v>490.51934814453125</v>
      </c>
      <c r="O665" s="181">
        <v>1578.0196533203125</v>
      </c>
      <c r="P665" s="181">
        <v>1618.8133544921875</v>
      </c>
      <c r="Q665" s="181">
        <v>569.121826171875</v>
      </c>
      <c r="R665" s="181">
        <v>1635.727783203125</v>
      </c>
      <c r="S665" s="226">
        <f t="shared" si="32"/>
        <v>8438.3258056640625</v>
      </c>
      <c r="T665" s="181">
        <f t="shared" si="30"/>
        <v>115694.67016817709</v>
      </c>
      <c r="U665" s="226">
        <f t="shared" si="31"/>
        <v>7590.3001442243294</v>
      </c>
    </row>
    <row r="666" spans="1:21" x14ac:dyDescent="0.25">
      <c r="A666" s="156" t="s">
        <v>14812</v>
      </c>
      <c r="B666" s="156" t="s">
        <v>417</v>
      </c>
      <c r="C666" s="223">
        <v>-1.8168120384216309</v>
      </c>
      <c r="D666" s="221">
        <v>-0.84930258989334106</v>
      </c>
      <c r="E666" s="221">
        <v>6.1632580757141113</v>
      </c>
      <c r="F666" s="221">
        <v>2.1258573532104492</v>
      </c>
      <c r="G666" s="221">
        <v>23.324184417724609</v>
      </c>
      <c r="H666" s="221">
        <v>13.596096992492676</v>
      </c>
      <c r="I666" s="221">
        <v>-1.7114042043685913</v>
      </c>
      <c r="J666" s="221">
        <v>-2.1372017860412598</v>
      </c>
      <c r="K666" s="180">
        <v>619</v>
      </c>
      <c r="L666" s="181">
        <v>249</v>
      </c>
      <c r="M666" s="181">
        <v>163</v>
      </c>
      <c r="N666" s="181">
        <v>109</v>
      </c>
      <c r="O666" s="181">
        <v>580</v>
      </c>
      <c r="P666" s="181">
        <v>955</v>
      </c>
      <c r="Q666" s="181">
        <v>350</v>
      </c>
      <c r="R666" s="181">
        <v>1048</v>
      </c>
      <c r="S666" s="226">
        <f t="shared" si="32"/>
        <v>4073</v>
      </c>
      <c r="T666" s="181">
        <f t="shared" si="30"/>
        <v>23573.767167985439</v>
      </c>
      <c r="U666" s="226">
        <f t="shared" si="31"/>
        <v>1546.58782530751</v>
      </c>
    </row>
    <row r="667" spans="1:21" x14ac:dyDescent="0.25">
      <c r="A667" s="156" t="s">
        <v>14813</v>
      </c>
      <c r="B667" s="156" t="s">
        <v>417</v>
      </c>
      <c r="C667" s="223">
        <v>0.46362823247909546</v>
      </c>
      <c r="D667" s="221">
        <v>4.8025975227355957</v>
      </c>
      <c r="E667" s="221">
        <v>32.781269073486328</v>
      </c>
      <c r="F667" s="221">
        <v>2.7417757511138916</v>
      </c>
      <c r="G667" s="221">
        <v>43.100715637207031</v>
      </c>
      <c r="H667" s="221">
        <v>2.4070520401000977</v>
      </c>
      <c r="I667" s="221">
        <v>-1.0954855680465698</v>
      </c>
      <c r="J667" s="221">
        <v>-1.5212832689285278</v>
      </c>
      <c r="K667" s="180">
        <v>420</v>
      </c>
      <c r="L667" s="181">
        <v>174</v>
      </c>
      <c r="M667" s="181">
        <v>113</v>
      </c>
      <c r="N667" s="181">
        <v>79</v>
      </c>
      <c r="O667" s="181">
        <v>421</v>
      </c>
      <c r="P667" s="181">
        <v>618</v>
      </c>
      <c r="Q667" s="181">
        <v>237</v>
      </c>
      <c r="R667" s="181">
        <v>531</v>
      </c>
      <c r="S667" s="226">
        <f t="shared" si="32"/>
        <v>2593</v>
      </c>
      <c r="T667" s="181">
        <f t="shared" si="30"/>
        <v>23516.787464857101</v>
      </c>
      <c r="U667" s="226">
        <f t="shared" si="31"/>
        <v>1542.8495973645615</v>
      </c>
    </row>
    <row r="668" spans="1:21" x14ac:dyDescent="0.25">
      <c r="A668" s="156" t="s">
        <v>14814</v>
      </c>
      <c r="B668" s="156" t="s">
        <v>417</v>
      </c>
      <c r="C668" s="223">
        <v>-1.2022304534912109</v>
      </c>
      <c r="D668" s="221">
        <v>-0.23472109436988831</v>
      </c>
      <c r="E668" s="221">
        <v>-0.61012142896652222</v>
      </c>
      <c r="F668" s="221">
        <v>34.075187683105469</v>
      </c>
      <c r="G668" s="221">
        <v>42.583660125732422</v>
      </c>
      <c r="H668" s="221">
        <v>6.0227041244506836</v>
      </c>
      <c r="I668" s="221">
        <v>-1.6134688854217529</v>
      </c>
      <c r="J668" s="221">
        <v>-1.5226203203201294</v>
      </c>
      <c r="K668" s="180">
        <v>819</v>
      </c>
      <c r="L668" s="181">
        <v>367</v>
      </c>
      <c r="M668" s="181">
        <v>177</v>
      </c>
      <c r="N668" s="181">
        <v>168</v>
      </c>
      <c r="O668" s="181">
        <v>784</v>
      </c>
      <c r="P668" s="181">
        <v>1088</v>
      </c>
      <c r="Q668" s="181">
        <v>303</v>
      </c>
      <c r="R668" s="181">
        <v>857</v>
      </c>
      <c r="S668" s="226">
        <f t="shared" si="32"/>
        <v>4563</v>
      </c>
      <c r="T668" s="181">
        <f t="shared" si="30"/>
        <v>42690.395593971014</v>
      </c>
      <c r="U668" s="226">
        <f t="shared" si="31"/>
        <v>2800.759234309483</v>
      </c>
    </row>
    <row r="669" spans="1:21" x14ac:dyDescent="0.25">
      <c r="A669" s="156" t="s">
        <v>14815</v>
      </c>
      <c r="B669" s="156" t="s">
        <v>417</v>
      </c>
      <c r="C669" s="223">
        <v>0.32857304811477661</v>
      </c>
      <c r="D669" s="221">
        <v>13.893618583679199</v>
      </c>
      <c r="E669" s="221">
        <v>0.87564241886138916</v>
      </c>
      <c r="F669" s="221">
        <v>62.697620391845703</v>
      </c>
      <c r="G669" s="221">
        <v>57.210670471191406</v>
      </c>
      <c r="H669" s="221">
        <v>8.5252475738525391</v>
      </c>
      <c r="I669" s="221">
        <v>0.38894116878509521</v>
      </c>
      <c r="J669" s="221">
        <v>-3.6856506019830704E-2</v>
      </c>
      <c r="K669" s="180">
        <v>521.14453125</v>
      </c>
      <c r="L669" s="181">
        <v>155.74433898925781</v>
      </c>
      <c r="M669" s="181">
        <v>143.76400756835937</v>
      </c>
      <c r="N669" s="181">
        <v>86.857421875</v>
      </c>
      <c r="O669" s="181">
        <v>608.001953125</v>
      </c>
      <c r="P669" s="181">
        <v>661.9134521484375</v>
      </c>
      <c r="Q669" s="181">
        <v>250.58865356445312</v>
      </c>
      <c r="R669" s="181">
        <v>572.06097412109375</v>
      </c>
      <c r="S669" s="226">
        <f t="shared" si="32"/>
        <v>3000.0753326416016</v>
      </c>
      <c r="T669" s="181">
        <f t="shared" si="30"/>
        <v>48410.281531059867</v>
      </c>
      <c r="U669" s="226">
        <f t="shared" si="31"/>
        <v>3176.0198317952791</v>
      </c>
    </row>
    <row r="670" spans="1:21" x14ac:dyDescent="0.25">
      <c r="A670" s="156" t="s">
        <v>14816</v>
      </c>
      <c r="B670" s="156" t="s">
        <v>417</v>
      </c>
      <c r="C670" s="223">
        <v>0.2804131805896759</v>
      </c>
      <c r="D670" s="221">
        <v>1.2479226589202881</v>
      </c>
      <c r="E670" s="221">
        <v>26.163597106933594</v>
      </c>
      <c r="F670" s="221">
        <v>61.437488555908203</v>
      </c>
      <c r="G670" s="221">
        <v>55.978439331054688</v>
      </c>
      <c r="H670" s="221">
        <v>24.856313705444336</v>
      </c>
      <c r="I670" s="221">
        <v>0.38582095503807068</v>
      </c>
      <c r="J670" s="221">
        <v>-3.9976738393306732E-2</v>
      </c>
      <c r="K670" s="180">
        <v>948</v>
      </c>
      <c r="L670" s="181">
        <v>278</v>
      </c>
      <c r="M670" s="181">
        <v>286</v>
      </c>
      <c r="N670" s="181">
        <v>309</v>
      </c>
      <c r="O670" s="181">
        <v>1028</v>
      </c>
      <c r="P670" s="181">
        <v>1054</v>
      </c>
      <c r="Q670" s="181">
        <v>361</v>
      </c>
      <c r="R670" s="181">
        <v>1038</v>
      </c>
      <c r="S670" s="226">
        <f t="shared" si="32"/>
        <v>5302</v>
      </c>
      <c r="T670" s="181">
        <f t="shared" si="30"/>
        <v>110921.90271891654</v>
      </c>
      <c r="U670" s="226">
        <f t="shared" si="31"/>
        <v>7277.1764937933176</v>
      </c>
    </row>
    <row r="671" spans="1:21" x14ac:dyDescent="0.25">
      <c r="A671" s="156" t="s">
        <v>14817</v>
      </c>
      <c r="B671" s="156" t="s">
        <v>417</v>
      </c>
      <c r="C671" s="223">
        <v>-2.0572144985198975</v>
      </c>
      <c r="D671" s="221">
        <v>-1.0897051095962524</v>
      </c>
      <c r="E671" s="221">
        <v>-1.4651055335998535</v>
      </c>
      <c r="F671" s="221">
        <v>1.8854546546936035</v>
      </c>
      <c r="G671" s="221">
        <v>2040.2928466796875</v>
      </c>
      <c r="H671" s="221">
        <v>0.49981832504272461</v>
      </c>
      <c r="I671" s="221">
        <v>-1.9518067836761475</v>
      </c>
      <c r="J671" s="221">
        <v>-2.3776044845581055</v>
      </c>
      <c r="K671" s="180">
        <v>2.6292517185211182</v>
      </c>
      <c r="L671" s="181">
        <v>0.85034012794494629</v>
      </c>
      <c r="M671" s="181">
        <v>0.90816324949264526</v>
      </c>
      <c r="N671" s="181">
        <v>0.55442178249359131</v>
      </c>
      <c r="O671" s="181">
        <v>2.4965986013412476</v>
      </c>
      <c r="P671" s="181">
        <v>3.3367347717285156</v>
      </c>
      <c r="Q671" s="181">
        <v>1.1462584733963013</v>
      </c>
      <c r="R671" s="181">
        <v>3.3707482814788818</v>
      </c>
      <c r="S671" s="226">
        <f t="shared" si="32"/>
        <v>15.292517006397247</v>
      </c>
      <c r="T671" s="181">
        <f t="shared" si="30"/>
        <v>5078.5876746275026</v>
      </c>
      <c r="U671" s="226">
        <f t="shared" si="31"/>
        <v>333.18738627411744</v>
      </c>
    </row>
    <row r="672" spans="1:21" x14ac:dyDescent="0.25">
      <c r="A672" s="156" t="s">
        <v>14818</v>
      </c>
      <c r="B672" s="156" t="s">
        <v>417</v>
      </c>
      <c r="C672" s="223">
        <v>-1.8809691667556763</v>
      </c>
      <c r="D672" s="221">
        <v>-0.9134596586227417</v>
      </c>
      <c r="E672" s="221">
        <v>-1.2888600826263428</v>
      </c>
      <c r="F672" s="221">
        <v>2.0617003440856934</v>
      </c>
      <c r="G672" s="221">
        <v>6.2305402755737305</v>
      </c>
      <c r="H672" s="221">
        <v>0.67606383562088013</v>
      </c>
      <c r="I672" s="221">
        <v>-1.7755612134933472</v>
      </c>
      <c r="J672" s="221">
        <v>-2.2013587951660156</v>
      </c>
      <c r="K672" s="180">
        <v>361.18798828125</v>
      </c>
      <c r="L672" s="181">
        <v>108.63494110107422</v>
      </c>
      <c r="M672" s="181">
        <v>73.351799011230469</v>
      </c>
      <c r="N672" s="181">
        <v>63.138256072998047</v>
      </c>
      <c r="O672" s="181">
        <v>324.04782104492187</v>
      </c>
      <c r="P672" s="181">
        <v>544.10321044921875</v>
      </c>
      <c r="Q672" s="181">
        <v>178.27272033691406</v>
      </c>
      <c r="R672" s="181">
        <v>435.46826171875</v>
      </c>
      <c r="S672" s="226">
        <f t="shared" si="32"/>
        <v>2088.2049980163574</v>
      </c>
      <c r="T672" s="181">
        <f t="shared" si="30"/>
        <v>368.70034102186492</v>
      </c>
      <c r="U672" s="226">
        <f t="shared" si="31"/>
        <v>24.189068066539051</v>
      </c>
    </row>
    <row r="673" spans="1:21" x14ac:dyDescent="0.25">
      <c r="A673" s="156" t="s">
        <v>14819</v>
      </c>
      <c r="B673" s="156" t="s">
        <v>417</v>
      </c>
      <c r="C673" s="223">
        <v>-2.1328952312469482</v>
      </c>
      <c r="D673" s="221">
        <v>-1.1653858423233032</v>
      </c>
      <c r="E673" s="221">
        <v>-1.5407862663269043</v>
      </c>
      <c r="F673" s="221">
        <v>1.8097740411758423</v>
      </c>
      <c r="G673" s="221">
        <v>5.9786148071289062</v>
      </c>
      <c r="H673" s="221">
        <v>0.42413771152496338</v>
      </c>
      <c r="I673" s="221">
        <v>-2.0274875164031982</v>
      </c>
      <c r="J673" s="221">
        <v>-2.4532852172851562</v>
      </c>
      <c r="K673" s="180">
        <v>9.1397018432617187</v>
      </c>
      <c r="L673" s="181">
        <v>2.8208954334259033</v>
      </c>
      <c r="M673" s="181">
        <v>1.8053731918334961</v>
      </c>
      <c r="N673" s="181">
        <v>1.8805969953536987</v>
      </c>
      <c r="O673" s="181">
        <v>9.3653726577758789</v>
      </c>
      <c r="P673" s="181">
        <v>14.668656349182129</v>
      </c>
      <c r="Q673" s="181">
        <v>6.0555224418640137</v>
      </c>
      <c r="R673" s="181">
        <v>13.352238655090332</v>
      </c>
      <c r="S673" s="226">
        <f t="shared" si="32"/>
        <v>59.08835756778717</v>
      </c>
      <c r="T673" s="181">
        <f t="shared" si="30"/>
        <v>-4.9805565579962234</v>
      </c>
      <c r="U673" s="226">
        <f t="shared" si="31"/>
        <v>-0.32675592666043568</v>
      </c>
    </row>
    <row r="674" spans="1:21" x14ac:dyDescent="0.25">
      <c r="A674" s="156" t="s">
        <v>14820</v>
      </c>
      <c r="B674" s="156" t="s">
        <v>417</v>
      </c>
      <c r="C674" s="223">
        <v>-1.8771576881408691</v>
      </c>
      <c r="D674" s="221">
        <v>-0.90964829921722412</v>
      </c>
      <c r="E674" s="221">
        <v>-1.2850487232208252</v>
      </c>
      <c r="F674" s="221">
        <v>2.0655114650726318</v>
      </c>
      <c r="G674" s="221">
        <v>19.026195526123047</v>
      </c>
      <c r="H674" s="221">
        <v>0.67987519502639771</v>
      </c>
      <c r="I674" s="221">
        <v>-1.7717499732971191</v>
      </c>
      <c r="J674" s="221">
        <v>-2.1975476741790771</v>
      </c>
      <c r="K674" s="180">
        <v>387.12158203125</v>
      </c>
      <c r="L674" s="181">
        <v>151.26760864257812</v>
      </c>
      <c r="M674" s="181">
        <v>97.552169799804688</v>
      </c>
      <c r="N674" s="181">
        <v>71.003158569335937</v>
      </c>
      <c r="O674" s="181">
        <v>384.65191650390625</v>
      </c>
      <c r="P674" s="181">
        <v>574.199462890625</v>
      </c>
      <c r="Q674" s="181">
        <v>180.90370178222656</v>
      </c>
      <c r="R674" s="181">
        <v>519.86663818359375</v>
      </c>
      <c r="S674" s="226">
        <f t="shared" si="32"/>
        <v>2366.5662384033203</v>
      </c>
      <c r="T674" s="181">
        <f t="shared" si="30"/>
        <v>5402.9086642415095</v>
      </c>
      <c r="U674" s="226">
        <f t="shared" si="31"/>
        <v>354.46488895132626</v>
      </c>
    </row>
    <row r="675" spans="1:21" x14ac:dyDescent="0.25">
      <c r="A675" s="156" t="s">
        <v>14821</v>
      </c>
      <c r="B675" s="156" t="s">
        <v>417</v>
      </c>
      <c r="C675" s="223">
        <v>-1.5449395179748535</v>
      </c>
      <c r="D675" s="221">
        <v>-0.5774301290512085</v>
      </c>
      <c r="E675" s="221">
        <v>-0.95283049345016479</v>
      </c>
      <c r="F675" s="221">
        <v>2.3977298736572266</v>
      </c>
      <c r="G675" s="221">
        <v>6.5665702819824219</v>
      </c>
      <c r="H675" s="221">
        <v>1.0120934247970581</v>
      </c>
      <c r="I675" s="221">
        <v>-1.439531683921814</v>
      </c>
      <c r="J675" s="221">
        <v>-1.865329384803772</v>
      </c>
      <c r="K675" s="180">
        <v>9.1764707565307617</v>
      </c>
      <c r="L675" s="181">
        <v>3.3176469802856445</v>
      </c>
      <c r="M675" s="181">
        <v>2.8941175937652588</v>
      </c>
      <c r="N675" s="181">
        <v>2.5411765575408936</v>
      </c>
      <c r="O675" s="181">
        <v>9.3882350921630859</v>
      </c>
      <c r="P675" s="181">
        <v>14.188235282897949</v>
      </c>
      <c r="Q675" s="181">
        <v>5.0117645263671875</v>
      </c>
      <c r="R675" s="181">
        <v>12</v>
      </c>
      <c r="S675" s="226">
        <f t="shared" si="32"/>
        <v>58.517646789550781</v>
      </c>
      <c r="T675" s="181">
        <f t="shared" si="30"/>
        <v>33.652428570056443</v>
      </c>
      <c r="U675" s="226">
        <f t="shared" si="31"/>
        <v>2.2078115876686026</v>
      </c>
    </row>
    <row r="676" spans="1:21" x14ac:dyDescent="0.25">
      <c r="A676" s="156" t="s">
        <v>14822</v>
      </c>
      <c r="B676" s="156" t="s">
        <v>420</v>
      </c>
      <c r="C676" s="223">
        <v>7.746070384979248</v>
      </c>
      <c r="D676" s="221">
        <v>6.7202625274658203</v>
      </c>
      <c r="E676" s="221">
        <v>8.3381786346435547</v>
      </c>
      <c r="F676" s="221">
        <v>11.688738822937012</v>
      </c>
      <c r="G676" s="221">
        <v>48.473377227783203</v>
      </c>
      <c r="H676" s="221">
        <v>10.303102493286133</v>
      </c>
      <c r="I676" s="221">
        <v>7.851478099822998</v>
      </c>
      <c r="J676" s="221">
        <v>7.4256806373596191</v>
      </c>
      <c r="K676" s="180">
        <v>27</v>
      </c>
      <c r="L676" s="181">
        <v>213</v>
      </c>
      <c r="M676" s="181">
        <v>607</v>
      </c>
      <c r="N676" s="181">
        <v>187</v>
      </c>
      <c r="O676" s="181">
        <v>131</v>
      </c>
      <c r="P676" s="181">
        <v>33</v>
      </c>
      <c r="Q676" s="181">
        <v>7</v>
      </c>
      <c r="R676" s="181">
        <v>5</v>
      </c>
      <c r="S676" s="226">
        <f t="shared" si="32"/>
        <v>1210</v>
      </c>
      <c r="T676" s="181">
        <f t="shared" si="30"/>
        <v>15669.731958866119</v>
      </c>
      <c r="U676" s="226">
        <f t="shared" si="31"/>
        <v>1028.0332583553457</v>
      </c>
    </row>
    <row r="677" spans="1:21" x14ac:dyDescent="0.25">
      <c r="A677" s="156" t="s">
        <v>14823</v>
      </c>
      <c r="B677" s="156" t="s">
        <v>420</v>
      </c>
      <c r="C677" s="223">
        <v>4.8580746650695801</v>
      </c>
      <c r="D677" s="221">
        <v>5.8255844116210938</v>
      </c>
      <c r="E677" s="221">
        <v>5.8842082023620605</v>
      </c>
      <c r="F677" s="221">
        <v>8.8007440567016602</v>
      </c>
      <c r="G677" s="221">
        <v>125.24626159667969</v>
      </c>
      <c r="H677" s="221">
        <v>-104.42431640625</v>
      </c>
      <c r="I677" s="221">
        <v>4.9634828567504883</v>
      </c>
      <c r="J677" s="221">
        <v>4.5376849174499512</v>
      </c>
      <c r="K677" s="180">
        <v>8</v>
      </c>
      <c r="L677" s="181">
        <v>134</v>
      </c>
      <c r="M677" s="181">
        <v>296</v>
      </c>
      <c r="N677" s="181">
        <v>45</v>
      </c>
      <c r="O677" s="181">
        <v>40</v>
      </c>
      <c r="P677" s="181">
        <v>12</v>
      </c>
      <c r="Q677" s="181">
        <v>3</v>
      </c>
      <c r="R677" s="181">
        <v>4</v>
      </c>
      <c r="S677" s="226">
        <f t="shared" si="32"/>
        <v>542</v>
      </c>
      <c r="T677" s="181">
        <f t="shared" si="30"/>
        <v>6747.0518741607666</v>
      </c>
      <c r="U677" s="226">
        <f t="shared" si="31"/>
        <v>442.64916213588799</v>
      </c>
    </row>
    <row r="678" spans="1:21" x14ac:dyDescent="0.25">
      <c r="A678" s="156" t="s">
        <v>14824</v>
      </c>
      <c r="B678" s="156" t="s">
        <v>420</v>
      </c>
      <c r="C678" s="223">
        <v>4.9306845664978027</v>
      </c>
      <c r="D678" s="221">
        <v>5.8981938362121582</v>
      </c>
      <c r="E678" s="221">
        <v>5.6272430419921875</v>
      </c>
      <c r="F678" s="221">
        <v>17.526678085327148</v>
      </c>
      <c r="G678" s="221">
        <v>20.566976547241211</v>
      </c>
      <c r="H678" s="221">
        <v>173.03514099121094</v>
      </c>
      <c r="I678" s="221">
        <v>5.0360922813415527</v>
      </c>
      <c r="J678" s="221">
        <v>4.6102943420410156</v>
      </c>
      <c r="K678" s="180">
        <v>93</v>
      </c>
      <c r="L678" s="181">
        <v>484</v>
      </c>
      <c r="M678" s="181">
        <v>1113</v>
      </c>
      <c r="N678" s="181">
        <v>296</v>
      </c>
      <c r="O678" s="181">
        <v>274</v>
      </c>
      <c r="P678" s="181">
        <v>78</v>
      </c>
      <c r="Q678" s="181">
        <v>14</v>
      </c>
      <c r="R678" s="181">
        <v>14</v>
      </c>
      <c r="S678" s="226">
        <f t="shared" si="32"/>
        <v>2366</v>
      </c>
      <c r="T678" s="181">
        <f t="shared" si="30"/>
        <v>34031.439684391022</v>
      </c>
      <c r="U678" s="226">
        <f t="shared" si="31"/>
        <v>2232.677107502961</v>
      </c>
    </row>
    <row r="679" spans="1:21" x14ac:dyDescent="0.25">
      <c r="A679" s="156" t="s">
        <v>14825</v>
      </c>
      <c r="B679" s="156" t="s">
        <v>420</v>
      </c>
      <c r="C679" s="223">
        <v>7.746070384979248</v>
      </c>
      <c r="D679" s="221">
        <v>8.7135801315307617</v>
      </c>
      <c r="E679" s="221">
        <v>3.3704354763031006</v>
      </c>
      <c r="F679" s="221">
        <v>31.255807876586914</v>
      </c>
      <c r="G679" s="221">
        <v>118.35118865966797</v>
      </c>
      <c r="H679" s="221">
        <v>132.75642395019531</v>
      </c>
      <c r="I679" s="221">
        <v>7.851478099822998</v>
      </c>
      <c r="J679" s="221">
        <v>7.4256801605224609</v>
      </c>
      <c r="K679" s="180">
        <v>17</v>
      </c>
      <c r="L679" s="181">
        <v>28</v>
      </c>
      <c r="M679" s="181">
        <v>183</v>
      </c>
      <c r="N679" s="181">
        <v>123</v>
      </c>
      <c r="O679" s="181">
        <v>116</v>
      </c>
      <c r="P679" s="181">
        <v>44</v>
      </c>
      <c r="Q679" s="181">
        <v>12</v>
      </c>
      <c r="R679" s="181">
        <v>6</v>
      </c>
      <c r="S679" s="226">
        <f t="shared" si="32"/>
        <v>529</v>
      </c>
      <c r="T679" s="181">
        <f t="shared" si="30"/>
        <v>24545.709857702255</v>
      </c>
      <c r="U679" s="226">
        <f t="shared" si="31"/>
        <v>1610.3533965927854</v>
      </c>
    </row>
    <row r="680" spans="1:21" x14ac:dyDescent="0.25">
      <c r="A680" s="156" t="s">
        <v>14826</v>
      </c>
      <c r="B680" s="156" t="s">
        <v>420</v>
      </c>
      <c r="C680" s="223">
        <v>6.210899829864502</v>
      </c>
      <c r="D680" s="221">
        <v>29.021188735961914</v>
      </c>
      <c r="E680" s="221">
        <v>5.4886631965637207</v>
      </c>
      <c r="F680" s="221">
        <v>26.253097534179688</v>
      </c>
      <c r="G680" s="221">
        <v>78.48492431640625</v>
      </c>
      <c r="H680" s="221">
        <v>91.406455993652344</v>
      </c>
      <c r="I680" s="221">
        <v>127.2371826171875</v>
      </c>
      <c r="J680" s="221">
        <v>7.0049915313720703</v>
      </c>
      <c r="K680" s="180">
        <v>117</v>
      </c>
      <c r="L680" s="181">
        <v>322</v>
      </c>
      <c r="M680" s="181">
        <v>1076</v>
      </c>
      <c r="N680" s="181">
        <v>572</v>
      </c>
      <c r="O680" s="181">
        <v>645</v>
      </c>
      <c r="P680" s="181">
        <v>272</v>
      </c>
      <c r="Q680" s="181">
        <v>42</v>
      </c>
      <c r="R680" s="181">
        <v>111</v>
      </c>
      <c r="S680" s="226">
        <f t="shared" si="32"/>
        <v>3157</v>
      </c>
      <c r="T680" s="181">
        <f t="shared" si="30"/>
        <v>112600.91938638687</v>
      </c>
      <c r="U680" s="226">
        <f t="shared" si="31"/>
        <v>7387.330578114831</v>
      </c>
    </row>
    <row r="681" spans="1:21" x14ac:dyDescent="0.25">
      <c r="A681" s="156" t="s">
        <v>14827</v>
      </c>
      <c r="B681" s="156" t="s">
        <v>420</v>
      </c>
      <c r="C681" s="223">
        <v>15.041206359863281</v>
      </c>
      <c r="D681" s="221">
        <v>39.48089599609375</v>
      </c>
      <c r="E681" s="221">
        <v>15.358253479003906</v>
      </c>
      <c r="F681" s="221">
        <v>33.595806121826172</v>
      </c>
      <c r="G681" s="221">
        <v>147.08554077148437</v>
      </c>
      <c r="H681" s="221">
        <v>56.603496551513672</v>
      </c>
      <c r="I681" s="221">
        <v>15.917098045349121</v>
      </c>
      <c r="J681" s="221">
        <v>6.0542230606079102</v>
      </c>
      <c r="K681" s="180">
        <v>408</v>
      </c>
      <c r="L681" s="181">
        <v>201</v>
      </c>
      <c r="M681" s="181">
        <v>457</v>
      </c>
      <c r="N681" s="181">
        <v>619</v>
      </c>
      <c r="O681" s="181">
        <v>1109</v>
      </c>
      <c r="P681" s="181">
        <v>702</v>
      </c>
      <c r="Q681" s="181">
        <v>217</v>
      </c>
      <c r="R681" s="181">
        <v>474</v>
      </c>
      <c r="S681" s="226">
        <f t="shared" si="32"/>
        <v>4187</v>
      </c>
      <c r="T681" s="181">
        <f t="shared" si="30"/>
        <v>251064.22942066193</v>
      </c>
      <c r="U681" s="226">
        <f t="shared" si="31"/>
        <v>16471.397118044493</v>
      </c>
    </row>
    <row r="682" spans="1:21" x14ac:dyDescent="0.25">
      <c r="A682" s="156" t="s">
        <v>14828</v>
      </c>
      <c r="B682" s="156" t="s">
        <v>420</v>
      </c>
      <c r="C682" s="223">
        <v>1.5132333040237427</v>
      </c>
      <c r="D682" s="221">
        <v>4.6270055770874023</v>
      </c>
      <c r="E682" s="221">
        <v>14.390658378601074</v>
      </c>
      <c r="F682" s="221">
        <v>58.779975891113281</v>
      </c>
      <c r="G682" s="221">
        <v>115.16368865966797</v>
      </c>
      <c r="H682" s="221">
        <v>50.457855224609375</v>
      </c>
      <c r="I682" s="221">
        <v>1.956316351890564</v>
      </c>
      <c r="J682" s="221">
        <v>1.5305185317993164</v>
      </c>
      <c r="K682" s="180">
        <v>2301</v>
      </c>
      <c r="L682" s="181">
        <v>627</v>
      </c>
      <c r="M682" s="181">
        <v>596</v>
      </c>
      <c r="N682" s="181">
        <v>683</v>
      </c>
      <c r="O682" s="181">
        <v>2057</v>
      </c>
      <c r="P682" s="181">
        <v>1535</v>
      </c>
      <c r="Q682" s="181">
        <v>444</v>
      </c>
      <c r="R682" s="181">
        <v>1257</v>
      </c>
      <c r="S682" s="226">
        <f t="shared" si="32"/>
        <v>9500</v>
      </c>
      <c r="T682" s="181">
        <f t="shared" si="30"/>
        <v>372243.6198540926</v>
      </c>
      <c r="U682" s="226">
        <f t="shared" si="31"/>
        <v>24421.52950829942</v>
      </c>
    </row>
    <row r="683" spans="1:21" x14ac:dyDescent="0.25">
      <c r="A683" s="156" t="s">
        <v>14829</v>
      </c>
      <c r="B683" s="156" t="s">
        <v>420</v>
      </c>
      <c r="C683" s="223">
        <v>2.0789172649383545</v>
      </c>
      <c r="D683" s="221">
        <v>31.190336227416992</v>
      </c>
      <c r="E683" s="221">
        <v>1.5152932405471802</v>
      </c>
      <c r="F683" s="221">
        <v>38.993400573730469</v>
      </c>
      <c r="G683" s="221">
        <v>100.22595977783203</v>
      </c>
      <c r="H683" s="221">
        <v>35.556900024414063</v>
      </c>
      <c r="I683" s="221">
        <v>2.4886741638183594</v>
      </c>
      <c r="J683" s="221">
        <v>1.758527398109436</v>
      </c>
      <c r="K683" s="180">
        <v>1807.3448486328125</v>
      </c>
      <c r="L683" s="181">
        <v>546.24603271484375</v>
      </c>
      <c r="M683" s="181">
        <v>575.826171875</v>
      </c>
      <c r="N683" s="181">
        <v>725.69873046875</v>
      </c>
      <c r="O683" s="181">
        <v>2113.0059814453125</v>
      </c>
      <c r="P683" s="181">
        <v>1878.3370361328125</v>
      </c>
      <c r="Q683" s="181">
        <v>575.826171875</v>
      </c>
      <c r="R683" s="181">
        <v>1857.6309814453125</v>
      </c>
      <c r="S683" s="226">
        <f t="shared" si="32"/>
        <v>10079.915954589844</v>
      </c>
      <c r="T683" s="181">
        <f t="shared" si="30"/>
        <v>333230.55803760601</v>
      </c>
      <c r="U683" s="226">
        <f t="shared" si="31"/>
        <v>21862.026565753655</v>
      </c>
    </row>
    <row r="684" spans="1:21" x14ac:dyDescent="0.25">
      <c r="A684" s="156" t="s">
        <v>14830</v>
      </c>
      <c r="B684" s="156" t="s">
        <v>420</v>
      </c>
      <c r="C684" s="223">
        <v>1.6899397373199463</v>
      </c>
      <c r="D684" s="221">
        <v>11.243673324584961</v>
      </c>
      <c r="E684" s="221">
        <v>16.552736282348633</v>
      </c>
      <c r="F684" s="221">
        <v>38.655048370361328</v>
      </c>
      <c r="G684" s="221">
        <v>114.46491241455078</v>
      </c>
      <c r="H684" s="221">
        <v>30.358339309692383</v>
      </c>
      <c r="I684" s="221">
        <v>0.86332279443740845</v>
      </c>
      <c r="J684" s="221">
        <v>1.776333212852478</v>
      </c>
      <c r="K684" s="180">
        <v>1369.491943359375</v>
      </c>
      <c r="L684" s="181">
        <v>415.89971923828125</v>
      </c>
      <c r="M684" s="181">
        <v>479.05154418945312</v>
      </c>
      <c r="N684" s="181">
        <v>542.20330810546875</v>
      </c>
      <c r="O684" s="181">
        <v>1367.6876220703125</v>
      </c>
      <c r="P684" s="181">
        <v>1272.9599609375</v>
      </c>
      <c r="Q684" s="181">
        <v>457.39947509765625</v>
      </c>
      <c r="R684" s="181">
        <v>1206.199462890625</v>
      </c>
      <c r="S684" s="226">
        <f t="shared" si="32"/>
        <v>7110.8930358886719</v>
      </c>
      <c r="T684" s="181">
        <f t="shared" si="30"/>
        <v>233613.79826474097</v>
      </c>
      <c r="U684" s="226">
        <f t="shared" si="31"/>
        <v>15326.538760031764</v>
      </c>
    </row>
    <row r="685" spans="1:21" x14ac:dyDescent="0.25">
      <c r="A685" s="156" t="s">
        <v>14831</v>
      </c>
      <c r="B685" s="156" t="s">
        <v>420</v>
      </c>
      <c r="C685" s="223">
        <v>2.508375883102417</v>
      </c>
      <c r="D685" s="221">
        <v>15.779021263122559</v>
      </c>
      <c r="E685" s="221">
        <v>12.805078506469727</v>
      </c>
      <c r="F685" s="221">
        <v>68.118331909179688</v>
      </c>
      <c r="G685" s="221">
        <v>83.586837768554688</v>
      </c>
      <c r="H685" s="221">
        <v>32.221786499023438</v>
      </c>
      <c r="I685" s="221">
        <v>2.3726949691772461</v>
      </c>
      <c r="J685" s="221">
        <v>1.9468971490859985</v>
      </c>
      <c r="K685" s="180">
        <v>2138</v>
      </c>
      <c r="L685" s="181">
        <v>618</v>
      </c>
      <c r="M685" s="181">
        <v>699</v>
      </c>
      <c r="N685" s="181">
        <v>753</v>
      </c>
      <c r="O685" s="181">
        <v>1836</v>
      </c>
      <c r="P685" s="181">
        <v>1638</v>
      </c>
      <c r="Q685" s="181">
        <v>502</v>
      </c>
      <c r="R685" s="181">
        <v>1390</v>
      </c>
      <c r="S685" s="226">
        <f t="shared" si="32"/>
        <v>9574</v>
      </c>
      <c r="T685" s="181">
        <f t="shared" si="30"/>
        <v>285500.19692254066</v>
      </c>
      <c r="U685" s="226">
        <f t="shared" si="31"/>
        <v>18730.613802063439</v>
      </c>
    </row>
    <row r="686" spans="1:21" x14ac:dyDescent="0.25">
      <c r="A686" s="156" t="s">
        <v>14832</v>
      </c>
      <c r="B686" s="156" t="s">
        <v>420</v>
      </c>
      <c r="C686" s="223">
        <v>1.65769362449646</v>
      </c>
      <c r="D686" s="221">
        <v>9.6566162109375</v>
      </c>
      <c r="E686" s="221">
        <v>20.158309936523438</v>
      </c>
      <c r="F686" s="221">
        <v>49.255222320556641</v>
      </c>
      <c r="G686" s="221">
        <v>42.899284362792969</v>
      </c>
      <c r="H686" s="221">
        <v>4.8725624084472656</v>
      </c>
      <c r="I686" s="221">
        <v>3.2574660778045654</v>
      </c>
      <c r="J686" s="221">
        <v>5.3602175712585449</v>
      </c>
      <c r="K686" s="180">
        <v>1362</v>
      </c>
      <c r="L686" s="181">
        <v>517</v>
      </c>
      <c r="M686" s="181">
        <v>479</v>
      </c>
      <c r="N686" s="181">
        <v>564</v>
      </c>
      <c r="O686" s="181">
        <v>1574</v>
      </c>
      <c r="P686" s="181">
        <v>1543</v>
      </c>
      <c r="Q686" s="181">
        <v>476</v>
      </c>
      <c r="R686" s="181">
        <v>1265</v>
      </c>
      <c r="S686" s="226">
        <f t="shared" si="32"/>
        <v>7780</v>
      </c>
      <c r="T686" s="181">
        <f t="shared" si="30"/>
        <v>128059.09160995483</v>
      </c>
      <c r="U686" s="226">
        <f t="shared" si="31"/>
        <v>8401.4841833538194</v>
      </c>
    </row>
    <row r="687" spans="1:21" x14ac:dyDescent="0.25">
      <c r="A687" s="156" t="s">
        <v>14833</v>
      </c>
      <c r="B687" s="156" t="s">
        <v>420</v>
      </c>
      <c r="C687" s="223">
        <v>3.9974260330200195</v>
      </c>
      <c r="D687" s="221">
        <v>34.56439208984375</v>
      </c>
      <c r="E687" s="221">
        <v>12.659183502197266</v>
      </c>
      <c r="F687" s="221">
        <v>120.81363677978516</v>
      </c>
      <c r="G687" s="221">
        <v>297.50375366210937</v>
      </c>
      <c r="H687" s="221">
        <v>87.254631042480469</v>
      </c>
      <c r="I687" s="221">
        <v>6.103278636932373</v>
      </c>
      <c r="J687" s="221">
        <v>3.4112844467163086</v>
      </c>
      <c r="K687" s="180">
        <v>1862</v>
      </c>
      <c r="L687" s="181">
        <v>565</v>
      </c>
      <c r="M687" s="181">
        <v>631</v>
      </c>
      <c r="N687" s="181">
        <v>522</v>
      </c>
      <c r="O687" s="181">
        <v>1308</v>
      </c>
      <c r="P687" s="181">
        <v>1328</v>
      </c>
      <c r="Q687" s="181">
        <v>263</v>
      </c>
      <c r="R687" s="181">
        <v>1063</v>
      </c>
      <c r="S687" s="226">
        <f t="shared" si="32"/>
        <v>7542</v>
      </c>
      <c r="T687" s="181">
        <f t="shared" si="30"/>
        <v>608265.1694560051</v>
      </c>
      <c r="U687" s="226">
        <f t="shared" si="31"/>
        <v>39906.031943712456</v>
      </c>
    </row>
    <row r="688" spans="1:21" x14ac:dyDescent="0.25">
      <c r="A688" s="156" t="s">
        <v>14834</v>
      </c>
      <c r="B688" s="156" t="s">
        <v>420</v>
      </c>
      <c r="C688" s="223">
        <v>-1.3302280567586422E-2</v>
      </c>
      <c r="D688" s="221">
        <v>2.638099193572998</v>
      </c>
      <c r="E688" s="221">
        <v>2.2152504920959473</v>
      </c>
      <c r="F688" s="221">
        <v>9.4354362487792969</v>
      </c>
      <c r="G688" s="221">
        <v>41.341423034667969</v>
      </c>
      <c r="H688" s="221">
        <v>8.9609794616699219</v>
      </c>
      <c r="I688" s="221">
        <v>9.2105492949485779E-2</v>
      </c>
      <c r="J688" s="221">
        <v>-0.33369216322898865</v>
      </c>
      <c r="K688" s="180">
        <v>1468</v>
      </c>
      <c r="L688" s="181">
        <v>507</v>
      </c>
      <c r="M688" s="181">
        <v>528</v>
      </c>
      <c r="N688" s="181">
        <v>537</v>
      </c>
      <c r="O688" s="181">
        <v>1621</v>
      </c>
      <c r="P688" s="181">
        <v>1591</v>
      </c>
      <c r="Q688" s="181">
        <v>494</v>
      </c>
      <c r="R688" s="181">
        <v>1570</v>
      </c>
      <c r="S688" s="226">
        <f t="shared" si="32"/>
        <v>8316</v>
      </c>
      <c r="T688" s="181">
        <f t="shared" si="30"/>
        <v>88347.438548650593</v>
      </c>
      <c r="U688" s="226">
        <f t="shared" si="31"/>
        <v>5796.1492485599656</v>
      </c>
    </row>
    <row r="689" spans="1:21" x14ac:dyDescent="0.25">
      <c r="A689" s="156" t="s">
        <v>14835</v>
      </c>
      <c r="B689" s="156" t="s">
        <v>420</v>
      </c>
      <c r="C689" s="223">
        <v>-0.27217379212379456</v>
      </c>
      <c r="D689" s="221">
        <v>12.03435230255127</v>
      </c>
      <c r="E689" s="221">
        <v>21.756217956542969</v>
      </c>
      <c r="F689" s="221">
        <v>48.993030548095703</v>
      </c>
      <c r="G689" s="221">
        <v>131.31207275390625</v>
      </c>
      <c r="H689" s="221">
        <v>42.975193023681641</v>
      </c>
      <c r="I689" s="221">
        <v>-0.16676601767539978</v>
      </c>
      <c r="J689" s="221">
        <v>1.6232291460037231</v>
      </c>
      <c r="K689" s="180">
        <v>1499.457275390625</v>
      </c>
      <c r="L689" s="181">
        <v>469.69754028320312</v>
      </c>
      <c r="M689" s="181">
        <v>491.5439453125</v>
      </c>
      <c r="N689" s="181">
        <v>460.7603759765625</v>
      </c>
      <c r="O689" s="181">
        <v>1271.0631103515625</v>
      </c>
      <c r="P689" s="181">
        <v>1387.2462158203125</v>
      </c>
      <c r="Q689" s="181">
        <v>374.3677978515625</v>
      </c>
      <c r="R689" s="181">
        <v>1333.623291015625</v>
      </c>
      <c r="S689" s="226">
        <f t="shared" si="32"/>
        <v>7287.7595520019531</v>
      </c>
      <c r="T689" s="181">
        <f t="shared" si="30"/>
        <v>267138.02697416174</v>
      </c>
      <c r="U689" s="226">
        <f t="shared" si="31"/>
        <v>17525.939628180979</v>
      </c>
    </row>
    <row r="690" spans="1:21" x14ac:dyDescent="0.25">
      <c r="A690" s="156" t="s">
        <v>14836</v>
      </c>
      <c r="B690" s="156" t="s">
        <v>420</v>
      </c>
      <c r="C690" s="223">
        <v>2.6619899272918701</v>
      </c>
      <c r="D690" s="221">
        <v>3.7873716354370117</v>
      </c>
      <c r="E690" s="221">
        <v>16.617095947265625</v>
      </c>
      <c r="F690" s="221">
        <v>41.030174255371094</v>
      </c>
      <c r="G690" s="221">
        <v>226.35475158691406</v>
      </c>
      <c r="H690" s="221">
        <v>85.588119506835938</v>
      </c>
      <c r="I690" s="221">
        <v>17.042600631713867</v>
      </c>
      <c r="J690" s="221">
        <v>3.2249557971954346</v>
      </c>
      <c r="K690" s="180">
        <v>1411</v>
      </c>
      <c r="L690" s="181">
        <v>445</v>
      </c>
      <c r="M690" s="181">
        <v>437</v>
      </c>
      <c r="N690" s="181">
        <v>422</v>
      </c>
      <c r="O690" s="181">
        <v>1208</v>
      </c>
      <c r="P690" s="181">
        <v>1109</v>
      </c>
      <c r="Q690" s="181">
        <v>259</v>
      </c>
      <c r="R690" s="181">
        <v>1097</v>
      </c>
      <c r="S690" s="226">
        <f t="shared" si="32"/>
        <v>6388</v>
      </c>
      <c r="T690" s="181">
        <f t="shared" si="30"/>
        <v>406323.4271531105</v>
      </c>
      <c r="U690" s="226">
        <f t="shared" si="31"/>
        <v>26657.37983641613</v>
      </c>
    </row>
    <row r="691" spans="1:21" x14ac:dyDescent="0.25">
      <c r="A691" s="156" t="s">
        <v>14808</v>
      </c>
      <c r="B691" s="156" t="s">
        <v>420</v>
      </c>
      <c r="C691" s="223">
        <v>-0.23631955683231354</v>
      </c>
      <c r="D691" s="221">
        <v>-7.6822810173034668</v>
      </c>
      <c r="E691" s="221">
        <v>-8.1781644821166992</v>
      </c>
      <c r="F691" s="221">
        <v>16.495298385620117</v>
      </c>
      <c r="G691" s="221">
        <v>64.331695556640625</v>
      </c>
      <c r="H691" s="221">
        <v>5.0406980514526367</v>
      </c>
      <c r="I691" s="221">
        <v>-0.52440840005874634</v>
      </c>
      <c r="J691" s="221">
        <v>-0.95020610094070435</v>
      </c>
      <c r="K691" s="180">
        <v>1152.7261962890625</v>
      </c>
      <c r="L691" s="181">
        <v>431.32644653320312</v>
      </c>
      <c r="M691" s="181">
        <v>443.93832397460937</v>
      </c>
      <c r="N691" s="181">
        <v>489.34112548828125</v>
      </c>
      <c r="O691" s="181">
        <v>1255.3028564453125</v>
      </c>
      <c r="P691" s="181">
        <v>1634.500244140625</v>
      </c>
      <c r="Q691" s="181">
        <v>570.89794921875</v>
      </c>
      <c r="R691" s="181">
        <v>1476.4312744140625</v>
      </c>
      <c r="S691" s="226">
        <f t="shared" si="32"/>
        <v>7454.4644165039062</v>
      </c>
      <c r="T691" s="181">
        <f t="shared" si="30"/>
        <v>88147.730230830959</v>
      </c>
      <c r="U691" s="226">
        <f t="shared" si="31"/>
        <v>5783.0471231868114</v>
      </c>
    </row>
    <row r="692" spans="1:21" x14ac:dyDescent="0.25">
      <c r="A692" s="156" t="s">
        <v>14809</v>
      </c>
      <c r="B692" s="156" t="s">
        <v>420</v>
      </c>
      <c r="C692" s="223">
        <v>-0.99794578552246094</v>
      </c>
      <c r="D692" s="221">
        <v>4.3634405136108398</v>
      </c>
      <c r="E692" s="221">
        <v>0.39800947904586792</v>
      </c>
      <c r="F692" s="221">
        <v>41.998950958251953</v>
      </c>
      <c r="G692" s="221">
        <v>101.15642547607422</v>
      </c>
      <c r="H692" s="221">
        <v>26.711515426635742</v>
      </c>
      <c r="I692" s="221">
        <v>31.627431869506836</v>
      </c>
      <c r="J692" s="221">
        <v>-0.855263352394104</v>
      </c>
      <c r="K692" s="180">
        <v>1240.278076171875</v>
      </c>
      <c r="L692" s="181">
        <v>471.82327270507812</v>
      </c>
      <c r="M692" s="181">
        <v>426.03451538085937</v>
      </c>
      <c r="N692" s="181">
        <v>438.97479248046875</v>
      </c>
      <c r="O692" s="181">
        <v>1406.5111083984375</v>
      </c>
      <c r="P692" s="181">
        <v>1494.10693359375</v>
      </c>
      <c r="Q692" s="181">
        <v>480.78192138671875</v>
      </c>
      <c r="R692" s="181">
        <v>1770.830322265625</v>
      </c>
      <c r="S692" s="226">
        <f t="shared" si="32"/>
        <v>7729.3409423828125</v>
      </c>
      <c r="T692" s="181">
        <f t="shared" si="30"/>
        <v>215305.95676972947</v>
      </c>
      <c r="U692" s="226">
        <f t="shared" si="31"/>
        <v>14125.428875384332</v>
      </c>
    </row>
    <row r="693" spans="1:21" x14ac:dyDescent="0.25">
      <c r="A693" s="156" t="s">
        <v>14837</v>
      </c>
      <c r="B693" s="156" t="s">
        <v>420</v>
      </c>
      <c r="C693" s="223">
        <v>4.3493165969848633</v>
      </c>
      <c r="D693" s="221">
        <v>1.8434889316558838</v>
      </c>
      <c r="E693" s="221">
        <v>2.9400434494018555</v>
      </c>
      <c r="F693" s="221">
        <v>44.157970428466797</v>
      </c>
      <c r="G693" s="221">
        <v>86.994010925292969</v>
      </c>
      <c r="H693" s="221">
        <v>16.004465103149414</v>
      </c>
      <c r="I693" s="221">
        <v>0.65207362174987793</v>
      </c>
      <c r="J693" s="221">
        <v>0.22627590596675873</v>
      </c>
      <c r="K693" s="180">
        <v>1998</v>
      </c>
      <c r="L693" s="181">
        <v>720</v>
      </c>
      <c r="M693" s="181">
        <v>758</v>
      </c>
      <c r="N693" s="181">
        <v>762</v>
      </c>
      <c r="O693" s="181">
        <v>2113</v>
      </c>
      <c r="P693" s="181">
        <v>2262</v>
      </c>
      <c r="Q693" s="181">
        <v>712</v>
      </c>
      <c r="R693" s="181">
        <v>2199</v>
      </c>
      <c r="S693" s="226">
        <f t="shared" si="32"/>
        <v>11524</v>
      </c>
      <c r="T693" s="181">
        <f t="shared" si="30"/>
        <v>266876.47527708113</v>
      </c>
      <c r="U693" s="226">
        <f t="shared" si="31"/>
        <v>17508.780187031382</v>
      </c>
    </row>
    <row r="694" spans="1:21" x14ac:dyDescent="0.25">
      <c r="A694" s="156" t="s">
        <v>14838</v>
      </c>
      <c r="B694" s="156" t="s">
        <v>420</v>
      </c>
      <c r="C694" s="223">
        <v>1.7510339021682739</v>
      </c>
      <c r="D694" s="221">
        <v>2.7689220905303955</v>
      </c>
      <c r="E694" s="221">
        <v>38.625205993652344</v>
      </c>
      <c r="F694" s="221">
        <v>29.851472854614258</v>
      </c>
      <c r="G694" s="221">
        <v>87.349273681640625</v>
      </c>
      <c r="H694" s="221">
        <v>15.56142520904541</v>
      </c>
      <c r="I694" s="221">
        <v>5.3018293380737305</v>
      </c>
      <c r="J694" s="221">
        <v>1.4306439161300659</v>
      </c>
      <c r="K694" s="180">
        <v>1306.96435546875</v>
      </c>
      <c r="L694" s="181">
        <v>409.257568359375</v>
      </c>
      <c r="M694" s="181">
        <v>475.75436401367187</v>
      </c>
      <c r="N694" s="181">
        <v>623.86090087890625</v>
      </c>
      <c r="O694" s="181">
        <v>1632.194091796875</v>
      </c>
      <c r="P694" s="181">
        <v>1290.037841796875</v>
      </c>
      <c r="Q694" s="181">
        <v>356.06011962890625</v>
      </c>
      <c r="R694" s="181">
        <v>1121.3778076171875</v>
      </c>
      <c r="S694" s="226">
        <f t="shared" si="32"/>
        <v>7215.5070495605469</v>
      </c>
      <c r="T694" s="181">
        <f t="shared" si="30"/>
        <v>206558.8764215472</v>
      </c>
      <c r="U694" s="226">
        <f t="shared" si="31"/>
        <v>13551.565229532376</v>
      </c>
    </row>
    <row r="695" spans="1:21" x14ac:dyDescent="0.25">
      <c r="A695" s="156" t="s">
        <v>14839</v>
      </c>
      <c r="B695" s="156" t="s">
        <v>420</v>
      </c>
      <c r="C695" s="223">
        <v>-0.74400144815444946</v>
      </c>
      <c r="D695" s="221">
        <v>0.22350800037384033</v>
      </c>
      <c r="E695" s="221">
        <v>-0.15189237892627716</v>
      </c>
      <c r="F695" s="221">
        <v>38.627925872802734</v>
      </c>
      <c r="G695" s="221">
        <v>7.3675088882446289</v>
      </c>
      <c r="H695" s="221">
        <v>89.878265380859375</v>
      </c>
      <c r="I695" s="221">
        <v>-0.63859361410140991</v>
      </c>
      <c r="J695" s="221">
        <v>-1.0643912553787231</v>
      </c>
      <c r="K695" s="180">
        <v>43.146877288818359</v>
      </c>
      <c r="L695" s="181">
        <v>18.345916748046875</v>
      </c>
      <c r="M695" s="181">
        <v>14.701441764831543</v>
      </c>
      <c r="N695" s="181">
        <v>11.056966781616211</v>
      </c>
      <c r="O695" s="181">
        <v>49.787235260009766</v>
      </c>
      <c r="P695" s="181">
        <v>57.786548614501953</v>
      </c>
      <c r="Q695" s="181">
        <v>17.944406509399414</v>
      </c>
      <c r="R695" s="181">
        <v>59.392585754394531</v>
      </c>
      <c r="S695" s="226">
        <f t="shared" si="32"/>
        <v>272.16197872161865</v>
      </c>
      <c r="T695" s="181">
        <f t="shared" si="30"/>
        <v>5882.7602940365005</v>
      </c>
      <c r="U695" s="226">
        <f t="shared" si="31"/>
        <v>385.94618268374074</v>
      </c>
    </row>
    <row r="696" spans="1:21" x14ac:dyDescent="0.25">
      <c r="A696" s="156" t="s">
        <v>14840</v>
      </c>
      <c r="B696" s="156" t="s">
        <v>420</v>
      </c>
      <c r="C696" s="223">
        <v>2.4272992610931396</v>
      </c>
      <c r="D696" s="221">
        <v>24.118442535400391</v>
      </c>
      <c r="E696" s="221">
        <v>3.0194082260131836</v>
      </c>
      <c r="F696" s="221">
        <v>52.295814514160156</v>
      </c>
      <c r="G696" s="221">
        <v>49.904582977294922</v>
      </c>
      <c r="H696" s="221">
        <v>6.4283480644226074</v>
      </c>
      <c r="I696" s="221">
        <v>2.5327069759368896</v>
      </c>
      <c r="J696" s="221">
        <v>2.1069092750549316</v>
      </c>
      <c r="K696" s="180">
        <v>345.10049438476562</v>
      </c>
      <c r="L696" s="181">
        <v>106.95152282714844</v>
      </c>
      <c r="M696" s="181">
        <v>136.85484313964844</v>
      </c>
      <c r="N696" s="181">
        <v>159.21498107910156</v>
      </c>
      <c r="O696" s="181">
        <v>424.03448486328125</v>
      </c>
      <c r="P696" s="181">
        <v>371.23223876953125</v>
      </c>
      <c r="Q696" s="181">
        <v>109.37611389160156</v>
      </c>
      <c r="R696" s="181">
        <v>333.51632690429687</v>
      </c>
      <c r="S696" s="226">
        <f t="shared" si="32"/>
        <v>1986.281005859375</v>
      </c>
      <c r="T696" s="181">
        <f t="shared" si="30"/>
        <v>36684.044557767527</v>
      </c>
      <c r="U696" s="226">
        <f t="shared" si="31"/>
        <v>2406.7047193513927</v>
      </c>
    </row>
    <row r="697" spans="1:21" x14ac:dyDescent="0.25">
      <c r="A697" s="156" t="s">
        <v>14841</v>
      </c>
      <c r="B697" s="156" t="s">
        <v>420</v>
      </c>
      <c r="C697" s="223">
        <v>1.1315575838088989</v>
      </c>
      <c r="D697" s="221">
        <v>2.0990669727325439</v>
      </c>
      <c r="E697" s="221">
        <v>1.7236666679382324</v>
      </c>
      <c r="F697" s="221">
        <v>27.974836349487305</v>
      </c>
      <c r="G697" s="221">
        <v>47.461254119873047</v>
      </c>
      <c r="H697" s="221">
        <v>14.304807662963867</v>
      </c>
      <c r="I697" s="221">
        <v>3.0187017917633057</v>
      </c>
      <c r="J697" s="221">
        <v>0.81116777658462524</v>
      </c>
      <c r="K697" s="180">
        <v>742.5406494140625</v>
      </c>
      <c r="L697" s="181">
        <v>947.60418701171875</v>
      </c>
      <c r="M697" s="181">
        <v>930.55731201171875</v>
      </c>
      <c r="N697" s="181">
        <v>351.46588134765625</v>
      </c>
      <c r="O697" s="181">
        <v>999.74749755859375</v>
      </c>
      <c r="P697" s="181">
        <v>955.626220703125</v>
      </c>
      <c r="Q697" s="181">
        <v>289.2950439453125</v>
      </c>
      <c r="R697" s="181">
        <v>885.9346923828125</v>
      </c>
      <c r="S697" s="226">
        <f t="shared" si="32"/>
        <v>6102.771484375</v>
      </c>
      <c r="T697" s="181">
        <f t="shared" si="30"/>
        <v>76976.739754064183</v>
      </c>
      <c r="U697" s="226">
        <f t="shared" si="31"/>
        <v>5050.1596833101376</v>
      </c>
    </row>
    <row r="698" spans="1:21" x14ac:dyDescent="0.25">
      <c r="A698" s="156" t="s">
        <v>14842</v>
      </c>
      <c r="B698" s="156" t="s">
        <v>420</v>
      </c>
      <c r="C698" s="223">
        <v>1.5170841217041016</v>
      </c>
      <c r="D698" s="221">
        <v>15.030158042907715</v>
      </c>
      <c r="E698" s="221">
        <v>7.2409100532531738</v>
      </c>
      <c r="F698" s="221">
        <v>62.945999145507813</v>
      </c>
      <c r="G698" s="221">
        <v>105.44048309326172</v>
      </c>
      <c r="H698" s="221">
        <v>21.468446731567383</v>
      </c>
      <c r="I698" s="221">
        <v>1.5695338249206543</v>
      </c>
      <c r="J698" s="221">
        <v>1.1437361240386963</v>
      </c>
      <c r="K698" s="180">
        <v>1362.6358642578125</v>
      </c>
      <c r="L698" s="181">
        <v>519.31072998046875</v>
      </c>
      <c r="M698" s="181">
        <v>727.0350341796875</v>
      </c>
      <c r="N698" s="181">
        <v>542.3912353515625</v>
      </c>
      <c r="O698" s="181">
        <v>1536.627197265625</v>
      </c>
      <c r="P698" s="181">
        <v>1471.8243408203125</v>
      </c>
      <c r="Q698" s="181">
        <v>488.24087524414062</v>
      </c>
      <c r="R698" s="181">
        <v>1407.9091796875</v>
      </c>
      <c r="S698" s="226">
        <f t="shared" si="32"/>
        <v>8055.9744567871094</v>
      </c>
      <c r="T698" s="181">
        <f t="shared" si="30"/>
        <v>245275.3927329799</v>
      </c>
      <c r="U698" s="226">
        <f t="shared" si="31"/>
        <v>16091.612916390839</v>
      </c>
    </row>
    <row r="699" spans="1:21" x14ac:dyDescent="0.25">
      <c r="A699" s="156" t="s">
        <v>14843</v>
      </c>
      <c r="B699" s="156" t="s">
        <v>420</v>
      </c>
      <c r="C699" s="223">
        <v>1.7149677276611328</v>
      </c>
      <c r="D699" s="221">
        <v>12.065936088562012</v>
      </c>
      <c r="E699" s="221">
        <v>21.218753814697266</v>
      </c>
      <c r="F699" s="221">
        <v>14.613776206970215</v>
      </c>
      <c r="G699" s="221">
        <v>57.820144653320312</v>
      </c>
      <c r="H699" s="221">
        <v>25.491899490356445</v>
      </c>
      <c r="I699" s="221">
        <v>11.844071388244629</v>
      </c>
      <c r="J699" s="221">
        <v>7.197298526763916</v>
      </c>
      <c r="K699" s="180">
        <v>1270</v>
      </c>
      <c r="L699" s="181">
        <v>401</v>
      </c>
      <c r="M699" s="181">
        <v>621</v>
      </c>
      <c r="N699" s="181">
        <v>604</v>
      </c>
      <c r="O699" s="181">
        <v>1545</v>
      </c>
      <c r="P699" s="181">
        <v>1198</v>
      </c>
      <c r="Q699" s="181">
        <v>338</v>
      </c>
      <c r="R699" s="181">
        <v>877</v>
      </c>
      <c r="S699" s="226">
        <f t="shared" si="32"/>
        <v>6854</v>
      </c>
      <c r="T699" s="181">
        <f t="shared" si="30"/>
        <v>159206.76234960556</v>
      </c>
      <c r="U699" s="226">
        <f t="shared" si="31"/>
        <v>10444.967857785456</v>
      </c>
    </row>
    <row r="700" spans="1:21" x14ac:dyDescent="0.25">
      <c r="A700" s="156" t="s">
        <v>14844</v>
      </c>
      <c r="B700" s="156" t="s">
        <v>420</v>
      </c>
      <c r="C700" s="223">
        <v>3.9316341876983643</v>
      </c>
      <c r="D700" s="221">
        <v>17.664892196655273</v>
      </c>
      <c r="E700" s="221">
        <v>23.872646331787109</v>
      </c>
      <c r="F700" s="221">
        <v>60.121417999267578</v>
      </c>
      <c r="G700" s="221">
        <v>119.00295257568359</v>
      </c>
      <c r="H700" s="221">
        <v>32.622100830078125</v>
      </c>
      <c r="I700" s="221">
        <v>1.3340210914611816</v>
      </c>
      <c r="J700" s="221">
        <v>0.9572184681892395</v>
      </c>
      <c r="K700" s="180">
        <v>1040.2646484375</v>
      </c>
      <c r="L700" s="181">
        <v>342.96817016601562</v>
      </c>
      <c r="M700" s="181">
        <v>322.95266723632812</v>
      </c>
      <c r="N700" s="181">
        <v>339.722412109375</v>
      </c>
      <c r="O700" s="181">
        <v>1071.099365234375</v>
      </c>
      <c r="P700" s="181">
        <v>867.15765380859375</v>
      </c>
      <c r="Q700" s="181">
        <v>249.38221740722656</v>
      </c>
      <c r="R700" s="181">
        <v>732.99981689453125</v>
      </c>
      <c r="S700" s="226">
        <f t="shared" si="32"/>
        <v>4966.5469512939453</v>
      </c>
      <c r="T700" s="181">
        <f t="shared" si="30"/>
        <v>195069.57724062147</v>
      </c>
      <c r="U700" s="226">
        <f t="shared" si="31"/>
        <v>12797.79473082876</v>
      </c>
    </row>
    <row r="701" spans="1:21" x14ac:dyDescent="0.25">
      <c r="A701" s="156" t="s">
        <v>14845</v>
      </c>
      <c r="B701" s="156" t="s">
        <v>420</v>
      </c>
      <c r="C701" s="223">
        <v>1.985270619392395</v>
      </c>
      <c r="D701" s="221">
        <v>2.9527797698974609</v>
      </c>
      <c r="E701" s="221">
        <v>2.5773794651031494</v>
      </c>
      <c r="F701" s="221">
        <v>5.9279398918151855</v>
      </c>
      <c r="G701" s="221">
        <v>35.425945281982422</v>
      </c>
      <c r="H701" s="221">
        <v>7.0472497940063477</v>
      </c>
      <c r="I701" s="221">
        <v>2.0906782150268555</v>
      </c>
      <c r="J701" s="221">
        <v>1.664880633354187</v>
      </c>
      <c r="K701" s="180">
        <v>250.56163024902344</v>
      </c>
      <c r="L701" s="181">
        <v>83.674919128417969</v>
      </c>
      <c r="M701" s="181">
        <v>102.20073699951172</v>
      </c>
      <c r="N701" s="181">
        <v>97.10614013671875</v>
      </c>
      <c r="O701" s="181">
        <v>316.01950073242187</v>
      </c>
      <c r="P701" s="181">
        <v>300.42694091796875</v>
      </c>
      <c r="Q701" s="181">
        <v>89.850196838378906</v>
      </c>
      <c r="R701" s="181">
        <v>303.6689453125</v>
      </c>
      <c r="S701" s="226">
        <f t="shared" si="32"/>
        <v>1543.5090103149414</v>
      </c>
      <c r="T701" s="181">
        <f t="shared" si="30"/>
        <v>15589.449327680286</v>
      </c>
      <c r="U701" s="226">
        <f t="shared" si="31"/>
        <v>1022.7662113411423</v>
      </c>
    </row>
    <row r="702" spans="1:21" x14ac:dyDescent="0.25">
      <c r="A702" s="156" t="s">
        <v>14846</v>
      </c>
      <c r="B702" s="156" t="s">
        <v>420</v>
      </c>
      <c r="C702" s="223">
        <v>5.5824799537658691</v>
      </c>
      <c r="D702" s="221">
        <v>3.5262699127197266</v>
      </c>
      <c r="E702" s="221">
        <v>11.193989753723145</v>
      </c>
      <c r="F702" s="221">
        <v>48.716594696044922</v>
      </c>
      <c r="G702" s="221">
        <v>179.02407836914062</v>
      </c>
      <c r="H702" s="221">
        <v>70.123619079589844</v>
      </c>
      <c r="I702" s="221">
        <v>9.0751142501831055</v>
      </c>
      <c r="J702" s="221">
        <v>5.262089729309082</v>
      </c>
      <c r="K702" s="180">
        <v>373</v>
      </c>
      <c r="L702" s="181">
        <v>124</v>
      </c>
      <c r="M702" s="181">
        <v>523</v>
      </c>
      <c r="N702" s="181">
        <v>641</v>
      </c>
      <c r="O702" s="181">
        <v>716</v>
      </c>
      <c r="P702" s="181">
        <v>297</v>
      </c>
      <c r="Q702" s="181">
        <v>70</v>
      </c>
      <c r="R702" s="181">
        <v>175</v>
      </c>
      <c r="S702" s="226">
        <f t="shared" si="32"/>
        <v>2919</v>
      </c>
      <c r="T702" s="181">
        <f t="shared" si="30"/>
        <v>190165.39501237869</v>
      </c>
      <c r="U702" s="226">
        <f t="shared" si="31"/>
        <v>12476.049441955702</v>
      </c>
    </row>
    <row r="703" spans="1:21" x14ac:dyDescent="0.25">
      <c r="A703" s="156" t="s">
        <v>14847</v>
      </c>
      <c r="B703" s="156" t="s">
        <v>420</v>
      </c>
      <c r="C703" s="223">
        <v>5.7907843589782715</v>
      </c>
      <c r="D703" s="221">
        <v>20.823934555053711</v>
      </c>
      <c r="E703" s="221">
        <v>22.391984939575195</v>
      </c>
      <c r="F703" s="221">
        <v>64.994789123535156</v>
      </c>
      <c r="G703" s="221">
        <v>149.96099853515625</v>
      </c>
      <c r="H703" s="221">
        <v>222.81196594238281</v>
      </c>
      <c r="I703" s="221">
        <v>36.924922943115234</v>
      </c>
      <c r="J703" s="221">
        <v>5.5262508392333984</v>
      </c>
      <c r="K703" s="180">
        <v>957</v>
      </c>
      <c r="L703" s="181">
        <v>350</v>
      </c>
      <c r="M703" s="181">
        <v>1403</v>
      </c>
      <c r="N703" s="181">
        <v>783</v>
      </c>
      <c r="O703" s="181">
        <v>1344</v>
      </c>
      <c r="P703" s="181">
        <v>646</v>
      </c>
      <c r="Q703" s="181">
        <v>145</v>
      </c>
      <c r="R703" s="181">
        <v>325</v>
      </c>
      <c r="S703" s="226">
        <f t="shared" si="32"/>
        <v>5953</v>
      </c>
      <c r="T703" s="181">
        <f t="shared" si="30"/>
        <v>447771.28985929489</v>
      </c>
      <c r="U703" s="226">
        <f t="shared" si="31"/>
        <v>29376.621075612606</v>
      </c>
    </row>
    <row r="704" spans="1:21" x14ac:dyDescent="0.25">
      <c r="A704" s="156" t="s">
        <v>14848</v>
      </c>
      <c r="B704" s="156" t="s">
        <v>420</v>
      </c>
      <c r="C704" s="223">
        <v>4.4392285346984863</v>
      </c>
      <c r="D704" s="221">
        <v>14.943066596984863</v>
      </c>
      <c r="E704" s="221">
        <v>28.248149871826172</v>
      </c>
      <c r="F704" s="221">
        <v>55.409282684326172</v>
      </c>
      <c r="G704" s="221">
        <v>125.15843963623047</v>
      </c>
      <c r="H704" s="221">
        <v>109.31078338623047</v>
      </c>
      <c r="I704" s="221">
        <v>30.985113143920898</v>
      </c>
      <c r="J704" s="221">
        <v>3.6334631443023682</v>
      </c>
      <c r="K704" s="180">
        <v>1589</v>
      </c>
      <c r="L704" s="181">
        <v>323</v>
      </c>
      <c r="M704" s="181">
        <v>544</v>
      </c>
      <c r="N704" s="181">
        <v>827</v>
      </c>
      <c r="O704" s="181">
        <v>1828</v>
      </c>
      <c r="P704" s="181">
        <v>990</v>
      </c>
      <c r="Q704" s="181">
        <v>189</v>
      </c>
      <c r="R704" s="181">
        <v>437</v>
      </c>
      <c r="S704" s="226">
        <f t="shared" si="32"/>
        <v>6727</v>
      </c>
      <c r="T704" s="181">
        <f t="shared" si="30"/>
        <v>417522.32794833183</v>
      </c>
      <c r="U704" s="226">
        <f t="shared" si="31"/>
        <v>27392.098369236697</v>
      </c>
    </row>
    <row r="705" spans="1:21" x14ac:dyDescent="0.25">
      <c r="A705" s="156" t="s">
        <v>14849</v>
      </c>
      <c r="B705" s="156" t="s">
        <v>420</v>
      </c>
      <c r="C705" s="223">
        <v>3.7579190731048584</v>
      </c>
      <c r="D705" s="221">
        <v>21.999130249023438</v>
      </c>
      <c r="E705" s="221">
        <v>24.870462417602539</v>
      </c>
      <c r="F705" s="221">
        <v>22.679950714111328</v>
      </c>
      <c r="G705" s="221">
        <v>69.180450439453125</v>
      </c>
      <c r="H705" s="221">
        <v>34.645893096923828</v>
      </c>
      <c r="I705" s="221">
        <v>3.8633267879486084</v>
      </c>
      <c r="J705" s="221">
        <v>6.5598502159118652</v>
      </c>
      <c r="K705" s="180">
        <v>1203</v>
      </c>
      <c r="L705" s="181">
        <v>315</v>
      </c>
      <c r="M705" s="181">
        <v>823</v>
      </c>
      <c r="N705" s="181">
        <v>1298</v>
      </c>
      <c r="O705" s="181">
        <v>2577</v>
      </c>
      <c r="P705" s="181">
        <v>1369</v>
      </c>
      <c r="Q705" s="181">
        <v>332</v>
      </c>
      <c r="R705" s="181">
        <v>974</v>
      </c>
      <c r="S705" s="226">
        <f t="shared" si="32"/>
        <v>8891</v>
      </c>
      <c r="T705" s="181">
        <f t="shared" si="30"/>
        <v>294737.63630604744</v>
      </c>
      <c r="U705" s="226">
        <f t="shared" si="31"/>
        <v>19336.648093729371</v>
      </c>
    </row>
    <row r="706" spans="1:21" x14ac:dyDescent="0.25">
      <c r="A706" s="156" t="s">
        <v>14850</v>
      </c>
      <c r="B706" s="156" t="s">
        <v>420</v>
      </c>
      <c r="C706" s="223">
        <v>1.1032103300094604</v>
      </c>
      <c r="D706" s="221">
        <v>2.0707197189331055</v>
      </c>
      <c r="E706" s="221">
        <v>15.762262344360352</v>
      </c>
      <c r="F706" s="221">
        <v>8.6776094436645508</v>
      </c>
      <c r="G706" s="221">
        <v>31.897489547729492</v>
      </c>
      <c r="H706" s="221">
        <v>9.3204565048217773</v>
      </c>
      <c r="I706" s="221">
        <v>1.2086180448532104</v>
      </c>
      <c r="J706" s="221">
        <v>0.6962660551071167</v>
      </c>
      <c r="K706" s="180">
        <v>954</v>
      </c>
      <c r="L706" s="181">
        <v>363</v>
      </c>
      <c r="M706" s="181">
        <v>416</v>
      </c>
      <c r="N706" s="181">
        <v>464</v>
      </c>
      <c r="O706" s="181">
        <v>1258</v>
      </c>
      <c r="P706" s="181">
        <v>1092</v>
      </c>
      <c r="Q706" s="181">
        <v>382</v>
      </c>
      <c r="R706" s="181">
        <v>1136</v>
      </c>
      <c r="S706" s="226">
        <f t="shared" si="32"/>
        <v>6065</v>
      </c>
      <c r="T706" s="181">
        <f t="shared" si="30"/>
        <v>63945.276515960693</v>
      </c>
      <c r="U706" s="226">
        <f t="shared" si="31"/>
        <v>4195.2134947618788</v>
      </c>
    </row>
    <row r="707" spans="1:21" x14ac:dyDescent="0.25">
      <c r="A707" s="156" t="s">
        <v>14851</v>
      </c>
      <c r="B707" s="156" t="s">
        <v>420</v>
      </c>
      <c r="C707" s="223">
        <v>3.0217547416687012</v>
      </c>
      <c r="D707" s="221">
        <v>21.854207992553711</v>
      </c>
      <c r="E707" s="221">
        <v>8.6458377838134766</v>
      </c>
      <c r="F707" s="221">
        <v>16.432802200317383</v>
      </c>
      <c r="G707" s="221">
        <v>46.465442657470703</v>
      </c>
      <c r="H707" s="221">
        <v>33.772930145263672</v>
      </c>
      <c r="I707" s="221">
        <v>3.1271626949310303</v>
      </c>
      <c r="J707" s="221">
        <v>5.7669587135314941</v>
      </c>
      <c r="K707" s="180">
        <v>698</v>
      </c>
      <c r="L707" s="181">
        <v>176</v>
      </c>
      <c r="M707" s="181">
        <v>547</v>
      </c>
      <c r="N707" s="181">
        <v>943</v>
      </c>
      <c r="O707" s="181">
        <v>2048</v>
      </c>
      <c r="P707" s="181">
        <v>780</v>
      </c>
      <c r="Q707" s="181">
        <v>242</v>
      </c>
      <c r="R707" s="181">
        <v>723</v>
      </c>
      <c r="S707" s="226">
        <f t="shared" si="32"/>
        <v>6157</v>
      </c>
      <c r="T707" s="181">
        <f t="shared" si="30"/>
        <v>152611.32775688171</v>
      </c>
      <c r="U707" s="226">
        <f t="shared" si="31"/>
        <v>10012.2657456864</v>
      </c>
    </row>
    <row r="708" spans="1:21" x14ac:dyDescent="0.25">
      <c r="A708" s="156" t="s">
        <v>14852</v>
      </c>
      <c r="B708" s="156" t="s">
        <v>420</v>
      </c>
      <c r="C708" s="223">
        <v>3.9773015975952148</v>
      </c>
      <c r="D708" s="221">
        <v>45.768440246582031</v>
      </c>
      <c r="E708" s="221">
        <v>17.484136581420898</v>
      </c>
      <c r="F708" s="221">
        <v>14.864562034606934</v>
      </c>
      <c r="G708" s="221">
        <v>69.276382446289063</v>
      </c>
      <c r="H708" s="221">
        <v>53.642841339111328</v>
      </c>
      <c r="I708" s="221">
        <v>24.43998908996582</v>
      </c>
      <c r="J708" s="221">
        <v>3.4110102653503418</v>
      </c>
      <c r="K708" s="180">
        <v>1090</v>
      </c>
      <c r="L708" s="181">
        <v>248</v>
      </c>
      <c r="M708" s="181">
        <v>706</v>
      </c>
      <c r="N708" s="181">
        <v>1200</v>
      </c>
      <c r="O708" s="181">
        <v>2505</v>
      </c>
      <c r="P708" s="181">
        <v>1162</v>
      </c>
      <c r="Q708" s="181">
        <v>247</v>
      </c>
      <c r="R708" s="181">
        <v>481</v>
      </c>
      <c r="S708" s="226">
        <f t="shared" si="32"/>
        <v>7639</v>
      </c>
      <c r="T708" s="181">
        <f t="shared" si="30"/>
        <v>289414.79969739914</v>
      </c>
      <c r="U708" s="226">
        <f t="shared" si="31"/>
        <v>18987.436436705098</v>
      </c>
    </row>
    <row r="709" spans="1:21" x14ac:dyDescent="0.25">
      <c r="A709" s="156" t="s">
        <v>14853</v>
      </c>
      <c r="B709" s="156" t="s">
        <v>420</v>
      </c>
      <c r="C709" s="223">
        <v>3.1516377925872803</v>
      </c>
      <c r="D709" s="221">
        <v>4.8610019683837891</v>
      </c>
      <c r="E709" s="221">
        <v>6.5384535789489746</v>
      </c>
      <c r="F709" s="221">
        <v>37.996017456054687</v>
      </c>
      <c r="G709" s="221">
        <v>88.266921997070313</v>
      </c>
      <c r="H709" s="221">
        <v>18.771892547607422</v>
      </c>
      <c r="I709" s="221">
        <v>3.2570457458496094</v>
      </c>
      <c r="J709" s="221">
        <v>2.9463655948638916</v>
      </c>
      <c r="K709" s="180">
        <v>1484</v>
      </c>
      <c r="L709" s="181">
        <v>456</v>
      </c>
      <c r="M709" s="181">
        <v>557</v>
      </c>
      <c r="N709" s="181">
        <v>723</v>
      </c>
      <c r="O709" s="181">
        <v>1845</v>
      </c>
      <c r="P709" s="181">
        <v>1448</v>
      </c>
      <c r="Q709" s="181">
        <v>380</v>
      </c>
      <c r="R709" s="181">
        <v>1116</v>
      </c>
      <c r="S709" s="226">
        <f t="shared" si="32"/>
        <v>8009</v>
      </c>
      <c r="T709" s="181">
        <f t="shared" ref="T709:T772" si="33">SUMPRODUCT(C709:J709,K709:R709)</f>
        <v>232566.67952680588</v>
      </c>
      <c r="U709" s="226">
        <f t="shared" ref="U709:U772" si="34">(T709/$T$10045)*$S$10045</f>
        <v>15257.841165786363</v>
      </c>
    </row>
    <row r="710" spans="1:21" x14ac:dyDescent="0.25">
      <c r="A710" s="156" t="s">
        <v>14811</v>
      </c>
      <c r="B710" s="156" t="s">
        <v>420</v>
      </c>
      <c r="C710" s="223">
        <v>-0.24830208718776703</v>
      </c>
      <c r="D710" s="221">
        <v>0.7192072868347168</v>
      </c>
      <c r="E710" s="221">
        <v>0.3438069224357605</v>
      </c>
      <c r="F710" s="221">
        <v>3.6943671703338623</v>
      </c>
      <c r="G710" s="221">
        <v>7.8632078170776367</v>
      </c>
      <c r="H710" s="221">
        <v>2.3087308406829834</v>
      </c>
      <c r="I710" s="221">
        <v>-0.14289431273937225</v>
      </c>
      <c r="J710" s="221">
        <v>-0.56869196891784668</v>
      </c>
      <c r="K710" s="180">
        <v>1.8365880250930786</v>
      </c>
      <c r="L710" s="181">
        <v>0.65173113346099854</v>
      </c>
      <c r="M710" s="181">
        <v>0.57745295763015747</v>
      </c>
      <c r="N710" s="181">
        <v>0.59063136577606201</v>
      </c>
      <c r="O710" s="181">
        <v>1.9000838994979858</v>
      </c>
      <c r="P710" s="181">
        <v>1.9492032527923584</v>
      </c>
      <c r="Q710" s="181">
        <v>0.68527615070343018</v>
      </c>
      <c r="R710" s="181">
        <v>1.9695699214935303</v>
      </c>
      <c r="S710" s="226">
        <f t="shared" ref="S710:S773" si="35">SUM(K710:R710)</f>
        <v>10.160536706447601</v>
      </c>
      <c r="T710" s="181">
        <f t="shared" si="33"/>
        <v>20.61618216696457</v>
      </c>
      <c r="U710" s="226">
        <f t="shared" si="34"/>
        <v>1.3525515933257601</v>
      </c>
    </row>
    <row r="711" spans="1:21" x14ac:dyDescent="0.25">
      <c r="A711" s="156" t="s">
        <v>14854</v>
      </c>
      <c r="B711" s="156" t="s">
        <v>420</v>
      </c>
      <c r="C711" s="223">
        <v>1.6682642698287964</v>
      </c>
      <c r="D711" s="221">
        <v>13.525465965270996</v>
      </c>
      <c r="E711" s="221">
        <v>6.0618577003479004</v>
      </c>
      <c r="F711" s="221">
        <v>107.27030944824219</v>
      </c>
      <c r="G711" s="221">
        <v>208.77821350097656</v>
      </c>
      <c r="H711" s="221">
        <v>27.476221084594727</v>
      </c>
      <c r="I711" s="221">
        <v>9.8804826736450195</v>
      </c>
      <c r="J711" s="221">
        <v>1.4531353712081909</v>
      </c>
      <c r="K711" s="180">
        <v>3348</v>
      </c>
      <c r="L711" s="181">
        <v>1021</v>
      </c>
      <c r="M711" s="181">
        <v>769</v>
      </c>
      <c r="N711" s="181">
        <v>939</v>
      </c>
      <c r="O711" s="181">
        <v>2591</v>
      </c>
      <c r="P711" s="181">
        <v>2165</v>
      </c>
      <c r="Q711" s="181">
        <v>636</v>
      </c>
      <c r="R711" s="181">
        <v>1493</v>
      </c>
      <c r="S711" s="226">
        <f t="shared" si="35"/>
        <v>12962</v>
      </c>
      <c r="T711" s="181">
        <f t="shared" si="33"/>
        <v>733667.12658822536</v>
      </c>
      <c r="U711" s="226">
        <f t="shared" si="34"/>
        <v>48133.191344600025</v>
      </c>
    </row>
    <row r="712" spans="1:21" x14ac:dyDescent="0.25">
      <c r="A712" s="156" t="s">
        <v>14855</v>
      </c>
      <c r="B712" s="156" t="s">
        <v>420</v>
      </c>
      <c r="C712" s="223">
        <v>1.1874665021896362</v>
      </c>
      <c r="D712" s="221">
        <v>9.6660900115966797</v>
      </c>
      <c r="E712" s="221">
        <v>15.249987602233887</v>
      </c>
      <c r="F712" s="221">
        <v>43.596767425537109</v>
      </c>
      <c r="G712" s="221">
        <v>53.412319183349609</v>
      </c>
      <c r="H712" s="221">
        <v>22.409177780151367</v>
      </c>
      <c r="I712" s="221">
        <v>1.2928743362426758</v>
      </c>
      <c r="J712" s="221">
        <v>0.86707663536071777</v>
      </c>
      <c r="K712" s="180">
        <v>1829</v>
      </c>
      <c r="L712" s="181">
        <v>479</v>
      </c>
      <c r="M712" s="181">
        <v>571</v>
      </c>
      <c r="N712" s="181">
        <v>701</v>
      </c>
      <c r="O712" s="181">
        <v>2380</v>
      </c>
      <c r="P712" s="181">
        <v>2017</v>
      </c>
      <c r="Q712" s="181">
        <v>547</v>
      </c>
      <c r="R712" s="181">
        <v>1424</v>
      </c>
      <c r="S712" s="226">
        <f t="shared" si="35"/>
        <v>9948</v>
      </c>
      <c r="T712" s="181">
        <f t="shared" si="33"/>
        <v>220333.5608638525</v>
      </c>
      <c r="U712" s="226">
        <f t="shared" si="34"/>
        <v>14455.27141718209</v>
      </c>
    </row>
    <row r="713" spans="1:21" x14ac:dyDescent="0.25">
      <c r="A713" s="156" t="s">
        <v>14856</v>
      </c>
      <c r="B713" s="156" t="s">
        <v>420</v>
      </c>
      <c r="C713" s="223">
        <v>3.5047047138214111</v>
      </c>
      <c r="D713" s="221">
        <v>1.9023076295852661</v>
      </c>
      <c r="E713" s="221">
        <v>2.229564905166626</v>
      </c>
      <c r="F713" s="221">
        <v>22.285184860229492</v>
      </c>
      <c r="G713" s="221">
        <v>50.081859588623047</v>
      </c>
      <c r="H713" s="221">
        <v>15.223474502563477</v>
      </c>
      <c r="I713" s="221">
        <v>1.0932116508483887</v>
      </c>
      <c r="J713" s="221">
        <v>0.66741394996643066</v>
      </c>
      <c r="K713" s="180">
        <v>1495</v>
      </c>
      <c r="L713" s="181">
        <v>425</v>
      </c>
      <c r="M713" s="181">
        <v>603</v>
      </c>
      <c r="N713" s="181">
        <v>883</v>
      </c>
      <c r="O713" s="181">
        <v>2686</v>
      </c>
      <c r="P713" s="181">
        <v>1522</v>
      </c>
      <c r="Q713" s="181">
        <v>406</v>
      </c>
      <c r="R713" s="181">
        <v>836</v>
      </c>
      <c r="S713" s="226">
        <f t="shared" si="35"/>
        <v>8856</v>
      </c>
      <c r="T713" s="181">
        <f t="shared" si="33"/>
        <v>185762.06519949436</v>
      </c>
      <c r="U713" s="226">
        <f t="shared" si="34"/>
        <v>12187.163230817199</v>
      </c>
    </row>
    <row r="714" spans="1:21" x14ac:dyDescent="0.25">
      <c r="A714" s="156" t="s">
        <v>14857</v>
      </c>
      <c r="B714" s="156" t="s">
        <v>420</v>
      </c>
      <c r="C714" s="223">
        <v>0.34592944383621216</v>
      </c>
      <c r="D714" s="221">
        <v>2.2740066051483154</v>
      </c>
      <c r="E714" s="221">
        <v>12.044548034667969</v>
      </c>
      <c r="F714" s="221">
        <v>40.200969696044922</v>
      </c>
      <c r="G714" s="221">
        <v>85.110969543457031</v>
      </c>
      <c r="H714" s="221">
        <v>41.5277099609375</v>
      </c>
      <c r="I714" s="221">
        <v>0.45133721828460693</v>
      </c>
      <c r="J714" s="221">
        <v>2.553953044116497E-2</v>
      </c>
      <c r="K714" s="180">
        <v>2211</v>
      </c>
      <c r="L714" s="181">
        <v>601</v>
      </c>
      <c r="M714" s="181">
        <v>770</v>
      </c>
      <c r="N714" s="181">
        <v>1101</v>
      </c>
      <c r="O714" s="181">
        <v>3057</v>
      </c>
      <c r="P714" s="181">
        <v>2184</v>
      </c>
      <c r="Q714" s="181">
        <v>648</v>
      </c>
      <c r="R714" s="181">
        <v>1810</v>
      </c>
      <c r="S714" s="226">
        <f t="shared" si="35"/>
        <v>12382</v>
      </c>
      <c r="T714" s="181">
        <f t="shared" si="33"/>
        <v>406886.54310863838</v>
      </c>
      <c r="U714" s="226">
        <f t="shared" si="34"/>
        <v>26694.32379513303</v>
      </c>
    </row>
    <row r="715" spans="1:21" x14ac:dyDescent="0.25">
      <c r="A715" s="156" t="s">
        <v>14858</v>
      </c>
      <c r="B715" s="156" t="s">
        <v>420</v>
      </c>
      <c r="C715" s="223">
        <v>-2.2097370624542236</v>
      </c>
      <c r="D715" s="221">
        <v>13.863700866699219</v>
      </c>
      <c r="E715" s="221">
        <v>4.1340446472167969</v>
      </c>
      <c r="F715" s="221">
        <v>34.84906005859375</v>
      </c>
      <c r="G715" s="221">
        <v>51.192100524902344</v>
      </c>
      <c r="H715" s="221">
        <v>20.827375411987305</v>
      </c>
      <c r="I715" s="221">
        <v>-0.31129363179206848</v>
      </c>
      <c r="J715" s="221">
        <v>-0.73709124326705933</v>
      </c>
      <c r="K715" s="180">
        <v>668</v>
      </c>
      <c r="L715" s="181">
        <v>219</v>
      </c>
      <c r="M715" s="181">
        <v>250</v>
      </c>
      <c r="N715" s="181">
        <v>237</v>
      </c>
      <c r="O715" s="181">
        <v>762</v>
      </c>
      <c r="P715" s="181">
        <v>790</v>
      </c>
      <c r="Q715" s="181">
        <v>229</v>
      </c>
      <c r="R715" s="181">
        <v>656</v>
      </c>
      <c r="S715" s="226">
        <f t="shared" si="35"/>
        <v>3811</v>
      </c>
      <c r="T715" s="181">
        <f t="shared" si="33"/>
        <v>65759.973605960608</v>
      </c>
      <c r="U715" s="226">
        <f t="shared" si="34"/>
        <v>4314.2690706490603</v>
      </c>
    </row>
    <row r="716" spans="1:21" x14ac:dyDescent="0.25">
      <c r="A716" s="156" t="s">
        <v>14859</v>
      </c>
      <c r="B716" s="156" t="s">
        <v>420</v>
      </c>
      <c r="C716" s="223">
        <v>3.1865150928497314</v>
      </c>
      <c r="D716" s="221">
        <v>15.594629287719727</v>
      </c>
      <c r="E716" s="221">
        <v>30.403135299682617</v>
      </c>
      <c r="F716" s="221">
        <v>86.396347045898437</v>
      </c>
      <c r="G716" s="221">
        <v>139.70713806152344</v>
      </c>
      <c r="H716" s="221">
        <v>145.08645629882812</v>
      </c>
      <c r="I716" s="221">
        <v>34.286060333251953</v>
      </c>
      <c r="J716" s="221">
        <v>2.8661251068115234</v>
      </c>
      <c r="K716" s="180">
        <v>2390</v>
      </c>
      <c r="L716" s="181">
        <v>554</v>
      </c>
      <c r="M716" s="181">
        <v>636</v>
      </c>
      <c r="N716" s="181">
        <v>845</v>
      </c>
      <c r="O716" s="181">
        <v>2125</v>
      </c>
      <c r="P716" s="181">
        <v>1182</v>
      </c>
      <c r="Q716" s="181">
        <v>224</v>
      </c>
      <c r="R716" s="181">
        <v>787</v>
      </c>
      <c r="S716" s="226">
        <f t="shared" si="35"/>
        <v>8743</v>
      </c>
      <c r="T716" s="181">
        <f t="shared" si="33"/>
        <v>586902.08070135117</v>
      </c>
      <c r="U716" s="226">
        <f t="shared" si="34"/>
        <v>38504.47856688172</v>
      </c>
    </row>
    <row r="717" spans="1:21" x14ac:dyDescent="0.25">
      <c r="A717" s="156" t="s">
        <v>14860</v>
      </c>
      <c r="B717" s="156" t="s">
        <v>420</v>
      </c>
      <c r="C717" s="223">
        <v>2.2845194339752197</v>
      </c>
      <c r="D717" s="221">
        <v>3.6073126792907715</v>
      </c>
      <c r="E717" s="221">
        <v>6.0462946891784668</v>
      </c>
      <c r="F717" s="221">
        <v>44.628486633300781</v>
      </c>
      <c r="G717" s="221">
        <v>82.994224548339844</v>
      </c>
      <c r="H717" s="221">
        <v>20.739734649658203</v>
      </c>
      <c r="I717" s="221">
        <v>2.3899273872375488</v>
      </c>
      <c r="J717" s="221">
        <v>1.9641296863555908</v>
      </c>
      <c r="K717" s="180">
        <v>3025</v>
      </c>
      <c r="L717" s="181">
        <v>878</v>
      </c>
      <c r="M717" s="181">
        <v>958</v>
      </c>
      <c r="N717" s="181">
        <v>1210</v>
      </c>
      <c r="O717" s="181">
        <v>3445</v>
      </c>
      <c r="P717" s="181">
        <v>2054</v>
      </c>
      <c r="Q717" s="181">
        <v>416</v>
      </c>
      <c r="R717" s="181">
        <v>1195</v>
      </c>
      <c r="S717" s="226">
        <f t="shared" si="35"/>
        <v>13181</v>
      </c>
      <c r="T717" s="181">
        <f t="shared" si="33"/>
        <v>401726.57426643372</v>
      </c>
      <c r="U717" s="226">
        <f t="shared" si="34"/>
        <v>26355.797290928062</v>
      </c>
    </row>
    <row r="718" spans="1:21" x14ac:dyDescent="0.25">
      <c r="A718" s="156" t="s">
        <v>14861</v>
      </c>
      <c r="B718" s="156" t="s">
        <v>420</v>
      </c>
      <c r="C718" s="223">
        <v>1.2761577367782593</v>
      </c>
      <c r="D718" s="221">
        <v>12.789758682250977</v>
      </c>
      <c r="E718" s="221">
        <v>12.185648918151855</v>
      </c>
      <c r="F718" s="221">
        <v>25.083164215087891</v>
      </c>
      <c r="G718" s="221">
        <v>72.684722900390625</v>
      </c>
      <c r="H718" s="221">
        <v>35.07958984375</v>
      </c>
      <c r="I718" s="221">
        <v>15.252544403076172</v>
      </c>
      <c r="J718" s="221">
        <v>4.971529483795166</v>
      </c>
      <c r="K718" s="180">
        <v>2187</v>
      </c>
      <c r="L718" s="181">
        <v>582</v>
      </c>
      <c r="M718" s="181">
        <v>745</v>
      </c>
      <c r="N718" s="181">
        <v>998</v>
      </c>
      <c r="O718" s="181">
        <v>2600</v>
      </c>
      <c r="P718" s="181">
        <v>1827</v>
      </c>
      <c r="Q718" s="181">
        <v>530</v>
      </c>
      <c r="R718" s="181">
        <v>1450</v>
      </c>
      <c r="S718" s="226">
        <f t="shared" si="35"/>
        <v>10919</v>
      </c>
      <c r="T718" s="181">
        <f t="shared" si="33"/>
        <v>312709.15932476521</v>
      </c>
      <c r="U718" s="226">
        <f t="shared" si="34"/>
        <v>20515.693364895415</v>
      </c>
    </row>
    <row r="719" spans="1:21" x14ac:dyDescent="0.25">
      <c r="A719" s="156" t="s">
        <v>14862</v>
      </c>
      <c r="B719" s="156" t="s">
        <v>420</v>
      </c>
      <c r="C719" s="223">
        <v>1.0054067373275757</v>
      </c>
      <c r="D719" s="221">
        <v>1.9729161262512207</v>
      </c>
      <c r="E719" s="221">
        <v>7.6052341461181641</v>
      </c>
      <c r="F719" s="221">
        <v>40.206527709960938</v>
      </c>
      <c r="G719" s="221">
        <v>54.503093719482422</v>
      </c>
      <c r="H719" s="221">
        <v>25.72014045715332</v>
      </c>
      <c r="I719" s="221">
        <v>1.1108144521713257</v>
      </c>
      <c r="J719" s="221">
        <v>0.9373091459274292</v>
      </c>
      <c r="K719" s="180">
        <v>1589</v>
      </c>
      <c r="L719" s="181">
        <v>453</v>
      </c>
      <c r="M719" s="181">
        <v>641</v>
      </c>
      <c r="N719" s="181">
        <v>855</v>
      </c>
      <c r="O719" s="181">
        <v>2388</v>
      </c>
      <c r="P719" s="181">
        <v>1729</v>
      </c>
      <c r="Q719" s="181">
        <v>461</v>
      </c>
      <c r="R719" s="181">
        <v>1471</v>
      </c>
      <c r="S719" s="226">
        <f t="shared" si="35"/>
        <v>9587</v>
      </c>
      <c r="T719" s="181">
        <f t="shared" si="33"/>
        <v>218257.23645913601</v>
      </c>
      <c r="U719" s="226">
        <f t="shared" si="34"/>
        <v>14319.051439151408</v>
      </c>
    </row>
    <row r="720" spans="1:21" x14ac:dyDescent="0.25">
      <c r="A720" s="156" t="s">
        <v>14863</v>
      </c>
      <c r="B720" s="156" t="s">
        <v>420</v>
      </c>
      <c r="C720" s="223">
        <v>4.1827645301818848</v>
      </c>
      <c r="D720" s="221">
        <v>12.571510314941406</v>
      </c>
      <c r="E720" s="221">
        <v>21.667427062988281</v>
      </c>
      <c r="F720" s="221">
        <v>20.595094680786133</v>
      </c>
      <c r="G720" s="221">
        <v>65.827651977539063</v>
      </c>
      <c r="H720" s="221">
        <v>36.533157348632813</v>
      </c>
      <c r="I720" s="221">
        <v>3.6838653087615967</v>
      </c>
      <c r="J720" s="221">
        <v>3.2580678462982178</v>
      </c>
      <c r="K720" s="180">
        <v>2351</v>
      </c>
      <c r="L720" s="181">
        <v>511</v>
      </c>
      <c r="M720" s="181">
        <v>620</v>
      </c>
      <c r="N720" s="181">
        <v>1079</v>
      </c>
      <c r="O720" s="181">
        <v>2778</v>
      </c>
      <c r="P720" s="181">
        <v>1380</v>
      </c>
      <c r="Q720" s="181">
        <v>312</v>
      </c>
      <c r="R720" s="181">
        <v>882</v>
      </c>
      <c r="S720" s="226">
        <f t="shared" si="35"/>
        <v>9913</v>
      </c>
      <c r="T720" s="181">
        <f t="shared" si="33"/>
        <v>289221.58927249908</v>
      </c>
      <c r="U720" s="226">
        <f t="shared" si="34"/>
        <v>18974.760614095008</v>
      </c>
    </row>
    <row r="721" spans="1:21" x14ac:dyDescent="0.25">
      <c r="A721" s="156" t="s">
        <v>14864</v>
      </c>
      <c r="B721" s="156" t="s">
        <v>420</v>
      </c>
      <c r="C721" s="223">
        <v>3.8554692268371582</v>
      </c>
      <c r="D721" s="221">
        <v>11.54326343536377</v>
      </c>
      <c r="E721" s="221">
        <v>6.3490743637084961</v>
      </c>
      <c r="F721" s="221">
        <v>17.57011604309082</v>
      </c>
      <c r="G721" s="221">
        <v>83.439781188964844</v>
      </c>
      <c r="H721" s="221">
        <v>66.189247131347656</v>
      </c>
      <c r="I721" s="221">
        <v>25.056272506713867</v>
      </c>
      <c r="J721" s="221">
        <v>11.541576385498047</v>
      </c>
      <c r="K721" s="180">
        <v>1266</v>
      </c>
      <c r="L721" s="181">
        <v>609</v>
      </c>
      <c r="M721" s="181">
        <v>2071</v>
      </c>
      <c r="N721" s="181">
        <v>1708</v>
      </c>
      <c r="O721" s="181">
        <v>2637</v>
      </c>
      <c r="P721" s="181">
        <v>1544</v>
      </c>
      <c r="Q721" s="181">
        <v>381</v>
      </c>
      <c r="R721" s="181">
        <v>512</v>
      </c>
      <c r="S721" s="226">
        <f t="shared" si="35"/>
        <v>10728</v>
      </c>
      <c r="T721" s="181">
        <f t="shared" si="33"/>
        <v>392752.19018268585</v>
      </c>
      <c r="U721" s="226">
        <f t="shared" si="34"/>
        <v>25767.021086231882</v>
      </c>
    </row>
    <row r="722" spans="1:21" x14ac:dyDescent="0.25">
      <c r="A722" s="156" t="s">
        <v>14865</v>
      </c>
      <c r="B722" s="156" t="s">
        <v>420</v>
      </c>
      <c r="C722" s="223">
        <v>4.2273826599121094</v>
      </c>
      <c r="D722" s="221">
        <v>5.194892406463623</v>
      </c>
      <c r="E722" s="221">
        <v>5.1129050254821777</v>
      </c>
      <c r="F722" s="221">
        <v>8.4671754837036133</v>
      </c>
      <c r="G722" s="221">
        <v>38.279167175292969</v>
      </c>
      <c r="H722" s="221">
        <v>31.327033996582031</v>
      </c>
      <c r="I722" s="221">
        <v>27.589508056640625</v>
      </c>
      <c r="J722" s="221">
        <v>9.1969985961914062</v>
      </c>
      <c r="K722" s="180">
        <v>1084</v>
      </c>
      <c r="L722" s="181">
        <v>733</v>
      </c>
      <c r="M722" s="181">
        <v>3654</v>
      </c>
      <c r="N722" s="181">
        <v>1959</v>
      </c>
      <c r="O722" s="181">
        <v>2619</v>
      </c>
      <c r="P722" s="181">
        <v>1538</v>
      </c>
      <c r="Q722" s="181">
        <v>395</v>
      </c>
      <c r="R722" s="181">
        <v>962</v>
      </c>
      <c r="S722" s="226">
        <f t="shared" si="35"/>
        <v>12944</v>
      </c>
      <c r="T722" s="181">
        <f t="shared" si="33"/>
        <v>211839.57612371445</v>
      </c>
      <c r="U722" s="226">
        <f t="shared" si="34"/>
        <v>13898.012439699456</v>
      </c>
    </row>
    <row r="723" spans="1:21" x14ac:dyDescent="0.25">
      <c r="A723" s="156" t="s">
        <v>14866</v>
      </c>
      <c r="B723" s="156" t="s">
        <v>420</v>
      </c>
      <c r="C723" s="223">
        <v>0.66360801458358765</v>
      </c>
      <c r="D723" s="221">
        <v>1.5583596229553223</v>
      </c>
      <c r="E723" s="221">
        <v>2.112940788269043</v>
      </c>
      <c r="F723" s="221">
        <v>9.9332094192504883</v>
      </c>
      <c r="G723" s="221">
        <v>23.296464920043945</v>
      </c>
      <c r="H723" s="221">
        <v>10.151576995849609</v>
      </c>
      <c r="I723" s="221">
        <v>0.76901578903198242</v>
      </c>
      <c r="J723" s="221">
        <v>0.3432181179523468</v>
      </c>
      <c r="K723" s="180">
        <v>1928</v>
      </c>
      <c r="L723" s="181">
        <v>593</v>
      </c>
      <c r="M723" s="181">
        <v>926</v>
      </c>
      <c r="N723" s="181">
        <v>809</v>
      </c>
      <c r="O723" s="181">
        <v>2263</v>
      </c>
      <c r="P723" s="181">
        <v>1892</v>
      </c>
      <c r="Q723" s="181">
        <v>482</v>
      </c>
      <c r="R723" s="181">
        <v>1116</v>
      </c>
      <c r="S723" s="226">
        <f t="shared" si="35"/>
        <v>10009</v>
      </c>
      <c r="T723" s="181">
        <f t="shared" si="33"/>
        <v>84876.473918795586</v>
      </c>
      <c r="U723" s="226">
        <f t="shared" si="34"/>
        <v>5568.4320746202393</v>
      </c>
    </row>
    <row r="724" spans="1:21" x14ac:dyDescent="0.25">
      <c r="A724" s="156" t="s">
        <v>14867</v>
      </c>
      <c r="B724" s="156" t="s">
        <v>420</v>
      </c>
      <c r="C724" s="223">
        <v>2.8939733505249023</v>
      </c>
      <c r="D724" s="221">
        <v>5.5042386054992676</v>
      </c>
      <c r="E724" s="221">
        <v>4.5768723487854004</v>
      </c>
      <c r="F724" s="221">
        <v>16.102916717529297</v>
      </c>
      <c r="G724" s="221">
        <v>58.344207763671875</v>
      </c>
      <c r="H724" s="221">
        <v>11.093677520751953</v>
      </c>
      <c r="I724" s="221">
        <v>15.177257537841797</v>
      </c>
      <c r="J724" s="221">
        <v>3.1086604595184326</v>
      </c>
      <c r="K724" s="180">
        <v>1891.6656494140625</v>
      </c>
      <c r="L724" s="181">
        <v>753.85101318359375</v>
      </c>
      <c r="M724" s="181">
        <v>1669.57666015625</v>
      </c>
      <c r="N724" s="181">
        <v>1326.27734375</v>
      </c>
      <c r="O724" s="181">
        <v>2570.4443359375</v>
      </c>
      <c r="P724" s="181">
        <v>1807.209228515625</v>
      </c>
      <c r="Q724" s="181">
        <v>553.658203125</v>
      </c>
      <c r="R724" s="181">
        <v>1478.7679443359375</v>
      </c>
      <c r="S724" s="226">
        <f t="shared" si="35"/>
        <v>12051.450378417969</v>
      </c>
      <c r="T724" s="181">
        <f t="shared" si="33"/>
        <v>221641.31403656409</v>
      </c>
      <c r="U724" s="226">
        <f t="shared" si="34"/>
        <v>14541.068274384013</v>
      </c>
    </row>
    <row r="725" spans="1:21" x14ac:dyDescent="0.25">
      <c r="A725" s="156" t="s">
        <v>14868</v>
      </c>
      <c r="B725" s="156" t="s">
        <v>420</v>
      </c>
      <c r="C725" s="223">
        <v>0.92153847217559814</v>
      </c>
      <c r="D725" s="221">
        <v>5.4130425453186035</v>
      </c>
      <c r="E725" s="221">
        <v>2.3584465980529785</v>
      </c>
      <c r="F725" s="221">
        <v>6.4059514999389648</v>
      </c>
      <c r="G725" s="221">
        <v>24.453367233276367</v>
      </c>
      <c r="H725" s="221">
        <v>6.4919037818908691</v>
      </c>
      <c r="I725" s="221">
        <v>1.5073457956314087</v>
      </c>
      <c r="J725" s="221">
        <v>1.0815480947494507</v>
      </c>
      <c r="K725" s="180">
        <v>1828</v>
      </c>
      <c r="L725" s="181">
        <v>525</v>
      </c>
      <c r="M725" s="181">
        <v>1206</v>
      </c>
      <c r="N725" s="181">
        <v>974</v>
      </c>
      <c r="O725" s="181">
        <v>2539</v>
      </c>
      <c r="P725" s="181">
        <v>1836</v>
      </c>
      <c r="Q725" s="181">
        <v>439</v>
      </c>
      <c r="R725" s="181">
        <v>910</v>
      </c>
      <c r="S725" s="226">
        <f t="shared" si="35"/>
        <v>10257</v>
      </c>
      <c r="T725" s="181">
        <f t="shared" si="33"/>
        <v>89262.271340966225</v>
      </c>
      <c r="U725" s="226">
        <f t="shared" si="34"/>
        <v>5856.1680503367515</v>
      </c>
    </row>
    <row r="726" spans="1:21" x14ac:dyDescent="0.25">
      <c r="A726" s="156" t="s">
        <v>14869</v>
      </c>
      <c r="B726" s="156" t="s">
        <v>420</v>
      </c>
      <c r="C726" s="223">
        <v>1.8317179679870605</v>
      </c>
      <c r="D726" s="221">
        <v>9.2722377777099609</v>
      </c>
      <c r="E726" s="221">
        <v>4.567255973815918</v>
      </c>
      <c r="F726" s="221">
        <v>12.86188793182373</v>
      </c>
      <c r="G726" s="221">
        <v>36.072505950927734</v>
      </c>
      <c r="H726" s="221">
        <v>23.592519760131836</v>
      </c>
      <c r="I726" s="221">
        <v>10.549049377441406</v>
      </c>
      <c r="J726" s="221">
        <v>1.5113279819488525</v>
      </c>
      <c r="K726" s="180">
        <v>2814.634765625</v>
      </c>
      <c r="L726" s="181">
        <v>777.8990478515625</v>
      </c>
      <c r="M726" s="181">
        <v>1878.756103515625</v>
      </c>
      <c r="N726" s="181">
        <v>1481.8077392578125</v>
      </c>
      <c r="O726" s="181">
        <v>3709.5185546875</v>
      </c>
      <c r="P726" s="181">
        <v>2497.67578125</v>
      </c>
      <c r="Q726" s="181">
        <v>590.92327880859375</v>
      </c>
      <c r="R726" s="181">
        <v>1511.8038330078125</v>
      </c>
      <c r="S726" s="226">
        <f t="shared" si="35"/>
        <v>15263.019104003906</v>
      </c>
      <c r="T726" s="181">
        <f t="shared" si="33"/>
        <v>241264.69277327685</v>
      </c>
      <c r="U726" s="226">
        <f t="shared" si="34"/>
        <v>15828.485700259598</v>
      </c>
    </row>
    <row r="727" spans="1:21" x14ac:dyDescent="0.25">
      <c r="A727" s="156" t="s">
        <v>14870</v>
      </c>
      <c r="B727" s="156" t="s">
        <v>420</v>
      </c>
      <c r="C727" s="223">
        <v>15.916101455688477</v>
      </c>
      <c r="D727" s="221">
        <v>5.0701107978820801</v>
      </c>
      <c r="E727" s="221">
        <v>3.4590244293212891</v>
      </c>
      <c r="F727" s="221">
        <v>23.302791595458984</v>
      </c>
      <c r="G727" s="221">
        <v>46.052433013916016</v>
      </c>
      <c r="H727" s="221">
        <v>76.380661010742187</v>
      </c>
      <c r="I727" s="221">
        <v>62.101726531982422</v>
      </c>
      <c r="J727" s="221">
        <v>3.7822117805480957</v>
      </c>
      <c r="K727" s="180">
        <v>185</v>
      </c>
      <c r="L727" s="181">
        <v>596</v>
      </c>
      <c r="M727" s="181">
        <v>1705</v>
      </c>
      <c r="N727" s="181">
        <v>829</v>
      </c>
      <c r="O727" s="181">
        <v>852</v>
      </c>
      <c r="P727" s="181">
        <v>346</v>
      </c>
      <c r="Q727" s="181">
        <v>132</v>
      </c>
      <c r="R727" s="181">
        <v>224</v>
      </c>
      <c r="S727" s="226">
        <f t="shared" si="35"/>
        <v>4869</v>
      </c>
      <c r="T727" s="181">
        <f t="shared" si="33"/>
        <v>105890.94066810608</v>
      </c>
      <c r="U727" s="226">
        <f t="shared" si="34"/>
        <v>6947.1136488554757</v>
      </c>
    </row>
    <row r="728" spans="1:21" x14ac:dyDescent="0.25">
      <c r="A728" s="156" t="s">
        <v>14871</v>
      </c>
      <c r="B728" s="156" t="s">
        <v>420</v>
      </c>
      <c r="C728" s="223">
        <v>3.043872594833374</v>
      </c>
      <c r="D728" s="221">
        <v>4.0113816261291504</v>
      </c>
      <c r="E728" s="221">
        <v>3.8801746368408203</v>
      </c>
      <c r="F728" s="221">
        <v>6.3083305358886719</v>
      </c>
      <c r="G728" s="221">
        <v>26.910297393798828</v>
      </c>
      <c r="H728" s="221">
        <v>6.9654927253723145</v>
      </c>
      <c r="I728" s="221">
        <v>3.149280309677124</v>
      </c>
      <c r="J728" s="221">
        <v>2.723482608795166</v>
      </c>
      <c r="K728" s="180">
        <v>498</v>
      </c>
      <c r="L728" s="181">
        <v>363</v>
      </c>
      <c r="M728" s="181">
        <v>2103</v>
      </c>
      <c r="N728" s="181">
        <v>1238</v>
      </c>
      <c r="O728" s="181">
        <v>1590</v>
      </c>
      <c r="P728" s="181">
        <v>750</v>
      </c>
      <c r="Q728" s="181">
        <v>214</v>
      </c>
      <c r="R728" s="181">
        <v>492</v>
      </c>
      <c r="S728" s="226">
        <f t="shared" si="35"/>
        <v>7248</v>
      </c>
      <c r="T728" s="181">
        <f t="shared" si="33"/>
        <v>68967.092377185822</v>
      </c>
      <c r="U728" s="226">
        <f t="shared" si="34"/>
        <v>4524.6762919704024</v>
      </c>
    </row>
    <row r="729" spans="1:21" x14ac:dyDescent="0.25">
      <c r="A729" s="156" t="s">
        <v>14872</v>
      </c>
      <c r="B729" s="156" t="s">
        <v>420</v>
      </c>
      <c r="C729" s="223">
        <v>1.8525452613830566</v>
      </c>
      <c r="D729" s="221">
        <v>2.8200545310974121</v>
      </c>
      <c r="E729" s="221">
        <v>2.4446542263031006</v>
      </c>
      <c r="F729" s="221">
        <v>5.7952141761779785</v>
      </c>
      <c r="G729" s="221">
        <v>16.831438064575195</v>
      </c>
      <c r="H729" s="221">
        <v>15.900957107543945</v>
      </c>
      <c r="I729" s="221">
        <v>1.9579529762268066</v>
      </c>
      <c r="J729" s="221">
        <v>1.5321552753448486</v>
      </c>
      <c r="K729" s="180">
        <v>364.35855102539062</v>
      </c>
      <c r="L729" s="181">
        <v>281.63272094726562</v>
      </c>
      <c r="M729" s="181">
        <v>296.83969116210937</v>
      </c>
      <c r="N729" s="181">
        <v>297.44796752929687</v>
      </c>
      <c r="O729" s="181">
        <v>589.42138671875</v>
      </c>
      <c r="P729" s="181">
        <v>533.4598388671875</v>
      </c>
      <c r="Q729" s="181">
        <v>197.69035339355469</v>
      </c>
      <c r="R729" s="181">
        <v>597.93731689453125</v>
      </c>
      <c r="S729" s="226">
        <f t="shared" si="35"/>
        <v>3158.7878265380859</v>
      </c>
      <c r="T729" s="181">
        <f t="shared" si="33"/>
        <v>23625.188232715038</v>
      </c>
      <c r="U729" s="226">
        <f t="shared" si="34"/>
        <v>1549.9613715086086</v>
      </c>
    </row>
    <row r="730" spans="1:21" x14ac:dyDescent="0.25">
      <c r="A730" s="156" t="s">
        <v>14873</v>
      </c>
      <c r="B730" s="156" t="s">
        <v>420</v>
      </c>
      <c r="C730" s="223">
        <v>2.8254625797271729</v>
      </c>
      <c r="D730" s="221">
        <v>3.7929720878601074</v>
      </c>
      <c r="E730" s="221">
        <v>4.344059944152832</v>
      </c>
      <c r="F730" s="221">
        <v>13.321662902832031</v>
      </c>
      <c r="G730" s="221">
        <v>41.506813049316406</v>
      </c>
      <c r="H730" s="221">
        <v>28.185331344604492</v>
      </c>
      <c r="I730" s="221">
        <v>2.9308702945709229</v>
      </c>
      <c r="J730" s="221">
        <v>2.5050725936889648</v>
      </c>
      <c r="K730" s="180">
        <v>739</v>
      </c>
      <c r="L730" s="181">
        <v>487</v>
      </c>
      <c r="M730" s="181">
        <v>1648</v>
      </c>
      <c r="N730" s="181">
        <v>1385</v>
      </c>
      <c r="O730" s="181">
        <v>2012</v>
      </c>
      <c r="P730" s="181">
        <v>1215</v>
      </c>
      <c r="Q730" s="181">
        <v>472</v>
      </c>
      <c r="R730" s="181">
        <v>834</v>
      </c>
      <c r="S730" s="226">
        <f t="shared" si="35"/>
        <v>8792</v>
      </c>
      <c r="T730" s="181">
        <f t="shared" si="33"/>
        <v>150774.19492268562</v>
      </c>
      <c r="U730" s="226">
        <f t="shared" si="34"/>
        <v>9891.7382434593073</v>
      </c>
    </row>
    <row r="731" spans="1:21" x14ac:dyDescent="0.25">
      <c r="A731" s="156" t="s">
        <v>14874</v>
      </c>
      <c r="B731" s="156" t="s">
        <v>420</v>
      </c>
      <c r="C731" s="223">
        <v>1.0580734014511108</v>
      </c>
      <c r="D731" s="221">
        <v>3.5171029567718506</v>
      </c>
      <c r="E731" s="221">
        <v>-1.1070245504379272</v>
      </c>
      <c r="F731" s="221">
        <v>5.0007429122924805</v>
      </c>
      <c r="G731" s="221">
        <v>12.251291275024414</v>
      </c>
      <c r="H731" s="221">
        <v>4.313807487487793</v>
      </c>
      <c r="I731" s="221">
        <v>1.1634812355041504</v>
      </c>
      <c r="J731" s="221">
        <v>0.73768359422683716</v>
      </c>
      <c r="K731" s="180">
        <v>1038</v>
      </c>
      <c r="L731" s="181">
        <v>1699</v>
      </c>
      <c r="M731" s="181">
        <v>637</v>
      </c>
      <c r="N731" s="181">
        <v>321</v>
      </c>
      <c r="O731" s="181">
        <v>1207</v>
      </c>
      <c r="P731" s="181">
        <v>1438</v>
      </c>
      <c r="Q731" s="181">
        <v>458</v>
      </c>
      <c r="R731" s="181">
        <v>1583</v>
      </c>
      <c r="S731" s="226">
        <f t="shared" si="35"/>
        <v>8381</v>
      </c>
      <c r="T731" s="181">
        <f t="shared" si="33"/>
        <v>30665.093221962452</v>
      </c>
      <c r="U731" s="226">
        <f t="shared" si="34"/>
        <v>2011.8235452590122</v>
      </c>
    </row>
    <row r="732" spans="1:21" x14ac:dyDescent="0.25">
      <c r="A732" s="156" t="s">
        <v>14875</v>
      </c>
      <c r="B732" s="156" t="s">
        <v>420</v>
      </c>
      <c r="C732" s="223">
        <v>-0.98034930229187012</v>
      </c>
      <c r="D732" s="221">
        <v>8.7728376388549805</v>
      </c>
      <c r="E732" s="221">
        <v>-0.14251908659934998</v>
      </c>
      <c r="F732" s="221">
        <v>3.6537902355194092</v>
      </c>
      <c r="G732" s="221">
        <v>48.796924591064453</v>
      </c>
      <c r="H732" s="221">
        <v>7.2313108444213867</v>
      </c>
      <c r="I732" s="221">
        <v>-0.52596127986907959</v>
      </c>
      <c r="J732" s="221">
        <v>-0.9517589807510376</v>
      </c>
      <c r="K732" s="180">
        <v>1128</v>
      </c>
      <c r="L732" s="181">
        <v>446</v>
      </c>
      <c r="M732" s="181">
        <v>318</v>
      </c>
      <c r="N732" s="181">
        <v>301</v>
      </c>
      <c r="O732" s="181">
        <v>1206</v>
      </c>
      <c r="P732" s="181">
        <v>1375</v>
      </c>
      <c r="Q732" s="181">
        <v>504</v>
      </c>
      <c r="R732" s="181">
        <v>1322</v>
      </c>
      <c r="S732" s="226">
        <f t="shared" si="35"/>
        <v>6600</v>
      </c>
      <c r="T732" s="181">
        <f t="shared" si="33"/>
        <v>71130.15497559309</v>
      </c>
      <c r="U732" s="226">
        <f t="shared" si="34"/>
        <v>4666.5868426361403</v>
      </c>
    </row>
    <row r="733" spans="1:21" x14ac:dyDescent="0.25">
      <c r="A733" s="156" t="s">
        <v>14876</v>
      </c>
      <c r="B733" s="156" t="s">
        <v>420</v>
      </c>
      <c r="C733" s="223">
        <v>-2.6102626323699951</v>
      </c>
      <c r="D733" s="221">
        <v>-1.2206192016601562</v>
      </c>
      <c r="E733" s="221">
        <v>-2.0181534290313721</v>
      </c>
      <c r="F733" s="221">
        <v>9.6815404891967773</v>
      </c>
      <c r="G733" s="221">
        <v>16.391048431396484</v>
      </c>
      <c r="H733" s="221">
        <v>1.3191494941711426</v>
      </c>
      <c r="I733" s="221">
        <v>-2.504854679107666</v>
      </c>
      <c r="J733" s="221">
        <v>-2.930652379989624</v>
      </c>
      <c r="K733" s="180">
        <v>1559</v>
      </c>
      <c r="L733" s="181">
        <v>464</v>
      </c>
      <c r="M733" s="181">
        <v>233</v>
      </c>
      <c r="N733" s="181">
        <v>350</v>
      </c>
      <c r="O733" s="181">
        <v>1664</v>
      </c>
      <c r="P733" s="181">
        <v>1600</v>
      </c>
      <c r="Q733" s="181">
        <v>615</v>
      </c>
      <c r="R733" s="181">
        <v>2055</v>
      </c>
      <c r="S733" s="226">
        <f t="shared" si="35"/>
        <v>8540</v>
      </c>
      <c r="T733" s="181">
        <f t="shared" si="33"/>
        <v>20104.910180807114</v>
      </c>
      <c r="U733" s="226">
        <f t="shared" si="34"/>
        <v>1319.0089260220057</v>
      </c>
    </row>
    <row r="734" spans="1:21" x14ac:dyDescent="0.25">
      <c r="A734" s="156" t="s">
        <v>14877</v>
      </c>
      <c r="B734" s="156" t="s">
        <v>420</v>
      </c>
      <c r="C734" s="223">
        <v>-1.4445829391479492</v>
      </c>
      <c r="D734" s="221">
        <v>-0.47707349061965942</v>
      </c>
      <c r="E734" s="221">
        <v>-6.7382988929748535</v>
      </c>
      <c r="F734" s="221">
        <v>31.819135665893555</v>
      </c>
      <c r="G734" s="221">
        <v>27.871746063232422</v>
      </c>
      <c r="H734" s="221">
        <v>9.9694137573242187</v>
      </c>
      <c r="I734" s="221">
        <v>-1.3391752243041992</v>
      </c>
      <c r="J734" s="221">
        <v>-1.7649729251861572</v>
      </c>
      <c r="K734" s="180">
        <v>1350</v>
      </c>
      <c r="L734" s="181">
        <v>376</v>
      </c>
      <c r="M734" s="181">
        <v>207</v>
      </c>
      <c r="N734" s="181">
        <v>287</v>
      </c>
      <c r="O734" s="181">
        <v>1435</v>
      </c>
      <c r="P734" s="181">
        <v>1547</v>
      </c>
      <c r="Q734" s="181">
        <v>523</v>
      </c>
      <c r="R734" s="181">
        <v>1707</v>
      </c>
      <c r="S734" s="226">
        <f t="shared" si="35"/>
        <v>7432</v>
      </c>
      <c r="T734" s="181">
        <f t="shared" si="33"/>
        <v>57313.138722658157</v>
      </c>
      <c r="U734" s="226">
        <f t="shared" si="34"/>
        <v>3760.1034211876654</v>
      </c>
    </row>
    <row r="735" spans="1:21" x14ac:dyDescent="0.25">
      <c r="A735" s="156" t="s">
        <v>14835</v>
      </c>
      <c r="B735" s="156" t="s">
        <v>423</v>
      </c>
      <c r="C735" s="223">
        <v>-2.0442700386047363</v>
      </c>
      <c r="D735" s="221">
        <v>-1.0767606496810913</v>
      </c>
      <c r="E735" s="221">
        <v>1318.9012451171875</v>
      </c>
      <c r="F735" s="221">
        <v>1.8983991146087646</v>
      </c>
      <c r="G735" s="221">
        <v>6.0672397613525391</v>
      </c>
      <c r="H735" s="221">
        <v>0.51276278495788574</v>
      </c>
      <c r="I735" s="221">
        <v>-1.9388623237609863</v>
      </c>
      <c r="J735" s="221">
        <v>-2.3646600246429443</v>
      </c>
      <c r="K735" s="180">
        <v>10.54274845123291</v>
      </c>
      <c r="L735" s="181">
        <v>3.3024635314941406</v>
      </c>
      <c r="M735" s="181">
        <v>3.456066370010376</v>
      </c>
      <c r="N735" s="181">
        <v>3.2396259307861328</v>
      </c>
      <c r="O735" s="181">
        <v>8.9368991851806641</v>
      </c>
      <c r="P735" s="181">
        <v>9.7537870407104492</v>
      </c>
      <c r="Q735" s="181">
        <v>2.6321959495544434</v>
      </c>
      <c r="R735" s="181">
        <v>9.3767623901367188</v>
      </c>
      <c r="S735" s="226">
        <f t="shared" si="35"/>
        <v>51.240548849105835</v>
      </c>
      <c r="T735" s="181">
        <f t="shared" si="33"/>
        <v>4571.1995223983986</v>
      </c>
      <c r="U735" s="226">
        <f t="shared" si="34"/>
        <v>299.89952297458927</v>
      </c>
    </row>
    <row r="736" spans="1:21" x14ac:dyDescent="0.25">
      <c r="A736" s="156" t="s">
        <v>14878</v>
      </c>
      <c r="B736" s="156" t="s">
        <v>423</v>
      </c>
      <c r="C736" s="223">
        <v>-0.78616136312484741</v>
      </c>
      <c r="D736" s="221">
        <v>0.18134802579879761</v>
      </c>
      <c r="E736" s="221">
        <v>18.401584625244141</v>
      </c>
      <c r="F736" s="221">
        <v>3.1565079689025879</v>
      </c>
      <c r="G736" s="221">
        <v>29.942487716674805</v>
      </c>
      <c r="H736" s="221">
        <v>16.412250518798828</v>
      </c>
      <c r="I736" s="221">
        <v>-0.68075358867645264</v>
      </c>
      <c r="J736" s="221">
        <v>-1.1065512895584106</v>
      </c>
      <c r="K736" s="180">
        <v>776</v>
      </c>
      <c r="L736" s="181">
        <v>242</v>
      </c>
      <c r="M736" s="181">
        <v>221</v>
      </c>
      <c r="N736" s="181">
        <v>235</v>
      </c>
      <c r="O736" s="181">
        <v>912</v>
      </c>
      <c r="P736" s="181">
        <v>935</v>
      </c>
      <c r="Q736" s="181">
        <v>384</v>
      </c>
      <c r="R736" s="181">
        <v>1123</v>
      </c>
      <c r="S736" s="226">
        <f t="shared" si="35"/>
        <v>4828</v>
      </c>
      <c r="T736" s="181">
        <f t="shared" si="33"/>
        <v>45391.291135787964</v>
      </c>
      <c r="U736" s="226">
        <f t="shared" si="34"/>
        <v>2977.9550186164679</v>
      </c>
    </row>
    <row r="737" spans="1:21" x14ac:dyDescent="0.25">
      <c r="A737" s="156" t="s">
        <v>14879</v>
      </c>
      <c r="B737" s="156" t="s">
        <v>423</v>
      </c>
      <c r="C737" s="223">
        <v>-4.9895882606506348E-2</v>
      </c>
      <c r="D737" s="221">
        <v>5.9454512596130371</v>
      </c>
      <c r="E737" s="221">
        <v>14.080720901489258</v>
      </c>
      <c r="F737" s="221">
        <v>43.101387023925781</v>
      </c>
      <c r="G737" s="221">
        <v>40.602313995361328</v>
      </c>
      <c r="H737" s="221">
        <v>5.4675698280334473</v>
      </c>
      <c r="I737" s="221">
        <v>-0.86522376537322998</v>
      </c>
      <c r="J737" s="221">
        <v>-1.8812601566314697</v>
      </c>
      <c r="K737" s="180">
        <v>1254</v>
      </c>
      <c r="L737" s="181">
        <v>426</v>
      </c>
      <c r="M737" s="181">
        <v>327</v>
      </c>
      <c r="N737" s="181">
        <v>347</v>
      </c>
      <c r="O737" s="181">
        <v>1394</v>
      </c>
      <c r="P737" s="181">
        <v>1614</v>
      </c>
      <c r="Q737" s="181">
        <v>697</v>
      </c>
      <c r="R737" s="181">
        <v>1907</v>
      </c>
      <c r="S737" s="226">
        <f t="shared" si="35"/>
        <v>7966</v>
      </c>
      <c r="T737" s="181">
        <f t="shared" si="33"/>
        <v>83264.429160714149</v>
      </c>
      <c r="U737" s="226">
        <f t="shared" si="34"/>
        <v>5462.6717700014078</v>
      </c>
    </row>
    <row r="738" spans="1:21" x14ac:dyDescent="0.25">
      <c r="A738" s="156" t="s">
        <v>14880</v>
      </c>
      <c r="B738" s="156" t="s">
        <v>423</v>
      </c>
      <c r="C738" s="223">
        <v>-1.3416256904602051</v>
      </c>
      <c r="D738" s="221">
        <v>0.12236526608467102</v>
      </c>
      <c r="E738" s="221">
        <v>-0.25303509831428528</v>
      </c>
      <c r="F738" s="221">
        <v>2.8916387557983398</v>
      </c>
      <c r="G738" s="221">
        <v>18.235536575317383</v>
      </c>
      <c r="H738" s="221">
        <v>2.7376229763031006</v>
      </c>
      <c r="I738" s="221">
        <v>-0.73973637819290161</v>
      </c>
      <c r="J738" s="221">
        <v>-1.1655340194702148</v>
      </c>
      <c r="K738" s="180">
        <v>2454</v>
      </c>
      <c r="L738" s="181">
        <v>480</v>
      </c>
      <c r="M738" s="181">
        <v>472</v>
      </c>
      <c r="N738" s="181">
        <v>778</v>
      </c>
      <c r="O738" s="181">
        <v>3117</v>
      </c>
      <c r="P738" s="181">
        <v>1968</v>
      </c>
      <c r="Q738" s="181">
        <v>599</v>
      </c>
      <c r="R738" s="181">
        <v>1494</v>
      </c>
      <c r="S738" s="226">
        <f t="shared" si="35"/>
        <v>11362</v>
      </c>
      <c r="T738" s="181">
        <f t="shared" si="33"/>
        <v>58940.0478759408</v>
      </c>
      <c r="U738" s="226">
        <f t="shared" si="34"/>
        <v>3866.8389238936302</v>
      </c>
    </row>
    <row r="739" spans="1:21" x14ac:dyDescent="0.25">
      <c r="A739" s="156" t="s">
        <v>14881</v>
      </c>
      <c r="B739" s="156" t="s">
        <v>423</v>
      </c>
      <c r="C739" s="223">
        <v>-1.4477599859237671</v>
      </c>
      <c r="D739" s="221">
        <v>-0.48025059700012207</v>
      </c>
      <c r="E739" s="221">
        <v>-0.85565102100372314</v>
      </c>
      <c r="F739" s="221">
        <v>2.4949092864990234</v>
      </c>
      <c r="G739" s="221">
        <v>7.1740937232971191</v>
      </c>
      <c r="H739" s="221">
        <v>1.1092729568481445</v>
      </c>
      <c r="I739" s="221">
        <v>-1.3423521518707275</v>
      </c>
      <c r="J739" s="221">
        <v>-1.7681499719619751</v>
      </c>
      <c r="K739" s="180">
        <v>855</v>
      </c>
      <c r="L739" s="181">
        <v>303</v>
      </c>
      <c r="M739" s="181">
        <v>188</v>
      </c>
      <c r="N739" s="181">
        <v>151</v>
      </c>
      <c r="O739" s="181">
        <v>909</v>
      </c>
      <c r="P739" s="181">
        <v>1381</v>
      </c>
      <c r="Q739" s="181">
        <v>539</v>
      </c>
      <c r="R739" s="181">
        <v>1521</v>
      </c>
      <c r="S739" s="226">
        <f t="shared" si="35"/>
        <v>5847</v>
      </c>
      <c r="T739" s="181">
        <f t="shared" si="33"/>
        <v>3472.7914221286774</v>
      </c>
      <c r="U739" s="226">
        <f t="shared" si="34"/>
        <v>227.83702303595615</v>
      </c>
    </row>
    <row r="740" spans="1:21" x14ac:dyDescent="0.25">
      <c r="A740" s="156" t="s">
        <v>14882</v>
      </c>
      <c r="B740" s="156" t="s">
        <v>423</v>
      </c>
      <c r="C740" s="223">
        <v>-0.8444860577583313</v>
      </c>
      <c r="D740" s="221">
        <v>0.12302331626415253</v>
      </c>
      <c r="E740" s="221">
        <v>6.3250036239624023</v>
      </c>
      <c r="F740" s="221">
        <v>4.1621966361999512</v>
      </c>
      <c r="G740" s="221">
        <v>22.540626525878906</v>
      </c>
      <c r="H740" s="221">
        <v>1.1795171499252319</v>
      </c>
      <c r="I740" s="221">
        <v>-0.44453683495521545</v>
      </c>
      <c r="J740" s="221">
        <v>-1.1648759841918945</v>
      </c>
      <c r="K740" s="180">
        <v>890</v>
      </c>
      <c r="L740" s="181">
        <v>285</v>
      </c>
      <c r="M740" s="181">
        <v>280</v>
      </c>
      <c r="N740" s="181">
        <v>347</v>
      </c>
      <c r="O740" s="181">
        <v>1027</v>
      </c>
      <c r="P740" s="181">
        <v>1164</v>
      </c>
      <c r="Q740" s="181">
        <v>280</v>
      </c>
      <c r="R740" s="181">
        <v>588</v>
      </c>
      <c r="S740" s="226">
        <f t="shared" si="35"/>
        <v>4861</v>
      </c>
      <c r="T740" s="181">
        <f t="shared" si="33"/>
        <v>26211.516313299537</v>
      </c>
      <c r="U740" s="226">
        <f t="shared" si="34"/>
        <v>1719.6408076877842</v>
      </c>
    </row>
    <row r="741" spans="1:21" x14ac:dyDescent="0.25">
      <c r="A741" s="156" t="s">
        <v>14883</v>
      </c>
      <c r="B741" s="156" t="s">
        <v>423</v>
      </c>
      <c r="C741" s="223">
        <v>-0.53591805696487427</v>
      </c>
      <c r="D741" s="221">
        <v>-2.4883186817169189</v>
      </c>
      <c r="E741" s="221">
        <v>2.9022216796875</v>
      </c>
      <c r="F741" s="221">
        <v>10.971056938171387</v>
      </c>
      <c r="G741" s="221">
        <v>29.579357147216797</v>
      </c>
      <c r="H741" s="221">
        <v>2.4964468479156494</v>
      </c>
      <c r="I741" s="221">
        <v>-3.0216712951660156</v>
      </c>
      <c r="J741" s="221">
        <v>-1.3829373121261597</v>
      </c>
      <c r="K741" s="180">
        <v>1429</v>
      </c>
      <c r="L741" s="181">
        <v>522</v>
      </c>
      <c r="M741" s="181">
        <v>441</v>
      </c>
      <c r="N741" s="181">
        <v>406</v>
      </c>
      <c r="O741" s="181">
        <v>1645</v>
      </c>
      <c r="P741" s="181">
        <v>1924</v>
      </c>
      <c r="Q741" s="181">
        <v>641</v>
      </c>
      <c r="R741" s="181">
        <v>1918</v>
      </c>
      <c r="S741" s="226">
        <f t="shared" si="35"/>
        <v>8926</v>
      </c>
      <c r="T741" s="181">
        <f t="shared" si="33"/>
        <v>52541.240800082684</v>
      </c>
      <c r="U741" s="226">
        <f t="shared" si="34"/>
        <v>3447.0368171920122</v>
      </c>
    </row>
    <row r="742" spans="1:21" x14ac:dyDescent="0.25">
      <c r="A742" s="156" t="s">
        <v>14884</v>
      </c>
      <c r="B742" s="156" t="s">
        <v>423</v>
      </c>
      <c r="C742" s="223">
        <v>-1.4740873575210571</v>
      </c>
      <c r="D742" s="221">
        <v>0.10519959032535553</v>
      </c>
      <c r="E742" s="221">
        <v>-0.88197827339172363</v>
      </c>
      <c r="F742" s="221">
        <v>28.782970428466797</v>
      </c>
      <c r="G742" s="221">
        <v>22.017702102661133</v>
      </c>
      <c r="H742" s="221">
        <v>1.2326653003692627</v>
      </c>
      <c r="I742" s="221">
        <v>-1.368679404258728</v>
      </c>
      <c r="J742" s="221">
        <v>-1.7684255838394165</v>
      </c>
      <c r="K742" s="180">
        <v>1186</v>
      </c>
      <c r="L742" s="181">
        <v>435</v>
      </c>
      <c r="M742" s="181">
        <v>342</v>
      </c>
      <c r="N742" s="181">
        <v>386</v>
      </c>
      <c r="O742" s="181">
        <v>1516</v>
      </c>
      <c r="P742" s="181">
        <v>2109</v>
      </c>
      <c r="Q742" s="181">
        <v>752</v>
      </c>
      <c r="R742" s="181">
        <v>2770</v>
      </c>
      <c r="S742" s="226">
        <f t="shared" si="35"/>
        <v>9496</v>
      </c>
      <c r="T742" s="181">
        <f t="shared" si="33"/>
        <v>39156.825958535075</v>
      </c>
      <c r="U742" s="226">
        <f t="shared" si="34"/>
        <v>2568.9347771025214</v>
      </c>
    </row>
    <row r="743" spans="1:21" x14ac:dyDescent="0.25">
      <c r="A743" s="156" t="s">
        <v>14885</v>
      </c>
      <c r="B743" s="156" t="s">
        <v>423</v>
      </c>
      <c r="C743" s="223">
        <v>-0.42974573373794556</v>
      </c>
      <c r="D743" s="221">
        <v>6.2266244888305664</v>
      </c>
      <c r="E743" s="221">
        <v>23.565963745117188</v>
      </c>
      <c r="F743" s="221">
        <v>3.1944103240966797</v>
      </c>
      <c r="G743" s="221">
        <v>28.066390991210938</v>
      </c>
      <c r="H743" s="221">
        <v>6.5515027046203613</v>
      </c>
      <c r="I743" s="221">
        <v>-0.64285111427307129</v>
      </c>
      <c r="J743" s="221">
        <v>-1.0686488151550293</v>
      </c>
      <c r="K743" s="180">
        <v>1327</v>
      </c>
      <c r="L743" s="181">
        <v>417</v>
      </c>
      <c r="M743" s="181">
        <v>353</v>
      </c>
      <c r="N743" s="181">
        <v>400</v>
      </c>
      <c r="O743" s="181">
        <v>1359</v>
      </c>
      <c r="P743" s="181">
        <v>1455</v>
      </c>
      <c r="Q743" s="181">
        <v>653</v>
      </c>
      <c r="R743" s="181">
        <v>2015</v>
      </c>
      <c r="S743" s="226">
        <f t="shared" si="35"/>
        <v>7979</v>
      </c>
      <c r="T743" s="181">
        <f t="shared" si="33"/>
        <v>56724.331806957722</v>
      </c>
      <c r="U743" s="226">
        <f t="shared" si="34"/>
        <v>3721.4739734294867</v>
      </c>
    </row>
    <row r="744" spans="1:21" x14ac:dyDescent="0.25">
      <c r="A744" s="156" t="s">
        <v>14886</v>
      </c>
      <c r="B744" s="156" t="s">
        <v>423</v>
      </c>
      <c r="C744" s="223">
        <v>0.95701247453689575</v>
      </c>
      <c r="D744" s="221">
        <v>11.498324394226074</v>
      </c>
      <c r="E744" s="221">
        <v>0.15091660618782043</v>
      </c>
      <c r="F744" s="221">
        <v>11.557933807373047</v>
      </c>
      <c r="G744" s="221">
        <v>26.523771286010742</v>
      </c>
      <c r="H744" s="221">
        <v>13.244794845581055</v>
      </c>
      <c r="I744" s="221">
        <v>-0.33578461408615112</v>
      </c>
      <c r="J744" s="221">
        <v>-1.2332549095153809</v>
      </c>
      <c r="K744" s="180">
        <v>2293</v>
      </c>
      <c r="L744" s="181">
        <v>653</v>
      </c>
      <c r="M744" s="181">
        <v>596</v>
      </c>
      <c r="N744" s="181">
        <v>711</v>
      </c>
      <c r="O744" s="181">
        <v>2431</v>
      </c>
      <c r="P744" s="181">
        <v>2075</v>
      </c>
      <c r="Q744" s="181">
        <v>505</v>
      </c>
      <c r="R744" s="181">
        <v>1075</v>
      </c>
      <c r="S744" s="226">
        <f t="shared" si="35"/>
        <v>10339</v>
      </c>
      <c r="T744" s="181">
        <f t="shared" si="33"/>
        <v>108477.38971090317</v>
      </c>
      <c r="U744" s="226">
        <f t="shared" si="34"/>
        <v>7116.8010209188042</v>
      </c>
    </row>
    <row r="745" spans="1:21" x14ac:dyDescent="0.25">
      <c r="A745" s="156" t="s">
        <v>14887</v>
      </c>
      <c r="B745" s="156" t="s">
        <v>423</v>
      </c>
      <c r="C745" s="223">
        <v>-1.1816425323486328</v>
      </c>
      <c r="D745" s="221">
        <v>9.436798095703125</v>
      </c>
      <c r="E745" s="221">
        <v>3.2498242855072021</v>
      </c>
      <c r="F745" s="221">
        <v>15.66212272644043</v>
      </c>
      <c r="G745" s="221">
        <v>47.741600036621094</v>
      </c>
      <c r="H745" s="221">
        <v>9.5599193572998047</v>
      </c>
      <c r="I745" s="221">
        <v>-0.93560010194778442</v>
      </c>
      <c r="J745" s="221">
        <v>-1.031708836555481</v>
      </c>
      <c r="K745" s="180">
        <v>1911</v>
      </c>
      <c r="L745" s="181">
        <v>603</v>
      </c>
      <c r="M745" s="181">
        <v>491</v>
      </c>
      <c r="N745" s="181">
        <v>637</v>
      </c>
      <c r="O745" s="181">
        <v>2108</v>
      </c>
      <c r="P745" s="181">
        <v>2003</v>
      </c>
      <c r="Q745" s="181">
        <v>736</v>
      </c>
      <c r="R745" s="181">
        <v>2110</v>
      </c>
      <c r="S745" s="226">
        <f t="shared" si="35"/>
        <v>10599</v>
      </c>
      <c r="T745" s="181">
        <f t="shared" si="33"/>
        <v>131927.01030302048</v>
      </c>
      <c r="U745" s="226">
        <f t="shared" si="34"/>
        <v>8655.2440477550717</v>
      </c>
    </row>
    <row r="746" spans="1:21" x14ac:dyDescent="0.25">
      <c r="A746" s="156" t="s">
        <v>14888</v>
      </c>
      <c r="B746" s="156" t="s">
        <v>423</v>
      </c>
      <c r="C746" s="223">
        <v>1.1433371305465698</v>
      </c>
      <c r="D746" s="221">
        <v>2.3171901702880859</v>
      </c>
      <c r="E746" s="221">
        <v>0.13715940713882446</v>
      </c>
      <c r="F746" s="221">
        <v>18.165977478027344</v>
      </c>
      <c r="G746" s="221">
        <v>32.5062255859375</v>
      </c>
      <c r="H746" s="221">
        <v>10.657031059265137</v>
      </c>
      <c r="I746" s="221">
        <v>-0.34954181313514709</v>
      </c>
      <c r="J746" s="221">
        <v>-0.77533954381942749</v>
      </c>
      <c r="K746" s="180">
        <v>1290</v>
      </c>
      <c r="L746" s="181">
        <v>457</v>
      </c>
      <c r="M746" s="181">
        <v>372</v>
      </c>
      <c r="N746" s="181">
        <v>346</v>
      </c>
      <c r="O746" s="181">
        <v>1540</v>
      </c>
      <c r="P746" s="181">
        <v>1934</v>
      </c>
      <c r="Q746" s="181">
        <v>751</v>
      </c>
      <c r="R746" s="181">
        <v>1835</v>
      </c>
      <c r="S746" s="226">
        <f t="shared" si="35"/>
        <v>8525</v>
      </c>
      <c r="T746" s="181">
        <f t="shared" si="33"/>
        <v>77855.343819469213</v>
      </c>
      <c r="U746" s="226">
        <f t="shared" si="34"/>
        <v>5107.801652077289</v>
      </c>
    </row>
    <row r="747" spans="1:21" x14ac:dyDescent="0.25">
      <c r="A747" s="156" t="s">
        <v>14889</v>
      </c>
      <c r="B747" s="156" t="s">
        <v>423</v>
      </c>
      <c r="C747" s="223">
        <v>15.260252952575684</v>
      </c>
      <c r="D747" s="221">
        <v>14.80925464630127</v>
      </c>
      <c r="E747" s="221">
        <v>29.427976608276367</v>
      </c>
      <c r="F747" s="221">
        <v>67.86785888671875</v>
      </c>
      <c r="G747" s="221">
        <v>259.25155639648438</v>
      </c>
      <c r="H747" s="221">
        <v>125.75745391845703</v>
      </c>
      <c r="I747" s="221">
        <v>17.056583404541016</v>
      </c>
      <c r="J747" s="221">
        <v>6.1216626167297363</v>
      </c>
      <c r="K747" s="180">
        <v>528</v>
      </c>
      <c r="L747" s="181">
        <v>268</v>
      </c>
      <c r="M747" s="181">
        <v>340</v>
      </c>
      <c r="N747" s="181">
        <v>421</v>
      </c>
      <c r="O747" s="181">
        <v>958</v>
      </c>
      <c r="P747" s="181">
        <v>950</v>
      </c>
      <c r="Q747" s="181">
        <v>309</v>
      </c>
      <c r="R747" s="181">
        <v>1166</v>
      </c>
      <c r="S747" s="226">
        <f t="shared" si="35"/>
        <v>4940</v>
      </c>
      <c r="T747" s="181">
        <f t="shared" si="33"/>
        <v>430845.08957576752</v>
      </c>
      <c r="U747" s="226">
        <f t="shared" si="34"/>
        <v>28266.155569583047</v>
      </c>
    </row>
    <row r="748" spans="1:21" x14ac:dyDescent="0.25">
      <c r="A748" s="156" t="s">
        <v>14890</v>
      </c>
      <c r="B748" s="156" t="s">
        <v>423</v>
      </c>
      <c r="C748" s="223">
        <v>2.3623716831207275</v>
      </c>
      <c r="D748" s="221">
        <v>5.0975322723388672</v>
      </c>
      <c r="E748" s="221">
        <v>11.744302749633789</v>
      </c>
      <c r="F748" s="221">
        <v>10.02379035949707</v>
      </c>
      <c r="G748" s="221">
        <v>106.80542755126953</v>
      </c>
      <c r="H748" s="221">
        <v>42.167137145996094</v>
      </c>
      <c r="I748" s="221">
        <v>2.5270261764526367</v>
      </c>
      <c r="J748" s="221">
        <v>2.0419819355010986</v>
      </c>
      <c r="K748" s="180">
        <v>905</v>
      </c>
      <c r="L748" s="181">
        <v>378</v>
      </c>
      <c r="M748" s="181">
        <v>517</v>
      </c>
      <c r="N748" s="181">
        <v>659</v>
      </c>
      <c r="O748" s="181">
        <v>1687</v>
      </c>
      <c r="P748" s="181">
        <v>1842</v>
      </c>
      <c r="Q748" s="181">
        <v>696</v>
      </c>
      <c r="R748" s="181">
        <v>2511</v>
      </c>
      <c r="S748" s="226">
        <f t="shared" si="35"/>
        <v>9195</v>
      </c>
      <c r="T748" s="181">
        <f t="shared" si="33"/>
        <v>281481.14570140839</v>
      </c>
      <c r="U748" s="226">
        <f t="shared" si="34"/>
        <v>18466.938690504183</v>
      </c>
    </row>
    <row r="749" spans="1:21" x14ac:dyDescent="0.25">
      <c r="A749" s="156" t="s">
        <v>14891</v>
      </c>
      <c r="B749" s="156" t="s">
        <v>423</v>
      </c>
      <c r="C749" s="223">
        <v>6.3726038932800293</v>
      </c>
      <c r="D749" s="221">
        <v>12.979763984680176</v>
      </c>
      <c r="E749" s="221">
        <v>19.718767166137695</v>
      </c>
      <c r="F749" s="221">
        <v>41.626667022705078</v>
      </c>
      <c r="G749" s="221">
        <v>150.02813720703125</v>
      </c>
      <c r="H749" s="221">
        <v>78.440681457519531</v>
      </c>
      <c r="I749" s="221">
        <v>10.38484001159668</v>
      </c>
      <c r="J749" s="221">
        <v>5.9563536643981934</v>
      </c>
      <c r="K749" s="180">
        <v>2414</v>
      </c>
      <c r="L749" s="181">
        <v>947</v>
      </c>
      <c r="M749" s="181">
        <v>847</v>
      </c>
      <c r="N749" s="181">
        <v>845</v>
      </c>
      <c r="O749" s="181">
        <v>2553</v>
      </c>
      <c r="P749" s="181">
        <v>2251</v>
      </c>
      <c r="Q749" s="181">
        <v>646</v>
      </c>
      <c r="R749" s="181">
        <v>1711</v>
      </c>
      <c r="S749" s="226">
        <f t="shared" si="35"/>
        <v>12214</v>
      </c>
      <c r="T749" s="181">
        <f t="shared" si="33"/>
        <v>656043.36773347855</v>
      </c>
      <c r="U749" s="226">
        <f t="shared" si="34"/>
        <v>43040.583127004873</v>
      </c>
    </row>
    <row r="750" spans="1:21" x14ac:dyDescent="0.25">
      <c r="A750" s="156" t="s">
        <v>14892</v>
      </c>
      <c r="B750" s="156" t="s">
        <v>423</v>
      </c>
      <c r="C750" s="223">
        <v>3.395068883895874</v>
      </c>
      <c r="D750" s="221">
        <v>8.1849851608276367</v>
      </c>
      <c r="E750" s="221">
        <v>7.7062664031982422</v>
      </c>
      <c r="F750" s="221">
        <v>40.753993988037109</v>
      </c>
      <c r="G750" s="221">
        <v>70.196609497070313</v>
      </c>
      <c r="H750" s="221">
        <v>17.034114837646484</v>
      </c>
      <c r="I750" s="221">
        <v>3.4316108226776123</v>
      </c>
      <c r="J750" s="221">
        <v>1.658504843711853</v>
      </c>
      <c r="K750" s="180">
        <v>1088</v>
      </c>
      <c r="L750" s="181">
        <v>429</v>
      </c>
      <c r="M750" s="181">
        <v>388</v>
      </c>
      <c r="N750" s="181">
        <v>336</v>
      </c>
      <c r="O750" s="181">
        <v>1254</v>
      </c>
      <c r="P750" s="181">
        <v>1516</v>
      </c>
      <c r="Q750" s="181">
        <v>505</v>
      </c>
      <c r="R750" s="181">
        <v>2131</v>
      </c>
      <c r="S750" s="226">
        <f t="shared" si="35"/>
        <v>7647</v>
      </c>
      <c r="T750" s="181">
        <f t="shared" si="33"/>
        <v>143006.07061469555</v>
      </c>
      <c r="U750" s="226">
        <f t="shared" si="34"/>
        <v>9382.1002889227639</v>
      </c>
    </row>
    <row r="751" spans="1:21" x14ac:dyDescent="0.25">
      <c r="A751" s="156" t="s">
        <v>14893</v>
      </c>
      <c r="B751" s="156" t="s">
        <v>423</v>
      </c>
      <c r="C751" s="223">
        <v>-1.9960213899612427</v>
      </c>
      <c r="D751" s="221">
        <v>-14.679754257202148</v>
      </c>
      <c r="E751" s="221">
        <v>-1.4039123058319092</v>
      </c>
      <c r="F751" s="221">
        <v>1.9466478824615479</v>
      </c>
      <c r="G751" s="221">
        <v>48.559196472167969</v>
      </c>
      <c r="H751" s="221">
        <v>0.56101143360137939</v>
      </c>
      <c r="I751" s="221">
        <v>-1.8906135559082031</v>
      </c>
      <c r="J751" s="221">
        <v>-2.3164114952087402</v>
      </c>
      <c r="K751" s="180">
        <v>153.75059509277344</v>
      </c>
      <c r="L751" s="181">
        <v>57.532478332519531</v>
      </c>
      <c r="M751" s="181">
        <v>28.270269393920898</v>
      </c>
      <c r="N751" s="181">
        <v>23.310573577880859</v>
      </c>
      <c r="O751" s="181">
        <v>161.19013977050781</v>
      </c>
      <c r="P751" s="181">
        <v>247.98483276367187</v>
      </c>
      <c r="Q751" s="181">
        <v>89.2745361328125</v>
      </c>
      <c r="R751" s="181">
        <v>249.96870422363281</v>
      </c>
      <c r="S751" s="226">
        <f t="shared" si="35"/>
        <v>1011.2821292877197</v>
      </c>
      <c r="T751" s="181">
        <f t="shared" si="33"/>
        <v>6072.8083442656789</v>
      </c>
      <c r="U751" s="226">
        <f t="shared" si="34"/>
        <v>398.41453356772871</v>
      </c>
    </row>
    <row r="752" spans="1:21" x14ac:dyDescent="0.25">
      <c r="A752" s="156" t="s">
        <v>14894</v>
      </c>
      <c r="B752" s="156" t="s">
        <v>423</v>
      </c>
      <c r="C752" s="223">
        <v>-1.0937564373016357</v>
      </c>
      <c r="D752" s="221">
        <v>-0.12624712288379669</v>
      </c>
      <c r="E752" s="221">
        <v>-0.50164753198623657</v>
      </c>
      <c r="F752" s="221">
        <v>2.8489127159118652</v>
      </c>
      <c r="G752" s="221">
        <v>7.0177531242370605</v>
      </c>
      <c r="H752" s="221">
        <v>1.4632763862609863</v>
      </c>
      <c r="I752" s="221">
        <v>-0.98834866285324097</v>
      </c>
      <c r="J752" s="221">
        <v>-1.4141463041305542</v>
      </c>
      <c r="K752" s="180">
        <v>60</v>
      </c>
      <c r="L752" s="181">
        <v>27</v>
      </c>
      <c r="M752" s="181">
        <v>19</v>
      </c>
      <c r="N752" s="181">
        <v>16</v>
      </c>
      <c r="O752" s="181">
        <v>65</v>
      </c>
      <c r="P752" s="181">
        <v>86</v>
      </c>
      <c r="Q752" s="181">
        <v>24</v>
      </c>
      <c r="R752" s="181">
        <v>62</v>
      </c>
      <c r="S752" s="226">
        <f t="shared" si="35"/>
        <v>359</v>
      </c>
      <c r="T752" s="181">
        <f t="shared" si="33"/>
        <v>437.61552532017231</v>
      </c>
      <c r="U752" s="226">
        <f t="shared" si="34"/>
        <v>28.710338861108191</v>
      </c>
    </row>
    <row r="753" spans="1:21" x14ac:dyDescent="0.25">
      <c r="A753" s="156" t="s">
        <v>14895</v>
      </c>
      <c r="B753" s="156" t="s">
        <v>423</v>
      </c>
      <c r="C753" s="223">
        <v>-1.6542923450469971</v>
      </c>
      <c r="D753" s="221">
        <v>-0.68678289651870728</v>
      </c>
      <c r="E753" s="221">
        <v>-1.2751631736755371</v>
      </c>
      <c r="F753" s="221">
        <v>10.679286003112793</v>
      </c>
      <c r="G753" s="221">
        <v>14.58609676361084</v>
      </c>
      <c r="H753" s="221">
        <v>7.3876714706420898</v>
      </c>
      <c r="I753" s="221">
        <v>-1.5488846302032471</v>
      </c>
      <c r="J753" s="221">
        <v>-1.9746822118759155</v>
      </c>
      <c r="K753" s="180">
        <v>2256</v>
      </c>
      <c r="L753" s="181">
        <v>419</v>
      </c>
      <c r="M753" s="181">
        <v>493</v>
      </c>
      <c r="N753" s="181">
        <v>810</v>
      </c>
      <c r="O753" s="181">
        <v>2310</v>
      </c>
      <c r="P753" s="181">
        <v>1105</v>
      </c>
      <c r="Q753" s="181">
        <v>270</v>
      </c>
      <c r="R753" s="181">
        <v>643</v>
      </c>
      <c r="S753" s="226">
        <f t="shared" si="35"/>
        <v>8306</v>
      </c>
      <c r="T753" s="181">
        <f t="shared" si="33"/>
        <v>44171.061640441418</v>
      </c>
      <c r="U753" s="226">
        <f t="shared" si="34"/>
        <v>2897.900266733323</v>
      </c>
    </row>
    <row r="754" spans="1:21" x14ac:dyDescent="0.25">
      <c r="A754" s="156" t="s">
        <v>14896</v>
      </c>
      <c r="B754" s="156" t="s">
        <v>423</v>
      </c>
      <c r="C754" s="223">
        <v>-1.8437261581420898</v>
      </c>
      <c r="D754" s="221">
        <v>4.8141722679138184</v>
      </c>
      <c r="E754" s="221">
        <v>-1.2516171932220459</v>
      </c>
      <c r="F754" s="221">
        <v>2.0989432334899902</v>
      </c>
      <c r="G754" s="221">
        <v>23.576810836791992</v>
      </c>
      <c r="H754" s="221">
        <v>-1.709867000579834</v>
      </c>
      <c r="I754" s="221">
        <v>-5.9810385704040527</v>
      </c>
      <c r="J754" s="221">
        <v>-2.1641159057617187</v>
      </c>
      <c r="K754" s="180">
        <v>288</v>
      </c>
      <c r="L754" s="181">
        <v>83</v>
      </c>
      <c r="M754" s="181">
        <v>56</v>
      </c>
      <c r="N754" s="181">
        <v>53</v>
      </c>
      <c r="O754" s="181">
        <v>322</v>
      </c>
      <c r="P754" s="181">
        <v>456</v>
      </c>
      <c r="Q754" s="181">
        <v>241</v>
      </c>
      <c r="R754" s="181">
        <v>667</v>
      </c>
      <c r="S754" s="226">
        <f t="shared" si="35"/>
        <v>2166</v>
      </c>
      <c r="T754" s="181">
        <f t="shared" si="33"/>
        <v>3836.874725818634</v>
      </c>
      <c r="U754" s="226">
        <f t="shared" si="34"/>
        <v>251.7231843300801</v>
      </c>
    </row>
    <row r="755" spans="1:21" x14ac:dyDescent="0.25">
      <c r="A755" s="156" t="s">
        <v>14897</v>
      </c>
      <c r="B755" s="156" t="s">
        <v>423</v>
      </c>
      <c r="C755" s="223">
        <v>-0.67074471712112427</v>
      </c>
      <c r="D755" s="221">
        <v>9.4529571533203125</v>
      </c>
      <c r="E755" s="221">
        <v>-7.8635722398757935E-2</v>
      </c>
      <c r="F755" s="221">
        <v>42.989356994628906</v>
      </c>
      <c r="G755" s="221">
        <v>49.349311828613281</v>
      </c>
      <c r="H755" s="221">
        <v>17.293756484985352</v>
      </c>
      <c r="I755" s="221">
        <v>-0.56533694267272949</v>
      </c>
      <c r="J755" s="221">
        <v>-0.99113470315933228</v>
      </c>
      <c r="K755" s="180">
        <v>955</v>
      </c>
      <c r="L755" s="181">
        <v>313</v>
      </c>
      <c r="M755" s="181">
        <v>234</v>
      </c>
      <c r="N755" s="181">
        <v>256</v>
      </c>
      <c r="O755" s="181">
        <v>900</v>
      </c>
      <c r="P755" s="181">
        <v>1130</v>
      </c>
      <c r="Q755" s="181">
        <v>534</v>
      </c>
      <c r="R755" s="181">
        <v>1649</v>
      </c>
      <c r="S755" s="226">
        <f t="shared" si="35"/>
        <v>5971</v>
      </c>
      <c r="T755" s="181">
        <f t="shared" si="33"/>
        <v>75325.143436610699</v>
      </c>
      <c r="U755" s="226">
        <f t="shared" si="34"/>
        <v>4941.8045469123708</v>
      </c>
    </row>
    <row r="756" spans="1:21" x14ac:dyDescent="0.25">
      <c r="A756" s="156" t="s">
        <v>14898</v>
      </c>
      <c r="B756" s="156" t="s">
        <v>423</v>
      </c>
      <c r="C756" s="223">
        <v>-0.89347988367080688</v>
      </c>
      <c r="D756" s="221">
        <v>7.4029512703418732E-2</v>
      </c>
      <c r="E756" s="221">
        <v>-0.30137082934379578</v>
      </c>
      <c r="F756" s="221">
        <v>3.049189567565918</v>
      </c>
      <c r="G756" s="221">
        <v>15.047213554382324</v>
      </c>
      <c r="H756" s="221">
        <v>1.66355299949646</v>
      </c>
      <c r="I756" s="221">
        <v>-0.78807216882705688</v>
      </c>
      <c r="J756" s="221">
        <v>-1.2138698101043701</v>
      </c>
      <c r="K756" s="180">
        <v>507.47760009765625</v>
      </c>
      <c r="L756" s="181">
        <v>282.6939697265625</v>
      </c>
      <c r="M756" s="181">
        <v>118.10664367675781</v>
      </c>
      <c r="N756" s="181">
        <v>110.48686218261719</v>
      </c>
      <c r="O756" s="181">
        <v>498.3338623046875</v>
      </c>
      <c r="P756" s="181">
        <v>738.3570556640625</v>
      </c>
      <c r="Q756" s="181">
        <v>298.69552612304688</v>
      </c>
      <c r="R756" s="181">
        <v>963.140625</v>
      </c>
      <c r="S756" s="226">
        <f t="shared" si="35"/>
        <v>3517.2921447753906</v>
      </c>
      <c r="T756" s="181">
        <f t="shared" si="33"/>
        <v>7191.1193435515434</v>
      </c>
      <c r="U756" s="226">
        <f t="shared" si="34"/>
        <v>471.78278922573179</v>
      </c>
    </row>
    <row r="757" spans="1:21" x14ac:dyDescent="0.25">
      <c r="A757" s="156" t="s">
        <v>14899</v>
      </c>
      <c r="B757" s="156" t="s">
        <v>423</v>
      </c>
      <c r="C757" s="223">
        <v>-1.2957085371017456</v>
      </c>
      <c r="D757" s="221">
        <v>-0.32819917798042297</v>
      </c>
      <c r="E757" s="221">
        <v>-0.70359957218170166</v>
      </c>
      <c r="F757" s="221">
        <v>2.646960973739624</v>
      </c>
      <c r="G757" s="221">
        <v>6.8158011436462402</v>
      </c>
      <c r="H757" s="221">
        <v>1.2613242864608765</v>
      </c>
      <c r="I757" s="221">
        <v>-1.1903008222579956</v>
      </c>
      <c r="J757" s="221">
        <v>-1.6160985231399536</v>
      </c>
      <c r="K757" s="180">
        <v>199</v>
      </c>
      <c r="L757" s="181">
        <v>80</v>
      </c>
      <c r="M757" s="181">
        <v>46</v>
      </c>
      <c r="N757" s="181">
        <v>51</v>
      </c>
      <c r="O757" s="181">
        <v>187</v>
      </c>
      <c r="P757" s="181">
        <v>380</v>
      </c>
      <c r="Q757" s="181">
        <v>150</v>
      </c>
      <c r="R757" s="181">
        <v>523</v>
      </c>
      <c r="S757" s="226">
        <f t="shared" si="35"/>
        <v>1616</v>
      </c>
      <c r="T757" s="181">
        <f t="shared" si="33"/>
        <v>548.62088799476624</v>
      </c>
      <c r="U757" s="226">
        <f t="shared" si="34"/>
        <v>35.992990854444358</v>
      </c>
    </row>
    <row r="758" spans="1:21" x14ac:dyDescent="0.25">
      <c r="A758" s="156" t="s">
        <v>14900</v>
      </c>
      <c r="B758" s="156" t="s">
        <v>423</v>
      </c>
      <c r="C758" s="223">
        <v>-1.7322001457214355</v>
      </c>
      <c r="D758" s="221">
        <v>-0.76469087600708008</v>
      </c>
      <c r="E758" s="221">
        <v>-1.1400911808013916</v>
      </c>
      <c r="F758" s="221">
        <v>2.2104692459106445</v>
      </c>
      <c r="G758" s="221">
        <v>6.3793096542358398</v>
      </c>
      <c r="H758" s="221">
        <v>16.308656692504883</v>
      </c>
      <c r="I758" s="221">
        <v>-1.6267924308776855</v>
      </c>
      <c r="J758" s="221">
        <v>-2.0525898933410645</v>
      </c>
      <c r="K758" s="180">
        <v>36.177543640136719</v>
      </c>
      <c r="L758" s="181">
        <v>14.939197540283203</v>
      </c>
      <c r="M758" s="181">
        <v>9.7466554641723633</v>
      </c>
      <c r="N758" s="181">
        <v>6.4268341064453125</v>
      </c>
      <c r="O758" s="181">
        <v>34.560195922851563</v>
      </c>
      <c r="P758" s="181">
        <v>55.926227569580078</v>
      </c>
      <c r="Q758" s="181">
        <v>19.067693710327148</v>
      </c>
      <c r="R758" s="181">
        <v>41.370086669921875</v>
      </c>
      <c r="S758" s="226">
        <f t="shared" si="35"/>
        <v>218.21443462371826</v>
      </c>
      <c r="T758" s="181">
        <f t="shared" si="33"/>
        <v>945.6204642391765</v>
      </c>
      <c r="U758" s="226">
        <f t="shared" si="34"/>
        <v>62.038667258073488</v>
      </c>
    </row>
    <row r="759" spans="1:21" x14ac:dyDescent="0.25">
      <c r="A759" s="156" t="s">
        <v>14901</v>
      </c>
      <c r="B759" s="156" t="s">
        <v>423</v>
      </c>
      <c r="C759" s="223">
        <v>-1.9708870649337769</v>
      </c>
      <c r="D759" s="221">
        <v>-1.0033776760101318</v>
      </c>
      <c r="E759" s="221">
        <v>56.277858734130859</v>
      </c>
      <c r="F759" s="221">
        <v>52.984935760498047</v>
      </c>
      <c r="G759" s="221">
        <v>36.762050628662109</v>
      </c>
      <c r="H759" s="221">
        <v>11.786766052246094</v>
      </c>
      <c r="I759" s="221">
        <v>2.5260593891143799</v>
      </c>
      <c r="J759" s="221">
        <v>-2.2912766933441162</v>
      </c>
      <c r="K759" s="180">
        <v>473</v>
      </c>
      <c r="L759" s="181">
        <v>159</v>
      </c>
      <c r="M759" s="181">
        <v>127</v>
      </c>
      <c r="N759" s="181">
        <v>88</v>
      </c>
      <c r="O759" s="181">
        <v>447</v>
      </c>
      <c r="P759" s="181">
        <v>659</v>
      </c>
      <c r="Q759" s="181">
        <v>277</v>
      </c>
      <c r="R759" s="181">
        <v>689</v>
      </c>
      <c r="S759" s="226">
        <f t="shared" si="35"/>
        <v>2919</v>
      </c>
      <c r="T759" s="181">
        <f t="shared" si="33"/>
        <v>34039.340042471886</v>
      </c>
      <c r="U759" s="226">
        <f t="shared" si="34"/>
        <v>2233.195420827105</v>
      </c>
    </row>
    <row r="760" spans="1:21" x14ac:dyDescent="0.25">
      <c r="A760" s="156" t="s">
        <v>14817</v>
      </c>
      <c r="B760" s="156" t="s">
        <v>423</v>
      </c>
      <c r="C760" s="223">
        <v>-1.2368687391281128</v>
      </c>
      <c r="D760" s="221">
        <v>-0.26935932040214539</v>
      </c>
      <c r="E760" s="221">
        <v>-0.6447596549987793</v>
      </c>
      <c r="F760" s="221">
        <v>2.7058005332946777</v>
      </c>
      <c r="G760" s="221">
        <v>11.130674362182617</v>
      </c>
      <c r="H760" s="221">
        <v>1.3201642036437988</v>
      </c>
      <c r="I760" s="221">
        <v>-1.1314609050750732</v>
      </c>
      <c r="J760" s="221">
        <v>-1.5572586059570313</v>
      </c>
      <c r="K760" s="180">
        <v>770.3707275390625</v>
      </c>
      <c r="L760" s="181">
        <v>249.149658203125</v>
      </c>
      <c r="M760" s="181">
        <v>266.09182739257812</v>
      </c>
      <c r="N760" s="181">
        <v>162.44557189941406</v>
      </c>
      <c r="O760" s="181">
        <v>731.50341796875</v>
      </c>
      <c r="P760" s="181">
        <v>977.66326904296875</v>
      </c>
      <c r="Q760" s="181">
        <v>335.85372924804687</v>
      </c>
      <c r="R760" s="181">
        <v>987.6292724609375</v>
      </c>
      <c r="S760" s="226">
        <f t="shared" si="35"/>
        <v>4480.7074737548828</v>
      </c>
      <c r="T760" s="181">
        <f t="shared" si="33"/>
        <v>6762.8246299436069</v>
      </c>
      <c r="U760" s="226">
        <f t="shared" si="34"/>
        <v>443.68395440695178</v>
      </c>
    </row>
    <row r="761" spans="1:21" x14ac:dyDescent="0.25">
      <c r="A761" s="156" t="s">
        <v>14819</v>
      </c>
      <c r="B761" s="156" t="s">
        <v>423</v>
      </c>
      <c r="C761" s="223">
        <v>-1.0265766382217407</v>
      </c>
      <c r="D761" s="221">
        <v>-5.9067197144031525E-2</v>
      </c>
      <c r="E761" s="221">
        <v>-0.43446758389472961</v>
      </c>
      <c r="F761" s="221">
        <v>2.9160926342010498</v>
      </c>
      <c r="G761" s="221">
        <v>7.0849332809448242</v>
      </c>
      <c r="H761" s="221">
        <v>1.5304563045501709</v>
      </c>
      <c r="I761" s="221">
        <v>-0.9211687445640564</v>
      </c>
      <c r="J761" s="221">
        <v>-1.3469665050506592</v>
      </c>
      <c r="K761" s="180">
        <v>212.38925170898437</v>
      </c>
      <c r="L761" s="181">
        <v>65.552238464355469</v>
      </c>
      <c r="M761" s="181">
        <v>41.953433990478516</v>
      </c>
      <c r="N761" s="181">
        <v>43.701492309570313</v>
      </c>
      <c r="O761" s="181">
        <v>217.63343811035156</v>
      </c>
      <c r="P761" s="181">
        <v>340.87164306640625</v>
      </c>
      <c r="Q761" s="181">
        <v>140.71881103515625</v>
      </c>
      <c r="R761" s="181">
        <v>310.28060913085937</v>
      </c>
      <c r="S761" s="226">
        <f t="shared" si="35"/>
        <v>1373.1009178161621</v>
      </c>
      <c r="T761" s="181">
        <f t="shared" si="33"/>
        <v>1403.3485474432023</v>
      </c>
      <c r="U761" s="226">
        <f t="shared" si="34"/>
        <v>92.068516782763865</v>
      </c>
    </row>
    <row r="762" spans="1:21" x14ac:dyDescent="0.25">
      <c r="A762" s="156" t="s">
        <v>14820</v>
      </c>
      <c r="B762" s="156" t="s">
        <v>423</v>
      </c>
      <c r="C762" s="223">
        <v>-1.2992075681686401</v>
      </c>
      <c r="D762" s="221">
        <v>-0.33169826865196228</v>
      </c>
      <c r="E762" s="221">
        <v>-0.70709860324859619</v>
      </c>
      <c r="F762" s="221">
        <v>2.6434617042541504</v>
      </c>
      <c r="G762" s="221">
        <v>6.8123021125793457</v>
      </c>
      <c r="H762" s="221">
        <v>1.2578253746032715</v>
      </c>
      <c r="I762" s="221">
        <v>-1.1937998533248901</v>
      </c>
      <c r="J762" s="221">
        <v>-1.6195975542068481</v>
      </c>
      <c r="K762" s="180">
        <v>239.87841796875</v>
      </c>
      <c r="L762" s="181">
        <v>93.732391357421875</v>
      </c>
      <c r="M762" s="181">
        <v>60.447830200195313</v>
      </c>
      <c r="N762" s="181">
        <v>43.996837615966797</v>
      </c>
      <c r="O762" s="181">
        <v>238.34808349609375</v>
      </c>
      <c r="P762" s="181">
        <v>355.80050659179687</v>
      </c>
      <c r="Q762" s="181">
        <v>112.09629058837891</v>
      </c>
      <c r="R762" s="181">
        <v>322.13336181640625</v>
      </c>
      <c r="S762" s="226">
        <f t="shared" si="35"/>
        <v>1466.4337196350098</v>
      </c>
      <c r="T762" s="181">
        <f t="shared" si="33"/>
        <v>1146.5057690755311</v>
      </c>
      <c r="U762" s="226">
        <f t="shared" si="34"/>
        <v>75.218010403747073</v>
      </c>
    </row>
    <row r="763" spans="1:21" x14ac:dyDescent="0.25">
      <c r="A763" s="156" t="s">
        <v>14902</v>
      </c>
      <c r="B763" s="156" t="s">
        <v>423</v>
      </c>
      <c r="C763" s="223">
        <v>-1.1664072275161743</v>
      </c>
      <c r="D763" s="221">
        <v>-0.1988978385925293</v>
      </c>
      <c r="E763" s="221">
        <v>-0.57429826259613037</v>
      </c>
      <c r="F763" s="221">
        <v>177.15689086914062</v>
      </c>
      <c r="G763" s="221">
        <v>6.9451026916503906</v>
      </c>
      <c r="H763" s="221">
        <v>1.3906257152557373</v>
      </c>
      <c r="I763" s="221">
        <v>-1.0609993934631348</v>
      </c>
      <c r="J763" s="221">
        <v>-1.4867970943450928</v>
      </c>
      <c r="K763" s="180">
        <v>78</v>
      </c>
      <c r="L763" s="181">
        <v>49</v>
      </c>
      <c r="M763" s="181">
        <v>32</v>
      </c>
      <c r="N763" s="181">
        <v>16</v>
      </c>
      <c r="O763" s="181">
        <v>104</v>
      </c>
      <c r="P763" s="181">
        <v>166</v>
      </c>
      <c r="Q763" s="181">
        <v>44</v>
      </c>
      <c r="R763" s="181">
        <v>148</v>
      </c>
      <c r="S763" s="226">
        <f t="shared" si="35"/>
        <v>637</v>
      </c>
      <c r="T763" s="181">
        <f t="shared" si="33"/>
        <v>3401.8115570545197</v>
      </c>
      <c r="U763" s="226">
        <f t="shared" si="34"/>
        <v>223.1802961588559</v>
      </c>
    </row>
    <row r="764" spans="1:21" x14ac:dyDescent="0.25">
      <c r="A764" s="156" t="s">
        <v>14821</v>
      </c>
      <c r="B764" s="156" t="s">
        <v>423</v>
      </c>
      <c r="C764" s="223">
        <v>-0.96852463483810425</v>
      </c>
      <c r="D764" s="221">
        <v>-1.0151854949072003E-3</v>
      </c>
      <c r="E764" s="221">
        <v>-20.716604232788086</v>
      </c>
      <c r="F764" s="221">
        <v>2.9741449356079102</v>
      </c>
      <c r="G764" s="221">
        <v>7.1429853439331055</v>
      </c>
      <c r="H764" s="221">
        <v>1.5885083675384521</v>
      </c>
      <c r="I764" s="221">
        <v>-0.86311686038970947</v>
      </c>
      <c r="J764" s="221">
        <v>-1.2889144420623779</v>
      </c>
      <c r="K764" s="180">
        <v>120.82353210449219</v>
      </c>
      <c r="L764" s="181">
        <v>43.682353973388672</v>
      </c>
      <c r="M764" s="181">
        <v>38.105880737304687</v>
      </c>
      <c r="N764" s="181">
        <v>33.458824157714844</v>
      </c>
      <c r="O764" s="181">
        <v>123.61176300048828</v>
      </c>
      <c r="P764" s="181">
        <v>186.811767578125</v>
      </c>
      <c r="Q764" s="181">
        <v>65.988235473632813</v>
      </c>
      <c r="R764" s="181">
        <v>158</v>
      </c>
      <c r="S764" s="226">
        <f t="shared" si="35"/>
        <v>770.48235702514648</v>
      </c>
      <c r="T764" s="181">
        <f t="shared" si="33"/>
        <v>112.12705617221434</v>
      </c>
      <c r="U764" s="226">
        <f t="shared" si="34"/>
        <v>7.3562421622210987</v>
      </c>
    </row>
    <row r="765" spans="1:21" x14ac:dyDescent="0.25">
      <c r="A765" s="156" t="s">
        <v>14903</v>
      </c>
      <c r="B765" s="156" t="s">
        <v>423</v>
      </c>
      <c r="C765" s="223">
        <v>-1.7091026306152344</v>
      </c>
      <c r="D765" s="221">
        <v>-0.74159324169158936</v>
      </c>
      <c r="E765" s="221">
        <v>-1.1169935464859009</v>
      </c>
      <c r="F765" s="221">
        <v>2.2335665225982666</v>
      </c>
      <c r="G765" s="221">
        <v>15.376206398010254</v>
      </c>
      <c r="H765" s="221">
        <v>8.5015792846679687</v>
      </c>
      <c r="I765" s="221">
        <v>-1.6036947965621948</v>
      </c>
      <c r="J765" s="221">
        <v>-2.0294926166534424</v>
      </c>
      <c r="K765" s="180">
        <v>1135</v>
      </c>
      <c r="L765" s="181">
        <v>197</v>
      </c>
      <c r="M765" s="181">
        <v>148</v>
      </c>
      <c r="N765" s="181">
        <v>277</v>
      </c>
      <c r="O765" s="181">
        <v>1264</v>
      </c>
      <c r="P765" s="181">
        <v>1009</v>
      </c>
      <c r="Q765" s="181">
        <v>296</v>
      </c>
      <c r="R765" s="181">
        <v>928</v>
      </c>
      <c r="S765" s="226">
        <f t="shared" si="35"/>
        <v>5254</v>
      </c>
      <c r="T765" s="181">
        <f t="shared" si="33"/>
        <v>24023.01310479641</v>
      </c>
      <c r="U765" s="226">
        <f t="shared" si="34"/>
        <v>1576.0611925249605</v>
      </c>
    </row>
    <row r="766" spans="1:21" x14ac:dyDescent="0.25">
      <c r="A766" s="156" t="s">
        <v>14904</v>
      </c>
      <c r="B766" s="156" t="s">
        <v>423</v>
      </c>
      <c r="C766" s="223">
        <v>-2.2008070945739746</v>
      </c>
      <c r="D766" s="221">
        <v>-1.2332978248596191</v>
      </c>
      <c r="E766" s="221">
        <v>-1.6086982488632202</v>
      </c>
      <c r="F766" s="221">
        <v>1.7418620586395264</v>
      </c>
      <c r="G766" s="221">
        <v>17.256475448608398</v>
      </c>
      <c r="H766" s="221">
        <v>4.1624979972839355</v>
      </c>
      <c r="I766" s="221">
        <v>-2.0953993797302246</v>
      </c>
      <c r="J766" s="221">
        <v>-2.5211970806121826</v>
      </c>
      <c r="K766" s="180">
        <v>909</v>
      </c>
      <c r="L766" s="181">
        <v>336</v>
      </c>
      <c r="M766" s="181">
        <v>230</v>
      </c>
      <c r="N766" s="181">
        <v>199</v>
      </c>
      <c r="O766" s="181">
        <v>886</v>
      </c>
      <c r="P766" s="181">
        <v>1337</v>
      </c>
      <c r="Q766" s="181">
        <v>403</v>
      </c>
      <c r="R766" s="181">
        <v>1237</v>
      </c>
      <c r="S766" s="226">
        <f t="shared" si="35"/>
        <v>5537</v>
      </c>
      <c r="T766" s="181">
        <f t="shared" si="33"/>
        <v>14453.038565397263</v>
      </c>
      <c r="U766" s="226">
        <f t="shared" si="34"/>
        <v>948.21049706047279</v>
      </c>
    </row>
    <row r="767" spans="1:21" x14ac:dyDescent="0.25">
      <c r="A767" s="156" t="s">
        <v>14905</v>
      </c>
      <c r="B767" s="156" t="s">
        <v>423</v>
      </c>
      <c r="C767" s="223">
        <v>-2.3053929805755615</v>
      </c>
      <c r="D767" s="221">
        <v>-4.4190969467163086</v>
      </c>
      <c r="E767" s="221">
        <v>-1.713283896446228</v>
      </c>
      <c r="F767" s="221">
        <v>20.717813491821289</v>
      </c>
      <c r="G767" s="221">
        <v>28.40904426574707</v>
      </c>
      <c r="H767" s="221">
        <v>6.9741168022155762</v>
      </c>
      <c r="I767" s="221">
        <v>-2.1999852657318115</v>
      </c>
      <c r="J767" s="221">
        <v>-3.3266453742980957</v>
      </c>
      <c r="K767" s="180">
        <v>1119</v>
      </c>
      <c r="L767" s="181">
        <v>386</v>
      </c>
      <c r="M767" s="181">
        <v>293</v>
      </c>
      <c r="N767" s="181">
        <v>284</v>
      </c>
      <c r="O767" s="181">
        <v>1148</v>
      </c>
      <c r="P767" s="181">
        <v>1480</v>
      </c>
      <c r="Q767" s="181">
        <v>532</v>
      </c>
      <c r="R767" s="181">
        <v>1606</v>
      </c>
      <c r="S767" s="226">
        <f t="shared" si="35"/>
        <v>6848</v>
      </c>
      <c r="T767" s="181">
        <f t="shared" si="33"/>
        <v>37518.651735186577</v>
      </c>
      <c r="U767" s="226">
        <f t="shared" si="34"/>
        <v>2461.4602147421988</v>
      </c>
    </row>
    <row r="768" spans="1:21" x14ac:dyDescent="0.25">
      <c r="A768" s="156" t="s">
        <v>14906</v>
      </c>
      <c r="B768" s="156" t="s">
        <v>423</v>
      </c>
      <c r="C768" s="223">
        <v>-3.1431450843811035</v>
      </c>
      <c r="D768" s="221">
        <v>-0.76265418529510498</v>
      </c>
      <c r="E768" s="221">
        <v>-1.138054370880127</v>
      </c>
      <c r="F768" s="221">
        <v>37.481094360351563</v>
      </c>
      <c r="G768" s="221">
        <v>33.196804046630859</v>
      </c>
      <c r="H768" s="221">
        <v>9.2258491516113281</v>
      </c>
      <c r="I768" s="221">
        <v>-1.6247556209564209</v>
      </c>
      <c r="J768" s="221">
        <v>-2.050553560256958</v>
      </c>
      <c r="K768" s="180">
        <v>979</v>
      </c>
      <c r="L768" s="181">
        <v>392</v>
      </c>
      <c r="M768" s="181">
        <v>200</v>
      </c>
      <c r="N768" s="181">
        <v>144</v>
      </c>
      <c r="O768" s="181">
        <v>877</v>
      </c>
      <c r="P768" s="181">
        <v>1283</v>
      </c>
      <c r="Q768" s="181">
        <v>404</v>
      </c>
      <c r="R768" s="181">
        <v>1258</v>
      </c>
      <c r="S768" s="226">
        <f t="shared" si="35"/>
        <v>5537</v>
      </c>
      <c r="T768" s="181">
        <f t="shared" si="33"/>
        <v>39507.931196212769</v>
      </c>
      <c r="U768" s="226">
        <f t="shared" si="34"/>
        <v>2591.9694954029324</v>
      </c>
    </row>
    <row r="769" spans="1:21" x14ac:dyDescent="0.25">
      <c r="A769" s="156" t="s">
        <v>14907</v>
      </c>
      <c r="B769" s="156" t="s">
        <v>423</v>
      </c>
      <c r="C769" s="223">
        <v>-2.1842548847198486</v>
      </c>
      <c r="D769" s="221">
        <v>-1.2167456150054932</v>
      </c>
      <c r="E769" s="221">
        <v>-1.5921459197998047</v>
      </c>
      <c r="F769" s="221">
        <v>1.7584142684936523</v>
      </c>
      <c r="G769" s="221">
        <v>18.156131744384766</v>
      </c>
      <c r="H769" s="221">
        <v>5.1238217353820801</v>
      </c>
      <c r="I769" s="221">
        <v>-2.0788469314575195</v>
      </c>
      <c r="J769" s="221">
        <v>-2.5046446323394775</v>
      </c>
      <c r="K769" s="180">
        <v>791</v>
      </c>
      <c r="L769" s="181">
        <v>342</v>
      </c>
      <c r="M769" s="181">
        <v>242</v>
      </c>
      <c r="N769" s="181">
        <v>232</v>
      </c>
      <c r="O769" s="181">
        <v>807</v>
      </c>
      <c r="P769" s="181">
        <v>1325</v>
      </c>
      <c r="Q769" s="181">
        <v>548</v>
      </c>
      <c r="R769" s="181">
        <v>1199</v>
      </c>
      <c r="S769" s="226">
        <f t="shared" si="35"/>
        <v>5486</v>
      </c>
      <c r="T769" s="181">
        <f t="shared" si="33"/>
        <v>15177.565268039703</v>
      </c>
      <c r="U769" s="226">
        <f t="shared" si="34"/>
        <v>995.74401893807737</v>
      </c>
    </row>
    <row r="770" spans="1:21" x14ac:dyDescent="0.25">
      <c r="A770" s="156" t="s">
        <v>14908</v>
      </c>
      <c r="B770" s="156" t="s">
        <v>423</v>
      </c>
      <c r="C770" s="223">
        <v>-1.112706184387207</v>
      </c>
      <c r="D770" s="221">
        <v>6.5945401191711426</v>
      </c>
      <c r="E770" s="221">
        <v>-3.0958995819091797</v>
      </c>
      <c r="F770" s="221">
        <v>14.477566719055176</v>
      </c>
      <c r="G770" s="221">
        <v>31.243303298950195</v>
      </c>
      <c r="H770" s="221">
        <v>5.2990121841430664</v>
      </c>
      <c r="I770" s="221">
        <v>-2.9612100124359131</v>
      </c>
      <c r="J770" s="221">
        <v>-0.98488080501556396</v>
      </c>
      <c r="K770" s="180">
        <v>1517</v>
      </c>
      <c r="L770" s="181">
        <v>543</v>
      </c>
      <c r="M770" s="181">
        <v>345</v>
      </c>
      <c r="N770" s="181">
        <v>327</v>
      </c>
      <c r="O770" s="181">
        <v>1650</v>
      </c>
      <c r="P770" s="181">
        <v>1895</v>
      </c>
      <c r="Q770" s="181">
        <v>613</v>
      </c>
      <c r="R770" s="181">
        <v>1564</v>
      </c>
      <c r="S770" s="226">
        <f t="shared" si="35"/>
        <v>8454</v>
      </c>
      <c r="T770" s="181">
        <f t="shared" si="33"/>
        <v>63796.442179918289</v>
      </c>
      <c r="U770" s="226">
        <f t="shared" si="34"/>
        <v>4185.4490234972473</v>
      </c>
    </row>
    <row r="771" spans="1:21" x14ac:dyDescent="0.25">
      <c r="A771" s="156" t="s">
        <v>14909</v>
      </c>
      <c r="B771" s="156" t="s">
        <v>423</v>
      </c>
      <c r="C771" s="223">
        <v>-1.5268429517745972</v>
      </c>
      <c r="D771" s="221">
        <v>-0.55933362245559692</v>
      </c>
      <c r="E771" s="221">
        <v>7.0545687675476074</v>
      </c>
      <c r="F771" s="221">
        <v>2.4158260822296143</v>
      </c>
      <c r="G771" s="221">
        <v>9.3446865081787109</v>
      </c>
      <c r="H771" s="221">
        <v>4.1100034713745117</v>
      </c>
      <c r="I771" s="221">
        <v>-1.4214352369308472</v>
      </c>
      <c r="J771" s="221">
        <v>-1.4882147312164307</v>
      </c>
      <c r="K771" s="180">
        <v>576</v>
      </c>
      <c r="L771" s="181">
        <v>205</v>
      </c>
      <c r="M771" s="181">
        <v>206</v>
      </c>
      <c r="N771" s="181">
        <v>104</v>
      </c>
      <c r="O771" s="181">
        <v>564</v>
      </c>
      <c r="P771" s="181">
        <v>709</v>
      </c>
      <c r="Q771" s="181">
        <v>329</v>
      </c>
      <c r="R771" s="181">
        <v>804</v>
      </c>
      <c r="S771" s="226">
        <f t="shared" si="35"/>
        <v>3497</v>
      </c>
      <c r="T771" s="181">
        <f t="shared" si="33"/>
        <v>7230.5809608101845</v>
      </c>
      <c r="U771" s="226">
        <f t="shared" si="34"/>
        <v>474.37172023468997</v>
      </c>
    </row>
    <row r="772" spans="1:21" x14ac:dyDescent="0.25">
      <c r="A772" s="156" t="s">
        <v>14872</v>
      </c>
      <c r="B772" s="156" t="s">
        <v>423</v>
      </c>
      <c r="C772" s="223">
        <v>-0.62303346395492554</v>
      </c>
      <c r="D772" s="221">
        <v>0.34447589516639709</v>
      </c>
      <c r="E772" s="221">
        <v>-3.0924485996365547E-2</v>
      </c>
      <c r="F772" s="221">
        <v>3.3196356296539307</v>
      </c>
      <c r="G772" s="221">
        <v>7.4884762763977051</v>
      </c>
      <c r="H772" s="221">
        <v>1.9339993000030518</v>
      </c>
      <c r="I772" s="221">
        <v>-0.51762574911117554</v>
      </c>
      <c r="J772" s="221">
        <v>-0.94342339038848877</v>
      </c>
      <c r="K772" s="180">
        <v>234.64146423339844</v>
      </c>
      <c r="L772" s="181">
        <v>181.36727905273438</v>
      </c>
      <c r="M772" s="181">
        <v>191.16032409667969</v>
      </c>
      <c r="N772" s="181">
        <v>191.55204772949219</v>
      </c>
      <c r="O772" s="181">
        <v>379.57858276367187</v>
      </c>
      <c r="P772" s="181">
        <v>343.5401611328125</v>
      </c>
      <c r="Q772" s="181">
        <v>127.30963897705078</v>
      </c>
      <c r="R772" s="181">
        <v>385.06268310546875</v>
      </c>
      <c r="S772" s="226">
        <f t="shared" si="35"/>
        <v>2034.2121810913086</v>
      </c>
      <c r="T772" s="181">
        <f t="shared" si="33"/>
        <v>3623.9543933233945</v>
      </c>
      <c r="U772" s="226">
        <f t="shared" si="34"/>
        <v>237.75426745519161</v>
      </c>
    </row>
    <row r="773" spans="1:21" x14ac:dyDescent="0.25">
      <c r="A773" s="156" t="s">
        <v>14791</v>
      </c>
      <c r="B773" s="156" t="s">
        <v>426</v>
      </c>
      <c r="C773" s="223">
        <v>-1.6637333631515503</v>
      </c>
      <c r="D773" s="221">
        <v>-0.69622397422790527</v>
      </c>
      <c r="E773" s="221">
        <v>-1.0716243982315063</v>
      </c>
      <c r="F773" s="221">
        <v>2.2789356708526611</v>
      </c>
      <c r="G773" s="221">
        <v>6.4477767944335937</v>
      </c>
      <c r="H773" s="221">
        <v>0.89329957962036133</v>
      </c>
      <c r="I773" s="221">
        <v>-1.5583256483078003</v>
      </c>
      <c r="J773" s="221">
        <v>-1.9841233491897583</v>
      </c>
      <c r="K773" s="180">
        <v>4.6569342613220215</v>
      </c>
      <c r="L773" s="181">
        <v>1.4817517995834351</v>
      </c>
      <c r="M773" s="181">
        <v>0.98783457279205322</v>
      </c>
      <c r="N773" s="181">
        <v>1.2347931861877441</v>
      </c>
      <c r="O773" s="181">
        <v>4.515815258026123</v>
      </c>
      <c r="P773" s="181">
        <v>9.0669097900390625</v>
      </c>
      <c r="Q773" s="181">
        <v>2.3637468814849854</v>
      </c>
      <c r="R773" s="181">
        <v>7.5851583480834961</v>
      </c>
      <c r="S773" s="226">
        <f t="shared" si="35"/>
        <v>31.892944097518921</v>
      </c>
      <c r="T773" s="181">
        <f t="shared" ref="T773:T836" si="36">SUMPRODUCT(C773:J773,K773:R773)</f>
        <v>11.458956936506112</v>
      </c>
      <c r="U773" s="226">
        <f t="shared" ref="U773:U836" si="37">(T773/$T$10045)*$S$10045</f>
        <v>0.75177985607626152</v>
      </c>
    </row>
    <row r="774" spans="1:21" x14ac:dyDescent="0.25">
      <c r="A774" s="156" t="s">
        <v>14792</v>
      </c>
      <c r="B774" s="156" t="s">
        <v>426</v>
      </c>
      <c r="C774" s="223">
        <v>-2.3525485992431641</v>
      </c>
      <c r="D774" s="221">
        <v>-1.3850390911102295</v>
      </c>
      <c r="E774" s="221">
        <v>-1.7604395151138306</v>
      </c>
      <c r="F774" s="221">
        <v>1.590120792388916</v>
      </c>
      <c r="G774" s="221">
        <v>5.7589616775512695</v>
      </c>
      <c r="H774" s="221">
        <v>0.20448440313339233</v>
      </c>
      <c r="I774" s="221">
        <v>-2.247140645980835</v>
      </c>
      <c r="J774" s="221">
        <v>-2.672938346862793</v>
      </c>
      <c r="K774" s="180">
        <v>6.1485586166381836</v>
      </c>
      <c r="L774" s="181">
        <v>1.3082039356231689</v>
      </c>
      <c r="M774" s="181">
        <v>0.52328157424926758</v>
      </c>
      <c r="N774" s="181">
        <v>1.0465631484985352</v>
      </c>
      <c r="O774" s="181">
        <v>6.8026609420776367</v>
      </c>
      <c r="P774" s="181">
        <v>8.895787239074707</v>
      </c>
      <c r="Q774" s="181">
        <v>2.2239468097686768</v>
      </c>
      <c r="R774" s="181">
        <v>5.4944567680358887</v>
      </c>
      <c r="S774" s="226">
        <f t="shared" ref="S774:S837" si="38">SUM(K774:R774)</f>
        <v>32.443459033966064</v>
      </c>
      <c r="T774" s="181">
        <f t="shared" si="36"/>
        <v>5.7777076648073944</v>
      </c>
      <c r="U774" s="226">
        <f t="shared" si="37"/>
        <v>0.37905406755320159</v>
      </c>
    </row>
    <row r="775" spans="1:21" x14ac:dyDescent="0.25">
      <c r="A775" s="156" t="s">
        <v>14829</v>
      </c>
      <c r="B775" s="156" t="s">
        <v>426</v>
      </c>
      <c r="C775" s="223">
        <v>14.60572338104248</v>
      </c>
      <c r="D775" s="221">
        <v>-0.49985602498054504</v>
      </c>
      <c r="E775" s="221">
        <v>-0.87525641918182373</v>
      </c>
      <c r="F775" s="221">
        <v>2.4753038883209229</v>
      </c>
      <c r="G775" s="221">
        <v>6.6441445350646973</v>
      </c>
      <c r="H775" s="221">
        <v>1.0896674394607544</v>
      </c>
      <c r="I775" s="221">
        <v>-1.3619576692581177</v>
      </c>
      <c r="J775" s="221">
        <v>-1.7877553701400757</v>
      </c>
      <c r="K775" s="180">
        <v>25.655181884765625</v>
      </c>
      <c r="L775" s="181">
        <v>7.7539396286010742</v>
      </c>
      <c r="M775" s="181">
        <v>8.173828125</v>
      </c>
      <c r="N775" s="181">
        <v>10.301262855529785</v>
      </c>
      <c r="O775" s="181">
        <v>29.994029998779297</v>
      </c>
      <c r="P775" s="181">
        <v>26.662914276123047</v>
      </c>
      <c r="Q775" s="181">
        <v>8.173828125</v>
      </c>
      <c r="R775" s="181">
        <v>26.368993759155273</v>
      </c>
      <c r="S775" s="226">
        <f t="shared" si="38"/>
        <v>143.0839786529541</v>
      </c>
      <c r="T775" s="181">
        <f t="shared" si="36"/>
        <v>559.2458588523599</v>
      </c>
      <c r="U775" s="226">
        <f t="shared" si="37"/>
        <v>36.690055963109621</v>
      </c>
    </row>
    <row r="776" spans="1:21" x14ac:dyDescent="0.25">
      <c r="A776" s="156" t="s">
        <v>14830</v>
      </c>
      <c r="B776" s="156" t="s">
        <v>426</v>
      </c>
      <c r="C776" s="223">
        <v>-1.4984275102615356</v>
      </c>
      <c r="D776" s="221">
        <v>36.498794555664062</v>
      </c>
      <c r="E776" s="221">
        <v>-0.9063185453414917</v>
      </c>
      <c r="F776" s="221">
        <v>2.4442415237426758</v>
      </c>
      <c r="G776" s="221">
        <v>6.6130824089050293</v>
      </c>
      <c r="H776" s="221">
        <v>1.0586053133010864</v>
      </c>
      <c r="I776" s="221">
        <v>-1.3930197954177856</v>
      </c>
      <c r="J776" s="221">
        <v>-1.8188174962997437</v>
      </c>
      <c r="K776" s="180">
        <v>148.50804138183594</v>
      </c>
      <c r="L776" s="181">
        <v>45.100269317626953</v>
      </c>
      <c r="M776" s="181">
        <v>51.948463439941406</v>
      </c>
      <c r="N776" s="181">
        <v>58.796661376953125</v>
      </c>
      <c r="O776" s="181">
        <v>148.3123779296875</v>
      </c>
      <c r="P776" s="181">
        <v>138.04008483886719</v>
      </c>
      <c r="Q776" s="181">
        <v>49.600513458251953</v>
      </c>
      <c r="R776" s="181">
        <v>130.80056762695312</v>
      </c>
      <c r="S776" s="226">
        <f t="shared" si="38"/>
        <v>771.10697937011719</v>
      </c>
      <c r="T776" s="181">
        <f t="shared" si="36"/>
        <v>2340.1434016375338</v>
      </c>
      <c r="U776" s="226">
        <f t="shared" si="37"/>
        <v>153.52816835153308</v>
      </c>
    </row>
    <row r="777" spans="1:21" x14ac:dyDescent="0.25">
      <c r="A777" s="156" t="s">
        <v>14838</v>
      </c>
      <c r="B777" s="156" t="s">
        <v>426</v>
      </c>
      <c r="C777" s="223">
        <v>3.8763456344604492</v>
      </c>
      <c r="D777" s="221">
        <v>15.196115493774414</v>
      </c>
      <c r="E777" s="221">
        <v>18.255231857299805</v>
      </c>
      <c r="F777" s="221">
        <v>14.788318634033203</v>
      </c>
      <c r="G777" s="221">
        <v>48.374378204345703</v>
      </c>
      <c r="H777" s="221">
        <v>23.836408615112305</v>
      </c>
      <c r="I777" s="221">
        <v>0.28033110499382019</v>
      </c>
      <c r="J777" s="221">
        <v>-0.14546656608581543</v>
      </c>
      <c r="K777" s="180">
        <v>855.03564453125</v>
      </c>
      <c r="L777" s="181">
        <v>267.742431640625</v>
      </c>
      <c r="M777" s="181">
        <v>311.24563598632812</v>
      </c>
      <c r="N777" s="181">
        <v>408.13912963867187</v>
      </c>
      <c r="O777" s="181">
        <v>1067.805908203125</v>
      </c>
      <c r="P777" s="181">
        <v>843.96209716796875</v>
      </c>
      <c r="Q777" s="181">
        <v>232.93986511230469</v>
      </c>
      <c r="R777" s="181">
        <v>733.6221923828125</v>
      </c>
      <c r="S777" s="226">
        <f t="shared" si="38"/>
        <v>4720.4929046630859</v>
      </c>
      <c r="T777" s="181">
        <f t="shared" si="36"/>
        <v>90830.666392067957</v>
      </c>
      <c r="U777" s="226">
        <f t="shared" si="37"/>
        <v>5959.0646588432055</v>
      </c>
    </row>
    <row r="778" spans="1:21" x14ac:dyDescent="0.25">
      <c r="A778" s="156" t="s">
        <v>14839</v>
      </c>
      <c r="B778" s="156" t="s">
        <v>426</v>
      </c>
      <c r="C778" s="223">
        <v>-2.1538903713226318</v>
      </c>
      <c r="D778" s="221">
        <v>-1.1863809823989868</v>
      </c>
      <c r="E778" s="221">
        <v>9.4477415084838867</v>
      </c>
      <c r="F778" s="221">
        <v>16.183925628662109</v>
      </c>
      <c r="G778" s="221">
        <v>45.773601531982422</v>
      </c>
      <c r="H778" s="221">
        <v>12.44724178314209</v>
      </c>
      <c r="I778" s="221">
        <v>4.6525888442993164</v>
      </c>
      <c r="J778" s="221">
        <v>-0.44967138767242432</v>
      </c>
      <c r="K778" s="180">
        <v>1353.8531494140625</v>
      </c>
      <c r="L778" s="181">
        <v>575.65411376953125</v>
      </c>
      <c r="M778" s="181">
        <v>461.29855346679687</v>
      </c>
      <c r="N778" s="181">
        <v>346.94302368164062</v>
      </c>
      <c r="O778" s="181">
        <v>1562.2127685546875</v>
      </c>
      <c r="P778" s="181">
        <v>1813.2135009765625</v>
      </c>
      <c r="Q778" s="181">
        <v>563.05560302734375</v>
      </c>
      <c r="R778" s="181">
        <v>1863.607421875</v>
      </c>
      <c r="S778" s="226">
        <f t="shared" si="38"/>
        <v>8539.838134765625</v>
      </c>
      <c r="T778" s="181">
        <f t="shared" si="36"/>
        <v>102233.40013731923</v>
      </c>
      <c r="U778" s="226">
        <f t="shared" si="37"/>
        <v>6707.1559189273612</v>
      </c>
    </row>
    <row r="779" spans="1:21" x14ac:dyDescent="0.25">
      <c r="A779" s="156" t="s">
        <v>14910</v>
      </c>
      <c r="B779" s="156" t="s">
        <v>426</v>
      </c>
      <c r="C779" s="223">
        <v>0.25429335236549377</v>
      </c>
      <c r="D779" s="221">
        <v>11.239683151245117</v>
      </c>
      <c r="E779" s="221">
        <v>7.6887979507446289</v>
      </c>
      <c r="F779" s="221">
        <v>27.926216125488281</v>
      </c>
      <c r="G779" s="221">
        <v>40.352180480957031</v>
      </c>
      <c r="H779" s="221">
        <v>12.260046005249023</v>
      </c>
      <c r="I779" s="221">
        <v>3.7386317253112793</v>
      </c>
      <c r="J779" s="221">
        <v>-0.70904380083084106</v>
      </c>
      <c r="K779" s="180">
        <v>1892</v>
      </c>
      <c r="L779" s="181">
        <v>727</v>
      </c>
      <c r="M779" s="181">
        <v>692</v>
      </c>
      <c r="N779" s="181">
        <v>691</v>
      </c>
      <c r="O779" s="181">
        <v>2113</v>
      </c>
      <c r="P779" s="181">
        <v>2013</v>
      </c>
      <c r="Q779" s="181">
        <v>669</v>
      </c>
      <c r="R779" s="181">
        <v>2307</v>
      </c>
      <c r="S779" s="226">
        <f t="shared" si="38"/>
        <v>11104</v>
      </c>
      <c r="T779" s="181">
        <f t="shared" si="36"/>
        <v>144079.04673880339</v>
      </c>
      <c r="U779" s="226">
        <f t="shared" si="37"/>
        <v>9452.4942908048415</v>
      </c>
    </row>
    <row r="780" spans="1:21" x14ac:dyDescent="0.25">
      <c r="A780" s="156" t="s">
        <v>14840</v>
      </c>
      <c r="B780" s="156" t="s">
        <v>426</v>
      </c>
      <c r="C780" s="223">
        <v>0.98057347536087036</v>
      </c>
      <c r="D780" s="221">
        <v>1.9480829238891602</v>
      </c>
      <c r="E780" s="221">
        <v>10.951194763183594</v>
      </c>
      <c r="F780" s="221">
        <v>6.4468326568603516</v>
      </c>
      <c r="G780" s="221">
        <v>60.328025817871094</v>
      </c>
      <c r="H780" s="221">
        <v>12.406264305114746</v>
      </c>
      <c r="I780" s="221">
        <v>1.0859813690185547</v>
      </c>
      <c r="J780" s="221">
        <v>0.6601836085319519</v>
      </c>
      <c r="K780" s="180">
        <v>935.89947509765625</v>
      </c>
      <c r="L780" s="181">
        <v>290.04849243164062</v>
      </c>
      <c r="M780" s="181">
        <v>371.14517211914062</v>
      </c>
      <c r="N780" s="181">
        <v>431.78500366210937</v>
      </c>
      <c r="O780" s="181">
        <v>1149.9654541015625</v>
      </c>
      <c r="P780" s="181">
        <v>1006.7677612304687</v>
      </c>
      <c r="Q780" s="181">
        <v>296.6239013671875</v>
      </c>
      <c r="R780" s="181">
        <v>904.48370361328125</v>
      </c>
      <c r="S780" s="226">
        <f t="shared" si="38"/>
        <v>5386.7189636230469</v>
      </c>
      <c r="T780" s="181">
        <f t="shared" si="36"/>
        <v>91115.511333927148</v>
      </c>
      <c r="U780" s="226">
        <f t="shared" si="37"/>
        <v>5977.7522837798815</v>
      </c>
    </row>
    <row r="781" spans="1:21" x14ac:dyDescent="0.25">
      <c r="A781" s="156" t="s">
        <v>14911</v>
      </c>
      <c r="B781" s="156" t="s">
        <v>426</v>
      </c>
      <c r="C781" s="223">
        <v>0.88260120153427124</v>
      </c>
      <c r="D781" s="221">
        <v>3.8449912071228027</v>
      </c>
      <c r="E781" s="221">
        <v>-0.51187354326248169</v>
      </c>
      <c r="F781" s="221">
        <v>21.995458602905273</v>
      </c>
      <c r="G781" s="221">
        <v>49.992752075195313</v>
      </c>
      <c r="H781" s="221">
        <v>15.912322044372559</v>
      </c>
      <c r="I781" s="221">
        <v>1.4996963739395142</v>
      </c>
      <c r="J781" s="221">
        <v>-9.3224383890628815E-2</v>
      </c>
      <c r="K781" s="180">
        <v>1334</v>
      </c>
      <c r="L781" s="181">
        <v>529</v>
      </c>
      <c r="M781" s="181">
        <v>514</v>
      </c>
      <c r="N781" s="181">
        <v>594</v>
      </c>
      <c r="O781" s="181">
        <v>1588</v>
      </c>
      <c r="P781" s="181">
        <v>1664</v>
      </c>
      <c r="Q781" s="181">
        <v>493</v>
      </c>
      <c r="R781" s="181">
        <v>1386</v>
      </c>
      <c r="S781" s="226">
        <f t="shared" si="38"/>
        <v>8102</v>
      </c>
      <c r="T781" s="181">
        <f t="shared" si="36"/>
        <v>122490.32525382936</v>
      </c>
      <c r="U781" s="226">
        <f t="shared" si="37"/>
        <v>8036.137983614386</v>
      </c>
    </row>
    <row r="782" spans="1:21" x14ac:dyDescent="0.25">
      <c r="A782" s="156" t="s">
        <v>14841</v>
      </c>
      <c r="B782" s="156" t="s">
        <v>426</v>
      </c>
      <c r="C782" s="223">
        <v>0.77920186519622803</v>
      </c>
      <c r="D782" s="221">
        <v>1.8561021089553833</v>
      </c>
      <c r="E782" s="221">
        <v>3.3986964225769043</v>
      </c>
      <c r="F782" s="221">
        <v>30.046300888061523</v>
      </c>
      <c r="G782" s="221">
        <v>17.788057327270508</v>
      </c>
      <c r="H782" s="221">
        <v>4.8006148338317871</v>
      </c>
      <c r="I782" s="221">
        <v>0.88460969924926758</v>
      </c>
      <c r="J782" s="221">
        <v>0.70452362298965454</v>
      </c>
      <c r="K782" s="180">
        <v>738.4593505859375</v>
      </c>
      <c r="L782" s="181">
        <v>942.39581298828125</v>
      </c>
      <c r="M782" s="181">
        <v>925.44268798828125</v>
      </c>
      <c r="N782" s="181">
        <v>349.53411865234375</v>
      </c>
      <c r="O782" s="181">
        <v>994.25250244140625</v>
      </c>
      <c r="P782" s="181">
        <v>950.373779296875</v>
      </c>
      <c r="Q782" s="181">
        <v>287.7049560546875</v>
      </c>
      <c r="R782" s="181">
        <v>881.0653076171875</v>
      </c>
      <c r="S782" s="226">
        <f t="shared" si="38"/>
        <v>6069.228515625</v>
      </c>
      <c r="T782" s="181">
        <f t="shared" si="36"/>
        <v>39095.53470299214</v>
      </c>
      <c r="U782" s="226">
        <f t="shared" si="37"/>
        <v>2564.9136841246773</v>
      </c>
    </row>
    <row r="783" spans="1:21" x14ac:dyDescent="0.25">
      <c r="A783" s="156" t="s">
        <v>14842</v>
      </c>
      <c r="B783" s="156" t="s">
        <v>426</v>
      </c>
      <c r="C783" s="223">
        <v>-1.6550586223602295</v>
      </c>
      <c r="D783" s="221">
        <v>-0.68754923343658447</v>
      </c>
      <c r="E783" s="221">
        <v>-1.062949538230896</v>
      </c>
      <c r="F783" s="221">
        <v>76.461593627929688</v>
      </c>
      <c r="G783" s="221">
        <v>58.679195404052734</v>
      </c>
      <c r="H783" s="221">
        <v>0.90197426080703735</v>
      </c>
      <c r="I783" s="221">
        <v>-1.5496507883071899</v>
      </c>
      <c r="J783" s="221">
        <v>-1.9754484891891479</v>
      </c>
      <c r="K783" s="180">
        <v>172.36410522460937</v>
      </c>
      <c r="L783" s="181">
        <v>65.689254760742188</v>
      </c>
      <c r="M783" s="181">
        <v>91.964950561523438</v>
      </c>
      <c r="N783" s="181">
        <v>68.608772277832031</v>
      </c>
      <c r="O783" s="181">
        <v>194.372802734375</v>
      </c>
      <c r="P783" s="181">
        <v>186.17568969726562</v>
      </c>
      <c r="Q783" s="181">
        <v>61.759124755859375</v>
      </c>
      <c r="R783" s="181">
        <v>178.09085083007813</v>
      </c>
      <c r="S783" s="226">
        <f t="shared" si="38"/>
        <v>1019.0255508422852</v>
      </c>
      <c r="T783" s="181">
        <f t="shared" si="36"/>
        <v>15943.795642597746</v>
      </c>
      <c r="U783" s="226">
        <f t="shared" si="37"/>
        <v>1046.0135647526147</v>
      </c>
    </row>
    <row r="784" spans="1:21" x14ac:dyDescent="0.25">
      <c r="A784" s="156" t="s">
        <v>14844</v>
      </c>
      <c r="B784" s="156" t="s">
        <v>426</v>
      </c>
      <c r="C784" s="223">
        <v>5.428382009267807E-2</v>
      </c>
      <c r="D784" s="221">
        <v>6.6184802055358887</v>
      </c>
      <c r="E784" s="221">
        <v>0.646392822265625</v>
      </c>
      <c r="F784" s="221">
        <v>14.813148498535156</v>
      </c>
      <c r="G784" s="221">
        <v>73.59136962890625</v>
      </c>
      <c r="H784" s="221">
        <v>32.445220947265625</v>
      </c>
      <c r="I784" s="221">
        <v>0.15969160199165344</v>
      </c>
      <c r="J784" s="221">
        <v>-0.26610609889030457</v>
      </c>
      <c r="K784" s="180">
        <v>882.7353515625</v>
      </c>
      <c r="L784" s="181">
        <v>291.03182983398437</v>
      </c>
      <c r="M784" s="181">
        <v>274.04733276367187</v>
      </c>
      <c r="N784" s="181">
        <v>288.277587890625</v>
      </c>
      <c r="O784" s="181">
        <v>908.90069580078125</v>
      </c>
      <c r="P784" s="181">
        <v>735.84234619140625</v>
      </c>
      <c r="Q784" s="181">
        <v>211.61778259277344</v>
      </c>
      <c r="R784" s="181">
        <v>622.00018310546875</v>
      </c>
      <c r="S784" s="226">
        <f t="shared" si="38"/>
        <v>4214.4531097412109</v>
      </c>
      <c r="T784" s="181">
        <f t="shared" si="36"/>
        <v>97051.637704690365</v>
      </c>
      <c r="U784" s="226">
        <f t="shared" si="37"/>
        <v>6367.1996177205192</v>
      </c>
    </row>
    <row r="785" spans="1:21" x14ac:dyDescent="0.25">
      <c r="A785" s="156" t="s">
        <v>14845</v>
      </c>
      <c r="B785" s="156" t="s">
        <v>426</v>
      </c>
      <c r="C785" s="223">
        <v>-0.86899256706237793</v>
      </c>
      <c r="D785" s="221">
        <v>12.222061157226563</v>
      </c>
      <c r="E785" s="221">
        <v>1.2147672176361084</v>
      </c>
      <c r="F785" s="221">
        <v>35.047122955322266</v>
      </c>
      <c r="G785" s="221">
        <v>54.823024749755859</v>
      </c>
      <c r="H785" s="221">
        <v>20.681167602539062</v>
      </c>
      <c r="I785" s="221">
        <v>2.6716859340667725</v>
      </c>
      <c r="J785" s="221">
        <v>-1.1893824338912964</v>
      </c>
      <c r="K785" s="180">
        <v>1372.4383544921875</v>
      </c>
      <c r="L785" s="181">
        <v>458.3250732421875</v>
      </c>
      <c r="M785" s="181">
        <v>559.79925537109375</v>
      </c>
      <c r="N785" s="181">
        <v>531.89385986328125</v>
      </c>
      <c r="O785" s="181">
        <v>1730.98046875</v>
      </c>
      <c r="P785" s="181">
        <v>1645.5731201171875</v>
      </c>
      <c r="Q785" s="181">
        <v>492.14981079101563</v>
      </c>
      <c r="R785" s="181">
        <v>1663.3310546875</v>
      </c>
      <c r="S785" s="226">
        <f t="shared" si="38"/>
        <v>8454.4909973144531</v>
      </c>
      <c r="T785" s="181">
        <f t="shared" si="36"/>
        <v>151996.90520369736</v>
      </c>
      <c r="U785" s="226">
        <f t="shared" si="37"/>
        <v>9971.9557505304383</v>
      </c>
    </row>
    <row r="786" spans="1:21" x14ac:dyDescent="0.25">
      <c r="A786" s="156" t="s">
        <v>14912</v>
      </c>
      <c r="B786" s="156" t="s">
        <v>426</v>
      </c>
      <c r="C786" s="223">
        <v>-2.0684549808502197</v>
      </c>
      <c r="D786" s="221">
        <v>-1.1009455919265747</v>
      </c>
      <c r="E786" s="221">
        <v>12.610905647277832</v>
      </c>
      <c r="F786" s="221">
        <v>13.975160598754883</v>
      </c>
      <c r="G786" s="221">
        <v>19.482883453369141</v>
      </c>
      <c r="H786" s="221">
        <v>3.9801619052886963</v>
      </c>
      <c r="I786" s="221">
        <v>-1.9630472660064697</v>
      </c>
      <c r="J786" s="221">
        <v>-2.7419230937957764</v>
      </c>
      <c r="K786" s="180">
        <v>1972</v>
      </c>
      <c r="L786" s="181">
        <v>625</v>
      </c>
      <c r="M786" s="181">
        <v>441</v>
      </c>
      <c r="N786" s="181">
        <v>385</v>
      </c>
      <c r="O786" s="181">
        <v>2094</v>
      </c>
      <c r="P786" s="181">
        <v>2114</v>
      </c>
      <c r="Q786" s="181">
        <v>655</v>
      </c>
      <c r="R786" s="181">
        <v>2312</v>
      </c>
      <c r="S786" s="226">
        <f t="shared" si="38"/>
        <v>10598</v>
      </c>
      <c r="T786" s="181">
        <f t="shared" si="36"/>
        <v>47760.860070824623</v>
      </c>
      <c r="U786" s="226">
        <f t="shared" si="37"/>
        <v>3133.413687569961</v>
      </c>
    </row>
    <row r="787" spans="1:21" x14ac:dyDescent="0.25">
      <c r="A787" s="156" t="s">
        <v>14913</v>
      </c>
      <c r="B787" s="156" t="s">
        <v>426</v>
      </c>
      <c r="C787" s="223">
        <v>-1.4711160659790039</v>
      </c>
      <c r="D787" s="221">
        <v>2.7821571826934814</v>
      </c>
      <c r="E787" s="221">
        <v>-2.097994327545166</v>
      </c>
      <c r="F787" s="221">
        <v>3.0049271583557129</v>
      </c>
      <c r="G787" s="221">
        <v>14.12039852142334</v>
      </c>
      <c r="H787" s="221">
        <v>1.619290828704834</v>
      </c>
      <c r="I787" s="221">
        <v>-0.83233428001403809</v>
      </c>
      <c r="J787" s="221">
        <v>-1.2581319808959961</v>
      </c>
      <c r="K787" s="180">
        <v>2033</v>
      </c>
      <c r="L787" s="181">
        <v>412</v>
      </c>
      <c r="M787" s="181">
        <v>307</v>
      </c>
      <c r="N787" s="181">
        <v>486</v>
      </c>
      <c r="O787" s="181">
        <v>2448</v>
      </c>
      <c r="P787" s="181">
        <v>1453</v>
      </c>
      <c r="Q787" s="181">
        <v>250</v>
      </c>
      <c r="R787" s="181">
        <v>491</v>
      </c>
      <c r="S787" s="226">
        <f t="shared" si="38"/>
        <v>7880</v>
      </c>
      <c r="T787" s="181">
        <f t="shared" si="36"/>
        <v>35065.518919467926</v>
      </c>
      <c r="U787" s="226">
        <f t="shared" si="37"/>
        <v>2300.5192281100221</v>
      </c>
    </row>
    <row r="788" spans="1:21" x14ac:dyDescent="0.25">
      <c r="A788" s="156" t="s">
        <v>14914</v>
      </c>
      <c r="B788" s="156" t="s">
        <v>426</v>
      </c>
      <c r="C788" s="223">
        <v>0.18965931236743927</v>
      </c>
      <c r="D788" s="221">
        <v>4.9669356346130371</v>
      </c>
      <c r="E788" s="221">
        <v>11.077223777770996</v>
      </c>
      <c r="F788" s="221">
        <v>10.942658424377441</v>
      </c>
      <c r="G788" s="221">
        <v>31.417097091674805</v>
      </c>
      <c r="H788" s="221">
        <v>13.145029067993164</v>
      </c>
      <c r="I788" s="221">
        <v>-0.40195852518081665</v>
      </c>
      <c r="J788" s="221">
        <v>1.4141188859939575</v>
      </c>
      <c r="K788" s="180">
        <v>1846</v>
      </c>
      <c r="L788" s="181">
        <v>764</v>
      </c>
      <c r="M788" s="181">
        <v>565</v>
      </c>
      <c r="N788" s="181">
        <v>668</v>
      </c>
      <c r="O788" s="181">
        <v>2068</v>
      </c>
      <c r="P788" s="181">
        <v>1967</v>
      </c>
      <c r="Q788" s="181">
        <v>589</v>
      </c>
      <c r="R788" s="181">
        <v>1683</v>
      </c>
      <c r="S788" s="226">
        <f t="shared" si="38"/>
        <v>10150</v>
      </c>
      <c r="T788" s="181">
        <f t="shared" si="36"/>
        <v>110683.21465352178</v>
      </c>
      <c r="U788" s="226">
        <f t="shared" si="37"/>
        <v>7261.5170511019905</v>
      </c>
    </row>
    <row r="789" spans="1:21" x14ac:dyDescent="0.25">
      <c r="A789" s="156" t="s">
        <v>14915</v>
      </c>
      <c r="B789" s="156" t="s">
        <v>426</v>
      </c>
      <c r="C789" s="223">
        <v>1.7812474966049194</v>
      </c>
      <c r="D789" s="221">
        <v>-4.5866594314575195</v>
      </c>
      <c r="E789" s="221">
        <v>3.6968984603881836</v>
      </c>
      <c r="F789" s="221">
        <v>24.665384292602539</v>
      </c>
      <c r="G789" s="221">
        <v>46.523269653320313</v>
      </c>
      <c r="H789" s="221">
        <v>1.0571019649505615</v>
      </c>
      <c r="I789" s="221">
        <v>10.976217269897461</v>
      </c>
      <c r="J789" s="221">
        <v>-1.8203208446502686</v>
      </c>
      <c r="K789" s="180">
        <v>886</v>
      </c>
      <c r="L789" s="181">
        <v>359</v>
      </c>
      <c r="M789" s="181">
        <v>266</v>
      </c>
      <c r="N789" s="181">
        <v>229</v>
      </c>
      <c r="O789" s="181">
        <v>916</v>
      </c>
      <c r="P789" s="181">
        <v>1210</v>
      </c>
      <c r="Q789" s="181">
        <v>305</v>
      </c>
      <c r="R789" s="181">
        <v>869</v>
      </c>
      <c r="S789" s="226">
        <f t="shared" si="38"/>
        <v>5040</v>
      </c>
      <c r="T789" s="181">
        <f t="shared" si="36"/>
        <v>52223.618372917175</v>
      </c>
      <c r="U789" s="226">
        <f t="shared" si="37"/>
        <v>3426.1987824647531</v>
      </c>
    </row>
    <row r="790" spans="1:21" x14ac:dyDescent="0.25">
      <c r="A790" s="156" t="s">
        <v>14916</v>
      </c>
      <c r="B790" s="156" t="s">
        <v>426</v>
      </c>
      <c r="C790" s="223">
        <v>-2.2028594017028809</v>
      </c>
      <c r="D790" s="221">
        <v>-1.2353500127792358</v>
      </c>
      <c r="E790" s="221">
        <v>2.0152220726013184</v>
      </c>
      <c r="F790" s="221">
        <v>16.717184066772461</v>
      </c>
      <c r="G790" s="221">
        <v>13.831703186035156</v>
      </c>
      <c r="H790" s="221">
        <v>21.843414306640625</v>
      </c>
      <c r="I790" s="221">
        <v>-2.0974516868591309</v>
      </c>
      <c r="J790" s="221">
        <v>-2.5232493877410889</v>
      </c>
      <c r="K790" s="180">
        <v>598</v>
      </c>
      <c r="L790" s="181">
        <v>199</v>
      </c>
      <c r="M790" s="181">
        <v>153</v>
      </c>
      <c r="N790" s="181">
        <v>163</v>
      </c>
      <c r="O790" s="181">
        <v>641</v>
      </c>
      <c r="P790" s="181">
        <v>792</v>
      </c>
      <c r="Q790" s="181">
        <v>244</v>
      </c>
      <c r="R790" s="181">
        <v>719</v>
      </c>
      <c r="S790" s="226">
        <f t="shared" si="38"/>
        <v>3509</v>
      </c>
      <c r="T790" s="181">
        <f t="shared" si="36"/>
        <v>25310.196756958961</v>
      </c>
      <c r="U790" s="226">
        <f t="shared" si="37"/>
        <v>1660.5085594300263</v>
      </c>
    </row>
    <row r="791" spans="1:21" x14ac:dyDescent="0.25">
      <c r="A791" s="156" t="s">
        <v>14917</v>
      </c>
      <c r="B791" s="156" t="s">
        <v>426</v>
      </c>
      <c r="C791" s="223">
        <v>-1.6519488096237183</v>
      </c>
      <c r="D791" s="221">
        <v>6.7533001303672791E-2</v>
      </c>
      <c r="E791" s="221">
        <v>2.2369668483734131</v>
      </c>
      <c r="F791" s="221">
        <v>22.843753814697266</v>
      </c>
      <c r="G791" s="221">
        <v>11.000522613525391</v>
      </c>
      <c r="H791" s="221">
        <v>1.6570565700531006</v>
      </c>
      <c r="I791" s="221">
        <v>-0.79456859827041626</v>
      </c>
      <c r="J791" s="221">
        <v>-1.2203662395477295</v>
      </c>
      <c r="K791" s="180">
        <v>688</v>
      </c>
      <c r="L791" s="181">
        <v>223</v>
      </c>
      <c r="M791" s="181">
        <v>218</v>
      </c>
      <c r="N791" s="181">
        <v>219</v>
      </c>
      <c r="O791" s="181">
        <v>793</v>
      </c>
      <c r="P791" s="181">
        <v>883</v>
      </c>
      <c r="Q791" s="181">
        <v>227</v>
      </c>
      <c r="R791" s="181">
        <v>415</v>
      </c>
      <c r="S791" s="226">
        <f t="shared" si="38"/>
        <v>3666</v>
      </c>
      <c r="T791" s="181">
        <f t="shared" si="36"/>
        <v>13868.736259296536</v>
      </c>
      <c r="U791" s="226">
        <f t="shared" si="37"/>
        <v>909.87658010630309</v>
      </c>
    </row>
    <row r="792" spans="1:21" x14ac:dyDescent="0.25">
      <c r="A792" s="156" t="s">
        <v>14918</v>
      </c>
      <c r="B792" s="156" t="s">
        <v>426</v>
      </c>
      <c r="C792" s="223">
        <v>-1.2997504472732544</v>
      </c>
      <c r="D792" s="221">
        <v>-1.1615359783172607</v>
      </c>
      <c r="E792" s="221">
        <v>1.2668803930282593</v>
      </c>
      <c r="F792" s="221">
        <v>11.005496025085449</v>
      </c>
      <c r="G792" s="221">
        <v>53.277359008789063</v>
      </c>
      <c r="H792" s="221">
        <v>32.130786895751953</v>
      </c>
      <c r="I792" s="221">
        <v>-0.72469127178192139</v>
      </c>
      <c r="J792" s="221">
        <v>-1.1504889726638794</v>
      </c>
      <c r="K792" s="180">
        <v>1830</v>
      </c>
      <c r="L792" s="181">
        <v>684</v>
      </c>
      <c r="M792" s="181">
        <v>606</v>
      </c>
      <c r="N792" s="181">
        <v>685</v>
      </c>
      <c r="O792" s="181">
        <v>2225</v>
      </c>
      <c r="P792" s="181">
        <v>2171</v>
      </c>
      <c r="Q792" s="181">
        <v>601</v>
      </c>
      <c r="R792" s="181">
        <v>1493</v>
      </c>
      <c r="S792" s="226">
        <f t="shared" si="38"/>
        <v>10295</v>
      </c>
      <c r="T792" s="181">
        <f t="shared" si="36"/>
        <v>191278.30302238464</v>
      </c>
      <c r="U792" s="226">
        <f t="shared" si="37"/>
        <v>12549.063227435856</v>
      </c>
    </row>
    <row r="793" spans="1:21" x14ac:dyDescent="0.25">
      <c r="A793" s="156" t="s">
        <v>14919</v>
      </c>
      <c r="B793" s="156" t="s">
        <v>426</v>
      </c>
      <c r="C793" s="223">
        <v>-1.998334527015686</v>
      </c>
      <c r="D793" s="221">
        <v>-1.030825138092041</v>
      </c>
      <c r="E793" s="221">
        <v>2.0668916702270508</v>
      </c>
      <c r="F793" s="221">
        <v>9.1262025833129883</v>
      </c>
      <c r="G793" s="221">
        <v>26.211179733276367</v>
      </c>
      <c r="H793" s="221">
        <v>1.0920209884643555</v>
      </c>
      <c r="I793" s="221">
        <v>-1.892926812171936</v>
      </c>
      <c r="J793" s="221">
        <v>-2.3187243938446045</v>
      </c>
      <c r="K793" s="180">
        <v>1187</v>
      </c>
      <c r="L793" s="181">
        <v>463</v>
      </c>
      <c r="M793" s="181">
        <v>415</v>
      </c>
      <c r="N793" s="181">
        <v>371</v>
      </c>
      <c r="O793" s="181">
        <v>1365</v>
      </c>
      <c r="P793" s="181">
        <v>1759</v>
      </c>
      <c r="Q793" s="181">
        <v>577</v>
      </c>
      <c r="R793" s="181">
        <v>1713</v>
      </c>
      <c r="S793" s="226">
        <f t="shared" si="38"/>
        <v>7850</v>
      </c>
      <c r="T793" s="181">
        <f t="shared" si="36"/>
        <v>34029.217676401138</v>
      </c>
      <c r="U793" s="226">
        <f t="shared" si="37"/>
        <v>2232.5313297627977</v>
      </c>
    </row>
    <row r="794" spans="1:21" x14ac:dyDescent="0.25">
      <c r="A794" s="156" t="s">
        <v>14811</v>
      </c>
      <c r="B794" s="156" t="s">
        <v>426</v>
      </c>
      <c r="C794" s="223">
        <v>-2.4004721641540527</v>
      </c>
      <c r="D794" s="221">
        <v>-1.4329627752304077</v>
      </c>
      <c r="E794" s="221">
        <v>-1.8083630800247192</v>
      </c>
      <c r="F794" s="221">
        <v>1.5421971082687378</v>
      </c>
      <c r="G794" s="221">
        <v>5.7110376358032227</v>
      </c>
      <c r="H794" s="221">
        <v>0.15656079351902008</v>
      </c>
      <c r="I794" s="221">
        <v>-2.2950644493103027</v>
      </c>
      <c r="J794" s="221">
        <v>-2.7208621501922607</v>
      </c>
      <c r="K794" s="180">
        <v>5.8770813941955566</v>
      </c>
      <c r="L794" s="181">
        <v>2.0855398178100586</v>
      </c>
      <c r="M794" s="181">
        <v>1.8478494882583618</v>
      </c>
      <c r="N794" s="181">
        <v>1.8900203704833984</v>
      </c>
      <c r="O794" s="181">
        <v>6.080268383026123</v>
      </c>
      <c r="P794" s="181">
        <v>6.2374505996704102</v>
      </c>
      <c r="Q794" s="181">
        <v>2.1928837299346924</v>
      </c>
      <c r="R794" s="181">
        <v>6.3026237487792969</v>
      </c>
      <c r="S794" s="226">
        <f t="shared" si="38"/>
        <v>32.513717532157898</v>
      </c>
      <c r="T794" s="181">
        <f t="shared" si="36"/>
        <v>-4.0032681688310845</v>
      </c>
      <c r="U794" s="226">
        <f t="shared" si="37"/>
        <v>-0.26263964377163856</v>
      </c>
    </row>
    <row r="795" spans="1:21" x14ac:dyDescent="0.25">
      <c r="A795" s="156" t="s">
        <v>14920</v>
      </c>
      <c r="B795" s="156" t="s">
        <v>426</v>
      </c>
      <c r="C795" s="223">
        <v>-2.4612745270133018E-2</v>
      </c>
      <c r="D795" s="221">
        <v>0.94289666414260864</v>
      </c>
      <c r="E795" s="221">
        <v>3.8372955322265625</v>
      </c>
      <c r="F795" s="221">
        <v>3.0155429840087891</v>
      </c>
      <c r="G795" s="221">
        <v>13.359933853149414</v>
      </c>
      <c r="H795" s="221">
        <v>4.3566064834594727</v>
      </c>
      <c r="I795" s="221">
        <v>8.0795027315616608E-2</v>
      </c>
      <c r="J795" s="221">
        <v>-0.34500265121459961</v>
      </c>
      <c r="K795" s="180">
        <v>1669</v>
      </c>
      <c r="L795" s="181">
        <v>428</v>
      </c>
      <c r="M795" s="181">
        <v>454</v>
      </c>
      <c r="N795" s="181">
        <v>756</v>
      </c>
      <c r="O795" s="181">
        <v>2238</v>
      </c>
      <c r="P795" s="181">
        <v>1345</v>
      </c>
      <c r="Q795" s="181">
        <v>192</v>
      </c>
      <c r="R795" s="181">
        <v>291</v>
      </c>
      <c r="S795" s="226">
        <f t="shared" si="38"/>
        <v>7373</v>
      </c>
      <c r="T795" s="181">
        <f t="shared" si="36"/>
        <v>40058.648325281218</v>
      </c>
      <c r="U795" s="226">
        <f t="shared" si="37"/>
        <v>2628.1000128945225</v>
      </c>
    </row>
    <row r="796" spans="1:21" x14ac:dyDescent="0.25">
      <c r="A796" s="156" t="s">
        <v>14921</v>
      </c>
      <c r="B796" s="156" t="s">
        <v>426</v>
      </c>
      <c r="C796" s="223">
        <v>-1.5453791618347168</v>
      </c>
      <c r="D796" s="221">
        <v>-0.57786977291107178</v>
      </c>
      <c r="E796" s="221">
        <v>-0.72544807195663452</v>
      </c>
      <c r="F796" s="221">
        <v>31.585090637207031</v>
      </c>
      <c r="G796" s="221">
        <v>12.438234329223633</v>
      </c>
      <c r="H796" s="221">
        <v>1.0116536617279053</v>
      </c>
      <c r="I796" s="221">
        <v>-1.4399714469909668</v>
      </c>
      <c r="J796" s="221">
        <v>-1.8657690286636353</v>
      </c>
      <c r="K796" s="180">
        <v>838</v>
      </c>
      <c r="L796" s="181">
        <v>243</v>
      </c>
      <c r="M796" s="181">
        <v>181</v>
      </c>
      <c r="N796" s="181">
        <v>174</v>
      </c>
      <c r="O796" s="181">
        <v>768</v>
      </c>
      <c r="P796" s="181">
        <v>950</v>
      </c>
      <c r="Q796" s="181">
        <v>280</v>
      </c>
      <c r="R796" s="181">
        <v>946</v>
      </c>
      <c r="S796" s="226">
        <f t="shared" si="38"/>
        <v>4380</v>
      </c>
      <c r="T796" s="181">
        <f t="shared" si="36"/>
        <v>12274.47501462698</v>
      </c>
      <c r="U796" s="226">
        <f t="shared" si="37"/>
        <v>805.28298614249854</v>
      </c>
    </row>
    <row r="797" spans="1:21" x14ac:dyDescent="0.25">
      <c r="A797" s="156" t="s">
        <v>14922</v>
      </c>
      <c r="B797" s="156" t="s">
        <v>426</v>
      </c>
      <c r="C797" s="223">
        <v>-0.14744354784488678</v>
      </c>
      <c r="D797" s="221">
        <v>0.82006579637527466</v>
      </c>
      <c r="E797" s="221">
        <v>1.5528730154037476</v>
      </c>
      <c r="F797" s="221">
        <v>3.7952258586883545</v>
      </c>
      <c r="G797" s="221">
        <v>13.798830032348633</v>
      </c>
      <c r="H797" s="221">
        <v>5.3019962310791016</v>
      </c>
      <c r="I797" s="221">
        <v>-4.2035769671201706E-2</v>
      </c>
      <c r="J797" s="221">
        <v>-0.46783345937728882</v>
      </c>
      <c r="K797" s="180">
        <v>1863</v>
      </c>
      <c r="L797" s="181">
        <v>570</v>
      </c>
      <c r="M797" s="181">
        <v>482</v>
      </c>
      <c r="N797" s="181">
        <v>650</v>
      </c>
      <c r="O797" s="181">
        <v>2330</v>
      </c>
      <c r="P797" s="181">
        <v>1703</v>
      </c>
      <c r="Q797" s="181">
        <v>276</v>
      </c>
      <c r="R797" s="181">
        <v>480</v>
      </c>
      <c r="S797" s="226">
        <f t="shared" si="38"/>
        <v>8354</v>
      </c>
      <c r="T797" s="181">
        <f t="shared" si="36"/>
        <v>44352.543399840593</v>
      </c>
      <c r="U797" s="226">
        <f t="shared" si="37"/>
        <v>2909.8066149042397</v>
      </c>
    </row>
    <row r="798" spans="1:21" x14ac:dyDescent="0.25">
      <c r="A798" s="156" t="s">
        <v>14923</v>
      </c>
      <c r="B798" s="156" t="s">
        <v>426</v>
      </c>
      <c r="C798" s="223">
        <v>3.8379020690917969</v>
      </c>
      <c r="D798" s="221">
        <v>11.252277374267578</v>
      </c>
      <c r="E798" s="221">
        <v>0.72650033235549927</v>
      </c>
      <c r="F798" s="221">
        <v>18.246330261230469</v>
      </c>
      <c r="G798" s="221">
        <v>14.453302383422852</v>
      </c>
      <c r="H798" s="221">
        <v>2.6914241313934326</v>
      </c>
      <c r="I798" s="221">
        <v>0.23979909718036652</v>
      </c>
      <c r="J798" s="221">
        <v>-0.1859985888004303</v>
      </c>
      <c r="K798" s="180">
        <v>1016</v>
      </c>
      <c r="L798" s="181">
        <v>230</v>
      </c>
      <c r="M798" s="181">
        <v>319</v>
      </c>
      <c r="N798" s="181">
        <v>615</v>
      </c>
      <c r="O798" s="181">
        <v>1455</v>
      </c>
      <c r="P798" s="181">
        <v>727</v>
      </c>
      <c r="Q798" s="181">
        <v>108</v>
      </c>
      <c r="R798" s="181">
        <v>181</v>
      </c>
      <c r="S798" s="226">
        <f t="shared" si="38"/>
        <v>4651</v>
      </c>
      <c r="T798" s="181">
        <f t="shared" si="36"/>
        <v>40919.031884282827</v>
      </c>
      <c r="U798" s="226">
        <f t="shared" si="37"/>
        <v>2684.5466015099282</v>
      </c>
    </row>
    <row r="799" spans="1:21" x14ac:dyDescent="0.25">
      <c r="A799" s="156" t="s">
        <v>14924</v>
      </c>
      <c r="B799" s="156" t="s">
        <v>426</v>
      </c>
      <c r="C799" s="223">
        <v>0.52531462907791138</v>
      </c>
      <c r="D799" s="221">
        <v>1.2177352905273437</v>
      </c>
      <c r="E799" s="221">
        <v>12.700699806213379</v>
      </c>
      <c r="F799" s="221">
        <v>30.199825286865234</v>
      </c>
      <c r="G799" s="221">
        <v>37.642227172851563</v>
      </c>
      <c r="H799" s="221">
        <v>9.2822303771972656</v>
      </c>
      <c r="I799" s="221">
        <v>0.35563367605209351</v>
      </c>
      <c r="J799" s="221">
        <v>1.9242106676101685</v>
      </c>
      <c r="K799" s="180">
        <v>1499</v>
      </c>
      <c r="L799" s="181">
        <v>525</v>
      </c>
      <c r="M799" s="181">
        <v>525</v>
      </c>
      <c r="N799" s="181">
        <v>699</v>
      </c>
      <c r="O799" s="181">
        <v>1751</v>
      </c>
      <c r="P799" s="181">
        <v>1591</v>
      </c>
      <c r="Q799" s="181">
        <v>431</v>
      </c>
      <c r="R799" s="181">
        <v>1101</v>
      </c>
      <c r="S799" s="226">
        <f t="shared" si="38"/>
        <v>8122</v>
      </c>
      <c r="T799" s="181">
        <f t="shared" si="36"/>
        <v>112155.70529949665</v>
      </c>
      <c r="U799" s="226">
        <f t="shared" si="37"/>
        <v>7358.1217256843674</v>
      </c>
    </row>
    <row r="800" spans="1:21" x14ac:dyDescent="0.25">
      <c r="A800" s="156" t="s">
        <v>14925</v>
      </c>
      <c r="B800" s="156" t="s">
        <v>426</v>
      </c>
      <c r="C800" s="223">
        <v>-1.0140565633773804</v>
      </c>
      <c r="D800" s="221">
        <v>2.0205903053283691</v>
      </c>
      <c r="E800" s="221">
        <v>18.269229888916016</v>
      </c>
      <c r="F800" s="221">
        <v>8.9744663238525391</v>
      </c>
      <c r="G800" s="221">
        <v>20.852367401123047</v>
      </c>
      <c r="H800" s="221">
        <v>11.414173126220703</v>
      </c>
      <c r="I800" s="221">
        <v>-0.26247462630271912</v>
      </c>
      <c r="J800" s="221">
        <v>-0.68827229738235474</v>
      </c>
      <c r="K800" s="180">
        <v>1024</v>
      </c>
      <c r="L800" s="181">
        <v>370</v>
      </c>
      <c r="M800" s="181">
        <v>350</v>
      </c>
      <c r="N800" s="181">
        <v>369</v>
      </c>
      <c r="O800" s="181">
        <v>1251</v>
      </c>
      <c r="P800" s="181">
        <v>1232</v>
      </c>
      <c r="Q800" s="181">
        <v>444</v>
      </c>
      <c r="R800" s="181">
        <v>1255</v>
      </c>
      <c r="S800" s="226">
        <f t="shared" si="38"/>
        <v>6295</v>
      </c>
      <c r="T800" s="181">
        <f t="shared" si="36"/>
        <v>48583.285469710827</v>
      </c>
      <c r="U800" s="226">
        <f t="shared" si="37"/>
        <v>3187.3699814485426</v>
      </c>
    </row>
    <row r="801" spans="1:21" x14ac:dyDescent="0.25">
      <c r="A801" s="156" t="s">
        <v>14926</v>
      </c>
      <c r="B801" s="156" t="s">
        <v>426</v>
      </c>
      <c r="C801" s="223">
        <v>1.3061001300811768</v>
      </c>
      <c r="D801" s="221">
        <v>0.47448545694351196</v>
      </c>
      <c r="E801" s="221">
        <v>2.0970463752746582</v>
      </c>
      <c r="F801" s="221">
        <v>34.064060211181641</v>
      </c>
      <c r="G801" s="221">
        <v>30.883766174316406</v>
      </c>
      <c r="H801" s="221">
        <v>8.7891626358032227</v>
      </c>
      <c r="I801" s="221">
        <v>1.4115079641342163</v>
      </c>
      <c r="J801" s="221">
        <v>0.9857102632522583</v>
      </c>
      <c r="K801" s="180">
        <v>1140</v>
      </c>
      <c r="L801" s="181">
        <v>448</v>
      </c>
      <c r="M801" s="181">
        <v>674</v>
      </c>
      <c r="N801" s="181">
        <v>662</v>
      </c>
      <c r="O801" s="181">
        <v>1416</v>
      </c>
      <c r="P801" s="181">
        <v>1175</v>
      </c>
      <c r="Q801" s="181">
        <v>358</v>
      </c>
      <c r="R801" s="181">
        <v>1184</v>
      </c>
      <c r="S801" s="226">
        <f t="shared" si="38"/>
        <v>7057</v>
      </c>
      <c r="T801" s="181">
        <f t="shared" si="36"/>
        <v>81396.420552492142</v>
      </c>
      <c r="U801" s="226">
        <f t="shared" si="37"/>
        <v>5340.1186222393799</v>
      </c>
    </row>
    <row r="802" spans="1:21" x14ac:dyDescent="0.25">
      <c r="A802" s="156" t="s">
        <v>14927</v>
      </c>
      <c r="B802" s="156" t="s">
        <v>426</v>
      </c>
      <c r="C802" s="223">
        <v>0.30635261535644531</v>
      </c>
      <c r="D802" s="221">
        <v>1.2738620042800903</v>
      </c>
      <c r="E802" s="221">
        <v>4.7154197692871094</v>
      </c>
      <c r="F802" s="221">
        <v>28.471342086791992</v>
      </c>
      <c r="G802" s="221">
        <v>17.171478271484375</v>
      </c>
      <c r="H802" s="221">
        <v>5.3322644233703613</v>
      </c>
      <c r="I802" s="221">
        <v>11.822042465209961</v>
      </c>
      <c r="J802" s="221">
        <v>-1.4037303626537323E-2</v>
      </c>
      <c r="K802" s="180">
        <v>1554</v>
      </c>
      <c r="L802" s="181">
        <v>504</v>
      </c>
      <c r="M802" s="181">
        <v>496</v>
      </c>
      <c r="N802" s="181">
        <v>570</v>
      </c>
      <c r="O802" s="181">
        <v>1884</v>
      </c>
      <c r="P802" s="181">
        <v>1835</v>
      </c>
      <c r="Q802" s="181">
        <v>446</v>
      </c>
      <c r="R802" s="181">
        <v>1027</v>
      </c>
      <c r="S802" s="226">
        <f t="shared" si="38"/>
        <v>8316</v>
      </c>
      <c r="T802" s="181">
        <f t="shared" si="36"/>
        <v>67079.596518479288</v>
      </c>
      <c r="U802" s="226">
        <f t="shared" si="37"/>
        <v>4400.8446576545139</v>
      </c>
    </row>
    <row r="803" spans="1:21" x14ac:dyDescent="0.25">
      <c r="A803" s="156" t="s">
        <v>14928</v>
      </c>
      <c r="B803" s="156" t="s">
        <v>426</v>
      </c>
      <c r="C803" s="223">
        <v>-2.2095670700073242</v>
      </c>
      <c r="D803" s="221">
        <v>0.66875457763671875</v>
      </c>
      <c r="E803" s="221">
        <v>3.1973879784345627E-2</v>
      </c>
      <c r="F803" s="221">
        <v>25.699445724487305</v>
      </c>
      <c r="G803" s="221">
        <v>12.507220268249512</v>
      </c>
      <c r="H803" s="221">
        <v>1.862001895904541</v>
      </c>
      <c r="I803" s="221">
        <v>-2.1041591167449951</v>
      </c>
      <c r="J803" s="221">
        <v>-2.5299568176269531</v>
      </c>
      <c r="K803" s="180">
        <v>971</v>
      </c>
      <c r="L803" s="181">
        <v>437</v>
      </c>
      <c r="M803" s="181">
        <v>325</v>
      </c>
      <c r="N803" s="181">
        <v>276</v>
      </c>
      <c r="O803" s="181">
        <v>1084</v>
      </c>
      <c r="P803" s="181">
        <v>1487</v>
      </c>
      <c r="Q803" s="181">
        <v>545</v>
      </c>
      <c r="R803" s="181">
        <v>1483</v>
      </c>
      <c r="S803" s="226">
        <f t="shared" si="38"/>
        <v>6608</v>
      </c>
      <c r="T803" s="181">
        <f t="shared" si="36"/>
        <v>16678.125567164272</v>
      </c>
      <c r="U803" s="226">
        <f t="shared" si="37"/>
        <v>1094.1902398254017</v>
      </c>
    </row>
    <row r="804" spans="1:21" x14ac:dyDescent="0.25">
      <c r="A804" s="156" t="s">
        <v>14929</v>
      </c>
      <c r="B804" s="156" t="s">
        <v>426</v>
      </c>
      <c r="C804" s="223">
        <v>-0.22363638877868652</v>
      </c>
      <c r="D804" s="221">
        <v>2.2154073715209961</v>
      </c>
      <c r="E804" s="221">
        <v>2.0052368640899658</v>
      </c>
      <c r="F804" s="221">
        <v>10.83586597442627</v>
      </c>
      <c r="G804" s="221">
        <v>19.394224166870117</v>
      </c>
      <c r="H804" s="221">
        <v>2.0710327625274658</v>
      </c>
      <c r="I804" s="221">
        <v>2.9990713596343994</v>
      </c>
      <c r="J804" s="221">
        <v>-0.46493321657180786</v>
      </c>
      <c r="K804" s="180">
        <v>1091</v>
      </c>
      <c r="L804" s="181">
        <v>422</v>
      </c>
      <c r="M804" s="181">
        <v>364</v>
      </c>
      <c r="N804" s="181">
        <v>259</v>
      </c>
      <c r="O804" s="181">
        <v>1176</v>
      </c>
      <c r="P804" s="181">
        <v>1334</v>
      </c>
      <c r="Q804" s="181">
        <v>492</v>
      </c>
      <c r="R804" s="181">
        <v>1298</v>
      </c>
      <c r="S804" s="226">
        <f t="shared" si="38"/>
        <v>6436</v>
      </c>
      <c r="T804" s="181">
        <f t="shared" si="36"/>
        <v>30669.73523581028</v>
      </c>
      <c r="U804" s="226">
        <f t="shared" si="37"/>
        <v>2012.1280906484189</v>
      </c>
    </row>
    <row r="805" spans="1:21" x14ac:dyDescent="0.25">
      <c r="A805" s="156" t="s">
        <v>14930</v>
      </c>
      <c r="B805" s="156" t="s">
        <v>426</v>
      </c>
      <c r="C805" s="223">
        <v>-1.9720679521560669</v>
      </c>
      <c r="D805" s="221">
        <v>-1.0045585632324219</v>
      </c>
      <c r="E805" s="221">
        <v>-14.662046432495117</v>
      </c>
      <c r="F805" s="221">
        <v>1.9706013202667236</v>
      </c>
      <c r="G805" s="221">
        <v>6.1394414901733398</v>
      </c>
      <c r="H805" s="221">
        <v>0.58496499061584473</v>
      </c>
      <c r="I805" s="221">
        <v>-1.8666602373123169</v>
      </c>
      <c r="J805" s="221">
        <v>-2.2924578189849854</v>
      </c>
      <c r="K805" s="180">
        <v>373</v>
      </c>
      <c r="L805" s="181">
        <v>196</v>
      </c>
      <c r="M805" s="181">
        <v>122</v>
      </c>
      <c r="N805" s="181">
        <v>88</v>
      </c>
      <c r="O805" s="181">
        <v>430</v>
      </c>
      <c r="P805" s="181">
        <v>662</v>
      </c>
      <c r="Q805" s="181">
        <v>276</v>
      </c>
      <c r="R805" s="181">
        <v>911</v>
      </c>
      <c r="S805" s="226">
        <f t="shared" si="38"/>
        <v>3058</v>
      </c>
      <c r="T805" s="181">
        <f t="shared" si="36"/>
        <v>-2124.252207159996</v>
      </c>
      <c r="U805" s="226">
        <f t="shared" si="37"/>
        <v>-139.36434419094223</v>
      </c>
    </row>
    <row r="806" spans="1:21" x14ac:dyDescent="0.25">
      <c r="A806" s="156" t="s">
        <v>14931</v>
      </c>
      <c r="B806" s="156" t="s">
        <v>426</v>
      </c>
      <c r="C806" s="223">
        <v>-1.1651961803436279</v>
      </c>
      <c r="D806" s="221">
        <v>-0.26282104849815369</v>
      </c>
      <c r="E806" s="221">
        <v>0.67382681369781494</v>
      </c>
      <c r="F806" s="221">
        <v>3.1618907451629639</v>
      </c>
      <c r="G806" s="221">
        <v>17.760612487792969</v>
      </c>
      <c r="H806" s="221">
        <v>1.326702356338501</v>
      </c>
      <c r="I806" s="221">
        <v>-1.1249227523803711</v>
      </c>
      <c r="J806" s="221">
        <v>-1.5507203340530396</v>
      </c>
      <c r="K806" s="180">
        <v>891</v>
      </c>
      <c r="L806" s="181">
        <v>298</v>
      </c>
      <c r="M806" s="181">
        <v>220</v>
      </c>
      <c r="N806" s="181">
        <v>248</v>
      </c>
      <c r="O806" s="181">
        <v>950</v>
      </c>
      <c r="P806" s="181">
        <v>1060</v>
      </c>
      <c r="Q806" s="181">
        <v>347</v>
      </c>
      <c r="R806" s="181">
        <v>874</v>
      </c>
      <c r="S806" s="226">
        <f t="shared" si="38"/>
        <v>4888</v>
      </c>
      <c r="T806" s="181">
        <f t="shared" si="36"/>
        <v>16349.088928759098</v>
      </c>
      <c r="U806" s="226">
        <f t="shared" si="37"/>
        <v>1072.6033608420273</v>
      </c>
    </row>
    <row r="807" spans="1:21" x14ac:dyDescent="0.25">
      <c r="A807" s="156" t="s">
        <v>14932</v>
      </c>
      <c r="B807" s="156" t="s">
        <v>426</v>
      </c>
      <c r="C807" s="223">
        <v>-1.1368483304977417</v>
      </c>
      <c r="D807" s="221">
        <v>-0.16933891177177429</v>
      </c>
      <c r="E807" s="221">
        <v>-0.54473930597305298</v>
      </c>
      <c r="F807" s="221">
        <v>2.8058209419250488</v>
      </c>
      <c r="G807" s="221">
        <v>8.5255661010742187</v>
      </c>
      <c r="H807" s="221">
        <v>1.4201846122741699</v>
      </c>
      <c r="I807" s="221">
        <v>-1.0314404964447021</v>
      </c>
      <c r="J807" s="221">
        <v>-1.4572381973266602</v>
      </c>
      <c r="K807" s="180">
        <v>96</v>
      </c>
      <c r="L807" s="181">
        <v>40</v>
      </c>
      <c r="M807" s="181">
        <v>29</v>
      </c>
      <c r="N807" s="181">
        <v>19</v>
      </c>
      <c r="O807" s="181">
        <v>113</v>
      </c>
      <c r="P807" s="181">
        <v>167</v>
      </c>
      <c r="Q807" s="181">
        <v>50</v>
      </c>
      <c r="R807" s="181">
        <v>136</v>
      </c>
      <c r="S807" s="226">
        <f t="shared" si="38"/>
        <v>650</v>
      </c>
      <c r="T807" s="181">
        <f t="shared" si="36"/>
        <v>872.40554183721542</v>
      </c>
      <c r="U807" s="226">
        <f t="shared" si="37"/>
        <v>57.23530652192926</v>
      </c>
    </row>
    <row r="808" spans="1:21" x14ac:dyDescent="0.25">
      <c r="A808" s="156" t="s">
        <v>14933</v>
      </c>
      <c r="B808" s="156" t="s">
        <v>426</v>
      </c>
      <c r="C808" s="223">
        <v>-1.3005222082138062</v>
      </c>
      <c r="D808" s="221">
        <v>0.10670549422502518</v>
      </c>
      <c r="E808" s="221">
        <v>0.98953157663345337</v>
      </c>
      <c r="F808" s="221">
        <v>6.789426326751709</v>
      </c>
      <c r="G808" s="221">
        <v>13.627915382385254</v>
      </c>
      <c r="H808" s="221">
        <v>4.6494269371032715</v>
      </c>
      <c r="I808" s="221">
        <v>-1.1951143741607666</v>
      </c>
      <c r="J808" s="221">
        <v>1.5301629304885864</v>
      </c>
      <c r="K808" s="180">
        <v>1035</v>
      </c>
      <c r="L808" s="181">
        <v>422</v>
      </c>
      <c r="M808" s="181">
        <v>255</v>
      </c>
      <c r="N808" s="181">
        <v>174</v>
      </c>
      <c r="O808" s="181">
        <v>1001</v>
      </c>
      <c r="P808" s="181">
        <v>1346</v>
      </c>
      <c r="Q808" s="181">
        <v>394</v>
      </c>
      <c r="R808" s="181">
        <v>1615</v>
      </c>
      <c r="S808" s="226">
        <f t="shared" si="38"/>
        <v>6242</v>
      </c>
      <c r="T808" s="181">
        <f t="shared" si="36"/>
        <v>22032.689990386367</v>
      </c>
      <c r="U808" s="226">
        <f t="shared" si="37"/>
        <v>1445.4834416190683</v>
      </c>
    </row>
    <row r="809" spans="1:21" x14ac:dyDescent="0.25">
      <c r="A809" s="156" t="s">
        <v>14934</v>
      </c>
      <c r="B809" s="156" t="s">
        <v>426</v>
      </c>
      <c r="C809" s="223">
        <v>-2.4566745758056641</v>
      </c>
      <c r="D809" s="221">
        <v>6.1117124557495117</v>
      </c>
      <c r="E809" s="221">
        <v>1.3089311122894287</v>
      </c>
      <c r="F809" s="221">
        <v>10.149734497070312</v>
      </c>
      <c r="G809" s="221">
        <v>19.059207916259766</v>
      </c>
      <c r="H809" s="221">
        <v>4.2656173706054687</v>
      </c>
      <c r="I809" s="221">
        <v>-1.5194153785705566</v>
      </c>
      <c r="J809" s="221">
        <v>-1.9452129602432251</v>
      </c>
      <c r="K809" s="180">
        <v>1539</v>
      </c>
      <c r="L809" s="181">
        <v>597</v>
      </c>
      <c r="M809" s="181">
        <v>361</v>
      </c>
      <c r="N809" s="181">
        <v>283</v>
      </c>
      <c r="O809" s="181">
        <v>1540</v>
      </c>
      <c r="P809" s="181">
        <v>2024</v>
      </c>
      <c r="Q809" s="181">
        <v>679</v>
      </c>
      <c r="R809" s="181">
        <v>2178</v>
      </c>
      <c r="S809" s="226">
        <f t="shared" si="38"/>
        <v>9201</v>
      </c>
      <c r="T809" s="181">
        <f t="shared" si="36"/>
        <v>35929.202037811279</v>
      </c>
      <c r="U809" s="226">
        <f t="shared" si="37"/>
        <v>2357.1822886312739</v>
      </c>
    </row>
    <row r="810" spans="1:21" x14ac:dyDescent="0.25">
      <c r="A810" s="156" t="s">
        <v>14935</v>
      </c>
      <c r="B810" s="156" t="s">
        <v>426</v>
      </c>
      <c r="C810" s="223">
        <v>2.3140408992767334</v>
      </c>
      <c r="D810" s="221">
        <v>5.6541399955749512</v>
      </c>
      <c r="E810" s="221">
        <v>20.892343521118164</v>
      </c>
      <c r="F810" s="221">
        <v>23.637130737304687</v>
      </c>
      <c r="G810" s="221">
        <v>28.166009902954102</v>
      </c>
      <c r="H810" s="221">
        <v>4.5658464431762695</v>
      </c>
      <c r="I810" s="221">
        <v>-0.79849892854690552</v>
      </c>
      <c r="J810" s="221">
        <v>-1.2242966890335083</v>
      </c>
      <c r="K810" s="180">
        <v>1432</v>
      </c>
      <c r="L810" s="181">
        <v>461</v>
      </c>
      <c r="M810" s="181">
        <v>464</v>
      </c>
      <c r="N810" s="181">
        <v>470</v>
      </c>
      <c r="O810" s="181">
        <v>1614</v>
      </c>
      <c r="P810" s="181">
        <v>1566</v>
      </c>
      <c r="Q810" s="181">
        <v>543</v>
      </c>
      <c r="R810" s="181">
        <v>1552</v>
      </c>
      <c r="S810" s="226">
        <f t="shared" si="38"/>
        <v>8102</v>
      </c>
      <c r="T810" s="181">
        <f t="shared" si="36"/>
        <v>77000.126079857349</v>
      </c>
      <c r="U810" s="226">
        <f t="shared" si="37"/>
        <v>5051.6939737989105</v>
      </c>
    </row>
    <row r="811" spans="1:21" x14ac:dyDescent="0.25">
      <c r="A811" s="156" t="s">
        <v>14936</v>
      </c>
      <c r="B811" s="156" t="s">
        <v>426</v>
      </c>
      <c r="C811" s="223">
        <v>0.37039715051651001</v>
      </c>
      <c r="D811" s="221">
        <v>2.5399575233459473</v>
      </c>
      <c r="E811" s="221">
        <v>9.0095329284667969</v>
      </c>
      <c r="F811" s="221">
        <v>48.479152679443359</v>
      </c>
      <c r="G811" s="221">
        <v>44.749874114990234</v>
      </c>
      <c r="H811" s="221">
        <v>7.2450942993164062</v>
      </c>
      <c r="I811" s="221">
        <v>7.7766017913818359</v>
      </c>
      <c r="J811" s="221">
        <v>5.0007231533527374E-2</v>
      </c>
      <c r="K811" s="180">
        <v>1384</v>
      </c>
      <c r="L811" s="181">
        <v>580</v>
      </c>
      <c r="M811" s="181">
        <v>481</v>
      </c>
      <c r="N811" s="181">
        <v>549</v>
      </c>
      <c r="O811" s="181">
        <v>1588</v>
      </c>
      <c r="P811" s="181">
        <v>1641</v>
      </c>
      <c r="Q811" s="181">
        <v>457</v>
      </c>
      <c r="R811" s="181">
        <v>1043</v>
      </c>
      <c r="S811" s="226">
        <f t="shared" si="38"/>
        <v>7723</v>
      </c>
      <c r="T811" s="181">
        <f t="shared" si="36"/>
        <v>119492.50958039612</v>
      </c>
      <c r="U811" s="226">
        <f t="shared" si="37"/>
        <v>7839.4623657545308</v>
      </c>
    </row>
    <row r="812" spans="1:21" x14ac:dyDescent="0.25">
      <c r="A812" s="156" t="s">
        <v>14937</v>
      </c>
      <c r="B812" s="156" t="s">
        <v>426</v>
      </c>
      <c r="C812" s="223">
        <v>-1.7302286624908447</v>
      </c>
      <c r="D812" s="221">
        <v>10.225668907165527</v>
      </c>
      <c r="E812" s="221">
        <v>11.440984725952148</v>
      </c>
      <c r="F812" s="221">
        <v>5.9793300628662109</v>
      </c>
      <c r="G812" s="221">
        <v>33.742595672607422</v>
      </c>
      <c r="H812" s="221">
        <v>9.2209739685058594</v>
      </c>
      <c r="I812" s="221">
        <v>-0.51528102159500122</v>
      </c>
      <c r="J812" s="221">
        <v>-1.3938875198364258</v>
      </c>
      <c r="K812" s="180">
        <v>1243</v>
      </c>
      <c r="L812" s="181">
        <v>454</v>
      </c>
      <c r="M812" s="181">
        <v>330</v>
      </c>
      <c r="N812" s="181">
        <v>295</v>
      </c>
      <c r="O812" s="181">
        <v>1465</v>
      </c>
      <c r="P812" s="181">
        <v>1696</v>
      </c>
      <c r="Q812" s="181">
        <v>683</v>
      </c>
      <c r="R812" s="181">
        <v>1859</v>
      </c>
      <c r="S812" s="226">
        <f t="shared" si="38"/>
        <v>8025</v>
      </c>
      <c r="T812" s="181">
        <f t="shared" si="36"/>
        <v>70159.70745831728</v>
      </c>
      <c r="U812" s="226">
        <f t="shared" si="37"/>
        <v>4602.919364094274</v>
      </c>
    </row>
    <row r="813" spans="1:21" x14ac:dyDescent="0.25">
      <c r="A813" s="156" t="s">
        <v>14938</v>
      </c>
      <c r="B813" s="156" t="s">
        <v>426</v>
      </c>
      <c r="C813" s="223">
        <v>-1.7301249504089355</v>
      </c>
      <c r="D813" s="221">
        <v>1.7335220575332642</v>
      </c>
      <c r="E813" s="221">
        <v>0.7083631157875061</v>
      </c>
      <c r="F813" s="221">
        <v>2.2125444412231445</v>
      </c>
      <c r="G813" s="221">
        <v>9.1815814971923828</v>
      </c>
      <c r="H813" s="221">
        <v>2.0218794345855713</v>
      </c>
      <c r="I813" s="221">
        <v>-1.624717116355896</v>
      </c>
      <c r="J813" s="221">
        <v>-2.0505146980285645</v>
      </c>
      <c r="K813" s="180">
        <v>1198</v>
      </c>
      <c r="L813" s="181">
        <v>532</v>
      </c>
      <c r="M813" s="181">
        <v>402</v>
      </c>
      <c r="N813" s="181">
        <v>264</v>
      </c>
      <c r="O813" s="181">
        <v>1316</v>
      </c>
      <c r="P813" s="181">
        <v>1665</v>
      </c>
      <c r="Q813" s="181">
        <v>460</v>
      </c>
      <c r="R813" s="181">
        <v>1115</v>
      </c>
      <c r="S813" s="226">
        <f t="shared" si="38"/>
        <v>6952</v>
      </c>
      <c r="T813" s="181">
        <f t="shared" si="36"/>
        <v>12134.11449611187</v>
      </c>
      <c r="U813" s="226">
        <f t="shared" si="37"/>
        <v>796.0744507589759</v>
      </c>
    </row>
    <row r="814" spans="1:21" x14ac:dyDescent="0.25">
      <c r="A814" s="156" t="s">
        <v>14939</v>
      </c>
      <c r="B814" s="156" t="s">
        <v>426</v>
      </c>
      <c r="C814" s="223">
        <v>-1.1090030670166016</v>
      </c>
      <c r="D814" s="221">
        <v>6.8017439842224121</v>
      </c>
      <c r="E814" s="221">
        <v>4.469090461730957</v>
      </c>
      <c r="F814" s="221">
        <v>7.6769704818725586</v>
      </c>
      <c r="G814" s="221">
        <v>28.111562728881836</v>
      </c>
      <c r="H814" s="221">
        <v>7.821113109588623</v>
      </c>
      <c r="I814" s="221">
        <v>-0.47829467058181763</v>
      </c>
      <c r="J814" s="221">
        <v>-0.90409231185913086</v>
      </c>
      <c r="K814" s="180">
        <v>1397</v>
      </c>
      <c r="L814" s="181">
        <v>461</v>
      </c>
      <c r="M814" s="181">
        <v>399</v>
      </c>
      <c r="N814" s="181">
        <v>456</v>
      </c>
      <c r="O814" s="181">
        <v>1494</v>
      </c>
      <c r="P814" s="181">
        <v>1276</v>
      </c>
      <c r="Q814" s="181">
        <v>354</v>
      </c>
      <c r="R814" s="181">
        <v>615</v>
      </c>
      <c r="S814" s="226">
        <f t="shared" si="38"/>
        <v>6452</v>
      </c>
      <c r="T814" s="181">
        <f t="shared" si="36"/>
        <v>58123.274285674095</v>
      </c>
      <c r="U814" s="226">
        <f t="shared" si="37"/>
        <v>3813.2534243110808</v>
      </c>
    </row>
    <row r="815" spans="1:21" x14ac:dyDescent="0.25">
      <c r="A815" s="156" t="s">
        <v>14940</v>
      </c>
      <c r="B815" s="156" t="s">
        <v>426</v>
      </c>
      <c r="C815" s="223">
        <v>-1.7828513383865356</v>
      </c>
      <c r="D815" s="221">
        <v>18.821983337402344</v>
      </c>
      <c r="E815" s="221">
        <v>-1.1907422542572021</v>
      </c>
      <c r="F815" s="221">
        <v>2.159818172454834</v>
      </c>
      <c r="G815" s="221">
        <v>53.075069427490234</v>
      </c>
      <c r="H815" s="221">
        <v>0.77418172359466553</v>
      </c>
      <c r="I815" s="221">
        <v>-1.6774433851242065</v>
      </c>
      <c r="J815" s="221">
        <v>-2.103240966796875</v>
      </c>
      <c r="K815" s="180">
        <v>157</v>
      </c>
      <c r="L815" s="181">
        <v>44</v>
      </c>
      <c r="M815" s="181">
        <v>24</v>
      </c>
      <c r="N815" s="181">
        <v>38</v>
      </c>
      <c r="O815" s="181">
        <v>149</v>
      </c>
      <c r="P815" s="181">
        <v>201</v>
      </c>
      <c r="Q815" s="181">
        <v>64</v>
      </c>
      <c r="R815" s="181">
        <v>130</v>
      </c>
      <c r="S815" s="226">
        <f t="shared" si="38"/>
        <v>807</v>
      </c>
      <c r="T815" s="181">
        <f t="shared" si="36"/>
        <v>8284.7730519771576</v>
      </c>
      <c r="U815" s="226">
        <f t="shared" si="37"/>
        <v>543.533371069542</v>
      </c>
    </row>
    <row r="816" spans="1:21" x14ac:dyDescent="0.25">
      <c r="A816" s="156" t="s">
        <v>14867</v>
      </c>
      <c r="B816" s="156" t="s">
        <v>426</v>
      </c>
      <c r="C816" s="223">
        <v>1.3441601991653442</v>
      </c>
      <c r="D816" s="221">
        <v>20.21690559387207</v>
      </c>
      <c r="E816" s="221">
        <v>0.29309439659118652</v>
      </c>
      <c r="F816" s="221">
        <v>19.05116081237793</v>
      </c>
      <c r="G816" s="221">
        <v>28.156597137451172</v>
      </c>
      <c r="H816" s="221">
        <v>11.710751533508301</v>
      </c>
      <c r="I816" s="221">
        <v>1.4495679140090942</v>
      </c>
      <c r="J816" s="221">
        <v>1.0237700939178467</v>
      </c>
      <c r="K816" s="180">
        <v>527.33441162109375</v>
      </c>
      <c r="L816" s="181">
        <v>210.14897155761719</v>
      </c>
      <c r="M816" s="181">
        <v>465.42330932617187</v>
      </c>
      <c r="N816" s="181">
        <v>369.72268676757812</v>
      </c>
      <c r="O816" s="181">
        <v>716.5556640625</v>
      </c>
      <c r="P816" s="181">
        <v>503.79074096679688</v>
      </c>
      <c r="Q816" s="181">
        <v>154.34178161621094</v>
      </c>
      <c r="R816" s="181">
        <v>412.2320556640625</v>
      </c>
      <c r="S816" s="226">
        <f t="shared" si="38"/>
        <v>3359.5496215820312</v>
      </c>
      <c r="T816" s="181">
        <f t="shared" si="36"/>
        <v>38858.740268656809</v>
      </c>
      <c r="U816" s="226">
        <f t="shared" si="37"/>
        <v>2549.3784755755341</v>
      </c>
    </row>
    <row r="817" spans="1:21" x14ac:dyDescent="0.25">
      <c r="A817" s="156" t="s">
        <v>14869</v>
      </c>
      <c r="B817" s="156" t="s">
        <v>426</v>
      </c>
      <c r="C817" s="223">
        <v>0.80730569362640381</v>
      </c>
      <c r="D817" s="221">
        <v>1.7748152017593384</v>
      </c>
      <c r="E817" s="221">
        <v>1.3994146585464478</v>
      </c>
      <c r="F817" s="221">
        <v>4.7499747276306152</v>
      </c>
      <c r="G817" s="221">
        <v>8.9188165664672852</v>
      </c>
      <c r="H817" s="221">
        <v>3.3643383979797363</v>
      </c>
      <c r="I817" s="221">
        <v>0.91271352767944336</v>
      </c>
      <c r="J817" s="221">
        <v>0.48691573739051819</v>
      </c>
      <c r="K817" s="180">
        <v>0.3652997612953186</v>
      </c>
      <c r="L817" s="181">
        <v>0.10096029192209244</v>
      </c>
      <c r="M817" s="181">
        <v>0.24383597075939178</v>
      </c>
      <c r="N817" s="181">
        <v>0.19231767952442169</v>
      </c>
      <c r="O817" s="181">
        <v>0.48144301772117615</v>
      </c>
      <c r="P817" s="181">
        <v>0.32416298985481262</v>
      </c>
      <c r="Q817" s="181">
        <v>7.669348269701004E-2</v>
      </c>
      <c r="R817" s="181">
        <v>0.19621074199676514</v>
      </c>
      <c r="S817" s="226">
        <f t="shared" si="38"/>
        <v>1.9809239357709885</v>
      </c>
      <c r="T817" s="181">
        <f t="shared" si="36"/>
        <v>7.2788594207304262</v>
      </c>
      <c r="U817" s="226">
        <f t="shared" si="37"/>
        <v>0.47753909173730857</v>
      </c>
    </row>
    <row r="818" spans="1:21" x14ac:dyDescent="0.25">
      <c r="A818" s="156" t="s">
        <v>14941</v>
      </c>
      <c r="B818" s="156" t="s">
        <v>426</v>
      </c>
      <c r="C818" s="223">
        <v>-2.1203823089599609</v>
      </c>
      <c r="D818" s="221">
        <v>7.1513562202453613</v>
      </c>
      <c r="E818" s="221">
        <v>-8.8006682693958282E-2</v>
      </c>
      <c r="F818" s="221">
        <v>2.643911600112915</v>
      </c>
      <c r="G818" s="221">
        <v>11.261529922485352</v>
      </c>
      <c r="H818" s="221">
        <v>1.2582749128341675</v>
      </c>
      <c r="I818" s="221">
        <v>-1.1933501958847046</v>
      </c>
      <c r="J818" s="221">
        <v>-2.5940611362457275</v>
      </c>
      <c r="K818" s="180">
        <v>1319.7628173828125</v>
      </c>
      <c r="L818" s="181">
        <v>519.4012451171875</v>
      </c>
      <c r="M818" s="181">
        <v>324.31314086914062</v>
      </c>
      <c r="N818" s="181">
        <v>285.1287841796875</v>
      </c>
      <c r="O818" s="181">
        <v>1512.3497314453125</v>
      </c>
      <c r="P818" s="181">
        <v>1794.1436767578125</v>
      </c>
      <c r="Q818" s="181">
        <v>463.54269409179687</v>
      </c>
      <c r="R818" s="181">
        <v>1048.8070068359375</v>
      </c>
      <c r="S818" s="226">
        <f t="shared" si="38"/>
        <v>7267.4490966796875</v>
      </c>
      <c r="T818" s="181">
        <f t="shared" si="36"/>
        <v>17656.394643174928</v>
      </c>
      <c r="U818" s="226">
        <f t="shared" si="37"/>
        <v>1158.3708619572612</v>
      </c>
    </row>
    <row r="819" spans="1:21" x14ac:dyDescent="0.25">
      <c r="A819" s="156" t="s">
        <v>14942</v>
      </c>
      <c r="B819" s="156" t="s">
        <v>426</v>
      </c>
      <c r="C819" s="223">
        <v>-2.1618430614471436</v>
      </c>
      <c r="D819" s="221">
        <v>-1.1943339109420776</v>
      </c>
      <c r="E819" s="221">
        <v>-1.5697343349456787</v>
      </c>
      <c r="F819" s="221">
        <v>1.7808259725570679</v>
      </c>
      <c r="G819" s="221">
        <v>5.9496669769287109</v>
      </c>
      <c r="H819" s="221">
        <v>0.39518973231315613</v>
      </c>
      <c r="I819" s="221">
        <v>-2.0564353466033936</v>
      </c>
      <c r="J819" s="221">
        <v>-2.4822330474853516</v>
      </c>
      <c r="K819" s="180">
        <v>39.185295104980469</v>
      </c>
      <c r="L819" s="181">
        <v>13.729777336120605</v>
      </c>
      <c r="M819" s="181">
        <v>11.384629249572754</v>
      </c>
      <c r="N819" s="181">
        <v>10.446569442749023</v>
      </c>
      <c r="O819" s="181">
        <v>45.751708984375</v>
      </c>
      <c r="P819" s="181">
        <v>59.907878875732422</v>
      </c>
      <c r="Q819" s="181">
        <v>19.443410873413086</v>
      </c>
      <c r="R819" s="181">
        <v>50.143535614013672</v>
      </c>
      <c r="S819" s="226">
        <f t="shared" si="38"/>
        <v>249.99280548095703</v>
      </c>
      <c r="T819" s="181">
        <f t="shared" si="36"/>
        <v>31.05263386966908</v>
      </c>
      <c r="U819" s="226">
        <f t="shared" si="37"/>
        <v>2.0372486562853411</v>
      </c>
    </row>
    <row r="820" spans="1:21" x14ac:dyDescent="0.25">
      <c r="A820" s="156" t="s">
        <v>14943</v>
      </c>
      <c r="B820" s="156" t="s">
        <v>426</v>
      </c>
      <c r="C820" s="223">
        <v>-1.9731402397155762</v>
      </c>
      <c r="D820" s="221">
        <v>-1.0056309700012207</v>
      </c>
      <c r="E820" s="221">
        <v>-1.3810312747955322</v>
      </c>
      <c r="F820" s="221">
        <v>1.9695289134979248</v>
      </c>
      <c r="G820" s="221">
        <v>6.1383695602416992</v>
      </c>
      <c r="H820" s="221">
        <v>0.5838925838470459</v>
      </c>
      <c r="I820" s="221">
        <v>-1.8677325248718262</v>
      </c>
      <c r="J820" s="221">
        <v>-2.2935302257537842</v>
      </c>
      <c r="K820" s="180">
        <v>373.76419067382812</v>
      </c>
      <c r="L820" s="181">
        <v>144.98028564453125</v>
      </c>
      <c r="M820" s="181">
        <v>94.698104858398438</v>
      </c>
      <c r="N820" s="181">
        <v>72.071121215820313</v>
      </c>
      <c r="O820" s="181">
        <v>386.33474731445312</v>
      </c>
      <c r="P820" s="181">
        <v>551.42791748046875</v>
      </c>
      <c r="Q820" s="181">
        <v>186.88209533691406</v>
      </c>
      <c r="R820" s="181">
        <v>424.88442993164062</v>
      </c>
      <c r="S820" s="226">
        <f t="shared" si="38"/>
        <v>2235.0428924560547</v>
      </c>
      <c r="T820" s="181">
        <f t="shared" si="36"/>
        <v>497.78835676687595</v>
      </c>
      <c r="U820" s="226">
        <f t="shared" si="37"/>
        <v>32.658056163421129</v>
      </c>
    </row>
    <row r="821" spans="1:21" x14ac:dyDescent="0.25">
      <c r="A821" s="156" t="s">
        <v>14944</v>
      </c>
      <c r="B821" s="156" t="s">
        <v>426</v>
      </c>
      <c r="C821" s="223">
        <v>-2.0513522624969482</v>
      </c>
      <c r="D821" s="221">
        <v>-1.0838429927825928</v>
      </c>
      <c r="E821" s="221">
        <v>-1.4592434167861938</v>
      </c>
      <c r="F821" s="221">
        <v>1.8913168907165527</v>
      </c>
      <c r="G821" s="221">
        <v>6.060157299041748</v>
      </c>
      <c r="H821" s="221">
        <v>0.50568044185638428</v>
      </c>
      <c r="I821" s="221">
        <v>-1.9459446668624878</v>
      </c>
      <c r="J821" s="221">
        <v>-2.3717422485351562</v>
      </c>
      <c r="K821" s="180">
        <v>2.9327306747436523</v>
      </c>
      <c r="L821" s="181">
        <v>1.008318305015564</v>
      </c>
      <c r="M821" s="181">
        <v>0.46726945042610168</v>
      </c>
      <c r="N821" s="181">
        <v>0.49186256527900696</v>
      </c>
      <c r="O821" s="181">
        <v>3.0433995723724365</v>
      </c>
      <c r="P821" s="181">
        <v>4.4390597343444824</v>
      </c>
      <c r="Q821" s="181">
        <v>1.229656457901001</v>
      </c>
      <c r="R821" s="181">
        <v>3.3631103038787842</v>
      </c>
      <c r="S821" s="226">
        <f t="shared" si="38"/>
        <v>16.975407063961029</v>
      </c>
      <c r="T821" s="181">
        <f t="shared" si="36"/>
        <v>3.4584372736935016</v>
      </c>
      <c r="U821" s="226">
        <f t="shared" si="37"/>
        <v>0.2268953003552194</v>
      </c>
    </row>
    <row r="822" spans="1:21" x14ac:dyDescent="0.25">
      <c r="A822" s="156" t="s">
        <v>14945</v>
      </c>
      <c r="B822" s="156" t="s">
        <v>426</v>
      </c>
      <c r="C822" s="223">
        <v>-1.3945320844650269</v>
      </c>
      <c r="D822" s="221">
        <v>-0.42702269554138184</v>
      </c>
      <c r="E822" s="221">
        <v>-0.80242317914962769</v>
      </c>
      <c r="F822" s="221">
        <v>2.5481371879577637</v>
      </c>
      <c r="G822" s="221">
        <v>8.497838020324707</v>
      </c>
      <c r="H822" s="221">
        <v>1.1625008583068848</v>
      </c>
      <c r="I822" s="221">
        <v>-1.2891242504119873</v>
      </c>
      <c r="J822" s="221">
        <v>-1.7149219512939453</v>
      </c>
      <c r="K822" s="180">
        <v>411.73275756835937</v>
      </c>
      <c r="L822" s="181">
        <v>132.06523132324219</v>
      </c>
      <c r="M822" s="181">
        <v>137.78941345214844</v>
      </c>
      <c r="N822" s="181">
        <v>124.29668426513672</v>
      </c>
      <c r="O822" s="181">
        <v>439.94482421875</v>
      </c>
      <c r="P822" s="181">
        <v>430.54080200195313</v>
      </c>
      <c r="Q822" s="181">
        <v>126.34103393554687</v>
      </c>
      <c r="R822" s="181">
        <v>325.4610595703125</v>
      </c>
      <c r="S822" s="226">
        <f t="shared" si="38"/>
        <v>2128.1718063354492</v>
      </c>
      <c r="T822" s="181">
        <f t="shared" si="36"/>
        <v>3093.6644925367355</v>
      </c>
      <c r="U822" s="226">
        <f t="shared" si="37"/>
        <v>202.96390499017278</v>
      </c>
    </row>
    <row r="823" spans="1:21" x14ac:dyDescent="0.25">
      <c r="A823" s="156" t="s">
        <v>14946</v>
      </c>
      <c r="B823" s="156" t="s">
        <v>429</v>
      </c>
      <c r="C823" s="223">
        <v>21.332653045654297</v>
      </c>
      <c r="D823" s="221">
        <v>29.866289138793945</v>
      </c>
      <c r="E823" s="221">
        <v>37.537685394287109</v>
      </c>
      <c r="F823" s="221">
        <v>205.03874206542969</v>
      </c>
      <c r="G823" s="221">
        <v>592.75677490234375</v>
      </c>
      <c r="H823" s="221">
        <v>194.02325439453125</v>
      </c>
      <c r="I823" s="221">
        <v>7.5742998123168945</v>
      </c>
      <c r="J823" s="221">
        <v>7.1485018730163574</v>
      </c>
      <c r="K823" s="180">
        <v>87</v>
      </c>
      <c r="L823" s="181">
        <v>150</v>
      </c>
      <c r="M823" s="181">
        <v>146</v>
      </c>
      <c r="N823" s="181">
        <v>83</v>
      </c>
      <c r="O823" s="181">
        <v>117</v>
      </c>
      <c r="P823" s="181">
        <v>95</v>
      </c>
      <c r="Q823" s="181">
        <v>28</v>
      </c>
      <c r="R823" s="181">
        <v>78</v>
      </c>
      <c r="S823" s="226">
        <f t="shared" si="38"/>
        <v>784</v>
      </c>
      <c r="T823" s="181">
        <f t="shared" si="36"/>
        <v>117389.01721668243</v>
      </c>
      <c r="U823" s="226">
        <f t="shared" si="37"/>
        <v>7701.45999824303</v>
      </c>
    </row>
    <row r="824" spans="1:21" x14ac:dyDescent="0.25">
      <c r="A824" s="156" t="s">
        <v>14947</v>
      </c>
      <c r="B824" s="156" t="s">
        <v>429</v>
      </c>
      <c r="C824" s="223">
        <v>12.648429870605469</v>
      </c>
      <c r="D824" s="221">
        <v>39.343109130859375</v>
      </c>
      <c r="E824" s="221">
        <v>22.533414840698242</v>
      </c>
      <c r="F824" s="221">
        <v>77.778411865234375</v>
      </c>
      <c r="G824" s="221">
        <v>291.12020874023437</v>
      </c>
      <c r="H824" s="221">
        <v>158.40536499023437</v>
      </c>
      <c r="I824" s="221">
        <v>8.5694360733032227</v>
      </c>
      <c r="J824" s="221">
        <v>8.1436376571655273</v>
      </c>
      <c r="K824" s="180">
        <v>172</v>
      </c>
      <c r="L824" s="181">
        <v>82</v>
      </c>
      <c r="M824" s="181">
        <v>342</v>
      </c>
      <c r="N824" s="181">
        <v>343</v>
      </c>
      <c r="O824" s="181">
        <v>487</v>
      </c>
      <c r="P824" s="181">
        <v>358</v>
      </c>
      <c r="Q824" s="181">
        <v>148</v>
      </c>
      <c r="R824" s="181">
        <v>394</v>
      </c>
      <c r="S824" s="226">
        <f t="shared" si="38"/>
        <v>2326</v>
      </c>
      <c r="T824" s="181">
        <f t="shared" si="36"/>
        <v>242747.62013053894</v>
      </c>
      <c r="U824" s="226">
        <f t="shared" si="37"/>
        <v>15925.775088935316</v>
      </c>
    </row>
    <row r="825" spans="1:21" x14ac:dyDescent="0.25">
      <c r="A825" s="156" t="s">
        <v>14948</v>
      </c>
      <c r="B825" s="156" t="s">
        <v>429</v>
      </c>
      <c r="C825" s="223">
        <v>9.8532772064208984</v>
      </c>
      <c r="D825" s="221">
        <v>20.342977523803711</v>
      </c>
      <c r="E825" s="221">
        <v>54.701126098632813</v>
      </c>
      <c r="F825" s="221">
        <v>107.25379180908203</v>
      </c>
      <c r="G825" s="221">
        <v>261.05841064453125</v>
      </c>
      <c r="H825" s="221">
        <v>160.29769897460937</v>
      </c>
      <c r="I825" s="221">
        <v>39.973804473876953</v>
      </c>
      <c r="J825" s="221">
        <v>6.9254355430603027</v>
      </c>
      <c r="K825" s="180">
        <v>556</v>
      </c>
      <c r="L825" s="181">
        <v>229</v>
      </c>
      <c r="M825" s="181">
        <v>582</v>
      </c>
      <c r="N825" s="181">
        <v>599</v>
      </c>
      <c r="O825" s="181">
        <v>1017</v>
      </c>
      <c r="P825" s="181">
        <v>989</v>
      </c>
      <c r="Q825" s="181">
        <v>256</v>
      </c>
      <c r="R825" s="181">
        <v>770</v>
      </c>
      <c r="S825" s="226">
        <f t="shared" si="38"/>
        <v>4998</v>
      </c>
      <c r="T825" s="181">
        <f t="shared" si="36"/>
        <v>545814.74788761139</v>
      </c>
      <c r="U825" s="226">
        <f t="shared" si="37"/>
        <v>35808.890362787395</v>
      </c>
    </row>
    <row r="826" spans="1:21" x14ac:dyDescent="0.25">
      <c r="A826" s="156" t="s">
        <v>14949</v>
      </c>
      <c r="B826" s="156" t="s">
        <v>429</v>
      </c>
      <c r="C826" s="223">
        <v>7.6530489921569824</v>
      </c>
      <c r="D826" s="221">
        <v>21.698369979858398</v>
      </c>
      <c r="E826" s="221">
        <v>61.920478820800781</v>
      </c>
      <c r="F826" s="221">
        <v>183.06346130371094</v>
      </c>
      <c r="G826" s="221">
        <v>293.26730346679687</v>
      </c>
      <c r="H826" s="221">
        <v>118.06020355224609</v>
      </c>
      <c r="I826" s="221">
        <v>43.496795654296875</v>
      </c>
      <c r="J826" s="221">
        <v>6.124518871307373</v>
      </c>
      <c r="K826" s="180">
        <v>1227</v>
      </c>
      <c r="L826" s="181">
        <v>388</v>
      </c>
      <c r="M826" s="181">
        <v>494</v>
      </c>
      <c r="N826" s="181">
        <v>528</v>
      </c>
      <c r="O826" s="181">
        <v>1095</v>
      </c>
      <c r="P826" s="181">
        <v>1044</v>
      </c>
      <c r="Q826" s="181">
        <v>286</v>
      </c>
      <c r="R826" s="181">
        <v>700</v>
      </c>
      <c r="S826" s="226">
        <f t="shared" si="38"/>
        <v>5762</v>
      </c>
      <c r="T826" s="181">
        <f t="shared" si="36"/>
        <v>606165.2793431282</v>
      </c>
      <c r="U826" s="226">
        <f t="shared" si="37"/>
        <v>39768.265906578206</v>
      </c>
    </row>
    <row r="827" spans="1:21" x14ac:dyDescent="0.25">
      <c r="A827" s="156" t="s">
        <v>14950</v>
      </c>
      <c r="B827" s="156" t="s">
        <v>429</v>
      </c>
      <c r="C827" s="223">
        <v>4.2301721572875977</v>
      </c>
      <c r="D827" s="221">
        <v>9.6950531005859375</v>
      </c>
      <c r="E827" s="221">
        <v>12.822093963623047</v>
      </c>
      <c r="F827" s="221">
        <v>73.622879028320313</v>
      </c>
      <c r="G827" s="221">
        <v>209.95545959472656</v>
      </c>
      <c r="H827" s="221">
        <v>133.65605163574219</v>
      </c>
      <c r="I827" s="221">
        <v>9.4824666976928711</v>
      </c>
      <c r="J827" s="221">
        <v>11.273192405700684</v>
      </c>
      <c r="K827" s="180">
        <v>1298</v>
      </c>
      <c r="L827" s="181">
        <v>537</v>
      </c>
      <c r="M827" s="181">
        <v>1271</v>
      </c>
      <c r="N827" s="181">
        <v>960</v>
      </c>
      <c r="O827" s="181">
        <v>1812</v>
      </c>
      <c r="P827" s="181">
        <v>1519</v>
      </c>
      <c r="Q827" s="181">
        <v>415</v>
      </c>
      <c r="R827" s="181">
        <v>1016</v>
      </c>
      <c r="S827" s="226">
        <f t="shared" si="38"/>
        <v>8828</v>
      </c>
      <c r="T827" s="181">
        <f t="shared" si="36"/>
        <v>696523.47465419769</v>
      </c>
      <c r="U827" s="226">
        <f t="shared" si="37"/>
        <v>45696.333482245216</v>
      </c>
    </row>
    <row r="828" spans="1:21" x14ac:dyDescent="0.25">
      <c r="A828" s="156" t="s">
        <v>14951</v>
      </c>
      <c r="B828" s="156" t="s">
        <v>429</v>
      </c>
      <c r="C828" s="223">
        <v>7.0781574249267578</v>
      </c>
      <c r="D828" s="221">
        <v>13.423610687255859</v>
      </c>
      <c r="E828" s="221">
        <v>43.608020782470703</v>
      </c>
      <c r="F828" s="221">
        <v>64.197708129882813</v>
      </c>
      <c r="G828" s="221">
        <v>120.32884216308594</v>
      </c>
      <c r="H828" s="221">
        <v>76.7060546875</v>
      </c>
      <c r="I828" s="221">
        <v>15.745919227600098</v>
      </c>
      <c r="J828" s="221">
        <v>3.9363338947296143</v>
      </c>
      <c r="K828" s="180">
        <v>1704</v>
      </c>
      <c r="L828" s="181">
        <v>612</v>
      </c>
      <c r="M828" s="181">
        <v>883</v>
      </c>
      <c r="N828" s="181">
        <v>1040</v>
      </c>
      <c r="O828" s="181">
        <v>2379</v>
      </c>
      <c r="P828" s="181">
        <v>1990</v>
      </c>
      <c r="Q828" s="181">
        <v>507</v>
      </c>
      <c r="R828" s="181">
        <v>982</v>
      </c>
      <c r="S828" s="226">
        <f t="shared" si="38"/>
        <v>10097</v>
      </c>
      <c r="T828" s="181">
        <f t="shared" si="36"/>
        <v>576303.95406579971</v>
      </c>
      <c r="U828" s="226">
        <f t="shared" si="37"/>
        <v>37809.174608510948</v>
      </c>
    </row>
    <row r="829" spans="1:21" x14ac:dyDescent="0.25">
      <c r="A829" s="156" t="s">
        <v>14952</v>
      </c>
      <c r="B829" s="156" t="s">
        <v>429</v>
      </c>
      <c r="C829" s="223">
        <v>2.4682228565216064</v>
      </c>
      <c r="D829" s="221">
        <v>4.8472790718078613</v>
      </c>
      <c r="E829" s="221">
        <v>6.243340015411377</v>
      </c>
      <c r="F829" s="221">
        <v>68.949981689453125</v>
      </c>
      <c r="G829" s="221">
        <v>112.66089630126953</v>
      </c>
      <c r="H829" s="221">
        <v>48.020706176757813</v>
      </c>
      <c r="I829" s="221">
        <v>11.165691375732422</v>
      </c>
      <c r="J829" s="221">
        <v>1.8610881567001343</v>
      </c>
      <c r="K829" s="180">
        <v>2229</v>
      </c>
      <c r="L829" s="181">
        <v>788</v>
      </c>
      <c r="M829" s="181">
        <v>702</v>
      </c>
      <c r="N829" s="181">
        <v>809</v>
      </c>
      <c r="O829" s="181">
        <v>2035</v>
      </c>
      <c r="P829" s="181">
        <v>2098</v>
      </c>
      <c r="Q829" s="181">
        <v>572</v>
      </c>
      <c r="R829" s="181">
        <v>1428</v>
      </c>
      <c r="S829" s="226">
        <f t="shared" si="38"/>
        <v>10661</v>
      </c>
      <c r="T829" s="181">
        <f t="shared" si="36"/>
        <v>408541.45941996574</v>
      </c>
      <c r="U829" s="226">
        <f t="shared" si="37"/>
        <v>26802.896744070844</v>
      </c>
    </row>
    <row r="830" spans="1:21" x14ac:dyDescent="0.25">
      <c r="A830" s="156" t="s">
        <v>14953</v>
      </c>
      <c r="B830" s="156" t="s">
        <v>429</v>
      </c>
      <c r="C830" s="223">
        <v>0.35132846236228943</v>
      </c>
      <c r="D830" s="221">
        <v>0.22056351602077484</v>
      </c>
      <c r="E830" s="221">
        <v>15.12800407409668</v>
      </c>
      <c r="F830" s="221">
        <v>21.198337554931641</v>
      </c>
      <c r="G830" s="221">
        <v>53.714218139648438</v>
      </c>
      <c r="H830" s="221">
        <v>24.505426406860352</v>
      </c>
      <c r="I830" s="221">
        <v>9.0288963317871094</v>
      </c>
      <c r="J830" s="221">
        <v>0.5160326361656189</v>
      </c>
      <c r="K830" s="180">
        <v>1878</v>
      </c>
      <c r="L830" s="181">
        <v>660</v>
      </c>
      <c r="M830" s="181">
        <v>609</v>
      </c>
      <c r="N830" s="181">
        <v>722</v>
      </c>
      <c r="O830" s="181">
        <v>2202</v>
      </c>
      <c r="P830" s="181">
        <v>2183</v>
      </c>
      <c r="Q830" s="181">
        <v>628</v>
      </c>
      <c r="R830" s="181">
        <v>1818</v>
      </c>
      <c r="S830" s="226">
        <f t="shared" si="38"/>
        <v>10700</v>
      </c>
      <c r="T830" s="181">
        <f t="shared" si="36"/>
        <v>203705.86938726902</v>
      </c>
      <c r="U830" s="226">
        <f t="shared" si="37"/>
        <v>13364.38997182797</v>
      </c>
    </row>
    <row r="831" spans="1:21" x14ac:dyDescent="0.25">
      <c r="A831" s="156" t="s">
        <v>14954</v>
      </c>
      <c r="B831" s="156" t="s">
        <v>429</v>
      </c>
      <c r="C831" s="223">
        <v>0.89802712202072144</v>
      </c>
      <c r="D831" s="221">
        <v>4.7844424247741699</v>
      </c>
      <c r="E831" s="221">
        <v>10.155360221862793</v>
      </c>
      <c r="F831" s="221">
        <v>25.858501434326172</v>
      </c>
      <c r="G831" s="221">
        <v>55.228134155273438</v>
      </c>
      <c r="H831" s="221">
        <v>18.264228820800781</v>
      </c>
      <c r="I831" s="221">
        <v>1.0034350156784058</v>
      </c>
      <c r="J831" s="221">
        <v>4.3452014923095703</v>
      </c>
      <c r="K831" s="180">
        <v>1523</v>
      </c>
      <c r="L831" s="181">
        <v>559</v>
      </c>
      <c r="M831" s="181">
        <v>736</v>
      </c>
      <c r="N831" s="181">
        <v>779</v>
      </c>
      <c r="O831" s="181">
        <v>2116</v>
      </c>
      <c r="P831" s="181">
        <v>1890</v>
      </c>
      <c r="Q831" s="181">
        <v>500</v>
      </c>
      <c r="R831" s="181">
        <v>1348</v>
      </c>
      <c r="S831" s="226">
        <f t="shared" si="38"/>
        <v>9451</v>
      </c>
      <c r="T831" s="181">
        <f t="shared" si="36"/>
        <v>189401.489826262</v>
      </c>
      <c r="U831" s="226">
        <f t="shared" si="37"/>
        <v>12425.932443169786</v>
      </c>
    </row>
    <row r="832" spans="1:21" x14ac:dyDescent="0.25">
      <c r="A832" s="156" t="s">
        <v>14955</v>
      </c>
      <c r="B832" s="156" t="s">
        <v>429</v>
      </c>
      <c r="C832" s="223">
        <v>-0.80821222066879272</v>
      </c>
      <c r="D832" s="221">
        <v>1.733948826789856</v>
      </c>
      <c r="E832" s="221">
        <v>21.009737014770508</v>
      </c>
      <c r="F832" s="221">
        <v>3.4251422882080078</v>
      </c>
      <c r="G832" s="221">
        <v>18.132991790771484</v>
      </c>
      <c r="H832" s="221">
        <v>6.754216194152832</v>
      </c>
      <c r="I832" s="221">
        <v>-0.41211947798728943</v>
      </c>
      <c r="J832" s="221">
        <v>-0.83791714906692505</v>
      </c>
      <c r="K832" s="180">
        <v>1567</v>
      </c>
      <c r="L832" s="181">
        <v>554</v>
      </c>
      <c r="M832" s="181">
        <v>432</v>
      </c>
      <c r="N832" s="181">
        <v>411</v>
      </c>
      <c r="O832" s="181">
        <v>1745</v>
      </c>
      <c r="P832" s="181">
        <v>1990</v>
      </c>
      <c r="Q832" s="181">
        <v>671</v>
      </c>
      <c r="R832" s="181">
        <v>1875</v>
      </c>
      <c r="S832" s="226">
        <f t="shared" si="38"/>
        <v>9245</v>
      </c>
      <c r="T832" s="181">
        <f t="shared" si="36"/>
        <v>53413.413048118353</v>
      </c>
      <c r="U832" s="226">
        <f t="shared" si="37"/>
        <v>3504.2568181689849</v>
      </c>
    </row>
    <row r="833" spans="1:21" x14ac:dyDescent="0.25">
      <c r="A833" s="156" t="s">
        <v>14956</v>
      </c>
      <c r="B833" s="156" t="s">
        <v>429</v>
      </c>
      <c r="C833" s="223">
        <v>1.2767975330352783</v>
      </c>
      <c r="D833" s="221">
        <v>3.5559868812561035</v>
      </c>
      <c r="E833" s="221">
        <v>23.831192016601563</v>
      </c>
      <c r="F833" s="221">
        <v>63.253292083740234</v>
      </c>
      <c r="G833" s="221">
        <v>74.788040161132813</v>
      </c>
      <c r="H833" s="221">
        <v>26.280473709106445</v>
      </c>
      <c r="I833" s="221">
        <v>8.4034242630004883</v>
      </c>
      <c r="J833" s="221">
        <v>0.10370857268571854</v>
      </c>
      <c r="K833" s="180">
        <v>2319</v>
      </c>
      <c r="L833" s="181">
        <v>824</v>
      </c>
      <c r="M833" s="181">
        <v>774</v>
      </c>
      <c r="N833" s="181">
        <v>906</v>
      </c>
      <c r="O833" s="181">
        <v>2435</v>
      </c>
      <c r="P833" s="181">
        <v>2453</v>
      </c>
      <c r="Q833" s="181">
        <v>645</v>
      </c>
      <c r="R833" s="181">
        <v>1899</v>
      </c>
      <c r="S833" s="226">
        <f t="shared" si="38"/>
        <v>12255</v>
      </c>
      <c r="T833" s="181">
        <f t="shared" si="36"/>
        <v>333835.8829479441</v>
      </c>
      <c r="U833" s="226">
        <f t="shared" si="37"/>
        <v>21901.739698152607</v>
      </c>
    </row>
    <row r="834" spans="1:21" x14ac:dyDescent="0.25">
      <c r="A834" s="156" t="s">
        <v>14957</v>
      </c>
      <c r="B834" s="156" t="s">
        <v>429</v>
      </c>
      <c r="C834" s="223">
        <v>7.1222977638244629</v>
      </c>
      <c r="D834" s="221">
        <v>7.7310538291931152</v>
      </c>
      <c r="E834" s="221">
        <v>21.825935363769531</v>
      </c>
      <c r="F834" s="221">
        <v>42.609546661376953</v>
      </c>
      <c r="G834" s="221">
        <v>109.36461639404297</v>
      </c>
      <c r="H834" s="221">
        <v>67.462677001953125</v>
      </c>
      <c r="I834" s="221">
        <v>34.399509429931641</v>
      </c>
      <c r="J834" s="221">
        <v>23.864801406860352</v>
      </c>
      <c r="K834" s="180">
        <v>352</v>
      </c>
      <c r="L834" s="181">
        <v>149</v>
      </c>
      <c r="M834" s="181">
        <v>332</v>
      </c>
      <c r="N834" s="181">
        <v>322</v>
      </c>
      <c r="O834" s="181">
        <v>529</v>
      </c>
      <c r="P834" s="181">
        <v>496</v>
      </c>
      <c r="Q834" s="181">
        <v>130</v>
      </c>
      <c r="R834" s="181">
        <v>407</v>
      </c>
      <c r="S834" s="226">
        <f t="shared" si="38"/>
        <v>2717</v>
      </c>
      <c r="T834" s="181">
        <f t="shared" si="36"/>
        <v>130125.74066305161</v>
      </c>
      <c r="U834" s="226">
        <f t="shared" si="37"/>
        <v>8537.0693972878689</v>
      </c>
    </row>
    <row r="835" spans="1:21" x14ac:dyDescent="0.25">
      <c r="A835" s="156" t="s">
        <v>14958</v>
      </c>
      <c r="B835" s="156" t="s">
        <v>429</v>
      </c>
      <c r="C835" s="223">
        <v>7.4586615562438965</v>
      </c>
      <c r="D835" s="221">
        <v>9.5046100616455078</v>
      </c>
      <c r="E835" s="221">
        <v>8.5872983932495117</v>
      </c>
      <c r="F835" s="221">
        <v>30.32234001159668</v>
      </c>
      <c r="G835" s="221">
        <v>94.64306640625</v>
      </c>
      <c r="H835" s="221">
        <v>90.394775390625</v>
      </c>
      <c r="I835" s="221">
        <v>7.5640692710876465</v>
      </c>
      <c r="J835" s="221">
        <v>7.1382718086242676</v>
      </c>
      <c r="K835" s="180">
        <v>373</v>
      </c>
      <c r="L835" s="181">
        <v>889</v>
      </c>
      <c r="M835" s="181">
        <v>2664</v>
      </c>
      <c r="N835" s="181">
        <v>699</v>
      </c>
      <c r="O835" s="181">
        <v>794</v>
      </c>
      <c r="P835" s="181">
        <v>528</v>
      </c>
      <c r="Q835" s="181">
        <v>153</v>
      </c>
      <c r="R835" s="181">
        <v>482</v>
      </c>
      <c r="S835" s="226">
        <f t="shared" si="38"/>
        <v>6582</v>
      </c>
      <c r="T835" s="181">
        <f t="shared" si="36"/>
        <v>182776.54343605042</v>
      </c>
      <c r="U835" s="226">
        <f t="shared" si="37"/>
        <v>11991.294171000418</v>
      </c>
    </row>
    <row r="836" spans="1:21" x14ac:dyDescent="0.25">
      <c r="A836" s="156" t="s">
        <v>14959</v>
      </c>
      <c r="B836" s="156" t="s">
        <v>429</v>
      </c>
      <c r="C836" s="223">
        <v>5.3647332191467285</v>
      </c>
      <c r="D836" s="221">
        <v>13.157447814941406</v>
      </c>
      <c r="E836" s="221">
        <v>6.5868215560913086</v>
      </c>
      <c r="F836" s="221">
        <v>29.50660514831543</v>
      </c>
      <c r="G836" s="221">
        <v>108.23316955566406</v>
      </c>
      <c r="H836" s="221">
        <v>63.187522888183594</v>
      </c>
      <c r="I836" s="221">
        <v>5.0344743728637695</v>
      </c>
      <c r="J836" s="221">
        <v>8.6306056976318359</v>
      </c>
      <c r="K836" s="180">
        <v>1028</v>
      </c>
      <c r="L836" s="181">
        <v>832</v>
      </c>
      <c r="M836" s="181">
        <v>2115</v>
      </c>
      <c r="N836" s="181">
        <v>1032</v>
      </c>
      <c r="O836" s="181">
        <v>1663</v>
      </c>
      <c r="P836" s="181">
        <v>1141</v>
      </c>
      <c r="Q836" s="181">
        <v>320</v>
      </c>
      <c r="R836" s="181">
        <v>947</v>
      </c>
      <c r="S836" s="226">
        <f t="shared" si="38"/>
        <v>9078</v>
      </c>
      <c r="T836" s="181">
        <f t="shared" si="36"/>
        <v>322716.8264169693</v>
      </c>
      <c r="U836" s="226">
        <f t="shared" si="37"/>
        <v>21172.259452709888</v>
      </c>
    </row>
    <row r="837" spans="1:21" x14ac:dyDescent="0.25">
      <c r="A837" s="156" t="s">
        <v>14960</v>
      </c>
      <c r="B837" s="156" t="s">
        <v>429</v>
      </c>
      <c r="C837" s="223">
        <v>6.6776914596557617</v>
      </c>
      <c r="D837" s="221">
        <v>6.9964861869812012</v>
      </c>
      <c r="E837" s="221">
        <v>8.8023014068603516</v>
      </c>
      <c r="F837" s="221">
        <v>50.924427032470703</v>
      </c>
      <c r="G837" s="221">
        <v>142.04995727539062</v>
      </c>
      <c r="H837" s="221">
        <v>81.550239562988281</v>
      </c>
      <c r="I837" s="221">
        <v>13.834574699401855</v>
      </c>
      <c r="J837" s="221">
        <v>6.3573012351989746</v>
      </c>
      <c r="K837" s="180">
        <v>744</v>
      </c>
      <c r="L837" s="181">
        <v>1452</v>
      </c>
      <c r="M837" s="181">
        <v>3564</v>
      </c>
      <c r="N837" s="181">
        <v>1068</v>
      </c>
      <c r="O837" s="181">
        <v>1473</v>
      </c>
      <c r="P837" s="181">
        <v>967</v>
      </c>
      <c r="Q837" s="181">
        <v>269</v>
      </c>
      <c r="R837" s="181">
        <v>642</v>
      </c>
      <c r="S837" s="226">
        <f t="shared" si="38"/>
        <v>10179</v>
      </c>
      <c r="T837" s="181">
        <f t="shared" ref="T837:T900" si="39">SUMPRODUCT(C837:J837,K837:R837)</f>
        <v>396787.34738540649</v>
      </c>
      <c r="U837" s="226">
        <f t="shared" ref="U837:U900" si="40">(T837/$T$10045)*$S$10045</f>
        <v>26031.752851776975</v>
      </c>
    </row>
    <row r="838" spans="1:21" x14ac:dyDescent="0.25">
      <c r="A838" s="156" t="s">
        <v>14961</v>
      </c>
      <c r="B838" s="156" t="s">
        <v>429</v>
      </c>
      <c r="C838" s="223">
        <v>5.3252978324890137</v>
      </c>
      <c r="D838" s="221">
        <v>12.833605766296387</v>
      </c>
      <c r="E838" s="221">
        <v>18.399137496948242</v>
      </c>
      <c r="F838" s="221">
        <v>49.428699493408203</v>
      </c>
      <c r="G838" s="221">
        <v>116.72321319580078</v>
      </c>
      <c r="H838" s="221">
        <v>44.002700805664063</v>
      </c>
      <c r="I838" s="221">
        <v>20.723665237426758</v>
      </c>
      <c r="J838" s="221">
        <v>5.7039680480957031</v>
      </c>
      <c r="K838" s="180">
        <v>1094</v>
      </c>
      <c r="L838" s="181">
        <v>660</v>
      </c>
      <c r="M838" s="181">
        <v>1206</v>
      </c>
      <c r="N838" s="181">
        <v>888</v>
      </c>
      <c r="O838" s="181">
        <v>1598</v>
      </c>
      <c r="P838" s="181">
        <v>1210</v>
      </c>
      <c r="Q838" s="181">
        <v>348</v>
      </c>
      <c r="R838" s="181">
        <v>904</v>
      </c>
      <c r="S838" s="226">
        <f t="shared" ref="S838:S901" si="41">SUM(K838:R838)</f>
        <v>7908</v>
      </c>
      <c r="T838" s="181">
        <f t="shared" si="39"/>
        <v>332513.28588581085</v>
      </c>
      <c r="U838" s="226">
        <f t="shared" si="40"/>
        <v>21814.968988172041</v>
      </c>
    </row>
    <row r="839" spans="1:21" x14ac:dyDescent="0.25">
      <c r="A839" s="156" t="s">
        <v>14962</v>
      </c>
      <c r="B839" s="156" t="s">
        <v>429</v>
      </c>
      <c r="C839" s="223">
        <v>1.3398936986923218</v>
      </c>
      <c r="D839" s="221">
        <v>4.1126055717468262</v>
      </c>
      <c r="E839" s="221">
        <v>25.599615097045898</v>
      </c>
      <c r="F839" s="221">
        <v>75.149551391601562</v>
      </c>
      <c r="G839" s="221">
        <v>67.357276916503906</v>
      </c>
      <c r="H839" s="221">
        <v>38.254413604736328</v>
      </c>
      <c r="I839" s="221">
        <v>2.0156538486480713</v>
      </c>
      <c r="J839" s="221">
        <v>4.816922664642334</v>
      </c>
      <c r="K839" s="180">
        <v>2580</v>
      </c>
      <c r="L839" s="181">
        <v>790</v>
      </c>
      <c r="M839" s="181">
        <v>887</v>
      </c>
      <c r="N839" s="181">
        <v>833</v>
      </c>
      <c r="O839" s="181">
        <v>2408</v>
      </c>
      <c r="P839" s="181">
        <v>2461</v>
      </c>
      <c r="Q839" s="181">
        <v>634</v>
      </c>
      <c r="R839" s="181">
        <v>1676</v>
      </c>
      <c r="S839" s="226">
        <f t="shared" si="41"/>
        <v>12269</v>
      </c>
      <c r="T839" s="181">
        <f t="shared" si="39"/>
        <v>357703.84066677094</v>
      </c>
      <c r="U839" s="226">
        <f t="shared" si="40"/>
        <v>23467.628279296448</v>
      </c>
    </row>
    <row r="840" spans="1:21" x14ac:dyDescent="0.25">
      <c r="A840" s="156" t="s">
        <v>14963</v>
      </c>
      <c r="B840" s="156" t="s">
        <v>429</v>
      </c>
      <c r="C840" s="223">
        <v>0.85761672258377075</v>
      </c>
      <c r="D840" s="221">
        <v>2.883225679397583</v>
      </c>
      <c r="E840" s="221">
        <v>29.454790115356445</v>
      </c>
      <c r="F840" s="221">
        <v>57.269245147705078</v>
      </c>
      <c r="G840" s="221">
        <v>75.641151428222656</v>
      </c>
      <c r="H840" s="221">
        <v>23.147375106811523</v>
      </c>
      <c r="I840" s="221">
        <v>1.5567145347595215</v>
      </c>
      <c r="J840" s="221">
        <v>1.130916953086853</v>
      </c>
      <c r="K840" s="180">
        <v>1757</v>
      </c>
      <c r="L840" s="181">
        <v>698</v>
      </c>
      <c r="M840" s="181">
        <v>596</v>
      </c>
      <c r="N840" s="181">
        <v>600</v>
      </c>
      <c r="O840" s="181">
        <v>1838</v>
      </c>
      <c r="P840" s="181">
        <v>1995</v>
      </c>
      <c r="Q840" s="181">
        <v>630</v>
      </c>
      <c r="R840" s="181">
        <v>1799</v>
      </c>
      <c r="S840" s="226">
        <f t="shared" si="41"/>
        <v>9913</v>
      </c>
      <c r="T840" s="181">
        <f t="shared" si="39"/>
        <v>243658.62552183867</v>
      </c>
      <c r="U840" s="226">
        <f t="shared" si="40"/>
        <v>15985.542789062902</v>
      </c>
    </row>
    <row r="841" spans="1:21" x14ac:dyDescent="0.25">
      <c r="A841" s="156" t="s">
        <v>14964</v>
      </c>
      <c r="B841" s="156" t="s">
        <v>429</v>
      </c>
      <c r="C841" s="223">
        <v>0.88373225927352905</v>
      </c>
      <c r="D841" s="221">
        <v>9.7018793225288391E-2</v>
      </c>
      <c r="E841" s="221">
        <v>6.9060821533203125</v>
      </c>
      <c r="F841" s="221">
        <v>41.555248260498047</v>
      </c>
      <c r="G841" s="221">
        <v>79.382209777832031</v>
      </c>
      <c r="H841" s="221">
        <v>33.603652954101563</v>
      </c>
      <c r="I841" s="221">
        <v>1.3490217924118042</v>
      </c>
      <c r="J841" s="221">
        <v>0.92322421073913574</v>
      </c>
      <c r="K841" s="180">
        <v>2211</v>
      </c>
      <c r="L841" s="181">
        <v>743</v>
      </c>
      <c r="M841" s="181">
        <v>656</v>
      </c>
      <c r="N841" s="181">
        <v>856</v>
      </c>
      <c r="O841" s="181">
        <v>2196</v>
      </c>
      <c r="P841" s="181">
        <v>2011</v>
      </c>
      <c r="Q841" s="181">
        <v>674</v>
      </c>
      <c r="R841" s="181">
        <v>1952</v>
      </c>
      <c r="S841" s="226">
        <f t="shared" si="41"/>
        <v>11299</v>
      </c>
      <c r="T841" s="181">
        <f t="shared" si="39"/>
        <v>286739.35250245035</v>
      </c>
      <c r="U841" s="226">
        <f t="shared" si="40"/>
        <v>18811.910224476265</v>
      </c>
    </row>
    <row r="842" spans="1:21" x14ac:dyDescent="0.25">
      <c r="A842" s="156" t="s">
        <v>14965</v>
      </c>
      <c r="B842" s="156" t="s">
        <v>429</v>
      </c>
      <c r="C842" s="223">
        <v>3.553696870803833</v>
      </c>
      <c r="D842" s="221">
        <v>9.2252435684204102</v>
      </c>
      <c r="E842" s="221">
        <v>21.835214614868164</v>
      </c>
      <c r="F842" s="221">
        <v>34.325187683105469</v>
      </c>
      <c r="G842" s="221">
        <v>84.534309387207031</v>
      </c>
      <c r="H842" s="221">
        <v>32.253566741943359</v>
      </c>
      <c r="I842" s="221">
        <v>1.6475638151168823</v>
      </c>
      <c r="J842" s="221">
        <v>1.8649272918701172</v>
      </c>
      <c r="K842" s="180">
        <v>1816.49267578125</v>
      </c>
      <c r="L842" s="181">
        <v>596.86181640625</v>
      </c>
      <c r="M842" s="181">
        <v>645.68695068359375</v>
      </c>
      <c r="N842" s="181">
        <v>710.45489501953125</v>
      </c>
      <c r="O842" s="181">
        <v>1886.2427978515625</v>
      </c>
      <c r="P842" s="181">
        <v>1817.4891357421875</v>
      </c>
      <c r="Q842" s="181">
        <v>510.17239379882812</v>
      </c>
      <c r="R842" s="181">
        <v>1417.9205322265625</v>
      </c>
      <c r="S842" s="226">
        <f t="shared" si="41"/>
        <v>9401.3211975097656</v>
      </c>
      <c r="T842" s="181">
        <f t="shared" si="39"/>
        <v>272004.27039406128</v>
      </c>
      <c r="U842" s="226">
        <f t="shared" si="40"/>
        <v>17845.195891915537</v>
      </c>
    </row>
    <row r="843" spans="1:21" x14ac:dyDescent="0.25">
      <c r="A843" s="156" t="s">
        <v>14966</v>
      </c>
      <c r="B843" s="156" t="s">
        <v>429</v>
      </c>
      <c r="C843" s="223">
        <v>-0.44454151391983032</v>
      </c>
      <c r="D843" s="221">
        <v>8.3204803466796875</v>
      </c>
      <c r="E843" s="221">
        <v>3.4179947376251221</v>
      </c>
      <c r="F843" s="221">
        <v>4.9995546340942383</v>
      </c>
      <c r="G843" s="221">
        <v>20.141445159912109</v>
      </c>
      <c r="H843" s="221">
        <v>7.0361776351928711</v>
      </c>
      <c r="I843" s="221">
        <v>5.2033982276916504</v>
      </c>
      <c r="J843" s="221">
        <v>-0.67683231830596924</v>
      </c>
      <c r="K843" s="180">
        <v>2479</v>
      </c>
      <c r="L843" s="181">
        <v>809</v>
      </c>
      <c r="M843" s="181">
        <v>690</v>
      </c>
      <c r="N843" s="181">
        <v>677</v>
      </c>
      <c r="O843" s="181">
        <v>2501</v>
      </c>
      <c r="P843" s="181">
        <v>2712</v>
      </c>
      <c r="Q843" s="181">
        <v>933</v>
      </c>
      <c r="R843" s="181">
        <v>2679</v>
      </c>
      <c r="S843" s="226">
        <f t="shared" si="41"/>
        <v>13480</v>
      </c>
      <c r="T843" s="181">
        <f t="shared" si="39"/>
        <v>83869.769900977612</v>
      </c>
      <c r="U843" s="226">
        <f t="shared" si="40"/>
        <v>5502.3859409433162</v>
      </c>
    </row>
    <row r="844" spans="1:21" x14ac:dyDescent="0.25">
      <c r="A844" s="156" t="s">
        <v>14967</v>
      </c>
      <c r="B844" s="156" t="s">
        <v>429</v>
      </c>
      <c r="C844" s="223">
        <v>-2.0418126583099365</v>
      </c>
      <c r="D844" s="221">
        <v>3.0701498985290527</v>
      </c>
      <c r="E844" s="221">
        <v>5.9002475738525391</v>
      </c>
      <c r="F844" s="221">
        <v>44.337192535400391</v>
      </c>
      <c r="G844" s="221">
        <v>60.205825805664063</v>
      </c>
      <c r="H844" s="221">
        <v>6.2590293884277344</v>
      </c>
      <c r="I844" s="221">
        <v>-8.3503343164920807E-2</v>
      </c>
      <c r="J844" s="221">
        <v>-0.50930106639862061</v>
      </c>
      <c r="K844" s="180">
        <v>1482</v>
      </c>
      <c r="L844" s="181">
        <v>566</v>
      </c>
      <c r="M844" s="181">
        <v>506</v>
      </c>
      <c r="N844" s="181">
        <v>554</v>
      </c>
      <c r="O844" s="181">
        <v>1532</v>
      </c>
      <c r="P844" s="181">
        <v>1760</v>
      </c>
      <c r="Q844" s="181">
        <v>629</v>
      </c>
      <c r="R844" s="181">
        <v>2150</v>
      </c>
      <c r="S844" s="226">
        <f t="shared" si="41"/>
        <v>9179</v>
      </c>
      <c r="T844" s="181">
        <f t="shared" si="39"/>
        <v>128363.76438223571</v>
      </c>
      <c r="U844" s="226">
        <f t="shared" si="40"/>
        <v>8421.4726390365504</v>
      </c>
    </row>
    <row r="845" spans="1:21" x14ac:dyDescent="0.25">
      <c r="A845" s="156" t="s">
        <v>14968</v>
      </c>
      <c r="B845" s="156" t="s">
        <v>429</v>
      </c>
      <c r="C845" s="223">
        <v>-0.67543995380401611</v>
      </c>
      <c r="D845" s="221">
        <v>0.29206943511962891</v>
      </c>
      <c r="E845" s="221">
        <v>-8.3330929279327393E-2</v>
      </c>
      <c r="F845" s="221">
        <v>3.2672293186187744</v>
      </c>
      <c r="G845" s="221">
        <v>27.591375350952148</v>
      </c>
      <c r="H845" s="221">
        <v>17.359634399414063</v>
      </c>
      <c r="I845" s="221">
        <v>-0.57003217935562134</v>
      </c>
      <c r="J845" s="221">
        <v>-0.99582988023757935</v>
      </c>
      <c r="K845" s="180">
        <v>744.555908203125</v>
      </c>
      <c r="L845" s="181">
        <v>240.47434997558594</v>
      </c>
      <c r="M845" s="181">
        <v>288.89199829101562</v>
      </c>
      <c r="N845" s="181">
        <v>296.42364501953125</v>
      </c>
      <c r="O845" s="181">
        <v>880.1253662109375</v>
      </c>
      <c r="P845" s="181">
        <v>985.0302734375</v>
      </c>
      <c r="Q845" s="181">
        <v>319.5565185546875</v>
      </c>
      <c r="R845" s="181">
        <v>786.51788330078125</v>
      </c>
      <c r="S845" s="226">
        <f t="shared" si="41"/>
        <v>4541.5759429931641</v>
      </c>
      <c r="T845" s="181">
        <f t="shared" si="39"/>
        <v>40929.98203039651</v>
      </c>
      <c r="U845" s="226">
        <f t="shared" si="40"/>
        <v>2685.2650001665402</v>
      </c>
    </row>
    <row r="846" spans="1:21" x14ac:dyDescent="0.25">
      <c r="A846" s="156" t="s">
        <v>14969</v>
      </c>
      <c r="B846" s="156" t="s">
        <v>429</v>
      </c>
      <c r="C846" s="223">
        <v>6.673084944486618E-2</v>
      </c>
      <c r="D846" s="221">
        <v>5.0199775695800781</v>
      </c>
      <c r="E846" s="221">
        <v>13.827206611633301</v>
      </c>
      <c r="F846" s="221">
        <v>52.493766784667969</v>
      </c>
      <c r="G846" s="221">
        <v>69.430503845214844</v>
      </c>
      <c r="H846" s="221">
        <v>10.209425926208496</v>
      </c>
      <c r="I846" s="221">
        <v>-0.7277909517288208</v>
      </c>
      <c r="J846" s="221">
        <v>-5.436474084854126E-2</v>
      </c>
      <c r="K846" s="180">
        <v>1512</v>
      </c>
      <c r="L846" s="181">
        <v>787</v>
      </c>
      <c r="M846" s="181">
        <v>689</v>
      </c>
      <c r="N846" s="181">
        <v>559</v>
      </c>
      <c r="O846" s="181">
        <v>1722</v>
      </c>
      <c r="P846" s="181">
        <v>2193</v>
      </c>
      <c r="Q846" s="181">
        <v>930</v>
      </c>
      <c r="R846" s="181">
        <v>1707</v>
      </c>
      <c r="S846" s="226">
        <f t="shared" si="41"/>
        <v>10099</v>
      </c>
      <c r="T846" s="181">
        <f t="shared" si="39"/>
        <v>184101.53285956383</v>
      </c>
      <c r="U846" s="226">
        <f t="shared" si="40"/>
        <v>12078.221834978112</v>
      </c>
    </row>
    <row r="847" spans="1:21" x14ac:dyDescent="0.25">
      <c r="A847" s="156" t="s">
        <v>14970</v>
      </c>
      <c r="B847" s="156" t="s">
        <v>429</v>
      </c>
      <c r="C847" s="223">
        <v>-1.3864084482192993</v>
      </c>
      <c r="D847" s="221">
        <v>5.967343807220459</v>
      </c>
      <c r="E847" s="221">
        <v>-0.7942994236946106</v>
      </c>
      <c r="F847" s="221">
        <v>6.0530047416687012</v>
      </c>
      <c r="G847" s="221">
        <v>28.683065414428711</v>
      </c>
      <c r="H847" s="221">
        <v>10.665389060974121</v>
      </c>
      <c r="I847" s="221">
        <v>5.3417963981628418</v>
      </c>
      <c r="J847" s="221">
        <v>0.99894332885742188</v>
      </c>
      <c r="K847" s="180">
        <v>1406</v>
      </c>
      <c r="L847" s="181">
        <v>544</v>
      </c>
      <c r="M847" s="181">
        <v>460</v>
      </c>
      <c r="N847" s="181">
        <v>442</v>
      </c>
      <c r="O847" s="181">
        <v>1677</v>
      </c>
      <c r="P847" s="181">
        <v>1862</v>
      </c>
      <c r="Q847" s="181">
        <v>661</v>
      </c>
      <c r="R847" s="181">
        <v>1877</v>
      </c>
      <c r="S847" s="226">
        <f t="shared" si="41"/>
        <v>8929</v>
      </c>
      <c r="T847" s="181">
        <f t="shared" si="39"/>
        <v>76973.394292831421</v>
      </c>
      <c r="U847" s="226">
        <f t="shared" si="40"/>
        <v>5049.9401999506999</v>
      </c>
    </row>
    <row r="848" spans="1:21" x14ac:dyDescent="0.25">
      <c r="A848" s="156" t="s">
        <v>14971</v>
      </c>
      <c r="B848" s="156" t="s">
        <v>429</v>
      </c>
      <c r="C848" s="223">
        <v>-1.0057755708694458</v>
      </c>
      <c r="D848" s="221">
        <v>1.3840010166168213</v>
      </c>
      <c r="E848" s="221">
        <v>15.334168434143066</v>
      </c>
      <c r="F848" s="221">
        <v>10.865165710449219</v>
      </c>
      <c r="G848" s="221">
        <v>15.948984146118164</v>
      </c>
      <c r="H848" s="221">
        <v>14.896342277526855</v>
      </c>
      <c r="I848" s="221">
        <v>6.9026379585266113</v>
      </c>
      <c r="J848" s="221">
        <v>-1.3261655569076538</v>
      </c>
      <c r="K848" s="180">
        <v>1992</v>
      </c>
      <c r="L848" s="181">
        <v>651</v>
      </c>
      <c r="M848" s="181">
        <v>645</v>
      </c>
      <c r="N848" s="181">
        <v>740</v>
      </c>
      <c r="O848" s="181">
        <v>2276</v>
      </c>
      <c r="P848" s="181">
        <v>2206</v>
      </c>
      <c r="Q848" s="181">
        <v>672</v>
      </c>
      <c r="R848" s="181">
        <v>1599</v>
      </c>
      <c r="S848" s="226">
        <f t="shared" si="41"/>
        <v>10781</v>
      </c>
      <c r="T848" s="181">
        <f t="shared" si="39"/>
        <v>88507.493953824043</v>
      </c>
      <c r="U848" s="226">
        <f t="shared" si="40"/>
        <v>5806.6498927400817</v>
      </c>
    </row>
    <row r="849" spans="1:21" x14ac:dyDescent="0.25">
      <c r="A849" s="156" t="s">
        <v>14972</v>
      </c>
      <c r="B849" s="156" t="s">
        <v>429</v>
      </c>
      <c r="C849" s="223">
        <v>-2.0251259803771973</v>
      </c>
      <c r="D849" s="221">
        <v>3.2332379817962646</v>
      </c>
      <c r="E849" s="221">
        <v>-0.8362390398979187</v>
      </c>
      <c r="F849" s="221">
        <v>36.476333618164062</v>
      </c>
      <c r="G849" s="221">
        <v>29.394416809082031</v>
      </c>
      <c r="H849" s="221">
        <v>2.9795539379119873</v>
      </c>
      <c r="I849" s="221">
        <v>-1.3229403495788574</v>
      </c>
      <c r="J849" s="221">
        <v>-1.7487379312515259</v>
      </c>
      <c r="K849" s="180">
        <v>1523.3427734375</v>
      </c>
      <c r="L849" s="181">
        <v>581.7490234375</v>
      </c>
      <c r="M849" s="181">
        <v>358.84518432617187</v>
      </c>
      <c r="N849" s="181">
        <v>314.8641357421875</v>
      </c>
      <c r="O849" s="181">
        <v>1737.25048828125</v>
      </c>
      <c r="P849" s="181">
        <v>1805.22119140625</v>
      </c>
      <c r="Q849" s="181">
        <v>699.6981201171875</v>
      </c>
      <c r="R849" s="181">
        <v>2163.066650390625</v>
      </c>
      <c r="S849" s="226">
        <f t="shared" si="41"/>
        <v>9184.0375671386719</v>
      </c>
      <c r="T849" s="181">
        <f t="shared" si="39"/>
        <v>61716.904207243118</v>
      </c>
      <c r="U849" s="226">
        <f t="shared" si="40"/>
        <v>4049.0182151378667</v>
      </c>
    </row>
    <row r="850" spans="1:21" x14ac:dyDescent="0.25">
      <c r="A850" s="156" t="s">
        <v>14973</v>
      </c>
      <c r="B850" s="156" t="s">
        <v>429</v>
      </c>
      <c r="C850" s="223">
        <v>-0.47555184364318848</v>
      </c>
      <c r="D850" s="221">
        <v>-11.329821586608887</v>
      </c>
      <c r="E850" s="221">
        <v>0.11655715852975845</v>
      </c>
      <c r="F850" s="221">
        <v>3.4671175479888916</v>
      </c>
      <c r="G850" s="221">
        <v>32.528026580810547</v>
      </c>
      <c r="H850" s="221">
        <v>42.158100128173828</v>
      </c>
      <c r="I850" s="221">
        <v>-0.3701440691947937</v>
      </c>
      <c r="J850" s="221">
        <v>-0.79594171047210693</v>
      </c>
      <c r="K850" s="180">
        <v>171.87342834472656</v>
      </c>
      <c r="L850" s="181">
        <v>64.691780090332031</v>
      </c>
      <c r="M850" s="181">
        <v>45.169406890869141</v>
      </c>
      <c r="N850" s="181">
        <v>43.255451202392578</v>
      </c>
      <c r="O850" s="181">
        <v>204.02790832519531</v>
      </c>
      <c r="P850" s="181">
        <v>220.87074279785156</v>
      </c>
      <c r="Q850" s="181">
        <v>74.261566162109375</v>
      </c>
      <c r="R850" s="181">
        <v>161.92083740234375</v>
      </c>
      <c r="S850" s="226">
        <f t="shared" si="41"/>
        <v>986.07112121582031</v>
      </c>
      <c r="T850" s="181">
        <f t="shared" si="39"/>
        <v>15132.304588281424</v>
      </c>
      <c r="U850" s="226">
        <f t="shared" si="40"/>
        <v>992.77463284969849</v>
      </c>
    </row>
    <row r="851" spans="1:21" x14ac:dyDescent="0.25">
      <c r="A851" s="156" t="s">
        <v>14974</v>
      </c>
      <c r="B851" s="156" t="s">
        <v>429</v>
      </c>
      <c r="C851" s="223">
        <v>-0.62075841426849365</v>
      </c>
      <c r="D851" s="221">
        <v>1.1300724744796753</v>
      </c>
      <c r="E851" s="221">
        <v>26.517789840698242</v>
      </c>
      <c r="F851" s="221">
        <v>3.228518009185791</v>
      </c>
      <c r="G851" s="221">
        <v>21.623344421386719</v>
      </c>
      <c r="H851" s="221">
        <v>6.5272746086120605</v>
      </c>
      <c r="I851" s="221">
        <v>-0.60874342918395996</v>
      </c>
      <c r="J851" s="221">
        <v>-1.034541130065918</v>
      </c>
      <c r="K851" s="180">
        <v>973</v>
      </c>
      <c r="L851" s="181">
        <v>341</v>
      </c>
      <c r="M851" s="181">
        <v>261</v>
      </c>
      <c r="N851" s="181">
        <v>249</v>
      </c>
      <c r="O851" s="181">
        <v>1071</v>
      </c>
      <c r="P851" s="181">
        <v>1127</v>
      </c>
      <c r="Q851" s="181">
        <v>343</v>
      </c>
      <c r="R851" s="181">
        <v>990</v>
      </c>
      <c r="S851" s="226">
        <f t="shared" si="41"/>
        <v>5355</v>
      </c>
      <c r="T851" s="181">
        <f t="shared" si="39"/>
        <v>36788.246553659439</v>
      </c>
      <c r="U851" s="226">
        <f t="shared" si="40"/>
        <v>2413.5410275693698</v>
      </c>
    </row>
    <row r="852" spans="1:21" x14ac:dyDescent="0.25">
      <c r="A852" s="156" t="s">
        <v>14975</v>
      </c>
      <c r="B852" s="156" t="s">
        <v>429</v>
      </c>
      <c r="C852" s="223">
        <v>-2.0325474739074707</v>
      </c>
      <c r="D852" s="221">
        <v>-1.0650380849838257</v>
      </c>
      <c r="E852" s="221">
        <v>-1.4404386281967163</v>
      </c>
      <c r="F852" s="221">
        <v>24.910530090332031</v>
      </c>
      <c r="G852" s="221">
        <v>10.35394287109375</v>
      </c>
      <c r="H852" s="221">
        <v>8.5920200347900391</v>
      </c>
      <c r="I852" s="221">
        <v>-1.9271397590637207</v>
      </c>
      <c r="J852" s="221">
        <v>-2.3529372215270996</v>
      </c>
      <c r="K852" s="180">
        <v>1048</v>
      </c>
      <c r="L852" s="181">
        <v>448</v>
      </c>
      <c r="M852" s="181">
        <v>293</v>
      </c>
      <c r="N852" s="181">
        <v>227</v>
      </c>
      <c r="O852" s="181">
        <v>1188</v>
      </c>
      <c r="P852" s="181">
        <v>1613</v>
      </c>
      <c r="Q852" s="181">
        <v>693</v>
      </c>
      <c r="R852" s="181">
        <v>2454</v>
      </c>
      <c r="S852" s="226">
        <f t="shared" si="41"/>
        <v>7964</v>
      </c>
      <c r="T852" s="181">
        <f t="shared" si="39"/>
        <v>21675.191650032997</v>
      </c>
      <c r="U852" s="226">
        <f t="shared" si="40"/>
        <v>1422.02929545659</v>
      </c>
    </row>
    <row r="853" spans="1:21" x14ac:dyDescent="0.25">
      <c r="A853" s="156" t="s">
        <v>14976</v>
      </c>
      <c r="B853" s="156" t="s">
        <v>429</v>
      </c>
      <c r="C853" s="223">
        <v>-0.84360802173614502</v>
      </c>
      <c r="D853" s="221">
        <v>2.0254473686218262</v>
      </c>
      <c r="E853" s="221">
        <v>11.40493106842041</v>
      </c>
      <c r="F853" s="221">
        <v>2.0156350135803223</v>
      </c>
      <c r="G853" s="221">
        <v>26.459671020507813</v>
      </c>
      <c r="H853" s="221">
        <v>4.3907580375671387</v>
      </c>
      <c r="I853" s="221">
        <v>-0.73820024728775024</v>
      </c>
      <c r="J853" s="221">
        <v>-1.1639978885650635</v>
      </c>
      <c r="K853" s="180">
        <v>2062.050048828125</v>
      </c>
      <c r="L853" s="181">
        <v>596.34869384765625</v>
      </c>
      <c r="M853" s="181">
        <v>569.241943359375</v>
      </c>
      <c r="N853" s="181">
        <v>658.3070068359375</v>
      </c>
      <c r="O853" s="181">
        <v>2090.124755859375</v>
      </c>
      <c r="P853" s="181">
        <v>2308.9150390625</v>
      </c>
      <c r="Q853" s="181">
        <v>830.62860107421875</v>
      </c>
      <c r="R853" s="181">
        <v>2406.693115234375</v>
      </c>
      <c r="S853" s="226">
        <f t="shared" si="41"/>
        <v>11522.309204101563</v>
      </c>
      <c r="T853" s="181">
        <f t="shared" si="39"/>
        <v>69314.727462660536</v>
      </c>
      <c r="U853" s="226">
        <f t="shared" si="40"/>
        <v>4547.4833463972009</v>
      </c>
    </row>
    <row r="854" spans="1:21" x14ac:dyDescent="0.25">
      <c r="A854" s="156" t="s">
        <v>14977</v>
      </c>
      <c r="B854" s="156" t="s">
        <v>432</v>
      </c>
      <c r="C854" s="223">
        <v>2.7394609451293945</v>
      </c>
      <c r="D854" s="221">
        <v>11.315775871276855</v>
      </c>
      <c r="E854" s="221">
        <v>14.859898567199707</v>
      </c>
      <c r="F854" s="221">
        <v>60.274528503417969</v>
      </c>
      <c r="G854" s="221">
        <v>105.37310028076172</v>
      </c>
      <c r="H854" s="221">
        <v>45.494655609130859</v>
      </c>
      <c r="I854" s="221">
        <v>2.7652056217193604</v>
      </c>
      <c r="J854" s="221">
        <v>2.6660416126251221</v>
      </c>
      <c r="K854" s="180">
        <v>1234</v>
      </c>
      <c r="L854" s="181">
        <v>467</v>
      </c>
      <c r="M854" s="181">
        <v>496</v>
      </c>
      <c r="N854" s="181">
        <v>632</v>
      </c>
      <c r="O854" s="181">
        <v>1614</v>
      </c>
      <c r="P854" s="181">
        <v>1677</v>
      </c>
      <c r="Q854" s="181">
        <v>568</v>
      </c>
      <c r="R854" s="181">
        <v>1500</v>
      </c>
      <c r="S854" s="226">
        <f t="shared" si="41"/>
        <v>8188</v>
      </c>
      <c r="T854" s="181">
        <f t="shared" si="39"/>
        <v>306065.39436340332</v>
      </c>
      <c r="U854" s="226">
        <f t="shared" si="40"/>
        <v>20079.820475754419</v>
      </c>
    </row>
    <row r="855" spans="1:21" x14ac:dyDescent="0.25">
      <c r="A855" s="156" t="s">
        <v>14978</v>
      </c>
      <c r="B855" s="156" t="s">
        <v>432</v>
      </c>
      <c r="C855" s="223">
        <v>1.9685710668563843</v>
      </c>
      <c r="D855" s="221">
        <v>15.781496047973633</v>
      </c>
      <c r="E855" s="221">
        <v>2.5606801509857178</v>
      </c>
      <c r="F855" s="221">
        <v>5.9112405776977539</v>
      </c>
      <c r="G855" s="221">
        <v>60.345752716064453</v>
      </c>
      <c r="H855" s="221">
        <v>33.133792877197266</v>
      </c>
      <c r="I855" s="221">
        <v>12.295757293701172</v>
      </c>
      <c r="J855" s="221">
        <v>1.6481812000274658</v>
      </c>
      <c r="K855" s="180">
        <v>325</v>
      </c>
      <c r="L855" s="181">
        <v>136</v>
      </c>
      <c r="M855" s="181">
        <v>149</v>
      </c>
      <c r="N855" s="181">
        <v>211</v>
      </c>
      <c r="O855" s="181">
        <v>579</v>
      </c>
      <c r="P855" s="181">
        <v>916</v>
      </c>
      <c r="Q855" s="181">
        <v>482</v>
      </c>
      <c r="R855" s="181">
        <v>1603</v>
      </c>
      <c r="S855" s="226">
        <f t="shared" si="41"/>
        <v>4401</v>
      </c>
      <c r="T855" s="181">
        <f t="shared" si="39"/>
        <v>78274.216740965843</v>
      </c>
      <c r="U855" s="226">
        <f t="shared" si="40"/>
        <v>5135.2823579025953</v>
      </c>
    </row>
    <row r="856" spans="1:21" x14ac:dyDescent="0.25">
      <c r="A856" s="156" t="s">
        <v>14979</v>
      </c>
      <c r="B856" s="156" t="s">
        <v>432</v>
      </c>
      <c r="C856" s="223">
        <v>-0.11997275799512863</v>
      </c>
      <c r="D856" s="221">
        <v>0.21858195960521698</v>
      </c>
      <c r="E856" s="221">
        <v>34.593639373779297</v>
      </c>
      <c r="F856" s="221">
        <v>37.4027099609375</v>
      </c>
      <c r="G856" s="221">
        <v>62.859077453613281</v>
      </c>
      <c r="H856" s="221">
        <v>38.901374816894531</v>
      </c>
      <c r="I856" s="221">
        <v>9.4857349395751953</v>
      </c>
      <c r="J856" s="221">
        <v>2.2795979976654053</v>
      </c>
      <c r="K856" s="180">
        <v>1208</v>
      </c>
      <c r="L856" s="181">
        <v>527</v>
      </c>
      <c r="M856" s="181">
        <v>442</v>
      </c>
      <c r="N856" s="181">
        <v>468</v>
      </c>
      <c r="O856" s="181">
        <v>1435</v>
      </c>
      <c r="P856" s="181">
        <v>1757</v>
      </c>
      <c r="Q856" s="181">
        <v>704</v>
      </c>
      <c r="R856" s="181">
        <v>2454</v>
      </c>
      <c r="S856" s="226">
        <f t="shared" si="41"/>
        <v>8995</v>
      </c>
      <c r="T856" s="181">
        <f t="shared" si="39"/>
        <v>203589.70504893363</v>
      </c>
      <c r="U856" s="226">
        <f t="shared" si="40"/>
        <v>13356.768858489393</v>
      </c>
    </row>
    <row r="857" spans="1:21" x14ac:dyDescent="0.25">
      <c r="A857" s="156" t="s">
        <v>14980</v>
      </c>
      <c r="B857" s="156" t="s">
        <v>432</v>
      </c>
      <c r="C857" s="223">
        <v>0.30163648724555969</v>
      </c>
      <c r="D857" s="221">
        <v>7.8318819999694824</v>
      </c>
      <c r="E857" s="221">
        <v>7.586916446685791</v>
      </c>
      <c r="F857" s="221">
        <v>53.925426483154297</v>
      </c>
      <c r="G857" s="221">
        <v>94.822921752929688</v>
      </c>
      <c r="H857" s="221">
        <v>35.631908416748047</v>
      </c>
      <c r="I857" s="221">
        <v>12.215146064758301</v>
      </c>
      <c r="J857" s="221">
        <v>2.239661693572998</v>
      </c>
      <c r="K857" s="180">
        <v>1694.9981689453125</v>
      </c>
      <c r="L857" s="181">
        <v>650.0955810546875</v>
      </c>
      <c r="M857" s="181">
        <v>645.14813232421875</v>
      </c>
      <c r="N857" s="181">
        <v>602.60003662109375</v>
      </c>
      <c r="O857" s="181">
        <v>1878.053955078125</v>
      </c>
      <c r="P857" s="181">
        <v>2075.9521484375</v>
      </c>
      <c r="Q857" s="181">
        <v>644.15869140625</v>
      </c>
      <c r="R857" s="181">
        <v>1819.674072265625</v>
      </c>
      <c r="S857" s="226">
        <f t="shared" si="41"/>
        <v>10010.680786132812</v>
      </c>
      <c r="T857" s="181">
        <f t="shared" si="39"/>
        <v>306989.54100200807</v>
      </c>
      <c r="U857" s="226">
        <f t="shared" si="40"/>
        <v>20140.450324597841</v>
      </c>
    </row>
    <row r="858" spans="1:21" x14ac:dyDescent="0.25">
      <c r="A858" s="156" t="s">
        <v>14981</v>
      </c>
      <c r="B858" s="156" t="s">
        <v>432</v>
      </c>
      <c r="C858" s="223">
        <v>0.36234420537948608</v>
      </c>
      <c r="D858" s="221">
        <v>1.3298535346984863</v>
      </c>
      <c r="E858" s="221">
        <v>0.95445328950881958</v>
      </c>
      <c r="F858" s="221">
        <v>4.3050131797790527</v>
      </c>
      <c r="G858" s="221">
        <v>8.4738540649414062</v>
      </c>
      <c r="H858" s="221">
        <v>2.919377326965332</v>
      </c>
      <c r="I858" s="221">
        <v>0.46775200963020325</v>
      </c>
      <c r="J858" s="221">
        <v>4.1954305022954941E-2</v>
      </c>
      <c r="K858" s="180">
        <v>2.635068416595459</v>
      </c>
      <c r="L858" s="181">
        <v>1.0255084037780762</v>
      </c>
      <c r="M858" s="181">
        <v>0.83212685585021973</v>
      </c>
      <c r="N858" s="181">
        <v>0.84189361333847046</v>
      </c>
      <c r="O858" s="181">
        <v>2.8304033279418945</v>
      </c>
      <c r="P858" s="181">
        <v>3.7074573040008545</v>
      </c>
      <c r="Q858" s="181">
        <v>1.2540503740310669</v>
      </c>
      <c r="R858" s="181">
        <v>3.6488566398620605</v>
      </c>
      <c r="S858" s="226">
        <f t="shared" si="41"/>
        <v>16.775364935398102</v>
      </c>
      <c r="T858" s="181">
        <f t="shared" si="39"/>
        <v>42.284728430388498</v>
      </c>
      <c r="U858" s="226">
        <f t="shared" si="40"/>
        <v>2.7741449095028909</v>
      </c>
    </row>
    <row r="859" spans="1:21" x14ac:dyDescent="0.25">
      <c r="A859" s="156" t="s">
        <v>14982</v>
      </c>
      <c r="B859" s="156" t="s">
        <v>432</v>
      </c>
      <c r="C859" s="223">
        <v>8.5078439712524414</v>
      </c>
      <c r="D859" s="221">
        <v>31.601768493652344</v>
      </c>
      <c r="E859" s="221">
        <v>54.844776153564453</v>
      </c>
      <c r="F859" s="221">
        <v>110.39840698242187</v>
      </c>
      <c r="G859" s="221">
        <v>237.1707763671875</v>
      </c>
      <c r="H859" s="221">
        <v>99.763107299804688</v>
      </c>
      <c r="I859" s="221">
        <v>18.480545043945313</v>
      </c>
      <c r="J859" s="221">
        <v>13.85930061340332</v>
      </c>
      <c r="K859" s="180">
        <v>561</v>
      </c>
      <c r="L859" s="181">
        <v>233</v>
      </c>
      <c r="M859" s="181">
        <v>437</v>
      </c>
      <c r="N859" s="181">
        <v>444</v>
      </c>
      <c r="O859" s="181">
        <v>946</v>
      </c>
      <c r="P859" s="181">
        <v>1026</v>
      </c>
      <c r="Q859" s="181">
        <v>339</v>
      </c>
      <c r="R859" s="181">
        <v>830</v>
      </c>
      <c r="S859" s="226">
        <f t="shared" si="41"/>
        <v>4816</v>
      </c>
      <c r="T859" s="181">
        <f t="shared" si="39"/>
        <v>429608.7992181778</v>
      </c>
      <c r="U859" s="226">
        <f t="shared" si="40"/>
        <v>28185.047123827713</v>
      </c>
    </row>
    <row r="860" spans="1:21" x14ac:dyDescent="0.25">
      <c r="A860" s="156" t="s">
        <v>14983</v>
      </c>
      <c r="B860" s="156" t="s">
        <v>432</v>
      </c>
      <c r="C860" s="223">
        <v>1.7662808895111084</v>
      </c>
      <c r="D860" s="221">
        <v>5.0832719802856445</v>
      </c>
      <c r="E860" s="221">
        <v>13.741250038146973</v>
      </c>
      <c r="F860" s="221">
        <v>15.722938537597656</v>
      </c>
      <c r="G860" s="221">
        <v>90.099525451660156</v>
      </c>
      <c r="H860" s="221">
        <v>23.116283416748047</v>
      </c>
      <c r="I860" s="221">
        <v>4.4295310974121094</v>
      </c>
      <c r="J860" s="221">
        <v>1.4458909034729004</v>
      </c>
      <c r="K860" s="180">
        <v>1757</v>
      </c>
      <c r="L860" s="181">
        <v>645</v>
      </c>
      <c r="M860" s="181">
        <v>502</v>
      </c>
      <c r="N860" s="181">
        <v>457</v>
      </c>
      <c r="O860" s="181">
        <v>1823</v>
      </c>
      <c r="P860" s="181">
        <v>2109</v>
      </c>
      <c r="Q860" s="181">
        <v>783</v>
      </c>
      <c r="R860" s="181">
        <v>2241</v>
      </c>
      <c r="S860" s="226">
        <f t="shared" si="41"/>
        <v>10317</v>
      </c>
      <c r="T860" s="181">
        <f t="shared" si="39"/>
        <v>240177.79736924171</v>
      </c>
      <c r="U860" s="226">
        <f t="shared" si="40"/>
        <v>15757.178505813972</v>
      </c>
    </row>
    <row r="861" spans="1:21" x14ac:dyDescent="0.25">
      <c r="A861" s="156" t="s">
        <v>14984</v>
      </c>
      <c r="B861" s="156" t="s">
        <v>432</v>
      </c>
      <c r="C861" s="223">
        <v>0.14441078901290894</v>
      </c>
      <c r="D861" s="221">
        <v>3.7184228897094727</v>
      </c>
      <c r="E861" s="221">
        <v>3.6540839672088623</v>
      </c>
      <c r="F861" s="221">
        <v>11.959582328796387</v>
      </c>
      <c r="G861" s="221">
        <v>31.067207336425781</v>
      </c>
      <c r="H861" s="221">
        <v>10.196866989135742</v>
      </c>
      <c r="I861" s="221">
        <v>14.994441032409668</v>
      </c>
      <c r="J861" s="221">
        <v>0.74295371770858765</v>
      </c>
      <c r="K861" s="180">
        <v>2140.821044921875</v>
      </c>
      <c r="L861" s="181">
        <v>653.617919921875</v>
      </c>
      <c r="M861" s="181">
        <v>630.874755859375</v>
      </c>
      <c r="N861" s="181">
        <v>661.528564453125</v>
      </c>
      <c r="O861" s="181">
        <v>2209.050537109375</v>
      </c>
      <c r="P861" s="181">
        <v>2133.8994140625</v>
      </c>
      <c r="Q861" s="181">
        <v>701.08184814453125</v>
      </c>
      <c r="R861" s="181">
        <v>1631.5726318359375</v>
      </c>
      <c r="S861" s="226">
        <f t="shared" si="41"/>
        <v>10762.446716308594</v>
      </c>
      <c r="T861" s="181">
        <f t="shared" si="39"/>
        <v>115069.09308076435</v>
      </c>
      <c r="U861" s="226">
        <f t="shared" si="40"/>
        <v>7549.2583412621861</v>
      </c>
    </row>
    <row r="862" spans="1:21" x14ac:dyDescent="0.25">
      <c r="A862" s="156" t="s">
        <v>14985</v>
      </c>
      <c r="B862" s="156" t="s">
        <v>432</v>
      </c>
      <c r="C862" s="223">
        <v>4.0090103149414062</v>
      </c>
      <c r="D862" s="221">
        <v>5.4366874694824219</v>
      </c>
      <c r="E862" s="221">
        <v>1.0860759019851685</v>
      </c>
      <c r="F862" s="221">
        <v>19.046102523803711</v>
      </c>
      <c r="G862" s="221">
        <v>81.967857360839844</v>
      </c>
      <c r="H862" s="221">
        <v>35.870651245117187</v>
      </c>
      <c r="I862" s="221">
        <v>0.97433555126190186</v>
      </c>
      <c r="J862" s="221">
        <v>2.7801589965820313</v>
      </c>
      <c r="K862" s="180">
        <v>1392</v>
      </c>
      <c r="L862" s="181">
        <v>538</v>
      </c>
      <c r="M862" s="181">
        <v>390</v>
      </c>
      <c r="N862" s="181">
        <v>382</v>
      </c>
      <c r="O862" s="181">
        <v>1240</v>
      </c>
      <c r="P862" s="181">
        <v>1469</v>
      </c>
      <c r="Q862" s="181">
        <v>534</v>
      </c>
      <c r="R862" s="181">
        <v>1582</v>
      </c>
      <c r="S862" s="226">
        <f t="shared" si="41"/>
        <v>7527</v>
      </c>
      <c r="T862" s="181">
        <f t="shared" si="39"/>
        <v>175457.2975063324</v>
      </c>
      <c r="U862" s="226">
        <f t="shared" si="40"/>
        <v>11511.105469522681</v>
      </c>
    </row>
    <row r="863" spans="1:21" x14ac:dyDescent="0.25">
      <c r="A863" s="156" t="s">
        <v>14986</v>
      </c>
      <c r="B863" s="156" t="s">
        <v>432</v>
      </c>
      <c r="C863" s="223">
        <v>1.7104787826538086</v>
      </c>
      <c r="D863" s="221">
        <v>0.55956637859344482</v>
      </c>
      <c r="E863" s="221">
        <v>0.18416593968868256</v>
      </c>
      <c r="F863" s="221">
        <v>3.5347261428833008</v>
      </c>
      <c r="G863" s="221">
        <v>21.348461151123047</v>
      </c>
      <c r="H863" s="221">
        <v>8.6341676712036133</v>
      </c>
      <c r="I863" s="221">
        <v>0.15971709787845612</v>
      </c>
      <c r="J863" s="221">
        <v>-0.72833293676376343</v>
      </c>
      <c r="K863" s="180">
        <v>875.9403076171875</v>
      </c>
      <c r="L863" s="181">
        <v>317.71392822265625</v>
      </c>
      <c r="M863" s="181">
        <v>215.27346801757812</v>
      </c>
      <c r="N863" s="181">
        <v>198.20004272460937</v>
      </c>
      <c r="O863" s="181">
        <v>975.4114990234375</v>
      </c>
      <c r="P863" s="181">
        <v>1353.2535400390625</v>
      </c>
      <c r="Q863" s="181">
        <v>590.146240234375</v>
      </c>
      <c r="R863" s="181">
        <v>1651.6671142578125</v>
      </c>
      <c r="S863" s="226">
        <f t="shared" si="41"/>
        <v>6177.6061401367187</v>
      </c>
      <c r="T863" s="181">
        <f t="shared" si="39"/>
        <v>33815.333600899721</v>
      </c>
      <c r="U863" s="226">
        <f t="shared" si="40"/>
        <v>2218.4991852675862</v>
      </c>
    </row>
    <row r="864" spans="1:21" x14ac:dyDescent="0.25">
      <c r="A864" s="156" t="s">
        <v>14987</v>
      </c>
      <c r="B864" s="156" t="s">
        <v>432</v>
      </c>
      <c r="C864" s="223">
        <v>-2.3336851596832275</v>
      </c>
      <c r="D864" s="221">
        <v>2.6983931064605713</v>
      </c>
      <c r="E864" s="221">
        <v>1.0262560844421387</v>
      </c>
      <c r="F864" s="221">
        <v>28.469327926635742</v>
      </c>
      <c r="G864" s="221">
        <v>59.209480285644531</v>
      </c>
      <c r="H864" s="221">
        <v>23.422382354736328</v>
      </c>
      <c r="I864" s="221">
        <v>0.53955483436584473</v>
      </c>
      <c r="J864" s="221">
        <v>0.11375715583562851</v>
      </c>
      <c r="K864" s="180">
        <v>1220</v>
      </c>
      <c r="L864" s="181">
        <v>482</v>
      </c>
      <c r="M864" s="181">
        <v>435</v>
      </c>
      <c r="N864" s="181">
        <v>368</v>
      </c>
      <c r="O864" s="181">
        <v>1396</v>
      </c>
      <c r="P864" s="181">
        <v>1656</v>
      </c>
      <c r="Q864" s="181">
        <v>577</v>
      </c>
      <c r="R864" s="181">
        <v>2267</v>
      </c>
      <c r="S864" s="226">
        <f t="shared" si="41"/>
        <v>8401</v>
      </c>
      <c r="T864" s="181">
        <f t="shared" si="39"/>
        <v>131389.77392614633</v>
      </c>
      <c r="U864" s="226">
        <f t="shared" si="40"/>
        <v>8619.99795264159</v>
      </c>
    </row>
    <row r="865" spans="1:21" x14ac:dyDescent="0.25">
      <c r="A865" s="156" t="s">
        <v>14988</v>
      </c>
      <c r="B865" s="156" t="s">
        <v>432</v>
      </c>
      <c r="C865" s="223">
        <v>5.5467691272497177E-2</v>
      </c>
      <c r="D865" s="221">
        <v>2.383577823638916</v>
      </c>
      <c r="E865" s="221">
        <v>19.755285263061523</v>
      </c>
      <c r="F865" s="221">
        <v>63.2149658203125</v>
      </c>
      <c r="G865" s="221">
        <v>81.389305114746094</v>
      </c>
      <c r="H865" s="221">
        <v>40.273590087890625</v>
      </c>
      <c r="I865" s="221">
        <v>0.7483707070350647</v>
      </c>
      <c r="J865" s="221">
        <v>0.54353231191635132</v>
      </c>
      <c r="K865" s="180">
        <v>2610</v>
      </c>
      <c r="L865" s="181">
        <v>886</v>
      </c>
      <c r="M865" s="181">
        <v>737</v>
      </c>
      <c r="N865" s="181">
        <v>758</v>
      </c>
      <c r="O865" s="181">
        <v>2577</v>
      </c>
      <c r="P865" s="181">
        <v>2737</v>
      </c>
      <c r="Q865" s="181">
        <v>901</v>
      </c>
      <c r="R865" s="181">
        <v>2439</v>
      </c>
      <c r="S865" s="226">
        <f t="shared" si="41"/>
        <v>13645</v>
      </c>
      <c r="T865" s="181">
        <f t="shared" si="39"/>
        <v>386702.22262369841</v>
      </c>
      <c r="U865" s="226">
        <f t="shared" si="40"/>
        <v>25370.105052253974</v>
      </c>
    </row>
    <row r="866" spans="1:21" x14ac:dyDescent="0.25">
      <c r="A866" s="156" t="s">
        <v>14989</v>
      </c>
      <c r="B866" s="156" t="s">
        <v>432</v>
      </c>
      <c r="C866" s="223">
        <v>-9.0891838073730469E-2</v>
      </c>
      <c r="D866" s="221">
        <v>13.031364440917969</v>
      </c>
      <c r="E866" s="221">
        <v>12.020610809326172</v>
      </c>
      <c r="F866" s="221">
        <v>49.963714599609375</v>
      </c>
      <c r="G866" s="221">
        <v>94.971275329589844</v>
      </c>
      <c r="H866" s="221">
        <v>29.611251831054688</v>
      </c>
      <c r="I866" s="221">
        <v>9.3849210739135742</v>
      </c>
      <c r="J866" s="221">
        <v>3.742316722869873</v>
      </c>
      <c r="K866" s="180">
        <v>852</v>
      </c>
      <c r="L866" s="181">
        <v>330</v>
      </c>
      <c r="M866" s="181">
        <v>303</v>
      </c>
      <c r="N866" s="181">
        <v>321</v>
      </c>
      <c r="O866" s="181">
        <v>926</v>
      </c>
      <c r="P866" s="181">
        <v>1210</v>
      </c>
      <c r="Q866" s="181">
        <v>435</v>
      </c>
      <c r="R866" s="181">
        <v>1429</v>
      </c>
      <c r="S866" s="226">
        <f t="shared" si="41"/>
        <v>5806</v>
      </c>
      <c r="T866" s="181">
        <f t="shared" si="39"/>
        <v>157106.73481607437</v>
      </c>
      <c r="U866" s="226">
        <f t="shared" si="40"/>
        <v>10307.192804989452</v>
      </c>
    </row>
    <row r="867" spans="1:21" x14ac:dyDescent="0.25">
      <c r="A867" s="156" t="s">
        <v>14990</v>
      </c>
      <c r="B867" s="156" t="s">
        <v>432</v>
      </c>
      <c r="C867" s="223">
        <v>1.0611511468887329</v>
      </c>
      <c r="D867" s="221">
        <v>19.505565643310547</v>
      </c>
      <c r="E867" s="221">
        <v>1.6532601118087769</v>
      </c>
      <c r="F867" s="221">
        <v>44.610439300537109</v>
      </c>
      <c r="G867" s="221">
        <v>54.653362274169922</v>
      </c>
      <c r="H867" s="221">
        <v>30.652006149291992</v>
      </c>
      <c r="I867" s="221">
        <v>5.8658657073974609</v>
      </c>
      <c r="J867" s="221">
        <v>1.1279209852218628</v>
      </c>
      <c r="K867" s="180">
        <v>331</v>
      </c>
      <c r="L867" s="181">
        <v>148</v>
      </c>
      <c r="M867" s="181">
        <v>176</v>
      </c>
      <c r="N867" s="181">
        <v>150</v>
      </c>
      <c r="O867" s="181">
        <v>504</v>
      </c>
      <c r="P867" s="181">
        <v>801</v>
      </c>
      <c r="Q867" s="181">
        <v>419</v>
      </c>
      <c r="R867" s="181">
        <v>1571</v>
      </c>
      <c r="S867" s="226">
        <f t="shared" si="41"/>
        <v>4100</v>
      </c>
      <c r="T867" s="181">
        <f t="shared" si="39"/>
        <v>66547.917530536652</v>
      </c>
      <c r="U867" s="226">
        <f t="shared" si="40"/>
        <v>4365.9631623099503</v>
      </c>
    </row>
    <row r="868" spans="1:21" x14ac:dyDescent="0.25">
      <c r="A868" s="156" t="s">
        <v>14991</v>
      </c>
      <c r="B868" s="156" t="s">
        <v>432</v>
      </c>
      <c r="C868" s="223">
        <v>-1.3846994638442993</v>
      </c>
      <c r="D868" s="221">
        <v>-0.95899760723114014</v>
      </c>
      <c r="E868" s="221">
        <v>8.2489341497421265E-2</v>
      </c>
      <c r="F868" s="221">
        <v>2.9088656902313232</v>
      </c>
      <c r="G868" s="221">
        <v>29.631364822387695</v>
      </c>
      <c r="H868" s="221">
        <v>5.2229385375976563</v>
      </c>
      <c r="I868" s="221">
        <v>-0.92839580774307251</v>
      </c>
      <c r="J868" s="221">
        <v>-2.0349137783050537</v>
      </c>
      <c r="K868" s="180">
        <v>1309</v>
      </c>
      <c r="L868" s="181">
        <v>565</v>
      </c>
      <c r="M868" s="181">
        <v>354</v>
      </c>
      <c r="N868" s="181">
        <v>302</v>
      </c>
      <c r="O868" s="181">
        <v>1342</v>
      </c>
      <c r="P868" s="181">
        <v>1888</v>
      </c>
      <c r="Q868" s="181">
        <v>752</v>
      </c>
      <c r="R868" s="181">
        <v>2229</v>
      </c>
      <c r="S868" s="226">
        <f t="shared" si="41"/>
        <v>8741</v>
      </c>
      <c r="T868" s="181">
        <f t="shared" si="39"/>
        <v>42945.496510446072</v>
      </c>
      <c r="U868" s="226">
        <f t="shared" si="40"/>
        <v>2817.4954635609929</v>
      </c>
    </row>
    <row r="869" spans="1:21" x14ac:dyDescent="0.25">
      <c r="A869" s="156" t="s">
        <v>14992</v>
      </c>
      <c r="B869" s="156" t="s">
        <v>432</v>
      </c>
      <c r="C869" s="223">
        <v>-0.62810379266738892</v>
      </c>
      <c r="D869" s="221">
        <v>0.33940556645393372</v>
      </c>
      <c r="E869" s="221">
        <v>19.013374328613281</v>
      </c>
      <c r="F869" s="221">
        <v>11.521624565124512</v>
      </c>
      <c r="G869" s="221">
        <v>43.953483581542969</v>
      </c>
      <c r="H869" s="221">
        <v>9.1217527389526367</v>
      </c>
      <c r="I869" s="221">
        <v>-0.52269601821899414</v>
      </c>
      <c r="J869" s="221">
        <v>-0.94849365949630737</v>
      </c>
      <c r="K869" s="180">
        <v>686.6353759765625</v>
      </c>
      <c r="L869" s="181">
        <v>303.06039428710937</v>
      </c>
      <c r="M869" s="181">
        <v>177.31295776367187</v>
      </c>
      <c r="N869" s="181">
        <v>174.59898376464844</v>
      </c>
      <c r="O869" s="181">
        <v>679.39813232421875</v>
      </c>
      <c r="P869" s="181">
        <v>1158.8668212890625</v>
      </c>
      <c r="Q869" s="181">
        <v>518.3690185546875</v>
      </c>
      <c r="R869" s="181">
        <v>1706.184814453125</v>
      </c>
      <c r="S869" s="226">
        <f t="shared" si="41"/>
        <v>5404.4264984130859</v>
      </c>
      <c r="T869" s="181">
        <f t="shared" si="39"/>
        <v>43598.12003583918</v>
      </c>
      <c r="U869" s="226">
        <f t="shared" si="40"/>
        <v>2860.3116834587181</v>
      </c>
    </row>
    <row r="870" spans="1:21" x14ac:dyDescent="0.25">
      <c r="A870" s="156" t="s">
        <v>14993</v>
      </c>
      <c r="B870" s="156" t="s">
        <v>432</v>
      </c>
      <c r="C870" s="223">
        <v>-0.69006460905075073</v>
      </c>
      <c r="D870" s="221">
        <v>0.25942212343215942</v>
      </c>
      <c r="E870" s="221">
        <v>12.004062652587891</v>
      </c>
      <c r="F870" s="221">
        <v>78.486595153808594</v>
      </c>
      <c r="G870" s="221">
        <v>41.878376007080078</v>
      </c>
      <c r="H870" s="221">
        <v>21.763572692871094</v>
      </c>
      <c r="I870" s="221">
        <v>10.507287979125977</v>
      </c>
      <c r="J870" s="221">
        <v>1.5151958465576172</v>
      </c>
      <c r="K870" s="180">
        <v>572</v>
      </c>
      <c r="L870" s="181">
        <v>235</v>
      </c>
      <c r="M870" s="181">
        <v>234</v>
      </c>
      <c r="N870" s="181">
        <v>180</v>
      </c>
      <c r="O870" s="181">
        <v>628</v>
      </c>
      <c r="P870" s="181">
        <v>1040</v>
      </c>
      <c r="Q870" s="181">
        <v>495</v>
      </c>
      <c r="R870" s="181">
        <v>1644</v>
      </c>
      <c r="S870" s="226">
        <f t="shared" si="41"/>
        <v>5028</v>
      </c>
      <c r="T870" s="181">
        <f t="shared" si="39"/>
        <v>73228.610285460949</v>
      </c>
      <c r="U870" s="226">
        <f t="shared" si="40"/>
        <v>4804.2587476425251</v>
      </c>
    </row>
    <row r="871" spans="1:21" x14ac:dyDescent="0.25">
      <c r="A871" s="156" t="s">
        <v>14994</v>
      </c>
      <c r="B871" s="156" t="s">
        <v>432</v>
      </c>
      <c r="C871" s="223">
        <v>-0.41126212477684021</v>
      </c>
      <c r="D871" s="221">
        <v>3.7621896266937256</v>
      </c>
      <c r="E871" s="221">
        <v>-1.0645066499710083</v>
      </c>
      <c r="F871" s="221">
        <v>30.260505676269531</v>
      </c>
      <c r="G871" s="221">
        <v>61.518161773681641</v>
      </c>
      <c r="H871" s="221">
        <v>24.059110641479492</v>
      </c>
      <c r="I871" s="221">
        <v>-0.20945839583873749</v>
      </c>
      <c r="J871" s="221">
        <v>-0.63525605201721191</v>
      </c>
      <c r="K871" s="180">
        <v>1216</v>
      </c>
      <c r="L871" s="181">
        <v>437</v>
      </c>
      <c r="M871" s="181">
        <v>424</v>
      </c>
      <c r="N871" s="181">
        <v>369</v>
      </c>
      <c r="O871" s="181">
        <v>1214</v>
      </c>
      <c r="P871" s="181">
        <v>1754</v>
      </c>
      <c r="Q871" s="181">
        <v>714</v>
      </c>
      <c r="R871" s="181">
        <v>2174</v>
      </c>
      <c r="S871" s="226">
        <f t="shared" si="41"/>
        <v>8302</v>
      </c>
      <c r="T871" s="181">
        <f t="shared" si="39"/>
        <v>127210.88640478253</v>
      </c>
      <c r="U871" s="226">
        <f t="shared" si="40"/>
        <v>8345.8365715684831</v>
      </c>
    </row>
    <row r="872" spans="1:21" x14ac:dyDescent="0.25">
      <c r="A872" s="156" t="s">
        <v>14995</v>
      </c>
      <c r="B872" s="156" t="s">
        <v>435</v>
      </c>
      <c r="C872" s="223">
        <v>7.011174201965332</v>
      </c>
      <c r="D872" s="221">
        <v>47.25933837890625</v>
      </c>
      <c r="E872" s="221">
        <v>22.59071159362793</v>
      </c>
      <c r="F872" s="221">
        <v>48.5716552734375</v>
      </c>
      <c r="G872" s="221">
        <v>119.14083862304688</v>
      </c>
      <c r="H872" s="221">
        <v>123.453125</v>
      </c>
      <c r="I872" s="221">
        <v>62.539009094238281</v>
      </c>
      <c r="J872" s="221">
        <v>6.6907844543457031</v>
      </c>
      <c r="K872" s="180">
        <v>182</v>
      </c>
      <c r="L872" s="181">
        <v>116</v>
      </c>
      <c r="M872" s="181">
        <v>369</v>
      </c>
      <c r="N872" s="181">
        <v>512</v>
      </c>
      <c r="O872" s="181">
        <v>667</v>
      </c>
      <c r="P872" s="181">
        <v>299</v>
      </c>
      <c r="Q872" s="181">
        <v>109</v>
      </c>
      <c r="R872" s="181">
        <v>394</v>
      </c>
      <c r="S872" s="226">
        <f t="shared" si="41"/>
        <v>2648</v>
      </c>
      <c r="T872" s="181">
        <f t="shared" si="39"/>
        <v>165795.12183761597</v>
      </c>
      <c r="U872" s="226">
        <f t="shared" si="40"/>
        <v>10877.205798386822</v>
      </c>
    </row>
    <row r="873" spans="1:21" x14ac:dyDescent="0.25">
      <c r="A873" s="156" t="s">
        <v>14996</v>
      </c>
      <c r="B873" s="156" t="s">
        <v>435</v>
      </c>
      <c r="C873" s="223">
        <v>6.6905865669250488</v>
      </c>
      <c r="D873" s="221">
        <v>-12.832541465759277</v>
      </c>
      <c r="E873" s="221">
        <v>28.856060028076172</v>
      </c>
      <c r="F873" s="221">
        <v>11.379385948181152</v>
      </c>
      <c r="G873" s="221">
        <v>90.935646057128906</v>
      </c>
      <c r="H873" s="221">
        <v>9.24761962890625</v>
      </c>
      <c r="I873" s="221">
        <v>6.795994758605957</v>
      </c>
      <c r="J873" s="221">
        <v>6.3701968193054199</v>
      </c>
      <c r="K873" s="180">
        <v>75</v>
      </c>
      <c r="L873" s="181">
        <v>66</v>
      </c>
      <c r="M873" s="181">
        <v>205</v>
      </c>
      <c r="N873" s="181">
        <v>186</v>
      </c>
      <c r="O873" s="181">
        <v>241</v>
      </c>
      <c r="P873" s="181">
        <v>103</v>
      </c>
      <c r="Q873" s="181">
        <v>35</v>
      </c>
      <c r="R873" s="181">
        <v>185</v>
      </c>
      <c r="S873" s="226">
        <f t="shared" si="41"/>
        <v>1096</v>
      </c>
      <c r="T873" s="181">
        <f t="shared" si="39"/>
        <v>31971.246097564697</v>
      </c>
      <c r="U873" s="226">
        <f t="shared" si="40"/>
        <v>2097.5154128761751</v>
      </c>
    </row>
    <row r="874" spans="1:21" x14ac:dyDescent="0.25">
      <c r="A874" s="156" t="s">
        <v>14997</v>
      </c>
      <c r="B874" s="156" t="s">
        <v>435</v>
      </c>
      <c r="C874" s="223">
        <v>6.1477007865905762</v>
      </c>
      <c r="D874" s="221">
        <v>17.0865478515625</v>
      </c>
      <c r="E874" s="221">
        <v>28.281167984008789</v>
      </c>
      <c r="F874" s="221">
        <v>56.948448181152344</v>
      </c>
      <c r="G874" s="221">
        <v>187.489013671875</v>
      </c>
      <c r="H874" s="221">
        <v>84.944541931152344</v>
      </c>
      <c r="I874" s="221">
        <v>7.1539087295532227</v>
      </c>
      <c r="J874" s="221">
        <v>10.230509757995605</v>
      </c>
      <c r="K874" s="180">
        <v>437</v>
      </c>
      <c r="L874" s="181">
        <v>308</v>
      </c>
      <c r="M874" s="181">
        <v>715</v>
      </c>
      <c r="N874" s="181">
        <v>919</v>
      </c>
      <c r="O874" s="181">
        <v>1468</v>
      </c>
      <c r="P874" s="181">
        <v>805</v>
      </c>
      <c r="Q874" s="181">
        <v>365</v>
      </c>
      <c r="R874" s="181">
        <v>1453</v>
      </c>
      <c r="S874" s="226">
        <f t="shared" si="41"/>
        <v>6470</v>
      </c>
      <c r="T874" s="181">
        <f t="shared" si="39"/>
        <v>441596.1966586113</v>
      </c>
      <c r="U874" s="226">
        <f t="shared" si="40"/>
        <v>28971.496010269366</v>
      </c>
    </row>
    <row r="875" spans="1:21" x14ac:dyDescent="0.25">
      <c r="A875" s="156" t="s">
        <v>14998</v>
      </c>
      <c r="B875" s="156" t="s">
        <v>435</v>
      </c>
      <c r="C875" s="223">
        <v>6.6827912330627441</v>
      </c>
      <c r="D875" s="221">
        <v>10.467291831970215</v>
      </c>
      <c r="E875" s="221">
        <v>18.238826751708984</v>
      </c>
      <c r="F875" s="221">
        <v>97.619743347167969</v>
      </c>
      <c r="G875" s="221">
        <v>157.52708435058594</v>
      </c>
      <c r="H875" s="221">
        <v>102.63095092773437</v>
      </c>
      <c r="I875" s="221">
        <v>19.652254104614258</v>
      </c>
      <c r="J875" s="221">
        <v>8.6107797622680664</v>
      </c>
      <c r="K875" s="180">
        <v>1424</v>
      </c>
      <c r="L875" s="181">
        <v>578</v>
      </c>
      <c r="M875" s="181">
        <v>809</v>
      </c>
      <c r="N875" s="181">
        <v>1033</v>
      </c>
      <c r="O875" s="181">
        <v>2449</v>
      </c>
      <c r="P875" s="181">
        <v>1629</v>
      </c>
      <c r="Q875" s="181">
        <v>396</v>
      </c>
      <c r="R875" s="181">
        <v>772</v>
      </c>
      <c r="S875" s="226">
        <f t="shared" si="41"/>
        <v>9090</v>
      </c>
      <c r="T875" s="181">
        <f t="shared" si="39"/>
        <v>698562.25835227966</v>
      </c>
      <c r="U875" s="226">
        <f t="shared" si="40"/>
        <v>45830.090553120644</v>
      </c>
    </row>
    <row r="876" spans="1:21" x14ac:dyDescent="0.25">
      <c r="A876" s="156" t="s">
        <v>14999</v>
      </c>
      <c r="B876" s="156" t="s">
        <v>435</v>
      </c>
      <c r="C876" s="223">
        <v>1.5165144205093384</v>
      </c>
      <c r="D876" s="221">
        <v>16.894035339355469</v>
      </c>
      <c r="E876" s="221">
        <v>2.236548900604248</v>
      </c>
      <c r="F876" s="221">
        <v>17.328100204467773</v>
      </c>
      <c r="G876" s="221">
        <v>64.566604614257813</v>
      </c>
      <c r="H876" s="221">
        <v>38.421199798583984</v>
      </c>
      <c r="I876" s="221">
        <v>1.6219221353530884</v>
      </c>
      <c r="J876" s="221">
        <v>7.6216115951538086</v>
      </c>
      <c r="K876" s="180">
        <v>704</v>
      </c>
      <c r="L876" s="181">
        <v>253</v>
      </c>
      <c r="M876" s="181">
        <v>388</v>
      </c>
      <c r="N876" s="181">
        <v>274</v>
      </c>
      <c r="O876" s="181">
        <v>783</v>
      </c>
      <c r="P876" s="181">
        <v>689</v>
      </c>
      <c r="Q876" s="181">
        <v>240</v>
      </c>
      <c r="R876" s="181">
        <v>792</v>
      </c>
      <c r="S876" s="226">
        <f t="shared" si="41"/>
        <v>4123</v>
      </c>
      <c r="T876" s="181">
        <f t="shared" si="39"/>
        <v>94410.933292388916</v>
      </c>
      <c r="U876" s="226">
        <f t="shared" si="40"/>
        <v>6193.9527511845808</v>
      </c>
    </row>
    <row r="877" spans="1:21" x14ac:dyDescent="0.25">
      <c r="A877" s="156" t="s">
        <v>15000</v>
      </c>
      <c r="B877" s="156" t="s">
        <v>435</v>
      </c>
      <c r="C877" s="223">
        <v>8.2595281302928925E-2</v>
      </c>
      <c r="D877" s="221">
        <v>1.0501047372817993</v>
      </c>
      <c r="E877" s="221">
        <v>0.67470431327819824</v>
      </c>
      <c r="F877" s="221">
        <v>8.0733737945556641</v>
      </c>
      <c r="G877" s="221">
        <v>23.404695510864258</v>
      </c>
      <c r="H877" s="221">
        <v>8.4288530349731445</v>
      </c>
      <c r="I877" s="221">
        <v>12.704438209533691</v>
      </c>
      <c r="J877" s="221">
        <v>-0.23779462277889252</v>
      </c>
      <c r="K877" s="180">
        <v>1141</v>
      </c>
      <c r="L877" s="181">
        <v>471</v>
      </c>
      <c r="M877" s="181">
        <v>452</v>
      </c>
      <c r="N877" s="181">
        <v>376</v>
      </c>
      <c r="O877" s="181">
        <v>1369</v>
      </c>
      <c r="P877" s="181">
        <v>1348</v>
      </c>
      <c r="Q877" s="181">
        <v>467</v>
      </c>
      <c r="R877" s="181">
        <v>1413</v>
      </c>
      <c r="S877" s="226">
        <f t="shared" si="41"/>
        <v>7037</v>
      </c>
      <c r="T877" s="181">
        <f t="shared" si="39"/>
        <v>52929.486330963671</v>
      </c>
      <c r="U877" s="226">
        <f t="shared" si="40"/>
        <v>3472.508173000856</v>
      </c>
    </row>
    <row r="878" spans="1:21" x14ac:dyDescent="0.25">
      <c r="A878" s="156" t="s">
        <v>15001</v>
      </c>
      <c r="B878" s="156" t="s">
        <v>435</v>
      </c>
      <c r="C878" s="223">
        <v>-0.58040773868560791</v>
      </c>
      <c r="D878" s="221">
        <v>0.38710165023803711</v>
      </c>
      <c r="E878" s="221">
        <v>1.1701280251145363E-2</v>
      </c>
      <c r="F878" s="221">
        <v>3.3622615337371826</v>
      </c>
      <c r="G878" s="221">
        <v>15.742365837097168</v>
      </c>
      <c r="H878" s="221">
        <v>14.466315269470215</v>
      </c>
      <c r="I878" s="221">
        <v>-0.67862194776535034</v>
      </c>
      <c r="J878" s="221">
        <v>-0.90079760551452637</v>
      </c>
      <c r="K878" s="180">
        <v>801</v>
      </c>
      <c r="L878" s="181">
        <v>268</v>
      </c>
      <c r="M878" s="181">
        <v>231</v>
      </c>
      <c r="N878" s="181">
        <v>191</v>
      </c>
      <c r="O878" s="181">
        <v>919</v>
      </c>
      <c r="P878" s="181">
        <v>1092</v>
      </c>
      <c r="Q878" s="181">
        <v>331</v>
      </c>
      <c r="R878" s="181">
        <v>1210</v>
      </c>
      <c r="S878" s="226">
        <f t="shared" si="41"/>
        <v>5043</v>
      </c>
      <c r="T878" s="181">
        <f t="shared" si="39"/>
        <v>29233.593103429303</v>
      </c>
      <c r="U878" s="226">
        <f t="shared" si="40"/>
        <v>1917.9081078376958</v>
      </c>
    </row>
    <row r="879" spans="1:21" x14ac:dyDescent="0.25">
      <c r="A879" s="156" t="s">
        <v>15002</v>
      </c>
      <c r="B879" s="156" t="s">
        <v>435</v>
      </c>
      <c r="C879" s="223">
        <v>2.2023193836212158</v>
      </c>
      <c r="D879" s="221">
        <v>-3.0727524757385254</v>
      </c>
      <c r="E879" s="221">
        <v>0.62236404418945313</v>
      </c>
      <c r="F879" s="221">
        <v>50.075801849365234</v>
      </c>
      <c r="G879" s="221">
        <v>65.432876586914063</v>
      </c>
      <c r="H879" s="221">
        <v>22.08111572265625</v>
      </c>
      <c r="I879" s="221">
        <v>12.974264144897461</v>
      </c>
      <c r="J879" s="221">
        <v>-0.29013487696647644</v>
      </c>
      <c r="K879" s="180">
        <v>617</v>
      </c>
      <c r="L879" s="181">
        <v>236</v>
      </c>
      <c r="M879" s="181">
        <v>203</v>
      </c>
      <c r="N879" s="181">
        <v>192</v>
      </c>
      <c r="O879" s="181">
        <v>647</v>
      </c>
      <c r="P879" s="181">
        <v>697</v>
      </c>
      <c r="Q879" s="181">
        <v>279</v>
      </c>
      <c r="R879" s="181">
        <v>988</v>
      </c>
      <c r="S879" s="226">
        <f t="shared" si="41"/>
        <v>3859</v>
      </c>
      <c r="T879" s="181">
        <f t="shared" si="39"/>
        <v>71433.3305798769</v>
      </c>
      <c r="U879" s="226">
        <f t="shared" si="40"/>
        <v>4686.4770746543963</v>
      </c>
    </row>
    <row r="880" spans="1:21" x14ac:dyDescent="0.25">
      <c r="A880" s="156" t="s">
        <v>15003</v>
      </c>
      <c r="B880" s="156" t="s">
        <v>435</v>
      </c>
      <c r="C880" s="223">
        <v>1.8948767185211182</v>
      </c>
      <c r="D880" s="221">
        <v>7.9193086624145508</v>
      </c>
      <c r="E880" s="221">
        <v>5.6363263130187988</v>
      </c>
      <c r="F880" s="221">
        <v>14.480327606201172</v>
      </c>
      <c r="G880" s="221">
        <v>91.9752197265625</v>
      </c>
      <c r="H880" s="221">
        <v>43.904636383056641</v>
      </c>
      <c r="I880" s="221">
        <v>8.8926410675048828</v>
      </c>
      <c r="J880" s="221">
        <v>1.9689677953720093</v>
      </c>
      <c r="K880" s="180">
        <v>1886.4132080078125</v>
      </c>
      <c r="L880" s="181">
        <v>715.1949462890625</v>
      </c>
      <c r="M880" s="181">
        <v>612.317626953125</v>
      </c>
      <c r="N880" s="181">
        <v>619.2420654296875</v>
      </c>
      <c r="O880" s="181">
        <v>2037.761474609375</v>
      </c>
      <c r="P880" s="181">
        <v>1901.251220703125</v>
      </c>
      <c r="Q880" s="181">
        <v>580.6630859375</v>
      </c>
      <c r="R880" s="181">
        <v>1427.4222412109375</v>
      </c>
      <c r="S880" s="226">
        <f t="shared" si="41"/>
        <v>9780.265869140625</v>
      </c>
      <c r="T880" s="181">
        <f t="shared" si="39"/>
        <v>300527.89965357899</v>
      </c>
      <c r="U880" s="226">
        <f t="shared" si="40"/>
        <v>19716.525893268266</v>
      </c>
    </row>
    <row r="881" spans="1:21" x14ac:dyDescent="0.25">
      <c r="A881" s="156" t="s">
        <v>15004</v>
      </c>
      <c r="B881" s="156" t="s">
        <v>435</v>
      </c>
      <c r="C881" s="223">
        <v>0.42404431104660034</v>
      </c>
      <c r="D881" s="221">
        <v>1.3915537595748901</v>
      </c>
      <c r="E881" s="221">
        <v>19.110076904296875</v>
      </c>
      <c r="F881" s="221">
        <v>15.767729759216309</v>
      </c>
      <c r="G881" s="221">
        <v>67.614341735839844</v>
      </c>
      <c r="H881" s="221">
        <v>17.397693634033203</v>
      </c>
      <c r="I881" s="221">
        <v>0.52945208549499512</v>
      </c>
      <c r="J881" s="221">
        <v>0.10365442186594009</v>
      </c>
      <c r="K881" s="180">
        <v>931.0648193359375</v>
      </c>
      <c r="L881" s="181">
        <v>311.93637084960937</v>
      </c>
      <c r="M881" s="181">
        <v>323.20404052734375</v>
      </c>
      <c r="N881" s="181">
        <v>340.40203857421875</v>
      </c>
      <c r="O881" s="181">
        <v>1037.8110961914062</v>
      </c>
      <c r="P881" s="181">
        <v>1219.27978515625</v>
      </c>
      <c r="Q881" s="181">
        <v>440.62493896484375</v>
      </c>
      <c r="R881" s="181">
        <v>1339.6658935546875</v>
      </c>
      <c r="S881" s="226">
        <f t="shared" si="41"/>
        <v>5943.9889831542969</v>
      </c>
      <c r="T881" s="181">
        <f t="shared" si="39"/>
        <v>104128.43275143713</v>
      </c>
      <c r="U881" s="226">
        <f t="shared" si="40"/>
        <v>6831.4820119387341</v>
      </c>
    </row>
    <row r="882" spans="1:21" x14ac:dyDescent="0.25">
      <c r="A882" s="156" t="s">
        <v>15005</v>
      </c>
      <c r="B882" s="156" t="s">
        <v>435</v>
      </c>
      <c r="C882" s="223">
        <v>3.3150534629821777</v>
      </c>
      <c r="D882" s="221">
        <v>27.303777694702148</v>
      </c>
      <c r="E882" s="221">
        <v>12.28711986541748</v>
      </c>
      <c r="F882" s="221">
        <v>24.768058776855469</v>
      </c>
      <c r="G882" s="221">
        <v>93.261360168457031</v>
      </c>
      <c r="H882" s="221">
        <v>57.216747283935547</v>
      </c>
      <c r="I882" s="221">
        <v>28.507211685180664</v>
      </c>
      <c r="J882" s="221">
        <v>2.9946634769439697</v>
      </c>
      <c r="K882" s="180">
        <v>312</v>
      </c>
      <c r="L882" s="181">
        <v>163</v>
      </c>
      <c r="M882" s="181">
        <v>614</v>
      </c>
      <c r="N882" s="181">
        <v>749</v>
      </c>
      <c r="O882" s="181">
        <v>1211</v>
      </c>
      <c r="P882" s="181">
        <v>604</v>
      </c>
      <c r="Q882" s="181">
        <v>181</v>
      </c>
      <c r="R882" s="181">
        <v>645</v>
      </c>
      <c r="S882" s="226">
        <f t="shared" si="41"/>
        <v>4479</v>
      </c>
      <c r="T882" s="181">
        <f t="shared" si="39"/>
        <v>186170.16584706306</v>
      </c>
      <c r="U882" s="226">
        <f t="shared" si="40"/>
        <v>12213.937207523266</v>
      </c>
    </row>
    <row r="883" spans="1:21" x14ac:dyDescent="0.25">
      <c r="A883" s="156" t="s">
        <v>15006</v>
      </c>
      <c r="B883" s="156" t="s">
        <v>435</v>
      </c>
      <c r="C883" s="223">
        <v>4.1378211975097656</v>
      </c>
      <c r="D883" s="221">
        <v>5.1053304672241211</v>
      </c>
      <c r="E883" s="221">
        <v>20.703435897827148</v>
      </c>
      <c r="F883" s="221">
        <v>24.683856964111328</v>
      </c>
      <c r="G883" s="221">
        <v>48.998699188232422</v>
      </c>
      <c r="H883" s="221">
        <v>44.304595947265625</v>
      </c>
      <c r="I883" s="221">
        <v>4.2432289123535156</v>
      </c>
      <c r="J883" s="221">
        <v>2.606456995010376</v>
      </c>
      <c r="K883" s="180">
        <v>286</v>
      </c>
      <c r="L883" s="181">
        <v>101</v>
      </c>
      <c r="M883" s="181">
        <v>366</v>
      </c>
      <c r="N883" s="181">
        <v>592</v>
      </c>
      <c r="O883" s="181">
        <v>927</v>
      </c>
      <c r="P883" s="181">
        <v>461</v>
      </c>
      <c r="Q883" s="181">
        <v>195</v>
      </c>
      <c r="R883" s="181">
        <v>938</v>
      </c>
      <c r="S883" s="226">
        <f t="shared" si="41"/>
        <v>3866</v>
      </c>
      <c r="T883" s="181">
        <f t="shared" si="39"/>
        <v>93007.855279445648</v>
      </c>
      <c r="U883" s="226">
        <f t="shared" si="40"/>
        <v>6101.9019831714959</v>
      </c>
    </row>
    <row r="884" spans="1:21" x14ac:dyDescent="0.25">
      <c r="A884" s="156" t="s">
        <v>15007</v>
      </c>
      <c r="B884" s="156" t="s">
        <v>435</v>
      </c>
      <c r="C884" s="223">
        <v>1.9244272708892822</v>
      </c>
      <c r="D884" s="221">
        <v>4.4005637168884277</v>
      </c>
      <c r="E884" s="221">
        <v>1.5212030410766602</v>
      </c>
      <c r="F884" s="221">
        <v>11.439502716064453</v>
      </c>
      <c r="G884" s="221">
        <v>50.952556610107422</v>
      </c>
      <c r="H884" s="221">
        <v>13.201437950134277</v>
      </c>
      <c r="I884" s="221">
        <v>12.432221412658691</v>
      </c>
      <c r="J884" s="221">
        <v>1.6040375232696533</v>
      </c>
      <c r="K884" s="180">
        <v>736</v>
      </c>
      <c r="L884" s="181">
        <v>369</v>
      </c>
      <c r="M884" s="181">
        <v>758</v>
      </c>
      <c r="N884" s="181">
        <v>407</v>
      </c>
      <c r="O884" s="181">
        <v>1030</v>
      </c>
      <c r="P884" s="181">
        <v>1064</v>
      </c>
      <c r="Q884" s="181">
        <v>331</v>
      </c>
      <c r="R884" s="181">
        <v>1045</v>
      </c>
      <c r="S884" s="226">
        <f t="shared" si="41"/>
        <v>5740</v>
      </c>
      <c r="T884" s="181">
        <f t="shared" si="39"/>
        <v>81167.883780241013</v>
      </c>
      <c r="U884" s="226">
        <f t="shared" si="40"/>
        <v>5325.1251684108092</v>
      </c>
    </row>
    <row r="885" spans="1:21" x14ac:dyDescent="0.25">
      <c r="A885" s="156" t="s">
        <v>15008</v>
      </c>
      <c r="B885" s="156" t="s">
        <v>435</v>
      </c>
      <c r="C885" s="223">
        <v>0.39782038331031799</v>
      </c>
      <c r="D885" s="221">
        <v>28.603658676147461</v>
      </c>
      <c r="E885" s="221">
        <v>4.482764720916748</v>
      </c>
      <c r="F885" s="221">
        <v>4.3404898643493652</v>
      </c>
      <c r="G885" s="221">
        <v>49.101852416992188</v>
      </c>
      <c r="H885" s="221">
        <v>12.978989601135254</v>
      </c>
      <c r="I885" s="221">
        <v>0.50322818756103516</v>
      </c>
      <c r="J885" s="221">
        <v>1.7430387735366821</v>
      </c>
      <c r="K885" s="180">
        <v>395</v>
      </c>
      <c r="L885" s="181">
        <v>109</v>
      </c>
      <c r="M885" s="181">
        <v>304</v>
      </c>
      <c r="N885" s="181">
        <v>609</v>
      </c>
      <c r="O885" s="181">
        <v>1210</v>
      </c>
      <c r="P885" s="181">
        <v>848</v>
      </c>
      <c r="Q885" s="181">
        <v>344</v>
      </c>
      <c r="R885" s="181">
        <v>1504</v>
      </c>
      <c r="S885" s="226">
        <f t="shared" si="41"/>
        <v>5323</v>
      </c>
      <c r="T885" s="181">
        <f t="shared" si="39"/>
        <v>80495.122067898512</v>
      </c>
      <c r="U885" s="226">
        <f t="shared" si="40"/>
        <v>5280.9877564211374</v>
      </c>
    </row>
    <row r="886" spans="1:21" x14ac:dyDescent="0.25">
      <c r="A886" s="156" t="s">
        <v>15009</v>
      </c>
      <c r="B886" s="156" t="s">
        <v>435</v>
      </c>
      <c r="C886" s="223">
        <v>1.1864405870437622</v>
      </c>
      <c r="D886" s="221">
        <v>2.1539502143859863</v>
      </c>
      <c r="E886" s="221">
        <v>1.7785495519638062</v>
      </c>
      <c r="F886" s="221">
        <v>26.221858978271484</v>
      </c>
      <c r="G886" s="221">
        <v>25.683284759521484</v>
      </c>
      <c r="H886" s="221">
        <v>30.870664596557617</v>
      </c>
      <c r="I886" s="221">
        <v>3.5406119823455811</v>
      </c>
      <c r="J886" s="221">
        <v>4.4725184440612793</v>
      </c>
      <c r="K886" s="180">
        <v>314.35028076171875</v>
      </c>
      <c r="L886" s="181">
        <v>123.77542114257812</v>
      </c>
      <c r="M886" s="181">
        <v>278.0035400390625</v>
      </c>
      <c r="N886" s="181">
        <v>441.07275390625</v>
      </c>
      <c r="O886" s="181">
        <v>910.63348388671875</v>
      </c>
      <c r="P886" s="181">
        <v>653.2591552734375</v>
      </c>
      <c r="Q886" s="181">
        <v>220.04519653320312</v>
      </c>
      <c r="R886" s="181">
        <v>1046.197021484375</v>
      </c>
      <c r="S886" s="226">
        <f t="shared" si="41"/>
        <v>3987.3368530273437</v>
      </c>
      <c r="T886" s="181">
        <f t="shared" si="39"/>
        <v>61712.588139726882</v>
      </c>
      <c r="U886" s="226">
        <f t="shared" si="40"/>
        <v>4048.7350538838232</v>
      </c>
    </row>
    <row r="887" spans="1:21" x14ac:dyDescent="0.25">
      <c r="A887" s="156" t="s">
        <v>15010</v>
      </c>
      <c r="B887" s="156" t="s">
        <v>435</v>
      </c>
      <c r="C887" s="223">
        <v>9.0019340515136719</v>
      </c>
      <c r="D887" s="221">
        <v>37.930904388427734</v>
      </c>
      <c r="E887" s="221">
        <v>15.879697799682617</v>
      </c>
      <c r="F887" s="221">
        <v>24.716293334960938</v>
      </c>
      <c r="G887" s="221">
        <v>86.291679382324219</v>
      </c>
      <c r="H887" s="221">
        <v>65.513153076171875</v>
      </c>
      <c r="I887" s="221">
        <v>10.778315544128418</v>
      </c>
      <c r="J887" s="221">
        <v>10.191440582275391</v>
      </c>
      <c r="K887" s="180">
        <v>578</v>
      </c>
      <c r="L887" s="181">
        <v>182</v>
      </c>
      <c r="M887" s="181">
        <v>563</v>
      </c>
      <c r="N887" s="181">
        <v>808</v>
      </c>
      <c r="O887" s="181">
        <v>1788</v>
      </c>
      <c r="P887" s="181">
        <v>940</v>
      </c>
      <c r="Q887" s="181">
        <v>336</v>
      </c>
      <c r="R887" s="181">
        <v>1188</v>
      </c>
      <c r="S887" s="226">
        <f t="shared" si="41"/>
        <v>6383</v>
      </c>
      <c r="T887" s="181">
        <f t="shared" si="39"/>
        <v>272618.40941810608</v>
      </c>
      <c r="U887" s="226">
        <f t="shared" si="40"/>
        <v>17885.487285771494</v>
      </c>
    </row>
    <row r="888" spans="1:21" x14ac:dyDescent="0.25">
      <c r="A888" s="156" t="s">
        <v>15011</v>
      </c>
      <c r="B888" s="156" t="s">
        <v>435</v>
      </c>
      <c r="C888" s="223">
        <v>2.9862885475158691</v>
      </c>
      <c r="D888" s="221">
        <v>6.9370956420898437</v>
      </c>
      <c r="E888" s="221">
        <v>11.516724586486816</v>
      </c>
      <c r="F888" s="221">
        <v>44.497154235839844</v>
      </c>
      <c r="G888" s="221">
        <v>72.069564819335937</v>
      </c>
      <c r="H888" s="221">
        <v>50.846916198730469</v>
      </c>
      <c r="I888" s="221">
        <v>3.0916965007781982</v>
      </c>
      <c r="J888" s="221">
        <v>2.6658987998962402</v>
      </c>
      <c r="K888" s="180">
        <v>736</v>
      </c>
      <c r="L888" s="181">
        <v>311</v>
      </c>
      <c r="M888" s="181">
        <v>474</v>
      </c>
      <c r="N888" s="181">
        <v>416</v>
      </c>
      <c r="O888" s="181">
        <v>1135</v>
      </c>
      <c r="P888" s="181">
        <v>864</v>
      </c>
      <c r="Q888" s="181">
        <v>280</v>
      </c>
      <c r="R888" s="181">
        <v>647</v>
      </c>
      <c r="S888" s="226">
        <f t="shared" si="41"/>
        <v>4863</v>
      </c>
      <c r="T888" s="181">
        <f t="shared" si="39"/>
        <v>156646.29194116592</v>
      </c>
      <c r="U888" s="226">
        <f t="shared" si="40"/>
        <v>10276.984848004535</v>
      </c>
    </row>
    <row r="889" spans="1:21" x14ac:dyDescent="0.25">
      <c r="A889" s="156" t="s">
        <v>15012</v>
      </c>
      <c r="B889" s="156" t="s">
        <v>435</v>
      </c>
      <c r="C889" s="223">
        <v>-1.835044264793396</v>
      </c>
      <c r="D889" s="221">
        <v>1.301160454750061</v>
      </c>
      <c r="E889" s="221">
        <v>9.1354191303253174E-2</v>
      </c>
      <c r="F889" s="221">
        <v>6.270655632019043</v>
      </c>
      <c r="G889" s="221">
        <v>27.827407836914062</v>
      </c>
      <c r="H889" s="221">
        <v>16.294624328613281</v>
      </c>
      <c r="I889" s="221">
        <v>-0.39534702897071838</v>
      </c>
      <c r="J889" s="221">
        <v>-0.82114475965499878</v>
      </c>
      <c r="K889" s="180">
        <v>1114</v>
      </c>
      <c r="L889" s="181">
        <v>383</v>
      </c>
      <c r="M889" s="181">
        <v>429</v>
      </c>
      <c r="N889" s="181">
        <v>597</v>
      </c>
      <c r="O889" s="181">
        <v>1681</v>
      </c>
      <c r="P889" s="181">
        <v>1671</v>
      </c>
      <c r="Q889" s="181">
        <v>655</v>
      </c>
      <c r="R889" s="181">
        <v>2513</v>
      </c>
      <c r="S889" s="226">
        <f t="shared" si="41"/>
        <v>9043</v>
      </c>
      <c r="T889" s="181">
        <f t="shared" si="39"/>
        <v>73920.578245550394</v>
      </c>
      <c r="U889" s="226">
        <f t="shared" si="40"/>
        <v>4849.6562106339552</v>
      </c>
    </row>
    <row r="890" spans="1:21" x14ac:dyDescent="0.25">
      <c r="A890" s="156" t="s">
        <v>15013</v>
      </c>
      <c r="B890" s="156" t="s">
        <v>435</v>
      </c>
      <c r="C890" s="223">
        <v>-4.8526062965393066</v>
      </c>
      <c r="D890" s="221">
        <v>-6.1875011306256056E-4</v>
      </c>
      <c r="E890" s="221">
        <v>39.146224975585938</v>
      </c>
      <c r="F890" s="221">
        <v>1.9260741472244263</v>
      </c>
      <c r="G890" s="221">
        <v>37.7264404296875</v>
      </c>
      <c r="H890" s="221">
        <v>0.54043775796890259</v>
      </c>
      <c r="I890" s="221">
        <v>-1.9111874103546143</v>
      </c>
      <c r="J890" s="221">
        <v>-2.3369851112365723</v>
      </c>
      <c r="K890" s="180">
        <v>346</v>
      </c>
      <c r="L890" s="181">
        <v>126</v>
      </c>
      <c r="M890" s="181">
        <v>93</v>
      </c>
      <c r="N890" s="181">
        <v>130</v>
      </c>
      <c r="O890" s="181">
        <v>499</v>
      </c>
      <c r="P890" s="181">
        <v>698</v>
      </c>
      <c r="Q890" s="181">
        <v>326</v>
      </c>
      <c r="R890" s="181">
        <v>1399</v>
      </c>
      <c r="S890" s="226">
        <f t="shared" si="41"/>
        <v>3617</v>
      </c>
      <c r="T890" s="181">
        <f t="shared" si="39"/>
        <v>17522.138883832609</v>
      </c>
      <c r="U890" s="226">
        <f t="shared" si="40"/>
        <v>1149.5628372831977</v>
      </c>
    </row>
    <row r="891" spans="1:21" x14ac:dyDescent="0.25">
      <c r="A891" s="156" t="s">
        <v>15014</v>
      </c>
      <c r="B891" s="156" t="s">
        <v>435</v>
      </c>
      <c r="C891" s="223">
        <v>-0.62686973810195923</v>
      </c>
      <c r="D891" s="221">
        <v>6.411989688873291</v>
      </c>
      <c r="E891" s="221">
        <v>0.71095848083496094</v>
      </c>
      <c r="F891" s="221">
        <v>12.703226089477539</v>
      </c>
      <c r="G891" s="221">
        <v>43.387401580810547</v>
      </c>
      <c r="H891" s="221">
        <v>11.112025260925293</v>
      </c>
      <c r="I891" s="221">
        <v>7.2709736824035645</v>
      </c>
      <c r="J891" s="221">
        <v>-0.2015404999256134</v>
      </c>
      <c r="K891" s="180">
        <v>1855</v>
      </c>
      <c r="L891" s="181">
        <v>580</v>
      </c>
      <c r="M891" s="181">
        <v>467</v>
      </c>
      <c r="N891" s="181">
        <v>566</v>
      </c>
      <c r="O891" s="181">
        <v>2238</v>
      </c>
      <c r="P891" s="181">
        <v>1895</v>
      </c>
      <c r="Q891" s="181">
        <v>522</v>
      </c>
      <c r="R891" s="181">
        <v>1416</v>
      </c>
      <c r="S891" s="226">
        <f t="shared" si="41"/>
        <v>9539</v>
      </c>
      <c r="T891" s="181">
        <f t="shared" si="39"/>
        <v>131746.51375418901</v>
      </c>
      <c r="U891" s="226">
        <f t="shared" si="40"/>
        <v>8643.4023356119287</v>
      </c>
    </row>
    <row r="892" spans="1:21" x14ac:dyDescent="0.25">
      <c r="A892" s="156" t="s">
        <v>15015</v>
      </c>
      <c r="B892" s="156" t="s">
        <v>435</v>
      </c>
      <c r="C892" s="223">
        <v>1.9220919609069824</v>
      </c>
      <c r="D892" s="221">
        <v>2.8896012306213379</v>
      </c>
      <c r="E892" s="221">
        <v>2.5142009258270264</v>
      </c>
      <c r="F892" s="221">
        <v>39.873531341552734</v>
      </c>
      <c r="G892" s="221">
        <v>61.724506378173828</v>
      </c>
      <c r="H892" s="221">
        <v>45.887622833251953</v>
      </c>
      <c r="I892" s="221">
        <v>13.449657440185547</v>
      </c>
      <c r="J892" s="221">
        <v>2.9710092544555664</v>
      </c>
      <c r="K892" s="180">
        <v>1427.514404296875</v>
      </c>
      <c r="L892" s="181">
        <v>524.45416259765625</v>
      </c>
      <c r="M892" s="181">
        <v>486.49368286132812</v>
      </c>
      <c r="N892" s="181">
        <v>578.3980712890625</v>
      </c>
      <c r="O892" s="181">
        <v>1930.9903564453125</v>
      </c>
      <c r="P892" s="181">
        <v>1591.3438720703125</v>
      </c>
      <c r="Q892" s="181">
        <v>445.53631591796875</v>
      </c>
      <c r="R892" s="181">
        <v>1136.81689453125</v>
      </c>
      <c r="S892" s="226">
        <f t="shared" si="41"/>
        <v>8121.5477600097656</v>
      </c>
      <c r="T892" s="181">
        <f t="shared" si="39"/>
        <v>230127.4121582245</v>
      </c>
      <c r="U892" s="226">
        <f t="shared" si="40"/>
        <v>15097.809839947142</v>
      </c>
    </row>
    <row r="893" spans="1:21" x14ac:dyDescent="0.25">
      <c r="A893" s="156" t="s">
        <v>15016</v>
      </c>
      <c r="B893" s="156" t="s">
        <v>435</v>
      </c>
      <c r="C893" s="223">
        <v>-0.18299581110477448</v>
      </c>
      <c r="D893" s="221">
        <v>6.7303400039672852</v>
      </c>
      <c r="E893" s="221">
        <v>1.0594135522842407</v>
      </c>
      <c r="F893" s="221">
        <v>15.891548156738281</v>
      </c>
      <c r="G893" s="221">
        <v>7.3901147842407227</v>
      </c>
      <c r="H893" s="221">
        <v>8.4552278518676758</v>
      </c>
      <c r="I893" s="221">
        <v>-7.7588044106960297E-2</v>
      </c>
      <c r="J893" s="221">
        <v>-0.50338572263717651</v>
      </c>
      <c r="K893" s="180">
        <v>599</v>
      </c>
      <c r="L893" s="181">
        <v>241</v>
      </c>
      <c r="M893" s="181">
        <v>219</v>
      </c>
      <c r="N893" s="181">
        <v>164</v>
      </c>
      <c r="O893" s="181">
        <v>712</v>
      </c>
      <c r="P893" s="181">
        <v>851</v>
      </c>
      <c r="Q893" s="181">
        <v>271</v>
      </c>
      <c r="R893" s="181">
        <v>633</v>
      </c>
      <c r="S893" s="226">
        <f t="shared" si="41"/>
        <v>3690</v>
      </c>
      <c r="T893" s="181">
        <f t="shared" si="39"/>
        <v>16468.11402169615</v>
      </c>
      <c r="U893" s="226">
        <f t="shared" si="40"/>
        <v>1080.4121577275982</v>
      </c>
    </row>
    <row r="894" spans="1:21" x14ac:dyDescent="0.25">
      <c r="A894" s="156" t="s">
        <v>15017</v>
      </c>
      <c r="B894" s="156" t="s">
        <v>435</v>
      </c>
      <c r="C894" s="223">
        <v>0.12312474101781845</v>
      </c>
      <c r="D894" s="221">
        <v>10.229189872741699</v>
      </c>
      <c r="E894" s="221">
        <v>19.435462951660156</v>
      </c>
      <c r="F894" s="221">
        <v>18.291791915893555</v>
      </c>
      <c r="G894" s="221">
        <v>47.084983825683594</v>
      </c>
      <c r="H894" s="221">
        <v>20.166912078857422</v>
      </c>
      <c r="I894" s="221">
        <v>0.60817092657089233</v>
      </c>
      <c r="J894" s="221">
        <v>0.18237325549125671</v>
      </c>
      <c r="K894" s="180">
        <v>1580</v>
      </c>
      <c r="L894" s="181">
        <v>419</v>
      </c>
      <c r="M894" s="181">
        <v>323</v>
      </c>
      <c r="N894" s="181">
        <v>457</v>
      </c>
      <c r="O894" s="181">
        <v>1546</v>
      </c>
      <c r="P894" s="181">
        <v>1387</v>
      </c>
      <c r="Q894" s="181">
        <v>406</v>
      </c>
      <c r="R894" s="181">
        <v>1189</v>
      </c>
      <c r="S894" s="226">
        <f t="shared" si="41"/>
        <v>7307</v>
      </c>
      <c r="T894" s="181">
        <f t="shared" si="39"/>
        <v>120346.22233128548</v>
      </c>
      <c r="U894" s="226">
        <f t="shared" si="40"/>
        <v>7895.4713072795139</v>
      </c>
    </row>
    <row r="895" spans="1:21" x14ac:dyDescent="0.25">
      <c r="A895" s="156" t="s">
        <v>15018</v>
      </c>
      <c r="B895" s="156" t="s">
        <v>435</v>
      </c>
      <c r="C895" s="223">
        <v>4.8489437103271484</v>
      </c>
      <c r="D895" s="221">
        <v>10.361323356628418</v>
      </c>
      <c r="E895" s="221">
        <v>16.141151428222656</v>
      </c>
      <c r="F895" s="221">
        <v>43.958095550537109</v>
      </c>
      <c r="G895" s="221">
        <v>107.65502166748047</v>
      </c>
      <c r="H895" s="221">
        <v>75.772178649902344</v>
      </c>
      <c r="I895" s="221">
        <v>5.3209681510925293</v>
      </c>
      <c r="J895" s="221">
        <v>4.8951706886291504</v>
      </c>
      <c r="K895" s="180">
        <v>1608</v>
      </c>
      <c r="L895" s="181">
        <v>1514</v>
      </c>
      <c r="M895" s="181">
        <v>1999</v>
      </c>
      <c r="N895" s="181">
        <v>1460</v>
      </c>
      <c r="O895" s="181">
        <v>2864</v>
      </c>
      <c r="P895" s="181">
        <v>1593</v>
      </c>
      <c r="Q895" s="181">
        <v>424</v>
      </c>
      <c r="R895" s="181">
        <v>1169</v>
      </c>
      <c r="S895" s="226">
        <f t="shared" si="41"/>
        <v>12631</v>
      </c>
      <c r="T895" s="181">
        <f t="shared" si="39"/>
        <v>556936.73393297195</v>
      </c>
      <c r="U895" s="226">
        <f t="shared" si="40"/>
        <v>36538.56280285267</v>
      </c>
    </row>
    <row r="896" spans="1:21" x14ac:dyDescent="0.25">
      <c r="A896" s="156" t="s">
        <v>15019</v>
      </c>
      <c r="B896" s="156" t="s">
        <v>435</v>
      </c>
      <c r="C896" s="223">
        <v>1.7281569242477417</v>
      </c>
      <c r="D896" s="221">
        <v>2.6956660747528076</v>
      </c>
      <c r="E896" s="221">
        <v>8.6573705673217773</v>
      </c>
      <c r="F896" s="221">
        <v>9.3471555709838867</v>
      </c>
      <c r="G896" s="221">
        <v>29.484123229980469</v>
      </c>
      <c r="H896" s="221">
        <v>13.383018493652344</v>
      </c>
      <c r="I896" s="221">
        <v>8.9795417785644531</v>
      </c>
      <c r="J896" s="221">
        <v>1.4077669382095337</v>
      </c>
      <c r="K896" s="180">
        <v>1275</v>
      </c>
      <c r="L896" s="181">
        <v>480</v>
      </c>
      <c r="M896" s="181">
        <v>462</v>
      </c>
      <c r="N896" s="181">
        <v>478</v>
      </c>
      <c r="O896" s="181">
        <v>1516</v>
      </c>
      <c r="P896" s="181">
        <v>1683</v>
      </c>
      <c r="Q896" s="181">
        <v>528</v>
      </c>
      <c r="R896" s="181">
        <v>1655</v>
      </c>
      <c r="S896" s="226">
        <f t="shared" si="41"/>
        <v>8077</v>
      </c>
      <c r="T896" s="181">
        <f t="shared" si="39"/>
        <v>86257.568642616272</v>
      </c>
      <c r="U896" s="226">
        <f t="shared" si="40"/>
        <v>5659.0406002002455</v>
      </c>
    </row>
    <row r="897" spans="1:21" x14ac:dyDescent="0.25">
      <c r="A897" s="156" t="s">
        <v>15020</v>
      </c>
      <c r="B897" s="156" t="s">
        <v>435</v>
      </c>
      <c r="C897" s="223">
        <v>2.2676296234130859</v>
      </c>
      <c r="D897" s="221">
        <v>5.552854061126709</v>
      </c>
      <c r="E897" s="221">
        <v>7.1421670913696289</v>
      </c>
      <c r="F897" s="221">
        <v>26.829624176025391</v>
      </c>
      <c r="G897" s="221">
        <v>31.39232063293457</v>
      </c>
      <c r="H897" s="221">
        <v>18.972223281860352</v>
      </c>
      <c r="I897" s="221">
        <v>2.2387516498565674</v>
      </c>
      <c r="J897" s="221">
        <v>1.8129539489746094</v>
      </c>
      <c r="K897" s="180">
        <v>1905</v>
      </c>
      <c r="L897" s="181">
        <v>1173</v>
      </c>
      <c r="M897" s="181">
        <v>2583</v>
      </c>
      <c r="N897" s="181">
        <v>879</v>
      </c>
      <c r="O897" s="181">
        <v>2513</v>
      </c>
      <c r="P897" s="181">
        <v>1923</v>
      </c>
      <c r="Q897" s="181">
        <v>491</v>
      </c>
      <c r="R897" s="181">
        <v>1226</v>
      </c>
      <c r="S897" s="226">
        <f t="shared" si="41"/>
        <v>12693</v>
      </c>
      <c r="T897" s="181">
        <f t="shared" si="39"/>
        <v>171559.18521714211</v>
      </c>
      <c r="U897" s="226">
        <f t="shared" si="40"/>
        <v>11255.364714759873</v>
      </c>
    </row>
    <row r="898" spans="1:21" x14ac:dyDescent="0.25">
      <c r="A898" s="156" t="s">
        <v>15021</v>
      </c>
      <c r="B898" s="156" t="s">
        <v>435</v>
      </c>
      <c r="C898" s="223">
        <v>1.5403571128845215</v>
      </c>
      <c r="D898" s="221">
        <v>-3.9461884647607803E-2</v>
      </c>
      <c r="E898" s="221">
        <v>2.1324660778045654</v>
      </c>
      <c r="F898" s="221">
        <v>12.895749092102051</v>
      </c>
      <c r="G898" s="221">
        <v>32.596389770507813</v>
      </c>
      <c r="H898" s="221">
        <v>7.9755916595458984</v>
      </c>
      <c r="I898" s="221">
        <v>1.6457648277282715</v>
      </c>
      <c r="J898" s="221">
        <v>1.2199671268463135</v>
      </c>
      <c r="K898" s="180">
        <v>1353</v>
      </c>
      <c r="L898" s="181">
        <v>734</v>
      </c>
      <c r="M898" s="181">
        <v>1897</v>
      </c>
      <c r="N898" s="181">
        <v>509</v>
      </c>
      <c r="O898" s="181">
        <v>1644</v>
      </c>
      <c r="P898" s="181">
        <v>1398</v>
      </c>
      <c r="Q898" s="181">
        <v>377</v>
      </c>
      <c r="R898" s="181">
        <v>966</v>
      </c>
      <c r="S898" s="226">
        <f t="shared" si="41"/>
        <v>8878</v>
      </c>
      <c r="T898" s="181">
        <f t="shared" si="39"/>
        <v>79201.646095223725</v>
      </c>
      <c r="U898" s="226">
        <f t="shared" si="40"/>
        <v>5196.1275735996423</v>
      </c>
    </row>
    <row r="899" spans="1:21" x14ac:dyDescent="0.25">
      <c r="A899" s="156" t="s">
        <v>15022</v>
      </c>
      <c r="B899" s="156" t="s">
        <v>435</v>
      </c>
      <c r="C899" s="223">
        <v>1.5295177698135376E-2</v>
      </c>
      <c r="D899" s="221">
        <v>-3.6037447452545166</v>
      </c>
      <c r="E899" s="221">
        <v>2.2644155025482178</v>
      </c>
      <c r="F899" s="221">
        <v>3.8643310070037842</v>
      </c>
      <c r="G899" s="221">
        <v>22.704856872558594</v>
      </c>
      <c r="H899" s="221">
        <v>6.0524420738220215</v>
      </c>
      <c r="I899" s="221">
        <v>2.7069736272096634E-2</v>
      </c>
      <c r="J899" s="221">
        <v>-0.22172406315803528</v>
      </c>
      <c r="K899" s="180">
        <v>1941</v>
      </c>
      <c r="L899" s="181">
        <v>563</v>
      </c>
      <c r="M899" s="181">
        <v>523</v>
      </c>
      <c r="N899" s="181">
        <v>477</v>
      </c>
      <c r="O899" s="181">
        <v>2160</v>
      </c>
      <c r="P899" s="181">
        <v>2110</v>
      </c>
      <c r="Q899" s="181">
        <v>585</v>
      </c>
      <c r="R899" s="181">
        <v>1689</v>
      </c>
      <c r="S899" s="226">
        <f t="shared" si="41"/>
        <v>10048</v>
      </c>
      <c r="T899" s="181">
        <f t="shared" si="39"/>
        <v>62482.842320043594</v>
      </c>
      <c r="U899" s="226">
        <f t="shared" si="40"/>
        <v>4099.2685867375731</v>
      </c>
    </row>
    <row r="900" spans="1:21" x14ac:dyDescent="0.25">
      <c r="A900" s="156" t="s">
        <v>15003</v>
      </c>
      <c r="B900" s="156" t="s">
        <v>438</v>
      </c>
      <c r="C900" s="223">
        <v>-0.20860613882541656</v>
      </c>
      <c r="D900" s="221">
        <v>0.75890326499938965</v>
      </c>
      <c r="E900" s="221">
        <v>0.38350284099578857</v>
      </c>
      <c r="F900" s="221">
        <v>3.7340631484985352</v>
      </c>
      <c r="G900" s="221">
        <v>-25.095924377441406</v>
      </c>
      <c r="H900" s="221">
        <v>172.59165954589844</v>
      </c>
      <c r="I900" s="221">
        <v>-0.10319837182760239</v>
      </c>
      <c r="J900" s="221">
        <v>-0.5289960503578186</v>
      </c>
      <c r="K900" s="180">
        <v>20.586820602416992</v>
      </c>
      <c r="L900" s="181">
        <v>7.8050718307495117</v>
      </c>
      <c r="M900" s="181">
        <v>6.6823506355285645</v>
      </c>
      <c r="N900" s="181">
        <v>6.7579183578491211</v>
      </c>
      <c r="O900" s="181">
        <v>22.238517761230469</v>
      </c>
      <c r="P900" s="181">
        <v>20.748752593994141</v>
      </c>
      <c r="Q900" s="181">
        <v>6.3368978500366211</v>
      </c>
      <c r="R900" s="181">
        <v>15.577757835388184</v>
      </c>
      <c r="S900" s="226">
        <f t="shared" si="41"/>
        <v>106.7340874671936</v>
      </c>
      <c r="T900" s="181">
        <f t="shared" si="39"/>
        <v>3043.4969054867838</v>
      </c>
      <c r="U900" s="226">
        <f t="shared" si="40"/>
        <v>199.67259483157071</v>
      </c>
    </row>
    <row r="901" spans="1:21" x14ac:dyDescent="0.25">
      <c r="A901" s="156" t="s">
        <v>15004</v>
      </c>
      <c r="B901" s="156" t="s">
        <v>438</v>
      </c>
      <c r="C901" s="223">
        <v>-3.2420407980680466E-2</v>
      </c>
      <c r="D901" s="221">
        <v>0.93508893251419067</v>
      </c>
      <c r="E901" s="221">
        <v>1.1174417734146118</v>
      </c>
      <c r="F901" s="221">
        <v>3.9102487564086914</v>
      </c>
      <c r="G901" s="221">
        <v>32.890865325927734</v>
      </c>
      <c r="H901" s="221">
        <v>3.0913631916046143</v>
      </c>
      <c r="I901" s="221">
        <v>7.2987370193004608E-2</v>
      </c>
      <c r="J901" s="221">
        <v>-0.3528103232383728</v>
      </c>
      <c r="K901" s="180">
        <v>638.9351806640625</v>
      </c>
      <c r="L901" s="181">
        <v>214.06362915039062</v>
      </c>
      <c r="M901" s="181">
        <v>221.79595947265625</v>
      </c>
      <c r="N901" s="181">
        <v>233.59794616699219</v>
      </c>
      <c r="O901" s="181">
        <v>712.18890380859375</v>
      </c>
      <c r="P901" s="181">
        <v>836.72021484375</v>
      </c>
      <c r="Q901" s="181">
        <v>302.37506103515625</v>
      </c>
      <c r="R901" s="181">
        <v>919.3341064453125</v>
      </c>
      <c r="S901" s="226">
        <f t="shared" si="41"/>
        <v>4079.0110015869141</v>
      </c>
      <c r="T901" s="181">
        <f t="shared" ref="T901:T964" si="42">SUMPRODUCT(C901:J901,K901:R901)</f>
        <v>27049.558532916348</v>
      </c>
      <c r="U901" s="226">
        <f t="shared" ref="U901:U964" si="43">(T901/$T$10045)*$S$10045</f>
        <v>1774.6216635143928</v>
      </c>
    </row>
    <row r="902" spans="1:21" x14ac:dyDescent="0.25">
      <c r="A902" s="156" t="s">
        <v>15023</v>
      </c>
      <c r="B902" s="156" t="s">
        <v>438</v>
      </c>
      <c r="C902" s="223">
        <v>2.7744178771972656</v>
      </c>
      <c r="D902" s="221">
        <v>3.0580778121948242</v>
      </c>
      <c r="E902" s="221">
        <v>9.804652214050293</v>
      </c>
      <c r="F902" s="221">
        <v>23.952810287475586</v>
      </c>
      <c r="G902" s="221">
        <v>43.652225494384766</v>
      </c>
      <c r="H902" s="221">
        <v>13.012690544128418</v>
      </c>
      <c r="I902" s="221">
        <v>2.1959762573242187</v>
      </c>
      <c r="J902" s="221">
        <v>1.7701786756515503</v>
      </c>
      <c r="K902" s="180">
        <v>962</v>
      </c>
      <c r="L902" s="181">
        <v>312</v>
      </c>
      <c r="M902" s="181">
        <v>444</v>
      </c>
      <c r="N902" s="181">
        <v>507</v>
      </c>
      <c r="O902" s="181">
        <v>1400</v>
      </c>
      <c r="P902" s="181">
        <v>1208</v>
      </c>
      <c r="Q902" s="181">
        <v>355</v>
      </c>
      <c r="R902" s="181">
        <v>1065</v>
      </c>
      <c r="S902" s="226">
        <f t="shared" ref="S902:S965" si="44">SUM(K902:R902)</f>
        <v>6253</v>
      </c>
      <c r="T902" s="181">
        <f t="shared" si="42"/>
        <v>99617.708404421806</v>
      </c>
      <c r="U902" s="226">
        <f t="shared" si="43"/>
        <v>6535.5500419358159</v>
      </c>
    </row>
    <row r="903" spans="1:21" x14ac:dyDescent="0.25">
      <c r="A903" s="156" t="s">
        <v>15024</v>
      </c>
      <c r="B903" s="156" t="s">
        <v>438</v>
      </c>
      <c r="C903" s="223">
        <v>0.33006435632705688</v>
      </c>
      <c r="D903" s="221">
        <v>5.6515827178955078</v>
      </c>
      <c r="E903" s="221">
        <v>7.587378978729248</v>
      </c>
      <c r="F903" s="221">
        <v>17.552543640136719</v>
      </c>
      <c r="G903" s="221">
        <v>26.156248092651367</v>
      </c>
      <c r="H903" s="221">
        <v>21.854911804199219</v>
      </c>
      <c r="I903" s="221">
        <v>5.2743291854858398</v>
      </c>
      <c r="J903" s="221">
        <v>1.1643537282943726</v>
      </c>
      <c r="K903" s="180">
        <v>1405</v>
      </c>
      <c r="L903" s="181">
        <v>464</v>
      </c>
      <c r="M903" s="181">
        <v>482</v>
      </c>
      <c r="N903" s="181">
        <v>625</v>
      </c>
      <c r="O903" s="181">
        <v>1904</v>
      </c>
      <c r="P903" s="181">
        <v>1498</v>
      </c>
      <c r="Q903" s="181">
        <v>449</v>
      </c>
      <c r="R903" s="181">
        <v>1128</v>
      </c>
      <c r="S903" s="226">
        <f t="shared" si="44"/>
        <v>7955</v>
      </c>
      <c r="T903" s="181">
        <f t="shared" si="42"/>
        <v>103935.2503054738</v>
      </c>
      <c r="U903" s="226">
        <f t="shared" si="43"/>
        <v>6818.8080249233817</v>
      </c>
    </row>
    <row r="904" spans="1:21" x14ac:dyDescent="0.25">
      <c r="A904" s="156" t="s">
        <v>15025</v>
      </c>
      <c r="B904" s="156" t="s">
        <v>438</v>
      </c>
      <c r="C904" s="223">
        <v>2.4063031673431396</v>
      </c>
      <c r="D904" s="221">
        <v>11.157029151916504</v>
      </c>
      <c r="E904" s="221">
        <v>11.057062149047852</v>
      </c>
      <c r="F904" s="221">
        <v>35.984668731689453</v>
      </c>
      <c r="G904" s="221">
        <v>45.093338012695313</v>
      </c>
      <c r="H904" s="221">
        <v>21.489299774169922</v>
      </c>
      <c r="I904" s="221">
        <v>9.9781923294067383</v>
      </c>
      <c r="J904" s="221">
        <v>1.9177708625793457</v>
      </c>
      <c r="K904" s="180">
        <v>1408</v>
      </c>
      <c r="L904" s="181">
        <v>476</v>
      </c>
      <c r="M904" s="181">
        <v>475</v>
      </c>
      <c r="N904" s="181">
        <v>503</v>
      </c>
      <c r="O904" s="181">
        <v>1699</v>
      </c>
      <c r="P904" s="181">
        <v>1512</v>
      </c>
      <c r="Q904" s="181">
        <v>485</v>
      </c>
      <c r="R904" s="181">
        <v>1453</v>
      </c>
      <c r="S904" s="226">
        <f t="shared" si="44"/>
        <v>8011</v>
      </c>
      <c r="T904" s="181">
        <f t="shared" si="42"/>
        <v>148782.56051397324</v>
      </c>
      <c r="U904" s="226">
        <f t="shared" si="43"/>
        <v>9761.0744633757713</v>
      </c>
    </row>
    <row r="905" spans="1:21" x14ac:dyDescent="0.25">
      <c r="A905" s="156" t="s">
        <v>15026</v>
      </c>
      <c r="B905" s="156" t="s">
        <v>438</v>
      </c>
      <c r="C905" s="223">
        <v>0.90572530031204224</v>
      </c>
      <c r="D905" s="221">
        <v>0.28478240966796875</v>
      </c>
      <c r="E905" s="221">
        <v>6.4952702522277832</v>
      </c>
      <c r="F905" s="221">
        <v>21.87468147277832</v>
      </c>
      <c r="G905" s="221">
        <v>30.444583892822266</v>
      </c>
      <c r="H905" s="221">
        <v>8.7844734191894531</v>
      </c>
      <c r="I905" s="221">
        <v>0.78649759292602539</v>
      </c>
      <c r="J905" s="221">
        <v>0.36069989204406738</v>
      </c>
      <c r="K905" s="180">
        <v>1681</v>
      </c>
      <c r="L905" s="181">
        <v>556</v>
      </c>
      <c r="M905" s="181">
        <v>528</v>
      </c>
      <c r="N905" s="181">
        <v>531</v>
      </c>
      <c r="O905" s="181">
        <v>1722</v>
      </c>
      <c r="P905" s="181">
        <v>1573</v>
      </c>
      <c r="Q905" s="181">
        <v>527</v>
      </c>
      <c r="R905" s="181">
        <v>1591</v>
      </c>
      <c r="S905" s="226">
        <f t="shared" si="44"/>
        <v>8709</v>
      </c>
      <c r="T905" s="181">
        <f t="shared" si="42"/>
        <v>83957.729716360569</v>
      </c>
      <c r="U905" s="226">
        <f t="shared" si="43"/>
        <v>5508.1566596671491</v>
      </c>
    </row>
    <row r="906" spans="1:21" x14ac:dyDescent="0.25">
      <c r="A906" s="156" t="s">
        <v>15027</v>
      </c>
      <c r="B906" s="156" t="s">
        <v>438</v>
      </c>
      <c r="C906" s="223">
        <v>2.3425588607788086</v>
      </c>
      <c r="D906" s="221">
        <v>2.5679528713226318</v>
      </c>
      <c r="E906" s="221">
        <v>9.8437795639038086</v>
      </c>
      <c r="F906" s="221">
        <v>21.134334564208984</v>
      </c>
      <c r="G906" s="221">
        <v>41.973766326904297</v>
      </c>
      <c r="H906" s="221">
        <v>26.596902847290039</v>
      </c>
      <c r="I906" s="221">
        <v>12.30357837677002</v>
      </c>
      <c r="J906" s="221">
        <v>1.2800537347793579</v>
      </c>
      <c r="K906" s="180">
        <v>639</v>
      </c>
      <c r="L906" s="181">
        <v>397</v>
      </c>
      <c r="M906" s="181">
        <v>458</v>
      </c>
      <c r="N906" s="181">
        <v>242</v>
      </c>
      <c r="O906" s="181">
        <v>720</v>
      </c>
      <c r="P906" s="181">
        <v>794</v>
      </c>
      <c r="Q906" s="181">
        <v>273</v>
      </c>
      <c r="R906" s="181">
        <v>820</v>
      </c>
      <c r="S906" s="226">
        <f t="shared" si="44"/>
        <v>4343</v>
      </c>
      <c r="T906" s="181">
        <f t="shared" si="42"/>
        <v>67886.905982255936</v>
      </c>
      <c r="U906" s="226">
        <f t="shared" si="43"/>
        <v>4453.8092508413056</v>
      </c>
    </row>
    <row r="907" spans="1:21" x14ac:dyDescent="0.25">
      <c r="A907" s="156" t="s">
        <v>15028</v>
      </c>
      <c r="B907" s="156" t="s">
        <v>438</v>
      </c>
      <c r="C907" s="223">
        <v>-0.93461346626281738</v>
      </c>
      <c r="D907" s="221">
        <v>3.2895851880311966E-2</v>
      </c>
      <c r="E907" s="221">
        <v>-0.34250453114509583</v>
      </c>
      <c r="F907" s="221">
        <v>3.0080556869506836</v>
      </c>
      <c r="G907" s="221">
        <v>7.1768960952758789</v>
      </c>
      <c r="H907" s="221">
        <v>1.6224194765090942</v>
      </c>
      <c r="I907" s="221">
        <v>-0.82920569181442261</v>
      </c>
      <c r="J907" s="221">
        <v>-1.2550033330917358</v>
      </c>
      <c r="K907" s="180">
        <v>324</v>
      </c>
      <c r="L907" s="181">
        <v>117</v>
      </c>
      <c r="M907" s="181">
        <v>155</v>
      </c>
      <c r="N907" s="181">
        <v>237</v>
      </c>
      <c r="O907" s="181">
        <v>613</v>
      </c>
      <c r="P907" s="181">
        <v>684</v>
      </c>
      <c r="Q907" s="181">
        <v>349</v>
      </c>
      <c r="R907" s="181">
        <v>2091</v>
      </c>
      <c r="S907" s="226">
        <f t="shared" si="44"/>
        <v>4570</v>
      </c>
      <c r="T907" s="181">
        <f t="shared" si="42"/>
        <v>2956.4225194789469</v>
      </c>
      <c r="U907" s="226">
        <f t="shared" si="43"/>
        <v>193.95996585987484</v>
      </c>
    </row>
    <row r="908" spans="1:21" x14ac:dyDescent="0.25">
      <c r="A908" s="156" t="s">
        <v>15029</v>
      </c>
      <c r="B908" s="156" t="s">
        <v>438</v>
      </c>
      <c r="C908" s="223">
        <v>-3.2163200378417969</v>
      </c>
      <c r="D908" s="221">
        <v>0.96464866399765015</v>
      </c>
      <c r="E908" s="221">
        <v>0.58924835920333862</v>
      </c>
      <c r="F908" s="221">
        <v>12.848818778991699</v>
      </c>
      <c r="G908" s="221">
        <v>13.005679130554199</v>
      </c>
      <c r="H908" s="221">
        <v>2.2380423545837402</v>
      </c>
      <c r="I908" s="221">
        <v>0.10254708677530289</v>
      </c>
      <c r="J908" s="221">
        <v>-0.32325059175491333</v>
      </c>
      <c r="K908" s="180">
        <v>404.80899047851562</v>
      </c>
      <c r="L908" s="181">
        <v>122.72937774658203</v>
      </c>
      <c r="M908" s="181">
        <v>125.69863128662109</v>
      </c>
      <c r="N908" s="181">
        <v>157.3707275390625</v>
      </c>
      <c r="O908" s="181">
        <v>542.3846435546875</v>
      </c>
      <c r="P908" s="181">
        <v>690.84759521484375</v>
      </c>
      <c r="Q908" s="181">
        <v>358.29058837890625</v>
      </c>
      <c r="R908" s="181">
        <v>1310.4329833984375</v>
      </c>
      <c r="S908" s="226">
        <f t="shared" si="44"/>
        <v>3712.5635375976562</v>
      </c>
      <c r="T908" s="181">
        <f t="shared" si="42"/>
        <v>9125.8613709931687</v>
      </c>
      <c r="U908" s="226">
        <f t="shared" si="43"/>
        <v>598.71407023098561</v>
      </c>
    </row>
    <row r="909" spans="1:21" x14ac:dyDescent="0.25">
      <c r="A909" s="156" t="s">
        <v>15030</v>
      </c>
      <c r="B909" s="156" t="s">
        <v>438</v>
      </c>
      <c r="C909" s="223">
        <v>0.46980756521224976</v>
      </c>
      <c r="D909" s="221">
        <v>3.6901731491088867</v>
      </c>
      <c r="E909" s="221">
        <v>-2.9524033069610596</v>
      </c>
      <c r="F909" s="221">
        <v>33.112075805664063</v>
      </c>
      <c r="G909" s="221">
        <v>49.156410217285156</v>
      </c>
      <c r="H909" s="221">
        <v>25.803327560424805</v>
      </c>
      <c r="I909" s="221">
        <v>1.9167497754096985E-2</v>
      </c>
      <c r="J909" s="221">
        <v>2.154796838760376</v>
      </c>
      <c r="K909" s="180">
        <v>1168</v>
      </c>
      <c r="L909" s="181">
        <v>370</v>
      </c>
      <c r="M909" s="181">
        <v>400</v>
      </c>
      <c r="N909" s="181">
        <v>487</v>
      </c>
      <c r="O909" s="181">
        <v>1550</v>
      </c>
      <c r="P909" s="181">
        <v>1268</v>
      </c>
      <c r="Q909" s="181">
        <v>386</v>
      </c>
      <c r="R909" s="181">
        <v>1371</v>
      </c>
      <c r="S909" s="226">
        <f t="shared" si="44"/>
        <v>7000</v>
      </c>
      <c r="T909" s="181">
        <f t="shared" si="42"/>
        <v>128731.39919939637</v>
      </c>
      <c r="U909" s="226">
        <f t="shared" si="43"/>
        <v>8445.5918020166609</v>
      </c>
    </row>
    <row r="910" spans="1:21" x14ac:dyDescent="0.25">
      <c r="A910" s="156" t="s">
        <v>15031</v>
      </c>
      <c r="B910" s="156" t="s">
        <v>438</v>
      </c>
      <c r="C910" s="223">
        <v>0.14572365581989288</v>
      </c>
      <c r="D910" s="221">
        <v>-5.0899357795715332</v>
      </c>
      <c r="E910" s="221">
        <v>-4.0833559036254883</v>
      </c>
      <c r="F910" s="221">
        <v>28.984161376953125</v>
      </c>
      <c r="G910" s="221">
        <v>16.809661865234375</v>
      </c>
      <c r="H910" s="221">
        <v>2.3349261283874512</v>
      </c>
      <c r="I910" s="221">
        <v>-0.72891891002655029</v>
      </c>
      <c r="J910" s="221">
        <v>-1.2679091691970825</v>
      </c>
      <c r="K910" s="180">
        <v>1399</v>
      </c>
      <c r="L910" s="181">
        <v>356</v>
      </c>
      <c r="M910" s="181">
        <v>324</v>
      </c>
      <c r="N910" s="181">
        <v>428</v>
      </c>
      <c r="O910" s="181">
        <v>1817</v>
      </c>
      <c r="P910" s="181">
        <v>1759</v>
      </c>
      <c r="Q910" s="181">
        <v>671</v>
      </c>
      <c r="R910" s="181">
        <v>2508</v>
      </c>
      <c r="S910" s="226">
        <f t="shared" si="44"/>
        <v>9262</v>
      </c>
      <c r="T910" s="181">
        <f t="shared" si="42"/>
        <v>40455.333897516131</v>
      </c>
      <c r="U910" s="226">
        <f t="shared" si="43"/>
        <v>2654.1250886544476</v>
      </c>
    </row>
    <row r="911" spans="1:21" x14ac:dyDescent="0.25">
      <c r="A911" s="156" t="s">
        <v>15032</v>
      </c>
      <c r="B911" s="156" t="s">
        <v>438</v>
      </c>
      <c r="C911" s="223">
        <v>1.0338859558105469</v>
      </c>
      <c r="D911" s="221">
        <v>4.7414059638977051</v>
      </c>
      <c r="E911" s="221">
        <v>24.076082229614258</v>
      </c>
      <c r="F911" s="221">
        <v>15.84416675567627</v>
      </c>
      <c r="G911" s="221">
        <v>46.744338989257813</v>
      </c>
      <c r="H911" s="221">
        <v>14.771699905395508</v>
      </c>
      <c r="I911" s="221">
        <v>3.6719033718109131</v>
      </c>
      <c r="J911" s="221">
        <v>2.6271333694458008</v>
      </c>
      <c r="K911" s="180">
        <v>1325</v>
      </c>
      <c r="L911" s="181">
        <v>380</v>
      </c>
      <c r="M911" s="181">
        <v>328</v>
      </c>
      <c r="N911" s="181">
        <v>450</v>
      </c>
      <c r="O911" s="181">
        <v>1815</v>
      </c>
      <c r="P911" s="181">
        <v>1457</v>
      </c>
      <c r="Q911" s="181">
        <v>413</v>
      </c>
      <c r="R911" s="181">
        <v>1002</v>
      </c>
      <c r="S911" s="226">
        <f t="shared" si="44"/>
        <v>7170</v>
      </c>
      <c r="T911" s="181">
        <f t="shared" si="42"/>
        <v>128710.68892550468</v>
      </c>
      <c r="U911" s="226">
        <f t="shared" si="43"/>
        <v>8444.2330774126804</v>
      </c>
    </row>
    <row r="912" spans="1:21" x14ac:dyDescent="0.25">
      <c r="A912" s="156" t="s">
        <v>15033</v>
      </c>
      <c r="B912" s="156" t="s">
        <v>438</v>
      </c>
      <c r="C912" s="223">
        <v>1.0986652374267578</v>
      </c>
      <c r="D912" s="221">
        <v>3.1059255599975586</v>
      </c>
      <c r="E912" s="221">
        <v>3.3161544799804687</v>
      </c>
      <c r="F912" s="221">
        <v>8.4710969924926758</v>
      </c>
      <c r="G912" s="221">
        <v>50.906978607177734</v>
      </c>
      <c r="H912" s="221">
        <v>27.763408660888672</v>
      </c>
      <c r="I912" s="221">
        <v>2.717076301574707</v>
      </c>
      <c r="J912" s="221">
        <v>2.291278600692749</v>
      </c>
      <c r="K912" s="180">
        <v>750.7545166015625</v>
      </c>
      <c r="L912" s="181">
        <v>342.88787841796875</v>
      </c>
      <c r="M912" s="181">
        <v>575.81170654296875</v>
      </c>
      <c r="N912" s="181">
        <v>673.7796630859375</v>
      </c>
      <c r="O912" s="181">
        <v>1241.593994140625</v>
      </c>
      <c r="P912" s="181">
        <v>1020.666259765625</v>
      </c>
      <c r="Q912" s="181">
        <v>351.88491821289062</v>
      </c>
      <c r="R912" s="181">
        <v>1216.6021728515625</v>
      </c>
      <c r="S912" s="226">
        <f t="shared" si="44"/>
        <v>6173.9811096191406</v>
      </c>
      <c r="T912" s="181">
        <f t="shared" si="42"/>
        <v>104793.59163401049</v>
      </c>
      <c r="U912" s="226">
        <f t="shared" si="43"/>
        <v>6875.1206303382651</v>
      </c>
    </row>
    <row r="913" spans="1:21" x14ac:dyDescent="0.25">
      <c r="A913" s="156" t="s">
        <v>15034</v>
      </c>
      <c r="B913" s="156" t="s">
        <v>438</v>
      </c>
      <c r="C913" s="223">
        <v>1.4122112989425659</v>
      </c>
      <c r="D913" s="221">
        <v>7.8776535987854004</v>
      </c>
      <c r="E913" s="221">
        <v>2.0960211753845215</v>
      </c>
      <c r="F913" s="221">
        <v>34.944984436035156</v>
      </c>
      <c r="G913" s="221">
        <v>70.093849182128906</v>
      </c>
      <c r="H913" s="221">
        <v>24.359094619750977</v>
      </c>
      <c r="I913" s="221">
        <v>5.2558183670043945</v>
      </c>
      <c r="J913" s="221">
        <v>1.1835224628448486</v>
      </c>
      <c r="K913" s="180">
        <v>941</v>
      </c>
      <c r="L913" s="181">
        <v>320</v>
      </c>
      <c r="M913" s="181">
        <v>389</v>
      </c>
      <c r="N913" s="181">
        <v>417</v>
      </c>
      <c r="O913" s="181">
        <v>1215</v>
      </c>
      <c r="P913" s="181">
        <v>1159</v>
      </c>
      <c r="Q913" s="181">
        <v>366</v>
      </c>
      <c r="R913" s="181">
        <v>1266</v>
      </c>
      <c r="S913" s="226">
        <f t="shared" si="44"/>
        <v>6073</v>
      </c>
      <c r="T913" s="181">
        <f t="shared" si="42"/>
        <v>136055.33711183071</v>
      </c>
      <c r="U913" s="226">
        <f t="shared" si="43"/>
        <v>8926.0883271567727</v>
      </c>
    </row>
    <row r="914" spans="1:21" x14ac:dyDescent="0.25">
      <c r="A914" s="156" t="s">
        <v>15035</v>
      </c>
      <c r="B914" s="156" t="s">
        <v>438</v>
      </c>
      <c r="C914" s="223">
        <v>-1.4574973583221436</v>
      </c>
      <c r="D914" s="221">
        <v>-1.8389942646026611</v>
      </c>
      <c r="E914" s="221">
        <v>9.2919559478759766</v>
      </c>
      <c r="F914" s="221">
        <v>33.806861877441406</v>
      </c>
      <c r="G914" s="221">
        <v>26.571535110473633</v>
      </c>
      <c r="H914" s="221">
        <v>10.963027000427246</v>
      </c>
      <c r="I914" s="221">
        <v>-5.148141086101532E-2</v>
      </c>
      <c r="J914" s="221">
        <v>1.1461226940155029</v>
      </c>
      <c r="K914" s="180">
        <v>1803</v>
      </c>
      <c r="L914" s="181">
        <v>710</v>
      </c>
      <c r="M914" s="181">
        <v>544</v>
      </c>
      <c r="N914" s="181">
        <v>546</v>
      </c>
      <c r="O914" s="181">
        <v>2072</v>
      </c>
      <c r="P914" s="181">
        <v>2380</v>
      </c>
      <c r="Q914" s="181">
        <v>828</v>
      </c>
      <c r="R914" s="181">
        <v>2394</v>
      </c>
      <c r="S914" s="226">
        <f t="shared" si="44"/>
        <v>11277</v>
      </c>
      <c r="T914" s="181">
        <f t="shared" si="42"/>
        <v>103429.23308700323</v>
      </c>
      <c r="U914" s="226">
        <f t="shared" si="43"/>
        <v>6785.6101035260162</v>
      </c>
    </row>
    <row r="915" spans="1:21" x14ac:dyDescent="0.25">
      <c r="A915" s="156" t="s">
        <v>15036</v>
      </c>
      <c r="B915" s="156" t="s">
        <v>438</v>
      </c>
      <c r="C915" s="223">
        <v>0.72162044048309326</v>
      </c>
      <c r="D915" s="221">
        <v>1.7972650527954102</v>
      </c>
      <c r="E915" s="221">
        <v>6.6100740432739258</v>
      </c>
      <c r="F915" s="221">
        <v>14.445199012756348</v>
      </c>
      <c r="G915" s="221">
        <v>35.480983734130859</v>
      </c>
      <c r="H915" s="221">
        <v>17.253351211547852</v>
      </c>
      <c r="I915" s="221">
        <v>0.93516349792480469</v>
      </c>
      <c r="J915" s="221">
        <v>0.5093657374382019</v>
      </c>
      <c r="K915" s="180">
        <v>1543</v>
      </c>
      <c r="L915" s="181">
        <v>507</v>
      </c>
      <c r="M915" s="181">
        <v>543</v>
      </c>
      <c r="N915" s="181">
        <v>614</v>
      </c>
      <c r="O915" s="181">
        <v>1924</v>
      </c>
      <c r="P915" s="181">
        <v>1962</v>
      </c>
      <c r="Q915" s="181">
        <v>651</v>
      </c>
      <c r="R915" s="181">
        <v>1782</v>
      </c>
      <c r="S915" s="226">
        <f t="shared" si="44"/>
        <v>9526</v>
      </c>
      <c r="T915" s="181">
        <f t="shared" si="42"/>
        <v>118116.26508355141</v>
      </c>
      <c r="U915" s="226">
        <f t="shared" si="43"/>
        <v>7749.1720456585099</v>
      </c>
    </row>
    <row r="916" spans="1:21" x14ac:dyDescent="0.25">
      <c r="A916" s="156" t="s">
        <v>15037</v>
      </c>
      <c r="B916" s="156" t="s">
        <v>438</v>
      </c>
      <c r="C916" s="223">
        <v>0.2647259533405304</v>
      </c>
      <c r="D916" s="221">
        <v>3.8866407871246338</v>
      </c>
      <c r="E916" s="221">
        <v>-2.1837489604949951</v>
      </c>
      <c r="F916" s="221">
        <v>28.974103927612305</v>
      </c>
      <c r="G916" s="221">
        <v>71.552879333496094</v>
      </c>
      <c r="H916" s="221">
        <v>35.773483276367188</v>
      </c>
      <c r="I916" s="221">
        <v>0.43302077054977417</v>
      </c>
      <c r="J916" s="221">
        <v>-5.5663950741291046E-2</v>
      </c>
      <c r="K916" s="180">
        <v>660.94317626953125</v>
      </c>
      <c r="L916" s="181">
        <v>236.18717956542969</v>
      </c>
      <c r="M916" s="181">
        <v>180.94985961914062</v>
      </c>
      <c r="N916" s="181">
        <v>203.17176818847656</v>
      </c>
      <c r="O916" s="181">
        <v>659.35589599609375</v>
      </c>
      <c r="P916" s="181">
        <v>681.895263671875</v>
      </c>
      <c r="Q916" s="181">
        <v>239.67919921875</v>
      </c>
      <c r="R916" s="181">
        <v>613.00732421875</v>
      </c>
      <c r="S916" s="226">
        <f t="shared" si="44"/>
        <v>3475.1896667480469</v>
      </c>
      <c r="T916" s="181">
        <f t="shared" si="42"/>
        <v>78226.759734010062</v>
      </c>
      <c r="U916" s="226">
        <f t="shared" si="43"/>
        <v>5132.1688788960228</v>
      </c>
    </row>
    <row r="917" spans="1:21" x14ac:dyDescent="0.25">
      <c r="A917" s="156" t="s">
        <v>15038</v>
      </c>
      <c r="B917" s="156" t="s">
        <v>438</v>
      </c>
      <c r="C917" s="223">
        <v>0.38346356153488159</v>
      </c>
      <c r="D917" s="221">
        <v>1.3509730100631714</v>
      </c>
      <c r="E917" s="221">
        <v>0.97557264566421509</v>
      </c>
      <c r="F917" s="221">
        <v>4.3261327743530273</v>
      </c>
      <c r="G917" s="221">
        <v>8.4949731826782227</v>
      </c>
      <c r="H917" s="221">
        <v>2.9404964447021484</v>
      </c>
      <c r="I917" s="221">
        <v>0.48887130618095398</v>
      </c>
      <c r="J917" s="221">
        <v>6.3073650002479553E-2</v>
      </c>
      <c r="K917" s="180">
        <v>5.4680390357971191</v>
      </c>
      <c r="L917" s="181">
        <v>1.9566500186920166</v>
      </c>
      <c r="M917" s="181">
        <v>2.1047289371490479</v>
      </c>
      <c r="N917" s="181">
        <v>2.1209619045257568</v>
      </c>
      <c r="O917" s="181">
        <v>6.3658370971679687</v>
      </c>
      <c r="P917" s="181">
        <v>6.0180954933166504</v>
      </c>
      <c r="Q917" s="181">
        <v>1.8669695854187012</v>
      </c>
      <c r="R917" s="181">
        <v>5.0987181663513184</v>
      </c>
      <c r="S917" s="226">
        <f t="shared" si="44"/>
        <v>31.000000238418579</v>
      </c>
      <c r="T917" s="181">
        <f t="shared" si="42"/>
        <v>88.977160327239858</v>
      </c>
      <c r="U917" s="226">
        <f t="shared" si="43"/>
        <v>5.8374629694072553</v>
      </c>
    </row>
    <row r="918" spans="1:21" x14ac:dyDescent="0.25">
      <c r="A918" s="156" t="s">
        <v>15039</v>
      </c>
      <c r="B918" s="156" t="s">
        <v>438</v>
      </c>
      <c r="C918" s="223">
        <v>-2.8209550380706787</v>
      </c>
      <c r="D918" s="221">
        <v>-0.15471771359443665</v>
      </c>
      <c r="E918" s="221">
        <v>4.3796429634094238</v>
      </c>
      <c r="F918" s="221">
        <v>6.778294563293457</v>
      </c>
      <c r="G918" s="221">
        <v>22.933670043945313</v>
      </c>
      <c r="H918" s="221">
        <v>11.106533050537109</v>
      </c>
      <c r="I918" s="221">
        <v>-0.9664338231086731</v>
      </c>
      <c r="J918" s="221">
        <v>-1.3922315835952759</v>
      </c>
      <c r="K918" s="180">
        <v>1511</v>
      </c>
      <c r="L918" s="181">
        <v>485</v>
      </c>
      <c r="M918" s="181">
        <v>427</v>
      </c>
      <c r="N918" s="181">
        <v>532</v>
      </c>
      <c r="O918" s="181">
        <v>1831</v>
      </c>
      <c r="P918" s="181">
        <v>1868</v>
      </c>
      <c r="Q918" s="181">
        <v>563</v>
      </c>
      <c r="R918" s="181">
        <v>1687</v>
      </c>
      <c r="S918" s="226">
        <f t="shared" si="44"/>
        <v>8904</v>
      </c>
      <c r="T918" s="181">
        <f t="shared" si="42"/>
        <v>60984.41576436162</v>
      </c>
      <c r="U918" s="226">
        <f t="shared" si="43"/>
        <v>4000.9623528793527</v>
      </c>
    </row>
    <row r="919" spans="1:21" x14ac:dyDescent="0.25">
      <c r="A919" s="156" t="s">
        <v>15040</v>
      </c>
      <c r="B919" s="156" t="s">
        <v>438</v>
      </c>
      <c r="C919" s="223">
        <v>-1.5682514905929565</v>
      </c>
      <c r="D919" s="221">
        <v>-2.7495448589324951</v>
      </c>
      <c r="E919" s="221">
        <v>1.7967811822891235</v>
      </c>
      <c r="F919" s="221">
        <v>2.585850715637207</v>
      </c>
      <c r="G919" s="221">
        <v>41.2886962890625</v>
      </c>
      <c r="H919" s="221">
        <v>8.6212406158447266</v>
      </c>
      <c r="I919" s="221">
        <v>-1.7097742557525635</v>
      </c>
      <c r="J919" s="221">
        <v>-1.6772085428237915</v>
      </c>
      <c r="K919" s="180">
        <v>1423</v>
      </c>
      <c r="L919" s="181">
        <v>523</v>
      </c>
      <c r="M919" s="181">
        <v>491</v>
      </c>
      <c r="N919" s="181">
        <v>476</v>
      </c>
      <c r="O919" s="181">
        <v>1574</v>
      </c>
      <c r="P919" s="181">
        <v>1531</v>
      </c>
      <c r="Q919" s="181">
        <v>409</v>
      </c>
      <c r="R919" s="181">
        <v>1098</v>
      </c>
      <c r="S919" s="226">
        <f t="shared" si="44"/>
        <v>7525</v>
      </c>
      <c r="T919" s="181">
        <f t="shared" si="42"/>
        <v>74090.105360031128</v>
      </c>
      <c r="U919" s="226">
        <f t="shared" si="43"/>
        <v>4860.7782586904696</v>
      </c>
    </row>
    <row r="920" spans="1:21" x14ac:dyDescent="0.25">
      <c r="A920" s="156" t="s">
        <v>15041</v>
      </c>
      <c r="B920" s="156" t="s">
        <v>438</v>
      </c>
      <c r="C920" s="223">
        <v>-0.69220376014709473</v>
      </c>
      <c r="D920" s="221">
        <v>-0.62022149562835693</v>
      </c>
      <c r="E920" s="221">
        <v>4.6670045852661133</v>
      </c>
      <c r="F920" s="221">
        <v>7.4273862838745117</v>
      </c>
      <c r="G920" s="221">
        <v>23.120555877685547</v>
      </c>
      <c r="H920" s="221">
        <v>3.7117221355438232</v>
      </c>
      <c r="I920" s="221">
        <v>-0.14798595011234283</v>
      </c>
      <c r="J920" s="221">
        <v>-0.57378363609313965</v>
      </c>
      <c r="K920" s="180">
        <v>1179</v>
      </c>
      <c r="L920" s="181">
        <v>380</v>
      </c>
      <c r="M920" s="181">
        <v>406</v>
      </c>
      <c r="N920" s="181">
        <v>339</v>
      </c>
      <c r="O920" s="181">
        <v>1329</v>
      </c>
      <c r="P920" s="181">
        <v>1535</v>
      </c>
      <c r="Q920" s="181">
        <v>479</v>
      </c>
      <c r="R920" s="181">
        <v>907</v>
      </c>
      <c r="S920" s="226">
        <f t="shared" si="44"/>
        <v>6554</v>
      </c>
      <c r="T920" s="181">
        <f t="shared" si="42"/>
        <v>39194.300621762872</v>
      </c>
      <c r="U920" s="226">
        <f t="shared" si="43"/>
        <v>2571.3933513937072</v>
      </c>
    </row>
    <row r="921" spans="1:21" x14ac:dyDescent="0.25">
      <c r="A921" s="156" t="s">
        <v>15042</v>
      </c>
      <c r="B921" s="156" t="s">
        <v>438</v>
      </c>
      <c r="C921" s="223">
        <v>-2.738365650177002</v>
      </c>
      <c r="D921" s="221">
        <v>-4.9968423843383789</v>
      </c>
      <c r="E921" s="221">
        <v>-2.1462564468383789</v>
      </c>
      <c r="F921" s="221">
        <v>55.232784271240234</v>
      </c>
      <c r="G921" s="221">
        <v>2.2464499473571777</v>
      </c>
      <c r="H921" s="221">
        <v>3.0205385684967041</v>
      </c>
      <c r="I921" s="221">
        <v>-2.6329576969146729</v>
      </c>
      <c r="J921" s="221">
        <v>-3.0587553977966309</v>
      </c>
      <c r="K921" s="180">
        <v>585</v>
      </c>
      <c r="L921" s="181">
        <v>285</v>
      </c>
      <c r="M921" s="181">
        <v>162</v>
      </c>
      <c r="N921" s="181">
        <v>94</v>
      </c>
      <c r="O921" s="181">
        <v>574</v>
      </c>
      <c r="P921" s="181">
        <v>1035</v>
      </c>
      <c r="Q921" s="181">
        <v>389</v>
      </c>
      <c r="R921" s="181">
        <v>1528</v>
      </c>
      <c r="S921" s="226">
        <f t="shared" si="44"/>
        <v>4652</v>
      </c>
      <c r="T921" s="181">
        <f t="shared" si="42"/>
        <v>535.86508846282959</v>
      </c>
      <c r="U921" s="226">
        <f t="shared" si="43"/>
        <v>35.156129943857763</v>
      </c>
    </row>
    <row r="922" spans="1:21" x14ac:dyDescent="0.25">
      <c r="A922" s="156" t="s">
        <v>15043</v>
      </c>
      <c r="B922" s="156" t="s">
        <v>438</v>
      </c>
      <c r="C922" s="223">
        <v>-3.9289498329162598</v>
      </c>
      <c r="D922" s="221">
        <v>-2.437300443649292</v>
      </c>
      <c r="E922" s="221">
        <v>-2.0783646106719971</v>
      </c>
      <c r="F922" s="221">
        <v>1.2721954584121704</v>
      </c>
      <c r="G922" s="221">
        <v>8.9671745300292969</v>
      </c>
      <c r="H922" s="221">
        <v>2.7478532791137695</v>
      </c>
      <c r="I922" s="221">
        <v>-2.565065860748291</v>
      </c>
      <c r="J922" s="221">
        <v>-2.990863561630249</v>
      </c>
      <c r="K922" s="180">
        <v>951.74456787109375</v>
      </c>
      <c r="L922" s="181">
        <v>367.60043334960937</v>
      </c>
      <c r="M922" s="181">
        <v>206.93896484375</v>
      </c>
      <c r="N922" s="181">
        <v>130.97402954101562</v>
      </c>
      <c r="O922" s="181">
        <v>847.8385009765625</v>
      </c>
      <c r="P922" s="181">
        <v>1366.4957275390625</v>
      </c>
      <c r="Q922" s="181">
        <v>462.77490234375</v>
      </c>
      <c r="R922" s="181">
        <v>1320.2181396484375</v>
      </c>
      <c r="S922" s="226">
        <f t="shared" si="44"/>
        <v>5654.5852661132812</v>
      </c>
      <c r="T922" s="181">
        <f t="shared" si="42"/>
        <v>1323.2257311044632</v>
      </c>
      <c r="U922" s="226">
        <f t="shared" si="43"/>
        <v>86.811954630613229</v>
      </c>
    </row>
    <row r="923" spans="1:21" x14ac:dyDescent="0.25">
      <c r="A923" s="156" t="s">
        <v>15044</v>
      </c>
      <c r="B923" s="156" t="s">
        <v>438</v>
      </c>
      <c r="C923" s="223">
        <v>-2.3349246978759766</v>
      </c>
      <c r="D923" s="221">
        <v>-1.3674153089523315</v>
      </c>
      <c r="E923" s="221">
        <v>1.0904020071029663</v>
      </c>
      <c r="F923" s="221">
        <v>1.607744574546814</v>
      </c>
      <c r="G923" s="221">
        <v>8.4032754898071289</v>
      </c>
      <c r="H923" s="221">
        <v>1.8167709112167358</v>
      </c>
      <c r="I923" s="221">
        <v>5.2300505638122559</v>
      </c>
      <c r="J923" s="221">
        <v>-1.5138703584671021</v>
      </c>
      <c r="K923" s="180">
        <v>674.01251220703125</v>
      </c>
      <c r="L923" s="181">
        <v>261.95663452148437</v>
      </c>
      <c r="M923" s="181">
        <v>212.72026062011719</v>
      </c>
      <c r="N923" s="181">
        <v>195.03341674804687</v>
      </c>
      <c r="O923" s="181">
        <v>765.31494140625</v>
      </c>
      <c r="P923" s="181">
        <v>1024.4034423828125</v>
      </c>
      <c r="Q923" s="181">
        <v>431.17681884765625</v>
      </c>
      <c r="R923" s="181">
        <v>1422.11865234375</v>
      </c>
      <c r="S923" s="226">
        <f t="shared" si="44"/>
        <v>4986.7366790771484</v>
      </c>
      <c r="T923" s="181">
        <f t="shared" si="42"/>
        <v>7007.9744980919804</v>
      </c>
      <c r="U923" s="226">
        <f t="shared" si="43"/>
        <v>459.76733211880594</v>
      </c>
    </row>
    <row r="924" spans="1:21" x14ac:dyDescent="0.25">
      <c r="A924" s="156" t="s">
        <v>15045</v>
      </c>
      <c r="B924" s="156" t="s">
        <v>438</v>
      </c>
      <c r="C924" s="223">
        <v>0.97635078430175781</v>
      </c>
      <c r="D924" s="221">
        <v>-12.276309967041016</v>
      </c>
      <c r="E924" s="221">
        <v>-1.2157988548278809</v>
      </c>
      <c r="F924" s="221">
        <v>2.1347613334655762</v>
      </c>
      <c r="G924" s="221">
        <v>6.3036022186279297</v>
      </c>
      <c r="H924" s="221">
        <v>0.74912500381469727</v>
      </c>
      <c r="I924" s="221">
        <v>-1.7025001049041748</v>
      </c>
      <c r="J924" s="221">
        <v>-2.1282978057861328</v>
      </c>
      <c r="K924" s="180">
        <v>251.08987426757813</v>
      </c>
      <c r="L924" s="181">
        <v>127.27201080322266</v>
      </c>
      <c r="M924" s="181">
        <v>70.145744323730469</v>
      </c>
      <c r="N924" s="181">
        <v>55.266342163085938</v>
      </c>
      <c r="O924" s="181">
        <v>234.08485412597656</v>
      </c>
      <c r="P924" s="181">
        <v>311.40460205078125</v>
      </c>
      <c r="Q924" s="181">
        <v>110.79839324951172</v>
      </c>
      <c r="R924" s="181">
        <v>258.396728515625</v>
      </c>
      <c r="S924" s="226">
        <f t="shared" si="44"/>
        <v>1418.4585494995117</v>
      </c>
      <c r="T924" s="181">
        <f t="shared" si="42"/>
        <v>-314.30221134330168</v>
      </c>
      <c r="U924" s="226">
        <f t="shared" si="43"/>
        <v>-20.620207625997306</v>
      </c>
    </row>
    <row r="925" spans="1:21" x14ac:dyDescent="0.25">
      <c r="A925" s="156" t="s">
        <v>15009</v>
      </c>
      <c r="B925" s="156" t="s">
        <v>438</v>
      </c>
      <c r="C925" s="223">
        <v>2.4358453750610352</v>
      </c>
      <c r="D925" s="221">
        <v>3.4033548831939697</v>
      </c>
      <c r="E925" s="221">
        <v>3.0279545783996582</v>
      </c>
      <c r="F925" s="221">
        <v>6.3785147666931152</v>
      </c>
      <c r="G925" s="221">
        <v>10.547355651855469</v>
      </c>
      <c r="H925" s="221">
        <v>4.9928784370422363</v>
      </c>
      <c r="I925" s="221">
        <v>2.5412533283233643</v>
      </c>
      <c r="J925" s="221">
        <v>2.1154556274414062</v>
      </c>
      <c r="K925" s="180">
        <v>5.6497173309326172</v>
      </c>
      <c r="L925" s="181">
        <v>2.2245762348175049</v>
      </c>
      <c r="M925" s="181">
        <v>4.9964690208435059</v>
      </c>
      <c r="N925" s="181">
        <v>7.9272599220275879</v>
      </c>
      <c r="O925" s="181">
        <v>16.366525650024414</v>
      </c>
      <c r="P925" s="181">
        <v>11.740818977355957</v>
      </c>
      <c r="Q925" s="181">
        <v>3.9548022747039795</v>
      </c>
      <c r="R925" s="181">
        <v>18.80296516418457</v>
      </c>
      <c r="S925" s="226">
        <f t="shared" si="44"/>
        <v>71.663134574890137</v>
      </c>
      <c r="T925" s="181">
        <f t="shared" si="42"/>
        <v>368.09712757621105</v>
      </c>
      <c r="U925" s="226">
        <f t="shared" si="43"/>
        <v>24.149493459542125</v>
      </c>
    </row>
    <row r="926" spans="1:21" x14ac:dyDescent="0.25">
      <c r="A926" s="156" t="s">
        <v>15046</v>
      </c>
      <c r="B926" s="156" t="s">
        <v>441</v>
      </c>
      <c r="C926" s="223">
        <v>5.2635869979858398</v>
      </c>
      <c r="D926" s="221">
        <v>-35.374965667724609</v>
      </c>
      <c r="E926" s="221">
        <v>52.191715240478516</v>
      </c>
      <c r="F926" s="221">
        <v>125.35884857177734</v>
      </c>
      <c r="G926" s="221">
        <v>78.321739196777344</v>
      </c>
      <c r="H926" s="221">
        <v>84.610122680664063</v>
      </c>
      <c r="I926" s="221">
        <v>241.18623352050781</v>
      </c>
      <c r="J926" s="221">
        <v>4.9431972503662109</v>
      </c>
      <c r="K926" s="180">
        <v>109</v>
      </c>
      <c r="L926" s="181">
        <v>33</v>
      </c>
      <c r="M926" s="181">
        <v>95</v>
      </c>
      <c r="N926" s="181">
        <v>96</v>
      </c>
      <c r="O926" s="181">
        <v>263</v>
      </c>
      <c r="P926" s="181">
        <v>127</v>
      </c>
      <c r="Q926" s="181">
        <v>16</v>
      </c>
      <c r="R926" s="181">
        <v>44</v>
      </c>
      <c r="S926" s="226">
        <f t="shared" si="44"/>
        <v>783</v>
      </c>
      <c r="T926" s="181">
        <f t="shared" si="42"/>
        <v>51819.602931022644</v>
      </c>
      <c r="U926" s="226">
        <f t="shared" si="43"/>
        <v>3399.6928210196561</v>
      </c>
    </row>
    <row r="927" spans="1:21" x14ac:dyDescent="0.25">
      <c r="A927" s="156" t="s">
        <v>15047</v>
      </c>
      <c r="B927" s="156" t="s">
        <v>441</v>
      </c>
      <c r="C927" s="223">
        <v>3.2979302406311035</v>
      </c>
      <c r="D927" s="221">
        <v>2.2571303844451904</v>
      </c>
      <c r="E927" s="221">
        <v>8.0472650527954102</v>
      </c>
      <c r="F927" s="221">
        <v>13.529295921325684</v>
      </c>
      <c r="G927" s="221">
        <v>28.803962707519531</v>
      </c>
      <c r="H927" s="221">
        <v>19.13395881652832</v>
      </c>
      <c r="I927" s="221">
        <v>3.3432548046112061</v>
      </c>
      <c r="J927" s="221">
        <v>2.917457103729248</v>
      </c>
      <c r="K927" s="180">
        <v>1684</v>
      </c>
      <c r="L927" s="181">
        <v>546</v>
      </c>
      <c r="M927" s="181">
        <v>736</v>
      </c>
      <c r="N927" s="181">
        <v>922</v>
      </c>
      <c r="O927" s="181">
        <v>2452</v>
      </c>
      <c r="P927" s="181">
        <v>1676</v>
      </c>
      <c r="Q927" s="181">
        <v>329</v>
      </c>
      <c r="R927" s="181">
        <v>774</v>
      </c>
      <c r="S927" s="226">
        <f t="shared" si="44"/>
        <v>9119</v>
      </c>
      <c r="T927" s="181">
        <f t="shared" si="42"/>
        <v>131236.77979779243</v>
      </c>
      <c r="U927" s="226">
        <f t="shared" si="43"/>
        <v>8609.9605727621019</v>
      </c>
    </row>
    <row r="928" spans="1:21" x14ac:dyDescent="0.25">
      <c r="A928" s="156" t="s">
        <v>15048</v>
      </c>
      <c r="B928" s="156" t="s">
        <v>441</v>
      </c>
      <c r="C928" s="223">
        <v>3.0797326564788818</v>
      </c>
      <c r="D928" s="221">
        <v>-5.1513333320617676</v>
      </c>
      <c r="E928" s="221">
        <v>14.308789253234863</v>
      </c>
      <c r="F928" s="221">
        <v>35.883857727050781</v>
      </c>
      <c r="G928" s="221">
        <v>36.289279937744141</v>
      </c>
      <c r="H928" s="221">
        <v>19.936836242675781</v>
      </c>
      <c r="I928" s="221">
        <v>4.8581094741821289</v>
      </c>
      <c r="J928" s="221">
        <v>4.43231201171875</v>
      </c>
      <c r="K928" s="180">
        <v>828</v>
      </c>
      <c r="L928" s="181">
        <v>245</v>
      </c>
      <c r="M928" s="181">
        <v>510</v>
      </c>
      <c r="N928" s="181">
        <v>718</v>
      </c>
      <c r="O928" s="181">
        <v>1784</v>
      </c>
      <c r="P928" s="181">
        <v>1022</v>
      </c>
      <c r="Q928" s="181">
        <v>242</v>
      </c>
      <c r="R928" s="181">
        <v>758</v>
      </c>
      <c r="S928" s="226">
        <f t="shared" si="44"/>
        <v>6107</v>
      </c>
      <c r="T928" s="181">
        <f t="shared" si="42"/>
        <v>124000.91138696671</v>
      </c>
      <c r="U928" s="226">
        <f t="shared" si="43"/>
        <v>8135.2419624541071</v>
      </c>
    </row>
    <row r="929" spans="1:21" x14ac:dyDescent="0.25">
      <c r="A929" s="156" t="s">
        <v>15049</v>
      </c>
      <c r="B929" s="156" t="s">
        <v>441</v>
      </c>
      <c r="C929" s="223">
        <v>1.6608142852783203</v>
      </c>
      <c r="D929" s="221">
        <v>-0.71203100681304932</v>
      </c>
      <c r="E929" s="221">
        <v>2.2529230117797852</v>
      </c>
      <c r="F929" s="221">
        <v>12.312800407409668</v>
      </c>
      <c r="G929" s="221">
        <v>26.709535598754883</v>
      </c>
      <c r="H929" s="221">
        <v>6.2843637466430664</v>
      </c>
      <c r="I929" s="221">
        <v>1.7662221193313599</v>
      </c>
      <c r="J929" s="221">
        <v>3.0242195129394531</v>
      </c>
      <c r="K929" s="180">
        <v>1249</v>
      </c>
      <c r="L929" s="181">
        <v>374</v>
      </c>
      <c r="M929" s="181">
        <v>548</v>
      </c>
      <c r="N929" s="181">
        <v>685</v>
      </c>
      <c r="O929" s="181">
        <v>1879</v>
      </c>
      <c r="P929" s="181">
        <v>1444</v>
      </c>
      <c r="Q929" s="181">
        <v>347</v>
      </c>
      <c r="R929" s="181">
        <v>900</v>
      </c>
      <c r="S929" s="226">
        <f t="shared" si="44"/>
        <v>7426</v>
      </c>
      <c r="T929" s="181">
        <f t="shared" si="42"/>
        <v>74073.442812561989</v>
      </c>
      <c r="U929" s="226">
        <f t="shared" si="43"/>
        <v>4859.6850904721387</v>
      </c>
    </row>
    <row r="930" spans="1:21" x14ac:dyDescent="0.25">
      <c r="A930" s="156" t="s">
        <v>15050</v>
      </c>
      <c r="B930" s="156" t="s">
        <v>441</v>
      </c>
      <c r="C930" s="223">
        <v>1.1996141672134399</v>
      </c>
      <c r="D930" s="221">
        <v>9.9024877548217773</v>
      </c>
      <c r="E930" s="221">
        <v>26.086984634399414</v>
      </c>
      <c r="F930" s="221">
        <v>30.607524871826172</v>
      </c>
      <c r="G930" s="221">
        <v>48.245334625244141</v>
      </c>
      <c r="H930" s="221">
        <v>29.022031784057617</v>
      </c>
      <c r="I930" s="221">
        <v>11.575843811035156</v>
      </c>
      <c r="J930" s="221">
        <v>4.6592245101928711</v>
      </c>
      <c r="K930" s="180">
        <v>751</v>
      </c>
      <c r="L930" s="181">
        <v>281</v>
      </c>
      <c r="M930" s="181">
        <v>558</v>
      </c>
      <c r="N930" s="181">
        <v>714</v>
      </c>
      <c r="O930" s="181">
        <v>1461</v>
      </c>
      <c r="P930" s="181">
        <v>862</v>
      </c>
      <c r="Q930" s="181">
        <v>189</v>
      </c>
      <c r="R930" s="181">
        <v>567</v>
      </c>
      <c r="S930" s="226">
        <f t="shared" si="44"/>
        <v>5383</v>
      </c>
      <c r="T930" s="181">
        <f t="shared" si="42"/>
        <v>140426.85954606533</v>
      </c>
      <c r="U930" s="226">
        <f t="shared" si="43"/>
        <v>9212.8877736206232</v>
      </c>
    </row>
    <row r="931" spans="1:21" x14ac:dyDescent="0.25">
      <c r="A931" s="156" t="s">
        <v>15051</v>
      </c>
      <c r="B931" s="156" t="s">
        <v>441</v>
      </c>
      <c r="C931" s="223">
        <v>-0.92972087860107422</v>
      </c>
      <c r="D931" s="221">
        <v>3.7788555026054382E-2</v>
      </c>
      <c r="E931" s="221">
        <v>-0.33761182427406311</v>
      </c>
      <c r="F931" s="221">
        <v>9.4324874877929687</v>
      </c>
      <c r="G931" s="221">
        <v>43.771926879882813</v>
      </c>
      <c r="H931" s="221">
        <v>1.6273120641708374</v>
      </c>
      <c r="I931" s="221">
        <v>-0.82431310415267944</v>
      </c>
      <c r="J931" s="221">
        <v>-1.2501107454299927</v>
      </c>
      <c r="K931" s="180">
        <v>222</v>
      </c>
      <c r="L931" s="181">
        <v>42</v>
      </c>
      <c r="M931" s="181">
        <v>97</v>
      </c>
      <c r="N931" s="181">
        <v>126</v>
      </c>
      <c r="O931" s="181">
        <v>233</v>
      </c>
      <c r="P931" s="181">
        <v>94</v>
      </c>
      <c r="Q931" s="181">
        <v>9</v>
      </c>
      <c r="R931" s="181">
        <v>24</v>
      </c>
      <c r="S931" s="226">
        <f t="shared" si="44"/>
        <v>847</v>
      </c>
      <c r="T931" s="181">
        <f t="shared" si="42"/>
        <v>11265.338981986046</v>
      </c>
      <c r="U931" s="226">
        <f t="shared" si="43"/>
        <v>739.07729695247656</v>
      </c>
    </row>
    <row r="932" spans="1:21" x14ac:dyDescent="0.25">
      <c r="A932" s="156" t="s">
        <v>15052</v>
      </c>
      <c r="B932" s="156" t="s">
        <v>441</v>
      </c>
      <c r="C932" s="223">
        <v>2.0603206157684326</v>
      </c>
      <c r="D932" s="221">
        <v>12.50908374786377</v>
      </c>
      <c r="E932" s="221">
        <v>14.069621086120605</v>
      </c>
      <c r="F932" s="221">
        <v>20.880670547485352</v>
      </c>
      <c r="G932" s="221">
        <v>35.476276397705078</v>
      </c>
      <c r="H932" s="221">
        <v>9.216069221496582</v>
      </c>
      <c r="I932" s="221">
        <v>2.824805736541748</v>
      </c>
      <c r="J932" s="221">
        <v>4.6035232543945313</v>
      </c>
      <c r="K932" s="180">
        <v>2655</v>
      </c>
      <c r="L932" s="181">
        <v>844</v>
      </c>
      <c r="M932" s="181">
        <v>822</v>
      </c>
      <c r="N932" s="181">
        <v>972</v>
      </c>
      <c r="O932" s="181">
        <v>3023</v>
      </c>
      <c r="P932" s="181">
        <v>2559</v>
      </c>
      <c r="Q932" s="181">
        <v>749</v>
      </c>
      <c r="R932" s="181">
        <v>1868</v>
      </c>
      <c r="S932" s="226">
        <f t="shared" si="44"/>
        <v>13492</v>
      </c>
      <c r="T932" s="181">
        <f t="shared" si="42"/>
        <v>189432.92384696007</v>
      </c>
      <c r="U932" s="226">
        <f t="shared" si="43"/>
        <v>12427.994713207734</v>
      </c>
    </row>
    <row r="933" spans="1:21" x14ac:dyDescent="0.25">
      <c r="A933" s="156" t="s">
        <v>15053</v>
      </c>
      <c r="B933" s="156" t="s">
        <v>441</v>
      </c>
      <c r="C933" s="223">
        <v>0.48597100377082825</v>
      </c>
      <c r="D933" s="221">
        <v>3.5975858569145203E-2</v>
      </c>
      <c r="E933" s="221">
        <v>16.964305877685547</v>
      </c>
      <c r="F933" s="221">
        <v>11.621209144592285</v>
      </c>
      <c r="G933" s="221">
        <v>23.095514297485352</v>
      </c>
      <c r="H933" s="221">
        <v>8.0788145065307617</v>
      </c>
      <c r="I933" s="221">
        <v>4.5691208839416504</v>
      </c>
      <c r="J933" s="221">
        <v>0.66480398178100586</v>
      </c>
      <c r="K933" s="180">
        <v>2039</v>
      </c>
      <c r="L933" s="181">
        <v>598</v>
      </c>
      <c r="M933" s="181">
        <v>772</v>
      </c>
      <c r="N933" s="181">
        <v>1050</v>
      </c>
      <c r="O933" s="181">
        <v>2858</v>
      </c>
      <c r="P933" s="181">
        <v>1970</v>
      </c>
      <c r="Q933" s="181">
        <v>520</v>
      </c>
      <c r="R933" s="181">
        <v>1009</v>
      </c>
      <c r="S933" s="226">
        <f t="shared" si="44"/>
        <v>10816</v>
      </c>
      <c r="T933" s="181">
        <f t="shared" si="42"/>
        <v>111280.09669685364</v>
      </c>
      <c r="U933" s="226">
        <f t="shared" si="43"/>
        <v>7300.676278169246</v>
      </c>
    </row>
    <row r="934" spans="1:21" x14ac:dyDescent="0.25">
      <c r="A934" s="156" t="s">
        <v>15054</v>
      </c>
      <c r="B934" s="156" t="s">
        <v>441</v>
      </c>
      <c r="C934" s="223">
        <v>1.3758364915847778</v>
      </c>
      <c r="D934" s="221">
        <v>7.4304423332214355</v>
      </c>
      <c r="E934" s="221">
        <v>10.634615898132324</v>
      </c>
      <c r="F934" s="221">
        <v>68.93359375</v>
      </c>
      <c r="G934" s="221">
        <v>75.400672912597656</v>
      </c>
      <c r="H934" s="221">
        <v>27.846597671508789</v>
      </c>
      <c r="I934" s="221">
        <v>2.2881155014038086</v>
      </c>
      <c r="J934" s="221">
        <v>1.8623175621032715</v>
      </c>
      <c r="K934" s="180">
        <v>1395</v>
      </c>
      <c r="L934" s="181">
        <v>409</v>
      </c>
      <c r="M934" s="181">
        <v>468</v>
      </c>
      <c r="N934" s="181">
        <v>487</v>
      </c>
      <c r="O934" s="181">
        <v>1059</v>
      </c>
      <c r="P934" s="181">
        <v>985</v>
      </c>
      <c r="Q934" s="181">
        <v>270</v>
      </c>
      <c r="R934" s="181">
        <v>751</v>
      </c>
      <c r="S934" s="226">
        <f t="shared" si="44"/>
        <v>5824</v>
      </c>
      <c r="T934" s="181">
        <f t="shared" si="42"/>
        <v>152800.60621201992</v>
      </c>
      <c r="U934" s="226">
        <f t="shared" si="43"/>
        <v>10024.683606277953</v>
      </c>
    </row>
    <row r="935" spans="1:21" x14ac:dyDescent="0.25">
      <c r="A935" s="156" t="s">
        <v>15055</v>
      </c>
      <c r="B935" s="156" t="s">
        <v>441</v>
      </c>
      <c r="C935" s="223">
        <v>-0.18477171659469604</v>
      </c>
      <c r="D935" s="221">
        <v>3.8668694496154785</v>
      </c>
      <c r="E935" s="221">
        <v>-0.75561684370040894</v>
      </c>
      <c r="F935" s="221">
        <v>29.286115646362305</v>
      </c>
      <c r="G935" s="221">
        <v>17.282754898071289</v>
      </c>
      <c r="H935" s="221">
        <v>6.3411908149719238</v>
      </c>
      <c r="I935" s="221">
        <v>-7.9363934695720673E-2</v>
      </c>
      <c r="J935" s="221">
        <v>-0.5051615834236145</v>
      </c>
      <c r="K935" s="180">
        <v>1434</v>
      </c>
      <c r="L935" s="181">
        <v>567</v>
      </c>
      <c r="M935" s="181">
        <v>436</v>
      </c>
      <c r="N935" s="181">
        <v>380</v>
      </c>
      <c r="O935" s="181">
        <v>1779</v>
      </c>
      <c r="P935" s="181">
        <v>1809</v>
      </c>
      <c r="Q935" s="181">
        <v>559</v>
      </c>
      <c r="R935" s="181">
        <v>1782</v>
      </c>
      <c r="S935" s="226">
        <f t="shared" si="44"/>
        <v>8746</v>
      </c>
      <c r="T935" s="181">
        <f t="shared" si="42"/>
        <v>53999.500104896724</v>
      </c>
      <c r="U935" s="226">
        <f t="shared" si="43"/>
        <v>3542.7078260254948</v>
      </c>
    </row>
    <row r="936" spans="1:21" x14ac:dyDescent="0.25">
      <c r="A936" s="156" t="s">
        <v>15056</v>
      </c>
      <c r="B936" s="156" t="s">
        <v>441</v>
      </c>
      <c r="C936" s="223">
        <v>4.2846469879150391</v>
      </c>
      <c r="D936" s="221">
        <v>5.2521562576293945</v>
      </c>
      <c r="E936" s="221">
        <v>26.767366409301758</v>
      </c>
      <c r="F936" s="221">
        <v>25.527980804443359</v>
      </c>
      <c r="G936" s="221">
        <v>70.908828735351563</v>
      </c>
      <c r="H936" s="221">
        <v>11.252303123474121</v>
      </c>
      <c r="I936" s="221">
        <v>4.3900547027587891</v>
      </c>
      <c r="J936" s="221">
        <v>3.9642565250396729</v>
      </c>
      <c r="K936" s="180">
        <v>364</v>
      </c>
      <c r="L936" s="181">
        <v>118</v>
      </c>
      <c r="M936" s="181">
        <v>162</v>
      </c>
      <c r="N936" s="181">
        <v>202</v>
      </c>
      <c r="O936" s="181">
        <v>577</v>
      </c>
      <c r="P936" s="181">
        <v>405</v>
      </c>
      <c r="Q936" s="181">
        <v>130</v>
      </c>
      <c r="R936" s="181">
        <v>312</v>
      </c>
      <c r="S936" s="226">
        <f t="shared" si="44"/>
        <v>2270</v>
      </c>
      <c r="T936" s="181">
        <f t="shared" si="42"/>
        <v>58951.463515281677</v>
      </c>
      <c r="U936" s="226">
        <f t="shared" si="43"/>
        <v>3867.5878618421934</v>
      </c>
    </row>
    <row r="937" spans="1:21" x14ac:dyDescent="0.25">
      <c r="A937" s="156" t="s">
        <v>15057</v>
      </c>
      <c r="B937" s="156" t="s">
        <v>441</v>
      </c>
      <c r="C937" s="223">
        <v>-1.6880375146865845</v>
      </c>
      <c r="D937" s="221">
        <v>-0.83991909027099609</v>
      </c>
      <c r="E937" s="221">
        <v>2.4268701076507568</v>
      </c>
      <c r="F937" s="221">
        <v>2.1352405548095703</v>
      </c>
      <c r="G937" s="221">
        <v>17.175228118896484</v>
      </c>
      <c r="H937" s="221">
        <v>3.3673548698425293</v>
      </c>
      <c r="I937" s="221">
        <v>-1.7020207643508911</v>
      </c>
      <c r="J937" s="221">
        <v>-0.99745124578475952</v>
      </c>
      <c r="K937" s="180">
        <v>2245</v>
      </c>
      <c r="L937" s="181">
        <v>432</v>
      </c>
      <c r="M937" s="181">
        <v>625</v>
      </c>
      <c r="N937" s="181">
        <v>957</v>
      </c>
      <c r="O937" s="181">
        <v>2994</v>
      </c>
      <c r="P937" s="181">
        <v>1654</v>
      </c>
      <c r="Q937" s="181">
        <v>361</v>
      </c>
      <c r="R937" s="181">
        <v>684</v>
      </c>
      <c r="S937" s="226">
        <f t="shared" si="44"/>
        <v>9952</v>
      </c>
      <c r="T937" s="181">
        <f t="shared" si="42"/>
        <v>55103.2815554142</v>
      </c>
      <c r="U937" s="226">
        <f t="shared" si="43"/>
        <v>3615.1228516345082</v>
      </c>
    </row>
    <row r="938" spans="1:21" x14ac:dyDescent="0.25">
      <c r="A938" s="156" t="s">
        <v>15058</v>
      </c>
      <c r="B938" s="156" t="s">
        <v>441</v>
      </c>
      <c r="C938" s="223">
        <v>-2.1384470462799072</v>
      </c>
      <c r="D938" s="221">
        <v>-4.7351779937744141</v>
      </c>
      <c r="E938" s="221">
        <v>-1.8777452707290649</v>
      </c>
      <c r="F938" s="221">
        <v>4.0295767784118652</v>
      </c>
      <c r="G938" s="221">
        <v>9.3306121826171875</v>
      </c>
      <c r="H938" s="221">
        <v>0.41858583688735962</v>
      </c>
      <c r="I938" s="221">
        <v>-2.0330393314361572</v>
      </c>
      <c r="J938" s="221">
        <v>-2.4588370323181152</v>
      </c>
      <c r="K938" s="180">
        <v>2396</v>
      </c>
      <c r="L938" s="181">
        <v>391</v>
      </c>
      <c r="M938" s="181">
        <v>659</v>
      </c>
      <c r="N938" s="181">
        <v>1151</v>
      </c>
      <c r="O938" s="181">
        <v>3323</v>
      </c>
      <c r="P938" s="181">
        <v>1232</v>
      </c>
      <c r="Q938" s="181">
        <v>200</v>
      </c>
      <c r="R938" s="181">
        <v>341</v>
      </c>
      <c r="S938" s="226">
        <f t="shared" si="44"/>
        <v>9693</v>
      </c>
      <c r="T938" s="181">
        <f t="shared" si="42"/>
        <v>26701.685759663582</v>
      </c>
      <c r="U938" s="226">
        <f t="shared" si="43"/>
        <v>1751.7990152700618</v>
      </c>
    </row>
    <row r="939" spans="1:21" x14ac:dyDescent="0.25">
      <c r="A939" s="156" t="s">
        <v>15059</v>
      </c>
      <c r="B939" s="156" t="s">
        <v>441</v>
      </c>
      <c r="C939" s="223">
        <v>1.6625020503997803</v>
      </c>
      <c r="D939" s="221">
        <v>5.6506643295288086</v>
      </c>
      <c r="E939" s="221">
        <v>20.586784362792969</v>
      </c>
      <c r="F939" s="221">
        <v>30.844284057617188</v>
      </c>
      <c r="G939" s="221">
        <v>31.075361251831055</v>
      </c>
      <c r="H939" s="221">
        <v>11.922283172607422</v>
      </c>
      <c r="I939" s="221">
        <v>0.68796133995056152</v>
      </c>
      <c r="J939" s="221">
        <v>0.2621636688709259</v>
      </c>
      <c r="K939" s="180">
        <v>1201</v>
      </c>
      <c r="L939" s="181">
        <v>442</v>
      </c>
      <c r="M939" s="181">
        <v>345</v>
      </c>
      <c r="N939" s="181">
        <v>338</v>
      </c>
      <c r="O939" s="181">
        <v>1350</v>
      </c>
      <c r="P939" s="181">
        <v>1495</v>
      </c>
      <c r="Q939" s="181">
        <v>556</v>
      </c>
      <c r="R939" s="181">
        <v>1835</v>
      </c>
      <c r="S939" s="226">
        <f t="shared" si="44"/>
        <v>7562</v>
      </c>
      <c r="T939" s="181">
        <f t="shared" si="42"/>
        <v>82661.195083230734</v>
      </c>
      <c r="U939" s="226">
        <f t="shared" si="43"/>
        <v>5423.0958094263215</v>
      </c>
    </row>
    <row r="940" spans="1:21" x14ac:dyDescent="0.25">
      <c r="A940" s="156" t="s">
        <v>15060</v>
      </c>
      <c r="B940" s="156" t="s">
        <v>441</v>
      </c>
      <c r="C940" s="223">
        <v>-2.4784111976623535</v>
      </c>
      <c r="D940" s="221">
        <v>-1.2006092071533203</v>
      </c>
      <c r="E940" s="221">
        <v>-1.5760096311569214</v>
      </c>
      <c r="F940" s="221">
        <v>17.19572639465332</v>
      </c>
      <c r="G940" s="221">
        <v>12.737067222595215</v>
      </c>
      <c r="H940" s="221">
        <v>1.988019585609436</v>
      </c>
      <c r="I940" s="221">
        <v>-2.0627107620239258</v>
      </c>
      <c r="J940" s="221">
        <v>6.5856647491455078</v>
      </c>
      <c r="K940" s="180">
        <v>2066</v>
      </c>
      <c r="L940" s="181">
        <v>408</v>
      </c>
      <c r="M940" s="181">
        <v>344</v>
      </c>
      <c r="N940" s="181">
        <v>488</v>
      </c>
      <c r="O940" s="181">
        <v>2638</v>
      </c>
      <c r="P940" s="181">
        <v>1416</v>
      </c>
      <c r="Q940" s="181">
        <v>279</v>
      </c>
      <c r="R940" s="181">
        <v>359</v>
      </c>
      <c r="S940" s="226">
        <f t="shared" si="44"/>
        <v>7998</v>
      </c>
      <c r="T940" s="181">
        <f t="shared" si="42"/>
        <v>40443.297485351563</v>
      </c>
      <c r="U940" s="226">
        <f t="shared" si="43"/>
        <v>2653.3354240929266</v>
      </c>
    </row>
    <row r="941" spans="1:21" x14ac:dyDescent="0.25">
      <c r="A941" s="156" t="s">
        <v>15061</v>
      </c>
      <c r="B941" s="156" t="s">
        <v>441</v>
      </c>
      <c r="C941" s="223">
        <v>-0.66948920488357544</v>
      </c>
      <c r="D941" s="221">
        <v>0.29802018404006958</v>
      </c>
      <c r="E941" s="221">
        <v>-7.7380195260047913E-2</v>
      </c>
      <c r="F941" s="221">
        <v>3.2731800079345703</v>
      </c>
      <c r="G941" s="221">
        <v>7.4420204162597656</v>
      </c>
      <c r="H941" s="221">
        <v>1.8875436782836914</v>
      </c>
      <c r="I941" s="221">
        <v>-0.56408143043518066</v>
      </c>
      <c r="J941" s="221">
        <v>-0.9898790717124939</v>
      </c>
      <c r="K941" s="180">
        <v>9.1721944808959961</v>
      </c>
      <c r="L941" s="181">
        <v>3.2821226119995117</v>
      </c>
      <c r="M941" s="181">
        <v>3.5305130481719971</v>
      </c>
      <c r="N941" s="181">
        <v>3.5577428340911865</v>
      </c>
      <c r="O941" s="181">
        <v>10.678177833557129</v>
      </c>
      <c r="P941" s="181">
        <v>10.094869613647461</v>
      </c>
      <c r="Q941" s="181">
        <v>3.1316909790039062</v>
      </c>
      <c r="R941" s="181">
        <v>8.5526885986328125</v>
      </c>
      <c r="S941" s="226">
        <f t="shared" si="44"/>
        <v>52</v>
      </c>
      <c r="T941" s="181">
        <f t="shared" si="42"/>
        <v>94.498463114046515</v>
      </c>
      <c r="U941" s="226">
        <f t="shared" si="43"/>
        <v>6.1996952596077071</v>
      </c>
    </row>
    <row r="942" spans="1:21" x14ac:dyDescent="0.25">
      <c r="A942" s="156" t="s">
        <v>15062</v>
      </c>
      <c r="B942" s="156" t="s">
        <v>441</v>
      </c>
      <c r="C942" s="223">
        <v>1.9044660329818726</v>
      </c>
      <c r="D942" s="221">
        <v>2.8719754219055176</v>
      </c>
      <c r="E942" s="221">
        <v>2.4965751171112061</v>
      </c>
      <c r="F942" s="221">
        <v>5.847135066986084</v>
      </c>
      <c r="G942" s="221">
        <v>10.015975952148437</v>
      </c>
      <c r="H942" s="221">
        <v>4.4614987373352051</v>
      </c>
      <c r="I942" s="221">
        <v>2.009873628616333</v>
      </c>
      <c r="J942" s="221">
        <v>1.5840761661529541</v>
      </c>
      <c r="K942" s="180">
        <v>13.052738189697266</v>
      </c>
      <c r="L942" s="181">
        <v>4.670712947845459</v>
      </c>
      <c r="M942" s="181">
        <v>5.0241918563842773</v>
      </c>
      <c r="N942" s="181">
        <v>5.0629415512084961</v>
      </c>
      <c r="O942" s="181">
        <v>15.195868492126465</v>
      </c>
      <c r="P942" s="181">
        <v>14.365776062011719</v>
      </c>
      <c r="Q942" s="181">
        <v>4.456636905670166</v>
      </c>
      <c r="R942" s="181">
        <v>12.171133041381836</v>
      </c>
      <c r="S942" s="226">
        <f t="shared" si="44"/>
        <v>73.999999046325684</v>
      </c>
      <c r="T942" s="181">
        <f t="shared" si="42"/>
        <v>324.95126867269448</v>
      </c>
      <c r="U942" s="226">
        <f t="shared" si="43"/>
        <v>21.318852959145733</v>
      </c>
    </row>
    <row r="943" spans="1:21" x14ac:dyDescent="0.25">
      <c r="A943" s="156" t="s">
        <v>15063</v>
      </c>
      <c r="B943" s="156" t="s">
        <v>441</v>
      </c>
      <c r="C943" s="223">
        <v>-1.0135756731033325</v>
      </c>
      <c r="D943" s="221">
        <v>-4.6066310256719589E-2</v>
      </c>
      <c r="E943" s="221">
        <v>-0.42146667838096619</v>
      </c>
      <c r="F943" s="221">
        <v>2.929093599319458</v>
      </c>
      <c r="G943" s="221">
        <v>24.093772888183594</v>
      </c>
      <c r="H943" s="221">
        <v>1.5434571504592896</v>
      </c>
      <c r="I943" s="221">
        <v>-0.90816795825958252</v>
      </c>
      <c r="J943" s="221">
        <v>-1.3339656591415405</v>
      </c>
      <c r="K943" s="180">
        <v>226</v>
      </c>
      <c r="L943" s="181">
        <v>90</v>
      </c>
      <c r="M943" s="181">
        <v>62</v>
      </c>
      <c r="N943" s="181">
        <v>59</v>
      </c>
      <c r="O943" s="181">
        <v>222</v>
      </c>
      <c r="P943" s="181">
        <v>366</v>
      </c>
      <c r="Q943" s="181">
        <v>125</v>
      </c>
      <c r="R943" s="181">
        <v>387</v>
      </c>
      <c r="S943" s="226">
        <f t="shared" si="44"/>
        <v>1537</v>
      </c>
      <c r="T943" s="181">
        <f t="shared" si="42"/>
        <v>5197.428711630404</v>
      </c>
      <c r="U943" s="226">
        <f t="shared" si="43"/>
        <v>340.98410792941638</v>
      </c>
    </row>
    <row r="944" spans="1:21" x14ac:dyDescent="0.25">
      <c r="A944" s="156" t="s">
        <v>15064</v>
      </c>
      <c r="B944" s="156" t="s">
        <v>441</v>
      </c>
      <c r="C944" s="223">
        <v>-8.4052033722400665E-2</v>
      </c>
      <c r="D944" s="221">
        <v>0.88345736265182495</v>
      </c>
      <c r="E944" s="221">
        <v>118.80129241943359</v>
      </c>
      <c r="F944" s="221">
        <v>3.8586170673370361</v>
      </c>
      <c r="G944" s="221">
        <v>8.0274581909179687</v>
      </c>
      <c r="H944" s="221">
        <v>2.4729807376861572</v>
      </c>
      <c r="I944" s="221">
        <v>2.1355748176574707E-2</v>
      </c>
      <c r="J944" s="221">
        <v>-0.40444189310073853</v>
      </c>
      <c r="K944" s="180">
        <v>56</v>
      </c>
      <c r="L944" s="181">
        <v>19</v>
      </c>
      <c r="M944" s="181">
        <v>14</v>
      </c>
      <c r="N944" s="181">
        <v>10</v>
      </c>
      <c r="O944" s="181">
        <v>42</v>
      </c>
      <c r="P944" s="181">
        <v>70</v>
      </c>
      <c r="Q944" s="181">
        <v>21</v>
      </c>
      <c r="R944" s="181">
        <v>58</v>
      </c>
      <c r="S944" s="226">
        <f t="shared" si="44"/>
        <v>290</v>
      </c>
      <c r="T944" s="181">
        <f t="shared" si="42"/>
        <v>2201.1357771158218</v>
      </c>
      <c r="U944" s="226">
        <f t="shared" si="43"/>
        <v>144.40839134778957</v>
      </c>
    </row>
    <row r="945" spans="1:21" x14ac:dyDescent="0.25">
      <c r="A945" s="156" t="s">
        <v>15065</v>
      </c>
      <c r="B945" s="156" t="s">
        <v>441</v>
      </c>
      <c r="C945" s="223">
        <v>-0.70946627855300903</v>
      </c>
      <c r="D945" s="221">
        <v>-6.164158821105957</v>
      </c>
      <c r="E945" s="221">
        <v>1.621248722076416</v>
      </c>
      <c r="F945" s="221">
        <v>30.574331283569336</v>
      </c>
      <c r="G945" s="221">
        <v>32.537879943847656</v>
      </c>
      <c r="H945" s="221">
        <v>6.3816795349121094</v>
      </c>
      <c r="I945" s="221">
        <v>-0.60405850410461426</v>
      </c>
      <c r="J945" s="221">
        <v>-1.0298562049865723</v>
      </c>
      <c r="K945" s="180">
        <v>1174</v>
      </c>
      <c r="L945" s="181">
        <v>434</v>
      </c>
      <c r="M945" s="181">
        <v>317</v>
      </c>
      <c r="N945" s="181">
        <v>322</v>
      </c>
      <c r="O945" s="181">
        <v>1439</v>
      </c>
      <c r="P945" s="181">
        <v>1599</v>
      </c>
      <c r="Q945" s="181">
        <v>499</v>
      </c>
      <c r="R945" s="181">
        <v>1941</v>
      </c>
      <c r="S945" s="226">
        <f t="shared" si="44"/>
        <v>7725</v>
      </c>
      <c r="T945" s="181">
        <f t="shared" si="42"/>
        <v>61576.650906920433</v>
      </c>
      <c r="U945" s="226">
        <f t="shared" si="43"/>
        <v>4039.8167139440802</v>
      </c>
    </row>
    <row r="946" spans="1:21" x14ac:dyDescent="0.25">
      <c r="A946" s="156" t="s">
        <v>15066</v>
      </c>
      <c r="B946" s="156" t="s">
        <v>441</v>
      </c>
      <c r="C946" s="223">
        <v>2.9045565128326416</v>
      </c>
      <c r="D946" s="221">
        <v>7.5784268379211426</v>
      </c>
      <c r="E946" s="221">
        <v>17.29426383972168</v>
      </c>
      <c r="F946" s="221">
        <v>38.015369415283203</v>
      </c>
      <c r="G946" s="221">
        <v>41.864467620849609</v>
      </c>
      <c r="H946" s="221">
        <v>12.962467193603516</v>
      </c>
      <c r="I946" s="221">
        <v>2.8187417984008789</v>
      </c>
      <c r="J946" s="221">
        <v>4.6998906135559082</v>
      </c>
      <c r="K946" s="180">
        <v>2416</v>
      </c>
      <c r="L946" s="181">
        <v>800</v>
      </c>
      <c r="M946" s="181">
        <v>776</v>
      </c>
      <c r="N946" s="181">
        <v>813</v>
      </c>
      <c r="O946" s="181">
        <v>2207</v>
      </c>
      <c r="P946" s="181">
        <v>1993</v>
      </c>
      <c r="Q946" s="181">
        <v>507</v>
      </c>
      <c r="R946" s="181">
        <v>1497</v>
      </c>
      <c r="S946" s="226">
        <f t="shared" si="44"/>
        <v>11009</v>
      </c>
      <c r="T946" s="181">
        <f t="shared" si="42"/>
        <v>184100.90957593918</v>
      </c>
      <c r="U946" s="226">
        <f t="shared" si="43"/>
        <v>12078.180943640777</v>
      </c>
    </row>
    <row r="947" spans="1:21" x14ac:dyDescent="0.25">
      <c r="A947" s="156" t="s">
        <v>15067</v>
      </c>
      <c r="B947" s="156" t="s">
        <v>441</v>
      </c>
      <c r="C947" s="223">
        <v>2.5180838108062744</v>
      </c>
      <c r="D947" s="221">
        <v>3.0097684860229492</v>
      </c>
      <c r="E947" s="221">
        <v>15.517317771911621</v>
      </c>
      <c r="F947" s="221">
        <v>71.529640197753906</v>
      </c>
      <c r="G947" s="221">
        <v>62.570652008056641</v>
      </c>
      <c r="H947" s="221">
        <v>17.878076553344727</v>
      </c>
      <c r="I947" s="221">
        <v>4.0697026252746582</v>
      </c>
      <c r="J947" s="221">
        <v>1.7311112880706787</v>
      </c>
      <c r="K947" s="180">
        <v>1635</v>
      </c>
      <c r="L947" s="181">
        <v>600</v>
      </c>
      <c r="M947" s="181">
        <v>566</v>
      </c>
      <c r="N947" s="181">
        <v>490</v>
      </c>
      <c r="O947" s="181">
        <v>1700</v>
      </c>
      <c r="P947" s="181">
        <v>1718</v>
      </c>
      <c r="Q947" s="181">
        <v>512</v>
      </c>
      <c r="R947" s="181">
        <v>1445</v>
      </c>
      <c r="S947" s="226">
        <f t="shared" si="44"/>
        <v>8666</v>
      </c>
      <c r="T947" s="181">
        <f t="shared" si="42"/>
        <v>191425.0411658287</v>
      </c>
      <c r="U947" s="226">
        <f t="shared" si="43"/>
        <v>12558.69017524363</v>
      </c>
    </row>
    <row r="948" spans="1:21" x14ac:dyDescent="0.25">
      <c r="A948" s="156" t="s">
        <v>15068</v>
      </c>
      <c r="B948" s="156" t="s">
        <v>441</v>
      </c>
      <c r="C948" s="223">
        <v>-1.719413161277771</v>
      </c>
      <c r="D948" s="221">
        <v>0.12475690990686417</v>
      </c>
      <c r="E948" s="221">
        <v>6.3299498558044434</v>
      </c>
      <c r="F948" s="221">
        <v>21.299869537353516</v>
      </c>
      <c r="G948" s="221">
        <v>16.391439437866211</v>
      </c>
      <c r="H948" s="221">
        <v>7.1675777435302734</v>
      </c>
      <c r="I948" s="221">
        <v>-0.73734474182128906</v>
      </c>
      <c r="J948" s="221">
        <v>-1.6046526432037354</v>
      </c>
      <c r="K948" s="180">
        <v>2074</v>
      </c>
      <c r="L948" s="181">
        <v>795</v>
      </c>
      <c r="M948" s="181">
        <v>689</v>
      </c>
      <c r="N948" s="181">
        <v>631</v>
      </c>
      <c r="O948" s="181">
        <v>2483</v>
      </c>
      <c r="P948" s="181">
        <v>2788</v>
      </c>
      <c r="Q948" s="181">
        <v>722</v>
      </c>
      <c r="R948" s="181">
        <v>2456</v>
      </c>
      <c r="S948" s="226">
        <f t="shared" si="44"/>
        <v>12638</v>
      </c>
      <c r="T948" s="181">
        <f t="shared" si="42"/>
        <v>70544.433053486049</v>
      </c>
      <c r="U948" s="226">
        <f t="shared" si="43"/>
        <v>4628.159789917273</v>
      </c>
    </row>
    <row r="949" spans="1:21" x14ac:dyDescent="0.25">
      <c r="A949" s="156" t="s">
        <v>15069</v>
      </c>
      <c r="B949" s="156" t="s">
        <v>441</v>
      </c>
      <c r="C949" s="223">
        <v>-1.6855897903442383</v>
      </c>
      <c r="D949" s="221">
        <v>-0.71808040142059326</v>
      </c>
      <c r="E949" s="221">
        <v>0.24571231007575989</v>
      </c>
      <c r="F949" s="221">
        <v>-3.522876501083374</v>
      </c>
      <c r="G949" s="221">
        <v>11.739912986755371</v>
      </c>
      <c r="H949" s="221">
        <v>-0.10290093719959259</v>
      </c>
      <c r="I949" s="221">
        <v>-1.5801820755004883</v>
      </c>
      <c r="J949" s="221">
        <v>-0.58939200639724731</v>
      </c>
      <c r="K949" s="180">
        <v>606</v>
      </c>
      <c r="L949" s="181">
        <v>260</v>
      </c>
      <c r="M949" s="181">
        <v>268</v>
      </c>
      <c r="N949" s="181">
        <v>275</v>
      </c>
      <c r="O949" s="181">
        <v>870</v>
      </c>
      <c r="P949" s="181">
        <v>1060</v>
      </c>
      <c r="Q949" s="181">
        <v>271</v>
      </c>
      <c r="R949" s="181">
        <v>866</v>
      </c>
      <c r="S949" s="226">
        <f t="shared" si="44"/>
        <v>4476</v>
      </c>
      <c r="T949" s="181">
        <f t="shared" si="42"/>
        <v>7054.8980290293694</v>
      </c>
      <c r="U949" s="226">
        <f t="shared" si="43"/>
        <v>462.84581173350074</v>
      </c>
    </row>
    <row r="950" spans="1:21" x14ac:dyDescent="0.25">
      <c r="A950" s="156" t="s">
        <v>15070</v>
      </c>
      <c r="B950" s="156" t="s">
        <v>441</v>
      </c>
      <c r="C950" s="223">
        <v>0.67258220911026001</v>
      </c>
      <c r="D950" s="221">
        <v>1.6400915384292603</v>
      </c>
      <c r="E950" s="221">
        <v>1.2646911144256592</v>
      </c>
      <c r="F950" s="221">
        <v>4.6152515411376953</v>
      </c>
      <c r="G950" s="221">
        <v>29.417617797851562</v>
      </c>
      <c r="H950" s="221">
        <v>11.386161804199219</v>
      </c>
      <c r="I950" s="221">
        <v>0.23800694942474365</v>
      </c>
      <c r="J950" s="221">
        <v>1.8927314281463623</v>
      </c>
      <c r="K950" s="180">
        <v>1104</v>
      </c>
      <c r="L950" s="181">
        <v>415</v>
      </c>
      <c r="M950" s="181">
        <v>386</v>
      </c>
      <c r="N950" s="181">
        <v>360</v>
      </c>
      <c r="O950" s="181">
        <v>1258</v>
      </c>
      <c r="P950" s="181">
        <v>1584</v>
      </c>
      <c r="Q950" s="181">
        <v>519</v>
      </c>
      <c r="R950" s="181">
        <v>977</v>
      </c>
      <c r="S950" s="226">
        <f t="shared" si="44"/>
        <v>6603</v>
      </c>
      <c r="T950" s="181">
        <f t="shared" si="42"/>
        <v>60588.597771883011</v>
      </c>
      <c r="U950" s="226">
        <f t="shared" si="43"/>
        <v>3974.9941958239783</v>
      </c>
    </row>
    <row r="951" spans="1:21" x14ac:dyDescent="0.25">
      <c r="A951" s="156" t="s">
        <v>15071</v>
      </c>
      <c r="B951" s="156" t="s">
        <v>441</v>
      </c>
      <c r="C951" s="223">
        <v>-0.68021476268768311</v>
      </c>
      <c r="D951" s="221">
        <v>-0.9821399450302124</v>
      </c>
      <c r="E951" s="221">
        <v>10.02934741973877</v>
      </c>
      <c r="F951" s="221">
        <v>28.099201202392578</v>
      </c>
      <c r="G951" s="221">
        <v>9.8746509552001953</v>
      </c>
      <c r="H951" s="221">
        <v>3.6650652885437012</v>
      </c>
      <c r="I951" s="221">
        <v>-0.57480698823928833</v>
      </c>
      <c r="J951" s="221">
        <v>-0.87342596054077148</v>
      </c>
      <c r="K951" s="180">
        <v>1461</v>
      </c>
      <c r="L951" s="181">
        <v>505</v>
      </c>
      <c r="M951" s="181">
        <v>323</v>
      </c>
      <c r="N951" s="181">
        <v>303</v>
      </c>
      <c r="O951" s="181">
        <v>1540</v>
      </c>
      <c r="P951" s="181">
        <v>1882</v>
      </c>
      <c r="Q951" s="181">
        <v>492</v>
      </c>
      <c r="R951" s="181">
        <v>1378</v>
      </c>
      <c r="S951" s="226">
        <f t="shared" si="44"/>
        <v>7884</v>
      </c>
      <c r="T951" s="181">
        <f t="shared" si="42"/>
        <v>30881.992072582245</v>
      </c>
      <c r="U951" s="226">
        <f t="shared" si="43"/>
        <v>2026.053478018649</v>
      </c>
    </row>
    <row r="952" spans="1:21" x14ac:dyDescent="0.25">
      <c r="A952" s="156" t="s">
        <v>15072</v>
      </c>
      <c r="B952" s="156" t="s">
        <v>441</v>
      </c>
      <c r="C952" s="223">
        <v>-1.0249186754226685</v>
      </c>
      <c r="D952" s="221">
        <v>0.16265468299388885</v>
      </c>
      <c r="E952" s="221">
        <v>17.561088562011719</v>
      </c>
      <c r="F952" s="221">
        <v>36.600936889648438</v>
      </c>
      <c r="G952" s="221">
        <v>32.804561614990234</v>
      </c>
      <c r="H952" s="221">
        <v>3.6365230083465576</v>
      </c>
      <c r="I952" s="221">
        <v>-0.6994469165802002</v>
      </c>
      <c r="J952" s="221">
        <v>-1.1252446174621582</v>
      </c>
      <c r="K952" s="180">
        <v>851.8912353515625</v>
      </c>
      <c r="L952" s="181">
        <v>331.94964599609375</v>
      </c>
      <c r="M952" s="181">
        <v>211.70259094238281</v>
      </c>
      <c r="N952" s="181">
        <v>171.90249633789062</v>
      </c>
      <c r="O952" s="181">
        <v>929.79779052734375</v>
      </c>
      <c r="P952" s="181">
        <v>1247.3516845703125</v>
      </c>
      <c r="Q952" s="181">
        <v>418.32431030273437</v>
      </c>
      <c r="R952" s="181">
        <v>1376.9136962890625</v>
      </c>
      <c r="S952" s="226">
        <f t="shared" si="44"/>
        <v>5539.8334503173828</v>
      </c>
      <c r="T952" s="181">
        <f t="shared" si="42"/>
        <v>42386.065930726232</v>
      </c>
      <c r="U952" s="226">
        <f t="shared" si="43"/>
        <v>2780.7932887437905</v>
      </c>
    </row>
    <row r="953" spans="1:21" x14ac:dyDescent="0.25">
      <c r="A953" s="156" t="s">
        <v>15073</v>
      </c>
      <c r="B953" s="156" t="s">
        <v>441</v>
      </c>
      <c r="C953" s="223">
        <v>-9.5343112945556641E-2</v>
      </c>
      <c r="D953" s="221">
        <v>0.87216627597808838</v>
      </c>
      <c r="E953" s="221">
        <v>0.49676591157913208</v>
      </c>
      <c r="F953" s="221">
        <v>3.8473260402679443</v>
      </c>
      <c r="G953" s="221">
        <v>554.126220703125</v>
      </c>
      <c r="H953" s="221">
        <v>2.4616897106170654</v>
      </c>
      <c r="I953" s="221">
        <v>1.0064666159451008E-2</v>
      </c>
      <c r="J953" s="221">
        <v>-0.41573303937911987</v>
      </c>
      <c r="K953" s="180">
        <v>2.6331074237823486</v>
      </c>
      <c r="L953" s="181">
        <v>1.0067763328552246</v>
      </c>
      <c r="M953" s="181">
        <v>0.5421103835105896</v>
      </c>
      <c r="N953" s="181">
        <v>0.46466600894927979</v>
      </c>
      <c r="O953" s="181">
        <v>3.0203292369842529</v>
      </c>
      <c r="P953" s="181">
        <v>4.5498547554016113</v>
      </c>
      <c r="Q953" s="181">
        <v>2.1684415340423584</v>
      </c>
      <c r="R953" s="181">
        <v>5.5372700691223145</v>
      </c>
      <c r="S953" s="226">
        <f t="shared" si="44"/>
        <v>19.92255574464798</v>
      </c>
      <c r="T953" s="181">
        <f t="shared" si="42"/>
        <v>1685.2478058314034</v>
      </c>
      <c r="U953" s="226">
        <f t="shared" si="43"/>
        <v>110.56288630290136</v>
      </c>
    </row>
    <row r="954" spans="1:21" x14ac:dyDescent="0.25">
      <c r="A954" s="156" t="s">
        <v>15074</v>
      </c>
      <c r="B954" s="156" t="s">
        <v>441</v>
      </c>
      <c r="C954" s="223">
        <v>-3.1105506420135498</v>
      </c>
      <c r="D954" s="221">
        <v>-0.8720821738243103</v>
      </c>
      <c r="E954" s="221">
        <v>3.3803837299346924</v>
      </c>
      <c r="F954" s="221">
        <v>6.3985004425048828</v>
      </c>
      <c r="G954" s="221">
        <v>13.614391326904297</v>
      </c>
      <c r="H954" s="221">
        <v>6.8448548316955566</v>
      </c>
      <c r="I954" s="221">
        <v>10.312077522277832</v>
      </c>
      <c r="J954" s="221">
        <v>-0.88891035318374634</v>
      </c>
      <c r="K954" s="180">
        <v>1709.5771484375</v>
      </c>
      <c r="L954" s="181">
        <v>643.72967529296875</v>
      </c>
      <c r="M954" s="181">
        <v>468.16702270507812</v>
      </c>
      <c r="N954" s="181">
        <v>561.22479248046875</v>
      </c>
      <c r="O954" s="181">
        <v>2055.905517578125</v>
      </c>
      <c r="P954" s="181">
        <v>2139.369873046875</v>
      </c>
      <c r="Q954" s="181">
        <v>349.20654296875</v>
      </c>
      <c r="R954" s="181">
        <v>578.4932861328125</v>
      </c>
      <c r="S954" s="226">
        <f t="shared" si="44"/>
        <v>8505.6738586425781</v>
      </c>
      <c r="T954" s="181">
        <f t="shared" si="42"/>
        <v>45014.864529095306</v>
      </c>
      <c r="U954" s="226">
        <f t="shared" si="43"/>
        <v>2953.2590587860291</v>
      </c>
    </row>
    <row r="955" spans="1:21" x14ac:dyDescent="0.25">
      <c r="A955" s="156" t="s">
        <v>15075</v>
      </c>
      <c r="B955" s="156" t="s">
        <v>441</v>
      </c>
      <c r="C955" s="223">
        <v>1.27155601978302</v>
      </c>
      <c r="D955" s="221">
        <v>8.5174875259399414</v>
      </c>
      <c r="E955" s="221">
        <v>11.403613090515137</v>
      </c>
      <c r="F955" s="221">
        <v>3.9657363891601562</v>
      </c>
      <c r="G955" s="221">
        <v>24.932458877563477</v>
      </c>
      <c r="H955" s="221">
        <v>7.6016068458557129</v>
      </c>
      <c r="I955" s="221">
        <v>5.3695797920227051</v>
      </c>
      <c r="J955" s="221">
        <v>12.279597282409668</v>
      </c>
      <c r="K955" s="180">
        <v>867</v>
      </c>
      <c r="L955" s="181">
        <v>351</v>
      </c>
      <c r="M955" s="181">
        <v>301</v>
      </c>
      <c r="N955" s="181">
        <v>320</v>
      </c>
      <c r="O955" s="181">
        <v>1116</v>
      </c>
      <c r="P955" s="181">
        <v>1318</v>
      </c>
      <c r="Q955" s="181">
        <v>238</v>
      </c>
      <c r="R955" s="181">
        <v>300</v>
      </c>
      <c r="S955" s="226">
        <f t="shared" si="44"/>
        <v>4811</v>
      </c>
      <c r="T955" s="181">
        <f t="shared" si="42"/>
        <v>51598.981480956078</v>
      </c>
      <c r="U955" s="226">
        <f t="shared" si="43"/>
        <v>3385.2186622548224</v>
      </c>
    </row>
    <row r="956" spans="1:21" x14ac:dyDescent="0.25">
      <c r="A956" s="156" t="s">
        <v>15076</v>
      </c>
      <c r="B956" s="156" t="s">
        <v>441</v>
      </c>
      <c r="C956" s="223">
        <v>0.84834396839141846</v>
      </c>
      <c r="D956" s="221">
        <v>-3.323387622833252</v>
      </c>
      <c r="E956" s="221">
        <v>17.602634429931641</v>
      </c>
      <c r="F956" s="221">
        <v>40.946556091308594</v>
      </c>
      <c r="G956" s="221">
        <v>44.942283630371094</v>
      </c>
      <c r="H956" s="221">
        <v>21.070949554443359</v>
      </c>
      <c r="I956" s="221">
        <v>0.95375168323516846</v>
      </c>
      <c r="J956" s="221">
        <v>4.5517697334289551</v>
      </c>
      <c r="K956" s="180">
        <v>601</v>
      </c>
      <c r="L956" s="181">
        <v>213</v>
      </c>
      <c r="M956" s="181">
        <v>265</v>
      </c>
      <c r="N956" s="181">
        <v>342</v>
      </c>
      <c r="O956" s="181">
        <v>890</v>
      </c>
      <c r="P956" s="181">
        <v>852</v>
      </c>
      <c r="Q956" s="181">
        <v>194</v>
      </c>
      <c r="R956" s="181">
        <v>310</v>
      </c>
      <c r="S956" s="226">
        <f t="shared" si="44"/>
        <v>3667</v>
      </c>
      <c r="T956" s="181">
        <f t="shared" si="42"/>
        <v>78017.551363825798</v>
      </c>
      <c r="U956" s="226">
        <f t="shared" si="43"/>
        <v>5118.4434901631257</v>
      </c>
    </row>
    <row r="957" spans="1:21" x14ac:dyDescent="0.25">
      <c r="A957" s="156" t="s">
        <v>15077</v>
      </c>
      <c r="B957" s="156" t="s">
        <v>441</v>
      </c>
      <c r="C957" s="223">
        <v>3.5230083465576172</v>
      </c>
      <c r="D957" s="221">
        <v>2.4610335826873779</v>
      </c>
      <c r="E957" s="221">
        <v>24.906335830688477</v>
      </c>
      <c r="F957" s="221">
        <v>20.704753875732422</v>
      </c>
      <c r="G957" s="221">
        <v>45.016410827636719</v>
      </c>
      <c r="H957" s="221">
        <v>11.919807434082031</v>
      </c>
      <c r="I957" s="221">
        <v>1.598932147026062</v>
      </c>
      <c r="J957" s="221">
        <v>1.173134446144104</v>
      </c>
      <c r="K957" s="180">
        <v>1923.28369140625</v>
      </c>
      <c r="L957" s="181">
        <v>682.39105224609375</v>
      </c>
      <c r="M957" s="181">
        <v>626.44097900390625</v>
      </c>
      <c r="N957" s="181">
        <v>716.3607177734375</v>
      </c>
      <c r="O957" s="181">
        <v>2177.05712890625</v>
      </c>
      <c r="P957" s="181">
        <v>2327.922607421875</v>
      </c>
      <c r="Q957" s="181">
        <v>598.4659423828125</v>
      </c>
      <c r="R957" s="181">
        <v>1295.8436279296875</v>
      </c>
      <c r="S957" s="226">
        <f t="shared" si="44"/>
        <v>10347.765747070312</v>
      </c>
      <c r="T957" s="181">
        <f t="shared" si="42"/>
        <v>167118.34608555469</v>
      </c>
      <c r="U957" s="226">
        <f t="shared" si="43"/>
        <v>10964.017655712407</v>
      </c>
    </row>
    <row r="958" spans="1:21" x14ac:dyDescent="0.25">
      <c r="A958" s="156" t="s">
        <v>15078</v>
      </c>
      <c r="B958" s="156" t="s">
        <v>441</v>
      </c>
      <c r="C958" s="223">
        <v>-0.88963431119918823</v>
      </c>
      <c r="D958" s="221">
        <v>-172.41532897949219</v>
      </c>
      <c r="E958" s="221">
        <v>-0.2975253164768219</v>
      </c>
      <c r="F958" s="221">
        <v>3.0530350208282471</v>
      </c>
      <c r="G958" s="221">
        <v>104.38520812988281</v>
      </c>
      <c r="H958" s="221">
        <v>1.6673984527587891</v>
      </c>
      <c r="I958" s="221">
        <v>-0.78422659635543823</v>
      </c>
      <c r="J958" s="221">
        <v>-1.210024356842041</v>
      </c>
      <c r="K958" s="180">
        <v>38.665454864501953</v>
      </c>
      <c r="L958" s="181">
        <v>12.453131675720215</v>
      </c>
      <c r="M958" s="181">
        <v>7.8059873580932617</v>
      </c>
      <c r="N958" s="181">
        <v>7.3200116157531738</v>
      </c>
      <c r="O958" s="181">
        <v>38.726203918457031</v>
      </c>
      <c r="P958" s="181">
        <v>50.025142669677734</v>
      </c>
      <c r="Q958" s="181">
        <v>17.677371978759766</v>
      </c>
      <c r="R958" s="181">
        <v>39.181804656982422</v>
      </c>
      <c r="S958" s="226">
        <f t="shared" si="44"/>
        <v>211.85510873794556</v>
      </c>
      <c r="T958" s="181">
        <f t="shared" si="42"/>
        <v>1903.0975613123044</v>
      </c>
      <c r="U958" s="226">
        <f t="shared" si="43"/>
        <v>124.85520441956375</v>
      </c>
    </row>
    <row r="959" spans="1:21" x14ac:dyDescent="0.25">
      <c r="A959" s="156" t="s">
        <v>15079</v>
      </c>
      <c r="B959" s="156" t="s">
        <v>441</v>
      </c>
      <c r="C959" s="223">
        <v>-1.0282474756240845</v>
      </c>
      <c r="D959" s="221">
        <v>-6.0738079249858856E-2</v>
      </c>
      <c r="E959" s="221">
        <v>16.628147125244141</v>
      </c>
      <c r="F959" s="221">
        <v>21.248920440673828</v>
      </c>
      <c r="G959" s="221">
        <v>14.695779800415039</v>
      </c>
      <c r="H959" s="221">
        <v>5.089663028717041</v>
      </c>
      <c r="I959" s="221">
        <v>2.5352218151092529</v>
      </c>
      <c r="J959" s="221">
        <v>-0.8762742280960083</v>
      </c>
      <c r="K959" s="180">
        <v>1360.4200439453125</v>
      </c>
      <c r="L959" s="181">
        <v>515.31060791015625</v>
      </c>
      <c r="M959" s="181">
        <v>368.07901000976563</v>
      </c>
      <c r="N959" s="181">
        <v>382.80215454101562</v>
      </c>
      <c r="O959" s="181">
        <v>1595.009033203125</v>
      </c>
      <c r="P959" s="181">
        <v>2006.27587890625</v>
      </c>
      <c r="Q959" s="181">
        <v>721.434814453125</v>
      </c>
      <c r="R959" s="181">
        <v>1767.7607421875</v>
      </c>
      <c r="S959" s="226">
        <f t="shared" si="44"/>
        <v>8717.09228515625</v>
      </c>
      <c r="T959" s="181">
        <f t="shared" si="42"/>
        <v>46755.580803864461</v>
      </c>
      <c r="U959" s="226">
        <f t="shared" si="43"/>
        <v>3067.4610265363826</v>
      </c>
    </row>
    <row r="960" spans="1:21" x14ac:dyDescent="0.25">
      <c r="A960" s="156" t="s">
        <v>15080</v>
      </c>
      <c r="B960" s="156" t="s">
        <v>441</v>
      </c>
      <c r="C960" s="223">
        <v>-0.53174877166748047</v>
      </c>
      <c r="D960" s="221">
        <v>0.43576064705848694</v>
      </c>
      <c r="E960" s="221">
        <v>6.0360252857208252E-2</v>
      </c>
      <c r="F960" s="221">
        <v>3.4109203815460205</v>
      </c>
      <c r="G960" s="221">
        <v>7.5797610282897949</v>
      </c>
      <c r="H960" s="221">
        <v>2.0252840518951416</v>
      </c>
      <c r="I960" s="221">
        <v>-0.42634099721908569</v>
      </c>
      <c r="J960" s="221">
        <v>-0.8521386981010437</v>
      </c>
      <c r="K960" s="180">
        <v>90.574569702148438</v>
      </c>
      <c r="L960" s="181">
        <v>18.736745834350586</v>
      </c>
      <c r="M960" s="181">
        <v>14.891212463378906</v>
      </c>
      <c r="N960" s="181">
        <v>15.873050689697266</v>
      </c>
      <c r="O960" s="181">
        <v>112.09319305419922</v>
      </c>
      <c r="P960" s="181">
        <v>83.947166442871094</v>
      </c>
      <c r="Q960" s="181">
        <v>28.473308563232422</v>
      </c>
      <c r="R960" s="181">
        <v>69.465049743652344</v>
      </c>
      <c r="S960" s="226">
        <f t="shared" si="44"/>
        <v>434.05429649353027</v>
      </c>
      <c r="T960" s="181">
        <f t="shared" si="42"/>
        <v>963.36564759782254</v>
      </c>
      <c r="U960" s="226">
        <f t="shared" si="43"/>
        <v>63.202863219828913</v>
      </c>
    </row>
    <row r="961" spans="1:21" x14ac:dyDescent="0.25">
      <c r="A961" s="156" t="s">
        <v>15081</v>
      </c>
      <c r="B961" s="156" t="s">
        <v>441</v>
      </c>
      <c r="C961" s="223">
        <v>-0.96057868003845215</v>
      </c>
      <c r="D961" s="221">
        <v>6.9307363592088223E-3</v>
      </c>
      <c r="E961" s="221">
        <v>-0.36846968531608582</v>
      </c>
      <c r="F961" s="221">
        <v>2.9820907115936279</v>
      </c>
      <c r="G961" s="221">
        <v>7.1509313583374023</v>
      </c>
      <c r="H961" s="221">
        <v>1.5964542627334595</v>
      </c>
      <c r="I961" s="221">
        <v>-0.85517096519470215</v>
      </c>
      <c r="J961" s="221">
        <v>-1.2809685468673706</v>
      </c>
      <c r="K961" s="180">
        <v>10.463578224182129</v>
      </c>
      <c r="L961" s="181">
        <v>3.6028809547424316</v>
      </c>
      <c r="M961" s="181">
        <v>2.4154527187347412</v>
      </c>
      <c r="N961" s="181">
        <v>2.202324390411377</v>
      </c>
      <c r="O961" s="181">
        <v>10.960877418518066</v>
      </c>
      <c r="P961" s="181">
        <v>15.000164031982422</v>
      </c>
      <c r="Q961" s="181">
        <v>4.922245979309082</v>
      </c>
      <c r="R961" s="181">
        <v>12.554264068603516</v>
      </c>
      <c r="S961" s="226">
        <f t="shared" si="44"/>
        <v>62.121787786483765</v>
      </c>
      <c r="T961" s="181">
        <f t="shared" si="42"/>
        <v>77.687969075893591</v>
      </c>
      <c r="U961" s="226">
        <f t="shared" si="43"/>
        <v>5.0968208131289181</v>
      </c>
    </row>
    <row r="962" spans="1:21" x14ac:dyDescent="0.25">
      <c r="A962" s="156" t="s">
        <v>15082</v>
      </c>
      <c r="B962" s="156" t="s">
        <v>228</v>
      </c>
      <c r="C962" s="223">
        <v>8.7988615036010742</v>
      </c>
      <c r="D962" s="221">
        <v>9.7663707733154297</v>
      </c>
      <c r="E962" s="221">
        <v>58.567829132080078</v>
      </c>
      <c r="F962" s="221">
        <v>51.653915405273438</v>
      </c>
      <c r="G962" s="221">
        <v>108.379150390625</v>
      </c>
      <c r="H962" s="221">
        <v>184.96903991699219</v>
      </c>
      <c r="I962" s="221">
        <v>8.9042692184448242</v>
      </c>
      <c r="J962" s="221">
        <v>8.4784717559814453</v>
      </c>
      <c r="K962" s="180">
        <v>76</v>
      </c>
      <c r="L962" s="181">
        <v>29</v>
      </c>
      <c r="M962" s="181">
        <v>72</v>
      </c>
      <c r="N962" s="181">
        <v>100</v>
      </c>
      <c r="O962" s="181">
        <v>154</v>
      </c>
      <c r="P962" s="181">
        <v>101</v>
      </c>
      <c r="Q962" s="181">
        <v>24</v>
      </c>
      <c r="R962" s="181">
        <v>126</v>
      </c>
      <c r="S962" s="226">
        <f t="shared" si="44"/>
        <v>682</v>
      </c>
      <c r="T962" s="181">
        <f t="shared" si="42"/>
        <v>46988.465559005737</v>
      </c>
      <c r="U962" s="226">
        <f t="shared" si="43"/>
        <v>3082.7397354688424</v>
      </c>
    </row>
    <row r="963" spans="1:21" x14ac:dyDescent="0.25">
      <c r="A963" s="156" t="s">
        <v>15083</v>
      </c>
      <c r="B963" s="156" t="s">
        <v>228</v>
      </c>
      <c r="C963" s="223">
        <v>6.1715221405029297</v>
      </c>
      <c r="D963" s="221">
        <v>10.388821601867676</v>
      </c>
      <c r="E963" s="221">
        <v>21.561891555786133</v>
      </c>
      <c r="F963" s="221">
        <v>35.500663757324219</v>
      </c>
      <c r="G963" s="221">
        <v>90.035850524902344</v>
      </c>
      <c r="H963" s="221">
        <v>27.256086349487305</v>
      </c>
      <c r="I963" s="221">
        <v>8.8399190902709961</v>
      </c>
      <c r="J963" s="221">
        <v>6.015711784362793</v>
      </c>
      <c r="K963" s="180">
        <v>2654</v>
      </c>
      <c r="L963" s="181">
        <v>945</v>
      </c>
      <c r="M963" s="181">
        <v>1075</v>
      </c>
      <c r="N963" s="181">
        <v>1190</v>
      </c>
      <c r="O963" s="181">
        <v>2668</v>
      </c>
      <c r="P963" s="181">
        <v>1581</v>
      </c>
      <c r="Q963" s="181">
        <v>245</v>
      </c>
      <c r="R963" s="181">
        <v>873</v>
      </c>
      <c r="S963" s="226">
        <f t="shared" si="44"/>
        <v>11231</v>
      </c>
      <c r="T963" s="181">
        <f t="shared" si="42"/>
        <v>382346.49775218964</v>
      </c>
      <c r="U963" s="226">
        <f t="shared" si="43"/>
        <v>25084.342025553127</v>
      </c>
    </row>
    <row r="964" spans="1:21" x14ac:dyDescent="0.25">
      <c r="A964" s="156" t="s">
        <v>15084</v>
      </c>
      <c r="B964" s="156" t="s">
        <v>228</v>
      </c>
      <c r="C964" s="223">
        <v>5.0396909713745117</v>
      </c>
      <c r="D964" s="221">
        <v>9.4764671325683594</v>
      </c>
      <c r="E964" s="221">
        <v>19.698602676391602</v>
      </c>
      <c r="F964" s="221">
        <v>24.34861946105957</v>
      </c>
      <c r="G964" s="221">
        <v>65.611183166503906</v>
      </c>
      <c r="H964" s="221">
        <v>33.359642028808594</v>
      </c>
      <c r="I964" s="221">
        <v>14.683833122253418</v>
      </c>
      <c r="J964" s="221">
        <v>3.6636438369750977</v>
      </c>
      <c r="K964" s="180">
        <v>3164</v>
      </c>
      <c r="L964" s="181">
        <v>803</v>
      </c>
      <c r="M964" s="181">
        <v>1069</v>
      </c>
      <c r="N964" s="181">
        <v>1287</v>
      </c>
      <c r="O964" s="181">
        <v>3057</v>
      </c>
      <c r="P964" s="181">
        <v>2071</v>
      </c>
      <c r="Q964" s="181">
        <v>529</v>
      </c>
      <c r="R964" s="181">
        <v>1742</v>
      </c>
      <c r="S964" s="226">
        <f t="shared" si="44"/>
        <v>13722</v>
      </c>
      <c r="T964" s="181">
        <f t="shared" si="42"/>
        <v>359760.68571567535</v>
      </c>
      <c r="U964" s="226">
        <f t="shared" si="43"/>
        <v>23602.570288713585</v>
      </c>
    </row>
    <row r="965" spans="1:21" x14ac:dyDescent="0.25">
      <c r="A965" s="156" t="s">
        <v>15085</v>
      </c>
      <c r="B965" s="156" t="s">
        <v>228</v>
      </c>
      <c r="C965" s="223">
        <v>4.8383402824401855</v>
      </c>
      <c r="D965" s="221">
        <v>5.8617534637451172</v>
      </c>
      <c r="E965" s="221">
        <v>24.390636444091797</v>
      </c>
      <c r="F965" s="221">
        <v>27.279449462890625</v>
      </c>
      <c r="G965" s="221">
        <v>69.46319580078125</v>
      </c>
      <c r="H965" s="221">
        <v>24.906698226928711</v>
      </c>
      <c r="I965" s="221">
        <v>16.586513519287109</v>
      </c>
      <c r="J965" s="221">
        <v>3.4426791667938232</v>
      </c>
      <c r="K965" s="180">
        <v>3020</v>
      </c>
      <c r="L965" s="181">
        <v>1058</v>
      </c>
      <c r="M965" s="181">
        <v>1088</v>
      </c>
      <c r="N965" s="181">
        <v>1289</v>
      </c>
      <c r="O965" s="181">
        <v>3162</v>
      </c>
      <c r="P965" s="181">
        <v>2517</v>
      </c>
      <c r="Q965" s="181">
        <v>696</v>
      </c>
      <c r="R965" s="181">
        <v>1982</v>
      </c>
      <c r="S965" s="226">
        <f t="shared" si="44"/>
        <v>14812</v>
      </c>
      <c r="T965" s="181">
        <f t="shared" ref="T965:T1028" si="45">SUMPRODUCT(C965:J965,K965:R965)</f>
        <v>383214.13370370865</v>
      </c>
      <c r="U965" s="226">
        <f t="shared" ref="U965:U1028" si="46">(T965/$T$10045)*$S$10045</f>
        <v>25141.264416864462</v>
      </c>
    </row>
    <row r="966" spans="1:21" x14ac:dyDescent="0.25">
      <c r="A966" s="156" t="s">
        <v>15086</v>
      </c>
      <c r="B966" s="156" t="s">
        <v>228</v>
      </c>
      <c r="C966" s="223">
        <v>4.225832462310791</v>
      </c>
      <c r="D966" s="221">
        <v>35.232189178466797</v>
      </c>
      <c r="E966" s="221">
        <v>18.755655288696289</v>
      </c>
      <c r="F966" s="221">
        <v>62.908809661865234</v>
      </c>
      <c r="G966" s="221">
        <v>91.280265808105469</v>
      </c>
      <c r="H966" s="221">
        <v>57.937400817871094</v>
      </c>
      <c r="I966" s="221">
        <v>9.9028387069702148</v>
      </c>
      <c r="J966" s="221">
        <v>3.905442476272583</v>
      </c>
      <c r="K966" s="180">
        <v>1899</v>
      </c>
      <c r="L966" s="181">
        <v>459</v>
      </c>
      <c r="M966" s="181">
        <v>715</v>
      </c>
      <c r="N966" s="181">
        <v>841</v>
      </c>
      <c r="O966" s="181">
        <v>1961</v>
      </c>
      <c r="P966" s="181">
        <v>1377</v>
      </c>
      <c r="Q966" s="181">
        <v>362</v>
      </c>
      <c r="R966" s="181">
        <v>1112</v>
      </c>
      <c r="S966" s="226">
        <f t="shared" ref="S966:S1029" si="47">SUM(K966:R966)</f>
        <v>8726</v>
      </c>
      <c r="T966" s="181">
        <f t="shared" si="45"/>
        <v>357221.11495733261</v>
      </c>
      <c r="U966" s="226">
        <f t="shared" si="46"/>
        <v>23435.958427810256</v>
      </c>
    </row>
    <row r="967" spans="1:21" x14ac:dyDescent="0.25">
      <c r="A967" s="156" t="s">
        <v>15087</v>
      </c>
      <c r="B967" s="156" t="s">
        <v>228</v>
      </c>
      <c r="C967" s="223">
        <v>3.7875096797943115</v>
      </c>
      <c r="D967" s="221">
        <v>4.75091552734375</v>
      </c>
      <c r="E967" s="221">
        <v>21.892154693603516</v>
      </c>
      <c r="F967" s="221">
        <v>99.95306396484375</v>
      </c>
      <c r="G967" s="221">
        <v>88.989044189453125</v>
      </c>
      <c r="H967" s="221">
        <v>41.462833404541016</v>
      </c>
      <c r="I967" s="221">
        <v>7.2745480537414551</v>
      </c>
      <c r="J967" s="221">
        <v>2.3698403835296631</v>
      </c>
      <c r="K967" s="180">
        <v>2981</v>
      </c>
      <c r="L967" s="181">
        <v>946</v>
      </c>
      <c r="M967" s="181">
        <v>952</v>
      </c>
      <c r="N967" s="181">
        <v>1105</v>
      </c>
      <c r="O967" s="181">
        <v>3073</v>
      </c>
      <c r="P967" s="181">
        <v>2874</v>
      </c>
      <c r="Q967" s="181">
        <v>914</v>
      </c>
      <c r="R967" s="181">
        <v>2083</v>
      </c>
      <c r="S967" s="226">
        <f t="shared" si="47"/>
        <v>14928</v>
      </c>
      <c r="T967" s="181">
        <f t="shared" si="45"/>
        <v>551287.22983264923</v>
      </c>
      <c r="U967" s="226">
        <f t="shared" si="46"/>
        <v>36167.919697814716</v>
      </c>
    </row>
    <row r="968" spans="1:21" x14ac:dyDescent="0.25">
      <c r="A968" s="156" t="s">
        <v>15088</v>
      </c>
      <c r="B968" s="156" t="s">
        <v>228</v>
      </c>
      <c r="C968" s="223">
        <v>-0.9720996618270874</v>
      </c>
      <c r="D968" s="221">
        <v>-4.5901667326688766E-3</v>
      </c>
      <c r="E968" s="221">
        <v>-0.37999051809310913</v>
      </c>
      <c r="F968" s="221">
        <v>2.9705696105957031</v>
      </c>
      <c r="G968" s="221">
        <v>10.250970840454102</v>
      </c>
      <c r="H968" s="221">
        <v>5.7918615341186523</v>
      </c>
      <c r="I968" s="221">
        <v>-0.86669182777404785</v>
      </c>
      <c r="J968" s="221">
        <v>-1.2924895286560059</v>
      </c>
      <c r="K968" s="180">
        <v>431</v>
      </c>
      <c r="L968" s="181">
        <v>150</v>
      </c>
      <c r="M968" s="181">
        <v>148</v>
      </c>
      <c r="N968" s="181">
        <v>188</v>
      </c>
      <c r="O968" s="181">
        <v>572</v>
      </c>
      <c r="P968" s="181">
        <v>708</v>
      </c>
      <c r="Q968" s="181">
        <v>201</v>
      </c>
      <c r="R968" s="181">
        <v>318</v>
      </c>
      <c r="S968" s="226">
        <f t="shared" si="47"/>
        <v>2716</v>
      </c>
      <c r="T968" s="181">
        <f t="shared" si="45"/>
        <v>9461.5415702573955</v>
      </c>
      <c r="U968" s="226">
        <f t="shared" si="46"/>
        <v>620.73680871310228</v>
      </c>
    </row>
    <row r="969" spans="1:21" x14ac:dyDescent="0.25">
      <c r="A969" s="156" t="s">
        <v>15089</v>
      </c>
      <c r="B969" s="156" t="s">
        <v>228</v>
      </c>
      <c r="C969" s="223">
        <v>-0.16765657067298889</v>
      </c>
      <c r="D969" s="221">
        <v>0.79985278844833374</v>
      </c>
      <c r="E969" s="221">
        <v>0.42445245385169983</v>
      </c>
      <c r="F969" s="221">
        <v>9.4251432418823242</v>
      </c>
      <c r="G969" s="221">
        <v>15.744422912597656</v>
      </c>
      <c r="H969" s="221">
        <v>8.5883617401123047</v>
      </c>
      <c r="I969" s="221">
        <v>-6.2248803675174713E-2</v>
      </c>
      <c r="J969" s="221">
        <v>3.3949410915374756</v>
      </c>
      <c r="K969" s="180">
        <v>486</v>
      </c>
      <c r="L969" s="181">
        <v>183</v>
      </c>
      <c r="M969" s="181">
        <v>174</v>
      </c>
      <c r="N969" s="181">
        <v>176</v>
      </c>
      <c r="O969" s="181">
        <v>647</v>
      </c>
      <c r="P969" s="181">
        <v>840</v>
      </c>
      <c r="Q969" s="181">
        <v>211</v>
      </c>
      <c r="R969" s="181">
        <v>677</v>
      </c>
      <c r="S969" s="226">
        <f t="shared" si="47"/>
        <v>3394</v>
      </c>
      <c r="T969" s="181">
        <f t="shared" si="45"/>
        <v>21483.678012020886</v>
      </c>
      <c r="U969" s="226">
        <f t="shared" si="46"/>
        <v>1409.4647927693775</v>
      </c>
    </row>
    <row r="970" spans="1:21" x14ac:dyDescent="0.25">
      <c r="A970" s="156" t="s">
        <v>15090</v>
      </c>
      <c r="B970" s="156" t="s">
        <v>228</v>
      </c>
      <c r="C970" s="223">
        <v>3.3306379318237305</v>
      </c>
      <c r="D970" s="221">
        <v>4.7242941856384277</v>
      </c>
      <c r="E970" s="221">
        <v>3.2753970623016357</v>
      </c>
      <c r="F970" s="221">
        <v>21.651145935058594</v>
      </c>
      <c r="G970" s="221">
        <v>48.424709320068359</v>
      </c>
      <c r="H970" s="221">
        <v>24.059787750244141</v>
      </c>
      <c r="I970" s="221">
        <v>2.2808792591094971</v>
      </c>
      <c r="J970" s="221">
        <v>0.79983478784561157</v>
      </c>
      <c r="K970" s="180">
        <v>2178</v>
      </c>
      <c r="L970" s="181">
        <v>782</v>
      </c>
      <c r="M970" s="181">
        <v>858</v>
      </c>
      <c r="N970" s="181">
        <v>1076</v>
      </c>
      <c r="O970" s="181">
        <v>2902</v>
      </c>
      <c r="P970" s="181">
        <v>2467</v>
      </c>
      <c r="Q970" s="181">
        <v>762</v>
      </c>
      <c r="R970" s="181">
        <v>2297</v>
      </c>
      <c r="S970" s="226">
        <f t="shared" si="47"/>
        <v>13322</v>
      </c>
      <c r="T970" s="181">
        <f t="shared" si="45"/>
        <v>240514.70450407267</v>
      </c>
      <c r="U970" s="226">
        <f t="shared" si="46"/>
        <v>15779.281739008557</v>
      </c>
    </row>
    <row r="971" spans="1:21" x14ac:dyDescent="0.25">
      <c r="A971" s="156" t="s">
        <v>15091</v>
      </c>
      <c r="B971" s="156" t="s">
        <v>228</v>
      </c>
      <c r="C971" s="223">
        <v>3.2655231952667236</v>
      </c>
      <c r="D971" s="221">
        <v>4.8385767936706543</v>
      </c>
      <c r="E971" s="221">
        <v>10.276386260986328</v>
      </c>
      <c r="F971" s="221">
        <v>33.355213165283203</v>
      </c>
      <c r="G971" s="221">
        <v>72.096427917480469</v>
      </c>
      <c r="H971" s="221">
        <v>51.966278076171875</v>
      </c>
      <c r="I971" s="221">
        <v>12.871161460876465</v>
      </c>
      <c r="J971" s="221">
        <v>7.9146828651428223</v>
      </c>
      <c r="K971" s="180">
        <v>2030</v>
      </c>
      <c r="L971" s="181">
        <v>522</v>
      </c>
      <c r="M971" s="181">
        <v>696</v>
      </c>
      <c r="N971" s="181">
        <v>1188</v>
      </c>
      <c r="O971" s="181">
        <v>2826</v>
      </c>
      <c r="P971" s="181">
        <v>1671</v>
      </c>
      <c r="Q971" s="181">
        <v>360</v>
      </c>
      <c r="R971" s="181">
        <v>887</v>
      </c>
      <c r="S971" s="226">
        <f t="shared" si="47"/>
        <v>10180</v>
      </c>
      <c r="T971" s="181">
        <f t="shared" si="45"/>
        <v>358167.20503807068</v>
      </c>
      <c r="U971" s="226">
        <f t="shared" si="46"/>
        <v>23498.02790487291</v>
      </c>
    </row>
    <row r="972" spans="1:21" x14ac:dyDescent="0.25">
      <c r="A972" s="156" t="s">
        <v>15092</v>
      </c>
      <c r="B972" s="156" t="s">
        <v>228</v>
      </c>
      <c r="C972" s="223">
        <v>1.1117051839828491</v>
      </c>
      <c r="D972" s="221">
        <v>9.7833480834960937</v>
      </c>
      <c r="E972" s="221">
        <v>1.7716881036758423</v>
      </c>
      <c r="F972" s="221">
        <v>5.122248649597168</v>
      </c>
      <c r="G972" s="221">
        <v>39.732414245605469</v>
      </c>
      <c r="H972" s="221">
        <v>30.868442535400391</v>
      </c>
      <c r="I972" s="221">
        <v>0.47361141443252563</v>
      </c>
      <c r="J972" s="221">
        <v>-0.43353080749511719</v>
      </c>
      <c r="K972" s="180">
        <v>993</v>
      </c>
      <c r="L972" s="181">
        <v>351</v>
      </c>
      <c r="M972" s="181">
        <v>334</v>
      </c>
      <c r="N972" s="181">
        <v>470</v>
      </c>
      <c r="O972" s="181">
        <v>1083</v>
      </c>
      <c r="P972" s="181">
        <v>1163</v>
      </c>
      <c r="Q972" s="181">
        <v>388</v>
      </c>
      <c r="R972" s="181">
        <v>1094</v>
      </c>
      <c r="S972" s="226">
        <f t="shared" si="47"/>
        <v>5876</v>
      </c>
      <c r="T972" s="181">
        <f t="shared" si="45"/>
        <v>86176.760939002037</v>
      </c>
      <c r="U972" s="226">
        <f t="shared" si="46"/>
        <v>5653.7391051226768</v>
      </c>
    </row>
    <row r="973" spans="1:21" x14ac:dyDescent="0.25">
      <c r="A973" s="156" t="s">
        <v>15093</v>
      </c>
      <c r="B973" s="156" t="s">
        <v>228</v>
      </c>
      <c r="C973" s="223">
        <v>6.6057910919189453</v>
      </c>
      <c r="D973" s="221">
        <v>9.02642822265625</v>
      </c>
      <c r="E973" s="221">
        <v>17.582143783569336</v>
      </c>
      <c r="F973" s="221">
        <v>41.938072204589844</v>
      </c>
      <c r="G973" s="221">
        <v>65.495590209960937</v>
      </c>
      <c r="H973" s="221">
        <v>40.183982849121094</v>
      </c>
      <c r="I973" s="221">
        <v>5.1425266265869141</v>
      </c>
      <c r="J973" s="221">
        <v>4.7167291641235352</v>
      </c>
      <c r="K973" s="180">
        <v>1438</v>
      </c>
      <c r="L973" s="181">
        <v>432</v>
      </c>
      <c r="M973" s="181">
        <v>520</v>
      </c>
      <c r="N973" s="181">
        <v>563</v>
      </c>
      <c r="O973" s="181">
        <v>1500</v>
      </c>
      <c r="P973" s="181">
        <v>994</v>
      </c>
      <c r="Q973" s="181">
        <v>269</v>
      </c>
      <c r="R973" s="181">
        <v>606</v>
      </c>
      <c r="S973" s="226">
        <f t="shared" si="47"/>
        <v>6322</v>
      </c>
      <c r="T973" s="181">
        <f t="shared" si="45"/>
        <v>188580.3358039856</v>
      </c>
      <c r="U973" s="226">
        <f t="shared" si="46"/>
        <v>12372.059559616424</v>
      </c>
    </row>
    <row r="974" spans="1:21" x14ac:dyDescent="0.25">
      <c r="A974" s="156" t="s">
        <v>15094</v>
      </c>
      <c r="B974" s="156" t="s">
        <v>228</v>
      </c>
      <c r="C974" s="223">
        <v>4.5585808753967285</v>
      </c>
      <c r="D974" s="221">
        <v>19.114341735839844</v>
      </c>
      <c r="E974" s="221">
        <v>19.368980407714844</v>
      </c>
      <c r="F974" s="221">
        <v>43.912124633789063</v>
      </c>
      <c r="G974" s="221">
        <v>105.0450439453125</v>
      </c>
      <c r="H974" s="221">
        <v>52.838123321533203</v>
      </c>
      <c r="I974" s="221">
        <v>3.6062240600585938</v>
      </c>
      <c r="J974" s="221">
        <v>3.1804263591766357</v>
      </c>
      <c r="K974" s="180">
        <v>1546</v>
      </c>
      <c r="L974" s="181">
        <v>465</v>
      </c>
      <c r="M974" s="181">
        <v>427</v>
      </c>
      <c r="N974" s="181">
        <v>546</v>
      </c>
      <c r="O974" s="181">
        <v>1522</v>
      </c>
      <c r="P974" s="181">
        <v>1200</v>
      </c>
      <c r="Q974" s="181">
        <v>429</v>
      </c>
      <c r="R974" s="181">
        <v>792</v>
      </c>
      <c r="S974" s="226">
        <f t="shared" si="47"/>
        <v>6927</v>
      </c>
      <c r="T974" s="181">
        <f t="shared" si="45"/>
        <v>275532.58229351044</v>
      </c>
      <c r="U974" s="226">
        <f t="shared" si="46"/>
        <v>18076.675408476913</v>
      </c>
    </row>
    <row r="975" spans="1:21" x14ac:dyDescent="0.25">
      <c r="A975" s="156" t="s">
        <v>15095</v>
      </c>
      <c r="B975" s="156" t="s">
        <v>228</v>
      </c>
      <c r="C975" s="223">
        <v>1.1272462606430054</v>
      </c>
      <c r="D975" s="221">
        <v>3.1668517589569092</v>
      </c>
      <c r="E975" s="221">
        <v>26.527923583984375</v>
      </c>
      <c r="F975" s="221">
        <v>50.062088012695312</v>
      </c>
      <c r="G975" s="221">
        <v>46.502666473388672</v>
      </c>
      <c r="H975" s="221">
        <v>25.134857177734375</v>
      </c>
      <c r="I975" s="221">
        <v>3.6928517818450928</v>
      </c>
      <c r="J975" s="221">
        <v>0.60927778482437134</v>
      </c>
      <c r="K975" s="180">
        <v>1774</v>
      </c>
      <c r="L975" s="181">
        <v>713</v>
      </c>
      <c r="M975" s="181">
        <v>600</v>
      </c>
      <c r="N975" s="181">
        <v>611</v>
      </c>
      <c r="O975" s="181">
        <v>1865</v>
      </c>
      <c r="P975" s="181">
        <v>1834</v>
      </c>
      <c r="Q975" s="181">
        <v>640</v>
      </c>
      <c r="R975" s="181">
        <v>1735</v>
      </c>
      <c r="S975" s="226">
        <f t="shared" si="47"/>
        <v>9772</v>
      </c>
      <c r="T975" s="181">
        <f t="shared" si="45"/>
        <v>187007.71323055029</v>
      </c>
      <c r="U975" s="226">
        <f t="shared" si="46"/>
        <v>12268.885598978435</v>
      </c>
    </row>
    <row r="976" spans="1:21" x14ac:dyDescent="0.25">
      <c r="A976" s="156" t="s">
        <v>15096</v>
      </c>
      <c r="B976" s="156" t="s">
        <v>228</v>
      </c>
      <c r="C976" s="223">
        <v>9.805578738451004E-2</v>
      </c>
      <c r="D976" s="221">
        <v>1.0655651092529297</v>
      </c>
      <c r="E976" s="221">
        <v>2.2774293422698975</v>
      </c>
      <c r="F976" s="221">
        <v>32.050815582275391</v>
      </c>
      <c r="G976" s="221">
        <v>22.25468635559082</v>
      </c>
      <c r="H976" s="221">
        <v>7.2104916572570801</v>
      </c>
      <c r="I976" s="221">
        <v>0.20346355438232422</v>
      </c>
      <c r="J976" s="221">
        <v>-0.2223341315984726</v>
      </c>
      <c r="K976" s="180">
        <v>1038</v>
      </c>
      <c r="L976" s="181">
        <v>403</v>
      </c>
      <c r="M976" s="181">
        <v>369</v>
      </c>
      <c r="N976" s="181">
        <v>363</v>
      </c>
      <c r="O976" s="181">
        <v>1384</v>
      </c>
      <c r="P976" s="181">
        <v>1464</v>
      </c>
      <c r="Q976" s="181">
        <v>295</v>
      </c>
      <c r="R976" s="181">
        <v>626</v>
      </c>
      <c r="S976" s="226">
        <f t="shared" si="47"/>
        <v>5942</v>
      </c>
      <c r="T976" s="181">
        <f t="shared" si="45"/>
        <v>54283.508414521813</v>
      </c>
      <c r="U976" s="226">
        <f t="shared" si="46"/>
        <v>3561.3405626102885</v>
      </c>
    </row>
    <row r="977" spans="1:21" x14ac:dyDescent="0.25">
      <c r="A977" s="156" t="s">
        <v>15097</v>
      </c>
      <c r="B977" s="156" t="s">
        <v>228</v>
      </c>
      <c r="C977" s="223">
        <v>0.33380839228630066</v>
      </c>
      <c r="D977" s="221">
        <v>3.3792154788970947</v>
      </c>
      <c r="E977" s="221">
        <v>9.1814079284667969</v>
      </c>
      <c r="F977" s="221">
        <v>38.854213714599609</v>
      </c>
      <c r="G977" s="221">
        <v>36.510189056396484</v>
      </c>
      <c r="H977" s="221">
        <v>17.150667190551758</v>
      </c>
      <c r="I977" s="221">
        <v>0.43921616673469543</v>
      </c>
      <c r="J977" s="221">
        <v>1.3418488204479218E-2</v>
      </c>
      <c r="K977" s="180">
        <v>1747</v>
      </c>
      <c r="L977" s="181">
        <v>640</v>
      </c>
      <c r="M977" s="181">
        <v>689</v>
      </c>
      <c r="N977" s="181">
        <v>684</v>
      </c>
      <c r="O977" s="181">
        <v>2028</v>
      </c>
      <c r="P977" s="181">
        <v>2299</v>
      </c>
      <c r="Q977" s="181">
        <v>756</v>
      </c>
      <c r="R977" s="181">
        <v>2279</v>
      </c>
      <c r="S977" s="226">
        <f t="shared" si="47"/>
        <v>11122</v>
      </c>
      <c r="T977" s="181">
        <f t="shared" si="45"/>
        <v>149482.80884543806</v>
      </c>
      <c r="U977" s="226">
        <f t="shared" si="46"/>
        <v>9807.0151709605216</v>
      </c>
    </row>
    <row r="978" spans="1:21" x14ac:dyDescent="0.25">
      <c r="A978" s="156" t="s">
        <v>15098</v>
      </c>
      <c r="B978" s="156" t="s">
        <v>228</v>
      </c>
      <c r="C978" s="223">
        <v>2.0673592090606689</v>
      </c>
      <c r="D978" s="221">
        <v>7.4037017822265625</v>
      </c>
      <c r="E978" s="221">
        <v>25.031835556030273</v>
      </c>
      <c r="F978" s="221">
        <v>45.267845153808594</v>
      </c>
      <c r="G978" s="221">
        <v>65.187515258789063</v>
      </c>
      <c r="H978" s="221">
        <v>31.118337631225586</v>
      </c>
      <c r="I978" s="221">
        <v>13.081273078918457</v>
      </c>
      <c r="J978" s="221">
        <v>2.1903855800628662</v>
      </c>
      <c r="K978" s="180">
        <v>2290</v>
      </c>
      <c r="L978" s="181">
        <v>694</v>
      </c>
      <c r="M978" s="181">
        <v>712</v>
      </c>
      <c r="N978" s="181">
        <v>899</v>
      </c>
      <c r="O978" s="181">
        <v>2381</v>
      </c>
      <c r="P978" s="181">
        <v>2163</v>
      </c>
      <c r="Q978" s="181">
        <v>601</v>
      </c>
      <c r="R978" s="181">
        <v>1557</v>
      </c>
      <c r="S978" s="226">
        <f t="shared" si="47"/>
        <v>11297</v>
      </c>
      <c r="T978" s="181">
        <f t="shared" si="45"/>
        <v>302183.59493088722</v>
      </c>
      <c r="U978" s="226">
        <f t="shared" si="46"/>
        <v>19825.14994728801</v>
      </c>
    </row>
    <row r="979" spans="1:21" x14ac:dyDescent="0.25">
      <c r="A979" s="156" t="s">
        <v>15099</v>
      </c>
      <c r="B979" s="156" t="s">
        <v>228</v>
      </c>
      <c r="C979" s="223">
        <v>-5.9327335357666016</v>
      </c>
      <c r="D979" s="221">
        <v>-0.26185190677642822</v>
      </c>
      <c r="E979" s="221">
        <v>-0.6372523307800293</v>
      </c>
      <c r="F979" s="221">
        <v>2.7133080959320068</v>
      </c>
      <c r="G979" s="221">
        <v>6.8821487426757812</v>
      </c>
      <c r="H979" s="221">
        <v>19.281997680664063</v>
      </c>
      <c r="I979" s="221">
        <v>-1.1239534616470337</v>
      </c>
      <c r="J979" s="221">
        <v>-1.5497511625289917</v>
      </c>
      <c r="K979" s="180">
        <v>270</v>
      </c>
      <c r="L979" s="181">
        <v>82</v>
      </c>
      <c r="M979" s="181">
        <v>57</v>
      </c>
      <c r="N979" s="181">
        <v>47</v>
      </c>
      <c r="O979" s="181">
        <v>281</v>
      </c>
      <c r="P979" s="181">
        <v>375</v>
      </c>
      <c r="Q979" s="181">
        <v>134</v>
      </c>
      <c r="R979" s="181">
        <v>343</v>
      </c>
      <c r="S979" s="226">
        <f t="shared" si="47"/>
        <v>1589</v>
      </c>
      <c r="T979" s="181">
        <f t="shared" si="45"/>
        <v>6950.3507009744644</v>
      </c>
      <c r="U979" s="226">
        <f t="shared" si="46"/>
        <v>455.98684754733824</v>
      </c>
    </row>
    <row r="980" spans="1:21" x14ac:dyDescent="0.25">
      <c r="A980" s="156" t="s">
        <v>15100</v>
      </c>
      <c r="B980" s="156" t="s">
        <v>228</v>
      </c>
      <c r="C980" s="223">
        <v>-0.19732804596424103</v>
      </c>
      <c r="D980" s="221">
        <v>7.9907288551330566</v>
      </c>
      <c r="E980" s="221">
        <v>0.3947809636592865</v>
      </c>
      <c r="F980" s="221">
        <v>-5.607703685760498</v>
      </c>
      <c r="G980" s="221">
        <v>30.97242546081543</v>
      </c>
      <c r="H980" s="221">
        <v>2.3597047328948975</v>
      </c>
      <c r="I980" s="221">
        <v>4.3508205413818359</v>
      </c>
      <c r="J980" s="221">
        <v>-0.51771795749664307</v>
      </c>
      <c r="K980" s="180">
        <v>441.26687622070313</v>
      </c>
      <c r="L980" s="181">
        <v>135.63380432128906</v>
      </c>
      <c r="M980" s="181">
        <v>108.58016204833984</v>
      </c>
      <c r="N980" s="181">
        <v>107.11780548095703</v>
      </c>
      <c r="O980" s="181">
        <v>488.79354858398437</v>
      </c>
      <c r="P980" s="181">
        <v>510.36334228515625</v>
      </c>
      <c r="Q980" s="181">
        <v>182.06370544433594</v>
      </c>
      <c r="R980" s="181">
        <v>443.46041870117187</v>
      </c>
      <c r="S980" s="226">
        <f t="shared" si="47"/>
        <v>2417.2796630859375</v>
      </c>
      <c r="T980" s="181">
        <f t="shared" si="45"/>
        <v>17344.886722707801</v>
      </c>
      <c r="U980" s="226">
        <f t="shared" si="46"/>
        <v>1137.9339774386258</v>
      </c>
    </row>
    <row r="981" spans="1:21" x14ac:dyDescent="0.25">
      <c r="A981" s="156" t="s">
        <v>15101</v>
      </c>
      <c r="B981" s="156" t="s">
        <v>228</v>
      </c>
      <c r="C981" s="223">
        <v>-2.328413724899292</v>
      </c>
      <c r="D981" s="221">
        <v>1.4381765127182007</v>
      </c>
      <c r="E981" s="221">
        <v>10.632519721984863</v>
      </c>
      <c r="F981" s="221">
        <v>31.406044006347656</v>
      </c>
      <c r="G981" s="221">
        <v>11.607451438903809</v>
      </c>
      <c r="H981" s="221">
        <v>10.349899291992187</v>
      </c>
      <c r="I981" s="221">
        <v>6.7089419364929199</v>
      </c>
      <c r="J981" s="221">
        <v>-1.2006591558456421</v>
      </c>
      <c r="K981" s="180">
        <v>1723</v>
      </c>
      <c r="L981" s="181">
        <v>654</v>
      </c>
      <c r="M981" s="181">
        <v>440</v>
      </c>
      <c r="N981" s="181">
        <v>420</v>
      </c>
      <c r="O981" s="181">
        <v>1881</v>
      </c>
      <c r="P981" s="181">
        <v>2142</v>
      </c>
      <c r="Q981" s="181">
        <v>680</v>
      </c>
      <c r="R981" s="181">
        <v>1657</v>
      </c>
      <c r="S981" s="226">
        <f t="shared" si="47"/>
        <v>9597</v>
      </c>
      <c r="T981" s="181">
        <f t="shared" si="45"/>
        <v>61373.246487259865</v>
      </c>
      <c r="U981" s="226">
        <f t="shared" si="46"/>
        <v>4026.4721009758141</v>
      </c>
    </row>
    <row r="982" spans="1:21" x14ac:dyDescent="0.25">
      <c r="A982" s="156" t="s">
        <v>15102</v>
      </c>
      <c r="B982" s="156" t="s">
        <v>228</v>
      </c>
      <c r="C982" s="223">
        <v>-1.5381993055343628</v>
      </c>
      <c r="D982" s="221">
        <v>-0.57068991661071777</v>
      </c>
      <c r="E982" s="221">
        <v>-0.94609034061431885</v>
      </c>
      <c r="F982" s="221">
        <v>2.4044699668884277</v>
      </c>
      <c r="G982" s="221">
        <v>6.573310375213623</v>
      </c>
      <c r="H982" s="221">
        <v>1.0188336372375488</v>
      </c>
      <c r="I982" s="221">
        <v>-1.4327915906906128</v>
      </c>
      <c r="J982" s="221">
        <v>-1.8585892915725708</v>
      </c>
      <c r="K982" s="180">
        <v>441.6165771484375</v>
      </c>
      <c r="L982" s="181">
        <v>149.21104431152344</v>
      </c>
      <c r="M982" s="181">
        <v>86.638671875</v>
      </c>
      <c r="N982" s="181">
        <v>73.001106262207031</v>
      </c>
      <c r="O982" s="181">
        <v>462.47402954101562</v>
      </c>
      <c r="P982" s="181">
        <v>611.68505859375</v>
      </c>
      <c r="Q982" s="181">
        <v>196.94253540039062</v>
      </c>
      <c r="R982" s="181">
        <v>499.37570190429688</v>
      </c>
      <c r="S982" s="226">
        <f t="shared" si="47"/>
        <v>2520.9447250366211</v>
      </c>
      <c r="T982" s="181">
        <f t="shared" si="45"/>
        <v>1781.9921153926989</v>
      </c>
      <c r="U982" s="226">
        <f t="shared" si="46"/>
        <v>116.90992325584446</v>
      </c>
    </row>
    <row r="983" spans="1:21" x14ac:dyDescent="0.25">
      <c r="A983" s="156" t="s">
        <v>15103</v>
      </c>
      <c r="B983" s="156" t="s">
        <v>228</v>
      </c>
      <c r="C983" s="223">
        <v>-0.68541890382766724</v>
      </c>
      <c r="D983" s="221">
        <v>0.28209054470062256</v>
      </c>
      <c r="E983" s="221">
        <v>-9.3309827148914337E-2</v>
      </c>
      <c r="F983" s="221">
        <v>3.2572505474090576</v>
      </c>
      <c r="G983" s="221">
        <v>128.34696960449219</v>
      </c>
      <c r="H983" s="221">
        <v>1.8716139793395996</v>
      </c>
      <c r="I983" s="221"/>
      <c r="J983" s="221"/>
      <c r="K983" s="180">
        <v>57</v>
      </c>
      <c r="L983" s="181">
        <v>10</v>
      </c>
      <c r="M983" s="181">
        <v>24</v>
      </c>
      <c r="N983" s="181">
        <v>33</v>
      </c>
      <c r="O983" s="181">
        <v>42</v>
      </c>
      <c r="P983" s="181">
        <v>11</v>
      </c>
      <c r="Q983" s="181"/>
      <c r="R983" s="181"/>
      <c r="S983" s="226">
        <f t="shared" si="47"/>
        <v>177</v>
      </c>
      <c r="T983" s="181">
        <f t="shared" si="45"/>
        <v>5480.1623373031616</v>
      </c>
      <c r="U983" s="226">
        <f t="shared" si="46"/>
        <v>359.53321720645971</v>
      </c>
    </row>
    <row r="984" spans="1:21" x14ac:dyDescent="0.25">
      <c r="A984" s="156" t="s">
        <v>15104</v>
      </c>
      <c r="B984" s="156" t="s">
        <v>228</v>
      </c>
      <c r="C984" s="223">
        <v>0.28343665599822998</v>
      </c>
      <c r="D984" s="221">
        <v>1.250946044921875</v>
      </c>
      <c r="E984" s="221">
        <v>0.87554562091827393</v>
      </c>
      <c r="F984" s="221">
        <v>4.2261061668395996</v>
      </c>
      <c r="G984" s="221">
        <v>8.3949460983276367</v>
      </c>
      <c r="H984" s="221">
        <v>631.68646240234375</v>
      </c>
      <c r="I984" s="221">
        <v>0.38884443044662476</v>
      </c>
      <c r="J984" s="221">
        <v>-3.6953289061784744E-2</v>
      </c>
      <c r="K984" s="180">
        <v>0.68695652484893799</v>
      </c>
      <c r="L984" s="181">
        <v>0.27536231279373169</v>
      </c>
      <c r="M984" s="181">
        <v>0.19420289993286133</v>
      </c>
      <c r="N984" s="181">
        <v>0.20579710602760315</v>
      </c>
      <c r="O984" s="181">
        <v>0.83623188734054565</v>
      </c>
      <c r="P984" s="181">
        <v>1</v>
      </c>
      <c r="Q984" s="181">
        <v>0.32173913717269897</v>
      </c>
      <c r="R984" s="181">
        <v>0.58115941286087036</v>
      </c>
      <c r="S984" s="226">
        <f t="shared" si="47"/>
        <v>4.1014492809772491</v>
      </c>
      <c r="T984" s="181">
        <f t="shared" si="45"/>
        <v>640.3891407158784</v>
      </c>
      <c r="U984" s="226">
        <f t="shared" si="46"/>
        <v>42.013567090598954</v>
      </c>
    </row>
    <row r="985" spans="1:21" x14ac:dyDescent="0.25">
      <c r="A985" s="156" t="s">
        <v>15105</v>
      </c>
      <c r="B985" s="156" t="s">
        <v>228</v>
      </c>
      <c r="C985" s="223">
        <v>-0.4746209979057312</v>
      </c>
      <c r="D985" s="221">
        <v>0.49288836121559143</v>
      </c>
      <c r="E985" s="221">
        <v>0.11748801916837692</v>
      </c>
      <c r="F985" s="221">
        <v>51.714344024658203</v>
      </c>
      <c r="G985" s="221">
        <v>121.92835998535156</v>
      </c>
      <c r="H985" s="221">
        <v>23.609857559204102</v>
      </c>
      <c r="I985" s="221">
        <v>-0.36921322345733643</v>
      </c>
      <c r="J985" s="221">
        <v>-0.79501086473464966</v>
      </c>
      <c r="K985" s="180">
        <v>87.030708312988281</v>
      </c>
      <c r="L985" s="181">
        <v>29.322071075439453</v>
      </c>
      <c r="M985" s="181">
        <v>24.030649185180664</v>
      </c>
      <c r="N985" s="181">
        <v>26.807914733886719</v>
      </c>
      <c r="O985" s="181">
        <v>102.72956848144531</v>
      </c>
      <c r="P985" s="181">
        <v>100.04000854492187</v>
      </c>
      <c r="Q985" s="181">
        <v>32.976367950439453</v>
      </c>
      <c r="R985" s="181">
        <v>67.472923278808594</v>
      </c>
      <c r="S985" s="226">
        <f t="shared" si="47"/>
        <v>470.41021156311035</v>
      </c>
      <c r="T985" s="181">
        <f t="shared" si="45"/>
        <v>16184.084085157585</v>
      </c>
      <c r="U985" s="226">
        <f t="shared" si="46"/>
        <v>1061.7780022808618</v>
      </c>
    </row>
    <row r="986" spans="1:21" x14ac:dyDescent="0.25">
      <c r="A986" s="156" t="s">
        <v>15106</v>
      </c>
      <c r="B986" s="156" t="s">
        <v>228</v>
      </c>
      <c r="C986" s="223">
        <v>-8.4947563707828522E-2</v>
      </c>
      <c r="D986" s="221">
        <v>3.3489234447479248</v>
      </c>
      <c r="E986" s="221">
        <v>-0.24910703301429749</v>
      </c>
      <c r="F986" s="221">
        <v>24.713443756103516</v>
      </c>
      <c r="G986" s="221">
        <v>32.795131683349609</v>
      </c>
      <c r="H986" s="221">
        <v>7.8741359710693359</v>
      </c>
      <c r="I986" s="221">
        <v>-0.49746859073638916</v>
      </c>
      <c r="J986" s="221">
        <v>-1.1616060733795166</v>
      </c>
      <c r="K986" s="180">
        <v>2958</v>
      </c>
      <c r="L986" s="181">
        <v>595</v>
      </c>
      <c r="M986" s="181">
        <v>790</v>
      </c>
      <c r="N986" s="181">
        <v>1162</v>
      </c>
      <c r="O986" s="181">
        <v>3121</v>
      </c>
      <c r="P986" s="181">
        <v>1254</v>
      </c>
      <c r="Q986" s="181">
        <v>193</v>
      </c>
      <c r="R986" s="181">
        <v>399</v>
      </c>
      <c r="S986" s="226">
        <f t="shared" si="47"/>
        <v>10472</v>
      </c>
      <c r="T986" s="181">
        <f t="shared" si="45"/>
        <v>141929.84187485278</v>
      </c>
      <c r="U986" s="226">
        <f t="shared" si="46"/>
        <v>9311.4928949315599</v>
      </c>
    </row>
    <row r="987" spans="1:21" x14ac:dyDescent="0.25">
      <c r="A987" s="156" t="s">
        <v>15107</v>
      </c>
      <c r="B987" s="156" t="s">
        <v>228</v>
      </c>
      <c r="C987" s="223">
        <v>-0.57655394077301025</v>
      </c>
      <c r="D987" s="221">
        <v>0.39095547795295715</v>
      </c>
      <c r="E987" s="221">
        <v>1.5555082820355892E-2</v>
      </c>
      <c r="F987" s="221">
        <v>3.3661153316497803</v>
      </c>
      <c r="G987" s="221">
        <v>16.124593734741211</v>
      </c>
      <c r="H987" s="221">
        <v>11.096136093139648</v>
      </c>
      <c r="I987" s="221">
        <v>-0.4711461067199707</v>
      </c>
      <c r="J987" s="221">
        <v>-0.89694380760192871</v>
      </c>
      <c r="K987" s="180">
        <v>700.81317138671875</v>
      </c>
      <c r="L987" s="181">
        <v>185.52272033691406</v>
      </c>
      <c r="M987" s="181">
        <v>253.10923767089844</v>
      </c>
      <c r="N987" s="181">
        <v>308.90213012695312</v>
      </c>
      <c r="O987" s="181">
        <v>795.61578369140625</v>
      </c>
      <c r="P987" s="181">
        <v>708.07080078125</v>
      </c>
      <c r="Q987" s="181">
        <v>238.14041137695312</v>
      </c>
      <c r="R987" s="181">
        <v>514.38330078125</v>
      </c>
      <c r="S987" s="226">
        <f t="shared" si="47"/>
        <v>3704.5575561523437</v>
      </c>
      <c r="T987" s="181">
        <f t="shared" si="45"/>
        <v>20824.471265422253</v>
      </c>
      <c r="U987" s="226">
        <f t="shared" si="46"/>
        <v>1366.216672034793</v>
      </c>
    </row>
    <row r="988" spans="1:21" x14ac:dyDescent="0.25">
      <c r="A988" s="156" t="s">
        <v>14625</v>
      </c>
      <c r="B988" s="156" t="s">
        <v>228</v>
      </c>
      <c r="C988" s="223">
        <v>-1.242005467414856</v>
      </c>
      <c r="D988" s="221">
        <v>-0.27449604868888855</v>
      </c>
      <c r="E988" s="221">
        <v>-0.64989644289016724</v>
      </c>
      <c r="F988" s="221">
        <v>2.7006638050079346</v>
      </c>
      <c r="G988" s="221">
        <v>6.869504451751709</v>
      </c>
      <c r="H988" s="221">
        <v>2.5042738914489746</v>
      </c>
      <c r="I988" s="221">
        <v>3.9273786544799805</v>
      </c>
      <c r="J988" s="221">
        <v>-1.5623953342437744</v>
      </c>
      <c r="K988" s="180">
        <v>323.71353149414062</v>
      </c>
      <c r="L988" s="181">
        <v>107.69334411621094</v>
      </c>
      <c r="M988" s="181">
        <v>50.995964050292969</v>
      </c>
      <c r="N988" s="181">
        <v>50.362476348876953</v>
      </c>
      <c r="O988" s="181">
        <v>330.68191528320312</v>
      </c>
      <c r="P988" s="181">
        <v>424.75521850585937</v>
      </c>
      <c r="Q988" s="181">
        <v>153.62138366699219</v>
      </c>
      <c r="R988" s="181">
        <v>467.51580810546875</v>
      </c>
      <c r="S988" s="226">
        <f t="shared" si="47"/>
        <v>1909.3396415710449</v>
      </c>
      <c r="T988" s="181">
        <f t="shared" si="45"/>
        <v>2879.4637668749592</v>
      </c>
      <c r="U988" s="226">
        <f t="shared" si="46"/>
        <v>188.91098624706942</v>
      </c>
    </row>
    <row r="989" spans="1:21" x14ac:dyDescent="0.25">
      <c r="A989" s="156" t="s">
        <v>15108</v>
      </c>
      <c r="B989" s="156" t="s">
        <v>231</v>
      </c>
      <c r="C989" s="223">
        <v>5.0214691162109375</v>
      </c>
      <c r="D989" s="221">
        <v>13.633273124694824</v>
      </c>
      <c r="E989" s="221">
        <v>26.341047286987305</v>
      </c>
      <c r="F989" s="221">
        <v>39.977993011474609</v>
      </c>
      <c r="G989" s="221">
        <v>89.059089660644531</v>
      </c>
      <c r="H989" s="221">
        <v>46.493373870849609</v>
      </c>
      <c r="I989" s="221">
        <v>5.435758113861084</v>
      </c>
      <c r="J989" s="221">
        <v>7.7663531303405762</v>
      </c>
      <c r="K989" s="180">
        <v>3450</v>
      </c>
      <c r="L989" s="181">
        <v>995</v>
      </c>
      <c r="M989" s="181">
        <v>1729</v>
      </c>
      <c r="N989" s="181">
        <v>1940</v>
      </c>
      <c r="O989" s="181">
        <v>3348</v>
      </c>
      <c r="P989" s="181">
        <v>1689</v>
      </c>
      <c r="Q989" s="181">
        <v>311</v>
      </c>
      <c r="R989" s="181">
        <v>830</v>
      </c>
      <c r="S989" s="226">
        <f t="shared" si="47"/>
        <v>14292</v>
      </c>
      <c r="T989" s="181">
        <f t="shared" si="45"/>
        <v>538823.88693475723</v>
      </c>
      <c r="U989" s="226">
        <f t="shared" si="46"/>
        <v>35350.245787185355</v>
      </c>
    </row>
    <row r="990" spans="1:21" x14ac:dyDescent="0.25">
      <c r="A990" s="156" t="s">
        <v>15109</v>
      </c>
      <c r="B990" s="156" t="s">
        <v>231</v>
      </c>
      <c r="C990" s="223">
        <v>8.2620706558227539</v>
      </c>
      <c r="D990" s="221">
        <v>11.818490028381348</v>
      </c>
      <c r="E990" s="221">
        <v>10.41893196105957</v>
      </c>
      <c r="F990" s="221">
        <v>12.204740524291992</v>
      </c>
      <c r="G990" s="221">
        <v>113.59442901611328</v>
      </c>
      <c r="H990" s="221">
        <v>156.12760925292969</v>
      </c>
      <c r="I990" s="221">
        <v>8.3674793243408203</v>
      </c>
      <c r="J990" s="221">
        <v>65.536148071289062</v>
      </c>
      <c r="K990" s="180">
        <v>53</v>
      </c>
      <c r="L990" s="181">
        <v>278</v>
      </c>
      <c r="M990" s="181">
        <v>448</v>
      </c>
      <c r="N990" s="181">
        <v>255</v>
      </c>
      <c r="O990" s="181">
        <v>192</v>
      </c>
      <c r="P990" s="181">
        <v>66</v>
      </c>
      <c r="Q990" s="181">
        <v>7</v>
      </c>
      <c r="R990" s="181">
        <v>42</v>
      </c>
      <c r="S990" s="226">
        <f t="shared" si="47"/>
        <v>1341</v>
      </c>
      <c r="T990" s="181">
        <f t="shared" si="45"/>
        <v>46428.963480949402</v>
      </c>
      <c r="U990" s="226">
        <f t="shared" si="46"/>
        <v>3046.0328699097668</v>
      </c>
    </row>
    <row r="991" spans="1:21" x14ac:dyDescent="0.25">
      <c r="A991" s="156" t="s">
        <v>15110</v>
      </c>
      <c r="B991" s="156" t="s">
        <v>231</v>
      </c>
      <c r="C991" s="223">
        <v>4.774566650390625</v>
      </c>
      <c r="D991" s="221">
        <v>6.3168559074401855</v>
      </c>
      <c r="E991" s="221">
        <v>10.048980712890625</v>
      </c>
      <c r="F991" s="221">
        <v>27.395896911621094</v>
      </c>
      <c r="G991" s="221">
        <v>53.207248687744141</v>
      </c>
      <c r="H991" s="221">
        <v>57.895599365234375</v>
      </c>
      <c r="I991" s="221">
        <v>17.07280158996582</v>
      </c>
      <c r="J991" s="221">
        <v>5.028956413269043</v>
      </c>
      <c r="K991" s="180">
        <v>1620.838134765625</v>
      </c>
      <c r="L991" s="181">
        <v>493.55606079101562</v>
      </c>
      <c r="M991" s="181">
        <v>1472.771240234375</v>
      </c>
      <c r="N991" s="181">
        <v>1361.2276611328125</v>
      </c>
      <c r="O991" s="181">
        <v>2104.5230712890625</v>
      </c>
      <c r="P991" s="181">
        <v>1403.6734619140625</v>
      </c>
      <c r="Q991" s="181">
        <v>324.7598876953125</v>
      </c>
      <c r="R991" s="181">
        <v>992.04766845703125</v>
      </c>
      <c r="S991" s="226">
        <f t="shared" si="47"/>
        <v>9773.3971862792969</v>
      </c>
      <c r="T991" s="181">
        <f t="shared" si="45"/>
        <v>266724.34911276842</v>
      </c>
      <c r="U991" s="226">
        <f t="shared" si="46"/>
        <v>17498.799751067956</v>
      </c>
    </row>
    <row r="992" spans="1:21" x14ac:dyDescent="0.25">
      <c r="A992" s="156" t="s">
        <v>15111</v>
      </c>
      <c r="B992" s="156" t="s">
        <v>231</v>
      </c>
      <c r="C992" s="223">
        <v>3.2740700244903564</v>
      </c>
      <c r="D992" s="221">
        <v>4.241579532623291</v>
      </c>
      <c r="E992" s="221">
        <v>3.8661789894104004</v>
      </c>
      <c r="F992" s="221">
        <v>7.2167391777038574</v>
      </c>
      <c r="G992" s="221">
        <v>643.22625732421875</v>
      </c>
      <c r="H992" s="221">
        <v>44.529891967773438</v>
      </c>
      <c r="I992" s="221">
        <v>1059.3900146484375</v>
      </c>
      <c r="J992" s="221">
        <v>20.213390350341797</v>
      </c>
      <c r="K992" s="180">
        <v>3.8537642955780029</v>
      </c>
      <c r="L992" s="181">
        <v>1.3190106153488159</v>
      </c>
      <c r="M992" s="181">
        <v>1.0890052318572998</v>
      </c>
      <c r="N992" s="181">
        <v>1.0608413219451904</v>
      </c>
      <c r="O992" s="181">
        <v>4.9944033622741699</v>
      </c>
      <c r="P992" s="181">
        <v>5.7172775268554687</v>
      </c>
      <c r="Q992" s="181">
        <v>2.2906661927700043</v>
      </c>
      <c r="R992" s="181">
        <v>5.6515617370605469</v>
      </c>
      <c r="S992" s="226">
        <f t="shared" si="47"/>
        <v>25.976530283689499</v>
      </c>
      <c r="T992" s="181">
        <f t="shared" si="45"/>
        <v>6038.1455347644705</v>
      </c>
      <c r="U992" s="226">
        <f t="shared" si="46"/>
        <v>396.14043461767517</v>
      </c>
    </row>
    <row r="993" spans="1:21" x14ac:dyDescent="0.25">
      <c r="A993" s="156" t="s">
        <v>15112</v>
      </c>
      <c r="B993" s="156" t="s">
        <v>231</v>
      </c>
      <c r="C993" s="223">
        <v>5.0406608581542969</v>
      </c>
      <c r="D993" s="221">
        <v>9.2483549118041992</v>
      </c>
      <c r="E993" s="221">
        <v>15.057491302490234</v>
      </c>
      <c r="F993" s="221">
        <v>28.732145309448242</v>
      </c>
      <c r="G993" s="221">
        <v>59.986370086669922</v>
      </c>
      <c r="H993" s="221">
        <v>27.999900817871094</v>
      </c>
      <c r="I993" s="221">
        <v>3.81925368309021</v>
      </c>
      <c r="J993" s="221">
        <v>7.2380256652832031</v>
      </c>
      <c r="K993" s="180">
        <v>2564</v>
      </c>
      <c r="L993" s="181">
        <v>828</v>
      </c>
      <c r="M993" s="181">
        <v>1404</v>
      </c>
      <c r="N993" s="181">
        <v>1209</v>
      </c>
      <c r="O993" s="181">
        <v>2519</v>
      </c>
      <c r="P993" s="181">
        <v>1966</v>
      </c>
      <c r="Q993" s="181">
        <v>476</v>
      </c>
      <c r="R993" s="181">
        <v>1321</v>
      </c>
      <c r="S993" s="226">
        <f t="shared" si="47"/>
        <v>12287</v>
      </c>
      <c r="T993" s="181">
        <f t="shared" si="45"/>
        <v>293992.64168834686</v>
      </c>
      <c r="U993" s="226">
        <f t="shared" si="46"/>
        <v>19287.771747516021</v>
      </c>
    </row>
    <row r="994" spans="1:21" x14ac:dyDescent="0.25">
      <c r="A994" s="156" t="s">
        <v>15113</v>
      </c>
      <c r="B994" s="156" t="s">
        <v>231</v>
      </c>
      <c r="C994" s="223">
        <v>3.9152963161468506</v>
      </c>
      <c r="D994" s="221">
        <v>4.8828058242797852</v>
      </c>
      <c r="E994" s="221">
        <v>13.558539390563965</v>
      </c>
      <c r="F994" s="221">
        <v>34.456211090087891</v>
      </c>
      <c r="G994" s="221">
        <v>56.873233795166016</v>
      </c>
      <c r="H994" s="221">
        <v>39.916690826416016</v>
      </c>
      <c r="I994" s="221">
        <v>5.1751446723937988</v>
      </c>
      <c r="J994" s="221">
        <v>10.25147533416748</v>
      </c>
      <c r="K994" s="180">
        <v>2236</v>
      </c>
      <c r="L994" s="181">
        <v>733</v>
      </c>
      <c r="M994" s="181">
        <v>1084</v>
      </c>
      <c r="N994" s="181">
        <v>1238</v>
      </c>
      <c r="O994" s="181">
        <v>2657</v>
      </c>
      <c r="P994" s="181">
        <v>2070</v>
      </c>
      <c r="Q994" s="181">
        <v>509</v>
      </c>
      <c r="R994" s="181">
        <v>1101</v>
      </c>
      <c r="S994" s="226">
        <f t="shared" si="47"/>
        <v>11628</v>
      </c>
      <c r="T994" s="181">
        <f t="shared" si="45"/>
        <v>317348.70044660568</v>
      </c>
      <c r="U994" s="226">
        <f t="shared" si="46"/>
        <v>20820.076527879934</v>
      </c>
    </row>
    <row r="995" spans="1:21" x14ac:dyDescent="0.25">
      <c r="A995" s="156" t="s">
        <v>15114</v>
      </c>
      <c r="B995" s="156" t="s">
        <v>231</v>
      </c>
      <c r="C995" s="223">
        <v>0.77224349975585938</v>
      </c>
      <c r="D995" s="221">
        <v>4.4370450973510742</v>
      </c>
      <c r="E995" s="221">
        <v>5.5895328521728516</v>
      </c>
      <c r="F995" s="221">
        <v>14.750706672668457</v>
      </c>
      <c r="G995" s="221">
        <v>24.003612518310547</v>
      </c>
      <c r="H995" s="221">
        <v>17.226718902587891</v>
      </c>
      <c r="I995" s="221">
        <v>7.678713321685791</v>
      </c>
      <c r="J995" s="221">
        <v>1.1655906438827515</v>
      </c>
      <c r="K995" s="180">
        <v>3672.921142578125</v>
      </c>
      <c r="L995" s="181">
        <v>1198.2646484375</v>
      </c>
      <c r="M995" s="181">
        <v>1365.814697265625</v>
      </c>
      <c r="N995" s="181">
        <v>1806.3392333984375</v>
      </c>
      <c r="O995" s="181">
        <v>4458.89990234375</v>
      </c>
      <c r="P995" s="181">
        <v>3696.45361328125</v>
      </c>
      <c r="Q995" s="181">
        <v>887.6383056640625</v>
      </c>
      <c r="R995" s="181">
        <v>2571.609619140625</v>
      </c>
      <c r="S995" s="226">
        <f t="shared" si="47"/>
        <v>19657.941162109375</v>
      </c>
      <c r="T995" s="181">
        <f t="shared" si="45"/>
        <v>222953.02710526439</v>
      </c>
      <c r="U995" s="226">
        <f t="shared" si="46"/>
        <v>14627.124925741107</v>
      </c>
    </row>
    <row r="996" spans="1:21" x14ac:dyDescent="0.25">
      <c r="A996" s="156" t="s">
        <v>15115</v>
      </c>
      <c r="B996" s="156" t="s">
        <v>231</v>
      </c>
      <c r="C996" s="223">
        <v>0.34790432453155518</v>
      </c>
      <c r="D996" s="221">
        <v>2.9931075572967529</v>
      </c>
      <c r="E996" s="221">
        <v>5.0298252105712891</v>
      </c>
      <c r="F996" s="221">
        <v>10.762027740478516</v>
      </c>
      <c r="G996" s="221">
        <v>19.426671981811523</v>
      </c>
      <c r="H996" s="221">
        <v>9.1968069076538086</v>
      </c>
      <c r="I996" s="221">
        <v>0.82179486751556396</v>
      </c>
      <c r="J996" s="221">
        <v>-0.73811870813369751</v>
      </c>
      <c r="K996" s="180">
        <v>2095.49072265625</v>
      </c>
      <c r="L996" s="181">
        <v>751.02239990234375</v>
      </c>
      <c r="M996" s="181">
        <v>710.47637939453125</v>
      </c>
      <c r="N996" s="181">
        <v>786.96087646484375</v>
      </c>
      <c r="O996" s="181">
        <v>2427.23046875</v>
      </c>
      <c r="P996" s="181">
        <v>2594.02197265625</v>
      </c>
      <c r="Q996" s="181">
        <v>736.27838134765625</v>
      </c>
      <c r="R996" s="181">
        <v>1614.4677734375</v>
      </c>
      <c r="S996" s="226">
        <f t="shared" si="47"/>
        <v>11715.948974609375</v>
      </c>
      <c r="T996" s="181">
        <f t="shared" si="45"/>
        <v>85442.918158051296</v>
      </c>
      <c r="U996" s="226">
        <f t="shared" si="46"/>
        <v>5605.5943897438992</v>
      </c>
    </row>
    <row r="997" spans="1:21" x14ac:dyDescent="0.25">
      <c r="A997" s="156" t="s">
        <v>15116</v>
      </c>
      <c r="B997" s="156" t="s">
        <v>231</v>
      </c>
      <c r="C997" s="223">
        <v>0.37447202205657959</v>
      </c>
      <c r="D997" s="221">
        <v>1.4125963449478149</v>
      </c>
      <c r="E997" s="221">
        <v>5.8681998252868652</v>
      </c>
      <c r="F997" s="221">
        <v>19.474943161010742</v>
      </c>
      <c r="G997" s="221">
        <v>34.390491485595703</v>
      </c>
      <c r="H997" s="221">
        <v>21.79609489440918</v>
      </c>
      <c r="I997" s="221">
        <v>10.473421096801758</v>
      </c>
      <c r="J997" s="221">
        <v>-0.21409887075424194</v>
      </c>
      <c r="K997" s="180">
        <v>2145.534912109375</v>
      </c>
      <c r="L997" s="181">
        <v>785.49713134765625</v>
      </c>
      <c r="M997" s="181">
        <v>715.5023193359375</v>
      </c>
      <c r="N997" s="181">
        <v>788.41357421875</v>
      </c>
      <c r="O997" s="181">
        <v>2513.007568359375</v>
      </c>
      <c r="P997" s="181">
        <v>2371.07373046875</v>
      </c>
      <c r="Q997" s="181">
        <v>593.011474609375</v>
      </c>
      <c r="R997" s="181">
        <v>1427.1160888671875</v>
      </c>
      <c r="S997" s="226">
        <f t="shared" si="47"/>
        <v>11339.156799316406</v>
      </c>
      <c r="T997" s="181">
        <f t="shared" si="45"/>
        <v>165475.08166383422</v>
      </c>
      <c r="U997" s="226">
        <f t="shared" si="46"/>
        <v>10856.209144230826</v>
      </c>
    </row>
    <row r="998" spans="1:21" x14ac:dyDescent="0.25">
      <c r="A998" s="156" t="s">
        <v>15117</v>
      </c>
      <c r="B998" s="156" t="s">
        <v>231</v>
      </c>
      <c r="C998" s="223">
        <v>3.0453965663909912</v>
      </c>
      <c r="D998" s="221">
        <v>2.7125039100646973</v>
      </c>
      <c r="E998" s="221">
        <v>11.762820243835449</v>
      </c>
      <c r="F998" s="221">
        <v>9.9516735076904297</v>
      </c>
      <c r="G998" s="221">
        <v>21.819486618041992</v>
      </c>
      <c r="H998" s="221">
        <v>19.632419586181641</v>
      </c>
      <c r="I998" s="221">
        <v>3.0314290523529053</v>
      </c>
      <c r="J998" s="221">
        <v>1.2194205522537231</v>
      </c>
      <c r="K998" s="180">
        <v>6168</v>
      </c>
      <c r="L998" s="181">
        <v>1658</v>
      </c>
      <c r="M998" s="181">
        <v>1838</v>
      </c>
      <c r="N998" s="181">
        <v>2183</v>
      </c>
      <c r="O998" s="181">
        <v>5035</v>
      </c>
      <c r="P998" s="181">
        <v>3020</v>
      </c>
      <c r="Q998" s="181">
        <v>643</v>
      </c>
      <c r="R998" s="181">
        <v>1954</v>
      </c>
      <c r="S998" s="226">
        <f t="shared" si="47"/>
        <v>22499</v>
      </c>
      <c r="T998" s="181">
        <f t="shared" si="45"/>
        <v>240108.88329172134</v>
      </c>
      <c r="U998" s="226">
        <f t="shared" si="46"/>
        <v>15752.65730763102</v>
      </c>
    </row>
    <row r="999" spans="1:21" x14ac:dyDescent="0.25">
      <c r="A999" s="156" t="s">
        <v>15118</v>
      </c>
      <c r="B999" s="156" t="s">
        <v>231</v>
      </c>
      <c r="C999" s="223">
        <v>0.90049910545349121</v>
      </c>
      <c r="D999" s="221">
        <v>2.7808055877685547</v>
      </c>
      <c r="E999" s="221">
        <v>16.692094802856445</v>
      </c>
      <c r="F999" s="221">
        <v>20.347068786621094</v>
      </c>
      <c r="G999" s="221">
        <v>27.676790237426758</v>
      </c>
      <c r="H999" s="221">
        <v>19.609661102294922</v>
      </c>
      <c r="I999" s="221">
        <v>8.3764142990112305</v>
      </c>
      <c r="J999" s="221">
        <v>1.0385171175003052</v>
      </c>
      <c r="K999" s="180">
        <v>2611</v>
      </c>
      <c r="L999" s="181">
        <v>867</v>
      </c>
      <c r="M999" s="181">
        <v>738</v>
      </c>
      <c r="N999" s="181">
        <v>977</v>
      </c>
      <c r="O999" s="181">
        <v>2670</v>
      </c>
      <c r="P999" s="181">
        <v>2499</v>
      </c>
      <c r="Q999" s="181">
        <v>693</v>
      </c>
      <c r="R999" s="181">
        <v>2648</v>
      </c>
      <c r="S999" s="226">
        <f t="shared" si="47"/>
        <v>13703</v>
      </c>
      <c r="T999" s="181">
        <f t="shared" si="45"/>
        <v>168416.43524289131</v>
      </c>
      <c r="U999" s="226">
        <f t="shared" si="46"/>
        <v>11049.18049254686</v>
      </c>
    </row>
    <row r="1000" spans="1:21" x14ac:dyDescent="0.25">
      <c r="A1000" s="156" t="s">
        <v>15119</v>
      </c>
      <c r="B1000" s="156" t="s">
        <v>231</v>
      </c>
      <c r="C1000" s="223">
        <v>4.5654458999633789</v>
      </c>
      <c r="D1000" s="221">
        <v>3.5356583595275879</v>
      </c>
      <c r="E1000" s="221">
        <v>22.014789581298828</v>
      </c>
      <c r="F1000" s="221">
        <v>22.063388824462891</v>
      </c>
      <c r="G1000" s="221">
        <v>36.380416870117188</v>
      </c>
      <c r="H1000" s="221">
        <v>15.841952323913574</v>
      </c>
      <c r="I1000" s="221">
        <v>9.2708644866943359</v>
      </c>
      <c r="J1000" s="221">
        <v>2.7190916538238525</v>
      </c>
      <c r="K1000" s="180">
        <v>3876.620849609375</v>
      </c>
      <c r="L1000" s="181">
        <v>1212.69140625</v>
      </c>
      <c r="M1000" s="181">
        <v>1136.66064453125</v>
      </c>
      <c r="N1000" s="181">
        <v>1257.3594970703125</v>
      </c>
      <c r="O1000" s="181">
        <v>3680.841552734375</v>
      </c>
      <c r="P1000" s="181">
        <v>3437.54296875</v>
      </c>
      <c r="Q1000" s="181">
        <v>969.392822265625</v>
      </c>
      <c r="R1000" s="181">
        <v>2423.482177734375</v>
      </c>
      <c r="S1000" s="226">
        <f t="shared" si="47"/>
        <v>17994.591918945313</v>
      </c>
      <c r="T1000" s="181">
        <f t="shared" si="45"/>
        <v>278695.84325822414</v>
      </c>
      <c r="U1000" s="226">
        <f t="shared" si="46"/>
        <v>18284.205281043935</v>
      </c>
    </row>
    <row r="1001" spans="1:21" x14ac:dyDescent="0.25">
      <c r="A1001" s="156" t="s">
        <v>15120</v>
      </c>
      <c r="B1001" s="156" t="s">
        <v>231</v>
      </c>
      <c r="C1001" s="223">
        <v>-1.4332988262176514</v>
      </c>
      <c r="D1001" s="221">
        <v>-4.0298061370849609</v>
      </c>
      <c r="E1001" s="221">
        <v>-0.8411899209022522</v>
      </c>
      <c r="F1001" s="221">
        <v>3.1081228256225586</v>
      </c>
      <c r="G1001" s="221">
        <v>13.808377265930176</v>
      </c>
      <c r="H1001" s="221">
        <v>12.864001274108887</v>
      </c>
      <c r="I1001" s="221">
        <v>-1.3278911113739014</v>
      </c>
      <c r="J1001" s="221">
        <v>-1.7536888122558594</v>
      </c>
      <c r="K1001" s="180">
        <v>930</v>
      </c>
      <c r="L1001" s="181">
        <v>299</v>
      </c>
      <c r="M1001" s="181">
        <v>311</v>
      </c>
      <c r="N1001" s="181">
        <v>396</v>
      </c>
      <c r="O1001" s="181">
        <v>1186</v>
      </c>
      <c r="P1001" s="181">
        <v>1262</v>
      </c>
      <c r="Q1001" s="181">
        <v>294</v>
      </c>
      <c r="R1001" s="181">
        <v>736</v>
      </c>
      <c r="S1001" s="226">
        <f t="shared" si="47"/>
        <v>5414</v>
      </c>
      <c r="T1001" s="181">
        <f t="shared" si="45"/>
        <v>29361.316722929478</v>
      </c>
      <c r="U1001" s="226">
        <f t="shared" si="46"/>
        <v>1926.2875829345501</v>
      </c>
    </row>
    <row r="1002" spans="1:21" x14ac:dyDescent="0.25">
      <c r="A1002" s="156" t="s">
        <v>15121</v>
      </c>
      <c r="B1002" s="156" t="s">
        <v>231</v>
      </c>
      <c r="C1002" s="223">
        <v>1.8325785398483276</v>
      </c>
      <c r="D1002" s="221">
        <v>4.8879213333129883</v>
      </c>
      <c r="E1002" s="221">
        <v>8.865666389465332</v>
      </c>
      <c r="F1002" s="221">
        <v>8.1491880416870117</v>
      </c>
      <c r="G1002" s="221">
        <v>25.70295524597168</v>
      </c>
      <c r="H1002" s="221">
        <v>15.085829734802246</v>
      </c>
      <c r="I1002" s="221">
        <v>0.80046665668487549</v>
      </c>
      <c r="J1002" s="221">
        <v>1.0877387523651123</v>
      </c>
      <c r="K1002" s="180">
        <v>3616</v>
      </c>
      <c r="L1002" s="181">
        <v>1028</v>
      </c>
      <c r="M1002" s="181">
        <v>995</v>
      </c>
      <c r="N1002" s="181">
        <v>1204</v>
      </c>
      <c r="O1002" s="181">
        <v>3502</v>
      </c>
      <c r="P1002" s="181">
        <v>3039</v>
      </c>
      <c r="Q1002" s="181">
        <v>687</v>
      </c>
      <c r="R1002" s="181">
        <v>2530</v>
      </c>
      <c r="S1002" s="226">
        <f t="shared" si="47"/>
        <v>16601</v>
      </c>
      <c r="T1002" s="181">
        <f t="shared" si="45"/>
        <v>169443.83306252956</v>
      </c>
      <c r="U1002" s="226">
        <f t="shared" si="46"/>
        <v>11116.584270155976</v>
      </c>
    </row>
    <row r="1003" spans="1:21" x14ac:dyDescent="0.25">
      <c r="A1003" s="156" t="s">
        <v>15122</v>
      </c>
      <c r="B1003" s="156" t="s">
        <v>231</v>
      </c>
      <c r="C1003" s="223">
        <v>3.3712918758392334</v>
      </c>
      <c r="D1003" s="221">
        <v>3.5337588787078857</v>
      </c>
      <c r="E1003" s="221">
        <v>14.956089973449707</v>
      </c>
      <c r="F1003" s="221">
        <v>16.227851867675781</v>
      </c>
      <c r="G1003" s="221">
        <v>36.727512359619141</v>
      </c>
      <c r="H1003" s="221">
        <v>26.406406402587891</v>
      </c>
      <c r="I1003" s="221">
        <v>16.867780685424805</v>
      </c>
      <c r="J1003" s="221">
        <v>2.2458596229553223</v>
      </c>
      <c r="K1003" s="180">
        <v>4674</v>
      </c>
      <c r="L1003" s="181">
        <v>1224</v>
      </c>
      <c r="M1003" s="181">
        <v>1509</v>
      </c>
      <c r="N1003" s="181">
        <v>1845</v>
      </c>
      <c r="O1003" s="181">
        <v>3597</v>
      </c>
      <c r="P1003" s="181">
        <v>1974</v>
      </c>
      <c r="Q1003" s="181">
        <v>434</v>
      </c>
      <c r="R1003" s="181">
        <v>1187</v>
      </c>
      <c r="S1003" s="226">
        <f t="shared" si="47"/>
        <v>16444</v>
      </c>
      <c r="T1003" s="181">
        <f t="shared" si="45"/>
        <v>266813.42594718933</v>
      </c>
      <c r="U1003" s="226">
        <f t="shared" si="46"/>
        <v>17504.643753286637</v>
      </c>
    </row>
    <row r="1004" spans="1:21" x14ac:dyDescent="0.25">
      <c r="A1004" s="156" t="s">
        <v>15123</v>
      </c>
      <c r="B1004" s="156" t="s">
        <v>231</v>
      </c>
      <c r="C1004" s="223">
        <v>2.7108097076416016</v>
      </c>
      <c r="D1004" s="221">
        <v>3.7714366912841797</v>
      </c>
      <c r="E1004" s="221">
        <v>10.571975708007813</v>
      </c>
      <c r="F1004" s="221">
        <v>25.618684768676758</v>
      </c>
      <c r="G1004" s="221">
        <v>35.399524688720703</v>
      </c>
      <c r="H1004" s="221">
        <v>21.560766220092773</v>
      </c>
      <c r="I1004" s="221">
        <v>16.503946304321289</v>
      </c>
      <c r="J1004" s="221">
        <v>2.219834566116333</v>
      </c>
      <c r="K1004" s="180">
        <v>4300.26708984375</v>
      </c>
      <c r="L1004" s="181">
        <v>1191.4412841796875</v>
      </c>
      <c r="M1004" s="181">
        <v>1102.0345458984375</v>
      </c>
      <c r="N1004" s="181">
        <v>1470.3511962890625</v>
      </c>
      <c r="O1004" s="181">
        <v>4086.468505859375</v>
      </c>
      <c r="P1004" s="181">
        <v>3080.643310546875</v>
      </c>
      <c r="Q1004" s="181">
        <v>786.19573974609375</v>
      </c>
      <c r="R1004" s="181">
        <v>2470.345703125</v>
      </c>
      <c r="S1004" s="226">
        <f t="shared" si="47"/>
        <v>18487.747375488281</v>
      </c>
      <c r="T1004" s="181">
        <f t="shared" si="45"/>
        <v>295008.96143741801</v>
      </c>
      <c r="U1004" s="226">
        <f t="shared" si="46"/>
        <v>19354.448733817459</v>
      </c>
    </row>
    <row r="1005" spans="1:21" x14ac:dyDescent="0.25">
      <c r="A1005" s="156" t="s">
        <v>15124</v>
      </c>
      <c r="B1005" s="156" t="s">
        <v>234</v>
      </c>
      <c r="C1005" s="223">
        <v>0.49530264735221863</v>
      </c>
      <c r="D1005" s="221">
        <v>1.571619987487793</v>
      </c>
      <c r="E1005" s="221">
        <v>0.80186134576797485</v>
      </c>
      <c r="F1005" s="221">
        <v>4.1524214744567871</v>
      </c>
      <c r="G1005" s="221">
        <v>34.844451904296875</v>
      </c>
      <c r="H1005" s="221">
        <v>15.033665657043457</v>
      </c>
      <c r="I1005" s="221">
        <v>1.239729642868042</v>
      </c>
      <c r="J1005" s="221">
        <v>-0.11063762754201889</v>
      </c>
      <c r="K1005" s="180">
        <v>1769</v>
      </c>
      <c r="L1005" s="181">
        <v>639</v>
      </c>
      <c r="M1005" s="181">
        <v>465</v>
      </c>
      <c r="N1005" s="181">
        <v>429</v>
      </c>
      <c r="O1005" s="181">
        <v>1870</v>
      </c>
      <c r="P1005" s="181">
        <v>2058</v>
      </c>
      <c r="Q1005" s="181">
        <v>669</v>
      </c>
      <c r="R1005" s="181">
        <v>2071</v>
      </c>
      <c r="S1005" s="226">
        <f t="shared" si="47"/>
        <v>9970</v>
      </c>
      <c r="T1005" s="181">
        <f t="shared" si="45"/>
        <v>100733.36748116463</v>
      </c>
      <c r="U1005" s="226">
        <f t="shared" si="46"/>
        <v>6608.744314747144</v>
      </c>
    </row>
    <row r="1006" spans="1:21" x14ac:dyDescent="0.25">
      <c r="A1006" s="156" t="s">
        <v>15125</v>
      </c>
      <c r="B1006" s="156" t="s">
        <v>234</v>
      </c>
      <c r="C1006" s="223">
        <v>11.125672340393066</v>
      </c>
      <c r="D1006" s="221">
        <v>31.709131240844727</v>
      </c>
      <c r="E1006" s="221">
        <v>38.0975341796875</v>
      </c>
      <c r="F1006" s="221">
        <v>44.624282836914062</v>
      </c>
      <c r="G1006" s="221">
        <v>113.59531402587891</v>
      </c>
      <c r="H1006" s="221">
        <v>48.001865386962891</v>
      </c>
      <c r="I1006" s="221">
        <v>34.291152954101563</v>
      </c>
      <c r="J1006" s="221">
        <v>5.0833353996276855</v>
      </c>
      <c r="K1006" s="180">
        <v>1601</v>
      </c>
      <c r="L1006" s="181">
        <v>464</v>
      </c>
      <c r="M1006" s="181">
        <v>771</v>
      </c>
      <c r="N1006" s="181">
        <v>980</v>
      </c>
      <c r="O1006" s="181">
        <v>2476</v>
      </c>
      <c r="P1006" s="181">
        <v>1665</v>
      </c>
      <c r="Q1006" s="181">
        <v>460</v>
      </c>
      <c r="R1006" s="181">
        <v>1642</v>
      </c>
      <c r="S1006" s="226">
        <f t="shared" si="47"/>
        <v>10059</v>
      </c>
      <c r="T1006" s="181">
        <f t="shared" si="45"/>
        <v>490936.10482788086</v>
      </c>
      <c r="U1006" s="226">
        <f t="shared" si="46"/>
        <v>32208.505213449007</v>
      </c>
    </row>
    <row r="1007" spans="1:21" x14ac:dyDescent="0.25">
      <c r="A1007" s="156" t="s">
        <v>15126</v>
      </c>
      <c r="B1007" s="156" t="s">
        <v>234</v>
      </c>
      <c r="C1007" s="223">
        <v>2.3040833473205566</v>
      </c>
      <c r="D1007" s="221">
        <v>17.386940002441406</v>
      </c>
      <c r="E1007" s="221">
        <v>18.73179817199707</v>
      </c>
      <c r="F1007" s="221">
        <v>20.015430450439453</v>
      </c>
      <c r="G1007" s="221">
        <v>63.728919982910156</v>
      </c>
      <c r="H1007" s="221">
        <v>17.326681137084961</v>
      </c>
      <c r="I1007" s="221">
        <v>35.126956939697266</v>
      </c>
      <c r="J1007" s="221">
        <v>1.9836933612823486</v>
      </c>
      <c r="K1007" s="180">
        <v>1048</v>
      </c>
      <c r="L1007" s="181">
        <v>375</v>
      </c>
      <c r="M1007" s="181">
        <v>437</v>
      </c>
      <c r="N1007" s="181">
        <v>619</v>
      </c>
      <c r="O1007" s="181">
        <v>1894</v>
      </c>
      <c r="P1007" s="181">
        <v>1479</v>
      </c>
      <c r="Q1007" s="181">
        <v>466</v>
      </c>
      <c r="R1007" s="181">
        <v>1526</v>
      </c>
      <c r="S1007" s="226">
        <f t="shared" si="47"/>
        <v>7844</v>
      </c>
      <c r="T1007" s="181">
        <f t="shared" si="45"/>
        <v>195235.14295148849</v>
      </c>
      <c r="U1007" s="226">
        <f t="shared" si="46"/>
        <v>12808.656885820392</v>
      </c>
    </row>
    <row r="1008" spans="1:21" x14ac:dyDescent="0.25">
      <c r="A1008" s="156" t="s">
        <v>15127</v>
      </c>
      <c r="B1008" s="156" t="s">
        <v>234</v>
      </c>
      <c r="C1008" s="223">
        <v>2.0687289237976074</v>
      </c>
      <c r="D1008" s="221">
        <v>9.4868278503417969</v>
      </c>
      <c r="E1008" s="221">
        <v>16.817317962646484</v>
      </c>
      <c r="F1008" s="221">
        <v>27.351280212402344</v>
      </c>
      <c r="G1008" s="221">
        <v>46.006690979003906</v>
      </c>
      <c r="H1008" s="221">
        <v>34.576156616210937</v>
      </c>
      <c r="I1008" s="221">
        <v>3.3683681488037109</v>
      </c>
      <c r="J1008" s="221">
        <v>1.629453182220459</v>
      </c>
      <c r="K1008" s="180">
        <v>2884</v>
      </c>
      <c r="L1008" s="181">
        <v>825</v>
      </c>
      <c r="M1008" s="181">
        <v>892</v>
      </c>
      <c r="N1008" s="181">
        <v>1161</v>
      </c>
      <c r="O1008" s="181">
        <v>3490</v>
      </c>
      <c r="P1008" s="181">
        <v>2456</v>
      </c>
      <c r="Q1008" s="181">
        <v>526</v>
      </c>
      <c r="R1008" s="181">
        <v>1347</v>
      </c>
      <c r="S1008" s="226">
        <f t="shared" si="47"/>
        <v>13581</v>
      </c>
      <c r="T1008" s="181">
        <f t="shared" si="45"/>
        <v>309997.75839090347</v>
      </c>
      <c r="U1008" s="226">
        <f t="shared" si="46"/>
        <v>20337.808360604166</v>
      </c>
    </row>
    <row r="1009" spans="1:21" x14ac:dyDescent="0.25">
      <c r="A1009" s="156" t="s">
        <v>15128</v>
      </c>
      <c r="B1009" s="156" t="s">
        <v>234</v>
      </c>
      <c r="C1009" s="223">
        <v>8.7941703796386719</v>
      </c>
      <c r="D1009" s="221">
        <v>-1.2532380819320679</v>
      </c>
      <c r="E1009" s="221">
        <v>-0.7871929407119751</v>
      </c>
      <c r="F1009" s="221">
        <v>38.187656402587891</v>
      </c>
      <c r="G1009" s="221">
        <v>42.847099304199219</v>
      </c>
      <c r="H1009" s="221">
        <v>25.232978820800781</v>
      </c>
      <c r="I1009" s="221">
        <v>-4.1329836845397949</v>
      </c>
      <c r="J1009" s="221">
        <v>6.7450323104858398</v>
      </c>
      <c r="K1009" s="180">
        <v>421</v>
      </c>
      <c r="L1009" s="181">
        <v>188</v>
      </c>
      <c r="M1009" s="181">
        <v>334</v>
      </c>
      <c r="N1009" s="181">
        <v>345</v>
      </c>
      <c r="O1009" s="181">
        <v>839</v>
      </c>
      <c r="P1009" s="181">
        <v>467</v>
      </c>
      <c r="Q1009" s="181">
        <v>138</v>
      </c>
      <c r="R1009" s="181">
        <v>406</v>
      </c>
      <c r="S1009" s="226">
        <f t="shared" si="47"/>
        <v>3138</v>
      </c>
      <c r="T1009" s="181">
        <f t="shared" si="45"/>
        <v>66279.204782247543</v>
      </c>
      <c r="U1009" s="226">
        <f t="shared" si="46"/>
        <v>4348.3339110304496</v>
      </c>
    </row>
    <row r="1010" spans="1:21" x14ac:dyDescent="0.25">
      <c r="A1010" s="156" t="s">
        <v>15129</v>
      </c>
      <c r="B1010" s="156" t="s">
        <v>234</v>
      </c>
      <c r="C1010" s="223">
        <v>6.5083627700805664</v>
      </c>
      <c r="D1010" s="221">
        <v>27.831859588623047</v>
      </c>
      <c r="E1010" s="221">
        <v>16.039451599121094</v>
      </c>
      <c r="F1010" s="221">
        <v>42.852210998535156</v>
      </c>
      <c r="G1010" s="221">
        <v>94.931861877441406</v>
      </c>
      <c r="H1010" s="221">
        <v>68.472457885742188</v>
      </c>
      <c r="I1010" s="221">
        <v>23.040107727050781</v>
      </c>
      <c r="J1010" s="221">
        <v>3.8414876461029053</v>
      </c>
      <c r="K1010" s="180">
        <v>2719</v>
      </c>
      <c r="L1010" s="181">
        <v>819</v>
      </c>
      <c r="M1010" s="181">
        <v>1127</v>
      </c>
      <c r="N1010" s="181">
        <v>1249</v>
      </c>
      <c r="O1010" s="181">
        <v>3286</v>
      </c>
      <c r="P1010" s="181">
        <v>2570</v>
      </c>
      <c r="Q1010" s="181">
        <v>680</v>
      </c>
      <c r="R1010" s="181">
        <v>1611</v>
      </c>
      <c r="S1010" s="226">
        <f t="shared" si="47"/>
        <v>14061</v>
      </c>
      <c r="T1010" s="181">
        <f t="shared" si="45"/>
        <v>621865.62961220741</v>
      </c>
      <c r="U1010" s="226">
        <f t="shared" si="46"/>
        <v>40798.307919218329</v>
      </c>
    </row>
    <row r="1011" spans="1:21" x14ac:dyDescent="0.25">
      <c r="A1011" s="156" t="s">
        <v>15130</v>
      </c>
      <c r="B1011" s="156" t="s">
        <v>234</v>
      </c>
      <c r="C1011" s="223">
        <v>-1.3027548789978027</v>
      </c>
      <c r="D1011" s="221">
        <v>0.14171226322650909</v>
      </c>
      <c r="E1011" s="221">
        <v>-2.0324792861938477</v>
      </c>
      <c r="F1011" s="221">
        <v>17.157047271728516</v>
      </c>
      <c r="G1011" s="221">
        <v>18.531368255615234</v>
      </c>
      <c r="H1011" s="221">
        <v>2.0515439510345459</v>
      </c>
      <c r="I1011" s="221">
        <v>-0.72038942575454712</v>
      </c>
      <c r="J1011" s="221">
        <v>-1.1461869478225708</v>
      </c>
      <c r="K1011" s="180">
        <v>1236</v>
      </c>
      <c r="L1011" s="181">
        <v>456</v>
      </c>
      <c r="M1011" s="181">
        <v>322</v>
      </c>
      <c r="N1011" s="181">
        <v>268</v>
      </c>
      <c r="O1011" s="181">
        <v>1265</v>
      </c>
      <c r="P1011" s="181">
        <v>1732</v>
      </c>
      <c r="Q1011" s="181">
        <v>775</v>
      </c>
      <c r="R1011" s="181">
        <v>2700</v>
      </c>
      <c r="S1011" s="226">
        <f t="shared" si="47"/>
        <v>8754</v>
      </c>
      <c r="T1011" s="181">
        <f t="shared" si="45"/>
        <v>25740.494502723217</v>
      </c>
      <c r="U1011" s="226">
        <f t="shared" si="46"/>
        <v>1688.7388057930277</v>
      </c>
    </row>
    <row r="1012" spans="1:21" x14ac:dyDescent="0.25">
      <c r="A1012" s="156" t="s">
        <v>15131</v>
      </c>
      <c r="B1012" s="156" t="s">
        <v>234</v>
      </c>
      <c r="C1012" s="223">
        <v>2.2883791923522949</v>
      </c>
      <c r="D1012" s="221">
        <v>-1.243145227432251</v>
      </c>
      <c r="E1012" s="221">
        <v>20.302400588989258</v>
      </c>
      <c r="F1012" s="221">
        <v>31.795917510986328</v>
      </c>
      <c r="G1012" s="221">
        <v>35.550037384033203</v>
      </c>
      <c r="H1012" s="221">
        <v>25.899984359741211</v>
      </c>
      <c r="I1012" s="221">
        <v>6.9022746086120605</v>
      </c>
      <c r="J1012" s="221">
        <v>0.65383809804916382</v>
      </c>
      <c r="K1012" s="180">
        <v>3415</v>
      </c>
      <c r="L1012" s="181">
        <v>1148</v>
      </c>
      <c r="M1012" s="181">
        <v>981</v>
      </c>
      <c r="N1012" s="181">
        <v>1079</v>
      </c>
      <c r="O1012" s="181">
        <v>3583</v>
      </c>
      <c r="P1012" s="181">
        <v>3077</v>
      </c>
      <c r="Q1012" s="181">
        <v>874</v>
      </c>
      <c r="R1012" s="181">
        <v>2550</v>
      </c>
      <c r="S1012" s="226">
        <f t="shared" si="47"/>
        <v>16707</v>
      </c>
      <c r="T1012" s="181">
        <f t="shared" si="45"/>
        <v>275382.04517281055</v>
      </c>
      <c r="U1012" s="226">
        <f t="shared" si="46"/>
        <v>18066.799223797891</v>
      </c>
    </row>
    <row r="1013" spans="1:21" x14ac:dyDescent="0.25">
      <c r="A1013" s="156" t="s">
        <v>15132</v>
      </c>
      <c r="B1013" s="156" t="s">
        <v>234</v>
      </c>
      <c r="C1013" s="223">
        <v>1.3950564861297607</v>
      </c>
      <c r="D1013" s="221">
        <v>2.1084585189819336</v>
      </c>
      <c r="E1013" s="221">
        <v>5.7485175132751465</v>
      </c>
      <c r="F1013" s="221">
        <v>19.738529205322266</v>
      </c>
      <c r="G1013" s="221">
        <v>74.136787414550781</v>
      </c>
      <c r="H1013" s="221">
        <v>35.703235626220703</v>
      </c>
      <c r="I1013" s="221">
        <v>24.37452507019043</v>
      </c>
      <c r="J1013" s="221">
        <v>3.3584933280944824</v>
      </c>
      <c r="K1013" s="180">
        <v>1573.34326171875</v>
      </c>
      <c r="L1013" s="181">
        <v>501.87655639648438</v>
      </c>
      <c r="M1013" s="181">
        <v>618.38360595703125</v>
      </c>
      <c r="N1013" s="181">
        <v>690.08026123046875</v>
      </c>
      <c r="O1013" s="181">
        <v>1779.4710693359375</v>
      </c>
      <c r="P1013" s="181">
        <v>1629.1072998046875</v>
      </c>
      <c r="Q1013" s="181">
        <v>397.31893920898437</v>
      </c>
      <c r="R1013" s="181">
        <v>1191.956787109375</v>
      </c>
      <c r="S1013" s="226">
        <f t="shared" si="47"/>
        <v>8381.5377807617187</v>
      </c>
      <c r="T1013" s="181">
        <f t="shared" si="45"/>
        <v>224205.35652658035</v>
      </c>
      <c r="U1013" s="226">
        <f t="shared" si="46"/>
        <v>14709.285635248409</v>
      </c>
    </row>
    <row r="1014" spans="1:21" x14ac:dyDescent="0.25">
      <c r="A1014" s="156" t="s">
        <v>15133</v>
      </c>
      <c r="B1014" s="156" t="s">
        <v>234</v>
      </c>
      <c r="C1014" s="223">
        <v>4.3416657447814941</v>
      </c>
      <c r="D1014" s="221">
        <v>10.089654922485352</v>
      </c>
      <c r="E1014" s="221">
        <v>11.97034740447998</v>
      </c>
      <c r="F1014" s="221">
        <v>5.0987367630004883</v>
      </c>
      <c r="G1014" s="221">
        <v>57.481437683105469</v>
      </c>
      <c r="H1014" s="221">
        <v>34.941486358642578</v>
      </c>
      <c r="I1014" s="221">
        <v>4.8648715019226074</v>
      </c>
      <c r="J1014" s="221">
        <v>0.62575310468673706</v>
      </c>
      <c r="K1014" s="180">
        <v>1900</v>
      </c>
      <c r="L1014" s="181">
        <v>660</v>
      </c>
      <c r="M1014" s="181">
        <v>586</v>
      </c>
      <c r="N1014" s="181">
        <v>652</v>
      </c>
      <c r="O1014" s="181">
        <v>2246</v>
      </c>
      <c r="P1014" s="181">
        <v>2286</v>
      </c>
      <c r="Q1014" s="181">
        <v>756</v>
      </c>
      <c r="R1014" s="181">
        <v>2245</v>
      </c>
      <c r="S1014" s="226">
        <f t="shared" si="47"/>
        <v>11331</v>
      </c>
      <c r="T1014" s="181">
        <f t="shared" si="45"/>
        <v>239309.54254001379</v>
      </c>
      <c r="U1014" s="226">
        <f t="shared" si="46"/>
        <v>15700.215512221162</v>
      </c>
    </row>
    <row r="1015" spans="1:21" x14ac:dyDescent="0.25">
      <c r="A1015" s="156" t="s">
        <v>15134</v>
      </c>
      <c r="B1015" s="156" t="s">
        <v>234</v>
      </c>
      <c r="C1015" s="223">
        <v>0.26080235838890076</v>
      </c>
      <c r="D1015" s="221">
        <v>1.2283117771148682</v>
      </c>
      <c r="E1015" s="221">
        <v>0.85291135311126709</v>
      </c>
      <c r="F1015" s="221">
        <v>4.2034716606140137</v>
      </c>
      <c r="G1015" s="221">
        <v>8.3723125457763672</v>
      </c>
      <c r="H1015" s="221">
        <v>100.96336364746094</v>
      </c>
      <c r="I1015" s="221">
        <v>0.36621013283729553</v>
      </c>
      <c r="J1015" s="221">
        <v>-5.958755686879158E-2</v>
      </c>
      <c r="K1015" s="180">
        <v>16.337789535522461</v>
      </c>
      <c r="L1015" s="181">
        <v>6.2570257186889648</v>
      </c>
      <c r="M1015" s="181">
        <v>4.6431102752685547</v>
      </c>
      <c r="N1015" s="181">
        <v>3.4388813972473145</v>
      </c>
      <c r="O1015" s="181">
        <v>16.47435188293457</v>
      </c>
      <c r="P1015" s="181">
        <v>21.390586853027344</v>
      </c>
      <c r="Q1015" s="181">
        <v>7.113642692565918</v>
      </c>
      <c r="R1015" s="181">
        <v>15.307367324829102</v>
      </c>
      <c r="S1015" s="226">
        <f t="shared" si="47"/>
        <v>90.962755680084229</v>
      </c>
      <c r="T1015" s="181">
        <f t="shared" si="45"/>
        <v>2329.6488958290142</v>
      </c>
      <c r="U1015" s="226">
        <f t="shared" si="46"/>
        <v>152.83966257303717</v>
      </c>
    </row>
    <row r="1016" spans="1:21" x14ac:dyDescent="0.25">
      <c r="A1016" s="156" t="s">
        <v>15135</v>
      </c>
      <c r="B1016" s="156" t="s">
        <v>234</v>
      </c>
      <c r="C1016" s="223">
        <v>6.6966824233531952E-2</v>
      </c>
      <c r="D1016" s="221">
        <v>-4.8514313697814941</v>
      </c>
      <c r="E1016" s="221">
        <v>17.344276428222656</v>
      </c>
      <c r="F1016" s="221">
        <v>4.009636402130127</v>
      </c>
      <c r="G1016" s="221">
        <v>28.769363403320312</v>
      </c>
      <c r="H1016" s="221">
        <v>4.7156286239624023</v>
      </c>
      <c r="I1016" s="221">
        <v>0.17237460613250732</v>
      </c>
      <c r="J1016" s="221">
        <v>-0.25342309474945068</v>
      </c>
      <c r="K1016" s="180">
        <v>1028</v>
      </c>
      <c r="L1016" s="181">
        <v>421</v>
      </c>
      <c r="M1016" s="181">
        <v>305</v>
      </c>
      <c r="N1016" s="181">
        <v>313</v>
      </c>
      <c r="O1016" s="181">
        <v>1132</v>
      </c>
      <c r="P1016" s="181">
        <v>1191</v>
      </c>
      <c r="Q1016" s="181">
        <v>342</v>
      </c>
      <c r="R1016" s="181">
        <v>874</v>
      </c>
      <c r="S1016" s="226">
        <f t="shared" si="47"/>
        <v>5606</v>
      </c>
      <c r="T1016" s="181">
        <f t="shared" si="45"/>
        <v>42592.103187292814</v>
      </c>
      <c r="U1016" s="226">
        <f t="shared" si="46"/>
        <v>2794.3106324205528</v>
      </c>
    </row>
    <row r="1017" spans="1:21" x14ac:dyDescent="0.25">
      <c r="A1017" s="156" t="s">
        <v>15136</v>
      </c>
      <c r="B1017" s="156" t="s">
        <v>234</v>
      </c>
      <c r="C1017" s="223">
        <v>-0.26820254325866699</v>
      </c>
      <c r="D1017" s="221">
        <v>3.9519205093383789</v>
      </c>
      <c r="E1017" s="221">
        <v>10.602354049682617</v>
      </c>
      <c r="F1017" s="221">
        <v>8.9749422073364258</v>
      </c>
      <c r="G1017" s="221">
        <v>42.388473510742188</v>
      </c>
      <c r="H1017" s="221">
        <v>12.273002624511719</v>
      </c>
      <c r="I1017" s="221">
        <v>6.8182010650634766</v>
      </c>
      <c r="J1017" s="221">
        <v>1.574951171875</v>
      </c>
      <c r="K1017" s="180">
        <v>3092.166748046875</v>
      </c>
      <c r="L1017" s="181">
        <v>1121.3785400390625</v>
      </c>
      <c r="M1017" s="181">
        <v>826.74566650390625</v>
      </c>
      <c r="N1017" s="181">
        <v>867.14678955078125</v>
      </c>
      <c r="O1017" s="181">
        <v>3070.488037109375</v>
      </c>
      <c r="P1017" s="181">
        <v>3030.0869140625</v>
      </c>
      <c r="Q1017" s="181">
        <v>952.8760986328125</v>
      </c>
      <c r="R1017" s="181">
        <v>2481.222412109375</v>
      </c>
      <c r="S1017" s="226">
        <f t="shared" si="47"/>
        <v>15442.111206054688</v>
      </c>
      <c r="T1017" s="181">
        <f t="shared" si="45"/>
        <v>197896.58490297222</v>
      </c>
      <c r="U1017" s="226">
        <f t="shared" si="46"/>
        <v>12983.264265735359</v>
      </c>
    </row>
    <row r="1018" spans="1:21" x14ac:dyDescent="0.25">
      <c r="A1018" s="156" t="s">
        <v>15137</v>
      </c>
      <c r="B1018" s="156" t="s">
        <v>234</v>
      </c>
      <c r="C1018" s="223">
        <v>0.6793142557144165</v>
      </c>
      <c r="D1018" s="221">
        <v>2.6361973285675049</v>
      </c>
      <c r="E1018" s="221">
        <v>1.7525334358215332</v>
      </c>
      <c r="F1018" s="221">
        <v>3.3646266460418701</v>
      </c>
      <c r="G1018" s="221">
        <v>16.280740737915039</v>
      </c>
      <c r="H1018" s="221">
        <v>10.780628204345703</v>
      </c>
      <c r="I1018" s="221">
        <v>-6.6788144409656525E-2</v>
      </c>
      <c r="J1018" s="221">
        <v>1.5692044496536255</v>
      </c>
      <c r="K1018" s="180">
        <v>1816</v>
      </c>
      <c r="L1018" s="181">
        <v>420</v>
      </c>
      <c r="M1018" s="181">
        <v>410</v>
      </c>
      <c r="N1018" s="181">
        <v>755</v>
      </c>
      <c r="O1018" s="181">
        <v>2610</v>
      </c>
      <c r="P1018" s="181">
        <v>1731</v>
      </c>
      <c r="Q1018" s="181">
        <v>489</v>
      </c>
      <c r="R1018" s="181">
        <v>1480</v>
      </c>
      <c r="S1018" s="226">
        <f t="shared" si="47"/>
        <v>9711</v>
      </c>
      <c r="T1018" s="181">
        <f t="shared" si="45"/>
        <v>69043.433323375881</v>
      </c>
      <c r="U1018" s="226">
        <f t="shared" si="46"/>
        <v>4529.684739585442</v>
      </c>
    </row>
    <row r="1019" spans="1:21" x14ac:dyDescent="0.25">
      <c r="A1019" s="156" t="s">
        <v>15138</v>
      </c>
      <c r="B1019" s="156" t="s">
        <v>234</v>
      </c>
      <c r="C1019" s="223">
        <v>-2.373058557510376</v>
      </c>
      <c r="D1019" s="221">
        <v>2.2100954055786133</v>
      </c>
      <c r="E1019" s="221">
        <v>4.6652283668518066</v>
      </c>
      <c r="F1019" s="221">
        <v>14.96108341217041</v>
      </c>
      <c r="G1019" s="221">
        <v>17.376848220825195</v>
      </c>
      <c r="H1019" s="221">
        <v>8.3835201263427734</v>
      </c>
      <c r="I1019" s="221">
        <v>4.5369248390197754</v>
      </c>
      <c r="J1019" s="221">
        <v>-1.648678183555603</v>
      </c>
      <c r="K1019" s="180">
        <v>1464</v>
      </c>
      <c r="L1019" s="181">
        <v>405</v>
      </c>
      <c r="M1019" s="181">
        <v>368</v>
      </c>
      <c r="N1019" s="181">
        <v>488</v>
      </c>
      <c r="O1019" s="181">
        <v>1891</v>
      </c>
      <c r="P1019" s="181">
        <v>1703</v>
      </c>
      <c r="Q1019" s="181">
        <v>562</v>
      </c>
      <c r="R1019" s="181">
        <v>1426</v>
      </c>
      <c r="S1019" s="226">
        <f t="shared" si="47"/>
        <v>8307</v>
      </c>
      <c r="T1019" s="181">
        <f t="shared" si="45"/>
        <v>53774.235085725784</v>
      </c>
      <c r="U1019" s="226">
        <f t="shared" si="46"/>
        <v>3527.9290198366143</v>
      </c>
    </row>
    <row r="1020" spans="1:21" x14ac:dyDescent="0.25">
      <c r="A1020" s="156" t="s">
        <v>15139</v>
      </c>
      <c r="B1020" s="156" t="s">
        <v>234</v>
      </c>
      <c r="C1020" s="223">
        <v>-2.6633992195129395</v>
      </c>
      <c r="D1020" s="221">
        <v>9.7701807022094727</v>
      </c>
      <c r="E1020" s="221">
        <v>-0.34080255031585693</v>
      </c>
      <c r="F1020" s="221">
        <v>31.206361770629883</v>
      </c>
      <c r="G1020" s="221">
        <v>18.390159606933594</v>
      </c>
      <c r="H1020" s="221">
        <v>13.529006958007813</v>
      </c>
      <c r="I1020" s="221">
        <v>17.254287719726562</v>
      </c>
      <c r="J1020" s="221">
        <v>-1.2533015012741089</v>
      </c>
      <c r="K1020" s="180">
        <v>1737.97412109375</v>
      </c>
      <c r="L1020" s="181">
        <v>622.62969970703125</v>
      </c>
      <c r="M1020" s="181">
        <v>457.10836791992187</v>
      </c>
      <c r="N1020" s="181">
        <v>447.48501586914062</v>
      </c>
      <c r="O1020" s="181">
        <v>1833.2451171875</v>
      </c>
      <c r="P1020" s="181">
        <v>2189.30859375</v>
      </c>
      <c r="Q1020" s="181">
        <v>721.75006103515625</v>
      </c>
      <c r="R1020" s="181">
        <v>2098.84912109375</v>
      </c>
      <c r="S1020" s="226">
        <f t="shared" si="47"/>
        <v>10108.35009765625</v>
      </c>
      <c r="T1020" s="181">
        <f t="shared" si="45"/>
        <v>88418.515315831974</v>
      </c>
      <c r="U1020" s="226">
        <f t="shared" si="46"/>
        <v>5800.8123328265401</v>
      </c>
    </row>
    <row r="1021" spans="1:21" x14ac:dyDescent="0.25">
      <c r="A1021" s="156" t="s">
        <v>15140</v>
      </c>
      <c r="B1021" s="156" t="s">
        <v>234</v>
      </c>
      <c r="C1021" s="223">
        <v>-0.99732512235641479</v>
      </c>
      <c r="D1021" s="221">
        <v>1.1644982099533081</v>
      </c>
      <c r="E1021" s="221">
        <v>-2.1079339981079102</v>
      </c>
      <c r="F1021" s="221">
        <v>10.93424129486084</v>
      </c>
      <c r="G1021" s="221">
        <v>37.325927734375</v>
      </c>
      <c r="H1021" s="221">
        <v>18.788970947265625</v>
      </c>
      <c r="I1021" s="221">
        <v>12.235687255859375</v>
      </c>
      <c r="J1021" s="221">
        <v>-1.351938009262085</v>
      </c>
      <c r="K1021" s="180">
        <v>1506.1483154296875</v>
      </c>
      <c r="L1021" s="181">
        <v>490.42022705078125</v>
      </c>
      <c r="M1021" s="181">
        <v>397.71884155273437</v>
      </c>
      <c r="N1021" s="181">
        <v>450.54867553710937</v>
      </c>
      <c r="O1021" s="181">
        <v>1673.60888671875</v>
      </c>
      <c r="P1021" s="181">
        <v>1824.1240234375</v>
      </c>
      <c r="Q1021" s="181">
        <v>772.51153564453125</v>
      </c>
      <c r="R1021" s="181">
        <v>2556.763916015625</v>
      </c>
      <c r="S1021" s="226">
        <f t="shared" si="47"/>
        <v>9671.8444213867187</v>
      </c>
      <c r="T1021" s="181">
        <f t="shared" si="45"/>
        <v>105895.0576639255</v>
      </c>
      <c r="U1021" s="226">
        <f t="shared" si="46"/>
        <v>6947.3837497504992</v>
      </c>
    </row>
    <row r="1022" spans="1:21" x14ac:dyDescent="0.25">
      <c r="A1022" s="156" t="s">
        <v>15141</v>
      </c>
      <c r="B1022" s="156" t="s">
        <v>234</v>
      </c>
      <c r="C1022" s="223">
        <v>-2.329118013381958</v>
      </c>
      <c r="D1022" s="221">
        <v>7.8391814231872559</v>
      </c>
      <c r="E1022" s="221">
        <v>0.80591517686843872</v>
      </c>
      <c r="F1022" s="221">
        <v>24.081172943115234</v>
      </c>
      <c r="G1022" s="221">
        <v>18.940134048461914</v>
      </c>
      <c r="H1022" s="221">
        <v>7.1440858840942383</v>
      </c>
      <c r="I1022" s="221">
        <v>5.259516716003418</v>
      </c>
      <c r="J1022" s="221">
        <v>-1.8505322933197021</v>
      </c>
      <c r="K1022" s="180">
        <v>1653.9368896484375</v>
      </c>
      <c r="L1022" s="181">
        <v>631.673095703125</v>
      </c>
      <c r="M1022" s="181">
        <v>543.83685302734375</v>
      </c>
      <c r="N1022" s="181">
        <v>486.8367919921875</v>
      </c>
      <c r="O1022" s="181">
        <v>1956.69140625</v>
      </c>
      <c r="P1022" s="181">
        <v>2328.59375</v>
      </c>
      <c r="Q1022" s="181">
        <v>866.21441650390625</v>
      </c>
      <c r="R1022" s="181">
        <v>2607.987548828125</v>
      </c>
      <c r="S1022" s="226">
        <f t="shared" si="47"/>
        <v>11075.770751953125</v>
      </c>
      <c r="T1022" s="181">
        <f t="shared" si="45"/>
        <v>66686.848439893234</v>
      </c>
      <c r="U1022" s="226">
        <f t="shared" si="46"/>
        <v>4375.0779063149557</v>
      </c>
    </row>
    <row r="1023" spans="1:21" x14ac:dyDescent="0.25">
      <c r="A1023" s="156" t="s">
        <v>15142</v>
      </c>
      <c r="B1023" s="156" t="s">
        <v>237</v>
      </c>
      <c r="C1023" s="223">
        <v>-2.2248437404632568</v>
      </c>
      <c r="D1023" s="221">
        <v>-1.2573342323303223</v>
      </c>
      <c r="E1023" s="221">
        <v>-1.6327346563339233</v>
      </c>
      <c r="F1023" s="221">
        <v>1.7178256511688232</v>
      </c>
      <c r="G1023" s="221">
        <v>5.8866658210754395</v>
      </c>
      <c r="H1023" s="221">
        <v>0.33218923211097717</v>
      </c>
      <c r="I1023" s="221">
        <v>-2.1194360256195068</v>
      </c>
      <c r="J1023" s="221">
        <v>-2.5452337265014648</v>
      </c>
      <c r="K1023" s="180">
        <v>6.4467978477478027</v>
      </c>
      <c r="L1023" s="181">
        <v>2.2965309619903564</v>
      </c>
      <c r="M1023" s="181">
        <v>2.048865795135498</v>
      </c>
      <c r="N1023" s="181">
        <v>2.003835916519165</v>
      </c>
      <c r="O1023" s="181">
        <v>7.4749832153320313</v>
      </c>
      <c r="P1023" s="181">
        <v>9.9891595840454102</v>
      </c>
      <c r="Q1023" s="181">
        <v>3.1370913982391357</v>
      </c>
      <c r="R1023" s="181">
        <v>10.694629669189453</v>
      </c>
      <c r="S1023" s="226">
        <f t="shared" si="47"/>
        <v>44.091894388198853</v>
      </c>
      <c r="T1023" s="181">
        <f t="shared" si="45"/>
        <v>-3.6818154765631164</v>
      </c>
      <c r="U1023" s="226">
        <f t="shared" si="46"/>
        <v>-0.24155031949303424</v>
      </c>
    </row>
    <row r="1024" spans="1:21" x14ac:dyDescent="0.25">
      <c r="A1024" s="156" t="s">
        <v>15143</v>
      </c>
      <c r="B1024" s="156" t="s">
        <v>237</v>
      </c>
      <c r="C1024" s="223">
        <v>-0.25086984038352966</v>
      </c>
      <c r="D1024" s="221">
        <v>0.71663951873779297</v>
      </c>
      <c r="E1024" s="221">
        <v>0.34123915433883667</v>
      </c>
      <c r="F1024" s="221">
        <v>3.6917994022369385</v>
      </c>
      <c r="G1024" s="221">
        <v>7.8606400489807129</v>
      </c>
      <c r="H1024" s="221">
        <v>2.3061630725860596</v>
      </c>
      <c r="I1024" s="221">
        <v>-0.14546209573745728</v>
      </c>
      <c r="J1024" s="221">
        <v>-0.57125979661941528</v>
      </c>
      <c r="K1024" s="180">
        <v>2.5660018920898437</v>
      </c>
      <c r="L1024" s="181">
        <v>0.8869895339012146</v>
      </c>
      <c r="M1024" s="181">
        <v>0.81481480598449707</v>
      </c>
      <c r="N1024" s="181">
        <v>0.82241213321685791</v>
      </c>
      <c r="O1024" s="181">
        <v>2.9724595546722412</v>
      </c>
      <c r="P1024" s="181">
        <v>3.2554605007171631</v>
      </c>
      <c r="Q1024" s="181">
        <v>1.0579297542572021</v>
      </c>
      <c r="R1024" s="181">
        <v>3.4833807945251465</v>
      </c>
      <c r="S1024" s="226">
        <f t="shared" si="47"/>
        <v>15.859448969364166</v>
      </c>
      <c r="T1024" s="181">
        <f t="shared" si="45"/>
        <v>32.035399931770087</v>
      </c>
      <c r="U1024" s="226">
        <f t="shared" si="46"/>
        <v>2.1017243090709079</v>
      </c>
    </row>
    <row r="1025" spans="1:21" x14ac:dyDescent="0.25">
      <c r="A1025" s="156" t="s">
        <v>15144</v>
      </c>
      <c r="B1025" s="156" t="s">
        <v>237</v>
      </c>
      <c r="C1025" s="223">
        <v>-10.156757354736328</v>
      </c>
      <c r="D1025" s="221">
        <v>-1.2373077869415283</v>
      </c>
      <c r="E1025" s="221">
        <v>-1.6127082109451294</v>
      </c>
      <c r="F1025" s="221">
        <v>1.7378520965576172</v>
      </c>
      <c r="G1025" s="221">
        <v>5.9066929817199707</v>
      </c>
      <c r="H1025" s="221">
        <v>0.35221567749977112</v>
      </c>
      <c r="I1025" s="221">
        <v>-2.0994095802307129</v>
      </c>
      <c r="J1025" s="221">
        <v>-2.5252072811126709</v>
      </c>
      <c r="K1025" s="180">
        <v>138.9556884765625</v>
      </c>
      <c r="L1025" s="181">
        <v>62.038291931152344</v>
      </c>
      <c r="M1025" s="181">
        <v>51.320297241210937</v>
      </c>
      <c r="N1025" s="181">
        <v>35.306346893310547</v>
      </c>
      <c r="O1025" s="181">
        <v>146.89961242675781</v>
      </c>
      <c r="P1025" s="181">
        <v>219.15153503417969</v>
      </c>
      <c r="Q1025" s="181">
        <v>74.017234802246094</v>
      </c>
      <c r="R1025" s="181">
        <v>207.04649353027344</v>
      </c>
      <c r="S1025" s="226">
        <f t="shared" si="47"/>
        <v>934.73550033569336</v>
      </c>
      <c r="T1025" s="181">
        <f t="shared" si="45"/>
        <v>-1242.8554171022811</v>
      </c>
      <c r="U1025" s="226">
        <f t="shared" si="46"/>
        <v>-81.539155070569933</v>
      </c>
    </row>
    <row r="1026" spans="1:21" x14ac:dyDescent="0.25">
      <c r="A1026" s="156" t="s">
        <v>15145</v>
      </c>
      <c r="B1026" s="156" t="s">
        <v>237</v>
      </c>
      <c r="C1026" s="223">
        <v>0.95303285121917725</v>
      </c>
      <c r="D1026" s="221">
        <v>-0.49872744083404541</v>
      </c>
      <c r="E1026" s="221">
        <v>1.4561988115310669</v>
      </c>
      <c r="F1026" s="221">
        <v>6.2699680328369141</v>
      </c>
      <c r="G1026" s="221">
        <v>12.065808296203613</v>
      </c>
      <c r="H1026" s="221">
        <v>6.7329702377319336</v>
      </c>
      <c r="I1026" s="221">
        <v>11.833416938781738</v>
      </c>
      <c r="J1026" s="221">
        <v>0.54369992017745972</v>
      </c>
      <c r="K1026" s="180">
        <v>1558.2666015625</v>
      </c>
      <c r="L1026" s="181">
        <v>528.07366943359375</v>
      </c>
      <c r="M1026" s="181">
        <v>447.21551513671875</v>
      </c>
      <c r="N1026" s="181">
        <v>495.1314697265625</v>
      </c>
      <c r="O1026" s="181">
        <v>1710.9986572265625</v>
      </c>
      <c r="P1026" s="181">
        <v>1568.2490234375</v>
      </c>
      <c r="Q1026" s="181">
        <v>508.10870361328125</v>
      </c>
      <c r="R1026" s="181">
        <v>1155.9722900390625</v>
      </c>
      <c r="S1026" s="226">
        <f t="shared" si="47"/>
        <v>7972.0159301757812</v>
      </c>
      <c r="T1026" s="181">
        <f t="shared" si="45"/>
        <v>42822.127596611499</v>
      </c>
      <c r="U1026" s="226">
        <f t="shared" si="46"/>
        <v>2809.4016846245026</v>
      </c>
    </row>
    <row r="1027" spans="1:21" x14ac:dyDescent="0.25">
      <c r="A1027" s="156" t="s">
        <v>15146</v>
      </c>
      <c r="B1027" s="156" t="s">
        <v>237</v>
      </c>
      <c r="C1027" s="223">
        <v>1.3013328313827515</v>
      </c>
      <c r="D1027" s="221">
        <v>2.8162198066711426</v>
      </c>
      <c r="E1027" s="221">
        <v>2.4184339046478271</v>
      </c>
      <c r="F1027" s="221">
        <v>19.249469757080078</v>
      </c>
      <c r="G1027" s="221">
        <v>39.592582702636719</v>
      </c>
      <c r="H1027" s="221">
        <v>33.402412414550781</v>
      </c>
      <c r="I1027" s="221">
        <v>19.85984992980957</v>
      </c>
      <c r="J1027" s="221">
        <v>2.345362663269043</v>
      </c>
      <c r="K1027" s="180">
        <v>2428</v>
      </c>
      <c r="L1027" s="181">
        <v>791</v>
      </c>
      <c r="M1027" s="181">
        <v>664</v>
      </c>
      <c r="N1027" s="181">
        <v>752</v>
      </c>
      <c r="O1027" s="181">
        <v>2651</v>
      </c>
      <c r="P1027" s="181">
        <v>1995</v>
      </c>
      <c r="Q1027" s="181">
        <v>551</v>
      </c>
      <c r="R1027" s="181">
        <v>1360</v>
      </c>
      <c r="S1027" s="226">
        <f t="shared" si="47"/>
        <v>11192</v>
      </c>
      <c r="T1027" s="181">
        <f t="shared" si="45"/>
        <v>207198.92739677429</v>
      </c>
      <c r="U1027" s="226">
        <f t="shared" si="46"/>
        <v>13593.556610833824</v>
      </c>
    </row>
    <row r="1028" spans="1:21" x14ac:dyDescent="0.25">
      <c r="A1028" s="156" t="s">
        <v>15147</v>
      </c>
      <c r="B1028" s="156" t="s">
        <v>237</v>
      </c>
      <c r="C1028" s="223">
        <v>0.36610287427902222</v>
      </c>
      <c r="D1028" s="221">
        <v>3.6970255374908447</v>
      </c>
      <c r="E1028" s="221">
        <v>7.0708189010620117</v>
      </c>
      <c r="F1028" s="221">
        <v>9.6426448822021484</v>
      </c>
      <c r="G1028" s="221">
        <v>50.659969329833984</v>
      </c>
      <c r="H1028" s="221">
        <v>14.553835868835449</v>
      </c>
      <c r="I1028" s="221">
        <v>-2.9327220916748047</v>
      </c>
      <c r="J1028" s="221">
        <v>4.5712940394878387E-2</v>
      </c>
      <c r="K1028" s="180">
        <v>1730</v>
      </c>
      <c r="L1028" s="181">
        <v>479</v>
      </c>
      <c r="M1028" s="181">
        <v>475</v>
      </c>
      <c r="N1028" s="181">
        <v>564</v>
      </c>
      <c r="O1028" s="181">
        <v>1954</v>
      </c>
      <c r="P1028" s="181">
        <v>1585</v>
      </c>
      <c r="Q1028" s="181">
        <v>476</v>
      </c>
      <c r="R1028" s="181">
        <v>1005</v>
      </c>
      <c r="S1028" s="226">
        <f t="shared" si="47"/>
        <v>8268</v>
      </c>
      <c r="T1028" s="181">
        <f t="shared" si="45"/>
        <v>131908.69960858673</v>
      </c>
      <c r="U1028" s="226">
        <f t="shared" si="46"/>
        <v>8654.0427506996457</v>
      </c>
    </row>
    <row r="1029" spans="1:21" x14ac:dyDescent="0.25">
      <c r="A1029" s="156" t="s">
        <v>15148</v>
      </c>
      <c r="B1029" s="156" t="s">
        <v>237</v>
      </c>
      <c r="C1029" s="223">
        <v>-0.49860137701034546</v>
      </c>
      <c r="D1029" s="221">
        <v>-0.35612252354621887</v>
      </c>
      <c r="E1029" s="221">
        <v>-0.12907205522060394</v>
      </c>
      <c r="F1029" s="221">
        <v>5.6309661865234375</v>
      </c>
      <c r="G1029" s="221">
        <v>14.340822219848633</v>
      </c>
      <c r="H1029" s="221">
        <v>4.1079516410827637</v>
      </c>
      <c r="I1029" s="221">
        <v>5.261235237121582</v>
      </c>
      <c r="J1029" s="221">
        <v>-0.81899124383926392</v>
      </c>
      <c r="K1029" s="180">
        <v>2116</v>
      </c>
      <c r="L1029" s="181">
        <v>827</v>
      </c>
      <c r="M1029" s="181">
        <v>657</v>
      </c>
      <c r="N1029" s="181">
        <v>516</v>
      </c>
      <c r="O1029" s="181">
        <v>2310</v>
      </c>
      <c r="P1029" s="181">
        <v>2441</v>
      </c>
      <c r="Q1029" s="181">
        <v>900</v>
      </c>
      <c r="R1029" s="181">
        <v>2463</v>
      </c>
      <c r="S1029" s="226">
        <f t="shared" si="47"/>
        <v>12230</v>
      </c>
      <c r="T1029" s="181">
        <f t="shared" ref="T1029:T1092" si="48">SUMPRODUCT(C1029:J1029,K1029:R1029)</f>
        <v>47343.969934806228</v>
      </c>
      <c r="U1029" s="226">
        <f t="shared" ref="U1029:U1092" si="49">(T1029/$T$10045)*$S$10045</f>
        <v>3106.0630649790814</v>
      </c>
    </row>
    <row r="1030" spans="1:21" x14ac:dyDescent="0.25">
      <c r="A1030" s="156" t="s">
        <v>15149</v>
      </c>
      <c r="B1030" s="156" t="s">
        <v>237</v>
      </c>
      <c r="C1030" s="223">
        <v>-1.8635754585266113</v>
      </c>
      <c r="D1030" s="221">
        <v>10.864755630493164</v>
      </c>
      <c r="E1030" s="221">
        <v>-7.7887289226055145E-3</v>
      </c>
      <c r="F1030" s="221">
        <v>2.0790936946868896</v>
      </c>
      <c r="G1030" s="221">
        <v>11.684178352355957</v>
      </c>
      <c r="H1030" s="221">
        <v>17.462451934814453</v>
      </c>
      <c r="I1030" s="221">
        <v>-1.7581677436828613</v>
      </c>
      <c r="J1030" s="221">
        <v>-2.1839654445648193</v>
      </c>
      <c r="K1030" s="180">
        <v>631</v>
      </c>
      <c r="L1030" s="181">
        <v>233</v>
      </c>
      <c r="M1030" s="181">
        <v>155</v>
      </c>
      <c r="N1030" s="181">
        <v>178</v>
      </c>
      <c r="O1030" s="181">
        <v>792</v>
      </c>
      <c r="P1030" s="181">
        <v>801</v>
      </c>
      <c r="Q1030" s="181">
        <v>220</v>
      </c>
      <c r="R1030" s="181">
        <v>577</v>
      </c>
      <c r="S1030" s="226">
        <f t="shared" ref="S1030:S1093" si="50">SUM(K1030:R1030)</f>
        <v>3587</v>
      </c>
      <c r="T1030" s="181">
        <f t="shared" si="48"/>
        <v>23318.791661974043</v>
      </c>
      <c r="U1030" s="226">
        <f t="shared" si="49"/>
        <v>1529.8598237734834</v>
      </c>
    </row>
    <row r="1031" spans="1:21" x14ac:dyDescent="0.25">
      <c r="A1031" s="156" t="s">
        <v>15150</v>
      </c>
      <c r="B1031" s="156" t="s">
        <v>237</v>
      </c>
      <c r="C1031" s="223">
        <v>0.95836091041564941</v>
      </c>
      <c r="D1031" s="221">
        <v>2.0595331192016602</v>
      </c>
      <c r="E1031" s="221">
        <v>3.3319768905639648</v>
      </c>
      <c r="F1031" s="221">
        <v>0.40172263979911804</v>
      </c>
      <c r="G1031" s="221">
        <v>32.825466156005859</v>
      </c>
      <c r="H1031" s="221">
        <v>16.647502899169922</v>
      </c>
      <c r="I1031" s="221">
        <v>2.5807869434356689</v>
      </c>
      <c r="J1031" s="221">
        <v>-0.20861496031284332</v>
      </c>
      <c r="K1031" s="180">
        <v>1956</v>
      </c>
      <c r="L1031" s="181">
        <v>631</v>
      </c>
      <c r="M1031" s="181">
        <v>638</v>
      </c>
      <c r="N1031" s="181">
        <v>614</v>
      </c>
      <c r="O1031" s="181">
        <v>1846</v>
      </c>
      <c r="P1031" s="181">
        <v>1822</v>
      </c>
      <c r="Q1031" s="181">
        <v>567</v>
      </c>
      <c r="R1031" s="181">
        <v>1790</v>
      </c>
      <c r="S1031" s="226">
        <f t="shared" si="50"/>
        <v>9864</v>
      </c>
      <c r="T1031" s="181">
        <f t="shared" si="48"/>
        <v>97564.024520248175</v>
      </c>
      <c r="U1031" s="226">
        <f t="shared" si="49"/>
        <v>6400.8154248650799</v>
      </c>
    </row>
    <row r="1032" spans="1:21" x14ac:dyDescent="0.25">
      <c r="A1032" s="156" t="s">
        <v>15151</v>
      </c>
      <c r="B1032" s="156" t="s">
        <v>237</v>
      </c>
      <c r="C1032" s="223">
        <v>-2.1961395740509033</v>
      </c>
      <c r="D1032" s="221">
        <v>-1.2286303043365479</v>
      </c>
      <c r="E1032" s="221">
        <v>-1.6040307283401489</v>
      </c>
      <c r="F1032" s="221">
        <v>1.7465295791625977</v>
      </c>
      <c r="G1032" s="221">
        <v>5.915369987487793</v>
      </c>
      <c r="H1032" s="221">
        <v>0.36089321970939636</v>
      </c>
      <c r="I1032" s="221">
        <v>-2.0907318592071533</v>
      </c>
      <c r="J1032" s="221">
        <v>-2.5165295600891113</v>
      </c>
      <c r="K1032" s="180">
        <v>175</v>
      </c>
      <c r="L1032" s="181">
        <v>52</v>
      </c>
      <c r="M1032" s="181">
        <v>35</v>
      </c>
      <c r="N1032" s="181">
        <v>40</v>
      </c>
      <c r="O1032" s="181">
        <v>169</v>
      </c>
      <c r="P1032" s="181">
        <v>166</v>
      </c>
      <c r="Q1032" s="181">
        <v>38</v>
      </c>
      <c r="R1032" s="181">
        <v>83</v>
      </c>
      <c r="S1032" s="226">
        <f t="shared" si="50"/>
        <v>758</v>
      </c>
      <c r="T1032" s="181">
        <f t="shared" si="48"/>
        <v>336.79294461011887</v>
      </c>
      <c r="U1032" s="226">
        <f t="shared" si="49"/>
        <v>22.095741595804924</v>
      </c>
    </row>
    <row r="1033" spans="1:21" x14ac:dyDescent="0.25">
      <c r="A1033" s="156" t="s">
        <v>15152</v>
      </c>
      <c r="B1033" s="156" t="s">
        <v>237</v>
      </c>
      <c r="C1033" s="223">
        <v>-2.5948400497436523</v>
      </c>
      <c r="D1033" s="221">
        <v>0.5473097562789917</v>
      </c>
      <c r="E1033" s="221">
        <v>3.3509204387664795</v>
      </c>
      <c r="F1033" s="221">
        <v>3.2761979103088379</v>
      </c>
      <c r="G1033" s="221">
        <v>6.9224462509155273</v>
      </c>
      <c r="H1033" s="221">
        <v>3.5444023609161377</v>
      </c>
      <c r="I1033" s="221">
        <v>5.1431021690368652</v>
      </c>
      <c r="J1033" s="221">
        <v>-3.0454597473144531</v>
      </c>
      <c r="K1033" s="180">
        <v>3914</v>
      </c>
      <c r="L1033" s="181">
        <v>764</v>
      </c>
      <c r="M1033" s="181">
        <v>787</v>
      </c>
      <c r="N1033" s="181">
        <v>1292</v>
      </c>
      <c r="O1033" s="181">
        <v>4928</v>
      </c>
      <c r="P1033" s="181">
        <v>2220</v>
      </c>
      <c r="Q1033" s="181">
        <v>332</v>
      </c>
      <c r="R1033" s="181">
        <v>460</v>
      </c>
      <c r="S1033" s="226">
        <f t="shared" si="50"/>
        <v>14697</v>
      </c>
      <c r="T1033" s="181">
        <f t="shared" si="48"/>
        <v>39420.949586629868</v>
      </c>
      <c r="U1033" s="226">
        <f t="shared" si="49"/>
        <v>2586.2629531499292</v>
      </c>
    </row>
    <row r="1034" spans="1:21" x14ac:dyDescent="0.25">
      <c r="A1034" s="156" t="s">
        <v>15153</v>
      </c>
      <c r="B1034" s="156" t="s">
        <v>237</v>
      </c>
      <c r="C1034" s="223">
        <v>1.4130136966705322</v>
      </c>
      <c r="D1034" s="221">
        <v>0.81498795747756958</v>
      </c>
      <c r="E1034" s="221">
        <v>17.708196640014648</v>
      </c>
      <c r="F1034" s="221">
        <v>35.777427673339844</v>
      </c>
      <c r="G1034" s="221">
        <v>23.254730224609375</v>
      </c>
      <c r="H1034" s="221">
        <v>8.4279241561889648</v>
      </c>
      <c r="I1034" s="221">
        <v>10.191722869873047</v>
      </c>
      <c r="J1034" s="221">
        <v>1.8874216079711914</v>
      </c>
      <c r="K1034" s="180">
        <v>2295</v>
      </c>
      <c r="L1034" s="181">
        <v>797</v>
      </c>
      <c r="M1034" s="181">
        <v>851</v>
      </c>
      <c r="N1034" s="181">
        <v>815</v>
      </c>
      <c r="O1034" s="181">
        <v>2817</v>
      </c>
      <c r="P1034" s="181">
        <v>2531</v>
      </c>
      <c r="Q1034" s="181">
        <v>689</v>
      </c>
      <c r="R1034" s="181">
        <v>1559</v>
      </c>
      <c r="S1034" s="226">
        <f t="shared" si="50"/>
        <v>12354</v>
      </c>
      <c r="T1034" s="181">
        <f t="shared" si="48"/>
        <v>144924.92915660143</v>
      </c>
      <c r="U1034" s="226">
        <f t="shared" si="49"/>
        <v>9507.9895130867008</v>
      </c>
    </row>
    <row r="1035" spans="1:21" x14ac:dyDescent="0.25">
      <c r="A1035" s="156" t="s">
        <v>15154</v>
      </c>
      <c r="B1035" s="156" t="s">
        <v>237</v>
      </c>
      <c r="C1035" s="223">
        <v>3.0568232536315918</v>
      </c>
      <c r="D1035" s="221">
        <v>7.8979916572570801</v>
      </c>
      <c r="E1035" s="221">
        <v>11.105294227600098</v>
      </c>
      <c r="F1035" s="221">
        <v>19.722776412963867</v>
      </c>
      <c r="G1035" s="221">
        <v>26.679231643676758</v>
      </c>
      <c r="H1035" s="221">
        <v>18.999397277832031</v>
      </c>
      <c r="I1035" s="221">
        <v>1.9537708759307861</v>
      </c>
      <c r="J1035" s="221">
        <v>2.0939714908599854</v>
      </c>
      <c r="K1035" s="180">
        <v>3126</v>
      </c>
      <c r="L1035" s="181">
        <v>800</v>
      </c>
      <c r="M1035" s="181">
        <v>1099</v>
      </c>
      <c r="N1035" s="181">
        <v>1477</v>
      </c>
      <c r="O1035" s="181">
        <v>4048</v>
      </c>
      <c r="P1035" s="181">
        <v>2515</v>
      </c>
      <c r="Q1035" s="181">
        <v>568</v>
      </c>
      <c r="R1035" s="181">
        <v>1418</v>
      </c>
      <c r="S1035" s="226">
        <f t="shared" si="50"/>
        <v>15051</v>
      </c>
      <c r="T1035" s="181">
        <f t="shared" si="48"/>
        <v>217069.28921365738</v>
      </c>
      <c r="U1035" s="226">
        <f t="shared" si="49"/>
        <v>14241.114606490231</v>
      </c>
    </row>
    <row r="1036" spans="1:21" x14ac:dyDescent="0.25">
      <c r="A1036" s="156" t="s">
        <v>15155</v>
      </c>
      <c r="B1036" s="156" t="s">
        <v>237</v>
      </c>
      <c r="C1036" s="223">
        <v>3.3332788944244385</v>
      </c>
      <c r="D1036" s="221">
        <v>3.0659890174865723</v>
      </c>
      <c r="E1036" s="221">
        <v>7.0755257606506348</v>
      </c>
      <c r="F1036" s="221">
        <v>20.092218399047852</v>
      </c>
      <c r="G1036" s="221">
        <v>35.298439025878906</v>
      </c>
      <c r="H1036" s="221">
        <v>29.604534149169922</v>
      </c>
      <c r="I1036" s="221">
        <v>20.998790740966797</v>
      </c>
      <c r="J1036" s="221">
        <v>1.7780895233154297</v>
      </c>
      <c r="K1036" s="180">
        <v>1269</v>
      </c>
      <c r="L1036" s="181">
        <v>279</v>
      </c>
      <c r="M1036" s="181">
        <v>389</v>
      </c>
      <c r="N1036" s="181">
        <v>432</v>
      </c>
      <c r="O1036" s="181">
        <v>960</v>
      </c>
      <c r="P1036" s="181">
        <v>694</v>
      </c>
      <c r="Q1036" s="181">
        <v>184</v>
      </c>
      <c r="R1036" s="181">
        <v>521</v>
      </c>
      <c r="S1036" s="226">
        <f t="shared" si="50"/>
        <v>4728</v>
      </c>
      <c r="T1036" s="181">
        <f t="shared" si="48"/>
        <v>75739.77002453804</v>
      </c>
      <c r="U1036" s="226">
        <f t="shared" si="49"/>
        <v>4969.0066664704218</v>
      </c>
    </row>
    <row r="1037" spans="1:21" x14ac:dyDescent="0.25">
      <c r="A1037" s="156" t="s">
        <v>15156</v>
      </c>
      <c r="B1037" s="156" t="s">
        <v>237</v>
      </c>
      <c r="C1037" s="223">
        <v>3.1898834705352783</v>
      </c>
      <c r="D1037" s="221">
        <v>-0.72874611616134644</v>
      </c>
      <c r="E1037" s="221">
        <v>4.2955904006958008</v>
      </c>
      <c r="F1037" s="221">
        <v>18.837434768676758</v>
      </c>
      <c r="G1037" s="221">
        <v>18.90704345703125</v>
      </c>
      <c r="H1037" s="221">
        <v>14.25461483001709</v>
      </c>
      <c r="I1037" s="221">
        <v>9.9276227951049805</v>
      </c>
      <c r="J1037" s="221">
        <v>1.0934195518493652</v>
      </c>
      <c r="K1037" s="180">
        <v>2670</v>
      </c>
      <c r="L1037" s="181">
        <v>914</v>
      </c>
      <c r="M1037" s="181">
        <v>799</v>
      </c>
      <c r="N1037" s="181">
        <v>856</v>
      </c>
      <c r="O1037" s="181">
        <v>2669</v>
      </c>
      <c r="P1037" s="181">
        <v>2367</v>
      </c>
      <c r="Q1037" s="181">
        <v>604</v>
      </c>
      <c r="R1037" s="181">
        <v>1057</v>
      </c>
      <c r="S1037" s="226">
        <f t="shared" si="50"/>
        <v>11936</v>
      </c>
      <c r="T1037" s="181">
        <f t="shared" si="48"/>
        <v>118763.53673231602</v>
      </c>
      <c r="U1037" s="226">
        <f t="shared" si="49"/>
        <v>7791.6371486907292</v>
      </c>
    </row>
    <row r="1038" spans="1:21" x14ac:dyDescent="0.25">
      <c r="A1038" s="156" t="s">
        <v>15157</v>
      </c>
      <c r="B1038" s="156" t="s">
        <v>237</v>
      </c>
      <c r="C1038" s="223">
        <v>1.7614109516143799</v>
      </c>
      <c r="D1038" s="221">
        <v>2.2847075462341309</v>
      </c>
      <c r="E1038" s="221">
        <v>1.9093070030212402</v>
      </c>
      <c r="F1038" s="221">
        <v>12.981873512268066</v>
      </c>
      <c r="G1038" s="221">
        <v>22.111759185791016</v>
      </c>
      <c r="H1038" s="221">
        <v>23.062044143676758</v>
      </c>
      <c r="I1038" s="221">
        <v>32.453010559082031</v>
      </c>
      <c r="J1038" s="221">
        <v>23.468830108642578</v>
      </c>
      <c r="K1038" s="180">
        <v>1597</v>
      </c>
      <c r="L1038" s="181">
        <v>297</v>
      </c>
      <c r="M1038" s="181">
        <v>463</v>
      </c>
      <c r="N1038" s="181">
        <v>877</v>
      </c>
      <c r="O1038" s="181">
        <v>1970</v>
      </c>
      <c r="P1038" s="181">
        <v>933</v>
      </c>
      <c r="Q1038" s="181">
        <v>164</v>
      </c>
      <c r="R1038" s="181">
        <v>226</v>
      </c>
      <c r="S1038" s="226">
        <f t="shared" si="50"/>
        <v>6527</v>
      </c>
      <c r="T1038" s="181">
        <f t="shared" si="48"/>
        <v>91463.945761919022</v>
      </c>
      <c r="U1038" s="226">
        <f t="shared" si="49"/>
        <v>6000.6117801179153</v>
      </c>
    </row>
    <row r="1039" spans="1:21" x14ac:dyDescent="0.25">
      <c r="A1039" s="156" t="s">
        <v>15158</v>
      </c>
      <c r="B1039" s="156" t="s">
        <v>237</v>
      </c>
      <c r="C1039" s="223">
        <v>-1.3029375076293945</v>
      </c>
      <c r="D1039" s="221">
        <v>2.6799995899200439</v>
      </c>
      <c r="E1039" s="221">
        <v>4.0010089874267578</v>
      </c>
      <c r="F1039" s="221">
        <v>23.717727661132813</v>
      </c>
      <c r="G1039" s="221">
        <v>10.983802795410156</v>
      </c>
      <c r="H1039" s="221">
        <v>29.754875183105469</v>
      </c>
      <c r="I1039" s="221">
        <v>1.817898154258728</v>
      </c>
      <c r="J1039" s="221">
        <v>1.39210045337677</v>
      </c>
      <c r="K1039" s="180">
        <v>469</v>
      </c>
      <c r="L1039" s="181">
        <v>111</v>
      </c>
      <c r="M1039" s="181">
        <v>158</v>
      </c>
      <c r="N1039" s="181">
        <v>187</v>
      </c>
      <c r="O1039" s="181">
        <v>505</v>
      </c>
      <c r="P1039" s="181">
        <v>300</v>
      </c>
      <c r="Q1039" s="181">
        <v>73</v>
      </c>
      <c r="R1039" s="181">
        <v>155</v>
      </c>
      <c r="S1039" s="226">
        <f t="shared" si="50"/>
        <v>1958</v>
      </c>
      <c r="T1039" s="181">
        <f t="shared" si="48"/>
        <v>19575.541858196259</v>
      </c>
      <c r="U1039" s="226">
        <f t="shared" si="49"/>
        <v>1284.2790248984691</v>
      </c>
    </row>
    <row r="1040" spans="1:21" x14ac:dyDescent="0.25">
      <c r="A1040" s="156" t="s">
        <v>15159</v>
      </c>
      <c r="B1040" s="156" t="s">
        <v>237</v>
      </c>
      <c r="C1040" s="223">
        <v>2.7900419235229492</v>
      </c>
      <c r="D1040" s="221">
        <v>13.271201133728027</v>
      </c>
      <c r="E1040" s="221">
        <v>2.4735653400421143</v>
      </c>
      <c r="F1040" s="221">
        <v>8.5510091781616211</v>
      </c>
      <c r="G1040" s="221">
        <v>27.779012680053711</v>
      </c>
      <c r="H1040" s="221">
        <v>13.757162094116211</v>
      </c>
      <c r="I1040" s="221">
        <v>1.9868640899658203</v>
      </c>
      <c r="J1040" s="221">
        <v>1.5610665082931519</v>
      </c>
      <c r="K1040" s="180">
        <v>590</v>
      </c>
      <c r="L1040" s="181">
        <v>182</v>
      </c>
      <c r="M1040" s="181">
        <v>228</v>
      </c>
      <c r="N1040" s="181">
        <v>310</v>
      </c>
      <c r="O1040" s="181">
        <v>769</v>
      </c>
      <c r="P1040" s="181">
        <v>545</v>
      </c>
      <c r="Q1040" s="181">
        <v>110</v>
      </c>
      <c r="R1040" s="181">
        <v>185</v>
      </c>
      <c r="S1040" s="226">
        <f t="shared" si="50"/>
        <v>2919</v>
      </c>
      <c r="T1040" s="181">
        <f t="shared" si="48"/>
        <v>36643.335530161858</v>
      </c>
      <c r="U1040" s="226">
        <f t="shared" si="49"/>
        <v>2404.0339503552291</v>
      </c>
    </row>
    <row r="1041" spans="1:21" x14ac:dyDescent="0.25">
      <c r="A1041" s="156" t="s">
        <v>15160</v>
      </c>
      <c r="B1041" s="156" t="s">
        <v>237</v>
      </c>
      <c r="C1041" s="223">
        <v>-2.0363171100616455</v>
      </c>
      <c r="D1041" s="221">
        <v>-1.06880784034729</v>
      </c>
      <c r="E1041" s="221">
        <v>-1.4442081451416016</v>
      </c>
      <c r="F1041" s="221">
        <v>1.9063520431518555</v>
      </c>
      <c r="G1041" s="221">
        <v>6.0751924514770508</v>
      </c>
      <c r="H1041" s="221">
        <v>0.52071577310562134</v>
      </c>
      <c r="I1041" s="221">
        <v>-1.9309093952178955</v>
      </c>
      <c r="J1041" s="221">
        <v>-2.3567070960998535</v>
      </c>
      <c r="K1041" s="180">
        <v>7.5564851760864258</v>
      </c>
      <c r="L1041" s="181">
        <v>3.058577299118042</v>
      </c>
      <c r="M1041" s="181">
        <v>2.8381798267364502</v>
      </c>
      <c r="N1041" s="181">
        <v>3.0495815277099609</v>
      </c>
      <c r="O1041" s="181">
        <v>8.7439327239990234</v>
      </c>
      <c r="P1041" s="181">
        <v>8.9868202209472656</v>
      </c>
      <c r="Q1041" s="181">
        <v>2.4828453063964844</v>
      </c>
      <c r="R1041" s="181">
        <v>7.7184100151062012</v>
      </c>
      <c r="S1041" s="226">
        <f t="shared" si="50"/>
        <v>44.434832096099854</v>
      </c>
      <c r="T1041" s="181">
        <f t="shared" si="48"/>
        <v>17.874694237332335</v>
      </c>
      <c r="U1041" s="226">
        <f t="shared" si="49"/>
        <v>1.1726926923286041</v>
      </c>
    </row>
    <row r="1042" spans="1:21" x14ac:dyDescent="0.25">
      <c r="A1042" s="156" t="s">
        <v>15161</v>
      </c>
      <c r="B1042" s="156" t="s">
        <v>237</v>
      </c>
      <c r="C1042" s="223">
        <v>-2.1199846267700195</v>
      </c>
      <c r="D1042" s="221">
        <v>-1.1524753570556641</v>
      </c>
      <c r="E1042" s="221">
        <v>-1.5278757810592651</v>
      </c>
      <c r="F1042" s="221">
        <v>1.8226845264434814</v>
      </c>
      <c r="G1042" s="221">
        <v>5.9915251731872559</v>
      </c>
      <c r="H1042" s="221">
        <v>131.75785827636719</v>
      </c>
      <c r="I1042" s="221">
        <v>-2.0145769119262695</v>
      </c>
      <c r="J1042" s="221">
        <v>-2.4403746128082275</v>
      </c>
      <c r="K1042" s="180">
        <v>21.147287368774414</v>
      </c>
      <c r="L1042" s="181">
        <v>7.2462730407714844</v>
      </c>
      <c r="M1042" s="181">
        <v>6.0336313247680664</v>
      </c>
      <c r="N1042" s="181">
        <v>7.2610611915588379</v>
      </c>
      <c r="O1042" s="181">
        <v>26.130949020385742</v>
      </c>
      <c r="P1042" s="181">
        <v>26.21967887878418</v>
      </c>
      <c r="Q1042" s="181">
        <v>7.0244483947753906</v>
      </c>
      <c r="R1042" s="181">
        <v>14.078473091125488</v>
      </c>
      <c r="S1042" s="226">
        <f t="shared" si="50"/>
        <v>115.1418023109436</v>
      </c>
      <c r="T1042" s="181">
        <f t="shared" si="48"/>
        <v>3513.537842220584</v>
      </c>
      <c r="U1042" s="226">
        <f t="shared" si="49"/>
        <v>230.51024521508205</v>
      </c>
    </row>
    <row r="1043" spans="1:21" x14ac:dyDescent="0.25">
      <c r="A1043" s="156" t="s">
        <v>15162</v>
      </c>
      <c r="B1043" s="156" t="s">
        <v>237</v>
      </c>
      <c r="C1043" s="223">
        <v>1.4208236932754517</v>
      </c>
      <c r="D1043" s="221">
        <v>-0.60681259632110596</v>
      </c>
      <c r="E1043" s="221">
        <v>-0.34305280447006226</v>
      </c>
      <c r="F1043" s="221">
        <v>10.279060363769531</v>
      </c>
      <c r="G1043" s="221">
        <v>8.4792327880859375</v>
      </c>
      <c r="H1043" s="221">
        <v>0.12385886162519455</v>
      </c>
      <c r="I1043" s="221">
        <v>-0.42456391453742981</v>
      </c>
      <c r="J1043" s="221">
        <v>2.222581148147583</v>
      </c>
      <c r="K1043" s="180">
        <v>1409</v>
      </c>
      <c r="L1043" s="181">
        <v>525</v>
      </c>
      <c r="M1043" s="181">
        <v>539</v>
      </c>
      <c r="N1043" s="181">
        <v>548</v>
      </c>
      <c r="O1043" s="181">
        <v>1666</v>
      </c>
      <c r="P1043" s="181">
        <v>1724</v>
      </c>
      <c r="Q1043" s="181">
        <v>569</v>
      </c>
      <c r="R1043" s="181">
        <v>1201</v>
      </c>
      <c r="S1043" s="226">
        <f t="shared" si="50"/>
        <v>8181</v>
      </c>
      <c r="T1043" s="181">
        <f t="shared" si="48"/>
        <v>23899.061182439327</v>
      </c>
      <c r="U1043" s="226">
        <f t="shared" si="49"/>
        <v>1567.9291645518806</v>
      </c>
    </row>
    <row r="1044" spans="1:21" x14ac:dyDescent="0.25">
      <c r="A1044" s="156" t="s">
        <v>15163</v>
      </c>
      <c r="B1044" s="156" t="s">
        <v>237</v>
      </c>
      <c r="C1044" s="223">
        <v>-0.68872344493865967</v>
      </c>
      <c r="D1044" s="221">
        <v>-0.13525786995887756</v>
      </c>
      <c r="E1044" s="221">
        <v>-0.49514058232307434</v>
      </c>
      <c r="F1044" s="221">
        <v>10.289643287658691</v>
      </c>
      <c r="G1044" s="221">
        <v>18.214622497558594</v>
      </c>
      <c r="H1044" s="221">
        <v>3.2098331451416016</v>
      </c>
      <c r="I1044" s="221">
        <v>3.8062076568603516</v>
      </c>
      <c r="J1044" s="221">
        <v>0.42168280482292175</v>
      </c>
      <c r="K1044" s="180">
        <v>1985</v>
      </c>
      <c r="L1044" s="181">
        <v>802</v>
      </c>
      <c r="M1044" s="181">
        <v>657</v>
      </c>
      <c r="N1044" s="181">
        <v>529</v>
      </c>
      <c r="O1044" s="181">
        <v>2219</v>
      </c>
      <c r="P1044" s="181">
        <v>2062</v>
      </c>
      <c r="Q1044" s="181">
        <v>889</v>
      </c>
      <c r="R1044" s="181">
        <v>2332</v>
      </c>
      <c r="S1044" s="226">
        <f t="shared" si="50"/>
        <v>11475</v>
      </c>
      <c r="T1044" s="181">
        <f t="shared" si="48"/>
        <v>55046.327261835337</v>
      </c>
      <c r="U1044" s="226">
        <f t="shared" si="49"/>
        <v>3611.3862907182838</v>
      </c>
    </row>
    <row r="1045" spans="1:21" x14ac:dyDescent="0.25">
      <c r="A1045" s="156" t="s">
        <v>15164</v>
      </c>
      <c r="B1045" s="156" t="s">
        <v>237</v>
      </c>
      <c r="C1045" s="223">
        <v>-0.9544563889503479</v>
      </c>
      <c r="D1045" s="221">
        <v>-0.39334455132484436</v>
      </c>
      <c r="E1045" s="221">
        <v>-1.0914775133132935</v>
      </c>
      <c r="F1045" s="221">
        <v>2.581815242767334</v>
      </c>
      <c r="G1045" s="221">
        <v>10.555684089660645</v>
      </c>
      <c r="H1045" s="221">
        <v>1.1961790323257446</v>
      </c>
      <c r="I1045" s="221">
        <v>-1.255446195602417</v>
      </c>
      <c r="J1045" s="221">
        <v>-1.681243896484375</v>
      </c>
      <c r="K1045" s="180">
        <v>1522</v>
      </c>
      <c r="L1045" s="181">
        <v>555</v>
      </c>
      <c r="M1045" s="181">
        <v>517</v>
      </c>
      <c r="N1045" s="181">
        <v>447</v>
      </c>
      <c r="O1045" s="181">
        <v>1764</v>
      </c>
      <c r="P1045" s="181">
        <v>1979</v>
      </c>
      <c r="Q1045" s="181">
        <v>841</v>
      </c>
      <c r="R1045" s="181">
        <v>1396</v>
      </c>
      <c r="S1045" s="226">
        <f t="shared" si="50"/>
        <v>9021</v>
      </c>
      <c r="T1045" s="181">
        <f t="shared" si="48"/>
        <v>16503.406998306513</v>
      </c>
      <c r="U1045" s="226">
        <f t="shared" si="49"/>
        <v>1082.7275996149933</v>
      </c>
    </row>
    <row r="1046" spans="1:21" x14ac:dyDescent="0.25">
      <c r="A1046" s="156" t="s">
        <v>15165</v>
      </c>
      <c r="B1046" s="156" t="s">
        <v>237</v>
      </c>
      <c r="C1046" s="223">
        <v>-1.7834075689315796</v>
      </c>
      <c r="D1046" s="221">
        <v>-0.81589818000793457</v>
      </c>
      <c r="E1046" s="221">
        <v>-1.1912984848022461</v>
      </c>
      <c r="F1046" s="221">
        <v>2.1592617034912109</v>
      </c>
      <c r="G1046" s="221">
        <v>5.2702550888061523</v>
      </c>
      <c r="H1046" s="221">
        <v>-0.3684755265712738</v>
      </c>
      <c r="I1046" s="221">
        <v>3.2358822822570801</v>
      </c>
      <c r="J1046" s="221">
        <v>-2.1037976741790771</v>
      </c>
      <c r="K1046" s="180">
        <v>603.0311279296875</v>
      </c>
      <c r="L1046" s="181">
        <v>217.59861755371094</v>
      </c>
      <c r="M1046" s="181">
        <v>193.20414733886719</v>
      </c>
      <c r="N1046" s="181">
        <v>192.22837829589844</v>
      </c>
      <c r="O1046" s="181">
        <v>644.9896240234375</v>
      </c>
      <c r="P1046" s="181">
        <v>913.3287353515625</v>
      </c>
      <c r="Q1046" s="181">
        <v>377.62631225585937</v>
      </c>
      <c r="R1046" s="181">
        <v>903.5709228515625</v>
      </c>
      <c r="S1046" s="226">
        <f t="shared" si="50"/>
        <v>4045.5778656005859</v>
      </c>
      <c r="T1046" s="181">
        <f t="shared" si="48"/>
        <v>1315.6634224479858</v>
      </c>
      <c r="U1046" s="226">
        <f t="shared" si="49"/>
        <v>86.315819481064068</v>
      </c>
    </row>
    <row r="1047" spans="1:21" x14ac:dyDescent="0.25">
      <c r="A1047" s="156" t="s">
        <v>15166</v>
      </c>
      <c r="B1047" s="156" t="s">
        <v>360</v>
      </c>
      <c r="C1047" s="223">
        <v>4.0542969703674316</v>
      </c>
      <c r="D1047" s="221">
        <v>1.5728057622909546</v>
      </c>
      <c r="E1047" s="221">
        <v>11.11494255065918</v>
      </c>
      <c r="F1047" s="221">
        <v>23.144756317138672</v>
      </c>
      <c r="G1047" s="221">
        <v>69.989212036132812</v>
      </c>
      <c r="H1047" s="221">
        <v>26.948762893676758</v>
      </c>
      <c r="I1047" s="221">
        <v>3.9426741600036621</v>
      </c>
      <c r="J1047" s="221">
        <v>3.5168764591217041</v>
      </c>
      <c r="K1047" s="180">
        <v>760</v>
      </c>
      <c r="L1047" s="181">
        <v>426</v>
      </c>
      <c r="M1047" s="181">
        <v>644</v>
      </c>
      <c r="N1047" s="181">
        <v>589</v>
      </c>
      <c r="O1047" s="181">
        <v>1265</v>
      </c>
      <c r="P1047" s="181">
        <v>1012</v>
      </c>
      <c r="Q1047" s="181">
        <v>273</v>
      </c>
      <c r="R1047" s="181">
        <v>672</v>
      </c>
      <c r="S1047" s="226">
        <f t="shared" si="50"/>
        <v>5641</v>
      </c>
      <c r="T1047" s="181">
        <f t="shared" si="48"/>
        <v>143789.75772595406</v>
      </c>
      <c r="U1047" s="226">
        <f t="shared" si="49"/>
        <v>9433.5151067788101</v>
      </c>
    </row>
    <row r="1048" spans="1:21" x14ac:dyDescent="0.25">
      <c r="A1048" s="156" t="s">
        <v>15167</v>
      </c>
      <c r="B1048" s="156" t="s">
        <v>360</v>
      </c>
      <c r="C1048" s="223">
        <v>-0.74764448404312134</v>
      </c>
      <c r="D1048" s="221">
        <v>1.9033693075180054</v>
      </c>
      <c r="E1048" s="221">
        <v>1.8874492645263672</v>
      </c>
      <c r="F1048" s="221">
        <v>15.967838287353516</v>
      </c>
      <c r="G1048" s="221">
        <v>38.36871337890625</v>
      </c>
      <c r="H1048" s="221">
        <v>9.2123041152954102</v>
      </c>
      <c r="I1048" s="221">
        <v>3.6858019828796387</v>
      </c>
      <c r="J1048" s="221">
        <v>5.8221039772033691</v>
      </c>
      <c r="K1048" s="180">
        <v>2608</v>
      </c>
      <c r="L1048" s="181">
        <v>969</v>
      </c>
      <c r="M1048" s="181">
        <v>943</v>
      </c>
      <c r="N1048" s="181">
        <v>897</v>
      </c>
      <c r="O1048" s="181">
        <v>2946</v>
      </c>
      <c r="P1048" s="181">
        <v>2970</v>
      </c>
      <c r="Q1048" s="181">
        <v>855</v>
      </c>
      <c r="R1048" s="181">
        <v>2260</v>
      </c>
      <c r="S1048" s="226">
        <f t="shared" si="50"/>
        <v>14448</v>
      </c>
      <c r="T1048" s="181">
        <f t="shared" si="48"/>
        <v>172701.61216533184</v>
      </c>
      <c r="U1048" s="226">
        <f t="shared" si="49"/>
        <v>11330.315128785043</v>
      </c>
    </row>
    <row r="1049" spans="1:21" x14ac:dyDescent="0.25">
      <c r="A1049" s="156" t="s">
        <v>15168</v>
      </c>
      <c r="B1049" s="156" t="s">
        <v>360</v>
      </c>
      <c r="C1049" s="223">
        <v>1.3098535537719727</v>
      </c>
      <c r="D1049" s="221">
        <v>2.9031970500946045</v>
      </c>
      <c r="E1049" s="221">
        <v>6.9988946914672852</v>
      </c>
      <c r="F1049" s="221">
        <v>22.100706100463867</v>
      </c>
      <c r="G1049" s="221">
        <v>28.177125930786133</v>
      </c>
      <c r="H1049" s="221">
        <v>13.238456726074219</v>
      </c>
      <c r="I1049" s="221">
        <v>1.2486841678619385</v>
      </c>
      <c r="J1049" s="221">
        <v>0.82288646697998047</v>
      </c>
      <c r="K1049" s="180">
        <v>1473.8231201171875</v>
      </c>
      <c r="L1049" s="181">
        <v>827.7947998046875</v>
      </c>
      <c r="M1049" s="181">
        <v>657.38873291015625</v>
      </c>
      <c r="N1049" s="181">
        <v>456.68826293945312</v>
      </c>
      <c r="O1049" s="181">
        <v>1614.692138671875</v>
      </c>
      <c r="P1049" s="181">
        <v>1610.1480712890625</v>
      </c>
      <c r="Q1049" s="181">
        <v>426.39385986328125</v>
      </c>
      <c r="R1049" s="181">
        <v>1342.04248046875</v>
      </c>
      <c r="S1049" s="226">
        <f t="shared" si="50"/>
        <v>8408.9714660644531</v>
      </c>
      <c r="T1049" s="181">
        <f t="shared" si="48"/>
        <v>87477.910616659661</v>
      </c>
      <c r="U1049" s="226">
        <f t="shared" si="49"/>
        <v>5739.1027313953982</v>
      </c>
    </row>
    <row r="1050" spans="1:21" x14ac:dyDescent="0.25">
      <c r="A1050" s="156" t="s">
        <v>15169</v>
      </c>
      <c r="B1050" s="156" t="s">
        <v>360</v>
      </c>
      <c r="C1050" s="223">
        <v>-2.1012351512908936</v>
      </c>
      <c r="D1050" s="221">
        <v>-1.1337260007858276</v>
      </c>
      <c r="E1050" s="221">
        <v>-1.5091264247894287</v>
      </c>
      <c r="F1050" s="221">
        <v>56.008430480957031</v>
      </c>
      <c r="G1050" s="221">
        <v>11.379887580871582</v>
      </c>
      <c r="H1050" s="221">
        <v>7.4386372566223145</v>
      </c>
      <c r="I1050" s="221">
        <v>-1.9958275556564331</v>
      </c>
      <c r="J1050" s="221">
        <v>-2.4216251373291016</v>
      </c>
      <c r="K1050" s="180">
        <v>1007.3358764648437</v>
      </c>
      <c r="L1050" s="181">
        <v>319.47222900390625</v>
      </c>
      <c r="M1050" s="181">
        <v>262.56625366210937</v>
      </c>
      <c r="N1050" s="181">
        <v>230.6190185546875</v>
      </c>
      <c r="O1050" s="181">
        <v>1151.098388671875</v>
      </c>
      <c r="P1050" s="181">
        <v>1143.111572265625</v>
      </c>
      <c r="Q1050" s="181">
        <v>443.26773071289062</v>
      </c>
      <c r="R1050" s="181">
        <v>881.543701171875</v>
      </c>
      <c r="S1050" s="226">
        <f t="shared" si="50"/>
        <v>5439.0147705078125</v>
      </c>
      <c r="T1050" s="181">
        <f t="shared" si="48"/>
        <v>28624.628320949738</v>
      </c>
      <c r="U1050" s="226">
        <f t="shared" si="49"/>
        <v>1877.9561768666042</v>
      </c>
    </row>
    <row r="1051" spans="1:21" x14ac:dyDescent="0.25">
      <c r="A1051" s="156" t="s">
        <v>15170</v>
      </c>
      <c r="B1051" s="156" t="s">
        <v>360</v>
      </c>
      <c r="C1051" s="223">
        <v>1.75575852394104</v>
      </c>
      <c r="D1051" s="221">
        <v>2.0964410305023193</v>
      </c>
      <c r="E1051" s="221">
        <v>4.6150240898132324</v>
      </c>
      <c r="F1051" s="221">
        <v>19.444866180419922</v>
      </c>
      <c r="G1051" s="221">
        <v>34.951801300048828</v>
      </c>
      <c r="H1051" s="221">
        <v>11.25096607208252</v>
      </c>
      <c r="I1051" s="221">
        <v>6.9230079650878906</v>
      </c>
      <c r="J1051" s="221">
        <v>0.60191589593887329</v>
      </c>
      <c r="K1051" s="180">
        <v>2991</v>
      </c>
      <c r="L1051" s="181">
        <v>971</v>
      </c>
      <c r="M1051" s="181">
        <v>1060</v>
      </c>
      <c r="N1051" s="181">
        <v>1083</v>
      </c>
      <c r="O1051" s="181">
        <v>3072</v>
      </c>
      <c r="P1051" s="181">
        <v>2641</v>
      </c>
      <c r="Q1051" s="181">
        <v>737</v>
      </c>
      <c r="R1051" s="181">
        <v>1852</v>
      </c>
      <c r="S1051" s="226">
        <f t="shared" si="50"/>
        <v>14407</v>
      </c>
      <c r="T1051" s="181">
        <f t="shared" si="48"/>
        <v>176540.57369399071</v>
      </c>
      <c r="U1051" s="226">
        <f t="shared" si="49"/>
        <v>11582.175220544621</v>
      </c>
    </row>
    <row r="1052" spans="1:21" x14ac:dyDescent="0.25">
      <c r="A1052" s="156" t="s">
        <v>15171</v>
      </c>
      <c r="B1052" s="156" t="s">
        <v>360</v>
      </c>
      <c r="C1052" s="223">
        <v>-8.2870461046695709E-2</v>
      </c>
      <c r="D1052" s="221">
        <v>0.85225921869277954</v>
      </c>
      <c r="E1052" s="221">
        <v>1.9372938871383667</v>
      </c>
      <c r="F1052" s="221">
        <v>4.5608806610107422</v>
      </c>
      <c r="G1052" s="221">
        <v>26.733430862426758</v>
      </c>
      <c r="H1052" s="221">
        <v>4.8312888145446777</v>
      </c>
      <c r="I1052" s="221">
        <v>0.72361904382705688</v>
      </c>
      <c r="J1052" s="221">
        <v>0.29782140254974365</v>
      </c>
      <c r="K1052" s="180">
        <v>2346.162841796875</v>
      </c>
      <c r="L1052" s="181">
        <v>862.57427978515625</v>
      </c>
      <c r="M1052" s="181">
        <v>765.75469970703125</v>
      </c>
      <c r="N1052" s="181">
        <v>773.5784912109375</v>
      </c>
      <c r="O1052" s="181">
        <v>2607.2822265625</v>
      </c>
      <c r="P1052" s="181">
        <v>2596.524658203125</v>
      </c>
      <c r="Q1052" s="181">
        <v>745.21722412109375</v>
      </c>
      <c r="R1052" s="181">
        <v>1756.4437255859375</v>
      </c>
      <c r="S1052" s="226">
        <f t="shared" si="50"/>
        <v>12453.538146972656</v>
      </c>
      <c r="T1052" s="181">
        <f t="shared" si="48"/>
        <v>88860.91995401615</v>
      </c>
      <c r="U1052" s="226">
        <f t="shared" si="49"/>
        <v>5829.8368677003909</v>
      </c>
    </row>
    <row r="1053" spans="1:21" x14ac:dyDescent="0.25">
      <c r="A1053" s="156" t="s">
        <v>15172</v>
      </c>
      <c r="B1053" s="156" t="s">
        <v>360</v>
      </c>
      <c r="C1053" s="223">
        <v>0.76865464448928833</v>
      </c>
      <c r="D1053" s="221">
        <v>2.1566228866577148</v>
      </c>
      <c r="E1053" s="221">
        <v>9.1854658126831055</v>
      </c>
      <c r="F1053" s="221">
        <v>8.6205625534057617</v>
      </c>
      <c r="G1053" s="221">
        <v>39.182582855224609</v>
      </c>
      <c r="H1053" s="221">
        <v>12.006855010986328</v>
      </c>
      <c r="I1053" s="221">
        <v>1.2945212125778198</v>
      </c>
      <c r="J1053" s="221">
        <v>0.86872357130050659</v>
      </c>
      <c r="K1053" s="180">
        <v>1235</v>
      </c>
      <c r="L1053" s="181">
        <v>440</v>
      </c>
      <c r="M1053" s="181">
        <v>381</v>
      </c>
      <c r="N1053" s="181">
        <v>393</v>
      </c>
      <c r="O1053" s="181">
        <v>1474</v>
      </c>
      <c r="P1053" s="181">
        <v>1420</v>
      </c>
      <c r="Q1053" s="181">
        <v>404</v>
      </c>
      <c r="R1053" s="181">
        <v>1193</v>
      </c>
      <c r="S1053" s="226">
        <f t="shared" si="50"/>
        <v>6940</v>
      </c>
      <c r="T1053" s="181">
        <f t="shared" si="48"/>
        <v>85149.981148838997</v>
      </c>
      <c r="U1053" s="226">
        <f t="shared" si="49"/>
        <v>5586.3758741455522</v>
      </c>
    </row>
    <row r="1054" spans="1:21" x14ac:dyDescent="0.25">
      <c r="A1054" s="156" t="s">
        <v>15173</v>
      </c>
      <c r="B1054" s="156" t="s">
        <v>360</v>
      </c>
      <c r="C1054" s="223">
        <v>-2.7338109016418457</v>
      </c>
      <c r="D1054" s="221">
        <v>2.0572686195373535</v>
      </c>
      <c r="E1054" s="221">
        <v>1.6818680763244629</v>
      </c>
      <c r="F1054" s="221">
        <v>5.0324277877807617</v>
      </c>
      <c r="G1054" s="221">
        <v>17.028408050537109</v>
      </c>
      <c r="H1054" s="221">
        <v>17.58922004699707</v>
      </c>
      <c r="I1054" s="221">
        <v>1.1951668262481689</v>
      </c>
      <c r="J1054" s="221">
        <v>0.76936924457550049</v>
      </c>
      <c r="K1054" s="180">
        <v>351</v>
      </c>
      <c r="L1054" s="181">
        <v>113</v>
      </c>
      <c r="M1054" s="181">
        <v>95</v>
      </c>
      <c r="N1054" s="181">
        <v>91</v>
      </c>
      <c r="O1054" s="181">
        <v>313</v>
      </c>
      <c r="P1054" s="181">
        <v>365</v>
      </c>
      <c r="Q1054" s="181">
        <v>126</v>
      </c>
      <c r="R1054" s="181">
        <v>194</v>
      </c>
      <c r="S1054" s="226">
        <f t="shared" si="50"/>
        <v>1648</v>
      </c>
      <c r="T1054" s="181">
        <f t="shared" si="48"/>
        <v>11940.437813997269</v>
      </c>
      <c r="U1054" s="226">
        <f t="shared" si="49"/>
        <v>783.3680387345463</v>
      </c>
    </row>
    <row r="1055" spans="1:21" x14ac:dyDescent="0.25">
      <c r="A1055" s="156" t="s">
        <v>15174</v>
      </c>
      <c r="B1055" s="156" t="s">
        <v>360</v>
      </c>
      <c r="C1055" s="223">
        <v>-1.3852356672286987</v>
      </c>
      <c r="D1055" s="221">
        <v>3.4200046062469482</v>
      </c>
      <c r="E1055" s="221">
        <v>2.7394626140594482</v>
      </c>
      <c r="F1055" s="221">
        <v>2.5574336051940918</v>
      </c>
      <c r="G1055" s="221">
        <v>17.674232482910156</v>
      </c>
      <c r="H1055" s="221">
        <v>6.644768238067627</v>
      </c>
      <c r="I1055" s="221">
        <v>-1.2798279523849487</v>
      </c>
      <c r="J1055" s="221">
        <v>-1.7056256532669067</v>
      </c>
      <c r="K1055" s="180">
        <v>468.05007934570312</v>
      </c>
      <c r="L1055" s="181">
        <v>169.23121643066406</v>
      </c>
      <c r="M1055" s="181">
        <v>118.07820892333984</v>
      </c>
      <c r="N1055" s="181">
        <v>109.97898101806641</v>
      </c>
      <c r="O1055" s="181">
        <v>499.16815185546875</v>
      </c>
      <c r="P1055" s="181">
        <v>583.57061767578125</v>
      </c>
      <c r="Q1055" s="181">
        <v>223.3681640625</v>
      </c>
      <c r="R1055" s="181">
        <v>517.92425537109375</v>
      </c>
      <c r="S1055" s="226">
        <f t="shared" si="50"/>
        <v>2689.3696746826172</v>
      </c>
      <c r="T1055" s="181">
        <f t="shared" si="48"/>
        <v>12065.994409065452</v>
      </c>
      <c r="U1055" s="226">
        <f t="shared" si="49"/>
        <v>791.60534335946136</v>
      </c>
    </row>
    <row r="1056" spans="1:21" x14ac:dyDescent="0.25">
      <c r="A1056" s="156" t="s">
        <v>15175</v>
      </c>
      <c r="B1056" s="156" t="s">
        <v>360</v>
      </c>
      <c r="C1056" s="223">
        <v>-1.3630664348602295</v>
      </c>
      <c r="D1056" s="221">
        <v>1.2403316497802734</v>
      </c>
      <c r="E1056" s="221">
        <v>7.6414604187011719</v>
      </c>
      <c r="F1056" s="221">
        <v>3.41302490234375</v>
      </c>
      <c r="G1056" s="221">
        <v>23.556867599487305</v>
      </c>
      <c r="H1056" s="221">
        <v>2.0844361782073975</v>
      </c>
      <c r="I1056" s="221">
        <v>-0.42423668503761292</v>
      </c>
      <c r="J1056" s="221">
        <v>-0.63218748569488525</v>
      </c>
      <c r="K1056" s="180">
        <v>1647.424560546875</v>
      </c>
      <c r="L1056" s="181">
        <v>603.7890625</v>
      </c>
      <c r="M1056" s="181">
        <v>426.85089111328125</v>
      </c>
      <c r="N1056" s="181">
        <v>449.84286499023437</v>
      </c>
      <c r="O1056" s="181">
        <v>1777.379150390625</v>
      </c>
      <c r="P1056" s="181">
        <v>1793.37353515625</v>
      </c>
      <c r="Q1056" s="181">
        <v>620.78314208984375</v>
      </c>
      <c r="R1056" s="181">
        <v>1157.5955810546875</v>
      </c>
      <c r="S1056" s="226">
        <f t="shared" si="50"/>
        <v>8477.0387878417969</v>
      </c>
      <c r="T1056" s="181">
        <f t="shared" si="48"/>
        <v>47912.920226441558</v>
      </c>
      <c r="U1056" s="226">
        <f t="shared" si="49"/>
        <v>3143.389792946572</v>
      </c>
    </row>
    <row r="1057" spans="1:21" x14ac:dyDescent="0.25">
      <c r="A1057" s="156" t="s">
        <v>15176</v>
      </c>
      <c r="B1057" s="156" t="s">
        <v>360</v>
      </c>
      <c r="C1057" s="223">
        <v>-0.32602047920227051</v>
      </c>
      <c r="D1057" s="221">
        <v>-0.65142065286636353</v>
      </c>
      <c r="E1057" s="221">
        <v>12.650123596191406</v>
      </c>
      <c r="F1057" s="221">
        <v>15.552446365356445</v>
      </c>
      <c r="G1057" s="221">
        <v>32.001430511474609</v>
      </c>
      <c r="H1057" s="221">
        <v>8.3231363296508789</v>
      </c>
      <c r="I1057" s="221">
        <v>0.370390385389328</v>
      </c>
      <c r="J1057" s="221">
        <v>-5.5407311767339706E-2</v>
      </c>
      <c r="K1057" s="180">
        <v>1608</v>
      </c>
      <c r="L1057" s="181">
        <v>592</v>
      </c>
      <c r="M1057" s="181">
        <v>518</v>
      </c>
      <c r="N1057" s="181">
        <v>467</v>
      </c>
      <c r="O1057" s="181">
        <v>1804</v>
      </c>
      <c r="P1057" s="181">
        <v>2070</v>
      </c>
      <c r="Q1057" s="181">
        <v>770</v>
      </c>
      <c r="R1057" s="181">
        <v>1918</v>
      </c>
      <c r="S1057" s="226">
        <f t="shared" si="50"/>
        <v>9747</v>
      </c>
      <c r="T1057" s="181">
        <f t="shared" si="48"/>
        <v>88044.27673625201</v>
      </c>
      <c r="U1057" s="226">
        <f t="shared" si="49"/>
        <v>5776.259921376377</v>
      </c>
    </row>
    <row r="1058" spans="1:21" x14ac:dyDescent="0.25">
      <c r="A1058" s="156" t="s">
        <v>15177</v>
      </c>
      <c r="B1058" s="156" t="s">
        <v>360</v>
      </c>
      <c r="C1058" s="223">
        <v>1.9127269983291626</v>
      </c>
      <c r="D1058" s="221">
        <v>2.8802363872528076</v>
      </c>
      <c r="E1058" s="221">
        <v>2.5048360824584961</v>
      </c>
      <c r="F1058" s="221">
        <v>7.9972548484802246</v>
      </c>
      <c r="G1058" s="221">
        <v>11.409051895141602</v>
      </c>
      <c r="H1058" s="221">
        <v>4.4697599411010742</v>
      </c>
      <c r="I1058" s="221">
        <v>2.0181348323822021</v>
      </c>
      <c r="J1058" s="221">
        <v>1.5923370122909546</v>
      </c>
      <c r="K1058" s="180">
        <v>618</v>
      </c>
      <c r="L1058" s="181">
        <v>135</v>
      </c>
      <c r="M1058" s="181">
        <v>203</v>
      </c>
      <c r="N1058" s="181">
        <v>214</v>
      </c>
      <c r="O1058" s="181">
        <v>898</v>
      </c>
      <c r="P1058" s="181">
        <v>491</v>
      </c>
      <c r="Q1058" s="181">
        <v>107</v>
      </c>
      <c r="R1058" s="181">
        <v>181</v>
      </c>
      <c r="S1058" s="226">
        <f t="shared" si="50"/>
        <v>2847</v>
      </c>
      <c r="T1058" s="181">
        <f t="shared" si="48"/>
        <v>16734.925618767738</v>
      </c>
      <c r="U1058" s="226">
        <f t="shared" si="49"/>
        <v>1097.9166814951091</v>
      </c>
    </row>
    <row r="1059" spans="1:21" x14ac:dyDescent="0.25">
      <c r="A1059" s="156" t="s">
        <v>15178</v>
      </c>
      <c r="B1059" s="156" t="s">
        <v>360</v>
      </c>
      <c r="C1059" s="223">
        <v>5.6871113777160645</v>
      </c>
      <c r="D1059" s="221">
        <v>9.8844785690307617</v>
      </c>
      <c r="E1059" s="221">
        <v>7.0474796295166016</v>
      </c>
      <c r="F1059" s="221">
        <v>56.909126281738281</v>
      </c>
      <c r="G1059" s="221">
        <v>156.31387329101562</v>
      </c>
      <c r="H1059" s="221">
        <v>125.63113403320313</v>
      </c>
      <c r="I1059" s="221">
        <v>7.2123050689697266</v>
      </c>
      <c r="J1059" s="221">
        <v>6.7865071296691895</v>
      </c>
      <c r="K1059" s="180">
        <v>437</v>
      </c>
      <c r="L1059" s="181">
        <v>407</v>
      </c>
      <c r="M1059" s="181">
        <v>797</v>
      </c>
      <c r="N1059" s="181">
        <v>549</v>
      </c>
      <c r="O1059" s="181">
        <v>782</v>
      </c>
      <c r="P1059" s="181">
        <v>479</v>
      </c>
      <c r="Q1059" s="181">
        <v>133</v>
      </c>
      <c r="R1059" s="181">
        <v>308</v>
      </c>
      <c r="S1059" s="226">
        <f t="shared" si="50"/>
        <v>3892</v>
      </c>
      <c r="T1059" s="181">
        <f t="shared" si="48"/>
        <v>228832.44492864609</v>
      </c>
      <c r="U1059" s="226">
        <f t="shared" si="49"/>
        <v>15012.851821266187</v>
      </c>
    </row>
    <row r="1060" spans="1:21" x14ac:dyDescent="0.25">
      <c r="A1060" s="156" t="s">
        <v>15179</v>
      </c>
      <c r="B1060" s="156" t="s">
        <v>360</v>
      </c>
      <c r="C1060" s="223">
        <v>4.4176840782165527</v>
      </c>
      <c r="D1060" s="221">
        <v>14.747715950012207</v>
      </c>
      <c r="E1060" s="221">
        <v>21.515928268432617</v>
      </c>
      <c r="F1060" s="221">
        <v>47.510181427001953</v>
      </c>
      <c r="G1060" s="221">
        <v>86.751899719238281</v>
      </c>
      <c r="H1060" s="221">
        <v>36.113189697265625</v>
      </c>
      <c r="I1060" s="221">
        <v>8.2369003295898437</v>
      </c>
      <c r="J1060" s="221">
        <v>3.9532318115234375</v>
      </c>
      <c r="K1060" s="180">
        <v>3385</v>
      </c>
      <c r="L1060" s="181">
        <v>1005</v>
      </c>
      <c r="M1060" s="181">
        <v>1126</v>
      </c>
      <c r="N1060" s="181">
        <v>1176</v>
      </c>
      <c r="O1060" s="181">
        <v>3242</v>
      </c>
      <c r="P1060" s="181">
        <v>2224</v>
      </c>
      <c r="Q1060" s="181">
        <v>483</v>
      </c>
      <c r="R1060" s="181">
        <v>1221</v>
      </c>
      <c r="S1060" s="226">
        <f t="shared" si="50"/>
        <v>13862</v>
      </c>
      <c r="T1060" s="181">
        <f t="shared" si="48"/>
        <v>480244.93540048599</v>
      </c>
      <c r="U1060" s="226">
        <f t="shared" si="49"/>
        <v>31507.097061036096</v>
      </c>
    </row>
    <row r="1061" spans="1:21" x14ac:dyDescent="0.25">
      <c r="A1061" s="156" t="s">
        <v>15180</v>
      </c>
      <c r="B1061" s="156" t="s">
        <v>360</v>
      </c>
      <c r="C1061" s="223">
        <v>1.9692049026489258</v>
      </c>
      <c r="D1061" s="221">
        <v>5.9393734931945801</v>
      </c>
      <c r="E1061" s="221">
        <v>1.6587233543395996</v>
      </c>
      <c r="F1061" s="221">
        <v>50.452457427978516</v>
      </c>
      <c r="G1061" s="221">
        <v>65.358604431152344</v>
      </c>
      <c r="H1061" s="221">
        <v>42.576526641845703</v>
      </c>
      <c r="I1061" s="221">
        <v>2.8269765377044678</v>
      </c>
      <c r="J1061" s="221">
        <v>2.4011788368225098</v>
      </c>
      <c r="K1061" s="180">
        <v>1729</v>
      </c>
      <c r="L1061" s="181">
        <v>668</v>
      </c>
      <c r="M1061" s="181">
        <v>888</v>
      </c>
      <c r="N1061" s="181">
        <v>788</v>
      </c>
      <c r="O1061" s="181">
        <v>2121</v>
      </c>
      <c r="P1061" s="181">
        <v>1702</v>
      </c>
      <c r="Q1061" s="181">
        <v>442</v>
      </c>
      <c r="R1061" s="181">
        <v>1252</v>
      </c>
      <c r="S1061" s="226">
        <f t="shared" si="50"/>
        <v>9590</v>
      </c>
      <c r="T1061" s="181">
        <f t="shared" si="48"/>
        <v>263948.38743829727</v>
      </c>
      <c r="U1061" s="226">
        <f t="shared" si="49"/>
        <v>17316.679154955178</v>
      </c>
    </row>
    <row r="1062" spans="1:21" x14ac:dyDescent="0.25">
      <c r="A1062" s="156" t="s">
        <v>15181</v>
      </c>
      <c r="B1062" s="156" t="s">
        <v>360</v>
      </c>
      <c r="C1062" s="223">
        <v>-0.78186690807342529</v>
      </c>
      <c r="D1062" s="221">
        <v>1.3246713876724243</v>
      </c>
      <c r="E1062" s="221">
        <v>14.171032905578613</v>
      </c>
      <c r="F1062" s="221">
        <v>16.588729858398438</v>
      </c>
      <c r="G1062" s="221">
        <v>58.759323120117187</v>
      </c>
      <c r="H1062" s="221">
        <v>24.884593963623047</v>
      </c>
      <c r="I1062" s="221">
        <v>0.7832069993019104</v>
      </c>
      <c r="J1062" s="221">
        <v>1.1504086256027222</v>
      </c>
      <c r="K1062" s="180">
        <v>2271</v>
      </c>
      <c r="L1062" s="181">
        <v>880</v>
      </c>
      <c r="M1062" s="181">
        <v>721</v>
      </c>
      <c r="N1062" s="181">
        <v>714</v>
      </c>
      <c r="O1062" s="181">
        <v>2280</v>
      </c>
      <c r="P1062" s="181">
        <v>2428</v>
      </c>
      <c r="Q1062" s="181">
        <v>722</v>
      </c>
      <c r="R1062" s="181">
        <v>1852</v>
      </c>
      <c r="S1062" s="226">
        <f t="shared" si="50"/>
        <v>11868</v>
      </c>
      <c r="T1062" s="181">
        <f t="shared" si="48"/>
        <v>218538.84200239182</v>
      </c>
      <c r="U1062" s="226">
        <f t="shared" si="49"/>
        <v>14337.526539106158</v>
      </c>
    </row>
    <row r="1063" spans="1:21" x14ac:dyDescent="0.25">
      <c r="A1063" s="156" t="s">
        <v>15182</v>
      </c>
      <c r="B1063" s="156" t="s">
        <v>360</v>
      </c>
      <c r="C1063" s="223">
        <v>2.4455902576446533</v>
      </c>
      <c r="D1063" s="221">
        <v>2.2766127586364746</v>
      </c>
      <c r="E1063" s="221">
        <v>3.8164808750152588</v>
      </c>
      <c r="F1063" s="221">
        <v>24.56041145324707</v>
      </c>
      <c r="G1063" s="221">
        <v>47.010395050048828</v>
      </c>
      <c r="H1063" s="221">
        <v>21.606477737426758</v>
      </c>
      <c r="I1063" s="221">
        <v>2.1628310680389404</v>
      </c>
      <c r="J1063" s="221">
        <v>1.7370336055755615</v>
      </c>
      <c r="K1063" s="180">
        <v>2704</v>
      </c>
      <c r="L1063" s="181">
        <v>898</v>
      </c>
      <c r="M1063" s="181">
        <v>967</v>
      </c>
      <c r="N1063" s="181">
        <v>990</v>
      </c>
      <c r="O1063" s="181">
        <v>2902</v>
      </c>
      <c r="P1063" s="181">
        <v>2358</v>
      </c>
      <c r="Q1063" s="181">
        <v>609</v>
      </c>
      <c r="R1063" s="181">
        <v>1168</v>
      </c>
      <c r="S1063" s="226">
        <f t="shared" si="50"/>
        <v>12596</v>
      </c>
      <c r="T1063" s="181">
        <f t="shared" si="48"/>
        <v>227380.87897062302</v>
      </c>
      <c r="U1063" s="226">
        <f t="shared" si="49"/>
        <v>14917.619938202623</v>
      </c>
    </row>
    <row r="1064" spans="1:21" x14ac:dyDescent="0.25">
      <c r="A1064" s="156" t="s">
        <v>15183</v>
      </c>
      <c r="B1064" s="156" t="s">
        <v>360</v>
      </c>
      <c r="C1064" s="223">
        <v>0.26959061622619629</v>
      </c>
      <c r="D1064" s="221">
        <v>1.2371000051498413</v>
      </c>
      <c r="E1064" s="221">
        <v>6.1791543960571289</v>
      </c>
      <c r="F1064" s="221">
        <v>6.1562352180480957</v>
      </c>
      <c r="G1064" s="221">
        <v>19.15803337097168</v>
      </c>
      <c r="H1064" s="221">
        <v>5.318422794342041</v>
      </c>
      <c r="I1064" s="221">
        <v>4.1087737083435059</v>
      </c>
      <c r="J1064" s="221">
        <v>-5.0799299031496048E-2</v>
      </c>
      <c r="K1064" s="180">
        <v>2756.3671875</v>
      </c>
      <c r="L1064" s="181">
        <v>994.17529296875</v>
      </c>
      <c r="M1064" s="181">
        <v>909.2503662109375</v>
      </c>
      <c r="N1064" s="181">
        <v>995.098388671875</v>
      </c>
      <c r="O1064" s="181">
        <v>2922.524658203125</v>
      </c>
      <c r="P1064" s="181">
        <v>2936.37109375</v>
      </c>
      <c r="Q1064" s="181">
        <v>922.1737060546875</v>
      </c>
      <c r="R1064" s="181">
        <v>1644.035400390625</v>
      </c>
      <c r="S1064" s="226">
        <f t="shared" si="50"/>
        <v>14079.99609375</v>
      </c>
      <c r="T1064" s="181">
        <f t="shared" si="48"/>
        <v>89029.618250959378</v>
      </c>
      <c r="U1064" s="226">
        <f t="shared" si="49"/>
        <v>5840.9045400984132</v>
      </c>
    </row>
    <row r="1065" spans="1:21" x14ac:dyDescent="0.25">
      <c r="A1065" s="156" t="s">
        <v>15184</v>
      </c>
      <c r="B1065" s="156" t="s">
        <v>360</v>
      </c>
      <c r="C1065" s="223">
        <v>-0.33743247389793396</v>
      </c>
      <c r="D1065" s="221">
        <v>2.0244016647338867</v>
      </c>
      <c r="E1065" s="221">
        <v>-1.5610638856887817</v>
      </c>
      <c r="F1065" s="221">
        <v>3.6052367687225342</v>
      </c>
      <c r="G1065" s="221">
        <v>28.764734268188477</v>
      </c>
      <c r="H1065" s="221">
        <v>9.0283937454223633</v>
      </c>
      <c r="I1065" s="221">
        <v>-0.23202469944953918</v>
      </c>
      <c r="J1065" s="221">
        <v>-0.65782243013381958</v>
      </c>
      <c r="K1065" s="180">
        <v>934.40264892578125</v>
      </c>
      <c r="L1065" s="181">
        <v>323.94473266601562</v>
      </c>
      <c r="M1065" s="181">
        <v>273.57388305664062</v>
      </c>
      <c r="N1065" s="181">
        <v>268.49057006835937</v>
      </c>
      <c r="O1065" s="181">
        <v>1091.5228271484375</v>
      </c>
      <c r="P1065" s="181">
        <v>1179.787353515625</v>
      </c>
      <c r="Q1065" s="181">
        <v>420.52740478515625</v>
      </c>
      <c r="R1065" s="181">
        <v>910.83465576171875</v>
      </c>
      <c r="S1065" s="226">
        <f t="shared" si="50"/>
        <v>5403.0840759277344</v>
      </c>
      <c r="T1065" s="181">
        <f t="shared" si="48"/>
        <v>42233.610847592063</v>
      </c>
      <c r="U1065" s="226">
        <f t="shared" si="49"/>
        <v>2770.7912736309167</v>
      </c>
    </row>
    <row r="1066" spans="1:21" x14ac:dyDescent="0.25">
      <c r="A1066" s="156" t="s">
        <v>15185</v>
      </c>
      <c r="B1066" s="156" t="s">
        <v>360</v>
      </c>
      <c r="C1066" s="223">
        <v>2.2153189182281494</v>
      </c>
      <c r="D1066" s="221">
        <v>4.3372383117675781</v>
      </c>
      <c r="E1066" s="221">
        <v>8.5541296005249023</v>
      </c>
      <c r="F1066" s="221">
        <v>39.510162353515625</v>
      </c>
      <c r="G1066" s="221">
        <v>62.327175140380859</v>
      </c>
      <c r="H1066" s="221">
        <v>35.585308074951172</v>
      </c>
      <c r="I1066" s="221">
        <v>3.2130179405212402</v>
      </c>
      <c r="J1066" s="221">
        <v>2.5083436965942383</v>
      </c>
      <c r="K1066" s="180">
        <v>2236</v>
      </c>
      <c r="L1066" s="181">
        <v>1438</v>
      </c>
      <c r="M1066" s="181">
        <v>1611</v>
      </c>
      <c r="N1066" s="181">
        <v>957</v>
      </c>
      <c r="O1066" s="181">
        <v>2274</v>
      </c>
      <c r="P1066" s="181">
        <v>1680</v>
      </c>
      <c r="Q1066" s="181">
        <v>420</v>
      </c>
      <c r="R1066" s="181">
        <v>934</v>
      </c>
      <c r="S1066" s="226">
        <f t="shared" si="50"/>
        <v>11550</v>
      </c>
      <c r="T1066" s="181">
        <f t="shared" si="48"/>
        <v>267989.90433502197</v>
      </c>
      <c r="U1066" s="226">
        <f t="shared" si="49"/>
        <v>17581.828156542742</v>
      </c>
    </row>
    <row r="1067" spans="1:21" x14ac:dyDescent="0.25">
      <c r="A1067" s="156" t="s">
        <v>15186</v>
      </c>
      <c r="B1067" s="156" t="s">
        <v>360</v>
      </c>
      <c r="C1067" s="223">
        <v>0.12377899885177612</v>
      </c>
      <c r="D1067" s="221">
        <v>6.0226116180419922</v>
      </c>
      <c r="E1067" s="221">
        <v>3.3556473255157471</v>
      </c>
      <c r="F1067" s="221">
        <v>15.627161026000977</v>
      </c>
      <c r="G1067" s="221">
        <v>43.691574096679688</v>
      </c>
      <c r="H1067" s="221">
        <v>23.088113784790039</v>
      </c>
      <c r="I1067" s="221">
        <v>1.554926872253418</v>
      </c>
      <c r="J1067" s="221">
        <v>1.12912917137146</v>
      </c>
      <c r="K1067" s="180">
        <v>2844</v>
      </c>
      <c r="L1067" s="181">
        <v>962</v>
      </c>
      <c r="M1067" s="181">
        <v>838</v>
      </c>
      <c r="N1067" s="181">
        <v>870</v>
      </c>
      <c r="O1067" s="181">
        <v>2719</v>
      </c>
      <c r="P1067" s="181">
        <v>2468</v>
      </c>
      <c r="Q1067" s="181">
        <v>588</v>
      </c>
      <c r="R1067" s="181">
        <v>1408</v>
      </c>
      <c r="S1067" s="226">
        <f t="shared" si="50"/>
        <v>12697</v>
      </c>
      <c r="T1067" s="181">
        <f t="shared" si="48"/>
        <v>200836.40806460381</v>
      </c>
      <c r="U1067" s="226">
        <f t="shared" si="49"/>
        <v>13176.135209014681</v>
      </c>
    </row>
    <row r="1068" spans="1:21" x14ac:dyDescent="0.25">
      <c r="A1068" s="156" t="s">
        <v>15187</v>
      </c>
      <c r="B1068" s="156" t="s">
        <v>360</v>
      </c>
      <c r="C1068" s="223">
        <v>-1.6272569894790649</v>
      </c>
      <c r="D1068" s="221">
        <v>-0.65974748134613037</v>
      </c>
      <c r="E1068" s="221">
        <v>-1.0351479053497314</v>
      </c>
      <c r="F1068" s="221">
        <v>12.081775665283203</v>
      </c>
      <c r="G1068" s="221">
        <v>8.1887054443359375</v>
      </c>
      <c r="H1068" s="221">
        <v>2.5422928333282471</v>
      </c>
      <c r="I1068" s="221">
        <v>-1.5218491554260254</v>
      </c>
      <c r="J1068" s="221">
        <v>-1.9476468563079834</v>
      </c>
      <c r="K1068" s="180">
        <v>1337.3358154296875</v>
      </c>
      <c r="L1068" s="181">
        <v>537.21221923828125</v>
      </c>
      <c r="M1068" s="181">
        <v>448.9423828125</v>
      </c>
      <c r="N1068" s="181">
        <v>348.333740234375</v>
      </c>
      <c r="O1068" s="181">
        <v>1469.2659912109375</v>
      </c>
      <c r="P1068" s="181">
        <v>2007.4273681640625</v>
      </c>
      <c r="Q1068" s="181">
        <v>653.95623779296875</v>
      </c>
      <c r="R1068" s="181">
        <v>1342.0814208984375</v>
      </c>
      <c r="S1068" s="226">
        <f t="shared" si="50"/>
        <v>8144.55517578125</v>
      </c>
      <c r="T1068" s="181">
        <f t="shared" si="48"/>
        <v>14738.886101864329</v>
      </c>
      <c r="U1068" s="226">
        <f t="shared" si="49"/>
        <v>966.96389852761251</v>
      </c>
    </row>
    <row r="1069" spans="1:21" x14ac:dyDescent="0.25">
      <c r="A1069" s="156" t="s">
        <v>15188</v>
      </c>
      <c r="B1069" s="156" t="s">
        <v>360</v>
      </c>
      <c r="C1069" s="223">
        <v>2.4047145843505859</v>
      </c>
      <c r="D1069" s="221">
        <v>7.7739529609680176</v>
      </c>
      <c r="E1069" s="221">
        <v>8.1884727478027344</v>
      </c>
      <c r="F1069" s="221">
        <v>23.548030853271484</v>
      </c>
      <c r="G1069" s="221">
        <v>67.305549621582031</v>
      </c>
      <c r="H1069" s="221">
        <v>12.91799259185791</v>
      </c>
      <c r="I1069" s="221">
        <v>0.92651253938674927</v>
      </c>
      <c r="J1069" s="221">
        <v>2.6986229419708252</v>
      </c>
      <c r="K1069" s="180">
        <v>1933</v>
      </c>
      <c r="L1069" s="181">
        <v>703</v>
      </c>
      <c r="M1069" s="181">
        <v>784</v>
      </c>
      <c r="N1069" s="181">
        <v>807</v>
      </c>
      <c r="O1069" s="181">
        <v>2080</v>
      </c>
      <c r="P1069" s="181">
        <v>1878</v>
      </c>
      <c r="Q1069" s="181">
        <v>423</v>
      </c>
      <c r="R1069" s="181">
        <v>1074</v>
      </c>
      <c r="S1069" s="226">
        <f t="shared" si="50"/>
        <v>9682</v>
      </c>
      <c r="T1069" s="181">
        <f t="shared" si="48"/>
        <v>203082.19490021467</v>
      </c>
      <c r="U1069" s="226">
        <f t="shared" si="49"/>
        <v>13323.472991450601</v>
      </c>
    </row>
    <row r="1070" spans="1:21" x14ac:dyDescent="0.25">
      <c r="A1070" s="156" t="s">
        <v>15189</v>
      </c>
      <c r="B1070" s="156" t="s">
        <v>360</v>
      </c>
      <c r="C1070" s="223">
        <v>1.5903263092041016</v>
      </c>
      <c r="D1070" s="221">
        <v>6.152106761932373</v>
      </c>
      <c r="E1070" s="221">
        <v>13.77493953704834</v>
      </c>
      <c r="F1070" s="221">
        <v>33.430942535400391</v>
      </c>
      <c r="G1070" s="221">
        <v>48.405841827392578</v>
      </c>
      <c r="H1070" s="221">
        <v>9.0210685729980469</v>
      </c>
      <c r="I1070" s="221">
        <v>18.003025054931641</v>
      </c>
      <c r="J1070" s="221">
        <v>3.2015609741210938</v>
      </c>
      <c r="K1070" s="180">
        <v>2031</v>
      </c>
      <c r="L1070" s="181">
        <v>602</v>
      </c>
      <c r="M1070" s="181">
        <v>844</v>
      </c>
      <c r="N1070" s="181">
        <v>857</v>
      </c>
      <c r="O1070" s="181">
        <v>2204</v>
      </c>
      <c r="P1070" s="181">
        <v>1561</v>
      </c>
      <c r="Q1070" s="181">
        <v>354</v>
      </c>
      <c r="R1070" s="181">
        <v>812</v>
      </c>
      <c r="S1070" s="226">
        <f t="shared" si="50"/>
        <v>9265</v>
      </c>
      <c r="T1070" s="181">
        <f t="shared" si="48"/>
        <v>176950.98953723907</v>
      </c>
      <c r="U1070" s="226">
        <f t="shared" si="49"/>
        <v>11609.10108869111</v>
      </c>
    </row>
    <row r="1071" spans="1:21" x14ac:dyDescent="0.25">
      <c r="A1071" s="156" t="s">
        <v>15190</v>
      </c>
      <c r="B1071" s="156" t="s">
        <v>360</v>
      </c>
      <c r="C1071" s="223">
        <v>-1.7928757667541504</v>
      </c>
      <c r="D1071" s="221">
        <v>-1.947485089302063</v>
      </c>
      <c r="E1071" s="221">
        <v>-1.2007668018341064</v>
      </c>
      <c r="F1071" s="221">
        <v>2.1497933864593506</v>
      </c>
      <c r="G1071" s="221">
        <v>15.504351615905762</v>
      </c>
      <c r="H1071" s="221">
        <v>4.4348225593566895</v>
      </c>
      <c r="I1071" s="221">
        <v>4.044672966003418</v>
      </c>
      <c r="J1071" s="221">
        <v>-2.1132657527923584</v>
      </c>
      <c r="K1071" s="180">
        <v>1406</v>
      </c>
      <c r="L1071" s="181">
        <v>573</v>
      </c>
      <c r="M1071" s="181">
        <v>447</v>
      </c>
      <c r="N1071" s="181">
        <v>333</v>
      </c>
      <c r="O1071" s="181">
        <v>1469</v>
      </c>
      <c r="P1071" s="181">
        <v>2060</v>
      </c>
      <c r="Q1071" s="181">
        <v>886</v>
      </c>
      <c r="R1071" s="181">
        <v>2145</v>
      </c>
      <c r="S1071" s="226">
        <f t="shared" si="50"/>
        <v>9319</v>
      </c>
      <c r="T1071" s="181">
        <f t="shared" si="48"/>
        <v>27504.698357224464</v>
      </c>
      <c r="U1071" s="226">
        <f t="shared" si="49"/>
        <v>1804.4817069292394</v>
      </c>
    </row>
    <row r="1072" spans="1:21" x14ac:dyDescent="0.25">
      <c r="A1072" s="156" t="s">
        <v>15191</v>
      </c>
      <c r="B1072" s="156" t="s">
        <v>360</v>
      </c>
      <c r="C1072" s="223">
        <v>-5.1253598183393478E-2</v>
      </c>
      <c r="D1072" s="221">
        <v>6.2640838623046875</v>
      </c>
      <c r="E1072" s="221">
        <v>3.1232962608337402</v>
      </c>
      <c r="F1072" s="221">
        <v>25.100423812866211</v>
      </c>
      <c r="G1072" s="221">
        <v>52.475601196289063</v>
      </c>
      <c r="H1072" s="221">
        <v>22.866546630859375</v>
      </c>
      <c r="I1072" s="221">
        <v>0.55481994152069092</v>
      </c>
      <c r="J1072" s="221">
        <v>3.6554195880889893</v>
      </c>
      <c r="K1072" s="180">
        <v>1799</v>
      </c>
      <c r="L1072" s="181">
        <v>738</v>
      </c>
      <c r="M1072" s="181">
        <v>619</v>
      </c>
      <c r="N1072" s="181">
        <v>502</v>
      </c>
      <c r="O1072" s="181">
        <v>1792</v>
      </c>
      <c r="P1072" s="181">
        <v>2148</v>
      </c>
      <c r="Q1072" s="181">
        <v>566</v>
      </c>
      <c r="R1072" s="181">
        <v>1867</v>
      </c>
      <c r="S1072" s="226">
        <f t="shared" si="50"/>
        <v>10031</v>
      </c>
      <c r="T1072" s="181">
        <f t="shared" si="48"/>
        <v>169356.73777146265</v>
      </c>
      <c r="U1072" s="226">
        <f t="shared" si="49"/>
        <v>11110.870269680539</v>
      </c>
    </row>
    <row r="1073" spans="1:21" x14ac:dyDescent="0.25">
      <c r="A1073" s="156" t="s">
        <v>15192</v>
      </c>
      <c r="B1073" s="156" t="s">
        <v>360</v>
      </c>
      <c r="C1073" s="223">
        <v>0.67501872777938843</v>
      </c>
      <c r="D1073" s="221">
        <v>1.6425280570983887</v>
      </c>
      <c r="E1073" s="221">
        <v>1.2671277523040771</v>
      </c>
      <c r="F1073" s="221">
        <v>5.9956421852111816</v>
      </c>
      <c r="G1073" s="221">
        <v>33.965862274169922</v>
      </c>
      <c r="H1073" s="221">
        <v>7.4403476715087891</v>
      </c>
      <c r="I1073" s="221">
        <v>0.7804265022277832</v>
      </c>
      <c r="J1073" s="221">
        <v>0.52737885713577271</v>
      </c>
      <c r="K1073" s="180">
        <v>1066.410888671875</v>
      </c>
      <c r="L1073" s="181">
        <v>394.82705688476562</v>
      </c>
      <c r="M1073" s="181">
        <v>394.82705688476562</v>
      </c>
      <c r="N1073" s="181">
        <v>347.59893798828125</v>
      </c>
      <c r="O1073" s="181">
        <v>1222.263671875</v>
      </c>
      <c r="P1073" s="181">
        <v>1451.7923583984375</v>
      </c>
      <c r="Q1073" s="181">
        <v>523.28753662109375</v>
      </c>
      <c r="R1073" s="181">
        <v>1638.815673828125</v>
      </c>
      <c r="S1073" s="226">
        <f t="shared" si="50"/>
        <v>7039.8231811523437</v>
      </c>
      <c r="T1073" s="181">
        <f t="shared" si="48"/>
        <v>57542.480651208352</v>
      </c>
      <c r="U1073" s="226">
        <f t="shared" si="49"/>
        <v>3775.1496983482366</v>
      </c>
    </row>
    <row r="1074" spans="1:21" x14ac:dyDescent="0.25">
      <c r="A1074" s="156" t="s">
        <v>15193</v>
      </c>
      <c r="B1074" s="156" t="s">
        <v>360</v>
      </c>
      <c r="C1074" s="223">
        <v>1.2639118432998657</v>
      </c>
      <c r="D1074" s="221">
        <v>0.58000874519348145</v>
      </c>
      <c r="E1074" s="221">
        <v>2.8581628799438477</v>
      </c>
      <c r="F1074" s="221">
        <v>15.670207977294922</v>
      </c>
      <c r="G1074" s="221">
        <v>35.275741577148438</v>
      </c>
      <c r="H1074" s="221">
        <v>11.938823699951172</v>
      </c>
      <c r="I1074" s="221">
        <v>1.3518719673156738</v>
      </c>
      <c r="J1074" s="221">
        <v>5.1179671287536621</v>
      </c>
      <c r="K1074" s="180">
        <v>1772.554931640625</v>
      </c>
      <c r="L1074" s="181">
        <v>625.77569580078125</v>
      </c>
      <c r="M1074" s="181">
        <v>525.765869140625</v>
      </c>
      <c r="N1074" s="181">
        <v>599.1064453125</v>
      </c>
      <c r="O1074" s="181">
        <v>2026.8656005859375</v>
      </c>
      <c r="P1074" s="181">
        <v>1903.0439453125</v>
      </c>
      <c r="Q1074" s="181">
        <v>616.2509765625</v>
      </c>
      <c r="R1074" s="181">
        <v>1211.5474853515625</v>
      </c>
      <c r="S1074" s="226">
        <f t="shared" si="50"/>
        <v>9280.9109497070312</v>
      </c>
      <c r="T1074" s="181">
        <f t="shared" si="48"/>
        <v>114747.20155562401</v>
      </c>
      <c r="U1074" s="226">
        <f t="shared" si="49"/>
        <v>7528.1402267790754</v>
      </c>
    </row>
    <row r="1075" spans="1:21" x14ac:dyDescent="0.25">
      <c r="A1075" s="156" t="s">
        <v>15194</v>
      </c>
      <c r="B1075" s="156" t="s">
        <v>360</v>
      </c>
      <c r="C1075" s="223">
        <v>-0.96247512102127075</v>
      </c>
      <c r="D1075" s="221">
        <v>0.4188079833984375</v>
      </c>
      <c r="E1075" s="221">
        <v>5.9024237096309662E-2</v>
      </c>
      <c r="F1075" s="221">
        <v>13.87049674987793</v>
      </c>
      <c r="G1075" s="221">
        <v>20.862541198730469</v>
      </c>
      <c r="H1075" s="221">
        <v>5.5704021453857422</v>
      </c>
      <c r="I1075" s="221">
        <v>-0.18374030292034149</v>
      </c>
      <c r="J1075" s="221">
        <v>-0.4811454713344574</v>
      </c>
      <c r="K1075" s="180">
        <v>2241</v>
      </c>
      <c r="L1075" s="181">
        <v>762</v>
      </c>
      <c r="M1075" s="181">
        <v>684</v>
      </c>
      <c r="N1075" s="181">
        <v>681</v>
      </c>
      <c r="O1075" s="181">
        <v>2510</v>
      </c>
      <c r="P1075" s="181">
        <v>2587</v>
      </c>
      <c r="Q1075" s="181">
        <v>997</v>
      </c>
      <c r="R1075" s="181">
        <v>2205</v>
      </c>
      <c r="S1075" s="226">
        <f t="shared" si="50"/>
        <v>12667</v>
      </c>
      <c r="T1075" s="181">
        <f t="shared" si="48"/>
        <v>73179.89971460402</v>
      </c>
      <c r="U1075" s="226">
        <f t="shared" si="49"/>
        <v>4801.0630269367812</v>
      </c>
    </row>
    <row r="1076" spans="1:21" x14ac:dyDescent="0.25">
      <c r="A1076" s="156" t="s">
        <v>15195</v>
      </c>
      <c r="B1076" s="156" t="s">
        <v>360</v>
      </c>
      <c r="C1076" s="223">
        <v>-5.7629980146884918E-2</v>
      </c>
      <c r="D1076" s="221">
        <v>0.90987938642501831</v>
      </c>
      <c r="E1076" s="221">
        <v>0.53447902202606201</v>
      </c>
      <c r="F1076" s="221">
        <v>3.8850390911102295</v>
      </c>
      <c r="G1076" s="221">
        <v>8.0538797378540039</v>
      </c>
      <c r="H1076" s="221">
        <v>2.4994027614593506</v>
      </c>
      <c r="I1076" s="221">
        <v>4.7777790576219559E-2</v>
      </c>
      <c r="J1076" s="221">
        <v>-0.37801989912986755</v>
      </c>
      <c r="K1076" s="180">
        <v>9.2412557601928711</v>
      </c>
      <c r="L1076" s="181">
        <v>3.5461583137512207</v>
      </c>
      <c r="M1076" s="181">
        <v>2.5329701900482178</v>
      </c>
      <c r="N1076" s="181">
        <v>2.238818883895874</v>
      </c>
      <c r="O1076" s="181">
        <v>9.9602928161621094</v>
      </c>
      <c r="P1076" s="181">
        <v>12.615825653076172</v>
      </c>
      <c r="Q1076" s="181">
        <v>4.6819095611572266</v>
      </c>
      <c r="R1076" s="181">
        <v>10.957139015197754</v>
      </c>
      <c r="S1076" s="226">
        <f t="shared" si="50"/>
        <v>55.774370193481445</v>
      </c>
      <c r="T1076" s="181">
        <f t="shared" si="48"/>
        <v>120.57842595634099</v>
      </c>
      <c r="U1076" s="226">
        <f t="shared" si="49"/>
        <v>7.9107053297819014</v>
      </c>
    </row>
    <row r="1077" spans="1:21" x14ac:dyDescent="0.25">
      <c r="A1077" s="156" t="s">
        <v>15196</v>
      </c>
      <c r="B1077" s="156" t="s">
        <v>363</v>
      </c>
      <c r="C1077" s="223">
        <v>-0.90217572450637817</v>
      </c>
      <c r="D1077" s="221">
        <v>6.5333656966686249E-2</v>
      </c>
      <c r="E1077" s="221">
        <v>7.145970344543457</v>
      </c>
      <c r="F1077" s="221">
        <v>3.0404934883117676</v>
      </c>
      <c r="G1077" s="221">
        <v>7.2093343734741211</v>
      </c>
      <c r="H1077" s="221">
        <v>1.6548572778701782</v>
      </c>
      <c r="I1077" s="221">
        <v>-0.7967679500579834</v>
      </c>
      <c r="J1077" s="221">
        <v>-1.2225655317306519</v>
      </c>
      <c r="K1077" s="180">
        <v>345.02407836914062</v>
      </c>
      <c r="L1077" s="181">
        <v>102.70948028564453</v>
      </c>
      <c r="M1077" s="181">
        <v>195.84603881835937</v>
      </c>
      <c r="N1077" s="181">
        <v>167.92501831054687</v>
      </c>
      <c r="O1077" s="181">
        <v>397.47573852539062</v>
      </c>
      <c r="P1077" s="181">
        <v>260.46328735351562</v>
      </c>
      <c r="Q1077" s="181">
        <v>49.260665893554687</v>
      </c>
      <c r="R1077" s="181">
        <v>187.07086181640625</v>
      </c>
      <c r="S1077" s="226">
        <f t="shared" si="50"/>
        <v>1705.7751693725586</v>
      </c>
      <c r="T1077" s="181">
        <f t="shared" si="48"/>
        <v>4634.1323119052213</v>
      </c>
      <c r="U1077" s="226">
        <f t="shared" si="49"/>
        <v>304.02831093496559</v>
      </c>
    </row>
    <row r="1078" spans="1:21" x14ac:dyDescent="0.25">
      <c r="A1078" s="156" t="s">
        <v>15197</v>
      </c>
      <c r="B1078" s="156" t="s">
        <v>363</v>
      </c>
      <c r="C1078" s="223">
        <v>-0.91246944665908813</v>
      </c>
      <c r="D1078" s="221">
        <v>5.5039923638105392E-2</v>
      </c>
      <c r="E1078" s="221">
        <v>-0.32036048173904419</v>
      </c>
      <c r="F1078" s="221">
        <v>5081.70703125</v>
      </c>
      <c r="G1078" s="221">
        <v>7.199040412902832</v>
      </c>
      <c r="H1078" s="221">
        <v>1.6445635557174683</v>
      </c>
      <c r="I1078" s="221">
        <v>-0.80706173181533813</v>
      </c>
      <c r="J1078" s="221">
        <v>-1.2328593730926514</v>
      </c>
      <c r="K1078" s="180">
        <v>1.2410110235214233</v>
      </c>
      <c r="L1078" s="181">
        <v>0.31149876117706299</v>
      </c>
      <c r="M1078" s="181">
        <v>0.3289426863193512</v>
      </c>
      <c r="N1078" s="181">
        <v>1</v>
      </c>
      <c r="O1078" s="181">
        <v>1.6372374296188354</v>
      </c>
      <c r="P1078" s="181">
        <v>1.4478461742401123</v>
      </c>
      <c r="Q1078" s="181">
        <v>0.47597008943557739</v>
      </c>
      <c r="R1078" s="181">
        <v>1.1276254653930664</v>
      </c>
      <c r="S1078" s="226">
        <f t="shared" si="50"/>
        <v>7.5701316297054291</v>
      </c>
      <c r="T1078" s="181">
        <f t="shared" si="48"/>
        <v>5092.8796838434064</v>
      </c>
      <c r="U1078" s="226">
        <f t="shared" si="49"/>
        <v>334.12503223010697</v>
      </c>
    </row>
    <row r="1079" spans="1:21" x14ac:dyDescent="0.25">
      <c r="A1079" s="156" t="s">
        <v>15198</v>
      </c>
      <c r="B1079" s="156" t="s">
        <v>363</v>
      </c>
      <c r="C1079" s="223">
        <v>-0.69701117277145386</v>
      </c>
      <c r="D1079" s="221">
        <v>2.3709127902984619</v>
      </c>
      <c r="E1079" s="221">
        <v>0.69443219900131226</v>
      </c>
      <c r="F1079" s="221">
        <v>6.2494335174560547</v>
      </c>
      <c r="G1079" s="221">
        <v>12.276055335998535</v>
      </c>
      <c r="H1079" s="221">
        <v>6.1719021797180176</v>
      </c>
      <c r="I1079" s="221">
        <v>-0.43029889464378357</v>
      </c>
      <c r="J1079" s="221">
        <v>1.6157634258270264</v>
      </c>
      <c r="K1079" s="180">
        <v>1969</v>
      </c>
      <c r="L1079" s="181">
        <v>710</v>
      </c>
      <c r="M1079" s="181">
        <v>610</v>
      </c>
      <c r="N1079" s="181">
        <v>673</v>
      </c>
      <c r="O1079" s="181">
        <v>2447</v>
      </c>
      <c r="P1079" s="181">
        <v>2469</v>
      </c>
      <c r="Q1079" s="181">
        <v>653</v>
      </c>
      <c r="R1079" s="181">
        <v>1162</v>
      </c>
      <c r="S1079" s="226">
        <f t="shared" si="50"/>
        <v>10693</v>
      </c>
      <c r="T1079" s="181">
        <f t="shared" si="48"/>
        <v>51814.871292084455</v>
      </c>
      <c r="U1079" s="226">
        <f t="shared" si="49"/>
        <v>3399.3823956589831</v>
      </c>
    </row>
    <row r="1080" spans="1:21" x14ac:dyDescent="0.25">
      <c r="A1080" s="156" t="s">
        <v>15199</v>
      </c>
      <c r="B1080" s="156" t="s">
        <v>363</v>
      </c>
      <c r="C1080" s="223">
        <v>-0.58923971652984619</v>
      </c>
      <c r="D1080" s="221">
        <v>8.9690608978271484</v>
      </c>
      <c r="E1080" s="221">
        <v>2.8693359345197678E-3</v>
      </c>
      <c r="F1080" s="221">
        <v>3.3534297943115234</v>
      </c>
      <c r="G1080" s="221">
        <v>8.5594902038574219</v>
      </c>
      <c r="H1080" s="221">
        <v>4.1386299133300781</v>
      </c>
      <c r="I1080" s="221">
        <v>-0.48383188247680664</v>
      </c>
      <c r="J1080" s="221">
        <v>-1.7601211071014404</v>
      </c>
      <c r="K1080" s="180">
        <v>821</v>
      </c>
      <c r="L1080" s="181">
        <v>282</v>
      </c>
      <c r="M1080" s="181">
        <v>185</v>
      </c>
      <c r="N1080" s="181">
        <v>166</v>
      </c>
      <c r="O1080" s="181">
        <v>815</v>
      </c>
      <c r="P1080" s="181">
        <v>1021</v>
      </c>
      <c r="Q1080" s="181">
        <v>321</v>
      </c>
      <c r="R1080" s="181">
        <v>778</v>
      </c>
      <c r="S1080" s="226">
        <f t="shared" si="50"/>
        <v>4389</v>
      </c>
      <c r="T1080" s="181">
        <f t="shared" si="48"/>
        <v>12279.550940973684</v>
      </c>
      <c r="U1080" s="226">
        <f t="shared" si="49"/>
        <v>805.61599892887375</v>
      </c>
    </row>
    <row r="1081" spans="1:21" x14ac:dyDescent="0.25">
      <c r="A1081" s="156" t="s">
        <v>15200</v>
      </c>
      <c r="B1081" s="156" t="s">
        <v>363</v>
      </c>
      <c r="C1081" s="223">
        <v>-0.2737841010093689</v>
      </c>
      <c r="D1081" s="221">
        <v>3.4253089427947998</v>
      </c>
      <c r="E1081" s="221">
        <v>8.8582830429077148</v>
      </c>
      <c r="F1081" s="221">
        <v>19.391883850097656</v>
      </c>
      <c r="G1081" s="221">
        <v>16.657009124755859</v>
      </c>
      <c r="H1081" s="221">
        <v>6.7768211364746094</v>
      </c>
      <c r="I1081" s="221">
        <v>4.9547033309936523</v>
      </c>
      <c r="J1081" s="221">
        <v>2.3231155872344971</v>
      </c>
      <c r="K1081" s="180">
        <v>696</v>
      </c>
      <c r="L1081" s="181">
        <v>188</v>
      </c>
      <c r="M1081" s="181">
        <v>169</v>
      </c>
      <c r="N1081" s="181">
        <v>264</v>
      </c>
      <c r="O1081" s="181">
        <v>848</v>
      </c>
      <c r="P1081" s="181">
        <v>814</v>
      </c>
      <c r="Q1081" s="181">
        <v>225</v>
      </c>
      <c r="R1081" s="181">
        <v>576</v>
      </c>
      <c r="S1081" s="226">
        <f t="shared" si="50"/>
        <v>3780</v>
      </c>
      <c r="T1081" s="181">
        <f t="shared" si="48"/>
        <v>29164.31048822403</v>
      </c>
      <c r="U1081" s="226">
        <f t="shared" si="49"/>
        <v>1913.362731257941</v>
      </c>
    </row>
    <row r="1082" spans="1:21" x14ac:dyDescent="0.25">
      <c r="A1082" s="156" t="s">
        <v>15201</v>
      </c>
      <c r="B1082" s="156" t="s">
        <v>363</v>
      </c>
      <c r="C1082" s="223">
        <v>-2.1968734264373779</v>
      </c>
      <c r="D1082" s="221">
        <v>-1.229364275932312</v>
      </c>
      <c r="E1082" s="221">
        <v>-1.6047645807266235</v>
      </c>
      <c r="F1082" s="221">
        <v>1.7457956075668335</v>
      </c>
      <c r="G1082" s="221">
        <v>5.9146361351013184</v>
      </c>
      <c r="H1082" s="221">
        <v>0.36015933752059937</v>
      </c>
      <c r="I1082" s="221">
        <v>-2.0914657115936279</v>
      </c>
      <c r="J1082" s="221">
        <v>-2.5172634124755859</v>
      </c>
      <c r="K1082" s="180">
        <v>2.7200541496276855</v>
      </c>
      <c r="L1082" s="181">
        <v>0.72613614797592163</v>
      </c>
      <c r="M1082" s="181">
        <v>0.40919074416160583</v>
      </c>
      <c r="N1082" s="181">
        <v>0.53691500425338745</v>
      </c>
      <c r="O1082" s="181">
        <v>3.2096638679504395</v>
      </c>
      <c r="P1082" s="181">
        <v>3.0843048095703125</v>
      </c>
      <c r="Q1082" s="181">
        <v>0.90353101491928101</v>
      </c>
      <c r="R1082" s="181">
        <v>1.9418821334838867</v>
      </c>
      <c r="S1082" s="226">
        <f t="shared" si="50"/>
        <v>13.53167787194252</v>
      </c>
      <c r="T1082" s="181">
        <f t="shared" si="48"/>
        <v>6.7292906123091889</v>
      </c>
      <c r="U1082" s="226">
        <f t="shared" si="49"/>
        <v>0.44148391132357595</v>
      </c>
    </row>
    <row r="1083" spans="1:21" x14ac:dyDescent="0.25">
      <c r="A1083" s="156" t="s">
        <v>15202</v>
      </c>
      <c r="B1083" s="156" t="s">
        <v>363</v>
      </c>
      <c r="C1083" s="223">
        <v>1.3918383121490479</v>
      </c>
      <c r="D1083" s="221">
        <v>11.40135669708252</v>
      </c>
      <c r="E1083" s="221">
        <v>4.8829832077026367</v>
      </c>
      <c r="F1083" s="221">
        <v>19.747644424438477</v>
      </c>
      <c r="G1083" s="221">
        <v>17.237813949584961</v>
      </c>
      <c r="H1083" s="221">
        <v>11.965219497680664</v>
      </c>
      <c r="I1083" s="221">
        <v>9.2362117767333984</v>
      </c>
      <c r="J1083" s="221">
        <v>0.84281867742538452</v>
      </c>
      <c r="K1083" s="180">
        <v>1336</v>
      </c>
      <c r="L1083" s="181">
        <v>417</v>
      </c>
      <c r="M1083" s="181">
        <v>501</v>
      </c>
      <c r="N1083" s="181">
        <v>724</v>
      </c>
      <c r="O1083" s="181">
        <v>2063</v>
      </c>
      <c r="P1083" s="181">
        <v>1596</v>
      </c>
      <c r="Q1083" s="181">
        <v>295</v>
      </c>
      <c r="R1083" s="181">
        <v>545</v>
      </c>
      <c r="S1083" s="226">
        <f t="shared" si="50"/>
        <v>7477</v>
      </c>
      <c r="T1083" s="181">
        <f t="shared" si="48"/>
        <v>81199.650027692318</v>
      </c>
      <c r="U1083" s="226">
        <f t="shared" si="49"/>
        <v>5327.2092346193949</v>
      </c>
    </row>
    <row r="1084" spans="1:21" x14ac:dyDescent="0.25">
      <c r="A1084" s="156" t="s">
        <v>15203</v>
      </c>
      <c r="B1084" s="156" t="s">
        <v>363</v>
      </c>
      <c r="C1084" s="223">
        <v>3.0660300254821777</v>
      </c>
      <c r="D1084" s="221">
        <v>4.0335392951965332</v>
      </c>
      <c r="E1084" s="221">
        <v>3.6581389904022217</v>
      </c>
      <c r="F1084" s="221">
        <v>7.0086989402770996</v>
      </c>
      <c r="G1084" s="221">
        <v>11.177539825439453</v>
      </c>
      <c r="H1084" s="221">
        <v>5.6230626106262207</v>
      </c>
      <c r="I1084" s="221">
        <v>3.1714377403259277</v>
      </c>
      <c r="J1084" s="221">
        <v>2.7456402778625488</v>
      </c>
      <c r="K1084" s="180">
        <v>14.993010520935059</v>
      </c>
      <c r="L1084" s="181">
        <v>5.3650083541870117</v>
      </c>
      <c r="M1084" s="181">
        <v>5.7710309028625488</v>
      </c>
      <c r="N1084" s="181">
        <v>5.8155407905578613</v>
      </c>
      <c r="O1084" s="181">
        <v>17.454713821411133</v>
      </c>
      <c r="P1084" s="181">
        <v>16.501228332519531</v>
      </c>
      <c r="Q1084" s="181">
        <v>5.119110107421875</v>
      </c>
      <c r="R1084" s="181">
        <v>13.980356216430664</v>
      </c>
      <c r="S1084" s="226">
        <f t="shared" si="50"/>
        <v>84.999999046325684</v>
      </c>
      <c r="T1084" s="181">
        <f t="shared" si="48"/>
        <v>471.98776724645461</v>
      </c>
      <c r="U1084" s="226">
        <f t="shared" si="49"/>
        <v>30.965374745398535</v>
      </c>
    </row>
    <row r="1085" spans="1:21" x14ac:dyDescent="0.25">
      <c r="A1085" s="156" t="s">
        <v>15204</v>
      </c>
      <c r="B1085" s="156" t="s">
        <v>363</v>
      </c>
      <c r="C1085" s="223">
        <v>4.8191366195678711</v>
      </c>
      <c r="D1085" s="221">
        <v>23.053903579711914</v>
      </c>
      <c r="E1085" s="221">
        <v>18.13947868347168</v>
      </c>
      <c r="F1085" s="221">
        <v>14.959497451782227</v>
      </c>
      <c r="G1085" s="221">
        <v>38.520172119140625</v>
      </c>
      <c r="H1085" s="221">
        <v>9.662907600402832</v>
      </c>
      <c r="I1085" s="221">
        <v>0.35915213823318481</v>
      </c>
      <c r="J1085" s="221">
        <v>-6.6645547747612E-2</v>
      </c>
      <c r="K1085" s="180">
        <v>1050</v>
      </c>
      <c r="L1085" s="181">
        <v>314</v>
      </c>
      <c r="M1085" s="181">
        <v>351</v>
      </c>
      <c r="N1085" s="181">
        <v>446</v>
      </c>
      <c r="O1085" s="181">
        <v>1177</v>
      </c>
      <c r="P1085" s="181">
        <v>1034</v>
      </c>
      <c r="Q1085" s="181">
        <v>256</v>
      </c>
      <c r="R1085" s="181">
        <v>967</v>
      </c>
      <c r="S1085" s="226">
        <f t="shared" si="50"/>
        <v>5595</v>
      </c>
      <c r="T1085" s="181">
        <f t="shared" si="48"/>
        <v>80695.097801730037</v>
      </c>
      <c r="U1085" s="226">
        <f t="shared" si="49"/>
        <v>5294.1074259714842</v>
      </c>
    </row>
    <row r="1086" spans="1:21" x14ac:dyDescent="0.25">
      <c r="A1086" s="156" t="s">
        <v>15205</v>
      </c>
      <c r="B1086" s="156" t="s">
        <v>363</v>
      </c>
      <c r="C1086" s="223">
        <v>0.54594600200653076</v>
      </c>
      <c r="D1086" s="221">
        <v>7.4960660934448242</v>
      </c>
      <c r="E1086" s="221">
        <v>19.433427810668945</v>
      </c>
      <c r="F1086" s="221">
        <v>30.801048278808594</v>
      </c>
      <c r="G1086" s="221">
        <v>33.92449951171875</v>
      </c>
      <c r="H1086" s="221">
        <v>10.969130516052246</v>
      </c>
      <c r="I1086" s="221">
        <v>3.8707706928253174</v>
      </c>
      <c r="J1086" s="221">
        <v>0.932850182056427</v>
      </c>
      <c r="K1086" s="180">
        <v>3296</v>
      </c>
      <c r="L1086" s="181">
        <v>1103</v>
      </c>
      <c r="M1086" s="181">
        <v>924</v>
      </c>
      <c r="N1086" s="181">
        <v>1241</v>
      </c>
      <c r="O1086" s="181">
        <v>4260</v>
      </c>
      <c r="P1086" s="181">
        <v>3468</v>
      </c>
      <c r="Q1086" s="181">
        <v>921</v>
      </c>
      <c r="R1086" s="181">
        <v>2205</v>
      </c>
      <c r="S1086" s="226">
        <f t="shared" si="50"/>
        <v>17418</v>
      </c>
      <c r="T1086" s="181">
        <f t="shared" si="48"/>
        <v>254429.41414386034</v>
      </c>
      <c r="U1086" s="226">
        <f t="shared" si="49"/>
        <v>16692.174462866904</v>
      </c>
    </row>
    <row r="1087" spans="1:21" x14ac:dyDescent="0.25">
      <c r="A1087" s="156" t="s">
        <v>15206</v>
      </c>
      <c r="B1087" s="156" t="s">
        <v>363</v>
      </c>
      <c r="C1087" s="223">
        <v>1.2800664901733398</v>
      </c>
      <c r="D1087" s="221">
        <v>-5.2870421409606934</v>
      </c>
      <c r="E1087" s="221">
        <v>2.6195137500762939</v>
      </c>
      <c r="F1087" s="221">
        <v>24.233463287353516</v>
      </c>
      <c r="G1087" s="221">
        <v>21.753091812133789</v>
      </c>
      <c r="H1087" s="221">
        <v>7.8892555236816406</v>
      </c>
      <c r="I1087" s="221">
        <v>3.0761942863464355</v>
      </c>
      <c r="J1087" s="221">
        <v>-0.35174757242202759</v>
      </c>
      <c r="K1087" s="180">
        <v>2459</v>
      </c>
      <c r="L1087" s="181">
        <v>739</v>
      </c>
      <c r="M1087" s="181">
        <v>681</v>
      </c>
      <c r="N1087" s="181">
        <v>889</v>
      </c>
      <c r="O1087" s="181">
        <v>2735</v>
      </c>
      <c r="P1087" s="181">
        <v>2077</v>
      </c>
      <c r="Q1087" s="181">
        <v>649</v>
      </c>
      <c r="R1087" s="181">
        <v>1088</v>
      </c>
      <c r="S1087" s="226">
        <f t="shared" si="50"/>
        <v>11317</v>
      </c>
      <c r="T1087" s="181">
        <f t="shared" si="48"/>
        <v>100062.43564534187</v>
      </c>
      <c r="U1087" s="226">
        <f t="shared" si="49"/>
        <v>6564.7269541997002</v>
      </c>
    </row>
    <row r="1088" spans="1:21" x14ac:dyDescent="0.25">
      <c r="A1088" s="156" t="s">
        <v>15207</v>
      </c>
      <c r="B1088" s="156" t="s">
        <v>363</v>
      </c>
      <c r="C1088" s="223">
        <v>1.0615180730819702</v>
      </c>
      <c r="D1088" s="221">
        <v>5.7862887382507324</v>
      </c>
      <c r="E1088" s="221">
        <v>9.8834028244018555</v>
      </c>
      <c r="F1088" s="221">
        <v>44.386096954345703</v>
      </c>
      <c r="G1088" s="221">
        <v>36.121395111083984</v>
      </c>
      <c r="H1088" s="221">
        <v>17.115894317626953</v>
      </c>
      <c r="I1088" s="221">
        <v>5.5627422332763672</v>
      </c>
      <c r="J1088" s="221">
        <v>0.87417203187942505</v>
      </c>
      <c r="K1088" s="180">
        <v>1874</v>
      </c>
      <c r="L1088" s="181">
        <v>445</v>
      </c>
      <c r="M1088" s="181">
        <v>677</v>
      </c>
      <c r="N1088" s="181">
        <v>893</v>
      </c>
      <c r="O1088" s="181">
        <v>2521</v>
      </c>
      <c r="P1088" s="181">
        <v>2004</v>
      </c>
      <c r="Q1088" s="181">
        <v>474</v>
      </c>
      <c r="R1088" s="181">
        <v>1188</v>
      </c>
      <c r="S1088" s="226">
        <f t="shared" si="50"/>
        <v>10076</v>
      </c>
      <c r="T1088" s="181">
        <f t="shared" si="48"/>
        <v>179929.57712984085</v>
      </c>
      <c r="U1088" s="226">
        <f t="shared" si="49"/>
        <v>11804.515223161141</v>
      </c>
    </row>
    <row r="1089" spans="1:21" x14ac:dyDescent="0.25">
      <c r="A1089" s="156" t="s">
        <v>15208</v>
      </c>
      <c r="B1089" s="156" t="s">
        <v>363</v>
      </c>
      <c r="C1089" s="223">
        <v>0.45360457897186279</v>
      </c>
      <c r="D1089" s="221">
        <v>1.4211139678955078</v>
      </c>
      <c r="E1089" s="221">
        <v>1.0457136631011963</v>
      </c>
      <c r="F1089" s="221">
        <v>4.3962740898132324</v>
      </c>
      <c r="G1089" s="221">
        <v>8.5651140213012695</v>
      </c>
      <c r="H1089" s="221">
        <v>3.0106375217437744</v>
      </c>
      <c r="I1089" s="221">
        <v>0.55901235342025757</v>
      </c>
      <c r="J1089" s="221">
        <v>0.13321471214294434</v>
      </c>
      <c r="K1089" s="180">
        <v>30.296422958374023</v>
      </c>
      <c r="L1089" s="181">
        <v>9.354344367980957</v>
      </c>
      <c r="M1089" s="181">
        <v>4.9846677780151367</v>
      </c>
      <c r="N1089" s="181">
        <v>3.7870528697967529</v>
      </c>
      <c r="O1089" s="181">
        <v>24.081771850585938</v>
      </c>
      <c r="P1089" s="181">
        <v>38.614990234375</v>
      </c>
      <c r="Q1089" s="181">
        <v>12.332197189331055</v>
      </c>
      <c r="R1089" s="181">
        <v>26.735944747924805</v>
      </c>
      <c r="S1089" s="226">
        <f t="shared" si="50"/>
        <v>150.18739199638367</v>
      </c>
      <c r="T1089" s="181">
        <f t="shared" si="48"/>
        <v>381.8719752256859</v>
      </c>
      <c r="U1089" s="226">
        <f t="shared" si="49"/>
        <v>25.053210354611647</v>
      </c>
    </row>
    <row r="1090" spans="1:21" x14ac:dyDescent="0.25">
      <c r="A1090" s="156" t="s">
        <v>15209</v>
      </c>
      <c r="B1090" s="156" t="s">
        <v>363</v>
      </c>
      <c r="C1090" s="223">
        <v>2.2632210254669189</v>
      </c>
      <c r="D1090" s="221">
        <v>-2.5609025955200195</v>
      </c>
      <c r="E1090" s="221">
        <v>25.285680770874023</v>
      </c>
      <c r="F1090" s="221">
        <v>34.082668304443359</v>
      </c>
      <c r="G1090" s="221">
        <v>47.212043762207031</v>
      </c>
      <c r="H1090" s="221">
        <v>8.0504026412963867</v>
      </c>
      <c r="I1090" s="221">
        <v>0.19388279318809509</v>
      </c>
      <c r="J1090" s="221">
        <v>-0.23191487789154053</v>
      </c>
      <c r="K1090" s="180">
        <v>914</v>
      </c>
      <c r="L1090" s="181">
        <v>277</v>
      </c>
      <c r="M1090" s="181">
        <v>271</v>
      </c>
      <c r="N1090" s="181">
        <v>354</v>
      </c>
      <c r="O1090" s="181">
        <v>1108</v>
      </c>
      <c r="P1090" s="181">
        <v>988</v>
      </c>
      <c r="Q1090" s="181">
        <v>183</v>
      </c>
      <c r="R1090" s="181">
        <v>575</v>
      </c>
      <c r="S1090" s="226">
        <f t="shared" si="50"/>
        <v>4670</v>
      </c>
      <c r="T1090" s="181">
        <f t="shared" si="48"/>
        <v>80443.769861489534</v>
      </c>
      <c r="U1090" s="226">
        <f t="shared" si="49"/>
        <v>5277.6187277602176</v>
      </c>
    </row>
    <row r="1091" spans="1:21" x14ac:dyDescent="0.25">
      <c r="A1091" s="156" t="s">
        <v>15210</v>
      </c>
      <c r="B1091" s="156" t="s">
        <v>363</v>
      </c>
      <c r="C1091" s="223">
        <v>5.6800136566162109</v>
      </c>
      <c r="D1091" s="221">
        <v>29.126110076904297</v>
      </c>
      <c r="E1091" s="221">
        <v>11.154689788818359</v>
      </c>
      <c r="F1091" s="221">
        <v>27.895864486694336</v>
      </c>
      <c r="G1091" s="221">
        <v>19.215293884277344</v>
      </c>
      <c r="H1091" s="221">
        <v>10.620388031005859</v>
      </c>
      <c r="I1091" s="221">
        <v>4.2046499252319336</v>
      </c>
      <c r="J1091" s="221">
        <v>-0.98732048273086548</v>
      </c>
      <c r="K1091" s="180">
        <v>1283</v>
      </c>
      <c r="L1091" s="181">
        <v>377</v>
      </c>
      <c r="M1091" s="181">
        <v>315</v>
      </c>
      <c r="N1091" s="181">
        <v>417</v>
      </c>
      <c r="O1091" s="181">
        <v>1690</v>
      </c>
      <c r="P1091" s="181">
        <v>1334</v>
      </c>
      <c r="Q1091" s="181">
        <v>248</v>
      </c>
      <c r="R1091" s="181">
        <v>718</v>
      </c>
      <c r="S1091" s="226">
        <f t="shared" si="50"/>
        <v>6382</v>
      </c>
      <c r="T1091" s="181">
        <f t="shared" si="48"/>
        <v>80389.605167508125</v>
      </c>
      <c r="U1091" s="226">
        <f t="shared" si="49"/>
        <v>5274.0651821738793</v>
      </c>
    </row>
    <row r="1092" spans="1:21" x14ac:dyDescent="0.25">
      <c r="A1092" s="156" t="s">
        <v>15211</v>
      </c>
      <c r="B1092" s="156" t="s">
        <v>363</v>
      </c>
      <c r="C1092" s="223">
        <v>-1.5375238656997681</v>
      </c>
      <c r="D1092" s="221">
        <v>-2.8624000549316406</v>
      </c>
      <c r="E1092" s="221">
        <v>-0.40782326459884644</v>
      </c>
      <c r="F1092" s="221">
        <v>2.3985986709594727</v>
      </c>
      <c r="G1092" s="221">
        <v>12.776440620422363</v>
      </c>
      <c r="H1092" s="221">
        <v>5.4865555763244629</v>
      </c>
      <c r="I1092" s="221">
        <v>-1.4386628866195679</v>
      </c>
      <c r="J1092" s="221">
        <v>-1.8644604682922363</v>
      </c>
      <c r="K1092" s="180">
        <v>1283</v>
      </c>
      <c r="L1092" s="181">
        <v>303</v>
      </c>
      <c r="M1092" s="181">
        <v>167</v>
      </c>
      <c r="N1092" s="181">
        <v>240</v>
      </c>
      <c r="O1092" s="181">
        <v>1531</v>
      </c>
      <c r="P1092" s="181">
        <v>1315</v>
      </c>
      <c r="Q1092" s="181">
        <v>270</v>
      </c>
      <c r="R1092" s="181">
        <v>780</v>
      </c>
      <c r="S1092" s="226">
        <f t="shared" si="50"/>
        <v>5889</v>
      </c>
      <c r="T1092" s="181">
        <f t="shared" si="48"/>
        <v>22600.439887583256</v>
      </c>
      <c r="U1092" s="226">
        <f t="shared" si="49"/>
        <v>1482.731416139525</v>
      </c>
    </row>
    <row r="1093" spans="1:21" x14ac:dyDescent="0.25">
      <c r="A1093" s="156" t="s">
        <v>15212</v>
      </c>
      <c r="B1093" s="156" t="s">
        <v>363</v>
      </c>
      <c r="C1093" s="223">
        <v>-2.1632986068725586</v>
      </c>
      <c r="D1093" s="221">
        <v>-1.1957889795303345</v>
      </c>
      <c r="E1093" s="221">
        <v>4.5640592575073242</v>
      </c>
      <c r="F1093" s="221">
        <v>23.322454452514648</v>
      </c>
      <c r="G1093" s="221">
        <v>16.781049728393555</v>
      </c>
      <c r="H1093" s="221">
        <v>3.5916421413421631</v>
      </c>
      <c r="I1093" s="221">
        <v>0.2958570122718811</v>
      </c>
      <c r="J1093" s="221">
        <v>-2.4836885929107666</v>
      </c>
      <c r="K1093" s="180">
        <v>845.46490478515625</v>
      </c>
      <c r="L1093" s="181">
        <v>220.59945678710937</v>
      </c>
      <c r="M1093" s="181">
        <v>201.63389587402344</v>
      </c>
      <c r="N1093" s="181">
        <v>270.50885009765625</v>
      </c>
      <c r="O1093" s="181">
        <v>1107.9881591796875</v>
      </c>
      <c r="P1093" s="181">
        <v>983.21478271484375</v>
      </c>
      <c r="Q1093" s="181">
        <v>214.61033630371094</v>
      </c>
      <c r="R1093" s="181">
        <v>427.22427368164062</v>
      </c>
      <c r="S1093" s="226">
        <f t="shared" si="50"/>
        <v>4271.2446594238281</v>
      </c>
      <c r="T1093" s="181">
        <f t="shared" ref="T1093:T1156" si="51">SUMPRODUCT(C1093:J1093,K1093:R1093)</f>
        <v>26263.377897496615</v>
      </c>
      <c r="U1093" s="226">
        <f t="shared" ref="U1093:U1156" si="52">(T1093/$T$10045)*$S$10045</f>
        <v>1723.0432547446674</v>
      </c>
    </row>
    <row r="1094" spans="1:21" x14ac:dyDescent="0.25">
      <c r="A1094" s="156" t="s">
        <v>15213</v>
      </c>
      <c r="B1094" s="156" t="s">
        <v>363</v>
      </c>
      <c r="C1094" s="223">
        <v>-2.0807206630706787</v>
      </c>
      <c r="D1094" s="221">
        <v>-1.1132111549377441</v>
      </c>
      <c r="E1094" s="221">
        <v>-1.4886114597320557</v>
      </c>
      <c r="F1094" s="221">
        <v>1.8619487285614014</v>
      </c>
      <c r="G1094" s="221">
        <v>7.4847140312194824</v>
      </c>
      <c r="H1094" s="221">
        <v>21.175090789794922</v>
      </c>
      <c r="I1094" s="221">
        <v>-1.9753127098083496</v>
      </c>
      <c r="J1094" s="221">
        <v>-2.4011106491088867</v>
      </c>
      <c r="K1094" s="180">
        <v>322.996337890625</v>
      </c>
      <c r="L1094" s="181">
        <v>101.12043762207031</v>
      </c>
      <c r="M1094" s="181">
        <v>53.996349334716797</v>
      </c>
      <c r="N1094" s="181">
        <v>60.868614196777344</v>
      </c>
      <c r="O1094" s="181">
        <v>319.0693359375</v>
      </c>
      <c r="P1094" s="181">
        <v>421.17153930664062</v>
      </c>
      <c r="Q1094" s="181">
        <v>89.33941650390625</v>
      </c>
      <c r="R1094" s="181">
        <v>253.29197692871094</v>
      </c>
      <c r="S1094" s="226">
        <f t="shared" ref="S1094:S1157" si="53">SUM(K1094:R1094)</f>
        <v>1621.8540077209473</v>
      </c>
      <c r="T1094" s="181">
        <f t="shared" si="51"/>
        <v>9770.1540713860595</v>
      </c>
      <c r="U1094" s="226">
        <f t="shared" si="52"/>
        <v>640.98373545934953</v>
      </c>
    </row>
    <row r="1095" spans="1:21" x14ac:dyDescent="0.25">
      <c r="A1095" s="156" t="s">
        <v>15214</v>
      </c>
      <c r="B1095" s="156" t="s">
        <v>363</v>
      </c>
      <c r="C1095" s="223">
        <v>-1.680281400680542</v>
      </c>
      <c r="D1095" s="221">
        <v>0.98240005970001221</v>
      </c>
      <c r="E1095" s="221">
        <v>-1.0881723165512085</v>
      </c>
      <c r="F1095" s="221">
        <v>2.2623879909515381</v>
      </c>
      <c r="G1095" s="221">
        <v>8.6217546463012695</v>
      </c>
      <c r="H1095" s="221">
        <v>5.2259025573730469</v>
      </c>
      <c r="I1095" s="221">
        <v>-1.5748735666275024</v>
      </c>
      <c r="J1095" s="221">
        <v>-2.0006711483001709</v>
      </c>
      <c r="K1095" s="180">
        <v>229.3648681640625</v>
      </c>
      <c r="L1095" s="181">
        <v>79.05767822265625</v>
      </c>
      <c r="M1095" s="181">
        <v>66.369407653808594</v>
      </c>
      <c r="N1095" s="181">
        <v>57.585224151611328</v>
      </c>
      <c r="O1095" s="181">
        <v>298.662353515625</v>
      </c>
      <c r="P1095" s="181">
        <v>365.03176879882812</v>
      </c>
      <c r="Q1095" s="181">
        <v>95.650032043457031</v>
      </c>
      <c r="R1095" s="181">
        <v>203.01231384277344</v>
      </c>
      <c r="S1095" s="226">
        <f t="shared" si="53"/>
        <v>1394.7336463928223</v>
      </c>
      <c r="T1095" s="181">
        <f t="shared" si="51"/>
        <v>3676.1439153817491</v>
      </c>
      <c r="U1095" s="226">
        <f t="shared" si="52"/>
        <v>241.17822930434764</v>
      </c>
    </row>
    <row r="1096" spans="1:21" x14ac:dyDescent="0.25">
      <c r="A1096" s="156" t="s">
        <v>15215</v>
      </c>
      <c r="B1096" s="156" t="s">
        <v>363</v>
      </c>
      <c r="C1096" s="223">
        <v>-1.349786639213562</v>
      </c>
      <c r="D1096" s="221">
        <v>-0.38227730989456177</v>
      </c>
      <c r="E1096" s="221">
        <v>-0.75767767429351807</v>
      </c>
      <c r="F1096" s="221">
        <v>2.5928823947906494</v>
      </c>
      <c r="G1096" s="221">
        <v>6.7617230415344238</v>
      </c>
      <c r="H1096" s="221">
        <v>7.2711033821105957</v>
      </c>
      <c r="I1096" s="221">
        <v>-1.2443788051605225</v>
      </c>
      <c r="J1096" s="221">
        <v>-1.6701765060424805</v>
      </c>
      <c r="K1096" s="180">
        <v>413</v>
      </c>
      <c r="L1096" s="181">
        <v>105</v>
      </c>
      <c r="M1096" s="181">
        <v>54</v>
      </c>
      <c r="N1096" s="181">
        <v>56</v>
      </c>
      <c r="O1096" s="181">
        <v>468</v>
      </c>
      <c r="P1096" s="181">
        <v>389</v>
      </c>
      <c r="Q1096" s="181">
        <v>76</v>
      </c>
      <c r="R1096" s="181">
        <v>179</v>
      </c>
      <c r="S1096" s="226">
        <f t="shared" si="53"/>
        <v>1740</v>
      </c>
      <c r="T1096" s="181">
        <f t="shared" si="51"/>
        <v>5106.0970354676247</v>
      </c>
      <c r="U1096" s="226">
        <f t="shared" si="52"/>
        <v>334.99217386933492</v>
      </c>
    </row>
    <row r="1097" spans="1:21" x14ac:dyDescent="0.25">
      <c r="A1097" s="156" t="s">
        <v>15216</v>
      </c>
      <c r="B1097" s="156" t="s">
        <v>363</v>
      </c>
      <c r="C1097" s="223">
        <v>-1.3482762575149536</v>
      </c>
      <c r="D1097" s="221">
        <v>-35.075374603271484</v>
      </c>
      <c r="E1097" s="221">
        <v>-0.75616723299026489</v>
      </c>
      <c r="F1097" s="221">
        <v>2.5943930149078369</v>
      </c>
      <c r="G1097" s="221">
        <v>6.7632336616516113</v>
      </c>
      <c r="H1097" s="221">
        <v>1.208756685256958</v>
      </c>
      <c r="I1097" s="221">
        <v>-1.2428684234619141</v>
      </c>
      <c r="J1097" s="221">
        <v>-1.6686661243438721</v>
      </c>
      <c r="K1097" s="180">
        <v>194.69337463378906</v>
      </c>
      <c r="L1097" s="181">
        <v>63.696773529052734</v>
      </c>
      <c r="M1097" s="181">
        <v>41.563755035400391</v>
      </c>
      <c r="N1097" s="181">
        <v>37.188621520996094</v>
      </c>
      <c r="O1097" s="181">
        <v>204.34440612792969</v>
      </c>
      <c r="P1097" s="181">
        <v>262.50790405273437</v>
      </c>
      <c r="Q1097" s="181">
        <v>82.22674560546875</v>
      </c>
      <c r="R1097" s="181">
        <v>219.91471862792969</v>
      </c>
      <c r="S1097" s="226">
        <f t="shared" si="53"/>
        <v>1106.1362991333008</v>
      </c>
      <c r="T1097" s="181">
        <f t="shared" si="51"/>
        <v>-1201.4600136401104</v>
      </c>
      <c r="U1097" s="226">
        <f t="shared" si="52"/>
        <v>-78.823355488684243</v>
      </c>
    </row>
    <row r="1098" spans="1:21" x14ac:dyDescent="0.25">
      <c r="A1098" s="156" t="s">
        <v>15217</v>
      </c>
      <c r="B1098" s="156" t="s">
        <v>363</v>
      </c>
      <c r="C1098" s="223">
        <v>-0.26716864109039307</v>
      </c>
      <c r="D1098" s="221">
        <v>1.1906737089157104</v>
      </c>
      <c r="E1098" s="221">
        <v>0.32494038343429565</v>
      </c>
      <c r="F1098" s="221">
        <v>5.4652490615844727</v>
      </c>
      <c r="G1098" s="221">
        <v>11.563803672790527</v>
      </c>
      <c r="H1098" s="221">
        <v>6.6802058219909668</v>
      </c>
      <c r="I1098" s="221">
        <v>-0.16176086664199829</v>
      </c>
      <c r="J1098" s="221">
        <v>-0.5875585675239563</v>
      </c>
      <c r="K1098" s="180">
        <v>1145</v>
      </c>
      <c r="L1098" s="181">
        <v>862</v>
      </c>
      <c r="M1098" s="181">
        <v>266</v>
      </c>
      <c r="N1098" s="181">
        <v>288</v>
      </c>
      <c r="O1098" s="181">
        <v>1188</v>
      </c>
      <c r="P1098" s="181">
        <v>1129</v>
      </c>
      <c r="Q1098" s="181">
        <v>324</v>
      </c>
      <c r="R1098" s="181">
        <v>767</v>
      </c>
      <c r="S1098" s="226">
        <f t="shared" si="53"/>
        <v>5969</v>
      </c>
      <c r="T1098" s="181">
        <f t="shared" si="51"/>
        <v>23157.561708986759</v>
      </c>
      <c r="U1098" s="226">
        <f t="shared" si="52"/>
        <v>1519.282121847943</v>
      </c>
    </row>
    <row r="1099" spans="1:21" x14ac:dyDescent="0.25">
      <c r="A1099" s="156" t="s">
        <v>15218</v>
      </c>
      <c r="B1099" s="156" t="s">
        <v>363</v>
      </c>
      <c r="C1099" s="223">
        <v>-1.5400575399398804</v>
      </c>
      <c r="D1099" s="221">
        <v>-0.57254809141159058</v>
      </c>
      <c r="E1099" s="221">
        <v>-0.94794845581054688</v>
      </c>
      <c r="F1099" s="221">
        <v>2.4026117324829102</v>
      </c>
      <c r="G1099" s="221">
        <v>6.5714526176452637</v>
      </c>
      <c r="H1099" s="221">
        <v>1.0169754028320313</v>
      </c>
      <c r="I1099" s="221">
        <v>-1.4346498250961304</v>
      </c>
      <c r="J1099" s="221">
        <v>-1.8604474067687988</v>
      </c>
      <c r="K1099" s="180">
        <v>76.676528930664063</v>
      </c>
      <c r="L1099" s="181">
        <v>23.460729598999023</v>
      </c>
      <c r="M1099" s="181">
        <v>22.316303253173828</v>
      </c>
      <c r="N1099" s="181">
        <v>19.455238342285156</v>
      </c>
      <c r="O1099" s="181">
        <v>93.556808471679688</v>
      </c>
      <c r="P1099" s="181">
        <v>104.28580474853516</v>
      </c>
      <c r="Q1099" s="181">
        <v>34.261245727539063</v>
      </c>
      <c r="R1099" s="181">
        <v>96.489402770996094</v>
      </c>
      <c r="S1099" s="226">
        <f t="shared" si="53"/>
        <v>470.50206184387207</v>
      </c>
      <c r="T1099" s="181">
        <f t="shared" si="51"/>
        <v>386.26389908706267</v>
      </c>
      <c r="U1099" s="226">
        <f t="shared" si="52"/>
        <v>25.341348263384557</v>
      </c>
    </row>
    <row r="1100" spans="1:21" x14ac:dyDescent="0.25">
      <c r="A1100" s="156" t="s">
        <v>15219</v>
      </c>
      <c r="B1100" s="156" t="s">
        <v>363</v>
      </c>
      <c r="C1100" s="223">
        <v>-1.721758246421814</v>
      </c>
      <c r="D1100" s="221">
        <v>-0.75424891710281372</v>
      </c>
      <c r="E1100" s="221">
        <v>-1.12964928150177</v>
      </c>
      <c r="F1100" s="221">
        <v>2.2209107875823975</v>
      </c>
      <c r="G1100" s="221">
        <v>6.3897514343261719</v>
      </c>
      <c r="H1100" s="221">
        <v>0.83527463674545288</v>
      </c>
      <c r="I1100" s="221">
        <v>-1.616350531578064</v>
      </c>
      <c r="J1100" s="221">
        <v>-2.0421481132507324</v>
      </c>
      <c r="K1100" s="180">
        <v>215.8193359375</v>
      </c>
      <c r="L1100" s="181">
        <v>61.754245758056641</v>
      </c>
      <c r="M1100" s="181">
        <v>62.2884521484375</v>
      </c>
      <c r="N1100" s="181">
        <v>74.147834777832031</v>
      </c>
      <c r="O1100" s="181">
        <v>238.14915466308594</v>
      </c>
      <c r="P1100" s="181">
        <v>210.69096374511719</v>
      </c>
      <c r="Q1100" s="181">
        <v>71.476799011230469</v>
      </c>
      <c r="R1100" s="181">
        <v>187.82693481445312</v>
      </c>
      <c r="S1100" s="226">
        <f t="shared" si="53"/>
        <v>1122.1537208557129</v>
      </c>
      <c r="T1100" s="181">
        <f t="shared" si="51"/>
        <v>874.74156471490528</v>
      </c>
      <c r="U1100" s="226">
        <f t="shared" si="52"/>
        <v>57.388564357918298</v>
      </c>
    </row>
    <row r="1101" spans="1:21" x14ac:dyDescent="0.25">
      <c r="A1101" s="156" t="s">
        <v>15220</v>
      </c>
      <c r="B1101" s="156" t="s">
        <v>363</v>
      </c>
      <c r="C1101" s="223">
        <v>-1.7283960580825806</v>
      </c>
      <c r="D1101" s="221">
        <v>-0.76088672876358032</v>
      </c>
      <c r="E1101" s="221">
        <v>-1.1362869739532471</v>
      </c>
      <c r="F1101" s="221">
        <v>2.2142729759216309</v>
      </c>
      <c r="G1101" s="221">
        <v>19.927745819091797</v>
      </c>
      <c r="H1101" s="221">
        <v>117.81055450439453</v>
      </c>
      <c r="I1101" s="221">
        <v>-1.622988224029541</v>
      </c>
      <c r="J1101" s="221">
        <v>-2.0487861633300781</v>
      </c>
      <c r="K1101" s="180">
        <v>20.327703475952148</v>
      </c>
      <c r="L1101" s="181">
        <v>6.2060809135437012</v>
      </c>
      <c r="M1101" s="181">
        <v>4.7753376960754395</v>
      </c>
      <c r="N1101" s="181">
        <v>4.273648738861084</v>
      </c>
      <c r="O1101" s="181">
        <v>19.788850784301758</v>
      </c>
      <c r="P1101" s="181">
        <v>22</v>
      </c>
      <c r="Q1101" s="181">
        <v>5.7787160873413086</v>
      </c>
      <c r="R1101" s="181">
        <v>17.131755828857422</v>
      </c>
      <c r="S1101" s="226">
        <f t="shared" si="53"/>
        <v>100.28209352493286</v>
      </c>
      <c r="T1101" s="181">
        <f t="shared" si="51"/>
        <v>2905.8817188510106</v>
      </c>
      <c r="U1101" s="226">
        <f t="shared" si="52"/>
        <v>190.64417053639278</v>
      </c>
    </row>
    <row r="1102" spans="1:21" x14ac:dyDescent="0.25">
      <c r="A1102" s="156" t="s">
        <v>15221</v>
      </c>
      <c r="B1102" s="156" t="s">
        <v>363</v>
      </c>
      <c r="C1102" s="223">
        <v>-1.8968311548233032</v>
      </c>
      <c r="D1102" s="221">
        <v>5.3958544731140137</v>
      </c>
      <c r="E1102" s="221">
        <v>-1.0057967901229858</v>
      </c>
      <c r="F1102" s="221">
        <v>2.3447635173797607</v>
      </c>
      <c r="G1102" s="221">
        <v>11.454370498657227</v>
      </c>
      <c r="H1102" s="221">
        <v>3.6314663887023926</v>
      </c>
      <c r="I1102" s="221">
        <v>18.253267288208008</v>
      </c>
      <c r="J1102" s="221">
        <v>-1.9182956218719482</v>
      </c>
      <c r="K1102" s="180">
        <v>1144.4490966796875</v>
      </c>
      <c r="L1102" s="181">
        <v>480.69937133789062</v>
      </c>
      <c r="M1102" s="181">
        <v>201.50918579101562</v>
      </c>
      <c r="N1102" s="181">
        <v>190.74151611328125</v>
      </c>
      <c r="O1102" s="181">
        <v>1095.99462890625</v>
      </c>
      <c r="P1102" s="181">
        <v>1230.5904541015625</v>
      </c>
      <c r="Q1102" s="181">
        <v>315.33880615234375</v>
      </c>
      <c r="R1102" s="181">
        <v>880.6412353515625</v>
      </c>
      <c r="S1102" s="226">
        <f t="shared" si="53"/>
        <v>5539.9642944335937</v>
      </c>
      <c r="T1102" s="181">
        <f t="shared" si="51"/>
        <v>21756.933312535159</v>
      </c>
      <c r="U1102" s="226">
        <f t="shared" si="52"/>
        <v>1427.3920641284521</v>
      </c>
    </row>
    <row r="1103" spans="1:21" x14ac:dyDescent="0.25">
      <c r="A1103" s="156" t="s">
        <v>15222</v>
      </c>
      <c r="B1103" s="156" t="s">
        <v>363</v>
      </c>
      <c r="C1103" s="223">
        <v>-1.9007823467254639</v>
      </c>
      <c r="D1103" s="221">
        <v>-0.93327301740646362</v>
      </c>
      <c r="E1103" s="221">
        <v>-1.3086733818054199</v>
      </c>
      <c r="F1103" s="221">
        <v>2.0418868064880371</v>
      </c>
      <c r="G1103" s="221">
        <v>6.2107276916503906</v>
      </c>
      <c r="H1103" s="221">
        <v>0.65625053644180298</v>
      </c>
      <c r="I1103" s="221">
        <v>-1.7953746318817139</v>
      </c>
      <c r="J1103" s="221">
        <v>-2.2211723327636719</v>
      </c>
      <c r="K1103" s="180">
        <v>19.334663391113281</v>
      </c>
      <c r="L1103" s="181">
        <v>7.1113252639770508</v>
      </c>
      <c r="M1103" s="181">
        <v>3.4000275135040283</v>
      </c>
      <c r="N1103" s="181">
        <v>3.3281960487365723</v>
      </c>
      <c r="O1103" s="181">
        <v>16.114215850830078</v>
      </c>
      <c r="P1103" s="181">
        <v>19.705793380737305</v>
      </c>
      <c r="Q1103" s="181">
        <v>5.4591989517211914</v>
      </c>
      <c r="R1103" s="181">
        <v>15.180404663085937</v>
      </c>
      <c r="S1103" s="226">
        <f t="shared" si="53"/>
        <v>89.633825063705444</v>
      </c>
      <c r="T1103" s="181">
        <f t="shared" si="51"/>
        <v>28.451821201397763</v>
      </c>
      <c r="U1103" s="226">
        <f t="shared" si="52"/>
        <v>1.8666189397877337</v>
      </c>
    </row>
    <row r="1104" spans="1:21" x14ac:dyDescent="0.25">
      <c r="A1104" s="156" t="s">
        <v>15223</v>
      </c>
      <c r="B1104" s="156" t="s">
        <v>366</v>
      </c>
      <c r="C1104" s="223">
        <v>-1.1326310634613037</v>
      </c>
      <c r="D1104" s="221">
        <v>-0.16512161493301392</v>
      </c>
      <c r="E1104" s="221">
        <v>-0.54052197933197021</v>
      </c>
      <c r="F1104" s="221">
        <v>2.8100383281707764</v>
      </c>
      <c r="G1104" s="221">
        <v>6.9788789749145508</v>
      </c>
      <c r="H1104" s="221">
        <v>1.4244018793106079</v>
      </c>
      <c r="I1104" s="221">
        <v>-1.0272232294082642</v>
      </c>
      <c r="J1104" s="221">
        <v>-1.4530209302902222</v>
      </c>
      <c r="K1104" s="180">
        <v>22.052768707275391</v>
      </c>
      <c r="L1104" s="181">
        <v>6.3917651176452637</v>
      </c>
      <c r="M1104" s="181">
        <v>5.6134319305419922</v>
      </c>
      <c r="N1104" s="181">
        <v>6.7691383361816406</v>
      </c>
      <c r="O1104" s="181">
        <v>21.48670768737793</v>
      </c>
      <c r="P1104" s="181">
        <v>23.090545654296875</v>
      </c>
      <c r="Q1104" s="181">
        <v>6.8634819984436035</v>
      </c>
      <c r="R1104" s="181">
        <v>22.241455078125</v>
      </c>
      <c r="S1104" s="226">
        <f t="shared" si="53"/>
        <v>114.5092945098877</v>
      </c>
      <c r="T1104" s="181">
        <f t="shared" si="51"/>
        <v>133.4300066355456</v>
      </c>
      <c r="U1104" s="226">
        <f t="shared" si="52"/>
        <v>8.7538500877995329</v>
      </c>
    </row>
    <row r="1105" spans="1:21" x14ac:dyDescent="0.25">
      <c r="A1105" s="156" t="s">
        <v>15224</v>
      </c>
      <c r="B1105" s="156" t="s">
        <v>366</v>
      </c>
      <c r="C1105" s="223">
        <v>-0.89655041694641113</v>
      </c>
      <c r="D1105" s="221">
        <v>7.095896452665329E-2</v>
      </c>
      <c r="E1105" s="221">
        <v>-0.30444133281707764</v>
      </c>
      <c r="F1105" s="221">
        <v>3.0461189746856689</v>
      </c>
      <c r="G1105" s="221">
        <v>7.2149596214294434</v>
      </c>
      <c r="H1105" s="221">
        <v>1.6604825258255005</v>
      </c>
      <c r="I1105" s="221">
        <v>-0.79114258289337158</v>
      </c>
      <c r="J1105" s="221">
        <v>-1.2169402837753296</v>
      </c>
      <c r="K1105" s="180">
        <v>30.052343368530273</v>
      </c>
      <c r="L1105" s="181">
        <v>9.8331584930419922</v>
      </c>
      <c r="M1105" s="181">
        <v>9.0433464050292969</v>
      </c>
      <c r="N1105" s="181">
        <v>10.74144172668457</v>
      </c>
      <c r="O1105" s="181">
        <v>35.107139587402344</v>
      </c>
      <c r="P1105" s="181">
        <v>37.338356018066406</v>
      </c>
      <c r="Q1105" s="181">
        <v>12.715971946716309</v>
      </c>
      <c r="R1105" s="181">
        <v>31.947891235351563</v>
      </c>
      <c r="S1105" s="226">
        <f t="shared" si="53"/>
        <v>176.77964878082275</v>
      </c>
      <c r="T1105" s="181">
        <f t="shared" si="51"/>
        <v>270.07831033602963</v>
      </c>
      <c r="U1105" s="226">
        <f t="shared" si="52"/>
        <v>17.718840763498662</v>
      </c>
    </row>
    <row r="1106" spans="1:21" x14ac:dyDescent="0.25">
      <c r="A1106" s="156" t="s">
        <v>15225</v>
      </c>
      <c r="B1106" s="156" t="s">
        <v>366</v>
      </c>
      <c r="C1106" s="223">
        <v>-2.8408362865447998</v>
      </c>
      <c r="D1106" s="221">
        <v>4.1926455497741699</v>
      </c>
      <c r="E1106" s="221">
        <v>9.1142778396606445</v>
      </c>
      <c r="F1106" s="221">
        <v>26.481416702270508</v>
      </c>
      <c r="G1106" s="221">
        <v>18.225120544433594</v>
      </c>
      <c r="H1106" s="221">
        <v>4.8002128601074219</v>
      </c>
      <c r="I1106" s="221">
        <v>9.4754371643066406</v>
      </c>
      <c r="J1106" s="221">
        <v>0.30123716592788696</v>
      </c>
      <c r="K1106" s="180">
        <v>997</v>
      </c>
      <c r="L1106" s="181">
        <v>302</v>
      </c>
      <c r="M1106" s="181">
        <v>375</v>
      </c>
      <c r="N1106" s="181">
        <v>488</v>
      </c>
      <c r="O1106" s="181">
        <v>1348</v>
      </c>
      <c r="P1106" s="181">
        <v>1240</v>
      </c>
      <c r="Q1106" s="181">
        <v>421</v>
      </c>
      <c r="R1106" s="181">
        <v>1297</v>
      </c>
      <c r="S1106" s="226">
        <f t="shared" si="53"/>
        <v>6468</v>
      </c>
      <c r="T1106" s="181">
        <f t="shared" si="51"/>
        <v>49674.240809738636</v>
      </c>
      <c r="U1106" s="226">
        <f t="shared" si="52"/>
        <v>3258.943533304634</v>
      </c>
    </row>
    <row r="1107" spans="1:21" x14ac:dyDescent="0.25">
      <c r="A1107" s="156" t="s">
        <v>15226</v>
      </c>
      <c r="B1107" s="156" t="s">
        <v>366</v>
      </c>
      <c r="C1107" s="223">
        <v>0.67211407423019409</v>
      </c>
      <c r="D1107" s="221">
        <v>14.579079627990723</v>
      </c>
      <c r="E1107" s="221">
        <v>4.1230955123901367</v>
      </c>
      <c r="F1107" s="221">
        <v>29.17860221862793</v>
      </c>
      <c r="G1107" s="221">
        <v>30.488311767578125</v>
      </c>
      <c r="H1107" s="221">
        <v>7.5700211524963379</v>
      </c>
      <c r="I1107" s="221">
        <v>0.35772493481636047</v>
      </c>
      <c r="J1107" s="221">
        <v>0.35415828227996826</v>
      </c>
      <c r="K1107" s="180">
        <v>1569</v>
      </c>
      <c r="L1107" s="181">
        <v>445</v>
      </c>
      <c r="M1107" s="181">
        <v>480</v>
      </c>
      <c r="N1107" s="181">
        <v>664</v>
      </c>
      <c r="O1107" s="181">
        <v>1998</v>
      </c>
      <c r="P1107" s="181">
        <v>1519</v>
      </c>
      <c r="Q1107" s="181">
        <v>444</v>
      </c>
      <c r="R1107" s="181">
        <v>1138</v>
      </c>
      <c r="S1107" s="226">
        <f t="shared" si="53"/>
        <v>8257</v>
      </c>
      <c r="T1107" s="181">
        <f t="shared" si="51"/>
        <v>101872.28617459536</v>
      </c>
      <c r="U1107" s="226">
        <f t="shared" si="52"/>
        <v>6683.4645651306819</v>
      </c>
    </row>
    <row r="1108" spans="1:21" x14ac:dyDescent="0.25">
      <c r="A1108" s="156" t="s">
        <v>15227</v>
      </c>
      <c r="B1108" s="156" t="s">
        <v>366</v>
      </c>
      <c r="C1108" s="223">
        <v>0.85713225603103638</v>
      </c>
      <c r="D1108" s="221">
        <v>1.8246417045593262</v>
      </c>
      <c r="E1108" s="221">
        <v>1.4492412805557251</v>
      </c>
      <c r="F1108" s="221">
        <v>4.7998018264770508</v>
      </c>
      <c r="G1108" s="221">
        <v>114.68920135498047</v>
      </c>
      <c r="H1108" s="221">
        <v>13.314030647277832</v>
      </c>
      <c r="I1108" s="221">
        <v>0.96254003047943115</v>
      </c>
      <c r="J1108" s="221">
        <v>0.53674232959747314</v>
      </c>
      <c r="K1108" s="180">
        <v>186</v>
      </c>
      <c r="L1108" s="181">
        <v>154</v>
      </c>
      <c r="M1108" s="181">
        <v>21</v>
      </c>
      <c r="N1108" s="181">
        <v>29</v>
      </c>
      <c r="O1108" s="181">
        <v>124</v>
      </c>
      <c r="P1108" s="181">
        <v>126</v>
      </c>
      <c r="Q1108" s="181">
        <v>48</v>
      </c>
      <c r="R1108" s="181">
        <v>195</v>
      </c>
      <c r="S1108" s="226">
        <f t="shared" si="53"/>
        <v>883</v>
      </c>
      <c r="T1108" s="181">
        <f t="shared" si="51"/>
        <v>16659.945247292519</v>
      </c>
      <c r="U1108" s="226">
        <f t="shared" si="52"/>
        <v>1092.9974961636237</v>
      </c>
    </row>
    <row r="1109" spans="1:21" x14ac:dyDescent="0.25">
      <c r="A1109" s="156" t="s">
        <v>15228</v>
      </c>
      <c r="B1109" s="156" t="s">
        <v>366</v>
      </c>
      <c r="C1109" s="223">
        <v>2.029752254486084</v>
      </c>
      <c r="D1109" s="221">
        <v>24.233795166015625</v>
      </c>
      <c r="E1109" s="221">
        <v>2.6245431900024414</v>
      </c>
      <c r="F1109" s="221">
        <v>10.965944290161133</v>
      </c>
      <c r="G1109" s="221">
        <v>52.563694000244141</v>
      </c>
      <c r="H1109" s="221">
        <v>10.841079711914063</v>
      </c>
      <c r="I1109" s="221">
        <v>2.1378419399261475</v>
      </c>
      <c r="J1109" s="221">
        <v>1.7120441198348999</v>
      </c>
      <c r="K1109" s="180">
        <v>712</v>
      </c>
      <c r="L1109" s="181">
        <v>172</v>
      </c>
      <c r="M1109" s="181">
        <v>319</v>
      </c>
      <c r="N1109" s="181">
        <v>504</v>
      </c>
      <c r="O1109" s="181">
        <v>1239</v>
      </c>
      <c r="P1109" s="181">
        <v>747</v>
      </c>
      <c r="Q1109" s="181">
        <v>214</v>
      </c>
      <c r="R1109" s="181">
        <v>519</v>
      </c>
      <c r="S1109" s="226">
        <f t="shared" si="53"/>
        <v>4426</v>
      </c>
      <c r="T1109" s="181">
        <f t="shared" si="51"/>
        <v>86548.214058041573</v>
      </c>
      <c r="U1109" s="226">
        <f t="shared" si="52"/>
        <v>5678.1087727912036</v>
      </c>
    </row>
    <row r="1110" spans="1:21" x14ac:dyDescent="0.25">
      <c r="A1110" s="156" t="s">
        <v>15229</v>
      </c>
      <c r="B1110" s="156" t="s">
        <v>366</v>
      </c>
      <c r="C1110" s="223">
        <v>-2.7944018840789795</v>
      </c>
      <c r="D1110" s="221">
        <v>8.828155517578125</v>
      </c>
      <c r="E1110" s="221">
        <v>8.1435785293579102</v>
      </c>
      <c r="F1110" s="221">
        <v>12.868645668029785</v>
      </c>
      <c r="G1110" s="221">
        <v>18.911458969116211</v>
      </c>
      <c r="H1110" s="221">
        <v>1.4044976234436035</v>
      </c>
      <c r="I1110" s="221">
        <v>-1.165816068649292</v>
      </c>
      <c r="J1110" s="221">
        <v>-1.59161376953125</v>
      </c>
      <c r="K1110" s="180">
        <v>1593</v>
      </c>
      <c r="L1110" s="181">
        <v>543</v>
      </c>
      <c r="M1110" s="181">
        <v>377</v>
      </c>
      <c r="N1110" s="181">
        <v>369</v>
      </c>
      <c r="O1110" s="181">
        <v>1620</v>
      </c>
      <c r="P1110" s="181">
        <v>1824</v>
      </c>
      <c r="Q1110" s="181">
        <v>650</v>
      </c>
      <c r="R1110" s="181">
        <v>1675</v>
      </c>
      <c r="S1110" s="226">
        <f t="shared" si="53"/>
        <v>8651</v>
      </c>
      <c r="T1110" s="181">
        <f t="shared" si="51"/>
        <v>37935.499288320541</v>
      </c>
      <c r="U1110" s="226">
        <f t="shared" si="52"/>
        <v>2488.8080436272548</v>
      </c>
    </row>
    <row r="1111" spans="1:21" x14ac:dyDescent="0.25">
      <c r="A1111" s="156" t="s">
        <v>15230</v>
      </c>
      <c r="B1111" s="156" t="s">
        <v>366</v>
      </c>
      <c r="C1111" s="223">
        <v>-0.2053188681602478</v>
      </c>
      <c r="D1111" s="221">
        <v>10.783044815063477</v>
      </c>
      <c r="E1111" s="221">
        <v>14.534639358520508</v>
      </c>
      <c r="F1111" s="221">
        <v>45.070419311523438</v>
      </c>
      <c r="G1111" s="221">
        <v>70.4942626953125</v>
      </c>
      <c r="H1111" s="221">
        <v>11.807235717773438</v>
      </c>
      <c r="I1111" s="221">
        <v>-0.19216273725032806</v>
      </c>
      <c r="J1111" s="221">
        <v>0.77506136894226074</v>
      </c>
      <c r="K1111" s="180">
        <v>1583</v>
      </c>
      <c r="L1111" s="181">
        <v>499</v>
      </c>
      <c r="M1111" s="181">
        <v>576</v>
      </c>
      <c r="N1111" s="181">
        <v>697</v>
      </c>
      <c r="O1111" s="181">
        <v>2200</v>
      </c>
      <c r="P1111" s="181">
        <v>1778</v>
      </c>
      <c r="Q1111" s="181">
        <v>512</v>
      </c>
      <c r="R1111" s="181">
        <v>1308</v>
      </c>
      <c r="S1111" s="226">
        <f t="shared" si="53"/>
        <v>9153</v>
      </c>
      <c r="T1111" s="181">
        <f t="shared" si="51"/>
        <v>221837.79011005163</v>
      </c>
      <c r="U1111" s="226">
        <f t="shared" si="52"/>
        <v>14553.958344140563</v>
      </c>
    </row>
    <row r="1112" spans="1:21" x14ac:dyDescent="0.25">
      <c r="A1112" s="156" t="s">
        <v>15231</v>
      </c>
      <c r="B1112" s="156" t="s">
        <v>366</v>
      </c>
      <c r="C1112" s="223">
        <v>-0.7206650972366333</v>
      </c>
      <c r="D1112" s="221">
        <v>3.6923222541809082</v>
      </c>
      <c r="E1112" s="221">
        <v>5.317082405090332</v>
      </c>
      <c r="F1112" s="221">
        <v>21.699464797973633</v>
      </c>
      <c r="G1112" s="221">
        <v>30.323650360107422</v>
      </c>
      <c r="H1112" s="221">
        <v>1.1233433485031128</v>
      </c>
      <c r="I1112" s="221">
        <v>-0.6812969446182251</v>
      </c>
      <c r="J1112" s="221">
        <v>-1.1070945262908936</v>
      </c>
      <c r="K1112" s="180">
        <v>907.69989013671875</v>
      </c>
      <c r="L1112" s="181">
        <v>263.6739501953125</v>
      </c>
      <c r="M1112" s="181">
        <v>280.21099853515625</v>
      </c>
      <c r="N1112" s="181">
        <v>283.88589477539062</v>
      </c>
      <c r="O1112" s="181">
        <v>1173.2113037109375</v>
      </c>
      <c r="P1112" s="181">
        <v>1245.79052734375</v>
      </c>
      <c r="Q1112" s="181">
        <v>365.65240478515625</v>
      </c>
      <c r="R1112" s="181">
        <v>1111.65673828125</v>
      </c>
      <c r="S1112" s="226">
        <f t="shared" si="53"/>
        <v>5631.7817077636719</v>
      </c>
      <c r="T1112" s="181">
        <f t="shared" si="51"/>
        <v>43465.17143344885</v>
      </c>
      <c r="U1112" s="226">
        <f t="shared" si="52"/>
        <v>2851.5894165260165</v>
      </c>
    </row>
    <row r="1113" spans="1:21" x14ac:dyDescent="0.25">
      <c r="A1113" s="156" t="s">
        <v>15232</v>
      </c>
      <c r="B1113" s="156" t="s">
        <v>366</v>
      </c>
      <c r="C1113" s="223">
        <v>-0.43385249376296997</v>
      </c>
      <c r="D1113" s="221">
        <v>0.53365689516067505</v>
      </c>
      <c r="E1113" s="221">
        <v>0.15825654566287994</v>
      </c>
      <c r="F1113" s="221">
        <v>3.5088169574737549</v>
      </c>
      <c r="G1113" s="221">
        <v>17.159114837646484</v>
      </c>
      <c r="H1113" s="221">
        <v>2.1231803894042969</v>
      </c>
      <c r="I1113" s="221">
        <v>-0.32844465970993042</v>
      </c>
      <c r="J1113" s="221">
        <v>-4.0662479400634766</v>
      </c>
      <c r="K1113" s="180">
        <v>433.2845458984375</v>
      </c>
      <c r="L1113" s="181">
        <v>122.23394012451172</v>
      </c>
      <c r="M1113" s="181">
        <v>76.520439147949219</v>
      </c>
      <c r="N1113" s="181">
        <v>85.464385986328125</v>
      </c>
      <c r="O1113" s="181">
        <v>535.64306640625</v>
      </c>
      <c r="P1113" s="181">
        <v>559.49359130859375</v>
      </c>
      <c r="Q1113" s="181">
        <v>188.81666564941406</v>
      </c>
      <c r="R1113" s="181">
        <v>458.12884521484375</v>
      </c>
      <c r="S1113" s="226">
        <f t="shared" si="53"/>
        <v>2459.5854797363281</v>
      </c>
      <c r="T1113" s="181">
        <f t="shared" si="51"/>
        <v>8643.4235622866108</v>
      </c>
      <c r="U1113" s="226">
        <f t="shared" si="52"/>
        <v>567.06310684882033</v>
      </c>
    </row>
    <row r="1114" spans="1:21" x14ac:dyDescent="0.25">
      <c r="A1114" s="156" t="s">
        <v>15233</v>
      </c>
      <c r="B1114" s="156" t="s">
        <v>366</v>
      </c>
      <c r="C1114" s="223">
        <v>-1.8118991851806641</v>
      </c>
      <c r="D1114" s="221">
        <v>5.7052884101867676</v>
      </c>
      <c r="E1114" s="221">
        <v>26.652835845947266</v>
      </c>
      <c r="F1114" s="221">
        <v>50.620906829833984</v>
      </c>
      <c r="G1114" s="221">
        <v>24.779348373413086</v>
      </c>
      <c r="H1114" s="221">
        <v>2.1937005519866943</v>
      </c>
      <c r="I1114" s="221">
        <v>-0.25792467594146729</v>
      </c>
      <c r="J1114" s="221">
        <v>-0.68372237682342529</v>
      </c>
      <c r="K1114" s="180">
        <v>492.36749267578125</v>
      </c>
      <c r="L1114" s="181">
        <v>173.42498779296875</v>
      </c>
      <c r="M1114" s="181">
        <v>136.54725646972656</v>
      </c>
      <c r="N1114" s="181">
        <v>178.40846252441406</v>
      </c>
      <c r="O1114" s="181">
        <v>662.8023681640625</v>
      </c>
      <c r="P1114" s="181">
        <v>671.77264404296875</v>
      </c>
      <c r="Q1114" s="181">
        <v>237.21348571777344</v>
      </c>
      <c r="R1114" s="181">
        <v>537.21875</v>
      </c>
      <c r="S1114" s="226">
        <f t="shared" si="53"/>
        <v>3089.7554473876953</v>
      </c>
      <c r="T1114" s="181">
        <f t="shared" si="51"/>
        <v>30236.876196557998</v>
      </c>
      <c r="U1114" s="226">
        <f t="shared" si="52"/>
        <v>1983.7298072764238</v>
      </c>
    </row>
    <row r="1115" spans="1:21" x14ac:dyDescent="0.25">
      <c r="A1115" s="156" t="s">
        <v>15234</v>
      </c>
      <c r="B1115" s="156" t="s">
        <v>366</v>
      </c>
      <c r="C1115" s="223">
        <v>-0.9271199107170105</v>
      </c>
      <c r="D1115" s="221">
        <v>4.0389455854892731E-2</v>
      </c>
      <c r="E1115" s="221">
        <v>10.187228202819824</v>
      </c>
      <c r="F1115" s="221">
        <v>3.0155491828918457</v>
      </c>
      <c r="G1115" s="221">
        <v>10.860798835754395</v>
      </c>
      <c r="H1115" s="221">
        <v>1.6299129724502563</v>
      </c>
      <c r="I1115" s="221">
        <v>-0.8217121958732605</v>
      </c>
      <c r="J1115" s="221">
        <v>-1.2475098371505737</v>
      </c>
      <c r="K1115" s="180">
        <v>602</v>
      </c>
      <c r="L1115" s="181">
        <v>162</v>
      </c>
      <c r="M1115" s="181">
        <v>145</v>
      </c>
      <c r="N1115" s="181">
        <v>131</v>
      </c>
      <c r="O1115" s="181">
        <v>687</v>
      </c>
      <c r="P1115" s="181">
        <v>809</v>
      </c>
      <c r="Q1115" s="181">
        <v>262</v>
      </c>
      <c r="R1115" s="181">
        <v>591</v>
      </c>
      <c r="S1115" s="226">
        <f t="shared" si="53"/>
        <v>3389</v>
      </c>
      <c r="T1115" s="181">
        <f t="shared" si="51"/>
        <v>9148.0034237653017</v>
      </c>
      <c r="U1115" s="226">
        <f t="shared" si="52"/>
        <v>600.16672856092794</v>
      </c>
    </row>
    <row r="1116" spans="1:21" x14ac:dyDescent="0.25">
      <c r="A1116" s="156" t="s">
        <v>15235</v>
      </c>
      <c r="B1116" s="156" t="s">
        <v>366</v>
      </c>
      <c r="C1116" s="223">
        <v>-2.0740597248077393</v>
      </c>
      <c r="D1116" s="221">
        <v>-1.1065504550933838</v>
      </c>
      <c r="E1116" s="221">
        <v>-1.4819507598876953</v>
      </c>
      <c r="F1116" s="221">
        <v>1.8686094284057617</v>
      </c>
      <c r="G1116" s="221">
        <v>36.753913879394531</v>
      </c>
      <c r="H1116" s="221">
        <v>0.61583214998245239</v>
      </c>
      <c r="I1116" s="221">
        <v>-1.9686521291732788</v>
      </c>
      <c r="J1116" s="221">
        <v>-2.3944497108459473</v>
      </c>
      <c r="K1116" s="180">
        <v>250</v>
      </c>
      <c r="L1116" s="181">
        <v>56</v>
      </c>
      <c r="M1116" s="181">
        <v>53</v>
      </c>
      <c r="N1116" s="181">
        <v>54</v>
      </c>
      <c r="O1116" s="181">
        <v>245</v>
      </c>
      <c r="P1116" s="181">
        <v>296</v>
      </c>
      <c r="Q1116" s="181">
        <v>87</v>
      </c>
      <c r="R1116" s="181">
        <v>160</v>
      </c>
      <c r="S1116" s="226">
        <f t="shared" si="53"/>
        <v>1201</v>
      </c>
      <c r="T1116" s="181">
        <f t="shared" si="51"/>
        <v>8074.4902900457382</v>
      </c>
      <c r="U1116" s="226">
        <f t="shared" si="52"/>
        <v>529.73749546096121</v>
      </c>
    </row>
    <row r="1117" spans="1:21" x14ac:dyDescent="0.25">
      <c r="A1117" s="156" t="s">
        <v>15236</v>
      </c>
      <c r="B1117" s="156" t="s">
        <v>366</v>
      </c>
      <c r="C1117" s="223">
        <v>0.55583465099334717</v>
      </c>
      <c r="D1117" s="221">
        <v>-1.856320858001709</v>
      </c>
      <c r="E1117" s="221">
        <v>7.5371804237365723</v>
      </c>
      <c r="F1117" s="221">
        <v>22.613201141357422</v>
      </c>
      <c r="G1117" s="221">
        <v>18.598955154418945</v>
      </c>
      <c r="H1117" s="221">
        <v>7.9895758628845215</v>
      </c>
      <c r="I1117" s="221">
        <v>-0.11400605738162994</v>
      </c>
      <c r="J1117" s="221">
        <v>0.736594557762146</v>
      </c>
      <c r="K1117" s="180">
        <v>1314</v>
      </c>
      <c r="L1117" s="181">
        <v>425</v>
      </c>
      <c r="M1117" s="181">
        <v>346</v>
      </c>
      <c r="N1117" s="181">
        <v>411</v>
      </c>
      <c r="O1117" s="181">
        <v>1411</v>
      </c>
      <c r="P1117" s="181">
        <v>1426</v>
      </c>
      <c r="Q1117" s="181">
        <v>469</v>
      </c>
      <c r="R1117" s="181">
        <v>981</v>
      </c>
      <c r="S1117" s="226">
        <f t="shared" si="53"/>
        <v>6783</v>
      </c>
      <c r="T1117" s="181">
        <f t="shared" si="51"/>
        <v>50148.711786076427</v>
      </c>
      <c r="U1117" s="226">
        <f t="shared" si="52"/>
        <v>3290.0718222300607</v>
      </c>
    </row>
    <row r="1118" spans="1:21" x14ac:dyDescent="0.25">
      <c r="A1118" s="156" t="s">
        <v>15237</v>
      </c>
      <c r="B1118" s="156" t="s">
        <v>366</v>
      </c>
      <c r="C1118" s="223">
        <v>1.4143091440200806</v>
      </c>
      <c r="D1118" s="221">
        <v>16.294229507446289</v>
      </c>
      <c r="E1118" s="221">
        <v>0.421843022108078</v>
      </c>
      <c r="F1118" s="221">
        <v>3.7724034786224365</v>
      </c>
      <c r="G1118" s="221">
        <v>15.269536018371582</v>
      </c>
      <c r="H1118" s="221">
        <v>6.5371241569519043</v>
      </c>
      <c r="I1118" s="221">
        <v>-6.4858205616474152E-2</v>
      </c>
      <c r="J1118" s="221">
        <v>0.25193801522254944</v>
      </c>
      <c r="K1118" s="180">
        <v>1119</v>
      </c>
      <c r="L1118" s="181">
        <v>347</v>
      </c>
      <c r="M1118" s="181">
        <v>240</v>
      </c>
      <c r="N1118" s="181">
        <v>254</v>
      </c>
      <c r="O1118" s="181">
        <v>1202</v>
      </c>
      <c r="P1118" s="181">
        <v>1001</v>
      </c>
      <c r="Q1118" s="181">
        <v>157</v>
      </c>
      <c r="R1118" s="181">
        <v>472</v>
      </c>
      <c r="S1118" s="226">
        <f t="shared" si="53"/>
        <v>4792</v>
      </c>
      <c r="T1118" s="181">
        <f t="shared" si="51"/>
        <v>33302.517960213125</v>
      </c>
      <c r="U1118" s="226">
        <f t="shared" si="52"/>
        <v>2184.8552444896245</v>
      </c>
    </row>
    <row r="1119" spans="1:21" x14ac:dyDescent="0.25">
      <c r="A1119" s="156" t="s">
        <v>15238</v>
      </c>
      <c r="B1119" s="156" t="s">
        <v>366</v>
      </c>
      <c r="C1119" s="223">
        <v>-2.3542242050170898</v>
      </c>
      <c r="D1119" s="221">
        <v>4.070075511932373</v>
      </c>
      <c r="E1119" s="221">
        <v>-2.535071849822998</v>
      </c>
      <c r="F1119" s="221">
        <v>14.855664253234863</v>
      </c>
      <c r="G1119" s="221">
        <v>4.0852503776550293</v>
      </c>
      <c r="H1119" s="221">
        <v>0.67617028951644897</v>
      </c>
      <c r="I1119" s="221">
        <v>-3.021773099899292</v>
      </c>
      <c r="J1119" s="221">
        <v>-3.44757080078125</v>
      </c>
      <c r="K1119" s="180">
        <v>1473</v>
      </c>
      <c r="L1119" s="181">
        <v>604</v>
      </c>
      <c r="M1119" s="181">
        <v>294</v>
      </c>
      <c r="N1119" s="181">
        <v>268</v>
      </c>
      <c r="O1119" s="181">
        <v>1229</v>
      </c>
      <c r="P1119" s="181">
        <v>1249</v>
      </c>
      <c r="Q1119" s="181">
        <v>335</v>
      </c>
      <c r="R1119" s="181">
        <v>828</v>
      </c>
      <c r="S1119" s="226">
        <f t="shared" si="53"/>
        <v>6280</v>
      </c>
      <c r="T1119" s="181">
        <f t="shared" si="51"/>
        <v>4224.9870454668999</v>
      </c>
      <c r="U1119" s="226">
        <f t="shared" si="52"/>
        <v>277.1858006417844</v>
      </c>
    </row>
    <row r="1120" spans="1:21" x14ac:dyDescent="0.25">
      <c r="A1120" s="156" t="s">
        <v>15239</v>
      </c>
      <c r="B1120" s="156" t="s">
        <v>366</v>
      </c>
      <c r="C1120" s="223">
        <v>3.1983406543731689</v>
      </c>
      <c r="D1120" s="221">
        <v>3.1386144161224365</v>
      </c>
      <c r="E1120" s="221">
        <v>-1.3077951669692993</v>
      </c>
      <c r="F1120" s="221">
        <v>4.2028470039367676</v>
      </c>
      <c r="G1120" s="221">
        <v>20.677801132202148</v>
      </c>
      <c r="H1120" s="221">
        <v>5.8034887313842773</v>
      </c>
      <c r="I1120" s="221">
        <v>0.36558544635772705</v>
      </c>
      <c r="J1120" s="221">
        <v>-6.021224707365036E-2</v>
      </c>
      <c r="K1120" s="180">
        <v>1339</v>
      </c>
      <c r="L1120" s="181">
        <v>410</v>
      </c>
      <c r="M1120" s="181">
        <v>397</v>
      </c>
      <c r="N1120" s="181">
        <v>549</v>
      </c>
      <c r="O1120" s="181">
        <v>1779</v>
      </c>
      <c r="P1120" s="181">
        <v>1539</v>
      </c>
      <c r="Q1120" s="181">
        <v>405</v>
      </c>
      <c r="R1120" s="181">
        <v>802</v>
      </c>
      <c r="S1120" s="226">
        <f t="shared" si="53"/>
        <v>7220</v>
      </c>
      <c r="T1120" s="181">
        <f t="shared" si="51"/>
        <v>53174.727626100183</v>
      </c>
      <c r="U1120" s="226">
        <f t="shared" si="52"/>
        <v>3488.597548899837</v>
      </c>
    </row>
    <row r="1121" spans="1:21" x14ac:dyDescent="0.25">
      <c r="A1121" s="156" t="s">
        <v>15240</v>
      </c>
      <c r="B1121" s="156" t="s">
        <v>366</v>
      </c>
      <c r="C1121" s="223">
        <v>3.6022779941558838</v>
      </c>
      <c r="D1121" s="221">
        <v>4.047661304473877</v>
      </c>
      <c r="E1121" s="221">
        <v>-9.568081796169281E-2</v>
      </c>
      <c r="F1121" s="221">
        <v>21.908205032348633</v>
      </c>
      <c r="G1121" s="221">
        <v>32.383644104003906</v>
      </c>
      <c r="H1121" s="221">
        <v>6.8631744384765625</v>
      </c>
      <c r="I1121" s="221">
        <v>-0.58238202333450317</v>
      </c>
      <c r="J1121" s="221">
        <v>-1.0081796646118164</v>
      </c>
      <c r="K1121" s="180">
        <v>1487</v>
      </c>
      <c r="L1121" s="181">
        <v>388</v>
      </c>
      <c r="M1121" s="181">
        <v>374</v>
      </c>
      <c r="N1121" s="181">
        <v>509</v>
      </c>
      <c r="O1121" s="181">
        <v>1752</v>
      </c>
      <c r="P1121" s="181">
        <v>1509</v>
      </c>
      <c r="Q1121" s="181">
        <v>362</v>
      </c>
      <c r="R1121" s="181">
        <v>841</v>
      </c>
      <c r="S1121" s="226">
        <f t="shared" si="53"/>
        <v>7222</v>
      </c>
      <c r="T1121" s="181">
        <f t="shared" si="51"/>
        <v>84076.545006483793</v>
      </c>
      <c r="U1121" s="226">
        <f t="shared" si="52"/>
        <v>5515.9516921647346</v>
      </c>
    </row>
    <row r="1122" spans="1:21" x14ac:dyDescent="0.25">
      <c r="A1122" s="156" t="s">
        <v>15241</v>
      </c>
      <c r="B1122" s="156" t="s">
        <v>366</v>
      </c>
      <c r="C1122" s="223">
        <v>8.9079084396362305</v>
      </c>
      <c r="D1122" s="221">
        <v>19.072528839111328</v>
      </c>
      <c r="E1122" s="221">
        <v>2.6204164028167725</v>
      </c>
      <c r="F1122" s="221">
        <v>46.772979736328125</v>
      </c>
      <c r="G1122" s="221">
        <v>15.316197395324707</v>
      </c>
      <c r="H1122" s="221">
        <v>7.8097977638244629</v>
      </c>
      <c r="I1122" s="221">
        <v>2.1337153911590576</v>
      </c>
      <c r="J1122" s="221">
        <v>1.7079176902770996</v>
      </c>
      <c r="K1122" s="180">
        <v>431.00735473632812</v>
      </c>
      <c r="L1122" s="181">
        <v>151.33146667480469</v>
      </c>
      <c r="M1122" s="181">
        <v>79.177650451660156</v>
      </c>
      <c r="N1122" s="181">
        <v>89.394119262695312</v>
      </c>
      <c r="O1122" s="181">
        <v>452.07882690429687</v>
      </c>
      <c r="P1122" s="181">
        <v>457.18707275390625</v>
      </c>
      <c r="Q1122" s="181">
        <v>106.63441467285156</v>
      </c>
      <c r="R1122" s="181">
        <v>285.42263793945312</v>
      </c>
      <c r="S1122" s="226">
        <f t="shared" si="53"/>
        <v>2052.2335433959961</v>
      </c>
      <c r="T1122" s="181">
        <f t="shared" si="51"/>
        <v>22324.028551935222</v>
      </c>
      <c r="U1122" s="226">
        <f t="shared" si="52"/>
        <v>1464.5970889679731</v>
      </c>
    </row>
    <row r="1123" spans="1:21" x14ac:dyDescent="0.25">
      <c r="A1123" s="156" t="s">
        <v>15242</v>
      </c>
      <c r="B1123" s="156" t="s">
        <v>366</v>
      </c>
      <c r="C1123" s="223">
        <v>-1.1850743293762207</v>
      </c>
      <c r="D1123" s="221">
        <v>21.989370346069336</v>
      </c>
      <c r="E1123" s="221">
        <v>-0.59296530485153198</v>
      </c>
      <c r="F1123" s="221">
        <v>80.310516357421875</v>
      </c>
      <c r="G1123" s="221">
        <v>13.836661338806152</v>
      </c>
      <c r="H1123" s="221">
        <v>13.08297061920166</v>
      </c>
      <c r="I1123" s="221">
        <v>-1.0796664953231812</v>
      </c>
      <c r="J1123" s="221">
        <v>-1.5054641962051392</v>
      </c>
      <c r="K1123" s="180">
        <v>224.80329895019531</v>
      </c>
      <c r="L1123" s="181">
        <v>66.847984313964844</v>
      </c>
      <c r="M1123" s="181">
        <v>46.901409149169922</v>
      </c>
      <c r="N1123" s="181">
        <v>48.518699645996094</v>
      </c>
      <c r="O1123" s="181">
        <v>237.20252990722656</v>
      </c>
      <c r="P1123" s="181">
        <v>321.30160522460937</v>
      </c>
      <c r="Q1123" s="181">
        <v>88.950950622558594</v>
      </c>
      <c r="R1123" s="181">
        <v>162.80718994140625</v>
      </c>
      <c r="S1123" s="226">
        <f t="shared" si="53"/>
        <v>1197.333667755127</v>
      </c>
      <c r="T1123" s="181">
        <f t="shared" si="51"/>
        <v>12216.820158043894</v>
      </c>
      <c r="U1123" s="226">
        <f t="shared" si="52"/>
        <v>801.50046387417206</v>
      </c>
    </row>
    <row r="1124" spans="1:21" x14ac:dyDescent="0.25">
      <c r="A1124" s="156" t="s">
        <v>15243</v>
      </c>
      <c r="B1124" s="156" t="s">
        <v>366</v>
      </c>
      <c r="C1124" s="223">
        <v>2.3836309909820557</v>
      </c>
      <c r="D1124" s="221">
        <v>193.76742553710937</v>
      </c>
      <c r="E1124" s="221">
        <v>2.9757399559020996</v>
      </c>
      <c r="F1124" s="221">
        <v>6.3263006210327148</v>
      </c>
      <c r="G1124" s="221">
        <v>-9.2088737487792969</v>
      </c>
      <c r="H1124" s="221">
        <v>4.9406642913818359</v>
      </c>
      <c r="I1124" s="221">
        <v>2.4890387058258057</v>
      </c>
      <c r="J1124" s="221">
        <v>2.0632412433624268</v>
      </c>
      <c r="K1124" s="180">
        <v>12.278728485107422</v>
      </c>
      <c r="L1124" s="181">
        <v>3.7897310256958008</v>
      </c>
      <c r="M1124" s="181">
        <v>2.4254279136657715</v>
      </c>
      <c r="N1124" s="181">
        <v>2.577017068862915</v>
      </c>
      <c r="O1124" s="181">
        <v>10.560717582702637</v>
      </c>
      <c r="P1124" s="181">
        <v>12.480847358703613</v>
      </c>
      <c r="Q1124" s="181">
        <v>2.7286064624786377</v>
      </c>
      <c r="R1124" s="181">
        <v>6.1140995025634766</v>
      </c>
      <c r="S1124" s="226">
        <f t="shared" si="53"/>
        <v>52.955175399780273</v>
      </c>
      <c r="T1124" s="181">
        <f t="shared" si="51"/>
        <v>770.93264082365363</v>
      </c>
      <c r="U1124" s="226">
        <f t="shared" si="52"/>
        <v>50.578044142612214</v>
      </c>
    </row>
    <row r="1125" spans="1:21" x14ac:dyDescent="0.25">
      <c r="A1125" s="156" t="s">
        <v>15244</v>
      </c>
      <c r="B1125" s="156" t="s">
        <v>366</v>
      </c>
      <c r="C1125" s="223">
        <v>11.185305595397949</v>
      </c>
      <c r="D1125" s="221">
        <v>1.6112312078475952</v>
      </c>
      <c r="E1125" s="221">
        <v>0.34043270349502563</v>
      </c>
      <c r="F1125" s="221">
        <v>3.6909928321838379</v>
      </c>
      <c r="G1125" s="221">
        <v>24.234722137451172</v>
      </c>
      <c r="H1125" s="221">
        <v>2.305356502532959</v>
      </c>
      <c r="I1125" s="221">
        <v>-0.14626854658126831</v>
      </c>
      <c r="J1125" s="221">
        <v>-0.57206612825393677</v>
      </c>
      <c r="K1125" s="180">
        <v>329</v>
      </c>
      <c r="L1125" s="181">
        <v>113</v>
      </c>
      <c r="M1125" s="181">
        <v>64</v>
      </c>
      <c r="N1125" s="181">
        <v>76</v>
      </c>
      <c r="O1125" s="181">
        <v>328</v>
      </c>
      <c r="P1125" s="181">
        <v>398</v>
      </c>
      <c r="Q1125" s="181">
        <v>86</v>
      </c>
      <c r="R1125" s="181">
        <v>177</v>
      </c>
      <c r="S1125" s="226">
        <f t="shared" si="53"/>
        <v>1571</v>
      </c>
      <c r="T1125" s="181">
        <f t="shared" si="51"/>
        <v>12917.023765027523</v>
      </c>
      <c r="U1125" s="226">
        <f t="shared" si="52"/>
        <v>847.43823725084133</v>
      </c>
    </row>
    <row r="1126" spans="1:21" x14ac:dyDescent="0.25">
      <c r="A1126" s="156" t="s">
        <v>15245</v>
      </c>
      <c r="B1126" s="156" t="s">
        <v>366</v>
      </c>
      <c r="C1126" s="223">
        <v>1.9909765720367432</v>
      </c>
      <c r="D1126" s="221">
        <v>-13.987900733947754</v>
      </c>
      <c r="E1126" s="221">
        <v>-0.38200005888938904</v>
      </c>
      <c r="F1126" s="221">
        <v>2.9685602188110352</v>
      </c>
      <c r="G1126" s="221">
        <v>15.574098587036133</v>
      </c>
      <c r="H1126" s="221">
        <v>8.4620170593261719</v>
      </c>
      <c r="I1126" s="221">
        <v>-0.8687012791633606</v>
      </c>
      <c r="J1126" s="221">
        <v>-1.2944990396499634</v>
      </c>
      <c r="K1126" s="180">
        <v>427</v>
      </c>
      <c r="L1126" s="181">
        <v>110</v>
      </c>
      <c r="M1126" s="181">
        <v>67</v>
      </c>
      <c r="N1126" s="181">
        <v>61</v>
      </c>
      <c r="O1126" s="181">
        <v>446</v>
      </c>
      <c r="P1126" s="181">
        <v>532</v>
      </c>
      <c r="Q1126" s="181">
        <v>141</v>
      </c>
      <c r="R1126" s="181">
        <v>262</v>
      </c>
      <c r="S1126" s="226">
        <f t="shared" si="53"/>
        <v>2046</v>
      </c>
      <c r="T1126" s="181">
        <f t="shared" si="51"/>
        <v>10453.161501556635</v>
      </c>
      <c r="U1126" s="226">
        <f t="shared" si="52"/>
        <v>685.79333116668909</v>
      </c>
    </row>
    <row r="1127" spans="1:21" x14ac:dyDescent="0.25">
      <c r="A1127" s="156" t="s">
        <v>15246</v>
      </c>
      <c r="B1127" s="156" t="s">
        <v>366</v>
      </c>
      <c r="C1127" s="223">
        <v>-0.32107102870941162</v>
      </c>
      <c r="D1127" s="221">
        <v>1.8019818067550659</v>
      </c>
      <c r="E1127" s="221">
        <v>-0.32172012329101563</v>
      </c>
      <c r="F1127" s="221">
        <v>24.334007263183594</v>
      </c>
      <c r="G1127" s="221">
        <v>17.543739318847656</v>
      </c>
      <c r="H1127" s="221">
        <v>1.6432037353515625</v>
      </c>
      <c r="I1127" s="221">
        <v>-0.80842137336730957</v>
      </c>
      <c r="J1127" s="221">
        <v>-1.2342190742492676</v>
      </c>
      <c r="K1127" s="180">
        <v>724</v>
      </c>
      <c r="L1127" s="181">
        <v>171</v>
      </c>
      <c r="M1127" s="181">
        <v>97</v>
      </c>
      <c r="N1127" s="181">
        <v>105</v>
      </c>
      <c r="O1127" s="181">
        <v>684</v>
      </c>
      <c r="P1127" s="181">
        <v>886</v>
      </c>
      <c r="Q1127" s="181">
        <v>284</v>
      </c>
      <c r="R1127" s="181">
        <v>702</v>
      </c>
      <c r="S1127" s="226">
        <f t="shared" si="53"/>
        <v>3653</v>
      </c>
      <c r="T1127" s="181">
        <f t="shared" si="51"/>
        <v>14959.330118298531</v>
      </c>
      <c r="U1127" s="226">
        <f t="shared" si="52"/>
        <v>981.4264165269434</v>
      </c>
    </row>
    <row r="1128" spans="1:21" x14ac:dyDescent="0.25">
      <c r="A1128" s="156" t="s">
        <v>15247</v>
      </c>
      <c r="B1128" s="156" t="s">
        <v>366</v>
      </c>
      <c r="C1128" s="223">
        <v>2.3881940841674805</v>
      </c>
      <c r="D1128" s="221">
        <v>787.7725830078125</v>
      </c>
      <c r="E1128" s="221">
        <v>2.9803032875061035</v>
      </c>
      <c r="F1128" s="221">
        <v>6.3308634757995605</v>
      </c>
      <c r="G1128" s="221">
        <v>951.19146728515625</v>
      </c>
      <c r="H1128" s="221">
        <v>1075.274658203125</v>
      </c>
      <c r="I1128" s="221">
        <v>2.4936020374298096</v>
      </c>
      <c r="J1128" s="221">
        <v>708.17742919921875</v>
      </c>
      <c r="K1128" s="180">
        <v>4.318232536315918</v>
      </c>
      <c r="L1128" s="181">
        <v>1.0883668884634972</v>
      </c>
      <c r="M1128" s="181">
        <v>0.68120807409286499</v>
      </c>
      <c r="N1128" s="181">
        <v>0.59116333723068237</v>
      </c>
      <c r="O1128" s="181">
        <v>4</v>
      </c>
      <c r="P1128" s="181">
        <v>4.7449665069580078</v>
      </c>
      <c r="Q1128" s="181">
        <v>1.5816555023193359</v>
      </c>
      <c r="R1128" s="181">
        <v>3.5039150714874268</v>
      </c>
      <c r="S1128" s="226">
        <f t="shared" si="53"/>
        <v>20.509507916867733</v>
      </c>
      <c r="T1128" s="181">
        <f t="shared" si="51"/>
        <v>12265.716848361586</v>
      </c>
      <c r="U1128" s="226">
        <f t="shared" si="52"/>
        <v>804.70839519054948</v>
      </c>
    </row>
    <row r="1129" spans="1:21" x14ac:dyDescent="0.25">
      <c r="A1129" s="156" t="s">
        <v>15248</v>
      </c>
      <c r="B1129" s="156" t="s">
        <v>366</v>
      </c>
      <c r="C1129" s="223">
        <v>-0.22319789230823517</v>
      </c>
      <c r="D1129" s="221">
        <v>0.74431151151657104</v>
      </c>
      <c r="E1129" s="221">
        <v>0.36891114711761475</v>
      </c>
      <c r="F1129" s="221">
        <v>3.7194714546203613</v>
      </c>
      <c r="G1129" s="221">
        <v>7.8883118629455566</v>
      </c>
      <c r="H1129" s="221">
        <v>2.3338348865509033</v>
      </c>
      <c r="I1129" s="221">
        <v>-0.11779008060693741</v>
      </c>
      <c r="J1129" s="221">
        <v>-0.54358774423599243</v>
      </c>
      <c r="K1129" s="180">
        <v>1.5270599126815796</v>
      </c>
      <c r="L1129" s="181">
        <v>0.57593858242034912</v>
      </c>
      <c r="M1129" s="181">
        <v>0.47720623016357422</v>
      </c>
      <c r="N1129" s="181">
        <v>0.49037054181098938</v>
      </c>
      <c r="O1129" s="181">
        <v>1.7618234753608704</v>
      </c>
      <c r="P1129" s="181">
        <v>2.1523647308349609</v>
      </c>
      <c r="Q1129" s="181">
        <v>0.69551438093185425</v>
      </c>
      <c r="R1129" s="181">
        <v>1.584105372428894</v>
      </c>
      <c r="S1129" s="226">
        <f t="shared" si="53"/>
        <v>9.2643832266330719</v>
      </c>
      <c r="T1129" s="181">
        <f t="shared" si="51"/>
        <v>20.065859050602597</v>
      </c>
      <c r="U1129" s="226">
        <f t="shared" si="52"/>
        <v>1.3164469255530766</v>
      </c>
    </row>
    <row r="1130" spans="1:21" x14ac:dyDescent="0.25">
      <c r="A1130" s="156" t="s">
        <v>15249</v>
      </c>
      <c r="B1130" s="156" t="s">
        <v>366</v>
      </c>
      <c r="C1130" s="223">
        <v>-0.1519472599029541</v>
      </c>
      <c r="D1130" s="221">
        <v>0.81556218862533569</v>
      </c>
      <c r="E1130" s="221">
        <v>0.44016176462173462</v>
      </c>
      <c r="F1130" s="221">
        <v>3.790722131729126</v>
      </c>
      <c r="G1130" s="221">
        <v>7.959561824798584</v>
      </c>
      <c r="H1130" s="221">
        <v>2.4050858020782471</v>
      </c>
      <c r="I1130" s="221">
        <v>-4.6539492905139923E-2</v>
      </c>
      <c r="J1130" s="221">
        <v>-0.47233715653419495</v>
      </c>
      <c r="K1130" s="180">
        <v>29.647905349731445</v>
      </c>
      <c r="L1130" s="181">
        <v>9.8327856063842773</v>
      </c>
      <c r="M1130" s="181">
        <v>8.9354972839355469</v>
      </c>
      <c r="N1130" s="181">
        <v>9.4215288162231445</v>
      </c>
      <c r="O1130" s="181">
        <v>33.536155700683594</v>
      </c>
      <c r="P1130" s="181">
        <v>37.013145446777344</v>
      </c>
      <c r="Q1130" s="181">
        <v>11.477814674377441</v>
      </c>
      <c r="R1130" s="181">
        <v>30.358257293701172</v>
      </c>
      <c r="S1130" s="226">
        <f t="shared" si="53"/>
        <v>170.22309017181396</v>
      </c>
      <c r="T1130" s="181">
        <f t="shared" si="51"/>
        <v>384.24118288824207</v>
      </c>
      <c r="U1130" s="226">
        <f t="shared" si="52"/>
        <v>25.208645321811577</v>
      </c>
    </row>
    <row r="1131" spans="1:21" x14ac:dyDescent="0.25">
      <c r="A1131" s="156" t="s">
        <v>15250</v>
      </c>
      <c r="B1131" s="156" t="s">
        <v>366</v>
      </c>
      <c r="C1131" s="223">
        <v>-1.4703259468078613</v>
      </c>
      <c r="D1131" s="221">
        <v>-10.05360221862793</v>
      </c>
      <c r="E1131" s="221">
        <v>-0.87821686267852783</v>
      </c>
      <c r="F1131" s="221">
        <v>2.4723432064056396</v>
      </c>
      <c r="G1131" s="221">
        <v>12.622777938842773</v>
      </c>
      <c r="H1131" s="221">
        <v>1.0867069959640503</v>
      </c>
      <c r="I1131" s="221">
        <v>-1.3649181127548218</v>
      </c>
      <c r="J1131" s="221">
        <v>-1.7907158136367798</v>
      </c>
      <c r="K1131" s="180">
        <v>390.922119140625</v>
      </c>
      <c r="L1131" s="181">
        <v>128.64644622802734</v>
      </c>
      <c r="M1131" s="181">
        <v>98.070266723632812</v>
      </c>
      <c r="N1131" s="181">
        <v>111.65967559814453</v>
      </c>
      <c r="O1131" s="181">
        <v>419.91287231445312</v>
      </c>
      <c r="P1131" s="181">
        <v>385.03338623046875</v>
      </c>
      <c r="Q1131" s="181">
        <v>103.05304718017578</v>
      </c>
      <c r="R1131" s="181">
        <v>297.38165283203125</v>
      </c>
      <c r="S1131" s="226">
        <f t="shared" si="53"/>
        <v>1934.6794662475586</v>
      </c>
      <c r="T1131" s="181">
        <f t="shared" si="51"/>
        <v>3367.4913625609852</v>
      </c>
      <c r="U1131" s="226">
        <f t="shared" si="52"/>
        <v>220.92867491445966</v>
      </c>
    </row>
    <row r="1132" spans="1:21" x14ac:dyDescent="0.25">
      <c r="A1132" s="156" t="s">
        <v>15251</v>
      </c>
      <c r="B1132" s="156" t="s">
        <v>366</v>
      </c>
      <c r="C1132" s="223">
        <v>-1.3207499980926514</v>
      </c>
      <c r="D1132" s="221">
        <v>-0.35324057936668396</v>
      </c>
      <c r="E1132" s="221">
        <v>-0.72864097356796265</v>
      </c>
      <c r="F1132" s="221">
        <v>2.6219193935394287</v>
      </c>
      <c r="G1132" s="221">
        <v>6.7907600402832031</v>
      </c>
      <c r="H1132" s="221">
        <v>1.2362829446792603</v>
      </c>
      <c r="I1132" s="221">
        <v>-1.2153421640396118</v>
      </c>
      <c r="J1132" s="221">
        <v>-1.6411398649215698</v>
      </c>
      <c r="K1132" s="180">
        <v>136.89085388183594</v>
      </c>
      <c r="L1132" s="181">
        <v>40.775997161865234</v>
      </c>
      <c r="M1132" s="181">
        <v>36.378585815429687</v>
      </c>
      <c r="N1132" s="181">
        <v>39.519596099853516</v>
      </c>
      <c r="O1132" s="181">
        <v>134.14961242675781</v>
      </c>
      <c r="P1132" s="181">
        <v>128.95266723632812</v>
      </c>
      <c r="Q1132" s="181">
        <v>39.805141448974609</v>
      </c>
      <c r="R1132" s="181">
        <v>129.4095458984375</v>
      </c>
      <c r="S1132" s="226">
        <f t="shared" si="53"/>
        <v>685.88199996948242</v>
      </c>
      <c r="T1132" s="181">
        <f t="shared" si="51"/>
        <v>691.55171462687838</v>
      </c>
      <c r="U1132" s="226">
        <f t="shared" si="52"/>
        <v>45.370154663484122</v>
      </c>
    </row>
    <row r="1133" spans="1:21" x14ac:dyDescent="0.25">
      <c r="A1133" s="156" t="s">
        <v>15252</v>
      </c>
      <c r="B1133" s="156" t="s">
        <v>366</v>
      </c>
      <c r="C1133" s="223">
        <v>-1.1425213813781738</v>
      </c>
      <c r="D1133" s="221">
        <v>-0.86042767763137817</v>
      </c>
      <c r="E1133" s="221">
        <v>-0.55041241645812988</v>
      </c>
      <c r="F1133" s="221">
        <v>14.750651359558105</v>
      </c>
      <c r="G1133" s="221">
        <v>34.157257080078125</v>
      </c>
      <c r="H1133" s="221">
        <v>1.4145115613937378</v>
      </c>
      <c r="I1133" s="221">
        <v>-1.0371136665344238</v>
      </c>
      <c r="J1133" s="221">
        <v>-1.4629112482070923</v>
      </c>
      <c r="K1133" s="180">
        <v>800.1436767578125</v>
      </c>
      <c r="L1133" s="181">
        <v>273.5137939453125</v>
      </c>
      <c r="M1133" s="181">
        <v>203.97637939453125</v>
      </c>
      <c r="N1133" s="181">
        <v>235.5</v>
      </c>
      <c r="O1133" s="181">
        <v>822.39569091796875</v>
      </c>
      <c r="P1133" s="181">
        <v>904.91339111328125</v>
      </c>
      <c r="Q1133" s="181">
        <v>255.89764404296875</v>
      </c>
      <c r="R1133" s="181">
        <v>646.2342529296875</v>
      </c>
      <c r="S1133" s="226">
        <f t="shared" si="53"/>
        <v>4142.5748291015625</v>
      </c>
      <c r="T1133" s="181">
        <f t="shared" si="51"/>
        <v>30372.000354462958</v>
      </c>
      <c r="U1133" s="226">
        <f t="shared" si="52"/>
        <v>1992.5948043738988</v>
      </c>
    </row>
    <row r="1134" spans="1:21" x14ac:dyDescent="0.25">
      <c r="A1134" s="156" t="s">
        <v>15253</v>
      </c>
      <c r="B1134" s="156" t="s">
        <v>366</v>
      </c>
      <c r="C1134" s="223">
        <v>-1.3164477348327637</v>
      </c>
      <c r="D1134" s="221">
        <v>-0.34893840551376343</v>
      </c>
      <c r="E1134" s="221">
        <v>-0.72433876991271973</v>
      </c>
      <c r="F1134" s="221">
        <v>2.6262214183807373</v>
      </c>
      <c r="G1134" s="221">
        <v>9.3169183731079102</v>
      </c>
      <c r="H1134" s="221">
        <v>1.2405850887298584</v>
      </c>
      <c r="I1134" s="221">
        <v>-1.2110400199890137</v>
      </c>
      <c r="J1134" s="221">
        <v>-1.6368377208709717</v>
      </c>
      <c r="K1134" s="180">
        <v>686.71514892578125</v>
      </c>
      <c r="L1134" s="181">
        <v>228.90505981445312</v>
      </c>
      <c r="M1134" s="181">
        <v>182.22418212890625</v>
      </c>
      <c r="N1134" s="181">
        <v>167.60124206542969</v>
      </c>
      <c r="O1134" s="181">
        <v>738.45782470703125</v>
      </c>
      <c r="P1134" s="181">
        <v>811.01007080078125</v>
      </c>
      <c r="Q1134" s="181">
        <v>240.71588134765625</v>
      </c>
      <c r="R1134" s="181">
        <v>699.08843994140625</v>
      </c>
      <c r="S1134" s="226">
        <f t="shared" si="53"/>
        <v>3754.7178497314453</v>
      </c>
      <c r="T1134" s="181">
        <f t="shared" si="51"/>
        <v>5774.7349438070287</v>
      </c>
      <c r="U1134" s="226">
        <f t="shared" si="52"/>
        <v>378.85903830418772</v>
      </c>
    </row>
    <row r="1135" spans="1:21" x14ac:dyDescent="0.25">
      <c r="A1135" s="156" t="s">
        <v>15254</v>
      </c>
      <c r="B1135" s="156" t="s">
        <v>366</v>
      </c>
      <c r="C1135" s="223">
        <v>-0.72449332475662231</v>
      </c>
      <c r="D1135" s="221">
        <v>1.9436328411102295</v>
      </c>
      <c r="E1135" s="221">
        <v>7.3675169944763184</v>
      </c>
      <c r="F1135" s="221">
        <v>19.950473785400391</v>
      </c>
      <c r="G1135" s="221">
        <v>10.581589698791504</v>
      </c>
      <c r="H1135" s="221">
        <v>1.3615745306015015</v>
      </c>
      <c r="I1135" s="221">
        <v>-1.0453776121139526</v>
      </c>
      <c r="J1135" s="221">
        <v>-1.4711753129959106</v>
      </c>
      <c r="K1135" s="180">
        <v>1107.93115234375</v>
      </c>
      <c r="L1135" s="181">
        <v>392.60025024414062</v>
      </c>
      <c r="M1135" s="181">
        <v>312.74935913085937</v>
      </c>
      <c r="N1135" s="181">
        <v>294.78289794921875</v>
      </c>
      <c r="O1135" s="181">
        <v>1318.2052001953125</v>
      </c>
      <c r="P1135" s="181">
        <v>1427.334716796875</v>
      </c>
      <c r="Q1135" s="181">
        <v>426.536865234375</v>
      </c>
      <c r="R1135" s="181">
        <v>1082.64501953125</v>
      </c>
      <c r="S1135" s="226">
        <f t="shared" si="53"/>
        <v>6362.7854614257812</v>
      </c>
      <c r="T1135" s="181">
        <f t="shared" si="51"/>
        <v>21999.103161152489</v>
      </c>
      <c r="U1135" s="226">
        <f t="shared" si="52"/>
        <v>1443.2799337616418</v>
      </c>
    </row>
    <row r="1136" spans="1:21" x14ac:dyDescent="0.25">
      <c r="A1136" s="156" t="s">
        <v>15255</v>
      </c>
      <c r="B1136" s="156" t="s">
        <v>366</v>
      </c>
      <c r="C1136" s="223">
        <v>-0.78897404670715332</v>
      </c>
      <c r="D1136" s="221">
        <v>-5.5668859481811523</v>
      </c>
      <c r="E1136" s="221">
        <v>-4.8276491463184357E-2</v>
      </c>
      <c r="F1136" s="221">
        <v>11.914287567138672</v>
      </c>
      <c r="G1136" s="221">
        <v>25.357603073120117</v>
      </c>
      <c r="H1136" s="221">
        <v>1.8388136625289917</v>
      </c>
      <c r="I1136" s="221">
        <v>-0.53497773408889771</v>
      </c>
      <c r="J1136" s="221">
        <v>-0.96077543497085571</v>
      </c>
      <c r="K1136" s="180">
        <v>1218</v>
      </c>
      <c r="L1136" s="181">
        <v>412</v>
      </c>
      <c r="M1136" s="181">
        <v>382</v>
      </c>
      <c r="N1136" s="181">
        <v>486</v>
      </c>
      <c r="O1136" s="181">
        <v>1476</v>
      </c>
      <c r="P1136" s="181">
        <v>1506</v>
      </c>
      <c r="Q1136" s="181">
        <v>406</v>
      </c>
      <c r="R1136" s="181">
        <v>684</v>
      </c>
      <c r="S1136" s="226">
        <f t="shared" si="53"/>
        <v>6570</v>
      </c>
      <c r="T1136" s="181">
        <f t="shared" si="51"/>
        <v>41840.078892484307</v>
      </c>
      <c r="U1136" s="226">
        <f t="shared" si="52"/>
        <v>2744.9730950469834</v>
      </c>
    </row>
    <row r="1137" spans="1:21" x14ac:dyDescent="0.25">
      <c r="A1137" s="156" t="s">
        <v>15256</v>
      </c>
      <c r="B1137" s="156" t="s">
        <v>366</v>
      </c>
      <c r="C1137" s="223">
        <v>-0.64884525537490845</v>
      </c>
      <c r="D1137" s="221">
        <v>0.31866413354873657</v>
      </c>
      <c r="E1137" s="221">
        <v>-5.6736238300800323E-2</v>
      </c>
      <c r="F1137" s="221">
        <v>3.2938239574432373</v>
      </c>
      <c r="G1137" s="221">
        <v>7.4626650810241699</v>
      </c>
      <c r="H1137" s="221">
        <v>41.261711120605469</v>
      </c>
      <c r="I1137" s="221">
        <v>-0.54343748092651367</v>
      </c>
      <c r="J1137" s="221">
        <v>-0.9692351222038269</v>
      </c>
      <c r="K1137" s="180">
        <v>26.238990783691406</v>
      </c>
      <c r="L1137" s="181">
        <v>6.2228422164916992</v>
      </c>
      <c r="M1137" s="181">
        <v>5.4301233291625977</v>
      </c>
      <c r="N1137" s="181">
        <v>6.3615679740905762</v>
      </c>
      <c r="O1137" s="181">
        <v>31.827657699584961</v>
      </c>
      <c r="P1137" s="181">
        <v>28.815326690673828</v>
      </c>
      <c r="Q1137" s="181">
        <v>8.7397241592407227</v>
      </c>
      <c r="R1137" s="181">
        <v>19.441427230834961</v>
      </c>
      <c r="S1137" s="226">
        <f t="shared" si="53"/>
        <v>133.07766008377075</v>
      </c>
      <c r="T1137" s="181">
        <f t="shared" si="51"/>
        <v>1408.499779879015</v>
      </c>
      <c r="U1137" s="226">
        <f t="shared" si="52"/>
        <v>92.406470123601835</v>
      </c>
    </row>
    <row r="1138" spans="1:21" x14ac:dyDescent="0.25">
      <c r="A1138" s="156" t="s">
        <v>15257</v>
      </c>
      <c r="B1138" s="156" t="s">
        <v>366</v>
      </c>
      <c r="C1138" s="223">
        <v>-0.86363089084625244</v>
      </c>
      <c r="D1138" s="221">
        <v>0.10387850552797318</v>
      </c>
      <c r="E1138" s="221">
        <v>-0.27152189612388611</v>
      </c>
      <c r="F1138" s="221">
        <v>3.0790383815765381</v>
      </c>
      <c r="G1138" s="221">
        <v>7.2478795051574707</v>
      </c>
      <c r="H1138" s="221">
        <v>1.6934020519256592</v>
      </c>
      <c r="I1138" s="221">
        <v>-0.75822305679321289</v>
      </c>
      <c r="J1138" s="221">
        <v>-1.1840207576751709</v>
      </c>
      <c r="K1138" s="180">
        <v>90.546440124511719</v>
      </c>
      <c r="L1138" s="181">
        <v>22.575922012329102</v>
      </c>
      <c r="M1138" s="181">
        <v>19.905651092529297</v>
      </c>
      <c r="N1138" s="181">
        <v>16.021621704101563</v>
      </c>
      <c r="O1138" s="181">
        <v>90.303688049316406</v>
      </c>
      <c r="P1138" s="181">
        <v>125.50270080566406</v>
      </c>
      <c r="Q1138" s="181">
        <v>43.452579498291016</v>
      </c>
      <c r="R1138" s="181">
        <v>84.234886169433594</v>
      </c>
      <c r="S1138" s="226">
        <f t="shared" si="53"/>
        <v>492.54348945617676</v>
      </c>
      <c r="T1138" s="181">
        <f t="shared" si="51"/>
        <v>702.42699784721106</v>
      </c>
      <c r="U1138" s="226">
        <f t="shared" si="52"/>
        <v>46.083641842070477</v>
      </c>
    </row>
    <row r="1139" spans="1:21" x14ac:dyDescent="0.25">
      <c r="A1139" s="156" t="s">
        <v>15258</v>
      </c>
      <c r="B1139" s="156" t="s">
        <v>366</v>
      </c>
      <c r="C1139" s="223">
        <v>-0.35467275977134705</v>
      </c>
      <c r="D1139" s="221">
        <v>-0.59806334972381592</v>
      </c>
      <c r="E1139" s="221">
        <v>8.5900125503540039</v>
      </c>
      <c r="F1139" s="221">
        <v>15.541473388671875</v>
      </c>
      <c r="G1139" s="221">
        <v>8.0104656219482422</v>
      </c>
      <c r="H1139" s="221">
        <v>2.8974907398223877</v>
      </c>
      <c r="I1139" s="221">
        <v>5.9516797065734863</v>
      </c>
      <c r="J1139" s="221">
        <v>-1.2333838939666748</v>
      </c>
      <c r="K1139" s="180">
        <v>2049.52490234375</v>
      </c>
      <c r="L1139" s="181">
        <v>587.4244384765625</v>
      </c>
      <c r="M1139" s="181">
        <v>423.42266845703125</v>
      </c>
      <c r="N1139" s="181">
        <v>383.6646728515625</v>
      </c>
      <c r="O1139" s="181">
        <v>2133.0166015625</v>
      </c>
      <c r="P1139" s="181">
        <v>2097.234375</v>
      </c>
      <c r="Q1139" s="181">
        <v>642.0916748046875</v>
      </c>
      <c r="R1139" s="181">
        <v>1668.842041015625</v>
      </c>
      <c r="S1139" s="226">
        <f t="shared" si="53"/>
        <v>9985.2213745117187</v>
      </c>
      <c r="T1139" s="181">
        <f t="shared" si="51"/>
        <v>33448.067093119724</v>
      </c>
      <c r="U1139" s="226">
        <f t="shared" si="52"/>
        <v>2194.4041857060761</v>
      </c>
    </row>
    <row r="1140" spans="1:21" x14ac:dyDescent="0.25">
      <c r="A1140" s="156" t="s">
        <v>15259</v>
      </c>
      <c r="B1140" s="156" t="s">
        <v>366</v>
      </c>
      <c r="C1140" s="223">
        <v>-0.88633573055267334</v>
      </c>
      <c r="D1140" s="221">
        <v>1.0963579416275024</v>
      </c>
      <c r="E1140" s="221">
        <v>0.72095757722854614</v>
      </c>
      <c r="F1140" s="221">
        <v>4.0715179443359375</v>
      </c>
      <c r="G1140" s="221">
        <v>17.758283615112305</v>
      </c>
      <c r="H1140" s="221">
        <v>1.1954183578491211</v>
      </c>
      <c r="I1140" s="221">
        <v>0.23425634205341339</v>
      </c>
      <c r="J1140" s="221">
        <v>-0.19154132902622223</v>
      </c>
      <c r="K1140" s="180">
        <v>509.61886596679687</v>
      </c>
      <c r="L1140" s="181">
        <v>211.68783569335937</v>
      </c>
      <c r="M1140" s="181">
        <v>118.58438873291016</v>
      </c>
      <c r="N1140" s="181">
        <v>113.68421173095703</v>
      </c>
      <c r="O1140" s="181">
        <v>628.2032470703125</v>
      </c>
      <c r="P1140" s="181">
        <v>686.025390625</v>
      </c>
      <c r="Q1140" s="181">
        <v>235.20870971679687</v>
      </c>
      <c r="R1140" s="181">
        <v>499.81851196289062</v>
      </c>
      <c r="S1140" s="226">
        <f t="shared" si="53"/>
        <v>3002.8311614990234</v>
      </c>
      <c r="T1140" s="181">
        <f t="shared" si="51"/>
        <v>12264.015856803428</v>
      </c>
      <c r="U1140" s="226">
        <f t="shared" si="52"/>
        <v>804.59679941478532</v>
      </c>
    </row>
    <row r="1141" spans="1:21" x14ac:dyDescent="0.25">
      <c r="A1141" s="156" t="s">
        <v>15260</v>
      </c>
      <c r="B1141" s="156" t="s">
        <v>366</v>
      </c>
      <c r="C1141" s="223">
        <v>0.65074044466018677</v>
      </c>
      <c r="D1141" s="221">
        <v>1.6182498931884766</v>
      </c>
      <c r="E1141" s="221">
        <v>1.2428494691848755</v>
      </c>
      <c r="F1141" s="221">
        <v>11.564223289489746</v>
      </c>
      <c r="G1141" s="221">
        <v>26.868890762329102</v>
      </c>
      <c r="H1141" s="221">
        <v>6.5657377243041992</v>
      </c>
      <c r="I1141" s="221">
        <v>5.1817078590393066</v>
      </c>
      <c r="J1141" s="221">
        <v>0.33035057783126831</v>
      </c>
      <c r="K1141" s="180">
        <v>1065</v>
      </c>
      <c r="L1141" s="181">
        <v>288</v>
      </c>
      <c r="M1141" s="181">
        <v>242</v>
      </c>
      <c r="N1141" s="181">
        <v>315</v>
      </c>
      <c r="O1141" s="181">
        <v>1205</v>
      </c>
      <c r="P1141" s="181">
        <v>1228</v>
      </c>
      <c r="Q1141" s="181">
        <v>396</v>
      </c>
      <c r="R1141" s="181">
        <v>879</v>
      </c>
      <c r="S1141" s="226">
        <f t="shared" si="53"/>
        <v>5618</v>
      </c>
      <c r="T1141" s="181">
        <f t="shared" si="51"/>
        <v>47884.668214678764</v>
      </c>
      <c r="U1141" s="226">
        <f t="shared" si="52"/>
        <v>3141.5362827663189</v>
      </c>
    </row>
    <row r="1142" spans="1:21" x14ac:dyDescent="0.25">
      <c r="A1142" s="156" t="s">
        <v>15261</v>
      </c>
      <c r="B1142" s="156" t="s">
        <v>366</v>
      </c>
      <c r="C1142" s="223">
        <v>-0.1764557957649231</v>
      </c>
      <c r="D1142" s="221">
        <v>1.2000796794891357</v>
      </c>
      <c r="E1142" s="221">
        <v>0.82467919588088989</v>
      </c>
      <c r="F1142" s="221">
        <v>4.1752395629882812</v>
      </c>
      <c r="G1142" s="221">
        <v>8.3440799713134766</v>
      </c>
      <c r="H1142" s="221">
        <v>10.233257293701172</v>
      </c>
      <c r="I1142" s="221">
        <v>0.33797800540924072</v>
      </c>
      <c r="J1142" s="221">
        <v>-8.7819658219814301E-2</v>
      </c>
      <c r="K1142" s="180">
        <v>912</v>
      </c>
      <c r="L1142" s="181">
        <v>639</v>
      </c>
      <c r="M1142" s="181">
        <v>116</v>
      </c>
      <c r="N1142" s="181">
        <v>136</v>
      </c>
      <c r="O1142" s="181">
        <v>668</v>
      </c>
      <c r="P1142" s="181">
        <v>1011</v>
      </c>
      <c r="Q1142" s="181">
        <v>313</v>
      </c>
      <c r="R1142" s="181">
        <v>677</v>
      </c>
      <c r="S1142" s="226">
        <f t="shared" si="53"/>
        <v>4472</v>
      </c>
      <c r="T1142" s="181">
        <f t="shared" si="51"/>
        <v>17235.420348592103</v>
      </c>
      <c r="U1142" s="226">
        <f t="shared" si="52"/>
        <v>1130.7522928024166</v>
      </c>
    </row>
    <row r="1143" spans="1:21" x14ac:dyDescent="0.25">
      <c r="A1143" s="156" t="s">
        <v>15262</v>
      </c>
      <c r="B1143" s="156" t="s">
        <v>366</v>
      </c>
      <c r="C1143" s="223">
        <v>-1.1641550064086914</v>
      </c>
      <c r="D1143" s="221">
        <v>-0.19664563238620758</v>
      </c>
      <c r="E1143" s="221">
        <v>-0.57204598188400269</v>
      </c>
      <c r="F1143" s="221">
        <v>2.7785143852233887</v>
      </c>
      <c r="G1143" s="221">
        <v>15.283645629882813</v>
      </c>
      <c r="H1143" s="221">
        <v>9.5773000717163086</v>
      </c>
      <c r="I1143" s="221">
        <v>6.9768171310424805</v>
      </c>
      <c r="J1143" s="221">
        <v>-3.9146263599395752</v>
      </c>
      <c r="K1143" s="180">
        <v>438.04656982421875</v>
      </c>
      <c r="L1143" s="181">
        <v>135.19955444335937</v>
      </c>
      <c r="M1143" s="181">
        <v>77.874946594238281</v>
      </c>
      <c r="N1143" s="181">
        <v>68.140579223632813</v>
      </c>
      <c r="O1143" s="181">
        <v>467.79046630859375</v>
      </c>
      <c r="P1143" s="181">
        <v>567.838134765625</v>
      </c>
      <c r="Q1143" s="181">
        <v>175.75942993164062</v>
      </c>
      <c r="R1143" s="181">
        <v>531.0638427734375</v>
      </c>
      <c r="S1143" s="226">
        <f t="shared" si="53"/>
        <v>2461.7135238647461</v>
      </c>
      <c r="T1143" s="181">
        <f t="shared" si="51"/>
        <v>11343.465828988668</v>
      </c>
      <c r="U1143" s="226">
        <f t="shared" si="52"/>
        <v>744.20291092596199</v>
      </c>
    </row>
    <row r="1144" spans="1:21" x14ac:dyDescent="0.25">
      <c r="A1144" s="156" t="s">
        <v>15263</v>
      </c>
      <c r="B1144" s="156" t="s">
        <v>366</v>
      </c>
      <c r="C1144" s="223">
        <v>-0.81969147920608521</v>
      </c>
      <c r="D1144" s="221">
        <v>-1.7338968515396118</v>
      </c>
      <c r="E1144" s="221">
        <v>-0.21440328657627106</v>
      </c>
      <c r="F1144" s="221">
        <v>7.3511462211608887</v>
      </c>
      <c r="G1144" s="221">
        <v>11.918298721313477</v>
      </c>
      <c r="H1144" s="221">
        <v>1.6885389089584351</v>
      </c>
      <c r="I1144" s="221">
        <v>-0.70110452175140381</v>
      </c>
      <c r="J1144" s="221">
        <v>-1.1269023418426514</v>
      </c>
      <c r="K1144" s="180">
        <v>1072</v>
      </c>
      <c r="L1144" s="181">
        <v>458</v>
      </c>
      <c r="M1144" s="181">
        <v>247</v>
      </c>
      <c r="N1144" s="181">
        <v>203</v>
      </c>
      <c r="O1144" s="181">
        <v>1083</v>
      </c>
      <c r="P1144" s="181">
        <v>1423</v>
      </c>
      <c r="Q1144" s="181">
        <v>446</v>
      </c>
      <c r="R1144" s="181">
        <v>959</v>
      </c>
      <c r="S1144" s="226">
        <f t="shared" si="53"/>
        <v>5891</v>
      </c>
      <c r="T1144" s="181">
        <f t="shared" si="51"/>
        <v>13683.407467499375</v>
      </c>
      <c r="U1144" s="226">
        <f t="shared" si="52"/>
        <v>897.71784234368954</v>
      </c>
    </row>
    <row r="1145" spans="1:21" x14ac:dyDescent="0.25">
      <c r="A1145" s="156" t="s">
        <v>15264</v>
      </c>
      <c r="B1145" s="156" t="s">
        <v>366</v>
      </c>
      <c r="C1145" s="223">
        <v>-1.1569535732269287</v>
      </c>
      <c r="D1145" s="221">
        <v>-0.1894441694021225</v>
      </c>
      <c r="E1145" s="221">
        <v>-0.56484454870223999</v>
      </c>
      <c r="F1145" s="221">
        <v>2.7857155799865723</v>
      </c>
      <c r="G1145" s="221">
        <v>12.027572631835938</v>
      </c>
      <c r="H1145" s="221">
        <v>1.4000793695449829</v>
      </c>
      <c r="I1145" s="221">
        <v>-1.0515457391738892</v>
      </c>
      <c r="J1145" s="221">
        <v>-1.4773434400558472</v>
      </c>
      <c r="K1145" s="180">
        <v>288.17822265625</v>
      </c>
      <c r="L1145" s="181">
        <v>81.104049682617188</v>
      </c>
      <c r="M1145" s="181">
        <v>48.317306518554687</v>
      </c>
      <c r="N1145" s="181">
        <v>61.547046661376953</v>
      </c>
      <c r="O1145" s="181">
        <v>278.39971923828125</v>
      </c>
      <c r="P1145" s="181">
        <v>402.64422607421875</v>
      </c>
      <c r="Q1145" s="181">
        <v>138.04945373535156</v>
      </c>
      <c r="R1145" s="181">
        <v>479.72183227539062</v>
      </c>
      <c r="S1145" s="226">
        <f t="shared" si="53"/>
        <v>1777.961856842041</v>
      </c>
      <c r="T1145" s="181">
        <f t="shared" si="51"/>
        <v>2853.7147870159406</v>
      </c>
      <c r="U1145" s="226">
        <f t="shared" si="52"/>
        <v>187.2216907483793</v>
      </c>
    </row>
    <row r="1146" spans="1:21" x14ac:dyDescent="0.25">
      <c r="A1146" s="156" t="s">
        <v>15081</v>
      </c>
      <c r="B1146" s="156" t="s">
        <v>366</v>
      </c>
      <c r="C1146" s="223">
        <v>-0.63700973987579346</v>
      </c>
      <c r="D1146" s="221">
        <v>0.33049961924552917</v>
      </c>
      <c r="E1146" s="221">
        <v>-4.4900763779878616E-2</v>
      </c>
      <c r="F1146" s="221">
        <v>3.3056595325469971</v>
      </c>
      <c r="G1146" s="221">
        <v>3770.241455078125</v>
      </c>
      <c r="H1146" s="221">
        <v>1.9200232028961182</v>
      </c>
      <c r="I1146" s="221">
        <v>-0.53160202503204346</v>
      </c>
      <c r="J1146" s="221">
        <v>-0.95739972591400146</v>
      </c>
      <c r="K1146" s="180">
        <v>0.67506957054138184</v>
      </c>
      <c r="L1146" s="181">
        <v>0.23244392871856689</v>
      </c>
      <c r="M1146" s="181">
        <v>0.15583565831184387</v>
      </c>
      <c r="N1146" s="181">
        <v>0.14208544790744781</v>
      </c>
      <c r="O1146" s="181">
        <v>1</v>
      </c>
      <c r="P1146" s="181">
        <v>0.96775251626968384</v>
      </c>
      <c r="Q1146" s="181">
        <v>0.31756424903869629</v>
      </c>
      <c r="R1146" s="181">
        <v>0.80995255708694458</v>
      </c>
      <c r="S1146" s="226">
        <f t="shared" si="53"/>
        <v>4.3007039278745651</v>
      </c>
      <c r="T1146" s="181">
        <f t="shared" si="51"/>
        <v>3771.2647819236363</v>
      </c>
      <c r="U1146" s="226">
        <f t="shared" si="52"/>
        <v>247.41875815483067</v>
      </c>
    </row>
    <row r="1147" spans="1:21" x14ac:dyDescent="0.25">
      <c r="A1147" s="156" t="s">
        <v>15265</v>
      </c>
      <c r="B1147" s="156" t="s">
        <v>369</v>
      </c>
      <c r="C1147" s="223">
        <v>7.8812255859375</v>
      </c>
      <c r="D1147" s="221">
        <v>8.8487348556518555</v>
      </c>
      <c r="E1147" s="221">
        <v>8.4733343124389648</v>
      </c>
      <c r="F1147" s="221">
        <v>103.07907867431641</v>
      </c>
      <c r="G1147" s="221">
        <v>122.79046630859375</v>
      </c>
      <c r="H1147" s="221">
        <v>495.90625</v>
      </c>
      <c r="I1147" s="221">
        <v>7.98663330078125</v>
      </c>
      <c r="J1147" s="221">
        <v>7.5608358383178711</v>
      </c>
      <c r="K1147" s="180">
        <v>49</v>
      </c>
      <c r="L1147" s="181">
        <v>11</v>
      </c>
      <c r="M1147" s="181">
        <v>58</v>
      </c>
      <c r="N1147" s="181">
        <v>97</v>
      </c>
      <c r="O1147" s="181">
        <v>174</v>
      </c>
      <c r="P1147" s="181">
        <v>30</v>
      </c>
      <c r="Q1147" s="181">
        <v>7</v>
      </c>
      <c r="R1147" s="181">
        <v>11</v>
      </c>
      <c r="S1147" s="226">
        <f t="shared" si="53"/>
        <v>437</v>
      </c>
      <c r="T1147" s="181">
        <f t="shared" si="51"/>
        <v>47355.444423675537</v>
      </c>
      <c r="U1147" s="226">
        <f t="shared" si="52"/>
        <v>3106.8158638279224</v>
      </c>
    </row>
    <row r="1148" spans="1:21" x14ac:dyDescent="0.25">
      <c r="A1148" s="156" t="s">
        <v>15266</v>
      </c>
      <c r="B1148" s="156" t="s">
        <v>369</v>
      </c>
      <c r="C1148" s="223">
        <v>4.7965211868286133</v>
      </c>
      <c r="D1148" s="221">
        <v>0.8329010009765625</v>
      </c>
      <c r="E1148" s="221">
        <v>20.309064865112305</v>
      </c>
      <c r="F1148" s="221">
        <v>41.412837982177734</v>
      </c>
      <c r="G1148" s="221">
        <v>85.168968200683594</v>
      </c>
      <c r="H1148" s="221">
        <v>33.241546630859375</v>
      </c>
      <c r="I1148" s="221">
        <v>54.814079284667969</v>
      </c>
      <c r="J1148" s="221">
        <v>4.4761314392089844</v>
      </c>
      <c r="K1148" s="180">
        <v>554</v>
      </c>
      <c r="L1148" s="181">
        <v>153</v>
      </c>
      <c r="M1148" s="181">
        <v>526</v>
      </c>
      <c r="N1148" s="181">
        <v>812</v>
      </c>
      <c r="O1148" s="181">
        <v>1327</v>
      </c>
      <c r="P1148" s="181">
        <v>411</v>
      </c>
      <c r="Q1148" s="181">
        <v>78</v>
      </c>
      <c r="R1148" s="181">
        <v>175</v>
      </c>
      <c r="S1148" s="226">
        <f t="shared" si="53"/>
        <v>4036</v>
      </c>
      <c r="T1148" s="181">
        <f t="shared" si="51"/>
        <v>178834.81680488586</v>
      </c>
      <c r="U1148" s="226">
        <f t="shared" si="52"/>
        <v>11732.692040292666</v>
      </c>
    </row>
    <row r="1149" spans="1:21" x14ac:dyDescent="0.25">
      <c r="A1149" s="156" t="s">
        <v>15267</v>
      </c>
      <c r="B1149" s="156" t="s">
        <v>369</v>
      </c>
      <c r="C1149" s="223">
        <v>5.9371438026428223</v>
      </c>
      <c r="D1149" s="221">
        <v>14.499858856201172</v>
      </c>
      <c r="E1149" s="221">
        <v>16.232509613037109</v>
      </c>
      <c r="F1149" s="221">
        <v>28.497987747192383</v>
      </c>
      <c r="G1149" s="221">
        <v>40.934661865234375</v>
      </c>
      <c r="H1149" s="221">
        <v>44.320697784423828</v>
      </c>
      <c r="I1149" s="221">
        <v>6.0425515174865723</v>
      </c>
      <c r="J1149" s="221">
        <v>5.6167540550231934</v>
      </c>
      <c r="K1149" s="180">
        <v>1342.05224609375</v>
      </c>
      <c r="L1149" s="181">
        <v>435.69232177734375</v>
      </c>
      <c r="M1149" s="181">
        <v>987.302734375</v>
      </c>
      <c r="N1149" s="181">
        <v>976.31048583984375</v>
      </c>
      <c r="O1149" s="181">
        <v>2154.478515625</v>
      </c>
      <c r="P1149" s="181">
        <v>918.3514404296875</v>
      </c>
      <c r="Q1149" s="181">
        <v>163.88426208496094</v>
      </c>
      <c r="R1149" s="181">
        <v>406.7127685546875</v>
      </c>
      <c r="S1149" s="226">
        <f t="shared" si="53"/>
        <v>7384.7847747802734</v>
      </c>
      <c r="T1149" s="181">
        <f t="shared" si="51"/>
        <v>190304.23060861861</v>
      </c>
      <c r="U1149" s="226">
        <f t="shared" si="52"/>
        <v>12485.157932819035</v>
      </c>
    </row>
    <row r="1150" spans="1:21" x14ac:dyDescent="0.25">
      <c r="A1150" s="156" t="s">
        <v>15268</v>
      </c>
      <c r="B1150" s="156" t="s">
        <v>369</v>
      </c>
      <c r="C1150" s="223">
        <v>6.1885557174682617</v>
      </c>
      <c r="D1150" s="221">
        <v>7.1560649871826172</v>
      </c>
      <c r="E1150" s="221">
        <v>35.073200225830078</v>
      </c>
      <c r="F1150" s="221">
        <v>30.674520492553711</v>
      </c>
      <c r="G1150" s="221">
        <v>61.522811889648438</v>
      </c>
      <c r="H1150" s="221">
        <v>59.215927124023438</v>
      </c>
      <c r="I1150" s="221">
        <v>6.2939634323120117</v>
      </c>
      <c r="J1150" s="221">
        <v>5.8681659698486328</v>
      </c>
      <c r="K1150" s="180">
        <v>245</v>
      </c>
      <c r="L1150" s="181">
        <v>61</v>
      </c>
      <c r="M1150" s="181">
        <v>308</v>
      </c>
      <c r="N1150" s="181">
        <v>512</v>
      </c>
      <c r="O1150" s="181">
        <v>961</v>
      </c>
      <c r="P1150" s="181">
        <v>298</v>
      </c>
      <c r="Q1150" s="181">
        <v>54</v>
      </c>
      <c r="R1150" s="181">
        <v>151</v>
      </c>
      <c r="S1150" s="226">
        <f t="shared" si="53"/>
        <v>2590</v>
      </c>
      <c r="T1150" s="181">
        <f t="shared" si="51"/>
        <v>106456.35187244415</v>
      </c>
      <c r="U1150" s="226">
        <f t="shared" si="52"/>
        <v>6984.2081903723401</v>
      </c>
    </row>
    <row r="1151" spans="1:21" x14ac:dyDescent="0.25">
      <c r="A1151" s="156" t="s">
        <v>15269</v>
      </c>
      <c r="B1151" s="156" t="s">
        <v>369</v>
      </c>
      <c r="C1151" s="223">
        <v>3.324976921081543</v>
      </c>
      <c r="D1151" s="221">
        <v>6.0998225212097168</v>
      </c>
      <c r="E1151" s="221">
        <v>5.1943731307983398</v>
      </c>
      <c r="F1151" s="221">
        <v>23.472471237182617</v>
      </c>
      <c r="G1151" s="221">
        <v>34.608600616455078</v>
      </c>
      <c r="H1151" s="221">
        <v>43.016334533691406</v>
      </c>
      <c r="I1151" s="221">
        <v>3.430384635925293</v>
      </c>
      <c r="J1151" s="221">
        <v>3.004586935043335</v>
      </c>
      <c r="K1151" s="180">
        <v>1022</v>
      </c>
      <c r="L1151" s="181">
        <v>867</v>
      </c>
      <c r="M1151" s="181">
        <v>2709</v>
      </c>
      <c r="N1151" s="181">
        <v>1049</v>
      </c>
      <c r="O1151" s="181">
        <v>1886</v>
      </c>
      <c r="P1151" s="181">
        <v>1023</v>
      </c>
      <c r="Q1151" s="181">
        <v>262</v>
      </c>
      <c r="R1151" s="181">
        <v>636</v>
      </c>
      <c r="S1151" s="226">
        <f t="shared" si="53"/>
        <v>9454</v>
      </c>
      <c r="T1151" s="181">
        <f t="shared" si="51"/>
        <v>159468.060734272</v>
      </c>
      <c r="U1151" s="226">
        <f t="shared" si="52"/>
        <v>10462.110680042837</v>
      </c>
    </row>
    <row r="1152" spans="1:21" x14ac:dyDescent="0.25">
      <c r="A1152" s="156" t="s">
        <v>15270</v>
      </c>
      <c r="B1152" s="156" t="s">
        <v>369</v>
      </c>
      <c r="C1152" s="223">
        <v>6.0852632522583008</v>
      </c>
      <c r="D1152" s="221">
        <v>13.154567718505859</v>
      </c>
      <c r="E1152" s="221">
        <v>42.602336883544922</v>
      </c>
      <c r="F1152" s="221">
        <v>27.892553329467773</v>
      </c>
      <c r="G1152" s="221">
        <v>60.8497314453125</v>
      </c>
      <c r="H1152" s="221">
        <v>15.285955429077148</v>
      </c>
      <c r="I1152" s="221">
        <v>4.5465140342712402</v>
      </c>
      <c r="J1152" s="221">
        <v>4.1207160949707031</v>
      </c>
      <c r="K1152" s="180">
        <v>1584</v>
      </c>
      <c r="L1152" s="181">
        <v>362</v>
      </c>
      <c r="M1152" s="181">
        <v>601</v>
      </c>
      <c r="N1152" s="181">
        <v>1087</v>
      </c>
      <c r="O1152" s="181">
        <v>2405</v>
      </c>
      <c r="P1152" s="181">
        <v>1409</v>
      </c>
      <c r="Q1152" s="181">
        <v>308</v>
      </c>
      <c r="R1152" s="181">
        <v>1037</v>
      </c>
      <c r="S1152" s="226">
        <f t="shared" si="53"/>
        <v>8793</v>
      </c>
      <c r="T1152" s="181">
        <f t="shared" si="51"/>
        <v>243879.24468040466</v>
      </c>
      <c r="U1152" s="226">
        <f t="shared" si="52"/>
        <v>16000.016797490842</v>
      </c>
    </row>
    <row r="1153" spans="1:21" x14ac:dyDescent="0.25">
      <c r="A1153" s="156" t="s">
        <v>15271</v>
      </c>
      <c r="B1153" s="156" t="s">
        <v>369</v>
      </c>
      <c r="C1153" s="223">
        <v>5.906043529510498</v>
      </c>
      <c r="D1153" s="221">
        <v>11.921780586242676</v>
      </c>
      <c r="E1153" s="221">
        <v>37.742748260498047</v>
      </c>
      <c r="F1153" s="221">
        <v>33.412490844726563</v>
      </c>
      <c r="G1153" s="221">
        <v>75.025970458984375</v>
      </c>
      <c r="H1153" s="221">
        <v>43.919467926025391</v>
      </c>
      <c r="I1153" s="221">
        <v>6.011451244354248</v>
      </c>
      <c r="J1153" s="221">
        <v>5.5856537818908691</v>
      </c>
      <c r="K1153" s="180">
        <v>970</v>
      </c>
      <c r="L1153" s="181">
        <v>230</v>
      </c>
      <c r="M1153" s="181">
        <v>704</v>
      </c>
      <c r="N1153" s="181">
        <v>1345</v>
      </c>
      <c r="O1153" s="181">
        <v>2395</v>
      </c>
      <c r="P1153" s="181">
        <v>860</v>
      </c>
      <c r="Q1153" s="181">
        <v>163</v>
      </c>
      <c r="R1153" s="181">
        <v>411</v>
      </c>
      <c r="S1153" s="226">
        <f t="shared" si="53"/>
        <v>7078</v>
      </c>
      <c r="T1153" s="181">
        <f t="shared" si="51"/>
        <v>300715.07864284515</v>
      </c>
      <c r="U1153" s="226">
        <f t="shared" si="52"/>
        <v>19728.806015655562</v>
      </c>
    </row>
    <row r="1154" spans="1:21" x14ac:dyDescent="0.25">
      <c r="A1154" s="156" t="s">
        <v>15272</v>
      </c>
      <c r="B1154" s="156" t="s">
        <v>369</v>
      </c>
      <c r="C1154" s="223">
        <v>5.2044978141784668</v>
      </c>
      <c r="D1154" s="221">
        <v>6.1720070838928223</v>
      </c>
      <c r="E1154" s="221">
        <v>61.007091522216797</v>
      </c>
      <c r="F1154" s="221">
        <v>39.348331451416016</v>
      </c>
      <c r="G1154" s="221">
        <v>37.47943115234375</v>
      </c>
      <c r="H1154" s="221">
        <v>12.900527000427246</v>
      </c>
      <c r="I1154" s="221">
        <v>5.3099055290222168</v>
      </c>
      <c r="J1154" s="221">
        <v>4.8841080665588379</v>
      </c>
      <c r="K1154" s="180">
        <v>393</v>
      </c>
      <c r="L1154" s="181">
        <v>82</v>
      </c>
      <c r="M1154" s="181">
        <v>178</v>
      </c>
      <c r="N1154" s="181">
        <v>427</v>
      </c>
      <c r="O1154" s="181">
        <v>947</v>
      </c>
      <c r="P1154" s="181">
        <v>333</v>
      </c>
      <c r="Q1154" s="181">
        <v>50</v>
      </c>
      <c r="R1154" s="181">
        <v>144</v>
      </c>
      <c r="S1154" s="226">
        <f t="shared" si="53"/>
        <v>2554</v>
      </c>
      <c r="T1154" s="181">
        <f t="shared" si="51"/>
        <v>70970.175673007965</v>
      </c>
      <c r="U1154" s="226">
        <f t="shared" si="52"/>
        <v>4656.0911912658594</v>
      </c>
    </row>
    <row r="1155" spans="1:21" x14ac:dyDescent="0.25">
      <c r="A1155" s="156" t="s">
        <v>15273</v>
      </c>
      <c r="B1155" s="156" t="s">
        <v>369</v>
      </c>
      <c r="C1155" s="223">
        <v>6.3943099975585938</v>
      </c>
      <c r="D1155" s="221">
        <v>5.0961160659790039</v>
      </c>
      <c r="E1155" s="221">
        <v>13.302040100097656</v>
      </c>
      <c r="F1155" s="221">
        <v>22.732221603393555</v>
      </c>
      <c r="G1155" s="221">
        <v>45.788364410400391</v>
      </c>
      <c r="H1155" s="221">
        <v>27.22993278503418</v>
      </c>
      <c r="I1155" s="221">
        <v>4.2340145111083984</v>
      </c>
      <c r="J1155" s="221">
        <v>3.8082168102264404</v>
      </c>
      <c r="K1155" s="180">
        <v>1001</v>
      </c>
      <c r="L1155" s="181">
        <v>271</v>
      </c>
      <c r="M1155" s="181">
        <v>768</v>
      </c>
      <c r="N1155" s="181">
        <v>934</v>
      </c>
      <c r="O1155" s="181">
        <v>1580</v>
      </c>
      <c r="P1155" s="181">
        <v>659</v>
      </c>
      <c r="Q1155" s="181">
        <v>136</v>
      </c>
      <c r="R1155" s="181">
        <v>312</v>
      </c>
      <c r="S1155" s="226">
        <f t="shared" si="53"/>
        <v>5661</v>
      </c>
      <c r="T1155" s="181">
        <f t="shared" si="51"/>
        <v>131283.74462795258</v>
      </c>
      <c r="U1155" s="226">
        <f t="shared" si="52"/>
        <v>8613.0417618663178</v>
      </c>
    </row>
    <row r="1156" spans="1:21" x14ac:dyDescent="0.25">
      <c r="A1156" s="156" t="s">
        <v>15274</v>
      </c>
      <c r="B1156" s="156" t="s">
        <v>369</v>
      </c>
      <c r="C1156" s="223">
        <v>4.0071649551391602</v>
      </c>
      <c r="D1156" s="221">
        <v>9.4930620193481445</v>
      </c>
      <c r="E1156" s="221">
        <v>19.37156867980957</v>
      </c>
      <c r="F1156" s="221">
        <v>22.443843841552734</v>
      </c>
      <c r="G1156" s="221">
        <v>59.668876647949219</v>
      </c>
      <c r="H1156" s="221">
        <v>27.845758438110352</v>
      </c>
      <c r="I1156" s="221">
        <v>16.287605285644531</v>
      </c>
      <c r="J1156" s="221">
        <v>4.1056103706359863</v>
      </c>
      <c r="K1156" s="180">
        <v>2372</v>
      </c>
      <c r="L1156" s="181">
        <v>1181</v>
      </c>
      <c r="M1156" s="181">
        <v>1253</v>
      </c>
      <c r="N1156" s="181">
        <v>876</v>
      </c>
      <c r="O1156" s="181">
        <v>2279</v>
      </c>
      <c r="P1156" s="181">
        <v>1833</v>
      </c>
      <c r="Q1156" s="181">
        <v>432</v>
      </c>
      <c r="R1156" s="181">
        <v>1221</v>
      </c>
      <c r="S1156" s="226">
        <f t="shared" si="53"/>
        <v>11447</v>
      </c>
      <c r="T1156" s="181">
        <f t="shared" si="51"/>
        <v>263725.52512311935</v>
      </c>
      <c r="U1156" s="226">
        <f t="shared" si="52"/>
        <v>17302.057981304064</v>
      </c>
    </row>
    <row r="1157" spans="1:21" x14ac:dyDescent="0.25">
      <c r="A1157" s="156" t="s">
        <v>15275</v>
      </c>
      <c r="B1157" s="156" t="s">
        <v>369</v>
      </c>
      <c r="C1157" s="223">
        <v>2.5735869407653809</v>
      </c>
      <c r="D1157" s="221">
        <v>7.4450044631958008</v>
      </c>
      <c r="E1157" s="221">
        <v>8.7754106521606445</v>
      </c>
      <c r="F1157" s="221">
        <v>34.708122253417969</v>
      </c>
      <c r="G1157" s="221">
        <v>63.354461669921875</v>
      </c>
      <c r="H1157" s="221">
        <v>18.194561004638672</v>
      </c>
      <c r="I1157" s="221">
        <v>2.7689580917358398</v>
      </c>
      <c r="J1157" s="221">
        <v>2.3431603908538818</v>
      </c>
      <c r="K1157" s="180">
        <v>2313.0361328125</v>
      </c>
      <c r="L1157" s="181">
        <v>724.39404296875</v>
      </c>
      <c r="M1157" s="181">
        <v>654.88568115234375</v>
      </c>
      <c r="N1157" s="181">
        <v>752.8673095703125</v>
      </c>
      <c r="O1157" s="181">
        <v>2245.20263671875</v>
      </c>
      <c r="P1157" s="181">
        <v>1887.6116943359375</v>
      </c>
      <c r="Q1157" s="181">
        <v>518.38140869140625</v>
      </c>
      <c r="R1157" s="181">
        <v>1236.0758056640625</v>
      </c>
      <c r="S1157" s="226">
        <f t="shared" si="53"/>
        <v>10332.454711914062</v>
      </c>
      <c r="T1157" s="181">
        <f t="shared" ref="T1157:T1220" si="54">SUMPRODUCT(C1157:J1157,K1157:R1157)</f>
        <v>224142.98865043602</v>
      </c>
      <c r="U1157" s="226">
        <f t="shared" ref="U1157:U1220" si="55">(T1157/$T$10045)*$S$10045</f>
        <v>14705.193909167987</v>
      </c>
    </row>
    <row r="1158" spans="1:21" x14ac:dyDescent="0.25">
      <c r="A1158" s="156" t="s">
        <v>15276</v>
      </c>
      <c r="B1158" s="156" t="s">
        <v>369</v>
      </c>
      <c r="C1158" s="223">
        <v>3.7511579990386963</v>
      </c>
      <c r="D1158" s="221">
        <v>0.22375313937664032</v>
      </c>
      <c r="E1158" s="221">
        <v>10.56529712677002</v>
      </c>
      <c r="F1158" s="221">
        <v>19.025186538696289</v>
      </c>
      <c r="G1158" s="221">
        <v>53.385646820068359</v>
      </c>
      <c r="H1158" s="221">
        <v>25.327829360961914</v>
      </c>
      <c r="I1158" s="221">
        <v>3.8565657138824463</v>
      </c>
      <c r="J1158" s="221">
        <v>3.4307680130004883</v>
      </c>
      <c r="K1158" s="180">
        <v>1143</v>
      </c>
      <c r="L1158" s="181">
        <v>255</v>
      </c>
      <c r="M1158" s="181">
        <v>407</v>
      </c>
      <c r="N1158" s="181">
        <v>596</v>
      </c>
      <c r="O1158" s="181">
        <v>1385</v>
      </c>
      <c r="P1158" s="181">
        <v>710</v>
      </c>
      <c r="Q1158" s="181">
        <v>122</v>
      </c>
      <c r="R1158" s="181">
        <v>322</v>
      </c>
      <c r="S1158" s="226">
        <f t="shared" ref="S1158:S1221" si="56">SUM(K1158:R1158)</f>
        <v>4940</v>
      </c>
      <c r="T1158" s="181">
        <f t="shared" si="54"/>
        <v>113480.80576045811</v>
      </c>
      <c r="U1158" s="226">
        <f t="shared" si="55"/>
        <v>7445.0566744190583</v>
      </c>
    </row>
    <row r="1159" spans="1:21" x14ac:dyDescent="0.25">
      <c r="A1159" s="156" t="s">
        <v>15277</v>
      </c>
      <c r="B1159" s="156" t="s">
        <v>369</v>
      </c>
      <c r="C1159" s="223">
        <v>2.5721096992492676</v>
      </c>
      <c r="D1159" s="221">
        <v>1.4678223989903927E-2</v>
      </c>
      <c r="E1159" s="221">
        <v>16.090368270874023</v>
      </c>
      <c r="F1159" s="221">
        <v>45.343669891357422</v>
      </c>
      <c r="G1159" s="221">
        <v>38.072052001953125</v>
      </c>
      <c r="H1159" s="221">
        <v>32.077259063720703</v>
      </c>
      <c r="I1159" s="221">
        <v>3.331233024597168</v>
      </c>
      <c r="J1159" s="221">
        <v>2.90543532371521</v>
      </c>
      <c r="K1159" s="180">
        <v>2258</v>
      </c>
      <c r="L1159" s="181">
        <v>556</v>
      </c>
      <c r="M1159" s="181">
        <v>845</v>
      </c>
      <c r="N1159" s="181">
        <v>1484</v>
      </c>
      <c r="O1159" s="181">
        <v>3811</v>
      </c>
      <c r="P1159" s="181">
        <v>1843</v>
      </c>
      <c r="Q1159" s="181">
        <v>423</v>
      </c>
      <c r="R1159" s="181">
        <v>1188</v>
      </c>
      <c r="S1159" s="226">
        <f t="shared" si="56"/>
        <v>12408</v>
      </c>
      <c r="T1159" s="181">
        <f t="shared" si="54"/>
        <v>295774.09946896508</v>
      </c>
      <c r="U1159" s="226">
        <f t="shared" si="55"/>
        <v>19404.646615040172</v>
      </c>
    </row>
    <row r="1160" spans="1:21" x14ac:dyDescent="0.25">
      <c r="A1160" s="156" t="s">
        <v>15250</v>
      </c>
      <c r="B1160" s="156" t="s">
        <v>369</v>
      </c>
      <c r="C1160" s="223">
        <v>0.14125162363052368</v>
      </c>
      <c r="D1160" s="221">
        <v>13.179208755493164</v>
      </c>
      <c r="E1160" s="221">
        <v>0.19284795224666595</v>
      </c>
      <c r="F1160" s="221">
        <v>9.6975040435791016</v>
      </c>
      <c r="G1160" s="221">
        <v>44.847629547119141</v>
      </c>
      <c r="H1160" s="221">
        <v>23.966920852661133</v>
      </c>
      <c r="I1160" s="221">
        <v>10.39743709564209</v>
      </c>
      <c r="J1160" s="221">
        <v>-0.71965092420578003</v>
      </c>
      <c r="K1160" s="180">
        <v>1335.077880859375</v>
      </c>
      <c r="L1160" s="181">
        <v>439.35354614257813</v>
      </c>
      <c r="M1160" s="181">
        <v>334.92974853515625</v>
      </c>
      <c r="N1160" s="181">
        <v>381.34033203125</v>
      </c>
      <c r="O1160" s="181">
        <v>1434.087158203125</v>
      </c>
      <c r="P1160" s="181">
        <v>1314.9666748046875</v>
      </c>
      <c r="Q1160" s="181">
        <v>351.94696044921875</v>
      </c>
      <c r="R1160" s="181">
        <v>1015.6183471679687</v>
      </c>
      <c r="S1160" s="226">
        <f t="shared" si="56"/>
        <v>6607.3206481933594</v>
      </c>
      <c r="T1160" s="181">
        <f t="shared" si="54"/>
        <v>108501.1214768271</v>
      </c>
      <c r="U1160" s="226">
        <f t="shared" si="55"/>
        <v>7118.3579744591298</v>
      </c>
    </row>
    <row r="1161" spans="1:21" x14ac:dyDescent="0.25">
      <c r="A1161" s="156" t="s">
        <v>15251</v>
      </c>
      <c r="B1161" s="156" t="s">
        <v>369</v>
      </c>
      <c r="C1161" s="223">
        <v>0.67226481437683105</v>
      </c>
      <c r="D1161" s="221">
        <v>3.2872390747070313</v>
      </c>
      <c r="E1161" s="221">
        <v>14.09016227722168</v>
      </c>
      <c r="F1161" s="221">
        <v>32.472770690917969</v>
      </c>
      <c r="G1161" s="221">
        <v>29.462629318237305</v>
      </c>
      <c r="H1161" s="221">
        <v>17.034969329833984</v>
      </c>
      <c r="I1161" s="221">
        <v>2.4324755668640137</v>
      </c>
      <c r="J1161" s="221">
        <v>0.87726497650146484</v>
      </c>
      <c r="K1161" s="180">
        <v>2260.109130859375</v>
      </c>
      <c r="L1161" s="181">
        <v>673.2239990234375</v>
      </c>
      <c r="M1161" s="181">
        <v>600.62139892578125</v>
      </c>
      <c r="N1161" s="181">
        <v>652.48040771484375</v>
      </c>
      <c r="O1161" s="181">
        <v>2214.850341796875</v>
      </c>
      <c r="P1161" s="181">
        <v>2129.04736328125</v>
      </c>
      <c r="Q1161" s="181">
        <v>657.19488525390625</v>
      </c>
      <c r="R1161" s="181">
        <v>2136.590576171875</v>
      </c>
      <c r="S1161" s="226">
        <f t="shared" si="56"/>
        <v>11324.118103027344</v>
      </c>
      <c r="T1161" s="181">
        <f t="shared" si="54"/>
        <v>138379.6774526652</v>
      </c>
      <c r="U1161" s="226">
        <f t="shared" si="55"/>
        <v>9078.579715036758</v>
      </c>
    </row>
    <row r="1162" spans="1:21" x14ac:dyDescent="0.25">
      <c r="A1162" s="156" t="s">
        <v>15278</v>
      </c>
      <c r="B1162" s="156" t="s">
        <v>369</v>
      </c>
      <c r="C1162" s="223">
        <v>1.4039959907531738</v>
      </c>
      <c r="D1162" s="221">
        <v>4.6467781066894531</v>
      </c>
      <c r="E1162" s="221">
        <v>15.38817310333252</v>
      </c>
      <c r="F1162" s="221">
        <v>22.453653335571289</v>
      </c>
      <c r="G1162" s="221">
        <v>20.5274658203125</v>
      </c>
      <c r="H1162" s="221">
        <v>8.9055957794189453</v>
      </c>
      <c r="I1162" s="221">
        <v>1.5094037055969238</v>
      </c>
      <c r="J1162" s="221">
        <v>1.0836060047149658</v>
      </c>
      <c r="K1162" s="180">
        <v>1331</v>
      </c>
      <c r="L1162" s="181">
        <v>367</v>
      </c>
      <c r="M1162" s="181">
        <v>380</v>
      </c>
      <c r="N1162" s="181">
        <v>466</v>
      </c>
      <c r="O1162" s="181">
        <v>1443</v>
      </c>
      <c r="P1162" s="181">
        <v>1196</v>
      </c>
      <c r="Q1162" s="181">
        <v>281</v>
      </c>
      <c r="R1162" s="181">
        <v>767</v>
      </c>
      <c r="S1162" s="226">
        <f t="shared" si="56"/>
        <v>6231</v>
      </c>
      <c r="T1162" s="181">
        <f t="shared" si="54"/>
        <v>61412.488440275192</v>
      </c>
      <c r="U1162" s="226">
        <f t="shared" si="55"/>
        <v>4029.0466206248088</v>
      </c>
    </row>
    <row r="1163" spans="1:21" x14ac:dyDescent="0.25">
      <c r="A1163" s="156" t="s">
        <v>15252</v>
      </c>
      <c r="B1163" s="156" t="s">
        <v>369</v>
      </c>
      <c r="C1163" s="223">
        <v>0.97749435901641846</v>
      </c>
      <c r="D1163" s="221">
        <v>1.9450037479400635</v>
      </c>
      <c r="E1163" s="221">
        <v>1.569603443145752</v>
      </c>
      <c r="F1163" s="221">
        <v>4.920163631439209</v>
      </c>
      <c r="G1163" s="221">
        <v>9.0890045166015625</v>
      </c>
      <c r="H1163" s="221">
        <v>3.5345273017883301</v>
      </c>
      <c r="I1163" s="221">
        <v>1.082902193069458</v>
      </c>
      <c r="J1163" s="221">
        <v>0.65710443258285522</v>
      </c>
      <c r="K1163" s="180">
        <v>62.856300354003906</v>
      </c>
      <c r="L1163" s="181">
        <v>21.486221313476563</v>
      </c>
      <c r="M1163" s="181">
        <v>16.023622512817383</v>
      </c>
      <c r="N1163" s="181">
        <v>18.5</v>
      </c>
      <c r="O1163" s="181">
        <v>64.604331970214844</v>
      </c>
      <c r="P1163" s="181">
        <v>71.086616516113281</v>
      </c>
      <c r="Q1163" s="181">
        <v>20.102361679077148</v>
      </c>
      <c r="R1163" s="181">
        <v>50.7657470703125</v>
      </c>
      <c r="S1163" s="226">
        <f t="shared" si="56"/>
        <v>325.42520141601562</v>
      </c>
      <c r="T1163" s="181">
        <f t="shared" si="54"/>
        <v>1112.980161166573</v>
      </c>
      <c r="U1163" s="226">
        <f t="shared" si="55"/>
        <v>73.018519051408461</v>
      </c>
    </row>
    <row r="1164" spans="1:21" x14ac:dyDescent="0.25">
      <c r="A1164" s="156" t="s">
        <v>15253</v>
      </c>
      <c r="B1164" s="156" t="s">
        <v>369</v>
      </c>
      <c r="C1164" s="223">
        <v>-1.5108842849731445</v>
      </c>
      <c r="D1164" s="221">
        <v>12.770078659057617</v>
      </c>
      <c r="E1164" s="221">
        <v>-0.91877520084381104</v>
      </c>
      <c r="F1164" s="221">
        <v>31.101640701293945</v>
      </c>
      <c r="G1164" s="221">
        <v>20.810037612915039</v>
      </c>
      <c r="H1164" s="221">
        <v>9.9444551467895508</v>
      </c>
      <c r="I1164" s="221">
        <v>-1.405476450920105</v>
      </c>
      <c r="J1164" s="221">
        <v>-1.831274151802063</v>
      </c>
      <c r="K1164" s="180">
        <v>534.28485107421875</v>
      </c>
      <c r="L1164" s="181">
        <v>178.09494018554687</v>
      </c>
      <c r="M1164" s="181">
        <v>141.77581787109375</v>
      </c>
      <c r="N1164" s="181">
        <v>130.39875793457031</v>
      </c>
      <c r="O1164" s="181">
        <v>574.54217529296875</v>
      </c>
      <c r="P1164" s="181">
        <v>630.98992919921875</v>
      </c>
      <c r="Q1164" s="181">
        <v>187.28411865234375</v>
      </c>
      <c r="R1164" s="181">
        <v>543.91156005859375</v>
      </c>
      <c r="S1164" s="226">
        <f t="shared" si="56"/>
        <v>2921.2821502685547</v>
      </c>
      <c r="T1164" s="181">
        <f t="shared" si="54"/>
        <v>22364.219749250457</v>
      </c>
      <c r="U1164" s="226">
        <f t="shared" si="55"/>
        <v>1467.2338850307037</v>
      </c>
    </row>
    <row r="1165" spans="1:21" x14ac:dyDescent="0.25">
      <c r="A1165" s="156" t="s">
        <v>15254</v>
      </c>
      <c r="B1165" s="156" t="s">
        <v>369</v>
      </c>
      <c r="C1165" s="223">
        <v>-1.3191320896148682</v>
      </c>
      <c r="D1165" s="221">
        <v>-0.35162267088890076</v>
      </c>
      <c r="E1165" s="221">
        <v>-0.72702300548553467</v>
      </c>
      <c r="F1165" s="221">
        <v>66.145957946777344</v>
      </c>
      <c r="G1165" s="221">
        <v>32.555686950683594</v>
      </c>
      <c r="H1165" s="221">
        <v>2.3008790016174316</v>
      </c>
      <c r="I1165" s="221">
        <v>-1.2137242555618286</v>
      </c>
      <c r="J1165" s="221">
        <v>-1.6395219564437866</v>
      </c>
      <c r="K1165" s="180">
        <v>557.06878662109375</v>
      </c>
      <c r="L1165" s="181">
        <v>197.39976501464844</v>
      </c>
      <c r="M1165" s="181">
        <v>157.25065612792969</v>
      </c>
      <c r="N1165" s="181">
        <v>148.21710205078125</v>
      </c>
      <c r="O1165" s="181">
        <v>662.7947998046875</v>
      </c>
      <c r="P1165" s="181">
        <v>717.66522216796875</v>
      </c>
      <c r="Q1165" s="181">
        <v>214.463134765625</v>
      </c>
      <c r="R1165" s="181">
        <v>544.35491943359375</v>
      </c>
      <c r="S1165" s="226">
        <f t="shared" si="56"/>
        <v>3199.2143859863281</v>
      </c>
      <c r="T1165" s="181">
        <f t="shared" si="54"/>
        <v>30961.599713210857</v>
      </c>
      <c r="U1165" s="226">
        <f t="shared" si="55"/>
        <v>2031.2762413945793</v>
      </c>
    </row>
    <row r="1166" spans="1:21" x14ac:dyDescent="0.25">
      <c r="A1166" s="156" t="s">
        <v>15279</v>
      </c>
      <c r="B1166" s="156" t="s">
        <v>369</v>
      </c>
      <c r="C1166" s="223">
        <v>1.087032675743103</v>
      </c>
      <c r="D1166" s="221">
        <v>6.493377685546875</v>
      </c>
      <c r="E1166" s="221">
        <v>1.5102578401565552</v>
      </c>
      <c r="F1166" s="221">
        <v>27.28917121887207</v>
      </c>
      <c r="G1166" s="221">
        <v>21.574783325195313</v>
      </c>
      <c r="H1166" s="221">
        <v>16.598377227783203</v>
      </c>
      <c r="I1166" s="221">
        <v>1.0235565900802612</v>
      </c>
      <c r="J1166" s="221">
        <v>0.597758948802948</v>
      </c>
      <c r="K1166" s="180">
        <v>1465</v>
      </c>
      <c r="L1166" s="181">
        <v>397</v>
      </c>
      <c r="M1166" s="181">
        <v>321</v>
      </c>
      <c r="N1166" s="181">
        <v>552</v>
      </c>
      <c r="O1166" s="181">
        <v>1812</v>
      </c>
      <c r="P1166" s="181">
        <v>1161</v>
      </c>
      <c r="Q1166" s="181">
        <v>269</v>
      </c>
      <c r="R1166" s="181">
        <v>800</v>
      </c>
      <c r="S1166" s="226">
        <f t="shared" si="56"/>
        <v>6777</v>
      </c>
      <c r="T1166" s="181">
        <f t="shared" si="54"/>
        <v>78836.556319117546</v>
      </c>
      <c r="U1166" s="226">
        <f t="shared" si="55"/>
        <v>5172.1753813663672</v>
      </c>
    </row>
    <row r="1167" spans="1:21" x14ac:dyDescent="0.25">
      <c r="A1167" s="156" t="s">
        <v>15280</v>
      </c>
      <c r="B1167" s="156" t="s">
        <v>369</v>
      </c>
      <c r="C1167" s="223">
        <v>-0.9970356822013855</v>
      </c>
      <c r="D1167" s="221">
        <v>-0.515311598777771</v>
      </c>
      <c r="E1167" s="221">
        <v>-0.89071196317672729</v>
      </c>
      <c r="F1167" s="221">
        <v>2.459848165512085</v>
      </c>
      <c r="G1167" s="221">
        <v>17.266092300415039</v>
      </c>
      <c r="H1167" s="221">
        <v>1.0742119550704956</v>
      </c>
      <c r="I1167" s="221">
        <v>-1.3774131536483765</v>
      </c>
      <c r="J1167" s="221">
        <v>-1.8032108545303345</v>
      </c>
      <c r="K1167" s="180">
        <v>1018.617919921875</v>
      </c>
      <c r="L1167" s="181">
        <v>318.74600219726562</v>
      </c>
      <c r="M1167" s="181">
        <v>239.63006591796875</v>
      </c>
      <c r="N1167" s="181">
        <v>284.51315307617187</v>
      </c>
      <c r="O1167" s="181">
        <v>1198.9110107421875</v>
      </c>
      <c r="P1167" s="181">
        <v>1151.7457275390625</v>
      </c>
      <c r="Q1167" s="181">
        <v>359.825439453125</v>
      </c>
      <c r="R1167" s="181">
        <v>891.57598876953125</v>
      </c>
      <c r="S1167" s="226">
        <f t="shared" si="56"/>
        <v>5463.5653076171875</v>
      </c>
      <c r="T1167" s="181">
        <f t="shared" si="54"/>
        <v>19140.965273794805</v>
      </c>
      <c r="U1167" s="226">
        <f t="shared" si="55"/>
        <v>1255.7680597307219</v>
      </c>
    </row>
    <row r="1168" spans="1:21" x14ac:dyDescent="0.25">
      <c r="A1168" s="156" t="s">
        <v>15281</v>
      </c>
      <c r="B1168" s="156" t="s">
        <v>369</v>
      </c>
      <c r="C1168" s="223">
        <v>-1.954645037651062</v>
      </c>
      <c r="D1168" s="221">
        <v>2.0117754936218262</v>
      </c>
      <c r="E1168" s="221">
        <v>6.8557262420654297</v>
      </c>
      <c r="F1168" s="221">
        <v>26.260307312011719</v>
      </c>
      <c r="G1168" s="221">
        <v>6.7188215255737305</v>
      </c>
      <c r="H1168" s="221">
        <v>2.3433988094329834</v>
      </c>
      <c r="I1168" s="221">
        <v>-1.849237322807312</v>
      </c>
      <c r="J1168" s="221">
        <v>-2.2750349044799805</v>
      </c>
      <c r="K1168" s="180">
        <v>1863.47998046875</v>
      </c>
      <c r="L1168" s="181">
        <v>477.1846923828125</v>
      </c>
      <c r="M1168" s="181">
        <v>288.27859497070312</v>
      </c>
      <c r="N1168" s="181">
        <v>314.843505859375</v>
      </c>
      <c r="O1168" s="181">
        <v>1886.109375</v>
      </c>
      <c r="P1168" s="181">
        <v>1987.4495849609375</v>
      </c>
      <c r="Q1168" s="181">
        <v>585.41217041015625</v>
      </c>
      <c r="R1168" s="181">
        <v>1529.942626953125</v>
      </c>
      <c r="S1168" s="226">
        <f t="shared" si="56"/>
        <v>8932.7005310058594</v>
      </c>
      <c r="T1168" s="181">
        <f t="shared" si="54"/>
        <v>20328.373267730327</v>
      </c>
      <c r="U1168" s="226">
        <f t="shared" si="55"/>
        <v>1333.6695140891698</v>
      </c>
    </row>
    <row r="1169" spans="1:21" x14ac:dyDescent="0.25">
      <c r="A1169" s="156" t="s">
        <v>15282</v>
      </c>
      <c r="B1169" s="156" t="s">
        <v>369</v>
      </c>
      <c r="C1169" s="223">
        <v>-0.39249247312545776</v>
      </c>
      <c r="D1169" s="221">
        <v>3.370328426361084</v>
      </c>
      <c r="E1169" s="221">
        <v>0.19961652159690857</v>
      </c>
      <c r="F1169" s="221">
        <v>6.1927528381347656</v>
      </c>
      <c r="G1169" s="221">
        <v>25.237880706787109</v>
      </c>
      <c r="H1169" s="221">
        <v>7.6747684478759766</v>
      </c>
      <c r="I1169" s="221">
        <v>-0.28708469867706299</v>
      </c>
      <c r="J1169" s="221">
        <v>-0.86135464906692505</v>
      </c>
      <c r="K1169" s="180">
        <v>1796</v>
      </c>
      <c r="L1169" s="181">
        <v>520</v>
      </c>
      <c r="M1169" s="181">
        <v>418</v>
      </c>
      <c r="N1169" s="181">
        <v>710</v>
      </c>
      <c r="O1169" s="181">
        <v>2445</v>
      </c>
      <c r="P1169" s="181">
        <v>1891</v>
      </c>
      <c r="Q1169" s="181">
        <v>590</v>
      </c>
      <c r="R1169" s="181">
        <v>1957</v>
      </c>
      <c r="S1169" s="226">
        <f t="shared" si="56"/>
        <v>10327</v>
      </c>
      <c r="T1169" s="181">
        <f t="shared" si="54"/>
        <v>79892.502963662148</v>
      </c>
      <c r="U1169" s="226">
        <f t="shared" si="55"/>
        <v>5241.4521419701987</v>
      </c>
    </row>
    <row r="1170" spans="1:21" x14ac:dyDescent="0.25">
      <c r="A1170" s="156" t="s">
        <v>15283</v>
      </c>
      <c r="B1170" s="156" t="s">
        <v>369</v>
      </c>
      <c r="C1170" s="223">
        <v>-1.7523081302642822</v>
      </c>
      <c r="D1170" s="221">
        <v>-0.78479862213134766</v>
      </c>
      <c r="E1170" s="221">
        <v>-1.1601990461349487</v>
      </c>
      <c r="F1170" s="221">
        <v>2.1903612613677979</v>
      </c>
      <c r="G1170" s="221">
        <v>186.67340087890625</v>
      </c>
      <c r="H1170" s="221">
        <v>0.80472487211227417</v>
      </c>
      <c r="I1170" s="221">
        <v>-1.6469002962112427</v>
      </c>
      <c r="J1170" s="221">
        <v>-2.0726978778839111</v>
      </c>
      <c r="K1170" s="180">
        <v>2.1816208362579346</v>
      </c>
      <c r="L1170" s="181">
        <v>0.6512300968170166</v>
      </c>
      <c r="M1170" s="181">
        <v>0.4428364634513855</v>
      </c>
      <c r="N1170" s="181">
        <v>0.42329955101013184</v>
      </c>
      <c r="O1170" s="181">
        <v>2.370477557182312</v>
      </c>
      <c r="P1170" s="181">
        <v>2.728654146194458</v>
      </c>
      <c r="Q1170" s="181">
        <v>0.83791607618331909</v>
      </c>
      <c r="R1170" s="181">
        <v>2.8871200084686279</v>
      </c>
      <c r="S1170" s="226">
        <f t="shared" si="56"/>
        <v>12.523154735565186</v>
      </c>
      <c r="T1170" s="181">
        <f t="shared" si="54"/>
        <v>433.41627550115925</v>
      </c>
      <c r="U1170" s="226">
        <f t="shared" si="55"/>
        <v>28.434841584867584</v>
      </c>
    </row>
    <row r="1171" spans="1:21" x14ac:dyDescent="0.25">
      <c r="A1171" s="156" t="s">
        <v>15284</v>
      </c>
      <c r="B1171" s="156" t="s">
        <v>369</v>
      </c>
      <c r="C1171" s="223">
        <v>4.1264052391052246</v>
      </c>
      <c r="D1171" s="221">
        <v>5.0939145088195801</v>
      </c>
      <c r="E1171" s="221">
        <v>4.7185139656066895</v>
      </c>
      <c r="F1171" s="221">
        <v>21.387544631958008</v>
      </c>
      <c r="G1171" s="221">
        <v>41.718662261962891</v>
      </c>
      <c r="H1171" s="221">
        <v>6.6834378242492676</v>
      </c>
      <c r="I1171" s="221">
        <v>4.2318129539489746</v>
      </c>
      <c r="J1171" s="221">
        <v>3.8060152530670166</v>
      </c>
      <c r="K1171" s="180">
        <v>643.06439208984375</v>
      </c>
      <c r="L1171" s="181">
        <v>393.1595458984375</v>
      </c>
      <c r="M1171" s="181">
        <v>687.80322265625</v>
      </c>
      <c r="N1171" s="181">
        <v>266.62542724609375</v>
      </c>
      <c r="O1171" s="181">
        <v>728.47491455078125</v>
      </c>
      <c r="P1171" s="181">
        <v>599.2293701171875</v>
      </c>
      <c r="Q1171" s="181">
        <v>153.19664001464844</v>
      </c>
      <c r="R1171" s="181">
        <v>424.79306030273437</v>
      </c>
      <c r="S1171" s="226">
        <f t="shared" si="56"/>
        <v>3896.3465728759766</v>
      </c>
      <c r="T1171" s="181">
        <f t="shared" si="54"/>
        <v>50265.117285391287</v>
      </c>
      <c r="U1171" s="226">
        <f t="shared" si="55"/>
        <v>3297.7087572500895</v>
      </c>
    </row>
    <row r="1172" spans="1:21" x14ac:dyDescent="0.25">
      <c r="A1172" s="156" t="s">
        <v>15285</v>
      </c>
      <c r="B1172" s="156" t="s">
        <v>369</v>
      </c>
      <c r="C1172" s="223">
        <v>5.0586166381835937</v>
      </c>
      <c r="D1172" s="221">
        <v>6.0261259078979492</v>
      </c>
      <c r="E1172" s="221">
        <v>5.6507253646850586</v>
      </c>
      <c r="F1172" s="221">
        <v>9.0012855529785156</v>
      </c>
      <c r="G1172" s="221">
        <v>13.170125961303711</v>
      </c>
      <c r="H1172" s="221">
        <v>7.6156492233276367</v>
      </c>
      <c r="I1172" s="221">
        <v>5.1640243530273437</v>
      </c>
      <c r="J1172" s="221">
        <v>4.7382264137268066</v>
      </c>
      <c r="K1172" s="180">
        <v>25.940784454345703</v>
      </c>
      <c r="L1172" s="181">
        <v>12.031197547912598</v>
      </c>
      <c r="M1172" s="181">
        <v>10.271695137023926</v>
      </c>
      <c r="N1172" s="181">
        <v>6.9191274642944336</v>
      </c>
      <c r="O1172" s="181">
        <v>27.866727828979492</v>
      </c>
      <c r="P1172" s="181">
        <v>35.927154541015625</v>
      </c>
      <c r="Q1172" s="181">
        <v>11.769650459289551</v>
      </c>
      <c r="R1172" s="181">
        <v>24.157505035400391</v>
      </c>
      <c r="S1172" s="226">
        <f t="shared" si="56"/>
        <v>154.88384246826172</v>
      </c>
      <c r="T1172" s="181">
        <f t="shared" si="54"/>
        <v>1139.9089776880137</v>
      </c>
      <c r="U1172" s="226">
        <f t="shared" si="55"/>
        <v>74.785219277351132</v>
      </c>
    </row>
    <row r="1173" spans="1:21" x14ac:dyDescent="0.25">
      <c r="A1173" s="156" t="s">
        <v>15286</v>
      </c>
      <c r="B1173" s="156" t="s">
        <v>369</v>
      </c>
      <c r="C1173" s="223">
        <v>6.6558675765991211</v>
      </c>
      <c r="D1173" s="221">
        <v>7.6233773231506348</v>
      </c>
      <c r="E1173" s="221">
        <v>7.2479767799377441</v>
      </c>
      <c r="F1173" s="221">
        <v>10.598537445068359</v>
      </c>
      <c r="G1173" s="221">
        <v>14.767377853393555</v>
      </c>
      <c r="H1173" s="221">
        <v>9.2129011154174805</v>
      </c>
      <c r="I1173" s="221">
        <v>6.7612757682800293</v>
      </c>
      <c r="J1173" s="221">
        <v>6.3354778289794922</v>
      </c>
      <c r="K1173" s="180">
        <v>4.8888888359069824</v>
      </c>
      <c r="L1173" s="181">
        <v>343.30865478515625</v>
      </c>
      <c r="M1173" s="181">
        <v>239.01234436035156</v>
      </c>
      <c r="N1173" s="181">
        <v>21.728395462036133</v>
      </c>
      <c r="O1173" s="181">
        <v>8.1481485366821289</v>
      </c>
      <c r="P1173" s="181">
        <v>5.4320988655090332</v>
      </c>
      <c r="Q1173" s="181">
        <v>1.0864197015762329</v>
      </c>
      <c r="R1173" s="181">
        <v>17.382715225219727</v>
      </c>
      <c r="S1173" s="226">
        <f t="shared" si="56"/>
        <v>640.98766577243805</v>
      </c>
      <c r="T1173" s="181">
        <f t="shared" si="54"/>
        <v>4900.2019134501361</v>
      </c>
      <c r="U1173" s="226">
        <f t="shared" si="55"/>
        <v>321.48415511555226</v>
      </c>
    </row>
    <row r="1174" spans="1:21" x14ac:dyDescent="0.25">
      <c r="A1174" s="156" t="s">
        <v>15287</v>
      </c>
      <c r="B1174" s="156" t="s">
        <v>369</v>
      </c>
      <c r="C1174" s="223">
        <v>2.3179862499237061</v>
      </c>
      <c r="D1174" s="221">
        <v>3.2854957580566406</v>
      </c>
      <c r="E1174" s="221">
        <v>2.91009521484375</v>
      </c>
      <c r="F1174" s="221">
        <v>6.2606558799743652</v>
      </c>
      <c r="G1174" s="221">
        <v>10.429495811462402</v>
      </c>
      <c r="H1174" s="221">
        <v>4.8750195503234863</v>
      </c>
      <c r="I1174" s="221">
        <v>2.4233939647674561</v>
      </c>
      <c r="J1174" s="221">
        <v>1.997596263885498</v>
      </c>
      <c r="K1174" s="180">
        <v>194.6514892578125</v>
      </c>
      <c r="L1174" s="181">
        <v>72.227592468261719</v>
      </c>
      <c r="M1174" s="181">
        <v>63.590328216552734</v>
      </c>
      <c r="N1174" s="181">
        <v>52.324325561523438</v>
      </c>
      <c r="O1174" s="181">
        <v>202.41252136230469</v>
      </c>
      <c r="P1174" s="181">
        <v>198.15647888183594</v>
      </c>
      <c r="Q1174" s="181">
        <v>48.443813323974609</v>
      </c>
      <c r="R1174" s="181">
        <v>151.96586608886719</v>
      </c>
      <c r="S1174" s="226">
        <f t="shared" si="56"/>
        <v>983.77241516113281</v>
      </c>
      <c r="T1174" s="181">
        <f t="shared" si="54"/>
        <v>4699.1835741264777</v>
      </c>
      <c r="U1174" s="226">
        <f t="shared" si="55"/>
        <v>308.29608406835393</v>
      </c>
    </row>
    <row r="1175" spans="1:21" x14ac:dyDescent="0.25">
      <c r="A1175" s="156" t="s">
        <v>15288</v>
      </c>
      <c r="B1175" s="156" t="s">
        <v>372</v>
      </c>
      <c r="C1175" s="223">
        <v>-0.17120513319969177</v>
      </c>
      <c r="D1175" s="221">
        <v>0.79630422592163086</v>
      </c>
      <c r="E1175" s="221">
        <v>0.42090386152267456</v>
      </c>
      <c r="F1175" s="221">
        <v>3.7714641094207764</v>
      </c>
      <c r="G1175" s="221">
        <v>7.940305233001709</v>
      </c>
      <c r="H1175" s="221">
        <v>2.3858277797698975</v>
      </c>
      <c r="I1175" s="221">
        <v>-6.5797358751296997E-2</v>
      </c>
      <c r="J1175" s="221">
        <v>-0.49159502983093262</v>
      </c>
      <c r="K1175" s="180">
        <v>2.0806729793548584</v>
      </c>
      <c r="L1175" s="181">
        <v>0.84419804811477661</v>
      </c>
      <c r="M1175" s="181">
        <v>0.74784934520721436</v>
      </c>
      <c r="N1175" s="181">
        <v>0.77308356761932373</v>
      </c>
      <c r="O1175" s="181">
        <v>2.5142419338226318</v>
      </c>
      <c r="P1175" s="181">
        <v>2.7895240783691406</v>
      </c>
      <c r="Q1175" s="181">
        <v>0.82125788927078247</v>
      </c>
      <c r="R1175" s="181">
        <v>2.140317440032959</v>
      </c>
      <c r="S1175" s="226">
        <f t="shared" si="56"/>
        <v>12.711145281791687</v>
      </c>
      <c r="T1175" s="181">
        <f t="shared" si="54"/>
        <v>29.059412591673258</v>
      </c>
      <c r="U1175" s="226">
        <f t="shared" si="55"/>
        <v>1.9064807675671267</v>
      </c>
    </row>
    <row r="1176" spans="1:21" x14ac:dyDescent="0.25">
      <c r="A1176" s="156" t="s">
        <v>15289</v>
      </c>
      <c r="B1176" s="156" t="s">
        <v>372</v>
      </c>
      <c r="C1176" s="223">
        <v>2.5629005432128906</v>
      </c>
      <c r="D1176" s="221">
        <v>13.019682884216309</v>
      </c>
      <c r="E1176" s="221">
        <v>10.393836975097656</v>
      </c>
      <c r="F1176" s="221">
        <v>43.800445556640625</v>
      </c>
      <c r="G1176" s="221">
        <v>75.49993896484375</v>
      </c>
      <c r="H1176" s="221">
        <v>31.623218536376953</v>
      </c>
      <c r="I1176" s="221">
        <v>2.5767548084259033</v>
      </c>
      <c r="J1176" s="221">
        <v>2.1509571075439453</v>
      </c>
      <c r="K1176" s="180">
        <v>1126</v>
      </c>
      <c r="L1176" s="181">
        <v>274</v>
      </c>
      <c r="M1176" s="181">
        <v>465</v>
      </c>
      <c r="N1176" s="181">
        <v>846</v>
      </c>
      <c r="O1176" s="181">
        <v>1655</v>
      </c>
      <c r="P1176" s="181">
        <v>814</v>
      </c>
      <c r="Q1176" s="181">
        <v>185</v>
      </c>
      <c r="R1176" s="181">
        <v>396</v>
      </c>
      <c r="S1176" s="226">
        <f t="shared" si="56"/>
        <v>5761</v>
      </c>
      <c r="T1176" s="181">
        <f t="shared" si="54"/>
        <v>200363.7077858448</v>
      </c>
      <c r="U1176" s="226">
        <f t="shared" si="55"/>
        <v>13145.123089019664</v>
      </c>
    </row>
    <row r="1177" spans="1:21" x14ac:dyDescent="0.25">
      <c r="A1177" s="156" t="s">
        <v>15290</v>
      </c>
      <c r="B1177" s="156" t="s">
        <v>372</v>
      </c>
      <c r="C1177" s="223">
        <v>3.6752524375915527</v>
      </c>
      <c r="D1177" s="221">
        <v>6.5716757774353027</v>
      </c>
      <c r="E1177" s="221">
        <v>21.787946701049805</v>
      </c>
      <c r="F1177" s="221">
        <v>41.41278076171875</v>
      </c>
      <c r="G1177" s="221">
        <v>48.217159271240234</v>
      </c>
      <c r="H1177" s="221">
        <v>35.317489624023438</v>
      </c>
      <c r="I1177" s="221">
        <v>42.16461181640625</v>
      </c>
      <c r="J1177" s="221">
        <v>3.8075993061065674</v>
      </c>
      <c r="K1177" s="180">
        <v>3716</v>
      </c>
      <c r="L1177" s="181">
        <v>894</v>
      </c>
      <c r="M1177" s="181">
        <v>1254</v>
      </c>
      <c r="N1177" s="181">
        <v>1920</v>
      </c>
      <c r="O1177" s="181">
        <v>4393</v>
      </c>
      <c r="P1177" s="181">
        <v>2340</v>
      </c>
      <c r="Q1177" s="181">
        <v>501</v>
      </c>
      <c r="R1177" s="181">
        <v>1362</v>
      </c>
      <c r="S1177" s="226">
        <f t="shared" si="56"/>
        <v>16380</v>
      </c>
      <c r="T1177" s="181">
        <f t="shared" si="54"/>
        <v>447138.2676024437</v>
      </c>
      <c r="U1177" s="226">
        <f t="shared" si="55"/>
        <v>29335.090822572511</v>
      </c>
    </row>
    <row r="1178" spans="1:21" x14ac:dyDescent="0.25">
      <c r="A1178" s="156" t="s">
        <v>15291</v>
      </c>
      <c r="B1178" s="156" t="s">
        <v>372</v>
      </c>
      <c r="C1178" s="223">
        <v>2.9557714462280273</v>
      </c>
      <c r="D1178" s="221">
        <v>4.0381479263305664</v>
      </c>
      <c r="E1178" s="221">
        <v>5.0607028007507324</v>
      </c>
      <c r="F1178" s="221">
        <v>22.282617568969727</v>
      </c>
      <c r="G1178" s="221">
        <v>55.326866149902344</v>
      </c>
      <c r="H1178" s="221">
        <v>17.609611511230469</v>
      </c>
      <c r="I1178" s="221">
        <v>11.413101196289063</v>
      </c>
      <c r="J1178" s="221">
        <v>2.7522234916687012</v>
      </c>
      <c r="K1178" s="180">
        <v>3722</v>
      </c>
      <c r="L1178" s="181">
        <v>967</v>
      </c>
      <c r="M1178" s="181">
        <v>1277</v>
      </c>
      <c r="N1178" s="181">
        <v>1781</v>
      </c>
      <c r="O1178" s="181">
        <v>3900</v>
      </c>
      <c r="P1178" s="181">
        <v>2366</v>
      </c>
      <c r="Q1178" s="181">
        <v>512</v>
      </c>
      <c r="R1178" s="181">
        <v>1239</v>
      </c>
      <c r="S1178" s="226">
        <f t="shared" si="56"/>
        <v>15764</v>
      </c>
      <c r="T1178" s="181">
        <f t="shared" si="54"/>
        <v>327746.76127338409</v>
      </c>
      <c r="U1178" s="226">
        <f t="shared" si="55"/>
        <v>21502.254907216015</v>
      </c>
    </row>
    <row r="1179" spans="1:21" x14ac:dyDescent="0.25">
      <c r="A1179" s="156" t="s">
        <v>15292</v>
      </c>
      <c r="B1179" s="156" t="s">
        <v>372</v>
      </c>
      <c r="C1179" s="223">
        <v>2.5016989707946777</v>
      </c>
      <c r="D1179" s="221">
        <v>3.4692084789276123</v>
      </c>
      <c r="E1179" s="221">
        <v>3.0938081741333008</v>
      </c>
      <c r="F1179" s="221">
        <v>6.4443683624267578</v>
      </c>
      <c r="G1179" s="221">
        <v>70.411460876464844</v>
      </c>
      <c r="H1179" s="221">
        <v>5.0587320327758789</v>
      </c>
      <c r="I1179" s="221">
        <v>2.6071069240570068</v>
      </c>
      <c r="J1179" s="221">
        <v>2.1813092231750488</v>
      </c>
      <c r="K1179" s="180">
        <v>122</v>
      </c>
      <c r="L1179" s="181">
        <v>22</v>
      </c>
      <c r="M1179" s="181">
        <v>44</v>
      </c>
      <c r="N1179" s="181">
        <v>45</v>
      </c>
      <c r="O1179" s="181">
        <v>154</v>
      </c>
      <c r="P1179" s="181">
        <v>36</v>
      </c>
      <c r="Q1179" s="181">
        <v>7</v>
      </c>
      <c r="R1179" s="181">
        <v>17</v>
      </c>
      <c r="S1179" s="226">
        <f t="shared" si="56"/>
        <v>447</v>
      </c>
      <c r="T1179" s="181">
        <f t="shared" si="54"/>
        <v>11888.46533036232</v>
      </c>
      <c r="U1179" s="226">
        <f t="shared" si="55"/>
        <v>779.95831597500512</v>
      </c>
    </row>
    <row r="1180" spans="1:21" x14ac:dyDescent="0.25">
      <c r="A1180" s="156" t="s">
        <v>15293</v>
      </c>
      <c r="B1180" s="156" t="s">
        <v>372</v>
      </c>
      <c r="C1180" s="223">
        <v>0.24064025282859802</v>
      </c>
      <c r="D1180" s="221">
        <v>3.9767773151397705</v>
      </c>
      <c r="E1180" s="221">
        <v>3.4599804878234863</v>
      </c>
      <c r="F1180" s="221">
        <v>8.5143775939941406</v>
      </c>
      <c r="G1180" s="221">
        <v>20.612371444702148</v>
      </c>
      <c r="H1180" s="221">
        <v>11.870461463928223</v>
      </c>
      <c r="I1180" s="221">
        <v>1.9540272951126099</v>
      </c>
      <c r="J1180" s="221">
        <v>8.0343194305896759E-2</v>
      </c>
      <c r="K1180" s="180">
        <v>3296</v>
      </c>
      <c r="L1180" s="181">
        <v>872</v>
      </c>
      <c r="M1180" s="181">
        <v>743</v>
      </c>
      <c r="N1180" s="181">
        <v>1121</v>
      </c>
      <c r="O1180" s="181">
        <v>3829</v>
      </c>
      <c r="P1180" s="181">
        <v>2314</v>
      </c>
      <c r="Q1180" s="181">
        <v>534</v>
      </c>
      <c r="R1180" s="181">
        <v>1102</v>
      </c>
      <c r="S1180" s="226">
        <f t="shared" si="56"/>
        <v>13811</v>
      </c>
      <c r="T1180" s="181">
        <f t="shared" si="54"/>
        <v>123901.28974245489</v>
      </c>
      <c r="U1180" s="226">
        <f t="shared" si="55"/>
        <v>8128.7061541786989</v>
      </c>
    </row>
    <row r="1181" spans="1:21" x14ac:dyDescent="0.25">
      <c r="A1181" s="156" t="s">
        <v>15294</v>
      </c>
      <c r="B1181" s="156" t="s">
        <v>372</v>
      </c>
      <c r="C1181" s="223">
        <v>1.247567892074585</v>
      </c>
      <c r="D1181" s="221">
        <v>5.1569418907165527</v>
      </c>
      <c r="E1181" s="221">
        <v>1.8396768569946289</v>
      </c>
      <c r="F1181" s="221">
        <v>10.648416519165039</v>
      </c>
      <c r="G1181" s="221">
        <v>24.60856819152832</v>
      </c>
      <c r="H1181" s="221">
        <v>12.525674819946289</v>
      </c>
      <c r="I1181" s="221">
        <v>1.352975606918335</v>
      </c>
      <c r="J1181" s="221">
        <v>-0.58584302663803101</v>
      </c>
      <c r="K1181" s="180">
        <v>1519.5321044921875</v>
      </c>
      <c r="L1181" s="181">
        <v>388.96878051757812</v>
      </c>
      <c r="M1181" s="181">
        <v>464.60162353515625</v>
      </c>
      <c r="N1181" s="181">
        <v>661.05047607421875</v>
      </c>
      <c r="O1181" s="181">
        <v>1848.583984375</v>
      </c>
      <c r="P1181" s="181">
        <v>1260.2196044921875</v>
      </c>
      <c r="Q1181" s="181">
        <v>318.2471923828125</v>
      </c>
      <c r="R1181" s="181">
        <v>784.81329345703125</v>
      </c>
      <c r="S1181" s="226">
        <f t="shared" si="56"/>
        <v>7246.0170593261719</v>
      </c>
      <c r="T1181" s="181">
        <f t="shared" si="54"/>
        <v>73042.375824872724</v>
      </c>
      <c r="U1181" s="226">
        <f t="shared" si="55"/>
        <v>4792.0405922944219</v>
      </c>
    </row>
    <row r="1182" spans="1:21" x14ac:dyDescent="0.25">
      <c r="A1182" s="156" t="s">
        <v>15295</v>
      </c>
      <c r="B1182" s="156" t="s">
        <v>372</v>
      </c>
      <c r="C1182" s="223">
        <v>0.87950581312179565</v>
      </c>
      <c r="D1182" s="221">
        <v>-866.01434326171875</v>
      </c>
      <c r="E1182" s="221">
        <v>1.4716148376464844</v>
      </c>
      <c r="F1182" s="221">
        <v>4.8221755027770996</v>
      </c>
      <c r="G1182" s="221">
        <v>8.9910154342651367</v>
      </c>
      <c r="H1182" s="221">
        <v>3.4365386962890625</v>
      </c>
      <c r="I1182" s="221">
        <v>0.98491358757019043</v>
      </c>
      <c r="J1182" s="221">
        <v>0.55911588668823242</v>
      </c>
      <c r="K1182" s="180">
        <v>2.5690350532531738</v>
      </c>
      <c r="L1182" s="181">
        <v>1</v>
      </c>
      <c r="M1182" s="181">
        <v>0.69539767503738403</v>
      </c>
      <c r="N1182" s="181">
        <v>0.73213565349578857</v>
      </c>
      <c r="O1182" s="181">
        <v>2.9574081897735596</v>
      </c>
      <c r="P1182" s="181">
        <v>2.9127976894378662</v>
      </c>
      <c r="Q1182" s="181">
        <v>0.78461849689483643</v>
      </c>
      <c r="R1182" s="181">
        <v>2.2777552604675293</v>
      </c>
      <c r="S1182" s="226">
        <f t="shared" si="56"/>
        <v>13.929148018360138</v>
      </c>
      <c r="T1182" s="181">
        <f t="shared" si="54"/>
        <v>-820.55466262396533</v>
      </c>
      <c r="U1182" s="226">
        <f t="shared" si="55"/>
        <v>-53.833561779510305</v>
      </c>
    </row>
    <row r="1183" spans="1:21" x14ac:dyDescent="0.25">
      <c r="A1183" s="156" t="s">
        <v>15296</v>
      </c>
      <c r="B1183" s="156" t="s">
        <v>372</v>
      </c>
      <c r="C1183" s="223">
        <v>1.052801251411438</v>
      </c>
      <c r="D1183" s="221">
        <v>2.020310640335083</v>
      </c>
      <c r="E1183" s="221">
        <v>44.684547424316406</v>
      </c>
      <c r="F1183" s="221">
        <v>36.345329284667969</v>
      </c>
      <c r="G1183" s="221">
        <v>31.141319274902344</v>
      </c>
      <c r="H1183" s="221">
        <v>24.929216384887695</v>
      </c>
      <c r="I1183" s="221">
        <v>1.1582090854644775</v>
      </c>
      <c r="J1183" s="221">
        <v>0.73241120576858521</v>
      </c>
      <c r="K1183" s="180">
        <v>506</v>
      </c>
      <c r="L1183" s="181">
        <v>91</v>
      </c>
      <c r="M1183" s="181">
        <v>118</v>
      </c>
      <c r="N1183" s="181">
        <v>324</v>
      </c>
      <c r="O1183" s="181">
        <v>854</v>
      </c>
      <c r="P1183" s="181">
        <v>421</v>
      </c>
      <c r="Q1183" s="181">
        <v>95</v>
      </c>
      <c r="R1183" s="181">
        <v>123</v>
      </c>
      <c r="S1183" s="226">
        <f t="shared" si="56"/>
        <v>2532</v>
      </c>
      <c r="T1183" s="181">
        <f t="shared" si="54"/>
        <v>55055.232186019421</v>
      </c>
      <c r="U1183" s="226">
        <f t="shared" si="55"/>
        <v>3611.9705099154221</v>
      </c>
    </row>
    <row r="1184" spans="1:21" x14ac:dyDescent="0.25">
      <c r="A1184" s="156" t="s">
        <v>15297</v>
      </c>
      <c r="B1184" s="156" t="s">
        <v>372</v>
      </c>
      <c r="C1184" s="223">
        <v>2.7477118968963623</v>
      </c>
      <c r="D1184" s="221">
        <v>5.0189623832702637</v>
      </c>
      <c r="E1184" s="221">
        <v>3.3211791515350342</v>
      </c>
      <c r="F1184" s="221">
        <v>41.101566314697266</v>
      </c>
      <c r="G1184" s="221">
        <v>49.317985534667969</v>
      </c>
      <c r="H1184" s="221">
        <v>26.324363708496094</v>
      </c>
      <c r="I1184" s="221">
        <v>2.5132641792297363</v>
      </c>
      <c r="J1184" s="221">
        <v>2.0874664783477783</v>
      </c>
      <c r="K1184" s="180">
        <v>3822</v>
      </c>
      <c r="L1184" s="181">
        <v>1060</v>
      </c>
      <c r="M1184" s="181">
        <v>1027</v>
      </c>
      <c r="N1184" s="181">
        <v>1279</v>
      </c>
      <c r="O1184" s="181">
        <v>3752</v>
      </c>
      <c r="P1184" s="181">
        <v>2601</v>
      </c>
      <c r="Q1184" s="181">
        <v>524</v>
      </c>
      <c r="R1184" s="181">
        <v>1187</v>
      </c>
      <c r="S1184" s="226">
        <f t="shared" si="56"/>
        <v>15252</v>
      </c>
      <c r="T1184" s="181">
        <f t="shared" si="54"/>
        <v>329107.13417291641</v>
      </c>
      <c r="U1184" s="226">
        <f t="shared" si="55"/>
        <v>21591.50395041316</v>
      </c>
    </row>
    <row r="1185" spans="1:21" x14ac:dyDescent="0.25">
      <c r="A1185" s="156" t="s">
        <v>15298</v>
      </c>
      <c r="B1185" s="156" t="s">
        <v>372</v>
      </c>
      <c r="C1185" s="223">
        <v>2.0275914669036865</v>
      </c>
      <c r="D1185" s="221">
        <v>3.6114165782928467</v>
      </c>
      <c r="E1185" s="221">
        <v>1.1354095935821533</v>
      </c>
      <c r="F1185" s="221">
        <v>48.833194732666016</v>
      </c>
      <c r="G1185" s="221">
        <v>39.266868591308594</v>
      </c>
      <c r="H1185" s="221">
        <v>37.979869842529297</v>
      </c>
      <c r="I1185" s="221">
        <v>11.729308128356934</v>
      </c>
      <c r="J1185" s="221">
        <v>2.7539827823638916</v>
      </c>
      <c r="K1185" s="180">
        <v>1948.0113525390625</v>
      </c>
      <c r="L1185" s="181">
        <v>535.25543212890625</v>
      </c>
      <c r="M1185" s="181">
        <v>473.57171630859375</v>
      </c>
      <c r="N1185" s="181">
        <v>539.23504638671875</v>
      </c>
      <c r="O1185" s="181">
        <v>1862.4500732421875</v>
      </c>
      <c r="P1185" s="181">
        <v>1444.5927734375</v>
      </c>
      <c r="Q1185" s="181">
        <v>276.581787109375</v>
      </c>
      <c r="R1185" s="181">
        <v>778.01068115234375</v>
      </c>
      <c r="S1185" s="226">
        <f t="shared" si="56"/>
        <v>7857.7088623046875</v>
      </c>
      <c r="T1185" s="181">
        <f t="shared" si="54"/>
        <v>166137.83825245308</v>
      </c>
      <c r="U1185" s="226">
        <f t="shared" si="55"/>
        <v>10899.690156993704</v>
      </c>
    </row>
    <row r="1186" spans="1:21" x14ac:dyDescent="0.25">
      <c r="A1186" s="156" t="s">
        <v>15299</v>
      </c>
      <c r="B1186" s="156" t="s">
        <v>372</v>
      </c>
      <c r="C1186" s="223">
        <v>1.9097926616668701</v>
      </c>
      <c r="D1186" s="221">
        <v>2.8773019313812256</v>
      </c>
      <c r="E1186" s="221">
        <v>2.5019016265869141</v>
      </c>
      <c r="F1186" s="221">
        <v>5.8524622917175293</v>
      </c>
      <c r="G1186" s="221">
        <v>10.021302223205566</v>
      </c>
      <c r="H1186" s="221">
        <v>4.4668259620666504</v>
      </c>
      <c r="I1186" s="221">
        <v>2.0152003765106201</v>
      </c>
      <c r="J1186" s="221">
        <v>1.5894027948379517</v>
      </c>
      <c r="K1186" s="180">
        <v>25.127157211303711</v>
      </c>
      <c r="L1186" s="181">
        <v>7.4382305145263672</v>
      </c>
      <c r="M1186" s="181">
        <v>5.9949917793273926</v>
      </c>
      <c r="N1186" s="181">
        <v>5.3658876419067383</v>
      </c>
      <c r="O1186" s="181">
        <v>24.553562164306641</v>
      </c>
      <c r="P1186" s="181">
        <v>29.086811065673828</v>
      </c>
      <c r="Q1186" s="181">
        <v>8.6409292221069336</v>
      </c>
      <c r="R1186" s="181">
        <v>26.403867721557617</v>
      </c>
      <c r="S1186" s="226">
        <f t="shared" si="56"/>
        <v>132.61143732070923</v>
      </c>
      <c r="T1186" s="181">
        <f t="shared" si="54"/>
        <v>551.15620514575812</v>
      </c>
      <c r="U1186" s="226">
        <f t="shared" si="55"/>
        <v>36.159323651874473</v>
      </c>
    </row>
    <row r="1187" spans="1:21" x14ac:dyDescent="0.25">
      <c r="A1187" s="156" t="s">
        <v>15300</v>
      </c>
      <c r="B1187" s="156" t="s">
        <v>372</v>
      </c>
      <c r="C1187" s="223">
        <v>0.96684372425079346</v>
      </c>
      <c r="D1187" s="221">
        <v>1.9343531131744385</v>
      </c>
      <c r="E1187" s="221">
        <v>1.5589526891708374</v>
      </c>
      <c r="F1187" s="221">
        <v>4.909512996673584</v>
      </c>
      <c r="G1187" s="221">
        <v>50.419364929199219</v>
      </c>
      <c r="H1187" s="221">
        <v>0.56955713033676147</v>
      </c>
      <c r="I1187" s="221">
        <v>1.0722514390945435</v>
      </c>
      <c r="J1187" s="221">
        <v>0.64645379781723022</v>
      </c>
      <c r="K1187" s="180">
        <v>95.365768432617188</v>
      </c>
      <c r="L1187" s="181">
        <v>36.794666290283203</v>
      </c>
      <c r="M1187" s="181">
        <v>34.434658050537109</v>
      </c>
      <c r="N1187" s="181">
        <v>40.334674835205078</v>
      </c>
      <c r="O1187" s="181">
        <v>118.85856628417969</v>
      </c>
      <c r="P1187" s="181">
        <v>119.28765869140625</v>
      </c>
      <c r="Q1187" s="181">
        <v>33.361927032470703</v>
      </c>
      <c r="R1187" s="181">
        <v>108.56035614013672</v>
      </c>
      <c r="S1187" s="226">
        <f t="shared" si="56"/>
        <v>586.99827575683594</v>
      </c>
      <c r="T1187" s="181">
        <f t="shared" si="54"/>
        <v>6581.7494788959139</v>
      </c>
      <c r="U1187" s="226">
        <f t="shared" si="55"/>
        <v>431.80428230870507</v>
      </c>
    </row>
    <row r="1188" spans="1:21" x14ac:dyDescent="0.25">
      <c r="A1188" s="156" t="s">
        <v>15301</v>
      </c>
      <c r="B1188" s="156" t="s">
        <v>372</v>
      </c>
      <c r="C1188" s="223">
        <v>1.7772611379623413</v>
      </c>
      <c r="D1188" s="221">
        <v>7.3063650131225586</v>
      </c>
      <c r="E1188" s="221">
        <v>5.0480852127075195</v>
      </c>
      <c r="F1188" s="221">
        <v>23.272769927978516</v>
      </c>
      <c r="G1188" s="221">
        <v>28.485584259033203</v>
      </c>
      <c r="H1188" s="221">
        <v>17.986541748046875</v>
      </c>
      <c r="I1188" s="221">
        <v>1.7999520301818848</v>
      </c>
      <c r="J1188" s="221">
        <v>1.3741542100906372</v>
      </c>
      <c r="K1188" s="180">
        <v>4112.76708984375</v>
      </c>
      <c r="L1188" s="181">
        <v>1231.93017578125</v>
      </c>
      <c r="M1188" s="181">
        <v>1337.9241943359375</v>
      </c>
      <c r="N1188" s="181">
        <v>1691.9041748046875</v>
      </c>
      <c r="O1188" s="181">
        <v>4083.7685546875</v>
      </c>
      <c r="P1188" s="181">
        <v>2711.846435546875</v>
      </c>
      <c r="Q1188" s="181">
        <v>614.96514892578125</v>
      </c>
      <c r="R1188" s="181">
        <v>1714.90283203125</v>
      </c>
      <c r="S1188" s="226">
        <f t="shared" si="56"/>
        <v>17500.008605957031</v>
      </c>
      <c r="T1188" s="181">
        <f t="shared" si="54"/>
        <v>231008.36569580369</v>
      </c>
      <c r="U1188" s="226">
        <f t="shared" si="55"/>
        <v>15155.605948908968</v>
      </c>
    </row>
    <row r="1189" spans="1:21" x14ac:dyDescent="0.25">
      <c r="A1189" s="156" t="s">
        <v>15302</v>
      </c>
      <c r="B1189" s="156" t="s">
        <v>372</v>
      </c>
      <c r="C1189" s="223">
        <v>2.8772165775299072</v>
      </c>
      <c r="D1189" s="221">
        <v>8.2839870452880859</v>
      </c>
      <c r="E1189" s="221">
        <v>2.321157693862915</v>
      </c>
      <c r="F1189" s="221">
        <v>25.345935821533203</v>
      </c>
      <c r="G1189" s="221">
        <v>40.917919158935547</v>
      </c>
      <c r="H1189" s="221">
        <v>14.957339286804199</v>
      </c>
      <c r="I1189" s="221">
        <v>2.9826242923736572</v>
      </c>
      <c r="J1189" s="221">
        <v>2.5568265914916992</v>
      </c>
      <c r="K1189" s="180">
        <v>716</v>
      </c>
      <c r="L1189" s="181">
        <v>209</v>
      </c>
      <c r="M1189" s="181">
        <v>280</v>
      </c>
      <c r="N1189" s="181">
        <v>374</v>
      </c>
      <c r="O1189" s="181">
        <v>1144</v>
      </c>
      <c r="P1189" s="181">
        <v>713</v>
      </c>
      <c r="Q1189" s="181">
        <v>168</v>
      </c>
      <c r="R1189" s="181">
        <v>310</v>
      </c>
      <c r="S1189" s="226">
        <f t="shared" si="56"/>
        <v>3914</v>
      </c>
      <c r="T1189" s="181">
        <f t="shared" si="54"/>
        <v>72689.124067306519</v>
      </c>
      <c r="U1189" s="226">
        <f t="shared" si="55"/>
        <v>4768.8650487494624</v>
      </c>
    </row>
    <row r="1190" spans="1:21" x14ac:dyDescent="0.25">
      <c r="A1190" s="156" t="s">
        <v>15303</v>
      </c>
      <c r="B1190" s="156" t="s">
        <v>372</v>
      </c>
      <c r="C1190" s="223">
        <v>1.2386981248855591</v>
      </c>
      <c r="D1190" s="221">
        <v>2.2062075138092041</v>
      </c>
      <c r="E1190" s="221">
        <v>1.830807089805603</v>
      </c>
      <c r="F1190" s="221">
        <v>5.1813673973083496</v>
      </c>
      <c r="G1190" s="221">
        <v>122.16514587402344</v>
      </c>
      <c r="H1190" s="221">
        <v>3.7957310676574707</v>
      </c>
      <c r="I1190" s="221">
        <v>1.3441058397293091</v>
      </c>
      <c r="J1190" s="221">
        <v>0.91830813884735107</v>
      </c>
      <c r="K1190" s="180">
        <v>62.526065826416016</v>
      </c>
      <c r="L1190" s="181">
        <v>18.897329330444336</v>
      </c>
      <c r="M1190" s="181">
        <v>15.85346508026123</v>
      </c>
      <c r="N1190" s="181">
        <v>19.024158477783203</v>
      </c>
      <c r="O1190" s="181">
        <v>66.077239990234375</v>
      </c>
      <c r="P1190" s="181">
        <v>88.779403686523438</v>
      </c>
      <c r="Q1190" s="181">
        <v>28.409408569335938</v>
      </c>
      <c r="R1190" s="181">
        <v>83.833122253417969</v>
      </c>
      <c r="S1190" s="226">
        <f t="shared" si="56"/>
        <v>383.4001932144165</v>
      </c>
      <c r="T1190" s="181">
        <f t="shared" si="54"/>
        <v>8771.2264347528253</v>
      </c>
      <c r="U1190" s="226">
        <f t="shared" si="55"/>
        <v>575.4477814401605</v>
      </c>
    </row>
    <row r="1191" spans="1:21" x14ac:dyDescent="0.25">
      <c r="A1191" s="156" t="s">
        <v>15304</v>
      </c>
      <c r="B1191" s="156" t="s">
        <v>372</v>
      </c>
      <c r="C1191" s="223">
        <v>0.78480684757232666</v>
      </c>
      <c r="D1191" s="221">
        <v>1.7523162364959717</v>
      </c>
      <c r="E1191" s="221">
        <v>1.6851662397384644</v>
      </c>
      <c r="F1191" s="221">
        <v>19.038736343383789</v>
      </c>
      <c r="G1191" s="221">
        <v>26.843307495117188</v>
      </c>
      <c r="H1191" s="221">
        <v>8.475285530090332</v>
      </c>
      <c r="I1191" s="221">
        <v>0.89021468162536621</v>
      </c>
      <c r="J1191" s="221">
        <v>0.4644169807434082</v>
      </c>
      <c r="K1191" s="180">
        <v>3166.3974609375</v>
      </c>
      <c r="L1191" s="181">
        <v>985.87835693359375</v>
      </c>
      <c r="M1191" s="181">
        <v>902.97265625</v>
      </c>
      <c r="N1191" s="181">
        <v>1137.70556640625</v>
      </c>
      <c r="O1191" s="181">
        <v>3571.93603515625</v>
      </c>
      <c r="P1191" s="181">
        <v>2761.857666015625</v>
      </c>
      <c r="Q1191" s="181">
        <v>697.206787109375</v>
      </c>
      <c r="R1191" s="181">
        <v>1738.0225830078125</v>
      </c>
      <c r="S1191" s="226">
        <f t="shared" si="56"/>
        <v>14961.977111816406</v>
      </c>
      <c r="T1191" s="181">
        <f t="shared" si="54"/>
        <v>148112.65698849043</v>
      </c>
      <c r="U1191" s="226">
        <f t="shared" si="55"/>
        <v>9717.1245664730268</v>
      </c>
    </row>
    <row r="1192" spans="1:21" x14ac:dyDescent="0.25">
      <c r="A1192" s="156" t="s">
        <v>15305</v>
      </c>
      <c r="B1192" s="156" t="s">
        <v>372</v>
      </c>
      <c r="C1192" s="223">
        <v>1.54515540599823</v>
      </c>
      <c r="D1192" s="221">
        <v>2.286088228225708</v>
      </c>
      <c r="E1192" s="221">
        <v>4.0357680320739746</v>
      </c>
      <c r="F1192" s="221">
        <v>11.479813575744629</v>
      </c>
      <c r="G1192" s="221">
        <v>19.606195449829102</v>
      </c>
      <c r="H1192" s="221">
        <v>15.414634704589844</v>
      </c>
      <c r="I1192" s="221">
        <v>4.8872714042663574</v>
      </c>
      <c r="J1192" s="221">
        <v>2.186429500579834</v>
      </c>
      <c r="K1192" s="180">
        <v>3776.39501953125</v>
      </c>
      <c r="L1192" s="181">
        <v>977.18572998046875</v>
      </c>
      <c r="M1192" s="181">
        <v>1059.77880859375</v>
      </c>
      <c r="N1192" s="181">
        <v>1462.7933349609375</v>
      </c>
      <c r="O1192" s="181">
        <v>4430.173828125</v>
      </c>
      <c r="P1192" s="181">
        <v>3010.169921875</v>
      </c>
      <c r="Q1192" s="181">
        <v>684.6270751953125</v>
      </c>
      <c r="R1192" s="181">
        <v>1828.9891357421875</v>
      </c>
      <c r="S1192" s="226">
        <f t="shared" si="56"/>
        <v>17230.112854003906</v>
      </c>
      <c r="T1192" s="181">
        <f t="shared" si="54"/>
        <v>169743.10402089596</v>
      </c>
      <c r="U1192" s="226">
        <f t="shared" si="55"/>
        <v>11136.218332772245</v>
      </c>
    </row>
    <row r="1193" spans="1:21" x14ac:dyDescent="0.25">
      <c r="A1193" s="156" t="s">
        <v>15306</v>
      </c>
      <c r="B1193" s="156" t="s">
        <v>372</v>
      </c>
      <c r="C1193" s="223">
        <v>1.0521560907363892</v>
      </c>
      <c r="D1193" s="221">
        <v>2.0196654796600342</v>
      </c>
      <c r="E1193" s="221">
        <v>1.6442651748657227</v>
      </c>
      <c r="F1193" s="221">
        <v>4.9948253631591797</v>
      </c>
      <c r="G1193" s="221">
        <v>308.50759887695312</v>
      </c>
      <c r="H1193" s="221">
        <v>3.6091890335083008</v>
      </c>
      <c r="I1193" s="221">
        <v>1.1575639247894287</v>
      </c>
      <c r="J1193" s="221">
        <v>0.73176616430282593</v>
      </c>
      <c r="K1193" s="180">
        <v>22.273841857910156</v>
      </c>
      <c r="L1193" s="181">
        <v>6.3372402191162109</v>
      </c>
      <c r="M1193" s="181">
        <v>6.0255727767944336</v>
      </c>
      <c r="N1193" s="181">
        <v>8.5189132690429687</v>
      </c>
      <c r="O1193" s="181">
        <v>30.522642135620117</v>
      </c>
      <c r="P1193" s="181">
        <v>24.933404922485352</v>
      </c>
      <c r="Q1193" s="181">
        <v>7.0644645690917969</v>
      </c>
      <c r="R1193" s="181">
        <v>17.57805061340332</v>
      </c>
      <c r="S1193" s="226">
        <f t="shared" si="56"/>
        <v>123.25413036346436</v>
      </c>
      <c r="T1193" s="181">
        <f t="shared" si="54"/>
        <v>9616.1897874813931</v>
      </c>
      <c r="U1193" s="226">
        <f t="shared" si="55"/>
        <v>630.88270725616428</v>
      </c>
    </row>
    <row r="1194" spans="1:21" x14ac:dyDescent="0.25">
      <c r="A1194" s="156" t="s">
        <v>15307</v>
      </c>
      <c r="B1194" s="156" t="s">
        <v>372</v>
      </c>
      <c r="C1194" s="223">
        <v>3.0883471965789795</v>
      </c>
      <c r="D1194" s="221">
        <v>4.0558571815490723</v>
      </c>
      <c r="E1194" s="221">
        <v>3.6804561614990234</v>
      </c>
      <c r="F1194" s="221">
        <v>7.0310168266296387</v>
      </c>
      <c r="G1194" s="221">
        <v>194.0672607421875</v>
      </c>
      <c r="H1194" s="221">
        <v>5.6453804969787598</v>
      </c>
      <c r="I1194" s="221">
        <v>3.1937549114227295</v>
      </c>
      <c r="J1194" s="221">
        <v>2.7679574489593506</v>
      </c>
      <c r="K1194" s="180">
        <v>5.8143758773803711</v>
      </c>
      <c r="L1194" s="181">
        <v>5.485386848449707</v>
      </c>
      <c r="M1194" s="181">
        <v>1.3360979557037354</v>
      </c>
      <c r="N1194" s="181">
        <v>1.9537914991378784</v>
      </c>
      <c r="O1194" s="181">
        <v>6.2575039863586426</v>
      </c>
      <c r="P1194" s="181">
        <v>6.5193524360656738</v>
      </c>
      <c r="Q1194" s="181">
        <v>1.7120853662490845</v>
      </c>
      <c r="R1194" s="181">
        <v>4.2902841567993164</v>
      </c>
      <c r="S1194" s="226">
        <f t="shared" si="56"/>
        <v>33.368878126144409</v>
      </c>
      <c r="T1194" s="181">
        <f t="shared" si="54"/>
        <v>1327.3835357918585</v>
      </c>
      <c r="U1194" s="226">
        <f t="shared" si="55"/>
        <v>87.084732844791276</v>
      </c>
    </row>
    <row r="1195" spans="1:21" x14ac:dyDescent="0.25">
      <c r="A1195" s="156" t="s">
        <v>15308</v>
      </c>
      <c r="B1195" s="156" t="s">
        <v>372</v>
      </c>
      <c r="C1195" s="223">
        <v>1.2766425609588623</v>
      </c>
      <c r="D1195" s="221">
        <v>2.2441520690917969</v>
      </c>
      <c r="E1195" s="221">
        <v>1.8687514066696167</v>
      </c>
      <c r="F1195" s="221">
        <v>5.2193121910095215</v>
      </c>
      <c r="G1195" s="221">
        <v>9.3881521224975586</v>
      </c>
      <c r="H1195" s="221">
        <v>10.683854103088379</v>
      </c>
      <c r="I1195" s="221">
        <v>1.3820502758026123</v>
      </c>
      <c r="J1195" s="221">
        <v>0.9562525749206543</v>
      </c>
      <c r="K1195" s="180">
        <v>43.933826446533203</v>
      </c>
      <c r="L1195" s="181">
        <v>12.968762397766113</v>
      </c>
      <c r="M1195" s="181">
        <v>13.711467742919922</v>
      </c>
      <c r="N1195" s="181">
        <v>13.197287559509277</v>
      </c>
      <c r="O1195" s="181">
        <v>56.331279754638672</v>
      </c>
      <c r="P1195" s="181">
        <v>61.701602935791016</v>
      </c>
      <c r="Q1195" s="181">
        <v>20.51007080078125</v>
      </c>
      <c r="R1195" s="181">
        <v>52.674888610839844</v>
      </c>
      <c r="S1195" s="226">
        <f t="shared" si="56"/>
        <v>275.0291862487793</v>
      </c>
      <c r="T1195" s="181">
        <f t="shared" si="54"/>
        <v>1446.4697503145435</v>
      </c>
      <c r="U1195" s="226">
        <f t="shared" si="55"/>
        <v>94.897539691923726</v>
      </c>
    </row>
    <row r="1196" spans="1:21" x14ac:dyDescent="0.25">
      <c r="A1196" s="156" t="s">
        <v>15201</v>
      </c>
      <c r="B1196" s="156" t="s">
        <v>375</v>
      </c>
      <c r="C1196" s="223">
        <v>-1.7879365682601929</v>
      </c>
      <c r="D1196" s="221">
        <v>-0.82042717933654785</v>
      </c>
      <c r="E1196" s="221">
        <v>-1.1958276033401489</v>
      </c>
      <c r="F1196" s="221">
        <v>2.1547327041625977</v>
      </c>
      <c r="G1196" s="221">
        <v>6.3235735893249512</v>
      </c>
      <c r="H1196" s="221">
        <v>0.76909637451171875</v>
      </c>
      <c r="I1196" s="221">
        <v>-1.6825288534164429</v>
      </c>
      <c r="J1196" s="221">
        <v>-2.1083264350891113</v>
      </c>
      <c r="K1196" s="180">
        <v>229.45599365234375</v>
      </c>
      <c r="L1196" s="181">
        <v>61.254772186279297</v>
      </c>
      <c r="M1196" s="181">
        <v>34.518161773681641</v>
      </c>
      <c r="N1196" s="181">
        <v>45.292617797851562</v>
      </c>
      <c r="O1196" s="181">
        <v>270.758056640625</v>
      </c>
      <c r="P1196" s="181">
        <v>260.18313598632813</v>
      </c>
      <c r="Q1196" s="181">
        <v>76.219291687011719</v>
      </c>
      <c r="R1196" s="181">
        <v>163.81163024902344</v>
      </c>
      <c r="S1196" s="226">
        <f t="shared" si="56"/>
        <v>1141.4936599731445</v>
      </c>
      <c r="T1196" s="181">
        <f t="shared" si="54"/>
        <v>1034.4627271238019</v>
      </c>
      <c r="U1196" s="226">
        <f t="shared" si="55"/>
        <v>67.867280104336388</v>
      </c>
    </row>
    <row r="1197" spans="1:21" x14ac:dyDescent="0.25">
      <c r="A1197" s="156" t="s">
        <v>15309</v>
      </c>
      <c r="B1197" s="156" t="s">
        <v>375</v>
      </c>
      <c r="C1197" s="223">
        <v>-1.7513350248336792</v>
      </c>
      <c r="D1197" s="221">
        <v>-0.78382575511932373</v>
      </c>
      <c r="E1197" s="221">
        <v>-1.1592260599136353</v>
      </c>
      <c r="F1197" s="221">
        <v>2.1913340091705322</v>
      </c>
      <c r="G1197" s="221">
        <v>6.3601741790771484</v>
      </c>
      <c r="H1197" s="221">
        <v>0.80569779872894287</v>
      </c>
      <c r="I1197" s="221">
        <v>-1.6459273099899292</v>
      </c>
      <c r="J1197" s="221">
        <v>-2.0717251300811768</v>
      </c>
      <c r="K1197" s="180">
        <v>35.653900146484375</v>
      </c>
      <c r="L1197" s="181">
        <v>11.109127998352051</v>
      </c>
      <c r="M1197" s="181">
        <v>7.3285346031188965</v>
      </c>
      <c r="N1197" s="181">
        <v>7.2703714370727539</v>
      </c>
      <c r="O1197" s="181">
        <v>38.562049865722656</v>
      </c>
      <c r="P1197" s="181">
        <v>48.21710205078125</v>
      </c>
      <c r="Q1197" s="181">
        <v>16.460121154785156</v>
      </c>
      <c r="R1197" s="181">
        <v>47.577312469482422</v>
      </c>
      <c r="S1197" s="226">
        <f t="shared" si="56"/>
        <v>212.17851972579956</v>
      </c>
      <c r="T1197" s="181">
        <f t="shared" si="54"/>
        <v>94.737329188461842</v>
      </c>
      <c r="U1197" s="226">
        <f t="shared" si="55"/>
        <v>6.2153663808136326</v>
      </c>
    </row>
    <row r="1198" spans="1:21" x14ac:dyDescent="0.25">
      <c r="A1198" s="156" t="s">
        <v>15310</v>
      </c>
      <c r="B1198" s="156" t="s">
        <v>375</v>
      </c>
      <c r="C1198" s="223">
        <v>-1.6849633455276489</v>
      </c>
      <c r="D1198" s="221">
        <v>-0.71745401620864868</v>
      </c>
      <c r="E1198" s="221">
        <v>34.379566192626953</v>
      </c>
      <c r="F1198" s="221">
        <v>2.2577056884765625</v>
      </c>
      <c r="G1198" s="221">
        <v>25.28602409362793</v>
      </c>
      <c r="H1198" s="221">
        <v>0.87206953763961792</v>
      </c>
      <c r="I1198" s="221">
        <v>-1.5795555114746094</v>
      </c>
      <c r="J1198" s="221">
        <v>-2.0053532123565674</v>
      </c>
      <c r="K1198" s="180">
        <v>97.904632568359375</v>
      </c>
      <c r="L1198" s="181">
        <v>25.711732864379883</v>
      </c>
      <c r="M1198" s="181">
        <v>19.180835723876953</v>
      </c>
      <c r="N1198" s="181">
        <v>21.651985168457031</v>
      </c>
      <c r="O1198" s="181">
        <v>115.14385223388672</v>
      </c>
      <c r="P1198" s="181">
        <v>113.43757629394531</v>
      </c>
      <c r="Q1198" s="181">
        <v>32.360305786132813</v>
      </c>
      <c r="R1198" s="181">
        <v>97.492774963378906</v>
      </c>
      <c r="S1198" s="226">
        <f t="shared" si="56"/>
        <v>522.88369560241699</v>
      </c>
      <c r="T1198" s="181">
        <f t="shared" si="54"/>
        <v>3288.7332459552517</v>
      </c>
      <c r="U1198" s="226">
        <f t="shared" si="55"/>
        <v>215.7616456730749</v>
      </c>
    </row>
    <row r="1199" spans="1:21" x14ac:dyDescent="0.25">
      <c r="A1199" s="156" t="s">
        <v>15311</v>
      </c>
      <c r="B1199" s="156" t="s">
        <v>375</v>
      </c>
      <c r="C1199" s="223">
        <v>-1.5484142303466797</v>
      </c>
      <c r="D1199" s="221">
        <v>-0.58090484142303467</v>
      </c>
      <c r="E1199" s="221">
        <v>-0.95630520582199097</v>
      </c>
      <c r="F1199" s="221">
        <v>2.3942549228668213</v>
      </c>
      <c r="G1199" s="221">
        <v>6.5630955696105957</v>
      </c>
      <c r="H1199" s="221">
        <v>1.0086187124252319</v>
      </c>
      <c r="I1199" s="221">
        <v>-1.4430065155029297</v>
      </c>
      <c r="J1199" s="221">
        <v>-1.8688040971755981</v>
      </c>
      <c r="K1199" s="180">
        <v>4.8633246421813965</v>
      </c>
      <c r="L1199" s="181">
        <v>1.3424801826477051</v>
      </c>
      <c r="M1199" s="181">
        <v>0.88654351234436035</v>
      </c>
      <c r="N1199" s="181">
        <v>0.96253299713134766</v>
      </c>
      <c r="O1199" s="181">
        <v>6.1298151016235352</v>
      </c>
      <c r="P1199" s="181">
        <v>5.3192610740661621</v>
      </c>
      <c r="Q1199" s="181">
        <v>1.0638521909713745</v>
      </c>
      <c r="R1199" s="181">
        <v>2.0263853073120117</v>
      </c>
      <c r="S1199" s="226">
        <f t="shared" si="56"/>
        <v>22.594195008277893</v>
      </c>
      <c r="T1199" s="181">
        <f t="shared" si="54"/>
        <v>33.420054654107915</v>
      </c>
      <c r="U1199" s="226">
        <f t="shared" si="55"/>
        <v>2.1925663930094692</v>
      </c>
    </row>
    <row r="1200" spans="1:21" x14ac:dyDescent="0.25">
      <c r="A1200" s="156" t="s">
        <v>15213</v>
      </c>
      <c r="B1200" s="156" t="s">
        <v>375</v>
      </c>
      <c r="C1200" s="223">
        <v>-1.6717835664749146</v>
      </c>
      <c r="D1200" s="221">
        <v>-0.70427423715591431</v>
      </c>
      <c r="E1200" s="221">
        <v>-1.0796744823455811</v>
      </c>
      <c r="F1200" s="221">
        <v>2.270885705947876</v>
      </c>
      <c r="G1200" s="221">
        <v>6.4397258758544922</v>
      </c>
      <c r="H1200" s="221">
        <v>0.88524925708770752</v>
      </c>
      <c r="I1200" s="221">
        <v>-1.566375732421875</v>
      </c>
      <c r="J1200" s="221">
        <v>-1.992173433303833</v>
      </c>
      <c r="K1200" s="180">
        <v>5.80352783203125</v>
      </c>
      <c r="L1200" s="181">
        <v>1.8169100284576416</v>
      </c>
      <c r="M1200" s="181">
        <v>0.97019463777542114</v>
      </c>
      <c r="N1200" s="181">
        <v>1.0936739444732666</v>
      </c>
      <c r="O1200" s="181">
        <v>5.7329683303833008</v>
      </c>
      <c r="P1200" s="181">
        <v>7.5675182342529297</v>
      </c>
      <c r="Q1200" s="181">
        <v>1.6052311658859253</v>
      </c>
      <c r="R1200" s="181">
        <v>4.5510950088500977</v>
      </c>
      <c r="S1200" s="226">
        <f t="shared" si="56"/>
        <v>29.141119182109833</v>
      </c>
      <c r="T1200" s="181">
        <f t="shared" si="54"/>
        <v>22.491187437964697</v>
      </c>
      <c r="U1200" s="226">
        <f t="shared" si="55"/>
        <v>1.4755637662997254</v>
      </c>
    </row>
    <row r="1201" spans="1:21" x14ac:dyDescent="0.25">
      <c r="A1201" s="156" t="s">
        <v>15214</v>
      </c>
      <c r="B1201" s="156" t="s">
        <v>375</v>
      </c>
      <c r="C1201" s="223">
        <v>-1.63460373878479</v>
      </c>
      <c r="D1201" s="221">
        <v>-0.66709429025650024</v>
      </c>
      <c r="E1201" s="221">
        <v>-1.0424946546554565</v>
      </c>
      <c r="F1201" s="221">
        <v>2.30806565284729</v>
      </c>
      <c r="G1201" s="221">
        <v>6.4769062995910645</v>
      </c>
      <c r="H1201" s="221">
        <v>0.92242926359176636</v>
      </c>
      <c r="I1201" s="221">
        <v>-1.5291959047317505</v>
      </c>
      <c r="J1201" s="221">
        <v>-1.9549936056137085</v>
      </c>
      <c r="K1201" s="180">
        <v>5.6351265907287598</v>
      </c>
      <c r="L1201" s="181">
        <v>1.9423201084136963</v>
      </c>
      <c r="M1201" s="181">
        <v>1.6305897235870361</v>
      </c>
      <c r="N1201" s="181">
        <v>1.4147764444351196</v>
      </c>
      <c r="O1201" s="181">
        <v>7.3376541137695313</v>
      </c>
      <c r="P1201" s="181">
        <v>8.9682435989379883</v>
      </c>
      <c r="Q1201" s="181">
        <v>2.3499674797058105</v>
      </c>
      <c r="R1201" s="181">
        <v>4.9876861572265625</v>
      </c>
      <c r="S1201" s="226">
        <f t="shared" si="56"/>
        <v>34.266364216804504</v>
      </c>
      <c r="T1201" s="181">
        <f t="shared" si="54"/>
        <v>33.512019501147776</v>
      </c>
      <c r="U1201" s="226">
        <f t="shared" si="55"/>
        <v>2.1985998670730154</v>
      </c>
    </row>
    <row r="1202" spans="1:21" x14ac:dyDescent="0.25">
      <c r="A1202" s="156" t="s">
        <v>15312</v>
      </c>
      <c r="B1202" s="156" t="s">
        <v>375</v>
      </c>
      <c r="C1202" s="223">
        <v>-1.7767837047576904</v>
      </c>
      <c r="D1202" s="221">
        <v>-0.80927431583404541</v>
      </c>
      <c r="E1202" s="221">
        <v>-1.1846747398376465</v>
      </c>
      <c r="F1202" s="221">
        <v>2.1658854484558105</v>
      </c>
      <c r="G1202" s="221">
        <v>6.3347263336181641</v>
      </c>
      <c r="H1202" s="221">
        <v>0.78024917840957642</v>
      </c>
      <c r="I1202" s="221">
        <v>-1.6713759899139404</v>
      </c>
      <c r="J1202" s="221">
        <v>-2.0971736907958984</v>
      </c>
      <c r="K1202" s="180">
        <v>3.3142592906951904</v>
      </c>
      <c r="L1202" s="181">
        <v>0.92062759399414063</v>
      </c>
      <c r="M1202" s="181">
        <v>0.52330410480499268</v>
      </c>
      <c r="N1202" s="181">
        <v>0.60083061456680298</v>
      </c>
      <c r="O1202" s="181">
        <v>2.6843562126159668</v>
      </c>
      <c r="P1202" s="181">
        <v>4.2736501693725586</v>
      </c>
      <c r="Q1202" s="181">
        <v>1.7055838108062744</v>
      </c>
      <c r="R1202" s="181">
        <v>5.0586061477661133</v>
      </c>
      <c r="S1202" s="226">
        <f t="shared" si="56"/>
        <v>19.08121794462204</v>
      </c>
      <c r="T1202" s="181">
        <f t="shared" si="54"/>
        <v>0.92734943051638652</v>
      </c>
      <c r="U1202" s="226">
        <f t="shared" si="55"/>
        <v>6.0839972195460598E-2</v>
      </c>
    </row>
    <row r="1203" spans="1:21" x14ac:dyDescent="0.25">
      <c r="A1203" s="156" t="s">
        <v>15304</v>
      </c>
      <c r="B1203" s="156" t="s">
        <v>375</v>
      </c>
      <c r="C1203" s="223">
        <v>-0.88459587097167969</v>
      </c>
      <c r="D1203" s="221">
        <v>8.2913540303707123E-2</v>
      </c>
      <c r="E1203" s="221">
        <v>-0.29248684644699097</v>
      </c>
      <c r="F1203" s="221">
        <v>3.0580735206604004</v>
      </c>
      <c r="G1203" s="221">
        <v>7.2269139289855957</v>
      </c>
      <c r="H1203" s="221">
        <v>1.6724370718002319</v>
      </c>
      <c r="I1203" s="221">
        <v>-0.77918809652328491</v>
      </c>
      <c r="J1203" s="221">
        <v>-1.2049857378005981</v>
      </c>
      <c r="K1203" s="180">
        <v>3.6025135517120361</v>
      </c>
      <c r="L1203" s="181">
        <v>1.1216658353805542</v>
      </c>
      <c r="M1203" s="181">
        <v>1.0273413993418217</v>
      </c>
      <c r="N1203" s="181">
        <v>1.2944047451019287</v>
      </c>
      <c r="O1203" s="181">
        <v>4.0639081001281738</v>
      </c>
      <c r="P1203" s="181">
        <v>3.1422555446624756</v>
      </c>
      <c r="Q1203" s="181">
        <v>0.79323482513427734</v>
      </c>
      <c r="R1203" s="181">
        <v>1.9774049520492554</v>
      </c>
      <c r="S1203" s="226">
        <f t="shared" si="56"/>
        <v>17.022728953510523</v>
      </c>
      <c r="T1203" s="181">
        <f t="shared" si="54"/>
        <v>32.188048520709643</v>
      </c>
      <c r="U1203" s="226">
        <f t="shared" si="55"/>
        <v>2.1117390193852144</v>
      </c>
    </row>
    <row r="1204" spans="1:21" x14ac:dyDescent="0.25">
      <c r="A1204" s="156" t="s">
        <v>15306</v>
      </c>
      <c r="B1204" s="156" t="s">
        <v>375</v>
      </c>
      <c r="C1204" s="223">
        <v>-0.75966101884841919</v>
      </c>
      <c r="D1204" s="221">
        <v>0.27688238024711609</v>
      </c>
      <c r="E1204" s="221">
        <v>-0.16755203902721405</v>
      </c>
      <c r="F1204" s="221">
        <v>7.5856924057006836</v>
      </c>
      <c r="G1204" s="221">
        <v>10.723448753356934</v>
      </c>
      <c r="H1204" s="221">
        <v>4.2187409400939941</v>
      </c>
      <c r="I1204" s="221">
        <v>-0.65425324440002441</v>
      </c>
      <c r="J1204" s="221">
        <v>-1.0800509452819824</v>
      </c>
      <c r="K1204" s="180">
        <v>1049.7261962890625</v>
      </c>
      <c r="L1204" s="181">
        <v>298.66275024414062</v>
      </c>
      <c r="M1204" s="181">
        <v>283.97442626953125</v>
      </c>
      <c r="N1204" s="181">
        <v>401.4810791015625</v>
      </c>
      <c r="O1204" s="181">
        <v>1438.4774169921875</v>
      </c>
      <c r="P1204" s="181">
        <v>1175.066650390625</v>
      </c>
      <c r="Q1204" s="181">
        <v>332.935546875</v>
      </c>
      <c r="R1204" s="181">
        <v>828.42193603515625</v>
      </c>
      <c r="S1204" s="226">
        <f t="shared" si="56"/>
        <v>5808.7460021972656</v>
      </c>
      <c r="T1204" s="181">
        <f t="shared" si="54"/>
        <v>21553.368452506973</v>
      </c>
      <c r="U1204" s="226">
        <f t="shared" si="55"/>
        <v>1414.0369252600417</v>
      </c>
    </row>
    <row r="1205" spans="1:21" x14ac:dyDescent="0.25">
      <c r="A1205" s="156" t="s">
        <v>15313</v>
      </c>
      <c r="B1205" s="156" t="s">
        <v>375</v>
      </c>
      <c r="C1205" s="223">
        <v>0.82299619913101196</v>
      </c>
      <c r="D1205" s="221">
        <v>4.6644101142883301</v>
      </c>
      <c r="E1205" s="221">
        <v>7.3993258476257324</v>
      </c>
      <c r="F1205" s="221">
        <v>14.21882152557373</v>
      </c>
      <c r="G1205" s="221">
        <v>18.888715744018555</v>
      </c>
      <c r="H1205" s="221">
        <v>3.3800292015075684</v>
      </c>
      <c r="I1205" s="221">
        <v>0.92840397357940674</v>
      </c>
      <c r="J1205" s="221">
        <v>0.50260633230209351</v>
      </c>
      <c r="K1205" s="180">
        <v>462</v>
      </c>
      <c r="L1205" s="181">
        <v>74</v>
      </c>
      <c r="M1205" s="181">
        <v>205</v>
      </c>
      <c r="N1205" s="181">
        <v>346</v>
      </c>
      <c r="O1205" s="181">
        <v>1043</v>
      </c>
      <c r="P1205" s="181">
        <v>497</v>
      </c>
      <c r="Q1205" s="181">
        <v>153</v>
      </c>
      <c r="R1205" s="181">
        <v>404</v>
      </c>
      <c r="S1205" s="226">
        <f t="shared" si="56"/>
        <v>3184</v>
      </c>
      <c r="T1205" s="181">
        <f t="shared" si="54"/>
        <v>28887.868439435959</v>
      </c>
      <c r="U1205" s="226">
        <f t="shared" si="55"/>
        <v>1895.2263891106702</v>
      </c>
    </row>
    <row r="1206" spans="1:21" x14ac:dyDescent="0.25">
      <c r="A1206" s="156" t="s">
        <v>15218</v>
      </c>
      <c r="B1206" s="156" t="s">
        <v>375</v>
      </c>
      <c r="C1206" s="223">
        <v>-1.1923743486404419</v>
      </c>
      <c r="D1206" s="221">
        <v>3.0339751243591309</v>
      </c>
      <c r="E1206" s="221">
        <v>4.2910351753234863</v>
      </c>
      <c r="F1206" s="221">
        <v>52.897769927978516</v>
      </c>
      <c r="G1206" s="221">
        <v>18.153579711914062</v>
      </c>
      <c r="H1206" s="221">
        <v>5.2772078514099121</v>
      </c>
      <c r="I1206" s="221">
        <v>-0.90708142518997192</v>
      </c>
      <c r="J1206" s="221">
        <v>-1.3328793048858643</v>
      </c>
      <c r="K1206" s="180">
        <v>984.86016845703125</v>
      </c>
      <c r="L1206" s="181">
        <v>301.33779907226563</v>
      </c>
      <c r="M1206" s="181">
        <v>286.63839721679687</v>
      </c>
      <c r="N1206" s="181">
        <v>249.889892578125</v>
      </c>
      <c r="O1206" s="181">
        <v>1201.6763916015625</v>
      </c>
      <c r="P1206" s="181">
        <v>1339.4832763671875</v>
      </c>
      <c r="Q1206" s="181">
        <v>440.06344604492187</v>
      </c>
      <c r="R1206" s="181">
        <v>1239.3436279296875</v>
      </c>
      <c r="S1206" s="226">
        <f t="shared" si="56"/>
        <v>6043.2929992675781</v>
      </c>
      <c r="T1206" s="181">
        <f t="shared" si="54"/>
        <v>41020.91384914839</v>
      </c>
      <c r="U1206" s="226">
        <f t="shared" si="55"/>
        <v>2691.2307010582376</v>
      </c>
    </row>
    <row r="1207" spans="1:21" x14ac:dyDescent="0.25">
      <c r="A1207" s="156" t="s">
        <v>15314</v>
      </c>
      <c r="B1207" s="156" t="s">
        <v>375</v>
      </c>
      <c r="C1207" s="223">
        <v>2.2490921020507813</v>
      </c>
      <c r="D1207" s="221">
        <v>3.0921282768249512</v>
      </c>
      <c r="E1207" s="221">
        <v>1.5647249221801758</v>
      </c>
      <c r="F1207" s="221">
        <v>10.000105857849121</v>
      </c>
      <c r="G1207" s="221">
        <v>14.318997383117676</v>
      </c>
      <c r="H1207" s="221">
        <v>12.303630828857422</v>
      </c>
      <c r="I1207" s="221">
        <v>1.0780236721038818</v>
      </c>
      <c r="J1207" s="221">
        <v>0.6522260308265686</v>
      </c>
      <c r="K1207" s="180">
        <v>1588</v>
      </c>
      <c r="L1207" s="181">
        <v>349</v>
      </c>
      <c r="M1207" s="181">
        <v>536</v>
      </c>
      <c r="N1207" s="181">
        <v>740</v>
      </c>
      <c r="O1207" s="181">
        <v>2341</v>
      </c>
      <c r="P1207" s="181">
        <v>1536</v>
      </c>
      <c r="Q1207" s="181">
        <v>378</v>
      </c>
      <c r="R1207" s="181">
        <v>1299</v>
      </c>
      <c r="S1207" s="226">
        <f t="shared" si="56"/>
        <v>8767</v>
      </c>
      <c r="T1207" s="181">
        <f t="shared" si="54"/>
        <v>66563.366308867931</v>
      </c>
      <c r="U1207" s="226">
        <f t="shared" si="55"/>
        <v>4366.9766996166009</v>
      </c>
    </row>
    <row r="1208" spans="1:21" x14ac:dyDescent="0.25">
      <c r="A1208" s="156" t="s">
        <v>15219</v>
      </c>
      <c r="B1208" s="156" t="s">
        <v>375</v>
      </c>
      <c r="C1208" s="223">
        <v>0.28958946466445923</v>
      </c>
      <c r="D1208" s="221">
        <v>1.1516574621200562</v>
      </c>
      <c r="E1208" s="221">
        <v>4.9082093238830566</v>
      </c>
      <c r="F1208" s="221">
        <v>19.546625137329102</v>
      </c>
      <c r="G1208" s="221">
        <v>28.261491775512695</v>
      </c>
      <c r="H1208" s="221">
        <v>5.6214103698730469</v>
      </c>
      <c r="I1208" s="221">
        <v>9.7528715133666992</v>
      </c>
      <c r="J1208" s="221">
        <v>-0.77987992763519287</v>
      </c>
      <c r="K1208" s="180">
        <v>1804.1806640625</v>
      </c>
      <c r="L1208" s="181">
        <v>516.24575805664062</v>
      </c>
      <c r="M1208" s="181">
        <v>520.7115478515625</v>
      </c>
      <c r="N1208" s="181">
        <v>619.8521728515625</v>
      </c>
      <c r="O1208" s="181">
        <v>1990.850830078125</v>
      </c>
      <c r="P1208" s="181">
        <v>1761.30908203125</v>
      </c>
      <c r="Q1208" s="181">
        <v>597.523193359375</v>
      </c>
      <c r="R1208" s="181">
        <v>1570.173095703125</v>
      </c>
      <c r="S1208" s="226">
        <f t="shared" si="56"/>
        <v>9380.8463439941406</v>
      </c>
      <c r="T1208" s="181">
        <f t="shared" si="54"/>
        <v>86557.265279371088</v>
      </c>
      <c r="U1208" s="226">
        <f t="shared" si="55"/>
        <v>5678.7025900038971</v>
      </c>
    </row>
    <row r="1209" spans="1:21" x14ac:dyDescent="0.25">
      <c r="A1209" s="156" t="s">
        <v>15315</v>
      </c>
      <c r="B1209" s="156" t="s">
        <v>375</v>
      </c>
      <c r="C1209" s="223">
        <v>-0.11948085576295853</v>
      </c>
      <c r="D1209" s="221">
        <v>1.2939432859420776</v>
      </c>
      <c r="E1209" s="221">
        <v>-0.66620564460754395</v>
      </c>
      <c r="F1209" s="221">
        <v>42.969371795654297</v>
      </c>
      <c r="G1209" s="221">
        <v>25.139533996582031</v>
      </c>
      <c r="H1209" s="221">
        <v>9.7476520538330078</v>
      </c>
      <c r="I1209" s="221">
        <v>0.777413010597229</v>
      </c>
      <c r="J1209" s="221">
        <v>0.53528052568435669</v>
      </c>
      <c r="K1209" s="180">
        <v>1672</v>
      </c>
      <c r="L1209" s="181">
        <v>453</v>
      </c>
      <c r="M1209" s="181">
        <v>503</v>
      </c>
      <c r="N1209" s="181">
        <v>667</v>
      </c>
      <c r="O1209" s="181">
        <v>2106</v>
      </c>
      <c r="P1209" s="181">
        <v>1710</v>
      </c>
      <c r="Q1209" s="181">
        <v>494</v>
      </c>
      <c r="R1209" s="181">
        <v>1740</v>
      </c>
      <c r="S1209" s="226">
        <f t="shared" si="56"/>
        <v>9345</v>
      </c>
      <c r="T1209" s="181">
        <f t="shared" si="54"/>
        <v>99639.627616941929</v>
      </c>
      <c r="U1209" s="226">
        <f t="shared" si="55"/>
        <v>6536.9880805395896</v>
      </c>
    </row>
    <row r="1210" spans="1:21" x14ac:dyDescent="0.25">
      <c r="A1210" s="156" t="s">
        <v>15307</v>
      </c>
      <c r="B1210" s="156" t="s">
        <v>375</v>
      </c>
      <c r="C1210" s="223">
        <v>1.9174681901931763</v>
      </c>
      <c r="D1210" s="221">
        <v>2.8849775791168213</v>
      </c>
      <c r="E1210" s="221">
        <v>2.5095770359039307</v>
      </c>
      <c r="F1210" s="221">
        <v>54.366054534912109</v>
      </c>
      <c r="G1210" s="221">
        <v>28.092683792114258</v>
      </c>
      <c r="H1210" s="221">
        <v>12.381492614746094</v>
      </c>
      <c r="I1210" s="221">
        <v>2.0228757858276367</v>
      </c>
      <c r="J1210" s="221">
        <v>1.5970783233642578</v>
      </c>
      <c r="K1210" s="180">
        <v>813.32861328125</v>
      </c>
      <c r="L1210" s="181">
        <v>767.308837890625</v>
      </c>
      <c r="M1210" s="181">
        <v>186.89653015136719</v>
      </c>
      <c r="N1210" s="181">
        <v>273.30093383789062</v>
      </c>
      <c r="O1210" s="181">
        <v>875.31439208984375</v>
      </c>
      <c r="P1210" s="181">
        <v>911.94232177734375</v>
      </c>
      <c r="Q1210" s="181">
        <v>239.49052429199219</v>
      </c>
      <c r="R1210" s="181">
        <v>600.13507080078125</v>
      </c>
      <c r="S1210" s="226">
        <f t="shared" si="56"/>
        <v>4667.7172241210937</v>
      </c>
      <c r="T1210" s="181">
        <f t="shared" si="54"/>
        <v>56424.585104363854</v>
      </c>
      <c r="U1210" s="226">
        <f t="shared" si="55"/>
        <v>3701.8086989909862</v>
      </c>
    </row>
    <row r="1211" spans="1:21" x14ac:dyDescent="0.25">
      <c r="A1211" s="156" t="s">
        <v>15316</v>
      </c>
      <c r="B1211" s="156" t="s">
        <v>375</v>
      </c>
      <c r="C1211" s="223">
        <v>0.87709707021713257</v>
      </c>
      <c r="D1211" s="221">
        <v>4.2735753059387207</v>
      </c>
      <c r="E1211" s="221">
        <v>-1.117132306098938</v>
      </c>
      <c r="F1211" s="221">
        <v>95.402481079101563</v>
      </c>
      <c r="G1211" s="221">
        <v>6.4022684097290039</v>
      </c>
      <c r="H1211" s="221">
        <v>1.6293742656707764</v>
      </c>
      <c r="I1211" s="221">
        <v>-0.13849148154258728</v>
      </c>
      <c r="J1211" s="221">
        <v>-2.0296313762664795</v>
      </c>
      <c r="K1211" s="180">
        <v>717.46649169921875</v>
      </c>
      <c r="L1211" s="181">
        <v>184.99476623535156</v>
      </c>
      <c r="M1211" s="181">
        <v>143.88481140136719</v>
      </c>
      <c r="N1211" s="181">
        <v>134.09674072265625</v>
      </c>
      <c r="O1211" s="181">
        <v>775.21612548828125</v>
      </c>
      <c r="P1211" s="181">
        <v>804.58038330078125</v>
      </c>
      <c r="Q1211" s="181">
        <v>225.12590026855469</v>
      </c>
      <c r="R1211" s="181">
        <v>717.46649169921875</v>
      </c>
      <c r="S1211" s="226">
        <f t="shared" si="56"/>
        <v>3702.8317108154297</v>
      </c>
      <c r="T1211" s="181">
        <f t="shared" si="54"/>
        <v>18839.033980654229</v>
      </c>
      <c r="U1211" s="226">
        <f t="shared" si="55"/>
        <v>1235.9594623723528</v>
      </c>
    </row>
    <row r="1212" spans="1:21" x14ac:dyDescent="0.25">
      <c r="A1212" s="156" t="s">
        <v>15220</v>
      </c>
      <c r="B1212" s="156" t="s">
        <v>375</v>
      </c>
      <c r="C1212" s="223">
        <v>-0.44395667314529419</v>
      </c>
      <c r="D1212" s="221">
        <v>-2.3383197784423828</v>
      </c>
      <c r="E1212" s="221">
        <v>-3.2637495547533035E-2</v>
      </c>
      <c r="F1212" s="221">
        <v>3.3179225921630859</v>
      </c>
      <c r="G1212" s="221">
        <v>8.2270565032958984</v>
      </c>
      <c r="H1212" s="221">
        <v>5.8033218383789062</v>
      </c>
      <c r="I1212" s="221">
        <v>-0.51933878660202026</v>
      </c>
      <c r="J1212" s="221">
        <v>-0.9451364278793335</v>
      </c>
      <c r="K1212" s="180">
        <v>1072.8509521484375</v>
      </c>
      <c r="L1212" s="181">
        <v>327.54318237304687</v>
      </c>
      <c r="M1212" s="181">
        <v>252.03172302246094</v>
      </c>
      <c r="N1212" s="181">
        <v>225.55368041992187</v>
      </c>
      <c r="O1212" s="181">
        <v>1044.41162109375</v>
      </c>
      <c r="P1212" s="181">
        <v>1161.111083984375</v>
      </c>
      <c r="Q1212" s="181">
        <v>304.98779296875</v>
      </c>
      <c r="R1212" s="181">
        <v>904.176025390625</v>
      </c>
      <c r="S1212" s="226">
        <f t="shared" si="56"/>
        <v>5292.6660614013672</v>
      </c>
      <c r="T1212" s="181">
        <f t="shared" si="54"/>
        <v>13815.716967406199</v>
      </c>
      <c r="U1212" s="226">
        <f t="shared" si="55"/>
        <v>906.39818012212993</v>
      </c>
    </row>
    <row r="1213" spans="1:21" x14ac:dyDescent="0.25">
      <c r="A1213" s="156" t="s">
        <v>15221</v>
      </c>
      <c r="B1213" s="156" t="s">
        <v>375</v>
      </c>
      <c r="C1213" s="223">
        <v>1.6499174833297729</v>
      </c>
      <c r="D1213" s="221">
        <v>0.46247729659080505</v>
      </c>
      <c r="E1213" s="221">
        <v>8.7076887488365173E-2</v>
      </c>
      <c r="F1213" s="221">
        <v>3.4376370906829834</v>
      </c>
      <c r="G1213" s="221">
        <v>8.8598241806030273</v>
      </c>
      <c r="H1213" s="221">
        <v>10.200716018676758</v>
      </c>
      <c r="I1213" s="221">
        <v>-0.39962431788444519</v>
      </c>
      <c r="J1213" s="221">
        <v>-0.82542204856872559</v>
      </c>
      <c r="K1213" s="180">
        <v>343.5509033203125</v>
      </c>
      <c r="L1213" s="181">
        <v>144.30061340332031</v>
      </c>
      <c r="M1213" s="181">
        <v>60.490821838378906</v>
      </c>
      <c r="N1213" s="181">
        <v>57.258487701416016</v>
      </c>
      <c r="O1213" s="181">
        <v>329.00540161132812</v>
      </c>
      <c r="P1213" s="181">
        <v>369.40957641601562</v>
      </c>
      <c r="Q1213" s="181">
        <v>94.661209106445313</v>
      </c>
      <c r="R1213" s="181">
        <v>264.35873413085937</v>
      </c>
      <c r="S1213" s="226">
        <f t="shared" si="56"/>
        <v>1663.0357475280762</v>
      </c>
      <c r="T1213" s="181">
        <f t="shared" si="54"/>
        <v>7262.8034002930781</v>
      </c>
      <c r="U1213" s="226">
        <f t="shared" si="55"/>
        <v>476.48571551812643</v>
      </c>
    </row>
    <row r="1214" spans="1:21" x14ac:dyDescent="0.25">
      <c r="A1214" s="156" t="s">
        <v>15222</v>
      </c>
      <c r="B1214" s="156" t="s">
        <v>375</v>
      </c>
      <c r="C1214" s="223">
        <v>-0.19054935872554779</v>
      </c>
      <c r="D1214" s="221">
        <v>-1.4733350276947021</v>
      </c>
      <c r="E1214" s="221">
        <v>16.960103988647461</v>
      </c>
      <c r="F1214" s="221">
        <v>1.4839034080505371</v>
      </c>
      <c r="G1214" s="221">
        <v>6.2612042427062988</v>
      </c>
      <c r="H1214" s="221">
        <v>1.8195908069610596</v>
      </c>
      <c r="I1214" s="221">
        <v>-1.7668423652648926</v>
      </c>
      <c r="J1214" s="221">
        <v>-2.1926398277282715</v>
      </c>
      <c r="K1214" s="180">
        <v>1586.5535888671875</v>
      </c>
      <c r="L1214" s="181">
        <v>583.537353515625</v>
      </c>
      <c r="M1214" s="181">
        <v>278.99765014648437</v>
      </c>
      <c r="N1214" s="181">
        <v>273.10333251953125</v>
      </c>
      <c r="O1214" s="181">
        <v>1322.291748046875</v>
      </c>
      <c r="P1214" s="181">
        <v>1617.007568359375</v>
      </c>
      <c r="Q1214" s="181">
        <v>447.96807861328125</v>
      </c>
      <c r="R1214" s="181">
        <v>1245.6656494140625</v>
      </c>
      <c r="S1214" s="226">
        <f t="shared" si="56"/>
        <v>7355.1249694824219</v>
      </c>
      <c r="T1214" s="181">
        <f t="shared" si="54"/>
        <v>11673.671047724418</v>
      </c>
      <c r="U1214" s="226">
        <f t="shared" si="55"/>
        <v>765.86645615021712</v>
      </c>
    </row>
    <row r="1215" spans="1:21" x14ac:dyDescent="0.25">
      <c r="A1215" s="156" t="s">
        <v>15317</v>
      </c>
      <c r="B1215" s="156" t="s">
        <v>375</v>
      </c>
      <c r="C1215" s="223">
        <v>0.83585435152053833</v>
      </c>
      <c r="D1215" s="221">
        <v>5.7293777465820313</v>
      </c>
      <c r="E1215" s="221">
        <v>20.535116195678711</v>
      </c>
      <c r="F1215" s="221">
        <v>53.370738983154297</v>
      </c>
      <c r="G1215" s="221">
        <v>46.276775360107422</v>
      </c>
      <c r="H1215" s="221">
        <v>27.71942138671875</v>
      </c>
      <c r="I1215" s="221">
        <v>1.0759679079055786</v>
      </c>
      <c r="J1215" s="221">
        <v>0.68009448051452637</v>
      </c>
      <c r="K1215" s="180">
        <v>856</v>
      </c>
      <c r="L1215" s="181">
        <v>242</v>
      </c>
      <c r="M1215" s="181">
        <v>349</v>
      </c>
      <c r="N1215" s="181">
        <v>538</v>
      </c>
      <c r="O1215" s="181">
        <v>1264</v>
      </c>
      <c r="P1215" s="181">
        <v>839</v>
      </c>
      <c r="Q1215" s="181">
        <v>259</v>
      </c>
      <c r="R1215" s="181">
        <v>689</v>
      </c>
      <c r="S1215" s="226">
        <f t="shared" si="56"/>
        <v>5036</v>
      </c>
      <c r="T1215" s="181">
        <f t="shared" si="54"/>
        <v>120479.91324865818</v>
      </c>
      <c r="U1215" s="226">
        <f t="shared" si="55"/>
        <v>7904.2422747574492</v>
      </c>
    </row>
    <row r="1216" spans="1:21" x14ac:dyDescent="0.25">
      <c r="A1216" s="156" t="s">
        <v>15318</v>
      </c>
      <c r="B1216" s="156" t="s">
        <v>375</v>
      </c>
      <c r="C1216" s="223">
        <v>3.7375824451446533</v>
      </c>
      <c r="D1216" s="221">
        <v>2.2056317329406738</v>
      </c>
      <c r="E1216" s="221">
        <v>11.115337371826172</v>
      </c>
      <c r="F1216" s="221">
        <v>30.869617462158203</v>
      </c>
      <c r="G1216" s="221">
        <v>19.855924606323242</v>
      </c>
      <c r="H1216" s="221">
        <v>8.3524894714355469</v>
      </c>
      <c r="I1216" s="221">
        <v>-0.91754096746444702</v>
      </c>
      <c r="J1216" s="221">
        <v>-1.3433386087417603</v>
      </c>
      <c r="K1216" s="180">
        <v>1920</v>
      </c>
      <c r="L1216" s="181">
        <v>538</v>
      </c>
      <c r="M1216" s="181">
        <v>497</v>
      </c>
      <c r="N1216" s="181">
        <v>615</v>
      </c>
      <c r="O1216" s="181">
        <v>2453</v>
      </c>
      <c r="P1216" s="181">
        <v>2074</v>
      </c>
      <c r="Q1216" s="181">
        <v>698</v>
      </c>
      <c r="R1216" s="181">
        <v>1921</v>
      </c>
      <c r="S1216" s="226">
        <f t="shared" si="56"/>
        <v>10716</v>
      </c>
      <c r="T1216" s="181">
        <f t="shared" si="54"/>
        <v>95680.574740409851</v>
      </c>
      <c r="U1216" s="226">
        <f t="shared" si="55"/>
        <v>6277.2492388448854</v>
      </c>
    </row>
    <row r="1217" spans="1:21" x14ac:dyDescent="0.25">
      <c r="A1217" s="156" t="s">
        <v>15319</v>
      </c>
      <c r="B1217" s="156" t="s">
        <v>375</v>
      </c>
      <c r="C1217" s="223">
        <v>-1.4467159509658813</v>
      </c>
      <c r="D1217" s="221">
        <v>3.3292238712310791</v>
      </c>
      <c r="E1217" s="221">
        <v>1.1800717115402222</v>
      </c>
      <c r="F1217" s="221">
        <v>25.693094253540039</v>
      </c>
      <c r="G1217" s="221">
        <v>36.635715484619141</v>
      </c>
      <c r="H1217" s="221">
        <v>5.1853117942810059</v>
      </c>
      <c r="I1217" s="221">
        <v>-0.80117273330688477</v>
      </c>
      <c r="J1217" s="221">
        <v>-1.2749687433242798</v>
      </c>
      <c r="K1217" s="180">
        <v>1992</v>
      </c>
      <c r="L1217" s="181">
        <v>634</v>
      </c>
      <c r="M1217" s="181">
        <v>607</v>
      </c>
      <c r="N1217" s="181">
        <v>565</v>
      </c>
      <c r="O1217" s="181">
        <v>2328</v>
      </c>
      <c r="P1217" s="181">
        <v>2441</v>
      </c>
      <c r="Q1217" s="181">
        <v>833</v>
      </c>
      <c r="R1217" s="181">
        <v>1758</v>
      </c>
      <c r="S1217" s="226">
        <f t="shared" si="56"/>
        <v>11158</v>
      </c>
      <c r="T1217" s="181">
        <f t="shared" si="54"/>
        <v>109498.29134261608</v>
      </c>
      <c r="U1217" s="226">
        <f t="shared" si="55"/>
        <v>7183.7786076232342</v>
      </c>
    </row>
    <row r="1218" spans="1:21" x14ac:dyDescent="0.25">
      <c r="A1218" s="156" t="s">
        <v>15320</v>
      </c>
      <c r="B1218" s="156" t="s">
        <v>375</v>
      </c>
      <c r="C1218" s="223">
        <v>0.6064523458480835</v>
      </c>
      <c r="D1218" s="221">
        <v>-5.2440032958984375</v>
      </c>
      <c r="E1218" s="221">
        <v>11.374134063720703</v>
      </c>
      <c r="F1218" s="221">
        <v>14.465513229370117</v>
      </c>
      <c r="G1218" s="221">
        <v>20.70136833190918</v>
      </c>
      <c r="H1218" s="221">
        <v>14.036830902099609</v>
      </c>
      <c r="I1218" s="221">
        <v>4.9168920516967773</v>
      </c>
      <c r="J1218" s="221">
        <v>0.28606244921684265</v>
      </c>
      <c r="K1218" s="180">
        <v>1548</v>
      </c>
      <c r="L1218" s="181">
        <v>433</v>
      </c>
      <c r="M1218" s="181">
        <v>378</v>
      </c>
      <c r="N1218" s="181">
        <v>587</v>
      </c>
      <c r="O1218" s="181">
        <v>1831</v>
      </c>
      <c r="P1218" s="181">
        <v>1402</v>
      </c>
      <c r="Q1218" s="181">
        <v>411</v>
      </c>
      <c r="R1218" s="181">
        <v>1135</v>
      </c>
      <c r="S1218" s="226">
        <f t="shared" si="56"/>
        <v>7725</v>
      </c>
      <c r="T1218" s="181">
        <f t="shared" si="54"/>
        <v>71388.179599553347</v>
      </c>
      <c r="U1218" s="226">
        <f t="shared" si="55"/>
        <v>4683.5148855408997</v>
      </c>
    </row>
    <row r="1219" spans="1:21" x14ac:dyDescent="0.25">
      <c r="A1219" s="156" t="s">
        <v>15321</v>
      </c>
      <c r="B1219" s="156" t="s">
        <v>375</v>
      </c>
      <c r="C1219" s="223">
        <v>1.0570043325424194</v>
      </c>
      <c r="D1219" s="221">
        <v>4.8995842933654785</v>
      </c>
      <c r="E1219" s="221">
        <v>1.1302871704101562</v>
      </c>
      <c r="F1219" s="221">
        <v>40.669078826904297</v>
      </c>
      <c r="G1219" s="221">
        <v>19.801551818847656</v>
      </c>
      <c r="H1219" s="221">
        <v>11.02663516998291</v>
      </c>
      <c r="I1219" s="221">
        <v>-0.76555109024047852</v>
      </c>
      <c r="J1219" s="221">
        <v>-1.1913489103317261</v>
      </c>
      <c r="K1219" s="180">
        <v>1293</v>
      </c>
      <c r="L1219" s="181">
        <v>440</v>
      </c>
      <c r="M1219" s="181">
        <v>278</v>
      </c>
      <c r="N1219" s="181">
        <v>291</v>
      </c>
      <c r="O1219" s="181">
        <v>1343</v>
      </c>
      <c r="P1219" s="181">
        <v>1434</v>
      </c>
      <c r="Q1219" s="181">
        <v>439</v>
      </c>
      <c r="R1219" s="181">
        <v>1286</v>
      </c>
      <c r="S1219" s="226">
        <f t="shared" si="56"/>
        <v>6804</v>
      </c>
      <c r="T1219" s="181">
        <f t="shared" si="54"/>
        <v>56208.972762227058</v>
      </c>
      <c r="U1219" s="226">
        <f t="shared" si="55"/>
        <v>3687.6631693028985</v>
      </c>
    </row>
    <row r="1220" spans="1:21" x14ac:dyDescent="0.25">
      <c r="A1220" s="156" t="s">
        <v>15322</v>
      </c>
      <c r="B1220" s="156" t="s">
        <v>375</v>
      </c>
      <c r="C1220" s="223">
        <v>-0.48648917675018311</v>
      </c>
      <c r="D1220" s="221">
        <v>-0.7115626335144043</v>
      </c>
      <c r="E1220" s="221">
        <v>-1.1290825605392456</v>
      </c>
      <c r="F1220" s="221">
        <v>9.7386884689331055</v>
      </c>
      <c r="G1220" s="221">
        <v>17.9578857421875</v>
      </c>
      <c r="H1220" s="221">
        <v>8.3612852096557617</v>
      </c>
      <c r="I1220" s="221">
        <v>4.2633605003356934</v>
      </c>
      <c r="J1220" s="221">
        <v>-0.89613896608352661</v>
      </c>
      <c r="K1220" s="180">
        <v>1942</v>
      </c>
      <c r="L1220" s="181">
        <v>553</v>
      </c>
      <c r="M1220" s="181">
        <v>347</v>
      </c>
      <c r="N1220" s="181">
        <v>542</v>
      </c>
      <c r="O1220" s="181">
        <v>2324</v>
      </c>
      <c r="P1220" s="181">
        <v>1933</v>
      </c>
      <c r="Q1220" s="181">
        <v>588</v>
      </c>
      <c r="R1220" s="181">
        <v>1338</v>
      </c>
      <c r="S1220" s="226">
        <f t="shared" si="56"/>
        <v>9567</v>
      </c>
      <c r="T1220" s="181">
        <f t="shared" si="54"/>
        <v>62752.63419675827</v>
      </c>
      <c r="U1220" s="226">
        <f t="shared" si="55"/>
        <v>4116.9686356487391</v>
      </c>
    </row>
    <row r="1221" spans="1:21" x14ac:dyDescent="0.25">
      <c r="A1221" s="156" t="s">
        <v>15323</v>
      </c>
      <c r="B1221" s="156" t="s">
        <v>375</v>
      </c>
      <c r="C1221" s="223">
        <v>3.1290345191955566</v>
      </c>
      <c r="D1221" s="221">
        <v>-6.8670876324176788E-2</v>
      </c>
      <c r="E1221" s="221">
        <v>2.6136939525604248</v>
      </c>
      <c r="F1221" s="221">
        <v>75.149322509765625</v>
      </c>
      <c r="G1221" s="221">
        <v>35.367801666259766</v>
      </c>
      <c r="H1221" s="221">
        <v>8.5220766067504883</v>
      </c>
      <c r="I1221" s="221">
        <v>6.085235595703125</v>
      </c>
      <c r="J1221" s="221">
        <v>1.605289101600647</v>
      </c>
      <c r="K1221" s="180">
        <v>1909</v>
      </c>
      <c r="L1221" s="181">
        <v>522</v>
      </c>
      <c r="M1221" s="181">
        <v>524</v>
      </c>
      <c r="N1221" s="181">
        <v>727</v>
      </c>
      <c r="O1221" s="181">
        <v>2168</v>
      </c>
      <c r="P1221" s="181">
        <v>1685</v>
      </c>
      <c r="Q1221" s="181">
        <v>461</v>
      </c>
      <c r="R1221" s="181">
        <v>1413</v>
      </c>
      <c r="S1221" s="226">
        <f t="shared" si="56"/>
        <v>9409</v>
      </c>
      <c r="T1221" s="181">
        <f t="shared" ref="T1221:T1284" si="57">SUMPRODUCT(C1221:J1221,K1221:R1221)</f>
        <v>158051.27400045097</v>
      </c>
      <c r="U1221" s="226">
        <f t="shared" ref="U1221:U1284" si="58">(T1221/$T$10045)*$S$10045</f>
        <v>10369.160533468023</v>
      </c>
    </row>
    <row r="1222" spans="1:21" x14ac:dyDescent="0.25">
      <c r="A1222" s="156" t="s">
        <v>15324</v>
      </c>
      <c r="B1222" s="156" t="s">
        <v>375</v>
      </c>
      <c r="C1222" s="223">
        <v>2.3789746761322021</v>
      </c>
      <c r="D1222" s="221">
        <v>0.68878889083862305</v>
      </c>
      <c r="E1222" s="221">
        <v>0.31338852643966675</v>
      </c>
      <c r="F1222" s="221">
        <v>12.549276351928711</v>
      </c>
      <c r="G1222" s="221">
        <v>26.788644790649414</v>
      </c>
      <c r="H1222" s="221">
        <v>2.2783124446868896</v>
      </c>
      <c r="I1222" s="221">
        <v>-0.17331273853778839</v>
      </c>
      <c r="J1222" s="221">
        <v>-0.59911042451858521</v>
      </c>
      <c r="K1222" s="180">
        <v>993</v>
      </c>
      <c r="L1222" s="181">
        <v>332</v>
      </c>
      <c r="M1222" s="181">
        <v>343</v>
      </c>
      <c r="N1222" s="181">
        <v>466</v>
      </c>
      <c r="O1222" s="181">
        <v>1411</v>
      </c>
      <c r="P1222" s="181">
        <v>1285</v>
      </c>
      <c r="Q1222" s="181">
        <v>376</v>
      </c>
      <c r="R1222" s="181">
        <v>1295</v>
      </c>
      <c r="S1222" s="226">
        <f t="shared" ref="S1222:S1285" si="59">SUM(K1222:R1222)</f>
        <v>6501</v>
      </c>
      <c r="T1222" s="181">
        <f t="shared" si="57"/>
        <v>48431.850511312485</v>
      </c>
      <c r="U1222" s="226">
        <f t="shared" si="58"/>
        <v>3177.4348929531029</v>
      </c>
    </row>
    <row r="1223" spans="1:21" x14ac:dyDescent="0.25">
      <c r="A1223" s="156" t="s">
        <v>15325</v>
      </c>
      <c r="B1223" s="156" t="s">
        <v>375</v>
      </c>
      <c r="C1223" s="223">
        <v>-3.1527135372161865</v>
      </c>
      <c r="D1223" s="221">
        <v>-0.83091872930526733</v>
      </c>
      <c r="E1223" s="221">
        <v>6.6125469207763672</v>
      </c>
      <c r="F1223" s="221">
        <v>28.086523056030273</v>
      </c>
      <c r="G1223" s="221">
        <v>16.425666809082031</v>
      </c>
      <c r="H1223" s="221">
        <v>3.1276192665100098</v>
      </c>
      <c r="I1223" s="221">
        <v>-1.693020224571228</v>
      </c>
      <c r="J1223" s="221">
        <v>-2.1188178062438965</v>
      </c>
      <c r="K1223" s="180">
        <v>1128</v>
      </c>
      <c r="L1223" s="181">
        <v>252</v>
      </c>
      <c r="M1223" s="181">
        <v>207</v>
      </c>
      <c r="N1223" s="181">
        <v>219</v>
      </c>
      <c r="O1223" s="181">
        <v>1192</v>
      </c>
      <c r="P1223" s="181">
        <v>1351</v>
      </c>
      <c r="Q1223" s="181">
        <v>448</v>
      </c>
      <c r="R1223" s="181">
        <v>1310</v>
      </c>
      <c r="S1223" s="226">
        <f t="shared" si="59"/>
        <v>6107</v>
      </c>
      <c r="T1223" s="181">
        <f t="shared" si="57"/>
        <v>24024.777450799942</v>
      </c>
      <c r="U1223" s="226">
        <f t="shared" si="58"/>
        <v>1576.1769447519698</v>
      </c>
    </row>
    <row r="1224" spans="1:21" x14ac:dyDescent="0.25">
      <c r="A1224" s="156" t="s">
        <v>15326</v>
      </c>
      <c r="B1224" s="156" t="s">
        <v>375</v>
      </c>
      <c r="C1224" s="223">
        <v>-2.0215013027191162</v>
      </c>
      <c r="D1224" s="221">
        <v>-1.0539919137954712</v>
      </c>
      <c r="E1224" s="221">
        <v>-1.4293923377990723</v>
      </c>
      <c r="F1224" s="221">
        <v>1.9211679697036743</v>
      </c>
      <c r="G1224" s="221">
        <v>6.0900087356567383</v>
      </c>
      <c r="H1224" s="221">
        <v>0.53553164005279541</v>
      </c>
      <c r="I1224" s="221">
        <v>-1.9160934686660767</v>
      </c>
      <c r="J1224" s="221">
        <v>-2.3418912887573242</v>
      </c>
      <c r="K1224" s="180">
        <v>108.87315368652344</v>
      </c>
      <c r="L1224" s="181">
        <v>31.91254997253418</v>
      </c>
      <c r="M1224" s="181">
        <v>26.271017074584961</v>
      </c>
      <c r="N1224" s="181">
        <v>37.638282775878906</v>
      </c>
      <c r="O1224" s="181">
        <v>137.92283630371094</v>
      </c>
      <c r="P1224" s="181">
        <v>125.79775238037109</v>
      </c>
      <c r="Q1224" s="181">
        <v>37.301475524902344</v>
      </c>
      <c r="R1224" s="181">
        <v>108.28374481201172</v>
      </c>
      <c r="S1224" s="226">
        <f t="shared" si="59"/>
        <v>614.00081253051758</v>
      </c>
      <c r="T1224" s="181">
        <f t="shared" si="57"/>
        <v>363.29316343220239</v>
      </c>
      <c r="U1224" s="226">
        <f t="shared" si="58"/>
        <v>23.834323109152493</v>
      </c>
    </row>
    <row r="1225" spans="1:21" x14ac:dyDescent="0.25">
      <c r="A1225" s="156" t="s">
        <v>15327</v>
      </c>
      <c r="B1225" s="156" t="s">
        <v>375</v>
      </c>
      <c r="C1225" s="223">
        <v>-1.9403573274612427</v>
      </c>
      <c r="D1225" s="221">
        <v>-0.97284793853759766</v>
      </c>
      <c r="E1225" s="221">
        <v>-1.3482483625411987</v>
      </c>
      <c r="F1225" s="221">
        <v>2.0023119449615479</v>
      </c>
      <c r="G1225" s="221">
        <v>6.1711521148681641</v>
      </c>
      <c r="H1225" s="221">
        <v>0.61667549610137939</v>
      </c>
      <c r="I1225" s="221">
        <v>-1.8349496126174927</v>
      </c>
      <c r="J1225" s="221">
        <v>-2.2607474327087402</v>
      </c>
      <c r="K1225" s="180">
        <v>4.5785021781921387</v>
      </c>
      <c r="L1225" s="181">
        <v>1.6969602108001709</v>
      </c>
      <c r="M1225" s="181">
        <v>1.175180196762085</v>
      </c>
      <c r="N1225" s="181">
        <v>1.3162018060684204</v>
      </c>
      <c r="O1225" s="181">
        <v>5.4340333938598633</v>
      </c>
      <c r="P1225" s="181">
        <v>6.825446605682373</v>
      </c>
      <c r="Q1225" s="181">
        <v>2.2892510890960693</v>
      </c>
      <c r="R1225" s="181">
        <v>6.9946722984313965</v>
      </c>
      <c r="S1225" s="226">
        <f t="shared" si="59"/>
        <v>30.310247778892517</v>
      </c>
      <c r="T1225" s="181">
        <f t="shared" si="57"/>
        <v>8.2456818312022335</v>
      </c>
      <c r="U1225" s="226">
        <f t="shared" si="58"/>
        <v>0.54096874040630993</v>
      </c>
    </row>
    <row r="1226" spans="1:21" x14ac:dyDescent="0.25">
      <c r="A1226" s="156" t="s">
        <v>15328</v>
      </c>
      <c r="B1226" s="156" t="s">
        <v>375</v>
      </c>
      <c r="C1226" s="223">
        <v>-0.59447509050369263</v>
      </c>
      <c r="D1226" s="221">
        <v>0.37303423881530762</v>
      </c>
      <c r="E1226" s="221">
        <v>-2.3660757578909397E-3</v>
      </c>
      <c r="F1226" s="221">
        <v>3.3481943607330322</v>
      </c>
      <c r="G1226" s="221">
        <v>7.5170350074768066</v>
      </c>
      <c r="H1226" s="221">
        <v>78.633033752441406</v>
      </c>
      <c r="I1226" s="221">
        <v>230.62138366699219</v>
      </c>
      <c r="J1226" s="221">
        <v>-0.91486501693725586</v>
      </c>
      <c r="K1226" s="180">
        <v>60.217689514160156</v>
      </c>
      <c r="L1226" s="181">
        <v>14.20866870880127</v>
      </c>
      <c r="M1226" s="181">
        <v>20.365758895874023</v>
      </c>
      <c r="N1226" s="181">
        <v>37.957443237304688</v>
      </c>
      <c r="O1226" s="181">
        <v>98.716415405273438</v>
      </c>
      <c r="P1226" s="181">
        <v>66.374778747558594</v>
      </c>
      <c r="Q1226" s="181">
        <v>18.674249649047852</v>
      </c>
      <c r="R1226" s="181">
        <v>42.964305877685547</v>
      </c>
      <c r="S1226" s="226">
        <f t="shared" si="59"/>
        <v>359.47931003570557</v>
      </c>
      <c r="T1226" s="181">
        <f t="shared" si="57"/>
        <v>10325.222834522529</v>
      </c>
      <c r="U1226" s="226">
        <f t="shared" si="58"/>
        <v>677.39974759512745</v>
      </c>
    </row>
    <row r="1227" spans="1:21" x14ac:dyDescent="0.25">
      <c r="A1227" s="156" t="s">
        <v>15329</v>
      </c>
      <c r="B1227" s="156" t="s">
        <v>375</v>
      </c>
      <c r="C1227" s="223">
        <v>-0.83314293622970581</v>
      </c>
      <c r="D1227" s="221">
        <v>-1.265616774559021</v>
      </c>
      <c r="E1227" s="221">
        <v>-0.24103394150733948</v>
      </c>
      <c r="F1227" s="221">
        <v>3.1095261573791504</v>
      </c>
      <c r="G1227" s="221">
        <v>11.867087364196777</v>
      </c>
      <c r="H1227" s="221">
        <v>8.2529973983764648</v>
      </c>
      <c r="I1227" s="221">
        <v>-0.72773516178131104</v>
      </c>
      <c r="J1227" s="221">
        <v>2.3581559658050537</v>
      </c>
      <c r="K1227" s="180">
        <v>574</v>
      </c>
      <c r="L1227" s="181">
        <v>237</v>
      </c>
      <c r="M1227" s="181">
        <v>233</v>
      </c>
      <c r="N1227" s="181">
        <v>203</v>
      </c>
      <c r="O1227" s="181">
        <v>684</v>
      </c>
      <c r="P1227" s="181">
        <v>927</v>
      </c>
      <c r="Q1227" s="181">
        <v>278</v>
      </c>
      <c r="R1227" s="181">
        <v>818</v>
      </c>
      <c r="S1227" s="226">
        <f t="shared" si="59"/>
        <v>3954</v>
      </c>
      <c r="T1227" s="181">
        <f t="shared" si="57"/>
        <v>17291.175231069326</v>
      </c>
      <c r="U1227" s="226">
        <f t="shared" si="58"/>
        <v>1134.4101647847033</v>
      </c>
    </row>
    <row r="1228" spans="1:21" x14ac:dyDescent="0.25">
      <c r="A1228" s="156" t="s">
        <v>15330</v>
      </c>
      <c r="B1228" s="156" t="s">
        <v>375</v>
      </c>
      <c r="C1228" s="223">
        <v>-0.53506928682327271</v>
      </c>
      <c r="D1228" s="221">
        <v>0.43244004249572754</v>
      </c>
      <c r="E1228" s="221">
        <v>5.7039655745029449E-2</v>
      </c>
      <c r="F1228" s="221">
        <v>3.407599925994873</v>
      </c>
      <c r="G1228" s="221">
        <v>7.5764403343200684</v>
      </c>
      <c r="H1228" s="221">
        <v>2.0219635963439941</v>
      </c>
      <c r="I1228" s="221">
        <v>-0.42966151237487793</v>
      </c>
      <c r="J1228" s="221">
        <v>-0.85545927286148071</v>
      </c>
      <c r="K1228" s="180">
        <v>25.042032241821289</v>
      </c>
      <c r="L1228" s="181">
        <v>8.0303564071655273</v>
      </c>
      <c r="M1228" s="181">
        <v>8.4530067443847656</v>
      </c>
      <c r="N1228" s="181">
        <v>13.841797828674316</v>
      </c>
      <c r="O1228" s="181">
        <v>34.340339660644531</v>
      </c>
      <c r="P1228" s="181">
        <v>30.430822372436523</v>
      </c>
      <c r="Q1228" s="181">
        <v>10.037944793701172</v>
      </c>
      <c r="R1228" s="181">
        <v>14.687098503112793</v>
      </c>
      <c r="S1228" s="226">
        <f t="shared" si="59"/>
        <v>144.86339855194092</v>
      </c>
      <c r="T1228" s="181">
        <f t="shared" si="57"/>
        <v>342.55330758099086</v>
      </c>
      <c r="U1228" s="226">
        <f t="shared" si="58"/>
        <v>22.473657742028752</v>
      </c>
    </row>
    <row r="1229" spans="1:21" x14ac:dyDescent="0.25">
      <c r="A1229" s="156" t="s">
        <v>15267</v>
      </c>
      <c r="B1229" s="156" t="s">
        <v>378</v>
      </c>
      <c r="C1229" s="223">
        <v>-6.3853338360786438E-2</v>
      </c>
      <c r="D1229" s="221">
        <v>0.903656005859375</v>
      </c>
      <c r="E1229" s="221">
        <v>0.52825570106506348</v>
      </c>
      <c r="F1229" s="221">
        <v>3.8788158893585205</v>
      </c>
      <c r="G1229" s="221">
        <v>2763.874267578125</v>
      </c>
      <c r="H1229" s="221">
        <v>2.4931795597076416</v>
      </c>
      <c r="I1229" s="221">
        <v>4.1554439812898636E-2</v>
      </c>
      <c r="J1229" s="221">
        <v>-0.38424324989318848</v>
      </c>
      <c r="K1229" s="180">
        <v>0.94777697324752808</v>
      </c>
      <c r="L1229" s="181">
        <v>0.30769231915473938</v>
      </c>
      <c r="M1229" s="181">
        <v>0.69724768400192261</v>
      </c>
      <c r="N1229" s="181">
        <v>0.68948483467102051</v>
      </c>
      <c r="O1229" s="181">
        <v>2</v>
      </c>
      <c r="P1229" s="181">
        <v>0.64855325222015381</v>
      </c>
      <c r="Q1229" s="181">
        <v>0.11573747545480728</v>
      </c>
      <c r="R1229" s="181">
        <v>0.28722652792930603</v>
      </c>
      <c r="S1229" s="226">
        <f t="shared" si="59"/>
        <v>5.6937190666794777</v>
      </c>
      <c r="T1229" s="181">
        <f t="shared" si="57"/>
        <v>5532.5201785041972</v>
      </c>
      <c r="U1229" s="226">
        <f t="shared" si="58"/>
        <v>362.96822185310248</v>
      </c>
    </row>
    <row r="1230" spans="1:21" x14ac:dyDescent="0.25">
      <c r="A1230" s="156" t="s">
        <v>15201</v>
      </c>
      <c r="B1230" s="156" t="s">
        <v>378</v>
      </c>
      <c r="C1230" s="223">
        <v>-1.7182891368865967</v>
      </c>
      <c r="D1230" s="221">
        <v>-0.75077956914901733</v>
      </c>
      <c r="E1230" s="221">
        <v>62.908542633056641</v>
      </c>
      <c r="F1230" s="221">
        <v>2.2243802547454834</v>
      </c>
      <c r="G1230" s="221">
        <v>34.529098510742188</v>
      </c>
      <c r="H1230" s="221">
        <v>3.2754907608032227</v>
      </c>
      <c r="I1230" s="221">
        <v>-1.6128813028335571</v>
      </c>
      <c r="J1230" s="221">
        <v>-2.0386788845062256</v>
      </c>
      <c r="K1230" s="180">
        <v>917.823974609375</v>
      </c>
      <c r="L1230" s="181">
        <v>245.01908874511719</v>
      </c>
      <c r="M1230" s="181">
        <v>138.07264709472656</v>
      </c>
      <c r="N1230" s="181">
        <v>181.17047119140625</v>
      </c>
      <c r="O1230" s="181">
        <v>1083.0322265625</v>
      </c>
      <c r="P1230" s="181">
        <v>1040.7325439453125</v>
      </c>
      <c r="Q1230" s="181">
        <v>304.87716674804687</v>
      </c>
      <c r="R1230" s="181">
        <v>655.24652099609375</v>
      </c>
      <c r="S1230" s="226">
        <f t="shared" si="59"/>
        <v>4565.9746398925781</v>
      </c>
      <c r="T1230" s="181">
        <f t="shared" si="57"/>
        <v>46305.367079087402</v>
      </c>
      <c r="U1230" s="226">
        <f t="shared" si="58"/>
        <v>3037.9241663237244</v>
      </c>
    </row>
    <row r="1231" spans="1:21" x14ac:dyDescent="0.25">
      <c r="A1231" s="156" t="s">
        <v>15309</v>
      </c>
      <c r="B1231" s="156" t="s">
        <v>378</v>
      </c>
      <c r="C1231" s="223">
        <v>-1.1738549470901489</v>
      </c>
      <c r="D1231" s="221">
        <v>-0.20634567737579346</v>
      </c>
      <c r="E1231" s="221">
        <v>-0.58174604177474976</v>
      </c>
      <c r="F1231" s="221">
        <v>2.7688140869140625</v>
      </c>
      <c r="G1231" s="221">
        <v>21.096698760986328</v>
      </c>
      <c r="H1231" s="221">
        <v>1.3831778764724731</v>
      </c>
      <c r="I1231" s="221">
        <v>-1.0684472322463989</v>
      </c>
      <c r="J1231" s="221">
        <v>-1.4942449331283569</v>
      </c>
      <c r="K1231" s="180">
        <v>577.3460693359375</v>
      </c>
      <c r="L1231" s="181">
        <v>179.890869140625</v>
      </c>
      <c r="M1231" s="181">
        <v>118.67146301269531</v>
      </c>
      <c r="N1231" s="181">
        <v>117.72962951660156</v>
      </c>
      <c r="O1231" s="181">
        <v>624.43792724609375</v>
      </c>
      <c r="P1231" s="181">
        <v>780.78289794921875</v>
      </c>
      <c r="Q1231" s="181">
        <v>266.53988647460937</v>
      </c>
      <c r="R1231" s="181">
        <v>770.42266845703125</v>
      </c>
      <c r="S1231" s="226">
        <f t="shared" si="59"/>
        <v>3435.8214111328125</v>
      </c>
      <c r="T1231" s="181">
        <f t="shared" si="57"/>
        <v>12359.651063974648</v>
      </c>
      <c r="U1231" s="226">
        <f t="shared" si="58"/>
        <v>810.87107225492082</v>
      </c>
    </row>
    <row r="1232" spans="1:21" x14ac:dyDescent="0.25">
      <c r="A1232" s="156" t="s">
        <v>15310</v>
      </c>
      <c r="B1232" s="156" t="s">
        <v>378</v>
      </c>
      <c r="C1232" s="223">
        <v>-1.6227735280990601</v>
      </c>
      <c r="D1232" s="221">
        <v>0.1969466507434845</v>
      </c>
      <c r="E1232" s="221">
        <v>-1.0306645631790161</v>
      </c>
      <c r="F1232" s="221">
        <v>19.513404846191406</v>
      </c>
      <c r="G1232" s="221">
        <v>23.07109260559082</v>
      </c>
      <c r="H1232" s="221">
        <v>2.0080122947692871</v>
      </c>
      <c r="I1232" s="221">
        <v>0.59365618228912354</v>
      </c>
      <c r="J1232" s="221">
        <v>-1.9431635141372681</v>
      </c>
      <c r="K1232" s="180">
        <v>1566.0953369140625</v>
      </c>
      <c r="L1232" s="181">
        <v>411.28826904296875</v>
      </c>
      <c r="M1232" s="181">
        <v>306.81915283203125</v>
      </c>
      <c r="N1232" s="181">
        <v>346.3480224609375</v>
      </c>
      <c r="O1232" s="181">
        <v>1841.856201171875</v>
      </c>
      <c r="P1232" s="181">
        <v>1814.5623779296875</v>
      </c>
      <c r="Q1232" s="181">
        <v>517.63970947265625</v>
      </c>
      <c r="R1232" s="181">
        <v>1559.5072021484375</v>
      </c>
      <c r="S1232" s="226">
        <f t="shared" si="59"/>
        <v>8364.1162719726562</v>
      </c>
      <c r="T1232" s="181">
        <f t="shared" si="57"/>
        <v>47396.006410088368</v>
      </c>
      <c r="U1232" s="226">
        <f t="shared" si="58"/>
        <v>3109.4769859943262</v>
      </c>
    </row>
    <row r="1233" spans="1:21" x14ac:dyDescent="0.25">
      <c r="A1233" s="156" t="s">
        <v>15275</v>
      </c>
      <c r="B1233" s="156" t="s">
        <v>378</v>
      </c>
      <c r="C1233" s="223">
        <v>-0.86881935596466064</v>
      </c>
      <c r="D1233" s="221">
        <v>1.6383683681488037</v>
      </c>
      <c r="E1233" s="221">
        <v>-0.27671036124229431</v>
      </c>
      <c r="F1233" s="221">
        <v>8.0120096206665039</v>
      </c>
      <c r="G1233" s="221">
        <v>33.668338775634766</v>
      </c>
      <c r="H1233" s="221">
        <v>22.9959716796875</v>
      </c>
      <c r="I1233" s="221">
        <v>-0.76341158151626587</v>
      </c>
      <c r="J1233" s="221">
        <v>-1.1892092227935791</v>
      </c>
      <c r="K1233" s="180">
        <v>448.96380615234375</v>
      </c>
      <c r="L1233" s="181">
        <v>140.60597229003906</v>
      </c>
      <c r="M1233" s="181">
        <v>127.11430358886719</v>
      </c>
      <c r="N1233" s="181">
        <v>146.13267517089844</v>
      </c>
      <c r="O1233" s="181">
        <v>435.7972412109375</v>
      </c>
      <c r="P1233" s="181">
        <v>366.38827514648437</v>
      </c>
      <c r="Q1233" s="181">
        <v>100.61860656738281</v>
      </c>
      <c r="R1233" s="181">
        <v>239.92417907714844</v>
      </c>
      <c r="S1233" s="226">
        <f t="shared" si="59"/>
        <v>2005.5450592041016</v>
      </c>
      <c r="T1233" s="181">
        <f t="shared" si="57"/>
        <v>23711.828584473598</v>
      </c>
      <c r="U1233" s="226">
        <f t="shared" si="58"/>
        <v>1555.6455250957422</v>
      </c>
    </row>
    <row r="1234" spans="1:21" x14ac:dyDescent="0.25">
      <c r="A1234" s="156" t="s">
        <v>15331</v>
      </c>
      <c r="B1234" s="156" t="s">
        <v>378</v>
      </c>
      <c r="C1234" s="223">
        <v>2.2652614116668701</v>
      </c>
      <c r="D1234" s="221">
        <v>5.3077354431152344</v>
      </c>
      <c r="E1234" s="221">
        <v>0.69858253002166748</v>
      </c>
      <c r="F1234" s="221">
        <v>22.061464309692383</v>
      </c>
      <c r="G1234" s="221">
        <v>15.215689659118652</v>
      </c>
      <c r="H1234" s="221">
        <v>6.9762258529663086</v>
      </c>
      <c r="I1234" s="221">
        <v>1.0417039394378662</v>
      </c>
      <c r="J1234" s="221">
        <v>2.3521323204040527</v>
      </c>
      <c r="K1234" s="180">
        <v>1743</v>
      </c>
      <c r="L1234" s="181">
        <v>491</v>
      </c>
      <c r="M1234" s="181">
        <v>557</v>
      </c>
      <c r="N1234" s="181">
        <v>725</v>
      </c>
      <c r="O1234" s="181">
        <v>2274</v>
      </c>
      <c r="P1234" s="181">
        <v>1366</v>
      </c>
      <c r="Q1234" s="181">
        <v>323</v>
      </c>
      <c r="R1234" s="181">
        <v>691</v>
      </c>
      <c r="S1234" s="226">
        <f t="shared" si="59"/>
        <v>8170</v>
      </c>
      <c r="T1234" s="181">
        <f t="shared" si="57"/>
        <v>69029.917442679405</v>
      </c>
      <c r="U1234" s="226">
        <f t="shared" si="58"/>
        <v>4528.7980125560061</v>
      </c>
    </row>
    <row r="1235" spans="1:21" x14ac:dyDescent="0.25">
      <c r="A1235" s="156" t="s">
        <v>15332</v>
      </c>
      <c r="B1235" s="156" t="s">
        <v>378</v>
      </c>
      <c r="C1235" s="223">
        <v>0.26196795701980591</v>
      </c>
      <c r="D1235" s="221">
        <v>1.2294772863388062</v>
      </c>
      <c r="E1235" s="221">
        <v>0.85407698154449463</v>
      </c>
      <c r="F1235" s="221">
        <v>4.2046375274658203</v>
      </c>
      <c r="G1235" s="221">
        <v>8.3734779357910156</v>
      </c>
      <c r="H1235" s="221">
        <v>2.8190009593963623</v>
      </c>
      <c r="I1235" s="221">
        <v>0.36737576127052307</v>
      </c>
      <c r="J1235" s="221">
        <v>-5.8421913534402847E-2</v>
      </c>
      <c r="K1235" s="180">
        <v>9.7687864303588867</v>
      </c>
      <c r="L1235" s="181">
        <v>2.8805394172668457</v>
      </c>
      <c r="M1235" s="181">
        <v>2.408477783203125</v>
      </c>
      <c r="N1235" s="181">
        <v>2.8420038223266602</v>
      </c>
      <c r="O1235" s="181">
        <v>12.196532249450684</v>
      </c>
      <c r="P1235" s="181">
        <v>12.15799617767334</v>
      </c>
      <c r="Q1235" s="181">
        <v>3.1791906356811523</v>
      </c>
      <c r="R1235" s="181">
        <v>7.2928709983825684</v>
      </c>
      <c r="S1235" s="226">
        <f t="shared" si="59"/>
        <v>52.726397514343262</v>
      </c>
      <c r="T1235" s="181">
        <f t="shared" si="57"/>
        <v>157.24997884366795</v>
      </c>
      <c r="U1235" s="226">
        <f t="shared" si="58"/>
        <v>10.316590516757181</v>
      </c>
    </row>
    <row r="1236" spans="1:21" x14ac:dyDescent="0.25">
      <c r="A1236" s="156" t="s">
        <v>15280</v>
      </c>
      <c r="B1236" s="156" t="s">
        <v>378</v>
      </c>
      <c r="C1236" s="223">
        <v>-1.4210047721862793</v>
      </c>
      <c r="D1236" s="221">
        <v>-0.45349547266960144</v>
      </c>
      <c r="E1236" s="221">
        <v>-0.82889586687088013</v>
      </c>
      <c r="F1236" s="221">
        <v>2.5216643810272217</v>
      </c>
      <c r="G1236" s="221">
        <v>6.6905055046081543</v>
      </c>
      <c r="H1236" s="221">
        <v>1.1360280513763428</v>
      </c>
      <c r="I1236" s="221">
        <v>-1.3155970573425293</v>
      </c>
      <c r="J1236" s="221">
        <v>-1.7413947582244873</v>
      </c>
      <c r="K1236" s="180">
        <v>295.93377685546875</v>
      </c>
      <c r="L1236" s="181">
        <v>92.603622436523438</v>
      </c>
      <c r="M1236" s="181">
        <v>69.618476867675781</v>
      </c>
      <c r="N1236" s="181">
        <v>82.658126831054687</v>
      </c>
      <c r="O1236" s="181">
        <v>348.31338500976562</v>
      </c>
      <c r="P1236" s="181">
        <v>334.6107177734375</v>
      </c>
      <c r="Q1236" s="181">
        <v>104.53822326660156</v>
      </c>
      <c r="R1236" s="181">
        <v>259.02493286132812</v>
      </c>
      <c r="S1236" s="226">
        <f t="shared" si="59"/>
        <v>1587.3012619018555</v>
      </c>
      <c r="T1236" s="181">
        <f t="shared" si="57"/>
        <v>1810.1358959831496</v>
      </c>
      <c r="U1236" s="226">
        <f t="shared" si="58"/>
        <v>118.75633278848923</v>
      </c>
    </row>
    <row r="1237" spans="1:21" x14ac:dyDescent="0.25">
      <c r="A1237" s="156" t="s">
        <v>15333</v>
      </c>
      <c r="B1237" s="156" t="s">
        <v>378</v>
      </c>
      <c r="C1237" s="223">
        <v>-0.69736665487289429</v>
      </c>
      <c r="D1237" s="221">
        <v>-3.5429515838623047</v>
      </c>
      <c r="E1237" s="221">
        <v>-0.83230692148208618</v>
      </c>
      <c r="F1237" s="221">
        <v>21.88871955871582</v>
      </c>
      <c r="G1237" s="221">
        <v>43.162460327148438</v>
      </c>
      <c r="H1237" s="221">
        <v>10.356837272644043</v>
      </c>
      <c r="I1237" s="221">
        <v>-0.59195888042449951</v>
      </c>
      <c r="J1237" s="221">
        <v>-0.77874493598937988</v>
      </c>
      <c r="K1237" s="180">
        <v>1301</v>
      </c>
      <c r="L1237" s="181">
        <v>379</v>
      </c>
      <c r="M1237" s="181">
        <v>334</v>
      </c>
      <c r="N1237" s="181">
        <v>438</v>
      </c>
      <c r="O1237" s="181">
        <v>1653</v>
      </c>
      <c r="P1237" s="181">
        <v>1454</v>
      </c>
      <c r="Q1237" s="181">
        <v>506</v>
      </c>
      <c r="R1237" s="181">
        <v>1639</v>
      </c>
      <c r="S1237" s="226">
        <f t="shared" si="59"/>
        <v>7704</v>
      </c>
      <c r="T1237" s="181">
        <f t="shared" si="57"/>
        <v>91889.710158288479</v>
      </c>
      <c r="U1237" s="226">
        <f t="shared" si="58"/>
        <v>6028.544610165065</v>
      </c>
    </row>
    <row r="1238" spans="1:21" x14ac:dyDescent="0.25">
      <c r="A1238" s="156" t="s">
        <v>15334</v>
      </c>
      <c r="B1238" s="156" t="s">
        <v>378</v>
      </c>
      <c r="C1238" s="223">
        <v>-3.2092976570129395</v>
      </c>
      <c r="D1238" s="221">
        <v>23.123311996459961</v>
      </c>
      <c r="E1238" s="221">
        <v>2.4036574363708496</v>
      </c>
      <c r="F1238" s="221">
        <v>16.755016326904297</v>
      </c>
      <c r="G1238" s="221">
        <v>32.886184692382812</v>
      </c>
      <c r="H1238" s="221">
        <v>5.4221639633178711</v>
      </c>
      <c r="I1238" s="221">
        <v>-1.0205403566360474</v>
      </c>
      <c r="J1238" s="221">
        <v>-1.4463380575180054</v>
      </c>
      <c r="K1238" s="180">
        <v>758</v>
      </c>
      <c r="L1238" s="181">
        <v>216</v>
      </c>
      <c r="M1238" s="181">
        <v>186</v>
      </c>
      <c r="N1238" s="181">
        <v>266</v>
      </c>
      <c r="O1238" s="181">
        <v>1064</v>
      </c>
      <c r="P1238" s="181">
        <v>851</v>
      </c>
      <c r="Q1238" s="181">
        <v>286</v>
      </c>
      <c r="R1238" s="181">
        <v>931</v>
      </c>
      <c r="S1238" s="226">
        <f t="shared" si="59"/>
        <v>4558</v>
      </c>
      <c r="T1238" s="181">
        <f t="shared" si="57"/>
        <v>45432.649165272713</v>
      </c>
      <c r="U1238" s="226">
        <f t="shared" si="58"/>
        <v>2980.6683662296864</v>
      </c>
    </row>
    <row r="1239" spans="1:21" x14ac:dyDescent="0.25">
      <c r="A1239" s="156" t="s">
        <v>15208</v>
      </c>
      <c r="B1239" s="156" t="s">
        <v>378</v>
      </c>
      <c r="C1239" s="223">
        <v>-1.2574882507324219</v>
      </c>
      <c r="D1239" s="221">
        <v>3.7650976181030273</v>
      </c>
      <c r="E1239" s="221">
        <v>-0.66537934541702271</v>
      </c>
      <c r="F1239" s="221">
        <v>92.495254516601562</v>
      </c>
      <c r="G1239" s="221">
        <v>9.9587249755859375</v>
      </c>
      <c r="H1239" s="221">
        <v>14.843070983886719</v>
      </c>
      <c r="I1239" s="221">
        <v>-1.1520805358886719</v>
      </c>
      <c r="J1239" s="221">
        <v>-1.5778782367706299</v>
      </c>
      <c r="K1239" s="180">
        <v>905.70355224609375</v>
      </c>
      <c r="L1239" s="181">
        <v>279.64566040039062</v>
      </c>
      <c r="M1239" s="181">
        <v>149.01533508300781</v>
      </c>
      <c r="N1239" s="181">
        <v>113.21294403076172</v>
      </c>
      <c r="O1239" s="181">
        <v>719.918212890625</v>
      </c>
      <c r="P1239" s="181">
        <v>1154.385009765625</v>
      </c>
      <c r="Q1239" s="181">
        <v>368.66781616210937</v>
      </c>
      <c r="R1239" s="181">
        <v>799.2640380859375</v>
      </c>
      <c r="S1239" s="226">
        <f t="shared" si="59"/>
        <v>4489.8125686645508</v>
      </c>
      <c r="T1239" s="181">
        <f t="shared" si="57"/>
        <v>32904.699764315556</v>
      </c>
      <c r="U1239" s="226">
        <f t="shared" si="58"/>
        <v>2158.7558614730424</v>
      </c>
    </row>
    <row r="1240" spans="1:21" x14ac:dyDescent="0.25">
      <c r="A1240" s="156" t="s">
        <v>15335</v>
      </c>
      <c r="B1240" s="156" t="s">
        <v>378</v>
      </c>
      <c r="C1240" s="223">
        <v>-1.2495239973068237</v>
      </c>
      <c r="D1240" s="221">
        <v>6.0416216850280762</v>
      </c>
      <c r="E1240" s="221">
        <v>18.675416946411133</v>
      </c>
      <c r="F1240" s="221">
        <v>32.328472137451172</v>
      </c>
      <c r="G1240" s="221">
        <v>21.894119262695313</v>
      </c>
      <c r="H1240" s="221">
        <v>6.4976849555969238</v>
      </c>
      <c r="I1240" s="221">
        <v>-1.1441162824630737</v>
      </c>
      <c r="J1240" s="221">
        <v>-1.5699139833450317</v>
      </c>
      <c r="K1240" s="180">
        <v>1583</v>
      </c>
      <c r="L1240" s="181">
        <v>507</v>
      </c>
      <c r="M1240" s="181">
        <v>253</v>
      </c>
      <c r="N1240" s="181">
        <v>285</v>
      </c>
      <c r="O1240" s="181">
        <v>1567</v>
      </c>
      <c r="P1240" s="181">
        <v>1866</v>
      </c>
      <c r="Q1240" s="181">
        <v>569</v>
      </c>
      <c r="R1240" s="181">
        <v>1164</v>
      </c>
      <c r="S1240" s="226">
        <f t="shared" si="59"/>
        <v>7794</v>
      </c>
      <c r="T1240" s="181">
        <f t="shared" si="57"/>
        <v>58977.983723640442</v>
      </c>
      <c r="U1240" s="226">
        <f t="shared" si="58"/>
        <v>3869.3277547952375</v>
      </c>
    </row>
    <row r="1241" spans="1:21" x14ac:dyDescent="0.25">
      <c r="A1241" s="156" t="s">
        <v>15311</v>
      </c>
      <c r="B1241" s="156" t="s">
        <v>378</v>
      </c>
      <c r="C1241" s="223">
        <v>-1.6268714666366577</v>
      </c>
      <c r="D1241" s="221">
        <v>-0.65936213731765747</v>
      </c>
      <c r="E1241" s="221">
        <v>-1.0347623825073242</v>
      </c>
      <c r="F1241" s="221">
        <v>2.3157978057861328</v>
      </c>
      <c r="G1241" s="221">
        <v>6.0276155471801758</v>
      </c>
      <c r="H1241" s="221">
        <v>0.93016147613525391</v>
      </c>
      <c r="I1241" s="221">
        <v>-1.5214637517929077</v>
      </c>
      <c r="J1241" s="221">
        <v>-1.9472613334655762</v>
      </c>
      <c r="K1241" s="180">
        <v>379.13668823242187</v>
      </c>
      <c r="L1241" s="181">
        <v>104.65751647949219</v>
      </c>
      <c r="M1241" s="181">
        <v>69.113456726074219</v>
      </c>
      <c r="N1241" s="181">
        <v>75.037467956542969</v>
      </c>
      <c r="O1241" s="181">
        <v>477.87017822265625</v>
      </c>
      <c r="P1241" s="181">
        <v>414.68072509765625</v>
      </c>
      <c r="Q1241" s="181">
        <v>82.936149597167969</v>
      </c>
      <c r="R1241" s="181">
        <v>157.97361755371094</v>
      </c>
      <c r="S1241" s="226">
        <f t="shared" si="59"/>
        <v>1761.4057998657227</v>
      </c>
      <c r="T1241" s="181">
        <f t="shared" si="57"/>
        <v>2248.7792233825312</v>
      </c>
      <c r="U1241" s="226">
        <f t="shared" si="58"/>
        <v>147.53410194918442</v>
      </c>
    </row>
    <row r="1242" spans="1:21" x14ac:dyDescent="0.25">
      <c r="A1242" s="156" t="s">
        <v>15336</v>
      </c>
      <c r="B1242" s="156" t="s">
        <v>378</v>
      </c>
      <c r="C1242" s="223">
        <v>-1.1740485429763794</v>
      </c>
      <c r="D1242" s="221">
        <v>-0.20653916895389557</v>
      </c>
      <c r="E1242" s="221">
        <v>-0.58193951845169067</v>
      </c>
      <c r="F1242" s="221">
        <v>53.687294006347656</v>
      </c>
      <c r="G1242" s="221">
        <v>13.167861938476562</v>
      </c>
      <c r="H1242" s="221">
        <v>1.5571275949478149</v>
      </c>
      <c r="I1242" s="221">
        <v>-1.0686408281326294</v>
      </c>
      <c r="J1242" s="221">
        <v>-1.4944385290145874</v>
      </c>
      <c r="K1242" s="180">
        <v>682</v>
      </c>
      <c r="L1242" s="181">
        <v>192</v>
      </c>
      <c r="M1242" s="181">
        <v>158</v>
      </c>
      <c r="N1242" s="181">
        <v>154</v>
      </c>
      <c r="O1242" s="181">
        <v>835</v>
      </c>
      <c r="P1242" s="181">
        <v>775</v>
      </c>
      <c r="Q1242" s="181">
        <v>296</v>
      </c>
      <c r="R1242" s="181">
        <v>647</v>
      </c>
      <c r="S1242" s="226">
        <f t="shared" si="59"/>
        <v>3739</v>
      </c>
      <c r="T1242" s="181">
        <f t="shared" si="57"/>
        <v>18254.259397625923</v>
      </c>
      <c r="U1242" s="226">
        <f t="shared" si="58"/>
        <v>1197.5945610726958</v>
      </c>
    </row>
    <row r="1243" spans="1:21" x14ac:dyDescent="0.25">
      <c r="A1243" s="156" t="s">
        <v>15337</v>
      </c>
      <c r="B1243" s="156" t="s">
        <v>378</v>
      </c>
      <c r="C1243" s="223">
        <v>-1.0942113399505615</v>
      </c>
      <c r="D1243" s="221">
        <v>-0.1267019659280777</v>
      </c>
      <c r="E1243" s="221">
        <v>2.6461400985717773</v>
      </c>
      <c r="F1243" s="221">
        <v>2.8484580516815186</v>
      </c>
      <c r="G1243" s="221">
        <v>12.533379554748535</v>
      </c>
      <c r="H1243" s="221">
        <v>1.8094356060028076</v>
      </c>
      <c r="I1243" s="221">
        <v>-0.98880356550216675</v>
      </c>
      <c r="J1243" s="221">
        <v>-1.41460120677948</v>
      </c>
      <c r="K1243" s="180">
        <v>802</v>
      </c>
      <c r="L1243" s="181">
        <v>273</v>
      </c>
      <c r="M1243" s="181">
        <v>167</v>
      </c>
      <c r="N1243" s="181">
        <v>243</v>
      </c>
      <c r="O1243" s="181">
        <v>1068</v>
      </c>
      <c r="P1243" s="181">
        <v>906</v>
      </c>
      <c r="Q1243" s="181">
        <v>307</v>
      </c>
      <c r="R1243" s="181">
        <v>990</v>
      </c>
      <c r="S1243" s="226">
        <f t="shared" si="59"/>
        <v>4756</v>
      </c>
      <c r="T1243" s="181">
        <f t="shared" si="57"/>
        <v>13542.913705870509</v>
      </c>
      <c r="U1243" s="226">
        <f t="shared" si="58"/>
        <v>888.50056537143098</v>
      </c>
    </row>
    <row r="1244" spans="1:21" x14ac:dyDescent="0.25">
      <c r="A1244" s="156" t="s">
        <v>15338</v>
      </c>
      <c r="B1244" s="156" t="s">
        <v>378</v>
      </c>
      <c r="C1244" s="223">
        <v>-1.8532044887542725</v>
      </c>
      <c r="D1244" s="221">
        <v>-0.97305911779403687</v>
      </c>
      <c r="E1244" s="221">
        <v>6.7725577354431152</v>
      </c>
      <c r="F1244" s="221">
        <v>2.0021007061004639</v>
      </c>
      <c r="G1244" s="221">
        <v>14.886943817138672</v>
      </c>
      <c r="H1244" s="221">
        <v>1.2495760917663574</v>
      </c>
      <c r="I1244" s="221">
        <v>3.9987680912017822</v>
      </c>
      <c r="J1244" s="221">
        <v>-1.7256783246994019</v>
      </c>
      <c r="K1244" s="180">
        <v>1298</v>
      </c>
      <c r="L1244" s="181">
        <v>432</v>
      </c>
      <c r="M1244" s="181">
        <v>293</v>
      </c>
      <c r="N1244" s="181">
        <v>358</v>
      </c>
      <c r="O1244" s="181">
        <v>1340</v>
      </c>
      <c r="P1244" s="181">
        <v>1609</v>
      </c>
      <c r="Q1244" s="181">
        <v>440</v>
      </c>
      <c r="R1244" s="181">
        <v>760</v>
      </c>
      <c r="S1244" s="226">
        <f t="shared" si="59"/>
        <v>6530</v>
      </c>
      <c r="T1244" s="181">
        <f t="shared" si="57"/>
        <v>22282.305583953857</v>
      </c>
      <c r="U1244" s="226">
        <f t="shared" si="58"/>
        <v>1461.8597990874102</v>
      </c>
    </row>
    <row r="1245" spans="1:21" x14ac:dyDescent="0.25">
      <c r="A1245" s="156" t="s">
        <v>15339</v>
      </c>
      <c r="B1245" s="156" t="s">
        <v>378</v>
      </c>
      <c r="C1245" s="223">
        <v>-2.2001907825469971</v>
      </c>
      <c r="D1245" s="221">
        <v>-1.2326816320419312</v>
      </c>
      <c r="E1245" s="221">
        <v>-1.6080820560455322</v>
      </c>
      <c r="F1245" s="221">
        <v>1.7424782514572144</v>
      </c>
      <c r="G1245" s="221">
        <v>5.9113187789916992</v>
      </c>
      <c r="H1245" s="221">
        <v>7.9907870292663574</v>
      </c>
      <c r="I1245" s="221">
        <v>3.117664098739624</v>
      </c>
      <c r="J1245" s="221">
        <v>-2.5205807685852051</v>
      </c>
      <c r="K1245" s="180">
        <v>830</v>
      </c>
      <c r="L1245" s="181">
        <v>260</v>
      </c>
      <c r="M1245" s="181">
        <v>155</v>
      </c>
      <c r="N1245" s="181">
        <v>99</v>
      </c>
      <c r="O1245" s="181">
        <v>808</v>
      </c>
      <c r="P1245" s="181">
        <v>997</v>
      </c>
      <c r="Q1245" s="181">
        <v>260</v>
      </c>
      <c r="R1245" s="181">
        <v>508</v>
      </c>
      <c r="S1245" s="226">
        <f t="shared" si="59"/>
        <v>3917</v>
      </c>
      <c r="T1245" s="181">
        <f t="shared" si="57"/>
        <v>10049.894931197166</v>
      </c>
      <c r="U1245" s="226">
        <f t="shared" si="58"/>
        <v>659.33650041803935</v>
      </c>
    </row>
    <row r="1246" spans="1:21" x14ac:dyDescent="0.25">
      <c r="A1246" s="156" t="s">
        <v>15340</v>
      </c>
      <c r="B1246" s="156" t="s">
        <v>378</v>
      </c>
      <c r="C1246" s="223">
        <v>-0.1349186897277832</v>
      </c>
      <c r="D1246" s="221">
        <v>0.83259069919586182</v>
      </c>
      <c r="E1246" s="221">
        <v>0.45719033479690552</v>
      </c>
      <c r="F1246" s="221">
        <v>12.60621452331543</v>
      </c>
      <c r="G1246" s="221">
        <v>24.734073638916016</v>
      </c>
      <c r="H1246" s="221">
        <v>5.238156795501709</v>
      </c>
      <c r="I1246" s="221">
        <v>2.7300550937652588</v>
      </c>
      <c r="J1246" s="221">
        <v>-0.45530858635902405</v>
      </c>
      <c r="K1246" s="180">
        <v>1930</v>
      </c>
      <c r="L1246" s="181">
        <v>601</v>
      </c>
      <c r="M1246" s="181">
        <v>427</v>
      </c>
      <c r="N1246" s="181">
        <v>603</v>
      </c>
      <c r="O1246" s="181">
        <v>2200</v>
      </c>
      <c r="P1246" s="181">
        <v>1895</v>
      </c>
      <c r="Q1246" s="181">
        <v>523</v>
      </c>
      <c r="R1246" s="181">
        <v>1105</v>
      </c>
      <c r="S1246" s="226">
        <f t="shared" si="59"/>
        <v>9284</v>
      </c>
      <c r="T1246" s="181">
        <f t="shared" si="57"/>
        <v>73302.733528763056</v>
      </c>
      <c r="U1246" s="226">
        <f t="shared" si="58"/>
        <v>4809.1216999592443</v>
      </c>
    </row>
    <row r="1247" spans="1:21" x14ac:dyDescent="0.25">
      <c r="A1247" s="156" t="s">
        <v>15212</v>
      </c>
      <c r="B1247" s="156" t="s">
        <v>378</v>
      </c>
      <c r="C1247" s="223">
        <v>-1.6593048572540283</v>
      </c>
      <c r="D1247" s="221">
        <v>-0.69179552793502808</v>
      </c>
      <c r="E1247" s="221">
        <v>-1.0671957731246948</v>
      </c>
      <c r="F1247" s="221">
        <v>2.2833642959594727</v>
      </c>
      <c r="G1247" s="221">
        <v>6.4522051811218262</v>
      </c>
      <c r="H1247" s="221">
        <v>0.89772796630859375</v>
      </c>
      <c r="I1247" s="221">
        <v>-1.5538970232009888</v>
      </c>
      <c r="J1247" s="221">
        <v>-1.9796947240829468</v>
      </c>
      <c r="K1247" s="180">
        <v>1.5351155996322632</v>
      </c>
      <c r="L1247" s="181">
        <v>0.40054371953010559</v>
      </c>
      <c r="M1247" s="181">
        <v>0.36610785126686096</v>
      </c>
      <c r="N1247" s="181">
        <v>0.49116447567939758</v>
      </c>
      <c r="O1247" s="181">
        <v>2.0117807388305664</v>
      </c>
      <c r="P1247" s="181">
        <v>1.7852288484573364</v>
      </c>
      <c r="Q1247" s="181">
        <v>0.38966923952102661</v>
      </c>
      <c r="R1247" s="181">
        <v>0.77571362257003784</v>
      </c>
      <c r="S1247" s="226">
        <f t="shared" si="59"/>
        <v>7.7553240954875946</v>
      </c>
      <c r="T1247" s="181">
        <f t="shared" si="57"/>
        <v>10.348369483559422</v>
      </c>
      <c r="U1247" s="226">
        <f t="shared" si="58"/>
        <v>0.67891831377685086</v>
      </c>
    </row>
    <row r="1248" spans="1:21" x14ac:dyDescent="0.25">
      <c r="A1248" s="156" t="s">
        <v>15213</v>
      </c>
      <c r="B1248" s="156" t="s">
        <v>378</v>
      </c>
      <c r="C1248" s="223">
        <v>-1.576727032661438</v>
      </c>
      <c r="D1248" s="221">
        <v>-0.60921770334243774</v>
      </c>
      <c r="E1248" s="221">
        <v>-0.98461806774139404</v>
      </c>
      <c r="F1248" s="221">
        <v>2.3659420013427734</v>
      </c>
      <c r="G1248" s="221">
        <v>6.534782886505127</v>
      </c>
      <c r="H1248" s="221">
        <v>0.98030585050582886</v>
      </c>
      <c r="I1248" s="221">
        <v>-1.4713191986083984</v>
      </c>
      <c r="J1248" s="221">
        <v>-1.8971168994903564</v>
      </c>
      <c r="K1248" s="180">
        <v>0.20012165606021881</v>
      </c>
      <c r="L1248" s="181">
        <v>6.2652066349983215E-2</v>
      </c>
      <c r="M1248" s="181">
        <v>3.3454988151788712E-2</v>
      </c>
      <c r="N1248" s="181">
        <v>3.7712894380092621E-2</v>
      </c>
      <c r="O1248" s="181">
        <v>0.19768856465816498</v>
      </c>
      <c r="P1248" s="181">
        <v>0.26094889640808105</v>
      </c>
      <c r="Q1248" s="181">
        <v>5.5352799594402313E-2</v>
      </c>
      <c r="R1248" s="181">
        <v>0.15693430602550507</v>
      </c>
      <c r="S1248" s="226">
        <f t="shared" si="59"/>
        <v>1.0048661716282368</v>
      </c>
      <c r="T1248" s="181">
        <f t="shared" si="57"/>
        <v>0.87107738032029891</v>
      </c>
      <c r="U1248" s="226">
        <f t="shared" si="58"/>
        <v>5.7148170748615321E-2</v>
      </c>
    </row>
    <row r="1249" spans="1:21" x14ac:dyDescent="0.25">
      <c r="A1249" s="156" t="s">
        <v>15216</v>
      </c>
      <c r="B1249" s="156" t="s">
        <v>378</v>
      </c>
      <c r="C1249" s="223">
        <v>-1.0404589176177979</v>
      </c>
      <c r="D1249" s="221">
        <v>-7.2949543595314026E-2</v>
      </c>
      <c r="E1249" s="221">
        <v>2.6285524368286133</v>
      </c>
      <c r="F1249" s="221">
        <v>2.9022104740142822</v>
      </c>
      <c r="G1249" s="221">
        <v>9.8623676300048828</v>
      </c>
      <c r="H1249" s="221">
        <v>1.5165740251541138</v>
      </c>
      <c r="I1249" s="221">
        <v>-0.93505120277404785</v>
      </c>
      <c r="J1249" s="221">
        <v>-1.3608487844467163</v>
      </c>
      <c r="K1249" s="180">
        <v>1318.306640625</v>
      </c>
      <c r="L1249" s="181">
        <v>431.30322265625</v>
      </c>
      <c r="M1249" s="181">
        <v>281.43624877929687</v>
      </c>
      <c r="N1249" s="181">
        <v>251.81137084960937</v>
      </c>
      <c r="O1249" s="181">
        <v>1383.6556396484375</v>
      </c>
      <c r="P1249" s="181">
        <v>1777.4920654296875</v>
      </c>
      <c r="Q1249" s="181">
        <v>556.77325439453125</v>
      </c>
      <c r="R1249" s="181">
        <v>1489.0853271484375</v>
      </c>
      <c r="S1249" s="226">
        <f t="shared" si="59"/>
        <v>7489.86376953125</v>
      </c>
      <c r="T1249" s="181">
        <f t="shared" si="57"/>
        <v>13862.259691168583</v>
      </c>
      <c r="U1249" s="226">
        <f t="shared" si="58"/>
        <v>909.45167638408122</v>
      </c>
    </row>
    <row r="1250" spans="1:21" x14ac:dyDescent="0.25">
      <c r="A1250" s="156" t="s">
        <v>15341</v>
      </c>
      <c r="B1250" s="156" t="s">
        <v>378</v>
      </c>
      <c r="C1250" s="223">
        <v>0.17506524920463562</v>
      </c>
      <c r="D1250" s="221">
        <v>2.6060917377471924</v>
      </c>
      <c r="E1250" s="221">
        <v>0.76717430353164673</v>
      </c>
      <c r="F1250" s="221">
        <v>34.356037139892578</v>
      </c>
      <c r="G1250" s="221">
        <v>22.153249740600586</v>
      </c>
      <c r="H1250" s="221">
        <v>4.9014701843261719</v>
      </c>
      <c r="I1250" s="221">
        <v>0.2804730236530304</v>
      </c>
      <c r="J1250" s="221">
        <v>3.2130239009857178</v>
      </c>
      <c r="K1250" s="180">
        <v>1965</v>
      </c>
      <c r="L1250" s="181">
        <v>641</v>
      </c>
      <c r="M1250" s="181">
        <v>543</v>
      </c>
      <c r="N1250" s="181">
        <v>620</v>
      </c>
      <c r="O1250" s="181">
        <v>2278</v>
      </c>
      <c r="P1250" s="181">
        <v>2151</v>
      </c>
      <c r="Q1250" s="181">
        <v>676</v>
      </c>
      <c r="R1250" s="181">
        <v>2074</v>
      </c>
      <c r="S1250" s="226">
        <f t="shared" si="59"/>
        <v>10948</v>
      </c>
      <c r="T1250" s="181">
        <f t="shared" si="57"/>
        <v>91593.4033023417</v>
      </c>
      <c r="U1250" s="226">
        <f t="shared" si="58"/>
        <v>6009.1050113645479</v>
      </c>
    </row>
    <row r="1251" spans="1:21" x14ac:dyDescent="0.25">
      <c r="A1251" s="156" t="s">
        <v>15342</v>
      </c>
      <c r="B1251" s="156" t="s">
        <v>378</v>
      </c>
      <c r="C1251" s="223">
        <v>0.887046217918396</v>
      </c>
      <c r="D1251" s="221">
        <v>0.15729859471321106</v>
      </c>
      <c r="E1251" s="221">
        <v>0.74460172653198242</v>
      </c>
      <c r="F1251" s="221">
        <v>13.112834930419922</v>
      </c>
      <c r="G1251" s="221">
        <v>11.246538162231445</v>
      </c>
      <c r="H1251" s="221">
        <v>2.9439406394958496</v>
      </c>
      <c r="I1251" s="221">
        <v>5.4437170028686523</v>
      </c>
      <c r="J1251" s="221">
        <v>-1.1306006908416748</v>
      </c>
      <c r="K1251" s="180">
        <v>2640</v>
      </c>
      <c r="L1251" s="181">
        <v>925</v>
      </c>
      <c r="M1251" s="181">
        <v>771</v>
      </c>
      <c r="N1251" s="181">
        <v>724</v>
      </c>
      <c r="O1251" s="181">
        <v>2915</v>
      </c>
      <c r="P1251" s="181">
        <v>3217</v>
      </c>
      <c r="Q1251" s="181">
        <v>826</v>
      </c>
      <c r="R1251" s="181">
        <v>2269</v>
      </c>
      <c r="S1251" s="226">
        <f t="shared" si="59"/>
        <v>14287</v>
      </c>
      <c r="T1251" s="181">
        <f t="shared" si="57"/>
        <v>56740.576693207026</v>
      </c>
      <c r="U1251" s="226">
        <f t="shared" si="58"/>
        <v>3722.5397404372648</v>
      </c>
    </row>
    <row r="1252" spans="1:21" x14ac:dyDescent="0.25">
      <c r="A1252" s="156" t="s">
        <v>15284</v>
      </c>
      <c r="B1252" s="156" t="s">
        <v>378</v>
      </c>
      <c r="C1252" s="223">
        <v>-0.70421081781387329</v>
      </c>
      <c r="D1252" s="221">
        <v>0.26329857110977173</v>
      </c>
      <c r="E1252" s="221">
        <v>1.9450260400772095</v>
      </c>
      <c r="F1252" s="221">
        <v>5.5975251197814941</v>
      </c>
      <c r="G1252" s="221">
        <v>25.935371398925781</v>
      </c>
      <c r="H1252" s="221">
        <v>8.8550119400024414</v>
      </c>
      <c r="I1252" s="221">
        <v>-0.59880304336547852</v>
      </c>
      <c r="J1252" s="221">
        <v>-1.0246007442474365</v>
      </c>
      <c r="K1252" s="180">
        <v>779.93560791015625</v>
      </c>
      <c r="L1252" s="181">
        <v>476.8404541015625</v>
      </c>
      <c r="M1252" s="181">
        <v>834.19677734375</v>
      </c>
      <c r="N1252" s="181">
        <v>323.37457275390625</v>
      </c>
      <c r="O1252" s="181">
        <v>883.52508544921875</v>
      </c>
      <c r="P1252" s="181">
        <v>726.7706298828125</v>
      </c>
      <c r="Q1252" s="181">
        <v>185.80335998535156</v>
      </c>
      <c r="R1252" s="181">
        <v>515.2069091796875</v>
      </c>
      <c r="S1252" s="226">
        <f t="shared" si="59"/>
        <v>4725.6533966064453</v>
      </c>
      <c r="T1252" s="181">
        <f t="shared" si="57"/>
        <v>31719.916903129222</v>
      </c>
      <c r="U1252" s="226">
        <f t="shared" si="58"/>
        <v>2081.0266323818068</v>
      </c>
    </row>
    <row r="1253" spans="1:21" x14ac:dyDescent="0.25">
      <c r="A1253" s="156" t="s">
        <v>15343</v>
      </c>
      <c r="B1253" s="156" t="s">
        <v>378</v>
      </c>
      <c r="C1253" s="223">
        <v>0.25164425373077393</v>
      </c>
      <c r="D1253" s="221">
        <v>1.1158256530761719</v>
      </c>
      <c r="E1253" s="221">
        <v>3.3613450527191162</v>
      </c>
      <c r="F1253" s="221">
        <v>19.571264266967773</v>
      </c>
      <c r="G1253" s="221">
        <v>20.900600433349609</v>
      </c>
      <c r="H1253" s="221">
        <v>1.7105419635772705</v>
      </c>
      <c r="I1253" s="221">
        <v>0.25372406840324402</v>
      </c>
      <c r="J1253" s="221">
        <v>-0.1720736175775528</v>
      </c>
      <c r="K1253" s="180">
        <v>1297</v>
      </c>
      <c r="L1253" s="181">
        <v>341</v>
      </c>
      <c r="M1253" s="181">
        <v>354</v>
      </c>
      <c r="N1253" s="181">
        <v>396</v>
      </c>
      <c r="O1253" s="181">
        <v>1663</v>
      </c>
      <c r="P1253" s="181">
        <v>1204</v>
      </c>
      <c r="Q1253" s="181">
        <v>265</v>
      </c>
      <c r="R1253" s="181">
        <v>552</v>
      </c>
      <c r="S1253" s="226">
        <f t="shared" si="59"/>
        <v>6072</v>
      </c>
      <c r="T1253" s="181">
        <f t="shared" si="57"/>
        <v>46436.459229201078</v>
      </c>
      <c r="U1253" s="226">
        <f t="shared" si="58"/>
        <v>3046.5246382769101</v>
      </c>
    </row>
    <row r="1254" spans="1:21" x14ac:dyDescent="0.25">
      <c r="A1254" s="156" t="s">
        <v>15344</v>
      </c>
      <c r="B1254" s="156" t="s">
        <v>378</v>
      </c>
      <c r="C1254" s="223">
        <v>-0.40984845161437988</v>
      </c>
      <c r="D1254" s="221">
        <v>0.55766087770462036</v>
      </c>
      <c r="E1254" s="221">
        <v>0.18226054310798645</v>
      </c>
      <c r="F1254" s="221">
        <v>3.5328209400177002</v>
      </c>
      <c r="G1254" s="221">
        <v>13.695632934570313</v>
      </c>
      <c r="H1254" s="221">
        <v>2.4789669513702393</v>
      </c>
      <c r="I1254" s="221">
        <v>-0.30444067716598511</v>
      </c>
      <c r="J1254" s="221">
        <v>-0.73023843765258789</v>
      </c>
      <c r="K1254" s="180">
        <v>1453</v>
      </c>
      <c r="L1254" s="181">
        <v>418</v>
      </c>
      <c r="M1254" s="181">
        <v>404</v>
      </c>
      <c r="N1254" s="181">
        <v>635</v>
      </c>
      <c r="O1254" s="181">
        <v>2146</v>
      </c>
      <c r="P1254" s="181">
        <v>1740</v>
      </c>
      <c r="Q1254" s="181">
        <v>332</v>
      </c>
      <c r="R1254" s="181">
        <v>562</v>
      </c>
      <c r="S1254" s="226">
        <f t="shared" si="59"/>
        <v>7690</v>
      </c>
      <c r="T1254" s="181">
        <f t="shared" si="57"/>
        <v>35147.329469203949</v>
      </c>
      <c r="U1254" s="226">
        <f t="shared" si="58"/>
        <v>2305.8865162189536</v>
      </c>
    </row>
    <row r="1255" spans="1:21" x14ac:dyDescent="0.25">
      <c r="A1255" s="156" t="s">
        <v>15285</v>
      </c>
      <c r="B1255" s="156" t="s">
        <v>378</v>
      </c>
      <c r="C1255" s="223">
        <v>9.4437509775161743E-2</v>
      </c>
      <c r="D1255" s="221">
        <v>1.0619468688964844</v>
      </c>
      <c r="E1255" s="221">
        <v>0.68654656410217285</v>
      </c>
      <c r="F1255" s="221">
        <v>4.037106990814209</v>
      </c>
      <c r="G1255" s="221">
        <v>14.074288368225098</v>
      </c>
      <c r="H1255" s="221">
        <v>3.6191506385803223</v>
      </c>
      <c r="I1255" s="221">
        <v>2.9091877937316895</v>
      </c>
      <c r="J1255" s="221">
        <v>-0.2259523868560791</v>
      </c>
      <c r="K1255" s="180">
        <v>1065.0592041015625</v>
      </c>
      <c r="L1255" s="181">
        <v>493.96881103515625</v>
      </c>
      <c r="M1255" s="181">
        <v>421.72830200195312</v>
      </c>
      <c r="N1255" s="181">
        <v>284.08087158203125</v>
      </c>
      <c r="O1255" s="181">
        <v>1144.13330078125</v>
      </c>
      <c r="P1255" s="181">
        <v>1475.0728759765625</v>
      </c>
      <c r="Q1255" s="181">
        <v>483.2303466796875</v>
      </c>
      <c r="R1255" s="181">
        <v>991.84246826171875</v>
      </c>
      <c r="S1255" s="226">
        <f t="shared" si="59"/>
        <v>6359.1161804199219</v>
      </c>
      <c r="T1255" s="181">
        <f t="shared" si="57"/>
        <v>24684.622761514209</v>
      </c>
      <c r="U1255" s="226">
        <f t="shared" si="58"/>
        <v>1619.4669593204876</v>
      </c>
    </row>
    <row r="1256" spans="1:21" x14ac:dyDescent="0.25">
      <c r="A1256" s="156" t="s">
        <v>15286</v>
      </c>
      <c r="B1256" s="156" t="s">
        <v>378</v>
      </c>
      <c r="C1256" s="223">
        <v>2.1206517219543457</v>
      </c>
      <c r="D1256" s="221">
        <v>3.0881612300872803</v>
      </c>
      <c r="E1256" s="221">
        <v>2.7127606868743896</v>
      </c>
      <c r="F1256" s="221">
        <v>6.063321590423584</v>
      </c>
      <c r="G1256" s="221">
        <v>10.232161521911621</v>
      </c>
      <c r="H1256" s="221">
        <v>4.6776852607727051</v>
      </c>
      <c r="I1256" s="221">
        <v>2.2260594367980957</v>
      </c>
      <c r="J1256" s="221">
        <v>1.8002618551254272</v>
      </c>
      <c r="K1256" s="180">
        <v>4.1111111640930176</v>
      </c>
      <c r="L1256" s="181">
        <v>288.69134521484375</v>
      </c>
      <c r="M1256" s="181">
        <v>200.98765563964844</v>
      </c>
      <c r="N1256" s="181">
        <v>18.271604537963867</v>
      </c>
      <c r="O1256" s="181">
        <v>6.8518519401550293</v>
      </c>
      <c r="P1256" s="181">
        <v>4.5679011344909668</v>
      </c>
      <c r="Q1256" s="181">
        <v>0.91358023881912231</v>
      </c>
      <c r="R1256" s="181">
        <v>14.617283821105957</v>
      </c>
      <c r="S1256" s="226">
        <f t="shared" si="59"/>
        <v>539.01233369112015</v>
      </c>
      <c r="T1256" s="181">
        <f t="shared" si="57"/>
        <v>1676.0867617624467</v>
      </c>
      <c r="U1256" s="226">
        <f t="shared" si="58"/>
        <v>109.96186402575782</v>
      </c>
    </row>
    <row r="1257" spans="1:21" x14ac:dyDescent="0.25">
      <c r="A1257" s="156" t="s">
        <v>15287</v>
      </c>
      <c r="B1257" s="156" t="s">
        <v>378</v>
      </c>
      <c r="C1257" s="223">
        <v>-0.52788609266281128</v>
      </c>
      <c r="D1257" s="221">
        <v>1.8488081693649292</v>
      </c>
      <c r="E1257" s="221">
        <v>-1.993883490562439</v>
      </c>
      <c r="F1257" s="221">
        <v>24.594915390014648</v>
      </c>
      <c r="G1257" s="221">
        <v>10.06005859375</v>
      </c>
      <c r="H1257" s="221">
        <v>12.56202220916748</v>
      </c>
      <c r="I1257" s="221">
        <v>-0.42247834801673889</v>
      </c>
      <c r="J1257" s="221">
        <v>-0.84827601909637451</v>
      </c>
      <c r="K1257" s="180">
        <v>1360.3485107421875</v>
      </c>
      <c r="L1257" s="181">
        <v>504.77239990234375</v>
      </c>
      <c r="M1257" s="181">
        <v>444.40966796875</v>
      </c>
      <c r="N1257" s="181">
        <v>365.67568969726562</v>
      </c>
      <c r="O1257" s="181">
        <v>1414.5875244140625</v>
      </c>
      <c r="P1257" s="181">
        <v>1384.843505859375</v>
      </c>
      <c r="Q1257" s="181">
        <v>338.55618286132812</v>
      </c>
      <c r="R1257" s="181">
        <v>1062.0341796875</v>
      </c>
      <c r="S1257" s="226">
        <f t="shared" si="59"/>
        <v>6875.2276611328125</v>
      </c>
      <c r="T1257" s="181">
        <f t="shared" si="57"/>
        <v>38906.117300378646</v>
      </c>
      <c r="U1257" s="226">
        <f t="shared" si="58"/>
        <v>2552.4867077022905</v>
      </c>
    </row>
    <row r="1258" spans="1:21" x14ac:dyDescent="0.25">
      <c r="A1258" s="156" t="s">
        <v>15256</v>
      </c>
      <c r="B1258" s="156" t="s">
        <v>378</v>
      </c>
      <c r="C1258" s="223">
        <v>-1.5567855834960937</v>
      </c>
      <c r="D1258" s="221">
        <v>-0.58927619457244873</v>
      </c>
      <c r="E1258" s="221">
        <v>19.627105712890625</v>
      </c>
      <c r="F1258" s="221">
        <v>23.388130187988281</v>
      </c>
      <c r="G1258" s="221">
        <v>8.3429470062255859</v>
      </c>
      <c r="H1258" s="221">
        <v>5.8670439720153809</v>
      </c>
      <c r="I1258" s="221">
        <v>-1.4513777494430542</v>
      </c>
      <c r="J1258" s="221">
        <v>-0.93952608108520508</v>
      </c>
      <c r="K1258" s="180">
        <v>1290.958251953125</v>
      </c>
      <c r="L1258" s="181">
        <v>306.163818359375</v>
      </c>
      <c r="M1258" s="181">
        <v>267.16207885742187</v>
      </c>
      <c r="N1258" s="181">
        <v>312.9891357421875</v>
      </c>
      <c r="O1258" s="181">
        <v>1565.9207763671875</v>
      </c>
      <c r="P1258" s="181">
        <v>1417.7139892578125</v>
      </c>
      <c r="Q1258" s="181">
        <v>429.99441528320312</v>
      </c>
      <c r="R1258" s="181">
        <v>956.5181884765625</v>
      </c>
      <c r="S1258" s="226">
        <f t="shared" si="59"/>
        <v>6547.420654296875</v>
      </c>
      <c r="T1258" s="181">
        <f t="shared" si="57"/>
        <v>30233.11502910301</v>
      </c>
      <c r="U1258" s="226">
        <f t="shared" si="58"/>
        <v>1983.4830509666081</v>
      </c>
    </row>
    <row r="1259" spans="1:21" x14ac:dyDescent="0.25">
      <c r="A1259" s="156" t="s">
        <v>15345</v>
      </c>
      <c r="B1259" s="156" t="s">
        <v>378</v>
      </c>
      <c r="C1259" s="223">
        <v>-2.38289475440979</v>
      </c>
      <c r="D1259" s="221">
        <v>-1.4153854846954346</v>
      </c>
      <c r="E1259" s="221">
        <v>-1.7907859086990356</v>
      </c>
      <c r="F1259" s="221">
        <v>1.5597743988037109</v>
      </c>
      <c r="G1259" s="221">
        <v>5.7286152839660645</v>
      </c>
      <c r="H1259" s="221">
        <v>0.17413808405399323</v>
      </c>
      <c r="I1259" s="221">
        <v>-2.27748703956604</v>
      </c>
      <c r="J1259" s="221">
        <v>-2.703284740447998</v>
      </c>
      <c r="K1259" s="180">
        <v>13.076142311096191</v>
      </c>
      <c r="L1259" s="181">
        <v>3.614213228225708</v>
      </c>
      <c r="M1259" s="181">
        <v>3.5329949855804443</v>
      </c>
      <c r="N1259" s="181">
        <v>6.0507612228393555</v>
      </c>
      <c r="O1259" s="181">
        <v>17.746192932128906</v>
      </c>
      <c r="P1259" s="181">
        <v>17.177665710449219</v>
      </c>
      <c r="Q1259" s="181">
        <v>7.4314723014831543</v>
      </c>
      <c r="R1259" s="181">
        <v>31.634517669677734</v>
      </c>
      <c r="S1259" s="226">
        <f t="shared" si="59"/>
        <v>100.26396036148071</v>
      </c>
      <c r="T1259" s="181">
        <f t="shared" si="57"/>
        <v>-30.953383930727142</v>
      </c>
      <c r="U1259" s="226">
        <f t="shared" si="58"/>
        <v>-2.0307372342399681</v>
      </c>
    </row>
    <row r="1260" spans="1:21" x14ac:dyDescent="0.25">
      <c r="A1260" s="156" t="s">
        <v>15312</v>
      </c>
      <c r="B1260" s="156" t="s">
        <v>378</v>
      </c>
      <c r="C1260" s="223">
        <v>-1.1993037462234497</v>
      </c>
      <c r="D1260" s="221">
        <v>-0.23179425299167633</v>
      </c>
      <c r="E1260" s="221">
        <v>-0.60719460248947144</v>
      </c>
      <c r="F1260" s="221">
        <v>2.7433657646179199</v>
      </c>
      <c r="G1260" s="221">
        <v>6.9122066497802734</v>
      </c>
      <c r="H1260" s="221">
        <v>1.3577291965484619</v>
      </c>
      <c r="I1260" s="221">
        <v>-1.0938959121704102</v>
      </c>
      <c r="J1260" s="221">
        <v>-1.5196936130523682</v>
      </c>
      <c r="K1260" s="180">
        <v>65.496078491210937</v>
      </c>
      <c r="L1260" s="181">
        <v>18.193355560302734</v>
      </c>
      <c r="M1260" s="181">
        <v>10.341485977172852</v>
      </c>
      <c r="N1260" s="181">
        <v>11.873558044433594</v>
      </c>
      <c r="O1260" s="181">
        <v>53.047992706298828</v>
      </c>
      <c r="P1260" s="181">
        <v>84.455467224121094</v>
      </c>
      <c r="Q1260" s="181">
        <v>33.705585479736328</v>
      </c>
      <c r="R1260" s="181">
        <v>99.967697143554688</v>
      </c>
      <c r="S1260" s="226">
        <f t="shared" si="59"/>
        <v>377.08122062683105</v>
      </c>
      <c r="T1260" s="181">
        <f t="shared" si="57"/>
        <v>236.08307918337385</v>
      </c>
      <c r="U1260" s="226">
        <f t="shared" si="58"/>
        <v>15.488539164074446</v>
      </c>
    </row>
    <row r="1261" spans="1:21" x14ac:dyDescent="0.25">
      <c r="A1261" s="156" t="s">
        <v>15346</v>
      </c>
      <c r="B1261" s="156" t="s">
        <v>381</v>
      </c>
      <c r="C1261" s="223">
        <v>4.6829304695129395</v>
      </c>
      <c r="D1261" s="221">
        <v>5.6504397392272949</v>
      </c>
      <c r="E1261" s="221">
        <v>49.23974609375</v>
      </c>
      <c r="F1261" s="221">
        <v>45.701648712158203</v>
      </c>
      <c r="G1261" s="221">
        <v>169.67457580566406</v>
      </c>
      <c r="H1261" s="221">
        <v>7.2399630546569824</v>
      </c>
      <c r="I1261" s="221">
        <v>4.7883381843566895</v>
      </c>
      <c r="J1261" s="221">
        <v>4.3625402450561523</v>
      </c>
      <c r="K1261" s="180">
        <v>60</v>
      </c>
      <c r="L1261" s="181">
        <v>20</v>
      </c>
      <c r="M1261" s="181">
        <v>44</v>
      </c>
      <c r="N1261" s="181">
        <v>57</v>
      </c>
      <c r="O1261" s="181">
        <v>145</v>
      </c>
      <c r="P1261" s="181">
        <v>115</v>
      </c>
      <c r="Q1261" s="181">
        <v>34</v>
      </c>
      <c r="R1261" s="181">
        <v>110</v>
      </c>
      <c r="S1261" s="226">
        <f t="shared" si="59"/>
        <v>585</v>
      </c>
      <c r="T1261" s="181">
        <f t="shared" si="57"/>
        <v>31243.619596004486</v>
      </c>
      <c r="U1261" s="226">
        <f t="shared" si="58"/>
        <v>2049.7785246365902</v>
      </c>
    </row>
    <row r="1262" spans="1:21" x14ac:dyDescent="0.25">
      <c r="A1262" s="156" t="s">
        <v>15347</v>
      </c>
      <c r="B1262" s="156" t="s">
        <v>381</v>
      </c>
      <c r="C1262" s="223">
        <v>0.57487320899963379</v>
      </c>
      <c r="D1262" s="221">
        <v>1.5423824787139893</v>
      </c>
      <c r="E1262" s="221">
        <v>1.1669821739196777</v>
      </c>
      <c r="F1262" s="221">
        <v>10.957744598388672</v>
      </c>
      <c r="G1262" s="221">
        <v>20.266864776611328</v>
      </c>
      <c r="H1262" s="221">
        <v>3.131906270980835</v>
      </c>
      <c r="I1262" s="221">
        <v>0.68028098344802856</v>
      </c>
      <c r="J1262" s="221">
        <v>0.25448328256607056</v>
      </c>
      <c r="K1262" s="180">
        <v>680</v>
      </c>
      <c r="L1262" s="181">
        <v>100</v>
      </c>
      <c r="M1262" s="181">
        <v>151</v>
      </c>
      <c r="N1262" s="181">
        <v>366</v>
      </c>
      <c r="O1262" s="181">
        <v>878</v>
      </c>
      <c r="P1262" s="181">
        <v>253</v>
      </c>
      <c r="Q1262" s="181">
        <v>33</v>
      </c>
      <c r="R1262" s="181">
        <v>52</v>
      </c>
      <c r="S1262" s="226">
        <f t="shared" si="59"/>
        <v>2513</v>
      </c>
      <c r="T1262" s="181">
        <f t="shared" si="57"/>
        <v>23354.262824833393</v>
      </c>
      <c r="U1262" s="226">
        <f t="shared" si="58"/>
        <v>1532.1869558027786</v>
      </c>
    </row>
    <row r="1263" spans="1:21" x14ac:dyDescent="0.25">
      <c r="A1263" s="156" t="s">
        <v>15348</v>
      </c>
      <c r="B1263" s="156" t="s">
        <v>381</v>
      </c>
      <c r="C1263" s="223">
        <v>2.3040046691894531</v>
      </c>
      <c r="D1263" s="221">
        <v>2.8350555896759033</v>
      </c>
      <c r="E1263" s="221">
        <v>6.5433435440063477</v>
      </c>
      <c r="F1263" s="221">
        <v>7.3868002891540527</v>
      </c>
      <c r="G1263" s="221">
        <v>14.984598159790039</v>
      </c>
      <c r="H1263" s="221">
        <v>9.0866565704345703</v>
      </c>
      <c r="I1263" s="221">
        <v>1.1736575365066528</v>
      </c>
      <c r="J1263" s="221">
        <v>0.74786001443862915</v>
      </c>
      <c r="K1263" s="180">
        <v>3010</v>
      </c>
      <c r="L1263" s="181">
        <v>578</v>
      </c>
      <c r="M1263" s="181">
        <v>590</v>
      </c>
      <c r="N1263" s="181">
        <v>1170</v>
      </c>
      <c r="O1263" s="181">
        <v>3813</v>
      </c>
      <c r="P1263" s="181">
        <v>1570</v>
      </c>
      <c r="Q1263" s="181">
        <v>254</v>
      </c>
      <c r="R1263" s="181">
        <v>327</v>
      </c>
      <c r="S1263" s="226">
        <f t="shared" si="59"/>
        <v>11312</v>
      </c>
      <c r="T1263" s="181">
        <f t="shared" si="57"/>
        <v>93021.828052222729</v>
      </c>
      <c r="U1263" s="226">
        <f t="shared" si="58"/>
        <v>6102.8186852034123</v>
      </c>
    </row>
    <row r="1264" spans="1:21" x14ac:dyDescent="0.25">
      <c r="A1264" s="156" t="s">
        <v>15349</v>
      </c>
      <c r="B1264" s="156" t="s">
        <v>381</v>
      </c>
      <c r="C1264" s="223">
        <v>-1.4458590745925903</v>
      </c>
      <c r="D1264" s="221">
        <v>1.2791808843612671</v>
      </c>
      <c r="E1264" s="221">
        <v>3.0220580101013184</v>
      </c>
      <c r="F1264" s="221">
        <v>6.2031559944152832</v>
      </c>
      <c r="G1264" s="221">
        <v>15.061285972595215</v>
      </c>
      <c r="H1264" s="221">
        <v>17.450996398925781</v>
      </c>
      <c r="I1264" s="221">
        <v>0.80174165964126587</v>
      </c>
      <c r="J1264" s="221">
        <v>7.6005354523658752E-2</v>
      </c>
      <c r="K1264" s="180">
        <v>834</v>
      </c>
      <c r="L1264" s="181">
        <v>246</v>
      </c>
      <c r="M1264" s="181">
        <v>292</v>
      </c>
      <c r="N1264" s="181">
        <v>365</v>
      </c>
      <c r="O1264" s="181">
        <v>1182</v>
      </c>
      <c r="P1264" s="181">
        <v>1165</v>
      </c>
      <c r="Q1264" s="181">
        <v>536</v>
      </c>
      <c r="R1264" s="181">
        <v>1273</v>
      </c>
      <c r="S1264" s="226">
        <f t="shared" si="59"/>
        <v>5893</v>
      </c>
      <c r="T1264" s="181">
        <f t="shared" si="57"/>
        <v>40914.76407648623</v>
      </c>
      <c r="U1264" s="226">
        <f t="shared" si="58"/>
        <v>2684.2666063979068</v>
      </c>
    </row>
    <row r="1265" spans="1:21" x14ac:dyDescent="0.25">
      <c r="A1265" s="156" t="s">
        <v>15350</v>
      </c>
      <c r="B1265" s="156" t="s">
        <v>381</v>
      </c>
      <c r="C1265" s="223">
        <v>4.2279109954833984</v>
      </c>
      <c r="D1265" s="221">
        <v>7.5911622047424316</v>
      </c>
      <c r="E1265" s="221">
        <v>4.8200201988220215</v>
      </c>
      <c r="F1265" s="221">
        <v>171.08718872070312</v>
      </c>
      <c r="G1265" s="221">
        <v>72.480972290039062</v>
      </c>
      <c r="H1265" s="221">
        <v>24.455032348632813</v>
      </c>
      <c r="I1265" s="221">
        <v>4.3333187103271484</v>
      </c>
      <c r="J1265" s="221">
        <v>3.9075212478637695</v>
      </c>
      <c r="K1265" s="180">
        <v>576</v>
      </c>
      <c r="L1265" s="181">
        <v>142</v>
      </c>
      <c r="M1265" s="181">
        <v>124</v>
      </c>
      <c r="N1265" s="181">
        <v>114</v>
      </c>
      <c r="O1265" s="181">
        <v>407</v>
      </c>
      <c r="P1265" s="181">
        <v>288</v>
      </c>
      <c r="Q1265" s="181">
        <v>89</v>
      </c>
      <c r="R1265" s="181">
        <v>103</v>
      </c>
      <c r="S1265" s="226">
        <f t="shared" si="59"/>
        <v>1843</v>
      </c>
      <c r="T1265" s="181">
        <f t="shared" si="57"/>
        <v>60945.788877487183</v>
      </c>
      <c r="U1265" s="226">
        <f t="shared" si="58"/>
        <v>3998.4281854489277</v>
      </c>
    </row>
    <row r="1266" spans="1:21" x14ac:dyDescent="0.25">
      <c r="A1266" s="156" t="s">
        <v>15351</v>
      </c>
      <c r="B1266" s="156" t="s">
        <v>381</v>
      </c>
      <c r="C1266" s="223">
        <v>2.2636361122131348</v>
      </c>
      <c r="D1266" s="221">
        <v>3.2311453819274902</v>
      </c>
      <c r="E1266" s="221">
        <v>2.8557450771331787</v>
      </c>
      <c r="F1266" s="221">
        <v>6.2063055038452148</v>
      </c>
      <c r="G1266" s="221">
        <v>10.375144958496094</v>
      </c>
      <c r="H1266" s="221">
        <v>4.8206691741943359</v>
      </c>
      <c r="I1266" s="221">
        <v>2.3690438270568848</v>
      </c>
      <c r="J1266" s="221">
        <v>1.9432462453842163</v>
      </c>
      <c r="K1266" s="180">
        <v>3.1749904155731201</v>
      </c>
      <c r="L1266" s="181">
        <v>1.1361193656921387</v>
      </c>
      <c r="M1266" s="181">
        <v>1.2221007347106934</v>
      </c>
      <c r="N1266" s="181">
        <v>1.2315263748168945</v>
      </c>
      <c r="O1266" s="181">
        <v>3.6962924003601074</v>
      </c>
      <c r="P1266" s="181">
        <v>3.4943778514862061</v>
      </c>
      <c r="Q1266" s="181">
        <v>1.0840468406677246</v>
      </c>
      <c r="R1266" s="181">
        <v>2.9605460166931152</v>
      </c>
      <c r="S1266" s="226">
        <f t="shared" si="59"/>
        <v>18</v>
      </c>
      <c r="T1266" s="181">
        <f t="shared" si="57"/>
        <v>85.507260339185052</v>
      </c>
      <c r="U1266" s="226">
        <f t="shared" si="58"/>
        <v>5.6098156426851915</v>
      </c>
    </row>
    <row r="1267" spans="1:21" x14ac:dyDescent="0.25">
      <c r="A1267" s="156" t="s">
        <v>15352</v>
      </c>
      <c r="B1267" s="156" t="s">
        <v>381</v>
      </c>
      <c r="C1267" s="223">
        <v>3.4840333461761475</v>
      </c>
      <c r="D1267" s="221">
        <v>25.008611679077148</v>
      </c>
      <c r="E1267" s="221">
        <v>7.750098705291748</v>
      </c>
      <c r="F1267" s="221">
        <v>15.52711296081543</v>
      </c>
      <c r="G1267" s="221">
        <v>19.321435928344727</v>
      </c>
      <c r="H1267" s="221">
        <v>15.666093826293945</v>
      </c>
      <c r="I1267" s="221">
        <v>1.7813026905059814</v>
      </c>
      <c r="J1267" s="221">
        <v>1.3555049896240234</v>
      </c>
      <c r="K1267" s="180">
        <v>1657</v>
      </c>
      <c r="L1267" s="181">
        <v>465</v>
      </c>
      <c r="M1267" s="181">
        <v>518</v>
      </c>
      <c r="N1267" s="181">
        <v>844</v>
      </c>
      <c r="O1267" s="181">
        <v>1880</v>
      </c>
      <c r="P1267" s="181">
        <v>1314</v>
      </c>
      <c r="Q1267" s="181">
        <v>318</v>
      </c>
      <c r="R1267" s="181">
        <v>783</v>
      </c>
      <c r="S1267" s="226">
        <f t="shared" si="59"/>
        <v>7779</v>
      </c>
      <c r="T1267" s="181">
        <f t="shared" si="57"/>
        <v>93058.843649148941</v>
      </c>
      <c r="U1267" s="226">
        <f t="shared" si="58"/>
        <v>6105.247141849507</v>
      </c>
    </row>
    <row r="1268" spans="1:21" x14ac:dyDescent="0.25">
      <c r="A1268" s="156" t="s">
        <v>15353</v>
      </c>
      <c r="B1268" s="156" t="s">
        <v>381</v>
      </c>
      <c r="C1268" s="223">
        <v>4.7339372634887695</v>
      </c>
      <c r="D1268" s="221">
        <v>7.3779420852661133</v>
      </c>
      <c r="E1268" s="221">
        <v>25.01728630065918</v>
      </c>
      <c r="F1268" s="221">
        <v>57.835731506347656</v>
      </c>
      <c r="G1268" s="221">
        <v>62.691234588623047</v>
      </c>
      <c r="H1268" s="221">
        <v>23.69340705871582</v>
      </c>
      <c r="I1268" s="221">
        <v>1.3212666511535645</v>
      </c>
      <c r="J1268" s="221">
        <v>1.616468071937561</v>
      </c>
      <c r="K1268" s="180">
        <v>1173</v>
      </c>
      <c r="L1268" s="181">
        <v>310</v>
      </c>
      <c r="M1268" s="181">
        <v>272</v>
      </c>
      <c r="N1268" s="181">
        <v>360</v>
      </c>
      <c r="O1268" s="181">
        <v>1011</v>
      </c>
      <c r="P1268" s="181">
        <v>825</v>
      </c>
      <c r="Q1268" s="181">
        <v>279</v>
      </c>
      <c r="R1268" s="181">
        <v>483</v>
      </c>
      <c r="S1268" s="226">
        <f t="shared" si="59"/>
        <v>4713</v>
      </c>
      <c r="T1268" s="181">
        <f t="shared" si="57"/>
        <v>119542.92213952541</v>
      </c>
      <c r="U1268" s="226">
        <f t="shared" si="58"/>
        <v>7842.7697476267776</v>
      </c>
    </row>
    <row r="1269" spans="1:21" x14ac:dyDescent="0.25">
      <c r="A1269" s="156" t="s">
        <v>15354</v>
      </c>
      <c r="B1269" s="156" t="s">
        <v>381</v>
      </c>
      <c r="C1269" s="223">
        <v>1.161979079246521</v>
      </c>
      <c r="D1269" s="221">
        <v>2.5847625732421875</v>
      </c>
      <c r="E1269" s="221">
        <v>19.577913284301758</v>
      </c>
      <c r="F1269" s="221">
        <v>27.644453048706055</v>
      </c>
      <c r="G1269" s="221">
        <v>71.410224914550781</v>
      </c>
      <c r="H1269" s="221">
        <v>24.449033737182617</v>
      </c>
      <c r="I1269" s="221">
        <v>5.3906397819519043</v>
      </c>
      <c r="J1269" s="221">
        <v>1.2968630790710449</v>
      </c>
      <c r="K1269" s="180">
        <v>842</v>
      </c>
      <c r="L1269" s="181">
        <v>215</v>
      </c>
      <c r="M1269" s="181">
        <v>293</v>
      </c>
      <c r="N1269" s="181">
        <v>356</v>
      </c>
      <c r="O1269" s="181">
        <v>1057</v>
      </c>
      <c r="P1269" s="181">
        <v>903</v>
      </c>
      <c r="Q1269" s="181">
        <v>267</v>
      </c>
      <c r="R1269" s="181">
        <v>542</v>
      </c>
      <c r="S1269" s="226">
        <f t="shared" si="59"/>
        <v>4475</v>
      </c>
      <c r="T1269" s="181">
        <f t="shared" si="57"/>
        <v>116812.15002560616</v>
      </c>
      <c r="U1269" s="226">
        <f t="shared" si="58"/>
        <v>7663.6138717338335</v>
      </c>
    </row>
    <row r="1270" spans="1:21" x14ac:dyDescent="0.25">
      <c r="A1270" s="156" t="s">
        <v>15355</v>
      </c>
      <c r="B1270" s="156" t="s">
        <v>381</v>
      </c>
      <c r="C1270" s="223">
        <v>3.590651273727417</v>
      </c>
      <c r="D1270" s="221">
        <v>11.591646194458008</v>
      </c>
      <c r="E1270" s="221">
        <v>3.914870023727417</v>
      </c>
      <c r="F1270" s="221">
        <v>8.4966001510620117</v>
      </c>
      <c r="G1270" s="221">
        <v>34.028469085693359</v>
      </c>
      <c r="H1270" s="221">
        <v>15.170218467712402</v>
      </c>
      <c r="I1270" s="221">
        <v>2.1326165199279785</v>
      </c>
      <c r="J1270" s="221">
        <v>1.7068188190460205</v>
      </c>
      <c r="K1270" s="180">
        <v>1688</v>
      </c>
      <c r="L1270" s="181">
        <v>560</v>
      </c>
      <c r="M1270" s="181">
        <v>468</v>
      </c>
      <c r="N1270" s="181">
        <v>599</v>
      </c>
      <c r="O1270" s="181">
        <v>1673</v>
      </c>
      <c r="P1270" s="181">
        <v>1598</v>
      </c>
      <c r="Q1270" s="181">
        <v>472</v>
      </c>
      <c r="R1270" s="181">
        <v>835</v>
      </c>
      <c r="S1270" s="226">
        <f t="shared" si="59"/>
        <v>7893</v>
      </c>
      <c r="T1270" s="181">
        <f t="shared" si="57"/>
        <v>103077.39048361778</v>
      </c>
      <c r="U1270" s="226">
        <f t="shared" si="58"/>
        <v>6762.5270093840063</v>
      </c>
    </row>
    <row r="1271" spans="1:21" x14ac:dyDescent="0.25">
      <c r="A1271" s="156" t="s">
        <v>15356</v>
      </c>
      <c r="B1271" s="156" t="s">
        <v>381</v>
      </c>
      <c r="C1271" s="223">
        <v>2.2174537181854248</v>
      </c>
      <c r="D1271" s="221">
        <v>9.1650466918945313</v>
      </c>
      <c r="E1271" s="221">
        <v>10.38638973236084</v>
      </c>
      <c r="F1271" s="221">
        <v>6.1601228713989258</v>
      </c>
      <c r="G1271" s="221">
        <v>26.908092498779297</v>
      </c>
      <c r="H1271" s="221">
        <v>13.172808647155762</v>
      </c>
      <c r="I1271" s="221">
        <v>2.3228614330291748</v>
      </c>
      <c r="J1271" s="221">
        <v>1.8970637321472168</v>
      </c>
      <c r="K1271" s="180">
        <v>692</v>
      </c>
      <c r="L1271" s="181">
        <v>231</v>
      </c>
      <c r="M1271" s="181">
        <v>238</v>
      </c>
      <c r="N1271" s="181">
        <v>322</v>
      </c>
      <c r="O1271" s="181">
        <v>797</v>
      </c>
      <c r="P1271" s="181">
        <v>744</v>
      </c>
      <c r="Q1271" s="181">
        <v>173</v>
      </c>
      <c r="R1271" s="181">
        <v>269</v>
      </c>
      <c r="S1271" s="226">
        <f t="shared" si="59"/>
        <v>3466</v>
      </c>
      <c r="T1271" s="181">
        <f t="shared" si="57"/>
        <v>40265.60860657692</v>
      </c>
      <c r="U1271" s="226">
        <f t="shared" si="58"/>
        <v>2641.6779128157891</v>
      </c>
    </row>
    <row r="1272" spans="1:21" x14ac:dyDescent="0.25">
      <c r="A1272" s="156" t="s">
        <v>15357</v>
      </c>
      <c r="B1272" s="156" t="s">
        <v>381</v>
      </c>
      <c r="C1272" s="223">
        <v>3.1586353778839111</v>
      </c>
      <c r="D1272" s="221">
        <v>1.0825499296188354</v>
      </c>
      <c r="E1272" s="221">
        <v>12.742558479309082</v>
      </c>
      <c r="F1272" s="221">
        <v>4.0577101707458496</v>
      </c>
      <c r="G1272" s="221">
        <v>6.4184989929199219</v>
      </c>
      <c r="H1272" s="221">
        <v>2.6720733642578125</v>
      </c>
      <c r="I1272" s="221">
        <v>0.2204483300447464</v>
      </c>
      <c r="J1272" s="221">
        <v>-0.20534937083721161</v>
      </c>
      <c r="K1272" s="180">
        <v>525</v>
      </c>
      <c r="L1272" s="181">
        <v>179</v>
      </c>
      <c r="M1272" s="181">
        <v>183</v>
      </c>
      <c r="N1272" s="181">
        <v>219</v>
      </c>
      <c r="O1272" s="181">
        <v>635</v>
      </c>
      <c r="P1272" s="181">
        <v>693</v>
      </c>
      <c r="Q1272" s="181">
        <v>196</v>
      </c>
      <c r="R1272" s="181">
        <v>396</v>
      </c>
      <c r="S1272" s="226">
        <f t="shared" si="59"/>
        <v>3026</v>
      </c>
      <c r="T1272" s="181">
        <f t="shared" si="57"/>
        <v>10961.969963669777</v>
      </c>
      <c r="U1272" s="226">
        <f t="shared" si="58"/>
        <v>719.17437575366978</v>
      </c>
    </row>
    <row r="1273" spans="1:21" x14ac:dyDescent="0.25">
      <c r="A1273" s="156" t="s">
        <v>15358</v>
      </c>
      <c r="B1273" s="156" t="s">
        <v>381</v>
      </c>
      <c r="C1273" s="223">
        <v>1.9931557178497314</v>
      </c>
      <c r="D1273" s="221">
        <v>10.57557487487793</v>
      </c>
      <c r="E1273" s="221">
        <v>12.402021408081055</v>
      </c>
      <c r="F1273" s="221">
        <v>38.809864044189453</v>
      </c>
      <c r="G1273" s="221">
        <v>54.2789306640625</v>
      </c>
      <c r="H1273" s="221">
        <v>8.3277807235717773</v>
      </c>
      <c r="I1273" s="221">
        <v>1.1570438146591187</v>
      </c>
      <c r="J1273" s="221">
        <v>4.2151575088500977</v>
      </c>
      <c r="K1273" s="180">
        <v>1071</v>
      </c>
      <c r="L1273" s="181">
        <v>400</v>
      </c>
      <c r="M1273" s="181">
        <v>359</v>
      </c>
      <c r="N1273" s="181">
        <v>478</v>
      </c>
      <c r="O1273" s="181">
        <v>1258</v>
      </c>
      <c r="P1273" s="181">
        <v>1583</v>
      </c>
      <c r="Q1273" s="181">
        <v>564</v>
      </c>
      <c r="R1273" s="181">
        <v>1083</v>
      </c>
      <c r="S1273" s="226">
        <f t="shared" si="59"/>
        <v>6796</v>
      </c>
      <c r="T1273" s="181">
        <f t="shared" si="57"/>
        <v>116051.70037674904</v>
      </c>
      <c r="U1273" s="226">
        <f t="shared" si="58"/>
        <v>7613.7235779890552</v>
      </c>
    </row>
    <row r="1274" spans="1:21" x14ac:dyDescent="0.25">
      <c r="A1274" s="156" t="s">
        <v>15359</v>
      </c>
      <c r="B1274" s="156" t="s">
        <v>381</v>
      </c>
      <c r="C1274" s="223">
        <v>4.2464637756347656</v>
      </c>
      <c r="D1274" s="221">
        <v>21.17454719543457</v>
      </c>
      <c r="E1274" s="221">
        <v>8.7795143127441406</v>
      </c>
      <c r="F1274" s="221">
        <v>26.295936584472656</v>
      </c>
      <c r="G1274" s="221">
        <v>41.350120544433594</v>
      </c>
      <c r="H1274" s="221">
        <v>4.4312047958374023</v>
      </c>
      <c r="I1274" s="221">
        <v>-1.3090133666992188</v>
      </c>
      <c r="J1274" s="221">
        <v>1.5537818670272827</v>
      </c>
      <c r="K1274" s="180">
        <v>1421</v>
      </c>
      <c r="L1274" s="181">
        <v>358</v>
      </c>
      <c r="M1274" s="181">
        <v>387</v>
      </c>
      <c r="N1274" s="181">
        <v>498</v>
      </c>
      <c r="O1274" s="181">
        <v>1409</v>
      </c>
      <c r="P1274" s="181">
        <v>1026</v>
      </c>
      <c r="Q1274" s="181">
        <v>336</v>
      </c>
      <c r="R1274" s="181">
        <v>612</v>
      </c>
      <c r="S1274" s="226">
        <f t="shared" si="59"/>
        <v>6047</v>
      </c>
      <c r="T1274" s="181">
        <f t="shared" si="57"/>
        <v>93427.583358287811</v>
      </c>
      <c r="U1274" s="226">
        <f t="shared" si="58"/>
        <v>6129.4387927128482</v>
      </c>
    </row>
    <row r="1275" spans="1:21" x14ac:dyDescent="0.25">
      <c r="A1275" s="156" t="s">
        <v>15360</v>
      </c>
      <c r="B1275" s="156" t="s">
        <v>381</v>
      </c>
      <c r="C1275" s="223">
        <v>3.5022876262664795</v>
      </c>
      <c r="D1275" s="221">
        <v>3.6333341598510742</v>
      </c>
      <c r="E1275" s="221">
        <v>13.085389137268066</v>
      </c>
      <c r="F1275" s="221">
        <v>47.863338470458984</v>
      </c>
      <c r="G1275" s="221">
        <v>47.509651184082031</v>
      </c>
      <c r="H1275" s="221">
        <v>20.142705917358398</v>
      </c>
      <c r="I1275" s="221">
        <v>3.2200326919555664</v>
      </c>
      <c r="J1275" s="221">
        <v>0.57171887159347534</v>
      </c>
      <c r="K1275" s="180">
        <v>1240</v>
      </c>
      <c r="L1275" s="181">
        <v>399</v>
      </c>
      <c r="M1275" s="181">
        <v>425</v>
      </c>
      <c r="N1275" s="181">
        <v>590</v>
      </c>
      <c r="O1275" s="181">
        <v>1378</v>
      </c>
      <c r="P1275" s="181">
        <v>1055</v>
      </c>
      <c r="Q1275" s="181">
        <v>245</v>
      </c>
      <c r="R1275" s="181">
        <v>525</v>
      </c>
      <c r="S1275" s="226">
        <f t="shared" si="59"/>
        <v>5857</v>
      </c>
      <c r="T1275" s="181">
        <f t="shared" si="57"/>
        <v>127401.11155885458</v>
      </c>
      <c r="U1275" s="226">
        <f t="shared" si="58"/>
        <v>8358.3165415817039</v>
      </c>
    </row>
    <row r="1276" spans="1:21" x14ac:dyDescent="0.25">
      <c r="A1276" s="156" t="s">
        <v>15361</v>
      </c>
      <c r="B1276" s="156" t="s">
        <v>381</v>
      </c>
      <c r="C1276" s="223">
        <v>1.9277724027633667</v>
      </c>
      <c r="D1276" s="221">
        <v>2.8952817916870117</v>
      </c>
      <c r="E1276" s="221">
        <v>2.5198814868927002</v>
      </c>
      <c r="F1276" s="221">
        <v>5.8704419136047363</v>
      </c>
      <c r="G1276" s="221">
        <v>10.039281845092773</v>
      </c>
      <c r="H1276" s="221">
        <v>4.4848055839538574</v>
      </c>
      <c r="I1276" s="221">
        <v>2.0331802368164062</v>
      </c>
      <c r="J1276" s="221">
        <v>1.6073825359344482</v>
      </c>
      <c r="K1276" s="180">
        <v>131</v>
      </c>
      <c r="L1276" s="181">
        <v>46</v>
      </c>
      <c r="M1276" s="181">
        <v>44</v>
      </c>
      <c r="N1276" s="181">
        <v>90</v>
      </c>
      <c r="O1276" s="181">
        <v>247</v>
      </c>
      <c r="P1276" s="181">
        <v>341</v>
      </c>
      <c r="Q1276" s="181">
        <v>97</v>
      </c>
      <c r="R1276" s="181">
        <v>169</v>
      </c>
      <c r="S1276" s="226">
        <f t="shared" si="59"/>
        <v>1165</v>
      </c>
      <c r="T1276" s="181">
        <f t="shared" si="57"/>
        <v>5502.8231562376022</v>
      </c>
      <c r="U1276" s="226">
        <f t="shared" si="58"/>
        <v>361.01990986893327</v>
      </c>
    </row>
    <row r="1277" spans="1:21" x14ac:dyDescent="0.25">
      <c r="A1277" s="156" t="s">
        <v>15362</v>
      </c>
      <c r="B1277" s="156" t="s">
        <v>381</v>
      </c>
      <c r="C1277" s="223">
        <v>0.12855446338653564</v>
      </c>
      <c r="D1277" s="221">
        <v>22.966455459594727</v>
      </c>
      <c r="E1277" s="221">
        <v>39.499919891357422</v>
      </c>
      <c r="F1277" s="221">
        <v>92.168045043945313</v>
      </c>
      <c r="G1277" s="221">
        <v>41.150142669677734</v>
      </c>
      <c r="H1277" s="221">
        <v>2.6855874061584473</v>
      </c>
      <c r="I1277" s="221">
        <v>0.23396223783493042</v>
      </c>
      <c r="J1277" s="221">
        <v>-0.1918354332447052</v>
      </c>
      <c r="K1277" s="180">
        <v>307</v>
      </c>
      <c r="L1277" s="181">
        <v>107</v>
      </c>
      <c r="M1277" s="181">
        <v>98</v>
      </c>
      <c r="N1277" s="181">
        <v>105</v>
      </c>
      <c r="O1277" s="181">
        <v>355</v>
      </c>
      <c r="P1277" s="181">
        <v>446</v>
      </c>
      <c r="Q1277" s="181">
        <v>150</v>
      </c>
      <c r="R1277" s="181">
        <v>302</v>
      </c>
      <c r="S1277" s="226">
        <f t="shared" si="59"/>
        <v>1870</v>
      </c>
      <c r="T1277" s="181">
        <f t="shared" si="57"/>
        <v>31828.746499121189</v>
      </c>
      <c r="U1277" s="226">
        <f t="shared" si="58"/>
        <v>2088.1665403564175</v>
      </c>
    </row>
    <row r="1278" spans="1:21" x14ac:dyDescent="0.25">
      <c r="A1278" s="156" t="s">
        <v>15363</v>
      </c>
      <c r="B1278" s="156" t="s">
        <v>381</v>
      </c>
      <c r="C1278" s="223">
        <v>-0.15932682156562805</v>
      </c>
      <c r="D1278" s="221">
        <v>0.80818259716033936</v>
      </c>
      <c r="E1278" s="221">
        <v>0.43278214335441589</v>
      </c>
      <c r="F1278" s="221">
        <v>3.7833423614501953</v>
      </c>
      <c r="G1278" s="221">
        <v>13.568686485290527</v>
      </c>
      <c r="H1278" s="221">
        <v>7.2501320838928223</v>
      </c>
      <c r="I1278" s="221">
        <v>-5.3919050842523575E-2</v>
      </c>
      <c r="J1278" s="221">
        <v>-0.4797167181968689</v>
      </c>
      <c r="K1278" s="180">
        <v>623</v>
      </c>
      <c r="L1278" s="181">
        <v>268</v>
      </c>
      <c r="M1278" s="181">
        <v>209</v>
      </c>
      <c r="N1278" s="181">
        <v>271</v>
      </c>
      <c r="O1278" s="181">
        <v>840</v>
      </c>
      <c r="P1278" s="181">
        <v>974</v>
      </c>
      <c r="Q1278" s="181">
        <v>239</v>
      </c>
      <c r="R1278" s="181">
        <v>746</v>
      </c>
      <c r="S1278" s="226">
        <f t="shared" si="59"/>
        <v>4170</v>
      </c>
      <c r="T1278" s="181">
        <f t="shared" si="57"/>
        <v>19321.639546547085</v>
      </c>
      <c r="U1278" s="226">
        <f t="shared" si="58"/>
        <v>1267.6214316841213</v>
      </c>
    </row>
    <row r="1279" spans="1:21" x14ac:dyDescent="0.25">
      <c r="A1279" s="156" t="s">
        <v>15364</v>
      </c>
      <c r="B1279" s="156" t="s">
        <v>381</v>
      </c>
      <c r="C1279" s="223">
        <v>-0.92086112499237061</v>
      </c>
      <c r="D1279" s="221">
        <v>4.6648267656564713E-2</v>
      </c>
      <c r="E1279" s="221">
        <v>-0.32875213027000427</v>
      </c>
      <c r="F1279" s="221">
        <v>22.377063751220703</v>
      </c>
      <c r="G1279" s="221">
        <v>12.827696800231934</v>
      </c>
      <c r="H1279" s="221">
        <v>1.636171817779541</v>
      </c>
      <c r="I1279" s="221">
        <v>-0.81545335054397583</v>
      </c>
      <c r="J1279" s="221">
        <v>-1.2412509918212891</v>
      </c>
      <c r="K1279" s="180">
        <v>1006</v>
      </c>
      <c r="L1279" s="181">
        <v>348</v>
      </c>
      <c r="M1279" s="181">
        <v>288</v>
      </c>
      <c r="N1279" s="181">
        <v>365</v>
      </c>
      <c r="O1279" s="181">
        <v>1220</v>
      </c>
      <c r="P1279" s="181">
        <v>1270</v>
      </c>
      <c r="Q1279" s="181">
        <v>346</v>
      </c>
      <c r="R1279" s="181">
        <v>663</v>
      </c>
      <c r="S1279" s="226">
        <f t="shared" si="59"/>
        <v>5506</v>
      </c>
      <c r="T1279" s="181">
        <f t="shared" si="57"/>
        <v>23785.426999077201</v>
      </c>
      <c r="U1279" s="226">
        <f t="shared" si="58"/>
        <v>1560.4740453393138</v>
      </c>
    </row>
    <row r="1280" spans="1:21" x14ac:dyDescent="0.25">
      <c r="A1280" s="156" t="s">
        <v>15365</v>
      </c>
      <c r="B1280" s="156" t="s">
        <v>381</v>
      </c>
      <c r="C1280" s="223">
        <v>4.6208348125219345E-2</v>
      </c>
      <c r="D1280" s="221">
        <v>-0.39065387845039368</v>
      </c>
      <c r="E1280" s="221">
        <v>1.4739208221435547</v>
      </c>
      <c r="F1280" s="221">
        <v>8.5248889923095703</v>
      </c>
      <c r="G1280" s="221">
        <v>30.190464019775391</v>
      </c>
      <c r="H1280" s="221">
        <v>5.0666947364807129</v>
      </c>
      <c r="I1280" s="221">
        <v>-1.2527555227279663</v>
      </c>
      <c r="J1280" s="221">
        <v>-1.6785532236099243</v>
      </c>
      <c r="K1280" s="180">
        <v>1255.2451171875</v>
      </c>
      <c r="L1280" s="181">
        <v>462.35360717773438</v>
      </c>
      <c r="M1280" s="181">
        <v>423.40805053710937</v>
      </c>
      <c r="N1280" s="181">
        <v>463.35220336914063</v>
      </c>
      <c r="O1280" s="181">
        <v>1617.73828125</v>
      </c>
      <c r="P1280" s="181">
        <v>1794.4912109375</v>
      </c>
      <c r="Q1280" s="181">
        <v>589.17626953125</v>
      </c>
      <c r="R1280" s="181">
        <v>1470.9434814453125</v>
      </c>
      <c r="S1280" s="226">
        <f t="shared" si="59"/>
        <v>8076.7082214355469</v>
      </c>
      <c r="T1280" s="181">
        <f t="shared" si="57"/>
        <v>59176.736412077567</v>
      </c>
      <c r="U1280" s="226">
        <f t="shared" si="58"/>
        <v>3882.3671848529611</v>
      </c>
    </row>
    <row r="1281" spans="1:21" x14ac:dyDescent="0.25">
      <c r="A1281" s="156" t="s">
        <v>15366</v>
      </c>
      <c r="B1281" s="156" t="s">
        <v>381</v>
      </c>
      <c r="C1281" s="223">
        <v>-0.89446407556533813</v>
      </c>
      <c r="D1281" s="221">
        <v>7.3045298457145691E-2</v>
      </c>
      <c r="E1281" s="221">
        <v>7.1351528167724609</v>
      </c>
      <c r="F1281" s="221">
        <v>3.0482051372528076</v>
      </c>
      <c r="G1281" s="221">
        <v>21.257989883422852</v>
      </c>
      <c r="H1281" s="221">
        <v>8.2633323669433594</v>
      </c>
      <c r="I1281" s="221">
        <v>-0.78905630111694336</v>
      </c>
      <c r="J1281" s="221">
        <v>-1.2148538827896118</v>
      </c>
      <c r="K1281" s="180">
        <v>844</v>
      </c>
      <c r="L1281" s="181">
        <v>263</v>
      </c>
      <c r="M1281" s="181">
        <v>219</v>
      </c>
      <c r="N1281" s="181">
        <v>278</v>
      </c>
      <c r="O1281" s="181">
        <v>991</v>
      </c>
      <c r="P1281" s="181">
        <v>1087</v>
      </c>
      <c r="Q1281" s="181">
        <v>362</v>
      </c>
      <c r="R1281" s="181">
        <v>862</v>
      </c>
      <c r="S1281" s="226">
        <f t="shared" si="59"/>
        <v>4906</v>
      </c>
      <c r="T1281" s="181">
        <f t="shared" si="57"/>
        <v>30390.350558117032</v>
      </c>
      <c r="U1281" s="226">
        <f t="shared" si="58"/>
        <v>1993.7986934833934</v>
      </c>
    </row>
    <row r="1282" spans="1:21" x14ac:dyDescent="0.25">
      <c r="A1282" s="156" t="s">
        <v>15367</v>
      </c>
      <c r="B1282" s="156" t="s">
        <v>381</v>
      </c>
      <c r="C1282" s="223">
        <v>-1.3504273891448975</v>
      </c>
      <c r="D1282" s="221">
        <v>1.3772327899932861</v>
      </c>
      <c r="E1282" s="221">
        <v>57.770988464355469</v>
      </c>
      <c r="F1282" s="221">
        <v>22.074617385864258</v>
      </c>
      <c r="G1282" s="221">
        <v>14.09921932220459</v>
      </c>
      <c r="H1282" s="221">
        <v>2.909334659576416</v>
      </c>
      <c r="I1282" s="221">
        <v>-1.2450195550918579</v>
      </c>
      <c r="J1282" s="221">
        <v>-1.6708172559738159</v>
      </c>
      <c r="K1282" s="180">
        <v>599.00579833984375</v>
      </c>
      <c r="L1282" s="181">
        <v>203.90512084960937</v>
      </c>
      <c r="M1282" s="181">
        <v>142.01521301269531</v>
      </c>
      <c r="N1282" s="181">
        <v>170.19721984863281</v>
      </c>
      <c r="O1282" s="181">
        <v>693.4984130859375</v>
      </c>
      <c r="P1282" s="181">
        <v>844.35504150390625</v>
      </c>
      <c r="Q1282" s="181">
        <v>284.03042602539062</v>
      </c>
      <c r="R1282" s="181">
        <v>757.04608154296875</v>
      </c>
      <c r="S1282" s="226">
        <f t="shared" si="59"/>
        <v>3694.0533142089844</v>
      </c>
      <c r="T1282" s="181">
        <f t="shared" si="57"/>
        <v>22049.097244845525</v>
      </c>
      <c r="U1282" s="226">
        <f t="shared" si="58"/>
        <v>1446.5598610056022</v>
      </c>
    </row>
    <row r="1283" spans="1:21" x14ac:dyDescent="0.25">
      <c r="A1283" s="156" t="s">
        <v>15368</v>
      </c>
      <c r="B1283" s="156" t="s">
        <v>381</v>
      </c>
      <c r="C1283" s="223">
        <v>-1.4620734453201294</v>
      </c>
      <c r="D1283" s="221">
        <v>-24.352767944335937</v>
      </c>
      <c r="E1283" s="221">
        <v>-0.86996442079544067</v>
      </c>
      <c r="F1283" s="221">
        <v>2.4805960655212402</v>
      </c>
      <c r="G1283" s="221">
        <v>42.092838287353516</v>
      </c>
      <c r="H1283" s="221">
        <v>1.0949594974517822</v>
      </c>
      <c r="I1283" s="221">
        <v>-1.3566656112670898</v>
      </c>
      <c r="J1283" s="221">
        <v>-1.7824633121490479</v>
      </c>
      <c r="K1283" s="180">
        <v>157.1705322265625</v>
      </c>
      <c r="L1283" s="181">
        <v>49.770668029785156</v>
      </c>
      <c r="M1283" s="181">
        <v>39.729217529296875</v>
      </c>
      <c r="N1283" s="181">
        <v>33.180446624755859</v>
      </c>
      <c r="O1283" s="181">
        <v>168.30345153808594</v>
      </c>
      <c r="P1283" s="181">
        <v>239.03018188476562</v>
      </c>
      <c r="Q1283" s="181">
        <v>82.07794189453125</v>
      </c>
      <c r="R1283" s="181">
        <v>193.18878173828125</v>
      </c>
      <c r="S1283" s="226">
        <f t="shared" si="59"/>
        <v>962.45122146606445</v>
      </c>
      <c r="T1283" s="181">
        <f t="shared" si="57"/>
        <v>5496.2899887631465</v>
      </c>
      <c r="U1283" s="226">
        <f t="shared" si="58"/>
        <v>360.59129287256235</v>
      </c>
    </row>
    <row r="1284" spans="1:21" x14ac:dyDescent="0.25">
      <c r="A1284" s="156" t="s">
        <v>15369</v>
      </c>
      <c r="B1284" s="156" t="s">
        <v>381</v>
      </c>
      <c r="C1284" s="223">
        <v>-19.27952766418457</v>
      </c>
      <c r="D1284" s="221">
        <v>-71.111198425292969</v>
      </c>
      <c r="E1284" s="221">
        <v>0.60241901874542236</v>
      </c>
      <c r="F1284" s="221">
        <v>585.00726318359375</v>
      </c>
      <c r="G1284" s="221">
        <v>433.29281616210937</v>
      </c>
      <c r="H1284" s="221">
        <v>19.878307342529297</v>
      </c>
      <c r="I1284" s="221">
        <v>0.11571775376796722</v>
      </c>
      <c r="J1284" s="221">
        <v>-0.3100799024105072</v>
      </c>
      <c r="K1284" s="180">
        <v>39.111934661865234</v>
      </c>
      <c r="L1284" s="181">
        <v>11.037724494934082</v>
      </c>
      <c r="M1284" s="181">
        <v>8.2782936096191406</v>
      </c>
      <c r="N1284" s="181">
        <v>8.7581939697265625</v>
      </c>
      <c r="O1284" s="181">
        <v>45.56060791015625</v>
      </c>
      <c r="P1284" s="181">
        <v>42.171306610107422</v>
      </c>
      <c r="Q1284" s="181">
        <v>13.077303886413574</v>
      </c>
      <c r="R1284" s="181">
        <v>26.63450813293457</v>
      </c>
      <c r="S1284" s="226">
        <f t="shared" si="59"/>
        <v>194.62987327575684</v>
      </c>
      <c r="T1284" s="181">
        <f t="shared" si="57"/>
        <v>24162.261394967296</v>
      </c>
      <c r="U1284" s="226">
        <f t="shared" si="58"/>
        <v>1585.1967587133654</v>
      </c>
    </row>
    <row r="1285" spans="1:21" x14ac:dyDescent="0.25">
      <c r="A1285" s="156" t="s">
        <v>15370</v>
      </c>
      <c r="B1285" s="156" t="s">
        <v>381</v>
      </c>
      <c r="C1285" s="223">
        <v>-2.5987319946289062</v>
      </c>
      <c r="D1285" s="221">
        <v>9.0770292282104492</v>
      </c>
      <c r="E1285" s="221">
        <v>-0.59681195020675659</v>
      </c>
      <c r="F1285" s="221">
        <v>2.7537481784820557</v>
      </c>
      <c r="G1285" s="221">
        <v>4.6752381324768066</v>
      </c>
      <c r="H1285" s="221">
        <v>6.5474739074707031</v>
      </c>
      <c r="I1285" s="221">
        <v>8.0956268310546875</v>
      </c>
      <c r="J1285" s="221">
        <v>-1.5093108415603638</v>
      </c>
      <c r="K1285" s="180">
        <v>761.832763671875</v>
      </c>
      <c r="L1285" s="181">
        <v>194.01815795898437</v>
      </c>
      <c r="M1285" s="181">
        <v>151.29856872558594</v>
      </c>
      <c r="N1285" s="181">
        <v>178.8883056640625</v>
      </c>
      <c r="O1285" s="181">
        <v>869.521728515625</v>
      </c>
      <c r="P1285" s="181">
        <v>982.5506591796875</v>
      </c>
      <c r="Q1285" s="181">
        <v>377.35641479492187</v>
      </c>
      <c r="R1285" s="181">
        <v>728.903076171875</v>
      </c>
      <c r="S1285" s="226">
        <f t="shared" si="59"/>
        <v>4244.3696746826172</v>
      </c>
      <c r="T1285" s="181">
        <f t="shared" ref="T1285:T1348" si="60">SUMPRODUCT(C1285:J1285,K1285:R1285)</f>
        <v>12636.867212188135</v>
      </c>
      <c r="U1285" s="226">
        <f t="shared" ref="U1285:U1348" si="61">(T1285/$T$10045)*$S$10045</f>
        <v>829.05820020737963</v>
      </c>
    </row>
    <row r="1286" spans="1:21" x14ac:dyDescent="0.25">
      <c r="A1286" s="156" t="s">
        <v>15371</v>
      </c>
      <c r="B1286" s="156" t="s">
        <v>381</v>
      </c>
      <c r="C1286" s="223">
        <v>1.434551477432251</v>
      </c>
      <c r="D1286" s="221">
        <v>10.141330718994141</v>
      </c>
      <c r="E1286" s="221">
        <v>14.819120407104492</v>
      </c>
      <c r="F1286" s="221">
        <v>32.038436889648438</v>
      </c>
      <c r="G1286" s="221">
        <v>43.778522491455078</v>
      </c>
      <c r="H1286" s="221">
        <v>23.18638801574707</v>
      </c>
      <c r="I1286" s="221">
        <v>1.539959192276001</v>
      </c>
      <c r="J1286" s="221">
        <v>2.7134020328521729</v>
      </c>
      <c r="K1286" s="180">
        <v>1261</v>
      </c>
      <c r="L1286" s="181">
        <v>341</v>
      </c>
      <c r="M1286" s="181">
        <v>437</v>
      </c>
      <c r="N1286" s="181">
        <v>442</v>
      </c>
      <c r="O1286" s="181">
        <v>1280</v>
      </c>
      <c r="P1286" s="181">
        <v>1116</v>
      </c>
      <c r="Q1286" s="181">
        <v>409</v>
      </c>
      <c r="R1286" s="181">
        <v>1257</v>
      </c>
      <c r="S1286" s="226">
        <f t="shared" ref="S1286:S1349" si="62">SUM(K1286:R1286)</f>
        <v>6543</v>
      </c>
      <c r="T1286" s="181">
        <f t="shared" si="60"/>
        <v>111857.21539092064</v>
      </c>
      <c r="U1286" s="226">
        <f t="shared" si="61"/>
        <v>7338.5389048610687</v>
      </c>
    </row>
    <row r="1287" spans="1:21" x14ac:dyDescent="0.25">
      <c r="A1287" s="156" t="s">
        <v>15372</v>
      </c>
      <c r="B1287" s="156" t="s">
        <v>381</v>
      </c>
      <c r="C1287" s="223">
        <v>2.3813960552215576</v>
      </c>
      <c r="D1287" s="221">
        <v>8.127863883972168</v>
      </c>
      <c r="E1287" s="221">
        <v>5.572227954864502</v>
      </c>
      <c r="F1287" s="221">
        <v>47.575519561767578</v>
      </c>
      <c r="G1287" s="221">
        <v>58.998497009277344</v>
      </c>
      <c r="H1287" s="221">
        <v>18.600563049316406</v>
      </c>
      <c r="I1287" s="221">
        <v>2.5107805728912354</v>
      </c>
      <c r="J1287" s="221">
        <v>2.0849828720092773</v>
      </c>
      <c r="K1287" s="180">
        <v>2038.3831787109375</v>
      </c>
      <c r="L1287" s="181">
        <v>532.5325927734375</v>
      </c>
      <c r="M1287" s="181">
        <v>467.71121215820313</v>
      </c>
      <c r="N1287" s="181">
        <v>587.3814697265625</v>
      </c>
      <c r="O1287" s="181">
        <v>1627.515380859375</v>
      </c>
      <c r="P1287" s="181">
        <v>1240.58154296875</v>
      </c>
      <c r="Q1287" s="181">
        <v>453.74969482421875</v>
      </c>
      <c r="R1287" s="181">
        <v>803.78515625</v>
      </c>
      <c r="S1287" s="226">
        <f t="shared" si="62"/>
        <v>7751.6402282714844</v>
      </c>
      <c r="T1287" s="181">
        <f t="shared" si="60"/>
        <v>161645.34292331059</v>
      </c>
      <c r="U1287" s="226">
        <f t="shared" si="61"/>
        <v>10604.954125548613</v>
      </c>
    </row>
    <row r="1288" spans="1:21" x14ac:dyDescent="0.25">
      <c r="A1288" s="156" t="s">
        <v>15373</v>
      </c>
      <c r="B1288" s="156" t="s">
        <v>381</v>
      </c>
      <c r="C1288" s="223">
        <v>4.3865866661071777</v>
      </c>
      <c r="D1288" s="221">
        <v>0.25913897156715393</v>
      </c>
      <c r="E1288" s="221">
        <v>-1.5187696218490601</v>
      </c>
      <c r="F1288" s="221">
        <v>6.6337337493896484</v>
      </c>
      <c r="G1288" s="221">
        <v>8.8696117401123047</v>
      </c>
      <c r="H1288" s="221">
        <v>12.21090030670166</v>
      </c>
      <c r="I1288" s="221">
        <v>-0.6029626727104187</v>
      </c>
      <c r="J1288" s="221">
        <v>-1.0287603139877319</v>
      </c>
      <c r="K1288" s="180">
        <v>1110.451904296875</v>
      </c>
      <c r="L1288" s="181">
        <v>356.82388305664062</v>
      </c>
      <c r="M1288" s="181">
        <v>346.82879638671875</v>
      </c>
      <c r="N1288" s="181">
        <v>405.79971313476562</v>
      </c>
      <c r="O1288" s="181">
        <v>1368.3245849609375</v>
      </c>
      <c r="P1288" s="181">
        <v>1346.33544921875</v>
      </c>
      <c r="Q1288" s="181">
        <v>403.80068969726562</v>
      </c>
      <c r="R1288" s="181">
        <v>1150.43212890625</v>
      </c>
      <c r="S1288" s="226">
        <f t="shared" si="62"/>
        <v>6488.7971496582031</v>
      </c>
      <c r="T1288" s="181">
        <f t="shared" si="60"/>
        <v>34278.254794993038</v>
      </c>
      <c r="U1288" s="226">
        <f t="shared" si="61"/>
        <v>2248.8697356238245</v>
      </c>
    </row>
    <row r="1289" spans="1:21" x14ac:dyDescent="0.25">
      <c r="A1289" s="156" t="s">
        <v>15374</v>
      </c>
      <c r="B1289" s="156" t="s">
        <v>381</v>
      </c>
      <c r="C1289" s="223">
        <v>-5.8638453483581543E-2</v>
      </c>
      <c r="D1289" s="221">
        <v>0.57499831914901733</v>
      </c>
      <c r="E1289" s="221">
        <v>5.1138596534729004</v>
      </c>
      <c r="F1289" s="221">
        <v>18.604570388793945</v>
      </c>
      <c r="G1289" s="221">
        <v>45.506340026855469</v>
      </c>
      <c r="H1289" s="221">
        <v>18.155563354492188</v>
      </c>
      <c r="I1289" s="221">
        <v>-3.0967164039611816</v>
      </c>
      <c r="J1289" s="221">
        <v>1.1151368618011475</v>
      </c>
      <c r="K1289" s="180">
        <v>1082</v>
      </c>
      <c r="L1289" s="181">
        <v>305</v>
      </c>
      <c r="M1289" s="181">
        <v>332</v>
      </c>
      <c r="N1289" s="181">
        <v>367</v>
      </c>
      <c r="O1289" s="181">
        <v>1206</v>
      </c>
      <c r="P1289" s="181">
        <v>1019</v>
      </c>
      <c r="Q1289" s="181">
        <v>311</v>
      </c>
      <c r="R1289" s="181">
        <v>990</v>
      </c>
      <c r="S1289" s="226">
        <f t="shared" si="62"/>
        <v>5612</v>
      </c>
      <c r="T1289" s="181">
        <f t="shared" si="60"/>
        <v>82159.678240478039</v>
      </c>
      <c r="U1289" s="226">
        <f t="shared" si="61"/>
        <v>5390.1931410636116</v>
      </c>
    </row>
    <row r="1290" spans="1:21" x14ac:dyDescent="0.25">
      <c r="A1290" s="156" t="s">
        <v>15375</v>
      </c>
      <c r="B1290" s="156" t="s">
        <v>381</v>
      </c>
      <c r="C1290" s="223">
        <v>1.1757820844650269</v>
      </c>
      <c r="D1290" s="221">
        <v>5.0442910194396973</v>
      </c>
      <c r="E1290" s="221">
        <v>2.5083968639373779</v>
      </c>
      <c r="F1290" s="221">
        <v>4.857429027557373</v>
      </c>
      <c r="G1290" s="221">
        <v>24.360984802246094</v>
      </c>
      <c r="H1290" s="221">
        <v>5.5809779167175293</v>
      </c>
      <c r="I1290" s="221">
        <v>0.13463345170021057</v>
      </c>
      <c r="J1290" s="221">
        <v>-0.29116424918174744</v>
      </c>
      <c r="K1290" s="180">
        <v>2050</v>
      </c>
      <c r="L1290" s="181">
        <v>674</v>
      </c>
      <c r="M1290" s="181">
        <v>590</v>
      </c>
      <c r="N1290" s="181">
        <v>617</v>
      </c>
      <c r="O1290" s="181">
        <v>2028</v>
      </c>
      <c r="P1290" s="181">
        <v>2082</v>
      </c>
      <c r="Q1290" s="181">
        <v>725</v>
      </c>
      <c r="R1290" s="181">
        <v>1755</v>
      </c>
      <c r="S1290" s="226">
        <f t="shared" si="62"/>
        <v>10521</v>
      </c>
      <c r="T1290" s="181">
        <f t="shared" si="60"/>
        <v>70897.482476711273</v>
      </c>
      <c r="U1290" s="226">
        <f t="shared" si="61"/>
        <v>4651.3220590531755</v>
      </c>
    </row>
    <row r="1291" spans="1:21" x14ac:dyDescent="0.25">
      <c r="A1291" s="156" t="s">
        <v>15376</v>
      </c>
      <c r="B1291" s="156" t="s">
        <v>381</v>
      </c>
      <c r="C1291" s="223">
        <v>1.452322244644165</v>
      </c>
      <c r="D1291" s="221">
        <v>-6.4296416938304901E-2</v>
      </c>
      <c r="E1291" s="221">
        <v>0.86626553535461426</v>
      </c>
      <c r="F1291" s="221">
        <v>4.2168254852294922</v>
      </c>
      <c r="G1291" s="221">
        <v>18.826549530029297</v>
      </c>
      <c r="H1291" s="221">
        <v>8.1186904907226562</v>
      </c>
      <c r="I1291" s="221">
        <v>0.37956425547599792</v>
      </c>
      <c r="J1291" s="221">
        <v>-4.6233430504798889E-2</v>
      </c>
      <c r="K1291" s="180">
        <v>1190</v>
      </c>
      <c r="L1291" s="181">
        <v>333</v>
      </c>
      <c r="M1291" s="181">
        <v>303</v>
      </c>
      <c r="N1291" s="181">
        <v>424</v>
      </c>
      <c r="O1291" s="181">
        <v>1373</v>
      </c>
      <c r="P1291" s="181">
        <v>1237</v>
      </c>
      <c r="Q1291" s="181">
        <v>324</v>
      </c>
      <c r="R1291" s="181">
        <v>535</v>
      </c>
      <c r="S1291" s="226">
        <f t="shared" si="62"/>
        <v>5719</v>
      </c>
      <c r="T1291" s="181">
        <f t="shared" si="60"/>
        <v>39747.18180244416</v>
      </c>
      <c r="U1291" s="226">
        <f t="shared" si="61"/>
        <v>2607.6658443215483</v>
      </c>
    </row>
    <row r="1292" spans="1:21" x14ac:dyDescent="0.25">
      <c r="A1292" s="156" t="s">
        <v>15377</v>
      </c>
      <c r="B1292" s="156" t="s">
        <v>381</v>
      </c>
      <c r="C1292" s="223">
        <v>-1.3809483051300049</v>
      </c>
      <c r="D1292" s="221">
        <v>-4.6563000679016113</v>
      </c>
      <c r="E1292" s="221">
        <v>-6.1702363193035126E-2</v>
      </c>
      <c r="F1292" s="221">
        <v>7.5120711326599121</v>
      </c>
      <c r="G1292" s="221">
        <v>14.094900131225586</v>
      </c>
      <c r="H1292" s="221">
        <v>8.6564817428588867</v>
      </c>
      <c r="I1292" s="221">
        <v>12.080060958862305</v>
      </c>
      <c r="J1292" s="221">
        <v>-0.9742012619972229</v>
      </c>
      <c r="K1292" s="180">
        <v>1151</v>
      </c>
      <c r="L1292" s="181">
        <v>297</v>
      </c>
      <c r="M1292" s="181">
        <v>278</v>
      </c>
      <c r="N1292" s="181">
        <v>336</v>
      </c>
      <c r="O1292" s="181">
        <v>1548</v>
      </c>
      <c r="P1292" s="181">
        <v>1142</v>
      </c>
      <c r="Q1292" s="181">
        <v>200</v>
      </c>
      <c r="R1292" s="181">
        <v>319</v>
      </c>
      <c r="S1292" s="226">
        <f t="shared" si="62"/>
        <v>5271</v>
      </c>
      <c r="T1292" s="181">
        <f t="shared" si="60"/>
        <v>33344.359566912055</v>
      </c>
      <c r="U1292" s="226">
        <f t="shared" si="61"/>
        <v>2187.6003178184114</v>
      </c>
    </row>
    <row r="1293" spans="1:21" x14ac:dyDescent="0.25">
      <c r="A1293" s="156" t="s">
        <v>15378</v>
      </c>
      <c r="B1293" s="156" t="s">
        <v>381</v>
      </c>
      <c r="C1293" s="223">
        <v>-1.0322259664535522</v>
      </c>
      <c r="D1293" s="221">
        <v>-6.7424707412719727</v>
      </c>
      <c r="E1293" s="221">
        <v>6.219080924987793</v>
      </c>
      <c r="F1293" s="221">
        <v>34.131214141845703</v>
      </c>
      <c r="G1293" s="221">
        <v>11.265246391296387</v>
      </c>
      <c r="H1293" s="221">
        <v>13.579362869262695</v>
      </c>
      <c r="I1293" s="221">
        <v>-0.92681825160980225</v>
      </c>
      <c r="J1293" s="221">
        <v>-1.3526160717010498</v>
      </c>
      <c r="K1293" s="180">
        <v>903</v>
      </c>
      <c r="L1293" s="181">
        <v>192</v>
      </c>
      <c r="M1293" s="181">
        <v>161</v>
      </c>
      <c r="N1293" s="181">
        <v>163</v>
      </c>
      <c r="O1293" s="181">
        <v>1134</v>
      </c>
      <c r="P1293" s="181">
        <v>626</v>
      </c>
      <c r="Q1293" s="181">
        <v>116</v>
      </c>
      <c r="R1293" s="181">
        <v>201</v>
      </c>
      <c r="S1293" s="226">
        <f t="shared" si="62"/>
        <v>3496</v>
      </c>
      <c r="T1293" s="181">
        <f t="shared" si="60"/>
        <v>25234.08932030201</v>
      </c>
      <c r="U1293" s="226">
        <f t="shared" si="61"/>
        <v>1655.5154315132943</v>
      </c>
    </row>
    <row r="1294" spans="1:21" x14ac:dyDescent="0.25">
      <c r="A1294" s="156" t="s">
        <v>15379</v>
      </c>
      <c r="B1294" s="156" t="s">
        <v>381</v>
      </c>
      <c r="C1294" s="223">
        <v>1.1837925910949707</v>
      </c>
      <c r="D1294" s="221">
        <v>1.2600913047790527</v>
      </c>
      <c r="E1294" s="221">
        <v>1.7759016752243042</v>
      </c>
      <c r="F1294" s="221">
        <v>7.6188979148864746</v>
      </c>
      <c r="G1294" s="221">
        <v>13.58202075958252</v>
      </c>
      <c r="H1294" s="221">
        <v>16.948663711547852</v>
      </c>
      <c r="I1294" s="221">
        <v>46.726573944091797</v>
      </c>
      <c r="J1294" s="221">
        <v>0.86340266466140747</v>
      </c>
      <c r="K1294" s="180">
        <v>2040</v>
      </c>
      <c r="L1294" s="181">
        <v>407</v>
      </c>
      <c r="M1294" s="181">
        <v>469</v>
      </c>
      <c r="N1294" s="181">
        <v>699</v>
      </c>
      <c r="O1294" s="181">
        <v>2521</v>
      </c>
      <c r="P1294" s="181">
        <v>957</v>
      </c>
      <c r="Q1294" s="181">
        <v>112</v>
      </c>
      <c r="R1294" s="181">
        <v>176</v>
      </c>
      <c r="S1294" s="226">
        <f t="shared" si="62"/>
        <v>7381</v>
      </c>
      <c r="T1294" s="181">
        <f t="shared" si="60"/>
        <v>64931.782232642174</v>
      </c>
      <c r="U1294" s="226">
        <f t="shared" si="61"/>
        <v>4259.9344924769939</v>
      </c>
    </row>
    <row r="1295" spans="1:21" x14ac:dyDescent="0.25">
      <c r="A1295" s="156" t="s">
        <v>15380</v>
      </c>
      <c r="B1295" s="156" t="s">
        <v>381</v>
      </c>
      <c r="C1295" s="223">
        <v>-1.4398555755615234</v>
      </c>
      <c r="D1295" s="221">
        <v>-0.47234612703323364</v>
      </c>
      <c r="E1295" s="221">
        <v>-0.84774649143218994</v>
      </c>
      <c r="F1295" s="221">
        <v>2.5028135776519775</v>
      </c>
      <c r="G1295" s="221">
        <v>6.671654224395752</v>
      </c>
      <c r="H1295" s="221">
        <v>1.1171773672103882</v>
      </c>
      <c r="I1295" s="221">
        <v>-1.3344477415084839</v>
      </c>
      <c r="J1295" s="221">
        <v>-1.7602454423904419</v>
      </c>
      <c r="K1295" s="180">
        <v>41.999168395996094</v>
      </c>
      <c r="L1295" s="181">
        <v>14.586736679077148</v>
      </c>
      <c r="M1295" s="181">
        <v>8.17388916015625</v>
      </c>
      <c r="N1295" s="181">
        <v>7.5093450546264648</v>
      </c>
      <c r="O1295" s="181">
        <v>43.261802673339844</v>
      </c>
      <c r="P1295" s="181">
        <v>56.220405578613281</v>
      </c>
      <c r="Q1295" s="181">
        <v>18.939498901367188</v>
      </c>
      <c r="R1295" s="181">
        <v>47.880382537841797</v>
      </c>
      <c r="S1295" s="226">
        <f t="shared" si="62"/>
        <v>238.57122898101807</v>
      </c>
      <c r="T1295" s="181">
        <f t="shared" si="60"/>
        <v>186.3833361167766</v>
      </c>
      <c r="U1295" s="226">
        <f t="shared" si="61"/>
        <v>12.227922521856232</v>
      </c>
    </row>
    <row r="1296" spans="1:21" x14ac:dyDescent="0.25">
      <c r="A1296" s="156" t="s">
        <v>15381</v>
      </c>
      <c r="B1296" s="156" t="s">
        <v>381</v>
      </c>
      <c r="C1296" s="223">
        <v>-1.3433201313018799</v>
      </c>
      <c r="D1296" s="221">
        <v>-0.80092889070510864</v>
      </c>
      <c r="E1296" s="221">
        <v>-1.1763291358947754</v>
      </c>
      <c r="F1296" s="221">
        <v>2.1742310523986816</v>
      </c>
      <c r="G1296" s="221">
        <v>9.1125421524047852</v>
      </c>
      <c r="H1296" s="221">
        <v>8.6662817001342773</v>
      </c>
      <c r="I1296" s="221">
        <v>-1.6630303859710693</v>
      </c>
      <c r="J1296" s="221">
        <v>-2.0888280868530273</v>
      </c>
      <c r="K1296" s="180">
        <v>529</v>
      </c>
      <c r="L1296" s="181">
        <v>139</v>
      </c>
      <c r="M1296" s="181">
        <v>93</v>
      </c>
      <c r="N1296" s="181">
        <v>145</v>
      </c>
      <c r="O1296" s="181">
        <v>647</v>
      </c>
      <c r="P1296" s="181">
        <v>646</v>
      </c>
      <c r="Q1296" s="181">
        <v>243</v>
      </c>
      <c r="R1296" s="181">
        <v>639</v>
      </c>
      <c r="S1296" s="226">
        <f t="shared" si="62"/>
        <v>3081</v>
      </c>
      <c r="T1296" s="181">
        <f t="shared" si="60"/>
        <v>9139.274647295475</v>
      </c>
      <c r="U1296" s="226">
        <f t="shared" si="61"/>
        <v>599.59406576495371</v>
      </c>
    </row>
    <row r="1297" spans="1:21" x14ac:dyDescent="0.25">
      <c r="A1297" s="156" t="s">
        <v>15382</v>
      </c>
      <c r="B1297" s="156" t="s">
        <v>381</v>
      </c>
      <c r="C1297" s="223">
        <v>-1.5547000169754028</v>
      </c>
      <c r="D1297" s="221">
        <v>-0.58719068765640259</v>
      </c>
      <c r="E1297" s="221">
        <v>-0.96259105205535889</v>
      </c>
      <c r="F1297" s="221">
        <v>2.3879690170288086</v>
      </c>
      <c r="G1297" s="221">
        <v>6.8298945426940918</v>
      </c>
      <c r="H1297" s="221">
        <v>1.0023329257965088</v>
      </c>
      <c r="I1297" s="221">
        <v>-1.4492921829223633</v>
      </c>
      <c r="J1297" s="221">
        <v>-1.8750898838043213</v>
      </c>
      <c r="K1297" s="180">
        <v>1128</v>
      </c>
      <c r="L1297" s="181">
        <v>349</v>
      </c>
      <c r="M1297" s="181">
        <v>234</v>
      </c>
      <c r="N1297" s="181">
        <v>231</v>
      </c>
      <c r="O1297" s="181">
        <v>1208</v>
      </c>
      <c r="P1297" s="181">
        <v>1436</v>
      </c>
      <c r="Q1297" s="181">
        <v>415</v>
      </c>
      <c r="R1297" s="181">
        <v>1044</v>
      </c>
      <c r="S1297" s="226">
        <f t="shared" si="62"/>
        <v>6045</v>
      </c>
      <c r="T1297" s="181">
        <f t="shared" si="60"/>
        <v>5498.5559620261192</v>
      </c>
      <c r="U1297" s="226">
        <f t="shared" si="61"/>
        <v>360.73995501196561</v>
      </c>
    </row>
    <row r="1298" spans="1:21" x14ac:dyDescent="0.25">
      <c r="A1298" s="156" t="s">
        <v>15383</v>
      </c>
      <c r="B1298" s="156" t="s">
        <v>381</v>
      </c>
      <c r="C1298" s="223">
        <v>7.7597387135028839E-2</v>
      </c>
      <c r="D1298" s="221">
        <v>1.0451067686080933</v>
      </c>
      <c r="E1298" s="221">
        <v>0.66970634460449219</v>
      </c>
      <c r="F1298" s="221">
        <v>11.83164119720459</v>
      </c>
      <c r="G1298" s="221">
        <v>22.93389892578125</v>
      </c>
      <c r="H1298" s="221">
        <v>13.065238952636719</v>
      </c>
      <c r="I1298" s="221">
        <v>0.18300515413284302</v>
      </c>
      <c r="J1298" s="221">
        <v>-0.24279254674911499</v>
      </c>
      <c r="K1298" s="180">
        <v>1218</v>
      </c>
      <c r="L1298" s="181">
        <v>358</v>
      </c>
      <c r="M1298" s="181">
        <v>272</v>
      </c>
      <c r="N1298" s="181">
        <v>472</v>
      </c>
      <c r="O1298" s="181">
        <v>1374</v>
      </c>
      <c r="P1298" s="181">
        <v>1056</v>
      </c>
      <c r="Q1298" s="181">
        <v>179</v>
      </c>
      <c r="R1298" s="181">
        <v>326</v>
      </c>
      <c r="S1298" s="226">
        <f t="shared" si="62"/>
        <v>5255</v>
      </c>
      <c r="T1298" s="181">
        <f t="shared" si="60"/>
        <v>51497.033621862531</v>
      </c>
      <c r="U1298" s="226">
        <f t="shared" si="61"/>
        <v>3378.5302396295083</v>
      </c>
    </row>
    <row r="1299" spans="1:21" x14ac:dyDescent="0.25">
      <c r="A1299" s="156" t="s">
        <v>15384</v>
      </c>
      <c r="B1299" s="156" t="s">
        <v>381</v>
      </c>
      <c r="C1299" s="223">
        <v>-0.25948944687843323</v>
      </c>
      <c r="D1299" s="221">
        <v>-0.1592768132686615</v>
      </c>
      <c r="E1299" s="221">
        <v>1.0010092258453369</v>
      </c>
      <c r="F1299" s="221">
        <v>5.8433589935302734</v>
      </c>
      <c r="G1299" s="221">
        <v>11.304320335388184</v>
      </c>
      <c r="H1299" s="221">
        <v>6.7245659828186035</v>
      </c>
      <c r="I1299" s="221">
        <v>0.51430803537368774</v>
      </c>
      <c r="J1299" s="221">
        <v>8.8510319590568542E-2</v>
      </c>
      <c r="K1299" s="180">
        <v>1764</v>
      </c>
      <c r="L1299" s="181">
        <v>498</v>
      </c>
      <c r="M1299" s="181">
        <v>313</v>
      </c>
      <c r="N1299" s="181">
        <v>404</v>
      </c>
      <c r="O1299" s="181">
        <v>1828</v>
      </c>
      <c r="P1299" s="181">
        <v>1428</v>
      </c>
      <c r="Q1299" s="181">
        <v>248</v>
      </c>
      <c r="R1299" s="181">
        <v>423</v>
      </c>
      <c r="S1299" s="226">
        <f t="shared" si="62"/>
        <v>6906</v>
      </c>
      <c r="T1299" s="181">
        <f t="shared" si="60"/>
        <v>32568.939738288522</v>
      </c>
      <c r="U1299" s="226">
        <f t="shared" si="61"/>
        <v>2136.7278858517525</v>
      </c>
    </row>
    <row r="1300" spans="1:21" x14ac:dyDescent="0.25">
      <c r="A1300" s="156" t="s">
        <v>15385</v>
      </c>
      <c r="B1300" s="156" t="s">
        <v>381</v>
      </c>
      <c r="C1300" s="223">
        <v>-0.40888562798500061</v>
      </c>
      <c r="D1300" s="221">
        <v>0.55862373113632202</v>
      </c>
      <c r="E1300" s="221">
        <v>0.18322336673736572</v>
      </c>
      <c r="F1300" s="221">
        <v>3.5337836742401123</v>
      </c>
      <c r="G1300" s="221">
        <v>14.770660400390625</v>
      </c>
      <c r="H1300" s="221">
        <v>2.1481473445892334</v>
      </c>
      <c r="I1300" s="221">
        <v>-0.30347785353660583</v>
      </c>
      <c r="J1300" s="221">
        <v>-0.72927552461624146</v>
      </c>
      <c r="K1300" s="180">
        <v>679</v>
      </c>
      <c r="L1300" s="181">
        <v>209</v>
      </c>
      <c r="M1300" s="181">
        <v>127</v>
      </c>
      <c r="N1300" s="181">
        <v>193</v>
      </c>
      <c r="O1300" s="181">
        <v>720</v>
      </c>
      <c r="P1300" s="181">
        <v>774</v>
      </c>
      <c r="Q1300" s="181">
        <v>178</v>
      </c>
      <c r="R1300" s="181">
        <v>397</v>
      </c>
      <c r="S1300" s="226">
        <f t="shared" si="62"/>
        <v>3277</v>
      </c>
      <c r="T1300" s="181">
        <f t="shared" si="60"/>
        <v>12498.408726900816</v>
      </c>
      <c r="U1300" s="226">
        <f t="shared" si="61"/>
        <v>819.97445020128384</v>
      </c>
    </row>
    <row r="1301" spans="1:21" x14ac:dyDescent="0.25">
      <c r="A1301" s="156" t="s">
        <v>15386</v>
      </c>
      <c r="B1301" s="156" t="s">
        <v>381</v>
      </c>
      <c r="C1301" s="223">
        <v>4.0129590034484863</v>
      </c>
      <c r="D1301" s="221">
        <v>2.1728518009185791</v>
      </c>
      <c r="E1301" s="221">
        <v>12.918601989746094</v>
      </c>
      <c r="F1301" s="221">
        <v>22.580768585205078</v>
      </c>
      <c r="G1301" s="221">
        <v>34.611423492431641</v>
      </c>
      <c r="H1301" s="221">
        <v>18.811437606811523</v>
      </c>
      <c r="I1301" s="221">
        <v>4.0419764518737793</v>
      </c>
      <c r="J1301" s="221">
        <v>3.6161782741546631</v>
      </c>
      <c r="K1301" s="180">
        <v>2649</v>
      </c>
      <c r="L1301" s="181">
        <v>711</v>
      </c>
      <c r="M1301" s="181">
        <v>730</v>
      </c>
      <c r="N1301" s="181">
        <v>1309</v>
      </c>
      <c r="O1301" s="181">
        <v>2946</v>
      </c>
      <c r="P1301" s="181">
        <v>1675</v>
      </c>
      <c r="Q1301" s="181">
        <v>372</v>
      </c>
      <c r="R1301" s="181">
        <v>488</v>
      </c>
      <c r="S1301" s="226">
        <f t="shared" si="62"/>
        <v>10880</v>
      </c>
      <c r="T1301" s="181">
        <f t="shared" si="60"/>
        <v>187906.75339913368</v>
      </c>
      <c r="U1301" s="226">
        <f t="shared" si="61"/>
        <v>12327.868305021353</v>
      </c>
    </row>
    <row r="1302" spans="1:21" x14ac:dyDescent="0.25">
      <c r="A1302" s="156" t="s">
        <v>15387</v>
      </c>
      <c r="B1302" s="156" t="s">
        <v>381</v>
      </c>
      <c r="C1302" s="223">
        <v>2.5191066265106201</v>
      </c>
      <c r="D1302" s="221">
        <v>7.6379251480102539</v>
      </c>
      <c r="E1302" s="221">
        <v>5.7022356986999512</v>
      </c>
      <c r="F1302" s="221">
        <v>44.154438018798828</v>
      </c>
      <c r="G1302" s="221">
        <v>48.928054809570313</v>
      </c>
      <c r="H1302" s="221">
        <v>19.365659713745117</v>
      </c>
      <c r="I1302" s="221">
        <v>2.6245145797729492</v>
      </c>
      <c r="J1302" s="221">
        <v>2.1987168788909912</v>
      </c>
      <c r="K1302" s="180">
        <v>980</v>
      </c>
      <c r="L1302" s="181">
        <v>326</v>
      </c>
      <c r="M1302" s="181">
        <v>374</v>
      </c>
      <c r="N1302" s="181">
        <v>490</v>
      </c>
      <c r="O1302" s="181">
        <v>1132</v>
      </c>
      <c r="P1302" s="181">
        <v>1141</v>
      </c>
      <c r="Q1302" s="181">
        <v>410</v>
      </c>
      <c r="R1302" s="181">
        <v>714</v>
      </c>
      <c r="S1302" s="226">
        <f t="shared" si="62"/>
        <v>5567</v>
      </c>
      <c r="T1302" s="181">
        <f t="shared" si="60"/>
        <v>108855.70947980881</v>
      </c>
      <c r="U1302" s="226">
        <f t="shared" si="61"/>
        <v>7141.6211841321428</v>
      </c>
    </row>
    <row r="1303" spans="1:21" x14ac:dyDescent="0.25">
      <c r="A1303" s="156" t="s">
        <v>15388</v>
      </c>
      <c r="B1303" s="156" t="s">
        <v>381</v>
      </c>
      <c r="C1303" s="223">
        <v>3.1494550704956055</v>
      </c>
      <c r="D1303" s="221">
        <v>38.151477813720703</v>
      </c>
      <c r="E1303" s="221">
        <v>9.1051301956176758</v>
      </c>
      <c r="F1303" s="221">
        <v>33.074607849121094</v>
      </c>
      <c r="G1303" s="221">
        <v>62.61151123046875</v>
      </c>
      <c r="H1303" s="221">
        <v>17.807790756225586</v>
      </c>
      <c r="I1303" s="221">
        <v>4.5317001342773437</v>
      </c>
      <c r="J1303" s="221">
        <v>4.1059021949768066</v>
      </c>
      <c r="K1303" s="180">
        <v>1758</v>
      </c>
      <c r="L1303" s="181">
        <v>366</v>
      </c>
      <c r="M1303" s="181">
        <v>366</v>
      </c>
      <c r="N1303" s="181">
        <v>526</v>
      </c>
      <c r="O1303" s="181">
        <v>1482</v>
      </c>
      <c r="P1303" s="181">
        <v>978</v>
      </c>
      <c r="Q1303" s="181">
        <v>249</v>
      </c>
      <c r="R1303" s="181">
        <v>430</v>
      </c>
      <c r="S1303" s="226">
        <f t="shared" si="62"/>
        <v>6155</v>
      </c>
      <c r="T1303" s="181">
        <f t="shared" si="60"/>
        <v>153330.11455440521</v>
      </c>
      <c r="U1303" s="226">
        <f t="shared" si="61"/>
        <v>10059.422693581912</v>
      </c>
    </row>
    <row r="1304" spans="1:21" x14ac:dyDescent="0.25">
      <c r="A1304" s="156" t="s">
        <v>15389</v>
      </c>
      <c r="B1304" s="156" t="s">
        <v>381</v>
      </c>
      <c r="C1304" s="223">
        <v>2.8640904426574707</v>
      </c>
      <c r="D1304" s="221">
        <v>3.2431950569152832</v>
      </c>
      <c r="E1304" s="221">
        <v>4.1851167678833008</v>
      </c>
      <c r="F1304" s="221">
        <v>36.801284790039063</v>
      </c>
      <c r="G1304" s="221">
        <v>41.363246917724609</v>
      </c>
      <c r="H1304" s="221">
        <v>39.178825378417969</v>
      </c>
      <c r="I1304" s="221">
        <v>3.6984150409698486</v>
      </c>
      <c r="J1304" s="221">
        <v>2.1787106990814209</v>
      </c>
      <c r="K1304" s="180">
        <v>1210</v>
      </c>
      <c r="L1304" s="181">
        <v>291</v>
      </c>
      <c r="M1304" s="181">
        <v>313</v>
      </c>
      <c r="N1304" s="181">
        <v>476</v>
      </c>
      <c r="O1304" s="181">
        <v>1317</v>
      </c>
      <c r="P1304" s="181">
        <v>946</v>
      </c>
      <c r="Q1304" s="181">
        <v>306</v>
      </c>
      <c r="R1304" s="181">
        <v>652</v>
      </c>
      <c r="S1304" s="226">
        <f t="shared" si="62"/>
        <v>5511</v>
      </c>
      <c r="T1304" s="181">
        <f t="shared" si="60"/>
        <v>117327.47168254852</v>
      </c>
      <c r="U1304" s="226">
        <f t="shared" si="61"/>
        <v>7697.4222229856741</v>
      </c>
    </row>
    <row r="1305" spans="1:21" x14ac:dyDescent="0.25">
      <c r="A1305" s="156" t="s">
        <v>15390</v>
      </c>
      <c r="B1305" s="156" t="s">
        <v>381</v>
      </c>
      <c r="C1305" s="223">
        <v>0.83551889657974243</v>
      </c>
      <c r="D1305" s="221">
        <v>11.671560287475586</v>
      </c>
      <c r="E1305" s="221">
        <v>11.480228424072266</v>
      </c>
      <c r="F1305" s="221">
        <v>3.7788510322570801</v>
      </c>
      <c r="G1305" s="221">
        <v>15.015727043151855</v>
      </c>
      <c r="H1305" s="221">
        <v>8.2289848327636719</v>
      </c>
      <c r="I1305" s="221">
        <v>-5.8410245925188065E-2</v>
      </c>
      <c r="J1305" s="221">
        <v>-0.48420792818069458</v>
      </c>
      <c r="K1305" s="180">
        <v>588</v>
      </c>
      <c r="L1305" s="181">
        <v>166</v>
      </c>
      <c r="M1305" s="181">
        <v>111</v>
      </c>
      <c r="N1305" s="181">
        <v>225</v>
      </c>
      <c r="O1305" s="181">
        <v>720</v>
      </c>
      <c r="P1305" s="181">
        <v>494</v>
      </c>
      <c r="Q1305" s="181">
        <v>84</v>
      </c>
      <c r="R1305" s="181">
        <v>248</v>
      </c>
      <c r="S1305" s="226">
        <f t="shared" si="62"/>
        <v>2636</v>
      </c>
      <c r="T1305" s="181">
        <f t="shared" si="60"/>
        <v>19304.762907847762</v>
      </c>
      <c r="U1305" s="226">
        <f t="shared" si="61"/>
        <v>1266.5142177306413</v>
      </c>
    </row>
    <row r="1306" spans="1:21" x14ac:dyDescent="0.25">
      <c r="A1306" s="156" t="s">
        <v>15391</v>
      </c>
      <c r="B1306" s="156" t="s">
        <v>381</v>
      </c>
      <c r="C1306" s="223">
        <v>2.9664607048034668</v>
      </c>
      <c r="D1306" s="221">
        <v>11.137516975402832</v>
      </c>
      <c r="E1306" s="221">
        <v>5.159386157989502</v>
      </c>
      <c r="F1306" s="221">
        <v>5.4311161041259766</v>
      </c>
      <c r="G1306" s="221">
        <v>19.774986267089844</v>
      </c>
      <c r="H1306" s="221">
        <v>7.7064805030822754</v>
      </c>
      <c r="I1306" s="221">
        <v>6.9330684840679169E-2</v>
      </c>
      <c r="J1306" s="221">
        <v>-0.35646700859069824</v>
      </c>
      <c r="K1306" s="180">
        <v>1565</v>
      </c>
      <c r="L1306" s="181">
        <v>438</v>
      </c>
      <c r="M1306" s="181">
        <v>362</v>
      </c>
      <c r="N1306" s="181">
        <v>560</v>
      </c>
      <c r="O1306" s="181">
        <v>1917</v>
      </c>
      <c r="P1306" s="181">
        <v>1420</v>
      </c>
      <c r="Q1306" s="181">
        <v>243</v>
      </c>
      <c r="R1306" s="181">
        <v>434</v>
      </c>
      <c r="S1306" s="226">
        <f t="shared" si="62"/>
        <v>6939</v>
      </c>
      <c r="T1306" s="181">
        <f t="shared" si="60"/>
        <v>63143.857908822596</v>
      </c>
      <c r="U1306" s="226">
        <f t="shared" si="61"/>
        <v>4142.6353789290415</v>
      </c>
    </row>
    <row r="1307" spans="1:21" x14ac:dyDescent="0.25">
      <c r="A1307" s="156" t="s">
        <v>15392</v>
      </c>
      <c r="B1307" s="156" t="s">
        <v>381</v>
      </c>
      <c r="C1307" s="223">
        <v>2.2051768377423286E-2</v>
      </c>
      <c r="D1307" s="221">
        <v>7.5124468803405762</v>
      </c>
      <c r="E1307" s="221">
        <v>-4.7094568610191345E-2</v>
      </c>
      <c r="F1307" s="221">
        <v>5.7918334007263184</v>
      </c>
      <c r="G1307" s="221">
        <v>33.983669281005859</v>
      </c>
      <c r="H1307" s="221">
        <v>28.742620468139648</v>
      </c>
      <c r="I1307" s="221">
        <v>24.290525436401367</v>
      </c>
      <c r="J1307" s="221">
        <v>-0.95959347486495972</v>
      </c>
      <c r="K1307" s="180">
        <v>1104</v>
      </c>
      <c r="L1307" s="181">
        <v>353</v>
      </c>
      <c r="M1307" s="181">
        <v>242</v>
      </c>
      <c r="N1307" s="181">
        <v>348</v>
      </c>
      <c r="O1307" s="181">
        <v>1320</v>
      </c>
      <c r="P1307" s="181">
        <v>1197</v>
      </c>
      <c r="Q1307" s="181">
        <v>205</v>
      </c>
      <c r="R1307" s="181">
        <v>215</v>
      </c>
      <c r="S1307" s="226">
        <f t="shared" si="62"/>
        <v>4984</v>
      </c>
      <c r="T1307" s="181">
        <f t="shared" si="60"/>
        <v>88717.005307555199</v>
      </c>
      <c r="U1307" s="226">
        <f t="shared" si="61"/>
        <v>5820.3951591048208</v>
      </c>
    </row>
    <row r="1308" spans="1:21" x14ac:dyDescent="0.25">
      <c r="A1308" s="156" t="s">
        <v>15393</v>
      </c>
      <c r="B1308" s="156" t="s">
        <v>381</v>
      </c>
      <c r="C1308" s="223">
        <v>-0.44025194644927979</v>
      </c>
      <c r="D1308" s="221">
        <v>0.84729784727096558</v>
      </c>
      <c r="E1308" s="221">
        <v>9.8271579742431641</v>
      </c>
      <c r="F1308" s="221">
        <v>5.8435959815979004</v>
      </c>
      <c r="G1308" s="221">
        <v>20.210399627685547</v>
      </c>
      <c r="H1308" s="221">
        <v>8.7742881774902344</v>
      </c>
      <c r="I1308" s="221">
        <v>-1.4803792349994183E-2</v>
      </c>
      <c r="J1308" s="221">
        <v>-0.44060146808624268</v>
      </c>
      <c r="K1308" s="180">
        <v>1230</v>
      </c>
      <c r="L1308" s="181">
        <v>386</v>
      </c>
      <c r="M1308" s="181">
        <v>227</v>
      </c>
      <c r="N1308" s="181">
        <v>390</v>
      </c>
      <c r="O1308" s="181">
        <v>1391</v>
      </c>
      <c r="P1308" s="181">
        <v>803</v>
      </c>
      <c r="Q1308" s="181">
        <v>163</v>
      </c>
      <c r="R1308" s="181">
        <v>171</v>
      </c>
      <c r="S1308" s="226">
        <f t="shared" si="62"/>
        <v>4761</v>
      </c>
      <c r="T1308" s="181">
        <f t="shared" si="60"/>
        <v>39375.977787329815</v>
      </c>
      <c r="U1308" s="226">
        <f t="shared" si="61"/>
        <v>2583.3125194418162</v>
      </c>
    </row>
    <row r="1309" spans="1:21" x14ac:dyDescent="0.25">
      <c r="A1309" s="156" t="s">
        <v>15394</v>
      </c>
      <c r="B1309" s="156" t="s">
        <v>381</v>
      </c>
      <c r="C1309" s="223">
        <v>-1.3281254768371582</v>
      </c>
      <c r="D1309" s="221">
        <v>1.4789398908615112</v>
      </c>
      <c r="E1309" s="221">
        <v>19.309917449951172</v>
      </c>
      <c r="F1309" s="221">
        <v>21.439640045166016</v>
      </c>
      <c r="G1309" s="221">
        <v>22.642848968505859</v>
      </c>
      <c r="H1309" s="221">
        <v>3.0684633255004883</v>
      </c>
      <c r="I1309" s="221">
        <v>0.61683821678161621</v>
      </c>
      <c r="J1309" s="221">
        <v>0.1910405158996582</v>
      </c>
      <c r="K1309" s="180">
        <v>780</v>
      </c>
      <c r="L1309" s="181">
        <v>247</v>
      </c>
      <c r="M1309" s="181">
        <v>258</v>
      </c>
      <c r="N1309" s="181">
        <v>299</v>
      </c>
      <c r="O1309" s="181">
        <v>987</v>
      </c>
      <c r="P1309" s="181">
        <v>959</v>
      </c>
      <c r="Q1309" s="181">
        <v>252</v>
      </c>
      <c r="R1309" s="181">
        <v>433</v>
      </c>
      <c r="S1309" s="226">
        <f t="shared" si="62"/>
        <v>4215</v>
      </c>
      <c r="T1309" s="181">
        <f t="shared" si="60"/>
        <v>36251.083391785622</v>
      </c>
      <c r="U1309" s="226">
        <f t="shared" si="61"/>
        <v>2378.2997358217372</v>
      </c>
    </row>
    <row r="1310" spans="1:21" x14ac:dyDescent="0.25">
      <c r="A1310" s="156" t="s">
        <v>15395</v>
      </c>
      <c r="B1310" s="156" t="s">
        <v>381</v>
      </c>
      <c r="C1310" s="223">
        <v>0.34987825155258179</v>
      </c>
      <c r="D1310" s="221">
        <v>1.3173877000808716</v>
      </c>
      <c r="E1310" s="221">
        <v>19.608024597167969</v>
      </c>
      <c r="F1310" s="221">
        <v>3.904932975769043</v>
      </c>
      <c r="G1310" s="221">
        <v>20.752738952636719</v>
      </c>
      <c r="H1310" s="221">
        <v>3.3444263935089111</v>
      </c>
      <c r="I1310" s="221">
        <v>0.45528605580329895</v>
      </c>
      <c r="J1310" s="221">
        <v>2.948836050927639E-2</v>
      </c>
      <c r="K1310" s="180">
        <v>566</v>
      </c>
      <c r="L1310" s="181">
        <v>194</v>
      </c>
      <c r="M1310" s="181">
        <v>192</v>
      </c>
      <c r="N1310" s="181">
        <v>232</v>
      </c>
      <c r="O1310" s="181">
        <v>687</v>
      </c>
      <c r="P1310" s="181">
        <v>754</v>
      </c>
      <c r="Q1310" s="181">
        <v>164</v>
      </c>
      <c r="R1310" s="181">
        <v>297</v>
      </c>
      <c r="S1310" s="226">
        <f t="shared" si="62"/>
        <v>3086</v>
      </c>
      <c r="T1310" s="181">
        <f t="shared" si="60"/>
        <v>21986.543594619259</v>
      </c>
      <c r="U1310" s="226">
        <f t="shared" si="61"/>
        <v>1442.455946973573</v>
      </c>
    </row>
    <row r="1311" spans="1:21" x14ac:dyDescent="0.25">
      <c r="A1311" s="156" t="s">
        <v>15396</v>
      </c>
      <c r="B1311" s="156" t="s">
        <v>381</v>
      </c>
      <c r="C1311" s="223">
        <v>10.574944496154785</v>
      </c>
      <c r="D1311" s="221">
        <v>11.542453765869141</v>
      </c>
      <c r="E1311" s="221">
        <v>11.16705322265625</v>
      </c>
      <c r="F1311" s="221">
        <v>14.517613410949707</v>
      </c>
      <c r="G1311" s="221">
        <v>18.686454772949219</v>
      </c>
      <c r="H1311" s="221">
        <v>13.131977081298828</v>
      </c>
      <c r="I1311" s="221">
        <v>10.680352210998535</v>
      </c>
      <c r="J1311" s="221">
        <v>10.25455379486084</v>
      </c>
      <c r="K1311" s="180">
        <v>8.1138648986816406</v>
      </c>
      <c r="L1311" s="181">
        <v>2.9034161567687988</v>
      </c>
      <c r="M1311" s="181">
        <v>3.1231460571289062</v>
      </c>
      <c r="N1311" s="181">
        <v>3.1472339630126953</v>
      </c>
      <c r="O1311" s="181">
        <v>9.4460811614990234</v>
      </c>
      <c r="P1311" s="181">
        <v>8.9300765991210937</v>
      </c>
      <c r="Q1311" s="181">
        <v>2.7703418731689453</v>
      </c>
      <c r="R1311" s="181">
        <v>7.5658397674560547</v>
      </c>
      <c r="S1311" s="226">
        <f t="shared" si="62"/>
        <v>46.000000476837158</v>
      </c>
      <c r="T1311" s="181">
        <f t="shared" si="60"/>
        <v>600.83874942521288</v>
      </c>
      <c r="U1311" s="226">
        <f t="shared" si="61"/>
        <v>39.418811945169281</v>
      </c>
    </row>
    <row r="1312" spans="1:21" x14ac:dyDescent="0.25">
      <c r="A1312" s="156" t="s">
        <v>15397</v>
      </c>
      <c r="B1312" s="156" t="s">
        <v>381</v>
      </c>
      <c r="C1312" s="223">
        <v>5.9786605834960938</v>
      </c>
      <c r="D1312" s="221">
        <v>95.736167907714844</v>
      </c>
      <c r="E1312" s="221">
        <v>18.725427627563477</v>
      </c>
      <c r="F1312" s="221">
        <v>45.410575866699219</v>
      </c>
      <c r="G1312" s="221">
        <v>54.965560913085938</v>
      </c>
      <c r="H1312" s="221">
        <v>65.715309143066406</v>
      </c>
      <c r="I1312" s="221">
        <v>6.0840682983398437</v>
      </c>
      <c r="J1312" s="221">
        <v>5.6582708358764648</v>
      </c>
      <c r="K1312" s="180">
        <v>91</v>
      </c>
      <c r="L1312" s="181">
        <v>31</v>
      </c>
      <c r="M1312" s="181">
        <v>229</v>
      </c>
      <c r="N1312" s="181">
        <v>445</v>
      </c>
      <c r="O1312" s="181">
        <v>498</v>
      </c>
      <c r="P1312" s="181">
        <v>89</v>
      </c>
      <c r="Q1312" s="181">
        <v>21</v>
      </c>
      <c r="R1312" s="181">
        <v>12</v>
      </c>
      <c r="S1312" s="226">
        <f t="shared" si="62"/>
        <v>1416</v>
      </c>
      <c r="T1312" s="181">
        <f t="shared" si="60"/>
        <v>61424.885038375854</v>
      </c>
      <c r="U1312" s="226">
        <f t="shared" si="61"/>
        <v>4029.8599156557257</v>
      </c>
    </row>
    <row r="1313" spans="1:21" x14ac:dyDescent="0.25">
      <c r="A1313" s="156" t="s">
        <v>15398</v>
      </c>
      <c r="B1313" s="156" t="s">
        <v>381</v>
      </c>
      <c r="C1313" s="223">
        <v>5.598851203918457</v>
      </c>
      <c r="D1313" s="221">
        <v>6.5663604736328125</v>
      </c>
      <c r="E1313" s="221">
        <v>28.960033416748047</v>
      </c>
      <c r="F1313" s="221">
        <v>9.5415191650390625</v>
      </c>
      <c r="G1313" s="221">
        <v>34.036548614501953</v>
      </c>
      <c r="H1313" s="221">
        <v>44.287372589111328</v>
      </c>
      <c r="I1313" s="221">
        <v>5.704258918762207</v>
      </c>
      <c r="J1313" s="221">
        <v>5.2784614562988281</v>
      </c>
      <c r="K1313" s="180">
        <v>165</v>
      </c>
      <c r="L1313" s="181">
        <v>39</v>
      </c>
      <c r="M1313" s="181">
        <v>190</v>
      </c>
      <c r="N1313" s="181">
        <v>348</v>
      </c>
      <c r="O1313" s="181">
        <v>449</v>
      </c>
      <c r="P1313" s="181">
        <v>228</v>
      </c>
      <c r="Q1313" s="181">
        <v>42</v>
      </c>
      <c r="R1313" s="181">
        <v>87</v>
      </c>
      <c r="S1313" s="226">
        <f t="shared" si="62"/>
        <v>1548</v>
      </c>
      <c r="T1313" s="181">
        <f t="shared" si="60"/>
        <v>36081.489825248718</v>
      </c>
      <c r="U1313" s="226">
        <f t="shared" si="61"/>
        <v>2367.1733280911708</v>
      </c>
    </row>
    <row r="1314" spans="1:21" x14ac:dyDescent="0.25">
      <c r="A1314" s="156" t="s">
        <v>15399</v>
      </c>
      <c r="B1314" s="156" t="s">
        <v>381</v>
      </c>
      <c r="C1314" s="223">
        <v>5.6229162216186523</v>
      </c>
      <c r="D1314" s="221">
        <v>6.5904254913330078</v>
      </c>
      <c r="E1314" s="221">
        <v>6.2150249481201172</v>
      </c>
      <c r="F1314" s="221">
        <v>9.5655841827392578</v>
      </c>
      <c r="G1314" s="221">
        <v>51.997474670410156</v>
      </c>
      <c r="H1314" s="221">
        <v>8.1799478530883789</v>
      </c>
      <c r="I1314" s="221">
        <v>5.7283239364624023</v>
      </c>
      <c r="J1314" s="221">
        <v>5.3025259971618652</v>
      </c>
      <c r="K1314" s="180">
        <v>38</v>
      </c>
      <c r="L1314" s="181">
        <v>9</v>
      </c>
      <c r="M1314" s="181">
        <v>59</v>
      </c>
      <c r="N1314" s="181">
        <v>123</v>
      </c>
      <c r="O1314" s="181">
        <v>133</v>
      </c>
      <c r="P1314" s="181">
        <v>32</v>
      </c>
      <c r="Q1314" s="181">
        <v>4</v>
      </c>
      <c r="R1314" s="181">
        <v>4</v>
      </c>
      <c r="S1314" s="226">
        <f t="shared" si="62"/>
        <v>402</v>
      </c>
      <c r="T1314" s="181">
        <f t="shared" si="60"/>
        <v>9037.7838344573975</v>
      </c>
      <c r="U1314" s="226">
        <f t="shared" si="61"/>
        <v>592.93562825696392</v>
      </c>
    </row>
    <row r="1315" spans="1:21" x14ac:dyDescent="0.25">
      <c r="A1315" s="156" t="s">
        <v>15400</v>
      </c>
      <c r="B1315" s="156" t="s">
        <v>381</v>
      </c>
      <c r="C1315" s="223">
        <v>-1.1744488477706909</v>
      </c>
      <c r="D1315" s="221">
        <v>-0.20693954825401306</v>
      </c>
      <c r="E1315" s="221">
        <v>-0.58233988285064697</v>
      </c>
      <c r="F1315" s="221">
        <v>2.7682204246520996</v>
      </c>
      <c r="G1315" s="221">
        <v>6.9370608329772949</v>
      </c>
      <c r="H1315" s="221">
        <v>1.3825839757919312</v>
      </c>
      <c r="I1315" s="221">
        <v>-1.0690411329269409</v>
      </c>
      <c r="J1315" s="221">
        <v>-1.4948388338088989</v>
      </c>
      <c r="K1315" s="180">
        <v>1</v>
      </c>
      <c r="L1315" s="181">
        <v>0.24042072892189026</v>
      </c>
      <c r="M1315" s="181">
        <v>0.16348609328269958</v>
      </c>
      <c r="N1315" s="181">
        <v>0.15867768228054047</v>
      </c>
      <c r="O1315" s="181">
        <v>0.75732529163360596</v>
      </c>
      <c r="P1315" s="181">
        <v>0.9430503249168396</v>
      </c>
      <c r="Q1315" s="181">
        <v>0.33839219808578491</v>
      </c>
      <c r="R1315" s="181">
        <v>0.74951165914535522</v>
      </c>
      <c r="S1315" s="226">
        <f t="shared" si="62"/>
        <v>4.350863978266716</v>
      </c>
      <c r="T1315" s="181">
        <f t="shared" si="60"/>
        <v>4.1951524965225149</v>
      </c>
      <c r="U1315" s="226">
        <f t="shared" si="61"/>
        <v>0.27522846604005857</v>
      </c>
    </row>
    <row r="1316" spans="1:21" x14ac:dyDescent="0.25">
      <c r="A1316" s="156" t="s">
        <v>15401</v>
      </c>
      <c r="B1316" s="156" t="s">
        <v>384</v>
      </c>
      <c r="C1316" s="223">
        <v>9.5422830581665039</v>
      </c>
      <c r="D1316" s="221">
        <v>9.2524814605712891</v>
      </c>
      <c r="E1316" s="221">
        <v>21.3519287109375</v>
      </c>
      <c r="F1316" s="221">
        <v>84.103004455566406</v>
      </c>
      <c r="G1316" s="221">
        <v>370.31146240234375</v>
      </c>
      <c r="H1316" s="221">
        <v>489.32962036132812</v>
      </c>
      <c r="I1316" s="221">
        <v>9.6476907730102539</v>
      </c>
      <c r="J1316" s="221">
        <v>9.221893310546875</v>
      </c>
      <c r="K1316" s="180">
        <v>129</v>
      </c>
      <c r="L1316" s="181">
        <v>111</v>
      </c>
      <c r="M1316" s="181">
        <v>553</v>
      </c>
      <c r="N1316" s="181">
        <v>377</v>
      </c>
      <c r="O1316" s="181">
        <v>470</v>
      </c>
      <c r="P1316" s="181">
        <v>190</v>
      </c>
      <c r="Q1316" s="181">
        <v>40</v>
      </c>
      <c r="R1316" s="181">
        <v>133</v>
      </c>
      <c r="S1316" s="226">
        <f t="shared" si="62"/>
        <v>2003</v>
      </c>
      <c r="T1316" s="181">
        <f t="shared" si="60"/>
        <v>314403.86385250092</v>
      </c>
      <c r="U1316" s="226">
        <f t="shared" si="61"/>
        <v>20626.876671806542</v>
      </c>
    </row>
    <row r="1317" spans="1:21" x14ac:dyDescent="0.25">
      <c r="A1317" s="156" t="s">
        <v>15402</v>
      </c>
      <c r="B1317" s="156" t="s">
        <v>384</v>
      </c>
      <c r="C1317" s="223">
        <v>7.6423544883728027</v>
      </c>
      <c r="D1317" s="221">
        <v>12.313678741455078</v>
      </c>
      <c r="E1317" s="221">
        <v>19.16862678527832</v>
      </c>
      <c r="F1317" s="221">
        <v>42.924243927001953</v>
      </c>
      <c r="G1317" s="221">
        <v>133.44815063476562</v>
      </c>
      <c r="H1317" s="221">
        <v>67.130271911621094</v>
      </c>
      <c r="I1317" s="221">
        <v>54.930690765380859</v>
      </c>
      <c r="J1317" s="221">
        <v>7.3219642639160156</v>
      </c>
      <c r="K1317" s="180">
        <v>297</v>
      </c>
      <c r="L1317" s="181">
        <v>167</v>
      </c>
      <c r="M1317" s="181">
        <v>829</v>
      </c>
      <c r="N1317" s="181">
        <v>904</v>
      </c>
      <c r="O1317" s="181">
        <v>1504</v>
      </c>
      <c r="P1317" s="181">
        <v>701</v>
      </c>
      <c r="Q1317" s="181">
        <v>177</v>
      </c>
      <c r="R1317" s="181">
        <v>368</v>
      </c>
      <c r="S1317" s="226">
        <f t="shared" si="62"/>
        <v>4947</v>
      </c>
      <c r="T1317" s="181">
        <f t="shared" si="60"/>
        <v>319202.02602720261</v>
      </c>
      <c r="U1317" s="226">
        <f t="shared" si="61"/>
        <v>20941.666376411857</v>
      </c>
    </row>
    <row r="1318" spans="1:21" x14ac:dyDescent="0.25">
      <c r="A1318" s="156" t="s">
        <v>15403</v>
      </c>
      <c r="B1318" s="156" t="s">
        <v>384</v>
      </c>
      <c r="C1318" s="223">
        <v>3.390099048614502</v>
      </c>
      <c r="D1318" s="221">
        <v>47.102546691894531</v>
      </c>
      <c r="E1318" s="221">
        <v>18.798290252685547</v>
      </c>
      <c r="F1318" s="221">
        <v>22.251516342163086</v>
      </c>
      <c r="G1318" s="221">
        <v>46.111492156982422</v>
      </c>
      <c r="H1318" s="221">
        <v>63.388923645019531</v>
      </c>
      <c r="I1318" s="221">
        <v>25.840982437133789</v>
      </c>
      <c r="J1318" s="221">
        <v>7.7956705093383789</v>
      </c>
      <c r="K1318" s="180">
        <v>867</v>
      </c>
      <c r="L1318" s="181">
        <v>279</v>
      </c>
      <c r="M1318" s="181">
        <v>1277</v>
      </c>
      <c r="N1318" s="181">
        <v>1657</v>
      </c>
      <c r="O1318" s="181">
        <v>3482</v>
      </c>
      <c r="P1318" s="181">
        <v>1550</v>
      </c>
      <c r="Q1318" s="181">
        <v>362</v>
      </c>
      <c r="R1318" s="181">
        <v>769</v>
      </c>
      <c r="S1318" s="226">
        <f t="shared" si="62"/>
        <v>10243</v>
      </c>
      <c r="T1318" s="181">
        <f t="shared" si="60"/>
        <v>351119.35923814774</v>
      </c>
      <c r="U1318" s="226">
        <f t="shared" si="61"/>
        <v>23035.644763852986</v>
      </c>
    </row>
    <row r="1319" spans="1:21" x14ac:dyDescent="0.25">
      <c r="A1319" s="156" t="s">
        <v>15404</v>
      </c>
      <c r="B1319" s="156" t="s">
        <v>384</v>
      </c>
      <c r="C1319" s="223">
        <v>5.3124146461486816</v>
      </c>
      <c r="D1319" s="221">
        <v>16.520647048950195</v>
      </c>
      <c r="E1319" s="221">
        <v>21.942481994628906</v>
      </c>
      <c r="F1319" s="221">
        <v>55.175941467285156</v>
      </c>
      <c r="G1319" s="221">
        <v>130.54698181152344</v>
      </c>
      <c r="H1319" s="221">
        <v>128.46688842773437</v>
      </c>
      <c r="I1319" s="221">
        <v>6.6214351654052734</v>
      </c>
      <c r="J1319" s="221">
        <v>13.179120063781738</v>
      </c>
      <c r="K1319" s="180">
        <v>827</v>
      </c>
      <c r="L1319" s="181">
        <v>731</v>
      </c>
      <c r="M1319" s="181">
        <v>1868</v>
      </c>
      <c r="N1319" s="181">
        <v>1190</v>
      </c>
      <c r="O1319" s="181">
        <v>2310</v>
      </c>
      <c r="P1319" s="181">
        <v>1124</v>
      </c>
      <c r="Q1319" s="181">
        <v>263</v>
      </c>
      <c r="R1319" s="181">
        <v>496</v>
      </c>
      <c r="S1319" s="226">
        <f t="shared" si="62"/>
        <v>8809</v>
      </c>
      <c r="T1319" s="181">
        <f t="shared" si="60"/>
        <v>577356.47819471359</v>
      </c>
      <c r="U1319" s="226">
        <f t="shared" si="61"/>
        <v>37878.226830500796</v>
      </c>
    </row>
    <row r="1320" spans="1:21" x14ac:dyDescent="0.25">
      <c r="A1320" s="156" t="s">
        <v>15405</v>
      </c>
      <c r="B1320" s="156" t="s">
        <v>384</v>
      </c>
      <c r="C1320" s="223">
        <v>0.41044417023658752</v>
      </c>
      <c r="D1320" s="221">
        <v>8.9828634262084961</v>
      </c>
      <c r="E1320" s="221">
        <v>16.08598518371582</v>
      </c>
      <c r="F1320" s="221">
        <v>4.4141874313354492</v>
      </c>
      <c r="G1320" s="221">
        <v>19.412586212158203</v>
      </c>
      <c r="H1320" s="221">
        <v>15.198179244995117</v>
      </c>
      <c r="I1320" s="221">
        <v>0.99007105827331543</v>
      </c>
      <c r="J1320" s="221">
        <v>0.15112844109535217</v>
      </c>
      <c r="K1320" s="180">
        <v>1888</v>
      </c>
      <c r="L1320" s="181">
        <v>504</v>
      </c>
      <c r="M1320" s="181">
        <v>519</v>
      </c>
      <c r="N1320" s="181">
        <v>638</v>
      </c>
      <c r="O1320" s="181">
        <v>2613</v>
      </c>
      <c r="P1320" s="181">
        <v>2088</v>
      </c>
      <c r="Q1320" s="181">
        <v>524</v>
      </c>
      <c r="R1320" s="181">
        <v>1376</v>
      </c>
      <c r="S1320" s="226">
        <f t="shared" si="62"/>
        <v>10150</v>
      </c>
      <c r="T1320" s="181">
        <f t="shared" si="60"/>
        <v>99652.795657157898</v>
      </c>
      <c r="U1320" s="226">
        <f t="shared" si="61"/>
        <v>6537.8519870393884</v>
      </c>
    </row>
    <row r="1321" spans="1:21" x14ac:dyDescent="0.25">
      <c r="A1321" s="156" t="s">
        <v>15406</v>
      </c>
      <c r="B1321" s="156" t="s">
        <v>384</v>
      </c>
      <c r="C1321" s="223">
        <v>-0.16814775764942169</v>
      </c>
      <c r="D1321" s="221">
        <v>4.8371796607971191</v>
      </c>
      <c r="E1321" s="221">
        <v>5.2815384864807129</v>
      </c>
      <c r="F1321" s="221">
        <v>20.439338684082031</v>
      </c>
      <c r="G1321" s="221">
        <v>32.393363952636719</v>
      </c>
      <c r="H1321" s="221">
        <v>23.442041397094727</v>
      </c>
      <c r="I1321" s="221">
        <v>0.33459505438804626</v>
      </c>
      <c r="J1321" s="221">
        <v>1.1096311807632446</v>
      </c>
      <c r="K1321" s="180">
        <v>3192</v>
      </c>
      <c r="L1321" s="181">
        <v>947</v>
      </c>
      <c r="M1321" s="181">
        <v>1145</v>
      </c>
      <c r="N1321" s="181">
        <v>1223</v>
      </c>
      <c r="O1321" s="181">
        <v>4234</v>
      </c>
      <c r="P1321" s="181">
        <v>3517</v>
      </c>
      <c r="Q1321" s="181">
        <v>848</v>
      </c>
      <c r="R1321" s="181">
        <v>2061</v>
      </c>
      <c r="S1321" s="226">
        <f t="shared" si="62"/>
        <v>17167</v>
      </c>
      <c r="T1321" s="181">
        <f t="shared" si="60"/>
        <v>257258.60331273079</v>
      </c>
      <c r="U1321" s="226">
        <f t="shared" si="61"/>
        <v>16877.787118361746</v>
      </c>
    </row>
    <row r="1322" spans="1:21" x14ac:dyDescent="0.25">
      <c r="A1322" s="156" t="s">
        <v>15407</v>
      </c>
      <c r="B1322" s="156" t="s">
        <v>384</v>
      </c>
      <c r="C1322" s="223">
        <v>6.3067173957824707</v>
      </c>
      <c r="D1322" s="221">
        <v>19.314764022827148</v>
      </c>
      <c r="E1322" s="221">
        <v>16.336597442626953</v>
      </c>
      <c r="F1322" s="221">
        <v>23.617231369018555</v>
      </c>
      <c r="G1322" s="221">
        <v>57.601390838623047</v>
      </c>
      <c r="H1322" s="221">
        <v>51.966392517089844</v>
      </c>
      <c r="I1322" s="221">
        <v>40.556930541992188</v>
      </c>
      <c r="J1322" s="221">
        <v>5.4211826324462891</v>
      </c>
      <c r="K1322" s="180">
        <v>1576</v>
      </c>
      <c r="L1322" s="181">
        <v>742</v>
      </c>
      <c r="M1322" s="181">
        <v>1154</v>
      </c>
      <c r="N1322" s="181">
        <v>525</v>
      </c>
      <c r="O1322" s="181">
        <v>1680</v>
      </c>
      <c r="P1322" s="181">
        <v>1492</v>
      </c>
      <c r="Q1322" s="181">
        <v>347</v>
      </c>
      <c r="R1322" s="181">
        <v>906</v>
      </c>
      <c r="S1322" s="226">
        <f t="shared" si="62"/>
        <v>8422</v>
      </c>
      <c r="T1322" s="181">
        <f t="shared" si="60"/>
        <v>248811.46204566956</v>
      </c>
      <c r="U1322" s="226">
        <f t="shared" si="61"/>
        <v>16323.60136819316</v>
      </c>
    </row>
    <row r="1323" spans="1:21" x14ac:dyDescent="0.25">
      <c r="A1323" s="156" t="s">
        <v>15408</v>
      </c>
      <c r="B1323" s="156" t="s">
        <v>384</v>
      </c>
      <c r="C1323" s="223">
        <v>-0.33579385280609131</v>
      </c>
      <c r="D1323" s="221">
        <v>-1.0467429161071777</v>
      </c>
      <c r="E1323" s="221">
        <v>-2.6776120662689209</v>
      </c>
      <c r="F1323" s="221">
        <v>8.5125389099121094</v>
      </c>
      <c r="G1323" s="221">
        <v>36.695705413818359</v>
      </c>
      <c r="H1323" s="221">
        <v>13.598381996154785</v>
      </c>
      <c r="I1323" s="221">
        <v>4.6664776802062988</v>
      </c>
      <c r="J1323" s="221">
        <v>-1.3828520774841309</v>
      </c>
      <c r="K1323" s="180">
        <v>2700.251708984375</v>
      </c>
      <c r="L1323" s="181">
        <v>970.73101806640625</v>
      </c>
      <c r="M1323" s="181">
        <v>734.79638671875</v>
      </c>
      <c r="N1323" s="181">
        <v>635.82379150390625</v>
      </c>
      <c r="O1323" s="181">
        <v>2929.188232421875</v>
      </c>
      <c r="P1323" s="181">
        <v>2986.17236328125</v>
      </c>
      <c r="Q1323" s="181">
        <v>895.75177001953125</v>
      </c>
      <c r="R1323" s="181">
        <v>2632.2705078125</v>
      </c>
      <c r="S1323" s="226">
        <f t="shared" si="62"/>
        <v>14484.985778808594</v>
      </c>
      <c r="T1323" s="181">
        <f t="shared" si="60"/>
        <v>150157.84723459117</v>
      </c>
      <c r="U1323" s="226">
        <f t="shared" si="61"/>
        <v>9851.3019473098357</v>
      </c>
    </row>
    <row r="1324" spans="1:21" x14ac:dyDescent="0.25">
      <c r="A1324" s="156" t="s">
        <v>15409</v>
      </c>
      <c r="B1324" s="156" t="s">
        <v>384</v>
      </c>
      <c r="C1324" s="223">
        <v>7.6762118339538574</v>
      </c>
      <c r="D1324" s="221">
        <v>7.9678215980529785</v>
      </c>
      <c r="E1324" s="221">
        <v>6.1743507385253906</v>
      </c>
      <c r="F1324" s="221">
        <v>21.284503936767578</v>
      </c>
      <c r="G1324" s="221">
        <v>42.735221862792969</v>
      </c>
      <c r="H1324" s="221">
        <v>16.743806838989258</v>
      </c>
      <c r="I1324" s="221">
        <v>9.4931707382202148</v>
      </c>
      <c r="J1324" s="221">
        <v>5.6286072731018066</v>
      </c>
      <c r="K1324" s="180">
        <v>887.1016845703125</v>
      </c>
      <c r="L1324" s="181">
        <v>2477.2265625</v>
      </c>
      <c r="M1324" s="181">
        <v>1860.3677978515625</v>
      </c>
      <c r="N1324" s="181">
        <v>422.9888916015625</v>
      </c>
      <c r="O1324" s="181">
        <v>936.05877685546875</v>
      </c>
      <c r="P1324" s="181">
        <v>850.87347412109375</v>
      </c>
      <c r="Q1324" s="181">
        <v>242.82695007324219</v>
      </c>
      <c r="R1324" s="181">
        <v>689.31524658203125</v>
      </c>
      <c r="S1324" s="226">
        <f t="shared" si="62"/>
        <v>8366.7593841552734</v>
      </c>
      <c r="T1324" s="181">
        <f t="shared" si="60"/>
        <v>107471.97487996767</v>
      </c>
      <c r="U1324" s="226">
        <f t="shared" si="61"/>
        <v>7050.8394660333306</v>
      </c>
    </row>
    <row r="1325" spans="1:21" x14ac:dyDescent="0.25">
      <c r="A1325" s="156" t="s">
        <v>15410</v>
      </c>
      <c r="B1325" s="156" t="s">
        <v>384</v>
      </c>
      <c r="C1325" s="223">
        <v>7.0180115699768066</v>
      </c>
      <c r="D1325" s="221">
        <v>10.709626197814941</v>
      </c>
      <c r="E1325" s="221">
        <v>11.284219741821289</v>
      </c>
      <c r="F1325" s="221">
        <v>46.632877349853516</v>
      </c>
      <c r="G1325" s="221">
        <v>78.897682189941406</v>
      </c>
      <c r="H1325" s="221">
        <v>85.467903137207031</v>
      </c>
      <c r="I1325" s="221">
        <v>6.9749183654785156</v>
      </c>
      <c r="J1325" s="221">
        <v>8.3537054061889648</v>
      </c>
      <c r="K1325" s="180">
        <v>1085</v>
      </c>
      <c r="L1325" s="181">
        <v>445</v>
      </c>
      <c r="M1325" s="181">
        <v>724</v>
      </c>
      <c r="N1325" s="181">
        <v>570</v>
      </c>
      <c r="O1325" s="181">
        <v>1692</v>
      </c>
      <c r="P1325" s="181">
        <v>1132</v>
      </c>
      <c r="Q1325" s="181">
        <v>324</v>
      </c>
      <c r="R1325" s="181">
        <v>994</v>
      </c>
      <c r="S1325" s="226">
        <f t="shared" si="62"/>
        <v>6966</v>
      </c>
      <c r="T1325" s="181">
        <f t="shared" si="60"/>
        <v>287938.84273481369</v>
      </c>
      <c r="U1325" s="226">
        <f t="shared" si="61"/>
        <v>18890.604349888166</v>
      </c>
    </row>
    <row r="1326" spans="1:21" x14ac:dyDescent="0.25">
      <c r="A1326" s="156" t="s">
        <v>15411</v>
      </c>
      <c r="B1326" s="156" t="s">
        <v>384</v>
      </c>
      <c r="C1326" s="223">
        <v>16.240373611450195</v>
      </c>
      <c r="D1326" s="221">
        <v>11.607039451599121</v>
      </c>
      <c r="E1326" s="221">
        <v>21.332084655761719</v>
      </c>
      <c r="F1326" s="221">
        <v>35.8546142578125</v>
      </c>
      <c r="G1326" s="221">
        <v>81.825630187988281</v>
      </c>
      <c r="H1326" s="221">
        <v>88.590171813964844</v>
      </c>
      <c r="I1326" s="221">
        <v>15.59127140045166</v>
      </c>
      <c r="J1326" s="221">
        <v>15.44277286529541</v>
      </c>
      <c r="K1326" s="180">
        <v>663</v>
      </c>
      <c r="L1326" s="181">
        <v>270</v>
      </c>
      <c r="M1326" s="181">
        <v>1262</v>
      </c>
      <c r="N1326" s="181">
        <v>1327</v>
      </c>
      <c r="O1326" s="181">
        <v>2906</v>
      </c>
      <c r="P1326" s="181">
        <v>1819</v>
      </c>
      <c r="Q1326" s="181">
        <v>500</v>
      </c>
      <c r="R1326" s="181">
        <v>1375</v>
      </c>
      <c r="S1326" s="226">
        <f t="shared" si="62"/>
        <v>10122</v>
      </c>
      <c r="T1326" s="181">
        <f t="shared" si="60"/>
        <v>516361.68455791473</v>
      </c>
      <c r="U1326" s="226">
        <f t="shared" si="61"/>
        <v>33876.583623727805</v>
      </c>
    </row>
    <row r="1327" spans="1:21" x14ac:dyDescent="0.25">
      <c r="A1327" s="156" t="s">
        <v>15412</v>
      </c>
      <c r="B1327" s="156" t="s">
        <v>384</v>
      </c>
      <c r="C1327" s="223">
        <v>5.2275533676147461</v>
      </c>
      <c r="D1327" s="221">
        <v>22.118974685668945</v>
      </c>
      <c r="E1327" s="221">
        <v>6.5261125564575195</v>
      </c>
      <c r="F1327" s="221">
        <v>17.294269561767578</v>
      </c>
      <c r="G1327" s="221">
        <v>49.810150146484375</v>
      </c>
      <c r="H1327" s="221">
        <v>71.069358825683594</v>
      </c>
      <c r="I1327" s="221">
        <v>17.369924545288086</v>
      </c>
      <c r="J1327" s="221">
        <v>10.513293266296387</v>
      </c>
      <c r="K1327" s="180">
        <v>1458</v>
      </c>
      <c r="L1327" s="181">
        <v>771</v>
      </c>
      <c r="M1327" s="181">
        <v>3317</v>
      </c>
      <c r="N1327" s="181">
        <v>1361</v>
      </c>
      <c r="O1327" s="181">
        <v>2787</v>
      </c>
      <c r="P1327" s="181">
        <v>1586</v>
      </c>
      <c r="Q1327" s="181">
        <v>326</v>
      </c>
      <c r="R1327" s="181">
        <v>781</v>
      </c>
      <c r="S1327" s="226">
        <f t="shared" si="62"/>
        <v>12387</v>
      </c>
      <c r="T1327" s="181">
        <f t="shared" si="60"/>
        <v>335270.48751449585</v>
      </c>
      <c r="U1327" s="226">
        <f t="shared" si="61"/>
        <v>21995.858806946246</v>
      </c>
    </row>
    <row r="1328" spans="1:21" x14ac:dyDescent="0.25">
      <c r="A1328" s="156" t="s">
        <v>15413</v>
      </c>
      <c r="B1328" s="156" t="s">
        <v>384</v>
      </c>
      <c r="C1328" s="223">
        <v>2.1303761005401611</v>
      </c>
      <c r="D1328" s="221">
        <v>9.4812002182006836</v>
      </c>
      <c r="E1328" s="221">
        <v>6.8153953552246094</v>
      </c>
      <c r="F1328" s="221">
        <v>34.362396240234375</v>
      </c>
      <c r="G1328" s="221">
        <v>103.42564392089844</v>
      </c>
      <c r="H1328" s="221">
        <v>63.411087036132813</v>
      </c>
      <c r="I1328" s="221">
        <v>19.953619003295898</v>
      </c>
      <c r="J1328" s="221">
        <v>5.7675414085388184</v>
      </c>
      <c r="K1328" s="180">
        <v>2606</v>
      </c>
      <c r="L1328" s="181">
        <v>1873</v>
      </c>
      <c r="M1328" s="181">
        <v>3257</v>
      </c>
      <c r="N1328" s="181">
        <v>1080</v>
      </c>
      <c r="O1328" s="181">
        <v>2853</v>
      </c>
      <c r="P1328" s="181">
        <v>2368</v>
      </c>
      <c r="Q1328" s="181">
        <v>562</v>
      </c>
      <c r="R1328" s="181">
        <v>1584</v>
      </c>
      <c r="S1328" s="226">
        <f t="shared" si="62"/>
        <v>16183</v>
      </c>
      <c r="T1328" s="181">
        <f t="shared" si="60"/>
        <v>548199.71441698074</v>
      </c>
      <c r="U1328" s="226">
        <f t="shared" si="61"/>
        <v>35965.359211054369</v>
      </c>
    </row>
    <row r="1329" spans="1:21" x14ac:dyDescent="0.25">
      <c r="A1329" s="156" t="s">
        <v>15414</v>
      </c>
      <c r="B1329" s="156" t="s">
        <v>384</v>
      </c>
      <c r="C1329" s="223">
        <v>7.1946444511413574</v>
      </c>
      <c r="D1329" s="221">
        <v>8.1732292175292969</v>
      </c>
      <c r="E1329" s="221">
        <v>9.5561923980712891</v>
      </c>
      <c r="F1329" s="221">
        <v>37.891006469726563</v>
      </c>
      <c r="G1329" s="221">
        <v>86.930015563964844</v>
      </c>
      <c r="H1329" s="221">
        <v>76.467987060546875</v>
      </c>
      <c r="I1329" s="221">
        <v>5.8499269485473633</v>
      </c>
      <c r="J1329" s="221">
        <v>9.7029361724853516</v>
      </c>
      <c r="K1329" s="180">
        <v>2258</v>
      </c>
      <c r="L1329" s="181">
        <v>999</v>
      </c>
      <c r="M1329" s="181">
        <v>1060</v>
      </c>
      <c r="N1329" s="181">
        <v>1002</v>
      </c>
      <c r="O1329" s="181">
        <v>2692</v>
      </c>
      <c r="P1329" s="181">
        <v>2329</v>
      </c>
      <c r="Q1329" s="181">
        <v>710</v>
      </c>
      <c r="R1329" s="181">
        <v>1780</v>
      </c>
      <c r="S1329" s="226">
        <f t="shared" si="62"/>
        <v>12830</v>
      </c>
      <c r="T1329" s="181">
        <f t="shared" si="60"/>
        <v>506041.13386631012</v>
      </c>
      <c r="U1329" s="226">
        <f t="shared" si="61"/>
        <v>33199.490398179129</v>
      </c>
    </row>
    <row r="1330" spans="1:21" x14ac:dyDescent="0.25">
      <c r="A1330" s="156" t="s">
        <v>15415</v>
      </c>
      <c r="B1330" s="156" t="s">
        <v>384</v>
      </c>
      <c r="C1330" s="223">
        <v>1.2745686769485474</v>
      </c>
      <c r="D1330" s="221">
        <v>5.0783467292785645</v>
      </c>
      <c r="E1330" s="221">
        <v>7.4048256874084473</v>
      </c>
      <c r="F1330" s="221">
        <v>34.06549072265625</v>
      </c>
      <c r="G1330" s="221">
        <v>21.464780807495117</v>
      </c>
      <c r="H1330" s="221">
        <v>10.865420341491699</v>
      </c>
      <c r="I1330" s="221">
        <v>0.28534281253814697</v>
      </c>
      <c r="J1330" s="221">
        <v>2.4392949417233467E-2</v>
      </c>
      <c r="K1330" s="180">
        <v>1867</v>
      </c>
      <c r="L1330" s="181">
        <v>624</v>
      </c>
      <c r="M1330" s="181">
        <v>517</v>
      </c>
      <c r="N1330" s="181">
        <v>454</v>
      </c>
      <c r="O1330" s="181">
        <v>1806</v>
      </c>
      <c r="P1330" s="181">
        <v>2002</v>
      </c>
      <c r="Q1330" s="181">
        <v>637</v>
      </c>
      <c r="R1330" s="181">
        <v>1886</v>
      </c>
      <c r="S1330" s="226">
        <f t="shared" si="62"/>
        <v>9793</v>
      </c>
      <c r="T1330" s="181">
        <f t="shared" si="60"/>
        <v>85588.269883599132</v>
      </c>
      <c r="U1330" s="226">
        <f t="shared" si="61"/>
        <v>5615.1303797924056</v>
      </c>
    </row>
    <row r="1331" spans="1:21" x14ac:dyDescent="0.25">
      <c r="A1331" s="156" t="s">
        <v>15416</v>
      </c>
      <c r="B1331" s="156" t="s">
        <v>384</v>
      </c>
      <c r="C1331" s="223">
        <v>-1.4312431812286377</v>
      </c>
      <c r="D1331" s="221">
        <v>-0.4637337327003479</v>
      </c>
      <c r="E1331" s="221">
        <v>4.6185455322265625</v>
      </c>
      <c r="F1331" s="221">
        <v>4.720487117767334</v>
      </c>
      <c r="G1331" s="221">
        <v>20.79682731628418</v>
      </c>
      <c r="H1331" s="221">
        <v>7.7403740882873535</v>
      </c>
      <c r="I1331" s="221">
        <v>-4.1640157699584961</v>
      </c>
      <c r="J1331" s="221">
        <v>-1.7516330480575562</v>
      </c>
      <c r="K1331" s="180">
        <v>605</v>
      </c>
      <c r="L1331" s="181">
        <v>236</v>
      </c>
      <c r="M1331" s="181">
        <v>170</v>
      </c>
      <c r="N1331" s="181">
        <v>126</v>
      </c>
      <c r="O1331" s="181">
        <v>655</v>
      </c>
      <c r="P1331" s="181">
        <v>1021</v>
      </c>
      <c r="Q1331" s="181">
        <v>353</v>
      </c>
      <c r="R1331" s="181">
        <v>1209</v>
      </c>
      <c r="S1331" s="226">
        <f t="shared" si="62"/>
        <v>4375</v>
      </c>
      <c r="T1331" s="181">
        <f t="shared" si="60"/>
        <v>18341.812746167183</v>
      </c>
      <c r="U1331" s="226">
        <f t="shared" si="61"/>
        <v>1203.3386130077938</v>
      </c>
    </row>
    <row r="1332" spans="1:21" x14ac:dyDescent="0.25">
      <c r="A1332" s="156" t="s">
        <v>15417</v>
      </c>
      <c r="B1332" s="156" t="s">
        <v>384</v>
      </c>
      <c r="C1332" s="223">
        <v>-2.7132606506347656</v>
      </c>
      <c r="D1332" s="221">
        <v>-6.0232635587453842E-2</v>
      </c>
      <c r="E1332" s="221">
        <v>5.348090648651123</v>
      </c>
      <c r="F1332" s="221">
        <v>80.327789306640625</v>
      </c>
      <c r="G1332" s="221">
        <v>31.966621398925781</v>
      </c>
      <c r="H1332" s="221">
        <v>4.9366669654846191</v>
      </c>
      <c r="I1332" s="221">
        <v>-0.92233431339263916</v>
      </c>
      <c r="J1332" s="221">
        <v>-1.5900444984436035</v>
      </c>
      <c r="K1332" s="180">
        <v>863.5155029296875</v>
      </c>
      <c r="L1332" s="181">
        <v>261.47329711914062</v>
      </c>
      <c r="M1332" s="181">
        <v>250.36067199707031</v>
      </c>
      <c r="N1332" s="181">
        <v>233.36491394042969</v>
      </c>
      <c r="O1332" s="181">
        <v>1050.468994140625</v>
      </c>
      <c r="P1332" s="181">
        <v>1221.73388671875</v>
      </c>
      <c r="Q1332" s="181">
        <v>386.3267822265625</v>
      </c>
      <c r="R1332" s="181">
        <v>1328.93798828125</v>
      </c>
      <c r="S1332" s="226">
        <f t="shared" si="62"/>
        <v>5596.1820373535156</v>
      </c>
      <c r="T1332" s="181">
        <f t="shared" si="60"/>
        <v>54867.792307845157</v>
      </c>
      <c r="U1332" s="226">
        <f t="shared" si="61"/>
        <v>3599.6732715701173</v>
      </c>
    </row>
    <row r="1333" spans="1:21" x14ac:dyDescent="0.25">
      <c r="A1333" s="156" t="s">
        <v>15418</v>
      </c>
      <c r="B1333" s="156" t="s">
        <v>384</v>
      </c>
      <c r="C1333" s="223">
        <v>4.1714982986450195</v>
      </c>
      <c r="D1333" s="221">
        <v>7.1995940208435059</v>
      </c>
      <c r="E1333" s="221">
        <v>8.3166236877441406</v>
      </c>
      <c r="F1333" s="221">
        <v>29.867631912231445</v>
      </c>
      <c r="G1333" s="221">
        <v>71.718307495117188</v>
      </c>
      <c r="H1333" s="221">
        <v>68.031211853027344</v>
      </c>
      <c r="I1333" s="221">
        <v>21.963937759399414</v>
      </c>
      <c r="J1333" s="221">
        <v>4.6444554328918457</v>
      </c>
      <c r="K1333" s="180">
        <v>1848</v>
      </c>
      <c r="L1333" s="181">
        <v>742</v>
      </c>
      <c r="M1333" s="181">
        <v>1741</v>
      </c>
      <c r="N1333" s="181">
        <v>1010</v>
      </c>
      <c r="O1333" s="181">
        <v>2945</v>
      </c>
      <c r="P1333" s="181">
        <v>1983</v>
      </c>
      <c r="Q1333" s="181">
        <v>387</v>
      </c>
      <c r="R1333" s="181">
        <v>870</v>
      </c>
      <c r="S1333" s="226">
        <f t="shared" si="62"/>
        <v>11526</v>
      </c>
      <c r="T1333" s="181">
        <f t="shared" si="60"/>
        <v>416353.606508255</v>
      </c>
      <c r="U1333" s="226">
        <f t="shared" si="61"/>
        <v>27315.422870682803</v>
      </c>
    </row>
    <row r="1334" spans="1:21" x14ac:dyDescent="0.25">
      <c r="A1334" s="156" t="s">
        <v>15419</v>
      </c>
      <c r="B1334" s="156" t="s">
        <v>384</v>
      </c>
      <c r="C1334" s="223">
        <v>3.6433782577514648</v>
      </c>
      <c r="D1334" s="221">
        <v>52.101715087890625</v>
      </c>
      <c r="E1334" s="221">
        <v>10.032299995422363</v>
      </c>
      <c r="F1334" s="221">
        <v>10.843396186828613</v>
      </c>
      <c r="G1334" s="221">
        <v>46.781135559082031</v>
      </c>
      <c r="H1334" s="221">
        <v>45.252891540527344</v>
      </c>
      <c r="I1334" s="221">
        <v>34.970291137695312</v>
      </c>
      <c r="J1334" s="221">
        <v>8.8043603897094727</v>
      </c>
      <c r="K1334" s="180">
        <v>1031</v>
      </c>
      <c r="L1334" s="181">
        <v>295</v>
      </c>
      <c r="M1334" s="181">
        <v>1024</v>
      </c>
      <c r="N1334" s="181">
        <v>1580</v>
      </c>
      <c r="O1334" s="181">
        <v>3641</v>
      </c>
      <c r="P1334" s="181">
        <v>1567</v>
      </c>
      <c r="Q1334" s="181">
        <v>356</v>
      </c>
      <c r="R1334" s="181">
        <v>947</v>
      </c>
      <c r="S1334" s="226">
        <f t="shared" si="62"/>
        <v>10441</v>
      </c>
      <c r="T1334" s="181">
        <f t="shared" si="60"/>
        <v>308560.51865386963</v>
      </c>
      <c r="U1334" s="226">
        <f t="shared" si="61"/>
        <v>20243.516368004723</v>
      </c>
    </row>
    <row r="1335" spans="1:21" x14ac:dyDescent="0.25">
      <c r="A1335" s="156" t="s">
        <v>15420</v>
      </c>
      <c r="B1335" s="156" t="s">
        <v>384</v>
      </c>
      <c r="C1335" s="223">
        <v>1.7668194770812988</v>
      </c>
      <c r="D1335" s="221">
        <v>-4.6688108444213867</v>
      </c>
      <c r="E1335" s="221">
        <v>15.914390563964844</v>
      </c>
      <c r="F1335" s="221">
        <v>11.452698707580566</v>
      </c>
      <c r="G1335" s="221">
        <v>25.73328971862793</v>
      </c>
      <c r="H1335" s="221">
        <v>50.847568511962891</v>
      </c>
      <c r="I1335" s="221">
        <v>3.8709304332733154</v>
      </c>
      <c r="J1335" s="221">
        <v>3.4451324939727783</v>
      </c>
      <c r="K1335" s="180">
        <v>558</v>
      </c>
      <c r="L1335" s="181">
        <v>157</v>
      </c>
      <c r="M1335" s="181">
        <v>468</v>
      </c>
      <c r="N1335" s="181">
        <v>892</v>
      </c>
      <c r="O1335" s="181">
        <v>2299</v>
      </c>
      <c r="P1335" s="181">
        <v>1140</v>
      </c>
      <c r="Q1335" s="181">
        <v>309</v>
      </c>
      <c r="R1335" s="181">
        <v>1046</v>
      </c>
      <c r="S1335" s="226">
        <f t="shared" si="62"/>
        <v>6869</v>
      </c>
      <c r="T1335" s="181">
        <f t="shared" si="60"/>
        <v>139843.41125607491</v>
      </c>
      <c r="U1335" s="226">
        <f t="shared" si="61"/>
        <v>9174.60988551027</v>
      </c>
    </row>
    <row r="1336" spans="1:21" x14ac:dyDescent="0.25">
      <c r="A1336" s="156" t="s">
        <v>15421</v>
      </c>
      <c r="B1336" s="156" t="s">
        <v>384</v>
      </c>
      <c r="C1336" s="223">
        <v>4.9705634117126465</v>
      </c>
      <c r="D1336" s="221">
        <v>1.8910437822341919</v>
      </c>
      <c r="E1336" s="221">
        <v>20.539342880249023</v>
      </c>
      <c r="F1336" s="221">
        <v>16.591182708740234</v>
      </c>
      <c r="G1336" s="221">
        <v>39.652427673339844</v>
      </c>
      <c r="H1336" s="221">
        <v>55.488044738769531</v>
      </c>
      <c r="I1336" s="221">
        <v>17.257640838623047</v>
      </c>
      <c r="J1336" s="221">
        <v>4.3174972534179687</v>
      </c>
      <c r="K1336" s="180">
        <v>1321</v>
      </c>
      <c r="L1336" s="181">
        <v>298</v>
      </c>
      <c r="M1336" s="181">
        <v>865</v>
      </c>
      <c r="N1336" s="181">
        <v>1746</v>
      </c>
      <c r="O1336" s="181">
        <v>4471</v>
      </c>
      <c r="P1336" s="181">
        <v>1901</v>
      </c>
      <c r="Q1336" s="181">
        <v>496</v>
      </c>
      <c r="R1336" s="181">
        <v>1527</v>
      </c>
      <c r="S1336" s="226">
        <f t="shared" si="62"/>
        <v>12625</v>
      </c>
      <c r="T1336" s="181">
        <f t="shared" si="60"/>
        <v>351785.76725268364</v>
      </c>
      <c r="U1336" s="226">
        <f t="shared" si="61"/>
        <v>23079.365333188562</v>
      </c>
    </row>
    <row r="1337" spans="1:21" x14ac:dyDescent="0.25">
      <c r="A1337" s="156" t="s">
        <v>15422</v>
      </c>
      <c r="B1337" s="156" t="s">
        <v>384</v>
      </c>
      <c r="C1337" s="223">
        <v>1.8944956064224243</v>
      </c>
      <c r="D1337" s="221">
        <v>2.8620052337646484</v>
      </c>
      <c r="E1337" s="221">
        <v>6.560309886932373</v>
      </c>
      <c r="F1337" s="221">
        <v>19.117349624633789</v>
      </c>
      <c r="G1337" s="221">
        <v>26.944999694824219</v>
      </c>
      <c r="H1337" s="221">
        <v>8.8812217712402344</v>
      </c>
      <c r="I1337" s="221">
        <v>16.280847549438477</v>
      </c>
      <c r="J1337" s="221">
        <v>5.1965570449829102</v>
      </c>
      <c r="K1337" s="180">
        <v>1271</v>
      </c>
      <c r="L1337" s="181">
        <v>305</v>
      </c>
      <c r="M1337" s="181">
        <v>369</v>
      </c>
      <c r="N1337" s="181">
        <v>500</v>
      </c>
      <c r="O1337" s="181">
        <v>1955</v>
      </c>
      <c r="P1337" s="181">
        <v>1587</v>
      </c>
      <c r="Q1337" s="181">
        <v>387</v>
      </c>
      <c r="R1337" s="181">
        <v>1402</v>
      </c>
      <c r="S1337" s="226">
        <f t="shared" si="62"/>
        <v>7776</v>
      </c>
      <c r="T1337" s="181">
        <f t="shared" si="60"/>
        <v>95618.479005694389</v>
      </c>
      <c r="U1337" s="226">
        <f t="shared" si="61"/>
        <v>6273.1753669588134</v>
      </c>
    </row>
    <row r="1338" spans="1:21" x14ac:dyDescent="0.25">
      <c r="A1338" s="156" t="s">
        <v>15423</v>
      </c>
      <c r="B1338" s="156" t="s">
        <v>384</v>
      </c>
      <c r="C1338" s="223">
        <v>3.6756308078765869</v>
      </c>
      <c r="D1338" s="221">
        <v>1.8085137605667114</v>
      </c>
      <c r="E1338" s="221">
        <v>15.636272430419922</v>
      </c>
      <c r="F1338" s="221">
        <v>8.3159294128417969</v>
      </c>
      <c r="G1338" s="221">
        <v>33.031013488769531</v>
      </c>
      <c r="H1338" s="221">
        <v>39.381820678710938</v>
      </c>
      <c r="I1338" s="221">
        <v>7.1492090225219727</v>
      </c>
      <c r="J1338" s="221">
        <v>1.7893470525741577</v>
      </c>
      <c r="K1338" s="180">
        <v>2375</v>
      </c>
      <c r="L1338" s="181">
        <v>497</v>
      </c>
      <c r="M1338" s="181">
        <v>550</v>
      </c>
      <c r="N1338" s="181">
        <v>804</v>
      </c>
      <c r="O1338" s="181">
        <v>3376</v>
      </c>
      <c r="P1338" s="181">
        <v>2178</v>
      </c>
      <c r="Q1338" s="181">
        <v>481</v>
      </c>
      <c r="R1338" s="181">
        <v>1677</v>
      </c>
      <c r="S1338" s="226">
        <f t="shared" si="62"/>
        <v>11938</v>
      </c>
      <c r="T1338" s="181">
        <f t="shared" si="60"/>
        <v>228640.2231156826</v>
      </c>
      <c r="U1338" s="226">
        <f t="shared" si="61"/>
        <v>15000.240857835124</v>
      </c>
    </row>
    <row r="1339" spans="1:21" x14ac:dyDescent="0.25">
      <c r="A1339" s="156" t="s">
        <v>15424</v>
      </c>
      <c r="B1339" s="156" t="s">
        <v>384</v>
      </c>
      <c r="C1339" s="223">
        <v>1.7762598991394043</v>
      </c>
      <c r="D1339" s="221">
        <v>0.56114423274993896</v>
      </c>
      <c r="E1339" s="221">
        <v>3.7308259010314941</v>
      </c>
      <c r="F1339" s="221">
        <v>12.024204254150391</v>
      </c>
      <c r="G1339" s="221">
        <v>15.622225761413574</v>
      </c>
      <c r="H1339" s="221">
        <v>15.544081687927246</v>
      </c>
      <c r="I1339" s="221">
        <v>0.83719360828399658</v>
      </c>
      <c r="J1339" s="221">
        <v>1.3952456712722778</v>
      </c>
      <c r="K1339" s="180">
        <v>2061</v>
      </c>
      <c r="L1339" s="181">
        <v>681</v>
      </c>
      <c r="M1339" s="181">
        <v>551</v>
      </c>
      <c r="N1339" s="181">
        <v>691</v>
      </c>
      <c r="O1339" s="181">
        <v>2380</v>
      </c>
      <c r="P1339" s="181">
        <v>2469</v>
      </c>
      <c r="Q1339" s="181">
        <v>674</v>
      </c>
      <c r="R1339" s="181">
        <v>1992</v>
      </c>
      <c r="S1339" s="226">
        <f t="shared" si="62"/>
        <v>11499</v>
      </c>
      <c r="T1339" s="181">
        <f t="shared" si="60"/>
        <v>93310.253954529762</v>
      </c>
      <c r="U1339" s="226">
        <f t="shared" si="61"/>
        <v>6121.7412437335224</v>
      </c>
    </row>
    <row r="1340" spans="1:21" x14ac:dyDescent="0.25">
      <c r="A1340" s="156" t="s">
        <v>15425</v>
      </c>
      <c r="B1340" s="156" t="s">
        <v>384</v>
      </c>
      <c r="C1340" s="223">
        <v>0.64702010154724121</v>
      </c>
      <c r="D1340" s="221">
        <v>2.5899770259857178</v>
      </c>
      <c r="E1340" s="221">
        <v>10.455062866210937</v>
      </c>
      <c r="F1340" s="221">
        <v>1.7648369073867798</v>
      </c>
      <c r="G1340" s="221">
        <v>48.168643951416016</v>
      </c>
      <c r="H1340" s="221">
        <v>30.555183410644531</v>
      </c>
      <c r="I1340" s="221">
        <v>7.0856871604919434</v>
      </c>
      <c r="J1340" s="221">
        <v>3.6528673022985458E-2</v>
      </c>
      <c r="K1340" s="180">
        <v>2219</v>
      </c>
      <c r="L1340" s="181">
        <v>782</v>
      </c>
      <c r="M1340" s="181">
        <v>559</v>
      </c>
      <c r="N1340" s="181">
        <v>501</v>
      </c>
      <c r="O1340" s="181">
        <v>2102</v>
      </c>
      <c r="P1340" s="181">
        <v>2186</v>
      </c>
      <c r="Q1340" s="181">
        <v>566</v>
      </c>
      <c r="R1340" s="181">
        <v>1452</v>
      </c>
      <c r="S1340" s="226">
        <f t="shared" si="62"/>
        <v>10367</v>
      </c>
      <c r="T1340" s="181">
        <f t="shared" si="60"/>
        <v>182297.32216008008</v>
      </c>
      <c r="U1340" s="226">
        <f t="shared" si="61"/>
        <v>11959.85423245506</v>
      </c>
    </row>
    <row r="1341" spans="1:21" x14ac:dyDescent="0.25">
      <c r="A1341" s="156" t="s">
        <v>15426</v>
      </c>
      <c r="B1341" s="156" t="s">
        <v>384</v>
      </c>
      <c r="C1341" s="223">
        <v>-1.3500990867614746</v>
      </c>
      <c r="D1341" s="221">
        <v>5.1625051498413086</v>
      </c>
      <c r="E1341" s="221">
        <v>15.942813873291016</v>
      </c>
      <c r="F1341" s="221">
        <v>38.562427520751953</v>
      </c>
      <c r="G1341" s="221">
        <v>41.110374450683594</v>
      </c>
      <c r="H1341" s="221">
        <v>20.968341827392578</v>
      </c>
      <c r="I1341" s="221">
        <v>2.446613073348999</v>
      </c>
      <c r="J1341" s="221">
        <v>-0.97423624992370605</v>
      </c>
      <c r="K1341" s="180">
        <v>1537</v>
      </c>
      <c r="L1341" s="181">
        <v>512</v>
      </c>
      <c r="M1341" s="181">
        <v>427</v>
      </c>
      <c r="N1341" s="181">
        <v>405</v>
      </c>
      <c r="O1341" s="181">
        <v>1430</v>
      </c>
      <c r="P1341" s="181">
        <v>1605</v>
      </c>
      <c r="Q1341" s="181">
        <v>485</v>
      </c>
      <c r="R1341" s="181">
        <v>1597</v>
      </c>
      <c r="S1341" s="226">
        <f t="shared" si="62"/>
        <v>7998</v>
      </c>
      <c r="T1341" s="181">
        <f t="shared" si="60"/>
        <v>115066.2411570549</v>
      </c>
      <c r="U1341" s="226">
        <f t="shared" si="61"/>
        <v>7549.0712370774254</v>
      </c>
    </row>
    <row r="1342" spans="1:21" x14ac:dyDescent="0.25">
      <c r="A1342" s="156" t="s">
        <v>15427</v>
      </c>
      <c r="B1342" s="156" t="s">
        <v>384</v>
      </c>
      <c r="C1342" s="223">
        <v>2.0525226593017578</v>
      </c>
      <c r="D1342" s="221">
        <v>20.717031478881836</v>
      </c>
      <c r="E1342" s="221">
        <v>1.0531115531921387</v>
      </c>
      <c r="F1342" s="221">
        <v>41.362697601318359</v>
      </c>
      <c r="G1342" s="221">
        <v>44.260063171386719</v>
      </c>
      <c r="H1342" s="221">
        <v>27.773941040039063</v>
      </c>
      <c r="I1342" s="221">
        <v>1.6830779314041138</v>
      </c>
      <c r="J1342" s="221">
        <v>1.2572802305221558</v>
      </c>
      <c r="K1342" s="180">
        <v>1172.3291015625</v>
      </c>
      <c r="L1342" s="181">
        <v>346.51718139648437</v>
      </c>
      <c r="M1342" s="181">
        <v>297.13037109375</v>
      </c>
      <c r="N1342" s="181">
        <v>332.75363159179687</v>
      </c>
      <c r="O1342" s="181">
        <v>1390.1168212890625</v>
      </c>
      <c r="P1342" s="181">
        <v>962.63763427734375</v>
      </c>
      <c r="Q1342" s="181">
        <v>239.64738464355469</v>
      </c>
      <c r="R1342" s="181">
        <v>567.54327392578125</v>
      </c>
      <c r="S1342" s="226">
        <f t="shared" si="62"/>
        <v>5308.6753997802734</v>
      </c>
      <c r="T1342" s="181">
        <f t="shared" si="60"/>
        <v>113041.34405184319</v>
      </c>
      <c r="U1342" s="226">
        <f t="shared" si="61"/>
        <v>7416.2252142884217</v>
      </c>
    </row>
    <row r="1343" spans="1:21" x14ac:dyDescent="0.25">
      <c r="A1343" s="156" t="s">
        <v>15428</v>
      </c>
      <c r="B1343" s="156" t="s">
        <v>384</v>
      </c>
      <c r="C1343" s="223">
        <v>0.74572616815567017</v>
      </c>
      <c r="D1343" s="221">
        <v>3.7246685028076172</v>
      </c>
      <c r="E1343" s="221">
        <v>15.551471710205078</v>
      </c>
      <c r="F1343" s="221">
        <v>28.723739624023438</v>
      </c>
      <c r="G1343" s="221">
        <v>55.146579742431641</v>
      </c>
      <c r="H1343" s="221">
        <v>21.734485626220703</v>
      </c>
      <c r="I1343" s="221">
        <v>13.520294189453125</v>
      </c>
      <c r="J1343" s="221">
        <v>0.27502080798149109</v>
      </c>
      <c r="K1343" s="180">
        <v>2662</v>
      </c>
      <c r="L1343" s="181">
        <v>998</v>
      </c>
      <c r="M1343" s="181">
        <v>751</v>
      </c>
      <c r="N1343" s="181">
        <v>816</v>
      </c>
      <c r="O1343" s="181">
        <v>3080</v>
      </c>
      <c r="P1343" s="181">
        <v>2908</v>
      </c>
      <c r="Q1343" s="181">
        <v>843</v>
      </c>
      <c r="R1343" s="181">
        <v>2300</v>
      </c>
      <c r="S1343" s="226">
        <f t="shared" si="62"/>
        <v>14358</v>
      </c>
      <c r="T1343" s="181">
        <f t="shared" si="60"/>
        <v>285905.57468080521</v>
      </c>
      <c r="U1343" s="226">
        <f t="shared" si="61"/>
        <v>18757.209140055653</v>
      </c>
    </row>
    <row r="1344" spans="1:21" x14ac:dyDescent="0.25">
      <c r="A1344" s="156" t="s">
        <v>15429</v>
      </c>
      <c r="B1344" s="156" t="s">
        <v>387</v>
      </c>
      <c r="C1344" s="223">
        <v>5.4460391998291016</v>
      </c>
      <c r="D1344" s="221">
        <v>14.148993492126465</v>
      </c>
      <c r="E1344" s="221">
        <v>20.279712677001953</v>
      </c>
      <c r="F1344" s="221">
        <v>54.079982757568359</v>
      </c>
      <c r="G1344" s="221">
        <v>128.26515197753906</v>
      </c>
      <c r="H1344" s="221">
        <v>73.667831420898437</v>
      </c>
      <c r="I1344" s="221">
        <v>7.1121864318847656</v>
      </c>
      <c r="J1344" s="221">
        <v>10.560232162475586</v>
      </c>
      <c r="K1344" s="180">
        <v>766</v>
      </c>
      <c r="L1344" s="181">
        <v>317</v>
      </c>
      <c r="M1344" s="181">
        <v>435</v>
      </c>
      <c r="N1344" s="181">
        <v>360</v>
      </c>
      <c r="O1344" s="181">
        <v>798</v>
      </c>
      <c r="P1344" s="181">
        <v>625</v>
      </c>
      <c r="Q1344" s="181">
        <v>181</v>
      </c>
      <c r="R1344" s="181">
        <v>656</v>
      </c>
      <c r="S1344" s="226">
        <f t="shared" si="62"/>
        <v>4138</v>
      </c>
      <c r="T1344" s="181">
        <f t="shared" si="60"/>
        <v>193560.16973018646</v>
      </c>
      <c r="U1344" s="226">
        <f t="shared" si="61"/>
        <v>12698.768077072851</v>
      </c>
    </row>
    <row r="1345" spans="1:21" x14ac:dyDescent="0.25">
      <c r="A1345" s="156" t="s">
        <v>15430</v>
      </c>
      <c r="B1345" s="156" t="s">
        <v>387</v>
      </c>
      <c r="C1345" s="223">
        <v>4.1214385032653809</v>
      </c>
      <c r="D1345" s="221">
        <v>4.6141886711120605</v>
      </c>
      <c r="E1345" s="221">
        <v>9.4705524444580078</v>
      </c>
      <c r="F1345" s="221">
        <v>70.381111145019531</v>
      </c>
      <c r="G1345" s="221">
        <v>85.204086303710938</v>
      </c>
      <c r="H1345" s="221">
        <v>31.970415115356445</v>
      </c>
      <c r="I1345" s="221">
        <v>18.118398666381836</v>
      </c>
      <c r="J1345" s="221">
        <v>8.8585500717163086</v>
      </c>
      <c r="K1345" s="180">
        <v>317</v>
      </c>
      <c r="L1345" s="181">
        <v>1062</v>
      </c>
      <c r="M1345" s="181">
        <v>648</v>
      </c>
      <c r="N1345" s="181">
        <v>187</v>
      </c>
      <c r="O1345" s="181">
        <v>535</v>
      </c>
      <c r="P1345" s="181">
        <v>527</v>
      </c>
      <c r="Q1345" s="181">
        <v>197</v>
      </c>
      <c r="R1345" s="181">
        <v>691</v>
      </c>
      <c r="S1345" s="226">
        <f t="shared" si="62"/>
        <v>4164</v>
      </c>
      <c r="T1345" s="181">
        <f t="shared" si="60"/>
        <v>97628.127717494965</v>
      </c>
      <c r="U1345" s="226">
        <f t="shared" si="61"/>
        <v>6405.0209989559198</v>
      </c>
    </row>
    <row r="1346" spans="1:21" x14ac:dyDescent="0.25">
      <c r="A1346" s="156" t="s">
        <v>15431</v>
      </c>
      <c r="B1346" s="156" t="s">
        <v>387</v>
      </c>
      <c r="C1346" s="223">
        <v>7.0453062057495117</v>
      </c>
      <c r="D1346" s="221">
        <v>16.39979362487793</v>
      </c>
      <c r="E1346" s="221">
        <v>11.978754997253418</v>
      </c>
      <c r="F1346" s="221">
        <v>41.251773834228516</v>
      </c>
      <c r="G1346" s="221">
        <v>70.847908020019531</v>
      </c>
      <c r="H1346" s="221">
        <v>65.819229125976563</v>
      </c>
      <c r="I1346" s="221">
        <v>18.052656173706055</v>
      </c>
      <c r="J1346" s="221">
        <v>6.7249159812927246</v>
      </c>
      <c r="K1346" s="180">
        <v>699</v>
      </c>
      <c r="L1346" s="181">
        <v>355</v>
      </c>
      <c r="M1346" s="181">
        <v>1161</v>
      </c>
      <c r="N1346" s="181">
        <v>922</v>
      </c>
      <c r="O1346" s="181">
        <v>1259</v>
      </c>
      <c r="P1346" s="181">
        <v>749</v>
      </c>
      <c r="Q1346" s="181">
        <v>226</v>
      </c>
      <c r="R1346" s="181">
        <v>487</v>
      </c>
      <c r="S1346" s="226">
        <f t="shared" si="62"/>
        <v>5858</v>
      </c>
      <c r="T1346" s="181">
        <f t="shared" si="60"/>
        <v>208539.11899232864</v>
      </c>
      <c r="U1346" s="226">
        <f t="shared" si="61"/>
        <v>13681.481633189971</v>
      </c>
    </row>
    <row r="1347" spans="1:21" x14ac:dyDescent="0.25">
      <c r="A1347" s="156" t="s">
        <v>15432</v>
      </c>
      <c r="B1347" s="156" t="s">
        <v>387</v>
      </c>
      <c r="C1347" s="223">
        <v>6.6675539016723633</v>
      </c>
      <c r="D1347" s="221">
        <v>-1.0168851613998413</v>
      </c>
      <c r="E1347" s="221">
        <v>13.947717666625977</v>
      </c>
      <c r="F1347" s="221">
        <v>90.777999877929688</v>
      </c>
      <c r="G1347" s="221">
        <v>155.42008972167969</v>
      </c>
      <c r="H1347" s="221">
        <v>89.440116882324219</v>
      </c>
      <c r="I1347" s="221">
        <v>50.364860534667969</v>
      </c>
      <c r="J1347" s="221">
        <v>20.403144836425781</v>
      </c>
      <c r="K1347" s="180">
        <v>1067</v>
      </c>
      <c r="L1347" s="181">
        <v>320</v>
      </c>
      <c r="M1347" s="181">
        <v>412</v>
      </c>
      <c r="N1347" s="181">
        <v>375</v>
      </c>
      <c r="O1347" s="181">
        <v>913</v>
      </c>
      <c r="P1347" s="181">
        <v>728</v>
      </c>
      <c r="Q1347" s="181">
        <v>226</v>
      </c>
      <c r="R1347" s="181">
        <v>801</v>
      </c>
      <c r="S1347" s="226">
        <f t="shared" si="62"/>
        <v>4842</v>
      </c>
      <c r="T1347" s="181">
        <f t="shared" si="60"/>
        <v>281313.4108953476</v>
      </c>
      <c r="U1347" s="226">
        <f t="shared" si="61"/>
        <v>18455.934229185576</v>
      </c>
    </row>
    <row r="1348" spans="1:21" x14ac:dyDescent="0.25">
      <c r="A1348" s="156" t="s">
        <v>15433</v>
      </c>
      <c r="B1348" s="156" t="s">
        <v>387</v>
      </c>
      <c r="C1348" s="223">
        <v>2.2935218811035156</v>
      </c>
      <c r="D1348" s="221">
        <v>10.797292709350586</v>
      </c>
      <c r="E1348" s="221">
        <v>14.227006912231445</v>
      </c>
      <c r="F1348" s="221">
        <v>38.110504150390625</v>
      </c>
      <c r="G1348" s="221">
        <v>71.536117553710938</v>
      </c>
      <c r="H1348" s="221">
        <v>40.669853210449219</v>
      </c>
      <c r="I1348" s="221">
        <v>21.974924087524414</v>
      </c>
      <c r="J1348" s="221">
        <v>3.8307697772979736</v>
      </c>
      <c r="K1348" s="180">
        <v>1802</v>
      </c>
      <c r="L1348" s="181">
        <v>733</v>
      </c>
      <c r="M1348" s="181">
        <v>1228</v>
      </c>
      <c r="N1348" s="181">
        <v>1024</v>
      </c>
      <c r="O1348" s="181">
        <v>2268</v>
      </c>
      <c r="P1348" s="181">
        <v>1523</v>
      </c>
      <c r="Q1348" s="181">
        <v>334</v>
      </c>
      <c r="R1348" s="181">
        <v>927</v>
      </c>
      <c r="S1348" s="226">
        <f t="shared" si="62"/>
        <v>9839</v>
      </c>
      <c r="T1348" s="181">
        <f t="shared" si="60"/>
        <v>303618.11200404167</v>
      </c>
      <c r="U1348" s="226">
        <f t="shared" si="61"/>
        <v>19919.263315962893</v>
      </c>
    </row>
    <row r="1349" spans="1:21" x14ac:dyDescent="0.25">
      <c r="A1349" s="156" t="s">
        <v>15434</v>
      </c>
      <c r="B1349" s="156" t="s">
        <v>387</v>
      </c>
      <c r="C1349" s="223">
        <v>1.0058369636535645</v>
      </c>
      <c r="D1349" s="221">
        <v>5.9195585250854492</v>
      </c>
      <c r="E1349" s="221">
        <v>9.3508186340332031</v>
      </c>
      <c r="F1349" s="221">
        <v>29.257129669189453</v>
      </c>
      <c r="G1349" s="221">
        <v>24.960861206054688</v>
      </c>
      <c r="H1349" s="221">
        <v>10.942739486694336</v>
      </c>
      <c r="I1349" s="221">
        <v>2.0578839778900146</v>
      </c>
      <c r="J1349" s="221">
        <v>-0.43167579174041748</v>
      </c>
      <c r="K1349" s="180">
        <v>2485</v>
      </c>
      <c r="L1349" s="181">
        <v>866</v>
      </c>
      <c r="M1349" s="181">
        <v>807</v>
      </c>
      <c r="N1349" s="181">
        <v>871</v>
      </c>
      <c r="O1349" s="181">
        <v>2869</v>
      </c>
      <c r="P1349" s="181">
        <v>2693</v>
      </c>
      <c r="Q1349" s="181">
        <v>709</v>
      </c>
      <c r="R1349" s="181">
        <v>1769</v>
      </c>
      <c r="S1349" s="226">
        <f t="shared" si="62"/>
        <v>13069</v>
      </c>
      <c r="T1349" s="181">
        <f t="shared" ref="T1349:T1412" si="63">SUMPRODUCT(C1349:J1349,K1349:R1349)</f>
        <v>142431.82661950588</v>
      </c>
      <c r="U1349" s="226">
        <f t="shared" ref="U1349:U1412" si="64">(T1349/$T$10045)*$S$10045</f>
        <v>9344.4262606103784</v>
      </c>
    </row>
    <row r="1350" spans="1:21" x14ac:dyDescent="0.25">
      <c r="A1350" s="156" t="s">
        <v>15435</v>
      </c>
      <c r="B1350" s="156" t="s">
        <v>387</v>
      </c>
      <c r="C1350" s="223">
        <v>2.6288666725158691</v>
      </c>
      <c r="D1350" s="221">
        <v>3.1844868659973145</v>
      </c>
      <c r="E1350" s="221">
        <v>24.788326263427734</v>
      </c>
      <c r="F1350" s="221">
        <v>45.101123809814453</v>
      </c>
      <c r="G1350" s="221">
        <v>65.412940979003906</v>
      </c>
      <c r="H1350" s="221">
        <v>44.085269927978516</v>
      </c>
      <c r="I1350" s="221">
        <v>18.550878524780273</v>
      </c>
      <c r="J1350" s="221">
        <v>3.1732766628265381</v>
      </c>
      <c r="K1350" s="180">
        <v>2927</v>
      </c>
      <c r="L1350" s="181">
        <v>872</v>
      </c>
      <c r="M1350" s="181">
        <v>977</v>
      </c>
      <c r="N1350" s="181">
        <v>1199</v>
      </c>
      <c r="O1350" s="181">
        <v>3002</v>
      </c>
      <c r="P1350" s="181">
        <v>2136</v>
      </c>
      <c r="Q1350" s="181">
        <v>542</v>
      </c>
      <c r="R1350" s="181">
        <v>1212</v>
      </c>
      <c r="S1350" s="226">
        <f t="shared" ref="S1350:S1413" si="65">SUM(K1350:R1350)</f>
        <v>12867</v>
      </c>
      <c r="T1350" s="181">
        <f t="shared" si="63"/>
        <v>393202.38036584854</v>
      </c>
      <c r="U1350" s="226">
        <f t="shared" si="64"/>
        <v>25796.55640196614</v>
      </c>
    </row>
    <row r="1351" spans="1:21" x14ac:dyDescent="0.25">
      <c r="A1351" s="156" t="s">
        <v>15436</v>
      </c>
      <c r="B1351" s="156" t="s">
        <v>387</v>
      </c>
      <c r="C1351" s="223">
        <v>0.98877334594726563</v>
      </c>
      <c r="D1351" s="221">
        <v>3.9728212356567383</v>
      </c>
      <c r="E1351" s="221">
        <v>23.817047119140625</v>
      </c>
      <c r="F1351" s="221">
        <v>36.533351898193359</v>
      </c>
      <c r="G1351" s="221">
        <v>44.171768188476562</v>
      </c>
      <c r="H1351" s="221">
        <v>21.008626937866211</v>
      </c>
      <c r="I1351" s="221">
        <v>5.9927353858947754</v>
      </c>
      <c r="J1351" s="221">
        <v>0.75802791118621826</v>
      </c>
      <c r="K1351" s="180">
        <v>1611</v>
      </c>
      <c r="L1351" s="181">
        <v>458</v>
      </c>
      <c r="M1351" s="181">
        <v>538</v>
      </c>
      <c r="N1351" s="181">
        <v>829</v>
      </c>
      <c r="O1351" s="181">
        <v>1730</v>
      </c>
      <c r="P1351" s="181">
        <v>1476</v>
      </c>
      <c r="Q1351" s="181">
        <v>395</v>
      </c>
      <c r="R1351" s="181">
        <v>1046</v>
      </c>
      <c r="S1351" s="226">
        <f t="shared" si="65"/>
        <v>8083</v>
      </c>
      <c r="T1351" s="181">
        <f t="shared" si="63"/>
        <v>157098.10605883598</v>
      </c>
      <c r="U1351" s="226">
        <f t="shared" si="64"/>
        <v>10306.626704085964</v>
      </c>
    </row>
    <row r="1352" spans="1:21" x14ac:dyDescent="0.25">
      <c r="A1352" s="156" t="s">
        <v>15437</v>
      </c>
      <c r="B1352" s="156" t="s">
        <v>387</v>
      </c>
      <c r="C1352" s="223">
        <v>1.2089378833770752</v>
      </c>
      <c r="D1352" s="221">
        <v>5.0377068519592285</v>
      </c>
      <c r="E1352" s="221">
        <v>26.518238067626953</v>
      </c>
      <c r="F1352" s="221">
        <v>4.295567512512207</v>
      </c>
      <c r="G1352" s="221">
        <v>49.879005432128906</v>
      </c>
      <c r="H1352" s="221">
        <v>18.742864608764648</v>
      </c>
      <c r="I1352" s="221">
        <v>1.3407788276672363</v>
      </c>
      <c r="J1352" s="221">
        <v>1.0247006416320801</v>
      </c>
      <c r="K1352" s="180">
        <v>1535</v>
      </c>
      <c r="L1352" s="181">
        <v>490</v>
      </c>
      <c r="M1352" s="181">
        <v>554</v>
      </c>
      <c r="N1352" s="181">
        <v>785</v>
      </c>
      <c r="O1352" s="181">
        <v>1718</v>
      </c>
      <c r="P1352" s="181">
        <v>1506</v>
      </c>
      <c r="Q1352" s="181">
        <v>390</v>
      </c>
      <c r="R1352" s="181">
        <v>1046</v>
      </c>
      <c r="S1352" s="226">
        <f t="shared" si="65"/>
        <v>8024</v>
      </c>
      <c r="T1352" s="181">
        <f t="shared" si="63"/>
        <v>137900.94644236565</v>
      </c>
      <c r="U1352" s="226">
        <f t="shared" si="64"/>
        <v>9047.1719410119094</v>
      </c>
    </row>
    <row r="1353" spans="1:21" x14ac:dyDescent="0.25">
      <c r="A1353" s="156" t="s">
        <v>15438</v>
      </c>
      <c r="B1353" s="156" t="s">
        <v>387</v>
      </c>
      <c r="C1353" s="223">
        <v>0.15299282968044281</v>
      </c>
      <c r="D1353" s="221">
        <v>-0.31483250856399536</v>
      </c>
      <c r="E1353" s="221">
        <v>1.3501392602920532</v>
      </c>
      <c r="F1353" s="221">
        <v>13.95533561706543</v>
      </c>
      <c r="G1353" s="221">
        <v>27.350078582763672</v>
      </c>
      <c r="H1353" s="221">
        <v>7.6886110305786133</v>
      </c>
      <c r="I1353" s="221">
        <v>0.25840061902999878</v>
      </c>
      <c r="J1353" s="221">
        <v>-0.16739705204963684</v>
      </c>
      <c r="K1353" s="180">
        <v>1409</v>
      </c>
      <c r="L1353" s="181">
        <v>540</v>
      </c>
      <c r="M1353" s="181">
        <v>508</v>
      </c>
      <c r="N1353" s="181">
        <v>532</v>
      </c>
      <c r="O1353" s="181">
        <v>1623</v>
      </c>
      <c r="P1353" s="181">
        <v>1614</v>
      </c>
      <c r="Q1353" s="181">
        <v>416</v>
      </c>
      <c r="R1353" s="181">
        <v>976</v>
      </c>
      <c r="S1353" s="226">
        <f t="shared" si="65"/>
        <v>7618</v>
      </c>
      <c r="T1353" s="181">
        <f t="shared" si="63"/>
        <v>64898.377512797713</v>
      </c>
      <c r="U1353" s="226">
        <f t="shared" si="64"/>
        <v>4257.742932144226</v>
      </c>
    </row>
    <row r="1354" spans="1:21" x14ac:dyDescent="0.25">
      <c r="A1354" s="156" t="s">
        <v>15439</v>
      </c>
      <c r="B1354" s="156" t="s">
        <v>387</v>
      </c>
      <c r="C1354" s="223">
        <v>0.66971802711486816</v>
      </c>
      <c r="D1354" s="221">
        <v>5.4313206672668457</v>
      </c>
      <c r="E1354" s="221">
        <v>14.033485412597656</v>
      </c>
      <c r="F1354" s="221">
        <v>42.061393737792969</v>
      </c>
      <c r="G1354" s="221">
        <v>63.916622161865234</v>
      </c>
      <c r="H1354" s="221">
        <v>26.610998153686523</v>
      </c>
      <c r="I1354" s="221">
        <v>8.0823144912719727</v>
      </c>
      <c r="J1354" s="221">
        <v>3.1257927417755127</v>
      </c>
      <c r="K1354" s="180">
        <v>2262</v>
      </c>
      <c r="L1354" s="181">
        <v>826</v>
      </c>
      <c r="M1354" s="181">
        <v>701</v>
      </c>
      <c r="N1354" s="181">
        <v>748</v>
      </c>
      <c r="O1354" s="181">
        <v>2532</v>
      </c>
      <c r="P1354" s="181">
        <v>2356</v>
      </c>
      <c r="Q1354" s="181">
        <v>615</v>
      </c>
      <c r="R1354" s="181">
        <v>1628</v>
      </c>
      <c r="S1354" s="226">
        <f t="shared" si="65"/>
        <v>11668</v>
      </c>
      <c r="T1354" s="181">
        <f t="shared" si="63"/>
        <v>281892.38179826736</v>
      </c>
      <c r="U1354" s="226">
        <f t="shared" si="64"/>
        <v>18493.918372461543</v>
      </c>
    </row>
    <row r="1355" spans="1:21" x14ac:dyDescent="0.25">
      <c r="A1355" s="156" t="s">
        <v>15440</v>
      </c>
      <c r="B1355" s="156" t="s">
        <v>387</v>
      </c>
      <c r="C1355" s="223">
        <v>3.7061479091644287</v>
      </c>
      <c r="D1355" s="221">
        <v>5.0922560691833496</v>
      </c>
      <c r="E1355" s="221">
        <v>4.9879488945007324</v>
      </c>
      <c r="F1355" s="221">
        <v>36.342990875244141</v>
      </c>
      <c r="G1355" s="221">
        <v>61.277378082275391</v>
      </c>
      <c r="H1355" s="221">
        <v>37.710197448730469</v>
      </c>
      <c r="I1355" s="221">
        <v>20.235542297363281</v>
      </c>
      <c r="J1355" s="221">
        <v>3.8223071098327637</v>
      </c>
      <c r="K1355" s="180">
        <v>1576</v>
      </c>
      <c r="L1355" s="181">
        <v>1610</v>
      </c>
      <c r="M1355" s="181">
        <v>3535</v>
      </c>
      <c r="N1355" s="181">
        <v>1265</v>
      </c>
      <c r="O1355" s="181">
        <v>2455</v>
      </c>
      <c r="P1355" s="181">
        <v>1857</v>
      </c>
      <c r="Q1355" s="181">
        <v>481</v>
      </c>
      <c r="R1355" s="181">
        <v>1501</v>
      </c>
      <c r="S1355" s="226">
        <f t="shared" si="65"/>
        <v>14280</v>
      </c>
      <c r="T1355" s="181">
        <f t="shared" si="63"/>
        <v>313580.08284664154</v>
      </c>
      <c r="U1355" s="226">
        <f t="shared" si="64"/>
        <v>20572.831441559592</v>
      </c>
    </row>
    <row r="1356" spans="1:21" x14ac:dyDescent="0.25">
      <c r="A1356" s="156" t="s">
        <v>15441</v>
      </c>
      <c r="B1356" s="156" t="s">
        <v>387</v>
      </c>
      <c r="C1356" s="223">
        <v>1.4194562435150146</v>
      </c>
      <c r="D1356" s="221">
        <v>3.6409652233123779</v>
      </c>
      <c r="E1356" s="221">
        <v>11.505903244018555</v>
      </c>
      <c r="F1356" s="221">
        <v>12.706920623779297</v>
      </c>
      <c r="G1356" s="221">
        <v>33.951766967773437</v>
      </c>
      <c r="H1356" s="221">
        <v>18.579545974731445</v>
      </c>
      <c r="I1356" s="221">
        <v>0.45870384573936462</v>
      </c>
      <c r="J1356" s="221">
        <v>2.578681468963623</v>
      </c>
      <c r="K1356" s="180">
        <v>2370</v>
      </c>
      <c r="L1356" s="181">
        <v>1228</v>
      </c>
      <c r="M1356" s="181">
        <v>1331</v>
      </c>
      <c r="N1356" s="181">
        <v>1032</v>
      </c>
      <c r="O1356" s="181">
        <v>2928</v>
      </c>
      <c r="P1356" s="181">
        <v>2562</v>
      </c>
      <c r="Q1356" s="181">
        <v>728</v>
      </c>
      <c r="R1356" s="181">
        <v>2257</v>
      </c>
      <c r="S1356" s="226">
        <f t="shared" si="65"/>
        <v>14436</v>
      </c>
      <c r="T1356" s="181">
        <f t="shared" si="63"/>
        <v>189428.70683693886</v>
      </c>
      <c r="U1356" s="226">
        <f t="shared" si="64"/>
        <v>12427.718050750202</v>
      </c>
    </row>
    <row r="1357" spans="1:21" x14ac:dyDescent="0.25">
      <c r="A1357" s="156" t="s">
        <v>15442</v>
      </c>
      <c r="B1357" s="156" t="s">
        <v>387</v>
      </c>
      <c r="C1357" s="223">
        <v>1.9058033227920532</v>
      </c>
      <c r="D1357" s="221">
        <v>4.5360836982727051</v>
      </c>
      <c r="E1357" s="221">
        <v>11.027448654174805</v>
      </c>
      <c r="F1357" s="221">
        <v>16.384418487548828</v>
      </c>
      <c r="G1357" s="221">
        <v>31.53679084777832</v>
      </c>
      <c r="H1357" s="221">
        <v>17.63450813293457</v>
      </c>
      <c r="I1357" s="221">
        <v>11.199126243591309</v>
      </c>
      <c r="J1357" s="221">
        <v>3.4132099151611328</v>
      </c>
      <c r="K1357" s="180">
        <v>2722</v>
      </c>
      <c r="L1357" s="181">
        <v>1085</v>
      </c>
      <c r="M1357" s="181">
        <v>1377</v>
      </c>
      <c r="N1357" s="181">
        <v>1349</v>
      </c>
      <c r="O1357" s="181">
        <v>3349</v>
      </c>
      <c r="P1357" s="181">
        <v>2713</v>
      </c>
      <c r="Q1357" s="181">
        <v>733</v>
      </c>
      <c r="R1357" s="181">
        <v>2025</v>
      </c>
      <c r="S1357" s="226">
        <f t="shared" si="65"/>
        <v>15353</v>
      </c>
      <c r="T1357" s="181">
        <f t="shared" si="63"/>
        <v>215976.46752238274</v>
      </c>
      <c r="U1357" s="226">
        <f t="shared" si="64"/>
        <v>14169.41861021974</v>
      </c>
    </row>
    <row r="1358" spans="1:21" x14ac:dyDescent="0.25">
      <c r="A1358" s="156" t="s">
        <v>15443</v>
      </c>
      <c r="B1358" s="156" t="s">
        <v>387</v>
      </c>
      <c r="C1358" s="223">
        <v>6.5195508003234863</v>
      </c>
      <c r="D1358" s="221">
        <v>10.262104988098145</v>
      </c>
      <c r="E1358" s="221">
        <v>7.6242775917053223</v>
      </c>
      <c r="F1358" s="221">
        <v>21.372575759887695</v>
      </c>
      <c r="G1358" s="221">
        <v>114.05335998535156</v>
      </c>
      <c r="H1358" s="221">
        <v>28.434158325195313</v>
      </c>
      <c r="I1358" s="221">
        <v>19.522890090942383</v>
      </c>
      <c r="J1358" s="221">
        <v>8.2198629379272461</v>
      </c>
      <c r="K1358" s="180">
        <v>908</v>
      </c>
      <c r="L1358" s="181">
        <v>825</v>
      </c>
      <c r="M1358" s="181">
        <v>2746</v>
      </c>
      <c r="N1358" s="181">
        <v>966</v>
      </c>
      <c r="O1358" s="181">
        <v>1597</v>
      </c>
      <c r="P1358" s="181">
        <v>1089</v>
      </c>
      <c r="Q1358" s="181">
        <v>318</v>
      </c>
      <c r="R1358" s="181">
        <v>842</v>
      </c>
      <c r="S1358" s="226">
        <f t="shared" si="65"/>
        <v>9291</v>
      </c>
      <c r="T1358" s="181">
        <f t="shared" si="63"/>
        <v>282205.58114814758</v>
      </c>
      <c r="U1358" s="226">
        <f t="shared" si="64"/>
        <v>18514.46622541891</v>
      </c>
    </row>
    <row r="1359" spans="1:21" x14ac:dyDescent="0.25">
      <c r="A1359" s="156" t="s">
        <v>15444</v>
      </c>
      <c r="B1359" s="156" t="s">
        <v>387</v>
      </c>
      <c r="C1359" s="223">
        <v>3.4465067386627197</v>
      </c>
      <c r="D1359" s="221">
        <v>14.542786598205566</v>
      </c>
      <c r="E1359" s="221">
        <v>11.180778503417969</v>
      </c>
      <c r="F1359" s="221">
        <v>25.438257217407227</v>
      </c>
      <c r="G1359" s="221">
        <v>74.485572814941406</v>
      </c>
      <c r="H1359" s="221">
        <v>28.696756362915039</v>
      </c>
      <c r="I1359" s="221">
        <v>13.787238121032715</v>
      </c>
      <c r="J1359" s="221">
        <v>3.0556530952453613</v>
      </c>
      <c r="K1359" s="180">
        <v>813</v>
      </c>
      <c r="L1359" s="181">
        <v>372</v>
      </c>
      <c r="M1359" s="181">
        <v>1119</v>
      </c>
      <c r="N1359" s="181">
        <v>937</v>
      </c>
      <c r="O1359" s="181">
        <v>1670</v>
      </c>
      <c r="P1359" s="181">
        <v>1221</v>
      </c>
      <c r="Q1359" s="181">
        <v>361</v>
      </c>
      <c r="R1359" s="181">
        <v>966</v>
      </c>
      <c r="S1359" s="226">
        <f t="shared" si="65"/>
        <v>7459</v>
      </c>
      <c r="T1359" s="181">
        <f t="shared" si="63"/>
        <v>211917.46472287178</v>
      </c>
      <c r="U1359" s="226">
        <f t="shared" si="64"/>
        <v>13903.122423111465</v>
      </c>
    </row>
    <row r="1360" spans="1:21" x14ac:dyDescent="0.25">
      <c r="A1360" s="156" t="s">
        <v>15445</v>
      </c>
      <c r="B1360" s="156" t="s">
        <v>387</v>
      </c>
      <c r="C1360" s="223">
        <v>3.8407363891601562</v>
      </c>
      <c r="D1360" s="221">
        <v>6.2071762084960938</v>
      </c>
      <c r="E1360" s="221">
        <v>4.4328451156616211</v>
      </c>
      <c r="F1360" s="221">
        <v>22.500827789306641</v>
      </c>
      <c r="G1360" s="221">
        <v>45.028972625732422</v>
      </c>
      <c r="H1360" s="221">
        <v>81.903388977050781</v>
      </c>
      <c r="I1360" s="221">
        <v>3.9461441040039062</v>
      </c>
      <c r="J1360" s="221">
        <v>6.9948868751525879</v>
      </c>
      <c r="K1360" s="180">
        <v>460</v>
      </c>
      <c r="L1360" s="181">
        <v>485</v>
      </c>
      <c r="M1360" s="181">
        <v>1117</v>
      </c>
      <c r="N1360" s="181">
        <v>682</v>
      </c>
      <c r="O1360" s="181">
        <v>1047</v>
      </c>
      <c r="P1360" s="181">
        <v>778</v>
      </c>
      <c r="Q1360" s="181">
        <v>267</v>
      </c>
      <c r="R1360" s="181">
        <v>899</v>
      </c>
      <c r="S1360" s="226">
        <f t="shared" si="65"/>
        <v>5735</v>
      </c>
      <c r="T1360" s="181">
        <f t="shared" si="63"/>
        <v>143282.46648645401</v>
      </c>
      <c r="U1360" s="226">
        <f t="shared" si="64"/>
        <v>9400.2336015656165</v>
      </c>
    </row>
    <row r="1361" spans="1:21" x14ac:dyDescent="0.25">
      <c r="A1361" s="156" t="s">
        <v>15446</v>
      </c>
      <c r="B1361" s="156" t="s">
        <v>387</v>
      </c>
      <c r="C1361" s="223">
        <v>6.7476391792297363</v>
      </c>
      <c r="D1361" s="221">
        <v>5.8254008293151855</v>
      </c>
      <c r="E1361" s="221">
        <v>23.466791152954102</v>
      </c>
      <c r="F1361" s="221">
        <v>43.395706176757813</v>
      </c>
      <c r="G1361" s="221">
        <v>102.73377227783203</v>
      </c>
      <c r="H1361" s="221">
        <v>67.695899963378906</v>
      </c>
      <c r="I1361" s="221">
        <v>79.889610290527344</v>
      </c>
      <c r="J1361" s="221">
        <v>6.427729606628418</v>
      </c>
      <c r="K1361" s="180">
        <v>1677</v>
      </c>
      <c r="L1361" s="181">
        <v>734</v>
      </c>
      <c r="M1361" s="181">
        <v>1193</v>
      </c>
      <c r="N1361" s="181">
        <v>626</v>
      </c>
      <c r="O1361" s="181">
        <v>1277</v>
      </c>
      <c r="P1361" s="181">
        <v>831</v>
      </c>
      <c r="Q1361" s="181">
        <v>232</v>
      </c>
      <c r="R1361" s="181">
        <v>868</v>
      </c>
      <c r="S1361" s="226">
        <f t="shared" si="65"/>
        <v>7438</v>
      </c>
      <c r="T1361" s="181">
        <f t="shared" si="63"/>
        <v>282313.20797872543</v>
      </c>
      <c r="U1361" s="226">
        <f t="shared" si="64"/>
        <v>18521.527224395526</v>
      </c>
    </row>
    <row r="1362" spans="1:21" x14ac:dyDescent="0.25">
      <c r="A1362" s="156" t="s">
        <v>15447</v>
      </c>
      <c r="B1362" s="156" t="s">
        <v>387</v>
      </c>
      <c r="C1362" s="223">
        <v>-1.5924068689346313</v>
      </c>
      <c r="D1362" s="221">
        <v>-0.62489742040634155</v>
      </c>
      <c r="E1362" s="221">
        <v>-1.0002977848052979</v>
      </c>
      <c r="F1362" s="221">
        <v>12.12633228302002</v>
      </c>
      <c r="G1362" s="221">
        <v>13.726835250854492</v>
      </c>
      <c r="H1362" s="221">
        <v>5.5917568206787109</v>
      </c>
      <c r="I1362" s="221">
        <v>-1.2178198099136353</v>
      </c>
      <c r="J1362" s="221">
        <v>-1.895771861076355</v>
      </c>
      <c r="K1362" s="180">
        <v>1486.637939453125</v>
      </c>
      <c r="L1362" s="181">
        <v>539.8685302734375</v>
      </c>
      <c r="M1362" s="181">
        <v>404.90139770507812</v>
      </c>
      <c r="N1362" s="181">
        <v>340.9169921875</v>
      </c>
      <c r="O1362" s="181">
        <v>1693.5875244140625</v>
      </c>
      <c r="P1362" s="181">
        <v>1703.585205078125</v>
      </c>
      <c r="Q1362" s="181">
        <v>553.8651123046875</v>
      </c>
      <c r="R1362" s="181">
        <v>1816.5576171875</v>
      </c>
      <c r="S1362" s="226">
        <f t="shared" si="65"/>
        <v>8539.9203186035156</v>
      </c>
      <c r="T1362" s="181">
        <f t="shared" si="63"/>
        <v>29679.700238838617</v>
      </c>
      <c r="U1362" s="226">
        <f t="shared" si="64"/>
        <v>1947.1755498842022</v>
      </c>
    </row>
    <row r="1363" spans="1:21" x14ac:dyDescent="0.25">
      <c r="A1363" s="156" t="s">
        <v>15448</v>
      </c>
      <c r="B1363" s="156" t="s">
        <v>387</v>
      </c>
      <c r="C1363" s="223">
        <v>-2.8987076133489609E-2</v>
      </c>
      <c r="D1363" s="221">
        <v>4.0949110984802246</v>
      </c>
      <c r="E1363" s="221">
        <v>-0.2448248416185379</v>
      </c>
      <c r="F1363" s="221">
        <v>17.599325180053711</v>
      </c>
      <c r="G1363" s="221">
        <v>18.84419059753418</v>
      </c>
      <c r="H1363" s="221">
        <v>9.2207927703857422</v>
      </c>
      <c r="I1363" s="221">
        <v>11.266399383544922</v>
      </c>
      <c r="J1363" s="221">
        <v>-0.56441348791122437</v>
      </c>
      <c r="K1363" s="180">
        <v>2204</v>
      </c>
      <c r="L1363" s="181">
        <v>759</v>
      </c>
      <c r="M1363" s="181">
        <v>675</v>
      </c>
      <c r="N1363" s="181">
        <v>555</v>
      </c>
      <c r="O1363" s="181">
        <v>2181</v>
      </c>
      <c r="P1363" s="181">
        <v>2387</v>
      </c>
      <c r="Q1363" s="181">
        <v>660</v>
      </c>
      <c r="R1363" s="181">
        <v>2051</v>
      </c>
      <c r="S1363" s="226">
        <f t="shared" si="65"/>
        <v>11472</v>
      </c>
      <c r="T1363" s="181">
        <f t="shared" si="63"/>
        <v>82033.942280352116</v>
      </c>
      <c r="U1363" s="226">
        <f t="shared" si="64"/>
        <v>5381.9440689595058</v>
      </c>
    </row>
    <row r="1364" spans="1:21" x14ac:dyDescent="0.25">
      <c r="A1364" s="156" t="s">
        <v>15449</v>
      </c>
      <c r="B1364" s="156" t="s">
        <v>387</v>
      </c>
      <c r="C1364" s="223">
        <v>2.09299635887146</v>
      </c>
      <c r="D1364" s="221">
        <v>7.4489331245422363</v>
      </c>
      <c r="E1364" s="221">
        <v>23.853288650512695</v>
      </c>
      <c r="F1364" s="221">
        <v>18.451772689819336</v>
      </c>
      <c r="G1364" s="221">
        <v>39.923694610595703</v>
      </c>
      <c r="H1364" s="221">
        <v>29.103525161743164</v>
      </c>
      <c r="I1364" s="221">
        <v>3.5634706020355225</v>
      </c>
      <c r="J1364" s="221">
        <v>1.5613377094268799</v>
      </c>
      <c r="K1364" s="180">
        <v>2111</v>
      </c>
      <c r="L1364" s="181">
        <v>733</v>
      </c>
      <c r="M1364" s="181">
        <v>654</v>
      </c>
      <c r="N1364" s="181">
        <v>662</v>
      </c>
      <c r="O1364" s="181">
        <v>1896</v>
      </c>
      <c r="P1364" s="181">
        <v>1861</v>
      </c>
      <c r="Q1364" s="181">
        <v>566</v>
      </c>
      <c r="R1364" s="181">
        <v>1410</v>
      </c>
      <c r="S1364" s="226">
        <f t="shared" si="65"/>
        <v>9893</v>
      </c>
      <c r="T1364" s="181">
        <f t="shared" si="63"/>
        <v>171768.9034307003</v>
      </c>
      <c r="U1364" s="226">
        <f t="shared" si="64"/>
        <v>11269.123552434101</v>
      </c>
    </row>
    <row r="1365" spans="1:21" x14ac:dyDescent="0.25">
      <c r="A1365" s="156" t="s">
        <v>15450</v>
      </c>
      <c r="B1365" s="156" t="s">
        <v>387</v>
      </c>
      <c r="C1365" s="223">
        <v>2.2487838268280029</v>
      </c>
      <c r="D1365" s="221">
        <v>0.39786475896835327</v>
      </c>
      <c r="E1365" s="221">
        <v>4.9096360206604004</v>
      </c>
      <c r="F1365" s="221">
        <v>20.911935806274414</v>
      </c>
      <c r="G1365" s="221">
        <v>38.543216705322266</v>
      </c>
      <c r="H1365" s="221">
        <v>9.8974227905273437</v>
      </c>
      <c r="I1365" s="221">
        <v>1.9341768026351929</v>
      </c>
      <c r="J1365" s="221">
        <v>1.6601289510726929</v>
      </c>
      <c r="K1365" s="180">
        <v>2258</v>
      </c>
      <c r="L1365" s="181">
        <v>723</v>
      </c>
      <c r="M1365" s="181">
        <v>622</v>
      </c>
      <c r="N1365" s="181">
        <v>738</v>
      </c>
      <c r="O1365" s="181">
        <v>2135</v>
      </c>
      <c r="P1365" s="181">
        <v>2066</v>
      </c>
      <c r="Q1365" s="181">
        <v>660</v>
      </c>
      <c r="R1365" s="181">
        <v>1454</v>
      </c>
      <c r="S1365" s="226">
        <f t="shared" si="65"/>
        <v>10656</v>
      </c>
      <c r="T1365" s="181">
        <f t="shared" si="63"/>
        <v>130280.43966728449</v>
      </c>
      <c r="U1365" s="226">
        <f t="shared" si="64"/>
        <v>8547.2186277790679</v>
      </c>
    </row>
    <row r="1366" spans="1:21" x14ac:dyDescent="0.25">
      <c r="A1366" s="156" t="s">
        <v>15451</v>
      </c>
      <c r="B1366" s="156" t="s">
        <v>387</v>
      </c>
      <c r="C1366" s="223">
        <v>-1.6509371995925903</v>
      </c>
      <c r="D1366" s="221">
        <v>-0.68342775106430054</v>
      </c>
      <c r="E1366" s="221">
        <v>-1.0588281154632568</v>
      </c>
      <c r="F1366" s="221">
        <v>2.2917320728302002</v>
      </c>
      <c r="G1366" s="221">
        <v>6.4605722427368164</v>
      </c>
      <c r="H1366" s="221">
        <v>28.762750625610352</v>
      </c>
      <c r="I1366" s="221">
        <v>-1.5455293655395508</v>
      </c>
      <c r="J1366" s="221">
        <v>-1.9713270664215088</v>
      </c>
      <c r="K1366" s="180">
        <v>37.595390319824219</v>
      </c>
      <c r="L1366" s="181">
        <v>15.163728713989258</v>
      </c>
      <c r="M1366" s="181">
        <v>12.119566917419434</v>
      </c>
      <c r="N1366" s="181">
        <v>8.9231977462768555</v>
      </c>
      <c r="O1366" s="181">
        <v>41.153255462646484</v>
      </c>
      <c r="P1366" s="181">
        <v>49.829116821289063</v>
      </c>
      <c r="Q1366" s="181">
        <v>14.364636421203613</v>
      </c>
      <c r="R1366" s="181">
        <v>41.096176147460938</v>
      </c>
      <c r="S1366" s="226">
        <f t="shared" si="65"/>
        <v>220.24506855010986</v>
      </c>
      <c r="T1366" s="181">
        <f t="shared" si="63"/>
        <v>1531.0671680281844</v>
      </c>
      <c r="U1366" s="226">
        <f t="shared" si="64"/>
        <v>100.44766391924942</v>
      </c>
    </row>
    <row r="1367" spans="1:21" x14ac:dyDescent="0.25">
      <c r="A1367" s="156" t="s">
        <v>15452</v>
      </c>
      <c r="B1367" s="156" t="s">
        <v>390</v>
      </c>
      <c r="C1367" s="223">
        <v>11.736156463623047</v>
      </c>
      <c r="D1367" s="221">
        <v>19.621356964111328</v>
      </c>
      <c r="E1367" s="221">
        <v>19.604133605957031</v>
      </c>
      <c r="F1367" s="221">
        <v>49.688835144042969</v>
      </c>
      <c r="G1367" s="221">
        <v>127.94000244140625</v>
      </c>
      <c r="H1367" s="221">
        <v>74.013870239257813</v>
      </c>
      <c r="I1367" s="221">
        <v>76.610542297363281</v>
      </c>
      <c r="J1367" s="221">
        <v>10.254295349121094</v>
      </c>
      <c r="K1367" s="180">
        <v>1667</v>
      </c>
      <c r="L1367" s="181">
        <v>625</v>
      </c>
      <c r="M1367" s="181">
        <v>1085</v>
      </c>
      <c r="N1367" s="181">
        <v>1045</v>
      </c>
      <c r="O1367" s="181">
        <v>1837</v>
      </c>
      <c r="P1367" s="181">
        <v>949</v>
      </c>
      <c r="Q1367" s="181">
        <v>152</v>
      </c>
      <c r="R1367" s="181">
        <v>403</v>
      </c>
      <c r="S1367" s="226">
        <f t="shared" si="65"/>
        <v>7763</v>
      </c>
      <c r="T1367" s="181">
        <f t="shared" si="63"/>
        <v>426065.06941223145</v>
      </c>
      <c r="U1367" s="226">
        <f t="shared" si="64"/>
        <v>27952.556095346743</v>
      </c>
    </row>
    <row r="1368" spans="1:21" x14ac:dyDescent="0.25">
      <c r="A1368" s="156" t="s">
        <v>15453</v>
      </c>
      <c r="B1368" s="156" t="s">
        <v>390</v>
      </c>
      <c r="C1368" s="223">
        <v>6.2566180229187012</v>
      </c>
      <c r="D1368" s="221">
        <v>7.2241277694702148</v>
      </c>
      <c r="E1368" s="221">
        <v>14.69202995300293</v>
      </c>
      <c r="F1368" s="221">
        <v>60.611675262451172</v>
      </c>
      <c r="G1368" s="221">
        <v>151.07034301757812</v>
      </c>
      <c r="H1368" s="221">
        <v>96.352798461914063</v>
      </c>
      <c r="I1368" s="221">
        <v>21.142328262329102</v>
      </c>
      <c r="J1368" s="221">
        <v>12.928560256958008</v>
      </c>
      <c r="K1368" s="180">
        <v>596</v>
      </c>
      <c r="L1368" s="181">
        <v>551</v>
      </c>
      <c r="M1368" s="181">
        <v>591</v>
      </c>
      <c r="N1368" s="181">
        <v>377</v>
      </c>
      <c r="O1368" s="181">
        <v>654</v>
      </c>
      <c r="P1368" s="181">
        <v>383</v>
      </c>
      <c r="Q1368" s="181">
        <v>83</v>
      </c>
      <c r="R1368" s="181">
        <v>228</v>
      </c>
      <c r="S1368" s="226">
        <f t="shared" si="65"/>
        <v>3463</v>
      </c>
      <c r="T1368" s="181">
        <f t="shared" si="63"/>
        <v>179648.68114757538</v>
      </c>
      <c r="U1368" s="226">
        <f t="shared" si="64"/>
        <v>11786.086674883139</v>
      </c>
    </row>
    <row r="1369" spans="1:21" x14ac:dyDescent="0.25">
      <c r="A1369" s="156" t="s">
        <v>15454</v>
      </c>
      <c r="B1369" s="156" t="s">
        <v>390</v>
      </c>
      <c r="C1369" s="223">
        <v>26.393405914306641</v>
      </c>
      <c r="D1369" s="221">
        <v>8.5226583480834961</v>
      </c>
      <c r="E1369" s="221">
        <v>8.1472578048706055</v>
      </c>
      <c r="F1369" s="221">
        <v>11.497818946838379</v>
      </c>
      <c r="G1369" s="221">
        <v>58.610668182373047</v>
      </c>
      <c r="H1369" s="221">
        <v>8.280003547668457</v>
      </c>
      <c r="I1369" s="221">
        <v>7.6605567932128906</v>
      </c>
      <c r="J1369" s="221">
        <v>7.2347593307495117</v>
      </c>
      <c r="K1369" s="180">
        <v>59</v>
      </c>
      <c r="L1369" s="181">
        <v>26</v>
      </c>
      <c r="M1369" s="181">
        <v>175</v>
      </c>
      <c r="N1369" s="181">
        <v>165</v>
      </c>
      <c r="O1369" s="181">
        <v>252</v>
      </c>
      <c r="P1369" s="181">
        <v>201</v>
      </c>
      <c r="Q1369" s="181">
        <v>60</v>
      </c>
      <c r="R1369" s="181">
        <v>212</v>
      </c>
      <c r="S1369" s="226">
        <f t="shared" si="65"/>
        <v>1150</v>
      </c>
      <c r="T1369" s="181">
        <f t="shared" si="63"/>
        <v>23529.281788825989</v>
      </c>
      <c r="U1369" s="226">
        <f t="shared" si="64"/>
        <v>1543.6693038288711</v>
      </c>
    </row>
    <row r="1370" spans="1:21" x14ac:dyDescent="0.25">
      <c r="A1370" s="156" t="s">
        <v>15455</v>
      </c>
      <c r="B1370" s="156" t="s">
        <v>390</v>
      </c>
      <c r="C1370" s="223">
        <v>9.5458965301513672</v>
      </c>
      <c r="D1370" s="221">
        <v>7.7809128761291504</v>
      </c>
      <c r="E1370" s="221">
        <v>11.728218078613281</v>
      </c>
      <c r="F1370" s="221">
        <v>33.88189697265625</v>
      </c>
      <c r="G1370" s="221">
        <v>86.271339416503906</v>
      </c>
      <c r="H1370" s="221">
        <v>50.520950317382813</v>
      </c>
      <c r="I1370" s="221">
        <v>6.9188113212585449</v>
      </c>
      <c r="J1370" s="221">
        <v>5.6676702499389648</v>
      </c>
      <c r="K1370" s="180">
        <v>415</v>
      </c>
      <c r="L1370" s="181">
        <v>929</v>
      </c>
      <c r="M1370" s="181">
        <v>1597</v>
      </c>
      <c r="N1370" s="181">
        <v>977</v>
      </c>
      <c r="O1370" s="181">
        <v>1350</v>
      </c>
      <c r="P1370" s="181">
        <v>654</v>
      </c>
      <c r="Q1370" s="181">
        <v>116</v>
      </c>
      <c r="R1370" s="181">
        <v>294</v>
      </c>
      <c r="S1370" s="226">
        <f t="shared" si="65"/>
        <v>6332</v>
      </c>
      <c r="T1370" s="181">
        <f t="shared" si="63"/>
        <v>214998.47962236404</v>
      </c>
      <c r="U1370" s="226">
        <f t="shared" si="64"/>
        <v>14105.256435006559</v>
      </c>
    </row>
    <row r="1371" spans="1:21" x14ac:dyDescent="0.25">
      <c r="A1371" s="156" t="s">
        <v>15456</v>
      </c>
      <c r="B1371" s="156" t="s">
        <v>390</v>
      </c>
      <c r="C1371" s="223">
        <v>11.428128242492676</v>
      </c>
      <c r="D1371" s="221">
        <v>8.8467350006103516</v>
      </c>
      <c r="E1371" s="221">
        <v>11.246821403503418</v>
      </c>
      <c r="F1371" s="221">
        <v>38.011394500732422</v>
      </c>
      <c r="G1371" s="221">
        <v>70.728836059570313</v>
      </c>
      <c r="H1371" s="221">
        <v>104.40367126464844</v>
      </c>
      <c r="I1371" s="221">
        <v>7.9846343994140625</v>
      </c>
      <c r="J1371" s="221">
        <v>7.5588364601135254</v>
      </c>
      <c r="K1371" s="180">
        <v>624</v>
      </c>
      <c r="L1371" s="181">
        <v>148</v>
      </c>
      <c r="M1371" s="181">
        <v>312</v>
      </c>
      <c r="N1371" s="181">
        <v>362</v>
      </c>
      <c r="O1371" s="181">
        <v>643</v>
      </c>
      <c r="P1371" s="181">
        <v>303</v>
      </c>
      <c r="Q1371" s="181">
        <v>43</v>
      </c>
      <c r="R1371" s="181">
        <v>73</v>
      </c>
      <c r="S1371" s="226">
        <f t="shared" si="65"/>
        <v>2508</v>
      </c>
      <c r="T1371" s="181">
        <f t="shared" si="63"/>
        <v>103717.69021081924</v>
      </c>
      <c r="U1371" s="226">
        <f t="shared" si="64"/>
        <v>6804.534710384055</v>
      </c>
    </row>
    <row r="1372" spans="1:21" x14ac:dyDescent="0.25">
      <c r="A1372" s="156" t="s">
        <v>15457</v>
      </c>
      <c r="B1372" s="156" t="s">
        <v>390</v>
      </c>
      <c r="C1372" s="223">
        <v>2.1926989555358887</v>
      </c>
      <c r="D1372" s="221">
        <v>31.771377563476562</v>
      </c>
      <c r="E1372" s="221">
        <v>8.7846498489379883</v>
      </c>
      <c r="F1372" s="221">
        <v>27.748716354370117</v>
      </c>
      <c r="G1372" s="221">
        <v>61.666297912597656</v>
      </c>
      <c r="H1372" s="221">
        <v>36.336765289306641</v>
      </c>
      <c r="I1372" s="221">
        <v>17.083189010620117</v>
      </c>
      <c r="J1372" s="221">
        <v>7.0054225921630859</v>
      </c>
      <c r="K1372" s="180">
        <v>386</v>
      </c>
      <c r="L1372" s="181">
        <v>442</v>
      </c>
      <c r="M1372" s="181">
        <v>2392</v>
      </c>
      <c r="N1372" s="181">
        <v>777</v>
      </c>
      <c r="O1372" s="181">
        <v>1007</v>
      </c>
      <c r="P1372" s="181">
        <v>536</v>
      </c>
      <c r="Q1372" s="181">
        <v>139</v>
      </c>
      <c r="R1372" s="181">
        <v>309</v>
      </c>
      <c r="S1372" s="226">
        <f t="shared" si="65"/>
        <v>5988</v>
      </c>
      <c r="T1372" s="181">
        <f t="shared" si="63"/>
        <v>143576.67277240753</v>
      </c>
      <c r="U1372" s="226">
        <f t="shared" si="64"/>
        <v>9419.5353897245586</v>
      </c>
    </row>
    <row r="1373" spans="1:21" x14ac:dyDescent="0.25">
      <c r="A1373" s="156" t="s">
        <v>15458</v>
      </c>
      <c r="B1373" s="156" t="s">
        <v>390</v>
      </c>
      <c r="C1373" s="223">
        <v>10.022493362426758</v>
      </c>
      <c r="D1373" s="221">
        <v>10.990002632141113</v>
      </c>
      <c r="E1373" s="221">
        <v>10.614602088928223</v>
      </c>
      <c r="F1373" s="221">
        <v>13.96516227722168</v>
      </c>
      <c r="G1373" s="221">
        <v>18.134002685546875</v>
      </c>
      <c r="H1373" s="221">
        <v>12.579525947570801</v>
      </c>
      <c r="I1373" s="221"/>
      <c r="J1373" s="221">
        <v>9.7021036148071289</v>
      </c>
      <c r="K1373" s="180">
        <v>9</v>
      </c>
      <c r="L1373" s="181">
        <v>15</v>
      </c>
      <c r="M1373" s="181">
        <v>97</v>
      </c>
      <c r="N1373" s="181">
        <v>48</v>
      </c>
      <c r="O1373" s="181">
        <v>63</v>
      </c>
      <c r="P1373" s="181">
        <v>11</v>
      </c>
      <c r="Q1373" s="181"/>
      <c r="R1373" s="181">
        <v>4</v>
      </c>
      <c r="S1373" s="226">
        <f t="shared" si="65"/>
        <v>247</v>
      </c>
      <c r="T1373" s="181">
        <f t="shared" si="63"/>
        <v>3274.6220407485962</v>
      </c>
      <c r="U1373" s="226">
        <f t="shared" si="64"/>
        <v>214.83586160057129</v>
      </c>
    </row>
    <row r="1374" spans="1:21" x14ac:dyDescent="0.25">
      <c r="A1374" s="156" t="s">
        <v>15459</v>
      </c>
      <c r="B1374" s="156" t="s">
        <v>390</v>
      </c>
      <c r="C1374" s="223">
        <v>3.6429457664489746</v>
      </c>
      <c r="D1374" s="221">
        <v>74.34747314453125</v>
      </c>
      <c r="E1374" s="221">
        <v>86.368034362792969</v>
      </c>
      <c r="F1374" s="221">
        <v>124.62201690673828</v>
      </c>
      <c r="G1374" s="221">
        <v>121.34757995605469</v>
      </c>
      <c r="H1374" s="221">
        <v>65.706138610839844</v>
      </c>
      <c r="I1374" s="221">
        <v>116.18673706054687</v>
      </c>
      <c r="J1374" s="221">
        <v>3.3225557804107666</v>
      </c>
      <c r="K1374" s="180">
        <v>238</v>
      </c>
      <c r="L1374" s="181">
        <v>68</v>
      </c>
      <c r="M1374" s="181">
        <v>88</v>
      </c>
      <c r="N1374" s="181">
        <v>157</v>
      </c>
      <c r="O1374" s="181">
        <v>354</v>
      </c>
      <c r="P1374" s="181">
        <v>213</v>
      </c>
      <c r="Q1374" s="181">
        <v>36</v>
      </c>
      <c r="R1374" s="181">
        <v>79</v>
      </c>
      <c r="S1374" s="226">
        <f t="shared" si="65"/>
        <v>1233</v>
      </c>
      <c r="T1374" s="181">
        <f t="shared" si="63"/>
        <v>94486.348213911057</v>
      </c>
      <c r="U1374" s="226">
        <f t="shared" si="64"/>
        <v>6198.9004457402079</v>
      </c>
    </row>
    <row r="1375" spans="1:21" x14ac:dyDescent="0.25">
      <c r="A1375" s="156" t="s">
        <v>15460</v>
      </c>
      <c r="B1375" s="156" t="s">
        <v>390</v>
      </c>
      <c r="C1375" s="223">
        <v>4.9693880081176758</v>
      </c>
      <c r="D1375" s="221">
        <v>5.9368972778320313</v>
      </c>
      <c r="E1375" s="221">
        <v>6.6777524948120117</v>
      </c>
      <c r="F1375" s="221">
        <v>20.316839218139648</v>
      </c>
      <c r="G1375" s="221">
        <v>59.527019500732422</v>
      </c>
      <c r="H1375" s="221">
        <v>81.788978576660156</v>
      </c>
      <c r="I1375" s="221">
        <v>13.203006744384766</v>
      </c>
      <c r="J1375" s="221">
        <v>4.6489977836608887</v>
      </c>
      <c r="K1375" s="180">
        <v>254</v>
      </c>
      <c r="L1375" s="181">
        <v>58</v>
      </c>
      <c r="M1375" s="181">
        <v>157</v>
      </c>
      <c r="N1375" s="181">
        <v>254</v>
      </c>
      <c r="O1375" s="181">
        <v>478</v>
      </c>
      <c r="P1375" s="181">
        <v>242</v>
      </c>
      <c r="Q1375" s="181">
        <v>52</v>
      </c>
      <c r="R1375" s="181">
        <v>123</v>
      </c>
      <c r="S1375" s="226">
        <f t="shared" si="65"/>
        <v>1618</v>
      </c>
      <c r="T1375" s="181">
        <f t="shared" si="63"/>
        <v>57320.680114269257</v>
      </c>
      <c r="U1375" s="226">
        <f t="shared" si="64"/>
        <v>3760.5981840470968</v>
      </c>
    </row>
    <row r="1376" spans="1:21" x14ac:dyDescent="0.25">
      <c r="A1376" s="156" t="s">
        <v>15461</v>
      </c>
      <c r="B1376" s="156" t="s">
        <v>390</v>
      </c>
      <c r="C1376" s="223">
        <v>7.5518374443054199</v>
      </c>
      <c r="D1376" s="221">
        <v>7.4827475547790527</v>
      </c>
      <c r="E1376" s="221">
        <v>10.458020210266113</v>
      </c>
      <c r="F1376" s="221">
        <v>23.400678634643555</v>
      </c>
      <c r="G1376" s="221">
        <v>55.107784271240234</v>
      </c>
      <c r="H1376" s="221">
        <v>23.477643966674805</v>
      </c>
      <c r="I1376" s="221">
        <v>7.6572451591491699</v>
      </c>
      <c r="J1376" s="221">
        <v>7.231447696685791</v>
      </c>
      <c r="K1376" s="180">
        <v>552</v>
      </c>
      <c r="L1376" s="181">
        <v>877</v>
      </c>
      <c r="M1376" s="181">
        <v>3843</v>
      </c>
      <c r="N1376" s="181">
        <v>1484</v>
      </c>
      <c r="O1376" s="181">
        <v>1640</v>
      </c>
      <c r="P1376" s="181">
        <v>677</v>
      </c>
      <c r="Q1376" s="181">
        <v>194</v>
      </c>
      <c r="R1376" s="181">
        <v>756</v>
      </c>
      <c r="S1376" s="226">
        <f t="shared" si="65"/>
        <v>10023</v>
      </c>
      <c r="T1376" s="181">
        <f t="shared" si="63"/>
        <v>198871.37382650375</v>
      </c>
      <c r="U1376" s="226">
        <f t="shared" si="64"/>
        <v>13047.21656791241</v>
      </c>
    </row>
    <row r="1377" spans="1:21" x14ac:dyDescent="0.25">
      <c r="A1377" s="156" t="s">
        <v>15462</v>
      </c>
      <c r="B1377" s="156" t="s">
        <v>390</v>
      </c>
      <c r="C1377" s="223">
        <v>2.4987637996673584</v>
      </c>
      <c r="D1377" s="221">
        <v>16.246616363525391</v>
      </c>
      <c r="E1377" s="221">
        <v>4.0071501731872559</v>
      </c>
      <c r="F1377" s="221">
        <v>15.51787281036377</v>
      </c>
      <c r="G1377" s="221">
        <v>28.896886825561523</v>
      </c>
      <c r="H1377" s="221">
        <v>22.655126571655273</v>
      </c>
      <c r="I1377" s="221">
        <v>1.5312824249267578</v>
      </c>
      <c r="J1377" s="221">
        <v>5.7782049179077148</v>
      </c>
      <c r="K1377" s="180">
        <v>1028</v>
      </c>
      <c r="L1377" s="181">
        <v>308</v>
      </c>
      <c r="M1377" s="181">
        <v>634</v>
      </c>
      <c r="N1377" s="181">
        <v>935</v>
      </c>
      <c r="O1377" s="181">
        <v>1896</v>
      </c>
      <c r="P1377" s="181">
        <v>1196</v>
      </c>
      <c r="Q1377" s="181">
        <v>286</v>
      </c>
      <c r="R1377" s="181">
        <v>703</v>
      </c>
      <c r="S1377" s="226">
        <f t="shared" si="65"/>
        <v>6986</v>
      </c>
      <c r="T1377" s="181">
        <f t="shared" si="63"/>
        <v>111006.48494529724</v>
      </c>
      <c r="U1377" s="226">
        <f t="shared" si="64"/>
        <v>7282.7256213733781</v>
      </c>
    </row>
    <row r="1378" spans="1:21" x14ac:dyDescent="0.25">
      <c r="A1378" s="156" t="s">
        <v>15463</v>
      </c>
      <c r="B1378" s="156" t="s">
        <v>390</v>
      </c>
      <c r="C1378" s="223">
        <v>1.1950070858001709</v>
      </c>
      <c r="D1378" s="221">
        <v>0.98361736536026001</v>
      </c>
      <c r="E1378" s="221">
        <v>1.7871161699295044</v>
      </c>
      <c r="F1378" s="221">
        <v>5.1376762390136719</v>
      </c>
      <c r="G1378" s="221">
        <v>16.178882598876953</v>
      </c>
      <c r="H1378" s="221">
        <v>3.7520401477813721</v>
      </c>
      <c r="I1378" s="221">
        <v>1.3004149198532104</v>
      </c>
      <c r="J1378" s="221">
        <v>0.87461727857589722</v>
      </c>
      <c r="K1378" s="180">
        <v>637</v>
      </c>
      <c r="L1378" s="181">
        <v>194</v>
      </c>
      <c r="M1378" s="181">
        <v>184</v>
      </c>
      <c r="N1378" s="181">
        <v>196</v>
      </c>
      <c r="O1378" s="181">
        <v>742</v>
      </c>
      <c r="P1378" s="181">
        <v>592</v>
      </c>
      <c r="Q1378" s="181">
        <v>185</v>
      </c>
      <c r="R1378" s="181">
        <v>424</v>
      </c>
      <c r="S1378" s="226">
        <f t="shared" si="65"/>
        <v>3154</v>
      </c>
      <c r="T1378" s="181">
        <f t="shared" si="63"/>
        <v>17125.208342790604</v>
      </c>
      <c r="U1378" s="226">
        <f t="shared" si="64"/>
        <v>1123.5216900243081</v>
      </c>
    </row>
    <row r="1379" spans="1:21" x14ac:dyDescent="0.25">
      <c r="A1379" s="156" t="s">
        <v>15464</v>
      </c>
      <c r="B1379" s="156" t="s">
        <v>390</v>
      </c>
      <c r="C1379" s="223">
        <v>1.7861528396606445</v>
      </c>
      <c r="D1379" s="221">
        <v>7.4804863929748535</v>
      </c>
      <c r="E1379" s="221">
        <v>20.117120742797852</v>
      </c>
      <c r="F1379" s="221">
        <v>22.66932487487793</v>
      </c>
      <c r="G1379" s="221">
        <v>38.170196533203125</v>
      </c>
      <c r="H1379" s="221">
        <v>15.147392272949219</v>
      </c>
      <c r="I1379" s="221">
        <v>12.143458366394043</v>
      </c>
      <c r="J1379" s="221">
        <v>2.3876228332519531</v>
      </c>
      <c r="K1379" s="180">
        <v>1985</v>
      </c>
      <c r="L1379" s="181">
        <v>656</v>
      </c>
      <c r="M1379" s="181">
        <v>1250</v>
      </c>
      <c r="N1379" s="181">
        <v>1470</v>
      </c>
      <c r="O1379" s="181">
        <v>2909</v>
      </c>
      <c r="P1379" s="181">
        <v>2124</v>
      </c>
      <c r="Q1379" s="181">
        <v>603</v>
      </c>
      <c r="R1379" s="181">
        <v>1552</v>
      </c>
      <c r="S1379" s="226">
        <f t="shared" si="65"/>
        <v>12549</v>
      </c>
      <c r="T1379" s="181">
        <f t="shared" si="63"/>
        <v>221161.27989006042</v>
      </c>
      <c r="U1379" s="226">
        <f t="shared" si="64"/>
        <v>14509.575006404228</v>
      </c>
    </row>
    <row r="1380" spans="1:21" x14ac:dyDescent="0.25">
      <c r="A1380" s="156" t="s">
        <v>15465</v>
      </c>
      <c r="B1380" s="156" t="s">
        <v>390</v>
      </c>
      <c r="C1380" s="223">
        <v>-1.1983097791671753</v>
      </c>
      <c r="D1380" s="221">
        <v>-0.23080040514469147</v>
      </c>
      <c r="E1380" s="221">
        <v>-0.60620081424713135</v>
      </c>
      <c r="F1380" s="221">
        <v>2.7443594932556152</v>
      </c>
      <c r="G1380" s="221">
        <v>15.730347633361816</v>
      </c>
      <c r="H1380" s="221">
        <v>0.65751355886459351</v>
      </c>
      <c r="I1380" s="221">
        <v>-1.0929020643234253</v>
      </c>
      <c r="J1380" s="221">
        <v>-1.5186997652053833</v>
      </c>
      <c r="K1380" s="180">
        <v>545</v>
      </c>
      <c r="L1380" s="181">
        <v>179</v>
      </c>
      <c r="M1380" s="181">
        <v>139</v>
      </c>
      <c r="N1380" s="181">
        <v>152</v>
      </c>
      <c r="O1380" s="181">
        <v>576</v>
      </c>
      <c r="P1380" s="181">
        <v>679</v>
      </c>
      <c r="Q1380" s="181">
        <v>173</v>
      </c>
      <c r="R1380" s="181">
        <v>487</v>
      </c>
      <c r="S1380" s="226">
        <f t="shared" si="65"/>
        <v>2930</v>
      </c>
      <c r="T1380" s="181">
        <f t="shared" si="63"/>
        <v>8216.9417281299829</v>
      </c>
      <c r="U1380" s="226">
        <f t="shared" si="64"/>
        <v>539.08320835736401</v>
      </c>
    </row>
    <row r="1381" spans="1:21" x14ac:dyDescent="0.25">
      <c r="A1381" s="156" t="s">
        <v>15466</v>
      </c>
      <c r="B1381" s="156" t="s">
        <v>390</v>
      </c>
      <c r="C1381" s="223">
        <v>3.8140926361083984</v>
      </c>
      <c r="D1381" s="221">
        <v>2.859898567199707</v>
      </c>
      <c r="E1381" s="221">
        <v>2.4844982624053955</v>
      </c>
      <c r="F1381" s="221">
        <v>12.154982566833496</v>
      </c>
      <c r="G1381" s="221">
        <v>23.079975128173828</v>
      </c>
      <c r="H1381" s="221">
        <v>17.220300674438477</v>
      </c>
      <c r="I1381" s="221">
        <v>1.997796893119812</v>
      </c>
      <c r="J1381" s="221">
        <v>6.3748393058776855</v>
      </c>
      <c r="K1381" s="180">
        <v>574</v>
      </c>
      <c r="L1381" s="181">
        <v>191</v>
      </c>
      <c r="M1381" s="181">
        <v>204</v>
      </c>
      <c r="N1381" s="181">
        <v>343</v>
      </c>
      <c r="O1381" s="181">
        <v>861</v>
      </c>
      <c r="P1381" s="181">
        <v>635</v>
      </c>
      <c r="Q1381" s="181">
        <v>185</v>
      </c>
      <c r="R1381" s="181">
        <v>626</v>
      </c>
      <c r="S1381" s="226">
        <f t="shared" si="65"/>
        <v>3619</v>
      </c>
      <c r="T1381" s="181">
        <f t="shared" si="63"/>
        <v>42578.51780974865</v>
      </c>
      <c r="U1381" s="226">
        <f t="shared" si="64"/>
        <v>2793.4193459595349</v>
      </c>
    </row>
    <row r="1382" spans="1:21" x14ac:dyDescent="0.25">
      <c r="A1382" s="156" t="s">
        <v>15467</v>
      </c>
      <c r="B1382" s="156" t="s">
        <v>390</v>
      </c>
      <c r="C1382" s="223">
        <v>-5.8141727447509766</v>
      </c>
      <c r="D1382" s="221">
        <v>6.8412346839904785</v>
      </c>
      <c r="E1382" s="221">
        <v>13.02607536315918</v>
      </c>
      <c r="F1382" s="221">
        <v>26.107074737548828</v>
      </c>
      <c r="G1382" s="221">
        <v>7.7570347785949707</v>
      </c>
      <c r="H1382" s="221">
        <v>27.030124664306641</v>
      </c>
      <c r="I1382" s="221">
        <v>5.979133129119873</v>
      </c>
      <c r="J1382" s="221">
        <v>13.410767555236816</v>
      </c>
      <c r="K1382" s="180">
        <v>121</v>
      </c>
      <c r="L1382" s="181">
        <v>35</v>
      </c>
      <c r="M1382" s="181">
        <v>66</v>
      </c>
      <c r="N1382" s="181">
        <v>60</v>
      </c>
      <c r="O1382" s="181">
        <v>189</v>
      </c>
      <c r="P1382" s="181">
        <v>143</v>
      </c>
      <c r="Q1382" s="181">
        <v>43</v>
      </c>
      <c r="R1382" s="181">
        <v>164</v>
      </c>
      <c r="S1382" s="226">
        <f t="shared" si="65"/>
        <v>821</v>
      </c>
      <c r="T1382" s="181">
        <f t="shared" si="63"/>
        <v>9749.9297738075256</v>
      </c>
      <c r="U1382" s="226">
        <f t="shared" si="64"/>
        <v>639.65689396696246</v>
      </c>
    </row>
    <row r="1383" spans="1:21" x14ac:dyDescent="0.25">
      <c r="A1383" s="156" t="s">
        <v>15468</v>
      </c>
      <c r="B1383" s="156" t="s">
        <v>390</v>
      </c>
      <c r="C1383" s="223">
        <v>5.7268662452697754</v>
      </c>
      <c r="D1383" s="221">
        <v>5.1972250938415527</v>
      </c>
      <c r="E1383" s="221">
        <v>7.1620893478393555</v>
      </c>
      <c r="F1383" s="221">
        <v>9.4723472595214844</v>
      </c>
      <c r="G1383" s="221">
        <v>38.120689392089844</v>
      </c>
      <c r="H1383" s="221">
        <v>21.681884765625</v>
      </c>
      <c r="I1383" s="221">
        <v>6.1997084617614746</v>
      </c>
      <c r="J1383" s="221">
        <v>4.9182553291320801</v>
      </c>
      <c r="K1383" s="180">
        <v>1453.301025390625</v>
      </c>
      <c r="L1383" s="181">
        <v>1900.394287109375</v>
      </c>
      <c r="M1383" s="181">
        <v>1918.2384033203125</v>
      </c>
      <c r="N1383" s="181">
        <v>816.86224365234375</v>
      </c>
      <c r="O1383" s="181">
        <v>1726.91015625</v>
      </c>
      <c r="P1383" s="181">
        <v>1466.1883544921875</v>
      </c>
      <c r="Q1383" s="181">
        <v>461.96334838867187</v>
      </c>
      <c r="R1383" s="181">
        <v>1327.401123046875</v>
      </c>
      <c r="S1383" s="226">
        <f t="shared" si="65"/>
        <v>11071.258941650391</v>
      </c>
      <c r="T1383" s="181">
        <f t="shared" si="63"/>
        <v>146689.10348238976</v>
      </c>
      <c r="U1383" s="226">
        <f t="shared" si="64"/>
        <v>9623.7304769530838</v>
      </c>
    </row>
    <row r="1384" spans="1:21" x14ac:dyDescent="0.25">
      <c r="A1384" s="156" t="s">
        <v>15469</v>
      </c>
      <c r="B1384" s="156" t="s">
        <v>390</v>
      </c>
      <c r="C1384" s="223">
        <v>3.0144925117492676</v>
      </c>
      <c r="D1384" s="221">
        <v>1.5542258024215698</v>
      </c>
      <c r="E1384" s="221">
        <v>2.1243093013763428</v>
      </c>
      <c r="F1384" s="221">
        <v>25.380641937255859</v>
      </c>
      <c r="G1384" s="221">
        <v>54.734348297119141</v>
      </c>
      <c r="H1384" s="221">
        <v>12.96898078918457</v>
      </c>
      <c r="I1384" s="221">
        <v>22.976585388183594</v>
      </c>
      <c r="J1384" s="221">
        <v>-9.8136082291603088E-2</v>
      </c>
      <c r="K1384" s="180">
        <v>1707</v>
      </c>
      <c r="L1384" s="181">
        <v>464</v>
      </c>
      <c r="M1384" s="181">
        <v>572</v>
      </c>
      <c r="N1384" s="181">
        <v>626</v>
      </c>
      <c r="O1384" s="181">
        <v>1608</v>
      </c>
      <c r="P1384" s="181">
        <v>1133</v>
      </c>
      <c r="Q1384" s="181">
        <v>238</v>
      </c>
      <c r="R1384" s="181">
        <v>875</v>
      </c>
      <c r="S1384" s="226">
        <f t="shared" si="65"/>
        <v>7223</v>
      </c>
      <c r="T1384" s="181">
        <f t="shared" si="63"/>
        <v>131059.53180928528</v>
      </c>
      <c r="U1384" s="226">
        <f t="shared" si="64"/>
        <v>8598.3319866675683</v>
      </c>
    </row>
    <row r="1385" spans="1:21" x14ac:dyDescent="0.25">
      <c r="A1385" s="156" t="s">
        <v>15470</v>
      </c>
      <c r="B1385" s="156" t="s">
        <v>390</v>
      </c>
      <c r="C1385" s="223">
        <v>2.1859667301177979</v>
      </c>
      <c r="D1385" s="221">
        <v>2.3412251472473145</v>
      </c>
      <c r="E1385" s="221">
        <v>2.7107608318328857</v>
      </c>
      <c r="F1385" s="221">
        <v>5.3163852691650391</v>
      </c>
      <c r="G1385" s="221">
        <v>24.371988296508789</v>
      </c>
      <c r="H1385" s="221">
        <v>9.4187097549438477</v>
      </c>
      <c r="I1385" s="221">
        <v>7.5117683410644531</v>
      </c>
      <c r="J1385" s="221">
        <v>0.12770329415798187</v>
      </c>
      <c r="K1385" s="180">
        <v>1539</v>
      </c>
      <c r="L1385" s="181">
        <v>510</v>
      </c>
      <c r="M1385" s="181">
        <v>429</v>
      </c>
      <c r="N1385" s="181">
        <v>548</v>
      </c>
      <c r="O1385" s="181">
        <v>1755</v>
      </c>
      <c r="P1385" s="181">
        <v>1379</v>
      </c>
      <c r="Q1385" s="181">
        <v>405</v>
      </c>
      <c r="R1385" s="181">
        <v>977</v>
      </c>
      <c r="S1385" s="226">
        <f t="shared" si="65"/>
        <v>7542</v>
      </c>
      <c r="T1385" s="181">
        <f t="shared" si="63"/>
        <v>67562.795656070113</v>
      </c>
      <c r="U1385" s="226">
        <f t="shared" si="64"/>
        <v>4432.5455690138124</v>
      </c>
    </row>
    <row r="1386" spans="1:21" x14ac:dyDescent="0.25">
      <c r="A1386" s="156" t="s">
        <v>15471</v>
      </c>
      <c r="B1386" s="156" t="s">
        <v>390</v>
      </c>
      <c r="C1386" s="223">
        <v>0.91507804393768311</v>
      </c>
      <c r="D1386" s="221">
        <v>5.5620503425598145</v>
      </c>
      <c r="E1386" s="221">
        <v>2.6445562839508057</v>
      </c>
      <c r="F1386" s="221">
        <v>5.2990331649780273</v>
      </c>
      <c r="G1386" s="221">
        <v>34.565544128417969</v>
      </c>
      <c r="H1386" s="221">
        <v>9.8049736022949219</v>
      </c>
      <c r="I1386" s="221">
        <v>20.862638473510742</v>
      </c>
      <c r="J1386" s="221">
        <v>1.9969327449798584</v>
      </c>
      <c r="K1386" s="180">
        <v>1372</v>
      </c>
      <c r="L1386" s="181">
        <v>421</v>
      </c>
      <c r="M1386" s="181">
        <v>482</v>
      </c>
      <c r="N1386" s="181">
        <v>684</v>
      </c>
      <c r="O1386" s="181">
        <v>1820</v>
      </c>
      <c r="P1386" s="181">
        <v>1168</v>
      </c>
      <c r="Q1386" s="181">
        <v>381</v>
      </c>
      <c r="R1386" s="181">
        <v>973</v>
      </c>
      <c r="S1386" s="226">
        <f t="shared" si="65"/>
        <v>7301</v>
      </c>
      <c r="T1386" s="181">
        <f t="shared" si="63"/>
        <v>92749.505384683609</v>
      </c>
      <c r="U1386" s="226">
        <f t="shared" si="64"/>
        <v>6084.9526004503887</v>
      </c>
    </row>
    <row r="1387" spans="1:21" x14ac:dyDescent="0.25">
      <c r="A1387" s="156" t="s">
        <v>15472</v>
      </c>
      <c r="B1387" s="156" t="s">
        <v>390</v>
      </c>
      <c r="C1387" s="223">
        <v>1.4714149236679077</v>
      </c>
      <c r="D1387" s="221">
        <v>2.4389243125915527</v>
      </c>
      <c r="E1387" s="221">
        <v>2.0635240077972412</v>
      </c>
      <c r="F1387" s="221">
        <v>13.763755798339844</v>
      </c>
      <c r="G1387" s="221">
        <v>25.838964462280273</v>
      </c>
      <c r="H1387" s="221">
        <v>4.8075442314147949</v>
      </c>
      <c r="I1387" s="221">
        <v>1.5768226385116577</v>
      </c>
      <c r="J1387" s="221">
        <v>2.2385873794555664</v>
      </c>
      <c r="K1387" s="180">
        <v>695.03021240234375</v>
      </c>
      <c r="L1387" s="181">
        <v>234.18586730957031</v>
      </c>
      <c r="M1387" s="181">
        <v>376.37014770507812</v>
      </c>
      <c r="N1387" s="181">
        <v>414.84353637695312</v>
      </c>
      <c r="O1387" s="181">
        <v>957.65289306640625</v>
      </c>
      <c r="P1387" s="181">
        <v>1032.090576171875</v>
      </c>
      <c r="Q1387" s="181">
        <v>371.35186767578125</v>
      </c>
      <c r="R1387" s="181">
        <v>1109.037353515625</v>
      </c>
      <c r="S1387" s="226">
        <f t="shared" si="65"/>
        <v>5190.5624542236328</v>
      </c>
      <c r="T1387" s="181">
        <f t="shared" si="63"/>
        <v>40855.10661884032</v>
      </c>
      <c r="U1387" s="226">
        <f t="shared" si="64"/>
        <v>2680.3527008678111</v>
      </c>
    </row>
    <row r="1388" spans="1:21" x14ac:dyDescent="0.25">
      <c r="A1388" s="156" t="s">
        <v>15473</v>
      </c>
      <c r="B1388" s="156" t="s">
        <v>390</v>
      </c>
      <c r="C1388" s="223">
        <v>2.1344542503356934</v>
      </c>
      <c r="D1388" s="221">
        <v>4.2065072059631348</v>
      </c>
      <c r="E1388" s="221">
        <v>1.2913553714752197</v>
      </c>
      <c r="F1388" s="221">
        <v>6.931159496307373</v>
      </c>
      <c r="G1388" s="221">
        <v>36.333934783935547</v>
      </c>
      <c r="H1388" s="221">
        <v>6.6427927017211914</v>
      </c>
      <c r="I1388" s="221">
        <v>11.10801887512207</v>
      </c>
      <c r="J1388" s="221">
        <v>3.5292420387268066</v>
      </c>
      <c r="K1388" s="180">
        <v>1503.0865478515625</v>
      </c>
      <c r="L1388" s="181">
        <v>580.442626953125</v>
      </c>
      <c r="M1388" s="181">
        <v>410.06396484375</v>
      </c>
      <c r="N1388" s="181">
        <v>454.824462890625</v>
      </c>
      <c r="O1388" s="181">
        <v>1754.322998046875</v>
      </c>
      <c r="P1388" s="181">
        <v>1911.7066650390625</v>
      </c>
      <c r="Q1388" s="181">
        <v>859.11285400390625</v>
      </c>
      <c r="R1388" s="181">
        <v>1448.2188720703125</v>
      </c>
      <c r="S1388" s="226">
        <f t="shared" si="65"/>
        <v>8921.7789916992187</v>
      </c>
      <c r="T1388" s="181">
        <f t="shared" si="63"/>
        <v>100426.58996844746</v>
      </c>
      <c r="U1388" s="226">
        <f t="shared" si="64"/>
        <v>6588.6177748154678</v>
      </c>
    </row>
    <row r="1389" spans="1:21" x14ac:dyDescent="0.25">
      <c r="A1389" s="156" t="s">
        <v>15474</v>
      </c>
      <c r="B1389" s="156" t="s">
        <v>390</v>
      </c>
      <c r="C1389" s="223">
        <v>1.9359959363937378</v>
      </c>
      <c r="D1389" s="221">
        <v>6.0137443542480469</v>
      </c>
      <c r="E1389" s="221">
        <v>12.390505790710449</v>
      </c>
      <c r="F1389" s="221">
        <v>49.224842071533203</v>
      </c>
      <c r="G1389" s="221">
        <v>29.217378616333008</v>
      </c>
      <c r="H1389" s="221">
        <v>24.069585800170898</v>
      </c>
      <c r="I1389" s="221">
        <v>4.5120358467102051</v>
      </c>
      <c r="J1389" s="221">
        <v>4.8020296096801758</v>
      </c>
      <c r="K1389" s="180">
        <v>2586</v>
      </c>
      <c r="L1389" s="181">
        <v>766</v>
      </c>
      <c r="M1389" s="181">
        <v>725</v>
      </c>
      <c r="N1389" s="181">
        <v>885</v>
      </c>
      <c r="O1389" s="181">
        <v>2368</v>
      </c>
      <c r="P1389" s="181">
        <v>2061</v>
      </c>
      <c r="Q1389" s="181">
        <v>596</v>
      </c>
      <c r="R1389" s="181">
        <v>1783</v>
      </c>
      <c r="S1389" s="226">
        <f t="shared" si="65"/>
        <v>11770</v>
      </c>
      <c r="T1389" s="181">
        <f t="shared" si="63"/>
        <v>192205.47665476799</v>
      </c>
      <c r="U1389" s="226">
        <f t="shared" si="64"/>
        <v>12609.891666164885</v>
      </c>
    </row>
    <row r="1390" spans="1:21" x14ac:dyDescent="0.25">
      <c r="A1390" s="156" t="s">
        <v>15475</v>
      </c>
      <c r="B1390" s="156" t="s">
        <v>390</v>
      </c>
      <c r="C1390" s="223">
        <v>2.3511934280395508</v>
      </c>
      <c r="D1390" s="221">
        <v>3.3187026977539062</v>
      </c>
      <c r="E1390" s="221">
        <v>2.9433023929595947</v>
      </c>
      <c r="F1390" s="221">
        <v>6.2938628196716309</v>
      </c>
      <c r="G1390" s="221">
        <v>15.57418155670166</v>
      </c>
      <c r="H1390" s="221">
        <v>4.1513614654541016</v>
      </c>
      <c r="I1390" s="221">
        <v>2.4566011428833008</v>
      </c>
      <c r="J1390" s="221">
        <v>1.5860923528671265</v>
      </c>
      <c r="K1390" s="180">
        <v>686</v>
      </c>
      <c r="L1390" s="181">
        <v>500</v>
      </c>
      <c r="M1390" s="181">
        <v>1606</v>
      </c>
      <c r="N1390" s="181">
        <v>633</v>
      </c>
      <c r="O1390" s="181">
        <v>1088</v>
      </c>
      <c r="P1390" s="181">
        <v>847</v>
      </c>
      <c r="Q1390" s="181">
        <v>296</v>
      </c>
      <c r="R1390" s="181">
        <v>1184</v>
      </c>
      <c r="S1390" s="226">
        <f t="shared" si="65"/>
        <v>6840</v>
      </c>
      <c r="T1390" s="181">
        <f t="shared" si="63"/>
        <v>35049.228827476501</v>
      </c>
      <c r="U1390" s="226">
        <f t="shared" si="64"/>
        <v>2299.4504953204114</v>
      </c>
    </row>
    <row r="1391" spans="1:21" x14ac:dyDescent="0.25">
      <c r="A1391" s="156" t="s">
        <v>15476</v>
      </c>
      <c r="B1391" s="156" t="s">
        <v>390</v>
      </c>
      <c r="C1391" s="223">
        <v>5.8110766410827637</v>
      </c>
      <c r="D1391" s="221">
        <v>6.9724493026733398</v>
      </c>
      <c r="E1391" s="221">
        <v>7.2586879730224609</v>
      </c>
      <c r="F1391" s="221">
        <v>33.350223541259766</v>
      </c>
      <c r="G1391" s="221">
        <v>67.173942565917969</v>
      </c>
      <c r="H1391" s="221">
        <v>44.914157867431641</v>
      </c>
      <c r="I1391" s="221">
        <v>5.5976467132568359</v>
      </c>
      <c r="J1391" s="221">
        <v>5.1718487739562988</v>
      </c>
      <c r="K1391" s="180">
        <v>867</v>
      </c>
      <c r="L1391" s="181">
        <v>563</v>
      </c>
      <c r="M1391" s="181">
        <v>2193</v>
      </c>
      <c r="N1391" s="181">
        <v>825</v>
      </c>
      <c r="O1391" s="181">
        <v>1429</v>
      </c>
      <c r="P1391" s="181">
        <v>916</v>
      </c>
      <c r="Q1391" s="181">
        <v>239</v>
      </c>
      <c r="R1391" s="181">
        <v>697</v>
      </c>
      <c r="S1391" s="226">
        <f t="shared" si="65"/>
        <v>7729</v>
      </c>
      <c r="T1391" s="181">
        <f t="shared" si="63"/>
        <v>194471.47824478149</v>
      </c>
      <c r="U1391" s="226">
        <f t="shared" si="64"/>
        <v>12758.555664000656</v>
      </c>
    </row>
    <row r="1392" spans="1:21" x14ac:dyDescent="0.25">
      <c r="A1392" s="156" t="s">
        <v>15477</v>
      </c>
      <c r="B1392" s="156" t="s">
        <v>390</v>
      </c>
      <c r="C1392" s="223">
        <v>1.2635488510131836</v>
      </c>
      <c r="D1392" s="221">
        <v>10.89409351348877</v>
      </c>
      <c r="E1392" s="221">
        <v>8.0888395309448242</v>
      </c>
      <c r="F1392" s="221">
        <v>11.679730415344238</v>
      </c>
      <c r="G1392" s="221">
        <v>28.972070693969727</v>
      </c>
      <c r="H1392" s="221">
        <v>17.769876480102539</v>
      </c>
      <c r="I1392" s="221">
        <v>4.009394645690918</v>
      </c>
      <c r="J1392" s="221">
        <v>19.655361175537109</v>
      </c>
      <c r="K1392" s="180">
        <v>438</v>
      </c>
      <c r="L1392" s="181">
        <v>380</v>
      </c>
      <c r="M1392" s="181">
        <v>1844</v>
      </c>
      <c r="N1392" s="181">
        <v>511</v>
      </c>
      <c r="O1392" s="181">
        <v>689</v>
      </c>
      <c r="P1392" s="181">
        <v>450</v>
      </c>
      <c r="Q1392" s="181">
        <v>125</v>
      </c>
      <c r="R1392" s="181">
        <v>316</v>
      </c>
      <c r="S1392" s="226">
        <f t="shared" si="65"/>
        <v>4753</v>
      </c>
      <c r="T1392" s="181">
        <f t="shared" si="63"/>
        <v>60247.821855545044</v>
      </c>
      <c r="U1392" s="226">
        <f t="shared" si="64"/>
        <v>3952.637146158957</v>
      </c>
    </row>
    <row r="1393" spans="1:21" x14ac:dyDescent="0.25">
      <c r="A1393" s="156" t="s">
        <v>15478</v>
      </c>
      <c r="B1393" s="156" t="s">
        <v>390</v>
      </c>
      <c r="C1393" s="223">
        <v>2.2170159816741943</v>
      </c>
      <c r="D1393" s="221">
        <v>6.0740365982055664</v>
      </c>
      <c r="E1393" s="221">
        <v>2.7808632850646973</v>
      </c>
      <c r="F1393" s="221">
        <v>17.858982086181641</v>
      </c>
      <c r="G1393" s="221">
        <v>20.450397491455078</v>
      </c>
      <c r="H1393" s="221">
        <v>5.5077090263366699</v>
      </c>
      <c r="I1393" s="221">
        <v>-1.6399251222610474</v>
      </c>
      <c r="J1393" s="221">
        <v>0.51753640174865723</v>
      </c>
      <c r="K1393" s="180">
        <v>1389</v>
      </c>
      <c r="L1393" s="181">
        <v>456</v>
      </c>
      <c r="M1393" s="181">
        <v>580</v>
      </c>
      <c r="N1393" s="181">
        <v>732</v>
      </c>
      <c r="O1393" s="181">
        <v>2102</v>
      </c>
      <c r="P1393" s="181">
        <v>1553</v>
      </c>
      <c r="Q1393" s="181">
        <v>382</v>
      </c>
      <c r="R1393" s="181">
        <v>1015</v>
      </c>
      <c r="S1393" s="226">
        <f t="shared" si="65"/>
        <v>8209</v>
      </c>
      <c r="T1393" s="181">
        <f t="shared" si="63"/>
        <v>71973.927175760269</v>
      </c>
      <c r="U1393" s="226">
        <f t="shared" si="64"/>
        <v>4721.9436213305407</v>
      </c>
    </row>
    <row r="1394" spans="1:21" x14ac:dyDescent="0.25">
      <c r="A1394" s="156" t="s">
        <v>15479</v>
      </c>
      <c r="B1394" s="156" t="s">
        <v>390</v>
      </c>
      <c r="C1394" s="223">
        <v>3.1560690402984619</v>
      </c>
      <c r="D1394" s="221">
        <v>4.335080623626709</v>
      </c>
      <c r="E1394" s="221">
        <v>3.1901981830596924</v>
      </c>
      <c r="F1394" s="221">
        <v>48.510967254638672</v>
      </c>
      <c r="G1394" s="221">
        <v>69.444091796875</v>
      </c>
      <c r="H1394" s="221">
        <v>30.823661804199219</v>
      </c>
      <c r="I1394" s="221">
        <v>12.449362754821777</v>
      </c>
      <c r="J1394" s="221">
        <v>1.5598160028457642</v>
      </c>
      <c r="K1394" s="180">
        <v>1703</v>
      </c>
      <c r="L1394" s="181">
        <v>1537</v>
      </c>
      <c r="M1394" s="181">
        <v>1018</v>
      </c>
      <c r="N1394" s="181">
        <v>685</v>
      </c>
      <c r="O1394" s="181">
        <v>1770</v>
      </c>
      <c r="P1394" s="181">
        <v>1712</v>
      </c>
      <c r="Q1394" s="181">
        <v>482</v>
      </c>
      <c r="R1394" s="181">
        <v>1555</v>
      </c>
      <c r="S1394" s="226">
        <f t="shared" si="65"/>
        <v>10462</v>
      </c>
      <c r="T1394" s="181">
        <f t="shared" si="63"/>
        <v>232627.69703543186</v>
      </c>
      <c r="U1394" s="226">
        <f t="shared" si="64"/>
        <v>15261.84429923971</v>
      </c>
    </row>
    <row r="1395" spans="1:21" x14ac:dyDescent="0.25">
      <c r="A1395" s="156" t="s">
        <v>15480</v>
      </c>
      <c r="B1395" s="156" t="s">
        <v>390</v>
      </c>
      <c r="C1395" s="223">
        <v>90.270111083984375</v>
      </c>
      <c r="D1395" s="221">
        <v>-202.687744140625</v>
      </c>
      <c r="E1395" s="221">
        <v>47.108505249023438</v>
      </c>
      <c r="F1395" s="221">
        <v>3.936124324798584</v>
      </c>
      <c r="G1395" s="221">
        <v>360.4794921875</v>
      </c>
      <c r="H1395" s="221">
        <v>215.90480041503906</v>
      </c>
      <c r="I1395" s="221">
        <v>9.8862849175930023E-2</v>
      </c>
      <c r="J1395" s="221">
        <v>-0.326934814453125</v>
      </c>
      <c r="K1395" s="180">
        <v>18.613437652587891</v>
      </c>
      <c r="L1395" s="181">
        <v>6.8938655853271484</v>
      </c>
      <c r="M1395" s="181">
        <v>7.7555990219116211</v>
      </c>
      <c r="N1395" s="181">
        <v>8.4449853897094727</v>
      </c>
      <c r="O1395" s="181">
        <v>26.426485061645508</v>
      </c>
      <c r="P1395" s="181">
        <v>27.862707138061523</v>
      </c>
      <c r="Q1395" s="181">
        <v>8.9333009719848633</v>
      </c>
      <c r="R1395" s="181">
        <v>15.798441886901855</v>
      </c>
      <c r="S1395" s="226">
        <f t="shared" si="65"/>
        <v>120.72882270812988</v>
      </c>
      <c r="T1395" s="181">
        <f t="shared" si="63"/>
        <v>16219.146460211405</v>
      </c>
      <c r="U1395" s="226">
        <f t="shared" si="64"/>
        <v>1064.0783152515544</v>
      </c>
    </row>
    <row r="1396" spans="1:21" x14ac:dyDescent="0.25">
      <c r="A1396" s="156" t="s">
        <v>15481</v>
      </c>
      <c r="B1396" s="156" t="s">
        <v>390</v>
      </c>
      <c r="C1396" s="223">
        <v>-0.30218210816383362</v>
      </c>
      <c r="D1396" s="221">
        <v>14.260503768920898</v>
      </c>
      <c r="E1396" s="221">
        <v>8.079798698425293</v>
      </c>
      <c r="F1396" s="221">
        <v>3.5787687301635742</v>
      </c>
      <c r="G1396" s="221">
        <v>27.078611373901367</v>
      </c>
      <c r="H1396" s="221">
        <v>18.164955139160156</v>
      </c>
      <c r="I1396" s="221">
        <v>12.574013710021973</v>
      </c>
      <c r="J1396" s="221">
        <v>-0.62257206439971924</v>
      </c>
      <c r="K1396" s="180">
        <v>838</v>
      </c>
      <c r="L1396" s="181">
        <v>243</v>
      </c>
      <c r="M1396" s="181">
        <v>292</v>
      </c>
      <c r="N1396" s="181">
        <v>365</v>
      </c>
      <c r="O1396" s="181">
        <v>828</v>
      </c>
      <c r="P1396" s="181">
        <v>756</v>
      </c>
      <c r="Q1396" s="181">
        <v>201</v>
      </c>
      <c r="R1396" s="181">
        <v>615</v>
      </c>
      <c r="S1396" s="226">
        <f t="shared" si="65"/>
        <v>4138</v>
      </c>
      <c r="T1396" s="181">
        <f t="shared" si="63"/>
        <v>45175.916854560375</v>
      </c>
      <c r="U1396" s="226">
        <f t="shared" si="64"/>
        <v>2963.8251072256694</v>
      </c>
    </row>
    <row r="1397" spans="1:21" x14ac:dyDescent="0.25">
      <c r="A1397" s="156" t="s">
        <v>15482</v>
      </c>
      <c r="B1397" s="156" t="s">
        <v>390</v>
      </c>
      <c r="C1397" s="223">
        <v>-1.5098681673407555E-2</v>
      </c>
      <c r="D1397" s="221">
        <v>10.755964279174805</v>
      </c>
      <c r="E1397" s="221">
        <v>1.2430803775787354</v>
      </c>
      <c r="F1397" s="221">
        <v>43.707592010498047</v>
      </c>
      <c r="G1397" s="221">
        <v>42.227428436279297</v>
      </c>
      <c r="H1397" s="221">
        <v>12.856722831726074</v>
      </c>
      <c r="I1397" s="221">
        <v>3.4122207164764404</v>
      </c>
      <c r="J1397" s="221">
        <v>0.33058157563209534</v>
      </c>
      <c r="K1397" s="180">
        <v>1290.347412109375</v>
      </c>
      <c r="L1397" s="181">
        <v>505.43563842773437</v>
      </c>
      <c r="M1397" s="181">
        <v>437.05316162109375</v>
      </c>
      <c r="N1397" s="181">
        <v>417.232177734375</v>
      </c>
      <c r="O1397" s="181">
        <v>1438.013916015625</v>
      </c>
      <c r="P1397" s="181">
        <v>1497.4769287109375</v>
      </c>
      <c r="Q1397" s="181">
        <v>465.79364013671875</v>
      </c>
      <c r="R1397" s="181">
        <v>1593.60888671875</v>
      </c>
      <c r="S1397" s="226">
        <f t="shared" si="65"/>
        <v>7644.9617614746094</v>
      </c>
      <c r="T1397" s="181">
        <f t="shared" si="63"/>
        <v>106288.95512821747</v>
      </c>
      <c r="U1397" s="226">
        <f t="shared" si="64"/>
        <v>6973.2259080424838</v>
      </c>
    </row>
    <row r="1398" spans="1:21" x14ac:dyDescent="0.25">
      <c r="A1398" s="156" t="s">
        <v>15483</v>
      </c>
      <c r="B1398" s="156" t="s">
        <v>390</v>
      </c>
      <c r="C1398" s="223">
        <v>-6.1880007386207581E-2</v>
      </c>
      <c r="D1398" s="221">
        <v>7.5595884323120117</v>
      </c>
      <c r="E1398" s="221">
        <v>9.8082847595214844</v>
      </c>
      <c r="F1398" s="221">
        <v>41.410934448242187</v>
      </c>
      <c r="G1398" s="221">
        <v>17.713443756103516</v>
      </c>
      <c r="H1398" s="221">
        <v>9.3953497707843781E-2</v>
      </c>
      <c r="I1398" s="221">
        <v>4.3527763336896896E-2</v>
      </c>
      <c r="J1398" s="221">
        <v>-0.99028134346008301</v>
      </c>
      <c r="K1398" s="180">
        <v>324</v>
      </c>
      <c r="L1398" s="181">
        <v>110</v>
      </c>
      <c r="M1398" s="181">
        <v>150</v>
      </c>
      <c r="N1398" s="181">
        <v>156</v>
      </c>
      <c r="O1398" s="181">
        <v>501</v>
      </c>
      <c r="P1398" s="181">
        <v>443</v>
      </c>
      <c r="Q1398" s="181">
        <v>147</v>
      </c>
      <c r="R1398" s="181">
        <v>433</v>
      </c>
      <c r="S1398" s="226">
        <f t="shared" si="65"/>
        <v>2264</v>
      </c>
      <c r="T1398" s="181">
        <f t="shared" si="63"/>
        <v>17236.517573799938</v>
      </c>
      <c r="U1398" s="226">
        <f t="shared" si="64"/>
        <v>1130.8242776971499</v>
      </c>
    </row>
    <row r="1399" spans="1:21" x14ac:dyDescent="0.25">
      <c r="A1399" s="156" t="s">
        <v>15484</v>
      </c>
      <c r="B1399" s="156" t="s">
        <v>390</v>
      </c>
      <c r="C1399" s="223">
        <v>-0.19416648149490356</v>
      </c>
      <c r="D1399" s="221">
        <v>1.5533411502838135</v>
      </c>
      <c r="E1399" s="221">
        <v>17.442327499389648</v>
      </c>
      <c r="F1399" s="221">
        <v>17.419975280761719</v>
      </c>
      <c r="G1399" s="221">
        <v>27.078823089599609</v>
      </c>
      <c r="H1399" s="221">
        <v>4.4573006629943848</v>
      </c>
      <c r="I1399" s="221">
        <v>13.517261505126953</v>
      </c>
      <c r="J1399" s="221">
        <v>0.81611156463623047</v>
      </c>
      <c r="K1399" s="180">
        <v>811.94769287109375</v>
      </c>
      <c r="L1399" s="181">
        <v>234.69583129882812</v>
      </c>
      <c r="M1399" s="181">
        <v>241.686767578125</v>
      </c>
      <c r="N1399" s="181">
        <v>288.62594604492187</v>
      </c>
      <c r="O1399" s="181">
        <v>698.09527587890625</v>
      </c>
      <c r="P1399" s="181">
        <v>667.1353759765625</v>
      </c>
      <c r="Q1399" s="181">
        <v>215.72042846679687</v>
      </c>
      <c r="R1399" s="181">
        <v>621.1949462890625</v>
      </c>
      <c r="S1399" s="226">
        <f t="shared" si="65"/>
        <v>3779.1022644042969</v>
      </c>
      <c r="T1399" s="181">
        <f t="shared" si="63"/>
        <v>34750.481515730673</v>
      </c>
      <c r="U1399" s="226">
        <f t="shared" si="64"/>
        <v>2279.85078722552</v>
      </c>
    </row>
    <row r="1400" spans="1:21" x14ac:dyDescent="0.25">
      <c r="A1400" s="156" t="s">
        <v>15485</v>
      </c>
      <c r="B1400" s="156" t="s">
        <v>390</v>
      </c>
      <c r="C1400" s="223">
        <v>5.172482505440712E-2</v>
      </c>
      <c r="D1400" s="221">
        <v>10.019942283630371</v>
      </c>
      <c r="E1400" s="221">
        <v>7.158078670501709</v>
      </c>
      <c r="F1400" s="221">
        <v>3.994394063949585</v>
      </c>
      <c r="G1400" s="221">
        <v>8.163233757019043</v>
      </c>
      <c r="H1400" s="221">
        <v>11.187603950500488</v>
      </c>
      <c r="I1400" s="221">
        <v>-3.4501147270202637</v>
      </c>
      <c r="J1400" s="221">
        <v>-0.26866507530212402</v>
      </c>
      <c r="K1400" s="180">
        <v>535</v>
      </c>
      <c r="L1400" s="181">
        <v>197</v>
      </c>
      <c r="M1400" s="181">
        <v>163</v>
      </c>
      <c r="N1400" s="181">
        <v>221</v>
      </c>
      <c r="O1400" s="181">
        <v>581</v>
      </c>
      <c r="P1400" s="181">
        <v>592</v>
      </c>
      <c r="Q1400" s="181">
        <v>172</v>
      </c>
      <c r="R1400" s="181">
        <v>486</v>
      </c>
      <c r="S1400" s="226">
        <f t="shared" si="65"/>
        <v>2947</v>
      </c>
      <c r="T1400" s="181">
        <f t="shared" si="63"/>
        <v>14693.038714583963</v>
      </c>
      <c r="U1400" s="226">
        <f t="shared" si="64"/>
        <v>963.95602072493921</v>
      </c>
    </row>
    <row r="1401" spans="1:21" x14ac:dyDescent="0.25">
      <c r="A1401" s="156" t="s">
        <v>15486</v>
      </c>
      <c r="B1401" s="156" t="s">
        <v>390</v>
      </c>
      <c r="C1401" s="223">
        <v>3.2146718502044678</v>
      </c>
      <c r="D1401" s="221">
        <v>8.8468608856201172</v>
      </c>
      <c r="E1401" s="221">
        <v>1.3854615688323975</v>
      </c>
      <c r="F1401" s="221">
        <v>14.100763320922852</v>
      </c>
      <c r="G1401" s="221">
        <v>41.747177124023438</v>
      </c>
      <c r="H1401" s="221">
        <v>14.534812927246094</v>
      </c>
      <c r="I1401" s="221">
        <v>0.89876037836074829</v>
      </c>
      <c r="J1401" s="221">
        <v>0.47296267747879028</v>
      </c>
      <c r="K1401" s="180">
        <v>1124</v>
      </c>
      <c r="L1401" s="181">
        <v>442</v>
      </c>
      <c r="M1401" s="181">
        <v>402</v>
      </c>
      <c r="N1401" s="181">
        <v>517</v>
      </c>
      <c r="O1401" s="181">
        <v>1390</v>
      </c>
      <c r="P1401" s="181">
        <v>1198</v>
      </c>
      <c r="Q1401" s="181">
        <v>333</v>
      </c>
      <c r="R1401" s="181">
        <v>827</v>
      </c>
      <c r="S1401" s="226">
        <f t="shared" si="65"/>
        <v>6233</v>
      </c>
      <c r="T1401" s="181">
        <f t="shared" si="63"/>
        <v>91502.363288164139</v>
      </c>
      <c r="U1401" s="226">
        <f t="shared" si="64"/>
        <v>6003.1322121704479</v>
      </c>
    </row>
    <row r="1402" spans="1:21" x14ac:dyDescent="0.25">
      <c r="A1402" s="156" t="s">
        <v>15487</v>
      </c>
      <c r="B1402" s="156" t="s">
        <v>390</v>
      </c>
      <c r="C1402" s="223">
        <v>0.31242439150810242</v>
      </c>
      <c r="D1402" s="221">
        <v>5.4035139083862305</v>
      </c>
      <c r="E1402" s="221">
        <v>2.8759610652923584</v>
      </c>
      <c r="F1402" s="221">
        <v>13.166220664978027</v>
      </c>
      <c r="G1402" s="221">
        <v>7.3658866882324219</v>
      </c>
      <c r="H1402" s="221">
        <v>2.8694572448730469</v>
      </c>
      <c r="I1402" s="221">
        <v>0.41783216595649719</v>
      </c>
      <c r="J1402" s="221">
        <v>-7.965506985783577E-3</v>
      </c>
      <c r="K1402" s="180">
        <v>333</v>
      </c>
      <c r="L1402" s="181">
        <v>120</v>
      </c>
      <c r="M1402" s="181">
        <v>107</v>
      </c>
      <c r="N1402" s="181">
        <v>118</v>
      </c>
      <c r="O1402" s="181">
        <v>450</v>
      </c>
      <c r="P1402" s="181">
        <v>439</v>
      </c>
      <c r="Q1402" s="181">
        <v>127</v>
      </c>
      <c r="R1402" s="181">
        <v>275</v>
      </c>
      <c r="S1402" s="226">
        <f t="shared" si="65"/>
        <v>1969</v>
      </c>
      <c r="T1402" s="181">
        <f t="shared" si="63"/>
        <v>7239.0157746914774</v>
      </c>
      <c r="U1402" s="226">
        <f t="shared" si="64"/>
        <v>474.92509723059317</v>
      </c>
    </row>
    <row r="1403" spans="1:21" x14ac:dyDescent="0.25">
      <c r="A1403" s="156" t="s">
        <v>15488</v>
      </c>
      <c r="B1403" s="156" t="s">
        <v>390</v>
      </c>
      <c r="C1403" s="223">
        <v>2.4695503711700439</v>
      </c>
      <c r="D1403" s="221">
        <v>2.1315596103668213</v>
      </c>
      <c r="E1403" s="221">
        <v>1.7561589479446411</v>
      </c>
      <c r="F1403" s="221">
        <v>5.1067194938659668</v>
      </c>
      <c r="G1403" s="221">
        <v>72.262435913085938</v>
      </c>
      <c r="H1403" s="221">
        <v>5.5551905632019043</v>
      </c>
      <c r="I1403" s="221">
        <v>17.781251907348633</v>
      </c>
      <c r="J1403" s="221">
        <v>0.84366017580032349</v>
      </c>
      <c r="K1403" s="180">
        <v>229</v>
      </c>
      <c r="L1403" s="181">
        <v>104</v>
      </c>
      <c r="M1403" s="181">
        <v>75</v>
      </c>
      <c r="N1403" s="181">
        <v>87</v>
      </c>
      <c r="O1403" s="181">
        <v>298</v>
      </c>
      <c r="P1403" s="181">
        <v>326</v>
      </c>
      <c r="Q1403" s="181">
        <v>118</v>
      </c>
      <c r="R1403" s="181">
        <v>323</v>
      </c>
      <c r="S1403" s="226">
        <f t="shared" si="65"/>
        <v>1560</v>
      </c>
      <c r="T1403" s="181">
        <f t="shared" si="63"/>
        <v>27079.09373909235</v>
      </c>
      <c r="U1403" s="226">
        <f t="shared" si="64"/>
        <v>1776.5593593423121</v>
      </c>
    </row>
    <row r="1404" spans="1:21" x14ac:dyDescent="0.25">
      <c r="A1404" s="156" t="s">
        <v>15489</v>
      </c>
      <c r="B1404" s="156" t="s">
        <v>390</v>
      </c>
      <c r="C1404" s="223">
        <v>1.8059400320053101</v>
      </c>
      <c r="D1404" s="221">
        <v>9.7181587219238281</v>
      </c>
      <c r="E1404" s="221">
        <v>20.034494400024414</v>
      </c>
      <c r="F1404" s="221">
        <v>54.339927673339844</v>
      </c>
      <c r="G1404" s="221">
        <v>73.508064270019531</v>
      </c>
      <c r="H1404" s="221">
        <v>23.535293579101563</v>
      </c>
      <c r="I1404" s="221">
        <v>5.0869235992431641</v>
      </c>
      <c r="J1404" s="221">
        <v>0.92632138729095459</v>
      </c>
      <c r="K1404" s="180">
        <v>1861.8570556640625</v>
      </c>
      <c r="L1404" s="181">
        <v>487.82684326171875</v>
      </c>
      <c r="M1404" s="181">
        <v>616.0081787109375</v>
      </c>
      <c r="N1404" s="181">
        <v>679.63775634765625</v>
      </c>
      <c r="O1404" s="181">
        <v>1622.0933837890625</v>
      </c>
      <c r="P1404" s="181">
        <v>1515.1219482421875</v>
      </c>
      <c r="Q1404" s="181">
        <v>382.69970703125</v>
      </c>
      <c r="R1404" s="181">
        <v>1359.2755126953125</v>
      </c>
      <c r="S1404" s="226">
        <f t="shared" si="65"/>
        <v>8524.5203857421875</v>
      </c>
      <c r="T1404" s="181">
        <f t="shared" si="63"/>
        <v>215477.73453039519</v>
      </c>
      <c r="U1404" s="226">
        <f t="shared" si="64"/>
        <v>14136.698580027252</v>
      </c>
    </row>
    <row r="1405" spans="1:21" x14ac:dyDescent="0.25">
      <c r="A1405" s="156" t="s">
        <v>15490</v>
      </c>
      <c r="B1405" s="156" t="s">
        <v>390</v>
      </c>
      <c r="C1405" s="223">
        <v>2.2868237495422363</v>
      </c>
      <c r="D1405" s="221">
        <v>13.803592681884766</v>
      </c>
      <c r="E1405" s="221">
        <v>1.0257173776626587</v>
      </c>
      <c r="F1405" s="221">
        <v>17.357511520385742</v>
      </c>
      <c r="G1405" s="221">
        <v>36.470489501953125</v>
      </c>
      <c r="H1405" s="221">
        <v>15.848414421081543</v>
      </c>
      <c r="I1405" s="221">
        <v>0.53901606798171997</v>
      </c>
      <c r="J1405" s="221">
        <v>-0.78833127021789551</v>
      </c>
      <c r="K1405" s="180">
        <v>1422</v>
      </c>
      <c r="L1405" s="181">
        <v>474</v>
      </c>
      <c r="M1405" s="181">
        <v>440</v>
      </c>
      <c r="N1405" s="181">
        <v>491</v>
      </c>
      <c r="O1405" s="181">
        <v>1622</v>
      </c>
      <c r="P1405" s="181">
        <v>1486</v>
      </c>
      <c r="Q1405" s="181">
        <v>392</v>
      </c>
      <c r="R1405" s="181">
        <v>1106</v>
      </c>
      <c r="S1405" s="226">
        <f t="shared" si="65"/>
        <v>7433</v>
      </c>
      <c r="T1405" s="181">
        <f t="shared" si="63"/>
        <v>100813.89782142639</v>
      </c>
      <c r="U1405" s="226">
        <f t="shared" si="64"/>
        <v>6614.0276130392313</v>
      </c>
    </row>
    <row r="1406" spans="1:21" x14ac:dyDescent="0.25">
      <c r="A1406" s="156" t="s">
        <v>15491</v>
      </c>
      <c r="B1406" s="156" t="s">
        <v>390</v>
      </c>
      <c r="C1406" s="223">
        <v>3.9015657901763916</v>
      </c>
      <c r="D1406" s="221">
        <v>1.8646023273468018</v>
      </c>
      <c r="E1406" s="221">
        <v>25.870269775390625</v>
      </c>
      <c r="F1406" s="221">
        <v>26.390415191650391</v>
      </c>
      <c r="G1406" s="221">
        <v>36.668163299560547</v>
      </c>
      <c r="H1406" s="221">
        <v>12.481039047241211</v>
      </c>
      <c r="I1406" s="221">
        <v>0.40840032696723938</v>
      </c>
      <c r="J1406" s="221">
        <v>-1.7397310584783554E-2</v>
      </c>
      <c r="K1406" s="180">
        <v>1386</v>
      </c>
      <c r="L1406" s="181">
        <v>500</v>
      </c>
      <c r="M1406" s="181">
        <v>484</v>
      </c>
      <c r="N1406" s="181">
        <v>544</v>
      </c>
      <c r="O1406" s="181">
        <v>1688</v>
      </c>
      <c r="P1406" s="181">
        <v>1682</v>
      </c>
      <c r="Q1406" s="181">
        <v>495</v>
      </c>
      <c r="R1406" s="181">
        <v>1411</v>
      </c>
      <c r="S1406" s="226">
        <f t="shared" si="65"/>
        <v>8190</v>
      </c>
      <c r="T1406" s="181">
        <f t="shared" si="63"/>
        <v>116284.04566813633</v>
      </c>
      <c r="U1406" s="226">
        <f t="shared" si="64"/>
        <v>7628.966894696413</v>
      </c>
    </row>
    <row r="1407" spans="1:21" x14ac:dyDescent="0.25">
      <c r="A1407" s="156" t="s">
        <v>15492</v>
      </c>
      <c r="B1407" s="156" t="s">
        <v>390</v>
      </c>
      <c r="C1407" s="223">
        <v>0.64117205142974854</v>
      </c>
      <c r="D1407" s="221">
        <v>5.705512523651123</v>
      </c>
      <c r="E1407" s="221">
        <v>14.398992538452148</v>
      </c>
      <c r="F1407" s="221">
        <v>39.368518829345703</v>
      </c>
      <c r="G1407" s="221">
        <v>57.750846862792969</v>
      </c>
      <c r="H1407" s="221">
        <v>17.613874435424805</v>
      </c>
      <c r="I1407" s="221">
        <v>23.580976486206055</v>
      </c>
      <c r="J1407" s="221">
        <v>1.3183026313781738</v>
      </c>
      <c r="K1407" s="180">
        <v>2895.122314453125</v>
      </c>
      <c r="L1407" s="181">
        <v>939.06658935546875</v>
      </c>
      <c r="M1407" s="181">
        <v>984.02191162109375</v>
      </c>
      <c r="N1407" s="181">
        <v>1181.8253173828125</v>
      </c>
      <c r="O1407" s="181">
        <v>3155.86328125</v>
      </c>
      <c r="P1407" s="181">
        <v>2869.148193359375</v>
      </c>
      <c r="Q1407" s="181">
        <v>798.20660400390625</v>
      </c>
      <c r="R1407" s="181">
        <v>2143.869140625</v>
      </c>
      <c r="S1407" s="226">
        <f t="shared" si="65"/>
        <v>14967.123352050781</v>
      </c>
      <c r="T1407" s="181">
        <f t="shared" si="63"/>
        <v>322349.11670250114</v>
      </c>
      <c r="U1407" s="226">
        <f t="shared" si="64"/>
        <v>21148.135375993963</v>
      </c>
    </row>
    <row r="1408" spans="1:21" x14ac:dyDescent="0.25">
      <c r="A1408" s="156" t="s">
        <v>15493</v>
      </c>
      <c r="B1408" s="156" t="s">
        <v>393</v>
      </c>
      <c r="C1408" s="223">
        <v>-0.86768233776092529</v>
      </c>
      <c r="D1408" s="221">
        <v>14.050388336181641</v>
      </c>
      <c r="E1408" s="221">
        <v>26.404983520507813</v>
      </c>
      <c r="F1408" s="221">
        <v>50.623638153076172</v>
      </c>
      <c r="G1408" s="221">
        <v>67.91766357421875</v>
      </c>
      <c r="H1408" s="221">
        <v>27.41551399230957</v>
      </c>
      <c r="I1408" s="221">
        <v>-0.22344525158405304</v>
      </c>
      <c r="J1408" s="221">
        <v>-0.64924293756484985</v>
      </c>
      <c r="K1408" s="180">
        <v>1228</v>
      </c>
      <c r="L1408" s="181">
        <v>502</v>
      </c>
      <c r="M1408" s="181">
        <v>491</v>
      </c>
      <c r="N1408" s="181">
        <v>419</v>
      </c>
      <c r="O1408" s="181">
        <v>1342</v>
      </c>
      <c r="P1408" s="181">
        <v>1369</v>
      </c>
      <c r="Q1408" s="181">
        <v>456</v>
      </c>
      <c r="R1408" s="181">
        <v>1351</v>
      </c>
      <c r="S1408" s="226">
        <f t="shared" si="65"/>
        <v>7158</v>
      </c>
      <c r="T1408" s="181">
        <f t="shared" si="63"/>
        <v>167862.25725740194</v>
      </c>
      <c r="U1408" s="226">
        <f t="shared" si="64"/>
        <v>11012.822921043597</v>
      </c>
    </row>
    <row r="1409" spans="1:21" x14ac:dyDescent="0.25">
      <c r="A1409" s="156" t="s">
        <v>15494</v>
      </c>
      <c r="B1409" s="156" t="s">
        <v>393</v>
      </c>
      <c r="C1409" s="223">
        <v>0.38147759437561035</v>
      </c>
      <c r="D1409" s="221">
        <v>44.296886444091797</v>
      </c>
      <c r="E1409" s="221">
        <v>46.729476928710937</v>
      </c>
      <c r="F1409" s="221">
        <v>69.029052734375</v>
      </c>
      <c r="G1409" s="221">
        <v>71.219390869140625</v>
      </c>
      <c r="H1409" s="221">
        <v>21.224185943603516</v>
      </c>
      <c r="I1409" s="221">
        <v>4.3302655220031738</v>
      </c>
      <c r="J1409" s="221">
        <v>0.55478131771087646</v>
      </c>
      <c r="K1409" s="180">
        <v>860</v>
      </c>
      <c r="L1409" s="181">
        <v>311</v>
      </c>
      <c r="M1409" s="181">
        <v>297</v>
      </c>
      <c r="N1409" s="181">
        <v>286</v>
      </c>
      <c r="O1409" s="181">
        <v>918</v>
      </c>
      <c r="P1409" s="181">
        <v>1073</v>
      </c>
      <c r="Q1409" s="181">
        <v>357</v>
      </c>
      <c r="R1409" s="181">
        <v>1208</v>
      </c>
      <c r="S1409" s="226">
        <f t="shared" si="65"/>
        <v>5310</v>
      </c>
      <c r="T1409" s="181">
        <f t="shared" si="63"/>
        <v>138094.39910364151</v>
      </c>
      <c r="U1409" s="226">
        <f t="shared" si="64"/>
        <v>9059.8636558562357</v>
      </c>
    </row>
    <row r="1410" spans="1:21" x14ac:dyDescent="0.25">
      <c r="A1410" s="156" t="s">
        <v>15495</v>
      </c>
      <c r="B1410" s="156" t="s">
        <v>393</v>
      </c>
      <c r="C1410" s="223">
        <v>-0.28125056624412537</v>
      </c>
      <c r="D1410" s="221">
        <v>35.150779724121094</v>
      </c>
      <c r="E1410" s="221">
        <v>-0.39633461833000183</v>
      </c>
      <c r="F1410" s="221">
        <v>2.9542257785797119</v>
      </c>
      <c r="G1410" s="221">
        <v>7.1230664253234863</v>
      </c>
      <c r="H1410" s="221">
        <v>9.109893798828125</v>
      </c>
      <c r="I1410" s="221">
        <v>-0.88303583860397339</v>
      </c>
      <c r="J1410" s="221">
        <v>-1.3088335990905762</v>
      </c>
      <c r="K1410" s="180">
        <v>318</v>
      </c>
      <c r="L1410" s="181">
        <v>136</v>
      </c>
      <c r="M1410" s="181">
        <v>84</v>
      </c>
      <c r="N1410" s="181">
        <v>70</v>
      </c>
      <c r="O1410" s="181">
        <v>335</v>
      </c>
      <c r="P1410" s="181">
        <v>557</v>
      </c>
      <c r="Q1410" s="181">
        <v>224</v>
      </c>
      <c r="R1410" s="181">
        <v>607</v>
      </c>
      <c r="S1410" s="226">
        <f t="shared" si="65"/>
        <v>2331</v>
      </c>
      <c r="T1410" s="181">
        <f t="shared" si="63"/>
        <v>11332.74813491106</v>
      </c>
      <c r="U1410" s="226">
        <f t="shared" si="64"/>
        <v>743.4997625891823</v>
      </c>
    </row>
    <row r="1411" spans="1:21" x14ac:dyDescent="0.25">
      <c r="A1411" s="156" t="s">
        <v>15496</v>
      </c>
      <c r="B1411" s="156" t="s">
        <v>393</v>
      </c>
      <c r="C1411" s="223">
        <v>-1.9664404392242432</v>
      </c>
      <c r="D1411" s="221">
        <v>-0.99893110990524292</v>
      </c>
      <c r="E1411" s="221">
        <v>-17.429765701293945</v>
      </c>
      <c r="F1411" s="221">
        <v>1.9762288331985474</v>
      </c>
      <c r="G1411" s="221">
        <v>38.941959381103516</v>
      </c>
      <c r="H1411" s="221">
        <v>0.59059238433837891</v>
      </c>
      <c r="I1411" s="221">
        <v>-1.8610327243804932</v>
      </c>
      <c r="J1411" s="221">
        <v>-2.2868306636810303</v>
      </c>
      <c r="K1411" s="180">
        <v>329</v>
      </c>
      <c r="L1411" s="181">
        <v>140</v>
      </c>
      <c r="M1411" s="181">
        <v>99</v>
      </c>
      <c r="N1411" s="181">
        <v>71</v>
      </c>
      <c r="O1411" s="181">
        <v>382</v>
      </c>
      <c r="P1411" s="181">
        <v>762</v>
      </c>
      <c r="Q1411" s="181">
        <v>345</v>
      </c>
      <c r="R1411" s="181">
        <v>966</v>
      </c>
      <c r="S1411" s="226">
        <f t="shared" si="65"/>
        <v>3094</v>
      </c>
      <c r="T1411" s="181">
        <f t="shared" si="63"/>
        <v>10102.681352257729</v>
      </c>
      <c r="U1411" s="226">
        <f t="shared" si="64"/>
        <v>662.79962260687182</v>
      </c>
    </row>
    <row r="1412" spans="1:21" x14ac:dyDescent="0.25">
      <c r="A1412" s="156" t="s">
        <v>15497</v>
      </c>
      <c r="B1412" s="156" t="s">
        <v>393</v>
      </c>
      <c r="C1412" s="223">
        <v>3.449692964553833</v>
      </c>
      <c r="D1412" s="221">
        <v>6.7730226516723633</v>
      </c>
      <c r="E1412" s="221">
        <v>23.867883682250977</v>
      </c>
      <c r="F1412" s="221">
        <v>7.0199251174926758</v>
      </c>
      <c r="G1412" s="221">
        <v>29.93156623840332</v>
      </c>
      <c r="H1412" s="221">
        <v>12.804776191711426</v>
      </c>
      <c r="I1412" s="221">
        <v>2.288367748260498</v>
      </c>
      <c r="J1412" s="221">
        <v>3.5134272575378418</v>
      </c>
      <c r="K1412" s="180">
        <v>2087</v>
      </c>
      <c r="L1412" s="181">
        <v>736</v>
      </c>
      <c r="M1412" s="181">
        <v>863</v>
      </c>
      <c r="N1412" s="181">
        <v>1027</v>
      </c>
      <c r="O1412" s="181">
        <v>2750</v>
      </c>
      <c r="P1412" s="181">
        <v>2513</v>
      </c>
      <c r="Q1412" s="181">
        <v>704</v>
      </c>
      <c r="R1412" s="181">
        <v>1736</v>
      </c>
      <c r="S1412" s="226">
        <f t="shared" si="65"/>
        <v>12416</v>
      </c>
      <c r="T1412" s="181">
        <f t="shared" si="63"/>
        <v>162192.43094134331</v>
      </c>
      <c r="U1412" s="226">
        <f t="shared" si="64"/>
        <v>10640.846550464477</v>
      </c>
    </row>
    <row r="1413" spans="1:21" x14ac:dyDescent="0.25">
      <c r="A1413" s="156" t="s">
        <v>15498</v>
      </c>
      <c r="B1413" s="156" t="s">
        <v>393</v>
      </c>
      <c r="C1413" s="223">
        <v>0.36193117499351501</v>
      </c>
      <c r="D1413" s="221">
        <v>0.54769080877304077</v>
      </c>
      <c r="E1413" s="221">
        <v>0.68694329261779785</v>
      </c>
      <c r="F1413" s="221">
        <v>46.983558654785156</v>
      </c>
      <c r="G1413" s="221">
        <v>46.055072784423828</v>
      </c>
      <c r="H1413" s="221">
        <v>11.679559707641602</v>
      </c>
      <c r="I1413" s="221">
        <v>0.50028020143508911</v>
      </c>
      <c r="J1413" s="221">
        <v>2.9343209266662598</v>
      </c>
      <c r="K1413" s="180">
        <v>1580</v>
      </c>
      <c r="L1413" s="181">
        <v>504</v>
      </c>
      <c r="M1413" s="181">
        <v>457</v>
      </c>
      <c r="N1413" s="181">
        <v>536</v>
      </c>
      <c r="O1413" s="181">
        <v>1941</v>
      </c>
      <c r="P1413" s="181">
        <v>1678</v>
      </c>
      <c r="Q1413" s="181">
        <v>512</v>
      </c>
      <c r="R1413" s="181">
        <v>1424</v>
      </c>
      <c r="S1413" s="226">
        <f t="shared" si="65"/>
        <v>8632</v>
      </c>
      <c r="T1413" s="181">
        <f t="shared" ref="T1413:T1476" si="66">SUMPRODUCT(C1413:J1413,K1413:R1413)</f>
        <v>139770.82187449932</v>
      </c>
      <c r="U1413" s="226">
        <f t="shared" ref="U1413:U1476" si="67">(T1413/$T$10045)*$S$10045</f>
        <v>9169.8475641981349</v>
      </c>
    </row>
    <row r="1414" spans="1:21" x14ac:dyDescent="0.25">
      <c r="A1414" s="156" t="s">
        <v>15499</v>
      </c>
      <c r="B1414" s="156" t="s">
        <v>393</v>
      </c>
      <c r="C1414" s="223">
        <v>-0.22978328168392181</v>
      </c>
      <c r="D1414" s="221">
        <v>3.4743645191192627</v>
      </c>
      <c r="E1414" s="221">
        <v>3.8379943370819092</v>
      </c>
      <c r="F1414" s="221">
        <v>2.978844165802002</v>
      </c>
      <c r="G1414" s="221">
        <v>31.678363800048828</v>
      </c>
      <c r="H1414" s="221">
        <v>9.9831962585449219</v>
      </c>
      <c r="I1414" s="221">
        <v>-0.8584173321723938</v>
      </c>
      <c r="J1414" s="221">
        <v>-1.2842150926589966</v>
      </c>
      <c r="K1414" s="180">
        <v>826</v>
      </c>
      <c r="L1414" s="181">
        <v>300</v>
      </c>
      <c r="M1414" s="181">
        <v>175</v>
      </c>
      <c r="N1414" s="181">
        <v>168</v>
      </c>
      <c r="O1414" s="181">
        <v>871</v>
      </c>
      <c r="P1414" s="181">
        <v>1216</v>
      </c>
      <c r="Q1414" s="181">
        <v>512</v>
      </c>
      <c r="R1414" s="181">
        <v>1698</v>
      </c>
      <c r="S1414" s="226">
        <f t="shared" ref="S1414:S1477" si="68">SUM(K1414:R1414)</f>
        <v>5766</v>
      </c>
      <c r="T1414" s="181">
        <f t="shared" si="66"/>
        <v>39135.917812734842</v>
      </c>
      <c r="U1414" s="226">
        <f t="shared" si="67"/>
        <v>2567.5630708531994</v>
      </c>
    </row>
    <row r="1415" spans="1:21" x14ac:dyDescent="0.25">
      <c r="A1415" s="156" t="s">
        <v>15500</v>
      </c>
      <c r="B1415" s="156" t="s">
        <v>393</v>
      </c>
      <c r="C1415" s="223">
        <v>0.53326362371444702</v>
      </c>
      <c r="D1415" s="221">
        <v>-2.3266198635101318</v>
      </c>
      <c r="E1415" s="221">
        <v>1.3543437719345093</v>
      </c>
      <c r="F1415" s="221">
        <v>26.178552627563477</v>
      </c>
      <c r="G1415" s="221">
        <v>59.920677185058594</v>
      </c>
      <c r="H1415" s="221">
        <v>4.3537516593933105</v>
      </c>
      <c r="I1415" s="221">
        <v>-0.36741510033607483</v>
      </c>
      <c r="J1415" s="221">
        <v>1.5421828031539917</v>
      </c>
      <c r="K1415" s="180">
        <v>1359</v>
      </c>
      <c r="L1415" s="181">
        <v>483</v>
      </c>
      <c r="M1415" s="181">
        <v>409</v>
      </c>
      <c r="N1415" s="181">
        <v>460</v>
      </c>
      <c r="O1415" s="181">
        <v>1459</v>
      </c>
      <c r="P1415" s="181">
        <v>1539</v>
      </c>
      <c r="Q1415" s="181">
        <v>664</v>
      </c>
      <c r="R1415" s="181">
        <v>1728</v>
      </c>
      <c r="S1415" s="226">
        <f t="shared" si="68"/>
        <v>8101</v>
      </c>
      <c r="T1415" s="181">
        <f t="shared" si="66"/>
        <v>108742.62875598669</v>
      </c>
      <c r="U1415" s="226">
        <f t="shared" si="67"/>
        <v>7134.2023753565236</v>
      </c>
    </row>
    <row r="1416" spans="1:21" x14ac:dyDescent="0.25">
      <c r="A1416" s="156" t="s">
        <v>15501</v>
      </c>
      <c r="B1416" s="156" t="s">
        <v>393</v>
      </c>
      <c r="C1416" s="223">
        <v>2.0377945899963379</v>
      </c>
      <c r="D1416" s="221">
        <v>20.03660774230957</v>
      </c>
      <c r="E1416" s="221">
        <v>1.5994969606399536</v>
      </c>
      <c r="F1416" s="221">
        <v>12.772858619689941</v>
      </c>
      <c r="G1416" s="221">
        <v>51.043586730957031</v>
      </c>
      <c r="H1416" s="221">
        <v>13.796984672546387</v>
      </c>
      <c r="I1416" s="221">
        <v>1.5938029289245605</v>
      </c>
      <c r="J1416" s="221">
        <v>0.72606992721557617</v>
      </c>
      <c r="K1416" s="180">
        <v>1487</v>
      </c>
      <c r="L1416" s="181">
        <v>562</v>
      </c>
      <c r="M1416" s="181">
        <v>469</v>
      </c>
      <c r="N1416" s="181">
        <v>481</v>
      </c>
      <c r="O1416" s="181">
        <v>1639</v>
      </c>
      <c r="P1416" s="181">
        <v>1683</v>
      </c>
      <c r="Q1416" s="181">
        <v>610</v>
      </c>
      <c r="R1416" s="181">
        <v>1705</v>
      </c>
      <c r="S1416" s="226">
        <f t="shared" si="68"/>
        <v>8636</v>
      </c>
      <c r="T1416" s="181">
        <f t="shared" si="66"/>
        <v>130275.61604559422</v>
      </c>
      <c r="U1416" s="226">
        <f t="shared" si="67"/>
        <v>8546.9021677696473</v>
      </c>
    </row>
    <row r="1417" spans="1:21" x14ac:dyDescent="0.25">
      <c r="A1417" s="156" t="s">
        <v>15502</v>
      </c>
      <c r="B1417" s="156" t="s">
        <v>393</v>
      </c>
      <c r="C1417" s="223">
        <v>6.7433080673217773</v>
      </c>
      <c r="D1417" s="221">
        <v>13.746893882751465</v>
      </c>
      <c r="E1417" s="221">
        <v>9.0786399841308594</v>
      </c>
      <c r="F1417" s="221">
        <v>61.904014587402344</v>
      </c>
      <c r="G1417" s="221">
        <v>74.811347961425781</v>
      </c>
      <c r="H1417" s="221">
        <v>63.485057830810547</v>
      </c>
      <c r="I1417" s="221">
        <v>2.0249075889587402</v>
      </c>
      <c r="J1417" s="221">
        <v>2.5339045524597168</v>
      </c>
      <c r="K1417" s="180">
        <v>1284</v>
      </c>
      <c r="L1417" s="181">
        <v>570</v>
      </c>
      <c r="M1417" s="181">
        <v>521</v>
      </c>
      <c r="N1417" s="181">
        <v>542</v>
      </c>
      <c r="O1417" s="181">
        <v>1584</v>
      </c>
      <c r="P1417" s="181">
        <v>1537</v>
      </c>
      <c r="Q1417" s="181">
        <v>445</v>
      </c>
      <c r="R1417" s="181">
        <v>1180</v>
      </c>
      <c r="S1417" s="226">
        <f t="shared" si="68"/>
        <v>7663</v>
      </c>
      <c r="T1417" s="181">
        <f t="shared" si="66"/>
        <v>274744.8847155571</v>
      </c>
      <c r="U1417" s="226">
        <f t="shared" si="67"/>
        <v>18024.997478708381</v>
      </c>
    </row>
    <row r="1418" spans="1:21" x14ac:dyDescent="0.25">
      <c r="A1418" s="156" t="s">
        <v>15503</v>
      </c>
      <c r="B1418" s="156" t="s">
        <v>393</v>
      </c>
      <c r="C1418" s="223">
        <v>-1.0058685541152954</v>
      </c>
      <c r="D1418" s="221">
        <v>-0.50231063365936279</v>
      </c>
      <c r="E1418" s="221">
        <v>4.9195237159729004</v>
      </c>
      <c r="F1418" s="221">
        <v>16.254766464233398</v>
      </c>
      <c r="G1418" s="221">
        <v>19.457656860351563</v>
      </c>
      <c r="H1418" s="221">
        <v>11.740188598632813</v>
      </c>
      <c r="I1418" s="221">
        <v>2.7246925830841064</v>
      </c>
      <c r="J1418" s="221">
        <v>1.7084165811538696</v>
      </c>
      <c r="K1418" s="180">
        <v>1537</v>
      </c>
      <c r="L1418" s="181">
        <v>548</v>
      </c>
      <c r="M1418" s="181">
        <v>376</v>
      </c>
      <c r="N1418" s="181">
        <v>404</v>
      </c>
      <c r="O1418" s="181">
        <v>1594</v>
      </c>
      <c r="P1418" s="181">
        <v>1967</v>
      </c>
      <c r="Q1418" s="181">
        <v>733</v>
      </c>
      <c r="R1418" s="181">
        <v>2220</v>
      </c>
      <c r="S1418" s="226">
        <f t="shared" si="68"/>
        <v>9379</v>
      </c>
      <c r="T1418" s="181">
        <f t="shared" si="66"/>
        <v>66493.720856308937</v>
      </c>
      <c r="U1418" s="226">
        <f t="shared" si="67"/>
        <v>4362.4075186177288</v>
      </c>
    </row>
    <row r="1419" spans="1:21" x14ac:dyDescent="0.25">
      <c r="A1419" s="156" t="s">
        <v>15504</v>
      </c>
      <c r="B1419" s="156" t="s">
        <v>393</v>
      </c>
      <c r="C1419" s="223">
        <v>-1.0941858291625977</v>
      </c>
      <c r="D1419" s="221">
        <v>-0.12667635083198547</v>
      </c>
      <c r="E1419" s="221">
        <v>-0.50207680463790894</v>
      </c>
      <c r="F1419" s="221">
        <v>2.8484833240509033</v>
      </c>
      <c r="G1419" s="221">
        <v>16.740476608276367</v>
      </c>
      <c r="H1419" s="221">
        <v>10.64614200592041</v>
      </c>
      <c r="I1419" s="221">
        <v>-0.98877793550491333</v>
      </c>
      <c r="J1419" s="221">
        <v>-1.4145756959915161</v>
      </c>
      <c r="K1419" s="180">
        <v>694</v>
      </c>
      <c r="L1419" s="181">
        <v>302</v>
      </c>
      <c r="M1419" s="181">
        <v>221</v>
      </c>
      <c r="N1419" s="181">
        <v>187</v>
      </c>
      <c r="O1419" s="181">
        <v>702</v>
      </c>
      <c r="P1419" s="181">
        <v>1147</v>
      </c>
      <c r="Q1419" s="181">
        <v>446</v>
      </c>
      <c r="R1419" s="181">
        <v>1630</v>
      </c>
      <c r="S1419" s="226">
        <f t="shared" si="68"/>
        <v>5329</v>
      </c>
      <c r="T1419" s="181">
        <f t="shared" si="66"/>
        <v>20840.272300481796</v>
      </c>
      <c r="U1419" s="226">
        <f t="shared" si="67"/>
        <v>1367.2533196047889</v>
      </c>
    </row>
    <row r="1420" spans="1:21" x14ac:dyDescent="0.25">
      <c r="A1420" s="156" t="s">
        <v>15505</v>
      </c>
      <c r="B1420" s="156" t="s">
        <v>393</v>
      </c>
      <c r="C1420" s="223">
        <v>-2.331489086151123</v>
      </c>
      <c r="D1420" s="221">
        <v>-1.363979697227478</v>
      </c>
      <c r="E1420" s="221">
        <v>-1.7393801212310791</v>
      </c>
      <c r="F1420" s="221">
        <v>1.6111801862716675</v>
      </c>
      <c r="G1420" s="221">
        <v>36.475887298583984</v>
      </c>
      <c r="H1420" s="221">
        <v>10.978215217590332</v>
      </c>
      <c r="I1420" s="221">
        <v>-2.226081371307373</v>
      </c>
      <c r="J1420" s="221">
        <v>-2.6518790721893311</v>
      </c>
      <c r="K1420" s="180">
        <v>210</v>
      </c>
      <c r="L1420" s="181">
        <v>75</v>
      </c>
      <c r="M1420" s="181">
        <v>45</v>
      </c>
      <c r="N1420" s="181">
        <v>58</v>
      </c>
      <c r="O1420" s="181">
        <v>210</v>
      </c>
      <c r="P1420" s="181">
        <v>410</v>
      </c>
      <c r="Q1420" s="181">
        <v>267</v>
      </c>
      <c r="R1420" s="181">
        <v>808</v>
      </c>
      <c r="S1420" s="226">
        <f t="shared" si="68"/>
        <v>2083</v>
      </c>
      <c r="T1420" s="181">
        <f t="shared" si="66"/>
        <v>8847.1877154111862</v>
      </c>
      <c r="U1420" s="226">
        <f t="shared" si="67"/>
        <v>580.43132060145899</v>
      </c>
    </row>
    <row r="1421" spans="1:21" x14ac:dyDescent="0.25">
      <c r="A1421" s="156" t="s">
        <v>15506</v>
      </c>
      <c r="B1421" s="156" t="s">
        <v>393</v>
      </c>
      <c r="C1421" s="223">
        <v>-2.6519439220428467</v>
      </c>
      <c r="D1421" s="221">
        <v>-1.6844348907470703</v>
      </c>
      <c r="E1421" s="221">
        <v>5.6509246826171875</v>
      </c>
      <c r="F1421" s="221">
        <v>21.675418853759766</v>
      </c>
      <c r="G1421" s="221">
        <v>46.429229736328125</v>
      </c>
      <c r="H1421" s="221">
        <v>-9.4911240041255951E-2</v>
      </c>
      <c r="I1421" s="221">
        <v>-2.5465362071990967</v>
      </c>
      <c r="J1421" s="221">
        <v>-2.9723339080810547</v>
      </c>
      <c r="K1421" s="180">
        <v>405</v>
      </c>
      <c r="L1421" s="181">
        <v>161</v>
      </c>
      <c r="M1421" s="181">
        <v>123</v>
      </c>
      <c r="N1421" s="181">
        <v>104</v>
      </c>
      <c r="O1421" s="181">
        <v>442</v>
      </c>
      <c r="P1421" s="181">
        <v>678</v>
      </c>
      <c r="Q1421" s="181">
        <v>358</v>
      </c>
      <c r="R1421" s="181">
        <v>1417</v>
      </c>
      <c r="S1421" s="226">
        <f t="shared" si="68"/>
        <v>3688</v>
      </c>
      <c r="T1421" s="181">
        <f t="shared" si="66"/>
        <v>16937.988603696227</v>
      </c>
      <c r="U1421" s="226">
        <f t="shared" si="67"/>
        <v>1111.2388941912413</v>
      </c>
    </row>
    <row r="1422" spans="1:21" x14ac:dyDescent="0.25">
      <c r="A1422" s="156" t="s">
        <v>15507</v>
      </c>
      <c r="B1422" s="156" t="s">
        <v>393</v>
      </c>
      <c r="C1422" s="223">
        <v>9.4688024520874023</v>
      </c>
      <c r="D1422" s="221">
        <v>7.7054734230041504</v>
      </c>
      <c r="E1422" s="221">
        <v>-6.2167229652404785</v>
      </c>
      <c r="F1422" s="221">
        <v>9.7082443237304687</v>
      </c>
      <c r="G1422" s="221">
        <v>16.44938850402832</v>
      </c>
      <c r="H1422" s="221">
        <v>12.741832733154297</v>
      </c>
      <c r="I1422" s="221">
        <v>-0.18030865490436554</v>
      </c>
      <c r="J1422" s="221">
        <v>-0.44011476635932922</v>
      </c>
      <c r="K1422" s="180">
        <v>595</v>
      </c>
      <c r="L1422" s="181">
        <v>273</v>
      </c>
      <c r="M1422" s="181">
        <v>201</v>
      </c>
      <c r="N1422" s="181">
        <v>149</v>
      </c>
      <c r="O1422" s="181">
        <v>651</v>
      </c>
      <c r="P1422" s="181">
        <v>1133</v>
      </c>
      <c r="Q1422" s="181">
        <v>474</v>
      </c>
      <c r="R1422" s="181">
        <v>1180</v>
      </c>
      <c r="S1422" s="226">
        <f t="shared" si="68"/>
        <v>4656</v>
      </c>
      <c r="T1422" s="181">
        <f t="shared" si="66"/>
        <v>32474.745467752218</v>
      </c>
      <c r="U1422" s="226">
        <f t="shared" si="67"/>
        <v>2130.548147544037</v>
      </c>
    </row>
    <row r="1423" spans="1:21" x14ac:dyDescent="0.25">
      <c r="A1423" s="156" t="s">
        <v>15508</v>
      </c>
      <c r="B1423" s="156" t="s">
        <v>393</v>
      </c>
      <c r="C1423" s="223">
        <v>0.74296605587005615</v>
      </c>
      <c r="D1423" s="221">
        <v>12.053006172180176</v>
      </c>
      <c r="E1423" s="221">
        <v>12.027129173278809</v>
      </c>
      <c r="F1423" s="221">
        <v>2.9247345924377441</v>
      </c>
      <c r="G1423" s="221">
        <v>50.8330078125</v>
      </c>
      <c r="H1423" s="221">
        <v>6.5938472747802734</v>
      </c>
      <c r="I1423" s="221">
        <v>-2.8932979106903076</v>
      </c>
      <c r="J1423" s="221">
        <v>1.043415904045105</v>
      </c>
      <c r="K1423" s="180">
        <v>794</v>
      </c>
      <c r="L1423" s="181">
        <v>349</v>
      </c>
      <c r="M1423" s="181">
        <v>261</v>
      </c>
      <c r="N1423" s="181">
        <v>290</v>
      </c>
      <c r="O1423" s="181">
        <v>839</v>
      </c>
      <c r="P1423" s="181">
        <v>1066</v>
      </c>
      <c r="Q1423" s="181">
        <v>397</v>
      </c>
      <c r="R1423" s="181">
        <v>1245</v>
      </c>
      <c r="S1423" s="226">
        <f t="shared" si="68"/>
        <v>5241</v>
      </c>
      <c r="T1423" s="181">
        <f t="shared" si="66"/>
        <v>58612.016228079796</v>
      </c>
      <c r="U1423" s="226">
        <f t="shared" si="67"/>
        <v>3845.3179786292526</v>
      </c>
    </row>
    <row r="1424" spans="1:21" x14ac:dyDescent="0.25">
      <c r="A1424" s="156" t="s">
        <v>15509</v>
      </c>
      <c r="B1424" s="156" t="s">
        <v>393</v>
      </c>
      <c r="C1424" s="223">
        <v>2.028486967086792</v>
      </c>
      <c r="D1424" s="221">
        <v>6.0911831855773926</v>
      </c>
      <c r="E1424" s="221">
        <v>19.318576812744141</v>
      </c>
      <c r="F1424" s="221">
        <v>21.093629837036133</v>
      </c>
      <c r="G1424" s="221">
        <v>80.440757751464844</v>
      </c>
      <c r="H1424" s="221">
        <v>20.167184829711914</v>
      </c>
      <c r="I1424" s="221">
        <v>7.2151694297790527</v>
      </c>
      <c r="J1424" s="221">
        <v>-0.26634448766708374</v>
      </c>
      <c r="K1424" s="180">
        <v>1133</v>
      </c>
      <c r="L1424" s="181">
        <v>486</v>
      </c>
      <c r="M1424" s="181">
        <v>341</v>
      </c>
      <c r="N1424" s="181">
        <v>309</v>
      </c>
      <c r="O1424" s="181">
        <v>1098</v>
      </c>
      <c r="P1424" s="181">
        <v>1421</v>
      </c>
      <c r="Q1424" s="181">
        <v>488</v>
      </c>
      <c r="R1424" s="181">
        <v>1785</v>
      </c>
      <c r="S1424" s="226">
        <f t="shared" si="68"/>
        <v>7061</v>
      </c>
      <c r="T1424" s="181">
        <f t="shared" si="66"/>
        <v>138391.25650006533</v>
      </c>
      <c r="U1424" s="226">
        <f t="shared" si="67"/>
        <v>9079.3393735847567</v>
      </c>
    </row>
    <row r="1425" spans="1:21" x14ac:dyDescent="0.25">
      <c r="A1425" s="156" t="s">
        <v>15510</v>
      </c>
      <c r="B1425" s="156" t="s">
        <v>393</v>
      </c>
      <c r="C1425" s="223">
        <v>-1.6534347534179687</v>
      </c>
      <c r="D1425" s="221">
        <v>2.6759879589080811</v>
      </c>
      <c r="E1425" s="221">
        <v>7.3914270401000977</v>
      </c>
      <c r="F1425" s="221">
        <v>44.696296691894531</v>
      </c>
      <c r="G1425" s="221">
        <v>54.461334228515625</v>
      </c>
      <c r="H1425" s="221">
        <v>34.860111236572266</v>
      </c>
      <c r="I1425" s="221">
        <v>1.8138864040374756</v>
      </c>
      <c r="J1425" s="221">
        <v>4.3350014686584473</v>
      </c>
      <c r="K1425" s="180">
        <v>390</v>
      </c>
      <c r="L1425" s="181">
        <v>178</v>
      </c>
      <c r="M1425" s="181">
        <v>162</v>
      </c>
      <c r="N1425" s="181">
        <v>160</v>
      </c>
      <c r="O1425" s="181">
        <v>485</v>
      </c>
      <c r="P1425" s="181">
        <v>754</v>
      </c>
      <c r="Q1425" s="181">
        <v>316</v>
      </c>
      <c r="R1425" s="181">
        <v>983</v>
      </c>
      <c r="S1425" s="226">
        <f t="shared" si="68"/>
        <v>3428</v>
      </c>
      <c r="T1425" s="181">
        <f t="shared" si="66"/>
        <v>65713.070474624634</v>
      </c>
      <c r="U1425" s="226">
        <f t="shared" si="67"/>
        <v>4311.1919293768951</v>
      </c>
    </row>
    <row r="1426" spans="1:21" x14ac:dyDescent="0.25">
      <c r="A1426" s="156" t="s">
        <v>15511</v>
      </c>
      <c r="B1426" s="156" t="s">
        <v>393</v>
      </c>
      <c r="C1426" s="223">
        <v>7.1067962646484375</v>
      </c>
      <c r="D1426" s="221">
        <v>34.542659759521484</v>
      </c>
      <c r="E1426" s="221">
        <v>13.04365348815918</v>
      </c>
      <c r="F1426" s="221">
        <v>31.740837097167969</v>
      </c>
      <c r="G1426" s="221">
        <v>56.936985015869141</v>
      </c>
      <c r="H1426" s="221">
        <v>26.565805435180664</v>
      </c>
      <c r="I1426" s="221">
        <v>9.3364191055297852</v>
      </c>
      <c r="J1426" s="221">
        <v>2.8551266193389893</v>
      </c>
      <c r="K1426" s="180">
        <v>837</v>
      </c>
      <c r="L1426" s="181">
        <v>385</v>
      </c>
      <c r="M1426" s="181">
        <v>311</v>
      </c>
      <c r="N1426" s="181">
        <v>266</v>
      </c>
      <c r="O1426" s="181">
        <v>829</v>
      </c>
      <c r="P1426" s="181">
        <v>1224</v>
      </c>
      <c r="Q1426" s="181">
        <v>427</v>
      </c>
      <c r="R1426" s="181">
        <v>1365</v>
      </c>
      <c r="S1426" s="226">
        <f t="shared" si="68"/>
        <v>5644</v>
      </c>
      <c r="T1426" s="181">
        <f t="shared" si="66"/>
        <v>119348.15660786629</v>
      </c>
      <c r="U1426" s="226">
        <f t="shared" si="67"/>
        <v>7829.9919002039605</v>
      </c>
    </row>
    <row r="1427" spans="1:21" x14ac:dyDescent="0.25">
      <c r="A1427" s="156" t="s">
        <v>15512</v>
      </c>
      <c r="B1427" s="156" t="s">
        <v>393</v>
      </c>
      <c r="C1427" s="223">
        <v>7.3630127906799316</v>
      </c>
      <c r="D1427" s="221">
        <v>-2.4896838665008545</v>
      </c>
      <c r="E1427" s="221">
        <v>14.733972549438477</v>
      </c>
      <c r="F1427" s="221">
        <v>34.952548980712891</v>
      </c>
      <c r="G1427" s="221">
        <v>63.46929931640625</v>
      </c>
      <c r="H1427" s="221">
        <v>19.910615921020508</v>
      </c>
      <c r="I1427" s="221">
        <v>0.10599726438522339</v>
      </c>
      <c r="J1427" s="221">
        <v>-0.31980040669441223</v>
      </c>
      <c r="K1427" s="180">
        <v>785</v>
      </c>
      <c r="L1427" s="181">
        <v>338</v>
      </c>
      <c r="M1427" s="181">
        <v>269</v>
      </c>
      <c r="N1427" s="181">
        <v>206</v>
      </c>
      <c r="O1427" s="181">
        <v>853</v>
      </c>
      <c r="P1427" s="181">
        <v>1324</v>
      </c>
      <c r="Q1427" s="181">
        <v>575</v>
      </c>
      <c r="R1427" s="181">
        <v>1626</v>
      </c>
      <c r="S1427" s="226">
        <f t="shared" si="68"/>
        <v>5976</v>
      </c>
      <c r="T1427" s="181">
        <f t="shared" si="66"/>
        <v>96144.036361694336</v>
      </c>
      <c r="U1427" s="226">
        <f t="shared" si="67"/>
        <v>6307.655244633781</v>
      </c>
    </row>
    <row r="1428" spans="1:21" x14ac:dyDescent="0.25">
      <c r="A1428" s="156" t="s">
        <v>15513</v>
      </c>
      <c r="B1428" s="156" t="s">
        <v>393</v>
      </c>
      <c r="C1428" s="223">
        <v>-1.0584561824798584</v>
      </c>
      <c r="D1428" s="221">
        <v>-9.0946830809116364E-2</v>
      </c>
      <c r="E1428" s="221">
        <v>27.170415878295898</v>
      </c>
      <c r="F1428" s="221">
        <v>113.40225982666016</v>
      </c>
      <c r="G1428" s="221">
        <v>15.558260917663574</v>
      </c>
      <c r="H1428" s="221">
        <v>30.125150680541992</v>
      </c>
      <c r="I1428" s="221">
        <v>-0.95304840803146362</v>
      </c>
      <c r="J1428" s="221">
        <v>-1.3788460493087769</v>
      </c>
      <c r="K1428" s="180">
        <v>346</v>
      </c>
      <c r="L1428" s="181">
        <v>153</v>
      </c>
      <c r="M1428" s="181">
        <v>94</v>
      </c>
      <c r="N1428" s="181">
        <v>80</v>
      </c>
      <c r="O1428" s="181">
        <v>386</v>
      </c>
      <c r="P1428" s="181">
        <v>613</v>
      </c>
      <c r="Q1428" s="181">
        <v>307</v>
      </c>
      <c r="R1428" s="181">
        <v>742</v>
      </c>
      <c r="S1428" s="226">
        <f t="shared" si="68"/>
        <v>2721</v>
      </c>
      <c r="T1428" s="181">
        <f t="shared" si="66"/>
        <v>34402.57562597841</v>
      </c>
      <c r="U1428" s="226">
        <f t="shared" si="67"/>
        <v>2257.0259663299294</v>
      </c>
    </row>
    <row r="1429" spans="1:21" x14ac:dyDescent="0.25">
      <c r="A1429" s="156" t="s">
        <v>15514</v>
      </c>
      <c r="B1429" s="156" t="s">
        <v>393</v>
      </c>
      <c r="C1429" s="223">
        <v>-3.0108428001403809</v>
      </c>
      <c r="D1429" s="221">
        <v>1.475147008895874</v>
      </c>
      <c r="E1429" s="221">
        <v>6.3399262726306915E-2</v>
      </c>
      <c r="F1429" s="221">
        <v>3.4139595031738281</v>
      </c>
      <c r="G1429" s="221">
        <v>35.935707092285156</v>
      </c>
      <c r="H1429" s="221">
        <v>6.6026387214660645</v>
      </c>
      <c r="I1429" s="221">
        <v>13.529108047485352</v>
      </c>
      <c r="J1429" s="221">
        <v>-0.84909969568252563</v>
      </c>
      <c r="K1429" s="180">
        <v>549</v>
      </c>
      <c r="L1429" s="181">
        <v>217</v>
      </c>
      <c r="M1429" s="181">
        <v>162</v>
      </c>
      <c r="N1429" s="181">
        <v>109</v>
      </c>
      <c r="O1429" s="181">
        <v>601</v>
      </c>
      <c r="P1429" s="181">
        <v>848</v>
      </c>
      <c r="Q1429" s="181">
        <v>364</v>
      </c>
      <c r="R1429" s="181">
        <v>1000</v>
      </c>
      <c r="S1429" s="226">
        <f t="shared" si="68"/>
        <v>3850</v>
      </c>
      <c r="T1429" s="181">
        <f t="shared" si="66"/>
        <v>30321.439701929688</v>
      </c>
      <c r="U1429" s="226">
        <f t="shared" si="67"/>
        <v>1989.2777066402048</v>
      </c>
    </row>
    <row r="1430" spans="1:21" x14ac:dyDescent="0.25">
      <c r="A1430" s="156" t="s">
        <v>15515</v>
      </c>
      <c r="B1430" s="156" t="s">
        <v>393</v>
      </c>
      <c r="C1430" s="223">
        <v>0.95480000972747803</v>
      </c>
      <c r="D1430" s="221">
        <v>-0.63099110126495361</v>
      </c>
      <c r="E1430" s="221">
        <v>26.343887329101563</v>
      </c>
      <c r="F1430" s="221">
        <v>2.3441686630249023</v>
      </c>
      <c r="G1430" s="221">
        <v>23.239200592041016</v>
      </c>
      <c r="H1430" s="221">
        <v>8.9950742721557617</v>
      </c>
      <c r="I1430" s="221">
        <v>-1.4930926561355591</v>
      </c>
      <c r="J1430" s="221">
        <v>-1.9188903570175171</v>
      </c>
      <c r="K1430" s="180">
        <v>323</v>
      </c>
      <c r="L1430" s="181">
        <v>115</v>
      </c>
      <c r="M1430" s="181">
        <v>98</v>
      </c>
      <c r="N1430" s="181">
        <v>94</v>
      </c>
      <c r="O1430" s="181">
        <v>340</v>
      </c>
      <c r="P1430" s="181">
        <v>506</v>
      </c>
      <c r="Q1430" s="181">
        <v>255</v>
      </c>
      <c r="R1430" s="181">
        <v>914</v>
      </c>
      <c r="S1430" s="226">
        <f t="shared" si="68"/>
        <v>2645</v>
      </c>
      <c r="T1430" s="181">
        <f t="shared" si="66"/>
        <v>13356.120608448982</v>
      </c>
      <c r="U1430" s="226">
        <f t="shared" si="67"/>
        <v>876.24575992328244</v>
      </c>
    </row>
    <row r="1431" spans="1:21" x14ac:dyDescent="0.25">
      <c r="A1431" s="156" t="s">
        <v>15516</v>
      </c>
      <c r="B1431" s="156" t="s">
        <v>393</v>
      </c>
      <c r="C1431" s="223">
        <v>-2.4064855575561523</v>
      </c>
      <c r="D1431" s="221">
        <v>-0.75289696455001831</v>
      </c>
      <c r="E1431" s="221">
        <v>-1.1282972097396851</v>
      </c>
      <c r="F1431" s="221">
        <v>10.319920539855957</v>
      </c>
      <c r="G1431" s="221">
        <v>47.921497344970703</v>
      </c>
      <c r="H1431" s="221">
        <v>10.508332252502441</v>
      </c>
      <c r="I1431" s="221">
        <v>8.0947542190551758</v>
      </c>
      <c r="J1431" s="221">
        <v>-1.2572457790374756</v>
      </c>
      <c r="K1431" s="180">
        <v>709</v>
      </c>
      <c r="L1431" s="181">
        <v>290</v>
      </c>
      <c r="M1431" s="181">
        <v>216</v>
      </c>
      <c r="N1431" s="181">
        <v>175</v>
      </c>
      <c r="O1431" s="181">
        <v>677</v>
      </c>
      <c r="P1431" s="181">
        <v>1101</v>
      </c>
      <c r="Q1431" s="181">
        <v>505</v>
      </c>
      <c r="R1431" s="181">
        <v>1763</v>
      </c>
      <c r="S1431" s="226">
        <f t="shared" si="68"/>
        <v>5436</v>
      </c>
      <c r="T1431" s="181">
        <f t="shared" si="66"/>
        <v>45521.589601874352</v>
      </c>
      <c r="U1431" s="226">
        <f t="shared" si="67"/>
        <v>2986.5034198910475</v>
      </c>
    </row>
    <row r="1432" spans="1:21" x14ac:dyDescent="0.25">
      <c r="A1432" s="156" t="s">
        <v>15517</v>
      </c>
      <c r="B1432" s="156" t="s">
        <v>393</v>
      </c>
      <c r="C1432" s="223">
        <v>-1.4700053930282593</v>
      </c>
      <c r="D1432" s="221">
        <v>37.342205047607422</v>
      </c>
      <c r="E1432" s="221">
        <v>-0.87789636850357056</v>
      </c>
      <c r="F1432" s="221">
        <v>2.4726641178131104</v>
      </c>
      <c r="G1432" s="221">
        <v>29.002126693725586</v>
      </c>
      <c r="H1432" s="221">
        <v>1.0870275497436523</v>
      </c>
      <c r="I1432" s="221">
        <v>-1.3645976781845093</v>
      </c>
      <c r="J1432" s="221">
        <v>-1.7903952598571777</v>
      </c>
      <c r="K1432" s="180">
        <v>257</v>
      </c>
      <c r="L1432" s="181">
        <v>76</v>
      </c>
      <c r="M1432" s="181">
        <v>63</v>
      </c>
      <c r="N1432" s="181">
        <v>39</v>
      </c>
      <c r="O1432" s="181">
        <v>248</v>
      </c>
      <c r="P1432" s="181">
        <v>412</v>
      </c>
      <c r="Q1432" s="181">
        <v>253</v>
      </c>
      <c r="R1432" s="181">
        <v>673</v>
      </c>
      <c r="S1432" s="226">
        <f t="shared" si="68"/>
        <v>2021</v>
      </c>
      <c r="T1432" s="181">
        <f t="shared" si="66"/>
        <v>8591.5461750626564</v>
      </c>
      <c r="U1432" s="226">
        <f t="shared" si="67"/>
        <v>563.65962301369143</v>
      </c>
    </row>
    <row r="1433" spans="1:21" x14ac:dyDescent="0.25">
      <c r="A1433" s="156" t="s">
        <v>15518</v>
      </c>
      <c r="B1433" s="156" t="s">
        <v>24</v>
      </c>
      <c r="C1433" s="223">
        <v>1.5995875597000122</v>
      </c>
      <c r="D1433" s="221">
        <v>1.1882597208023071</v>
      </c>
      <c r="E1433" s="221">
        <v>6.8883967399597168</v>
      </c>
      <c r="F1433" s="221">
        <v>30.281660079956055</v>
      </c>
      <c r="G1433" s="221">
        <v>44.177608489990234</v>
      </c>
      <c r="H1433" s="221">
        <v>19.196681976318359</v>
      </c>
      <c r="I1433" s="221">
        <v>10.212429046630859</v>
      </c>
      <c r="J1433" s="221">
        <v>3.9640219211578369</v>
      </c>
      <c r="K1433" s="180">
        <v>1005</v>
      </c>
      <c r="L1433" s="181">
        <v>714</v>
      </c>
      <c r="M1433" s="181">
        <v>1377</v>
      </c>
      <c r="N1433" s="181">
        <v>766</v>
      </c>
      <c r="O1433" s="181">
        <v>1454</v>
      </c>
      <c r="P1433" s="181">
        <v>1527</v>
      </c>
      <c r="Q1433" s="181">
        <v>632</v>
      </c>
      <c r="R1433" s="181">
        <v>1862</v>
      </c>
      <c r="S1433" s="226">
        <f t="shared" si="68"/>
        <v>9337</v>
      </c>
      <c r="T1433" s="181">
        <f t="shared" si="66"/>
        <v>142519.91696727276</v>
      </c>
      <c r="U1433" s="226">
        <f t="shared" si="67"/>
        <v>9350.205543081971</v>
      </c>
    </row>
    <row r="1434" spans="1:21" x14ac:dyDescent="0.25">
      <c r="A1434" s="156" t="s">
        <v>15519</v>
      </c>
      <c r="B1434" s="156" t="s">
        <v>24</v>
      </c>
      <c r="C1434" s="223">
        <v>-0.4595169723033905</v>
      </c>
      <c r="D1434" s="221">
        <v>1.9916995763778687</v>
      </c>
      <c r="E1434" s="221">
        <v>12.115528106689453</v>
      </c>
      <c r="F1434" s="221">
        <v>25.139993667602539</v>
      </c>
      <c r="G1434" s="221">
        <v>50.616382598876953</v>
      </c>
      <c r="H1434" s="221">
        <v>11.77207088470459</v>
      </c>
      <c r="I1434" s="221">
        <v>8.088648796081543</v>
      </c>
      <c r="J1434" s="221">
        <v>0.29862180352210999</v>
      </c>
      <c r="K1434" s="180">
        <v>1324</v>
      </c>
      <c r="L1434" s="181">
        <v>540</v>
      </c>
      <c r="M1434" s="181">
        <v>636</v>
      </c>
      <c r="N1434" s="181">
        <v>569</v>
      </c>
      <c r="O1434" s="181">
        <v>1467</v>
      </c>
      <c r="P1434" s="181">
        <v>1723</v>
      </c>
      <c r="Q1434" s="181">
        <v>655</v>
      </c>
      <c r="R1434" s="181">
        <v>1708</v>
      </c>
      <c r="S1434" s="226">
        <f t="shared" si="68"/>
        <v>8622</v>
      </c>
      <c r="T1434" s="181">
        <f t="shared" si="66"/>
        <v>122822.87198138237</v>
      </c>
      <c r="U1434" s="226">
        <f t="shared" si="67"/>
        <v>8057.955146586869</v>
      </c>
    </row>
    <row r="1435" spans="1:21" x14ac:dyDescent="0.25">
      <c r="A1435" s="156" t="s">
        <v>15520</v>
      </c>
      <c r="B1435" s="156" t="s">
        <v>24</v>
      </c>
      <c r="C1435" s="223">
        <v>4.2627487182617187</v>
      </c>
      <c r="D1435" s="221">
        <v>5.2302579879760742</v>
      </c>
      <c r="E1435" s="221">
        <v>4.857417106628418</v>
      </c>
      <c r="F1435" s="221">
        <v>8.2054176330566406</v>
      </c>
      <c r="G1435" s="221">
        <v>22.276519775390625</v>
      </c>
      <c r="H1435" s="221">
        <v>7.4412612915039062</v>
      </c>
      <c r="I1435" s="221">
        <v>4.3681564331054687</v>
      </c>
      <c r="J1435" s="221">
        <v>5.0996818542480469</v>
      </c>
      <c r="K1435" s="180">
        <v>326</v>
      </c>
      <c r="L1435" s="181">
        <v>2594</v>
      </c>
      <c r="M1435" s="181">
        <v>4028</v>
      </c>
      <c r="N1435" s="181">
        <v>526</v>
      </c>
      <c r="O1435" s="181">
        <v>668</v>
      </c>
      <c r="P1435" s="181">
        <v>638</v>
      </c>
      <c r="Q1435" s="181">
        <v>231</v>
      </c>
      <c r="R1435" s="181">
        <v>690</v>
      </c>
      <c r="S1435" s="226">
        <f t="shared" si="68"/>
        <v>9701</v>
      </c>
      <c r="T1435" s="181">
        <f t="shared" si="66"/>
        <v>62994.735612869263</v>
      </c>
      <c r="U1435" s="226">
        <f t="shared" si="67"/>
        <v>4132.8520156778532</v>
      </c>
    </row>
    <row r="1436" spans="1:21" x14ac:dyDescent="0.25">
      <c r="A1436" s="156" t="s">
        <v>15521</v>
      </c>
      <c r="B1436" s="156" t="s">
        <v>24</v>
      </c>
      <c r="C1436" s="223">
        <v>0.67705845832824707</v>
      </c>
      <c r="D1436" s="221">
        <v>1.6445677280426025</v>
      </c>
      <c r="E1436" s="221">
        <v>1.2691673040390015</v>
      </c>
      <c r="F1436" s="221">
        <v>4.6197271347045898</v>
      </c>
      <c r="G1436" s="221">
        <v>13.492652893066406</v>
      </c>
      <c r="H1436" s="221">
        <v>5.8926019668579102</v>
      </c>
      <c r="I1436" s="221">
        <v>0.78246617317199707</v>
      </c>
      <c r="J1436" s="221">
        <v>0.82472532987594604</v>
      </c>
      <c r="K1436" s="180">
        <v>860</v>
      </c>
      <c r="L1436" s="181">
        <v>757</v>
      </c>
      <c r="M1436" s="181">
        <v>2267</v>
      </c>
      <c r="N1436" s="181">
        <v>465</v>
      </c>
      <c r="O1436" s="181">
        <v>927</v>
      </c>
      <c r="P1436" s="181">
        <v>1145</v>
      </c>
      <c r="Q1436" s="181">
        <v>359</v>
      </c>
      <c r="R1436" s="181">
        <v>881</v>
      </c>
      <c r="S1436" s="226">
        <f t="shared" si="68"/>
        <v>7661</v>
      </c>
      <c r="T1436" s="181">
        <f t="shared" si="66"/>
        <v>27114.790295898914</v>
      </c>
      <c r="U1436" s="226">
        <f t="shared" si="67"/>
        <v>1778.9012786362894</v>
      </c>
    </row>
    <row r="1437" spans="1:21" x14ac:dyDescent="0.25">
      <c r="A1437" s="156" t="s">
        <v>15522</v>
      </c>
      <c r="B1437" s="156" t="s">
        <v>24</v>
      </c>
      <c r="C1437" s="223">
        <v>-0.83668613433837891</v>
      </c>
      <c r="D1437" s="221">
        <v>8.3019781112670898</v>
      </c>
      <c r="E1437" s="221">
        <v>3.6499154567718506</v>
      </c>
      <c r="F1437" s="221">
        <v>9.0051288604736328</v>
      </c>
      <c r="G1437" s="221">
        <v>16.644716262817383</v>
      </c>
      <c r="H1437" s="221">
        <v>4.0668907165527344</v>
      </c>
      <c r="I1437" s="221">
        <v>-0.1353338360786438</v>
      </c>
      <c r="J1437" s="221">
        <v>0.55893397331237793</v>
      </c>
      <c r="K1437" s="180">
        <v>1979</v>
      </c>
      <c r="L1437" s="181">
        <v>722</v>
      </c>
      <c r="M1437" s="181">
        <v>765</v>
      </c>
      <c r="N1437" s="181">
        <v>927</v>
      </c>
      <c r="O1437" s="181">
        <v>3043</v>
      </c>
      <c r="P1437" s="181">
        <v>3275</v>
      </c>
      <c r="Q1437" s="181">
        <v>1159</v>
      </c>
      <c r="R1437" s="181">
        <v>2674</v>
      </c>
      <c r="S1437" s="226">
        <f t="shared" si="68"/>
        <v>14544</v>
      </c>
      <c r="T1437" s="181">
        <f t="shared" si="66"/>
        <v>80784.842327654362</v>
      </c>
      <c r="U1437" s="226">
        <f t="shared" si="67"/>
        <v>5299.9952329644648</v>
      </c>
    </row>
    <row r="1438" spans="1:21" x14ac:dyDescent="0.25">
      <c r="A1438" s="156" t="s">
        <v>15523</v>
      </c>
      <c r="B1438" s="156" t="s">
        <v>24</v>
      </c>
      <c r="C1438" s="223">
        <v>-2.9496281147003174</v>
      </c>
      <c r="D1438" s="221">
        <v>11.214493751525879</v>
      </c>
      <c r="E1438" s="221">
        <v>1.2928446531295776</v>
      </c>
      <c r="F1438" s="221">
        <v>55.873016357421875</v>
      </c>
      <c r="G1438" s="221">
        <v>38.763668060302734</v>
      </c>
      <c r="H1438" s="221">
        <v>11.280515670776367</v>
      </c>
      <c r="I1438" s="221">
        <v>-1.3071497678756714</v>
      </c>
      <c r="J1438" s="221">
        <v>-7.8492956236004829E-3</v>
      </c>
      <c r="K1438" s="180">
        <v>1741.0062255859375</v>
      </c>
      <c r="L1438" s="181">
        <v>659.08099365234375</v>
      </c>
      <c r="M1438" s="181">
        <v>555.8514404296875</v>
      </c>
      <c r="N1438" s="181">
        <v>612.42919921875</v>
      </c>
      <c r="O1438" s="181">
        <v>2188.6650390625</v>
      </c>
      <c r="P1438" s="181">
        <v>2486.442626953125</v>
      </c>
      <c r="Q1438" s="181">
        <v>697.7921142578125</v>
      </c>
      <c r="R1438" s="181">
        <v>1728.1025390625</v>
      </c>
      <c r="S1438" s="226">
        <f t="shared" si="68"/>
        <v>10669.370178222656</v>
      </c>
      <c r="T1438" s="181">
        <f t="shared" si="66"/>
        <v>149156.19190197779</v>
      </c>
      <c r="U1438" s="226">
        <f t="shared" si="67"/>
        <v>9785.5870392285324</v>
      </c>
    </row>
    <row r="1439" spans="1:21" x14ac:dyDescent="0.25">
      <c r="A1439" s="156" t="s">
        <v>15524</v>
      </c>
      <c r="B1439" s="156" t="s">
        <v>24</v>
      </c>
      <c r="C1439" s="223">
        <v>-0.17037898302078247</v>
      </c>
      <c r="D1439" s="221">
        <v>4.1479802131652832</v>
      </c>
      <c r="E1439" s="221">
        <v>8.6942510604858398</v>
      </c>
      <c r="F1439" s="221">
        <v>23.964670181274414</v>
      </c>
      <c r="G1439" s="221">
        <v>73.187774658203125</v>
      </c>
      <c r="H1439" s="221">
        <v>17.125059127807617</v>
      </c>
      <c r="I1439" s="221">
        <v>1.3220230340957642</v>
      </c>
      <c r="J1439" s="221">
        <v>0.1623099148273468</v>
      </c>
      <c r="K1439" s="180">
        <v>1758</v>
      </c>
      <c r="L1439" s="181">
        <v>685</v>
      </c>
      <c r="M1439" s="181">
        <v>546</v>
      </c>
      <c r="N1439" s="181">
        <v>568</v>
      </c>
      <c r="O1439" s="181">
        <v>1983</v>
      </c>
      <c r="P1439" s="181">
        <v>2118</v>
      </c>
      <c r="Q1439" s="181">
        <v>604</v>
      </c>
      <c r="R1439" s="181">
        <v>1977</v>
      </c>
      <c r="S1439" s="226">
        <f t="shared" si="68"/>
        <v>10239</v>
      </c>
      <c r="T1439" s="181">
        <f t="shared" si="66"/>
        <v>203422.45492997766</v>
      </c>
      <c r="U1439" s="226">
        <f t="shared" si="67"/>
        <v>13345.796195702183</v>
      </c>
    </row>
    <row r="1440" spans="1:21" x14ac:dyDescent="0.25">
      <c r="A1440" s="156" t="s">
        <v>15525</v>
      </c>
      <c r="B1440" s="156" t="s">
        <v>24</v>
      </c>
      <c r="C1440" s="223">
        <v>-0.48252755403518677</v>
      </c>
      <c r="D1440" s="221">
        <v>14.07435417175293</v>
      </c>
      <c r="E1440" s="221">
        <v>28.744979858398438</v>
      </c>
      <c r="F1440" s="221">
        <v>40.864936828613281</v>
      </c>
      <c r="G1440" s="221">
        <v>67.803909301757813</v>
      </c>
      <c r="H1440" s="221">
        <v>15.17624568939209</v>
      </c>
      <c r="I1440" s="221">
        <v>0.27946379780769348</v>
      </c>
      <c r="J1440" s="221">
        <v>0.98484182357788086</v>
      </c>
      <c r="K1440" s="180">
        <v>1466</v>
      </c>
      <c r="L1440" s="181">
        <v>559</v>
      </c>
      <c r="M1440" s="181">
        <v>464</v>
      </c>
      <c r="N1440" s="181">
        <v>470</v>
      </c>
      <c r="O1440" s="181">
        <v>1747</v>
      </c>
      <c r="P1440" s="181">
        <v>2311</v>
      </c>
      <c r="Q1440" s="181">
        <v>668</v>
      </c>
      <c r="R1440" s="181">
        <v>1754</v>
      </c>
      <c r="S1440" s="226">
        <f t="shared" si="68"/>
        <v>9439</v>
      </c>
      <c r="T1440" s="181">
        <f t="shared" si="66"/>
        <v>195144.19726538658</v>
      </c>
      <c r="U1440" s="226">
        <f t="shared" si="67"/>
        <v>12802.690275143061</v>
      </c>
    </row>
    <row r="1441" spans="1:21" x14ac:dyDescent="0.25">
      <c r="A1441" s="156" t="s">
        <v>15526</v>
      </c>
      <c r="B1441" s="156" t="s">
        <v>24</v>
      </c>
      <c r="C1441" s="223">
        <v>-1.3194257020950317</v>
      </c>
      <c r="D1441" s="221">
        <v>-0.35191622376441956</v>
      </c>
      <c r="E1441" s="221">
        <v>-0.72731661796569824</v>
      </c>
      <c r="F1441" s="221">
        <v>475.2606201171875</v>
      </c>
      <c r="G1441" s="221">
        <v>6.7920842170715332</v>
      </c>
      <c r="H1441" s="221">
        <v>1.2376072406768799</v>
      </c>
      <c r="I1441" s="221">
        <v>-1.2140178680419922</v>
      </c>
      <c r="J1441" s="221">
        <v>-1.6398155689239502</v>
      </c>
      <c r="K1441" s="180">
        <v>33.930812835693359</v>
      </c>
      <c r="L1441" s="181">
        <v>14.673824310302734</v>
      </c>
      <c r="M1441" s="181">
        <v>12.054873466491699</v>
      </c>
      <c r="N1441" s="181">
        <v>10.74539852142334</v>
      </c>
      <c r="O1441" s="181">
        <v>38.359916687011719</v>
      </c>
      <c r="P1441" s="181">
        <v>43.058624267578125</v>
      </c>
      <c r="Q1441" s="181">
        <v>16.021812438964844</v>
      </c>
      <c r="R1441" s="181">
        <v>45.985683441162109</v>
      </c>
      <c r="S1441" s="226">
        <f t="shared" si="68"/>
        <v>214.83094596862793</v>
      </c>
      <c r="T1441" s="181">
        <f t="shared" si="66"/>
        <v>5267.1385551418834</v>
      </c>
      <c r="U1441" s="226">
        <f t="shared" si="67"/>
        <v>345.55751338093717</v>
      </c>
    </row>
    <row r="1442" spans="1:21" x14ac:dyDescent="0.25">
      <c r="A1442" s="156" t="s">
        <v>15527</v>
      </c>
      <c r="B1442" s="156" t="s">
        <v>24</v>
      </c>
      <c r="C1442" s="223">
        <v>-2.7267038822174072</v>
      </c>
      <c r="D1442" s="221">
        <v>11.463621139526367</v>
      </c>
      <c r="E1442" s="221">
        <v>19.626150131225586</v>
      </c>
      <c r="F1442" s="221">
        <v>51.522411346435547</v>
      </c>
      <c r="G1442" s="221">
        <v>59.821159362792969</v>
      </c>
      <c r="H1442" s="221">
        <v>8.7681045532226562</v>
      </c>
      <c r="I1442" s="221">
        <v>-0.90619879961013794</v>
      </c>
      <c r="J1442" s="221">
        <v>-1.3319966793060303</v>
      </c>
      <c r="K1442" s="180">
        <v>935</v>
      </c>
      <c r="L1442" s="181">
        <v>315</v>
      </c>
      <c r="M1442" s="181">
        <v>373</v>
      </c>
      <c r="N1442" s="181">
        <v>432</v>
      </c>
      <c r="O1442" s="181">
        <v>1347</v>
      </c>
      <c r="P1442" s="181">
        <v>1401</v>
      </c>
      <c r="Q1442" s="181">
        <v>478</v>
      </c>
      <c r="R1442" s="181">
        <v>1396</v>
      </c>
      <c r="S1442" s="226">
        <f t="shared" si="68"/>
        <v>6677</v>
      </c>
      <c r="T1442" s="181">
        <f t="shared" si="66"/>
        <v>121210.39397990704</v>
      </c>
      <c r="U1442" s="226">
        <f t="shared" si="67"/>
        <v>7952.1664184685769</v>
      </c>
    </row>
    <row r="1443" spans="1:21" x14ac:dyDescent="0.25">
      <c r="A1443" s="156" t="s">
        <v>15528</v>
      </c>
      <c r="B1443" s="156" t="s">
        <v>24</v>
      </c>
      <c r="C1443" s="223">
        <v>-2.2641837596893311</v>
      </c>
      <c r="D1443" s="221">
        <v>2.0750172138214111</v>
      </c>
      <c r="E1443" s="221">
        <v>1.4388971328735352</v>
      </c>
      <c r="F1443" s="221">
        <v>17.231443405151367</v>
      </c>
      <c r="G1443" s="221">
        <v>46.196685791015625</v>
      </c>
      <c r="H1443" s="221">
        <v>7.4684128761291504</v>
      </c>
      <c r="I1443" s="221">
        <v>-1.1025221347808838</v>
      </c>
      <c r="J1443" s="221">
        <v>-0.74592840671539307</v>
      </c>
      <c r="K1443" s="180">
        <v>929</v>
      </c>
      <c r="L1443" s="181">
        <v>342</v>
      </c>
      <c r="M1443" s="181">
        <v>270</v>
      </c>
      <c r="N1443" s="181">
        <v>267</v>
      </c>
      <c r="O1443" s="181">
        <v>1041</v>
      </c>
      <c r="P1443" s="181">
        <v>1426</v>
      </c>
      <c r="Q1443" s="181">
        <v>548</v>
      </c>
      <c r="R1443" s="181">
        <v>1495</v>
      </c>
      <c r="S1443" s="226">
        <f t="shared" si="68"/>
        <v>6318</v>
      </c>
      <c r="T1443" s="181">
        <f t="shared" si="66"/>
        <v>60616.888361334801</v>
      </c>
      <c r="U1443" s="226">
        <f t="shared" si="67"/>
        <v>3976.8502369439711</v>
      </c>
    </row>
    <row r="1444" spans="1:21" x14ac:dyDescent="0.25">
      <c r="A1444" s="156" t="s">
        <v>15529</v>
      </c>
      <c r="B1444" s="156" t="s">
        <v>24</v>
      </c>
      <c r="C1444" s="223">
        <v>0.66713219881057739</v>
      </c>
      <c r="D1444" s="221">
        <v>2.4813103675842285</v>
      </c>
      <c r="E1444" s="221">
        <v>7.3043637275695801</v>
      </c>
      <c r="F1444" s="221">
        <v>69.672706604003906</v>
      </c>
      <c r="G1444" s="221">
        <v>45.501602172851563</v>
      </c>
      <c r="H1444" s="221">
        <v>4.6469902992248535</v>
      </c>
      <c r="I1444" s="221">
        <v>-0.47383049130439758</v>
      </c>
      <c r="J1444" s="221">
        <v>-0.8996281623840332</v>
      </c>
      <c r="K1444" s="180">
        <v>1091.79541015625</v>
      </c>
      <c r="L1444" s="181">
        <v>349.6998291015625</v>
      </c>
      <c r="M1444" s="181">
        <v>323.26904296875</v>
      </c>
      <c r="N1444" s="181">
        <v>353.76611328125</v>
      </c>
      <c r="O1444" s="181">
        <v>1234.7928466796875</v>
      </c>
      <c r="P1444" s="181">
        <v>1251.0579833984375</v>
      </c>
      <c r="Q1444" s="181">
        <v>443.90194702148437</v>
      </c>
      <c r="R1444" s="181">
        <v>1013.1807250976562</v>
      </c>
      <c r="S1444" s="226">
        <f t="shared" si="68"/>
        <v>6061.4638977050781</v>
      </c>
      <c r="T1444" s="181">
        <f t="shared" si="66"/>
        <v>89482.089969503068</v>
      </c>
      <c r="U1444" s="226">
        <f t="shared" si="67"/>
        <v>5870.5895389451807</v>
      </c>
    </row>
    <row r="1445" spans="1:21" x14ac:dyDescent="0.25">
      <c r="A1445" s="156" t="s">
        <v>15530</v>
      </c>
      <c r="B1445" s="156" t="s">
        <v>24</v>
      </c>
      <c r="C1445" s="223">
        <v>0.1419229656457901</v>
      </c>
      <c r="D1445" s="221">
        <v>1.1094323396682739</v>
      </c>
      <c r="E1445" s="221">
        <v>0.73403197526931763</v>
      </c>
      <c r="F1445" s="221">
        <v>18.593255996704102</v>
      </c>
      <c r="G1445" s="221">
        <v>1745.8179931640625</v>
      </c>
      <c r="H1445" s="221">
        <v>1780.6021728515625</v>
      </c>
      <c r="I1445" s="221">
        <v>0.24733074009418488</v>
      </c>
      <c r="J1445" s="221">
        <v>-0.17846693098545074</v>
      </c>
      <c r="K1445" s="180">
        <v>0.93417364358901978</v>
      </c>
      <c r="L1445" s="181">
        <v>0.3165266215801239</v>
      </c>
      <c r="M1445" s="181">
        <v>1</v>
      </c>
      <c r="N1445" s="181">
        <v>2</v>
      </c>
      <c r="O1445" s="181">
        <v>3</v>
      </c>
      <c r="P1445" s="181">
        <v>2</v>
      </c>
      <c r="Q1445" s="181">
        <v>0.37605041265487671</v>
      </c>
      <c r="R1445" s="181">
        <v>0.8403361439704895</v>
      </c>
      <c r="S1445" s="226">
        <f t="shared" si="68"/>
        <v>10.46708682179451</v>
      </c>
      <c r="T1445" s="181">
        <f t="shared" si="66"/>
        <v>8837.0056513425279</v>
      </c>
      <c r="U1445" s="226">
        <f t="shared" si="67"/>
        <v>579.76331297192428</v>
      </c>
    </row>
    <row r="1446" spans="1:21" x14ac:dyDescent="0.25">
      <c r="A1446" s="156" t="s">
        <v>15531</v>
      </c>
      <c r="B1446" s="156" t="s">
        <v>24</v>
      </c>
      <c r="C1446" s="223">
        <v>2.9903976246714592E-2</v>
      </c>
      <c r="D1446" s="221">
        <v>0.99741339683532715</v>
      </c>
      <c r="E1446" s="221">
        <v>0.62201297283172607</v>
      </c>
      <c r="F1446" s="221">
        <v>404.2669677734375</v>
      </c>
      <c r="G1446" s="221">
        <v>8.141413688659668</v>
      </c>
      <c r="H1446" s="221">
        <v>2.5869369506835938</v>
      </c>
      <c r="I1446" s="221">
        <v>0.13531173765659332</v>
      </c>
      <c r="J1446" s="221">
        <v>-0.2904859185218811</v>
      </c>
      <c r="K1446" s="180">
        <v>6.2358012199401855</v>
      </c>
      <c r="L1446" s="181">
        <v>2.6404495239257812</v>
      </c>
      <c r="M1446" s="181">
        <v>2.4523625373840332</v>
      </c>
      <c r="N1446" s="181">
        <v>2.5753424167633057</v>
      </c>
      <c r="O1446" s="181">
        <v>7.8128366470336914</v>
      </c>
      <c r="P1446" s="181">
        <v>10.728181838989258</v>
      </c>
      <c r="Q1446" s="181">
        <v>3.6242880821228027</v>
      </c>
      <c r="R1446" s="181">
        <v>10.937971115112305</v>
      </c>
      <c r="S1446" s="226">
        <f t="shared" si="68"/>
        <v>47.007233381271362</v>
      </c>
      <c r="T1446" s="181">
        <f t="shared" si="66"/>
        <v>1134.1451134663257</v>
      </c>
      <c r="U1446" s="226">
        <f t="shared" si="67"/>
        <v>74.407073426988518</v>
      </c>
    </row>
    <row r="1447" spans="1:21" x14ac:dyDescent="0.25">
      <c r="A1447" s="156" t="s">
        <v>15532</v>
      </c>
      <c r="B1447" s="156" t="s">
        <v>24</v>
      </c>
      <c r="C1447" s="223">
        <v>0.1991792619228363</v>
      </c>
      <c r="D1447" s="221">
        <v>1.1666886806488037</v>
      </c>
      <c r="E1447" s="221">
        <v>0.89302140474319458</v>
      </c>
      <c r="F1447" s="221">
        <v>14.710686683654785</v>
      </c>
      <c r="G1447" s="221">
        <v>35.850440979003906</v>
      </c>
      <c r="H1447" s="221">
        <v>7.4814543724060059</v>
      </c>
      <c r="I1447" s="221">
        <v>3.2740161418914795</v>
      </c>
      <c r="J1447" s="221">
        <v>1.8729780912399292</v>
      </c>
      <c r="K1447" s="180">
        <v>1179</v>
      </c>
      <c r="L1447" s="181">
        <v>376</v>
      </c>
      <c r="M1447" s="181">
        <v>304</v>
      </c>
      <c r="N1447" s="181">
        <v>415</v>
      </c>
      <c r="O1447" s="181">
        <v>1368</v>
      </c>
      <c r="P1447" s="181">
        <v>1526</v>
      </c>
      <c r="Q1447" s="181">
        <v>505</v>
      </c>
      <c r="R1447" s="181">
        <v>1119</v>
      </c>
      <c r="S1447" s="226">
        <f t="shared" si="68"/>
        <v>6792</v>
      </c>
      <c r="T1447" s="181">
        <f t="shared" si="66"/>
        <v>71259.264041811228</v>
      </c>
      <c r="U1447" s="226">
        <f t="shared" si="67"/>
        <v>4675.0572117768415</v>
      </c>
    </row>
    <row r="1448" spans="1:21" x14ac:dyDescent="0.25">
      <c r="A1448" s="156" t="s">
        <v>15533</v>
      </c>
      <c r="B1448" s="156" t="s">
        <v>24</v>
      </c>
      <c r="C1448" s="223">
        <v>2.9301676750183105</v>
      </c>
      <c r="D1448" s="221">
        <v>5.9309229850769043</v>
      </c>
      <c r="E1448" s="221">
        <v>18.460727691650391</v>
      </c>
      <c r="F1448" s="221">
        <v>47.423847198486328</v>
      </c>
      <c r="G1448" s="221">
        <v>63.535491943359375</v>
      </c>
      <c r="H1448" s="221">
        <v>22.617961883544922</v>
      </c>
      <c r="I1448" s="221">
        <v>6.3028750419616699</v>
      </c>
      <c r="J1448" s="221">
        <v>0.71981507539749146</v>
      </c>
      <c r="K1448" s="180">
        <v>1679</v>
      </c>
      <c r="L1448" s="181">
        <v>585</v>
      </c>
      <c r="M1448" s="181">
        <v>612</v>
      </c>
      <c r="N1448" s="181">
        <v>600</v>
      </c>
      <c r="O1448" s="181">
        <v>1804</v>
      </c>
      <c r="P1448" s="181">
        <v>1918</v>
      </c>
      <c r="Q1448" s="181">
        <v>545</v>
      </c>
      <c r="R1448" s="181">
        <v>1479</v>
      </c>
      <c r="S1448" s="226">
        <f t="shared" si="68"/>
        <v>9222</v>
      </c>
      <c r="T1448" s="181">
        <f t="shared" si="66"/>
        <v>210640.56689184904</v>
      </c>
      <c r="U1448" s="226">
        <f t="shared" si="67"/>
        <v>13819.349870954284</v>
      </c>
    </row>
    <row r="1449" spans="1:21" x14ac:dyDescent="0.25">
      <c r="A1449" s="156" t="s">
        <v>15534</v>
      </c>
      <c r="B1449" s="156" t="s">
        <v>24</v>
      </c>
      <c r="C1449" s="223">
        <v>2.1807553768157959</v>
      </c>
      <c r="D1449" s="221">
        <v>15.24559211730957</v>
      </c>
      <c r="E1449" s="221">
        <v>16.22144889831543</v>
      </c>
      <c r="F1449" s="221">
        <v>28.413244247436523</v>
      </c>
      <c r="G1449" s="221">
        <v>51.532676696777344</v>
      </c>
      <c r="H1449" s="221">
        <v>23.581438064575195</v>
      </c>
      <c r="I1449" s="221">
        <v>2.286163330078125</v>
      </c>
      <c r="J1449" s="221">
        <v>2.047698974609375</v>
      </c>
      <c r="K1449" s="180">
        <v>945</v>
      </c>
      <c r="L1449" s="181">
        <v>337</v>
      </c>
      <c r="M1449" s="181">
        <v>343</v>
      </c>
      <c r="N1449" s="181">
        <v>347</v>
      </c>
      <c r="O1449" s="181">
        <v>1094</v>
      </c>
      <c r="P1449" s="181">
        <v>1073</v>
      </c>
      <c r="Q1449" s="181">
        <v>391</v>
      </c>
      <c r="R1449" s="181">
        <v>1071</v>
      </c>
      <c r="S1449" s="226">
        <f t="shared" si="68"/>
        <v>5601</v>
      </c>
      <c r="T1449" s="181">
        <f t="shared" si="66"/>
        <v>107388.5379140377</v>
      </c>
      <c r="U1449" s="226">
        <f t="shared" si="67"/>
        <v>7045.3654747629362</v>
      </c>
    </row>
    <row r="1450" spans="1:21" x14ac:dyDescent="0.25">
      <c r="A1450" s="156" t="s">
        <v>15535</v>
      </c>
      <c r="B1450" s="156" t="s">
        <v>24</v>
      </c>
      <c r="C1450" s="223">
        <v>-0.84752106666564941</v>
      </c>
      <c r="D1450" s="221">
        <v>14.706873893737793</v>
      </c>
      <c r="E1450" s="221">
        <v>7.747429370880127</v>
      </c>
      <c r="F1450" s="221">
        <v>19.594158172607422</v>
      </c>
      <c r="G1450" s="221">
        <v>29.616836547851562</v>
      </c>
      <c r="H1450" s="221">
        <v>16.753082275390625</v>
      </c>
      <c r="I1450" s="221">
        <v>-6.5672863274812698E-4</v>
      </c>
      <c r="J1450" s="221">
        <v>0.28029525279998779</v>
      </c>
      <c r="K1450" s="180">
        <v>1240</v>
      </c>
      <c r="L1450" s="181">
        <v>446</v>
      </c>
      <c r="M1450" s="181">
        <v>330</v>
      </c>
      <c r="N1450" s="181">
        <v>353</v>
      </c>
      <c r="O1450" s="181">
        <v>1508</v>
      </c>
      <c r="P1450" s="181">
        <v>1482</v>
      </c>
      <c r="Q1450" s="181">
        <v>436</v>
      </c>
      <c r="R1450" s="181">
        <v>1232</v>
      </c>
      <c r="S1450" s="226">
        <f t="shared" si="68"/>
        <v>7027</v>
      </c>
      <c r="T1450" s="181">
        <f t="shared" si="66"/>
        <v>84817.024025317281</v>
      </c>
      <c r="U1450" s="226">
        <f t="shared" si="67"/>
        <v>5564.5317866088162</v>
      </c>
    </row>
    <row r="1451" spans="1:21" x14ac:dyDescent="0.25">
      <c r="A1451" s="156" t="s">
        <v>15536</v>
      </c>
      <c r="B1451" s="156" t="s">
        <v>24</v>
      </c>
      <c r="C1451" s="223">
        <v>0.28360691666603088</v>
      </c>
      <c r="D1451" s="221">
        <v>-3.1021449565887451</v>
      </c>
      <c r="E1451" s="221">
        <v>8.3453035354614258</v>
      </c>
      <c r="F1451" s="221">
        <v>59.006828308105469</v>
      </c>
      <c r="G1451" s="221">
        <v>43.486896514892578</v>
      </c>
      <c r="H1451" s="221">
        <v>12.907871246337891</v>
      </c>
      <c r="I1451" s="221">
        <v>3.0203201770782471</v>
      </c>
      <c r="J1451" s="221">
        <v>-3.678300604224205E-2</v>
      </c>
      <c r="K1451" s="180">
        <v>733</v>
      </c>
      <c r="L1451" s="181">
        <v>259</v>
      </c>
      <c r="M1451" s="181">
        <v>299</v>
      </c>
      <c r="N1451" s="181">
        <v>381</v>
      </c>
      <c r="O1451" s="181">
        <v>972</v>
      </c>
      <c r="P1451" s="181">
        <v>1011</v>
      </c>
      <c r="Q1451" s="181">
        <v>286</v>
      </c>
      <c r="R1451" s="181">
        <v>809</v>
      </c>
      <c r="S1451" s="226">
        <f t="shared" si="68"/>
        <v>4750</v>
      </c>
      <c r="T1451" s="181">
        <f t="shared" si="66"/>
        <v>80534.451029930264</v>
      </c>
      <c r="U1451" s="226">
        <f t="shared" si="67"/>
        <v>5283.567984410447</v>
      </c>
    </row>
    <row r="1452" spans="1:21" x14ac:dyDescent="0.25">
      <c r="A1452" s="156" t="s">
        <v>15537</v>
      </c>
      <c r="B1452" s="156" t="s">
        <v>24</v>
      </c>
      <c r="C1452" s="223">
        <v>-0.67496222257614136</v>
      </c>
      <c r="D1452" s="221">
        <v>7.9071130752563477</v>
      </c>
      <c r="E1452" s="221">
        <v>-8.285319060087204E-2</v>
      </c>
      <c r="F1452" s="221">
        <v>3.2677068710327148</v>
      </c>
      <c r="G1452" s="221">
        <v>12.67701244354248</v>
      </c>
      <c r="H1452" s="221">
        <v>6.1380982398986816</v>
      </c>
      <c r="I1452" s="221">
        <v>-0.56955444812774658</v>
      </c>
      <c r="J1452" s="221">
        <v>-2.2536265850067139</v>
      </c>
      <c r="K1452" s="180">
        <v>799</v>
      </c>
      <c r="L1452" s="181">
        <v>264</v>
      </c>
      <c r="M1452" s="181">
        <v>229</v>
      </c>
      <c r="N1452" s="181">
        <v>269</v>
      </c>
      <c r="O1452" s="181">
        <v>950</v>
      </c>
      <c r="P1452" s="181">
        <v>1358</v>
      </c>
      <c r="Q1452" s="181">
        <v>481</v>
      </c>
      <c r="R1452" s="181">
        <v>1296</v>
      </c>
      <c r="S1452" s="226">
        <f t="shared" si="68"/>
        <v>5646</v>
      </c>
      <c r="T1452" s="181">
        <f t="shared" si="66"/>
        <v>19592.266291119158</v>
      </c>
      <c r="U1452" s="226">
        <f t="shared" si="67"/>
        <v>1285.3762531929292</v>
      </c>
    </row>
    <row r="1453" spans="1:21" x14ac:dyDescent="0.25">
      <c r="A1453" s="156" t="s">
        <v>15538</v>
      </c>
      <c r="B1453" s="156" t="s">
        <v>24</v>
      </c>
      <c r="C1453" s="223">
        <v>1.0563629865646362</v>
      </c>
      <c r="D1453" s="221">
        <v>5.2194280624389648</v>
      </c>
      <c r="E1453" s="221">
        <v>11.621519088745117</v>
      </c>
      <c r="F1453" s="221">
        <v>53.147083282470703</v>
      </c>
      <c r="G1453" s="221">
        <v>70.628089904785156</v>
      </c>
      <c r="H1453" s="221">
        <v>17.2325439453125</v>
      </c>
      <c r="I1453" s="221">
        <v>3.11572265625</v>
      </c>
      <c r="J1453" s="221">
        <v>1.7227065563201904</v>
      </c>
      <c r="K1453" s="180">
        <v>1331</v>
      </c>
      <c r="L1453" s="181">
        <v>471</v>
      </c>
      <c r="M1453" s="181">
        <v>482</v>
      </c>
      <c r="N1453" s="181">
        <v>582</v>
      </c>
      <c r="O1453" s="181">
        <v>1718</v>
      </c>
      <c r="P1453" s="181">
        <v>1708</v>
      </c>
      <c r="Q1453" s="181">
        <v>625</v>
      </c>
      <c r="R1453" s="181">
        <v>1494</v>
      </c>
      <c r="S1453" s="226">
        <f t="shared" si="68"/>
        <v>8411</v>
      </c>
      <c r="T1453" s="181">
        <f t="shared" si="66"/>
        <v>195690.83819401264</v>
      </c>
      <c r="U1453" s="226">
        <f t="shared" si="67"/>
        <v>12838.553368173689</v>
      </c>
    </row>
    <row r="1454" spans="1:21" x14ac:dyDescent="0.25">
      <c r="A1454" s="156" t="s">
        <v>15539</v>
      </c>
      <c r="B1454" s="156" t="s">
        <v>24</v>
      </c>
      <c r="C1454" s="223">
        <v>0.70775693655014038</v>
      </c>
      <c r="D1454" s="221">
        <v>3.9213294982910156</v>
      </c>
      <c r="E1454" s="221">
        <v>1.6524859666824341</v>
      </c>
      <c r="F1454" s="221">
        <v>22.445161819458008</v>
      </c>
      <c r="G1454" s="221">
        <v>53.669059753417969</v>
      </c>
      <c r="H1454" s="221">
        <v>16.999761581420898</v>
      </c>
      <c r="I1454" s="221">
        <v>3.5924675464630127</v>
      </c>
      <c r="J1454" s="221">
        <v>0.62003433704376221</v>
      </c>
      <c r="K1454" s="180">
        <v>1388</v>
      </c>
      <c r="L1454" s="181">
        <v>426</v>
      </c>
      <c r="M1454" s="181">
        <v>497</v>
      </c>
      <c r="N1454" s="181">
        <v>608</v>
      </c>
      <c r="O1454" s="181">
        <v>1670</v>
      </c>
      <c r="P1454" s="181">
        <v>1674</v>
      </c>
      <c r="Q1454" s="181">
        <v>521</v>
      </c>
      <c r="R1454" s="181">
        <v>1152</v>
      </c>
      <c r="S1454" s="226">
        <f t="shared" si="68"/>
        <v>7936</v>
      </c>
      <c r="T1454" s="181">
        <f t="shared" si="66"/>
        <v>137791.68272936344</v>
      </c>
      <c r="U1454" s="226">
        <f t="shared" si="67"/>
        <v>9040.0035522230974</v>
      </c>
    </row>
    <row r="1455" spans="1:21" x14ac:dyDescent="0.25">
      <c r="A1455" s="156" t="s">
        <v>15540</v>
      </c>
      <c r="B1455" s="156" t="s">
        <v>24</v>
      </c>
      <c r="C1455" s="223">
        <v>0.32650351524353027</v>
      </c>
      <c r="D1455" s="221">
        <v>16.167942047119141</v>
      </c>
      <c r="E1455" s="221">
        <v>9.4880743026733398</v>
      </c>
      <c r="F1455" s="221">
        <v>53.585803985595703</v>
      </c>
      <c r="G1455" s="221">
        <v>45.791507720947266</v>
      </c>
      <c r="H1455" s="221">
        <v>14.399904251098633</v>
      </c>
      <c r="I1455" s="221">
        <v>-0.30042549967765808</v>
      </c>
      <c r="J1455" s="221">
        <v>-1.1768798828125</v>
      </c>
      <c r="K1455" s="180">
        <v>1684</v>
      </c>
      <c r="L1455" s="181">
        <v>564</v>
      </c>
      <c r="M1455" s="181">
        <v>548</v>
      </c>
      <c r="N1455" s="181">
        <v>641</v>
      </c>
      <c r="O1455" s="181">
        <v>1967</v>
      </c>
      <c r="P1455" s="181">
        <v>2175</v>
      </c>
      <c r="Q1455" s="181">
        <v>748</v>
      </c>
      <c r="R1455" s="181">
        <v>1653</v>
      </c>
      <c r="S1455" s="226">
        <f t="shared" si="68"/>
        <v>9980</v>
      </c>
      <c r="T1455" s="181">
        <f t="shared" si="66"/>
        <v>168438.10302007198</v>
      </c>
      <c r="U1455" s="226">
        <f t="shared" si="67"/>
        <v>11050.602035406357</v>
      </c>
    </row>
    <row r="1456" spans="1:21" x14ac:dyDescent="0.25">
      <c r="A1456" s="156" t="s">
        <v>15541</v>
      </c>
      <c r="B1456" s="156" t="s">
        <v>24</v>
      </c>
      <c r="C1456" s="223">
        <v>-1.482279896736145</v>
      </c>
      <c r="D1456" s="221">
        <v>9.3999834060668945</v>
      </c>
      <c r="E1456" s="221">
        <v>6.1252045631408691</v>
      </c>
      <c r="F1456" s="221">
        <v>20.832597732543945</v>
      </c>
      <c r="G1456" s="221">
        <v>37.438663482666016</v>
      </c>
      <c r="H1456" s="221">
        <v>9.6084508895874023</v>
      </c>
      <c r="I1456" s="221">
        <v>7.352475643157959</v>
      </c>
      <c r="J1456" s="221">
        <v>-0.81935727596282959</v>
      </c>
      <c r="K1456" s="180">
        <v>1480</v>
      </c>
      <c r="L1456" s="181">
        <v>540</v>
      </c>
      <c r="M1456" s="181">
        <v>470</v>
      </c>
      <c r="N1456" s="181">
        <v>586</v>
      </c>
      <c r="O1456" s="181">
        <v>1846</v>
      </c>
      <c r="P1456" s="181">
        <v>2116</v>
      </c>
      <c r="Q1456" s="181">
        <v>651</v>
      </c>
      <c r="R1456" s="181">
        <v>1713</v>
      </c>
      <c r="S1456" s="226">
        <f t="shared" si="68"/>
        <v>9402</v>
      </c>
      <c r="T1456" s="181">
        <f t="shared" si="66"/>
        <v>110795.1227093935</v>
      </c>
      <c r="U1456" s="226">
        <f t="shared" si="67"/>
        <v>7268.8589254630861</v>
      </c>
    </row>
    <row r="1457" spans="1:21" x14ac:dyDescent="0.25">
      <c r="A1457" s="156" t="s">
        <v>15542</v>
      </c>
      <c r="B1457" s="156" t="s">
        <v>24</v>
      </c>
      <c r="C1457" s="223">
        <v>0.50045859813690186</v>
      </c>
      <c r="D1457" s="221">
        <v>7.0220160484313965</v>
      </c>
      <c r="E1457" s="221">
        <v>22.395347595214844</v>
      </c>
      <c r="F1457" s="221">
        <v>52.330150604248047</v>
      </c>
      <c r="G1457" s="221">
        <v>45.003280639648438</v>
      </c>
      <c r="H1457" s="221">
        <v>9.7162857055664062</v>
      </c>
      <c r="I1457" s="221">
        <v>8.4262990951538086</v>
      </c>
      <c r="J1457" s="221">
        <v>0.18006868660449982</v>
      </c>
      <c r="K1457" s="180">
        <v>1011</v>
      </c>
      <c r="L1457" s="181">
        <v>365</v>
      </c>
      <c r="M1457" s="181">
        <v>308</v>
      </c>
      <c r="N1457" s="181">
        <v>314</v>
      </c>
      <c r="O1457" s="181">
        <v>1293</v>
      </c>
      <c r="P1457" s="181">
        <v>1584</v>
      </c>
      <c r="Q1457" s="181">
        <v>540</v>
      </c>
      <c r="R1457" s="181">
        <v>1390</v>
      </c>
      <c r="S1457" s="226">
        <f t="shared" si="68"/>
        <v>6805</v>
      </c>
      <c r="T1457" s="181">
        <f t="shared" si="66"/>
        <v>104778.76925989985</v>
      </c>
      <c r="U1457" s="226">
        <f t="shared" si="67"/>
        <v>6874.1481890997347</v>
      </c>
    </row>
    <row r="1458" spans="1:21" x14ac:dyDescent="0.25">
      <c r="A1458" s="156" t="s">
        <v>15543</v>
      </c>
      <c r="B1458" s="156" t="s">
        <v>24</v>
      </c>
      <c r="C1458" s="223">
        <v>-1.1974440813064575</v>
      </c>
      <c r="D1458" s="221">
        <v>37.605354309082031</v>
      </c>
      <c r="E1458" s="221">
        <v>18.309555053710937</v>
      </c>
      <c r="F1458" s="221">
        <v>35.389808654785156</v>
      </c>
      <c r="G1458" s="221">
        <v>41.297473907470703</v>
      </c>
      <c r="H1458" s="221">
        <v>36.245273590087891</v>
      </c>
      <c r="I1458" s="221">
        <v>15.045114517211914</v>
      </c>
      <c r="J1458" s="221">
        <v>0.11761623620986938</v>
      </c>
      <c r="K1458" s="180">
        <v>1042</v>
      </c>
      <c r="L1458" s="181">
        <v>359</v>
      </c>
      <c r="M1458" s="181">
        <v>401</v>
      </c>
      <c r="N1458" s="181">
        <v>484</v>
      </c>
      <c r="O1458" s="181">
        <v>1377</v>
      </c>
      <c r="P1458" s="181">
        <v>1299</v>
      </c>
      <c r="Q1458" s="181">
        <v>358</v>
      </c>
      <c r="R1458" s="181">
        <v>981</v>
      </c>
      <c r="S1458" s="226">
        <f t="shared" si="68"/>
        <v>6301</v>
      </c>
      <c r="T1458" s="181">
        <f t="shared" si="66"/>
        <v>146174.1489186883</v>
      </c>
      <c r="U1458" s="226">
        <f t="shared" si="67"/>
        <v>9589.9462093334059</v>
      </c>
    </row>
    <row r="1459" spans="1:21" x14ac:dyDescent="0.25">
      <c r="A1459" s="156" t="s">
        <v>15544</v>
      </c>
      <c r="B1459" s="156" t="s">
        <v>24</v>
      </c>
      <c r="C1459" s="223">
        <v>4.1074280738830566</v>
      </c>
      <c r="D1459" s="221">
        <v>3.4631009101867676</v>
      </c>
      <c r="E1459" s="221">
        <v>18.549631118774414</v>
      </c>
      <c r="F1459" s="221">
        <v>52.521430969238281</v>
      </c>
      <c r="G1459" s="221">
        <v>55.094074249267578</v>
      </c>
      <c r="H1459" s="221">
        <v>20.235954284667969</v>
      </c>
      <c r="I1459" s="221">
        <v>0.81376916170120239</v>
      </c>
      <c r="J1459" s="221">
        <v>0.46526491641998291</v>
      </c>
      <c r="K1459" s="180">
        <v>1107</v>
      </c>
      <c r="L1459" s="181">
        <v>398</v>
      </c>
      <c r="M1459" s="181">
        <v>353</v>
      </c>
      <c r="N1459" s="181">
        <v>422</v>
      </c>
      <c r="O1459" s="181">
        <v>1376</v>
      </c>
      <c r="P1459" s="181">
        <v>1530</v>
      </c>
      <c r="Q1459" s="181">
        <v>492</v>
      </c>
      <c r="R1459" s="181">
        <v>1262</v>
      </c>
      <c r="S1459" s="226">
        <f t="shared" si="68"/>
        <v>6940</v>
      </c>
      <c r="T1459" s="181">
        <f t="shared" si="66"/>
        <v>142395.29566860199</v>
      </c>
      <c r="U1459" s="226">
        <f t="shared" si="67"/>
        <v>9342.0295998004094</v>
      </c>
    </row>
    <row r="1460" spans="1:21" x14ac:dyDescent="0.25">
      <c r="A1460" s="156" t="s">
        <v>15545</v>
      </c>
      <c r="B1460" s="156" t="s">
        <v>24</v>
      </c>
      <c r="C1460" s="223">
        <v>-0.50012362003326416</v>
      </c>
      <c r="D1460" s="221">
        <v>0.17768102884292603</v>
      </c>
      <c r="E1460" s="221">
        <v>17.387033462524414</v>
      </c>
      <c r="F1460" s="221">
        <v>68.070060729980469</v>
      </c>
      <c r="G1460" s="221">
        <v>39.648223876953125</v>
      </c>
      <c r="H1460" s="221">
        <v>11.773126602172852</v>
      </c>
      <c r="I1460" s="221">
        <v>4.5878643989562988</v>
      </c>
      <c r="J1460" s="221">
        <v>0.63194376230239868</v>
      </c>
      <c r="K1460" s="180">
        <v>1608</v>
      </c>
      <c r="L1460" s="181">
        <v>517</v>
      </c>
      <c r="M1460" s="181">
        <v>511</v>
      </c>
      <c r="N1460" s="181">
        <v>618</v>
      </c>
      <c r="O1460" s="181">
        <v>1933</v>
      </c>
      <c r="P1460" s="181">
        <v>1731</v>
      </c>
      <c r="Q1460" s="181">
        <v>527</v>
      </c>
      <c r="R1460" s="181">
        <v>1589</v>
      </c>
      <c r="S1460" s="226">
        <f t="shared" si="68"/>
        <v>9034</v>
      </c>
      <c r="T1460" s="181">
        <f t="shared" si="66"/>
        <v>150680.99602043629</v>
      </c>
      <c r="U1460" s="226">
        <f t="shared" si="67"/>
        <v>9885.62380758982</v>
      </c>
    </row>
    <row r="1461" spans="1:21" x14ac:dyDescent="0.25">
      <c r="A1461" s="156" t="s">
        <v>15546</v>
      </c>
      <c r="B1461" s="156" t="s">
        <v>24</v>
      </c>
      <c r="C1461" s="223">
        <v>0.14719314873218536</v>
      </c>
      <c r="D1461" s="221">
        <v>0.75799477100372314</v>
      </c>
      <c r="E1461" s="221">
        <v>22.035966873168945</v>
      </c>
      <c r="F1461" s="221">
        <v>22.908060073852539</v>
      </c>
      <c r="G1461" s="221">
        <v>55.771648406982422</v>
      </c>
      <c r="H1461" s="221">
        <v>32.761512756347656</v>
      </c>
      <c r="I1461" s="221">
        <v>7.1887001991271973</v>
      </c>
      <c r="J1461" s="221">
        <v>0.219482421875</v>
      </c>
      <c r="K1461" s="180">
        <v>1265</v>
      </c>
      <c r="L1461" s="181">
        <v>429</v>
      </c>
      <c r="M1461" s="181">
        <v>407</v>
      </c>
      <c r="N1461" s="181">
        <v>465</v>
      </c>
      <c r="O1461" s="181">
        <v>1315</v>
      </c>
      <c r="P1461" s="181">
        <v>1246</v>
      </c>
      <c r="Q1461" s="181">
        <v>439</v>
      </c>
      <c r="R1461" s="181">
        <v>1050</v>
      </c>
      <c r="S1461" s="226">
        <f t="shared" si="68"/>
        <v>6616</v>
      </c>
      <c r="T1461" s="181">
        <f t="shared" si="66"/>
        <v>137679.12402160466</v>
      </c>
      <c r="U1461" s="226">
        <f t="shared" si="67"/>
        <v>9032.6189909940167</v>
      </c>
    </row>
    <row r="1462" spans="1:21" x14ac:dyDescent="0.25">
      <c r="A1462" s="156" t="s">
        <v>15547</v>
      </c>
      <c r="B1462" s="156" t="s">
        <v>24</v>
      </c>
      <c r="C1462" s="223">
        <v>11.598261833190918</v>
      </c>
      <c r="D1462" s="221">
        <v>5.5439877510070801</v>
      </c>
      <c r="E1462" s="221">
        <v>1.0919684171676636</v>
      </c>
      <c r="F1462" s="221">
        <v>4.4425292015075684</v>
      </c>
      <c r="G1462" s="221">
        <v>12.100897789001465</v>
      </c>
      <c r="H1462" s="221">
        <v>8.6384210586547852</v>
      </c>
      <c r="I1462" s="221">
        <v>0.60526728630065918</v>
      </c>
      <c r="J1462" s="221">
        <v>2.115243673324585</v>
      </c>
      <c r="K1462" s="180">
        <v>327.89041137695312</v>
      </c>
      <c r="L1462" s="181">
        <v>116.32476043701172</v>
      </c>
      <c r="M1462" s="181">
        <v>74.884063720703125</v>
      </c>
      <c r="N1462" s="181">
        <v>85.062477111816406</v>
      </c>
      <c r="O1462" s="181">
        <v>379.509521484375</v>
      </c>
      <c r="P1462" s="181">
        <v>502.37753295898437</v>
      </c>
      <c r="Q1462" s="181">
        <v>163.58169555664062</v>
      </c>
      <c r="R1462" s="181">
        <v>426.0394287109375</v>
      </c>
      <c r="S1462" s="226">
        <f t="shared" si="68"/>
        <v>2075.6698913574219</v>
      </c>
      <c r="T1462" s="181">
        <f t="shared" si="66"/>
        <v>14839.867906467069</v>
      </c>
      <c r="U1462" s="226">
        <f t="shared" si="67"/>
        <v>973.58894188463171</v>
      </c>
    </row>
    <row r="1463" spans="1:21" x14ac:dyDescent="0.25">
      <c r="A1463" s="156" t="s">
        <v>15548</v>
      </c>
      <c r="B1463" s="156" t="s">
        <v>24</v>
      </c>
      <c r="C1463" s="223">
        <v>-0.11287219077348709</v>
      </c>
      <c r="D1463" s="221">
        <v>2.0956878662109375</v>
      </c>
      <c r="E1463" s="221">
        <v>-0.57407164573669434</v>
      </c>
      <c r="F1463" s="221">
        <v>41.412506103515625</v>
      </c>
      <c r="G1463" s="221">
        <v>52.283679962158203</v>
      </c>
      <c r="H1463" s="221">
        <v>14.622909545898438</v>
      </c>
      <c r="I1463" s="221">
        <v>0.87501680850982666</v>
      </c>
      <c r="J1463" s="221">
        <v>1.985774040222168</v>
      </c>
      <c r="K1463" s="180">
        <v>699.29571533203125</v>
      </c>
      <c r="L1463" s="181">
        <v>263.97915649414062</v>
      </c>
      <c r="M1463" s="181">
        <v>283.902099609375</v>
      </c>
      <c r="N1463" s="181">
        <v>277.92523193359375</v>
      </c>
      <c r="O1463" s="181">
        <v>886.57147216796875</v>
      </c>
      <c r="P1463" s="181">
        <v>1011.0899658203125</v>
      </c>
      <c r="Q1463" s="181">
        <v>331.71719360351562</v>
      </c>
      <c r="R1463" s="181">
        <v>984.1939697265625</v>
      </c>
      <c r="S1463" s="226">
        <f t="shared" si="68"/>
        <v>4738.6748046875</v>
      </c>
      <c r="T1463" s="181">
        <f t="shared" si="66"/>
        <v>75203.828277095919</v>
      </c>
      <c r="U1463" s="226">
        <f t="shared" si="67"/>
        <v>4933.8455072139714</v>
      </c>
    </row>
    <row r="1464" spans="1:21" x14ac:dyDescent="0.25">
      <c r="A1464" s="156" t="s">
        <v>15549</v>
      </c>
      <c r="B1464" s="156" t="s">
        <v>24</v>
      </c>
      <c r="C1464" s="223">
        <v>2.7120084762573242</v>
      </c>
      <c r="D1464" s="221">
        <v>2.932509183883667</v>
      </c>
      <c r="E1464" s="221">
        <v>8.7757320404052734</v>
      </c>
      <c r="F1464" s="221">
        <v>22.814178466796875</v>
      </c>
      <c r="G1464" s="221">
        <v>42.173782348632812</v>
      </c>
      <c r="H1464" s="221">
        <v>18.279708862304688</v>
      </c>
      <c r="I1464" s="221">
        <v>2.1882710456848145</v>
      </c>
      <c r="J1464" s="221">
        <v>1.7624732255935669</v>
      </c>
      <c r="K1464" s="180">
        <v>1962</v>
      </c>
      <c r="L1464" s="181">
        <v>622</v>
      </c>
      <c r="M1464" s="181">
        <v>626</v>
      </c>
      <c r="N1464" s="181">
        <v>691</v>
      </c>
      <c r="O1464" s="181">
        <v>2061</v>
      </c>
      <c r="P1464" s="181">
        <v>2012</v>
      </c>
      <c r="Q1464" s="181">
        <v>664</v>
      </c>
      <c r="R1464" s="181">
        <v>1618</v>
      </c>
      <c r="S1464" s="226">
        <f t="shared" si="68"/>
        <v>10256</v>
      </c>
      <c r="T1464" s="181">
        <f t="shared" si="66"/>
        <v>156406.82022547722</v>
      </c>
      <c r="U1464" s="226">
        <f t="shared" si="67"/>
        <v>10261.273992910799</v>
      </c>
    </row>
    <row r="1465" spans="1:21" x14ac:dyDescent="0.25">
      <c r="A1465" s="156" t="s">
        <v>15550</v>
      </c>
      <c r="B1465" s="156" t="s">
        <v>24</v>
      </c>
      <c r="C1465" s="223">
        <v>1.5682027339935303</v>
      </c>
      <c r="D1465" s="221">
        <v>5.68048095703125</v>
      </c>
      <c r="E1465" s="221">
        <v>15.144678115844727</v>
      </c>
      <c r="F1465" s="221">
        <v>69.921745300292969</v>
      </c>
      <c r="G1465" s="221">
        <v>57.078155517578125</v>
      </c>
      <c r="H1465" s="221">
        <v>23.699464797973633</v>
      </c>
      <c r="I1465" s="221">
        <v>1.8342682123184204</v>
      </c>
      <c r="J1465" s="221">
        <v>2.4983377456665039</v>
      </c>
      <c r="K1465" s="180">
        <v>1319</v>
      </c>
      <c r="L1465" s="181">
        <v>537</v>
      </c>
      <c r="M1465" s="181">
        <v>555</v>
      </c>
      <c r="N1465" s="181">
        <v>547</v>
      </c>
      <c r="O1465" s="181">
        <v>1527</v>
      </c>
      <c r="P1465" s="181">
        <v>1593</v>
      </c>
      <c r="Q1465" s="181">
        <v>520</v>
      </c>
      <c r="R1465" s="181">
        <v>1381</v>
      </c>
      <c r="S1465" s="226">
        <f t="shared" si="68"/>
        <v>7979</v>
      </c>
      <c r="T1465" s="181">
        <f t="shared" si="66"/>
        <v>181086.98350930214</v>
      </c>
      <c r="U1465" s="226">
        <f t="shared" si="67"/>
        <v>11880.448382365286</v>
      </c>
    </row>
    <row r="1466" spans="1:21" x14ac:dyDescent="0.25">
      <c r="A1466" s="156" t="s">
        <v>15551</v>
      </c>
      <c r="B1466" s="156" t="s">
        <v>24</v>
      </c>
      <c r="C1466" s="223">
        <v>0.81391245126724243</v>
      </c>
      <c r="D1466" s="221">
        <v>6.3190865516662598</v>
      </c>
      <c r="E1466" s="221">
        <v>12.917016983032227</v>
      </c>
      <c r="F1466" s="221">
        <v>28.753042221069336</v>
      </c>
      <c r="G1466" s="221">
        <v>32.240436553955078</v>
      </c>
      <c r="H1466" s="221">
        <v>14.979050636291504</v>
      </c>
      <c r="I1466" s="221">
        <v>4.617774486541748</v>
      </c>
      <c r="J1466" s="221">
        <v>2.0000286102294922</v>
      </c>
      <c r="K1466" s="180">
        <v>1227</v>
      </c>
      <c r="L1466" s="181">
        <v>384</v>
      </c>
      <c r="M1466" s="181">
        <v>443</v>
      </c>
      <c r="N1466" s="181">
        <v>482</v>
      </c>
      <c r="O1466" s="181">
        <v>1341</v>
      </c>
      <c r="P1466" s="181">
        <v>1406</v>
      </c>
      <c r="Q1466" s="181">
        <v>464</v>
      </c>
      <c r="R1466" s="181">
        <v>1119</v>
      </c>
      <c r="S1466" s="226">
        <f t="shared" si="68"/>
        <v>6866</v>
      </c>
      <c r="T1466" s="181">
        <f t="shared" si="66"/>
        <v>91682.054677665234</v>
      </c>
      <c r="U1466" s="226">
        <f t="shared" si="67"/>
        <v>6014.9211007827189</v>
      </c>
    </row>
    <row r="1467" spans="1:21" x14ac:dyDescent="0.25">
      <c r="A1467" s="156" t="s">
        <v>15552</v>
      </c>
      <c r="B1467" s="156" t="s">
        <v>24</v>
      </c>
      <c r="C1467" s="223">
        <v>2.1004097461700439</v>
      </c>
      <c r="D1467" s="221">
        <v>1.6671966314315796</v>
      </c>
      <c r="E1467" s="221">
        <v>2.1697561740875244</v>
      </c>
      <c r="F1467" s="221">
        <v>19.222970962524414</v>
      </c>
      <c r="G1467" s="221">
        <v>35.386451721191406</v>
      </c>
      <c r="H1467" s="221">
        <v>14.713271141052246</v>
      </c>
      <c r="I1467" s="221">
        <v>7.2362866401672363</v>
      </c>
      <c r="J1467" s="221">
        <v>1.0802416801452637</v>
      </c>
      <c r="K1467" s="180">
        <v>1029</v>
      </c>
      <c r="L1467" s="181">
        <v>450</v>
      </c>
      <c r="M1467" s="181">
        <v>364</v>
      </c>
      <c r="N1467" s="181">
        <v>362</v>
      </c>
      <c r="O1467" s="181">
        <v>1292</v>
      </c>
      <c r="P1467" s="181">
        <v>1566</v>
      </c>
      <c r="Q1467" s="181">
        <v>522</v>
      </c>
      <c r="R1467" s="181">
        <v>1249</v>
      </c>
      <c r="S1467" s="226">
        <f t="shared" si="68"/>
        <v>6834</v>
      </c>
      <c r="T1467" s="181">
        <f t="shared" si="66"/>
        <v>84546.908564090729</v>
      </c>
      <c r="U1467" s="226">
        <f t="shared" si="67"/>
        <v>5546.810508512559</v>
      </c>
    </row>
    <row r="1468" spans="1:21" x14ac:dyDescent="0.25">
      <c r="A1468" s="156" t="s">
        <v>14268</v>
      </c>
      <c r="B1468" s="156" t="s">
        <v>24</v>
      </c>
      <c r="C1468" s="223">
        <v>0.42389249801635742</v>
      </c>
      <c r="D1468" s="221">
        <v>1.3914018869400024</v>
      </c>
      <c r="E1468" s="221">
        <v>1.0160015821456909</v>
      </c>
      <c r="F1468" s="221">
        <v>4.3665618896484375</v>
      </c>
      <c r="G1468" s="221">
        <v>8.5354022979736328</v>
      </c>
      <c r="H1468" s="221">
        <v>2.9809255599975586</v>
      </c>
      <c r="I1468" s="221">
        <v>0.5293002724647522</v>
      </c>
      <c r="J1468" s="221">
        <v>0.10350258648395538</v>
      </c>
      <c r="K1468" s="180">
        <v>2.2536506652832031</v>
      </c>
      <c r="L1468" s="181">
        <v>0.78394848108291626</v>
      </c>
      <c r="M1468" s="181">
        <v>0.71794873476028442</v>
      </c>
      <c r="N1468" s="181">
        <v>0.74531447887420654</v>
      </c>
      <c r="O1468" s="181">
        <v>2.6593077182769775</v>
      </c>
      <c r="P1468" s="181">
        <v>3.2790617942810059</v>
      </c>
      <c r="Q1468" s="181">
        <v>1.1203863620758057</v>
      </c>
      <c r="R1468" s="181">
        <v>2.2874555587768555</v>
      </c>
      <c r="S1468" s="226">
        <f t="shared" si="68"/>
        <v>13.847073793411255</v>
      </c>
      <c r="T1468" s="181">
        <f t="shared" si="66"/>
        <v>39.332670554173944</v>
      </c>
      <c r="U1468" s="226">
        <f t="shared" si="67"/>
        <v>2.5804712917725454</v>
      </c>
    </row>
    <row r="1469" spans="1:21" x14ac:dyDescent="0.25">
      <c r="A1469" s="156" t="s">
        <v>15553</v>
      </c>
      <c r="B1469" s="156" t="s">
        <v>24</v>
      </c>
      <c r="C1469" s="223">
        <v>-1.0893824100494385</v>
      </c>
      <c r="D1469" s="221">
        <v>-0.12187295407056808</v>
      </c>
      <c r="E1469" s="221">
        <v>-0.49727329611778259</v>
      </c>
      <c r="F1469" s="221">
        <v>2.8532869815826416</v>
      </c>
      <c r="G1469" s="221">
        <v>66.986419677734375</v>
      </c>
      <c r="H1469" s="221">
        <v>1.4676505327224731</v>
      </c>
      <c r="I1469" s="221">
        <v>-0.98397457599639893</v>
      </c>
      <c r="J1469" s="221">
        <v>-1.4097723960876465</v>
      </c>
      <c r="K1469" s="180">
        <v>79.807624816894531</v>
      </c>
      <c r="L1469" s="181">
        <v>27.598672866821289</v>
      </c>
      <c r="M1469" s="181">
        <v>24.434494018554688</v>
      </c>
      <c r="N1469" s="181">
        <v>16.875621795654297</v>
      </c>
      <c r="O1469" s="181">
        <v>94.573799133300781</v>
      </c>
      <c r="P1469" s="181">
        <v>167.34991455078125</v>
      </c>
      <c r="Q1469" s="181">
        <v>54.66998291015625</v>
      </c>
      <c r="R1469" s="181">
        <v>110.92205810546875</v>
      </c>
      <c r="S1469" s="226">
        <f t="shared" si="68"/>
        <v>576.23216819763184</v>
      </c>
      <c r="T1469" s="181">
        <f t="shared" si="66"/>
        <v>6316.2984777564998</v>
      </c>
      <c r="U1469" s="226">
        <f t="shared" si="67"/>
        <v>414.38902221673942</v>
      </c>
    </row>
    <row r="1470" spans="1:21" x14ac:dyDescent="0.25">
      <c r="A1470" s="156" t="s">
        <v>15554</v>
      </c>
      <c r="B1470" s="156" t="s">
        <v>24</v>
      </c>
      <c r="C1470" s="223">
        <v>-1.2601312398910522</v>
      </c>
      <c r="D1470" s="221">
        <v>-0.29262173175811768</v>
      </c>
      <c r="E1470" s="221">
        <v>-0.66802209615707397</v>
      </c>
      <c r="F1470" s="221">
        <v>10.894133567810059</v>
      </c>
      <c r="G1470" s="221">
        <v>26.426235198974609</v>
      </c>
      <c r="H1470" s="221">
        <v>1.2969017028808594</v>
      </c>
      <c r="I1470" s="221">
        <v>-1.1547234058380127</v>
      </c>
      <c r="J1470" s="221">
        <v>-1.5805209875106812</v>
      </c>
      <c r="K1470" s="180">
        <v>328.73910522460937</v>
      </c>
      <c r="L1470" s="181">
        <v>121.90325164794922</v>
      </c>
      <c r="M1470" s="181">
        <v>109.91276550292969</v>
      </c>
      <c r="N1470" s="181">
        <v>97.922286987304688</v>
      </c>
      <c r="O1470" s="181">
        <v>368.70736694335937</v>
      </c>
      <c r="P1470" s="181">
        <v>595.52734375</v>
      </c>
      <c r="Q1470" s="181">
        <v>261.792236328125</v>
      </c>
      <c r="R1470" s="181">
        <v>607.517822265625</v>
      </c>
      <c r="S1470" s="226">
        <f t="shared" si="68"/>
        <v>2492.0221786499023</v>
      </c>
      <c r="T1470" s="181">
        <f t="shared" si="66"/>
        <v>9796.8240943568817</v>
      </c>
      <c r="U1470" s="226">
        <f t="shared" si="67"/>
        <v>642.7334571959484</v>
      </c>
    </row>
    <row r="1471" spans="1:21" x14ac:dyDescent="0.25">
      <c r="A1471" s="156" t="s">
        <v>15555</v>
      </c>
      <c r="B1471" s="156" t="s">
        <v>24</v>
      </c>
      <c r="C1471" s="223">
        <v>-1.3394111394882202</v>
      </c>
      <c r="D1471" s="221">
        <v>-2.7448298931121826</v>
      </c>
      <c r="E1471" s="221">
        <v>0.29366689920425415</v>
      </c>
      <c r="F1471" s="221">
        <v>6.0508427619934082</v>
      </c>
      <c r="G1471" s="221">
        <v>34.942531585693359</v>
      </c>
      <c r="H1471" s="221">
        <v>3.1150665283203125</v>
      </c>
      <c r="I1471" s="221">
        <v>2.848304271697998</v>
      </c>
      <c r="J1471" s="221">
        <v>-1.6598011255264282</v>
      </c>
      <c r="K1471" s="180">
        <v>995</v>
      </c>
      <c r="L1471" s="181">
        <v>470</v>
      </c>
      <c r="M1471" s="181">
        <v>307</v>
      </c>
      <c r="N1471" s="181">
        <v>271</v>
      </c>
      <c r="O1471" s="181">
        <v>1102</v>
      </c>
      <c r="P1471" s="181">
        <v>1463</v>
      </c>
      <c r="Q1471" s="181">
        <v>534</v>
      </c>
      <c r="R1471" s="181">
        <v>1660</v>
      </c>
      <c r="S1471" s="226">
        <f t="shared" si="68"/>
        <v>6802</v>
      </c>
      <c r="T1471" s="181">
        <f t="shared" si="66"/>
        <v>40936.886744081974</v>
      </c>
      <c r="U1471" s="226">
        <f t="shared" si="67"/>
        <v>2685.717992938</v>
      </c>
    </row>
    <row r="1472" spans="1:21" x14ac:dyDescent="0.25">
      <c r="A1472" s="156" t="s">
        <v>15556</v>
      </c>
      <c r="B1472" s="156" t="s">
        <v>24</v>
      </c>
      <c r="C1472" s="223">
        <v>0.83630847930908203</v>
      </c>
      <c r="D1472" s="221">
        <v>1.8038178682327271</v>
      </c>
      <c r="E1472" s="221">
        <v>1.428417444229126</v>
      </c>
      <c r="F1472" s="221">
        <v>4.7789778709411621</v>
      </c>
      <c r="G1472" s="221">
        <v>29.464496612548828</v>
      </c>
      <c r="H1472" s="221">
        <v>3.3933413028717041</v>
      </c>
      <c r="I1472" s="221">
        <v>0.94171619415283203</v>
      </c>
      <c r="J1472" s="221">
        <v>0.51591849327087402</v>
      </c>
      <c r="K1472" s="180">
        <v>359.32144165039062</v>
      </c>
      <c r="L1472" s="181">
        <v>370.27029418945312</v>
      </c>
      <c r="M1472" s="181">
        <v>358.32611083984375</v>
      </c>
      <c r="N1472" s="181">
        <v>85.600120544433594</v>
      </c>
      <c r="O1472" s="181">
        <v>402.12152099609375</v>
      </c>
      <c r="P1472" s="181">
        <v>718.64288330078125</v>
      </c>
      <c r="Q1472" s="181">
        <v>224.94915771484375</v>
      </c>
      <c r="R1472" s="181">
        <v>577.30316162109375</v>
      </c>
      <c r="S1472" s="226">
        <f t="shared" si="68"/>
        <v>3096.5346908569336</v>
      </c>
      <c r="T1472" s="181">
        <f t="shared" si="66"/>
        <v>16685.912503589578</v>
      </c>
      <c r="U1472" s="226">
        <f t="shared" si="67"/>
        <v>1094.7011119734977</v>
      </c>
    </row>
    <row r="1473" spans="1:21" x14ac:dyDescent="0.25">
      <c r="A1473" s="156" t="s">
        <v>15557</v>
      </c>
      <c r="B1473" s="156" t="s">
        <v>24</v>
      </c>
      <c r="C1473" s="223">
        <v>-1.7859083414077759</v>
      </c>
      <c r="D1473" s="221">
        <v>-0.81839877367019653</v>
      </c>
      <c r="E1473" s="221">
        <v>-1.1937993764877319</v>
      </c>
      <c r="F1473" s="221">
        <v>2.1567609310150146</v>
      </c>
      <c r="G1473" s="221">
        <v>15.059110641479492</v>
      </c>
      <c r="H1473" s="221">
        <v>8.3172817230224609</v>
      </c>
      <c r="I1473" s="221">
        <v>-1.6805006265640259</v>
      </c>
      <c r="J1473" s="221">
        <v>-3.0082633495330811</v>
      </c>
      <c r="K1473" s="180">
        <v>170</v>
      </c>
      <c r="L1473" s="181">
        <v>75</v>
      </c>
      <c r="M1473" s="181">
        <v>50</v>
      </c>
      <c r="N1473" s="181">
        <v>52</v>
      </c>
      <c r="O1473" s="181">
        <v>226</v>
      </c>
      <c r="P1473" s="181">
        <v>407</v>
      </c>
      <c r="Q1473" s="181">
        <v>156</v>
      </c>
      <c r="R1473" s="181">
        <v>345</v>
      </c>
      <c r="S1473" s="226">
        <f t="shared" si="68"/>
        <v>1481</v>
      </c>
      <c r="T1473" s="181">
        <f t="shared" si="66"/>
        <v>5175.9609864354134</v>
      </c>
      <c r="U1473" s="226">
        <f t="shared" si="67"/>
        <v>339.57568974207169</v>
      </c>
    </row>
    <row r="1474" spans="1:21" x14ac:dyDescent="0.25">
      <c r="A1474" s="156" t="s">
        <v>15558</v>
      </c>
      <c r="B1474" s="156" t="s">
        <v>24</v>
      </c>
      <c r="C1474" s="223">
        <v>-1.5467216968536377</v>
      </c>
      <c r="D1474" s="221">
        <v>-0.57921230792999268</v>
      </c>
      <c r="E1474" s="221">
        <v>-0.9546126127243042</v>
      </c>
      <c r="F1474" s="221">
        <v>12.657905578613281</v>
      </c>
      <c r="G1474" s="221">
        <v>7.0710744857788086</v>
      </c>
      <c r="H1474" s="221">
        <v>2.6050662994384766</v>
      </c>
      <c r="I1474" s="221">
        <v>-1.4413139820098877</v>
      </c>
      <c r="J1474" s="221">
        <v>-1.8671116828918457</v>
      </c>
      <c r="K1474" s="180">
        <v>411</v>
      </c>
      <c r="L1474" s="181">
        <v>157</v>
      </c>
      <c r="M1474" s="181">
        <v>138</v>
      </c>
      <c r="N1474" s="181">
        <v>118</v>
      </c>
      <c r="O1474" s="181">
        <v>546</v>
      </c>
      <c r="P1474" s="181">
        <v>724</v>
      </c>
      <c r="Q1474" s="181">
        <v>282</v>
      </c>
      <c r="R1474" s="181">
        <v>724</v>
      </c>
      <c r="S1474" s="226">
        <f t="shared" si="68"/>
        <v>3100</v>
      </c>
      <c r="T1474" s="181">
        <f t="shared" si="66"/>
        <v>4623.8926366567612</v>
      </c>
      <c r="U1474" s="226">
        <f t="shared" si="67"/>
        <v>303.35652364863495</v>
      </c>
    </row>
    <row r="1475" spans="1:21" x14ac:dyDescent="0.25">
      <c r="A1475" s="156" t="s">
        <v>15559</v>
      </c>
      <c r="B1475" s="156" t="s">
        <v>24</v>
      </c>
      <c r="C1475" s="223">
        <v>-1.7033035755157471</v>
      </c>
      <c r="D1475" s="221">
        <v>0.70121109485626221</v>
      </c>
      <c r="E1475" s="221">
        <v>7.172783374786377</v>
      </c>
      <c r="F1475" s="221">
        <v>2.239365816116333</v>
      </c>
      <c r="G1475" s="221">
        <v>11.967676162719727</v>
      </c>
      <c r="H1475" s="221">
        <v>3.9606852531433105</v>
      </c>
      <c r="I1475" s="221">
        <v>-1.597895622253418</v>
      </c>
      <c r="J1475" s="221">
        <v>-2.023693323135376</v>
      </c>
      <c r="K1475" s="180">
        <v>476</v>
      </c>
      <c r="L1475" s="181">
        <v>165</v>
      </c>
      <c r="M1475" s="181">
        <v>112</v>
      </c>
      <c r="N1475" s="181">
        <v>122</v>
      </c>
      <c r="O1475" s="181">
        <v>560</v>
      </c>
      <c r="P1475" s="181">
        <v>695</v>
      </c>
      <c r="Q1475" s="181">
        <v>291</v>
      </c>
      <c r="R1475" s="181">
        <v>698</v>
      </c>
      <c r="S1475" s="226">
        <f t="shared" si="68"/>
        <v>3119</v>
      </c>
      <c r="T1475" s="181">
        <f t="shared" si="66"/>
        <v>7958.5310326814651</v>
      </c>
      <c r="U1475" s="226">
        <f t="shared" si="67"/>
        <v>522.1298367277044</v>
      </c>
    </row>
    <row r="1476" spans="1:21" x14ac:dyDescent="0.25">
      <c r="A1476" s="156" t="s">
        <v>15560</v>
      </c>
      <c r="B1476" s="156" t="s">
        <v>24</v>
      </c>
      <c r="C1476" s="223">
        <v>1.4291447401046753</v>
      </c>
      <c r="D1476" s="221">
        <v>2.3966543674468994</v>
      </c>
      <c r="E1476" s="221">
        <v>-7.395082950592041</v>
      </c>
      <c r="F1476" s="221">
        <v>39.936599731445313</v>
      </c>
      <c r="G1476" s="221">
        <v>29.097593307495117</v>
      </c>
      <c r="H1476" s="221">
        <v>9.2485542297363281</v>
      </c>
      <c r="I1476" s="221">
        <v>0.18503054976463318</v>
      </c>
      <c r="J1476" s="221">
        <v>1.1087548732757568</v>
      </c>
      <c r="K1476" s="180">
        <v>555</v>
      </c>
      <c r="L1476" s="181">
        <v>197</v>
      </c>
      <c r="M1476" s="181">
        <v>148</v>
      </c>
      <c r="N1476" s="181">
        <v>158</v>
      </c>
      <c r="O1476" s="181">
        <v>619</v>
      </c>
      <c r="P1476" s="181">
        <v>672</v>
      </c>
      <c r="Q1476" s="181">
        <v>218</v>
      </c>
      <c r="R1476" s="181">
        <v>587</v>
      </c>
      <c r="S1476" s="226">
        <f t="shared" si="68"/>
        <v>3154</v>
      </c>
      <c r="T1476" s="181">
        <f t="shared" si="66"/>
        <v>31398.441192209721</v>
      </c>
      <c r="U1476" s="226">
        <f t="shared" si="67"/>
        <v>2059.9357979344645</v>
      </c>
    </row>
    <row r="1477" spans="1:21" x14ac:dyDescent="0.25">
      <c r="A1477" s="156" t="s">
        <v>15561</v>
      </c>
      <c r="B1477" s="156" t="s">
        <v>24</v>
      </c>
      <c r="C1477" s="223">
        <v>-0.56863480806350708</v>
      </c>
      <c r="D1477" s="221">
        <v>-4.2165031433105469</v>
      </c>
      <c r="E1477" s="221">
        <v>8.0611658096313477</v>
      </c>
      <c r="F1477" s="221">
        <v>3.3740346431732178</v>
      </c>
      <c r="G1477" s="221">
        <v>64.507858276367188</v>
      </c>
      <c r="H1477" s="221">
        <v>1.9883980751037598</v>
      </c>
      <c r="I1477" s="221">
        <v>-0.46322706341743469</v>
      </c>
      <c r="J1477" s="221">
        <v>-0.88902467489242554</v>
      </c>
      <c r="K1477" s="180">
        <v>462</v>
      </c>
      <c r="L1477" s="181">
        <v>159</v>
      </c>
      <c r="M1477" s="181">
        <v>165</v>
      </c>
      <c r="N1477" s="181">
        <v>130</v>
      </c>
      <c r="O1477" s="181">
        <v>601</v>
      </c>
      <c r="P1477" s="181">
        <v>806</v>
      </c>
      <c r="Q1477" s="181">
        <v>289</v>
      </c>
      <c r="R1477" s="181">
        <v>692</v>
      </c>
      <c r="S1477" s="226">
        <f t="shared" si="68"/>
        <v>3304</v>
      </c>
      <c r="T1477" s="181">
        <f t="shared" ref="T1477:T1540" si="69">SUMPRODUCT(C1477:J1477,K1477:R1477)</f>
        <v>40458.377557367086</v>
      </c>
      <c r="U1477" s="226">
        <f t="shared" ref="U1477:U1540" si="70">(T1477/$T$10045)*$S$10045</f>
        <v>2654.3247719395295</v>
      </c>
    </row>
    <row r="1478" spans="1:21" x14ac:dyDescent="0.25">
      <c r="A1478" s="156" t="s">
        <v>15562</v>
      </c>
      <c r="B1478" s="156" t="s">
        <v>24</v>
      </c>
      <c r="C1478" s="223">
        <v>-6.3752658665180206E-2</v>
      </c>
      <c r="D1478" s="221">
        <v>0.90375667810440063</v>
      </c>
      <c r="E1478" s="221">
        <v>9.9298295974731445</v>
      </c>
      <c r="F1478" s="221">
        <v>66.285926818847656</v>
      </c>
      <c r="G1478" s="221">
        <v>39.824867248535156</v>
      </c>
      <c r="H1478" s="221">
        <v>3.4704294204711914</v>
      </c>
      <c r="I1478" s="221">
        <v>0.88629603385925293</v>
      </c>
      <c r="J1478" s="221">
        <v>-0.38414254784584045</v>
      </c>
      <c r="K1478" s="180">
        <v>1000</v>
      </c>
      <c r="L1478" s="181">
        <v>453</v>
      </c>
      <c r="M1478" s="181">
        <v>284</v>
      </c>
      <c r="N1478" s="181">
        <v>287</v>
      </c>
      <c r="O1478" s="181">
        <v>1220</v>
      </c>
      <c r="P1478" s="181">
        <v>1570</v>
      </c>
      <c r="Q1478" s="181">
        <v>476</v>
      </c>
      <c r="R1478" s="181">
        <v>1021</v>
      </c>
      <c r="S1478" s="226">
        <f t="shared" ref="S1478:S1541" si="71">SUM(K1478:R1478)</f>
        <v>6311</v>
      </c>
      <c r="T1478" s="181">
        <f t="shared" si="69"/>
        <v>76254.361323326826</v>
      </c>
      <c r="U1478" s="226">
        <f t="shared" si="70"/>
        <v>5002.7671016204195</v>
      </c>
    </row>
    <row r="1479" spans="1:21" x14ac:dyDescent="0.25">
      <c r="A1479" s="156" t="s">
        <v>15563</v>
      </c>
      <c r="B1479" s="156" t="s">
        <v>24</v>
      </c>
      <c r="C1479" s="223">
        <v>0.74450349807739258</v>
      </c>
      <c r="D1479" s="221">
        <v>5.2760453224182129</v>
      </c>
      <c r="E1479" s="221">
        <v>1.7615698575973511</v>
      </c>
      <c r="F1479" s="221">
        <v>82.571701049804687</v>
      </c>
      <c r="G1479" s="221">
        <v>125.81540679931641</v>
      </c>
      <c r="H1479" s="221">
        <v>21.201581954956055</v>
      </c>
      <c r="I1479" s="221">
        <v>2.9582817554473877</v>
      </c>
      <c r="J1479" s="221">
        <v>0.42411354184150696</v>
      </c>
      <c r="K1479" s="180">
        <v>2010</v>
      </c>
      <c r="L1479" s="181">
        <v>695</v>
      </c>
      <c r="M1479" s="181">
        <v>646</v>
      </c>
      <c r="N1479" s="181">
        <v>587</v>
      </c>
      <c r="O1479" s="181">
        <v>1976</v>
      </c>
      <c r="P1479" s="181">
        <v>2470</v>
      </c>
      <c r="Q1479" s="181">
        <v>841</v>
      </c>
      <c r="R1479" s="181">
        <v>2355</v>
      </c>
      <c r="S1479" s="226">
        <f t="shared" si="71"/>
        <v>11580</v>
      </c>
      <c r="T1479" s="181">
        <f t="shared" si="69"/>
        <v>359236.71978601813</v>
      </c>
      <c r="U1479" s="226">
        <f t="shared" si="70"/>
        <v>23568.19481864513</v>
      </c>
    </row>
    <row r="1480" spans="1:21" x14ac:dyDescent="0.25">
      <c r="A1480" s="156" t="s">
        <v>15564</v>
      </c>
      <c r="B1480" s="156" t="s">
        <v>24</v>
      </c>
      <c r="C1480" s="223">
        <v>1.3448613882064819</v>
      </c>
      <c r="D1480" s="221">
        <v>2.3542768955230713</v>
      </c>
      <c r="E1480" s="221">
        <v>25.684280395507813</v>
      </c>
      <c r="F1480" s="221">
        <v>61.488597869873047</v>
      </c>
      <c r="G1480" s="221">
        <v>135.31770324707031</v>
      </c>
      <c r="H1480" s="221">
        <v>7.9459433555603027</v>
      </c>
      <c r="I1480" s="221">
        <v>1.4502691030502319</v>
      </c>
      <c r="J1480" s="221">
        <v>1.0244715213775635</v>
      </c>
      <c r="K1480" s="180">
        <v>666</v>
      </c>
      <c r="L1480" s="181">
        <v>246</v>
      </c>
      <c r="M1480" s="181">
        <v>242</v>
      </c>
      <c r="N1480" s="181">
        <v>299</v>
      </c>
      <c r="O1480" s="181">
        <v>969</v>
      </c>
      <c r="P1480" s="181">
        <v>1003</v>
      </c>
      <c r="Q1480" s="181">
        <v>319</v>
      </c>
      <c r="R1480" s="181">
        <v>938</v>
      </c>
      <c r="S1480" s="226">
        <f t="shared" si="71"/>
        <v>4682</v>
      </c>
      <c r="T1480" s="181">
        <f t="shared" si="69"/>
        <v>166591.74218261242</v>
      </c>
      <c r="U1480" s="226">
        <f t="shared" si="70"/>
        <v>10929.469117956593</v>
      </c>
    </row>
    <row r="1481" spans="1:21" x14ac:dyDescent="0.25">
      <c r="A1481" s="156" t="s">
        <v>15565</v>
      </c>
      <c r="B1481" s="156" t="s">
        <v>24</v>
      </c>
      <c r="C1481" s="223">
        <v>2.6295065879821777</v>
      </c>
      <c r="D1481" s="221">
        <v>6.209784984588623</v>
      </c>
      <c r="E1481" s="221">
        <v>15.29401683807373</v>
      </c>
      <c r="F1481" s="221">
        <v>51.027442932128906</v>
      </c>
      <c r="G1481" s="221">
        <v>129.55668640136719</v>
      </c>
      <c r="H1481" s="221">
        <v>22.031316757202148</v>
      </c>
      <c r="I1481" s="221">
        <v>2.7349143028259277</v>
      </c>
      <c r="J1481" s="221">
        <v>4.1189746856689453</v>
      </c>
      <c r="K1481" s="180">
        <v>1155</v>
      </c>
      <c r="L1481" s="181">
        <v>443</v>
      </c>
      <c r="M1481" s="181">
        <v>556</v>
      </c>
      <c r="N1481" s="181">
        <v>398</v>
      </c>
      <c r="O1481" s="181">
        <v>1285</v>
      </c>
      <c r="P1481" s="181">
        <v>1475</v>
      </c>
      <c r="Q1481" s="181">
        <v>446</v>
      </c>
      <c r="R1481" s="181">
        <v>1045</v>
      </c>
      <c r="S1481" s="226">
        <f t="shared" si="71"/>
        <v>6803</v>
      </c>
      <c r="T1481" s="181">
        <f t="shared" si="69"/>
        <v>239101.04507446289</v>
      </c>
      <c r="U1481" s="226">
        <f t="shared" si="70"/>
        <v>15686.536763316473</v>
      </c>
    </row>
    <row r="1482" spans="1:21" x14ac:dyDescent="0.25">
      <c r="A1482" s="156" t="s">
        <v>15566</v>
      </c>
      <c r="B1482" s="156" t="s">
        <v>24</v>
      </c>
      <c r="C1482" s="223">
        <v>0.8619225025177002</v>
      </c>
      <c r="D1482" s="221">
        <v>8.6029376983642578</v>
      </c>
      <c r="E1482" s="221">
        <v>31.733108520507813</v>
      </c>
      <c r="F1482" s="221">
        <v>57.18505859375</v>
      </c>
      <c r="G1482" s="221">
        <v>57.153175354003906</v>
      </c>
      <c r="H1482" s="221">
        <v>23.790950775146484</v>
      </c>
      <c r="I1482" s="221">
        <v>0.96733033657073975</v>
      </c>
      <c r="J1482" s="221">
        <v>0.54153257608413696</v>
      </c>
      <c r="K1482" s="180">
        <v>1364</v>
      </c>
      <c r="L1482" s="181">
        <v>418</v>
      </c>
      <c r="M1482" s="181">
        <v>425</v>
      </c>
      <c r="N1482" s="181">
        <v>563</v>
      </c>
      <c r="O1482" s="181">
        <v>1543</v>
      </c>
      <c r="P1482" s="181">
        <v>1518</v>
      </c>
      <c r="Q1482" s="181">
        <v>608</v>
      </c>
      <c r="R1482" s="181">
        <v>1257</v>
      </c>
      <c r="S1482" s="226">
        <f t="shared" si="71"/>
        <v>7696</v>
      </c>
      <c r="T1482" s="181">
        <f t="shared" si="69"/>
        <v>176024.30550152063</v>
      </c>
      <c r="U1482" s="226">
        <f t="shared" si="70"/>
        <v>11548.304770591585</v>
      </c>
    </row>
    <row r="1483" spans="1:21" x14ac:dyDescent="0.25">
      <c r="A1483" s="156" t="s">
        <v>15567</v>
      </c>
      <c r="B1483" s="156" t="s">
        <v>24</v>
      </c>
      <c r="C1483" s="223">
        <v>1.5293096303939819</v>
      </c>
      <c r="D1483" s="221">
        <v>1.1996701955795288</v>
      </c>
      <c r="E1483" s="221">
        <v>34.990093231201172</v>
      </c>
      <c r="F1483" s="221">
        <v>26.306097030639648</v>
      </c>
      <c r="G1483" s="221">
        <v>69.370162963867188</v>
      </c>
      <c r="H1483" s="221">
        <v>11.330791473388672</v>
      </c>
      <c r="I1483" s="221">
        <v>2.6250112056732178</v>
      </c>
      <c r="J1483" s="221">
        <v>1.0884685516357422</v>
      </c>
      <c r="K1483" s="180">
        <v>1528</v>
      </c>
      <c r="L1483" s="181">
        <v>526</v>
      </c>
      <c r="M1483" s="181">
        <v>489</v>
      </c>
      <c r="N1483" s="181">
        <v>482</v>
      </c>
      <c r="O1483" s="181">
        <v>1730</v>
      </c>
      <c r="P1483" s="181">
        <v>1855</v>
      </c>
      <c r="Q1483" s="181">
        <v>619</v>
      </c>
      <c r="R1483" s="181">
        <v>1501</v>
      </c>
      <c r="S1483" s="226">
        <f t="shared" si="71"/>
        <v>8730</v>
      </c>
      <c r="T1483" s="181">
        <f t="shared" si="69"/>
        <v>177045.17933988571</v>
      </c>
      <c r="U1483" s="226">
        <f t="shared" si="70"/>
        <v>11615.280533877081</v>
      </c>
    </row>
    <row r="1484" spans="1:21" x14ac:dyDescent="0.25">
      <c r="A1484" s="156" t="s">
        <v>15568</v>
      </c>
      <c r="B1484" s="156" t="s">
        <v>24</v>
      </c>
      <c r="C1484" s="223">
        <v>1.1073592901229858</v>
      </c>
      <c r="D1484" s="221">
        <v>2.0748686790466309</v>
      </c>
      <c r="E1484" s="221">
        <v>33.849826812744141</v>
      </c>
      <c r="F1484" s="221">
        <v>40.990001678466797</v>
      </c>
      <c r="G1484" s="221">
        <v>44.478412628173828</v>
      </c>
      <c r="H1484" s="221">
        <v>15.248981475830078</v>
      </c>
      <c r="I1484" s="221">
        <v>-1.2416037321090698</v>
      </c>
      <c r="J1484" s="221">
        <v>5.6516017913818359</v>
      </c>
      <c r="K1484" s="180">
        <v>864</v>
      </c>
      <c r="L1484" s="181">
        <v>321</v>
      </c>
      <c r="M1484" s="181">
        <v>276</v>
      </c>
      <c r="N1484" s="181">
        <v>273</v>
      </c>
      <c r="O1484" s="181">
        <v>950</v>
      </c>
      <c r="P1484" s="181">
        <v>1186</v>
      </c>
      <c r="Q1484" s="181">
        <v>383</v>
      </c>
      <c r="R1484" s="181">
        <v>1044</v>
      </c>
      <c r="S1484" s="226">
        <f t="shared" si="71"/>
        <v>5297</v>
      </c>
      <c r="T1484" s="181">
        <f t="shared" si="69"/>
        <v>87920.135999083519</v>
      </c>
      <c r="U1484" s="226">
        <f t="shared" si="70"/>
        <v>5768.115505960659</v>
      </c>
    </row>
    <row r="1485" spans="1:21" x14ac:dyDescent="0.25">
      <c r="A1485" s="156" t="s">
        <v>15569</v>
      </c>
      <c r="B1485" s="156" t="s">
        <v>24</v>
      </c>
      <c r="C1485" s="223">
        <v>0.74005037546157837</v>
      </c>
      <c r="D1485" s="221">
        <v>4.3828129768371582</v>
      </c>
      <c r="E1485" s="221">
        <v>13.653823852539063</v>
      </c>
      <c r="F1485" s="221">
        <v>14.282810211181641</v>
      </c>
      <c r="G1485" s="221">
        <v>29.896627426147461</v>
      </c>
      <c r="H1485" s="221">
        <v>13.219398498535156</v>
      </c>
      <c r="I1485" s="221">
        <v>0.84545814990997314</v>
      </c>
      <c r="J1485" s="221">
        <v>0.41966044902801514</v>
      </c>
      <c r="K1485" s="180">
        <v>1430</v>
      </c>
      <c r="L1485" s="181">
        <v>447</v>
      </c>
      <c r="M1485" s="181">
        <v>488</v>
      </c>
      <c r="N1485" s="181">
        <v>575</v>
      </c>
      <c r="O1485" s="181">
        <v>1736</v>
      </c>
      <c r="P1485" s="181">
        <v>1749</v>
      </c>
      <c r="Q1485" s="181">
        <v>592</v>
      </c>
      <c r="R1485" s="181">
        <v>1453</v>
      </c>
      <c r="S1485" s="226">
        <f t="shared" si="71"/>
        <v>8470</v>
      </c>
      <c r="T1485" s="181">
        <f t="shared" si="69"/>
        <v>94024.622391939163</v>
      </c>
      <c r="U1485" s="226">
        <f t="shared" si="70"/>
        <v>6168.6083193353279</v>
      </c>
    </row>
    <row r="1486" spans="1:21" x14ac:dyDescent="0.25">
      <c r="A1486" s="156" t="s">
        <v>15570</v>
      </c>
      <c r="B1486" s="156" t="s">
        <v>24</v>
      </c>
      <c r="C1486" s="223">
        <v>1.4324576854705811</v>
      </c>
      <c r="D1486" s="221">
        <v>9.7060766220092773</v>
      </c>
      <c r="E1486" s="221">
        <v>39.810195922851562</v>
      </c>
      <c r="F1486" s="221">
        <v>42.274642944335938</v>
      </c>
      <c r="G1486" s="221">
        <v>120.54635620117187</v>
      </c>
      <c r="H1486" s="221">
        <v>17.740158081054687</v>
      </c>
      <c r="I1486" s="221">
        <v>9.3715553283691406</v>
      </c>
      <c r="J1486" s="221">
        <v>3.5018315315246582</v>
      </c>
      <c r="K1486" s="180">
        <v>1809</v>
      </c>
      <c r="L1486" s="181">
        <v>638</v>
      </c>
      <c r="M1486" s="181">
        <v>547</v>
      </c>
      <c r="N1486" s="181">
        <v>652</v>
      </c>
      <c r="O1486" s="181">
        <v>2104</v>
      </c>
      <c r="P1486" s="181">
        <v>2494</v>
      </c>
      <c r="Q1486" s="181">
        <v>929</v>
      </c>
      <c r="R1486" s="181">
        <v>2046</v>
      </c>
      <c r="S1486" s="226">
        <f t="shared" si="71"/>
        <v>11219</v>
      </c>
      <c r="T1486" s="181">
        <f t="shared" si="69"/>
        <v>371867.44712233543</v>
      </c>
      <c r="U1486" s="226">
        <f t="shared" si="70"/>
        <v>24396.850204266149</v>
      </c>
    </row>
    <row r="1487" spans="1:21" x14ac:dyDescent="0.25">
      <c r="A1487" s="156" t="s">
        <v>15571</v>
      </c>
      <c r="B1487" s="156" t="s">
        <v>24</v>
      </c>
      <c r="C1487" s="223">
        <v>-0.28736549615859985</v>
      </c>
      <c r="D1487" s="221">
        <v>2.6475660800933838</v>
      </c>
      <c r="E1487" s="221">
        <v>5.4584770202636719</v>
      </c>
      <c r="F1487" s="221">
        <v>31.754438400268555</v>
      </c>
      <c r="G1487" s="221">
        <v>70.713607788085938</v>
      </c>
      <c r="H1487" s="221">
        <v>10.765335083007813</v>
      </c>
      <c r="I1487" s="221">
        <v>-0.57788586616516113</v>
      </c>
      <c r="J1487" s="221">
        <v>1.0199059247970581</v>
      </c>
      <c r="K1487" s="180">
        <v>1462</v>
      </c>
      <c r="L1487" s="181">
        <v>474</v>
      </c>
      <c r="M1487" s="181">
        <v>485</v>
      </c>
      <c r="N1487" s="181">
        <v>536</v>
      </c>
      <c r="O1487" s="181">
        <v>1689</v>
      </c>
      <c r="P1487" s="181">
        <v>1845</v>
      </c>
      <c r="Q1487" s="181">
        <v>643</v>
      </c>
      <c r="R1487" s="181">
        <v>1463</v>
      </c>
      <c r="S1487" s="226">
        <f t="shared" si="71"/>
        <v>8597</v>
      </c>
      <c r="T1487" s="181">
        <f t="shared" si="69"/>
        <v>160920.42684221268</v>
      </c>
      <c r="U1487" s="226">
        <f t="shared" si="70"/>
        <v>10557.395057988198</v>
      </c>
    </row>
    <row r="1488" spans="1:21" x14ac:dyDescent="0.25">
      <c r="A1488" s="156" t="s">
        <v>15572</v>
      </c>
      <c r="B1488" s="156" t="s">
        <v>24</v>
      </c>
      <c r="C1488" s="223">
        <v>3.9439048767089844</v>
      </c>
      <c r="D1488" s="221">
        <v>-1.4968169927597046</v>
      </c>
      <c r="E1488" s="221">
        <v>33.947113037109375</v>
      </c>
      <c r="F1488" s="221">
        <v>68.739509582519531</v>
      </c>
      <c r="G1488" s="221">
        <v>42.705951690673828</v>
      </c>
      <c r="H1488" s="221">
        <v>13.804449081420898</v>
      </c>
      <c r="I1488" s="221">
        <v>17.077552795410156</v>
      </c>
      <c r="J1488" s="221">
        <v>1.3083202838897705</v>
      </c>
      <c r="K1488" s="180">
        <v>895</v>
      </c>
      <c r="L1488" s="181">
        <v>275</v>
      </c>
      <c r="M1488" s="181">
        <v>298</v>
      </c>
      <c r="N1488" s="181">
        <v>272</v>
      </c>
      <c r="O1488" s="181">
        <v>945</v>
      </c>
      <c r="P1488" s="181">
        <v>1056</v>
      </c>
      <c r="Q1488" s="181">
        <v>331</v>
      </c>
      <c r="R1488" s="181">
        <v>882</v>
      </c>
      <c r="S1488" s="226">
        <f t="shared" si="71"/>
        <v>4954</v>
      </c>
      <c r="T1488" s="181">
        <f t="shared" si="69"/>
        <v>93672.787526488304</v>
      </c>
      <c r="U1488" s="226">
        <f t="shared" si="70"/>
        <v>6145.5257328506359</v>
      </c>
    </row>
    <row r="1489" spans="1:21" x14ac:dyDescent="0.25">
      <c r="A1489" s="156" t="s">
        <v>15573</v>
      </c>
      <c r="B1489" s="156" t="s">
        <v>24</v>
      </c>
      <c r="C1489" s="223">
        <v>2.8720812797546387</v>
      </c>
      <c r="D1489" s="221">
        <v>6.4539223909378052E-2</v>
      </c>
      <c r="E1489" s="221">
        <v>18.355552673339844</v>
      </c>
      <c r="F1489" s="221">
        <v>51.019798278808594</v>
      </c>
      <c r="G1489" s="221">
        <v>84.749504089355469</v>
      </c>
      <c r="H1489" s="221">
        <v>21.847658157348633</v>
      </c>
      <c r="I1489" s="221">
        <v>8.6000728607177734</v>
      </c>
      <c r="J1489" s="221">
        <v>1.8985042572021484</v>
      </c>
      <c r="K1489" s="180">
        <v>1380</v>
      </c>
      <c r="L1489" s="181">
        <v>564</v>
      </c>
      <c r="M1489" s="181">
        <v>480</v>
      </c>
      <c r="N1489" s="181">
        <v>531</v>
      </c>
      <c r="O1489" s="181">
        <v>1636</v>
      </c>
      <c r="P1489" s="181">
        <v>1923</v>
      </c>
      <c r="Q1489" s="181">
        <v>661</v>
      </c>
      <c r="R1489" s="181">
        <v>1767</v>
      </c>
      <c r="S1489" s="226">
        <f t="shared" si="71"/>
        <v>8942</v>
      </c>
      <c r="T1489" s="181">
        <f t="shared" si="69"/>
        <v>229604.59096777439</v>
      </c>
      <c r="U1489" s="226">
        <f t="shared" si="70"/>
        <v>15063.509471991485</v>
      </c>
    </row>
    <row r="1490" spans="1:21" x14ac:dyDescent="0.25">
      <c r="A1490" s="156" t="s">
        <v>15574</v>
      </c>
      <c r="B1490" s="156" t="s">
        <v>24</v>
      </c>
      <c r="C1490" s="223">
        <v>3.866016149520874</v>
      </c>
      <c r="D1490" s="221">
        <v>14.052064895629883</v>
      </c>
      <c r="E1490" s="221">
        <v>18.598695755004883</v>
      </c>
      <c r="F1490" s="221">
        <v>9.3827438354492187</v>
      </c>
      <c r="G1490" s="221">
        <v>65.002357482910156</v>
      </c>
      <c r="H1490" s="221">
        <v>3.3290688991546631</v>
      </c>
      <c r="I1490" s="221">
        <v>0.52897065877914429</v>
      </c>
      <c r="J1490" s="221">
        <v>0.10317295044660568</v>
      </c>
      <c r="K1490" s="180">
        <v>560</v>
      </c>
      <c r="L1490" s="181">
        <v>206</v>
      </c>
      <c r="M1490" s="181">
        <v>214</v>
      </c>
      <c r="N1490" s="181">
        <v>227</v>
      </c>
      <c r="O1490" s="181">
        <v>653</v>
      </c>
      <c r="P1490" s="181">
        <v>842</v>
      </c>
      <c r="Q1490" s="181">
        <v>288</v>
      </c>
      <c r="R1490" s="181">
        <v>786</v>
      </c>
      <c r="S1490" s="226">
        <f t="shared" si="71"/>
        <v>3776</v>
      </c>
      <c r="T1490" s="181">
        <f t="shared" si="69"/>
        <v>56652.751092657447</v>
      </c>
      <c r="U1490" s="226">
        <f t="shared" si="70"/>
        <v>3716.7778270531039</v>
      </c>
    </row>
    <row r="1491" spans="1:21" x14ac:dyDescent="0.25">
      <c r="A1491" s="156" t="s">
        <v>14271</v>
      </c>
      <c r="B1491" s="156" t="s">
        <v>24</v>
      </c>
      <c r="C1491" s="223">
        <v>-0.84304046630859375</v>
      </c>
      <c r="D1491" s="221">
        <v>0.12446897476911545</v>
      </c>
      <c r="E1491" s="221">
        <v>-0.25093141198158264</v>
      </c>
      <c r="F1491" s="221">
        <v>79.446266174316406</v>
      </c>
      <c r="G1491" s="221">
        <v>7.2684693336486816</v>
      </c>
      <c r="H1491" s="221">
        <v>1.7139924764633179</v>
      </c>
      <c r="I1491" s="221">
        <v>-0.73763269186019897</v>
      </c>
      <c r="J1491" s="221">
        <v>-1.1634303331375122</v>
      </c>
      <c r="K1491" s="180">
        <v>21.299537658691406</v>
      </c>
      <c r="L1491" s="181">
        <v>6.6978654861450195</v>
      </c>
      <c r="M1491" s="181">
        <v>5.1659936904907227</v>
      </c>
      <c r="N1491" s="181">
        <v>5.6711854934692383</v>
      </c>
      <c r="O1491" s="181">
        <v>23.483270645141602</v>
      </c>
      <c r="P1491" s="181">
        <v>24.754398345947266</v>
      </c>
      <c r="Q1491" s="181">
        <v>8.751225471496582</v>
      </c>
      <c r="R1491" s="181">
        <v>21.478799819946289</v>
      </c>
      <c r="S1491" s="226">
        <f t="shared" si="71"/>
        <v>117.30227661132812</v>
      </c>
      <c r="T1491" s="181">
        <f t="shared" si="69"/>
        <v>613.8075142680816</v>
      </c>
      <c r="U1491" s="226">
        <f t="shared" si="70"/>
        <v>40.26964472349993</v>
      </c>
    </row>
    <row r="1492" spans="1:21" x14ac:dyDescent="0.25">
      <c r="A1492" s="156" t="s">
        <v>14272</v>
      </c>
      <c r="B1492" s="156" t="s">
        <v>24</v>
      </c>
      <c r="C1492" s="223">
        <v>-0.96895825862884521</v>
      </c>
      <c r="D1492" s="221">
        <v>-1.4488708693534136E-3</v>
      </c>
      <c r="E1492" s="221">
        <v>-0.37684923410415649</v>
      </c>
      <c r="F1492" s="221">
        <v>35.312774658203125</v>
      </c>
      <c r="G1492" s="221">
        <v>7.1425518989562988</v>
      </c>
      <c r="H1492" s="221">
        <v>2.4831962585449219</v>
      </c>
      <c r="I1492" s="221">
        <v>-0.86355042457580566</v>
      </c>
      <c r="J1492" s="221">
        <v>-1.2893481254577637</v>
      </c>
      <c r="K1492" s="180">
        <v>532.60247802734375</v>
      </c>
      <c r="L1492" s="181">
        <v>202.4249267578125</v>
      </c>
      <c r="M1492" s="181">
        <v>117.85629272460937</v>
      </c>
      <c r="N1492" s="181">
        <v>123.25428771972656</v>
      </c>
      <c r="O1492" s="181">
        <v>594.679443359375</v>
      </c>
      <c r="P1492" s="181">
        <v>811.4990234375</v>
      </c>
      <c r="Q1492" s="181">
        <v>308.5855712890625</v>
      </c>
      <c r="R1492" s="181">
        <v>830.39202880859375</v>
      </c>
      <c r="S1492" s="226">
        <f t="shared" si="71"/>
        <v>3521.2940521240234</v>
      </c>
      <c r="T1492" s="181">
        <f t="shared" si="69"/>
        <v>8717.1704964315886</v>
      </c>
      <c r="U1492" s="226">
        <f t="shared" si="70"/>
        <v>571.90137091114093</v>
      </c>
    </row>
    <row r="1493" spans="1:21" x14ac:dyDescent="0.25">
      <c r="A1493" s="156" t="s">
        <v>15575</v>
      </c>
      <c r="B1493" s="156" t="s">
        <v>24</v>
      </c>
      <c r="C1493" s="223">
        <v>2.3661007881164551</v>
      </c>
      <c r="D1493" s="221">
        <v>3.3336100578308105</v>
      </c>
      <c r="E1493" s="221">
        <v>5.0555481910705566</v>
      </c>
      <c r="F1493" s="221">
        <v>34.551792144775391</v>
      </c>
      <c r="G1493" s="221">
        <v>54.797451019287109</v>
      </c>
      <c r="H1493" s="221">
        <v>18.788799285888672</v>
      </c>
      <c r="I1493" s="221">
        <v>2.4715085029602051</v>
      </c>
      <c r="J1493" s="221">
        <v>2.0457108020782471</v>
      </c>
      <c r="K1493" s="180">
        <v>748</v>
      </c>
      <c r="L1493" s="181">
        <v>254</v>
      </c>
      <c r="M1493" s="181">
        <v>290</v>
      </c>
      <c r="N1493" s="181">
        <v>310</v>
      </c>
      <c r="O1493" s="181">
        <v>825</v>
      </c>
      <c r="P1493" s="181">
        <v>1100</v>
      </c>
      <c r="Q1493" s="181">
        <v>373</v>
      </c>
      <c r="R1493" s="181">
        <v>1042</v>
      </c>
      <c r="S1493" s="226">
        <f t="shared" si="71"/>
        <v>4942</v>
      </c>
      <c r="T1493" s="181">
        <f t="shared" si="69"/>
        <v>83722.824517250061</v>
      </c>
      <c r="U1493" s="226">
        <f t="shared" si="70"/>
        <v>5492.7453968657101</v>
      </c>
    </row>
    <row r="1494" spans="1:21" x14ac:dyDescent="0.25">
      <c r="A1494" s="156" t="s">
        <v>14278</v>
      </c>
      <c r="B1494" s="156" t="s">
        <v>24</v>
      </c>
      <c r="C1494" s="223">
        <v>4.5022649765014648</v>
      </c>
      <c r="D1494" s="221">
        <v>5.3508930206298828</v>
      </c>
      <c r="E1494" s="221">
        <v>13.935650825500488</v>
      </c>
      <c r="F1494" s="221">
        <v>70.743812561035156</v>
      </c>
      <c r="G1494" s="221">
        <v>149.17991638183594</v>
      </c>
      <c r="H1494" s="221">
        <v>17.903444290161133</v>
      </c>
      <c r="I1494" s="221">
        <v>2.5332381725311279</v>
      </c>
      <c r="J1494" s="221">
        <v>2.1074404716491699</v>
      </c>
      <c r="K1494" s="180">
        <v>951.38714599609375</v>
      </c>
      <c r="L1494" s="181">
        <v>335.43136596679687</v>
      </c>
      <c r="M1494" s="181">
        <v>305.48214721679687</v>
      </c>
      <c r="N1494" s="181">
        <v>346.41275024414062</v>
      </c>
      <c r="O1494" s="181">
        <v>931.4210205078125</v>
      </c>
      <c r="P1494" s="181">
        <v>940.40576171875</v>
      </c>
      <c r="Q1494" s="181">
        <v>356.39581298828125</v>
      </c>
      <c r="R1494" s="181">
        <v>858.5445556640625</v>
      </c>
      <c r="S1494" s="226">
        <f t="shared" si="71"/>
        <v>5025.4805603027344</v>
      </c>
      <c r="T1494" s="181">
        <f t="shared" si="69"/>
        <v>193339.88473265618</v>
      </c>
      <c r="U1494" s="226">
        <f t="shared" si="70"/>
        <v>12684.315991716679</v>
      </c>
    </row>
    <row r="1495" spans="1:21" x14ac:dyDescent="0.25">
      <c r="A1495" s="156" t="s">
        <v>15576</v>
      </c>
      <c r="B1495" s="156" t="s">
        <v>24</v>
      </c>
      <c r="C1495" s="223">
        <v>-0.19559316337108612</v>
      </c>
      <c r="D1495" s="221">
        <v>2.6584758758544922</v>
      </c>
      <c r="E1495" s="221">
        <v>0.98816215991973877</v>
      </c>
      <c r="F1495" s="221">
        <v>35.969814300537109</v>
      </c>
      <c r="G1495" s="221">
        <v>48.513092041015625</v>
      </c>
      <c r="H1495" s="221">
        <v>11.488885879516602</v>
      </c>
      <c r="I1495" s="221">
        <v>1.9300436973571777</v>
      </c>
      <c r="J1495" s="221">
        <v>0.82049602270126343</v>
      </c>
      <c r="K1495" s="180">
        <v>1623</v>
      </c>
      <c r="L1495" s="181">
        <v>622</v>
      </c>
      <c r="M1495" s="181">
        <v>464</v>
      </c>
      <c r="N1495" s="181">
        <v>491</v>
      </c>
      <c r="O1495" s="181">
        <v>1770</v>
      </c>
      <c r="P1495" s="181">
        <v>2206</v>
      </c>
      <c r="Q1495" s="181">
        <v>654</v>
      </c>
      <c r="R1495" s="181">
        <v>1685</v>
      </c>
      <c r="S1495" s="226">
        <f t="shared" si="71"/>
        <v>9515</v>
      </c>
      <c r="T1495" s="181">
        <f t="shared" si="69"/>
        <v>133313.2498935312</v>
      </c>
      <c r="U1495" s="226">
        <f t="shared" si="70"/>
        <v>8746.1901090428382</v>
      </c>
    </row>
    <row r="1496" spans="1:21" x14ac:dyDescent="0.25">
      <c r="A1496" s="156" t="s">
        <v>15577</v>
      </c>
      <c r="B1496" s="156" t="s">
        <v>24</v>
      </c>
      <c r="C1496" s="223">
        <v>0.53192698955535889</v>
      </c>
      <c r="D1496" s="221">
        <v>16.035457611083984</v>
      </c>
      <c r="E1496" s="221">
        <v>5.1195168495178223</v>
      </c>
      <c r="F1496" s="221">
        <v>14.339970588684082</v>
      </c>
      <c r="G1496" s="221">
        <v>37.9580078125</v>
      </c>
      <c r="H1496" s="221">
        <v>19.836406707763672</v>
      </c>
      <c r="I1496" s="221">
        <v>0.62307977676391602</v>
      </c>
      <c r="J1496" s="221">
        <v>0.21153701841831207</v>
      </c>
      <c r="K1496" s="180">
        <v>1023</v>
      </c>
      <c r="L1496" s="181">
        <v>380</v>
      </c>
      <c r="M1496" s="181">
        <v>338</v>
      </c>
      <c r="N1496" s="181">
        <v>365</v>
      </c>
      <c r="O1496" s="181">
        <v>1083</v>
      </c>
      <c r="P1496" s="181">
        <v>1336</v>
      </c>
      <c r="Q1496" s="181">
        <v>389</v>
      </c>
      <c r="R1496" s="181">
        <v>1271</v>
      </c>
      <c r="S1496" s="226">
        <f t="shared" si="71"/>
        <v>6185</v>
      </c>
      <c r="T1496" s="181">
        <f t="shared" si="69"/>
        <v>81723.324568614364</v>
      </c>
      <c r="U1496" s="226">
        <f t="shared" si="70"/>
        <v>5361.5655877487943</v>
      </c>
    </row>
    <row r="1497" spans="1:21" x14ac:dyDescent="0.25">
      <c r="A1497" s="156" t="s">
        <v>14279</v>
      </c>
      <c r="B1497" s="156" t="s">
        <v>24</v>
      </c>
      <c r="C1497" s="223">
        <v>12.18517017364502</v>
      </c>
      <c r="D1497" s="221">
        <v>51.473117828369141</v>
      </c>
      <c r="E1497" s="221">
        <v>2.5523152351379395</v>
      </c>
      <c r="F1497" s="221">
        <v>114.11541748046875</v>
      </c>
      <c r="G1497" s="221">
        <v>26.391813278198242</v>
      </c>
      <c r="H1497" s="221">
        <v>25.135828018188477</v>
      </c>
      <c r="I1497" s="221">
        <v>2.9837464913725853E-2</v>
      </c>
      <c r="J1497" s="221">
        <v>1.6398164033889771</v>
      </c>
      <c r="K1497" s="180">
        <v>268.18490600585937</v>
      </c>
      <c r="L1497" s="181">
        <v>86.42926025390625</v>
      </c>
      <c r="M1497" s="181">
        <v>70.329689025878906</v>
      </c>
      <c r="N1497" s="181">
        <v>47.027687072753906</v>
      </c>
      <c r="O1497" s="181">
        <v>311.82321166992187</v>
      </c>
      <c r="P1497" s="181">
        <v>396.13412475585937</v>
      </c>
      <c r="Q1497" s="181">
        <v>154.64059448242187</v>
      </c>
      <c r="R1497" s="181">
        <v>358.85089111328125</v>
      </c>
      <c r="S1497" s="226">
        <f t="shared" si="71"/>
        <v>1693.4203643798828</v>
      </c>
      <c r="T1497" s="181">
        <f t="shared" si="69"/>
        <v>32042.55276591389</v>
      </c>
      <c r="U1497" s="226">
        <f t="shared" si="70"/>
        <v>2102.1935801095337</v>
      </c>
    </row>
    <row r="1498" spans="1:21" x14ac:dyDescent="0.25">
      <c r="A1498" s="156" t="s">
        <v>15578</v>
      </c>
      <c r="B1498" s="156" t="s">
        <v>24</v>
      </c>
      <c r="C1498" s="223">
        <v>2.3693511486053467</v>
      </c>
      <c r="D1498" s="221">
        <v>15.946741104125977</v>
      </c>
      <c r="E1498" s="221">
        <v>9.0100326538085937</v>
      </c>
      <c r="F1498" s="221">
        <v>70.923263549804687</v>
      </c>
      <c r="G1498" s="221">
        <v>54.33392333984375</v>
      </c>
      <c r="H1498" s="221">
        <v>14.070600509643555</v>
      </c>
      <c r="I1498" s="221">
        <v>1.2152093648910522</v>
      </c>
      <c r="J1498" s="221">
        <v>1.4833394289016724</v>
      </c>
      <c r="K1498" s="180">
        <v>2004</v>
      </c>
      <c r="L1498" s="181">
        <v>697</v>
      </c>
      <c r="M1498" s="181">
        <v>598</v>
      </c>
      <c r="N1498" s="181">
        <v>539</v>
      </c>
      <c r="O1498" s="181">
        <v>1873</v>
      </c>
      <c r="P1498" s="181">
        <v>1956</v>
      </c>
      <c r="Q1498" s="181">
        <v>633</v>
      </c>
      <c r="R1498" s="181">
        <v>1343</v>
      </c>
      <c r="S1498" s="226">
        <f t="shared" si="71"/>
        <v>9643</v>
      </c>
      <c r="T1498" s="181">
        <f t="shared" si="69"/>
        <v>191529.5822250843</v>
      </c>
      <c r="U1498" s="226">
        <f t="shared" si="70"/>
        <v>12565.548728157015</v>
      </c>
    </row>
    <row r="1499" spans="1:21" x14ac:dyDescent="0.25">
      <c r="A1499" s="156" t="s">
        <v>15579</v>
      </c>
      <c r="B1499" s="156" t="s">
        <v>24</v>
      </c>
      <c r="C1499" s="223">
        <v>0.7824016809463501</v>
      </c>
      <c r="D1499" s="221">
        <v>1.7499110698699951</v>
      </c>
      <c r="E1499" s="221">
        <v>1.374510645866394</v>
      </c>
      <c r="F1499" s="221">
        <v>4.7250714302062988</v>
      </c>
      <c r="G1499" s="221">
        <v>-114.52182006835937</v>
      </c>
      <c r="H1499" s="221">
        <v>3.3394343852996826</v>
      </c>
      <c r="I1499" s="221">
        <v>0.88780945539474487</v>
      </c>
      <c r="J1499" s="221">
        <v>0.46201175451278687</v>
      </c>
      <c r="K1499" s="180">
        <v>5.1769809722900391</v>
      </c>
      <c r="L1499" s="181">
        <v>1.789811372756958</v>
      </c>
      <c r="M1499" s="181">
        <v>1.4401886463165283</v>
      </c>
      <c r="N1499" s="181">
        <v>1.5749056339263916</v>
      </c>
      <c r="O1499" s="181">
        <v>6.3637738227844238</v>
      </c>
      <c r="P1499" s="181">
        <v>7.4318866729736328</v>
      </c>
      <c r="Q1499" s="181">
        <v>3.5122642517089844</v>
      </c>
      <c r="R1499" s="181">
        <v>7.7141509056091309</v>
      </c>
      <c r="S1499" s="226">
        <f t="shared" si="71"/>
        <v>35.003962278366089</v>
      </c>
      <c r="T1499" s="181">
        <f t="shared" si="69"/>
        <v>-680.68682738661755</v>
      </c>
      <c r="U1499" s="226">
        <f t="shared" si="70"/>
        <v>-44.657349526766453</v>
      </c>
    </row>
    <row r="1500" spans="1:21" x14ac:dyDescent="0.25">
      <c r="A1500" s="156" t="s">
        <v>15580</v>
      </c>
      <c r="B1500" s="156" t="s">
        <v>24</v>
      </c>
      <c r="C1500" s="223">
        <v>1.7926944419741631E-2</v>
      </c>
      <c r="D1500" s="221">
        <v>0.98543626070022583</v>
      </c>
      <c r="E1500" s="221">
        <v>6.7811427116394043</v>
      </c>
      <c r="F1500" s="221">
        <v>31.463687896728516</v>
      </c>
      <c r="G1500" s="221">
        <v>18.483354568481445</v>
      </c>
      <c r="H1500" s="221">
        <v>9.1137685775756836</v>
      </c>
      <c r="I1500" s="221">
        <v>5.1056690216064453</v>
      </c>
      <c r="J1500" s="221">
        <v>-0.29146108031272888</v>
      </c>
      <c r="K1500" s="180">
        <v>709.04083251953125</v>
      </c>
      <c r="L1500" s="181">
        <v>253.09086608886719</v>
      </c>
      <c r="M1500" s="181">
        <v>222.17901611328125</v>
      </c>
      <c r="N1500" s="181">
        <v>283.0367431640625</v>
      </c>
      <c r="O1500" s="181">
        <v>1049.0712890625</v>
      </c>
      <c r="P1500" s="181">
        <v>1057.7652587890625</v>
      </c>
      <c r="Q1500" s="181">
        <v>320.7105712890625</v>
      </c>
      <c r="R1500" s="181">
        <v>937.01580810546875</v>
      </c>
      <c r="S1500" s="226">
        <f t="shared" si="71"/>
        <v>4831.9103851318359</v>
      </c>
      <c r="T1500" s="181">
        <f t="shared" si="69"/>
        <v>41069.045988699057</v>
      </c>
      <c r="U1500" s="226">
        <f t="shared" si="70"/>
        <v>2694.3884730216496</v>
      </c>
    </row>
    <row r="1501" spans="1:21" x14ac:dyDescent="0.25">
      <c r="A1501" s="156" t="s">
        <v>15581</v>
      </c>
      <c r="B1501" s="156" t="s">
        <v>24</v>
      </c>
      <c r="C1501" s="223">
        <v>0.47814291715621948</v>
      </c>
      <c r="D1501" s="221">
        <v>1.4456522464752197</v>
      </c>
      <c r="E1501" s="221">
        <v>1.0702518224716187</v>
      </c>
      <c r="F1501" s="221">
        <v>4.4208121299743652</v>
      </c>
      <c r="G1501" s="221">
        <v>21.052408218383789</v>
      </c>
      <c r="H1501" s="221">
        <v>3.0351758003234863</v>
      </c>
      <c r="I1501" s="221">
        <v>0.58355063199996948</v>
      </c>
      <c r="J1501" s="221">
        <v>0.15775296092033386</v>
      </c>
      <c r="K1501" s="180">
        <v>171.09059143066406</v>
      </c>
      <c r="L1501" s="181">
        <v>66.700202941894531</v>
      </c>
      <c r="M1501" s="181">
        <v>55.278938293457031</v>
      </c>
      <c r="N1501" s="181">
        <v>70.58343505859375</v>
      </c>
      <c r="O1501" s="181">
        <v>213.12086486816406</v>
      </c>
      <c r="P1501" s="181">
        <v>222.94314575195312</v>
      </c>
      <c r="Q1501" s="181">
        <v>70.355010986328125</v>
      </c>
      <c r="R1501" s="181">
        <v>196.44580078125</v>
      </c>
      <c r="S1501" s="226">
        <f t="shared" si="71"/>
        <v>1066.5179901123047</v>
      </c>
      <c r="T1501" s="181">
        <f t="shared" si="69"/>
        <v>5784.854248796064</v>
      </c>
      <c r="U1501" s="226">
        <f t="shared" si="70"/>
        <v>379.52292854222611</v>
      </c>
    </row>
    <row r="1502" spans="1:21" x14ac:dyDescent="0.25">
      <c r="A1502" s="156" t="s">
        <v>15582</v>
      </c>
      <c r="B1502" s="156" t="s">
        <v>24</v>
      </c>
      <c r="C1502" s="223">
        <v>-1.2970696687698364</v>
      </c>
      <c r="D1502" s="221">
        <v>-0.32956030964851379</v>
      </c>
      <c r="E1502" s="221">
        <v>-0.70496070384979248</v>
      </c>
      <c r="F1502" s="221">
        <v>2.6455996036529541</v>
      </c>
      <c r="G1502" s="221">
        <v>965.546875</v>
      </c>
      <c r="H1502" s="221">
        <v>1.2599631547927856</v>
      </c>
      <c r="I1502" s="221">
        <v>-1.1916619539260864</v>
      </c>
      <c r="J1502" s="221">
        <v>-1.6174596548080444</v>
      </c>
      <c r="K1502" s="180">
        <v>0.52107232809066772</v>
      </c>
      <c r="L1502" s="181">
        <v>0.21396508812904358</v>
      </c>
      <c r="M1502" s="181">
        <v>0.17880299687385559</v>
      </c>
      <c r="N1502" s="181">
        <v>0.16982543468475342</v>
      </c>
      <c r="O1502" s="181">
        <v>1</v>
      </c>
      <c r="P1502" s="181">
        <v>0.68790525197982788</v>
      </c>
      <c r="Q1502" s="181">
        <v>0.22144638001918793</v>
      </c>
      <c r="R1502" s="181">
        <v>0.38154613971710205</v>
      </c>
      <c r="S1502" s="226">
        <f t="shared" si="71"/>
        <v>3.3745636194944382</v>
      </c>
      <c r="T1502" s="181">
        <f t="shared" si="69"/>
        <v>965.10944506160536</v>
      </c>
      <c r="U1502" s="226">
        <f t="shared" si="70"/>
        <v>63.317267333014151</v>
      </c>
    </row>
    <row r="1503" spans="1:21" x14ac:dyDescent="0.25">
      <c r="A1503" s="156" t="s">
        <v>15583</v>
      </c>
      <c r="B1503" s="156" t="s">
        <v>24</v>
      </c>
      <c r="C1503" s="223">
        <v>-1.2856224775314331</v>
      </c>
      <c r="D1503" s="221">
        <v>-0.31811296939849854</v>
      </c>
      <c r="E1503" s="221">
        <v>-0.69351333379745483</v>
      </c>
      <c r="F1503" s="221">
        <v>2.6570470333099365</v>
      </c>
      <c r="G1503" s="221">
        <v>6.8258876800537109</v>
      </c>
      <c r="H1503" s="221">
        <v>1.2714104652404785</v>
      </c>
      <c r="I1503" s="221">
        <v>-1.1802146434783936</v>
      </c>
      <c r="J1503" s="221">
        <v>-1.6060123443603516</v>
      </c>
      <c r="K1503" s="180">
        <v>20.492908477783203</v>
      </c>
      <c r="L1503" s="181">
        <v>7.3662323951721191</v>
      </c>
      <c r="M1503" s="181">
        <v>6.7545037269592285</v>
      </c>
      <c r="N1503" s="181">
        <v>5.9133768081665039</v>
      </c>
      <c r="O1503" s="181">
        <v>23.016290664672852</v>
      </c>
      <c r="P1503" s="181">
        <v>32.217708587646484</v>
      </c>
      <c r="Q1503" s="181">
        <v>12.412993431091309</v>
      </c>
      <c r="R1503" s="181">
        <v>22.73591423034668</v>
      </c>
      <c r="S1503" s="226">
        <f t="shared" si="71"/>
        <v>130.90992832183838</v>
      </c>
      <c r="T1503" s="181">
        <f t="shared" si="69"/>
        <v>129.24273529950901</v>
      </c>
      <c r="U1503" s="226">
        <f t="shared" si="70"/>
        <v>8.4791386756002947</v>
      </c>
    </row>
    <row r="1504" spans="1:21" x14ac:dyDescent="0.25">
      <c r="A1504" s="156" t="s">
        <v>15584</v>
      </c>
      <c r="B1504" s="156" t="s">
        <v>24</v>
      </c>
      <c r="C1504" s="223">
        <v>0.30987516045570374</v>
      </c>
      <c r="D1504" s="221">
        <v>1.2773846387863159</v>
      </c>
      <c r="E1504" s="221">
        <v>0.90198415517807007</v>
      </c>
      <c r="F1504" s="221">
        <v>4.2525448799133301</v>
      </c>
      <c r="G1504" s="221">
        <v>12.901612281799316</v>
      </c>
      <c r="H1504" s="221">
        <v>16.220554351806641</v>
      </c>
      <c r="I1504" s="221">
        <v>0.4152829647064209</v>
      </c>
      <c r="J1504" s="221">
        <v>-1.0514752939343452E-2</v>
      </c>
      <c r="K1504" s="180">
        <v>71.442001342773438</v>
      </c>
      <c r="L1504" s="181">
        <v>26.80633544921875</v>
      </c>
      <c r="M1504" s="181">
        <v>18.951456069946289</v>
      </c>
      <c r="N1504" s="181">
        <v>13.216147422790527</v>
      </c>
      <c r="O1504" s="181">
        <v>79.296882629394531</v>
      </c>
      <c r="P1504" s="181">
        <v>112.71129608154297</v>
      </c>
      <c r="Q1504" s="181">
        <v>40.645885467529297</v>
      </c>
      <c r="R1504" s="181">
        <v>131.66275024414062</v>
      </c>
      <c r="S1504" s="226">
        <f t="shared" si="71"/>
        <v>494.73275470733643</v>
      </c>
      <c r="T1504" s="181">
        <f t="shared" si="69"/>
        <v>2996.4687574249415</v>
      </c>
      <c r="U1504" s="226">
        <f t="shared" si="70"/>
        <v>196.58725167360569</v>
      </c>
    </row>
    <row r="1505" spans="1:21" x14ac:dyDescent="0.25">
      <c r="A1505" s="156" t="s">
        <v>15585</v>
      </c>
      <c r="B1505" s="156" t="s">
        <v>24</v>
      </c>
      <c r="C1505" s="223">
        <v>-3.3381896018981934</v>
      </c>
      <c r="D1505" s="221">
        <v>17.137104034423828</v>
      </c>
      <c r="E1505" s="221">
        <v>45.471366882324219</v>
      </c>
      <c r="F1505" s="221">
        <v>48.540683746337891</v>
      </c>
      <c r="G1505" s="221">
        <v>90.085983276367188</v>
      </c>
      <c r="H1505" s="221">
        <v>7.9994831085205078</v>
      </c>
      <c r="I1505" s="221">
        <v>-0.12760910391807556</v>
      </c>
      <c r="J1505" s="221">
        <v>-0.55340677499771118</v>
      </c>
      <c r="K1505" s="180">
        <v>814.61236572265625</v>
      </c>
      <c r="L1505" s="181">
        <v>334.02096557617187</v>
      </c>
      <c r="M1505" s="181">
        <v>327.04144287109375</v>
      </c>
      <c r="N1505" s="181">
        <v>340.00344848632812</v>
      </c>
      <c r="O1505" s="181">
        <v>1006.0512084960937</v>
      </c>
      <c r="P1505" s="181">
        <v>1360.0137939453125</v>
      </c>
      <c r="Q1505" s="181">
        <v>348.97714233398437</v>
      </c>
      <c r="R1505" s="181">
        <v>1290.2183837890625</v>
      </c>
      <c r="S1505" s="226">
        <f t="shared" si="71"/>
        <v>5820.9387512207031</v>
      </c>
      <c r="T1505" s="181">
        <f t="shared" si="69"/>
        <v>135131.81426861175</v>
      </c>
      <c r="U1505" s="226">
        <f t="shared" si="70"/>
        <v>8865.4994032254472</v>
      </c>
    </row>
    <row r="1506" spans="1:21" x14ac:dyDescent="0.25">
      <c r="A1506" s="156" t="s">
        <v>15586</v>
      </c>
      <c r="B1506" s="156" t="s">
        <v>24</v>
      </c>
      <c r="C1506" s="223">
        <v>1.7186222076416016</v>
      </c>
      <c r="D1506" s="221">
        <v>5.3914227485656738</v>
      </c>
      <c r="E1506" s="221">
        <v>18.662145614624023</v>
      </c>
      <c r="F1506" s="221">
        <v>53.486236572265625</v>
      </c>
      <c r="G1506" s="221">
        <v>93.020698547363281</v>
      </c>
      <c r="H1506" s="221">
        <v>22.694828033447266</v>
      </c>
      <c r="I1506" s="221">
        <v>3.8020763397216797</v>
      </c>
      <c r="J1506" s="221">
        <v>1.6702944040298462</v>
      </c>
      <c r="K1506" s="180">
        <v>1850</v>
      </c>
      <c r="L1506" s="181">
        <v>609</v>
      </c>
      <c r="M1506" s="181">
        <v>609</v>
      </c>
      <c r="N1506" s="181">
        <v>842</v>
      </c>
      <c r="O1506" s="181">
        <v>2303</v>
      </c>
      <c r="P1506" s="181">
        <v>1980</v>
      </c>
      <c r="Q1506" s="181">
        <v>534</v>
      </c>
      <c r="R1506" s="181">
        <v>1402</v>
      </c>
      <c r="S1506" s="226">
        <f t="shared" si="71"/>
        <v>10129</v>
      </c>
      <c r="T1506" s="181">
        <f t="shared" si="69"/>
        <v>326397.97519183159</v>
      </c>
      <c r="U1506" s="226">
        <f t="shared" si="70"/>
        <v>21413.766032365915</v>
      </c>
    </row>
    <row r="1507" spans="1:21" x14ac:dyDescent="0.25">
      <c r="A1507" s="156" t="s">
        <v>15587</v>
      </c>
      <c r="B1507" s="156" t="s">
        <v>24</v>
      </c>
      <c r="C1507" s="223">
        <v>3.4319093227386475</v>
      </c>
      <c r="D1507" s="221">
        <v>6.292168140411377</v>
      </c>
      <c r="E1507" s="221">
        <v>3.0718579292297363</v>
      </c>
      <c r="F1507" s="221">
        <v>29.836612701416016</v>
      </c>
      <c r="G1507" s="221">
        <v>73.200202941894531</v>
      </c>
      <c r="H1507" s="221">
        <v>12.241711616516113</v>
      </c>
      <c r="I1507" s="221">
        <v>3.3808014392852783</v>
      </c>
      <c r="J1507" s="221">
        <v>0.71127963066101074</v>
      </c>
      <c r="K1507" s="180">
        <v>1160</v>
      </c>
      <c r="L1507" s="181">
        <v>507</v>
      </c>
      <c r="M1507" s="181">
        <v>442</v>
      </c>
      <c r="N1507" s="181">
        <v>415</v>
      </c>
      <c r="O1507" s="181">
        <v>1328</v>
      </c>
      <c r="P1507" s="181">
        <v>1650</v>
      </c>
      <c r="Q1507" s="181">
        <v>532</v>
      </c>
      <c r="R1507" s="181">
        <v>1488</v>
      </c>
      <c r="S1507" s="226">
        <f t="shared" si="71"/>
        <v>7522</v>
      </c>
      <c r="T1507" s="181">
        <f t="shared" si="69"/>
        <v>141176.76366758347</v>
      </c>
      <c r="U1507" s="226">
        <f t="shared" si="70"/>
        <v>9262.0862142526712</v>
      </c>
    </row>
    <row r="1508" spans="1:21" x14ac:dyDescent="0.25">
      <c r="A1508" s="156" t="s">
        <v>15588</v>
      </c>
      <c r="B1508" s="156" t="s">
        <v>24</v>
      </c>
      <c r="C1508" s="223">
        <v>1.0459197759628296</v>
      </c>
      <c r="D1508" s="221">
        <v>2.1544623374938965</v>
      </c>
      <c r="E1508" s="221">
        <v>1.2593458890914917</v>
      </c>
      <c r="F1508" s="221">
        <v>71.385200500488281</v>
      </c>
      <c r="G1508" s="221">
        <v>90.224227905273438</v>
      </c>
      <c r="H1508" s="221">
        <v>14.935288429260254</v>
      </c>
      <c r="I1508" s="221">
        <v>1.2923606634140015</v>
      </c>
      <c r="J1508" s="221">
        <v>0.86656308174133301</v>
      </c>
      <c r="K1508" s="180">
        <v>1183.0748291015625</v>
      </c>
      <c r="L1508" s="181">
        <v>475.62808227539062</v>
      </c>
      <c r="M1508" s="181">
        <v>728.430419921875</v>
      </c>
      <c r="N1508" s="181">
        <v>568.555419921875</v>
      </c>
      <c r="O1508" s="181">
        <v>1366.93115234375</v>
      </c>
      <c r="P1508" s="181">
        <v>1527.8052978515625</v>
      </c>
      <c r="Q1508" s="181">
        <v>438.656982421875</v>
      </c>
      <c r="R1508" s="181">
        <v>1380.920166015625</v>
      </c>
      <c r="S1508" s="226">
        <f t="shared" si="71"/>
        <v>7670.0023498535156</v>
      </c>
      <c r="T1508" s="181">
        <f t="shared" si="69"/>
        <v>191677.99072225878</v>
      </c>
      <c r="U1508" s="226">
        <f t="shared" si="70"/>
        <v>12575.285261705796</v>
      </c>
    </row>
    <row r="1509" spans="1:21" x14ac:dyDescent="0.25">
      <c r="A1509" s="156" t="s">
        <v>15589</v>
      </c>
      <c r="B1509" s="156" t="s">
        <v>24</v>
      </c>
      <c r="C1509" s="223">
        <v>0.35745540261268616</v>
      </c>
      <c r="D1509" s="221">
        <v>0.15042147040367126</v>
      </c>
      <c r="E1509" s="221">
        <v>18.085884094238281</v>
      </c>
      <c r="F1509" s="221">
        <v>73.894607543945313</v>
      </c>
      <c r="G1509" s="221">
        <v>91.926673889160156</v>
      </c>
      <c r="H1509" s="221">
        <v>10.837846755981445</v>
      </c>
      <c r="I1509" s="221">
        <v>0.46286317706108093</v>
      </c>
      <c r="J1509" s="221">
        <v>3.7065461277961731E-2</v>
      </c>
      <c r="K1509" s="180">
        <v>701</v>
      </c>
      <c r="L1509" s="181">
        <v>328</v>
      </c>
      <c r="M1509" s="181">
        <v>296</v>
      </c>
      <c r="N1509" s="181">
        <v>226</v>
      </c>
      <c r="O1509" s="181">
        <v>860</v>
      </c>
      <c r="P1509" s="181">
        <v>1151</v>
      </c>
      <c r="Q1509" s="181">
        <v>322</v>
      </c>
      <c r="R1509" s="181">
        <v>767</v>
      </c>
      <c r="S1509" s="226">
        <f t="shared" si="71"/>
        <v>4651</v>
      </c>
      <c r="T1509" s="181">
        <f t="shared" si="69"/>
        <v>114062.28978897631</v>
      </c>
      <c r="U1509" s="226">
        <f t="shared" si="70"/>
        <v>7483.2056945866261</v>
      </c>
    </row>
    <row r="1510" spans="1:21" x14ac:dyDescent="0.25">
      <c r="A1510" s="156" t="s">
        <v>15590</v>
      </c>
      <c r="B1510" s="156" t="s">
        <v>24</v>
      </c>
      <c r="C1510" s="223">
        <v>2.5191965103149414</v>
      </c>
      <c r="D1510" s="221">
        <v>8.2729883193969727</v>
      </c>
      <c r="E1510" s="221">
        <v>9.1004009246826172</v>
      </c>
      <c r="F1510" s="221">
        <v>72.490715026855469</v>
      </c>
      <c r="G1510" s="221">
        <v>32.069324493408203</v>
      </c>
      <c r="H1510" s="221">
        <v>10.153882026672363</v>
      </c>
      <c r="I1510" s="221">
        <v>0.48008424043655396</v>
      </c>
      <c r="J1510" s="221">
        <v>5.4286539554595947E-2</v>
      </c>
      <c r="K1510" s="180">
        <v>1547</v>
      </c>
      <c r="L1510" s="181">
        <v>617</v>
      </c>
      <c r="M1510" s="181">
        <v>479</v>
      </c>
      <c r="N1510" s="181">
        <v>538</v>
      </c>
      <c r="O1510" s="181">
        <v>1622</v>
      </c>
      <c r="P1510" s="181">
        <v>1681</v>
      </c>
      <c r="Q1510" s="181">
        <v>486</v>
      </c>
      <c r="R1510" s="181">
        <v>1309</v>
      </c>
      <c r="S1510" s="226">
        <f t="shared" si="71"/>
        <v>8279</v>
      </c>
      <c r="T1510" s="181">
        <f t="shared" si="69"/>
        <v>121750.22955816984</v>
      </c>
      <c r="U1510" s="226">
        <f t="shared" si="70"/>
        <v>7987.5830375884507</v>
      </c>
    </row>
    <row r="1511" spans="1:21" x14ac:dyDescent="0.25">
      <c r="A1511" s="156" t="s">
        <v>15591</v>
      </c>
      <c r="B1511" s="156" t="s">
        <v>24</v>
      </c>
      <c r="C1511" s="223">
        <v>2.7926342487335205</v>
      </c>
      <c r="D1511" s="221">
        <v>3.5045106410980225</v>
      </c>
      <c r="E1511" s="221">
        <v>42.205795288085938</v>
      </c>
      <c r="F1511" s="221">
        <v>148.45356750488281</v>
      </c>
      <c r="G1511" s="221">
        <v>111.2078857421875</v>
      </c>
      <c r="H1511" s="221">
        <v>10.327329635620117</v>
      </c>
      <c r="I1511" s="221">
        <v>7.4435534477233887</v>
      </c>
      <c r="J1511" s="221">
        <v>2.216611385345459</v>
      </c>
      <c r="K1511" s="180">
        <v>1283</v>
      </c>
      <c r="L1511" s="181">
        <v>438</v>
      </c>
      <c r="M1511" s="181">
        <v>446</v>
      </c>
      <c r="N1511" s="181">
        <v>472</v>
      </c>
      <c r="O1511" s="181">
        <v>1407</v>
      </c>
      <c r="P1511" s="181">
        <v>1620</v>
      </c>
      <c r="Q1511" s="181">
        <v>496</v>
      </c>
      <c r="R1511" s="181">
        <v>1411</v>
      </c>
      <c r="S1511" s="226">
        <f t="shared" si="71"/>
        <v>7573</v>
      </c>
      <c r="T1511" s="181">
        <f t="shared" si="69"/>
        <v>274031.2043864727</v>
      </c>
      <c r="U1511" s="226">
        <f t="shared" si="70"/>
        <v>17978.175547353163</v>
      </c>
    </row>
    <row r="1512" spans="1:21" x14ac:dyDescent="0.25">
      <c r="A1512" s="156" t="s">
        <v>15592</v>
      </c>
      <c r="B1512" s="156" t="s">
        <v>24</v>
      </c>
      <c r="C1512" s="223">
        <v>2.0788371562957764</v>
      </c>
      <c r="D1512" s="221">
        <v>10.388962745666504</v>
      </c>
      <c r="E1512" s="221">
        <v>37.495540618896484</v>
      </c>
      <c r="F1512" s="221">
        <v>137.63966369628906</v>
      </c>
      <c r="G1512" s="221">
        <v>115.66510772705078</v>
      </c>
      <c r="H1512" s="221">
        <v>15.308549880981445</v>
      </c>
      <c r="I1512" s="221">
        <v>4.4885954856872559</v>
      </c>
      <c r="J1512" s="221">
        <v>7.0349740982055664</v>
      </c>
      <c r="K1512" s="180">
        <v>1387</v>
      </c>
      <c r="L1512" s="181">
        <v>550</v>
      </c>
      <c r="M1512" s="181">
        <v>540</v>
      </c>
      <c r="N1512" s="181">
        <v>464</v>
      </c>
      <c r="O1512" s="181">
        <v>1446</v>
      </c>
      <c r="P1512" s="181">
        <v>1640</v>
      </c>
      <c r="Q1512" s="181">
        <v>480</v>
      </c>
      <c r="R1512" s="181">
        <v>1409</v>
      </c>
      <c r="S1512" s="226">
        <f t="shared" si="71"/>
        <v>7916</v>
      </c>
      <c r="T1512" s="181">
        <f t="shared" si="69"/>
        <v>297134.24445080757</v>
      </c>
      <c r="U1512" s="226">
        <f t="shared" si="70"/>
        <v>19493.880705399202</v>
      </c>
    </row>
    <row r="1513" spans="1:21" x14ac:dyDescent="0.25">
      <c r="A1513" s="156" t="s">
        <v>15593</v>
      </c>
      <c r="B1513" s="156" t="s">
        <v>24</v>
      </c>
      <c r="C1513" s="223">
        <v>4.1817808151245117</v>
      </c>
      <c r="D1513" s="221">
        <v>16.658500671386719</v>
      </c>
      <c r="E1513" s="221">
        <v>28.044731140136719</v>
      </c>
      <c r="F1513" s="221">
        <v>92.6343994140625</v>
      </c>
      <c r="G1513" s="221">
        <v>64.729362487792969</v>
      </c>
      <c r="H1513" s="221">
        <v>6.9155144691467285</v>
      </c>
      <c r="I1513" s="221">
        <v>3.386807918548584</v>
      </c>
      <c r="J1513" s="221">
        <v>2.1571452617645264</v>
      </c>
      <c r="K1513" s="180">
        <v>1290</v>
      </c>
      <c r="L1513" s="181">
        <v>504</v>
      </c>
      <c r="M1513" s="181">
        <v>472</v>
      </c>
      <c r="N1513" s="181">
        <v>451</v>
      </c>
      <c r="O1513" s="181">
        <v>1217</v>
      </c>
      <c r="P1513" s="181">
        <v>1440</v>
      </c>
      <c r="Q1513" s="181">
        <v>408</v>
      </c>
      <c r="R1513" s="181">
        <v>1243</v>
      </c>
      <c r="S1513" s="226">
        <f t="shared" si="71"/>
        <v>7025</v>
      </c>
      <c r="T1513" s="181">
        <f t="shared" si="69"/>
        <v>161602.73299813271</v>
      </c>
      <c r="U1513" s="226">
        <f t="shared" si="70"/>
        <v>10602.158645681191</v>
      </c>
    </row>
    <row r="1514" spans="1:21" x14ac:dyDescent="0.25">
      <c r="A1514" s="156" t="s">
        <v>14261</v>
      </c>
      <c r="B1514" s="156" t="s">
        <v>24</v>
      </c>
      <c r="C1514" s="223">
        <v>-0.98151761293411255</v>
      </c>
      <c r="D1514" s="221">
        <v>-1.4008241705596447E-2</v>
      </c>
      <c r="E1514" s="221">
        <v>-0.38940861821174622</v>
      </c>
      <c r="F1514" s="221">
        <v>2.9611515998840332</v>
      </c>
      <c r="G1514" s="221">
        <v>7.1299924850463867</v>
      </c>
      <c r="H1514" s="221">
        <v>1.5755152702331543</v>
      </c>
      <c r="I1514" s="221">
        <v>-0.87610983848571777</v>
      </c>
      <c r="J1514" s="221">
        <v>-1.3019075393676758</v>
      </c>
      <c r="K1514" s="180">
        <v>8.3379125595092773</v>
      </c>
      <c r="L1514" s="181">
        <v>3.5164835453033447</v>
      </c>
      <c r="M1514" s="181">
        <v>2.1565933227539062</v>
      </c>
      <c r="N1514" s="181">
        <v>2.2252748012542725</v>
      </c>
      <c r="O1514" s="181">
        <v>9.8076925277709961</v>
      </c>
      <c r="P1514" s="181">
        <v>13.118131637573242</v>
      </c>
      <c r="Q1514" s="181">
        <v>4.0659341812133789</v>
      </c>
      <c r="R1514" s="181">
        <v>10.810439109802246</v>
      </c>
      <c r="S1514" s="226">
        <f t="shared" si="71"/>
        <v>54.038461685180664</v>
      </c>
      <c r="T1514" s="181">
        <f t="shared" si="69"/>
        <v>70.47670583919313</v>
      </c>
      <c r="U1514" s="226">
        <f t="shared" si="70"/>
        <v>4.623716457448559</v>
      </c>
    </row>
    <row r="1515" spans="1:21" x14ac:dyDescent="0.25">
      <c r="A1515" s="156" t="s">
        <v>15594</v>
      </c>
      <c r="B1515" s="156" t="s">
        <v>24</v>
      </c>
      <c r="C1515" s="223">
        <v>-2.659945011138916</v>
      </c>
      <c r="D1515" s="221">
        <v>-0.13607120513916016</v>
      </c>
      <c r="E1515" s="221">
        <v>-0.58406978845596313</v>
      </c>
      <c r="F1515" s="221">
        <v>2.7664904594421387</v>
      </c>
      <c r="G1515" s="221">
        <v>38.553695678710938</v>
      </c>
      <c r="H1515" s="221">
        <v>1.5411800146102905</v>
      </c>
      <c r="I1515" s="221">
        <v>-1.0707710981369019</v>
      </c>
      <c r="J1515" s="221">
        <v>-1.4965686798095703</v>
      </c>
      <c r="K1515" s="180">
        <v>439</v>
      </c>
      <c r="L1515" s="181">
        <v>142</v>
      </c>
      <c r="M1515" s="181">
        <v>117</v>
      </c>
      <c r="N1515" s="181">
        <v>103</v>
      </c>
      <c r="O1515" s="181">
        <v>506</v>
      </c>
      <c r="P1515" s="181">
        <v>643</v>
      </c>
      <c r="Q1515" s="181">
        <v>317</v>
      </c>
      <c r="R1515" s="181">
        <v>710</v>
      </c>
      <c r="S1515" s="226">
        <f t="shared" si="71"/>
        <v>2977</v>
      </c>
      <c r="T1515" s="181">
        <f t="shared" si="69"/>
        <v>18126.724943101406</v>
      </c>
      <c r="U1515" s="226">
        <f t="shared" si="70"/>
        <v>1189.2274963914633</v>
      </c>
    </row>
    <row r="1516" spans="1:21" x14ac:dyDescent="0.25">
      <c r="A1516" s="156" t="s">
        <v>14262</v>
      </c>
      <c r="B1516" s="156" t="s">
        <v>24</v>
      </c>
      <c r="C1516" s="223">
        <v>-1.1797810792922974</v>
      </c>
      <c r="D1516" s="221">
        <v>-0.21227169036865234</v>
      </c>
      <c r="E1516" s="221">
        <v>-0.50096148252487183</v>
      </c>
      <c r="F1516" s="221">
        <v>14.449515342712402</v>
      </c>
      <c r="G1516" s="221">
        <v>40.484806060791016</v>
      </c>
      <c r="H1516" s="221">
        <v>1.3772518634796143</v>
      </c>
      <c r="I1516" s="221">
        <v>-1.0743733644485474</v>
      </c>
      <c r="J1516" s="221">
        <v>-1.5001709461212158</v>
      </c>
      <c r="K1516" s="180">
        <v>453.47750854492187</v>
      </c>
      <c r="L1516" s="181">
        <v>138.42103576660156</v>
      </c>
      <c r="M1516" s="181">
        <v>118.88923645019531</v>
      </c>
      <c r="N1516" s="181">
        <v>118.04002380371094</v>
      </c>
      <c r="O1516" s="181">
        <v>547.73968505859375</v>
      </c>
      <c r="P1516" s="181">
        <v>602.08905029296875</v>
      </c>
      <c r="Q1516" s="181">
        <v>191.07197570800781</v>
      </c>
      <c r="R1516" s="181">
        <v>523.11260986328125</v>
      </c>
      <c r="S1516" s="226">
        <f t="shared" si="71"/>
        <v>2692.8411254882812</v>
      </c>
      <c r="T1516" s="181">
        <f t="shared" si="69"/>
        <v>23095.99736277965</v>
      </c>
      <c r="U1516" s="226">
        <f t="shared" si="70"/>
        <v>1515.2431123999224</v>
      </c>
    </row>
    <row r="1517" spans="1:21" x14ac:dyDescent="0.25">
      <c r="A1517" s="156" t="s">
        <v>15595</v>
      </c>
      <c r="B1517" s="156" t="s">
        <v>24</v>
      </c>
      <c r="C1517" s="223">
        <v>0.82659262418746948</v>
      </c>
      <c r="D1517" s="221">
        <v>1.7941019535064697</v>
      </c>
      <c r="E1517" s="221">
        <v>1.4187015295028687</v>
      </c>
      <c r="F1517" s="221">
        <v>4.7692618370056152</v>
      </c>
      <c r="G1517" s="221">
        <v>30.121828079223633</v>
      </c>
      <c r="H1517" s="221">
        <v>12.327879905700684</v>
      </c>
      <c r="I1517" s="221">
        <v>0.93200033903121948</v>
      </c>
      <c r="J1517" s="221">
        <v>0.50620269775390625</v>
      </c>
      <c r="K1517" s="180">
        <v>462</v>
      </c>
      <c r="L1517" s="181">
        <v>188</v>
      </c>
      <c r="M1517" s="181">
        <v>145</v>
      </c>
      <c r="N1517" s="181">
        <v>144</v>
      </c>
      <c r="O1517" s="181">
        <v>555</v>
      </c>
      <c r="P1517" s="181">
        <v>539</v>
      </c>
      <c r="Q1517" s="181">
        <v>155</v>
      </c>
      <c r="R1517" s="181">
        <v>400</v>
      </c>
      <c r="S1517" s="226">
        <f t="shared" si="71"/>
        <v>2588</v>
      </c>
      <c r="T1517" s="181">
        <f t="shared" si="69"/>
        <v>25320.945370733738</v>
      </c>
      <c r="U1517" s="226">
        <f t="shared" si="70"/>
        <v>1661.2137362939761</v>
      </c>
    </row>
    <row r="1518" spans="1:21" x14ac:dyDescent="0.25">
      <c r="A1518" s="156" t="s">
        <v>14179</v>
      </c>
      <c r="B1518" s="156" t="s">
        <v>24</v>
      </c>
      <c r="C1518" s="223">
        <v>-1.1747382879257202</v>
      </c>
      <c r="D1518" s="221">
        <v>-0.20722877979278564</v>
      </c>
      <c r="E1518" s="221">
        <v>719.9625244140625</v>
      </c>
      <c r="F1518" s="221">
        <v>2.7679312229156494</v>
      </c>
      <c r="G1518" s="221">
        <v>6.9367718696594238</v>
      </c>
      <c r="H1518" s="221">
        <v>1.3822946548461914</v>
      </c>
      <c r="I1518" s="221">
        <v>-1.0693303346633911</v>
      </c>
      <c r="J1518" s="221">
        <v>-1.4951281547546387</v>
      </c>
      <c r="K1518" s="180">
        <v>4.1803278923034668</v>
      </c>
      <c r="L1518" s="181">
        <v>1.6416531801223755</v>
      </c>
      <c r="M1518" s="181">
        <v>1.2018009722232819</v>
      </c>
      <c r="N1518" s="181">
        <v>1.0736550092697144</v>
      </c>
      <c r="O1518" s="181">
        <v>4.7933502197265625</v>
      </c>
      <c r="P1518" s="181">
        <v>7.1900253295898437</v>
      </c>
      <c r="Q1518" s="181">
        <v>2.5178942680358887</v>
      </c>
      <c r="R1518" s="181">
        <v>6.8610019683837891</v>
      </c>
      <c r="S1518" s="226">
        <f t="shared" si="71"/>
        <v>29.459708839654922</v>
      </c>
      <c r="T1518" s="181">
        <f t="shared" si="69"/>
        <v>893.21104862529592</v>
      </c>
      <c r="U1518" s="226">
        <f t="shared" si="70"/>
        <v>58.600279004625911</v>
      </c>
    </row>
    <row r="1519" spans="1:21" x14ac:dyDescent="0.25">
      <c r="A1519" s="156" t="s">
        <v>14193</v>
      </c>
      <c r="B1519" s="156" t="s">
        <v>24</v>
      </c>
      <c r="C1519" s="223">
        <v>-5.0037920475006104E-2</v>
      </c>
      <c r="D1519" s="221">
        <v>0.91747152805328369</v>
      </c>
      <c r="E1519" s="221">
        <v>0.54207104444503784</v>
      </c>
      <c r="F1519" s="221">
        <v>3.8926315307617187</v>
      </c>
      <c r="G1519" s="221">
        <v>8.0614719390869141</v>
      </c>
      <c r="H1519" s="221">
        <v>2.5069952011108398</v>
      </c>
      <c r="I1519" s="221">
        <v>5.536985769867897E-2</v>
      </c>
      <c r="J1519" s="221">
        <v>-0.37042781710624695</v>
      </c>
      <c r="K1519" s="180">
        <v>7.789513111114502</v>
      </c>
      <c r="L1519" s="181">
        <v>2.993422269821167</v>
      </c>
      <c r="M1519" s="181">
        <v>2.1003570556640625</v>
      </c>
      <c r="N1519" s="181">
        <v>2.3236234188079834</v>
      </c>
      <c r="O1519" s="181">
        <v>8.8314228057861328</v>
      </c>
      <c r="P1519" s="181">
        <v>10.27025032043457</v>
      </c>
      <c r="Q1519" s="181">
        <v>3.2663033008575439</v>
      </c>
      <c r="R1519" s="181">
        <v>6.9874081611633301</v>
      </c>
      <c r="S1519" s="226">
        <f t="shared" si="71"/>
        <v>44.562300443649292</v>
      </c>
      <c r="T1519" s="181">
        <f t="shared" si="69"/>
        <v>107.07442099014098</v>
      </c>
      <c r="U1519" s="226">
        <f t="shared" si="70"/>
        <v>7.0247574231621934</v>
      </c>
    </row>
    <row r="1520" spans="1:21" x14ac:dyDescent="0.25">
      <c r="A1520" s="156" t="s">
        <v>15596</v>
      </c>
      <c r="B1520" s="156" t="s">
        <v>24</v>
      </c>
      <c r="C1520" s="223">
        <v>1.0650613307952881</v>
      </c>
      <c r="D1520" s="221">
        <v>4.2070279121398926</v>
      </c>
      <c r="E1520" s="221">
        <v>18.856409072875977</v>
      </c>
      <c r="F1520" s="221">
        <v>39.026081085205078</v>
      </c>
      <c r="G1520" s="221">
        <v>84.529167175292969</v>
      </c>
      <c r="H1520" s="221">
        <v>13.352937698364258</v>
      </c>
      <c r="I1520" s="221">
        <v>1.1704691648483276</v>
      </c>
      <c r="J1520" s="221">
        <v>0.74467146396636963</v>
      </c>
      <c r="K1520" s="180">
        <v>1048</v>
      </c>
      <c r="L1520" s="181">
        <v>387</v>
      </c>
      <c r="M1520" s="181">
        <v>378</v>
      </c>
      <c r="N1520" s="181">
        <v>376</v>
      </c>
      <c r="O1520" s="181">
        <v>1221</v>
      </c>
      <c r="P1520" s="181">
        <v>1601</v>
      </c>
      <c r="Q1520" s="181">
        <v>477</v>
      </c>
      <c r="R1520" s="181">
        <v>1450</v>
      </c>
      <c r="S1520" s="226">
        <f t="shared" si="71"/>
        <v>6938</v>
      </c>
      <c r="T1520" s="181">
        <f t="shared" si="69"/>
        <v>150772.08698475361</v>
      </c>
      <c r="U1520" s="226">
        <f t="shared" si="70"/>
        <v>9891.5999494344724</v>
      </c>
    </row>
    <row r="1521" spans="1:21" x14ac:dyDescent="0.25">
      <c r="A1521" s="156" t="s">
        <v>15597</v>
      </c>
      <c r="B1521" s="156" t="s">
        <v>24</v>
      </c>
      <c r="C1521" s="223">
        <v>-0.4656507670879364</v>
      </c>
      <c r="D1521" s="221">
        <v>0.50185865163803101</v>
      </c>
      <c r="E1521" s="221">
        <v>13.053615570068359</v>
      </c>
      <c r="F1521" s="221">
        <v>18.300291061401367</v>
      </c>
      <c r="G1521" s="221">
        <v>20.02009391784668</v>
      </c>
      <c r="H1521" s="221">
        <v>17.733348846435547</v>
      </c>
      <c r="I1521" s="221">
        <v>-5.5385031700134277</v>
      </c>
      <c r="J1521" s="221">
        <v>-0.78604066371917725</v>
      </c>
      <c r="K1521" s="180">
        <v>958</v>
      </c>
      <c r="L1521" s="181">
        <v>342</v>
      </c>
      <c r="M1521" s="181">
        <v>305</v>
      </c>
      <c r="N1521" s="181">
        <v>371</v>
      </c>
      <c r="O1521" s="181">
        <v>1096</v>
      </c>
      <c r="P1521" s="181">
        <v>1132</v>
      </c>
      <c r="Q1521" s="181">
        <v>297</v>
      </c>
      <c r="R1521" s="181">
        <v>776</v>
      </c>
      <c r="S1521" s="226">
        <f t="shared" si="71"/>
        <v>5277</v>
      </c>
      <c r="T1521" s="181">
        <f t="shared" si="69"/>
        <v>50257.573788225651</v>
      </c>
      <c r="U1521" s="226">
        <f t="shared" si="70"/>
        <v>3297.2138562529999</v>
      </c>
    </row>
    <row r="1522" spans="1:21" x14ac:dyDescent="0.25">
      <c r="A1522" s="156" t="s">
        <v>15598</v>
      </c>
      <c r="B1522" s="156" t="s">
        <v>24</v>
      </c>
      <c r="C1522" s="223">
        <v>1.4012314081192017</v>
      </c>
      <c r="D1522" s="221">
        <v>4.608574390411377</v>
      </c>
      <c r="E1522" s="221">
        <v>4.3085083961486816</v>
      </c>
      <c r="F1522" s="221">
        <v>65.689926147460938</v>
      </c>
      <c r="G1522" s="221">
        <v>28.971967697143555</v>
      </c>
      <c r="H1522" s="221">
        <v>4.0211052894592285</v>
      </c>
      <c r="I1522" s="221">
        <v>5.2217698097229004</v>
      </c>
      <c r="J1522" s="221">
        <v>6.8056788444519043</v>
      </c>
      <c r="K1522" s="180">
        <v>1050</v>
      </c>
      <c r="L1522" s="181">
        <v>402</v>
      </c>
      <c r="M1522" s="181">
        <v>353</v>
      </c>
      <c r="N1522" s="181">
        <v>372</v>
      </c>
      <c r="O1522" s="181">
        <v>1181</v>
      </c>
      <c r="P1522" s="181">
        <v>1389</v>
      </c>
      <c r="Q1522" s="181">
        <v>415</v>
      </c>
      <c r="R1522" s="181">
        <v>1104</v>
      </c>
      <c r="S1522" s="226">
        <f t="shared" si="71"/>
        <v>6266</v>
      </c>
      <c r="T1522" s="181">
        <f t="shared" si="69"/>
        <v>78763.208886861801</v>
      </c>
      <c r="U1522" s="226">
        <f t="shared" si="70"/>
        <v>5167.3633271479666</v>
      </c>
    </row>
    <row r="1523" spans="1:21" x14ac:dyDescent="0.25">
      <c r="A1523" s="156" t="s">
        <v>15599</v>
      </c>
      <c r="B1523" s="156" t="s">
        <v>27</v>
      </c>
      <c r="C1523" s="223">
        <v>-1.285551905632019</v>
      </c>
      <c r="D1523" s="221">
        <v>-0.31804263591766357</v>
      </c>
      <c r="E1523" s="221">
        <v>-0.6934429407119751</v>
      </c>
      <c r="F1523" s="221">
        <v>2.6571173667907715</v>
      </c>
      <c r="G1523" s="221">
        <v>6.8259577751159668</v>
      </c>
      <c r="H1523" s="221">
        <v>1.271480917930603</v>
      </c>
      <c r="I1523" s="221">
        <v>-1.180144190788269</v>
      </c>
      <c r="J1523" s="221">
        <v>-1.6059418916702271</v>
      </c>
      <c r="K1523" s="180">
        <v>1.7869822978973389</v>
      </c>
      <c r="L1523" s="181">
        <v>0.69230771064758301</v>
      </c>
      <c r="M1523" s="181">
        <v>0.48520711064338684</v>
      </c>
      <c r="N1523" s="181">
        <v>0.32544377446174622</v>
      </c>
      <c r="O1523" s="181">
        <v>1.8284024000167847</v>
      </c>
      <c r="P1523" s="181">
        <v>3.1360945701599121</v>
      </c>
      <c r="Q1523" s="181">
        <v>0.87573963403701782</v>
      </c>
      <c r="R1523" s="181">
        <v>2.18343186378479</v>
      </c>
      <c r="S1523" s="226">
        <f t="shared" si="71"/>
        <v>11.31360936164856</v>
      </c>
      <c r="T1523" s="181">
        <f t="shared" si="69"/>
        <v>9.9389552336321891</v>
      </c>
      <c r="U1523" s="226">
        <f t="shared" si="70"/>
        <v>0.65205815647009768</v>
      </c>
    </row>
    <row r="1524" spans="1:21" x14ac:dyDescent="0.25">
      <c r="A1524" s="156" t="s">
        <v>15600</v>
      </c>
      <c r="B1524" s="156" t="s">
        <v>27</v>
      </c>
      <c r="C1524" s="223">
        <v>-1.0792697668075562</v>
      </c>
      <c r="D1524" s="221">
        <v>-0.11176050454378128</v>
      </c>
      <c r="E1524" s="221">
        <v>-0.48716080188751221</v>
      </c>
      <c r="F1524" s="221">
        <v>233.82785034179687</v>
      </c>
      <c r="G1524" s="221">
        <v>7.0322399139404297</v>
      </c>
      <c r="H1524" s="221">
        <v>1.4777629375457764</v>
      </c>
      <c r="I1524" s="221">
        <v>-0.97386205196380615</v>
      </c>
      <c r="J1524" s="221">
        <v>-1.3996597528457642</v>
      </c>
      <c r="K1524" s="180">
        <v>146.04013061523437</v>
      </c>
      <c r="L1524" s="181">
        <v>69.700973510742188</v>
      </c>
      <c r="M1524" s="181">
        <v>62.233009338378906</v>
      </c>
      <c r="N1524" s="181">
        <v>43.977993011474609</v>
      </c>
      <c r="O1524" s="181">
        <v>179.23106384277344</v>
      </c>
      <c r="P1524" s="181">
        <v>282.12298583984375</v>
      </c>
      <c r="Q1524" s="181">
        <v>116.99805450439453</v>
      </c>
      <c r="R1524" s="181">
        <v>287.10162353515625</v>
      </c>
      <c r="S1524" s="226">
        <f t="shared" si="71"/>
        <v>1187.405834197998</v>
      </c>
      <c r="T1524" s="181">
        <f t="shared" si="69"/>
        <v>11249.077752208887</v>
      </c>
      <c r="U1524" s="226">
        <f t="shared" si="70"/>
        <v>738.01045770617918</v>
      </c>
    </row>
    <row r="1525" spans="1:21" x14ac:dyDescent="0.25">
      <c r="A1525" s="156" t="s">
        <v>15601</v>
      </c>
      <c r="B1525" s="156" t="s">
        <v>27</v>
      </c>
      <c r="C1525" s="223">
        <v>-1.6182489395141602</v>
      </c>
      <c r="D1525" s="221">
        <v>-0.65073961019515991</v>
      </c>
      <c r="E1525" s="221">
        <v>-1.0261399745941162</v>
      </c>
      <c r="F1525" s="221">
        <v>2.3244202136993408</v>
      </c>
      <c r="G1525" s="221">
        <v>6.493260383605957</v>
      </c>
      <c r="H1525" s="221">
        <v>0.93878394365310669</v>
      </c>
      <c r="I1525" s="221">
        <v>-1.5128412246704102</v>
      </c>
      <c r="J1525" s="221">
        <v>-1.9386389255523682</v>
      </c>
      <c r="K1525" s="180">
        <v>6.7675399780273438</v>
      </c>
      <c r="L1525" s="181">
        <v>2.9995322227478027</v>
      </c>
      <c r="M1525" s="181">
        <v>2.875584602355957</v>
      </c>
      <c r="N1525" s="181">
        <v>2.1814780235290527</v>
      </c>
      <c r="O1525" s="181">
        <v>8.4780168533325195</v>
      </c>
      <c r="P1525" s="181">
        <v>12.964920043945312</v>
      </c>
      <c r="Q1525" s="181">
        <v>4.6604304313659668</v>
      </c>
      <c r="R1525" s="181">
        <v>10.83302116394043</v>
      </c>
      <c r="S1525" s="226">
        <f t="shared" si="71"/>
        <v>51.760523319244385</v>
      </c>
      <c r="T1525" s="181">
        <f t="shared" si="69"/>
        <v>28.385862423129282</v>
      </c>
      <c r="U1525" s="226">
        <f t="shared" si="70"/>
        <v>1.8622916278771995</v>
      </c>
    </row>
    <row r="1526" spans="1:21" x14ac:dyDescent="0.25">
      <c r="A1526" s="156" t="s">
        <v>15547</v>
      </c>
      <c r="B1526" s="156" t="s">
        <v>27</v>
      </c>
      <c r="C1526" s="223">
        <v>-1.7581205368041992</v>
      </c>
      <c r="D1526" s="221">
        <v>-0.79061096906661987</v>
      </c>
      <c r="E1526" s="221">
        <v>-1.1660114526748657</v>
      </c>
      <c r="F1526" s="221">
        <v>2.1845488548278809</v>
      </c>
      <c r="G1526" s="221">
        <v>6.3533897399902344</v>
      </c>
      <c r="H1526" s="221">
        <v>0.79891252517700195</v>
      </c>
      <c r="I1526" s="221">
        <v>-1.6527127027511597</v>
      </c>
      <c r="J1526" s="221">
        <v>-2.0785102844238281</v>
      </c>
      <c r="K1526" s="180">
        <v>123.10958862304687</v>
      </c>
      <c r="L1526" s="181">
        <v>43.675243377685547</v>
      </c>
      <c r="M1526" s="181">
        <v>28.115936279296875</v>
      </c>
      <c r="N1526" s="181">
        <v>31.937520980834961</v>
      </c>
      <c r="O1526" s="181">
        <v>142.490478515625</v>
      </c>
      <c r="P1526" s="181">
        <v>188.62245178222656</v>
      </c>
      <c r="Q1526" s="181">
        <v>61.418308258056641</v>
      </c>
      <c r="R1526" s="181">
        <v>159.9605712890625</v>
      </c>
      <c r="S1526" s="226">
        <f t="shared" si="71"/>
        <v>779.33009910583496</v>
      </c>
      <c r="T1526" s="181">
        <f t="shared" si="69"/>
        <v>408.01782139332249</v>
      </c>
      <c r="U1526" s="226">
        <f t="shared" si="70"/>
        <v>26.768542786508458</v>
      </c>
    </row>
    <row r="1527" spans="1:21" x14ac:dyDescent="0.25">
      <c r="A1527" s="156" t="s">
        <v>15602</v>
      </c>
      <c r="B1527" s="156" t="s">
        <v>27</v>
      </c>
      <c r="C1527" s="223">
        <v>-2.4318912029266357</v>
      </c>
      <c r="D1527" s="221">
        <v>-1.4643815755844116</v>
      </c>
      <c r="E1527" s="221">
        <v>-1.8397819995880127</v>
      </c>
      <c r="F1527" s="221">
        <v>1.5107783079147339</v>
      </c>
      <c r="G1527" s="221">
        <v>5.6796183586120605</v>
      </c>
      <c r="H1527" s="221">
        <v>0.12514188885688782</v>
      </c>
      <c r="I1527" s="221">
        <v>-2.3264832496643066</v>
      </c>
      <c r="J1527" s="221">
        <v>-2.7522809505462646</v>
      </c>
      <c r="K1527" s="180">
        <v>23.093847274780273</v>
      </c>
      <c r="L1527" s="181">
        <v>7.0150661468505859</v>
      </c>
      <c r="M1527" s="181">
        <v>6.8288254737854004</v>
      </c>
      <c r="N1527" s="181">
        <v>7.0461063385009766</v>
      </c>
      <c r="O1527" s="181">
        <v>28.805227279663086</v>
      </c>
      <c r="P1527" s="181">
        <v>35.230533599853516</v>
      </c>
      <c r="Q1527" s="181">
        <v>14.185333251953125</v>
      </c>
      <c r="R1527" s="181">
        <v>49.974586486816406</v>
      </c>
      <c r="S1527" s="226">
        <f t="shared" si="71"/>
        <v>172.17952585220337</v>
      </c>
      <c r="T1527" s="181">
        <f t="shared" si="69"/>
        <v>-70.887432618731509</v>
      </c>
      <c r="U1527" s="226">
        <f t="shared" si="70"/>
        <v>-4.6506627249770043</v>
      </c>
    </row>
    <row r="1528" spans="1:21" x14ac:dyDescent="0.25">
      <c r="A1528" s="156" t="s">
        <v>15603</v>
      </c>
      <c r="B1528" s="156" t="s">
        <v>27</v>
      </c>
      <c r="C1528" s="223">
        <v>-1.4661350250244141</v>
      </c>
      <c r="D1528" s="221">
        <v>-0.49862566590309143</v>
      </c>
      <c r="E1528" s="221">
        <v>-0.87402606010437012</v>
      </c>
      <c r="F1528" s="221">
        <v>2.4765341281890869</v>
      </c>
      <c r="G1528" s="221">
        <v>12.109175682067871</v>
      </c>
      <c r="H1528" s="221">
        <v>10.895293235778809</v>
      </c>
      <c r="I1528" s="221">
        <v>-1.3607271909713745</v>
      </c>
      <c r="J1528" s="221">
        <v>-1.7865248918533325</v>
      </c>
      <c r="K1528" s="180">
        <v>341</v>
      </c>
      <c r="L1528" s="181">
        <v>138</v>
      </c>
      <c r="M1528" s="181">
        <v>190</v>
      </c>
      <c r="N1528" s="181">
        <v>122</v>
      </c>
      <c r="O1528" s="181">
        <v>382</v>
      </c>
      <c r="P1528" s="181">
        <v>518</v>
      </c>
      <c r="Q1528" s="181">
        <v>159</v>
      </c>
      <c r="R1528" s="181">
        <v>497</v>
      </c>
      <c r="S1528" s="226">
        <f t="shared" si="71"/>
        <v>2347</v>
      </c>
      <c r="T1528" s="181">
        <f t="shared" si="69"/>
        <v>8732.5183388590813</v>
      </c>
      <c r="U1528" s="226">
        <f t="shared" si="70"/>
        <v>572.90828618581679</v>
      </c>
    </row>
    <row r="1529" spans="1:21" x14ac:dyDescent="0.25">
      <c r="A1529" s="156" t="s">
        <v>15604</v>
      </c>
      <c r="B1529" s="156" t="s">
        <v>27</v>
      </c>
      <c r="C1529" s="223">
        <v>-2.5995302200317383</v>
      </c>
      <c r="D1529" s="221">
        <v>-1.6320209503173828</v>
      </c>
      <c r="E1529" s="221">
        <v>-2.0074212551116943</v>
      </c>
      <c r="F1529" s="221">
        <v>1.3431389331817627</v>
      </c>
      <c r="G1529" s="221">
        <v>5.5119791030883789</v>
      </c>
      <c r="H1529" s="221">
        <v>-4.2497418820858002E-2</v>
      </c>
      <c r="I1529" s="221">
        <v>-2.4941225051879883</v>
      </c>
      <c r="J1529" s="221">
        <v>-2.9199202060699463</v>
      </c>
      <c r="K1529" s="180">
        <v>22.68425178527832</v>
      </c>
      <c r="L1529" s="181">
        <v>8.0616998672485352</v>
      </c>
      <c r="M1529" s="181">
        <v>7.118309497833252</v>
      </c>
      <c r="N1529" s="181">
        <v>7.6757674217224121</v>
      </c>
      <c r="O1529" s="181">
        <v>24.67823600769043</v>
      </c>
      <c r="P1529" s="181">
        <v>27.015270233154297</v>
      </c>
      <c r="Q1529" s="181">
        <v>9.3052597045898437</v>
      </c>
      <c r="R1529" s="181">
        <v>26.950948715209961</v>
      </c>
      <c r="S1529" s="226">
        <f t="shared" si="71"/>
        <v>133.48974323272705</v>
      </c>
      <c r="T1529" s="181">
        <f t="shared" si="69"/>
        <v>-43.130320283727798</v>
      </c>
      <c r="U1529" s="226">
        <f t="shared" si="70"/>
        <v>-2.8296210689234274</v>
      </c>
    </row>
    <row r="1530" spans="1:21" x14ac:dyDescent="0.25">
      <c r="A1530" s="156" t="s">
        <v>15581</v>
      </c>
      <c r="B1530" s="156" t="s">
        <v>27</v>
      </c>
      <c r="C1530" s="223">
        <v>-1.8141945600509644</v>
      </c>
      <c r="D1530" s="221">
        <v>-0.84668523073196411</v>
      </c>
      <c r="E1530" s="221">
        <v>-1.2220855951309204</v>
      </c>
      <c r="F1530" s="221">
        <v>2.1284747123718262</v>
      </c>
      <c r="G1530" s="221">
        <v>6.2973151206970215</v>
      </c>
      <c r="H1530" s="221">
        <v>0.74283832311630249</v>
      </c>
      <c r="I1530" s="221">
        <v>-1.7087867259979248</v>
      </c>
      <c r="J1530" s="221">
        <v>-2.1345844268798828</v>
      </c>
      <c r="K1530" s="180">
        <v>5.8204498291015625</v>
      </c>
      <c r="L1530" s="181">
        <v>2.2691206932067871</v>
      </c>
      <c r="M1530" s="181">
        <v>1.8805725574493408</v>
      </c>
      <c r="N1530" s="181">
        <v>2.4012269973754883</v>
      </c>
      <c r="O1530" s="181">
        <v>7.2503066062927246</v>
      </c>
      <c r="P1530" s="181">
        <v>7.5844578742980957</v>
      </c>
      <c r="Q1530" s="181">
        <v>2.393455982208252</v>
      </c>
      <c r="R1530" s="181">
        <v>6.6830267906188965</v>
      </c>
      <c r="S1530" s="226">
        <f t="shared" si="71"/>
        <v>36.282617330551147</v>
      </c>
      <c r="T1530" s="181">
        <f t="shared" si="69"/>
        <v>23.268171582081408</v>
      </c>
      <c r="U1530" s="226">
        <f t="shared" si="70"/>
        <v>1.5265388272301577</v>
      </c>
    </row>
    <row r="1531" spans="1:21" x14ac:dyDescent="0.25">
      <c r="A1531" s="156" t="s">
        <v>15605</v>
      </c>
      <c r="B1531" s="156" t="s">
        <v>27</v>
      </c>
      <c r="C1531" s="223">
        <v>-2.4537732601165771</v>
      </c>
      <c r="D1531" s="221">
        <v>-1.4862637519836426</v>
      </c>
      <c r="E1531" s="221">
        <v>-1.8616642951965332</v>
      </c>
      <c r="F1531" s="221">
        <v>1.4888960123062134</v>
      </c>
      <c r="G1531" s="221">
        <v>5.6577363014221191</v>
      </c>
      <c r="H1531" s="221">
        <v>0.10325964540243149</v>
      </c>
      <c r="I1531" s="221">
        <v>-2.3483655452728271</v>
      </c>
      <c r="J1531" s="221">
        <v>-2.7741632461547852</v>
      </c>
      <c r="K1531" s="180">
        <v>160</v>
      </c>
      <c r="L1531" s="181">
        <v>57</v>
      </c>
      <c r="M1531" s="181">
        <v>38</v>
      </c>
      <c r="N1531" s="181">
        <v>30</v>
      </c>
      <c r="O1531" s="181">
        <v>161</v>
      </c>
      <c r="P1531" s="181">
        <v>226</v>
      </c>
      <c r="Q1531" s="181">
        <v>57</v>
      </c>
      <c r="R1531" s="181">
        <v>198</v>
      </c>
      <c r="S1531" s="226">
        <f t="shared" si="71"/>
        <v>927</v>
      </c>
      <c r="T1531" s="181">
        <f t="shared" si="69"/>
        <v>-252.30605275928974</v>
      </c>
      <c r="U1531" s="226">
        <f t="shared" si="70"/>
        <v>-16.552868562256972</v>
      </c>
    </row>
    <row r="1532" spans="1:21" x14ac:dyDescent="0.25">
      <c r="A1532" s="156" t="s">
        <v>15606</v>
      </c>
      <c r="B1532" s="156" t="s">
        <v>27</v>
      </c>
      <c r="C1532" s="223">
        <v>-1.4786748886108398</v>
      </c>
      <c r="D1532" s="221">
        <v>-0.51116561889648438</v>
      </c>
      <c r="E1532" s="221">
        <v>-0.8865659236907959</v>
      </c>
      <c r="F1532" s="221">
        <v>2.4639942646026611</v>
      </c>
      <c r="G1532" s="221">
        <v>6.6328349113464355</v>
      </c>
      <c r="H1532" s="221">
        <v>1.0783579349517822</v>
      </c>
      <c r="I1532" s="221">
        <v>-1.3732671737670898</v>
      </c>
      <c r="J1532" s="221">
        <v>-1.7990646362304687</v>
      </c>
      <c r="K1532" s="180">
        <v>154</v>
      </c>
      <c r="L1532" s="181">
        <v>66</v>
      </c>
      <c r="M1532" s="181">
        <v>45</v>
      </c>
      <c r="N1532" s="181">
        <v>66</v>
      </c>
      <c r="O1532" s="181">
        <v>191</v>
      </c>
      <c r="P1532" s="181">
        <v>327</v>
      </c>
      <c r="Q1532" s="181">
        <v>124</v>
      </c>
      <c r="R1532" s="181">
        <v>267</v>
      </c>
      <c r="S1532" s="226">
        <f t="shared" si="71"/>
        <v>1240</v>
      </c>
      <c r="T1532" s="181">
        <f t="shared" si="69"/>
        <v>830.1344165802002</v>
      </c>
      <c r="U1532" s="226">
        <f t="shared" si="70"/>
        <v>54.462054066406026</v>
      </c>
    </row>
    <row r="1533" spans="1:21" x14ac:dyDescent="0.25">
      <c r="A1533" s="156" t="s">
        <v>15607</v>
      </c>
      <c r="B1533" s="156" t="s">
        <v>27</v>
      </c>
      <c r="C1533" s="223">
        <v>-2.2499430179595947</v>
      </c>
      <c r="D1533" s="221">
        <v>-1.2824335098266602</v>
      </c>
      <c r="E1533" s="221">
        <v>-1.6578338146209717</v>
      </c>
      <c r="F1533" s="221">
        <v>1.6927263736724854</v>
      </c>
      <c r="G1533" s="221">
        <v>5.8615670204162598</v>
      </c>
      <c r="H1533" s="221">
        <v>0.30708998441696167</v>
      </c>
      <c r="I1533" s="221">
        <v>-2.1445353031158447</v>
      </c>
      <c r="J1533" s="221">
        <v>-2.5703330039978027</v>
      </c>
      <c r="K1533" s="180">
        <v>169</v>
      </c>
      <c r="L1533" s="181">
        <v>50</v>
      </c>
      <c r="M1533" s="181">
        <v>40</v>
      </c>
      <c r="N1533" s="181">
        <v>29</v>
      </c>
      <c r="O1533" s="181">
        <v>168</v>
      </c>
      <c r="P1533" s="181">
        <v>299</v>
      </c>
      <c r="Q1533" s="181">
        <v>91</v>
      </c>
      <c r="R1533" s="181">
        <v>187</v>
      </c>
      <c r="S1533" s="226">
        <f t="shared" si="71"/>
        <v>1033</v>
      </c>
      <c r="T1533" s="181">
        <f t="shared" si="69"/>
        <v>-60.82815283536911</v>
      </c>
      <c r="U1533" s="226">
        <f t="shared" si="70"/>
        <v>-3.9907105190589647</v>
      </c>
    </row>
    <row r="1534" spans="1:21" x14ac:dyDescent="0.25">
      <c r="A1534" s="156" t="s">
        <v>15608</v>
      </c>
      <c r="B1534" s="156" t="s">
        <v>27</v>
      </c>
      <c r="C1534" s="223">
        <v>-2.1079509258270264</v>
      </c>
      <c r="D1534" s="221">
        <v>-1.1404416561126709</v>
      </c>
      <c r="E1534" s="221">
        <v>-1.515842080116272</v>
      </c>
      <c r="F1534" s="221">
        <v>1.8347182273864746</v>
      </c>
      <c r="G1534" s="221">
        <v>6.0035586357116699</v>
      </c>
      <c r="H1534" s="221">
        <v>0.44908180832862854</v>
      </c>
      <c r="I1534" s="221">
        <v>-2.0025432109832764</v>
      </c>
      <c r="J1534" s="221">
        <v>-2.4283409118652344</v>
      </c>
      <c r="K1534" s="180">
        <v>224</v>
      </c>
      <c r="L1534" s="181">
        <v>81</v>
      </c>
      <c r="M1534" s="181">
        <v>76</v>
      </c>
      <c r="N1534" s="181">
        <v>55</v>
      </c>
      <c r="O1534" s="181">
        <v>268</v>
      </c>
      <c r="P1534" s="181">
        <v>392</v>
      </c>
      <c r="Q1534" s="181">
        <v>103</v>
      </c>
      <c r="R1534" s="181">
        <v>227</v>
      </c>
      <c r="S1534" s="226">
        <f t="shared" si="71"/>
        <v>1426</v>
      </c>
      <c r="T1534" s="181">
        <f t="shared" si="69"/>
        <v>448.64716839790344</v>
      </c>
      <c r="U1534" s="226">
        <f t="shared" si="70"/>
        <v>29.434084232629772</v>
      </c>
    </row>
    <row r="1535" spans="1:21" x14ac:dyDescent="0.25">
      <c r="A1535" s="156" t="s">
        <v>15609</v>
      </c>
      <c r="B1535" s="156" t="s">
        <v>27</v>
      </c>
      <c r="C1535" s="223">
        <v>-2.3519275188446045</v>
      </c>
      <c r="D1535" s="221">
        <v>-1.3844183683395386</v>
      </c>
      <c r="E1535" s="221">
        <v>-1.7598186731338501</v>
      </c>
      <c r="F1535" s="221">
        <v>5.8007001876831055</v>
      </c>
      <c r="G1535" s="221">
        <v>6.664487361907959</v>
      </c>
      <c r="H1535" s="221">
        <v>0.20510531961917877</v>
      </c>
      <c r="I1535" s="221">
        <v>-2.2465198040008545</v>
      </c>
      <c r="J1535" s="221">
        <v>-2.6723175048828125</v>
      </c>
      <c r="K1535" s="180">
        <v>1546.9556884765625</v>
      </c>
      <c r="L1535" s="181">
        <v>649.72137451171875</v>
      </c>
      <c r="M1535" s="181">
        <v>357.296875</v>
      </c>
      <c r="N1535" s="181">
        <v>322.3656005859375</v>
      </c>
      <c r="O1535" s="181">
        <v>1427.19140625</v>
      </c>
      <c r="P1535" s="181">
        <v>2383.309814453125</v>
      </c>
      <c r="Q1535" s="181">
        <v>908.21270751953125</v>
      </c>
      <c r="R1535" s="181">
        <v>2831.427978515625</v>
      </c>
      <c r="S1535" s="226">
        <f t="shared" si="71"/>
        <v>10426.4814453125</v>
      </c>
      <c r="T1535" s="181">
        <f t="shared" si="69"/>
        <v>-2903.1091452624278</v>
      </c>
      <c r="U1535" s="226">
        <f t="shared" si="70"/>
        <v>-190.46227222008571</v>
      </c>
    </row>
    <row r="1536" spans="1:21" x14ac:dyDescent="0.25">
      <c r="A1536" s="156" t="s">
        <v>15610</v>
      </c>
      <c r="B1536" s="156" t="s">
        <v>27</v>
      </c>
      <c r="C1536" s="223">
        <v>0.87243437767028809</v>
      </c>
      <c r="D1536" s="221">
        <v>15.224739074707031</v>
      </c>
      <c r="E1536" s="221">
        <v>23.159049987792969</v>
      </c>
      <c r="F1536" s="221">
        <v>29.95115852355957</v>
      </c>
      <c r="G1536" s="221">
        <v>76.559745788574219</v>
      </c>
      <c r="H1536" s="221">
        <v>21.399065017700195</v>
      </c>
      <c r="I1536" s="221">
        <v>9.5696964263916016</v>
      </c>
      <c r="J1536" s="221">
        <v>1.4247794151306152</v>
      </c>
      <c r="K1536" s="180">
        <v>1505</v>
      </c>
      <c r="L1536" s="181">
        <v>550</v>
      </c>
      <c r="M1536" s="181">
        <v>517</v>
      </c>
      <c r="N1536" s="181">
        <v>584</v>
      </c>
      <c r="O1536" s="181">
        <v>1746</v>
      </c>
      <c r="P1536" s="181">
        <v>1841</v>
      </c>
      <c r="Q1536" s="181">
        <v>588</v>
      </c>
      <c r="R1536" s="181">
        <v>1606</v>
      </c>
      <c r="S1536" s="226">
        <f t="shared" si="71"/>
        <v>8937</v>
      </c>
      <c r="T1536" s="181">
        <f t="shared" si="69"/>
        <v>220135.49773478508</v>
      </c>
      <c r="U1536" s="226">
        <f t="shared" si="70"/>
        <v>14442.277226568636</v>
      </c>
    </row>
    <row r="1537" spans="1:21" x14ac:dyDescent="0.25">
      <c r="A1537" s="156" t="s">
        <v>15611</v>
      </c>
      <c r="B1537" s="156" t="s">
        <v>27</v>
      </c>
      <c r="C1537" s="223">
        <v>0.14146359264850616</v>
      </c>
      <c r="D1537" s="221">
        <v>-0.17784956097602844</v>
      </c>
      <c r="E1537" s="221">
        <v>-0.55324989557266235</v>
      </c>
      <c r="F1537" s="221">
        <v>2.7973103523254395</v>
      </c>
      <c r="G1537" s="221">
        <v>36.891059875488281</v>
      </c>
      <c r="H1537" s="221">
        <v>5.251467227935791</v>
      </c>
      <c r="I1537" s="221">
        <v>-1.0399510860443115</v>
      </c>
      <c r="J1537" s="221">
        <v>-1.4657487869262695</v>
      </c>
      <c r="K1537" s="180">
        <v>1037</v>
      </c>
      <c r="L1537" s="181">
        <v>366</v>
      </c>
      <c r="M1537" s="181">
        <v>280</v>
      </c>
      <c r="N1537" s="181">
        <v>251</v>
      </c>
      <c r="O1537" s="181">
        <v>1161</v>
      </c>
      <c r="P1537" s="181">
        <v>1311</v>
      </c>
      <c r="Q1537" s="181">
        <v>370</v>
      </c>
      <c r="R1537" s="181">
        <v>881</v>
      </c>
      <c r="S1537" s="226">
        <f t="shared" si="71"/>
        <v>5657</v>
      </c>
      <c r="T1537" s="181">
        <f t="shared" si="69"/>
        <v>48667.907202079892</v>
      </c>
      <c r="U1537" s="226">
        <f t="shared" si="70"/>
        <v>3192.9217008706364</v>
      </c>
    </row>
    <row r="1538" spans="1:21" x14ac:dyDescent="0.25">
      <c r="A1538" s="156" t="s">
        <v>15612</v>
      </c>
      <c r="B1538" s="156" t="s">
        <v>27</v>
      </c>
      <c r="C1538" s="223">
        <v>4.2750296592712402</v>
      </c>
      <c r="D1538" s="221">
        <v>10.744832038879395</v>
      </c>
      <c r="E1538" s="221">
        <v>10.16081714630127</v>
      </c>
      <c r="F1538" s="221">
        <v>63.612327575683594</v>
      </c>
      <c r="G1538" s="221">
        <v>114.02627563476562</v>
      </c>
      <c r="H1538" s="221">
        <v>8.7087593078613281</v>
      </c>
      <c r="I1538" s="221">
        <v>1.5708010196685791</v>
      </c>
      <c r="J1538" s="221">
        <v>-0.55662477016448975</v>
      </c>
      <c r="K1538" s="180">
        <v>513</v>
      </c>
      <c r="L1538" s="181">
        <v>191</v>
      </c>
      <c r="M1538" s="181">
        <v>215</v>
      </c>
      <c r="N1538" s="181">
        <v>173</v>
      </c>
      <c r="O1538" s="181">
        <v>564</v>
      </c>
      <c r="P1538" s="181">
        <v>697</v>
      </c>
      <c r="Q1538" s="181">
        <v>221</v>
      </c>
      <c r="R1538" s="181">
        <v>716</v>
      </c>
      <c r="S1538" s="226">
        <f t="shared" si="71"/>
        <v>3290</v>
      </c>
      <c r="T1538" s="181">
        <f t="shared" si="69"/>
        <v>87764.289877176285</v>
      </c>
      <c r="U1538" s="226">
        <f t="shared" si="70"/>
        <v>5757.8910173142085</v>
      </c>
    </row>
    <row r="1539" spans="1:21" x14ac:dyDescent="0.25">
      <c r="A1539" s="156" t="s">
        <v>15613</v>
      </c>
      <c r="B1539" s="156" t="s">
        <v>27</v>
      </c>
      <c r="C1539" s="223">
        <v>-0.10451849550008774</v>
      </c>
      <c r="D1539" s="221">
        <v>12.896632194519043</v>
      </c>
      <c r="E1539" s="221">
        <v>4.6129207611083984</v>
      </c>
      <c r="F1539" s="221">
        <v>3.8381507396697998</v>
      </c>
      <c r="G1539" s="221">
        <v>17.856420516967773</v>
      </c>
      <c r="H1539" s="221">
        <v>2.4525144100189209</v>
      </c>
      <c r="I1539" s="221">
        <v>-1.1464743614196777</v>
      </c>
      <c r="J1539" s="221">
        <v>-0.42490839958190918</v>
      </c>
      <c r="K1539" s="180">
        <v>517</v>
      </c>
      <c r="L1539" s="181">
        <v>263</v>
      </c>
      <c r="M1539" s="181">
        <v>174</v>
      </c>
      <c r="N1539" s="181">
        <v>197</v>
      </c>
      <c r="O1539" s="181">
        <v>693</v>
      </c>
      <c r="P1539" s="181">
        <v>869</v>
      </c>
      <c r="Q1539" s="181">
        <v>397</v>
      </c>
      <c r="R1539" s="181">
        <v>635</v>
      </c>
      <c r="S1539" s="226">
        <f t="shared" si="71"/>
        <v>3745</v>
      </c>
      <c r="T1539" s="181">
        <f t="shared" si="69"/>
        <v>18677.30939847976</v>
      </c>
      <c r="U1539" s="226">
        <f t="shared" si="70"/>
        <v>1225.3493096521013</v>
      </c>
    </row>
    <row r="1540" spans="1:21" x14ac:dyDescent="0.25">
      <c r="A1540" s="156" t="s">
        <v>15614</v>
      </c>
      <c r="B1540" s="156" t="s">
        <v>27</v>
      </c>
      <c r="C1540" s="223">
        <v>-3.1597590446472168</v>
      </c>
      <c r="D1540" s="221">
        <v>7.6169304847717285</v>
      </c>
      <c r="E1540" s="221">
        <v>6.5370721817016602</v>
      </c>
      <c r="F1540" s="221">
        <v>18.284215927124023</v>
      </c>
      <c r="G1540" s="221">
        <v>29.011074066162109</v>
      </c>
      <c r="H1540" s="221">
        <v>21.529214859008789</v>
      </c>
      <c r="I1540" s="221">
        <v>-1.8390439450740814E-2</v>
      </c>
      <c r="J1540" s="221">
        <v>-0.44418811798095703</v>
      </c>
      <c r="K1540" s="180">
        <v>1153</v>
      </c>
      <c r="L1540" s="181">
        <v>436</v>
      </c>
      <c r="M1540" s="181">
        <v>370</v>
      </c>
      <c r="N1540" s="181">
        <v>377</v>
      </c>
      <c r="O1540" s="181">
        <v>1298</v>
      </c>
      <c r="P1540" s="181">
        <v>1283</v>
      </c>
      <c r="Q1540" s="181">
        <v>354</v>
      </c>
      <c r="R1540" s="181">
        <v>555</v>
      </c>
      <c r="S1540" s="226">
        <f t="shared" si="71"/>
        <v>5826</v>
      </c>
      <c r="T1540" s="181">
        <f t="shared" si="69"/>
        <v>74014.967805579305</v>
      </c>
      <c r="U1540" s="226">
        <f t="shared" si="70"/>
        <v>4855.8487611642367</v>
      </c>
    </row>
    <row r="1541" spans="1:21" x14ac:dyDescent="0.25">
      <c r="A1541" s="156" t="s">
        <v>15615</v>
      </c>
      <c r="B1541" s="156" t="s">
        <v>27</v>
      </c>
      <c r="C1541" s="223">
        <v>-2.6379518508911133</v>
      </c>
      <c r="D1541" s="221">
        <v>-1.6704423427581787</v>
      </c>
      <c r="E1541" s="221">
        <v>9.1705245971679687</v>
      </c>
      <c r="F1541" s="221">
        <v>1.3047175407409668</v>
      </c>
      <c r="G1541" s="221">
        <v>20.070568084716797</v>
      </c>
      <c r="H1541" s="221">
        <v>4.2523598670959473</v>
      </c>
      <c r="I1541" s="221">
        <v>-2.5325441360473633</v>
      </c>
      <c r="J1541" s="221">
        <v>-2.9583418369293213</v>
      </c>
      <c r="K1541" s="180">
        <v>1201</v>
      </c>
      <c r="L1541" s="181">
        <v>368</v>
      </c>
      <c r="M1541" s="181">
        <v>219</v>
      </c>
      <c r="N1541" s="181">
        <v>219</v>
      </c>
      <c r="O1541" s="181">
        <v>1360</v>
      </c>
      <c r="P1541" s="181">
        <v>1406</v>
      </c>
      <c r="Q1541" s="181">
        <v>406</v>
      </c>
      <c r="R1541" s="181">
        <v>531</v>
      </c>
      <c r="S1541" s="226">
        <f t="shared" si="71"/>
        <v>5710</v>
      </c>
      <c r="T1541" s="181">
        <f t="shared" ref="T1541:T1604" si="72">SUMPRODUCT(C1541:J1541,K1541:R1541)</f>
        <v>29186.873206853867</v>
      </c>
      <c r="U1541" s="226">
        <f t="shared" ref="U1541:U1604" si="73">(T1541/$T$10045)*$S$10045</f>
        <v>1914.8429879216337</v>
      </c>
    </row>
    <row r="1542" spans="1:21" x14ac:dyDescent="0.25">
      <c r="A1542" s="156" t="s">
        <v>15616</v>
      </c>
      <c r="B1542" s="156" t="s">
        <v>27</v>
      </c>
      <c r="C1542" s="223">
        <v>-0.19292296469211578</v>
      </c>
      <c r="D1542" s="221">
        <v>-0.4518718421459198</v>
      </c>
      <c r="E1542" s="221">
        <v>-1.0139452219009399</v>
      </c>
      <c r="F1542" s="221">
        <v>10.670287132263184</v>
      </c>
      <c r="G1542" s="221">
        <v>35.786766052246094</v>
      </c>
      <c r="H1542" s="221">
        <v>13.625082969665527</v>
      </c>
      <c r="I1542" s="221">
        <v>-0.35419169068336487</v>
      </c>
      <c r="J1542" s="221">
        <v>1.2226434946060181</v>
      </c>
      <c r="K1542" s="180">
        <v>1353</v>
      </c>
      <c r="L1542" s="181">
        <v>582</v>
      </c>
      <c r="M1542" s="181">
        <v>573</v>
      </c>
      <c r="N1542" s="181">
        <v>622</v>
      </c>
      <c r="O1542" s="181">
        <v>1889</v>
      </c>
      <c r="P1542" s="181">
        <v>2152</v>
      </c>
      <c r="Q1542" s="181">
        <v>1038</v>
      </c>
      <c r="R1542" s="181">
        <v>2536</v>
      </c>
      <c r="S1542" s="226">
        <f t="shared" ref="S1542:S1605" si="74">SUM(K1542:R1542)</f>
        <v>10745</v>
      </c>
      <c r="T1542" s="181">
        <f t="shared" si="72"/>
        <v>105187.26635156572</v>
      </c>
      <c r="U1542" s="226">
        <f t="shared" si="73"/>
        <v>6900.9481750392715</v>
      </c>
    </row>
    <row r="1543" spans="1:21" x14ac:dyDescent="0.25">
      <c r="A1543" s="156" t="s">
        <v>15617</v>
      </c>
      <c r="B1543" s="156" t="s">
        <v>27</v>
      </c>
      <c r="C1543" s="223">
        <v>-1.6067450046539307</v>
      </c>
      <c r="D1543" s="221">
        <v>8.6145362854003906</v>
      </c>
      <c r="E1543" s="221">
        <v>43.192481994628906</v>
      </c>
      <c r="F1543" s="221">
        <v>20.557146072387695</v>
      </c>
      <c r="G1543" s="221">
        <v>28.993337631225586</v>
      </c>
      <c r="H1543" s="221">
        <v>12.631495475769043</v>
      </c>
      <c r="I1543" s="221">
        <v>-0.24560633301734924</v>
      </c>
      <c r="J1543" s="221">
        <v>-0.67140400409698486</v>
      </c>
      <c r="K1543" s="180">
        <v>625.4443359375</v>
      </c>
      <c r="L1543" s="181">
        <v>237.1639404296875</v>
      </c>
      <c r="M1543" s="181">
        <v>205.87394714355469</v>
      </c>
      <c r="N1543" s="181">
        <v>210.85189819335938</v>
      </c>
      <c r="O1543" s="181">
        <v>741.3594970703125</v>
      </c>
      <c r="P1543" s="181">
        <v>789.00567626953125</v>
      </c>
      <c r="Q1543" s="181">
        <v>306.49972534179687</v>
      </c>
      <c r="R1543" s="181">
        <v>645.71173095703125</v>
      </c>
      <c r="S1543" s="226">
        <f t="shared" si="74"/>
        <v>3761.9107513427734</v>
      </c>
      <c r="T1543" s="181">
        <f t="shared" si="72"/>
        <v>45216.843953486561</v>
      </c>
      <c r="U1543" s="226">
        <f t="shared" si="73"/>
        <v>2966.5101830760141</v>
      </c>
    </row>
    <row r="1544" spans="1:21" x14ac:dyDescent="0.25">
      <c r="A1544" s="156" t="s">
        <v>15618</v>
      </c>
      <c r="B1544" s="156" t="s">
        <v>27</v>
      </c>
      <c r="C1544" s="223">
        <v>2.1348562240600586</v>
      </c>
      <c r="D1544" s="221">
        <v>2.2564022541046143</v>
      </c>
      <c r="E1544" s="221">
        <v>1.8810017108917236</v>
      </c>
      <c r="F1544" s="221">
        <v>23.252887725830078</v>
      </c>
      <c r="G1544" s="221">
        <v>92.077354431152344</v>
      </c>
      <c r="H1544" s="221">
        <v>21.53523063659668</v>
      </c>
      <c r="I1544" s="221">
        <v>1.3943005800247192</v>
      </c>
      <c r="J1544" s="221">
        <v>2.2160828113555908</v>
      </c>
      <c r="K1544" s="180">
        <v>524</v>
      </c>
      <c r="L1544" s="181">
        <v>182</v>
      </c>
      <c r="M1544" s="181">
        <v>190</v>
      </c>
      <c r="N1544" s="181">
        <v>188</v>
      </c>
      <c r="O1544" s="181">
        <v>524</v>
      </c>
      <c r="P1544" s="181">
        <v>520</v>
      </c>
      <c r="Q1544" s="181">
        <v>185</v>
      </c>
      <c r="R1544" s="181">
        <v>314</v>
      </c>
      <c r="S1544" s="226">
        <f t="shared" si="74"/>
        <v>2627</v>
      </c>
      <c r="T1544" s="181">
        <f t="shared" si="72"/>
        <v>66658.912352204323</v>
      </c>
      <c r="U1544" s="226">
        <f t="shared" si="73"/>
        <v>4373.2451227467418</v>
      </c>
    </row>
    <row r="1545" spans="1:21" x14ac:dyDescent="0.25">
      <c r="A1545" s="156" t="s">
        <v>15619</v>
      </c>
      <c r="B1545" s="156" t="s">
        <v>27</v>
      </c>
      <c r="C1545" s="223">
        <v>2.8097717761993408</v>
      </c>
      <c r="D1545" s="221">
        <v>0.36409738659858704</v>
      </c>
      <c r="E1545" s="221">
        <v>108.25708770751953</v>
      </c>
      <c r="F1545" s="221">
        <v>193.05593872070312</v>
      </c>
      <c r="G1545" s="221">
        <v>372.96273803710937</v>
      </c>
      <c r="H1545" s="221">
        <v>53.461883544921875</v>
      </c>
      <c r="I1545" s="221">
        <v>2.9151797294616699</v>
      </c>
      <c r="J1545" s="221">
        <v>3.492908239364624</v>
      </c>
      <c r="K1545" s="180">
        <v>653</v>
      </c>
      <c r="L1545" s="181">
        <v>198</v>
      </c>
      <c r="M1545" s="181">
        <v>288</v>
      </c>
      <c r="N1545" s="181">
        <v>248</v>
      </c>
      <c r="O1545" s="181">
        <v>657</v>
      </c>
      <c r="P1545" s="181">
        <v>732</v>
      </c>
      <c r="Q1545" s="181">
        <v>224</v>
      </c>
      <c r="R1545" s="181">
        <v>565</v>
      </c>
      <c r="S1545" s="226">
        <f t="shared" si="74"/>
        <v>3565</v>
      </c>
      <c r="T1545" s="181">
        <f t="shared" si="72"/>
        <v>367759.89737480879</v>
      </c>
      <c r="U1545" s="226">
        <f t="shared" si="73"/>
        <v>24127.369031142618</v>
      </c>
    </row>
    <row r="1546" spans="1:21" x14ac:dyDescent="0.25">
      <c r="A1546" s="156" t="s">
        <v>15620</v>
      </c>
      <c r="B1546" s="156" t="s">
        <v>27</v>
      </c>
      <c r="C1546" s="223">
        <v>1.7568962574005127</v>
      </c>
      <c r="D1546" s="221">
        <v>17.3907470703125</v>
      </c>
      <c r="E1546" s="221">
        <v>114.42103576660156</v>
      </c>
      <c r="F1546" s="221">
        <v>107.60668182373047</v>
      </c>
      <c r="G1546" s="221">
        <v>214.42547607421875</v>
      </c>
      <c r="H1546" s="221">
        <v>51.479259490966797</v>
      </c>
      <c r="I1546" s="221">
        <v>14.064113616943359</v>
      </c>
      <c r="J1546" s="221">
        <v>3.5007569789886475</v>
      </c>
      <c r="K1546" s="180">
        <v>1079</v>
      </c>
      <c r="L1546" s="181">
        <v>384</v>
      </c>
      <c r="M1546" s="181">
        <v>448</v>
      </c>
      <c r="N1546" s="181">
        <v>439</v>
      </c>
      <c r="O1546" s="181">
        <v>1147</v>
      </c>
      <c r="P1546" s="181">
        <v>1253</v>
      </c>
      <c r="Q1546" s="181">
        <v>416</v>
      </c>
      <c r="R1546" s="181">
        <v>1086</v>
      </c>
      <c r="S1546" s="226">
        <f t="shared" si="74"/>
        <v>6252</v>
      </c>
      <c r="T1546" s="181">
        <f t="shared" si="72"/>
        <v>427175.72182393074</v>
      </c>
      <c r="U1546" s="226">
        <f t="shared" si="73"/>
        <v>28025.421899350073</v>
      </c>
    </row>
    <row r="1547" spans="1:21" x14ac:dyDescent="0.25">
      <c r="A1547" s="156" t="s">
        <v>15621</v>
      </c>
      <c r="B1547" s="156" t="s">
        <v>27</v>
      </c>
      <c r="C1547" s="223">
        <v>-0.58713829517364502</v>
      </c>
      <c r="D1547" s="221">
        <v>4.5336694717407227</v>
      </c>
      <c r="E1547" s="221">
        <v>5.7803430557250977</v>
      </c>
      <c r="F1547" s="221">
        <v>13.912812232971191</v>
      </c>
      <c r="G1547" s="221">
        <v>46.865432739257813</v>
      </c>
      <c r="H1547" s="221">
        <v>5.4071650505065918</v>
      </c>
      <c r="I1547" s="221">
        <v>-2.1084637846797705E-3</v>
      </c>
      <c r="J1547" s="221">
        <v>0.88176774978637695</v>
      </c>
      <c r="K1547" s="180">
        <v>1702</v>
      </c>
      <c r="L1547" s="181">
        <v>637</v>
      </c>
      <c r="M1547" s="181">
        <v>581</v>
      </c>
      <c r="N1547" s="181">
        <v>624</v>
      </c>
      <c r="O1547" s="181">
        <v>2172</v>
      </c>
      <c r="P1547" s="181">
        <v>2592</v>
      </c>
      <c r="Q1547" s="181">
        <v>909</v>
      </c>
      <c r="R1547" s="181">
        <v>1847</v>
      </c>
      <c r="S1547" s="226">
        <f t="shared" si="74"/>
        <v>11064</v>
      </c>
      <c r="T1547" s="181">
        <f t="shared" si="72"/>
        <v>131362.41238471982</v>
      </c>
      <c r="U1547" s="226">
        <f t="shared" si="73"/>
        <v>8618.2028629323231</v>
      </c>
    </row>
    <row r="1548" spans="1:21" x14ac:dyDescent="0.25">
      <c r="A1548" s="156" t="s">
        <v>15622</v>
      </c>
      <c r="B1548" s="156" t="s">
        <v>27</v>
      </c>
      <c r="C1548" s="223">
        <v>-1.5146855115890503</v>
      </c>
      <c r="D1548" s="221">
        <v>11.272150039672852</v>
      </c>
      <c r="E1548" s="221">
        <v>13.23287296295166</v>
      </c>
      <c r="F1548" s="221">
        <v>113.55831146240234</v>
      </c>
      <c r="G1548" s="221">
        <v>105.98626708984375</v>
      </c>
      <c r="H1548" s="221">
        <v>6.5457963943481445</v>
      </c>
      <c r="I1548" s="221">
        <v>1.0104820728302002</v>
      </c>
      <c r="J1548" s="221">
        <v>0.58468437194824219</v>
      </c>
      <c r="K1548" s="180">
        <v>1502</v>
      </c>
      <c r="L1548" s="181">
        <v>537</v>
      </c>
      <c r="M1548" s="181">
        <v>458</v>
      </c>
      <c r="N1548" s="181">
        <v>463</v>
      </c>
      <c r="O1548" s="181">
        <v>1559</v>
      </c>
      <c r="P1548" s="181">
        <v>1550</v>
      </c>
      <c r="Q1548" s="181">
        <v>497</v>
      </c>
      <c r="R1548" s="181">
        <v>1134</v>
      </c>
      <c r="S1548" s="226">
        <f t="shared" si="74"/>
        <v>7700</v>
      </c>
      <c r="T1548" s="181">
        <f t="shared" si="72"/>
        <v>238960.05742931366</v>
      </c>
      <c r="U1548" s="226">
        <f t="shared" si="73"/>
        <v>15677.28708446995</v>
      </c>
    </row>
    <row r="1549" spans="1:21" x14ac:dyDescent="0.25">
      <c r="A1549" s="156" t="s">
        <v>15623</v>
      </c>
      <c r="B1549" s="156" t="s">
        <v>27</v>
      </c>
      <c r="C1549" s="223">
        <v>2.8923940658569336</v>
      </c>
      <c r="D1549" s="221">
        <v>12.041021347045898</v>
      </c>
      <c r="E1549" s="221">
        <v>57.820037841796875</v>
      </c>
      <c r="F1549" s="221">
        <v>128.50752258300781</v>
      </c>
      <c r="G1549" s="221">
        <v>177.98855590820312</v>
      </c>
      <c r="H1549" s="221">
        <v>39.214000701904297</v>
      </c>
      <c r="I1549" s="221">
        <v>13.473939895629883</v>
      </c>
      <c r="J1549" s="221">
        <v>3.2059032917022705</v>
      </c>
      <c r="K1549" s="180">
        <v>1924</v>
      </c>
      <c r="L1549" s="181">
        <v>725</v>
      </c>
      <c r="M1549" s="181">
        <v>575</v>
      </c>
      <c r="N1549" s="181">
        <v>577</v>
      </c>
      <c r="O1549" s="181">
        <v>1710</v>
      </c>
      <c r="P1549" s="181">
        <v>1796</v>
      </c>
      <c r="Q1549" s="181">
        <v>634</v>
      </c>
      <c r="R1549" s="181">
        <v>1554</v>
      </c>
      <c r="S1549" s="226">
        <f t="shared" si="74"/>
        <v>9495</v>
      </c>
      <c r="T1549" s="181">
        <f t="shared" si="72"/>
        <v>510003.29642152786</v>
      </c>
      <c r="U1549" s="226">
        <f t="shared" si="73"/>
        <v>33459.433254410906</v>
      </c>
    </row>
    <row r="1550" spans="1:21" x14ac:dyDescent="0.25">
      <c r="A1550" s="156" t="s">
        <v>15624</v>
      </c>
      <c r="B1550" s="156" t="s">
        <v>27</v>
      </c>
      <c r="C1550" s="223">
        <v>0.96959799528121948</v>
      </c>
      <c r="D1550" s="221">
        <v>0.40565085411071777</v>
      </c>
      <c r="E1550" s="221">
        <v>30.137937545776367</v>
      </c>
      <c r="F1550" s="221">
        <v>8.8900241851806641</v>
      </c>
      <c r="G1550" s="221">
        <v>38.195915222167969</v>
      </c>
      <c r="H1550" s="221">
        <v>2.3326840400695801</v>
      </c>
      <c r="I1550" s="221">
        <v>-0.45645073056221008</v>
      </c>
      <c r="J1550" s="221">
        <v>-0.88224846124649048</v>
      </c>
      <c r="K1550" s="180">
        <v>1378.7041015625</v>
      </c>
      <c r="L1550" s="181">
        <v>490.89462280273437</v>
      </c>
      <c r="M1550" s="181">
        <v>489.89483642578125</v>
      </c>
      <c r="N1550" s="181">
        <v>553.881103515625</v>
      </c>
      <c r="O1550" s="181">
        <v>1799.61376953125</v>
      </c>
      <c r="P1550" s="181">
        <v>2107.547607421875</v>
      </c>
      <c r="Q1550" s="181">
        <v>705.8485107421875</v>
      </c>
      <c r="R1550" s="181">
        <v>1821.6090087890625</v>
      </c>
      <c r="S1550" s="226">
        <f t="shared" si="74"/>
        <v>9347.9935607910156</v>
      </c>
      <c r="T1550" s="181">
        <f t="shared" si="72"/>
        <v>92949.197773936437</v>
      </c>
      <c r="U1550" s="226">
        <f t="shared" si="73"/>
        <v>6098.0536808090865</v>
      </c>
    </row>
    <row r="1551" spans="1:21" x14ac:dyDescent="0.25">
      <c r="A1551" s="156" t="s">
        <v>15625</v>
      </c>
      <c r="B1551" s="156" t="s">
        <v>27</v>
      </c>
      <c r="C1551" s="223">
        <v>-1.1548676490783691</v>
      </c>
      <c r="D1551" s="221">
        <v>-0.18735828995704651</v>
      </c>
      <c r="E1551" s="221">
        <v>-0.5627586841583252</v>
      </c>
      <c r="F1551" s="221">
        <v>2.7878017425537109</v>
      </c>
      <c r="G1551" s="221">
        <v>1246.2625732421875</v>
      </c>
      <c r="H1551" s="221">
        <v>1.4021652936935425</v>
      </c>
      <c r="I1551" s="221">
        <v>-1.0494598150253296</v>
      </c>
      <c r="J1551" s="221">
        <v>-1.4752575159072876</v>
      </c>
      <c r="K1551" s="180">
        <v>3.2865734100341797</v>
      </c>
      <c r="L1551" s="181">
        <v>1.2920572757720947</v>
      </c>
      <c r="M1551" s="181">
        <v>0.85618257522583008</v>
      </c>
      <c r="N1551" s="181">
        <v>0.66743320226669312</v>
      </c>
      <c r="O1551" s="181">
        <v>4.0980010032653809</v>
      </c>
      <c r="P1551" s="181">
        <v>5.0300726890563965</v>
      </c>
      <c r="Q1551" s="181">
        <v>1.7123651504516602</v>
      </c>
      <c r="R1551" s="181">
        <v>5.0242347717285156</v>
      </c>
      <c r="S1551" s="226">
        <f t="shared" si="74"/>
        <v>21.966920077800751</v>
      </c>
      <c r="T1551" s="181">
        <f t="shared" si="72"/>
        <v>5102.3703826208057</v>
      </c>
      <c r="U1551" s="226">
        <f t="shared" si="73"/>
        <v>334.747681935527</v>
      </c>
    </row>
    <row r="1552" spans="1:21" x14ac:dyDescent="0.25">
      <c r="A1552" s="156" t="s">
        <v>15626</v>
      </c>
      <c r="B1552" s="156" t="s">
        <v>27</v>
      </c>
      <c r="C1552" s="223">
        <v>3.0029211044311523</v>
      </c>
      <c r="D1552" s="221">
        <v>-0.17955692112445831</v>
      </c>
      <c r="E1552" s="221">
        <v>-0.55495733022689819</v>
      </c>
      <c r="F1552" s="221">
        <v>2.7956030368804932</v>
      </c>
      <c r="G1552" s="221">
        <v>28.865619659423828</v>
      </c>
      <c r="H1552" s="221">
        <v>7.134244441986084</v>
      </c>
      <c r="I1552" s="221">
        <v>-1.0416584014892578</v>
      </c>
      <c r="J1552" s="221">
        <v>-1.4674561023712158</v>
      </c>
      <c r="K1552" s="180">
        <v>377.58197021484375</v>
      </c>
      <c r="L1552" s="181">
        <v>151.03279113769531</v>
      </c>
      <c r="M1552" s="181">
        <v>109.3189697265625</v>
      </c>
      <c r="N1552" s="181">
        <v>109.3189697265625</v>
      </c>
      <c r="O1552" s="181">
        <v>458.13278198242187</v>
      </c>
      <c r="P1552" s="181">
        <v>668.1402587890625</v>
      </c>
      <c r="Q1552" s="181">
        <v>280.48947143554687</v>
      </c>
      <c r="R1552" s="181">
        <v>912.6695556640625</v>
      </c>
      <c r="S1552" s="226">
        <f t="shared" si="74"/>
        <v>3066.6847686767578</v>
      </c>
      <c r="T1552" s="181">
        <f t="shared" si="72"/>
        <v>17711.160806812513</v>
      </c>
      <c r="U1552" s="226">
        <f t="shared" si="73"/>
        <v>1161.9638677470068</v>
      </c>
    </row>
    <row r="1553" spans="1:21" x14ac:dyDescent="0.25">
      <c r="A1553" s="156" t="s">
        <v>15627</v>
      </c>
      <c r="B1553" s="156" t="s">
        <v>27</v>
      </c>
      <c r="C1553" s="223">
        <v>-1.1778223514556885</v>
      </c>
      <c r="D1553" s="221">
        <v>-0.21031297743320465</v>
      </c>
      <c r="E1553" s="221">
        <v>-0.58571326732635498</v>
      </c>
      <c r="F1553" s="221">
        <v>2.7648470401763916</v>
      </c>
      <c r="G1553" s="221">
        <v>6.9336872100830078</v>
      </c>
      <c r="H1553" s="221">
        <v>1.3792105913162231</v>
      </c>
      <c r="I1553" s="221">
        <v>-1.0724146366119385</v>
      </c>
      <c r="J1553" s="221">
        <v>-1.4982120990753174</v>
      </c>
      <c r="K1553" s="180">
        <v>0.40145927667617798</v>
      </c>
      <c r="L1553" s="181">
        <v>9.9878393113613129E-2</v>
      </c>
      <c r="M1553" s="181">
        <v>0.10895825177431107</v>
      </c>
      <c r="N1553" s="181">
        <v>0.1353871077299118</v>
      </c>
      <c r="O1553" s="181">
        <v>0.49501419067382813</v>
      </c>
      <c r="P1553" s="181">
        <v>0.36238345503807068</v>
      </c>
      <c r="Q1553" s="181">
        <v>0.10425618290901184</v>
      </c>
      <c r="R1553" s="181">
        <v>0.24223753809928894</v>
      </c>
      <c r="S1553" s="226">
        <f t="shared" si="74"/>
        <v>1.9495743960142136</v>
      </c>
      <c r="T1553" s="181">
        <f t="shared" si="72"/>
        <v>3.2740005139822839</v>
      </c>
      <c r="U1553" s="226">
        <f t="shared" si="73"/>
        <v>0.21479508552422205</v>
      </c>
    </row>
    <row r="1554" spans="1:21" x14ac:dyDescent="0.25">
      <c r="A1554" s="156" t="s">
        <v>15628</v>
      </c>
      <c r="B1554" s="156" t="s">
        <v>27</v>
      </c>
      <c r="C1554" s="223">
        <v>-1.9822784662246704</v>
      </c>
      <c r="D1554" s="221">
        <v>4.3313512802124023</v>
      </c>
      <c r="E1554" s="221">
        <v>-1.3901693820953369</v>
      </c>
      <c r="F1554" s="221">
        <v>-16.070188522338867</v>
      </c>
      <c r="G1554" s="221">
        <v>6.1292314529418945</v>
      </c>
      <c r="H1554" s="221">
        <v>10.096480369567871</v>
      </c>
      <c r="I1554" s="221">
        <v>-1.8768706321716309</v>
      </c>
      <c r="J1554" s="221">
        <v>-2.3026683330535889</v>
      </c>
      <c r="K1554" s="180">
        <v>325.30056762695312</v>
      </c>
      <c r="L1554" s="181">
        <v>119.55491638183594</v>
      </c>
      <c r="M1554" s="181">
        <v>54.680152893066406</v>
      </c>
      <c r="N1554" s="181">
        <v>43.558765411376953</v>
      </c>
      <c r="O1554" s="181">
        <v>360.518310546875</v>
      </c>
      <c r="P1554" s="181">
        <v>494.9017333984375</v>
      </c>
      <c r="Q1554" s="181">
        <v>171.45472717285156</v>
      </c>
      <c r="R1554" s="181">
        <v>466.17147827148437</v>
      </c>
      <c r="S1554" s="226">
        <f t="shared" si="74"/>
        <v>2036.1406517028809</v>
      </c>
      <c r="T1554" s="181">
        <f t="shared" si="72"/>
        <v>4908.2149450687521</v>
      </c>
      <c r="U1554" s="226">
        <f t="shared" si="73"/>
        <v>322.00986053449719</v>
      </c>
    </row>
    <row r="1555" spans="1:21" x14ac:dyDescent="0.25">
      <c r="A1555" s="156" t="s">
        <v>15629</v>
      </c>
      <c r="B1555" s="156" t="s">
        <v>27</v>
      </c>
      <c r="C1555" s="223">
        <v>-4.0912613868713379</v>
      </c>
      <c r="D1555" s="221">
        <v>1.949444055557251</v>
      </c>
      <c r="E1555" s="221">
        <v>10.914305686950684</v>
      </c>
      <c r="F1555" s="221">
        <v>38.54693603515625</v>
      </c>
      <c r="G1555" s="221">
        <v>45.385196685791016</v>
      </c>
      <c r="H1555" s="221">
        <v>4.855473518371582</v>
      </c>
      <c r="I1555" s="221">
        <v>-0.71540051698684692</v>
      </c>
      <c r="J1555" s="221">
        <v>-1.1411982774734497</v>
      </c>
      <c r="K1555" s="180">
        <v>1348.3026123046875</v>
      </c>
      <c r="L1555" s="181">
        <v>427.82681274414062</v>
      </c>
      <c r="M1555" s="181">
        <v>343.05926513671875</v>
      </c>
      <c r="N1555" s="181">
        <v>324.1112060546875</v>
      </c>
      <c r="O1555" s="181">
        <v>1455.010009765625</v>
      </c>
      <c r="P1555" s="181">
        <v>1465.97998046875</v>
      </c>
      <c r="Q1555" s="181">
        <v>459.73928833007812</v>
      </c>
      <c r="R1555" s="181">
        <v>1130.8988037109375</v>
      </c>
      <c r="S1555" s="226">
        <f t="shared" si="74"/>
        <v>6954.927978515625</v>
      </c>
      <c r="T1555" s="181">
        <f t="shared" si="72"/>
        <v>83089.978593176624</v>
      </c>
      <c r="U1555" s="226">
        <f t="shared" si="73"/>
        <v>5451.2267123681113</v>
      </c>
    </row>
    <row r="1556" spans="1:21" x14ac:dyDescent="0.25">
      <c r="A1556" s="156" t="s">
        <v>15630</v>
      </c>
      <c r="B1556" s="156" t="s">
        <v>27</v>
      </c>
      <c r="C1556" s="223">
        <v>-7.1930851936340332</v>
      </c>
      <c r="D1556" s="221">
        <v>1.8649029731750488</v>
      </c>
      <c r="E1556" s="221">
        <v>1.0723718404769897</v>
      </c>
      <c r="F1556" s="221">
        <v>68.446464538574219</v>
      </c>
      <c r="G1556" s="221">
        <v>22.884391784667969</v>
      </c>
      <c r="H1556" s="221">
        <v>3.9479877948760986</v>
      </c>
      <c r="I1556" s="221">
        <v>-1.1981679201126099</v>
      </c>
      <c r="J1556" s="221">
        <v>-1.6239655017852783</v>
      </c>
      <c r="K1556" s="180">
        <v>908</v>
      </c>
      <c r="L1556" s="181">
        <v>327</v>
      </c>
      <c r="M1556" s="181">
        <v>311</v>
      </c>
      <c r="N1556" s="181">
        <v>304</v>
      </c>
      <c r="O1556" s="181">
        <v>1027</v>
      </c>
      <c r="P1556" s="181">
        <v>1337</v>
      </c>
      <c r="Q1556" s="181">
        <v>443</v>
      </c>
      <c r="R1556" s="181">
        <v>976</v>
      </c>
      <c r="S1556" s="226">
        <f t="shared" si="74"/>
        <v>5633</v>
      </c>
      <c r="T1556" s="181">
        <f t="shared" si="72"/>
        <v>41884.686104774475</v>
      </c>
      <c r="U1556" s="226">
        <f t="shared" si="73"/>
        <v>2747.899609547499</v>
      </c>
    </row>
    <row r="1557" spans="1:21" x14ac:dyDescent="0.25">
      <c r="A1557" s="156" t="s">
        <v>15631</v>
      </c>
      <c r="B1557" s="156" t="s">
        <v>27</v>
      </c>
      <c r="C1557" s="223">
        <v>-1.9394479990005493</v>
      </c>
      <c r="D1557" s="221">
        <v>2.9668583869934082</v>
      </c>
      <c r="E1557" s="221">
        <v>-1.3473389148712158</v>
      </c>
      <c r="F1557" s="221">
        <v>14.50856876373291</v>
      </c>
      <c r="G1557" s="221">
        <v>4.2834787368774414</v>
      </c>
      <c r="H1557" s="221">
        <v>2.5033683776855469</v>
      </c>
      <c r="I1557" s="221">
        <v>-1.8340402841567993</v>
      </c>
      <c r="J1557" s="221">
        <v>-2.2598381042480469</v>
      </c>
      <c r="K1557" s="180">
        <v>755</v>
      </c>
      <c r="L1557" s="181">
        <v>212</v>
      </c>
      <c r="M1557" s="181">
        <v>170</v>
      </c>
      <c r="N1557" s="181">
        <v>178</v>
      </c>
      <c r="O1557" s="181">
        <v>727</v>
      </c>
      <c r="P1557" s="181">
        <v>1148</v>
      </c>
      <c r="Q1557" s="181">
        <v>382</v>
      </c>
      <c r="R1557" s="181">
        <v>951</v>
      </c>
      <c r="S1557" s="226">
        <f t="shared" si="74"/>
        <v>4523</v>
      </c>
      <c r="T1557" s="181">
        <f t="shared" si="72"/>
        <v>4656.4148768186569</v>
      </c>
      <c r="U1557" s="226">
        <f t="shared" si="73"/>
        <v>305.49018774770275</v>
      </c>
    </row>
    <row r="1558" spans="1:21" x14ac:dyDescent="0.25">
      <c r="A1558" s="156" t="s">
        <v>15632</v>
      </c>
      <c r="B1558" s="156" t="s">
        <v>27</v>
      </c>
      <c r="C1558" s="223">
        <v>-12.879566192626953</v>
      </c>
      <c r="D1558" s="221">
        <v>-1.4930301904678345</v>
      </c>
      <c r="E1558" s="221">
        <v>-1.8684306144714355</v>
      </c>
      <c r="F1558" s="221">
        <v>1.482129693031311</v>
      </c>
      <c r="G1558" s="221">
        <v>5.650970458984375</v>
      </c>
      <c r="H1558" s="221">
        <v>9.6493400633335114E-2</v>
      </c>
      <c r="I1558" s="221">
        <v>-2.3551316261291504</v>
      </c>
      <c r="J1558" s="221">
        <v>-2.7809293270111084</v>
      </c>
      <c r="K1558" s="180">
        <v>111</v>
      </c>
      <c r="L1558" s="181">
        <v>39</v>
      </c>
      <c r="M1558" s="181">
        <v>27</v>
      </c>
      <c r="N1558" s="181">
        <v>23</v>
      </c>
      <c r="O1558" s="181">
        <v>125</v>
      </c>
      <c r="P1558" s="181">
        <v>209</v>
      </c>
      <c r="Q1558" s="181">
        <v>98</v>
      </c>
      <c r="R1558" s="181">
        <v>334</v>
      </c>
      <c r="S1558" s="226">
        <f t="shared" si="74"/>
        <v>966</v>
      </c>
      <c r="T1558" s="181">
        <f t="shared" si="72"/>
        <v>-1937.313534937799</v>
      </c>
      <c r="U1558" s="226">
        <f t="shared" si="73"/>
        <v>-127.09998811761004</v>
      </c>
    </row>
    <row r="1559" spans="1:21" x14ac:dyDescent="0.25">
      <c r="A1559" s="156" t="s">
        <v>15633</v>
      </c>
      <c r="B1559" s="156" t="s">
        <v>27</v>
      </c>
      <c r="C1559" s="223">
        <v>-2.2216265201568604</v>
      </c>
      <c r="D1559" s="221">
        <v>-1.0623228549957275</v>
      </c>
      <c r="E1559" s="221">
        <v>-1.629517674446106</v>
      </c>
      <c r="F1559" s="221">
        <v>25.943252563476563</v>
      </c>
      <c r="G1559" s="221">
        <v>5.8898830413818359</v>
      </c>
      <c r="H1559" s="221">
        <v>0.33540630340576172</v>
      </c>
      <c r="I1559" s="221">
        <v>-2.1162185668945312</v>
      </c>
      <c r="J1559" s="221">
        <v>-1.8663214445114136</v>
      </c>
      <c r="K1559" s="180">
        <v>436</v>
      </c>
      <c r="L1559" s="181">
        <v>215</v>
      </c>
      <c r="M1559" s="181">
        <v>140</v>
      </c>
      <c r="N1559" s="181">
        <v>142</v>
      </c>
      <c r="O1559" s="181">
        <v>561</v>
      </c>
      <c r="P1559" s="181">
        <v>851</v>
      </c>
      <c r="Q1559" s="181">
        <v>313</v>
      </c>
      <c r="R1559" s="181">
        <v>1014</v>
      </c>
      <c r="S1559" s="226">
        <f t="shared" si="74"/>
        <v>3672</v>
      </c>
      <c r="T1559" s="181">
        <f t="shared" si="72"/>
        <v>3293.609607219696</v>
      </c>
      <c r="U1559" s="226">
        <f t="shared" si="73"/>
        <v>216.08156573123316</v>
      </c>
    </row>
    <row r="1560" spans="1:21" x14ac:dyDescent="0.25">
      <c r="A1560" s="156" t="s">
        <v>15634</v>
      </c>
      <c r="B1560" s="156" t="s">
        <v>27</v>
      </c>
      <c r="C1560" s="223">
        <v>-3.4320571422576904</v>
      </c>
      <c r="D1560" s="221">
        <v>14.778200149536133</v>
      </c>
      <c r="E1560" s="221">
        <v>1.560667872428894</v>
      </c>
      <c r="F1560" s="221">
        <v>79.233383178710937</v>
      </c>
      <c r="G1560" s="221">
        <v>39.176082611083984</v>
      </c>
      <c r="H1560" s="221">
        <v>4.516850471496582</v>
      </c>
      <c r="I1560" s="221">
        <v>-1.5032711029052734</v>
      </c>
      <c r="J1560" s="221">
        <v>-1.9290688037872314</v>
      </c>
      <c r="K1560" s="180">
        <v>606</v>
      </c>
      <c r="L1560" s="181">
        <v>234</v>
      </c>
      <c r="M1560" s="181">
        <v>232</v>
      </c>
      <c r="N1560" s="181">
        <v>208</v>
      </c>
      <c r="O1560" s="181">
        <v>641</v>
      </c>
      <c r="P1560" s="181">
        <v>852</v>
      </c>
      <c r="Q1560" s="181">
        <v>337</v>
      </c>
      <c r="R1560" s="181">
        <v>1088</v>
      </c>
      <c r="S1560" s="226">
        <f t="shared" si="74"/>
        <v>4198</v>
      </c>
      <c r="T1560" s="181">
        <f t="shared" si="72"/>
        <v>44575.68718957901</v>
      </c>
      <c r="U1560" s="226">
        <f t="shared" si="73"/>
        <v>2924.4462550620119</v>
      </c>
    </row>
    <row r="1561" spans="1:21" x14ac:dyDescent="0.25">
      <c r="A1561" s="156" t="s">
        <v>15635</v>
      </c>
      <c r="B1561" s="156" t="s">
        <v>27</v>
      </c>
      <c r="C1561" s="223">
        <v>-1.5114972591400146</v>
      </c>
      <c r="D1561" s="221">
        <v>0.35679423809051514</v>
      </c>
      <c r="E1561" s="221">
        <v>4.8602228164672852</v>
      </c>
      <c r="F1561" s="221">
        <v>2.4311721324920654</v>
      </c>
      <c r="G1561" s="221">
        <v>17.863761901855469</v>
      </c>
      <c r="H1561" s="221">
        <v>4.2751507759094238</v>
      </c>
      <c r="I1561" s="221">
        <v>-1.4060895442962646</v>
      </c>
      <c r="J1561" s="221">
        <v>-1.8318871259689331</v>
      </c>
      <c r="K1561" s="180">
        <v>701</v>
      </c>
      <c r="L1561" s="181">
        <v>309</v>
      </c>
      <c r="M1561" s="181">
        <v>222</v>
      </c>
      <c r="N1561" s="181">
        <v>163</v>
      </c>
      <c r="O1561" s="181">
        <v>651</v>
      </c>
      <c r="P1561" s="181">
        <v>1101</v>
      </c>
      <c r="Q1561" s="181">
        <v>327</v>
      </c>
      <c r="R1561" s="181">
        <v>985</v>
      </c>
      <c r="S1561" s="226">
        <f t="shared" si="74"/>
        <v>4459</v>
      </c>
      <c r="T1561" s="181">
        <f t="shared" si="72"/>
        <v>14597.990266084671</v>
      </c>
      <c r="U1561" s="226">
        <f t="shared" si="73"/>
        <v>957.72024295485028</v>
      </c>
    </row>
    <row r="1562" spans="1:21" x14ac:dyDescent="0.25">
      <c r="A1562" s="156" t="s">
        <v>15636</v>
      </c>
      <c r="B1562" s="156" t="s">
        <v>27</v>
      </c>
      <c r="C1562" s="223">
        <v>0.67884171009063721</v>
      </c>
      <c r="D1562" s="221">
        <v>11.835309028625488</v>
      </c>
      <c r="E1562" s="221">
        <v>10.571233749389648</v>
      </c>
      <c r="F1562" s="221">
        <v>35.807476043701172</v>
      </c>
      <c r="G1562" s="221">
        <v>27.682794570922852</v>
      </c>
      <c r="H1562" s="221">
        <v>2.1886038780212402</v>
      </c>
      <c r="I1562" s="221">
        <v>3.8654739856719971</v>
      </c>
      <c r="J1562" s="221">
        <v>-1.6495524644851685</v>
      </c>
      <c r="K1562" s="180">
        <v>575</v>
      </c>
      <c r="L1562" s="181">
        <v>209</v>
      </c>
      <c r="M1562" s="181">
        <v>196</v>
      </c>
      <c r="N1562" s="181">
        <v>153</v>
      </c>
      <c r="O1562" s="181">
        <v>635</v>
      </c>
      <c r="P1562" s="181">
        <v>799</v>
      </c>
      <c r="Q1562" s="181">
        <v>237</v>
      </c>
      <c r="R1562" s="181">
        <v>706</v>
      </c>
      <c r="S1562" s="226">
        <f t="shared" si="74"/>
        <v>3510</v>
      </c>
      <c r="T1562" s="181">
        <f t="shared" si="72"/>
        <v>29493.22156560421</v>
      </c>
      <c r="U1562" s="226">
        <f t="shared" si="73"/>
        <v>1934.9413726460598</v>
      </c>
    </row>
    <row r="1563" spans="1:21" x14ac:dyDescent="0.25">
      <c r="A1563" s="156" t="s">
        <v>15637</v>
      </c>
      <c r="B1563" s="156" t="s">
        <v>27</v>
      </c>
      <c r="C1563" s="223">
        <v>-1.1141080856323242</v>
      </c>
      <c r="D1563" s="221">
        <v>-0.14659872651100159</v>
      </c>
      <c r="E1563" s="221">
        <v>-0.52199912071228027</v>
      </c>
      <c r="F1563" s="221">
        <v>-9.1860342025756836</v>
      </c>
      <c r="G1563" s="221">
        <v>16.782905578613281</v>
      </c>
      <c r="H1563" s="221">
        <v>1.4429248571395874</v>
      </c>
      <c r="I1563" s="221">
        <v>-1.0087003707885742</v>
      </c>
      <c r="J1563" s="221">
        <v>-1.4344979524612427</v>
      </c>
      <c r="K1563" s="180">
        <v>494</v>
      </c>
      <c r="L1563" s="181">
        <v>193</v>
      </c>
      <c r="M1563" s="181">
        <v>127</v>
      </c>
      <c r="N1563" s="181">
        <v>122</v>
      </c>
      <c r="O1563" s="181">
        <v>519</v>
      </c>
      <c r="P1563" s="181">
        <v>869</v>
      </c>
      <c r="Q1563" s="181">
        <v>273</v>
      </c>
      <c r="R1563" s="181">
        <v>773</v>
      </c>
      <c r="S1563" s="226">
        <f t="shared" si="74"/>
        <v>3370</v>
      </c>
      <c r="T1563" s="181">
        <f t="shared" si="72"/>
        <v>6814.3345681130886</v>
      </c>
      <c r="U1563" s="226">
        <f t="shared" si="73"/>
        <v>447.06333126630471</v>
      </c>
    </row>
    <row r="1564" spans="1:21" x14ac:dyDescent="0.25">
      <c r="A1564" s="156" t="s">
        <v>15638</v>
      </c>
      <c r="B1564" s="156" t="s">
        <v>27</v>
      </c>
      <c r="C1564" s="223">
        <v>-1.0465744733810425</v>
      </c>
      <c r="D1564" s="221">
        <v>-7.9065017402172089E-2</v>
      </c>
      <c r="E1564" s="221">
        <v>-0.4544653594493866</v>
      </c>
      <c r="F1564" s="221">
        <v>2.8960950374603271</v>
      </c>
      <c r="G1564" s="221">
        <v>13.782097816467285</v>
      </c>
      <c r="H1564" s="221">
        <v>1.5104584693908691</v>
      </c>
      <c r="I1564" s="221">
        <v>-0.94116657972335815</v>
      </c>
      <c r="J1564" s="221">
        <v>-1.3669643402099609</v>
      </c>
      <c r="K1564" s="180">
        <v>159</v>
      </c>
      <c r="L1564" s="181">
        <v>65</v>
      </c>
      <c r="M1564" s="181">
        <v>51</v>
      </c>
      <c r="N1564" s="181">
        <v>43</v>
      </c>
      <c r="O1564" s="181">
        <v>167</v>
      </c>
      <c r="P1564" s="181">
        <v>294</v>
      </c>
      <c r="Q1564" s="181">
        <v>112</v>
      </c>
      <c r="R1564" s="181">
        <v>179</v>
      </c>
      <c r="S1564" s="226">
        <f t="shared" si="74"/>
        <v>1070</v>
      </c>
      <c r="T1564" s="181">
        <f t="shared" si="72"/>
        <v>2325.3976374045014</v>
      </c>
      <c r="U1564" s="226">
        <f t="shared" si="73"/>
        <v>152.56075320421485</v>
      </c>
    </row>
    <row r="1565" spans="1:21" x14ac:dyDescent="0.25">
      <c r="A1565" s="156" t="s">
        <v>15639</v>
      </c>
      <c r="B1565" s="156" t="s">
        <v>27</v>
      </c>
      <c r="C1565" s="223">
        <v>-0.73099935054779053</v>
      </c>
      <c r="D1565" s="221">
        <v>0.23651005327701569</v>
      </c>
      <c r="E1565" s="221">
        <v>-0.13889032602310181</v>
      </c>
      <c r="F1565" s="221">
        <v>3.211669921875</v>
      </c>
      <c r="G1565" s="221">
        <v>10.684661865234375</v>
      </c>
      <c r="H1565" s="221">
        <v>1.8260335922241211</v>
      </c>
      <c r="I1565" s="221">
        <v>-0.62559157609939575</v>
      </c>
      <c r="J1565" s="221">
        <v>-1.051389217376709</v>
      </c>
      <c r="K1565" s="180">
        <v>167</v>
      </c>
      <c r="L1565" s="181">
        <v>41</v>
      </c>
      <c r="M1565" s="181">
        <v>39</v>
      </c>
      <c r="N1565" s="181">
        <v>26</v>
      </c>
      <c r="O1565" s="181">
        <v>156</v>
      </c>
      <c r="P1565" s="181">
        <v>253</v>
      </c>
      <c r="Q1565" s="181">
        <v>70</v>
      </c>
      <c r="R1565" s="181">
        <v>154</v>
      </c>
      <c r="S1565" s="226">
        <f t="shared" si="74"/>
        <v>906</v>
      </c>
      <c r="T1565" s="181">
        <f t="shared" si="72"/>
        <v>1888.7951159030199</v>
      </c>
      <c r="U1565" s="226">
        <f t="shared" si="73"/>
        <v>123.91687378345885</v>
      </c>
    </row>
    <row r="1566" spans="1:21" x14ac:dyDescent="0.25">
      <c r="A1566" s="156" t="s">
        <v>15640</v>
      </c>
      <c r="B1566" s="156" t="s">
        <v>27</v>
      </c>
      <c r="C1566" s="223">
        <v>-1.0734703540802002</v>
      </c>
      <c r="D1566" s="221">
        <v>2.6539959907531738</v>
      </c>
      <c r="E1566" s="221">
        <v>-0.8065648078918457</v>
      </c>
      <c r="F1566" s="221">
        <v>13.839019775390625</v>
      </c>
      <c r="G1566" s="221">
        <v>6.7128357887268066</v>
      </c>
      <c r="H1566" s="221">
        <v>4.6908073425292969</v>
      </c>
      <c r="I1566" s="221">
        <v>-1.2932660579681396</v>
      </c>
      <c r="J1566" s="221">
        <v>-1.7190636396408081</v>
      </c>
      <c r="K1566" s="180">
        <v>317</v>
      </c>
      <c r="L1566" s="181">
        <v>137</v>
      </c>
      <c r="M1566" s="181">
        <v>111</v>
      </c>
      <c r="N1566" s="181">
        <v>115</v>
      </c>
      <c r="O1566" s="181">
        <v>346</v>
      </c>
      <c r="P1566" s="181">
        <v>550</v>
      </c>
      <c r="Q1566" s="181">
        <v>202</v>
      </c>
      <c r="R1566" s="181">
        <v>406</v>
      </c>
      <c r="S1566" s="226">
        <f t="shared" si="74"/>
        <v>2184</v>
      </c>
      <c r="T1566" s="181">
        <f t="shared" si="72"/>
        <v>5468.6715688705444</v>
      </c>
      <c r="U1566" s="226">
        <f t="shared" si="73"/>
        <v>358.77935031557735</v>
      </c>
    </row>
    <row r="1567" spans="1:21" x14ac:dyDescent="0.25">
      <c r="A1567" s="156" t="s">
        <v>15641</v>
      </c>
      <c r="B1567" s="156" t="s">
        <v>27</v>
      </c>
      <c r="C1567" s="223">
        <v>-1.1858454942703247</v>
      </c>
      <c r="D1567" s="221">
        <v>-0.21833615005016327</v>
      </c>
      <c r="E1567" s="221">
        <v>-0.59373646974563599</v>
      </c>
      <c r="F1567" s="221">
        <v>2.7568237781524658</v>
      </c>
      <c r="G1567" s="221">
        <v>6.9256644248962402</v>
      </c>
      <c r="H1567" s="221">
        <v>1.3711874485015869</v>
      </c>
      <c r="I1567" s="221">
        <v>-1.0804377794265747</v>
      </c>
      <c r="J1567" s="221">
        <v>-1.5062354803085327</v>
      </c>
      <c r="K1567" s="180">
        <v>199</v>
      </c>
      <c r="L1567" s="181">
        <v>86</v>
      </c>
      <c r="M1567" s="181">
        <v>44</v>
      </c>
      <c r="N1567" s="181">
        <v>44</v>
      </c>
      <c r="O1567" s="181">
        <v>179</v>
      </c>
      <c r="P1567" s="181">
        <v>317</v>
      </c>
      <c r="Q1567" s="181">
        <v>100</v>
      </c>
      <c r="R1567" s="181">
        <v>245</v>
      </c>
      <c r="S1567" s="226">
        <f t="shared" si="74"/>
        <v>1214</v>
      </c>
      <c r="T1567" s="181">
        <f t="shared" si="72"/>
        <v>1037.7045619189739</v>
      </c>
      <c r="U1567" s="226">
        <f t="shared" si="73"/>
        <v>68.07996491581109</v>
      </c>
    </row>
    <row r="1568" spans="1:21" x14ac:dyDescent="0.25">
      <c r="A1568" s="156" t="s">
        <v>15642</v>
      </c>
      <c r="B1568" s="156" t="s">
        <v>27</v>
      </c>
      <c r="C1568" s="223">
        <v>-1.0854007005691528</v>
      </c>
      <c r="D1568" s="221">
        <v>-0.11789145320653915</v>
      </c>
      <c r="E1568" s="221">
        <v>-0.49329185485839844</v>
      </c>
      <c r="F1568" s="221">
        <v>2.8572683334350586</v>
      </c>
      <c r="G1568" s="221">
        <v>7.0261087417602539</v>
      </c>
      <c r="H1568" s="221">
        <v>1.4716320037841797</v>
      </c>
      <c r="I1568" s="221">
        <v>-0.97999304533004761</v>
      </c>
      <c r="J1568" s="221">
        <v>-1.4057906866073608</v>
      </c>
      <c r="K1568" s="180">
        <v>72</v>
      </c>
      <c r="L1568" s="181">
        <v>29</v>
      </c>
      <c r="M1568" s="181">
        <v>16</v>
      </c>
      <c r="N1568" s="181">
        <v>21</v>
      </c>
      <c r="O1568" s="181">
        <v>89</v>
      </c>
      <c r="P1568" s="181">
        <v>152</v>
      </c>
      <c r="Q1568" s="181">
        <v>44</v>
      </c>
      <c r="R1568" s="181">
        <v>99</v>
      </c>
      <c r="S1568" s="226">
        <f t="shared" si="74"/>
        <v>522</v>
      </c>
      <c r="T1568" s="181">
        <f t="shared" si="72"/>
        <v>637.26103336364031</v>
      </c>
      <c r="U1568" s="226">
        <f t="shared" si="73"/>
        <v>41.808343516753013</v>
      </c>
    </row>
    <row r="1569" spans="1:21" x14ac:dyDescent="0.25">
      <c r="A1569" s="156" t="s">
        <v>15643</v>
      </c>
      <c r="B1569" s="156" t="s">
        <v>27</v>
      </c>
      <c r="C1569" s="223">
        <v>-1.2350292205810547</v>
      </c>
      <c r="D1569" s="221">
        <v>3.4078450202941895</v>
      </c>
      <c r="E1569" s="221">
        <v>-0.64292007684707642</v>
      </c>
      <c r="F1569" s="221">
        <v>7.7024188041687012</v>
      </c>
      <c r="G1569" s="221">
        <v>6.8764805793762207</v>
      </c>
      <c r="H1569" s="221">
        <v>10.978524208068848</v>
      </c>
      <c r="I1569" s="221">
        <v>-1.1296215057373047</v>
      </c>
      <c r="J1569" s="221">
        <v>-1.5554189682006836</v>
      </c>
      <c r="K1569" s="180">
        <v>254</v>
      </c>
      <c r="L1569" s="181">
        <v>115</v>
      </c>
      <c r="M1569" s="181">
        <v>93</v>
      </c>
      <c r="N1569" s="181">
        <v>67</v>
      </c>
      <c r="O1569" s="181">
        <v>287</v>
      </c>
      <c r="P1569" s="181">
        <v>527</v>
      </c>
      <c r="Q1569" s="181">
        <v>196</v>
      </c>
      <c r="R1569" s="181">
        <v>482</v>
      </c>
      <c r="S1569" s="226">
        <f t="shared" si="74"/>
        <v>2021</v>
      </c>
      <c r="T1569" s="181">
        <f t="shared" si="72"/>
        <v>7322.5896741747856</v>
      </c>
      <c r="U1569" s="226">
        <f t="shared" si="73"/>
        <v>480.40807220583997</v>
      </c>
    </row>
    <row r="1570" spans="1:21" x14ac:dyDescent="0.25">
      <c r="A1570" s="156" t="s">
        <v>15644</v>
      </c>
      <c r="B1570" s="156" t="s">
        <v>27</v>
      </c>
      <c r="C1570" s="223">
        <v>-1.619507908821106</v>
      </c>
      <c r="D1570" s="221">
        <v>-0.65199851989746094</v>
      </c>
      <c r="E1570" s="221">
        <v>-1.0273991823196411</v>
      </c>
      <c r="F1570" s="221">
        <v>2.3231613636016846</v>
      </c>
      <c r="G1570" s="221">
        <v>6.492002010345459</v>
      </c>
      <c r="H1570" s="221">
        <v>0.93752491474151611</v>
      </c>
      <c r="I1570" s="221">
        <v>-1.514100193977356</v>
      </c>
      <c r="J1570" s="221">
        <v>-1.9398981332778931</v>
      </c>
      <c r="K1570" s="180">
        <v>79</v>
      </c>
      <c r="L1570" s="181">
        <v>32</v>
      </c>
      <c r="M1570" s="181">
        <v>33</v>
      </c>
      <c r="N1570" s="181">
        <v>31</v>
      </c>
      <c r="O1570" s="181">
        <v>130</v>
      </c>
      <c r="P1570" s="181">
        <v>205</v>
      </c>
      <c r="Q1570" s="181">
        <v>87</v>
      </c>
      <c r="R1570" s="181">
        <v>167</v>
      </c>
      <c r="S1570" s="226">
        <f t="shared" si="74"/>
        <v>764</v>
      </c>
      <c r="T1570" s="181">
        <f t="shared" si="72"/>
        <v>469.77191555500031</v>
      </c>
      <c r="U1570" s="226">
        <f t="shared" si="73"/>
        <v>30.820000897244796</v>
      </c>
    </row>
    <row r="1571" spans="1:21" x14ac:dyDescent="0.25">
      <c r="A1571" s="156" t="s">
        <v>15645</v>
      </c>
      <c r="B1571" s="156" t="s">
        <v>27</v>
      </c>
      <c r="C1571" s="223">
        <v>-3.3552656173706055</v>
      </c>
      <c r="D1571" s="221">
        <v>-0.83655625581741333</v>
      </c>
      <c r="E1571" s="221">
        <v>-1.2119567394256592</v>
      </c>
      <c r="F1571" s="221">
        <v>2.138603687286377</v>
      </c>
      <c r="G1571" s="221">
        <v>1.6065219640731812</v>
      </c>
      <c r="H1571" s="221">
        <v>0.75296717882156372</v>
      </c>
      <c r="I1571" s="221">
        <v>-1.6986579895019531</v>
      </c>
      <c r="J1571" s="221">
        <v>-2.124455451965332</v>
      </c>
      <c r="K1571" s="180">
        <v>287</v>
      </c>
      <c r="L1571" s="181">
        <v>104</v>
      </c>
      <c r="M1571" s="181">
        <v>77</v>
      </c>
      <c r="N1571" s="181">
        <v>71</v>
      </c>
      <c r="O1571" s="181">
        <v>314</v>
      </c>
      <c r="P1571" s="181">
        <v>453</v>
      </c>
      <c r="Q1571" s="181">
        <v>125</v>
      </c>
      <c r="R1571" s="181">
        <v>421</v>
      </c>
      <c r="S1571" s="226">
        <f t="shared" si="74"/>
        <v>1852</v>
      </c>
      <c r="T1571" s="181">
        <f t="shared" si="72"/>
        <v>-1252.6288551688194</v>
      </c>
      <c r="U1571" s="226">
        <f t="shared" si="73"/>
        <v>-82.180354256826121</v>
      </c>
    </row>
    <row r="1572" spans="1:21" x14ac:dyDescent="0.25">
      <c r="A1572" s="156" t="s">
        <v>15646</v>
      </c>
      <c r="B1572" s="156" t="s">
        <v>27</v>
      </c>
      <c r="C1572" s="223">
        <v>-1.5941697359085083</v>
      </c>
      <c r="D1572" s="221">
        <v>-0.62666034698486328</v>
      </c>
      <c r="E1572" s="221">
        <v>-1.0020607709884644</v>
      </c>
      <c r="F1572" s="221">
        <v>2.3484995365142822</v>
      </c>
      <c r="G1572" s="221">
        <v>6.5173401832580566</v>
      </c>
      <c r="H1572" s="221">
        <v>0.96286320686340332</v>
      </c>
      <c r="I1572" s="221">
        <v>-1.4887620210647583</v>
      </c>
      <c r="J1572" s="221">
        <v>-1.9145597219467163</v>
      </c>
      <c r="K1572" s="180">
        <v>134</v>
      </c>
      <c r="L1572" s="181">
        <v>45</v>
      </c>
      <c r="M1572" s="181">
        <v>52</v>
      </c>
      <c r="N1572" s="181">
        <v>48</v>
      </c>
      <c r="O1572" s="181">
        <v>192</v>
      </c>
      <c r="P1572" s="181">
        <v>296</v>
      </c>
      <c r="Q1572" s="181">
        <v>98</v>
      </c>
      <c r="R1572" s="181">
        <v>240</v>
      </c>
      <c r="S1572" s="226">
        <f t="shared" si="74"/>
        <v>1105</v>
      </c>
      <c r="T1572" s="181">
        <f t="shared" si="72"/>
        <v>749.74617052078247</v>
      </c>
      <c r="U1572" s="226">
        <f t="shared" si="73"/>
        <v>49.188078050295886</v>
      </c>
    </row>
    <row r="1573" spans="1:21" x14ac:dyDescent="0.25">
      <c r="A1573" s="156" t="s">
        <v>15647</v>
      </c>
      <c r="B1573" s="156" t="s">
        <v>27</v>
      </c>
      <c r="C1573" s="223">
        <v>-1.8441269397735596</v>
      </c>
      <c r="D1573" s="221">
        <v>-0.87661749124526978</v>
      </c>
      <c r="E1573" s="221">
        <v>-1.2520179748535156</v>
      </c>
      <c r="F1573" s="221">
        <v>2.0985424518585205</v>
      </c>
      <c r="G1573" s="221">
        <v>6.2673830986022949</v>
      </c>
      <c r="H1573" s="221">
        <v>0.71290606260299683</v>
      </c>
      <c r="I1573" s="221">
        <v>-1.7387192249298096</v>
      </c>
      <c r="J1573" s="221">
        <v>-2.1645169258117676</v>
      </c>
      <c r="K1573" s="180">
        <v>68</v>
      </c>
      <c r="L1573" s="181">
        <v>43</v>
      </c>
      <c r="M1573" s="181">
        <v>27</v>
      </c>
      <c r="N1573" s="181">
        <v>17</v>
      </c>
      <c r="O1573" s="181">
        <v>94</v>
      </c>
      <c r="P1573" s="181">
        <v>170</v>
      </c>
      <c r="Q1573" s="181">
        <v>50</v>
      </c>
      <c r="R1573" s="181">
        <v>104</v>
      </c>
      <c r="S1573" s="226">
        <f t="shared" si="74"/>
        <v>573</v>
      </c>
      <c r="T1573" s="181">
        <f t="shared" si="72"/>
        <v>237.05787271261215</v>
      </c>
      <c r="U1573" s="226">
        <f t="shared" si="73"/>
        <v>15.552491768414914</v>
      </c>
    </row>
    <row r="1574" spans="1:21" x14ac:dyDescent="0.25">
      <c r="A1574" s="156" t="s">
        <v>15648</v>
      </c>
      <c r="B1574" s="156" t="s">
        <v>27</v>
      </c>
      <c r="C1574" s="223">
        <v>-1.4038341045379639</v>
      </c>
      <c r="D1574" s="221">
        <v>-0.47304642200469971</v>
      </c>
      <c r="E1574" s="221">
        <v>-0.81172513961791992</v>
      </c>
      <c r="F1574" s="221">
        <v>112.94485473632812</v>
      </c>
      <c r="G1574" s="221">
        <v>8.3082094192504883</v>
      </c>
      <c r="H1574" s="221">
        <v>20.094442367553711</v>
      </c>
      <c r="I1574" s="221">
        <v>-1.2984263896942139</v>
      </c>
      <c r="J1574" s="221">
        <v>-1.7242240905761719</v>
      </c>
      <c r="K1574" s="180">
        <v>134</v>
      </c>
      <c r="L1574" s="181">
        <v>52</v>
      </c>
      <c r="M1574" s="181">
        <v>44</v>
      </c>
      <c r="N1574" s="181">
        <v>46</v>
      </c>
      <c r="O1574" s="181">
        <v>164</v>
      </c>
      <c r="P1574" s="181">
        <v>285</v>
      </c>
      <c r="Q1574" s="181">
        <v>109</v>
      </c>
      <c r="R1574" s="181">
        <v>251</v>
      </c>
      <c r="S1574" s="226">
        <f t="shared" si="74"/>
        <v>1085</v>
      </c>
      <c r="T1574" s="181">
        <f t="shared" si="72"/>
        <v>11462.188924074173</v>
      </c>
      <c r="U1574" s="226">
        <f t="shared" si="73"/>
        <v>751.99189484752321</v>
      </c>
    </row>
    <row r="1575" spans="1:21" x14ac:dyDescent="0.25">
      <c r="A1575" s="156" t="s">
        <v>15649</v>
      </c>
      <c r="B1575" s="156" t="s">
        <v>27</v>
      </c>
      <c r="C1575" s="223">
        <v>-1.6005606651306152</v>
      </c>
      <c r="D1575" s="221">
        <v>-0.63305133581161499</v>
      </c>
      <c r="E1575" s="221">
        <v>28.691413879394531</v>
      </c>
      <c r="F1575" s="221">
        <v>72.300277709960937</v>
      </c>
      <c r="G1575" s="221">
        <v>33.913883209228516</v>
      </c>
      <c r="H1575" s="221">
        <v>6.8659319877624512</v>
      </c>
      <c r="I1575" s="221">
        <v>0.51836323738098145</v>
      </c>
      <c r="J1575" s="221">
        <v>-1.9209506511688232</v>
      </c>
      <c r="K1575" s="180">
        <v>514</v>
      </c>
      <c r="L1575" s="181">
        <v>164</v>
      </c>
      <c r="M1575" s="181">
        <v>171</v>
      </c>
      <c r="N1575" s="181">
        <v>181</v>
      </c>
      <c r="O1575" s="181">
        <v>556</v>
      </c>
      <c r="P1575" s="181">
        <v>730</v>
      </c>
      <c r="Q1575" s="181">
        <v>243</v>
      </c>
      <c r="R1575" s="181">
        <v>700</v>
      </c>
      <c r="S1575" s="226">
        <f t="shared" si="74"/>
        <v>3259</v>
      </c>
      <c r="T1575" s="181">
        <f t="shared" si="72"/>
        <v>39715.6196641922</v>
      </c>
      <c r="U1575" s="226">
        <f t="shared" si="73"/>
        <v>2605.5951689639223</v>
      </c>
    </row>
    <row r="1576" spans="1:21" x14ac:dyDescent="0.25">
      <c r="A1576" s="156" t="s">
        <v>15650</v>
      </c>
      <c r="B1576" s="156" t="s">
        <v>27</v>
      </c>
      <c r="C1576" s="223">
        <v>0.43175968527793884</v>
      </c>
      <c r="D1576" s="221">
        <v>6.0355696678161621</v>
      </c>
      <c r="E1576" s="221">
        <v>27.475311279296875</v>
      </c>
      <c r="F1576" s="221">
        <v>4.3744287490844727</v>
      </c>
      <c r="G1576" s="221">
        <v>15.529070854187012</v>
      </c>
      <c r="H1576" s="221">
        <v>2.9887926578521729</v>
      </c>
      <c r="I1576" s="221">
        <v>0.53716742992401123</v>
      </c>
      <c r="J1576" s="221">
        <v>0.11136975884437561</v>
      </c>
      <c r="K1576" s="180">
        <v>488</v>
      </c>
      <c r="L1576" s="181">
        <v>189</v>
      </c>
      <c r="M1576" s="181">
        <v>192</v>
      </c>
      <c r="N1576" s="181">
        <v>167</v>
      </c>
      <c r="O1576" s="181">
        <v>727</v>
      </c>
      <c r="P1576" s="181">
        <v>939</v>
      </c>
      <c r="Q1576" s="181">
        <v>300</v>
      </c>
      <c r="R1576" s="181">
        <v>1132</v>
      </c>
      <c r="S1576" s="226">
        <f t="shared" si="74"/>
        <v>4134</v>
      </c>
      <c r="T1576" s="181">
        <f t="shared" si="72"/>
        <v>21740.54237306118</v>
      </c>
      <c r="U1576" s="226">
        <f t="shared" si="73"/>
        <v>1426.3167151078578</v>
      </c>
    </row>
    <row r="1577" spans="1:21" x14ac:dyDescent="0.25">
      <c r="A1577" s="156" t="s">
        <v>15651</v>
      </c>
      <c r="B1577" s="156" t="s">
        <v>27</v>
      </c>
      <c r="C1577" s="223">
        <v>-1.4030393362045288</v>
      </c>
      <c r="D1577" s="221">
        <v>-0.43553000688552856</v>
      </c>
      <c r="E1577" s="221">
        <v>14.25932788848877</v>
      </c>
      <c r="F1577" s="221">
        <v>17.091712951660156</v>
      </c>
      <c r="G1577" s="221">
        <v>12.043519973754883</v>
      </c>
      <c r="H1577" s="221">
        <v>4.7578721046447754</v>
      </c>
      <c r="I1577" s="221">
        <v>-1.2976315021514893</v>
      </c>
      <c r="J1577" s="221">
        <v>-1.7234293222427368</v>
      </c>
      <c r="K1577" s="180">
        <v>1458</v>
      </c>
      <c r="L1577" s="181">
        <v>522</v>
      </c>
      <c r="M1577" s="181">
        <v>337</v>
      </c>
      <c r="N1577" s="181">
        <v>349</v>
      </c>
      <c r="O1577" s="181">
        <v>1499</v>
      </c>
      <c r="P1577" s="181">
        <v>2037</v>
      </c>
      <c r="Q1577" s="181">
        <v>695</v>
      </c>
      <c r="R1577" s="181">
        <v>2031</v>
      </c>
      <c r="S1577" s="226">
        <f t="shared" si="74"/>
        <v>8928</v>
      </c>
      <c r="T1577" s="181">
        <f t="shared" si="72"/>
        <v>31840.306373119354</v>
      </c>
      <c r="U1577" s="226">
        <f t="shared" si="73"/>
        <v>2088.9249410083053</v>
      </c>
    </row>
    <row r="1578" spans="1:21" x14ac:dyDescent="0.25">
      <c r="A1578" s="156" t="s">
        <v>15652</v>
      </c>
      <c r="B1578" s="156" t="s">
        <v>27</v>
      </c>
      <c r="C1578" s="223">
        <v>-1.5136021375656128</v>
      </c>
      <c r="D1578" s="221">
        <v>-0.546092689037323</v>
      </c>
      <c r="E1578" s="221">
        <v>-0.92149299383163452</v>
      </c>
      <c r="F1578" s="221">
        <v>2.4290673732757568</v>
      </c>
      <c r="G1578" s="221">
        <v>6.5979080200195313</v>
      </c>
      <c r="H1578" s="221">
        <v>1.0434309244155884</v>
      </c>
      <c r="I1578" s="221">
        <v>-1.4081943035125732</v>
      </c>
      <c r="J1578" s="221">
        <v>-1.8339921236038208</v>
      </c>
      <c r="K1578" s="180">
        <v>577</v>
      </c>
      <c r="L1578" s="181">
        <v>235</v>
      </c>
      <c r="M1578" s="181">
        <v>118</v>
      </c>
      <c r="N1578" s="181">
        <v>98</v>
      </c>
      <c r="O1578" s="181">
        <v>560</v>
      </c>
      <c r="P1578" s="181">
        <v>1034</v>
      </c>
      <c r="Q1578" s="181">
        <v>375</v>
      </c>
      <c r="R1578" s="181">
        <v>856</v>
      </c>
      <c r="S1578" s="226">
        <f t="shared" si="74"/>
        <v>3853</v>
      </c>
      <c r="T1578" s="181">
        <f t="shared" si="72"/>
        <v>1803.3981594443321</v>
      </c>
      <c r="U1578" s="226">
        <f t="shared" si="73"/>
        <v>118.31429477111134</v>
      </c>
    </row>
    <row r="1579" spans="1:21" x14ac:dyDescent="0.25">
      <c r="A1579" s="156" t="s">
        <v>15653</v>
      </c>
      <c r="B1579" s="156" t="s">
        <v>27</v>
      </c>
      <c r="C1579" s="223">
        <v>-1.7313185930252075</v>
      </c>
      <c r="D1579" s="221">
        <v>-0.76380926370620728</v>
      </c>
      <c r="E1579" s="221">
        <v>-1.1392097473144531</v>
      </c>
      <c r="F1579" s="221">
        <v>2.2113504409790039</v>
      </c>
      <c r="G1579" s="221">
        <v>6.3801913261413574</v>
      </c>
      <c r="H1579" s="221">
        <v>0.82571423053741455</v>
      </c>
      <c r="I1579" s="221">
        <v>-1.6259108781814575</v>
      </c>
      <c r="J1579" s="221">
        <v>-2.0517086982727051</v>
      </c>
      <c r="K1579" s="180">
        <v>184</v>
      </c>
      <c r="L1579" s="181">
        <v>82</v>
      </c>
      <c r="M1579" s="181">
        <v>30</v>
      </c>
      <c r="N1579" s="181">
        <v>46</v>
      </c>
      <c r="O1579" s="181">
        <v>189</v>
      </c>
      <c r="P1579" s="181">
        <v>388</v>
      </c>
      <c r="Q1579" s="181">
        <v>119</v>
      </c>
      <c r="R1579" s="181">
        <v>222</v>
      </c>
      <c r="S1579" s="226">
        <f t="shared" si="74"/>
        <v>1260</v>
      </c>
      <c r="T1579" s="181">
        <f t="shared" si="72"/>
        <v>563.62140369415283</v>
      </c>
      <c r="U1579" s="226">
        <f t="shared" si="73"/>
        <v>36.977119304881924</v>
      </c>
    </row>
    <row r="1580" spans="1:21" x14ac:dyDescent="0.25">
      <c r="A1580" s="156" t="s">
        <v>15654</v>
      </c>
      <c r="B1580" s="156" t="s">
        <v>27</v>
      </c>
      <c r="C1580" s="223">
        <v>1.5110915899276733</v>
      </c>
      <c r="D1580" s="221">
        <v>2.4786009788513184</v>
      </c>
      <c r="E1580" s="221">
        <v>13.914076805114746</v>
      </c>
      <c r="F1580" s="221">
        <v>17.155780792236328</v>
      </c>
      <c r="G1580" s="221">
        <v>28.203432083129883</v>
      </c>
      <c r="H1580" s="221">
        <v>6.9647130966186523</v>
      </c>
      <c r="I1580" s="221">
        <v>1.6164994239807129</v>
      </c>
      <c r="J1580" s="221">
        <v>1.1907017230987549</v>
      </c>
      <c r="K1580" s="180">
        <v>1267</v>
      </c>
      <c r="L1580" s="181">
        <v>479</v>
      </c>
      <c r="M1580" s="181">
        <v>430</v>
      </c>
      <c r="N1580" s="181">
        <v>434</v>
      </c>
      <c r="O1580" s="181">
        <v>1459</v>
      </c>
      <c r="P1580" s="181">
        <v>1863</v>
      </c>
      <c r="Q1580" s="181">
        <v>665</v>
      </c>
      <c r="R1580" s="181">
        <v>1483</v>
      </c>
      <c r="S1580" s="226">
        <f t="shared" si="74"/>
        <v>8080</v>
      </c>
      <c r="T1580" s="181">
        <f t="shared" si="72"/>
        <v>73495.315483927727</v>
      </c>
      <c r="U1580" s="226">
        <f t="shared" si="73"/>
        <v>4821.7562909904173</v>
      </c>
    </row>
    <row r="1581" spans="1:21" x14ac:dyDescent="0.25">
      <c r="A1581" s="156" t="s">
        <v>15655</v>
      </c>
      <c r="B1581" s="156" t="s">
        <v>27</v>
      </c>
      <c r="C1581" s="223">
        <v>2.1322434768080711E-2</v>
      </c>
      <c r="D1581" s="221">
        <v>13.336053848266602</v>
      </c>
      <c r="E1581" s="221">
        <v>11.385232925415039</v>
      </c>
      <c r="F1581" s="221">
        <v>3.963991641998291</v>
      </c>
      <c r="G1581" s="221">
        <v>13.923796653747559</v>
      </c>
      <c r="H1581" s="221">
        <v>2.5783553123474121</v>
      </c>
      <c r="I1581" s="221">
        <v>0.12673020362854004</v>
      </c>
      <c r="J1581" s="221">
        <v>-0.29906749725341797</v>
      </c>
      <c r="K1581" s="180">
        <v>857</v>
      </c>
      <c r="L1581" s="181">
        <v>263</v>
      </c>
      <c r="M1581" s="181">
        <v>245</v>
      </c>
      <c r="N1581" s="181">
        <v>294</v>
      </c>
      <c r="O1581" s="181">
        <v>877</v>
      </c>
      <c r="P1581" s="181">
        <v>1215</v>
      </c>
      <c r="Q1581" s="181">
        <v>364</v>
      </c>
      <c r="R1581" s="181">
        <v>899</v>
      </c>
      <c r="S1581" s="226">
        <f t="shared" si="74"/>
        <v>5014</v>
      </c>
      <c r="T1581" s="181">
        <f t="shared" si="72"/>
        <v>22601.590582093224</v>
      </c>
      <c r="U1581" s="226">
        <f t="shared" si="73"/>
        <v>1482.8069089577532</v>
      </c>
    </row>
    <row r="1582" spans="1:21" x14ac:dyDescent="0.25">
      <c r="A1582" s="156" t="s">
        <v>15656</v>
      </c>
      <c r="B1582" s="156" t="s">
        <v>27</v>
      </c>
      <c r="C1582" s="223">
        <v>-0.8048781156539917</v>
      </c>
      <c r="D1582" s="221">
        <v>-6.8402857780456543</v>
      </c>
      <c r="E1582" s="221">
        <v>22.475114822387695</v>
      </c>
      <c r="F1582" s="221">
        <v>34.010269165039062</v>
      </c>
      <c r="G1582" s="221">
        <v>69.414230346679688</v>
      </c>
      <c r="H1582" s="221">
        <v>7.9860539436340332</v>
      </c>
      <c r="I1582" s="221">
        <v>-0.4690239429473877</v>
      </c>
      <c r="J1582" s="221">
        <v>-0.89482158422470093</v>
      </c>
      <c r="K1582" s="180">
        <v>1574</v>
      </c>
      <c r="L1582" s="181">
        <v>507</v>
      </c>
      <c r="M1582" s="181">
        <v>478</v>
      </c>
      <c r="N1582" s="181">
        <v>535</v>
      </c>
      <c r="O1582" s="181">
        <v>1838</v>
      </c>
      <c r="P1582" s="181">
        <v>2053</v>
      </c>
      <c r="Q1582" s="181">
        <v>632</v>
      </c>
      <c r="R1582" s="181">
        <v>2019</v>
      </c>
      <c r="S1582" s="226">
        <f t="shared" si="74"/>
        <v>9636</v>
      </c>
      <c r="T1582" s="181">
        <f t="shared" si="72"/>
        <v>166079.3520578742</v>
      </c>
      <c r="U1582" s="226">
        <f t="shared" si="73"/>
        <v>10895.853093708922</v>
      </c>
    </row>
    <row r="1583" spans="1:21" x14ac:dyDescent="0.25">
      <c r="A1583" s="156" t="s">
        <v>15657</v>
      </c>
      <c r="B1583" s="156" t="s">
        <v>27</v>
      </c>
      <c r="C1583" s="223">
        <v>-0.89553451538085938</v>
      </c>
      <c r="D1583" s="221">
        <v>2.0045185089111328</v>
      </c>
      <c r="E1583" s="221">
        <v>36.270637512207031</v>
      </c>
      <c r="F1583" s="221">
        <v>82.474029541015625</v>
      </c>
      <c r="G1583" s="221">
        <v>74.108154296875</v>
      </c>
      <c r="H1583" s="221">
        <v>25.721977233886719</v>
      </c>
      <c r="I1583" s="221">
        <v>6.916168212890625</v>
      </c>
      <c r="J1583" s="221">
        <v>0.28871393203735352</v>
      </c>
      <c r="K1583" s="180">
        <v>1300</v>
      </c>
      <c r="L1583" s="181">
        <v>497</v>
      </c>
      <c r="M1583" s="181">
        <v>553</v>
      </c>
      <c r="N1583" s="181">
        <v>522</v>
      </c>
      <c r="O1583" s="181">
        <v>1558</v>
      </c>
      <c r="P1583" s="181">
        <v>1769</v>
      </c>
      <c r="Q1583" s="181">
        <v>585</v>
      </c>
      <c r="R1583" s="181">
        <v>1363</v>
      </c>
      <c r="S1583" s="226">
        <f t="shared" si="74"/>
        <v>8147</v>
      </c>
      <c r="T1583" s="181">
        <f t="shared" si="72"/>
        <v>228343.31440877914</v>
      </c>
      <c r="U1583" s="226">
        <f t="shared" si="73"/>
        <v>14980.76177381548</v>
      </c>
    </row>
    <row r="1584" spans="1:21" x14ac:dyDescent="0.25">
      <c r="A1584" s="156" t="s">
        <v>15658</v>
      </c>
      <c r="B1584" s="156" t="s">
        <v>27</v>
      </c>
      <c r="C1584" s="223">
        <v>-3.8219068199396133E-2</v>
      </c>
      <c r="D1584" s="221">
        <v>6.5955743789672852</v>
      </c>
      <c r="E1584" s="221">
        <v>5.7900190353393555</v>
      </c>
      <c r="F1584" s="221">
        <v>39.303489685058594</v>
      </c>
      <c r="G1584" s="221">
        <v>37.348064422607422</v>
      </c>
      <c r="H1584" s="221">
        <v>9.4298601150512695</v>
      </c>
      <c r="I1584" s="221">
        <v>0.95599472522735596</v>
      </c>
      <c r="J1584" s="221">
        <v>1.8312759399414063</v>
      </c>
      <c r="K1584" s="180">
        <v>1278</v>
      </c>
      <c r="L1584" s="181">
        <v>553</v>
      </c>
      <c r="M1584" s="181">
        <v>443</v>
      </c>
      <c r="N1584" s="181">
        <v>497</v>
      </c>
      <c r="O1584" s="181">
        <v>1604</v>
      </c>
      <c r="P1584" s="181">
        <v>1950</v>
      </c>
      <c r="Q1584" s="181">
        <v>573</v>
      </c>
      <c r="R1584" s="181">
        <v>1592</v>
      </c>
      <c r="S1584" s="226">
        <f t="shared" si="74"/>
        <v>8490</v>
      </c>
      <c r="T1584" s="181">
        <f t="shared" si="72"/>
        <v>107455.02030069381</v>
      </c>
      <c r="U1584" s="226">
        <f t="shared" si="73"/>
        <v>7049.7271386865259</v>
      </c>
    </row>
    <row r="1585" spans="1:21" x14ac:dyDescent="0.25">
      <c r="A1585" s="156" t="s">
        <v>15659</v>
      </c>
      <c r="B1585" s="156" t="s">
        <v>27</v>
      </c>
      <c r="C1585" s="223">
        <v>2.8063185214996338</v>
      </c>
      <c r="D1585" s="221">
        <v>13.586153984069824</v>
      </c>
      <c r="E1585" s="221">
        <v>64.324111938476562</v>
      </c>
      <c r="F1585" s="221">
        <v>93.994094848632813</v>
      </c>
      <c r="G1585" s="221">
        <v>107.62433624267578</v>
      </c>
      <c r="H1585" s="221">
        <v>23.266530990600586</v>
      </c>
      <c r="I1585" s="221">
        <v>2.3362905979156494</v>
      </c>
      <c r="J1585" s="221">
        <v>4.1506586074829102</v>
      </c>
      <c r="K1585" s="180">
        <v>2058</v>
      </c>
      <c r="L1585" s="181">
        <v>740</v>
      </c>
      <c r="M1585" s="181">
        <v>784</v>
      </c>
      <c r="N1585" s="181">
        <v>779</v>
      </c>
      <c r="O1585" s="181">
        <v>2243</v>
      </c>
      <c r="P1585" s="181">
        <v>2146</v>
      </c>
      <c r="Q1585" s="181">
        <v>698</v>
      </c>
      <c r="R1585" s="181">
        <v>1704</v>
      </c>
      <c r="S1585" s="226">
        <f t="shared" si="74"/>
        <v>11152</v>
      </c>
      <c r="T1585" s="181">
        <f t="shared" si="72"/>
        <v>439515.47591495514</v>
      </c>
      <c r="U1585" s="226">
        <f t="shared" si="73"/>
        <v>28834.987604672926</v>
      </c>
    </row>
    <row r="1586" spans="1:21" x14ac:dyDescent="0.25">
      <c r="A1586" s="156" t="s">
        <v>15660</v>
      </c>
      <c r="B1586" s="156" t="s">
        <v>27</v>
      </c>
      <c r="C1586" s="223">
        <v>4.1225671768188477</v>
      </c>
      <c r="D1586" s="221">
        <v>-1.83935546875</v>
      </c>
      <c r="E1586" s="221">
        <v>16.877178192138672</v>
      </c>
      <c r="F1586" s="221">
        <v>62.781326293945313</v>
      </c>
      <c r="G1586" s="221">
        <v>88.887199401855469</v>
      </c>
      <c r="H1586" s="221">
        <v>21.801931381225586</v>
      </c>
      <c r="I1586" s="221">
        <v>1.0827122926712036</v>
      </c>
      <c r="J1586" s="221">
        <v>0.65691465139389038</v>
      </c>
      <c r="K1586" s="180">
        <v>1098</v>
      </c>
      <c r="L1586" s="181">
        <v>371</v>
      </c>
      <c r="M1586" s="181">
        <v>357</v>
      </c>
      <c r="N1586" s="181">
        <v>386</v>
      </c>
      <c r="O1586" s="181">
        <v>1032</v>
      </c>
      <c r="P1586" s="181">
        <v>1302</v>
      </c>
      <c r="Q1586" s="181">
        <v>461</v>
      </c>
      <c r="R1586" s="181">
        <v>1301</v>
      </c>
      <c r="S1586" s="226">
        <f t="shared" si="74"/>
        <v>6308</v>
      </c>
      <c r="T1586" s="181">
        <f t="shared" si="72"/>
        <v>155574.40321475267</v>
      </c>
      <c r="U1586" s="226">
        <f t="shared" si="73"/>
        <v>10206.66218627033</v>
      </c>
    </row>
    <row r="1587" spans="1:21" x14ac:dyDescent="0.25">
      <c r="A1587" s="156" t="s">
        <v>15661</v>
      </c>
      <c r="B1587" s="156" t="s">
        <v>27</v>
      </c>
      <c r="C1587" s="223">
        <v>-1.1526042595505714E-2</v>
      </c>
      <c r="D1587" s="221">
        <v>-1.3825889825820923</v>
      </c>
      <c r="E1587" s="221">
        <v>36.210861206054688</v>
      </c>
      <c r="F1587" s="221">
        <v>3.9024064540863037</v>
      </c>
      <c r="G1587" s="221">
        <v>30.490232467651367</v>
      </c>
      <c r="H1587" s="221">
        <v>4.0264425277709961</v>
      </c>
      <c r="I1587" s="221">
        <v>4.8120822906494141</v>
      </c>
      <c r="J1587" s="221">
        <v>-1.0343842506408691</v>
      </c>
      <c r="K1587" s="180">
        <v>1130</v>
      </c>
      <c r="L1587" s="181">
        <v>456</v>
      </c>
      <c r="M1587" s="181">
        <v>378</v>
      </c>
      <c r="N1587" s="181">
        <v>359</v>
      </c>
      <c r="O1587" s="181">
        <v>1295</v>
      </c>
      <c r="P1587" s="181">
        <v>1835</v>
      </c>
      <c r="Q1587" s="181">
        <v>639</v>
      </c>
      <c r="R1587" s="181">
        <v>1786</v>
      </c>
      <c r="S1587" s="226">
        <f t="shared" si="74"/>
        <v>7878</v>
      </c>
      <c r="T1587" s="181">
        <f t="shared" si="72"/>
        <v>62546.067844863981</v>
      </c>
      <c r="U1587" s="226">
        <f t="shared" si="73"/>
        <v>4103.4165799810407</v>
      </c>
    </row>
    <row r="1588" spans="1:21" x14ac:dyDescent="0.25">
      <c r="A1588" s="156" t="s">
        <v>15662</v>
      </c>
      <c r="B1588" s="156" t="s">
        <v>27</v>
      </c>
      <c r="C1588" s="223">
        <v>-2.1730809211730957</v>
      </c>
      <c r="D1588" s="221">
        <v>-1.3019168376922607</v>
      </c>
      <c r="E1588" s="221">
        <v>-1.6773173809051514</v>
      </c>
      <c r="F1588" s="221">
        <v>33.685249328613281</v>
      </c>
      <c r="G1588" s="221">
        <v>5.8420834541320801</v>
      </c>
      <c r="H1588" s="221">
        <v>3.5604705810546875</v>
      </c>
      <c r="I1588" s="221">
        <v>-2.1640183925628662</v>
      </c>
      <c r="J1588" s="221">
        <v>-2.5898163318634033</v>
      </c>
      <c r="K1588" s="180">
        <v>535</v>
      </c>
      <c r="L1588" s="181">
        <v>153</v>
      </c>
      <c r="M1588" s="181">
        <v>109</v>
      </c>
      <c r="N1588" s="181">
        <v>114</v>
      </c>
      <c r="O1588" s="181">
        <v>638</v>
      </c>
      <c r="P1588" s="181">
        <v>904</v>
      </c>
      <c r="Q1588" s="181">
        <v>396</v>
      </c>
      <c r="R1588" s="181">
        <v>1040</v>
      </c>
      <c r="S1588" s="226">
        <f t="shared" si="74"/>
        <v>3889</v>
      </c>
      <c r="T1588" s="181">
        <f t="shared" si="72"/>
        <v>5691.0536403656006</v>
      </c>
      <c r="U1588" s="226">
        <f t="shared" si="73"/>
        <v>373.36901695180342</v>
      </c>
    </row>
    <row r="1589" spans="1:21" x14ac:dyDescent="0.25">
      <c r="A1589" s="156" t="s">
        <v>15663</v>
      </c>
      <c r="B1589" s="156" t="s">
        <v>27</v>
      </c>
      <c r="C1589" s="223">
        <v>-2.4296998977661133</v>
      </c>
      <c r="D1589" s="221">
        <v>-1.4621903896331787</v>
      </c>
      <c r="E1589" s="221">
        <v>-1.8375909328460693</v>
      </c>
      <c r="F1589" s="221">
        <v>1.5129693746566772</v>
      </c>
      <c r="G1589" s="221">
        <v>5.6818103790283203</v>
      </c>
      <c r="H1589" s="221">
        <v>0.12733305990695953</v>
      </c>
      <c r="I1589" s="221">
        <v>-2.3242921829223633</v>
      </c>
      <c r="J1589" s="221">
        <v>-2.7500898838043213</v>
      </c>
      <c r="K1589" s="180">
        <v>318</v>
      </c>
      <c r="L1589" s="181">
        <v>124</v>
      </c>
      <c r="M1589" s="181">
        <v>55</v>
      </c>
      <c r="N1589" s="181">
        <v>42</v>
      </c>
      <c r="O1589" s="181">
        <v>310</v>
      </c>
      <c r="P1589" s="181">
        <v>581</v>
      </c>
      <c r="Q1589" s="181">
        <v>180</v>
      </c>
      <c r="R1589" s="181">
        <v>531</v>
      </c>
      <c r="S1589" s="226">
        <f t="shared" si="74"/>
        <v>2141</v>
      </c>
      <c r="T1589" s="181">
        <f t="shared" si="72"/>
        <v>-1034.8075592964888</v>
      </c>
      <c r="U1589" s="226">
        <f t="shared" si="73"/>
        <v>-67.889903270004041</v>
      </c>
    </row>
    <row r="1590" spans="1:21" x14ac:dyDescent="0.25">
      <c r="A1590" s="156" t="s">
        <v>15664</v>
      </c>
      <c r="B1590" s="156" t="s">
        <v>27</v>
      </c>
      <c r="C1590" s="223">
        <v>-0.70821124315261841</v>
      </c>
      <c r="D1590" s="221">
        <v>0.25929811596870422</v>
      </c>
      <c r="E1590" s="221">
        <v>10.143850326538086</v>
      </c>
      <c r="F1590" s="221">
        <v>23.387937545776367</v>
      </c>
      <c r="G1590" s="221">
        <v>24.309335708618164</v>
      </c>
      <c r="H1590" s="221">
        <v>1.8488216400146484</v>
      </c>
      <c r="I1590" s="221">
        <v>-0.60280352830886841</v>
      </c>
      <c r="J1590" s="221">
        <v>-1.0286011695861816</v>
      </c>
      <c r="K1590" s="180">
        <v>872</v>
      </c>
      <c r="L1590" s="181">
        <v>324</v>
      </c>
      <c r="M1590" s="181">
        <v>495</v>
      </c>
      <c r="N1590" s="181">
        <v>504</v>
      </c>
      <c r="O1590" s="181">
        <v>1338</v>
      </c>
      <c r="P1590" s="181">
        <v>1653</v>
      </c>
      <c r="Q1590" s="181">
        <v>519</v>
      </c>
      <c r="R1590" s="181">
        <v>1151</v>
      </c>
      <c r="S1590" s="226">
        <f t="shared" si="74"/>
        <v>6856</v>
      </c>
      <c r="T1590" s="181">
        <f t="shared" si="72"/>
        <v>50360.397191941738</v>
      </c>
      <c r="U1590" s="226">
        <f t="shared" si="73"/>
        <v>3303.9597201283304</v>
      </c>
    </row>
    <row r="1591" spans="1:21" x14ac:dyDescent="0.25">
      <c r="A1591" s="156" t="s">
        <v>15665</v>
      </c>
      <c r="B1591" s="156" t="s">
        <v>27</v>
      </c>
      <c r="C1591" s="223">
        <v>-2.7276272773742676</v>
      </c>
      <c r="D1591" s="221">
        <v>1.4522491693496704</v>
      </c>
      <c r="E1591" s="221">
        <v>-0.40764006972312927</v>
      </c>
      <c r="F1591" s="221">
        <v>9.3833551406860352</v>
      </c>
      <c r="G1591" s="221">
        <v>25.097118377685547</v>
      </c>
      <c r="H1591" s="221">
        <v>2.4376389980316162</v>
      </c>
      <c r="I1591" s="221">
        <v>-0.89434134960174561</v>
      </c>
      <c r="J1591" s="221">
        <v>-1.3201391696929932</v>
      </c>
      <c r="K1591" s="180">
        <v>1100</v>
      </c>
      <c r="L1591" s="181">
        <v>375</v>
      </c>
      <c r="M1591" s="181">
        <v>360</v>
      </c>
      <c r="N1591" s="181">
        <v>398</v>
      </c>
      <c r="O1591" s="181">
        <v>1202</v>
      </c>
      <c r="P1591" s="181">
        <v>1516</v>
      </c>
      <c r="Q1591" s="181">
        <v>482</v>
      </c>
      <c r="R1591" s="181">
        <v>1333</v>
      </c>
      <c r="S1591" s="226">
        <f t="shared" si="74"/>
        <v>6766</v>
      </c>
      <c r="T1591" s="181">
        <f t="shared" si="72"/>
        <v>32803.407321572304</v>
      </c>
      <c r="U1591" s="226">
        <f t="shared" si="73"/>
        <v>2152.1104382945559</v>
      </c>
    </row>
    <row r="1592" spans="1:21" x14ac:dyDescent="0.25">
      <c r="A1592" s="156" t="s">
        <v>15666</v>
      </c>
      <c r="B1592" s="156" t="s">
        <v>27</v>
      </c>
      <c r="C1592" s="223">
        <v>-1.2943555116653442</v>
      </c>
      <c r="D1592" s="221">
        <v>-5.2137136459350586</v>
      </c>
      <c r="E1592" s="221">
        <v>-0.70224660634994507</v>
      </c>
      <c r="F1592" s="221">
        <v>2.6483137607574463</v>
      </c>
      <c r="G1592" s="221">
        <v>14.198951721191406</v>
      </c>
      <c r="H1592" s="221">
        <v>5.0067238807678223</v>
      </c>
      <c r="I1592" s="221">
        <v>-1.1889477968215942</v>
      </c>
      <c r="J1592" s="221">
        <v>-1.6147454977035522</v>
      </c>
      <c r="K1592" s="180">
        <v>672</v>
      </c>
      <c r="L1592" s="181">
        <v>224</v>
      </c>
      <c r="M1592" s="181">
        <v>166</v>
      </c>
      <c r="N1592" s="181">
        <v>163</v>
      </c>
      <c r="O1592" s="181">
        <v>688</v>
      </c>
      <c r="P1592" s="181">
        <v>1005</v>
      </c>
      <c r="Q1592" s="181">
        <v>354</v>
      </c>
      <c r="R1592" s="181">
        <v>972</v>
      </c>
      <c r="S1592" s="226">
        <f t="shared" si="74"/>
        <v>4244</v>
      </c>
      <c r="T1592" s="181">
        <f t="shared" si="72"/>
        <v>11087.63958632946</v>
      </c>
      <c r="U1592" s="226">
        <f t="shared" si="73"/>
        <v>727.41909570154496</v>
      </c>
    </row>
    <row r="1593" spans="1:21" x14ac:dyDescent="0.25">
      <c r="A1593" s="156" t="s">
        <v>15667</v>
      </c>
      <c r="B1593" s="156" t="s">
        <v>27</v>
      </c>
      <c r="C1593" s="223">
        <v>-1.3080265522003174</v>
      </c>
      <c r="D1593" s="221">
        <v>14.981259346008301</v>
      </c>
      <c r="E1593" s="221">
        <v>13.226839065551758</v>
      </c>
      <c r="F1593" s="221">
        <v>2.6346428394317627</v>
      </c>
      <c r="G1593" s="221">
        <v>7.828373908996582</v>
      </c>
      <c r="H1593" s="221">
        <v>1.2490063905715942</v>
      </c>
      <c r="I1593" s="221">
        <v>1.2028030157089233</v>
      </c>
      <c r="J1593" s="221">
        <v>-1.6284162998199463</v>
      </c>
      <c r="K1593" s="180">
        <v>739</v>
      </c>
      <c r="L1593" s="181">
        <v>244</v>
      </c>
      <c r="M1593" s="181">
        <v>261</v>
      </c>
      <c r="N1593" s="181">
        <v>246</v>
      </c>
      <c r="O1593" s="181">
        <v>833</v>
      </c>
      <c r="P1593" s="181">
        <v>957</v>
      </c>
      <c r="Q1593" s="181">
        <v>360</v>
      </c>
      <c r="R1593" s="181">
        <v>1080</v>
      </c>
      <c r="S1593" s="226">
        <f t="shared" si="74"/>
        <v>4720</v>
      </c>
      <c r="T1593" s="181">
        <f t="shared" si="72"/>
        <v>13179.776856780052</v>
      </c>
      <c r="U1593" s="226">
        <f t="shared" si="73"/>
        <v>864.67649746909979</v>
      </c>
    </row>
    <row r="1594" spans="1:21" x14ac:dyDescent="0.25">
      <c r="A1594" s="156" t="s">
        <v>15668</v>
      </c>
      <c r="B1594" s="156" t="s">
        <v>27</v>
      </c>
      <c r="C1594" s="223">
        <v>-2.0287172794342041</v>
      </c>
      <c r="D1594" s="221">
        <v>-1.0612078905105591</v>
      </c>
      <c r="E1594" s="221">
        <v>-1.4366081953048706</v>
      </c>
      <c r="F1594" s="221">
        <v>1.913952112197876</v>
      </c>
      <c r="G1594" s="221">
        <v>37.271305084228516</v>
      </c>
      <c r="H1594" s="221">
        <v>0.52831572294235229</v>
      </c>
      <c r="I1594" s="221">
        <v>-1.9233094453811646</v>
      </c>
      <c r="J1594" s="221">
        <v>-2.349107027053833</v>
      </c>
      <c r="K1594" s="180">
        <v>216</v>
      </c>
      <c r="L1594" s="181">
        <v>69</v>
      </c>
      <c r="M1594" s="181">
        <v>69</v>
      </c>
      <c r="N1594" s="181">
        <v>78</v>
      </c>
      <c r="O1594" s="181">
        <v>248</v>
      </c>
      <c r="P1594" s="181">
        <v>424</v>
      </c>
      <c r="Q1594" s="181">
        <v>111</v>
      </c>
      <c r="R1594" s="181">
        <v>307</v>
      </c>
      <c r="S1594" s="226">
        <f t="shared" si="74"/>
        <v>1522</v>
      </c>
      <c r="T1594" s="181">
        <f t="shared" si="72"/>
        <v>8071.3623441457748</v>
      </c>
      <c r="U1594" s="226">
        <f t="shared" si="73"/>
        <v>529.53228247940285</v>
      </c>
    </row>
    <row r="1595" spans="1:21" x14ac:dyDescent="0.25">
      <c r="A1595" s="156" t="s">
        <v>15669</v>
      </c>
      <c r="B1595" s="156" t="s">
        <v>27</v>
      </c>
      <c r="C1595" s="223">
        <v>-1.3230795860290527</v>
      </c>
      <c r="D1595" s="221">
        <v>-0.35557013750076294</v>
      </c>
      <c r="E1595" s="221">
        <v>-0.73097068071365356</v>
      </c>
      <c r="F1595" s="221">
        <v>2.6195895671844482</v>
      </c>
      <c r="G1595" s="221">
        <v>6.7884302139282227</v>
      </c>
      <c r="H1595" s="221">
        <v>1.2339533567428589</v>
      </c>
      <c r="I1595" s="221">
        <v>-1.2176718711853027</v>
      </c>
      <c r="J1595" s="221">
        <v>-1.6434695720672607</v>
      </c>
      <c r="K1595" s="180">
        <v>36</v>
      </c>
      <c r="L1595" s="181">
        <v>18</v>
      </c>
      <c r="M1595" s="181">
        <v>17</v>
      </c>
      <c r="N1595" s="181">
        <v>18</v>
      </c>
      <c r="O1595" s="181">
        <v>47</v>
      </c>
      <c r="P1595" s="181">
        <v>97</v>
      </c>
      <c r="Q1595" s="181">
        <v>37</v>
      </c>
      <c r="R1595" s="181">
        <v>68</v>
      </c>
      <c r="S1595" s="226">
        <f t="shared" si="74"/>
        <v>338</v>
      </c>
      <c r="T1595" s="181">
        <f t="shared" si="72"/>
        <v>262.63488858938217</v>
      </c>
      <c r="U1595" s="226">
        <f t="shared" si="73"/>
        <v>17.230505345151613</v>
      </c>
    </row>
    <row r="1596" spans="1:21" x14ac:dyDescent="0.25">
      <c r="A1596" s="156" t="s">
        <v>15670</v>
      </c>
      <c r="B1596" s="156" t="s">
        <v>27</v>
      </c>
      <c r="C1596" s="223">
        <v>-19.848041534423828</v>
      </c>
      <c r="D1596" s="221">
        <v>-0.55888062715530396</v>
      </c>
      <c r="E1596" s="221">
        <v>-0.93428099155426025</v>
      </c>
      <c r="F1596" s="221">
        <v>2.4162790775299072</v>
      </c>
      <c r="G1596" s="221">
        <v>6.5851202011108398</v>
      </c>
      <c r="H1596" s="221">
        <v>1.0306428670883179</v>
      </c>
      <c r="I1596" s="221">
        <v>-1.4209822416305542</v>
      </c>
      <c r="J1596" s="221">
        <v>-1.8467799425125122</v>
      </c>
      <c r="K1596" s="180">
        <v>71</v>
      </c>
      <c r="L1596" s="181">
        <v>31</v>
      </c>
      <c r="M1596" s="181">
        <v>24</v>
      </c>
      <c r="N1596" s="181">
        <v>38</v>
      </c>
      <c r="O1596" s="181">
        <v>113</v>
      </c>
      <c r="P1596" s="181">
        <v>215</v>
      </c>
      <c r="Q1596" s="181">
        <v>82</v>
      </c>
      <c r="R1596" s="181">
        <v>260</v>
      </c>
      <c r="S1596" s="226">
        <f t="shared" si="74"/>
        <v>834</v>
      </c>
      <c r="T1596" s="181">
        <f t="shared" si="72"/>
        <v>-988.11691695451736</v>
      </c>
      <c r="U1596" s="226">
        <f t="shared" si="73"/>
        <v>-64.826702616188001</v>
      </c>
    </row>
    <row r="1597" spans="1:21" x14ac:dyDescent="0.25">
      <c r="A1597" s="156" t="s">
        <v>15671</v>
      </c>
      <c r="B1597" s="156" t="s">
        <v>27</v>
      </c>
      <c r="C1597" s="223">
        <v>-1.8598079681396484</v>
      </c>
      <c r="D1597" s="221">
        <v>-16.438831329345703</v>
      </c>
      <c r="E1597" s="221">
        <v>-1.2676987648010254</v>
      </c>
      <c r="F1597" s="221">
        <v>2.0828614234924316</v>
      </c>
      <c r="G1597" s="221">
        <v>18.401702880859375</v>
      </c>
      <c r="H1597" s="221">
        <v>1.052706241607666</v>
      </c>
      <c r="I1597" s="221">
        <v>-1.7543997764587402</v>
      </c>
      <c r="J1597" s="221">
        <v>-2.1801977157592773</v>
      </c>
      <c r="K1597" s="180">
        <v>247</v>
      </c>
      <c r="L1597" s="181">
        <v>85</v>
      </c>
      <c r="M1597" s="181">
        <v>72</v>
      </c>
      <c r="N1597" s="181">
        <v>70</v>
      </c>
      <c r="O1597" s="181">
        <v>278</v>
      </c>
      <c r="P1597" s="181">
        <v>406</v>
      </c>
      <c r="Q1597" s="181">
        <v>188</v>
      </c>
      <c r="R1597" s="181">
        <v>613</v>
      </c>
      <c r="S1597" s="226">
        <f t="shared" si="74"/>
        <v>1959</v>
      </c>
      <c r="T1597" s="181">
        <f t="shared" si="72"/>
        <v>2074.6365346908569</v>
      </c>
      <c r="U1597" s="226">
        <f t="shared" si="73"/>
        <v>136.1092431102195</v>
      </c>
    </row>
    <row r="1598" spans="1:21" x14ac:dyDescent="0.25">
      <c r="A1598" s="156" t="s">
        <v>15672</v>
      </c>
      <c r="B1598" s="156" t="s">
        <v>27</v>
      </c>
      <c r="C1598" s="223">
        <v>-2.2096946239471436</v>
      </c>
      <c r="D1598" s="221">
        <v>-1.2421853542327881</v>
      </c>
      <c r="E1598" s="221">
        <v>-1.6175856590270996</v>
      </c>
      <c r="F1598" s="221">
        <v>1.732974648475647</v>
      </c>
      <c r="G1598" s="221">
        <v>5.9018149375915527</v>
      </c>
      <c r="H1598" s="221">
        <v>0.34733831882476807</v>
      </c>
      <c r="I1598" s="221">
        <v>-2.1042866706848145</v>
      </c>
      <c r="J1598" s="221">
        <v>-2.5300843715667725</v>
      </c>
      <c r="K1598" s="180">
        <v>28</v>
      </c>
      <c r="L1598" s="181">
        <v>20</v>
      </c>
      <c r="M1598" s="181">
        <v>11</v>
      </c>
      <c r="N1598" s="181">
        <v>12</v>
      </c>
      <c r="O1598" s="181">
        <v>53</v>
      </c>
      <c r="P1598" s="181">
        <v>95</v>
      </c>
      <c r="Q1598" s="181">
        <v>56</v>
      </c>
      <c r="R1598" s="181">
        <v>139</v>
      </c>
      <c r="S1598" s="226">
        <f t="shared" si="74"/>
        <v>414</v>
      </c>
      <c r="T1598" s="181">
        <f t="shared" si="72"/>
        <v>-207.44135224819183</v>
      </c>
      <c r="U1598" s="226">
        <f t="shared" si="73"/>
        <v>-13.609461210259218</v>
      </c>
    </row>
    <row r="1599" spans="1:21" x14ac:dyDescent="0.25">
      <c r="A1599" s="156" t="s">
        <v>15673</v>
      </c>
      <c r="B1599" s="156" t="s">
        <v>27</v>
      </c>
      <c r="C1599" s="223">
        <v>-1.4652782678604126</v>
      </c>
      <c r="D1599" s="221">
        <v>-11.889183044433594</v>
      </c>
      <c r="E1599" s="221">
        <v>-0.87316936254501343</v>
      </c>
      <c r="F1599" s="221">
        <v>2.4773907661437988</v>
      </c>
      <c r="G1599" s="221">
        <v>27.91937255859375</v>
      </c>
      <c r="H1599" s="221">
        <v>1.091754674911499</v>
      </c>
      <c r="I1599" s="221">
        <v>-1.3598705530166626</v>
      </c>
      <c r="J1599" s="221">
        <v>-1.7856682538986206</v>
      </c>
      <c r="K1599" s="180">
        <v>234</v>
      </c>
      <c r="L1599" s="181">
        <v>97</v>
      </c>
      <c r="M1599" s="181">
        <v>85</v>
      </c>
      <c r="N1599" s="181">
        <v>77</v>
      </c>
      <c r="O1599" s="181">
        <v>259</v>
      </c>
      <c r="P1599" s="181">
        <v>409</v>
      </c>
      <c r="Q1599" s="181">
        <v>181</v>
      </c>
      <c r="R1599" s="181">
        <v>412</v>
      </c>
      <c r="S1599" s="226">
        <f t="shared" si="74"/>
        <v>1754</v>
      </c>
      <c r="T1599" s="181">
        <f t="shared" si="72"/>
        <v>5316.227087199688</v>
      </c>
      <c r="U1599" s="226">
        <f t="shared" si="73"/>
        <v>348.77803072556935</v>
      </c>
    </row>
    <row r="1600" spans="1:21" x14ac:dyDescent="0.25">
      <c r="A1600" s="156" t="s">
        <v>15674</v>
      </c>
      <c r="B1600" s="156" t="s">
        <v>27</v>
      </c>
      <c r="C1600" s="223">
        <v>-2.1680951118469238</v>
      </c>
      <c r="D1600" s="221">
        <v>-1.2005858421325684</v>
      </c>
      <c r="E1600" s="221">
        <v>-1.5759861469268799</v>
      </c>
      <c r="F1600" s="221">
        <v>32.312408447265625</v>
      </c>
      <c r="G1600" s="221">
        <v>5.9434146881103516</v>
      </c>
      <c r="H1600" s="221">
        <v>6.989433765411377</v>
      </c>
      <c r="I1600" s="221">
        <v>-2.0626873970031738</v>
      </c>
      <c r="J1600" s="221">
        <v>-2.4884848594665527</v>
      </c>
      <c r="K1600" s="180">
        <v>349</v>
      </c>
      <c r="L1600" s="181">
        <v>144</v>
      </c>
      <c r="M1600" s="181">
        <v>133</v>
      </c>
      <c r="N1600" s="181">
        <v>106</v>
      </c>
      <c r="O1600" s="181">
        <v>376</v>
      </c>
      <c r="P1600" s="181">
        <v>745</v>
      </c>
      <c r="Q1600" s="181">
        <v>279</v>
      </c>
      <c r="R1600" s="181">
        <v>817</v>
      </c>
      <c r="S1600" s="226">
        <f t="shared" si="74"/>
        <v>2949</v>
      </c>
      <c r="T1600" s="181">
        <f t="shared" si="72"/>
        <v>7119.2297465801239</v>
      </c>
      <c r="U1600" s="226">
        <f t="shared" si="73"/>
        <v>467.06637819774573</v>
      </c>
    </row>
    <row r="1601" spans="1:21" x14ac:dyDescent="0.25">
      <c r="A1601" s="156" t="s">
        <v>15675</v>
      </c>
      <c r="B1601" s="156" t="s">
        <v>27</v>
      </c>
      <c r="C1601" s="223">
        <v>-1.3449009656906128</v>
      </c>
      <c r="D1601" s="221">
        <v>-0.37739157676696777</v>
      </c>
      <c r="E1601" s="221">
        <v>-0.7527918815612793</v>
      </c>
      <c r="F1601" s="221">
        <v>2.5977683067321777</v>
      </c>
      <c r="G1601" s="221">
        <v>34.671424865722656</v>
      </c>
      <c r="H1601" s="221">
        <v>1.2121319770812988</v>
      </c>
      <c r="I1601" s="221">
        <v>-1.2394930124282837</v>
      </c>
      <c r="J1601" s="221">
        <v>-1.6652907133102417</v>
      </c>
      <c r="K1601" s="180">
        <v>140</v>
      </c>
      <c r="L1601" s="181">
        <v>52</v>
      </c>
      <c r="M1601" s="181">
        <v>41</v>
      </c>
      <c r="N1601" s="181">
        <v>42</v>
      </c>
      <c r="O1601" s="181">
        <v>182</v>
      </c>
      <c r="P1601" s="181">
        <v>275</v>
      </c>
      <c r="Q1601" s="181">
        <v>123</v>
      </c>
      <c r="R1601" s="181">
        <v>308</v>
      </c>
      <c r="S1601" s="226">
        <f t="shared" si="74"/>
        <v>1163</v>
      </c>
      <c r="T1601" s="181">
        <f t="shared" si="72"/>
        <v>5848.4997435808182</v>
      </c>
      <c r="U1601" s="226">
        <f t="shared" si="73"/>
        <v>383.69847446445152</v>
      </c>
    </row>
    <row r="1602" spans="1:21" x14ac:dyDescent="0.25">
      <c r="A1602" s="156" t="s">
        <v>15676</v>
      </c>
      <c r="B1602" s="156" t="s">
        <v>27</v>
      </c>
      <c r="C1602" s="223">
        <v>-2.796130895614624</v>
      </c>
      <c r="D1602" s="221">
        <v>12.482473373413086</v>
      </c>
      <c r="E1602" s="221">
        <v>18.227140426635742</v>
      </c>
      <c r="F1602" s="221">
        <v>82.976234436035156</v>
      </c>
      <c r="G1602" s="221">
        <v>96.561286926269531</v>
      </c>
      <c r="H1602" s="221">
        <v>15.428056716918945</v>
      </c>
      <c r="I1602" s="221">
        <v>-0.18076322972774506</v>
      </c>
      <c r="J1602" s="221">
        <v>2.2418622970581055</v>
      </c>
      <c r="K1602" s="180">
        <v>786</v>
      </c>
      <c r="L1602" s="181">
        <v>267</v>
      </c>
      <c r="M1602" s="181">
        <v>287</v>
      </c>
      <c r="N1602" s="181">
        <v>326</v>
      </c>
      <c r="O1602" s="181">
        <v>884</v>
      </c>
      <c r="P1602" s="181">
        <v>1158</v>
      </c>
      <c r="Q1602" s="181">
        <v>419</v>
      </c>
      <c r="R1602" s="181">
        <v>1321</v>
      </c>
      <c r="S1602" s="226">
        <f t="shared" si="74"/>
        <v>5448</v>
      </c>
      <c r="T1602" s="181">
        <f t="shared" si="72"/>
        <v>139528.13085751235</v>
      </c>
      <c r="U1602" s="226">
        <f t="shared" si="73"/>
        <v>9153.9255026324608</v>
      </c>
    </row>
    <row r="1603" spans="1:21" x14ac:dyDescent="0.25">
      <c r="A1603" s="156" t="s">
        <v>15677</v>
      </c>
      <c r="B1603" s="156" t="s">
        <v>27</v>
      </c>
      <c r="C1603" s="223">
        <v>-0.75045269727706909</v>
      </c>
      <c r="D1603" s="221">
        <v>5.3249998092651367</v>
      </c>
      <c r="E1603" s="221">
        <v>23.844249725341797</v>
      </c>
      <c r="F1603" s="221">
        <v>58.654670715332031</v>
      </c>
      <c r="G1603" s="221">
        <v>58.461235046386719</v>
      </c>
      <c r="H1603" s="221">
        <v>10.44012451171875</v>
      </c>
      <c r="I1603" s="221">
        <v>-0.98528814315795898</v>
      </c>
      <c r="J1603" s="221">
        <v>-1.411085844039917</v>
      </c>
      <c r="K1603" s="180">
        <v>1837</v>
      </c>
      <c r="L1603" s="181">
        <v>648</v>
      </c>
      <c r="M1603" s="181">
        <v>580</v>
      </c>
      <c r="N1603" s="181">
        <v>591</v>
      </c>
      <c r="O1603" s="181">
        <v>1954</v>
      </c>
      <c r="P1603" s="181">
        <v>2554</v>
      </c>
      <c r="Q1603" s="181">
        <v>974</v>
      </c>
      <c r="R1603" s="181">
        <v>2575</v>
      </c>
      <c r="S1603" s="226">
        <f t="shared" si="74"/>
        <v>11713</v>
      </c>
      <c r="T1603" s="181">
        <f t="shared" si="72"/>
        <v>186870.708088696</v>
      </c>
      <c r="U1603" s="226">
        <f t="shared" si="73"/>
        <v>12259.897197468976</v>
      </c>
    </row>
    <row r="1604" spans="1:21" x14ac:dyDescent="0.25">
      <c r="A1604" s="156" t="s">
        <v>15678</v>
      </c>
      <c r="B1604" s="156" t="s">
        <v>27</v>
      </c>
      <c r="C1604" s="223">
        <v>1.0881277322769165</v>
      </c>
      <c r="D1604" s="221">
        <v>2.0556373596191406</v>
      </c>
      <c r="E1604" s="221">
        <v>1.68023681640625</v>
      </c>
      <c r="F1604" s="221">
        <v>5.030797004699707</v>
      </c>
      <c r="G1604" s="221">
        <v>9.1996374130249023</v>
      </c>
      <c r="H1604" s="221">
        <v>3.6451606750488281</v>
      </c>
      <c r="I1604" s="221">
        <v>1.1935355663299561</v>
      </c>
      <c r="J1604" s="221">
        <v>0.76773786544799805</v>
      </c>
      <c r="K1604" s="180">
        <v>1.7638835906982422</v>
      </c>
      <c r="L1604" s="181">
        <v>0.63117742538452148</v>
      </c>
      <c r="M1604" s="181">
        <v>0.67894482612609863</v>
      </c>
      <c r="N1604" s="181">
        <v>0.68418127298355103</v>
      </c>
      <c r="O1604" s="181">
        <v>2.0534958839416504</v>
      </c>
      <c r="P1604" s="181">
        <v>1.9413211345672607</v>
      </c>
      <c r="Q1604" s="181">
        <v>0.60224825143814087</v>
      </c>
      <c r="R1604" s="181">
        <v>1.6447477340698242</v>
      </c>
      <c r="S1604" s="226">
        <f t="shared" si="74"/>
        <v>10.00000011920929</v>
      </c>
      <c r="T1604" s="181">
        <f t="shared" si="72"/>
        <v>35.748952580853128</v>
      </c>
      <c r="U1604" s="226">
        <f t="shared" si="73"/>
        <v>2.3453567872736309</v>
      </c>
    </row>
    <row r="1605" spans="1:21" x14ac:dyDescent="0.25">
      <c r="A1605" s="156" t="s">
        <v>15679</v>
      </c>
      <c r="B1605" s="156" t="s">
        <v>57</v>
      </c>
      <c r="C1605" s="223">
        <v>-1.7422702312469482</v>
      </c>
      <c r="D1605" s="221">
        <v>-0.77476096153259277</v>
      </c>
      <c r="E1605" s="221">
        <v>-1.1501613855361938</v>
      </c>
      <c r="F1605" s="221">
        <v>2.2003989219665527</v>
      </c>
      <c r="G1605" s="221">
        <v>6.369239330291748</v>
      </c>
      <c r="H1605" s="221">
        <v>0.81476253271102905</v>
      </c>
      <c r="I1605" s="221">
        <v>-1.6368625164031982</v>
      </c>
      <c r="J1605" s="221">
        <v>-2.0626602172851562</v>
      </c>
      <c r="K1605" s="180">
        <v>0.81863981485366821</v>
      </c>
      <c r="L1605" s="181">
        <v>0.26322418451309204</v>
      </c>
      <c r="M1605" s="181">
        <v>0.20403023064136505</v>
      </c>
      <c r="N1605" s="181">
        <v>0.21284635365009308</v>
      </c>
      <c r="O1605" s="181">
        <v>0.92317378520965576</v>
      </c>
      <c r="P1605" s="181">
        <v>1.1486146450042725</v>
      </c>
      <c r="Q1605" s="181">
        <v>0.43450883030891418</v>
      </c>
      <c r="R1605" s="181">
        <v>1.1083123683929443</v>
      </c>
      <c r="S1605" s="226">
        <f t="shared" si="74"/>
        <v>5.1133502125740051</v>
      </c>
      <c r="T1605" s="181">
        <f t="shared" ref="T1605:T1668" si="75">SUMPRODUCT(C1605:J1605,K1605:R1605)</f>
        <v>2.4219115032616099</v>
      </c>
      <c r="U1605" s="226">
        <f t="shared" ref="U1605:U1668" si="76">(T1605/$T$10045)*$S$10045</f>
        <v>0.15889267159656578</v>
      </c>
    </row>
    <row r="1606" spans="1:21" x14ac:dyDescent="0.25">
      <c r="A1606" s="156" t="s">
        <v>15680</v>
      </c>
      <c r="B1606" s="156" t="s">
        <v>57</v>
      </c>
      <c r="C1606" s="223">
        <v>4.8341631889343262</v>
      </c>
      <c r="D1606" s="221">
        <v>5.8016724586486816</v>
      </c>
      <c r="E1606" s="221">
        <v>8.9570760726928711</v>
      </c>
      <c r="F1606" s="221">
        <v>78.207313537597656</v>
      </c>
      <c r="G1606" s="221">
        <v>88.973770141601563</v>
      </c>
      <c r="H1606" s="221">
        <v>51.235694885253906</v>
      </c>
      <c r="I1606" s="221">
        <v>4.9395709037780762</v>
      </c>
      <c r="J1606" s="221">
        <v>4.5137734413146973</v>
      </c>
      <c r="K1606" s="180">
        <v>232</v>
      </c>
      <c r="L1606" s="181">
        <v>69</v>
      </c>
      <c r="M1606" s="181">
        <v>198</v>
      </c>
      <c r="N1606" s="181">
        <v>180</v>
      </c>
      <c r="O1606" s="181">
        <v>326</v>
      </c>
      <c r="P1606" s="181">
        <v>248</v>
      </c>
      <c r="Q1606" s="181">
        <v>69</v>
      </c>
      <c r="R1606" s="181">
        <v>186</v>
      </c>
      <c r="S1606" s="226">
        <f t="shared" ref="S1606:S1669" si="77">SUM(K1606:R1606)</f>
        <v>1508</v>
      </c>
      <c r="T1606" s="181">
        <f t="shared" si="75"/>
        <v>60264.952408790588</v>
      </c>
      <c r="U1606" s="226">
        <f t="shared" si="76"/>
        <v>3953.7610185083163</v>
      </c>
    </row>
    <row r="1607" spans="1:21" x14ac:dyDescent="0.25">
      <c r="A1607" s="156" t="s">
        <v>15681</v>
      </c>
      <c r="B1607" s="156" t="s">
        <v>57</v>
      </c>
      <c r="C1607" s="223">
        <v>2.4060134887695312</v>
      </c>
      <c r="D1607" s="221">
        <v>7.4592156410217285</v>
      </c>
      <c r="E1607" s="221">
        <v>11.366389274597168</v>
      </c>
      <c r="F1607" s="221">
        <v>26.171226501464844</v>
      </c>
      <c r="G1607" s="221">
        <v>89.154151916503906</v>
      </c>
      <c r="H1607" s="221">
        <v>26.751741409301758</v>
      </c>
      <c r="I1607" s="221">
        <v>3.9341199398040771</v>
      </c>
      <c r="J1607" s="221">
        <v>3.5141615867614746</v>
      </c>
      <c r="K1607" s="180">
        <v>3705</v>
      </c>
      <c r="L1607" s="181">
        <v>1142</v>
      </c>
      <c r="M1607" s="181">
        <v>1232</v>
      </c>
      <c r="N1607" s="181">
        <v>1480</v>
      </c>
      <c r="O1607" s="181">
        <v>3808</v>
      </c>
      <c r="P1607" s="181">
        <v>2995</v>
      </c>
      <c r="Q1607" s="181">
        <v>863</v>
      </c>
      <c r="R1607" s="181">
        <v>2121</v>
      </c>
      <c r="S1607" s="226">
        <f t="shared" si="77"/>
        <v>17346</v>
      </c>
      <c r="T1607" s="181">
        <f t="shared" si="75"/>
        <v>500638.66929888725</v>
      </c>
      <c r="U1607" s="226">
        <f t="shared" si="76"/>
        <v>32845.054644780386</v>
      </c>
    </row>
    <row r="1608" spans="1:21" x14ac:dyDescent="0.25">
      <c r="A1608" s="156" t="s">
        <v>15682</v>
      </c>
      <c r="B1608" s="156" t="s">
        <v>57</v>
      </c>
      <c r="C1608" s="223">
        <v>3.7656471729278564</v>
      </c>
      <c r="D1608" s="221">
        <v>3.7162158489227295</v>
      </c>
      <c r="E1608" s="221">
        <v>8.5023422241210937</v>
      </c>
      <c r="F1608" s="221">
        <v>31.028697967529297</v>
      </c>
      <c r="G1608" s="221">
        <v>44.608558654785156</v>
      </c>
      <c r="H1608" s="221">
        <v>7.4546427726745605</v>
      </c>
      <c r="I1608" s="221">
        <v>6.0910544395446777</v>
      </c>
      <c r="J1608" s="221">
        <v>2.428316593170166</v>
      </c>
      <c r="K1608" s="180">
        <v>2490</v>
      </c>
      <c r="L1608" s="181">
        <v>865</v>
      </c>
      <c r="M1608" s="181">
        <v>731</v>
      </c>
      <c r="N1608" s="181">
        <v>778</v>
      </c>
      <c r="O1608" s="181">
        <v>2475</v>
      </c>
      <c r="P1608" s="181">
        <v>2274</v>
      </c>
      <c r="Q1608" s="181">
        <v>586</v>
      </c>
      <c r="R1608" s="181">
        <v>1456</v>
      </c>
      <c r="S1608" s="226">
        <f t="shared" si="77"/>
        <v>11655</v>
      </c>
      <c r="T1608" s="181">
        <f t="shared" si="75"/>
        <v>177409.55455136299</v>
      </c>
      <c r="U1608" s="226">
        <f t="shared" si="76"/>
        <v>11639.185846163355</v>
      </c>
    </row>
    <row r="1609" spans="1:21" x14ac:dyDescent="0.25">
      <c r="A1609" s="156" t="s">
        <v>15683</v>
      </c>
      <c r="B1609" s="156" t="s">
        <v>57</v>
      </c>
      <c r="C1609" s="223">
        <v>-0.40431341528892517</v>
      </c>
      <c r="D1609" s="221">
        <v>0.5413704514503479</v>
      </c>
      <c r="E1609" s="221">
        <v>4.5039353370666504</v>
      </c>
      <c r="F1609" s="221">
        <v>21.518957138061523</v>
      </c>
      <c r="G1609" s="221">
        <v>26.676340103149414</v>
      </c>
      <c r="H1609" s="221">
        <v>2.5137319564819336</v>
      </c>
      <c r="I1609" s="221">
        <v>-0.32073119282722473</v>
      </c>
      <c r="J1609" s="221">
        <v>-0.74652886390686035</v>
      </c>
      <c r="K1609" s="180">
        <v>1417</v>
      </c>
      <c r="L1609" s="181">
        <v>1057</v>
      </c>
      <c r="M1609" s="181">
        <v>964</v>
      </c>
      <c r="N1609" s="181">
        <v>470</v>
      </c>
      <c r="O1609" s="181">
        <v>1753</v>
      </c>
      <c r="P1609" s="181">
        <v>2235</v>
      </c>
      <c r="Q1609" s="181">
        <v>783</v>
      </c>
      <c r="R1609" s="181">
        <v>2044</v>
      </c>
      <c r="S1609" s="226">
        <f t="shared" si="77"/>
        <v>10723</v>
      </c>
      <c r="T1609" s="181">
        <f t="shared" si="75"/>
        <v>65059.797579288483</v>
      </c>
      <c r="U1609" s="226">
        <f t="shared" si="76"/>
        <v>4268.3331067147965</v>
      </c>
    </row>
    <row r="1610" spans="1:21" x14ac:dyDescent="0.25">
      <c r="A1610" s="156" t="s">
        <v>15684</v>
      </c>
      <c r="B1610" s="156" t="s">
        <v>57</v>
      </c>
      <c r="C1610" s="223">
        <v>0.58476895093917847</v>
      </c>
      <c r="D1610" s="221">
        <v>1.0547574758529663</v>
      </c>
      <c r="E1610" s="221">
        <v>1.1768778562545776</v>
      </c>
      <c r="F1610" s="221">
        <v>84.805648803710938</v>
      </c>
      <c r="G1610" s="221">
        <v>35.85498046875</v>
      </c>
      <c r="H1610" s="221">
        <v>5.2296910285949707</v>
      </c>
      <c r="I1610" s="221">
        <v>0.69017672538757324</v>
      </c>
      <c r="J1610" s="221">
        <v>1.4664827585220337</v>
      </c>
      <c r="K1610" s="180">
        <v>152</v>
      </c>
      <c r="L1610" s="181">
        <v>66</v>
      </c>
      <c r="M1610" s="181">
        <v>71</v>
      </c>
      <c r="N1610" s="181">
        <v>47</v>
      </c>
      <c r="O1610" s="181">
        <v>187</v>
      </c>
      <c r="P1610" s="181">
        <v>237</v>
      </c>
      <c r="Q1610" s="181">
        <v>104</v>
      </c>
      <c r="R1610" s="181">
        <v>283</v>
      </c>
      <c r="S1610" s="226">
        <f t="shared" si="77"/>
        <v>1147</v>
      </c>
      <c r="T1610" s="181">
        <f t="shared" si="75"/>
        <v>12659.033817052841</v>
      </c>
      <c r="U1610" s="226">
        <f t="shared" si="76"/>
        <v>830.5124693094649</v>
      </c>
    </row>
    <row r="1611" spans="1:21" x14ac:dyDescent="0.25">
      <c r="A1611" s="156" t="s">
        <v>15685</v>
      </c>
      <c r="B1611" s="156" t="s">
        <v>57</v>
      </c>
      <c r="C1611" s="223">
        <v>0.9202154278755188</v>
      </c>
      <c r="D1611" s="221">
        <v>1.8877248764038086</v>
      </c>
      <c r="E1611" s="221">
        <v>16.836139678955078</v>
      </c>
      <c r="F1611" s="221">
        <v>52.308570861816406</v>
      </c>
      <c r="G1611" s="221">
        <v>51.22357177734375</v>
      </c>
      <c r="H1611" s="221">
        <v>12.486675262451172</v>
      </c>
      <c r="I1611" s="221">
        <v>1.0256232023239136</v>
      </c>
      <c r="J1611" s="221">
        <v>0.59982550144195557</v>
      </c>
      <c r="K1611" s="180">
        <v>1279.0814208984375</v>
      </c>
      <c r="L1611" s="181">
        <v>475.531005859375</v>
      </c>
      <c r="M1611" s="181">
        <v>411.47988891601562</v>
      </c>
      <c r="N1611" s="181">
        <v>418.273193359375</v>
      </c>
      <c r="O1611" s="181">
        <v>1535.285888671875</v>
      </c>
      <c r="P1611" s="181">
        <v>1688.620361328125</v>
      </c>
      <c r="Q1611" s="181">
        <v>485.2357177734375</v>
      </c>
      <c r="R1611" s="181">
        <v>1079.164306640625</v>
      </c>
      <c r="S1611" s="226">
        <f t="shared" si="77"/>
        <v>7372.6717834472656</v>
      </c>
      <c r="T1611" s="181">
        <f t="shared" si="75"/>
        <v>131754.76831829755</v>
      </c>
      <c r="U1611" s="226">
        <f t="shared" si="76"/>
        <v>8643.9438870857557</v>
      </c>
    </row>
    <row r="1612" spans="1:21" x14ac:dyDescent="0.25">
      <c r="A1612" s="156" t="s">
        <v>15686</v>
      </c>
      <c r="B1612" s="156" t="s">
        <v>57</v>
      </c>
      <c r="C1612" s="223">
        <v>0.52097922563552856</v>
      </c>
      <c r="D1612" s="221">
        <v>1.4884885549545288</v>
      </c>
      <c r="E1612" s="221">
        <v>7.615811824798584</v>
      </c>
      <c r="F1612" s="221">
        <v>54.315792083740234</v>
      </c>
      <c r="G1612" s="221">
        <v>21.587099075317383</v>
      </c>
      <c r="H1612" s="221">
        <v>14.755435943603516</v>
      </c>
      <c r="I1612" s="221">
        <v>5.1202788352966309</v>
      </c>
      <c r="J1612" s="221">
        <v>0.20058932900428772</v>
      </c>
      <c r="K1612" s="180">
        <v>1098.72216796875</v>
      </c>
      <c r="L1612" s="181">
        <v>368.07192993164062</v>
      </c>
      <c r="M1612" s="181">
        <v>282.92095947265625</v>
      </c>
      <c r="N1612" s="181">
        <v>317.71380615234375</v>
      </c>
      <c r="O1612" s="181">
        <v>1365.1622314453125</v>
      </c>
      <c r="P1612" s="181">
        <v>1386.2210693359375</v>
      </c>
      <c r="Q1612" s="181">
        <v>405.61160278320312</v>
      </c>
      <c r="R1612" s="181">
        <v>968.7066650390625</v>
      </c>
      <c r="S1612" s="226">
        <f t="shared" si="77"/>
        <v>6193.1304321289062</v>
      </c>
      <c r="T1612" s="181">
        <f t="shared" si="75"/>
        <v>72727.177366474949</v>
      </c>
      <c r="U1612" s="226">
        <f t="shared" si="76"/>
        <v>4771.3615852082858</v>
      </c>
    </row>
    <row r="1613" spans="1:21" x14ac:dyDescent="0.25">
      <c r="A1613" s="156" t="s">
        <v>15687</v>
      </c>
      <c r="B1613" s="156" t="s">
        <v>57</v>
      </c>
      <c r="C1613" s="223">
        <v>0.3774770200252533</v>
      </c>
      <c r="D1613" s="221">
        <v>-0.2166665643453598</v>
      </c>
      <c r="E1613" s="221">
        <v>-0.59206700325012207</v>
      </c>
      <c r="F1613" s="221">
        <v>8.5145120620727539</v>
      </c>
      <c r="G1613" s="221">
        <v>27.832281112670898</v>
      </c>
      <c r="H1613" s="221">
        <v>7.2851467132568359</v>
      </c>
      <c r="I1613" s="221">
        <v>1.3413835763931274</v>
      </c>
      <c r="J1613" s="221">
        <v>-1.5200014114379883</v>
      </c>
      <c r="K1613" s="180">
        <v>1010</v>
      </c>
      <c r="L1613" s="181">
        <v>385</v>
      </c>
      <c r="M1613" s="181">
        <v>338</v>
      </c>
      <c r="N1613" s="181">
        <v>311</v>
      </c>
      <c r="O1613" s="181">
        <v>1187</v>
      </c>
      <c r="P1613" s="181">
        <v>1647</v>
      </c>
      <c r="Q1613" s="181">
        <v>663</v>
      </c>
      <c r="R1613" s="181">
        <v>1695</v>
      </c>
      <c r="S1613" s="226">
        <f t="shared" si="77"/>
        <v>7236</v>
      </c>
      <c r="T1613" s="181">
        <f t="shared" si="75"/>
        <v>46094.219003394246</v>
      </c>
      <c r="U1613" s="226">
        <f t="shared" si="76"/>
        <v>3024.0715206741297</v>
      </c>
    </row>
    <row r="1614" spans="1:21" x14ac:dyDescent="0.25">
      <c r="A1614" s="156" t="s">
        <v>15688</v>
      </c>
      <c r="B1614" s="156" t="s">
        <v>57</v>
      </c>
      <c r="C1614" s="223">
        <v>-1.3039876222610474</v>
      </c>
      <c r="D1614" s="221">
        <v>-0.33647817373275757</v>
      </c>
      <c r="E1614" s="221">
        <v>-0.71187859773635864</v>
      </c>
      <c r="F1614" s="221">
        <v>2.6386816501617432</v>
      </c>
      <c r="G1614" s="221">
        <v>7.8014984130859375</v>
      </c>
      <c r="H1614" s="221">
        <v>13.373991966247559</v>
      </c>
      <c r="I1614" s="221">
        <v>-1.1985799074172974</v>
      </c>
      <c r="J1614" s="221">
        <v>-1.6243776082992554</v>
      </c>
      <c r="K1614" s="180">
        <v>304</v>
      </c>
      <c r="L1614" s="181">
        <v>92</v>
      </c>
      <c r="M1614" s="181">
        <v>74</v>
      </c>
      <c r="N1614" s="181">
        <v>72</v>
      </c>
      <c r="O1614" s="181">
        <v>363</v>
      </c>
      <c r="P1614" s="181">
        <v>419</v>
      </c>
      <c r="Q1614" s="181">
        <v>158</v>
      </c>
      <c r="R1614" s="181">
        <v>407</v>
      </c>
      <c r="S1614" s="226">
        <f t="shared" si="77"/>
        <v>1889</v>
      </c>
      <c r="T1614" s="181">
        <f t="shared" si="75"/>
        <v>7295.0870792865753</v>
      </c>
      <c r="U1614" s="226">
        <f t="shared" si="76"/>
        <v>478.60372849974641</v>
      </c>
    </row>
    <row r="1615" spans="1:21" x14ac:dyDescent="0.25">
      <c r="A1615" s="156" t="s">
        <v>15689</v>
      </c>
      <c r="B1615" s="156" t="s">
        <v>57</v>
      </c>
      <c r="C1615" s="223">
        <v>-0.97425013780593872</v>
      </c>
      <c r="D1615" s="221">
        <v>3.3566594123840332</v>
      </c>
      <c r="E1615" s="221">
        <v>-0.38214111328125</v>
      </c>
      <c r="F1615" s="221">
        <v>18.032089233398438</v>
      </c>
      <c r="G1615" s="221">
        <v>27.833868026733398</v>
      </c>
      <c r="H1615" s="221">
        <v>17.655467987060547</v>
      </c>
      <c r="I1615" s="221">
        <v>-2.7779088020324707</v>
      </c>
      <c r="J1615" s="221">
        <v>-1.294640064239502</v>
      </c>
      <c r="K1615" s="180">
        <v>1371</v>
      </c>
      <c r="L1615" s="181">
        <v>474</v>
      </c>
      <c r="M1615" s="181">
        <v>328</v>
      </c>
      <c r="N1615" s="181">
        <v>384</v>
      </c>
      <c r="O1615" s="181">
        <v>1670</v>
      </c>
      <c r="P1615" s="181">
        <v>1571</v>
      </c>
      <c r="Q1615" s="181">
        <v>352</v>
      </c>
      <c r="R1615" s="181">
        <v>1031</v>
      </c>
      <c r="S1615" s="226">
        <f t="shared" si="77"/>
        <v>7181</v>
      </c>
      <c r="T1615" s="181">
        <f t="shared" si="75"/>
        <v>78961.041610777378</v>
      </c>
      <c r="U1615" s="226">
        <f t="shared" si="76"/>
        <v>5180.3424017301049</v>
      </c>
    </row>
    <row r="1616" spans="1:21" x14ac:dyDescent="0.25">
      <c r="A1616" s="156" t="s">
        <v>15690</v>
      </c>
      <c r="B1616" s="156" t="s">
        <v>57</v>
      </c>
      <c r="C1616" s="223">
        <v>-0.43972411751747131</v>
      </c>
      <c r="D1616" s="221">
        <v>0.82444578409194946</v>
      </c>
      <c r="E1616" s="221">
        <v>0.15238490700721741</v>
      </c>
      <c r="F1616" s="221">
        <v>14.574806213378906</v>
      </c>
      <c r="G1616" s="221">
        <v>33.439777374267578</v>
      </c>
      <c r="H1616" s="221">
        <v>6.9614510536193848</v>
      </c>
      <c r="I1616" s="221">
        <v>-0.33431634306907654</v>
      </c>
      <c r="J1616" s="221">
        <v>-0.76011395454406738</v>
      </c>
      <c r="K1616" s="180">
        <v>966</v>
      </c>
      <c r="L1616" s="181">
        <v>417</v>
      </c>
      <c r="M1616" s="181">
        <v>307</v>
      </c>
      <c r="N1616" s="181">
        <v>279</v>
      </c>
      <c r="O1616" s="181">
        <v>1191</v>
      </c>
      <c r="P1616" s="181">
        <v>1458</v>
      </c>
      <c r="Q1616" s="181">
        <v>491</v>
      </c>
      <c r="R1616" s="181">
        <v>1200</v>
      </c>
      <c r="S1616" s="226">
        <f t="shared" si="77"/>
        <v>6309</v>
      </c>
      <c r="T1616" s="181">
        <f t="shared" si="75"/>
        <v>52932.457913458347</v>
      </c>
      <c r="U1616" s="226">
        <f t="shared" si="76"/>
        <v>3472.7031275567147</v>
      </c>
    </row>
    <row r="1617" spans="1:21" x14ac:dyDescent="0.25">
      <c r="A1617" s="156" t="s">
        <v>15691</v>
      </c>
      <c r="B1617" s="156" t="s">
        <v>57</v>
      </c>
      <c r="C1617" s="223">
        <v>1.0119705200195312</v>
      </c>
      <c r="D1617" s="221">
        <v>32.214202880859375</v>
      </c>
      <c r="E1617" s="221">
        <v>42.784156799316406</v>
      </c>
      <c r="F1617" s="221">
        <v>17.562704086303711</v>
      </c>
      <c r="G1617" s="221">
        <v>142.93983459472656</v>
      </c>
      <c r="H1617" s="221">
        <v>20.454427719116211</v>
      </c>
      <c r="I1617" s="221">
        <v>4.7835898399353027</v>
      </c>
      <c r="J1617" s="221">
        <v>0.69158065319061279</v>
      </c>
      <c r="K1617" s="180">
        <v>548</v>
      </c>
      <c r="L1617" s="181">
        <v>192</v>
      </c>
      <c r="M1617" s="181">
        <v>230</v>
      </c>
      <c r="N1617" s="181">
        <v>254</v>
      </c>
      <c r="O1617" s="181">
        <v>840</v>
      </c>
      <c r="P1617" s="181">
        <v>820</v>
      </c>
      <c r="Q1617" s="181">
        <v>284</v>
      </c>
      <c r="R1617" s="181">
        <v>704</v>
      </c>
      <c r="S1617" s="226">
        <f t="shared" si="77"/>
        <v>3872</v>
      </c>
      <c r="T1617" s="181">
        <f t="shared" si="75"/>
        <v>159728.47378349304</v>
      </c>
      <c r="U1617" s="226">
        <f t="shared" si="76"/>
        <v>10479.195418710462</v>
      </c>
    </row>
    <row r="1618" spans="1:21" x14ac:dyDescent="0.25">
      <c r="A1618" s="156" t="s">
        <v>15692</v>
      </c>
      <c r="B1618" s="156" t="s">
        <v>57</v>
      </c>
      <c r="C1618" s="223">
        <v>-5.9940371662378311E-2</v>
      </c>
      <c r="D1618" s="221">
        <v>3.7818117141723633</v>
      </c>
      <c r="E1618" s="221">
        <v>3.3611364364624023</v>
      </c>
      <c r="F1618" s="221">
        <v>81.337821960449219</v>
      </c>
      <c r="G1618" s="221">
        <v>42.183834075927734</v>
      </c>
      <c r="H1618" s="221">
        <v>12.626394271850586</v>
      </c>
      <c r="I1618" s="221">
        <v>4.5467428863048553E-2</v>
      </c>
      <c r="J1618" s="221">
        <v>-0.38033023476600647</v>
      </c>
      <c r="K1618" s="180">
        <v>792</v>
      </c>
      <c r="L1618" s="181">
        <v>269</v>
      </c>
      <c r="M1618" s="181">
        <v>215</v>
      </c>
      <c r="N1618" s="181">
        <v>206</v>
      </c>
      <c r="O1618" s="181">
        <v>927</v>
      </c>
      <c r="P1618" s="181">
        <v>1016</v>
      </c>
      <c r="Q1618" s="181">
        <v>434</v>
      </c>
      <c r="R1618" s="181">
        <v>1075</v>
      </c>
      <c r="S1618" s="226">
        <f t="shared" si="77"/>
        <v>4934</v>
      </c>
      <c r="T1618" s="181">
        <f t="shared" si="75"/>
        <v>69991.778864786029</v>
      </c>
      <c r="U1618" s="226">
        <f t="shared" si="76"/>
        <v>4591.9021890952281</v>
      </c>
    </row>
    <row r="1619" spans="1:21" x14ac:dyDescent="0.25">
      <c r="A1619" s="156" t="s">
        <v>15693</v>
      </c>
      <c r="B1619" s="156" t="s">
        <v>57</v>
      </c>
      <c r="C1619" s="223">
        <v>-0.1206282451748848</v>
      </c>
      <c r="D1619" s="221">
        <v>3.8888399600982666</v>
      </c>
      <c r="E1619" s="221">
        <v>-0.17898766696453094</v>
      </c>
      <c r="F1619" s="221">
        <v>82.990989685058594</v>
      </c>
      <c r="G1619" s="221">
        <v>60.617401123046875</v>
      </c>
      <c r="H1619" s="221">
        <v>9.0197744369506836</v>
      </c>
      <c r="I1619" s="221">
        <v>6.1716299057006836</v>
      </c>
      <c r="J1619" s="221">
        <v>-1.5097798109054565</v>
      </c>
      <c r="K1619" s="180">
        <v>1766.225341796875</v>
      </c>
      <c r="L1619" s="181">
        <v>561.17529296875</v>
      </c>
      <c r="M1619" s="181">
        <v>483.39834594726562</v>
      </c>
      <c r="N1619" s="181">
        <v>445.00213623046875</v>
      </c>
      <c r="O1619" s="181">
        <v>1945.4075927734375</v>
      </c>
      <c r="P1619" s="181">
        <v>2178.73828125</v>
      </c>
      <c r="Q1619" s="181">
        <v>744.29559326171875</v>
      </c>
      <c r="R1619" s="181">
        <v>1779.0240478515625</v>
      </c>
      <c r="S1619" s="226">
        <f t="shared" si="77"/>
        <v>9903.2666320800781</v>
      </c>
      <c r="T1619" s="181">
        <f t="shared" si="75"/>
        <v>178298.77220041538</v>
      </c>
      <c r="U1619" s="226">
        <f t="shared" si="76"/>
        <v>11697.524132966351</v>
      </c>
    </row>
    <row r="1620" spans="1:21" x14ac:dyDescent="0.25">
      <c r="A1620" s="156" t="s">
        <v>15694</v>
      </c>
      <c r="B1620" s="156" t="s">
        <v>57</v>
      </c>
      <c r="C1620" s="223">
        <v>-1.0397742986679077</v>
      </c>
      <c r="D1620" s="221">
        <v>3.3168454170227051</v>
      </c>
      <c r="E1620" s="221">
        <v>-0.44766521453857422</v>
      </c>
      <c r="F1620" s="221">
        <v>51.206722259521484</v>
      </c>
      <c r="G1620" s="221">
        <v>24.509166717529297</v>
      </c>
      <c r="H1620" s="221">
        <v>12.335099220275879</v>
      </c>
      <c r="I1620" s="221">
        <v>4.2674560546875</v>
      </c>
      <c r="J1620" s="221">
        <v>-1.3601641654968262</v>
      </c>
      <c r="K1620" s="180">
        <v>1558</v>
      </c>
      <c r="L1620" s="181">
        <v>550</v>
      </c>
      <c r="M1620" s="181">
        <v>436</v>
      </c>
      <c r="N1620" s="181">
        <v>418</v>
      </c>
      <c r="O1620" s="181">
        <v>1954</v>
      </c>
      <c r="P1620" s="181">
        <v>2139</v>
      </c>
      <c r="Q1620" s="181">
        <v>903</v>
      </c>
      <c r="R1620" s="181">
        <v>2402</v>
      </c>
      <c r="S1620" s="226">
        <f t="shared" si="77"/>
        <v>10360</v>
      </c>
      <c r="T1620" s="181">
        <f t="shared" si="75"/>
        <v>96275.611983060837</v>
      </c>
      <c r="U1620" s="226">
        <f t="shared" si="76"/>
        <v>6316.2874353508023</v>
      </c>
    </row>
    <row r="1621" spans="1:21" x14ac:dyDescent="0.25">
      <c r="A1621" s="156" t="s">
        <v>15695</v>
      </c>
      <c r="B1621" s="156" t="s">
        <v>57</v>
      </c>
      <c r="C1621" s="223">
        <v>-0.8647388219833374</v>
      </c>
      <c r="D1621" s="221">
        <v>5.3798947334289551</v>
      </c>
      <c r="E1621" s="221">
        <v>-0.2295801192522049</v>
      </c>
      <c r="F1621" s="221">
        <v>30.895883560180664</v>
      </c>
      <c r="G1621" s="221">
        <v>24.40947151184082</v>
      </c>
      <c r="H1621" s="221">
        <v>6.2357654571533203</v>
      </c>
      <c r="I1621" s="221">
        <v>-1.9883569478988647</v>
      </c>
      <c r="J1621" s="221">
        <v>-1.1420789957046509</v>
      </c>
      <c r="K1621" s="180">
        <v>1241.6884765625</v>
      </c>
      <c r="L1621" s="181">
        <v>395.88644409179687</v>
      </c>
      <c r="M1621" s="181">
        <v>346.76904296875</v>
      </c>
      <c r="N1621" s="181">
        <v>314.35153198242187</v>
      </c>
      <c r="O1621" s="181">
        <v>1556.0400390625</v>
      </c>
      <c r="P1621" s="181">
        <v>1785.90966796875</v>
      </c>
      <c r="Q1621" s="181">
        <v>666.03228759765625</v>
      </c>
      <c r="R1621" s="181">
        <v>1612.033935546875</v>
      </c>
      <c r="S1621" s="226">
        <f t="shared" si="77"/>
        <v>7918.71142578125</v>
      </c>
      <c r="T1621" s="181">
        <f t="shared" si="75"/>
        <v>56641.897013142501</v>
      </c>
      <c r="U1621" s="226">
        <f t="shared" si="76"/>
        <v>3716.0657309713406</v>
      </c>
    </row>
    <row r="1622" spans="1:21" x14ac:dyDescent="0.25">
      <c r="A1622" s="156" t="s">
        <v>15696</v>
      </c>
      <c r="B1622" s="156" t="s">
        <v>57</v>
      </c>
      <c r="C1622" s="223">
        <v>2.4527926445007324</v>
      </c>
      <c r="D1622" s="221">
        <v>5.695406436920166</v>
      </c>
      <c r="E1622" s="221">
        <v>16.622373580932617</v>
      </c>
      <c r="F1622" s="221">
        <v>18.859546661376953</v>
      </c>
      <c r="G1622" s="221">
        <v>60.114101409912109</v>
      </c>
      <c r="H1622" s="221">
        <v>13.453999519348145</v>
      </c>
      <c r="I1622" s="221">
        <v>2.1861724853515625</v>
      </c>
      <c r="J1622" s="221">
        <v>1.7603746652603149</v>
      </c>
      <c r="K1622" s="180">
        <v>1912</v>
      </c>
      <c r="L1622" s="181">
        <v>695</v>
      </c>
      <c r="M1622" s="181">
        <v>829</v>
      </c>
      <c r="N1622" s="181">
        <v>698</v>
      </c>
      <c r="O1622" s="181">
        <v>2067</v>
      </c>
      <c r="P1622" s="181">
        <v>2256</v>
      </c>
      <c r="Q1622" s="181">
        <v>641</v>
      </c>
      <c r="R1622" s="181">
        <v>1550</v>
      </c>
      <c r="S1622" s="226">
        <f t="shared" si="77"/>
        <v>10648</v>
      </c>
      <c r="T1622" s="181">
        <f t="shared" si="75"/>
        <v>194329.94610238075</v>
      </c>
      <c r="U1622" s="226">
        <f t="shared" si="76"/>
        <v>12749.270262699843</v>
      </c>
    </row>
    <row r="1623" spans="1:21" x14ac:dyDescent="0.25">
      <c r="A1623" s="156" t="s">
        <v>15697</v>
      </c>
      <c r="B1623" s="156" t="s">
        <v>57</v>
      </c>
      <c r="C1623" s="223">
        <v>3.5630266666412354</v>
      </c>
      <c r="D1623" s="221">
        <v>9.6126375198364258</v>
      </c>
      <c r="E1623" s="221">
        <v>8.6080360412597656</v>
      </c>
      <c r="F1623" s="221">
        <v>37.341033935546875</v>
      </c>
      <c r="G1623" s="221">
        <v>74.275955200195313</v>
      </c>
      <c r="H1623" s="221">
        <v>25.480136871337891</v>
      </c>
      <c r="I1623" s="221">
        <v>3.6684343814849854</v>
      </c>
      <c r="J1623" s="221">
        <v>3.5634975433349609</v>
      </c>
      <c r="K1623" s="180">
        <v>1706</v>
      </c>
      <c r="L1623" s="181">
        <v>620</v>
      </c>
      <c r="M1623" s="181">
        <v>929</v>
      </c>
      <c r="N1623" s="181">
        <v>845</v>
      </c>
      <c r="O1623" s="181">
        <v>2080</v>
      </c>
      <c r="P1623" s="181">
        <v>1730</v>
      </c>
      <c r="Q1623" s="181">
        <v>378</v>
      </c>
      <c r="R1623" s="181">
        <v>996</v>
      </c>
      <c r="S1623" s="226">
        <f t="shared" si="77"/>
        <v>9284</v>
      </c>
      <c r="T1623" s="181">
        <f t="shared" si="75"/>
        <v>255098.93326663971</v>
      </c>
      <c r="U1623" s="226">
        <f t="shared" si="76"/>
        <v>16736.09914052756</v>
      </c>
    </row>
    <row r="1624" spans="1:21" x14ac:dyDescent="0.25">
      <c r="A1624" s="156" t="s">
        <v>15698</v>
      </c>
      <c r="B1624" s="156" t="s">
        <v>57</v>
      </c>
      <c r="C1624" s="223">
        <v>0.48729625344276428</v>
      </c>
      <c r="D1624" s="221">
        <v>-0.29820725321769714</v>
      </c>
      <c r="E1624" s="221">
        <v>6.2198166847229004</v>
      </c>
      <c r="F1624" s="221">
        <v>12.453152656555176</v>
      </c>
      <c r="G1624" s="221">
        <v>48.997314453125</v>
      </c>
      <c r="H1624" s="221">
        <v>6.2203054428100586</v>
      </c>
      <c r="I1624" s="221">
        <v>0.59270399808883667</v>
      </c>
      <c r="J1624" s="221">
        <v>-0.29096406698226929</v>
      </c>
      <c r="K1624" s="180">
        <v>2177</v>
      </c>
      <c r="L1624" s="181">
        <v>849</v>
      </c>
      <c r="M1624" s="181">
        <v>625</v>
      </c>
      <c r="N1624" s="181">
        <v>633</v>
      </c>
      <c r="O1624" s="181">
        <v>2472</v>
      </c>
      <c r="P1624" s="181">
        <v>2703</v>
      </c>
      <c r="Q1624" s="181">
        <v>917</v>
      </c>
      <c r="R1624" s="181">
        <v>2751</v>
      </c>
      <c r="S1624" s="226">
        <f t="shared" si="77"/>
        <v>13127</v>
      </c>
      <c r="T1624" s="181">
        <f t="shared" si="75"/>
        <v>150255.81140333414</v>
      </c>
      <c r="U1624" s="226">
        <f t="shared" si="76"/>
        <v>9857.7290147197509</v>
      </c>
    </row>
    <row r="1625" spans="1:21" x14ac:dyDescent="0.25">
      <c r="A1625" s="156" t="s">
        <v>15699</v>
      </c>
      <c r="B1625" s="156" t="s">
        <v>57</v>
      </c>
      <c r="C1625" s="223">
        <v>-1.6891872882843018</v>
      </c>
      <c r="D1625" s="221">
        <v>-0.72167801856994629</v>
      </c>
      <c r="E1625" s="221">
        <v>-1.0970783233642578</v>
      </c>
      <c r="F1625" s="221">
        <v>2.2534818649291992</v>
      </c>
      <c r="G1625" s="221">
        <v>6.9516324996948242</v>
      </c>
      <c r="H1625" s="221">
        <v>0.86784553527832031</v>
      </c>
      <c r="I1625" s="221">
        <v>10.271955490112305</v>
      </c>
      <c r="J1625" s="221">
        <v>-2.0095772743225098</v>
      </c>
      <c r="K1625" s="180">
        <v>402</v>
      </c>
      <c r="L1625" s="181">
        <v>115</v>
      </c>
      <c r="M1625" s="181">
        <v>91</v>
      </c>
      <c r="N1625" s="181">
        <v>84</v>
      </c>
      <c r="O1625" s="181">
        <v>418</v>
      </c>
      <c r="P1625" s="181">
        <v>600</v>
      </c>
      <c r="Q1625" s="181">
        <v>283</v>
      </c>
      <c r="R1625" s="181">
        <v>762</v>
      </c>
      <c r="S1625" s="226">
        <f t="shared" si="77"/>
        <v>2755</v>
      </c>
      <c r="T1625" s="181">
        <f t="shared" si="75"/>
        <v>4129.5673139095306</v>
      </c>
      <c r="U1625" s="226">
        <f t="shared" si="76"/>
        <v>270.92566436109888</v>
      </c>
    </row>
    <row r="1626" spans="1:21" x14ac:dyDescent="0.25">
      <c r="A1626" s="156" t="s">
        <v>15700</v>
      </c>
      <c r="B1626" s="156" t="s">
        <v>57</v>
      </c>
      <c r="C1626" s="223">
        <v>-1.3026386499404907</v>
      </c>
      <c r="D1626" s="221">
        <v>-0.33512923121452332</v>
      </c>
      <c r="E1626" s="221">
        <v>-0.71052956581115723</v>
      </c>
      <c r="F1626" s="221">
        <v>2.6400303840637207</v>
      </c>
      <c r="G1626" s="221">
        <v>6.8088717460632324</v>
      </c>
      <c r="H1626" s="221">
        <v>62.342151641845703</v>
      </c>
      <c r="I1626" s="221">
        <v>-1.1972308158874512</v>
      </c>
      <c r="J1626" s="221">
        <v>-123.08331298828125</v>
      </c>
      <c r="K1626" s="180">
        <v>5.8901238441467285</v>
      </c>
      <c r="L1626" s="181">
        <v>2.4424037933349609</v>
      </c>
      <c r="M1626" s="181">
        <v>1.9397454261779785</v>
      </c>
      <c r="N1626" s="181">
        <v>1.8559690713882446</v>
      </c>
      <c r="O1626" s="181">
        <v>7.1145482063293457</v>
      </c>
      <c r="P1626" s="181">
        <v>9.0220718383789062</v>
      </c>
      <c r="Q1626" s="181">
        <v>3.7312710285186768</v>
      </c>
      <c r="R1626" s="181">
        <v>8.7578539848327637</v>
      </c>
      <c r="S1626" s="226">
        <f t="shared" si="77"/>
        <v>40.753987193107605</v>
      </c>
      <c r="T1626" s="181">
        <f t="shared" si="75"/>
        <v>-476.48511445168003</v>
      </c>
      <c r="U1626" s="226">
        <f t="shared" si="76"/>
        <v>-31.260429090519427</v>
      </c>
    </row>
    <row r="1627" spans="1:21" x14ac:dyDescent="0.25">
      <c r="A1627" s="156" t="s">
        <v>15701</v>
      </c>
      <c r="B1627" s="156" t="s">
        <v>57</v>
      </c>
      <c r="C1627" s="223">
        <v>-2.4633388519287109</v>
      </c>
      <c r="D1627" s="221">
        <v>2.4166774749755859</v>
      </c>
      <c r="E1627" s="221">
        <v>2.4081161022186279</v>
      </c>
      <c r="F1627" s="221">
        <v>27.978885650634766</v>
      </c>
      <c r="G1627" s="221">
        <v>16.194076538085938</v>
      </c>
      <c r="H1627" s="221">
        <v>4.2779703140258789</v>
      </c>
      <c r="I1627" s="221">
        <v>-2.3579311370849609</v>
      </c>
      <c r="J1627" s="221">
        <v>-2.7837288379669189</v>
      </c>
      <c r="K1627" s="180">
        <v>898.61041259765625</v>
      </c>
      <c r="L1627" s="181">
        <v>345.1680908203125</v>
      </c>
      <c r="M1627" s="181">
        <v>168.18388366699219</v>
      </c>
      <c r="N1627" s="181">
        <v>191.65139770507812</v>
      </c>
      <c r="O1627" s="181">
        <v>998.34735107421875</v>
      </c>
      <c r="P1627" s="181">
        <v>1302.447265625</v>
      </c>
      <c r="Q1627" s="181">
        <v>479.12850952148437</v>
      </c>
      <c r="R1627" s="181">
        <v>1310.269775390625</v>
      </c>
      <c r="S1627" s="226">
        <f t="shared" si="77"/>
        <v>5693.8066864013672</v>
      </c>
      <c r="T1627" s="181">
        <f t="shared" si="75"/>
        <v>21349.733229915179</v>
      </c>
      <c r="U1627" s="226">
        <f t="shared" si="76"/>
        <v>1400.6771701636242</v>
      </c>
    </row>
    <row r="1628" spans="1:21" x14ac:dyDescent="0.25">
      <c r="A1628" s="156" t="s">
        <v>15702</v>
      </c>
      <c r="B1628" s="156" t="s">
        <v>57</v>
      </c>
      <c r="C1628" s="223">
        <v>-1.7722059488296509</v>
      </c>
      <c r="D1628" s="221">
        <v>-0.80469655990600586</v>
      </c>
      <c r="E1628" s="221">
        <v>10.250558853149414</v>
      </c>
      <c r="F1628" s="221">
        <v>42.435924530029297</v>
      </c>
      <c r="G1628" s="221">
        <v>12.46345329284668</v>
      </c>
      <c r="H1628" s="221">
        <v>0.78482699394226074</v>
      </c>
      <c r="I1628" s="221">
        <v>-1.6667982339859009</v>
      </c>
      <c r="J1628" s="221">
        <v>-0.73852968215942383</v>
      </c>
      <c r="K1628" s="180">
        <v>553.61383056640625</v>
      </c>
      <c r="L1628" s="181">
        <v>184.21133422851563</v>
      </c>
      <c r="M1628" s="181">
        <v>118.56154632568359</v>
      </c>
      <c r="N1628" s="181">
        <v>79.367645263671875</v>
      </c>
      <c r="O1628" s="181">
        <v>525.1982421875</v>
      </c>
      <c r="P1628" s="181">
        <v>868.1448974609375</v>
      </c>
      <c r="Q1628" s="181">
        <v>293.95425415039063</v>
      </c>
      <c r="R1628" s="181">
        <v>860.30609130859375</v>
      </c>
      <c r="S1628" s="226">
        <f t="shared" si="77"/>
        <v>3483.3578414916992</v>
      </c>
      <c r="T1628" s="181">
        <f t="shared" si="75"/>
        <v>9555.8128573387985</v>
      </c>
      <c r="U1628" s="226">
        <f t="shared" si="76"/>
        <v>626.921599791983</v>
      </c>
    </row>
    <row r="1629" spans="1:21" x14ac:dyDescent="0.25">
      <c r="A1629" s="156" t="s">
        <v>15703</v>
      </c>
      <c r="B1629" s="156" t="s">
        <v>57</v>
      </c>
      <c r="C1629" s="223">
        <v>1.4740613698959351</v>
      </c>
      <c r="D1629" s="221">
        <v>1.1016088724136353</v>
      </c>
      <c r="E1629" s="221">
        <v>1.5633623600006104</v>
      </c>
      <c r="F1629" s="221">
        <v>16.144523620605469</v>
      </c>
      <c r="G1629" s="221">
        <v>47.116939544677734</v>
      </c>
      <c r="H1629" s="221">
        <v>15.269225120544434</v>
      </c>
      <c r="I1629" s="221">
        <v>0.23950731754302979</v>
      </c>
      <c r="J1629" s="221">
        <v>-0.3828032910823822</v>
      </c>
      <c r="K1629" s="180">
        <v>1159</v>
      </c>
      <c r="L1629" s="181">
        <v>438</v>
      </c>
      <c r="M1629" s="181">
        <v>431</v>
      </c>
      <c r="N1629" s="181">
        <v>582</v>
      </c>
      <c r="O1629" s="181">
        <v>1584</v>
      </c>
      <c r="P1629" s="181">
        <v>1442</v>
      </c>
      <c r="Q1629" s="181">
        <v>513</v>
      </c>
      <c r="R1629" s="181">
        <v>1602</v>
      </c>
      <c r="S1629" s="226">
        <f t="shared" si="77"/>
        <v>7751</v>
      </c>
      <c r="T1629" s="181">
        <f t="shared" si="75"/>
        <v>108421.93498235941</v>
      </c>
      <c r="U1629" s="226">
        <f t="shared" si="76"/>
        <v>7113.1628409278701</v>
      </c>
    </row>
    <row r="1630" spans="1:21" x14ac:dyDescent="0.25">
      <c r="A1630" s="156" t="s">
        <v>15704</v>
      </c>
      <c r="B1630" s="156" t="s">
        <v>57</v>
      </c>
      <c r="C1630" s="223">
        <v>-0.79490739107131958</v>
      </c>
      <c r="D1630" s="221">
        <v>14.73810863494873</v>
      </c>
      <c r="E1630" s="221">
        <v>13.12706184387207</v>
      </c>
      <c r="F1630" s="221">
        <v>8.5181503295898437</v>
      </c>
      <c r="G1630" s="221">
        <v>16.848682403564453</v>
      </c>
      <c r="H1630" s="221">
        <v>5.0450453758239746</v>
      </c>
      <c r="I1630" s="221">
        <v>-0.6894996166229248</v>
      </c>
      <c r="J1630" s="221">
        <v>-1.1152973175048828</v>
      </c>
      <c r="K1630" s="180">
        <v>963</v>
      </c>
      <c r="L1630" s="181">
        <v>519</v>
      </c>
      <c r="M1630" s="181">
        <v>381</v>
      </c>
      <c r="N1630" s="181">
        <v>389</v>
      </c>
      <c r="O1630" s="181">
        <v>1271</v>
      </c>
      <c r="P1630" s="181">
        <v>1547</v>
      </c>
      <c r="Q1630" s="181">
        <v>603</v>
      </c>
      <c r="R1630" s="181">
        <v>1739</v>
      </c>
      <c r="S1630" s="226">
        <f t="shared" si="77"/>
        <v>7412</v>
      </c>
      <c r="T1630" s="181">
        <f t="shared" si="75"/>
        <v>42062.643832027912</v>
      </c>
      <c r="U1630" s="226">
        <f t="shared" si="76"/>
        <v>2759.5747589806929</v>
      </c>
    </row>
    <row r="1631" spans="1:21" x14ac:dyDescent="0.25">
      <c r="A1631" s="156" t="s">
        <v>15705</v>
      </c>
      <c r="B1631" s="156" t="s">
        <v>57</v>
      </c>
      <c r="C1631" s="223">
        <v>-0.61740410327911377</v>
      </c>
      <c r="D1631" s="221">
        <v>0.35010528564453125</v>
      </c>
      <c r="E1631" s="221">
        <v>1.0479655265808105</v>
      </c>
      <c r="F1631" s="221">
        <v>45.196037292480469</v>
      </c>
      <c r="G1631" s="221">
        <v>13.421089172363281</v>
      </c>
      <c r="H1631" s="221">
        <v>4.9428105354309082</v>
      </c>
      <c r="I1631" s="221">
        <v>-0.51199632883071899</v>
      </c>
      <c r="J1631" s="221">
        <v>-0.62874877452850342</v>
      </c>
      <c r="K1631" s="180">
        <v>1880</v>
      </c>
      <c r="L1631" s="181">
        <v>596</v>
      </c>
      <c r="M1631" s="181">
        <v>365</v>
      </c>
      <c r="N1631" s="181">
        <v>340</v>
      </c>
      <c r="O1631" s="181">
        <v>2080</v>
      </c>
      <c r="P1631" s="181">
        <v>2020</v>
      </c>
      <c r="Q1631" s="181">
        <v>623</v>
      </c>
      <c r="R1631" s="181">
        <v>1750</v>
      </c>
      <c r="S1631" s="226">
        <f t="shared" si="77"/>
        <v>9654</v>
      </c>
      <c r="T1631" s="181">
        <f t="shared" si="75"/>
        <v>51278.161824524403</v>
      </c>
      <c r="U1631" s="226">
        <f t="shared" si="76"/>
        <v>3364.1708691201557</v>
      </c>
    </row>
    <row r="1632" spans="1:21" x14ac:dyDescent="0.25">
      <c r="A1632" s="156" t="s">
        <v>15706</v>
      </c>
      <c r="B1632" s="156" t="s">
        <v>57</v>
      </c>
      <c r="C1632" s="223">
        <v>-1.1899858713150024</v>
      </c>
      <c r="D1632" s="221">
        <v>-0.22247643768787384</v>
      </c>
      <c r="E1632" s="221">
        <v>-0.59787678718566895</v>
      </c>
      <c r="F1632" s="221">
        <v>2.7526834011077881</v>
      </c>
      <c r="G1632" s="221">
        <v>13.899898529052734</v>
      </c>
      <c r="H1632" s="221">
        <v>3.8308215141296387</v>
      </c>
      <c r="I1632" s="221">
        <v>-1.0845780372619629</v>
      </c>
      <c r="J1632" s="221">
        <v>-1.5103757381439209</v>
      </c>
      <c r="K1632" s="180">
        <v>699</v>
      </c>
      <c r="L1632" s="181">
        <v>274</v>
      </c>
      <c r="M1632" s="181">
        <v>202</v>
      </c>
      <c r="N1632" s="181">
        <v>156</v>
      </c>
      <c r="O1632" s="181">
        <v>760</v>
      </c>
      <c r="P1632" s="181">
        <v>1113</v>
      </c>
      <c r="Q1632" s="181">
        <v>371</v>
      </c>
      <c r="R1632" s="181">
        <v>889</v>
      </c>
      <c r="S1632" s="226">
        <f t="shared" si="77"/>
        <v>4464</v>
      </c>
      <c r="T1632" s="181">
        <f t="shared" si="75"/>
        <v>12498.413575857878</v>
      </c>
      <c r="U1632" s="226">
        <f t="shared" si="76"/>
        <v>819.97476832345353</v>
      </c>
    </row>
    <row r="1633" spans="1:21" x14ac:dyDescent="0.25">
      <c r="A1633" s="156" t="s">
        <v>15707</v>
      </c>
      <c r="B1633" s="156" t="s">
        <v>57</v>
      </c>
      <c r="C1633" s="223">
        <v>-1.5045696496963501</v>
      </c>
      <c r="D1633" s="221">
        <v>-0.53706037998199463</v>
      </c>
      <c r="E1633" s="221">
        <v>-0.91246068477630615</v>
      </c>
      <c r="F1633" s="221">
        <v>2.3579926490783691</v>
      </c>
      <c r="G1633" s="221">
        <v>25.218469619750977</v>
      </c>
      <c r="H1633" s="221">
        <v>0.83259207010269165</v>
      </c>
      <c r="I1633" s="221">
        <v>-1.3991619348526001</v>
      </c>
      <c r="J1633" s="221">
        <v>-0.69050568342208862</v>
      </c>
      <c r="K1633" s="180">
        <v>455.58016967773437</v>
      </c>
      <c r="L1633" s="181">
        <v>171.17794799804687</v>
      </c>
      <c r="M1633" s="181">
        <v>96.052825927734375</v>
      </c>
      <c r="N1633" s="181">
        <v>69.222427368164063</v>
      </c>
      <c r="O1633" s="181">
        <v>456.11676025390625</v>
      </c>
      <c r="P1633" s="181">
        <v>720.66448974609375</v>
      </c>
      <c r="Q1633" s="181">
        <v>243.08340454101562</v>
      </c>
      <c r="R1633" s="181">
        <v>554.3160400390625</v>
      </c>
      <c r="S1633" s="226">
        <f t="shared" si="77"/>
        <v>2766.2140655517578</v>
      </c>
      <c r="T1633" s="181">
        <f t="shared" si="75"/>
        <v>10677.911335670182</v>
      </c>
      <c r="U1633" s="226">
        <f t="shared" si="76"/>
        <v>700.53833796610922</v>
      </c>
    </row>
    <row r="1634" spans="1:21" x14ac:dyDescent="0.25">
      <c r="A1634" s="156" t="s">
        <v>15708</v>
      </c>
      <c r="B1634" s="156" t="s">
        <v>57</v>
      </c>
      <c r="C1634" s="223">
        <v>-1.2343194484710693</v>
      </c>
      <c r="D1634" s="221">
        <v>-0.2668100893497467</v>
      </c>
      <c r="E1634" s="221">
        <v>-0.64221042394638062</v>
      </c>
      <c r="F1634" s="221">
        <v>2.7083499431610107</v>
      </c>
      <c r="G1634" s="221">
        <v>12.438965797424316</v>
      </c>
      <c r="H1634" s="221">
        <v>-6.3716697692871094</v>
      </c>
      <c r="I1634" s="221">
        <v>-1.1289116144180298</v>
      </c>
      <c r="J1634" s="221">
        <v>-1.5547094345092773</v>
      </c>
      <c r="K1634" s="180">
        <v>54.408702850341797</v>
      </c>
      <c r="L1634" s="181">
        <v>15.786187171936035</v>
      </c>
      <c r="M1634" s="181">
        <v>16.859035491943359</v>
      </c>
      <c r="N1634" s="181">
        <v>14.713339805603027</v>
      </c>
      <c r="O1634" s="181">
        <v>59.313152313232422</v>
      </c>
      <c r="P1634" s="181">
        <v>60.539260864257812</v>
      </c>
      <c r="Q1634" s="181">
        <v>18.238410949707031</v>
      </c>
      <c r="R1634" s="181">
        <v>41.99432373046875</v>
      </c>
      <c r="S1634" s="226">
        <f t="shared" si="77"/>
        <v>281.85241317749023</v>
      </c>
      <c r="T1634" s="181">
        <f t="shared" si="75"/>
        <v>223.83176000019887</v>
      </c>
      <c r="U1634" s="226">
        <f t="shared" si="76"/>
        <v>14.684775346538023</v>
      </c>
    </row>
    <row r="1635" spans="1:21" x14ac:dyDescent="0.25">
      <c r="A1635" s="156" t="s">
        <v>15709</v>
      </c>
      <c r="B1635" s="156" t="s">
        <v>57</v>
      </c>
      <c r="C1635" s="223">
        <v>-0.95213097333908081</v>
      </c>
      <c r="D1635" s="221">
        <v>1.5378415584564209E-2</v>
      </c>
      <c r="E1635" s="221">
        <v>-0.36002194881439209</v>
      </c>
      <c r="F1635" s="221">
        <v>2.9905383586883545</v>
      </c>
      <c r="G1635" s="221">
        <v>7.1593785285949707</v>
      </c>
      <c r="H1635" s="221">
        <v>1.6049020290374756</v>
      </c>
      <c r="I1635" s="221">
        <v>-0.84672319889068604</v>
      </c>
      <c r="J1635" s="221">
        <v>-1.272520899772644</v>
      </c>
      <c r="K1635" s="180">
        <v>42.418983459472656</v>
      </c>
      <c r="L1635" s="181">
        <v>16.769081115722656</v>
      </c>
      <c r="M1635" s="181">
        <v>11.440587997436523</v>
      </c>
      <c r="N1635" s="181">
        <v>9.7689037322998047</v>
      </c>
      <c r="O1635" s="181">
        <v>51.874446868896484</v>
      </c>
      <c r="P1635" s="181">
        <v>74.703384399414063</v>
      </c>
      <c r="Q1635" s="181">
        <v>26.276784896850586</v>
      </c>
      <c r="R1635" s="181">
        <v>62.479190826416016</v>
      </c>
      <c r="S1635" s="226">
        <f t="shared" si="77"/>
        <v>295.73136329650879</v>
      </c>
      <c r="T1635" s="181">
        <f t="shared" si="75"/>
        <v>374.49004723898634</v>
      </c>
      <c r="U1635" s="226">
        <f t="shared" si="76"/>
        <v>24.568909314808767</v>
      </c>
    </row>
    <row r="1636" spans="1:21" x14ac:dyDescent="0.25">
      <c r="A1636" s="156" t="s">
        <v>15710</v>
      </c>
      <c r="B1636" s="156" t="s">
        <v>57</v>
      </c>
      <c r="C1636" s="223">
        <v>-1.538273811340332</v>
      </c>
      <c r="D1636" s="221">
        <v>-0.57076436281204224</v>
      </c>
      <c r="E1636" s="221">
        <v>-0.94616472721099854</v>
      </c>
      <c r="F1636" s="221">
        <v>2.4043958187103271</v>
      </c>
      <c r="G1636" s="221">
        <v>6.5732364654541016</v>
      </c>
      <c r="H1636" s="221">
        <v>1.0187591314315796</v>
      </c>
      <c r="I1636" s="221">
        <v>-1.4328659772872925</v>
      </c>
      <c r="J1636" s="221">
        <v>-1.8586636781692505</v>
      </c>
      <c r="K1636" s="180">
        <v>1.0388141870498657</v>
      </c>
      <c r="L1636" s="181">
        <v>0.37866747379302979</v>
      </c>
      <c r="M1636" s="181">
        <v>0.37683373689651489</v>
      </c>
      <c r="N1636" s="181">
        <v>0.39975550770759583</v>
      </c>
      <c r="O1636" s="181">
        <v>1.2396087646484375</v>
      </c>
      <c r="P1636" s="181">
        <v>1.2341076135635376</v>
      </c>
      <c r="Q1636" s="181">
        <v>0.41167482733726501</v>
      </c>
      <c r="R1636" s="181">
        <v>0.87194377183914185</v>
      </c>
      <c r="S1636" s="226">
        <f t="shared" si="77"/>
        <v>5.9514058828353882</v>
      </c>
      <c r="T1636" s="181">
        <f t="shared" si="75"/>
        <v>5.9854879864294581</v>
      </c>
      <c r="U1636" s="226">
        <f t="shared" si="76"/>
        <v>0.39268576729254473</v>
      </c>
    </row>
    <row r="1637" spans="1:21" x14ac:dyDescent="0.25">
      <c r="A1637" s="156" t="s">
        <v>15711</v>
      </c>
      <c r="B1637" s="156" t="s">
        <v>57</v>
      </c>
      <c r="C1637" s="223">
        <v>0.42989945411682129</v>
      </c>
      <c r="D1637" s="221">
        <v>1.3974088430404663</v>
      </c>
      <c r="E1637" s="221">
        <v>24.848560333251953</v>
      </c>
      <c r="F1637" s="221">
        <v>86.286712646484375</v>
      </c>
      <c r="G1637" s="221">
        <v>98.081199645996094</v>
      </c>
      <c r="H1637" s="221">
        <v>8.05499267578125</v>
      </c>
      <c r="I1637" s="221">
        <v>0.53530716896057129</v>
      </c>
      <c r="J1637" s="221">
        <v>-1.1844483613967896</v>
      </c>
      <c r="K1637" s="180">
        <v>434</v>
      </c>
      <c r="L1637" s="181">
        <v>178</v>
      </c>
      <c r="M1637" s="181">
        <v>182</v>
      </c>
      <c r="N1637" s="181">
        <v>248</v>
      </c>
      <c r="O1637" s="181">
        <v>759</v>
      </c>
      <c r="P1637" s="181">
        <v>601</v>
      </c>
      <c r="Q1637" s="181">
        <v>205</v>
      </c>
      <c r="R1637" s="181">
        <v>599</v>
      </c>
      <c r="S1637" s="226">
        <f t="shared" si="77"/>
        <v>3206</v>
      </c>
      <c r="T1637" s="181">
        <f t="shared" si="75"/>
        <v>105041.79238474369</v>
      </c>
      <c r="U1637" s="226">
        <f t="shared" si="76"/>
        <v>6891.4041651921034</v>
      </c>
    </row>
    <row r="1638" spans="1:21" x14ac:dyDescent="0.25">
      <c r="A1638" s="156" t="s">
        <v>15712</v>
      </c>
      <c r="B1638" s="156" t="s">
        <v>57</v>
      </c>
      <c r="C1638" s="223">
        <v>-0.84328985214233398</v>
      </c>
      <c r="D1638" s="221">
        <v>0.70609480142593384</v>
      </c>
      <c r="E1638" s="221">
        <v>-0.91277438402175903</v>
      </c>
      <c r="F1638" s="221">
        <v>19.915731430053711</v>
      </c>
      <c r="G1638" s="221">
        <v>36.536922454833984</v>
      </c>
      <c r="H1638" s="221">
        <v>17.473941802978516</v>
      </c>
      <c r="I1638" s="221">
        <v>-0.88085484504699707</v>
      </c>
      <c r="J1638" s="221">
        <v>-0.96961897611618042</v>
      </c>
      <c r="K1638" s="180">
        <v>1848</v>
      </c>
      <c r="L1638" s="181">
        <v>640</v>
      </c>
      <c r="M1638" s="181">
        <v>448</v>
      </c>
      <c r="N1638" s="181">
        <v>512</v>
      </c>
      <c r="O1638" s="181">
        <v>2139</v>
      </c>
      <c r="P1638" s="181">
        <v>2543</v>
      </c>
      <c r="Q1638" s="181">
        <v>692</v>
      </c>
      <c r="R1638" s="181">
        <v>1927</v>
      </c>
      <c r="S1638" s="226">
        <f t="shared" si="77"/>
        <v>10749</v>
      </c>
      <c r="T1638" s="181">
        <f t="shared" si="75"/>
        <v>128792.13641041517</v>
      </c>
      <c r="U1638" s="226">
        <f t="shared" si="76"/>
        <v>8449.5765461789088</v>
      </c>
    </row>
    <row r="1639" spans="1:21" x14ac:dyDescent="0.25">
      <c r="A1639" s="156" t="s">
        <v>15713</v>
      </c>
      <c r="B1639" s="156" t="s">
        <v>57</v>
      </c>
      <c r="C1639" s="223">
        <v>-0.36197924613952637</v>
      </c>
      <c r="D1639" s="221">
        <v>6.3240213394165039</v>
      </c>
      <c r="E1639" s="221">
        <v>-2.3139843940734863</v>
      </c>
      <c r="F1639" s="221">
        <v>46.766948699951172</v>
      </c>
      <c r="G1639" s="221">
        <v>68.671875</v>
      </c>
      <c r="H1639" s="221">
        <v>17.944934844970703</v>
      </c>
      <c r="I1639" s="221">
        <v>-0.2565714418888092</v>
      </c>
      <c r="J1639" s="221">
        <v>2.9713733196258545</v>
      </c>
      <c r="K1639" s="180">
        <v>1814</v>
      </c>
      <c r="L1639" s="181">
        <v>658</v>
      </c>
      <c r="M1639" s="181">
        <v>487</v>
      </c>
      <c r="N1639" s="181">
        <v>474</v>
      </c>
      <c r="O1639" s="181">
        <v>2066</v>
      </c>
      <c r="P1639" s="181">
        <v>2363</v>
      </c>
      <c r="Q1639" s="181">
        <v>700</v>
      </c>
      <c r="R1639" s="181">
        <v>1785</v>
      </c>
      <c r="S1639" s="226">
        <f t="shared" si="77"/>
        <v>10347</v>
      </c>
      <c r="T1639" s="181">
        <f t="shared" si="75"/>
        <v>213949.47512757778</v>
      </c>
      <c r="U1639" s="226">
        <f t="shared" si="76"/>
        <v>14036.435123216708</v>
      </c>
    </row>
    <row r="1640" spans="1:21" x14ac:dyDescent="0.25">
      <c r="A1640" s="156" t="s">
        <v>15714</v>
      </c>
      <c r="B1640" s="156" t="s">
        <v>57</v>
      </c>
      <c r="C1640" s="223">
        <v>-2.3937752246856689</v>
      </c>
      <c r="D1640" s="221">
        <v>-0.2838493287563324</v>
      </c>
      <c r="E1640" s="221">
        <v>-1.8016663789749146</v>
      </c>
      <c r="F1640" s="221">
        <v>18.302526473999023</v>
      </c>
      <c r="G1640" s="221">
        <v>5.7177343368530273</v>
      </c>
      <c r="H1640" s="221">
        <v>7.801490306854248</v>
      </c>
      <c r="I1640" s="221">
        <v>-2.2883675098419189</v>
      </c>
      <c r="J1640" s="221">
        <v>-2.714165210723877</v>
      </c>
      <c r="K1640" s="180">
        <v>984</v>
      </c>
      <c r="L1640" s="181">
        <v>379</v>
      </c>
      <c r="M1640" s="181">
        <v>200</v>
      </c>
      <c r="N1640" s="181">
        <v>145</v>
      </c>
      <c r="O1640" s="181">
        <v>863</v>
      </c>
      <c r="P1640" s="181">
        <v>1539</v>
      </c>
      <c r="Q1640" s="181">
        <v>562</v>
      </c>
      <c r="R1640" s="181">
        <v>1718</v>
      </c>
      <c r="S1640" s="226">
        <f t="shared" si="77"/>
        <v>6390</v>
      </c>
      <c r="T1640" s="181">
        <f t="shared" si="75"/>
        <v>10822.379288643599</v>
      </c>
      <c r="U1640" s="226">
        <f t="shared" si="76"/>
        <v>710.01634695905534</v>
      </c>
    </row>
    <row r="1641" spans="1:21" x14ac:dyDescent="0.25">
      <c r="A1641" s="156" t="s">
        <v>15715</v>
      </c>
      <c r="B1641" s="156" t="s">
        <v>57</v>
      </c>
      <c r="C1641" s="223">
        <v>-1.3365485668182373</v>
      </c>
      <c r="D1641" s="221">
        <v>1.8729927539825439</v>
      </c>
      <c r="E1641" s="221">
        <v>2.8903274536132813</v>
      </c>
      <c r="F1641" s="221">
        <v>28.852512359619141</v>
      </c>
      <c r="G1641" s="221">
        <v>42.480907440185547</v>
      </c>
      <c r="H1641" s="221">
        <v>18.679744720458984</v>
      </c>
      <c r="I1641" s="221">
        <v>5.8719034194946289</v>
      </c>
      <c r="J1641" s="221">
        <v>-1.6569384336471558</v>
      </c>
      <c r="K1641" s="180">
        <v>1466</v>
      </c>
      <c r="L1641" s="181">
        <v>469</v>
      </c>
      <c r="M1641" s="181">
        <v>329</v>
      </c>
      <c r="N1641" s="181">
        <v>387</v>
      </c>
      <c r="O1641" s="181">
        <v>1968</v>
      </c>
      <c r="P1641" s="181">
        <v>2096</v>
      </c>
      <c r="Q1641" s="181">
        <v>715</v>
      </c>
      <c r="R1641" s="181">
        <v>1682</v>
      </c>
      <c r="S1641" s="226">
        <f t="shared" si="77"/>
        <v>9112</v>
      </c>
      <c r="T1641" s="181">
        <f t="shared" si="75"/>
        <v>135202.50469398499</v>
      </c>
      <c r="U1641" s="226">
        <f t="shared" si="76"/>
        <v>8870.1371410324355</v>
      </c>
    </row>
    <row r="1642" spans="1:21" x14ac:dyDescent="0.25">
      <c r="A1642" s="156" t="s">
        <v>15716</v>
      </c>
      <c r="B1642" s="156" t="s">
        <v>57</v>
      </c>
      <c r="C1642" s="223">
        <v>-0.77963334321975708</v>
      </c>
      <c r="D1642" s="221">
        <v>0.18787606060504913</v>
      </c>
      <c r="E1642" s="221">
        <v>-0.18752430379390717</v>
      </c>
      <c r="F1642" s="221">
        <v>52.584335327148438</v>
      </c>
      <c r="G1642" s="221">
        <v>20.900005340576172</v>
      </c>
      <c r="H1642" s="221">
        <v>1.7773995399475098</v>
      </c>
      <c r="I1642" s="221">
        <v>-0.6742255687713623</v>
      </c>
      <c r="J1642" s="221">
        <v>-1.1000232696533203</v>
      </c>
      <c r="K1642" s="180">
        <v>490.22964477539062</v>
      </c>
      <c r="L1642" s="181">
        <v>173.51771545410156</v>
      </c>
      <c r="M1642" s="181">
        <v>107.81682586669922</v>
      </c>
      <c r="N1642" s="181">
        <v>102.76291656494141</v>
      </c>
      <c r="O1642" s="181">
        <v>588.78094482421875</v>
      </c>
      <c r="P1642" s="181">
        <v>830.5264892578125</v>
      </c>
      <c r="Q1642" s="181">
        <v>333.55831909179687</v>
      </c>
      <c r="R1642" s="181">
        <v>917.28533935546875</v>
      </c>
      <c r="S1642" s="226">
        <f t="shared" si="77"/>
        <v>3544.4781951904297</v>
      </c>
      <c r="T1642" s="181">
        <f t="shared" si="75"/>
        <v>17581.675362127535</v>
      </c>
      <c r="U1642" s="226">
        <f t="shared" si="76"/>
        <v>1153.4688058047525</v>
      </c>
    </row>
    <row r="1643" spans="1:21" x14ac:dyDescent="0.25">
      <c r="A1643" s="156" t="s">
        <v>15717</v>
      </c>
      <c r="B1643" s="156" t="s">
        <v>57</v>
      </c>
      <c r="C1643" s="223">
        <v>4.1503643989562988</v>
      </c>
      <c r="D1643" s="221">
        <v>2.2991740703582764</v>
      </c>
      <c r="E1643" s="221">
        <v>53.051181793212891</v>
      </c>
      <c r="F1643" s="221">
        <v>16.90458869934082</v>
      </c>
      <c r="G1643" s="221">
        <v>108.101806640625</v>
      </c>
      <c r="H1643" s="221">
        <v>43.884506225585938</v>
      </c>
      <c r="I1643" s="221">
        <v>1.4370723962783813</v>
      </c>
      <c r="J1643" s="221">
        <v>1.0112746953964233</v>
      </c>
      <c r="K1643" s="180">
        <v>523</v>
      </c>
      <c r="L1643" s="181">
        <v>137</v>
      </c>
      <c r="M1643" s="181">
        <v>307</v>
      </c>
      <c r="N1643" s="181">
        <v>559</v>
      </c>
      <c r="O1643" s="181">
        <v>1077</v>
      </c>
      <c r="P1643" s="181">
        <v>602</v>
      </c>
      <c r="Q1643" s="181">
        <v>153</v>
      </c>
      <c r="R1643" s="181">
        <v>329</v>
      </c>
      <c r="S1643" s="226">
        <f t="shared" si="77"/>
        <v>3687</v>
      </c>
      <c r="T1643" s="181">
        <f t="shared" si="75"/>
        <v>171618.70527291298</v>
      </c>
      <c r="U1643" s="226">
        <f t="shared" si="76"/>
        <v>11259.26960586026</v>
      </c>
    </row>
    <row r="1644" spans="1:21" x14ac:dyDescent="0.25">
      <c r="A1644" s="156" t="s">
        <v>15718</v>
      </c>
      <c r="B1644" s="156" t="s">
        <v>57</v>
      </c>
      <c r="C1644" s="223">
        <v>1.5311342477798462</v>
      </c>
      <c r="D1644" s="221">
        <v>7.6964268684387207</v>
      </c>
      <c r="E1644" s="221">
        <v>14.474013328552246</v>
      </c>
      <c r="F1644" s="221">
        <v>45.563838958740234</v>
      </c>
      <c r="G1644" s="221">
        <v>87.802375793457031</v>
      </c>
      <c r="H1644" s="221">
        <v>45.801746368408203</v>
      </c>
      <c r="I1644" s="221">
        <v>2.4644994735717773</v>
      </c>
      <c r="J1644" s="221">
        <v>2.0273523330688477</v>
      </c>
      <c r="K1644" s="180">
        <v>2083</v>
      </c>
      <c r="L1644" s="181">
        <v>661</v>
      </c>
      <c r="M1644" s="181">
        <v>683</v>
      </c>
      <c r="N1644" s="181">
        <v>813</v>
      </c>
      <c r="O1644" s="181">
        <v>2522</v>
      </c>
      <c r="P1644" s="181">
        <v>2425</v>
      </c>
      <c r="Q1644" s="181">
        <v>730</v>
      </c>
      <c r="R1644" s="181">
        <v>1780</v>
      </c>
      <c r="S1644" s="226">
        <f t="shared" si="77"/>
        <v>11697</v>
      </c>
      <c r="T1644" s="181">
        <f t="shared" si="75"/>
        <v>393120.44143807888</v>
      </c>
      <c r="U1644" s="226">
        <f t="shared" si="76"/>
        <v>25791.180691448419</v>
      </c>
    </row>
    <row r="1645" spans="1:21" x14ac:dyDescent="0.25">
      <c r="A1645" s="156" t="s">
        <v>15719</v>
      </c>
      <c r="B1645" s="156" t="s">
        <v>57</v>
      </c>
      <c r="C1645" s="223">
        <v>0.18104939162731171</v>
      </c>
      <c r="D1645" s="221">
        <v>-0.15489013493061066</v>
      </c>
      <c r="E1645" s="221">
        <v>7.6371545791625977</v>
      </c>
      <c r="F1645" s="221">
        <v>32.480995178222656</v>
      </c>
      <c r="G1645" s="221">
        <v>42.863014221191406</v>
      </c>
      <c r="H1645" s="221">
        <v>35.299930572509766</v>
      </c>
      <c r="I1645" s="221">
        <v>1.2824910879135132</v>
      </c>
      <c r="J1645" s="221">
        <v>9.9406607449054718E-2</v>
      </c>
      <c r="K1645" s="180">
        <v>2107</v>
      </c>
      <c r="L1645" s="181">
        <v>737</v>
      </c>
      <c r="M1645" s="181">
        <v>642</v>
      </c>
      <c r="N1645" s="181">
        <v>742</v>
      </c>
      <c r="O1645" s="181">
        <v>2613</v>
      </c>
      <c r="P1645" s="181">
        <v>2697</v>
      </c>
      <c r="Q1645" s="181">
        <v>828</v>
      </c>
      <c r="R1645" s="181">
        <v>2430</v>
      </c>
      <c r="S1645" s="226">
        <f t="shared" si="77"/>
        <v>12796</v>
      </c>
      <c r="T1645" s="181">
        <f t="shared" si="75"/>
        <v>237779.69829170406</v>
      </c>
      <c r="U1645" s="226">
        <f t="shared" si="76"/>
        <v>15599.848079549402</v>
      </c>
    </row>
    <row r="1646" spans="1:21" x14ac:dyDescent="0.25">
      <c r="A1646" s="156" t="s">
        <v>15720</v>
      </c>
      <c r="B1646" s="156" t="s">
        <v>57</v>
      </c>
      <c r="C1646" s="223">
        <v>-1.4452630281448364</v>
      </c>
      <c r="D1646" s="221">
        <v>-0.47775372862815857</v>
      </c>
      <c r="E1646" s="221">
        <v>-0.85315406322479248</v>
      </c>
      <c r="F1646" s="221">
        <v>2.497406005859375</v>
      </c>
      <c r="G1646" s="221">
        <v>6.6662468910217285</v>
      </c>
      <c r="H1646" s="221">
        <v>-0.25351309776306152</v>
      </c>
      <c r="I1646" s="221">
        <v>1.1121457815170288</v>
      </c>
      <c r="J1646" s="221">
        <v>-1.7656530141830444</v>
      </c>
      <c r="K1646" s="180">
        <v>567</v>
      </c>
      <c r="L1646" s="181">
        <v>220</v>
      </c>
      <c r="M1646" s="181">
        <v>159</v>
      </c>
      <c r="N1646" s="181">
        <v>97</v>
      </c>
      <c r="O1646" s="181">
        <v>576</v>
      </c>
      <c r="P1646" s="181">
        <v>983</v>
      </c>
      <c r="Q1646" s="181">
        <v>391</v>
      </c>
      <c r="R1646" s="181">
        <v>1166</v>
      </c>
      <c r="S1646" s="226">
        <f t="shared" si="77"/>
        <v>4159</v>
      </c>
      <c r="T1646" s="181">
        <f t="shared" si="75"/>
        <v>1148.6793494224548</v>
      </c>
      <c r="U1646" s="226">
        <f t="shared" si="76"/>
        <v>75.360610985059552</v>
      </c>
    </row>
    <row r="1647" spans="1:21" x14ac:dyDescent="0.25">
      <c r="A1647" s="156" t="s">
        <v>15721</v>
      </c>
      <c r="B1647" s="156" t="s">
        <v>57</v>
      </c>
      <c r="C1647" s="223">
        <v>-1.3767424821853638</v>
      </c>
      <c r="D1647" s="221">
        <v>-1.2494316101074219</v>
      </c>
      <c r="E1647" s="221">
        <v>-0.96945202350616455</v>
      </c>
      <c r="F1647" s="221">
        <v>1.7426285743713379</v>
      </c>
      <c r="G1647" s="221">
        <v>12.606476783752441</v>
      </c>
      <c r="H1647" s="221">
        <v>2.9807517528533936</v>
      </c>
      <c r="I1647" s="221">
        <v>-0.76411426067352295</v>
      </c>
      <c r="J1647" s="221">
        <v>-1.0552133321762085</v>
      </c>
      <c r="K1647" s="180">
        <v>2184</v>
      </c>
      <c r="L1647" s="181">
        <v>816</v>
      </c>
      <c r="M1647" s="181">
        <v>582</v>
      </c>
      <c r="N1647" s="181">
        <v>497</v>
      </c>
      <c r="O1647" s="181">
        <v>2226</v>
      </c>
      <c r="P1647" s="181">
        <v>3219</v>
      </c>
      <c r="Q1647" s="181">
        <v>1293</v>
      </c>
      <c r="R1647" s="181">
        <v>3443</v>
      </c>
      <c r="S1647" s="226">
        <f t="shared" si="77"/>
        <v>14260</v>
      </c>
      <c r="T1647" s="181">
        <f t="shared" si="75"/>
        <v>29311.481520175934</v>
      </c>
      <c r="U1647" s="226">
        <f t="shared" si="76"/>
        <v>1923.0180792824126</v>
      </c>
    </row>
    <row r="1648" spans="1:21" x14ac:dyDescent="0.25">
      <c r="A1648" s="156" t="s">
        <v>15722</v>
      </c>
      <c r="B1648" s="156" t="s">
        <v>57</v>
      </c>
      <c r="C1648" s="223">
        <v>-2.4433393478393555</v>
      </c>
      <c r="D1648" s="221">
        <v>-1.4758298397064209</v>
      </c>
      <c r="E1648" s="221">
        <v>-6.2183184623718262</v>
      </c>
      <c r="F1648" s="221">
        <v>1.4993300437927246</v>
      </c>
      <c r="G1648" s="221">
        <v>15.586165428161621</v>
      </c>
      <c r="H1648" s="221">
        <v>5.9435582160949707</v>
      </c>
      <c r="I1648" s="221">
        <v>-2.3379316329956055</v>
      </c>
      <c r="J1648" s="221">
        <v>-1.1991685628890991</v>
      </c>
      <c r="K1648" s="180">
        <v>583.22998046875</v>
      </c>
      <c r="L1648" s="181">
        <v>269.04132080078125</v>
      </c>
      <c r="M1648" s="181">
        <v>191.6458740234375</v>
      </c>
      <c r="N1648" s="181">
        <v>170.45425415039063</v>
      </c>
      <c r="O1648" s="181">
        <v>757.3697509765625</v>
      </c>
      <c r="P1648" s="181">
        <v>1084.4576416015625</v>
      </c>
      <c r="Q1648" s="181">
        <v>375.92074584960937</v>
      </c>
      <c r="R1648" s="181">
        <v>1001.533935546875</v>
      </c>
      <c r="S1648" s="226">
        <f t="shared" si="77"/>
        <v>4433.6535034179687</v>
      </c>
      <c r="T1648" s="181">
        <f t="shared" si="75"/>
        <v>13411.906479550642</v>
      </c>
      <c r="U1648" s="226">
        <f t="shared" si="76"/>
        <v>879.905664954803</v>
      </c>
    </row>
    <row r="1649" spans="1:21" x14ac:dyDescent="0.25">
      <c r="A1649" s="156" t="s">
        <v>15723</v>
      </c>
      <c r="B1649" s="156" t="s">
        <v>57</v>
      </c>
      <c r="C1649" s="223">
        <v>-1.6201361417770386</v>
      </c>
      <c r="D1649" s="221">
        <v>-0.65262675285339355</v>
      </c>
      <c r="E1649" s="221">
        <v>-1.0280270576477051</v>
      </c>
      <c r="F1649" s="221">
        <v>2.322533130645752</v>
      </c>
      <c r="G1649" s="221">
        <v>6.4913740158081055</v>
      </c>
      <c r="H1649" s="221">
        <v>0.93689680099487305</v>
      </c>
      <c r="I1649" s="221">
        <v>-1.5147284269332886</v>
      </c>
      <c r="J1649" s="221">
        <v>-1.9405261278152466</v>
      </c>
      <c r="K1649" s="180">
        <v>65.109268188476562</v>
      </c>
      <c r="L1649" s="181">
        <v>23.401008605957031</v>
      </c>
      <c r="M1649" s="181">
        <v>18.357686996459961</v>
      </c>
      <c r="N1649" s="181">
        <v>14.070864677429199</v>
      </c>
      <c r="O1649" s="181">
        <v>76.305442810058594</v>
      </c>
      <c r="P1649" s="181">
        <v>95.974395751953125</v>
      </c>
      <c r="Q1649" s="181">
        <v>32.680717468261719</v>
      </c>
      <c r="R1649" s="181">
        <v>71.1612548828125</v>
      </c>
      <c r="S1649" s="226">
        <f t="shared" si="77"/>
        <v>397.06063938140869</v>
      </c>
      <c r="T1649" s="181">
        <f t="shared" si="75"/>
        <v>290.70243455456648</v>
      </c>
      <c r="U1649" s="226">
        <f t="shared" si="76"/>
        <v>19.071913405504599</v>
      </c>
    </row>
    <row r="1650" spans="1:21" x14ac:dyDescent="0.25">
      <c r="A1650" s="156" t="s">
        <v>15724</v>
      </c>
      <c r="B1650" s="156" t="s">
        <v>57</v>
      </c>
      <c r="C1650" s="223">
        <v>-2.6800143718719482</v>
      </c>
      <c r="D1650" s="221">
        <v>-1.7125051021575928</v>
      </c>
      <c r="E1650" s="221">
        <v>-2.0879054069519043</v>
      </c>
      <c r="F1650" s="221">
        <v>1.2626547813415527</v>
      </c>
      <c r="G1650" s="221">
        <v>5.431495189666748</v>
      </c>
      <c r="H1650" s="221">
        <v>-0.1229814738035202</v>
      </c>
      <c r="I1650" s="221">
        <v>-2.5746066570281982</v>
      </c>
      <c r="J1650" s="221">
        <v>-3.0004043579101562</v>
      </c>
      <c r="K1650" s="180">
        <v>6.254997730255127</v>
      </c>
      <c r="L1650" s="181">
        <v>2.3574707508087158</v>
      </c>
      <c r="M1650" s="181">
        <v>1.9013772010803223</v>
      </c>
      <c r="N1650" s="181">
        <v>1.6289056539535522</v>
      </c>
      <c r="O1650" s="181">
        <v>6.7940173149108887</v>
      </c>
      <c r="P1650" s="181">
        <v>8.7131643295288086</v>
      </c>
      <c r="Q1650" s="181">
        <v>3.4651265144348145</v>
      </c>
      <c r="R1650" s="181">
        <v>9.5957355499267578</v>
      </c>
      <c r="S1650" s="226">
        <f t="shared" si="77"/>
        <v>40.710795044898987</v>
      </c>
      <c r="T1650" s="181">
        <f t="shared" si="75"/>
        <v>-24.596124707678385</v>
      </c>
      <c r="U1650" s="226">
        <f t="shared" si="76"/>
        <v>-1.6136609287590349</v>
      </c>
    </row>
    <row r="1651" spans="1:21" x14ac:dyDescent="0.25">
      <c r="A1651" s="156" t="s">
        <v>15725</v>
      </c>
      <c r="B1651" s="156" t="s">
        <v>57</v>
      </c>
      <c r="C1651" s="223">
        <v>-2.4864470958709717</v>
      </c>
      <c r="D1651" s="221">
        <v>-1.5189374685287476</v>
      </c>
      <c r="E1651" s="221">
        <v>-1.8943378925323486</v>
      </c>
      <c r="F1651" s="221">
        <v>1.4562224149703979</v>
      </c>
      <c r="G1651" s="221">
        <v>5.6250624656677246</v>
      </c>
      <c r="H1651" s="221">
        <v>7.0585943758487701E-2</v>
      </c>
      <c r="I1651" s="221">
        <v>-2.3810393810272217</v>
      </c>
      <c r="J1651" s="221">
        <v>-2.8068370819091797</v>
      </c>
      <c r="K1651" s="180">
        <v>0.26638808846473694</v>
      </c>
      <c r="L1651" s="181">
        <v>7.6782450079917908E-2</v>
      </c>
      <c r="M1651" s="181">
        <v>5.9023242443799973E-2</v>
      </c>
      <c r="N1651" s="181">
        <v>5.0143640488386154E-2</v>
      </c>
      <c r="O1651" s="181">
        <v>0.30347350239753723</v>
      </c>
      <c r="P1651" s="181">
        <v>0.40219378471374512</v>
      </c>
      <c r="Q1651" s="181">
        <v>0.18647167086601257</v>
      </c>
      <c r="R1651" s="181">
        <v>0.65500128269195557</v>
      </c>
      <c r="S1651" s="226">
        <f t="shared" si="77"/>
        <v>1.9994776621460915</v>
      </c>
      <c r="T1651" s="181">
        <f t="shared" si="75"/>
        <v>-1.3648089459504509</v>
      </c>
      <c r="U1651" s="226">
        <f t="shared" si="76"/>
        <v>-8.9540075823957774E-2</v>
      </c>
    </row>
    <row r="1652" spans="1:21" x14ac:dyDescent="0.25">
      <c r="A1652" s="156" t="s">
        <v>15726</v>
      </c>
      <c r="B1652" s="156" t="s">
        <v>57</v>
      </c>
      <c r="C1652" s="223">
        <v>-4.1434269398450851E-2</v>
      </c>
      <c r="D1652" s="221">
        <v>0.92607516050338745</v>
      </c>
      <c r="E1652" s="221">
        <v>0.55067473649978638</v>
      </c>
      <c r="F1652" s="221">
        <v>3.9012351036071777</v>
      </c>
      <c r="G1652" s="221">
        <v>8.0700750350952148</v>
      </c>
      <c r="H1652" s="221">
        <v>2.5155987739562988</v>
      </c>
      <c r="I1652" s="221">
        <v>6.3973516225814819E-2</v>
      </c>
      <c r="J1652" s="221">
        <v>-0.36182418465614319</v>
      </c>
      <c r="K1652" s="180">
        <v>3.6561377048492432</v>
      </c>
      <c r="L1652" s="181">
        <v>1.4303891658782959</v>
      </c>
      <c r="M1652" s="181">
        <v>0.69476050138473511</v>
      </c>
      <c r="N1652" s="181">
        <v>0.58787423372268677</v>
      </c>
      <c r="O1652" s="181">
        <v>3.3480539321899414</v>
      </c>
      <c r="P1652" s="181">
        <v>4.7627243995666504</v>
      </c>
      <c r="Q1652" s="181">
        <v>1.4523952007293701</v>
      </c>
      <c r="R1652" s="181">
        <v>5.3223052024841309</v>
      </c>
      <c r="S1652" s="226">
        <f t="shared" si="77"/>
        <v>21.254640340805054</v>
      </c>
      <c r="T1652" s="181">
        <f t="shared" si="75"/>
        <v>41.016507337008321</v>
      </c>
      <c r="U1652" s="226">
        <f t="shared" si="76"/>
        <v>2.6909416060663625</v>
      </c>
    </row>
    <row r="1653" spans="1:21" x14ac:dyDescent="0.25">
      <c r="A1653" s="156" t="s">
        <v>15727</v>
      </c>
      <c r="B1653" s="156" t="s">
        <v>57</v>
      </c>
      <c r="C1653" s="223">
        <v>0.15004262328147888</v>
      </c>
      <c r="D1653" s="221">
        <v>1.1175519227981567</v>
      </c>
      <c r="E1653" s="221">
        <v>0.74215161800384521</v>
      </c>
      <c r="F1653" s="221">
        <v>4.0927119255065918</v>
      </c>
      <c r="G1653" s="221">
        <v>8.2615518569946289</v>
      </c>
      <c r="H1653" s="221">
        <v>2.7070755958557129</v>
      </c>
      <c r="I1653" s="221">
        <v>0.25545039772987366</v>
      </c>
      <c r="J1653" s="221">
        <v>-0.17034728825092316</v>
      </c>
      <c r="K1653" s="180">
        <v>1.9295196533203125</v>
      </c>
      <c r="L1653" s="181">
        <v>0.75379264354705811</v>
      </c>
      <c r="M1653" s="181">
        <v>0.69121366739273071</v>
      </c>
      <c r="N1653" s="181">
        <v>0.60967129468917847</v>
      </c>
      <c r="O1653" s="181">
        <v>2.0717446804046631</v>
      </c>
      <c r="P1653" s="181">
        <v>2.4491150379180908</v>
      </c>
      <c r="Q1653" s="181">
        <v>0.84386849403381348</v>
      </c>
      <c r="R1653" s="181">
        <v>2.4462704658508301</v>
      </c>
      <c r="S1653" s="226">
        <f t="shared" si="77"/>
        <v>11.795195937156677</v>
      </c>
      <c r="T1653" s="181">
        <f t="shared" si="75"/>
        <v>27.684723593153628</v>
      </c>
      <c r="U1653" s="226">
        <f t="shared" si="76"/>
        <v>1.8162924979730346</v>
      </c>
    </row>
    <row r="1654" spans="1:21" x14ac:dyDescent="0.25">
      <c r="A1654" s="156" t="s">
        <v>15728</v>
      </c>
      <c r="B1654" s="156" t="s">
        <v>57</v>
      </c>
      <c r="C1654" s="223">
        <v>-1.5892503261566162</v>
      </c>
      <c r="D1654" s="221">
        <v>-0.62174099683761597</v>
      </c>
      <c r="E1654" s="221">
        <v>-0.99714142084121704</v>
      </c>
      <c r="F1654" s="221">
        <v>2.3534188270568848</v>
      </c>
      <c r="G1654" s="221">
        <v>8.4438276290893555</v>
      </c>
      <c r="H1654" s="221">
        <v>0.96778249740600586</v>
      </c>
      <c r="I1654" s="221">
        <v>-1.4838426113128662</v>
      </c>
      <c r="J1654" s="221">
        <v>-1.9096403121948242</v>
      </c>
      <c r="K1654" s="180">
        <v>340</v>
      </c>
      <c r="L1654" s="181">
        <v>117</v>
      </c>
      <c r="M1654" s="181">
        <v>77</v>
      </c>
      <c r="N1654" s="181">
        <v>124</v>
      </c>
      <c r="O1654" s="181">
        <v>397</v>
      </c>
      <c r="P1654" s="181">
        <v>487</v>
      </c>
      <c r="Q1654" s="181">
        <v>169</v>
      </c>
      <c r="R1654" s="181">
        <v>629</v>
      </c>
      <c r="S1654" s="226">
        <f t="shared" si="77"/>
        <v>2340</v>
      </c>
      <c r="T1654" s="181">
        <f t="shared" si="75"/>
        <v>1973.5317249298096</v>
      </c>
      <c r="U1654" s="226">
        <f t="shared" si="76"/>
        <v>129.47612983892088</v>
      </c>
    </row>
    <row r="1655" spans="1:21" x14ac:dyDescent="0.25">
      <c r="A1655" s="156" t="s">
        <v>15729</v>
      </c>
      <c r="B1655" s="156" t="s">
        <v>57</v>
      </c>
      <c r="C1655" s="223">
        <v>-1.2103596702218056E-2</v>
      </c>
      <c r="D1655" s="221">
        <v>0.95540577173233032</v>
      </c>
      <c r="E1655" s="221">
        <v>5.8110322952270508</v>
      </c>
      <c r="F1655" s="221">
        <v>17.872697830200195</v>
      </c>
      <c r="G1655" s="221">
        <v>32.350856781005859</v>
      </c>
      <c r="H1655" s="221">
        <v>12.547908782958984</v>
      </c>
      <c r="I1655" s="221">
        <v>9.3304164707660675E-2</v>
      </c>
      <c r="J1655" s="221">
        <v>3.808969259262085E-2</v>
      </c>
      <c r="K1655" s="180">
        <v>1635</v>
      </c>
      <c r="L1655" s="181">
        <v>542</v>
      </c>
      <c r="M1655" s="181">
        <v>404</v>
      </c>
      <c r="N1655" s="181">
        <v>574</v>
      </c>
      <c r="O1655" s="181">
        <v>2010</v>
      </c>
      <c r="P1655" s="181">
        <v>1968</v>
      </c>
      <c r="Q1655" s="181">
        <v>596</v>
      </c>
      <c r="R1655" s="181">
        <v>1224</v>
      </c>
      <c r="S1655" s="226">
        <f t="shared" si="77"/>
        <v>8953</v>
      </c>
      <c r="T1655" s="181">
        <f t="shared" si="75"/>
        <v>102926.36383006163</v>
      </c>
      <c r="U1655" s="226">
        <f t="shared" si="76"/>
        <v>6752.6187082617271</v>
      </c>
    </row>
    <row r="1656" spans="1:21" x14ac:dyDescent="0.25">
      <c r="A1656" s="156" t="s">
        <v>15730</v>
      </c>
      <c r="B1656" s="156" t="s">
        <v>57</v>
      </c>
      <c r="C1656" s="223">
        <v>0.24578958749771118</v>
      </c>
      <c r="D1656" s="221">
        <v>-4.87994384765625</v>
      </c>
      <c r="E1656" s="221">
        <v>10.492189407348633</v>
      </c>
      <c r="F1656" s="221">
        <v>14.081069946289063</v>
      </c>
      <c r="G1656" s="221">
        <v>43.364097595214844</v>
      </c>
      <c r="H1656" s="221">
        <v>24.902227401733398</v>
      </c>
      <c r="I1656" s="221">
        <v>1.0384607315063477</v>
      </c>
      <c r="J1656" s="221">
        <v>-7.460031658411026E-2</v>
      </c>
      <c r="K1656" s="180">
        <v>976</v>
      </c>
      <c r="L1656" s="181">
        <v>339</v>
      </c>
      <c r="M1656" s="181">
        <v>289</v>
      </c>
      <c r="N1656" s="181">
        <v>376</v>
      </c>
      <c r="O1656" s="181">
        <v>1248</v>
      </c>
      <c r="P1656" s="181">
        <v>1282</v>
      </c>
      <c r="Q1656" s="181">
        <v>420</v>
      </c>
      <c r="R1656" s="181">
        <v>1336</v>
      </c>
      <c r="S1656" s="226">
        <f t="shared" si="77"/>
        <v>6266</v>
      </c>
      <c r="T1656" s="181">
        <f t="shared" si="75"/>
        <v>93291.851523697376</v>
      </c>
      <c r="U1656" s="226">
        <f t="shared" si="76"/>
        <v>6120.5339281916904</v>
      </c>
    </row>
    <row r="1657" spans="1:21" x14ac:dyDescent="0.25">
      <c r="A1657" s="156" t="s">
        <v>15731</v>
      </c>
      <c r="B1657" s="156" t="s">
        <v>57</v>
      </c>
      <c r="C1657" s="223">
        <v>-1.5269216299057007</v>
      </c>
      <c r="D1657" s="221">
        <v>-0.55941224098205566</v>
      </c>
      <c r="E1657" s="221">
        <v>-0.93481260538101196</v>
      </c>
      <c r="F1657" s="221">
        <v>2.4157474040985107</v>
      </c>
      <c r="G1657" s="221">
        <v>18.270721435546875</v>
      </c>
      <c r="H1657" s="221">
        <v>21.988124847412109</v>
      </c>
      <c r="I1657" s="221">
        <v>-1.4215137958526611</v>
      </c>
      <c r="J1657" s="221">
        <v>-1.8473114967346191</v>
      </c>
      <c r="K1657" s="180">
        <v>623</v>
      </c>
      <c r="L1657" s="181">
        <v>227</v>
      </c>
      <c r="M1657" s="181">
        <v>252</v>
      </c>
      <c r="N1657" s="181">
        <v>269</v>
      </c>
      <c r="O1657" s="181">
        <v>925</v>
      </c>
      <c r="P1657" s="181">
        <v>756</v>
      </c>
      <c r="Q1657" s="181">
        <v>258</v>
      </c>
      <c r="R1657" s="181">
        <v>757</v>
      </c>
      <c r="S1657" s="226">
        <f t="shared" si="77"/>
        <v>4067</v>
      </c>
      <c r="T1657" s="181">
        <f t="shared" si="75"/>
        <v>31094.278871178627</v>
      </c>
      <c r="U1657" s="226">
        <f t="shared" si="76"/>
        <v>2039.9808310735541</v>
      </c>
    </row>
    <row r="1658" spans="1:21" x14ac:dyDescent="0.25">
      <c r="A1658" s="156" t="s">
        <v>15732</v>
      </c>
      <c r="B1658" s="156" t="s">
        <v>57</v>
      </c>
      <c r="C1658" s="223">
        <v>-1.7045836448669434</v>
      </c>
      <c r="D1658" s="221">
        <v>-0.24421612918376923</v>
      </c>
      <c r="E1658" s="221">
        <v>28.888486862182617</v>
      </c>
      <c r="F1658" s="221">
        <v>5.7816076278686523</v>
      </c>
      <c r="G1658" s="221">
        <v>22.813695907592773</v>
      </c>
      <c r="H1658" s="221">
        <v>8.6533479690551758</v>
      </c>
      <c r="I1658" s="221">
        <v>12.828884124755859</v>
      </c>
      <c r="J1658" s="221">
        <v>-1.823302149772644</v>
      </c>
      <c r="K1658" s="180">
        <v>849</v>
      </c>
      <c r="L1658" s="181">
        <v>251</v>
      </c>
      <c r="M1658" s="181">
        <v>173</v>
      </c>
      <c r="N1658" s="181">
        <v>251</v>
      </c>
      <c r="O1658" s="181">
        <v>1043</v>
      </c>
      <c r="P1658" s="181">
        <v>1069</v>
      </c>
      <c r="Q1658" s="181">
        <v>352</v>
      </c>
      <c r="R1658" s="181">
        <v>1064</v>
      </c>
      <c r="S1658" s="226">
        <f t="shared" si="77"/>
        <v>5052</v>
      </c>
      <c r="T1658" s="181">
        <f t="shared" si="75"/>
        <v>40561.289513930678</v>
      </c>
      <c r="U1658" s="226">
        <f t="shared" si="76"/>
        <v>2661.0764454402329</v>
      </c>
    </row>
    <row r="1659" spans="1:21" x14ac:dyDescent="0.25">
      <c r="A1659" s="156" t="s">
        <v>15733</v>
      </c>
      <c r="B1659" s="156" t="s">
        <v>57</v>
      </c>
      <c r="C1659" s="223">
        <v>-2.3447878360748291</v>
      </c>
      <c r="D1659" s="221">
        <v>-4.3565363883972168</v>
      </c>
      <c r="E1659" s="221">
        <v>-1.7526787519454956</v>
      </c>
      <c r="F1659" s="221">
        <v>38.135128021240234</v>
      </c>
      <c r="G1659" s="221">
        <v>11.99277400970459</v>
      </c>
      <c r="H1659" s="221">
        <v>0.22154928743839264</v>
      </c>
      <c r="I1659" s="221">
        <v>-1.9038487672805786</v>
      </c>
      <c r="J1659" s="221">
        <v>-2.6651778221130371</v>
      </c>
      <c r="K1659" s="180">
        <v>1093</v>
      </c>
      <c r="L1659" s="181">
        <v>274</v>
      </c>
      <c r="M1659" s="181">
        <v>147</v>
      </c>
      <c r="N1659" s="181">
        <v>139</v>
      </c>
      <c r="O1659" s="181">
        <v>1127</v>
      </c>
      <c r="P1659" s="181">
        <v>1108</v>
      </c>
      <c r="Q1659" s="181">
        <v>363</v>
      </c>
      <c r="R1659" s="181">
        <v>1034</v>
      </c>
      <c r="S1659" s="226">
        <f t="shared" si="77"/>
        <v>5285</v>
      </c>
      <c r="T1659" s="181">
        <f t="shared" si="75"/>
        <v>11601.036891996861</v>
      </c>
      <c r="U1659" s="226">
        <f t="shared" si="76"/>
        <v>761.10119737128559</v>
      </c>
    </row>
    <row r="1660" spans="1:21" x14ac:dyDescent="0.25">
      <c r="A1660" s="156" t="s">
        <v>15734</v>
      </c>
      <c r="B1660" s="156" t="s">
        <v>57</v>
      </c>
      <c r="C1660" s="223">
        <v>-1.6963733434677124</v>
      </c>
      <c r="D1660" s="221">
        <v>-0.42621690034866333</v>
      </c>
      <c r="E1660" s="221">
        <v>-3.3763728141784668</v>
      </c>
      <c r="F1660" s="221">
        <v>2.5918967723846436</v>
      </c>
      <c r="G1660" s="221">
        <v>24.029777526855469</v>
      </c>
      <c r="H1660" s="221">
        <v>9.7887430191040039</v>
      </c>
      <c r="I1660" s="221">
        <v>2.0792891979217529</v>
      </c>
      <c r="J1660" s="221">
        <v>0.87238550186157227</v>
      </c>
      <c r="K1660" s="180">
        <v>926</v>
      </c>
      <c r="L1660" s="181">
        <v>322</v>
      </c>
      <c r="M1660" s="181">
        <v>269</v>
      </c>
      <c r="N1660" s="181">
        <v>240</v>
      </c>
      <c r="O1660" s="181">
        <v>1165</v>
      </c>
      <c r="P1660" s="181">
        <v>1322</v>
      </c>
      <c r="Q1660" s="181">
        <v>403</v>
      </c>
      <c r="R1660" s="181">
        <v>1391</v>
      </c>
      <c r="S1660" s="226">
        <f t="shared" si="77"/>
        <v>6038</v>
      </c>
      <c r="T1660" s="181">
        <f t="shared" si="75"/>
        <v>40992.578250288963</v>
      </c>
      <c r="U1660" s="226">
        <f t="shared" si="76"/>
        <v>2689.3717070371927</v>
      </c>
    </row>
    <row r="1661" spans="1:21" x14ac:dyDescent="0.25">
      <c r="A1661" s="156" t="s">
        <v>15735</v>
      </c>
      <c r="B1661" s="156" t="s">
        <v>57</v>
      </c>
      <c r="C1661" s="223">
        <v>-0.99584716558456421</v>
      </c>
      <c r="D1661" s="221">
        <v>-2.8337815776467323E-2</v>
      </c>
      <c r="E1661" s="221">
        <v>-0.40373820066452026</v>
      </c>
      <c r="F1661" s="221">
        <v>512.84918212890625</v>
      </c>
      <c r="G1661" s="221">
        <v>7.1156630516052246</v>
      </c>
      <c r="H1661" s="221">
        <v>1.5611857175827026</v>
      </c>
      <c r="I1661" s="221">
        <v>-0.89043939113616943</v>
      </c>
      <c r="J1661" s="221">
        <v>-1.316237211227417</v>
      </c>
      <c r="K1661" s="180">
        <v>1.2851985692977905</v>
      </c>
      <c r="L1661" s="181">
        <v>0.51263535022735596</v>
      </c>
      <c r="M1661" s="181">
        <v>0.48447653651237488</v>
      </c>
      <c r="N1661" s="181">
        <v>1</v>
      </c>
      <c r="O1661" s="181">
        <v>1.4418772459030151</v>
      </c>
      <c r="P1661" s="181">
        <v>1.6129963397979736</v>
      </c>
      <c r="Q1661" s="181">
        <v>0.6144404411315918</v>
      </c>
      <c r="R1661" s="181">
        <v>1.5725631713867187</v>
      </c>
      <c r="S1661" s="226">
        <f t="shared" si="77"/>
        <v>8.5241876542568207</v>
      </c>
      <c r="T1661" s="181">
        <f t="shared" si="75"/>
        <v>521.52030348157928</v>
      </c>
      <c r="U1661" s="226">
        <f t="shared" si="76"/>
        <v>34.215021564761493</v>
      </c>
    </row>
    <row r="1662" spans="1:21" x14ac:dyDescent="0.25">
      <c r="A1662" s="156" t="s">
        <v>15736</v>
      </c>
      <c r="B1662" s="156" t="s">
        <v>57</v>
      </c>
      <c r="C1662" s="223">
        <v>-1.3162477016448975</v>
      </c>
      <c r="D1662" s="221">
        <v>4.4317936897277832</v>
      </c>
      <c r="E1662" s="221">
        <v>-0.72413861751556396</v>
      </c>
      <c r="F1662" s="221">
        <v>9.446533203125</v>
      </c>
      <c r="G1662" s="221">
        <v>36.669319152832031</v>
      </c>
      <c r="H1662" s="221">
        <v>8.7975225448608398</v>
      </c>
      <c r="I1662" s="221">
        <v>-1.858487606048584</v>
      </c>
      <c r="J1662" s="221">
        <v>-1.6366375684738159</v>
      </c>
      <c r="K1662" s="180">
        <v>1852</v>
      </c>
      <c r="L1662" s="181">
        <v>774</v>
      </c>
      <c r="M1662" s="181">
        <v>545</v>
      </c>
      <c r="N1662" s="181">
        <v>531</v>
      </c>
      <c r="O1662" s="181">
        <v>2047</v>
      </c>
      <c r="P1662" s="181">
        <v>2442</v>
      </c>
      <c r="Q1662" s="181">
        <v>958</v>
      </c>
      <c r="R1662" s="181">
        <v>2744</v>
      </c>
      <c r="S1662" s="226">
        <f t="shared" si="77"/>
        <v>11893</v>
      </c>
      <c r="T1662" s="181">
        <f t="shared" si="75"/>
        <v>95888.252902626991</v>
      </c>
      <c r="U1662" s="226">
        <f t="shared" si="76"/>
        <v>6290.8742362828616</v>
      </c>
    </row>
    <row r="1663" spans="1:21" x14ac:dyDescent="0.25">
      <c r="A1663" s="156" t="s">
        <v>15737</v>
      </c>
      <c r="B1663" s="156" t="s">
        <v>57</v>
      </c>
      <c r="C1663" s="223">
        <v>-1.0313612222671509</v>
      </c>
      <c r="D1663" s="221">
        <v>2.554896354675293</v>
      </c>
      <c r="E1663" s="221">
        <v>-0.94616037607192993</v>
      </c>
      <c r="F1663" s="221">
        <v>29.523702621459961</v>
      </c>
      <c r="G1663" s="221">
        <v>22.386516571044922</v>
      </c>
      <c r="H1663" s="221">
        <v>7.0542283058166504</v>
      </c>
      <c r="I1663" s="221">
        <v>-1.1597862243652344</v>
      </c>
      <c r="J1663" s="221">
        <v>-1.8586592674255371</v>
      </c>
      <c r="K1663" s="180">
        <v>911.3944091796875</v>
      </c>
      <c r="L1663" s="181">
        <v>405.06417846679687</v>
      </c>
      <c r="M1663" s="181">
        <v>287.70913696289062</v>
      </c>
      <c r="N1663" s="181">
        <v>232.8172607421875</v>
      </c>
      <c r="O1663" s="181">
        <v>1208.567626953125</v>
      </c>
      <c r="P1663" s="181">
        <v>1658.1131591796875</v>
      </c>
      <c r="Q1663" s="181">
        <v>679.5235595703125</v>
      </c>
      <c r="R1663" s="181">
        <v>1668.523681640625</v>
      </c>
      <c r="S1663" s="226">
        <f t="shared" si="77"/>
        <v>7051.7130126953125</v>
      </c>
      <c r="T1663" s="181">
        <f t="shared" si="75"/>
        <v>41559.337649647852</v>
      </c>
      <c r="U1663" s="226">
        <f t="shared" si="76"/>
        <v>2726.5546986515942</v>
      </c>
    </row>
    <row r="1664" spans="1:21" x14ac:dyDescent="0.25">
      <c r="A1664" s="156" t="s">
        <v>14780</v>
      </c>
      <c r="B1664" s="156" t="s">
        <v>57</v>
      </c>
      <c r="C1664" s="223">
        <v>-1.4860268831253052</v>
      </c>
      <c r="D1664" s="221">
        <v>-0.51851743459701538</v>
      </c>
      <c r="E1664" s="221">
        <v>-0.89391785860061646</v>
      </c>
      <c r="F1664" s="221">
        <v>2.4566423892974854</v>
      </c>
      <c r="G1664" s="221">
        <v>16.73564338684082</v>
      </c>
      <c r="H1664" s="221">
        <v>11.980530738830566</v>
      </c>
      <c r="I1664" s="221">
        <v>-1.3806191682815552</v>
      </c>
      <c r="J1664" s="221">
        <v>-1.8064168691635132</v>
      </c>
      <c r="K1664" s="180">
        <v>98.881065368652344</v>
      </c>
      <c r="L1664" s="181">
        <v>36.120937347412109</v>
      </c>
      <c r="M1664" s="181">
        <v>31.277448654174805</v>
      </c>
      <c r="N1664" s="181">
        <v>30.087099075317383</v>
      </c>
      <c r="O1664" s="181">
        <v>125.88967132568359</v>
      </c>
      <c r="P1664" s="181">
        <v>132.29293823242187</v>
      </c>
      <c r="Q1664" s="181">
        <v>43.139892578125</v>
      </c>
      <c r="R1664" s="181">
        <v>101.63117980957031</v>
      </c>
      <c r="S1664" s="226">
        <f t="shared" si="77"/>
        <v>599.32023239135742</v>
      </c>
      <c r="T1664" s="181">
        <f t="shared" si="75"/>
        <v>3328.9207340624998</v>
      </c>
      <c r="U1664" s="226">
        <f t="shared" si="76"/>
        <v>218.39819838836465</v>
      </c>
    </row>
    <row r="1665" spans="1:21" x14ac:dyDescent="0.25">
      <c r="A1665" s="156" t="s">
        <v>15738</v>
      </c>
      <c r="B1665" s="156" t="s">
        <v>57</v>
      </c>
      <c r="C1665" s="223">
        <v>-1.3726966381072998</v>
      </c>
      <c r="D1665" s="221">
        <v>-0.40518724918365479</v>
      </c>
      <c r="E1665" s="221">
        <v>-0.78058761358261108</v>
      </c>
      <c r="F1665" s="221">
        <v>2.5699725151062012</v>
      </c>
      <c r="G1665" s="221">
        <v>6.7388134002685547</v>
      </c>
      <c r="H1665" s="221">
        <v>-3.8082547187805176</v>
      </c>
      <c r="I1665" s="221">
        <v>51.970901489257813</v>
      </c>
      <c r="J1665" s="221">
        <v>1.5050147771835327</v>
      </c>
      <c r="K1665" s="180">
        <v>105.35702514648437</v>
      </c>
      <c r="L1665" s="181">
        <v>50.506202697753906</v>
      </c>
      <c r="M1665" s="181">
        <v>36.114650726318359</v>
      </c>
      <c r="N1665" s="181">
        <v>25.253101348876953</v>
      </c>
      <c r="O1665" s="181">
        <v>123.8216552734375</v>
      </c>
      <c r="P1665" s="181">
        <v>190.34864807128906</v>
      </c>
      <c r="Q1665" s="181">
        <v>70.871604919433594</v>
      </c>
      <c r="R1665" s="181">
        <v>144.45860290527344</v>
      </c>
      <c r="S1665" s="226">
        <f t="shared" si="77"/>
        <v>746.73149108886719</v>
      </c>
      <c r="T1665" s="181">
        <f t="shared" si="75"/>
        <v>3881.8098460909014</v>
      </c>
      <c r="U1665" s="226">
        <f t="shared" si="76"/>
        <v>254.67121166260577</v>
      </c>
    </row>
    <row r="1666" spans="1:21" x14ac:dyDescent="0.25">
      <c r="A1666" s="156" t="s">
        <v>15739</v>
      </c>
      <c r="B1666" s="156" t="s">
        <v>57</v>
      </c>
      <c r="C1666" s="223">
        <v>-1.7398761510848999</v>
      </c>
      <c r="D1666" s="221">
        <v>-0.77236688137054443</v>
      </c>
      <c r="E1666" s="221">
        <v>-8.342869758605957</v>
      </c>
      <c r="F1666" s="221">
        <v>2.2027931213378906</v>
      </c>
      <c r="G1666" s="221">
        <v>13.402190208435059</v>
      </c>
      <c r="H1666" s="221">
        <v>32.01898193359375</v>
      </c>
      <c r="I1666" s="221">
        <v>-1.6344684362411499</v>
      </c>
      <c r="J1666" s="221">
        <v>-2.0602660179138184</v>
      </c>
      <c r="K1666" s="180">
        <v>99.051536560058594</v>
      </c>
      <c r="L1666" s="181">
        <v>33.292896270751953</v>
      </c>
      <c r="M1666" s="181">
        <v>26.05531120300293</v>
      </c>
      <c r="N1666" s="181">
        <v>21.299182891845703</v>
      </c>
      <c r="O1666" s="181">
        <v>125.31363677978516</v>
      </c>
      <c r="P1666" s="181">
        <v>137.92771911621094</v>
      </c>
      <c r="Q1666" s="181">
        <v>57.487113952636719</v>
      </c>
      <c r="R1666" s="181">
        <v>165.4305419921875</v>
      </c>
      <c r="S1666" s="226">
        <f t="shared" si="77"/>
        <v>665.85793876647949</v>
      </c>
      <c r="T1666" s="181">
        <f t="shared" si="75"/>
        <v>5292.4804341435056</v>
      </c>
      <c r="U1666" s="226">
        <f t="shared" si="76"/>
        <v>347.22010049546299</v>
      </c>
    </row>
    <row r="1667" spans="1:21" x14ac:dyDescent="0.25">
      <c r="A1667" s="156" t="s">
        <v>15740</v>
      </c>
      <c r="B1667" s="156" t="s">
        <v>57</v>
      </c>
      <c r="C1667" s="223">
        <v>-1.1870794296264648</v>
      </c>
      <c r="D1667" s="221">
        <v>-0.21957002580165863</v>
      </c>
      <c r="E1667" s="221">
        <v>-0.59497040510177612</v>
      </c>
      <c r="F1667" s="221">
        <v>2.7555899620056152</v>
      </c>
      <c r="G1667" s="221">
        <v>6.9244303703308105</v>
      </c>
      <c r="H1667" s="221">
        <v>1.3699535131454468</v>
      </c>
      <c r="I1667" s="221">
        <v>-1.0816717147827148</v>
      </c>
      <c r="J1667" s="221">
        <v>-1.5074692964553833</v>
      </c>
      <c r="K1667" s="180">
        <v>1.0458781719207764</v>
      </c>
      <c r="L1667" s="181">
        <v>0.35340502858161926</v>
      </c>
      <c r="M1667" s="181">
        <v>0.38279569149017334</v>
      </c>
      <c r="N1667" s="181">
        <v>0.38279569149017334</v>
      </c>
      <c r="O1667" s="181">
        <v>1.227957010269165</v>
      </c>
      <c r="P1667" s="181">
        <v>1.0946236848831177</v>
      </c>
      <c r="Q1667" s="181">
        <v>0.38924729824066162</v>
      </c>
      <c r="R1667" s="181">
        <v>1.0387096405029297</v>
      </c>
      <c r="S1667" s="226">
        <f t="shared" si="77"/>
        <v>5.9154122173786163</v>
      </c>
      <c r="T1667" s="181">
        <f t="shared" si="75"/>
        <v>7.5235639367989897</v>
      </c>
      <c r="U1667" s="226">
        <f t="shared" si="76"/>
        <v>0.49359325154352623</v>
      </c>
    </row>
    <row r="1668" spans="1:21" x14ac:dyDescent="0.25">
      <c r="A1668" s="156" t="s">
        <v>14305</v>
      </c>
      <c r="B1668" s="156" t="s">
        <v>57</v>
      </c>
      <c r="C1668" s="223">
        <v>-1.4952613115310669</v>
      </c>
      <c r="D1668" s="221">
        <v>-0.5277518630027771</v>
      </c>
      <c r="E1668" s="221">
        <v>-0.90315228700637817</v>
      </c>
      <c r="F1668" s="221">
        <v>2.4474077224731445</v>
      </c>
      <c r="G1668" s="221">
        <v>6.616248607635498</v>
      </c>
      <c r="H1668" s="221">
        <v>1.0617715120315552</v>
      </c>
      <c r="I1668" s="221">
        <v>-1.3898535966873169</v>
      </c>
      <c r="J1668" s="221">
        <v>-1.8156512975692749</v>
      </c>
      <c r="K1668" s="180">
        <v>41.014968872070313</v>
      </c>
      <c r="L1668" s="181">
        <v>11.889308929443359</v>
      </c>
      <c r="M1668" s="181">
        <v>7.4544081687927246</v>
      </c>
      <c r="N1668" s="181">
        <v>7.0769696235656738</v>
      </c>
      <c r="O1668" s="181">
        <v>43.688491821289063</v>
      </c>
      <c r="P1668" s="181">
        <v>45.512779235839844</v>
      </c>
      <c r="Q1668" s="181">
        <v>15.223347663879395</v>
      </c>
      <c r="R1668" s="181">
        <v>40.385906219482422</v>
      </c>
      <c r="S1668" s="226">
        <f t="shared" si="77"/>
        <v>212.24618053436279</v>
      </c>
      <c r="T1668" s="181">
        <f t="shared" si="75"/>
        <v>185.87821131022736</v>
      </c>
      <c r="U1668" s="226">
        <f t="shared" si="76"/>
        <v>12.194783148310082</v>
      </c>
    </row>
    <row r="1669" spans="1:21" x14ac:dyDescent="0.25">
      <c r="A1669" s="156" t="s">
        <v>14306</v>
      </c>
      <c r="B1669" s="156" t="s">
        <v>57</v>
      </c>
      <c r="C1669" s="223">
        <v>-1.1436876058578491</v>
      </c>
      <c r="D1669" s="221">
        <v>-0.17617817223072052</v>
      </c>
      <c r="E1669" s="221">
        <v>-0.5515785813331604</v>
      </c>
      <c r="F1669" s="221">
        <v>2.7989816665649414</v>
      </c>
      <c r="G1669" s="221">
        <v>6.9678220748901367</v>
      </c>
      <c r="H1669" s="221">
        <v>1.4133453369140625</v>
      </c>
      <c r="I1669" s="221">
        <v>-1.0382797718048096</v>
      </c>
      <c r="J1669" s="221">
        <v>-1.4640774726867676</v>
      </c>
      <c r="K1669" s="180">
        <v>1.1158128976821899</v>
      </c>
      <c r="L1669" s="181">
        <v>0.35125675797462463</v>
      </c>
      <c r="M1669" s="181">
        <v>0.19853642582893372</v>
      </c>
      <c r="N1669" s="181">
        <v>0.25676104426383972</v>
      </c>
      <c r="O1669" s="181">
        <v>1.2666242122650146</v>
      </c>
      <c r="P1669" s="181">
        <v>1.2723512649536133</v>
      </c>
      <c r="Q1669" s="181">
        <v>0.36080178618431091</v>
      </c>
      <c r="R1669" s="181">
        <v>0.98313713073730469</v>
      </c>
      <c r="S1669" s="226">
        <f t="shared" si="77"/>
        <v>5.8052815198898315</v>
      </c>
      <c r="T1669" s="181">
        <f t="shared" ref="T1669:T1732" si="78">SUMPRODUCT(C1669:J1669,K1669:R1669)</f>
        <v>8.0810176124905571</v>
      </c>
      <c r="U1669" s="226">
        <f t="shared" ref="U1669:U1732" si="79">(T1669/$T$10045)*$S$10045</f>
        <v>0.53016572898651848</v>
      </c>
    </row>
    <row r="1670" spans="1:21" x14ac:dyDescent="0.25">
      <c r="A1670" s="156" t="s">
        <v>15741</v>
      </c>
      <c r="B1670" s="156" t="s">
        <v>57</v>
      </c>
      <c r="C1670" s="223">
        <v>-1.3742592334747314</v>
      </c>
      <c r="D1670" s="221">
        <v>-0.40674975514411926</v>
      </c>
      <c r="E1670" s="221">
        <v>-0.78215008974075317</v>
      </c>
      <c r="F1670" s="221">
        <v>2.5684099197387695</v>
      </c>
      <c r="G1670" s="221">
        <v>6.737250804901123</v>
      </c>
      <c r="H1670" s="221">
        <v>1.1827737092971802</v>
      </c>
      <c r="I1670" s="221">
        <v>-1.2688513994216919</v>
      </c>
      <c r="J1670" s="221">
        <v>-1.6946491003036499</v>
      </c>
      <c r="K1670" s="180">
        <v>47.115520477294922</v>
      </c>
      <c r="L1670" s="181">
        <v>15.984624862670898</v>
      </c>
      <c r="M1670" s="181">
        <v>9.6131315231323242</v>
      </c>
      <c r="N1670" s="181">
        <v>9.1101188659667969</v>
      </c>
      <c r="O1670" s="181">
        <v>40.744026184082031</v>
      </c>
      <c r="P1670" s="181">
        <v>57.511116027832031</v>
      </c>
      <c r="Q1670" s="181">
        <v>17.605443954467773</v>
      </c>
      <c r="R1670" s="181">
        <v>47.562641143798828</v>
      </c>
      <c r="S1670" s="226">
        <f t="shared" ref="S1670:S1733" si="80">SUM(K1670:R1670)</f>
        <v>245.24662303924561</v>
      </c>
      <c r="T1670" s="181">
        <f t="shared" si="78"/>
        <v>184.21360668919635</v>
      </c>
      <c r="U1670" s="226">
        <f t="shared" si="79"/>
        <v>12.085574585143588</v>
      </c>
    </row>
    <row r="1671" spans="1:21" x14ac:dyDescent="0.25">
      <c r="A1671" s="156" t="s">
        <v>15742</v>
      </c>
      <c r="B1671" s="156" t="s">
        <v>57</v>
      </c>
      <c r="C1671" s="223">
        <v>-1.2395240068435669</v>
      </c>
      <c r="D1671" s="221">
        <v>-0.27201467752456665</v>
      </c>
      <c r="E1671" s="221">
        <v>-0.64741504192352295</v>
      </c>
      <c r="F1671" s="221">
        <v>2.7031450271606445</v>
      </c>
      <c r="G1671" s="221">
        <v>6.871985912322998</v>
      </c>
      <c r="H1671" s="221">
        <v>1.3175089359283447</v>
      </c>
      <c r="I1671" s="221">
        <v>-1.1341161727905273</v>
      </c>
      <c r="J1671" s="221">
        <v>-1.5599138736724854</v>
      </c>
      <c r="K1671" s="180">
        <v>20.054573059082031</v>
      </c>
      <c r="L1671" s="181">
        <v>6.636894702911377</v>
      </c>
      <c r="M1671" s="181">
        <v>6.4930052757263184</v>
      </c>
      <c r="N1671" s="181">
        <v>8.6693315505981445</v>
      </c>
      <c r="O1671" s="181">
        <v>27.033205032348633</v>
      </c>
      <c r="P1671" s="181">
        <v>24.605073928833008</v>
      </c>
      <c r="Q1671" s="181">
        <v>6.5649499893188477</v>
      </c>
      <c r="R1671" s="181">
        <v>22.842428207397461</v>
      </c>
      <c r="S1671" s="226">
        <f t="shared" si="80"/>
        <v>122.89946174621582</v>
      </c>
      <c r="T1671" s="181">
        <f t="shared" si="78"/>
        <v>167.67890595302438</v>
      </c>
      <c r="U1671" s="226">
        <f t="shared" si="79"/>
        <v>11.000793918929345</v>
      </c>
    </row>
    <row r="1672" spans="1:21" x14ac:dyDescent="0.25">
      <c r="A1672" s="156" t="s">
        <v>15743</v>
      </c>
      <c r="B1672" s="156" t="s">
        <v>57</v>
      </c>
      <c r="C1672" s="223">
        <v>-1.3829591274261475</v>
      </c>
      <c r="D1672" s="221">
        <v>-0.41544961929321289</v>
      </c>
      <c r="E1672" s="221">
        <v>-0.79084998369216919</v>
      </c>
      <c r="F1672" s="221">
        <v>2.5597102642059326</v>
      </c>
      <c r="G1672" s="221">
        <v>6.728550910949707</v>
      </c>
      <c r="H1672" s="221">
        <v>1.1740738153457642</v>
      </c>
      <c r="I1672" s="221">
        <v>-1.2775512933731079</v>
      </c>
      <c r="J1672" s="221">
        <v>-1.7033489942550659</v>
      </c>
      <c r="K1672" s="180">
        <v>54.107650756835938</v>
      </c>
      <c r="L1672" s="181">
        <v>19.374555587768555</v>
      </c>
      <c r="M1672" s="181">
        <v>12.102313041687012</v>
      </c>
      <c r="N1672" s="181">
        <v>10.419928550720215</v>
      </c>
      <c r="O1672" s="181">
        <v>40.160140991210937</v>
      </c>
      <c r="P1672" s="181">
        <v>62.682384490966797</v>
      </c>
      <c r="Q1672" s="181">
        <v>18.126335144042969</v>
      </c>
      <c r="R1672" s="181">
        <v>53.456405639648437</v>
      </c>
      <c r="S1672" s="226">
        <f t="shared" si="80"/>
        <v>270.42971420288086</v>
      </c>
      <c r="T1672" s="181">
        <f t="shared" si="78"/>
        <v>163.82412464563714</v>
      </c>
      <c r="U1672" s="226">
        <f t="shared" si="79"/>
        <v>10.747895949896865</v>
      </c>
    </row>
    <row r="1673" spans="1:21" x14ac:dyDescent="0.25">
      <c r="A1673" s="156" t="s">
        <v>15744</v>
      </c>
      <c r="B1673" s="156" t="s">
        <v>57</v>
      </c>
      <c r="C1673" s="223">
        <v>-1.5243079662322998</v>
      </c>
      <c r="D1673" s="221">
        <v>-0.55679863691329956</v>
      </c>
      <c r="E1673" s="221">
        <v>-0.93219906091690063</v>
      </c>
      <c r="F1673" s="221">
        <v>2.4183611869812012</v>
      </c>
      <c r="G1673" s="221">
        <v>11.444997787475586</v>
      </c>
      <c r="H1673" s="221">
        <v>2.7757463455200195</v>
      </c>
      <c r="I1673" s="221">
        <v>3.6880686283111572</v>
      </c>
      <c r="J1673" s="221">
        <v>-1.8446979522705078</v>
      </c>
      <c r="K1673" s="180">
        <v>978</v>
      </c>
      <c r="L1673" s="181">
        <v>261</v>
      </c>
      <c r="M1673" s="181">
        <v>201</v>
      </c>
      <c r="N1673" s="181">
        <v>235</v>
      </c>
      <c r="O1673" s="181">
        <v>1195</v>
      </c>
      <c r="P1673" s="181">
        <v>1313</v>
      </c>
      <c r="Q1673" s="181">
        <v>434</v>
      </c>
      <c r="R1673" s="181">
        <v>1279</v>
      </c>
      <c r="S1673" s="226">
        <f t="shared" si="80"/>
        <v>5896</v>
      </c>
      <c r="T1673" s="181">
        <f t="shared" si="78"/>
        <v>15307.425643920898</v>
      </c>
      <c r="U1673" s="226">
        <f t="shared" si="79"/>
        <v>1004.263678731802</v>
      </c>
    </row>
    <row r="1674" spans="1:21" x14ac:dyDescent="0.25">
      <c r="A1674" s="156" t="s">
        <v>15745</v>
      </c>
      <c r="B1674" s="156" t="s">
        <v>57</v>
      </c>
      <c r="C1674" s="223">
        <v>-1.6564104557037354</v>
      </c>
      <c r="D1674" s="221">
        <v>-0.68890094757080078</v>
      </c>
      <c r="E1674" s="221">
        <v>-1.0643013715744019</v>
      </c>
      <c r="F1674" s="221">
        <v>2.2862589359283447</v>
      </c>
      <c r="G1674" s="221">
        <v>15.929525375366211</v>
      </c>
      <c r="H1674" s="221">
        <v>16.817592620849609</v>
      </c>
      <c r="I1674" s="221">
        <v>-1.5510026216506958</v>
      </c>
      <c r="J1674" s="221">
        <v>-1.9768003225326538</v>
      </c>
      <c r="K1674" s="180">
        <v>406</v>
      </c>
      <c r="L1674" s="181">
        <v>120</v>
      </c>
      <c r="M1674" s="181">
        <v>91</v>
      </c>
      <c r="N1674" s="181">
        <v>108</v>
      </c>
      <c r="O1674" s="181">
        <v>458</v>
      </c>
      <c r="P1674" s="181">
        <v>665</v>
      </c>
      <c r="Q1674" s="181">
        <v>273</v>
      </c>
      <c r="R1674" s="181">
        <v>825</v>
      </c>
      <c r="S1674" s="226">
        <f t="shared" si="80"/>
        <v>2946</v>
      </c>
      <c r="T1674" s="181">
        <f t="shared" si="78"/>
        <v>15820.031514525414</v>
      </c>
      <c r="U1674" s="226">
        <f t="shared" si="79"/>
        <v>1037.893857269187</v>
      </c>
    </row>
    <row r="1675" spans="1:21" x14ac:dyDescent="0.25">
      <c r="A1675" s="156" t="s">
        <v>15746</v>
      </c>
      <c r="B1675" s="156" t="s">
        <v>57</v>
      </c>
      <c r="C1675" s="223">
        <v>-1.6351155042648315</v>
      </c>
      <c r="D1675" s="221">
        <v>-0.6676061749458313</v>
      </c>
      <c r="E1675" s="221">
        <v>-1.0430065393447876</v>
      </c>
      <c r="F1675" s="221">
        <v>2.307553768157959</v>
      </c>
      <c r="G1675" s="221">
        <v>13.175477027893066</v>
      </c>
      <c r="H1675" s="221">
        <v>0.92191743850708008</v>
      </c>
      <c r="I1675" s="221">
        <v>-1.5297077894210815</v>
      </c>
      <c r="J1675" s="221">
        <v>-1.9555054903030396</v>
      </c>
      <c r="K1675" s="180">
        <v>457</v>
      </c>
      <c r="L1675" s="181">
        <v>128</v>
      </c>
      <c r="M1675" s="181">
        <v>120</v>
      </c>
      <c r="N1675" s="181">
        <v>149</v>
      </c>
      <c r="O1675" s="181">
        <v>594</v>
      </c>
      <c r="P1675" s="181">
        <v>728</v>
      </c>
      <c r="Q1675" s="181">
        <v>241</v>
      </c>
      <c r="R1675" s="181">
        <v>891</v>
      </c>
      <c r="S1675" s="226">
        <f t="shared" si="80"/>
        <v>3308</v>
      </c>
      <c r="T1675" s="181">
        <f t="shared" si="78"/>
        <v>5772.3376315832138</v>
      </c>
      <c r="U1675" s="226">
        <f t="shared" si="79"/>
        <v>378.70175950049065</v>
      </c>
    </row>
    <row r="1676" spans="1:21" x14ac:dyDescent="0.25">
      <c r="A1676" s="156" t="s">
        <v>15747</v>
      </c>
      <c r="B1676" s="156" t="s">
        <v>57</v>
      </c>
      <c r="C1676" s="223">
        <v>-0.43042632937431335</v>
      </c>
      <c r="D1676" s="221">
        <v>2.204409122467041</v>
      </c>
      <c r="E1676" s="221">
        <v>-0.89236962795257568</v>
      </c>
      <c r="F1676" s="221">
        <v>-2.3159692287445068</v>
      </c>
      <c r="G1676" s="221">
        <v>37.771862030029297</v>
      </c>
      <c r="H1676" s="221">
        <v>27.91450309753418</v>
      </c>
      <c r="I1676" s="221">
        <v>-1.3790707588195801</v>
      </c>
      <c r="J1676" s="221">
        <v>-0.41057339310646057</v>
      </c>
      <c r="K1676" s="180">
        <v>1291</v>
      </c>
      <c r="L1676" s="181">
        <v>447</v>
      </c>
      <c r="M1676" s="181">
        <v>314</v>
      </c>
      <c r="N1676" s="181">
        <v>383</v>
      </c>
      <c r="O1676" s="181">
        <v>1527</v>
      </c>
      <c r="P1676" s="181">
        <v>1516</v>
      </c>
      <c r="Q1676" s="181">
        <v>528</v>
      </c>
      <c r="R1676" s="181">
        <v>1634</v>
      </c>
      <c r="S1676" s="226">
        <f t="shared" si="80"/>
        <v>7640</v>
      </c>
      <c r="T1676" s="181">
        <f t="shared" si="78"/>
        <v>97859.463939458132</v>
      </c>
      <c r="U1676" s="226">
        <f t="shared" si="79"/>
        <v>6420.1981143440262</v>
      </c>
    </row>
    <row r="1677" spans="1:21" x14ac:dyDescent="0.25">
      <c r="A1677" s="156" t="s">
        <v>15748</v>
      </c>
      <c r="B1677" s="156" t="s">
        <v>57</v>
      </c>
      <c r="C1677" s="223">
        <v>-1.4332576990127563</v>
      </c>
      <c r="D1677" s="221">
        <v>-0.4657483696937561</v>
      </c>
      <c r="E1677" s="221">
        <v>-2.9736504554748535</v>
      </c>
      <c r="F1677" s="221">
        <v>2.5094115734100342</v>
      </c>
      <c r="G1677" s="221">
        <v>6.6782517433166504</v>
      </c>
      <c r="H1677" s="221">
        <v>2.3143413066864014</v>
      </c>
      <c r="I1677" s="221">
        <v>-1.3278499841690063</v>
      </c>
      <c r="J1677" s="221">
        <v>-1.7536476850509644</v>
      </c>
      <c r="K1677" s="180">
        <v>453.4615478515625</v>
      </c>
      <c r="L1677" s="181">
        <v>114.92308044433594</v>
      </c>
      <c r="M1677" s="181">
        <v>83.076919555664063</v>
      </c>
      <c r="N1677" s="181">
        <v>78.230766296386719</v>
      </c>
      <c r="O1677" s="181">
        <v>393.92306518554688</v>
      </c>
      <c r="P1677" s="181">
        <v>597.4615478515625</v>
      </c>
      <c r="Q1677" s="181">
        <v>240.23077392578125</v>
      </c>
      <c r="R1677" s="181">
        <v>637.6153564453125</v>
      </c>
      <c r="S1677" s="226">
        <f t="shared" si="80"/>
        <v>2598.9230575561523</v>
      </c>
      <c r="T1677" s="181">
        <f t="shared" si="78"/>
        <v>1822.1231916632705</v>
      </c>
      <c r="U1677" s="226">
        <f t="shared" si="79"/>
        <v>119.54277499881249</v>
      </c>
    </row>
    <row r="1678" spans="1:21" x14ac:dyDescent="0.25">
      <c r="A1678" s="156" t="s">
        <v>15749</v>
      </c>
      <c r="B1678" s="156" t="s">
        <v>60</v>
      </c>
      <c r="C1678" s="223">
        <v>3.3461780548095703</v>
      </c>
      <c r="D1678" s="221">
        <v>4.3136873245239258</v>
      </c>
      <c r="E1678" s="221">
        <v>-9.8898305892944336</v>
      </c>
      <c r="F1678" s="221">
        <v>7.2888469696044922</v>
      </c>
      <c r="G1678" s="221">
        <v>10.137160301208496</v>
      </c>
      <c r="H1678" s="221">
        <v>5.9032106399536133</v>
      </c>
      <c r="I1678" s="221">
        <v>4.8393292427062988</v>
      </c>
      <c r="J1678" s="221">
        <v>17.838064193725586</v>
      </c>
      <c r="K1678" s="180">
        <v>40</v>
      </c>
      <c r="L1678" s="181">
        <v>38</v>
      </c>
      <c r="M1678" s="181">
        <v>106</v>
      </c>
      <c r="N1678" s="181">
        <v>134</v>
      </c>
      <c r="O1678" s="181">
        <v>181</v>
      </c>
      <c r="P1678" s="181">
        <v>164</v>
      </c>
      <c r="Q1678" s="181">
        <v>52</v>
      </c>
      <c r="R1678" s="181">
        <v>185</v>
      </c>
      <c r="S1678" s="226">
        <f t="shared" si="80"/>
        <v>900</v>
      </c>
      <c r="T1678" s="181">
        <f t="shared" si="78"/>
        <v>6580.7902479171753</v>
      </c>
      <c r="U1678" s="226">
        <f t="shared" si="79"/>
        <v>431.74135070584316</v>
      </c>
    </row>
    <row r="1679" spans="1:21" x14ac:dyDescent="0.25">
      <c r="A1679" s="156" t="s">
        <v>15750</v>
      </c>
      <c r="B1679" s="156" t="s">
        <v>60</v>
      </c>
      <c r="C1679" s="223">
        <v>3.9322454929351807</v>
      </c>
      <c r="D1679" s="221">
        <v>14.306672096252441</v>
      </c>
      <c r="E1679" s="221">
        <v>83.097030639648438</v>
      </c>
      <c r="F1679" s="221">
        <v>126.16037750244141</v>
      </c>
      <c r="G1679" s="221">
        <v>527.93695068359375</v>
      </c>
      <c r="H1679" s="221">
        <v>184.73744201660156</v>
      </c>
      <c r="I1679" s="221">
        <v>67.765716552734375</v>
      </c>
      <c r="J1679" s="221">
        <v>3.6118557453155518</v>
      </c>
      <c r="K1679" s="180">
        <v>55</v>
      </c>
      <c r="L1679" s="181">
        <v>80</v>
      </c>
      <c r="M1679" s="181">
        <v>128</v>
      </c>
      <c r="N1679" s="181">
        <v>85</v>
      </c>
      <c r="O1679" s="181">
        <v>191</v>
      </c>
      <c r="P1679" s="181">
        <v>151</v>
      </c>
      <c r="Q1679" s="181">
        <v>66</v>
      </c>
      <c r="R1679" s="181">
        <v>193</v>
      </c>
      <c r="S1679" s="226">
        <f t="shared" si="80"/>
        <v>949</v>
      </c>
      <c r="T1679" s="181">
        <f t="shared" si="78"/>
        <v>156621.79605579376</v>
      </c>
      <c r="U1679" s="226">
        <f t="shared" si="79"/>
        <v>10275.377763408476</v>
      </c>
    </row>
    <row r="1680" spans="1:21" x14ac:dyDescent="0.25">
      <c r="A1680" s="156" t="s">
        <v>15751</v>
      </c>
      <c r="B1680" s="156" t="s">
        <v>60</v>
      </c>
      <c r="C1680" s="223">
        <v>6.7527942657470703</v>
      </c>
      <c r="D1680" s="221">
        <v>55.518363952636719</v>
      </c>
      <c r="E1680" s="221">
        <v>14.215958595275879</v>
      </c>
      <c r="F1680" s="221">
        <v>27.217597961425781</v>
      </c>
      <c r="G1680" s="221">
        <v>147.367431640625</v>
      </c>
      <c r="H1680" s="221">
        <v>140.35383605957031</v>
      </c>
      <c r="I1680" s="221">
        <v>20.140316009521484</v>
      </c>
      <c r="J1680" s="221">
        <v>13.484071731567383</v>
      </c>
      <c r="K1680" s="180">
        <v>242</v>
      </c>
      <c r="L1680" s="181">
        <v>112</v>
      </c>
      <c r="M1680" s="181">
        <v>495</v>
      </c>
      <c r="N1680" s="181">
        <v>577</v>
      </c>
      <c r="O1680" s="181">
        <v>805</v>
      </c>
      <c r="P1680" s="181">
        <v>533</v>
      </c>
      <c r="Q1680" s="181">
        <v>209</v>
      </c>
      <c r="R1680" s="181">
        <v>660</v>
      </c>
      <c r="S1680" s="226">
        <f t="shared" si="80"/>
        <v>3633</v>
      </c>
      <c r="T1680" s="181">
        <f t="shared" si="78"/>
        <v>237141.8769826889</v>
      </c>
      <c r="U1680" s="226">
        <f t="shared" si="79"/>
        <v>15558.002978415792</v>
      </c>
    </row>
    <row r="1681" spans="1:21" x14ac:dyDescent="0.25">
      <c r="A1681" s="156" t="s">
        <v>15752</v>
      </c>
      <c r="B1681" s="156" t="s">
        <v>60</v>
      </c>
      <c r="C1681" s="223">
        <v>1.4258886575698853</v>
      </c>
      <c r="D1681" s="221">
        <v>7.1977314949035645</v>
      </c>
      <c r="E1681" s="221">
        <v>2.4987635612487793</v>
      </c>
      <c r="F1681" s="221">
        <v>13.355715751647949</v>
      </c>
      <c r="G1681" s="221">
        <v>44.829570770263672</v>
      </c>
      <c r="H1681" s="221">
        <v>48.952835083007813</v>
      </c>
      <c r="I1681" s="221">
        <v>10.745967864990234</v>
      </c>
      <c r="J1681" s="221">
        <v>5.2786812782287598</v>
      </c>
      <c r="K1681" s="180">
        <v>427</v>
      </c>
      <c r="L1681" s="181">
        <v>1091</v>
      </c>
      <c r="M1681" s="181">
        <v>2043</v>
      </c>
      <c r="N1681" s="181">
        <v>624</v>
      </c>
      <c r="O1681" s="181">
        <v>1004</v>
      </c>
      <c r="P1681" s="181">
        <v>739</v>
      </c>
      <c r="Q1681" s="181">
        <v>220</v>
      </c>
      <c r="R1681" s="181">
        <v>585</v>
      </c>
      <c r="S1681" s="226">
        <f t="shared" si="80"/>
        <v>6733</v>
      </c>
      <c r="T1681" s="181">
        <f t="shared" si="78"/>
        <v>108537.69576013088</v>
      </c>
      <c r="U1681" s="226">
        <f t="shared" si="79"/>
        <v>7120.757478147867</v>
      </c>
    </row>
    <row r="1682" spans="1:21" x14ac:dyDescent="0.25">
      <c r="A1682" s="156" t="s">
        <v>15753</v>
      </c>
      <c r="B1682" s="156" t="s">
        <v>60</v>
      </c>
      <c r="C1682" s="223">
        <v>2.0965609550476074</v>
      </c>
      <c r="D1682" s="221">
        <v>9.9769811630249023</v>
      </c>
      <c r="E1682" s="221">
        <v>7.6909356117248535</v>
      </c>
      <c r="F1682" s="221">
        <v>46.594970703125</v>
      </c>
      <c r="G1682" s="221">
        <v>143.14997863769531</v>
      </c>
      <c r="H1682" s="221">
        <v>118.93782806396484</v>
      </c>
      <c r="I1682" s="221">
        <v>5.8673028945922852</v>
      </c>
      <c r="J1682" s="221">
        <v>6.6790761947631836</v>
      </c>
      <c r="K1682" s="180">
        <v>2576</v>
      </c>
      <c r="L1682" s="181">
        <v>917</v>
      </c>
      <c r="M1682" s="181">
        <v>916</v>
      </c>
      <c r="N1682" s="181">
        <v>928</v>
      </c>
      <c r="O1682" s="181">
        <v>2526</v>
      </c>
      <c r="P1682" s="181">
        <v>2705</v>
      </c>
      <c r="Q1682" s="181">
        <v>806</v>
      </c>
      <c r="R1682" s="181">
        <v>2033</v>
      </c>
      <c r="S1682" s="226">
        <f t="shared" si="80"/>
        <v>13407</v>
      </c>
      <c r="T1682" s="181">
        <f t="shared" si="78"/>
        <v>766465.94156837463</v>
      </c>
      <c r="U1682" s="226">
        <f t="shared" si="79"/>
        <v>50285.000496329572</v>
      </c>
    </row>
    <row r="1683" spans="1:21" x14ac:dyDescent="0.25">
      <c r="A1683" s="156" t="s">
        <v>15754</v>
      </c>
      <c r="B1683" s="156" t="s">
        <v>60</v>
      </c>
      <c r="C1683" s="223">
        <v>-1.8267096281051636</v>
      </c>
      <c r="D1683" s="221">
        <v>6.3102478981018066</v>
      </c>
      <c r="E1683" s="221">
        <v>-1.2346005439758301</v>
      </c>
      <c r="F1683" s="221">
        <v>-0.5000910758972168</v>
      </c>
      <c r="G1683" s="221">
        <v>29.07874870300293</v>
      </c>
      <c r="H1683" s="221">
        <v>13.642575263977051</v>
      </c>
      <c r="I1683" s="221">
        <v>-1.721301794052124</v>
      </c>
      <c r="J1683" s="221">
        <v>-2.147099494934082</v>
      </c>
      <c r="K1683" s="180">
        <v>729</v>
      </c>
      <c r="L1683" s="181">
        <v>283</v>
      </c>
      <c r="M1683" s="181">
        <v>225</v>
      </c>
      <c r="N1683" s="181">
        <v>182</v>
      </c>
      <c r="O1683" s="181">
        <v>858</v>
      </c>
      <c r="P1683" s="181">
        <v>1101</v>
      </c>
      <c r="Q1683" s="181">
        <v>452</v>
      </c>
      <c r="R1683" s="181">
        <v>1108</v>
      </c>
      <c r="S1683" s="226">
        <f t="shared" si="80"/>
        <v>4938</v>
      </c>
      <c r="T1683" s="181">
        <f t="shared" si="78"/>
        <v>36898.354239583015</v>
      </c>
      <c r="U1683" s="226">
        <f t="shared" si="79"/>
        <v>2420.7647863054558</v>
      </c>
    </row>
    <row r="1684" spans="1:21" x14ac:dyDescent="0.25">
      <c r="A1684" s="156" t="s">
        <v>15755</v>
      </c>
      <c r="B1684" s="156" t="s">
        <v>60</v>
      </c>
      <c r="C1684" s="223">
        <v>0.16040891408920288</v>
      </c>
      <c r="D1684" s="221">
        <v>4.6634039878845215</v>
      </c>
      <c r="E1684" s="221">
        <v>17.359418869018555</v>
      </c>
      <c r="F1684" s="221">
        <v>22.618598937988281</v>
      </c>
      <c r="G1684" s="221">
        <v>41.500587463378906</v>
      </c>
      <c r="H1684" s="221">
        <v>35.186317443847656</v>
      </c>
      <c r="I1684" s="221">
        <v>5.8267958462238312E-2</v>
      </c>
      <c r="J1684" s="221">
        <v>-0.75760400295257568</v>
      </c>
      <c r="K1684" s="180">
        <v>1583</v>
      </c>
      <c r="L1684" s="181">
        <v>633</v>
      </c>
      <c r="M1684" s="181">
        <v>531</v>
      </c>
      <c r="N1684" s="181">
        <v>428</v>
      </c>
      <c r="O1684" s="181">
        <v>1761</v>
      </c>
      <c r="P1684" s="181">
        <v>1802</v>
      </c>
      <c r="Q1684" s="181">
        <v>540</v>
      </c>
      <c r="R1684" s="181">
        <v>2104</v>
      </c>
      <c r="S1684" s="226">
        <f t="shared" si="80"/>
        <v>9382</v>
      </c>
      <c r="T1684" s="181">
        <f t="shared" si="78"/>
        <v>157030.21823242307</v>
      </c>
      <c r="U1684" s="226">
        <f t="shared" si="79"/>
        <v>10302.172834449066</v>
      </c>
    </row>
    <row r="1685" spans="1:21" x14ac:dyDescent="0.25">
      <c r="A1685" s="156" t="s">
        <v>15756</v>
      </c>
      <c r="B1685" s="156" t="s">
        <v>60</v>
      </c>
      <c r="C1685" s="223">
        <v>-0.18080046772956848</v>
      </c>
      <c r="D1685" s="221">
        <v>0.83490937948226929</v>
      </c>
      <c r="E1685" s="221">
        <v>5.4699153900146484</v>
      </c>
      <c r="F1685" s="221">
        <v>10.883626937866211</v>
      </c>
      <c r="G1685" s="221">
        <v>57.640586853027344</v>
      </c>
      <c r="H1685" s="221">
        <v>42.126300811767578</v>
      </c>
      <c r="I1685" s="221">
        <v>-2.2311180364340544E-3</v>
      </c>
      <c r="J1685" s="221">
        <v>0.49366259574890137</v>
      </c>
      <c r="K1685" s="180">
        <v>1109</v>
      </c>
      <c r="L1685" s="181">
        <v>442</v>
      </c>
      <c r="M1685" s="181">
        <v>644</v>
      </c>
      <c r="N1685" s="181">
        <v>570</v>
      </c>
      <c r="O1685" s="181">
        <v>1648</v>
      </c>
      <c r="P1685" s="181">
        <v>1498</v>
      </c>
      <c r="Q1685" s="181">
        <v>413</v>
      </c>
      <c r="R1685" s="181">
        <v>1381</v>
      </c>
      <c r="S1685" s="226">
        <f t="shared" si="80"/>
        <v>7705</v>
      </c>
      <c r="T1685" s="181">
        <f t="shared" si="78"/>
        <v>168672.52743556933</v>
      </c>
      <c r="U1685" s="226">
        <f t="shared" si="79"/>
        <v>11065.981755770075</v>
      </c>
    </row>
    <row r="1686" spans="1:21" x14ac:dyDescent="0.25">
      <c r="A1686" s="156" t="s">
        <v>15757</v>
      </c>
      <c r="B1686" s="156" t="s">
        <v>60</v>
      </c>
      <c r="C1686" s="223">
        <v>2.0805246829986572</v>
      </c>
      <c r="D1686" s="221">
        <v>18.196393966674805</v>
      </c>
      <c r="E1686" s="221">
        <v>3.3414332866668701</v>
      </c>
      <c r="F1686" s="221">
        <v>7.3629856109619141</v>
      </c>
      <c r="G1686" s="221">
        <v>50.639877319335938</v>
      </c>
      <c r="H1686" s="221">
        <v>29.392181396484375</v>
      </c>
      <c r="I1686" s="221">
        <v>4.4388537406921387</v>
      </c>
      <c r="J1686" s="221">
        <v>7.3107752799987793</v>
      </c>
      <c r="K1686" s="180">
        <v>1425</v>
      </c>
      <c r="L1686" s="181">
        <v>409</v>
      </c>
      <c r="M1686" s="181">
        <v>747</v>
      </c>
      <c r="N1686" s="181">
        <v>934</v>
      </c>
      <c r="O1686" s="181">
        <v>2456</v>
      </c>
      <c r="P1686" s="181">
        <v>1804</v>
      </c>
      <c r="Q1686" s="181">
        <v>468</v>
      </c>
      <c r="R1686" s="181">
        <v>1396</v>
      </c>
      <c r="S1686" s="226">
        <f t="shared" si="80"/>
        <v>9639</v>
      </c>
      <c r="T1686" s="181">
        <f t="shared" si="78"/>
        <v>209458.41180849075</v>
      </c>
      <c r="U1686" s="226">
        <f t="shared" si="79"/>
        <v>13741.793040664119</v>
      </c>
    </row>
    <row r="1687" spans="1:21" x14ac:dyDescent="0.25">
      <c r="A1687" s="156" t="s">
        <v>15758</v>
      </c>
      <c r="B1687" s="156" t="s">
        <v>60</v>
      </c>
      <c r="C1687" s="223">
        <v>-0.76224642992019653</v>
      </c>
      <c r="D1687" s="221">
        <v>0.20526298880577087</v>
      </c>
      <c r="E1687" s="221">
        <v>3.5403802394866943</v>
      </c>
      <c r="F1687" s="221">
        <v>2.1954793930053711</v>
      </c>
      <c r="G1687" s="221">
        <v>20.441461563110352</v>
      </c>
      <c r="H1687" s="221">
        <v>9.3616800308227539</v>
      </c>
      <c r="I1687" s="221">
        <v>3.6810107529163361E-2</v>
      </c>
      <c r="J1687" s="221">
        <v>-1.0826363563537598</v>
      </c>
      <c r="K1687" s="180">
        <v>1412</v>
      </c>
      <c r="L1687" s="181">
        <v>432</v>
      </c>
      <c r="M1687" s="181">
        <v>369</v>
      </c>
      <c r="N1687" s="181">
        <v>452</v>
      </c>
      <c r="O1687" s="181">
        <v>1623</v>
      </c>
      <c r="P1687" s="181">
        <v>1580</v>
      </c>
      <c r="Q1687" s="181">
        <v>562</v>
      </c>
      <c r="R1687" s="181">
        <v>1165</v>
      </c>
      <c r="S1687" s="226">
        <f t="shared" si="80"/>
        <v>7595</v>
      </c>
      <c r="T1687" s="181">
        <f t="shared" si="78"/>
        <v>48038.501137033105</v>
      </c>
      <c r="U1687" s="226">
        <f t="shared" si="79"/>
        <v>3151.628692823198</v>
      </c>
    </row>
    <row r="1688" spans="1:21" x14ac:dyDescent="0.25">
      <c r="A1688" s="156" t="s">
        <v>15759</v>
      </c>
      <c r="B1688" s="156" t="s">
        <v>60</v>
      </c>
      <c r="C1688" s="223">
        <v>0.18624471127986908</v>
      </c>
      <c r="D1688" s="221">
        <v>3.2892506122589111</v>
      </c>
      <c r="E1688" s="221">
        <v>1.165168285369873</v>
      </c>
      <c r="F1688" s="221">
        <v>10.885257720947266</v>
      </c>
      <c r="G1688" s="221">
        <v>37.749931335449219</v>
      </c>
      <c r="H1688" s="221">
        <v>28.44232177734375</v>
      </c>
      <c r="I1688" s="221">
        <v>7.8025188446044922</v>
      </c>
      <c r="J1688" s="221">
        <v>-0.49151623249053955</v>
      </c>
      <c r="K1688" s="180">
        <v>1916</v>
      </c>
      <c r="L1688" s="181">
        <v>650</v>
      </c>
      <c r="M1688" s="181">
        <v>647</v>
      </c>
      <c r="N1688" s="181">
        <v>770</v>
      </c>
      <c r="O1688" s="181">
        <v>2500</v>
      </c>
      <c r="P1688" s="181">
        <v>2482</v>
      </c>
      <c r="Q1688" s="181">
        <v>775</v>
      </c>
      <c r="R1688" s="181">
        <v>2515</v>
      </c>
      <c r="S1688" s="226">
        <f t="shared" si="80"/>
        <v>12255</v>
      </c>
      <c r="T1688" s="181">
        <f t="shared" si="78"/>
        <v>181409.82986038923</v>
      </c>
      <c r="U1688" s="226">
        <f t="shared" si="79"/>
        <v>11901.629139453375</v>
      </c>
    </row>
    <row r="1689" spans="1:21" x14ac:dyDescent="0.25">
      <c r="A1689" s="156" t="s">
        <v>15760</v>
      </c>
      <c r="B1689" s="156" t="s">
        <v>60</v>
      </c>
      <c r="C1689" s="223">
        <v>-1.352521538734436</v>
      </c>
      <c r="D1689" s="221">
        <v>-0.38501214981079102</v>
      </c>
      <c r="E1689" s="221">
        <v>19.837835311889648</v>
      </c>
      <c r="F1689" s="221">
        <v>15.495566368103027</v>
      </c>
      <c r="G1689" s="221">
        <v>12.452075958251953</v>
      </c>
      <c r="H1689" s="221">
        <v>10.564111709594727</v>
      </c>
      <c r="I1689" s="221">
        <v>3.959136962890625</v>
      </c>
      <c r="J1689" s="221">
        <v>-1.6729114055633545</v>
      </c>
      <c r="K1689" s="180">
        <v>833</v>
      </c>
      <c r="L1689" s="181">
        <v>270</v>
      </c>
      <c r="M1689" s="181">
        <v>185</v>
      </c>
      <c r="N1689" s="181">
        <v>213</v>
      </c>
      <c r="O1689" s="181">
        <v>991</v>
      </c>
      <c r="P1689" s="181">
        <v>1065</v>
      </c>
      <c r="Q1689" s="181">
        <v>328</v>
      </c>
      <c r="R1689" s="181">
        <v>947</v>
      </c>
      <c r="S1689" s="226">
        <f t="shared" si="80"/>
        <v>4832</v>
      </c>
      <c r="T1689" s="181">
        <f t="shared" si="78"/>
        <v>29045.087514996529</v>
      </c>
      <c r="U1689" s="226">
        <f t="shared" si="79"/>
        <v>1905.5409521771235</v>
      </c>
    </row>
    <row r="1690" spans="1:21" x14ac:dyDescent="0.25">
      <c r="A1690" s="156" t="s">
        <v>15761</v>
      </c>
      <c r="B1690" s="156" t="s">
        <v>60</v>
      </c>
      <c r="C1690" s="223">
        <v>-1.0815306901931763</v>
      </c>
      <c r="D1690" s="221">
        <v>-2.744389533996582</v>
      </c>
      <c r="E1690" s="221">
        <v>6.625206470489502</v>
      </c>
      <c r="F1690" s="221">
        <v>-1.0074529647827148</v>
      </c>
      <c r="G1690" s="221">
        <v>25.81126594543457</v>
      </c>
      <c r="H1690" s="221">
        <v>6.757080078125</v>
      </c>
      <c r="I1690" s="221">
        <v>-0.97612291574478149</v>
      </c>
      <c r="J1690" s="221">
        <v>-1.4019206762313843</v>
      </c>
      <c r="K1690" s="180">
        <v>1118</v>
      </c>
      <c r="L1690" s="181">
        <v>424</v>
      </c>
      <c r="M1690" s="181">
        <v>284</v>
      </c>
      <c r="N1690" s="181">
        <v>227</v>
      </c>
      <c r="O1690" s="181">
        <v>1051</v>
      </c>
      <c r="P1690" s="181">
        <v>1616</v>
      </c>
      <c r="Q1690" s="181">
        <v>574</v>
      </c>
      <c r="R1690" s="181">
        <v>1578</v>
      </c>
      <c r="S1690" s="226">
        <f t="shared" si="80"/>
        <v>6872</v>
      </c>
      <c r="T1690" s="181">
        <f t="shared" si="78"/>
        <v>34554.650874733925</v>
      </c>
      <c r="U1690" s="226">
        <f t="shared" si="79"/>
        <v>2267.003061911636</v>
      </c>
    </row>
    <row r="1691" spans="1:21" x14ac:dyDescent="0.25">
      <c r="A1691" s="156" t="s">
        <v>15762</v>
      </c>
      <c r="B1691" s="156" t="s">
        <v>60</v>
      </c>
      <c r="C1691" s="223">
        <v>-2.4982423782348633</v>
      </c>
      <c r="D1691" s="221">
        <v>-5.1588072776794434</v>
      </c>
      <c r="E1691" s="221">
        <v>-1.9061335325241089</v>
      </c>
      <c r="F1691" s="221">
        <v>29.428720474243164</v>
      </c>
      <c r="G1691" s="221">
        <v>17.873311996459961</v>
      </c>
      <c r="H1691" s="221">
        <v>3.8997478485107422</v>
      </c>
      <c r="I1691" s="221">
        <v>8.8287115097045898</v>
      </c>
      <c r="J1691" s="221">
        <v>-3.4622373580932617</v>
      </c>
      <c r="K1691" s="180">
        <v>678</v>
      </c>
      <c r="L1691" s="181">
        <v>225</v>
      </c>
      <c r="M1691" s="181">
        <v>139</v>
      </c>
      <c r="N1691" s="181">
        <v>121</v>
      </c>
      <c r="O1691" s="181">
        <v>722</v>
      </c>
      <c r="P1691" s="181">
        <v>853</v>
      </c>
      <c r="Q1691" s="181">
        <v>305</v>
      </c>
      <c r="R1691" s="181">
        <v>948</v>
      </c>
      <c r="S1691" s="226">
        <f t="shared" si="80"/>
        <v>3991</v>
      </c>
      <c r="T1691" s="181">
        <f t="shared" si="78"/>
        <v>16082.954817652702</v>
      </c>
      <c r="U1691" s="226">
        <f t="shared" si="79"/>
        <v>1055.1432844272924</v>
      </c>
    </row>
    <row r="1692" spans="1:21" x14ac:dyDescent="0.25">
      <c r="A1692" s="156" t="s">
        <v>15679</v>
      </c>
      <c r="B1692" s="156" t="s">
        <v>60</v>
      </c>
      <c r="C1692" s="223">
        <v>-1.6004250049591064</v>
      </c>
      <c r="D1692" s="221">
        <v>-0.63291561603546143</v>
      </c>
      <c r="E1692" s="221">
        <v>-1.0083160400390625</v>
      </c>
      <c r="F1692" s="221">
        <v>2.3422443866729736</v>
      </c>
      <c r="G1692" s="221">
        <v>38.136894226074219</v>
      </c>
      <c r="H1692" s="221">
        <v>3.1954612731933594</v>
      </c>
      <c r="I1692" s="221">
        <v>-1.4950172901153564</v>
      </c>
      <c r="J1692" s="221">
        <v>2.3721780776977539</v>
      </c>
      <c r="K1692" s="180">
        <v>649.18133544921875</v>
      </c>
      <c r="L1692" s="181">
        <v>208.73677062988281</v>
      </c>
      <c r="M1692" s="181">
        <v>161.79597473144531</v>
      </c>
      <c r="N1692" s="181">
        <v>168.78715515136719</v>
      </c>
      <c r="O1692" s="181">
        <v>732.07684326171875</v>
      </c>
      <c r="P1692" s="181">
        <v>910.85137939453125</v>
      </c>
      <c r="Q1692" s="181">
        <v>344.56549072265625</v>
      </c>
      <c r="R1692" s="181">
        <v>878.89166259765625</v>
      </c>
      <c r="S1692" s="226">
        <f t="shared" si="80"/>
        <v>4054.8866119384766</v>
      </c>
      <c r="T1692" s="181">
        <f t="shared" si="78"/>
        <v>31460.604100180673</v>
      </c>
      <c r="U1692" s="226">
        <f t="shared" si="79"/>
        <v>2064.0140768098136</v>
      </c>
    </row>
    <row r="1693" spans="1:21" x14ac:dyDescent="0.25">
      <c r="A1693" s="156" t="s">
        <v>15763</v>
      </c>
      <c r="B1693" s="156" t="s">
        <v>60</v>
      </c>
      <c r="C1693" s="223">
        <v>-1.3181456327438354</v>
      </c>
      <c r="D1693" s="221">
        <v>7.1296391487121582</v>
      </c>
      <c r="E1693" s="221">
        <v>7.8581209182739258</v>
      </c>
      <c r="F1693" s="221">
        <v>8.1783676147460937</v>
      </c>
      <c r="G1693" s="221">
        <v>59.853084564208984</v>
      </c>
      <c r="H1693" s="221">
        <v>40.681877136230469</v>
      </c>
      <c r="I1693" s="221">
        <v>1.052821159362793</v>
      </c>
      <c r="J1693" s="221">
        <v>-1.750218391418457</v>
      </c>
      <c r="K1693" s="180">
        <v>962</v>
      </c>
      <c r="L1693" s="181">
        <v>328</v>
      </c>
      <c r="M1693" s="181">
        <v>289</v>
      </c>
      <c r="N1693" s="181">
        <v>391</v>
      </c>
      <c r="O1693" s="181">
        <v>1362</v>
      </c>
      <c r="P1693" s="181">
        <v>1372</v>
      </c>
      <c r="Q1693" s="181">
        <v>558</v>
      </c>
      <c r="R1693" s="181">
        <v>1788</v>
      </c>
      <c r="S1693" s="226">
        <f t="shared" si="80"/>
        <v>7050</v>
      </c>
      <c r="T1693" s="181">
        <f t="shared" si="78"/>
        <v>141332.72455525398</v>
      </c>
      <c r="U1693" s="226">
        <f t="shared" si="79"/>
        <v>9272.3182322571156</v>
      </c>
    </row>
    <row r="1694" spans="1:21" x14ac:dyDescent="0.25">
      <c r="A1694" s="156" t="s">
        <v>15764</v>
      </c>
      <c r="B1694" s="156" t="s">
        <v>60</v>
      </c>
      <c r="C1694" s="223">
        <v>0.3433992862701416</v>
      </c>
      <c r="D1694" s="221">
        <v>11.407876014709473</v>
      </c>
      <c r="E1694" s="221">
        <v>-3.6161782741546631</v>
      </c>
      <c r="F1694" s="221">
        <v>21.094585418701172</v>
      </c>
      <c r="G1694" s="221">
        <v>87.525947570800781</v>
      </c>
      <c r="H1694" s="221">
        <v>34.603904724121094</v>
      </c>
      <c r="I1694" s="221">
        <v>8.1321306228637695</v>
      </c>
      <c r="J1694" s="221">
        <v>2.0289180278778076</v>
      </c>
      <c r="K1694" s="180">
        <v>2183</v>
      </c>
      <c r="L1694" s="181">
        <v>716</v>
      </c>
      <c r="M1694" s="181">
        <v>711</v>
      </c>
      <c r="N1694" s="181">
        <v>894</v>
      </c>
      <c r="O1694" s="181">
        <v>2532</v>
      </c>
      <c r="P1694" s="181">
        <v>2267</v>
      </c>
      <c r="Q1694" s="181">
        <v>661</v>
      </c>
      <c r="R1694" s="181">
        <v>1510</v>
      </c>
      <c r="S1694" s="226">
        <f t="shared" si="80"/>
        <v>11474</v>
      </c>
      <c r="T1694" s="181">
        <f t="shared" si="78"/>
        <v>333706.89230251312</v>
      </c>
      <c r="U1694" s="226">
        <f t="shared" si="79"/>
        <v>21893.277098162522</v>
      </c>
    </row>
    <row r="1695" spans="1:21" x14ac:dyDescent="0.25">
      <c r="A1695" s="156" t="s">
        <v>15765</v>
      </c>
      <c r="B1695" s="156" t="s">
        <v>60</v>
      </c>
      <c r="C1695" s="223">
        <v>-1.4959027767181396</v>
      </c>
      <c r="D1695" s="221">
        <v>-3.5240216255187988</v>
      </c>
      <c r="E1695" s="221">
        <v>10.862302780151367</v>
      </c>
      <c r="F1695" s="221">
        <v>2.4467661380767822</v>
      </c>
      <c r="G1695" s="221">
        <v>7.1736860275268555</v>
      </c>
      <c r="H1695" s="221">
        <v>14.752458572387695</v>
      </c>
      <c r="I1695" s="221">
        <v>2.1499524116516113</v>
      </c>
      <c r="J1695" s="221">
        <v>-3.5837669372558594</v>
      </c>
      <c r="K1695" s="180">
        <v>631</v>
      </c>
      <c r="L1695" s="181">
        <v>214</v>
      </c>
      <c r="M1695" s="181">
        <v>139</v>
      </c>
      <c r="N1695" s="181">
        <v>124</v>
      </c>
      <c r="O1695" s="181">
        <v>665</v>
      </c>
      <c r="P1695" s="181">
        <v>839</v>
      </c>
      <c r="Q1695" s="181">
        <v>297</v>
      </c>
      <c r="R1695" s="181">
        <v>631</v>
      </c>
      <c r="S1695" s="226">
        <f t="shared" si="80"/>
        <v>3540</v>
      </c>
      <c r="T1695" s="181">
        <f t="shared" si="78"/>
        <v>15640.196686983109</v>
      </c>
      <c r="U1695" s="226">
        <f t="shared" si="79"/>
        <v>1026.0955582166316</v>
      </c>
    </row>
    <row r="1696" spans="1:21" x14ac:dyDescent="0.25">
      <c r="A1696" s="156" t="s">
        <v>15766</v>
      </c>
      <c r="B1696" s="156" t="s">
        <v>60</v>
      </c>
      <c r="C1696" s="223">
        <v>-2.9038517475128174</v>
      </c>
      <c r="D1696" s="221">
        <v>-1.9363421201705933</v>
      </c>
      <c r="E1696" s="221">
        <v>-2.3117425441741943</v>
      </c>
      <c r="F1696" s="221">
        <v>1.0388177633285522</v>
      </c>
      <c r="G1696" s="221">
        <v>5.2076578140258789</v>
      </c>
      <c r="H1696" s="221">
        <v>-0.34681868553161621</v>
      </c>
      <c r="I1696" s="221">
        <v>-2.7984437942504883</v>
      </c>
      <c r="J1696" s="221">
        <v>-3.2242414951324463</v>
      </c>
      <c r="K1696" s="180">
        <v>1.4357659816741943</v>
      </c>
      <c r="L1696" s="181">
        <v>0.57539206743240356</v>
      </c>
      <c r="M1696" s="181">
        <v>0.54282265901565552</v>
      </c>
      <c r="N1696" s="181">
        <v>0.59439080953598022</v>
      </c>
      <c r="O1696" s="181">
        <v>1.688178539276123</v>
      </c>
      <c r="P1696" s="181">
        <v>1.864595890045166</v>
      </c>
      <c r="Q1696" s="181">
        <v>0.57810616493225098</v>
      </c>
      <c r="R1696" s="181">
        <v>1.8265982866287231</v>
      </c>
      <c r="S1696" s="226">
        <f t="shared" si="80"/>
        <v>9.1058503985404968</v>
      </c>
      <c r="T1696" s="181">
        <f t="shared" si="78"/>
        <v>-5.2832220886282926</v>
      </c>
      <c r="U1696" s="226">
        <f t="shared" si="79"/>
        <v>-0.34661269462968503</v>
      </c>
    </row>
    <row r="1697" spans="1:21" x14ac:dyDescent="0.25">
      <c r="A1697" s="156" t="s">
        <v>15767</v>
      </c>
      <c r="B1697" s="156" t="s">
        <v>60</v>
      </c>
      <c r="C1697" s="223">
        <v>-1.4084833860397339</v>
      </c>
      <c r="D1697" s="221">
        <v>-0.44097414612770081</v>
      </c>
      <c r="E1697" s="221">
        <v>-0.81637448072433472</v>
      </c>
      <c r="F1697" s="221">
        <v>2.5341856479644775</v>
      </c>
      <c r="G1697" s="221">
        <v>30.439981460571289</v>
      </c>
      <c r="H1697" s="221">
        <v>9.9810895919799805</v>
      </c>
      <c r="I1697" s="221">
        <v>-0.78296995162963867</v>
      </c>
      <c r="J1697" s="221">
        <v>-4.1942577362060547</v>
      </c>
      <c r="K1697" s="180">
        <v>358</v>
      </c>
      <c r="L1697" s="181">
        <v>169</v>
      </c>
      <c r="M1697" s="181">
        <v>193</v>
      </c>
      <c r="N1697" s="181">
        <v>158</v>
      </c>
      <c r="O1697" s="181">
        <v>458</v>
      </c>
      <c r="P1697" s="181">
        <v>702</v>
      </c>
      <c r="Q1697" s="181">
        <v>254</v>
      </c>
      <c r="R1697" s="181">
        <v>582</v>
      </c>
      <c r="S1697" s="226">
        <f t="shared" si="80"/>
        <v>2874</v>
      </c>
      <c r="T1697" s="181">
        <f t="shared" si="78"/>
        <v>17972.383407026529</v>
      </c>
      <c r="U1697" s="226">
        <f t="shared" si="79"/>
        <v>1179.1017180662732</v>
      </c>
    </row>
    <row r="1698" spans="1:21" x14ac:dyDescent="0.25">
      <c r="A1698" s="156" t="s">
        <v>15768</v>
      </c>
      <c r="B1698" s="156" t="s">
        <v>60</v>
      </c>
      <c r="C1698" s="223">
        <v>-2.151827335357666</v>
      </c>
      <c r="D1698" s="221">
        <v>41.336467742919922</v>
      </c>
      <c r="E1698" s="221">
        <v>-1.3346492052078247</v>
      </c>
      <c r="F1698" s="221">
        <v>47.695232391357422</v>
      </c>
      <c r="G1698" s="221">
        <v>5.9596829414367676</v>
      </c>
      <c r="H1698" s="221">
        <v>0.40520548820495605</v>
      </c>
      <c r="I1698" s="221">
        <v>-2.046419620513916</v>
      </c>
      <c r="J1698" s="221">
        <v>-2.472217321395874</v>
      </c>
      <c r="K1698" s="180">
        <v>192.75619506835937</v>
      </c>
      <c r="L1698" s="181">
        <v>74.430610656738281</v>
      </c>
      <c r="M1698" s="181">
        <v>45.803451538085938</v>
      </c>
      <c r="N1698" s="181">
        <v>40.078018188476563</v>
      </c>
      <c r="O1698" s="181">
        <v>200.39009094238281</v>
      </c>
      <c r="P1698" s="181">
        <v>327.3038330078125</v>
      </c>
      <c r="Q1698" s="181">
        <v>128.82220458984375</v>
      </c>
      <c r="R1698" s="181">
        <v>353.06826782226562</v>
      </c>
      <c r="S1698" s="226">
        <f t="shared" si="80"/>
        <v>1362.6526718139648</v>
      </c>
      <c r="T1698" s="181">
        <f t="shared" si="78"/>
        <v>4702.72027967543</v>
      </c>
      <c r="U1698" s="226">
        <f t="shared" si="79"/>
        <v>308.52811426126834</v>
      </c>
    </row>
    <row r="1699" spans="1:21" x14ac:dyDescent="0.25">
      <c r="A1699" s="156" t="s">
        <v>15769</v>
      </c>
      <c r="B1699" s="156" t="s">
        <v>60</v>
      </c>
      <c r="C1699" s="223">
        <v>-3.1347763538360596</v>
      </c>
      <c r="D1699" s="221">
        <v>-2.167266845703125</v>
      </c>
      <c r="E1699" s="221">
        <v>-2.5426671504974365</v>
      </c>
      <c r="F1699" s="221">
        <v>0.80789291858673096</v>
      </c>
      <c r="G1699" s="221">
        <v>5.0721306800842285</v>
      </c>
      <c r="H1699" s="221">
        <v>-0.57774341106414795</v>
      </c>
      <c r="I1699" s="221">
        <v>-3.0293684005737305</v>
      </c>
      <c r="J1699" s="221">
        <v>-3.4551661014556885</v>
      </c>
      <c r="K1699" s="180">
        <v>165</v>
      </c>
      <c r="L1699" s="181">
        <v>46</v>
      </c>
      <c r="M1699" s="181">
        <v>43</v>
      </c>
      <c r="N1699" s="181">
        <v>28</v>
      </c>
      <c r="O1699" s="181">
        <v>158</v>
      </c>
      <c r="P1699" s="181">
        <v>277</v>
      </c>
      <c r="Q1699" s="181">
        <v>116</v>
      </c>
      <c r="R1699" s="181">
        <v>364</v>
      </c>
      <c r="S1699" s="226">
        <f t="shared" si="80"/>
        <v>1197</v>
      </c>
      <c r="T1699" s="181">
        <f t="shared" si="78"/>
        <v>-1671.3715318441391</v>
      </c>
      <c r="U1699" s="226">
        <f t="shared" si="79"/>
        <v>-109.65251520029373</v>
      </c>
    </row>
    <row r="1700" spans="1:21" x14ac:dyDescent="0.25">
      <c r="A1700" s="156" t="s">
        <v>15770</v>
      </c>
      <c r="B1700" s="156" t="s">
        <v>60</v>
      </c>
      <c r="C1700" s="223">
        <v>-0.81327635049819946</v>
      </c>
      <c r="D1700" s="221">
        <v>0.15423306822776794</v>
      </c>
      <c r="E1700" s="221">
        <v>-0.22116728127002716</v>
      </c>
      <c r="F1700" s="221">
        <v>42.523540496826172</v>
      </c>
      <c r="G1700" s="221">
        <v>49.461273193359375</v>
      </c>
      <c r="H1700" s="221">
        <v>6.753537654876709</v>
      </c>
      <c r="I1700" s="221">
        <v>26.759189605712891</v>
      </c>
      <c r="J1700" s="221">
        <v>-1.1336662769317627</v>
      </c>
      <c r="K1700" s="180">
        <v>329.03366088867187</v>
      </c>
      <c r="L1700" s="181">
        <v>110.64849090576172</v>
      </c>
      <c r="M1700" s="181">
        <v>126.1781005859375</v>
      </c>
      <c r="N1700" s="181">
        <v>125.20749664306641</v>
      </c>
      <c r="O1700" s="181">
        <v>386.29910278320312</v>
      </c>
      <c r="P1700" s="181">
        <v>396.005126953125</v>
      </c>
      <c r="Q1700" s="181">
        <v>134.91351318359375</v>
      </c>
      <c r="R1700" s="181">
        <v>330.0042724609375</v>
      </c>
      <c r="S1700" s="226">
        <f t="shared" si="80"/>
        <v>1938.2897644042969</v>
      </c>
      <c r="T1700" s="181">
        <f t="shared" si="78"/>
        <v>30063.172506105868</v>
      </c>
      <c r="U1700" s="226">
        <f t="shared" si="79"/>
        <v>1972.3337494910952</v>
      </c>
    </row>
    <row r="1701" spans="1:21" x14ac:dyDescent="0.25">
      <c r="A1701" s="156" t="s">
        <v>15771</v>
      </c>
      <c r="B1701" s="156" t="s">
        <v>60</v>
      </c>
      <c r="C1701" s="223">
        <v>-1.5576902627944946</v>
      </c>
      <c r="D1701" s="221">
        <v>-0.59018093347549438</v>
      </c>
      <c r="E1701" s="221">
        <v>-0.96558135747909546</v>
      </c>
      <c r="F1701" s="221">
        <v>2.3849787712097168</v>
      </c>
      <c r="G1701" s="221">
        <v>43.305763244628906</v>
      </c>
      <c r="H1701" s="221">
        <v>0.99934256076812744</v>
      </c>
      <c r="I1701" s="221">
        <v>-1.4522825479507446</v>
      </c>
      <c r="J1701" s="221">
        <v>-4.0782852172851562</v>
      </c>
      <c r="K1701" s="180">
        <v>353</v>
      </c>
      <c r="L1701" s="181">
        <v>141</v>
      </c>
      <c r="M1701" s="181">
        <v>129</v>
      </c>
      <c r="N1701" s="181">
        <v>99</v>
      </c>
      <c r="O1701" s="181">
        <v>419</v>
      </c>
      <c r="P1701" s="181">
        <v>602</v>
      </c>
      <c r="Q1701" s="181">
        <v>314</v>
      </c>
      <c r="R1701" s="181">
        <v>699</v>
      </c>
      <c r="S1701" s="226">
        <f t="shared" si="80"/>
        <v>2756</v>
      </c>
      <c r="T1701" s="181">
        <f t="shared" si="78"/>
        <v>14918.453662991524</v>
      </c>
      <c r="U1701" s="226">
        <f t="shared" si="79"/>
        <v>978.7446632174682</v>
      </c>
    </row>
    <row r="1702" spans="1:21" x14ac:dyDescent="0.25">
      <c r="A1702" s="156" t="s">
        <v>15772</v>
      </c>
      <c r="B1702" s="156" t="s">
        <v>60</v>
      </c>
      <c r="C1702" s="223">
        <v>-3.0216166973114014</v>
      </c>
      <c r="D1702" s="221">
        <v>-2.0541071891784668</v>
      </c>
      <c r="E1702" s="221">
        <v>-2.4295077323913574</v>
      </c>
      <c r="F1702" s="221">
        <v>0.92105263471603394</v>
      </c>
      <c r="G1702" s="221">
        <v>5.0898933410644531</v>
      </c>
      <c r="H1702" s="221">
        <v>-0.46458372473716736</v>
      </c>
      <c r="I1702" s="221">
        <v>-2.9162089824676514</v>
      </c>
      <c r="J1702" s="221">
        <v>-3.3420066833496094</v>
      </c>
      <c r="K1702" s="180">
        <v>132</v>
      </c>
      <c r="L1702" s="181">
        <v>35</v>
      </c>
      <c r="M1702" s="181">
        <v>33</v>
      </c>
      <c r="N1702" s="181">
        <v>25</v>
      </c>
      <c r="O1702" s="181">
        <v>135</v>
      </c>
      <c r="P1702" s="181">
        <v>209</v>
      </c>
      <c r="Q1702" s="181">
        <v>93</v>
      </c>
      <c r="R1702" s="181">
        <v>260</v>
      </c>
      <c r="S1702" s="226">
        <f t="shared" si="80"/>
        <v>922</v>
      </c>
      <c r="T1702" s="181">
        <f t="shared" si="78"/>
        <v>-1077.9861654341221</v>
      </c>
      <c r="U1702" s="226">
        <f t="shared" si="79"/>
        <v>-70.722692195522171</v>
      </c>
    </row>
    <row r="1703" spans="1:21" x14ac:dyDescent="0.25">
      <c r="A1703" s="156" t="s">
        <v>15773</v>
      </c>
      <c r="B1703" s="156" t="s">
        <v>60</v>
      </c>
      <c r="C1703" s="223">
        <v>-1.1830306053161621</v>
      </c>
      <c r="D1703" s="221">
        <v>-0.2155212014913559</v>
      </c>
      <c r="E1703" s="221">
        <v>-0.59092158079147339</v>
      </c>
      <c r="F1703" s="221">
        <v>2.759638786315918</v>
      </c>
      <c r="G1703" s="221">
        <v>4.6131486892700195</v>
      </c>
      <c r="H1703" s="221">
        <v>1.3740023374557495</v>
      </c>
      <c r="I1703" s="221">
        <v>-1.077622652053833</v>
      </c>
      <c r="J1703" s="221">
        <v>0.96977657079696655</v>
      </c>
      <c r="K1703" s="180">
        <v>374</v>
      </c>
      <c r="L1703" s="181">
        <v>122</v>
      </c>
      <c r="M1703" s="181">
        <v>97</v>
      </c>
      <c r="N1703" s="181">
        <v>93</v>
      </c>
      <c r="O1703" s="181">
        <v>406</v>
      </c>
      <c r="P1703" s="181">
        <v>668</v>
      </c>
      <c r="Q1703" s="181">
        <v>301</v>
      </c>
      <c r="R1703" s="181">
        <v>867</v>
      </c>
      <c r="S1703" s="226">
        <f t="shared" si="80"/>
        <v>2928</v>
      </c>
      <c r="T1703" s="181">
        <f t="shared" si="78"/>
        <v>3037.7837786972523</v>
      </c>
      <c r="U1703" s="226">
        <f t="shared" si="79"/>
        <v>199.29777767680017</v>
      </c>
    </row>
    <row r="1704" spans="1:21" x14ac:dyDescent="0.25">
      <c r="A1704" s="156" t="s">
        <v>15774</v>
      </c>
      <c r="B1704" s="156" t="s">
        <v>60</v>
      </c>
      <c r="C1704" s="223">
        <v>-1.5188418626785278</v>
      </c>
      <c r="D1704" s="221">
        <v>-0.55133241415023804</v>
      </c>
      <c r="E1704" s="221">
        <v>-0.92673277854919434</v>
      </c>
      <c r="F1704" s="221">
        <v>2.4238274097442627</v>
      </c>
      <c r="G1704" s="221">
        <v>6.5926680564880371</v>
      </c>
      <c r="H1704" s="221">
        <v>1.0381910800933838</v>
      </c>
      <c r="I1704" s="221">
        <v>29.922235488891602</v>
      </c>
      <c r="J1704" s="221">
        <v>-1.8392317295074463</v>
      </c>
      <c r="K1704" s="180">
        <v>39.504924774169922</v>
      </c>
      <c r="L1704" s="181">
        <v>14.699507713317871</v>
      </c>
      <c r="M1704" s="181">
        <v>12.862069129943848</v>
      </c>
      <c r="N1704" s="181">
        <v>8.2684726715087891</v>
      </c>
      <c r="O1704" s="181">
        <v>36.748767852783203</v>
      </c>
      <c r="P1704" s="181">
        <v>67.066505432128906</v>
      </c>
      <c r="Q1704" s="181">
        <v>22.967979431152344</v>
      </c>
      <c r="R1704" s="181">
        <v>66.147781372070313</v>
      </c>
      <c r="S1704" s="226">
        <f t="shared" si="80"/>
        <v>268.2660083770752</v>
      </c>
      <c r="T1704" s="181">
        <f t="shared" si="78"/>
        <v>817.50806758979547</v>
      </c>
      <c r="U1704" s="226">
        <f t="shared" si="79"/>
        <v>53.633685927894696</v>
      </c>
    </row>
    <row r="1705" spans="1:21" x14ac:dyDescent="0.25">
      <c r="A1705" s="156" t="s">
        <v>15775</v>
      </c>
      <c r="B1705" s="156" t="s">
        <v>60</v>
      </c>
      <c r="C1705" s="223">
        <v>-2.3517096042633057</v>
      </c>
      <c r="D1705" s="221">
        <v>-1.3842002153396606</v>
      </c>
      <c r="E1705" s="221">
        <v>-1.7596006393432617</v>
      </c>
      <c r="F1705" s="221">
        <v>1.5909596681594849</v>
      </c>
      <c r="G1705" s="221">
        <v>5.759800910949707</v>
      </c>
      <c r="H1705" s="221">
        <v>0.20532339811325073</v>
      </c>
      <c r="I1705" s="221">
        <v>-2.2463018894195557</v>
      </c>
      <c r="J1705" s="221">
        <v>-2.6720995903015137</v>
      </c>
      <c r="K1705" s="180">
        <v>17</v>
      </c>
      <c r="L1705" s="181">
        <v>5</v>
      </c>
      <c r="M1705" s="181">
        <v>6</v>
      </c>
      <c r="N1705" s="181">
        <v>8</v>
      </c>
      <c r="O1705" s="181">
        <v>19</v>
      </c>
      <c r="P1705" s="181">
        <v>37</v>
      </c>
      <c r="Q1705" s="181">
        <v>25</v>
      </c>
      <c r="R1705" s="181">
        <v>36</v>
      </c>
      <c r="S1705" s="226">
        <f t="shared" si="80"/>
        <v>153</v>
      </c>
      <c r="T1705" s="181">
        <f t="shared" si="78"/>
        <v>-80.049940288066864</v>
      </c>
      <c r="U1705" s="226">
        <f t="shared" si="79"/>
        <v>-5.2517810235375029</v>
      </c>
    </row>
    <row r="1706" spans="1:21" x14ac:dyDescent="0.25">
      <c r="A1706" s="156" t="s">
        <v>15776</v>
      </c>
      <c r="B1706" s="156" t="s">
        <v>60</v>
      </c>
      <c r="C1706" s="223">
        <v>-1.1795452833175659</v>
      </c>
      <c r="D1706" s="221">
        <v>-0.21203584969043732</v>
      </c>
      <c r="E1706" s="221">
        <v>-2.196988582611084</v>
      </c>
      <c r="F1706" s="221">
        <v>16.384012222290039</v>
      </c>
      <c r="G1706" s="221">
        <v>76.030570983886719</v>
      </c>
      <c r="H1706" s="221">
        <v>6.3673996925354004</v>
      </c>
      <c r="I1706" s="221">
        <v>-0.68836259841918945</v>
      </c>
      <c r="J1706" s="221">
        <v>-1.0614733695983887</v>
      </c>
      <c r="K1706" s="180">
        <v>703</v>
      </c>
      <c r="L1706" s="181">
        <v>231</v>
      </c>
      <c r="M1706" s="181">
        <v>283</v>
      </c>
      <c r="N1706" s="181">
        <v>195</v>
      </c>
      <c r="O1706" s="181">
        <v>771</v>
      </c>
      <c r="P1706" s="181">
        <v>891</v>
      </c>
      <c r="Q1706" s="181">
        <v>289</v>
      </c>
      <c r="R1706" s="181">
        <v>1011</v>
      </c>
      <c r="S1706" s="226">
        <f t="shared" si="80"/>
        <v>4374</v>
      </c>
      <c r="T1706" s="181">
        <f t="shared" si="78"/>
        <v>64715.770986035466</v>
      </c>
      <c r="U1706" s="226">
        <f t="shared" si="79"/>
        <v>4245.7627921394615</v>
      </c>
    </row>
    <row r="1707" spans="1:21" x14ac:dyDescent="0.25">
      <c r="A1707" s="156" t="s">
        <v>15777</v>
      </c>
      <c r="B1707" s="156" t="s">
        <v>60</v>
      </c>
      <c r="C1707" s="223">
        <v>3.9001243114471436</v>
      </c>
      <c r="D1707" s="221">
        <v>32.290805816650391</v>
      </c>
      <c r="E1707" s="221">
        <v>24.213705062866211</v>
      </c>
      <c r="F1707" s="221">
        <v>62.392059326171875</v>
      </c>
      <c r="G1707" s="221">
        <v>70.1273193359375</v>
      </c>
      <c r="H1707" s="221">
        <v>81.144454956054687</v>
      </c>
      <c r="I1707" s="221">
        <v>4.0055317878723145</v>
      </c>
      <c r="J1707" s="221">
        <v>3.5797345638275146</v>
      </c>
      <c r="K1707" s="180">
        <v>209</v>
      </c>
      <c r="L1707" s="181">
        <v>88</v>
      </c>
      <c r="M1707" s="181">
        <v>69</v>
      </c>
      <c r="N1707" s="181">
        <v>88</v>
      </c>
      <c r="O1707" s="181">
        <v>207</v>
      </c>
      <c r="P1707" s="181">
        <v>231</v>
      </c>
      <c r="Q1707" s="181">
        <v>68</v>
      </c>
      <c r="R1707" s="181">
        <v>216</v>
      </c>
      <c r="S1707" s="226">
        <f t="shared" si="80"/>
        <v>1176</v>
      </c>
      <c r="T1707" s="181">
        <f t="shared" si="78"/>
        <v>45124.286787748337</v>
      </c>
      <c r="U1707" s="226">
        <f t="shared" si="79"/>
        <v>2960.4378491696152</v>
      </c>
    </row>
    <row r="1708" spans="1:21" x14ac:dyDescent="0.25">
      <c r="A1708" s="156" t="s">
        <v>15778</v>
      </c>
      <c r="B1708" s="156" t="s">
        <v>60</v>
      </c>
      <c r="C1708" s="223">
        <v>-5.593137264251709</v>
      </c>
      <c r="D1708" s="221">
        <v>-4.6256279945373535</v>
      </c>
      <c r="E1708" s="221">
        <v>-5.0010285377502441</v>
      </c>
      <c r="F1708" s="221">
        <v>-1.6504682302474976</v>
      </c>
      <c r="G1708" s="221">
        <v>2.5183725357055664</v>
      </c>
      <c r="H1708" s="221">
        <v>-3.0361044406890869</v>
      </c>
      <c r="I1708" s="221">
        <v>-5.487729549407959</v>
      </c>
      <c r="J1708" s="221">
        <v>-5.9135274887084961</v>
      </c>
      <c r="K1708" s="180">
        <v>1.4111068248748779</v>
      </c>
      <c r="L1708" s="181">
        <v>0.50494194030761719</v>
      </c>
      <c r="M1708" s="181">
        <v>0.54315584897994995</v>
      </c>
      <c r="N1708" s="181">
        <v>0.54734504222869873</v>
      </c>
      <c r="O1708" s="181">
        <v>1.6427966356277466</v>
      </c>
      <c r="P1708" s="181">
        <v>1.5530568361282349</v>
      </c>
      <c r="Q1708" s="181">
        <v>0.48179858922958374</v>
      </c>
      <c r="R1708" s="181">
        <v>1.3157981634140015</v>
      </c>
      <c r="S1708" s="226">
        <f t="shared" si="80"/>
        <v>7.9999998807907104</v>
      </c>
      <c r="T1708" s="181">
        <f t="shared" si="78"/>
        <v>-24.850959036943308</v>
      </c>
      <c r="U1708" s="226">
        <f t="shared" si="79"/>
        <v>-1.6303796682079752</v>
      </c>
    </row>
    <row r="1709" spans="1:21" x14ac:dyDescent="0.25">
      <c r="A1709" s="156" t="s">
        <v>15779</v>
      </c>
      <c r="B1709" s="156" t="s">
        <v>60</v>
      </c>
      <c r="C1709" s="223">
        <v>5.8826580047607422</v>
      </c>
      <c r="D1709" s="221">
        <v>29.035236358642578</v>
      </c>
      <c r="E1709" s="221">
        <v>58.415061950683594</v>
      </c>
      <c r="F1709" s="221">
        <v>107.36062622070312</v>
      </c>
      <c r="G1709" s="221">
        <v>229.22940063476562</v>
      </c>
      <c r="H1709" s="221">
        <v>95.549232482910156</v>
      </c>
      <c r="I1709" s="221">
        <v>9.2901515960693359</v>
      </c>
      <c r="J1709" s="221">
        <v>5.5622677803039551</v>
      </c>
      <c r="K1709" s="180">
        <v>444</v>
      </c>
      <c r="L1709" s="181">
        <v>153</v>
      </c>
      <c r="M1709" s="181">
        <v>180</v>
      </c>
      <c r="N1709" s="181">
        <v>183</v>
      </c>
      <c r="O1709" s="181">
        <v>550</v>
      </c>
      <c r="P1709" s="181">
        <v>512</v>
      </c>
      <c r="Q1709" s="181">
        <v>128</v>
      </c>
      <c r="R1709" s="181">
        <v>438</v>
      </c>
      <c r="S1709" s="226">
        <f t="shared" si="80"/>
        <v>2588</v>
      </c>
      <c r="T1709" s="181">
        <f t="shared" si="78"/>
        <v>215838.7871389389</v>
      </c>
      <c r="U1709" s="226">
        <f t="shared" si="79"/>
        <v>14160.385908602701</v>
      </c>
    </row>
    <row r="1710" spans="1:21" x14ac:dyDescent="0.25">
      <c r="A1710" s="156" t="s">
        <v>15780</v>
      </c>
      <c r="B1710" s="156" t="s">
        <v>60</v>
      </c>
      <c r="C1710" s="223">
        <v>-9.721095860004425E-2</v>
      </c>
      <c r="D1710" s="221">
        <v>4.662653923034668</v>
      </c>
      <c r="E1710" s="221">
        <v>4.2872538566589355</v>
      </c>
      <c r="F1710" s="221">
        <v>9.5508146286010742</v>
      </c>
      <c r="G1710" s="221">
        <v>74.116317749023438</v>
      </c>
      <c r="H1710" s="221">
        <v>54.914970397949219</v>
      </c>
      <c r="I1710" s="221">
        <v>3.8005521297454834</v>
      </c>
      <c r="J1710" s="221">
        <v>12.711162567138672</v>
      </c>
      <c r="K1710" s="180">
        <v>237</v>
      </c>
      <c r="L1710" s="181">
        <v>80</v>
      </c>
      <c r="M1710" s="181">
        <v>99</v>
      </c>
      <c r="N1710" s="181">
        <v>97</v>
      </c>
      <c r="O1710" s="181">
        <v>270</v>
      </c>
      <c r="P1710" s="181">
        <v>198</v>
      </c>
      <c r="Q1710" s="181">
        <v>51</v>
      </c>
      <c r="R1710" s="181">
        <v>106</v>
      </c>
      <c r="S1710" s="226">
        <f t="shared" si="80"/>
        <v>1138</v>
      </c>
      <c r="T1710" s="181">
        <f t="shared" si="78"/>
        <v>34126.621789202094</v>
      </c>
      <c r="U1710" s="226">
        <f t="shared" si="79"/>
        <v>2238.9216539701824</v>
      </c>
    </row>
    <row r="1711" spans="1:21" x14ac:dyDescent="0.25">
      <c r="A1711" s="156" t="s">
        <v>15781</v>
      </c>
      <c r="B1711" s="156" t="s">
        <v>60</v>
      </c>
      <c r="C1711" s="223">
        <v>5.9186763763427734</v>
      </c>
      <c r="D1711" s="221">
        <v>-33.882984161376953</v>
      </c>
      <c r="E1711" s="221">
        <v>6.5107855796813965</v>
      </c>
      <c r="F1711" s="221">
        <v>82.24664306640625</v>
      </c>
      <c r="G1711" s="221">
        <v>135.62626647949219</v>
      </c>
      <c r="H1711" s="221">
        <v>87.231033325195313</v>
      </c>
      <c r="I1711" s="221">
        <v>6.3104443550109863</v>
      </c>
      <c r="J1711" s="221">
        <v>5.5982866287231445</v>
      </c>
      <c r="K1711" s="180">
        <v>148</v>
      </c>
      <c r="L1711" s="181">
        <v>18</v>
      </c>
      <c r="M1711" s="181">
        <v>85</v>
      </c>
      <c r="N1711" s="181">
        <v>114</v>
      </c>
      <c r="O1711" s="181">
        <v>239</v>
      </c>
      <c r="P1711" s="181">
        <v>148</v>
      </c>
      <c r="Q1711" s="181">
        <v>36</v>
      </c>
      <c r="R1711" s="181">
        <v>90</v>
      </c>
      <c r="S1711" s="226">
        <f t="shared" si="80"/>
        <v>878</v>
      </c>
      <c r="T1711" s="181">
        <f t="shared" si="78"/>
        <v>56251.496886730194</v>
      </c>
      <c r="U1711" s="226">
        <f t="shared" si="79"/>
        <v>3690.453020104841</v>
      </c>
    </row>
    <row r="1712" spans="1:21" x14ac:dyDescent="0.25">
      <c r="A1712" s="156" t="s">
        <v>15782</v>
      </c>
      <c r="B1712" s="156" t="s">
        <v>60</v>
      </c>
      <c r="C1712" s="223">
        <v>3.741889476776123</v>
      </c>
      <c r="D1712" s="221">
        <v>5.1585860252380371</v>
      </c>
      <c r="E1712" s="221">
        <v>21.282012939453125</v>
      </c>
      <c r="F1712" s="221">
        <v>36.466625213623047</v>
      </c>
      <c r="G1712" s="221">
        <v>85.868072509765625</v>
      </c>
      <c r="H1712" s="221">
        <v>28.34478759765625</v>
      </c>
      <c r="I1712" s="221">
        <v>13.036990165710449</v>
      </c>
      <c r="J1712" s="221">
        <v>3.4214992523193359</v>
      </c>
      <c r="K1712" s="180">
        <v>669</v>
      </c>
      <c r="L1712" s="181">
        <v>221</v>
      </c>
      <c r="M1712" s="181">
        <v>215</v>
      </c>
      <c r="N1712" s="181">
        <v>256</v>
      </c>
      <c r="O1712" s="181">
        <v>711</v>
      </c>
      <c r="P1712" s="181">
        <v>577</v>
      </c>
      <c r="Q1712" s="181">
        <v>175</v>
      </c>
      <c r="R1712" s="181">
        <v>561</v>
      </c>
      <c r="S1712" s="226">
        <f t="shared" si="80"/>
        <v>3385</v>
      </c>
      <c r="T1712" s="181">
        <f t="shared" si="78"/>
        <v>99162.536766052246</v>
      </c>
      <c r="U1712" s="226">
        <f t="shared" si="79"/>
        <v>6505.6879113178602</v>
      </c>
    </row>
    <row r="1713" spans="1:21" x14ac:dyDescent="0.25">
      <c r="A1713" s="156" t="s">
        <v>15783</v>
      </c>
      <c r="B1713" s="156" t="s">
        <v>60</v>
      </c>
      <c r="C1713" s="223">
        <v>0.47893917560577393</v>
      </c>
      <c r="D1713" s="221">
        <v>-7.8230042457580566</v>
      </c>
      <c r="E1713" s="221">
        <v>1.0473222732543945</v>
      </c>
      <c r="F1713" s="221">
        <v>3.484431266784668</v>
      </c>
      <c r="G1713" s="221">
        <v>34.726997375488281</v>
      </c>
      <c r="H1713" s="221">
        <v>10.657341003417969</v>
      </c>
      <c r="I1713" s="221">
        <v>9.8768205642700195</v>
      </c>
      <c r="J1713" s="221">
        <v>-0.77862805128097534</v>
      </c>
      <c r="K1713" s="180">
        <v>473</v>
      </c>
      <c r="L1713" s="181">
        <v>192</v>
      </c>
      <c r="M1713" s="181">
        <v>158</v>
      </c>
      <c r="N1713" s="181">
        <v>118</v>
      </c>
      <c r="O1713" s="181">
        <v>546</v>
      </c>
      <c r="P1713" s="181">
        <v>764</v>
      </c>
      <c r="Q1713" s="181">
        <v>260</v>
      </c>
      <c r="R1713" s="181">
        <v>684</v>
      </c>
      <c r="S1713" s="226">
        <f t="shared" si="80"/>
        <v>3195</v>
      </c>
      <c r="T1713" s="181">
        <f t="shared" si="78"/>
        <v>28439.702076792717</v>
      </c>
      <c r="U1713" s="226">
        <f t="shared" si="79"/>
        <v>1865.8238487683823</v>
      </c>
    </row>
    <row r="1714" spans="1:21" x14ac:dyDescent="0.25">
      <c r="A1714" s="156" t="s">
        <v>15784</v>
      </c>
      <c r="B1714" s="156" t="s">
        <v>60</v>
      </c>
      <c r="C1714" s="223">
        <v>1.2909599542617798</v>
      </c>
      <c r="D1714" s="221">
        <v>1.1260457038879395</v>
      </c>
      <c r="E1714" s="221">
        <v>24.138837814331055</v>
      </c>
      <c r="F1714" s="221">
        <v>59.389362335205078</v>
      </c>
      <c r="G1714" s="221">
        <v>129.33526611328125</v>
      </c>
      <c r="H1714" s="221">
        <v>67.766044616699219</v>
      </c>
      <c r="I1714" s="221">
        <v>16.482635498046875</v>
      </c>
      <c r="J1714" s="221">
        <v>0.970569908618927</v>
      </c>
      <c r="K1714" s="180">
        <v>673</v>
      </c>
      <c r="L1714" s="181">
        <v>278</v>
      </c>
      <c r="M1714" s="181">
        <v>214</v>
      </c>
      <c r="N1714" s="181">
        <v>251</v>
      </c>
      <c r="O1714" s="181">
        <v>685</v>
      </c>
      <c r="P1714" s="181">
        <v>720</v>
      </c>
      <c r="Q1714" s="181">
        <v>205</v>
      </c>
      <c r="R1714" s="181">
        <v>633</v>
      </c>
      <c r="S1714" s="226">
        <f t="shared" si="80"/>
        <v>3659</v>
      </c>
      <c r="T1714" s="181">
        <f t="shared" si="78"/>
        <v>162633.81843417883</v>
      </c>
      <c r="U1714" s="226">
        <f t="shared" si="79"/>
        <v>10669.804354187487</v>
      </c>
    </row>
    <row r="1715" spans="1:21" x14ac:dyDescent="0.25">
      <c r="A1715" s="156" t="s">
        <v>15785</v>
      </c>
      <c r="B1715" s="156" t="s">
        <v>60</v>
      </c>
      <c r="C1715" s="223">
        <v>3.5952327251434326</v>
      </c>
      <c r="D1715" s="221">
        <v>14.239241600036621</v>
      </c>
      <c r="E1715" s="221">
        <v>9.8662490844726562</v>
      </c>
      <c r="F1715" s="221">
        <v>16.799476623535156</v>
      </c>
      <c r="G1715" s="221">
        <v>68.926750183105469</v>
      </c>
      <c r="H1715" s="221">
        <v>68.413970947265625</v>
      </c>
      <c r="I1715" s="221">
        <v>3.7006404399871826</v>
      </c>
      <c r="J1715" s="221">
        <v>3.2748429775238037</v>
      </c>
      <c r="K1715" s="180">
        <v>970</v>
      </c>
      <c r="L1715" s="181">
        <v>326</v>
      </c>
      <c r="M1715" s="181">
        <v>372</v>
      </c>
      <c r="N1715" s="181">
        <v>399</v>
      </c>
      <c r="O1715" s="181">
        <v>972</v>
      </c>
      <c r="P1715" s="181">
        <v>850</v>
      </c>
      <c r="Q1715" s="181">
        <v>195</v>
      </c>
      <c r="R1715" s="181">
        <v>604</v>
      </c>
      <c r="S1715" s="226">
        <f t="shared" si="80"/>
        <v>4688</v>
      </c>
      <c r="T1715" s="181">
        <f t="shared" si="78"/>
        <v>146350.9108645916</v>
      </c>
      <c r="U1715" s="226">
        <f t="shared" si="79"/>
        <v>9601.5429079672558</v>
      </c>
    </row>
    <row r="1716" spans="1:21" x14ac:dyDescent="0.25">
      <c r="A1716" s="156" t="s">
        <v>15786</v>
      </c>
      <c r="B1716" s="156" t="s">
        <v>60</v>
      </c>
      <c r="C1716" s="223">
        <v>0.99865889549255371</v>
      </c>
      <c r="D1716" s="221">
        <v>11.645730972290039</v>
      </c>
      <c r="E1716" s="221">
        <v>21.211906433105469</v>
      </c>
      <c r="F1716" s="221">
        <v>48.268997192382813</v>
      </c>
      <c r="G1716" s="221">
        <v>72.488693237304687</v>
      </c>
      <c r="H1716" s="221">
        <v>51.599082946777344</v>
      </c>
      <c r="I1716" s="221">
        <v>1.5277221202850342</v>
      </c>
      <c r="J1716" s="221">
        <v>4.2491035461425781</v>
      </c>
      <c r="K1716" s="180">
        <v>1039</v>
      </c>
      <c r="L1716" s="181">
        <v>347</v>
      </c>
      <c r="M1716" s="181">
        <v>344</v>
      </c>
      <c r="N1716" s="181">
        <v>333</v>
      </c>
      <c r="O1716" s="181">
        <v>1244</v>
      </c>
      <c r="P1716" s="181">
        <v>1149</v>
      </c>
      <c r="Q1716" s="181">
        <v>365</v>
      </c>
      <c r="R1716" s="181">
        <v>843</v>
      </c>
      <c r="S1716" s="226">
        <f t="shared" si="80"/>
        <v>5664</v>
      </c>
      <c r="T1716" s="181">
        <f t="shared" si="78"/>
        <v>182052.04067420959</v>
      </c>
      <c r="U1716" s="226">
        <f t="shared" si="79"/>
        <v>11943.762219790415</v>
      </c>
    </row>
    <row r="1717" spans="1:21" x14ac:dyDescent="0.25">
      <c r="A1717" s="156" t="s">
        <v>15787</v>
      </c>
      <c r="B1717" s="156" t="s">
        <v>60</v>
      </c>
      <c r="C1717" s="223">
        <v>-1.4639869928359985</v>
      </c>
      <c r="D1717" s="221">
        <v>-0.49647757411003113</v>
      </c>
      <c r="E1717" s="221">
        <v>-0.87187790870666504</v>
      </c>
      <c r="F1717" s="221">
        <v>2.478682279586792</v>
      </c>
      <c r="G1717" s="221">
        <v>6.6475229263305664</v>
      </c>
      <c r="H1717" s="221">
        <v>1.0930459499359131</v>
      </c>
      <c r="I1717" s="221">
        <v>-1.358579158782959</v>
      </c>
      <c r="J1717" s="221">
        <v>-1.784376859664917</v>
      </c>
      <c r="K1717" s="180">
        <v>15.87495231628418</v>
      </c>
      <c r="L1717" s="181">
        <v>5.6805968284606934</v>
      </c>
      <c r="M1717" s="181">
        <v>6.1105031967163086</v>
      </c>
      <c r="N1717" s="181">
        <v>6.1576318740844727</v>
      </c>
      <c r="O1717" s="181">
        <v>18.481462478637695</v>
      </c>
      <c r="P1717" s="181">
        <v>17.471889495849609</v>
      </c>
      <c r="Q1717" s="181">
        <v>5.420234203338623</v>
      </c>
      <c r="R1717" s="181">
        <v>14.802729606628418</v>
      </c>
      <c r="S1717" s="226">
        <f t="shared" si="80"/>
        <v>90</v>
      </c>
      <c r="T1717" s="181">
        <f t="shared" si="78"/>
        <v>92.050245822096073</v>
      </c>
      <c r="U1717" s="226">
        <f t="shared" si="79"/>
        <v>6.039076762340966</v>
      </c>
    </row>
    <row r="1718" spans="1:21" x14ac:dyDescent="0.25">
      <c r="A1718" s="156" t="s">
        <v>15788</v>
      </c>
      <c r="B1718" s="156" t="s">
        <v>60</v>
      </c>
      <c r="C1718" s="223">
        <v>1.1662356853485107</v>
      </c>
      <c r="D1718" s="221">
        <v>2.1922931671142578</v>
      </c>
      <c r="E1718" s="221">
        <v>7.1646604537963867</v>
      </c>
      <c r="F1718" s="221">
        <v>29.409824371337891</v>
      </c>
      <c r="G1718" s="221">
        <v>82.766891479492188</v>
      </c>
      <c r="H1718" s="221">
        <v>20.524763107299805</v>
      </c>
      <c r="I1718" s="221">
        <v>1.3301914930343628</v>
      </c>
      <c r="J1718" s="221">
        <v>0.90439379215240479</v>
      </c>
      <c r="K1718" s="180">
        <v>913</v>
      </c>
      <c r="L1718" s="181">
        <v>343</v>
      </c>
      <c r="M1718" s="181">
        <v>320</v>
      </c>
      <c r="N1718" s="181">
        <v>353</v>
      </c>
      <c r="O1718" s="181">
        <v>1107</v>
      </c>
      <c r="P1718" s="181">
        <v>1267</v>
      </c>
      <c r="Q1718" s="181">
        <v>397</v>
      </c>
      <c r="R1718" s="181">
        <v>1355</v>
      </c>
      <c r="S1718" s="226">
        <f t="shared" si="80"/>
        <v>6055</v>
      </c>
      <c r="T1718" s="181">
        <f t="shared" si="78"/>
        <v>133872.45242118835</v>
      </c>
      <c r="U1718" s="226">
        <f t="shared" si="79"/>
        <v>8782.8773222062173</v>
      </c>
    </row>
    <row r="1719" spans="1:21" x14ac:dyDescent="0.25">
      <c r="A1719" s="156" t="s">
        <v>15789</v>
      </c>
      <c r="B1719" s="156" t="s">
        <v>60</v>
      </c>
      <c r="C1719" s="223">
        <v>-1.1571340560913086</v>
      </c>
      <c r="D1719" s="221">
        <v>-1.0558278560638428</v>
      </c>
      <c r="E1719" s="221">
        <v>1.3052488565444946</v>
      </c>
      <c r="F1719" s="221">
        <v>1.8629690408706665</v>
      </c>
      <c r="G1719" s="221">
        <v>12.238320350646973</v>
      </c>
      <c r="H1719" s="221">
        <v>12.741491317749023</v>
      </c>
      <c r="I1719" s="221">
        <v>0.77456802129745483</v>
      </c>
      <c r="J1719" s="221">
        <v>0.11850531399250031</v>
      </c>
      <c r="K1719" s="180">
        <v>2118</v>
      </c>
      <c r="L1719" s="181">
        <v>871</v>
      </c>
      <c r="M1719" s="181">
        <v>689</v>
      </c>
      <c r="N1719" s="181">
        <v>639</v>
      </c>
      <c r="O1719" s="181">
        <v>2567</v>
      </c>
      <c r="P1719" s="181">
        <v>3118</v>
      </c>
      <c r="Q1719" s="181">
        <v>858</v>
      </c>
      <c r="R1719" s="181">
        <v>1943</v>
      </c>
      <c r="S1719" s="226">
        <f t="shared" si="80"/>
        <v>12803</v>
      </c>
      <c r="T1719" s="181">
        <f t="shared" si="78"/>
        <v>70757.891142055392</v>
      </c>
      <c r="U1719" s="226">
        <f t="shared" si="79"/>
        <v>4642.1639869826922</v>
      </c>
    </row>
    <row r="1720" spans="1:21" x14ac:dyDescent="0.25">
      <c r="A1720" s="156" t="s">
        <v>15790</v>
      </c>
      <c r="B1720" s="156" t="s">
        <v>60</v>
      </c>
      <c r="C1720" s="223">
        <v>0.66947305202484131</v>
      </c>
      <c r="D1720" s="221">
        <v>10.428860664367676</v>
      </c>
      <c r="E1720" s="221">
        <v>1.8585269451141357</v>
      </c>
      <c r="F1720" s="221">
        <v>9.1896553039550781</v>
      </c>
      <c r="G1720" s="221">
        <v>67.700187683105469</v>
      </c>
      <c r="H1720" s="221">
        <v>56.225650787353516</v>
      </c>
      <c r="I1720" s="221">
        <v>0.77488082647323608</v>
      </c>
      <c r="J1720" s="221">
        <v>0.34908312559127808</v>
      </c>
      <c r="K1720" s="180">
        <v>1294</v>
      </c>
      <c r="L1720" s="181">
        <v>375</v>
      </c>
      <c r="M1720" s="181">
        <v>394</v>
      </c>
      <c r="N1720" s="181">
        <v>450</v>
      </c>
      <c r="O1720" s="181">
        <v>1208</v>
      </c>
      <c r="P1720" s="181">
        <v>1044</v>
      </c>
      <c r="Q1720" s="181">
        <v>269</v>
      </c>
      <c r="R1720" s="181">
        <v>1042</v>
      </c>
      <c r="S1720" s="226">
        <f t="shared" si="80"/>
        <v>6076</v>
      </c>
      <c r="T1720" s="181">
        <f t="shared" si="78"/>
        <v>150698.31908398867</v>
      </c>
      <c r="U1720" s="226">
        <f t="shared" si="79"/>
        <v>9886.7603098296277</v>
      </c>
    </row>
    <row r="1721" spans="1:21" x14ac:dyDescent="0.25">
      <c r="A1721" s="156" t="s">
        <v>15791</v>
      </c>
      <c r="B1721" s="156" t="s">
        <v>60</v>
      </c>
      <c r="C1721" s="223">
        <v>-0.33154359459877014</v>
      </c>
      <c r="D1721" s="221">
        <v>-0.53709489107131958</v>
      </c>
      <c r="E1721" s="221">
        <v>7.2617731094360352</v>
      </c>
      <c r="F1721" s="221">
        <v>18.733478546142578</v>
      </c>
      <c r="G1721" s="221">
        <v>24.569189071655273</v>
      </c>
      <c r="H1721" s="221">
        <v>2.7855532169342041</v>
      </c>
      <c r="I1721" s="221">
        <v>-2.8289899826049805</v>
      </c>
      <c r="J1721" s="221">
        <v>-0.8541189432144165</v>
      </c>
      <c r="K1721" s="180">
        <v>1327</v>
      </c>
      <c r="L1721" s="181">
        <v>513</v>
      </c>
      <c r="M1721" s="181">
        <v>435</v>
      </c>
      <c r="N1721" s="181">
        <v>385</v>
      </c>
      <c r="O1721" s="181">
        <v>1541</v>
      </c>
      <c r="P1721" s="181">
        <v>2104</v>
      </c>
      <c r="Q1721" s="181">
        <v>666</v>
      </c>
      <c r="R1721" s="181">
        <v>1612</v>
      </c>
      <c r="S1721" s="226">
        <f t="shared" si="80"/>
        <v>8583</v>
      </c>
      <c r="T1721" s="181">
        <f t="shared" si="78"/>
        <v>50116.749776691198</v>
      </c>
      <c r="U1721" s="226">
        <f t="shared" si="79"/>
        <v>3287.974912803777</v>
      </c>
    </row>
    <row r="1722" spans="1:21" x14ac:dyDescent="0.25">
      <c r="A1722" s="156" t="s">
        <v>15792</v>
      </c>
      <c r="B1722" s="156" t="s">
        <v>60</v>
      </c>
      <c r="C1722" s="223">
        <v>-2.35007643699646</v>
      </c>
      <c r="D1722" s="221">
        <v>-1.3825669288635254</v>
      </c>
      <c r="E1722" s="221">
        <v>-1.7579673528671265</v>
      </c>
      <c r="F1722" s="221">
        <v>1.5925929546356201</v>
      </c>
      <c r="G1722" s="221">
        <v>35.288623809814453</v>
      </c>
      <c r="H1722" s="221">
        <v>0.20695659518241882</v>
      </c>
      <c r="I1722" s="221">
        <v>-2.2446684837341309</v>
      </c>
      <c r="J1722" s="221">
        <v>-2.6704661846160889</v>
      </c>
      <c r="K1722" s="180">
        <v>136</v>
      </c>
      <c r="L1722" s="181">
        <v>51</v>
      </c>
      <c r="M1722" s="181">
        <v>22</v>
      </c>
      <c r="N1722" s="181">
        <v>42</v>
      </c>
      <c r="O1722" s="181">
        <v>172</v>
      </c>
      <c r="P1722" s="181">
        <v>219</v>
      </c>
      <c r="Q1722" s="181">
        <v>84</v>
      </c>
      <c r="R1722" s="181">
        <v>278</v>
      </c>
      <c r="S1722" s="226">
        <f t="shared" si="80"/>
        <v>1004</v>
      </c>
      <c r="T1722" s="181">
        <f t="shared" si="78"/>
        <v>4822.1173512041569</v>
      </c>
      <c r="U1722" s="226">
        <f t="shared" si="79"/>
        <v>316.36131528882731</v>
      </c>
    </row>
    <row r="1723" spans="1:21" x14ac:dyDescent="0.25">
      <c r="A1723" s="156" t="s">
        <v>15793</v>
      </c>
      <c r="B1723" s="156" t="s">
        <v>60</v>
      </c>
      <c r="C1723" s="223">
        <v>-2.6536729335784912</v>
      </c>
      <c r="D1723" s="221">
        <v>-1.6861636638641357</v>
      </c>
      <c r="E1723" s="221">
        <v>-2.0615639686584473</v>
      </c>
      <c r="F1723" s="221">
        <v>1.2889962196350098</v>
      </c>
      <c r="G1723" s="221">
        <v>5.4578366279602051</v>
      </c>
      <c r="H1723" s="221">
        <v>37.260547637939453</v>
      </c>
      <c r="I1723" s="221">
        <v>-2.5482652187347412</v>
      </c>
      <c r="J1723" s="221">
        <v>-2.9740629196166992</v>
      </c>
      <c r="K1723" s="180">
        <v>60</v>
      </c>
      <c r="L1723" s="181">
        <v>15</v>
      </c>
      <c r="M1723" s="181">
        <v>21</v>
      </c>
      <c r="N1723" s="181">
        <v>22</v>
      </c>
      <c r="O1723" s="181">
        <v>67</v>
      </c>
      <c r="P1723" s="181">
        <v>101</v>
      </c>
      <c r="Q1723" s="181">
        <v>29</v>
      </c>
      <c r="R1723" s="181">
        <v>70</v>
      </c>
      <c r="S1723" s="226">
        <f t="shared" si="80"/>
        <v>385</v>
      </c>
      <c r="T1723" s="181">
        <f t="shared" si="78"/>
        <v>3647.4585123062134</v>
      </c>
      <c r="U1723" s="226">
        <f t="shared" si="79"/>
        <v>239.29628592022397</v>
      </c>
    </row>
    <row r="1724" spans="1:21" x14ac:dyDescent="0.25">
      <c r="A1724" s="156" t="s">
        <v>15794</v>
      </c>
      <c r="B1724" s="156" t="s">
        <v>60</v>
      </c>
      <c r="C1724" s="223">
        <v>-1.4625059366226196</v>
      </c>
      <c r="D1724" s="221">
        <v>-0.49499645829200745</v>
      </c>
      <c r="E1724" s="221">
        <v>-0.87039685249328613</v>
      </c>
      <c r="F1724" s="221">
        <v>2.4801633358001709</v>
      </c>
      <c r="G1724" s="221">
        <v>6.6490039825439453</v>
      </c>
      <c r="H1724" s="221">
        <v>1.094527006149292</v>
      </c>
      <c r="I1724" s="221">
        <v>-1.3570982217788696</v>
      </c>
      <c r="J1724" s="221">
        <v>-1.7828959226608276</v>
      </c>
      <c r="K1724" s="180">
        <v>24</v>
      </c>
      <c r="L1724" s="181">
        <v>20</v>
      </c>
      <c r="M1724" s="181">
        <v>10</v>
      </c>
      <c r="N1724" s="181">
        <v>5</v>
      </c>
      <c r="O1724" s="181">
        <v>24</v>
      </c>
      <c r="P1724" s="181">
        <v>54</v>
      </c>
      <c r="Q1724" s="181">
        <v>15</v>
      </c>
      <c r="R1724" s="181">
        <v>34</v>
      </c>
      <c r="S1724" s="226">
        <f t="shared" si="80"/>
        <v>186</v>
      </c>
      <c r="T1724" s="181">
        <f t="shared" si="78"/>
        <v>96.402395725250244</v>
      </c>
      <c r="U1724" s="226">
        <f t="shared" si="79"/>
        <v>6.3246052485674928</v>
      </c>
    </row>
    <row r="1725" spans="1:21" x14ac:dyDescent="0.25">
      <c r="A1725" s="156" t="s">
        <v>15795</v>
      </c>
      <c r="B1725" s="156" t="s">
        <v>60</v>
      </c>
      <c r="C1725" s="223">
        <v>-1.7028630971908569</v>
      </c>
      <c r="D1725" s="221">
        <v>-0.73535358905792236</v>
      </c>
      <c r="E1725" s="221">
        <v>-1.110754132270813</v>
      </c>
      <c r="F1725" s="221">
        <v>2.2398061752319336</v>
      </c>
      <c r="G1725" s="221">
        <v>6.4086470603942871</v>
      </c>
      <c r="H1725" s="221">
        <v>0.85416990518569946</v>
      </c>
      <c r="I1725" s="221">
        <v>-1.5974553823471069</v>
      </c>
      <c r="J1725" s="221">
        <v>-2.0232529640197754</v>
      </c>
      <c r="K1725" s="180">
        <v>12.347185134887695</v>
      </c>
      <c r="L1725" s="181">
        <v>4.4182419776916504</v>
      </c>
      <c r="M1725" s="181">
        <v>4.7526135444641113</v>
      </c>
      <c r="N1725" s="181">
        <v>4.789268970489502</v>
      </c>
      <c r="O1725" s="181">
        <v>14.374470710754395</v>
      </c>
      <c r="P1725" s="181">
        <v>13.589247703552246</v>
      </c>
      <c r="Q1725" s="181">
        <v>4.2157378196716309</v>
      </c>
      <c r="R1725" s="181">
        <v>11.51323413848877</v>
      </c>
      <c r="S1725" s="226">
        <f t="shared" si="80"/>
        <v>70</v>
      </c>
      <c r="T1725" s="181">
        <f t="shared" si="78"/>
        <v>54.873310786281991</v>
      </c>
      <c r="U1725" s="226">
        <f t="shared" si="79"/>
        <v>3.6000353185651441</v>
      </c>
    </row>
    <row r="1726" spans="1:21" x14ac:dyDescent="0.25">
      <c r="A1726" s="156" t="s">
        <v>15796</v>
      </c>
      <c r="B1726" s="156" t="s">
        <v>60</v>
      </c>
      <c r="C1726" s="223">
        <v>-2.2733664512634277</v>
      </c>
      <c r="D1726" s="221">
        <v>-1.3058570623397827</v>
      </c>
      <c r="E1726" s="221">
        <v>-1.6812573671340942</v>
      </c>
      <c r="F1726" s="221">
        <v>1.6693028211593628</v>
      </c>
      <c r="G1726" s="221">
        <v>5.8381438255310059</v>
      </c>
      <c r="H1726" s="221">
        <v>0.28366658091545105</v>
      </c>
      <c r="I1726" s="221">
        <v>-2.1679587364196777</v>
      </c>
      <c r="J1726" s="221">
        <v>-2.5937561988830566</v>
      </c>
      <c r="K1726" s="180">
        <v>6.8791460990905762</v>
      </c>
      <c r="L1726" s="181">
        <v>2.4615919589996338</v>
      </c>
      <c r="M1726" s="181">
        <v>2.6478848457336426</v>
      </c>
      <c r="N1726" s="181">
        <v>2.6683070659637451</v>
      </c>
      <c r="O1726" s="181">
        <v>8.0086336135864258</v>
      </c>
      <c r="P1726" s="181">
        <v>7.5711522102355957</v>
      </c>
      <c r="Q1726" s="181">
        <v>2.3487682342529297</v>
      </c>
      <c r="R1726" s="181">
        <v>6.4145164489746094</v>
      </c>
      <c r="S1726" s="226">
        <f t="shared" si="80"/>
        <v>39.000000476837158</v>
      </c>
      <c r="T1726" s="181">
        <f t="shared" si="78"/>
        <v>8.3226427369784091</v>
      </c>
      <c r="U1726" s="226">
        <f t="shared" si="79"/>
        <v>0.54601786128079266</v>
      </c>
    </row>
    <row r="1727" spans="1:21" x14ac:dyDescent="0.25">
      <c r="A1727" s="156" t="s">
        <v>15685</v>
      </c>
      <c r="B1727" s="156" t="s">
        <v>60</v>
      </c>
      <c r="C1727" s="223">
        <v>-0.64220845699310303</v>
      </c>
      <c r="D1727" s="221">
        <v>0.32530087232589722</v>
      </c>
      <c r="E1727" s="221">
        <v>-5.0099525600671768E-2</v>
      </c>
      <c r="F1727" s="221">
        <v>3.3004605770111084</v>
      </c>
      <c r="G1727" s="221">
        <v>7.4693012237548828</v>
      </c>
      <c r="H1727" s="221">
        <v>100.76088714599609</v>
      </c>
      <c r="I1727" s="221">
        <v>-0.53680074214935303</v>
      </c>
      <c r="J1727" s="221">
        <v>-0.96259844303131104</v>
      </c>
      <c r="K1727" s="180">
        <v>38.918609619140625</v>
      </c>
      <c r="L1727" s="181">
        <v>14.468982696533203</v>
      </c>
      <c r="M1727" s="181">
        <v>12.520099639892578</v>
      </c>
      <c r="N1727" s="181">
        <v>12.726799011230469</v>
      </c>
      <c r="O1727" s="181">
        <v>46.714145660400391</v>
      </c>
      <c r="P1727" s="181">
        <v>51.379653930664063</v>
      </c>
      <c r="Q1727" s="181">
        <v>14.764267921447754</v>
      </c>
      <c r="R1727" s="181">
        <v>32.835731506347656</v>
      </c>
      <c r="S1727" s="226">
        <f t="shared" si="80"/>
        <v>224.32828998565674</v>
      </c>
      <c r="T1727" s="181">
        <f t="shared" si="78"/>
        <v>5507.538402471243</v>
      </c>
      <c r="U1727" s="226">
        <f t="shared" si="79"/>
        <v>361.32925976478612</v>
      </c>
    </row>
    <row r="1728" spans="1:21" x14ac:dyDescent="0.25">
      <c r="A1728" s="156" t="s">
        <v>15686</v>
      </c>
      <c r="B1728" s="156" t="s">
        <v>60</v>
      </c>
      <c r="C1728" s="223">
        <v>-0.61224454641342163</v>
      </c>
      <c r="D1728" s="221">
        <v>0.355264812707901</v>
      </c>
      <c r="E1728" s="221">
        <v>-2.0135553553700447E-2</v>
      </c>
      <c r="F1728" s="221">
        <v>3.3304245471954346</v>
      </c>
      <c r="G1728" s="221">
        <v>25.030694961547852</v>
      </c>
      <c r="H1728" s="221">
        <v>1.9447884559631348</v>
      </c>
      <c r="I1728" s="221">
        <v>-0.50683677196502686</v>
      </c>
      <c r="J1728" s="221">
        <v>-0.93263441324234009</v>
      </c>
      <c r="K1728" s="180">
        <v>101.27786254882812</v>
      </c>
      <c r="L1728" s="181">
        <v>33.928081512451172</v>
      </c>
      <c r="M1728" s="181">
        <v>26.079048156738281</v>
      </c>
      <c r="N1728" s="181">
        <v>29.28618049621582</v>
      </c>
      <c r="O1728" s="181">
        <v>125.83773803710937</v>
      </c>
      <c r="P1728" s="181">
        <v>127.77890014648437</v>
      </c>
      <c r="Q1728" s="181">
        <v>37.388408660888672</v>
      </c>
      <c r="R1728" s="181">
        <v>89.293312072753906</v>
      </c>
      <c r="S1728" s="226">
        <f t="shared" si="80"/>
        <v>570.86953163146973</v>
      </c>
      <c r="T1728" s="181">
        <f t="shared" si="78"/>
        <v>3343.1380621661037</v>
      </c>
      <c r="U1728" s="226">
        <f t="shared" si="79"/>
        <v>219.33094479231221</v>
      </c>
    </row>
    <row r="1729" spans="1:21" x14ac:dyDescent="0.25">
      <c r="A1729" s="156" t="s">
        <v>15701</v>
      </c>
      <c r="B1729" s="156" t="s">
        <v>60</v>
      </c>
      <c r="C1729" s="223">
        <v>-0.72385269403457642</v>
      </c>
      <c r="D1729" s="221">
        <v>0.24365672469139099</v>
      </c>
      <c r="E1729" s="221">
        <v>-214.044677734375</v>
      </c>
      <c r="F1729" s="221">
        <v>-215.31898498535156</v>
      </c>
      <c r="G1729" s="221">
        <v>22.86065673828125</v>
      </c>
      <c r="H1729" s="221">
        <v>-51.602817535400391</v>
      </c>
      <c r="I1729" s="221">
        <v>-0.61844485998153687</v>
      </c>
      <c r="J1729" s="221">
        <v>-1.0442425012588501</v>
      </c>
      <c r="K1729" s="180">
        <v>20.389598846435547</v>
      </c>
      <c r="L1729" s="181">
        <v>7.8319134712219238</v>
      </c>
      <c r="M1729" s="181">
        <v>3.8161163330078125</v>
      </c>
      <c r="N1729" s="181">
        <v>4.3485977649688721</v>
      </c>
      <c r="O1729" s="181">
        <v>22.652645111083984</v>
      </c>
      <c r="P1729" s="181">
        <v>29.552715301513672</v>
      </c>
      <c r="Q1729" s="181">
        <v>10.871494293212891</v>
      </c>
      <c r="R1729" s="181">
        <v>29.730209350585938</v>
      </c>
      <c r="S1729" s="226">
        <f t="shared" si="80"/>
        <v>129.19329047203064</v>
      </c>
      <c r="T1729" s="181">
        <f t="shared" si="78"/>
        <v>-2810.923814451231</v>
      </c>
      <c r="U1729" s="226">
        <f t="shared" si="79"/>
        <v>-184.41433303036791</v>
      </c>
    </row>
    <row r="1730" spans="1:21" x14ac:dyDescent="0.25">
      <c r="A1730" s="156" t="s">
        <v>15702</v>
      </c>
      <c r="B1730" s="156" t="s">
        <v>60</v>
      </c>
      <c r="C1730" s="223">
        <v>-0.36540395021438599</v>
      </c>
      <c r="D1730" s="221">
        <v>0.60210543870925903</v>
      </c>
      <c r="E1730" s="221">
        <v>0.22670504450798035</v>
      </c>
      <c r="F1730" s="221">
        <v>-622.81646728515625</v>
      </c>
      <c r="G1730" s="221">
        <v>7.7461061477661133</v>
      </c>
      <c r="H1730" s="221">
        <v>2.1916289329528809</v>
      </c>
      <c r="I1730" s="221">
        <v>-0.25999617576599121</v>
      </c>
      <c r="J1730" s="221">
        <v>-0.68579387664794922</v>
      </c>
      <c r="K1730" s="180">
        <v>11.386165618896484</v>
      </c>
      <c r="L1730" s="181">
        <v>3.7886710166931152</v>
      </c>
      <c r="M1730" s="181">
        <v>2.438453197479248</v>
      </c>
      <c r="N1730" s="181">
        <v>1.6323529481887817</v>
      </c>
      <c r="O1730" s="181">
        <v>10.801742553710938</v>
      </c>
      <c r="P1730" s="181">
        <v>17.855119705200195</v>
      </c>
      <c r="Q1730" s="181">
        <v>6.0457515716552734</v>
      </c>
      <c r="R1730" s="181">
        <v>17.693899154663086</v>
      </c>
      <c r="S1730" s="226">
        <f t="shared" si="80"/>
        <v>71.642155766487122</v>
      </c>
      <c r="T1730" s="181">
        <f t="shared" si="78"/>
        <v>-908.88585601650539</v>
      </c>
      <c r="U1730" s="226">
        <f t="shared" si="79"/>
        <v>-59.628645243357902</v>
      </c>
    </row>
    <row r="1731" spans="1:21" x14ac:dyDescent="0.25">
      <c r="A1731" s="156" t="s">
        <v>15797</v>
      </c>
      <c r="B1731" s="156" t="s">
        <v>60</v>
      </c>
      <c r="C1731" s="223">
        <v>-1.989393949508667</v>
      </c>
      <c r="D1731" s="221">
        <v>5.5442123413085938</v>
      </c>
      <c r="E1731" s="221">
        <v>-7.8521380424499512</v>
      </c>
      <c r="F1731" s="221">
        <v>1.7683616876602173</v>
      </c>
      <c r="G1731" s="221">
        <v>18.146518707275391</v>
      </c>
      <c r="H1731" s="221">
        <v>2.1243448257446289</v>
      </c>
      <c r="I1731" s="221">
        <v>-4.3916535377502441</v>
      </c>
      <c r="J1731" s="221">
        <v>-1.3552247285842896</v>
      </c>
      <c r="K1731" s="180">
        <v>1115</v>
      </c>
      <c r="L1731" s="181">
        <v>383</v>
      </c>
      <c r="M1731" s="181">
        <v>242</v>
      </c>
      <c r="N1731" s="181">
        <v>193</v>
      </c>
      <c r="O1731" s="181">
        <v>1166</v>
      </c>
      <c r="P1731" s="181">
        <v>1603</v>
      </c>
      <c r="Q1731" s="181">
        <v>575</v>
      </c>
      <c r="R1731" s="181">
        <v>1728</v>
      </c>
      <c r="S1731" s="226">
        <f t="shared" si="80"/>
        <v>7005</v>
      </c>
      <c r="T1731" s="181">
        <f t="shared" si="78"/>
        <v>18043.471925616264</v>
      </c>
      <c r="U1731" s="226">
        <f t="shared" si="79"/>
        <v>1183.7655732993624</v>
      </c>
    </row>
    <row r="1732" spans="1:21" x14ac:dyDescent="0.25">
      <c r="A1732" s="156" t="s">
        <v>15707</v>
      </c>
      <c r="B1732" s="156" t="s">
        <v>60</v>
      </c>
      <c r="C1732" s="223">
        <v>-1.5560793876647949</v>
      </c>
      <c r="D1732" s="221">
        <v>-0.58857005834579468</v>
      </c>
      <c r="E1732" s="221">
        <v>-0.96397042274475098</v>
      </c>
      <c r="F1732" s="221">
        <v>-10.407034873962402</v>
      </c>
      <c r="G1732" s="221">
        <v>3.8024594783782959</v>
      </c>
      <c r="H1732" s="221">
        <v>-0.59541749954223633</v>
      </c>
      <c r="I1732" s="221">
        <v>-5.3885478973388672</v>
      </c>
      <c r="J1732" s="221">
        <v>-1.8764693737030029</v>
      </c>
      <c r="K1732" s="180">
        <v>393.41983032226562</v>
      </c>
      <c r="L1732" s="181">
        <v>147.82205200195312</v>
      </c>
      <c r="M1732" s="181">
        <v>82.947174072265625</v>
      </c>
      <c r="N1732" s="181">
        <v>59.777572631835938</v>
      </c>
      <c r="O1732" s="181">
        <v>393.88323974609375</v>
      </c>
      <c r="P1732" s="181">
        <v>622.33551025390625</v>
      </c>
      <c r="Q1732" s="181">
        <v>209.91659545898437</v>
      </c>
      <c r="R1732" s="181">
        <v>478.6839599609375</v>
      </c>
      <c r="S1732" s="226">
        <f t="shared" si="80"/>
        <v>2388.7859344482422</v>
      </c>
      <c r="T1732" s="181">
        <f t="shared" si="78"/>
        <v>-2303.46784262236</v>
      </c>
      <c r="U1732" s="226">
        <f t="shared" si="79"/>
        <v>-151.12202033730114</v>
      </c>
    </row>
    <row r="1733" spans="1:21" x14ac:dyDescent="0.25">
      <c r="A1733" s="156" t="s">
        <v>15798</v>
      </c>
      <c r="B1733" s="156" t="s">
        <v>60</v>
      </c>
      <c r="C1733" s="223">
        <v>2.0918278694152832</v>
      </c>
      <c r="D1733" s="221">
        <v>2.6391503810882568</v>
      </c>
      <c r="E1733" s="221">
        <v>0.88239920139312744</v>
      </c>
      <c r="F1733" s="221">
        <v>7.2503108978271484</v>
      </c>
      <c r="G1733" s="221">
        <v>46.888439178466797</v>
      </c>
      <c r="H1733" s="221">
        <v>15.491562843322754</v>
      </c>
      <c r="I1733" s="221">
        <v>3.0475058555603027</v>
      </c>
      <c r="J1733" s="221">
        <v>1.3384855985641479</v>
      </c>
      <c r="K1733" s="180">
        <v>1762</v>
      </c>
      <c r="L1733" s="181">
        <v>658</v>
      </c>
      <c r="M1733" s="181">
        <v>604</v>
      </c>
      <c r="N1733" s="181">
        <v>619</v>
      </c>
      <c r="O1733" s="181">
        <v>1745</v>
      </c>
      <c r="P1733" s="181">
        <v>1925</v>
      </c>
      <c r="Q1733" s="181">
        <v>550</v>
      </c>
      <c r="R1733" s="181">
        <v>1477</v>
      </c>
      <c r="S1733" s="226">
        <f t="shared" si="80"/>
        <v>9340</v>
      </c>
      <c r="T1733" s="181">
        <f t="shared" ref="T1733:T1796" si="81">SUMPRODUCT(C1733:J1733,K1733:R1733)</f>
        <v>125737.92950952053</v>
      </c>
      <c r="U1733" s="226">
        <f t="shared" ref="U1733:U1796" si="82">(T1733/$T$10045)*$S$10045</f>
        <v>8249.201308091855</v>
      </c>
    </row>
    <row r="1734" spans="1:21" x14ac:dyDescent="0.25">
      <c r="A1734" s="156" t="s">
        <v>15799</v>
      </c>
      <c r="B1734" s="156" t="s">
        <v>60</v>
      </c>
      <c r="C1734" s="223">
        <v>1.2287787199020386</v>
      </c>
      <c r="D1734" s="221">
        <v>2.8515694141387939</v>
      </c>
      <c r="E1734" s="221">
        <v>10.478143692016602</v>
      </c>
      <c r="F1734" s="221">
        <v>15.16986083984375</v>
      </c>
      <c r="G1734" s="221">
        <v>15.390910148620605</v>
      </c>
      <c r="H1734" s="221">
        <v>12.897217750549316</v>
      </c>
      <c r="I1734" s="221">
        <v>1.3101849555969238</v>
      </c>
      <c r="J1734" s="221">
        <v>4.1048545837402344</v>
      </c>
      <c r="K1734" s="180">
        <v>2068</v>
      </c>
      <c r="L1734" s="181">
        <v>756</v>
      </c>
      <c r="M1734" s="181">
        <v>616</v>
      </c>
      <c r="N1734" s="181">
        <v>637</v>
      </c>
      <c r="O1734" s="181">
        <v>2261</v>
      </c>
      <c r="P1734" s="181">
        <v>2250</v>
      </c>
      <c r="Q1734" s="181">
        <v>651</v>
      </c>
      <c r="R1734" s="181">
        <v>1577</v>
      </c>
      <c r="S1734" s="226">
        <f t="shared" ref="S1734:S1797" si="83">SUM(K1734:R1734)</f>
        <v>10816</v>
      </c>
      <c r="T1734" s="181">
        <f t="shared" si="81"/>
        <v>91958.512608528137</v>
      </c>
      <c r="U1734" s="226">
        <f t="shared" si="82"/>
        <v>6033.0584848942799</v>
      </c>
    </row>
    <row r="1735" spans="1:21" x14ac:dyDescent="0.25">
      <c r="A1735" s="156" t="s">
        <v>15800</v>
      </c>
      <c r="B1735" s="156" t="s">
        <v>60</v>
      </c>
      <c r="C1735" s="223">
        <v>1.8981024026870728</v>
      </c>
      <c r="D1735" s="221">
        <v>13.264543533325195</v>
      </c>
      <c r="E1735" s="221">
        <v>3.0235073566436768</v>
      </c>
      <c r="F1735" s="221">
        <v>23.076992034912109</v>
      </c>
      <c r="G1735" s="221">
        <v>27.360507965087891</v>
      </c>
      <c r="H1735" s="221">
        <v>29.277523040771484</v>
      </c>
      <c r="I1735" s="221">
        <v>2.0035104751586914</v>
      </c>
      <c r="J1735" s="221">
        <v>2.1706352233886719</v>
      </c>
      <c r="K1735" s="180">
        <v>1859</v>
      </c>
      <c r="L1735" s="181">
        <v>647</v>
      </c>
      <c r="M1735" s="181">
        <v>615</v>
      </c>
      <c r="N1735" s="181">
        <v>611</v>
      </c>
      <c r="O1735" s="181">
        <v>2169</v>
      </c>
      <c r="P1735" s="181">
        <v>1746</v>
      </c>
      <c r="Q1735" s="181">
        <v>508</v>
      </c>
      <c r="R1735" s="181">
        <v>1304</v>
      </c>
      <c r="S1735" s="226">
        <f t="shared" si="83"/>
        <v>9459</v>
      </c>
      <c r="T1735" s="181">
        <f t="shared" si="81"/>
        <v>142382.01984846592</v>
      </c>
      <c r="U1735" s="226">
        <f t="shared" si="82"/>
        <v>9341.1586222579936</v>
      </c>
    </row>
    <row r="1736" spans="1:21" x14ac:dyDescent="0.25">
      <c r="A1736" s="156" t="s">
        <v>15708</v>
      </c>
      <c r="B1736" s="156" t="s">
        <v>60</v>
      </c>
      <c r="C1736" s="223">
        <v>0.17206971347332001</v>
      </c>
      <c r="D1736" s="221">
        <v>-11.057244300842285</v>
      </c>
      <c r="E1736" s="221">
        <v>0.76417875289916992</v>
      </c>
      <c r="F1736" s="221">
        <v>4.114738941192627</v>
      </c>
      <c r="G1736" s="221">
        <v>23.782146453857422</v>
      </c>
      <c r="H1736" s="221">
        <v>38.204132080078125</v>
      </c>
      <c r="I1736" s="221">
        <v>9.7923374176025391</v>
      </c>
      <c r="J1736" s="221">
        <v>-0.14832018315792084</v>
      </c>
      <c r="K1736" s="180">
        <v>300.59130859375</v>
      </c>
      <c r="L1736" s="181">
        <v>87.213813781738281</v>
      </c>
      <c r="M1736" s="181">
        <v>93.140968322753906</v>
      </c>
      <c r="N1736" s="181">
        <v>81.286659240722656</v>
      </c>
      <c r="O1736" s="181">
        <v>327.68685913085937</v>
      </c>
      <c r="P1736" s="181">
        <v>334.46072387695312</v>
      </c>
      <c r="Q1736" s="181">
        <v>100.76158905029297</v>
      </c>
      <c r="R1736" s="181">
        <v>232.00567626953125</v>
      </c>
      <c r="S1736" s="226">
        <f t="shared" si="83"/>
        <v>1557.1475982666016</v>
      </c>
      <c r="T1736" s="181">
        <f t="shared" si="81"/>
        <v>21016.186845908011</v>
      </c>
      <c r="U1736" s="226">
        <f t="shared" si="82"/>
        <v>1378.7944234220936</v>
      </c>
    </row>
    <row r="1737" spans="1:21" x14ac:dyDescent="0.25">
      <c r="A1737" s="156" t="s">
        <v>15801</v>
      </c>
      <c r="B1737" s="156" t="s">
        <v>60</v>
      </c>
      <c r="C1737" s="223">
        <v>1.9397459030151367</v>
      </c>
      <c r="D1737" s="221">
        <v>5.0693511962890625</v>
      </c>
      <c r="E1737" s="221">
        <v>0.42071342468261719</v>
      </c>
      <c r="F1737" s="221">
        <v>37.061904907226563</v>
      </c>
      <c r="G1737" s="221">
        <v>36.352851867675781</v>
      </c>
      <c r="H1737" s="221">
        <v>22.407609939575195</v>
      </c>
      <c r="I1737" s="221">
        <v>1.3085389137268066</v>
      </c>
      <c r="J1737" s="221">
        <v>0.72822469472885132</v>
      </c>
      <c r="K1737" s="180">
        <v>1504</v>
      </c>
      <c r="L1737" s="181">
        <v>513</v>
      </c>
      <c r="M1737" s="181">
        <v>418</v>
      </c>
      <c r="N1737" s="181">
        <v>539</v>
      </c>
      <c r="O1737" s="181">
        <v>1721</v>
      </c>
      <c r="P1737" s="181">
        <v>1903</v>
      </c>
      <c r="Q1737" s="181">
        <v>570</v>
      </c>
      <c r="R1737" s="181">
        <v>1518</v>
      </c>
      <c r="S1737" s="226">
        <f t="shared" si="83"/>
        <v>8686</v>
      </c>
      <c r="T1737" s="181">
        <f t="shared" si="81"/>
        <v>132726.4320050478</v>
      </c>
      <c r="U1737" s="226">
        <f t="shared" si="82"/>
        <v>8707.691154016522</v>
      </c>
    </row>
    <row r="1738" spans="1:21" x14ac:dyDescent="0.25">
      <c r="A1738" s="156" t="s">
        <v>15802</v>
      </c>
      <c r="B1738" s="156" t="s">
        <v>60</v>
      </c>
      <c r="C1738" s="223">
        <v>-1.9124991893768311</v>
      </c>
      <c r="D1738" s="221">
        <v>-3.2241430282592773</v>
      </c>
      <c r="E1738" s="221">
        <v>-1.3203902244567871</v>
      </c>
      <c r="F1738" s="221">
        <v>29.845491409301758</v>
      </c>
      <c r="G1738" s="221">
        <v>31.721717834472656</v>
      </c>
      <c r="H1738" s="221">
        <v>2.4319581985473633</v>
      </c>
      <c r="I1738" s="221">
        <v>-1.4376378059387207</v>
      </c>
      <c r="J1738" s="221">
        <v>-2.2328894138336182</v>
      </c>
      <c r="K1738" s="180">
        <v>1349</v>
      </c>
      <c r="L1738" s="181">
        <v>521</v>
      </c>
      <c r="M1738" s="181">
        <v>301</v>
      </c>
      <c r="N1738" s="181">
        <v>315</v>
      </c>
      <c r="O1738" s="181">
        <v>1460</v>
      </c>
      <c r="P1738" s="181">
        <v>2144</v>
      </c>
      <c r="Q1738" s="181">
        <v>865</v>
      </c>
      <c r="R1738" s="181">
        <v>2132</v>
      </c>
      <c r="S1738" s="226">
        <f t="shared" si="83"/>
        <v>9087</v>
      </c>
      <c r="T1738" s="181">
        <f t="shared" si="81"/>
        <v>50267.90189576149</v>
      </c>
      <c r="U1738" s="226">
        <f t="shared" si="82"/>
        <v>3297.8914452551967</v>
      </c>
    </row>
    <row r="1739" spans="1:21" x14ac:dyDescent="0.25">
      <c r="A1739" s="156" t="s">
        <v>15803</v>
      </c>
      <c r="B1739" s="156" t="s">
        <v>60</v>
      </c>
      <c r="C1739" s="223">
        <v>-0.40415003895759583</v>
      </c>
      <c r="D1739" s="221">
        <v>4.6368670463562012</v>
      </c>
      <c r="E1739" s="221">
        <v>0.43467050790786743</v>
      </c>
      <c r="F1739" s="221">
        <v>3.5314011573791504</v>
      </c>
      <c r="G1739" s="221">
        <v>52.54437255859375</v>
      </c>
      <c r="H1739" s="221">
        <v>12.04827880859375</v>
      </c>
      <c r="I1739" s="221">
        <v>-0.30586043000221252</v>
      </c>
      <c r="J1739" s="221">
        <v>-0.73165810108184814</v>
      </c>
      <c r="K1739" s="180">
        <v>1180</v>
      </c>
      <c r="L1739" s="181">
        <v>432</v>
      </c>
      <c r="M1739" s="181">
        <v>358</v>
      </c>
      <c r="N1739" s="181">
        <v>335</v>
      </c>
      <c r="O1739" s="181">
        <v>1247</v>
      </c>
      <c r="P1739" s="181">
        <v>1521</v>
      </c>
      <c r="Q1739" s="181">
        <v>551</v>
      </c>
      <c r="R1739" s="181">
        <v>1515</v>
      </c>
      <c r="S1739" s="226">
        <f t="shared" si="83"/>
        <v>7139</v>
      </c>
      <c r="T1739" s="181">
        <f t="shared" si="81"/>
        <v>85436.134475976229</v>
      </c>
      <c r="U1739" s="226">
        <f t="shared" si="82"/>
        <v>5605.1493374095271</v>
      </c>
    </row>
    <row r="1740" spans="1:21" x14ac:dyDescent="0.25">
      <c r="A1740" s="156" t="s">
        <v>15804</v>
      </c>
      <c r="B1740" s="156" t="s">
        <v>60</v>
      </c>
      <c r="C1740" s="223">
        <v>0.30153724551200867</v>
      </c>
      <c r="D1740" s="221">
        <v>5.1080136299133301</v>
      </c>
      <c r="E1740" s="221">
        <v>7.7995700836181641</v>
      </c>
      <c r="F1740" s="221">
        <v>18.047616958618164</v>
      </c>
      <c r="G1740" s="221">
        <v>26.625564575195313</v>
      </c>
      <c r="H1740" s="221">
        <v>16.189044952392578</v>
      </c>
      <c r="I1740" s="221">
        <v>0.40694501996040344</v>
      </c>
      <c r="J1740" s="221">
        <v>0.95941817760467529</v>
      </c>
      <c r="K1740" s="180">
        <v>1809</v>
      </c>
      <c r="L1740" s="181">
        <v>623</v>
      </c>
      <c r="M1740" s="181">
        <v>556</v>
      </c>
      <c r="N1740" s="181">
        <v>607</v>
      </c>
      <c r="O1740" s="181">
        <v>2238</v>
      </c>
      <c r="P1740" s="181">
        <v>2231</v>
      </c>
      <c r="Q1740" s="181">
        <v>786</v>
      </c>
      <c r="R1740" s="181">
        <v>1528</v>
      </c>
      <c r="S1740" s="226">
        <f t="shared" si="83"/>
        <v>10378</v>
      </c>
      <c r="T1740" s="181">
        <f t="shared" si="81"/>
        <v>116510.86039808393</v>
      </c>
      <c r="U1740" s="226">
        <f t="shared" si="82"/>
        <v>7643.8473716875387</v>
      </c>
    </row>
    <row r="1741" spans="1:21" x14ac:dyDescent="0.25">
      <c r="A1741" s="156" t="s">
        <v>15805</v>
      </c>
      <c r="B1741" s="156" t="s">
        <v>60</v>
      </c>
      <c r="C1741" s="223">
        <v>2.4009337425231934</v>
      </c>
      <c r="D1741" s="221">
        <v>19.251554489135742</v>
      </c>
      <c r="E1741" s="221">
        <v>44.782169342041016</v>
      </c>
      <c r="F1741" s="221">
        <v>104.33414459228516</v>
      </c>
      <c r="G1741" s="221">
        <v>103.91056823730469</v>
      </c>
      <c r="H1741" s="221">
        <v>42.171012878417969</v>
      </c>
      <c r="I1741" s="221">
        <v>2.5063414573669434</v>
      </c>
      <c r="J1741" s="221">
        <v>2.0805437564849854</v>
      </c>
      <c r="K1741" s="180">
        <v>609</v>
      </c>
      <c r="L1741" s="181">
        <v>151</v>
      </c>
      <c r="M1741" s="181">
        <v>217</v>
      </c>
      <c r="N1741" s="181">
        <v>257</v>
      </c>
      <c r="O1741" s="181">
        <v>788</v>
      </c>
      <c r="P1741" s="181">
        <v>628</v>
      </c>
      <c r="Q1741" s="181">
        <v>179</v>
      </c>
      <c r="R1741" s="181">
        <v>542</v>
      </c>
      <c r="S1741" s="226">
        <f t="shared" si="83"/>
        <v>3371</v>
      </c>
      <c r="T1741" s="181">
        <f t="shared" si="81"/>
        <v>150841.97298002243</v>
      </c>
      <c r="U1741" s="226">
        <f t="shared" si="82"/>
        <v>9896.1849115524092</v>
      </c>
    </row>
    <row r="1742" spans="1:21" x14ac:dyDescent="0.25">
      <c r="A1742" s="156" t="s">
        <v>15709</v>
      </c>
      <c r="B1742" s="156" t="s">
        <v>60</v>
      </c>
      <c r="C1742" s="223">
        <v>-1.1598786115646362</v>
      </c>
      <c r="D1742" s="221">
        <v>-0.19236937165260315</v>
      </c>
      <c r="E1742" s="221">
        <v>-0.56776976585388184</v>
      </c>
      <c r="F1742" s="221">
        <v>30.94184684753418</v>
      </c>
      <c r="G1742" s="221">
        <v>24.650394439697266</v>
      </c>
      <c r="H1742" s="221">
        <v>5.144434928894043</v>
      </c>
      <c r="I1742" s="221">
        <v>-1.0544710159301758</v>
      </c>
      <c r="J1742" s="221">
        <v>-1.4802685976028442</v>
      </c>
      <c r="K1742" s="180">
        <v>769.58099365234375</v>
      </c>
      <c r="L1742" s="181">
        <v>304.23092651367187</v>
      </c>
      <c r="M1742" s="181">
        <v>207.55941772460938</v>
      </c>
      <c r="N1742" s="181">
        <v>177.23109436035156</v>
      </c>
      <c r="O1742" s="181">
        <v>941.12554931640625</v>
      </c>
      <c r="P1742" s="181">
        <v>1355.296630859375</v>
      </c>
      <c r="Q1742" s="181">
        <v>476.72320556640625</v>
      </c>
      <c r="R1742" s="181">
        <v>1133.520751953125</v>
      </c>
      <c r="S1742" s="226">
        <f t="shared" si="83"/>
        <v>5365.2685699462891</v>
      </c>
      <c r="T1742" s="181">
        <f t="shared" si="81"/>
        <v>32405.61152773496</v>
      </c>
      <c r="U1742" s="226">
        <f t="shared" si="82"/>
        <v>2126.0125249944331</v>
      </c>
    </row>
    <row r="1743" spans="1:21" x14ac:dyDescent="0.25">
      <c r="A1743" s="156" t="s">
        <v>15806</v>
      </c>
      <c r="B1743" s="156" t="s">
        <v>60</v>
      </c>
      <c r="C1743" s="223">
        <v>1.6188119649887085</v>
      </c>
      <c r="D1743" s="221">
        <v>1.2069116830825806</v>
      </c>
      <c r="E1743" s="221">
        <v>20.351100921630859</v>
      </c>
      <c r="F1743" s="221">
        <v>36.121185302734375</v>
      </c>
      <c r="G1743" s="221">
        <v>70.77337646484375</v>
      </c>
      <c r="H1743" s="221">
        <v>14.445034027099609</v>
      </c>
      <c r="I1743" s="221">
        <v>1.919641375541687</v>
      </c>
      <c r="J1743" s="221">
        <v>0.89928263425827026</v>
      </c>
      <c r="K1743" s="180">
        <v>1829</v>
      </c>
      <c r="L1743" s="181">
        <v>675</v>
      </c>
      <c r="M1743" s="181">
        <v>658</v>
      </c>
      <c r="N1743" s="181">
        <v>756</v>
      </c>
      <c r="O1743" s="181">
        <v>2201</v>
      </c>
      <c r="P1743" s="181">
        <v>2325</v>
      </c>
      <c r="Q1743" s="181">
        <v>673</v>
      </c>
      <c r="R1743" s="181">
        <v>1654</v>
      </c>
      <c r="S1743" s="226">
        <f t="shared" si="83"/>
        <v>10771</v>
      </c>
      <c r="T1743" s="181">
        <f t="shared" si="81"/>
        <v>236610.3508002758</v>
      </c>
      <c r="U1743" s="226">
        <f t="shared" si="82"/>
        <v>15523.131508077835</v>
      </c>
    </row>
    <row r="1744" spans="1:21" x14ac:dyDescent="0.25">
      <c r="A1744" s="156" t="s">
        <v>15807</v>
      </c>
      <c r="B1744" s="156" t="s">
        <v>60</v>
      </c>
      <c r="C1744" s="223">
        <v>-0.58121258020401001</v>
      </c>
      <c r="D1744" s="221">
        <v>0.38629680871963501</v>
      </c>
      <c r="E1744" s="221">
        <v>4.6689329147338867</v>
      </c>
      <c r="F1744" s="221">
        <v>32.694480895996094</v>
      </c>
      <c r="G1744" s="221">
        <v>29.930421829223633</v>
      </c>
      <c r="H1744" s="221">
        <v>11.954607963562012</v>
      </c>
      <c r="I1744" s="221">
        <v>0.17102369666099548</v>
      </c>
      <c r="J1744" s="221">
        <v>-0.90160250663757324</v>
      </c>
      <c r="K1744" s="180">
        <v>2632</v>
      </c>
      <c r="L1744" s="181">
        <v>758</v>
      </c>
      <c r="M1744" s="181">
        <v>568</v>
      </c>
      <c r="N1744" s="181">
        <v>683</v>
      </c>
      <c r="O1744" s="181">
        <v>2984</v>
      </c>
      <c r="P1744" s="181">
        <v>2882</v>
      </c>
      <c r="Q1744" s="181">
        <v>868</v>
      </c>
      <c r="R1744" s="181">
        <v>1969</v>
      </c>
      <c r="S1744" s="226">
        <f t="shared" si="83"/>
        <v>13344</v>
      </c>
      <c r="T1744" s="181">
        <f t="shared" si="81"/>
        <v>145884.09793996811</v>
      </c>
      <c r="U1744" s="226">
        <f t="shared" si="82"/>
        <v>9570.9170355399019</v>
      </c>
    </row>
    <row r="1745" spans="1:21" x14ac:dyDescent="0.25">
      <c r="A1745" s="156" t="s">
        <v>15738</v>
      </c>
      <c r="B1745" s="156" t="s">
        <v>60</v>
      </c>
      <c r="C1745" s="223">
        <v>-1.0380499362945557</v>
      </c>
      <c r="D1745" s="221">
        <v>-7.0540517568588257E-2</v>
      </c>
      <c r="E1745" s="221">
        <v>-0.44594088196754456</v>
      </c>
      <c r="F1745" s="221">
        <v>2.9046192169189453</v>
      </c>
      <c r="G1745" s="221">
        <v>7.0734601020812988</v>
      </c>
      <c r="H1745" s="221">
        <v>1.518983006477356</v>
      </c>
      <c r="I1745" s="221">
        <v>-0.93264222145080566</v>
      </c>
      <c r="J1745" s="221">
        <v>-1.3584398031234741</v>
      </c>
      <c r="K1745" s="180">
        <v>50.857524871826172</v>
      </c>
      <c r="L1745" s="181">
        <v>24.380153656005859</v>
      </c>
      <c r="M1745" s="181">
        <v>17.433120727539062</v>
      </c>
      <c r="N1745" s="181">
        <v>12.19007682800293</v>
      </c>
      <c r="O1745" s="181">
        <v>59.770702362060547</v>
      </c>
      <c r="P1745" s="181">
        <v>91.884346008300781</v>
      </c>
      <c r="Q1745" s="181">
        <v>34.210861206054688</v>
      </c>
      <c r="R1745" s="181">
        <v>69.73248291015625</v>
      </c>
      <c r="S1745" s="226">
        <f t="shared" si="83"/>
        <v>360.45926856994629</v>
      </c>
      <c r="T1745" s="181">
        <f t="shared" si="81"/>
        <v>408.84351569761827</v>
      </c>
      <c r="U1745" s="226">
        <f t="shared" si="82"/>
        <v>26.82271354120158</v>
      </c>
    </row>
    <row r="1746" spans="1:21" x14ac:dyDescent="0.25">
      <c r="A1746" s="156" t="s">
        <v>15808</v>
      </c>
      <c r="B1746" s="156" t="s">
        <v>60</v>
      </c>
      <c r="C1746" s="223">
        <v>-1.2091590166091919</v>
      </c>
      <c r="D1746" s="221">
        <v>-10.493460655212402</v>
      </c>
      <c r="E1746" s="221">
        <v>59.132087707519531</v>
      </c>
      <c r="F1746" s="221">
        <v>24.353670120239258</v>
      </c>
      <c r="G1746" s="221">
        <v>57.581073760986328</v>
      </c>
      <c r="H1746" s="221">
        <v>12.322090148925781</v>
      </c>
      <c r="I1746" s="221">
        <v>5.7268495559692383</v>
      </c>
      <c r="J1746" s="221">
        <v>-4.186488151550293</v>
      </c>
      <c r="K1746" s="180">
        <v>372</v>
      </c>
      <c r="L1746" s="181">
        <v>147</v>
      </c>
      <c r="M1746" s="181">
        <v>85</v>
      </c>
      <c r="N1746" s="181">
        <v>72</v>
      </c>
      <c r="O1746" s="181">
        <v>362</v>
      </c>
      <c r="P1746" s="181">
        <v>627</v>
      </c>
      <c r="Q1746" s="181">
        <v>250</v>
      </c>
      <c r="R1746" s="181">
        <v>509</v>
      </c>
      <c r="S1746" s="226">
        <f t="shared" si="83"/>
        <v>2424</v>
      </c>
      <c r="T1746" s="181">
        <f t="shared" si="81"/>
        <v>32658.43497800827</v>
      </c>
      <c r="U1746" s="226">
        <f t="shared" si="82"/>
        <v>2142.59933809726</v>
      </c>
    </row>
    <row r="1747" spans="1:21" x14ac:dyDescent="0.25">
      <c r="A1747" s="156" t="s">
        <v>15739</v>
      </c>
      <c r="B1747" s="156" t="s">
        <v>60</v>
      </c>
      <c r="C1747" s="223">
        <v>-1.4052294492721558</v>
      </c>
      <c r="D1747" s="221">
        <v>-0.43772014975547791</v>
      </c>
      <c r="E1747" s="221">
        <v>-0.81312054395675659</v>
      </c>
      <c r="F1747" s="221">
        <v>64.699325561523438</v>
      </c>
      <c r="G1747" s="221">
        <v>35.064624786376953</v>
      </c>
      <c r="H1747" s="221">
        <v>12.334692001342773</v>
      </c>
      <c r="I1747" s="221">
        <v>-1.2998217344284058</v>
      </c>
      <c r="J1747" s="221">
        <v>-1.7256193161010742</v>
      </c>
      <c r="K1747" s="180">
        <v>379.94845581054687</v>
      </c>
      <c r="L1747" s="181">
        <v>127.70709991455078</v>
      </c>
      <c r="M1747" s="181">
        <v>99.944686889648438</v>
      </c>
      <c r="N1747" s="181">
        <v>81.700813293457031</v>
      </c>
      <c r="O1747" s="181">
        <v>480.68637084960937</v>
      </c>
      <c r="P1747" s="181">
        <v>529.072265625</v>
      </c>
      <c r="Q1747" s="181">
        <v>220.51287841796875</v>
      </c>
      <c r="R1747" s="181">
        <v>634.5694580078125</v>
      </c>
      <c r="S1747" s="226">
        <f t="shared" si="83"/>
        <v>2554.1420288085937</v>
      </c>
      <c r="T1747" s="181">
        <f t="shared" si="81"/>
        <v>26614.283640004091</v>
      </c>
      <c r="U1747" s="226">
        <f t="shared" si="82"/>
        <v>1746.0648849035324</v>
      </c>
    </row>
    <row r="1748" spans="1:21" x14ac:dyDescent="0.25">
      <c r="A1748" s="156" t="s">
        <v>15748</v>
      </c>
      <c r="B1748" s="156" t="s">
        <v>60</v>
      </c>
      <c r="C1748" s="223">
        <v>-0.55319511890411377</v>
      </c>
      <c r="D1748" s="221">
        <v>0.41431427001953125</v>
      </c>
      <c r="E1748" s="221">
        <v>3.8913894444704056E-2</v>
      </c>
      <c r="F1748" s="221">
        <v>3.3894741535186768</v>
      </c>
      <c r="G1748" s="221">
        <v>8.7948455810546875</v>
      </c>
      <c r="H1748" s="221">
        <v>2.0038378238677979</v>
      </c>
      <c r="I1748" s="221">
        <v>-0.44778734445571899</v>
      </c>
      <c r="J1748" s="221">
        <v>-0.87358498573303223</v>
      </c>
      <c r="K1748" s="180">
        <v>201.53846740722656</v>
      </c>
      <c r="L1748" s="181">
        <v>51.076923370361328</v>
      </c>
      <c r="M1748" s="181">
        <v>36.923076629638672</v>
      </c>
      <c r="N1748" s="181">
        <v>34.769229888916016</v>
      </c>
      <c r="O1748" s="181">
        <v>175.07691955566406</v>
      </c>
      <c r="P1748" s="181">
        <v>265.5384521484375</v>
      </c>
      <c r="Q1748" s="181">
        <v>106.76923370361328</v>
      </c>
      <c r="R1748" s="181">
        <v>283.38461303710937</v>
      </c>
      <c r="S1748" s="226">
        <f t="shared" si="83"/>
        <v>1155.0769157409668</v>
      </c>
      <c r="T1748" s="181">
        <f t="shared" si="81"/>
        <v>1805.458040171161</v>
      </c>
      <c r="U1748" s="226">
        <f t="shared" si="82"/>
        <v>118.44943594014883</v>
      </c>
    </row>
    <row r="1749" spans="1:21" x14ac:dyDescent="0.25">
      <c r="A1749" s="156" t="s">
        <v>14283</v>
      </c>
      <c r="B1749" s="156" t="s">
        <v>60</v>
      </c>
      <c r="C1749" s="223">
        <v>-0.89425617456436157</v>
      </c>
      <c r="D1749" s="221">
        <v>7.3253221809864044E-2</v>
      </c>
      <c r="E1749" s="221">
        <v>-0.30214715003967285</v>
      </c>
      <c r="F1749" s="221">
        <v>3.0484130382537842</v>
      </c>
      <c r="G1749" s="221">
        <v>7.2172536849975586</v>
      </c>
      <c r="H1749" s="221">
        <v>1.6627768278121948</v>
      </c>
      <c r="I1749" s="221">
        <v>-0.7888484001159668</v>
      </c>
      <c r="J1749" s="221">
        <v>2.1976568698883057</v>
      </c>
      <c r="K1749" s="180">
        <v>129.04568481445312</v>
      </c>
      <c r="L1749" s="181">
        <v>66.287139892578125</v>
      </c>
      <c r="M1749" s="181">
        <v>86.702568054199219</v>
      </c>
      <c r="N1749" s="181">
        <v>23.944025039672852</v>
      </c>
      <c r="O1749" s="181">
        <v>135.850830078125</v>
      </c>
      <c r="P1749" s="181">
        <v>213.73191833496094</v>
      </c>
      <c r="Q1749" s="181">
        <v>60.994251251220703</v>
      </c>
      <c r="R1749" s="181">
        <v>122.24054718017578</v>
      </c>
      <c r="S1749" s="226">
        <f t="shared" si="83"/>
        <v>838.79696464538574</v>
      </c>
      <c r="T1749" s="181">
        <f t="shared" si="81"/>
        <v>1492.6361363321664</v>
      </c>
      <c r="U1749" s="226">
        <f t="shared" si="82"/>
        <v>97.926345823947827</v>
      </c>
    </row>
    <row r="1750" spans="1:21" x14ac:dyDescent="0.25">
      <c r="A1750" s="156" t="s">
        <v>15809</v>
      </c>
      <c r="B1750" s="156" t="s">
        <v>60</v>
      </c>
      <c r="C1750" s="223">
        <v>-2.1253232955932617</v>
      </c>
      <c r="D1750" s="221">
        <v>-1.1578139066696167</v>
      </c>
      <c r="E1750" s="221">
        <v>4.4526276588439941</v>
      </c>
      <c r="F1750" s="221">
        <v>2.8058755397796631</v>
      </c>
      <c r="G1750" s="221">
        <v>37.284152984619141</v>
      </c>
      <c r="H1750" s="221">
        <v>23.537776947021484</v>
      </c>
      <c r="I1750" s="221">
        <v>-2.0199155807495117</v>
      </c>
      <c r="J1750" s="221">
        <v>-2.4457132816314697</v>
      </c>
      <c r="K1750" s="180">
        <v>629</v>
      </c>
      <c r="L1750" s="181">
        <v>228</v>
      </c>
      <c r="M1750" s="181">
        <v>155</v>
      </c>
      <c r="N1750" s="181">
        <v>219</v>
      </c>
      <c r="O1750" s="181">
        <v>807</v>
      </c>
      <c r="P1750" s="181">
        <v>805</v>
      </c>
      <c r="Q1750" s="181">
        <v>234</v>
      </c>
      <c r="R1750" s="181">
        <v>776</v>
      </c>
      <c r="S1750" s="226">
        <f t="shared" si="83"/>
        <v>3853</v>
      </c>
      <c r="T1750" s="181">
        <f t="shared" si="81"/>
        <v>46369.522255182266</v>
      </c>
      <c r="U1750" s="226">
        <f t="shared" si="82"/>
        <v>3042.133150554871</v>
      </c>
    </row>
    <row r="1751" spans="1:21" x14ac:dyDescent="0.25">
      <c r="A1751" s="156" t="s">
        <v>15810</v>
      </c>
      <c r="B1751" s="156" t="s">
        <v>60</v>
      </c>
      <c r="C1751" s="223">
        <v>-1.4248092174530029</v>
      </c>
      <c r="D1751" s="221">
        <v>15.691914558410645</v>
      </c>
      <c r="E1751" s="221">
        <v>-0.83270025253295898</v>
      </c>
      <c r="F1751" s="221">
        <v>2.5178601741790771</v>
      </c>
      <c r="G1751" s="221">
        <v>14.94483470916748</v>
      </c>
      <c r="H1751" s="221">
        <v>1.714203953742981</v>
      </c>
      <c r="I1751" s="221">
        <v>-1.3194013833999634</v>
      </c>
      <c r="J1751" s="221">
        <v>-1.7451990842819214</v>
      </c>
      <c r="K1751" s="180">
        <v>713</v>
      </c>
      <c r="L1751" s="181">
        <v>233</v>
      </c>
      <c r="M1751" s="181">
        <v>185</v>
      </c>
      <c r="N1751" s="181">
        <v>133</v>
      </c>
      <c r="O1751" s="181">
        <v>796</v>
      </c>
      <c r="P1751" s="181">
        <v>1071</v>
      </c>
      <c r="Q1751" s="181">
        <v>416</v>
      </c>
      <c r="R1751" s="181">
        <v>1143</v>
      </c>
      <c r="S1751" s="226">
        <f t="shared" si="83"/>
        <v>4690</v>
      </c>
      <c r="T1751" s="181">
        <f t="shared" si="81"/>
        <v>14009.520310640335</v>
      </c>
      <c r="U1751" s="226">
        <f t="shared" si="82"/>
        <v>919.11290191495675</v>
      </c>
    </row>
    <row r="1752" spans="1:21" x14ac:dyDescent="0.25">
      <c r="A1752" s="156" t="s">
        <v>15811</v>
      </c>
      <c r="B1752" s="156" t="s">
        <v>60</v>
      </c>
      <c r="C1752" s="223">
        <v>-1.4298299551010132</v>
      </c>
      <c r="D1752" s="221">
        <v>-5.3830146789550781</v>
      </c>
      <c r="E1752" s="221">
        <v>6.4757962226867676</v>
      </c>
      <c r="F1752" s="221">
        <v>30.385839462280273</v>
      </c>
      <c r="G1752" s="221">
        <v>57.908042907714844</v>
      </c>
      <c r="H1752" s="221">
        <v>16.551681518554688</v>
      </c>
      <c r="I1752" s="221">
        <v>16.202505111694336</v>
      </c>
      <c r="J1752" s="221">
        <v>-1.8214797973632813</v>
      </c>
      <c r="K1752" s="180">
        <v>868</v>
      </c>
      <c r="L1752" s="181">
        <v>281</v>
      </c>
      <c r="M1752" s="181">
        <v>208</v>
      </c>
      <c r="N1752" s="181">
        <v>268</v>
      </c>
      <c r="O1752" s="181">
        <v>1102</v>
      </c>
      <c r="P1752" s="181">
        <v>1039</v>
      </c>
      <c r="Q1752" s="181">
        <v>428</v>
      </c>
      <c r="R1752" s="181">
        <v>1257</v>
      </c>
      <c r="S1752" s="226">
        <f t="shared" si="83"/>
        <v>5451</v>
      </c>
      <c r="T1752" s="181">
        <f t="shared" si="81"/>
        <v>92393.583528995514</v>
      </c>
      <c r="U1752" s="226">
        <f t="shared" si="82"/>
        <v>6061.6018816261349</v>
      </c>
    </row>
    <row r="1753" spans="1:21" x14ac:dyDescent="0.25">
      <c r="A1753" s="156" t="s">
        <v>15812</v>
      </c>
      <c r="B1753" s="156" t="s">
        <v>60</v>
      </c>
      <c r="C1753" s="223">
        <v>-2.4719936847686768</v>
      </c>
      <c r="D1753" s="221">
        <v>-1.5044844150543213</v>
      </c>
      <c r="E1753" s="221">
        <v>-1.8798847198486328</v>
      </c>
      <c r="F1753" s="221">
        <v>1.4706754684448242</v>
      </c>
      <c r="G1753" s="221">
        <v>5.6395163536071777</v>
      </c>
      <c r="H1753" s="221">
        <v>0.59330791234970093</v>
      </c>
      <c r="I1753" s="221">
        <v>-2.3665859699249268</v>
      </c>
      <c r="J1753" s="221">
        <v>-2.7923836708068848</v>
      </c>
      <c r="K1753" s="180">
        <v>360</v>
      </c>
      <c r="L1753" s="181">
        <v>149</v>
      </c>
      <c r="M1753" s="181">
        <v>83</v>
      </c>
      <c r="N1753" s="181">
        <v>49</v>
      </c>
      <c r="O1753" s="181">
        <v>376</v>
      </c>
      <c r="P1753" s="181">
        <v>625</v>
      </c>
      <c r="Q1753" s="181">
        <v>261</v>
      </c>
      <c r="R1753" s="181">
        <v>571</v>
      </c>
      <c r="S1753" s="226">
        <f t="shared" si="83"/>
        <v>2474</v>
      </c>
      <c r="T1753" s="181">
        <f t="shared" si="81"/>
        <v>-918.90765815973282</v>
      </c>
      <c r="U1753" s="226">
        <f t="shared" si="82"/>
        <v>-60.286138679680867</v>
      </c>
    </row>
    <row r="1754" spans="1:21" x14ac:dyDescent="0.25">
      <c r="A1754" s="156" t="s">
        <v>15813</v>
      </c>
      <c r="B1754" s="156" t="s">
        <v>60</v>
      </c>
      <c r="C1754" s="223">
        <v>-2.2991337776184082</v>
      </c>
      <c r="D1754" s="221">
        <v>-1.3316245079040527</v>
      </c>
      <c r="E1754" s="221">
        <v>-1.7070249319076538</v>
      </c>
      <c r="F1754" s="221">
        <v>1.6435353755950928</v>
      </c>
      <c r="G1754" s="221">
        <v>12.363672256469727</v>
      </c>
      <c r="H1754" s="221">
        <v>0.25789904594421387</v>
      </c>
      <c r="I1754" s="221">
        <v>-2.1937260627746582</v>
      </c>
      <c r="J1754" s="221">
        <v>-2.6195237636566162</v>
      </c>
      <c r="K1754" s="180">
        <v>373</v>
      </c>
      <c r="L1754" s="181">
        <v>164</v>
      </c>
      <c r="M1754" s="181">
        <v>61</v>
      </c>
      <c r="N1754" s="181">
        <v>65</v>
      </c>
      <c r="O1754" s="181">
        <v>423</v>
      </c>
      <c r="P1754" s="181">
        <v>572</v>
      </c>
      <c r="Q1754" s="181">
        <v>217</v>
      </c>
      <c r="R1754" s="181">
        <v>582</v>
      </c>
      <c r="S1754" s="226">
        <f t="shared" si="83"/>
        <v>2457</v>
      </c>
      <c r="T1754" s="181">
        <f t="shared" si="81"/>
        <v>2303.4881929159164</v>
      </c>
      <c r="U1754" s="226">
        <f t="shared" si="82"/>
        <v>151.12335544492441</v>
      </c>
    </row>
    <row r="1755" spans="1:21" x14ac:dyDescent="0.25">
      <c r="A1755" s="156" t="s">
        <v>14288</v>
      </c>
      <c r="B1755" s="156" t="s">
        <v>60</v>
      </c>
      <c r="C1755" s="223">
        <v>-2.2761452198028564</v>
      </c>
      <c r="D1755" s="221">
        <v>-1.3086358308792114</v>
      </c>
      <c r="E1755" s="221">
        <v>-1.6840362548828125</v>
      </c>
      <c r="F1755" s="221">
        <v>1.6665240526199341</v>
      </c>
      <c r="G1755" s="221">
        <v>5.835364818572998</v>
      </c>
      <c r="H1755" s="221">
        <v>0.2808876633644104</v>
      </c>
      <c r="I1755" s="221">
        <v>-2.1707375049591064</v>
      </c>
      <c r="J1755" s="221">
        <v>-2.5965352058410645</v>
      </c>
      <c r="K1755" s="180">
        <v>95.3038330078125</v>
      </c>
      <c r="L1755" s="181">
        <v>31.706138610839844</v>
      </c>
      <c r="M1755" s="181">
        <v>33.004051208496094</v>
      </c>
      <c r="N1755" s="181">
        <v>40.791522979736328</v>
      </c>
      <c r="O1755" s="181">
        <v>137.94952392578125</v>
      </c>
      <c r="P1755" s="181">
        <v>162.05360412597656</v>
      </c>
      <c r="Q1755" s="181">
        <v>61.372703552246094</v>
      </c>
      <c r="R1755" s="181">
        <v>93.078842163085938</v>
      </c>
      <c r="S1755" s="226">
        <f t="shared" si="83"/>
        <v>655.26021957397461</v>
      </c>
      <c r="T1755" s="181">
        <f t="shared" si="81"/>
        <v>229.5810193021739</v>
      </c>
      <c r="U1755" s="226">
        <f t="shared" si="82"/>
        <v>15.06196302204226</v>
      </c>
    </row>
    <row r="1756" spans="1:21" x14ac:dyDescent="0.25">
      <c r="A1756" s="156" t="s">
        <v>15700</v>
      </c>
      <c r="B1756" s="156" t="s">
        <v>195</v>
      </c>
      <c r="C1756" s="223">
        <v>-1.3660712242126465</v>
      </c>
      <c r="D1756" s="221">
        <v>-0.39856183528900146</v>
      </c>
      <c r="E1756" s="221">
        <v>-0.77396219968795776</v>
      </c>
      <c r="F1756" s="221">
        <v>2.5765979290008545</v>
      </c>
      <c r="G1756" s="221">
        <v>6.7454390525817871</v>
      </c>
      <c r="H1756" s="221">
        <v>1.1909617185592651</v>
      </c>
      <c r="I1756" s="221">
        <v>-1.2606633901596069</v>
      </c>
      <c r="J1756" s="221">
        <v>-1.6864610910415649</v>
      </c>
      <c r="K1756" s="180">
        <v>128.69920349121094</v>
      </c>
      <c r="L1756" s="181">
        <v>53.366519927978516</v>
      </c>
      <c r="M1756" s="181">
        <v>42.383438110351562</v>
      </c>
      <c r="N1756" s="181">
        <v>40.552925109863281</v>
      </c>
      <c r="O1756" s="181">
        <v>155.452880859375</v>
      </c>
      <c r="P1756" s="181">
        <v>197.13226318359375</v>
      </c>
      <c r="Q1756" s="181">
        <v>81.528274536132813</v>
      </c>
      <c r="R1756" s="181">
        <v>191.35911560058594</v>
      </c>
      <c r="S1756" s="226">
        <f t="shared" si="83"/>
        <v>890.4746208190918</v>
      </c>
      <c r="T1756" s="181">
        <f t="shared" si="81"/>
        <v>732.47876575154578</v>
      </c>
      <c r="U1756" s="226">
        <f t="shared" si="82"/>
        <v>48.055227377747208</v>
      </c>
    </row>
    <row r="1757" spans="1:21" x14ac:dyDescent="0.25">
      <c r="A1757" s="156" t="s">
        <v>15814</v>
      </c>
      <c r="B1757" s="156" t="s">
        <v>195</v>
      </c>
      <c r="C1757" s="223">
        <v>-1.6337788105010986</v>
      </c>
      <c r="D1757" s="221">
        <v>-0.66626936197280884</v>
      </c>
      <c r="E1757" s="221">
        <v>-1.0416698455810547</v>
      </c>
      <c r="F1757" s="221">
        <v>2.3088905811309814</v>
      </c>
      <c r="G1757" s="221">
        <v>6.4777307510375977</v>
      </c>
      <c r="H1757" s="221">
        <v>0.92325419187545776</v>
      </c>
      <c r="I1757" s="221">
        <v>-1.5283709764480591</v>
      </c>
      <c r="J1757" s="221">
        <v>-1.9541686773300171</v>
      </c>
      <c r="K1757" s="180">
        <v>0.13487242162227631</v>
      </c>
      <c r="L1757" s="181">
        <v>5.8525718748569489E-2</v>
      </c>
      <c r="M1757" s="181">
        <v>4.4147428125143051E-2</v>
      </c>
      <c r="N1757" s="181">
        <v>4.2324826121330261E-2</v>
      </c>
      <c r="O1757" s="181">
        <v>0.1717294454574585</v>
      </c>
      <c r="P1757" s="181">
        <v>0.22195219993591309</v>
      </c>
      <c r="Q1757" s="181">
        <v>9.0927504003047943E-2</v>
      </c>
      <c r="R1757" s="181">
        <v>0.239975705742836</v>
      </c>
      <c r="S1757" s="226">
        <f t="shared" si="83"/>
        <v>1.0044552497565746</v>
      </c>
      <c r="T1757" s="181">
        <f t="shared" si="81"/>
        <v>0.50180219300785867</v>
      </c>
      <c r="U1757" s="226">
        <f t="shared" si="82"/>
        <v>3.2921389139387421E-2</v>
      </c>
    </row>
    <row r="1758" spans="1:21" x14ac:dyDescent="0.25">
      <c r="A1758" s="156" t="s">
        <v>15815</v>
      </c>
      <c r="B1758" s="156" t="s">
        <v>195</v>
      </c>
      <c r="C1758" s="223">
        <v>-1.152651309967041</v>
      </c>
      <c r="D1758" s="221">
        <v>-0.18514186143875122</v>
      </c>
      <c r="E1758" s="221">
        <v>-0.56054222583770752</v>
      </c>
      <c r="F1758" s="221">
        <v>2.7900180816650391</v>
      </c>
      <c r="G1758" s="221">
        <v>6.9588584899902344</v>
      </c>
      <c r="H1758" s="221">
        <v>1.4043816328048706</v>
      </c>
      <c r="I1758" s="221">
        <v>-1.0472434759140015</v>
      </c>
      <c r="J1758" s="221">
        <v>-1.4730411767959595</v>
      </c>
      <c r="K1758" s="180">
        <v>0.13166302442550659</v>
      </c>
      <c r="L1758" s="181">
        <v>4.6409953385591507E-2</v>
      </c>
      <c r="M1758" s="181">
        <v>3.9683874696493149E-2</v>
      </c>
      <c r="N1758" s="181">
        <v>3.329409658908844E-2</v>
      </c>
      <c r="O1758" s="181">
        <v>0.16209854185581207</v>
      </c>
      <c r="P1758" s="181">
        <v>0.23137716948986053</v>
      </c>
      <c r="Q1758" s="181">
        <v>9.9209688603878021E-2</v>
      </c>
      <c r="R1758" s="181">
        <v>0.26114007830619812</v>
      </c>
      <c r="S1758" s="226">
        <f t="shared" si="83"/>
        <v>1.0048764273524284</v>
      </c>
      <c r="T1758" s="181">
        <f t="shared" si="81"/>
        <v>0.87468853520231815</v>
      </c>
      <c r="U1758" s="226">
        <f t="shared" si="82"/>
        <v>5.7385085287391953E-2</v>
      </c>
    </row>
    <row r="1759" spans="1:21" x14ac:dyDescent="0.25">
      <c r="A1759" s="156" t="s">
        <v>15816</v>
      </c>
      <c r="B1759" s="156" t="s">
        <v>195</v>
      </c>
      <c r="C1759" s="223">
        <v>-0.69364619255065918</v>
      </c>
      <c r="D1759" s="221">
        <v>0.27386319637298584</v>
      </c>
      <c r="E1759" s="221">
        <v>-0.10153718292713165</v>
      </c>
      <c r="F1759" s="221">
        <v>3.2490231990814209</v>
      </c>
      <c r="G1759" s="221">
        <v>7.4178638458251953</v>
      </c>
      <c r="H1759" s="221">
        <v>10.549118995666504</v>
      </c>
      <c r="I1759" s="221">
        <v>-0.5882384181022644</v>
      </c>
      <c r="J1759" s="221">
        <v>-1.0140360593795776</v>
      </c>
      <c r="K1759" s="180">
        <v>101.76320648193359</v>
      </c>
      <c r="L1759" s="181">
        <v>32.094547271728516</v>
      </c>
      <c r="M1759" s="181">
        <v>30.528961181640625</v>
      </c>
      <c r="N1759" s="181">
        <v>39.139694213867188</v>
      </c>
      <c r="O1759" s="181">
        <v>122.1158447265625</v>
      </c>
      <c r="P1759" s="181">
        <v>258.32199096679687</v>
      </c>
      <c r="Q1759" s="181">
        <v>124.46422576904297</v>
      </c>
      <c r="R1759" s="181">
        <v>363.21633911132812</v>
      </c>
      <c r="S1759" s="226">
        <f t="shared" si="83"/>
        <v>1071.6448097229004</v>
      </c>
      <c r="T1759" s="181">
        <f t="shared" si="81"/>
        <v>3251.6468313881383</v>
      </c>
      <c r="U1759" s="226">
        <f t="shared" si="82"/>
        <v>213.32854294303269</v>
      </c>
    </row>
    <row r="1760" spans="1:21" x14ac:dyDescent="0.25">
      <c r="A1760" s="156" t="s">
        <v>15817</v>
      </c>
      <c r="B1760" s="156" t="s">
        <v>195</v>
      </c>
      <c r="C1760" s="223">
        <v>-0.65561515092849731</v>
      </c>
      <c r="D1760" s="221">
        <v>0.31189429759979248</v>
      </c>
      <c r="E1760" s="221">
        <v>-6.3506089150905609E-2</v>
      </c>
      <c r="F1760" s="221">
        <v>3.2870540618896484</v>
      </c>
      <c r="G1760" s="221">
        <v>22.75169563293457</v>
      </c>
      <c r="H1760" s="221">
        <v>1.9014178514480591</v>
      </c>
      <c r="I1760" s="221">
        <v>-0.55020731687545776</v>
      </c>
      <c r="J1760" s="221">
        <v>-0.97600501775741577</v>
      </c>
      <c r="K1760" s="180">
        <v>224</v>
      </c>
      <c r="L1760" s="181">
        <v>94</v>
      </c>
      <c r="M1760" s="181">
        <v>66</v>
      </c>
      <c r="N1760" s="181">
        <v>65</v>
      </c>
      <c r="O1760" s="181">
        <v>246</v>
      </c>
      <c r="P1760" s="181">
        <v>440</v>
      </c>
      <c r="Q1760" s="181">
        <v>164</v>
      </c>
      <c r="R1760" s="181">
        <v>476</v>
      </c>
      <c r="S1760" s="226">
        <f t="shared" si="83"/>
        <v>1775</v>
      </c>
      <c r="T1760" s="181">
        <f t="shared" si="81"/>
        <v>5970.6559742242098</v>
      </c>
      <c r="U1760" s="226">
        <f t="shared" si="82"/>
        <v>391.71269373421239</v>
      </c>
    </row>
    <row r="1761" spans="1:21" x14ac:dyDescent="0.25">
      <c r="A1761" s="156" t="s">
        <v>15818</v>
      </c>
      <c r="B1761" s="156" t="s">
        <v>195</v>
      </c>
      <c r="C1761" s="223">
        <v>1.159165620803833</v>
      </c>
      <c r="D1761" s="221">
        <v>10.567867279052734</v>
      </c>
      <c r="E1761" s="221">
        <v>-0.41202786564826965</v>
      </c>
      <c r="F1761" s="221">
        <v>44.180118560791016</v>
      </c>
      <c r="G1761" s="221">
        <v>47.857135772705078</v>
      </c>
      <c r="H1761" s="221">
        <v>20.133337020874023</v>
      </c>
      <c r="I1761" s="221">
        <v>10.25474739074707</v>
      </c>
      <c r="J1761" s="221">
        <v>-1.3245267868041992</v>
      </c>
      <c r="K1761" s="180">
        <v>708.2757568359375</v>
      </c>
      <c r="L1761" s="181">
        <v>253.38316345214844</v>
      </c>
      <c r="M1761" s="181">
        <v>203.50459289550781</v>
      </c>
      <c r="N1761" s="181">
        <v>167.59201049804687</v>
      </c>
      <c r="O1761" s="181">
        <v>670.3680419921875</v>
      </c>
      <c r="P1761" s="181">
        <v>820.0037841796875</v>
      </c>
      <c r="Q1761" s="181">
        <v>272.3370361328125</v>
      </c>
      <c r="R1761" s="181">
        <v>738.20294189453125</v>
      </c>
      <c r="S1761" s="226">
        <f t="shared" si="83"/>
        <v>3833.6673278808594</v>
      </c>
      <c r="T1761" s="181">
        <f t="shared" si="81"/>
        <v>61225.398768700601</v>
      </c>
      <c r="U1761" s="226">
        <f t="shared" si="82"/>
        <v>4016.7723580414827</v>
      </c>
    </row>
    <row r="1762" spans="1:21" x14ac:dyDescent="0.25">
      <c r="A1762" s="156" t="s">
        <v>15819</v>
      </c>
      <c r="B1762" s="156" t="s">
        <v>195</v>
      </c>
      <c r="C1762" s="223">
        <v>-1.3754744529724121</v>
      </c>
      <c r="D1762" s="221">
        <v>-0.40796506404876709</v>
      </c>
      <c r="E1762" s="221">
        <v>-0.78336542844772339</v>
      </c>
      <c r="F1762" s="221">
        <v>2.5671947002410889</v>
      </c>
      <c r="G1762" s="221">
        <v>217.97529602050781</v>
      </c>
      <c r="H1762" s="221">
        <v>1.18155837059021</v>
      </c>
      <c r="I1762" s="221">
        <v>-1.2700667381286621</v>
      </c>
      <c r="J1762" s="221">
        <v>-1.6958644390106201</v>
      </c>
      <c r="K1762" s="180">
        <v>17.548925399780273</v>
      </c>
      <c r="L1762" s="181">
        <v>6.9052166938781738</v>
      </c>
      <c r="M1762" s="181">
        <v>5.3658370971679687</v>
      </c>
      <c r="N1762" s="181">
        <v>4.3982272148132324</v>
      </c>
      <c r="O1762" s="181">
        <v>17.812820434570313</v>
      </c>
      <c r="P1762" s="181">
        <v>30.655643463134766</v>
      </c>
      <c r="Q1762" s="181">
        <v>13.018752098083496</v>
      </c>
      <c r="R1762" s="181">
        <v>32.326969146728516</v>
      </c>
      <c r="S1762" s="226">
        <f t="shared" si="83"/>
        <v>128.03239154815674</v>
      </c>
      <c r="T1762" s="181">
        <f t="shared" si="81"/>
        <v>3827.7519065010774</v>
      </c>
      <c r="U1762" s="226">
        <f t="shared" si="82"/>
        <v>251.12466983774328</v>
      </c>
    </row>
    <row r="1763" spans="1:21" x14ac:dyDescent="0.25">
      <c r="A1763" s="156" t="s">
        <v>15820</v>
      </c>
      <c r="B1763" s="156" t="s">
        <v>195</v>
      </c>
      <c r="C1763" s="223">
        <v>-2.1617000102996826</v>
      </c>
      <c r="D1763" s="221">
        <v>-1.1941906213760376</v>
      </c>
      <c r="E1763" s="221">
        <v>-1.5695910453796387</v>
      </c>
      <c r="F1763" s="221">
        <v>1.7809692621231079</v>
      </c>
      <c r="G1763" s="221">
        <v>5.9498100280761719</v>
      </c>
      <c r="H1763" s="221">
        <v>0.39533296227455139</v>
      </c>
      <c r="I1763" s="221">
        <v>-2.0562920570373535</v>
      </c>
      <c r="J1763" s="221">
        <v>-2.4820897579193115</v>
      </c>
      <c r="K1763" s="180">
        <v>2.3131577968597412</v>
      </c>
      <c r="L1763" s="181">
        <v>1.0736842155456543</v>
      </c>
      <c r="M1763" s="181">
        <v>0.75</v>
      </c>
      <c r="N1763" s="181">
        <v>0.47368422150611877</v>
      </c>
      <c r="O1763" s="181">
        <v>2.6526315212249756</v>
      </c>
      <c r="P1763" s="181">
        <v>4.0657896995544434</v>
      </c>
      <c r="Q1763" s="181">
        <v>1.3578947782516479</v>
      </c>
      <c r="R1763" s="181">
        <v>4.7447366714477539</v>
      </c>
      <c r="S1763" s="226">
        <f t="shared" si="83"/>
        <v>17.431578904390335</v>
      </c>
      <c r="T1763" s="181">
        <f t="shared" si="81"/>
        <v>-3.7952093307506907</v>
      </c>
      <c r="U1763" s="226">
        <f t="shared" si="82"/>
        <v>-0.24898967159579721</v>
      </c>
    </row>
    <row r="1764" spans="1:21" x14ac:dyDescent="0.25">
      <c r="A1764" s="156" t="s">
        <v>15821</v>
      </c>
      <c r="B1764" s="156" t="s">
        <v>195</v>
      </c>
      <c r="C1764" s="223">
        <v>-1.386305570602417</v>
      </c>
      <c r="D1764" s="221">
        <v>-0.41879633069038391</v>
      </c>
      <c r="E1764" s="221">
        <v>-0.79419666528701782</v>
      </c>
      <c r="F1764" s="221">
        <v>2.556363582611084</v>
      </c>
      <c r="G1764" s="221">
        <v>6.7252044677734375</v>
      </c>
      <c r="H1764" s="221">
        <v>1.1707273721694946</v>
      </c>
      <c r="I1764" s="221">
        <v>-1.280897855758667</v>
      </c>
      <c r="J1764" s="221">
        <v>-1.7066953182220459</v>
      </c>
      <c r="K1764" s="180">
        <v>708</v>
      </c>
      <c r="L1764" s="181">
        <v>302</v>
      </c>
      <c r="M1764" s="181">
        <v>214</v>
      </c>
      <c r="N1764" s="181">
        <v>188</v>
      </c>
      <c r="O1764" s="181">
        <v>743</v>
      </c>
      <c r="P1764" s="181">
        <v>1022</v>
      </c>
      <c r="Q1764" s="181">
        <v>442</v>
      </c>
      <c r="R1764" s="181">
        <v>1193</v>
      </c>
      <c r="S1764" s="226">
        <f t="shared" si="83"/>
        <v>4812</v>
      </c>
      <c r="T1764" s="181">
        <f t="shared" si="81"/>
        <v>2793.7233583331108</v>
      </c>
      <c r="U1764" s="226">
        <f t="shared" si="82"/>
        <v>183.28587461163252</v>
      </c>
    </row>
    <row r="1765" spans="1:21" x14ac:dyDescent="0.25">
      <c r="A1765" s="156" t="s">
        <v>15822</v>
      </c>
      <c r="B1765" s="156" t="s">
        <v>195</v>
      </c>
      <c r="C1765" s="223">
        <v>-0.45025497674942017</v>
      </c>
      <c r="D1765" s="221">
        <v>0.5172545313835144</v>
      </c>
      <c r="E1765" s="221">
        <v>-0.90929275751113892</v>
      </c>
      <c r="F1765" s="221">
        <v>3.4924144744873047</v>
      </c>
      <c r="G1765" s="221">
        <v>7.6612548828125</v>
      </c>
      <c r="H1765" s="221">
        <v>2.4340462684631348</v>
      </c>
      <c r="I1765" s="221">
        <v>-0.34484714269638062</v>
      </c>
      <c r="J1765" s="221">
        <v>-0.77064472436904907</v>
      </c>
      <c r="K1765" s="180">
        <v>878</v>
      </c>
      <c r="L1765" s="181">
        <v>303</v>
      </c>
      <c r="M1765" s="181">
        <v>247</v>
      </c>
      <c r="N1765" s="181">
        <v>284</v>
      </c>
      <c r="O1765" s="181">
        <v>969</v>
      </c>
      <c r="P1765" s="181">
        <v>1071</v>
      </c>
      <c r="Q1765" s="181">
        <v>360</v>
      </c>
      <c r="R1765" s="181">
        <v>919</v>
      </c>
      <c r="S1765" s="226">
        <f t="shared" si="83"/>
        <v>5031</v>
      </c>
      <c r="T1765" s="181">
        <f t="shared" si="81"/>
        <v>9726.9067149758339</v>
      </c>
      <c r="U1765" s="226">
        <f t="shared" si="82"/>
        <v>638.14643608228505</v>
      </c>
    </row>
    <row r="1766" spans="1:21" x14ac:dyDescent="0.25">
      <c r="A1766" s="156" t="s">
        <v>15823</v>
      </c>
      <c r="B1766" s="156" t="s">
        <v>195</v>
      </c>
      <c r="C1766" s="223">
        <v>-1.9310636520385742</v>
      </c>
      <c r="D1766" s="221">
        <v>-0.96355414390563965</v>
      </c>
      <c r="E1766" s="221">
        <v>-1.3389545679092407</v>
      </c>
      <c r="F1766" s="221">
        <v>2.0116057395935059</v>
      </c>
      <c r="G1766" s="221">
        <v>6.1804461479187012</v>
      </c>
      <c r="H1766" s="221">
        <v>0.62596935033798218</v>
      </c>
      <c r="I1766" s="221">
        <v>-1.8256556987762451</v>
      </c>
      <c r="J1766" s="221">
        <v>-2.251453161239624</v>
      </c>
      <c r="K1766" s="180">
        <v>5.2724318504333496</v>
      </c>
      <c r="L1766" s="181">
        <v>2.0364108085632324</v>
      </c>
      <c r="M1766" s="181">
        <v>1.4921976327896118</v>
      </c>
      <c r="N1766" s="181">
        <v>1.2171651124954224</v>
      </c>
      <c r="O1766" s="181">
        <v>5.9219765663146973</v>
      </c>
      <c r="P1766" s="181">
        <v>8.1046810150146484</v>
      </c>
      <c r="Q1766" s="181">
        <v>3.3355007171630859</v>
      </c>
      <c r="R1766" s="181">
        <v>9.04681396484375</v>
      </c>
      <c r="S1766" s="226">
        <f t="shared" si="83"/>
        <v>36.427177667617798</v>
      </c>
      <c r="T1766" s="181">
        <f t="shared" si="81"/>
        <v>3.5226632863286085</v>
      </c>
      <c r="U1766" s="226">
        <f t="shared" si="82"/>
        <v>0.23110893191023027</v>
      </c>
    </row>
    <row r="1767" spans="1:21" x14ac:dyDescent="0.25">
      <c r="A1767" s="156" t="s">
        <v>15824</v>
      </c>
      <c r="B1767" s="156" t="s">
        <v>195</v>
      </c>
      <c r="C1767" s="223">
        <v>2.159015417098999</v>
      </c>
      <c r="D1767" s="221">
        <v>3.1265249252319336</v>
      </c>
      <c r="E1767" s="221">
        <v>2.751124382019043</v>
      </c>
      <c r="F1767" s="221">
        <v>37.102420806884766</v>
      </c>
      <c r="G1767" s="221">
        <v>188.34283447265625</v>
      </c>
      <c r="H1767" s="221">
        <v>70.013435363769531</v>
      </c>
      <c r="I1767" s="221">
        <v>-29.742313385009766</v>
      </c>
      <c r="J1767" s="221">
        <v>1.838625431060791</v>
      </c>
      <c r="K1767" s="180">
        <v>131</v>
      </c>
      <c r="L1767" s="181">
        <v>70</v>
      </c>
      <c r="M1767" s="181">
        <v>119</v>
      </c>
      <c r="N1767" s="181">
        <v>204</v>
      </c>
      <c r="O1767" s="181">
        <v>309</v>
      </c>
      <c r="P1767" s="181">
        <v>306</v>
      </c>
      <c r="Q1767" s="181">
        <v>99</v>
      </c>
      <c r="R1767" s="181">
        <v>294</v>
      </c>
      <c r="S1767" s="226">
        <f t="shared" si="83"/>
        <v>1532</v>
      </c>
      <c r="T1767" s="181">
        <f t="shared" si="81"/>
        <v>85616.079335451126</v>
      </c>
      <c r="U1767" s="226">
        <f t="shared" si="82"/>
        <v>5616.9548552509223</v>
      </c>
    </row>
    <row r="1768" spans="1:21" x14ac:dyDescent="0.25">
      <c r="A1768" s="156" t="s">
        <v>15825</v>
      </c>
      <c r="B1768" s="156" t="s">
        <v>195</v>
      </c>
      <c r="C1768" s="223">
        <v>5.0145998001098633</v>
      </c>
      <c r="D1768" s="221">
        <v>31.745332717895508</v>
      </c>
      <c r="E1768" s="221">
        <v>13.463526725769043</v>
      </c>
      <c r="F1768" s="221">
        <v>49.377109527587891</v>
      </c>
      <c r="G1768" s="221">
        <v>68.663902282714844</v>
      </c>
      <c r="H1768" s="221">
        <v>32.245376586914063</v>
      </c>
      <c r="I1768" s="221">
        <v>10.378388404846191</v>
      </c>
      <c r="J1768" s="221">
        <v>4.0156240463256836</v>
      </c>
      <c r="K1768" s="180">
        <v>1030</v>
      </c>
      <c r="L1768" s="181">
        <v>319</v>
      </c>
      <c r="M1768" s="181">
        <v>569</v>
      </c>
      <c r="N1768" s="181">
        <v>768</v>
      </c>
      <c r="O1768" s="181">
        <v>1681</v>
      </c>
      <c r="P1768" s="181">
        <v>1391</v>
      </c>
      <c r="Q1768" s="181">
        <v>340</v>
      </c>
      <c r="R1768" s="181">
        <v>1062</v>
      </c>
      <c r="S1768" s="226">
        <f t="shared" si="83"/>
        <v>7160</v>
      </c>
      <c r="T1768" s="181">
        <f t="shared" si="81"/>
        <v>228944.74911975861</v>
      </c>
      <c r="U1768" s="226">
        <f t="shared" si="82"/>
        <v>15020.219684597829</v>
      </c>
    </row>
    <row r="1769" spans="1:21" x14ac:dyDescent="0.25">
      <c r="A1769" s="156" t="s">
        <v>15826</v>
      </c>
      <c r="B1769" s="156" t="s">
        <v>195</v>
      </c>
      <c r="C1769" s="223">
        <v>2.611128568649292</v>
      </c>
      <c r="D1769" s="221">
        <v>5.263401985168457</v>
      </c>
      <c r="E1769" s="221">
        <v>19.136825561523438</v>
      </c>
      <c r="F1769" s="221">
        <v>75.159660339355469</v>
      </c>
      <c r="G1769" s="221">
        <v>41.988780975341797</v>
      </c>
      <c r="H1769" s="221">
        <v>30.522994995117188</v>
      </c>
      <c r="I1769" s="221">
        <v>4.9355640411376953</v>
      </c>
      <c r="J1769" s="221">
        <v>1.39704430103302</v>
      </c>
      <c r="K1769" s="180">
        <v>1638</v>
      </c>
      <c r="L1769" s="181">
        <v>547</v>
      </c>
      <c r="M1769" s="181">
        <v>534</v>
      </c>
      <c r="N1769" s="181">
        <v>491</v>
      </c>
      <c r="O1769" s="181">
        <v>1702</v>
      </c>
      <c r="P1769" s="181">
        <v>1612</v>
      </c>
      <c r="Q1769" s="181">
        <v>495</v>
      </c>
      <c r="R1769" s="181">
        <v>1410</v>
      </c>
      <c r="S1769" s="226">
        <f t="shared" si="83"/>
        <v>8429</v>
      </c>
      <c r="T1769" s="181">
        <f t="shared" si="81"/>
        <v>179359.4773747921</v>
      </c>
      <c r="U1769" s="226">
        <f t="shared" si="82"/>
        <v>11767.113083143122</v>
      </c>
    </row>
    <row r="1770" spans="1:21" x14ac:dyDescent="0.25">
      <c r="A1770" s="156" t="s">
        <v>15827</v>
      </c>
      <c r="B1770" s="156" t="s">
        <v>195</v>
      </c>
      <c r="C1770" s="223">
        <v>0.99339550733566284</v>
      </c>
      <c r="D1770" s="221">
        <v>4.8414154052734375</v>
      </c>
      <c r="E1770" s="221">
        <v>18.98267936706543</v>
      </c>
      <c r="F1770" s="221">
        <v>33.904144287109375</v>
      </c>
      <c r="G1770" s="221">
        <v>62.651943206787109</v>
      </c>
      <c r="H1770" s="221">
        <v>23.512895584106445</v>
      </c>
      <c r="I1770" s="221">
        <v>0.34577780961990356</v>
      </c>
      <c r="J1770" s="221">
        <v>-1.194469690322876</v>
      </c>
      <c r="K1770" s="180">
        <v>1873</v>
      </c>
      <c r="L1770" s="181">
        <v>635</v>
      </c>
      <c r="M1770" s="181">
        <v>663</v>
      </c>
      <c r="N1770" s="181">
        <v>637</v>
      </c>
      <c r="O1770" s="181">
        <v>1962</v>
      </c>
      <c r="P1770" s="181">
        <v>1850</v>
      </c>
      <c r="Q1770" s="181">
        <v>489</v>
      </c>
      <c r="R1770" s="181">
        <v>1306</v>
      </c>
      <c r="S1770" s="226">
        <f t="shared" si="83"/>
        <v>9415</v>
      </c>
      <c r="T1770" s="181">
        <f t="shared" si="81"/>
        <v>204148.46223449707</v>
      </c>
      <c r="U1770" s="226">
        <f t="shared" si="82"/>
        <v>13393.426854402287</v>
      </c>
    </row>
    <row r="1771" spans="1:21" x14ac:dyDescent="0.25">
      <c r="A1771" s="156" t="s">
        <v>15828</v>
      </c>
      <c r="B1771" s="156" t="s">
        <v>195</v>
      </c>
      <c r="C1771" s="223">
        <v>-1.1821936368942261</v>
      </c>
      <c r="D1771" s="221">
        <v>1.7067993879318237</v>
      </c>
      <c r="E1771" s="221">
        <v>6.1763534545898437</v>
      </c>
      <c r="F1771" s="221">
        <v>29.547573089599609</v>
      </c>
      <c r="G1771" s="221">
        <v>28.018793106079102</v>
      </c>
      <c r="H1771" s="221">
        <v>5.0010933876037598</v>
      </c>
      <c r="I1771" s="221">
        <v>-8.7344266474246979E-2</v>
      </c>
      <c r="J1771" s="221">
        <v>-0.35969346761703491</v>
      </c>
      <c r="K1771" s="180">
        <v>700</v>
      </c>
      <c r="L1771" s="181">
        <v>365</v>
      </c>
      <c r="M1771" s="181">
        <v>207</v>
      </c>
      <c r="N1771" s="181">
        <v>173</v>
      </c>
      <c r="O1771" s="181">
        <v>685</v>
      </c>
      <c r="P1771" s="181">
        <v>900</v>
      </c>
      <c r="Q1771" s="181">
        <v>309</v>
      </c>
      <c r="R1771" s="181">
        <v>739</v>
      </c>
      <c r="S1771" s="226">
        <f t="shared" si="83"/>
        <v>4078</v>
      </c>
      <c r="T1771" s="181">
        <f t="shared" si="81"/>
        <v>29586.736015968025</v>
      </c>
      <c r="U1771" s="226">
        <f t="shared" si="82"/>
        <v>1941.0765104622767</v>
      </c>
    </row>
    <row r="1772" spans="1:21" x14ac:dyDescent="0.25">
      <c r="A1772" s="156" t="s">
        <v>15829</v>
      </c>
      <c r="B1772" s="156" t="s">
        <v>195</v>
      </c>
      <c r="C1772" s="223">
        <v>-0.66048026084899902</v>
      </c>
      <c r="D1772" s="221">
        <v>0.307029128074646</v>
      </c>
      <c r="E1772" s="221">
        <v>18.725677490234375</v>
      </c>
      <c r="F1772" s="221">
        <v>3.282188892364502</v>
      </c>
      <c r="G1772" s="221">
        <v>9.6934986114501953</v>
      </c>
      <c r="H1772" s="221">
        <v>10.079520225524902</v>
      </c>
      <c r="I1772" s="221">
        <v>6.5819125175476074</v>
      </c>
      <c r="J1772" s="221">
        <v>-0.98087024688720703</v>
      </c>
      <c r="K1772" s="180">
        <v>465</v>
      </c>
      <c r="L1772" s="181">
        <v>206</v>
      </c>
      <c r="M1772" s="181">
        <v>150</v>
      </c>
      <c r="N1772" s="181">
        <v>139</v>
      </c>
      <c r="O1772" s="181">
        <v>560</v>
      </c>
      <c r="P1772" s="181">
        <v>852</v>
      </c>
      <c r="Q1772" s="181">
        <v>304</v>
      </c>
      <c r="R1772" s="181">
        <v>851</v>
      </c>
      <c r="S1772" s="226">
        <f t="shared" si="83"/>
        <v>3527</v>
      </c>
      <c r="T1772" s="181">
        <f t="shared" si="81"/>
        <v>18203.4918384552</v>
      </c>
      <c r="U1772" s="226">
        <f t="shared" si="82"/>
        <v>1194.263888958455</v>
      </c>
    </row>
    <row r="1773" spans="1:21" x14ac:dyDescent="0.25">
      <c r="A1773" s="156" t="s">
        <v>15830</v>
      </c>
      <c r="B1773" s="156" t="s">
        <v>195</v>
      </c>
      <c r="C1773" s="223">
        <v>-0.55515182018280029</v>
      </c>
      <c r="D1773" s="221">
        <v>27.29987907409668</v>
      </c>
      <c r="E1773" s="221">
        <v>2.9472823143005371</v>
      </c>
      <c r="F1773" s="221">
        <v>29.432014465332031</v>
      </c>
      <c r="G1773" s="221">
        <v>29.175254821777344</v>
      </c>
      <c r="H1773" s="221">
        <v>6.6146664619445801</v>
      </c>
      <c r="I1773" s="221">
        <v>-0.44974386692047119</v>
      </c>
      <c r="J1773" s="221">
        <v>-0.79889512062072754</v>
      </c>
      <c r="K1773" s="180">
        <v>769</v>
      </c>
      <c r="L1773" s="181">
        <v>271</v>
      </c>
      <c r="M1773" s="181">
        <v>200</v>
      </c>
      <c r="N1773" s="181">
        <v>195</v>
      </c>
      <c r="O1773" s="181">
        <v>813</v>
      </c>
      <c r="P1773" s="181">
        <v>1101</v>
      </c>
      <c r="Q1773" s="181">
        <v>402</v>
      </c>
      <c r="R1773" s="181">
        <v>1076</v>
      </c>
      <c r="S1773" s="226">
        <f t="shared" si="83"/>
        <v>4827</v>
      </c>
      <c r="T1773" s="181">
        <f t="shared" si="81"/>
        <v>43261.876523375511</v>
      </c>
      <c r="U1773" s="226">
        <f t="shared" si="82"/>
        <v>2838.2519880774398</v>
      </c>
    </row>
    <row r="1774" spans="1:21" x14ac:dyDescent="0.25">
      <c r="A1774" s="156" t="s">
        <v>15831</v>
      </c>
      <c r="B1774" s="156" t="s">
        <v>195</v>
      </c>
      <c r="C1774" s="223">
        <v>0.4450916051864624</v>
      </c>
      <c r="D1774" s="221">
        <v>3.4620194435119629</v>
      </c>
      <c r="E1774" s="221">
        <v>38.090328216552734</v>
      </c>
      <c r="F1774" s="221">
        <v>88.158164978027344</v>
      </c>
      <c r="G1774" s="221">
        <v>91.741737365722656</v>
      </c>
      <c r="H1774" s="221">
        <v>25.476078033447266</v>
      </c>
      <c r="I1774" s="221">
        <v>0.55049943923950195</v>
      </c>
      <c r="J1774" s="221">
        <v>0.12470173835754395</v>
      </c>
      <c r="K1774" s="180">
        <v>965</v>
      </c>
      <c r="L1774" s="181">
        <v>321</v>
      </c>
      <c r="M1774" s="181">
        <v>397</v>
      </c>
      <c r="N1774" s="181">
        <v>398</v>
      </c>
      <c r="O1774" s="181">
        <v>1215</v>
      </c>
      <c r="P1774" s="181">
        <v>1153</v>
      </c>
      <c r="Q1774" s="181">
        <v>366</v>
      </c>
      <c r="R1774" s="181">
        <v>1216</v>
      </c>
      <c r="S1774" s="226">
        <f t="shared" si="83"/>
        <v>6031</v>
      </c>
      <c r="T1774" s="181">
        <f t="shared" si="81"/>
        <v>192942.88058412075</v>
      </c>
      <c r="U1774" s="226">
        <f t="shared" si="82"/>
        <v>12658.270015341919</v>
      </c>
    </row>
    <row r="1775" spans="1:21" x14ac:dyDescent="0.25">
      <c r="A1775" s="156" t="s">
        <v>15832</v>
      </c>
      <c r="B1775" s="156" t="s">
        <v>195</v>
      </c>
      <c r="C1775" s="223">
        <v>2.090742826461792</v>
      </c>
      <c r="D1775" s="221">
        <v>16.801166534423828</v>
      </c>
      <c r="E1775" s="221">
        <v>2.2071456909179687</v>
      </c>
      <c r="F1775" s="221">
        <v>27.579799652099609</v>
      </c>
      <c r="G1775" s="221">
        <v>65.930519104003906</v>
      </c>
      <c r="H1775" s="221">
        <v>23.490451812744141</v>
      </c>
      <c r="I1775" s="221">
        <v>5.1783838272094727</v>
      </c>
      <c r="J1775" s="221">
        <v>2.1476864814758301</v>
      </c>
      <c r="K1775" s="180">
        <v>1810</v>
      </c>
      <c r="L1775" s="181">
        <v>746</v>
      </c>
      <c r="M1775" s="181">
        <v>677</v>
      </c>
      <c r="N1775" s="181">
        <v>700</v>
      </c>
      <c r="O1775" s="181">
        <v>2271</v>
      </c>
      <c r="P1775" s="181">
        <v>2010</v>
      </c>
      <c r="Q1775" s="181">
        <v>629</v>
      </c>
      <c r="R1775" s="181">
        <v>1908</v>
      </c>
      <c r="S1775" s="226">
        <f t="shared" si="83"/>
        <v>10751</v>
      </c>
      <c r="T1775" s="181">
        <f t="shared" si="81"/>
        <v>241417.01840257645</v>
      </c>
      <c r="U1775" s="226">
        <f t="shared" si="82"/>
        <v>15838.479222384352</v>
      </c>
    </row>
    <row r="1776" spans="1:21" x14ac:dyDescent="0.25">
      <c r="A1776" s="156" t="s">
        <v>15833</v>
      </c>
      <c r="B1776" s="156" t="s">
        <v>195</v>
      </c>
      <c r="C1776" s="223">
        <v>2.7610387802124023</v>
      </c>
      <c r="D1776" s="221">
        <v>12.184859275817871</v>
      </c>
      <c r="E1776" s="221">
        <v>-6.3993215560913086E-2</v>
      </c>
      <c r="F1776" s="221">
        <v>28.15362548828125</v>
      </c>
      <c r="G1776" s="221">
        <v>46.418846130371094</v>
      </c>
      <c r="H1776" s="221">
        <v>10.864761352539063</v>
      </c>
      <c r="I1776" s="221">
        <v>-0.55069440603256226</v>
      </c>
      <c r="J1776" s="221">
        <v>-0.97649210691452026</v>
      </c>
      <c r="K1776" s="180">
        <v>896</v>
      </c>
      <c r="L1776" s="181">
        <v>369</v>
      </c>
      <c r="M1776" s="181">
        <v>468</v>
      </c>
      <c r="N1776" s="181">
        <v>283</v>
      </c>
      <c r="O1776" s="181">
        <v>1048</v>
      </c>
      <c r="P1776" s="181">
        <v>1155</v>
      </c>
      <c r="Q1776" s="181">
        <v>406</v>
      </c>
      <c r="R1776" s="181">
        <v>1154</v>
      </c>
      <c r="S1776" s="226">
        <f t="shared" si="83"/>
        <v>5779</v>
      </c>
      <c r="T1776" s="181">
        <f t="shared" si="81"/>
        <v>74752.92729473114</v>
      </c>
      <c r="U1776" s="226">
        <f t="shared" si="82"/>
        <v>4904.2635585684611</v>
      </c>
    </row>
    <row r="1777" spans="1:21" x14ac:dyDescent="0.25">
      <c r="A1777" s="156" t="s">
        <v>15834</v>
      </c>
      <c r="B1777" s="156" t="s">
        <v>195</v>
      </c>
      <c r="C1777" s="223">
        <v>0.42711511254310608</v>
      </c>
      <c r="D1777" s="221">
        <v>14.88038158416748</v>
      </c>
      <c r="E1777" s="221">
        <v>16.98942756652832</v>
      </c>
      <c r="F1777" s="221">
        <v>25.837539672851563</v>
      </c>
      <c r="G1777" s="221">
        <v>34.90972900390625</v>
      </c>
      <c r="H1777" s="221">
        <v>4.241203784942627</v>
      </c>
      <c r="I1777" s="221">
        <v>-0.66076940298080444</v>
      </c>
      <c r="J1777" s="221">
        <v>-1.0865671634674072</v>
      </c>
      <c r="K1777" s="180">
        <v>750</v>
      </c>
      <c r="L1777" s="181">
        <v>276</v>
      </c>
      <c r="M1777" s="181">
        <v>201</v>
      </c>
      <c r="N1777" s="181">
        <v>195</v>
      </c>
      <c r="O1777" s="181">
        <v>850</v>
      </c>
      <c r="P1777" s="181">
        <v>978</v>
      </c>
      <c r="Q1777" s="181">
        <v>334</v>
      </c>
      <c r="R1777" s="181">
        <v>869</v>
      </c>
      <c r="S1777" s="226">
        <f t="shared" si="83"/>
        <v>4453</v>
      </c>
      <c r="T1777" s="181">
        <f t="shared" si="81"/>
        <v>45536.759938061237</v>
      </c>
      <c r="U1777" s="226">
        <f t="shared" si="82"/>
        <v>2987.4986896366622</v>
      </c>
    </row>
    <row r="1778" spans="1:21" x14ac:dyDescent="0.25">
      <c r="A1778" s="156" t="s">
        <v>15835</v>
      </c>
      <c r="B1778" s="156" t="s">
        <v>195</v>
      </c>
      <c r="C1778" s="223">
        <v>-0.87033635377883911</v>
      </c>
      <c r="D1778" s="221">
        <v>12.02558422088623</v>
      </c>
      <c r="E1778" s="221">
        <v>5.0788259506225586</v>
      </c>
      <c r="F1778" s="221">
        <v>30.778850555419922</v>
      </c>
      <c r="G1778" s="221">
        <v>95.868301391601563</v>
      </c>
      <c r="H1778" s="221">
        <v>50.955905914306641</v>
      </c>
      <c r="I1778" s="221">
        <v>-0.76492851972579956</v>
      </c>
      <c r="J1778" s="221">
        <v>0.28660228848457336</v>
      </c>
      <c r="K1778" s="180">
        <v>754</v>
      </c>
      <c r="L1778" s="181">
        <v>265</v>
      </c>
      <c r="M1778" s="181">
        <v>229</v>
      </c>
      <c r="N1778" s="181">
        <v>190</v>
      </c>
      <c r="O1778" s="181">
        <v>802</v>
      </c>
      <c r="P1778" s="181">
        <v>941</v>
      </c>
      <c r="Q1778" s="181">
        <v>300</v>
      </c>
      <c r="R1778" s="181">
        <v>956</v>
      </c>
      <c r="S1778" s="226">
        <f t="shared" si="83"/>
        <v>4437</v>
      </c>
      <c r="T1778" s="181">
        <f t="shared" si="81"/>
        <v>134421.97736930847</v>
      </c>
      <c r="U1778" s="226">
        <f t="shared" si="82"/>
        <v>8818.929625107532</v>
      </c>
    </row>
    <row r="1779" spans="1:21" x14ac:dyDescent="0.25">
      <c r="A1779" s="156" t="s">
        <v>15836</v>
      </c>
      <c r="B1779" s="156" t="s">
        <v>195</v>
      </c>
      <c r="C1779" s="223">
        <v>-0.70037806034088135</v>
      </c>
      <c r="D1779" s="221">
        <v>-3.128676176071167</v>
      </c>
      <c r="E1779" s="221">
        <v>-0.10826919227838516</v>
      </c>
      <c r="F1779" s="221">
        <v>34.424736022949219</v>
      </c>
      <c r="G1779" s="221">
        <v>60.942764282226562</v>
      </c>
      <c r="H1779" s="221">
        <v>16.529163360595703</v>
      </c>
      <c r="I1779" s="221">
        <v>-0.59497034549713135</v>
      </c>
      <c r="J1779" s="221">
        <v>-3.1500909328460693</v>
      </c>
      <c r="K1779" s="180">
        <v>597</v>
      </c>
      <c r="L1779" s="181">
        <v>377</v>
      </c>
      <c r="M1779" s="181">
        <v>148</v>
      </c>
      <c r="N1779" s="181">
        <v>121</v>
      </c>
      <c r="O1779" s="181">
        <v>615</v>
      </c>
      <c r="P1779" s="181">
        <v>889</v>
      </c>
      <c r="Q1779" s="181">
        <v>305</v>
      </c>
      <c r="R1779" s="181">
        <v>761</v>
      </c>
      <c r="S1779" s="226">
        <f t="shared" si="83"/>
        <v>3813</v>
      </c>
      <c r="T1779" s="181">
        <f t="shared" si="81"/>
        <v>52147.273703783751</v>
      </c>
      <c r="U1779" s="226">
        <f t="shared" si="82"/>
        <v>3421.1900906011456</v>
      </c>
    </row>
    <row r="1780" spans="1:21" x14ac:dyDescent="0.25">
      <c r="A1780" s="156" t="s">
        <v>15837</v>
      </c>
      <c r="B1780" s="156" t="s">
        <v>195</v>
      </c>
      <c r="C1780" s="223">
        <v>-0.90866249799728394</v>
      </c>
      <c r="D1780" s="221">
        <v>22.360086441040039</v>
      </c>
      <c r="E1780" s="221">
        <v>8.5495128631591797</v>
      </c>
      <c r="F1780" s="221">
        <v>21.567972183227539</v>
      </c>
      <c r="G1780" s="221">
        <v>47.370128631591797</v>
      </c>
      <c r="H1780" s="221">
        <v>14.664395332336426</v>
      </c>
      <c r="I1780" s="221">
        <v>0.88104856014251709</v>
      </c>
      <c r="J1780" s="221">
        <v>0.5829622745513916</v>
      </c>
      <c r="K1780" s="180">
        <v>1658</v>
      </c>
      <c r="L1780" s="181">
        <v>578</v>
      </c>
      <c r="M1780" s="181">
        <v>563</v>
      </c>
      <c r="N1780" s="181">
        <v>588</v>
      </c>
      <c r="O1780" s="181">
        <v>1941</v>
      </c>
      <c r="P1780" s="181">
        <v>1885</v>
      </c>
      <c r="Q1780" s="181">
        <v>614</v>
      </c>
      <c r="R1780" s="181">
        <v>1883</v>
      </c>
      <c r="S1780" s="226">
        <f t="shared" si="83"/>
        <v>9710</v>
      </c>
      <c r="T1780" s="181">
        <f t="shared" si="81"/>
        <v>150139.39758121967</v>
      </c>
      <c r="U1780" s="226">
        <f t="shared" si="82"/>
        <v>9850.091533671568</v>
      </c>
    </row>
    <row r="1781" spans="1:21" x14ac:dyDescent="0.25">
      <c r="A1781" s="156" t="s">
        <v>15838</v>
      </c>
      <c r="B1781" s="156" t="s">
        <v>195</v>
      </c>
      <c r="C1781" s="223">
        <v>-0.94816595315933228</v>
      </c>
      <c r="D1781" s="221">
        <v>-1.9018172025680542</v>
      </c>
      <c r="E1781" s="221">
        <v>-0.35605689883232117</v>
      </c>
      <c r="F1781" s="221">
        <v>39.871208190917969</v>
      </c>
      <c r="G1781" s="221">
        <v>16.502775192260742</v>
      </c>
      <c r="H1781" s="221">
        <v>8.8736143112182617</v>
      </c>
      <c r="I1781" s="221">
        <v>-0.84275811910629272</v>
      </c>
      <c r="J1781" s="221">
        <v>-0.93018770217895508</v>
      </c>
      <c r="K1781" s="180">
        <v>655</v>
      </c>
      <c r="L1781" s="181">
        <v>221</v>
      </c>
      <c r="M1781" s="181">
        <v>146</v>
      </c>
      <c r="N1781" s="181">
        <v>138</v>
      </c>
      <c r="O1781" s="181">
        <v>663</v>
      </c>
      <c r="P1781" s="181">
        <v>962</v>
      </c>
      <c r="Q1781" s="181">
        <v>363</v>
      </c>
      <c r="R1781" s="181">
        <v>914</v>
      </c>
      <c r="S1781" s="226">
        <f t="shared" si="83"/>
        <v>4062</v>
      </c>
      <c r="T1781" s="181">
        <f t="shared" si="81"/>
        <v>22730.536284863949</v>
      </c>
      <c r="U1781" s="226">
        <f t="shared" si="82"/>
        <v>1491.2665604258375</v>
      </c>
    </row>
    <row r="1782" spans="1:21" x14ac:dyDescent="0.25">
      <c r="A1782" s="156" t="s">
        <v>15839</v>
      </c>
      <c r="B1782" s="156" t="s">
        <v>195</v>
      </c>
      <c r="C1782" s="223">
        <v>-4.21380615234375</v>
      </c>
      <c r="D1782" s="221">
        <v>-6.1837177276611328</v>
      </c>
      <c r="E1782" s="221">
        <v>-0.51529556512832642</v>
      </c>
      <c r="F1782" s="221">
        <v>2.8352646827697754</v>
      </c>
      <c r="G1782" s="221">
        <v>17.120990753173828</v>
      </c>
      <c r="H1782" s="221">
        <v>3.9742691516876221</v>
      </c>
      <c r="I1782" s="221">
        <v>-1.0019968748092651</v>
      </c>
      <c r="J1782" s="221">
        <v>-1.4277944564819336</v>
      </c>
      <c r="K1782" s="180">
        <v>515</v>
      </c>
      <c r="L1782" s="181">
        <v>205</v>
      </c>
      <c r="M1782" s="181">
        <v>103</v>
      </c>
      <c r="N1782" s="181">
        <v>103</v>
      </c>
      <c r="O1782" s="181">
        <v>502</v>
      </c>
      <c r="P1782" s="181">
        <v>735</v>
      </c>
      <c r="Q1782" s="181">
        <v>229</v>
      </c>
      <c r="R1782" s="181">
        <v>635</v>
      </c>
      <c r="S1782" s="226">
        <f t="shared" si="83"/>
        <v>3027</v>
      </c>
      <c r="T1782" s="181">
        <f t="shared" si="81"/>
        <v>7180.9029368758202</v>
      </c>
      <c r="U1782" s="226">
        <f t="shared" si="82"/>
        <v>471.11252850454662</v>
      </c>
    </row>
    <row r="1783" spans="1:21" x14ac:dyDescent="0.25">
      <c r="A1783" s="156" t="s">
        <v>15738</v>
      </c>
      <c r="B1783" s="156" t="s">
        <v>195</v>
      </c>
      <c r="C1783" s="223">
        <v>-0.70428001880645752</v>
      </c>
      <c r="D1783" s="221">
        <v>4.7165942192077637</v>
      </c>
      <c r="E1783" s="221">
        <v>57.321449279785156</v>
      </c>
      <c r="F1783" s="221">
        <v>166.54875183105469</v>
      </c>
      <c r="G1783" s="221">
        <v>7.4072299003601074</v>
      </c>
      <c r="H1783" s="221">
        <v>4.7822222709655762</v>
      </c>
      <c r="I1783" s="221">
        <v>-0.59887224435806274</v>
      </c>
      <c r="J1783" s="221">
        <v>-5.5719385147094727</v>
      </c>
      <c r="K1783" s="180">
        <v>231.78544616699219</v>
      </c>
      <c r="L1783" s="181">
        <v>111.1136474609375</v>
      </c>
      <c r="M1783" s="181">
        <v>79.452232360839844</v>
      </c>
      <c r="N1783" s="181">
        <v>55.55682373046875</v>
      </c>
      <c r="O1783" s="181">
        <v>272.40765380859375</v>
      </c>
      <c r="P1783" s="181">
        <v>418.76699829101563</v>
      </c>
      <c r="Q1783" s="181">
        <v>155.91752624511719</v>
      </c>
      <c r="R1783" s="181">
        <v>317.80892944335937</v>
      </c>
      <c r="S1783" s="226">
        <f t="shared" si="83"/>
        <v>1642.8092575073242</v>
      </c>
      <c r="T1783" s="181">
        <f t="shared" si="81"/>
        <v>16324.309375138317</v>
      </c>
      <c r="U1783" s="226">
        <f t="shared" si="82"/>
        <v>1070.9776658195319</v>
      </c>
    </row>
    <row r="1784" spans="1:21" x14ac:dyDescent="0.25">
      <c r="A1784" s="156" t="s">
        <v>15840</v>
      </c>
      <c r="B1784" s="156" t="s">
        <v>195</v>
      </c>
      <c r="C1784" s="223">
        <v>-1.2732521295547485</v>
      </c>
      <c r="D1784" s="221">
        <v>-0.30574285984039307</v>
      </c>
      <c r="E1784" s="221">
        <v>-0.68114322423934937</v>
      </c>
      <c r="F1784" s="221">
        <v>2.6694169044494629</v>
      </c>
      <c r="G1784" s="221">
        <v>6.8382577896118164</v>
      </c>
      <c r="H1784" s="221">
        <v>1.2837808132171631</v>
      </c>
      <c r="I1784" s="221">
        <v>-1.1678444147109985</v>
      </c>
      <c r="J1784" s="221">
        <v>-1.5936421155929565</v>
      </c>
      <c r="K1784" s="180">
        <v>852</v>
      </c>
      <c r="L1784" s="181">
        <v>336</v>
      </c>
      <c r="M1784" s="181">
        <v>221</v>
      </c>
      <c r="N1784" s="181">
        <v>176</v>
      </c>
      <c r="O1784" s="181">
        <v>876</v>
      </c>
      <c r="P1784" s="181">
        <v>1139</v>
      </c>
      <c r="Q1784" s="181">
        <v>457</v>
      </c>
      <c r="R1784" s="181">
        <v>1142</v>
      </c>
      <c r="S1784" s="226">
        <f t="shared" si="83"/>
        <v>5199</v>
      </c>
      <c r="T1784" s="181">
        <f t="shared" si="81"/>
        <v>4230.6402837634087</v>
      </c>
      <c r="U1784" s="226">
        <f t="shared" si="82"/>
        <v>277.55668873364681</v>
      </c>
    </row>
    <row r="1785" spans="1:21" x14ac:dyDescent="0.25">
      <c r="A1785" s="156" t="s">
        <v>15841</v>
      </c>
      <c r="B1785" s="156" t="s">
        <v>195</v>
      </c>
      <c r="C1785" s="223">
        <v>1.3310608863830566</v>
      </c>
      <c r="D1785" s="221">
        <v>9.2062625885009766</v>
      </c>
      <c r="E1785" s="221">
        <v>14.507295608520508</v>
      </c>
      <c r="F1785" s="221">
        <v>19.51826286315918</v>
      </c>
      <c r="G1785" s="221">
        <v>46.546295166015625</v>
      </c>
      <c r="H1785" s="221">
        <v>13.707850456237793</v>
      </c>
      <c r="I1785" s="221">
        <v>3.0596001148223877</v>
      </c>
      <c r="J1785" s="221">
        <v>1.93272864818573</v>
      </c>
      <c r="K1785" s="180">
        <v>2184</v>
      </c>
      <c r="L1785" s="181">
        <v>763</v>
      </c>
      <c r="M1785" s="181">
        <v>662</v>
      </c>
      <c r="N1785" s="181">
        <v>704</v>
      </c>
      <c r="O1785" s="181">
        <v>2320</v>
      </c>
      <c r="P1785" s="181">
        <v>2334</v>
      </c>
      <c r="Q1785" s="181">
        <v>753</v>
      </c>
      <c r="R1785" s="181">
        <v>2159</v>
      </c>
      <c r="S1785" s="226">
        <f t="shared" si="83"/>
        <v>11879</v>
      </c>
      <c r="T1785" s="181">
        <f t="shared" si="81"/>
        <v>179734.26986730099</v>
      </c>
      <c r="U1785" s="226">
        <f t="shared" si="82"/>
        <v>11791.701834775406</v>
      </c>
    </row>
    <row r="1786" spans="1:21" x14ac:dyDescent="0.25">
      <c r="A1786" s="156" t="s">
        <v>15842</v>
      </c>
      <c r="B1786" s="156" t="s">
        <v>195</v>
      </c>
      <c r="C1786" s="223">
        <v>8.0093607306480408E-2</v>
      </c>
      <c r="D1786" s="221">
        <v>4.0906062126159668</v>
      </c>
      <c r="E1786" s="221">
        <v>55.716720581054687</v>
      </c>
      <c r="F1786" s="221">
        <v>35.286811828613281</v>
      </c>
      <c r="G1786" s="221">
        <v>25.641311645507812</v>
      </c>
      <c r="H1786" s="221">
        <v>15.566254615783691</v>
      </c>
      <c r="I1786" s="221">
        <v>-0.59916937351226807</v>
      </c>
      <c r="J1786" s="221">
        <v>2.526555061340332</v>
      </c>
      <c r="K1786" s="180">
        <v>762</v>
      </c>
      <c r="L1786" s="181">
        <v>320</v>
      </c>
      <c r="M1786" s="181">
        <v>289</v>
      </c>
      <c r="N1786" s="181">
        <v>300</v>
      </c>
      <c r="O1786" s="181">
        <v>1004</v>
      </c>
      <c r="P1786" s="181">
        <v>1111</v>
      </c>
      <c r="Q1786" s="181">
        <v>440</v>
      </c>
      <c r="R1786" s="181">
        <v>1430</v>
      </c>
      <c r="S1786" s="226">
        <f t="shared" si="83"/>
        <v>5656</v>
      </c>
      <c r="T1786" s="181">
        <f t="shared" si="81"/>
        <v>74445.526096910238</v>
      </c>
      <c r="U1786" s="226">
        <f t="shared" si="82"/>
        <v>4884.0961009598868</v>
      </c>
    </row>
    <row r="1787" spans="1:21" x14ac:dyDescent="0.25">
      <c r="A1787" s="156" t="s">
        <v>15843</v>
      </c>
      <c r="B1787" s="156" t="s">
        <v>195</v>
      </c>
      <c r="C1787" s="223">
        <v>-1.0604217052459717</v>
      </c>
      <c r="D1787" s="221">
        <v>-9.2912390828132629E-2</v>
      </c>
      <c r="E1787" s="221">
        <v>-0.4683128297328949</v>
      </c>
      <c r="F1787" s="221">
        <v>2.8822474479675293</v>
      </c>
      <c r="G1787" s="221">
        <v>7.0510883331298828</v>
      </c>
      <c r="H1787" s="221">
        <v>1.4966111183166504</v>
      </c>
      <c r="I1787" s="221">
        <v>-0.95501405000686646</v>
      </c>
      <c r="J1787" s="221">
        <v>-2.698469877243042</v>
      </c>
      <c r="K1787" s="180">
        <v>786</v>
      </c>
      <c r="L1787" s="181">
        <v>287</v>
      </c>
      <c r="M1787" s="181">
        <v>215</v>
      </c>
      <c r="N1787" s="181">
        <v>175</v>
      </c>
      <c r="O1787" s="181">
        <v>761</v>
      </c>
      <c r="P1787" s="181">
        <v>1024</v>
      </c>
      <c r="Q1787" s="181">
        <v>405</v>
      </c>
      <c r="R1787" s="181">
        <v>1042</v>
      </c>
      <c r="S1787" s="226">
        <f t="shared" si="83"/>
        <v>4695</v>
      </c>
      <c r="T1787" s="181">
        <f t="shared" si="81"/>
        <v>3243.3704328387976</v>
      </c>
      <c r="U1787" s="226">
        <f t="shared" si="82"/>
        <v>212.78555899216099</v>
      </c>
    </row>
    <row r="1788" spans="1:21" x14ac:dyDescent="0.25">
      <c r="A1788" s="156" t="s">
        <v>15844</v>
      </c>
      <c r="B1788" s="156" t="s">
        <v>195</v>
      </c>
      <c r="C1788" s="223">
        <v>-1.6896184682846069</v>
      </c>
      <c r="D1788" s="221">
        <v>-0.29896083474159241</v>
      </c>
      <c r="E1788" s="221">
        <v>4.3098454475402832</v>
      </c>
      <c r="F1788" s="221">
        <v>8.8698320388793945</v>
      </c>
      <c r="G1788" s="221">
        <v>10.706866264343262</v>
      </c>
      <c r="H1788" s="221">
        <v>1.3838845491409302</v>
      </c>
      <c r="I1788" s="221">
        <v>-1.161062479019165</v>
      </c>
      <c r="J1788" s="221">
        <v>-1.586860179901123</v>
      </c>
      <c r="K1788" s="180">
        <v>1247</v>
      </c>
      <c r="L1788" s="181">
        <v>398</v>
      </c>
      <c r="M1788" s="181">
        <v>333</v>
      </c>
      <c r="N1788" s="181">
        <v>327</v>
      </c>
      <c r="O1788" s="181">
        <v>1319</v>
      </c>
      <c r="P1788" s="181">
        <v>1657</v>
      </c>
      <c r="Q1788" s="181">
        <v>549</v>
      </c>
      <c r="R1788" s="181">
        <v>1705</v>
      </c>
      <c r="S1788" s="226">
        <f t="shared" si="83"/>
        <v>7535</v>
      </c>
      <c r="T1788" s="181">
        <f t="shared" si="81"/>
        <v>15182.106361448765</v>
      </c>
      <c r="U1788" s="226">
        <f t="shared" si="82"/>
        <v>996.04194331011308</v>
      </c>
    </row>
    <row r="1789" spans="1:21" x14ac:dyDescent="0.25">
      <c r="A1789" s="156" t="s">
        <v>15845</v>
      </c>
      <c r="B1789" s="156" t="s">
        <v>195</v>
      </c>
      <c r="C1789" s="223">
        <v>1.0385065078735352</v>
      </c>
      <c r="D1789" s="221">
        <v>17.205268859863281</v>
      </c>
      <c r="E1789" s="221">
        <v>0.50340014696121216</v>
      </c>
      <c r="F1789" s="221">
        <v>25.149293899536133</v>
      </c>
      <c r="G1789" s="221">
        <v>17.029867172241211</v>
      </c>
      <c r="H1789" s="221">
        <v>18.787939071655273</v>
      </c>
      <c r="I1789" s="221">
        <v>-0.86559861898422241</v>
      </c>
      <c r="J1789" s="221">
        <v>-0.52639847993850708</v>
      </c>
      <c r="K1789" s="180">
        <v>707</v>
      </c>
      <c r="L1789" s="181">
        <v>309</v>
      </c>
      <c r="M1789" s="181">
        <v>222</v>
      </c>
      <c r="N1789" s="181">
        <v>229</v>
      </c>
      <c r="O1789" s="181">
        <v>875</v>
      </c>
      <c r="P1789" s="181">
        <v>1060</v>
      </c>
      <c r="Q1789" s="181">
        <v>431</v>
      </c>
      <c r="R1789" s="181">
        <v>1246</v>
      </c>
      <c r="S1789" s="226">
        <f t="shared" si="83"/>
        <v>5079</v>
      </c>
      <c r="T1789" s="181">
        <f t="shared" si="81"/>
        <v>45708.978995263577</v>
      </c>
      <c r="U1789" s="226">
        <f t="shared" si="82"/>
        <v>2998.797346116005</v>
      </c>
    </row>
    <row r="1790" spans="1:21" x14ac:dyDescent="0.25">
      <c r="A1790" s="156" t="s">
        <v>15846</v>
      </c>
      <c r="B1790" s="156" t="s">
        <v>195</v>
      </c>
      <c r="C1790" s="223">
        <v>3.9193770885467529</v>
      </c>
      <c r="D1790" s="221">
        <v>17.011192321777344</v>
      </c>
      <c r="E1790" s="221">
        <v>-8.2371921539306641</v>
      </c>
      <c r="F1790" s="221">
        <v>63.090572357177734</v>
      </c>
      <c r="G1790" s="221">
        <v>31.607877731323242</v>
      </c>
      <c r="H1790" s="221">
        <v>8.2193431854248047</v>
      </c>
      <c r="I1790" s="221">
        <v>-0.25739467144012451</v>
      </c>
      <c r="J1790" s="221">
        <v>-0.68319237232208252</v>
      </c>
      <c r="K1790" s="180">
        <v>715</v>
      </c>
      <c r="L1790" s="181">
        <v>233</v>
      </c>
      <c r="M1790" s="181">
        <v>324</v>
      </c>
      <c r="N1790" s="181">
        <v>301</v>
      </c>
      <c r="O1790" s="181">
        <v>930</v>
      </c>
      <c r="P1790" s="181">
        <v>949</v>
      </c>
      <c r="Q1790" s="181">
        <v>242</v>
      </c>
      <c r="R1790" s="181">
        <v>658</v>
      </c>
      <c r="S1790" s="226">
        <f t="shared" si="83"/>
        <v>4352</v>
      </c>
      <c r="T1790" s="181">
        <f t="shared" si="81"/>
        <v>59771.027332544327</v>
      </c>
      <c r="U1790" s="226">
        <f t="shared" si="82"/>
        <v>3921.3564179159266</v>
      </c>
    </row>
    <row r="1791" spans="1:21" x14ac:dyDescent="0.25">
      <c r="A1791" s="156" t="s">
        <v>15847</v>
      </c>
      <c r="B1791" s="156" t="s">
        <v>195</v>
      </c>
      <c r="C1791" s="223">
        <v>-1.3475157022476196</v>
      </c>
      <c r="D1791" s="221">
        <v>4.8925104141235352</v>
      </c>
      <c r="E1791" s="221">
        <v>11.14961051940918</v>
      </c>
      <c r="F1791" s="221">
        <v>2.5951535701751709</v>
      </c>
      <c r="G1791" s="221">
        <v>18.193849563598633</v>
      </c>
      <c r="H1791" s="221">
        <v>4.17962646484375</v>
      </c>
      <c r="I1791" s="221">
        <v>-1.2421079874038696</v>
      </c>
      <c r="J1791" s="221">
        <v>4.707911491394043</v>
      </c>
      <c r="K1791" s="180">
        <v>406</v>
      </c>
      <c r="L1791" s="181">
        <v>131</v>
      </c>
      <c r="M1791" s="181">
        <v>158</v>
      </c>
      <c r="N1791" s="181">
        <v>158</v>
      </c>
      <c r="O1791" s="181">
        <v>475</v>
      </c>
      <c r="P1791" s="181">
        <v>656</v>
      </c>
      <c r="Q1791" s="181">
        <v>190</v>
      </c>
      <c r="R1791" s="181">
        <v>498</v>
      </c>
      <c r="S1791" s="226">
        <f t="shared" si="83"/>
        <v>2672</v>
      </c>
      <c r="T1791" s="181">
        <f t="shared" si="81"/>
        <v>15757.953124046326</v>
      </c>
      <c r="U1791" s="226">
        <f t="shared" si="82"/>
        <v>1033.8211232744259</v>
      </c>
    </row>
    <row r="1792" spans="1:21" x14ac:dyDescent="0.25">
      <c r="A1792" s="156" t="s">
        <v>15848</v>
      </c>
      <c r="B1792" s="156" t="s">
        <v>195</v>
      </c>
      <c r="C1792" s="223">
        <v>1.6624828577041626</v>
      </c>
      <c r="D1792" s="221">
        <v>13.510885238647461</v>
      </c>
      <c r="E1792" s="221">
        <v>23.625089645385742</v>
      </c>
      <c r="F1792" s="221">
        <v>18.598257064819336</v>
      </c>
      <c r="G1792" s="221">
        <v>20.96046257019043</v>
      </c>
      <c r="H1792" s="221">
        <v>20.399560928344727</v>
      </c>
      <c r="I1792" s="221">
        <v>0.57700562477111816</v>
      </c>
      <c r="J1792" s="221">
        <v>0.15120799839496613</v>
      </c>
      <c r="K1792" s="180">
        <v>1193</v>
      </c>
      <c r="L1792" s="181">
        <v>765</v>
      </c>
      <c r="M1792" s="181">
        <v>410</v>
      </c>
      <c r="N1792" s="181">
        <v>446</v>
      </c>
      <c r="O1792" s="181">
        <v>1447</v>
      </c>
      <c r="P1792" s="181">
        <v>1611</v>
      </c>
      <c r="Q1792" s="181">
        <v>478</v>
      </c>
      <c r="R1792" s="181">
        <v>1484</v>
      </c>
      <c r="S1792" s="226">
        <f t="shared" si="83"/>
        <v>7834</v>
      </c>
      <c r="T1792" s="181">
        <f t="shared" si="81"/>
        <v>93993.962015211582</v>
      </c>
      <c r="U1792" s="226">
        <f t="shared" si="82"/>
        <v>6166.5968052218504</v>
      </c>
    </row>
    <row r="1793" spans="1:21" x14ac:dyDescent="0.25">
      <c r="A1793" s="156" t="s">
        <v>15849</v>
      </c>
      <c r="B1793" s="156" t="s">
        <v>195</v>
      </c>
      <c r="C1793" s="223">
        <v>-0.11353406310081482</v>
      </c>
      <c r="D1793" s="221">
        <v>4.4158930778503418</v>
      </c>
      <c r="E1793" s="221">
        <v>-1.8730165958404541</v>
      </c>
      <c r="F1793" s="221">
        <v>52.878013610839844</v>
      </c>
      <c r="G1793" s="221">
        <v>36.245185852050781</v>
      </c>
      <c r="H1793" s="221">
        <v>11.784540176391602</v>
      </c>
      <c r="I1793" s="221">
        <v>7.3558330535888672E-2</v>
      </c>
      <c r="J1793" s="221">
        <v>5.6298617273569107E-2</v>
      </c>
      <c r="K1793" s="180">
        <v>1435</v>
      </c>
      <c r="L1793" s="181">
        <v>426</v>
      </c>
      <c r="M1793" s="181">
        <v>488</v>
      </c>
      <c r="N1793" s="181">
        <v>431</v>
      </c>
      <c r="O1793" s="181">
        <v>1666</v>
      </c>
      <c r="P1793" s="181">
        <v>1838</v>
      </c>
      <c r="Q1793" s="181">
        <v>593</v>
      </c>
      <c r="R1793" s="181">
        <v>1943</v>
      </c>
      <c r="S1793" s="226">
        <f t="shared" si="83"/>
        <v>8820</v>
      </c>
      <c r="T1793" s="181">
        <f t="shared" si="81"/>
        <v>105792.1136152111</v>
      </c>
      <c r="U1793" s="226">
        <f t="shared" si="82"/>
        <v>6940.6299708022716</v>
      </c>
    </row>
    <row r="1794" spans="1:21" x14ac:dyDescent="0.25">
      <c r="A1794" s="156" t="s">
        <v>15850</v>
      </c>
      <c r="B1794" s="156" t="s">
        <v>195</v>
      </c>
      <c r="C1794" s="223">
        <v>1.172387957572937</v>
      </c>
      <c r="D1794" s="221">
        <v>12.442723274230957</v>
      </c>
      <c r="E1794" s="221">
        <v>61.445686340332031</v>
      </c>
      <c r="F1794" s="221">
        <v>20.47900390625</v>
      </c>
      <c r="G1794" s="221">
        <v>78.958267211914063</v>
      </c>
      <c r="H1794" s="221">
        <v>25.324577331542969</v>
      </c>
      <c r="I1794" s="221">
        <v>-0.81707119941711426</v>
      </c>
      <c r="J1794" s="221">
        <v>-0.95250242948532104</v>
      </c>
      <c r="K1794" s="180">
        <v>935</v>
      </c>
      <c r="L1794" s="181">
        <v>306</v>
      </c>
      <c r="M1794" s="181">
        <v>251</v>
      </c>
      <c r="N1794" s="181">
        <v>210</v>
      </c>
      <c r="O1794" s="181">
        <v>897</v>
      </c>
      <c r="P1794" s="181">
        <v>1027</v>
      </c>
      <c r="Q1794" s="181">
        <v>356</v>
      </c>
      <c r="R1794" s="181">
        <v>1046</v>
      </c>
      <c r="S1794" s="226">
        <f t="shared" si="83"/>
        <v>5028</v>
      </c>
      <c r="T1794" s="181">
        <f t="shared" si="81"/>
        <v>120173.82587432861</v>
      </c>
      <c r="U1794" s="226">
        <f t="shared" si="82"/>
        <v>7884.1610122572683</v>
      </c>
    </row>
    <row r="1795" spans="1:21" x14ac:dyDescent="0.25">
      <c r="A1795" s="156" t="s">
        <v>15851</v>
      </c>
      <c r="B1795" s="156" t="s">
        <v>195</v>
      </c>
      <c r="C1795" s="223">
        <v>-0.43161988258361816</v>
      </c>
      <c r="D1795" s="221">
        <v>0.53588950634002686</v>
      </c>
      <c r="E1795" s="221">
        <v>1.7224513292312622</v>
      </c>
      <c r="F1795" s="221">
        <v>53.301998138427734</v>
      </c>
      <c r="G1795" s="221">
        <v>23.533309936523438</v>
      </c>
      <c r="H1795" s="221">
        <v>7.6670436859130859</v>
      </c>
      <c r="I1795" s="221">
        <v>6.847297191619873</v>
      </c>
      <c r="J1795" s="221">
        <v>-0.7520098090171814</v>
      </c>
      <c r="K1795" s="180">
        <v>711</v>
      </c>
      <c r="L1795" s="181">
        <v>189</v>
      </c>
      <c r="M1795" s="181">
        <v>132</v>
      </c>
      <c r="N1795" s="181">
        <v>102</v>
      </c>
      <c r="O1795" s="181">
        <v>559</v>
      </c>
      <c r="P1795" s="181">
        <v>679</v>
      </c>
      <c r="Q1795" s="181">
        <v>217</v>
      </c>
      <c r="R1795" s="181">
        <v>531</v>
      </c>
      <c r="S1795" s="226">
        <f t="shared" si="83"/>
        <v>3120</v>
      </c>
      <c r="T1795" s="181">
        <f t="shared" si="81"/>
        <v>24906.157965004444</v>
      </c>
      <c r="U1795" s="226">
        <f t="shared" si="82"/>
        <v>1634.0010660737062</v>
      </c>
    </row>
    <row r="1796" spans="1:21" x14ac:dyDescent="0.25">
      <c r="A1796" s="156" t="s">
        <v>15852</v>
      </c>
      <c r="B1796" s="156" t="s">
        <v>195</v>
      </c>
      <c r="C1796" s="223">
        <v>-1.1180927753448486</v>
      </c>
      <c r="D1796" s="221">
        <v>-0.15058335661888123</v>
      </c>
      <c r="E1796" s="221">
        <v>-0.52598381042480469</v>
      </c>
      <c r="F1796" s="221">
        <v>2.8245763778686523</v>
      </c>
      <c r="G1796" s="221">
        <v>11.926605224609375</v>
      </c>
      <c r="H1796" s="221">
        <v>2.8487207889556885</v>
      </c>
      <c r="I1796" s="221">
        <v>-1.0126850605010986</v>
      </c>
      <c r="J1796" s="221">
        <v>-1.4384827613830566</v>
      </c>
      <c r="K1796" s="180">
        <v>495</v>
      </c>
      <c r="L1796" s="181">
        <v>289</v>
      </c>
      <c r="M1796" s="181">
        <v>179</v>
      </c>
      <c r="N1796" s="181">
        <v>96</v>
      </c>
      <c r="O1796" s="181">
        <v>459</v>
      </c>
      <c r="P1796" s="181">
        <v>603</v>
      </c>
      <c r="Q1796" s="181">
        <v>208</v>
      </c>
      <c r="R1796" s="181">
        <v>477</v>
      </c>
      <c r="S1796" s="226">
        <f t="shared" si="83"/>
        <v>2806</v>
      </c>
      <c r="T1796" s="181">
        <f t="shared" si="81"/>
        <v>5875.3293804228306</v>
      </c>
      <c r="U1796" s="226">
        <f t="shared" si="82"/>
        <v>385.45866787781608</v>
      </c>
    </row>
    <row r="1797" spans="1:21" x14ac:dyDescent="0.25">
      <c r="A1797" s="156" t="s">
        <v>15853</v>
      </c>
      <c r="B1797" s="156" t="s">
        <v>195</v>
      </c>
      <c r="C1797" s="223">
        <v>1.5418699979782104</v>
      </c>
      <c r="D1797" s="221">
        <v>0.86286932229995728</v>
      </c>
      <c r="E1797" s="221">
        <v>-0.27280569076538086</v>
      </c>
      <c r="F1797" s="221">
        <v>3.0777544975280762</v>
      </c>
      <c r="G1797" s="221">
        <v>27.385915756225586</v>
      </c>
      <c r="H1797" s="221">
        <v>3.4042360782623291</v>
      </c>
      <c r="I1797" s="221">
        <v>10.263617515563965</v>
      </c>
      <c r="J1797" s="221">
        <v>-2.4115393161773682</v>
      </c>
      <c r="K1797" s="180">
        <v>616</v>
      </c>
      <c r="L1797" s="181">
        <v>228</v>
      </c>
      <c r="M1797" s="181">
        <v>166</v>
      </c>
      <c r="N1797" s="181">
        <v>162</v>
      </c>
      <c r="O1797" s="181">
        <v>673</v>
      </c>
      <c r="P1797" s="181">
        <v>918</v>
      </c>
      <c r="Q1797" s="181">
        <v>332</v>
      </c>
      <c r="R1797" s="181">
        <v>872</v>
      </c>
      <c r="S1797" s="226">
        <f t="shared" si="83"/>
        <v>3967</v>
      </c>
      <c r="T1797" s="181">
        <f t="shared" ref="T1797:T1860" si="84">SUMPRODUCT(C1797:J1797,K1797:R1797)</f>
        <v>24460.305363416672</v>
      </c>
      <c r="U1797" s="226">
        <f t="shared" ref="U1797:U1860" si="85">(T1797/$T$10045)*$S$10045</f>
        <v>1604.7503230514462</v>
      </c>
    </row>
    <row r="1798" spans="1:21" x14ac:dyDescent="0.25">
      <c r="A1798" s="156" t="s">
        <v>14716</v>
      </c>
      <c r="B1798" s="156" t="s">
        <v>195</v>
      </c>
      <c r="C1798" s="223">
        <v>-0.26477229595184326</v>
      </c>
      <c r="D1798" s="221">
        <v>0.27449342608451843</v>
      </c>
      <c r="E1798" s="221">
        <v>10.356562614440918</v>
      </c>
      <c r="F1798" s="221">
        <v>3.2496533393859863</v>
      </c>
      <c r="G1798" s="221">
        <v>17.619258880615234</v>
      </c>
      <c r="H1798" s="221">
        <v>8.2431411743164062</v>
      </c>
      <c r="I1798" s="221">
        <v>-0.58760815858840942</v>
      </c>
      <c r="J1798" s="221">
        <v>-1.0134059190750122</v>
      </c>
      <c r="K1798" s="180">
        <v>868.3924560546875</v>
      </c>
      <c r="L1798" s="181">
        <v>284.2347412109375</v>
      </c>
      <c r="M1798" s="181">
        <v>322.9940185546875</v>
      </c>
      <c r="N1798" s="181">
        <v>295.30880737304687</v>
      </c>
      <c r="O1798" s="181">
        <v>995.744384765625</v>
      </c>
      <c r="P1798" s="181">
        <v>1203.3834228515625</v>
      </c>
      <c r="Q1798" s="181">
        <v>369.13601684570312</v>
      </c>
      <c r="R1798" s="181">
        <v>1077.877197265625</v>
      </c>
      <c r="S1798" s="226">
        <f t="shared" ref="S1798:S1861" si="86">SUM(K1798:R1798)</f>
        <v>5417.071044921875</v>
      </c>
      <c r="T1798" s="181">
        <f t="shared" si="84"/>
        <v>30307.556401461487</v>
      </c>
      <c r="U1798" s="226">
        <f t="shared" si="85"/>
        <v>1988.3668745561258</v>
      </c>
    </row>
    <row r="1799" spans="1:21" x14ac:dyDescent="0.25">
      <c r="A1799" s="156" t="s">
        <v>15854</v>
      </c>
      <c r="B1799" s="156" t="s">
        <v>195</v>
      </c>
      <c r="C1799" s="223">
        <v>-0.83272761106491089</v>
      </c>
      <c r="D1799" s="221">
        <v>1.2749263048171997</v>
      </c>
      <c r="E1799" s="221">
        <v>-3.6247072219848633</v>
      </c>
      <c r="F1799" s="221">
        <v>22.565422058105469</v>
      </c>
      <c r="G1799" s="221">
        <v>49.790416717529297</v>
      </c>
      <c r="H1799" s="221">
        <v>11.401334762573242</v>
      </c>
      <c r="I1799" s="221">
        <v>-0.72731977701187134</v>
      </c>
      <c r="J1799" s="221">
        <v>-1.5961743593215942</v>
      </c>
      <c r="K1799" s="180">
        <v>1467</v>
      </c>
      <c r="L1799" s="181">
        <v>577</v>
      </c>
      <c r="M1799" s="181">
        <v>424</v>
      </c>
      <c r="N1799" s="181">
        <v>440</v>
      </c>
      <c r="O1799" s="181">
        <v>1573</v>
      </c>
      <c r="P1799" s="181">
        <v>1813</v>
      </c>
      <c r="Q1799" s="181">
        <v>594</v>
      </c>
      <c r="R1799" s="181">
        <v>1889</v>
      </c>
      <c r="S1799" s="226">
        <f t="shared" si="86"/>
        <v>8777</v>
      </c>
      <c r="T1799" s="181">
        <f t="shared" si="84"/>
        <v>103449.67502480745</v>
      </c>
      <c r="U1799" s="226">
        <f t="shared" si="85"/>
        <v>6786.9512235900438</v>
      </c>
    </row>
    <row r="1800" spans="1:21" x14ac:dyDescent="0.25">
      <c r="A1800" s="156" t="s">
        <v>15855</v>
      </c>
      <c r="B1800" s="156" t="s">
        <v>195</v>
      </c>
      <c r="C1800" s="223">
        <v>-1.5679527521133423</v>
      </c>
      <c r="D1800" s="221">
        <v>-2.5299134254455566</v>
      </c>
      <c r="E1800" s="221">
        <v>9.1453507542610168E-2</v>
      </c>
      <c r="F1800" s="221">
        <v>2.3744486272335052E-2</v>
      </c>
      <c r="G1800" s="221">
        <v>22.055627822875977</v>
      </c>
      <c r="H1800" s="221">
        <v>3.1842873096466064</v>
      </c>
      <c r="I1800" s="221">
        <v>4.9999947547912598</v>
      </c>
      <c r="J1800" s="221">
        <v>-1.4867708683013916</v>
      </c>
      <c r="K1800" s="180">
        <v>987</v>
      </c>
      <c r="L1800" s="181">
        <v>410</v>
      </c>
      <c r="M1800" s="181">
        <v>285</v>
      </c>
      <c r="N1800" s="181">
        <v>275</v>
      </c>
      <c r="O1800" s="181">
        <v>974</v>
      </c>
      <c r="P1800" s="181">
        <v>1504</v>
      </c>
      <c r="Q1800" s="181">
        <v>555</v>
      </c>
      <c r="R1800" s="181">
        <v>1443</v>
      </c>
      <c r="S1800" s="226">
        <f t="shared" si="86"/>
        <v>6433</v>
      </c>
      <c r="T1800" s="181">
        <f t="shared" si="84"/>
        <v>24348.696451745927</v>
      </c>
      <c r="U1800" s="226">
        <f t="shared" si="85"/>
        <v>1597.4280744368841</v>
      </c>
    </row>
    <row r="1801" spans="1:21" x14ac:dyDescent="0.25">
      <c r="A1801" s="156" t="s">
        <v>15856</v>
      </c>
      <c r="B1801" s="156" t="s">
        <v>195</v>
      </c>
      <c r="C1801" s="223">
        <v>1.4102537631988525</v>
      </c>
      <c r="D1801" s="221">
        <v>7.0929231643676758</v>
      </c>
      <c r="E1801" s="221">
        <v>-0.51457184553146362</v>
      </c>
      <c r="F1801" s="221">
        <v>48.202648162841797</v>
      </c>
      <c r="G1801" s="221">
        <v>42.233787536621094</v>
      </c>
      <c r="H1801" s="221">
        <v>4.9528326988220215</v>
      </c>
      <c r="I1801" s="221">
        <v>-1.0012731552124023</v>
      </c>
      <c r="J1801" s="221">
        <v>-1.4270708560943604</v>
      </c>
      <c r="K1801" s="180">
        <v>630</v>
      </c>
      <c r="L1801" s="181">
        <v>205</v>
      </c>
      <c r="M1801" s="181">
        <v>166</v>
      </c>
      <c r="N1801" s="181">
        <v>155</v>
      </c>
      <c r="O1801" s="181">
        <v>719</v>
      </c>
      <c r="P1801" s="181">
        <v>906</v>
      </c>
      <c r="Q1801" s="181">
        <v>329</v>
      </c>
      <c r="R1801" s="181">
        <v>780</v>
      </c>
      <c r="S1801" s="226">
        <f t="shared" si="86"/>
        <v>3890</v>
      </c>
      <c r="T1801" s="181">
        <f t="shared" si="84"/>
        <v>43139.326186537743</v>
      </c>
      <c r="U1801" s="226">
        <f t="shared" si="85"/>
        <v>2830.2119129553766</v>
      </c>
    </row>
    <row r="1802" spans="1:21" x14ac:dyDescent="0.25">
      <c r="A1802" s="156" t="s">
        <v>15857</v>
      </c>
      <c r="B1802" s="156" t="s">
        <v>195</v>
      </c>
      <c r="C1802" s="223">
        <v>-1.476427435874939</v>
      </c>
      <c r="D1802" s="221">
        <v>2.5047929286956787</v>
      </c>
      <c r="E1802" s="221">
        <v>-0.88431835174560547</v>
      </c>
      <c r="F1802" s="221">
        <v>2.4662418365478516</v>
      </c>
      <c r="G1802" s="221">
        <v>16.401769638061523</v>
      </c>
      <c r="H1802" s="221">
        <v>-0.19715715944766998</v>
      </c>
      <c r="I1802" s="221">
        <v>-1.3710196018218994</v>
      </c>
      <c r="J1802" s="221">
        <v>3.5977427959442139</v>
      </c>
      <c r="K1802" s="180">
        <v>510</v>
      </c>
      <c r="L1802" s="181">
        <v>468</v>
      </c>
      <c r="M1802" s="181">
        <v>117</v>
      </c>
      <c r="N1802" s="181">
        <v>127</v>
      </c>
      <c r="O1802" s="181">
        <v>520</v>
      </c>
      <c r="P1802" s="181">
        <v>655</v>
      </c>
      <c r="Q1802" s="181">
        <v>189</v>
      </c>
      <c r="R1802" s="181">
        <v>586</v>
      </c>
      <c r="S1802" s="226">
        <f t="shared" si="86"/>
        <v>3172</v>
      </c>
      <c r="T1802" s="181">
        <f t="shared" si="84"/>
        <v>10877.949410453439</v>
      </c>
      <c r="U1802" s="226">
        <f t="shared" si="85"/>
        <v>713.66209747612481</v>
      </c>
    </row>
    <row r="1803" spans="1:21" x14ac:dyDescent="0.25">
      <c r="A1803" s="156" t="s">
        <v>15858</v>
      </c>
      <c r="B1803" s="156" t="s">
        <v>195</v>
      </c>
      <c r="C1803" s="223">
        <v>2.2779932245612144E-2</v>
      </c>
      <c r="D1803" s="221">
        <v>14.371157646179199</v>
      </c>
      <c r="E1803" s="221">
        <v>0.46170932054519653</v>
      </c>
      <c r="F1803" s="221">
        <v>44.119228363037109</v>
      </c>
      <c r="G1803" s="221">
        <v>46.005908966064453</v>
      </c>
      <c r="H1803" s="221">
        <v>4.5599942207336426</v>
      </c>
      <c r="I1803" s="221">
        <v>-2.4991912767291069E-2</v>
      </c>
      <c r="J1803" s="221">
        <v>-0.45078960061073303</v>
      </c>
      <c r="K1803" s="180">
        <v>501</v>
      </c>
      <c r="L1803" s="181">
        <v>188</v>
      </c>
      <c r="M1803" s="181">
        <v>145</v>
      </c>
      <c r="N1803" s="181">
        <v>126</v>
      </c>
      <c r="O1803" s="181">
        <v>454</v>
      </c>
      <c r="P1803" s="181">
        <v>749</v>
      </c>
      <c r="Q1803" s="181">
        <v>252</v>
      </c>
      <c r="R1803" s="181">
        <v>713</v>
      </c>
      <c r="S1803" s="226">
        <f t="shared" si="86"/>
        <v>3128</v>
      </c>
      <c r="T1803" s="181">
        <f t="shared" si="84"/>
        <v>32313.56840342842</v>
      </c>
      <c r="U1803" s="226">
        <f t="shared" si="85"/>
        <v>2119.9739154484337</v>
      </c>
    </row>
    <row r="1804" spans="1:21" x14ac:dyDescent="0.25">
      <c r="A1804" s="156" t="s">
        <v>15859</v>
      </c>
      <c r="B1804" s="156" t="s">
        <v>195</v>
      </c>
      <c r="C1804" s="223">
        <v>1.9226679801940918</v>
      </c>
      <c r="D1804" s="221">
        <v>10.152950286865234</v>
      </c>
      <c r="E1804" s="221">
        <v>-0.12154921889305115</v>
      </c>
      <c r="F1804" s="221">
        <v>8.475193977355957</v>
      </c>
      <c r="G1804" s="221">
        <v>33.806903839111328</v>
      </c>
      <c r="H1804" s="221">
        <v>3.7606730461120605</v>
      </c>
      <c r="I1804" s="221">
        <v>-0.60825049877166748</v>
      </c>
      <c r="J1804" s="221">
        <v>-1.0340479612350464</v>
      </c>
      <c r="K1804" s="180">
        <v>819</v>
      </c>
      <c r="L1804" s="181">
        <v>286</v>
      </c>
      <c r="M1804" s="181">
        <v>211</v>
      </c>
      <c r="N1804" s="181">
        <v>204</v>
      </c>
      <c r="O1804" s="181">
        <v>856</v>
      </c>
      <c r="P1804" s="181">
        <v>1113</v>
      </c>
      <c r="Q1804" s="181">
        <v>344</v>
      </c>
      <c r="R1804" s="181">
        <v>832</v>
      </c>
      <c r="S1804" s="226">
        <f t="shared" si="86"/>
        <v>4665</v>
      </c>
      <c r="T1804" s="181">
        <f t="shared" si="84"/>
        <v>38236.474255293608</v>
      </c>
      <c r="U1804" s="226">
        <f t="shared" si="85"/>
        <v>2508.553899956702</v>
      </c>
    </row>
    <row r="1805" spans="1:21" x14ac:dyDescent="0.25">
      <c r="A1805" s="156" t="s">
        <v>15860</v>
      </c>
      <c r="B1805" s="156" t="s">
        <v>195</v>
      </c>
      <c r="C1805" s="223">
        <v>-1.5740208625793457</v>
      </c>
      <c r="D1805" s="221">
        <v>25.908023834228516</v>
      </c>
      <c r="E1805" s="221">
        <v>30.72553825378418</v>
      </c>
      <c r="F1805" s="221">
        <v>14.820589065551758</v>
      </c>
      <c r="G1805" s="221">
        <v>26.182807922363281</v>
      </c>
      <c r="H1805" s="221">
        <v>10.298196792602539</v>
      </c>
      <c r="I1805" s="221">
        <v>0.1178261861205101</v>
      </c>
      <c r="J1805" s="221">
        <v>-2.2718384265899658</v>
      </c>
      <c r="K1805" s="180">
        <v>534</v>
      </c>
      <c r="L1805" s="181">
        <v>209</v>
      </c>
      <c r="M1805" s="181">
        <v>155</v>
      </c>
      <c r="N1805" s="181">
        <v>147</v>
      </c>
      <c r="O1805" s="181">
        <v>595</v>
      </c>
      <c r="P1805" s="181">
        <v>847</v>
      </c>
      <c r="Q1805" s="181">
        <v>354</v>
      </c>
      <c r="R1805" s="181">
        <v>1272</v>
      </c>
      <c r="S1805" s="226">
        <f t="shared" si="86"/>
        <v>4113</v>
      </c>
      <c r="T1805" s="181">
        <f t="shared" si="84"/>
        <v>32968.610251113772</v>
      </c>
      <c r="U1805" s="226">
        <f t="shared" si="85"/>
        <v>2162.948792542873</v>
      </c>
    </row>
    <row r="1806" spans="1:21" x14ac:dyDescent="0.25">
      <c r="A1806" s="156" t="s">
        <v>15861</v>
      </c>
      <c r="B1806" s="156" t="s">
        <v>195</v>
      </c>
      <c r="C1806" s="223">
        <v>-2.7347502708435059</v>
      </c>
      <c r="D1806" s="221">
        <v>-1.7672408819198608</v>
      </c>
      <c r="E1806" s="221">
        <v>78.471275329589844</v>
      </c>
      <c r="F1806" s="221">
        <v>1.2079188823699951</v>
      </c>
      <c r="G1806" s="221">
        <v>5.3767595291137695</v>
      </c>
      <c r="H1806" s="221">
        <v>10.218025207519531</v>
      </c>
      <c r="I1806" s="221">
        <v>-2.629342794418335</v>
      </c>
      <c r="J1806" s="221">
        <v>-3.43387770652771</v>
      </c>
      <c r="K1806" s="180">
        <v>320</v>
      </c>
      <c r="L1806" s="181">
        <v>128</v>
      </c>
      <c r="M1806" s="181">
        <v>63</v>
      </c>
      <c r="N1806" s="181">
        <v>50</v>
      </c>
      <c r="O1806" s="181">
        <v>274</v>
      </c>
      <c r="P1806" s="181">
        <v>552</v>
      </c>
      <c r="Q1806" s="181">
        <v>250</v>
      </c>
      <c r="R1806" s="181">
        <v>804</v>
      </c>
      <c r="S1806" s="226">
        <f t="shared" si="86"/>
        <v>2441</v>
      </c>
      <c r="T1806" s="181">
        <f t="shared" si="84"/>
        <v>7598.1680212020874</v>
      </c>
      <c r="U1806" s="226">
        <f t="shared" si="85"/>
        <v>498.48775006952934</v>
      </c>
    </row>
    <row r="1807" spans="1:21" x14ac:dyDescent="0.25">
      <c r="A1807" s="156" t="s">
        <v>14706</v>
      </c>
      <c r="B1807" s="156" t="s">
        <v>195</v>
      </c>
      <c r="C1807" s="223">
        <v>-1.3884692192077637</v>
      </c>
      <c r="D1807" s="221">
        <v>-0.42095997929573059</v>
      </c>
      <c r="E1807" s="221">
        <v>-0.79636025428771973</v>
      </c>
      <c r="F1807" s="221">
        <v>2.5541999340057373</v>
      </c>
      <c r="G1807" s="221">
        <v>21.211097717285156</v>
      </c>
      <c r="H1807" s="221">
        <v>1.1685636043548584</v>
      </c>
      <c r="I1807" s="221">
        <v>-1.2830615043640137</v>
      </c>
      <c r="J1807" s="221">
        <v>-1.7088592052459717</v>
      </c>
      <c r="K1807" s="180">
        <v>340.50576782226562</v>
      </c>
      <c r="L1807" s="181">
        <v>138.04287719726562</v>
      </c>
      <c r="M1807" s="181">
        <v>80.985153198242188</v>
      </c>
      <c r="N1807" s="181">
        <v>68.714675903320313</v>
      </c>
      <c r="O1807" s="181">
        <v>282.22100830078125</v>
      </c>
      <c r="P1807" s="181">
        <v>505.543701171875</v>
      </c>
      <c r="Q1807" s="181">
        <v>193.26004028320312</v>
      </c>
      <c r="R1807" s="181">
        <v>566.8961181640625</v>
      </c>
      <c r="S1807" s="226">
        <f t="shared" si="86"/>
        <v>2176.1693420410156</v>
      </c>
      <c r="T1807" s="181">
        <f t="shared" si="84"/>
        <v>4940.3925457290343</v>
      </c>
      <c r="U1807" s="226">
        <f t="shared" si="85"/>
        <v>324.12091410833517</v>
      </c>
    </row>
    <row r="1808" spans="1:21" x14ac:dyDescent="0.25">
      <c r="A1808" s="156" t="s">
        <v>15862</v>
      </c>
      <c r="B1808" s="156" t="s">
        <v>195</v>
      </c>
      <c r="C1808" s="223">
        <v>-1.4590432643890381</v>
      </c>
      <c r="D1808" s="221">
        <v>-0.491534024477005</v>
      </c>
      <c r="E1808" s="221">
        <v>-0.86693435907363892</v>
      </c>
      <c r="F1808" s="221">
        <v>2.4836258888244629</v>
      </c>
      <c r="G1808" s="221">
        <v>16.363128662109375</v>
      </c>
      <c r="H1808" s="221">
        <v>9.4998693466186523</v>
      </c>
      <c r="I1808" s="221">
        <v>-1.3536355495452881</v>
      </c>
      <c r="J1808" s="221">
        <v>-1.7794332504272461</v>
      </c>
      <c r="K1808" s="180">
        <v>504</v>
      </c>
      <c r="L1808" s="181">
        <v>173</v>
      </c>
      <c r="M1808" s="181">
        <v>125</v>
      </c>
      <c r="N1808" s="181">
        <v>111</v>
      </c>
      <c r="O1808" s="181">
        <v>523</v>
      </c>
      <c r="P1808" s="181">
        <v>857</v>
      </c>
      <c r="Q1808" s="181">
        <v>399</v>
      </c>
      <c r="R1808" s="181">
        <v>931</v>
      </c>
      <c r="S1808" s="226">
        <f t="shared" si="86"/>
        <v>3623</v>
      </c>
      <c r="T1808" s="181">
        <f t="shared" si="84"/>
        <v>13849.473867207766</v>
      </c>
      <c r="U1808" s="226">
        <f t="shared" si="85"/>
        <v>908.61284568157134</v>
      </c>
    </row>
    <row r="1809" spans="1:21" x14ac:dyDescent="0.25">
      <c r="A1809" s="156" t="s">
        <v>14707</v>
      </c>
      <c r="B1809" s="156" t="s">
        <v>195</v>
      </c>
      <c r="C1809" s="223">
        <v>-0.39630097150802612</v>
      </c>
      <c r="D1809" s="221">
        <v>9.7678613662719727</v>
      </c>
      <c r="E1809" s="221">
        <v>10.102313995361328</v>
      </c>
      <c r="F1809" s="221">
        <v>20.839912414550781</v>
      </c>
      <c r="G1809" s="221">
        <v>22.412397384643555</v>
      </c>
      <c r="H1809" s="221">
        <v>3.5313789844512939</v>
      </c>
      <c r="I1809" s="221">
        <v>-0.8713797926902771</v>
      </c>
      <c r="J1809" s="221">
        <v>-1.2635880708694458</v>
      </c>
      <c r="K1809" s="180">
        <v>710.3662109375</v>
      </c>
      <c r="L1809" s="181">
        <v>278.35980224609375</v>
      </c>
      <c r="M1809" s="181">
        <v>242.44239807128906</v>
      </c>
      <c r="N1809" s="181">
        <v>210.51583862304688</v>
      </c>
      <c r="O1809" s="181">
        <v>797.16656494140625</v>
      </c>
      <c r="P1809" s="181">
        <v>1048.58837890625</v>
      </c>
      <c r="Q1809" s="181">
        <v>353.18771362304687</v>
      </c>
      <c r="R1809" s="181">
        <v>1062.5562744140625</v>
      </c>
      <c r="S1809" s="226">
        <f t="shared" si="86"/>
        <v>4703.1831817626953</v>
      </c>
      <c r="T1809" s="181">
        <f t="shared" si="84"/>
        <v>29192.804738819017</v>
      </c>
      <c r="U1809" s="226">
        <f t="shared" si="85"/>
        <v>1915.2321338335855</v>
      </c>
    </row>
    <row r="1810" spans="1:21" x14ac:dyDescent="0.25">
      <c r="A1810" s="156" t="s">
        <v>15863</v>
      </c>
      <c r="B1810" s="156" t="s">
        <v>195</v>
      </c>
      <c r="C1810" s="223">
        <v>-0.56731587648391724</v>
      </c>
      <c r="D1810" s="221">
        <v>21.628118515014648</v>
      </c>
      <c r="E1810" s="221">
        <v>22.225736618041992</v>
      </c>
      <c r="F1810" s="221">
        <v>35.699443817138672</v>
      </c>
      <c r="G1810" s="221">
        <v>67.504875183105469</v>
      </c>
      <c r="H1810" s="221">
        <v>16.967056274414063</v>
      </c>
      <c r="I1810" s="221">
        <v>-0.37768474221229553</v>
      </c>
      <c r="J1810" s="221">
        <v>-1.5201249122619629</v>
      </c>
      <c r="K1810" s="180">
        <v>1284</v>
      </c>
      <c r="L1810" s="181">
        <v>404</v>
      </c>
      <c r="M1810" s="181">
        <v>424</v>
      </c>
      <c r="N1810" s="181">
        <v>404</v>
      </c>
      <c r="O1810" s="181">
        <v>1373</v>
      </c>
      <c r="P1810" s="181">
        <v>1692</v>
      </c>
      <c r="Q1810" s="181">
        <v>612</v>
      </c>
      <c r="R1810" s="181">
        <v>2245</v>
      </c>
      <c r="S1810" s="226">
        <f t="shared" si="86"/>
        <v>8438</v>
      </c>
      <c r="T1810" s="181">
        <f t="shared" si="84"/>
        <v>149604.24327528477</v>
      </c>
      <c r="U1810" s="226">
        <f t="shared" si="85"/>
        <v>9814.9820355450302</v>
      </c>
    </row>
    <row r="1811" spans="1:21" x14ac:dyDescent="0.25">
      <c r="A1811" s="156" t="s">
        <v>14708</v>
      </c>
      <c r="B1811" s="156" t="s">
        <v>195</v>
      </c>
      <c r="C1811" s="223">
        <v>4.121302604675293</v>
      </c>
      <c r="D1811" s="221">
        <v>3.9710385799407959</v>
      </c>
      <c r="E1811" s="221">
        <v>34.149059295654297</v>
      </c>
      <c r="F1811" s="221">
        <v>3.382016658782959</v>
      </c>
      <c r="G1811" s="221">
        <v>7.5508570671081543</v>
      </c>
      <c r="H1811" s="221">
        <v>17.26399040222168</v>
      </c>
      <c r="I1811" s="221">
        <v>-0.4552447497844696</v>
      </c>
      <c r="J1811" s="221">
        <v>-0.88104230165481567</v>
      </c>
      <c r="K1811" s="180">
        <v>499.00363159179687</v>
      </c>
      <c r="L1811" s="181">
        <v>155.65251159667969</v>
      </c>
      <c r="M1811" s="181">
        <v>171.21775817871094</v>
      </c>
      <c r="N1811" s="181">
        <v>184.03620910644531</v>
      </c>
      <c r="O1811" s="181">
        <v>544.7838134765625</v>
      </c>
      <c r="P1811" s="181">
        <v>663.81219482421875</v>
      </c>
      <c r="Q1811" s="181">
        <v>235.30998229980469</v>
      </c>
      <c r="R1811" s="181">
        <v>672.0526123046875</v>
      </c>
      <c r="S1811" s="226">
        <f t="shared" si="86"/>
        <v>3125.8687133789062</v>
      </c>
      <c r="T1811" s="181">
        <f t="shared" si="84"/>
        <v>24018.387650734596</v>
      </c>
      <c r="U1811" s="226">
        <f t="shared" si="85"/>
        <v>1575.7577335619724</v>
      </c>
    </row>
    <row r="1812" spans="1:21" x14ac:dyDescent="0.25">
      <c r="A1812" s="156" t="s">
        <v>15864</v>
      </c>
      <c r="B1812" s="156" t="s">
        <v>195</v>
      </c>
      <c r="C1812" s="223">
        <v>-1.1783038377761841</v>
      </c>
      <c r="D1812" s="221">
        <v>0.15702290832996368</v>
      </c>
      <c r="E1812" s="221">
        <v>18.174160003662109</v>
      </c>
      <c r="F1812" s="221">
        <v>2.7643651962280273</v>
      </c>
      <c r="G1812" s="221">
        <v>16.433061599731445</v>
      </c>
      <c r="H1812" s="221">
        <v>1.477379322052002</v>
      </c>
      <c r="I1812" s="221">
        <v>-1.0728961229324341</v>
      </c>
      <c r="J1812" s="221">
        <v>-1.4986937046051025</v>
      </c>
      <c r="K1812" s="180">
        <v>489</v>
      </c>
      <c r="L1812" s="181">
        <v>191</v>
      </c>
      <c r="M1812" s="181">
        <v>174</v>
      </c>
      <c r="N1812" s="181">
        <v>122</v>
      </c>
      <c r="O1812" s="181">
        <v>521</v>
      </c>
      <c r="P1812" s="181">
        <v>836</v>
      </c>
      <c r="Q1812" s="181">
        <v>295</v>
      </c>
      <c r="R1812" s="181">
        <v>795</v>
      </c>
      <c r="S1812" s="226">
        <f t="shared" si="86"/>
        <v>3423</v>
      </c>
      <c r="T1812" s="181">
        <f t="shared" si="84"/>
        <v>11242.105548664927</v>
      </c>
      <c r="U1812" s="226">
        <f t="shared" si="85"/>
        <v>737.55303717428831</v>
      </c>
    </row>
    <row r="1813" spans="1:21" x14ac:dyDescent="0.25">
      <c r="A1813" s="156" t="s">
        <v>14709</v>
      </c>
      <c r="B1813" s="156" t="s">
        <v>195</v>
      </c>
      <c r="C1813" s="223">
        <v>-0.96432143449783325</v>
      </c>
      <c r="D1813" s="221">
        <v>3.1879260204732418E-3</v>
      </c>
      <c r="E1813" s="221">
        <v>-0.37221243977546692</v>
      </c>
      <c r="F1813" s="221">
        <v>2.9783477783203125</v>
      </c>
      <c r="G1813" s="221">
        <v>79.774520874023438</v>
      </c>
      <c r="H1813" s="221">
        <v>1.5927114486694336</v>
      </c>
      <c r="I1813" s="221">
        <v>-0.85891371965408325</v>
      </c>
      <c r="J1813" s="221">
        <v>-0.42722871899604797</v>
      </c>
      <c r="K1813" s="180">
        <v>137.92230224609375</v>
      </c>
      <c r="L1813" s="181">
        <v>53.493232727050781</v>
      </c>
      <c r="M1813" s="181">
        <v>42.536785125732422</v>
      </c>
      <c r="N1813" s="181">
        <v>36.091819763183594</v>
      </c>
      <c r="O1813" s="181">
        <v>139.85580444335938</v>
      </c>
      <c r="P1813" s="181">
        <v>261.66567993164062</v>
      </c>
      <c r="Q1813" s="181">
        <v>97.963508605957031</v>
      </c>
      <c r="R1813" s="181">
        <v>312.5809326171875</v>
      </c>
      <c r="S1813" s="226">
        <f t="shared" si="86"/>
        <v>1082.1100654602051</v>
      </c>
      <c r="T1813" s="181">
        <f t="shared" si="84"/>
        <v>11314.832332832064</v>
      </c>
      <c r="U1813" s="226">
        <f t="shared" si="85"/>
        <v>742.32437296313969</v>
      </c>
    </row>
    <row r="1814" spans="1:21" x14ac:dyDescent="0.25">
      <c r="A1814" s="156" t="s">
        <v>15865</v>
      </c>
      <c r="B1814" s="156" t="s">
        <v>195</v>
      </c>
      <c r="C1814" s="223">
        <v>-1.4407038688659668</v>
      </c>
      <c r="D1814" s="221">
        <v>21.27690315246582</v>
      </c>
      <c r="E1814" s="221">
        <v>-0.84859466552734375</v>
      </c>
      <c r="F1814" s="221">
        <v>34.678924560546875</v>
      </c>
      <c r="G1814" s="221">
        <v>6.6708054542541504</v>
      </c>
      <c r="H1814" s="221">
        <v>4.5128207206726074</v>
      </c>
      <c r="I1814" s="221">
        <v>-7.1720423698425293</v>
      </c>
      <c r="J1814" s="221">
        <v>-1.7610936164855957</v>
      </c>
      <c r="K1814" s="180">
        <v>411</v>
      </c>
      <c r="L1814" s="181">
        <v>173</v>
      </c>
      <c r="M1814" s="181">
        <v>135</v>
      </c>
      <c r="N1814" s="181">
        <v>144</v>
      </c>
      <c r="O1814" s="181">
        <v>496</v>
      </c>
      <c r="P1814" s="181">
        <v>609</v>
      </c>
      <c r="Q1814" s="181">
        <v>237</v>
      </c>
      <c r="R1814" s="181">
        <v>690</v>
      </c>
      <c r="S1814" s="226">
        <f t="shared" si="86"/>
        <v>2895</v>
      </c>
      <c r="T1814" s="181">
        <f t="shared" si="84"/>
        <v>11110.078499317169</v>
      </c>
      <c r="U1814" s="226">
        <f t="shared" si="85"/>
        <v>728.89122993417004</v>
      </c>
    </row>
    <row r="1815" spans="1:21" x14ac:dyDescent="0.25">
      <c r="A1815" s="156" t="s">
        <v>14724</v>
      </c>
      <c r="B1815" s="156" t="s">
        <v>195</v>
      </c>
      <c r="C1815" s="223">
        <v>0.22821348905563354</v>
      </c>
      <c r="D1815" s="221">
        <v>1.1957228183746338</v>
      </c>
      <c r="E1815" s="221">
        <v>0.82032251358032227</v>
      </c>
      <c r="F1815" s="221">
        <v>4.1708827018737793</v>
      </c>
      <c r="G1815" s="221">
        <v>8.3397235870361328</v>
      </c>
      <c r="H1815" s="221">
        <v>2.7852463722229004</v>
      </c>
      <c r="I1815" s="221">
        <v>0.33362126350402832</v>
      </c>
      <c r="J1815" s="221">
        <v>-9.2176429927349091E-2</v>
      </c>
      <c r="K1815" s="180">
        <v>18.153694152832031</v>
      </c>
      <c r="L1815" s="181">
        <v>20.91047477722168</v>
      </c>
      <c r="M1815" s="181">
        <v>12.992061614990234</v>
      </c>
      <c r="N1815" s="181">
        <v>3.2846746444702148</v>
      </c>
      <c r="O1815" s="181">
        <v>18.095039367675781</v>
      </c>
      <c r="P1815" s="181">
        <v>27.773097991943359</v>
      </c>
      <c r="Q1815" s="181">
        <v>8.3876514434814453</v>
      </c>
      <c r="R1815" s="181">
        <v>22.464828491210937</v>
      </c>
      <c r="S1815" s="226">
        <f t="shared" si="86"/>
        <v>132.06152248382568</v>
      </c>
      <c r="T1815" s="181">
        <f t="shared" si="84"/>
        <v>282.4938412461014</v>
      </c>
      <c r="U1815" s="226">
        <f t="shared" si="85"/>
        <v>18.533377906137584</v>
      </c>
    </row>
    <row r="1816" spans="1:21" x14ac:dyDescent="0.25">
      <c r="A1816" s="156" t="s">
        <v>14725</v>
      </c>
      <c r="B1816" s="156" t="s">
        <v>195</v>
      </c>
      <c r="C1816" s="223">
        <v>-0.9762689471244812</v>
      </c>
      <c r="D1816" s="221">
        <v>-8.7595041841268539E-3</v>
      </c>
      <c r="E1816" s="221">
        <v>-0.38415989279747009</v>
      </c>
      <c r="F1816" s="221">
        <v>2.9664003849029541</v>
      </c>
      <c r="G1816" s="221">
        <v>7.1352405548095703</v>
      </c>
      <c r="H1816" s="221">
        <v>1.5807640552520752</v>
      </c>
      <c r="I1816" s="221">
        <v>-0.87086117267608643</v>
      </c>
      <c r="J1816" s="221">
        <v>-1.2966587543487549</v>
      </c>
      <c r="K1816" s="180">
        <v>15.291690826416016</v>
      </c>
      <c r="L1816" s="181">
        <v>5.9811429977416992</v>
      </c>
      <c r="M1816" s="181">
        <v>4.7731289863586426</v>
      </c>
      <c r="N1816" s="181">
        <v>2.8579847812652588</v>
      </c>
      <c r="O1816" s="181">
        <v>15.763111114501953</v>
      </c>
      <c r="P1816" s="181">
        <v>22.86387825012207</v>
      </c>
      <c r="Q1816" s="181">
        <v>9.0748376846313477</v>
      </c>
      <c r="R1816" s="181">
        <v>23.011196136474609</v>
      </c>
      <c r="S1816" s="226">
        <f t="shared" si="86"/>
        <v>99.616970777511597</v>
      </c>
      <c r="T1816" s="181">
        <f t="shared" si="84"/>
        <v>102.53848157484845</v>
      </c>
      <c r="U1816" s="226">
        <f t="shared" si="85"/>
        <v>6.72717118562817</v>
      </c>
    </row>
    <row r="1817" spans="1:21" x14ac:dyDescent="0.25">
      <c r="A1817" s="156" t="s">
        <v>15866</v>
      </c>
      <c r="B1817" s="156" t="s">
        <v>195</v>
      </c>
      <c r="C1817" s="223">
        <v>-0.90868216753005981</v>
      </c>
      <c r="D1817" s="221">
        <v>-1.6539900302886963</v>
      </c>
      <c r="E1817" s="221">
        <v>3.979844331741333</v>
      </c>
      <c r="F1817" s="221">
        <v>10.089764595031738</v>
      </c>
      <c r="G1817" s="221">
        <v>47.138637542724609</v>
      </c>
      <c r="H1817" s="221">
        <v>2.1640157699584961</v>
      </c>
      <c r="I1817" s="221">
        <v>-0.80327433347702026</v>
      </c>
      <c r="J1817" s="221">
        <v>-1.229072093963623</v>
      </c>
      <c r="K1817" s="180">
        <v>846.75189208984375</v>
      </c>
      <c r="L1817" s="181">
        <v>338.16256713867187</v>
      </c>
      <c r="M1817" s="181">
        <v>287.9315185546875</v>
      </c>
      <c r="N1817" s="181">
        <v>283.44662475585937</v>
      </c>
      <c r="O1817" s="181">
        <v>1097.9071044921875</v>
      </c>
      <c r="P1817" s="181">
        <v>1245.0123291015625</v>
      </c>
      <c r="Q1817" s="181">
        <v>417.99404907226562</v>
      </c>
      <c r="R1817" s="181">
        <v>1184.91455078125</v>
      </c>
      <c r="S1817" s="226">
        <f t="shared" si="86"/>
        <v>5702.1206359863281</v>
      </c>
      <c r="T1817" s="181">
        <f t="shared" si="84"/>
        <v>55333.048550709369</v>
      </c>
      <c r="U1817" s="226">
        <f t="shared" si="85"/>
        <v>3630.1970158547942</v>
      </c>
    </row>
    <row r="1818" spans="1:21" x14ac:dyDescent="0.25">
      <c r="A1818" s="156" t="s">
        <v>14726</v>
      </c>
      <c r="B1818" s="156" t="s">
        <v>195</v>
      </c>
      <c r="C1818" s="223">
        <v>-1.0136393308639526</v>
      </c>
      <c r="D1818" s="221">
        <v>-4.6129971742630005E-2</v>
      </c>
      <c r="E1818" s="221">
        <v>27.654577255249023</v>
      </c>
      <c r="F1818" s="221">
        <v>2.9290299415588379</v>
      </c>
      <c r="G1818" s="221">
        <v>41.408229827880859</v>
      </c>
      <c r="H1818" s="221">
        <v>1.5433934926986694</v>
      </c>
      <c r="I1818" s="221">
        <v>-0.90823155641555786</v>
      </c>
      <c r="J1818" s="221">
        <v>-1.3340293169021606</v>
      </c>
      <c r="K1818" s="180">
        <v>505.69146728515625</v>
      </c>
      <c r="L1818" s="181">
        <v>186.88597106933594</v>
      </c>
      <c r="M1818" s="181">
        <v>180.88963317871094</v>
      </c>
      <c r="N1818" s="181">
        <v>159.90243530273438</v>
      </c>
      <c r="O1818" s="181">
        <v>595.6365966796875</v>
      </c>
      <c r="P1818" s="181">
        <v>871.46832275390625</v>
      </c>
      <c r="Q1818" s="181">
        <v>321.80364990234375</v>
      </c>
      <c r="R1818" s="181">
        <v>725.55731201171875</v>
      </c>
      <c r="S1818" s="226">
        <f t="shared" si="86"/>
        <v>3547.8353881835937</v>
      </c>
      <c r="T1818" s="181">
        <f t="shared" si="84"/>
        <v>29698.664223570449</v>
      </c>
      <c r="U1818" s="226">
        <f t="shared" si="85"/>
        <v>1948.4197069040188</v>
      </c>
    </row>
    <row r="1819" spans="1:21" x14ac:dyDescent="0.25">
      <c r="A1819" s="156" t="s">
        <v>15867</v>
      </c>
      <c r="B1819" s="156" t="s">
        <v>195</v>
      </c>
      <c r="C1819" s="223">
        <v>-0.5637056827545166</v>
      </c>
      <c r="D1819" s="221">
        <v>21.861642837524414</v>
      </c>
      <c r="E1819" s="221">
        <v>0.17192931473255157</v>
      </c>
      <c r="F1819" s="221">
        <v>19.232223510742188</v>
      </c>
      <c r="G1819" s="221">
        <v>18.609254837036133</v>
      </c>
      <c r="H1819" s="221">
        <v>12.543768882751465</v>
      </c>
      <c r="I1819" s="221">
        <v>-0.45829793810844421</v>
      </c>
      <c r="J1819" s="221">
        <v>-0.88409560918807983</v>
      </c>
      <c r="K1819" s="180">
        <v>855</v>
      </c>
      <c r="L1819" s="181">
        <v>335</v>
      </c>
      <c r="M1819" s="181">
        <v>274</v>
      </c>
      <c r="N1819" s="181">
        <v>238</v>
      </c>
      <c r="O1819" s="181">
        <v>1049</v>
      </c>
      <c r="P1819" s="181">
        <v>1290</v>
      </c>
      <c r="Q1819" s="181">
        <v>499</v>
      </c>
      <c r="R1819" s="181">
        <v>1069</v>
      </c>
      <c r="S1819" s="226">
        <f t="shared" si="86"/>
        <v>5609</v>
      </c>
      <c r="T1819" s="181">
        <f t="shared" si="84"/>
        <v>45994.841125071049</v>
      </c>
      <c r="U1819" s="226">
        <f t="shared" si="85"/>
        <v>3017.5517049983273</v>
      </c>
    </row>
    <row r="1820" spans="1:21" x14ac:dyDescent="0.25">
      <c r="A1820" s="156" t="s">
        <v>15868</v>
      </c>
      <c r="B1820" s="156" t="s">
        <v>195</v>
      </c>
      <c r="C1820" s="223">
        <v>-1.0878355503082275</v>
      </c>
      <c r="D1820" s="221">
        <v>-0.12032625079154968</v>
      </c>
      <c r="E1820" s="221">
        <v>-0.49572664499282837</v>
      </c>
      <c r="F1820" s="221">
        <v>2.8548336029052734</v>
      </c>
      <c r="G1820" s="221">
        <v>15.660449981689453</v>
      </c>
      <c r="H1820" s="221">
        <v>14.822100639343262</v>
      </c>
      <c r="I1820" s="221">
        <v>-0.98242789506912231</v>
      </c>
      <c r="J1820" s="221">
        <v>-1.408225417137146</v>
      </c>
      <c r="K1820" s="180">
        <v>534</v>
      </c>
      <c r="L1820" s="181">
        <v>200</v>
      </c>
      <c r="M1820" s="181">
        <v>150</v>
      </c>
      <c r="N1820" s="181">
        <v>128</v>
      </c>
      <c r="O1820" s="181">
        <v>585</v>
      </c>
      <c r="P1820" s="181">
        <v>815</v>
      </c>
      <c r="Q1820" s="181">
        <v>383</v>
      </c>
      <c r="R1820" s="181">
        <v>901</v>
      </c>
      <c r="S1820" s="226">
        <f t="shared" si="86"/>
        <v>3696</v>
      </c>
      <c r="T1820" s="181">
        <f t="shared" si="84"/>
        <v>19282.384546101093</v>
      </c>
      <c r="U1820" s="226">
        <f t="shared" si="85"/>
        <v>1265.0460560413746</v>
      </c>
    </row>
    <row r="1821" spans="1:21" x14ac:dyDescent="0.25">
      <c r="A1821" s="156" t="s">
        <v>14731</v>
      </c>
      <c r="B1821" s="156" t="s">
        <v>195</v>
      </c>
      <c r="C1821" s="223">
        <v>-0.82755619287490845</v>
      </c>
      <c r="D1821" s="221">
        <v>0.13995324075222015</v>
      </c>
      <c r="E1821" s="221">
        <v>-0.23544713854789734</v>
      </c>
      <c r="F1821" s="221">
        <v>3.1151130199432373</v>
      </c>
      <c r="G1821" s="221">
        <v>7.2839536666870117</v>
      </c>
      <c r="H1821" s="221">
        <v>1.7294768095016479</v>
      </c>
      <c r="I1821" s="221">
        <v>-0.72214841842651367</v>
      </c>
      <c r="J1821" s="221">
        <v>-1.1479460000991821</v>
      </c>
      <c r="K1821" s="180">
        <v>6.3904495239257812</v>
      </c>
      <c r="L1821" s="181">
        <v>2.3976078033447266</v>
      </c>
      <c r="M1821" s="181">
        <v>2.2231786251068115</v>
      </c>
      <c r="N1821" s="181">
        <v>2.2644073963165283</v>
      </c>
      <c r="O1821" s="181">
        <v>7.1864805221557617</v>
      </c>
      <c r="P1821" s="181">
        <v>7.8239398002624512</v>
      </c>
      <c r="Q1821" s="181">
        <v>2.0360639095306396</v>
      </c>
      <c r="R1821" s="181">
        <v>4.668358325958252</v>
      </c>
      <c r="S1821" s="226">
        <f t="shared" si="86"/>
        <v>34.990485906600952</v>
      </c>
      <c r="T1821" s="181">
        <f t="shared" si="84"/>
        <v>60.62549081433653</v>
      </c>
      <c r="U1821" s="226">
        <f t="shared" si="85"/>
        <v>3.9774146121236118</v>
      </c>
    </row>
    <row r="1822" spans="1:21" x14ac:dyDescent="0.25">
      <c r="A1822" s="156" t="s">
        <v>14739</v>
      </c>
      <c r="B1822" s="156" t="s">
        <v>195</v>
      </c>
      <c r="C1822" s="223">
        <v>-0.87032496929168701</v>
      </c>
      <c r="D1822" s="221">
        <v>9.7184419631958008E-2</v>
      </c>
      <c r="E1822" s="221">
        <v>-0.27821597456932068</v>
      </c>
      <c r="F1822" s="221">
        <v>3.0723443031311035</v>
      </c>
      <c r="G1822" s="221">
        <v>7.2411847114562988</v>
      </c>
      <c r="H1822" s="221">
        <v>1.6867078542709351</v>
      </c>
      <c r="I1822" s="221">
        <v>-0.76491719484329224</v>
      </c>
      <c r="J1822" s="221">
        <v>-1.190714955329895</v>
      </c>
      <c r="K1822" s="180">
        <v>19.705883026123047</v>
      </c>
      <c r="L1822" s="181">
        <v>10.050000190734863</v>
      </c>
      <c r="M1822" s="181">
        <v>6.2073531150817871</v>
      </c>
      <c r="N1822" s="181">
        <v>5.1235294342041016</v>
      </c>
      <c r="O1822" s="181">
        <v>23.548528671264648</v>
      </c>
      <c r="P1822" s="181">
        <v>35.470588684082031</v>
      </c>
      <c r="Q1822" s="181">
        <v>12.513235092163086</v>
      </c>
      <c r="R1822" s="181">
        <v>28.770587921142578</v>
      </c>
      <c r="S1822" s="226">
        <f t="shared" si="86"/>
        <v>141.38970613479614</v>
      </c>
      <c r="T1822" s="181">
        <f t="shared" si="84"/>
        <v>184.3590513932113</v>
      </c>
      <c r="U1822" s="226">
        <f t="shared" si="85"/>
        <v>12.095116675166029</v>
      </c>
    </row>
    <row r="1823" spans="1:21" x14ac:dyDescent="0.25">
      <c r="A1823" s="156" t="s">
        <v>14740</v>
      </c>
      <c r="B1823" s="156" t="s">
        <v>195</v>
      </c>
      <c r="C1823" s="223">
        <v>-0.58353906869888306</v>
      </c>
      <c r="D1823" s="221">
        <v>0.38397032022476196</v>
      </c>
      <c r="E1823" s="221">
        <v>8.5699567571282387E-3</v>
      </c>
      <c r="F1823" s="221">
        <v>3.3591301441192627</v>
      </c>
      <c r="G1823" s="221">
        <v>7.5279707908630371</v>
      </c>
      <c r="H1823" s="221">
        <v>1.9734939336776733</v>
      </c>
      <c r="I1823" s="221">
        <v>-0.47813129425048828</v>
      </c>
      <c r="J1823" s="221">
        <v>-0.90392893552780151</v>
      </c>
      <c r="K1823" s="180">
        <v>16.250326156616211</v>
      </c>
      <c r="L1823" s="181">
        <v>6.8009414672851562</v>
      </c>
      <c r="M1823" s="181">
        <v>4.8064346313476562</v>
      </c>
      <c r="N1823" s="181">
        <v>4.0217108726501465</v>
      </c>
      <c r="O1823" s="181">
        <v>19.160345077514648</v>
      </c>
      <c r="P1823" s="181">
        <v>28.675125122070313</v>
      </c>
      <c r="Q1823" s="181">
        <v>8.9916296005249023</v>
      </c>
      <c r="R1823" s="181">
        <v>27.759613037109375</v>
      </c>
      <c r="S1823" s="226">
        <f t="shared" si="86"/>
        <v>116.46612596511841</v>
      </c>
      <c r="T1823" s="181">
        <f t="shared" si="84"/>
        <v>178.11610724235905</v>
      </c>
      <c r="U1823" s="226">
        <f t="shared" si="85"/>
        <v>11.685540159500121</v>
      </c>
    </row>
    <row r="1824" spans="1:21" x14ac:dyDescent="0.25">
      <c r="A1824" s="156" t="s">
        <v>14743</v>
      </c>
      <c r="B1824" s="156" t="s">
        <v>195</v>
      </c>
      <c r="C1824" s="223">
        <v>-0.50492334365844727</v>
      </c>
      <c r="D1824" s="221">
        <v>0.46258604526519775</v>
      </c>
      <c r="E1824" s="221">
        <v>8.7185688316822052E-2</v>
      </c>
      <c r="F1824" s="221">
        <v>3.4377460479736328</v>
      </c>
      <c r="G1824" s="221">
        <v>7.6065864562988281</v>
      </c>
      <c r="H1824" s="221">
        <v>2.0521097183227539</v>
      </c>
      <c r="I1824" s="221">
        <v>-0.39951556921005249</v>
      </c>
      <c r="J1824" s="221">
        <v>-0.82531315088272095</v>
      </c>
      <c r="K1824" s="180">
        <v>73.012886047363281</v>
      </c>
      <c r="L1824" s="181">
        <v>25.388174057006836</v>
      </c>
      <c r="M1824" s="181">
        <v>19.960357666015625</v>
      </c>
      <c r="N1824" s="181">
        <v>20.660720825195313</v>
      </c>
      <c r="O1824" s="181">
        <v>104.17905426025391</v>
      </c>
      <c r="P1824" s="181">
        <v>140.24777221679688</v>
      </c>
      <c r="Q1824" s="181">
        <v>46.399074554443359</v>
      </c>
      <c r="R1824" s="181">
        <v>78.440696716308594</v>
      </c>
      <c r="S1824" s="226">
        <f t="shared" si="86"/>
        <v>508.28873634338379</v>
      </c>
      <c r="T1824" s="181">
        <f t="shared" si="84"/>
        <v>1044.6203816270729</v>
      </c>
      <c r="U1824" s="226">
        <f t="shared" si="85"/>
        <v>68.533686312410495</v>
      </c>
    </row>
    <row r="1825" spans="1:21" x14ac:dyDescent="0.25">
      <c r="A1825" s="156" t="s">
        <v>15869</v>
      </c>
      <c r="B1825" s="156" t="s">
        <v>195</v>
      </c>
      <c r="C1825" s="223">
        <v>-8.3426184952259064E-2</v>
      </c>
      <c r="D1825" s="221">
        <v>9.0360498428344727</v>
      </c>
      <c r="E1825" s="221">
        <v>12.422982215881348</v>
      </c>
      <c r="F1825" s="221">
        <v>62.659397125244141</v>
      </c>
      <c r="G1825" s="221">
        <v>58.094291687011719</v>
      </c>
      <c r="H1825" s="221">
        <v>6.1190404891967773</v>
      </c>
      <c r="I1825" s="221">
        <v>2.1981589496135712E-2</v>
      </c>
      <c r="J1825" s="221">
        <v>3.282020092010498</v>
      </c>
      <c r="K1825" s="180">
        <v>1065</v>
      </c>
      <c r="L1825" s="181">
        <v>365</v>
      </c>
      <c r="M1825" s="181">
        <v>386</v>
      </c>
      <c r="N1825" s="181">
        <v>366</v>
      </c>
      <c r="O1825" s="181">
        <v>1123</v>
      </c>
      <c r="P1825" s="181">
        <v>1278</v>
      </c>
      <c r="Q1825" s="181">
        <v>432</v>
      </c>
      <c r="R1825" s="181">
        <v>1267</v>
      </c>
      <c r="S1825" s="226">
        <f t="shared" si="86"/>
        <v>6282</v>
      </c>
      <c r="T1825" s="181">
        <f t="shared" si="84"/>
        <v>108165.75860177726</v>
      </c>
      <c r="U1825" s="226">
        <f t="shared" si="85"/>
        <v>7096.3560544471002</v>
      </c>
    </row>
    <row r="1826" spans="1:21" x14ac:dyDescent="0.25">
      <c r="A1826" s="156" t="s">
        <v>14744</v>
      </c>
      <c r="B1826" s="156" t="s">
        <v>195</v>
      </c>
      <c r="C1826" s="223">
        <v>1.0816648006439209</v>
      </c>
      <c r="D1826" s="221">
        <v>4.8209352493286133</v>
      </c>
      <c r="E1826" s="221">
        <v>1.4569058418273926</v>
      </c>
      <c r="F1826" s="221">
        <v>1.2489876747131348</v>
      </c>
      <c r="G1826" s="221">
        <v>22.724555969238281</v>
      </c>
      <c r="H1826" s="221">
        <v>3.638697624206543</v>
      </c>
      <c r="I1826" s="221">
        <v>1.1870726346969604</v>
      </c>
      <c r="J1826" s="221">
        <v>0.76127499341964722</v>
      </c>
      <c r="K1826" s="180">
        <v>949.42498779296875</v>
      </c>
      <c r="L1826" s="181">
        <v>524.418212890625</v>
      </c>
      <c r="M1826" s="181">
        <v>405.85409545898437</v>
      </c>
      <c r="N1826" s="181">
        <v>251.72074890136719</v>
      </c>
      <c r="O1826" s="181">
        <v>895.6151123046875</v>
      </c>
      <c r="P1826" s="181">
        <v>1231.2427978515625</v>
      </c>
      <c r="Q1826" s="181">
        <v>389.43753051757812</v>
      </c>
      <c r="R1826" s="181">
        <v>934.83245849609375</v>
      </c>
      <c r="S1826" s="226">
        <f t="shared" si="86"/>
        <v>5582.5459442138672</v>
      </c>
      <c r="T1826" s="181">
        <f t="shared" si="84"/>
        <v>30467.364352431767</v>
      </c>
      <c r="U1826" s="226">
        <f t="shared" si="85"/>
        <v>1998.8512841796171</v>
      </c>
    </row>
    <row r="1827" spans="1:21" x14ac:dyDescent="0.25">
      <c r="A1827" s="156" t="s">
        <v>15740</v>
      </c>
      <c r="B1827" s="156" t="s">
        <v>195</v>
      </c>
      <c r="C1827" s="223">
        <v>-3.9713680744171143E-2</v>
      </c>
      <c r="D1827" s="221">
        <v>4.5338068008422852</v>
      </c>
      <c r="E1827" s="221">
        <v>10.228610992431641</v>
      </c>
      <c r="F1827" s="221">
        <v>24.110139846801758</v>
      </c>
      <c r="G1827" s="221">
        <v>22.259262084960937</v>
      </c>
      <c r="H1827" s="221">
        <v>6.0525984764099121</v>
      </c>
      <c r="I1827" s="221">
        <v>0.2437746673822403</v>
      </c>
      <c r="J1827" s="221">
        <v>-0.18202300369739532</v>
      </c>
      <c r="K1827" s="180">
        <v>1457.9541015625</v>
      </c>
      <c r="L1827" s="181">
        <v>492.6466064453125</v>
      </c>
      <c r="M1827" s="181">
        <v>533.6171875</v>
      </c>
      <c r="N1827" s="181">
        <v>533.6171875</v>
      </c>
      <c r="O1827" s="181">
        <v>1711.7720947265625</v>
      </c>
      <c r="P1827" s="181">
        <v>1525.9053955078125</v>
      </c>
      <c r="Q1827" s="181">
        <v>542.61077880859375</v>
      </c>
      <c r="R1827" s="181">
        <v>1447.9613037109375</v>
      </c>
      <c r="S1827" s="226">
        <f t="shared" si="86"/>
        <v>8246.0846557617187</v>
      </c>
      <c r="T1827" s="181">
        <f t="shared" si="84"/>
        <v>67706.600310699912</v>
      </c>
      <c r="U1827" s="226">
        <f t="shared" si="85"/>
        <v>4441.9800614514506</v>
      </c>
    </row>
    <row r="1828" spans="1:21" x14ac:dyDescent="0.25">
      <c r="A1828" s="156" t="s">
        <v>15870</v>
      </c>
      <c r="B1828" s="156" t="s">
        <v>195</v>
      </c>
      <c r="C1828" s="223">
        <v>-1.0443229675292969</v>
      </c>
      <c r="D1828" s="221">
        <v>-7.6813638210296631E-2</v>
      </c>
      <c r="E1828" s="221">
        <v>-0.45221394300460815</v>
      </c>
      <c r="F1828" s="221">
        <v>2.8983464241027832</v>
      </c>
      <c r="G1828" s="221">
        <v>43.178184509277344</v>
      </c>
      <c r="H1828" s="221">
        <v>1.5127099752426147</v>
      </c>
      <c r="I1828" s="221">
        <v>-0.9389151930809021</v>
      </c>
      <c r="J1828" s="221">
        <v>-1.3647129535675049</v>
      </c>
      <c r="K1828" s="180">
        <v>121.17208099365234</v>
      </c>
      <c r="L1828" s="181">
        <v>42.471118927001953</v>
      </c>
      <c r="M1828" s="181">
        <v>33.489772796630859</v>
      </c>
      <c r="N1828" s="181">
        <v>20.3983154296875</v>
      </c>
      <c r="O1828" s="181">
        <v>126.65222930908203</v>
      </c>
      <c r="P1828" s="181">
        <v>176.27798461914062</v>
      </c>
      <c r="Q1828" s="181">
        <v>69.110710144042969</v>
      </c>
      <c r="R1828" s="181">
        <v>142.635986328125</v>
      </c>
      <c r="S1828" s="226">
        <f t="shared" si="86"/>
        <v>732.20819854736328</v>
      </c>
      <c r="T1828" s="181">
        <f t="shared" si="84"/>
        <v>5389.8962114301903</v>
      </c>
      <c r="U1828" s="226">
        <f t="shared" si="85"/>
        <v>353.61118996668938</v>
      </c>
    </row>
    <row r="1829" spans="1:21" x14ac:dyDescent="0.25">
      <c r="A1829" s="156" t="s">
        <v>14713</v>
      </c>
      <c r="B1829" s="156" t="s">
        <v>195</v>
      </c>
      <c r="C1829" s="223">
        <v>-1.2103704214096069</v>
      </c>
      <c r="D1829" s="221">
        <v>16.07179069519043</v>
      </c>
      <c r="E1829" s="221">
        <v>-0.61826151609420776</v>
      </c>
      <c r="F1829" s="221">
        <v>2.7322988510131836</v>
      </c>
      <c r="G1829" s="221">
        <v>27.613956451416016</v>
      </c>
      <c r="H1829" s="221">
        <v>11.526527404785156</v>
      </c>
      <c r="I1829" s="221">
        <v>-1.1049627065658569</v>
      </c>
      <c r="J1829" s="221">
        <v>-1.5307602882385254</v>
      </c>
      <c r="K1829" s="180">
        <v>231.64007568359375</v>
      </c>
      <c r="L1829" s="181">
        <v>104.26070404052734</v>
      </c>
      <c r="M1829" s="181">
        <v>73.209144592285156</v>
      </c>
      <c r="N1829" s="181">
        <v>68.676071166992188</v>
      </c>
      <c r="O1829" s="181">
        <v>245.69261169433594</v>
      </c>
      <c r="P1829" s="181">
        <v>344.9669189453125</v>
      </c>
      <c r="Q1829" s="181">
        <v>140.29864501953125</v>
      </c>
      <c r="R1829" s="181">
        <v>400.04376220703125</v>
      </c>
      <c r="S1829" s="226">
        <f t="shared" si="86"/>
        <v>1608.7879333496094</v>
      </c>
      <c r="T1829" s="181">
        <f t="shared" si="84"/>
        <v>11531.086920123271</v>
      </c>
      <c r="U1829" s="226">
        <f t="shared" si="85"/>
        <v>756.51203798452377</v>
      </c>
    </row>
    <row r="1830" spans="1:21" x14ac:dyDescent="0.25">
      <c r="A1830" s="156" t="s">
        <v>15871</v>
      </c>
      <c r="B1830" s="156" t="s">
        <v>195</v>
      </c>
      <c r="C1830" s="223">
        <v>4.2302169799804687</v>
      </c>
      <c r="D1830" s="221">
        <v>0.39119833707809448</v>
      </c>
      <c r="E1830" s="221">
        <v>4.9617104530334473</v>
      </c>
      <c r="F1830" s="221">
        <v>66.080734252929688</v>
      </c>
      <c r="G1830" s="221">
        <v>62.649909973144531</v>
      </c>
      <c r="H1830" s="221">
        <v>7.2983994483947754</v>
      </c>
      <c r="I1830" s="221">
        <v>-0.47090330719947815</v>
      </c>
      <c r="J1830" s="221">
        <v>-0.89670097827911377</v>
      </c>
      <c r="K1830" s="180">
        <v>637</v>
      </c>
      <c r="L1830" s="181">
        <v>197</v>
      </c>
      <c r="M1830" s="181">
        <v>173</v>
      </c>
      <c r="N1830" s="181">
        <v>169</v>
      </c>
      <c r="O1830" s="181">
        <v>808</v>
      </c>
      <c r="P1830" s="181">
        <v>758</v>
      </c>
      <c r="Q1830" s="181">
        <v>276</v>
      </c>
      <c r="R1830" s="181">
        <v>735</v>
      </c>
      <c r="S1830" s="226">
        <f t="shared" si="86"/>
        <v>3753</v>
      </c>
      <c r="T1830" s="181">
        <f t="shared" si="84"/>
        <v>70162.003794133663</v>
      </c>
      <c r="U1830" s="226">
        <f t="shared" si="85"/>
        <v>4603.0700182087021</v>
      </c>
    </row>
    <row r="1831" spans="1:21" x14ac:dyDescent="0.25">
      <c r="A1831" s="156" t="s">
        <v>15872</v>
      </c>
      <c r="B1831" s="156" t="s">
        <v>195</v>
      </c>
      <c r="C1831" s="223">
        <v>-0.91765809059143066</v>
      </c>
      <c r="D1831" s="221">
        <v>4.9851309508085251E-2</v>
      </c>
      <c r="E1831" s="221">
        <v>1.2112576961517334</v>
      </c>
      <c r="F1831" s="221">
        <v>123.29557800292969</v>
      </c>
      <c r="G1831" s="221">
        <v>41.651031494140625</v>
      </c>
      <c r="H1831" s="221">
        <v>8.8427619934082031</v>
      </c>
      <c r="I1831" s="221">
        <v>-4.4083900451660156</v>
      </c>
      <c r="J1831" s="221">
        <v>-1.2380479574203491</v>
      </c>
      <c r="K1831" s="180">
        <v>521.36962890625</v>
      </c>
      <c r="L1831" s="181">
        <v>214.68162536621094</v>
      </c>
      <c r="M1831" s="181">
        <v>165.21580505371094</v>
      </c>
      <c r="N1831" s="181">
        <v>166.20512390136719</v>
      </c>
      <c r="O1831" s="181">
        <v>667.7884521484375</v>
      </c>
      <c r="P1831" s="181">
        <v>936.88250732421875</v>
      </c>
      <c r="Q1831" s="181">
        <v>407.59829711914062</v>
      </c>
      <c r="R1831" s="181">
        <v>1061.536376953125</v>
      </c>
      <c r="S1831" s="226">
        <f t="shared" si="86"/>
        <v>4141.2778167724609</v>
      </c>
      <c r="T1831" s="181">
        <f t="shared" si="84"/>
        <v>53212.360497114903</v>
      </c>
      <c r="U1831" s="226">
        <f t="shared" si="85"/>
        <v>3491.0665026197912</v>
      </c>
    </row>
    <row r="1832" spans="1:21" x14ac:dyDescent="0.25">
      <c r="A1832" s="156" t="s">
        <v>15873</v>
      </c>
      <c r="B1832" s="156" t="s">
        <v>195</v>
      </c>
      <c r="C1832" s="223">
        <v>1.8228694200515747</v>
      </c>
      <c r="D1832" s="221">
        <v>1.0451201200485229</v>
      </c>
      <c r="E1832" s="221">
        <v>24.438936233520508</v>
      </c>
      <c r="F1832" s="221">
        <v>27.482192993164063</v>
      </c>
      <c r="G1832" s="221">
        <v>37.0498046875</v>
      </c>
      <c r="H1832" s="221">
        <v>22.765100479125977</v>
      </c>
      <c r="I1832" s="221">
        <v>0.18301855027675629</v>
      </c>
      <c r="J1832" s="221">
        <v>1.0328713655471802</v>
      </c>
      <c r="K1832" s="180">
        <v>951</v>
      </c>
      <c r="L1832" s="181">
        <v>370</v>
      </c>
      <c r="M1832" s="181">
        <v>345</v>
      </c>
      <c r="N1832" s="181">
        <v>381</v>
      </c>
      <c r="O1832" s="181">
        <v>1292</v>
      </c>
      <c r="P1832" s="181">
        <v>1589</v>
      </c>
      <c r="Q1832" s="181">
        <v>564</v>
      </c>
      <c r="R1832" s="181">
        <v>1620</v>
      </c>
      <c r="S1832" s="226">
        <f t="shared" si="86"/>
        <v>7112</v>
      </c>
      <c r="T1832" s="181">
        <f t="shared" si="84"/>
        <v>106840.95818597078</v>
      </c>
      <c r="U1832" s="226">
        <f t="shared" si="85"/>
        <v>7009.4407905672078</v>
      </c>
    </row>
    <row r="1833" spans="1:21" x14ac:dyDescent="0.25">
      <c r="A1833" s="156" t="s">
        <v>15874</v>
      </c>
      <c r="B1833" s="156" t="s">
        <v>195</v>
      </c>
      <c r="C1833" s="223">
        <v>-0.45992270112037659</v>
      </c>
      <c r="D1833" s="221">
        <v>8.6726760864257813</v>
      </c>
      <c r="E1833" s="221">
        <v>0.13218632340431213</v>
      </c>
      <c r="F1833" s="221">
        <v>15.689967155456543</v>
      </c>
      <c r="G1833" s="221">
        <v>37.0787353515625</v>
      </c>
      <c r="H1833" s="221">
        <v>5.1186990737915039</v>
      </c>
      <c r="I1833" s="221">
        <v>-0.35451492667198181</v>
      </c>
      <c r="J1833" s="221">
        <v>-0.78031259775161743</v>
      </c>
      <c r="K1833" s="180">
        <v>539</v>
      </c>
      <c r="L1833" s="181">
        <v>174</v>
      </c>
      <c r="M1833" s="181">
        <v>147</v>
      </c>
      <c r="N1833" s="181">
        <v>160</v>
      </c>
      <c r="O1833" s="181">
        <v>664</v>
      </c>
      <c r="P1833" s="181">
        <v>638</v>
      </c>
      <c r="Q1833" s="181">
        <v>263</v>
      </c>
      <c r="R1833" s="181">
        <v>775</v>
      </c>
      <c r="S1833" s="226">
        <f t="shared" si="86"/>
        <v>3360</v>
      </c>
      <c r="T1833" s="181">
        <f t="shared" si="84"/>
        <v>30979.004031091928</v>
      </c>
      <c r="U1833" s="226">
        <f t="shared" si="85"/>
        <v>2032.4180744308876</v>
      </c>
    </row>
    <row r="1834" spans="1:21" x14ac:dyDescent="0.25">
      <c r="A1834" s="156" t="s">
        <v>15875</v>
      </c>
      <c r="B1834" s="156" t="s">
        <v>195</v>
      </c>
      <c r="C1834" s="223">
        <v>-1.6059035062789917</v>
      </c>
      <c r="D1834" s="221">
        <v>-0.23256520926952362</v>
      </c>
      <c r="E1834" s="221">
        <v>0.31719669699668884</v>
      </c>
      <c r="F1834" s="221">
        <v>55.500194549560547</v>
      </c>
      <c r="G1834" s="221">
        <v>45.211994171142578</v>
      </c>
      <c r="H1834" s="221">
        <v>3.0534660816192627</v>
      </c>
      <c r="I1834" s="221">
        <v>-1.0946667194366455</v>
      </c>
      <c r="J1834" s="221">
        <v>-1.5204644203186035</v>
      </c>
      <c r="K1834" s="180">
        <v>1097</v>
      </c>
      <c r="L1834" s="181">
        <v>376</v>
      </c>
      <c r="M1834" s="181">
        <v>312</v>
      </c>
      <c r="N1834" s="181">
        <v>297</v>
      </c>
      <c r="O1834" s="181">
        <v>1152</v>
      </c>
      <c r="P1834" s="181">
        <v>1517</v>
      </c>
      <c r="Q1834" s="181">
        <v>578</v>
      </c>
      <c r="R1834" s="181">
        <v>1489</v>
      </c>
      <c r="S1834" s="226">
        <f t="shared" si="86"/>
        <v>6818</v>
      </c>
      <c r="T1834" s="181">
        <f t="shared" si="84"/>
        <v>68553.038930892944</v>
      </c>
      <c r="U1834" s="226">
        <f t="shared" si="85"/>
        <v>4497.5117741188451</v>
      </c>
    </row>
    <row r="1835" spans="1:21" x14ac:dyDescent="0.25">
      <c r="A1835" s="156" t="s">
        <v>15876</v>
      </c>
      <c r="B1835" s="156" t="s">
        <v>195</v>
      </c>
      <c r="C1835" s="223">
        <v>-1.6193602085113525</v>
      </c>
      <c r="D1835" s="221">
        <v>-0.65185081958770752</v>
      </c>
      <c r="E1835" s="221">
        <v>-1.027251124382019</v>
      </c>
      <c r="F1835" s="221">
        <v>2.3233091831207275</v>
      </c>
      <c r="G1835" s="221">
        <v>6.492149829864502</v>
      </c>
      <c r="H1835" s="221">
        <v>0.93767273426055908</v>
      </c>
      <c r="I1835" s="221">
        <v>-1.513952374458313</v>
      </c>
      <c r="J1835" s="221">
        <v>-0.86893796920776367</v>
      </c>
      <c r="K1835" s="180">
        <v>203.076416015625</v>
      </c>
      <c r="L1835" s="181">
        <v>98.779014587402344</v>
      </c>
      <c r="M1835" s="181">
        <v>72.290786743164063</v>
      </c>
      <c r="N1835" s="181">
        <v>44.698883056640625</v>
      </c>
      <c r="O1835" s="181">
        <v>232.32383728027344</v>
      </c>
      <c r="P1835" s="181">
        <v>378.5609130859375</v>
      </c>
      <c r="Q1835" s="181">
        <v>128.57827758789063</v>
      </c>
      <c r="R1835" s="181">
        <v>370.28335571289062</v>
      </c>
      <c r="S1835" s="226">
        <f t="shared" si="86"/>
        <v>1528.5914840698242</v>
      </c>
      <c r="T1835" s="181">
        <f t="shared" si="84"/>
        <v>983.17823584420967</v>
      </c>
      <c r="U1835" s="226">
        <f t="shared" si="85"/>
        <v>64.502693983038725</v>
      </c>
    </row>
    <row r="1836" spans="1:21" x14ac:dyDescent="0.25">
      <c r="A1836" s="156" t="s">
        <v>15877</v>
      </c>
      <c r="B1836" s="156" t="s">
        <v>195</v>
      </c>
      <c r="C1836" s="223">
        <v>-1.7780599594116211</v>
      </c>
      <c r="D1836" s="221">
        <v>-0.81055063009262085</v>
      </c>
      <c r="E1836" s="221">
        <v>-1.1859509944915771</v>
      </c>
      <c r="F1836" s="221">
        <v>2.1646091938018799</v>
      </c>
      <c r="G1836" s="221">
        <v>6.3334498405456543</v>
      </c>
      <c r="H1836" s="221">
        <v>0.77897292375564575</v>
      </c>
      <c r="I1836" s="221">
        <v>77.247627258300781</v>
      </c>
      <c r="J1836" s="221">
        <v>-2.0984499454498291</v>
      </c>
      <c r="K1836" s="180">
        <v>104.86272430419922</v>
      </c>
      <c r="L1836" s="181">
        <v>42.469154357910156</v>
      </c>
      <c r="M1836" s="181">
        <v>41.480350494384766</v>
      </c>
      <c r="N1836" s="181">
        <v>37.722892761230469</v>
      </c>
      <c r="O1836" s="181">
        <v>117.61830139160156</v>
      </c>
      <c r="P1836" s="181">
        <v>169.23390197753906</v>
      </c>
      <c r="Q1836" s="181">
        <v>47.808700561523438</v>
      </c>
      <c r="R1836" s="181">
        <v>100.41310119628906</v>
      </c>
      <c r="S1836" s="226">
        <f t="shared" si="86"/>
        <v>661.60912704467773</v>
      </c>
      <c r="T1836" s="181">
        <f t="shared" si="84"/>
        <v>4170.7410999910517</v>
      </c>
      <c r="U1836" s="226">
        <f t="shared" si="85"/>
        <v>273.62692444489136</v>
      </c>
    </row>
    <row r="1837" spans="1:21" x14ac:dyDescent="0.25">
      <c r="A1837" s="156" t="s">
        <v>15878</v>
      </c>
      <c r="B1837" s="156" t="s">
        <v>195</v>
      </c>
      <c r="C1837" s="223">
        <v>-0.60734599828720093</v>
      </c>
      <c r="D1837" s="221">
        <v>0.36016333103179932</v>
      </c>
      <c r="E1837" s="221">
        <v>-1.5237038023769855E-2</v>
      </c>
      <c r="F1837" s="221">
        <v>7.2981147766113281</v>
      </c>
      <c r="G1837" s="221">
        <v>46.523536682128906</v>
      </c>
      <c r="H1837" s="221">
        <v>5.9119644165039062</v>
      </c>
      <c r="I1837" s="221">
        <v>-0.50193828344345093</v>
      </c>
      <c r="J1837" s="221">
        <v>-0.92773598432540894</v>
      </c>
      <c r="K1837" s="180">
        <v>1071.3653564453125</v>
      </c>
      <c r="L1837" s="181">
        <v>422.57806396484375</v>
      </c>
      <c r="M1837" s="181">
        <v>730.607666015625</v>
      </c>
      <c r="N1837" s="181">
        <v>411.0269775390625</v>
      </c>
      <c r="O1837" s="181">
        <v>1243.66943359375</v>
      </c>
      <c r="P1837" s="181">
        <v>1173.400146484375</v>
      </c>
      <c r="Q1837" s="181">
        <v>385.99957275390625</v>
      </c>
      <c r="R1837" s="181">
        <v>1459.2901611328125</v>
      </c>
      <c r="S1837" s="226">
        <f t="shared" si="86"/>
        <v>6897.9373779296875</v>
      </c>
      <c r="T1837" s="181">
        <f t="shared" si="84"/>
        <v>65739.513892338582</v>
      </c>
      <c r="U1837" s="226">
        <f t="shared" si="85"/>
        <v>4312.9267843792577</v>
      </c>
    </row>
    <row r="1838" spans="1:21" x14ac:dyDescent="0.25">
      <c r="A1838" s="156" t="s">
        <v>15879</v>
      </c>
      <c r="B1838" s="156" t="s">
        <v>195</v>
      </c>
      <c r="C1838" s="223">
        <v>-2.0283193588256836</v>
      </c>
      <c r="D1838" s="221">
        <v>-1.0608100891113281</v>
      </c>
      <c r="E1838" s="221">
        <v>-1.4362105131149292</v>
      </c>
      <c r="F1838" s="221">
        <v>1.9143497943878174</v>
      </c>
      <c r="G1838" s="221">
        <v>-77.18646240234375</v>
      </c>
      <c r="H1838" s="221">
        <v>0.5287134051322937</v>
      </c>
      <c r="I1838" s="221">
        <v>-1.9229117631912231</v>
      </c>
      <c r="J1838" s="221">
        <v>-2.3487095832824707</v>
      </c>
      <c r="K1838" s="180">
        <v>15.926850318908691</v>
      </c>
      <c r="L1838" s="181">
        <v>5.6584339141845703</v>
      </c>
      <c r="M1838" s="181">
        <v>5.0421686172485352</v>
      </c>
      <c r="N1838" s="181">
        <v>4.9701375961303711</v>
      </c>
      <c r="O1838" s="181">
        <v>17.231410980224609</v>
      </c>
      <c r="P1838" s="181">
        <v>17.823665618896484</v>
      </c>
      <c r="Q1838" s="181">
        <v>5.7784852981567383</v>
      </c>
      <c r="R1838" s="181">
        <v>17.143373489379883</v>
      </c>
      <c r="S1838" s="226">
        <f t="shared" si="86"/>
        <v>89.574525833129883</v>
      </c>
      <c r="T1838" s="181">
        <f t="shared" si="84"/>
        <v>-1408.0186640841416</v>
      </c>
      <c r="U1838" s="226">
        <f t="shared" si="85"/>
        <v>-92.374905892666149</v>
      </c>
    </row>
    <row r="1839" spans="1:21" x14ac:dyDescent="0.25">
      <c r="A1839" s="156" t="s">
        <v>15880</v>
      </c>
      <c r="B1839" s="156" t="s">
        <v>444</v>
      </c>
      <c r="C1839" s="223">
        <v>-0.8566015362739563</v>
      </c>
      <c r="D1839" s="221">
        <v>0.11090783774852753</v>
      </c>
      <c r="E1839" s="221">
        <v>-0.26449260115623474</v>
      </c>
      <c r="F1839" s="221">
        <v>3.0860676765441895</v>
      </c>
      <c r="G1839" s="221">
        <v>18.533014297485352</v>
      </c>
      <c r="H1839" s="221">
        <v>1.7004313468933105</v>
      </c>
      <c r="I1839" s="221">
        <v>-0.7511938214302063</v>
      </c>
      <c r="J1839" s="221">
        <v>-1.1769914627075195</v>
      </c>
      <c r="K1839" s="180">
        <v>235.91325378417969</v>
      </c>
      <c r="L1839" s="181">
        <v>85.576377868652344</v>
      </c>
      <c r="M1839" s="181">
        <v>72.470085144042969</v>
      </c>
      <c r="N1839" s="181">
        <v>66.302413940429687</v>
      </c>
      <c r="O1839" s="181">
        <v>247.22064208984375</v>
      </c>
      <c r="P1839" s="181">
        <v>328.1712646484375</v>
      </c>
      <c r="Q1839" s="181">
        <v>120.26950073242187</v>
      </c>
      <c r="R1839" s="181">
        <v>370.31698608398437</v>
      </c>
      <c r="S1839" s="226">
        <f t="shared" si="86"/>
        <v>1526.2405242919922</v>
      </c>
      <c r="T1839" s="181">
        <f t="shared" si="84"/>
        <v>4606.4241336947853</v>
      </c>
      <c r="U1839" s="226">
        <f t="shared" si="85"/>
        <v>302.21047966615129</v>
      </c>
    </row>
    <row r="1840" spans="1:21" x14ac:dyDescent="0.25">
      <c r="A1840" s="156" t="s">
        <v>15881</v>
      </c>
      <c r="B1840" s="156" t="s">
        <v>444</v>
      </c>
      <c r="C1840" s="223">
        <v>-0.70788627862930298</v>
      </c>
      <c r="D1840" s="221">
        <v>0.25962302088737488</v>
      </c>
      <c r="E1840" s="221">
        <v>-0.11577735841274261</v>
      </c>
      <c r="F1840" s="221">
        <v>3.2347829341888428</v>
      </c>
      <c r="G1840" s="221">
        <v>7.403623104095459</v>
      </c>
      <c r="H1840" s="221">
        <v>1.8491466045379639</v>
      </c>
      <c r="I1840" s="221">
        <v>-0.60247856378555298</v>
      </c>
      <c r="J1840" s="221">
        <v>-1.0282763242721558</v>
      </c>
      <c r="K1840" s="180">
        <v>17.631742477416992</v>
      </c>
      <c r="L1840" s="181">
        <v>7.0860996246337891</v>
      </c>
      <c r="M1840" s="181">
        <v>5.3682570457458496</v>
      </c>
      <c r="N1840" s="181">
        <v>4.4139003753662109</v>
      </c>
      <c r="O1840" s="181">
        <v>17.25</v>
      </c>
      <c r="P1840" s="181">
        <v>28.24896240234375</v>
      </c>
      <c r="Q1840" s="181">
        <v>10.855809211730957</v>
      </c>
      <c r="R1840" s="181">
        <v>23.811203002929688</v>
      </c>
      <c r="S1840" s="226">
        <f t="shared" si="86"/>
        <v>114.66597414016724</v>
      </c>
      <c r="T1840" s="181">
        <f t="shared" si="84"/>
        <v>151.93901582087162</v>
      </c>
      <c r="U1840" s="226">
        <f t="shared" si="85"/>
        <v>9.9681578418612435</v>
      </c>
    </row>
    <row r="1841" spans="1:21" x14ac:dyDescent="0.25">
      <c r="A1841" s="156" t="s">
        <v>15882</v>
      </c>
      <c r="B1841" s="156" t="s">
        <v>444</v>
      </c>
      <c r="C1841" s="223">
        <v>-1.3842604160308838</v>
      </c>
      <c r="D1841" s="221">
        <v>-0.41675096750259399</v>
      </c>
      <c r="E1841" s="221">
        <v>-1.5259002447128296</v>
      </c>
      <c r="F1841" s="221">
        <v>2.5584089756011963</v>
      </c>
      <c r="G1841" s="221">
        <v>16.257184982299805</v>
      </c>
      <c r="H1841" s="221">
        <v>1.1727726459503174</v>
      </c>
      <c r="I1841" s="221">
        <v>1.9040676355361938</v>
      </c>
      <c r="J1841" s="221">
        <v>-1.7046501636505127</v>
      </c>
      <c r="K1841" s="180">
        <v>502</v>
      </c>
      <c r="L1841" s="181">
        <v>174</v>
      </c>
      <c r="M1841" s="181">
        <v>115</v>
      </c>
      <c r="N1841" s="181">
        <v>103</v>
      </c>
      <c r="O1841" s="181">
        <v>534</v>
      </c>
      <c r="P1841" s="181">
        <v>801</v>
      </c>
      <c r="Q1841" s="181">
        <v>333</v>
      </c>
      <c r="R1841" s="181">
        <v>898</v>
      </c>
      <c r="S1841" s="226">
        <f t="shared" si="86"/>
        <v>3460</v>
      </c>
      <c r="T1841" s="181">
        <f t="shared" si="84"/>
        <v>8044.6305447816849</v>
      </c>
      <c r="U1841" s="226">
        <f t="shared" si="85"/>
        <v>527.7785078217313</v>
      </c>
    </row>
    <row r="1842" spans="1:21" x14ac:dyDescent="0.25">
      <c r="A1842" s="156" t="s">
        <v>15883</v>
      </c>
      <c r="B1842" s="156" t="s">
        <v>444</v>
      </c>
      <c r="C1842" s="223">
        <v>0.10347804427146912</v>
      </c>
      <c r="D1842" s="221">
        <v>1.9003742933273315</v>
      </c>
      <c r="E1842" s="221">
        <v>-3.5744936466217041</v>
      </c>
      <c r="F1842" s="221">
        <v>12.259341239929199</v>
      </c>
      <c r="G1842" s="221">
        <v>69.74365234375</v>
      </c>
      <c r="H1842" s="221">
        <v>25.316938400268555</v>
      </c>
      <c r="I1842" s="221">
        <v>7.905433177947998</v>
      </c>
      <c r="J1842" s="221">
        <v>-1.7062599658966064</v>
      </c>
      <c r="K1842" s="180">
        <v>1098</v>
      </c>
      <c r="L1842" s="181">
        <v>466</v>
      </c>
      <c r="M1842" s="181">
        <v>364</v>
      </c>
      <c r="N1842" s="181">
        <v>374</v>
      </c>
      <c r="O1842" s="181">
        <v>1237</v>
      </c>
      <c r="P1842" s="181">
        <v>1432</v>
      </c>
      <c r="Q1842" s="181">
        <v>554</v>
      </c>
      <c r="R1842" s="181">
        <v>1876</v>
      </c>
      <c r="S1842" s="226">
        <f t="shared" si="86"/>
        <v>7401</v>
      </c>
      <c r="T1842" s="181">
        <f t="shared" si="84"/>
        <v>127988.49127262831</v>
      </c>
      <c r="U1842" s="226">
        <f t="shared" si="85"/>
        <v>8396.8523558909565</v>
      </c>
    </row>
    <row r="1843" spans="1:21" x14ac:dyDescent="0.25">
      <c r="A1843" s="156" t="s">
        <v>15884</v>
      </c>
      <c r="B1843" s="156" t="s">
        <v>444</v>
      </c>
      <c r="C1843" s="223">
        <v>-2.6832375526428223</v>
      </c>
      <c r="D1843" s="221">
        <v>12.547736167907715</v>
      </c>
      <c r="E1843" s="221">
        <v>-0.22403751313686371</v>
      </c>
      <c r="F1843" s="221">
        <v>3.1265227794647217</v>
      </c>
      <c r="G1843" s="221">
        <v>30.727245330810547</v>
      </c>
      <c r="H1843" s="221">
        <v>4.3610076904296875</v>
      </c>
      <c r="I1843" s="221">
        <v>-0.71073871850967407</v>
      </c>
      <c r="J1843" s="221">
        <v>-2.0530202388763428</v>
      </c>
      <c r="K1843" s="180">
        <v>757.45404052734375</v>
      </c>
      <c r="L1843" s="181">
        <v>254.47274780273437</v>
      </c>
      <c r="M1843" s="181">
        <v>205.76507568359375</v>
      </c>
      <c r="N1843" s="181">
        <v>183.89631652832031</v>
      </c>
      <c r="O1843" s="181">
        <v>736.57928466796875</v>
      </c>
      <c r="P1843" s="181">
        <v>1138.1690673828125</v>
      </c>
      <c r="Q1843" s="181">
        <v>399.60171508789062</v>
      </c>
      <c r="R1843" s="181">
        <v>1138.1690673828125</v>
      </c>
      <c r="S1843" s="226">
        <f t="shared" si="86"/>
        <v>4814.1073150634766</v>
      </c>
      <c r="T1843" s="181">
        <f t="shared" si="84"/>
        <v>26665.404602201583</v>
      </c>
      <c r="U1843" s="226">
        <f t="shared" si="85"/>
        <v>1749.418742485532</v>
      </c>
    </row>
    <row r="1844" spans="1:21" x14ac:dyDescent="0.25">
      <c r="A1844" s="156" t="s">
        <v>15885</v>
      </c>
      <c r="B1844" s="156" t="s">
        <v>444</v>
      </c>
      <c r="C1844" s="223">
        <v>-1.4196503162384033</v>
      </c>
      <c r="D1844" s="221">
        <v>-0.45214101672172546</v>
      </c>
      <c r="E1844" s="221">
        <v>-0.82754147052764893</v>
      </c>
      <c r="F1844" s="221">
        <v>55.272071838378906</v>
      </c>
      <c r="G1844" s="221">
        <v>20.174739837646484</v>
      </c>
      <c r="H1844" s="221">
        <v>16.513755798339844</v>
      </c>
      <c r="I1844" s="221">
        <v>-1.3142426013946533</v>
      </c>
      <c r="J1844" s="221">
        <v>-1.7400401830673218</v>
      </c>
      <c r="K1844" s="180">
        <v>547</v>
      </c>
      <c r="L1844" s="181">
        <v>193</v>
      </c>
      <c r="M1844" s="181">
        <v>124</v>
      </c>
      <c r="N1844" s="181">
        <v>152</v>
      </c>
      <c r="O1844" s="181">
        <v>577</v>
      </c>
      <c r="P1844" s="181">
        <v>816</v>
      </c>
      <c r="Q1844" s="181">
        <v>397</v>
      </c>
      <c r="R1844" s="181">
        <v>850</v>
      </c>
      <c r="S1844" s="226">
        <f t="shared" si="86"/>
        <v>3656</v>
      </c>
      <c r="T1844" s="181">
        <f t="shared" si="84"/>
        <v>30550.188987284899</v>
      </c>
      <c r="U1844" s="226">
        <f t="shared" si="85"/>
        <v>2004.2851026688977</v>
      </c>
    </row>
    <row r="1845" spans="1:21" x14ac:dyDescent="0.25">
      <c r="A1845" s="156" t="s">
        <v>15886</v>
      </c>
      <c r="B1845" s="156" t="s">
        <v>444</v>
      </c>
      <c r="C1845" s="223">
        <v>-0.22295378148555756</v>
      </c>
      <c r="D1845" s="221">
        <v>0.48919695615768433</v>
      </c>
      <c r="E1845" s="221">
        <v>13.927577972412109</v>
      </c>
      <c r="F1845" s="221">
        <v>24.91343879699707</v>
      </c>
      <c r="G1845" s="221">
        <v>34.270153045654297</v>
      </c>
      <c r="H1845" s="221">
        <v>14.990962028503418</v>
      </c>
      <c r="I1845" s="221">
        <v>0.10554298758506775</v>
      </c>
      <c r="J1845" s="221">
        <v>-0.32025471329689026</v>
      </c>
      <c r="K1845" s="180">
        <v>1311</v>
      </c>
      <c r="L1845" s="181">
        <v>486</v>
      </c>
      <c r="M1845" s="181">
        <v>428</v>
      </c>
      <c r="N1845" s="181">
        <v>447</v>
      </c>
      <c r="O1845" s="181">
        <v>1355</v>
      </c>
      <c r="P1845" s="181">
        <v>1817</v>
      </c>
      <c r="Q1845" s="181">
        <v>584</v>
      </c>
      <c r="R1845" s="181">
        <v>1466</v>
      </c>
      <c r="S1845" s="226">
        <f t="shared" si="86"/>
        <v>7894</v>
      </c>
      <c r="T1845" s="181">
        <f t="shared" si="84"/>
        <v>90309.546905323863</v>
      </c>
      <c r="U1845" s="226">
        <f t="shared" si="85"/>
        <v>5924.8759333847029</v>
      </c>
    </row>
    <row r="1846" spans="1:21" x14ac:dyDescent="0.25">
      <c r="A1846" s="156" t="s">
        <v>15887</v>
      </c>
      <c r="B1846" s="156" t="s">
        <v>444</v>
      </c>
      <c r="C1846" s="223">
        <v>-2.1265201568603516</v>
      </c>
      <c r="D1846" s="221">
        <v>-1.1590108871459961</v>
      </c>
      <c r="E1846" s="221">
        <v>17.513277053833008</v>
      </c>
      <c r="F1846" s="221">
        <v>1.8161489963531494</v>
      </c>
      <c r="G1846" s="221">
        <v>10.520927429199219</v>
      </c>
      <c r="H1846" s="221">
        <v>3.4673850536346436</v>
      </c>
      <c r="I1846" s="221">
        <v>-2.0211124420166016</v>
      </c>
      <c r="J1846" s="221">
        <v>-2.4469101428985596</v>
      </c>
      <c r="K1846" s="180">
        <v>326</v>
      </c>
      <c r="L1846" s="181">
        <v>132</v>
      </c>
      <c r="M1846" s="181">
        <v>80</v>
      </c>
      <c r="N1846" s="181">
        <v>65</v>
      </c>
      <c r="O1846" s="181">
        <v>350</v>
      </c>
      <c r="P1846" s="181">
        <v>628</v>
      </c>
      <c r="Q1846" s="181">
        <v>274</v>
      </c>
      <c r="R1846" s="181">
        <v>610</v>
      </c>
      <c r="S1846" s="226">
        <f t="shared" si="86"/>
        <v>2465</v>
      </c>
      <c r="T1846" s="181">
        <f t="shared" si="84"/>
        <v>4486.3192584514618</v>
      </c>
      <c r="U1846" s="226">
        <f t="shared" si="85"/>
        <v>294.33084225021611</v>
      </c>
    </row>
    <row r="1847" spans="1:21" x14ac:dyDescent="0.25">
      <c r="A1847" s="156" t="s">
        <v>15888</v>
      </c>
      <c r="B1847" s="156" t="s">
        <v>444</v>
      </c>
      <c r="C1847" s="223">
        <v>-1.6494024991989136</v>
      </c>
      <c r="D1847" s="221">
        <v>0.35068053007125854</v>
      </c>
      <c r="E1847" s="221">
        <v>-1.1531902551651001</v>
      </c>
      <c r="F1847" s="221">
        <v>17.972249984741211</v>
      </c>
      <c r="G1847" s="221">
        <v>29.632574081420898</v>
      </c>
      <c r="H1847" s="221">
        <v>8.8574743270874023</v>
      </c>
      <c r="I1847" s="221">
        <v>-0.5114210844039917</v>
      </c>
      <c r="J1847" s="221">
        <v>-9.5363251864910126E-2</v>
      </c>
      <c r="K1847" s="180">
        <v>1661</v>
      </c>
      <c r="L1847" s="181">
        <v>675</v>
      </c>
      <c r="M1847" s="181">
        <v>495</v>
      </c>
      <c r="N1847" s="181">
        <v>465</v>
      </c>
      <c r="O1847" s="181">
        <v>1878</v>
      </c>
      <c r="P1847" s="181">
        <v>2424</v>
      </c>
      <c r="Q1847" s="181">
        <v>928</v>
      </c>
      <c r="R1847" s="181">
        <v>2045</v>
      </c>
      <c r="S1847" s="226">
        <f t="shared" si="86"/>
        <v>10571</v>
      </c>
      <c r="T1847" s="181">
        <f t="shared" si="84"/>
        <v>81734.194150604308</v>
      </c>
      <c r="U1847" s="226">
        <f t="shared" si="85"/>
        <v>5362.2787008907053</v>
      </c>
    </row>
    <row r="1848" spans="1:21" x14ac:dyDescent="0.25">
      <c r="A1848" s="156" t="s">
        <v>15889</v>
      </c>
      <c r="B1848" s="156" t="s">
        <v>444</v>
      </c>
      <c r="C1848" s="223">
        <v>1.363297700881958</v>
      </c>
      <c r="D1848" s="221">
        <v>-0.75689798593521118</v>
      </c>
      <c r="E1848" s="221">
        <v>-1.1322983503341675</v>
      </c>
      <c r="F1848" s="221">
        <v>2.2182619571685791</v>
      </c>
      <c r="G1848" s="221">
        <v>12.987793922424316</v>
      </c>
      <c r="H1848" s="221">
        <v>8.7347784042358398</v>
      </c>
      <c r="I1848" s="221">
        <v>-1.6189996004104614</v>
      </c>
      <c r="J1848" s="221">
        <v>-2.0447971820831299</v>
      </c>
      <c r="K1848" s="180">
        <v>414</v>
      </c>
      <c r="L1848" s="181">
        <v>156</v>
      </c>
      <c r="M1848" s="181">
        <v>103</v>
      </c>
      <c r="N1848" s="181">
        <v>63</v>
      </c>
      <c r="O1848" s="181">
        <v>443</v>
      </c>
      <c r="P1848" s="181">
        <v>644</v>
      </c>
      <c r="Q1848" s="181">
        <v>203</v>
      </c>
      <c r="R1848" s="181">
        <v>427</v>
      </c>
      <c r="S1848" s="226">
        <f t="shared" si="86"/>
        <v>2453</v>
      </c>
      <c r="T1848" s="181">
        <f t="shared" si="84"/>
        <v>10646.457619905472</v>
      </c>
      <c r="U1848" s="226">
        <f t="shared" si="85"/>
        <v>698.47477580755674</v>
      </c>
    </row>
    <row r="1849" spans="1:21" x14ac:dyDescent="0.25">
      <c r="A1849" s="156" t="s">
        <v>15890</v>
      </c>
      <c r="B1849" s="156" t="s">
        <v>444</v>
      </c>
      <c r="C1849" s="223">
        <v>-0.5055508017539978</v>
      </c>
      <c r="D1849" s="221">
        <v>0.46195864677429199</v>
      </c>
      <c r="E1849" s="221">
        <v>7.132239818572998</v>
      </c>
      <c r="F1849" s="221">
        <v>17.792606353759766</v>
      </c>
      <c r="G1849" s="221">
        <v>36.929374694824219</v>
      </c>
      <c r="H1849" s="221">
        <v>8.3157768249511719</v>
      </c>
      <c r="I1849" s="221">
        <v>-0.40014293789863586</v>
      </c>
      <c r="J1849" s="221">
        <v>-0.82594072818756104</v>
      </c>
      <c r="K1849" s="180">
        <v>1390</v>
      </c>
      <c r="L1849" s="181">
        <v>454</v>
      </c>
      <c r="M1849" s="181">
        <v>396</v>
      </c>
      <c r="N1849" s="181">
        <v>432</v>
      </c>
      <c r="O1849" s="181">
        <v>1675</v>
      </c>
      <c r="P1849" s="181">
        <v>1823</v>
      </c>
      <c r="Q1849" s="181">
        <v>717</v>
      </c>
      <c r="R1849" s="181">
        <v>1876</v>
      </c>
      <c r="S1849" s="226">
        <f t="shared" si="86"/>
        <v>8763</v>
      </c>
      <c r="T1849" s="181">
        <f t="shared" si="84"/>
        <v>85197.782997339964</v>
      </c>
      <c r="U1849" s="226">
        <f t="shared" si="85"/>
        <v>5589.5119769326866</v>
      </c>
    </row>
    <row r="1850" spans="1:21" x14ac:dyDescent="0.25">
      <c r="A1850" s="156" t="s">
        <v>15891</v>
      </c>
      <c r="B1850" s="156" t="s">
        <v>444</v>
      </c>
      <c r="C1850" s="223">
        <v>-0.35052400827407837</v>
      </c>
      <c r="D1850" s="221">
        <v>0.61698538064956665</v>
      </c>
      <c r="E1850" s="221">
        <v>0.24158500134944916</v>
      </c>
      <c r="F1850" s="221">
        <v>77.488998413085937</v>
      </c>
      <c r="G1850" s="221">
        <v>50.947059631347656</v>
      </c>
      <c r="H1850" s="221">
        <v>16.476846694946289</v>
      </c>
      <c r="I1850" s="221">
        <v>7.1612949371337891</v>
      </c>
      <c r="J1850" s="221">
        <v>-0.67091399431228638</v>
      </c>
      <c r="K1850" s="180">
        <v>536</v>
      </c>
      <c r="L1850" s="181">
        <v>227</v>
      </c>
      <c r="M1850" s="181">
        <v>167</v>
      </c>
      <c r="N1850" s="181">
        <v>165</v>
      </c>
      <c r="O1850" s="181">
        <v>601</v>
      </c>
      <c r="P1850" s="181">
        <v>1010</v>
      </c>
      <c r="Q1850" s="181">
        <v>402</v>
      </c>
      <c r="R1850" s="181">
        <v>1117</v>
      </c>
      <c r="S1850" s="226">
        <f t="shared" si="86"/>
        <v>4225</v>
      </c>
      <c r="T1850" s="181">
        <f t="shared" si="84"/>
        <v>62168.431879773736</v>
      </c>
      <c r="U1850" s="226">
        <f t="shared" si="85"/>
        <v>4078.6412786113046</v>
      </c>
    </row>
    <row r="1851" spans="1:21" x14ac:dyDescent="0.25">
      <c r="A1851" s="156" t="s">
        <v>15892</v>
      </c>
      <c r="B1851" s="156" t="s">
        <v>444</v>
      </c>
      <c r="C1851" s="223">
        <v>-3.7731657028198242</v>
      </c>
      <c r="D1851" s="221">
        <v>0.47115644812583923</v>
      </c>
      <c r="E1851" s="221">
        <v>9.575604647397995E-2</v>
      </c>
      <c r="F1851" s="221">
        <v>129.57893371582031</v>
      </c>
      <c r="G1851" s="221">
        <v>53.214469909667969</v>
      </c>
      <c r="H1851" s="221">
        <v>17.546274185180664</v>
      </c>
      <c r="I1851" s="221">
        <v>-0.3909451961517334</v>
      </c>
      <c r="J1851" s="221">
        <v>-0.81674289703369141</v>
      </c>
      <c r="K1851" s="180">
        <v>687</v>
      </c>
      <c r="L1851" s="181">
        <v>222</v>
      </c>
      <c r="M1851" s="181">
        <v>175</v>
      </c>
      <c r="N1851" s="181">
        <v>183</v>
      </c>
      <c r="O1851" s="181">
        <v>750</v>
      </c>
      <c r="P1851" s="181">
        <v>1118</v>
      </c>
      <c r="Q1851" s="181">
        <v>587</v>
      </c>
      <c r="R1851" s="181">
        <v>1491</v>
      </c>
      <c r="S1851" s="226">
        <f t="shared" si="86"/>
        <v>5213</v>
      </c>
      <c r="T1851" s="181">
        <f t="shared" si="84"/>
        <v>79322.472553439438</v>
      </c>
      <c r="U1851" s="226">
        <f t="shared" si="85"/>
        <v>5204.0545514101823</v>
      </c>
    </row>
    <row r="1852" spans="1:21" x14ac:dyDescent="0.25">
      <c r="A1852" s="156" t="s">
        <v>15893</v>
      </c>
      <c r="B1852" s="156" t="s">
        <v>444</v>
      </c>
      <c r="C1852" s="223">
        <v>0.20839837193489075</v>
      </c>
      <c r="D1852" s="221">
        <v>0.46534886956214905</v>
      </c>
      <c r="E1852" s="221">
        <v>25.153604507446289</v>
      </c>
      <c r="F1852" s="221">
        <v>77.269561767578125</v>
      </c>
      <c r="G1852" s="221">
        <v>108.13275909423828</v>
      </c>
      <c r="H1852" s="221">
        <v>17.801570892333984</v>
      </c>
      <c r="I1852" s="221">
        <v>2.3181502819061279</v>
      </c>
      <c r="J1852" s="221">
        <v>1.5704929828643799</v>
      </c>
      <c r="K1852" s="180">
        <v>1477</v>
      </c>
      <c r="L1852" s="181">
        <v>554</v>
      </c>
      <c r="M1852" s="181">
        <v>463</v>
      </c>
      <c r="N1852" s="181">
        <v>392</v>
      </c>
      <c r="O1852" s="181">
        <v>1598</v>
      </c>
      <c r="P1852" s="181">
        <v>1760</v>
      </c>
      <c r="Q1852" s="181">
        <v>599</v>
      </c>
      <c r="R1852" s="181">
        <v>1504</v>
      </c>
      <c r="S1852" s="226">
        <f t="shared" si="86"/>
        <v>8347</v>
      </c>
      <c r="T1852" s="181">
        <f t="shared" si="84"/>
        <v>250378.9020371139</v>
      </c>
      <c r="U1852" s="226">
        <f t="shared" si="85"/>
        <v>16426.435318761745</v>
      </c>
    </row>
    <row r="1853" spans="1:21" x14ac:dyDescent="0.25">
      <c r="A1853" s="156" t="s">
        <v>15894</v>
      </c>
      <c r="B1853" s="156" t="s">
        <v>444</v>
      </c>
      <c r="C1853" s="223">
        <v>-4.4689923524856567E-2</v>
      </c>
      <c r="D1853" s="221">
        <v>-0.38565665483474731</v>
      </c>
      <c r="E1853" s="221">
        <v>33.062625885009766</v>
      </c>
      <c r="F1853" s="221">
        <v>9.2098569869995117</v>
      </c>
      <c r="G1853" s="221">
        <v>95.211067199707031</v>
      </c>
      <c r="H1853" s="221">
        <v>13.229668617248535</v>
      </c>
      <c r="I1853" s="221">
        <v>10.802611351013184</v>
      </c>
      <c r="J1853" s="221">
        <v>0.70193570852279663</v>
      </c>
      <c r="K1853" s="180">
        <v>852</v>
      </c>
      <c r="L1853" s="181">
        <v>361</v>
      </c>
      <c r="M1853" s="181">
        <v>279</v>
      </c>
      <c r="N1853" s="181">
        <v>272</v>
      </c>
      <c r="O1853" s="181">
        <v>925</v>
      </c>
      <c r="P1853" s="181">
        <v>1209</v>
      </c>
      <c r="Q1853" s="181">
        <v>526</v>
      </c>
      <c r="R1853" s="181">
        <v>1103</v>
      </c>
      <c r="S1853" s="226">
        <f t="shared" si="86"/>
        <v>5527</v>
      </c>
      <c r="T1853" s="181">
        <f t="shared" si="84"/>
        <v>122073.57103025913</v>
      </c>
      <c r="U1853" s="226">
        <f t="shared" si="85"/>
        <v>8008.7962777374159</v>
      </c>
    </row>
    <row r="1854" spans="1:21" x14ac:dyDescent="0.25">
      <c r="A1854" s="156" t="s">
        <v>15895</v>
      </c>
      <c r="B1854" s="156" t="s">
        <v>444</v>
      </c>
      <c r="C1854" s="223">
        <v>-0.78559619188308716</v>
      </c>
      <c r="D1854" s="221">
        <v>9.2022457122802734</v>
      </c>
      <c r="E1854" s="221">
        <v>23.464519500732422</v>
      </c>
      <c r="F1854" s="221">
        <v>5.9005956649780273</v>
      </c>
      <c r="G1854" s="221">
        <v>23.952014923095703</v>
      </c>
      <c r="H1854" s="221">
        <v>7.1001172065734863</v>
      </c>
      <c r="I1854" s="221">
        <v>-0.68018841743469238</v>
      </c>
      <c r="J1854" s="221">
        <v>-1.1059861183166504</v>
      </c>
      <c r="K1854" s="180">
        <v>878</v>
      </c>
      <c r="L1854" s="181">
        <v>288</v>
      </c>
      <c r="M1854" s="181">
        <v>226</v>
      </c>
      <c r="N1854" s="181">
        <v>221</v>
      </c>
      <c r="O1854" s="181">
        <v>951</v>
      </c>
      <c r="P1854" s="181">
        <v>1327</v>
      </c>
      <c r="Q1854" s="181">
        <v>522</v>
      </c>
      <c r="R1854" s="181">
        <v>1187</v>
      </c>
      <c r="S1854" s="226">
        <f t="shared" si="86"/>
        <v>5600</v>
      </c>
      <c r="T1854" s="181">
        <f t="shared" si="84"/>
        <v>39099.864206433296</v>
      </c>
      <c r="U1854" s="226">
        <f t="shared" si="85"/>
        <v>2565.1977268601472</v>
      </c>
    </row>
    <row r="1855" spans="1:21" x14ac:dyDescent="0.25">
      <c r="A1855" s="156" t="s">
        <v>15896</v>
      </c>
      <c r="B1855" s="156" t="s">
        <v>444</v>
      </c>
      <c r="C1855" s="223">
        <v>-0.18232394754886627</v>
      </c>
      <c r="D1855" s="221">
        <v>4.5236830711364746</v>
      </c>
      <c r="E1855" s="221">
        <v>12.448637962341309</v>
      </c>
      <c r="F1855" s="221">
        <v>3.760345458984375</v>
      </c>
      <c r="G1855" s="221">
        <v>53.44134521484375</v>
      </c>
      <c r="H1855" s="221">
        <v>8.2438793182373047</v>
      </c>
      <c r="I1855" s="221">
        <v>-7.6916173100471497E-2</v>
      </c>
      <c r="J1855" s="221">
        <v>-0.50271385908126831</v>
      </c>
      <c r="K1855" s="180">
        <v>533</v>
      </c>
      <c r="L1855" s="181">
        <v>187</v>
      </c>
      <c r="M1855" s="181">
        <v>130</v>
      </c>
      <c r="N1855" s="181">
        <v>124</v>
      </c>
      <c r="O1855" s="181">
        <v>534</v>
      </c>
      <c r="P1855" s="181">
        <v>800</v>
      </c>
      <c r="Q1855" s="181">
        <v>316</v>
      </c>
      <c r="R1855" s="181">
        <v>868</v>
      </c>
      <c r="S1855" s="226">
        <f t="shared" si="86"/>
        <v>3492</v>
      </c>
      <c r="T1855" s="181">
        <f t="shared" si="84"/>
        <v>37505.476501211524</v>
      </c>
      <c r="U1855" s="226">
        <f t="shared" si="85"/>
        <v>2460.5958362864267</v>
      </c>
    </row>
    <row r="1856" spans="1:21" x14ac:dyDescent="0.25">
      <c r="A1856" s="156" t="s">
        <v>15897</v>
      </c>
      <c r="B1856" s="156" t="s">
        <v>444</v>
      </c>
      <c r="C1856" s="223">
        <v>-0.7788618803024292</v>
      </c>
      <c r="D1856" s="221">
        <v>0.18864752352237701</v>
      </c>
      <c r="E1856" s="221">
        <v>7.1012601852416992</v>
      </c>
      <c r="F1856" s="221">
        <v>6.0568327903747559</v>
      </c>
      <c r="G1856" s="221">
        <v>17.609897613525391</v>
      </c>
      <c r="H1856" s="221">
        <v>4.5185132026672363</v>
      </c>
      <c r="I1856" s="221">
        <v>-2.8903284072875977</v>
      </c>
      <c r="J1856" s="221">
        <v>-1.0992517471313477</v>
      </c>
      <c r="K1856" s="180">
        <v>870</v>
      </c>
      <c r="L1856" s="181">
        <v>389</v>
      </c>
      <c r="M1856" s="181">
        <v>273</v>
      </c>
      <c r="N1856" s="181">
        <v>253</v>
      </c>
      <c r="O1856" s="181">
        <v>940</v>
      </c>
      <c r="P1856" s="181">
        <v>1408</v>
      </c>
      <c r="Q1856" s="181">
        <v>583</v>
      </c>
      <c r="R1856" s="181">
        <v>1621</v>
      </c>
      <c r="S1856" s="226">
        <f t="shared" si="86"/>
        <v>6337</v>
      </c>
      <c r="T1856" s="181">
        <f t="shared" si="84"/>
        <v>22315.21857984364</v>
      </c>
      <c r="U1856" s="226">
        <f t="shared" si="85"/>
        <v>1464.0190992270443</v>
      </c>
    </row>
    <row r="1857" spans="1:21" x14ac:dyDescent="0.25">
      <c r="A1857" s="156" t="s">
        <v>15898</v>
      </c>
      <c r="B1857" s="156" t="s">
        <v>444</v>
      </c>
      <c r="C1857" s="223">
        <v>-2.4799294471740723</v>
      </c>
      <c r="D1857" s="221">
        <v>0.1300572007894516</v>
      </c>
      <c r="E1857" s="221">
        <v>17.298637390136719</v>
      </c>
      <c r="F1857" s="221">
        <v>35.972427368164063</v>
      </c>
      <c r="G1857" s="221">
        <v>23.939313888549805</v>
      </c>
      <c r="H1857" s="221">
        <v>25.120090484619141</v>
      </c>
      <c r="I1857" s="221">
        <v>7.4882127344608307E-2</v>
      </c>
      <c r="J1857" s="221">
        <v>-0.35091570019721985</v>
      </c>
      <c r="K1857" s="180">
        <v>1185</v>
      </c>
      <c r="L1857" s="181">
        <v>388</v>
      </c>
      <c r="M1857" s="181">
        <v>396</v>
      </c>
      <c r="N1857" s="181">
        <v>383</v>
      </c>
      <c r="O1857" s="181">
        <v>1282</v>
      </c>
      <c r="P1857" s="181">
        <v>1541</v>
      </c>
      <c r="Q1857" s="181">
        <v>561</v>
      </c>
      <c r="R1857" s="181">
        <v>1342</v>
      </c>
      <c r="S1857" s="226">
        <f t="shared" si="86"/>
        <v>7078</v>
      </c>
      <c r="T1857" s="181">
        <f t="shared" si="84"/>
        <v>86710.78573320061</v>
      </c>
      <c r="U1857" s="226">
        <f t="shared" si="85"/>
        <v>5688.7745001545527</v>
      </c>
    </row>
    <row r="1858" spans="1:21" x14ac:dyDescent="0.25">
      <c r="A1858" s="156" t="s">
        <v>15899</v>
      </c>
      <c r="B1858" s="156" t="s">
        <v>444</v>
      </c>
      <c r="C1858" s="223">
        <v>1.7819881439208984</v>
      </c>
      <c r="D1858" s="221">
        <v>-6.0857892036437988</v>
      </c>
      <c r="E1858" s="221">
        <v>4.0708107948303223</v>
      </c>
      <c r="F1858" s="221">
        <v>20.210899353027344</v>
      </c>
      <c r="G1858" s="221">
        <v>22.62867546081543</v>
      </c>
      <c r="H1858" s="221">
        <v>11.782421112060547</v>
      </c>
      <c r="I1858" s="221">
        <v>12.174997329711914</v>
      </c>
      <c r="J1858" s="221">
        <v>-0.2352365255355835</v>
      </c>
      <c r="K1858" s="180">
        <v>935.61163330078125</v>
      </c>
      <c r="L1858" s="181">
        <v>316.80245971679687</v>
      </c>
      <c r="M1858" s="181">
        <v>315.93209838867187</v>
      </c>
      <c r="N1858" s="181">
        <v>337.69052124023437</v>
      </c>
      <c r="O1858" s="181">
        <v>1083.56884765625</v>
      </c>
      <c r="P1858" s="181">
        <v>1110.5491943359375</v>
      </c>
      <c r="Q1858" s="181">
        <v>416.89114379882812</v>
      </c>
      <c r="R1858" s="181">
        <v>1133.177978515625</v>
      </c>
      <c r="S1858" s="226">
        <f t="shared" si="86"/>
        <v>5650.223876953125</v>
      </c>
      <c r="T1858" s="181">
        <f t="shared" si="84"/>
        <v>50264.154561076342</v>
      </c>
      <c r="U1858" s="226">
        <f t="shared" si="85"/>
        <v>3297.6455964623378</v>
      </c>
    </row>
    <row r="1859" spans="1:21" x14ac:dyDescent="0.25">
      <c r="A1859" s="156" t="s">
        <v>15900</v>
      </c>
      <c r="B1859" s="156" t="s">
        <v>444</v>
      </c>
      <c r="C1859" s="223">
        <v>-0.2429812103509903</v>
      </c>
      <c r="D1859" s="221">
        <v>0.72452807426452637</v>
      </c>
      <c r="E1859" s="221">
        <v>95.106353759765625</v>
      </c>
      <c r="F1859" s="221">
        <v>104.57617950439453</v>
      </c>
      <c r="G1859" s="221">
        <v>20.808029174804688</v>
      </c>
      <c r="H1859" s="221">
        <v>12.301610946655273</v>
      </c>
      <c r="I1859" s="221">
        <v>5.008601188659668</v>
      </c>
      <c r="J1859" s="221">
        <v>-1.4099323749542236</v>
      </c>
      <c r="K1859" s="180">
        <v>935</v>
      </c>
      <c r="L1859" s="181">
        <v>375</v>
      </c>
      <c r="M1859" s="181">
        <v>262</v>
      </c>
      <c r="N1859" s="181">
        <v>291</v>
      </c>
      <c r="O1859" s="181">
        <v>1029</v>
      </c>
      <c r="P1859" s="181">
        <v>1238</v>
      </c>
      <c r="Q1859" s="181">
        <v>438</v>
      </c>
      <c r="R1859" s="181">
        <v>1220</v>
      </c>
      <c r="S1859" s="226">
        <f t="shared" si="86"/>
        <v>5788</v>
      </c>
      <c r="T1859" s="181">
        <f t="shared" si="84"/>
        <v>92508.549713030457</v>
      </c>
      <c r="U1859" s="226">
        <f t="shared" si="85"/>
        <v>6069.1443884848595</v>
      </c>
    </row>
    <row r="1860" spans="1:21" x14ac:dyDescent="0.25">
      <c r="A1860" s="156" t="s">
        <v>15901</v>
      </c>
      <c r="B1860" s="156" t="s">
        <v>444</v>
      </c>
      <c r="C1860" s="223">
        <v>-0.72083574533462524</v>
      </c>
      <c r="D1860" s="221">
        <v>0.24667364358901978</v>
      </c>
      <c r="E1860" s="221">
        <v>20.329643249511719</v>
      </c>
      <c r="F1860" s="221">
        <v>17.344499588012695</v>
      </c>
      <c r="G1860" s="221">
        <v>10.567749977111816</v>
      </c>
      <c r="H1860" s="221">
        <v>1.8361972570419312</v>
      </c>
      <c r="I1860" s="221">
        <v>-0.61542791128158569</v>
      </c>
      <c r="J1860" s="221">
        <v>-0.81465530395507813</v>
      </c>
      <c r="K1860" s="180">
        <v>620</v>
      </c>
      <c r="L1860" s="181">
        <v>317</v>
      </c>
      <c r="M1860" s="181">
        <v>164</v>
      </c>
      <c r="N1860" s="181">
        <v>173</v>
      </c>
      <c r="O1860" s="181">
        <v>623</v>
      </c>
      <c r="P1860" s="181">
        <v>1022</v>
      </c>
      <c r="Q1860" s="181">
        <v>405</v>
      </c>
      <c r="R1860" s="181">
        <v>910</v>
      </c>
      <c r="S1860" s="226">
        <f t="shared" si="86"/>
        <v>4234</v>
      </c>
      <c r="T1860" s="181">
        <f t="shared" si="84"/>
        <v>13435.654506325722</v>
      </c>
      <c r="U1860" s="226">
        <f t="shared" si="85"/>
        <v>881.46368530953407</v>
      </c>
    </row>
    <row r="1861" spans="1:21" x14ac:dyDescent="0.25">
      <c r="A1861" s="156" t="s">
        <v>15902</v>
      </c>
      <c r="B1861" s="156" t="s">
        <v>444</v>
      </c>
      <c r="C1861" s="223">
        <v>0.4145129919052124</v>
      </c>
      <c r="D1861" s="221">
        <v>-5.6953577995300293</v>
      </c>
      <c r="E1861" s="221">
        <v>1.5834689140319824</v>
      </c>
      <c r="F1861" s="221">
        <v>2.5114257335662842</v>
      </c>
      <c r="G1861" s="221">
        <v>22.091474533081055</v>
      </c>
      <c r="H1861" s="221">
        <v>18.153396606445313</v>
      </c>
      <c r="I1861" s="221">
        <v>-1.3258357048034668</v>
      </c>
      <c r="J1861" s="221">
        <v>-1.7516334056854248</v>
      </c>
      <c r="K1861" s="180">
        <v>751</v>
      </c>
      <c r="L1861" s="181">
        <v>292</v>
      </c>
      <c r="M1861" s="181">
        <v>200</v>
      </c>
      <c r="N1861" s="181">
        <v>151</v>
      </c>
      <c r="O1861" s="181">
        <v>739</v>
      </c>
      <c r="P1861" s="181">
        <v>1209</v>
      </c>
      <c r="Q1861" s="181">
        <v>441</v>
      </c>
      <c r="R1861" s="181">
        <v>1027</v>
      </c>
      <c r="S1861" s="226">
        <f t="shared" si="86"/>
        <v>4810</v>
      </c>
      <c r="T1861" s="181">
        <f t="shared" ref="T1861:T1924" si="87">SUMPRODUCT(C1861:J1861,K1861:R1861)</f>
        <v>35233.608971714973</v>
      </c>
      <c r="U1861" s="226">
        <f t="shared" ref="U1861:U1924" si="88">(T1861/$T$10045)*$S$10045</f>
        <v>2311.5469958192762</v>
      </c>
    </row>
    <row r="1862" spans="1:21" x14ac:dyDescent="0.25">
      <c r="A1862" s="156" t="s">
        <v>15903</v>
      </c>
      <c r="B1862" s="156" t="s">
        <v>444</v>
      </c>
      <c r="C1862" s="223">
        <v>-0.38255104422569275</v>
      </c>
      <c r="D1862" s="221">
        <v>0.58495831489562988</v>
      </c>
      <c r="E1862" s="221">
        <v>20.036903381347656</v>
      </c>
      <c r="F1862" s="221">
        <v>58.370555877685547</v>
      </c>
      <c r="G1862" s="221">
        <v>34.885498046875</v>
      </c>
      <c r="H1862" s="221">
        <v>17.601789474487305</v>
      </c>
      <c r="I1862" s="221">
        <v>-0.27714332938194275</v>
      </c>
      <c r="J1862" s="221">
        <v>-0.70294106006622314</v>
      </c>
      <c r="K1862" s="180">
        <v>521</v>
      </c>
      <c r="L1862" s="181">
        <v>223</v>
      </c>
      <c r="M1862" s="181">
        <v>135</v>
      </c>
      <c r="N1862" s="181">
        <v>122</v>
      </c>
      <c r="O1862" s="181">
        <v>586</v>
      </c>
      <c r="P1862" s="181">
        <v>783</v>
      </c>
      <c r="Q1862" s="181">
        <v>341</v>
      </c>
      <c r="R1862" s="181">
        <v>984</v>
      </c>
      <c r="S1862" s="226">
        <f t="shared" ref="S1862:S1925" si="89">SUM(K1862:R1862)</f>
        <v>3695</v>
      </c>
      <c r="T1862" s="181">
        <f t="shared" si="87"/>
        <v>43196.229519307613</v>
      </c>
      <c r="U1862" s="226">
        <f t="shared" si="88"/>
        <v>2833.9451305210791</v>
      </c>
    </row>
    <row r="1863" spans="1:21" x14ac:dyDescent="0.25">
      <c r="A1863" s="156" t="s">
        <v>15904</v>
      </c>
      <c r="B1863" s="156" t="s">
        <v>444</v>
      </c>
      <c r="C1863" s="223">
        <v>-0.35635286569595337</v>
      </c>
      <c r="D1863" s="221">
        <v>0.61115658283233643</v>
      </c>
      <c r="E1863" s="221">
        <v>4.3094544410705566</v>
      </c>
      <c r="F1863" s="221">
        <v>3.5863165855407715</v>
      </c>
      <c r="G1863" s="221">
        <v>7.7551569938659668</v>
      </c>
      <c r="H1863" s="221">
        <v>1.7164039611816406</v>
      </c>
      <c r="I1863" s="221">
        <v>2.7522225379943848</v>
      </c>
      <c r="J1863" s="221">
        <v>-0.67674273252487183</v>
      </c>
      <c r="K1863" s="180">
        <v>439</v>
      </c>
      <c r="L1863" s="181">
        <v>156</v>
      </c>
      <c r="M1863" s="181">
        <v>124</v>
      </c>
      <c r="N1863" s="181">
        <v>121</v>
      </c>
      <c r="O1863" s="181">
        <v>511</v>
      </c>
      <c r="P1863" s="181">
        <v>749</v>
      </c>
      <c r="Q1863" s="181">
        <v>357</v>
      </c>
      <c r="R1863" s="181">
        <v>1062</v>
      </c>
      <c r="S1863" s="226">
        <f t="shared" si="89"/>
        <v>3519</v>
      </c>
      <c r="T1863" s="181">
        <f t="shared" si="87"/>
        <v>6419.5326313376427</v>
      </c>
      <c r="U1863" s="226">
        <f t="shared" si="88"/>
        <v>421.16183387415452</v>
      </c>
    </row>
    <row r="1864" spans="1:21" x14ac:dyDescent="0.25">
      <c r="A1864" s="156" t="s">
        <v>15905</v>
      </c>
      <c r="B1864" s="156" t="s">
        <v>444</v>
      </c>
      <c r="C1864" s="223">
        <v>1.7219109535217285</v>
      </c>
      <c r="D1864" s="221">
        <v>-3.8061890602111816</v>
      </c>
      <c r="E1864" s="221">
        <v>12.467848777770996</v>
      </c>
      <c r="F1864" s="221">
        <v>33.882339477539062</v>
      </c>
      <c r="G1864" s="221">
        <v>40.994125366210937</v>
      </c>
      <c r="H1864" s="221">
        <v>14.28923511505127</v>
      </c>
      <c r="I1864" s="221">
        <v>-1.3134247064590454</v>
      </c>
      <c r="J1864" s="221">
        <v>0.55684810876846313</v>
      </c>
      <c r="K1864" s="180">
        <v>1743</v>
      </c>
      <c r="L1864" s="181">
        <v>624</v>
      </c>
      <c r="M1864" s="181">
        <v>510</v>
      </c>
      <c r="N1864" s="181">
        <v>444</v>
      </c>
      <c r="O1864" s="181">
        <v>1826</v>
      </c>
      <c r="P1864" s="181">
        <v>2042</v>
      </c>
      <c r="Q1864" s="181">
        <v>733</v>
      </c>
      <c r="R1864" s="181">
        <v>2234</v>
      </c>
      <c r="S1864" s="226">
        <f t="shared" si="89"/>
        <v>10156</v>
      </c>
      <c r="T1864" s="181">
        <f t="shared" si="87"/>
        <v>126343.73981189728</v>
      </c>
      <c r="U1864" s="226">
        <f t="shared" si="88"/>
        <v>8288.9462852703091</v>
      </c>
    </row>
    <row r="1865" spans="1:21" x14ac:dyDescent="0.25">
      <c r="A1865" s="156" t="s">
        <v>15906</v>
      </c>
      <c r="B1865" s="156" t="s">
        <v>444</v>
      </c>
      <c r="C1865" s="223">
        <v>-0.37378358840942383</v>
      </c>
      <c r="D1865" s="221">
        <v>-0.77201336622238159</v>
      </c>
      <c r="E1865" s="221">
        <v>6.1371188163757324</v>
      </c>
      <c r="F1865" s="221">
        <v>22.288137435913086</v>
      </c>
      <c r="G1865" s="221">
        <v>58.220756530761719</v>
      </c>
      <c r="H1865" s="221">
        <v>7.2066226005554199</v>
      </c>
      <c r="I1865" s="221">
        <v>4.4479689598083496</v>
      </c>
      <c r="J1865" s="221">
        <v>1.634691596031189</v>
      </c>
      <c r="K1865" s="180">
        <v>1814</v>
      </c>
      <c r="L1865" s="181">
        <v>643</v>
      </c>
      <c r="M1865" s="181">
        <v>539</v>
      </c>
      <c r="N1865" s="181">
        <v>529</v>
      </c>
      <c r="O1865" s="181">
        <v>1968</v>
      </c>
      <c r="P1865" s="181">
        <v>2247</v>
      </c>
      <c r="Q1865" s="181">
        <v>800</v>
      </c>
      <c r="R1865" s="181">
        <v>2452</v>
      </c>
      <c r="S1865" s="226">
        <f t="shared" si="89"/>
        <v>10992</v>
      </c>
      <c r="T1865" s="181">
        <f t="shared" si="87"/>
        <v>152262.2525190711</v>
      </c>
      <c r="U1865" s="226">
        <f t="shared" si="88"/>
        <v>9989.3642081821454</v>
      </c>
    </row>
    <row r="1866" spans="1:21" x14ac:dyDescent="0.25">
      <c r="A1866" s="156" t="s">
        <v>15907</v>
      </c>
      <c r="B1866" s="156" t="s">
        <v>444</v>
      </c>
      <c r="C1866" s="223">
        <v>1.1412398815155029</v>
      </c>
      <c r="D1866" s="221">
        <v>-0.39770263433456421</v>
      </c>
      <c r="E1866" s="221">
        <v>12.426802635192871</v>
      </c>
      <c r="F1866" s="221">
        <v>52.253620147705078</v>
      </c>
      <c r="G1866" s="221">
        <v>74.165397644042969</v>
      </c>
      <c r="H1866" s="221">
        <v>29.920635223388672</v>
      </c>
      <c r="I1866" s="221">
        <v>6.0389165878295898</v>
      </c>
      <c r="J1866" s="221">
        <v>0.8208499550819397</v>
      </c>
      <c r="K1866" s="180">
        <v>1384</v>
      </c>
      <c r="L1866" s="181">
        <v>565</v>
      </c>
      <c r="M1866" s="181">
        <v>561</v>
      </c>
      <c r="N1866" s="181">
        <v>539</v>
      </c>
      <c r="O1866" s="181">
        <v>1505</v>
      </c>
      <c r="P1866" s="181">
        <v>1704</v>
      </c>
      <c r="Q1866" s="181">
        <v>555</v>
      </c>
      <c r="R1866" s="181">
        <v>2058</v>
      </c>
      <c r="S1866" s="226">
        <f t="shared" si="89"/>
        <v>8871</v>
      </c>
      <c r="T1866" s="181">
        <f t="shared" si="87"/>
        <v>204135.50533431768</v>
      </c>
      <c r="U1866" s="226">
        <f t="shared" si="88"/>
        <v>13392.576800020723</v>
      </c>
    </row>
    <row r="1867" spans="1:21" x14ac:dyDescent="0.25">
      <c r="A1867" s="156" t="s">
        <v>15908</v>
      </c>
      <c r="B1867" s="156" t="s">
        <v>444</v>
      </c>
      <c r="C1867" s="223">
        <v>0.85497123003005981</v>
      </c>
      <c r="D1867" s="221">
        <v>26.834712982177734</v>
      </c>
      <c r="E1867" s="221">
        <v>21.788108825683594</v>
      </c>
      <c r="F1867" s="221">
        <v>97.726753234863281</v>
      </c>
      <c r="G1867" s="221">
        <v>164.34486389160156</v>
      </c>
      <c r="H1867" s="221">
        <v>61.707698822021484</v>
      </c>
      <c r="I1867" s="221">
        <v>12.795229911804199</v>
      </c>
      <c r="J1867" s="221">
        <v>0.53458130359649658</v>
      </c>
      <c r="K1867" s="180">
        <v>965</v>
      </c>
      <c r="L1867" s="181">
        <v>324</v>
      </c>
      <c r="M1867" s="181">
        <v>311</v>
      </c>
      <c r="N1867" s="181">
        <v>294</v>
      </c>
      <c r="O1867" s="181">
        <v>1002</v>
      </c>
      <c r="P1867" s="181">
        <v>1201</v>
      </c>
      <c r="Q1867" s="181">
        <v>430</v>
      </c>
      <c r="R1867" s="181">
        <v>1161</v>
      </c>
      <c r="S1867" s="226">
        <f t="shared" si="89"/>
        <v>5688</v>
      </c>
      <c r="T1867" s="181">
        <f t="shared" si="87"/>
        <v>289934.3591992259</v>
      </c>
      <c r="U1867" s="226">
        <f t="shared" si="88"/>
        <v>19021.522817312918</v>
      </c>
    </row>
    <row r="1868" spans="1:21" x14ac:dyDescent="0.25">
      <c r="A1868" s="156" t="s">
        <v>15909</v>
      </c>
      <c r="B1868" s="156" t="s">
        <v>444</v>
      </c>
      <c r="C1868" s="223">
        <v>-1.2150435447692871</v>
      </c>
      <c r="D1868" s="221">
        <v>-0.24753409624099731</v>
      </c>
      <c r="E1868" s="221">
        <v>28.232351303100586</v>
      </c>
      <c r="F1868" s="221">
        <v>-3.6619429588317871</v>
      </c>
      <c r="G1868" s="221">
        <v>31.4241943359375</v>
      </c>
      <c r="H1868" s="221">
        <v>2.523540735244751</v>
      </c>
      <c r="I1868" s="221">
        <v>-1.1096357107162476</v>
      </c>
      <c r="J1868" s="221">
        <v>-1.5354334115982056</v>
      </c>
      <c r="K1868" s="180">
        <v>684</v>
      </c>
      <c r="L1868" s="181">
        <v>266</v>
      </c>
      <c r="M1868" s="181">
        <v>161</v>
      </c>
      <c r="N1868" s="181">
        <v>181</v>
      </c>
      <c r="O1868" s="181">
        <v>695</v>
      </c>
      <c r="P1868" s="181">
        <v>1089</v>
      </c>
      <c r="Q1868" s="181">
        <v>519</v>
      </c>
      <c r="R1868" s="181">
        <v>1547</v>
      </c>
      <c r="S1868" s="226">
        <f t="shared" si="89"/>
        <v>5142</v>
      </c>
      <c r="T1868" s="181">
        <f t="shared" si="87"/>
        <v>24622.397532582283</v>
      </c>
      <c r="U1868" s="226">
        <f t="shared" si="88"/>
        <v>1615.3845917969895</v>
      </c>
    </row>
    <row r="1869" spans="1:21" x14ac:dyDescent="0.25">
      <c r="A1869" s="156" t="s">
        <v>15910</v>
      </c>
      <c r="B1869" s="156" t="s">
        <v>444</v>
      </c>
      <c r="C1869" s="223">
        <v>-0.18137858808040619</v>
      </c>
      <c r="D1869" s="221">
        <v>2.1291019916534424</v>
      </c>
      <c r="E1869" s="221">
        <v>7.4551200866699219</v>
      </c>
      <c r="F1869" s="221">
        <v>21.495445251464844</v>
      </c>
      <c r="G1869" s="221">
        <v>21.117952346801758</v>
      </c>
      <c r="H1869" s="221">
        <v>10.659552574157715</v>
      </c>
      <c r="I1869" s="221">
        <v>2.1011641025543213</v>
      </c>
      <c r="J1869" s="221">
        <v>-6.7769110202789307E-2</v>
      </c>
      <c r="K1869" s="180">
        <v>1658</v>
      </c>
      <c r="L1869" s="181">
        <v>605</v>
      </c>
      <c r="M1869" s="181">
        <v>459</v>
      </c>
      <c r="N1869" s="181">
        <v>503</v>
      </c>
      <c r="O1869" s="181">
        <v>1747</v>
      </c>
      <c r="P1869" s="181">
        <v>1987</v>
      </c>
      <c r="Q1869" s="181">
        <v>715</v>
      </c>
      <c r="R1869" s="181">
        <v>1935</v>
      </c>
      <c r="S1869" s="226">
        <f t="shared" si="89"/>
        <v>9609</v>
      </c>
      <c r="T1869" s="181">
        <f t="shared" si="87"/>
        <v>74666.282906979322</v>
      </c>
      <c r="U1869" s="226">
        <f t="shared" si="88"/>
        <v>4898.5791401947117</v>
      </c>
    </row>
    <row r="1870" spans="1:21" x14ac:dyDescent="0.25">
      <c r="A1870" s="156" t="s">
        <v>15911</v>
      </c>
      <c r="B1870" s="156" t="s">
        <v>444</v>
      </c>
      <c r="C1870" s="223">
        <v>2.8880933299660683E-2</v>
      </c>
      <c r="D1870" s="221">
        <v>5.3766918182373047</v>
      </c>
      <c r="E1870" s="221">
        <v>13.14781665802002</v>
      </c>
      <c r="F1870" s="221">
        <v>18.545452117919922</v>
      </c>
      <c r="G1870" s="221">
        <v>38.519344329833984</v>
      </c>
      <c r="H1870" s="221">
        <v>16.029125213623047</v>
      </c>
      <c r="I1870" s="221">
        <v>0.50397813320159912</v>
      </c>
      <c r="J1870" s="221">
        <v>2.0290987491607666</v>
      </c>
      <c r="K1870" s="180">
        <v>2236</v>
      </c>
      <c r="L1870" s="181">
        <v>726</v>
      </c>
      <c r="M1870" s="181">
        <v>706</v>
      </c>
      <c r="N1870" s="181">
        <v>673</v>
      </c>
      <c r="O1870" s="181">
        <v>2322</v>
      </c>
      <c r="P1870" s="181">
        <v>2511</v>
      </c>
      <c r="Q1870" s="181">
        <v>814</v>
      </c>
      <c r="R1870" s="181">
        <v>1934</v>
      </c>
      <c r="S1870" s="226">
        <f t="shared" si="89"/>
        <v>11922</v>
      </c>
      <c r="T1870" s="181">
        <f t="shared" si="87"/>
        <v>159757.06998940557</v>
      </c>
      <c r="U1870" s="226">
        <f t="shared" si="88"/>
        <v>10481.071510198053</v>
      </c>
    </row>
    <row r="1871" spans="1:21" x14ac:dyDescent="0.25">
      <c r="A1871" s="156" t="s">
        <v>15912</v>
      </c>
      <c r="B1871" s="156" t="s">
        <v>444</v>
      </c>
      <c r="C1871" s="223">
        <v>-1.7097072601318359</v>
      </c>
      <c r="D1871" s="221">
        <v>-0.74219781160354614</v>
      </c>
      <c r="E1871" s="221">
        <v>-1.117598295211792</v>
      </c>
      <c r="F1871" s="221">
        <v>11.37080192565918</v>
      </c>
      <c r="G1871" s="221">
        <v>19.199665069580078</v>
      </c>
      <c r="H1871" s="221">
        <v>3.9089052677154541</v>
      </c>
      <c r="I1871" s="221">
        <v>-0.22509755194187164</v>
      </c>
      <c r="J1871" s="221">
        <v>-2.0300972461700439</v>
      </c>
      <c r="K1871" s="180">
        <v>804</v>
      </c>
      <c r="L1871" s="181">
        <v>282</v>
      </c>
      <c r="M1871" s="181">
        <v>219</v>
      </c>
      <c r="N1871" s="181">
        <v>216</v>
      </c>
      <c r="O1871" s="181">
        <v>879</v>
      </c>
      <c r="P1871" s="181">
        <v>1079</v>
      </c>
      <c r="Q1871" s="181">
        <v>441</v>
      </c>
      <c r="R1871" s="181">
        <v>1444</v>
      </c>
      <c r="S1871" s="226">
        <f t="shared" si="89"/>
        <v>5364</v>
      </c>
      <c r="T1871" s="181">
        <f t="shared" si="87"/>
        <v>18690.920705422759</v>
      </c>
      <c r="U1871" s="226">
        <f t="shared" si="88"/>
        <v>1226.2422972452405</v>
      </c>
    </row>
    <row r="1872" spans="1:21" x14ac:dyDescent="0.25">
      <c r="A1872" s="156" t="s">
        <v>15913</v>
      </c>
      <c r="B1872" s="156" t="s">
        <v>444</v>
      </c>
      <c r="C1872" s="223">
        <v>-1.8586653470993042</v>
      </c>
      <c r="D1872" s="221">
        <v>-0.89115607738494873</v>
      </c>
      <c r="E1872" s="221">
        <v>-1.2665563821792603</v>
      </c>
      <c r="F1872" s="221">
        <v>2.0840039253234863</v>
      </c>
      <c r="G1872" s="221">
        <v>27.690242767333984</v>
      </c>
      <c r="H1872" s="221">
        <v>7.3670015335083008</v>
      </c>
      <c r="I1872" s="221">
        <v>8.7179059982299805</v>
      </c>
      <c r="J1872" s="221">
        <v>-2.3048567771911621</v>
      </c>
      <c r="K1872" s="180">
        <v>1086</v>
      </c>
      <c r="L1872" s="181">
        <v>423</v>
      </c>
      <c r="M1872" s="181">
        <v>295</v>
      </c>
      <c r="N1872" s="181">
        <v>314</v>
      </c>
      <c r="O1872" s="181">
        <v>1277</v>
      </c>
      <c r="P1872" s="181">
        <v>1299</v>
      </c>
      <c r="Q1872" s="181">
        <v>486</v>
      </c>
      <c r="R1872" s="181">
        <v>1683</v>
      </c>
      <c r="S1872" s="226">
        <f t="shared" si="89"/>
        <v>6863</v>
      </c>
      <c r="T1872" s="181">
        <f t="shared" si="87"/>
        <v>43173.276877164841</v>
      </c>
      <c r="U1872" s="226">
        <f t="shared" si="88"/>
        <v>2832.4392924153703</v>
      </c>
    </row>
    <row r="1873" spans="1:21" x14ac:dyDescent="0.25">
      <c r="A1873" s="156" t="s">
        <v>15914</v>
      </c>
      <c r="B1873" s="156" t="s">
        <v>444</v>
      </c>
      <c r="C1873" s="223">
        <v>-1.2979496717453003</v>
      </c>
      <c r="D1873" s="221">
        <v>-5.7981600761413574</v>
      </c>
      <c r="E1873" s="221">
        <v>-0.98850548267364502</v>
      </c>
      <c r="F1873" s="221">
        <v>0.99041175842285156</v>
      </c>
      <c r="G1873" s="221">
        <v>29.727645874023438</v>
      </c>
      <c r="H1873" s="221">
        <v>15.603832244873047</v>
      </c>
      <c r="I1873" s="221">
        <v>-1.475206732749939</v>
      </c>
      <c r="J1873" s="221">
        <v>-1.901004433631897</v>
      </c>
      <c r="K1873" s="180">
        <v>620</v>
      </c>
      <c r="L1873" s="181">
        <v>231</v>
      </c>
      <c r="M1873" s="181">
        <v>185</v>
      </c>
      <c r="N1873" s="181">
        <v>222</v>
      </c>
      <c r="O1873" s="181">
        <v>743</v>
      </c>
      <c r="P1873" s="181">
        <v>831</v>
      </c>
      <c r="Q1873" s="181">
        <v>395</v>
      </c>
      <c r="R1873" s="181">
        <v>1207</v>
      </c>
      <c r="S1873" s="226">
        <f t="shared" si="89"/>
        <v>4434</v>
      </c>
      <c r="T1873" s="181">
        <f t="shared" si="87"/>
        <v>30070.100591063499</v>
      </c>
      <c r="U1873" s="226">
        <f t="shared" si="88"/>
        <v>1972.7882755654309</v>
      </c>
    </row>
    <row r="1874" spans="1:21" x14ac:dyDescent="0.25">
      <c r="A1874" s="156" t="s">
        <v>15915</v>
      </c>
      <c r="B1874" s="156" t="s">
        <v>444</v>
      </c>
      <c r="C1874" s="223">
        <v>-1.1275418996810913</v>
      </c>
      <c r="D1874" s="221">
        <v>-0.16003261506557465</v>
      </c>
      <c r="E1874" s="221">
        <v>-0.53543287515640259</v>
      </c>
      <c r="F1874" s="221">
        <v>2.8151271343231201</v>
      </c>
      <c r="G1874" s="221">
        <v>29.776874542236328</v>
      </c>
      <c r="H1874" s="221">
        <v>1.4294909238815308</v>
      </c>
      <c r="I1874" s="221">
        <v>-1.0221341848373413</v>
      </c>
      <c r="J1874" s="221">
        <v>-1.4479318857192993</v>
      </c>
      <c r="K1874" s="180">
        <v>114</v>
      </c>
      <c r="L1874" s="181">
        <v>39</v>
      </c>
      <c r="M1874" s="181">
        <v>35</v>
      </c>
      <c r="N1874" s="181">
        <v>49</v>
      </c>
      <c r="O1874" s="181">
        <v>150</v>
      </c>
      <c r="P1874" s="181">
        <v>219</v>
      </c>
      <c r="Q1874" s="181">
        <v>103</v>
      </c>
      <c r="R1874" s="181">
        <v>320</v>
      </c>
      <c r="S1874" s="226">
        <f t="shared" si="89"/>
        <v>1029</v>
      </c>
      <c r="T1874" s="181">
        <f t="shared" si="87"/>
        <v>4195.3916995972395</v>
      </c>
      <c r="U1874" s="226">
        <f t="shared" si="88"/>
        <v>275.24415927061051</v>
      </c>
    </row>
    <row r="1875" spans="1:21" x14ac:dyDescent="0.25">
      <c r="A1875" s="156" t="s">
        <v>15916</v>
      </c>
      <c r="B1875" s="156" t="s">
        <v>444</v>
      </c>
      <c r="C1875" s="223">
        <v>-1.4370203018188477</v>
      </c>
      <c r="D1875" s="221">
        <v>-0.4695110023021698</v>
      </c>
      <c r="E1875" s="221">
        <v>-0.84491133689880371</v>
      </c>
      <c r="F1875" s="221">
        <v>2.5056490898132324</v>
      </c>
      <c r="G1875" s="221">
        <v>24.879997253417969</v>
      </c>
      <c r="H1875" s="221">
        <v>6.2314062118530273</v>
      </c>
      <c r="I1875" s="221">
        <v>-0.39957043528556824</v>
      </c>
      <c r="J1875" s="221">
        <v>-1.7574102878570557</v>
      </c>
      <c r="K1875" s="180">
        <v>537</v>
      </c>
      <c r="L1875" s="181">
        <v>191</v>
      </c>
      <c r="M1875" s="181">
        <v>124</v>
      </c>
      <c r="N1875" s="181">
        <v>142</v>
      </c>
      <c r="O1875" s="181">
        <v>550</v>
      </c>
      <c r="P1875" s="181">
        <v>736</v>
      </c>
      <c r="Q1875" s="181">
        <v>365</v>
      </c>
      <c r="R1875" s="181">
        <v>952</v>
      </c>
      <c r="S1875" s="226">
        <f t="shared" si="89"/>
        <v>3597</v>
      </c>
      <c r="T1875" s="181">
        <f t="shared" si="87"/>
        <v>15841.092319846153</v>
      </c>
      <c r="U1875" s="226">
        <f t="shared" si="88"/>
        <v>1039.2755789460036</v>
      </c>
    </row>
    <row r="1876" spans="1:21" x14ac:dyDescent="0.25">
      <c r="A1876" s="156" t="s">
        <v>15917</v>
      </c>
      <c r="B1876" s="156" t="s">
        <v>444</v>
      </c>
      <c r="C1876" s="223">
        <v>-1.5156340599060059</v>
      </c>
      <c r="D1876" s="221">
        <v>-0.54812449216842651</v>
      </c>
      <c r="E1876" s="221">
        <v>-0.92352485656738281</v>
      </c>
      <c r="F1876" s="221">
        <v>2.4270353317260742</v>
      </c>
      <c r="G1876" s="221">
        <v>21.639806747436523</v>
      </c>
      <c r="H1876" s="221">
        <v>1.0413990020751953</v>
      </c>
      <c r="I1876" s="221">
        <v>-1.4102261066436768</v>
      </c>
      <c r="J1876" s="221">
        <v>-1.8360238075256348</v>
      </c>
      <c r="K1876" s="180">
        <v>329</v>
      </c>
      <c r="L1876" s="181">
        <v>156</v>
      </c>
      <c r="M1876" s="181">
        <v>91</v>
      </c>
      <c r="N1876" s="181">
        <v>73</v>
      </c>
      <c r="O1876" s="181">
        <v>365</v>
      </c>
      <c r="P1876" s="181">
        <v>681</v>
      </c>
      <c r="Q1876" s="181">
        <v>233</v>
      </c>
      <c r="R1876" s="181">
        <v>648</v>
      </c>
      <c r="S1876" s="226">
        <f t="shared" si="89"/>
        <v>2576</v>
      </c>
      <c r="T1876" s="181">
        <f t="shared" si="87"/>
        <v>6598.3778638839722</v>
      </c>
      <c r="U1876" s="226">
        <f t="shared" si="88"/>
        <v>432.89520925278646</v>
      </c>
    </row>
    <row r="1877" spans="1:21" x14ac:dyDescent="0.25">
      <c r="A1877" s="156" t="s">
        <v>15918</v>
      </c>
      <c r="B1877" s="156" t="s">
        <v>444</v>
      </c>
      <c r="C1877" s="223">
        <v>-0.73743355274200439</v>
      </c>
      <c r="D1877" s="221">
        <v>0.23007579147815704</v>
      </c>
      <c r="E1877" s="221">
        <v>-0.46098414063453674</v>
      </c>
      <c r="F1877" s="221">
        <v>3.2052357196807861</v>
      </c>
      <c r="G1877" s="221">
        <v>29.53108024597168</v>
      </c>
      <c r="H1877" s="221">
        <v>1.8195991516113281</v>
      </c>
      <c r="I1877" s="221">
        <v>-0.63202583789825439</v>
      </c>
      <c r="J1877" s="221">
        <v>-1.057823657989502</v>
      </c>
      <c r="K1877" s="180">
        <v>637</v>
      </c>
      <c r="L1877" s="181">
        <v>215</v>
      </c>
      <c r="M1877" s="181">
        <v>202</v>
      </c>
      <c r="N1877" s="181">
        <v>174</v>
      </c>
      <c r="O1877" s="181">
        <v>689</v>
      </c>
      <c r="P1877" s="181">
        <v>1024</v>
      </c>
      <c r="Q1877" s="181">
        <v>450</v>
      </c>
      <c r="R1877" s="181">
        <v>993</v>
      </c>
      <c r="S1877" s="226">
        <f t="shared" si="89"/>
        <v>4384</v>
      </c>
      <c r="T1877" s="181">
        <f t="shared" si="87"/>
        <v>20919.666642174125</v>
      </c>
      <c r="U1877" s="226">
        <f t="shared" si="88"/>
        <v>1372.4620892250477</v>
      </c>
    </row>
    <row r="1878" spans="1:21" x14ac:dyDescent="0.25">
      <c r="A1878" s="156" t="s">
        <v>15919</v>
      </c>
      <c r="B1878" s="156" t="s">
        <v>444</v>
      </c>
      <c r="C1878" s="223">
        <v>0.85635483264923096</v>
      </c>
      <c r="D1878" s="221">
        <v>5.9188675880432129</v>
      </c>
      <c r="E1878" s="221">
        <v>9.5706605911254883</v>
      </c>
      <c r="F1878" s="221">
        <v>46.336696624755859</v>
      </c>
      <c r="G1878" s="221">
        <v>55.404483795166016</v>
      </c>
      <c r="H1878" s="221">
        <v>15.698742866516113</v>
      </c>
      <c r="I1878" s="221">
        <v>1.2988030910491943</v>
      </c>
      <c r="J1878" s="221">
        <v>1.9429290294647217</v>
      </c>
      <c r="K1878" s="180">
        <v>1535</v>
      </c>
      <c r="L1878" s="181">
        <v>511</v>
      </c>
      <c r="M1878" s="181">
        <v>459</v>
      </c>
      <c r="N1878" s="181">
        <v>490</v>
      </c>
      <c r="O1878" s="181">
        <v>1616</v>
      </c>
      <c r="P1878" s="181">
        <v>1522</v>
      </c>
      <c r="Q1878" s="181">
        <v>534</v>
      </c>
      <c r="R1878" s="181">
        <v>1532</v>
      </c>
      <c r="S1878" s="226">
        <f t="shared" si="89"/>
        <v>8199</v>
      </c>
      <c r="T1878" s="181">
        <f t="shared" si="87"/>
        <v>148534.22114264965</v>
      </c>
      <c r="U1878" s="226">
        <f t="shared" si="88"/>
        <v>9744.7818341368111</v>
      </c>
    </row>
    <row r="1879" spans="1:21" x14ac:dyDescent="0.25">
      <c r="A1879" s="156" t="s">
        <v>15920</v>
      </c>
      <c r="B1879" s="156" t="s">
        <v>444</v>
      </c>
      <c r="C1879" s="223">
        <v>1.4589831829071045</v>
      </c>
      <c r="D1879" s="221">
        <v>3.453047513961792</v>
      </c>
      <c r="E1879" s="221">
        <v>23.800565719604492</v>
      </c>
      <c r="F1879" s="221">
        <v>40.811759948730469</v>
      </c>
      <c r="G1879" s="221">
        <v>81.784996032714844</v>
      </c>
      <c r="H1879" s="221">
        <v>20.310407638549805</v>
      </c>
      <c r="I1879" s="221">
        <v>4.3335814476013184</v>
      </c>
      <c r="J1879" s="221">
        <v>1.5268228054046631</v>
      </c>
      <c r="K1879" s="180">
        <v>1116</v>
      </c>
      <c r="L1879" s="181">
        <v>440</v>
      </c>
      <c r="M1879" s="181">
        <v>400</v>
      </c>
      <c r="N1879" s="181">
        <v>419</v>
      </c>
      <c r="O1879" s="181">
        <v>1252</v>
      </c>
      <c r="P1879" s="181">
        <v>1281</v>
      </c>
      <c r="Q1879" s="181">
        <v>439</v>
      </c>
      <c r="R1879" s="181">
        <v>1190</v>
      </c>
      <c r="S1879" s="226">
        <f t="shared" si="89"/>
        <v>6537</v>
      </c>
      <c r="T1879" s="181">
        <f t="shared" si="87"/>
        <v>161899.72845649719</v>
      </c>
      <c r="U1879" s="226">
        <f t="shared" si="88"/>
        <v>10621.64342114389</v>
      </c>
    </row>
    <row r="1880" spans="1:21" x14ac:dyDescent="0.25">
      <c r="A1880" s="156" t="s">
        <v>15921</v>
      </c>
      <c r="B1880" s="156" t="s">
        <v>444</v>
      </c>
      <c r="C1880" s="223">
        <v>-3.4168267250061035</v>
      </c>
      <c r="D1880" s="221">
        <v>-4.6647520065307617</v>
      </c>
      <c r="E1880" s="221">
        <v>18.409320831298828</v>
      </c>
      <c r="F1880" s="221">
        <v>36.851169586181641</v>
      </c>
      <c r="G1880" s="221">
        <v>50.203971862792969</v>
      </c>
      <c r="H1880" s="221">
        <v>12.079057693481445</v>
      </c>
      <c r="I1880" s="221">
        <v>-1.3269085884094238</v>
      </c>
      <c r="J1880" s="221">
        <v>-1.7527062892913818</v>
      </c>
      <c r="K1880" s="180">
        <v>749</v>
      </c>
      <c r="L1880" s="181">
        <v>241</v>
      </c>
      <c r="M1880" s="181">
        <v>191</v>
      </c>
      <c r="N1880" s="181">
        <v>257</v>
      </c>
      <c r="O1880" s="181">
        <v>732</v>
      </c>
      <c r="P1880" s="181">
        <v>809</v>
      </c>
      <c r="Q1880" s="181">
        <v>361</v>
      </c>
      <c r="R1880" s="181">
        <v>986</v>
      </c>
      <c r="S1880" s="226">
        <f t="shared" si="89"/>
        <v>4326</v>
      </c>
      <c r="T1880" s="181">
        <f t="shared" si="87"/>
        <v>53617.605087757111</v>
      </c>
      <c r="U1880" s="226">
        <f t="shared" si="88"/>
        <v>3517.6531039759848</v>
      </c>
    </row>
    <row r="1881" spans="1:21" x14ac:dyDescent="0.25">
      <c r="A1881" s="156" t="s">
        <v>15922</v>
      </c>
      <c r="B1881" s="156" t="s">
        <v>444</v>
      </c>
      <c r="C1881" s="223">
        <v>-1.5216985940933228</v>
      </c>
      <c r="D1881" s="221">
        <v>-0.55418914556503296</v>
      </c>
      <c r="E1881" s="221">
        <v>7.2402234077453613</v>
      </c>
      <c r="F1881" s="221">
        <v>15.530574798583984</v>
      </c>
      <c r="G1881" s="221">
        <v>31.639190673828125</v>
      </c>
      <c r="H1881" s="221">
        <v>3.4279561042785645</v>
      </c>
      <c r="I1881" s="221">
        <v>-1.4162906408309937</v>
      </c>
      <c r="J1881" s="221">
        <v>-1.8420883417129517</v>
      </c>
      <c r="K1881" s="180">
        <v>292</v>
      </c>
      <c r="L1881" s="181">
        <v>95</v>
      </c>
      <c r="M1881" s="181">
        <v>78</v>
      </c>
      <c r="N1881" s="181">
        <v>79</v>
      </c>
      <c r="O1881" s="181">
        <v>305</v>
      </c>
      <c r="P1881" s="181">
        <v>349</v>
      </c>
      <c r="Q1881" s="181">
        <v>126</v>
      </c>
      <c r="R1881" s="181">
        <v>323</v>
      </c>
      <c r="S1881" s="226">
        <f t="shared" si="89"/>
        <v>1647</v>
      </c>
      <c r="T1881" s="181">
        <f t="shared" si="87"/>
        <v>11367.531557381153</v>
      </c>
      <c r="U1881" s="226">
        <f t="shared" si="88"/>
        <v>745.78177451079966</v>
      </c>
    </row>
    <row r="1882" spans="1:21" x14ac:dyDescent="0.25">
      <c r="A1882" s="156" t="s">
        <v>15923</v>
      </c>
      <c r="B1882" s="156" t="s">
        <v>444</v>
      </c>
      <c r="C1882" s="223">
        <v>-1.6613925695419312</v>
      </c>
      <c r="D1882" s="221">
        <v>-0.69388312101364136</v>
      </c>
      <c r="E1882" s="221">
        <v>-1.0692836046218872</v>
      </c>
      <c r="F1882" s="221">
        <v>2.2812767028808594</v>
      </c>
      <c r="G1882" s="221">
        <v>11.591423034667969</v>
      </c>
      <c r="H1882" s="221">
        <v>30.823486328125</v>
      </c>
      <c r="I1882" s="221">
        <v>-1.5559848546981812</v>
      </c>
      <c r="J1882" s="221">
        <v>-1.9817821979522705</v>
      </c>
      <c r="K1882" s="180">
        <v>214</v>
      </c>
      <c r="L1882" s="181">
        <v>76</v>
      </c>
      <c r="M1882" s="181">
        <v>68</v>
      </c>
      <c r="N1882" s="181">
        <v>54</v>
      </c>
      <c r="O1882" s="181">
        <v>290</v>
      </c>
      <c r="P1882" s="181">
        <v>391</v>
      </c>
      <c r="Q1882" s="181">
        <v>204</v>
      </c>
      <c r="R1882" s="181">
        <v>485</v>
      </c>
      <c r="S1882" s="226">
        <f t="shared" si="89"/>
        <v>1782</v>
      </c>
      <c r="T1882" s="181">
        <f t="shared" si="87"/>
        <v>13777.115087747574</v>
      </c>
      <c r="U1882" s="226">
        <f t="shared" si="88"/>
        <v>903.86565332280315</v>
      </c>
    </row>
    <row r="1883" spans="1:21" x14ac:dyDescent="0.25">
      <c r="A1883" s="156" t="s">
        <v>15924</v>
      </c>
      <c r="B1883" s="156" t="s">
        <v>444</v>
      </c>
      <c r="C1883" s="223">
        <v>-1.5672967433929443</v>
      </c>
      <c r="D1883" s="221">
        <v>-0.59978729486465454</v>
      </c>
      <c r="E1883" s="221">
        <v>-0.97518777847290039</v>
      </c>
      <c r="F1883" s="221">
        <v>2.3753726482391357</v>
      </c>
      <c r="G1883" s="221">
        <v>6.5442132949829102</v>
      </c>
      <c r="H1883" s="221">
        <v>0.98973613977432251</v>
      </c>
      <c r="I1883" s="221">
        <v>-1.4618890285491943</v>
      </c>
      <c r="J1883" s="221">
        <v>2.8598158359527588</v>
      </c>
      <c r="K1883" s="180">
        <v>118</v>
      </c>
      <c r="L1883" s="181">
        <v>40</v>
      </c>
      <c r="M1883" s="181">
        <v>27</v>
      </c>
      <c r="N1883" s="181">
        <v>37</v>
      </c>
      <c r="O1883" s="181">
        <v>139</v>
      </c>
      <c r="P1883" s="181">
        <v>218</v>
      </c>
      <c r="Q1883" s="181">
        <v>103</v>
      </c>
      <c r="R1883" s="181">
        <v>258</v>
      </c>
      <c r="S1883" s="226">
        <f t="shared" si="89"/>
        <v>940</v>
      </c>
      <c r="T1883" s="181">
        <f t="shared" si="87"/>
        <v>1565.2922526597977</v>
      </c>
      <c r="U1883" s="226">
        <f t="shared" si="88"/>
        <v>102.69304535676768</v>
      </c>
    </row>
    <row r="1884" spans="1:21" x14ac:dyDescent="0.25">
      <c r="A1884" s="156" t="s">
        <v>15925</v>
      </c>
      <c r="B1884" s="156" t="s">
        <v>444</v>
      </c>
      <c r="C1884" s="223">
        <v>1.2253036499023437</v>
      </c>
      <c r="D1884" s="221">
        <v>0.70524978637695313</v>
      </c>
      <c r="E1884" s="221">
        <v>20.683872222900391</v>
      </c>
      <c r="F1884" s="221">
        <v>28.000358581542969</v>
      </c>
      <c r="G1884" s="221">
        <v>34.4593505859375</v>
      </c>
      <c r="H1884" s="221">
        <v>12.805050849914551</v>
      </c>
      <c r="I1884" s="221">
        <v>10.807046890258789</v>
      </c>
      <c r="J1884" s="221">
        <v>-1.0085161924362183</v>
      </c>
      <c r="K1884" s="180">
        <v>1487</v>
      </c>
      <c r="L1884" s="181">
        <v>572</v>
      </c>
      <c r="M1884" s="181">
        <v>430</v>
      </c>
      <c r="N1884" s="181">
        <v>443</v>
      </c>
      <c r="O1884" s="181">
        <v>1733</v>
      </c>
      <c r="P1884" s="181">
        <v>1671</v>
      </c>
      <c r="Q1884" s="181">
        <v>588</v>
      </c>
      <c r="R1884" s="181">
        <v>1749</v>
      </c>
      <c r="S1884" s="226">
        <f t="shared" si="89"/>
        <v>8673</v>
      </c>
      <c r="T1884" s="181">
        <f t="shared" si="87"/>
        <v>109229.59659922123</v>
      </c>
      <c r="U1884" s="226">
        <f t="shared" si="88"/>
        <v>7166.1505375783681</v>
      </c>
    </row>
    <row r="1885" spans="1:21" x14ac:dyDescent="0.25">
      <c r="A1885" s="156" t="s">
        <v>15926</v>
      </c>
      <c r="B1885" s="156" t="s">
        <v>444</v>
      </c>
      <c r="C1885" s="223">
        <v>0.48732048273086548</v>
      </c>
      <c r="D1885" s="221">
        <v>-3.7344434261322021</v>
      </c>
      <c r="E1885" s="221">
        <v>72.939613342285156</v>
      </c>
      <c r="F1885" s="221">
        <v>52.450675964355469</v>
      </c>
      <c r="G1885" s="221">
        <v>65.209869384765625</v>
      </c>
      <c r="H1885" s="221">
        <v>45.396858215332031</v>
      </c>
      <c r="I1885" s="221">
        <v>0.59272825717926025</v>
      </c>
      <c r="J1885" s="221">
        <v>0.16693052649497986</v>
      </c>
      <c r="K1885" s="180">
        <v>440</v>
      </c>
      <c r="L1885" s="181">
        <v>203</v>
      </c>
      <c r="M1885" s="181">
        <v>173</v>
      </c>
      <c r="N1885" s="181">
        <v>259</v>
      </c>
      <c r="O1885" s="181">
        <v>633</v>
      </c>
      <c r="P1885" s="181">
        <v>639</v>
      </c>
      <c r="Q1885" s="181">
        <v>199</v>
      </c>
      <c r="R1885" s="181">
        <v>691</v>
      </c>
      <c r="S1885" s="226">
        <f t="shared" si="89"/>
        <v>3237</v>
      </c>
      <c r="T1885" s="181">
        <f t="shared" si="87"/>
        <v>96179.348817020655</v>
      </c>
      <c r="U1885" s="226">
        <f t="shared" si="88"/>
        <v>6309.9719644478109</v>
      </c>
    </row>
    <row r="1886" spans="1:21" x14ac:dyDescent="0.25">
      <c r="A1886" s="156" t="s">
        <v>15927</v>
      </c>
      <c r="B1886" s="156" t="s">
        <v>444</v>
      </c>
      <c r="C1886" s="223">
        <v>-2.6627760380506516E-2</v>
      </c>
      <c r="D1886" s="221">
        <v>6.6843852996826172</v>
      </c>
      <c r="E1886" s="221">
        <v>37.330795288085938</v>
      </c>
      <c r="F1886" s="221">
        <v>23.683103561401367</v>
      </c>
      <c r="G1886" s="221">
        <v>39.682540893554687</v>
      </c>
      <c r="H1886" s="221">
        <v>23.747081756591797</v>
      </c>
      <c r="I1886" s="221">
        <v>0.25908160209655762</v>
      </c>
      <c r="J1886" s="221">
        <v>0.73374629020690918</v>
      </c>
      <c r="K1886" s="180">
        <v>1343</v>
      </c>
      <c r="L1886" s="181">
        <v>475</v>
      </c>
      <c r="M1886" s="181">
        <v>650</v>
      </c>
      <c r="N1886" s="181">
        <v>625</v>
      </c>
      <c r="O1886" s="181">
        <v>1669</v>
      </c>
      <c r="P1886" s="181">
        <v>1660</v>
      </c>
      <c r="Q1886" s="181">
        <v>541</v>
      </c>
      <c r="R1886" s="181">
        <v>1661</v>
      </c>
      <c r="S1886" s="226">
        <f t="shared" si="89"/>
        <v>8624</v>
      </c>
      <c r="T1886" s="181">
        <f t="shared" si="87"/>
        <v>149215.51080034301</v>
      </c>
      <c r="U1886" s="226">
        <f t="shared" si="88"/>
        <v>9789.4787331342432</v>
      </c>
    </row>
    <row r="1887" spans="1:21" x14ac:dyDescent="0.25">
      <c r="A1887" s="156" t="s">
        <v>15928</v>
      </c>
      <c r="B1887" s="156" t="s">
        <v>444</v>
      </c>
      <c r="C1887" s="223">
        <v>1.2934805154800415</v>
      </c>
      <c r="D1887" s="221">
        <v>4.9060497283935547</v>
      </c>
      <c r="E1887" s="221">
        <v>12.496109962463379</v>
      </c>
      <c r="F1887" s="221">
        <v>16.089519500732422</v>
      </c>
      <c r="G1887" s="221">
        <v>48.764011383056641</v>
      </c>
      <c r="H1887" s="221">
        <v>25.942583084106445</v>
      </c>
      <c r="I1887" s="221">
        <v>12.912430763244629</v>
      </c>
      <c r="J1887" s="221">
        <v>0.97309070825576782</v>
      </c>
      <c r="K1887" s="180">
        <v>1124</v>
      </c>
      <c r="L1887" s="181">
        <v>456</v>
      </c>
      <c r="M1887" s="181">
        <v>740</v>
      </c>
      <c r="N1887" s="181">
        <v>513</v>
      </c>
      <c r="O1887" s="181">
        <v>1416</v>
      </c>
      <c r="P1887" s="181">
        <v>1245</v>
      </c>
      <c r="Q1887" s="181">
        <v>442</v>
      </c>
      <c r="R1887" s="181">
        <v>1157</v>
      </c>
      <c r="S1887" s="226">
        <f t="shared" si="89"/>
        <v>7093</v>
      </c>
      <c r="T1887" s="181">
        <f t="shared" si="87"/>
        <v>129373.59205657244</v>
      </c>
      <c r="U1887" s="226">
        <f t="shared" si="88"/>
        <v>8487.7237042845682</v>
      </c>
    </row>
    <row r="1888" spans="1:21" x14ac:dyDescent="0.25">
      <c r="A1888" s="156" t="s">
        <v>15929</v>
      </c>
      <c r="B1888" s="156" t="s">
        <v>444</v>
      </c>
      <c r="C1888" s="223">
        <v>-0.19906830787658691</v>
      </c>
      <c r="D1888" s="221">
        <v>0.76844108104705811</v>
      </c>
      <c r="E1888" s="221">
        <v>0.39304068684577942</v>
      </c>
      <c r="F1888" s="221">
        <v>3.7436008453369141</v>
      </c>
      <c r="G1888" s="221">
        <v>16.561424255371094</v>
      </c>
      <c r="H1888" s="221">
        <v>2.3579645156860352</v>
      </c>
      <c r="I1888" s="221">
        <v>1.7255661487579346</v>
      </c>
      <c r="J1888" s="221">
        <v>-0.51945823431015015</v>
      </c>
      <c r="K1888" s="180">
        <v>471</v>
      </c>
      <c r="L1888" s="181">
        <v>1019</v>
      </c>
      <c r="M1888" s="181">
        <v>548</v>
      </c>
      <c r="N1888" s="181">
        <v>134</v>
      </c>
      <c r="O1888" s="181">
        <v>551</v>
      </c>
      <c r="P1888" s="181">
        <v>611</v>
      </c>
      <c r="Q1888" s="181">
        <v>238</v>
      </c>
      <c r="R1888" s="181">
        <v>593</v>
      </c>
      <c r="S1888" s="226">
        <f t="shared" si="89"/>
        <v>4165</v>
      </c>
      <c r="T1888" s="181">
        <f t="shared" si="87"/>
        <v>12075.016192495823</v>
      </c>
      <c r="U1888" s="226">
        <f t="shared" si="88"/>
        <v>792.1972292602826</v>
      </c>
    </row>
    <row r="1889" spans="1:21" x14ac:dyDescent="0.25">
      <c r="A1889" s="156" t="s">
        <v>15930</v>
      </c>
      <c r="B1889" s="156" t="s">
        <v>444</v>
      </c>
      <c r="C1889" s="223">
        <v>1.8914331197738647</v>
      </c>
      <c r="D1889" s="221">
        <v>0.48712950944900513</v>
      </c>
      <c r="E1889" s="221">
        <v>6.4504694938659668</v>
      </c>
      <c r="F1889" s="221">
        <v>28.409835815429688</v>
      </c>
      <c r="G1889" s="221">
        <v>61.966133117675781</v>
      </c>
      <c r="H1889" s="221">
        <v>23.790172576904297</v>
      </c>
      <c r="I1889" s="221">
        <v>4.1948995590209961</v>
      </c>
      <c r="J1889" s="221">
        <v>3.413567066192627</v>
      </c>
      <c r="K1889" s="180">
        <v>1234</v>
      </c>
      <c r="L1889" s="181">
        <v>618</v>
      </c>
      <c r="M1889" s="181">
        <v>984</v>
      </c>
      <c r="N1889" s="181">
        <v>450</v>
      </c>
      <c r="O1889" s="181">
        <v>1424</v>
      </c>
      <c r="P1889" s="181">
        <v>1554</v>
      </c>
      <c r="Q1889" s="181">
        <v>504</v>
      </c>
      <c r="R1889" s="181">
        <v>1558</v>
      </c>
      <c r="S1889" s="226">
        <f t="shared" si="89"/>
        <v>8326</v>
      </c>
      <c r="T1889" s="181">
        <f t="shared" si="87"/>
        <v>154409.03121650219</v>
      </c>
      <c r="U1889" s="226">
        <f t="shared" si="88"/>
        <v>10130.206432227924</v>
      </c>
    </row>
    <row r="1890" spans="1:21" x14ac:dyDescent="0.25">
      <c r="A1890" s="156" t="s">
        <v>15931</v>
      </c>
      <c r="B1890" s="156" t="s">
        <v>444</v>
      </c>
      <c r="C1890" s="223">
        <v>-1.276409387588501</v>
      </c>
      <c r="D1890" s="221">
        <v>-0.50513416528701782</v>
      </c>
      <c r="E1890" s="221">
        <v>6.921142578125</v>
      </c>
      <c r="F1890" s="221">
        <v>58.446643829345703</v>
      </c>
      <c r="G1890" s="221">
        <v>71.706550598144531</v>
      </c>
      <c r="H1890" s="221">
        <v>29.914953231811523</v>
      </c>
      <c r="I1890" s="221">
        <v>2.1171016693115234</v>
      </c>
      <c r="J1890" s="221">
        <v>1.6913039684295654</v>
      </c>
      <c r="K1890" s="180">
        <v>474</v>
      </c>
      <c r="L1890" s="181">
        <v>326</v>
      </c>
      <c r="M1890" s="181">
        <v>1322</v>
      </c>
      <c r="N1890" s="181">
        <v>384</v>
      </c>
      <c r="O1890" s="181">
        <v>734</v>
      </c>
      <c r="P1890" s="181">
        <v>668</v>
      </c>
      <c r="Q1890" s="181">
        <v>247</v>
      </c>
      <c r="R1890" s="181">
        <v>553</v>
      </c>
      <c r="S1890" s="226">
        <f t="shared" si="89"/>
        <v>4708</v>
      </c>
      <c r="T1890" s="181">
        <f t="shared" si="87"/>
        <v>104897.58203589916</v>
      </c>
      <c r="U1890" s="226">
        <f t="shared" si="88"/>
        <v>6881.9430566549318</v>
      </c>
    </row>
    <row r="1891" spans="1:21" x14ac:dyDescent="0.25">
      <c r="A1891" s="156" t="s">
        <v>15932</v>
      </c>
      <c r="B1891" s="156" t="s">
        <v>444</v>
      </c>
      <c r="C1891" s="223">
        <v>-0.18015632033348083</v>
      </c>
      <c r="D1891" s="221">
        <v>0.88456636667251587</v>
      </c>
      <c r="E1891" s="221">
        <v>0.50916600227355957</v>
      </c>
      <c r="F1891" s="221">
        <v>3.8597261905670166</v>
      </c>
      <c r="G1891" s="221">
        <v>26.363443374633789</v>
      </c>
      <c r="H1891" s="221">
        <v>23.065235137939453</v>
      </c>
      <c r="I1891" s="221">
        <v>2.246478758752346E-2</v>
      </c>
      <c r="J1891" s="221">
        <v>-0.40333297848701477</v>
      </c>
      <c r="K1891" s="180">
        <v>868</v>
      </c>
      <c r="L1891" s="181">
        <v>433</v>
      </c>
      <c r="M1891" s="181">
        <v>587</v>
      </c>
      <c r="N1891" s="181">
        <v>346</v>
      </c>
      <c r="O1891" s="181">
        <v>1040</v>
      </c>
      <c r="P1891" s="181">
        <v>1321</v>
      </c>
      <c r="Q1891" s="181">
        <v>478</v>
      </c>
      <c r="R1891" s="181">
        <v>1710</v>
      </c>
      <c r="S1891" s="226">
        <f t="shared" si="89"/>
        <v>6783</v>
      </c>
      <c r="T1891" s="181">
        <f t="shared" si="87"/>
        <v>59069.182758081704</v>
      </c>
      <c r="U1891" s="226">
        <f t="shared" si="88"/>
        <v>3875.3109867217076</v>
      </c>
    </row>
    <row r="1892" spans="1:21" x14ac:dyDescent="0.25">
      <c r="A1892" s="156" t="s">
        <v>15933</v>
      </c>
      <c r="B1892" s="156" t="s">
        <v>444</v>
      </c>
      <c r="C1892" s="223">
        <v>-0.77942740917205811</v>
      </c>
      <c r="D1892" s="221">
        <v>5.5299277305603027</v>
      </c>
      <c r="E1892" s="221">
        <v>8.5918521881103516</v>
      </c>
      <c r="F1892" s="221">
        <v>3.1632418632507324</v>
      </c>
      <c r="G1892" s="221">
        <v>34.180412292480469</v>
      </c>
      <c r="H1892" s="221">
        <v>2.7586445808410645</v>
      </c>
      <c r="I1892" s="221">
        <v>6.748295783996582</v>
      </c>
      <c r="J1892" s="221">
        <v>0.39564421772956848</v>
      </c>
      <c r="K1892" s="180">
        <v>1286</v>
      </c>
      <c r="L1892" s="181">
        <v>540</v>
      </c>
      <c r="M1892" s="181">
        <v>381</v>
      </c>
      <c r="N1892" s="181">
        <v>339</v>
      </c>
      <c r="O1892" s="181">
        <v>1364</v>
      </c>
      <c r="P1892" s="181">
        <v>1923</v>
      </c>
      <c r="Q1892" s="181">
        <v>846</v>
      </c>
      <c r="R1892" s="181">
        <v>2330</v>
      </c>
      <c r="S1892" s="226">
        <f t="shared" si="89"/>
        <v>9009</v>
      </c>
      <c r="T1892" s="181">
        <f t="shared" si="87"/>
        <v>64887.517158091068</v>
      </c>
      <c r="U1892" s="226">
        <f t="shared" si="88"/>
        <v>4257.030424370304</v>
      </c>
    </row>
    <row r="1893" spans="1:21" x14ac:dyDescent="0.25">
      <c r="A1893" s="156" t="s">
        <v>15934</v>
      </c>
      <c r="B1893" s="156" t="s">
        <v>444</v>
      </c>
      <c r="C1893" s="223">
        <v>-0.81443232297897339</v>
      </c>
      <c r="D1893" s="221">
        <v>0.15307696163654327</v>
      </c>
      <c r="E1893" s="221">
        <v>10.773616790771484</v>
      </c>
      <c r="F1893" s="221">
        <v>14.380078315734863</v>
      </c>
      <c r="G1893" s="221">
        <v>11.622700691223145</v>
      </c>
      <c r="H1893" s="221">
        <v>2.1101584434509277</v>
      </c>
      <c r="I1893" s="221">
        <v>4.3139686584472656</v>
      </c>
      <c r="J1893" s="221">
        <v>-1.1348222494125366</v>
      </c>
      <c r="K1893" s="180">
        <v>585</v>
      </c>
      <c r="L1893" s="181">
        <v>193</v>
      </c>
      <c r="M1893" s="181">
        <v>172</v>
      </c>
      <c r="N1893" s="181">
        <v>164</v>
      </c>
      <c r="O1893" s="181">
        <v>606</v>
      </c>
      <c r="P1893" s="181">
        <v>926</v>
      </c>
      <c r="Q1893" s="181">
        <v>395</v>
      </c>
      <c r="R1893" s="181">
        <v>1087</v>
      </c>
      <c r="S1893" s="226">
        <f t="shared" si="89"/>
        <v>4128</v>
      </c>
      <c r="T1893" s="181">
        <f t="shared" si="87"/>
        <v>13232.325048938394</v>
      </c>
      <c r="U1893" s="226">
        <f t="shared" si="88"/>
        <v>868.12399033924157</v>
      </c>
    </row>
    <row r="1894" spans="1:21" x14ac:dyDescent="0.25">
      <c r="A1894" s="156" t="s">
        <v>15935</v>
      </c>
      <c r="B1894" s="156" t="s">
        <v>444</v>
      </c>
      <c r="C1894" s="223">
        <v>0.29069548845291138</v>
      </c>
      <c r="D1894" s="221">
        <v>1.2582049369812012</v>
      </c>
      <c r="E1894" s="221">
        <v>3.545950174331665</v>
      </c>
      <c r="F1894" s="221">
        <v>4.5721006393432617</v>
      </c>
      <c r="G1894" s="221">
        <v>44.797817230224609</v>
      </c>
      <c r="H1894" s="221">
        <v>11.146304130554199</v>
      </c>
      <c r="I1894" s="221">
        <v>0.39610332250595093</v>
      </c>
      <c r="J1894" s="221">
        <v>-2.9694406315684319E-2</v>
      </c>
      <c r="K1894" s="180">
        <v>690</v>
      </c>
      <c r="L1894" s="181">
        <v>322</v>
      </c>
      <c r="M1894" s="181">
        <v>480</v>
      </c>
      <c r="N1894" s="181">
        <v>390</v>
      </c>
      <c r="O1894" s="181">
        <v>798</v>
      </c>
      <c r="P1894" s="181">
        <v>1012</v>
      </c>
      <c r="Q1894" s="181">
        <v>512</v>
      </c>
      <c r="R1894" s="181">
        <v>1252</v>
      </c>
      <c r="S1894" s="226">
        <f t="shared" si="89"/>
        <v>5456</v>
      </c>
      <c r="T1894" s="181">
        <f t="shared" si="87"/>
        <v>51285.242644019425</v>
      </c>
      <c r="U1894" s="226">
        <f t="shared" si="88"/>
        <v>3364.6354155435665</v>
      </c>
    </row>
    <row r="1895" spans="1:21" x14ac:dyDescent="0.25">
      <c r="A1895" s="156" t="s">
        <v>15936</v>
      </c>
      <c r="B1895" s="156" t="s">
        <v>444</v>
      </c>
      <c r="C1895" s="223">
        <v>-1.7997438907623291</v>
      </c>
      <c r="D1895" s="221">
        <v>0.35154840350151062</v>
      </c>
      <c r="E1895" s="221">
        <v>15.24866771697998</v>
      </c>
      <c r="F1895" s="221">
        <v>3.3267083168029785</v>
      </c>
      <c r="G1895" s="221">
        <v>14.27415943145752</v>
      </c>
      <c r="H1895" s="221">
        <v>1.9410718679428101</v>
      </c>
      <c r="I1895" s="221">
        <v>-0.51055312156677246</v>
      </c>
      <c r="J1895" s="221">
        <v>0.21966607868671417</v>
      </c>
      <c r="K1895" s="180">
        <v>707</v>
      </c>
      <c r="L1895" s="181">
        <v>289</v>
      </c>
      <c r="M1895" s="181">
        <v>189</v>
      </c>
      <c r="N1895" s="181">
        <v>172</v>
      </c>
      <c r="O1895" s="181">
        <v>794</v>
      </c>
      <c r="P1895" s="181">
        <v>1019</v>
      </c>
      <c r="Q1895" s="181">
        <v>352</v>
      </c>
      <c r="R1895" s="181">
        <v>758</v>
      </c>
      <c r="S1895" s="226">
        <f t="shared" si="89"/>
        <v>4280</v>
      </c>
      <c r="T1895" s="181">
        <f t="shared" si="87"/>
        <v>15581.797597706318</v>
      </c>
      <c r="U1895" s="226">
        <f t="shared" si="88"/>
        <v>1022.2642095891121</v>
      </c>
    </row>
    <row r="1896" spans="1:21" x14ac:dyDescent="0.25">
      <c r="A1896" s="156" t="s">
        <v>15937</v>
      </c>
      <c r="B1896" s="156" t="s">
        <v>444</v>
      </c>
      <c r="C1896" s="223">
        <v>-0.24354580044746399</v>
      </c>
      <c r="D1896" s="221">
        <v>1.869032621383667</v>
      </c>
      <c r="E1896" s="221">
        <v>-0.41676902770996094</v>
      </c>
      <c r="F1896" s="221">
        <v>13.498538017272949</v>
      </c>
      <c r="G1896" s="221">
        <v>25.092761993408203</v>
      </c>
      <c r="H1896" s="221">
        <v>18.337993621826172</v>
      </c>
      <c r="I1896" s="221">
        <v>4.3499569892883301</v>
      </c>
      <c r="J1896" s="221">
        <v>3.9791328907012939</v>
      </c>
      <c r="K1896" s="180">
        <v>2013</v>
      </c>
      <c r="L1896" s="181">
        <v>571</v>
      </c>
      <c r="M1896" s="181">
        <v>526</v>
      </c>
      <c r="N1896" s="181">
        <v>697</v>
      </c>
      <c r="O1896" s="181">
        <v>2106</v>
      </c>
      <c r="P1896" s="181">
        <v>1812</v>
      </c>
      <c r="Q1896" s="181">
        <v>573</v>
      </c>
      <c r="R1896" s="181">
        <v>1792</v>
      </c>
      <c r="S1896" s="226">
        <f t="shared" si="89"/>
        <v>10090</v>
      </c>
      <c r="T1896" s="181">
        <f t="shared" si="87"/>
        <v>105463.15311583877</v>
      </c>
      <c r="U1896" s="226">
        <f t="shared" si="88"/>
        <v>6919.0480870197234</v>
      </c>
    </row>
    <row r="1897" spans="1:21" x14ac:dyDescent="0.25">
      <c r="A1897" s="156" t="s">
        <v>15938</v>
      </c>
      <c r="B1897" s="156" t="s">
        <v>444</v>
      </c>
      <c r="C1897" s="223">
        <v>-1.1143655776977539</v>
      </c>
      <c r="D1897" s="221">
        <v>9.0430755615234375</v>
      </c>
      <c r="E1897" s="221">
        <v>15.768650054931641</v>
      </c>
      <c r="F1897" s="221">
        <v>21.566883087158203</v>
      </c>
      <c r="G1897" s="221">
        <v>37.811714172363281</v>
      </c>
      <c r="H1897" s="221">
        <v>14.99906063079834</v>
      </c>
      <c r="I1897" s="221">
        <v>-1.0089577436447144</v>
      </c>
      <c r="J1897" s="221">
        <v>-1.4347554445266724</v>
      </c>
      <c r="K1897" s="180">
        <v>797</v>
      </c>
      <c r="L1897" s="181">
        <v>289</v>
      </c>
      <c r="M1897" s="181">
        <v>251</v>
      </c>
      <c r="N1897" s="181">
        <v>173</v>
      </c>
      <c r="O1897" s="181">
        <v>905</v>
      </c>
      <c r="P1897" s="181">
        <v>1213</v>
      </c>
      <c r="Q1897" s="181">
        <v>528</v>
      </c>
      <c r="R1897" s="181">
        <v>1297</v>
      </c>
      <c r="S1897" s="226">
        <f t="shared" si="89"/>
        <v>5453</v>
      </c>
      <c r="T1897" s="181">
        <f t="shared" si="87"/>
        <v>59434.155780673027</v>
      </c>
      <c r="U1897" s="226">
        <f t="shared" si="88"/>
        <v>3899.2555191879483</v>
      </c>
    </row>
    <row r="1898" spans="1:21" x14ac:dyDescent="0.25">
      <c r="A1898" s="156" t="s">
        <v>15939</v>
      </c>
      <c r="B1898" s="156" t="s">
        <v>444</v>
      </c>
      <c r="C1898" s="223">
        <v>-0.11819037795066833</v>
      </c>
      <c r="D1898" s="221">
        <v>4.5904703140258789</v>
      </c>
      <c r="E1898" s="221">
        <v>6.9016094207763672</v>
      </c>
      <c r="F1898" s="221">
        <v>21.404827117919922</v>
      </c>
      <c r="G1898" s="221">
        <v>29.592615127563477</v>
      </c>
      <c r="H1898" s="221">
        <v>7.4043726921081543</v>
      </c>
      <c r="I1898" s="221">
        <v>-1.2782606296241283E-2</v>
      </c>
      <c r="J1898" s="221">
        <v>3.4156672954559326</v>
      </c>
      <c r="K1898" s="180">
        <v>760</v>
      </c>
      <c r="L1898" s="181">
        <v>248</v>
      </c>
      <c r="M1898" s="181">
        <v>233</v>
      </c>
      <c r="N1898" s="181">
        <v>236</v>
      </c>
      <c r="O1898" s="181">
        <v>837</v>
      </c>
      <c r="P1898" s="181">
        <v>1066</v>
      </c>
      <c r="Q1898" s="181">
        <v>405</v>
      </c>
      <c r="R1898" s="181">
        <v>888</v>
      </c>
      <c r="S1898" s="226">
        <f t="shared" si="89"/>
        <v>4673</v>
      </c>
      <c r="T1898" s="181">
        <f t="shared" si="87"/>
        <v>43398.241899878718</v>
      </c>
      <c r="U1898" s="226">
        <f t="shared" si="88"/>
        <v>2847.1984169443435</v>
      </c>
    </row>
    <row r="1899" spans="1:21" x14ac:dyDescent="0.25">
      <c r="A1899" s="156" t="s">
        <v>15940</v>
      </c>
      <c r="B1899" s="156" t="s">
        <v>444</v>
      </c>
      <c r="C1899" s="223">
        <v>0.55361169576644897</v>
      </c>
      <c r="D1899" s="221">
        <v>1.5211211442947388</v>
      </c>
      <c r="E1899" s="221">
        <v>13.34086799621582</v>
      </c>
      <c r="F1899" s="221">
        <v>107.89569091796875</v>
      </c>
      <c r="G1899" s="221">
        <v>64.900177001953125</v>
      </c>
      <c r="H1899" s="221">
        <v>9.7792606353759766</v>
      </c>
      <c r="I1899" s="221">
        <v>0.65901947021484375</v>
      </c>
      <c r="J1899" s="221">
        <v>7.6273903250694275E-2</v>
      </c>
      <c r="K1899" s="180">
        <v>1515</v>
      </c>
      <c r="L1899" s="181">
        <v>573</v>
      </c>
      <c r="M1899" s="181">
        <v>485</v>
      </c>
      <c r="N1899" s="181">
        <v>402</v>
      </c>
      <c r="O1899" s="181">
        <v>1490</v>
      </c>
      <c r="P1899" s="181">
        <v>1750</v>
      </c>
      <c r="Q1899" s="181">
        <v>619</v>
      </c>
      <c r="R1899" s="181">
        <v>1917</v>
      </c>
      <c r="S1899" s="226">
        <f t="shared" si="89"/>
        <v>8751</v>
      </c>
      <c r="T1899" s="181">
        <f t="shared" si="87"/>
        <v>165923.83283136785</v>
      </c>
      <c r="U1899" s="226">
        <f t="shared" si="88"/>
        <v>10885.65005146277</v>
      </c>
    </row>
    <row r="1900" spans="1:21" x14ac:dyDescent="0.25">
      <c r="A1900" s="156" t="s">
        <v>15941</v>
      </c>
      <c r="B1900" s="156" t="s">
        <v>444</v>
      </c>
      <c r="C1900" s="223">
        <v>4.4629740715026855</v>
      </c>
      <c r="D1900" s="221">
        <v>-7.7678194046020508</v>
      </c>
      <c r="E1900" s="221">
        <v>18.953437805175781</v>
      </c>
      <c r="F1900" s="221">
        <v>30.379793167114258</v>
      </c>
      <c r="G1900" s="221">
        <v>77.825790405273438</v>
      </c>
      <c r="H1900" s="221">
        <v>29.645172119140625</v>
      </c>
      <c r="I1900" s="221">
        <v>9.6064624786376953</v>
      </c>
      <c r="J1900" s="221">
        <v>1.6636204719543457</v>
      </c>
      <c r="K1900" s="180">
        <v>1609</v>
      </c>
      <c r="L1900" s="181">
        <v>520</v>
      </c>
      <c r="M1900" s="181">
        <v>606</v>
      </c>
      <c r="N1900" s="181">
        <v>561</v>
      </c>
      <c r="O1900" s="181">
        <v>1754</v>
      </c>
      <c r="P1900" s="181">
        <v>1600</v>
      </c>
      <c r="Q1900" s="181">
        <v>567</v>
      </c>
      <c r="R1900" s="181">
        <v>1615</v>
      </c>
      <c r="S1900" s="226">
        <f t="shared" si="89"/>
        <v>8832</v>
      </c>
      <c r="T1900" s="181">
        <f t="shared" si="87"/>
        <v>223742.82951641083</v>
      </c>
      <c r="U1900" s="226">
        <f t="shared" si="88"/>
        <v>14678.940945844013</v>
      </c>
    </row>
    <row r="1901" spans="1:21" x14ac:dyDescent="0.25">
      <c r="A1901" s="156" t="s">
        <v>15942</v>
      </c>
      <c r="B1901" s="156" t="s">
        <v>444</v>
      </c>
      <c r="C1901" s="223">
        <v>-2.183779239654541</v>
      </c>
      <c r="D1901" s="221">
        <v>1.5933140516281128</v>
      </c>
      <c r="E1901" s="221">
        <v>1.2179136276245117</v>
      </c>
      <c r="F1901" s="221">
        <v>4.5684738159179687</v>
      </c>
      <c r="G1901" s="221">
        <v>55.483489990234375</v>
      </c>
      <c r="H1901" s="221">
        <v>45.158302307128906</v>
      </c>
      <c r="I1901" s="221">
        <v>0.73121243715286255</v>
      </c>
      <c r="J1901" s="221">
        <v>0.30541473627090454</v>
      </c>
      <c r="K1901" s="180">
        <v>463</v>
      </c>
      <c r="L1901" s="181">
        <v>117</v>
      </c>
      <c r="M1901" s="181">
        <v>100</v>
      </c>
      <c r="N1901" s="181">
        <v>119</v>
      </c>
      <c r="O1901" s="181">
        <v>444</v>
      </c>
      <c r="P1901" s="181">
        <v>487</v>
      </c>
      <c r="Q1901" s="181">
        <v>205</v>
      </c>
      <c r="R1901" s="181">
        <v>441</v>
      </c>
      <c r="S1901" s="226">
        <f t="shared" si="89"/>
        <v>2376</v>
      </c>
      <c r="T1901" s="181">
        <f t="shared" si="87"/>
        <v>46752.116930484772</v>
      </c>
      <c r="U1901" s="226">
        <f t="shared" si="88"/>
        <v>3067.2337745931841</v>
      </c>
    </row>
    <row r="1902" spans="1:21" x14ac:dyDescent="0.25">
      <c r="A1902" s="156" t="s">
        <v>15943</v>
      </c>
      <c r="B1902" s="156" t="s">
        <v>444</v>
      </c>
      <c r="C1902" s="223">
        <v>1.6323100328445435</v>
      </c>
      <c r="D1902" s="221">
        <v>12.781338691711426</v>
      </c>
      <c r="E1902" s="221">
        <v>17.185993194580078</v>
      </c>
      <c r="F1902" s="221">
        <v>22.571222305297852</v>
      </c>
      <c r="G1902" s="221">
        <v>58.564182281494141</v>
      </c>
      <c r="H1902" s="221">
        <v>37.629112243652344</v>
      </c>
      <c r="I1902" s="221">
        <v>-0.48287573456764221</v>
      </c>
      <c r="J1902" s="221">
        <v>1.4156142473220825</v>
      </c>
      <c r="K1902" s="180">
        <v>1112</v>
      </c>
      <c r="L1902" s="181">
        <v>361</v>
      </c>
      <c r="M1902" s="181">
        <v>355</v>
      </c>
      <c r="N1902" s="181">
        <v>331</v>
      </c>
      <c r="O1902" s="181">
        <v>1185</v>
      </c>
      <c r="P1902" s="181">
        <v>1161</v>
      </c>
      <c r="Q1902" s="181">
        <v>400</v>
      </c>
      <c r="R1902" s="181">
        <v>1155</v>
      </c>
      <c r="S1902" s="226">
        <f t="shared" si="89"/>
        <v>6060</v>
      </c>
      <c r="T1902" s="181">
        <f t="shared" si="87"/>
        <v>134529.13367164135</v>
      </c>
      <c r="U1902" s="226">
        <f t="shared" si="88"/>
        <v>8825.9597544632725</v>
      </c>
    </row>
    <row r="1903" spans="1:21" x14ac:dyDescent="0.25">
      <c r="A1903" s="156" t="s">
        <v>15944</v>
      </c>
      <c r="B1903" s="156" t="s">
        <v>444</v>
      </c>
      <c r="C1903" s="223">
        <v>-0.82427358627319336</v>
      </c>
      <c r="D1903" s="221">
        <v>0.23175638914108276</v>
      </c>
      <c r="E1903" s="221">
        <v>10.629474639892578</v>
      </c>
      <c r="F1903" s="221">
        <v>22.348928451538086</v>
      </c>
      <c r="G1903" s="221">
        <v>59.971931457519531</v>
      </c>
      <c r="H1903" s="221">
        <v>22.343482971191406</v>
      </c>
      <c r="I1903" s="221">
        <v>9.3570499420166016</v>
      </c>
      <c r="J1903" s="221">
        <v>4.0931105613708496</v>
      </c>
      <c r="K1903" s="180">
        <v>1041</v>
      </c>
      <c r="L1903" s="181">
        <v>307</v>
      </c>
      <c r="M1903" s="181">
        <v>371</v>
      </c>
      <c r="N1903" s="181">
        <v>429</v>
      </c>
      <c r="O1903" s="181">
        <v>1218</v>
      </c>
      <c r="P1903" s="181">
        <v>1198</v>
      </c>
      <c r="Q1903" s="181">
        <v>410</v>
      </c>
      <c r="R1903" s="181">
        <v>1166</v>
      </c>
      <c r="S1903" s="226">
        <f t="shared" si="89"/>
        <v>6140</v>
      </c>
      <c r="T1903" s="181">
        <f t="shared" si="87"/>
        <v>121166.56831079721</v>
      </c>
      <c r="U1903" s="226">
        <f t="shared" si="88"/>
        <v>7949.2911781305265</v>
      </c>
    </row>
    <row r="1904" spans="1:21" x14ac:dyDescent="0.25">
      <c r="A1904" s="156" t="s">
        <v>15945</v>
      </c>
      <c r="B1904" s="156" t="s">
        <v>444</v>
      </c>
      <c r="C1904" s="223">
        <v>0.20789922773838043</v>
      </c>
      <c r="D1904" s="221">
        <v>15.143772125244141</v>
      </c>
      <c r="E1904" s="221">
        <v>12.304592132568359</v>
      </c>
      <c r="F1904" s="221">
        <v>59.812705993652344</v>
      </c>
      <c r="G1904" s="221">
        <v>46.663654327392578</v>
      </c>
      <c r="H1904" s="221">
        <v>8.0604715347290039</v>
      </c>
      <c r="I1904" s="221">
        <v>0.3133070170879364</v>
      </c>
      <c r="J1904" s="221">
        <v>-0.11249067634344101</v>
      </c>
      <c r="K1904" s="180">
        <v>1361</v>
      </c>
      <c r="L1904" s="181">
        <v>492</v>
      </c>
      <c r="M1904" s="181">
        <v>464</v>
      </c>
      <c r="N1904" s="181">
        <v>447</v>
      </c>
      <c r="O1904" s="181">
        <v>1575</v>
      </c>
      <c r="P1904" s="181">
        <v>1628</v>
      </c>
      <c r="Q1904" s="181">
        <v>587</v>
      </c>
      <c r="R1904" s="181">
        <v>1340</v>
      </c>
      <c r="S1904" s="226">
        <f t="shared" si="89"/>
        <v>7894</v>
      </c>
      <c r="T1904" s="181">
        <f t="shared" si="87"/>
        <v>126830.17400015891</v>
      </c>
      <c r="U1904" s="226">
        <f t="shared" si="88"/>
        <v>8320.8594363597313</v>
      </c>
    </row>
    <row r="1905" spans="1:21" x14ac:dyDescent="0.25">
      <c r="A1905" s="156" t="s">
        <v>15946</v>
      </c>
      <c r="B1905" s="156" t="s">
        <v>444</v>
      </c>
      <c r="C1905" s="223">
        <v>-4.2366072535514832E-2</v>
      </c>
      <c r="D1905" s="221">
        <v>0.92514330148696899</v>
      </c>
      <c r="E1905" s="221">
        <v>0.5497429370880127</v>
      </c>
      <c r="F1905" s="221">
        <v>7.5597572326660156</v>
      </c>
      <c r="G1905" s="221">
        <v>29.866550445556641</v>
      </c>
      <c r="H1905" s="221">
        <v>16.385025024414063</v>
      </c>
      <c r="I1905" s="221">
        <v>6.3041709363460541E-2</v>
      </c>
      <c r="J1905" s="221">
        <v>-0.36275598406791687</v>
      </c>
      <c r="K1905" s="180">
        <v>795</v>
      </c>
      <c r="L1905" s="181">
        <v>272</v>
      </c>
      <c r="M1905" s="181">
        <v>240</v>
      </c>
      <c r="N1905" s="181">
        <v>231</v>
      </c>
      <c r="O1905" s="181">
        <v>957</v>
      </c>
      <c r="P1905" s="181">
        <v>1184</v>
      </c>
      <c r="Q1905" s="181">
        <v>436</v>
      </c>
      <c r="R1905" s="181">
        <v>1265</v>
      </c>
      <c r="S1905" s="226">
        <f t="shared" si="89"/>
        <v>5380</v>
      </c>
      <c r="T1905" s="181">
        <f t="shared" si="87"/>
        <v>49646.958446726203</v>
      </c>
      <c r="U1905" s="226">
        <f t="shared" si="88"/>
        <v>3257.1536381987739</v>
      </c>
    </row>
    <row r="1906" spans="1:21" x14ac:dyDescent="0.25">
      <c r="A1906" s="156" t="s">
        <v>15947</v>
      </c>
      <c r="B1906" s="156" t="s">
        <v>444</v>
      </c>
      <c r="C1906" s="223">
        <v>-0.42451629042625427</v>
      </c>
      <c r="D1906" s="221">
        <v>0.54299306869506836</v>
      </c>
      <c r="E1906" s="221">
        <v>0.16759271919727325</v>
      </c>
      <c r="F1906" s="221">
        <v>5.931147575378418</v>
      </c>
      <c r="G1906" s="221">
        <v>38.709754943847656</v>
      </c>
      <c r="H1906" s="221">
        <v>16.428314208984375</v>
      </c>
      <c r="I1906" s="221">
        <v>-0.3191085159778595</v>
      </c>
      <c r="J1906" s="221">
        <v>-0.74490618705749512</v>
      </c>
      <c r="K1906" s="180">
        <v>817</v>
      </c>
      <c r="L1906" s="181">
        <v>288</v>
      </c>
      <c r="M1906" s="181">
        <v>240</v>
      </c>
      <c r="N1906" s="181">
        <v>247</v>
      </c>
      <c r="O1906" s="181">
        <v>935</v>
      </c>
      <c r="P1906" s="181">
        <v>1113</v>
      </c>
      <c r="Q1906" s="181">
        <v>428</v>
      </c>
      <c r="R1906" s="181">
        <v>1047</v>
      </c>
      <c r="S1906" s="226">
        <f t="shared" si="89"/>
        <v>5115</v>
      </c>
      <c r="T1906" s="181">
        <f t="shared" si="87"/>
        <v>54876.607262641191</v>
      </c>
      <c r="U1906" s="226">
        <f t="shared" si="88"/>
        <v>3600.2515882078878</v>
      </c>
    </row>
    <row r="1907" spans="1:21" x14ac:dyDescent="0.25">
      <c r="A1907" s="156" t="s">
        <v>15948</v>
      </c>
      <c r="B1907" s="156" t="s">
        <v>444</v>
      </c>
      <c r="C1907" s="223">
        <v>-1.3333556652069092</v>
      </c>
      <c r="D1907" s="221">
        <v>0.94901138544082642</v>
      </c>
      <c r="E1907" s="221">
        <v>31.927894592285156</v>
      </c>
      <c r="F1907" s="221">
        <v>72.975410461425781</v>
      </c>
      <c r="G1907" s="221">
        <v>34.128616333007813</v>
      </c>
      <c r="H1907" s="221">
        <v>7.2007465362548828</v>
      </c>
      <c r="I1907" s="221">
        <v>8.690972626209259E-2</v>
      </c>
      <c r="J1907" s="221">
        <v>-2.537259578704834</v>
      </c>
      <c r="K1907" s="180">
        <v>613</v>
      </c>
      <c r="L1907" s="181">
        <v>212</v>
      </c>
      <c r="M1907" s="181">
        <v>167</v>
      </c>
      <c r="N1907" s="181">
        <v>168</v>
      </c>
      <c r="O1907" s="181">
        <v>715</v>
      </c>
      <c r="P1907" s="181">
        <v>828</v>
      </c>
      <c r="Q1907" s="181">
        <v>314</v>
      </c>
      <c r="R1907" s="181">
        <v>648</v>
      </c>
      <c r="S1907" s="226">
        <f t="shared" si="89"/>
        <v>3665</v>
      </c>
      <c r="T1907" s="181">
        <f t="shared" si="87"/>
        <v>45722.995002537966</v>
      </c>
      <c r="U1907" s="226">
        <f t="shared" si="88"/>
        <v>2999.7168846036602</v>
      </c>
    </row>
    <row r="1908" spans="1:21" x14ac:dyDescent="0.25">
      <c r="A1908" s="156" t="s">
        <v>15949</v>
      </c>
      <c r="B1908" s="156" t="s">
        <v>444</v>
      </c>
      <c r="C1908" s="223">
        <v>-1.1808711290359497</v>
      </c>
      <c r="D1908" s="221">
        <v>54.319492340087891</v>
      </c>
      <c r="E1908" s="221">
        <v>-0.58876216411590576</v>
      </c>
      <c r="F1908" s="221">
        <v>2.7617979049682617</v>
      </c>
      <c r="G1908" s="221">
        <v>71.0675048828125</v>
      </c>
      <c r="H1908" s="221">
        <v>24.100656509399414</v>
      </c>
      <c r="I1908" s="221">
        <v>-1.0754632949829102</v>
      </c>
      <c r="J1908" s="221">
        <v>-1.5012609958648682</v>
      </c>
      <c r="K1908" s="180">
        <v>204</v>
      </c>
      <c r="L1908" s="181">
        <v>69</v>
      </c>
      <c r="M1908" s="181">
        <v>45</v>
      </c>
      <c r="N1908" s="181">
        <v>45</v>
      </c>
      <c r="O1908" s="181">
        <v>200</v>
      </c>
      <c r="P1908" s="181">
        <v>287</v>
      </c>
      <c r="Q1908" s="181">
        <v>135</v>
      </c>
      <c r="R1908" s="181">
        <v>462</v>
      </c>
      <c r="S1908" s="226">
        <f t="shared" si="89"/>
        <v>1447</v>
      </c>
      <c r="T1908" s="181">
        <f t="shared" si="87"/>
        <v>23896.553139328957</v>
      </c>
      <c r="U1908" s="226">
        <f t="shared" si="88"/>
        <v>1567.7646211035551</v>
      </c>
    </row>
    <row r="1909" spans="1:21" x14ac:dyDescent="0.25">
      <c r="A1909" s="156" t="s">
        <v>15950</v>
      </c>
      <c r="B1909" s="156" t="s">
        <v>444</v>
      </c>
      <c r="C1909" s="223">
        <v>2.2683179378509521</v>
      </c>
      <c r="D1909" s="221">
        <v>-3.6478643417358398</v>
      </c>
      <c r="E1909" s="221">
        <v>21.361991882324219</v>
      </c>
      <c r="F1909" s="221">
        <v>110.48600006103516</v>
      </c>
      <c r="G1909" s="221">
        <v>120.44438171386719</v>
      </c>
      <c r="H1909" s="221">
        <v>55.940193176269531</v>
      </c>
      <c r="I1909" s="221">
        <v>15.21959114074707</v>
      </c>
      <c r="J1909" s="221">
        <v>10.373799324035645</v>
      </c>
      <c r="K1909" s="180">
        <v>793</v>
      </c>
      <c r="L1909" s="181">
        <v>299</v>
      </c>
      <c r="M1909" s="181">
        <v>300</v>
      </c>
      <c r="N1909" s="181">
        <v>338</v>
      </c>
      <c r="O1909" s="181">
        <v>1011</v>
      </c>
      <c r="P1909" s="181">
        <v>1107</v>
      </c>
      <c r="Q1909" s="181">
        <v>400</v>
      </c>
      <c r="R1909" s="181">
        <v>998</v>
      </c>
      <c r="S1909" s="226">
        <f t="shared" si="89"/>
        <v>5246</v>
      </c>
      <c r="T1909" s="181">
        <f t="shared" si="87"/>
        <v>244596.88221240044</v>
      </c>
      <c r="U1909" s="226">
        <f t="shared" si="88"/>
        <v>16047.098346318375</v>
      </c>
    </row>
    <row r="1910" spans="1:21" x14ac:dyDescent="0.25">
      <c r="A1910" s="156" t="s">
        <v>15951</v>
      </c>
      <c r="B1910" s="156" t="s">
        <v>444</v>
      </c>
      <c r="C1910" s="223">
        <v>4.2713398933410645</v>
      </c>
      <c r="D1910" s="221">
        <v>0.55812227725982666</v>
      </c>
      <c r="E1910" s="221">
        <v>20.450595855712891</v>
      </c>
      <c r="F1910" s="221">
        <v>58.738948822021484</v>
      </c>
      <c r="G1910" s="221">
        <v>137.17245483398437</v>
      </c>
      <c r="H1910" s="221">
        <v>56.612167358398438</v>
      </c>
      <c r="I1910" s="221">
        <v>1.009881854057312</v>
      </c>
      <c r="J1910" s="221">
        <v>0.58408421277999878</v>
      </c>
      <c r="K1910" s="180">
        <v>1171</v>
      </c>
      <c r="L1910" s="181">
        <v>433</v>
      </c>
      <c r="M1910" s="181">
        <v>295</v>
      </c>
      <c r="N1910" s="181">
        <v>302</v>
      </c>
      <c r="O1910" s="181">
        <v>1147</v>
      </c>
      <c r="P1910" s="181">
        <v>1258</v>
      </c>
      <c r="Q1910" s="181">
        <v>460</v>
      </c>
      <c r="R1910" s="181">
        <v>1305</v>
      </c>
      <c r="S1910" s="226">
        <f t="shared" si="89"/>
        <v>6371</v>
      </c>
      <c r="T1910" s="181">
        <f t="shared" si="87"/>
        <v>258797.18206483126</v>
      </c>
      <c r="U1910" s="226">
        <f t="shared" si="88"/>
        <v>16978.727589577858</v>
      </c>
    </row>
    <row r="1911" spans="1:21" x14ac:dyDescent="0.25">
      <c r="A1911" s="156" t="s">
        <v>15952</v>
      </c>
      <c r="B1911" s="156" t="s">
        <v>444</v>
      </c>
      <c r="C1911" s="223">
        <v>1.5888406038284302</v>
      </c>
      <c r="D1911" s="221">
        <v>7.7421178817749023</v>
      </c>
      <c r="E1911" s="221">
        <v>50.793533325195313</v>
      </c>
      <c r="F1911" s="221">
        <v>34.295036315917969</v>
      </c>
      <c r="G1911" s="221">
        <v>92.839317321777344</v>
      </c>
      <c r="H1911" s="221">
        <v>42.381797790527344</v>
      </c>
      <c r="I1911" s="221">
        <v>8.8885021209716797</v>
      </c>
      <c r="J1911" s="221">
        <v>0.44248449802398682</v>
      </c>
      <c r="K1911" s="180">
        <v>504</v>
      </c>
      <c r="L1911" s="181">
        <v>262</v>
      </c>
      <c r="M1911" s="181">
        <v>184</v>
      </c>
      <c r="N1911" s="181">
        <v>196</v>
      </c>
      <c r="O1911" s="181">
        <v>739</v>
      </c>
      <c r="P1911" s="181">
        <v>942</v>
      </c>
      <c r="Q1911" s="181">
        <v>425</v>
      </c>
      <c r="R1911" s="181">
        <v>1467</v>
      </c>
      <c r="S1911" s="226">
        <f t="shared" si="89"/>
        <v>4719</v>
      </c>
      <c r="T1911" s="181">
        <f t="shared" si="87"/>
        <v>131855.69497859478</v>
      </c>
      <c r="U1911" s="226">
        <f t="shared" si="88"/>
        <v>8650.5653126284924</v>
      </c>
    </row>
    <row r="1912" spans="1:21" x14ac:dyDescent="0.25">
      <c r="A1912" s="156" t="s">
        <v>15953</v>
      </c>
      <c r="B1912" s="156" t="s">
        <v>444</v>
      </c>
      <c r="C1912" s="223">
        <v>-0.3423677384853363</v>
      </c>
      <c r="D1912" s="221">
        <v>25.329849243164063</v>
      </c>
      <c r="E1912" s="221">
        <v>0.24974127113819122</v>
      </c>
      <c r="F1912" s="221">
        <v>46.564182281494141</v>
      </c>
      <c r="G1912" s="221">
        <v>82.691322326660156</v>
      </c>
      <c r="H1912" s="221">
        <v>41.955554962158203</v>
      </c>
      <c r="I1912" s="221">
        <v>-0.23695996403694153</v>
      </c>
      <c r="J1912" s="221">
        <v>4.2674145698547363</v>
      </c>
      <c r="K1912" s="180">
        <v>511</v>
      </c>
      <c r="L1912" s="181">
        <v>211</v>
      </c>
      <c r="M1912" s="181">
        <v>163</v>
      </c>
      <c r="N1912" s="181">
        <v>133</v>
      </c>
      <c r="O1912" s="181">
        <v>562</v>
      </c>
      <c r="P1912" s="181">
        <v>772</v>
      </c>
      <c r="Q1912" s="181">
        <v>332</v>
      </c>
      <c r="R1912" s="181">
        <v>852</v>
      </c>
      <c r="S1912" s="226">
        <f t="shared" si="89"/>
        <v>3536</v>
      </c>
      <c r="T1912" s="181">
        <f t="shared" si="87"/>
        <v>93822.770430400968</v>
      </c>
      <c r="U1912" s="226">
        <f t="shared" si="88"/>
        <v>6155.3655574125169</v>
      </c>
    </row>
    <row r="1913" spans="1:21" x14ac:dyDescent="0.25">
      <c r="A1913" s="156" t="s">
        <v>15954</v>
      </c>
      <c r="B1913" s="156" t="s">
        <v>444</v>
      </c>
      <c r="C1913" s="223">
        <v>-0.24179807305335999</v>
      </c>
      <c r="D1913" s="221">
        <v>-5.2595391273498535</v>
      </c>
      <c r="E1913" s="221">
        <v>13.326309204101563</v>
      </c>
      <c r="F1913" s="221">
        <v>0.5490381121635437</v>
      </c>
      <c r="G1913" s="221">
        <v>55.509014129638672</v>
      </c>
      <c r="H1913" s="221">
        <v>33.388748168945313</v>
      </c>
      <c r="I1913" s="221">
        <v>-0.13639028370380402</v>
      </c>
      <c r="J1913" s="221">
        <v>-0.56218796968460083</v>
      </c>
      <c r="K1913" s="180">
        <v>418</v>
      </c>
      <c r="L1913" s="181">
        <v>145</v>
      </c>
      <c r="M1913" s="181">
        <v>103</v>
      </c>
      <c r="N1913" s="181">
        <v>102</v>
      </c>
      <c r="O1913" s="181">
        <v>462</v>
      </c>
      <c r="P1913" s="181">
        <v>739</v>
      </c>
      <c r="Q1913" s="181">
        <v>389</v>
      </c>
      <c r="R1913" s="181">
        <v>942</v>
      </c>
      <c r="S1913" s="226">
        <f t="shared" si="89"/>
        <v>3300</v>
      </c>
      <c r="T1913" s="181">
        <f t="shared" si="87"/>
        <v>50301.719504401088</v>
      </c>
      <c r="U1913" s="226">
        <f t="shared" si="88"/>
        <v>3300.1100936973539</v>
      </c>
    </row>
    <row r="1914" spans="1:21" x14ac:dyDescent="0.25">
      <c r="A1914" s="156" t="s">
        <v>15955</v>
      </c>
      <c r="B1914" s="156" t="s">
        <v>444</v>
      </c>
      <c r="C1914" s="223">
        <v>-0.36165925860404968</v>
      </c>
      <c r="D1914" s="221">
        <v>10.57457160949707</v>
      </c>
      <c r="E1914" s="221">
        <v>0.23044976592063904</v>
      </c>
      <c r="F1914" s="221">
        <v>69.884292602539063</v>
      </c>
      <c r="G1914" s="221">
        <v>56.586429595947266</v>
      </c>
      <c r="H1914" s="221">
        <v>20.84040641784668</v>
      </c>
      <c r="I1914" s="221">
        <v>9.5870475769042969</v>
      </c>
      <c r="J1914" s="221">
        <v>-0.3010026216506958</v>
      </c>
      <c r="K1914" s="180">
        <v>823</v>
      </c>
      <c r="L1914" s="181">
        <v>303</v>
      </c>
      <c r="M1914" s="181">
        <v>230</v>
      </c>
      <c r="N1914" s="181">
        <v>237</v>
      </c>
      <c r="O1914" s="181">
        <v>917</v>
      </c>
      <c r="P1914" s="181">
        <v>1449</v>
      </c>
      <c r="Q1914" s="181">
        <v>517</v>
      </c>
      <c r="R1914" s="181">
        <v>1257</v>
      </c>
      <c r="S1914" s="226">
        <f t="shared" si="89"/>
        <v>5733</v>
      </c>
      <c r="T1914" s="181">
        <f t="shared" si="87"/>
        <v>106187.67856159806</v>
      </c>
      <c r="U1914" s="226">
        <f t="shared" si="88"/>
        <v>6966.5815264378662</v>
      </c>
    </row>
    <row r="1915" spans="1:21" x14ac:dyDescent="0.25">
      <c r="A1915" s="156" t="s">
        <v>15956</v>
      </c>
      <c r="B1915" s="156" t="s">
        <v>444</v>
      </c>
      <c r="C1915" s="223">
        <v>-1.3537123203277588</v>
      </c>
      <c r="D1915" s="221">
        <v>-0.38620296120643616</v>
      </c>
      <c r="E1915" s="221">
        <v>-0.76160335540771484</v>
      </c>
      <c r="F1915" s="221">
        <v>25.745201110839844</v>
      </c>
      <c r="G1915" s="221">
        <v>22.316827774047852</v>
      </c>
      <c r="H1915" s="221">
        <v>2.4069867134094238</v>
      </c>
      <c r="I1915" s="221">
        <v>17.415233612060547</v>
      </c>
      <c r="J1915" s="221">
        <v>0.16960027813911438</v>
      </c>
      <c r="K1915" s="180">
        <v>891</v>
      </c>
      <c r="L1915" s="181">
        <v>309</v>
      </c>
      <c r="M1915" s="181">
        <v>215</v>
      </c>
      <c r="N1915" s="181">
        <v>226</v>
      </c>
      <c r="O1915" s="181">
        <v>976</v>
      </c>
      <c r="P1915" s="181">
        <v>1259</v>
      </c>
      <c r="Q1915" s="181">
        <v>409</v>
      </c>
      <c r="R1915" s="181">
        <v>1037</v>
      </c>
      <c r="S1915" s="226">
        <f t="shared" si="89"/>
        <v>5322</v>
      </c>
      <c r="T1915" s="181">
        <f t="shared" si="87"/>
        <v>36439.502552628517</v>
      </c>
      <c r="U1915" s="226">
        <f t="shared" si="88"/>
        <v>2390.6612212872437</v>
      </c>
    </row>
    <row r="1916" spans="1:21" x14ac:dyDescent="0.25">
      <c r="A1916" s="156" t="s">
        <v>15957</v>
      </c>
      <c r="B1916" s="156" t="s">
        <v>444</v>
      </c>
      <c r="C1916" s="223">
        <v>-1.6141411066055298</v>
      </c>
      <c r="D1916" s="221">
        <v>-2.1345055103302002</v>
      </c>
      <c r="E1916" s="221">
        <v>5.7432165145874023</v>
      </c>
      <c r="F1916" s="221">
        <v>14.572206497192383</v>
      </c>
      <c r="G1916" s="221">
        <v>18.679243087768555</v>
      </c>
      <c r="H1916" s="221">
        <v>10.94214916229248</v>
      </c>
      <c r="I1916" s="221">
        <v>-1.5087331533432007</v>
      </c>
      <c r="J1916" s="221">
        <v>-1.9345308542251587</v>
      </c>
      <c r="K1916" s="180">
        <v>536</v>
      </c>
      <c r="L1916" s="181">
        <v>223</v>
      </c>
      <c r="M1916" s="181">
        <v>128</v>
      </c>
      <c r="N1916" s="181">
        <v>141</v>
      </c>
      <c r="O1916" s="181">
        <v>576</v>
      </c>
      <c r="P1916" s="181">
        <v>868</v>
      </c>
      <c r="Q1916" s="181">
        <v>443</v>
      </c>
      <c r="R1916" s="181">
        <v>1228</v>
      </c>
      <c r="S1916" s="226">
        <f t="shared" si="89"/>
        <v>4143</v>
      </c>
      <c r="T1916" s="181">
        <f t="shared" si="87"/>
        <v>18661.695283532143</v>
      </c>
      <c r="U1916" s="226">
        <f t="shared" si="88"/>
        <v>1224.324925220506</v>
      </c>
    </row>
    <row r="1917" spans="1:21" x14ac:dyDescent="0.25">
      <c r="A1917" s="156" t="s">
        <v>15958</v>
      </c>
      <c r="B1917" s="156" t="s">
        <v>444</v>
      </c>
      <c r="C1917" s="223">
        <v>-0.4743456244468689</v>
      </c>
      <c r="D1917" s="221">
        <v>13.309697151184082</v>
      </c>
      <c r="E1917" s="221">
        <v>16.209783554077148</v>
      </c>
      <c r="F1917" s="221">
        <v>11.038259506225586</v>
      </c>
      <c r="G1917" s="221">
        <v>33.749515533447266</v>
      </c>
      <c r="H1917" s="221">
        <v>8.974003791809082</v>
      </c>
      <c r="I1917" s="221">
        <v>5.3382935523986816</v>
      </c>
      <c r="J1917" s="221">
        <v>1.9555761814117432</v>
      </c>
      <c r="K1917" s="180">
        <v>662</v>
      </c>
      <c r="L1917" s="181">
        <v>259</v>
      </c>
      <c r="M1917" s="181">
        <v>164</v>
      </c>
      <c r="N1917" s="181">
        <v>196</v>
      </c>
      <c r="O1917" s="181">
        <v>740</v>
      </c>
      <c r="P1917" s="181">
        <v>1164</v>
      </c>
      <c r="Q1917" s="181">
        <v>469</v>
      </c>
      <c r="R1917" s="181">
        <v>1055</v>
      </c>
      <c r="S1917" s="226">
        <f t="shared" si="89"/>
        <v>4709</v>
      </c>
      <c r="T1917" s="181">
        <f t="shared" si="87"/>
        <v>47942.272580742836</v>
      </c>
      <c r="U1917" s="226">
        <f t="shared" si="88"/>
        <v>3145.3154925381132</v>
      </c>
    </row>
    <row r="1918" spans="1:21" x14ac:dyDescent="0.25">
      <c r="A1918" s="156" t="s">
        <v>15959</v>
      </c>
      <c r="B1918" s="156" t="s">
        <v>444</v>
      </c>
      <c r="C1918" s="223">
        <v>-1.0549496412277222</v>
      </c>
      <c r="D1918" s="221">
        <v>14.111680030822754</v>
      </c>
      <c r="E1918" s="221">
        <v>-0.46284058690071106</v>
      </c>
      <c r="F1918" s="221">
        <v>2.8877198696136475</v>
      </c>
      <c r="G1918" s="221">
        <v>69.579627990722656</v>
      </c>
      <c r="H1918" s="221">
        <v>9.4775609970092773</v>
      </c>
      <c r="I1918" s="221">
        <v>0.23489081859588623</v>
      </c>
      <c r="J1918" s="221">
        <v>-0.14322933554649353</v>
      </c>
      <c r="K1918" s="180">
        <v>678</v>
      </c>
      <c r="L1918" s="181">
        <v>265</v>
      </c>
      <c r="M1918" s="181">
        <v>158</v>
      </c>
      <c r="N1918" s="181">
        <v>167</v>
      </c>
      <c r="O1918" s="181">
        <v>665</v>
      </c>
      <c r="P1918" s="181">
        <v>1018</v>
      </c>
      <c r="Q1918" s="181">
        <v>470</v>
      </c>
      <c r="R1918" s="181">
        <v>1163</v>
      </c>
      <c r="S1918" s="226">
        <f t="shared" si="89"/>
        <v>4584</v>
      </c>
      <c r="T1918" s="181">
        <f t="shared" si="87"/>
        <v>59295.892433196306</v>
      </c>
      <c r="U1918" s="226">
        <f t="shared" si="88"/>
        <v>3890.1845714531219</v>
      </c>
    </row>
    <row r="1919" spans="1:21" x14ac:dyDescent="0.25">
      <c r="A1919" s="156" t="s">
        <v>15960</v>
      </c>
      <c r="B1919" s="156" t="s">
        <v>444</v>
      </c>
      <c r="C1919" s="223">
        <v>-1.349027156829834</v>
      </c>
      <c r="D1919" s="221">
        <v>-0.38151770830154419</v>
      </c>
      <c r="E1919" s="221">
        <v>-0.75691807270050049</v>
      </c>
      <c r="F1919" s="221">
        <v>2.5936422348022461</v>
      </c>
      <c r="G1919" s="221">
        <v>66.833732604980469</v>
      </c>
      <c r="H1919" s="221">
        <v>6.7544732093811035</v>
      </c>
      <c r="I1919" s="221">
        <v>-1.2436193227767944</v>
      </c>
      <c r="J1919" s="221">
        <v>-1.4282708168029785</v>
      </c>
      <c r="K1919" s="180">
        <v>462</v>
      </c>
      <c r="L1919" s="181">
        <v>199</v>
      </c>
      <c r="M1919" s="181">
        <v>165</v>
      </c>
      <c r="N1919" s="181">
        <v>176</v>
      </c>
      <c r="O1919" s="181">
        <v>601</v>
      </c>
      <c r="P1919" s="181">
        <v>803</v>
      </c>
      <c r="Q1919" s="181">
        <v>332</v>
      </c>
      <c r="R1919" s="181">
        <v>1003</v>
      </c>
      <c r="S1919" s="226">
        <f t="shared" si="89"/>
        <v>3741</v>
      </c>
      <c r="T1919" s="181">
        <f t="shared" si="87"/>
        <v>43377.895019233227</v>
      </c>
      <c r="U1919" s="226">
        <f t="shared" si="88"/>
        <v>2845.8635332295316</v>
      </c>
    </row>
    <row r="1920" spans="1:21" x14ac:dyDescent="0.25">
      <c r="A1920" s="156" t="s">
        <v>15961</v>
      </c>
      <c r="B1920" s="156" t="s">
        <v>444</v>
      </c>
      <c r="C1920" s="223">
        <v>-0.95929813385009766</v>
      </c>
      <c r="D1920" s="221">
        <v>4.22015380859375</v>
      </c>
      <c r="E1920" s="221">
        <v>7.3080878257751465</v>
      </c>
      <c r="F1920" s="221">
        <v>9.939122200012207</v>
      </c>
      <c r="G1920" s="221">
        <v>44.881729125976562</v>
      </c>
      <c r="H1920" s="221">
        <v>16.333616256713867</v>
      </c>
      <c r="I1920" s="221">
        <v>-1.6871861219406128</v>
      </c>
      <c r="J1920" s="221">
        <v>-1.2796881198883057</v>
      </c>
      <c r="K1920" s="180">
        <v>878</v>
      </c>
      <c r="L1920" s="181">
        <v>350</v>
      </c>
      <c r="M1920" s="181">
        <v>274</v>
      </c>
      <c r="N1920" s="181">
        <v>280</v>
      </c>
      <c r="O1920" s="181">
        <v>1016</v>
      </c>
      <c r="P1920" s="181">
        <v>1327</v>
      </c>
      <c r="Q1920" s="181">
        <v>559</v>
      </c>
      <c r="R1920" s="181">
        <v>1541</v>
      </c>
      <c r="S1920" s="226">
        <f t="shared" si="89"/>
        <v>6225</v>
      </c>
      <c r="T1920" s="181">
        <f t="shared" si="87"/>
        <v>69779.569481492043</v>
      </c>
      <c r="U1920" s="226">
        <f t="shared" si="88"/>
        <v>4577.9799149724822</v>
      </c>
    </row>
    <row r="1921" spans="1:21" x14ac:dyDescent="0.25">
      <c r="A1921" s="156" t="s">
        <v>15962</v>
      </c>
      <c r="B1921" s="156" t="s">
        <v>444</v>
      </c>
      <c r="C1921" s="223">
        <v>-0.90990132093429565</v>
      </c>
      <c r="D1921" s="221">
        <v>5.7608090341091156E-2</v>
      </c>
      <c r="E1921" s="221">
        <v>39.78240966796875</v>
      </c>
      <c r="F1921" s="221">
        <v>1.461039662361145</v>
      </c>
      <c r="G1921" s="221">
        <v>33.364974975585937</v>
      </c>
      <c r="H1921" s="221">
        <v>1.6471315622329712</v>
      </c>
      <c r="I1921" s="221">
        <v>7.6640211045742035E-2</v>
      </c>
      <c r="J1921" s="221">
        <v>-1.2302912473678589</v>
      </c>
      <c r="K1921" s="180">
        <v>187</v>
      </c>
      <c r="L1921" s="181">
        <v>113</v>
      </c>
      <c r="M1921" s="181">
        <v>37</v>
      </c>
      <c r="N1921" s="181">
        <v>56</v>
      </c>
      <c r="O1921" s="181">
        <v>227</v>
      </c>
      <c r="P1921" s="181">
        <v>361</v>
      </c>
      <c r="Q1921" s="181">
        <v>216</v>
      </c>
      <c r="R1921" s="181">
        <v>479</v>
      </c>
      <c r="S1921" s="226">
        <f t="shared" si="89"/>
        <v>1676</v>
      </c>
      <c r="T1921" s="181">
        <f t="shared" si="87"/>
        <v>8985.8341375216842</v>
      </c>
      <c r="U1921" s="226">
        <f t="shared" si="88"/>
        <v>589.52740044862696</v>
      </c>
    </row>
    <row r="1922" spans="1:21" x14ac:dyDescent="0.25">
      <c r="A1922" s="156" t="s">
        <v>15963</v>
      </c>
      <c r="B1922" s="156" t="s">
        <v>444</v>
      </c>
      <c r="C1922" s="223">
        <v>4.8320107460021973</v>
      </c>
      <c r="D1922" s="221">
        <v>0.6682092547416687</v>
      </c>
      <c r="E1922" s="221">
        <v>37.941295623779297</v>
      </c>
      <c r="F1922" s="221">
        <v>48.232486724853516</v>
      </c>
      <c r="G1922" s="221">
        <v>71.408149719238281</v>
      </c>
      <c r="H1922" s="221">
        <v>29.832296371459961</v>
      </c>
      <c r="I1922" s="221">
        <v>-0.19389234483242035</v>
      </c>
      <c r="J1922" s="221">
        <v>2.6938879489898682</v>
      </c>
      <c r="K1922" s="180">
        <v>1195</v>
      </c>
      <c r="L1922" s="181">
        <v>422</v>
      </c>
      <c r="M1922" s="181">
        <v>344</v>
      </c>
      <c r="N1922" s="181">
        <v>336</v>
      </c>
      <c r="O1922" s="181">
        <v>1389</v>
      </c>
      <c r="P1922" s="181">
        <v>1326</v>
      </c>
      <c r="Q1922" s="181">
        <v>583</v>
      </c>
      <c r="R1922" s="181">
        <v>1697</v>
      </c>
      <c r="S1922" s="226">
        <f t="shared" si="89"/>
        <v>7292</v>
      </c>
      <c r="T1922" s="181">
        <f t="shared" si="87"/>
        <v>178516.19194208086</v>
      </c>
      <c r="U1922" s="226">
        <f t="shared" si="88"/>
        <v>11711.788239464273</v>
      </c>
    </row>
    <row r="1923" spans="1:21" x14ac:dyDescent="0.25">
      <c r="A1923" s="156" t="s">
        <v>15964</v>
      </c>
      <c r="B1923" s="156" t="s">
        <v>444</v>
      </c>
      <c r="C1923" s="223">
        <v>-1.5745985507965088</v>
      </c>
      <c r="D1923" s="221">
        <v>0.73724651336669922</v>
      </c>
      <c r="E1923" s="221">
        <v>20.013282775878906</v>
      </c>
      <c r="F1923" s="221">
        <v>36.782051086425781</v>
      </c>
      <c r="G1923" s="221">
        <v>14.953923225402832</v>
      </c>
      <c r="H1923" s="221">
        <v>11.494251251220703</v>
      </c>
      <c r="I1923" s="221">
        <v>12.824217796325684</v>
      </c>
      <c r="J1923" s="221">
        <v>-0.73909920454025269</v>
      </c>
      <c r="K1923" s="180">
        <v>693</v>
      </c>
      <c r="L1923" s="181">
        <v>238</v>
      </c>
      <c r="M1923" s="181">
        <v>192</v>
      </c>
      <c r="N1923" s="181">
        <v>200</v>
      </c>
      <c r="O1923" s="181">
        <v>814</v>
      </c>
      <c r="P1923" s="181">
        <v>907</v>
      </c>
      <c r="Q1923" s="181">
        <v>393</v>
      </c>
      <c r="R1923" s="181">
        <v>850</v>
      </c>
      <c r="S1923" s="226">
        <f t="shared" si="89"/>
        <v>4287</v>
      </c>
      <c r="T1923" s="181">
        <f t="shared" si="87"/>
        <v>37292.691045165062</v>
      </c>
      <c r="U1923" s="226">
        <f t="shared" si="88"/>
        <v>2446.6357681573545</v>
      </c>
    </row>
    <row r="1924" spans="1:21" x14ac:dyDescent="0.25">
      <c r="A1924" s="156" t="s">
        <v>15965</v>
      </c>
      <c r="B1924" s="156" t="s">
        <v>444</v>
      </c>
      <c r="C1924" s="223">
        <v>-1.2150096893310547</v>
      </c>
      <c r="D1924" s="221">
        <v>0.51686787605285645</v>
      </c>
      <c r="E1924" s="221">
        <v>24.583656311035156</v>
      </c>
      <c r="F1924" s="221">
        <v>10.604404449462891</v>
      </c>
      <c r="G1924" s="221">
        <v>23.122858047485352</v>
      </c>
      <c r="H1924" s="221">
        <v>22.168918609619141</v>
      </c>
      <c r="I1924" s="221">
        <v>1.7026721239089966</v>
      </c>
      <c r="J1924" s="221">
        <v>-0.77103137969970703</v>
      </c>
      <c r="K1924" s="180">
        <v>515</v>
      </c>
      <c r="L1924" s="181">
        <v>171</v>
      </c>
      <c r="M1924" s="181">
        <v>124</v>
      </c>
      <c r="N1924" s="181">
        <v>129</v>
      </c>
      <c r="O1924" s="181">
        <v>544</v>
      </c>
      <c r="P1924" s="181">
        <v>725</v>
      </c>
      <c r="Q1924" s="181">
        <v>297</v>
      </c>
      <c r="R1924" s="181">
        <v>682</v>
      </c>
      <c r="S1924" s="226">
        <f t="shared" si="89"/>
        <v>3187</v>
      </c>
      <c r="T1924" s="181">
        <f t="shared" si="87"/>
        <v>32510.146963000298</v>
      </c>
      <c r="U1924" s="226">
        <f t="shared" si="88"/>
        <v>2132.8707089385821</v>
      </c>
    </row>
    <row r="1925" spans="1:21" x14ac:dyDescent="0.25">
      <c r="A1925" s="156" t="s">
        <v>15966</v>
      </c>
      <c r="B1925" s="156" t="s">
        <v>444</v>
      </c>
      <c r="C1925" s="223">
        <v>-1.5348526239395142</v>
      </c>
      <c r="D1925" s="221">
        <v>3.6965575069189072E-2</v>
      </c>
      <c r="E1925" s="221">
        <v>-0.33843481540679932</v>
      </c>
      <c r="F1925" s="221">
        <v>8.1329116821289062</v>
      </c>
      <c r="G1925" s="221">
        <v>18.933942794799805</v>
      </c>
      <c r="H1925" s="221">
        <v>13.478424072265625</v>
      </c>
      <c r="I1925" s="221">
        <v>-3.1715011596679687</v>
      </c>
      <c r="J1925" s="221">
        <v>-1.0883940458297729</v>
      </c>
      <c r="K1925" s="180">
        <v>1112</v>
      </c>
      <c r="L1925" s="181">
        <v>460</v>
      </c>
      <c r="M1925" s="181">
        <v>319</v>
      </c>
      <c r="N1925" s="181">
        <v>306</v>
      </c>
      <c r="O1925" s="181">
        <v>1193</v>
      </c>
      <c r="P1925" s="181">
        <v>1721</v>
      </c>
      <c r="Q1925" s="181">
        <v>695</v>
      </c>
      <c r="R1925" s="181">
        <v>2093</v>
      </c>
      <c r="S1925" s="226">
        <f t="shared" si="89"/>
        <v>7899</v>
      </c>
      <c r="T1925" s="181">
        <f t="shared" ref="T1925:T1988" si="90">SUMPRODUCT(C1925:J1925,K1925:R1925)</f>
        <v>41993.317854002118</v>
      </c>
      <c r="U1925" s="226">
        <f t="shared" ref="U1925:U1988" si="91">(T1925/$T$10045)*$S$10045</f>
        <v>2755.0265375263875</v>
      </c>
    </row>
    <row r="1926" spans="1:21" x14ac:dyDescent="0.25">
      <c r="A1926" s="156" t="s">
        <v>15967</v>
      </c>
      <c r="B1926" s="156" t="s">
        <v>444</v>
      </c>
      <c r="C1926" s="223">
        <v>-0.79518413543701172</v>
      </c>
      <c r="D1926" s="221">
        <v>-3.2016568183898926</v>
      </c>
      <c r="E1926" s="221">
        <v>-0.20307515561580658</v>
      </c>
      <c r="F1926" s="221">
        <v>25.193925857543945</v>
      </c>
      <c r="G1926" s="221">
        <v>23.521509170532227</v>
      </c>
      <c r="H1926" s="221">
        <v>1.7618488073348999</v>
      </c>
      <c r="I1926" s="221">
        <v>5.8581657409667969</v>
      </c>
      <c r="J1926" s="221">
        <v>2.7632761001586914</v>
      </c>
      <c r="K1926" s="180">
        <v>652</v>
      </c>
      <c r="L1926" s="181">
        <v>245</v>
      </c>
      <c r="M1926" s="181">
        <v>176</v>
      </c>
      <c r="N1926" s="181">
        <v>149</v>
      </c>
      <c r="O1926" s="181">
        <v>690</v>
      </c>
      <c r="P1926" s="181">
        <v>1047</v>
      </c>
      <c r="Q1926" s="181">
        <v>381</v>
      </c>
      <c r="R1926" s="181">
        <v>1160</v>
      </c>
      <c r="S1926" s="226">
        <f t="shared" ref="S1926:S1989" si="92">SUM(K1926:R1926)</f>
        <v>4500</v>
      </c>
      <c r="T1926" s="181">
        <f t="shared" si="90"/>
        <v>25927.146201014519</v>
      </c>
      <c r="U1926" s="226">
        <f t="shared" si="91"/>
        <v>1700.984334566313</v>
      </c>
    </row>
    <row r="1927" spans="1:21" x14ac:dyDescent="0.25">
      <c r="A1927" s="156" t="s">
        <v>15968</v>
      </c>
      <c r="B1927" s="156" t="s">
        <v>444</v>
      </c>
      <c r="C1927" s="223">
        <v>-2.4272351264953613</v>
      </c>
      <c r="D1927" s="221">
        <v>-0.13827896118164063</v>
      </c>
      <c r="E1927" s="221">
        <v>-0.51367932558059692</v>
      </c>
      <c r="F1927" s="221">
        <v>27.551000595092773</v>
      </c>
      <c r="G1927" s="221">
        <v>20.098989486694336</v>
      </c>
      <c r="H1927" s="221">
        <v>7.0446252822875977</v>
      </c>
      <c r="I1927" s="221">
        <v>10.795953750610352</v>
      </c>
      <c r="J1927" s="221">
        <v>-1.4261782169342041</v>
      </c>
      <c r="K1927" s="180">
        <v>961</v>
      </c>
      <c r="L1927" s="181">
        <v>333</v>
      </c>
      <c r="M1927" s="181">
        <v>246</v>
      </c>
      <c r="N1927" s="181">
        <v>278</v>
      </c>
      <c r="O1927" s="181">
        <v>1154</v>
      </c>
      <c r="P1927" s="181">
        <v>1317</v>
      </c>
      <c r="Q1927" s="181">
        <v>508</v>
      </c>
      <c r="R1927" s="181">
        <v>1231</v>
      </c>
      <c r="S1927" s="226">
        <f t="shared" si="92"/>
        <v>6028</v>
      </c>
      <c r="T1927" s="181">
        <f t="shared" si="90"/>
        <v>41354.917685389519</v>
      </c>
      <c r="U1927" s="226">
        <f t="shared" si="91"/>
        <v>2713.1434595518426</v>
      </c>
    </row>
    <row r="1928" spans="1:21" x14ac:dyDescent="0.25">
      <c r="A1928" s="156" t="s">
        <v>15969</v>
      </c>
      <c r="B1928" s="156" t="s">
        <v>444</v>
      </c>
      <c r="C1928" s="223">
        <v>-0.31304529309272766</v>
      </c>
      <c r="D1928" s="221">
        <v>12.819278717041016</v>
      </c>
      <c r="E1928" s="221">
        <v>14.596175193786621</v>
      </c>
      <c r="F1928" s="221">
        <v>14.437474250793457</v>
      </c>
      <c r="G1928" s="221">
        <v>20.645889282226562</v>
      </c>
      <c r="H1928" s="221">
        <v>9.8454532623291016</v>
      </c>
      <c r="I1928" s="221">
        <v>-0.20763751864433289</v>
      </c>
      <c r="J1928" s="221">
        <v>-0.63343518972396851</v>
      </c>
      <c r="K1928" s="180">
        <v>889</v>
      </c>
      <c r="L1928" s="181">
        <v>298</v>
      </c>
      <c r="M1928" s="181">
        <v>228</v>
      </c>
      <c r="N1928" s="181">
        <v>282</v>
      </c>
      <c r="O1928" s="181">
        <v>929</v>
      </c>
      <c r="P1928" s="181">
        <v>1136</v>
      </c>
      <c r="Q1928" s="181">
        <v>397</v>
      </c>
      <c r="R1928" s="181">
        <v>860</v>
      </c>
      <c r="S1928" s="226">
        <f t="shared" si="92"/>
        <v>5019</v>
      </c>
      <c r="T1928" s="181">
        <f t="shared" si="90"/>
        <v>40678.423166155815</v>
      </c>
      <c r="U1928" s="226">
        <f t="shared" si="91"/>
        <v>2668.7611518842336</v>
      </c>
    </row>
    <row r="1929" spans="1:21" x14ac:dyDescent="0.25">
      <c r="A1929" s="156" t="s">
        <v>15970</v>
      </c>
      <c r="B1929" s="156" t="s">
        <v>444</v>
      </c>
      <c r="C1929" s="223">
        <v>-0.79645645618438721</v>
      </c>
      <c r="D1929" s="221">
        <v>-12.843164443969727</v>
      </c>
      <c r="E1929" s="221">
        <v>7.2073168754577637</v>
      </c>
      <c r="F1929" s="221">
        <v>-4.8102154731750488</v>
      </c>
      <c r="G1929" s="221">
        <v>9.193324089050293</v>
      </c>
      <c r="H1929" s="221">
        <v>14.667086601257324</v>
      </c>
      <c r="I1929" s="221">
        <v>3.8986585140228271</v>
      </c>
      <c r="J1929" s="221">
        <v>2.6817779541015625</v>
      </c>
      <c r="K1929" s="180">
        <v>581</v>
      </c>
      <c r="L1929" s="181">
        <v>211</v>
      </c>
      <c r="M1929" s="181">
        <v>153</v>
      </c>
      <c r="N1929" s="181">
        <v>192</v>
      </c>
      <c r="O1929" s="181">
        <v>738</v>
      </c>
      <c r="P1929" s="181">
        <v>778</v>
      </c>
      <c r="Q1929" s="181">
        <v>311</v>
      </c>
      <c r="R1929" s="181">
        <v>920</v>
      </c>
      <c r="S1929" s="226">
        <f t="shared" si="92"/>
        <v>3884</v>
      </c>
      <c r="T1929" s="181">
        <f t="shared" si="90"/>
        <v>18881.894281506538</v>
      </c>
      <c r="U1929" s="226">
        <f t="shared" si="91"/>
        <v>1238.7713684633411</v>
      </c>
    </row>
    <row r="1930" spans="1:21" x14ac:dyDescent="0.25">
      <c r="A1930" s="156" t="s">
        <v>15971</v>
      </c>
      <c r="B1930" s="156" t="s">
        <v>444</v>
      </c>
      <c r="C1930" s="223">
        <v>-0.15509600937366486</v>
      </c>
      <c r="D1930" s="221">
        <v>16.586349487304688</v>
      </c>
      <c r="E1930" s="221">
        <v>12.901911735534668</v>
      </c>
      <c r="F1930" s="221">
        <v>41.301731109619141</v>
      </c>
      <c r="G1930" s="221">
        <v>58.152393341064453</v>
      </c>
      <c r="H1930" s="221">
        <v>20.324790954589844</v>
      </c>
      <c r="I1930" s="221">
        <v>-4.9688238650560379E-2</v>
      </c>
      <c r="J1930" s="221">
        <v>-0.3547627329826355</v>
      </c>
      <c r="K1930" s="180">
        <v>497</v>
      </c>
      <c r="L1930" s="181">
        <v>166</v>
      </c>
      <c r="M1930" s="181">
        <v>133</v>
      </c>
      <c r="N1930" s="181">
        <v>176</v>
      </c>
      <c r="O1930" s="181">
        <v>697</v>
      </c>
      <c r="P1930" s="181">
        <v>727</v>
      </c>
      <c r="Q1930" s="181">
        <v>312</v>
      </c>
      <c r="R1930" s="181">
        <v>808</v>
      </c>
      <c r="S1930" s="226">
        <f t="shared" si="92"/>
        <v>3516</v>
      </c>
      <c r="T1930" s="181">
        <f t="shared" si="90"/>
        <v>66667.500398352742</v>
      </c>
      <c r="U1930" s="226">
        <f t="shared" si="91"/>
        <v>4373.8085527459307</v>
      </c>
    </row>
    <row r="1931" spans="1:21" x14ac:dyDescent="0.25">
      <c r="A1931" s="156" t="s">
        <v>15972</v>
      </c>
      <c r="B1931" s="156" t="s">
        <v>444</v>
      </c>
      <c r="C1931" s="223">
        <v>3.2019226551055908</v>
      </c>
      <c r="D1931" s="221">
        <v>3.1227569580078125</v>
      </c>
      <c r="E1931" s="221">
        <v>-0.71602451801300049</v>
      </c>
      <c r="F1931" s="221">
        <v>34.458244323730469</v>
      </c>
      <c r="G1931" s="221">
        <v>89.568893432617188</v>
      </c>
      <c r="H1931" s="221">
        <v>36.689739227294922</v>
      </c>
      <c r="I1931" s="221">
        <v>17.215774536132813</v>
      </c>
      <c r="J1931" s="221">
        <v>2.8815329074859619</v>
      </c>
      <c r="K1931" s="180">
        <v>948</v>
      </c>
      <c r="L1931" s="181">
        <v>317</v>
      </c>
      <c r="M1931" s="181">
        <v>426</v>
      </c>
      <c r="N1931" s="181">
        <v>542</v>
      </c>
      <c r="O1931" s="181">
        <v>1510</v>
      </c>
      <c r="P1931" s="181">
        <v>1148</v>
      </c>
      <c r="Q1931" s="181">
        <v>358</v>
      </c>
      <c r="R1931" s="181">
        <v>964</v>
      </c>
      <c r="S1931" s="226">
        <f t="shared" si="92"/>
        <v>6213</v>
      </c>
      <c r="T1931" s="181">
        <f t="shared" si="90"/>
        <v>208706.57333445549</v>
      </c>
      <c r="U1931" s="226">
        <f t="shared" si="91"/>
        <v>13692.467694305396</v>
      </c>
    </row>
    <row r="1932" spans="1:21" x14ac:dyDescent="0.25">
      <c r="A1932" s="156" t="s">
        <v>15973</v>
      </c>
      <c r="B1932" s="156" t="s">
        <v>444</v>
      </c>
      <c r="C1932" s="223">
        <v>-0.3813873827457428</v>
      </c>
      <c r="D1932" s="221">
        <v>1.181951642036438</v>
      </c>
      <c r="E1932" s="221">
        <v>0.81077080965042114</v>
      </c>
      <c r="F1932" s="221">
        <v>23.510200500488281</v>
      </c>
      <c r="G1932" s="221">
        <v>51.834362030029297</v>
      </c>
      <c r="H1932" s="221">
        <v>30.132152557373047</v>
      </c>
      <c r="I1932" s="221">
        <v>0.53326284885406494</v>
      </c>
      <c r="J1932" s="221">
        <v>0.10746514797210693</v>
      </c>
      <c r="K1932" s="180">
        <v>1289</v>
      </c>
      <c r="L1932" s="181">
        <v>492</v>
      </c>
      <c r="M1932" s="181">
        <v>439</v>
      </c>
      <c r="N1932" s="181">
        <v>517</v>
      </c>
      <c r="O1932" s="181">
        <v>1665</v>
      </c>
      <c r="P1932" s="181">
        <v>1578</v>
      </c>
      <c r="Q1932" s="181">
        <v>598</v>
      </c>
      <c r="R1932" s="181">
        <v>1811</v>
      </c>
      <c r="S1932" s="226">
        <f t="shared" si="92"/>
        <v>8389</v>
      </c>
      <c r="T1932" s="181">
        <f t="shared" si="90"/>
        <v>146966.87399783731</v>
      </c>
      <c r="U1932" s="226">
        <f t="shared" si="91"/>
        <v>9641.9539748929456</v>
      </c>
    </row>
    <row r="1933" spans="1:21" x14ac:dyDescent="0.25">
      <c r="A1933" s="156" t="s">
        <v>15974</v>
      </c>
      <c r="B1933" s="156" t="s">
        <v>444</v>
      </c>
      <c r="C1933" s="223">
        <v>4.628049373626709</v>
      </c>
      <c r="D1933" s="221">
        <v>14.538686752319336</v>
      </c>
      <c r="E1933" s="221">
        <v>4.0929474830627441</v>
      </c>
      <c r="F1933" s="221">
        <v>12.542411804199219</v>
      </c>
      <c r="G1933" s="221">
        <v>50.73455810546875</v>
      </c>
      <c r="H1933" s="221">
        <v>45.144474029541016</v>
      </c>
      <c r="I1933" s="221">
        <v>7.9561491012573242</v>
      </c>
      <c r="J1933" s="221">
        <v>0.96063822507858276</v>
      </c>
      <c r="K1933" s="180">
        <v>868</v>
      </c>
      <c r="L1933" s="181">
        <v>307</v>
      </c>
      <c r="M1933" s="181">
        <v>274</v>
      </c>
      <c r="N1933" s="181">
        <v>288</v>
      </c>
      <c r="O1933" s="181">
        <v>1106</v>
      </c>
      <c r="P1933" s="181">
        <v>1156</v>
      </c>
      <c r="Q1933" s="181">
        <v>404</v>
      </c>
      <c r="R1933" s="181">
        <v>1184</v>
      </c>
      <c r="S1933" s="226">
        <f t="shared" si="92"/>
        <v>5587</v>
      </c>
      <c r="T1933" s="181">
        <f t="shared" si="90"/>
        <v>125865.31903743744</v>
      </c>
      <c r="U1933" s="226">
        <f t="shared" si="91"/>
        <v>8257.5588646734595</v>
      </c>
    </row>
    <row r="1934" spans="1:21" x14ac:dyDescent="0.25">
      <c r="A1934" s="156" t="s">
        <v>15975</v>
      </c>
      <c r="B1934" s="156" t="s">
        <v>444</v>
      </c>
      <c r="C1934" s="223">
        <v>0.68237143754959106</v>
      </c>
      <c r="D1934" s="221">
        <v>1.6498807668685913</v>
      </c>
      <c r="E1934" s="221">
        <v>1.2744804620742798</v>
      </c>
      <c r="F1934" s="221">
        <v>4.6250410079956055</v>
      </c>
      <c r="G1934" s="221">
        <v>14.737228393554687</v>
      </c>
      <c r="H1934" s="221">
        <v>13.048532485961914</v>
      </c>
      <c r="I1934" s="221">
        <v>0.78777927160263062</v>
      </c>
      <c r="J1934" s="221">
        <v>0.36198154091835022</v>
      </c>
      <c r="K1934" s="180">
        <v>494</v>
      </c>
      <c r="L1934" s="181">
        <v>188</v>
      </c>
      <c r="M1934" s="181">
        <v>185</v>
      </c>
      <c r="N1934" s="181">
        <v>179</v>
      </c>
      <c r="O1934" s="181">
        <v>673</v>
      </c>
      <c r="P1934" s="181">
        <v>699</v>
      </c>
      <c r="Q1934" s="181">
        <v>293</v>
      </c>
      <c r="R1934" s="181">
        <v>795</v>
      </c>
      <c r="S1934" s="226">
        <f t="shared" si="92"/>
        <v>3506</v>
      </c>
      <c r="T1934" s="181">
        <f t="shared" si="90"/>
        <v>21268.60386839509</v>
      </c>
      <c r="U1934" s="226">
        <f t="shared" si="91"/>
        <v>1395.3545722984709</v>
      </c>
    </row>
    <row r="1935" spans="1:21" x14ac:dyDescent="0.25">
      <c r="A1935" s="156" t="s">
        <v>15976</v>
      </c>
      <c r="B1935" s="156" t="s">
        <v>444</v>
      </c>
      <c r="C1935" s="223">
        <v>3.6386370658874512E-2</v>
      </c>
      <c r="D1935" s="221">
        <v>1.0038957595825195</v>
      </c>
      <c r="E1935" s="221">
        <v>0.61670821905136108</v>
      </c>
      <c r="F1935" s="221">
        <v>-1.1562187671661377</v>
      </c>
      <c r="G1935" s="221">
        <v>14.106895446777344</v>
      </c>
      <c r="H1935" s="221">
        <v>10.09378719329834</v>
      </c>
      <c r="I1935" s="221">
        <v>0.14179414510726929</v>
      </c>
      <c r="J1935" s="221">
        <v>-0.28400355577468872</v>
      </c>
      <c r="K1935" s="180">
        <v>761</v>
      </c>
      <c r="L1935" s="181">
        <v>235</v>
      </c>
      <c r="M1935" s="181">
        <v>162</v>
      </c>
      <c r="N1935" s="181">
        <v>169</v>
      </c>
      <c r="O1935" s="181">
        <v>854</v>
      </c>
      <c r="P1935" s="181">
        <v>1006</v>
      </c>
      <c r="Q1935" s="181">
        <v>371</v>
      </c>
      <c r="R1935" s="181">
        <v>909</v>
      </c>
      <c r="S1935" s="226">
        <f t="shared" si="92"/>
        <v>4467</v>
      </c>
      <c r="T1935" s="181">
        <f t="shared" si="90"/>
        <v>22164.196315050125</v>
      </c>
      <c r="U1935" s="226">
        <f t="shared" si="91"/>
        <v>1454.1110860352785</v>
      </c>
    </row>
    <row r="1936" spans="1:21" x14ac:dyDescent="0.25">
      <c r="A1936" s="156" t="s">
        <v>15977</v>
      </c>
      <c r="B1936" s="156" t="s">
        <v>444</v>
      </c>
      <c r="C1936" s="223">
        <v>-0.72502189874649048</v>
      </c>
      <c r="D1936" s="221">
        <v>0.95038443803787231</v>
      </c>
      <c r="E1936" s="221">
        <v>-0.13291287422180176</v>
      </c>
      <c r="F1936" s="221">
        <v>4.7919607162475586</v>
      </c>
      <c r="G1936" s="221">
        <v>36.992965698242188</v>
      </c>
      <c r="H1936" s="221">
        <v>2.5814952850341797</v>
      </c>
      <c r="I1936" s="221">
        <v>1.8579660654067993</v>
      </c>
      <c r="J1936" s="221">
        <v>-1.0454118251800537</v>
      </c>
      <c r="K1936" s="180">
        <v>1520</v>
      </c>
      <c r="L1936" s="181">
        <v>507</v>
      </c>
      <c r="M1936" s="181">
        <v>464</v>
      </c>
      <c r="N1936" s="181">
        <v>503</v>
      </c>
      <c r="O1936" s="181">
        <v>1655</v>
      </c>
      <c r="P1936" s="181">
        <v>1593</v>
      </c>
      <c r="Q1936" s="181">
        <v>547</v>
      </c>
      <c r="R1936" s="181">
        <v>1435</v>
      </c>
      <c r="S1936" s="226">
        <f t="shared" si="92"/>
        <v>8224</v>
      </c>
      <c r="T1936" s="181">
        <f t="shared" si="90"/>
        <v>66580.317978918552</v>
      </c>
      <c r="U1936" s="226">
        <f t="shared" si="91"/>
        <v>4368.0888361000098</v>
      </c>
    </row>
    <row r="1937" spans="1:21" x14ac:dyDescent="0.25">
      <c r="A1937" s="156" t="s">
        <v>15978</v>
      </c>
      <c r="B1937" s="156" t="s">
        <v>447</v>
      </c>
      <c r="C1937" s="223">
        <v>-4.9359850883483887</v>
      </c>
      <c r="D1937" s="221">
        <v>-0.93366724252700806</v>
      </c>
      <c r="E1937" s="221">
        <v>-1.3090672492980957</v>
      </c>
      <c r="F1937" s="221">
        <v>2.0414929389953613</v>
      </c>
      <c r="G1937" s="221">
        <v>13.379837036132812</v>
      </c>
      <c r="H1937" s="221">
        <v>14.582564353942871</v>
      </c>
      <c r="I1937" s="221">
        <v>-1.7957687377929688</v>
      </c>
      <c r="J1937" s="221">
        <v>2.6802701950073242</v>
      </c>
      <c r="K1937" s="180">
        <v>252</v>
      </c>
      <c r="L1937" s="181">
        <v>45</v>
      </c>
      <c r="M1937" s="181">
        <v>69</v>
      </c>
      <c r="N1937" s="181">
        <v>89</v>
      </c>
      <c r="O1937" s="181">
        <v>317</v>
      </c>
      <c r="P1937" s="181">
        <v>385</v>
      </c>
      <c r="Q1937" s="181">
        <v>136</v>
      </c>
      <c r="R1937" s="181">
        <v>430</v>
      </c>
      <c r="S1937" s="226">
        <f t="shared" si="92"/>
        <v>1723</v>
      </c>
      <c r="T1937" s="181">
        <f t="shared" si="90"/>
        <v>9569.4712154269218</v>
      </c>
      <c r="U1937" s="226">
        <f t="shared" si="91"/>
        <v>627.81767423703252</v>
      </c>
    </row>
    <row r="1938" spans="1:21" x14ac:dyDescent="0.25">
      <c r="A1938" s="156" t="s">
        <v>15979</v>
      </c>
      <c r="B1938" s="156" t="s">
        <v>447</v>
      </c>
      <c r="C1938" s="223">
        <v>-2.0026302337646484</v>
      </c>
      <c r="D1938" s="221">
        <v>-1.0351206064224243</v>
      </c>
      <c r="E1938" s="221">
        <v>-1.4105211496353149</v>
      </c>
      <c r="F1938" s="221">
        <v>1.9400390386581421</v>
      </c>
      <c r="G1938" s="221">
        <v>6.1088800430297852</v>
      </c>
      <c r="H1938" s="221">
        <v>0.55440276861190796</v>
      </c>
      <c r="I1938" s="221">
        <v>-1.8972220420837402</v>
      </c>
      <c r="J1938" s="221">
        <v>-2.3230199813842773</v>
      </c>
      <c r="K1938" s="180">
        <v>29</v>
      </c>
      <c r="L1938" s="181">
        <v>3</v>
      </c>
      <c r="M1938" s="181">
        <v>10</v>
      </c>
      <c r="N1938" s="181">
        <v>9</v>
      </c>
      <c r="O1938" s="181">
        <v>33</v>
      </c>
      <c r="P1938" s="181">
        <v>35</v>
      </c>
      <c r="Q1938" s="181">
        <v>16</v>
      </c>
      <c r="R1938" s="181">
        <v>34</v>
      </c>
      <c r="S1938" s="226">
        <f t="shared" si="92"/>
        <v>169</v>
      </c>
      <c r="T1938" s="181">
        <f t="shared" si="90"/>
        <v>53.832407534122467</v>
      </c>
      <c r="U1938" s="226">
        <f t="shared" si="91"/>
        <v>3.5317454993927893</v>
      </c>
    </row>
    <row r="1939" spans="1:21" x14ac:dyDescent="0.25">
      <c r="A1939" s="156" t="s">
        <v>15980</v>
      </c>
      <c r="B1939" s="156" t="s">
        <v>447</v>
      </c>
      <c r="C1939" s="223">
        <v>-1.5340344905853271</v>
      </c>
      <c r="D1939" s="221">
        <v>-0.5665251612663269</v>
      </c>
      <c r="E1939" s="221">
        <v>-0.9419252872467041</v>
      </c>
      <c r="F1939" s="221">
        <v>2.4086349010467529</v>
      </c>
      <c r="G1939" s="221">
        <v>6.5774755477905273</v>
      </c>
      <c r="H1939" s="221">
        <v>1.0229986906051636</v>
      </c>
      <c r="I1939" s="221">
        <v>-1.4286267757415771</v>
      </c>
      <c r="J1939" s="221">
        <v>-1.8544242382049561</v>
      </c>
      <c r="K1939" s="180">
        <v>14.816621780395508</v>
      </c>
      <c r="L1939" s="181">
        <v>5.3018903732299805</v>
      </c>
      <c r="M1939" s="181">
        <v>5.7031364440917969</v>
      </c>
      <c r="N1939" s="181">
        <v>5.7471227645874023</v>
      </c>
      <c r="O1939" s="181">
        <v>17.249364852905273</v>
      </c>
      <c r="P1939" s="181">
        <v>16.307096481323242</v>
      </c>
      <c r="Q1939" s="181">
        <v>5.0588850975036621</v>
      </c>
      <c r="R1939" s="181">
        <v>13.81588077545166</v>
      </c>
      <c r="S1939" s="226">
        <f t="shared" si="92"/>
        <v>83.999998569488525</v>
      </c>
      <c r="T1939" s="181">
        <f t="shared" si="90"/>
        <v>80.029579889308536</v>
      </c>
      <c r="U1939" s="226">
        <f t="shared" si="91"/>
        <v>5.2504452529492198</v>
      </c>
    </row>
    <row r="1940" spans="1:21" x14ac:dyDescent="0.25">
      <c r="A1940" s="156" t="s">
        <v>15981</v>
      </c>
      <c r="B1940" s="156" t="s">
        <v>447</v>
      </c>
      <c r="C1940" s="223">
        <v>-1.0196859836578369</v>
      </c>
      <c r="D1940" s="221">
        <v>-5.2176754921674728E-2</v>
      </c>
      <c r="E1940" s="221">
        <v>-0.42757683992385864</v>
      </c>
      <c r="F1940" s="221">
        <v>2.9229831695556641</v>
      </c>
      <c r="G1940" s="221">
        <v>7.0918240547180176</v>
      </c>
      <c r="H1940" s="221">
        <v>1.5373470783233643</v>
      </c>
      <c r="I1940" s="221">
        <v>-0.91427826881408691</v>
      </c>
      <c r="J1940" s="221">
        <v>-1.3400757312774658</v>
      </c>
      <c r="K1940" s="180">
        <v>23</v>
      </c>
      <c r="L1940" s="181">
        <v>6</v>
      </c>
      <c r="M1940" s="181">
        <v>21</v>
      </c>
      <c r="N1940" s="181">
        <v>24</v>
      </c>
      <c r="O1940" s="181">
        <v>50</v>
      </c>
      <c r="P1940" s="181">
        <v>30</v>
      </c>
      <c r="Q1940" s="181">
        <v>7</v>
      </c>
      <c r="R1940" s="181">
        <v>14</v>
      </c>
      <c r="S1940" s="226">
        <f t="shared" si="92"/>
        <v>175</v>
      </c>
      <c r="T1940" s="181">
        <f t="shared" si="90"/>
        <v>412.95725124329329</v>
      </c>
      <c r="U1940" s="226">
        <f t="shared" si="91"/>
        <v>27.092600541702542</v>
      </c>
    </row>
    <row r="1941" spans="1:21" x14ac:dyDescent="0.25">
      <c r="A1941" s="156" t="s">
        <v>15982</v>
      </c>
      <c r="B1941" s="156" t="s">
        <v>447</v>
      </c>
      <c r="C1941" s="223">
        <v>-2.2350831031799316</v>
      </c>
      <c r="D1941" s="221">
        <v>-1.2675738334655762</v>
      </c>
      <c r="E1941" s="221">
        <v>-1.6429738998413086</v>
      </c>
      <c r="F1941" s="221">
        <v>1.7075862884521484</v>
      </c>
      <c r="G1941" s="221">
        <v>48.815914154052734</v>
      </c>
      <c r="H1941" s="221">
        <v>0.32194995880126953</v>
      </c>
      <c r="I1941" s="221">
        <v>-2.1296753883361816</v>
      </c>
      <c r="J1941" s="221">
        <v>-2.5554728507995605</v>
      </c>
      <c r="K1941" s="180">
        <v>20</v>
      </c>
      <c r="L1941" s="181">
        <v>2</v>
      </c>
      <c r="M1941" s="181">
        <v>11</v>
      </c>
      <c r="N1941" s="181">
        <v>13</v>
      </c>
      <c r="O1941" s="181">
        <v>27</v>
      </c>
      <c r="P1941" s="181">
        <v>22</v>
      </c>
      <c r="Q1941" s="181">
        <v>13</v>
      </c>
      <c r="R1941" s="181">
        <v>28</v>
      </c>
      <c r="S1941" s="226">
        <f t="shared" si="92"/>
        <v>136</v>
      </c>
      <c r="T1941" s="181">
        <f t="shared" si="90"/>
        <v>1182.7626605033875</v>
      </c>
      <c r="U1941" s="226">
        <f t="shared" si="91"/>
        <v>77.596691183371092</v>
      </c>
    </row>
    <row r="1942" spans="1:21" x14ac:dyDescent="0.25">
      <c r="A1942" s="156" t="s">
        <v>15983</v>
      </c>
      <c r="B1942" s="156" t="s">
        <v>450</v>
      </c>
      <c r="C1942" s="223">
        <v>-0.64049381017684937</v>
      </c>
      <c r="D1942" s="221">
        <v>0.32701554894447327</v>
      </c>
      <c r="E1942" s="221">
        <v>-4.838479682803154E-2</v>
      </c>
      <c r="F1942" s="221">
        <v>3.3021755218505859</v>
      </c>
      <c r="G1942" s="221">
        <v>7.4710164070129395</v>
      </c>
      <c r="H1942" s="221">
        <v>1.916539192199707</v>
      </c>
      <c r="I1942" s="221">
        <v>-0.53508603572845459</v>
      </c>
      <c r="J1942" s="221">
        <v>-0.96088367700576782</v>
      </c>
      <c r="K1942" s="180">
        <v>2.694217324256897</v>
      </c>
      <c r="L1942" s="181">
        <v>0.93165886402130127</v>
      </c>
      <c r="M1942" s="181">
        <v>0.87470793724060059</v>
      </c>
      <c r="N1942" s="181">
        <v>0.83528035879135132</v>
      </c>
      <c r="O1942" s="181">
        <v>2.8125</v>
      </c>
      <c r="P1942" s="181">
        <v>3.5543224811553955</v>
      </c>
      <c r="Q1942" s="181">
        <v>1.2061915397644043</v>
      </c>
      <c r="R1942" s="181">
        <v>3.0592873096466064</v>
      </c>
      <c r="S1942" s="226">
        <f t="shared" si="92"/>
        <v>15.968165814876556</v>
      </c>
      <c r="T1942" s="181">
        <f t="shared" si="90"/>
        <v>25.53415369736792</v>
      </c>
      <c r="U1942" s="226">
        <f t="shared" si="91"/>
        <v>1.6752015474009943</v>
      </c>
    </row>
    <row r="1943" spans="1:21" x14ac:dyDescent="0.25">
      <c r="A1943" s="156" t="s">
        <v>15984</v>
      </c>
      <c r="B1943" s="156" t="s">
        <v>450</v>
      </c>
      <c r="C1943" s="223">
        <v>-0.98261642456054688</v>
      </c>
      <c r="D1943" s="221">
        <v>-1.5107023529708385E-2</v>
      </c>
      <c r="E1943" s="221">
        <v>-0.39050737023353577</v>
      </c>
      <c r="F1943" s="221">
        <v>2.9600527286529541</v>
      </c>
      <c r="G1943" s="221">
        <v>7.1288933753967285</v>
      </c>
      <c r="H1943" s="221">
        <v>1.5744163990020752</v>
      </c>
      <c r="I1943" s="221">
        <v>-0.87720859050750732</v>
      </c>
      <c r="J1943" s="221">
        <v>-1.3030064105987549</v>
      </c>
      <c r="K1943" s="180">
        <v>1.0304280519485474</v>
      </c>
      <c r="L1943" s="181">
        <v>0.38370293378829956</v>
      </c>
      <c r="M1943" s="181">
        <v>0.14234142005443573</v>
      </c>
      <c r="N1943" s="181">
        <v>0.13924703001976013</v>
      </c>
      <c r="O1943" s="181">
        <v>1.0644662380218506</v>
      </c>
      <c r="P1943" s="181">
        <v>1.2903558015823364</v>
      </c>
      <c r="Q1943" s="181">
        <v>0.46415677666664124</v>
      </c>
      <c r="R1943" s="181">
        <v>1.2841670513153076</v>
      </c>
      <c r="S1943" s="226">
        <f t="shared" si="92"/>
        <v>5.7988653033971786</v>
      </c>
      <c r="T1943" s="181">
        <f t="shared" si="90"/>
        <v>6.8778644752726645</v>
      </c>
      <c r="U1943" s="226">
        <f t="shared" si="91"/>
        <v>0.45123129391121242</v>
      </c>
    </row>
    <row r="1944" spans="1:21" x14ac:dyDescent="0.25">
      <c r="A1944" s="156" t="s">
        <v>15985</v>
      </c>
      <c r="B1944" s="156" t="s">
        <v>450</v>
      </c>
      <c r="C1944" s="223">
        <v>-0.88537132740020752</v>
      </c>
      <c r="D1944" s="221">
        <v>8.2138098776340485E-2</v>
      </c>
      <c r="E1944" s="221">
        <v>-0.2932623028755188</v>
      </c>
      <c r="F1944" s="221">
        <v>5.650543212890625</v>
      </c>
      <c r="G1944" s="221">
        <v>12.571849822998047</v>
      </c>
      <c r="H1944" s="221">
        <v>10.051921844482422</v>
      </c>
      <c r="I1944" s="221">
        <v>0.54874235391616821</v>
      </c>
      <c r="J1944" s="221">
        <v>-1.205761194229126</v>
      </c>
      <c r="K1944" s="180">
        <v>1116</v>
      </c>
      <c r="L1944" s="181">
        <v>281</v>
      </c>
      <c r="M1944" s="181">
        <v>273</v>
      </c>
      <c r="N1944" s="181">
        <v>322</v>
      </c>
      <c r="O1944" s="181">
        <v>1159</v>
      </c>
      <c r="P1944" s="181">
        <v>1032</v>
      </c>
      <c r="Q1944" s="181">
        <v>376</v>
      </c>
      <c r="R1944" s="181">
        <v>1101</v>
      </c>
      <c r="S1944" s="226">
        <f t="shared" si="92"/>
        <v>5660</v>
      </c>
      <c r="T1944" s="181">
        <f t="shared" si="90"/>
        <v>24597.562048830092</v>
      </c>
      <c r="U1944" s="226">
        <f t="shared" si="91"/>
        <v>1613.7552274050765</v>
      </c>
    </row>
    <row r="1945" spans="1:21" x14ac:dyDescent="0.25">
      <c r="A1945" s="156" t="s">
        <v>15986</v>
      </c>
      <c r="B1945" s="156" t="s">
        <v>450</v>
      </c>
      <c r="C1945" s="223">
        <v>-0.62450122833251953</v>
      </c>
      <c r="D1945" s="221">
        <v>0.34300816059112549</v>
      </c>
      <c r="E1945" s="221">
        <v>-3.2392222434282303E-2</v>
      </c>
      <c r="F1945" s="221">
        <v>22.308341979980469</v>
      </c>
      <c r="G1945" s="221">
        <v>10.790491104125977</v>
      </c>
      <c r="H1945" s="221">
        <v>2.8180501461029053</v>
      </c>
      <c r="I1945" s="221">
        <v>-0.51909345388412476</v>
      </c>
      <c r="J1945" s="221">
        <v>-0.94489109516143799</v>
      </c>
      <c r="K1945" s="180">
        <v>616</v>
      </c>
      <c r="L1945" s="181">
        <v>196</v>
      </c>
      <c r="M1945" s="181">
        <v>147</v>
      </c>
      <c r="N1945" s="181">
        <v>171</v>
      </c>
      <c r="O1945" s="181">
        <v>585</v>
      </c>
      <c r="P1945" s="181">
        <v>960</v>
      </c>
      <c r="Q1945" s="181">
        <v>371</v>
      </c>
      <c r="R1945" s="181">
        <v>1239</v>
      </c>
      <c r="S1945" s="226">
        <f t="shared" si="92"/>
        <v>4285</v>
      </c>
      <c r="T1945" s="181">
        <f t="shared" si="90"/>
        <v>11146.963362578303</v>
      </c>
      <c r="U1945" s="226">
        <f t="shared" si="91"/>
        <v>731.3111096271906</v>
      </c>
    </row>
    <row r="1946" spans="1:21" x14ac:dyDescent="0.25">
      <c r="A1946" s="156" t="s">
        <v>15987</v>
      </c>
      <c r="B1946" s="156" t="s">
        <v>450</v>
      </c>
      <c r="C1946" s="223">
        <v>-1.437670111656189</v>
      </c>
      <c r="D1946" s="221">
        <v>-0.47016060352325439</v>
      </c>
      <c r="E1946" s="221">
        <v>-0.84556102752685547</v>
      </c>
      <c r="F1946" s="221">
        <v>2.5049993991851807</v>
      </c>
      <c r="G1946" s="221">
        <v>17.433748245239258</v>
      </c>
      <c r="H1946" s="221">
        <v>1.471057653427124</v>
      </c>
      <c r="I1946" s="221">
        <v>-1.3322622776031494</v>
      </c>
      <c r="J1946" s="221">
        <v>-1.7580598592758179</v>
      </c>
      <c r="K1946" s="180">
        <v>423</v>
      </c>
      <c r="L1946" s="181">
        <v>170</v>
      </c>
      <c r="M1946" s="181">
        <v>120</v>
      </c>
      <c r="N1946" s="181">
        <v>96</v>
      </c>
      <c r="O1946" s="181">
        <v>472</v>
      </c>
      <c r="P1946" s="181">
        <v>786</v>
      </c>
      <c r="Q1946" s="181">
        <v>260</v>
      </c>
      <c r="R1946" s="181">
        <v>741</v>
      </c>
      <c r="S1946" s="226">
        <f t="shared" si="92"/>
        <v>3068</v>
      </c>
      <c r="T1946" s="181">
        <f t="shared" si="90"/>
        <v>7186.8207986354828</v>
      </c>
      <c r="U1946" s="226">
        <f t="shared" si="91"/>
        <v>471.50077756478913</v>
      </c>
    </row>
    <row r="1947" spans="1:21" x14ac:dyDescent="0.25">
      <c r="A1947" s="156" t="s">
        <v>15988</v>
      </c>
      <c r="B1947" s="156" t="s">
        <v>450</v>
      </c>
      <c r="C1947" s="223">
        <v>0.21177203953266144</v>
      </c>
      <c r="D1947" s="221">
        <v>0.61255902051925659</v>
      </c>
      <c r="E1947" s="221">
        <v>0.23715862631797791</v>
      </c>
      <c r="F1947" s="221">
        <v>3.5877187252044678</v>
      </c>
      <c r="G1947" s="221">
        <v>22.392799377441406</v>
      </c>
      <c r="H1947" s="221">
        <v>6.640559196472168</v>
      </c>
      <c r="I1947" s="221">
        <v>-0.24954262375831604</v>
      </c>
      <c r="J1947" s="221">
        <v>-0.67534023523330688</v>
      </c>
      <c r="K1947" s="180">
        <v>1528</v>
      </c>
      <c r="L1947" s="181">
        <v>634</v>
      </c>
      <c r="M1947" s="181">
        <v>461</v>
      </c>
      <c r="N1947" s="181">
        <v>454</v>
      </c>
      <c r="O1947" s="181">
        <v>1670</v>
      </c>
      <c r="P1947" s="181">
        <v>1932</v>
      </c>
      <c r="Q1947" s="181">
        <v>616</v>
      </c>
      <c r="R1947" s="181">
        <v>1694</v>
      </c>
      <c r="S1947" s="226">
        <f t="shared" si="92"/>
        <v>8989</v>
      </c>
      <c r="T1947" s="181">
        <f t="shared" si="90"/>
        <v>51377.895236581564</v>
      </c>
      <c r="U1947" s="226">
        <f t="shared" si="91"/>
        <v>3370.7140100515489</v>
      </c>
    </row>
    <row r="1948" spans="1:21" x14ac:dyDescent="0.25">
      <c r="A1948" s="156" t="s">
        <v>15989</v>
      </c>
      <c r="B1948" s="156" t="s">
        <v>450</v>
      </c>
      <c r="C1948" s="223">
        <v>0.23667918145656586</v>
      </c>
      <c r="D1948" s="221">
        <v>0.40250676870346069</v>
      </c>
      <c r="E1948" s="221">
        <v>2.7106370776891708E-2</v>
      </c>
      <c r="F1948" s="221">
        <v>10.801966667175293</v>
      </c>
      <c r="G1948" s="221">
        <v>27.497156143188477</v>
      </c>
      <c r="H1948" s="221">
        <v>7.8053483963012695</v>
      </c>
      <c r="I1948" s="221">
        <v>7.3039360046386719</v>
      </c>
      <c r="J1948" s="221">
        <v>-0.88539260625839233</v>
      </c>
      <c r="K1948" s="180">
        <v>913</v>
      </c>
      <c r="L1948" s="181">
        <v>397</v>
      </c>
      <c r="M1948" s="181">
        <v>375</v>
      </c>
      <c r="N1948" s="181">
        <v>345</v>
      </c>
      <c r="O1948" s="181">
        <v>1028</v>
      </c>
      <c r="P1948" s="181">
        <v>1330</v>
      </c>
      <c r="Q1948" s="181">
        <v>486</v>
      </c>
      <c r="R1948" s="181">
        <v>1632</v>
      </c>
      <c r="S1948" s="226">
        <f t="shared" si="92"/>
        <v>6506</v>
      </c>
      <c r="T1948" s="181">
        <f t="shared" si="90"/>
        <v>44865.66871618107</v>
      </c>
      <c r="U1948" s="226">
        <f t="shared" si="91"/>
        <v>2943.4708723584745</v>
      </c>
    </row>
    <row r="1949" spans="1:21" x14ac:dyDescent="0.25">
      <c r="A1949" s="156" t="s">
        <v>15990</v>
      </c>
      <c r="B1949" s="156" t="s">
        <v>450</v>
      </c>
      <c r="C1949" s="223">
        <v>-0.64557451009750366</v>
      </c>
      <c r="D1949" s="221">
        <v>19.377874374389648</v>
      </c>
      <c r="E1949" s="221">
        <v>-5.3465534001588821E-2</v>
      </c>
      <c r="F1949" s="221">
        <v>3.2970945835113525</v>
      </c>
      <c r="G1949" s="221">
        <v>7.4659357070922852</v>
      </c>
      <c r="H1949" s="221">
        <v>1.9114583730697632</v>
      </c>
      <c r="I1949" s="221">
        <v>-0.54016673564910889</v>
      </c>
      <c r="J1949" s="221">
        <v>-0.96596437692642212</v>
      </c>
      <c r="K1949" s="180">
        <v>378</v>
      </c>
      <c r="L1949" s="181">
        <v>99</v>
      </c>
      <c r="M1949" s="181">
        <v>64</v>
      </c>
      <c r="N1949" s="181">
        <v>73</v>
      </c>
      <c r="O1949" s="181">
        <v>381</v>
      </c>
      <c r="P1949" s="181">
        <v>199</v>
      </c>
      <c r="Q1949" s="181">
        <v>44</v>
      </c>
      <c r="R1949" s="181">
        <v>65</v>
      </c>
      <c r="S1949" s="226">
        <f t="shared" si="92"/>
        <v>1303</v>
      </c>
      <c r="T1949" s="181">
        <f t="shared" si="90"/>
        <v>5049.9952084422112</v>
      </c>
      <c r="U1949" s="226">
        <f t="shared" si="91"/>
        <v>331.31154013622302</v>
      </c>
    </row>
    <row r="1950" spans="1:21" x14ac:dyDescent="0.25">
      <c r="A1950" s="156" t="s">
        <v>15991</v>
      </c>
      <c r="B1950" s="156" t="s">
        <v>450</v>
      </c>
      <c r="C1950" s="223">
        <v>0.18657156825065613</v>
      </c>
      <c r="D1950" s="221">
        <v>4.5123886317014694E-2</v>
      </c>
      <c r="E1950" s="221">
        <v>3.3248157501220703</v>
      </c>
      <c r="F1950" s="221">
        <v>10.267584800720215</v>
      </c>
      <c r="G1950" s="221">
        <v>23.995288848876953</v>
      </c>
      <c r="H1950" s="221">
        <v>9.9615259170532227</v>
      </c>
      <c r="I1950" s="221">
        <v>-0.37351933121681213</v>
      </c>
      <c r="J1950" s="221">
        <v>-0.79931700229644775</v>
      </c>
      <c r="K1950" s="180">
        <v>2463</v>
      </c>
      <c r="L1950" s="181">
        <v>799</v>
      </c>
      <c r="M1950" s="181">
        <v>752</v>
      </c>
      <c r="N1950" s="181">
        <v>827</v>
      </c>
      <c r="O1950" s="181">
        <v>2675</v>
      </c>
      <c r="P1950" s="181">
        <v>2453</v>
      </c>
      <c r="Q1950" s="181">
        <v>741</v>
      </c>
      <c r="R1950" s="181">
        <v>2166</v>
      </c>
      <c r="S1950" s="226">
        <f t="shared" si="92"/>
        <v>12876</v>
      </c>
      <c r="T1950" s="181">
        <f t="shared" si="90"/>
        <v>98102.056125927716</v>
      </c>
      <c r="U1950" s="226">
        <f t="shared" si="91"/>
        <v>6436.1136920043555</v>
      </c>
    </row>
    <row r="1951" spans="1:21" x14ac:dyDescent="0.25">
      <c r="A1951" s="156" t="s">
        <v>15992</v>
      </c>
      <c r="B1951" s="156" t="s">
        <v>450</v>
      </c>
      <c r="C1951" s="223">
        <v>-0.66541707515716553</v>
      </c>
      <c r="D1951" s="221">
        <v>-1.6737899780273437</v>
      </c>
      <c r="E1951" s="221">
        <v>-7.3308058083057404E-2</v>
      </c>
      <c r="F1951" s="221">
        <v>3.277252197265625</v>
      </c>
      <c r="G1951" s="221">
        <v>11.788043975830078</v>
      </c>
      <c r="H1951" s="221">
        <v>7.1278958320617676</v>
      </c>
      <c r="I1951" s="221">
        <v>-0.56000930070877075</v>
      </c>
      <c r="J1951" s="221">
        <v>-0.98580694198608398</v>
      </c>
      <c r="K1951" s="180">
        <v>1077.3948974609375</v>
      </c>
      <c r="L1951" s="181">
        <v>334.87942504882812</v>
      </c>
      <c r="M1951" s="181">
        <v>211.29298400878906</v>
      </c>
      <c r="N1951" s="181">
        <v>234.21627807617187</v>
      </c>
      <c r="O1951" s="181">
        <v>987.69500732421875</v>
      </c>
      <c r="P1951" s="181">
        <v>1437.19091796875</v>
      </c>
      <c r="Q1951" s="181">
        <v>532.2191162109375</v>
      </c>
      <c r="R1951" s="181">
        <v>1209.9512939453125</v>
      </c>
      <c r="S1951" s="226">
        <f t="shared" si="92"/>
        <v>6024.8399200439453</v>
      </c>
      <c r="T1951" s="181">
        <f t="shared" si="90"/>
        <v>19870.974841646974</v>
      </c>
      <c r="U1951" s="226">
        <f t="shared" si="91"/>
        <v>1303.6612921510134</v>
      </c>
    </row>
    <row r="1952" spans="1:21" x14ac:dyDescent="0.25">
      <c r="A1952" s="156" t="s">
        <v>15993</v>
      </c>
      <c r="B1952" s="156" t="s">
        <v>450</v>
      </c>
      <c r="C1952" s="223">
        <v>1.3135085105895996</v>
      </c>
      <c r="D1952" s="221">
        <v>5.4043965339660645</v>
      </c>
      <c r="E1952" s="221">
        <v>6.2738995552062988</v>
      </c>
      <c r="F1952" s="221">
        <v>17.186195373535156</v>
      </c>
      <c r="G1952" s="221">
        <v>30.762584686279297</v>
      </c>
      <c r="H1952" s="221">
        <v>10.343256950378418</v>
      </c>
      <c r="I1952" s="221">
        <v>0.69231599569320679</v>
      </c>
      <c r="J1952" s="221">
        <v>0.26651826500892639</v>
      </c>
      <c r="K1952" s="180">
        <v>2279</v>
      </c>
      <c r="L1952" s="181">
        <v>713</v>
      </c>
      <c r="M1952" s="181">
        <v>724</v>
      </c>
      <c r="N1952" s="181">
        <v>810</v>
      </c>
      <c r="O1952" s="181">
        <v>2690</v>
      </c>
      <c r="P1952" s="181">
        <v>2511</v>
      </c>
      <c r="Q1952" s="181">
        <v>781</v>
      </c>
      <c r="R1952" s="181">
        <v>1957</v>
      </c>
      <c r="S1952" s="226">
        <f t="shared" si="92"/>
        <v>12465</v>
      </c>
      <c r="T1952" s="181">
        <f t="shared" si="90"/>
        <v>135095.48820063472</v>
      </c>
      <c r="U1952" s="226">
        <f t="shared" si="91"/>
        <v>8863.1161840278455</v>
      </c>
    </row>
    <row r="1953" spans="1:21" x14ac:dyDescent="0.25">
      <c r="A1953" s="156" t="s">
        <v>15994</v>
      </c>
      <c r="B1953" s="156" t="s">
        <v>450</v>
      </c>
      <c r="C1953" s="223">
        <v>-1.1641979217529297</v>
      </c>
      <c r="D1953" s="221">
        <v>-0.37943330407142639</v>
      </c>
      <c r="E1953" s="221">
        <v>-6.9497513771057129</v>
      </c>
      <c r="F1953" s="221">
        <v>11.652188301086426</v>
      </c>
      <c r="G1953" s="221">
        <v>17.354244232177734</v>
      </c>
      <c r="H1953" s="221">
        <v>8.1400041580200195</v>
      </c>
      <c r="I1953" s="221">
        <v>2.1487891674041748</v>
      </c>
      <c r="J1953" s="221">
        <v>-1.667332649230957</v>
      </c>
      <c r="K1953" s="180">
        <v>959</v>
      </c>
      <c r="L1953" s="181">
        <v>307</v>
      </c>
      <c r="M1953" s="181">
        <v>200</v>
      </c>
      <c r="N1953" s="181">
        <v>214</v>
      </c>
      <c r="O1953" s="181">
        <v>1052</v>
      </c>
      <c r="P1953" s="181">
        <v>1283</v>
      </c>
      <c r="Q1953" s="181">
        <v>523</v>
      </c>
      <c r="R1953" s="181">
        <v>1400</v>
      </c>
      <c r="S1953" s="226">
        <f t="shared" si="92"/>
        <v>5938</v>
      </c>
      <c r="T1953" s="181">
        <f t="shared" si="90"/>
        <v>27360.50748232007</v>
      </c>
      <c r="U1953" s="226">
        <f t="shared" si="91"/>
        <v>1795.0218760053799</v>
      </c>
    </row>
    <row r="1954" spans="1:21" x14ac:dyDescent="0.25">
      <c r="A1954" s="156" t="s">
        <v>15995</v>
      </c>
      <c r="B1954" s="156" t="s">
        <v>450</v>
      </c>
      <c r="C1954" s="223">
        <v>-0.42619454860687256</v>
      </c>
      <c r="D1954" s="221">
        <v>2.4380691051483154</v>
      </c>
      <c r="E1954" s="221">
        <v>13.637449264526367</v>
      </c>
      <c r="F1954" s="221">
        <v>25.502418518066406</v>
      </c>
      <c r="G1954" s="221">
        <v>28.029172897338867</v>
      </c>
      <c r="H1954" s="221">
        <v>5.3511128425598145</v>
      </c>
      <c r="I1954" s="221">
        <v>-0.5847926139831543</v>
      </c>
      <c r="J1954" s="221">
        <v>-1.0105901956558228</v>
      </c>
      <c r="K1954" s="180">
        <v>3241</v>
      </c>
      <c r="L1954" s="181">
        <v>939</v>
      </c>
      <c r="M1954" s="181">
        <v>727</v>
      </c>
      <c r="N1954" s="181">
        <v>834</v>
      </c>
      <c r="O1954" s="181">
        <v>3349</v>
      </c>
      <c r="P1954" s="181">
        <v>2873</v>
      </c>
      <c r="Q1954" s="181">
        <v>881</v>
      </c>
      <c r="R1954" s="181">
        <v>2337</v>
      </c>
      <c r="S1954" s="226">
        <f t="shared" si="92"/>
        <v>15181</v>
      </c>
      <c r="T1954" s="181">
        <f t="shared" si="90"/>
        <v>138457.98866677284</v>
      </c>
      <c r="U1954" s="226">
        <f t="shared" si="91"/>
        <v>9083.7174246552877</v>
      </c>
    </row>
    <row r="1955" spans="1:21" x14ac:dyDescent="0.25">
      <c r="A1955" s="156" t="s">
        <v>15996</v>
      </c>
      <c r="B1955" s="156" t="s">
        <v>450</v>
      </c>
      <c r="C1955" s="223">
        <v>3.7136631011962891</v>
      </c>
      <c r="D1955" s="221">
        <v>-8.5141153335571289</v>
      </c>
      <c r="E1955" s="221">
        <v>17.674955368041992</v>
      </c>
      <c r="F1955" s="221">
        <v>40.416057586669922</v>
      </c>
      <c r="G1955" s="221">
        <v>43.799346923828125</v>
      </c>
      <c r="H1955" s="221">
        <v>26.067607879638672</v>
      </c>
      <c r="I1955" s="221">
        <v>15.167317390441895</v>
      </c>
      <c r="J1955" s="221">
        <v>1.4923406839370728</v>
      </c>
      <c r="K1955" s="180">
        <v>986</v>
      </c>
      <c r="L1955" s="181">
        <v>334</v>
      </c>
      <c r="M1955" s="181">
        <v>484</v>
      </c>
      <c r="N1955" s="181">
        <v>566</v>
      </c>
      <c r="O1955" s="181">
        <v>1337</v>
      </c>
      <c r="P1955" s="181">
        <v>1006</v>
      </c>
      <c r="Q1955" s="181">
        <v>284</v>
      </c>
      <c r="R1955" s="181">
        <v>813</v>
      </c>
      <c r="S1955" s="226">
        <f t="shared" si="92"/>
        <v>5810</v>
      </c>
      <c r="T1955" s="181">
        <f t="shared" si="90"/>
        <v>122552.65576756001</v>
      </c>
      <c r="U1955" s="226">
        <f t="shared" si="91"/>
        <v>8040.2272584847979</v>
      </c>
    </row>
    <row r="1956" spans="1:21" x14ac:dyDescent="0.25">
      <c r="A1956" s="156" t="s">
        <v>15997</v>
      </c>
      <c r="B1956" s="156" t="s">
        <v>450</v>
      </c>
      <c r="C1956" s="223">
        <v>0.70959770679473877</v>
      </c>
      <c r="D1956" s="221">
        <v>-5.703545093536377</v>
      </c>
      <c r="E1956" s="221">
        <v>3.5937366485595703</v>
      </c>
      <c r="F1956" s="221">
        <v>12.283631324768066</v>
      </c>
      <c r="G1956" s="221">
        <v>33.276420593261719</v>
      </c>
      <c r="H1956" s="221">
        <v>9.877873420715332</v>
      </c>
      <c r="I1956" s="221">
        <v>2.3596956729888916</v>
      </c>
      <c r="J1956" s="221">
        <v>0.14083628356456757</v>
      </c>
      <c r="K1956" s="180">
        <v>1582</v>
      </c>
      <c r="L1956" s="181">
        <v>621</v>
      </c>
      <c r="M1956" s="181">
        <v>493</v>
      </c>
      <c r="N1956" s="181">
        <v>427</v>
      </c>
      <c r="O1956" s="181">
        <v>1634</v>
      </c>
      <c r="P1956" s="181">
        <v>1780</v>
      </c>
      <c r="Q1956" s="181">
        <v>648</v>
      </c>
      <c r="R1956" s="181">
        <v>1559</v>
      </c>
      <c r="S1956" s="226">
        <f t="shared" si="92"/>
        <v>8744</v>
      </c>
      <c r="T1956" s="181">
        <f t="shared" si="90"/>
        <v>78302.437312915921</v>
      </c>
      <c r="U1956" s="226">
        <f t="shared" si="91"/>
        <v>5137.1338054328171</v>
      </c>
    </row>
    <row r="1957" spans="1:21" x14ac:dyDescent="0.25">
      <c r="A1957" s="156" t="s">
        <v>15998</v>
      </c>
      <c r="B1957" s="156" t="s">
        <v>450</v>
      </c>
      <c r="C1957" s="223">
        <v>-1.8081358671188354</v>
      </c>
      <c r="D1957" s="221">
        <v>-0.84062647819519043</v>
      </c>
      <c r="E1957" s="221">
        <v>4.5312075614929199</v>
      </c>
      <c r="F1957" s="221">
        <v>8.1354265213012695</v>
      </c>
      <c r="G1957" s="221">
        <v>35.669990539550781</v>
      </c>
      <c r="H1957" s="221">
        <v>14.224260330200195</v>
      </c>
      <c r="I1957" s="221">
        <v>-1.7027281522750854</v>
      </c>
      <c r="J1957" s="221">
        <v>-2.128525972366333</v>
      </c>
      <c r="K1957" s="180">
        <v>1425</v>
      </c>
      <c r="L1957" s="181">
        <v>501</v>
      </c>
      <c r="M1957" s="181">
        <v>333</v>
      </c>
      <c r="N1957" s="181">
        <v>355</v>
      </c>
      <c r="O1957" s="181">
        <v>1540</v>
      </c>
      <c r="P1957" s="181">
        <v>1987</v>
      </c>
      <c r="Q1957" s="181">
        <v>749</v>
      </c>
      <c r="R1957" s="181">
        <v>2259</v>
      </c>
      <c r="S1957" s="226">
        <f t="shared" si="92"/>
        <v>9149</v>
      </c>
      <c r="T1957" s="181">
        <f t="shared" si="90"/>
        <v>78510.928206205368</v>
      </c>
      <c r="U1957" s="226">
        <f t="shared" si="91"/>
        <v>5150.8121231556988</v>
      </c>
    </row>
    <row r="1958" spans="1:21" x14ac:dyDescent="0.25">
      <c r="A1958" s="156" t="s">
        <v>14793</v>
      </c>
      <c r="B1958" s="156" t="s">
        <v>450</v>
      </c>
      <c r="C1958" s="223">
        <v>-2.1682047843933105</v>
      </c>
      <c r="D1958" s="221">
        <v>-1.2006956338882446</v>
      </c>
      <c r="E1958" s="221">
        <v>-1.5760960578918457</v>
      </c>
      <c r="F1958" s="221">
        <v>1.7744642496109009</v>
      </c>
      <c r="G1958" s="221">
        <v>23.591558456420898</v>
      </c>
      <c r="H1958" s="221">
        <v>10.579524993896484</v>
      </c>
      <c r="I1958" s="221">
        <v>-2.2766993045806885</v>
      </c>
      <c r="J1958" s="221">
        <v>-2.4885947704315186</v>
      </c>
      <c r="K1958" s="180">
        <v>670.683349609375</v>
      </c>
      <c r="L1958" s="181">
        <v>217.57286071777344</v>
      </c>
      <c r="M1958" s="181">
        <v>108.78643035888672</v>
      </c>
      <c r="N1958" s="181">
        <v>83.835418701171875</v>
      </c>
      <c r="O1958" s="181">
        <v>624.7734375</v>
      </c>
      <c r="P1958" s="181">
        <v>893.24639892578125</v>
      </c>
      <c r="Q1958" s="181">
        <v>363.28680419921875</v>
      </c>
      <c r="R1958" s="181">
        <v>1019.99755859375</v>
      </c>
      <c r="S1958" s="226">
        <f t="shared" si="92"/>
        <v>3982.182258605957</v>
      </c>
      <c r="T1958" s="181">
        <f t="shared" si="90"/>
        <v>19085.933729233824</v>
      </c>
      <c r="U1958" s="226">
        <f t="shared" si="91"/>
        <v>1252.1576432784263</v>
      </c>
    </row>
    <row r="1959" spans="1:21" x14ac:dyDescent="0.25">
      <c r="A1959" s="156" t="s">
        <v>14801</v>
      </c>
      <c r="B1959" s="156" t="s">
        <v>450</v>
      </c>
      <c r="C1959" s="223">
        <v>-1.6534768342971802</v>
      </c>
      <c r="D1959" s="221">
        <v>-0.68596732616424561</v>
      </c>
      <c r="E1959" s="221">
        <v>-1.0613677501678467</v>
      </c>
      <c r="F1959" s="221">
        <v>2.2891926765441895</v>
      </c>
      <c r="G1959" s="221">
        <v>42.545654296875</v>
      </c>
      <c r="H1959" s="221">
        <v>0.90355616807937622</v>
      </c>
      <c r="I1959" s="221">
        <v>-1.5480690002441406</v>
      </c>
      <c r="J1959" s="221">
        <v>-1.9738667011260986</v>
      </c>
      <c r="K1959" s="180">
        <v>122.35897827148437</v>
      </c>
      <c r="L1959" s="181">
        <v>279.10552978515625</v>
      </c>
      <c r="M1959" s="181">
        <v>84.104537963867188</v>
      </c>
      <c r="N1959" s="181">
        <v>24.444175720214844</v>
      </c>
      <c r="O1959" s="181">
        <v>104.26753234863281</v>
      </c>
      <c r="P1959" s="181">
        <v>156.0560302734375</v>
      </c>
      <c r="Q1959" s="181">
        <v>64.07965087890625</v>
      </c>
      <c r="R1959" s="181">
        <v>156.19413757324219</v>
      </c>
      <c r="S1959" s="226">
        <f t="shared" si="92"/>
        <v>990.61057281494141</v>
      </c>
      <c r="T1959" s="181">
        <f t="shared" si="90"/>
        <v>3742.5462200543843</v>
      </c>
      <c r="U1959" s="226">
        <f t="shared" si="91"/>
        <v>245.53463934467953</v>
      </c>
    </row>
    <row r="1960" spans="1:21" x14ac:dyDescent="0.25">
      <c r="A1960" s="156" t="s">
        <v>15999</v>
      </c>
      <c r="B1960" s="156" t="s">
        <v>450</v>
      </c>
      <c r="C1960" s="223">
        <v>-0.31053236126899719</v>
      </c>
      <c r="D1960" s="221">
        <v>0.65697699785232544</v>
      </c>
      <c r="E1960" s="221">
        <v>0.28157663345336914</v>
      </c>
      <c r="F1960" s="221">
        <v>3.6321368217468262</v>
      </c>
      <c r="G1960" s="221">
        <v>7.8009777069091797</v>
      </c>
      <c r="H1960" s="221">
        <v>2.2465004920959473</v>
      </c>
      <c r="I1960" s="221">
        <v>-0.20512464642524719</v>
      </c>
      <c r="J1960" s="221">
        <v>-0.63092231750488281</v>
      </c>
      <c r="K1960" s="180">
        <v>14.894923210144043</v>
      </c>
      <c r="L1960" s="181">
        <v>5.2865743637084961</v>
      </c>
      <c r="M1960" s="181">
        <v>3.7270348072052002</v>
      </c>
      <c r="N1960" s="181">
        <v>3.4230568408966064</v>
      </c>
      <c r="O1960" s="181">
        <v>16.745223999023438</v>
      </c>
      <c r="P1960" s="181">
        <v>23.882099151611328</v>
      </c>
      <c r="Q1960" s="181">
        <v>7.956294059753418</v>
      </c>
      <c r="R1960" s="181">
        <v>20.353311538696289</v>
      </c>
      <c r="S1960" s="226">
        <f t="shared" si="92"/>
        <v>96.268517971038818</v>
      </c>
      <c r="T1960" s="181">
        <f t="shared" si="90"/>
        <v>182.13713490676128</v>
      </c>
      <c r="U1960" s="226">
        <f t="shared" si="91"/>
        <v>11.949344938204934</v>
      </c>
    </row>
    <row r="1961" spans="1:21" x14ac:dyDescent="0.25">
      <c r="A1961" s="156" t="s">
        <v>16000</v>
      </c>
      <c r="B1961" s="156" t="s">
        <v>450</v>
      </c>
      <c r="C1961" s="223">
        <v>-5.4802872240543365E-2</v>
      </c>
      <c r="D1961" s="221">
        <v>0.91270655393600464</v>
      </c>
      <c r="E1961" s="221">
        <v>0.53730624914169312</v>
      </c>
      <c r="F1961" s="221">
        <v>3.8878664970397949</v>
      </c>
      <c r="G1961" s="221">
        <v>146.94334411621094</v>
      </c>
      <c r="H1961" s="221">
        <v>2.502230167388916</v>
      </c>
      <c r="I1961" s="221">
        <v>5.0604969263076782E-2</v>
      </c>
      <c r="J1961" s="221">
        <v>-0.37519273161888123</v>
      </c>
      <c r="K1961" s="180">
        <v>9.7298212051391602</v>
      </c>
      <c r="L1961" s="181">
        <v>4.7578587532043457</v>
      </c>
      <c r="M1961" s="181">
        <v>4.73406982421875</v>
      </c>
      <c r="N1961" s="181">
        <v>2.9141886234283447</v>
      </c>
      <c r="O1961" s="181">
        <v>10.574341773986816</v>
      </c>
      <c r="P1961" s="181">
        <v>11.847068786621094</v>
      </c>
      <c r="Q1961" s="181">
        <v>3.6635513305664062</v>
      </c>
      <c r="R1961" s="181">
        <v>9.26593017578125</v>
      </c>
      <c r="S1961" s="226">
        <f t="shared" si="92"/>
        <v>57.486830472946167</v>
      </c>
      <c r="T1961" s="181">
        <f t="shared" si="90"/>
        <v>1597.8650475930501</v>
      </c>
      <c r="U1961" s="226">
        <f t="shared" si="91"/>
        <v>104.83002616772697</v>
      </c>
    </row>
    <row r="1962" spans="1:21" x14ac:dyDescent="0.25">
      <c r="A1962" s="156" t="s">
        <v>16001</v>
      </c>
      <c r="B1962" s="156" t="s">
        <v>450</v>
      </c>
      <c r="C1962" s="223">
        <v>-1.7777100801467896</v>
      </c>
      <c r="D1962" s="221">
        <v>-0.81020092964172363</v>
      </c>
      <c r="E1962" s="221">
        <v>-1.1856012344360352</v>
      </c>
      <c r="F1962" s="221">
        <v>2.1649589538574219</v>
      </c>
      <c r="G1962" s="221">
        <v>6.3337998390197754</v>
      </c>
      <c r="H1962" s="221">
        <v>0.77932262420654297</v>
      </c>
      <c r="I1962" s="221">
        <v>-1.6723023653030396</v>
      </c>
      <c r="J1962" s="221">
        <v>-2.0981001853942871</v>
      </c>
      <c r="K1962" s="180">
        <v>9.4764585494995117</v>
      </c>
      <c r="L1962" s="181">
        <v>2.7851955890655518</v>
      </c>
      <c r="M1962" s="181">
        <v>2.3640196323394775</v>
      </c>
      <c r="N1962" s="181">
        <v>2.5270555019378662</v>
      </c>
      <c r="O1962" s="181">
        <v>10.753572463989258</v>
      </c>
      <c r="P1962" s="181">
        <v>12.974935531616211</v>
      </c>
      <c r="Q1962" s="181">
        <v>4.8299369812011719</v>
      </c>
      <c r="R1962" s="181">
        <v>12.309206008911133</v>
      </c>
      <c r="S1962" s="226">
        <f t="shared" si="92"/>
        <v>58.020380258560181</v>
      </c>
      <c r="T1962" s="181">
        <f t="shared" si="90"/>
        <v>27.884796799881144</v>
      </c>
      <c r="U1962" s="226">
        <f t="shared" si="91"/>
        <v>1.8294185623601995</v>
      </c>
    </row>
    <row r="1963" spans="1:21" x14ac:dyDescent="0.25">
      <c r="A1963" s="156" t="s">
        <v>14943</v>
      </c>
      <c r="B1963" s="156" t="s">
        <v>450</v>
      </c>
      <c r="C1963" s="223">
        <v>-1.4412404298782349</v>
      </c>
      <c r="D1963" s="221">
        <v>-0.47373083233833313</v>
      </c>
      <c r="E1963" s="221">
        <v>-0.84913128614425659</v>
      </c>
      <c r="F1963" s="221">
        <v>2.5014290809631348</v>
      </c>
      <c r="G1963" s="221">
        <v>506.263671875</v>
      </c>
      <c r="H1963" s="221">
        <v>1.1157926321029663</v>
      </c>
      <c r="I1963" s="221">
        <v>-1.3358325958251953</v>
      </c>
      <c r="J1963" s="221">
        <v>-1.7616301774978638</v>
      </c>
      <c r="K1963" s="180">
        <v>0.3448009192943573</v>
      </c>
      <c r="L1963" s="181">
        <v>0.13374565541744232</v>
      </c>
      <c r="M1963" s="181">
        <v>8.7359875440597534E-2</v>
      </c>
      <c r="N1963" s="181">
        <v>6.6486276686191559E-2</v>
      </c>
      <c r="O1963" s="181">
        <v>1</v>
      </c>
      <c r="P1963" s="181">
        <v>0.50869733095169067</v>
      </c>
      <c r="Q1963" s="181">
        <v>0.17240045964717865</v>
      </c>
      <c r="R1963" s="181">
        <v>0.3919597864151001</v>
      </c>
      <c r="S1963" s="226">
        <f t="shared" si="92"/>
        <v>2.7054503038525581</v>
      </c>
      <c r="T1963" s="181">
        <f t="shared" si="90"/>
        <v>505.44231650398871</v>
      </c>
      <c r="U1963" s="226">
        <f t="shared" si="91"/>
        <v>33.160204201978516</v>
      </c>
    </row>
    <row r="1964" spans="1:21" x14ac:dyDescent="0.25">
      <c r="A1964" s="156" t="s">
        <v>15231</v>
      </c>
      <c r="B1964" s="156" t="s">
        <v>450</v>
      </c>
      <c r="C1964" s="223">
        <v>-1.7426950931549072</v>
      </c>
      <c r="D1964" s="221">
        <v>-0.77518546581268311</v>
      </c>
      <c r="E1964" s="221">
        <v>-1.1505860090255737</v>
      </c>
      <c r="F1964" s="221">
        <v>2.1999742984771729</v>
      </c>
      <c r="G1964" s="221">
        <v>6.3688149452209473</v>
      </c>
      <c r="H1964" s="221">
        <v>0.81433796882629395</v>
      </c>
      <c r="I1964" s="221">
        <v>-1.6372873783111572</v>
      </c>
      <c r="J1964" s="221">
        <v>-2.0630850791931152</v>
      </c>
      <c r="K1964" s="180">
        <v>80.300094604492188</v>
      </c>
      <c r="L1964" s="181">
        <v>23.326040267944336</v>
      </c>
      <c r="M1964" s="181">
        <v>24.788995742797852</v>
      </c>
      <c r="N1964" s="181">
        <v>25.114097595214844</v>
      </c>
      <c r="O1964" s="181">
        <v>103.78868103027344</v>
      </c>
      <c r="P1964" s="181">
        <v>110.20944213867187</v>
      </c>
      <c r="Q1964" s="181">
        <v>32.347610473632812</v>
      </c>
      <c r="R1964" s="181">
        <v>98.343231201171875</v>
      </c>
      <c r="S1964" s="226">
        <f t="shared" si="92"/>
        <v>498.21819305419922</v>
      </c>
      <c r="T1964" s="181">
        <f t="shared" si="90"/>
        <v>363.6137581909461</v>
      </c>
      <c r="U1964" s="226">
        <f t="shared" si="91"/>
        <v>23.855356147580213</v>
      </c>
    </row>
    <row r="1965" spans="1:21" x14ac:dyDescent="0.25">
      <c r="A1965" s="156" t="s">
        <v>16002</v>
      </c>
      <c r="B1965" s="156" t="s">
        <v>450</v>
      </c>
      <c r="C1965" s="223">
        <v>-0.39085853099822998</v>
      </c>
      <c r="D1965" s="221">
        <v>-2.2611985206604004</v>
      </c>
      <c r="E1965" s="221">
        <v>43.929790496826172</v>
      </c>
      <c r="F1965" s="221">
        <v>81.396995544433594</v>
      </c>
      <c r="G1965" s="221">
        <v>76.106269836425781</v>
      </c>
      <c r="H1965" s="221">
        <v>26.522628784179688</v>
      </c>
      <c r="I1965" s="221">
        <v>8.5348434448242187</v>
      </c>
      <c r="J1965" s="221">
        <v>-0.71124851703643799</v>
      </c>
      <c r="K1965" s="180">
        <v>480</v>
      </c>
      <c r="L1965" s="181">
        <v>215</v>
      </c>
      <c r="M1965" s="181">
        <v>244</v>
      </c>
      <c r="N1965" s="181">
        <v>210</v>
      </c>
      <c r="O1965" s="181">
        <v>627</v>
      </c>
      <c r="P1965" s="181">
        <v>804</v>
      </c>
      <c r="Q1965" s="181">
        <v>277</v>
      </c>
      <c r="R1965" s="181">
        <v>1085</v>
      </c>
      <c r="S1965" s="226">
        <f t="shared" si="92"/>
        <v>3942</v>
      </c>
      <c r="T1965" s="181">
        <f t="shared" si="90"/>
        <v>97773.739891886711</v>
      </c>
      <c r="U1965" s="226">
        <f t="shared" si="91"/>
        <v>6414.5740760914514</v>
      </c>
    </row>
    <row r="1966" spans="1:21" x14ac:dyDescent="0.25">
      <c r="A1966" s="156" t="s">
        <v>16003</v>
      </c>
      <c r="B1966" s="156" t="s">
        <v>450</v>
      </c>
      <c r="C1966" s="223">
        <v>-0.12096580117940903</v>
      </c>
      <c r="D1966" s="221">
        <v>0.28224641084671021</v>
      </c>
      <c r="E1966" s="221">
        <v>8.5474634170532227</v>
      </c>
      <c r="F1966" s="221">
        <v>11.385617256164551</v>
      </c>
      <c r="G1966" s="221">
        <v>26.279125213623047</v>
      </c>
      <c r="H1966" s="221">
        <v>12.112998008728027</v>
      </c>
      <c r="I1966" s="221">
        <v>-0.57985520362854004</v>
      </c>
      <c r="J1966" s="221">
        <v>-1.005652904510498</v>
      </c>
      <c r="K1966" s="180">
        <v>1224</v>
      </c>
      <c r="L1966" s="181">
        <v>354</v>
      </c>
      <c r="M1966" s="181">
        <v>341</v>
      </c>
      <c r="N1966" s="181">
        <v>468</v>
      </c>
      <c r="O1966" s="181">
        <v>1365</v>
      </c>
      <c r="P1966" s="181">
        <v>1370</v>
      </c>
      <c r="Q1966" s="181">
        <v>390</v>
      </c>
      <c r="R1966" s="181">
        <v>918</v>
      </c>
      <c r="S1966" s="226">
        <f t="shared" si="92"/>
        <v>6430</v>
      </c>
      <c r="T1966" s="181">
        <f t="shared" si="90"/>
        <v>59511.487282693386</v>
      </c>
      <c r="U1966" s="226">
        <f t="shared" si="91"/>
        <v>3904.3289535137037</v>
      </c>
    </row>
    <row r="1967" spans="1:21" x14ac:dyDescent="0.25">
      <c r="A1967" s="156" t="s">
        <v>16004</v>
      </c>
      <c r="B1967" s="156" t="s">
        <v>450</v>
      </c>
      <c r="C1967" s="223">
        <v>-0.79674798250198364</v>
      </c>
      <c r="D1967" s="221">
        <v>0.16647012531757355</v>
      </c>
      <c r="E1967" s="221">
        <v>7.8260912895202637</v>
      </c>
      <c r="F1967" s="221">
        <v>3.1459214687347412</v>
      </c>
      <c r="G1967" s="221">
        <v>22.254081726074219</v>
      </c>
      <c r="H1967" s="221">
        <v>5.610440731048584</v>
      </c>
      <c r="I1967" s="221">
        <v>-0.69134014844894409</v>
      </c>
      <c r="J1967" s="221">
        <v>-1.1171377897262573</v>
      </c>
      <c r="K1967" s="180">
        <v>1472</v>
      </c>
      <c r="L1967" s="181">
        <v>445</v>
      </c>
      <c r="M1967" s="181">
        <v>362</v>
      </c>
      <c r="N1967" s="181">
        <v>343</v>
      </c>
      <c r="O1967" s="181">
        <v>1480</v>
      </c>
      <c r="P1967" s="181">
        <v>1681</v>
      </c>
      <c r="Q1967" s="181">
        <v>491</v>
      </c>
      <c r="R1967" s="181">
        <v>1330</v>
      </c>
      <c r="S1967" s="226">
        <f t="shared" si="92"/>
        <v>7604</v>
      </c>
      <c r="T1967" s="181">
        <f t="shared" si="90"/>
        <v>43355.312836363912</v>
      </c>
      <c r="U1967" s="226">
        <f t="shared" si="91"/>
        <v>2844.381999588953</v>
      </c>
    </row>
    <row r="1968" spans="1:21" x14ac:dyDescent="0.25">
      <c r="A1968" s="156" t="s">
        <v>16005</v>
      </c>
      <c r="B1968" s="156" t="s">
        <v>450</v>
      </c>
      <c r="C1968" s="223">
        <v>-1.0393726825714111</v>
      </c>
      <c r="D1968" s="221">
        <v>-7.1863330900669098E-2</v>
      </c>
      <c r="E1968" s="221">
        <v>-0.4472636878490448</v>
      </c>
      <c r="F1968" s="221">
        <v>25.30072021484375</v>
      </c>
      <c r="G1968" s="221">
        <v>24.950080871582031</v>
      </c>
      <c r="H1968" s="221">
        <v>4.645479679107666</v>
      </c>
      <c r="I1968" s="221">
        <v>-0.93396496772766113</v>
      </c>
      <c r="J1968" s="221">
        <v>-1.3597626686096191</v>
      </c>
      <c r="K1968" s="180">
        <v>913</v>
      </c>
      <c r="L1968" s="181">
        <v>521</v>
      </c>
      <c r="M1968" s="181">
        <v>205</v>
      </c>
      <c r="N1968" s="181">
        <v>168</v>
      </c>
      <c r="O1968" s="181">
        <v>826</v>
      </c>
      <c r="P1968" s="181">
        <v>1203</v>
      </c>
      <c r="Q1968" s="181">
        <v>413</v>
      </c>
      <c r="R1968" s="181">
        <v>1019</v>
      </c>
      <c r="S1968" s="226">
        <f t="shared" si="92"/>
        <v>5268</v>
      </c>
      <c r="T1968" s="181">
        <f t="shared" si="90"/>
        <v>27598.397048406303</v>
      </c>
      <c r="U1968" s="226">
        <f t="shared" si="91"/>
        <v>1810.6289321052764</v>
      </c>
    </row>
    <row r="1969" spans="1:21" x14ac:dyDescent="0.25">
      <c r="A1969" s="156" t="s">
        <v>16006</v>
      </c>
      <c r="B1969" s="156" t="s">
        <v>450</v>
      </c>
      <c r="C1969" s="223">
        <v>-0.22012059390544891</v>
      </c>
      <c r="D1969" s="221">
        <v>0.74738883972167969</v>
      </c>
      <c r="E1969" s="221">
        <v>0.371988445520401</v>
      </c>
      <c r="F1969" s="221">
        <v>3.7225487232208252</v>
      </c>
      <c r="G1969" s="221">
        <v>25.524791717529297</v>
      </c>
      <c r="H1969" s="221">
        <v>3.4942114353179932</v>
      </c>
      <c r="I1969" s="221">
        <v>3.5892136096954346</v>
      </c>
      <c r="J1969" s="221">
        <v>0.48953133821487427</v>
      </c>
      <c r="K1969" s="180">
        <v>1414</v>
      </c>
      <c r="L1969" s="181">
        <v>477</v>
      </c>
      <c r="M1969" s="181">
        <v>345</v>
      </c>
      <c r="N1969" s="181">
        <v>400</v>
      </c>
      <c r="O1969" s="181">
        <v>1516</v>
      </c>
      <c r="P1969" s="181">
        <v>1835</v>
      </c>
      <c r="Q1969" s="181">
        <v>647</v>
      </c>
      <c r="R1969" s="181">
        <v>1666</v>
      </c>
      <c r="S1969" s="226">
        <f t="shared" si="92"/>
        <v>8300</v>
      </c>
      <c r="T1969" s="181">
        <f t="shared" si="90"/>
        <v>49907.852102279663</v>
      </c>
      <c r="U1969" s="226">
        <f t="shared" si="91"/>
        <v>3274.2699076733838</v>
      </c>
    </row>
    <row r="1970" spans="1:21" x14ac:dyDescent="0.25">
      <c r="A1970" s="156" t="s">
        <v>16007</v>
      </c>
      <c r="B1970" s="156" t="s">
        <v>450</v>
      </c>
      <c r="C1970" s="223">
        <v>-0.8378899097442627</v>
      </c>
      <c r="D1970" s="221">
        <v>0.12961943447589874</v>
      </c>
      <c r="E1970" s="221">
        <v>6.5030059814453125</v>
      </c>
      <c r="F1970" s="221">
        <v>50.383758544921875</v>
      </c>
      <c r="G1970" s="221">
        <v>19.088899612426758</v>
      </c>
      <c r="H1970" s="221">
        <v>1.7191430330276489</v>
      </c>
      <c r="I1970" s="221">
        <v>-0.7324821949005127</v>
      </c>
      <c r="J1970" s="221">
        <v>-1.1582798957824707</v>
      </c>
      <c r="K1970" s="180">
        <v>1039</v>
      </c>
      <c r="L1970" s="181">
        <v>489</v>
      </c>
      <c r="M1970" s="181">
        <v>239</v>
      </c>
      <c r="N1970" s="181">
        <v>232</v>
      </c>
      <c r="O1970" s="181">
        <v>1095</v>
      </c>
      <c r="P1970" s="181">
        <v>1375</v>
      </c>
      <c r="Q1970" s="181">
        <v>393</v>
      </c>
      <c r="R1970" s="181">
        <v>1179</v>
      </c>
      <c r="S1970" s="226">
        <f t="shared" si="92"/>
        <v>6041</v>
      </c>
      <c r="T1970" s="181">
        <f t="shared" si="90"/>
        <v>34048.755945518613</v>
      </c>
      <c r="U1970" s="226">
        <f t="shared" si="91"/>
        <v>2233.8131634607948</v>
      </c>
    </row>
    <row r="1971" spans="1:21" x14ac:dyDescent="0.25">
      <c r="A1971" s="156" t="s">
        <v>16008</v>
      </c>
      <c r="B1971" s="156" t="s">
        <v>450</v>
      </c>
      <c r="C1971" s="223">
        <v>-0.68332004547119141</v>
      </c>
      <c r="D1971" s="221">
        <v>0.28418931365013123</v>
      </c>
      <c r="E1971" s="221">
        <v>11.254734039306641</v>
      </c>
      <c r="F1971" s="221">
        <v>46.139884948730469</v>
      </c>
      <c r="G1971" s="221">
        <v>43.154273986816406</v>
      </c>
      <c r="H1971" s="221">
        <v>11.035134315490723</v>
      </c>
      <c r="I1971" s="221">
        <v>-0.57791221141815186</v>
      </c>
      <c r="J1971" s="221">
        <v>-1.0037099123001099</v>
      </c>
      <c r="K1971" s="180">
        <v>1375</v>
      </c>
      <c r="L1971" s="181">
        <v>478</v>
      </c>
      <c r="M1971" s="181">
        <v>338</v>
      </c>
      <c r="N1971" s="181">
        <v>351</v>
      </c>
      <c r="O1971" s="181">
        <v>1480</v>
      </c>
      <c r="P1971" s="181">
        <v>1644</v>
      </c>
      <c r="Q1971" s="181">
        <v>513</v>
      </c>
      <c r="R1971" s="181">
        <v>1198</v>
      </c>
      <c r="S1971" s="226">
        <f t="shared" si="92"/>
        <v>7377</v>
      </c>
      <c r="T1971" s="181">
        <f t="shared" si="90"/>
        <v>99706.650027453899</v>
      </c>
      <c r="U1971" s="226">
        <f t="shared" si="91"/>
        <v>6541.385173434498</v>
      </c>
    </row>
    <row r="1972" spans="1:21" x14ac:dyDescent="0.25">
      <c r="A1972" s="156" t="s">
        <v>16009</v>
      </c>
      <c r="B1972" s="156" t="s">
        <v>450</v>
      </c>
      <c r="C1972" s="223">
        <v>0.10322380065917969</v>
      </c>
      <c r="D1972" s="221">
        <v>5.9625024795532227</v>
      </c>
      <c r="E1972" s="221">
        <v>4.2690000534057617</v>
      </c>
      <c r="F1972" s="221">
        <v>31.166046142578125</v>
      </c>
      <c r="G1972" s="221">
        <v>23.420186996459961</v>
      </c>
      <c r="H1972" s="221">
        <v>2.644524097442627</v>
      </c>
      <c r="I1972" s="221">
        <v>0.20863157510757446</v>
      </c>
      <c r="J1972" s="221">
        <v>-0.21716609597206116</v>
      </c>
      <c r="K1972" s="180">
        <v>2035</v>
      </c>
      <c r="L1972" s="181">
        <v>569</v>
      </c>
      <c r="M1972" s="181">
        <v>460</v>
      </c>
      <c r="N1972" s="181">
        <v>501</v>
      </c>
      <c r="O1972" s="181">
        <v>2101</v>
      </c>
      <c r="P1972" s="181">
        <v>1663</v>
      </c>
      <c r="Q1972" s="181">
        <v>445</v>
      </c>
      <c r="R1972" s="181">
        <v>1166</v>
      </c>
      <c r="S1972" s="226">
        <f t="shared" si="92"/>
        <v>8940</v>
      </c>
      <c r="T1972" s="181">
        <f t="shared" si="90"/>
        <v>74623.935323834419</v>
      </c>
      <c r="U1972" s="226">
        <f t="shared" si="91"/>
        <v>4895.8008716194608</v>
      </c>
    </row>
    <row r="1973" spans="1:21" x14ac:dyDescent="0.25">
      <c r="A1973" s="156" t="s">
        <v>16010</v>
      </c>
      <c r="B1973" s="156" t="s">
        <v>450</v>
      </c>
      <c r="C1973" s="223">
        <v>-1.3711163997650146</v>
      </c>
      <c r="D1973" s="221">
        <v>-0.3165040910243988</v>
      </c>
      <c r="E1973" s="221">
        <v>3.8907389640808105</v>
      </c>
      <c r="F1973" s="221">
        <v>40.521770477294922</v>
      </c>
      <c r="G1973" s="221">
        <v>21.151222229003906</v>
      </c>
      <c r="H1973" s="221">
        <v>8.4337167739868164</v>
      </c>
      <c r="I1973" s="221">
        <v>-0.15639294683933258</v>
      </c>
      <c r="J1973" s="221">
        <v>1.6081454753875732</v>
      </c>
      <c r="K1973" s="180">
        <v>1723</v>
      </c>
      <c r="L1973" s="181">
        <v>638</v>
      </c>
      <c r="M1973" s="181">
        <v>475</v>
      </c>
      <c r="N1973" s="181">
        <v>466</v>
      </c>
      <c r="O1973" s="181">
        <v>1875</v>
      </c>
      <c r="P1973" s="181">
        <v>2147</v>
      </c>
      <c r="Q1973" s="181">
        <v>682</v>
      </c>
      <c r="R1973" s="181">
        <v>1708</v>
      </c>
      <c r="S1973" s="226">
        <f t="shared" si="92"/>
        <v>9714</v>
      </c>
      <c r="T1973" s="181">
        <f t="shared" si="90"/>
        <v>78572.666958838701</v>
      </c>
      <c r="U1973" s="226">
        <f t="shared" si="91"/>
        <v>5154.8625747654041</v>
      </c>
    </row>
    <row r="1974" spans="1:21" x14ac:dyDescent="0.25">
      <c r="A1974" s="156" t="s">
        <v>16011</v>
      </c>
      <c r="B1974" s="156" t="s">
        <v>450</v>
      </c>
      <c r="C1974" s="223">
        <v>-0.15498422086238861</v>
      </c>
      <c r="D1974" s="221">
        <v>5.1020755767822266</v>
      </c>
      <c r="E1974" s="221">
        <v>0.20079448819160461</v>
      </c>
      <c r="F1974" s="221">
        <v>13.428194046020508</v>
      </c>
      <c r="G1974" s="221">
        <v>27.002336502075195</v>
      </c>
      <c r="H1974" s="221">
        <v>6.9409074783325195</v>
      </c>
      <c r="I1974" s="221">
        <v>-0.28590673208236694</v>
      </c>
      <c r="J1974" s="221">
        <v>-0.71170443296432495</v>
      </c>
      <c r="K1974" s="180">
        <v>1824</v>
      </c>
      <c r="L1974" s="181">
        <v>615</v>
      </c>
      <c r="M1974" s="181">
        <v>493</v>
      </c>
      <c r="N1974" s="181">
        <v>501</v>
      </c>
      <c r="O1974" s="181">
        <v>1930</v>
      </c>
      <c r="P1974" s="181">
        <v>1889</v>
      </c>
      <c r="Q1974" s="181">
        <v>631</v>
      </c>
      <c r="R1974" s="181">
        <v>1878</v>
      </c>
      <c r="S1974" s="226">
        <f t="shared" si="92"/>
        <v>9761</v>
      </c>
      <c r="T1974" s="181">
        <f t="shared" si="90"/>
        <v>73390.497763127089</v>
      </c>
      <c r="U1974" s="226">
        <f t="shared" si="91"/>
        <v>4814.8795873345452</v>
      </c>
    </row>
    <row r="1975" spans="1:21" x14ac:dyDescent="0.25">
      <c r="A1975" s="156" t="s">
        <v>16012</v>
      </c>
      <c r="B1975" s="156" t="s">
        <v>450</v>
      </c>
      <c r="C1975" s="223">
        <v>-1.1165496110916138</v>
      </c>
      <c r="D1975" s="221">
        <v>-3.4353795051574707</v>
      </c>
      <c r="E1975" s="221">
        <v>-0.98606008291244507</v>
      </c>
      <c r="F1975" s="221">
        <v>2.6728646755218506</v>
      </c>
      <c r="G1975" s="221">
        <v>10.988140106201172</v>
      </c>
      <c r="H1975" s="221">
        <v>5.6760177612304687</v>
      </c>
      <c r="I1975" s="221">
        <v>-1.1643968820571899</v>
      </c>
      <c r="J1975" s="221">
        <v>-0.42497098445892334</v>
      </c>
      <c r="K1975" s="180">
        <v>1009</v>
      </c>
      <c r="L1975" s="181">
        <v>379</v>
      </c>
      <c r="M1975" s="181">
        <v>252</v>
      </c>
      <c r="N1975" s="181">
        <v>232</v>
      </c>
      <c r="O1975" s="181">
        <v>999</v>
      </c>
      <c r="P1975" s="181">
        <v>1205</v>
      </c>
      <c r="Q1975" s="181">
        <v>435</v>
      </c>
      <c r="R1975" s="181">
        <v>1225</v>
      </c>
      <c r="S1975" s="226">
        <f t="shared" si="92"/>
        <v>5736</v>
      </c>
      <c r="T1975" s="181">
        <f t="shared" si="90"/>
        <v>14732.66134250164</v>
      </c>
      <c r="U1975" s="226">
        <f t="shared" si="91"/>
        <v>966.55551504875643</v>
      </c>
    </row>
    <row r="1976" spans="1:21" x14ac:dyDescent="0.25">
      <c r="A1976" s="156" t="s">
        <v>16013</v>
      </c>
      <c r="B1976" s="156" t="s">
        <v>450</v>
      </c>
      <c r="C1976" s="223">
        <v>-1.1871883869171143</v>
      </c>
      <c r="D1976" s="221">
        <v>3.959625244140625</v>
      </c>
      <c r="E1976" s="221">
        <v>-0.59507936239242554</v>
      </c>
      <c r="F1976" s="221">
        <v>3.9363822937011719</v>
      </c>
      <c r="G1976" s="221">
        <v>25.232929229736328</v>
      </c>
      <c r="H1976" s="221">
        <v>12.438278198242188</v>
      </c>
      <c r="I1976" s="221">
        <v>-1.0817806720733643</v>
      </c>
      <c r="J1976" s="221">
        <v>-1.5075782537460327</v>
      </c>
      <c r="K1976" s="180">
        <v>846</v>
      </c>
      <c r="L1976" s="181">
        <v>296</v>
      </c>
      <c r="M1976" s="181">
        <v>223</v>
      </c>
      <c r="N1976" s="181">
        <v>323</v>
      </c>
      <c r="O1976" s="181">
        <v>933</v>
      </c>
      <c r="P1976" s="181">
        <v>970</v>
      </c>
      <c r="Q1976" s="181">
        <v>340</v>
      </c>
      <c r="R1976" s="181">
        <v>825</v>
      </c>
      <c r="S1976" s="226">
        <f t="shared" si="92"/>
        <v>4756</v>
      </c>
      <c r="T1976" s="181">
        <f t="shared" si="90"/>
        <v>35302.331815779209</v>
      </c>
      <c r="U1976" s="226">
        <f t="shared" si="91"/>
        <v>2316.0556478812427</v>
      </c>
    </row>
    <row r="1977" spans="1:21" x14ac:dyDescent="0.25">
      <c r="A1977" s="156" t="s">
        <v>16014</v>
      </c>
      <c r="B1977" s="156" t="s">
        <v>450</v>
      </c>
      <c r="C1977" s="223">
        <v>-1.2123945951461792</v>
      </c>
      <c r="D1977" s="221">
        <v>-0.24488522112369537</v>
      </c>
      <c r="E1977" s="221">
        <v>-0.62028557062149048</v>
      </c>
      <c r="F1977" s="221">
        <v>2.7302746772766113</v>
      </c>
      <c r="G1977" s="221">
        <v>8.2388248443603516</v>
      </c>
      <c r="H1977" s="221">
        <v>9.7501430511474609</v>
      </c>
      <c r="I1977" s="221">
        <v>0.3196982741355896</v>
      </c>
      <c r="J1977" s="221">
        <v>-1.5327845811843872</v>
      </c>
      <c r="K1977" s="180">
        <v>453</v>
      </c>
      <c r="L1977" s="181">
        <v>131</v>
      </c>
      <c r="M1977" s="181">
        <v>56</v>
      </c>
      <c r="N1977" s="181">
        <v>67</v>
      </c>
      <c r="O1977" s="181">
        <v>454</v>
      </c>
      <c r="P1977" s="181">
        <v>576</v>
      </c>
      <c r="Q1977" s="181">
        <v>224</v>
      </c>
      <c r="R1977" s="181">
        <v>563</v>
      </c>
      <c r="S1977" s="226">
        <f t="shared" si="92"/>
        <v>2524</v>
      </c>
      <c r="T1977" s="181">
        <f t="shared" si="90"/>
        <v>8132.0612668544054</v>
      </c>
      <c r="U1977" s="226">
        <f t="shared" si="91"/>
        <v>533.51451468698735</v>
      </c>
    </row>
    <row r="1978" spans="1:21" x14ac:dyDescent="0.25">
      <c r="A1978" s="156" t="s">
        <v>16015</v>
      </c>
      <c r="B1978" s="156" t="s">
        <v>450</v>
      </c>
      <c r="C1978" s="223">
        <v>-0.93820458650588989</v>
      </c>
      <c r="D1978" s="221">
        <v>2.9304809868335724E-2</v>
      </c>
      <c r="E1978" s="221">
        <v>4.7480230331420898</v>
      </c>
      <c r="F1978" s="221">
        <v>24.832218170166016</v>
      </c>
      <c r="G1978" s="221">
        <v>18.895875930786133</v>
      </c>
      <c r="H1978" s="221">
        <v>6.5489611625671387</v>
      </c>
      <c r="I1978" s="221">
        <v>-0.83279687166213989</v>
      </c>
      <c r="J1978" s="221">
        <v>-1.2585943937301636</v>
      </c>
      <c r="K1978" s="180">
        <v>1752</v>
      </c>
      <c r="L1978" s="181">
        <v>516</v>
      </c>
      <c r="M1978" s="181">
        <v>427</v>
      </c>
      <c r="N1978" s="181">
        <v>409</v>
      </c>
      <c r="O1978" s="181">
        <v>1969</v>
      </c>
      <c r="P1978" s="181">
        <v>1907</v>
      </c>
      <c r="Q1978" s="181">
        <v>604</v>
      </c>
      <c r="R1978" s="181">
        <v>1665</v>
      </c>
      <c r="S1978" s="226">
        <f t="shared" si="92"/>
        <v>9249</v>
      </c>
      <c r="T1978" s="181">
        <f t="shared" si="90"/>
        <v>57651.449581772089</v>
      </c>
      <c r="U1978" s="226">
        <f t="shared" si="91"/>
        <v>3782.2987475496529</v>
      </c>
    </row>
    <row r="1979" spans="1:21" x14ac:dyDescent="0.25">
      <c r="A1979" s="156" t="s">
        <v>16016</v>
      </c>
      <c r="B1979" s="156" t="s">
        <v>450</v>
      </c>
      <c r="C1979" s="223">
        <v>0.15204055607318878</v>
      </c>
      <c r="D1979" s="221">
        <v>1.1195498704910278</v>
      </c>
      <c r="E1979" s="221">
        <v>6.0812902450561523</v>
      </c>
      <c r="F1979" s="221">
        <v>15.965295791625977</v>
      </c>
      <c r="G1979" s="221">
        <v>30.64361572265625</v>
      </c>
      <c r="H1979" s="221">
        <v>7.7237348556518555</v>
      </c>
      <c r="I1979" s="221">
        <v>1.0021110773086548</v>
      </c>
      <c r="J1979" s="221">
        <v>-0.16834934055805206</v>
      </c>
      <c r="K1979" s="180">
        <v>2447</v>
      </c>
      <c r="L1979" s="181">
        <v>872</v>
      </c>
      <c r="M1979" s="181">
        <v>695</v>
      </c>
      <c r="N1979" s="181">
        <v>716</v>
      </c>
      <c r="O1979" s="181">
        <v>2537</v>
      </c>
      <c r="P1979" s="181">
        <v>2765</v>
      </c>
      <c r="Q1979" s="181">
        <v>745</v>
      </c>
      <c r="R1979" s="181">
        <v>1940</v>
      </c>
      <c r="S1979" s="226">
        <f t="shared" si="92"/>
        <v>12717</v>
      </c>
      <c r="T1979" s="181">
        <f t="shared" si="90"/>
        <v>116524.89423106611</v>
      </c>
      <c r="U1979" s="226">
        <f t="shared" si="91"/>
        <v>7644.7680796540672</v>
      </c>
    </row>
    <row r="1980" spans="1:21" x14ac:dyDescent="0.25">
      <c r="A1980" s="156" t="s">
        <v>16017</v>
      </c>
      <c r="B1980" s="156" t="s">
        <v>450</v>
      </c>
      <c r="C1980" s="223">
        <v>-0.89645808935165405</v>
      </c>
      <c r="D1980" s="221">
        <v>7.1051254868507385E-2</v>
      </c>
      <c r="E1980" s="221">
        <v>2.150162935256958</v>
      </c>
      <c r="F1980" s="221">
        <v>5.4657320976257324</v>
      </c>
      <c r="G1980" s="221">
        <v>15.009785652160645</v>
      </c>
      <c r="H1980" s="221">
        <v>1.6605746746063232</v>
      </c>
      <c r="I1980" s="221">
        <v>-0.79105037450790405</v>
      </c>
      <c r="J1980" s="221">
        <v>-1.2168481349945068</v>
      </c>
      <c r="K1980" s="180">
        <v>1538</v>
      </c>
      <c r="L1980" s="181">
        <v>471</v>
      </c>
      <c r="M1980" s="181">
        <v>399</v>
      </c>
      <c r="N1980" s="181">
        <v>411</v>
      </c>
      <c r="O1980" s="181">
        <v>1684</v>
      </c>
      <c r="P1980" s="181">
        <v>1587</v>
      </c>
      <c r="Q1980" s="181">
        <v>392</v>
      </c>
      <c r="R1980" s="181">
        <v>918</v>
      </c>
      <c r="S1980" s="226">
        <f t="shared" si="92"/>
        <v>7400</v>
      </c>
      <c r="T1980" s="181">
        <f t="shared" si="90"/>
        <v>28243.69621501863</v>
      </c>
      <c r="U1980" s="226">
        <f t="shared" si="91"/>
        <v>1852.9646278662437</v>
      </c>
    </row>
    <row r="1981" spans="1:21" x14ac:dyDescent="0.25">
      <c r="A1981" s="156" t="s">
        <v>14944</v>
      </c>
      <c r="B1981" s="156" t="s">
        <v>450</v>
      </c>
      <c r="C1981" s="223">
        <v>-1.8033338785171509</v>
      </c>
      <c r="D1981" s="221">
        <v>-0.83582437038421631</v>
      </c>
      <c r="E1981" s="221">
        <v>10.526332855224609</v>
      </c>
      <c r="F1981" s="221">
        <v>4.2737960815429687</v>
      </c>
      <c r="G1981" s="221">
        <v>6.3081760406494141</v>
      </c>
      <c r="H1981" s="221">
        <v>4.8050961494445801</v>
      </c>
      <c r="I1981" s="221">
        <v>-1.6979259252548218</v>
      </c>
      <c r="J1981" s="221">
        <v>-2.1237235069274902</v>
      </c>
      <c r="K1981" s="180">
        <v>474.0672607421875</v>
      </c>
      <c r="L1981" s="181">
        <v>162.99168395996094</v>
      </c>
      <c r="M1981" s="181">
        <v>75.532730102539062</v>
      </c>
      <c r="N1981" s="181">
        <v>79.508140563964844</v>
      </c>
      <c r="O1981" s="181">
        <v>491.95660400390625</v>
      </c>
      <c r="P1981" s="181">
        <v>717.5609130859375</v>
      </c>
      <c r="Q1981" s="181">
        <v>198.77033996582031</v>
      </c>
      <c r="R1981" s="181">
        <v>543.63690185546875</v>
      </c>
      <c r="S1981" s="226">
        <f t="shared" si="92"/>
        <v>2744.0245742797852</v>
      </c>
      <c r="T1981" s="181">
        <f t="shared" si="90"/>
        <v>5203.0165262747978</v>
      </c>
      <c r="U1981" s="226">
        <f t="shared" si="91"/>
        <v>341.35070381701945</v>
      </c>
    </row>
    <row r="1982" spans="1:21" x14ac:dyDescent="0.25">
      <c r="A1982" s="156" t="s">
        <v>14945</v>
      </c>
      <c r="B1982" s="156" t="s">
        <v>450</v>
      </c>
      <c r="C1982" s="223">
        <v>-0.47323277592658997</v>
      </c>
      <c r="D1982" s="221">
        <v>0.49427658319473267</v>
      </c>
      <c r="E1982" s="221">
        <v>0.11887621879577637</v>
      </c>
      <c r="F1982" s="221">
        <v>22.343013763427734</v>
      </c>
      <c r="G1982" s="221">
        <v>7.6382770538330078</v>
      </c>
      <c r="H1982" s="221">
        <v>2.2736313343048096</v>
      </c>
      <c r="I1982" s="221">
        <v>-0.36782506108283997</v>
      </c>
      <c r="J1982" s="221">
        <v>-0.79362273216247559</v>
      </c>
      <c r="K1982" s="180">
        <v>595.2672119140625</v>
      </c>
      <c r="L1982" s="181">
        <v>190.93476867675781</v>
      </c>
      <c r="M1982" s="181">
        <v>199.21058654785156</v>
      </c>
      <c r="N1982" s="181">
        <v>179.70332336425781</v>
      </c>
      <c r="O1982" s="181">
        <v>636.05517578125</v>
      </c>
      <c r="P1982" s="181">
        <v>622.45916748046875</v>
      </c>
      <c r="Q1982" s="181">
        <v>182.65896606445312</v>
      </c>
      <c r="R1982" s="181">
        <v>470.5389404296875</v>
      </c>
      <c r="S1982" s="226">
        <f t="shared" si="92"/>
        <v>3076.8281402587891</v>
      </c>
      <c r="T1982" s="181">
        <f t="shared" si="90"/>
        <v>9684.4612353045559</v>
      </c>
      <c r="U1982" s="226">
        <f t="shared" si="91"/>
        <v>635.36174487738992</v>
      </c>
    </row>
    <row r="1983" spans="1:21" x14ac:dyDescent="0.25">
      <c r="A1983" s="156" t="s">
        <v>16018</v>
      </c>
      <c r="B1983" s="156" t="s">
        <v>450</v>
      </c>
      <c r="C1983" s="223">
        <v>-0.40492036938667297</v>
      </c>
      <c r="D1983" s="221">
        <v>0.56258898973464966</v>
      </c>
      <c r="E1983" s="221">
        <v>9.3280391693115234</v>
      </c>
      <c r="F1983" s="221">
        <v>26.887081146240234</v>
      </c>
      <c r="G1983" s="221">
        <v>42.311256408691406</v>
      </c>
      <c r="H1983" s="221">
        <v>13.363664627075195</v>
      </c>
      <c r="I1983" s="221">
        <v>3.3101494312286377</v>
      </c>
      <c r="J1983" s="221">
        <v>-0.72531032562255859</v>
      </c>
      <c r="K1983" s="180">
        <v>1405</v>
      </c>
      <c r="L1983" s="181">
        <v>480</v>
      </c>
      <c r="M1983" s="181">
        <v>337</v>
      </c>
      <c r="N1983" s="181">
        <v>351</v>
      </c>
      <c r="O1983" s="181">
        <v>1490</v>
      </c>
      <c r="P1983" s="181">
        <v>1353</v>
      </c>
      <c r="Q1983" s="181">
        <v>337</v>
      </c>
      <c r="R1983" s="181">
        <v>967</v>
      </c>
      <c r="S1983" s="226">
        <f t="shared" si="92"/>
        <v>6720</v>
      </c>
      <c r="T1983" s="181">
        <f t="shared" si="90"/>
        <v>93820.999841302633</v>
      </c>
      <c r="U1983" s="226">
        <f t="shared" si="91"/>
        <v>6155.2493955991085</v>
      </c>
    </row>
    <row r="1984" spans="1:21" x14ac:dyDescent="0.25">
      <c r="A1984" s="156" t="s">
        <v>16019</v>
      </c>
      <c r="B1984" s="156" t="s">
        <v>450</v>
      </c>
      <c r="C1984" s="223">
        <v>0.23255762457847595</v>
      </c>
      <c r="D1984" s="221">
        <v>10.668457984924316</v>
      </c>
      <c r="E1984" s="221">
        <v>0.82466667890548706</v>
      </c>
      <c r="F1984" s="221">
        <v>4.1752266883850098</v>
      </c>
      <c r="G1984" s="221">
        <v>20.721590042114258</v>
      </c>
      <c r="H1984" s="221">
        <v>9.7139215469360352</v>
      </c>
      <c r="I1984" s="221">
        <v>0.33796539902687073</v>
      </c>
      <c r="J1984" s="221">
        <v>-8.7832272052764893E-2</v>
      </c>
      <c r="K1984" s="180">
        <v>785</v>
      </c>
      <c r="L1984" s="181">
        <v>350</v>
      </c>
      <c r="M1984" s="181">
        <v>235</v>
      </c>
      <c r="N1984" s="181">
        <v>236</v>
      </c>
      <c r="O1984" s="181">
        <v>912</v>
      </c>
      <c r="P1984" s="181">
        <v>1130</v>
      </c>
      <c r="Q1984" s="181">
        <v>424</v>
      </c>
      <c r="R1984" s="181">
        <v>1009</v>
      </c>
      <c r="S1984" s="226">
        <f t="shared" si="92"/>
        <v>5081</v>
      </c>
      <c r="T1984" s="181">
        <f t="shared" si="90"/>
        <v>35025.164231151342</v>
      </c>
      <c r="U1984" s="226">
        <f t="shared" si="91"/>
        <v>2297.8717060063314</v>
      </c>
    </row>
    <row r="1985" spans="1:21" x14ac:dyDescent="0.25">
      <c r="A1985" s="156" t="s">
        <v>16020</v>
      </c>
      <c r="B1985" s="156" t="s">
        <v>450</v>
      </c>
      <c r="C1985" s="223">
        <v>-9.6271276473999023E-2</v>
      </c>
      <c r="D1985" s="221">
        <v>2.1931567192077637</v>
      </c>
      <c r="E1985" s="221">
        <v>6.1063389778137207</v>
      </c>
      <c r="F1985" s="221">
        <v>11.405332565307617</v>
      </c>
      <c r="G1985" s="221">
        <v>28.872919082641602</v>
      </c>
      <c r="H1985" s="221">
        <v>8.7375507354736328</v>
      </c>
      <c r="I1985" s="221">
        <v>9.1364989057183266E-3</v>
      </c>
      <c r="J1985" s="221">
        <v>-0.41666117310523987</v>
      </c>
      <c r="K1985" s="180">
        <v>2044</v>
      </c>
      <c r="L1985" s="181">
        <v>794</v>
      </c>
      <c r="M1985" s="181">
        <v>746</v>
      </c>
      <c r="N1985" s="181">
        <v>763</v>
      </c>
      <c r="O1985" s="181">
        <v>2554</v>
      </c>
      <c r="P1985" s="181">
        <v>2403</v>
      </c>
      <c r="Q1985" s="181">
        <v>562</v>
      </c>
      <c r="R1985" s="181">
        <v>1721</v>
      </c>
      <c r="S1985" s="226">
        <f t="shared" si="92"/>
        <v>11587</v>
      </c>
      <c r="T1985" s="181">
        <f t="shared" si="90"/>
        <v>108828.01615859754</v>
      </c>
      <c r="U1985" s="226">
        <f t="shared" si="91"/>
        <v>7139.8043275761893</v>
      </c>
    </row>
    <row r="1986" spans="1:21" x14ac:dyDescent="0.25">
      <c r="A1986" s="156" t="s">
        <v>16021</v>
      </c>
      <c r="B1986" s="156" t="s">
        <v>450</v>
      </c>
      <c r="C1986" s="223">
        <v>-0.82381206750869751</v>
      </c>
      <c r="D1986" s="221">
        <v>-3.0996873378753662</v>
      </c>
      <c r="E1986" s="221">
        <v>-0.23170308768749237</v>
      </c>
      <c r="F1986" s="221">
        <v>9.0327692031860352</v>
      </c>
      <c r="G1986" s="221">
        <v>11.150217056274414</v>
      </c>
      <c r="H1986" s="221">
        <v>1.8500727415084839</v>
      </c>
      <c r="I1986" s="221">
        <v>-0.71840435266494751</v>
      </c>
      <c r="J1986" s="221">
        <v>-1.1442021131515503</v>
      </c>
      <c r="K1986" s="180">
        <v>1621</v>
      </c>
      <c r="L1986" s="181">
        <v>471</v>
      </c>
      <c r="M1986" s="181">
        <v>525</v>
      </c>
      <c r="N1986" s="181">
        <v>638</v>
      </c>
      <c r="O1986" s="181">
        <v>1862</v>
      </c>
      <c r="P1986" s="181">
        <v>1588</v>
      </c>
      <c r="Q1986" s="181">
        <v>449</v>
      </c>
      <c r="R1986" s="181">
        <v>1065</v>
      </c>
      <c r="S1986" s="226">
        <f t="shared" si="92"/>
        <v>8219</v>
      </c>
      <c r="T1986" s="181">
        <f t="shared" si="90"/>
        <v>25004.39140047133</v>
      </c>
      <c r="U1986" s="226">
        <f t="shared" si="91"/>
        <v>1640.4457990791943</v>
      </c>
    </row>
    <row r="1987" spans="1:21" x14ac:dyDescent="0.25">
      <c r="A1987" s="156" t="s">
        <v>16022</v>
      </c>
      <c r="B1987" s="156" t="s">
        <v>450</v>
      </c>
      <c r="C1987" s="223">
        <v>-1.6795905828475952</v>
      </c>
      <c r="D1987" s="221">
        <v>-0.71208125352859497</v>
      </c>
      <c r="E1987" s="221">
        <v>19.448602676391602</v>
      </c>
      <c r="F1987" s="221">
        <v>23.369293212890625</v>
      </c>
      <c r="G1987" s="221">
        <v>25.532258987426758</v>
      </c>
      <c r="H1987" s="221">
        <v>0.87744230031967163</v>
      </c>
      <c r="I1987" s="221">
        <v>-1.5741828680038452</v>
      </c>
      <c r="J1987" s="221">
        <v>-1.9999805688858032</v>
      </c>
      <c r="K1987" s="180">
        <v>609</v>
      </c>
      <c r="L1987" s="181">
        <v>182</v>
      </c>
      <c r="M1987" s="181">
        <v>126</v>
      </c>
      <c r="N1987" s="181">
        <v>77</v>
      </c>
      <c r="O1987" s="181">
        <v>591</v>
      </c>
      <c r="P1987" s="181">
        <v>919</v>
      </c>
      <c r="Q1987" s="181">
        <v>285</v>
      </c>
      <c r="R1987" s="181">
        <v>713</v>
      </c>
      <c r="S1987" s="226">
        <f t="shared" si="92"/>
        <v>3502</v>
      </c>
      <c r="T1987" s="181">
        <f t="shared" si="90"/>
        <v>17118.796334087849</v>
      </c>
      <c r="U1987" s="226">
        <f t="shared" si="91"/>
        <v>1123.1010218076083</v>
      </c>
    </row>
    <row r="1988" spans="1:21" x14ac:dyDescent="0.25">
      <c r="A1988" s="156" t="s">
        <v>16023</v>
      </c>
      <c r="B1988" s="156" t="s">
        <v>450</v>
      </c>
      <c r="C1988" s="223">
        <v>-2.1920926570892334</v>
      </c>
      <c r="D1988" s="221">
        <v>5.3608226776123047</v>
      </c>
      <c r="E1988" s="221">
        <v>17.466758728027344</v>
      </c>
      <c r="F1988" s="221">
        <v>31.46356201171875</v>
      </c>
      <c r="G1988" s="221">
        <v>34.769271850585938</v>
      </c>
      <c r="H1988" s="221">
        <v>9.0638532638549805</v>
      </c>
      <c r="I1988" s="221">
        <v>-0.77424770593643188</v>
      </c>
      <c r="J1988" s="221">
        <v>-1.2000453472137451</v>
      </c>
      <c r="K1988" s="180">
        <v>1054</v>
      </c>
      <c r="L1988" s="181">
        <v>348</v>
      </c>
      <c r="M1988" s="181">
        <v>216</v>
      </c>
      <c r="N1988" s="181">
        <v>253</v>
      </c>
      <c r="O1988" s="181">
        <v>1132</v>
      </c>
      <c r="P1988" s="181">
        <v>1284</v>
      </c>
      <c r="Q1988" s="181">
        <v>434</v>
      </c>
      <c r="R1988" s="181">
        <v>1268</v>
      </c>
      <c r="S1988" s="226">
        <f t="shared" si="92"/>
        <v>5989</v>
      </c>
      <c r="T1988" s="181">
        <f t="shared" si="90"/>
        <v>60427.324026465416</v>
      </c>
      <c r="U1988" s="226">
        <f t="shared" si="91"/>
        <v>3964.4136208387749</v>
      </c>
    </row>
    <row r="1989" spans="1:21" x14ac:dyDescent="0.25">
      <c r="A1989" s="156" t="s">
        <v>16024</v>
      </c>
      <c r="B1989" s="156" t="s">
        <v>450</v>
      </c>
      <c r="C1989" s="223">
        <v>-1.4050874710083008</v>
      </c>
      <c r="D1989" s="221">
        <v>0.45349085330963135</v>
      </c>
      <c r="E1989" s="221">
        <v>7.8090496361255646E-2</v>
      </c>
      <c r="F1989" s="221">
        <v>14.118330001831055</v>
      </c>
      <c r="G1989" s="221">
        <v>11.909490585327148</v>
      </c>
      <c r="H1989" s="221">
        <v>2.9007189273834229</v>
      </c>
      <c r="I1989" s="221">
        <v>-2.346712164580822E-3</v>
      </c>
      <c r="J1989" s="221">
        <v>-0.8344084620475769</v>
      </c>
      <c r="K1989" s="180">
        <v>1483</v>
      </c>
      <c r="L1989" s="181">
        <v>393</v>
      </c>
      <c r="M1989" s="181">
        <v>320</v>
      </c>
      <c r="N1989" s="181">
        <v>352</v>
      </c>
      <c r="O1989" s="181">
        <v>1489</v>
      </c>
      <c r="P1989" s="181">
        <v>1875</v>
      </c>
      <c r="Q1989" s="181">
        <v>609</v>
      </c>
      <c r="R1989" s="181">
        <v>1321</v>
      </c>
      <c r="S1989" s="226">
        <f t="shared" si="92"/>
        <v>7842</v>
      </c>
      <c r="T1989" s="181">
        <f t="shared" ref="T1989:T2052" si="93">SUMPRODUCT(C1989:J1989,K1989:R1989)</f>
        <v>25157.515049648471</v>
      </c>
      <c r="U1989" s="226">
        <f t="shared" ref="U1989:U2052" si="94">(T1989/$T$10045)*$S$10045</f>
        <v>1650.4916763416816</v>
      </c>
    </row>
    <row r="1990" spans="1:21" x14ac:dyDescent="0.25">
      <c r="A1990" s="156" t="s">
        <v>16025</v>
      </c>
      <c r="B1990" s="156" t="s">
        <v>450</v>
      </c>
      <c r="C1990" s="223">
        <v>-0.5212445855140686</v>
      </c>
      <c r="D1990" s="221">
        <v>2.2854201793670654</v>
      </c>
      <c r="E1990" s="221">
        <v>21.371889114379883</v>
      </c>
      <c r="F1990" s="221">
        <v>3.4214246273040771</v>
      </c>
      <c r="G1990" s="221">
        <v>18.206293106079102</v>
      </c>
      <c r="H1990" s="221">
        <v>3.0789794921875</v>
      </c>
      <c r="I1990" s="221">
        <v>-0.4158368706703186</v>
      </c>
      <c r="J1990" s="221">
        <v>-0.84163451194763184</v>
      </c>
      <c r="K1990" s="180">
        <v>1008</v>
      </c>
      <c r="L1990" s="181">
        <v>426</v>
      </c>
      <c r="M1990" s="181">
        <v>332</v>
      </c>
      <c r="N1990" s="181">
        <v>309</v>
      </c>
      <c r="O1990" s="181">
        <v>1285</v>
      </c>
      <c r="P1990" s="181">
        <v>1645</v>
      </c>
      <c r="Q1990" s="181">
        <v>489</v>
      </c>
      <c r="R1990" s="181">
        <v>1302</v>
      </c>
      <c r="S1990" s="226">
        <f t="shared" ref="S1990:S2053" si="95">SUM(K1990:R1990)</f>
        <v>6796</v>
      </c>
      <c r="T1990" s="181">
        <f t="shared" si="93"/>
        <v>35761.71739166975</v>
      </c>
      <c r="U1990" s="226">
        <f t="shared" si="94"/>
        <v>2346.1942393813342</v>
      </c>
    </row>
    <row r="1991" spans="1:21" x14ac:dyDescent="0.25">
      <c r="A1991" s="156" t="s">
        <v>16026</v>
      </c>
      <c r="B1991" s="156" t="s">
        <v>450</v>
      </c>
      <c r="C1991" s="223">
        <v>0.35399144887924194</v>
      </c>
      <c r="D1991" s="221">
        <v>2.6651391983032227</v>
      </c>
      <c r="E1991" s="221">
        <v>0.94610041379928589</v>
      </c>
      <c r="F1991" s="221">
        <v>31.787197113037109</v>
      </c>
      <c r="G1991" s="221">
        <v>22.133512496948242</v>
      </c>
      <c r="H1991" s="221">
        <v>3.0220839977264404</v>
      </c>
      <c r="I1991" s="221">
        <v>0.45939922332763672</v>
      </c>
      <c r="J1991" s="221">
        <v>3.3601563423871994E-2</v>
      </c>
      <c r="K1991" s="180">
        <v>992</v>
      </c>
      <c r="L1991" s="181">
        <v>445</v>
      </c>
      <c r="M1991" s="181">
        <v>277</v>
      </c>
      <c r="N1991" s="181">
        <v>216</v>
      </c>
      <c r="O1991" s="181">
        <v>1164</v>
      </c>
      <c r="P1991" s="181">
        <v>1578</v>
      </c>
      <c r="Q1991" s="181">
        <v>519</v>
      </c>
      <c r="R1991" s="181">
        <v>1215</v>
      </c>
      <c r="S1991" s="226">
        <f t="shared" si="95"/>
        <v>6406</v>
      </c>
      <c r="T1991" s="181">
        <f t="shared" si="93"/>
        <v>39476.762042898685</v>
      </c>
      <c r="U1991" s="226">
        <f t="shared" si="94"/>
        <v>2589.9246023361097</v>
      </c>
    </row>
    <row r="1992" spans="1:21" x14ac:dyDescent="0.25">
      <c r="A1992" s="156" t="s">
        <v>15072</v>
      </c>
      <c r="B1992" s="156" t="s">
        <v>450</v>
      </c>
      <c r="C1992" s="223">
        <v>-1.9616749286651611</v>
      </c>
      <c r="D1992" s="221">
        <v>-0.99416553974151611</v>
      </c>
      <c r="E1992" s="221">
        <v>-1.3695658445358276</v>
      </c>
      <c r="F1992" s="221">
        <v>1.9809943437576294</v>
      </c>
      <c r="G1992" s="221">
        <v>6.1498351097106934</v>
      </c>
      <c r="H1992" s="221">
        <v>8.6360788345336914</v>
      </c>
      <c r="I1992" s="221">
        <v>-1.8562670946121216</v>
      </c>
      <c r="J1992" s="221">
        <v>-2.28206467628479</v>
      </c>
      <c r="K1992" s="180">
        <v>154.10877990722656</v>
      </c>
      <c r="L1992" s="181">
        <v>60.050338745117188</v>
      </c>
      <c r="M1992" s="181">
        <v>38.297409057617188</v>
      </c>
      <c r="N1992" s="181">
        <v>31.097497940063477</v>
      </c>
      <c r="O1992" s="181">
        <v>168.20222473144531</v>
      </c>
      <c r="P1992" s="181">
        <v>225.64834594726562</v>
      </c>
      <c r="Q1992" s="181">
        <v>75.675682067871094</v>
      </c>
      <c r="R1992" s="181">
        <v>249.08636474609375</v>
      </c>
      <c r="S1992" s="226">
        <f t="shared" si="95"/>
        <v>1002.1666431427002</v>
      </c>
      <c r="T1992" s="181">
        <f t="shared" si="93"/>
        <v>1921.3692157348069</v>
      </c>
      <c r="U1992" s="226">
        <f t="shared" si="94"/>
        <v>126.05394020399304</v>
      </c>
    </row>
    <row r="1993" spans="1:21" x14ac:dyDescent="0.25">
      <c r="A1993" s="156" t="s">
        <v>16027</v>
      </c>
      <c r="B1993" s="156" t="s">
        <v>450</v>
      </c>
      <c r="C1993" s="223">
        <v>-0.69569283723831177</v>
      </c>
      <c r="D1993" s="221">
        <v>0.27181652188301086</v>
      </c>
      <c r="E1993" s="221">
        <v>70.184722900390625</v>
      </c>
      <c r="F1993" s="221">
        <v>3.246976375579834</v>
      </c>
      <c r="G1993" s="221">
        <v>7.4158172607421875</v>
      </c>
      <c r="H1993" s="221">
        <v>1.8613400459289551</v>
      </c>
      <c r="I1993" s="221">
        <v>-0.59028506278991699</v>
      </c>
      <c r="J1993" s="221">
        <v>-1.016082763671875</v>
      </c>
      <c r="K1993" s="180">
        <v>47</v>
      </c>
      <c r="L1993" s="181">
        <v>22</v>
      </c>
      <c r="M1993" s="181">
        <v>11</v>
      </c>
      <c r="N1993" s="181">
        <v>2</v>
      </c>
      <c r="O1993" s="181">
        <v>40</v>
      </c>
      <c r="P1993" s="181">
        <v>98</v>
      </c>
      <c r="Q1993" s="181">
        <v>35</v>
      </c>
      <c r="R1993" s="181">
        <v>119</v>
      </c>
      <c r="S1993" s="226">
        <f t="shared" si="95"/>
        <v>374</v>
      </c>
      <c r="T1993" s="181">
        <f t="shared" si="93"/>
        <v>1089.278493642807</v>
      </c>
      <c r="U1993" s="226">
        <f t="shared" si="94"/>
        <v>71.463540155989278</v>
      </c>
    </row>
    <row r="1994" spans="1:21" x14ac:dyDescent="0.25">
      <c r="A1994" s="156" t="s">
        <v>15073</v>
      </c>
      <c r="B1994" s="156" t="s">
        <v>450</v>
      </c>
      <c r="C1994" s="223">
        <v>-0.59224963188171387</v>
      </c>
      <c r="D1994" s="221">
        <v>0.37525981664657593</v>
      </c>
      <c r="E1994" s="221">
        <v>-1.4055629435461015E-4</v>
      </c>
      <c r="F1994" s="221">
        <v>3.3504195213317871</v>
      </c>
      <c r="G1994" s="221">
        <v>7.5192599296569824</v>
      </c>
      <c r="H1994" s="221">
        <v>11.522075653076172</v>
      </c>
      <c r="I1994" s="221">
        <v>-0.48684179782867432</v>
      </c>
      <c r="J1994" s="221">
        <v>-0.91263949871063232</v>
      </c>
      <c r="K1994" s="180">
        <v>133.36689758300781</v>
      </c>
      <c r="L1994" s="181">
        <v>50.99322509765625</v>
      </c>
      <c r="M1994" s="181">
        <v>27.457889556884766</v>
      </c>
      <c r="N1994" s="181">
        <v>23.535333633422852</v>
      </c>
      <c r="O1994" s="181">
        <v>152.97967529296875</v>
      </c>
      <c r="P1994" s="181">
        <v>230.45014953613281</v>
      </c>
      <c r="Q1994" s="181">
        <v>109.83155822753906</v>
      </c>
      <c r="R1994" s="181">
        <v>280.46273803710937</v>
      </c>
      <c r="S1994" s="226">
        <f t="shared" si="95"/>
        <v>1009.0774669647217</v>
      </c>
      <c r="T1994" s="181">
        <f t="shared" si="93"/>
        <v>3515.1246279542675</v>
      </c>
      <c r="U1994" s="226">
        <f t="shared" si="94"/>
        <v>230.61434836837097</v>
      </c>
    </row>
    <row r="1995" spans="1:21" x14ac:dyDescent="0.25">
      <c r="A1995" s="156" t="s">
        <v>16028</v>
      </c>
      <c r="B1995" s="156" t="s">
        <v>450</v>
      </c>
      <c r="C1995" s="223">
        <v>-1.0041497945785522</v>
      </c>
      <c r="D1995" s="221">
        <v>-3.6640401929616928E-2</v>
      </c>
      <c r="E1995" s="221">
        <v>11.078827857971191</v>
      </c>
      <c r="F1995" s="221">
        <v>18.179567337036133</v>
      </c>
      <c r="G1995" s="221">
        <v>10.429750442504883</v>
      </c>
      <c r="H1995" s="221">
        <v>7.5774388313293457</v>
      </c>
      <c r="I1995" s="221">
        <v>3.8710708618164062</v>
      </c>
      <c r="J1995" s="221">
        <v>-1.3245396614074707</v>
      </c>
      <c r="K1995" s="180">
        <v>711</v>
      </c>
      <c r="L1995" s="181">
        <v>229</v>
      </c>
      <c r="M1995" s="181">
        <v>157</v>
      </c>
      <c r="N1995" s="181">
        <v>134</v>
      </c>
      <c r="O1995" s="181">
        <v>714</v>
      </c>
      <c r="P1995" s="181">
        <v>859</v>
      </c>
      <c r="Q1995" s="181">
        <v>268</v>
      </c>
      <c r="R1995" s="181">
        <v>825</v>
      </c>
      <c r="S1995" s="226">
        <f t="shared" si="95"/>
        <v>3897</v>
      </c>
      <c r="T1995" s="181">
        <f t="shared" si="93"/>
        <v>17353.660383243114</v>
      </c>
      <c r="U1995" s="226">
        <f t="shared" si="94"/>
        <v>1138.5095849124166</v>
      </c>
    </row>
    <row r="1996" spans="1:21" x14ac:dyDescent="0.25">
      <c r="A1996" s="156" t="s">
        <v>15074</v>
      </c>
      <c r="B1996" s="156" t="s">
        <v>450</v>
      </c>
      <c r="C1996" s="223">
        <v>-0.58932900428771973</v>
      </c>
      <c r="D1996" s="221">
        <v>0.37818032503128052</v>
      </c>
      <c r="E1996" s="221">
        <v>2.7799846138805151E-3</v>
      </c>
      <c r="F1996" s="221">
        <v>3.3533403873443604</v>
      </c>
      <c r="G1996" s="221">
        <v>7.5221805572509766</v>
      </c>
      <c r="H1996" s="221">
        <v>1.9677039384841919</v>
      </c>
      <c r="I1996" s="221">
        <v>-0.48392128944396973</v>
      </c>
      <c r="J1996" s="221">
        <v>-0.90971893072128296</v>
      </c>
      <c r="K1996" s="180">
        <v>72.422889709472656</v>
      </c>
      <c r="L1996" s="181">
        <v>27.270347595214844</v>
      </c>
      <c r="M1996" s="181">
        <v>19.832981109619141</v>
      </c>
      <c r="N1996" s="181">
        <v>23.775192260742188</v>
      </c>
      <c r="O1996" s="181">
        <v>87.09442138671875</v>
      </c>
      <c r="P1996" s="181">
        <v>90.630218505859375</v>
      </c>
      <c r="Q1996" s="181">
        <v>14.793453216552734</v>
      </c>
      <c r="R1996" s="181">
        <v>24.506736755371094</v>
      </c>
      <c r="S1996" s="226">
        <f t="shared" si="95"/>
        <v>360.32624053955078</v>
      </c>
      <c r="T1996" s="181">
        <f t="shared" si="93"/>
        <v>851.43393903172182</v>
      </c>
      <c r="U1996" s="226">
        <f t="shared" si="94"/>
        <v>55.859437092786465</v>
      </c>
    </row>
    <row r="1997" spans="1:21" x14ac:dyDescent="0.25">
      <c r="A1997" s="156" t="s">
        <v>15077</v>
      </c>
      <c r="B1997" s="156" t="s">
        <v>450</v>
      </c>
      <c r="C1997" s="223">
        <v>-1.3845125436782837</v>
      </c>
      <c r="D1997" s="221">
        <v>-0.41700321435928345</v>
      </c>
      <c r="E1997" s="221">
        <v>-0.79240363836288452</v>
      </c>
      <c r="F1997" s="221">
        <v>2.5581564903259277</v>
      </c>
      <c r="G1997" s="221">
        <v>6.7269973754882813</v>
      </c>
      <c r="H1997" s="221">
        <v>1.1725203990936279</v>
      </c>
      <c r="I1997" s="221">
        <v>-1.2791048288345337</v>
      </c>
      <c r="J1997" s="221">
        <v>-1.7049025297164917</v>
      </c>
      <c r="K1997" s="180">
        <v>1.716366171836853</v>
      </c>
      <c r="L1997" s="181">
        <v>0.60897564888000488</v>
      </c>
      <c r="M1997" s="181">
        <v>0.55904495716094971</v>
      </c>
      <c r="N1997" s="181">
        <v>0.63929069042205811</v>
      </c>
      <c r="O1997" s="181">
        <v>1.9428373575210571</v>
      </c>
      <c r="P1997" s="181">
        <v>2.0774717330932617</v>
      </c>
      <c r="Q1997" s="181">
        <v>0.53407967090606689</v>
      </c>
      <c r="R1997" s="181">
        <v>1.1564295291900635</v>
      </c>
      <c r="S1997" s="226">
        <f t="shared" si="95"/>
        <v>9.2344957590103149</v>
      </c>
      <c r="T1997" s="181">
        <f t="shared" si="93"/>
        <v>11.412737348186361</v>
      </c>
      <c r="U1997" s="226">
        <f t="shared" si="94"/>
        <v>0.74874755953762739</v>
      </c>
    </row>
    <row r="1998" spans="1:21" x14ac:dyDescent="0.25">
      <c r="A1998" s="156" t="s">
        <v>15078</v>
      </c>
      <c r="B1998" s="156" t="s">
        <v>450</v>
      </c>
      <c r="C1998" s="223">
        <v>-0.43415158987045288</v>
      </c>
      <c r="D1998" s="221">
        <v>-3.0320639610290527</v>
      </c>
      <c r="E1998" s="221">
        <v>0.15795738995075226</v>
      </c>
      <c r="F1998" s="221">
        <v>3.5085175037384033</v>
      </c>
      <c r="G1998" s="221">
        <v>19.253433227539063</v>
      </c>
      <c r="H1998" s="221">
        <v>6.363619327545166</v>
      </c>
      <c r="I1998" s="221">
        <v>1.5937007665634155</v>
      </c>
      <c r="J1998" s="221">
        <v>-0.75454157590866089</v>
      </c>
      <c r="K1998" s="180">
        <v>1231.5595703125</v>
      </c>
      <c r="L1998" s="181">
        <v>396.65310668945312</v>
      </c>
      <c r="M1998" s="181">
        <v>248.63377380371094</v>
      </c>
      <c r="N1998" s="181">
        <v>233.15463256835937</v>
      </c>
      <c r="O1998" s="181">
        <v>1233.494384765625</v>
      </c>
      <c r="P1998" s="181">
        <v>1593.384521484375</v>
      </c>
      <c r="Q1998" s="181">
        <v>563.05389404296875</v>
      </c>
      <c r="R1998" s="181">
        <v>1248.006103515625</v>
      </c>
      <c r="S1998" s="226">
        <f t="shared" si="95"/>
        <v>6747.9399871826172</v>
      </c>
      <c r="T1998" s="181">
        <f t="shared" si="93"/>
        <v>32964.300757333876</v>
      </c>
      <c r="U1998" s="226">
        <f t="shared" si="94"/>
        <v>2162.6660625673994</v>
      </c>
    </row>
    <row r="1999" spans="1:21" x14ac:dyDescent="0.25">
      <c r="A1999" s="156" t="s">
        <v>16029</v>
      </c>
      <c r="B1999" s="156" t="s">
        <v>450</v>
      </c>
      <c r="C1999" s="223">
        <v>-0.96365213394165039</v>
      </c>
      <c r="D1999" s="221">
        <v>-0.29463312029838562</v>
      </c>
      <c r="E1999" s="221">
        <v>25.387483596801758</v>
      </c>
      <c r="F1999" s="221">
        <v>15.780752182006836</v>
      </c>
      <c r="G1999" s="221">
        <v>12.663403511047363</v>
      </c>
      <c r="H1999" s="221">
        <v>4.5038743019104004</v>
      </c>
      <c r="I1999" s="221">
        <v>-1.1567345857620239</v>
      </c>
      <c r="J1999" s="221">
        <v>-1.5825322866439819</v>
      </c>
      <c r="K1999" s="180">
        <v>1196</v>
      </c>
      <c r="L1999" s="181">
        <v>929</v>
      </c>
      <c r="M1999" s="181">
        <v>235</v>
      </c>
      <c r="N1999" s="181">
        <v>272</v>
      </c>
      <c r="O1999" s="181">
        <v>1198</v>
      </c>
      <c r="P1999" s="181">
        <v>1436</v>
      </c>
      <c r="Q1999" s="181">
        <v>409</v>
      </c>
      <c r="R1999" s="181">
        <v>1129</v>
      </c>
      <c r="S1999" s="226">
        <f t="shared" si="95"/>
        <v>6804</v>
      </c>
      <c r="T1999" s="181">
        <f t="shared" si="93"/>
        <v>28210.718624383211</v>
      </c>
      <c r="U1999" s="226">
        <f t="shared" si="94"/>
        <v>1850.8010899038438</v>
      </c>
    </row>
    <row r="2000" spans="1:21" x14ac:dyDescent="0.25">
      <c r="A2000" s="156" t="s">
        <v>15081</v>
      </c>
      <c r="B2000" s="156" t="s">
        <v>450</v>
      </c>
      <c r="C2000" s="223">
        <v>-1.7051253318786621</v>
      </c>
      <c r="D2000" s="221">
        <v>-0.73761588335037231</v>
      </c>
      <c r="E2000" s="221">
        <v>1.8207790851593018</v>
      </c>
      <c r="F2000" s="221">
        <v>-1.5173437595367432</v>
      </c>
      <c r="G2000" s="221">
        <v>14.040255546569824</v>
      </c>
      <c r="H2000" s="221">
        <v>4.3736701011657715</v>
      </c>
      <c r="I2000" s="221">
        <v>-1.5997176170349121</v>
      </c>
      <c r="J2000" s="221">
        <v>-2.0255153179168701</v>
      </c>
      <c r="K2000" s="180">
        <v>1019.861328125</v>
      </c>
      <c r="L2000" s="181">
        <v>351.1646728515625</v>
      </c>
      <c r="M2000" s="181">
        <v>235.4287109375</v>
      </c>
      <c r="N2000" s="181">
        <v>214.65559387207031</v>
      </c>
      <c r="O2000" s="181">
        <v>1068.3319091796875</v>
      </c>
      <c r="P2000" s="181">
        <v>1462.0321044921875</v>
      </c>
      <c r="Q2000" s="181">
        <v>479.76019287109375</v>
      </c>
      <c r="R2000" s="181">
        <v>1223.6357421875</v>
      </c>
      <c r="S2000" s="226">
        <f t="shared" si="95"/>
        <v>6054.8702545166016</v>
      </c>
      <c r="T2000" s="181">
        <f t="shared" si="93"/>
        <v>16253.066665113645</v>
      </c>
      <c r="U2000" s="226">
        <f t="shared" si="94"/>
        <v>1066.3036946556992</v>
      </c>
    </row>
    <row r="2001" spans="1:21" x14ac:dyDescent="0.25">
      <c r="A2001" s="156" t="s">
        <v>16030</v>
      </c>
      <c r="B2001" s="156" t="s">
        <v>450</v>
      </c>
      <c r="C2001" s="223">
        <v>-0.77227836847305298</v>
      </c>
      <c r="D2001" s="221">
        <v>0.19523105025291443</v>
      </c>
      <c r="E2001" s="221">
        <v>-0.18016925454139709</v>
      </c>
      <c r="F2001" s="221">
        <v>23.189901351928711</v>
      </c>
      <c r="G2001" s="221">
        <v>13.564816474914551</v>
      </c>
      <c r="H2001" s="221">
        <v>4.7961602210998535</v>
      </c>
      <c r="I2001" s="221">
        <v>-0.66687053442001343</v>
      </c>
      <c r="J2001" s="221">
        <v>-3.7088584899902344</v>
      </c>
      <c r="K2001" s="180">
        <v>1240</v>
      </c>
      <c r="L2001" s="181">
        <v>340</v>
      </c>
      <c r="M2001" s="181">
        <v>227</v>
      </c>
      <c r="N2001" s="181">
        <v>216</v>
      </c>
      <c r="O2001" s="181">
        <v>1333</v>
      </c>
      <c r="P2001" s="181">
        <v>1679</v>
      </c>
      <c r="Q2001" s="181">
        <v>517</v>
      </c>
      <c r="R2001" s="181">
        <v>1338</v>
      </c>
      <c r="S2001" s="226">
        <f t="shared" si="95"/>
        <v>6890</v>
      </c>
      <c r="T2001" s="181">
        <f t="shared" si="93"/>
        <v>24904.302297800779</v>
      </c>
      <c r="U2001" s="226">
        <f t="shared" si="94"/>
        <v>1633.8793225999304</v>
      </c>
    </row>
    <row r="2002" spans="1:21" x14ac:dyDescent="0.25">
      <c r="A2002" s="156" t="s">
        <v>16031</v>
      </c>
      <c r="B2002" s="156" t="s">
        <v>450</v>
      </c>
      <c r="C2002" s="223">
        <v>2.8952095508575439</v>
      </c>
      <c r="D2002" s="221">
        <v>-0.28327202796936035</v>
      </c>
      <c r="E2002" s="221">
        <v>4.3337125778198242</v>
      </c>
      <c r="F2002" s="221">
        <v>2.6918878555297852</v>
      </c>
      <c r="G2002" s="221">
        <v>17.639034271240234</v>
      </c>
      <c r="H2002" s="221">
        <v>7.3357996940612793</v>
      </c>
      <c r="I2002" s="221">
        <v>-1.1453734636306763</v>
      </c>
      <c r="J2002" s="221">
        <v>-1.5711711645126343</v>
      </c>
      <c r="K2002" s="180">
        <v>644</v>
      </c>
      <c r="L2002" s="181">
        <v>251</v>
      </c>
      <c r="M2002" s="181">
        <v>159</v>
      </c>
      <c r="N2002" s="181">
        <v>172</v>
      </c>
      <c r="O2002" s="181">
        <v>713</v>
      </c>
      <c r="P2002" s="181">
        <v>918</v>
      </c>
      <c r="Q2002" s="181">
        <v>316</v>
      </c>
      <c r="R2002" s="181">
        <v>1030</v>
      </c>
      <c r="S2002" s="226">
        <f t="shared" si="95"/>
        <v>4203</v>
      </c>
      <c r="T2002" s="181">
        <f t="shared" si="93"/>
        <v>20276.129923343658</v>
      </c>
      <c r="U2002" s="226">
        <f t="shared" si="94"/>
        <v>1330.2420211557746</v>
      </c>
    </row>
    <row r="2003" spans="1:21" x14ac:dyDescent="0.25">
      <c r="A2003" s="156" t="s">
        <v>16032</v>
      </c>
      <c r="B2003" s="156" t="s">
        <v>450</v>
      </c>
      <c r="C2003" s="223">
        <v>-2.4921205043792725</v>
      </c>
      <c r="D2003" s="221">
        <v>-1.1562749147415161</v>
      </c>
      <c r="E2003" s="221">
        <v>-0.56414031982421875</v>
      </c>
      <c r="F2003" s="221">
        <v>2.7864198684692383</v>
      </c>
      <c r="G2003" s="221">
        <v>23.516613006591797</v>
      </c>
      <c r="H2003" s="221">
        <v>1.4007835388183594</v>
      </c>
      <c r="I2003" s="221">
        <v>-1.0508416891098022</v>
      </c>
      <c r="J2003" s="221">
        <v>-1.4766393899917603</v>
      </c>
      <c r="K2003" s="180">
        <v>804</v>
      </c>
      <c r="L2003" s="181">
        <v>279</v>
      </c>
      <c r="M2003" s="181">
        <v>221</v>
      </c>
      <c r="N2003" s="181">
        <v>210</v>
      </c>
      <c r="O2003" s="181">
        <v>892</v>
      </c>
      <c r="P2003" s="181">
        <v>1139</v>
      </c>
      <c r="Q2003" s="181">
        <v>386</v>
      </c>
      <c r="R2003" s="181">
        <v>1074</v>
      </c>
      <c r="S2003" s="226">
        <f t="shared" si="95"/>
        <v>5005</v>
      </c>
      <c r="T2003" s="181">
        <f t="shared" si="93"/>
        <v>18714.98323071003</v>
      </c>
      <c r="U2003" s="226">
        <f t="shared" si="94"/>
        <v>1227.8209506861715</v>
      </c>
    </row>
    <row r="2004" spans="1:21" x14ac:dyDescent="0.25">
      <c r="A2004" s="156" t="s">
        <v>16033</v>
      </c>
      <c r="B2004" s="156" t="s">
        <v>450</v>
      </c>
      <c r="C2004" s="223">
        <v>-0.75295186042785645</v>
      </c>
      <c r="D2004" s="221">
        <v>0.21455748379230499</v>
      </c>
      <c r="E2004" s="221">
        <v>-0.16084288060665131</v>
      </c>
      <c r="F2004" s="221">
        <v>3.1897175312042236</v>
      </c>
      <c r="G2004" s="221">
        <v>11.341358184814453</v>
      </c>
      <c r="H2004" s="221">
        <v>2.3098032474517822</v>
      </c>
      <c r="I2004" s="221">
        <v>-0.64754414558410645</v>
      </c>
      <c r="J2004" s="221">
        <v>-1.0733418464660645</v>
      </c>
      <c r="K2004" s="180">
        <v>558</v>
      </c>
      <c r="L2004" s="181">
        <v>136</v>
      </c>
      <c r="M2004" s="181">
        <v>119</v>
      </c>
      <c r="N2004" s="181">
        <v>120</v>
      </c>
      <c r="O2004" s="181">
        <v>597</v>
      </c>
      <c r="P2004" s="181">
        <v>795</v>
      </c>
      <c r="Q2004" s="181">
        <v>247</v>
      </c>
      <c r="R2004" s="181">
        <v>553</v>
      </c>
      <c r="S2004" s="226">
        <f t="shared" si="95"/>
        <v>3125</v>
      </c>
      <c r="T2004" s="181">
        <f t="shared" si="93"/>
        <v>7826.2414536327124</v>
      </c>
      <c r="U2004" s="226">
        <f t="shared" si="94"/>
        <v>513.45080588321082</v>
      </c>
    </row>
    <row r="2005" spans="1:21" x14ac:dyDescent="0.25">
      <c r="A2005" s="156" t="s">
        <v>16034</v>
      </c>
      <c r="B2005" s="156" t="s">
        <v>450</v>
      </c>
      <c r="C2005" s="223">
        <v>-2.0689198970794678</v>
      </c>
      <c r="D2005" s="221">
        <v>-1.1014103889465332</v>
      </c>
      <c r="E2005" s="221">
        <v>-1.4768109321594238</v>
      </c>
      <c r="F2005" s="221">
        <v>1.8737493753433228</v>
      </c>
      <c r="G2005" s="221">
        <v>6.0425901412963867</v>
      </c>
      <c r="H2005" s="221">
        <v>0.48811310529708862</v>
      </c>
      <c r="I2005" s="221">
        <v>-1.9635119438171387</v>
      </c>
      <c r="J2005" s="221">
        <v>-2.3893096446990967</v>
      </c>
      <c r="K2005" s="180">
        <v>8.6775131225585937</v>
      </c>
      <c r="L2005" s="181">
        <v>3.6445558071136475</v>
      </c>
      <c r="M2005" s="181">
        <v>2.2695035934448242</v>
      </c>
      <c r="N2005" s="181">
        <v>1.7622027397155762</v>
      </c>
      <c r="O2005" s="181">
        <v>8.4238629341125488</v>
      </c>
      <c r="P2005" s="181">
        <v>14.658323287963867</v>
      </c>
      <c r="Q2005" s="181">
        <v>5.9674592018127441</v>
      </c>
      <c r="R2005" s="181">
        <v>15.138923645019531</v>
      </c>
      <c r="S2005" s="226">
        <f t="shared" si="95"/>
        <v>60.542344331741333</v>
      </c>
      <c r="T2005" s="181">
        <f t="shared" si="93"/>
        <v>-11.848815496656073</v>
      </c>
      <c r="U2005" s="226">
        <f t="shared" si="94"/>
        <v>-0.77735703677984835</v>
      </c>
    </row>
    <row r="2006" spans="1:21" x14ac:dyDescent="0.25">
      <c r="A2006" s="156" t="s">
        <v>16035</v>
      </c>
      <c r="B2006" s="156" t="s">
        <v>450</v>
      </c>
      <c r="C2006" s="223">
        <v>0.39659097790718079</v>
      </c>
      <c r="D2006" s="221">
        <v>0.13606332242488861</v>
      </c>
      <c r="E2006" s="221">
        <v>12.522894859313965</v>
      </c>
      <c r="F2006" s="221">
        <v>13.898946762084961</v>
      </c>
      <c r="G2006" s="221">
        <v>39.5150146484375</v>
      </c>
      <c r="H2006" s="221">
        <v>8.6170406341552734</v>
      </c>
      <c r="I2006" s="221">
        <v>0.50199872255325317</v>
      </c>
      <c r="J2006" s="221">
        <v>7.6201066374778748E-2</v>
      </c>
      <c r="K2006" s="180">
        <v>714</v>
      </c>
      <c r="L2006" s="181">
        <v>245</v>
      </c>
      <c r="M2006" s="181">
        <v>244</v>
      </c>
      <c r="N2006" s="181">
        <v>319</v>
      </c>
      <c r="O2006" s="181">
        <v>870</v>
      </c>
      <c r="P2006" s="181">
        <v>955</v>
      </c>
      <c r="Q2006" s="181">
        <v>339</v>
      </c>
      <c r="R2006" s="181">
        <v>1263</v>
      </c>
      <c r="S2006" s="226">
        <f t="shared" si="95"/>
        <v>4949</v>
      </c>
      <c r="T2006" s="181">
        <f t="shared" si="93"/>
        <v>50679.607898533344</v>
      </c>
      <c r="U2006" s="226">
        <f t="shared" si="94"/>
        <v>3324.9019560045231</v>
      </c>
    </row>
    <row r="2007" spans="1:21" x14ac:dyDescent="0.25">
      <c r="A2007" s="156" t="s">
        <v>16036</v>
      </c>
      <c r="B2007" s="156" t="s">
        <v>450</v>
      </c>
      <c r="C2007" s="223">
        <v>1.3992745876312256</v>
      </c>
      <c r="D2007" s="221">
        <v>2.3667840957641602</v>
      </c>
      <c r="E2007" s="221">
        <v>19.61323356628418</v>
      </c>
      <c r="F2007" s="221">
        <v>32.5648193359375</v>
      </c>
      <c r="G2007" s="221">
        <v>78.640296936035156</v>
      </c>
      <c r="H2007" s="221">
        <v>23.581943511962891</v>
      </c>
      <c r="I2007" s="221">
        <v>9.6272563934326172</v>
      </c>
      <c r="J2007" s="221">
        <v>1.0788846015930176</v>
      </c>
      <c r="K2007" s="180">
        <v>621</v>
      </c>
      <c r="L2007" s="181">
        <v>287</v>
      </c>
      <c r="M2007" s="181">
        <v>284</v>
      </c>
      <c r="N2007" s="181">
        <v>316</v>
      </c>
      <c r="O2007" s="181">
        <v>704</v>
      </c>
      <c r="P2007" s="181">
        <v>643</v>
      </c>
      <c r="Q2007" s="181">
        <v>210</v>
      </c>
      <c r="R2007" s="181">
        <v>857</v>
      </c>
      <c r="S2007" s="226">
        <f t="shared" si="95"/>
        <v>3922</v>
      </c>
      <c r="T2007" s="181">
        <f t="shared" si="93"/>
        <v>90881.144464731216</v>
      </c>
      <c r="U2007" s="226">
        <f t="shared" si="94"/>
        <v>5962.376338816528</v>
      </c>
    </row>
    <row r="2008" spans="1:21" x14ac:dyDescent="0.25">
      <c r="A2008" s="156" t="s">
        <v>16037</v>
      </c>
      <c r="B2008" s="156" t="s">
        <v>450</v>
      </c>
      <c r="C2008" s="223">
        <v>1.3635057955980301E-2</v>
      </c>
      <c r="D2008" s="221">
        <v>0.63451266288757324</v>
      </c>
      <c r="E2008" s="221">
        <v>13.417978286743164</v>
      </c>
      <c r="F2008" s="221">
        <v>19.156820297241211</v>
      </c>
      <c r="G2008" s="221">
        <v>24.725357055664063</v>
      </c>
      <c r="H2008" s="221">
        <v>17.29231071472168</v>
      </c>
      <c r="I2008" s="221">
        <v>3.8817553520202637</v>
      </c>
      <c r="J2008" s="221">
        <v>-0.65338659286499023</v>
      </c>
      <c r="K2008" s="180">
        <v>2214</v>
      </c>
      <c r="L2008" s="181">
        <v>731</v>
      </c>
      <c r="M2008" s="181">
        <v>586</v>
      </c>
      <c r="N2008" s="181">
        <v>611</v>
      </c>
      <c r="O2008" s="181">
        <v>2370</v>
      </c>
      <c r="P2008" s="181">
        <v>2705</v>
      </c>
      <c r="Q2008" s="181">
        <v>824</v>
      </c>
      <c r="R2008" s="181">
        <v>2579</v>
      </c>
      <c r="S2008" s="226">
        <f t="shared" si="95"/>
        <v>12620</v>
      </c>
      <c r="T2008" s="181">
        <f t="shared" si="93"/>
        <v>126950.04834484309</v>
      </c>
      <c r="U2008" s="226">
        <f t="shared" si="94"/>
        <v>8328.7239495168396</v>
      </c>
    </row>
    <row r="2009" spans="1:21" x14ac:dyDescent="0.25">
      <c r="A2009" s="156" t="s">
        <v>16038</v>
      </c>
      <c r="B2009" s="156" t="s">
        <v>450</v>
      </c>
      <c r="C2009" s="223">
        <v>-0.86051690578460693</v>
      </c>
      <c r="D2009" s="221">
        <v>0.10699252039194107</v>
      </c>
      <c r="E2009" s="221">
        <v>-0.26840785145759583</v>
      </c>
      <c r="F2009" s="221">
        <v>3.0821523666381836</v>
      </c>
      <c r="G2009" s="221">
        <v>7.2509932518005371</v>
      </c>
      <c r="H2009" s="221">
        <v>1.6965160369873047</v>
      </c>
      <c r="I2009" s="221">
        <v>-0.75510913133621216</v>
      </c>
      <c r="J2009" s="221">
        <v>-1.1809067726135254</v>
      </c>
      <c r="K2009" s="180">
        <v>1.0675909519195557</v>
      </c>
      <c r="L2009" s="181">
        <v>0.31889081001281738</v>
      </c>
      <c r="M2009" s="181">
        <v>0.20623916387557983</v>
      </c>
      <c r="N2009" s="181">
        <v>0.17157712578773499</v>
      </c>
      <c r="O2009" s="181">
        <v>1.1143847703933716</v>
      </c>
      <c r="P2009" s="181">
        <v>1.4194107055664063</v>
      </c>
      <c r="Q2009" s="181">
        <v>0.50259965658187866</v>
      </c>
      <c r="R2009" s="181">
        <v>1.1594454050064087</v>
      </c>
      <c r="S2009" s="226">
        <f t="shared" si="95"/>
        <v>5.9601385891437531</v>
      </c>
      <c r="T2009" s="181">
        <f t="shared" si="93"/>
        <v>8.3286444561064101</v>
      </c>
      <c r="U2009" s="226">
        <f t="shared" si="94"/>
        <v>0.54641161191335552</v>
      </c>
    </row>
    <row r="2010" spans="1:21" x14ac:dyDescent="0.25">
      <c r="A2010" s="156" t="s">
        <v>16039</v>
      </c>
      <c r="B2010" s="156" t="s">
        <v>450</v>
      </c>
      <c r="C2010" s="223">
        <v>0.69177073240280151</v>
      </c>
      <c r="D2010" s="221">
        <v>1.6592801809310913</v>
      </c>
      <c r="E2010" s="221">
        <v>-1.729499340057373</v>
      </c>
      <c r="F2010" s="221">
        <v>22.507669448852539</v>
      </c>
      <c r="G2010" s="221">
        <v>29.210023880004883</v>
      </c>
      <c r="H2010" s="221">
        <v>22.3909912109375</v>
      </c>
      <c r="I2010" s="221">
        <v>0.79717850685119629</v>
      </c>
      <c r="J2010" s="221">
        <v>0.13365861773490906</v>
      </c>
      <c r="K2010" s="180">
        <v>1300.121826171875</v>
      </c>
      <c r="L2010" s="181">
        <v>376.16384887695312</v>
      </c>
      <c r="M2010" s="181">
        <v>530.89794921875</v>
      </c>
      <c r="N2010" s="181">
        <v>460.64511108398437</v>
      </c>
      <c r="O2010" s="181">
        <v>1389.049560546875</v>
      </c>
      <c r="P2010" s="181">
        <v>1134.716552734375</v>
      </c>
      <c r="Q2010" s="181">
        <v>339.70352172851563</v>
      </c>
      <c r="R2010" s="181">
        <v>803.90576171875</v>
      </c>
      <c r="S2010" s="226">
        <f t="shared" si="95"/>
        <v>6335.2041320800781</v>
      </c>
      <c r="T2010" s="181">
        <f t="shared" si="93"/>
        <v>77333.260160213991</v>
      </c>
      <c r="U2010" s="226">
        <f t="shared" si="94"/>
        <v>5073.549670820229</v>
      </c>
    </row>
    <row r="2011" spans="1:21" x14ac:dyDescent="0.25">
      <c r="A2011" s="156" t="s">
        <v>16040</v>
      </c>
      <c r="B2011" s="156" t="s">
        <v>450</v>
      </c>
      <c r="C2011" s="223">
        <v>-1.1731981039047241</v>
      </c>
      <c r="D2011" s="221">
        <v>-0.20568875968456268</v>
      </c>
      <c r="E2011" s="221">
        <v>-0.58108913898468018</v>
      </c>
      <c r="F2011" s="221">
        <v>18.382612228393555</v>
      </c>
      <c r="G2011" s="221">
        <v>16.365503311157227</v>
      </c>
      <c r="H2011" s="221">
        <v>9.8292884826660156</v>
      </c>
      <c r="I2011" s="221">
        <v>-0.80738627910614014</v>
      </c>
      <c r="J2011" s="221">
        <v>0.13933549821376801</v>
      </c>
      <c r="K2011" s="180">
        <v>774</v>
      </c>
      <c r="L2011" s="181">
        <v>208</v>
      </c>
      <c r="M2011" s="181">
        <v>225</v>
      </c>
      <c r="N2011" s="181">
        <v>241</v>
      </c>
      <c r="O2011" s="181">
        <v>947</v>
      </c>
      <c r="P2011" s="181">
        <v>1043</v>
      </c>
      <c r="Q2011" s="181">
        <v>335</v>
      </c>
      <c r="R2011" s="181">
        <v>1149</v>
      </c>
      <c r="S2011" s="226">
        <f t="shared" si="95"/>
        <v>4922</v>
      </c>
      <c r="T2011" s="181">
        <f t="shared" si="93"/>
        <v>28988.327503368258</v>
      </c>
      <c r="U2011" s="226">
        <f t="shared" si="94"/>
        <v>1901.8171373823543</v>
      </c>
    </row>
    <row r="2012" spans="1:21" x14ac:dyDescent="0.25">
      <c r="A2012" s="156" t="s">
        <v>16041</v>
      </c>
      <c r="B2012" s="156" t="s">
        <v>450</v>
      </c>
      <c r="C2012" s="223">
        <v>2.6210000514984131</v>
      </c>
      <c r="D2012" s="221">
        <v>2.423614501953125</v>
      </c>
      <c r="E2012" s="221">
        <v>7.1865735054016113</v>
      </c>
      <c r="F2012" s="221">
        <v>8.9340400695800781</v>
      </c>
      <c r="G2012" s="221">
        <v>48.436576843261719</v>
      </c>
      <c r="H2012" s="221">
        <v>13.55095100402832</v>
      </c>
      <c r="I2012" s="221">
        <v>10.957254409790039</v>
      </c>
      <c r="J2012" s="221">
        <v>0.80730569362640381</v>
      </c>
      <c r="K2012" s="180">
        <v>1009</v>
      </c>
      <c r="L2012" s="181">
        <v>304</v>
      </c>
      <c r="M2012" s="181">
        <v>582</v>
      </c>
      <c r="N2012" s="181">
        <v>762</v>
      </c>
      <c r="O2012" s="181">
        <v>1647</v>
      </c>
      <c r="P2012" s="181">
        <v>1264</v>
      </c>
      <c r="Q2012" s="181">
        <v>373</v>
      </c>
      <c r="R2012" s="181">
        <v>1289</v>
      </c>
      <c r="S2012" s="226">
        <f t="shared" si="95"/>
        <v>7230</v>
      </c>
      <c r="T2012" s="181">
        <f t="shared" si="93"/>
        <v>116402.80923759937</v>
      </c>
      <c r="U2012" s="226">
        <f t="shared" si="94"/>
        <v>7636.7585339924453</v>
      </c>
    </row>
    <row r="2013" spans="1:21" x14ac:dyDescent="0.25">
      <c r="A2013" s="156" t="s">
        <v>16042</v>
      </c>
      <c r="B2013" s="156" t="s">
        <v>450</v>
      </c>
      <c r="C2013" s="223">
        <v>0.88639253377914429</v>
      </c>
      <c r="D2013" s="221">
        <v>1.8539019823074341</v>
      </c>
      <c r="E2013" s="221">
        <v>1.4785016775131226</v>
      </c>
      <c r="F2013" s="221">
        <v>9.35467529296875</v>
      </c>
      <c r="G2013" s="221">
        <v>19.698183059692383</v>
      </c>
      <c r="H2013" s="221">
        <v>5.6765217781066895</v>
      </c>
      <c r="I2013" s="221">
        <v>0.99180036783218384</v>
      </c>
      <c r="J2013" s="221">
        <v>0.56600266695022583</v>
      </c>
      <c r="K2013" s="180">
        <v>1511</v>
      </c>
      <c r="L2013" s="181">
        <v>483</v>
      </c>
      <c r="M2013" s="181">
        <v>364</v>
      </c>
      <c r="N2013" s="181">
        <v>432</v>
      </c>
      <c r="O2013" s="181">
        <v>1622</v>
      </c>
      <c r="P2013" s="181">
        <v>1685</v>
      </c>
      <c r="Q2013" s="181">
        <v>564</v>
      </c>
      <c r="R2013" s="181">
        <v>1664</v>
      </c>
      <c r="S2013" s="226">
        <f t="shared" si="95"/>
        <v>8325</v>
      </c>
      <c r="T2013" s="181">
        <f t="shared" si="93"/>
        <v>49830.764077365398</v>
      </c>
      <c r="U2013" s="226">
        <f t="shared" si="94"/>
        <v>3269.2124469815981</v>
      </c>
    </row>
    <row r="2014" spans="1:21" x14ac:dyDescent="0.25">
      <c r="A2014" s="156" t="s">
        <v>16043</v>
      </c>
      <c r="B2014" s="156" t="s">
        <v>450</v>
      </c>
      <c r="C2014" s="223">
        <v>1.5561168193817139</v>
      </c>
      <c r="D2014" s="221">
        <v>6.1505475044250488</v>
      </c>
      <c r="E2014" s="221">
        <v>14.150253295898438</v>
      </c>
      <c r="F2014" s="221">
        <v>13.019054412841797</v>
      </c>
      <c r="G2014" s="221">
        <v>39.031894683837891</v>
      </c>
      <c r="H2014" s="221">
        <v>13.353439331054688</v>
      </c>
      <c r="I2014" s="221">
        <v>9.2021398544311523</v>
      </c>
      <c r="J2014" s="221">
        <v>1.2357269525527954</v>
      </c>
      <c r="K2014" s="180">
        <v>1773</v>
      </c>
      <c r="L2014" s="181">
        <v>631</v>
      </c>
      <c r="M2014" s="181">
        <v>548</v>
      </c>
      <c r="N2014" s="181">
        <v>540</v>
      </c>
      <c r="O2014" s="181">
        <v>1838</v>
      </c>
      <c r="P2014" s="181">
        <v>1795</v>
      </c>
      <c r="Q2014" s="181">
        <v>499</v>
      </c>
      <c r="R2014" s="181">
        <v>1208</v>
      </c>
      <c r="S2014" s="226">
        <f t="shared" si="95"/>
        <v>8832</v>
      </c>
      <c r="T2014" s="181">
        <f t="shared" si="93"/>
        <v>123219.29075932503</v>
      </c>
      <c r="U2014" s="226">
        <f t="shared" si="94"/>
        <v>8083.9627189583316</v>
      </c>
    </row>
    <row r="2015" spans="1:21" x14ac:dyDescent="0.25">
      <c r="A2015" s="156" t="s">
        <v>16044</v>
      </c>
      <c r="B2015" s="156" t="s">
        <v>450</v>
      </c>
      <c r="C2015" s="223">
        <v>-1.4306074380874634</v>
      </c>
      <c r="D2015" s="221">
        <v>-0.46309804916381836</v>
      </c>
      <c r="E2015" s="221">
        <v>-0.83849835395812988</v>
      </c>
      <c r="F2015" s="221">
        <v>2.5120618343353271</v>
      </c>
      <c r="G2015" s="221">
        <v>12.018160820007324</v>
      </c>
      <c r="H2015" s="221">
        <v>10.097206115722656</v>
      </c>
      <c r="I2015" s="221">
        <v>-1.3251997232437134</v>
      </c>
      <c r="J2015" s="221">
        <v>-1.7509974241256714</v>
      </c>
      <c r="K2015" s="180">
        <v>677</v>
      </c>
      <c r="L2015" s="181">
        <v>226</v>
      </c>
      <c r="M2015" s="181">
        <v>148</v>
      </c>
      <c r="N2015" s="181">
        <v>145</v>
      </c>
      <c r="O2015" s="181">
        <v>705</v>
      </c>
      <c r="P2015" s="181">
        <v>1056</v>
      </c>
      <c r="Q2015" s="181">
        <v>328</v>
      </c>
      <c r="R2015" s="181">
        <v>956</v>
      </c>
      <c r="S2015" s="226">
        <f t="shared" si="95"/>
        <v>4241</v>
      </c>
      <c r="T2015" s="181">
        <f t="shared" si="93"/>
        <v>16193.803804516792</v>
      </c>
      <c r="U2015" s="226">
        <f t="shared" si="94"/>
        <v>1062.4156771810692</v>
      </c>
    </row>
    <row r="2016" spans="1:21" x14ac:dyDescent="0.25">
      <c r="A2016" s="156" t="s">
        <v>16045</v>
      </c>
      <c r="B2016" s="156" t="s">
        <v>450</v>
      </c>
      <c r="C2016" s="223">
        <v>-1.1862035989761353</v>
      </c>
      <c r="D2016" s="221">
        <v>-0.21869419515132904</v>
      </c>
      <c r="E2016" s="221">
        <v>-0.59409463405609131</v>
      </c>
      <c r="F2016" s="221">
        <v>2.7564654350280762</v>
      </c>
      <c r="G2016" s="221">
        <v>6.9253063201904297</v>
      </c>
      <c r="H2016" s="221">
        <v>8.0348854064941406</v>
      </c>
      <c r="I2016" s="221">
        <v>-1.0807958841323853</v>
      </c>
      <c r="J2016" s="221">
        <v>-1.5065935850143433</v>
      </c>
      <c r="K2016" s="180">
        <v>455</v>
      </c>
      <c r="L2016" s="181">
        <v>124</v>
      </c>
      <c r="M2016" s="181">
        <v>103</v>
      </c>
      <c r="N2016" s="181">
        <v>86</v>
      </c>
      <c r="O2016" s="181">
        <v>465</v>
      </c>
      <c r="P2016" s="181">
        <v>659</v>
      </c>
      <c r="Q2016" s="181">
        <v>254</v>
      </c>
      <c r="R2016" s="181">
        <v>767</v>
      </c>
      <c r="S2016" s="226">
        <f t="shared" si="95"/>
        <v>2913</v>
      </c>
      <c r="T2016" s="181">
        <f t="shared" si="93"/>
        <v>6694.2010498642921</v>
      </c>
      <c r="U2016" s="226">
        <f t="shared" si="94"/>
        <v>439.18181468853561</v>
      </c>
    </row>
    <row r="2017" spans="1:21" x14ac:dyDescent="0.25">
      <c r="A2017" s="156" t="s">
        <v>16046</v>
      </c>
      <c r="B2017" s="156" t="s">
        <v>450</v>
      </c>
      <c r="C2017" s="223">
        <v>-1.4187737703323364</v>
      </c>
      <c r="D2017" s="221">
        <v>3.2407784461975098</v>
      </c>
      <c r="E2017" s="221">
        <v>2.7579317092895508</v>
      </c>
      <c r="F2017" s="221">
        <v>2.5238955020904541</v>
      </c>
      <c r="G2017" s="221">
        <v>7.1673040390014648</v>
      </c>
      <c r="H2017" s="221">
        <v>4.6766448020935059</v>
      </c>
      <c r="I2017" s="221">
        <v>-1.3133660554885864</v>
      </c>
      <c r="J2017" s="221">
        <v>-1.7391636371612549</v>
      </c>
      <c r="K2017" s="180">
        <v>636</v>
      </c>
      <c r="L2017" s="181">
        <v>215</v>
      </c>
      <c r="M2017" s="181">
        <v>148</v>
      </c>
      <c r="N2017" s="181">
        <v>124</v>
      </c>
      <c r="O2017" s="181">
        <v>640</v>
      </c>
      <c r="P2017" s="181">
        <v>909</v>
      </c>
      <c r="Q2017" s="181">
        <v>390</v>
      </c>
      <c r="R2017" s="181">
        <v>1087</v>
      </c>
      <c r="S2017" s="226">
        <f t="shared" si="95"/>
        <v>4149</v>
      </c>
      <c r="T2017" s="181">
        <f t="shared" si="93"/>
        <v>6951.02525806427</v>
      </c>
      <c r="U2017" s="226">
        <f t="shared" si="94"/>
        <v>456.03110274741442</v>
      </c>
    </row>
    <row r="2018" spans="1:21" x14ac:dyDescent="0.25">
      <c r="A2018" s="156" t="s">
        <v>16047</v>
      </c>
      <c r="B2018" s="156" t="s">
        <v>450</v>
      </c>
      <c r="C2018" s="223">
        <v>-0.45154395699501038</v>
      </c>
      <c r="D2018" s="221">
        <v>0.51596540212631226</v>
      </c>
      <c r="E2018" s="221">
        <v>0.14056506752967834</v>
      </c>
      <c r="F2018" s="221">
        <v>3.4911251068115234</v>
      </c>
      <c r="G2018" s="221">
        <v>10.898088455200195</v>
      </c>
      <c r="H2018" s="221">
        <v>2.1054890155792236</v>
      </c>
      <c r="I2018" s="221">
        <v>-0.34613624215126038</v>
      </c>
      <c r="J2018" s="221">
        <v>6.2293872833251953</v>
      </c>
      <c r="K2018" s="180">
        <v>392.52072143554687</v>
      </c>
      <c r="L2018" s="181">
        <v>148.75479125976562</v>
      </c>
      <c r="M2018" s="181">
        <v>89.252876281738281</v>
      </c>
      <c r="N2018" s="181">
        <v>63.340751647949219</v>
      </c>
      <c r="O2018" s="181">
        <v>437.62701416015625</v>
      </c>
      <c r="P2018" s="181">
        <v>604.61627197265625</v>
      </c>
      <c r="Q2018" s="181">
        <v>237.0479736328125</v>
      </c>
      <c r="R2018" s="181">
        <v>537.43670654296875</v>
      </c>
      <c r="S2018" s="226">
        <f t="shared" si="95"/>
        <v>2510.5971069335937</v>
      </c>
      <c r="T2018" s="181">
        <f t="shared" si="93"/>
        <v>9441.3496113847777</v>
      </c>
      <c r="U2018" s="226">
        <f t="shared" si="94"/>
        <v>619.41208884381001</v>
      </c>
    </row>
    <row r="2019" spans="1:21" x14ac:dyDescent="0.25">
      <c r="A2019" s="156" t="s">
        <v>16048</v>
      </c>
      <c r="B2019" s="156" t="s">
        <v>450</v>
      </c>
      <c r="C2019" s="223">
        <v>-1.1347821950912476</v>
      </c>
      <c r="D2019" s="221">
        <v>-0.16727273166179657</v>
      </c>
      <c r="E2019" s="221">
        <v>-0.54267311096191406</v>
      </c>
      <c r="F2019" s="221">
        <v>2.8078873157501221</v>
      </c>
      <c r="G2019" s="221">
        <v>37.9852294921875</v>
      </c>
      <c r="H2019" s="221">
        <v>8.6131372451782227</v>
      </c>
      <c r="I2019" s="221">
        <v>-1.029374361038208</v>
      </c>
      <c r="J2019" s="221">
        <v>-1.455172061920166</v>
      </c>
      <c r="K2019" s="180">
        <v>768</v>
      </c>
      <c r="L2019" s="181">
        <v>222</v>
      </c>
      <c r="M2019" s="181">
        <v>195</v>
      </c>
      <c r="N2019" s="181">
        <v>224</v>
      </c>
      <c r="O2019" s="181">
        <v>748</v>
      </c>
      <c r="P2019" s="181">
        <v>853</v>
      </c>
      <c r="Q2019" s="181">
        <v>252</v>
      </c>
      <c r="R2019" s="181">
        <v>749</v>
      </c>
      <c r="S2019" s="226">
        <f t="shared" si="95"/>
        <v>4011</v>
      </c>
      <c r="T2019" s="181">
        <f t="shared" si="93"/>
        <v>34025.129746764898</v>
      </c>
      <c r="U2019" s="226">
        <f t="shared" si="94"/>
        <v>2232.2631357927348</v>
      </c>
    </row>
    <row r="2020" spans="1:21" x14ac:dyDescent="0.25">
      <c r="A2020" s="156" t="s">
        <v>16049</v>
      </c>
      <c r="B2020" s="156" t="s">
        <v>450</v>
      </c>
      <c r="C2020" s="223">
        <v>-2.8145307675004005E-2</v>
      </c>
      <c r="D2020" s="221">
        <v>0.93936413526535034</v>
      </c>
      <c r="E2020" s="221">
        <v>3.3982515335083008</v>
      </c>
      <c r="F2020" s="221">
        <v>3.9145238399505615</v>
      </c>
      <c r="G2020" s="221">
        <v>16.999214172363281</v>
      </c>
      <c r="H2020" s="221">
        <v>4.9191436767578125</v>
      </c>
      <c r="I2020" s="221">
        <v>7.7262468636035919E-2</v>
      </c>
      <c r="J2020" s="221">
        <v>-0.34853523969650269</v>
      </c>
      <c r="K2020" s="180">
        <v>2159</v>
      </c>
      <c r="L2020" s="181">
        <v>697</v>
      </c>
      <c r="M2020" s="181">
        <v>580</v>
      </c>
      <c r="N2020" s="181">
        <v>682</v>
      </c>
      <c r="O2020" s="181">
        <v>2405</v>
      </c>
      <c r="P2020" s="181">
        <v>2211</v>
      </c>
      <c r="Q2020" s="181">
        <v>549</v>
      </c>
      <c r="R2020" s="181">
        <v>1542</v>
      </c>
      <c r="S2020" s="226">
        <f t="shared" si="95"/>
        <v>10825</v>
      </c>
      <c r="T2020" s="181">
        <f t="shared" si="93"/>
        <v>56498.974740805104</v>
      </c>
      <c r="U2020" s="226">
        <f t="shared" si="94"/>
        <v>3706.6891283779928</v>
      </c>
    </row>
    <row r="2021" spans="1:21" x14ac:dyDescent="0.25">
      <c r="A2021" s="156" t="s">
        <v>16050</v>
      </c>
      <c r="B2021" s="156" t="s">
        <v>450</v>
      </c>
      <c r="C2021" s="223">
        <v>6.4555749297142029E-2</v>
      </c>
      <c r="D2021" s="221">
        <v>1.5294915437698364</v>
      </c>
      <c r="E2021" s="221">
        <v>0.65666472911834717</v>
      </c>
      <c r="F2021" s="221">
        <v>8.4603252410888672</v>
      </c>
      <c r="G2021" s="221">
        <v>11.779867172241211</v>
      </c>
      <c r="H2021" s="221">
        <v>14.186371803283691</v>
      </c>
      <c r="I2021" s="221">
        <v>0.16996346414089203</v>
      </c>
      <c r="J2021" s="221">
        <v>3.7242038249969482</v>
      </c>
      <c r="K2021" s="180">
        <v>1635</v>
      </c>
      <c r="L2021" s="181">
        <v>535</v>
      </c>
      <c r="M2021" s="181">
        <v>685</v>
      </c>
      <c r="N2021" s="181">
        <v>748</v>
      </c>
      <c r="O2021" s="181">
        <v>1785</v>
      </c>
      <c r="P2021" s="181">
        <v>1297</v>
      </c>
      <c r="Q2021" s="181">
        <v>360</v>
      </c>
      <c r="R2021" s="181">
        <v>948</v>
      </c>
      <c r="S2021" s="226">
        <f t="shared" si="95"/>
        <v>7993</v>
      </c>
      <c r="T2021" s="181">
        <f t="shared" si="93"/>
        <v>50720.484450295568</v>
      </c>
      <c r="U2021" s="226">
        <f t="shared" si="94"/>
        <v>3327.5837156420689</v>
      </c>
    </row>
    <row r="2022" spans="1:21" x14ac:dyDescent="0.25">
      <c r="A2022" s="156" t="s">
        <v>16051</v>
      </c>
      <c r="B2022" s="156" t="s">
        <v>450</v>
      </c>
      <c r="C2022" s="223">
        <v>0.68976294994354248</v>
      </c>
      <c r="D2022" s="221">
        <v>1.6572723388671875</v>
      </c>
      <c r="E2022" s="221">
        <v>2.9919939041137695</v>
      </c>
      <c r="F2022" s="221">
        <v>4.6324324607849121</v>
      </c>
      <c r="G2022" s="221">
        <v>19.299482345581055</v>
      </c>
      <c r="H2022" s="221">
        <v>9.8898096084594727</v>
      </c>
      <c r="I2022" s="221">
        <v>0.79517072439193726</v>
      </c>
      <c r="J2022" s="221">
        <v>0.36937305331230164</v>
      </c>
      <c r="K2022" s="180">
        <v>1143</v>
      </c>
      <c r="L2022" s="181">
        <v>328</v>
      </c>
      <c r="M2022" s="181">
        <v>690</v>
      </c>
      <c r="N2022" s="181">
        <v>720</v>
      </c>
      <c r="O2022" s="181">
        <v>1397</v>
      </c>
      <c r="P2022" s="181">
        <v>750</v>
      </c>
      <c r="Q2022" s="181">
        <v>171</v>
      </c>
      <c r="R2022" s="181">
        <v>467</v>
      </c>
      <c r="S2022" s="226">
        <f t="shared" si="95"/>
        <v>5666</v>
      </c>
      <c r="T2022" s="181">
        <f t="shared" si="93"/>
        <v>41419.016997426748</v>
      </c>
      <c r="U2022" s="226">
        <f t="shared" si="94"/>
        <v>2717.3487787484278</v>
      </c>
    </row>
    <row r="2023" spans="1:21" x14ac:dyDescent="0.25">
      <c r="A2023" s="156" t="s">
        <v>16052</v>
      </c>
      <c r="B2023" s="156" t="s">
        <v>450</v>
      </c>
      <c r="C2023" s="223">
        <v>-2.092853307723999</v>
      </c>
      <c r="D2023" s="221">
        <v>-1.1253440380096436</v>
      </c>
      <c r="E2023" s="221">
        <v>-1.5007444620132446</v>
      </c>
      <c r="F2023" s="221">
        <v>1.849815845489502</v>
      </c>
      <c r="G2023" s="221">
        <v>6.0186567306518555</v>
      </c>
      <c r="H2023" s="221">
        <v>1.5108339786529541</v>
      </c>
      <c r="I2023" s="221">
        <v>-1.9874457120895386</v>
      </c>
      <c r="J2023" s="221">
        <v>-2.413243293762207</v>
      </c>
      <c r="K2023" s="180">
        <v>663.82403564453125</v>
      </c>
      <c r="L2023" s="181">
        <v>209.58853149414062</v>
      </c>
      <c r="M2023" s="181">
        <v>105.17533111572266</v>
      </c>
      <c r="N2023" s="181">
        <v>92.218948364257813</v>
      </c>
      <c r="O2023" s="181">
        <v>560.1729736328125</v>
      </c>
      <c r="P2023" s="181">
        <v>900.849609375</v>
      </c>
      <c r="Q2023" s="181">
        <v>294.18606567382812</v>
      </c>
      <c r="R2023" s="181">
        <v>755.28082275390625</v>
      </c>
      <c r="S2023" s="226">
        <f t="shared" si="95"/>
        <v>3581.2963180541992</v>
      </c>
      <c r="T2023" s="181">
        <f t="shared" si="93"/>
        <v>712.76906551514821</v>
      </c>
      <c r="U2023" s="226">
        <f t="shared" si="94"/>
        <v>46.762146716991786</v>
      </c>
    </row>
    <row r="2024" spans="1:21" x14ac:dyDescent="0.25">
      <c r="A2024" s="156" t="s">
        <v>16053</v>
      </c>
      <c r="B2024" s="156" t="s">
        <v>450</v>
      </c>
      <c r="C2024" s="223">
        <v>-1.2669262886047363</v>
      </c>
      <c r="D2024" s="221">
        <v>-0.29941689968109131</v>
      </c>
      <c r="E2024" s="221">
        <v>-0.67481726408004761</v>
      </c>
      <c r="F2024" s="221">
        <v>2.6757428646087646</v>
      </c>
      <c r="G2024" s="221">
        <v>9.836883544921875</v>
      </c>
      <c r="H2024" s="221">
        <v>1.2901065349578857</v>
      </c>
      <c r="I2024" s="221">
        <v>-1.1615185737609863</v>
      </c>
      <c r="J2024" s="221">
        <v>-1.5873162746429443</v>
      </c>
      <c r="K2024" s="180">
        <v>1032.3172607421875</v>
      </c>
      <c r="L2024" s="181">
        <v>337.776611328125</v>
      </c>
      <c r="M2024" s="181">
        <v>228.84864807128906</v>
      </c>
      <c r="N2024" s="181">
        <v>197.869140625</v>
      </c>
      <c r="O2024" s="181">
        <v>948.37274169921875</v>
      </c>
      <c r="P2024" s="181">
        <v>1437.049560546875</v>
      </c>
      <c r="Q2024" s="181">
        <v>562.62786865234375</v>
      </c>
      <c r="R2024" s="181">
        <v>1474.025146484375</v>
      </c>
      <c r="S2024" s="226">
        <f t="shared" si="95"/>
        <v>6218.8869781494141</v>
      </c>
      <c r="T2024" s="181">
        <f t="shared" si="93"/>
        <v>7155.7424436008841</v>
      </c>
      <c r="U2024" s="226">
        <f t="shared" si="94"/>
        <v>469.46184143784001</v>
      </c>
    </row>
    <row r="2025" spans="1:21" x14ac:dyDescent="0.25">
      <c r="A2025" s="156" t="s">
        <v>16054</v>
      </c>
      <c r="B2025" s="156" t="s">
        <v>450</v>
      </c>
      <c r="C2025" s="223">
        <v>-0.78089052438735962</v>
      </c>
      <c r="D2025" s="221">
        <v>3.4580016136169434</v>
      </c>
      <c r="E2025" s="221">
        <v>10.649052619934082</v>
      </c>
      <c r="F2025" s="221">
        <v>9.4224853515625</v>
      </c>
      <c r="G2025" s="221">
        <v>16.074975967407227</v>
      </c>
      <c r="H2025" s="221">
        <v>4.1244831085205078</v>
      </c>
      <c r="I2025" s="221">
        <v>-0.62428724765777588</v>
      </c>
      <c r="J2025" s="221">
        <v>-0.89511257410049438</v>
      </c>
      <c r="K2025" s="180">
        <v>911</v>
      </c>
      <c r="L2025" s="181">
        <v>317</v>
      </c>
      <c r="M2025" s="181">
        <v>217</v>
      </c>
      <c r="N2025" s="181">
        <v>268</v>
      </c>
      <c r="O2025" s="181">
        <v>970</v>
      </c>
      <c r="P2025" s="181">
        <v>1292</v>
      </c>
      <c r="Q2025" s="181">
        <v>435</v>
      </c>
      <c r="R2025" s="181">
        <v>1324</v>
      </c>
      <c r="S2025" s="226">
        <f t="shared" si="95"/>
        <v>5734</v>
      </c>
      <c r="T2025" s="181">
        <f t="shared" si="93"/>
        <v>24685.730600297451</v>
      </c>
      <c r="U2025" s="226">
        <f t="shared" si="94"/>
        <v>1619.5396405327162</v>
      </c>
    </row>
    <row r="2026" spans="1:21" x14ac:dyDescent="0.25">
      <c r="A2026" s="156" t="s">
        <v>16055</v>
      </c>
      <c r="B2026" s="156" t="s">
        <v>450</v>
      </c>
      <c r="C2026" s="223">
        <v>-1.3892961740493774</v>
      </c>
      <c r="D2026" s="221">
        <v>10.378067016601562</v>
      </c>
      <c r="E2026" s="221">
        <v>-0.79718703031539917</v>
      </c>
      <c r="F2026" s="221">
        <v>2.5533733367919922</v>
      </c>
      <c r="G2026" s="221">
        <v>6.7222137451171875</v>
      </c>
      <c r="H2026" s="221">
        <v>5.9240589141845703</v>
      </c>
      <c r="I2026" s="221">
        <v>-1.2838883399963379</v>
      </c>
      <c r="J2026" s="221">
        <v>-1.7096860408782959</v>
      </c>
      <c r="K2026" s="180">
        <v>362</v>
      </c>
      <c r="L2026" s="181">
        <v>126</v>
      </c>
      <c r="M2026" s="181">
        <v>78</v>
      </c>
      <c r="N2026" s="181">
        <v>77</v>
      </c>
      <c r="O2026" s="181">
        <v>355</v>
      </c>
      <c r="P2026" s="181">
        <v>479</v>
      </c>
      <c r="Q2026" s="181">
        <v>213</v>
      </c>
      <c r="R2026" s="181">
        <v>565</v>
      </c>
      <c r="S2026" s="226">
        <f t="shared" si="95"/>
        <v>2255</v>
      </c>
      <c r="T2026" s="181">
        <f t="shared" si="93"/>
        <v>4923.7096575498581</v>
      </c>
      <c r="U2026" s="226">
        <f t="shared" si="94"/>
        <v>323.02641141112008</v>
      </c>
    </row>
    <row r="2027" spans="1:21" x14ac:dyDescent="0.25">
      <c r="A2027" s="156" t="s">
        <v>16056</v>
      </c>
      <c r="B2027" s="156" t="s">
        <v>450</v>
      </c>
      <c r="C2027" s="223">
        <v>-1.0567551851272583</v>
      </c>
      <c r="D2027" s="221">
        <v>-8.9245937764644623E-2</v>
      </c>
      <c r="E2027" s="221">
        <v>-0.46464622020721436</v>
      </c>
      <c r="F2027" s="221">
        <v>2.8859140872955322</v>
      </c>
      <c r="G2027" s="221">
        <v>7.0547542572021484</v>
      </c>
      <c r="H2027" s="221">
        <v>1.5002776384353638</v>
      </c>
      <c r="I2027" s="221">
        <v>4.4648327827453613</v>
      </c>
      <c r="J2027" s="221">
        <v>-1.3771451711654663</v>
      </c>
      <c r="K2027" s="180">
        <v>320.50289916992187</v>
      </c>
      <c r="L2027" s="181">
        <v>96.716766357421875</v>
      </c>
      <c r="M2027" s="181">
        <v>65.335258483886719</v>
      </c>
      <c r="N2027" s="181">
        <v>53.502891540527344</v>
      </c>
      <c r="O2027" s="181">
        <v>274.20230102539062</v>
      </c>
      <c r="P2027" s="181">
        <v>448.60116577148437</v>
      </c>
      <c r="Q2027" s="181">
        <v>134.7861328125</v>
      </c>
      <c r="R2027" s="181">
        <v>381.20809936523437</v>
      </c>
      <c r="S2027" s="226">
        <f t="shared" si="95"/>
        <v>1774.8555145263672</v>
      </c>
      <c r="T2027" s="181">
        <f t="shared" si="93"/>
        <v>2460.9970877170035</v>
      </c>
      <c r="U2027" s="226">
        <f t="shared" si="94"/>
        <v>161.45693248168362</v>
      </c>
    </row>
    <row r="2028" spans="1:21" x14ac:dyDescent="0.25">
      <c r="A2028" s="156" t="s">
        <v>16057</v>
      </c>
      <c r="B2028" s="156" t="s">
        <v>450</v>
      </c>
      <c r="C2028" s="223">
        <v>-1.0577584505081177</v>
      </c>
      <c r="D2028" s="221">
        <v>-9.0249083936214447E-2</v>
      </c>
      <c r="E2028" s="221">
        <v>-0.46564948558807373</v>
      </c>
      <c r="F2028" s="221">
        <v>2.8849105834960937</v>
      </c>
      <c r="G2028" s="221">
        <v>2378.1513671875</v>
      </c>
      <c r="H2028" s="221">
        <v>1.4992744922637939</v>
      </c>
      <c r="I2028" s="221">
        <v>-0.9523506760597229</v>
      </c>
      <c r="J2028" s="221">
        <v>-1.3781484365463257</v>
      </c>
      <c r="K2028" s="180">
        <v>2.021327018737793</v>
      </c>
      <c r="L2028" s="181">
        <v>0.67772513628005981</v>
      </c>
      <c r="M2028" s="181">
        <v>0.450236976146698</v>
      </c>
      <c r="N2028" s="181">
        <v>0.43838861584663391</v>
      </c>
      <c r="O2028" s="181">
        <v>1.9810426831245422</v>
      </c>
      <c r="P2028" s="181">
        <v>2.7725119590759277</v>
      </c>
      <c r="Q2028" s="181">
        <v>0.88388627767562866</v>
      </c>
      <c r="R2028" s="181">
        <v>2.3862559795379639</v>
      </c>
      <c r="S2028" s="226">
        <f t="shared" si="95"/>
        <v>11.611374646425247</v>
      </c>
      <c r="T2028" s="181">
        <f t="shared" si="93"/>
        <v>4710.1015566808428</v>
      </c>
      <c r="U2028" s="226">
        <f t="shared" si="94"/>
        <v>309.01237259259256</v>
      </c>
    </row>
    <row r="2029" spans="1:21" x14ac:dyDescent="0.25">
      <c r="A2029" s="156" t="s">
        <v>16058</v>
      </c>
      <c r="B2029" s="156" t="s">
        <v>450</v>
      </c>
      <c r="C2029" s="223">
        <v>-6.7497827112674713E-3</v>
      </c>
      <c r="D2029" s="221">
        <v>0.96075963973999023</v>
      </c>
      <c r="E2029" s="221">
        <v>0.58535921573638916</v>
      </c>
      <c r="F2029" s="221">
        <v>3.9359192848205566</v>
      </c>
      <c r="G2029" s="221">
        <v>8.1047601699829102</v>
      </c>
      <c r="H2029" s="221">
        <v>2.5502831935882568</v>
      </c>
      <c r="I2029" s="221">
        <v>9.8657988011837006E-2</v>
      </c>
      <c r="J2029" s="221">
        <v>-0.32713970541954041</v>
      </c>
      <c r="K2029" s="180">
        <v>42.709579467773438</v>
      </c>
      <c r="L2029" s="181">
        <v>14.550898551940918</v>
      </c>
      <c r="M2029" s="181">
        <v>23.712574005126953</v>
      </c>
      <c r="N2029" s="181">
        <v>15.628742218017578</v>
      </c>
      <c r="O2029" s="181">
        <v>62.784431457519531</v>
      </c>
      <c r="P2029" s="181">
        <v>75.988021850585937</v>
      </c>
      <c r="Q2029" s="181">
        <v>33.2784423828125</v>
      </c>
      <c r="R2029" s="181">
        <v>81.511978149414062</v>
      </c>
      <c r="S2029" s="226">
        <f t="shared" si="95"/>
        <v>350.16466808319092</v>
      </c>
      <c r="T2029" s="181">
        <f t="shared" si="93"/>
        <v>768.34659134686126</v>
      </c>
      <c r="U2029" s="226">
        <f t="shared" si="94"/>
        <v>50.408382984599186</v>
      </c>
    </row>
    <row r="2030" spans="1:21" x14ac:dyDescent="0.25">
      <c r="A2030" s="156" t="s">
        <v>16059</v>
      </c>
      <c r="B2030" s="156" t="s">
        <v>450</v>
      </c>
      <c r="C2030" s="223">
        <v>-1.6839197874069214</v>
      </c>
      <c r="D2030" s="221">
        <v>-0.71641039848327637</v>
      </c>
      <c r="E2030" s="221">
        <v>-1.0918107032775879</v>
      </c>
      <c r="F2030" s="221">
        <v>2.2587494850158691</v>
      </c>
      <c r="G2030" s="221">
        <v>6.4275898933410645</v>
      </c>
      <c r="H2030" s="221">
        <v>0.87311309576034546</v>
      </c>
      <c r="I2030" s="221">
        <v>-1.5785119533538818</v>
      </c>
      <c r="J2030" s="221">
        <v>-2.0043096542358398</v>
      </c>
      <c r="K2030" s="180">
        <v>6.6168804168701172</v>
      </c>
      <c r="L2030" s="181">
        <v>2.4348316192626953</v>
      </c>
      <c r="M2030" s="181">
        <v>2.1022968292236328</v>
      </c>
      <c r="N2030" s="181">
        <v>2.0572073459625244</v>
      </c>
      <c r="O2030" s="181">
        <v>7.603212833404541</v>
      </c>
      <c r="P2030" s="181">
        <v>7.744117259979248</v>
      </c>
      <c r="Q2030" s="181">
        <v>2.6208257675170898</v>
      </c>
      <c r="R2030" s="181">
        <v>8.8037195205688477</v>
      </c>
      <c r="S2030" s="226">
        <f t="shared" si="95"/>
        <v>39.983091592788696</v>
      </c>
      <c r="T2030" s="181">
        <f t="shared" si="93"/>
        <v>23.314210627941662</v>
      </c>
      <c r="U2030" s="226">
        <f t="shared" si="94"/>
        <v>1.5295592790446195</v>
      </c>
    </row>
    <row r="2031" spans="1:21" x14ac:dyDescent="0.25">
      <c r="A2031" s="156" t="s">
        <v>16060</v>
      </c>
      <c r="B2031" s="156" t="s">
        <v>450</v>
      </c>
      <c r="C2031" s="223">
        <v>-1.9224201440811157</v>
      </c>
      <c r="D2031" s="221">
        <v>-0.95491069555282593</v>
      </c>
      <c r="E2031" s="221">
        <v>-1.3303111791610718</v>
      </c>
      <c r="F2031" s="221">
        <v>2.0202491283416748</v>
      </c>
      <c r="G2031" s="221">
        <v>13.434623718261719</v>
      </c>
      <c r="H2031" s="221">
        <v>6.6890997886657715</v>
      </c>
      <c r="I2031" s="221">
        <v>-1.8170124292373657</v>
      </c>
      <c r="J2031" s="221">
        <v>-2.2428100109100342</v>
      </c>
      <c r="K2031" s="180">
        <v>403.93365478515625</v>
      </c>
      <c r="L2031" s="181">
        <v>144.70819091796875</v>
      </c>
      <c r="M2031" s="181">
        <v>70.792495727539062</v>
      </c>
      <c r="N2031" s="181">
        <v>56.217567443847656</v>
      </c>
      <c r="O2031" s="181">
        <v>258.18438720703125</v>
      </c>
      <c r="P2031" s="181">
        <v>464.83599853515625</v>
      </c>
      <c r="Q2031" s="181">
        <v>154.59831237792969</v>
      </c>
      <c r="R2031" s="181">
        <v>457.54855346679687</v>
      </c>
      <c r="S2031" s="226">
        <f t="shared" si="95"/>
        <v>2010.8191604614258</v>
      </c>
      <c r="T2031" s="181">
        <f t="shared" si="93"/>
        <v>4375.5267893855544</v>
      </c>
      <c r="U2031" s="226">
        <f t="shared" si="94"/>
        <v>287.06215742050443</v>
      </c>
    </row>
    <row r="2032" spans="1:21" x14ac:dyDescent="0.25">
      <c r="A2032" s="156" t="s">
        <v>16061</v>
      </c>
      <c r="B2032" s="156" t="s">
        <v>450</v>
      </c>
      <c r="C2032" s="223">
        <v>2.2811503410339355</v>
      </c>
      <c r="D2032" s="221">
        <v>3.7550733089447021</v>
      </c>
      <c r="E2032" s="221">
        <v>3.3796730041503906</v>
      </c>
      <c r="F2032" s="221">
        <v>6.7302331924438477</v>
      </c>
      <c r="G2032" s="221">
        <v>17.847162246704102</v>
      </c>
      <c r="H2032" s="221">
        <v>13.350434303283691</v>
      </c>
      <c r="I2032" s="221">
        <v>21.390737533569336</v>
      </c>
      <c r="J2032" s="221">
        <v>2.4671740531921387</v>
      </c>
      <c r="K2032" s="180">
        <v>2019.0911865234375</v>
      </c>
      <c r="L2032" s="181">
        <v>696.26800537109375</v>
      </c>
      <c r="M2032" s="181">
        <v>1533.68310546875</v>
      </c>
      <c r="N2032" s="181">
        <v>1282.3724365234375</v>
      </c>
      <c r="O2032" s="181">
        <v>2172.287353515625</v>
      </c>
      <c r="P2032" s="181">
        <v>904.54595947265625</v>
      </c>
      <c r="Q2032" s="181">
        <v>203.97468566894531</v>
      </c>
      <c r="R2032" s="181">
        <v>377.82650756835937</v>
      </c>
      <c r="S2032" s="226">
        <f t="shared" si="95"/>
        <v>9190.0492401123047</v>
      </c>
      <c r="T2032" s="181">
        <f t="shared" si="93"/>
        <v>77174.979849011928</v>
      </c>
      <c r="U2032" s="226">
        <f t="shared" si="94"/>
        <v>5063.1654840016099</v>
      </c>
    </row>
    <row r="2033" spans="1:21" x14ac:dyDescent="0.25">
      <c r="A2033" s="156" t="s">
        <v>16062</v>
      </c>
      <c r="B2033" s="156" t="s">
        <v>240</v>
      </c>
      <c r="C2033" s="223">
        <v>7.8366131782531738</v>
      </c>
      <c r="D2033" s="221">
        <v>6.2386841773986816</v>
      </c>
      <c r="E2033" s="221">
        <v>23.730804443359375</v>
      </c>
      <c r="F2033" s="221">
        <v>76.995330810546875</v>
      </c>
      <c r="G2033" s="221">
        <v>186.71415710449219</v>
      </c>
      <c r="H2033" s="221">
        <v>111.23960113525391</v>
      </c>
      <c r="I2033" s="221">
        <v>27.779136657714844</v>
      </c>
      <c r="J2033" s="221">
        <v>6.6768999099731445</v>
      </c>
      <c r="K2033" s="180">
        <v>575</v>
      </c>
      <c r="L2033" s="181">
        <v>240</v>
      </c>
      <c r="M2033" s="181">
        <v>475</v>
      </c>
      <c r="N2033" s="181">
        <v>499</v>
      </c>
      <c r="O2033" s="181">
        <v>944</v>
      </c>
      <c r="P2033" s="181">
        <v>533</v>
      </c>
      <c r="Q2033" s="181">
        <v>114</v>
      </c>
      <c r="R2033" s="181">
        <v>261</v>
      </c>
      <c r="S2033" s="226">
        <f t="shared" si="95"/>
        <v>3641</v>
      </c>
      <c r="T2033" s="181">
        <f t="shared" si="93"/>
        <v>296154.50313234329</v>
      </c>
      <c r="U2033" s="226">
        <f t="shared" si="94"/>
        <v>19429.603494875744</v>
      </c>
    </row>
    <row r="2034" spans="1:21" x14ac:dyDescent="0.25">
      <c r="A2034" s="156" t="s">
        <v>16063</v>
      </c>
      <c r="B2034" s="156" t="s">
        <v>240</v>
      </c>
      <c r="C2034" s="223">
        <v>5.8750200271606445</v>
      </c>
      <c r="D2034" s="221">
        <v>17.389890670776367</v>
      </c>
      <c r="E2034" s="221">
        <v>55.004039764404297</v>
      </c>
      <c r="F2034" s="221">
        <v>38.480007171630859</v>
      </c>
      <c r="G2034" s="221">
        <v>160.918212890625</v>
      </c>
      <c r="H2034" s="221">
        <v>56.261089324951172</v>
      </c>
      <c r="I2034" s="221">
        <v>30.530494689941406</v>
      </c>
      <c r="J2034" s="221">
        <v>8.1681079864501953</v>
      </c>
      <c r="K2034" s="180">
        <v>857</v>
      </c>
      <c r="L2034" s="181">
        <v>555</v>
      </c>
      <c r="M2034" s="181">
        <v>593</v>
      </c>
      <c r="N2034" s="181">
        <v>657</v>
      </c>
      <c r="O2034" s="181">
        <v>1442</v>
      </c>
      <c r="P2034" s="181">
        <v>1210</v>
      </c>
      <c r="Q2034" s="181">
        <v>357</v>
      </c>
      <c r="R2034" s="181">
        <v>1607</v>
      </c>
      <c r="S2034" s="226">
        <f t="shared" si="95"/>
        <v>7278</v>
      </c>
      <c r="T2034" s="181">
        <f t="shared" si="93"/>
        <v>396730.55898761749</v>
      </c>
      <c r="U2034" s="226">
        <f t="shared" si="94"/>
        <v>26028.027174671002</v>
      </c>
    </row>
    <row r="2035" spans="1:21" x14ac:dyDescent="0.25">
      <c r="A2035" s="156" t="s">
        <v>16064</v>
      </c>
      <c r="B2035" s="156" t="s">
        <v>240</v>
      </c>
      <c r="C2035" s="223">
        <v>3.1325080394744873</v>
      </c>
      <c r="D2035" s="221">
        <v>-0.67098456621170044</v>
      </c>
      <c r="E2035" s="221">
        <v>4.6764650344848633</v>
      </c>
      <c r="F2035" s="221">
        <v>30.494024276733398</v>
      </c>
      <c r="G2035" s="221">
        <v>30.972682952880859</v>
      </c>
      <c r="H2035" s="221">
        <v>14.851245880126953</v>
      </c>
      <c r="I2035" s="221">
        <v>6.8029632568359375</v>
      </c>
      <c r="J2035" s="221">
        <v>3.7639658451080322</v>
      </c>
      <c r="K2035" s="180">
        <v>1280</v>
      </c>
      <c r="L2035" s="181">
        <v>527</v>
      </c>
      <c r="M2035" s="181">
        <v>670</v>
      </c>
      <c r="N2035" s="181">
        <v>650</v>
      </c>
      <c r="O2035" s="181">
        <v>1830</v>
      </c>
      <c r="P2035" s="181">
        <v>1691</v>
      </c>
      <c r="Q2035" s="181">
        <v>430</v>
      </c>
      <c r="R2035" s="181">
        <v>1273</v>
      </c>
      <c r="S2035" s="226">
        <f t="shared" si="95"/>
        <v>8351</v>
      </c>
      <c r="T2035" s="181">
        <f t="shared" si="93"/>
        <v>116120.61808544397</v>
      </c>
      <c r="U2035" s="226">
        <f t="shared" si="94"/>
        <v>7618.2450143999658</v>
      </c>
    </row>
    <row r="2036" spans="1:21" x14ac:dyDescent="0.25">
      <c r="A2036" s="156" t="s">
        <v>16065</v>
      </c>
      <c r="B2036" s="156" t="s">
        <v>240</v>
      </c>
      <c r="C2036" s="223">
        <v>2.3034229278564453</v>
      </c>
      <c r="D2036" s="221">
        <v>6.1240997314453125</v>
      </c>
      <c r="E2036" s="221">
        <v>9.7159547805786133</v>
      </c>
      <c r="F2036" s="221">
        <v>31.185401916503906</v>
      </c>
      <c r="G2036" s="221">
        <v>50.715167999267578</v>
      </c>
      <c r="H2036" s="221">
        <v>26.035896301269531</v>
      </c>
      <c r="I2036" s="221">
        <v>12.599660873413086</v>
      </c>
      <c r="J2036" s="221">
        <v>1.4819124937057495</v>
      </c>
      <c r="K2036" s="180">
        <v>2749</v>
      </c>
      <c r="L2036" s="181">
        <v>903</v>
      </c>
      <c r="M2036" s="181">
        <v>788</v>
      </c>
      <c r="N2036" s="181">
        <v>982</v>
      </c>
      <c r="O2036" s="181">
        <v>2630</v>
      </c>
      <c r="P2036" s="181">
        <v>1983</v>
      </c>
      <c r="Q2036" s="181">
        <v>475</v>
      </c>
      <c r="R2036" s="181">
        <v>1229</v>
      </c>
      <c r="S2036" s="226">
        <f t="shared" si="95"/>
        <v>11739</v>
      </c>
      <c r="T2036" s="181">
        <f t="shared" si="93"/>
        <v>242958.59230840206</v>
      </c>
      <c r="U2036" s="226">
        <f t="shared" si="94"/>
        <v>15939.616194577729</v>
      </c>
    </row>
    <row r="2037" spans="1:21" x14ac:dyDescent="0.25">
      <c r="A2037" s="156" t="s">
        <v>16066</v>
      </c>
      <c r="B2037" s="156" t="s">
        <v>240</v>
      </c>
      <c r="C2037" s="223">
        <v>-0.2113366425037384</v>
      </c>
      <c r="D2037" s="221">
        <v>8.1100044250488281</v>
      </c>
      <c r="E2037" s="221">
        <v>27.35174560546875</v>
      </c>
      <c r="F2037" s="221">
        <v>37.423641204833984</v>
      </c>
      <c r="G2037" s="221">
        <v>72.57293701171875</v>
      </c>
      <c r="H2037" s="221">
        <v>15.859907150268555</v>
      </c>
      <c r="I2037" s="221">
        <v>-0.10592887550592422</v>
      </c>
      <c r="J2037" s="221">
        <v>3.9389400482177734</v>
      </c>
      <c r="K2037" s="180">
        <v>2159</v>
      </c>
      <c r="L2037" s="181">
        <v>607</v>
      </c>
      <c r="M2037" s="181">
        <v>581</v>
      </c>
      <c r="N2037" s="181">
        <v>619</v>
      </c>
      <c r="O2037" s="181">
        <v>2227</v>
      </c>
      <c r="P2037" s="181">
        <v>1732</v>
      </c>
      <c r="Q2037" s="181">
        <v>474</v>
      </c>
      <c r="R2037" s="181">
        <v>1136</v>
      </c>
      <c r="S2037" s="226">
        <f t="shared" si="95"/>
        <v>9535</v>
      </c>
      <c r="T2037" s="181">
        <f t="shared" si="93"/>
        <v>237036.81049455702</v>
      </c>
      <c r="U2037" s="226">
        <f t="shared" si="94"/>
        <v>15551.109954053811</v>
      </c>
    </row>
    <row r="2038" spans="1:21" x14ac:dyDescent="0.25">
      <c r="A2038" s="156" t="s">
        <v>16067</v>
      </c>
      <c r="B2038" s="156" t="s">
        <v>240</v>
      </c>
      <c r="C2038" s="223">
        <v>-1.169121265411377</v>
      </c>
      <c r="D2038" s="221">
        <v>-0.20161189138889313</v>
      </c>
      <c r="E2038" s="221">
        <v>1.0208749771118164</v>
      </c>
      <c r="F2038" s="221">
        <v>4.3780536651611328</v>
      </c>
      <c r="G2038" s="221">
        <v>19.326910018920898</v>
      </c>
      <c r="H2038" s="221">
        <v>25.878572463989258</v>
      </c>
      <c r="I2038" s="221">
        <v>-1.0637134313583374</v>
      </c>
      <c r="J2038" s="221">
        <v>-1.4895111322402954</v>
      </c>
      <c r="K2038" s="180">
        <v>878</v>
      </c>
      <c r="L2038" s="181">
        <v>273</v>
      </c>
      <c r="M2038" s="181">
        <v>200</v>
      </c>
      <c r="N2038" s="181">
        <v>257</v>
      </c>
      <c r="O2038" s="181">
        <v>1026</v>
      </c>
      <c r="P2038" s="181">
        <v>880</v>
      </c>
      <c r="Q2038" s="181">
        <v>259</v>
      </c>
      <c r="R2038" s="181">
        <v>787</v>
      </c>
      <c r="S2038" s="226">
        <f t="shared" si="95"/>
        <v>4560</v>
      </c>
      <c r="T2038" s="181">
        <f t="shared" si="93"/>
        <v>41402.612677916884</v>
      </c>
      <c r="U2038" s="226">
        <f t="shared" si="94"/>
        <v>2716.2725519130809</v>
      </c>
    </row>
    <row r="2039" spans="1:21" x14ac:dyDescent="0.25">
      <c r="A2039" s="156" t="s">
        <v>16068</v>
      </c>
      <c r="B2039" s="156" t="s">
        <v>240</v>
      </c>
      <c r="C2039" s="223">
        <v>-0.1191529855132103</v>
      </c>
      <c r="D2039" s="221">
        <v>1.70721435546875</v>
      </c>
      <c r="E2039" s="221">
        <v>9.5002803802490234</v>
      </c>
      <c r="F2039" s="221">
        <v>58.098106384277344</v>
      </c>
      <c r="G2039" s="221">
        <v>42.990043640136719</v>
      </c>
      <c r="H2039" s="221">
        <v>9.4993181228637695</v>
      </c>
      <c r="I2039" s="221">
        <v>13.800921440124512</v>
      </c>
      <c r="J2039" s="221">
        <v>0.41931509971618652</v>
      </c>
      <c r="K2039" s="180">
        <v>2153</v>
      </c>
      <c r="L2039" s="181">
        <v>760</v>
      </c>
      <c r="M2039" s="181">
        <v>806</v>
      </c>
      <c r="N2039" s="181">
        <v>809</v>
      </c>
      <c r="O2039" s="181">
        <v>2524</v>
      </c>
      <c r="P2039" s="181">
        <v>2362</v>
      </c>
      <c r="Q2039" s="181">
        <v>784</v>
      </c>
      <c r="R2039" s="181">
        <v>1955</v>
      </c>
      <c r="S2039" s="226">
        <f t="shared" si="95"/>
        <v>12153</v>
      </c>
      <c r="T2039" s="181">
        <f t="shared" si="93"/>
        <v>198283.48356661946</v>
      </c>
      <c r="U2039" s="226">
        <f t="shared" si="94"/>
        <v>13008.647258557872</v>
      </c>
    </row>
    <row r="2040" spans="1:21" x14ac:dyDescent="0.25">
      <c r="A2040" s="156" t="s">
        <v>16069</v>
      </c>
      <c r="B2040" s="156" t="s">
        <v>240</v>
      </c>
      <c r="C2040" s="223">
        <v>2.2720813751220703</v>
      </c>
      <c r="D2040" s="221">
        <v>-0.86382907629013062</v>
      </c>
      <c r="E2040" s="221">
        <v>4.5847005844116211</v>
      </c>
      <c r="F2040" s="221">
        <v>20.113794326782227</v>
      </c>
      <c r="G2040" s="221">
        <v>42.131237030029297</v>
      </c>
      <c r="H2040" s="221">
        <v>7.1547536849975586</v>
      </c>
      <c r="I2040" s="221">
        <v>6.5943927764892578</v>
      </c>
      <c r="J2040" s="221">
        <v>0.34818571805953979</v>
      </c>
      <c r="K2040" s="180">
        <v>1197</v>
      </c>
      <c r="L2040" s="181">
        <v>496</v>
      </c>
      <c r="M2040" s="181">
        <v>374</v>
      </c>
      <c r="N2040" s="181">
        <v>298</v>
      </c>
      <c r="O2040" s="181">
        <v>1243</v>
      </c>
      <c r="P2040" s="181">
        <v>1686</v>
      </c>
      <c r="Q2040" s="181">
        <v>690</v>
      </c>
      <c r="R2040" s="181">
        <v>1948</v>
      </c>
      <c r="S2040" s="226">
        <f t="shared" si="95"/>
        <v>7932</v>
      </c>
      <c r="T2040" s="181">
        <f t="shared" si="93"/>
        <v>79660.250047922134</v>
      </c>
      <c r="U2040" s="226">
        <f t="shared" si="94"/>
        <v>5226.2148856879921</v>
      </c>
    </row>
    <row r="2041" spans="1:21" x14ac:dyDescent="0.25">
      <c r="A2041" s="156" t="s">
        <v>16070</v>
      </c>
      <c r="B2041" s="156" t="s">
        <v>240</v>
      </c>
      <c r="C2041" s="223">
        <v>-0.95199358463287354</v>
      </c>
      <c r="D2041" s="221">
        <v>2.8137316703796387</v>
      </c>
      <c r="E2041" s="221">
        <v>6.2138075828552246</v>
      </c>
      <c r="F2041" s="221">
        <v>47.591342926025391</v>
      </c>
      <c r="G2041" s="221">
        <v>48.253150939941406</v>
      </c>
      <c r="H2041" s="221">
        <v>11.065632820129395</v>
      </c>
      <c r="I2041" s="221">
        <v>2.2808854579925537</v>
      </c>
      <c r="J2041" s="221">
        <v>-0.57957947254180908</v>
      </c>
      <c r="K2041" s="180">
        <v>1461</v>
      </c>
      <c r="L2041" s="181">
        <v>807</v>
      </c>
      <c r="M2041" s="181">
        <v>662</v>
      </c>
      <c r="N2041" s="181">
        <v>347</v>
      </c>
      <c r="O2041" s="181">
        <v>1519</v>
      </c>
      <c r="P2041" s="181">
        <v>1511</v>
      </c>
      <c r="Q2041" s="181">
        <v>470</v>
      </c>
      <c r="R2041" s="181">
        <v>1580</v>
      </c>
      <c r="S2041" s="226">
        <f t="shared" si="95"/>
        <v>8357</v>
      </c>
      <c r="T2041" s="181">
        <f t="shared" si="93"/>
        <v>111680.54351365566</v>
      </c>
      <c r="U2041" s="226">
        <f t="shared" si="94"/>
        <v>7326.948115298027</v>
      </c>
    </row>
    <row r="2042" spans="1:21" x14ac:dyDescent="0.25">
      <c r="A2042" s="156" t="s">
        <v>16071</v>
      </c>
      <c r="B2042" s="156" t="s">
        <v>240</v>
      </c>
      <c r="C2042" s="223">
        <v>1.8067734241485596</v>
      </c>
      <c r="D2042" s="221">
        <v>5.5766229629516602</v>
      </c>
      <c r="E2042" s="221">
        <v>14.160106658935547</v>
      </c>
      <c r="F2042" s="221">
        <v>25.337982177734375</v>
      </c>
      <c r="G2042" s="221">
        <v>60.559612274169922</v>
      </c>
      <c r="H2042" s="221">
        <v>15.988949775695801</v>
      </c>
      <c r="I2042" s="221">
        <v>24.942188262939453</v>
      </c>
      <c r="J2042" s="221">
        <v>1.7930042743682861</v>
      </c>
      <c r="K2042" s="180">
        <v>2742</v>
      </c>
      <c r="L2042" s="181">
        <v>822</v>
      </c>
      <c r="M2042" s="181">
        <v>770</v>
      </c>
      <c r="N2042" s="181">
        <v>960</v>
      </c>
      <c r="O2042" s="181">
        <v>2965</v>
      </c>
      <c r="P2042" s="181">
        <v>2077</v>
      </c>
      <c r="Q2042" s="181">
        <v>447</v>
      </c>
      <c r="R2042" s="181">
        <v>1432</v>
      </c>
      <c r="S2042" s="226">
        <f t="shared" si="95"/>
        <v>12215</v>
      </c>
      <c r="T2042" s="181">
        <f t="shared" si="93"/>
        <v>271250.9411740303</v>
      </c>
      <c r="U2042" s="226">
        <f t="shared" si="94"/>
        <v>17795.772743216141</v>
      </c>
    </row>
    <row r="2043" spans="1:21" x14ac:dyDescent="0.25">
      <c r="A2043" s="156" t="s">
        <v>16072</v>
      </c>
      <c r="B2043" s="156" t="s">
        <v>240</v>
      </c>
      <c r="C2043" s="223">
        <v>-1.0974137783050537</v>
      </c>
      <c r="D2043" s="221">
        <v>-0.12990429997444153</v>
      </c>
      <c r="E2043" s="221">
        <v>8.9524497985839844</v>
      </c>
      <c r="F2043" s="221">
        <v>2.8452556133270264</v>
      </c>
      <c r="G2043" s="221">
        <v>7.014096736907959</v>
      </c>
      <c r="H2043" s="221">
        <v>16.062358856201172</v>
      </c>
      <c r="I2043" s="221">
        <v>-0.99200588464736938</v>
      </c>
      <c r="J2043" s="221">
        <v>-1.4178036451339722</v>
      </c>
      <c r="K2043" s="180">
        <v>241</v>
      </c>
      <c r="L2043" s="181">
        <v>44</v>
      </c>
      <c r="M2043" s="181">
        <v>109</v>
      </c>
      <c r="N2043" s="181">
        <v>142</v>
      </c>
      <c r="O2043" s="181">
        <v>238</v>
      </c>
      <c r="P2043" s="181">
        <v>124</v>
      </c>
      <c r="Q2043" s="181">
        <v>18</v>
      </c>
      <c r="R2043" s="181">
        <v>60</v>
      </c>
      <c r="S2043" s="226">
        <f t="shared" si="95"/>
        <v>976</v>
      </c>
      <c r="T2043" s="181">
        <f t="shared" si="93"/>
        <v>4667.8140122890472</v>
      </c>
      <c r="U2043" s="226">
        <f t="shared" si="94"/>
        <v>306.23804293825873</v>
      </c>
    </row>
    <row r="2044" spans="1:21" x14ac:dyDescent="0.25">
      <c r="A2044" s="156" t="s">
        <v>16073</v>
      </c>
      <c r="B2044" s="156" t="s">
        <v>240</v>
      </c>
      <c r="C2044" s="223">
        <v>1.0281455516815186</v>
      </c>
      <c r="D2044" s="221">
        <v>2.3779163360595703</v>
      </c>
      <c r="E2044" s="221">
        <v>16.902149200439453</v>
      </c>
      <c r="F2044" s="221">
        <v>41.398784637451172</v>
      </c>
      <c r="G2044" s="221">
        <v>29.628570556640625</v>
      </c>
      <c r="H2044" s="221">
        <v>11.27857494354248</v>
      </c>
      <c r="I2044" s="221">
        <v>1.5158147811889648</v>
      </c>
      <c r="J2044" s="221">
        <v>1.0900170803070068</v>
      </c>
      <c r="K2044" s="180">
        <v>1704</v>
      </c>
      <c r="L2044" s="181">
        <v>604</v>
      </c>
      <c r="M2044" s="181">
        <v>489</v>
      </c>
      <c r="N2044" s="181">
        <v>553</v>
      </c>
      <c r="O2044" s="181">
        <v>1738</v>
      </c>
      <c r="P2044" s="181">
        <v>1663</v>
      </c>
      <c r="Q2044" s="181">
        <v>525</v>
      </c>
      <c r="R2044" s="181">
        <v>1184</v>
      </c>
      <c r="S2044" s="226">
        <f t="shared" si="95"/>
        <v>8460</v>
      </c>
      <c r="T2044" s="181">
        <f t="shared" si="93"/>
        <v>106684.00909233093</v>
      </c>
      <c r="U2044" s="226">
        <f t="shared" si="94"/>
        <v>6999.1439400177505</v>
      </c>
    </row>
    <row r="2045" spans="1:21" x14ac:dyDescent="0.25">
      <c r="A2045" s="156" t="s">
        <v>16074</v>
      </c>
      <c r="B2045" s="156" t="s">
        <v>240</v>
      </c>
      <c r="C2045" s="223">
        <v>0.21104834973812103</v>
      </c>
      <c r="D2045" s="221">
        <v>5.628565788269043</v>
      </c>
      <c r="E2045" s="221">
        <v>12.149346351623535</v>
      </c>
      <c r="F2045" s="221">
        <v>41.555953979492188</v>
      </c>
      <c r="G2045" s="221">
        <v>42.296066284179688</v>
      </c>
      <c r="H2045" s="221">
        <v>13.324782371520996</v>
      </c>
      <c r="I2045" s="221">
        <v>3.7595890462398529E-3</v>
      </c>
      <c r="J2045" s="221">
        <v>-0.42203807830810547</v>
      </c>
      <c r="K2045" s="180">
        <v>1939</v>
      </c>
      <c r="L2045" s="181">
        <v>671</v>
      </c>
      <c r="M2045" s="181">
        <v>659</v>
      </c>
      <c r="N2045" s="181">
        <v>773</v>
      </c>
      <c r="O2045" s="181">
        <v>2284</v>
      </c>
      <c r="P2045" s="181">
        <v>2073</v>
      </c>
      <c r="Q2045" s="181">
        <v>630</v>
      </c>
      <c r="R2045" s="181">
        <v>1396</v>
      </c>
      <c r="S2045" s="226">
        <f t="shared" si="95"/>
        <v>10425</v>
      </c>
      <c r="T2045" s="181">
        <f t="shared" si="93"/>
        <v>167954.85469894856</v>
      </c>
      <c r="U2045" s="226">
        <f t="shared" si="94"/>
        <v>11018.897897297078</v>
      </c>
    </row>
    <row r="2046" spans="1:21" x14ac:dyDescent="0.25">
      <c r="A2046" s="156" t="s">
        <v>16075</v>
      </c>
      <c r="B2046" s="156" t="s">
        <v>240</v>
      </c>
      <c r="C2046" s="223">
        <v>2.5432171821594238</v>
      </c>
      <c r="D2046" s="221">
        <v>5.8329300880432129</v>
      </c>
      <c r="E2046" s="221">
        <v>3.7455606460571289</v>
      </c>
      <c r="F2046" s="221">
        <v>28.84449577331543</v>
      </c>
      <c r="G2046" s="221">
        <v>54.875263214111328</v>
      </c>
      <c r="H2046" s="221">
        <v>24.816539764404297</v>
      </c>
      <c r="I2046" s="221">
        <v>2.5270168781280518</v>
      </c>
      <c r="J2046" s="221">
        <v>2.1012194156646729</v>
      </c>
      <c r="K2046" s="180">
        <v>2697</v>
      </c>
      <c r="L2046" s="181">
        <v>734</v>
      </c>
      <c r="M2046" s="181">
        <v>913</v>
      </c>
      <c r="N2046" s="181">
        <v>1267</v>
      </c>
      <c r="O2046" s="181">
        <v>3169</v>
      </c>
      <c r="P2046" s="181">
        <v>2009</v>
      </c>
      <c r="Q2046" s="181">
        <v>451</v>
      </c>
      <c r="R2046" s="181">
        <v>1242</v>
      </c>
      <c r="S2046" s="226">
        <f t="shared" si="95"/>
        <v>12482</v>
      </c>
      <c r="T2046" s="181">
        <f t="shared" si="93"/>
        <v>278611.6370780468</v>
      </c>
      <c r="U2046" s="226">
        <f t="shared" si="94"/>
        <v>18278.680824466846</v>
      </c>
    </row>
    <row r="2047" spans="1:21" x14ac:dyDescent="0.25">
      <c r="A2047" s="156" t="s">
        <v>16076</v>
      </c>
      <c r="B2047" s="156" t="s">
        <v>240</v>
      </c>
      <c r="C2047" s="223">
        <v>-1.0381588935852051</v>
      </c>
      <c r="D2047" s="221">
        <v>1.4890772104263306</v>
      </c>
      <c r="E2047" s="221">
        <v>-0.44604974985122681</v>
      </c>
      <c r="F2047" s="221">
        <v>49.972080230712891</v>
      </c>
      <c r="G2047" s="221">
        <v>50.399051666259766</v>
      </c>
      <c r="H2047" s="221">
        <v>7.3647427558898926</v>
      </c>
      <c r="I2047" s="221">
        <v>-0.93275099992752075</v>
      </c>
      <c r="J2047" s="221">
        <v>-1.3585487604141235</v>
      </c>
      <c r="K2047" s="180">
        <v>1372</v>
      </c>
      <c r="L2047" s="181">
        <v>435</v>
      </c>
      <c r="M2047" s="181">
        <v>242</v>
      </c>
      <c r="N2047" s="181">
        <v>217</v>
      </c>
      <c r="O2047" s="181">
        <v>1321</v>
      </c>
      <c r="P2047" s="181">
        <v>1734</v>
      </c>
      <c r="Q2047" s="181">
        <v>568</v>
      </c>
      <c r="R2047" s="181">
        <v>1468</v>
      </c>
      <c r="S2047" s="226">
        <f t="shared" si="95"/>
        <v>7357</v>
      </c>
      <c r="T2047" s="181">
        <f t="shared" si="93"/>
        <v>86782.850996732712</v>
      </c>
      <c r="U2047" s="226">
        <f t="shared" si="94"/>
        <v>5693.5024360169937</v>
      </c>
    </row>
    <row r="2048" spans="1:21" x14ac:dyDescent="0.25">
      <c r="A2048" s="156" t="s">
        <v>15380</v>
      </c>
      <c r="B2048" s="156" t="s">
        <v>240</v>
      </c>
      <c r="C2048" s="223">
        <v>-1.6141048669815063</v>
      </c>
      <c r="D2048" s="221">
        <v>2.5110898017883301</v>
      </c>
      <c r="E2048" s="221">
        <v>-6.5783882141113281</v>
      </c>
      <c r="F2048" s="221">
        <v>10.019322395324707</v>
      </c>
      <c r="G2048" s="221">
        <v>16.79301643371582</v>
      </c>
      <c r="H2048" s="221">
        <v>4.0476717948913574</v>
      </c>
      <c r="I2048" s="221">
        <v>7.7074899673461914</v>
      </c>
      <c r="J2048" s="221">
        <v>-1.9344948530197144</v>
      </c>
      <c r="K2048" s="180">
        <v>1222.0008544921875</v>
      </c>
      <c r="L2048" s="181">
        <v>424.41326904296875</v>
      </c>
      <c r="M2048" s="181">
        <v>237.82611083984375</v>
      </c>
      <c r="N2048" s="181">
        <v>218.49066162109375</v>
      </c>
      <c r="O2048" s="181">
        <v>1258.7381591796875</v>
      </c>
      <c r="P2048" s="181">
        <v>1635.779541015625</v>
      </c>
      <c r="Q2048" s="181">
        <v>551.06048583984375</v>
      </c>
      <c r="R2048" s="181">
        <v>1393.11962890625</v>
      </c>
      <c r="S2048" s="226">
        <f t="shared" si="95"/>
        <v>6941.4287109375</v>
      </c>
      <c r="T2048" s="181">
        <f t="shared" si="93"/>
        <v>29029.337917469427</v>
      </c>
      <c r="U2048" s="226">
        <f t="shared" si="94"/>
        <v>1904.5076792337145</v>
      </c>
    </row>
    <row r="2049" spans="1:21" x14ac:dyDescent="0.25">
      <c r="A2049" s="156" t="s">
        <v>16077</v>
      </c>
      <c r="B2049" s="156" t="s">
        <v>240</v>
      </c>
      <c r="C2049" s="223">
        <v>0.59012830257415771</v>
      </c>
      <c r="D2049" s="221">
        <v>-0.23028460144996643</v>
      </c>
      <c r="E2049" s="221">
        <v>-0.60568499565124512</v>
      </c>
      <c r="F2049" s="221">
        <v>17.26563835144043</v>
      </c>
      <c r="G2049" s="221">
        <v>26.806632995605469</v>
      </c>
      <c r="H2049" s="221">
        <v>10.342565536499023</v>
      </c>
      <c r="I2049" s="221">
        <v>-1.0923862457275391</v>
      </c>
      <c r="J2049" s="221">
        <v>-1.5181839466094971</v>
      </c>
      <c r="K2049" s="180">
        <v>1101.2835693359375</v>
      </c>
      <c r="L2049" s="181">
        <v>417.79638671875</v>
      </c>
      <c r="M2049" s="181">
        <v>294.33407592773437</v>
      </c>
      <c r="N2049" s="181">
        <v>218.28132629394531</v>
      </c>
      <c r="O2049" s="181">
        <v>1172.3978271484375</v>
      </c>
      <c r="P2049" s="181">
        <v>1375.86376953125</v>
      </c>
      <c r="Q2049" s="181">
        <v>442.48883056640625</v>
      </c>
      <c r="R2049" s="181">
        <v>1124.9884033203125</v>
      </c>
      <c r="S2049" s="226">
        <f t="shared" si="95"/>
        <v>6147.4341888427734</v>
      </c>
      <c r="T2049" s="181">
        <f t="shared" si="93"/>
        <v>47610.870670631433</v>
      </c>
      <c r="U2049" s="226">
        <f t="shared" si="94"/>
        <v>3123.5734368111011</v>
      </c>
    </row>
    <row r="2050" spans="1:21" x14ac:dyDescent="0.25">
      <c r="A2050" s="156" t="s">
        <v>16078</v>
      </c>
      <c r="B2050" s="156" t="s">
        <v>240</v>
      </c>
      <c r="C2050" s="223">
        <v>-1.3411986827850342</v>
      </c>
      <c r="D2050" s="221">
        <v>-0.37368932366371155</v>
      </c>
      <c r="E2050" s="221">
        <v>-0.74908965826034546</v>
      </c>
      <c r="F2050" s="221">
        <v>2.6014707088470459</v>
      </c>
      <c r="G2050" s="221">
        <v>50.494552612304688</v>
      </c>
      <c r="H2050" s="221">
        <v>1.6534783840179443</v>
      </c>
      <c r="I2050" s="221">
        <v>-1.2357909679412842</v>
      </c>
      <c r="J2050" s="221">
        <v>-1.6615886688232422</v>
      </c>
      <c r="K2050" s="180">
        <v>906</v>
      </c>
      <c r="L2050" s="181">
        <v>367</v>
      </c>
      <c r="M2050" s="181">
        <v>197</v>
      </c>
      <c r="N2050" s="181">
        <v>131</v>
      </c>
      <c r="O2050" s="181">
        <v>879</v>
      </c>
      <c r="P2050" s="181">
        <v>1272</v>
      </c>
      <c r="Q2050" s="181">
        <v>430</v>
      </c>
      <c r="R2050" s="181">
        <v>1048</v>
      </c>
      <c r="S2050" s="226">
        <f t="shared" si="95"/>
        <v>5230</v>
      </c>
      <c r="T2050" s="181">
        <f t="shared" si="93"/>
        <v>43056.153221338987</v>
      </c>
      <c r="U2050" s="226">
        <f t="shared" si="94"/>
        <v>2824.7552417982179</v>
      </c>
    </row>
    <row r="2051" spans="1:21" x14ac:dyDescent="0.25">
      <c r="A2051" s="156" t="s">
        <v>16079</v>
      </c>
      <c r="B2051" s="156" t="s">
        <v>240</v>
      </c>
      <c r="C2051" s="223">
        <v>-1.1027724742889404</v>
      </c>
      <c r="D2051" s="221">
        <v>2.1249458789825439</v>
      </c>
      <c r="E2051" s="221">
        <v>-0.51066344976425171</v>
      </c>
      <c r="F2051" s="221">
        <v>2.8398969173431396</v>
      </c>
      <c r="G2051" s="221">
        <v>51.582077026367188</v>
      </c>
      <c r="H2051" s="221">
        <v>1.4542604684829712</v>
      </c>
      <c r="I2051" s="221">
        <v>-0.99736464023590088</v>
      </c>
      <c r="J2051" s="221">
        <v>-1.4231623411178589</v>
      </c>
      <c r="K2051" s="180">
        <v>485.64517211914062</v>
      </c>
      <c r="L2051" s="181">
        <v>213.52497863769531</v>
      </c>
      <c r="M2051" s="181">
        <v>142.01893615722656</v>
      </c>
      <c r="N2051" s="181">
        <v>113.2178955078125</v>
      </c>
      <c r="O2051" s="181">
        <v>527.3570556640625</v>
      </c>
      <c r="P2051" s="181">
        <v>930.57159423828125</v>
      </c>
      <c r="Q2051" s="181">
        <v>321.77716064453125</v>
      </c>
      <c r="R2051" s="181">
        <v>715.06036376953125</v>
      </c>
      <c r="S2051" s="226">
        <f t="shared" si="95"/>
        <v>3449.1731567382812</v>
      </c>
      <c r="T2051" s="181">
        <f t="shared" si="93"/>
        <v>27384.065772753111</v>
      </c>
      <c r="U2051" s="226">
        <f t="shared" si="94"/>
        <v>1796.5674484592505</v>
      </c>
    </row>
    <row r="2052" spans="1:21" x14ac:dyDescent="0.25">
      <c r="A2052" s="156" t="s">
        <v>16080</v>
      </c>
      <c r="B2052" s="156" t="s">
        <v>240</v>
      </c>
      <c r="C2052" s="223">
        <v>-1.2347561120986938</v>
      </c>
      <c r="D2052" s="221">
        <v>-0.26724666357040405</v>
      </c>
      <c r="E2052" s="221">
        <v>-0.64264702796936035</v>
      </c>
      <c r="F2052" s="221">
        <v>2.7079131603240967</v>
      </c>
      <c r="G2052" s="221">
        <v>41.943386077880859</v>
      </c>
      <c r="H2052" s="221">
        <v>0.43300351500511169</v>
      </c>
      <c r="I2052" s="221">
        <v>2.469212532043457</v>
      </c>
      <c r="J2052" s="221">
        <v>-1.5551459789276123</v>
      </c>
      <c r="K2052" s="180">
        <v>810.43231201171875</v>
      </c>
      <c r="L2052" s="181">
        <v>251.30276489257812</v>
      </c>
      <c r="M2052" s="181">
        <v>198.59793090820312</v>
      </c>
      <c r="N2052" s="181">
        <v>207.76399230957031</v>
      </c>
      <c r="O2052" s="181">
        <v>896.74603271484375</v>
      </c>
      <c r="P2052" s="181">
        <v>1190.82373046875</v>
      </c>
      <c r="Q2052" s="181">
        <v>454.48373413085937</v>
      </c>
      <c r="R2052" s="181">
        <v>1041.875244140625</v>
      </c>
      <c r="S2052" s="226">
        <f t="shared" si="95"/>
        <v>5052.0257415771484</v>
      </c>
      <c r="T2052" s="181">
        <f t="shared" si="93"/>
        <v>36997.277163262683</v>
      </c>
      <c r="U2052" s="226">
        <f t="shared" si="94"/>
        <v>2427.25475408687</v>
      </c>
    </row>
    <row r="2053" spans="1:21" x14ac:dyDescent="0.25">
      <c r="A2053" s="156" t="s">
        <v>16081</v>
      </c>
      <c r="B2053" s="156" t="s">
        <v>240</v>
      </c>
      <c r="C2053" s="223">
        <v>-0.65033167600631714</v>
      </c>
      <c r="D2053" s="221">
        <v>0.31717777252197266</v>
      </c>
      <c r="E2053" s="221">
        <v>-5.8222603052854538E-2</v>
      </c>
      <c r="F2053" s="221">
        <v>3.2923376560211182</v>
      </c>
      <c r="G2053" s="221">
        <v>34.090553283691406</v>
      </c>
      <c r="H2053" s="221">
        <v>10.829805374145508</v>
      </c>
      <c r="I2053" s="221">
        <v>-0.54492390155792236</v>
      </c>
      <c r="J2053" s="221">
        <v>2.5909364223480225</v>
      </c>
      <c r="K2053" s="180">
        <v>517.43365478515625</v>
      </c>
      <c r="L2053" s="181">
        <v>164.21217346191406</v>
      </c>
      <c r="M2053" s="181">
        <v>121.23046112060547</v>
      </c>
      <c r="N2053" s="181">
        <v>134.45559692382812</v>
      </c>
      <c r="O2053" s="181">
        <v>572.53839111328125</v>
      </c>
      <c r="P2053" s="181">
        <v>751.07781982421875</v>
      </c>
      <c r="Q2053" s="181">
        <v>286.54473876953125</v>
      </c>
      <c r="R2053" s="181">
        <v>673.380126953125</v>
      </c>
      <c r="S2053" s="226">
        <f t="shared" si="95"/>
        <v>3220.8729629516602</v>
      </c>
      <c r="T2053" s="181">
        <f t="shared" ref="T2053:T2116" si="96">SUMPRODUCT(C2053:J2053,K2053:R2053)</f>
        <v>29391.912985987594</v>
      </c>
      <c r="U2053" s="226">
        <f t="shared" ref="U2053:U2116" si="97">(T2053/$T$10045)*$S$10045</f>
        <v>1928.2948907868924</v>
      </c>
    </row>
    <row r="2054" spans="1:21" x14ac:dyDescent="0.25">
      <c r="A2054" s="156" t="s">
        <v>16082</v>
      </c>
      <c r="B2054" s="156" t="s">
        <v>240</v>
      </c>
      <c r="C2054" s="223">
        <v>-1.0699710845947266</v>
      </c>
      <c r="D2054" s="221">
        <v>-0.10246172547340393</v>
      </c>
      <c r="E2054" s="221">
        <v>-0.47786211967468262</v>
      </c>
      <c r="F2054" s="221">
        <v>2.8726980686187744</v>
      </c>
      <c r="G2054" s="221">
        <v>7.041539192199707</v>
      </c>
      <c r="H2054" s="221">
        <v>1.4870617389678955</v>
      </c>
      <c r="I2054" s="221">
        <v>-0.96456336975097656</v>
      </c>
      <c r="J2054" s="221">
        <v>-1.3903610706329346</v>
      </c>
      <c r="K2054" s="180">
        <v>0.76516836881637573</v>
      </c>
      <c r="L2054" s="181">
        <v>0.23913365602493286</v>
      </c>
      <c r="M2054" s="181">
        <v>0.22311230003833771</v>
      </c>
      <c r="N2054" s="181">
        <v>0.2649458646774292</v>
      </c>
      <c r="O2054" s="181">
        <v>1</v>
      </c>
      <c r="P2054" s="181">
        <v>0.79305738210678101</v>
      </c>
      <c r="Q2054" s="181">
        <v>0.22281560301780701</v>
      </c>
      <c r="R2054" s="181">
        <v>0.60970181226730347</v>
      </c>
      <c r="S2054" s="226">
        <f t="shared" ref="S2054:S2117" si="98">SUM(K2054:R2054)</f>
        <v>4.117934986948967</v>
      </c>
      <c r="T2054" s="181">
        <f t="shared" si="96"/>
        <v>6.9695215292164381</v>
      </c>
      <c r="U2054" s="226">
        <f t="shared" si="97"/>
        <v>0.45724457480615172</v>
      </c>
    </row>
    <row r="2055" spans="1:21" x14ac:dyDescent="0.25">
      <c r="A2055" s="156" t="s">
        <v>16083</v>
      </c>
      <c r="B2055" s="156" t="s">
        <v>240</v>
      </c>
      <c r="C2055" s="223">
        <v>-1.1011486053466797</v>
      </c>
      <c r="D2055" s="221">
        <v>-0.13363923132419586</v>
      </c>
      <c r="E2055" s="221">
        <v>-0.50903958082199097</v>
      </c>
      <c r="F2055" s="221">
        <v>2.8415207862854004</v>
      </c>
      <c r="G2055" s="221">
        <v>62.096015930175781</v>
      </c>
      <c r="H2055" s="221">
        <v>1.4558842182159424</v>
      </c>
      <c r="I2055" s="221">
        <v>-0.99574089050292969</v>
      </c>
      <c r="J2055" s="221">
        <v>-1.4215385913848877</v>
      </c>
      <c r="K2055" s="180">
        <v>153.09793090820312</v>
      </c>
      <c r="L2055" s="181">
        <v>50.06976318359375</v>
      </c>
      <c r="M2055" s="181">
        <v>44.810955047607422</v>
      </c>
      <c r="N2055" s="181">
        <v>43.625873565673828</v>
      </c>
      <c r="O2055" s="181">
        <v>166.80044555664062</v>
      </c>
      <c r="P2055" s="181">
        <v>155.83842468261719</v>
      </c>
      <c r="Q2055" s="181">
        <v>59.476360321044922</v>
      </c>
      <c r="R2055" s="181">
        <v>145.83929443359375</v>
      </c>
      <c r="S2055" s="226">
        <f t="shared" si="98"/>
        <v>819.55904769897461</v>
      </c>
      <c r="T2055" s="181">
        <f t="shared" si="96"/>
        <v>10243.865017382566</v>
      </c>
      <c r="U2055" s="226">
        <f t="shared" si="97"/>
        <v>672.06216160025349</v>
      </c>
    </row>
    <row r="2056" spans="1:21" x14ac:dyDescent="0.25">
      <c r="A2056" s="156" t="s">
        <v>16084</v>
      </c>
      <c r="B2056" s="156" t="s">
        <v>240</v>
      </c>
      <c r="C2056" s="223">
        <v>-1.0030714273452759</v>
      </c>
      <c r="D2056" s="221">
        <v>-3.5562030971050262E-2</v>
      </c>
      <c r="E2056" s="221">
        <v>-0.41096240282058716</v>
      </c>
      <c r="F2056" s="221">
        <v>2.9395978450775146</v>
      </c>
      <c r="G2056" s="221">
        <v>7.1084384918212891</v>
      </c>
      <c r="H2056" s="221">
        <v>1.5539615154266357</v>
      </c>
      <c r="I2056" s="221">
        <v>-0.8976636528968811</v>
      </c>
      <c r="J2056" s="221">
        <v>-1.3234612941741943</v>
      </c>
      <c r="K2056" s="180">
        <v>73.232307434082031</v>
      </c>
      <c r="L2056" s="181">
        <v>23.671436309814453</v>
      </c>
      <c r="M2056" s="181">
        <v>18.432361602783203</v>
      </c>
      <c r="N2056" s="181">
        <v>18.967741012573242</v>
      </c>
      <c r="O2056" s="181">
        <v>88.375907897949219</v>
      </c>
      <c r="P2056" s="181">
        <v>95.488815307617188</v>
      </c>
      <c r="Q2056" s="181">
        <v>37.438346862792969</v>
      </c>
      <c r="R2056" s="181">
        <v>84.934181213378906</v>
      </c>
      <c r="S2056" s="226">
        <f t="shared" si="98"/>
        <v>440.54109764099121</v>
      </c>
      <c r="T2056" s="181">
        <f t="shared" si="96"/>
        <v>604.46998849733438</v>
      </c>
      <c r="U2056" s="226">
        <f t="shared" si="97"/>
        <v>39.657044133504073</v>
      </c>
    </row>
    <row r="2057" spans="1:21" x14ac:dyDescent="0.25">
      <c r="A2057" s="156" t="s">
        <v>16085</v>
      </c>
      <c r="B2057" s="156" t="s">
        <v>240</v>
      </c>
      <c r="C2057" s="223">
        <v>-1.2637035846710205</v>
      </c>
      <c r="D2057" s="221">
        <v>-0.2961941659450531</v>
      </c>
      <c r="E2057" s="221">
        <v>-0.67159456014633179</v>
      </c>
      <c r="F2057" s="221">
        <v>2.6789655685424805</v>
      </c>
      <c r="G2057" s="221">
        <v>6.8478059768676758</v>
      </c>
      <c r="H2057" s="221">
        <v>1.2933293581008911</v>
      </c>
      <c r="I2057" s="221">
        <v>-1.1582958698272705</v>
      </c>
      <c r="J2057" s="221">
        <v>-1.5840935707092285</v>
      </c>
      <c r="K2057" s="180">
        <v>37.28558349609375</v>
      </c>
      <c r="L2057" s="181">
        <v>12.607583045959473</v>
      </c>
      <c r="M2057" s="181">
        <v>8.4050559997558594</v>
      </c>
      <c r="N2057" s="181">
        <v>7.0463438034057617</v>
      </c>
      <c r="O2057" s="181">
        <v>39.371051788330078</v>
      </c>
      <c r="P2057" s="181">
        <v>50.367137908935547</v>
      </c>
      <c r="Q2057" s="181">
        <v>17.252483367919922</v>
      </c>
      <c r="R2057" s="181">
        <v>43.952754974365234</v>
      </c>
      <c r="S2057" s="226">
        <f t="shared" si="98"/>
        <v>216.28799438476562</v>
      </c>
      <c r="T2057" s="181">
        <f t="shared" si="96"/>
        <v>207.5177695744909</v>
      </c>
      <c r="U2057" s="226">
        <f t="shared" si="97"/>
        <v>13.614474668891202</v>
      </c>
    </row>
    <row r="2058" spans="1:21" x14ac:dyDescent="0.25">
      <c r="A2058" s="156" t="s">
        <v>16086</v>
      </c>
      <c r="B2058" s="156" t="s">
        <v>240</v>
      </c>
      <c r="C2058" s="223">
        <v>-1.1450413465499878</v>
      </c>
      <c r="D2058" s="221">
        <v>-0.17753195762634277</v>
      </c>
      <c r="E2058" s="221">
        <v>-0.55293232202529907</v>
      </c>
      <c r="F2058" s="221">
        <v>2.7976279258728027</v>
      </c>
      <c r="G2058" s="221">
        <v>6.9664688110351562</v>
      </c>
      <c r="H2058" s="221">
        <v>1.4119915962219238</v>
      </c>
      <c r="I2058" s="221">
        <v>-1.0396335124969482</v>
      </c>
      <c r="J2058" s="221">
        <v>-1.4654312133789062</v>
      </c>
      <c r="K2058" s="180">
        <v>6.2875556945800781</v>
      </c>
      <c r="L2058" s="181">
        <v>1.9300942420959473</v>
      </c>
      <c r="M2058" s="181">
        <v>1.8795239925384521</v>
      </c>
      <c r="N2058" s="181">
        <v>2.043877124786377</v>
      </c>
      <c r="O2058" s="181">
        <v>7.0798215866088867</v>
      </c>
      <c r="P2058" s="181">
        <v>6.6415467262268066</v>
      </c>
      <c r="Q2058" s="181">
        <v>2.4315814971923828</v>
      </c>
      <c r="R2058" s="181">
        <v>4.8083786964416504</v>
      </c>
      <c r="S2058" s="226">
        <f t="shared" si="98"/>
        <v>33.102379560470581</v>
      </c>
      <c r="T2058" s="181">
        <f t="shared" si="96"/>
        <v>46.261456101417039</v>
      </c>
      <c r="U2058" s="226">
        <f t="shared" si="97"/>
        <v>3.0350433292059913</v>
      </c>
    </row>
    <row r="2059" spans="1:21" x14ac:dyDescent="0.25">
      <c r="A2059" s="156" t="s">
        <v>16087</v>
      </c>
      <c r="B2059" s="156" t="s">
        <v>240</v>
      </c>
      <c r="C2059" s="223">
        <v>-1.0094274282455444</v>
      </c>
      <c r="D2059" s="221">
        <v>-4.1918061673641205E-2</v>
      </c>
      <c r="E2059" s="221">
        <v>-0.41731846332550049</v>
      </c>
      <c r="F2059" s="221">
        <v>2.9332418441772461</v>
      </c>
      <c r="G2059" s="221">
        <v>7.1020827293395996</v>
      </c>
      <c r="H2059" s="221">
        <v>1.5476053953170776</v>
      </c>
      <c r="I2059" s="221">
        <v>-0.90401965379714966</v>
      </c>
      <c r="J2059" s="221">
        <v>-1.3298174142837524</v>
      </c>
      <c r="K2059" s="180">
        <v>0.66067355871200562</v>
      </c>
      <c r="L2059" s="181">
        <v>0.21467866003513336</v>
      </c>
      <c r="M2059" s="181">
        <v>0.21467866003513336</v>
      </c>
      <c r="N2059" s="181">
        <v>0.28820610046386719</v>
      </c>
      <c r="O2059" s="181">
        <v>0.84368711709976196</v>
      </c>
      <c r="P2059" s="181">
        <v>0.7782101035118103</v>
      </c>
      <c r="Q2059" s="181">
        <v>0.26459142565727234</v>
      </c>
      <c r="R2059" s="181">
        <v>0.60485708713531494</v>
      </c>
      <c r="S2059" s="226">
        <f t="shared" si="98"/>
        <v>3.8695827126502991</v>
      </c>
      <c r="T2059" s="181">
        <f t="shared" si="96"/>
        <v>6.2326404220810749</v>
      </c>
      <c r="U2059" s="226">
        <f t="shared" si="97"/>
        <v>0.40890052606444766</v>
      </c>
    </row>
    <row r="2060" spans="1:21" x14ac:dyDescent="0.25">
      <c r="A2060" s="156" t="s">
        <v>16088</v>
      </c>
      <c r="B2060" s="156" t="s">
        <v>240</v>
      </c>
      <c r="C2060" s="223">
        <v>1.0370944738388062</v>
      </c>
      <c r="D2060" s="221">
        <v>2.0046038627624512</v>
      </c>
      <c r="E2060" s="221">
        <v>1.6292034387588501</v>
      </c>
      <c r="F2060" s="221">
        <v>4.9797635078430176</v>
      </c>
      <c r="G2060" s="221">
        <v>9.1486043930053711</v>
      </c>
      <c r="H2060" s="221">
        <v>3.5941274166107178</v>
      </c>
      <c r="I2060" s="221">
        <v>1.1425023078918457</v>
      </c>
      <c r="J2060" s="221">
        <v>0.7167046070098877</v>
      </c>
      <c r="K2060" s="180">
        <v>59.592826843261719</v>
      </c>
      <c r="L2060" s="181">
        <v>33.668987274169922</v>
      </c>
      <c r="M2060" s="181">
        <v>29.956438064575195</v>
      </c>
      <c r="N2060" s="181">
        <v>15.170247077941895</v>
      </c>
      <c r="O2060" s="181">
        <v>77.131423950195313</v>
      </c>
      <c r="P2060" s="181">
        <v>102.15913391113281</v>
      </c>
      <c r="Q2060" s="181">
        <v>30.468513488769531</v>
      </c>
      <c r="R2060" s="181">
        <v>68.490150451660156</v>
      </c>
      <c r="S2060" s="226">
        <f t="shared" si="98"/>
        <v>416.63772106170654</v>
      </c>
      <c r="T2060" s="181">
        <f t="shared" si="96"/>
        <v>1410.3611294353329</v>
      </c>
      <c r="U2060" s="226">
        <f t="shared" si="97"/>
        <v>92.528586395554854</v>
      </c>
    </row>
    <row r="2061" spans="1:21" x14ac:dyDescent="0.25">
      <c r="A2061" s="156" t="s">
        <v>16089</v>
      </c>
      <c r="B2061" s="156" t="s">
        <v>243</v>
      </c>
      <c r="C2061" s="223">
        <v>-9.8997302353382111E-2</v>
      </c>
      <c r="D2061" s="221">
        <v>0.86851203441619873</v>
      </c>
      <c r="E2061" s="221">
        <v>0.49311172962188721</v>
      </c>
      <c r="F2061" s="221">
        <v>3.8436720371246338</v>
      </c>
      <c r="G2061" s="221">
        <v>8.01251220703125</v>
      </c>
      <c r="H2061" s="221">
        <v>2.4580357074737549</v>
      </c>
      <c r="I2061" s="221">
        <v>6.4104697667062283E-3</v>
      </c>
      <c r="J2061" s="221">
        <v>-0.41938719153404236</v>
      </c>
      <c r="K2061" s="180">
        <v>3.368588924407959</v>
      </c>
      <c r="L2061" s="181">
        <v>0.90266698598861694</v>
      </c>
      <c r="M2061" s="181">
        <v>0.86573970317840576</v>
      </c>
      <c r="N2061" s="181">
        <v>0.94780033826828003</v>
      </c>
      <c r="O2061" s="181">
        <v>4.148165225982666</v>
      </c>
      <c r="P2061" s="181">
        <v>3.9553225040435791</v>
      </c>
      <c r="Q2061" s="181">
        <v>1.1488488912582397</v>
      </c>
      <c r="R2061" s="181">
        <v>2.8844313621520996</v>
      </c>
      <c r="S2061" s="226">
        <f t="shared" si="98"/>
        <v>18.221563935279846</v>
      </c>
      <c r="T2061" s="181">
        <f t="shared" si="96"/>
        <v>46.277655535983669</v>
      </c>
      <c r="U2061" s="226">
        <f t="shared" si="97"/>
        <v>3.0361061142966848</v>
      </c>
    </row>
    <row r="2062" spans="1:21" x14ac:dyDescent="0.25">
      <c r="A2062" s="156" t="s">
        <v>16090</v>
      </c>
      <c r="B2062" s="156" t="s">
        <v>243</v>
      </c>
      <c r="C2062" s="223">
        <v>-0.47484186291694641</v>
      </c>
      <c r="D2062" s="221">
        <v>0.49266746640205383</v>
      </c>
      <c r="E2062" s="221">
        <v>0.11726710945367813</v>
      </c>
      <c r="F2062" s="221">
        <v>3.467827320098877</v>
      </c>
      <c r="G2062" s="221">
        <v>7.6366677284240723</v>
      </c>
      <c r="H2062" s="221">
        <v>2.082190990447998</v>
      </c>
      <c r="I2062" s="221">
        <v>-0.36943408846855164</v>
      </c>
      <c r="J2062" s="221">
        <v>-0.79523181915283203</v>
      </c>
      <c r="K2062" s="180">
        <v>3.6843791007995605</v>
      </c>
      <c r="L2062" s="181">
        <v>1.0115237236022949</v>
      </c>
      <c r="M2062" s="181">
        <v>0.47375160455703735</v>
      </c>
      <c r="N2062" s="181">
        <v>0.26248398423194885</v>
      </c>
      <c r="O2062" s="181">
        <v>3.2394366264343262</v>
      </c>
      <c r="P2062" s="181">
        <v>3.2106273174285889</v>
      </c>
      <c r="Q2062" s="181">
        <v>0.94750320911407471</v>
      </c>
      <c r="R2062" s="181">
        <v>2.0838668346405029</v>
      </c>
      <c r="S2062" s="226">
        <f t="shared" si="98"/>
        <v>14.913572400808334</v>
      </c>
      <c r="T2062" s="181">
        <f t="shared" si="96"/>
        <v>29.13109522630868</v>
      </c>
      <c r="U2062" s="226">
        <f t="shared" si="97"/>
        <v>1.9111836005603902</v>
      </c>
    </row>
    <row r="2063" spans="1:21" x14ac:dyDescent="0.25">
      <c r="A2063" s="156" t="s">
        <v>16091</v>
      </c>
      <c r="B2063" s="156" t="s">
        <v>243</v>
      </c>
      <c r="C2063" s="223">
        <v>-1.3579561710357666</v>
      </c>
      <c r="D2063" s="221">
        <v>-0.39044678211212158</v>
      </c>
      <c r="E2063" s="221">
        <v>-0.76584708690643311</v>
      </c>
      <c r="F2063" s="221">
        <v>2.5847129821777344</v>
      </c>
      <c r="G2063" s="221">
        <v>6.7535533905029297</v>
      </c>
      <c r="H2063" s="221">
        <v>1.199076771736145</v>
      </c>
      <c r="I2063" s="221">
        <v>-1.2525484561920166</v>
      </c>
      <c r="J2063" s="221">
        <v>-1.6783460378646851</v>
      </c>
      <c r="K2063" s="180">
        <v>5.6344537734985352</v>
      </c>
      <c r="L2063" s="181">
        <v>1.3907562494277954</v>
      </c>
      <c r="M2063" s="181">
        <v>1.1050419807434082</v>
      </c>
      <c r="N2063" s="181">
        <v>1.4789916276931763</v>
      </c>
      <c r="O2063" s="181">
        <v>6.0966386795043945</v>
      </c>
      <c r="P2063" s="181">
        <v>6.5</v>
      </c>
      <c r="Q2063" s="181">
        <v>1.9453781843185425</v>
      </c>
      <c r="R2063" s="181">
        <v>5.1848740577697754</v>
      </c>
      <c r="S2063" s="226">
        <f t="shared" si="98"/>
        <v>29.336134552955627</v>
      </c>
      <c r="T2063" s="181">
        <f t="shared" si="96"/>
        <v>32.611398672099611</v>
      </c>
      <c r="U2063" s="226">
        <f t="shared" si="97"/>
        <v>2.1395134597330858</v>
      </c>
    </row>
    <row r="2064" spans="1:21" x14ac:dyDescent="0.25">
      <c r="A2064" s="156" t="s">
        <v>15110</v>
      </c>
      <c r="B2064" s="156" t="s">
        <v>243</v>
      </c>
      <c r="C2064" s="223">
        <v>0.92047989368438721</v>
      </c>
      <c r="D2064" s="221">
        <v>1.8879892826080322</v>
      </c>
      <c r="E2064" s="221">
        <v>1.5125888586044312</v>
      </c>
      <c r="F2064" s="221">
        <v>4.8631491661071777</v>
      </c>
      <c r="G2064" s="221">
        <v>9.0319900512695313</v>
      </c>
      <c r="H2064" s="221">
        <v>3.4775128364562988</v>
      </c>
      <c r="I2064" s="221">
        <v>1.0258876085281372</v>
      </c>
      <c r="J2064" s="221">
        <v>0.60008996725082397</v>
      </c>
      <c r="K2064" s="180">
        <v>21.161891937255859</v>
      </c>
      <c r="L2064" s="181">
        <v>6.4439377784729004</v>
      </c>
      <c r="M2064" s="181">
        <v>19.228710174560547</v>
      </c>
      <c r="N2064" s="181">
        <v>17.772380828857422</v>
      </c>
      <c r="O2064" s="181">
        <v>27.476949691772461</v>
      </c>
      <c r="P2064" s="181">
        <v>18.326559066772461</v>
      </c>
      <c r="Q2064" s="181">
        <v>4.2401108741760254</v>
      </c>
      <c r="R2064" s="181">
        <v>12.952315330505371</v>
      </c>
      <c r="S2064" s="226">
        <f t="shared" si="98"/>
        <v>127.60285568237305</v>
      </c>
      <c r="T2064" s="181">
        <f t="shared" si="96"/>
        <v>471.18486563229271</v>
      </c>
      <c r="U2064" s="226">
        <f t="shared" si="97"/>
        <v>30.912699334950393</v>
      </c>
    </row>
    <row r="2065" spans="1:21" x14ac:dyDescent="0.25">
      <c r="A2065" s="156" t="s">
        <v>15111</v>
      </c>
      <c r="B2065" s="156" t="s">
        <v>243</v>
      </c>
      <c r="C2065" s="223">
        <v>-0.37726134061813354</v>
      </c>
      <c r="D2065" s="221">
        <v>0.59024804830551147</v>
      </c>
      <c r="E2065" s="221">
        <v>0.21484768390655518</v>
      </c>
      <c r="F2065" s="221">
        <v>3.5654077529907227</v>
      </c>
      <c r="G2065" s="221">
        <v>22.474338531494141</v>
      </c>
      <c r="H2065" s="221">
        <v>9.5966110229492187</v>
      </c>
      <c r="I2065" s="221">
        <v>-0.27185356616973877</v>
      </c>
      <c r="J2065" s="221">
        <v>-0.14822210371494293</v>
      </c>
      <c r="K2065" s="180">
        <v>811.95849609375</v>
      </c>
      <c r="L2065" s="181">
        <v>277.9053955078125</v>
      </c>
      <c r="M2065" s="181">
        <v>229.44502258300781</v>
      </c>
      <c r="N2065" s="181">
        <v>223.5111083984375</v>
      </c>
      <c r="O2065" s="181">
        <v>1052.2823486328125</v>
      </c>
      <c r="P2065" s="181">
        <v>1204.58642578125</v>
      </c>
      <c r="Q2065" s="181">
        <v>482.625732421875</v>
      </c>
      <c r="R2065" s="181">
        <v>1190.7406005859375</v>
      </c>
      <c r="S2065" s="226">
        <f t="shared" si="98"/>
        <v>5473.0551300048828</v>
      </c>
      <c r="T2065" s="181">
        <f t="shared" si="96"/>
        <v>35605.51603935373</v>
      </c>
      <c r="U2065" s="226">
        <f t="shared" si="97"/>
        <v>2335.9464453793389</v>
      </c>
    </row>
    <row r="2066" spans="1:21" x14ac:dyDescent="0.25">
      <c r="A2066" s="156" t="s">
        <v>15114</v>
      </c>
      <c r="B2066" s="156" t="s">
        <v>243</v>
      </c>
      <c r="C2066" s="223">
        <v>-0.64874029159545898</v>
      </c>
      <c r="D2066" s="221">
        <v>-16.397459030151367</v>
      </c>
      <c r="E2066" s="221">
        <v>-5.6631281971931458E-2</v>
      </c>
      <c r="F2066" s="221">
        <v>3.2939291000366211</v>
      </c>
      <c r="G2066" s="221">
        <v>23.506879806518555</v>
      </c>
      <c r="H2066" s="221">
        <v>1.9082927703857422</v>
      </c>
      <c r="I2066" s="221">
        <v>-0.54333251714706421</v>
      </c>
      <c r="J2066" s="221">
        <v>-0.96913021802902222</v>
      </c>
      <c r="K2066" s="180">
        <v>229.0787353515625</v>
      </c>
      <c r="L2066" s="181">
        <v>74.735321044921875</v>
      </c>
      <c r="M2066" s="181">
        <v>85.185356140136719</v>
      </c>
      <c r="N2066" s="181">
        <v>112.66071319580078</v>
      </c>
      <c r="O2066" s="181">
        <v>278.09994506835937</v>
      </c>
      <c r="P2066" s="181">
        <v>230.54643249511719</v>
      </c>
      <c r="Q2066" s="181">
        <v>55.361671447753906</v>
      </c>
      <c r="R2066" s="181">
        <v>160.39033508300781</v>
      </c>
      <c r="S2066" s="226">
        <f t="shared" si="98"/>
        <v>1226.0585098266602</v>
      </c>
      <c r="T2066" s="181">
        <f t="shared" si="96"/>
        <v>5783.8834317735409</v>
      </c>
      <c r="U2066" s="226">
        <f t="shared" si="97"/>
        <v>379.45923682180921</v>
      </c>
    </row>
    <row r="2067" spans="1:21" x14ac:dyDescent="0.25">
      <c r="A2067" s="156" t="s">
        <v>15115</v>
      </c>
      <c r="B2067" s="156" t="s">
        <v>243</v>
      </c>
      <c r="C2067" s="223">
        <v>-0.76769673824310303</v>
      </c>
      <c r="D2067" s="221">
        <v>0.19981260597705841</v>
      </c>
      <c r="E2067" s="221">
        <v>-0.17558775842189789</v>
      </c>
      <c r="F2067" s="221">
        <v>3.1749725341796875</v>
      </c>
      <c r="G2067" s="221">
        <v>7.3438129425048828</v>
      </c>
      <c r="H2067" s="221">
        <v>1.789336085319519</v>
      </c>
      <c r="I2067" s="221">
        <v>-0.66228896379470825</v>
      </c>
      <c r="J2067" s="221">
        <v>-1.088086724281311</v>
      </c>
      <c r="K2067" s="180">
        <v>4.0771751403808594</v>
      </c>
      <c r="L2067" s="181">
        <v>1.4612566232681274</v>
      </c>
      <c r="M2067" s="181">
        <v>1.3823666572570801</v>
      </c>
      <c r="N2067" s="181">
        <v>1.531181812286377</v>
      </c>
      <c r="O2067" s="181">
        <v>4.7226381301879883</v>
      </c>
      <c r="P2067" s="181">
        <v>5.0471625328063965</v>
      </c>
      <c r="Q2067" s="181">
        <v>1.4325693845748901</v>
      </c>
      <c r="R2067" s="181">
        <v>3.1412534713745117</v>
      </c>
      <c r="S2067" s="226">
        <f t="shared" si="98"/>
        <v>22.79560375213623</v>
      </c>
      <c r="T2067" s="181">
        <f t="shared" si="96"/>
        <v>41.127186952145408</v>
      </c>
      <c r="U2067" s="226">
        <f t="shared" si="97"/>
        <v>2.6982028869664809</v>
      </c>
    </row>
    <row r="2068" spans="1:21" x14ac:dyDescent="0.25">
      <c r="A2068" s="156" t="s">
        <v>15116</v>
      </c>
      <c r="B2068" s="156" t="s">
        <v>243</v>
      </c>
      <c r="C2068" s="223">
        <v>-0.2705155611038208</v>
      </c>
      <c r="D2068" s="221">
        <v>0.69699382781982422</v>
      </c>
      <c r="E2068" s="221">
        <v>0.32159346342086792</v>
      </c>
      <c r="F2068" s="221">
        <v>3.6721537113189697</v>
      </c>
      <c r="G2068" s="221">
        <v>97.123214721679688</v>
      </c>
      <c r="H2068" s="221">
        <v>2.2865173816680908</v>
      </c>
      <c r="I2068" s="221">
        <v>-0.16510778665542603</v>
      </c>
      <c r="J2068" s="221">
        <v>-0.59090548753738403</v>
      </c>
      <c r="K2068" s="180">
        <v>37.721584320068359</v>
      </c>
      <c r="L2068" s="181">
        <v>13.810168266296387</v>
      </c>
      <c r="M2068" s="181">
        <v>12.579559326171875</v>
      </c>
      <c r="N2068" s="181">
        <v>13.861443519592285</v>
      </c>
      <c r="O2068" s="181">
        <v>44.182285308837891</v>
      </c>
      <c r="P2068" s="181">
        <v>41.686882019042969</v>
      </c>
      <c r="Q2068" s="181">
        <v>10.425992965698242</v>
      </c>
      <c r="R2068" s="181">
        <v>25.090751647949219</v>
      </c>
      <c r="S2068" s="226">
        <f t="shared" si="98"/>
        <v>199.35866737365723</v>
      </c>
      <c r="T2068" s="181">
        <f t="shared" si="96"/>
        <v>4424.2638696228169</v>
      </c>
      <c r="U2068" s="226">
        <f t="shared" si="97"/>
        <v>290.25961730881414</v>
      </c>
    </row>
    <row r="2069" spans="1:21" x14ac:dyDescent="0.25">
      <c r="A2069" s="156" t="s">
        <v>15119</v>
      </c>
      <c r="B2069" s="156" t="s">
        <v>243</v>
      </c>
      <c r="C2069" s="223">
        <v>-0.83453887701034546</v>
      </c>
      <c r="D2069" s="221">
        <v>0.13297048211097717</v>
      </c>
      <c r="E2069" s="221">
        <v>-0.24242991209030151</v>
      </c>
      <c r="F2069" s="221">
        <v>80.479240417480469</v>
      </c>
      <c r="G2069" s="221">
        <v>7.2769708633422852</v>
      </c>
      <c r="H2069" s="221">
        <v>1.7224940061569214</v>
      </c>
      <c r="I2069" s="221">
        <v>-0.72913110256195068</v>
      </c>
      <c r="J2069" s="221">
        <v>-1.1549288034439087</v>
      </c>
      <c r="K2069" s="180">
        <v>202.37907409667969</v>
      </c>
      <c r="L2069" s="181">
        <v>63.308578491210938</v>
      </c>
      <c r="M2069" s="181">
        <v>59.339389801025391</v>
      </c>
      <c r="N2069" s="181">
        <v>65.640480041503906</v>
      </c>
      <c r="O2069" s="181">
        <v>192.15840148925781</v>
      </c>
      <c r="P2069" s="181">
        <v>179.45700073242187</v>
      </c>
      <c r="Q2069" s="181">
        <v>50.607170104980469</v>
      </c>
      <c r="R2069" s="181">
        <v>126.51792907714844</v>
      </c>
      <c r="S2069" s="226">
        <f t="shared" si="98"/>
        <v>939.40802383422852</v>
      </c>
      <c r="T2069" s="181">
        <f t="shared" si="96"/>
        <v>6632.261533031563</v>
      </c>
      <c r="U2069" s="226">
        <f t="shared" si="97"/>
        <v>435.11819168096537</v>
      </c>
    </row>
    <row r="2070" spans="1:21" x14ac:dyDescent="0.25">
      <c r="A2070" s="156" t="s">
        <v>15123</v>
      </c>
      <c r="B2070" s="156" t="s">
        <v>243</v>
      </c>
      <c r="C2070" s="223">
        <v>-0.40382269024848938</v>
      </c>
      <c r="D2070" s="221">
        <v>0.56368666887283325</v>
      </c>
      <c r="E2070" s="221">
        <v>0.18828628957271576</v>
      </c>
      <c r="F2070" s="221">
        <v>3.538846492767334</v>
      </c>
      <c r="G2070" s="221">
        <v>7.7076873779296875</v>
      </c>
      <c r="H2070" s="221">
        <v>2.153209924697876</v>
      </c>
      <c r="I2070" s="221">
        <v>-0.29841494560241699</v>
      </c>
      <c r="J2070" s="221">
        <v>-0.72421258687973022</v>
      </c>
      <c r="K2070" s="180">
        <v>124.7327880859375</v>
      </c>
      <c r="L2070" s="181">
        <v>34.558734893798828</v>
      </c>
      <c r="M2070" s="181">
        <v>31.965419769287109</v>
      </c>
      <c r="N2070" s="181">
        <v>42.648746490478516</v>
      </c>
      <c r="O2070" s="181">
        <v>118.53138732910156</v>
      </c>
      <c r="P2070" s="181">
        <v>89.356597900390625</v>
      </c>
      <c r="Q2070" s="181">
        <v>22.804254531860352</v>
      </c>
      <c r="R2070" s="181">
        <v>71.654403686523438</v>
      </c>
      <c r="S2070" s="226">
        <f t="shared" si="98"/>
        <v>536.25233268737793</v>
      </c>
      <c r="T2070" s="181">
        <f t="shared" si="96"/>
        <v>1173.3646253380323</v>
      </c>
      <c r="U2070" s="226">
        <f t="shared" si="97"/>
        <v>76.980120795406563</v>
      </c>
    </row>
    <row r="2071" spans="1:21" x14ac:dyDescent="0.25">
      <c r="A2071" s="156" t="s">
        <v>16092</v>
      </c>
      <c r="B2071" s="156" t="s">
        <v>243</v>
      </c>
      <c r="C2071" s="223">
        <v>-0.3690868616104126</v>
      </c>
      <c r="D2071" s="221">
        <v>0.6918218731880188</v>
      </c>
      <c r="E2071" s="221">
        <v>7.9464149475097656</v>
      </c>
      <c r="F2071" s="221">
        <v>26.801801681518555</v>
      </c>
      <c r="G2071" s="221">
        <v>30.737079620361328</v>
      </c>
      <c r="H2071" s="221">
        <v>14.998166084289551</v>
      </c>
      <c r="I2071" s="221">
        <v>11.119749069213867</v>
      </c>
      <c r="J2071" s="221">
        <v>-0.68947678804397583</v>
      </c>
      <c r="K2071" s="180">
        <v>2438</v>
      </c>
      <c r="L2071" s="181">
        <v>883</v>
      </c>
      <c r="M2071" s="181">
        <v>896</v>
      </c>
      <c r="N2071" s="181">
        <v>873</v>
      </c>
      <c r="O2071" s="181">
        <v>2626</v>
      </c>
      <c r="P2071" s="181">
        <v>2701</v>
      </c>
      <c r="Q2071" s="181">
        <v>732</v>
      </c>
      <c r="R2071" s="181">
        <v>2278</v>
      </c>
      <c r="S2071" s="226">
        <f t="shared" si="98"/>
        <v>13427</v>
      </c>
      <c r="T2071" s="181">
        <f t="shared" si="96"/>
        <v>158023.65147858858</v>
      </c>
      <c r="U2071" s="226">
        <f t="shared" si="97"/>
        <v>10367.348321795946</v>
      </c>
    </row>
    <row r="2072" spans="1:21" x14ac:dyDescent="0.25">
      <c r="A2072" s="156" t="s">
        <v>16093</v>
      </c>
      <c r="B2072" s="156" t="s">
        <v>243</v>
      </c>
      <c r="C2072" s="223">
        <v>2.5781295299530029</v>
      </c>
      <c r="D2072" s="221">
        <v>3.2460958957672119</v>
      </c>
      <c r="E2072" s="221">
        <v>7.742767333984375</v>
      </c>
      <c r="F2072" s="221">
        <v>18.896121978759766</v>
      </c>
      <c r="G2072" s="221">
        <v>39.269084930419922</v>
      </c>
      <c r="H2072" s="221">
        <v>15.047194480895996</v>
      </c>
      <c r="I2072" s="221">
        <v>2.3839943408966064</v>
      </c>
      <c r="J2072" s="221">
        <v>1.516614556312561</v>
      </c>
      <c r="K2072" s="180">
        <v>3917</v>
      </c>
      <c r="L2072" s="181">
        <v>1169</v>
      </c>
      <c r="M2072" s="181">
        <v>987</v>
      </c>
      <c r="N2072" s="181">
        <v>1259</v>
      </c>
      <c r="O2072" s="181">
        <v>3835</v>
      </c>
      <c r="P2072" s="181">
        <v>3457</v>
      </c>
      <c r="Q2072" s="181">
        <v>797</v>
      </c>
      <c r="R2072" s="181">
        <v>1942</v>
      </c>
      <c r="S2072" s="226">
        <f t="shared" si="98"/>
        <v>17363</v>
      </c>
      <c r="T2072" s="181">
        <f t="shared" si="96"/>
        <v>252785.94938755035</v>
      </c>
      <c r="U2072" s="226">
        <f t="shared" si="97"/>
        <v>16584.352808172574</v>
      </c>
    </row>
    <row r="2073" spans="1:21" x14ac:dyDescent="0.25">
      <c r="A2073" s="156" t="s">
        <v>16094</v>
      </c>
      <c r="B2073" s="156" t="s">
        <v>243</v>
      </c>
      <c r="C2073" s="223">
        <v>-0.29549303650856018</v>
      </c>
      <c r="D2073" s="221">
        <v>0.67201638221740723</v>
      </c>
      <c r="E2073" s="221">
        <v>3.4113523960113525</v>
      </c>
      <c r="F2073" s="221">
        <v>3.6471762657165527</v>
      </c>
      <c r="G2073" s="221">
        <v>33.913608551025391</v>
      </c>
      <c r="H2073" s="221">
        <v>8.3350305557250977</v>
      </c>
      <c r="I2073" s="221">
        <v>-0.19008524715900421</v>
      </c>
      <c r="J2073" s="221">
        <v>3.1488885879516602</v>
      </c>
      <c r="K2073" s="180">
        <v>1350</v>
      </c>
      <c r="L2073" s="181">
        <v>534</v>
      </c>
      <c r="M2073" s="181">
        <v>374</v>
      </c>
      <c r="N2073" s="181">
        <v>296</v>
      </c>
      <c r="O2073" s="181">
        <v>1347</v>
      </c>
      <c r="P2073" s="181">
        <v>1742</v>
      </c>
      <c r="Q2073" s="181">
        <v>503</v>
      </c>
      <c r="R2073" s="181">
        <v>1349</v>
      </c>
      <c r="S2073" s="226">
        <f t="shared" si="98"/>
        <v>7495</v>
      </c>
      <c r="T2073" s="181">
        <f t="shared" si="96"/>
        <v>66668.842891708016</v>
      </c>
      <c r="U2073" s="226">
        <f t="shared" si="97"/>
        <v>4373.8966287782423</v>
      </c>
    </row>
    <row r="2074" spans="1:21" x14ac:dyDescent="0.25">
      <c r="A2074" s="156" t="s">
        <v>16095</v>
      </c>
      <c r="B2074" s="156" t="s">
        <v>243</v>
      </c>
      <c r="C2074" s="223">
        <v>0.41229903697967529</v>
      </c>
      <c r="D2074" s="221">
        <v>1.3798084259033203</v>
      </c>
      <c r="E2074" s="221">
        <v>3.9902791976928711</v>
      </c>
      <c r="F2074" s="221">
        <v>23.974040985107422</v>
      </c>
      <c r="G2074" s="221">
        <v>55.516010284423828</v>
      </c>
      <c r="H2074" s="221">
        <v>17.284442901611328</v>
      </c>
      <c r="I2074" s="221">
        <v>3.4234838485717773</v>
      </c>
      <c r="J2074" s="221">
        <v>0.32461866736412048</v>
      </c>
      <c r="K2074" s="180">
        <v>2034.630615234375</v>
      </c>
      <c r="L2074" s="181">
        <v>589.89288330078125</v>
      </c>
      <c r="M2074" s="181">
        <v>598.89129638671875</v>
      </c>
      <c r="N2074" s="181">
        <v>822.8505859375</v>
      </c>
      <c r="O2074" s="181">
        <v>2260.589599609375</v>
      </c>
      <c r="P2074" s="181">
        <v>2032.6309814453125</v>
      </c>
      <c r="Q2074" s="181">
        <v>659.88018798828125</v>
      </c>
      <c r="R2074" s="181">
        <v>1727.686279296875</v>
      </c>
      <c r="S2074" s="226">
        <f t="shared" si="98"/>
        <v>10727.052429199219</v>
      </c>
      <c r="T2074" s="181">
        <f t="shared" si="96"/>
        <v>187221.35055035815</v>
      </c>
      <c r="U2074" s="226">
        <f t="shared" si="97"/>
        <v>12282.901554743659</v>
      </c>
    </row>
    <row r="2075" spans="1:21" x14ac:dyDescent="0.25">
      <c r="A2075" s="156" t="s">
        <v>16096</v>
      </c>
      <c r="B2075" s="156" t="s">
        <v>243</v>
      </c>
      <c r="C2075" s="223">
        <v>-0.84318035840988159</v>
      </c>
      <c r="D2075" s="221">
        <v>0.12432897835969925</v>
      </c>
      <c r="E2075" s="221">
        <v>-0.25107139348983765</v>
      </c>
      <c r="F2075" s="221">
        <v>3.0994887351989746</v>
      </c>
      <c r="G2075" s="221">
        <v>10.725908279418945</v>
      </c>
      <c r="H2075" s="221">
        <v>7.1245956420898438</v>
      </c>
      <c r="I2075" s="221">
        <v>-0.73777258396148682</v>
      </c>
      <c r="J2075" s="221">
        <v>-0.74114066362380981</v>
      </c>
      <c r="K2075" s="180">
        <v>873.07818603515625</v>
      </c>
      <c r="L2075" s="181">
        <v>350.73013305664062</v>
      </c>
      <c r="M2075" s="181">
        <v>245.06143188476562</v>
      </c>
      <c r="N2075" s="181">
        <v>194.10064697265625</v>
      </c>
      <c r="O2075" s="181">
        <v>969.00439453125</v>
      </c>
      <c r="P2075" s="181">
        <v>1495.8489990234375</v>
      </c>
      <c r="Q2075" s="181">
        <v>565.065185546875</v>
      </c>
      <c r="R2075" s="181">
        <v>1342.2171630859375</v>
      </c>
      <c r="S2075" s="226">
        <f t="shared" si="98"/>
        <v>6035.1061401367187</v>
      </c>
      <c r="T2075" s="181">
        <f t="shared" si="96"/>
        <v>19486.63859163312</v>
      </c>
      <c r="U2075" s="226">
        <f t="shared" si="97"/>
        <v>1278.4464098260955</v>
      </c>
    </row>
    <row r="2076" spans="1:21" x14ac:dyDescent="0.25">
      <c r="A2076" s="156" t="s">
        <v>16097</v>
      </c>
      <c r="B2076" s="156" t="s">
        <v>243</v>
      </c>
      <c r="C2076" s="223">
        <v>-0.44912713766098022</v>
      </c>
      <c r="D2076" s="221">
        <v>0.51838225126266479</v>
      </c>
      <c r="E2076" s="221">
        <v>5.080498218536377</v>
      </c>
      <c r="F2076" s="221">
        <v>15.500502586364746</v>
      </c>
      <c r="G2076" s="221">
        <v>42.734066009521484</v>
      </c>
      <c r="H2076" s="221">
        <v>12.709980964660645</v>
      </c>
      <c r="I2076" s="221">
        <v>5.5722904205322266</v>
      </c>
      <c r="J2076" s="221">
        <v>-0.76951706409454346</v>
      </c>
      <c r="K2076" s="180">
        <v>2054.267333984375</v>
      </c>
      <c r="L2076" s="181">
        <v>873.83758544921875</v>
      </c>
      <c r="M2076" s="181">
        <v>759.989013671875</v>
      </c>
      <c r="N2076" s="181">
        <v>592.21221923828125</v>
      </c>
      <c r="O2076" s="181">
        <v>2236.025634765625</v>
      </c>
      <c r="P2076" s="181">
        <v>2584.56201171875</v>
      </c>
      <c r="Q2076" s="181">
        <v>823.90399169921875</v>
      </c>
      <c r="R2076" s="181">
        <v>2110.19287109375</v>
      </c>
      <c r="S2076" s="226">
        <f t="shared" si="98"/>
        <v>12034.990661621094</v>
      </c>
      <c r="T2076" s="181">
        <f t="shared" si="96"/>
        <v>143942.46849666047</v>
      </c>
      <c r="U2076" s="226">
        <f t="shared" si="97"/>
        <v>9443.533896609255</v>
      </c>
    </row>
    <row r="2077" spans="1:21" x14ac:dyDescent="0.25">
      <c r="A2077" s="156" t="s">
        <v>16098</v>
      </c>
      <c r="B2077" s="156" t="s">
        <v>243</v>
      </c>
      <c r="C2077" s="223">
        <v>-0.17347688972949982</v>
      </c>
      <c r="D2077" s="221">
        <v>0.7940325140953064</v>
      </c>
      <c r="E2077" s="221">
        <v>0.41863211989402771</v>
      </c>
      <c r="F2077" s="221">
        <v>3.7691922187805176</v>
      </c>
      <c r="G2077" s="221">
        <v>58.589038848876953</v>
      </c>
      <c r="H2077" s="221">
        <v>19.293689727783203</v>
      </c>
      <c r="I2077" s="221">
        <v>-6.8069115281105042E-2</v>
      </c>
      <c r="J2077" s="221">
        <v>-0.49386680126190186</v>
      </c>
      <c r="K2077" s="180">
        <v>227.52290344238281</v>
      </c>
      <c r="L2077" s="181">
        <v>74.987228393554687</v>
      </c>
      <c r="M2077" s="181">
        <v>50.228633880615234</v>
      </c>
      <c r="N2077" s="181">
        <v>45.3907470703125</v>
      </c>
      <c r="O2077" s="181">
        <v>248.86651611328125</v>
      </c>
      <c r="P2077" s="181">
        <v>323.99603271484375</v>
      </c>
      <c r="Q2077" s="181">
        <v>105.57973480224609</v>
      </c>
      <c r="R2077" s="181">
        <v>223.11189270019531</v>
      </c>
      <c r="S2077" s="226">
        <f t="shared" si="98"/>
        <v>1299.6836891174316</v>
      </c>
      <c r="T2077" s="181">
        <f t="shared" si="96"/>
        <v>20926.740735065498</v>
      </c>
      <c r="U2077" s="226">
        <f t="shared" si="97"/>
        <v>1372.9261943408289</v>
      </c>
    </row>
    <row r="2078" spans="1:21" x14ac:dyDescent="0.25">
      <c r="A2078" s="156" t="s">
        <v>16099</v>
      </c>
      <c r="B2078" s="156" t="s">
        <v>243</v>
      </c>
      <c r="C2078" s="223">
        <v>1.2492363452911377</v>
      </c>
      <c r="D2078" s="221">
        <v>2.2167458534240723</v>
      </c>
      <c r="E2078" s="221">
        <v>8.929438591003418</v>
      </c>
      <c r="F2078" s="221">
        <v>56.178688049316406</v>
      </c>
      <c r="G2078" s="221">
        <v>78.498672485351563</v>
      </c>
      <c r="H2078" s="221">
        <v>45.548252105712891</v>
      </c>
      <c r="I2078" s="221">
        <v>1.3546440601348877</v>
      </c>
      <c r="J2078" s="221">
        <v>0.92884653806686401</v>
      </c>
      <c r="K2078" s="180">
        <v>859</v>
      </c>
      <c r="L2078" s="181">
        <v>275</v>
      </c>
      <c r="M2078" s="181">
        <v>334</v>
      </c>
      <c r="N2078" s="181">
        <v>399</v>
      </c>
      <c r="O2078" s="181">
        <v>1226</v>
      </c>
      <c r="P2078" s="181">
        <v>1031</v>
      </c>
      <c r="Q2078" s="181">
        <v>262</v>
      </c>
      <c r="R2078" s="181">
        <v>976</v>
      </c>
      <c r="S2078" s="226">
        <f t="shared" si="98"/>
        <v>5362</v>
      </c>
      <c r="T2078" s="181">
        <f t="shared" si="96"/>
        <v>171541.5195043087</v>
      </c>
      <c r="U2078" s="226">
        <f t="shared" si="97"/>
        <v>11254.205732565859</v>
      </c>
    </row>
    <row r="2079" spans="1:21" x14ac:dyDescent="0.25">
      <c r="A2079" s="156" t="s">
        <v>16100</v>
      </c>
      <c r="B2079" s="156" t="s">
        <v>243</v>
      </c>
      <c r="C2079" s="223">
        <v>-0.85537266731262207</v>
      </c>
      <c r="D2079" s="221">
        <v>2.6399381160736084</v>
      </c>
      <c r="E2079" s="221">
        <v>-0.26326367259025574</v>
      </c>
      <c r="F2079" s="221">
        <v>13.410950660705566</v>
      </c>
      <c r="G2079" s="221">
        <v>18.619112014770508</v>
      </c>
      <c r="H2079" s="221">
        <v>6.7640914916992187</v>
      </c>
      <c r="I2079" s="221">
        <v>0.83083951473236084</v>
      </c>
      <c r="J2079" s="221">
        <v>-1.1757626533508301</v>
      </c>
      <c r="K2079" s="180">
        <v>1875</v>
      </c>
      <c r="L2079" s="181">
        <v>647</v>
      </c>
      <c r="M2079" s="181">
        <v>605</v>
      </c>
      <c r="N2079" s="181">
        <v>648</v>
      </c>
      <c r="O2079" s="181">
        <v>2396</v>
      </c>
      <c r="P2079" s="181">
        <v>2599</v>
      </c>
      <c r="Q2079" s="181">
        <v>916</v>
      </c>
      <c r="R2079" s="181">
        <v>1798</v>
      </c>
      <c r="S2079" s="226">
        <f t="shared" si="98"/>
        <v>11484</v>
      </c>
      <c r="T2079" s="181">
        <f t="shared" si="96"/>
        <v>69473.531635195017</v>
      </c>
      <c r="U2079" s="226">
        <f t="shared" si="97"/>
        <v>4557.9019018236495</v>
      </c>
    </row>
    <row r="2080" spans="1:21" x14ac:dyDescent="0.25">
      <c r="A2080" s="156" t="s">
        <v>16101</v>
      </c>
      <c r="B2080" s="156" t="s">
        <v>243</v>
      </c>
      <c r="C2080" s="223">
        <v>-0.35974660515785217</v>
      </c>
      <c r="D2080" s="221">
        <v>3.1108574867248535</v>
      </c>
      <c r="E2080" s="221">
        <v>0.23236240446567535</v>
      </c>
      <c r="F2080" s="221">
        <v>28.880838394165039</v>
      </c>
      <c r="G2080" s="221">
        <v>37.766765594482422</v>
      </c>
      <c r="H2080" s="221">
        <v>10.799375534057617</v>
      </c>
      <c r="I2080" s="221">
        <v>-0.2543388307094574</v>
      </c>
      <c r="J2080" s="221">
        <v>-0.68013650178909302</v>
      </c>
      <c r="K2080" s="180">
        <v>2328</v>
      </c>
      <c r="L2080" s="181">
        <v>851</v>
      </c>
      <c r="M2080" s="181">
        <v>677</v>
      </c>
      <c r="N2080" s="181">
        <v>740</v>
      </c>
      <c r="O2080" s="181">
        <v>2542</v>
      </c>
      <c r="P2080" s="181">
        <v>2902</v>
      </c>
      <c r="Q2080" s="181">
        <v>962</v>
      </c>
      <c r="R2080" s="181">
        <v>2196</v>
      </c>
      <c r="S2080" s="226">
        <f t="shared" si="98"/>
        <v>13198</v>
      </c>
      <c r="T2080" s="181">
        <f t="shared" si="96"/>
        <v>148943.63161183894</v>
      </c>
      <c r="U2080" s="226">
        <f t="shared" si="97"/>
        <v>9771.6417434033065</v>
      </c>
    </row>
    <row r="2081" spans="1:21" x14ac:dyDescent="0.25">
      <c r="A2081" s="156" t="s">
        <v>16102</v>
      </c>
      <c r="B2081" s="156" t="s">
        <v>243</v>
      </c>
      <c r="C2081" s="223">
        <v>-0.77487027645111084</v>
      </c>
      <c r="D2081" s="221">
        <v>3.4727597236633301</v>
      </c>
      <c r="E2081" s="221">
        <v>12.257207870483398</v>
      </c>
      <c r="F2081" s="221">
        <v>15.368619918823242</v>
      </c>
      <c r="G2081" s="221">
        <v>30.861324310302734</v>
      </c>
      <c r="H2081" s="221">
        <v>22.211620330810547</v>
      </c>
      <c r="I2081" s="221">
        <v>10.02997875213623</v>
      </c>
      <c r="J2081" s="221">
        <v>-1.0952601432800293</v>
      </c>
      <c r="K2081" s="180">
        <v>1724</v>
      </c>
      <c r="L2081" s="181">
        <v>374</v>
      </c>
      <c r="M2081" s="181">
        <v>424</v>
      </c>
      <c r="N2081" s="181">
        <v>700</v>
      </c>
      <c r="O2081" s="181">
        <v>2217</v>
      </c>
      <c r="P2081" s="181">
        <v>1226</v>
      </c>
      <c r="Q2081" s="181">
        <v>264</v>
      </c>
      <c r="R2081" s="181">
        <v>496</v>
      </c>
      <c r="S2081" s="226">
        <f t="shared" si="98"/>
        <v>7425</v>
      </c>
      <c r="T2081" s="181">
        <f t="shared" si="96"/>
        <v>113673.69374132156</v>
      </c>
      <c r="U2081" s="226">
        <f t="shared" si="97"/>
        <v>7457.7113426664264</v>
      </c>
    </row>
    <row r="2082" spans="1:21" x14ac:dyDescent="0.25">
      <c r="A2082" s="156" t="s">
        <v>16103</v>
      </c>
      <c r="B2082" s="156" t="s">
        <v>243</v>
      </c>
      <c r="C2082" s="223">
        <v>-7.051413506269455E-2</v>
      </c>
      <c r="D2082" s="221">
        <v>0.89699524641036987</v>
      </c>
      <c r="E2082" s="221">
        <v>0.52159488201141357</v>
      </c>
      <c r="F2082" s="221">
        <v>58.073883056640625</v>
      </c>
      <c r="G2082" s="221">
        <v>11.453305244445801</v>
      </c>
      <c r="H2082" s="221">
        <v>10.606911659240723</v>
      </c>
      <c r="I2082" s="221">
        <v>3.4893639385700226E-2</v>
      </c>
      <c r="J2082" s="221">
        <v>-0.39090403914451599</v>
      </c>
      <c r="K2082" s="180">
        <v>549.1690673828125</v>
      </c>
      <c r="L2082" s="181">
        <v>166.27734375</v>
      </c>
      <c r="M2082" s="181">
        <v>108.51349639892578</v>
      </c>
      <c r="N2082" s="181">
        <v>125.8426513671875</v>
      </c>
      <c r="O2082" s="181">
        <v>651.49359130859375</v>
      </c>
      <c r="P2082" s="181">
        <v>721.2227783203125</v>
      </c>
      <c r="Q2082" s="181">
        <v>219.50259399414062</v>
      </c>
      <c r="R2082" s="181">
        <v>496.76901245117187</v>
      </c>
      <c r="S2082" s="226">
        <f t="shared" si="98"/>
        <v>3038.7905349731445</v>
      </c>
      <c r="T2082" s="181">
        <f t="shared" si="96"/>
        <v>22400.368801729612</v>
      </c>
      <c r="U2082" s="226">
        <f t="shared" si="97"/>
        <v>1469.6054908950643</v>
      </c>
    </row>
    <row r="2083" spans="1:21" x14ac:dyDescent="0.25">
      <c r="A2083" s="156" t="s">
        <v>15367</v>
      </c>
      <c r="B2083" s="156" t="s">
        <v>243</v>
      </c>
      <c r="C2083" s="223">
        <v>-0.35355988144874573</v>
      </c>
      <c r="D2083" s="221">
        <v>0.61394953727722168</v>
      </c>
      <c r="E2083" s="221">
        <v>20.231595993041992</v>
      </c>
      <c r="F2083" s="221">
        <v>3.5891091823577881</v>
      </c>
      <c r="G2083" s="221">
        <v>16.802762985229492</v>
      </c>
      <c r="H2083" s="221">
        <v>2.2034728527069092</v>
      </c>
      <c r="I2083" s="221">
        <v>-0.24815210700035095</v>
      </c>
      <c r="J2083" s="221">
        <v>-0.67394977807998657</v>
      </c>
      <c r="K2083" s="180">
        <v>484.99417114257812</v>
      </c>
      <c r="L2083" s="181">
        <v>165.09487915039062</v>
      </c>
      <c r="M2083" s="181">
        <v>114.98477935791016</v>
      </c>
      <c r="N2083" s="181">
        <v>137.80278015136719</v>
      </c>
      <c r="O2083" s="181">
        <v>561.5015869140625</v>
      </c>
      <c r="P2083" s="181">
        <v>683.64495849609375</v>
      </c>
      <c r="Q2083" s="181">
        <v>229.96955871582031</v>
      </c>
      <c r="R2083" s="181">
        <v>612.95391845703125</v>
      </c>
      <c r="S2083" s="226">
        <f t="shared" si="98"/>
        <v>2990.9466323852539</v>
      </c>
      <c r="T2083" s="181">
        <f t="shared" si="96"/>
        <v>13221.803867747403</v>
      </c>
      <c r="U2083" s="226">
        <f t="shared" si="97"/>
        <v>867.43373448739192</v>
      </c>
    </row>
    <row r="2084" spans="1:21" x14ac:dyDescent="0.25">
      <c r="A2084" s="156" t="s">
        <v>15368</v>
      </c>
      <c r="B2084" s="156" t="s">
        <v>243</v>
      </c>
      <c r="C2084" s="223">
        <v>0.46488493680953979</v>
      </c>
      <c r="D2084" s="221">
        <v>1.43239426612854</v>
      </c>
      <c r="E2084" s="221">
        <v>1.0569939613342285</v>
      </c>
      <c r="F2084" s="221">
        <v>4.4075541496276855</v>
      </c>
      <c r="G2084" s="221">
        <v>8.5763940811157227</v>
      </c>
      <c r="H2084" s="221">
        <v>3.0219178199768066</v>
      </c>
      <c r="I2084" s="221">
        <v>0.57029265165328979</v>
      </c>
      <c r="J2084" s="221">
        <v>0.14449499547481537</v>
      </c>
      <c r="K2084" s="180">
        <v>287.41607666015625</v>
      </c>
      <c r="L2084" s="181">
        <v>91.015090942382813</v>
      </c>
      <c r="M2084" s="181">
        <v>72.652397155761719</v>
      </c>
      <c r="N2084" s="181">
        <v>60.676727294921875</v>
      </c>
      <c r="O2084" s="181">
        <v>307.77471923828125</v>
      </c>
      <c r="P2084" s="181">
        <v>437.11196899414062</v>
      </c>
      <c r="Q2084" s="181">
        <v>150.09506225585937</v>
      </c>
      <c r="R2084" s="181">
        <v>353.28225708007813</v>
      </c>
      <c r="S2084" s="226">
        <f t="shared" si="98"/>
        <v>1760.024299621582</v>
      </c>
      <c r="T2084" s="181">
        <f t="shared" si="96"/>
        <v>4705.3733632907661</v>
      </c>
      <c r="U2084" s="226">
        <f t="shared" si="97"/>
        <v>308.70217328160913</v>
      </c>
    </row>
    <row r="2085" spans="1:21" x14ac:dyDescent="0.25">
      <c r="A2085" s="156" t="s">
        <v>16104</v>
      </c>
      <c r="B2085" s="156" t="s">
        <v>243</v>
      </c>
      <c r="C2085" s="223">
        <v>0.79646903276443481</v>
      </c>
      <c r="D2085" s="221">
        <v>1.7639784812927246</v>
      </c>
      <c r="E2085" s="221">
        <v>1.3885780572891235</v>
      </c>
      <c r="F2085" s="221">
        <v>18.674877166748047</v>
      </c>
      <c r="G2085" s="221">
        <v>27.528661727905273</v>
      </c>
      <c r="H2085" s="221">
        <v>4.6256093978881836</v>
      </c>
      <c r="I2085" s="221">
        <v>0.90187680721282959</v>
      </c>
      <c r="J2085" s="221">
        <v>0.47607910633087158</v>
      </c>
      <c r="K2085" s="180">
        <v>2298</v>
      </c>
      <c r="L2085" s="181">
        <v>608</v>
      </c>
      <c r="M2085" s="181">
        <v>902</v>
      </c>
      <c r="N2085" s="181">
        <v>935</v>
      </c>
      <c r="O2085" s="181">
        <v>2795</v>
      </c>
      <c r="P2085" s="181">
        <v>2443</v>
      </c>
      <c r="Q2085" s="181">
        <v>688</v>
      </c>
      <c r="R2085" s="181">
        <v>1553</v>
      </c>
      <c r="S2085" s="226">
        <f t="shared" si="98"/>
        <v>12222</v>
      </c>
      <c r="T2085" s="181">
        <f t="shared" si="96"/>
        <v>111219.1076965332</v>
      </c>
      <c r="U2085" s="226">
        <f t="shared" si="97"/>
        <v>7296.6750150405678</v>
      </c>
    </row>
    <row r="2086" spans="1:21" x14ac:dyDescent="0.25">
      <c r="A2086" s="156" t="s">
        <v>16077</v>
      </c>
      <c r="B2086" s="156" t="s">
        <v>243</v>
      </c>
      <c r="C2086" s="223">
        <v>0.99519902467727661</v>
      </c>
      <c r="D2086" s="221">
        <v>1.9627083539962769</v>
      </c>
      <c r="E2086" s="221">
        <v>1.5873080492019653</v>
      </c>
      <c r="F2086" s="221">
        <v>4.9378681182861328</v>
      </c>
      <c r="G2086" s="221">
        <v>10.138936042785645</v>
      </c>
      <c r="H2086" s="221">
        <v>3.5522317886352539</v>
      </c>
      <c r="I2086" s="221">
        <v>1.1006067991256714</v>
      </c>
      <c r="J2086" s="221">
        <v>0.6748090386390686</v>
      </c>
      <c r="K2086" s="180">
        <v>13.716413497924805</v>
      </c>
      <c r="L2086" s="181">
        <v>5.2036256790161133</v>
      </c>
      <c r="M2086" s="181">
        <v>3.6659111976623535</v>
      </c>
      <c r="N2086" s="181">
        <v>2.7186791896820068</v>
      </c>
      <c r="O2086" s="181">
        <v>14.602136611938477</v>
      </c>
      <c r="P2086" s="181">
        <v>17.136289596557617</v>
      </c>
      <c r="Q2086" s="181">
        <v>5.5111684799194336</v>
      </c>
      <c r="R2086" s="181">
        <v>14.011653900146484</v>
      </c>
      <c r="S2086" s="226">
        <f t="shared" si="98"/>
        <v>76.56587815284729</v>
      </c>
      <c r="T2086" s="181">
        <f t="shared" si="96"/>
        <v>267.55019261160936</v>
      </c>
      <c r="U2086" s="226">
        <f t="shared" si="97"/>
        <v>17.552980293864326</v>
      </c>
    </row>
    <row r="2087" spans="1:21" x14ac:dyDescent="0.25">
      <c r="A2087" s="156" t="s">
        <v>16080</v>
      </c>
      <c r="B2087" s="156" t="s">
        <v>243</v>
      </c>
      <c r="C2087" s="223">
        <v>-2.1190917491912842</v>
      </c>
      <c r="D2087" s="221">
        <v>-1.1515823602676392</v>
      </c>
      <c r="E2087" s="221">
        <v>-1.5269827842712402</v>
      </c>
      <c r="F2087" s="221">
        <v>1.8235775232315063</v>
      </c>
      <c r="G2087" s="221">
        <v>16.643749237060547</v>
      </c>
      <c r="H2087" s="221">
        <v>0.43794119358062744</v>
      </c>
      <c r="I2087" s="221">
        <v>-2.0136840343475342</v>
      </c>
      <c r="J2087" s="221">
        <v>-2.4394817352294922</v>
      </c>
      <c r="K2087" s="180">
        <v>250.56767272949219</v>
      </c>
      <c r="L2087" s="181">
        <v>77.697235107421875</v>
      </c>
      <c r="M2087" s="181">
        <v>61.402069091796875</v>
      </c>
      <c r="N2087" s="181">
        <v>64.236007690429687</v>
      </c>
      <c r="O2087" s="181">
        <v>277.25396728515625</v>
      </c>
      <c r="P2087" s="181">
        <v>368.17623901367187</v>
      </c>
      <c r="Q2087" s="181">
        <v>140.51626586914062</v>
      </c>
      <c r="R2087" s="181">
        <v>322.12469482421875</v>
      </c>
      <c r="S2087" s="226">
        <f t="shared" si="98"/>
        <v>1561.9741516113281</v>
      </c>
      <c r="T2087" s="181">
        <f t="shared" si="96"/>
        <v>3109.9411614973087</v>
      </c>
      <c r="U2087" s="226">
        <f t="shared" si="97"/>
        <v>204.03175714428966</v>
      </c>
    </row>
    <row r="2088" spans="1:21" x14ac:dyDescent="0.25">
      <c r="A2088" s="156" t="s">
        <v>16105</v>
      </c>
      <c r="B2088" s="156" t="s">
        <v>243</v>
      </c>
      <c r="C2088" s="223">
        <v>-0.77011942863464355</v>
      </c>
      <c r="D2088" s="221">
        <v>-0.23952992260456085</v>
      </c>
      <c r="E2088" s="221">
        <v>-1.2902857065200806</v>
      </c>
      <c r="F2088" s="221">
        <v>22.471450805664063</v>
      </c>
      <c r="G2088" s="221">
        <v>24.690589904785156</v>
      </c>
      <c r="H2088" s="221">
        <v>7.3847517967224121</v>
      </c>
      <c r="I2088" s="221">
        <v>-0.65011131763458252</v>
      </c>
      <c r="J2088" s="221">
        <v>-1.0759090185165405</v>
      </c>
      <c r="K2088" s="180">
        <v>2249</v>
      </c>
      <c r="L2088" s="181">
        <v>849</v>
      </c>
      <c r="M2088" s="181">
        <v>761</v>
      </c>
      <c r="N2088" s="181">
        <v>819</v>
      </c>
      <c r="O2088" s="181">
        <v>2713</v>
      </c>
      <c r="P2088" s="181">
        <v>2882</v>
      </c>
      <c r="Q2088" s="181">
        <v>741</v>
      </c>
      <c r="R2088" s="181">
        <v>1650</v>
      </c>
      <c r="S2088" s="226">
        <f t="shared" si="98"/>
        <v>12664</v>
      </c>
      <c r="T2088" s="181">
        <f t="shared" si="96"/>
        <v>101498.2940108031</v>
      </c>
      <c r="U2088" s="226">
        <f t="shared" si="97"/>
        <v>6658.9283201105382</v>
      </c>
    </row>
    <row r="2089" spans="1:21" x14ac:dyDescent="0.25">
      <c r="A2089" s="156" t="s">
        <v>16106</v>
      </c>
      <c r="B2089" s="156" t="s">
        <v>243</v>
      </c>
      <c r="C2089" s="223">
        <v>-0.72030037641525269</v>
      </c>
      <c r="D2089" s="221">
        <v>-1.1811655759811401</v>
      </c>
      <c r="E2089" s="221">
        <v>17.287092208862305</v>
      </c>
      <c r="F2089" s="221">
        <v>27.318815231323242</v>
      </c>
      <c r="G2089" s="221">
        <v>12.881670951843262</v>
      </c>
      <c r="H2089" s="221">
        <v>4.1856675148010254</v>
      </c>
      <c r="I2089" s="221">
        <v>-0.87567651271820068</v>
      </c>
      <c r="J2089" s="221">
        <v>-1.3014742136001587</v>
      </c>
      <c r="K2089" s="180">
        <v>1937</v>
      </c>
      <c r="L2089" s="181">
        <v>655</v>
      </c>
      <c r="M2089" s="181">
        <v>437</v>
      </c>
      <c r="N2089" s="181">
        <v>383</v>
      </c>
      <c r="O2089" s="181">
        <v>2063</v>
      </c>
      <c r="P2089" s="181">
        <v>2289</v>
      </c>
      <c r="Q2089" s="181">
        <v>675</v>
      </c>
      <c r="R2089" s="181">
        <v>1868</v>
      </c>
      <c r="S2089" s="226">
        <f t="shared" si="98"/>
        <v>10307</v>
      </c>
      <c r="T2089" s="181">
        <f t="shared" si="96"/>
        <v>48982.324885427952</v>
      </c>
      <c r="U2089" s="226">
        <f t="shared" si="97"/>
        <v>3213.5494841885225</v>
      </c>
    </row>
    <row r="2090" spans="1:21" x14ac:dyDescent="0.25">
      <c r="A2090" s="156" t="s">
        <v>16081</v>
      </c>
      <c r="B2090" s="156" t="s">
        <v>243</v>
      </c>
      <c r="C2090" s="223">
        <v>-1.604098916053772</v>
      </c>
      <c r="D2090" s="221">
        <v>-0.63658952713012695</v>
      </c>
      <c r="E2090" s="221">
        <v>-1.011989951133728</v>
      </c>
      <c r="F2090" s="221">
        <v>2.3385703563690186</v>
      </c>
      <c r="G2090" s="221">
        <v>11.8699951171875</v>
      </c>
      <c r="H2090" s="221">
        <v>7.1188750267028809</v>
      </c>
      <c r="I2090" s="221">
        <v>-1.4986910820007324</v>
      </c>
      <c r="J2090" s="221">
        <v>1.7706518173217773</v>
      </c>
      <c r="K2090" s="180">
        <v>421.56634521484375</v>
      </c>
      <c r="L2090" s="181">
        <v>133.78782653808594</v>
      </c>
      <c r="M2090" s="181">
        <v>98.769538879394531</v>
      </c>
      <c r="N2090" s="181">
        <v>109.54439544677734</v>
      </c>
      <c r="O2090" s="181">
        <v>466.46157836914062</v>
      </c>
      <c r="P2090" s="181">
        <v>611.92218017578125</v>
      </c>
      <c r="Q2090" s="181">
        <v>233.45527648925781</v>
      </c>
      <c r="R2090" s="181">
        <v>548.619873046875</v>
      </c>
      <c r="S2090" s="226">
        <f t="shared" si="98"/>
        <v>2624.1270141601562</v>
      </c>
      <c r="T2090" s="181">
        <f t="shared" si="96"/>
        <v>9909.4530670836612</v>
      </c>
      <c r="U2090" s="226">
        <f t="shared" si="97"/>
        <v>650.12262825014852</v>
      </c>
    </row>
    <row r="2091" spans="1:21" x14ac:dyDescent="0.25">
      <c r="A2091" s="156" t="s">
        <v>16107</v>
      </c>
      <c r="B2091" s="156" t="s">
        <v>243</v>
      </c>
      <c r="C2091" s="223">
        <v>-1.059830904006958</v>
      </c>
      <c r="D2091" s="221">
        <v>-9.2321477830410004E-2</v>
      </c>
      <c r="E2091" s="221">
        <v>-0.4677218496799469</v>
      </c>
      <c r="F2091" s="221">
        <v>2.8828384876251221</v>
      </c>
      <c r="G2091" s="221">
        <v>14.571295738220215</v>
      </c>
      <c r="H2091" s="221">
        <v>6.169398307800293</v>
      </c>
      <c r="I2091" s="221">
        <v>0.98805159330368042</v>
      </c>
      <c r="J2091" s="221">
        <v>0.93029725551605225</v>
      </c>
      <c r="K2091" s="180">
        <v>1584</v>
      </c>
      <c r="L2091" s="181">
        <v>671</v>
      </c>
      <c r="M2091" s="181">
        <v>417</v>
      </c>
      <c r="N2091" s="181">
        <v>304</v>
      </c>
      <c r="O2091" s="181">
        <v>1699</v>
      </c>
      <c r="P2091" s="181">
        <v>2174</v>
      </c>
      <c r="Q2091" s="181">
        <v>634</v>
      </c>
      <c r="R2091" s="181">
        <v>1633</v>
      </c>
      <c r="S2091" s="226">
        <f t="shared" si="98"/>
        <v>9116</v>
      </c>
      <c r="T2091" s="181">
        <f t="shared" si="96"/>
        <v>39255.126534156501</v>
      </c>
      <c r="U2091" s="226">
        <f t="shared" si="97"/>
        <v>2575.383914925656</v>
      </c>
    </row>
    <row r="2092" spans="1:21" x14ac:dyDescent="0.25">
      <c r="A2092" s="156" t="s">
        <v>16108</v>
      </c>
      <c r="B2092" s="156" t="s">
        <v>243</v>
      </c>
      <c r="C2092" s="223">
        <v>-0.95661705732345581</v>
      </c>
      <c r="D2092" s="221">
        <v>1.0892351157963276E-2</v>
      </c>
      <c r="E2092" s="221">
        <v>-0.36450803279876709</v>
      </c>
      <c r="F2092" s="221">
        <v>27.760086059570312</v>
      </c>
      <c r="G2092" s="221">
        <v>29.600662231445313</v>
      </c>
      <c r="H2092" s="221">
        <v>11.188704490661621</v>
      </c>
      <c r="I2092" s="221">
        <v>-0.85120922327041626</v>
      </c>
      <c r="J2092" s="221">
        <v>-1.277006983757019</v>
      </c>
      <c r="K2092" s="180">
        <v>918</v>
      </c>
      <c r="L2092" s="181">
        <v>322</v>
      </c>
      <c r="M2092" s="181">
        <v>228</v>
      </c>
      <c r="N2092" s="181">
        <v>205</v>
      </c>
      <c r="O2092" s="181">
        <v>974</v>
      </c>
      <c r="P2092" s="181">
        <v>1248</v>
      </c>
      <c r="Q2092" s="181">
        <v>431</v>
      </c>
      <c r="R2092" s="181">
        <v>791</v>
      </c>
      <c r="S2092" s="226">
        <f t="shared" si="98"/>
        <v>5117</v>
      </c>
      <c r="T2092" s="181">
        <f t="shared" si="96"/>
        <v>46150.607207575813</v>
      </c>
      <c r="U2092" s="226">
        <f t="shared" si="97"/>
        <v>3027.7709425551011</v>
      </c>
    </row>
    <row r="2093" spans="1:21" x14ac:dyDescent="0.25">
      <c r="A2093" s="156" t="s">
        <v>16086</v>
      </c>
      <c r="B2093" s="156" t="s">
        <v>243</v>
      </c>
      <c r="C2093" s="223">
        <v>-1.9781620502471924</v>
      </c>
      <c r="D2093" s="221">
        <v>-1.0106527805328369</v>
      </c>
      <c r="E2093" s="221">
        <v>-1.386053204536438</v>
      </c>
      <c r="F2093" s="221">
        <v>1.9645071029663086</v>
      </c>
      <c r="G2093" s="221">
        <v>6.1333475112915039</v>
      </c>
      <c r="H2093" s="221">
        <v>0.57887071371078491</v>
      </c>
      <c r="I2093" s="221">
        <v>-1.8727544546127319</v>
      </c>
      <c r="J2093" s="221">
        <v>-2.2985520362854004</v>
      </c>
      <c r="K2093" s="180">
        <v>1.8492810726165771</v>
      </c>
      <c r="L2093" s="181">
        <v>0.56767475605010986</v>
      </c>
      <c r="M2093" s="181">
        <v>0.55280119180679321</v>
      </c>
      <c r="N2093" s="181">
        <v>0.60114032030105591</v>
      </c>
      <c r="O2093" s="181">
        <v>2.0823004245758057</v>
      </c>
      <c r="P2093" s="181">
        <v>1.9533960819244385</v>
      </c>
      <c r="Q2093" s="181">
        <v>0.71517103910446167</v>
      </c>
      <c r="R2093" s="181">
        <v>1.4142290353775024</v>
      </c>
      <c r="S2093" s="226">
        <f t="shared" si="98"/>
        <v>9.7359939217567444</v>
      </c>
      <c r="T2093" s="181">
        <f t="shared" si="96"/>
        <v>5.4950499896075371</v>
      </c>
      <c r="U2093" s="226">
        <f t="shared" si="97"/>
        <v>0.3605099411062625</v>
      </c>
    </row>
    <row r="2094" spans="1:21" x14ac:dyDescent="0.25">
      <c r="A2094" s="156" t="s">
        <v>16109</v>
      </c>
      <c r="B2094" s="156" t="s">
        <v>243</v>
      </c>
      <c r="C2094" s="223">
        <v>-0.76592940092086792</v>
      </c>
      <c r="D2094" s="221">
        <v>0.20158001780509949</v>
      </c>
      <c r="E2094" s="221">
        <v>30.81794548034668</v>
      </c>
      <c r="F2094" s="221">
        <v>12.082411766052246</v>
      </c>
      <c r="G2094" s="221">
        <v>32.967662811279297</v>
      </c>
      <c r="H2094" s="221">
        <v>7.7956752777099609</v>
      </c>
      <c r="I2094" s="221">
        <v>-0.66052162647247314</v>
      </c>
      <c r="J2094" s="221">
        <v>-1.0863193273544312</v>
      </c>
      <c r="K2094" s="180">
        <v>994</v>
      </c>
      <c r="L2094" s="181">
        <v>319</v>
      </c>
      <c r="M2094" s="181">
        <v>335</v>
      </c>
      <c r="N2094" s="181">
        <v>408</v>
      </c>
      <c r="O2094" s="181">
        <v>1366</v>
      </c>
      <c r="P2094" s="181">
        <v>1192</v>
      </c>
      <c r="Q2094" s="181">
        <v>292</v>
      </c>
      <c r="R2094" s="181">
        <v>678</v>
      </c>
      <c r="S2094" s="226">
        <f t="shared" si="98"/>
        <v>5584</v>
      </c>
      <c r="T2094" s="181">
        <f t="shared" si="96"/>
        <v>67953.481449991465</v>
      </c>
      <c r="U2094" s="226">
        <f t="shared" si="97"/>
        <v>4458.1770214708449</v>
      </c>
    </row>
    <row r="2095" spans="1:21" x14ac:dyDescent="0.25">
      <c r="A2095" s="156" t="s">
        <v>16110</v>
      </c>
      <c r="B2095" s="156" t="s">
        <v>243</v>
      </c>
      <c r="C2095" s="223">
        <v>-0.94834685325622559</v>
      </c>
      <c r="D2095" s="221">
        <v>1.9162444397807121E-2</v>
      </c>
      <c r="E2095" s="221">
        <v>-0.35623794794082642</v>
      </c>
      <c r="F2095" s="221">
        <v>18.621021270751953</v>
      </c>
      <c r="G2095" s="221">
        <v>11.585946083068848</v>
      </c>
      <c r="H2095" s="221">
        <v>3.7082185745239258</v>
      </c>
      <c r="I2095" s="221">
        <v>-0.84293913841247559</v>
      </c>
      <c r="J2095" s="221">
        <v>-1.2687369585037231</v>
      </c>
      <c r="K2095" s="180">
        <v>1211</v>
      </c>
      <c r="L2095" s="181">
        <v>303</v>
      </c>
      <c r="M2095" s="181">
        <v>300</v>
      </c>
      <c r="N2095" s="181">
        <v>325</v>
      </c>
      <c r="O2095" s="181">
        <v>1506</v>
      </c>
      <c r="P2095" s="181">
        <v>1324</v>
      </c>
      <c r="Q2095" s="181">
        <v>345</v>
      </c>
      <c r="R2095" s="181">
        <v>796</v>
      </c>
      <c r="S2095" s="226">
        <f t="shared" si="98"/>
        <v>6110</v>
      </c>
      <c r="T2095" s="181">
        <f t="shared" si="96"/>
        <v>25859.706282021478</v>
      </c>
      <c r="U2095" s="226">
        <f t="shared" si="97"/>
        <v>1696.559850481478</v>
      </c>
    </row>
    <row r="2096" spans="1:21" x14ac:dyDescent="0.25">
      <c r="A2096" s="156" t="s">
        <v>16111</v>
      </c>
      <c r="B2096" s="156" t="s">
        <v>243</v>
      </c>
      <c r="C2096" s="223">
        <v>-1.2479000091552734</v>
      </c>
      <c r="D2096" s="221">
        <v>3.4789235591888428</v>
      </c>
      <c r="E2096" s="221">
        <v>-2.8331730365753174</v>
      </c>
      <c r="F2096" s="221">
        <v>2.6947691440582275</v>
      </c>
      <c r="G2096" s="221">
        <v>17.672054290771484</v>
      </c>
      <c r="H2096" s="221">
        <v>4.1284637451171875</v>
      </c>
      <c r="I2096" s="221">
        <v>1.8859142065048218</v>
      </c>
      <c r="J2096" s="221">
        <v>-1.5682899951934814</v>
      </c>
      <c r="K2096" s="180">
        <v>2388</v>
      </c>
      <c r="L2096" s="181">
        <v>711</v>
      </c>
      <c r="M2096" s="181">
        <v>693</v>
      </c>
      <c r="N2096" s="181">
        <v>633</v>
      </c>
      <c r="O2096" s="181">
        <v>2728</v>
      </c>
      <c r="P2096" s="181">
        <v>2558</v>
      </c>
      <c r="Q2096" s="181">
        <v>666</v>
      </c>
      <c r="R2096" s="181">
        <v>1826</v>
      </c>
      <c r="S2096" s="226">
        <f t="shared" si="98"/>
        <v>12203</v>
      </c>
      <c r="T2096" s="181">
        <f t="shared" si="96"/>
        <v>56398.225078105927</v>
      </c>
      <c r="U2096" s="226">
        <f t="shared" si="97"/>
        <v>3700.0793149941569</v>
      </c>
    </row>
    <row r="2097" spans="1:21" x14ac:dyDescent="0.25">
      <c r="A2097" s="156" t="s">
        <v>16112</v>
      </c>
      <c r="B2097" s="156" t="s">
        <v>243</v>
      </c>
      <c r="C2097" s="223">
        <v>-0.13098631799221039</v>
      </c>
      <c r="D2097" s="221">
        <v>0.83652305603027344</v>
      </c>
      <c r="E2097" s="221">
        <v>6.8628530502319336</v>
      </c>
      <c r="F2097" s="221">
        <v>29.384916305541992</v>
      </c>
      <c r="G2097" s="221">
        <v>40.295318603515625</v>
      </c>
      <c r="H2097" s="221">
        <v>9.2293643951416016</v>
      </c>
      <c r="I2097" s="221">
        <v>-2.557855099439621E-2</v>
      </c>
      <c r="J2097" s="221">
        <v>-0.45137622952461243</v>
      </c>
      <c r="K2097" s="180">
        <v>1440</v>
      </c>
      <c r="L2097" s="181">
        <v>508</v>
      </c>
      <c r="M2097" s="181">
        <v>420</v>
      </c>
      <c r="N2097" s="181">
        <v>512</v>
      </c>
      <c r="O2097" s="181">
        <v>1637</v>
      </c>
      <c r="P2097" s="181">
        <v>1493</v>
      </c>
      <c r="Q2097" s="181">
        <v>457</v>
      </c>
      <c r="R2097" s="181">
        <v>1092</v>
      </c>
      <c r="S2097" s="226">
        <f t="shared" si="98"/>
        <v>7559</v>
      </c>
      <c r="T2097" s="181">
        <f t="shared" si="96"/>
        <v>97402.094199545681</v>
      </c>
      <c r="U2097" s="226">
        <f t="shared" si="97"/>
        <v>6390.1917743996282</v>
      </c>
    </row>
    <row r="2098" spans="1:21" x14ac:dyDescent="0.25">
      <c r="A2098" s="156" t="s">
        <v>16113</v>
      </c>
      <c r="B2098" s="156" t="s">
        <v>243</v>
      </c>
      <c r="C2098" s="223">
        <v>-0.38034999370574951</v>
      </c>
      <c r="D2098" s="221">
        <v>0.58715933561325073</v>
      </c>
      <c r="E2098" s="221">
        <v>0.21175895631313324</v>
      </c>
      <c r="F2098" s="221">
        <v>15.087919235229492</v>
      </c>
      <c r="G2098" s="221">
        <v>18.91423225402832</v>
      </c>
      <c r="H2098" s="221">
        <v>2.176682710647583</v>
      </c>
      <c r="I2098" s="221">
        <v>0.5298457145690918</v>
      </c>
      <c r="J2098" s="221">
        <v>-0.70073997974395752</v>
      </c>
      <c r="K2098" s="180">
        <v>1764</v>
      </c>
      <c r="L2098" s="181">
        <v>575</v>
      </c>
      <c r="M2098" s="181">
        <v>508</v>
      </c>
      <c r="N2098" s="181">
        <v>611</v>
      </c>
      <c r="O2098" s="181">
        <v>2161</v>
      </c>
      <c r="P2098" s="181">
        <v>2070</v>
      </c>
      <c r="Q2098" s="181">
        <v>538</v>
      </c>
      <c r="R2098" s="181">
        <v>1461</v>
      </c>
      <c r="S2098" s="226">
        <f t="shared" si="98"/>
        <v>9688</v>
      </c>
      <c r="T2098" s="181">
        <f t="shared" si="96"/>
        <v>53633.636427640915</v>
      </c>
      <c r="U2098" s="226">
        <f t="shared" si="97"/>
        <v>3518.7048609951739</v>
      </c>
    </row>
    <row r="2099" spans="1:21" x14ac:dyDescent="0.25">
      <c r="A2099" s="156" t="s">
        <v>16114</v>
      </c>
      <c r="B2099" s="156" t="s">
        <v>243</v>
      </c>
      <c r="C2099" s="223">
        <v>-1.2464718818664551</v>
      </c>
      <c r="D2099" s="221">
        <v>-1.2446771860122681</v>
      </c>
      <c r="E2099" s="221">
        <v>-0.65436285734176636</v>
      </c>
      <c r="F2099" s="221">
        <v>6.2053842544555664</v>
      </c>
      <c r="G2099" s="221">
        <v>18.573476791381836</v>
      </c>
      <c r="H2099" s="221">
        <v>8.5748682022094727</v>
      </c>
      <c r="I2099" s="221">
        <v>-1.1410640478134155</v>
      </c>
      <c r="J2099" s="221">
        <v>-1.5668617486953735</v>
      </c>
      <c r="K2099" s="180">
        <v>1135</v>
      </c>
      <c r="L2099" s="181">
        <v>461</v>
      </c>
      <c r="M2099" s="181">
        <v>282</v>
      </c>
      <c r="N2099" s="181">
        <v>254</v>
      </c>
      <c r="O2099" s="181">
        <v>1215</v>
      </c>
      <c r="P2099" s="181">
        <v>1643</v>
      </c>
      <c r="Q2099" s="181">
        <v>556</v>
      </c>
      <c r="R2099" s="181">
        <v>1335</v>
      </c>
      <c r="S2099" s="226">
        <f t="shared" si="98"/>
        <v>6881</v>
      </c>
      <c r="T2099" s="181">
        <f t="shared" si="96"/>
        <v>33332.186218857765</v>
      </c>
      <c r="U2099" s="226">
        <f t="shared" si="97"/>
        <v>2186.8016693987574</v>
      </c>
    </row>
    <row r="2100" spans="1:21" x14ac:dyDescent="0.25">
      <c r="A2100" s="156" t="s">
        <v>16115</v>
      </c>
      <c r="B2100" s="156" t="s">
        <v>243</v>
      </c>
      <c r="C2100" s="223">
        <v>0.32123196125030518</v>
      </c>
      <c r="D2100" s="221">
        <v>2.0454435348510742</v>
      </c>
      <c r="E2100" s="221">
        <v>7.2064528465270996</v>
      </c>
      <c r="F2100" s="221">
        <v>21.656633377075195</v>
      </c>
      <c r="G2100" s="221">
        <v>24.925861358642578</v>
      </c>
      <c r="H2100" s="221">
        <v>6.132932186126709</v>
      </c>
      <c r="I2100" s="221">
        <v>3.1187083721160889</v>
      </c>
      <c r="J2100" s="221">
        <v>1.4576424360275269</v>
      </c>
      <c r="K2100" s="180">
        <v>1776</v>
      </c>
      <c r="L2100" s="181">
        <v>575</v>
      </c>
      <c r="M2100" s="181">
        <v>561</v>
      </c>
      <c r="N2100" s="181">
        <v>563</v>
      </c>
      <c r="O2100" s="181">
        <v>2089</v>
      </c>
      <c r="P2100" s="181">
        <v>1970</v>
      </c>
      <c r="Q2100" s="181">
        <v>637</v>
      </c>
      <c r="R2100" s="181">
        <v>1478</v>
      </c>
      <c r="S2100" s="226">
        <f t="shared" si="98"/>
        <v>9649</v>
      </c>
      <c r="T2100" s="181">
        <f t="shared" si="96"/>
        <v>86275.156172275543</v>
      </c>
      <c r="U2100" s="226">
        <f t="shared" si="97"/>
        <v>5660.1944530848705</v>
      </c>
    </row>
    <row r="2101" spans="1:21" x14ac:dyDescent="0.25">
      <c r="A2101" s="156" t="s">
        <v>16116</v>
      </c>
      <c r="B2101" s="156" t="s">
        <v>243</v>
      </c>
      <c r="C2101" s="223">
        <v>-1.0097118616104126</v>
      </c>
      <c r="D2101" s="221">
        <v>4.9988975524902344</v>
      </c>
      <c r="E2101" s="221">
        <v>-0.41760292649269104</v>
      </c>
      <c r="F2101" s="221">
        <v>8.5271015167236328</v>
      </c>
      <c r="G2101" s="221">
        <v>33.653736114501953</v>
      </c>
      <c r="H2101" s="221">
        <v>2.8893435001373291</v>
      </c>
      <c r="I2101" s="221">
        <v>-0.90430420637130737</v>
      </c>
      <c r="J2101" s="221">
        <v>-1.3301017284393311</v>
      </c>
      <c r="K2101" s="180">
        <v>1720.9710693359375</v>
      </c>
      <c r="L2101" s="181">
        <v>504.388916015625</v>
      </c>
      <c r="M2101" s="181">
        <v>394.14529418945312</v>
      </c>
      <c r="N2101" s="181">
        <v>402.92575073242187</v>
      </c>
      <c r="O2101" s="181">
        <v>2103.4091796875</v>
      </c>
      <c r="P2101" s="181">
        <v>2079.018798828125</v>
      </c>
      <c r="Q2101" s="181">
        <v>646.82757568359375</v>
      </c>
      <c r="R2101" s="181">
        <v>1340.4842529296875</v>
      </c>
      <c r="S2101" s="226">
        <f t="shared" si="98"/>
        <v>9192.1708374023437</v>
      </c>
      <c r="T2101" s="181">
        <f t="shared" si="96"/>
        <v>78481.563775283867</v>
      </c>
      <c r="U2101" s="226">
        <f t="shared" si="97"/>
        <v>5148.8856312616954</v>
      </c>
    </row>
    <row r="2102" spans="1:21" x14ac:dyDescent="0.25">
      <c r="A2102" s="156" t="s">
        <v>16117</v>
      </c>
      <c r="B2102" s="156" t="s">
        <v>243</v>
      </c>
      <c r="C2102" s="223">
        <v>-1.4472050666809082</v>
      </c>
      <c r="D2102" s="221">
        <v>-0.47969570755958557</v>
      </c>
      <c r="E2102" s="221">
        <v>-0.85509604215621948</v>
      </c>
      <c r="F2102" s="221">
        <v>2541.834228515625</v>
      </c>
      <c r="G2102" s="221">
        <v>3666.192626953125</v>
      </c>
      <c r="H2102" s="221">
        <v>1808.5128173828125</v>
      </c>
      <c r="I2102" s="221">
        <v>-1.3417973518371582</v>
      </c>
      <c r="J2102" s="221">
        <v>-1.7675949335098267</v>
      </c>
      <c r="K2102" s="180">
        <v>1.0023418664932251</v>
      </c>
      <c r="L2102" s="181">
        <v>0.32435595989227295</v>
      </c>
      <c r="M2102" s="181">
        <v>0.21779859066009521</v>
      </c>
      <c r="N2102" s="181">
        <v>2</v>
      </c>
      <c r="O2102" s="181">
        <v>4</v>
      </c>
      <c r="P2102" s="181">
        <v>2</v>
      </c>
      <c r="Q2102" s="181">
        <v>0.52341920137405396</v>
      </c>
      <c r="R2102" s="181">
        <v>1.1241217851638794</v>
      </c>
      <c r="S2102" s="226">
        <f t="shared" si="98"/>
        <v>11.192037403583527</v>
      </c>
      <c r="T2102" s="181">
        <f t="shared" si="96"/>
        <v>23360.982860036689</v>
      </c>
      <c r="U2102" s="226">
        <f t="shared" si="97"/>
        <v>1532.6278325008893</v>
      </c>
    </row>
    <row r="2103" spans="1:21" x14ac:dyDescent="0.25">
      <c r="A2103" s="156" t="s">
        <v>16118</v>
      </c>
      <c r="B2103" s="156" t="s">
        <v>243</v>
      </c>
      <c r="C2103" s="223">
        <v>-1.1899031400680542</v>
      </c>
      <c r="D2103" s="221">
        <v>-0.22239364683628082</v>
      </c>
      <c r="E2103" s="221">
        <v>-0.59779399633407593</v>
      </c>
      <c r="F2103" s="221">
        <v>2.7527663707733154</v>
      </c>
      <c r="G2103" s="221">
        <v>6.9216070175170898</v>
      </c>
      <c r="H2103" s="221">
        <v>1.3671298027038574</v>
      </c>
      <c r="I2103" s="221">
        <v>-1.0844953060150146</v>
      </c>
      <c r="J2103" s="221">
        <v>-1.5102930068969727</v>
      </c>
      <c r="K2103" s="180">
        <v>322.93862915039062</v>
      </c>
      <c r="L2103" s="181">
        <v>108.13066101074219</v>
      </c>
      <c r="M2103" s="181">
        <v>69.471046447753906</v>
      </c>
      <c r="N2103" s="181">
        <v>58.425437927246094</v>
      </c>
      <c r="O2103" s="181">
        <v>345.61117553710938</v>
      </c>
      <c r="P2103" s="181">
        <v>439.2081298828125</v>
      </c>
      <c r="Q2103" s="181">
        <v>128.76850891113281</v>
      </c>
      <c r="R2103" s="181">
        <v>369.73709106445312</v>
      </c>
      <c r="S2103" s="226">
        <f t="shared" si="98"/>
        <v>1842.2906799316406</v>
      </c>
      <c r="T2103" s="181">
        <f t="shared" si="96"/>
        <v>2005.5680207068526</v>
      </c>
      <c r="U2103" s="226">
        <f t="shared" si="97"/>
        <v>131.57791292109255</v>
      </c>
    </row>
    <row r="2104" spans="1:21" x14ac:dyDescent="0.25">
      <c r="A2104" s="156" t="s">
        <v>16119</v>
      </c>
      <c r="B2104" s="156" t="s">
        <v>243</v>
      </c>
      <c r="C2104" s="223">
        <v>-1.4045621156692505</v>
      </c>
      <c r="D2104" s="221">
        <v>-0.43705263733863831</v>
      </c>
      <c r="E2104" s="221">
        <v>8.6229362487792969</v>
      </c>
      <c r="F2104" s="221">
        <v>31.716236114501953</v>
      </c>
      <c r="G2104" s="221">
        <v>33.068309783935547</v>
      </c>
      <c r="H2104" s="221">
        <v>12.386684417724609</v>
      </c>
      <c r="I2104" s="221">
        <v>-1.2991544008255005</v>
      </c>
      <c r="J2104" s="221">
        <v>-1.7249521017074585</v>
      </c>
      <c r="K2104" s="180">
        <v>1877</v>
      </c>
      <c r="L2104" s="181">
        <v>445</v>
      </c>
      <c r="M2104" s="181">
        <v>429</v>
      </c>
      <c r="N2104" s="181">
        <v>601</v>
      </c>
      <c r="O2104" s="181">
        <v>2457</v>
      </c>
      <c r="P2104" s="181">
        <v>1919</v>
      </c>
      <c r="Q2104" s="181">
        <v>556</v>
      </c>
      <c r="R2104" s="181">
        <v>1348</v>
      </c>
      <c r="S2104" s="226">
        <f t="shared" si="98"/>
        <v>9632</v>
      </c>
      <c r="T2104" s="181">
        <f t="shared" si="96"/>
        <v>121901.16529759765</v>
      </c>
      <c r="U2104" s="226">
        <f t="shared" si="97"/>
        <v>7997.4853741704383</v>
      </c>
    </row>
    <row r="2105" spans="1:21" x14ac:dyDescent="0.25">
      <c r="A2105" s="156" t="s">
        <v>16120</v>
      </c>
      <c r="B2105" s="156" t="s">
        <v>243</v>
      </c>
      <c r="C2105" s="223">
        <v>-1.7268892526626587</v>
      </c>
      <c r="D2105" s="221">
        <v>-0.75937974452972412</v>
      </c>
      <c r="E2105" s="221">
        <v>-1.1347802877426147</v>
      </c>
      <c r="F2105" s="221">
        <v>2.2157800197601318</v>
      </c>
      <c r="G2105" s="221">
        <v>6.3846206665039063</v>
      </c>
      <c r="H2105" s="221">
        <v>0.83014374971389771</v>
      </c>
      <c r="I2105" s="221">
        <v>-1.6214815378189087</v>
      </c>
      <c r="J2105" s="221">
        <v>-2.0472791194915771</v>
      </c>
      <c r="K2105" s="180">
        <v>0.91247463226318359</v>
      </c>
      <c r="L2105" s="181">
        <v>0.26392960548400879</v>
      </c>
      <c r="M2105" s="181">
        <v>0.18948793411254883</v>
      </c>
      <c r="N2105" s="181">
        <v>0.20527859032154083</v>
      </c>
      <c r="O2105" s="181">
        <v>0.99368375539779663</v>
      </c>
      <c r="P2105" s="181">
        <v>1.1493345499038696</v>
      </c>
      <c r="Q2105" s="181">
        <v>0.32483646273612976</v>
      </c>
      <c r="R2105" s="181">
        <v>0.93052107095718384</v>
      </c>
      <c r="S2105" s="226">
        <f t="shared" si="98"/>
        <v>4.9695466011762619</v>
      </c>
      <c r="T2105" s="181">
        <f t="shared" si="96"/>
        <v>3.3303136420144241</v>
      </c>
      <c r="U2105" s="226">
        <f t="shared" si="97"/>
        <v>0.21848958193622398</v>
      </c>
    </row>
    <row r="2106" spans="1:21" x14ac:dyDescent="0.25">
      <c r="A2106" s="156" t="s">
        <v>16121</v>
      </c>
      <c r="B2106" s="156" t="s">
        <v>243</v>
      </c>
      <c r="C2106" s="223">
        <v>-1.5329220294952393</v>
      </c>
      <c r="D2106" s="221">
        <v>-0.56541252136230469</v>
      </c>
      <c r="E2106" s="221">
        <v>-0.94081294536590576</v>
      </c>
      <c r="F2106" s="221">
        <v>2.4097473621368408</v>
      </c>
      <c r="G2106" s="221">
        <v>6.5785880088806152</v>
      </c>
      <c r="H2106" s="221">
        <v>1.0241109132766724</v>
      </c>
      <c r="I2106" s="221">
        <v>-1.4275140762329102</v>
      </c>
      <c r="J2106" s="221">
        <v>-1.8533117771148682</v>
      </c>
      <c r="K2106" s="180">
        <v>0.357036292552948</v>
      </c>
      <c r="L2106" s="181">
        <v>0.11238189786672592</v>
      </c>
      <c r="M2106" s="181">
        <v>7.8567877411842346E-2</v>
      </c>
      <c r="N2106" s="181">
        <v>5.1715563982725143E-2</v>
      </c>
      <c r="O2106" s="181">
        <v>0.3893585205078125</v>
      </c>
      <c r="P2106" s="181">
        <v>0.50323224067687988</v>
      </c>
      <c r="Q2106" s="181">
        <v>0.16558925807476044</v>
      </c>
      <c r="R2106" s="181">
        <v>0.36598706245422363</v>
      </c>
      <c r="S2106" s="226">
        <f t="shared" si="98"/>
        <v>2.0238687135279179</v>
      </c>
      <c r="T2106" s="181">
        <f t="shared" si="96"/>
        <v>1.6019786311830666</v>
      </c>
      <c r="U2106" s="226">
        <f t="shared" si="97"/>
        <v>0.1050999031989782</v>
      </c>
    </row>
    <row r="2107" spans="1:21" x14ac:dyDescent="0.25">
      <c r="A2107" s="156" t="s">
        <v>16122</v>
      </c>
      <c r="B2107" s="156" t="s">
        <v>396</v>
      </c>
      <c r="C2107" s="223">
        <v>-2.5175111293792725</v>
      </c>
      <c r="D2107" s="221">
        <v>174.27542114257812</v>
      </c>
      <c r="E2107" s="221">
        <v>-1.9254021644592285</v>
      </c>
      <c r="F2107" s="221">
        <v>1.4251581430435181</v>
      </c>
      <c r="G2107" s="221">
        <v>5.593998908996582</v>
      </c>
      <c r="H2107" s="221">
        <v>3.9521772414445877E-2</v>
      </c>
      <c r="I2107" s="221">
        <v>-2.4121034145355225</v>
      </c>
      <c r="J2107" s="221">
        <v>-2.8379011154174805</v>
      </c>
      <c r="K2107" s="180">
        <v>4.7480015754699707</v>
      </c>
      <c r="L2107" s="181">
        <v>1.9934791922569275</v>
      </c>
      <c r="M2107" s="181">
        <v>0.94278502464294434</v>
      </c>
      <c r="N2107" s="181">
        <v>0.7212873101234436</v>
      </c>
      <c r="O2107" s="181">
        <v>4.2084560394287109</v>
      </c>
      <c r="P2107" s="181">
        <v>6.8209929466247559</v>
      </c>
      <c r="Q2107" s="181">
        <v>2.1354649066925049</v>
      </c>
      <c r="R2107" s="181">
        <v>6.150820255279541</v>
      </c>
      <c r="S2107" s="226">
        <f t="shared" si="98"/>
        <v>27.721287250518799</v>
      </c>
      <c r="T2107" s="181">
        <f t="shared" si="96"/>
        <v>335.87928148517295</v>
      </c>
      <c r="U2107" s="226">
        <f t="shared" si="97"/>
        <v>22.035799531585646</v>
      </c>
    </row>
    <row r="2108" spans="1:21" x14ac:dyDescent="0.25">
      <c r="A2108" s="156" t="s">
        <v>16123</v>
      </c>
      <c r="B2108" s="156" t="s">
        <v>396</v>
      </c>
      <c r="C2108" s="223">
        <v>-2.267303466796875</v>
      </c>
      <c r="D2108" s="221">
        <v>-1.2997941970825195</v>
      </c>
      <c r="E2108" s="221">
        <v>-1.6751946210861206</v>
      </c>
      <c r="F2108" s="221">
        <v>1.675365686416626</v>
      </c>
      <c r="G2108" s="221">
        <v>2583.081787109375</v>
      </c>
      <c r="H2108" s="221">
        <v>175.54190063476562</v>
      </c>
      <c r="I2108" s="221">
        <v>-2.161895751953125</v>
      </c>
      <c r="J2108" s="221">
        <v>-2.587693452835083</v>
      </c>
      <c r="K2108" s="180">
        <v>0.42976939678192139</v>
      </c>
      <c r="L2108" s="181">
        <v>0.14255765080451965</v>
      </c>
      <c r="M2108" s="181">
        <v>6.2893085181713104E-2</v>
      </c>
      <c r="N2108" s="181">
        <v>5.4507337510585785E-2</v>
      </c>
      <c r="O2108" s="181">
        <v>1</v>
      </c>
      <c r="P2108" s="181">
        <v>1</v>
      </c>
      <c r="Q2108" s="181">
        <v>0.16561844944953918</v>
      </c>
      <c r="R2108" s="181">
        <v>0.5283018946647644</v>
      </c>
      <c r="S2108" s="226">
        <f t="shared" si="98"/>
        <v>3.3836478143930435</v>
      </c>
      <c r="T2108" s="181">
        <f t="shared" si="96"/>
        <v>2755.7248028822969</v>
      </c>
      <c r="U2108" s="226">
        <f t="shared" si="97"/>
        <v>180.79292968599879</v>
      </c>
    </row>
    <row r="2109" spans="1:21" x14ac:dyDescent="0.25">
      <c r="A2109" s="156" t="s">
        <v>16124</v>
      </c>
      <c r="B2109" s="156" t="s">
        <v>396</v>
      </c>
      <c r="C2109" s="223">
        <v>-1.944258451461792</v>
      </c>
      <c r="D2109" s="221">
        <v>-6.714850902557373</v>
      </c>
      <c r="E2109" s="221">
        <v>-1.3521493673324585</v>
      </c>
      <c r="F2109" s="221">
        <v>7.2922606468200684</v>
      </c>
      <c r="G2109" s="221">
        <v>14.5611572265625</v>
      </c>
      <c r="H2109" s="221">
        <v>7.1844658851623535</v>
      </c>
      <c r="I2109" s="221">
        <v>-3.7155272960662842</v>
      </c>
      <c r="J2109" s="221">
        <v>-2.2646481990814209</v>
      </c>
      <c r="K2109" s="180">
        <v>1237.159912109375</v>
      </c>
      <c r="L2109" s="181">
        <v>370.7607421875</v>
      </c>
      <c r="M2109" s="181">
        <v>298.157470703125</v>
      </c>
      <c r="N2109" s="181">
        <v>285.57290649414063</v>
      </c>
      <c r="O2109" s="181">
        <v>1482.074951171875</v>
      </c>
      <c r="P2109" s="181">
        <v>1726.02197265625</v>
      </c>
      <c r="Q2109" s="181">
        <v>630.19647216796875</v>
      </c>
      <c r="R2109" s="181">
        <v>1708.59716796875</v>
      </c>
      <c r="S2109" s="226">
        <f t="shared" si="98"/>
        <v>7738.5415954589844</v>
      </c>
      <c r="T2109" s="181">
        <f t="shared" si="96"/>
        <v>24554.745584741875</v>
      </c>
      <c r="U2109" s="226">
        <f t="shared" si="97"/>
        <v>1610.9461972823271</v>
      </c>
    </row>
    <row r="2110" spans="1:21" x14ac:dyDescent="0.25">
      <c r="A2110" s="156" t="s">
        <v>16125</v>
      </c>
      <c r="B2110" s="156" t="s">
        <v>396</v>
      </c>
      <c r="C2110" s="223">
        <v>-1320.69091796875</v>
      </c>
      <c r="D2110" s="221">
        <v>-0.15549847483634949</v>
      </c>
      <c r="E2110" s="221">
        <v>-0.53089886903762817</v>
      </c>
      <c r="F2110" s="221">
        <v>2.8196613788604736</v>
      </c>
      <c r="G2110" s="221">
        <v>6.988502025604248</v>
      </c>
      <c r="H2110" s="221">
        <v>588.1357421875</v>
      </c>
      <c r="I2110" s="221">
        <v>-1.0176000595092773</v>
      </c>
      <c r="J2110" s="221">
        <v>-1.4433977603912354</v>
      </c>
      <c r="K2110" s="180">
        <v>1.0326797403395176</v>
      </c>
      <c r="L2110" s="181">
        <v>0.37254902720451355</v>
      </c>
      <c r="M2110" s="181">
        <v>0.1895424872636795</v>
      </c>
      <c r="N2110" s="181">
        <v>0.15686275064945221</v>
      </c>
      <c r="O2110" s="181">
        <v>1</v>
      </c>
      <c r="P2110" s="181">
        <v>1.4313725531101227</v>
      </c>
      <c r="Q2110" s="181">
        <v>0.51633989810943604</v>
      </c>
      <c r="R2110" s="181">
        <v>1.1960784196853638</v>
      </c>
      <c r="S2110" s="226">
        <f t="shared" si="98"/>
        <v>5.8954248763620853</v>
      </c>
      <c r="T2110" s="181">
        <f t="shared" si="96"/>
        <v>-516.98899662202109</v>
      </c>
      <c r="U2110" s="226">
        <f t="shared" si="97"/>
        <v>-33.917739252104973</v>
      </c>
    </row>
    <row r="2111" spans="1:21" x14ac:dyDescent="0.25">
      <c r="A2111" s="156" t="s">
        <v>16126</v>
      </c>
      <c r="B2111" s="156" t="s">
        <v>396</v>
      </c>
      <c r="C2111" s="223">
        <v>-0.45110410451889038</v>
      </c>
      <c r="D2111" s="221">
        <v>-2.2431545257568359</v>
      </c>
      <c r="E2111" s="221">
        <v>9.8524599075317383</v>
      </c>
      <c r="F2111" s="221">
        <v>16.040046691894531</v>
      </c>
      <c r="G2111" s="221">
        <v>13.099677085876465</v>
      </c>
      <c r="H2111" s="221">
        <v>13.864439010620117</v>
      </c>
      <c r="I2111" s="221">
        <v>-0.67798566818237305</v>
      </c>
      <c r="J2111" s="221">
        <v>-0.77149409055709839</v>
      </c>
      <c r="K2111" s="180">
        <v>1079</v>
      </c>
      <c r="L2111" s="181">
        <v>378</v>
      </c>
      <c r="M2111" s="181">
        <v>262</v>
      </c>
      <c r="N2111" s="181">
        <v>290</v>
      </c>
      <c r="O2111" s="181">
        <v>1360</v>
      </c>
      <c r="P2111" s="181">
        <v>1519</v>
      </c>
      <c r="Q2111" s="181">
        <v>420</v>
      </c>
      <c r="R2111" s="181">
        <v>910</v>
      </c>
      <c r="S2111" s="226">
        <f t="shared" si="98"/>
        <v>6218</v>
      </c>
      <c r="T2111" s="181">
        <f t="shared" si="96"/>
        <v>43787.134387791157</v>
      </c>
      <c r="U2111" s="226">
        <f t="shared" si="97"/>
        <v>2872.712217215339</v>
      </c>
    </row>
    <row r="2112" spans="1:21" x14ac:dyDescent="0.25">
      <c r="A2112" s="156" t="s">
        <v>16127</v>
      </c>
      <c r="B2112" s="156" t="s">
        <v>396</v>
      </c>
      <c r="C2112" s="223">
        <v>-1.4097481966018677</v>
      </c>
      <c r="D2112" s="221">
        <v>-0.44223889708518982</v>
      </c>
      <c r="E2112" s="221">
        <v>-0.81763929128646851</v>
      </c>
      <c r="F2112" s="221">
        <v>10.635576248168945</v>
      </c>
      <c r="G2112" s="221">
        <v>13.798465728759766</v>
      </c>
      <c r="H2112" s="221">
        <v>5.5335602760314941</v>
      </c>
      <c r="I2112" s="221">
        <v>-1.3043404817581177</v>
      </c>
      <c r="J2112" s="221">
        <v>-1.7301380634307861</v>
      </c>
      <c r="K2112" s="180">
        <v>1305.9346923828125</v>
      </c>
      <c r="L2112" s="181">
        <v>432.32318115234375</v>
      </c>
      <c r="M2112" s="181">
        <v>230.10749816894531</v>
      </c>
      <c r="N2112" s="181">
        <v>257.003173828125</v>
      </c>
      <c r="O2112" s="181">
        <v>1320.8768310546875</v>
      </c>
      <c r="P2112" s="181">
        <v>1795.0377197265625</v>
      </c>
      <c r="Q2112" s="181">
        <v>569.78997802734375</v>
      </c>
      <c r="R2112" s="181">
        <v>1364.706787109375</v>
      </c>
      <c r="S2112" s="226">
        <f t="shared" si="98"/>
        <v>7275.7798614501953</v>
      </c>
      <c r="T2112" s="181">
        <f t="shared" si="96"/>
        <v>25567.694528100797</v>
      </c>
      <c r="U2112" s="226">
        <f t="shared" si="97"/>
        <v>1677.4020374666047</v>
      </c>
    </row>
    <row r="2113" spans="1:21" x14ac:dyDescent="0.25">
      <c r="A2113" s="156" t="s">
        <v>16128</v>
      </c>
      <c r="B2113" s="156" t="s">
        <v>396</v>
      </c>
      <c r="C2113" s="223">
        <v>0.42946192622184753</v>
      </c>
      <c r="D2113" s="221">
        <v>1.3969713449478149</v>
      </c>
      <c r="E2113" s="221">
        <v>23.634944915771484</v>
      </c>
      <c r="F2113" s="221">
        <v>4.37213134765625</v>
      </c>
      <c r="G2113" s="221">
        <v>18.844583511352539</v>
      </c>
      <c r="H2113" s="221">
        <v>7.1597909927368164</v>
      </c>
      <c r="I2113" s="221">
        <v>0.53486967086791992</v>
      </c>
      <c r="J2113" s="221">
        <v>0.10907204449176788</v>
      </c>
      <c r="K2113" s="180">
        <v>413</v>
      </c>
      <c r="L2113" s="181">
        <v>102</v>
      </c>
      <c r="M2113" s="181">
        <v>117</v>
      </c>
      <c r="N2113" s="181">
        <v>220</v>
      </c>
      <c r="O2113" s="181">
        <v>681</v>
      </c>
      <c r="P2113" s="181">
        <v>466</v>
      </c>
      <c r="Q2113" s="181">
        <v>109</v>
      </c>
      <c r="R2113" s="181">
        <v>235</v>
      </c>
      <c r="S2113" s="226">
        <f t="shared" si="98"/>
        <v>2343</v>
      </c>
      <c r="T2113" s="181">
        <f t="shared" si="96"/>
        <v>20300.573002770543</v>
      </c>
      <c r="U2113" s="226">
        <f t="shared" si="97"/>
        <v>1331.8456413487315</v>
      </c>
    </row>
    <row r="2114" spans="1:21" x14ac:dyDescent="0.25">
      <c r="A2114" s="156" t="s">
        <v>16129</v>
      </c>
      <c r="B2114" s="156" t="s">
        <v>396</v>
      </c>
      <c r="C2114" s="223">
        <v>0.42336267232894897</v>
      </c>
      <c r="D2114" s="221">
        <v>4.8767814636230469</v>
      </c>
      <c r="E2114" s="221">
        <v>19.858671188354492</v>
      </c>
      <c r="F2114" s="221">
        <v>24.304817199707031</v>
      </c>
      <c r="G2114" s="221">
        <v>23.989124298095703</v>
      </c>
      <c r="H2114" s="221">
        <v>6.7387332916259766</v>
      </c>
      <c r="I2114" s="221">
        <v>-3.1495440751314163E-2</v>
      </c>
      <c r="J2114" s="221">
        <v>-0.45729312300682068</v>
      </c>
      <c r="K2114" s="180">
        <v>1487</v>
      </c>
      <c r="L2114" s="181">
        <v>293</v>
      </c>
      <c r="M2114" s="181">
        <v>371</v>
      </c>
      <c r="N2114" s="181">
        <v>715</v>
      </c>
      <c r="O2114" s="181">
        <v>2272</v>
      </c>
      <c r="P2114" s="181">
        <v>1176</v>
      </c>
      <c r="Q2114" s="181">
        <v>263</v>
      </c>
      <c r="R2114" s="181">
        <v>421</v>
      </c>
      <c r="S2114" s="226">
        <f t="shared" si="98"/>
        <v>6998</v>
      </c>
      <c r="T2114" s="181">
        <f t="shared" si="96"/>
        <v>89031.185621786863</v>
      </c>
      <c r="U2114" s="226">
        <f t="shared" si="97"/>
        <v>5841.0073695113897</v>
      </c>
    </row>
    <row r="2115" spans="1:21" x14ac:dyDescent="0.25">
      <c r="A2115" s="156" t="s">
        <v>16130</v>
      </c>
      <c r="B2115" s="156" t="s">
        <v>396</v>
      </c>
      <c r="C2115" s="223">
        <v>4.5308737754821777</v>
      </c>
      <c r="D2115" s="221">
        <v>8.9660568237304687</v>
      </c>
      <c r="E2115" s="221">
        <v>25.290042877197266</v>
      </c>
      <c r="F2115" s="221">
        <v>20.373781204223633</v>
      </c>
      <c r="G2115" s="221">
        <v>33.7547607421875</v>
      </c>
      <c r="H2115" s="221">
        <v>21.099647521972656</v>
      </c>
      <c r="I2115" s="221">
        <v>2.3015623092651367</v>
      </c>
      <c r="J2115" s="221">
        <v>1.8757646083831787</v>
      </c>
      <c r="K2115" s="180">
        <v>688</v>
      </c>
      <c r="L2115" s="181">
        <v>198</v>
      </c>
      <c r="M2115" s="181">
        <v>205</v>
      </c>
      <c r="N2115" s="181">
        <v>329</v>
      </c>
      <c r="O2115" s="181">
        <v>928</v>
      </c>
      <c r="P2115" s="181">
        <v>668</v>
      </c>
      <c r="Q2115" s="181">
        <v>161</v>
      </c>
      <c r="R2115" s="181">
        <v>345</v>
      </c>
      <c r="S2115" s="226">
        <f t="shared" si="98"/>
        <v>3522</v>
      </c>
      <c r="T2115" s="181">
        <f t="shared" si="96"/>
        <v>63216.626049757004</v>
      </c>
      <c r="U2115" s="226">
        <f t="shared" si="97"/>
        <v>4147.4094279826968</v>
      </c>
    </row>
    <row r="2116" spans="1:21" x14ac:dyDescent="0.25">
      <c r="A2116" s="156" t="s">
        <v>16131</v>
      </c>
      <c r="B2116" s="156" t="s">
        <v>396</v>
      </c>
      <c r="C2116" s="223">
        <v>1.8030685186386108</v>
      </c>
      <c r="D2116" s="221">
        <v>0.19583575427532196</v>
      </c>
      <c r="E2116" s="221">
        <v>6.1111283302307129</v>
      </c>
      <c r="F2116" s="221">
        <v>54.77490234375</v>
      </c>
      <c r="G2116" s="221">
        <v>40.78826904296875</v>
      </c>
      <c r="H2116" s="221">
        <v>28.419635772705078</v>
      </c>
      <c r="I2116" s="221">
        <v>2.3252334594726562</v>
      </c>
      <c r="J2116" s="221">
        <v>1.8994355201721191</v>
      </c>
      <c r="K2116" s="180">
        <v>2688</v>
      </c>
      <c r="L2116" s="181">
        <v>709</v>
      </c>
      <c r="M2116" s="181">
        <v>692</v>
      </c>
      <c r="N2116" s="181">
        <v>870</v>
      </c>
      <c r="O2116" s="181">
        <v>2539</v>
      </c>
      <c r="P2116" s="181">
        <v>1942</v>
      </c>
      <c r="Q2116" s="181">
        <v>414</v>
      </c>
      <c r="R2116" s="181">
        <v>1040</v>
      </c>
      <c r="S2116" s="226">
        <f t="shared" si="98"/>
        <v>10894</v>
      </c>
      <c r="T2116" s="181">
        <f t="shared" si="96"/>
        <v>218558.96893535554</v>
      </c>
      <c r="U2116" s="226">
        <f t="shared" si="97"/>
        <v>14338.846992865656</v>
      </c>
    </row>
    <row r="2117" spans="1:21" x14ac:dyDescent="0.25">
      <c r="A2117" s="156" t="s">
        <v>16132</v>
      </c>
      <c r="B2117" s="156" t="s">
        <v>396</v>
      </c>
      <c r="C2117" s="223">
        <v>0.12735539674758911</v>
      </c>
      <c r="D2117" s="221">
        <v>6.3133916854858398</v>
      </c>
      <c r="E2117" s="221">
        <v>11.659444808959961</v>
      </c>
      <c r="F2117" s="221">
        <v>35.947216033935547</v>
      </c>
      <c r="G2117" s="221">
        <v>32.26708984375</v>
      </c>
      <c r="H2117" s="221">
        <v>14.326891899108887</v>
      </c>
      <c r="I2117" s="221">
        <v>0.72362780570983887</v>
      </c>
      <c r="J2117" s="221">
        <v>0.29783007502555847</v>
      </c>
      <c r="K2117" s="180">
        <v>1432</v>
      </c>
      <c r="L2117" s="181">
        <v>560</v>
      </c>
      <c r="M2117" s="181">
        <v>636</v>
      </c>
      <c r="N2117" s="181">
        <v>619</v>
      </c>
      <c r="O2117" s="181">
        <v>1922</v>
      </c>
      <c r="P2117" s="181">
        <v>1504</v>
      </c>
      <c r="Q2117" s="181">
        <v>372</v>
      </c>
      <c r="R2117" s="181">
        <v>997</v>
      </c>
      <c r="S2117" s="226">
        <f t="shared" si="98"/>
        <v>8042</v>
      </c>
      <c r="T2117" s="181">
        <f t="shared" ref="T2117:T2180" si="99">SUMPRODUCT(C2117:J2117,K2117:R2117)</f>
        <v>117515.72411999106</v>
      </c>
      <c r="U2117" s="226">
        <f t="shared" ref="U2117:U2180" si="100">(T2117/$T$10045)*$S$10045</f>
        <v>7709.7727703444552</v>
      </c>
    </row>
    <row r="2118" spans="1:21" x14ac:dyDescent="0.25">
      <c r="A2118" s="156" t="s">
        <v>16133</v>
      </c>
      <c r="B2118" s="156" t="s">
        <v>396</v>
      </c>
      <c r="C2118" s="223">
        <v>2.8142178058624268</v>
      </c>
      <c r="D2118" s="221">
        <v>8.9679841995239258</v>
      </c>
      <c r="E2118" s="221">
        <v>13.361796379089355</v>
      </c>
      <c r="F2118" s="221">
        <v>37.257465362548828</v>
      </c>
      <c r="G2118" s="221">
        <v>28.736349105834961</v>
      </c>
      <c r="H2118" s="221">
        <v>8.2985925674438477</v>
      </c>
      <c r="I2118" s="221">
        <v>21.36161994934082</v>
      </c>
      <c r="J2118" s="221">
        <v>1.2029987573623657</v>
      </c>
      <c r="K2118" s="180">
        <v>1468</v>
      </c>
      <c r="L2118" s="181">
        <v>417</v>
      </c>
      <c r="M2118" s="181">
        <v>456</v>
      </c>
      <c r="N2118" s="181">
        <v>639</v>
      </c>
      <c r="O2118" s="181">
        <v>1586</v>
      </c>
      <c r="P2118" s="181">
        <v>1204</v>
      </c>
      <c r="Q2118" s="181">
        <v>272</v>
      </c>
      <c r="R2118" s="181">
        <v>824</v>
      </c>
      <c r="S2118" s="226">
        <f t="shared" ref="S2118:S2181" si="101">SUM(K2118:R2118)</f>
        <v>6866</v>
      </c>
      <c r="T2118" s="181">
        <f t="shared" si="99"/>
        <v>100140.4074010849</v>
      </c>
      <c r="U2118" s="226">
        <f t="shared" si="100"/>
        <v>6569.8423932082678</v>
      </c>
    </row>
    <row r="2119" spans="1:21" x14ac:dyDescent="0.25">
      <c r="A2119" s="156" t="s">
        <v>16134</v>
      </c>
      <c r="B2119" s="156" t="s">
        <v>396</v>
      </c>
      <c r="C2119" s="223">
        <v>-0.23755949735641479</v>
      </c>
      <c r="D2119" s="221">
        <v>-1.1461447477340698</v>
      </c>
      <c r="E2119" s="221">
        <v>3.7279112339019775</v>
      </c>
      <c r="F2119" s="221">
        <v>27.074422836303711</v>
      </c>
      <c r="G2119" s="221">
        <v>23.17127799987793</v>
      </c>
      <c r="H2119" s="221">
        <v>8.2931003570556641</v>
      </c>
      <c r="I2119" s="221">
        <v>-0.13215172290802002</v>
      </c>
      <c r="J2119" s="221">
        <v>0.348661869764328</v>
      </c>
      <c r="K2119" s="180">
        <v>1644</v>
      </c>
      <c r="L2119" s="181">
        <v>579</v>
      </c>
      <c r="M2119" s="181">
        <v>549</v>
      </c>
      <c r="N2119" s="181">
        <v>601</v>
      </c>
      <c r="O2119" s="181">
        <v>1998</v>
      </c>
      <c r="P2119" s="181">
        <v>1966</v>
      </c>
      <c r="Q2119" s="181">
        <v>580</v>
      </c>
      <c r="R2119" s="181">
        <v>1717</v>
      </c>
      <c r="S2119" s="226">
        <f t="shared" si="101"/>
        <v>9634</v>
      </c>
      <c r="T2119" s="181">
        <f t="shared" si="99"/>
        <v>80386.638946264982</v>
      </c>
      <c r="U2119" s="226">
        <f t="shared" si="100"/>
        <v>5273.8705793499394</v>
      </c>
    </row>
    <row r="2120" spans="1:21" x14ac:dyDescent="0.25">
      <c r="A2120" s="156" t="s">
        <v>16135</v>
      </c>
      <c r="B2120" s="156" t="s">
        <v>396</v>
      </c>
      <c r="C2120" s="223">
        <v>2.6308059692382813</v>
      </c>
      <c r="D2120" s="221">
        <v>10.603460311889648</v>
      </c>
      <c r="E2120" s="221">
        <v>5.1443381309509277</v>
      </c>
      <c r="F2120" s="221">
        <v>26.871280670166016</v>
      </c>
      <c r="G2120" s="221">
        <v>40.432174682617187</v>
      </c>
      <c r="H2120" s="221">
        <v>18.191343307495117</v>
      </c>
      <c r="I2120" s="221">
        <v>2.0477545261383057</v>
      </c>
      <c r="J2120" s="221">
        <v>1.6219570636749268</v>
      </c>
      <c r="K2120" s="180">
        <v>2936</v>
      </c>
      <c r="L2120" s="181">
        <v>922</v>
      </c>
      <c r="M2120" s="181">
        <v>836</v>
      </c>
      <c r="N2120" s="181">
        <v>1111</v>
      </c>
      <c r="O2120" s="181">
        <v>3159</v>
      </c>
      <c r="P2120" s="181">
        <v>2261</v>
      </c>
      <c r="Q2120" s="181">
        <v>567</v>
      </c>
      <c r="R2120" s="181">
        <v>1373</v>
      </c>
      <c r="S2120" s="226">
        <f t="shared" si="101"/>
        <v>13165</v>
      </c>
      <c r="T2120" s="181">
        <f t="shared" si="99"/>
        <v>223898.98714065552</v>
      </c>
      <c r="U2120" s="226">
        <f t="shared" si="100"/>
        <v>14689.185871008704</v>
      </c>
    </row>
    <row r="2121" spans="1:21" x14ac:dyDescent="0.25">
      <c r="A2121" s="156" t="s">
        <v>16136</v>
      </c>
      <c r="B2121" s="156" t="s">
        <v>396</v>
      </c>
      <c r="C2121" s="223">
        <v>-0.23775823414325714</v>
      </c>
      <c r="D2121" s="221">
        <v>7.603735476732254E-2</v>
      </c>
      <c r="E2121" s="221">
        <v>5.4145736694335937</v>
      </c>
      <c r="F2121" s="221">
        <v>12.888347625732422</v>
      </c>
      <c r="G2121" s="221">
        <v>27.963979721069336</v>
      </c>
      <c r="H2121" s="221">
        <v>4.3171052932739258</v>
      </c>
      <c r="I2121" s="221">
        <v>0.49705928564071655</v>
      </c>
      <c r="J2121" s="221">
        <v>7.1261599659919739E-2</v>
      </c>
      <c r="K2121" s="180">
        <v>2034</v>
      </c>
      <c r="L2121" s="181">
        <v>599</v>
      </c>
      <c r="M2121" s="181">
        <v>573</v>
      </c>
      <c r="N2121" s="181">
        <v>764</v>
      </c>
      <c r="O2121" s="181">
        <v>2551</v>
      </c>
      <c r="P2121" s="181">
        <v>2154</v>
      </c>
      <c r="Q2121" s="181">
        <v>586</v>
      </c>
      <c r="R2121" s="181">
        <v>1295</v>
      </c>
      <c r="S2121" s="226">
        <f t="shared" si="101"/>
        <v>10556</v>
      </c>
      <c r="T2121" s="181">
        <f t="shared" si="99"/>
        <v>93529.912009008229</v>
      </c>
      <c r="U2121" s="226">
        <f t="shared" si="100"/>
        <v>6136.1521976708509</v>
      </c>
    </row>
    <row r="2122" spans="1:21" x14ac:dyDescent="0.25">
      <c r="A2122" s="156" t="s">
        <v>16137</v>
      </c>
      <c r="B2122" s="156" t="s">
        <v>396</v>
      </c>
      <c r="C2122" s="223">
        <v>-1.5043922662734985</v>
      </c>
      <c r="D2122" s="221">
        <v>-0.53688287734985352</v>
      </c>
      <c r="E2122" s="221">
        <v>-0.84569346904754639</v>
      </c>
      <c r="F2122" s="221">
        <v>16.824140548706055</v>
      </c>
      <c r="G2122" s="221">
        <v>10.661087989807129</v>
      </c>
      <c r="H2122" s="221">
        <v>1.9006975889205933</v>
      </c>
      <c r="I2122" s="221">
        <v>-1.3989845514297485</v>
      </c>
      <c r="J2122" s="221">
        <v>-2.0378327369689941</v>
      </c>
      <c r="K2122" s="180">
        <v>899</v>
      </c>
      <c r="L2122" s="181">
        <v>354</v>
      </c>
      <c r="M2122" s="181">
        <v>169</v>
      </c>
      <c r="N2122" s="181">
        <v>163</v>
      </c>
      <c r="O2122" s="181">
        <v>909</v>
      </c>
      <c r="P2122" s="181">
        <v>1325</v>
      </c>
      <c r="Q2122" s="181">
        <v>454</v>
      </c>
      <c r="R2122" s="181">
        <v>897</v>
      </c>
      <c r="S2122" s="226">
        <f t="shared" si="101"/>
        <v>5170</v>
      </c>
      <c r="T2122" s="181">
        <f t="shared" si="99"/>
        <v>10803.185863852501</v>
      </c>
      <c r="U2122" s="226">
        <f t="shared" si="100"/>
        <v>708.75713722408443</v>
      </c>
    </row>
    <row r="2123" spans="1:21" x14ac:dyDescent="0.25">
      <c r="A2123" s="156" t="s">
        <v>16138</v>
      </c>
      <c r="B2123" s="156" t="s">
        <v>396</v>
      </c>
      <c r="C2123" s="223">
        <v>-1.9140408039093018</v>
      </c>
      <c r="D2123" s="221">
        <v>-2.3335785865783691</v>
      </c>
      <c r="E2123" s="221">
        <v>-0.8631284236907959</v>
      </c>
      <c r="F2123" s="221">
        <v>18.979879379272461</v>
      </c>
      <c r="G2123" s="221">
        <v>18.599327087402344</v>
      </c>
      <c r="H2123" s="221">
        <v>4.2084765434265137</v>
      </c>
      <c r="I2123" s="221">
        <v>-1.3498296737670898</v>
      </c>
      <c r="J2123" s="221">
        <v>-1.7756273746490479</v>
      </c>
      <c r="K2123" s="180">
        <v>2461.630859375</v>
      </c>
      <c r="L2123" s="181">
        <v>766.17022705078125</v>
      </c>
      <c r="M2123" s="181">
        <v>555.59698486328125</v>
      </c>
      <c r="N2123" s="181">
        <v>552.63116455078125</v>
      </c>
      <c r="O2123" s="181">
        <v>2722.623046875</v>
      </c>
      <c r="P2123" s="181">
        <v>3068.63525390625</v>
      </c>
      <c r="Q2123" s="181">
        <v>892.7119140625</v>
      </c>
      <c r="R2123" s="181">
        <v>2257.977783203125</v>
      </c>
      <c r="S2123" s="226">
        <f t="shared" si="101"/>
        <v>13277.977233886719</v>
      </c>
      <c r="T2123" s="181">
        <f t="shared" si="99"/>
        <v>61848.640826115021</v>
      </c>
      <c r="U2123" s="226">
        <f t="shared" si="100"/>
        <v>4057.660968306785</v>
      </c>
    </row>
    <row r="2124" spans="1:21" x14ac:dyDescent="0.25">
      <c r="A2124" s="156" t="s">
        <v>16139</v>
      </c>
      <c r="B2124" s="156" t="s">
        <v>396</v>
      </c>
      <c r="C2124" s="223">
        <v>-2.7296905517578125</v>
      </c>
      <c r="D2124" s="221">
        <v>1.086398720741272</v>
      </c>
      <c r="E2124" s="221">
        <v>-2.1375815868377686</v>
      </c>
      <c r="F2124" s="221">
        <v>1.2129788398742676</v>
      </c>
      <c r="G2124" s="221">
        <v>13.662162780761719</v>
      </c>
      <c r="H2124" s="221">
        <v>3.8179898262023926</v>
      </c>
      <c r="I2124" s="221">
        <v>-2.6242828369140625</v>
      </c>
      <c r="J2124" s="221">
        <v>-3.0500802993774414</v>
      </c>
      <c r="K2124" s="180">
        <v>1071.3392333984375</v>
      </c>
      <c r="L2124" s="181">
        <v>322.08914184570312</v>
      </c>
      <c r="M2124" s="181">
        <v>170.86436462402344</v>
      </c>
      <c r="N2124" s="181">
        <v>158.0986328125</v>
      </c>
      <c r="O2124" s="181">
        <v>1090.978759765625</v>
      </c>
      <c r="P2124" s="181">
        <v>1272.6448974609375</v>
      </c>
      <c r="Q2124" s="181">
        <v>424.2149658203125</v>
      </c>
      <c r="R2124" s="181">
        <v>1476.896484375</v>
      </c>
      <c r="S2124" s="226">
        <f t="shared" si="101"/>
        <v>5987.1264801025391</v>
      </c>
      <c r="T2124" s="181">
        <f t="shared" si="99"/>
        <v>11398.188177047647</v>
      </c>
      <c r="U2124" s="226">
        <f t="shared" si="100"/>
        <v>747.79304213737021</v>
      </c>
    </row>
    <row r="2125" spans="1:21" x14ac:dyDescent="0.25">
      <c r="A2125" s="156" t="s">
        <v>16140</v>
      </c>
      <c r="B2125" s="156" t="s">
        <v>396</v>
      </c>
      <c r="C2125" s="223">
        <v>-1.9437782764434814</v>
      </c>
      <c r="D2125" s="221">
        <v>-0.97626888751983643</v>
      </c>
      <c r="E2125" s="221">
        <v>-1.3516693115234375</v>
      </c>
      <c r="F2125" s="221">
        <v>1.9988908767700195</v>
      </c>
      <c r="G2125" s="221">
        <v>6.1677312850952148</v>
      </c>
      <c r="H2125" s="221">
        <v>0.61325454711914063</v>
      </c>
      <c r="I2125" s="221">
        <v>-1.8383705615997314</v>
      </c>
      <c r="J2125" s="221">
        <v>-2.2641682624816895</v>
      </c>
      <c r="K2125" s="180">
        <v>151.58065795898437</v>
      </c>
      <c r="L2125" s="181">
        <v>51.126354217529297</v>
      </c>
      <c r="M2125" s="181">
        <v>35.069084167480469</v>
      </c>
      <c r="N2125" s="181">
        <v>23.507846832275391</v>
      </c>
      <c r="O2125" s="181">
        <v>144.77236938476562</v>
      </c>
      <c r="P2125" s="181">
        <v>187.93431091308594</v>
      </c>
      <c r="Q2125" s="181">
        <v>51.126354217529297</v>
      </c>
      <c r="R2125" s="181">
        <v>132.1834716796875</v>
      </c>
      <c r="S2125" s="226">
        <f t="shared" si="101"/>
        <v>777.30044937133789</v>
      </c>
      <c r="T2125" s="181">
        <f t="shared" si="99"/>
        <v>269.92939337026064</v>
      </c>
      <c r="U2125" s="226">
        <f t="shared" si="100"/>
        <v>17.709070871202755</v>
      </c>
    </row>
    <row r="2126" spans="1:21" x14ac:dyDescent="0.25">
      <c r="A2126" s="156" t="s">
        <v>16141</v>
      </c>
      <c r="B2126" s="156" t="s">
        <v>396</v>
      </c>
      <c r="C2126" s="223">
        <v>-1.8343565464019775</v>
      </c>
      <c r="D2126" s="221">
        <v>-0.86684727668762207</v>
      </c>
      <c r="E2126" s="221">
        <v>-1.2422475814819336</v>
      </c>
      <c r="F2126" s="221">
        <v>2.1083126068115234</v>
      </c>
      <c r="G2126" s="221">
        <v>6.277153491973877</v>
      </c>
      <c r="H2126" s="221">
        <v>0.72267627716064453</v>
      </c>
      <c r="I2126" s="221">
        <v>-1.7289488315582275</v>
      </c>
      <c r="J2126" s="221">
        <v>-2.1547465324401855</v>
      </c>
      <c r="K2126" s="180">
        <v>7.584862232208252</v>
      </c>
      <c r="L2126" s="181">
        <v>3.1670300960540771</v>
      </c>
      <c r="M2126" s="181">
        <v>1.8461834192276001</v>
      </c>
      <c r="N2126" s="181">
        <v>1.7811417579650879</v>
      </c>
      <c r="O2126" s="181">
        <v>8.2552919387817383</v>
      </c>
      <c r="P2126" s="181">
        <v>8.7856321334838867</v>
      </c>
      <c r="Q2126" s="181">
        <v>2.6166772842407227</v>
      </c>
      <c r="R2126" s="181">
        <v>6.3690829277038574</v>
      </c>
      <c r="S2126" s="226">
        <f t="shared" si="101"/>
        <v>40.405901789665222</v>
      </c>
      <c r="T2126" s="181">
        <f t="shared" si="99"/>
        <v>24.724155689237989</v>
      </c>
      <c r="U2126" s="226">
        <f t="shared" si="100"/>
        <v>1.6220605687457725</v>
      </c>
    </row>
    <row r="2127" spans="1:21" x14ac:dyDescent="0.25">
      <c r="A2127" s="156" t="s">
        <v>16142</v>
      </c>
      <c r="B2127" s="156" t="s">
        <v>396</v>
      </c>
      <c r="C2127" s="223">
        <v>-1.5374257564544678</v>
      </c>
      <c r="D2127" s="221">
        <v>146.09783935546875</v>
      </c>
      <c r="E2127" s="221">
        <v>-0.94531667232513428</v>
      </c>
      <c r="F2127" s="221">
        <v>2.4052436351776123</v>
      </c>
      <c r="G2127" s="221">
        <v>342.09182739257812</v>
      </c>
      <c r="H2127" s="221">
        <v>1.0196071863174438</v>
      </c>
      <c r="I2127" s="221">
        <v>-1.4320179224014282</v>
      </c>
      <c r="J2127" s="221">
        <v>-1.8578155040740967</v>
      </c>
      <c r="K2127" s="180">
        <v>22.734750747680664</v>
      </c>
      <c r="L2127" s="181">
        <v>6.6773390769958496</v>
      </c>
      <c r="M2127" s="181">
        <v>3.8951146602630615</v>
      </c>
      <c r="N2127" s="181">
        <v>4.8092741966247559</v>
      </c>
      <c r="O2127" s="181">
        <v>26.351642608642578</v>
      </c>
      <c r="P2127" s="181">
        <v>31.041677474975586</v>
      </c>
      <c r="Q2127" s="181">
        <v>10.214738845825195</v>
      </c>
      <c r="R2127" s="181">
        <v>26.709356307983398</v>
      </c>
      <c r="S2127" s="226">
        <f t="shared" si="101"/>
        <v>132.43389391899109</v>
      </c>
      <c r="T2127" s="181">
        <f t="shared" si="99"/>
        <v>9930.5603266119833</v>
      </c>
      <c r="U2127" s="226">
        <f t="shared" si="100"/>
        <v>651.50739761600698</v>
      </c>
    </row>
    <row r="2128" spans="1:21" x14ac:dyDescent="0.25">
      <c r="A2128" s="156" t="s">
        <v>16143</v>
      </c>
      <c r="B2128" s="156" t="s">
        <v>396</v>
      </c>
      <c r="C2128" s="223">
        <v>-1.7808992862701416</v>
      </c>
      <c r="D2128" s="221">
        <v>-0.81339007616043091</v>
      </c>
      <c r="E2128" s="221">
        <v>-1.1887903213500977</v>
      </c>
      <c r="F2128" s="221">
        <v>419.67425537109375</v>
      </c>
      <c r="G2128" s="221">
        <v>6.3306102752685547</v>
      </c>
      <c r="H2128" s="221">
        <v>0.77613347768783569</v>
      </c>
      <c r="I2128" s="221">
        <v>-1.6754915714263916</v>
      </c>
      <c r="J2128" s="221">
        <v>-2.1012892723083496</v>
      </c>
      <c r="K2128" s="180">
        <v>1.759713888168335</v>
      </c>
      <c r="L2128" s="181">
        <v>0.60282880067825317</v>
      </c>
      <c r="M2128" s="181">
        <v>0.4291985034942627</v>
      </c>
      <c r="N2128" s="181">
        <v>2</v>
      </c>
      <c r="O2128" s="181">
        <v>1.8123881816864014</v>
      </c>
      <c r="P2128" s="181">
        <v>2.5166640281677246</v>
      </c>
      <c r="Q2128" s="181">
        <v>0.93838399648666382</v>
      </c>
      <c r="R2128" s="181">
        <v>2.8249064683914185</v>
      </c>
      <c r="S2128" s="226">
        <f t="shared" si="101"/>
        <v>12.884083867073059</v>
      </c>
      <c r="T2128" s="181">
        <f t="shared" si="99"/>
        <v>841.13266585965425</v>
      </c>
      <c r="U2128" s="226">
        <f t="shared" si="100"/>
        <v>55.18360859411856</v>
      </c>
    </row>
    <row r="2129" spans="1:21" x14ac:dyDescent="0.25">
      <c r="A2129" s="156" t="s">
        <v>16091</v>
      </c>
      <c r="B2129" s="156" t="s">
        <v>396</v>
      </c>
      <c r="C2129" s="223">
        <v>-1.7436038255691528</v>
      </c>
      <c r="D2129" s="221">
        <v>-0.77609431743621826</v>
      </c>
      <c r="E2129" s="221">
        <v>-1.1514947414398193</v>
      </c>
      <c r="F2129" s="221">
        <v>2.1990654468536377</v>
      </c>
      <c r="G2129" s="221">
        <v>6.3679060935974121</v>
      </c>
      <c r="H2129" s="221">
        <v>0.81342917680740356</v>
      </c>
      <c r="I2129" s="221">
        <v>-1.6381959915161133</v>
      </c>
      <c r="J2129" s="221">
        <v>-2.0639936923980713</v>
      </c>
      <c r="K2129" s="180">
        <v>117.89010620117187</v>
      </c>
      <c r="L2129" s="181">
        <v>29.098901748657227</v>
      </c>
      <c r="M2129" s="181">
        <v>23.120878219604492</v>
      </c>
      <c r="N2129" s="181">
        <v>30.94505500793457</v>
      </c>
      <c r="O2129" s="181">
        <v>127.56044006347656</v>
      </c>
      <c r="P2129" s="181">
        <v>136</v>
      </c>
      <c r="Q2129" s="181">
        <v>40.703296661376953</v>
      </c>
      <c r="R2129" s="181">
        <v>108.48351287841797</v>
      </c>
      <c r="S2129" s="226">
        <f t="shared" si="101"/>
        <v>613.80219078063965</v>
      </c>
      <c r="T2129" s="181">
        <f t="shared" si="99"/>
        <v>445.61950695729251</v>
      </c>
      <c r="U2129" s="226">
        <f t="shared" si="100"/>
        <v>29.235450544181329</v>
      </c>
    </row>
    <row r="2130" spans="1:21" x14ac:dyDescent="0.25">
      <c r="A2130" s="156" t="s">
        <v>16095</v>
      </c>
      <c r="B2130" s="156" t="s">
        <v>396</v>
      </c>
      <c r="C2130" s="223">
        <v>-1.7579445838928223</v>
      </c>
      <c r="D2130" s="221">
        <v>-0.79043525457382202</v>
      </c>
      <c r="E2130" s="221">
        <v>-1.1658356189727783</v>
      </c>
      <c r="F2130" s="221">
        <v>2.1847245693206787</v>
      </c>
      <c r="G2130" s="221">
        <v>6.3535647392272949</v>
      </c>
      <c r="H2130" s="221">
        <v>0.79908829927444458</v>
      </c>
      <c r="I2130" s="221">
        <v>-1.6525368690490723</v>
      </c>
      <c r="J2130" s="221">
        <v>-2.0783345699310303</v>
      </c>
      <c r="K2130" s="180">
        <v>0.36939552426338196</v>
      </c>
      <c r="L2130" s="181">
        <v>0.10709747672080994</v>
      </c>
      <c r="M2130" s="181">
        <v>0.10873116552829742</v>
      </c>
      <c r="N2130" s="181">
        <v>0.14939190447330475</v>
      </c>
      <c r="O2130" s="181">
        <v>0.41041931509971619</v>
      </c>
      <c r="P2130" s="181">
        <v>0.36903250217437744</v>
      </c>
      <c r="Q2130" s="181">
        <v>0.11980395764112473</v>
      </c>
      <c r="R2130" s="181">
        <v>0.31366854906082153</v>
      </c>
      <c r="S2130" s="226">
        <f t="shared" si="101"/>
        <v>1.947540394961834</v>
      </c>
      <c r="T2130" s="181">
        <f t="shared" si="99"/>
        <v>1.5182136132077577</v>
      </c>
      <c r="U2130" s="226">
        <f t="shared" si="100"/>
        <v>9.9604389645115088E-2</v>
      </c>
    </row>
    <row r="2131" spans="1:21" x14ac:dyDescent="0.25">
      <c r="A2131" s="156" t="s">
        <v>16096</v>
      </c>
      <c r="B2131" s="156" t="s">
        <v>396</v>
      </c>
      <c r="C2131" s="223">
        <v>-1.7273687124252319</v>
      </c>
      <c r="D2131" s="221">
        <v>-10.82679557800293</v>
      </c>
      <c r="E2131" s="221">
        <v>-1.1352596282958984</v>
      </c>
      <c r="F2131" s="221">
        <v>2.2153005599975586</v>
      </c>
      <c r="G2131" s="221">
        <v>14.388723373413086</v>
      </c>
      <c r="H2131" s="221">
        <v>11.530132293701172</v>
      </c>
      <c r="I2131" s="221">
        <v>-1.6219608783721924</v>
      </c>
      <c r="J2131" s="221">
        <v>-2.0477585792541504</v>
      </c>
      <c r="K2131" s="180">
        <v>288.52737426757812</v>
      </c>
      <c r="L2131" s="181">
        <v>115.90627288818359</v>
      </c>
      <c r="M2131" s="181">
        <v>80.985794067382813</v>
      </c>
      <c r="N2131" s="181">
        <v>64.14471435546875</v>
      </c>
      <c r="O2131" s="181">
        <v>320.22824096679688</v>
      </c>
      <c r="P2131" s="181">
        <v>494.3353271484375</v>
      </c>
      <c r="Q2131" s="181">
        <v>186.73788452148437</v>
      </c>
      <c r="R2131" s="181">
        <v>443.56439208984375</v>
      </c>
      <c r="S2131" s="226">
        <f t="shared" si="101"/>
        <v>1994.4300003051758</v>
      </c>
      <c r="T2131" s="181">
        <f t="shared" si="99"/>
        <v>7393.1061999457415</v>
      </c>
      <c r="U2131" s="226">
        <f t="shared" si="100"/>
        <v>485.0344011019892</v>
      </c>
    </row>
    <row r="2132" spans="1:21" x14ac:dyDescent="0.25">
      <c r="A2132" s="156" t="s">
        <v>16098</v>
      </c>
      <c r="B2132" s="156" t="s">
        <v>396</v>
      </c>
      <c r="C2132" s="223">
        <v>-0.88010376691818237</v>
      </c>
      <c r="D2132" s="221">
        <v>-0.27951937913894653</v>
      </c>
      <c r="E2132" s="221">
        <v>-0.65491974353790283</v>
      </c>
      <c r="F2132" s="221">
        <v>2.6956403255462646</v>
      </c>
      <c r="G2132" s="221">
        <v>12.595979690551758</v>
      </c>
      <c r="H2132" s="221">
        <v>1.3100042343139648</v>
      </c>
      <c r="I2132" s="221">
        <v>-1.1416208744049072</v>
      </c>
      <c r="J2132" s="221">
        <v>-1.5674185752868652</v>
      </c>
      <c r="K2132" s="180">
        <v>1371.47705078125</v>
      </c>
      <c r="L2132" s="181">
        <v>452.01278686523437</v>
      </c>
      <c r="M2132" s="181">
        <v>302.7713623046875</v>
      </c>
      <c r="N2132" s="181">
        <v>273.6092529296875</v>
      </c>
      <c r="O2132" s="181">
        <v>1500.1334228515625</v>
      </c>
      <c r="P2132" s="181">
        <v>1953.00390625</v>
      </c>
      <c r="Q2132" s="181">
        <v>636.4202880859375</v>
      </c>
      <c r="R2132" s="181">
        <v>1344.8880615234375</v>
      </c>
      <c r="S2132" s="226">
        <f t="shared" si="101"/>
        <v>7834.3161315917969</v>
      </c>
      <c r="T2132" s="181">
        <f t="shared" si="99"/>
        <v>17825.413039595107</v>
      </c>
      <c r="U2132" s="226">
        <f t="shared" si="100"/>
        <v>1169.4595349001011</v>
      </c>
    </row>
    <row r="2133" spans="1:21" x14ac:dyDescent="0.25">
      <c r="A2133" s="156" t="s">
        <v>16103</v>
      </c>
      <c r="B2133" s="156" t="s">
        <v>396</v>
      </c>
      <c r="C2133" s="223">
        <v>-1.5834196805953979</v>
      </c>
      <c r="D2133" s="221">
        <v>0.90829229354858398</v>
      </c>
      <c r="E2133" s="221">
        <v>-0.99131053686141968</v>
      </c>
      <c r="F2133" s="221">
        <v>2.3592498302459717</v>
      </c>
      <c r="G2133" s="221">
        <v>6.5280900001525879</v>
      </c>
      <c r="H2133" s="221">
        <v>1.0840544700622559</v>
      </c>
      <c r="I2133" s="221">
        <v>-1.4780118465423584</v>
      </c>
      <c r="J2133" s="221">
        <v>-1.903809666633606</v>
      </c>
      <c r="K2133" s="180">
        <v>781.8309326171875</v>
      </c>
      <c r="L2133" s="181">
        <v>236.72265625</v>
      </c>
      <c r="M2133" s="181">
        <v>154.48649597167969</v>
      </c>
      <c r="N2133" s="181">
        <v>179.1573486328125</v>
      </c>
      <c r="O2133" s="181">
        <v>927.50640869140625</v>
      </c>
      <c r="P2133" s="181">
        <v>1026.7772216796875</v>
      </c>
      <c r="Q2133" s="181">
        <v>312.49740600585937</v>
      </c>
      <c r="R2133" s="181">
        <v>707.23095703125</v>
      </c>
      <c r="S2133" s="226">
        <f t="shared" si="101"/>
        <v>4326.2094268798828</v>
      </c>
      <c r="T2133" s="181">
        <f t="shared" si="99"/>
        <v>4606.1994798124024</v>
      </c>
      <c r="U2133" s="226">
        <f t="shared" si="100"/>
        <v>302.1957409543906</v>
      </c>
    </row>
    <row r="2134" spans="1:21" x14ac:dyDescent="0.25">
      <c r="A2134" s="156" t="s">
        <v>16144</v>
      </c>
      <c r="B2134" s="156" t="s">
        <v>396</v>
      </c>
      <c r="C2134" s="223">
        <v>-1.1760067939758301</v>
      </c>
      <c r="D2134" s="221">
        <v>-0.2084973156452179</v>
      </c>
      <c r="E2134" s="221">
        <v>-0.58389770984649658</v>
      </c>
      <c r="F2134" s="221">
        <v>27.389835357666016</v>
      </c>
      <c r="G2134" s="221">
        <v>11.804800033569336</v>
      </c>
      <c r="H2134" s="221">
        <v>0.70168375968933105</v>
      </c>
      <c r="I2134" s="221">
        <v>-1.0705989599227905</v>
      </c>
      <c r="J2134" s="221">
        <v>-1.4963966608047485</v>
      </c>
      <c r="K2134" s="180">
        <v>1118</v>
      </c>
      <c r="L2134" s="181">
        <v>376</v>
      </c>
      <c r="M2134" s="181">
        <v>228</v>
      </c>
      <c r="N2134" s="181">
        <v>205</v>
      </c>
      <c r="O2134" s="181">
        <v>1043</v>
      </c>
      <c r="P2134" s="181">
        <v>1581</v>
      </c>
      <c r="Q2134" s="181">
        <v>536</v>
      </c>
      <c r="R2134" s="181">
        <v>1048</v>
      </c>
      <c r="S2134" s="226">
        <f t="shared" si="101"/>
        <v>6135</v>
      </c>
      <c r="T2134" s="181">
        <f t="shared" si="99"/>
        <v>15368.32070016861</v>
      </c>
      <c r="U2134" s="226">
        <f t="shared" si="100"/>
        <v>1008.2587785367252</v>
      </c>
    </row>
    <row r="2135" spans="1:21" x14ac:dyDescent="0.25">
      <c r="A2135" s="156" t="s">
        <v>15368</v>
      </c>
      <c r="B2135" s="156" t="s">
        <v>396</v>
      </c>
      <c r="C2135" s="223">
        <v>-1.6897376775741577</v>
      </c>
      <c r="D2135" s="221">
        <v>-0.72222822904586792</v>
      </c>
      <c r="E2135" s="221">
        <v>-1.0976285934448242</v>
      </c>
      <c r="F2135" s="221">
        <v>2.2529318332672119</v>
      </c>
      <c r="G2135" s="221">
        <v>8.0646505355834961</v>
      </c>
      <c r="H2135" s="221">
        <v>0.86729526519775391</v>
      </c>
      <c r="I2135" s="221">
        <v>-1.5843298435211182</v>
      </c>
      <c r="J2135" s="221">
        <v>-2.0101275444030762</v>
      </c>
      <c r="K2135" s="180">
        <v>275.41339111328125</v>
      </c>
      <c r="L2135" s="181">
        <v>87.214241027832031</v>
      </c>
      <c r="M2135" s="181">
        <v>69.618385314941406</v>
      </c>
      <c r="N2135" s="181">
        <v>58.142826080322266</v>
      </c>
      <c r="O2135" s="181">
        <v>294.92184448242187</v>
      </c>
      <c r="P2135" s="181">
        <v>418.85784912109375</v>
      </c>
      <c r="Q2135" s="181">
        <v>143.82698059082031</v>
      </c>
      <c r="R2135" s="181">
        <v>338.52896118164062</v>
      </c>
      <c r="S2135" s="226">
        <f t="shared" si="101"/>
        <v>1686.5244789123535</v>
      </c>
      <c r="T2135" s="181">
        <f t="shared" si="99"/>
        <v>1359.5709959747796</v>
      </c>
      <c r="U2135" s="226">
        <f t="shared" si="100"/>
        <v>89.196433265506428</v>
      </c>
    </row>
    <row r="2136" spans="1:21" x14ac:dyDescent="0.25">
      <c r="A2136" s="156" t="s">
        <v>16145</v>
      </c>
      <c r="B2136" s="156" t="s">
        <v>396</v>
      </c>
      <c r="C2136" s="223">
        <v>-5.9790860861539841E-2</v>
      </c>
      <c r="D2136" s="221">
        <v>-1.1297738552093506</v>
      </c>
      <c r="E2136" s="221">
        <v>0.17968228459358215</v>
      </c>
      <c r="F2136" s="221">
        <v>12.46507453918457</v>
      </c>
      <c r="G2136" s="221">
        <v>17.477899551391602</v>
      </c>
      <c r="H2136" s="221">
        <v>5.3070478439331055</v>
      </c>
      <c r="I2136" s="221">
        <v>8.0416707992553711</v>
      </c>
      <c r="J2136" s="221">
        <v>-1.0254577398300171</v>
      </c>
      <c r="K2136" s="180">
        <v>1618</v>
      </c>
      <c r="L2136" s="181">
        <v>721</v>
      </c>
      <c r="M2136" s="181">
        <v>775</v>
      </c>
      <c r="N2136" s="181">
        <v>558</v>
      </c>
      <c r="O2136" s="181">
        <v>1652</v>
      </c>
      <c r="P2136" s="181">
        <v>1962</v>
      </c>
      <c r="Q2136" s="181">
        <v>540</v>
      </c>
      <c r="R2136" s="181">
        <v>1505</v>
      </c>
      <c r="S2136" s="226">
        <f t="shared" si="101"/>
        <v>9331</v>
      </c>
      <c r="T2136" s="181">
        <f t="shared" si="99"/>
        <v>48268.563062794507</v>
      </c>
      <c r="U2136" s="226">
        <f t="shared" si="100"/>
        <v>3166.7222063424369</v>
      </c>
    </row>
    <row r="2137" spans="1:21" x14ac:dyDescent="0.25">
      <c r="A2137" s="156" t="s">
        <v>16146</v>
      </c>
      <c r="B2137" s="156" t="s">
        <v>396</v>
      </c>
      <c r="C2137" s="223">
        <v>-1.4637579917907715</v>
      </c>
      <c r="D2137" s="221">
        <v>-3.7082130908966064</v>
      </c>
      <c r="E2137" s="221">
        <v>20.687498092651367</v>
      </c>
      <c r="F2137" s="221">
        <v>20.850437164306641</v>
      </c>
      <c r="G2137" s="221">
        <v>7.3892168998718262</v>
      </c>
      <c r="H2137" s="221">
        <v>3.4011490345001221</v>
      </c>
      <c r="I2137" s="221">
        <v>3.7355635166168213</v>
      </c>
      <c r="J2137" s="221">
        <v>-1.2112675905227661</v>
      </c>
      <c r="K2137" s="180">
        <v>1191</v>
      </c>
      <c r="L2137" s="181">
        <v>390</v>
      </c>
      <c r="M2137" s="181">
        <v>242</v>
      </c>
      <c r="N2137" s="181">
        <v>228</v>
      </c>
      <c r="O2137" s="181">
        <v>1223</v>
      </c>
      <c r="P2137" s="181">
        <v>1519</v>
      </c>
      <c r="Q2137" s="181">
        <v>415</v>
      </c>
      <c r="R2137" s="181">
        <v>785</v>
      </c>
      <c r="S2137" s="226">
        <f t="shared" si="101"/>
        <v>5993</v>
      </c>
      <c r="T2137" s="181">
        <f t="shared" si="99"/>
        <v>21373.506790995598</v>
      </c>
      <c r="U2137" s="226">
        <f t="shared" si="100"/>
        <v>1402.2368657298514</v>
      </c>
    </row>
    <row r="2138" spans="1:21" x14ac:dyDescent="0.25">
      <c r="A2138" s="156" t="s">
        <v>16147</v>
      </c>
      <c r="B2138" s="156" t="s">
        <v>396</v>
      </c>
      <c r="C2138" s="223">
        <v>-0.79372835159301758</v>
      </c>
      <c r="D2138" s="221">
        <v>-3.620760440826416</v>
      </c>
      <c r="E2138" s="221">
        <v>20.261106491088867</v>
      </c>
      <c r="F2138" s="221">
        <v>23.7322998046875</v>
      </c>
      <c r="G2138" s="221">
        <v>18.870260238647461</v>
      </c>
      <c r="H2138" s="221">
        <v>6.5442538261413574</v>
      </c>
      <c r="I2138" s="221">
        <v>-1.0048696994781494</v>
      </c>
      <c r="J2138" s="221">
        <v>-1.4306674003601074</v>
      </c>
      <c r="K2138" s="180">
        <v>977</v>
      </c>
      <c r="L2138" s="181">
        <v>339</v>
      </c>
      <c r="M2138" s="181">
        <v>233</v>
      </c>
      <c r="N2138" s="181">
        <v>243</v>
      </c>
      <c r="O2138" s="181">
        <v>1063</v>
      </c>
      <c r="P2138" s="181">
        <v>1401</v>
      </c>
      <c r="Q2138" s="181">
        <v>408</v>
      </c>
      <c r="R2138" s="181">
        <v>1258</v>
      </c>
      <c r="S2138" s="226">
        <f t="shared" si="101"/>
        <v>5922</v>
      </c>
      <c r="T2138" s="181">
        <f t="shared" si="99"/>
        <v>35502.696093082428</v>
      </c>
      <c r="U2138" s="226">
        <f t="shared" si="100"/>
        <v>2329.2008083341943</v>
      </c>
    </row>
    <row r="2139" spans="1:21" x14ac:dyDescent="0.25">
      <c r="A2139" s="156" t="s">
        <v>16148</v>
      </c>
      <c r="B2139" s="156" t="s">
        <v>396</v>
      </c>
      <c r="C2139" s="223">
        <v>-1.1734849214553833</v>
      </c>
      <c r="D2139" s="221">
        <v>-0.20597562193870544</v>
      </c>
      <c r="E2139" s="221">
        <v>-0.58137595653533936</v>
      </c>
      <c r="F2139" s="221">
        <v>2.7691841125488281</v>
      </c>
      <c r="G2139" s="221">
        <v>6.9380249977111816</v>
      </c>
      <c r="H2139" s="221">
        <v>9.0076732635498047</v>
      </c>
      <c r="I2139" s="221">
        <v>-1.0680772066116333</v>
      </c>
      <c r="J2139" s="221">
        <v>-1.4938749074935913</v>
      </c>
      <c r="K2139" s="180">
        <v>592.24615478515625</v>
      </c>
      <c r="L2139" s="181">
        <v>163.61332702636719</v>
      </c>
      <c r="M2139" s="181">
        <v>109.92770385742187</v>
      </c>
      <c r="N2139" s="181">
        <v>97.997566223144531</v>
      </c>
      <c r="O2139" s="181">
        <v>621.2193603515625</v>
      </c>
      <c r="P2139" s="181">
        <v>691.09588623046875</v>
      </c>
      <c r="Q2139" s="181">
        <v>226.67262268066406</v>
      </c>
      <c r="R2139" s="181">
        <v>542.8212890625</v>
      </c>
      <c r="S2139" s="226">
        <f t="shared" si="101"/>
        <v>3045.5939102172852</v>
      </c>
      <c r="T2139" s="181">
        <f t="shared" si="99"/>
        <v>8960.9621137485647</v>
      </c>
      <c r="U2139" s="226">
        <f t="shared" si="100"/>
        <v>587.89563880085313</v>
      </c>
    </row>
    <row r="2140" spans="1:21" x14ac:dyDescent="0.25">
      <c r="A2140" s="156" t="s">
        <v>16149</v>
      </c>
      <c r="B2140" s="156" t="s">
        <v>396</v>
      </c>
      <c r="C2140" s="223">
        <v>2.3518947884440422E-2</v>
      </c>
      <c r="D2140" s="221">
        <v>0.9910283088684082</v>
      </c>
      <c r="E2140" s="221">
        <v>0.6156279444694519</v>
      </c>
      <c r="F2140" s="221">
        <v>3.9661881923675537</v>
      </c>
      <c r="G2140" s="221">
        <v>8.1350288391113281</v>
      </c>
      <c r="H2140" s="221">
        <v>2.5761544704437256E-2</v>
      </c>
      <c r="I2140" s="221">
        <v>0.12892673909664154</v>
      </c>
      <c r="J2140" s="221">
        <v>-0.29687091708183289</v>
      </c>
      <c r="K2140" s="180">
        <v>455</v>
      </c>
      <c r="L2140" s="181">
        <v>487</v>
      </c>
      <c r="M2140" s="181">
        <v>72</v>
      </c>
      <c r="N2140" s="181">
        <v>84</v>
      </c>
      <c r="O2140" s="181">
        <v>301</v>
      </c>
      <c r="P2140" s="181">
        <v>489</v>
      </c>
      <c r="Q2140" s="181">
        <v>134</v>
      </c>
      <c r="R2140" s="181">
        <v>262</v>
      </c>
      <c r="S2140" s="226">
        <f t="shared" si="101"/>
        <v>2284</v>
      </c>
      <c r="T2140" s="181">
        <f t="shared" si="99"/>
        <v>3271.5540065634996</v>
      </c>
      <c r="U2140" s="226">
        <f t="shared" si="100"/>
        <v>214.63457920542058</v>
      </c>
    </row>
    <row r="2141" spans="1:21" x14ac:dyDescent="0.25">
      <c r="A2141" s="156" t="s">
        <v>16150</v>
      </c>
      <c r="B2141" s="156" t="s">
        <v>396</v>
      </c>
      <c r="C2141" s="223">
        <v>-0.13069134950637817</v>
      </c>
      <c r="D2141" s="221">
        <v>0.83681803941726685</v>
      </c>
      <c r="E2141" s="221">
        <v>0.46141764521598816</v>
      </c>
      <c r="F2141" s="221">
        <v>3.8119781017303467</v>
      </c>
      <c r="G2141" s="221">
        <v>7.9808187484741211</v>
      </c>
      <c r="H2141" s="221">
        <v>2.4263417720794678</v>
      </c>
      <c r="I2141" s="221">
        <v>-2.5283573195338249E-2</v>
      </c>
      <c r="J2141" s="221">
        <v>-0.45108127593994141</v>
      </c>
      <c r="K2141" s="180">
        <v>7.9374761581420898</v>
      </c>
      <c r="L2141" s="181">
        <v>2.8402984142303467</v>
      </c>
      <c r="M2141" s="181">
        <v>3.0552515983581543</v>
      </c>
      <c r="N2141" s="181">
        <v>3.0788159370422363</v>
      </c>
      <c r="O2141" s="181">
        <v>9.2407312393188477</v>
      </c>
      <c r="P2141" s="181">
        <v>8.7359447479248047</v>
      </c>
      <c r="Q2141" s="181">
        <v>2.7101171016693115</v>
      </c>
      <c r="R2141" s="181">
        <v>7.401364803314209</v>
      </c>
      <c r="S2141" s="226">
        <f t="shared" si="101"/>
        <v>45</v>
      </c>
      <c r="T2141" s="181">
        <f t="shared" si="99"/>
        <v>106.02342967044473</v>
      </c>
      <c r="U2141" s="226">
        <f t="shared" si="100"/>
        <v>6.9558057631257126</v>
      </c>
    </row>
    <row r="2142" spans="1:21" x14ac:dyDescent="0.25">
      <c r="A2142" s="156" t="s">
        <v>16151</v>
      </c>
      <c r="B2142" s="156" t="s">
        <v>396</v>
      </c>
      <c r="C2142" s="223">
        <v>-0.9459068775177002</v>
      </c>
      <c r="D2142" s="221">
        <v>2.1602572873234749E-2</v>
      </c>
      <c r="E2142" s="221">
        <v>-0.35379776358604431</v>
      </c>
      <c r="F2142" s="221">
        <v>2.9967625141143799</v>
      </c>
      <c r="G2142" s="221">
        <v>14.037966728210449</v>
      </c>
      <c r="H2142" s="221">
        <v>1.6111260652542114</v>
      </c>
      <c r="I2142" s="221">
        <v>10.767895698547363</v>
      </c>
      <c r="J2142" s="221">
        <v>-1.2662967443466187</v>
      </c>
      <c r="K2142" s="180">
        <v>670</v>
      </c>
      <c r="L2142" s="181">
        <v>249</v>
      </c>
      <c r="M2142" s="181">
        <v>231</v>
      </c>
      <c r="N2142" s="181">
        <v>187</v>
      </c>
      <c r="O2142" s="181">
        <v>739</v>
      </c>
      <c r="P2142" s="181">
        <v>893</v>
      </c>
      <c r="Q2142" s="181">
        <v>202</v>
      </c>
      <c r="R2142" s="181">
        <v>388</v>
      </c>
      <c r="S2142" s="226">
        <f t="shared" si="101"/>
        <v>3559</v>
      </c>
      <c r="T2142" s="181">
        <f t="shared" si="99"/>
        <v>13346.873522179201</v>
      </c>
      <c r="U2142" s="226">
        <f t="shared" si="100"/>
        <v>875.63909273502611</v>
      </c>
    </row>
    <row r="2143" spans="1:21" x14ac:dyDescent="0.25">
      <c r="A2143" s="156" t="s">
        <v>15369</v>
      </c>
      <c r="B2143" s="156" t="s">
        <v>396</v>
      </c>
      <c r="C2143" s="223">
        <v>-1.5308710336685181</v>
      </c>
      <c r="D2143" s="221">
        <v>-0.56336164474487305</v>
      </c>
      <c r="E2143" s="221">
        <v>-0.93876200914382935</v>
      </c>
      <c r="F2143" s="221">
        <v>2.4117982387542725</v>
      </c>
      <c r="G2143" s="221">
        <v>6.5806388854980469</v>
      </c>
      <c r="H2143" s="221">
        <v>1.0261619091033936</v>
      </c>
      <c r="I2143" s="221">
        <v>-1.4254633188247681</v>
      </c>
      <c r="J2143" s="221">
        <v>-1.8512610197067261</v>
      </c>
      <c r="K2143" s="180">
        <v>38.507110595703125</v>
      </c>
      <c r="L2143" s="181">
        <v>10.867037773132324</v>
      </c>
      <c r="M2143" s="181">
        <v>8.1502780914306641</v>
      </c>
      <c r="N2143" s="181">
        <v>8.6227579116821289</v>
      </c>
      <c r="O2143" s="181">
        <v>44.856060028076172</v>
      </c>
      <c r="P2143" s="181">
        <v>41.519172668457031</v>
      </c>
      <c r="Q2143" s="181">
        <v>12.875077247619629</v>
      </c>
      <c r="R2143" s="181">
        <v>26.222635269165039</v>
      </c>
      <c r="S2143" s="226">
        <f t="shared" si="101"/>
        <v>191.62012958526611</v>
      </c>
      <c r="T2143" s="181">
        <f t="shared" si="99"/>
        <v>218.96272194333937</v>
      </c>
      <c r="U2143" s="226">
        <f t="shared" si="100"/>
        <v>14.365335736990826</v>
      </c>
    </row>
    <row r="2144" spans="1:21" x14ac:dyDescent="0.25">
      <c r="A2144" s="156" t="s">
        <v>15372</v>
      </c>
      <c r="B2144" s="156" t="s">
        <v>396</v>
      </c>
      <c r="C2144" s="223">
        <v>-1.7287869453430176</v>
      </c>
      <c r="D2144" s="221">
        <v>-0.76127755641937256</v>
      </c>
      <c r="E2144" s="221">
        <v>-1.1366779804229736</v>
      </c>
      <c r="F2144" s="221">
        <v>2.2138824462890625</v>
      </c>
      <c r="G2144" s="221">
        <v>6.3827228546142578</v>
      </c>
      <c r="H2144" s="221">
        <v>0.82824593782424927</v>
      </c>
      <c r="I2144" s="221">
        <v>-1.623379111289978</v>
      </c>
      <c r="J2144" s="221">
        <v>-2.0491766929626465</v>
      </c>
      <c r="K2144" s="180">
        <v>5.6167874336242676</v>
      </c>
      <c r="L2144" s="181">
        <v>1.4673994779586792</v>
      </c>
      <c r="M2144" s="181">
        <v>1.2887834310531616</v>
      </c>
      <c r="N2144" s="181">
        <v>1.618536114692688</v>
      </c>
      <c r="O2144" s="181">
        <v>4.4846363067626953</v>
      </c>
      <c r="P2144" s="181">
        <v>3.4184362888336182</v>
      </c>
      <c r="Q2144" s="181">
        <v>1.2503122091293335</v>
      </c>
      <c r="R2144" s="181">
        <v>2.214838981628418</v>
      </c>
      <c r="S2144" s="226">
        <f t="shared" si="101"/>
        <v>21.359730243682861</v>
      </c>
      <c r="T2144" s="181">
        <f t="shared" si="99"/>
        <v>16.178159343538269</v>
      </c>
      <c r="U2144" s="226">
        <f t="shared" si="100"/>
        <v>1.0613893018584291</v>
      </c>
    </row>
    <row r="2145" spans="1:21" x14ac:dyDescent="0.25">
      <c r="A2145" s="156" t="s">
        <v>15373</v>
      </c>
      <c r="B2145" s="156" t="s">
        <v>396</v>
      </c>
      <c r="C2145" s="223">
        <v>-1.436255931854248</v>
      </c>
      <c r="D2145" s="221">
        <v>-0.46874651312828064</v>
      </c>
      <c r="E2145" s="221">
        <v>-0.84414690732955933</v>
      </c>
      <c r="F2145" s="221">
        <v>2.5064132213592529</v>
      </c>
      <c r="G2145" s="221">
        <v>6.6752543449401855</v>
      </c>
      <c r="H2145" s="221">
        <v>1.1207770109176636</v>
      </c>
      <c r="I2145" s="221">
        <v>-1.3308480978012085</v>
      </c>
      <c r="J2145" s="221">
        <v>-1.7566457986831665</v>
      </c>
      <c r="K2145" s="180">
        <v>0.54810065031051636</v>
      </c>
      <c r="L2145" s="181">
        <v>0.17612235248088837</v>
      </c>
      <c r="M2145" s="181">
        <v>0.17118895053863525</v>
      </c>
      <c r="N2145" s="181">
        <v>0.20029599964618683</v>
      </c>
      <c r="O2145" s="181">
        <v>0.67538231611251831</v>
      </c>
      <c r="P2145" s="181">
        <v>0.66452884674072266</v>
      </c>
      <c r="Q2145" s="181">
        <v>0.19930931925773621</v>
      </c>
      <c r="R2145" s="181">
        <v>0.56783425807952881</v>
      </c>
      <c r="S2145" s="226">
        <f t="shared" si="101"/>
        <v>3.2027626931667328</v>
      </c>
      <c r="T2145" s="181">
        <f t="shared" si="99"/>
        <v>3.4781496720938669</v>
      </c>
      <c r="U2145" s="226">
        <f t="shared" si="100"/>
        <v>0.22818855803255061</v>
      </c>
    </row>
    <row r="2146" spans="1:21" x14ac:dyDescent="0.25">
      <c r="A2146" s="156" t="s">
        <v>16152</v>
      </c>
      <c r="B2146" s="156" t="s">
        <v>396</v>
      </c>
      <c r="C2146" s="223">
        <v>-0.89142674207687378</v>
      </c>
      <c r="D2146" s="221">
        <v>7.6082594692707062E-2</v>
      </c>
      <c r="E2146" s="221">
        <v>-0.29931777715682983</v>
      </c>
      <c r="F2146" s="221">
        <v>3.0512425899505615</v>
      </c>
      <c r="G2146" s="221">
        <v>7.2200832366943359</v>
      </c>
      <c r="H2146" s="221">
        <v>1.6656061410903931</v>
      </c>
      <c r="I2146" s="221">
        <v>-0.786018967628479</v>
      </c>
      <c r="J2146" s="221">
        <v>-1.2118167877197266</v>
      </c>
      <c r="K2146" s="180">
        <v>135.14347839355469</v>
      </c>
      <c r="L2146" s="181">
        <v>40.192371368408203</v>
      </c>
      <c r="M2146" s="181">
        <v>33.448684692382813</v>
      </c>
      <c r="N2146" s="181">
        <v>31.560451507568359</v>
      </c>
      <c r="O2146" s="181">
        <v>141.48252868652344</v>
      </c>
      <c r="P2146" s="181">
        <v>180.46104431152344</v>
      </c>
      <c r="Q2146" s="181">
        <v>55.837722778320313</v>
      </c>
      <c r="R2146" s="181">
        <v>127.45566558837891</v>
      </c>
      <c r="S2146" s="226">
        <f t="shared" si="101"/>
        <v>745.58194732666016</v>
      </c>
      <c r="T2146" s="181">
        <f t="shared" si="99"/>
        <v>1092.6244699148997</v>
      </c>
      <c r="U2146" s="226">
        <f t="shared" si="100"/>
        <v>71.683057305255701</v>
      </c>
    </row>
    <row r="2147" spans="1:21" x14ac:dyDescent="0.25">
      <c r="A2147" s="156" t="s">
        <v>16153</v>
      </c>
      <c r="B2147" s="156" t="s">
        <v>396</v>
      </c>
      <c r="C2147" s="223">
        <v>-0.89887315034866333</v>
      </c>
      <c r="D2147" s="221">
        <v>6.8636216223239899E-2</v>
      </c>
      <c r="E2147" s="221">
        <v>-0.306764155626297</v>
      </c>
      <c r="F2147" s="221">
        <v>3.0437960624694824</v>
      </c>
      <c r="G2147" s="221">
        <v>32.150249481201172</v>
      </c>
      <c r="H2147" s="221">
        <v>1.6581597328186035</v>
      </c>
      <c r="I2147" s="221">
        <v>-0.79346537590026855</v>
      </c>
      <c r="J2147" s="221">
        <v>-1.2192630767822266</v>
      </c>
      <c r="K2147" s="180">
        <v>174.98536682128906</v>
      </c>
      <c r="L2147" s="181">
        <v>49.430892944335938</v>
      </c>
      <c r="M2147" s="181">
        <v>41.521949768066406</v>
      </c>
      <c r="N2147" s="181">
        <v>30.647153854370117</v>
      </c>
      <c r="O2147" s="181">
        <v>203.65528869628906</v>
      </c>
      <c r="P2147" s="181">
        <v>232.32521057128906</v>
      </c>
      <c r="Q2147" s="181">
        <v>84.032524108886719</v>
      </c>
      <c r="R2147" s="181">
        <v>141.37236022949219</v>
      </c>
      <c r="S2147" s="226">
        <f t="shared" si="101"/>
        <v>957.97074699401855</v>
      </c>
      <c r="T2147" s="181">
        <f t="shared" si="99"/>
        <v>6620.402993488311</v>
      </c>
      <c r="U2147" s="226">
        <f t="shared" si="100"/>
        <v>434.34019668539128</v>
      </c>
    </row>
    <row r="2148" spans="1:21" x14ac:dyDescent="0.25">
      <c r="A2148" s="156" t="s">
        <v>16154</v>
      </c>
      <c r="B2148" s="156" t="s">
        <v>396</v>
      </c>
      <c r="C2148" s="223">
        <v>-0.99869704246520996</v>
      </c>
      <c r="D2148" s="221">
        <v>-3.1187599524855614E-2</v>
      </c>
      <c r="E2148" s="221">
        <v>-0.40658798813819885</v>
      </c>
      <c r="F2148" s="221">
        <v>2.9439723491668701</v>
      </c>
      <c r="G2148" s="221">
        <v>7.1128129959106445</v>
      </c>
      <c r="H2148" s="221">
        <v>1.5583359003067017</v>
      </c>
      <c r="I2148" s="221">
        <v>-0.89328926801681519</v>
      </c>
      <c r="J2148" s="221">
        <v>-1.3190869092941284</v>
      </c>
      <c r="K2148" s="180">
        <v>17.76173210144043</v>
      </c>
      <c r="L2148" s="181">
        <v>6.2815885543823242</v>
      </c>
      <c r="M2148" s="181">
        <v>4.1155233383178711</v>
      </c>
      <c r="N2148" s="181">
        <v>5.8483753204345703</v>
      </c>
      <c r="O2148" s="181">
        <v>24.693140029907227</v>
      </c>
      <c r="P2148" s="181">
        <v>29.675090789794922</v>
      </c>
      <c r="Q2148" s="181">
        <v>10.397111892700195</v>
      </c>
      <c r="R2148" s="181">
        <v>19.927797317504883</v>
      </c>
      <c r="S2148" s="226">
        <f t="shared" si="101"/>
        <v>118.70035934448242</v>
      </c>
      <c r="T2148" s="181">
        <f t="shared" si="99"/>
        <v>183.91695748212214</v>
      </c>
      <c r="U2148" s="226">
        <f t="shared" si="100"/>
        <v>12.066112525949622</v>
      </c>
    </row>
    <row r="2149" spans="1:21" x14ac:dyDescent="0.25">
      <c r="A2149" s="156" t="s">
        <v>16155</v>
      </c>
      <c r="B2149" s="156" t="s">
        <v>396</v>
      </c>
      <c r="C2149" s="223">
        <v>-1.0065546035766602</v>
      </c>
      <c r="D2149" s="221">
        <v>-3.9045214653015137E-2</v>
      </c>
      <c r="E2149" s="221">
        <v>-0.41444557905197144</v>
      </c>
      <c r="F2149" s="221">
        <v>2.9361145496368408</v>
      </c>
      <c r="G2149" s="221">
        <v>7.1049551963806152</v>
      </c>
      <c r="H2149" s="221">
        <v>1.5504783391952515</v>
      </c>
      <c r="I2149" s="221">
        <v>-0.90114688873291016</v>
      </c>
      <c r="J2149" s="221">
        <v>-1.3269444704055786</v>
      </c>
      <c r="K2149" s="180">
        <v>1.466578483581543</v>
      </c>
      <c r="L2149" s="181">
        <v>0.65122437477111816</v>
      </c>
      <c r="M2149" s="181">
        <v>0.52415621280670166</v>
      </c>
      <c r="N2149" s="181">
        <v>0.4804764986038208</v>
      </c>
      <c r="O2149" s="181">
        <v>1.7974851131439209</v>
      </c>
      <c r="P2149" s="181">
        <v>2.271343469619751</v>
      </c>
      <c r="Q2149" s="181">
        <v>0.75314360857009888</v>
      </c>
      <c r="R2149" s="181">
        <v>2.1455988883972168</v>
      </c>
      <c r="S2149" s="226">
        <f t="shared" si="101"/>
        <v>10.090006649494171</v>
      </c>
      <c r="T2149" s="181">
        <f t="shared" si="99"/>
        <v>12.458817738790835</v>
      </c>
      <c r="U2149" s="226">
        <f t="shared" si="100"/>
        <v>0.81737703164842956</v>
      </c>
    </row>
    <row r="2150" spans="1:21" x14ac:dyDescent="0.25">
      <c r="A2150" s="156" t="s">
        <v>16156</v>
      </c>
      <c r="B2150" s="156" t="s">
        <v>396</v>
      </c>
      <c r="C2150" s="223">
        <v>-1.0145528316497803</v>
      </c>
      <c r="D2150" s="221">
        <v>-4.7043554484844208E-2</v>
      </c>
      <c r="E2150" s="221">
        <v>-0.4224439263343811</v>
      </c>
      <c r="F2150" s="221">
        <v>2.9281163215637207</v>
      </c>
      <c r="G2150" s="221">
        <v>7.0969572067260742</v>
      </c>
      <c r="H2150" s="221">
        <v>1.5424801111221313</v>
      </c>
      <c r="I2150" s="221">
        <v>-0.90914517641067505</v>
      </c>
      <c r="J2150" s="221">
        <v>-1.3349426984786987</v>
      </c>
      <c r="K2150" s="180">
        <v>3.4862334728240967</v>
      </c>
      <c r="L2150" s="181">
        <v>1.3042024374008179</v>
      </c>
      <c r="M2150" s="181">
        <v>1.1091294288635254</v>
      </c>
      <c r="N2150" s="181">
        <v>1.1258499622344971</v>
      </c>
      <c r="O2150" s="181">
        <v>4.0714526176452637</v>
      </c>
      <c r="P2150" s="181">
        <v>4.9994425773620605</v>
      </c>
      <c r="Q2150" s="181">
        <v>1.7528703212738037</v>
      </c>
      <c r="R2150" s="181">
        <v>5.7518672943115234</v>
      </c>
      <c r="S2150" s="226">
        <f t="shared" si="101"/>
        <v>23.601048111915588</v>
      </c>
      <c r="T2150" s="181">
        <f t="shared" si="99"/>
        <v>26.564191193539884</v>
      </c>
      <c r="U2150" s="226">
        <f t="shared" si="100"/>
        <v>1.7427785044413284</v>
      </c>
    </row>
    <row r="2151" spans="1:21" x14ac:dyDescent="0.25">
      <c r="A2151" s="156" t="s">
        <v>16157</v>
      </c>
      <c r="B2151" s="156" t="s">
        <v>396</v>
      </c>
      <c r="C2151" s="223">
        <v>-1.9184226989746094</v>
      </c>
      <c r="D2151" s="221">
        <v>-0.95091325044631958</v>
      </c>
      <c r="E2151" s="221">
        <v>195.24490356445312</v>
      </c>
      <c r="F2151" s="221">
        <v>2.0242466926574707</v>
      </c>
      <c r="G2151" s="221">
        <v>6.1930875778198242</v>
      </c>
      <c r="H2151" s="221">
        <v>0.63861030340194702</v>
      </c>
      <c r="I2151" s="221">
        <v>-1.8130149841308594</v>
      </c>
      <c r="J2151" s="221">
        <v>-2.2388126850128174</v>
      </c>
      <c r="K2151" s="180">
        <v>16.852550506591797</v>
      </c>
      <c r="L2151" s="181">
        <v>5.7760758399963379</v>
      </c>
      <c r="M2151" s="181">
        <v>4.5626146793365479</v>
      </c>
      <c r="N2151" s="181">
        <v>4.7955989837646484</v>
      </c>
      <c r="O2151" s="181">
        <v>18.949411392211914</v>
      </c>
      <c r="P2151" s="181">
        <v>20.114334106445313</v>
      </c>
      <c r="Q2151" s="181">
        <v>5.5430912971496582</v>
      </c>
      <c r="R2151" s="181">
        <v>13.658720970153809</v>
      </c>
      <c r="S2151" s="226">
        <f t="shared" si="101"/>
        <v>90.252397775650024</v>
      </c>
      <c r="T2151" s="181">
        <f t="shared" si="99"/>
        <v>952.28343592910414</v>
      </c>
      <c r="U2151" s="226">
        <f t="shared" si="100"/>
        <v>62.475800229760978</v>
      </c>
    </row>
    <row r="2152" spans="1:21" x14ac:dyDescent="0.25">
      <c r="A2152" s="156" t="s">
        <v>16158</v>
      </c>
      <c r="B2152" s="156" t="s">
        <v>396</v>
      </c>
      <c r="C2152" s="223">
        <v>-1.9779832363128662</v>
      </c>
      <c r="D2152" s="221">
        <v>-1.0104738473892212</v>
      </c>
      <c r="E2152" s="221">
        <v>-1.3858742713928223</v>
      </c>
      <c r="F2152" s="221">
        <v>1.9646859169006348</v>
      </c>
      <c r="G2152" s="221">
        <v>6.1335268020629883</v>
      </c>
      <c r="H2152" s="221">
        <v>0.57904970645904541</v>
      </c>
      <c r="I2152" s="221">
        <v>-1.8725755214691162</v>
      </c>
      <c r="J2152" s="221">
        <v>-2.2983732223510742</v>
      </c>
      <c r="K2152" s="180">
        <v>159.42630004882812</v>
      </c>
      <c r="L2152" s="181">
        <v>59.766990661621094</v>
      </c>
      <c r="M2152" s="181">
        <v>30.74139404296875</v>
      </c>
      <c r="N2152" s="181">
        <v>23.449249267578125</v>
      </c>
      <c r="O2152" s="181">
        <v>138.26478576660156</v>
      </c>
      <c r="P2152" s="181">
        <v>206.18182373046875</v>
      </c>
      <c r="Q2152" s="181">
        <v>57.050308227539063</v>
      </c>
      <c r="R2152" s="181">
        <v>137.69285583496094</v>
      </c>
      <c r="S2152" s="226">
        <f t="shared" si="101"/>
        <v>812.57370758056641</v>
      </c>
      <c r="T2152" s="181">
        <f t="shared" si="99"/>
        <v>171.87088315230085</v>
      </c>
      <c r="U2152" s="226">
        <f t="shared" si="100"/>
        <v>11.275814065440859</v>
      </c>
    </row>
    <row r="2153" spans="1:21" x14ac:dyDescent="0.25">
      <c r="A2153" s="156" t="s">
        <v>16159</v>
      </c>
      <c r="B2153" s="156" t="s">
        <v>396</v>
      </c>
      <c r="C2153" s="223">
        <v>-2.1051299571990967</v>
      </c>
      <c r="D2153" s="221">
        <v>-1.1376205682754517</v>
      </c>
      <c r="E2153" s="221">
        <v>-1.5130209922790527</v>
      </c>
      <c r="F2153" s="221">
        <v>1.8375393152236938</v>
      </c>
      <c r="G2153" s="221">
        <v>5.4695868492126465</v>
      </c>
      <c r="H2153" s="221">
        <v>0.45190289616584778</v>
      </c>
      <c r="I2153" s="221">
        <v>-1.9997223615646362</v>
      </c>
      <c r="J2153" s="221">
        <v>-2.4255199432373047</v>
      </c>
      <c r="K2153" s="180">
        <v>806.4598388671875</v>
      </c>
      <c r="L2153" s="181">
        <v>305.5386962890625</v>
      </c>
      <c r="M2153" s="181">
        <v>213.35530090332031</v>
      </c>
      <c r="N2153" s="181">
        <v>148.42108154296875</v>
      </c>
      <c r="O2153" s="181">
        <v>752.541259765625</v>
      </c>
      <c r="P2153" s="181">
        <v>1132.29052734375</v>
      </c>
      <c r="Q2153" s="181">
        <v>407.57818603515625</v>
      </c>
      <c r="R2153" s="181">
        <v>971.114501953125</v>
      </c>
      <c r="S2153" s="226">
        <f t="shared" si="101"/>
        <v>4737.2993927001953</v>
      </c>
      <c r="T2153" s="181">
        <f t="shared" si="99"/>
        <v>-638.0970057602317</v>
      </c>
      <c r="U2153" s="226">
        <f t="shared" si="100"/>
        <v>-41.863188579133073</v>
      </c>
    </row>
    <row r="2154" spans="1:21" x14ac:dyDescent="0.25">
      <c r="A2154" s="156" t="s">
        <v>16160</v>
      </c>
      <c r="B2154" s="156" t="s">
        <v>396</v>
      </c>
      <c r="C2154" s="223">
        <v>-2.3721423149108887</v>
      </c>
      <c r="D2154" s="221">
        <v>-3.1461241245269775</v>
      </c>
      <c r="E2154" s="221">
        <v>-6.8015570640563965</v>
      </c>
      <c r="F2154" s="221">
        <v>1.5705269575119019</v>
      </c>
      <c r="G2154" s="221">
        <v>11.985093116760254</v>
      </c>
      <c r="H2154" s="221">
        <v>0.46468031406402588</v>
      </c>
      <c r="I2154" s="221">
        <v>-2.2667346000671387</v>
      </c>
      <c r="J2154" s="221">
        <v>-2.6925323009490967</v>
      </c>
      <c r="K2154" s="180">
        <v>1210.01220703125</v>
      </c>
      <c r="L2154" s="181">
        <v>439.14773559570312</v>
      </c>
      <c r="M2154" s="181">
        <v>248.78755187988281</v>
      </c>
      <c r="N2154" s="181">
        <v>214.86198425292969</v>
      </c>
      <c r="O2154" s="181">
        <v>1110.1202392578125</v>
      </c>
      <c r="P2154" s="181">
        <v>1490.840576171875</v>
      </c>
      <c r="Q2154" s="181">
        <v>520.192138671875</v>
      </c>
      <c r="R2154" s="181">
        <v>1329.694091796875</v>
      </c>
      <c r="S2154" s="226">
        <f t="shared" si="101"/>
        <v>6563.6565246582031</v>
      </c>
      <c r="T2154" s="181">
        <f t="shared" si="99"/>
        <v>3631.6462579345043</v>
      </c>
      <c r="U2154" s="226">
        <f t="shared" si="100"/>
        <v>238.25890229258033</v>
      </c>
    </row>
    <row r="2155" spans="1:21" x14ac:dyDescent="0.25">
      <c r="A2155" s="156" t="s">
        <v>16122</v>
      </c>
      <c r="B2155" s="156" t="s">
        <v>396</v>
      </c>
      <c r="C2155" s="223">
        <v>-2.2779524326324463</v>
      </c>
      <c r="D2155" s="221">
        <v>-1.3104429244995117</v>
      </c>
      <c r="E2155" s="221">
        <v>-1.6858432292938232</v>
      </c>
      <c r="F2155" s="221">
        <v>1.6647169589996338</v>
      </c>
      <c r="G2155" s="221">
        <v>13.116310119628906</v>
      </c>
      <c r="H2155" s="221">
        <v>0.27908065915107727</v>
      </c>
      <c r="I2155" s="221">
        <v>-2.1725444793701172</v>
      </c>
      <c r="J2155" s="221">
        <v>-2.3408029079437256</v>
      </c>
      <c r="K2155" s="180">
        <v>786.761474609375</v>
      </c>
      <c r="L2155" s="181">
        <v>330.32687377929687</v>
      </c>
      <c r="M2155" s="181">
        <v>156.22297668457031</v>
      </c>
      <c r="N2155" s="181">
        <v>119.51998138427734</v>
      </c>
      <c r="O2155" s="181">
        <v>697.35675048828125</v>
      </c>
      <c r="P2155" s="181">
        <v>1130.2637939453125</v>
      </c>
      <c r="Q2155" s="181">
        <v>353.85443115234375</v>
      </c>
      <c r="R2155" s="181">
        <v>1019.2137451171875</v>
      </c>
      <c r="S2155" s="226">
        <f t="shared" si="101"/>
        <v>4593.5200271606445</v>
      </c>
      <c r="T2155" s="181">
        <f t="shared" si="99"/>
        <v>4018.1589417045016</v>
      </c>
      <c r="U2155" s="226">
        <f t="shared" si="100"/>
        <v>263.61657240045452</v>
      </c>
    </row>
    <row r="2156" spans="1:21" x14ac:dyDescent="0.25">
      <c r="A2156" s="156" t="s">
        <v>16139</v>
      </c>
      <c r="B2156" s="156" t="s">
        <v>396</v>
      </c>
      <c r="C2156" s="223">
        <v>-1.8644870519638062</v>
      </c>
      <c r="D2156" s="221">
        <v>-0.89697760343551636</v>
      </c>
      <c r="E2156" s="221">
        <v>-1.2723779678344727</v>
      </c>
      <c r="F2156" s="221">
        <v>2.0781822204589844</v>
      </c>
      <c r="G2156" s="221">
        <v>6.2470226287841797</v>
      </c>
      <c r="H2156" s="221">
        <v>0.69254589080810547</v>
      </c>
      <c r="I2156" s="221">
        <v>-1.7590792179107666</v>
      </c>
      <c r="J2156" s="221">
        <v>-2.1848769187927246</v>
      </c>
      <c r="K2156" s="180">
        <v>1.2288012504577637</v>
      </c>
      <c r="L2156" s="181">
        <v>0.36942881345748901</v>
      </c>
      <c r="M2156" s="181">
        <v>0.19597747921943665</v>
      </c>
      <c r="N2156" s="181">
        <v>0.18133547902107239</v>
      </c>
      <c r="O2156" s="181">
        <v>1.2513273954391479</v>
      </c>
      <c r="P2156" s="181">
        <v>1.4596942663192749</v>
      </c>
      <c r="Q2156" s="181">
        <v>0.4865647554397583</v>
      </c>
      <c r="R2156" s="181">
        <v>1.693966269493103</v>
      </c>
      <c r="S2156" s="226">
        <f t="shared" si="101"/>
        <v>6.8670957088470459</v>
      </c>
      <c r="T2156" s="181">
        <f t="shared" si="99"/>
        <v>1.7759994174495795</v>
      </c>
      <c r="U2156" s="226">
        <f t="shared" si="100"/>
        <v>0.11651676446991394</v>
      </c>
    </row>
    <row r="2157" spans="1:21" x14ac:dyDescent="0.25">
      <c r="A2157" s="156" t="s">
        <v>16142</v>
      </c>
      <c r="B2157" s="156" t="s">
        <v>396</v>
      </c>
      <c r="C2157" s="223">
        <v>-1.7240808010101318</v>
      </c>
      <c r="D2157" s="221">
        <v>-0.75657147169113159</v>
      </c>
      <c r="E2157" s="221">
        <v>-1.1319717168807983</v>
      </c>
      <c r="F2157" s="221">
        <v>2.2185883522033691</v>
      </c>
      <c r="G2157" s="221">
        <v>6.3874287605285645</v>
      </c>
      <c r="H2157" s="221">
        <v>0.83295202255249023</v>
      </c>
      <c r="I2157" s="221">
        <v>-1.6186729669570923</v>
      </c>
      <c r="J2157" s="221">
        <v>-2.0444707870483398</v>
      </c>
      <c r="K2157" s="180">
        <v>106.41126251220703</v>
      </c>
      <c r="L2157" s="181">
        <v>31.253656387329102</v>
      </c>
      <c r="M2157" s="181">
        <v>18.231300354003906</v>
      </c>
      <c r="N2157" s="181">
        <v>22.510074615478516</v>
      </c>
      <c r="O2157" s="181">
        <v>123.34032440185547</v>
      </c>
      <c r="P2157" s="181">
        <v>145.29229736328125</v>
      </c>
      <c r="Q2157" s="181">
        <v>47.810653686523438</v>
      </c>
      <c r="R2157" s="181">
        <v>125.01462554931641</v>
      </c>
      <c r="S2157" s="226">
        <f t="shared" si="101"/>
        <v>619.86419486999512</v>
      </c>
      <c r="T2157" s="181">
        <f t="shared" si="99"/>
        <v>398.06651929229258</v>
      </c>
      <c r="U2157" s="226">
        <f t="shared" si="100"/>
        <v>26.11567459765525</v>
      </c>
    </row>
    <row r="2158" spans="1:21" x14ac:dyDescent="0.25">
      <c r="A2158" s="156" t="s">
        <v>16161</v>
      </c>
      <c r="B2158" s="156" t="s">
        <v>396</v>
      </c>
      <c r="C2158" s="223">
        <v>-1.4592640399932861</v>
      </c>
      <c r="D2158" s="221">
        <v>-0.49175465106964111</v>
      </c>
      <c r="E2158" s="221">
        <v>-0.86715501546859741</v>
      </c>
      <c r="F2158" s="221">
        <v>2.4834051132202148</v>
      </c>
      <c r="G2158" s="221">
        <v>6.6522455215454102</v>
      </c>
      <c r="H2158" s="221">
        <v>1.0977689027786255</v>
      </c>
      <c r="I2158" s="221">
        <v>-1.3538563251495361</v>
      </c>
      <c r="J2158" s="221">
        <v>-1.7796540260314941</v>
      </c>
      <c r="K2158" s="180">
        <v>2.1426935195922852</v>
      </c>
      <c r="L2158" s="181">
        <v>0.66297852993011475</v>
      </c>
      <c r="M2158" s="181">
        <v>0.41663485765457153</v>
      </c>
      <c r="N2158" s="181">
        <v>0.55551314353942871</v>
      </c>
      <c r="O2158" s="181">
        <v>2.9180974960327148</v>
      </c>
      <c r="P2158" s="181">
        <v>2.6304209232330322</v>
      </c>
      <c r="Q2158" s="181">
        <v>0.84484291076660156</v>
      </c>
      <c r="R2158" s="181">
        <v>2.2617321014404297</v>
      </c>
      <c r="S2158" s="226">
        <f t="shared" si="101"/>
        <v>12.432913482189178</v>
      </c>
      <c r="T2158" s="181">
        <f t="shared" si="99"/>
        <v>14.696097528700253</v>
      </c>
      <c r="U2158" s="226">
        <f t="shared" si="100"/>
        <v>0.96415669822541772</v>
      </c>
    </row>
    <row r="2159" spans="1:21" x14ac:dyDescent="0.25">
      <c r="A2159" s="156" t="s">
        <v>16162</v>
      </c>
      <c r="B2159" s="156" t="s">
        <v>396</v>
      </c>
      <c r="C2159" s="223">
        <v>-1.6811096668243408</v>
      </c>
      <c r="D2159" s="221">
        <v>-0.71360021829605103</v>
      </c>
      <c r="E2159" s="221">
        <v>-1.0890007019042969</v>
      </c>
      <c r="F2159" s="221">
        <v>2.2615594863891602</v>
      </c>
      <c r="G2159" s="221">
        <v>6.4304003715515137</v>
      </c>
      <c r="H2159" s="221">
        <v>0.8759232759475708</v>
      </c>
      <c r="I2159" s="221">
        <v>-1.5757018327713013</v>
      </c>
      <c r="J2159" s="221">
        <v>-2.0014994144439697</v>
      </c>
      <c r="K2159" s="180">
        <v>4.2234830856323242</v>
      </c>
      <c r="L2159" s="181">
        <v>1.1611791849136353</v>
      </c>
      <c r="M2159" s="181">
        <v>0.81572282314300537</v>
      </c>
      <c r="N2159" s="181">
        <v>0.75108903646469116</v>
      </c>
      <c r="O2159" s="181">
        <v>4.3505215644836426</v>
      </c>
      <c r="P2159" s="181">
        <v>4.4396719932556152</v>
      </c>
      <c r="Q2159" s="181">
        <v>1.3729104995727539</v>
      </c>
      <c r="R2159" s="181">
        <v>3.9939215183258057</v>
      </c>
      <c r="S2159" s="226">
        <f t="shared" si="101"/>
        <v>21.108499705791473</v>
      </c>
      <c r="T2159" s="181">
        <f t="shared" si="99"/>
        <v>14.588832196308338</v>
      </c>
      <c r="U2159" s="226">
        <f t="shared" si="100"/>
        <v>0.95711941581006421</v>
      </c>
    </row>
    <row r="2160" spans="1:21" x14ac:dyDescent="0.25">
      <c r="A2160" s="156" t="s">
        <v>16163</v>
      </c>
      <c r="B2160" s="156" t="s">
        <v>396</v>
      </c>
      <c r="C2160" s="223">
        <v>1.7317534685134888</v>
      </c>
      <c r="D2160" s="221">
        <v>1.3587979078292847</v>
      </c>
      <c r="E2160" s="221">
        <v>8.3095073699951172</v>
      </c>
      <c r="F2160" s="221">
        <v>17.437366485595703</v>
      </c>
      <c r="G2160" s="221">
        <v>18.717563629150391</v>
      </c>
      <c r="H2160" s="221">
        <v>13.726895332336426</v>
      </c>
      <c r="I2160" s="221">
        <v>0.49669626355171204</v>
      </c>
      <c r="J2160" s="221">
        <v>7.0898599922657013E-2</v>
      </c>
      <c r="K2160" s="180">
        <v>1136.781005859375</v>
      </c>
      <c r="L2160" s="181">
        <v>404.56619262695312</v>
      </c>
      <c r="M2160" s="181">
        <v>307.67007446289062</v>
      </c>
      <c r="N2160" s="181">
        <v>387.58438110351562</v>
      </c>
      <c r="O2160" s="181">
        <v>1384.515380859375</v>
      </c>
      <c r="P2160" s="181">
        <v>1437.4586181640625</v>
      </c>
      <c r="Q2160" s="181">
        <v>388.58331298828125</v>
      </c>
      <c r="R2160" s="181">
        <v>1225.6856689453125</v>
      </c>
      <c r="S2160" s="226">
        <f t="shared" si="101"/>
        <v>6672.8446350097656</v>
      </c>
      <c r="T2160" s="181">
        <f t="shared" si="99"/>
        <v>57759.891805017411</v>
      </c>
      <c r="U2160" s="226">
        <f t="shared" si="100"/>
        <v>3789.4132414286055</v>
      </c>
    </row>
    <row r="2161" spans="1:21" x14ac:dyDescent="0.25">
      <c r="A2161" s="156" t="s">
        <v>16164</v>
      </c>
      <c r="B2161" s="156" t="s">
        <v>396</v>
      </c>
      <c r="C2161" s="223">
        <v>0.38906189799308777</v>
      </c>
      <c r="D2161" s="221">
        <v>1.4737385511398315</v>
      </c>
      <c r="E2161" s="221">
        <v>15.777310371398926</v>
      </c>
      <c r="F2161" s="221">
        <v>32.161117553710937</v>
      </c>
      <c r="G2161" s="221">
        <v>16.522954940795898</v>
      </c>
      <c r="H2161" s="221">
        <v>11.08476734161377</v>
      </c>
      <c r="I2161" s="221">
        <v>0.61433756351470947</v>
      </c>
      <c r="J2161" s="221">
        <v>0.62547469139099121</v>
      </c>
      <c r="K2161" s="180">
        <v>2338</v>
      </c>
      <c r="L2161" s="181">
        <v>707</v>
      </c>
      <c r="M2161" s="181">
        <v>520</v>
      </c>
      <c r="N2161" s="181">
        <v>590</v>
      </c>
      <c r="O2161" s="181">
        <v>2333</v>
      </c>
      <c r="P2161" s="181">
        <v>2314</v>
      </c>
      <c r="Q2161" s="181">
        <v>709</v>
      </c>
      <c r="R2161" s="181">
        <v>1922</v>
      </c>
      <c r="S2161" s="226">
        <f t="shared" si="101"/>
        <v>11433</v>
      </c>
      <c r="T2161" s="181">
        <f t="shared" si="99"/>
        <v>94966.753817737103</v>
      </c>
      <c r="U2161" s="226">
        <f t="shared" si="100"/>
        <v>6230.4180836634278</v>
      </c>
    </row>
    <row r="2162" spans="1:21" x14ac:dyDescent="0.25">
      <c r="A2162" s="156" t="s">
        <v>16165</v>
      </c>
      <c r="B2162" s="156" t="s">
        <v>396</v>
      </c>
      <c r="C2162" s="223">
        <v>-0.85270416736602783</v>
      </c>
      <c r="D2162" s="221">
        <v>-1.505860447883606</v>
      </c>
      <c r="E2162" s="221">
        <v>-4.5702090263366699</v>
      </c>
      <c r="F2162" s="221">
        <v>3.0899651050567627</v>
      </c>
      <c r="G2162" s="221">
        <v>15.09788990020752</v>
      </c>
      <c r="H2162" s="221">
        <v>2.7457716464996338</v>
      </c>
      <c r="I2162" s="221">
        <v>-0.74729639291763306</v>
      </c>
      <c r="J2162" s="221">
        <v>-1.1730940341949463</v>
      </c>
      <c r="K2162" s="180">
        <v>1366</v>
      </c>
      <c r="L2162" s="181">
        <v>421</v>
      </c>
      <c r="M2162" s="181">
        <v>376</v>
      </c>
      <c r="N2162" s="181">
        <v>397</v>
      </c>
      <c r="O2162" s="181">
        <v>1551</v>
      </c>
      <c r="P2162" s="181">
        <v>1610</v>
      </c>
      <c r="Q2162" s="181">
        <v>457</v>
      </c>
      <c r="R2162" s="181">
        <v>1099</v>
      </c>
      <c r="S2162" s="226">
        <f t="shared" si="101"/>
        <v>7277</v>
      </c>
      <c r="T2162" s="181">
        <f t="shared" si="99"/>
        <v>23916.331202566624</v>
      </c>
      <c r="U2162" s="226">
        <f t="shared" si="100"/>
        <v>1569.0621868084154</v>
      </c>
    </row>
    <row r="2163" spans="1:21" x14ac:dyDescent="0.25">
      <c r="A2163" s="156" t="s">
        <v>16166</v>
      </c>
      <c r="B2163" s="156" t="s">
        <v>396</v>
      </c>
      <c r="C2163" s="223">
        <v>-1.4163308143615723</v>
      </c>
      <c r="D2163" s="221">
        <v>-0.44882139563560486</v>
      </c>
      <c r="E2163" s="221">
        <v>-0.82422184944152832</v>
      </c>
      <c r="F2163" s="221">
        <v>2.5263383388519287</v>
      </c>
      <c r="G2163" s="221">
        <v>11.825155258178711</v>
      </c>
      <c r="H2163" s="221">
        <v>1.4103636741638184</v>
      </c>
      <c r="I2163" s="221">
        <v>-1.3109230995178223</v>
      </c>
      <c r="J2163" s="221">
        <v>-1.7367206811904907</v>
      </c>
      <c r="K2163" s="180">
        <v>1188</v>
      </c>
      <c r="L2163" s="181">
        <v>315</v>
      </c>
      <c r="M2163" s="181">
        <v>192</v>
      </c>
      <c r="N2163" s="181">
        <v>237</v>
      </c>
      <c r="O2163" s="181">
        <v>990</v>
      </c>
      <c r="P2163" s="181">
        <v>1241</v>
      </c>
      <c r="Q2163" s="181">
        <v>368</v>
      </c>
      <c r="R2163" s="181">
        <v>1318</v>
      </c>
      <c r="S2163" s="226">
        <f t="shared" si="101"/>
        <v>5849</v>
      </c>
      <c r="T2163" s="181">
        <f t="shared" si="99"/>
        <v>9302.2593109309673</v>
      </c>
      <c r="U2163" s="226">
        <f t="shared" si="100"/>
        <v>610.28688777741581</v>
      </c>
    </row>
    <row r="2164" spans="1:21" x14ac:dyDescent="0.25">
      <c r="A2164" s="156" t="s">
        <v>16167</v>
      </c>
      <c r="B2164" s="156" t="s">
        <v>396</v>
      </c>
      <c r="C2164" s="223">
        <v>-2.4358644485473633</v>
      </c>
      <c r="D2164" s="221">
        <v>-0.92979025840759277</v>
      </c>
      <c r="E2164" s="221">
        <v>-1.3051905632019043</v>
      </c>
      <c r="F2164" s="221">
        <v>13.210849761962891</v>
      </c>
      <c r="G2164" s="221">
        <v>8.9807262420654297</v>
      </c>
      <c r="H2164" s="221">
        <v>3.9572944641113281</v>
      </c>
      <c r="I2164" s="221">
        <v>2.2993330955505371</v>
      </c>
      <c r="J2164" s="221">
        <v>-0.60951888561248779</v>
      </c>
      <c r="K2164" s="180">
        <v>1688</v>
      </c>
      <c r="L2164" s="181">
        <v>528</v>
      </c>
      <c r="M2164" s="181">
        <v>342</v>
      </c>
      <c r="N2164" s="181">
        <v>337</v>
      </c>
      <c r="O2164" s="181">
        <v>1583</v>
      </c>
      <c r="P2164" s="181">
        <v>1724</v>
      </c>
      <c r="Q2164" s="181">
        <v>490</v>
      </c>
      <c r="R2164" s="181">
        <v>1609</v>
      </c>
      <c r="S2164" s="226">
        <f t="shared" si="101"/>
        <v>8301</v>
      </c>
      <c r="T2164" s="181">
        <f t="shared" si="99"/>
        <v>20587.83537876606</v>
      </c>
      <c r="U2164" s="226">
        <f t="shared" si="100"/>
        <v>1350.6918652134912</v>
      </c>
    </row>
    <row r="2165" spans="1:21" x14ac:dyDescent="0.25">
      <c r="A2165" s="156" t="s">
        <v>16168</v>
      </c>
      <c r="B2165" s="156" t="s">
        <v>396</v>
      </c>
      <c r="C2165" s="223">
        <v>-1.2862131595611572</v>
      </c>
      <c r="D2165" s="221">
        <v>1.2291021347045898</v>
      </c>
      <c r="E2165" s="221">
        <v>-0.69410425424575806</v>
      </c>
      <c r="F2165" s="221">
        <v>2.6564559936523437</v>
      </c>
      <c r="G2165" s="221">
        <v>6.8252968788146973</v>
      </c>
      <c r="H2165" s="221">
        <v>1.2708196640014648</v>
      </c>
      <c r="I2165" s="221">
        <v>-1.1808054447174072</v>
      </c>
      <c r="J2165" s="221">
        <v>-1.6066030263900757</v>
      </c>
      <c r="K2165" s="180">
        <v>746.29376220703125</v>
      </c>
      <c r="L2165" s="181">
        <v>199.8109130859375</v>
      </c>
      <c r="M2165" s="181">
        <v>128.87803649902344</v>
      </c>
      <c r="N2165" s="181">
        <v>187.822265625</v>
      </c>
      <c r="O2165" s="181">
        <v>878.16900634765625</v>
      </c>
      <c r="P2165" s="181">
        <v>908.140625</v>
      </c>
      <c r="Q2165" s="181">
        <v>296.71920776367187</v>
      </c>
      <c r="R2165" s="181">
        <v>866.18035888671875</v>
      </c>
      <c r="S2165" s="226">
        <f t="shared" si="101"/>
        <v>4212.0141754150391</v>
      </c>
      <c r="T2165" s="181">
        <f t="shared" si="99"/>
        <v>5101.053451768611</v>
      </c>
      <c r="U2165" s="226">
        <f t="shared" si="100"/>
        <v>334.66128296465979</v>
      </c>
    </row>
    <row r="2166" spans="1:21" x14ac:dyDescent="0.25">
      <c r="A2166" s="156" t="s">
        <v>16169</v>
      </c>
      <c r="B2166" s="156" t="s">
        <v>396</v>
      </c>
      <c r="C2166" s="223">
        <v>-1.7211532592773438</v>
      </c>
      <c r="D2166" s="221">
        <v>-0.27095690369606018</v>
      </c>
      <c r="E2166" s="221">
        <v>-0.64635729789733887</v>
      </c>
      <c r="F2166" s="221">
        <v>13.07468318939209</v>
      </c>
      <c r="G2166" s="221">
        <v>10.623217582702637</v>
      </c>
      <c r="H2166" s="221">
        <v>1.3185665607452393</v>
      </c>
      <c r="I2166" s="221">
        <v>-1.1330585479736328</v>
      </c>
      <c r="J2166" s="221">
        <v>-1.5588562488555908</v>
      </c>
      <c r="K2166" s="180">
        <v>1268</v>
      </c>
      <c r="L2166" s="181">
        <v>356</v>
      </c>
      <c r="M2166" s="181">
        <v>266</v>
      </c>
      <c r="N2166" s="181">
        <v>276</v>
      </c>
      <c r="O2166" s="181">
        <v>1357</v>
      </c>
      <c r="P2166" s="181">
        <v>1420</v>
      </c>
      <c r="Q2166" s="181">
        <v>425</v>
      </c>
      <c r="R2166" s="181">
        <v>1041</v>
      </c>
      <c r="S2166" s="226">
        <f t="shared" si="101"/>
        <v>6409</v>
      </c>
      <c r="T2166" s="181">
        <f t="shared" si="99"/>
        <v>15341.550066590309</v>
      </c>
      <c r="U2166" s="226">
        <f t="shared" si="100"/>
        <v>1006.5024561096423</v>
      </c>
    </row>
    <row r="2167" spans="1:21" x14ac:dyDescent="0.25">
      <c r="A2167" s="156" t="s">
        <v>16170</v>
      </c>
      <c r="B2167" s="156" t="s">
        <v>396</v>
      </c>
      <c r="C2167" s="223">
        <v>-2.4929938316345215</v>
      </c>
      <c r="D2167" s="221">
        <v>-1.5254843235015869</v>
      </c>
      <c r="E2167" s="221">
        <v>-1.9008846282958984</v>
      </c>
      <c r="F2167" s="221">
        <v>1.4496755599975586</v>
      </c>
      <c r="G2167" s="221">
        <v>10.179455757141113</v>
      </c>
      <c r="H2167" s="221">
        <v>6.4039133489131927E-2</v>
      </c>
      <c r="I2167" s="221">
        <v>-2.3875858783721924</v>
      </c>
      <c r="J2167" s="221">
        <v>-2.8133835792541504</v>
      </c>
      <c r="K2167" s="180">
        <v>1388.3956298828125</v>
      </c>
      <c r="L2167" s="181">
        <v>377.83554077148437</v>
      </c>
      <c r="M2167" s="181">
        <v>228.90036010742187</v>
      </c>
      <c r="N2167" s="181">
        <v>201.912109375</v>
      </c>
      <c r="O2167" s="181">
        <v>1113.5152587890625</v>
      </c>
      <c r="P2167" s="181">
        <v>1612.2982177734375</v>
      </c>
      <c r="Q2167" s="181">
        <v>481.790283203125</v>
      </c>
      <c r="R2167" s="181">
        <v>1411.3856201171875</v>
      </c>
      <c r="S2167" s="226">
        <f t="shared" si="101"/>
        <v>6816.0330200195312</v>
      </c>
      <c r="T2167" s="181">
        <f t="shared" si="99"/>
        <v>2137.0946272053052</v>
      </c>
      <c r="U2167" s="226">
        <f t="shared" si="100"/>
        <v>140.20688795359268</v>
      </c>
    </row>
    <row r="2168" spans="1:21" x14ac:dyDescent="0.25">
      <c r="A2168" s="156" t="s">
        <v>16171</v>
      </c>
      <c r="B2168" s="156" t="s">
        <v>396</v>
      </c>
      <c r="C2168" s="223">
        <v>-2.1462104320526123</v>
      </c>
      <c r="D2168" s="221">
        <v>-1.1787010431289673</v>
      </c>
      <c r="E2168" s="221">
        <v>-1.5541013479232788</v>
      </c>
      <c r="F2168" s="221">
        <v>1.7964588403701782</v>
      </c>
      <c r="G2168" s="221">
        <v>5.9652996063232422</v>
      </c>
      <c r="H2168" s="221">
        <v>0.41082245111465454</v>
      </c>
      <c r="I2168" s="221">
        <v>-2.0408024787902832</v>
      </c>
      <c r="J2168" s="221">
        <v>1.9881478548049927</v>
      </c>
      <c r="K2168" s="180">
        <v>199.04339599609375</v>
      </c>
      <c r="L2168" s="181">
        <v>54.26434326171875</v>
      </c>
      <c r="M2168" s="181">
        <v>39.586284637451172</v>
      </c>
      <c r="N2168" s="181">
        <v>45.813339233398437</v>
      </c>
      <c r="O2168" s="181">
        <v>193.03872680664062</v>
      </c>
      <c r="P2168" s="181">
        <v>207.49440002441406</v>
      </c>
      <c r="Q2168" s="181">
        <v>59.713016510009766</v>
      </c>
      <c r="R2168" s="181">
        <v>204.71446228027344</v>
      </c>
      <c r="S2168" s="226">
        <f t="shared" si="101"/>
        <v>1003.66796875</v>
      </c>
      <c r="T2168" s="181">
        <f t="shared" si="99"/>
        <v>1051.5475749888851</v>
      </c>
      <c r="U2168" s="226">
        <f t="shared" si="100"/>
        <v>68.988153892436458</v>
      </c>
    </row>
    <row r="2169" spans="1:21" x14ac:dyDescent="0.25">
      <c r="A2169" s="156" t="s">
        <v>16172</v>
      </c>
      <c r="B2169" s="156" t="s">
        <v>396</v>
      </c>
      <c r="C2169" s="223">
        <v>-2.4464292526245117</v>
      </c>
      <c r="D2169" s="221">
        <v>-1.4789199829101563</v>
      </c>
      <c r="E2169" s="221">
        <v>-1.8543202877044678</v>
      </c>
      <c r="F2169" s="221">
        <v>1.4962399005889893</v>
      </c>
      <c r="G2169" s="221">
        <v>6.5923280715942383</v>
      </c>
      <c r="H2169" s="221">
        <v>0.11060356348752975</v>
      </c>
      <c r="I2169" s="221">
        <v>-2.3410215377807617</v>
      </c>
      <c r="J2169" s="221">
        <v>-2.7668192386627197</v>
      </c>
      <c r="K2169" s="180">
        <v>838.78759765625</v>
      </c>
      <c r="L2169" s="181">
        <v>215.65861511230469</v>
      </c>
      <c r="M2169" s="181">
        <v>159.15191650390625</v>
      </c>
      <c r="N2169" s="181">
        <v>175.74104309082031</v>
      </c>
      <c r="O2169" s="181">
        <v>822.7169189453125</v>
      </c>
      <c r="P2169" s="181">
        <v>907.73614501953125</v>
      </c>
      <c r="Q2169" s="181">
        <v>276.83102416992187</v>
      </c>
      <c r="R2169" s="181">
        <v>816.4959716796875</v>
      </c>
      <c r="S2169" s="226">
        <f t="shared" si="101"/>
        <v>4213.1192321777344</v>
      </c>
      <c r="T2169" s="181">
        <f t="shared" si="99"/>
        <v>213.71032166480063</v>
      </c>
      <c r="U2169" s="226">
        <f t="shared" si="100"/>
        <v>14.020745147521454</v>
      </c>
    </row>
    <row r="2170" spans="1:21" x14ac:dyDescent="0.25">
      <c r="A2170" s="156" t="s">
        <v>16173</v>
      </c>
      <c r="B2170" s="156" t="s">
        <v>396</v>
      </c>
      <c r="C2170" s="223">
        <v>0.24402201175689697</v>
      </c>
      <c r="D2170" s="221">
        <v>1.211531400680542</v>
      </c>
      <c r="E2170" s="221">
        <v>0.83613103628158569</v>
      </c>
      <c r="F2170" s="221">
        <v>4.1866912841796875</v>
      </c>
      <c r="G2170" s="221">
        <v>8.3555316925048828</v>
      </c>
      <c r="H2170" s="221">
        <v>2.8010549545288086</v>
      </c>
      <c r="I2170" s="221">
        <v>0.34942978620529175</v>
      </c>
      <c r="J2170" s="221">
        <v>-7.6367869973182678E-2</v>
      </c>
      <c r="K2170" s="180">
        <v>941.5064697265625</v>
      </c>
      <c r="L2170" s="181">
        <v>311.8740234375</v>
      </c>
      <c r="M2170" s="181">
        <v>170.64804077148437</v>
      </c>
      <c r="N2170" s="181">
        <v>152.99479675292969</v>
      </c>
      <c r="O2170" s="181">
        <v>808.1263427734375</v>
      </c>
      <c r="P2170" s="181">
        <v>1233.7657470703125</v>
      </c>
      <c r="Q2170" s="181">
        <v>369.7374267578125</v>
      </c>
      <c r="R2170" s="181">
        <v>1101.366455078125</v>
      </c>
      <c r="S2170" s="226">
        <f t="shared" si="101"/>
        <v>5090.0193023681641</v>
      </c>
      <c r="T2170" s="181">
        <f t="shared" si="99"/>
        <v>11644.07876743654</v>
      </c>
      <c r="U2170" s="226">
        <f t="shared" si="100"/>
        <v>763.9250159005453</v>
      </c>
    </row>
    <row r="2171" spans="1:21" x14ac:dyDescent="0.25">
      <c r="A2171" s="156" t="s">
        <v>16174</v>
      </c>
      <c r="B2171" s="156" t="s">
        <v>396</v>
      </c>
      <c r="C2171" s="223">
        <v>-1.9715300798416138</v>
      </c>
      <c r="D2171" s="221">
        <v>-1.0040206909179687</v>
      </c>
      <c r="E2171" s="221">
        <v>-1.3794211149215698</v>
      </c>
      <c r="F2171" s="221">
        <v>1.9711391925811768</v>
      </c>
      <c r="G2171" s="221">
        <v>6.1399798393249512</v>
      </c>
      <c r="H2171" s="221">
        <v>0.58550280332565308</v>
      </c>
      <c r="I2171" s="221">
        <v>-1.8661223649978638</v>
      </c>
      <c r="J2171" s="221">
        <v>-2.2919199466705322</v>
      </c>
      <c r="K2171" s="180">
        <v>346.42648315429687</v>
      </c>
      <c r="L2171" s="181">
        <v>120.58625030517578</v>
      </c>
      <c r="M2171" s="181">
        <v>71.274345397949219</v>
      </c>
      <c r="N2171" s="181">
        <v>65.8873291015625</v>
      </c>
      <c r="O2171" s="181">
        <v>280.124755859375</v>
      </c>
      <c r="P2171" s="181">
        <v>427.231689453125</v>
      </c>
      <c r="Q2171" s="181">
        <v>118.51432037353516</v>
      </c>
      <c r="R2171" s="181">
        <v>419.35836791992187</v>
      </c>
      <c r="S2171" s="226">
        <f t="shared" si="101"/>
        <v>1849.4035415649414</v>
      </c>
      <c r="T2171" s="181">
        <f t="shared" si="99"/>
        <v>15.302110609691226</v>
      </c>
      <c r="U2171" s="226">
        <f t="shared" si="100"/>
        <v>1.0039149789600545</v>
      </c>
    </row>
    <row r="2172" spans="1:21" x14ac:dyDescent="0.25">
      <c r="A2172" s="156" t="s">
        <v>16175</v>
      </c>
      <c r="B2172" s="156" t="s">
        <v>396</v>
      </c>
      <c r="C2172" s="223">
        <v>-1.5850491523742676</v>
      </c>
      <c r="D2172" s="221">
        <v>4.437171459197998</v>
      </c>
      <c r="E2172" s="221">
        <v>6.1192736625671387</v>
      </c>
      <c r="F2172" s="221">
        <v>2.3576202392578125</v>
      </c>
      <c r="G2172" s="221">
        <v>6.5264606475830078</v>
      </c>
      <c r="H2172" s="221">
        <v>0.97198379039764404</v>
      </c>
      <c r="I2172" s="221">
        <v>-1.4796414375305176</v>
      </c>
      <c r="J2172" s="221">
        <v>-1.9054391384124756</v>
      </c>
      <c r="K2172" s="180">
        <v>1101</v>
      </c>
      <c r="L2172" s="181">
        <v>310</v>
      </c>
      <c r="M2172" s="181">
        <v>243</v>
      </c>
      <c r="N2172" s="181">
        <v>217</v>
      </c>
      <c r="O2172" s="181">
        <v>1136</v>
      </c>
      <c r="P2172" s="181">
        <v>1239</v>
      </c>
      <c r="Q2172" s="181">
        <v>378</v>
      </c>
      <c r="R2172" s="181">
        <v>1106</v>
      </c>
      <c r="S2172" s="226">
        <f t="shared" si="101"/>
        <v>5730</v>
      </c>
      <c r="T2172" s="181">
        <f t="shared" si="99"/>
        <v>7580.598188996315</v>
      </c>
      <c r="U2172" s="226">
        <f t="shared" si="100"/>
        <v>497.335058249486</v>
      </c>
    </row>
    <row r="2173" spans="1:21" x14ac:dyDescent="0.25">
      <c r="A2173" s="156" t="s">
        <v>16176</v>
      </c>
      <c r="B2173" s="156" t="s">
        <v>396</v>
      </c>
      <c r="C2173" s="223">
        <v>-1.6972649097442627</v>
      </c>
      <c r="D2173" s="221">
        <v>-0.729755699634552</v>
      </c>
      <c r="E2173" s="221">
        <v>-1.1051559448242187</v>
      </c>
      <c r="F2173" s="221">
        <v>2.2454042434692383</v>
      </c>
      <c r="G2173" s="221">
        <v>6.4142441749572754</v>
      </c>
      <c r="H2173" s="221">
        <v>0.8597678542137146</v>
      </c>
      <c r="I2173" s="221">
        <v>-1.5918571949005127</v>
      </c>
      <c r="J2173" s="221">
        <v>-2.0176548957824707</v>
      </c>
      <c r="K2173" s="180">
        <v>0.37090519070625305</v>
      </c>
      <c r="L2173" s="181">
        <v>0.12167402356863022</v>
      </c>
      <c r="M2173" s="181">
        <v>7.113250344991684E-2</v>
      </c>
      <c r="N2173" s="181">
        <v>7.193475216627121E-2</v>
      </c>
      <c r="O2173" s="181">
        <v>0.34496590495109558</v>
      </c>
      <c r="P2173" s="181">
        <v>0.42839953303337097</v>
      </c>
      <c r="Q2173" s="181">
        <v>0.12889423966407776</v>
      </c>
      <c r="R2173" s="181">
        <v>0.45460623502731323</v>
      </c>
      <c r="S2173" s="226">
        <f t="shared" si="101"/>
        <v>1.9925123825669289</v>
      </c>
      <c r="T2173" s="181">
        <f t="shared" si="99"/>
        <v>0.82319338659184504</v>
      </c>
      <c r="U2173" s="226">
        <f t="shared" si="100"/>
        <v>5.4006678716399893E-2</v>
      </c>
    </row>
    <row r="2174" spans="1:21" x14ac:dyDescent="0.25">
      <c r="A2174" s="156" t="s">
        <v>16177</v>
      </c>
      <c r="B2174" s="156" t="s">
        <v>396</v>
      </c>
      <c r="C2174" s="223">
        <v>-1.5143831968307495</v>
      </c>
      <c r="D2174" s="221">
        <v>-0.54687392711639404</v>
      </c>
      <c r="E2174" s="221">
        <v>-0.92227429151535034</v>
      </c>
      <c r="F2174" s="221">
        <v>2.4282858371734619</v>
      </c>
      <c r="G2174" s="221">
        <v>6.5971260070800781</v>
      </c>
      <c r="H2174" s="221">
        <v>1.0426496267318726</v>
      </c>
      <c r="I2174" s="221">
        <v>-1.4089754819869995</v>
      </c>
      <c r="J2174" s="221">
        <v>-1.8347731828689575</v>
      </c>
      <c r="K2174" s="180">
        <v>33.882087707519531</v>
      </c>
      <c r="L2174" s="181">
        <v>10.929705619812012</v>
      </c>
      <c r="M2174" s="181">
        <v>8.7437639236450195</v>
      </c>
      <c r="N2174" s="181">
        <v>5.8291759490966797</v>
      </c>
      <c r="O2174" s="181">
        <v>35.157218933105469</v>
      </c>
      <c r="P2174" s="181">
        <v>51.916099548339844</v>
      </c>
      <c r="Q2174" s="181">
        <v>17.123205184936523</v>
      </c>
      <c r="R2174" s="181">
        <v>48.455024719238281</v>
      </c>
      <c r="S2174" s="226">
        <f t="shared" si="101"/>
        <v>212.03628158569336</v>
      </c>
      <c r="T2174" s="181">
        <f t="shared" si="99"/>
        <v>121.83987035631088</v>
      </c>
      <c r="U2174" s="226">
        <f t="shared" si="100"/>
        <v>7.9934640393845511</v>
      </c>
    </row>
    <row r="2175" spans="1:21" x14ac:dyDescent="0.25">
      <c r="A2175" s="156" t="s">
        <v>16178</v>
      </c>
      <c r="B2175" s="156" t="s">
        <v>396</v>
      </c>
      <c r="C2175" s="223">
        <v>0.14650022983551025</v>
      </c>
      <c r="D2175" s="221">
        <v>1.1140096187591553</v>
      </c>
      <c r="E2175" s="221">
        <v>0.73860931396484375</v>
      </c>
      <c r="F2175" s="221">
        <v>4.0891695022583008</v>
      </c>
      <c r="G2175" s="221">
        <v>8.2580099105834961</v>
      </c>
      <c r="H2175" s="221">
        <v>2.7035331726074219</v>
      </c>
      <c r="I2175" s="221">
        <v>0.25190800428390503</v>
      </c>
      <c r="J2175" s="221">
        <v>-0.17388966679573059</v>
      </c>
      <c r="K2175" s="180">
        <v>3.8294875621795654</v>
      </c>
      <c r="L2175" s="181">
        <v>0.94329291582107544</v>
      </c>
      <c r="M2175" s="181">
        <v>0.9925694465637207</v>
      </c>
      <c r="N2175" s="181">
        <v>1.3867813348770142</v>
      </c>
      <c r="O2175" s="181">
        <v>4.2940945625305176</v>
      </c>
      <c r="P2175" s="181">
        <v>3.5690262317657471</v>
      </c>
      <c r="Q2175" s="181">
        <v>0.81658190488815308</v>
      </c>
      <c r="R2175" s="181">
        <v>2.2878372669219971</v>
      </c>
      <c r="S2175" s="226">
        <f t="shared" si="101"/>
        <v>18.119671225547791</v>
      </c>
      <c r="T2175" s="181">
        <f t="shared" si="99"/>
        <v>52.933291692223897</v>
      </c>
      <c r="U2175" s="226">
        <f t="shared" si="100"/>
        <v>3.4727578287030618</v>
      </c>
    </row>
    <row r="2176" spans="1:21" x14ac:dyDescent="0.25">
      <c r="A2176" s="156" t="s">
        <v>16179</v>
      </c>
      <c r="B2176" s="156" t="s">
        <v>396</v>
      </c>
      <c r="C2176" s="223">
        <v>-2.0865545272827148</v>
      </c>
      <c r="D2176" s="221">
        <v>-1.1190451383590698</v>
      </c>
      <c r="E2176" s="221">
        <v>-1.4944455623626709</v>
      </c>
      <c r="F2176" s="221">
        <v>1.8561147451400757</v>
      </c>
      <c r="G2176" s="221">
        <v>147.41590881347656</v>
      </c>
      <c r="H2176" s="221">
        <v>0.47047841548919678</v>
      </c>
      <c r="I2176" s="221">
        <v>-1.9811468124389648</v>
      </c>
      <c r="J2176" s="221">
        <v>-2.4069445133209229</v>
      </c>
      <c r="K2176" s="180">
        <v>36.004192352294922</v>
      </c>
      <c r="L2176" s="181">
        <v>10.76795482635498</v>
      </c>
      <c r="M2176" s="181">
        <v>8.6587677001953125</v>
      </c>
      <c r="N2176" s="181">
        <v>11.323003768920898</v>
      </c>
      <c r="O2176" s="181">
        <v>47.327198028564453</v>
      </c>
      <c r="P2176" s="181">
        <v>40.370578765869141</v>
      </c>
      <c r="Q2176" s="181">
        <v>11.100984573364258</v>
      </c>
      <c r="R2176" s="181">
        <v>29.12158203125</v>
      </c>
      <c r="S2176" s="226">
        <f t="shared" si="101"/>
        <v>194.67426204681396</v>
      </c>
      <c r="T2176" s="181">
        <f t="shared" si="99"/>
        <v>6824.5908818519001</v>
      </c>
      <c r="U2176" s="226">
        <f t="shared" si="100"/>
        <v>447.73621014255502</v>
      </c>
    </row>
    <row r="2177" spans="1:21" x14ac:dyDescent="0.25">
      <c r="A2177" s="156" t="s">
        <v>16168</v>
      </c>
      <c r="B2177" s="156" t="s">
        <v>396</v>
      </c>
      <c r="C2177" s="223">
        <v>-2.1672995090484619</v>
      </c>
      <c r="D2177" s="221">
        <v>-1.1997900009155273</v>
      </c>
      <c r="E2177" s="221">
        <v>-1.5751904249191284</v>
      </c>
      <c r="F2177" s="221">
        <v>1.7753698825836182</v>
      </c>
      <c r="G2177" s="221">
        <v>5.9442105293273926</v>
      </c>
      <c r="H2177" s="221">
        <v>0.38973346352577209</v>
      </c>
      <c r="I2177" s="221">
        <v>-2.0618917942047119</v>
      </c>
      <c r="J2177" s="221">
        <v>-2.4876894950866699</v>
      </c>
      <c r="K2177" s="180">
        <v>0.70621603727340698</v>
      </c>
      <c r="L2177" s="181">
        <v>0.18908059597015381</v>
      </c>
      <c r="M2177" s="181">
        <v>0.12195698171854019</v>
      </c>
      <c r="N2177" s="181">
        <v>0.17773576080799103</v>
      </c>
      <c r="O2177" s="181">
        <v>0.83100920915603638</v>
      </c>
      <c r="P2177" s="181">
        <v>0.85937130451202393</v>
      </c>
      <c r="Q2177" s="181">
        <v>0.28078469634056091</v>
      </c>
      <c r="R2177" s="181">
        <v>0.8196643590927124</v>
      </c>
      <c r="S2177" s="226">
        <f t="shared" si="101"/>
        <v>3.9858189448714256</v>
      </c>
      <c r="T2177" s="181">
        <f t="shared" si="99"/>
        <v>1.0226039367252868</v>
      </c>
      <c r="U2177" s="226">
        <f t="shared" si="100"/>
        <v>6.7089268651074715E-2</v>
      </c>
    </row>
    <row r="2178" spans="1:21" x14ac:dyDescent="0.25">
      <c r="A2178" s="156" t="s">
        <v>16171</v>
      </c>
      <c r="B2178" s="156" t="s">
        <v>396</v>
      </c>
      <c r="C2178" s="223">
        <v>-2.0981888771057129</v>
      </c>
      <c r="D2178" s="221">
        <v>-1.4406214952468872</v>
      </c>
      <c r="E2178" s="221">
        <v>-1.8160219192504883</v>
      </c>
      <c r="F2178" s="221">
        <v>6.6450047492980957</v>
      </c>
      <c r="G2178" s="221">
        <v>8.8722219467163086</v>
      </c>
      <c r="H2178" s="221">
        <v>1.8753509521484375</v>
      </c>
      <c r="I2178" s="221">
        <v>1.9854778051376343</v>
      </c>
      <c r="J2178" s="221">
        <v>-2.7285208702087402</v>
      </c>
      <c r="K2178" s="180">
        <v>1590.3607177734375</v>
      </c>
      <c r="L2178" s="181">
        <v>433.57318115234375</v>
      </c>
      <c r="M2178" s="181">
        <v>316.29519653320312</v>
      </c>
      <c r="N2178" s="181">
        <v>366.04949951171875</v>
      </c>
      <c r="O2178" s="181">
        <v>1542.38330078125</v>
      </c>
      <c r="P2178" s="181">
        <v>1657.8843994140625</v>
      </c>
      <c r="Q2178" s="181">
        <v>477.10821533203125</v>
      </c>
      <c r="R2178" s="181">
        <v>1635.672607421875</v>
      </c>
      <c r="S2178" s="226">
        <f t="shared" si="101"/>
        <v>8019.3271179199219</v>
      </c>
      <c r="T2178" s="181">
        <f t="shared" si="99"/>
        <v>11174.312624171493</v>
      </c>
      <c r="U2178" s="226">
        <f t="shared" si="100"/>
        <v>733.10539370193192</v>
      </c>
    </row>
    <row r="2179" spans="1:21" x14ac:dyDescent="0.25">
      <c r="A2179" s="156" t="s">
        <v>16172</v>
      </c>
      <c r="B2179" s="156" t="s">
        <v>396</v>
      </c>
      <c r="C2179" s="223">
        <v>-2.207287073135376</v>
      </c>
      <c r="D2179" s="221">
        <v>-1.239777684211731</v>
      </c>
      <c r="E2179" s="221">
        <v>11.665103912353516</v>
      </c>
      <c r="F2179" s="221">
        <v>1.7353821992874146</v>
      </c>
      <c r="G2179" s="221">
        <v>5.9042229652404785</v>
      </c>
      <c r="H2179" s="221">
        <v>0.34974583983421326</v>
      </c>
      <c r="I2179" s="221">
        <v>-2.101879358291626</v>
      </c>
      <c r="J2179" s="221">
        <v>-2.527677059173584</v>
      </c>
      <c r="K2179" s="180">
        <v>779.21240234375</v>
      </c>
      <c r="L2179" s="181">
        <v>200.34138488769531</v>
      </c>
      <c r="M2179" s="181">
        <v>147.84808349609375</v>
      </c>
      <c r="N2179" s="181">
        <v>163.25895690917969</v>
      </c>
      <c r="O2179" s="181">
        <v>764.2830810546875</v>
      </c>
      <c r="P2179" s="181">
        <v>843.26385498046875</v>
      </c>
      <c r="Q2179" s="181">
        <v>257.16897583007812</v>
      </c>
      <c r="R2179" s="181">
        <v>758.5040283203125</v>
      </c>
      <c r="S2179" s="226">
        <f t="shared" si="101"/>
        <v>3913.8807678222656</v>
      </c>
      <c r="T2179" s="181">
        <f t="shared" si="99"/>
        <v>2389.2900544942877</v>
      </c>
      <c r="U2179" s="226">
        <f t="shared" si="100"/>
        <v>156.75249878719191</v>
      </c>
    </row>
    <row r="2180" spans="1:21" x14ac:dyDescent="0.25">
      <c r="A2180" s="156" t="s">
        <v>16180</v>
      </c>
      <c r="B2180" s="156" t="s">
        <v>396</v>
      </c>
      <c r="C2180" s="223">
        <v>1.2709273099899292</v>
      </c>
      <c r="D2180" s="221">
        <v>5.5356264114379883</v>
      </c>
      <c r="E2180" s="221">
        <v>-0.24774791300296783</v>
      </c>
      <c r="F2180" s="221">
        <v>3.1028122901916504</v>
      </c>
      <c r="G2180" s="221">
        <v>20.105411529541016</v>
      </c>
      <c r="H2180" s="221">
        <v>3.0795190334320068</v>
      </c>
      <c r="I2180" s="221">
        <v>-0.73444914817810059</v>
      </c>
      <c r="J2180" s="221">
        <v>-1.1602468490600586</v>
      </c>
      <c r="K2180" s="180">
        <v>971</v>
      </c>
      <c r="L2180" s="181">
        <v>366</v>
      </c>
      <c r="M2180" s="181">
        <v>282</v>
      </c>
      <c r="N2180" s="181">
        <v>324</v>
      </c>
      <c r="O2180" s="181">
        <v>1113</v>
      </c>
      <c r="P2180" s="181">
        <v>1241</v>
      </c>
      <c r="Q2180" s="181">
        <v>362</v>
      </c>
      <c r="R2180" s="181">
        <v>919</v>
      </c>
      <c r="S2180" s="226">
        <f t="shared" si="101"/>
        <v>5578</v>
      </c>
      <c r="T2180" s="181">
        <f t="shared" si="99"/>
        <v>29062.424662083387</v>
      </c>
      <c r="U2180" s="226">
        <f t="shared" si="100"/>
        <v>1906.6783783856301</v>
      </c>
    </row>
    <row r="2181" spans="1:21" x14ac:dyDescent="0.25">
      <c r="A2181" s="156" t="s">
        <v>15288</v>
      </c>
      <c r="B2181" s="156" t="s">
        <v>396</v>
      </c>
      <c r="C2181" s="223">
        <v>-0.73152583837509155</v>
      </c>
      <c r="D2181" s="221">
        <v>0.23598358035087585</v>
      </c>
      <c r="E2181" s="221">
        <v>-0.13941681385040283</v>
      </c>
      <c r="F2181" s="221">
        <v>18.316051483154297</v>
      </c>
      <c r="G2181" s="221">
        <v>7.3799839019775391</v>
      </c>
      <c r="H2181" s="221">
        <v>1.8255071640014648</v>
      </c>
      <c r="I2181" s="221">
        <v>-0.62611806392669678</v>
      </c>
      <c r="J2181" s="221">
        <v>-6.6271260380744934E-2</v>
      </c>
      <c r="K2181" s="180">
        <v>904.9193115234375</v>
      </c>
      <c r="L2181" s="181">
        <v>367.15579223632812</v>
      </c>
      <c r="M2181" s="181">
        <v>325.25213623046875</v>
      </c>
      <c r="N2181" s="181">
        <v>336.2269287109375</v>
      </c>
      <c r="O2181" s="181">
        <v>1093.4857177734375</v>
      </c>
      <c r="P2181" s="181">
        <v>1213.21044921875</v>
      </c>
      <c r="Q2181" s="181">
        <v>357.17874145507812</v>
      </c>
      <c r="R2181" s="181">
        <v>930.85968017578125</v>
      </c>
      <c r="S2181" s="226">
        <f t="shared" si="101"/>
        <v>5528.2887573242187</v>
      </c>
      <c r="T2181" s="181">
        <f t="shared" ref="T2181:T2244" si="102">SUMPRODUCT(C2181:J2181,K2181:R2181)</f>
        <v>15536.981054517684</v>
      </c>
      <c r="U2181" s="226">
        <f t="shared" ref="U2181:U2244" si="103">(T2181/$T$10045)*$S$10045</f>
        <v>1019.3239616612357</v>
      </c>
    </row>
    <row r="2182" spans="1:21" x14ac:dyDescent="0.25">
      <c r="A2182" s="156" t="s">
        <v>15294</v>
      </c>
      <c r="B2182" s="156" t="s">
        <v>396</v>
      </c>
      <c r="C2182" s="223">
        <v>-0.70257478952407837</v>
      </c>
      <c r="D2182" s="221">
        <v>0.26493453979492188</v>
      </c>
      <c r="E2182" s="221">
        <v>-0.11046582460403442</v>
      </c>
      <c r="F2182" s="221">
        <v>3.2400944232940674</v>
      </c>
      <c r="G2182" s="221">
        <v>7.4089350700378418</v>
      </c>
      <c r="H2182" s="221">
        <v>1.8544580936431885</v>
      </c>
      <c r="I2182" s="221">
        <v>-0.59716701507568359</v>
      </c>
      <c r="J2182" s="221">
        <v>-1.0229647159576416</v>
      </c>
      <c r="K2182" s="180">
        <v>27.467887878417969</v>
      </c>
      <c r="L2182" s="181">
        <v>7.0312108993530273</v>
      </c>
      <c r="M2182" s="181">
        <v>8.3983907699584961</v>
      </c>
      <c r="N2182" s="181">
        <v>11.949507713317871</v>
      </c>
      <c r="O2182" s="181">
        <v>33.416007995605469</v>
      </c>
      <c r="P2182" s="181">
        <v>22.780412673950195</v>
      </c>
      <c r="Q2182" s="181">
        <v>5.7528090476989746</v>
      </c>
      <c r="R2182" s="181">
        <v>14.186711311340332</v>
      </c>
      <c r="S2182" s="226">
        <f t="shared" ref="S2182:S2245" si="104">SUM(K2182:R2182)</f>
        <v>130.98293828964233</v>
      </c>
      <c r="T2182" s="181">
        <f t="shared" si="102"/>
        <v>292.22882450500293</v>
      </c>
      <c r="U2182" s="226">
        <f t="shared" si="103"/>
        <v>19.172054214446781</v>
      </c>
    </row>
    <row r="2183" spans="1:21" x14ac:dyDescent="0.25">
      <c r="A2183" s="156" t="s">
        <v>15295</v>
      </c>
      <c r="B2183" s="156" t="s">
        <v>396</v>
      </c>
      <c r="C2183" s="223">
        <v>-1.2332220077514648</v>
      </c>
      <c r="D2183" s="221">
        <v>-0.26571261882781982</v>
      </c>
      <c r="E2183" s="221">
        <v>-0.64111298322677612</v>
      </c>
      <c r="F2183" s="221">
        <v>39.211521148681641</v>
      </c>
      <c r="G2183" s="221">
        <v>16.475028991699219</v>
      </c>
      <c r="H2183" s="221">
        <v>13.90778636932373</v>
      </c>
      <c r="I2183" s="221">
        <v>-1.1278142929077148</v>
      </c>
      <c r="J2183" s="221">
        <v>-1.5536119937896729</v>
      </c>
      <c r="K2183" s="180">
        <v>976.43096923828125</v>
      </c>
      <c r="L2183" s="181">
        <v>335.1182861328125</v>
      </c>
      <c r="M2183" s="181">
        <v>264.30459594726562</v>
      </c>
      <c r="N2183" s="181">
        <v>278.26785278320312</v>
      </c>
      <c r="O2183" s="181">
        <v>1124.0426025390625</v>
      </c>
      <c r="P2183" s="181">
        <v>1107.087158203125</v>
      </c>
      <c r="Q2183" s="181">
        <v>298.21539306640625</v>
      </c>
      <c r="R2183" s="181">
        <v>865.72222900390625</v>
      </c>
      <c r="S2183" s="226">
        <f t="shared" si="104"/>
        <v>5249.1890869140625</v>
      </c>
      <c r="T2183" s="181">
        <f t="shared" si="102"/>
        <v>41683.093500988994</v>
      </c>
      <c r="U2183" s="226">
        <f t="shared" si="103"/>
        <v>2734.6738631292478</v>
      </c>
    </row>
    <row r="2184" spans="1:21" x14ac:dyDescent="0.25">
      <c r="A2184" s="156" t="s">
        <v>16181</v>
      </c>
      <c r="B2184" s="156" t="s">
        <v>396</v>
      </c>
      <c r="C2184" s="223">
        <v>-1.4532314538955688</v>
      </c>
      <c r="D2184" s="221">
        <v>-0.48572194576263428</v>
      </c>
      <c r="E2184" s="221">
        <v>4.96612548828125</v>
      </c>
      <c r="F2184" s="221">
        <v>9.4632282257080078</v>
      </c>
      <c r="G2184" s="221">
        <v>24.596269607543945</v>
      </c>
      <c r="H2184" s="221">
        <v>7.4538240432739258</v>
      </c>
      <c r="I2184" s="221">
        <v>-1.3478236198425293</v>
      </c>
      <c r="J2184" s="221">
        <v>-1.7736213207244873</v>
      </c>
      <c r="K2184" s="180">
        <v>572.8487548828125</v>
      </c>
      <c r="L2184" s="181">
        <v>207.94508361816406</v>
      </c>
      <c r="M2184" s="181">
        <v>152.95960998535156</v>
      </c>
      <c r="N2184" s="181">
        <v>172.95433044433594</v>
      </c>
      <c r="O2184" s="181">
        <v>592.84344482421875</v>
      </c>
      <c r="P2184" s="181">
        <v>799.788818359375</v>
      </c>
      <c r="Q2184" s="181">
        <v>233.938232421875</v>
      </c>
      <c r="R2184" s="181">
        <v>734.80596923828125</v>
      </c>
      <c r="S2184" s="226">
        <f t="shared" si="104"/>
        <v>3468.0842437744141</v>
      </c>
      <c r="T2184" s="181">
        <f t="shared" si="102"/>
        <v>20387.484918808965</v>
      </c>
      <c r="U2184" s="226">
        <f t="shared" si="103"/>
        <v>1337.5476112656024</v>
      </c>
    </row>
    <row r="2185" spans="1:21" x14ac:dyDescent="0.25">
      <c r="A2185" s="156" t="s">
        <v>15298</v>
      </c>
      <c r="B2185" s="156" t="s">
        <v>396</v>
      </c>
      <c r="C2185" s="223">
        <v>-0.7241370677947998</v>
      </c>
      <c r="D2185" s="221">
        <v>0.24337230622768402</v>
      </c>
      <c r="E2185" s="221">
        <v>-0.13202807307243347</v>
      </c>
      <c r="F2185" s="221">
        <v>3.2185320854187012</v>
      </c>
      <c r="G2185" s="221">
        <v>785.31463623046875</v>
      </c>
      <c r="H2185" s="221">
        <v>38.017917633056641</v>
      </c>
      <c r="I2185" s="221">
        <v>-0.61872929334640503</v>
      </c>
      <c r="J2185" s="221">
        <v>-1.0445269346237183</v>
      </c>
      <c r="K2185" s="180">
        <v>9.9886112213134766</v>
      </c>
      <c r="L2185" s="181">
        <v>2.7445724010467529</v>
      </c>
      <c r="M2185" s="181">
        <v>2.4282832145690918</v>
      </c>
      <c r="N2185" s="181">
        <v>2.7649781703948975</v>
      </c>
      <c r="O2185" s="181">
        <v>9.5498871803283691</v>
      </c>
      <c r="P2185" s="181">
        <v>7.4072842597961426</v>
      </c>
      <c r="Q2185" s="181">
        <v>1.4181990623474121</v>
      </c>
      <c r="R2185" s="181">
        <v>3.9893226623535156</v>
      </c>
      <c r="S2185" s="226">
        <f t="shared" si="104"/>
        <v>40.291138172149658</v>
      </c>
      <c r="T2185" s="181">
        <f t="shared" si="102"/>
        <v>7778.244662336665</v>
      </c>
      <c r="U2185" s="226">
        <f t="shared" si="103"/>
        <v>510.30191361905452</v>
      </c>
    </row>
    <row r="2186" spans="1:21" x14ac:dyDescent="0.25">
      <c r="A2186" s="156" t="s">
        <v>15299</v>
      </c>
      <c r="B2186" s="156" t="s">
        <v>396</v>
      </c>
      <c r="C2186" s="223">
        <v>-1.4031890630722046</v>
      </c>
      <c r="D2186" s="221">
        <v>-0.8504711389541626</v>
      </c>
      <c r="E2186" s="221">
        <v>-1.2258715629577637</v>
      </c>
      <c r="F2186" s="221">
        <v>4.8048396110534668</v>
      </c>
      <c r="G2186" s="221">
        <v>13.34951114654541</v>
      </c>
      <c r="H2186" s="221">
        <v>4.280970573425293</v>
      </c>
      <c r="I2186" s="221">
        <v>-1.7125728130340576</v>
      </c>
      <c r="J2186" s="221">
        <v>-2.1383705139160156</v>
      </c>
      <c r="K2186" s="180">
        <v>1332.872802734375</v>
      </c>
      <c r="L2186" s="181">
        <v>394.561767578125</v>
      </c>
      <c r="M2186" s="181">
        <v>318.0050048828125</v>
      </c>
      <c r="N2186" s="181">
        <v>284.63412475585937</v>
      </c>
      <c r="O2186" s="181">
        <v>1302.4464111328125</v>
      </c>
      <c r="P2186" s="181">
        <v>1542.9132080078125</v>
      </c>
      <c r="Q2186" s="181">
        <v>458.35906982421875</v>
      </c>
      <c r="R2186" s="181">
        <v>1400.59619140625</v>
      </c>
      <c r="S2186" s="226">
        <f t="shared" si="104"/>
        <v>7034.3885803222656</v>
      </c>
      <c r="T2186" s="181">
        <f t="shared" si="102"/>
        <v>18984.174134628673</v>
      </c>
      <c r="U2186" s="226">
        <f t="shared" si="103"/>
        <v>1245.4815719910894</v>
      </c>
    </row>
    <row r="2187" spans="1:21" x14ac:dyDescent="0.25">
      <c r="A2187" s="156" t="s">
        <v>15300</v>
      </c>
      <c r="B2187" s="156" t="s">
        <v>396</v>
      </c>
      <c r="C2187" s="223">
        <v>-2.6910607814788818</v>
      </c>
      <c r="D2187" s="221">
        <v>-1.7235512733459473</v>
      </c>
      <c r="E2187" s="221">
        <v>-3.0896046161651611</v>
      </c>
      <c r="F2187" s="221">
        <v>1.2516086101531982</v>
      </c>
      <c r="G2187" s="221">
        <v>6.5877265930175781</v>
      </c>
      <c r="H2187" s="221">
        <v>-0.13402771949768066</v>
      </c>
      <c r="I2187" s="221">
        <v>-2.5856528282165527</v>
      </c>
      <c r="J2187" s="221">
        <v>-3.0114505290985107</v>
      </c>
      <c r="K2187" s="180">
        <v>793.63421630859375</v>
      </c>
      <c r="L2187" s="181">
        <v>306.205322265625</v>
      </c>
      <c r="M2187" s="181">
        <v>286.56533813476562</v>
      </c>
      <c r="N2187" s="181">
        <v>335.66531372070312</v>
      </c>
      <c r="O2187" s="181">
        <v>989.14141845703125</v>
      </c>
      <c r="P2187" s="181">
        <v>992.71234130859375</v>
      </c>
      <c r="Q2187" s="181">
        <v>277.6380615234375</v>
      </c>
      <c r="R2187" s="181">
        <v>903.43963623046875</v>
      </c>
      <c r="S2187" s="226">
        <f t="shared" si="104"/>
        <v>4885.0016479492187</v>
      </c>
      <c r="T2187" s="181">
        <f t="shared" si="102"/>
        <v>-184.12763632723363</v>
      </c>
      <c r="U2187" s="226">
        <f t="shared" si="103"/>
        <v>-12.079934387113235</v>
      </c>
    </row>
    <row r="2188" spans="1:21" x14ac:dyDescent="0.25">
      <c r="A2188" s="156" t="s">
        <v>15301</v>
      </c>
      <c r="B2188" s="156" t="s">
        <v>396</v>
      </c>
      <c r="C2188" s="223">
        <v>-1.9250643253326416</v>
      </c>
      <c r="D2188" s="221">
        <v>-0.95755481719970703</v>
      </c>
      <c r="E2188" s="221">
        <v>-1.3329552412033081</v>
      </c>
      <c r="F2188" s="221">
        <v>2.0176050662994385</v>
      </c>
      <c r="G2188" s="221">
        <v>6.1864452362060547</v>
      </c>
      <c r="H2188" s="221">
        <v>0.63196867704391479</v>
      </c>
      <c r="I2188" s="221">
        <v>-1.8196564912796021</v>
      </c>
      <c r="J2188" s="221">
        <v>-2.2454540729522705</v>
      </c>
      <c r="K2188" s="180">
        <v>0.23299156129360199</v>
      </c>
      <c r="L2188" s="181">
        <v>6.9789834320545197E-2</v>
      </c>
      <c r="M2188" s="181">
        <v>7.5794480741024017E-2</v>
      </c>
      <c r="N2188" s="181">
        <v>9.5847733318805695E-2</v>
      </c>
      <c r="O2188" s="181">
        <v>0.23134878277778625</v>
      </c>
      <c r="P2188" s="181">
        <v>0.15362827479839325</v>
      </c>
      <c r="Q2188" s="181">
        <v>3.4838270395994186E-2</v>
      </c>
      <c r="R2188" s="181">
        <v>9.7150623798370361E-2</v>
      </c>
      <c r="S2188" s="226">
        <f t="shared" si="104"/>
        <v>0.99138956144452095</v>
      </c>
      <c r="T2188" s="181">
        <f t="shared" si="102"/>
        <v>0.82377477111388986</v>
      </c>
      <c r="U2188" s="226">
        <f t="shared" si="103"/>
        <v>5.4044821208315143E-2</v>
      </c>
    </row>
    <row r="2189" spans="1:21" x14ac:dyDescent="0.25">
      <c r="A2189" s="156" t="s">
        <v>15303</v>
      </c>
      <c r="B2189" s="156" t="s">
        <v>396</v>
      </c>
      <c r="C2189" s="223">
        <v>-2.3336827754974365</v>
      </c>
      <c r="D2189" s="221">
        <v>-1.3661733865737915</v>
      </c>
      <c r="E2189" s="221">
        <v>-1.7415738105773926</v>
      </c>
      <c r="F2189" s="221">
        <v>1.608986496925354</v>
      </c>
      <c r="G2189" s="221">
        <v>5.777827262878418</v>
      </c>
      <c r="H2189" s="221">
        <v>0.22335013747215271</v>
      </c>
      <c r="I2189" s="221">
        <v>-2.2282750606536865</v>
      </c>
      <c r="J2189" s="221">
        <v>-2.6540727615356445</v>
      </c>
      <c r="K2189" s="180">
        <v>430.47393798828125</v>
      </c>
      <c r="L2189" s="181">
        <v>130.10267639160156</v>
      </c>
      <c r="M2189" s="181">
        <v>109.14653778076172</v>
      </c>
      <c r="N2189" s="181">
        <v>130.97584533691406</v>
      </c>
      <c r="O2189" s="181">
        <v>454.92276000976562</v>
      </c>
      <c r="P2189" s="181">
        <v>611.2205810546875</v>
      </c>
      <c r="Q2189" s="181">
        <v>195.59059143066406</v>
      </c>
      <c r="R2189" s="181">
        <v>577.1668701171875</v>
      </c>
      <c r="S2189" s="226">
        <f t="shared" si="104"/>
        <v>2639.5998001098633</v>
      </c>
      <c r="T2189" s="181">
        <f t="shared" si="102"/>
        <v>-364.37199326529299</v>
      </c>
      <c r="U2189" s="226">
        <f t="shared" si="103"/>
        <v>-23.905101151267985</v>
      </c>
    </row>
    <row r="2190" spans="1:21" x14ac:dyDescent="0.25">
      <c r="A2190" s="156" t="s">
        <v>15305</v>
      </c>
      <c r="B2190" s="156" t="s">
        <v>396</v>
      </c>
      <c r="C2190" s="223">
        <v>-0.54088431596755981</v>
      </c>
      <c r="D2190" s="221">
        <v>0.42662507295608521</v>
      </c>
      <c r="E2190" s="221">
        <v>5.1224712282419205E-2</v>
      </c>
      <c r="F2190" s="221">
        <v>3.4017848968505859</v>
      </c>
      <c r="G2190" s="221">
        <v>7.5706257820129395</v>
      </c>
      <c r="H2190" s="221">
        <v>2.016148567199707</v>
      </c>
      <c r="I2190" s="221">
        <v>-0.43547654151916504</v>
      </c>
      <c r="J2190" s="221">
        <v>-0.86127424240112305</v>
      </c>
      <c r="K2190" s="180">
        <v>18.605062484741211</v>
      </c>
      <c r="L2190" s="181">
        <v>4.8142743110656738</v>
      </c>
      <c r="M2190" s="181">
        <v>5.2211833000183105</v>
      </c>
      <c r="N2190" s="181">
        <v>7.2067041397094727</v>
      </c>
      <c r="O2190" s="181">
        <v>21.826017379760742</v>
      </c>
      <c r="P2190" s="181">
        <v>14.830121994018555</v>
      </c>
      <c r="Q2190" s="181">
        <v>3.3729336261749268</v>
      </c>
      <c r="R2190" s="181">
        <v>9.0108308792114258</v>
      </c>
      <c r="S2190" s="226">
        <f t="shared" si="104"/>
        <v>84.887128114700317</v>
      </c>
      <c r="T2190" s="181">
        <f t="shared" si="102"/>
        <v>202.68052363876626</v>
      </c>
      <c r="U2190" s="226">
        <f t="shared" si="103"/>
        <v>13.297120823029436</v>
      </c>
    </row>
    <row r="2191" spans="1:21" x14ac:dyDescent="0.25">
      <c r="A2191" s="156" t="s">
        <v>15307</v>
      </c>
      <c r="B2191" s="156" t="s">
        <v>396</v>
      </c>
      <c r="C2191" s="223">
        <v>0.9117434024810791</v>
      </c>
      <c r="D2191" s="221">
        <v>1.8792527914047241</v>
      </c>
      <c r="E2191" s="221">
        <v>1.503852367401123</v>
      </c>
      <c r="F2191" s="221">
        <v>4.8544130325317383</v>
      </c>
      <c r="G2191" s="221">
        <v>9.0232524871826172</v>
      </c>
      <c r="H2191" s="221">
        <v>3.4687762260437012</v>
      </c>
      <c r="I2191" s="221">
        <v>1.0171511173248291</v>
      </c>
      <c r="J2191" s="221">
        <v>0.59135341644287109</v>
      </c>
      <c r="K2191" s="180">
        <v>46.857028961181641</v>
      </c>
      <c r="L2191" s="181">
        <v>44.205764770507812</v>
      </c>
      <c r="M2191" s="181">
        <v>10.767377853393555</v>
      </c>
      <c r="N2191" s="181">
        <v>15.745260238647461</v>
      </c>
      <c r="O2191" s="181">
        <v>50.428119659423828</v>
      </c>
      <c r="P2191" s="181">
        <v>52.538311004638672</v>
      </c>
      <c r="Q2191" s="181">
        <v>13.797393798828125</v>
      </c>
      <c r="R2191" s="181">
        <v>34.57464599609375</v>
      </c>
      <c r="S2191" s="226">
        <f t="shared" si="104"/>
        <v>268.91390228271484</v>
      </c>
      <c r="T2191" s="181">
        <f t="shared" si="102"/>
        <v>890.17110689596302</v>
      </c>
      <c r="U2191" s="226">
        <f t="shared" si="103"/>
        <v>58.400839651775456</v>
      </c>
    </row>
    <row r="2192" spans="1:21" x14ac:dyDescent="0.25">
      <c r="A2192" s="156" t="s">
        <v>15308</v>
      </c>
      <c r="B2192" s="156" t="s">
        <v>396</v>
      </c>
      <c r="C2192" s="223">
        <v>-1.3147423267364502</v>
      </c>
      <c r="D2192" s="221">
        <v>-0.34723281860351563</v>
      </c>
      <c r="E2192" s="221">
        <v>-1.0222413539886475</v>
      </c>
      <c r="F2192" s="221">
        <v>4.1735062599182129</v>
      </c>
      <c r="G2192" s="221">
        <v>11.511181831359863</v>
      </c>
      <c r="H2192" s="221">
        <v>2.8744912147521973</v>
      </c>
      <c r="I2192" s="221">
        <v>-1.2093344926834106</v>
      </c>
      <c r="J2192" s="221">
        <v>-1.6351321935653687</v>
      </c>
      <c r="K2192" s="180">
        <v>720.7991943359375</v>
      </c>
      <c r="L2192" s="181">
        <v>212.77168273925781</v>
      </c>
      <c r="M2192" s="181">
        <v>224.95684814453125</v>
      </c>
      <c r="N2192" s="181">
        <v>216.52096557617187</v>
      </c>
      <c r="O2192" s="181">
        <v>924.19769287109375</v>
      </c>
      <c r="P2192" s="181">
        <v>1012.3057861328125</v>
      </c>
      <c r="Q2192" s="181">
        <v>336.49795532226562</v>
      </c>
      <c r="R2192" s="181">
        <v>864.209228515625</v>
      </c>
      <c r="S2192" s="226">
        <f t="shared" si="104"/>
        <v>4512.2593536376953</v>
      </c>
      <c r="T2192" s="181">
        <f t="shared" si="102"/>
        <v>11380.581755245028</v>
      </c>
      <c r="U2192" s="226">
        <f t="shared" si="103"/>
        <v>746.63794980897319</v>
      </c>
    </row>
    <row r="2193" spans="1:21" x14ac:dyDescent="0.25">
      <c r="A2193" s="156" t="s">
        <v>16173</v>
      </c>
      <c r="B2193" s="156" t="s">
        <v>396</v>
      </c>
      <c r="C2193" s="223">
        <v>-2.0507984161376953</v>
      </c>
      <c r="D2193" s="221">
        <v>-1.0832891464233398</v>
      </c>
      <c r="E2193" s="221">
        <v>-1.4586894512176514</v>
      </c>
      <c r="F2193" s="221">
        <v>2416.123779296875</v>
      </c>
      <c r="G2193" s="221">
        <v>6.0607118606567383</v>
      </c>
      <c r="H2193" s="221">
        <v>0.50623446702957153</v>
      </c>
      <c r="I2193" s="221">
        <v>-1.9453907012939453</v>
      </c>
      <c r="J2193" s="221">
        <v>-2.3711884021759033</v>
      </c>
      <c r="K2193" s="180">
        <v>12.94548225402832</v>
      </c>
      <c r="L2193" s="181">
        <v>4.2881913185119629</v>
      </c>
      <c r="M2193" s="181">
        <v>2.3463687896728516</v>
      </c>
      <c r="N2193" s="181">
        <v>2.1036409139633179</v>
      </c>
      <c r="O2193" s="181">
        <v>11.111538887023926</v>
      </c>
      <c r="P2193" s="181">
        <v>16.96397590637207</v>
      </c>
      <c r="Q2193" s="181">
        <v>5.083798885345459</v>
      </c>
      <c r="R2193" s="181">
        <v>15.14351749420166</v>
      </c>
      <c r="S2193" s="226">
        <f t="shared" si="104"/>
        <v>69.986514449119568</v>
      </c>
      <c r="T2193" s="181">
        <f t="shared" si="102"/>
        <v>5078.1737630057924</v>
      </c>
      <c r="U2193" s="226">
        <f t="shared" si="103"/>
        <v>333.16023106085311</v>
      </c>
    </row>
    <row r="2194" spans="1:21" x14ac:dyDescent="0.25">
      <c r="A2194" s="156" t="s">
        <v>16182</v>
      </c>
      <c r="B2194" s="156" t="s">
        <v>396</v>
      </c>
      <c r="C2194" s="223">
        <v>-2.4333529472351074</v>
      </c>
      <c r="D2194" s="221">
        <v>-1.465843677520752</v>
      </c>
      <c r="E2194" s="221">
        <v>-1.8412439823150635</v>
      </c>
      <c r="F2194" s="221">
        <v>1.5093162059783936</v>
      </c>
      <c r="G2194" s="221">
        <v>5.6098141670227051</v>
      </c>
      <c r="H2194" s="221">
        <v>-0.27402964234352112</v>
      </c>
      <c r="I2194" s="221">
        <v>-2.3279452323913574</v>
      </c>
      <c r="J2194" s="221">
        <v>-2.7537429332733154</v>
      </c>
      <c r="K2194" s="180">
        <v>1089</v>
      </c>
      <c r="L2194" s="181">
        <v>360</v>
      </c>
      <c r="M2194" s="181">
        <v>193</v>
      </c>
      <c r="N2194" s="181">
        <v>237</v>
      </c>
      <c r="O2194" s="181">
        <v>933</v>
      </c>
      <c r="P2194" s="181">
        <v>1249</v>
      </c>
      <c r="Q2194" s="181">
        <v>357</v>
      </c>
      <c r="R2194" s="181">
        <v>982</v>
      </c>
      <c r="S2194" s="226">
        <f t="shared" si="104"/>
        <v>5400</v>
      </c>
      <c r="T2194" s="181">
        <f t="shared" si="102"/>
        <v>-1818.8356451094151</v>
      </c>
      <c r="U2194" s="226">
        <f t="shared" si="103"/>
        <v>-119.32709120762659</v>
      </c>
    </row>
    <row r="2195" spans="1:21" x14ac:dyDescent="0.25">
      <c r="A2195" s="156" t="s">
        <v>16174</v>
      </c>
      <c r="B2195" s="156" t="s">
        <v>396</v>
      </c>
      <c r="C2195" s="223">
        <v>-2.5821936130523682</v>
      </c>
      <c r="D2195" s="221">
        <v>-1.6146843433380127</v>
      </c>
      <c r="E2195" s="221">
        <v>-1.9900847673416138</v>
      </c>
      <c r="F2195" s="221">
        <v>1.3604755401611328</v>
      </c>
      <c r="G2195" s="221">
        <v>3.9620380401611328</v>
      </c>
      <c r="H2195" s="221">
        <v>-2.5160765275359154E-2</v>
      </c>
      <c r="I2195" s="221">
        <v>-2.4767858982086182</v>
      </c>
      <c r="J2195" s="221">
        <v>5.6669754981994629</v>
      </c>
      <c r="K2195" s="180">
        <v>489.57351684570312</v>
      </c>
      <c r="L2195" s="181">
        <v>170.41374206542969</v>
      </c>
      <c r="M2195" s="181">
        <v>100.72565460205078</v>
      </c>
      <c r="N2195" s="181">
        <v>93.1126708984375</v>
      </c>
      <c r="O2195" s="181">
        <v>395.875244140625</v>
      </c>
      <c r="P2195" s="181">
        <v>603.768310546875</v>
      </c>
      <c r="Q2195" s="181">
        <v>167.48567199707031</v>
      </c>
      <c r="R2195" s="181">
        <v>592.6416015625</v>
      </c>
      <c r="S2195" s="226">
        <f t="shared" si="104"/>
        <v>2613.5964126586914</v>
      </c>
      <c r="T2195" s="181">
        <f t="shared" si="102"/>
        <v>2883.8276992259912</v>
      </c>
      <c r="U2195" s="226">
        <f t="shared" si="103"/>
        <v>189.19728773619829</v>
      </c>
    </row>
    <row r="2196" spans="1:21" x14ac:dyDescent="0.25">
      <c r="A2196" s="156" t="s">
        <v>16183</v>
      </c>
      <c r="B2196" s="156" t="s">
        <v>396</v>
      </c>
      <c r="C2196" s="223">
        <v>-0.62193268537521362</v>
      </c>
      <c r="D2196" s="221">
        <v>0.34557673335075378</v>
      </c>
      <c r="E2196" s="221">
        <v>-2.9823625460267067E-2</v>
      </c>
      <c r="F2196" s="221">
        <v>3.3207366466522217</v>
      </c>
      <c r="G2196" s="221">
        <v>7.4895777702331543</v>
      </c>
      <c r="H2196" s="221">
        <v>1.9351003170013428</v>
      </c>
      <c r="I2196" s="221">
        <v>-0.51652485132217407</v>
      </c>
      <c r="J2196" s="221">
        <v>-0.94232261180877686</v>
      </c>
      <c r="K2196" s="180">
        <v>431</v>
      </c>
      <c r="L2196" s="181">
        <v>136</v>
      </c>
      <c r="M2196" s="181">
        <v>137</v>
      </c>
      <c r="N2196" s="181">
        <v>150</v>
      </c>
      <c r="O2196" s="181">
        <v>480</v>
      </c>
      <c r="P2196" s="181">
        <v>543</v>
      </c>
      <c r="Q2196" s="181">
        <v>145</v>
      </c>
      <c r="R2196" s="181">
        <v>389</v>
      </c>
      <c r="S2196" s="226">
        <f t="shared" si="104"/>
        <v>2411</v>
      </c>
      <c r="T2196" s="181">
        <f t="shared" si="102"/>
        <v>4477.2673110570759</v>
      </c>
      <c r="U2196" s="226">
        <f t="shared" si="103"/>
        <v>293.73697740308666</v>
      </c>
    </row>
    <row r="2197" spans="1:21" x14ac:dyDescent="0.25">
      <c r="A2197" s="156" t="s">
        <v>16184</v>
      </c>
      <c r="B2197" s="156" t="s">
        <v>396</v>
      </c>
      <c r="C2197" s="223">
        <v>-1.1583793163299561</v>
      </c>
      <c r="D2197" s="221">
        <v>-0.19086991250514984</v>
      </c>
      <c r="E2197" s="221">
        <v>-0.56627029180526733</v>
      </c>
      <c r="F2197" s="221">
        <v>2.7842898368835449</v>
      </c>
      <c r="G2197" s="221">
        <v>7.9264435768127441</v>
      </c>
      <c r="H2197" s="221">
        <v>3.7851569652557373</v>
      </c>
      <c r="I2197" s="221">
        <v>-1.0529714822769165</v>
      </c>
      <c r="J2197" s="221">
        <v>-1.4787691831588745</v>
      </c>
      <c r="K2197" s="180">
        <v>631</v>
      </c>
      <c r="L2197" s="181">
        <v>242</v>
      </c>
      <c r="M2197" s="181">
        <v>226</v>
      </c>
      <c r="N2197" s="181">
        <v>247</v>
      </c>
      <c r="O2197" s="181">
        <v>803</v>
      </c>
      <c r="P2197" s="181">
        <v>1056</v>
      </c>
      <c r="Q2197" s="181">
        <v>316</v>
      </c>
      <c r="R2197" s="181">
        <v>1207</v>
      </c>
      <c r="S2197" s="226">
        <f t="shared" si="104"/>
        <v>4728</v>
      </c>
      <c r="T2197" s="181">
        <f t="shared" si="102"/>
        <v>8027.0611913502216</v>
      </c>
      <c r="U2197" s="226">
        <f t="shared" si="103"/>
        <v>526.62584741230262</v>
      </c>
    </row>
    <row r="2198" spans="1:21" x14ac:dyDescent="0.25">
      <c r="A2198" s="156" t="s">
        <v>16179</v>
      </c>
      <c r="B2198" s="156" t="s">
        <v>396</v>
      </c>
      <c r="C2198" s="223">
        <v>-0.45727133750915527</v>
      </c>
      <c r="D2198" s="221">
        <v>-4.2070794105529785</v>
      </c>
      <c r="E2198" s="221">
        <v>7.3819599151611328</v>
      </c>
      <c r="F2198" s="221">
        <v>20.755168914794922</v>
      </c>
      <c r="G2198" s="221">
        <v>34.360160827636719</v>
      </c>
      <c r="H2198" s="221">
        <v>7.7046561241149902</v>
      </c>
      <c r="I2198" s="221">
        <v>-0.31681925058364868</v>
      </c>
      <c r="J2198" s="221">
        <v>-0.74261695146560669</v>
      </c>
      <c r="K2198" s="180">
        <v>936.99578857421875</v>
      </c>
      <c r="L2198" s="181">
        <v>280.2320556640625</v>
      </c>
      <c r="M2198" s="181">
        <v>225.34123229980469</v>
      </c>
      <c r="N2198" s="181">
        <v>294.677001953125</v>
      </c>
      <c r="O2198" s="181">
        <v>1231.6728515625</v>
      </c>
      <c r="P2198" s="181">
        <v>1050.62939453125</v>
      </c>
      <c r="Q2198" s="181">
        <v>288.89901733398437</v>
      </c>
      <c r="R2198" s="181">
        <v>757.87841796875</v>
      </c>
      <c r="S2198" s="226">
        <f t="shared" si="104"/>
        <v>5066.3257598876953</v>
      </c>
      <c r="T2198" s="181">
        <f t="shared" si="102"/>
        <v>55932.984400841851</v>
      </c>
      <c r="U2198" s="226">
        <f t="shared" si="103"/>
        <v>3669.5565919110336</v>
      </c>
    </row>
    <row r="2199" spans="1:21" x14ac:dyDescent="0.25">
      <c r="A2199" s="156" t="s">
        <v>16158</v>
      </c>
      <c r="B2199" s="156" t="s">
        <v>396</v>
      </c>
      <c r="C2199" s="223">
        <v>-3.3870012760162354</v>
      </c>
      <c r="D2199" s="221">
        <v>1.5714163780212402</v>
      </c>
      <c r="E2199" s="221">
        <v>-1.1222233772277832</v>
      </c>
      <c r="F2199" s="221">
        <v>20.126384735107422</v>
      </c>
      <c r="G2199" s="221">
        <v>5.8376946449279785</v>
      </c>
      <c r="H2199" s="221">
        <v>0.97110027074813843</v>
      </c>
      <c r="I2199" s="221">
        <v>-2.1684074401855469</v>
      </c>
      <c r="J2199" s="221">
        <v>-2.5817141532897949</v>
      </c>
      <c r="K2199" s="180">
        <v>955.57366943359375</v>
      </c>
      <c r="L2199" s="181">
        <v>358.23300170898437</v>
      </c>
      <c r="M2199" s="181">
        <v>184.25860595703125</v>
      </c>
      <c r="N2199" s="181">
        <v>140.55075073242187</v>
      </c>
      <c r="O2199" s="181">
        <v>828.7352294921875</v>
      </c>
      <c r="P2199" s="181">
        <v>1235.8182373046875</v>
      </c>
      <c r="Q2199" s="181">
        <v>341.94967651367187</v>
      </c>
      <c r="R2199" s="181">
        <v>825.30712890625</v>
      </c>
      <c r="S2199" s="226">
        <f t="shared" si="104"/>
        <v>4870.4263000488281</v>
      </c>
      <c r="T2199" s="181">
        <f t="shared" si="102"/>
        <v>3114.2164552048853</v>
      </c>
      <c r="U2199" s="226">
        <f t="shared" si="103"/>
        <v>204.3122433792912</v>
      </c>
    </row>
    <row r="2200" spans="1:21" x14ac:dyDescent="0.25">
      <c r="A2200" s="156" t="s">
        <v>16185</v>
      </c>
      <c r="B2200" s="156" t="s">
        <v>396</v>
      </c>
      <c r="C2200" s="223">
        <v>-1.1923490762710571</v>
      </c>
      <c r="D2200" s="221">
        <v>-0.31527447700500488</v>
      </c>
      <c r="E2200" s="221">
        <v>-3.4228720664978027</v>
      </c>
      <c r="F2200" s="221">
        <v>3.8023900985717773</v>
      </c>
      <c r="G2200" s="221">
        <v>19.640434265136719</v>
      </c>
      <c r="H2200" s="221">
        <v>5.9678878784179687</v>
      </c>
      <c r="I2200" s="221">
        <v>-0.8539385199546814</v>
      </c>
      <c r="J2200" s="221">
        <v>-0.2445964515209198</v>
      </c>
      <c r="K2200" s="180">
        <v>1424</v>
      </c>
      <c r="L2200" s="181">
        <v>484</v>
      </c>
      <c r="M2200" s="181">
        <v>338</v>
      </c>
      <c r="N2200" s="181">
        <v>365</v>
      </c>
      <c r="O2200" s="181">
        <v>1532</v>
      </c>
      <c r="P2200" s="181">
        <v>1721</v>
      </c>
      <c r="Q2200" s="181">
        <v>549</v>
      </c>
      <c r="R2200" s="181">
        <v>1608</v>
      </c>
      <c r="S2200" s="226">
        <f t="shared" si="104"/>
        <v>8021</v>
      </c>
      <c r="T2200" s="181">
        <f t="shared" si="102"/>
        <v>37878.200687468052</v>
      </c>
      <c r="U2200" s="226">
        <f t="shared" si="103"/>
        <v>2485.0488939820525</v>
      </c>
    </row>
    <row r="2201" spans="1:21" x14ac:dyDescent="0.25">
      <c r="A2201" s="156" t="s">
        <v>16186</v>
      </c>
      <c r="B2201" s="156" t="s">
        <v>396</v>
      </c>
      <c r="C2201" s="223">
        <v>0.52906042337417603</v>
      </c>
      <c r="D2201" s="221">
        <v>1.705101490020752</v>
      </c>
      <c r="E2201" s="221">
        <v>16.972335815429688</v>
      </c>
      <c r="F2201" s="221">
        <v>44.251815795898438</v>
      </c>
      <c r="G2201" s="221">
        <v>45.242717742919922</v>
      </c>
      <c r="H2201" s="221">
        <v>11.588708877563477</v>
      </c>
      <c r="I2201" s="221">
        <v>0.11891454458236694</v>
      </c>
      <c r="J2201" s="221">
        <v>-0.30688315629959106</v>
      </c>
      <c r="K2201" s="180">
        <v>1436</v>
      </c>
      <c r="L2201" s="181">
        <v>647</v>
      </c>
      <c r="M2201" s="181">
        <v>589</v>
      </c>
      <c r="N2201" s="181">
        <v>700</v>
      </c>
      <c r="O2201" s="181">
        <v>1715</v>
      </c>
      <c r="P2201" s="181">
        <v>1340</v>
      </c>
      <c r="Q2201" s="181">
        <v>397</v>
      </c>
      <c r="R2201" s="181">
        <v>915</v>
      </c>
      <c r="S2201" s="226">
        <f t="shared" si="104"/>
        <v>7739</v>
      </c>
      <c r="T2201" s="181">
        <f t="shared" si="102"/>
        <v>135722.45009565353</v>
      </c>
      <c r="U2201" s="226">
        <f t="shared" si="103"/>
        <v>8904.2488391040624</v>
      </c>
    </row>
    <row r="2202" spans="1:21" x14ac:dyDescent="0.25">
      <c r="A2202" s="156" t="s">
        <v>16187</v>
      </c>
      <c r="B2202" s="156" t="s">
        <v>396</v>
      </c>
      <c r="C2202" s="223">
        <v>2.5399832725524902</v>
      </c>
      <c r="D2202" s="221">
        <v>1.8627588748931885</v>
      </c>
      <c r="E2202" s="221">
        <v>3.1320922374725342</v>
      </c>
      <c r="F2202" s="221">
        <v>22.373319625854492</v>
      </c>
      <c r="G2202" s="221">
        <v>59.445705413818359</v>
      </c>
      <c r="H2202" s="221">
        <v>21.231182098388672</v>
      </c>
      <c r="I2202" s="221">
        <v>2.6453909873962402</v>
      </c>
      <c r="J2202" s="221">
        <v>2.2195932865142822</v>
      </c>
      <c r="K2202" s="180">
        <v>947</v>
      </c>
      <c r="L2202" s="181">
        <v>559</v>
      </c>
      <c r="M2202" s="181">
        <v>899</v>
      </c>
      <c r="N2202" s="181">
        <v>630</v>
      </c>
      <c r="O2202" s="181">
        <v>1144</v>
      </c>
      <c r="P2202" s="181">
        <v>734</v>
      </c>
      <c r="Q2202" s="181">
        <v>185</v>
      </c>
      <c r="R2202" s="181">
        <v>668</v>
      </c>
      <c r="S2202" s="226">
        <f t="shared" si="104"/>
        <v>5766</v>
      </c>
      <c r="T2202" s="181">
        <f t="shared" si="102"/>
        <v>105919.24895763397</v>
      </c>
      <c r="U2202" s="226">
        <f t="shared" si="103"/>
        <v>6948.9708512121097</v>
      </c>
    </row>
    <row r="2203" spans="1:21" x14ac:dyDescent="0.25">
      <c r="A2203" s="156" t="s">
        <v>16188</v>
      </c>
      <c r="B2203" s="156" t="s">
        <v>396</v>
      </c>
      <c r="C2203" s="223">
        <v>1.6867499351501465</v>
      </c>
      <c r="D2203" s="221">
        <v>8.4070682525634766</v>
      </c>
      <c r="E2203" s="221">
        <v>10.718709945678711</v>
      </c>
      <c r="F2203" s="221">
        <v>37.089389801025391</v>
      </c>
      <c r="G2203" s="221">
        <v>41.560623168945313</v>
      </c>
      <c r="H2203" s="221">
        <v>29.753313064575195</v>
      </c>
      <c r="I2203" s="221">
        <v>2.6750097274780273</v>
      </c>
      <c r="J2203" s="221">
        <v>2.2492120265960693</v>
      </c>
      <c r="K2203" s="180">
        <v>2879</v>
      </c>
      <c r="L2203" s="181">
        <v>867</v>
      </c>
      <c r="M2203" s="181">
        <v>1171</v>
      </c>
      <c r="N2203" s="181">
        <v>1289</v>
      </c>
      <c r="O2203" s="181">
        <v>3090</v>
      </c>
      <c r="P2203" s="181">
        <v>1802</v>
      </c>
      <c r="Q2203" s="181">
        <v>342</v>
      </c>
      <c r="R2203" s="181">
        <v>942</v>
      </c>
      <c r="S2203" s="226">
        <f t="shared" si="104"/>
        <v>12382</v>
      </c>
      <c r="T2203" s="181">
        <f t="shared" si="102"/>
        <v>257576.32082843781</v>
      </c>
      <c r="U2203" s="226">
        <f t="shared" si="103"/>
        <v>16898.631391497129</v>
      </c>
    </row>
    <row r="2204" spans="1:21" x14ac:dyDescent="0.25">
      <c r="A2204" s="156" t="s">
        <v>16189</v>
      </c>
      <c r="B2204" s="156" t="s">
        <v>396</v>
      </c>
      <c r="C2204" s="223">
        <v>-0.63138580322265625</v>
      </c>
      <c r="D2204" s="221">
        <v>7.6423897743225098</v>
      </c>
      <c r="E2204" s="221">
        <v>1.1261111497879028</v>
      </c>
      <c r="F2204" s="221">
        <v>13.312417030334473</v>
      </c>
      <c r="G2204" s="221">
        <v>23.02589225769043</v>
      </c>
      <c r="H2204" s="221">
        <v>9.2039756774902344</v>
      </c>
      <c r="I2204" s="221">
        <v>0.63940989971160889</v>
      </c>
      <c r="J2204" s="221">
        <v>1.6590796709060669</v>
      </c>
      <c r="K2204" s="180">
        <v>1914</v>
      </c>
      <c r="L2204" s="181">
        <v>599</v>
      </c>
      <c r="M2204" s="181">
        <v>607</v>
      </c>
      <c r="N2204" s="181">
        <v>692</v>
      </c>
      <c r="O2204" s="181">
        <v>2410</v>
      </c>
      <c r="P2204" s="181">
        <v>1933</v>
      </c>
      <c r="Q2204" s="181">
        <v>609</v>
      </c>
      <c r="R2204" s="181">
        <v>1676</v>
      </c>
      <c r="S2204" s="226">
        <f t="shared" si="104"/>
        <v>10440</v>
      </c>
      <c r="T2204" s="181">
        <f t="shared" si="102"/>
        <v>89718.764583349228</v>
      </c>
      <c r="U2204" s="226">
        <f t="shared" si="103"/>
        <v>5886.1168865144291</v>
      </c>
    </row>
    <row r="2205" spans="1:21" x14ac:dyDescent="0.25">
      <c r="A2205" s="156" t="s">
        <v>16190</v>
      </c>
      <c r="B2205" s="156" t="s">
        <v>396</v>
      </c>
      <c r="C2205" s="223">
        <v>-0.33398905396461487</v>
      </c>
      <c r="D2205" s="221">
        <v>1.4747344255447388</v>
      </c>
      <c r="E2205" s="221">
        <v>8.5884799957275391</v>
      </c>
      <c r="F2205" s="221">
        <v>31.798982620239258</v>
      </c>
      <c r="G2205" s="221">
        <v>27.271453857421875</v>
      </c>
      <c r="H2205" s="221">
        <v>18.683784484863281</v>
      </c>
      <c r="I2205" s="221">
        <v>5.6651458740234375</v>
      </c>
      <c r="J2205" s="221">
        <v>-0.34207555651664734</v>
      </c>
      <c r="K2205" s="180">
        <v>2719</v>
      </c>
      <c r="L2205" s="181">
        <v>1072</v>
      </c>
      <c r="M2205" s="181">
        <v>1075</v>
      </c>
      <c r="N2205" s="181">
        <v>937</v>
      </c>
      <c r="O2205" s="181">
        <v>3125</v>
      </c>
      <c r="P2205" s="181">
        <v>2534</v>
      </c>
      <c r="Q2205" s="181">
        <v>740</v>
      </c>
      <c r="R2205" s="181">
        <v>1786</v>
      </c>
      <c r="S2205" s="226">
        <f t="shared" si="104"/>
        <v>13988</v>
      </c>
      <c r="T2205" s="181">
        <f t="shared" si="102"/>
        <v>175850.32596895099</v>
      </c>
      <c r="U2205" s="226">
        <f t="shared" si="103"/>
        <v>11536.890615823384</v>
      </c>
    </row>
    <row r="2206" spans="1:21" x14ac:dyDescent="0.25">
      <c r="A2206" s="156" t="s">
        <v>16191</v>
      </c>
      <c r="B2206" s="156" t="s">
        <v>396</v>
      </c>
      <c r="C2206" s="223">
        <v>0.75097155570983887</v>
      </c>
      <c r="D2206" s="221">
        <v>4.0162153244018555</v>
      </c>
      <c r="E2206" s="221">
        <v>8.5295591354370117</v>
      </c>
      <c r="F2206" s="221">
        <v>40.949001312255859</v>
      </c>
      <c r="G2206" s="221">
        <v>57.183311462402344</v>
      </c>
      <c r="H2206" s="221">
        <v>32.415618896484375</v>
      </c>
      <c r="I2206" s="221">
        <v>1.5079201459884644</v>
      </c>
      <c r="J2206" s="221">
        <v>1.0821224451065063</v>
      </c>
      <c r="K2206" s="180">
        <v>2221</v>
      </c>
      <c r="L2206" s="181">
        <v>764</v>
      </c>
      <c r="M2206" s="181">
        <v>1142</v>
      </c>
      <c r="N2206" s="181">
        <v>1054</v>
      </c>
      <c r="O2206" s="181">
        <v>2585</v>
      </c>
      <c r="P2206" s="181">
        <v>1932</v>
      </c>
      <c r="Q2206" s="181">
        <v>408</v>
      </c>
      <c r="R2206" s="181">
        <v>1166</v>
      </c>
      <c r="S2206" s="226">
        <f t="shared" si="104"/>
        <v>11272</v>
      </c>
      <c r="T2206" s="181">
        <f t="shared" si="102"/>
        <v>269960.12227773666</v>
      </c>
      <c r="U2206" s="226">
        <f t="shared" si="103"/>
        <v>17711.086881365609</v>
      </c>
    </row>
    <row r="2207" spans="1:21" x14ac:dyDescent="0.25">
      <c r="A2207" s="156" t="s">
        <v>16192</v>
      </c>
      <c r="B2207" s="156" t="s">
        <v>396</v>
      </c>
      <c r="C2207" s="223">
        <v>-8.5975252091884613E-2</v>
      </c>
      <c r="D2207" s="221">
        <v>5.3797674179077148</v>
      </c>
      <c r="E2207" s="221">
        <v>3.00423264503479</v>
      </c>
      <c r="F2207" s="221">
        <v>15.994265556335449</v>
      </c>
      <c r="G2207" s="221">
        <v>33.980316162109375</v>
      </c>
      <c r="H2207" s="221">
        <v>16.815376281738281</v>
      </c>
      <c r="I2207" s="221">
        <v>7.8171281814575195</v>
      </c>
      <c r="J2207" s="221">
        <v>0.21805779635906219</v>
      </c>
      <c r="K2207" s="180">
        <v>3829</v>
      </c>
      <c r="L2207" s="181">
        <v>1056</v>
      </c>
      <c r="M2207" s="181">
        <v>1214</v>
      </c>
      <c r="N2207" s="181">
        <v>1627</v>
      </c>
      <c r="O2207" s="181">
        <v>4478</v>
      </c>
      <c r="P2207" s="181">
        <v>2938</v>
      </c>
      <c r="Q2207" s="181">
        <v>708</v>
      </c>
      <c r="R2207" s="181">
        <v>1949</v>
      </c>
      <c r="S2207" s="226">
        <f t="shared" si="104"/>
        <v>17799</v>
      </c>
      <c r="T2207" s="181">
        <f t="shared" si="102"/>
        <v>242548.59633152932</v>
      </c>
      <c r="U2207" s="226">
        <f t="shared" si="103"/>
        <v>15912.71787231392</v>
      </c>
    </row>
    <row r="2208" spans="1:21" x14ac:dyDescent="0.25">
      <c r="A2208" s="156" t="s">
        <v>16193</v>
      </c>
      <c r="B2208" s="156" t="s">
        <v>396</v>
      </c>
      <c r="C2208" s="223">
        <v>-0.92283451557159424</v>
      </c>
      <c r="D2208" s="221">
        <v>-1.955591082572937</v>
      </c>
      <c r="E2208" s="221">
        <v>7.0133500099182129</v>
      </c>
      <c r="F2208" s="221">
        <v>28.879201889038086</v>
      </c>
      <c r="G2208" s="221">
        <v>21.345544815063477</v>
      </c>
      <c r="H2208" s="221">
        <v>7.0876708030700684</v>
      </c>
      <c r="I2208" s="221">
        <v>-0.88593399524688721</v>
      </c>
      <c r="J2208" s="221">
        <v>-1.3117316961288452</v>
      </c>
      <c r="K2208" s="180">
        <v>1777.8843994140625</v>
      </c>
      <c r="L2208" s="181">
        <v>550.65447998046875</v>
      </c>
      <c r="M2208" s="181">
        <v>438.72470092773437</v>
      </c>
      <c r="N2208" s="181">
        <v>391.75418090820312</v>
      </c>
      <c r="O2208" s="181">
        <v>2003.74267578125</v>
      </c>
      <c r="P2208" s="181">
        <v>2040.719482421875</v>
      </c>
      <c r="Q2208" s="181">
        <v>659.58612060546875</v>
      </c>
      <c r="R2208" s="181">
        <v>1570.014892578125</v>
      </c>
      <c r="S2208" s="226">
        <f t="shared" si="104"/>
        <v>9433.0809326171875</v>
      </c>
      <c r="T2208" s="181">
        <f t="shared" si="102"/>
        <v>66264.068799356639</v>
      </c>
      <c r="U2208" s="226">
        <f t="shared" si="103"/>
        <v>4347.3408950777466</v>
      </c>
    </row>
    <row r="2209" spans="1:21" x14ac:dyDescent="0.25">
      <c r="A2209" s="156" t="s">
        <v>16194</v>
      </c>
      <c r="B2209" s="156" t="s">
        <v>396</v>
      </c>
      <c r="C2209" s="223">
        <v>-1.5598315000534058</v>
      </c>
      <c r="D2209" s="221">
        <v>-1.0820935964584351</v>
      </c>
      <c r="E2209" s="221">
        <v>-1.3641999959945679</v>
      </c>
      <c r="F2209" s="221">
        <v>1.9863601922988892</v>
      </c>
      <c r="G2209" s="221">
        <v>8.6660566329956055</v>
      </c>
      <c r="H2209" s="221">
        <v>2.4595110416412354</v>
      </c>
      <c r="I2209" s="221">
        <v>-1.8509011268615723</v>
      </c>
      <c r="J2209" s="221">
        <v>-0.82942038774490356</v>
      </c>
      <c r="K2209" s="180">
        <v>1503.2628173828125</v>
      </c>
      <c r="L2209" s="181">
        <v>462.465576171875</v>
      </c>
      <c r="M2209" s="181">
        <v>349.59600830078125</v>
      </c>
      <c r="N2209" s="181">
        <v>306.6456298828125</v>
      </c>
      <c r="O2209" s="181">
        <v>1667.073486328125</v>
      </c>
      <c r="P2209" s="181">
        <v>1840.8726806640625</v>
      </c>
      <c r="Q2209" s="181">
        <v>570.34088134765625</v>
      </c>
      <c r="R2209" s="181">
        <v>1574.1807861328125</v>
      </c>
      <c r="S2209" s="226">
        <f t="shared" si="104"/>
        <v>8274.4378662109375</v>
      </c>
      <c r="T2209" s="181">
        <f t="shared" si="102"/>
        <v>13900.219775484671</v>
      </c>
      <c r="U2209" s="226">
        <f t="shared" si="103"/>
        <v>911.94209736060793</v>
      </c>
    </row>
    <row r="2210" spans="1:21" x14ac:dyDescent="0.25">
      <c r="A2210" s="156" t="s">
        <v>16159</v>
      </c>
      <c r="B2210" s="156" t="s">
        <v>396</v>
      </c>
      <c r="C2210" s="223">
        <v>-0.34937161207199097</v>
      </c>
      <c r="D2210" s="221">
        <v>3.6751894950866699</v>
      </c>
      <c r="E2210" s="221">
        <v>-1.8206746578216553</v>
      </c>
      <c r="F2210" s="221">
        <v>53.496284484863281</v>
      </c>
      <c r="G2210" s="221">
        <v>34.1793212890625</v>
      </c>
      <c r="H2210" s="221">
        <v>7.2619190216064453</v>
      </c>
      <c r="I2210" s="221">
        <v>-2.3073759078979492</v>
      </c>
      <c r="J2210" s="221">
        <v>-2.7331736087799072</v>
      </c>
      <c r="K2210" s="180">
        <v>584.5401611328125</v>
      </c>
      <c r="L2210" s="181">
        <v>221.4613037109375</v>
      </c>
      <c r="M2210" s="181">
        <v>154.64469909667969</v>
      </c>
      <c r="N2210" s="181">
        <v>107.57891845703125</v>
      </c>
      <c r="O2210" s="181">
        <v>545.458740234375</v>
      </c>
      <c r="P2210" s="181">
        <v>820.70953369140625</v>
      </c>
      <c r="Q2210" s="181">
        <v>295.42181396484375</v>
      </c>
      <c r="R2210" s="181">
        <v>703.885498046875</v>
      </c>
      <c r="S2210" s="226">
        <f t="shared" si="104"/>
        <v>3433.7006683349609</v>
      </c>
      <c r="T2210" s="181">
        <f t="shared" si="102"/>
        <v>28081.050523541071</v>
      </c>
      <c r="U2210" s="226">
        <f t="shared" si="103"/>
        <v>1842.2940445655172</v>
      </c>
    </row>
    <row r="2211" spans="1:21" x14ac:dyDescent="0.25">
      <c r="A2211" s="156" t="s">
        <v>16195</v>
      </c>
      <c r="B2211" s="156" t="s">
        <v>396</v>
      </c>
      <c r="C2211" s="223">
        <v>-1.979912281036377</v>
      </c>
      <c r="D2211" s="221">
        <v>-3.417954683303833</v>
      </c>
      <c r="E2211" s="221">
        <v>-1.543715238571167</v>
      </c>
      <c r="F2211" s="221">
        <v>0.58120149374008179</v>
      </c>
      <c r="G2211" s="221">
        <v>16.750368118286133</v>
      </c>
      <c r="H2211" s="221">
        <v>0.42120862007141113</v>
      </c>
      <c r="I2211" s="221">
        <v>-2.03041672706604</v>
      </c>
      <c r="J2211" s="221">
        <v>-2.4562141895294189</v>
      </c>
      <c r="K2211" s="180">
        <v>1773</v>
      </c>
      <c r="L2211" s="181">
        <v>537</v>
      </c>
      <c r="M2211" s="181">
        <v>379</v>
      </c>
      <c r="N2211" s="181">
        <v>338</v>
      </c>
      <c r="O2211" s="181">
        <v>1808</v>
      </c>
      <c r="P2211" s="181">
        <v>1960</v>
      </c>
      <c r="Q2211" s="181">
        <v>640</v>
      </c>
      <c r="R2211" s="181">
        <v>1822</v>
      </c>
      <c r="S2211" s="226">
        <f t="shared" si="104"/>
        <v>9257</v>
      </c>
      <c r="T2211" s="181">
        <f t="shared" si="102"/>
        <v>19601.097384810448</v>
      </c>
      <c r="U2211" s="226">
        <f t="shared" si="103"/>
        <v>1285.95562864403</v>
      </c>
    </row>
    <row r="2212" spans="1:21" x14ac:dyDescent="0.25">
      <c r="A2212" s="156" t="s">
        <v>16160</v>
      </c>
      <c r="B2212" s="156" t="s">
        <v>396</v>
      </c>
      <c r="C2212" s="223">
        <v>-2.3606693744659424</v>
      </c>
      <c r="D2212" s="221">
        <v>-1.3931598663330078</v>
      </c>
      <c r="E2212" s="221">
        <v>-1.7685602903366089</v>
      </c>
      <c r="F2212" s="221">
        <v>138.89848327636719</v>
      </c>
      <c r="G2212" s="221">
        <v>90.12591552734375</v>
      </c>
      <c r="H2212" s="221">
        <v>0.19636359810829163</v>
      </c>
      <c r="I2212" s="221">
        <v>-2.2552616596221924</v>
      </c>
      <c r="J2212" s="221">
        <v>-2.6810593605041504</v>
      </c>
      <c r="K2212" s="180">
        <v>73.987777709960937</v>
      </c>
      <c r="L2212" s="181">
        <v>26.852262496948242</v>
      </c>
      <c r="M2212" s="181">
        <v>15.212441444396973</v>
      </c>
      <c r="N2212" s="181">
        <v>13.138017654418945</v>
      </c>
      <c r="O2212" s="181">
        <v>67.879753112792969</v>
      </c>
      <c r="P2212" s="181">
        <v>91.159400939941406</v>
      </c>
      <c r="Q2212" s="181">
        <v>31.807830810546875</v>
      </c>
      <c r="R2212" s="181">
        <v>81.305885314941406</v>
      </c>
      <c r="S2212" s="226">
        <f t="shared" si="104"/>
        <v>401.34336948394775</v>
      </c>
      <c r="T2212" s="181">
        <f t="shared" si="102"/>
        <v>7431.780827083624</v>
      </c>
      <c r="U2212" s="226">
        <f t="shared" si="103"/>
        <v>487.57170059483337</v>
      </c>
    </row>
    <row r="2213" spans="1:21" x14ac:dyDescent="0.25">
      <c r="A2213" s="156" t="s">
        <v>16122</v>
      </c>
      <c r="B2213" s="156" t="s">
        <v>396</v>
      </c>
      <c r="C2213" s="223">
        <v>-2.109149694442749</v>
      </c>
      <c r="D2213" s="221">
        <v>-1.1416401863098145</v>
      </c>
      <c r="E2213" s="221">
        <v>-1.5170406103134155</v>
      </c>
      <c r="F2213" s="221">
        <v>1.8335196971893311</v>
      </c>
      <c r="G2213" s="221">
        <v>127.90000915527344</v>
      </c>
      <c r="H2213" s="221">
        <v>0.44788330793380737</v>
      </c>
      <c r="I2213" s="221">
        <v>-2.003741979598999</v>
      </c>
      <c r="J2213" s="221">
        <v>-2.429539680480957</v>
      </c>
      <c r="K2213" s="180">
        <v>44.490535736083984</v>
      </c>
      <c r="L2213" s="181">
        <v>18.679637908935547</v>
      </c>
      <c r="M2213" s="181">
        <v>8.8342447280883789</v>
      </c>
      <c r="N2213" s="181">
        <v>6.7587294578552246</v>
      </c>
      <c r="O2213" s="181">
        <v>39.434791564941406</v>
      </c>
      <c r="P2213" s="181">
        <v>63.915229797363281</v>
      </c>
      <c r="Q2213" s="181">
        <v>20.010097503662109</v>
      </c>
      <c r="R2213" s="181">
        <v>57.635463714599609</v>
      </c>
      <c r="S2213" s="226">
        <f t="shared" si="104"/>
        <v>259.75873041152954</v>
      </c>
      <c r="T2213" s="181">
        <f t="shared" si="102"/>
        <v>4776.041778678883</v>
      </c>
      <c r="U2213" s="226">
        <f t="shared" si="103"/>
        <v>313.33846709473653</v>
      </c>
    </row>
    <row r="2214" spans="1:21" x14ac:dyDescent="0.25">
      <c r="A2214" s="156" t="s">
        <v>16123</v>
      </c>
      <c r="B2214" s="156" t="s">
        <v>396</v>
      </c>
      <c r="C2214" s="223">
        <v>-1.8589421510696411</v>
      </c>
      <c r="D2214" s="221">
        <v>-0.89143264293670654</v>
      </c>
      <c r="E2214" s="221">
        <v>-1.2668330669403076</v>
      </c>
      <c r="F2214" s="221">
        <v>2.0837273597717285</v>
      </c>
      <c r="G2214" s="221">
        <v>6.2525677680969238</v>
      </c>
      <c r="H2214" s="221">
        <v>0.69809085130691528</v>
      </c>
      <c r="I2214" s="221">
        <v>-1.7535343170166016</v>
      </c>
      <c r="J2214" s="221">
        <v>-2.1793317794799805</v>
      </c>
      <c r="K2214" s="180">
        <v>204.57023620605469</v>
      </c>
      <c r="L2214" s="181">
        <v>67.857444763183594</v>
      </c>
      <c r="M2214" s="181">
        <v>29.937107086181641</v>
      </c>
      <c r="N2214" s="181">
        <v>25.945491790771484</v>
      </c>
      <c r="O2214" s="181">
        <v>203.57232666015625</v>
      </c>
      <c r="P2214" s="181">
        <v>283.40460205078125</v>
      </c>
      <c r="Q2214" s="181">
        <v>78.834381103515625</v>
      </c>
      <c r="R2214" s="181">
        <v>251.47169494628906</v>
      </c>
      <c r="S2214" s="226">
        <f t="shared" si="104"/>
        <v>1145.5932846069336</v>
      </c>
      <c r="T2214" s="181">
        <f t="shared" si="102"/>
        <v>359.776316655767</v>
      </c>
      <c r="U2214" s="226">
        <f t="shared" si="103"/>
        <v>23.603595776980757</v>
      </c>
    </row>
    <row r="2215" spans="1:21" x14ac:dyDescent="0.25">
      <c r="A2215" s="156" t="s">
        <v>16124</v>
      </c>
      <c r="B2215" s="156" t="s">
        <v>396</v>
      </c>
      <c r="C2215" s="223">
        <v>-2.0585548877716064</v>
      </c>
      <c r="D2215" s="221">
        <v>-1.0910454988479614</v>
      </c>
      <c r="E2215" s="221">
        <v>-1.4664459228515625</v>
      </c>
      <c r="F2215" s="221">
        <v>1.8841143846511841</v>
      </c>
      <c r="G2215" s="221">
        <v>6.052955150604248</v>
      </c>
      <c r="H2215" s="221">
        <v>0.49847802519798279</v>
      </c>
      <c r="I2215" s="221">
        <v>-1.9531471729278564</v>
      </c>
      <c r="J2215" s="221">
        <v>-2.3789448738098145</v>
      </c>
      <c r="K2215" s="180">
        <v>40.840095520019531</v>
      </c>
      <c r="L2215" s="181">
        <v>12.239246368408203</v>
      </c>
      <c r="M2215" s="181">
        <v>9.8425273895263672</v>
      </c>
      <c r="N2215" s="181">
        <v>9.4270963668823242</v>
      </c>
      <c r="O2215" s="181">
        <v>48.925029754638672</v>
      </c>
      <c r="P2215" s="181">
        <v>56.978008270263672</v>
      </c>
      <c r="Q2215" s="181">
        <v>20.803524017333984</v>
      </c>
      <c r="R2215" s="181">
        <v>56.402793884277344</v>
      </c>
      <c r="S2215" s="226">
        <f t="shared" si="104"/>
        <v>255.4583215713501</v>
      </c>
      <c r="T2215" s="181">
        <f t="shared" si="102"/>
        <v>55.634855188207439</v>
      </c>
      <c r="U2215" s="226">
        <f t="shared" si="103"/>
        <v>3.6499974350167097</v>
      </c>
    </row>
    <row r="2216" spans="1:21" x14ac:dyDescent="0.25">
      <c r="A2216" s="156" t="s">
        <v>16125</v>
      </c>
      <c r="B2216" s="156" t="s">
        <v>396</v>
      </c>
      <c r="C2216" s="223">
        <v>-1.2373346090316772</v>
      </c>
      <c r="D2216" s="221">
        <v>-0.26982524991035461</v>
      </c>
      <c r="E2216" s="221">
        <v>-0.6452256441116333</v>
      </c>
      <c r="F2216" s="221">
        <v>2.7053344249725342</v>
      </c>
      <c r="G2216" s="221">
        <v>6.8741750717163086</v>
      </c>
      <c r="H2216" s="221">
        <v>1.3196983337402344</v>
      </c>
      <c r="I2216" s="221">
        <v>-1.1319267749786377</v>
      </c>
      <c r="J2216" s="221">
        <v>-1.5577244758605957</v>
      </c>
      <c r="K2216" s="180">
        <v>156.96731567382812</v>
      </c>
      <c r="L2216" s="181">
        <v>56.627452850341797</v>
      </c>
      <c r="M2216" s="181">
        <v>28.810457229614258</v>
      </c>
      <c r="N2216" s="181">
        <v>23.843137741088867</v>
      </c>
      <c r="O2216" s="181">
        <v>152</v>
      </c>
      <c r="P2216" s="181">
        <v>217.56863403320312</v>
      </c>
      <c r="Q2216" s="181">
        <v>78.483657836914063</v>
      </c>
      <c r="R2216" s="181">
        <v>181.80392456054687</v>
      </c>
      <c r="S2216" s="226">
        <f t="shared" si="104"/>
        <v>896.10457992553711</v>
      </c>
      <c r="T2216" s="181">
        <f t="shared" si="102"/>
        <v>796.37520462933662</v>
      </c>
      <c r="U2216" s="226">
        <f t="shared" si="103"/>
        <v>52.247236815386096</v>
      </c>
    </row>
    <row r="2217" spans="1:21" x14ac:dyDescent="0.25">
      <c r="A2217" s="156" t="s">
        <v>16138</v>
      </c>
      <c r="B2217" s="156" t="s">
        <v>396</v>
      </c>
      <c r="C2217" s="223">
        <v>-1.9625459909439087</v>
      </c>
      <c r="D2217" s="221">
        <v>-0.9950365424156189</v>
      </c>
      <c r="E2217" s="221">
        <v>-1.3704369068145752</v>
      </c>
      <c r="F2217" s="221">
        <v>1.9801232814788818</v>
      </c>
      <c r="G2217" s="221">
        <v>6.1489639282226563</v>
      </c>
      <c r="H2217" s="221">
        <v>0.59448695182800293</v>
      </c>
      <c r="I2217" s="221">
        <v>-1.8571381568908691</v>
      </c>
      <c r="J2217" s="221">
        <v>-2.2829358577728271</v>
      </c>
      <c r="K2217" s="180">
        <v>28.36920166015625</v>
      </c>
      <c r="L2217" s="181">
        <v>8.8297710418701172</v>
      </c>
      <c r="M2217" s="181">
        <v>6.4030084609985352</v>
      </c>
      <c r="N2217" s="181">
        <v>6.3688287734985352</v>
      </c>
      <c r="O2217" s="181">
        <v>31.377019882202148</v>
      </c>
      <c r="P2217" s="181">
        <v>35.364658355712891</v>
      </c>
      <c r="Q2217" s="181">
        <v>10.288107872009277</v>
      </c>
      <c r="R2217" s="181">
        <v>26.022190093994141</v>
      </c>
      <c r="S2217" s="226">
        <f t="shared" si="104"/>
        <v>153.02278614044189</v>
      </c>
      <c r="T2217" s="181">
        <f t="shared" si="102"/>
        <v>74.82090201275048</v>
      </c>
      <c r="U2217" s="226">
        <f t="shared" si="103"/>
        <v>4.9087231288428379</v>
      </c>
    </row>
    <row r="2218" spans="1:21" x14ac:dyDescent="0.25">
      <c r="A2218" s="156" t="s">
        <v>16139</v>
      </c>
      <c r="B2218" s="156" t="s">
        <v>396</v>
      </c>
      <c r="C2218" s="223">
        <v>-2.3288984298706055</v>
      </c>
      <c r="D2218" s="221">
        <v>-1.3613890409469604</v>
      </c>
      <c r="E2218" s="221">
        <v>-1.736789345741272</v>
      </c>
      <c r="F2218" s="221">
        <v>1.6137708425521851</v>
      </c>
      <c r="G2218" s="221">
        <v>5.7826108932495117</v>
      </c>
      <c r="H2218" s="221">
        <v>0.22813446819782257</v>
      </c>
      <c r="I2218" s="221">
        <v>-2.2234907150268555</v>
      </c>
      <c r="J2218" s="221">
        <v>-2.6492884159088135</v>
      </c>
      <c r="K2218" s="180">
        <v>18.43202018737793</v>
      </c>
      <c r="L2218" s="181">
        <v>5.5414319038391113</v>
      </c>
      <c r="M2218" s="181">
        <v>2.9396622180938721</v>
      </c>
      <c r="N2218" s="181">
        <v>2.7200322151184082</v>
      </c>
      <c r="O2218" s="181">
        <v>18.76991081237793</v>
      </c>
      <c r="P2218" s="181">
        <v>21.895414352416992</v>
      </c>
      <c r="Q2218" s="181">
        <v>7.2984714508056641</v>
      </c>
      <c r="R2218" s="181">
        <v>25.409492492675781</v>
      </c>
      <c r="S2218" s="226">
        <f t="shared" si="104"/>
        <v>103.00643563270569</v>
      </c>
      <c r="T2218" s="181">
        <f t="shared" si="102"/>
        <v>-21.197381061155909</v>
      </c>
      <c r="U2218" s="226">
        <f t="shared" si="103"/>
        <v>-1.3906819068829095</v>
      </c>
    </row>
    <row r="2219" spans="1:21" x14ac:dyDescent="0.25">
      <c r="A2219" s="156" t="s">
        <v>16196</v>
      </c>
      <c r="B2219" s="156" t="s">
        <v>396</v>
      </c>
      <c r="C2219" s="223">
        <v>-2.5623164176940918</v>
      </c>
      <c r="D2219" s="221">
        <v>2.1215043067932129</v>
      </c>
      <c r="E2219" s="221">
        <v>-1.0304399728775024</v>
      </c>
      <c r="F2219" s="221">
        <v>16.458902359008789</v>
      </c>
      <c r="G2219" s="221">
        <v>21.107688903808594</v>
      </c>
      <c r="H2219" s="221">
        <v>11.889307975769043</v>
      </c>
      <c r="I2219" s="221">
        <v>-1.5171411037445068</v>
      </c>
      <c r="J2219" s="221">
        <v>-1.9429389238357544</v>
      </c>
      <c r="K2219" s="180">
        <v>1099</v>
      </c>
      <c r="L2219" s="181">
        <v>375</v>
      </c>
      <c r="M2219" s="181">
        <v>277</v>
      </c>
      <c r="N2219" s="181">
        <v>244</v>
      </c>
      <c r="O2219" s="181">
        <v>1053</v>
      </c>
      <c r="P2219" s="181">
        <v>1427</v>
      </c>
      <c r="Q2219" s="181">
        <v>458</v>
      </c>
      <c r="R2219" s="181">
        <v>1496</v>
      </c>
      <c r="S2219" s="226">
        <f t="shared" si="104"/>
        <v>6429</v>
      </c>
      <c r="T2219" s="181">
        <f t="shared" si="102"/>
        <v>37301.070316672325</v>
      </c>
      <c r="U2219" s="226">
        <f t="shared" si="103"/>
        <v>2447.1855012231699</v>
      </c>
    </row>
    <row r="2220" spans="1:21" x14ac:dyDescent="0.25">
      <c r="A2220" s="156" t="s">
        <v>16143</v>
      </c>
      <c r="B2220" s="156" t="s">
        <v>396</v>
      </c>
      <c r="C2220" s="223">
        <v>-1.3280125856399536</v>
      </c>
      <c r="D2220" s="221">
        <v>-0.36050322651863098</v>
      </c>
      <c r="E2220" s="221">
        <v>-0.73590368032455444</v>
      </c>
      <c r="F2220" s="221">
        <v>2.6146564483642578</v>
      </c>
      <c r="G2220" s="221">
        <v>6.3974270820617676</v>
      </c>
      <c r="H2220" s="221">
        <v>1.229020357131958</v>
      </c>
      <c r="I2220" s="221">
        <v>-1.2226048707962036</v>
      </c>
      <c r="J2220" s="221">
        <v>-1.6484025716781616</v>
      </c>
      <c r="K2220" s="180">
        <v>900.24029541015625</v>
      </c>
      <c r="L2220" s="181">
        <v>308.39718627929687</v>
      </c>
      <c r="M2220" s="181">
        <v>219.57080078125</v>
      </c>
      <c r="N2220" s="181">
        <v>202.60397338867187</v>
      </c>
      <c r="O2220" s="181">
        <v>927.1876220703125</v>
      </c>
      <c r="P2220" s="181">
        <v>1287.4832763671875</v>
      </c>
      <c r="Q2220" s="181">
        <v>480.06161499023437</v>
      </c>
      <c r="R2220" s="181">
        <v>1445.175048828125</v>
      </c>
      <c r="S2220" s="226">
        <f t="shared" si="104"/>
        <v>5770.7198181152344</v>
      </c>
      <c r="T2220" s="181">
        <f t="shared" si="102"/>
        <v>3606.2506259148549</v>
      </c>
      <c r="U2220" s="226">
        <f t="shared" si="103"/>
        <v>236.59278864100756</v>
      </c>
    </row>
    <row r="2221" spans="1:21" x14ac:dyDescent="0.25">
      <c r="A2221" s="156" t="s">
        <v>16171</v>
      </c>
      <c r="B2221" s="156" t="s">
        <v>396</v>
      </c>
      <c r="C2221" s="223">
        <v>515.19366455078125</v>
      </c>
      <c r="D2221" s="221">
        <v>0.71365082263946533</v>
      </c>
      <c r="E2221" s="221">
        <v>0.33825045824050903</v>
      </c>
      <c r="F2221" s="221">
        <v>1958.753662109375</v>
      </c>
      <c r="G2221" s="221">
        <v>2547.196044921875</v>
      </c>
      <c r="H2221" s="221">
        <v>2.3031742572784424</v>
      </c>
      <c r="I2221" s="221">
        <v>-0.14845077693462372</v>
      </c>
      <c r="J2221" s="221">
        <v>-0.57424849271774292</v>
      </c>
      <c r="K2221" s="180">
        <v>1</v>
      </c>
      <c r="L2221" s="181">
        <v>0.16246809065341949</v>
      </c>
      <c r="M2221" s="181">
        <v>0.11852180957794189</v>
      </c>
      <c r="N2221" s="181">
        <v>1</v>
      </c>
      <c r="O2221" s="181">
        <v>2</v>
      </c>
      <c r="P2221" s="181">
        <v>1</v>
      </c>
      <c r="Q2221" s="181">
        <v>0.17878149449825287</v>
      </c>
      <c r="R2221" s="181">
        <v>0.61291754245758057</v>
      </c>
      <c r="S2221" s="226">
        <f t="shared" si="104"/>
        <v>6.0726889371871948</v>
      </c>
      <c r="T2221" s="181">
        <f t="shared" si="102"/>
        <v>7570.4201190774565</v>
      </c>
      <c r="U2221" s="226">
        <f t="shared" si="103"/>
        <v>496.66731266137259</v>
      </c>
    </row>
    <row r="2222" spans="1:21" x14ac:dyDescent="0.25">
      <c r="A2222" s="156" t="s">
        <v>16197</v>
      </c>
      <c r="B2222" s="156" t="s">
        <v>396</v>
      </c>
      <c r="C2222" s="223">
        <v>-2.2032346725463867</v>
      </c>
      <c r="D2222" s="221">
        <v>-1.2357255220413208</v>
      </c>
      <c r="E2222" s="221">
        <v>-1.6111258268356323</v>
      </c>
      <c r="F2222" s="221">
        <v>1.7394344806671143</v>
      </c>
      <c r="G2222" s="221">
        <v>342.71994018554687</v>
      </c>
      <c r="H2222" s="221">
        <v>0.35379806160926819</v>
      </c>
      <c r="I2222" s="221">
        <v>-2.0978269577026367</v>
      </c>
      <c r="J2222" s="221">
        <v>-2.5236246585845947</v>
      </c>
      <c r="K2222" s="180">
        <v>13.949862480163574</v>
      </c>
      <c r="L2222" s="181">
        <v>4.4677581787109375</v>
      </c>
      <c r="M2222" s="181">
        <v>3.7429358959197998</v>
      </c>
      <c r="N2222" s="181">
        <v>3.5052890777587891</v>
      </c>
      <c r="O2222" s="181">
        <v>15.078683853149414</v>
      </c>
      <c r="P2222" s="181">
        <v>19.249383926391602</v>
      </c>
      <c r="Q2222" s="181">
        <v>6.8442254066467285</v>
      </c>
      <c r="R2222" s="181">
        <v>14.924213409423828</v>
      </c>
      <c r="S2222" s="226">
        <f t="shared" si="104"/>
        <v>81.762352228164673</v>
      </c>
      <c r="T2222" s="181">
        <f t="shared" si="102"/>
        <v>5086.3660459109715</v>
      </c>
      <c r="U2222" s="226">
        <f t="shared" si="103"/>
        <v>333.69769649488148</v>
      </c>
    </row>
    <row r="2223" spans="1:21" x14ac:dyDescent="0.25">
      <c r="A2223" s="156" t="s">
        <v>15312</v>
      </c>
      <c r="B2223" s="156" t="s">
        <v>396</v>
      </c>
      <c r="C2223" s="223">
        <v>-2.3139212131500244</v>
      </c>
      <c r="D2223" s="221">
        <v>-1.3464119434356689</v>
      </c>
      <c r="E2223" s="221">
        <v>-1.72181236743927</v>
      </c>
      <c r="F2223" s="221">
        <v>1.6287479400634766</v>
      </c>
      <c r="G2223" s="221">
        <v>5.7975888252258301</v>
      </c>
      <c r="H2223" s="221">
        <v>0.24311156570911407</v>
      </c>
      <c r="I2223" s="221">
        <v>-2.2085134983062744</v>
      </c>
      <c r="J2223" s="221">
        <v>-2.6343111991882324</v>
      </c>
      <c r="K2223" s="180">
        <v>33.458236694335937</v>
      </c>
      <c r="L2223" s="181">
        <v>9.2939548492431641</v>
      </c>
      <c r="M2223" s="181">
        <v>5.2828793525695801</v>
      </c>
      <c r="N2223" s="181">
        <v>6.065528392791748</v>
      </c>
      <c r="O2223" s="181">
        <v>27.099214553833008</v>
      </c>
      <c r="P2223" s="181">
        <v>43.143516540527344</v>
      </c>
      <c r="Q2223" s="181">
        <v>17.218273162841797</v>
      </c>
      <c r="R2223" s="181">
        <v>51.067836761474609</v>
      </c>
      <c r="S2223" s="226">
        <f t="shared" si="104"/>
        <v>192.62944030761719</v>
      </c>
      <c r="T2223" s="181">
        <f t="shared" si="102"/>
        <v>-94.106697252844867</v>
      </c>
      <c r="U2223" s="226">
        <f t="shared" si="103"/>
        <v>-6.1739929479242175</v>
      </c>
    </row>
    <row r="2224" spans="1:21" x14ac:dyDescent="0.25">
      <c r="A2224" s="156" t="s">
        <v>16198</v>
      </c>
      <c r="B2224" s="156" t="s">
        <v>396</v>
      </c>
      <c r="C2224" s="223">
        <v>-2.2980480194091797</v>
      </c>
      <c r="D2224" s="221">
        <v>-1.3305387496948242</v>
      </c>
      <c r="E2224" s="221">
        <v>-1.7059390544891357</v>
      </c>
      <c r="F2224" s="221">
        <v>1.6446211338043213</v>
      </c>
      <c r="G2224" s="221">
        <v>5.8134622573852539</v>
      </c>
      <c r="H2224" s="221">
        <v>0.25898483395576477</v>
      </c>
      <c r="I2224" s="221">
        <v>-2.1926403045654297</v>
      </c>
      <c r="J2224" s="221">
        <v>-2.6184377670288086</v>
      </c>
      <c r="K2224" s="180">
        <v>363.79446411132812</v>
      </c>
      <c r="L2224" s="181">
        <v>91.415016174316406</v>
      </c>
      <c r="M2224" s="181">
        <v>48.505928039550781</v>
      </c>
      <c r="N2224" s="181">
        <v>59.077732086181641</v>
      </c>
      <c r="O2224" s="181">
        <v>349.49142456054687</v>
      </c>
      <c r="P2224" s="181">
        <v>475.10934448242187</v>
      </c>
      <c r="Q2224" s="181">
        <v>178.47694396972656</v>
      </c>
      <c r="R2224" s="181">
        <v>421.62844848632812</v>
      </c>
      <c r="S2224" s="226">
        <f t="shared" si="104"/>
        <v>1987.4993019104004</v>
      </c>
      <c r="T2224" s="181">
        <f t="shared" si="102"/>
        <v>-283.77831263760709</v>
      </c>
      <c r="U2224" s="226">
        <f t="shared" si="103"/>
        <v>-18.617647331635105</v>
      </c>
    </row>
    <row r="2225" spans="1:21" x14ac:dyDescent="0.25">
      <c r="A2225" s="156" t="s">
        <v>16181</v>
      </c>
      <c r="B2225" s="156" t="s">
        <v>396</v>
      </c>
      <c r="C2225" s="223">
        <v>-2.2636044025421143</v>
      </c>
      <c r="D2225" s="221">
        <v>-1.2960950136184692</v>
      </c>
      <c r="E2225" s="221">
        <v>-1.6714954376220703</v>
      </c>
      <c r="F2225" s="221">
        <v>1.6790648698806763</v>
      </c>
      <c r="G2225" s="221">
        <v>5.8479056358337402</v>
      </c>
      <c r="H2225" s="221">
        <v>0.29342854022979736</v>
      </c>
      <c r="I2225" s="221">
        <v>-2.1581964492797852</v>
      </c>
      <c r="J2225" s="221">
        <v>-2.5839941501617432</v>
      </c>
      <c r="K2225" s="180">
        <v>0.1512671560049057</v>
      </c>
      <c r="L2225" s="181">
        <v>5.4910242557525635E-2</v>
      </c>
      <c r="M2225" s="181">
        <v>4.0390707552433014E-2</v>
      </c>
      <c r="N2225" s="181">
        <v>4.5670539140701294E-2</v>
      </c>
      <c r="O2225" s="181">
        <v>0.15654699504375458</v>
      </c>
      <c r="P2225" s="181">
        <v>0.21119324862957001</v>
      </c>
      <c r="Q2225" s="181">
        <v>6.1774022877216339E-2</v>
      </c>
      <c r="R2225" s="181">
        <v>0.19403378665447235</v>
      </c>
      <c r="S2225" s="226">
        <f t="shared" si="104"/>
        <v>0.91578669846057892</v>
      </c>
      <c r="T2225" s="181">
        <f t="shared" si="102"/>
        <v>-6.1667442643928538E-2</v>
      </c>
      <c r="U2225" s="226">
        <f t="shared" si="103"/>
        <v>-4.0457732245897755E-3</v>
      </c>
    </row>
    <row r="2226" spans="1:21" x14ac:dyDescent="0.25">
      <c r="A2226" s="156" t="s">
        <v>15308</v>
      </c>
      <c r="B2226" s="156" t="s">
        <v>396</v>
      </c>
      <c r="C2226" s="223">
        <v>-2.1580851078033447</v>
      </c>
      <c r="D2226" s="221">
        <v>-1.1905757188796997</v>
      </c>
      <c r="E2226" s="221">
        <v>-1.5659761428833008</v>
      </c>
      <c r="F2226" s="221">
        <v>1.7845840454101563</v>
      </c>
      <c r="G2226" s="221">
        <v>934.2398681640625</v>
      </c>
      <c r="H2226" s="221">
        <v>0.39894783496856689</v>
      </c>
      <c r="I2226" s="221">
        <v>-2.0526773929595947</v>
      </c>
      <c r="J2226" s="221">
        <v>-2.4784748554229736</v>
      </c>
      <c r="K2226" s="180">
        <v>4.2669544219970703</v>
      </c>
      <c r="L2226" s="181">
        <v>1.2595560550689697</v>
      </c>
      <c r="M2226" s="181">
        <v>1.3316892385482788</v>
      </c>
      <c r="N2226" s="181">
        <v>1.2817509174346924</v>
      </c>
      <c r="O2226" s="181">
        <v>5.4710235595703125</v>
      </c>
      <c r="P2226" s="181">
        <v>5.9926018714904785</v>
      </c>
      <c r="Q2226" s="181">
        <v>1.9919852018356323</v>
      </c>
      <c r="R2226" s="181">
        <v>5.1159062385559082</v>
      </c>
      <c r="S2226" s="226">
        <f t="shared" si="104"/>
        <v>26.711467504501343</v>
      </c>
      <c r="T2226" s="181">
        <f t="shared" si="102"/>
        <v>5086.3644676026506</v>
      </c>
      <c r="U2226" s="226">
        <f t="shared" si="103"/>
        <v>333.69759294789998</v>
      </c>
    </row>
    <row r="2227" spans="1:21" x14ac:dyDescent="0.25">
      <c r="A2227" s="156" t="s">
        <v>15326</v>
      </c>
      <c r="B2227" s="156" t="s">
        <v>396</v>
      </c>
      <c r="C2227" s="223">
        <v>-0.91714668273925781</v>
      </c>
      <c r="D2227" s="221">
        <v>-5.0067334175109863</v>
      </c>
      <c r="E2227" s="221">
        <v>1.3779326677322388</v>
      </c>
      <c r="F2227" s="221">
        <v>4.2703914642333984</v>
      </c>
      <c r="G2227" s="221">
        <v>24.342939376831055</v>
      </c>
      <c r="H2227" s="221">
        <v>13.198390007019043</v>
      </c>
      <c r="I2227" s="221">
        <v>-1.2541298866271973</v>
      </c>
      <c r="J2227" s="221">
        <v>-1.6799275875091553</v>
      </c>
      <c r="K2227" s="180">
        <v>1184.1268310546875</v>
      </c>
      <c r="L2227" s="181">
        <v>347.08746337890625</v>
      </c>
      <c r="M2227" s="181">
        <v>285.72897338867188</v>
      </c>
      <c r="N2227" s="181">
        <v>409.36172485351562</v>
      </c>
      <c r="O2227" s="181">
        <v>1500.0771484375</v>
      </c>
      <c r="P2227" s="181">
        <v>1368.2022705078125</v>
      </c>
      <c r="Q2227" s="181">
        <v>405.69851684570312</v>
      </c>
      <c r="R2227" s="181">
        <v>1177.71630859375</v>
      </c>
      <c r="S2227" s="226">
        <f t="shared" si="104"/>
        <v>6677.9992370605469</v>
      </c>
      <c r="T2227" s="181">
        <f t="shared" si="102"/>
        <v>51405.135213037647</v>
      </c>
      <c r="U2227" s="226">
        <f t="shared" si="103"/>
        <v>3372.501124331945</v>
      </c>
    </row>
    <row r="2228" spans="1:21" x14ac:dyDescent="0.25">
      <c r="A2228" s="156" t="s">
        <v>16199</v>
      </c>
      <c r="B2228" s="156" t="s">
        <v>396</v>
      </c>
      <c r="C2228" s="223">
        <v>-1.8205515146255493</v>
      </c>
      <c r="D2228" s="221">
        <v>-4.4321646690368652</v>
      </c>
      <c r="E2228" s="221">
        <v>28.100358963012695</v>
      </c>
      <c r="F2228" s="221">
        <v>34.297809600830078</v>
      </c>
      <c r="G2228" s="221">
        <v>6.120783805847168</v>
      </c>
      <c r="H2228" s="221">
        <v>0.7364814281463623</v>
      </c>
      <c r="I2228" s="221">
        <v>-1.7151436805725098</v>
      </c>
      <c r="J2228" s="221">
        <v>-2.1409413814544678</v>
      </c>
      <c r="K2228" s="180">
        <v>1166</v>
      </c>
      <c r="L2228" s="181">
        <v>254</v>
      </c>
      <c r="M2228" s="181">
        <v>170</v>
      </c>
      <c r="N2228" s="181">
        <v>166</v>
      </c>
      <c r="O2228" s="181">
        <v>1123</v>
      </c>
      <c r="P2228" s="181">
        <v>1163</v>
      </c>
      <c r="Q2228" s="181">
        <v>385</v>
      </c>
      <c r="R2228" s="181">
        <v>1116</v>
      </c>
      <c r="S2228" s="226">
        <f t="shared" si="104"/>
        <v>5543</v>
      </c>
      <c r="T2228" s="181">
        <f t="shared" si="102"/>
        <v>11902.511741638184</v>
      </c>
      <c r="U2228" s="226">
        <f t="shared" si="103"/>
        <v>780.87984915694017</v>
      </c>
    </row>
    <row r="2229" spans="1:21" x14ac:dyDescent="0.25">
      <c r="A2229" s="156" t="s">
        <v>16200</v>
      </c>
      <c r="B2229" s="156" t="s">
        <v>396</v>
      </c>
      <c r="C2229" s="223">
        <v>-1.6028536558151245</v>
      </c>
      <c r="D2229" s="221">
        <v>-0.66899538040161133</v>
      </c>
      <c r="E2229" s="221">
        <v>-1.0443956851959229</v>
      </c>
      <c r="F2229" s="221">
        <v>20.640739440917969</v>
      </c>
      <c r="G2229" s="221">
        <v>14.213123321533203</v>
      </c>
      <c r="H2229" s="221">
        <v>4.8783411979675293</v>
      </c>
      <c r="I2229" s="221">
        <v>-1.5310969352722168</v>
      </c>
      <c r="J2229" s="221">
        <v>-1.9568946361541748</v>
      </c>
      <c r="K2229" s="180">
        <v>1475</v>
      </c>
      <c r="L2229" s="181">
        <v>456</v>
      </c>
      <c r="M2229" s="181">
        <v>272</v>
      </c>
      <c r="N2229" s="181">
        <v>277</v>
      </c>
      <c r="O2229" s="181">
        <v>1516</v>
      </c>
      <c r="P2229" s="181">
        <v>1834</v>
      </c>
      <c r="Q2229" s="181">
        <v>591</v>
      </c>
      <c r="R2229" s="181">
        <v>1690</v>
      </c>
      <c r="S2229" s="226">
        <f t="shared" si="104"/>
        <v>8111</v>
      </c>
      <c r="T2229" s="181">
        <f t="shared" si="102"/>
        <v>29046.080651640892</v>
      </c>
      <c r="U2229" s="226">
        <f t="shared" si="103"/>
        <v>1905.6061082055214</v>
      </c>
    </row>
    <row r="2230" spans="1:21" x14ac:dyDescent="0.25">
      <c r="A2230" s="156" t="s">
        <v>15327</v>
      </c>
      <c r="B2230" s="156" t="s">
        <v>396</v>
      </c>
      <c r="C2230" s="223">
        <v>-2.1263940334320068</v>
      </c>
      <c r="D2230" s="221">
        <v>-3.5455951690673828</v>
      </c>
      <c r="E2230" s="221">
        <v>-1.5342849493026733</v>
      </c>
      <c r="F2230" s="221">
        <v>38.263866424560547</v>
      </c>
      <c r="G2230" s="221">
        <v>19.227321624755859</v>
      </c>
      <c r="H2230" s="221">
        <v>0.58043944835662842</v>
      </c>
      <c r="I2230" s="221">
        <v>-2.0209863185882568</v>
      </c>
      <c r="J2230" s="221">
        <v>-2.4467840194702148</v>
      </c>
      <c r="K2230" s="180">
        <v>969.4215087890625</v>
      </c>
      <c r="L2230" s="181">
        <v>359.30303955078125</v>
      </c>
      <c r="M2230" s="181">
        <v>248.82481384277344</v>
      </c>
      <c r="N2230" s="181">
        <v>278.68380737304687</v>
      </c>
      <c r="O2230" s="181">
        <v>1150.56591796875</v>
      </c>
      <c r="P2230" s="181">
        <v>1445.174560546875</v>
      </c>
      <c r="Q2230" s="181">
        <v>484.71075439453125</v>
      </c>
      <c r="R2230" s="181">
        <v>1481.00537109375</v>
      </c>
      <c r="S2230" s="226">
        <f t="shared" si="104"/>
        <v>6417.6897735595703</v>
      </c>
      <c r="T2230" s="181">
        <f t="shared" si="102"/>
        <v>25304.27978181083</v>
      </c>
      <c r="U2230" s="226">
        <f t="shared" si="103"/>
        <v>1660.1203685370929</v>
      </c>
    </row>
    <row r="2231" spans="1:21" x14ac:dyDescent="0.25">
      <c r="A2231" s="156" t="s">
        <v>16201</v>
      </c>
      <c r="B2231" s="156" t="s">
        <v>246</v>
      </c>
      <c r="C2231" s="223">
        <v>1.4609301090240479</v>
      </c>
      <c r="D2231" s="221">
        <v>6.2421445846557617</v>
      </c>
      <c r="E2231" s="221">
        <v>18.464513778686523</v>
      </c>
      <c r="F2231" s="221">
        <v>28.902271270751953</v>
      </c>
      <c r="G2231" s="221">
        <v>103.76694488525391</v>
      </c>
      <c r="H2231" s="221">
        <v>116.19638824462891</v>
      </c>
      <c r="I2231" s="221">
        <v>1.5663378238677979</v>
      </c>
      <c r="J2231" s="221">
        <v>1.1405401229858398</v>
      </c>
      <c r="K2231" s="180">
        <v>384</v>
      </c>
      <c r="L2231" s="181">
        <v>259</v>
      </c>
      <c r="M2231" s="181">
        <v>566</v>
      </c>
      <c r="N2231" s="181">
        <v>477</v>
      </c>
      <c r="O2231" s="181">
        <v>847</v>
      </c>
      <c r="P2231" s="181">
        <v>513</v>
      </c>
      <c r="Q2231" s="181">
        <v>158</v>
      </c>
      <c r="R2231" s="181">
        <v>439</v>
      </c>
      <c r="S2231" s="226">
        <f t="shared" si="104"/>
        <v>3643</v>
      </c>
      <c r="T2231" s="181">
        <f t="shared" si="102"/>
        <v>174662.53878164291</v>
      </c>
      <c r="U2231" s="226">
        <f t="shared" si="103"/>
        <v>11458.964283987814</v>
      </c>
    </row>
    <row r="2232" spans="1:21" x14ac:dyDescent="0.25">
      <c r="A2232" s="156" t="s">
        <v>16202</v>
      </c>
      <c r="B2232" s="156" t="s">
        <v>246</v>
      </c>
      <c r="C2232" s="223">
        <v>3.9216265678405762</v>
      </c>
      <c r="D2232" s="221">
        <v>1.1109362840652466</v>
      </c>
      <c r="E2232" s="221">
        <v>3.2290654182434082</v>
      </c>
      <c r="F2232" s="221">
        <v>11.075279235839844</v>
      </c>
      <c r="G2232" s="221">
        <v>21.861612319946289</v>
      </c>
      <c r="H2232" s="221">
        <v>46.03057861328125</v>
      </c>
      <c r="I2232" s="221">
        <v>6.7365717887878418</v>
      </c>
      <c r="J2232" s="221">
        <v>2.0966424942016602</v>
      </c>
      <c r="K2232" s="180">
        <v>910</v>
      </c>
      <c r="L2232" s="181">
        <v>641</v>
      </c>
      <c r="M2232" s="181">
        <v>1125</v>
      </c>
      <c r="N2232" s="181">
        <v>1077</v>
      </c>
      <c r="O2232" s="181">
        <v>1980</v>
      </c>
      <c r="P2232" s="181">
        <v>1045</v>
      </c>
      <c r="Q2232" s="181">
        <v>296</v>
      </c>
      <c r="R2232" s="181">
        <v>529</v>
      </c>
      <c r="S2232" s="226">
        <f t="shared" si="104"/>
        <v>7603</v>
      </c>
      <c r="T2232" s="181">
        <f t="shared" si="102"/>
        <v>114332.66084063053</v>
      </c>
      <c r="U2232" s="226">
        <f t="shared" si="103"/>
        <v>7500.9437410271566</v>
      </c>
    </row>
    <row r="2233" spans="1:21" x14ac:dyDescent="0.25">
      <c r="A2233" s="156" t="s">
        <v>16203</v>
      </c>
      <c r="B2233" s="156" t="s">
        <v>246</v>
      </c>
      <c r="C2233" s="223">
        <v>2.0654196739196777</v>
      </c>
      <c r="D2233" s="221">
        <v>6.4398951530456543</v>
      </c>
      <c r="E2233" s="221">
        <v>4.7265896797180176</v>
      </c>
      <c r="F2233" s="221">
        <v>8.2704801559448242</v>
      </c>
      <c r="G2233" s="221">
        <v>24.844062805175781</v>
      </c>
      <c r="H2233" s="221">
        <v>27.920679092407227</v>
      </c>
      <c r="I2233" s="221">
        <v>20.9140625</v>
      </c>
      <c r="J2233" s="221">
        <v>4.6549797058105469</v>
      </c>
      <c r="K2233" s="180">
        <v>2606</v>
      </c>
      <c r="L2233" s="181">
        <v>1142</v>
      </c>
      <c r="M2233" s="181">
        <v>2227</v>
      </c>
      <c r="N2233" s="181">
        <v>2129</v>
      </c>
      <c r="O2233" s="181">
        <v>4892</v>
      </c>
      <c r="P2233" s="181">
        <v>2734</v>
      </c>
      <c r="Q2233" s="181">
        <v>677</v>
      </c>
      <c r="R2233" s="181">
        <v>2090</v>
      </c>
      <c r="S2233" s="226">
        <f t="shared" si="104"/>
        <v>18497</v>
      </c>
      <c r="T2233" s="181">
        <f t="shared" si="102"/>
        <v>262630.8311829567</v>
      </c>
      <c r="U2233" s="226">
        <f t="shared" si="103"/>
        <v>17230.239153696712</v>
      </c>
    </row>
    <row r="2234" spans="1:21" x14ac:dyDescent="0.25">
      <c r="A2234" s="156" t="s">
        <v>16204</v>
      </c>
      <c r="B2234" s="156" t="s">
        <v>246</v>
      </c>
      <c r="C2234" s="223">
        <v>2.2406003475189209</v>
      </c>
      <c r="D2234" s="221">
        <v>1.4922213554382324</v>
      </c>
      <c r="E2234" s="221">
        <v>1.1168209314346313</v>
      </c>
      <c r="F2234" s="221">
        <v>4.467381477355957</v>
      </c>
      <c r="G2234" s="221">
        <v>11.958070755004883</v>
      </c>
      <c r="H2234" s="221">
        <v>8.4105262756347656</v>
      </c>
      <c r="I2234" s="221">
        <v>0.63011962175369263</v>
      </c>
      <c r="J2234" s="221">
        <v>0.20432195067405701</v>
      </c>
      <c r="K2234" s="180">
        <v>757</v>
      </c>
      <c r="L2234" s="181">
        <v>281</v>
      </c>
      <c r="M2234" s="181">
        <v>350</v>
      </c>
      <c r="N2234" s="181">
        <v>342</v>
      </c>
      <c r="O2234" s="181">
        <v>889</v>
      </c>
      <c r="P2234" s="181">
        <v>955</v>
      </c>
      <c r="Q2234" s="181">
        <v>219</v>
      </c>
      <c r="R2234" s="181">
        <v>603</v>
      </c>
      <c r="S2234" s="226">
        <f t="shared" si="104"/>
        <v>4396</v>
      </c>
      <c r="T2234" s="181">
        <f t="shared" si="102"/>
        <v>22958.160283058882</v>
      </c>
      <c r="U2234" s="226">
        <f t="shared" si="103"/>
        <v>1506.2001305187071</v>
      </c>
    </row>
    <row r="2235" spans="1:21" x14ac:dyDescent="0.25">
      <c r="A2235" s="156" t="s">
        <v>16205</v>
      </c>
      <c r="B2235" s="156" t="s">
        <v>246</v>
      </c>
      <c r="C2235" s="223">
        <v>1.6897039413452148</v>
      </c>
      <c r="D2235" s="221">
        <v>7.1032166481018066</v>
      </c>
      <c r="E2235" s="221">
        <v>9.1537132263183594</v>
      </c>
      <c r="F2235" s="221">
        <v>13.479580879211426</v>
      </c>
      <c r="G2235" s="221">
        <v>27.760400772094727</v>
      </c>
      <c r="H2235" s="221">
        <v>8.6553802490234375</v>
      </c>
      <c r="I2235" s="221">
        <v>19.198394775390625</v>
      </c>
      <c r="J2235" s="221">
        <v>4.5296916961669922</v>
      </c>
      <c r="K2235" s="180">
        <v>937</v>
      </c>
      <c r="L2235" s="181">
        <v>345</v>
      </c>
      <c r="M2235" s="181">
        <v>330</v>
      </c>
      <c r="N2235" s="181">
        <v>408</v>
      </c>
      <c r="O2235" s="181">
        <v>1176</v>
      </c>
      <c r="P2235" s="181">
        <v>1067</v>
      </c>
      <c r="Q2235" s="181">
        <v>271</v>
      </c>
      <c r="R2235" s="181">
        <v>1122</v>
      </c>
      <c r="S2235" s="226">
        <f t="shared" si="104"/>
        <v>5656</v>
      </c>
      <c r="T2235" s="181">
        <f t="shared" si="102"/>
        <v>64720.857800960541</v>
      </c>
      <c r="U2235" s="226">
        <f t="shared" si="103"/>
        <v>4246.0965192852618</v>
      </c>
    </row>
    <row r="2236" spans="1:21" x14ac:dyDescent="0.25">
      <c r="A2236" s="156" t="s">
        <v>16206</v>
      </c>
      <c r="B2236" s="156" t="s">
        <v>246</v>
      </c>
      <c r="C2236" s="223">
        <v>0.94565707445144653</v>
      </c>
      <c r="D2236" s="221">
        <v>4.615786075592041</v>
      </c>
      <c r="E2236" s="221">
        <v>1.5377662181854248</v>
      </c>
      <c r="F2236" s="221">
        <v>33.875423431396484</v>
      </c>
      <c r="G2236" s="221">
        <v>47.708316802978516</v>
      </c>
      <c r="H2236" s="221">
        <v>46.433387756347656</v>
      </c>
      <c r="I2236" s="221">
        <v>1.0510649681091309</v>
      </c>
      <c r="J2236" s="221">
        <v>1.8856672048568726</v>
      </c>
      <c r="K2236" s="180">
        <v>1031.1572265625</v>
      </c>
      <c r="L2236" s="181">
        <v>331.1488037109375</v>
      </c>
      <c r="M2236" s="181">
        <v>324.667236328125</v>
      </c>
      <c r="N2236" s="181">
        <v>453.70919799804687</v>
      </c>
      <c r="O2236" s="181">
        <v>1430.6571044921875</v>
      </c>
      <c r="P2236" s="181">
        <v>1014.6587524414062</v>
      </c>
      <c r="Q2236" s="181">
        <v>291.08096313476562</v>
      </c>
      <c r="R2236" s="181">
        <v>687.04534912109375</v>
      </c>
      <c r="S2236" s="226">
        <f t="shared" si="104"/>
        <v>5564.1246337890625</v>
      </c>
      <c r="T2236" s="181">
        <f t="shared" si="102"/>
        <v>135342.25622471914</v>
      </c>
      <c r="U2236" s="226">
        <f t="shared" si="103"/>
        <v>8879.3057229761416</v>
      </c>
    </row>
    <row r="2237" spans="1:21" x14ac:dyDescent="0.25">
      <c r="A2237" s="156" t="s">
        <v>16207</v>
      </c>
      <c r="B2237" s="156" t="s">
        <v>246</v>
      </c>
      <c r="C2237" s="223">
        <v>-1.0283184051513672</v>
      </c>
      <c r="D2237" s="221">
        <v>-6.0809016227722168E-2</v>
      </c>
      <c r="E2237" s="221">
        <v>-0.43620941042900085</v>
      </c>
      <c r="F2237" s="221">
        <v>2.9143507480621338</v>
      </c>
      <c r="G2237" s="221">
        <v>10.370495796203613</v>
      </c>
      <c r="H2237" s="221">
        <v>1.5287145376205444</v>
      </c>
      <c r="I2237" s="221">
        <v>-0.92291063070297241</v>
      </c>
      <c r="J2237" s="221">
        <v>-1.3487082719802856</v>
      </c>
      <c r="K2237" s="180">
        <v>75</v>
      </c>
      <c r="L2237" s="181">
        <v>148</v>
      </c>
      <c r="M2237" s="181">
        <v>193</v>
      </c>
      <c r="N2237" s="181">
        <v>190</v>
      </c>
      <c r="O2237" s="181">
        <v>337</v>
      </c>
      <c r="P2237" s="181">
        <v>126</v>
      </c>
      <c r="Q2237" s="181">
        <v>22</v>
      </c>
      <c r="R2237" s="181">
        <v>82</v>
      </c>
      <c r="S2237" s="226">
        <f t="shared" si="104"/>
        <v>1173</v>
      </c>
      <c r="T2237" s="181">
        <f t="shared" si="102"/>
        <v>3939.9916140139103</v>
      </c>
      <c r="U2237" s="226">
        <f t="shared" si="103"/>
        <v>258.48830263849339</v>
      </c>
    </row>
    <row r="2238" spans="1:21" x14ac:dyDescent="0.25">
      <c r="A2238" s="156" t="s">
        <v>16208</v>
      </c>
      <c r="B2238" s="156" t="s">
        <v>246</v>
      </c>
      <c r="C2238" s="223">
        <v>2.2661306858062744</v>
      </c>
      <c r="D2238" s="221">
        <v>4.7464032173156738</v>
      </c>
      <c r="E2238" s="221">
        <v>3.4822263717651367</v>
      </c>
      <c r="F2238" s="221">
        <v>6.7932643890380859</v>
      </c>
      <c r="G2238" s="221">
        <v>18.351318359375</v>
      </c>
      <c r="H2238" s="221">
        <v>4.8530449867248535</v>
      </c>
      <c r="I2238" s="221">
        <v>109.0191650390625</v>
      </c>
      <c r="J2238" s="221">
        <v>1.9457406997680664</v>
      </c>
      <c r="K2238" s="180">
        <v>221</v>
      </c>
      <c r="L2238" s="181">
        <v>1674</v>
      </c>
      <c r="M2238" s="181">
        <v>3381</v>
      </c>
      <c r="N2238" s="181">
        <v>829</v>
      </c>
      <c r="O2238" s="181">
        <v>697</v>
      </c>
      <c r="P2238" s="181">
        <v>345</v>
      </c>
      <c r="Q2238" s="181">
        <v>83</v>
      </c>
      <c r="R2238" s="181">
        <v>329</v>
      </c>
      <c r="S2238" s="226">
        <f t="shared" si="104"/>
        <v>7559</v>
      </c>
      <c r="T2238" s="181">
        <f t="shared" si="102"/>
        <v>50005.226214170456</v>
      </c>
      <c r="U2238" s="226">
        <f t="shared" si="103"/>
        <v>3280.6582636318221</v>
      </c>
    </row>
    <row r="2239" spans="1:21" x14ac:dyDescent="0.25">
      <c r="A2239" s="156" t="s">
        <v>16209</v>
      </c>
      <c r="B2239" s="156" t="s">
        <v>246</v>
      </c>
      <c r="C2239" s="223">
        <v>2.794259786605835</v>
      </c>
      <c r="D2239" s="221">
        <v>3.7617692947387695</v>
      </c>
      <c r="E2239" s="221">
        <v>3.3863687515258789</v>
      </c>
      <c r="F2239" s="221">
        <v>6.7369294166564941</v>
      </c>
      <c r="G2239" s="221">
        <v>10.905770301818848</v>
      </c>
      <c r="H2239" s="221">
        <v>5.3512930870056152</v>
      </c>
      <c r="I2239" s="221">
        <v>2.899667501449585</v>
      </c>
      <c r="J2239" s="221">
        <v>2.4738700389862061</v>
      </c>
      <c r="K2239" s="180">
        <v>36</v>
      </c>
      <c r="L2239" s="181">
        <v>574</v>
      </c>
      <c r="M2239" s="181">
        <v>1196</v>
      </c>
      <c r="N2239" s="181">
        <v>224</v>
      </c>
      <c r="O2239" s="181">
        <v>152</v>
      </c>
      <c r="P2239" s="181">
        <v>68</v>
      </c>
      <c r="Q2239" s="181">
        <v>9</v>
      </c>
      <c r="R2239" s="181">
        <v>24</v>
      </c>
      <c r="S2239" s="226">
        <f t="shared" si="104"/>
        <v>2283</v>
      </c>
      <c r="T2239" s="181">
        <f t="shared" si="102"/>
        <v>9926.0530478954315</v>
      </c>
      <c r="U2239" s="226">
        <f t="shared" si="103"/>
        <v>651.21169170109692</v>
      </c>
    </row>
    <row r="2240" spans="1:21" x14ac:dyDescent="0.25">
      <c r="A2240" s="156" t="s">
        <v>16210</v>
      </c>
      <c r="B2240" s="156" t="s">
        <v>246</v>
      </c>
      <c r="C2240" s="223">
        <v>0.96713298559188843</v>
      </c>
      <c r="D2240" s="221">
        <v>1.9346423149108887</v>
      </c>
      <c r="E2240" s="221">
        <v>1.5592420101165771</v>
      </c>
      <c r="F2240" s="221">
        <v>4.9098024368286133</v>
      </c>
      <c r="G2240" s="221">
        <v>9.0786418914794922</v>
      </c>
      <c r="H2240" s="221">
        <v>3.5241658687591553</v>
      </c>
      <c r="I2240" s="221">
        <v>1.0725407600402832</v>
      </c>
      <c r="J2240" s="221">
        <v>0.64674311876296997</v>
      </c>
      <c r="K2240" s="180">
        <v>91</v>
      </c>
      <c r="L2240" s="181">
        <v>254</v>
      </c>
      <c r="M2240" s="181">
        <v>14</v>
      </c>
      <c r="N2240" s="181">
        <v>13</v>
      </c>
      <c r="O2240" s="181">
        <v>36</v>
      </c>
      <c r="P2240" s="181">
        <v>42</v>
      </c>
      <c r="Q2240" s="181">
        <v>7</v>
      </c>
      <c r="R2240" s="181">
        <v>38</v>
      </c>
      <c r="S2240" s="226">
        <f t="shared" si="104"/>
        <v>495</v>
      </c>
      <c r="T2240" s="181">
        <f t="shared" si="102"/>
        <v>1171.9951679110527</v>
      </c>
      <c r="U2240" s="226">
        <f t="shared" si="103"/>
        <v>76.890275749905314</v>
      </c>
    </row>
    <row r="2241" spans="1:21" x14ac:dyDescent="0.25">
      <c r="A2241" s="156" t="s">
        <v>16211</v>
      </c>
      <c r="B2241" s="156" t="s">
        <v>246</v>
      </c>
      <c r="C2241" s="223">
        <v>0.86168920993804932</v>
      </c>
      <c r="D2241" s="221">
        <v>4.4467759132385254</v>
      </c>
      <c r="E2241" s="221">
        <v>1.2488489151000977</v>
      </c>
      <c r="F2241" s="221">
        <v>30.364580154418945</v>
      </c>
      <c r="G2241" s="221">
        <v>68.744544982910156</v>
      </c>
      <c r="H2241" s="221">
        <v>14.676384925842285</v>
      </c>
      <c r="I2241" s="221">
        <v>0.76214766502380371</v>
      </c>
      <c r="J2241" s="221">
        <v>0.33634999394416809</v>
      </c>
      <c r="K2241" s="180">
        <v>503</v>
      </c>
      <c r="L2241" s="181">
        <v>423</v>
      </c>
      <c r="M2241" s="181">
        <v>669</v>
      </c>
      <c r="N2241" s="181">
        <v>348</v>
      </c>
      <c r="O2241" s="181">
        <v>698</v>
      </c>
      <c r="P2241" s="181">
        <v>533</v>
      </c>
      <c r="Q2241" s="181">
        <v>159</v>
      </c>
      <c r="R2241" s="181">
        <v>542</v>
      </c>
      <c r="S2241" s="226">
        <f t="shared" si="104"/>
        <v>3875</v>
      </c>
      <c r="T2241" s="181">
        <f t="shared" si="102"/>
        <v>69826.458440840244</v>
      </c>
      <c r="U2241" s="226">
        <f t="shared" si="103"/>
        <v>4581.0561264728549</v>
      </c>
    </row>
    <row r="2242" spans="1:21" x14ac:dyDescent="0.25">
      <c r="A2242" s="156" t="s">
        <v>16212</v>
      </c>
      <c r="B2242" s="156" t="s">
        <v>246</v>
      </c>
      <c r="C2242" s="223">
        <v>0.35084226727485657</v>
      </c>
      <c r="D2242" s="221">
        <v>39.226924896240234</v>
      </c>
      <c r="E2242" s="221">
        <v>-5.1073188781738281</v>
      </c>
      <c r="F2242" s="221">
        <v>8.0182781219482422</v>
      </c>
      <c r="G2242" s="221">
        <v>41.808235168457031</v>
      </c>
      <c r="H2242" s="221">
        <v>20.486410140991211</v>
      </c>
      <c r="I2242" s="221">
        <v>0.45625004172325134</v>
      </c>
      <c r="J2242" s="221">
        <v>3.0452355742454529E-2</v>
      </c>
      <c r="K2242" s="180">
        <v>524</v>
      </c>
      <c r="L2242" s="181">
        <v>189</v>
      </c>
      <c r="M2242" s="181">
        <v>169</v>
      </c>
      <c r="N2242" s="181">
        <v>274</v>
      </c>
      <c r="O2242" s="181">
        <v>746</v>
      </c>
      <c r="P2242" s="181">
        <v>579</v>
      </c>
      <c r="Q2242" s="181">
        <v>188</v>
      </c>
      <c r="R2242" s="181">
        <v>484</v>
      </c>
      <c r="S2242" s="226">
        <f t="shared" si="104"/>
        <v>3153</v>
      </c>
      <c r="T2242" s="181">
        <f t="shared" si="102"/>
        <v>52082.690323770046</v>
      </c>
      <c r="U2242" s="226">
        <f t="shared" si="103"/>
        <v>3416.9530134918891</v>
      </c>
    </row>
    <row r="2243" spans="1:21" x14ac:dyDescent="0.25">
      <c r="A2243" s="156" t="s">
        <v>16213</v>
      </c>
      <c r="B2243" s="156" t="s">
        <v>246</v>
      </c>
      <c r="C2243" s="223">
        <v>0.17222402989864349</v>
      </c>
      <c r="D2243" s="221">
        <v>1.1397334337234497</v>
      </c>
      <c r="E2243" s="221">
        <v>0.76433306932449341</v>
      </c>
      <c r="F2243" s="221">
        <v>4.1148929595947266</v>
      </c>
      <c r="G2243" s="221">
        <v>980.1248779296875</v>
      </c>
      <c r="H2243" s="221">
        <v>-368.0621337890625</v>
      </c>
      <c r="I2243" s="221">
        <v>0.27763181924819946</v>
      </c>
      <c r="J2243" s="221">
        <v>-0.14816582202911377</v>
      </c>
      <c r="K2243" s="180">
        <v>1.7768421173095703</v>
      </c>
      <c r="L2243" s="181">
        <v>0.5863158106803894</v>
      </c>
      <c r="M2243" s="181">
        <v>0.35052630305290222</v>
      </c>
      <c r="N2243" s="181">
        <v>0.37473684549331665</v>
      </c>
      <c r="O2243" s="181">
        <v>3</v>
      </c>
      <c r="P2243" s="181">
        <v>2.034736841917038</v>
      </c>
      <c r="Q2243" s="181">
        <v>0.58526313304901123</v>
      </c>
      <c r="R2243" s="181">
        <v>1.417894721031189</v>
      </c>
      <c r="S2243" s="226">
        <f t="shared" si="104"/>
        <v>10.126315772533417</v>
      </c>
      <c r="T2243" s="181">
        <f t="shared" si="102"/>
        <v>2194.2016336797365</v>
      </c>
      <c r="U2243" s="226">
        <f t="shared" si="103"/>
        <v>143.95346779905148</v>
      </c>
    </row>
    <row r="2244" spans="1:21" x14ac:dyDescent="0.25">
      <c r="A2244" s="156" t="s">
        <v>16214</v>
      </c>
      <c r="B2244" s="156" t="s">
        <v>246</v>
      </c>
      <c r="C2244" s="223">
        <v>1.0678472518920898</v>
      </c>
      <c r="D2244" s="221">
        <v>13.733612060546875</v>
      </c>
      <c r="E2244" s="221">
        <v>1.0129607915878296</v>
      </c>
      <c r="F2244" s="221">
        <v>4.363520622253418</v>
      </c>
      <c r="G2244" s="221">
        <v>37.845027923583984</v>
      </c>
      <c r="H2244" s="221">
        <v>14.99038028717041</v>
      </c>
      <c r="I2244" s="221">
        <v>0.52625954151153564</v>
      </c>
      <c r="J2244" s="221">
        <v>9.3921852111816406</v>
      </c>
      <c r="K2244" s="180">
        <v>586.59088134765625</v>
      </c>
      <c r="L2244" s="181">
        <v>452.30474853515625</v>
      </c>
      <c r="M2244" s="181">
        <v>826.01568603515625</v>
      </c>
      <c r="N2244" s="181">
        <v>369.54702758789062</v>
      </c>
      <c r="O2244" s="181">
        <v>816.12640380859375</v>
      </c>
      <c r="P2244" s="181">
        <v>660.500244140625</v>
      </c>
      <c r="Q2244" s="181">
        <v>206.63404846191406</v>
      </c>
      <c r="R2244" s="181">
        <v>629.79144287109375</v>
      </c>
      <c r="S2244" s="226">
        <f t="shared" si="104"/>
        <v>4547.5104827880859</v>
      </c>
      <c r="T2244" s="181">
        <f t="shared" si="102"/>
        <v>56098.752385333595</v>
      </c>
      <c r="U2244" s="226">
        <f t="shared" si="103"/>
        <v>3680.4320173283545</v>
      </c>
    </row>
    <row r="2245" spans="1:21" x14ac:dyDescent="0.25">
      <c r="A2245" s="156" t="s">
        <v>16215</v>
      </c>
      <c r="B2245" s="156" t="s">
        <v>246</v>
      </c>
      <c r="C2245" s="223">
        <v>0.76968973875045776</v>
      </c>
      <c r="D2245" s="221">
        <v>1.737199068069458</v>
      </c>
      <c r="E2245" s="221">
        <v>1.3617986440658569</v>
      </c>
      <c r="F2245" s="221">
        <v>4.7123589515686035</v>
      </c>
      <c r="G2245" s="221">
        <v>14.643299102783203</v>
      </c>
      <c r="H2245" s="221">
        <v>7.1927704811096191</v>
      </c>
      <c r="I2245" s="221">
        <v>0.87509757280349731</v>
      </c>
      <c r="J2245" s="221">
        <v>0.44929981231689453</v>
      </c>
      <c r="K2245" s="180">
        <v>609.94793701171875</v>
      </c>
      <c r="L2245" s="181">
        <v>927.3416748046875</v>
      </c>
      <c r="M2245" s="181">
        <v>2135.27783203125</v>
      </c>
      <c r="N2245" s="181">
        <v>752.545166015625</v>
      </c>
      <c r="O2245" s="181">
        <v>883.18255615234375</v>
      </c>
      <c r="P2245" s="181">
        <v>655.027099609375</v>
      </c>
      <c r="Q2245" s="181">
        <v>210.67584228515625</v>
      </c>
      <c r="R2245" s="181">
        <v>756.22509765625</v>
      </c>
      <c r="S2245" s="226">
        <f t="shared" si="104"/>
        <v>6930.2232055664062</v>
      </c>
      <c r="T2245" s="181">
        <f t="shared" ref="T2245:T2308" si="105">SUMPRODUCT(C2245:J2245,K2245:R2245)</f>
        <v>26702.828798614959</v>
      </c>
      <c r="U2245" s="226">
        <f t="shared" ref="U2245:U2308" si="106">(T2245/$T$10045)*$S$10045</f>
        <v>1751.8740058353565</v>
      </c>
    </row>
    <row r="2246" spans="1:21" x14ac:dyDescent="0.25">
      <c r="A2246" s="156" t="s">
        <v>16216</v>
      </c>
      <c r="B2246" s="156" t="s">
        <v>246</v>
      </c>
      <c r="C2246" s="223">
        <v>6.4155545234680176</v>
      </c>
      <c r="D2246" s="221">
        <v>7.383063793182373</v>
      </c>
      <c r="E2246" s="221">
        <v>7.0076637268066406</v>
      </c>
      <c r="F2246" s="221">
        <v>10.358223915100098</v>
      </c>
      <c r="G2246" s="221">
        <v>14.527064323425293</v>
      </c>
      <c r="H2246" s="221">
        <v>8.9725875854492187</v>
      </c>
      <c r="I2246" s="221">
        <v>6.5209622383117676</v>
      </c>
      <c r="J2246" s="221">
        <v>6.0951647758483887</v>
      </c>
      <c r="K2246" s="180">
        <v>2.1166603565216064</v>
      </c>
      <c r="L2246" s="181">
        <v>0.75741291046142578</v>
      </c>
      <c r="M2246" s="181">
        <v>0.81473380327224731</v>
      </c>
      <c r="N2246" s="181">
        <v>0.8210175633430481</v>
      </c>
      <c r="O2246" s="181">
        <v>2.4641950130462646</v>
      </c>
      <c r="P2246" s="181">
        <v>2.3295853137969971</v>
      </c>
      <c r="Q2246" s="181">
        <v>0.722697913646698</v>
      </c>
      <c r="R2246" s="181">
        <v>1.973697304725647</v>
      </c>
      <c r="S2246" s="226">
        <f t="shared" ref="S2246:S2309" si="107">SUM(K2246:R2246)</f>
        <v>12.000000178813934</v>
      </c>
      <c r="T2246" s="181">
        <f t="shared" si="105"/>
        <v>106.82786586052973</v>
      </c>
      <c r="U2246" s="226">
        <f t="shared" si="106"/>
        <v>7.0085818514342382</v>
      </c>
    </row>
    <row r="2247" spans="1:21" x14ac:dyDescent="0.25">
      <c r="A2247" s="156" t="s">
        <v>16217</v>
      </c>
      <c r="B2247" s="156" t="s">
        <v>246</v>
      </c>
      <c r="C2247" s="223">
        <v>2.0202577114105225</v>
      </c>
      <c r="D2247" s="221">
        <v>4.4456634521484375</v>
      </c>
      <c r="E2247" s="221">
        <v>6.0352301597595215</v>
      </c>
      <c r="F2247" s="221">
        <v>18.758899688720703</v>
      </c>
      <c r="G2247" s="221">
        <v>51.736682891845703</v>
      </c>
      <c r="H2247" s="221">
        <v>44.015033721923828</v>
      </c>
      <c r="I2247" s="221">
        <v>11.240049362182617</v>
      </c>
      <c r="J2247" s="221">
        <v>4.5478453636169434</v>
      </c>
      <c r="K2247" s="180">
        <v>2316.243408203125</v>
      </c>
      <c r="L2247" s="181">
        <v>769.1749267578125</v>
      </c>
      <c r="M2247" s="181">
        <v>1271.947998046875</v>
      </c>
      <c r="N2247" s="181">
        <v>1813.4703369140625</v>
      </c>
      <c r="O2247" s="181">
        <v>4015.403076171875</v>
      </c>
      <c r="P2247" s="181">
        <v>2546.80224609375</v>
      </c>
      <c r="Q2247" s="181">
        <v>656.8017578125</v>
      </c>
      <c r="R2247" s="181">
        <v>2000.43603515625</v>
      </c>
      <c r="S2247" s="226">
        <f t="shared" si="107"/>
        <v>15390.27978515625</v>
      </c>
      <c r="T2247" s="181">
        <f t="shared" si="105"/>
        <v>386115.48883163423</v>
      </c>
      <c r="U2247" s="226">
        <f t="shared" si="106"/>
        <v>25331.611614483227</v>
      </c>
    </row>
    <row r="2248" spans="1:21" x14ac:dyDescent="0.25">
      <c r="A2248" s="156" t="s">
        <v>16218</v>
      </c>
      <c r="B2248" s="156" t="s">
        <v>246</v>
      </c>
      <c r="C2248" s="223">
        <v>2.7225856781005859</v>
      </c>
      <c r="D2248" s="221">
        <v>9.2087736129760742</v>
      </c>
      <c r="E2248" s="221">
        <v>6.2671337127685547</v>
      </c>
      <c r="F2248" s="221">
        <v>36.604335784912109</v>
      </c>
      <c r="G2248" s="221">
        <v>65.408317565917969</v>
      </c>
      <c r="H2248" s="221">
        <v>42.699924468994141</v>
      </c>
      <c r="I2248" s="221">
        <v>17.211271286010742</v>
      </c>
      <c r="J2248" s="221">
        <v>5.084434986114502</v>
      </c>
      <c r="K2248" s="180">
        <v>2193.18212890625</v>
      </c>
      <c r="L2248" s="181">
        <v>700.92279052734375</v>
      </c>
      <c r="M2248" s="181">
        <v>1014.3575439453125</v>
      </c>
      <c r="N2248" s="181">
        <v>1288.182373046875</v>
      </c>
      <c r="O2248" s="181">
        <v>2970.741455078125</v>
      </c>
      <c r="P2248" s="181">
        <v>1987.3829345703125</v>
      </c>
      <c r="Q2248" s="181">
        <v>546.78863525390625</v>
      </c>
      <c r="R2248" s="181">
        <v>1679.975830078125</v>
      </c>
      <c r="S2248" s="226">
        <f t="shared" si="107"/>
        <v>12381.53369140625</v>
      </c>
      <c r="T2248" s="181">
        <f t="shared" si="105"/>
        <v>363060.8971682876</v>
      </c>
      <c r="U2248" s="226">
        <f t="shared" si="106"/>
        <v>23819.084977145823</v>
      </c>
    </row>
    <row r="2249" spans="1:21" x14ac:dyDescent="0.25">
      <c r="A2249" s="156" t="s">
        <v>16219</v>
      </c>
      <c r="B2249" s="156" t="s">
        <v>246</v>
      </c>
      <c r="C2249" s="223">
        <v>0.58077263832092285</v>
      </c>
      <c r="D2249" s="221">
        <v>5.0987915992736816</v>
      </c>
      <c r="E2249" s="221">
        <v>10.564929008483887</v>
      </c>
      <c r="F2249" s="221">
        <v>32.153007507324219</v>
      </c>
      <c r="G2249" s="221">
        <v>52.770278930664063</v>
      </c>
      <c r="H2249" s="221">
        <v>60.927894592285156</v>
      </c>
      <c r="I2249" s="221">
        <v>1.2472524642944336</v>
      </c>
      <c r="J2249" s="221">
        <v>0.82145482301712036</v>
      </c>
      <c r="K2249" s="180">
        <v>1583.5384521484375</v>
      </c>
      <c r="L2249" s="181">
        <v>567.14068603515625</v>
      </c>
      <c r="M2249" s="181">
        <v>1086.9422607421875</v>
      </c>
      <c r="N2249" s="181">
        <v>1244.7392578125</v>
      </c>
      <c r="O2249" s="181">
        <v>2572.08984375</v>
      </c>
      <c r="P2249" s="181">
        <v>1857.362548828125</v>
      </c>
      <c r="Q2249" s="181">
        <v>530.94024658203125</v>
      </c>
      <c r="R2249" s="181">
        <v>1354.268798828125</v>
      </c>
      <c r="S2249" s="226">
        <f t="shared" si="107"/>
        <v>10797.022094726563</v>
      </c>
      <c r="T2249" s="181">
        <f t="shared" si="105"/>
        <v>305986.76174394315</v>
      </c>
      <c r="U2249" s="226">
        <f t="shared" si="106"/>
        <v>20074.661679917397</v>
      </c>
    </row>
    <row r="2250" spans="1:21" x14ac:dyDescent="0.25">
      <c r="A2250" s="156" t="s">
        <v>16220</v>
      </c>
      <c r="B2250" s="156" t="s">
        <v>246</v>
      </c>
      <c r="C2250" s="223">
        <v>2.5192337036132813</v>
      </c>
      <c r="D2250" s="221">
        <v>7.8935317993164062</v>
      </c>
      <c r="E2250" s="221">
        <v>3.3230006694793701</v>
      </c>
      <c r="F2250" s="221">
        <v>33.799800872802734</v>
      </c>
      <c r="G2250" s="221">
        <v>89.829078674316406</v>
      </c>
      <c r="H2250" s="221">
        <v>68.000511169433594</v>
      </c>
      <c r="I2250" s="221">
        <v>14.1068115234375</v>
      </c>
      <c r="J2250" s="221">
        <v>2.178260326385498</v>
      </c>
      <c r="K2250" s="180">
        <v>1792.895263671875</v>
      </c>
      <c r="L2250" s="181">
        <v>531.3658447265625</v>
      </c>
      <c r="M2250" s="181">
        <v>829.56243896484375</v>
      </c>
      <c r="N2250" s="181">
        <v>1131.474853515625</v>
      </c>
      <c r="O2250" s="181">
        <v>2673.550537109375</v>
      </c>
      <c r="P2250" s="181">
        <v>1731.5838623046875</v>
      </c>
      <c r="Q2250" s="181">
        <v>427.32220458984375</v>
      </c>
      <c r="R2250" s="181">
        <v>1134.26171875</v>
      </c>
      <c r="S2250" s="226">
        <f t="shared" si="107"/>
        <v>10252.016723632812</v>
      </c>
      <c r="T2250" s="181">
        <f t="shared" si="105"/>
        <v>416121.37705801689</v>
      </c>
      <c r="U2250" s="226">
        <f t="shared" si="106"/>
        <v>27300.187153885534</v>
      </c>
    </row>
    <row r="2251" spans="1:21" x14ac:dyDescent="0.25">
      <c r="A2251" s="156" t="s">
        <v>16221</v>
      </c>
      <c r="B2251" s="156" t="s">
        <v>246</v>
      </c>
      <c r="C2251" s="223">
        <v>-2.2811439037322998</v>
      </c>
      <c r="D2251" s="221">
        <v>-0.94710385799407959</v>
      </c>
      <c r="E2251" s="221">
        <v>-1.3225040435791016</v>
      </c>
      <c r="F2251" s="221">
        <v>11.226400375366211</v>
      </c>
      <c r="G2251" s="221">
        <v>14.089530944824219</v>
      </c>
      <c r="H2251" s="221">
        <v>2.8745927810668945</v>
      </c>
      <c r="I2251" s="221">
        <v>-1.8092052936553955</v>
      </c>
      <c r="J2251" s="221">
        <v>-2.2350029945373535</v>
      </c>
      <c r="K2251" s="180">
        <v>1524</v>
      </c>
      <c r="L2251" s="181">
        <v>462</v>
      </c>
      <c r="M2251" s="181">
        <v>343</v>
      </c>
      <c r="N2251" s="181">
        <v>356</v>
      </c>
      <c r="O2251" s="181">
        <v>1618</v>
      </c>
      <c r="P2251" s="181">
        <v>1818</v>
      </c>
      <c r="Q2251" s="181">
        <v>544</v>
      </c>
      <c r="R2251" s="181">
        <v>1551</v>
      </c>
      <c r="S2251" s="226">
        <f t="shared" si="107"/>
        <v>8216</v>
      </c>
      <c r="T2251" s="181">
        <f t="shared" si="105"/>
        <v>23201.127775430679</v>
      </c>
      <c r="U2251" s="226">
        <f t="shared" si="106"/>
        <v>1522.1403306135837</v>
      </c>
    </row>
    <row r="2252" spans="1:21" x14ac:dyDescent="0.25">
      <c r="A2252" s="156" t="s">
        <v>16222</v>
      </c>
      <c r="B2252" s="156" t="s">
        <v>246</v>
      </c>
      <c r="C2252" s="223">
        <v>-0.32786473631858826</v>
      </c>
      <c r="D2252" s="221">
        <v>0.63964462280273438</v>
      </c>
      <c r="E2252" s="221">
        <v>3.9467034339904785</v>
      </c>
      <c r="F2252" s="221">
        <v>3.6148045063018799</v>
      </c>
      <c r="G2252" s="221">
        <v>16.468952178955078</v>
      </c>
      <c r="H2252" s="221">
        <v>3.051332950592041</v>
      </c>
      <c r="I2252" s="221">
        <v>-0.22245699167251587</v>
      </c>
      <c r="J2252" s="221">
        <v>-0.64825469255447388</v>
      </c>
      <c r="K2252" s="180">
        <v>531.949951171875</v>
      </c>
      <c r="L2252" s="181">
        <v>167.93536376953125</v>
      </c>
      <c r="M2252" s="181">
        <v>198.244140625</v>
      </c>
      <c r="N2252" s="181">
        <v>214.94490051269531</v>
      </c>
      <c r="O2252" s="181">
        <v>663.081787109375</v>
      </c>
      <c r="P2252" s="181">
        <v>587.0006103515625</v>
      </c>
      <c r="Q2252" s="181">
        <v>199.17196655273437</v>
      </c>
      <c r="R2252" s="181">
        <v>545.24871826171875</v>
      </c>
      <c r="S2252" s="226">
        <f t="shared" si="107"/>
        <v>3107.5774383544922</v>
      </c>
      <c r="T2252" s="181">
        <f t="shared" si="105"/>
        <v>13806.035257787467</v>
      </c>
      <c r="U2252" s="226">
        <f t="shared" si="106"/>
        <v>905.76299890065638</v>
      </c>
    </row>
    <row r="2253" spans="1:21" x14ac:dyDescent="0.25">
      <c r="A2253" s="156" t="s">
        <v>16223</v>
      </c>
      <c r="B2253" s="156" t="s">
        <v>246</v>
      </c>
      <c r="C2253" s="223">
        <v>0.66847765445709229</v>
      </c>
      <c r="D2253" s="221">
        <v>-1.0551210641860962</v>
      </c>
      <c r="E2253" s="221">
        <v>19.039127349853516</v>
      </c>
      <c r="F2253" s="221">
        <v>19.407871246337891</v>
      </c>
      <c r="G2253" s="221">
        <v>39.468402862548828</v>
      </c>
      <c r="H2253" s="221">
        <v>8.4271869659423828</v>
      </c>
      <c r="I2253" s="221">
        <v>-0.68056011199951172</v>
      </c>
      <c r="J2253" s="221">
        <v>-1.1063576936721802</v>
      </c>
      <c r="K2253" s="180">
        <v>2261.037109375</v>
      </c>
      <c r="L2253" s="181">
        <v>601.74371337890625</v>
      </c>
      <c r="M2253" s="181">
        <v>726.6905517578125</v>
      </c>
      <c r="N2253" s="181">
        <v>786.66497802734375</v>
      </c>
      <c r="O2253" s="181">
        <v>2603.89111328125</v>
      </c>
      <c r="P2253" s="181">
        <v>2289.025146484375</v>
      </c>
      <c r="Q2253" s="181">
        <v>724.69140625</v>
      </c>
      <c r="R2253" s="181">
        <v>2422.96826171875</v>
      </c>
      <c r="S2253" s="226">
        <f t="shared" si="107"/>
        <v>12416.712280273438</v>
      </c>
      <c r="T2253" s="181">
        <f t="shared" si="105"/>
        <v>148867.18758858202</v>
      </c>
      <c r="U2253" s="226">
        <f t="shared" si="106"/>
        <v>9766.6265332824896</v>
      </c>
    </row>
    <row r="2254" spans="1:21" x14ac:dyDescent="0.25">
      <c r="A2254" s="156" t="s">
        <v>16224</v>
      </c>
      <c r="B2254" s="156" t="s">
        <v>246</v>
      </c>
      <c r="C2254" s="223">
        <v>-1.1137293577194214</v>
      </c>
      <c r="D2254" s="221">
        <v>-0.14621999859809875</v>
      </c>
      <c r="E2254" s="221">
        <v>-0.67567992210388184</v>
      </c>
      <c r="F2254" s="221">
        <v>29.520778656005859</v>
      </c>
      <c r="G2254" s="221">
        <v>18.098920822143555</v>
      </c>
      <c r="H2254" s="221">
        <v>8.2109546661376953</v>
      </c>
      <c r="I2254" s="221">
        <v>-1.0083216428756714</v>
      </c>
      <c r="J2254" s="221">
        <v>-1.4341193437576294</v>
      </c>
      <c r="K2254" s="180">
        <v>2254.074951171875</v>
      </c>
      <c r="L2254" s="181">
        <v>718.70501708984375</v>
      </c>
      <c r="M2254" s="181">
        <v>480.80267333984375</v>
      </c>
      <c r="N2254" s="181">
        <v>622.74444580078125</v>
      </c>
      <c r="O2254" s="181">
        <v>2675.90185546875</v>
      </c>
      <c r="P2254" s="181">
        <v>2459.990478515625</v>
      </c>
      <c r="Q2254" s="181">
        <v>838.65582275390625</v>
      </c>
      <c r="R2254" s="181">
        <v>1885.226318359375</v>
      </c>
      <c r="S2254" s="226">
        <f t="shared" si="107"/>
        <v>11936.1015625</v>
      </c>
      <c r="T2254" s="181">
        <f t="shared" si="105"/>
        <v>80524.045497312356</v>
      </c>
      <c r="U2254" s="226">
        <f t="shared" si="106"/>
        <v>5282.8853158344818</v>
      </c>
    </row>
    <row r="2255" spans="1:21" x14ac:dyDescent="0.25">
      <c r="A2255" s="156" t="s">
        <v>16225</v>
      </c>
      <c r="B2255" s="156" t="s">
        <v>246</v>
      </c>
      <c r="C2255" s="223">
        <v>-1.2773270606994629</v>
      </c>
      <c r="D2255" s="221">
        <v>4.8739438056945801</v>
      </c>
      <c r="E2255" s="221">
        <v>-0.52597767114639282</v>
      </c>
      <c r="F2255" s="221">
        <v>18.730978012084961</v>
      </c>
      <c r="G2255" s="221">
        <v>28.053050994873047</v>
      </c>
      <c r="H2255" s="221">
        <v>8.1575918197631836</v>
      </c>
      <c r="I2255" s="221">
        <v>-1.0126789808273315</v>
      </c>
      <c r="J2255" s="221">
        <v>-1.4384766817092896</v>
      </c>
      <c r="K2255" s="180">
        <v>2731</v>
      </c>
      <c r="L2255" s="181">
        <v>783</v>
      </c>
      <c r="M2255" s="181">
        <v>626</v>
      </c>
      <c r="N2255" s="181">
        <v>755</v>
      </c>
      <c r="O2255" s="181">
        <v>3296</v>
      </c>
      <c r="P2255" s="181">
        <v>2771</v>
      </c>
      <c r="Q2255" s="181">
        <v>950</v>
      </c>
      <c r="R2255" s="181">
        <v>2100</v>
      </c>
      <c r="S2255" s="226">
        <f t="shared" si="107"/>
        <v>14012</v>
      </c>
      <c r="T2255" s="181">
        <f t="shared" si="105"/>
        <v>125225.241122365</v>
      </c>
      <c r="U2255" s="226">
        <f t="shared" si="106"/>
        <v>8215.5657159482253</v>
      </c>
    </row>
    <row r="2256" spans="1:21" x14ac:dyDescent="0.25">
      <c r="A2256" s="156" t="s">
        <v>16226</v>
      </c>
      <c r="B2256" s="156" t="s">
        <v>246</v>
      </c>
      <c r="C2256" s="223">
        <v>-0.68766891956329346</v>
      </c>
      <c r="D2256" s="221">
        <v>2.9517066478729248</v>
      </c>
      <c r="E2256" s="221">
        <v>-9.5559880137443542E-2</v>
      </c>
      <c r="F2256" s="221">
        <v>24.043886184692383</v>
      </c>
      <c r="G2256" s="221">
        <v>28.27003288269043</v>
      </c>
      <c r="H2256" s="221">
        <v>8.0569000244140625</v>
      </c>
      <c r="I2256" s="221">
        <v>-0.58226114511489868</v>
      </c>
      <c r="J2256" s="221">
        <v>-1.0080587863922119</v>
      </c>
      <c r="K2256" s="180">
        <v>1503</v>
      </c>
      <c r="L2256" s="181">
        <v>463</v>
      </c>
      <c r="M2256" s="181">
        <v>510</v>
      </c>
      <c r="N2256" s="181">
        <v>720</v>
      </c>
      <c r="O2256" s="181">
        <v>2061</v>
      </c>
      <c r="P2256" s="181">
        <v>1473</v>
      </c>
      <c r="Q2256" s="181">
        <v>445</v>
      </c>
      <c r="R2256" s="181">
        <v>1444</v>
      </c>
      <c r="S2256" s="226">
        <f t="shared" si="107"/>
        <v>8619</v>
      </c>
      <c r="T2256" s="181">
        <f t="shared" si="105"/>
        <v>86013.544716030359</v>
      </c>
      <c r="U2256" s="226">
        <f t="shared" si="106"/>
        <v>5643.0310913571257</v>
      </c>
    </row>
    <row r="2257" spans="1:21" x14ac:dyDescent="0.25">
      <c r="A2257" s="156" t="s">
        <v>16227</v>
      </c>
      <c r="B2257" s="156" t="s">
        <v>246</v>
      </c>
      <c r="C2257" s="223">
        <v>-0.67216306924819946</v>
      </c>
      <c r="D2257" s="221">
        <v>3.2187480926513672</v>
      </c>
      <c r="E2257" s="221">
        <v>-0.22379143536090851</v>
      </c>
      <c r="F2257" s="221">
        <v>7.0746622085571289</v>
      </c>
      <c r="G2257" s="221">
        <v>30.866479873657227</v>
      </c>
      <c r="H2257" s="221">
        <v>14.802792549133301</v>
      </c>
      <c r="I2257" s="221">
        <v>-0.71049261093139648</v>
      </c>
      <c r="J2257" s="221">
        <v>-1.1362903118133545</v>
      </c>
      <c r="K2257" s="180">
        <v>3214.147705078125</v>
      </c>
      <c r="L2257" s="181">
        <v>933.1396484375</v>
      </c>
      <c r="M2257" s="181">
        <v>1001.2736206054687</v>
      </c>
      <c r="N2257" s="181">
        <v>1181.9769287109375</v>
      </c>
      <c r="O2257" s="181">
        <v>3876.72607421875</v>
      </c>
      <c r="P2257" s="181">
        <v>3709.84716796875</v>
      </c>
      <c r="Q2257" s="181">
        <v>1133.591796875</v>
      </c>
      <c r="R2257" s="181">
        <v>2720.4228515625</v>
      </c>
      <c r="S2257" s="226">
        <f t="shared" si="107"/>
        <v>17771.125793457031</v>
      </c>
      <c r="T2257" s="181">
        <f t="shared" si="105"/>
        <v>179661.50776154466</v>
      </c>
      <c r="U2257" s="226">
        <f t="shared" si="106"/>
        <v>11786.928181667501</v>
      </c>
    </row>
    <row r="2258" spans="1:21" x14ac:dyDescent="0.25">
      <c r="A2258" s="156" t="s">
        <v>16228</v>
      </c>
      <c r="B2258" s="156" t="s">
        <v>246</v>
      </c>
      <c r="C2258" s="223">
        <v>-1.1293278932571411</v>
      </c>
      <c r="D2258" s="221">
        <v>-0.16181845963001251</v>
      </c>
      <c r="E2258" s="221">
        <v>-0.53721874952316284</v>
      </c>
      <c r="F2258" s="221">
        <v>2.8133413791656494</v>
      </c>
      <c r="G2258" s="221">
        <v>6.9821820259094238</v>
      </c>
      <c r="H2258" s="221">
        <v>1.4277050495147705</v>
      </c>
      <c r="I2258" s="221">
        <v>-1.0239200592041016</v>
      </c>
      <c r="J2258" s="221">
        <v>-1.44971764087677</v>
      </c>
      <c r="K2258" s="180">
        <v>151.7886962890625</v>
      </c>
      <c r="L2258" s="181">
        <v>48.497196197509766</v>
      </c>
      <c r="M2258" s="181">
        <v>70.114158630371094</v>
      </c>
      <c r="N2258" s="181">
        <v>79.04290771484375</v>
      </c>
      <c r="O2258" s="181">
        <v>191.54512023925781</v>
      </c>
      <c r="P2258" s="181">
        <v>162.97312927246094</v>
      </c>
      <c r="Q2258" s="181">
        <v>51.880722045898438</v>
      </c>
      <c r="R2258" s="181">
        <v>153.57444763183594</v>
      </c>
      <c r="S2258" s="226">
        <f t="shared" si="107"/>
        <v>909.41637802124023</v>
      </c>
      <c r="T2258" s="181">
        <f t="shared" si="105"/>
        <v>1299.7602495691897</v>
      </c>
      <c r="U2258" s="226">
        <f t="shared" si="106"/>
        <v>85.272471025857925</v>
      </c>
    </row>
    <row r="2259" spans="1:21" x14ac:dyDescent="0.25">
      <c r="A2259" s="156" t="s">
        <v>16229</v>
      </c>
      <c r="B2259" s="156" t="s">
        <v>246</v>
      </c>
      <c r="C2259" s="223">
        <v>-1.2640067338943481</v>
      </c>
      <c r="D2259" s="221">
        <v>-0.29649746417999268</v>
      </c>
      <c r="E2259" s="221">
        <v>-0.67189782857894897</v>
      </c>
      <c r="F2259" s="221">
        <v>2.6786623001098633</v>
      </c>
      <c r="G2259" s="221">
        <v>6.8475031852722168</v>
      </c>
      <c r="H2259" s="221">
        <v>1.2930260896682739</v>
      </c>
      <c r="I2259" s="221">
        <v>-1.1585990190505981</v>
      </c>
      <c r="J2259" s="221">
        <v>-1.5843967199325562</v>
      </c>
      <c r="K2259" s="180">
        <v>91.475807189941406</v>
      </c>
      <c r="L2259" s="181">
        <v>30.368486404418945</v>
      </c>
      <c r="M2259" s="181">
        <v>40.090106964111328</v>
      </c>
      <c r="N2259" s="181">
        <v>54.441066741943359</v>
      </c>
      <c r="O2259" s="181">
        <v>133.32505798339844</v>
      </c>
      <c r="P2259" s="181">
        <v>120.64066314697266</v>
      </c>
      <c r="Q2259" s="181">
        <v>36.294044494628906</v>
      </c>
      <c r="R2259" s="181">
        <v>94.0682373046875</v>
      </c>
      <c r="S2259" s="226">
        <f t="shared" si="107"/>
        <v>600.70347023010254</v>
      </c>
      <c r="T2259" s="181">
        <f t="shared" si="105"/>
        <v>872.1061949139239</v>
      </c>
      <c r="U2259" s="226">
        <f t="shared" si="106"/>
        <v>57.21566747553473</v>
      </c>
    </row>
    <row r="2260" spans="1:21" x14ac:dyDescent="0.25">
      <c r="A2260" s="156" t="s">
        <v>16230</v>
      </c>
      <c r="B2260" s="156" t="s">
        <v>246</v>
      </c>
      <c r="C2260" s="223">
        <v>-2.0835909843444824</v>
      </c>
      <c r="D2260" s="221">
        <v>46.425151824951172</v>
      </c>
      <c r="E2260" s="221">
        <v>-1.4914820194244385</v>
      </c>
      <c r="F2260" s="221">
        <v>1.8590781688690186</v>
      </c>
      <c r="G2260" s="221">
        <v>6.0279183387756348</v>
      </c>
      <c r="H2260" s="221">
        <v>0.47344174981117249</v>
      </c>
      <c r="I2260" s="221">
        <v>-1.9781832695007324</v>
      </c>
      <c r="J2260" s="221">
        <v>-2.4039809703826904</v>
      </c>
      <c r="K2260" s="180">
        <v>269.69491577148437</v>
      </c>
      <c r="L2260" s="181">
        <v>79.147438049316406</v>
      </c>
      <c r="M2260" s="181">
        <v>101.30872344970703</v>
      </c>
      <c r="N2260" s="181">
        <v>126.24016571044922</v>
      </c>
      <c r="O2260" s="181">
        <v>375.95034790039062</v>
      </c>
      <c r="P2260" s="181">
        <v>376.939697265625</v>
      </c>
      <c r="Q2260" s="181">
        <v>140.28883361816406</v>
      </c>
      <c r="R2260" s="181">
        <v>342.70840454101562</v>
      </c>
      <c r="S2260" s="226">
        <f t="shared" si="107"/>
        <v>1812.2785263061523</v>
      </c>
      <c r="T2260" s="181">
        <f t="shared" si="105"/>
        <v>4539.3636095975817</v>
      </c>
      <c r="U2260" s="226">
        <f t="shared" si="106"/>
        <v>297.81088627963783</v>
      </c>
    </row>
    <row r="2261" spans="1:21" x14ac:dyDescent="0.25">
      <c r="A2261" s="156" t="s">
        <v>16231</v>
      </c>
      <c r="B2261" s="156" t="s">
        <v>246</v>
      </c>
      <c r="C2261" s="223">
        <v>5.2734664641320705E-3</v>
      </c>
      <c r="D2261" s="221">
        <v>0.97278290987014771</v>
      </c>
      <c r="E2261" s="221">
        <v>0.59738248586654663</v>
      </c>
      <c r="F2261" s="221">
        <v>3.9479427337646484</v>
      </c>
      <c r="G2261" s="221">
        <v>8.1167831420898437</v>
      </c>
      <c r="H2261" s="221">
        <v>3.857954740524292</v>
      </c>
      <c r="I2261" s="221">
        <v>0.11068122088909149</v>
      </c>
      <c r="J2261" s="221">
        <v>-0.30288857221603394</v>
      </c>
      <c r="K2261" s="180">
        <v>675.91302490234375</v>
      </c>
      <c r="L2261" s="181">
        <v>198.76219177246094</v>
      </c>
      <c r="M2261" s="181">
        <v>320.93710327148437</v>
      </c>
      <c r="N2261" s="181">
        <v>333.09381103515625</v>
      </c>
      <c r="O2261" s="181">
        <v>1072.82958984375</v>
      </c>
      <c r="P2261" s="181">
        <v>1023.5948486328125</v>
      </c>
      <c r="Q2261" s="181">
        <v>344.6427001953125</v>
      </c>
      <c r="R2261" s="181">
        <v>843.0677490234375</v>
      </c>
      <c r="S2261" s="226">
        <f t="shared" si="107"/>
        <v>4812.8410186767578</v>
      </c>
      <c r="T2261" s="181">
        <f t="shared" si="105"/>
        <v>14143.371979334575</v>
      </c>
      <c r="U2261" s="226">
        <f t="shared" si="106"/>
        <v>927.89441569357507</v>
      </c>
    </row>
    <row r="2262" spans="1:21" x14ac:dyDescent="0.25">
      <c r="A2262" s="156" t="s">
        <v>16232</v>
      </c>
      <c r="B2262" s="156" t="s">
        <v>246</v>
      </c>
      <c r="C2262" s="223">
        <v>-1.1610831022262573</v>
      </c>
      <c r="D2262" s="221">
        <v>-0.19357384741306305</v>
      </c>
      <c r="E2262" s="221">
        <v>-0.56897425651550293</v>
      </c>
      <c r="F2262" s="221">
        <v>2.7815861701965332</v>
      </c>
      <c r="G2262" s="221">
        <v>6.9504265785217285</v>
      </c>
      <c r="H2262" s="221">
        <v>1.3959496021270752</v>
      </c>
      <c r="I2262" s="221">
        <v>-1.0556753873825073</v>
      </c>
      <c r="J2262" s="221">
        <v>-1.4814730882644653</v>
      </c>
      <c r="K2262" s="180">
        <v>0.40724796056747437</v>
      </c>
      <c r="L2262" s="181">
        <v>9.2501752078533173E-2</v>
      </c>
      <c r="M2262" s="181">
        <v>0.15997597575187683</v>
      </c>
      <c r="N2262" s="181">
        <v>0.2292521744966507</v>
      </c>
      <c r="O2262" s="181">
        <v>0.45249775052070618</v>
      </c>
      <c r="P2262" s="181">
        <v>0.32756030559539795</v>
      </c>
      <c r="Q2262" s="181">
        <v>9.9709682166576385E-2</v>
      </c>
      <c r="R2262" s="181">
        <v>0.1960156112909317</v>
      </c>
      <c r="S2262" s="226">
        <f t="shared" si="107"/>
        <v>1.9647612124681473</v>
      </c>
      <c r="T2262" s="181">
        <f t="shared" si="105"/>
        <v>3.2625649805850276</v>
      </c>
      <c r="U2262" s="226">
        <f t="shared" si="106"/>
        <v>0.21404484240007204</v>
      </c>
    </row>
    <row r="2263" spans="1:21" x14ac:dyDescent="0.25">
      <c r="A2263" s="156" t="s">
        <v>16233</v>
      </c>
      <c r="B2263" s="156" t="s">
        <v>246</v>
      </c>
      <c r="C2263" s="223">
        <v>-0.59858113527297974</v>
      </c>
      <c r="D2263" s="221">
        <v>0.3689282238483429</v>
      </c>
      <c r="E2263" s="221">
        <v>-6.4721694216132164E-3</v>
      </c>
      <c r="F2263" s="221">
        <v>3.344088077545166</v>
      </c>
      <c r="G2263" s="221">
        <v>7.5129284858703613</v>
      </c>
      <c r="H2263" s="221">
        <v>1.9584516286849976</v>
      </c>
      <c r="I2263" s="221">
        <v>-0.49317339062690735</v>
      </c>
      <c r="J2263" s="221">
        <v>-0.91897112131118774</v>
      </c>
      <c r="K2263" s="180">
        <v>5.7363896369934082</v>
      </c>
      <c r="L2263" s="181">
        <v>2.2535817623138428</v>
      </c>
      <c r="M2263" s="181">
        <v>1.760028600692749</v>
      </c>
      <c r="N2263" s="181">
        <v>1.573782205581665</v>
      </c>
      <c r="O2263" s="181">
        <v>6.3044414520263672</v>
      </c>
      <c r="P2263" s="181">
        <v>9.0702009201049805</v>
      </c>
      <c r="Q2263" s="181">
        <v>3.3710601329803467</v>
      </c>
      <c r="R2263" s="181">
        <v>8.3438396453857422</v>
      </c>
      <c r="S2263" s="226">
        <f t="shared" si="107"/>
        <v>38.413324356079102</v>
      </c>
      <c r="T2263" s="181">
        <f t="shared" si="105"/>
        <v>58.447293108796174</v>
      </c>
      <c r="U2263" s="226">
        <f t="shared" si="106"/>
        <v>3.8345111029604073</v>
      </c>
    </row>
    <row r="2264" spans="1:21" x14ac:dyDescent="0.25">
      <c r="A2264" s="156" t="s">
        <v>16234</v>
      </c>
      <c r="B2264" s="156" t="s">
        <v>246</v>
      </c>
      <c r="C2264" s="223">
        <v>-1.537010669708252</v>
      </c>
      <c r="D2264" s="221">
        <v>-0.56950145959854126</v>
      </c>
      <c r="E2264" s="221">
        <v>-0.94490176439285278</v>
      </c>
      <c r="F2264" s="221">
        <v>2.405658483505249</v>
      </c>
      <c r="G2264" s="221">
        <v>6.5744991302490234</v>
      </c>
      <c r="H2264" s="221">
        <v>1.0200221538543701</v>
      </c>
      <c r="I2264" s="221">
        <v>-1.431602954864502</v>
      </c>
      <c r="J2264" s="221">
        <v>-1.85740065574646</v>
      </c>
      <c r="K2264" s="180">
        <v>6.7721371650695801</v>
      </c>
      <c r="L2264" s="181">
        <v>2.2777893543243408</v>
      </c>
      <c r="M2264" s="181">
        <v>1.7307933568954468</v>
      </c>
      <c r="N2264" s="181">
        <v>1.9267323017120361</v>
      </c>
      <c r="O2264" s="181">
        <v>7.7885704040527344</v>
      </c>
      <c r="P2264" s="181">
        <v>9.1642246246337891</v>
      </c>
      <c r="Q2264" s="181">
        <v>3.0329704284667969</v>
      </c>
      <c r="R2264" s="181">
        <v>6.2659621238708496</v>
      </c>
      <c r="S2264" s="226">
        <f t="shared" si="107"/>
        <v>38.959179759025574</v>
      </c>
      <c r="T2264" s="181">
        <f t="shared" si="105"/>
        <v>35.866828671124033</v>
      </c>
      <c r="U2264" s="226">
        <f t="shared" si="106"/>
        <v>2.3530902023366003</v>
      </c>
    </row>
    <row r="2265" spans="1:21" x14ac:dyDescent="0.25">
      <c r="A2265" s="156" t="s">
        <v>16235</v>
      </c>
      <c r="B2265" s="156" t="s">
        <v>246</v>
      </c>
      <c r="C2265" s="223">
        <v>-8.121798187494278E-2</v>
      </c>
      <c r="D2265" s="221">
        <v>0.88629138469696045</v>
      </c>
      <c r="E2265" s="221">
        <v>0.51089096069335938</v>
      </c>
      <c r="F2265" s="221">
        <v>3.8614511489868164</v>
      </c>
      <c r="G2265" s="221">
        <v>8.0302915573120117</v>
      </c>
      <c r="H2265" s="221">
        <v>2.4758150577545166</v>
      </c>
      <c r="I2265" s="221">
        <v>2.4189729243516922E-2</v>
      </c>
      <c r="J2265" s="221">
        <v>-0.40160799026489258</v>
      </c>
      <c r="K2265" s="180">
        <v>1.9817184209823608</v>
      </c>
      <c r="L2265" s="181">
        <v>0.68251067399978638</v>
      </c>
      <c r="M2265" s="181">
        <v>0.4972577691078186</v>
      </c>
      <c r="N2265" s="181">
        <v>0.57282143831253052</v>
      </c>
      <c r="O2265" s="181">
        <v>2.1815965175628662</v>
      </c>
      <c r="P2265" s="181">
        <v>2.5106642246246338</v>
      </c>
      <c r="Q2265" s="181">
        <v>0.94820231199264526</v>
      </c>
      <c r="R2265" s="181">
        <v>2.3619744777679443</v>
      </c>
      <c r="S2265" s="226">
        <f t="shared" si="107"/>
        <v>11.736745834350586</v>
      </c>
      <c r="T2265" s="181">
        <f t="shared" si="105"/>
        <v>25.719063982900504</v>
      </c>
      <c r="U2265" s="226">
        <f t="shared" si="106"/>
        <v>1.6873328285127891</v>
      </c>
    </row>
    <row r="2266" spans="1:21" x14ac:dyDescent="0.25">
      <c r="A2266" s="156" t="s">
        <v>16224</v>
      </c>
      <c r="B2266" s="156" t="s">
        <v>246</v>
      </c>
      <c r="C2266" s="223">
        <v>1.3913658447563648E-2</v>
      </c>
      <c r="D2266" s="221">
        <v>0.981423020362854</v>
      </c>
      <c r="E2266" s="221">
        <v>0.60602265596389771</v>
      </c>
      <c r="F2266" s="221">
        <v>353.50613403320312</v>
      </c>
      <c r="G2266" s="221">
        <v>8.1254234313964844</v>
      </c>
      <c r="H2266" s="221">
        <v>2.5709464550018311</v>
      </c>
      <c r="I2266" s="221">
        <v>0.11932144314050674</v>
      </c>
      <c r="J2266" s="221">
        <v>-0.30647623538970947</v>
      </c>
      <c r="K2266" s="180">
        <v>0.9250902533531189</v>
      </c>
      <c r="L2266" s="181">
        <v>0.29496225714683533</v>
      </c>
      <c r="M2266" s="181">
        <v>0.19732524454593658</v>
      </c>
      <c r="N2266" s="181">
        <v>2</v>
      </c>
      <c r="O2266" s="181">
        <v>1.098211407661438</v>
      </c>
      <c r="P2266" s="181">
        <v>1.0095995664596558</v>
      </c>
      <c r="Q2266" s="181">
        <v>0.34419101476669312</v>
      </c>
      <c r="R2266" s="181">
        <v>0.77371186017990112</v>
      </c>
      <c r="S2266" s="226">
        <f t="shared" si="107"/>
        <v>6.6430916041135788</v>
      </c>
      <c r="T2266" s="181">
        <f t="shared" si="105"/>
        <v>718.75720997552878</v>
      </c>
      <c r="U2266" s="226">
        <f t="shared" si="106"/>
        <v>47.155006765732089</v>
      </c>
    </row>
    <row r="2267" spans="1:21" x14ac:dyDescent="0.25">
      <c r="A2267" s="156" t="s">
        <v>16236</v>
      </c>
      <c r="B2267" s="156" t="s">
        <v>246</v>
      </c>
      <c r="C2267" s="223">
        <v>0.84857773780822754</v>
      </c>
      <c r="D2267" s="221">
        <v>1.8160872459411621</v>
      </c>
      <c r="E2267" s="221">
        <v>1.440686821937561</v>
      </c>
      <c r="F2267" s="221">
        <v>4.7912468910217285</v>
      </c>
      <c r="G2267" s="221">
        <v>8.960087776184082</v>
      </c>
      <c r="H2267" s="221">
        <v>3.4056105613708496</v>
      </c>
      <c r="I2267" s="221">
        <v>0.95398551225662231</v>
      </c>
      <c r="J2267" s="221">
        <v>0.52818781137466431</v>
      </c>
      <c r="K2267" s="180">
        <v>9.51348876953125</v>
      </c>
      <c r="L2267" s="181">
        <v>3.6920931339263916</v>
      </c>
      <c r="M2267" s="181">
        <v>2.3637208938598633</v>
      </c>
      <c r="N2267" s="181">
        <v>2.3148837089538574</v>
      </c>
      <c r="O2267" s="181">
        <v>10.382790565490723</v>
      </c>
      <c r="P2267" s="181">
        <v>15.061395645141602</v>
      </c>
      <c r="Q2267" s="181">
        <v>5.4795351028442383</v>
      </c>
      <c r="R2267" s="181">
        <v>13.059069633483887</v>
      </c>
      <c r="S2267" s="226">
        <f t="shared" si="107"/>
        <v>61.866977453231812</v>
      </c>
      <c r="T2267" s="181">
        <f t="shared" si="105"/>
        <v>185.72366036311405</v>
      </c>
      <c r="U2267" s="226">
        <f t="shared" si="106"/>
        <v>12.184643631299844</v>
      </c>
    </row>
    <row r="2268" spans="1:21" x14ac:dyDescent="0.25">
      <c r="A2268" s="156" t="s">
        <v>16237</v>
      </c>
      <c r="B2268" s="156" t="s">
        <v>246</v>
      </c>
      <c r="C2268" s="223">
        <v>3.0788912773132324</v>
      </c>
      <c r="D2268" s="221">
        <v>16.420534133911133</v>
      </c>
      <c r="E2268" s="221">
        <v>58.636772155761719</v>
      </c>
      <c r="F2268" s="221">
        <v>87.125396728515625</v>
      </c>
      <c r="G2268" s="221">
        <v>104.02816772460937</v>
      </c>
      <c r="H2268" s="221">
        <v>72.059341430664063</v>
      </c>
      <c r="I2268" s="221">
        <v>24.569000244140625</v>
      </c>
      <c r="J2268" s="221">
        <v>1.4759323596954346</v>
      </c>
      <c r="K2268" s="180">
        <v>426</v>
      </c>
      <c r="L2268" s="181">
        <v>194</v>
      </c>
      <c r="M2268" s="181">
        <v>227</v>
      </c>
      <c r="N2268" s="181">
        <v>237</v>
      </c>
      <c r="O2268" s="181">
        <v>583</v>
      </c>
      <c r="P2268" s="181">
        <v>613</v>
      </c>
      <c r="Q2268" s="181">
        <v>166</v>
      </c>
      <c r="R2268" s="181">
        <v>552</v>
      </c>
      <c r="S2268" s="226">
        <f t="shared" si="107"/>
        <v>2998</v>
      </c>
      <c r="T2268" s="181">
        <f t="shared" si="105"/>
        <v>148170.42439365387</v>
      </c>
      <c r="U2268" s="226">
        <f t="shared" si="106"/>
        <v>9720.9144726381601</v>
      </c>
    </row>
    <row r="2269" spans="1:21" x14ac:dyDescent="0.25">
      <c r="A2269" s="156" t="s">
        <v>16238</v>
      </c>
      <c r="B2269" s="156" t="s">
        <v>246</v>
      </c>
      <c r="C2269" s="223">
        <v>-2.8099799156188965</v>
      </c>
      <c r="D2269" s="221">
        <v>5.0603466033935547</v>
      </c>
      <c r="E2269" s="221">
        <v>1.1333390474319458</v>
      </c>
      <c r="F2269" s="221">
        <v>50.566173553466797</v>
      </c>
      <c r="G2269" s="221">
        <v>100.57396697998047</v>
      </c>
      <c r="H2269" s="221">
        <v>29.180576324462891</v>
      </c>
      <c r="I2269" s="221">
        <v>1.6809431314468384</v>
      </c>
      <c r="J2269" s="221">
        <v>6.4773387908935547</v>
      </c>
      <c r="K2269" s="180">
        <v>1288</v>
      </c>
      <c r="L2269" s="181">
        <v>516</v>
      </c>
      <c r="M2269" s="181">
        <v>560</v>
      </c>
      <c r="N2269" s="181">
        <v>618</v>
      </c>
      <c r="O2269" s="181">
        <v>1651</v>
      </c>
      <c r="P2269" s="181">
        <v>1613</v>
      </c>
      <c r="Q2269" s="181">
        <v>516</v>
      </c>
      <c r="R2269" s="181">
        <v>1697</v>
      </c>
      <c r="S2269" s="226">
        <f t="shared" si="107"/>
        <v>8459</v>
      </c>
      <c r="T2269" s="181">
        <f t="shared" si="105"/>
        <v>255851.74951791763</v>
      </c>
      <c r="U2269" s="226">
        <f t="shared" si="106"/>
        <v>16785.488635241039</v>
      </c>
    </row>
    <row r="2270" spans="1:21" x14ac:dyDescent="0.25">
      <c r="A2270" s="156" t="s">
        <v>16239</v>
      </c>
      <c r="B2270" s="156" t="s">
        <v>246</v>
      </c>
      <c r="C2270" s="223">
        <v>1.9846913814544678</v>
      </c>
      <c r="D2270" s="221">
        <v>13.099623680114746</v>
      </c>
      <c r="E2270" s="221">
        <v>17.188480377197266</v>
      </c>
      <c r="F2270" s="221">
        <v>38.551116943359375</v>
      </c>
      <c r="G2270" s="221">
        <v>80.791229248046875</v>
      </c>
      <c r="H2270" s="221">
        <v>24.480600357055664</v>
      </c>
      <c r="I2270" s="221">
        <v>6.4544520378112793</v>
      </c>
      <c r="J2270" s="221">
        <v>1.6643013954162598</v>
      </c>
      <c r="K2270" s="180">
        <v>1920.7481689453125</v>
      </c>
      <c r="L2270" s="181">
        <v>652.03125</v>
      </c>
      <c r="M2270" s="181">
        <v>780.39117431640625</v>
      </c>
      <c r="N2270" s="181">
        <v>843.6409912109375</v>
      </c>
      <c r="O2270" s="181">
        <v>1962.604736328125</v>
      </c>
      <c r="P2270" s="181">
        <v>1767.2744140625</v>
      </c>
      <c r="Q2270" s="181">
        <v>651.10107421875</v>
      </c>
      <c r="R2270" s="181">
        <v>1803.550048828125</v>
      </c>
      <c r="S2270" s="226">
        <f t="shared" si="107"/>
        <v>10381.341857910156</v>
      </c>
      <c r="T2270" s="181">
        <f t="shared" si="105"/>
        <v>267319.83658236696</v>
      </c>
      <c r="U2270" s="226">
        <f t="shared" si="106"/>
        <v>17537.867485301584</v>
      </c>
    </row>
    <row r="2271" spans="1:21" x14ac:dyDescent="0.25">
      <c r="A2271" s="156" t="s">
        <v>16240</v>
      </c>
      <c r="B2271" s="156" t="s">
        <v>246</v>
      </c>
      <c r="C2271" s="223">
        <v>0.71271419525146484</v>
      </c>
      <c r="D2271" s="221">
        <v>3.0799548625946045</v>
      </c>
      <c r="E2271" s="221">
        <v>10.908226013183594</v>
      </c>
      <c r="F2271" s="221">
        <v>19.027502059936523</v>
      </c>
      <c r="G2271" s="221">
        <v>48.783313751220703</v>
      </c>
      <c r="H2271" s="221">
        <v>9.6298761367797852</v>
      </c>
      <c r="I2271" s="221">
        <v>0.81812196969985962</v>
      </c>
      <c r="J2271" s="221">
        <v>0.39232426881790161</v>
      </c>
      <c r="K2271" s="180">
        <v>1091.330322265625</v>
      </c>
      <c r="L2271" s="181">
        <v>344.78842163085937</v>
      </c>
      <c r="M2271" s="181">
        <v>277.82949829101562</v>
      </c>
      <c r="N2271" s="181">
        <v>260.83993530273437</v>
      </c>
      <c r="O2271" s="181">
        <v>1160.2879638671875</v>
      </c>
      <c r="P2271" s="181">
        <v>1541.0543212890625</v>
      </c>
      <c r="Q2271" s="181">
        <v>545.6651611328125</v>
      </c>
      <c r="R2271" s="181">
        <v>1343.1756591796875</v>
      </c>
      <c r="S2271" s="226">
        <f t="shared" si="107"/>
        <v>6564.9712829589844</v>
      </c>
      <c r="T2271" s="181">
        <f t="shared" si="105"/>
        <v>82249.733836894826</v>
      </c>
      <c r="U2271" s="226">
        <f t="shared" si="106"/>
        <v>5396.1013562430744</v>
      </c>
    </row>
    <row r="2272" spans="1:21" x14ac:dyDescent="0.25">
      <c r="A2272" s="156" t="s">
        <v>16241</v>
      </c>
      <c r="B2272" s="156" t="s">
        <v>246</v>
      </c>
      <c r="C2272" s="223">
        <v>0.26704329252243042</v>
      </c>
      <c r="D2272" s="221">
        <v>1.2345526218414307</v>
      </c>
      <c r="E2272" s="221">
        <v>0.85915225744247437</v>
      </c>
      <c r="F2272" s="221">
        <v>37.269210815429688</v>
      </c>
      <c r="G2272" s="221">
        <v>52.225040435791016</v>
      </c>
      <c r="H2272" s="221">
        <v>18.822765350341797</v>
      </c>
      <c r="I2272" s="221">
        <v>12.141219139099121</v>
      </c>
      <c r="J2272" s="221">
        <v>-5.3346607834100723E-2</v>
      </c>
      <c r="K2272" s="180">
        <v>675.595703125</v>
      </c>
      <c r="L2272" s="181">
        <v>238.20143127441406</v>
      </c>
      <c r="M2272" s="181">
        <v>190.06317138671875</v>
      </c>
      <c r="N2272" s="181">
        <v>200.852783203125</v>
      </c>
      <c r="O2272" s="181">
        <v>737.01348876953125</v>
      </c>
      <c r="P2272" s="181">
        <v>1045.762451171875</v>
      </c>
      <c r="Q2272" s="181">
        <v>432.41445922851562</v>
      </c>
      <c r="R2272" s="181">
        <v>1215.90625</v>
      </c>
      <c r="S2272" s="226">
        <f t="shared" si="107"/>
        <v>4735.8097381591797</v>
      </c>
      <c r="T2272" s="181">
        <f t="shared" si="105"/>
        <v>71483.278143144678</v>
      </c>
      <c r="U2272" s="226">
        <f t="shared" si="106"/>
        <v>4689.7539498650176</v>
      </c>
    </row>
    <row r="2273" spans="1:21" x14ac:dyDescent="0.25">
      <c r="A2273" s="156" t="s">
        <v>16242</v>
      </c>
      <c r="B2273" s="156" t="s">
        <v>246</v>
      </c>
      <c r="C2273" s="223">
        <v>0.60603821277618408</v>
      </c>
      <c r="D2273" s="221">
        <v>1.5735476016998291</v>
      </c>
      <c r="E2273" s="221">
        <v>3.6083221435546875</v>
      </c>
      <c r="F2273" s="221">
        <v>4.5487074851989746</v>
      </c>
      <c r="G2273" s="221">
        <v>29.221534729003906</v>
      </c>
      <c r="H2273" s="221">
        <v>8.3551139831542969</v>
      </c>
      <c r="I2273" s="221">
        <v>2.4591751098632813</v>
      </c>
      <c r="J2273" s="221">
        <v>0.28564831614494324</v>
      </c>
      <c r="K2273" s="180">
        <v>746.32080078125</v>
      </c>
      <c r="L2273" s="181">
        <v>273.62173461914062</v>
      </c>
      <c r="M2273" s="181">
        <v>243.80397033691406</v>
      </c>
      <c r="N2273" s="181">
        <v>259.58984375</v>
      </c>
      <c r="O2273" s="181">
        <v>821.7421875</v>
      </c>
      <c r="P2273" s="181">
        <v>985.73980712890625</v>
      </c>
      <c r="Q2273" s="181">
        <v>365.70596313476562</v>
      </c>
      <c r="R2273" s="181">
        <v>1110.2728271484375</v>
      </c>
      <c r="S2273" s="226">
        <f t="shared" si="107"/>
        <v>4806.7971343994141</v>
      </c>
      <c r="T2273" s="181">
        <f t="shared" si="105"/>
        <v>36408.396160966018</v>
      </c>
      <c r="U2273" s="226">
        <f t="shared" si="106"/>
        <v>2388.6204457806539</v>
      </c>
    </row>
    <row r="2274" spans="1:21" x14ac:dyDescent="0.25">
      <c r="A2274" s="156" t="s">
        <v>16243</v>
      </c>
      <c r="B2274" s="156" t="s">
        <v>246</v>
      </c>
      <c r="C2274" s="223">
        <v>2.3725755214691162</v>
      </c>
      <c r="D2274" s="221">
        <v>3.3400847911834717</v>
      </c>
      <c r="E2274" s="221">
        <v>2.9646844863891602</v>
      </c>
      <c r="F2274" s="221">
        <v>6.3152451515197754</v>
      </c>
      <c r="G2274" s="221">
        <v>10.484086036682129</v>
      </c>
      <c r="H2274" s="221">
        <v>4.9296083450317383</v>
      </c>
      <c r="I2274" s="221">
        <v>2.4779832363128662</v>
      </c>
      <c r="J2274" s="221">
        <v>2.0521855354309082</v>
      </c>
      <c r="K2274" s="180">
        <v>13.974111557006836</v>
      </c>
      <c r="L2274" s="181">
        <v>5.9544486999511719</v>
      </c>
      <c r="M2274" s="181">
        <v>4.6128134727478027</v>
      </c>
      <c r="N2274" s="181">
        <v>3.5726692676544189</v>
      </c>
      <c r="O2274" s="181">
        <v>14.893658638000488</v>
      </c>
      <c r="P2274" s="181">
        <v>20.833032608032227</v>
      </c>
      <c r="Q2274" s="181">
        <v>7.1754875183105469</v>
      </c>
      <c r="R2274" s="181">
        <v>17.667377471923828</v>
      </c>
      <c r="S2274" s="226">
        <f t="shared" si="107"/>
        <v>88.683599233627319</v>
      </c>
      <c r="T2274" s="181">
        <f t="shared" si="105"/>
        <v>402.16338160709358</v>
      </c>
      <c r="U2274" s="226">
        <f t="shared" si="106"/>
        <v>26.384454607777574</v>
      </c>
    </row>
    <row r="2275" spans="1:21" x14ac:dyDescent="0.25">
      <c r="A2275" s="156" t="s">
        <v>16233</v>
      </c>
      <c r="B2275" s="156" t="s">
        <v>246</v>
      </c>
      <c r="C2275" s="223">
        <v>0.4854637086391449</v>
      </c>
      <c r="D2275" s="221">
        <v>1.4529730081558228</v>
      </c>
      <c r="E2275" s="221">
        <v>1.0775727033615112</v>
      </c>
      <c r="F2275" s="221">
        <v>4.4281330108642578</v>
      </c>
      <c r="G2275" s="221">
        <v>40.155040740966797</v>
      </c>
      <c r="H2275" s="221">
        <v>3.0424966812133789</v>
      </c>
      <c r="I2275" s="221">
        <v>0.59087145328521729</v>
      </c>
      <c r="J2275" s="221">
        <v>0.16507379710674286</v>
      </c>
      <c r="K2275" s="180">
        <v>124.43553161621094</v>
      </c>
      <c r="L2275" s="181">
        <v>48.885387420654297</v>
      </c>
      <c r="M2275" s="181">
        <v>38.179084777832031</v>
      </c>
      <c r="N2275" s="181">
        <v>34.138969421386719</v>
      </c>
      <c r="O2275" s="181">
        <v>136.75787353515625</v>
      </c>
      <c r="P2275" s="181">
        <v>196.75358581542969</v>
      </c>
      <c r="Q2275" s="181">
        <v>73.126075744628906</v>
      </c>
      <c r="R2275" s="181">
        <v>180.99713134765625</v>
      </c>
      <c r="S2275" s="226">
        <f t="shared" si="107"/>
        <v>833.27363967895508</v>
      </c>
      <c r="T2275" s="181">
        <f t="shared" si="105"/>
        <v>6486.976829825705</v>
      </c>
      <c r="U2275" s="226">
        <f t="shared" si="106"/>
        <v>425.58659872085741</v>
      </c>
    </row>
    <row r="2276" spans="1:21" x14ac:dyDescent="0.25">
      <c r="A2276" s="156" t="s">
        <v>16244</v>
      </c>
      <c r="B2276" s="156" t="s">
        <v>246</v>
      </c>
      <c r="C2276" s="223">
        <v>0.22594542801380157</v>
      </c>
      <c r="D2276" s="221">
        <v>-1.7064781188964844</v>
      </c>
      <c r="E2276" s="221">
        <v>4.7021646499633789</v>
      </c>
      <c r="F2276" s="221">
        <v>26.668697357177734</v>
      </c>
      <c r="G2276" s="221">
        <v>28.173307418823242</v>
      </c>
      <c r="H2276" s="221">
        <v>5.836754322052002</v>
      </c>
      <c r="I2276" s="221">
        <v>0.15831546485424042</v>
      </c>
      <c r="J2276" s="221">
        <v>-0.2674822211265564</v>
      </c>
      <c r="K2276" s="180">
        <v>1478.3724365234375</v>
      </c>
      <c r="L2276" s="181">
        <v>480.8201904296875</v>
      </c>
      <c r="M2276" s="181">
        <v>428.94747924804687</v>
      </c>
      <c r="N2276" s="181">
        <v>501.768798828125</v>
      </c>
      <c r="O2276" s="181">
        <v>1881.3836669921875</v>
      </c>
      <c r="P2276" s="181">
        <v>2006.07763671875</v>
      </c>
      <c r="Q2276" s="181">
        <v>654.394287109375</v>
      </c>
      <c r="R2276" s="181">
        <v>1714.7923583984375</v>
      </c>
      <c r="S2276" s="226">
        <f t="shared" si="107"/>
        <v>9146.5568542480469</v>
      </c>
      <c r="T2276" s="181">
        <f t="shared" si="105"/>
        <v>79270.731278055435</v>
      </c>
      <c r="U2276" s="226">
        <f t="shared" si="106"/>
        <v>5200.6599973703233</v>
      </c>
    </row>
    <row r="2277" spans="1:21" x14ac:dyDescent="0.25">
      <c r="A2277" s="156" t="s">
        <v>16245</v>
      </c>
      <c r="B2277" s="156" t="s">
        <v>246</v>
      </c>
      <c r="C2277" s="223">
        <v>0.86670273542404175</v>
      </c>
      <c r="D2277" s="221">
        <v>4.7171182632446289</v>
      </c>
      <c r="E2277" s="221">
        <v>-1.7711712121963501</v>
      </c>
      <c r="F2277" s="221">
        <v>15.348045349121094</v>
      </c>
      <c r="G2277" s="221">
        <v>36.448387145996094</v>
      </c>
      <c r="H2277" s="221">
        <v>18.425016403198242</v>
      </c>
      <c r="I2277" s="221">
        <v>19.173574447631836</v>
      </c>
      <c r="J2277" s="221">
        <v>-0.34962451457977295</v>
      </c>
      <c r="K2277" s="180">
        <v>1818</v>
      </c>
      <c r="L2277" s="181">
        <v>622</v>
      </c>
      <c r="M2277" s="181">
        <v>628</v>
      </c>
      <c r="N2277" s="181">
        <v>648</v>
      </c>
      <c r="O2277" s="181">
        <v>2112</v>
      </c>
      <c r="P2277" s="181">
        <v>1898</v>
      </c>
      <c r="Q2277" s="181">
        <v>676</v>
      </c>
      <c r="R2277" s="181">
        <v>2113</v>
      </c>
      <c r="S2277" s="226">
        <f t="shared" si="107"/>
        <v>10515</v>
      </c>
      <c r="T2277" s="181">
        <f t="shared" si="105"/>
        <v>137515.2055106163</v>
      </c>
      <c r="U2277" s="226">
        <f t="shared" si="106"/>
        <v>9021.8649027046649</v>
      </c>
    </row>
    <row r="2278" spans="1:21" x14ac:dyDescent="0.25">
      <c r="A2278" s="156" t="s">
        <v>16246</v>
      </c>
      <c r="B2278" s="156" t="s">
        <v>246</v>
      </c>
      <c r="C2278" s="223">
        <v>-1.123888373374939</v>
      </c>
      <c r="D2278" s="221">
        <v>0.9414563775062561</v>
      </c>
      <c r="E2278" s="221">
        <v>0.9443327784538269</v>
      </c>
      <c r="F2278" s="221">
        <v>49.478782653808594</v>
      </c>
      <c r="G2278" s="221">
        <v>38.242088317871094</v>
      </c>
      <c r="H2278" s="221">
        <v>5.9085326194763184</v>
      </c>
      <c r="I2278" s="221">
        <v>10.922720909118652</v>
      </c>
      <c r="J2278" s="221">
        <v>-0.71869617700576782</v>
      </c>
      <c r="K2278" s="180">
        <v>1564</v>
      </c>
      <c r="L2278" s="181">
        <v>586</v>
      </c>
      <c r="M2278" s="181">
        <v>540</v>
      </c>
      <c r="N2278" s="181">
        <v>489</v>
      </c>
      <c r="O2278" s="181">
        <v>1689</v>
      </c>
      <c r="P2278" s="181">
        <v>1969</v>
      </c>
      <c r="Q2278" s="181">
        <v>758</v>
      </c>
      <c r="R2278" s="181">
        <v>2636</v>
      </c>
      <c r="S2278" s="226">
        <f t="shared" si="107"/>
        <v>10231</v>
      </c>
      <c r="T2278" s="181">
        <f t="shared" si="105"/>
        <v>106108.72366249561</v>
      </c>
      <c r="U2278" s="226">
        <f t="shared" si="106"/>
        <v>6961.401587023428</v>
      </c>
    </row>
    <row r="2279" spans="1:21" x14ac:dyDescent="0.25">
      <c r="A2279" s="156" t="s">
        <v>16247</v>
      </c>
      <c r="B2279" s="156" t="s">
        <v>246</v>
      </c>
      <c r="C2279" s="223">
        <v>0.26659300923347473</v>
      </c>
      <c r="D2279" s="221">
        <v>0.57844603061676025</v>
      </c>
      <c r="E2279" s="221">
        <v>21.150585174560547</v>
      </c>
      <c r="F2279" s="221">
        <v>41.630756378173828</v>
      </c>
      <c r="G2279" s="221">
        <v>55.923469543457031</v>
      </c>
      <c r="H2279" s="221">
        <v>12.20365047454834</v>
      </c>
      <c r="I2279" s="221">
        <v>6.3556056022644043</v>
      </c>
      <c r="J2279" s="221">
        <v>-1.1666450500488281</v>
      </c>
      <c r="K2279" s="180">
        <v>1815.513671875</v>
      </c>
      <c r="L2279" s="181">
        <v>644.7618408203125</v>
      </c>
      <c r="M2279" s="181">
        <v>572.89984130859375</v>
      </c>
      <c r="N2279" s="181">
        <v>598.85003662109375</v>
      </c>
      <c r="O2279" s="181">
        <v>2141.886962890625</v>
      </c>
      <c r="P2279" s="181">
        <v>2127.913818359375</v>
      </c>
      <c r="Q2279" s="181">
        <v>598.85003662109375</v>
      </c>
      <c r="R2279" s="181">
        <v>1932.2894287109375</v>
      </c>
      <c r="S2279" s="226">
        <f t="shared" si="107"/>
        <v>10432.965637207031</v>
      </c>
      <c r="T2279" s="181">
        <f t="shared" si="105"/>
        <v>185206.53561668706</v>
      </c>
      <c r="U2279" s="226">
        <f t="shared" si="106"/>
        <v>12150.716986004247</v>
      </c>
    </row>
    <row r="2280" spans="1:21" x14ac:dyDescent="0.25">
      <c r="A2280" s="156" t="s">
        <v>16248</v>
      </c>
      <c r="B2280" s="156" t="s">
        <v>246</v>
      </c>
      <c r="C2280" s="223">
        <v>13.423090934753418</v>
      </c>
      <c r="D2280" s="221">
        <v>70.812957763671875</v>
      </c>
      <c r="E2280" s="221">
        <v>0.99953252077102661</v>
      </c>
      <c r="F2280" s="221">
        <v>4.3500924110412598</v>
      </c>
      <c r="G2280" s="221">
        <v>13.378582954406738</v>
      </c>
      <c r="H2280" s="221">
        <v>2.9644565582275391</v>
      </c>
      <c r="I2280" s="221">
        <v>0.51283121109008789</v>
      </c>
      <c r="J2280" s="221">
        <v>8.7033562362194061E-2</v>
      </c>
      <c r="K2280" s="180">
        <v>61.632541656494141</v>
      </c>
      <c r="L2280" s="181">
        <v>20.435482025146484</v>
      </c>
      <c r="M2280" s="181">
        <v>15.598359107971191</v>
      </c>
      <c r="N2280" s="181">
        <v>15.435310363769531</v>
      </c>
      <c r="O2280" s="181">
        <v>67.88275146484375</v>
      </c>
      <c r="P2280" s="181">
        <v>79.894035339355469</v>
      </c>
      <c r="Q2280" s="181">
        <v>25.381301879882813</v>
      </c>
      <c r="R2280" s="181">
        <v>56.414970397949219</v>
      </c>
      <c r="S2280" s="226">
        <f t="shared" si="107"/>
        <v>342.6747522354126</v>
      </c>
      <c r="T2280" s="181">
        <f t="shared" si="105"/>
        <v>3520.0759686938527</v>
      </c>
      <c r="U2280" s="226">
        <f t="shared" si="106"/>
        <v>230.93918755305552</v>
      </c>
    </row>
    <row r="2281" spans="1:21" x14ac:dyDescent="0.25">
      <c r="A2281" s="156" t="s">
        <v>16234</v>
      </c>
      <c r="B2281" s="156" t="s">
        <v>246</v>
      </c>
      <c r="C2281" s="223">
        <v>0.16849277913570404</v>
      </c>
      <c r="D2281" s="221">
        <v>1.1360021829605103</v>
      </c>
      <c r="E2281" s="221">
        <v>0.76060181856155396</v>
      </c>
      <c r="F2281" s="221">
        <v>4.1111621856689453</v>
      </c>
      <c r="G2281" s="221">
        <v>3648.6044921875</v>
      </c>
      <c r="H2281" s="221">
        <v>2.7255256175994873</v>
      </c>
      <c r="I2281" s="221">
        <v>0.27390056848526001</v>
      </c>
      <c r="J2281" s="221">
        <v>-0.15189714729785919</v>
      </c>
      <c r="K2281" s="180">
        <v>1.2155117988586426</v>
      </c>
      <c r="L2281" s="181">
        <v>0.40883401036262512</v>
      </c>
      <c r="M2281" s="181">
        <v>0.31065523624420166</v>
      </c>
      <c r="N2281" s="181">
        <v>0.345823734998703</v>
      </c>
      <c r="O2281" s="181">
        <v>1.3979485034942627</v>
      </c>
      <c r="P2281" s="181">
        <v>1.6448607444763184</v>
      </c>
      <c r="Q2281" s="181">
        <v>0.54437929391860962</v>
      </c>
      <c r="R2281" s="181">
        <v>1.1246597766876221</v>
      </c>
      <c r="S2281" s="226">
        <f t="shared" si="107"/>
        <v>6.9926730990409851</v>
      </c>
      <c r="T2281" s="181">
        <f t="shared" si="105"/>
        <v>5107.3498366678987</v>
      </c>
      <c r="U2281" s="226">
        <f t="shared" si="106"/>
        <v>335.07436553051775</v>
      </c>
    </row>
    <row r="2282" spans="1:21" x14ac:dyDescent="0.25">
      <c r="A2282" s="156" t="s">
        <v>16249</v>
      </c>
      <c r="B2282" s="156" t="s">
        <v>246</v>
      </c>
      <c r="C2282" s="223">
        <v>-1.1126865148544312</v>
      </c>
      <c r="D2282" s="221">
        <v>-0.263784259557724</v>
      </c>
      <c r="E2282" s="221">
        <v>9.4110517501831055</v>
      </c>
      <c r="F2282" s="221">
        <v>22.089254379272461</v>
      </c>
      <c r="G2282" s="221">
        <v>28.730020523071289</v>
      </c>
      <c r="H2282" s="221">
        <v>10.143503189086914</v>
      </c>
      <c r="I2282" s="221">
        <v>-1.3837989568710327</v>
      </c>
      <c r="J2282" s="221">
        <v>-0.70225733518600464</v>
      </c>
      <c r="K2282" s="180">
        <v>2025</v>
      </c>
      <c r="L2282" s="181">
        <v>790</v>
      </c>
      <c r="M2282" s="181">
        <v>701</v>
      </c>
      <c r="N2282" s="181">
        <v>687</v>
      </c>
      <c r="O2282" s="181">
        <v>2224</v>
      </c>
      <c r="P2282" s="181">
        <v>2745</v>
      </c>
      <c r="Q2282" s="181">
        <v>942</v>
      </c>
      <c r="R2282" s="181">
        <v>2631</v>
      </c>
      <c r="S2282" s="226">
        <f t="shared" si="107"/>
        <v>12745</v>
      </c>
      <c r="T2282" s="181">
        <f t="shared" si="105"/>
        <v>107899.18950891495</v>
      </c>
      <c r="U2282" s="226">
        <f t="shared" si="106"/>
        <v>7078.8674404853919</v>
      </c>
    </row>
    <row r="2283" spans="1:21" x14ac:dyDescent="0.25">
      <c r="A2283" s="156" t="s">
        <v>15104</v>
      </c>
      <c r="B2283" s="156" t="s">
        <v>246</v>
      </c>
      <c r="C2283" s="223">
        <v>-2.1223244667053223</v>
      </c>
      <c r="D2283" s="221">
        <v>1.6371114253997803</v>
      </c>
      <c r="E2283" s="221">
        <v>1.2617110013961792</v>
      </c>
      <c r="F2283" s="221">
        <v>4.6122713088989258</v>
      </c>
      <c r="G2283" s="221">
        <v>18.68882942199707</v>
      </c>
      <c r="H2283" s="221">
        <v>12.792768478393555</v>
      </c>
      <c r="I2283" s="221">
        <v>0.77500969171524048</v>
      </c>
      <c r="J2283" s="221">
        <v>0.34921205043792725</v>
      </c>
      <c r="K2283" s="180">
        <v>473.31304931640625</v>
      </c>
      <c r="L2283" s="181">
        <v>189.72463989257812</v>
      </c>
      <c r="M2283" s="181">
        <v>133.80580139160156</v>
      </c>
      <c r="N2283" s="181">
        <v>141.79420471191406</v>
      </c>
      <c r="O2283" s="181">
        <v>576.16375732421875</v>
      </c>
      <c r="P2283" s="181">
        <v>685.00579833984375</v>
      </c>
      <c r="Q2283" s="181">
        <v>221.67826843261719</v>
      </c>
      <c r="R2283" s="181">
        <v>400.41885375976562</v>
      </c>
      <c r="S2283" s="226">
        <f t="shared" si="107"/>
        <v>2821.9043731689453</v>
      </c>
      <c r="T2283" s="181">
        <f t="shared" si="105"/>
        <v>19971.474764221595</v>
      </c>
      <c r="U2283" s="226">
        <f t="shared" si="106"/>
        <v>1310.2547210073628</v>
      </c>
    </row>
    <row r="2284" spans="1:21" x14ac:dyDescent="0.25">
      <c r="A2284" s="156" t="s">
        <v>16079</v>
      </c>
      <c r="B2284" s="156" t="s">
        <v>246</v>
      </c>
      <c r="C2284" s="223">
        <v>-1.724165678024292</v>
      </c>
      <c r="D2284" s="221">
        <v>-0.75665640830993652</v>
      </c>
      <c r="E2284" s="221">
        <v>-1.1320568323135376</v>
      </c>
      <c r="F2284" s="221">
        <v>2.218503475189209</v>
      </c>
      <c r="G2284" s="221">
        <v>6.3873443603515625</v>
      </c>
      <c r="H2284" s="221">
        <v>0.83286714553833008</v>
      </c>
      <c r="I2284" s="221">
        <v>-1.618757963180542</v>
      </c>
      <c r="J2284" s="221">
        <v>-2.0445556640625</v>
      </c>
      <c r="K2284" s="180">
        <v>3.3548297882080078</v>
      </c>
      <c r="L2284" s="181">
        <v>1.4750274419784546</v>
      </c>
      <c r="M2284" s="181">
        <v>0.98106473684310913</v>
      </c>
      <c r="N2284" s="181">
        <v>0.78210759162902832</v>
      </c>
      <c r="O2284" s="181">
        <v>3.642974853515625</v>
      </c>
      <c r="P2284" s="181">
        <v>6.428375244140625</v>
      </c>
      <c r="Q2284" s="181">
        <v>2.2228319644927979</v>
      </c>
      <c r="R2284" s="181">
        <v>4.9396266937255859</v>
      </c>
      <c r="S2284" s="226">
        <f t="shared" si="107"/>
        <v>23.826838314533234</v>
      </c>
      <c r="T2284" s="181">
        <f t="shared" si="105"/>
        <v>8.6494647760642991</v>
      </c>
      <c r="U2284" s="226">
        <f t="shared" si="106"/>
        <v>0.56745944857952779</v>
      </c>
    </row>
    <row r="2285" spans="1:21" x14ac:dyDescent="0.25">
      <c r="A2285" s="156" t="s">
        <v>16244</v>
      </c>
      <c r="B2285" s="156" t="s">
        <v>246</v>
      </c>
      <c r="C2285" s="223">
        <v>0.73707181215286255</v>
      </c>
      <c r="D2285" s="221">
        <v>1.7045811414718628</v>
      </c>
      <c r="E2285" s="221">
        <v>1.3291808366775513</v>
      </c>
      <c r="F2285" s="221">
        <v>4.679741382598877</v>
      </c>
      <c r="G2285" s="221">
        <v>8.8485822677612305</v>
      </c>
      <c r="H2285" s="221">
        <v>3.2941045761108398</v>
      </c>
      <c r="I2285" s="221">
        <v>0.84247958660125732</v>
      </c>
      <c r="J2285" s="221">
        <v>0.41668188571929932</v>
      </c>
      <c r="K2285" s="180">
        <v>3.6275033950805664</v>
      </c>
      <c r="L2285" s="181">
        <v>1.1797952651977539</v>
      </c>
      <c r="M2285" s="181">
        <v>1.0525144338607788</v>
      </c>
      <c r="N2285" s="181">
        <v>1.2311971187591553</v>
      </c>
      <c r="O2285" s="181">
        <v>4.6163773536682129</v>
      </c>
      <c r="P2285" s="181">
        <v>4.9223408699035645</v>
      </c>
      <c r="Q2285" s="181">
        <v>1.605696439743042</v>
      </c>
      <c r="R2285" s="181">
        <v>4.2076101303100586</v>
      </c>
      <c r="S2285" s="226">
        <f t="shared" si="107"/>
        <v>22.443035006523132</v>
      </c>
      <c r="T2285" s="181">
        <f t="shared" si="105"/>
        <v>72.014555157385431</v>
      </c>
      <c r="U2285" s="226">
        <f t="shared" si="106"/>
        <v>4.7246090731991597</v>
      </c>
    </row>
    <row r="2286" spans="1:21" x14ac:dyDescent="0.25">
      <c r="A2286" s="156" t="s">
        <v>16247</v>
      </c>
      <c r="B2286" s="156" t="s">
        <v>246</v>
      </c>
      <c r="C2286" s="223">
        <v>-1.2299518585205078</v>
      </c>
      <c r="D2286" s="221">
        <v>-0.26244246959686279</v>
      </c>
      <c r="E2286" s="221">
        <v>-0.63784289360046387</v>
      </c>
      <c r="F2286" s="221">
        <v>2.7127172946929932</v>
      </c>
      <c r="G2286" s="221">
        <v>2478.912109375</v>
      </c>
      <c r="H2286" s="221">
        <v>1246.72021484375</v>
      </c>
      <c r="I2286" s="221">
        <v>-1.1245441436767578</v>
      </c>
      <c r="J2286" s="221">
        <v>-1.5503418445587158</v>
      </c>
      <c r="K2286" s="180">
        <v>3.4863440990447998</v>
      </c>
      <c r="L2286" s="181">
        <v>1.2381408214569092</v>
      </c>
      <c r="M2286" s="181">
        <v>1.1001437902450562</v>
      </c>
      <c r="N2286" s="181">
        <v>1.1499760150909424</v>
      </c>
      <c r="O2286" s="181">
        <v>4.1130809783935547</v>
      </c>
      <c r="P2286" s="181">
        <v>4.0862481594085693</v>
      </c>
      <c r="Q2286" s="181">
        <v>1.1499760150909424</v>
      </c>
      <c r="R2286" s="181">
        <v>3.7105894088745117</v>
      </c>
      <c r="S2286" s="226">
        <f t="shared" si="107"/>
        <v>20.034499287605286</v>
      </c>
      <c r="T2286" s="181">
        <f t="shared" si="105"/>
        <v>15281.13341134791</v>
      </c>
      <c r="U2286" s="226">
        <f t="shared" si="106"/>
        <v>1002.538742428335</v>
      </c>
    </row>
    <row r="2287" spans="1:21" x14ac:dyDescent="0.25">
      <c r="A2287" s="156" t="s">
        <v>16250</v>
      </c>
      <c r="B2287" s="156" t="s">
        <v>246</v>
      </c>
      <c r="C2287" s="223">
        <v>0.86063635349273682</v>
      </c>
      <c r="D2287" s="221">
        <v>-4.7817416191101074</v>
      </c>
      <c r="E2287" s="221">
        <v>0.89476114511489868</v>
      </c>
      <c r="F2287" s="221">
        <v>43.593151092529297</v>
      </c>
      <c r="G2287" s="221">
        <v>41.448520660400391</v>
      </c>
      <c r="H2287" s="221">
        <v>18.262758255004883</v>
      </c>
      <c r="I2287" s="221">
        <v>0.40805992484092712</v>
      </c>
      <c r="J2287" s="221">
        <v>-1.7737746238708496E-2</v>
      </c>
      <c r="K2287" s="180">
        <v>1179</v>
      </c>
      <c r="L2287" s="181">
        <v>468</v>
      </c>
      <c r="M2287" s="181">
        <v>375</v>
      </c>
      <c r="N2287" s="181">
        <v>388</v>
      </c>
      <c r="O2287" s="181">
        <v>1432</v>
      </c>
      <c r="P2287" s="181">
        <v>1291</v>
      </c>
      <c r="Q2287" s="181">
        <v>425</v>
      </c>
      <c r="R2287" s="181">
        <v>1219</v>
      </c>
      <c r="S2287" s="226">
        <f t="shared" si="107"/>
        <v>6777</v>
      </c>
      <c r="T2287" s="181">
        <f t="shared" si="105"/>
        <v>99109.818884640932</v>
      </c>
      <c r="U2287" s="226">
        <f t="shared" si="106"/>
        <v>6502.2292857623543</v>
      </c>
    </row>
    <row r="2288" spans="1:21" x14ac:dyDescent="0.25">
      <c r="A2288" s="156" t="s">
        <v>16251</v>
      </c>
      <c r="B2288" s="156" t="s">
        <v>246</v>
      </c>
      <c r="C2288" s="223">
        <v>0.23457340896129608</v>
      </c>
      <c r="D2288" s="221">
        <v>2.9147124290466309</v>
      </c>
      <c r="E2288" s="221">
        <v>8.1282978057861328</v>
      </c>
      <c r="F2288" s="221">
        <v>3.7896761894226074</v>
      </c>
      <c r="G2288" s="221">
        <v>42.665874481201172</v>
      </c>
      <c r="H2288" s="221">
        <v>24.769346237182617</v>
      </c>
      <c r="I2288" s="221">
        <v>1.1556539535522461</v>
      </c>
      <c r="J2288" s="221">
        <v>0.72985631227493286</v>
      </c>
      <c r="K2288" s="180">
        <v>1812</v>
      </c>
      <c r="L2288" s="181">
        <v>630</v>
      </c>
      <c r="M2288" s="181">
        <v>667</v>
      </c>
      <c r="N2288" s="181">
        <v>687</v>
      </c>
      <c r="O2288" s="181">
        <v>2430</v>
      </c>
      <c r="P2288" s="181">
        <v>1841</v>
      </c>
      <c r="Q2288" s="181">
        <v>544</v>
      </c>
      <c r="R2288" s="181">
        <v>1361</v>
      </c>
      <c r="S2288" s="226">
        <f t="shared" si="107"/>
        <v>9972</v>
      </c>
      <c r="T2288" s="181">
        <f t="shared" si="105"/>
        <v>161186.84962964058</v>
      </c>
      <c r="U2288" s="226">
        <f t="shared" si="106"/>
        <v>10574.874073390543</v>
      </c>
    </row>
    <row r="2289" spans="1:21" x14ac:dyDescent="0.25">
      <c r="A2289" s="156" t="s">
        <v>16085</v>
      </c>
      <c r="B2289" s="156" t="s">
        <v>246</v>
      </c>
      <c r="C2289" s="223">
        <v>1.8382256031036377</v>
      </c>
      <c r="D2289" s="221">
        <v>-0.28862535953521729</v>
      </c>
      <c r="E2289" s="221">
        <v>7.646021842956543</v>
      </c>
      <c r="F2289" s="221">
        <v>2.6865344047546387</v>
      </c>
      <c r="G2289" s="221">
        <v>22.492673873901367</v>
      </c>
      <c r="H2289" s="221">
        <v>2.3093318939208984</v>
      </c>
      <c r="I2289" s="221">
        <v>5.8771753311157227</v>
      </c>
      <c r="J2289" s="221">
        <v>-1.5765247344970703</v>
      </c>
      <c r="K2289" s="180">
        <v>1142.71435546875</v>
      </c>
      <c r="L2289" s="181">
        <v>386.39242553710937</v>
      </c>
      <c r="M2289" s="181">
        <v>257.59494018554687</v>
      </c>
      <c r="N2289" s="181">
        <v>215.95365905761719</v>
      </c>
      <c r="O2289" s="181">
        <v>1206.62890625</v>
      </c>
      <c r="P2289" s="181">
        <v>1543.6328125</v>
      </c>
      <c r="Q2289" s="181">
        <v>528.74749755859375</v>
      </c>
      <c r="R2289" s="181">
        <v>1347.0472412109375</v>
      </c>
      <c r="S2289" s="226">
        <f t="shared" si="107"/>
        <v>6628.7118377685547</v>
      </c>
      <c r="T2289" s="181">
        <f t="shared" si="105"/>
        <v>36227.747022947195</v>
      </c>
      <c r="U2289" s="226">
        <f t="shared" si="106"/>
        <v>2376.7687228243149</v>
      </c>
    </row>
    <row r="2290" spans="1:21" x14ac:dyDescent="0.25">
      <c r="A2290" s="156" t="s">
        <v>16086</v>
      </c>
      <c r="B2290" s="156" t="s">
        <v>246</v>
      </c>
      <c r="C2290" s="223">
        <v>1.2220780849456787</v>
      </c>
      <c r="D2290" s="221">
        <v>1.3685281276702881</v>
      </c>
      <c r="E2290" s="221">
        <v>4.1901087760925293</v>
      </c>
      <c r="F2290" s="221">
        <v>18.094501495361328</v>
      </c>
      <c r="G2290" s="221">
        <v>23.762912750244141</v>
      </c>
      <c r="H2290" s="221">
        <v>0.89870065450668335</v>
      </c>
      <c r="I2290" s="221">
        <v>-1.5529245138168335</v>
      </c>
      <c r="J2290" s="221">
        <v>1.7108619213104248</v>
      </c>
      <c r="K2290" s="180">
        <v>1337.2152099609375</v>
      </c>
      <c r="L2290" s="181">
        <v>410.48562622070313</v>
      </c>
      <c r="M2290" s="181">
        <v>399.73052978515625</v>
      </c>
      <c r="N2290" s="181">
        <v>434.6845703125</v>
      </c>
      <c r="O2290" s="181">
        <v>1505.71142578125</v>
      </c>
      <c r="P2290" s="181">
        <v>1412.500732421875</v>
      </c>
      <c r="Q2290" s="181">
        <v>517.14019775390625</v>
      </c>
      <c r="R2290" s="181">
        <v>1022.6290283203125</v>
      </c>
      <c r="S2290" s="226">
        <f t="shared" si="107"/>
        <v>7040.0973205566406</v>
      </c>
      <c r="T2290" s="181">
        <f t="shared" si="105"/>
        <v>49732.259481503643</v>
      </c>
      <c r="U2290" s="226">
        <f t="shared" si="106"/>
        <v>3262.7499241437749</v>
      </c>
    </row>
    <row r="2291" spans="1:21" x14ac:dyDescent="0.25">
      <c r="A2291" s="156" t="s">
        <v>16252</v>
      </c>
      <c r="B2291" s="156" t="s">
        <v>246</v>
      </c>
      <c r="C2291" s="223">
        <v>-1.1559884548187256</v>
      </c>
      <c r="D2291" s="221">
        <v>-0.18847900629043579</v>
      </c>
      <c r="E2291" s="221">
        <v>-0.28199398517608643</v>
      </c>
      <c r="F2291" s="221">
        <v>2.7866809368133545</v>
      </c>
      <c r="G2291" s="221">
        <v>12.090723991394043</v>
      </c>
      <c r="H2291" s="221">
        <v>1.7063010931015015</v>
      </c>
      <c r="I2291" s="221">
        <v>-1.050580620765686</v>
      </c>
      <c r="J2291" s="221">
        <v>-1.476378321647644</v>
      </c>
      <c r="K2291" s="180">
        <v>842</v>
      </c>
      <c r="L2291" s="181">
        <v>290</v>
      </c>
      <c r="M2291" s="181">
        <v>256</v>
      </c>
      <c r="N2291" s="181">
        <v>222</v>
      </c>
      <c r="O2291" s="181">
        <v>991</v>
      </c>
      <c r="P2291" s="181">
        <v>1182</v>
      </c>
      <c r="Q2291" s="181">
        <v>429</v>
      </c>
      <c r="R2291" s="181">
        <v>1097</v>
      </c>
      <c r="S2291" s="226">
        <f t="shared" si="107"/>
        <v>5309</v>
      </c>
      <c r="T2291" s="181">
        <f t="shared" si="105"/>
        <v>11446.92077934742</v>
      </c>
      <c r="U2291" s="226">
        <f t="shared" si="106"/>
        <v>750.99020824473462</v>
      </c>
    </row>
    <row r="2292" spans="1:21" x14ac:dyDescent="0.25">
      <c r="A2292" s="156" t="s">
        <v>16087</v>
      </c>
      <c r="B2292" s="156" t="s">
        <v>246</v>
      </c>
      <c r="C2292" s="223">
        <v>0.94326514005661011</v>
      </c>
      <c r="D2292" s="221">
        <v>1.8510342836380005</v>
      </c>
      <c r="E2292" s="221">
        <v>6.6376538276672363</v>
      </c>
      <c r="F2292" s="221">
        <v>5.0156517028808594</v>
      </c>
      <c r="G2292" s="221">
        <v>28.354721069335938</v>
      </c>
      <c r="H2292" s="221">
        <v>1.1219391822814941</v>
      </c>
      <c r="I2292" s="221">
        <v>-8.9312188327312469E-2</v>
      </c>
      <c r="J2292" s="221">
        <v>4.0028305053710937</v>
      </c>
      <c r="K2292" s="180">
        <v>1230.33935546875</v>
      </c>
      <c r="L2292" s="181">
        <v>399.78530883789062</v>
      </c>
      <c r="M2292" s="181">
        <v>399.78530883789062</v>
      </c>
      <c r="N2292" s="181">
        <v>536.7117919921875</v>
      </c>
      <c r="O2292" s="181">
        <v>1571.1563720703125</v>
      </c>
      <c r="P2292" s="181">
        <v>1449.2218017578125</v>
      </c>
      <c r="Q2292" s="181">
        <v>492.73541259765625</v>
      </c>
      <c r="R2292" s="181">
        <v>1126.3951416015625</v>
      </c>
      <c r="S2292" s="226">
        <f t="shared" si="107"/>
        <v>7206.1304931640625</v>
      </c>
      <c r="T2292" s="181">
        <f t="shared" si="105"/>
        <v>57886.54940163318</v>
      </c>
      <c r="U2292" s="226">
        <f t="shared" si="106"/>
        <v>3797.722778699962</v>
      </c>
    </row>
    <row r="2293" spans="1:21" x14ac:dyDescent="0.25">
      <c r="A2293" s="156" t="s">
        <v>16253</v>
      </c>
      <c r="B2293" s="156" t="s">
        <v>246</v>
      </c>
      <c r="C2293" s="223">
        <v>1.0762338638305664</v>
      </c>
      <c r="D2293" s="221">
        <v>4.0472626686096191</v>
      </c>
      <c r="E2293" s="221">
        <v>3.0692894458770752</v>
      </c>
      <c r="F2293" s="221">
        <v>19.668935775756836</v>
      </c>
      <c r="G2293" s="221">
        <v>71.041053771972656</v>
      </c>
      <c r="H2293" s="221">
        <v>15.976955413818359</v>
      </c>
      <c r="I2293" s="221">
        <v>0.26902651786804199</v>
      </c>
      <c r="J2293" s="221">
        <v>-0.15677116811275482</v>
      </c>
      <c r="K2293" s="180">
        <v>879</v>
      </c>
      <c r="L2293" s="181">
        <v>367</v>
      </c>
      <c r="M2293" s="181">
        <v>412</v>
      </c>
      <c r="N2293" s="181">
        <v>327</v>
      </c>
      <c r="O2293" s="181">
        <v>991</v>
      </c>
      <c r="P2293" s="181">
        <v>1210</v>
      </c>
      <c r="Q2293" s="181">
        <v>387</v>
      </c>
      <c r="R2293" s="181">
        <v>1067</v>
      </c>
      <c r="S2293" s="226">
        <f t="shared" si="107"/>
        <v>5640</v>
      </c>
      <c r="T2293" s="181">
        <f t="shared" si="105"/>
        <v>99798.282980844378</v>
      </c>
      <c r="U2293" s="226">
        <f t="shared" si="106"/>
        <v>6547.3968731811183</v>
      </c>
    </row>
    <row r="2294" spans="1:21" x14ac:dyDescent="0.25">
      <c r="A2294" s="156" t="s">
        <v>16248</v>
      </c>
      <c r="B2294" s="156" t="s">
        <v>246</v>
      </c>
      <c r="C2294" s="223">
        <v>-1.3084725141525269</v>
      </c>
      <c r="D2294" s="221">
        <v>0.67021012306213379</v>
      </c>
      <c r="E2294" s="221">
        <v>0.2948097288608551</v>
      </c>
      <c r="F2294" s="221">
        <v>22.555810928344727</v>
      </c>
      <c r="G2294" s="221">
        <v>16.431451797485352</v>
      </c>
      <c r="H2294" s="221">
        <v>5.928011417388916</v>
      </c>
      <c r="I2294" s="221">
        <v>-0.19189152121543884</v>
      </c>
      <c r="J2294" s="221">
        <v>-0.61768925189971924</v>
      </c>
      <c r="K2294" s="180">
        <v>1072.367431640625</v>
      </c>
      <c r="L2294" s="181">
        <v>355.56451416015625</v>
      </c>
      <c r="M2294" s="181">
        <v>271.40164184570312</v>
      </c>
      <c r="N2294" s="181">
        <v>268.564697265625</v>
      </c>
      <c r="O2294" s="181">
        <v>1181.1171875</v>
      </c>
      <c r="P2294" s="181">
        <v>1390.10595703125</v>
      </c>
      <c r="Q2294" s="181">
        <v>441.61868286132813</v>
      </c>
      <c r="R2294" s="181">
        <v>981.58502197265625</v>
      </c>
      <c r="S2294" s="226">
        <f t="shared" si="107"/>
        <v>5962.3251342773437</v>
      </c>
      <c r="T2294" s="181">
        <f t="shared" si="105"/>
        <v>31929.822724913844</v>
      </c>
      <c r="U2294" s="226">
        <f t="shared" si="106"/>
        <v>2094.797778339087</v>
      </c>
    </row>
    <row r="2295" spans="1:21" x14ac:dyDescent="0.25">
      <c r="A2295" s="156" t="s">
        <v>16254</v>
      </c>
      <c r="B2295" s="156" t="s">
        <v>246</v>
      </c>
      <c r="C2295" s="223">
        <v>1.8060709238052368</v>
      </c>
      <c r="D2295" s="221">
        <v>4.1061697006225586</v>
      </c>
      <c r="E2295" s="221">
        <v>0.91718357801437378</v>
      </c>
      <c r="F2295" s="221">
        <v>3.1266028881072998</v>
      </c>
      <c r="G2295" s="221">
        <v>58.580379486083984</v>
      </c>
      <c r="H2295" s="221">
        <v>7.2608551979064941</v>
      </c>
      <c r="I2295" s="221">
        <v>10.548158645629883</v>
      </c>
      <c r="J2295" s="221">
        <v>-1.1364562511444092</v>
      </c>
      <c r="K2295" s="180">
        <v>1435</v>
      </c>
      <c r="L2295" s="181">
        <v>464</v>
      </c>
      <c r="M2295" s="181">
        <v>533</v>
      </c>
      <c r="N2295" s="181">
        <v>562</v>
      </c>
      <c r="O2295" s="181">
        <v>1753</v>
      </c>
      <c r="P2295" s="181">
        <v>1607</v>
      </c>
      <c r="Q2295" s="181">
        <v>452</v>
      </c>
      <c r="R2295" s="181">
        <v>842</v>
      </c>
      <c r="S2295" s="226">
        <f t="shared" si="107"/>
        <v>7648</v>
      </c>
      <c r="T2295" s="181">
        <f t="shared" si="105"/>
        <v>124913.45527344942</v>
      </c>
      <c r="U2295" s="226">
        <f t="shared" si="106"/>
        <v>8195.1105975702485</v>
      </c>
    </row>
    <row r="2296" spans="1:21" x14ac:dyDescent="0.25">
      <c r="A2296" s="156" t="s">
        <v>16255</v>
      </c>
      <c r="B2296" s="156" t="s">
        <v>246</v>
      </c>
      <c r="C2296" s="223">
        <v>-0.53896063566207886</v>
      </c>
      <c r="D2296" s="221">
        <v>-0.17051856219768524</v>
      </c>
      <c r="E2296" s="221">
        <v>-0.54591894149780273</v>
      </c>
      <c r="F2296" s="221">
        <v>71.435417175292969</v>
      </c>
      <c r="G2296" s="221">
        <v>27.843711853027344</v>
      </c>
      <c r="H2296" s="221">
        <v>1.4190049171447754</v>
      </c>
      <c r="I2296" s="221">
        <v>-1.0326201915740967</v>
      </c>
      <c r="J2296" s="221">
        <v>-1.4584178924560547</v>
      </c>
      <c r="K2296" s="180">
        <v>413</v>
      </c>
      <c r="L2296" s="181">
        <v>171</v>
      </c>
      <c r="M2296" s="181">
        <v>109</v>
      </c>
      <c r="N2296" s="181">
        <v>74</v>
      </c>
      <c r="O2296" s="181">
        <v>435</v>
      </c>
      <c r="P2296" s="181">
        <v>632</v>
      </c>
      <c r="Q2296" s="181">
        <v>205</v>
      </c>
      <c r="R2296" s="181">
        <v>478</v>
      </c>
      <c r="S2296" s="226">
        <f t="shared" si="107"/>
        <v>2517</v>
      </c>
      <c r="T2296" s="181">
        <f t="shared" si="105"/>
        <v>17074.981161519885</v>
      </c>
      <c r="U2296" s="226">
        <f t="shared" si="106"/>
        <v>1120.2264701089139</v>
      </c>
    </row>
    <row r="2297" spans="1:21" x14ac:dyDescent="0.25">
      <c r="A2297" s="156" t="s">
        <v>16256</v>
      </c>
      <c r="B2297" s="156" t="s">
        <v>246</v>
      </c>
      <c r="C2297" s="223">
        <v>0.94394111633300781</v>
      </c>
      <c r="D2297" s="221">
        <v>-7.2902555465698242</v>
      </c>
      <c r="E2297" s="221">
        <v>0.12969757616519928</v>
      </c>
      <c r="F2297" s="221">
        <v>16.020200729370117</v>
      </c>
      <c r="G2297" s="221">
        <v>43.166927337646484</v>
      </c>
      <c r="H2297" s="221">
        <v>6.8213338851928711</v>
      </c>
      <c r="I2297" s="221">
        <v>-0.35700365900993347</v>
      </c>
      <c r="J2297" s="221">
        <v>0.5058174729347229</v>
      </c>
      <c r="K2297" s="180">
        <v>739</v>
      </c>
      <c r="L2297" s="181">
        <v>252</v>
      </c>
      <c r="M2297" s="181">
        <v>319</v>
      </c>
      <c r="N2297" s="181">
        <v>405</v>
      </c>
      <c r="O2297" s="181">
        <v>1049</v>
      </c>
      <c r="P2297" s="181">
        <v>989</v>
      </c>
      <c r="Q2297" s="181">
        <v>320</v>
      </c>
      <c r="R2297" s="181">
        <v>1152</v>
      </c>
      <c r="S2297" s="226">
        <f t="shared" si="107"/>
        <v>5225</v>
      </c>
      <c r="T2297" s="181">
        <f t="shared" si="105"/>
        <v>57886.849457010627</v>
      </c>
      <c r="U2297" s="226">
        <f t="shared" si="106"/>
        <v>3797.7424642254182</v>
      </c>
    </row>
    <row r="2298" spans="1:21" x14ac:dyDescent="0.25">
      <c r="A2298" s="156" t="s">
        <v>16257</v>
      </c>
      <c r="B2298" s="156" t="s">
        <v>246</v>
      </c>
      <c r="C2298" s="223">
        <v>-0.28075727820396423</v>
      </c>
      <c r="D2298" s="221">
        <v>-4.2190113067626953</v>
      </c>
      <c r="E2298" s="221">
        <v>-0.13014756143093109</v>
      </c>
      <c r="F2298" s="221">
        <v>23.243276596069336</v>
      </c>
      <c r="G2298" s="221">
        <v>45.560958862304688</v>
      </c>
      <c r="H2298" s="221">
        <v>13.119170188903809</v>
      </c>
      <c r="I2298" s="221">
        <v>-0.66502147912979126</v>
      </c>
      <c r="J2298" s="221">
        <v>-1.0908191204071045</v>
      </c>
      <c r="K2298" s="180">
        <v>754</v>
      </c>
      <c r="L2298" s="181">
        <v>295</v>
      </c>
      <c r="M2298" s="181">
        <v>214</v>
      </c>
      <c r="N2298" s="181">
        <v>243</v>
      </c>
      <c r="O2298" s="181">
        <v>904</v>
      </c>
      <c r="P2298" s="181">
        <v>978</v>
      </c>
      <c r="Q2298" s="181">
        <v>384</v>
      </c>
      <c r="R2298" s="181">
        <v>853</v>
      </c>
      <c r="S2298" s="226">
        <f t="shared" si="107"/>
        <v>4625</v>
      </c>
      <c r="T2298" s="181">
        <f t="shared" si="105"/>
        <v>56995.783610016108</v>
      </c>
      <c r="U2298" s="226">
        <f t="shared" si="106"/>
        <v>3739.2829239793173</v>
      </c>
    </row>
    <row r="2299" spans="1:21" x14ac:dyDescent="0.25">
      <c r="A2299" s="156" t="s">
        <v>16088</v>
      </c>
      <c r="B2299" s="156" t="s">
        <v>246</v>
      </c>
      <c r="C2299" s="223">
        <v>2.9976785182952881</v>
      </c>
      <c r="D2299" s="221">
        <v>3.7448666095733643</v>
      </c>
      <c r="E2299" s="221">
        <v>1.4011943340301514</v>
      </c>
      <c r="F2299" s="221">
        <v>4.7517547607421875</v>
      </c>
      <c r="G2299" s="221">
        <v>6.8664169311523438</v>
      </c>
      <c r="H2299" s="221">
        <v>2.9024748802185059</v>
      </c>
      <c r="I2299" s="221">
        <v>-0.80204510688781738</v>
      </c>
      <c r="J2299" s="221">
        <v>0.48869544267654419</v>
      </c>
      <c r="K2299" s="180">
        <v>871.40716552734375</v>
      </c>
      <c r="L2299" s="181">
        <v>492.33102416992187</v>
      </c>
      <c r="M2299" s="181">
        <v>438.04354858398437</v>
      </c>
      <c r="N2299" s="181">
        <v>221.82975769042969</v>
      </c>
      <c r="O2299" s="181">
        <v>1127.8685302734375</v>
      </c>
      <c r="P2299" s="181">
        <v>1493.8408203125</v>
      </c>
      <c r="Q2299" s="181">
        <v>445.531494140625</v>
      </c>
      <c r="R2299" s="181">
        <v>1001.5098266601562</v>
      </c>
      <c r="S2299" s="226">
        <f t="shared" si="107"/>
        <v>6092.3621673583984</v>
      </c>
      <c r="T2299" s="181">
        <f t="shared" si="105"/>
        <v>18336.125261205194</v>
      </c>
      <c r="U2299" s="226">
        <f t="shared" si="106"/>
        <v>1202.9654781186543</v>
      </c>
    </row>
    <row r="2300" spans="1:21" x14ac:dyDescent="0.25">
      <c r="A2300" s="156" t="s">
        <v>16258</v>
      </c>
      <c r="B2300" s="156" t="s">
        <v>246</v>
      </c>
      <c r="C2300" s="223">
        <v>-2.8541886806488037</v>
      </c>
      <c r="D2300" s="221">
        <v>-3.4449057579040527</v>
      </c>
      <c r="E2300" s="221">
        <v>13.053897857666016</v>
      </c>
      <c r="F2300" s="221">
        <v>12.487326622009277</v>
      </c>
      <c r="G2300" s="221">
        <v>33.423503875732422</v>
      </c>
      <c r="H2300" s="221">
        <v>3.9352495670318604</v>
      </c>
      <c r="I2300" s="221">
        <v>-0.62702560424804688</v>
      </c>
      <c r="J2300" s="221">
        <v>1.7608053684234619</v>
      </c>
      <c r="K2300" s="180">
        <v>1709</v>
      </c>
      <c r="L2300" s="181">
        <v>503</v>
      </c>
      <c r="M2300" s="181">
        <v>484</v>
      </c>
      <c r="N2300" s="181">
        <v>563</v>
      </c>
      <c r="O2300" s="181">
        <v>1968</v>
      </c>
      <c r="P2300" s="181">
        <v>1912</v>
      </c>
      <c r="Q2300" s="181">
        <v>570</v>
      </c>
      <c r="R2300" s="181">
        <v>1341</v>
      </c>
      <c r="S2300" s="226">
        <f t="shared" si="107"/>
        <v>9050</v>
      </c>
      <c r="T2300" s="181">
        <f t="shared" si="105"/>
        <v>82043.34360408783</v>
      </c>
      <c r="U2300" s="226">
        <f t="shared" si="106"/>
        <v>5382.5608550984298</v>
      </c>
    </row>
    <row r="2301" spans="1:21" x14ac:dyDescent="0.25">
      <c r="A2301" s="156" t="s">
        <v>16234</v>
      </c>
      <c r="B2301" s="156" t="s">
        <v>246</v>
      </c>
      <c r="C2301" s="223">
        <v>-0.97026330232620239</v>
      </c>
      <c r="D2301" s="221">
        <v>9.944951057434082</v>
      </c>
      <c r="E2301" s="221">
        <v>11.682197570800781</v>
      </c>
      <c r="F2301" s="221">
        <v>17.404457092285156</v>
      </c>
      <c r="G2301" s="221">
        <v>21.398294448852539</v>
      </c>
      <c r="H2301" s="221">
        <v>5.2264189720153809</v>
      </c>
      <c r="I2301" s="221">
        <v>-0.88013726472854614</v>
      </c>
      <c r="J2301" s="221">
        <v>-1.3059349060058594</v>
      </c>
      <c r="K2301" s="180">
        <v>1648.9285888671875</v>
      </c>
      <c r="L2301" s="181">
        <v>554.612548828125</v>
      </c>
      <c r="M2301" s="181">
        <v>421.42599487304687</v>
      </c>
      <c r="N2301" s="181">
        <v>469.13461303710937</v>
      </c>
      <c r="O2301" s="181">
        <v>1896.4169921875</v>
      </c>
      <c r="P2301" s="181">
        <v>2231.37109375</v>
      </c>
      <c r="Q2301" s="181">
        <v>738.48944091796875</v>
      </c>
      <c r="R2301" s="181">
        <v>1525.681396484375</v>
      </c>
      <c r="S2301" s="226">
        <f t="shared" si="107"/>
        <v>9486.0606689453125</v>
      </c>
      <c r="T2301" s="181">
        <f t="shared" si="105"/>
        <v>66603.671479632438</v>
      </c>
      <c r="U2301" s="226">
        <f t="shared" si="106"/>
        <v>4369.620973056527</v>
      </c>
    </row>
    <row r="2302" spans="1:21" x14ac:dyDescent="0.25">
      <c r="A2302" s="156" t="s">
        <v>16259</v>
      </c>
      <c r="B2302" s="156" t="s">
        <v>246</v>
      </c>
      <c r="C2302" s="223">
        <v>-1.7413856983184814</v>
      </c>
      <c r="D2302" s="221">
        <v>1.0640321969985962</v>
      </c>
      <c r="E2302" s="221">
        <v>-2.2446625232696533</v>
      </c>
      <c r="F2302" s="221">
        <v>2.4695167541503906</v>
      </c>
      <c r="G2302" s="221">
        <v>9.8839874267578125</v>
      </c>
      <c r="H2302" s="221">
        <v>5.8875937461853027</v>
      </c>
      <c r="I2302" s="221">
        <v>-0.60608714818954468</v>
      </c>
      <c r="J2302" s="221">
        <v>-1.793542742729187</v>
      </c>
      <c r="K2302" s="180">
        <v>1506</v>
      </c>
      <c r="L2302" s="181">
        <v>486</v>
      </c>
      <c r="M2302" s="181">
        <v>455</v>
      </c>
      <c r="N2302" s="181">
        <v>400</v>
      </c>
      <c r="O2302" s="181">
        <v>1697</v>
      </c>
      <c r="P2302" s="181">
        <v>1838</v>
      </c>
      <c r="Q2302" s="181">
        <v>582</v>
      </c>
      <c r="R2302" s="181">
        <v>1607</v>
      </c>
      <c r="S2302" s="226">
        <f t="shared" si="107"/>
        <v>8571</v>
      </c>
      <c r="T2302" s="181">
        <f t="shared" si="105"/>
        <v>22220.636100530624</v>
      </c>
      <c r="U2302" s="226">
        <f t="shared" si="106"/>
        <v>1457.8138919748251</v>
      </c>
    </row>
    <row r="2303" spans="1:21" x14ac:dyDescent="0.25">
      <c r="A2303" s="156" t="s">
        <v>16260</v>
      </c>
      <c r="B2303" s="156" t="s">
        <v>246</v>
      </c>
      <c r="C2303" s="223">
        <v>-1.5093302726745605</v>
      </c>
      <c r="D2303" s="221">
        <v>4.8894762992858887E-2</v>
      </c>
      <c r="E2303" s="221">
        <v>-0.14083878695964813</v>
      </c>
      <c r="F2303" s="221">
        <v>3.2097213268280029</v>
      </c>
      <c r="G2303" s="221">
        <v>8.9104413986206055</v>
      </c>
      <c r="H2303" s="221">
        <v>7.251744270324707</v>
      </c>
      <c r="I2303" s="221">
        <v>4.5517139434814453</v>
      </c>
      <c r="J2303" s="221">
        <v>-1.0533376932144165</v>
      </c>
      <c r="K2303" s="180">
        <v>1317</v>
      </c>
      <c r="L2303" s="181">
        <v>510</v>
      </c>
      <c r="M2303" s="181">
        <v>355</v>
      </c>
      <c r="N2303" s="181">
        <v>331</v>
      </c>
      <c r="O2303" s="181">
        <v>1442</v>
      </c>
      <c r="P2303" s="181">
        <v>1740</v>
      </c>
      <c r="Q2303" s="181">
        <v>547</v>
      </c>
      <c r="R2303" s="181">
        <v>1311</v>
      </c>
      <c r="S2303" s="226">
        <f t="shared" si="107"/>
        <v>7553</v>
      </c>
      <c r="T2303" s="181">
        <f t="shared" si="105"/>
        <v>25625.32168827951</v>
      </c>
      <c r="U2303" s="226">
        <f t="shared" si="106"/>
        <v>1681.1827426761008</v>
      </c>
    </row>
    <row r="2304" spans="1:21" x14ac:dyDescent="0.25">
      <c r="A2304" s="156" t="s">
        <v>16261</v>
      </c>
      <c r="B2304" s="156" t="s">
        <v>246</v>
      </c>
      <c r="C2304" s="223">
        <v>-1.6680788993835449</v>
      </c>
      <c r="D2304" s="221">
        <v>-0.70056957006454468</v>
      </c>
      <c r="E2304" s="221">
        <v>-6.172274112701416</v>
      </c>
      <c r="F2304" s="221">
        <v>5.0122365951538086</v>
      </c>
      <c r="G2304" s="221">
        <v>12.841525077819824</v>
      </c>
      <c r="H2304" s="221">
        <v>10.562829971313477</v>
      </c>
      <c r="I2304" s="221">
        <v>-1.5626710653305054</v>
      </c>
      <c r="J2304" s="221">
        <v>0.73774230480194092</v>
      </c>
      <c r="K2304" s="180">
        <v>1108</v>
      </c>
      <c r="L2304" s="181">
        <v>329</v>
      </c>
      <c r="M2304" s="181">
        <v>233</v>
      </c>
      <c r="N2304" s="181">
        <v>241</v>
      </c>
      <c r="O2304" s="181">
        <v>1149</v>
      </c>
      <c r="P2304" s="181">
        <v>1378</v>
      </c>
      <c r="Q2304" s="181">
        <v>525</v>
      </c>
      <c r="R2304" s="181">
        <v>1384</v>
      </c>
      <c r="S2304" s="226">
        <f t="shared" si="107"/>
        <v>6347</v>
      </c>
      <c r="T2304" s="181">
        <f t="shared" si="105"/>
        <v>27202.215397536755</v>
      </c>
      <c r="U2304" s="226">
        <f t="shared" si="106"/>
        <v>1784.6369167655646</v>
      </c>
    </row>
    <row r="2305" spans="1:21" x14ac:dyDescent="0.25">
      <c r="A2305" s="156" t="s">
        <v>16262</v>
      </c>
      <c r="B2305" s="156" t="s">
        <v>246</v>
      </c>
      <c r="C2305" s="223">
        <v>1.0449210405349731</v>
      </c>
      <c r="D2305" s="221">
        <v>5.6351265907287598</v>
      </c>
      <c r="E2305" s="221">
        <v>4.3377208709716797</v>
      </c>
      <c r="F2305" s="221">
        <v>24.730903625488281</v>
      </c>
      <c r="G2305" s="221">
        <v>40.445365905761719</v>
      </c>
      <c r="H2305" s="221">
        <v>19.433828353881836</v>
      </c>
      <c r="I2305" s="221">
        <v>1.5797271728515625</v>
      </c>
      <c r="J2305" s="221">
        <v>3.8113634586334229</v>
      </c>
      <c r="K2305" s="180">
        <v>2351</v>
      </c>
      <c r="L2305" s="181">
        <v>751</v>
      </c>
      <c r="M2305" s="181">
        <v>751</v>
      </c>
      <c r="N2305" s="181">
        <v>819</v>
      </c>
      <c r="O2305" s="181">
        <v>2478</v>
      </c>
      <c r="P2305" s="181">
        <v>2303</v>
      </c>
      <c r="Q2305" s="181">
        <v>742</v>
      </c>
      <c r="R2305" s="181">
        <v>1915</v>
      </c>
      <c r="S2305" s="226">
        <f t="shared" si="107"/>
        <v>12110</v>
      </c>
      <c r="T2305" s="181">
        <f t="shared" si="105"/>
        <v>183651.46987831593</v>
      </c>
      <c r="U2305" s="226">
        <f t="shared" si="106"/>
        <v>12048.694864491832</v>
      </c>
    </row>
    <row r="2306" spans="1:21" x14ac:dyDescent="0.25">
      <c r="A2306" s="156" t="s">
        <v>16263</v>
      </c>
      <c r="B2306" s="156" t="s">
        <v>246</v>
      </c>
      <c r="C2306" s="223">
        <v>-0.69293177127838135</v>
      </c>
      <c r="D2306" s="221">
        <v>-7.7043332159519196E-2</v>
      </c>
      <c r="E2306" s="221">
        <v>-0.10082274675369263</v>
      </c>
      <c r="F2306" s="221">
        <v>3.2497377395629883</v>
      </c>
      <c r="G2306" s="221">
        <v>35.753730773925781</v>
      </c>
      <c r="H2306" s="221">
        <v>1.4397441148757935</v>
      </c>
      <c r="I2306" s="221">
        <v>3.8383080959320068</v>
      </c>
      <c r="J2306" s="221">
        <v>-1.0133217573165894</v>
      </c>
      <c r="K2306" s="180">
        <v>1240</v>
      </c>
      <c r="L2306" s="181">
        <v>392</v>
      </c>
      <c r="M2306" s="181">
        <v>393</v>
      </c>
      <c r="N2306" s="181">
        <v>400</v>
      </c>
      <c r="O2306" s="181">
        <v>1470</v>
      </c>
      <c r="P2306" s="181">
        <v>1418</v>
      </c>
      <c r="Q2306" s="181">
        <v>382</v>
      </c>
      <c r="R2306" s="181">
        <v>1016</v>
      </c>
      <c r="S2306" s="226">
        <f t="shared" si="107"/>
        <v>6711</v>
      </c>
      <c r="T2306" s="181">
        <f t="shared" si="105"/>
        <v>55407.075553536415</v>
      </c>
      <c r="U2306" s="226">
        <f t="shared" si="106"/>
        <v>3635.0536541892811</v>
      </c>
    </row>
    <row r="2307" spans="1:21" x14ac:dyDescent="0.25">
      <c r="A2307" s="156" t="s">
        <v>16264</v>
      </c>
      <c r="B2307" s="156" t="s">
        <v>246</v>
      </c>
      <c r="C2307" s="223">
        <v>0.77551078796386719</v>
      </c>
      <c r="D2307" s="221">
        <v>49.851455688476563</v>
      </c>
      <c r="E2307" s="221">
        <v>8.7325774133205414E-2</v>
      </c>
      <c r="F2307" s="221">
        <v>39.883987426757813</v>
      </c>
      <c r="G2307" s="221">
        <v>105.37110137939453</v>
      </c>
      <c r="H2307" s="221">
        <v>59.036365509033203</v>
      </c>
      <c r="I2307" s="221">
        <v>0.88091850280761719</v>
      </c>
      <c r="J2307" s="221">
        <v>0.45512083172798157</v>
      </c>
      <c r="K2307" s="180">
        <v>209</v>
      </c>
      <c r="L2307" s="181">
        <v>57</v>
      </c>
      <c r="M2307" s="181">
        <v>235</v>
      </c>
      <c r="N2307" s="181">
        <v>234</v>
      </c>
      <c r="O2307" s="181">
        <v>457</v>
      </c>
      <c r="P2307" s="181">
        <v>318</v>
      </c>
      <c r="Q2307" s="181">
        <v>83</v>
      </c>
      <c r="R2307" s="181">
        <v>245</v>
      </c>
      <c r="S2307" s="226">
        <f t="shared" si="107"/>
        <v>1838</v>
      </c>
      <c r="T2307" s="181">
        <f t="shared" si="105"/>
        <v>79469.767745472491</v>
      </c>
      <c r="U2307" s="226">
        <f t="shared" si="106"/>
        <v>5213.7180451191562</v>
      </c>
    </row>
    <row r="2308" spans="1:21" x14ac:dyDescent="0.25">
      <c r="A2308" s="156" t="s">
        <v>16265</v>
      </c>
      <c r="B2308" s="156" t="s">
        <v>246</v>
      </c>
      <c r="C2308" s="223">
        <v>0.60479146242141724</v>
      </c>
      <c r="D2308" s="221">
        <v>1.32072913646698</v>
      </c>
      <c r="E2308" s="221">
        <v>3.6125743389129639</v>
      </c>
      <c r="F2308" s="221">
        <v>0.63929277658462524</v>
      </c>
      <c r="G2308" s="221">
        <v>25.191278457641602</v>
      </c>
      <c r="H2308" s="221">
        <v>44.977577209472656</v>
      </c>
      <c r="I2308" s="221">
        <v>33.824756622314453</v>
      </c>
      <c r="J2308" s="221">
        <v>1.0783817619085312E-2</v>
      </c>
      <c r="K2308" s="180">
        <v>1281</v>
      </c>
      <c r="L2308" s="181">
        <v>381</v>
      </c>
      <c r="M2308" s="181">
        <v>322</v>
      </c>
      <c r="N2308" s="181">
        <v>443</v>
      </c>
      <c r="O2308" s="181">
        <v>1534</v>
      </c>
      <c r="P2308" s="181">
        <v>1067</v>
      </c>
      <c r="Q2308" s="181">
        <v>187</v>
      </c>
      <c r="R2308" s="181">
        <v>314</v>
      </c>
      <c r="S2308" s="226">
        <f t="shared" si="107"/>
        <v>5529</v>
      </c>
      <c r="T2308" s="181">
        <f t="shared" si="105"/>
        <v>95687.502945147455</v>
      </c>
      <c r="U2308" s="226">
        <f t="shared" si="106"/>
        <v>6277.7037727775423</v>
      </c>
    </row>
    <row r="2309" spans="1:21" x14ac:dyDescent="0.25">
      <c r="A2309" s="156" t="s">
        <v>16266</v>
      </c>
      <c r="B2309" s="156" t="s">
        <v>246</v>
      </c>
      <c r="C2309" s="223">
        <v>1.9051476716995239</v>
      </c>
      <c r="D2309" s="221">
        <v>7.703458309173584</v>
      </c>
      <c r="E2309" s="221">
        <v>10.096123695373535</v>
      </c>
      <c r="F2309" s="221">
        <v>24.563266754150391</v>
      </c>
      <c r="G2309" s="221">
        <v>36.716274261474609</v>
      </c>
      <c r="H2309" s="221">
        <v>26.70362663269043</v>
      </c>
      <c r="I2309" s="221">
        <v>2.7490301132202148</v>
      </c>
      <c r="J2309" s="221">
        <v>2.3232324123382568</v>
      </c>
      <c r="K2309" s="180">
        <v>759</v>
      </c>
      <c r="L2309" s="181">
        <v>259</v>
      </c>
      <c r="M2309" s="181">
        <v>297</v>
      </c>
      <c r="N2309" s="181">
        <v>336</v>
      </c>
      <c r="O2309" s="181">
        <v>822</v>
      </c>
      <c r="P2309" s="181">
        <v>605</v>
      </c>
      <c r="Q2309" s="181">
        <v>143</v>
      </c>
      <c r="R2309" s="181">
        <v>373</v>
      </c>
      <c r="S2309" s="226">
        <f t="shared" si="107"/>
        <v>3594</v>
      </c>
      <c r="T2309" s="181">
        <f t="shared" ref="T2309:T2372" si="108">SUMPRODUCT(C2309:J2309,K2309:R2309)</f>
        <v>62289.157703518867</v>
      </c>
      <c r="U2309" s="226">
        <f t="shared" ref="U2309:U2372" si="109">(T2309/$T$10045)*$S$10045</f>
        <v>4086.5616541657901</v>
      </c>
    </row>
    <row r="2310" spans="1:21" x14ac:dyDescent="0.25">
      <c r="A2310" s="156" t="s">
        <v>15105</v>
      </c>
      <c r="B2310" s="156" t="s">
        <v>246</v>
      </c>
      <c r="C2310" s="223">
        <v>2.0409967750310898E-2</v>
      </c>
      <c r="D2310" s="221">
        <v>0.95418846607208252</v>
      </c>
      <c r="E2310" s="221">
        <v>2.0287764072418213</v>
      </c>
      <c r="F2310" s="221">
        <v>5.5953450202941895</v>
      </c>
      <c r="G2310" s="221">
        <v>15.752362251281738</v>
      </c>
      <c r="H2310" s="221">
        <v>3.3963031768798828</v>
      </c>
      <c r="I2310" s="221">
        <v>0.36792084574699402</v>
      </c>
      <c r="J2310" s="221">
        <v>-1.615597128868103</v>
      </c>
      <c r="K2310" s="180">
        <v>2889.96923828125</v>
      </c>
      <c r="L2310" s="181">
        <v>973.67791748046875</v>
      </c>
      <c r="M2310" s="181">
        <v>797.9693603515625</v>
      </c>
      <c r="N2310" s="181">
        <v>890.19207763671875</v>
      </c>
      <c r="O2310" s="181">
        <v>3411.2705078125</v>
      </c>
      <c r="P2310" s="181">
        <v>3321.9599609375</v>
      </c>
      <c r="Q2310" s="181">
        <v>1095.023681640625</v>
      </c>
      <c r="R2310" s="181">
        <v>2240.527099609375</v>
      </c>
      <c r="S2310" s="226">
        <f t="shared" ref="S2310:S2373" si="110">SUM(K2310:R2310)</f>
        <v>15620.58984375</v>
      </c>
      <c r="T2310" s="181">
        <f t="shared" si="108"/>
        <v>69388.934472932946</v>
      </c>
      <c r="U2310" s="226">
        <f t="shared" si="109"/>
        <v>4552.351794355558</v>
      </c>
    </row>
    <row r="2311" spans="1:21" x14ac:dyDescent="0.25">
      <c r="A2311" s="156" t="s">
        <v>15107</v>
      </c>
      <c r="B2311" s="156" t="s">
        <v>246</v>
      </c>
      <c r="C2311" s="223">
        <v>-0.79473328590393066</v>
      </c>
      <c r="D2311" s="221">
        <v>0.17277602851390839</v>
      </c>
      <c r="E2311" s="221">
        <v>-0.20262433588504791</v>
      </c>
      <c r="F2311" s="221">
        <v>3.1479358673095703</v>
      </c>
      <c r="G2311" s="221">
        <v>7.3167762756347656</v>
      </c>
      <c r="H2311" s="221">
        <v>24.208578109741211</v>
      </c>
      <c r="I2311" s="221">
        <v>-0.68932557106018066</v>
      </c>
      <c r="J2311" s="221">
        <v>-1.1151232719421387</v>
      </c>
      <c r="K2311" s="180">
        <v>224.39463806152344</v>
      </c>
      <c r="L2311" s="181">
        <v>59.402851104736328</v>
      </c>
      <c r="M2311" s="181">
        <v>81.043502807617188</v>
      </c>
      <c r="N2311" s="181">
        <v>98.907928466796875</v>
      </c>
      <c r="O2311" s="181">
        <v>254.7496337890625</v>
      </c>
      <c r="P2311" s="181">
        <v>226.71846008300781</v>
      </c>
      <c r="Q2311" s="181">
        <v>76.250602722167969</v>
      </c>
      <c r="R2311" s="181">
        <v>164.70130920410156</v>
      </c>
      <c r="S2311" s="226">
        <f t="shared" si="110"/>
        <v>1186.1689262390137</v>
      </c>
      <c r="T2311" s="181">
        <f t="shared" si="108"/>
        <v>7243.1178037943728</v>
      </c>
      <c r="U2311" s="226">
        <f t="shared" si="109"/>
        <v>475.19421621460572</v>
      </c>
    </row>
    <row r="2312" spans="1:21" x14ac:dyDescent="0.25">
      <c r="A2312" s="156" t="s">
        <v>16116</v>
      </c>
      <c r="B2312" s="156" t="s">
        <v>246</v>
      </c>
      <c r="C2312" s="223">
        <v>-1.7087005376815796</v>
      </c>
      <c r="D2312" s="221">
        <v>-0.74119108915328979</v>
      </c>
      <c r="E2312" s="221">
        <v>-1.1165914535522461</v>
      </c>
      <c r="F2312" s="221">
        <v>2.23396897315979</v>
      </c>
      <c r="G2312" s="221">
        <v>6.4028091430664062</v>
      </c>
      <c r="H2312" s="221">
        <v>0.84833240509033203</v>
      </c>
      <c r="I2312" s="221">
        <v>-1.6032925844192505</v>
      </c>
      <c r="J2312" s="221">
        <v>-2.0290901660919189</v>
      </c>
      <c r="K2312" s="180">
        <v>8.1959877014160156</v>
      </c>
      <c r="L2312" s="181">
        <v>2.4021120071411133</v>
      </c>
      <c r="M2312" s="181">
        <v>1.8770855665206909</v>
      </c>
      <c r="N2312" s="181">
        <v>1.918901801109314</v>
      </c>
      <c r="O2312" s="181">
        <v>10.017317771911621</v>
      </c>
      <c r="P2312" s="181">
        <v>9.9011611938476563</v>
      </c>
      <c r="Q2312" s="181">
        <v>3.0804646015167236</v>
      </c>
      <c r="R2312" s="181">
        <v>6.3839492797851563</v>
      </c>
      <c r="S2312" s="226">
        <f t="shared" si="110"/>
        <v>43.776979923248291</v>
      </c>
      <c r="T2312" s="181">
        <f t="shared" si="108"/>
        <v>41.05187172911485</v>
      </c>
      <c r="U2312" s="226">
        <f t="shared" si="109"/>
        <v>2.693261733260782</v>
      </c>
    </row>
    <row r="2313" spans="1:21" x14ac:dyDescent="0.25">
      <c r="A2313" s="156" t="s">
        <v>16117</v>
      </c>
      <c r="B2313" s="156" t="s">
        <v>246</v>
      </c>
      <c r="C2313" s="223">
        <v>-1.7563133239746094</v>
      </c>
      <c r="D2313" s="221">
        <v>-0.7888038158416748</v>
      </c>
      <c r="E2313" s="221">
        <v>-1.1642042398452759</v>
      </c>
      <c r="F2313" s="221">
        <v>2.1863560676574707</v>
      </c>
      <c r="G2313" s="221">
        <v>6.3551969528198242</v>
      </c>
      <c r="H2313" s="221">
        <v>10.219156265258789</v>
      </c>
      <c r="I2313" s="221">
        <v>-1.6509053707122803</v>
      </c>
      <c r="J2313" s="221">
        <v>-2.0767030715942383</v>
      </c>
      <c r="K2313" s="180">
        <v>207.48477172851562</v>
      </c>
      <c r="L2313" s="181">
        <v>67.141685485839844</v>
      </c>
      <c r="M2313" s="181">
        <v>45.084308624267578</v>
      </c>
      <c r="N2313" s="181">
        <v>40.478923797607422</v>
      </c>
      <c r="O2313" s="181">
        <v>231.72364807128906</v>
      </c>
      <c r="P2313" s="181">
        <v>285.29156494140625</v>
      </c>
      <c r="Q2313" s="181">
        <v>108.3477783203125</v>
      </c>
      <c r="R2313" s="181">
        <v>232.69320678710937</v>
      </c>
      <c r="S2313" s="226">
        <f t="shared" si="110"/>
        <v>1218.2458877563477</v>
      </c>
      <c r="T2313" s="181">
        <f t="shared" si="108"/>
        <v>3344.6259895921389</v>
      </c>
      <c r="U2313" s="226">
        <f t="shared" si="109"/>
        <v>219.428562217039</v>
      </c>
    </row>
    <row r="2314" spans="1:21" x14ac:dyDescent="0.25">
      <c r="A2314" s="156" t="s">
        <v>16206</v>
      </c>
      <c r="B2314" s="156" t="s">
        <v>246</v>
      </c>
      <c r="C2314" s="223">
        <v>-0.7038952112197876</v>
      </c>
      <c r="D2314" s="221">
        <v>6.3815212249755859</v>
      </c>
      <c r="E2314" s="221">
        <v>-0.11178620159626007</v>
      </c>
      <c r="F2314" s="221">
        <v>3.2387740612030029</v>
      </c>
      <c r="G2314" s="221">
        <v>7.4076147079467773</v>
      </c>
      <c r="H2314" s="221">
        <v>1.853137731552124</v>
      </c>
      <c r="I2314" s="221">
        <v>-0.59848743677139282</v>
      </c>
      <c r="J2314" s="221">
        <v>-1.0242850780487061</v>
      </c>
      <c r="K2314" s="180">
        <v>718.84271240234375</v>
      </c>
      <c r="L2314" s="181">
        <v>230.85121154785156</v>
      </c>
      <c r="M2314" s="181">
        <v>226.332763671875</v>
      </c>
      <c r="N2314" s="181">
        <v>316.29080200195312</v>
      </c>
      <c r="O2314" s="181">
        <v>997.34295654296875</v>
      </c>
      <c r="P2314" s="181">
        <v>707.34124755859375</v>
      </c>
      <c r="Q2314" s="181">
        <v>202.91903686523438</v>
      </c>
      <c r="R2314" s="181">
        <v>478.95465087890625</v>
      </c>
      <c r="S2314" s="226">
        <f t="shared" si="110"/>
        <v>3878.8753814697266</v>
      </c>
      <c r="T2314" s="181">
        <f t="shared" si="108"/>
        <v>10052.988041282964</v>
      </c>
      <c r="U2314" s="226">
        <f t="shared" si="109"/>
        <v>659.53942795045032</v>
      </c>
    </row>
    <row r="2315" spans="1:21" x14ac:dyDescent="0.25">
      <c r="A2315" s="156" t="s">
        <v>16267</v>
      </c>
      <c r="B2315" s="156" t="s">
        <v>246</v>
      </c>
      <c r="C2315" s="223">
        <v>-4.6733994483947754</v>
      </c>
      <c r="D2315" s="221">
        <v>-1.3095301389694214</v>
      </c>
      <c r="E2315" s="221">
        <v>-1.684930682182312</v>
      </c>
      <c r="F2315" s="221">
        <v>1.6656297445297241</v>
      </c>
      <c r="G2315" s="221">
        <v>5.8344707489013672</v>
      </c>
      <c r="H2315" s="221">
        <v>0.27999329566955566</v>
      </c>
      <c r="I2315" s="221">
        <v>-2.1716318130493164</v>
      </c>
      <c r="J2315" s="221">
        <v>-2.5974292755126953</v>
      </c>
      <c r="K2315" s="180">
        <v>177.17558288574219</v>
      </c>
      <c r="L2315" s="181">
        <v>52.006759643554687</v>
      </c>
      <c r="M2315" s="181">
        <v>38.784702301025391</v>
      </c>
      <c r="N2315" s="181">
        <v>41.649482727050781</v>
      </c>
      <c r="O2315" s="181">
        <v>197.89013671875</v>
      </c>
      <c r="P2315" s="181">
        <v>224.77497863769531</v>
      </c>
      <c r="Q2315" s="181">
        <v>66.551025390625</v>
      </c>
      <c r="R2315" s="181">
        <v>217.06211853027344</v>
      </c>
      <c r="S2315" s="226">
        <f t="shared" si="110"/>
        <v>1015.8947868347168</v>
      </c>
      <c r="T2315" s="181">
        <f t="shared" si="108"/>
        <v>-382.90173211268711</v>
      </c>
      <c r="U2315" s="226">
        <f t="shared" si="109"/>
        <v>-25.120768901920346</v>
      </c>
    </row>
    <row r="2316" spans="1:21" x14ac:dyDescent="0.25">
      <c r="A2316" s="156" t="s">
        <v>16268</v>
      </c>
      <c r="B2316" s="156" t="s">
        <v>246</v>
      </c>
      <c r="C2316" s="223">
        <v>-2.0534152984619141</v>
      </c>
      <c r="D2316" s="221">
        <v>-1.0859057903289795</v>
      </c>
      <c r="E2316" s="221">
        <v>-1.4613063335418701</v>
      </c>
      <c r="F2316" s="221">
        <v>1.889254093170166</v>
      </c>
      <c r="G2316" s="221">
        <v>6.0580945014953613</v>
      </c>
      <c r="H2316" s="221">
        <v>0.50361770391464233</v>
      </c>
      <c r="I2316" s="221">
        <v>-1.9480075836181641</v>
      </c>
      <c r="J2316" s="221">
        <v>-2.373805046081543</v>
      </c>
      <c r="K2316" s="180">
        <v>3.4012148380279541</v>
      </c>
      <c r="L2316" s="181">
        <v>1.1569298505783081</v>
      </c>
      <c r="M2316" s="181">
        <v>1.0038652420043945</v>
      </c>
      <c r="N2316" s="181">
        <v>0.89254558086395264</v>
      </c>
      <c r="O2316" s="181">
        <v>3.468801736831665</v>
      </c>
      <c r="P2316" s="181">
        <v>3.8325786590576172</v>
      </c>
      <c r="Q2316" s="181">
        <v>1.2066261768341064</v>
      </c>
      <c r="R2316" s="181">
        <v>2.7034788131713867</v>
      </c>
      <c r="S2316" s="226">
        <f t="shared" si="110"/>
        <v>17.666040897369385</v>
      </c>
      <c r="T2316" s="181">
        <f t="shared" si="108"/>
        <v>6.1553019515934295</v>
      </c>
      <c r="U2316" s="226">
        <f t="shared" si="109"/>
        <v>0.40382663456328211</v>
      </c>
    </row>
    <row r="2317" spans="1:21" x14ac:dyDescent="0.25">
      <c r="A2317" s="156" t="s">
        <v>16269</v>
      </c>
      <c r="B2317" s="156" t="s">
        <v>246</v>
      </c>
      <c r="C2317" s="223">
        <v>-2.5106356143951416</v>
      </c>
      <c r="D2317" s="221">
        <v>-1.5431262254714966</v>
      </c>
      <c r="E2317" s="221">
        <v>-1.9185265302658081</v>
      </c>
      <c r="F2317" s="221">
        <v>15.515695571899414</v>
      </c>
      <c r="G2317" s="221">
        <v>6.6517534255981445</v>
      </c>
      <c r="H2317" s="221">
        <v>4.6397380530834198E-2</v>
      </c>
      <c r="I2317" s="221">
        <v>-2.4052278995513916</v>
      </c>
      <c r="J2317" s="221">
        <v>-2.8310256004333496</v>
      </c>
      <c r="K2317" s="180">
        <v>1475.9749755859375</v>
      </c>
      <c r="L2317" s="181">
        <v>494.88003540039062</v>
      </c>
      <c r="M2317" s="181">
        <v>321.57574462890625</v>
      </c>
      <c r="N2317" s="181">
        <v>304.24533081054687</v>
      </c>
      <c r="O2317" s="181">
        <v>1585.734375</v>
      </c>
      <c r="P2317" s="181">
        <v>1785.9970703125</v>
      </c>
      <c r="Q2317" s="181">
        <v>653.7423095703125</v>
      </c>
      <c r="R2317" s="181">
        <v>1566.478271484375</v>
      </c>
      <c r="S2317" s="226">
        <f t="shared" si="110"/>
        <v>8188.6281127929687</v>
      </c>
      <c r="T2317" s="181">
        <f t="shared" si="108"/>
        <v>4257.9689492197758</v>
      </c>
      <c r="U2317" s="226">
        <f t="shared" si="109"/>
        <v>279.34962157189585</v>
      </c>
    </row>
    <row r="2318" spans="1:21" x14ac:dyDescent="0.25">
      <c r="A2318" s="156" t="s">
        <v>16270</v>
      </c>
      <c r="B2318" s="156" t="s">
        <v>246</v>
      </c>
      <c r="C2318" s="223">
        <v>0.73369079828262329</v>
      </c>
      <c r="D2318" s="221">
        <v>-2.540600061416626</v>
      </c>
      <c r="E2318" s="221">
        <v>-0.45866024494171143</v>
      </c>
      <c r="F2318" s="221">
        <v>-1.3168830871582031</v>
      </c>
      <c r="G2318" s="221">
        <v>10.272727966308594</v>
      </c>
      <c r="H2318" s="221">
        <v>1.5062637329101563</v>
      </c>
      <c r="I2318" s="221">
        <v>-0.9453614354133606</v>
      </c>
      <c r="J2318" s="221">
        <v>-1.3711590766906738</v>
      </c>
      <c r="K2318" s="180">
        <v>907</v>
      </c>
      <c r="L2318" s="181">
        <v>328</v>
      </c>
      <c r="M2318" s="181">
        <v>239</v>
      </c>
      <c r="N2318" s="181">
        <v>216</v>
      </c>
      <c r="O2318" s="181">
        <v>1011</v>
      </c>
      <c r="P2318" s="181">
        <v>1185</v>
      </c>
      <c r="Q2318" s="181">
        <v>428</v>
      </c>
      <c r="R2318" s="181">
        <v>1242</v>
      </c>
      <c r="S2318" s="226">
        <f t="shared" si="110"/>
        <v>5556</v>
      </c>
      <c r="T2318" s="181">
        <f t="shared" si="108"/>
        <v>9501.1304183602333</v>
      </c>
      <c r="U2318" s="226">
        <f t="shared" si="109"/>
        <v>623.33408686798907</v>
      </c>
    </row>
    <row r="2319" spans="1:21" x14ac:dyDescent="0.25">
      <c r="A2319" s="156" t="s">
        <v>16271</v>
      </c>
      <c r="B2319" s="156" t="s">
        <v>246</v>
      </c>
      <c r="C2319" s="223">
        <v>-0.80291682481765747</v>
      </c>
      <c r="D2319" s="221">
        <v>0.5908394455909729</v>
      </c>
      <c r="E2319" s="221">
        <v>-1.6679269075393677</v>
      </c>
      <c r="F2319" s="221">
        <v>1.6826333999633789</v>
      </c>
      <c r="G2319" s="221">
        <v>5.8514742851257324</v>
      </c>
      <c r="H2319" s="221">
        <v>0.29699710011482239</v>
      </c>
      <c r="I2319" s="221">
        <v>-2.1546282768249512</v>
      </c>
      <c r="J2319" s="221">
        <v>-2.5804259777069092</v>
      </c>
      <c r="K2319" s="180">
        <v>245</v>
      </c>
      <c r="L2319" s="181">
        <v>104</v>
      </c>
      <c r="M2319" s="181">
        <v>52</v>
      </c>
      <c r="N2319" s="181">
        <v>41</v>
      </c>
      <c r="O2319" s="181">
        <v>251</v>
      </c>
      <c r="P2319" s="181">
        <v>394</v>
      </c>
      <c r="Q2319" s="181">
        <v>117</v>
      </c>
      <c r="R2319" s="181">
        <v>361</v>
      </c>
      <c r="S2319" s="226">
        <f t="shared" si="110"/>
        <v>1565</v>
      </c>
      <c r="T2319" s="181">
        <f t="shared" si="108"/>
        <v>249.10006713867187</v>
      </c>
      <c r="U2319" s="226">
        <f t="shared" si="109"/>
        <v>16.342535682763184</v>
      </c>
    </row>
    <row r="2320" spans="1:21" x14ac:dyDescent="0.25">
      <c r="A2320" s="156" t="s">
        <v>16272</v>
      </c>
      <c r="B2320" s="156" t="s">
        <v>246</v>
      </c>
      <c r="C2320" s="223">
        <v>-0.59454053640365601</v>
      </c>
      <c r="D2320" s="221">
        <v>0.2337377667427063</v>
      </c>
      <c r="E2320" s="221">
        <v>6.5438451766967773</v>
      </c>
      <c r="F2320" s="221">
        <v>7.7555603981018066</v>
      </c>
      <c r="G2320" s="221">
        <v>12.945675849914551</v>
      </c>
      <c r="H2320" s="221">
        <v>4.8669133186340332</v>
      </c>
      <c r="I2320" s="221">
        <v>-0.62836384773254395</v>
      </c>
      <c r="J2320" s="221">
        <v>-1.054161548614502</v>
      </c>
      <c r="K2320" s="180">
        <v>1245</v>
      </c>
      <c r="L2320" s="181">
        <v>422</v>
      </c>
      <c r="M2320" s="181">
        <v>404</v>
      </c>
      <c r="N2320" s="181">
        <v>430</v>
      </c>
      <c r="O2320" s="181">
        <v>1562</v>
      </c>
      <c r="P2320" s="181">
        <v>1672</v>
      </c>
      <c r="Q2320" s="181">
        <v>567</v>
      </c>
      <c r="R2320" s="181">
        <v>1463</v>
      </c>
      <c r="S2320" s="226">
        <f t="shared" si="110"/>
        <v>7765</v>
      </c>
      <c r="T2320" s="181">
        <f t="shared" si="108"/>
        <v>31797.142891347408</v>
      </c>
      <c r="U2320" s="226">
        <f t="shared" si="109"/>
        <v>2086.093144336578</v>
      </c>
    </row>
    <row r="2321" spans="1:21" x14ac:dyDescent="0.25">
      <c r="A2321" s="156" t="s">
        <v>16273</v>
      </c>
      <c r="B2321" s="156" t="s">
        <v>246</v>
      </c>
      <c r="C2321" s="223">
        <v>-1.2040071487426758</v>
      </c>
      <c r="D2321" s="221">
        <v>7.857297420501709</v>
      </c>
      <c r="E2321" s="221">
        <v>14.19127082824707</v>
      </c>
      <c r="F2321" s="221">
        <v>2.0144703388214111</v>
      </c>
      <c r="G2321" s="221">
        <v>8.7960472106933594</v>
      </c>
      <c r="H2321" s="221">
        <v>0.628834068775177</v>
      </c>
      <c r="I2321" s="221">
        <v>-1.8227909803390503</v>
      </c>
      <c r="J2321" s="221">
        <v>-2.2485888004302979</v>
      </c>
      <c r="K2321" s="180">
        <v>823</v>
      </c>
      <c r="L2321" s="181">
        <v>242</v>
      </c>
      <c r="M2321" s="181">
        <v>185</v>
      </c>
      <c r="N2321" s="181">
        <v>190</v>
      </c>
      <c r="O2321" s="181">
        <v>914</v>
      </c>
      <c r="P2321" s="181">
        <v>950</v>
      </c>
      <c r="Q2321" s="181">
        <v>299</v>
      </c>
      <c r="R2321" s="181">
        <v>708</v>
      </c>
      <c r="S2321" s="226">
        <f t="shared" si="110"/>
        <v>4311</v>
      </c>
      <c r="T2321" s="181">
        <f t="shared" si="108"/>
        <v>10418.666702032089</v>
      </c>
      <c r="U2321" s="226">
        <f t="shared" si="109"/>
        <v>683.53025473088132</v>
      </c>
    </row>
    <row r="2322" spans="1:21" x14ac:dyDescent="0.25">
      <c r="A2322" s="156" t="s">
        <v>16274</v>
      </c>
      <c r="B2322" s="156" t="s">
        <v>246</v>
      </c>
      <c r="C2322" s="223">
        <v>-2.0668544769287109</v>
      </c>
      <c r="D2322" s="221">
        <v>-0.19651868939399719</v>
      </c>
      <c r="E2322" s="221">
        <v>-1.4747452735900879</v>
      </c>
      <c r="F2322" s="221">
        <v>1.8758149147033691</v>
      </c>
      <c r="G2322" s="221">
        <v>18.834569931030273</v>
      </c>
      <c r="H2322" s="221">
        <v>0.49017861485481262</v>
      </c>
      <c r="I2322" s="221">
        <v>-1.9614466428756714</v>
      </c>
      <c r="J2322" s="221">
        <v>-2.3872444629669189</v>
      </c>
      <c r="K2322" s="180">
        <v>1327</v>
      </c>
      <c r="L2322" s="181">
        <v>384</v>
      </c>
      <c r="M2322" s="181">
        <v>274</v>
      </c>
      <c r="N2322" s="181">
        <v>339</v>
      </c>
      <c r="O2322" s="181">
        <v>1436</v>
      </c>
      <c r="P2322" s="181">
        <v>1583</v>
      </c>
      <c r="Q2322" s="181">
        <v>539</v>
      </c>
      <c r="R2322" s="181">
        <v>1735</v>
      </c>
      <c r="S2322" s="226">
        <f t="shared" si="110"/>
        <v>7617</v>
      </c>
      <c r="T2322" s="181">
        <f t="shared" si="108"/>
        <v>20036.948268026114</v>
      </c>
      <c r="U2322" s="226">
        <f t="shared" si="109"/>
        <v>1314.5501958520372</v>
      </c>
    </row>
    <row r="2323" spans="1:21" x14ac:dyDescent="0.25">
      <c r="A2323" s="156" t="s">
        <v>16275</v>
      </c>
      <c r="B2323" s="156" t="s">
        <v>246</v>
      </c>
      <c r="C2323" s="223">
        <v>-1.8781259059906006</v>
      </c>
      <c r="D2323" s="221">
        <v>-0.91061657667160034</v>
      </c>
      <c r="E2323" s="221">
        <v>-1.2860168218612671</v>
      </c>
      <c r="F2323" s="221">
        <v>2.0645432472229004</v>
      </c>
      <c r="G2323" s="221">
        <v>6.2333841323852539</v>
      </c>
      <c r="H2323" s="221">
        <v>0.67890697717666626</v>
      </c>
      <c r="I2323" s="221">
        <v>-1.7727181911468506</v>
      </c>
      <c r="J2323" s="221">
        <v>-2.1985161304473877</v>
      </c>
      <c r="K2323" s="180">
        <v>229</v>
      </c>
      <c r="L2323" s="181">
        <v>73</v>
      </c>
      <c r="M2323" s="181">
        <v>31</v>
      </c>
      <c r="N2323" s="181">
        <v>45</v>
      </c>
      <c r="O2323" s="181">
        <v>207</v>
      </c>
      <c r="P2323" s="181">
        <v>290</v>
      </c>
      <c r="Q2323" s="181">
        <v>79</v>
      </c>
      <c r="R2323" s="181">
        <v>278</v>
      </c>
      <c r="S2323" s="226">
        <f t="shared" si="110"/>
        <v>1232</v>
      </c>
      <c r="T2323" s="181">
        <f t="shared" si="108"/>
        <v>292.43339949846268</v>
      </c>
      <c r="U2323" s="226">
        <f t="shared" si="109"/>
        <v>19.185475624440045</v>
      </c>
    </row>
    <row r="2324" spans="1:21" x14ac:dyDescent="0.25">
      <c r="A2324" s="156" t="s">
        <v>16276</v>
      </c>
      <c r="B2324" s="156" t="s">
        <v>246</v>
      </c>
      <c r="C2324" s="223">
        <v>-1.9368479251861572</v>
      </c>
      <c r="D2324" s="221">
        <v>-0.96933865547180176</v>
      </c>
      <c r="E2324" s="221">
        <v>-1.3447389602661133</v>
      </c>
      <c r="F2324" s="221">
        <v>2.0058212280273437</v>
      </c>
      <c r="G2324" s="221">
        <v>15.147588729858398</v>
      </c>
      <c r="H2324" s="221">
        <v>0.62018483877182007</v>
      </c>
      <c r="I2324" s="221">
        <v>-1.8314402103424072</v>
      </c>
      <c r="J2324" s="221">
        <v>-2.2572379112243652</v>
      </c>
      <c r="K2324" s="180">
        <v>558</v>
      </c>
      <c r="L2324" s="181">
        <v>149</v>
      </c>
      <c r="M2324" s="181">
        <v>105</v>
      </c>
      <c r="N2324" s="181">
        <v>111</v>
      </c>
      <c r="O2324" s="181">
        <v>566</v>
      </c>
      <c r="P2324" s="181">
        <v>672</v>
      </c>
      <c r="Q2324" s="181">
        <v>269</v>
      </c>
      <c r="R2324" s="181">
        <v>670</v>
      </c>
      <c r="S2324" s="226">
        <f t="shared" si="110"/>
        <v>3100</v>
      </c>
      <c r="T2324" s="181">
        <f t="shared" si="108"/>
        <v>5841.5485792160034</v>
      </c>
      <c r="U2324" s="226">
        <f t="shared" si="109"/>
        <v>383.24243423542384</v>
      </c>
    </row>
    <row r="2325" spans="1:21" x14ac:dyDescent="0.25">
      <c r="A2325" s="156" t="s">
        <v>16277</v>
      </c>
      <c r="B2325" s="156" t="s">
        <v>246</v>
      </c>
      <c r="C2325" s="223">
        <v>-1.7876722812652588</v>
      </c>
      <c r="D2325" s="221">
        <v>-1.2035534381866455</v>
      </c>
      <c r="E2325" s="221">
        <v>-1.5789538621902466</v>
      </c>
      <c r="F2325" s="221">
        <v>1.7716064453125</v>
      </c>
      <c r="G2325" s="221">
        <v>14.420045852661133</v>
      </c>
      <c r="H2325" s="221">
        <v>0.38597008585929871</v>
      </c>
      <c r="I2325" s="221">
        <v>-2.065654993057251</v>
      </c>
      <c r="J2325" s="221">
        <v>-2.491452693939209</v>
      </c>
      <c r="K2325" s="180">
        <v>484</v>
      </c>
      <c r="L2325" s="181">
        <v>162</v>
      </c>
      <c r="M2325" s="181">
        <v>88</v>
      </c>
      <c r="N2325" s="181">
        <v>81</v>
      </c>
      <c r="O2325" s="181">
        <v>419</v>
      </c>
      <c r="P2325" s="181">
        <v>638</v>
      </c>
      <c r="Q2325" s="181">
        <v>200</v>
      </c>
      <c r="R2325" s="181">
        <v>584</v>
      </c>
      <c r="S2325" s="226">
        <f t="shared" si="110"/>
        <v>2656</v>
      </c>
      <c r="T2325" s="181">
        <f t="shared" si="108"/>
        <v>3364.451896250248</v>
      </c>
      <c r="U2325" s="226">
        <f t="shared" si="109"/>
        <v>220.72926675206793</v>
      </c>
    </row>
    <row r="2326" spans="1:21" x14ac:dyDescent="0.25">
      <c r="A2326" s="156" t="s">
        <v>16278</v>
      </c>
      <c r="B2326" s="156" t="s">
        <v>246</v>
      </c>
      <c r="C2326" s="223">
        <v>-2.1435363292694092</v>
      </c>
      <c r="D2326" s="221">
        <v>-1.1760268211364746</v>
      </c>
      <c r="E2326" s="221">
        <v>-1.5514272451400757</v>
      </c>
      <c r="F2326" s="221">
        <v>1.7991330623626709</v>
      </c>
      <c r="G2326" s="221">
        <v>5.9679737091064453</v>
      </c>
      <c r="H2326" s="221">
        <v>0.41349661350250244</v>
      </c>
      <c r="I2326" s="221">
        <v>-2.0381283760070801</v>
      </c>
      <c r="J2326" s="221">
        <v>-2.4639263153076172</v>
      </c>
      <c r="K2326" s="180">
        <v>330</v>
      </c>
      <c r="L2326" s="181">
        <v>134</v>
      </c>
      <c r="M2326" s="181">
        <v>68</v>
      </c>
      <c r="N2326" s="181">
        <v>62</v>
      </c>
      <c r="O2326" s="181">
        <v>329</v>
      </c>
      <c r="P2326" s="181">
        <v>455</v>
      </c>
      <c r="Q2326" s="181">
        <v>161</v>
      </c>
      <c r="R2326" s="181">
        <v>422</v>
      </c>
      <c r="S2326" s="226">
        <f t="shared" si="110"/>
        <v>1961</v>
      </c>
      <c r="T2326" s="181">
        <f t="shared" si="108"/>
        <v>-75.216649651527405</v>
      </c>
      <c r="U2326" s="226">
        <f t="shared" si="109"/>
        <v>-4.9346866702516037</v>
      </c>
    </row>
    <row r="2327" spans="1:21" x14ac:dyDescent="0.25">
      <c r="A2327" s="156" t="s">
        <v>16279</v>
      </c>
      <c r="B2327" s="156" t="s">
        <v>246</v>
      </c>
      <c r="C2327" s="223">
        <v>-3.6707971096038818</v>
      </c>
      <c r="D2327" s="221">
        <v>7.8108515739440918</v>
      </c>
      <c r="E2327" s="221">
        <v>-1.7590184211730957</v>
      </c>
      <c r="F2327" s="221">
        <v>10.866266250610352</v>
      </c>
      <c r="G2327" s="221">
        <v>11.066937446594238</v>
      </c>
      <c r="H2327" s="221">
        <v>0.20590554177761078</v>
      </c>
      <c r="I2327" s="221">
        <v>-2.2457196712493896</v>
      </c>
      <c r="J2327" s="221">
        <v>-2.6715173721313477</v>
      </c>
      <c r="K2327" s="180">
        <v>767</v>
      </c>
      <c r="L2327" s="181">
        <v>185</v>
      </c>
      <c r="M2327" s="181">
        <v>142</v>
      </c>
      <c r="N2327" s="181">
        <v>163</v>
      </c>
      <c r="O2327" s="181">
        <v>959</v>
      </c>
      <c r="P2327" s="181">
        <v>702</v>
      </c>
      <c r="Q2327" s="181">
        <v>181</v>
      </c>
      <c r="R2327" s="181">
        <v>353</v>
      </c>
      <c r="S2327" s="226">
        <f t="shared" si="110"/>
        <v>3452</v>
      </c>
      <c r="T2327" s="181">
        <f t="shared" si="108"/>
        <v>9559.1447499096394</v>
      </c>
      <c r="U2327" s="226">
        <f t="shared" si="109"/>
        <v>627.14019296160984</v>
      </c>
    </row>
    <row r="2328" spans="1:21" x14ac:dyDescent="0.25">
      <c r="A2328" s="156" t="s">
        <v>16280</v>
      </c>
      <c r="B2328" s="156" t="s">
        <v>246</v>
      </c>
      <c r="C2328" s="223">
        <v>-1.9474959373474121</v>
      </c>
      <c r="D2328" s="221">
        <v>-0.97998642921447754</v>
      </c>
      <c r="E2328" s="221">
        <v>-1.3553868532180786</v>
      </c>
      <c r="F2328" s="221">
        <v>1.9951735734939575</v>
      </c>
      <c r="G2328" s="221">
        <v>6.1640143394470215</v>
      </c>
      <c r="H2328" s="221">
        <v>0.60953706502914429</v>
      </c>
      <c r="I2328" s="221">
        <v>-1.842087984085083</v>
      </c>
      <c r="J2328" s="221">
        <v>-2.2678854465484619</v>
      </c>
      <c r="K2328" s="180">
        <v>178</v>
      </c>
      <c r="L2328" s="181">
        <v>58</v>
      </c>
      <c r="M2328" s="181">
        <v>22</v>
      </c>
      <c r="N2328" s="181">
        <v>23</v>
      </c>
      <c r="O2328" s="181">
        <v>208</v>
      </c>
      <c r="P2328" s="181">
        <v>279</v>
      </c>
      <c r="Q2328" s="181">
        <v>86</v>
      </c>
      <c r="R2328" s="181">
        <v>227</v>
      </c>
      <c r="S2328" s="226">
        <f t="shared" si="110"/>
        <v>1081</v>
      </c>
      <c r="T2328" s="181">
        <f t="shared" si="108"/>
        <v>391.52325242757797</v>
      </c>
      <c r="U2328" s="226">
        <f t="shared" si="109"/>
        <v>25.686395017578256</v>
      </c>
    </row>
    <row r="2329" spans="1:21" x14ac:dyDescent="0.25">
      <c r="A2329" s="156" t="s">
        <v>16281</v>
      </c>
      <c r="B2329" s="156" t="s">
        <v>246</v>
      </c>
      <c r="C2329" s="223">
        <v>-2.4412922859191895</v>
      </c>
      <c r="D2329" s="221">
        <v>-1.4737828969955444</v>
      </c>
      <c r="E2329" s="221">
        <v>-1.8491834402084351</v>
      </c>
      <c r="F2329" s="221">
        <v>1.5013768672943115</v>
      </c>
      <c r="G2329" s="221">
        <v>6.3780732154846191</v>
      </c>
      <c r="H2329" s="221">
        <v>0.11574060469865799</v>
      </c>
      <c r="I2329" s="221">
        <v>-2.3358845710754395</v>
      </c>
      <c r="J2329" s="221">
        <v>-2.7616822719573975</v>
      </c>
      <c r="K2329" s="180">
        <v>691</v>
      </c>
      <c r="L2329" s="181">
        <v>141</v>
      </c>
      <c r="M2329" s="181">
        <v>82</v>
      </c>
      <c r="N2329" s="181">
        <v>172</v>
      </c>
      <c r="O2329" s="181">
        <v>801</v>
      </c>
      <c r="P2329" s="181">
        <v>331</v>
      </c>
      <c r="Q2329" s="181">
        <v>38</v>
      </c>
      <c r="R2329" s="181">
        <v>81</v>
      </c>
      <c r="S2329" s="226">
        <f t="shared" si="110"/>
        <v>2337</v>
      </c>
      <c r="T2329" s="181">
        <f t="shared" si="108"/>
        <v>3046.5543290600181</v>
      </c>
      <c r="U2329" s="226">
        <f t="shared" si="109"/>
        <v>199.87318110365345</v>
      </c>
    </row>
    <row r="2330" spans="1:21" x14ac:dyDescent="0.25">
      <c r="A2330" s="156" t="s">
        <v>16282</v>
      </c>
      <c r="B2330" s="156" t="s">
        <v>246</v>
      </c>
      <c r="C2330" s="223">
        <v>-2.6410477161407471</v>
      </c>
      <c r="D2330" s="221">
        <v>11.627562522888184</v>
      </c>
      <c r="E2330" s="221">
        <v>-2.0489387512207031</v>
      </c>
      <c r="F2330" s="221">
        <v>1.4899911880493164</v>
      </c>
      <c r="G2330" s="221">
        <v>12.649499893188477</v>
      </c>
      <c r="H2330" s="221">
        <v>-8.4014691412448883E-2</v>
      </c>
      <c r="I2330" s="221">
        <v>-2.535639762878418</v>
      </c>
      <c r="J2330" s="221">
        <v>-2.961437463760376</v>
      </c>
      <c r="K2330" s="180">
        <v>1728</v>
      </c>
      <c r="L2330" s="181">
        <v>291</v>
      </c>
      <c r="M2330" s="181">
        <v>257</v>
      </c>
      <c r="N2330" s="181">
        <v>602</v>
      </c>
      <c r="O2330" s="181">
        <v>1965</v>
      </c>
      <c r="P2330" s="181">
        <v>669</v>
      </c>
      <c r="Q2330" s="181">
        <v>101</v>
      </c>
      <c r="R2330" s="181">
        <v>236</v>
      </c>
      <c r="S2330" s="226">
        <f t="shared" si="110"/>
        <v>5849</v>
      </c>
      <c r="T2330" s="181">
        <f t="shared" si="108"/>
        <v>23035.350280873477</v>
      </c>
      <c r="U2330" s="226">
        <f t="shared" si="109"/>
        <v>1511.2642812759816</v>
      </c>
    </row>
    <row r="2331" spans="1:21" x14ac:dyDescent="0.25">
      <c r="A2331" s="156" t="s">
        <v>16213</v>
      </c>
      <c r="B2331" s="156" t="s">
        <v>246</v>
      </c>
      <c r="C2331" s="223">
        <v>-2.5281045436859131</v>
      </c>
      <c r="D2331" s="221">
        <v>-1.0452568531036377</v>
      </c>
      <c r="E2331" s="221">
        <v>-1.9359951019287109</v>
      </c>
      <c r="F2331" s="221">
        <v>7.6180477142333984</v>
      </c>
      <c r="G2331" s="221">
        <v>5.5834054946899414</v>
      </c>
      <c r="H2331" s="221">
        <v>2.664391040802002</v>
      </c>
      <c r="I2331" s="221">
        <v>-2.422696590423584</v>
      </c>
      <c r="J2331" s="221">
        <v>-2.848494291305542</v>
      </c>
      <c r="K2331" s="180">
        <v>1686.22314453125</v>
      </c>
      <c r="L2331" s="181">
        <v>556.4136962890625</v>
      </c>
      <c r="M2331" s="181">
        <v>332.64947509765625</v>
      </c>
      <c r="N2331" s="181">
        <v>355.62527465820313</v>
      </c>
      <c r="O2331" s="181">
        <v>1737.16943359375</v>
      </c>
      <c r="P2331" s="181">
        <v>1930.9652099609375</v>
      </c>
      <c r="Q2331" s="181">
        <v>555.41473388671875</v>
      </c>
      <c r="R2331" s="181">
        <v>1345.5821533203125</v>
      </c>
      <c r="S2331" s="226">
        <f t="shared" si="110"/>
        <v>8500.0431213378906</v>
      </c>
      <c r="T2331" s="181">
        <f t="shared" si="108"/>
        <v>6886.3022357017908</v>
      </c>
      <c r="U2331" s="226">
        <f t="shared" si="109"/>
        <v>451.78486421923986</v>
      </c>
    </row>
    <row r="2332" spans="1:21" x14ac:dyDescent="0.25">
      <c r="A2332" s="156" t="s">
        <v>16283</v>
      </c>
      <c r="B2332" s="156" t="s">
        <v>246</v>
      </c>
      <c r="C2332" s="223">
        <v>-2.2137582302093506</v>
      </c>
      <c r="D2332" s="221">
        <v>0.21365423500537872</v>
      </c>
      <c r="E2332" s="221">
        <v>-0.16174614429473877</v>
      </c>
      <c r="F2332" s="221">
        <v>4.7320699691772461</v>
      </c>
      <c r="G2332" s="221">
        <v>7.3576545715332031</v>
      </c>
      <c r="H2332" s="221">
        <v>1.8031778335571289</v>
      </c>
      <c r="I2332" s="221">
        <v>-0.64844739437103271</v>
      </c>
      <c r="J2332" s="221">
        <v>-1.0742449760437012</v>
      </c>
      <c r="K2332" s="180">
        <v>771</v>
      </c>
      <c r="L2332" s="181">
        <v>313</v>
      </c>
      <c r="M2332" s="181">
        <v>270</v>
      </c>
      <c r="N2332" s="181">
        <v>334</v>
      </c>
      <c r="O2332" s="181">
        <v>1063</v>
      </c>
      <c r="P2332" s="181">
        <v>1136</v>
      </c>
      <c r="Q2332" s="181">
        <v>365</v>
      </c>
      <c r="R2332" s="181">
        <v>788</v>
      </c>
      <c r="S2332" s="226">
        <f t="shared" si="110"/>
        <v>5040</v>
      </c>
      <c r="T2332" s="181">
        <f t="shared" si="108"/>
        <v>8683.3145792037249</v>
      </c>
      <c r="U2332" s="226">
        <f t="shared" si="109"/>
        <v>569.6802091839503</v>
      </c>
    </row>
    <row r="2333" spans="1:21" x14ac:dyDescent="0.25">
      <c r="A2333" s="156" t="s">
        <v>16284</v>
      </c>
      <c r="B2333" s="156" t="s">
        <v>246</v>
      </c>
      <c r="C2333" s="223">
        <v>-1.1801995038986206</v>
      </c>
      <c r="D2333" s="221">
        <v>-6.9999098777770996</v>
      </c>
      <c r="E2333" s="221">
        <v>0.14151310920715332</v>
      </c>
      <c r="F2333" s="221">
        <v>3.4920732975006104</v>
      </c>
      <c r="G2333" s="221">
        <v>14.079623222351074</v>
      </c>
      <c r="H2333" s="221">
        <v>2.1064369678497314</v>
      </c>
      <c r="I2333" s="221">
        <v>-0.34518811106681824</v>
      </c>
      <c r="J2333" s="221">
        <v>-0.77098578214645386</v>
      </c>
      <c r="K2333" s="180">
        <v>808</v>
      </c>
      <c r="L2333" s="181">
        <v>195</v>
      </c>
      <c r="M2333" s="181">
        <v>160</v>
      </c>
      <c r="N2333" s="181">
        <v>277</v>
      </c>
      <c r="O2333" s="181">
        <v>1038</v>
      </c>
      <c r="P2333" s="181">
        <v>821</v>
      </c>
      <c r="Q2333" s="181">
        <v>262</v>
      </c>
      <c r="R2333" s="181">
        <v>623</v>
      </c>
      <c r="S2333" s="226">
        <f t="shared" si="110"/>
        <v>4184</v>
      </c>
      <c r="T2333" s="181">
        <f t="shared" si="108"/>
        <v>14444.633003592491</v>
      </c>
      <c r="U2333" s="226">
        <f t="shared" si="109"/>
        <v>947.65903918530603</v>
      </c>
    </row>
    <row r="2334" spans="1:21" x14ac:dyDescent="0.25">
      <c r="A2334" s="156" t="s">
        <v>16285</v>
      </c>
      <c r="B2334" s="156" t="s">
        <v>246</v>
      </c>
      <c r="C2334" s="223">
        <v>-7.3278679847717285</v>
      </c>
      <c r="D2334" s="221">
        <v>-4.3873753547668457</v>
      </c>
      <c r="E2334" s="221">
        <v>-0.20180703699588776</v>
      </c>
      <c r="F2334" s="221">
        <v>3.1487531661987305</v>
      </c>
      <c r="G2334" s="221">
        <v>21.336837768554688</v>
      </c>
      <c r="H2334" s="221">
        <v>1.7631169557571411</v>
      </c>
      <c r="I2334" s="221">
        <v>-0.68850827217102051</v>
      </c>
      <c r="J2334" s="221">
        <v>-1.114305853843689</v>
      </c>
      <c r="K2334" s="180">
        <v>602</v>
      </c>
      <c r="L2334" s="181">
        <v>202</v>
      </c>
      <c r="M2334" s="181">
        <v>174</v>
      </c>
      <c r="N2334" s="181">
        <v>167</v>
      </c>
      <c r="O2334" s="181">
        <v>726</v>
      </c>
      <c r="P2334" s="181">
        <v>760</v>
      </c>
      <c r="Q2334" s="181">
        <v>226</v>
      </c>
      <c r="R2334" s="181">
        <v>462</v>
      </c>
      <c r="S2334" s="226">
        <f t="shared" si="110"/>
        <v>3319</v>
      </c>
      <c r="T2334" s="181">
        <f t="shared" si="108"/>
        <v>11353.201938182116</v>
      </c>
      <c r="U2334" s="226">
        <f t="shared" si="109"/>
        <v>744.84166110267961</v>
      </c>
    </row>
    <row r="2335" spans="1:21" x14ac:dyDescent="0.25">
      <c r="A2335" s="156" t="s">
        <v>16286</v>
      </c>
      <c r="B2335" s="156" t="s">
        <v>246</v>
      </c>
      <c r="C2335" s="223">
        <v>-1.9016207456588745</v>
      </c>
      <c r="D2335" s="221">
        <v>6.736320972442627</v>
      </c>
      <c r="E2335" s="221">
        <v>-0.90760260820388794</v>
      </c>
      <c r="F2335" s="221">
        <v>11.892829895019531</v>
      </c>
      <c r="G2335" s="221">
        <v>12.177495002746582</v>
      </c>
      <c r="H2335" s="221">
        <v>1.057321310043335</v>
      </c>
      <c r="I2335" s="221">
        <v>-1.3943037986755371</v>
      </c>
      <c r="J2335" s="221">
        <v>-1.8201016187667847</v>
      </c>
      <c r="K2335" s="180">
        <v>1292</v>
      </c>
      <c r="L2335" s="181">
        <v>434</v>
      </c>
      <c r="M2335" s="181">
        <v>320</v>
      </c>
      <c r="N2335" s="181">
        <v>300</v>
      </c>
      <c r="O2335" s="181">
        <v>1499</v>
      </c>
      <c r="P2335" s="181">
        <v>1512</v>
      </c>
      <c r="Q2335" s="181">
        <v>490</v>
      </c>
      <c r="R2335" s="181">
        <v>1030</v>
      </c>
      <c r="S2335" s="226">
        <f t="shared" si="110"/>
        <v>6877</v>
      </c>
      <c r="T2335" s="181">
        <f t="shared" si="108"/>
        <v>21038.906733751297</v>
      </c>
      <c r="U2335" s="226">
        <f t="shared" si="109"/>
        <v>1380.2849913775835</v>
      </c>
    </row>
    <row r="2336" spans="1:21" x14ac:dyDescent="0.25">
      <c r="A2336" s="156" t="s">
        <v>16287</v>
      </c>
      <c r="B2336" s="156" t="s">
        <v>246</v>
      </c>
      <c r="C2336" s="223">
        <v>-0.23261560499668121</v>
      </c>
      <c r="D2336" s="221">
        <v>0.734893798828125</v>
      </c>
      <c r="E2336" s="221">
        <v>0.35949340462684631</v>
      </c>
      <c r="F2336" s="221">
        <v>3.7100534439086914</v>
      </c>
      <c r="G2336" s="221">
        <v>10.78917407989502</v>
      </c>
      <c r="H2336" s="221">
        <v>2.3244171142578125</v>
      </c>
      <c r="I2336" s="221">
        <v>-0.12720783054828644</v>
      </c>
      <c r="J2336" s="221">
        <v>-0.55300545692443848</v>
      </c>
      <c r="K2336" s="180">
        <v>742</v>
      </c>
      <c r="L2336" s="181">
        <v>229</v>
      </c>
      <c r="M2336" s="181">
        <v>263</v>
      </c>
      <c r="N2336" s="181">
        <v>323</v>
      </c>
      <c r="O2336" s="181">
        <v>1006</v>
      </c>
      <c r="P2336" s="181">
        <v>932</v>
      </c>
      <c r="Q2336" s="181">
        <v>218</v>
      </c>
      <c r="R2336" s="181">
        <v>538</v>
      </c>
      <c r="S2336" s="226">
        <f t="shared" si="110"/>
        <v>4251</v>
      </c>
      <c r="T2336" s="181">
        <f t="shared" si="108"/>
        <v>13983.601560801268</v>
      </c>
      <c r="U2336" s="226">
        <f t="shared" si="109"/>
        <v>917.41246843469673</v>
      </c>
    </row>
    <row r="2337" spans="1:21" x14ac:dyDescent="0.25">
      <c r="A2337" s="156" t="s">
        <v>16288</v>
      </c>
      <c r="B2337" s="156" t="s">
        <v>246</v>
      </c>
      <c r="C2337" s="223">
        <v>-1.167371392250061</v>
      </c>
      <c r="D2337" s="221">
        <v>-0.19986198842525482</v>
      </c>
      <c r="E2337" s="221">
        <v>-0.57526242733001709</v>
      </c>
      <c r="F2337" s="221">
        <v>26.860525131225586</v>
      </c>
      <c r="G2337" s="221">
        <v>14.094393730163574</v>
      </c>
      <c r="H2337" s="221">
        <v>1.3896615505218506</v>
      </c>
      <c r="I2337" s="221">
        <v>-1.0619635581970215</v>
      </c>
      <c r="J2337" s="221">
        <v>-1.4877612590789795</v>
      </c>
      <c r="K2337" s="180">
        <v>1218</v>
      </c>
      <c r="L2337" s="181">
        <v>366</v>
      </c>
      <c r="M2337" s="181">
        <v>262</v>
      </c>
      <c r="N2337" s="181">
        <v>326</v>
      </c>
      <c r="O2337" s="181">
        <v>1422</v>
      </c>
      <c r="P2337" s="181">
        <v>1332</v>
      </c>
      <c r="Q2337" s="181">
        <v>439</v>
      </c>
      <c r="R2337" s="181">
        <v>1178</v>
      </c>
      <c r="S2337" s="226">
        <f t="shared" si="110"/>
        <v>6543</v>
      </c>
      <c r="T2337" s="181">
        <f t="shared" si="108"/>
        <v>26785.276897639036</v>
      </c>
      <c r="U2337" s="226">
        <f t="shared" si="109"/>
        <v>1757.2831211991306</v>
      </c>
    </row>
    <row r="2338" spans="1:21" x14ac:dyDescent="0.25">
      <c r="A2338" s="156" t="s">
        <v>16289</v>
      </c>
      <c r="B2338" s="156" t="s">
        <v>246</v>
      </c>
      <c r="C2338" s="223">
        <v>-1.7093361616134644</v>
      </c>
      <c r="D2338" s="221">
        <v>-1.4807144403457642</v>
      </c>
      <c r="E2338" s="221">
        <v>-1.1172271966934204</v>
      </c>
      <c r="F2338" s="221">
        <v>6.0997910499572754</v>
      </c>
      <c r="G2338" s="221">
        <v>20.302421569824219</v>
      </c>
      <c r="H2338" s="221">
        <v>9.7653121948242187</v>
      </c>
      <c r="I2338" s="221">
        <v>-1.6039284467697144</v>
      </c>
      <c r="J2338" s="221">
        <v>-2.0297260284423828</v>
      </c>
      <c r="K2338" s="180">
        <v>1324</v>
      </c>
      <c r="L2338" s="181">
        <v>463</v>
      </c>
      <c r="M2338" s="181">
        <v>352</v>
      </c>
      <c r="N2338" s="181">
        <v>383</v>
      </c>
      <c r="O2338" s="181">
        <v>1521</v>
      </c>
      <c r="P2338" s="181">
        <v>1712</v>
      </c>
      <c r="Q2338" s="181">
        <v>525</v>
      </c>
      <c r="R2338" s="181">
        <v>1586</v>
      </c>
      <c r="S2338" s="226">
        <f t="shared" si="110"/>
        <v>7866</v>
      </c>
      <c r="T2338" s="181">
        <f t="shared" si="108"/>
        <v>42531.213904619217</v>
      </c>
      <c r="U2338" s="226">
        <f t="shared" si="109"/>
        <v>2790.3159113985098</v>
      </c>
    </row>
    <row r="2339" spans="1:21" x14ac:dyDescent="0.25">
      <c r="A2339" s="156" t="s">
        <v>16222</v>
      </c>
      <c r="B2339" s="156" t="s">
        <v>246</v>
      </c>
      <c r="C2339" s="223">
        <v>0.920032799243927</v>
      </c>
      <c r="D2339" s="221">
        <v>1.2541065216064453</v>
      </c>
      <c r="E2339" s="221">
        <v>26.290521621704102</v>
      </c>
      <c r="F2339" s="221">
        <v>12.339059829711914</v>
      </c>
      <c r="G2339" s="221">
        <v>29.548606872558594</v>
      </c>
      <c r="H2339" s="221">
        <v>13.659022331237793</v>
      </c>
      <c r="I2339" s="221">
        <v>0.39200484752655029</v>
      </c>
      <c r="J2339" s="221">
        <v>-3.3792827278375626E-2</v>
      </c>
      <c r="K2339" s="180">
        <v>1188.050048828125</v>
      </c>
      <c r="L2339" s="181">
        <v>375.06463623046875</v>
      </c>
      <c r="M2339" s="181">
        <v>442.755859375</v>
      </c>
      <c r="N2339" s="181">
        <v>480.05511474609375</v>
      </c>
      <c r="O2339" s="181">
        <v>1480.918212890625</v>
      </c>
      <c r="P2339" s="181">
        <v>1310.9993896484375</v>
      </c>
      <c r="Q2339" s="181">
        <v>444.82803344726562</v>
      </c>
      <c r="R2339" s="181">
        <v>1217.7513427734375</v>
      </c>
      <c r="S2339" s="226">
        <f t="shared" si="110"/>
        <v>6940.4226379394531</v>
      </c>
      <c r="T2339" s="181">
        <f t="shared" si="108"/>
        <v>80926.390802028604</v>
      </c>
      <c r="U2339" s="226">
        <f t="shared" si="109"/>
        <v>5309.2817057457587</v>
      </c>
    </row>
    <row r="2340" spans="1:21" x14ac:dyDescent="0.25">
      <c r="A2340" s="156" t="s">
        <v>16214</v>
      </c>
      <c r="B2340" s="156" t="s">
        <v>246</v>
      </c>
      <c r="C2340" s="223">
        <v>-2.4879615306854248</v>
      </c>
      <c r="D2340" s="221">
        <v>-1.5204519033432007</v>
      </c>
      <c r="E2340" s="221">
        <v>-1.8958523273468018</v>
      </c>
      <c r="F2340" s="221">
        <v>1.4547079801559448</v>
      </c>
      <c r="G2340" s="221">
        <v>5.6235480308532715</v>
      </c>
      <c r="H2340" s="221">
        <v>6.9071494042873383E-2</v>
      </c>
      <c r="I2340" s="221">
        <v>-2.3825535774230957</v>
      </c>
      <c r="J2340" s="221">
        <v>-2.8083512783050537</v>
      </c>
      <c r="K2340" s="180">
        <v>540.40911865234375</v>
      </c>
      <c r="L2340" s="181">
        <v>416.69525146484375</v>
      </c>
      <c r="M2340" s="181">
        <v>760.98431396484375</v>
      </c>
      <c r="N2340" s="181">
        <v>340.45297241210937</v>
      </c>
      <c r="O2340" s="181">
        <v>751.87359619140625</v>
      </c>
      <c r="P2340" s="181">
        <v>608.499755859375</v>
      </c>
      <c r="Q2340" s="181">
        <v>190.36595153808594</v>
      </c>
      <c r="R2340" s="181">
        <v>580.20855712890625</v>
      </c>
      <c r="S2340" s="226">
        <f t="shared" si="110"/>
        <v>4189.4895172119141</v>
      </c>
      <c r="T2340" s="181">
        <f t="shared" si="108"/>
        <v>-738.29566648982473</v>
      </c>
      <c r="U2340" s="226">
        <f t="shared" si="109"/>
        <v>-48.436852758143004</v>
      </c>
    </row>
    <row r="2341" spans="1:21" x14ac:dyDescent="0.25">
      <c r="A2341" s="156" t="s">
        <v>16215</v>
      </c>
      <c r="B2341" s="156" t="s">
        <v>246</v>
      </c>
      <c r="C2341" s="223">
        <v>-2.5316207408905029</v>
      </c>
      <c r="D2341" s="221">
        <v>-1.5641113519668579</v>
      </c>
      <c r="E2341" s="221">
        <v>-1.939511775970459</v>
      </c>
      <c r="F2341" s="221">
        <v>1.4110485315322876</v>
      </c>
      <c r="G2341" s="221">
        <v>5.5798892974853516</v>
      </c>
      <c r="H2341" s="221">
        <v>2.5412237271666527E-2</v>
      </c>
      <c r="I2341" s="221">
        <v>-2.4262127876281738</v>
      </c>
      <c r="J2341" s="221">
        <v>-2.8520104885101318</v>
      </c>
      <c r="K2341" s="180">
        <v>53.052036285400391</v>
      </c>
      <c r="L2341" s="181">
        <v>80.658294677734375</v>
      </c>
      <c r="M2341" s="181">
        <v>185.72212219238281</v>
      </c>
      <c r="N2341" s="181">
        <v>65.454849243164063</v>
      </c>
      <c r="O2341" s="181">
        <v>76.817428588867187</v>
      </c>
      <c r="P2341" s="181">
        <v>56.972923278808594</v>
      </c>
      <c r="Q2341" s="181">
        <v>18.324155807495117</v>
      </c>
      <c r="R2341" s="181">
        <v>65.774917602539063</v>
      </c>
      <c r="S2341" s="226">
        <f t="shared" si="110"/>
        <v>602.7767276763916</v>
      </c>
      <c r="T2341" s="181">
        <f t="shared" si="108"/>
        <v>-330.28496282462459</v>
      </c>
      <c r="U2341" s="226">
        <f t="shared" si="109"/>
        <v>-21.668776939496723</v>
      </c>
    </row>
    <row r="2342" spans="1:21" x14ac:dyDescent="0.25">
      <c r="A2342" s="156" t="s">
        <v>16216</v>
      </c>
      <c r="B2342" s="156" t="s">
        <v>246</v>
      </c>
      <c r="C2342" s="223">
        <v>2.6846938133239746</v>
      </c>
      <c r="D2342" s="221">
        <v>3.6522033214569092</v>
      </c>
      <c r="E2342" s="221">
        <v>3.2768027782440186</v>
      </c>
      <c r="F2342" s="221">
        <v>6.6273632049560547</v>
      </c>
      <c r="G2342" s="221">
        <v>10.796204566955566</v>
      </c>
      <c r="H2342" s="221">
        <v>5.2417268753051758</v>
      </c>
      <c r="I2342" s="221">
        <v>2.7901015281677246</v>
      </c>
      <c r="J2342" s="221">
        <v>2.3643038272857666</v>
      </c>
      <c r="K2342" s="180">
        <v>2.293048620223999</v>
      </c>
      <c r="L2342" s="181">
        <v>0.82053065299987793</v>
      </c>
      <c r="M2342" s="181">
        <v>0.88262826204299927</v>
      </c>
      <c r="N2342" s="181">
        <v>0.88943570852279663</v>
      </c>
      <c r="O2342" s="181">
        <v>2.6695444583892822</v>
      </c>
      <c r="P2342" s="181">
        <v>2.5237174034118652</v>
      </c>
      <c r="Q2342" s="181">
        <v>0.78292274475097656</v>
      </c>
      <c r="R2342" s="181">
        <v>2.1381721496582031</v>
      </c>
      <c r="S2342" s="226">
        <f t="shared" si="110"/>
        <v>13</v>
      </c>
      <c r="T2342" s="181">
        <f t="shared" si="108"/>
        <v>67.228998405559352</v>
      </c>
      <c r="U2342" s="226">
        <f t="shared" si="109"/>
        <v>4.4106463638472251</v>
      </c>
    </row>
    <row r="2343" spans="1:21" x14ac:dyDescent="0.25">
      <c r="A2343" s="156" t="s">
        <v>16217</v>
      </c>
      <c r="B2343" s="156" t="s">
        <v>246</v>
      </c>
      <c r="C2343" s="223">
        <v>-0.11663997173309326</v>
      </c>
      <c r="D2343" s="221">
        <v>0.85086941719055176</v>
      </c>
      <c r="E2343" s="221">
        <v>0.47546902298927307</v>
      </c>
      <c r="F2343" s="221">
        <v>104.59291839599609</v>
      </c>
      <c r="G2343" s="221">
        <v>55.535514831542969</v>
      </c>
      <c r="H2343" s="221">
        <v>2.4403929710388184</v>
      </c>
      <c r="I2343" s="221">
        <v>-1.1232204735279083E-2</v>
      </c>
      <c r="J2343" s="221">
        <v>-0.43702986836433411</v>
      </c>
      <c r="K2343" s="180">
        <v>74.756584167480469</v>
      </c>
      <c r="L2343" s="181">
        <v>24.825063705444336</v>
      </c>
      <c r="M2343" s="181">
        <v>41.052024841308594</v>
      </c>
      <c r="N2343" s="181">
        <v>58.529621124267578</v>
      </c>
      <c r="O2343" s="181">
        <v>129.59683227539062</v>
      </c>
      <c r="P2343" s="181">
        <v>82.197845458984375</v>
      </c>
      <c r="Q2343" s="181">
        <v>21.198226928710937</v>
      </c>
      <c r="R2343" s="181">
        <v>64.563926696777344</v>
      </c>
      <c r="S2343" s="226">
        <f t="shared" si="110"/>
        <v>496.72012519836426</v>
      </c>
      <c r="T2343" s="181">
        <f t="shared" si="108"/>
        <v>13523.073511798048</v>
      </c>
      <c r="U2343" s="226">
        <f t="shared" si="109"/>
        <v>887.19892349189797</v>
      </c>
    </row>
    <row r="2344" spans="1:21" x14ac:dyDescent="0.25">
      <c r="A2344" s="156" t="s">
        <v>16218</v>
      </c>
      <c r="B2344" s="156" t="s">
        <v>246</v>
      </c>
      <c r="C2344" s="223">
        <v>6.5928773880004883</v>
      </c>
      <c r="D2344" s="221">
        <v>-0.33016079664230347</v>
      </c>
      <c r="E2344" s="221">
        <v>-0.70556122064590454</v>
      </c>
      <c r="F2344" s="221">
        <v>2.6449992656707764</v>
      </c>
      <c r="G2344" s="221">
        <v>15.216745376586914</v>
      </c>
      <c r="H2344" s="221">
        <v>17.131839752197266</v>
      </c>
      <c r="I2344" s="221">
        <v>-1.1922624111175537</v>
      </c>
      <c r="J2344" s="221">
        <v>-1.6180601119995117</v>
      </c>
      <c r="K2344" s="180">
        <v>353.81781005859375</v>
      </c>
      <c r="L2344" s="181">
        <v>113.07722473144531</v>
      </c>
      <c r="M2344" s="181">
        <v>163.64247131347656</v>
      </c>
      <c r="N2344" s="181">
        <v>207.81761169433594</v>
      </c>
      <c r="O2344" s="181">
        <v>479.25851440429687</v>
      </c>
      <c r="P2344" s="181">
        <v>320.61700439453125</v>
      </c>
      <c r="Q2344" s="181">
        <v>88.211349487304687</v>
      </c>
      <c r="R2344" s="181">
        <v>271.024169921875</v>
      </c>
      <c r="S2344" s="226">
        <f t="shared" si="110"/>
        <v>1997.4661560058594</v>
      </c>
      <c r="T2344" s="181">
        <f t="shared" si="108"/>
        <v>14971.370870725346</v>
      </c>
      <c r="U2344" s="226">
        <f t="shared" si="109"/>
        <v>982.21636583704537</v>
      </c>
    </row>
    <row r="2345" spans="1:21" x14ac:dyDescent="0.25">
      <c r="A2345" s="156" t="s">
        <v>16219</v>
      </c>
      <c r="B2345" s="156" t="s">
        <v>246</v>
      </c>
      <c r="C2345" s="223">
        <v>-1.1515597105026245</v>
      </c>
      <c r="D2345" s="221">
        <v>74.0904541015625</v>
      </c>
      <c r="E2345" s="221">
        <v>-0.55945080518722534</v>
      </c>
      <c r="F2345" s="221">
        <v>2.791109561920166</v>
      </c>
      <c r="G2345" s="221">
        <v>32.544288635253906</v>
      </c>
      <c r="H2345" s="221">
        <v>1.4054731130599976</v>
      </c>
      <c r="I2345" s="221">
        <v>-1.0461519956588745</v>
      </c>
      <c r="J2345" s="221">
        <v>-1.4719496965408325</v>
      </c>
      <c r="K2345" s="180">
        <v>122.46150207519531</v>
      </c>
      <c r="L2345" s="181">
        <v>43.859306335449219</v>
      </c>
      <c r="M2345" s="181">
        <v>84.057685852050781</v>
      </c>
      <c r="N2345" s="181">
        <v>96.260765075683594</v>
      </c>
      <c r="O2345" s="181">
        <v>198.91020202636719</v>
      </c>
      <c r="P2345" s="181">
        <v>143.63743591308594</v>
      </c>
      <c r="Q2345" s="181">
        <v>41.059776306152344</v>
      </c>
      <c r="R2345" s="181">
        <v>104.73114013671875</v>
      </c>
      <c r="S2345" s="226">
        <f t="shared" si="110"/>
        <v>834.97781372070312</v>
      </c>
      <c r="T2345" s="181">
        <f t="shared" si="108"/>
        <v>9808.3382374848006</v>
      </c>
      <c r="U2345" s="226">
        <f t="shared" si="109"/>
        <v>643.48885761428596</v>
      </c>
    </row>
    <row r="2346" spans="1:21" x14ac:dyDescent="0.25">
      <c r="A2346" s="156" t="s">
        <v>16220</v>
      </c>
      <c r="B2346" s="156" t="s">
        <v>246</v>
      </c>
      <c r="C2346" s="223">
        <v>0.12304728478193283</v>
      </c>
      <c r="D2346" s="221">
        <v>1.0905566215515137</v>
      </c>
      <c r="E2346" s="221">
        <v>0.71515631675720215</v>
      </c>
      <c r="F2346" s="221">
        <v>4.0657167434692383</v>
      </c>
      <c r="G2346" s="221">
        <v>35.765510559082031</v>
      </c>
      <c r="H2346" s="221">
        <v>2.6800801753997803</v>
      </c>
      <c r="I2346" s="221">
        <v>0.22845505177974701</v>
      </c>
      <c r="J2346" s="221">
        <v>-0.197342649102211</v>
      </c>
      <c r="K2346" s="180">
        <v>137.10469055175781</v>
      </c>
      <c r="L2346" s="181">
        <v>40.634140014648438</v>
      </c>
      <c r="M2346" s="181">
        <v>63.43756103515625</v>
      </c>
      <c r="N2346" s="181">
        <v>86.525138854980469</v>
      </c>
      <c r="O2346" s="181">
        <v>204.44938659667969</v>
      </c>
      <c r="P2346" s="181">
        <v>132.4161376953125</v>
      </c>
      <c r="Q2346" s="181">
        <v>32.677803039550781</v>
      </c>
      <c r="R2346" s="181">
        <v>86.738258361816406</v>
      </c>
      <c r="S2346" s="226">
        <f t="shared" si="110"/>
        <v>783.98311614990234</v>
      </c>
      <c r="T2346" s="181">
        <f t="shared" si="108"/>
        <v>8115.8094807883663</v>
      </c>
      <c r="U2346" s="226">
        <f t="shared" si="109"/>
        <v>532.44829500770879</v>
      </c>
    </row>
    <row r="2347" spans="1:21" x14ac:dyDescent="0.25">
      <c r="A2347" s="156" t="s">
        <v>16228</v>
      </c>
      <c r="B2347" s="156" t="s">
        <v>246</v>
      </c>
      <c r="C2347" s="223">
        <v>-1.1677566766738892</v>
      </c>
      <c r="D2347" s="221">
        <v>-0.20024719834327698</v>
      </c>
      <c r="E2347" s="221">
        <v>-0.57564765214920044</v>
      </c>
      <c r="F2347" s="221">
        <v>2.7749125957489014</v>
      </c>
      <c r="G2347" s="221">
        <v>6.9437527656555176</v>
      </c>
      <c r="H2347" s="221">
        <v>1.389276385307312</v>
      </c>
      <c r="I2347" s="221">
        <v>-1.0623487234115601</v>
      </c>
      <c r="J2347" s="221">
        <v>-1.4881464242935181</v>
      </c>
      <c r="K2347" s="180">
        <v>26.543155670166016</v>
      </c>
      <c r="L2347" s="181">
        <v>8.4806613922119141</v>
      </c>
      <c r="M2347" s="181">
        <v>12.260801315307617</v>
      </c>
      <c r="N2347" s="181">
        <v>13.822163581848145</v>
      </c>
      <c r="O2347" s="181">
        <v>33.495326995849609</v>
      </c>
      <c r="P2347" s="181">
        <v>28.498966217041016</v>
      </c>
      <c r="Q2347" s="181">
        <v>9.0723352432250977</v>
      </c>
      <c r="R2347" s="181">
        <v>26.855426788330078</v>
      </c>
      <c r="S2347" s="226">
        <f t="shared" si="110"/>
        <v>159.02883720397949</v>
      </c>
      <c r="T2347" s="181">
        <f t="shared" si="108"/>
        <v>221.17663751846925</v>
      </c>
      <c r="U2347" s="226">
        <f t="shared" si="109"/>
        <v>14.510582563701005</v>
      </c>
    </row>
    <row r="2348" spans="1:21" x14ac:dyDescent="0.25">
      <c r="A2348" s="156" t="s">
        <v>16231</v>
      </c>
      <c r="B2348" s="156" t="s">
        <v>246</v>
      </c>
      <c r="C2348" s="223">
        <v>-0.2480119913816452</v>
      </c>
      <c r="D2348" s="221">
        <v>0.71949738264083862</v>
      </c>
      <c r="E2348" s="221">
        <v>0.34409698843955994</v>
      </c>
      <c r="F2348" s="221">
        <v>3.6946570873260498</v>
      </c>
      <c r="G2348" s="221">
        <v>7.8634977340698242</v>
      </c>
      <c r="H2348" s="221">
        <v>2.30902099609375</v>
      </c>
      <c r="I2348" s="221">
        <v>-0.14260424673557281</v>
      </c>
      <c r="J2348" s="221">
        <v>-0.56840187311172485</v>
      </c>
      <c r="K2348" s="180">
        <v>23.312368392944336</v>
      </c>
      <c r="L2348" s="181">
        <v>6.8553457260131836</v>
      </c>
      <c r="M2348" s="181">
        <v>11.069182395935059</v>
      </c>
      <c r="N2348" s="181">
        <v>11.488470077514648</v>
      </c>
      <c r="O2348" s="181">
        <v>37.002098083496094</v>
      </c>
      <c r="P2348" s="181">
        <v>35.303981781005859</v>
      </c>
      <c r="Q2348" s="181">
        <v>11.886792182922363</v>
      </c>
      <c r="R2348" s="181">
        <v>29.077568054199219</v>
      </c>
      <c r="S2348" s="226">
        <f t="shared" si="110"/>
        <v>165.99580669403076</v>
      </c>
      <c r="T2348" s="181">
        <f t="shared" si="108"/>
        <v>399.66618453992635</v>
      </c>
      <c r="U2348" s="226">
        <f t="shared" si="109"/>
        <v>26.220622728300988</v>
      </c>
    </row>
    <row r="2349" spans="1:21" x14ac:dyDescent="0.25">
      <c r="A2349" s="156" t="s">
        <v>16086</v>
      </c>
      <c r="B2349" s="156" t="s">
        <v>246</v>
      </c>
      <c r="C2349" s="223">
        <v>-2.0629549026489258</v>
      </c>
      <c r="D2349" s="221">
        <v>-1.0954456329345703</v>
      </c>
      <c r="E2349" s="221">
        <v>-1.4708460569381714</v>
      </c>
      <c r="F2349" s="221">
        <v>6.2048072814941406</v>
      </c>
      <c r="G2349" s="221">
        <v>6.0485548973083496</v>
      </c>
      <c r="H2349" s="221">
        <v>0.4940778911113739</v>
      </c>
      <c r="I2349" s="221">
        <v>-1.9575471878051758</v>
      </c>
      <c r="J2349" s="221">
        <v>-2.3833448886871338</v>
      </c>
      <c r="K2349" s="180">
        <v>146.64799499511719</v>
      </c>
      <c r="L2349" s="181">
        <v>45.016609191894531</v>
      </c>
      <c r="M2349" s="181">
        <v>43.837135314941406</v>
      </c>
      <c r="N2349" s="181">
        <v>47.670425415039063</v>
      </c>
      <c r="O2349" s="181">
        <v>165.12641906738281</v>
      </c>
      <c r="P2349" s="181">
        <v>154.90431213378906</v>
      </c>
      <c r="Q2349" s="181">
        <v>56.713062286376953</v>
      </c>
      <c r="R2349" s="181">
        <v>112.14836120605469</v>
      </c>
      <c r="S2349" s="226">
        <f t="shared" si="110"/>
        <v>772.0643196105957</v>
      </c>
      <c r="T2349" s="181">
        <f t="shared" si="108"/>
        <v>576.47096445663965</v>
      </c>
      <c r="U2349" s="226">
        <f t="shared" si="109"/>
        <v>37.820131543621592</v>
      </c>
    </row>
    <row r="2350" spans="1:21" x14ac:dyDescent="0.25">
      <c r="A2350" s="156" t="s">
        <v>16234</v>
      </c>
      <c r="B2350" s="156" t="s">
        <v>246</v>
      </c>
      <c r="C2350" s="223">
        <v>-1.3014223575592041</v>
      </c>
      <c r="D2350" s="221">
        <v>-0.33391302824020386</v>
      </c>
      <c r="E2350" s="221">
        <v>-0.70931345224380493</v>
      </c>
      <c r="F2350" s="221">
        <v>2.641247034072876</v>
      </c>
      <c r="G2350" s="221">
        <v>6.8100876808166504</v>
      </c>
      <c r="H2350" s="221">
        <v>1.255610466003418</v>
      </c>
      <c r="I2350" s="221">
        <v>-1.1960146427154541</v>
      </c>
      <c r="J2350" s="221">
        <v>-1.6218123435974121</v>
      </c>
      <c r="K2350" s="180">
        <v>2.0837345123291016</v>
      </c>
      <c r="L2350" s="181">
        <v>0.70085829496383667</v>
      </c>
      <c r="M2350" s="181">
        <v>0.53255182504653931</v>
      </c>
      <c r="N2350" s="181">
        <v>0.59284067153930664</v>
      </c>
      <c r="O2350" s="181">
        <v>2.3964831829071045</v>
      </c>
      <c r="P2350" s="181">
        <v>2.8197612762451172</v>
      </c>
      <c r="Q2350" s="181">
        <v>0.93322169780731201</v>
      </c>
      <c r="R2350" s="181">
        <v>1.9279882907867432</v>
      </c>
      <c r="S2350" s="226">
        <f t="shared" si="110"/>
        <v>11.987439751625061</v>
      </c>
      <c r="T2350" s="181">
        <f t="shared" si="108"/>
        <v>13.860048442154941</v>
      </c>
      <c r="U2350" s="226">
        <f t="shared" si="109"/>
        <v>0.90930660450062484</v>
      </c>
    </row>
    <row r="2351" spans="1:21" x14ac:dyDescent="0.25">
      <c r="A2351" s="156" t="s">
        <v>16116</v>
      </c>
      <c r="B2351" s="156" t="s">
        <v>246</v>
      </c>
      <c r="C2351" s="223">
        <v>-1.6224492788314819</v>
      </c>
      <c r="D2351" s="221">
        <v>-0.65493994951248169</v>
      </c>
      <c r="E2351" s="221">
        <v>-1.0303401947021484</v>
      </c>
      <c r="F2351" s="221">
        <v>2.3202199935913086</v>
      </c>
      <c r="G2351" s="221">
        <v>6.4890604019165039</v>
      </c>
      <c r="H2351" s="221">
        <v>0.93458366394042969</v>
      </c>
      <c r="I2351" s="221">
        <v>-1.5170415639877319</v>
      </c>
      <c r="J2351" s="221">
        <v>-1.9428390264511108</v>
      </c>
      <c r="K2351" s="180">
        <v>34.83294677734375</v>
      </c>
      <c r="L2351" s="181">
        <v>10.208975791931152</v>
      </c>
      <c r="M2351" s="181">
        <v>7.9776134490966797</v>
      </c>
      <c r="N2351" s="181">
        <v>8.1553325653076172</v>
      </c>
      <c r="O2351" s="181">
        <v>42.573600769042969</v>
      </c>
      <c r="P2351" s="181">
        <v>42.079936981201172</v>
      </c>
      <c r="Q2351" s="181">
        <v>13.091974258422852</v>
      </c>
      <c r="R2351" s="181">
        <v>27.131784439086914</v>
      </c>
      <c r="S2351" s="226">
        <f t="shared" si="110"/>
        <v>186.05216503143311</v>
      </c>
      <c r="T2351" s="181">
        <f t="shared" si="108"/>
        <v>190.51768423926416</v>
      </c>
      <c r="U2351" s="226">
        <f t="shared" si="109"/>
        <v>12.499161837416532</v>
      </c>
    </row>
    <row r="2352" spans="1:21" x14ac:dyDescent="0.25">
      <c r="A2352" s="156" t="s">
        <v>16117</v>
      </c>
      <c r="B2352" s="156" t="s">
        <v>246</v>
      </c>
      <c r="C2352" s="223">
        <v>-1.6700619459152222</v>
      </c>
      <c r="D2352" s="221">
        <v>-0.7025526762008667</v>
      </c>
      <c r="E2352" s="221">
        <v>-1.0779529809951782</v>
      </c>
      <c r="F2352" s="221">
        <v>2.2726073265075684</v>
      </c>
      <c r="G2352" s="221">
        <v>20.515810012817383</v>
      </c>
      <c r="H2352" s="221">
        <v>0.8869708776473999</v>
      </c>
      <c r="I2352" s="221">
        <v>-1.5646542310714722</v>
      </c>
      <c r="J2352" s="221">
        <v>-1.9904519319534302</v>
      </c>
      <c r="K2352" s="180">
        <v>647.51287841796875</v>
      </c>
      <c r="L2352" s="181">
        <v>209.53395080566406</v>
      </c>
      <c r="M2352" s="181">
        <v>140.69789123535156</v>
      </c>
      <c r="N2352" s="181">
        <v>126.32552337646484</v>
      </c>
      <c r="O2352" s="181">
        <v>723.15692138671875</v>
      </c>
      <c r="P2352" s="181">
        <v>890.3302001953125</v>
      </c>
      <c r="Q2352" s="181">
        <v>338.12881469726562</v>
      </c>
      <c r="R2352" s="181">
        <v>726.18267822265625</v>
      </c>
      <c r="S2352" s="226">
        <f t="shared" si="110"/>
        <v>3801.8688583374023</v>
      </c>
      <c r="T2352" s="181">
        <f t="shared" si="108"/>
        <v>12558.187915348433</v>
      </c>
      <c r="U2352" s="226">
        <f t="shared" si="109"/>
        <v>823.89634203982735</v>
      </c>
    </row>
    <row r="2353" spans="1:21" x14ac:dyDescent="0.25">
      <c r="A2353" s="156" t="s">
        <v>16120</v>
      </c>
      <c r="B2353" s="156" t="s">
        <v>246</v>
      </c>
      <c r="C2353" s="223">
        <v>-2.0365421772003174</v>
      </c>
      <c r="D2353" s="221">
        <v>-1.0690329074859619</v>
      </c>
      <c r="E2353" s="221">
        <v>-1.4444332122802734</v>
      </c>
      <c r="F2353" s="221">
        <v>1.9061269760131836</v>
      </c>
      <c r="G2353" s="221">
        <v>6.0749673843383789</v>
      </c>
      <c r="H2353" s="221">
        <v>0.52049076557159424</v>
      </c>
      <c r="I2353" s="221">
        <v>-1.9311344623565674</v>
      </c>
      <c r="J2353" s="221">
        <v>-2.3569321632385254</v>
      </c>
      <c r="K2353" s="180">
        <v>12.77464485168457</v>
      </c>
      <c r="L2353" s="181">
        <v>3.6950147151947021</v>
      </c>
      <c r="M2353" s="181">
        <v>2.6528310775756836</v>
      </c>
      <c r="N2353" s="181">
        <v>2.8739001750946045</v>
      </c>
      <c r="O2353" s="181">
        <v>13.911572456359863</v>
      </c>
      <c r="P2353" s="181">
        <v>16.090682983398437</v>
      </c>
      <c r="Q2353" s="181">
        <v>4.5477104187011719</v>
      </c>
      <c r="R2353" s="181">
        <v>13.027295112609863</v>
      </c>
      <c r="S2353" s="226">
        <f t="shared" si="110"/>
        <v>69.573651790618896</v>
      </c>
      <c r="T2353" s="181">
        <f t="shared" si="108"/>
        <v>25.080695648261838</v>
      </c>
      <c r="U2353" s="226">
        <f t="shared" si="109"/>
        <v>1.6454518390477371</v>
      </c>
    </row>
    <row r="2354" spans="1:21" x14ac:dyDescent="0.25">
      <c r="A2354" s="156" t="s">
        <v>16290</v>
      </c>
      <c r="B2354" s="156" t="s">
        <v>246</v>
      </c>
      <c r="C2354" s="223">
        <v>-1.6650911569595337</v>
      </c>
      <c r="D2354" s="221">
        <v>-0.6975817084312439</v>
      </c>
      <c r="E2354" s="221">
        <v>-1.0729821920394897</v>
      </c>
      <c r="F2354" s="221">
        <v>2.2775783538818359</v>
      </c>
      <c r="G2354" s="221">
        <v>6.4464187622070313</v>
      </c>
      <c r="H2354" s="221">
        <v>0.89194178581237793</v>
      </c>
      <c r="I2354" s="221">
        <v>-1.5596834421157837</v>
      </c>
      <c r="J2354" s="221">
        <v>-1.9854810237884521</v>
      </c>
      <c r="K2354" s="180">
        <v>6.6392135620117188</v>
      </c>
      <c r="L2354" s="181">
        <v>2.6024718284606934</v>
      </c>
      <c r="M2354" s="181">
        <v>1.7419100999832153</v>
      </c>
      <c r="N2354" s="181">
        <v>1.7710112333297729</v>
      </c>
      <c r="O2354" s="181">
        <v>7.8032584190368652</v>
      </c>
      <c r="P2354" s="181">
        <v>8.0194377899169922</v>
      </c>
      <c r="Q2354" s="181">
        <v>1.8791011571884155</v>
      </c>
      <c r="R2354" s="181">
        <v>6.4188761711120605</v>
      </c>
      <c r="S2354" s="226">
        <f t="shared" si="110"/>
        <v>36.875280261039734</v>
      </c>
      <c r="T2354" s="181">
        <f t="shared" si="108"/>
        <v>31.074829146245236</v>
      </c>
      <c r="U2354" s="226">
        <f t="shared" si="109"/>
        <v>2.0387048064325537</v>
      </c>
    </row>
    <row r="2355" spans="1:21" x14ac:dyDescent="0.25">
      <c r="A2355" s="156" t="s">
        <v>16121</v>
      </c>
      <c r="B2355" s="156" t="s">
        <v>246</v>
      </c>
      <c r="C2355" s="223">
        <v>-1.8320331573486328</v>
      </c>
      <c r="D2355" s="221">
        <v>-0.86452376842498779</v>
      </c>
      <c r="E2355" s="221">
        <v>-1.2399241924285889</v>
      </c>
      <c r="F2355" s="221">
        <v>2.1106362342834473</v>
      </c>
      <c r="G2355" s="221">
        <v>19.284629821777344</v>
      </c>
      <c r="H2355" s="221">
        <v>0.72499978542327881</v>
      </c>
      <c r="I2355" s="221">
        <v>-1.7266254425048828</v>
      </c>
      <c r="J2355" s="221">
        <v>-2.1524231433868408</v>
      </c>
      <c r="K2355" s="180">
        <v>717.6429443359375</v>
      </c>
      <c r="L2355" s="181">
        <v>225.88761901855469</v>
      </c>
      <c r="M2355" s="181">
        <v>157.92143249511719</v>
      </c>
      <c r="N2355" s="181">
        <v>103.94828796386719</v>
      </c>
      <c r="O2355" s="181">
        <v>782.61065673828125</v>
      </c>
      <c r="P2355" s="181">
        <v>1011.4967651367187</v>
      </c>
      <c r="Q2355" s="181">
        <v>332.83441162109375</v>
      </c>
      <c r="R2355" s="181">
        <v>735.634033203125</v>
      </c>
      <c r="S2355" s="226">
        <f t="shared" si="110"/>
        <v>4067.9761505126953</v>
      </c>
      <c r="T2355" s="181">
        <f t="shared" si="108"/>
        <v>12181.171199700128</v>
      </c>
      <c r="U2355" s="226">
        <f t="shared" si="109"/>
        <v>799.16166733959699</v>
      </c>
    </row>
    <row r="2356" spans="1:21" x14ac:dyDescent="0.25">
      <c r="A2356" s="156" t="s">
        <v>16291</v>
      </c>
      <c r="B2356" s="156" t="s">
        <v>246</v>
      </c>
      <c r="C2356" s="223">
        <v>-1.6272139549255371</v>
      </c>
      <c r="D2356" s="221">
        <v>0.90629994869232178</v>
      </c>
      <c r="E2356" s="221">
        <v>-1.0351049900054932</v>
      </c>
      <c r="F2356" s="221">
        <v>2.315455436706543</v>
      </c>
      <c r="G2356" s="221">
        <v>6.4842963218688965</v>
      </c>
      <c r="H2356" s="221">
        <v>0.92981898784637451</v>
      </c>
      <c r="I2356" s="221">
        <v>-1.5218062400817871</v>
      </c>
      <c r="J2356" s="221">
        <v>-1.9476039409637451</v>
      </c>
      <c r="K2356" s="180">
        <v>965.580810546875</v>
      </c>
      <c r="L2356" s="181">
        <v>355.48007202148437</v>
      </c>
      <c r="M2356" s="181">
        <v>251.65419006347656</v>
      </c>
      <c r="N2356" s="181">
        <v>341.63662719726562</v>
      </c>
      <c r="O2356" s="181">
        <v>1168.2884521484375</v>
      </c>
      <c r="P2356" s="181">
        <v>1094.127197265625</v>
      </c>
      <c r="Q2356" s="181">
        <v>315.9273681640625</v>
      </c>
      <c r="R2356" s="181">
        <v>761.389892578125</v>
      </c>
      <c r="S2356" s="226">
        <f t="shared" si="110"/>
        <v>5254.0846099853516</v>
      </c>
      <c r="T2356" s="181">
        <f t="shared" si="108"/>
        <v>5910.7234400404559</v>
      </c>
      <c r="U2356" s="226">
        <f t="shared" si="109"/>
        <v>387.78074144810097</v>
      </c>
    </row>
    <row r="2357" spans="1:21" x14ac:dyDescent="0.25">
      <c r="A2357" s="156" t="s">
        <v>16292</v>
      </c>
      <c r="B2357" s="156" t="s">
        <v>246</v>
      </c>
      <c r="C2357" s="223">
        <v>-1.6022496223449707</v>
      </c>
      <c r="D2357" s="221">
        <v>-0.63474011421203613</v>
      </c>
      <c r="E2357" s="221">
        <v>-1.0101405382156372</v>
      </c>
      <c r="F2357" s="221">
        <v>2.3404197692871094</v>
      </c>
      <c r="G2357" s="221">
        <v>10.112648010253906</v>
      </c>
      <c r="H2357" s="221">
        <v>0.95478338003158569</v>
      </c>
      <c r="I2357" s="221">
        <v>-1.4968416690826416</v>
      </c>
      <c r="J2357" s="221">
        <v>-1.9226393699645996</v>
      </c>
      <c r="K2357" s="180">
        <v>1242</v>
      </c>
      <c r="L2357" s="181">
        <v>462</v>
      </c>
      <c r="M2357" s="181">
        <v>303</v>
      </c>
      <c r="N2357" s="181">
        <v>315</v>
      </c>
      <c r="O2357" s="181">
        <v>1418</v>
      </c>
      <c r="P2357" s="181">
        <v>1515</v>
      </c>
      <c r="Q2357" s="181">
        <v>519</v>
      </c>
      <c r="R2357" s="181">
        <v>1466</v>
      </c>
      <c r="S2357" s="226">
        <f t="shared" si="110"/>
        <v>7240</v>
      </c>
      <c r="T2357" s="181">
        <f t="shared" si="108"/>
        <v>10338.697237193584</v>
      </c>
      <c r="U2357" s="226">
        <f t="shared" si="109"/>
        <v>678.28375340445984</v>
      </c>
    </row>
    <row r="2358" spans="1:21" x14ac:dyDescent="0.25">
      <c r="A2358" s="156" t="s">
        <v>16293</v>
      </c>
      <c r="B2358" s="156" t="s">
        <v>246</v>
      </c>
      <c r="C2358" s="223">
        <v>-1.4551962614059448</v>
      </c>
      <c r="D2358" s="221">
        <v>-0.48768678307533264</v>
      </c>
      <c r="E2358" s="221">
        <v>-0.86308711767196655</v>
      </c>
      <c r="F2358" s="221">
        <v>2.4874732494354248</v>
      </c>
      <c r="G2358" s="221">
        <v>3.9440972805023193</v>
      </c>
      <c r="H2358" s="221">
        <v>1.1018366813659668</v>
      </c>
      <c r="I2358" s="221">
        <v>-1.3497885465621948</v>
      </c>
      <c r="J2358" s="221">
        <v>-1.7755862474441528</v>
      </c>
      <c r="K2358" s="180">
        <v>324.25979614257812</v>
      </c>
      <c r="L2358" s="181">
        <v>82.430877685546875</v>
      </c>
      <c r="M2358" s="181">
        <v>82.430877685546875</v>
      </c>
      <c r="N2358" s="181">
        <v>114.97563934326172</v>
      </c>
      <c r="O2358" s="181">
        <v>388.39910888671875</v>
      </c>
      <c r="P2358" s="181">
        <v>344.92691040039062</v>
      </c>
      <c r="Q2358" s="181">
        <v>135.40519714355469</v>
      </c>
      <c r="R2358" s="181">
        <v>337.32522583007812</v>
      </c>
      <c r="S2358" s="226">
        <f t="shared" si="110"/>
        <v>1810.1536331176758</v>
      </c>
      <c r="T2358" s="181">
        <f t="shared" si="108"/>
        <v>833.0102811686038</v>
      </c>
      <c r="U2358" s="226">
        <f t="shared" si="109"/>
        <v>54.650728923842408</v>
      </c>
    </row>
    <row r="2359" spans="1:21" x14ac:dyDescent="0.25">
      <c r="A2359" s="156" t="s">
        <v>16294</v>
      </c>
      <c r="B2359" s="156" t="s">
        <v>246</v>
      </c>
      <c r="C2359" s="223">
        <v>-1.5996214151382446</v>
      </c>
      <c r="D2359" s="221">
        <v>-0.63211226463317871</v>
      </c>
      <c r="E2359" s="221">
        <v>-1.0075125694274902</v>
      </c>
      <c r="F2359" s="221">
        <v>2.3430476188659668</v>
      </c>
      <c r="G2359" s="221">
        <v>6.5118880271911621</v>
      </c>
      <c r="H2359" s="221">
        <v>0.95741128921508789</v>
      </c>
      <c r="I2359" s="221">
        <v>-1.4942137002944946</v>
      </c>
      <c r="J2359" s="221">
        <v>-1.9200114011764526</v>
      </c>
      <c r="K2359" s="180">
        <v>159.47354125976562</v>
      </c>
      <c r="L2359" s="181">
        <v>47.396896362304688</v>
      </c>
      <c r="M2359" s="181">
        <v>31.685218811035156</v>
      </c>
      <c r="N2359" s="181">
        <v>27.495437622070312</v>
      </c>
      <c r="O2359" s="181">
        <v>167.32937622070312</v>
      </c>
      <c r="P2359" s="181">
        <v>213.15510559082031</v>
      </c>
      <c r="Q2359" s="181">
        <v>75.154197692871094</v>
      </c>
      <c r="R2359" s="181">
        <v>159.47354125976562</v>
      </c>
      <c r="S2359" s="226">
        <f t="shared" si="110"/>
        <v>881.16331481933594</v>
      </c>
      <c r="T2359" s="181">
        <f t="shared" si="108"/>
        <v>622.66222901306264</v>
      </c>
      <c r="U2359" s="226">
        <f t="shared" si="109"/>
        <v>40.85056986472032</v>
      </c>
    </row>
    <row r="2360" spans="1:21" x14ac:dyDescent="0.25">
      <c r="A2360" s="156" t="s">
        <v>16295</v>
      </c>
      <c r="B2360" s="156" t="s">
        <v>246</v>
      </c>
      <c r="C2360" s="223">
        <v>-1.711294412612915</v>
      </c>
      <c r="D2360" s="221">
        <v>-0.74378496408462524</v>
      </c>
      <c r="E2360" s="221">
        <v>-1.1191854476928711</v>
      </c>
      <c r="F2360" s="221">
        <v>2.2313747406005859</v>
      </c>
      <c r="G2360" s="221">
        <v>6.4002156257629395</v>
      </c>
      <c r="H2360" s="221">
        <v>0.84573853015899658</v>
      </c>
      <c r="I2360" s="221">
        <v>-1.605886697769165</v>
      </c>
      <c r="J2360" s="221">
        <v>-2.031684398651123</v>
      </c>
      <c r="K2360" s="180">
        <v>5.3966460227966309</v>
      </c>
      <c r="L2360" s="181">
        <v>1.7727530002593994</v>
      </c>
      <c r="M2360" s="181">
        <v>1.6521575450897217</v>
      </c>
      <c r="N2360" s="181">
        <v>1.8451101779937744</v>
      </c>
      <c r="O2360" s="181">
        <v>6.5845108032226563</v>
      </c>
      <c r="P2360" s="181">
        <v>7.3020539283752441</v>
      </c>
      <c r="Q2360" s="181">
        <v>2.8159034252166748</v>
      </c>
      <c r="R2360" s="181">
        <v>4.9202938079833984</v>
      </c>
      <c r="S2360" s="226">
        <f t="shared" si="110"/>
        <v>32.2894287109375</v>
      </c>
      <c r="T2360" s="181">
        <f t="shared" si="108"/>
        <v>25.513675618848183</v>
      </c>
      <c r="U2360" s="226">
        <f t="shared" si="109"/>
        <v>1.6738580562780596</v>
      </c>
    </row>
    <row r="2361" spans="1:21" x14ac:dyDescent="0.25">
      <c r="A2361" s="156" t="s">
        <v>16296</v>
      </c>
      <c r="B2361" s="156" t="s">
        <v>108</v>
      </c>
      <c r="C2361" s="223">
        <v>-2.135432243347168</v>
      </c>
      <c r="D2361" s="221">
        <v>-1.1679229736328125</v>
      </c>
      <c r="E2361" s="221">
        <v>-1.543323278427124</v>
      </c>
      <c r="F2361" s="221">
        <v>1.807236909866333</v>
      </c>
      <c r="G2361" s="221">
        <v>5.5232667922973633</v>
      </c>
      <c r="H2361" s="221">
        <v>7.4343161582946777</v>
      </c>
      <c r="I2361" s="221">
        <v>-1.1670659780502319</v>
      </c>
      <c r="J2361" s="221">
        <v>4.3161253929138184</v>
      </c>
      <c r="K2361" s="180">
        <v>544.736572265625</v>
      </c>
      <c r="L2361" s="181">
        <v>229.02659606933594</v>
      </c>
      <c r="M2361" s="181">
        <v>170.62937927246094</v>
      </c>
      <c r="N2361" s="181">
        <v>186.14112854003906</v>
      </c>
      <c r="O2361" s="181">
        <v>755.5140380859375</v>
      </c>
      <c r="P2361" s="181">
        <v>937.09283447265625</v>
      </c>
      <c r="Q2361" s="181">
        <v>387.79403686523437</v>
      </c>
      <c r="R2361" s="181">
        <v>1130.53369140625</v>
      </c>
      <c r="S2361" s="226">
        <f t="shared" si="110"/>
        <v>4341.4682769775391</v>
      </c>
      <c r="T2361" s="181">
        <f t="shared" si="108"/>
        <v>14208.825306181952</v>
      </c>
      <c r="U2361" s="226">
        <f t="shared" si="109"/>
        <v>932.18856680258841</v>
      </c>
    </row>
    <row r="2362" spans="1:21" x14ac:dyDescent="0.25">
      <c r="A2362" s="156" t="s">
        <v>16297</v>
      </c>
      <c r="B2362" s="156" t="s">
        <v>108</v>
      </c>
      <c r="C2362" s="223">
        <v>-1.7755274772644043</v>
      </c>
      <c r="D2362" s="221">
        <v>4.7502107620239258</v>
      </c>
      <c r="E2362" s="221">
        <v>-1.1834185123443604</v>
      </c>
      <c r="F2362" s="221">
        <v>2.1671416759490967</v>
      </c>
      <c r="G2362" s="221">
        <v>33.321033477783203</v>
      </c>
      <c r="H2362" s="221">
        <v>9.6871261596679687</v>
      </c>
      <c r="I2362" s="221">
        <v>-1.6701197624206543</v>
      </c>
      <c r="J2362" s="221">
        <v>-0.40728068351745605</v>
      </c>
      <c r="K2362" s="180">
        <v>406</v>
      </c>
      <c r="L2362" s="181">
        <v>174</v>
      </c>
      <c r="M2362" s="181">
        <v>152</v>
      </c>
      <c r="N2362" s="181">
        <v>161</v>
      </c>
      <c r="O2362" s="181">
        <v>576</v>
      </c>
      <c r="P2362" s="181">
        <v>673</v>
      </c>
      <c r="Q2362" s="181">
        <v>253</v>
      </c>
      <c r="R2362" s="181">
        <v>873</v>
      </c>
      <c r="S2362" s="226">
        <f t="shared" si="110"/>
        <v>3268</v>
      </c>
      <c r="T2362" s="181">
        <f t="shared" si="108"/>
        <v>25208.95756483078</v>
      </c>
      <c r="U2362" s="226">
        <f t="shared" si="109"/>
        <v>1653.8666298277838</v>
      </c>
    </row>
    <row r="2363" spans="1:21" x14ac:dyDescent="0.25">
      <c r="A2363" s="156" t="s">
        <v>16298</v>
      </c>
      <c r="B2363" s="156" t="s">
        <v>108</v>
      </c>
      <c r="C2363" s="223">
        <v>2.4971683025360107</v>
      </c>
      <c r="D2363" s="221">
        <v>8.1023941040039062</v>
      </c>
      <c r="E2363" s="221">
        <v>-0.14490330219268799</v>
      </c>
      <c r="F2363" s="221">
        <v>29.31456184387207</v>
      </c>
      <c r="G2363" s="221">
        <v>19.949058532714844</v>
      </c>
      <c r="H2363" s="221">
        <v>7.285975456237793</v>
      </c>
      <c r="I2363" s="221">
        <v>-0.63160455226898193</v>
      </c>
      <c r="J2363" s="221">
        <v>-1.0574022531509399</v>
      </c>
      <c r="K2363" s="180">
        <v>1377</v>
      </c>
      <c r="L2363" s="181">
        <v>478</v>
      </c>
      <c r="M2363" s="181">
        <v>327</v>
      </c>
      <c r="N2363" s="181">
        <v>325</v>
      </c>
      <c r="O2363" s="181">
        <v>1565</v>
      </c>
      <c r="P2363" s="181">
        <v>2093</v>
      </c>
      <c r="Q2363" s="181">
        <v>721</v>
      </c>
      <c r="R2363" s="181">
        <v>1711</v>
      </c>
      <c r="S2363" s="226">
        <f t="shared" si="110"/>
        <v>8597</v>
      </c>
      <c r="T2363" s="181">
        <f t="shared" si="108"/>
        <v>60996.615450024605</v>
      </c>
      <c r="U2363" s="226">
        <f t="shared" si="109"/>
        <v>4001.7627292122697</v>
      </c>
    </row>
    <row r="2364" spans="1:21" x14ac:dyDescent="0.25">
      <c r="A2364" s="156" t="s">
        <v>16299</v>
      </c>
      <c r="B2364" s="156" t="s">
        <v>108</v>
      </c>
      <c r="C2364" s="223">
        <v>-1.2220664024353027</v>
      </c>
      <c r="D2364" s="221">
        <v>-0.25455701351165771</v>
      </c>
      <c r="E2364" s="221">
        <v>2.9370176792144775</v>
      </c>
      <c r="F2364" s="221">
        <v>20.478214263916016</v>
      </c>
      <c r="G2364" s="221">
        <v>40.14202880859375</v>
      </c>
      <c r="H2364" s="221">
        <v>7.0734028816223145</v>
      </c>
      <c r="I2364" s="221">
        <v>6.5573921203613281</v>
      </c>
      <c r="J2364" s="221">
        <v>-1.5424562692642212</v>
      </c>
      <c r="K2364" s="180">
        <v>968</v>
      </c>
      <c r="L2364" s="181">
        <v>341</v>
      </c>
      <c r="M2364" s="181">
        <v>263</v>
      </c>
      <c r="N2364" s="181">
        <v>286</v>
      </c>
      <c r="O2364" s="181">
        <v>1154</v>
      </c>
      <c r="P2364" s="181">
        <v>1391</v>
      </c>
      <c r="Q2364" s="181">
        <v>510</v>
      </c>
      <c r="R2364" s="181">
        <v>1496</v>
      </c>
      <c r="S2364" s="226">
        <f t="shared" si="110"/>
        <v>6409</v>
      </c>
      <c r="T2364" s="181">
        <f t="shared" si="108"/>
        <v>62559.200765967369</v>
      </c>
      <c r="U2364" s="226">
        <f t="shared" si="109"/>
        <v>4104.2781824455296</v>
      </c>
    </row>
    <row r="2365" spans="1:21" x14ac:dyDescent="0.25">
      <c r="A2365" s="156" t="s">
        <v>16300</v>
      </c>
      <c r="B2365" s="156" t="s">
        <v>108</v>
      </c>
      <c r="C2365" s="223">
        <v>0.69888591766357422</v>
      </c>
      <c r="D2365" s="221">
        <v>1.5191246271133423</v>
      </c>
      <c r="E2365" s="221">
        <v>18.829334259033203</v>
      </c>
      <c r="F2365" s="221">
        <v>50.471260070800781</v>
      </c>
      <c r="G2365" s="221">
        <v>23.839448928833008</v>
      </c>
      <c r="H2365" s="221">
        <v>17.263275146484375</v>
      </c>
      <c r="I2365" s="221">
        <v>11.108932495117188</v>
      </c>
      <c r="J2365" s="221">
        <v>1.0272083282470703</v>
      </c>
      <c r="K2365" s="180">
        <v>1400</v>
      </c>
      <c r="L2365" s="181">
        <v>503</v>
      </c>
      <c r="M2365" s="181">
        <v>370</v>
      </c>
      <c r="N2365" s="181">
        <v>413</v>
      </c>
      <c r="O2365" s="181">
        <v>1636</v>
      </c>
      <c r="P2365" s="181">
        <v>1870</v>
      </c>
      <c r="Q2365" s="181">
        <v>649</v>
      </c>
      <c r="R2365" s="181">
        <v>1593</v>
      </c>
      <c r="S2365" s="226">
        <f t="shared" si="110"/>
        <v>8434</v>
      </c>
      <c r="T2365" s="181">
        <f t="shared" si="108"/>
        <v>109683.74708497524</v>
      </c>
      <c r="U2365" s="226">
        <f t="shared" si="109"/>
        <v>7195.945674143496</v>
      </c>
    </row>
    <row r="2366" spans="1:21" x14ac:dyDescent="0.25">
      <c r="A2366" s="156" t="s">
        <v>16301</v>
      </c>
      <c r="B2366" s="156" t="s">
        <v>108</v>
      </c>
      <c r="C2366" s="223">
        <v>2.6386599540710449</v>
      </c>
      <c r="D2366" s="221">
        <v>9.9357938766479492</v>
      </c>
      <c r="E2366" s="221">
        <v>20.825389862060547</v>
      </c>
      <c r="F2366" s="221">
        <v>42.434112548828125</v>
      </c>
      <c r="G2366" s="221">
        <v>83.209526062011719</v>
      </c>
      <c r="H2366" s="221">
        <v>53.484676361083984</v>
      </c>
      <c r="I2366" s="221">
        <v>19.322360992431641</v>
      </c>
      <c r="J2366" s="221">
        <v>2.6439371109008789</v>
      </c>
      <c r="K2366" s="180">
        <v>773</v>
      </c>
      <c r="L2366" s="181">
        <v>276</v>
      </c>
      <c r="M2366" s="181">
        <v>336</v>
      </c>
      <c r="N2366" s="181">
        <v>412</v>
      </c>
      <c r="O2366" s="181">
        <v>1065</v>
      </c>
      <c r="P2366" s="181">
        <v>1057</v>
      </c>
      <c r="Q2366" s="181">
        <v>325</v>
      </c>
      <c r="R2366" s="181">
        <v>806</v>
      </c>
      <c r="S2366" s="226">
        <f t="shared" si="110"/>
        <v>5050</v>
      </c>
      <c r="T2366" s="181">
        <f t="shared" si="108"/>
        <v>182824.37742185593</v>
      </c>
      <c r="U2366" s="226">
        <f t="shared" si="109"/>
        <v>11994.432382197447</v>
      </c>
    </row>
    <row r="2367" spans="1:21" x14ac:dyDescent="0.25">
      <c r="A2367" s="156" t="s">
        <v>16302</v>
      </c>
      <c r="B2367" s="156" t="s">
        <v>108</v>
      </c>
      <c r="C2367" s="223">
        <v>4.2148809432983398</v>
      </c>
      <c r="D2367" s="221">
        <v>9.1342592239379883</v>
      </c>
      <c r="E2367" s="221">
        <v>49.0361328125</v>
      </c>
      <c r="F2367" s="221">
        <v>71.346504211425781</v>
      </c>
      <c r="G2367" s="221">
        <v>92.492080688476563</v>
      </c>
      <c r="H2367" s="221">
        <v>36.862831115722656</v>
      </c>
      <c r="I2367" s="221">
        <v>4.1578259468078613</v>
      </c>
      <c r="J2367" s="221">
        <v>1.13910973072052</v>
      </c>
      <c r="K2367" s="180">
        <v>1436</v>
      </c>
      <c r="L2367" s="181">
        <v>561</v>
      </c>
      <c r="M2367" s="181">
        <v>512</v>
      </c>
      <c r="N2367" s="181">
        <v>556</v>
      </c>
      <c r="O2367" s="181">
        <v>1495</v>
      </c>
      <c r="P2367" s="181">
        <v>1722</v>
      </c>
      <c r="Q2367" s="181">
        <v>565</v>
      </c>
      <c r="R2367" s="181">
        <v>1653</v>
      </c>
      <c r="S2367" s="226">
        <f t="shared" si="110"/>
        <v>8500</v>
      </c>
      <c r="T2367" s="181">
        <f t="shared" si="108"/>
        <v>281937.6206561327</v>
      </c>
      <c r="U2367" s="226">
        <f t="shared" si="109"/>
        <v>18496.886326896096</v>
      </c>
    </row>
    <row r="2368" spans="1:21" x14ac:dyDescent="0.25">
      <c r="A2368" s="156" t="s">
        <v>16303</v>
      </c>
      <c r="B2368" s="156" t="s">
        <v>108</v>
      </c>
      <c r="C2368" s="223">
        <v>0.47286930680274963</v>
      </c>
      <c r="D2368" s="221">
        <v>2.0106382369995117</v>
      </c>
      <c r="E2368" s="221">
        <v>28.572490692138672</v>
      </c>
      <c r="F2368" s="221">
        <v>53.308895111083984</v>
      </c>
      <c r="G2368" s="221">
        <v>35.760551452636719</v>
      </c>
      <c r="H2368" s="221">
        <v>13.352877616882324</v>
      </c>
      <c r="I2368" s="221">
        <v>6.1655864715576172</v>
      </c>
      <c r="J2368" s="221">
        <v>0.15247935056686401</v>
      </c>
      <c r="K2368" s="180">
        <v>675.16070556640625</v>
      </c>
      <c r="L2368" s="181">
        <v>289.2423095703125</v>
      </c>
      <c r="M2368" s="181">
        <v>215.35975646972656</v>
      </c>
      <c r="N2368" s="181">
        <v>206.71392822265625</v>
      </c>
      <c r="O2368" s="181">
        <v>923.5318603515625</v>
      </c>
      <c r="P2368" s="181">
        <v>1220.634033203125</v>
      </c>
      <c r="Q2368" s="181">
        <v>435.4354248046875</v>
      </c>
      <c r="R2368" s="181">
        <v>1156.96923828125</v>
      </c>
      <c r="S2368" s="226">
        <f t="shared" si="110"/>
        <v>5123.0472564697266</v>
      </c>
      <c r="T2368" s="181">
        <f t="shared" si="108"/>
        <v>70259.994330121845</v>
      </c>
      <c r="U2368" s="226">
        <f t="shared" si="109"/>
        <v>4609.4988154762214</v>
      </c>
    </row>
    <row r="2369" spans="1:21" x14ac:dyDescent="0.25">
      <c r="A2369" s="156" t="s">
        <v>16304</v>
      </c>
      <c r="B2369" s="156" t="s">
        <v>108</v>
      </c>
      <c r="C2369" s="223">
        <v>1.4665416479110718</v>
      </c>
      <c r="D2369" s="221">
        <v>2.4340510368347168</v>
      </c>
      <c r="E2369" s="221">
        <v>25.257335662841797</v>
      </c>
      <c r="F2369" s="221">
        <v>35.542331695556641</v>
      </c>
      <c r="G2369" s="221">
        <v>94.750312805175781</v>
      </c>
      <c r="H2369" s="221">
        <v>14.667819023132324</v>
      </c>
      <c r="I2369" s="221">
        <v>8.2813758850097656</v>
      </c>
      <c r="J2369" s="221">
        <v>1.1461516618728638</v>
      </c>
      <c r="K2369" s="180">
        <v>1005.811279296875</v>
      </c>
      <c r="L2369" s="181">
        <v>344.64862060546875</v>
      </c>
      <c r="M2369" s="181">
        <v>350.90072631835937</v>
      </c>
      <c r="N2369" s="181">
        <v>392.32110595703125</v>
      </c>
      <c r="O2369" s="181">
        <v>1015.189453125</v>
      </c>
      <c r="P2369" s="181">
        <v>1116.7864990234375</v>
      </c>
      <c r="Q2369" s="181">
        <v>420.4556884765625</v>
      </c>
      <c r="R2369" s="181">
        <v>1056.6097412109375</v>
      </c>
      <c r="S2369" s="226">
        <f t="shared" si="110"/>
        <v>5702.7231140136719</v>
      </c>
      <c r="T2369" s="181">
        <f t="shared" si="108"/>
        <v>142384.10787677357</v>
      </c>
      <c r="U2369" s="226">
        <f t="shared" si="109"/>
        <v>9341.2956100858846</v>
      </c>
    </row>
    <row r="2370" spans="1:21" x14ac:dyDescent="0.25">
      <c r="A2370" s="156" t="s">
        <v>16305</v>
      </c>
      <c r="B2370" s="156" t="s">
        <v>108</v>
      </c>
      <c r="C2370" s="223">
        <v>-1.3374122381210327</v>
      </c>
      <c r="D2370" s="221">
        <v>24.529499053955078</v>
      </c>
      <c r="E2370" s="221">
        <v>0.39233207702636719</v>
      </c>
      <c r="F2370" s="221">
        <v>46.989601135253906</v>
      </c>
      <c r="G2370" s="221">
        <v>21.664035797119141</v>
      </c>
      <c r="H2370" s="221">
        <v>8.1556081771850586</v>
      </c>
      <c r="I2370" s="221">
        <v>-9.4369158148765564E-2</v>
      </c>
      <c r="J2370" s="221">
        <v>1.1700785160064697</v>
      </c>
      <c r="K2370" s="180">
        <v>636</v>
      </c>
      <c r="L2370" s="181">
        <v>282</v>
      </c>
      <c r="M2370" s="181">
        <v>191</v>
      </c>
      <c r="N2370" s="181">
        <v>193</v>
      </c>
      <c r="O2370" s="181">
        <v>892</v>
      </c>
      <c r="P2370" s="181">
        <v>904</v>
      </c>
      <c r="Q2370" s="181">
        <v>379</v>
      </c>
      <c r="R2370" s="181">
        <v>992</v>
      </c>
      <c r="S2370" s="226">
        <f t="shared" si="110"/>
        <v>4469</v>
      </c>
      <c r="T2370" s="181">
        <f t="shared" si="108"/>
        <v>43032.594695731997</v>
      </c>
      <c r="U2370" s="226">
        <f t="shared" si="109"/>
        <v>2823.2096539154527</v>
      </c>
    </row>
    <row r="2371" spans="1:21" x14ac:dyDescent="0.25">
      <c r="A2371" s="156" t="s">
        <v>16306</v>
      </c>
      <c r="B2371" s="156" t="s">
        <v>108</v>
      </c>
      <c r="C2371" s="223">
        <v>0.89481163024902344</v>
      </c>
      <c r="D2371" s="221">
        <v>14.299921989440918</v>
      </c>
      <c r="E2371" s="221">
        <v>1.3983770608901978</v>
      </c>
      <c r="F2371" s="221">
        <v>46.769069671630859</v>
      </c>
      <c r="G2371" s="221">
        <v>62.038974761962891</v>
      </c>
      <c r="H2371" s="221">
        <v>14.362617492675781</v>
      </c>
      <c r="I2371" s="221">
        <v>0.42077335715293884</v>
      </c>
      <c r="J2371" s="221">
        <v>-5.0243264995515347E-3</v>
      </c>
      <c r="K2371" s="180">
        <v>1192</v>
      </c>
      <c r="L2371" s="181">
        <v>399</v>
      </c>
      <c r="M2371" s="181">
        <v>378</v>
      </c>
      <c r="N2371" s="181">
        <v>397</v>
      </c>
      <c r="O2371" s="181">
        <v>1285</v>
      </c>
      <c r="P2371" s="181">
        <v>1326</v>
      </c>
      <c r="Q2371" s="181">
        <v>519</v>
      </c>
      <c r="R2371" s="181">
        <v>1275</v>
      </c>
      <c r="S2371" s="226">
        <f t="shared" si="110"/>
        <v>6771</v>
      </c>
      <c r="T2371" s="181">
        <f t="shared" si="108"/>
        <v>124845.08024618356</v>
      </c>
      <c r="U2371" s="226">
        <f t="shared" si="109"/>
        <v>8190.6247644842215</v>
      </c>
    </row>
    <row r="2372" spans="1:21" x14ac:dyDescent="0.25">
      <c r="A2372" s="156" t="s">
        <v>16307</v>
      </c>
      <c r="B2372" s="156" t="s">
        <v>108</v>
      </c>
      <c r="C2372" s="223">
        <v>1.1408576965332031</v>
      </c>
      <c r="D2372" s="221">
        <v>11.560617446899414</v>
      </c>
      <c r="E2372" s="221">
        <v>32.407844543457031</v>
      </c>
      <c r="F2372" s="221">
        <v>69.275123596191406</v>
      </c>
      <c r="G2372" s="221">
        <v>47.679573059082031</v>
      </c>
      <c r="H2372" s="221">
        <v>16.400823593139648</v>
      </c>
      <c r="I2372" s="221">
        <v>1.2462655305862427</v>
      </c>
      <c r="J2372" s="221">
        <v>0.82046777009963989</v>
      </c>
      <c r="K2372" s="180">
        <v>868</v>
      </c>
      <c r="L2372" s="181">
        <v>361</v>
      </c>
      <c r="M2372" s="181">
        <v>241</v>
      </c>
      <c r="N2372" s="181">
        <v>304</v>
      </c>
      <c r="O2372" s="181">
        <v>936</v>
      </c>
      <c r="P2372" s="181">
        <v>996</v>
      </c>
      <c r="Q2372" s="181">
        <v>344</v>
      </c>
      <c r="R2372" s="181">
        <v>928</v>
      </c>
      <c r="S2372" s="226">
        <f t="shared" si="110"/>
        <v>4978</v>
      </c>
      <c r="T2372" s="181">
        <f t="shared" si="108"/>
        <v>96186.985602378845</v>
      </c>
      <c r="U2372" s="226">
        <f t="shared" si="109"/>
        <v>6310.4729857387783</v>
      </c>
    </row>
    <row r="2373" spans="1:21" x14ac:dyDescent="0.25">
      <c r="A2373" s="156" t="s">
        <v>16308</v>
      </c>
      <c r="B2373" s="156" t="s">
        <v>108</v>
      </c>
      <c r="C2373" s="223">
        <v>-1.6589729785919189</v>
      </c>
      <c r="D2373" s="221">
        <v>-0.6914636492729187</v>
      </c>
      <c r="E2373" s="221">
        <v>-1.066864013671875</v>
      </c>
      <c r="F2373" s="221">
        <v>2.283696174621582</v>
      </c>
      <c r="G2373" s="221">
        <v>25.373472213745117</v>
      </c>
      <c r="H2373" s="221">
        <v>0.89805984497070313</v>
      </c>
      <c r="I2373" s="221">
        <v>-1.5535652637481689</v>
      </c>
      <c r="J2373" s="221">
        <v>-1.9793630838394165</v>
      </c>
      <c r="K2373" s="180">
        <v>239.45295715332031</v>
      </c>
      <c r="L2373" s="181">
        <v>91.783500671386719</v>
      </c>
      <c r="M2373" s="181">
        <v>64.044486999511719</v>
      </c>
      <c r="N2373" s="181">
        <v>48.951198577880859</v>
      </c>
      <c r="O2373" s="181">
        <v>268.41574096679687</v>
      </c>
      <c r="P2373" s="181">
        <v>390.38580322265625</v>
      </c>
      <c r="Q2373" s="181">
        <v>141.14262390136719</v>
      </c>
      <c r="R2373" s="181">
        <v>312.06390380859375</v>
      </c>
      <c r="S2373" s="226">
        <f t="shared" si="110"/>
        <v>1556.2402153015137</v>
      </c>
      <c r="T2373" s="181">
        <f t="shared" ref="T2373:T2436" si="111">SUMPRODUCT(C2373:J2373,K2373:R2373)</f>
        <v>5907.019076951774</v>
      </c>
      <c r="U2373" s="226">
        <f t="shared" ref="U2373:U2436" si="112">(T2373/$T$10045)*$S$10045</f>
        <v>387.53771186302663</v>
      </c>
    </row>
    <row r="2374" spans="1:21" x14ac:dyDescent="0.25">
      <c r="A2374" s="156" t="s">
        <v>16309</v>
      </c>
      <c r="B2374" s="156" t="s">
        <v>108</v>
      </c>
      <c r="C2374" s="223">
        <v>-1.7646172046661377</v>
      </c>
      <c r="D2374" s="221">
        <v>-0.7971077561378479</v>
      </c>
      <c r="E2374" s="221">
        <v>-1.1725082397460937</v>
      </c>
      <c r="F2374" s="221">
        <v>2.1780521869659424</v>
      </c>
      <c r="G2374" s="221">
        <v>6.3468928337097168</v>
      </c>
      <c r="H2374" s="221">
        <v>0.79241573810577393</v>
      </c>
      <c r="I2374" s="221">
        <v>-1.6592094898223877</v>
      </c>
      <c r="J2374" s="221">
        <v>-2.0850069522857666</v>
      </c>
      <c r="K2374" s="180">
        <v>54.658794403076172</v>
      </c>
      <c r="L2374" s="181">
        <v>29.051837921142578</v>
      </c>
      <c r="M2374" s="181">
        <v>15.042651176452637</v>
      </c>
      <c r="N2374" s="181">
        <v>11.827427864074707</v>
      </c>
      <c r="O2374" s="181">
        <v>55.807086944580078</v>
      </c>
      <c r="P2374" s="181">
        <v>88.76312255859375</v>
      </c>
      <c r="Q2374" s="181">
        <v>34.104331970214844</v>
      </c>
      <c r="R2374" s="181">
        <v>89.566932678222656</v>
      </c>
      <c r="S2374" s="226">
        <f t="shared" ref="S2374:S2437" si="113">SUM(K2374:R2374)</f>
        <v>378.82218551635742</v>
      </c>
      <c r="T2374" s="181">
        <f t="shared" si="111"/>
        <v>69.718815246105805</v>
      </c>
      <c r="U2374" s="226">
        <f t="shared" si="112"/>
        <v>4.573994053904344</v>
      </c>
    </row>
    <row r="2375" spans="1:21" x14ac:dyDescent="0.25">
      <c r="A2375" s="156" t="s">
        <v>16310</v>
      </c>
      <c r="B2375" s="156" t="s">
        <v>108</v>
      </c>
      <c r="C2375" s="223">
        <v>-0.56955355405807495</v>
      </c>
      <c r="D2375" s="221">
        <v>0.39795592427253723</v>
      </c>
      <c r="E2375" s="221">
        <v>2.2555554285645485E-2</v>
      </c>
      <c r="F2375" s="221">
        <v>75.925643920898437</v>
      </c>
      <c r="G2375" s="221">
        <v>7.5419564247131348</v>
      </c>
      <c r="H2375" s="221">
        <v>1.9874793291091919</v>
      </c>
      <c r="I2375" s="221">
        <v>-0.46414569020271301</v>
      </c>
      <c r="J2375" s="221">
        <v>-0.88994336128234863</v>
      </c>
      <c r="K2375" s="180">
        <v>239</v>
      </c>
      <c r="L2375" s="181">
        <v>97</v>
      </c>
      <c r="M2375" s="181">
        <v>77</v>
      </c>
      <c r="N2375" s="181">
        <v>70</v>
      </c>
      <c r="O2375" s="181">
        <v>258</v>
      </c>
      <c r="P2375" s="181">
        <v>459</v>
      </c>
      <c r="Q2375" s="181">
        <v>156</v>
      </c>
      <c r="R2375" s="181">
        <v>354</v>
      </c>
      <c r="S2375" s="226">
        <f t="shared" si="113"/>
        <v>1710</v>
      </c>
      <c r="T2375" s="181">
        <f t="shared" si="111"/>
        <v>7689.6413694489747</v>
      </c>
      <c r="U2375" s="226">
        <f t="shared" si="112"/>
        <v>504.48897871197033</v>
      </c>
    </row>
    <row r="2376" spans="1:21" x14ac:dyDescent="0.25">
      <c r="A2376" s="156" t="s">
        <v>16311</v>
      </c>
      <c r="B2376" s="156" t="s">
        <v>108</v>
      </c>
      <c r="C2376" s="223">
        <v>-0.98494565486907959</v>
      </c>
      <c r="D2376" s="221">
        <v>-1.7436288297176361E-2</v>
      </c>
      <c r="E2376" s="221">
        <v>-0.39283668994903564</v>
      </c>
      <c r="F2376" s="221">
        <v>2.9577236175537109</v>
      </c>
      <c r="G2376" s="221">
        <v>19.209451675415039</v>
      </c>
      <c r="H2376" s="221">
        <v>10.283798217773437</v>
      </c>
      <c r="I2376" s="221">
        <v>-0.87953799962997437</v>
      </c>
      <c r="J2376" s="221">
        <v>-1.3053356409072876</v>
      </c>
      <c r="K2376" s="180">
        <v>217</v>
      </c>
      <c r="L2376" s="181">
        <v>70</v>
      </c>
      <c r="M2376" s="181">
        <v>52</v>
      </c>
      <c r="N2376" s="181">
        <v>67</v>
      </c>
      <c r="O2376" s="181">
        <v>243</v>
      </c>
      <c r="P2376" s="181">
        <v>352</v>
      </c>
      <c r="Q2376" s="181">
        <v>143</v>
      </c>
      <c r="R2376" s="181">
        <v>304</v>
      </c>
      <c r="S2376" s="226">
        <f t="shared" si="113"/>
        <v>1448</v>
      </c>
      <c r="T2376" s="181">
        <f t="shared" si="111"/>
        <v>7727.9839882105589</v>
      </c>
      <c r="U2376" s="226">
        <f t="shared" si="112"/>
        <v>507.00449636108021</v>
      </c>
    </row>
    <row r="2377" spans="1:21" x14ac:dyDescent="0.25">
      <c r="A2377" s="156" t="s">
        <v>16312</v>
      </c>
      <c r="B2377" s="156" t="s">
        <v>108</v>
      </c>
      <c r="C2377" s="223">
        <v>-3.0559065635316074E-4</v>
      </c>
      <c r="D2377" s="221">
        <v>0.96720379590988159</v>
      </c>
      <c r="E2377" s="221">
        <v>20.763689041137695</v>
      </c>
      <c r="F2377" s="221">
        <v>3.9423637390136719</v>
      </c>
      <c r="G2377" s="221">
        <v>8.1112051010131836</v>
      </c>
      <c r="H2377" s="221">
        <v>5.9878687858581543</v>
      </c>
      <c r="I2377" s="221">
        <v>0.99599921703338623</v>
      </c>
      <c r="J2377" s="221">
        <v>-0.32069545984268188</v>
      </c>
      <c r="K2377" s="180">
        <v>423</v>
      </c>
      <c r="L2377" s="181">
        <v>178</v>
      </c>
      <c r="M2377" s="181">
        <v>128</v>
      </c>
      <c r="N2377" s="181">
        <v>111</v>
      </c>
      <c r="O2377" s="181">
        <v>450</v>
      </c>
      <c r="P2377" s="181">
        <v>664</v>
      </c>
      <c r="Q2377" s="181">
        <v>243</v>
      </c>
      <c r="R2377" s="181">
        <v>493</v>
      </c>
      <c r="S2377" s="226">
        <f t="shared" si="113"/>
        <v>2690</v>
      </c>
      <c r="T2377" s="181">
        <f t="shared" si="111"/>
        <v>10977.299700422882</v>
      </c>
      <c r="U2377" s="226">
        <f t="shared" si="112"/>
        <v>720.18010318189852</v>
      </c>
    </row>
    <row r="2378" spans="1:21" x14ac:dyDescent="0.25">
      <c r="A2378" s="156" t="s">
        <v>16313</v>
      </c>
      <c r="B2378" s="156" t="s">
        <v>108</v>
      </c>
      <c r="C2378" s="223">
        <v>-2.9876203536987305</v>
      </c>
      <c r="D2378" s="221">
        <v>1.0377950668334961</v>
      </c>
      <c r="E2378" s="221">
        <v>4.6883754730224609</v>
      </c>
      <c r="F2378" s="221">
        <v>33.093845367431641</v>
      </c>
      <c r="G2378" s="221">
        <v>17.929737091064453</v>
      </c>
      <c r="H2378" s="221">
        <v>2.6273186206817627</v>
      </c>
      <c r="I2378" s="221">
        <v>2.3056418895721436</v>
      </c>
      <c r="J2378" s="221">
        <v>-0.250104159116745</v>
      </c>
      <c r="K2378" s="180">
        <v>449</v>
      </c>
      <c r="L2378" s="181">
        <v>179</v>
      </c>
      <c r="M2378" s="181">
        <v>169</v>
      </c>
      <c r="N2378" s="181">
        <v>136</v>
      </c>
      <c r="O2378" s="181">
        <v>521</v>
      </c>
      <c r="P2378" s="181">
        <v>644</v>
      </c>
      <c r="Q2378" s="181">
        <v>242</v>
      </c>
      <c r="R2378" s="181">
        <v>601</v>
      </c>
      <c r="S2378" s="226">
        <f t="shared" si="113"/>
        <v>2941</v>
      </c>
      <c r="T2378" s="181">
        <f t="shared" si="111"/>
        <v>15578.461156874895</v>
      </c>
      <c r="U2378" s="226">
        <f t="shared" si="112"/>
        <v>1022.0453180249015</v>
      </c>
    </row>
    <row r="2379" spans="1:21" x14ac:dyDescent="0.25">
      <c r="A2379" s="156" t="s">
        <v>16314</v>
      </c>
      <c r="B2379" s="156" t="s">
        <v>108</v>
      </c>
      <c r="C2379" s="223">
        <v>-1.1085823774337769</v>
      </c>
      <c r="D2379" s="221">
        <v>-0.14107312262058258</v>
      </c>
      <c r="E2379" s="221">
        <v>7.6347203254699707</v>
      </c>
      <c r="F2379" s="221">
        <v>-7.6894803047180176</v>
      </c>
      <c r="G2379" s="221">
        <v>9.706212043762207</v>
      </c>
      <c r="H2379" s="221">
        <v>8.6714897155761719</v>
      </c>
      <c r="I2379" s="221">
        <v>-1.0031746625900269</v>
      </c>
      <c r="J2379" s="221">
        <v>-3.4123342484235764E-2</v>
      </c>
      <c r="K2379" s="180">
        <v>566</v>
      </c>
      <c r="L2379" s="181">
        <v>247</v>
      </c>
      <c r="M2379" s="181">
        <v>205</v>
      </c>
      <c r="N2379" s="181">
        <v>153</v>
      </c>
      <c r="O2379" s="181">
        <v>605</v>
      </c>
      <c r="P2379" s="181">
        <v>833</v>
      </c>
      <c r="Q2379" s="181">
        <v>362</v>
      </c>
      <c r="R2379" s="181">
        <v>1116</v>
      </c>
      <c r="S2379" s="226">
        <f t="shared" si="113"/>
        <v>4087</v>
      </c>
      <c r="T2379" s="181">
        <f t="shared" si="111"/>
        <v>12420.702834665775</v>
      </c>
      <c r="U2379" s="226">
        <f t="shared" si="112"/>
        <v>814.87645351585888</v>
      </c>
    </row>
    <row r="2380" spans="1:21" x14ac:dyDescent="0.25">
      <c r="A2380" s="156" t="s">
        <v>16315</v>
      </c>
      <c r="B2380" s="156" t="s">
        <v>108</v>
      </c>
      <c r="C2380" s="223">
        <v>-1.1473511457443237</v>
      </c>
      <c r="D2380" s="221">
        <v>-0.17984184622764587</v>
      </c>
      <c r="E2380" s="221">
        <v>-0.55524218082427979</v>
      </c>
      <c r="F2380" s="221">
        <v>2.7953181266784668</v>
      </c>
      <c r="G2380" s="221">
        <v>26.648237228393555</v>
      </c>
      <c r="H2380" s="221">
        <v>0.18350273370742798</v>
      </c>
      <c r="I2380" s="221">
        <v>-1.0419434309005737</v>
      </c>
      <c r="J2380" s="221">
        <v>4.7176294326782227</v>
      </c>
      <c r="K2380" s="180">
        <v>288</v>
      </c>
      <c r="L2380" s="181">
        <v>131</v>
      </c>
      <c r="M2380" s="181">
        <v>60</v>
      </c>
      <c r="N2380" s="181">
        <v>56</v>
      </c>
      <c r="O2380" s="181">
        <v>313</v>
      </c>
      <c r="P2380" s="181">
        <v>506</v>
      </c>
      <c r="Q2380" s="181">
        <v>174</v>
      </c>
      <c r="R2380" s="181">
        <v>405</v>
      </c>
      <c r="S2380" s="226">
        <f t="shared" si="113"/>
        <v>1933</v>
      </c>
      <c r="T2380" s="181">
        <f t="shared" si="111"/>
        <v>9932.319271415472</v>
      </c>
      <c r="U2380" s="226">
        <f t="shared" si="112"/>
        <v>651.62279549022367</v>
      </c>
    </row>
    <row r="2381" spans="1:21" x14ac:dyDescent="0.25">
      <c r="A2381" s="156" t="s">
        <v>16316</v>
      </c>
      <c r="B2381" s="156" t="s">
        <v>108</v>
      </c>
      <c r="C2381" s="223">
        <v>-1.4252662658691406</v>
      </c>
      <c r="D2381" s="221">
        <v>-0.45775678753852844</v>
      </c>
      <c r="E2381" s="221">
        <v>-0.8331572413444519</v>
      </c>
      <c r="F2381" s="221">
        <v>-21.288616180419922</v>
      </c>
      <c r="G2381" s="221">
        <v>6.6862435340881348</v>
      </c>
      <c r="H2381" s="221">
        <v>1.131766676902771</v>
      </c>
      <c r="I2381" s="221">
        <v>-1.3198585510253906</v>
      </c>
      <c r="J2381" s="221">
        <v>-1.7456562519073486</v>
      </c>
      <c r="K2381" s="180">
        <v>249.43637084960937</v>
      </c>
      <c r="L2381" s="181">
        <v>108.49090576171875</v>
      </c>
      <c r="M2381" s="181">
        <v>49.145454406738281</v>
      </c>
      <c r="N2381" s="181">
        <v>60.272727966308594</v>
      </c>
      <c r="O2381" s="181">
        <v>314.345458984375</v>
      </c>
      <c r="P2381" s="181">
        <v>414.49090576171875</v>
      </c>
      <c r="Q2381" s="181">
        <v>151.14546203613281</v>
      </c>
      <c r="R2381" s="181">
        <v>408</v>
      </c>
      <c r="S2381" s="226">
        <f t="shared" si="113"/>
        <v>1755.3272857666016</v>
      </c>
      <c r="T2381" s="181">
        <f t="shared" si="111"/>
        <v>-70.065650061812903</v>
      </c>
      <c r="U2381" s="226">
        <f t="shared" si="112"/>
        <v>-4.5967486055864288</v>
      </c>
    </row>
    <row r="2382" spans="1:21" x14ac:dyDescent="0.25">
      <c r="A2382" s="156" t="s">
        <v>16317</v>
      </c>
      <c r="B2382" s="156" t="s">
        <v>108</v>
      </c>
      <c r="C2382" s="223">
        <v>-1.2215255498886108</v>
      </c>
      <c r="D2382" s="221">
        <v>2.4284148216247559</v>
      </c>
      <c r="E2382" s="221">
        <v>12.845853805541992</v>
      </c>
      <c r="F2382" s="221">
        <v>17.364522933959961</v>
      </c>
      <c r="G2382" s="221">
        <v>30.414560317993164</v>
      </c>
      <c r="H2382" s="221">
        <v>14.345662117004395</v>
      </c>
      <c r="I2382" s="221">
        <v>-3.9277322292327881</v>
      </c>
      <c r="J2382" s="221">
        <v>-1.5419155359268188</v>
      </c>
      <c r="K2382" s="180">
        <v>987</v>
      </c>
      <c r="L2382" s="181">
        <v>392</v>
      </c>
      <c r="M2382" s="181">
        <v>280</v>
      </c>
      <c r="N2382" s="181">
        <v>237</v>
      </c>
      <c r="O2382" s="181">
        <v>1147</v>
      </c>
      <c r="P2382" s="181">
        <v>1144</v>
      </c>
      <c r="Q2382" s="181">
        <v>426</v>
      </c>
      <c r="R2382" s="181">
        <v>1218</v>
      </c>
      <c r="S2382" s="226">
        <f t="shared" si="113"/>
        <v>5831</v>
      </c>
      <c r="T2382" s="181">
        <f t="shared" si="111"/>
        <v>55204.194987416267</v>
      </c>
      <c r="U2382" s="226">
        <f t="shared" si="112"/>
        <v>3621.7434093176412</v>
      </c>
    </row>
    <row r="2383" spans="1:21" x14ac:dyDescent="0.25">
      <c r="A2383" s="156" t="s">
        <v>16318</v>
      </c>
      <c r="B2383" s="156" t="s">
        <v>108</v>
      </c>
      <c r="C2383" s="223">
        <v>-0.48013105988502502</v>
      </c>
      <c r="D2383" s="221">
        <v>0.48737829923629761</v>
      </c>
      <c r="E2383" s="221">
        <v>0.11197790503501892</v>
      </c>
      <c r="F2383" s="221">
        <v>3.4625380039215088</v>
      </c>
      <c r="G2383" s="221">
        <v>7.6313786506652832</v>
      </c>
      <c r="H2383" s="221">
        <v>15.017280578613281</v>
      </c>
      <c r="I2383" s="221">
        <v>31.591516494750977</v>
      </c>
      <c r="J2383" s="221">
        <v>-0.80052095651626587</v>
      </c>
      <c r="K2383" s="180">
        <v>108.91390991210937</v>
      </c>
      <c r="L2383" s="181">
        <v>43.338134765625</v>
      </c>
      <c r="M2383" s="181">
        <v>31.966611862182617</v>
      </c>
      <c r="N2383" s="181">
        <v>29.186906814575195</v>
      </c>
      <c r="O2383" s="181">
        <v>132.54141235351562</v>
      </c>
      <c r="P2383" s="181">
        <v>185.98756408691406</v>
      </c>
      <c r="Q2383" s="181">
        <v>63.680522918701172</v>
      </c>
      <c r="R2383" s="181">
        <v>169.43568420410156</v>
      </c>
      <c r="S2383" s="226">
        <f t="shared" si="113"/>
        <v>765.05074691772461</v>
      </c>
      <c r="T2383" s="181">
        <f t="shared" si="111"/>
        <v>5754.0980564847086</v>
      </c>
      <c r="U2383" s="226">
        <f t="shared" si="112"/>
        <v>377.50512832206624</v>
      </c>
    </row>
    <row r="2384" spans="1:21" x14ac:dyDescent="0.25">
      <c r="A2384" s="156" t="s">
        <v>16319</v>
      </c>
      <c r="B2384" s="156" t="s">
        <v>108</v>
      </c>
      <c r="C2384" s="223">
        <v>-0.10064472258090973</v>
      </c>
      <c r="D2384" s="221">
        <v>5.5129170417785645</v>
      </c>
      <c r="E2384" s="221">
        <v>16.217905044555664</v>
      </c>
      <c r="F2384" s="221">
        <v>62.469768524169922</v>
      </c>
      <c r="G2384" s="221">
        <v>61.829036712646484</v>
      </c>
      <c r="H2384" s="221">
        <v>17.702823638916016</v>
      </c>
      <c r="I2384" s="221">
        <v>-0.10789782553911209</v>
      </c>
      <c r="J2384" s="221">
        <v>2.611358642578125</v>
      </c>
      <c r="K2384" s="180">
        <v>1439.731689453125</v>
      </c>
      <c r="L2384" s="181">
        <v>516.82675170898437</v>
      </c>
      <c r="M2384" s="181">
        <v>374.01937866210937</v>
      </c>
      <c r="N2384" s="181">
        <v>370.13345336914062</v>
      </c>
      <c r="O2384" s="181">
        <v>1716.6031494140625</v>
      </c>
      <c r="P2384" s="181">
        <v>1871.068359375</v>
      </c>
      <c r="Q2384" s="181">
        <v>689.75</v>
      </c>
      <c r="R2384" s="181">
        <v>1545.6229248046875</v>
      </c>
      <c r="S2384" s="226">
        <f t="shared" si="113"/>
        <v>8523.7557067871094</v>
      </c>
      <c r="T2384" s="181">
        <f t="shared" si="111"/>
        <v>175113.14911988343</v>
      </c>
      <c r="U2384" s="226">
        <f t="shared" si="112"/>
        <v>11488.527164545443</v>
      </c>
    </row>
    <row r="2385" spans="1:21" x14ac:dyDescent="0.25">
      <c r="A2385" s="156" t="s">
        <v>16320</v>
      </c>
      <c r="B2385" s="156" t="s">
        <v>108</v>
      </c>
      <c r="C2385" s="223">
        <v>0.4268873929977417</v>
      </c>
      <c r="D2385" s="221">
        <v>5.8320960998535156</v>
      </c>
      <c r="E2385" s="221">
        <v>12.606931686401367</v>
      </c>
      <c r="F2385" s="221">
        <v>31.993627548217773</v>
      </c>
      <c r="G2385" s="221">
        <v>107.40631103515625</v>
      </c>
      <c r="H2385" s="221">
        <v>44.671379089355469</v>
      </c>
      <c r="I2385" s="221">
        <v>10.029819488525391</v>
      </c>
      <c r="J2385" s="221">
        <v>1.7132343053817749</v>
      </c>
      <c r="K2385" s="180">
        <v>1723</v>
      </c>
      <c r="L2385" s="181">
        <v>723</v>
      </c>
      <c r="M2385" s="181">
        <v>599</v>
      </c>
      <c r="N2385" s="181">
        <v>542</v>
      </c>
      <c r="O2385" s="181">
        <v>1821</v>
      </c>
      <c r="P2385" s="181">
        <v>2180</v>
      </c>
      <c r="Q2385" s="181">
        <v>665</v>
      </c>
      <c r="R2385" s="181">
        <v>1785</v>
      </c>
      <c r="S2385" s="226">
        <f t="shared" si="113"/>
        <v>10038</v>
      </c>
      <c r="T2385" s="181">
        <f t="shared" si="111"/>
        <v>332542.68267440796</v>
      </c>
      <c r="U2385" s="226">
        <f t="shared" si="112"/>
        <v>21816.897602933666</v>
      </c>
    </row>
    <row r="2386" spans="1:21" x14ac:dyDescent="0.25">
      <c r="A2386" s="156" t="s">
        <v>16321</v>
      </c>
      <c r="B2386" s="156" t="s">
        <v>108</v>
      </c>
      <c r="C2386" s="223">
        <v>8.3457937240600586</v>
      </c>
      <c r="D2386" s="221">
        <v>18.829233169555664</v>
      </c>
      <c r="E2386" s="221">
        <v>65.582000732421875</v>
      </c>
      <c r="F2386" s="221">
        <v>209.21124267578125</v>
      </c>
      <c r="G2386" s="221">
        <v>390.622802734375</v>
      </c>
      <c r="H2386" s="221">
        <v>133.63337707519531</v>
      </c>
      <c r="I2386" s="221">
        <v>52.162715911865234</v>
      </c>
      <c r="J2386" s="221">
        <v>13.47661304473877</v>
      </c>
      <c r="K2386" s="180">
        <v>569</v>
      </c>
      <c r="L2386" s="181">
        <v>217</v>
      </c>
      <c r="M2386" s="181">
        <v>316</v>
      </c>
      <c r="N2386" s="181">
        <v>280</v>
      </c>
      <c r="O2386" s="181">
        <v>636</v>
      </c>
      <c r="P2386" s="181">
        <v>668</v>
      </c>
      <c r="Q2386" s="181">
        <v>187</v>
      </c>
      <c r="R2386" s="181">
        <v>469</v>
      </c>
      <c r="S2386" s="226">
        <f t="shared" si="113"/>
        <v>3342</v>
      </c>
      <c r="T2386" s="181">
        <f t="shared" si="111"/>
        <v>441915.91822624207</v>
      </c>
      <c r="U2386" s="226">
        <f t="shared" si="112"/>
        <v>28992.471761852146</v>
      </c>
    </row>
    <row r="2387" spans="1:21" x14ac:dyDescent="0.25">
      <c r="A2387" s="156" t="s">
        <v>16322</v>
      </c>
      <c r="B2387" s="156" t="s">
        <v>108</v>
      </c>
      <c r="C2387" s="223">
        <v>2.8711197376251221</v>
      </c>
      <c r="D2387" s="221">
        <v>6.597569465637207</v>
      </c>
      <c r="E2387" s="221">
        <v>29.358463287353516</v>
      </c>
      <c r="F2387" s="221">
        <v>92.898422241210938</v>
      </c>
      <c r="G2387" s="221">
        <v>197.77532958984375</v>
      </c>
      <c r="H2387" s="221">
        <v>123.38519287109375</v>
      </c>
      <c r="I2387" s="221">
        <v>26.003816604614258</v>
      </c>
      <c r="J2387" s="221">
        <v>3.83371901512146</v>
      </c>
      <c r="K2387" s="180">
        <v>1263</v>
      </c>
      <c r="L2387" s="181">
        <v>454</v>
      </c>
      <c r="M2387" s="181">
        <v>574</v>
      </c>
      <c r="N2387" s="181">
        <v>568</v>
      </c>
      <c r="O2387" s="181">
        <v>1450</v>
      </c>
      <c r="P2387" s="181">
        <v>1358</v>
      </c>
      <c r="Q2387" s="181">
        <v>422</v>
      </c>
      <c r="R2387" s="181">
        <v>1110</v>
      </c>
      <c r="S2387" s="226">
        <f t="shared" si="113"/>
        <v>7199</v>
      </c>
      <c r="T2387" s="181">
        <f t="shared" si="111"/>
        <v>545799.94106411934</v>
      </c>
      <c r="U2387" s="226">
        <f t="shared" si="112"/>
        <v>35807.91894176753</v>
      </c>
    </row>
    <row r="2388" spans="1:21" x14ac:dyDescent="0.25">
      <c r="A2388" s="156" t="s">
        <v>16323</v>
      </c>
      <c r="B2388" s="156" t="s">
        <v>108</v>
      </c>
      <c r="C2388" s="223">
        <v>0.56835311651229858</v>
      </c>
      <c r="D2388" s="221">
        <v>1.2790656089782715</v>
      </c>
      <c r="E2388" s="221">
        <v>4.1612958908081055</v>
      </c>
      <c r="F2388" s="221">
        <v>24.848215103149414</v>
      </c>
      <c r="G2388" s="221">
        <v>87.47650146484375</v>
      </c>
      <c r="H2388" s="221">
        <v>38.820125579833984</v>
      </c>
      <c r="I2388" s="221">
        <v>1.6809337139129639</v>
      </c>
      <c r="J2388" s="221">
        <v>1.1050879955291748</v>
      </c>
      <c r="K2388" s="180">
        <v>1648</v>
      </c>
      <c r="L2388" s="181">
        <v>621</v>
      </c>
      <c r="M2388" s="181">
        <v>549</v>
      </c>
      <c r="N2388" s="181">
        <v>569</v>
      </c>
      <c r="O2388" s="181">
        <v>1953</v>
      </c>
      <c r="P2388" s="181">
        <v>2186</v>
      </c>
      <c r="Q2388" s="181">
        <v>844</v>
      </c>
      <c r="R2388" s="181">
        <v>2281</v>
      </c>
      <c r="S2388" s="226">
        <f t="shared" si="113"/>
        <v>10651</v>
      </c>
      <c r="T2388" s="181">
        <f t="shared" si="111"/>
        <v>277795.94716763496</v>
      </c>
      <c r="U2388" s="226">
        <f t="shared" si="112"/>
        <v>18225.166421118436</v>
      </c>
    </row>
    <row r="2389" spans="1:21" x14ac:dyDescent="0.25">
      <c r="A2389" s="156" t="s">
        <v>16324</v>
      </c>
      <c r="B2389" s="156" t="s">
        <v>108</v>
      </c>
      <c r="C2389" s="223">
        <v>0.54031580686569214</v>
      </c>
      <c r="D2389" s="221">
        <v>7.9197497367858887</v>
      </c>
      <c r="E2389" s="221">
        <v>21.645401000976563</v>
      </c>
      <c r="F2389" s="221">
        <v>77.810562133789063</v>
      </c>
      <c r="G2389" s="221">
        <v>152.52615356445312</v>
      </c>
      <c r="H2389" s="221">
        <v>40.401847839355469</v>
      </c>
      <c r="I2389" s="221">
        <v>1.8308767080307007</v>
      </c>
      <c r="J2389" s="221">
        <v>0.21992592513561249</v>
      </c>
      <c r="K2389" s="180">
        <v>908</v>
      </c>
      <c r="L2389" s="181">
        <v>392</v>
      </c>
      <c r="M2389" s="181">
        <v>284</v>
      </c>
      <c r="N2389" s="181">
        <v>253</v>
      </c>
      <c r="O2389" s="181">
        <v>1064</v>
      </c>
      <c r="P2389" s="181">
        <v>1335</v>
      </c>
      <c r="Q2389" s="181">
        <v>548</v>
      </c>
      <c r="R2389" s="181">
        <v>1761</v>
      </c>
      <c r="S2389" s="226">
        <f t="shared" si="113"/>
        <v>6545</v>
      </c>
      <c r="T2389" s="181">
        <f t="shared" si="111"/>
        <v>247043.41900186241</v>
      </c>
      <c r="U2389" s="226">
        <f t="shared" si="112"/>
        <v>16207.606592021566</v>
      </c>
    </row>
    <row r="2390" spans="1:21" x14ac:dyDescent="0.25">
      <c r="A2390" s="156" t="s">
        <v>16325</v>
      </c>
      <c r="B2390" s="156" t="s">
        <v>108</v>
      </c>
      <c r="C2390" s="223">
        <v>2.6675028800964355</v>
      </c>
      <c r="D2390" s="221">
        <v>9.9838714599609375</v>
      </c>
      <c r="E2390" s="221">
        <v>16.018281936645508</v>
      </c>
      <c r="F2390" s="221">
        <v>17.386091232299805</v>
      </c>
      <c r="G2390" s="221">
        <v>78.654060363769531</v>
      </c>
      <c r="H2390" s="221">
        <v>24.555370330810547</v>
      </c>
      <c r="I2390" s="221">
        <v>4.0594825744628906</v>
      </c>
      <c r="J2390" s="221">
        <v>1.9233007431030273</v>
      </c>
      <c r="K2390" s="180">
        <v>1800</v>
      </c>
      <c r="L2390" s="181">
        <v>741</v>
      </c>
      <c r="M2390" s="181">
        <v>670</v>
      </c>
      <c r="N2390" s="181">
        <v>782</v>
      </c>
      <c r="O2390" s="181">
        <v>2176</v>
      </c>
      <c r="P2390" s="181">
        <v>2166</v>
      </c>
      <c r="Q2390" s="181">
        <v>663</v>
      </c>
      <c r="R2390" s="181">
        <v>1778</v>
      </c>
      <c r="S2390" s="226">
        <f t="shared" si="113"/>
        <v>10776</v>
      </c>
      <c r="T2390" s="181">
        <f t="shared" si="111"/>
        <v>266976.9593334198</v>
      </c>
      <c r="U2390" s="226">
        <f t="shared" si="112"/>
        <v>17515.37257496257</v>
      </c>
    </row>
    <row r="2391" spans="1:21" x14ac:dyDescent="0.25">
      <c r="A2391" s="156" t="s">
        <v>16326</v>
      </c>
      <c r="B2391" s="156" t="s">
        <v>108</v>
      </c>
      <c r="C2391" s="223">
        <v>-1.3201735019683838</v>
      </c>
      <c r="D2391" s="221">
        <v>-2.3044097423553467</v>
      </c>
      <c r="E2391" s="221">
        <v>5.063422679901123</v>
      </c>
      <c r="F2391" s="221">
        <v>18.753383636474609</v>
      </c>
      <c r="G2391" s="221">
        <v>38.949474334716797</v>
      </c>
      <c r="H2391" s="221">
        <v>16.461202621459961</v>
      </c>
      <c r="I2391" s="221">
        <v>-0.18382512032985687</v>
      </c>
      <c r="J2391" s="221">
        <v>-3.1087322160601616E-2</v>
      </c>
      <c r="K2391" s="180">
        <v>1323.64599609375</v>
      </c>
      <c r="L2391" s="181">
        <v>508.71096801757812</v>
      </c>
      <c r="M2391" s="181">
        <v>417.94097900390625</v>
      </c>
      <c r="N2391" s="181">
        <v>394.99911499023437</v>
      </c>
      <c r="O2391" s="181">
        <v>1544.08740234375</v>
      </c>
      <c r="P2391" s="181">
        <v>1673.7589111328125</v>
      </c>
      <c r="Q2391" s="181">
        <v>500.731201171875</v>
      </c>
      <c r="R2391" s="181">
        <v>1443.3427734375</v>
      </c>
      <c r="S2391" s="226">
        <f t="shared" si="113"/>
        <v>7807.2173461914062</v>
      </c>
      <c r="T2391" s="181">
        <f t="shared" si="111"/>
        <v>94160.621479340509</v>
      </c>
      <c r="U2391" s="226">
        <f t="shared" si="112"/>
        <v>6177.5307173266629</v>
      </c>
    </row>
    <row r="2392" spans="1:21" x14ac:dyDescent="0.25">
      <c r="A2392" s="156" t="s">
        <v>16327</v>
      </c>
      <c r="B2392" s="156" t="s">
        <v>108</v>
      </c>
      <c r="C2392" s="223">
        <v>-0.29193598031997681</v>
      </c>
      <c r="D2392" s="221">
        <v>0.67557340860366821</v>
      </c>
      <c r="E2392" s="221">
        <v>0.30017301440238953</v>
      </c>
      <c r="F2392" s="221">
        <v>3.6507332324981689</v>
      </c>
      <c r="G2392" s="221">
        <v>27.782375335693359</v>
      </c>
      <c r="H2392" s="221">
        <v>10.200991630554199</v>
      </c>
      <c r="I2392" s="221">
        <v>-0.18652822077274323</v>
      </c>
      <c r="J2392" s="221">
        <v>-0.61232590675354004</v>
      </c>
      <c r="K2392" s="180">
        <v>575</v>
      </c>
      <c r="L2392" s="181">
        <v>263</v>
      </c>
      <c r="M2392" s="181">
        <v>164</v>
      </c>
      <c r="N2392" s="181">
        <v>144</v>
      </c>
      <c r="O2392" s="181">
        <v>612</v>
      </c>
      <c r="P2392" s="181">
        <v>804</v>
      </c>
      <c r="Q2392" s="181">
        <v>240</v>
      </c>
      <c r="R2392" s="181">
        <v>660</v>
      </c>
      <c r="S2392" s="226">
        <f t="shared" si="113"/>
        <v>3462</v>
      </c>
      <c r="T2392" s="181">
        <f t="shared" si="111"/>
        <v>25340.255682587624</v>
      </c>
      <c r="U2392" s="226">
        <f t="shared" si="112"/>
        <v>1662.4806145575683</v>
      </c>
    </row>
    <row r="2393" spans="1:21" x14ac:dyDescent="0.25">
      <c r="A2393" s="156" t="s">
        <v>16328</v>
      </c>
      <c r="B2393" s="156" t="s">
        <v>108</v>
      </c>
      <c r="C2393" s="223">
        <v>-0.4010225236415863</v>
      </c>
      <c r="D2393" s="221">
        <v>0.5664868950843811</v>
      </c>
      <c r="E2393" s="221">
        <v>0.19108650088310242</v>
      </c>
      <c r="F2393" s="221">
        <v>3.5416467189788818</v>
      </c>
      <c r="G2393" s="221">
        <v>7.7104873657226562</v>
      </c>
      <c r="H2393" s="221">
        <v>2.1560103893280029</v>
      </c>
      <c r="I2393" s="221">
        <v>-0.29561474919319153</v>
      </c>
      <c r="J2393" s="221">
        <v>-0.72141242027282715</v>
      </c>
      <c r="K2393" s="180">
        <v>2.3717277050018311</v>
      </c>
      <c r="L2393" s="181">
        <v>0.83246076107025146</v>
      </c>
      <c r="M2393" s="181">
        <v>0.67539268732070923</v>
      </c>
      <c r="N2393" s="181">
        <v>0.72251307964324951</v>
      </c>
      <c r="O2393" s="181">
        <v>2.6073298454284668</v>
      </c>
      <c r="P2393" s="181">
        <v>4.3350787162780762</v>
      </c>
      <c r="Q2393" s="181">
        <v>2.1518323421478271</v>
      </c>
      <c r="R2393" s="181">
        <v>4.7434554100036621</v>
      </c>
      <c r="S2393" s="226">
        <f t="shared" si="113"/>
        <v>18.439790546894073</v>
      </c>
      <c r="T2393" s="181">
        <f t="shared" si="111"/>
        <v>27.600563941828987</v>
      </c>
      <c r="U2393" s="226">
        <f t="shared" si="112"/>
        <v>1.8107710939821791</v>
      </c>
    </row>
    <row r="2394" spans="1:21" x14ac:dyDescent="0.25">
      <c r="A2394" s="156" t="s">
        <v>16329</v>
      </c>
      <c r="B2394" s="156" t="s">
        <v>108</v>
      </c>
      <c r="C2394" s="223">
        <v>0.87446564435958862</v>
      </c>
      <c r="D2394" s="221">
        <v>36.386734008789063</v>
      </c>
      <c r="E2394" s="221">
        <v>52.450557708740234</v>
      </c>
      <c r="F2394" s="221">
        <v>157.89260864257812</v>
      </c>
      <c r="G2394" s="221">
        <v>400.77886962890625</v>
      </c>
      <c r="H2394" s="221">
        <v>106.58702850341797</v>
      </c>
      <c r="I2394" s="221">
        <v>12.90465259552002</v>
      </c>
      <c r="J2394" s="221">
        <v>8.1896514892578125</v>
      </c>
      <c r="K2394" s="180">
        <v>204</v>
      </c>
      <c r="L2394" s="181">
        <v>159</v>
      </c>
      <c r="M2394" s="181">
        <v>294</v>
      </c>
      <c r="N2394" s="181">
        <v>238</v>
      </c>
      <c r="O2394" s="181">
        <v>371</v>
      </c>
      <c r="P2394" s="181">
        <v>470</v>
      </c>
      <c r="Q2394" s="181">
        <v>124</v>
      </c>
      <c r="R2394" s="181">
        <v>358</v>
      </c>
      <c r="S2394" s="226">
        <f t="shared" si="113"/>
        <v>2218</v>
      </c>
      <c r="T2394" s="181">
        <f t="shared" si="111"/>
        <v>262279.72270607948</v>
      </c>
      <c r="U2394" s="226">
        <f t="shared" si="112"/>
        <v>17207.204222884378</v>
      </c>
    </row>
    <row r="2395" spans="1:21" x14ac:dyDescent="0.25">
      <c r="A2395" s="156" t="s">
        <v>16330</v>
      </c>
      <c r="B2395" s="156" t="s">
        <v>108</v>
      </c>
      <c r="C2395" s="223">
        <v>2.6363000869750977</v>
      </c>
      <c r="D2395" s="221">
        <v>-0.12930825352668762</v>
      </c>
      <c r="E2395" s="221">
        <v>6.6909236907958984</v>
      </c>
      <c r="F2395" s="221">
        <v>29.73505973815918</v>
      </c>
      <c r="G2395" s="221">
        <v>120.64026641845703</v>
      </c>
      <c r="H2395" s="221">
        <v>53.667045593261719</v>
      </c>
      <c r="I2395" s="221">
        <v>8.4306640625</v>
      </c>
      <c r="J2395" s="221">
        <v>2.2335329055786133</v>
      </c>
      <c r="K2395" s="180">
        <v>1752</v>
      </c>
      <c r="L2395" s="181">
        <v>755</v>
      </c>
      <c r="M2395" s="181">
        <v>1025</v>
      </c>
      <c r="N2395" s="181">
        <v>1008</v>
      </c>
      <c r="O2395" s="181">
        <v>2341</v>
      </c>
      <c r="P2395" s="181">
        <v>2160</v>
      </c>
      <c r="Q2395" s="181">
        <v>601</v>
      </c>
      <c r="R2395" s="181">
        <v>1462</v>
      </c>
      <c r="S2395" s="226">
        <f t="shared" si="113"/>
        <v>11104</v>
      </c>
      <c r="T2395" s="181">
        <f t="shared" si="111"/>
        <v>448024.24339666963</v>
      </c>
      <c r="U2395" s="226">
        <f t="shared" si="112"/>
        <v>29393.216423249851</v>
      </c>
    </row>
    <row r="2396" spans="1:21" x14ac:dyDescent="0.25">
      <c r="A2396" s="156" t="s">
        <v>16331</v>
      </c>
      <c r="B2396" s="156" t="s">
        <v>108</v>
      </c>
      <c r="C2396" s="223">
        <v>2.3730306625366211</v>
      </c>
      <c r="D2396" s="221">
        <v>9.5432958602905273</v>
      </c>
      <c r="E2396" s="221">
        <v>30.681081771850586</v>
      </c>
      <c r="F2396" s="221">
        <v>45.734706878662109</v>
      </c>
      <c r="G2396" s="221">
        <v>105.68553161621094</v>
      </c>
      <c r="H2396" s="221">
        <v>49.730480194091797</v>
      </c>
      <c r="I2396" s="221">
        <v>20.150735855102539</v>
      </c>
      <c r="J2396" s="221">
        <v>1.8653093576431274</v>
      </c>
      <c r="K2396" s="180">
        <v>2136</v>
      </c>
      <c r="L2396" s="181">
        <v>705</v>
      </c>
      <c r="M2396" s="181">
        <v>635</v>
      </c>
      <c r="N2396" s="181">
        <v>757</v>
      </c>
      <c r="O2396" s="181">
        <v>2367</v>
      </c>
      <c r="P2396" s="181">
        <v>2056</v>
      </c>
      <c r="Q2396" s="181">
        <v>618</v>
      </c>
      <c r="R2396" s="181">
        <v>1664</v>
      </c>
      <c r="S2396" s="226">
        <f t="shared" si="113"/>
        <v>10938</v>
      </c>
      <c r="T2396" s="181">
        <f t="shared" si="111"/>
        <v>433861.02725315094</v>
      </c>
      <c r="U2396" s="226">
        <f t="shared" si="112"/>
        <v>28464.020105212378</v>
      </c>
    </row>
    <row r="2397" spans="1:21" x14ac:dyDescent="0.25">
      <c r="A2397" s="156" t="s">
        <v>16332</v>
      </c>
      <c r="B2397" s="156" t="s">
        <v>108</v>
      </c>
      <c r="C2397" s="223">
        <v>2.0045359134674072</v>
      </c>
      <c r="D2397" s="221">
        <v>1.4370353221893311</v>
      </c>
      <c r="E2397" s="221">
        <v>14.760412216186523</v>
      </c>
      <c r="F2397" s="221">
        <v>49.154388427734375</v>
      </c>
      <c r="G2397" s="221">
        <v>106.34485626220703</v>
      </c>
      <c r="H2397" s="221">
        <v>37.488140106201172</v>
      </c>
      <c r="I2397" s="221">
        <v>10.725768089294434</v>
      </c>
      <c r="J2397" s="221">
        <v>1.5744209289550781</v>
      </c>
      <c r="K2397" s="180">
        <v>1973</v>
      </c>
      <c r="L2397" s="181">
        <v>674</v>
      </c>
      <c r="M2397" s="181">
        <v>626</v>
      </c>
      <c r="N2397" s="181">
        <v>701</v>
      </c>
      <c r="O2397" s="181">
        <v>2128</v>
      </c>
      <c r="P2397" s="181">
        <v>1926</v>
      </c>
      <c r="Q2397" s="181">
        <v>612</v>
      </c>
      <c r="R2397" s="181">
        <v>1685</v>
      </c>
      <c r="S2397" s="226">
        <f t="shared" si="113"/>
        <v>10325</v>
      </c>
      <c r="T2397" s="181">
        <f t="shared" si="111"/>
        <v>356341.83680605888</v>
      </c>
      <c r="U2397" s="226">
        <f t="shared" si="112"/>
        <v>23378.272234758104</v>
      </c>
    </row>
    <row r="2398" spans="1:21" x14ac:dyDescent="0.25">
      <c r="A2398" s="156" t="s">
        <v>16333</v>
      </c>
      <c r="B2398" s="156" t="s">
        <v>108</v>
      </c>
      <c r="C2398" s="223">
        <v>6.4765729904174805</v>
      </c>
      <c r="D2398" s="221">
        <v>16.813926696777344</v>
      </c>
      <c r="E2398" s="221">
        <v>11.629363059997559</v>
      </c>
      <c r="F2398" s="221">
        <v>58.353282928466797</v>
      </c>
      <c r="G2398" s="221">
        <v>81.497001647949219</v>
      </c>
      <c r="H2398" s="221">
        <v>28.797800064086914</v>
      </c>
      <c r="I2398" s="221">
        <v>15.491990089416504</v>
      </c>
      <c r="J2398" s="221">
        <v>2.8284170627593994</v>
      </c>
      <c r="K2398" s="180">
        <v>1013</v>
      </c>
      <c r="L2398" s="181">
        <v>492</v>
      </c>
      <c r="M2398" s="181">
        <v>710</v>
      </c>
      <c r="N2398" s="181">
        <v>702</v>
      </c>
      <c r="O2398" s="181">
        <v>1707</v>
      </c>
      <c r="P2398" s="181">
        <v>1469</v>
      </c>
      <c r="Q2398" s="181">
        <v>415</v>
      </c>
      <c r="R2398" s="181">
        <v>1070</v>
      </c>
      <c r="S2398" s="226">
        <f t="shared" si="113"/>
        <v>7578</v>
      </c>
      <c r="T2398" s="181">
        <f t="shared" si="111"/>
        <v>254929.00501394272</v>
      </c>
      <c r="U2398" s="226">
        <f t="shared" si="112"/>
        <v>16724.950775273752</v>
      </c>
    </row>
    <row r="2399" spans="1:21" x14ac:dyDescent="0.25">
      <c r="A2399" s="156" t="s">
        <v>16334</v>
      </c>
      <c r="B2399" s="156" t="s">
        <v>108</v>
      </c>
      <c r="C2399" s="223">
        <v>1.7993825674057007</v>
      </c>
      <c r="D2399" s="221">
        <v>6.7624382972717285</v>
      </c>
      <c r="E2399" s="221">
        <v>2.3914918899536133</v>
      </c>
      <c r="F2399" s="221">
        <v>61.735057830810547</v>
      </c>
      <c r="G2399" s="221">
        <v>67.310798645019531</v>
      </c>
      <c r="H2399" s="221">
        <v>39.260486602783203</v>
      </c>
      <c r="I2399" s="221">
        <v>8.3378324508666992</v>
      </c>
      <c r="J2399" s="221">
        <v>1.4789927005767822</v>
      </c>
      <c r="K2399" s="180">
        <v>1337</v>
      </c>
      <c r="L2399" s="181">
        <v>467</v>
      </c>
      <c r="M2399" s="181">
        <v>454</v>
      </c>
      <c r="N2399" s="181">
        <v>498</v>
      </c>
      <c r="O2399" s="181">
        <v>1713</v>
      </c>
      <c r="P2399" s="181">
        <v>1863</v>
      </c>
      <c r="Q2399" s="181">
        <v>641</v>
      </c>
      <c r="R2399" s="181">
        <v>2260</v>
      </c>
      <c r="S2399" s="226">
        <f t="shared" si="113"/>
        <v>9233</v>
      </c>
      <c r="T2399" s="181">
        <f t="shared" si="111"/>
        <v>234526.38801944256</v>
      </c>
      <c r="U2399" s="226">
        <f t="shared" si="112"/>
        <v>15386.410404392391</v>
      </c>
    </row>
    <row r="2400" spans="1:21" x14ac:dyDescent="0.25">
      <c r="A2400" s="156" t="s">
        <v>16335</v>
      </c>
      <c r="B2400" s="156" t="s">
        <v>108</v>
      </c>
      <c r="C2400" s="223">
        <v>0.94661533832550049</v>
      </c>
      <c r="D2400" s="221">
        <v>8.0680828094482422</v>
      </c>
      <c r="E2400" s="221">
        <v>15.374851226806641</v>
      </c>
      <c r="F2400" s="221">
        <v>73.443450927734375</v>
      </c>
      <c r="G2400" s="221">
        <v>74.043434143066406</v>
      </c>
      <c r="H2400" s="221">
        <v>30.581802368164063</v>
      </c>
      <c r="I2400" s="221">
        <v>2.2294414043426514</v>
      </c>
      <c r="J2400" s="221">
        <v>0.62622541189193726</v>
      </c>
      <c r="K2400" s="180">
        <v>2232</v>
      </c>
      <c r="L2400" s="181">
        <v>722</v>
      </c>
      <c r="M2400" s="181">
        <v>731</v>
      </c>
      <c r="N2400" s="181">
        <v>932</v>
      </c>
      <c r="O2400" s="181">
        <v>2519</v>
      </c>
      <c r="P2400" s="181">
        <v>2426</v>
      </c>
      <c r="Q2400" s="181">
        <v>788</v>
      </c>
      <c r="R2400" s="181">
        <v>1949</v>
      </c>
      <c r="S2400" s="226">
        <f t="shared" si="113"/>
        <v>12299</v>
      </c>
      <c r="T2400" s="181">
        <f t="shared" si="111"/>
        <v>351310.49004095793</v>
      </c>
      <c r="U2400" s="226">
        <f t="shared" si="112"/>
        <v>23048.184150136098</v>
      </c>
    </row>
    <row r="2401" spans="1:21" x14ac:dyDescent="0.25">
      <c r="A2401" s="156" t="s">
        <v>16336</v>
      </c>
      <c r="B2401" s="156" t="s">
        <v>108</v>
      </c>
      <c r="C2401" s="223">
        <v>-1.5679597854614258</v>
      </c>
      <c r="D2401" s="221">
        <v>-0.60045021772384644</v>
      </c>
      <c r="E2401" s="221">
        <v>-0.97585058212280273</v>
      </c>
      <c r="F2401" s="221">
        <v>2.3747096061706543</v>
      </c>
      <c r="G2401" s="221">
        <v>6.5435500144958496</v>
      </c>
      <c r="H2401" s="221">
        <v>4.6746153831481934</v>
      </c>
      <c r="I2401" s="221">
        <v>-1.4625519514083862</v>
      </c>
      <c r="J2401" s="221">
        <v>-1.7188874483108521</v>
      </c>
      <c r="K2401" s="180">
        <v>890</v>
      </c>
      <c r="L2401" s="181">
        <v>318</v>
      </c>
      <c r="M2401" s="181">
        <v>282</v>
      </c>
      <c r="N2401" s="181">
        <v>253</v>
      </c>
      <c r="O2401" s="181">
        <v>1025</v>
      </c>
      <c r="P2401" s="181">
        <v>1378</v>
      </c>
      <c r="Q2401" s="181">
        <v>460</v>
      </c>
      <c r="R2401" s="181">
        <v>1460</v>
      </c>
      <c r="S2401" s="226">
        <f t="shared" si="113"/>
        <v>6066</v>
      </c>
      <c r="T2401" s="181">
        <f t="shared" si="111"/>
        <v>8705.5934785604477</v>
      </c>
      <c r="U2401" s="226">
        <f t="shared" si="112"/>
        <v>571.14184551304538</v>
      </c>
    </row>
    <row r="2402" spans="1:21" x14ac:dyDescent="0.25">
      <c r="A2402" s="156" t="s">
        <v>16337</v>
      </c>
      <c r="B2402" s="156" t="s">
        <v>108</v>
      </c>
      <c r="C2402" s="223">
        <v>6.7618427276611328</v>
      </c>
      <c r="D2402" s="221">
        <v>152.451171875</v>
      </c>
      <c r="E2402" s="221">
        <v>54.31988525390625</v>
      </c>
      <c r="F2402" s="221">
        <v>243.41398620605469</v>
      </c>
      <c r="G2402" s="221">
        <v>167.72760009765625</v>
      </c>
      <c r="H2402" s="221">
        <v>88.673202514648438</v>
      </c>
      <c r="I2402" s="221">
        <v>6.8672504425048828</v>
      </c>
      <c r="J2402" s="221">
        <v>6.4414525032043457</v>
      </c>
      <c r="K2402" s="180">
        <v>34</v>
      </c>
      <c r="L2402" s="181">
        <v>26</v>
      </c>
      <c r="M2402" s="181">
        <v>62</v>
      </c>
      <c r="N2402" s="181">
        <v>36</v>
      </c>
      <c r="O2402" s="181">
        <v>62</v>
      </c>
      <c r="P2402" s="181">
        <v>64</v>
      </c>
      <c r="Q2402" s="181">
        <v>15</v>
      </c>
      <c r="R2402" s="181">
        <v>32</v>
      </c>
      <c r="S2402" s="226">
        <f t="shared" si="113"/>
        <v>331</v>
      </c>
      <c r="T2402" s="181">
        <f t="shared" si="111"/>
        <v>32707.700914382935</v>
      </c>
      <c r="U2402" s="226">
        <f t="shared" si="112"/>
        <v>2145.831494284113</v>
      </c>
    </row>
    <row r="2403" spans="1:21" x14ac:dyDescent="0.25">
      <c r="A2403" s="156" t="s">
        <v>16338</v>
      </c>
      <c r="B2403" s="156" t="s">
        <v>108</v>
      </c>
      <c r="C2403" s="223">
        <v>0.19840572774410248</v>
      </c>
      <c r="D2403" s="221">
        <v>0.21000921726226807</v>
      </c>
      <c r="E2403" s="221">
        <v>5.7585659027099609</v>
      </c>
      <c r="F2403" s="221">
        <v>4.8375606536865234</v>
      </c>
      <c r="G2403" s="221">
        <v>15.258825302124023</v>
      </c>
      <c r="H2403" s="221">
        <v>12.538860321044922</v>
      </c>
      <c r="I2403" s="221">
        <v>-0.55463570356369019</v>
      </c>
      <c r="J2403" s="221">
        <v>-1.0778900384902954</v>
      </c>
      <c r="K2403" s="180">
        <v>1251</v>
      </c>
      <c r="L2403" s="181">
        <v>531</v>
      </c>
      <c r="M2403" s="181">
        <v>489</v>
      </c>
      <c r="N2403" s="181">
        <v>418</v>
      </c>
      <c r="O2403" s="181">
        <v>1374</v>
      </c>
      <c r="P2403" s="181">
        <v>1623</v>
      </c>
      <c r="Q2403" s="181">
        <v>472</v>
      </c>
      <c r="R2403" s="181">
        <v>1460</v>
      </c>
      <c r="S2403" s="226">
        <f t="shared" si="113"/>
        <v>7618</v>
      </c>
      <c r="T2403" s="181">
        <f t="shared" si="111"/>
        <v>44678.448297336698</v>
      </c>
      <c r="U2403" s="226">
        <f t="shared" si="112"/>
        <v>2931.1880319295201</v>
      </c>
    </row>
    <row r="2404" spans="1:21" x14ac:dyDescent="0.25">
      <c r="A2404" s="156" t="s">
        <v>16339</v>
      </c>
      <c r="B2404" s="156" t="s">
        <v>108</v>
      </c>
      <c r="C2404" s="223">
        <v>-1.2293969392776489</v>
      </c>
      <c r="D2404" s="221">
        <v>-0.26188755035400391</v>
      </c>
      <c r="E2404" s="221">
        <v>-0.63728785514831543</v>
      </c>
      <c r="F2404" s="221">
        <v>118.24992370605469</v>
      </c>
      <c r="G2404" s="221">
        <v>6.882112979888916</v>
      </c>
      <c r="H2404" s="221">
        <v>13.056926727294922</v>
      </c>
      <c r="I2404" s="221">
        <v>-1.1239891052246094</v>
      </c>
      <c r="J2404" s="221">
        <v>-1.5497868061065674</v>
      </c>
      <c r="K2404" s="180">
        <v>185.4197998046875</v>
      </c>
      <c r="L2404" s="181">
        <v>64.737091064453125</v>
      </c>
      <c r="M2404" s="181">
        <v>47.953399658203125</v>
      </c>
      <c r="N2404" s="181">
        <v>43.957283020019531</v>
      </c>
      <c r="O2404" s="181">
        <v>206.19961547851562</v>
      </c>
      <c r="P2404" s="181">
        <v>329.27999877929687</v>
      </c>
      <c r="Q2404" s="181">
        <v>118.68466186523437</v>
      </c>
      <c r="R2404" s="181">
        <v>281.72622680664062</v>
      </c>
      <c r="S2404" s="226">
        <f t="shared" si="113"/>
        <v>1277.9580764770508</v>
      </c>
      <c r="T2404" s="181">
        <f t="shared" si="111"/>
        <v>10070.934882495174</v>
      </c>
      <c r="U2404" s="226">
        <f t="shared" si="112"/>
        <v>660.71685393942096</v>
      </c>
    </row>
    <row r="2405" spans="1:21" x14ac:dyDescent="0.25">
      <c r="A2405" s="156" t="s">
        <v>16340</v>
      </c>
      <c r="B2405" s="156" t="s">
        <v>108</v>
      </c>
      <c r="C2405" s="223">
        <v>-1.9776239395141602</v>
      </c>
      <c r="D2405" s="221">
        <v>-1.0101144313812256</v>
      </c>
      <c r="E2405" s="221">
        <v>-1.3855148553848267</v>
      </c>
      <c r="F2405" s="221">
        <v>12.8978271484375</v>
      </c>
      <c r="G2405" s="221">
        <v>13.548161506652832</v>
      </c>
      <c r="H2405" s="221">
        <v>0.57940906286239624</v>
      </c>
      <c r="I2405" s="221">
        <v>5.6084342002868652</v>
      </c>
      <c r="J2405" s="221">
        <v>5.7877827435731888E-2</v>
      </c>
      <c r="K2405" s="180">
        <v>792</v>
      </c>
      <c r="L2405" s="181">
        <v>301</v>
      </c>
      <c r="M2405" s="181">
        <v>199</v>
      </c>
      <c r="N2405" s="181">
        <v>209</v>
      </c>
      <c r="O2405" s="181">
        <v>922</v>
      </c>
      <c r="P2405" s="181">
        <v>1366</v>
      </c>
      <c r="Q2405" s="181">
        <v>503</v>
      </c>
      <c r="R2405" s="181">
        <v>1339</v>
      </c>
      <c r="S2405" s="226">
        <f t="shared" si="113"/>
        <v>5631</v>
      </c>
      <c r="T2405" s="181">
        <f t="shared" si="111"/>
        <v>16731.024316545576</v>
      </c>
      <c r="U2405" s="226">
        <f t="shared" si="112"/>
        <v>1097.6607314606217</v>
      </c>
    </row>
    <row r="2406" spans="1:21" x14ac:dyDescent="0.25">
      <c r="A2406" s="156" t="s">
        <v>16341</v>
      </c>
      <c r="B2406" s="156" t="s">
        <v>108</v>
      </c>
      <c r="C2406" s="223">
        <v>-1.6377966403961182</v>
      </c>
      <c r="D2406" s="221">
        <v>-0.67028719186782837</v>
      </c>
      <c r="E2406" s="221">
        <v>-1.0456876754760742</v>
      </c>
      <c r="F2406" s="221">
        <v>2.3048727512359619</v>
      </c>
      <c r="G2406" s="221">
        <v>6.4737129211425781</v>
      </c>
      <c r="H2406" s="221">
        <v>47.502456665039063</v>
      </c>
      <c r="I2406" s="221">
        <v>-1.5323889255523682</v>
      </c>
      <c r="J2406" s="221">
        <v>-1.9581866264343262</v>
      </c>
      <c r="K2406" s="180">
        <v>21.497886657714844</v>
      </c>
      <c r="L2406" s="181">
        <v>6.3229079246520996</v>
      </c>
      <c r="M2406" s="181">
        <v>3.951817512512207</v>
      </c>
      <c r="N2406" s="181">
        <v>3.951817512512207</v>
      </c>
      <c r="O2406" s="181">
        <v>23.394758224487305</v>
      </c>
      <c r="P2406" s="181">
        <v>34.301776885986328</v>
      </c>
      <c r="Q2406" s="181">
        <v>14.858833312988281</v>
      </c>
      <c r="R2406" s="181">
        <v>26.081995010375977</v>
      </c>
      <c r="S2406" s="226">
        <f t="shared" si="113"/>
        <v>134.36179304122925</v>
      </c>
      <c r="T2406" s="181">
        <f t="shared" si="111"/>
        <v>1672.5554321227835</v>
      </c>
      <c r="U2406" s="226">
        <f t="shared" si="112"/>
        <v>109.73018652640303</v>
      </c>
    </row>
    <row r="2407" spans="1:21" x14ac:dyDescent="0.25">
      <c r="A2407" s="156" t="s">
        <v>16308</v>
      </c>
      <c r="B2407" s="156" t="s">
        <v>108</v>
      </c>
      <c r="C2407" s="223">
        <v>-0.92795199155807495</v>
      </c>
      <c r="D2407" s="221">
        <v>3.9557371288537979E-2</v>
      </c>
      <c r="E2407" s="221">
        <v>-0.33584302663803101</v>
      </c>
      <c r="F2407" s="221">
        <v>3.0147171020507813</v>
      </c>
      <c r="G2407" s="221">
        <v>20.231929779052734</v>
      </c>
      <c r="H2407" s="221">
        <v>2.975433349609375</v>
      </c>
      <c r="I2407" s="221">
        <v>6.6074495315551758</v>
      </c>
      <c r="J2407" s="221">
        <v>3.2004296779632568</v>
      </c>
      <c r="K2407" s="180">
        <v>347.54705810546875</v>
      </c>
      <c r="L2407" s="181">
        <v>133.21650695800781</v>
      </c>
      <c r="M2407" s="181">
        <v>92.955513000488281</v>
      </c>
      <c r="N2407" s="181">
        <v>71.048797607421875</v>
      </c>
      <c r="O2407" s="181">
        <v>389.58425903320312</v>
      </c>
      <c r="P2407" s="181">
        <v>566.61419677734375</v>
      </c>
      <c r="Q2407" s="181">
        <v>204.85737609863281</v>
      </c>
      <c r="R2407" s="181">
        <v>452.93609619140625</v>
      </c>
      <c r="S2407" s="226">
        <f t="shared" si="113"/>
        <v>2258.7598037719727</v>
      </c>
      <c r="T2407" s="181">
        <f t="shared" si="111"/>
        <v>12236.87532194467</v>
      </c>
      <c r="U2407" s="226">
        <f t="shared" si="112"/>
        <v>802.81620913043332</v>
      </c>
    </row>
    <row r="2408" spans="1:21" x14ac:dyDescent="0.25">
      <c r="A2408" s="156" t="s">
        <v>16309</v>
      </c>
      <c r="B2408" s="156" t="s">
        <v>108</v>
      </c>
      <c r="C2408" s="223">
        <v>-0.88939833641052246</v>
      </c>
      <c r="D2408" s="221">
        <v>5.3765077590942383</v>
      </c>
      <c r="E2408" s="221">
        <v>-0.29728931188583374</v>
      </c>
      <c r="F2408" s="221">
        <v>3.0532708168029785</v>
      </c>
      <c r="G2408" s="221">
        <v>19.688436508178711</v>
      </c>
      <c r="H2408" s="221">
        <v>1.5477097034454346</v>
      </c>
      <c r="I2408" s="221">
        <v>-0.78399062156677246</v>
      </c>
      <c r="J2408" s="221">
        <v>-1.2097882032394409</v>
      </c>
      <c r="K2408" s="180">
        <v>399.00918579101562</v>
      </c>
      <c r="L2408" s="181">
        <v>212.07841491699219</v>
      </c>
      <c r="M2408" s="181">
        <v>109.81134796142578</v>
      </c>
      <c r="N2408" s="181">
        <v>86.340225219726563</v>
      </c>
      <c r="O2408" s="181">
        <v>407.3917236328125</v>
      </c>
      <c r="P2408" s="181">
        <v>647.9708251953125</v>
      </c>
      <c r="Q2408" s="181">
        <v>248.96160888671875</v>
      </c>
      <c r="R2408" s="181">
        <v>653.83856201171875</v>
      </c>
      <c r="S2408" s="226">
        <f t="shared" si="113"/>
        <v>2765.4018936157227</v>
      </c>
      <c r="T2408" s="181">
        <f t="shared" si="111"/>
        <v>9053.9245599537171</v>
      </c>
      <c r="U2408" s="226">
        <f t="shared" si="112"/>
        <v>593.9945616623188</v>
      </c>
    </row>
    <row r="2409" spans="1:21" x14ac:dyDescent="0.25">
      <c r="A2409" s="156" t="s">
        <v>16342</v>
      </c>
      <c r="B2409" s="156" t="s">
        <v>108</v>
      </c>
      <c r="C2409" s="223">
        <v>-0.97280973196029663</v>
      </c>
      <c r="D2409" s="221">
        <v>-5.3003495559096336E-3</v>
      </c>
      <c r="E2409" s="221">
        <v>-0.3807007372379303</v>
      </c>
      <c r="F2409" s="221">
        <v>27.305150985717773</v>
      </c>
      <c r="G2409" s="221">
        <v>12.445606231689453</v>
      </c>
      <c r="H2409" s="221">
        <v>11.807509422302246</v>
      </c>
      <c r="I2409" s="221">
        <v>-0.86740189790725708</v>
      </c>
      <c r="J2409" s="221">
        <v>-1.2931996583938599</v>
      </c>
      <c r="K2409" s="180">
        <v>686</v>
      </c>
      <c r="L2409" s="181">
        <v>234</v>
      </c>
      <c r="M2409" s="181">
        <v>182</v>
      </c>
      <c r="N2409" s="181">
        <v>146</v>
      </c>
      <c r="O2409" s="181">
        <v>809</v>
      </c>
      <c r="P2409" s="181">
        <v>992</v>
      </c>
      <c r="Q2409" s="181">
        <v>340</v>
      </c>
      <c r="R2409" s="181">
        <v>808</v>
      </c>
      <c r="S2409" s="226">
        <f t="shared" si="113"/>
        <v>4197</v>
      </c>
      <c r="T2409" s="181">
        <f t="shared" si="111"/>
        <v>23690.399570906535</v>
      </c>
      <c r="U2409" s="226">
        <f t="shared" si="112"/>
        <v>1554.2396466353755</v>
      </c>
    </row>
    <row r="2410" spans="1:21" x14ac:dyDescent="0.25">
      <c r="A2410" s="156" t="s">
        <v>16343</v>
      </c>
      <c r="B2410" s="156" t="s">
        <v>108</v>
      </c>
      <c r="C2410" s="223">
        <v>-0.30274879932403564</v>
      </c>
      <c r="D2410" s="221">
        <v>1.9807968139648437</v>
      </c>
      <c r="E2410" s="221">
        <v>4.2525339126586914</v>
      </c>
      <c r="F2410" s="221">
        <v>3.6399204730987549</v>
      </c>
      <c r="G2410" s="221">
        <v>16.861660003662109</v>
      </c>
      <c r="H2410" s="221">
        <v>12.94088077545166</v>
      </c>
      <c r="I2410" s="221">
        <v>-0.19734106957912445</v>
      </c>
      <c r="J2410" s="221">
        <v>-0.62313878536224365</v>
      </c>
      <c r="K2410" s="180">
        <v>458</v>
      </c>
      <c r="L2410" s="181">
        <v>188</v>
      </c>
      <c r="M2410" s="181">
        <v>179</v>
      </c>
      <c r="N2410" s="181">
        <v>191</v>
      </c>
      <c r="O2410" s="181">
        <v>561</v>
      </c>
      <c r="P2410" s="181">
        <v>785</v>
      </c>
      <c r="Q2410" s="181">
        <v>245</v>
      </c>
      <c r="R2410" s="181">
        <v>729</v>
      </c>
      <c r="S2410" s="226">
        <f t="shared" si="113"/>
        <v>3336</v>
      </c>
      <c r="T2410" s="181">
        <f t="shared" si="111"/>
        <v>20805.525165870786</v>
      </c>
      <c r="U2410" s="226">
        <f t="shared" si="112"/>
        <v>1364.9736883956248</v>
      </c>
    </row>
    <row r="2411" spans="1:21" x14ac:dyDescent="0.25">
      <c r="A2411" s="156" t="s">
        <v>16344</v>
      </c>
      <c r="B2411" s="156" t="s">
        <v>108</v>
      </c>
      <c r="C2411" s="223">
        <v>-0.79055964946746826</v>
      </c>
      <c r="D2411" s="221">
        <v>18.539768218994141</v>
      </c>
      <c r="E2411" s="221">
        <v>84.4461669921875</v>
      </c>
      <c r="F2411" s="221">
        <v>3.1521096229553223</v>
      </c>
      <c r="G2411" s="221">
        <v>7.3209500312805176</v>
      </c>
      <c r="H2411" s="221">
        <v>1.7664732933044434</v>
      </c>
      <c r="I2411" s="221">
        <v>-0.68515193462371826</v>
      </c>
      <c r="J2411" s="221">
        <v>-1.1109496355056763</v>
      </c>
      <c r="K2411" s="180">
        <v>219</v>
      </c>
      <c r="L2411" s="181">
        <v>96</v>
      </c>
      <c r="M2411" s="181">
        <v>60</v>
      </c>
      <c r="N2411" s="181">
        <v>62</v>
      </c>
      <c r="O2411" s="181">
        <v>280</v>
      </c>
      <c r="P2411" s="181">
        <v>403</v>
      </c>
      <c r="Q2411" s="181">
        <v>119</v>
      </c>
      <c r="R2411" s="181">
        <v>322</v>
      </c>
      <c r="S2411" s="226">
        <f t="shared" si="113"/>
        <v>1561</v>
      </c>
      <c r="T2411" s="181">
        <f t="shared" si="111"/>
        <v>9191.3818850517273</v>
      </c>
      <c r="U2411" s="226">
        <f t="shared" si="112"/>
        <v>603.01262924485729</v>
      </c>
    </row>
    <row r="2412" spans="1:21" x14ac:dyDescent="0.25">
      <c r="A2412" s="156" t="s">
        <v>16345</v>
      </c>
      <c r="B2412" s="156" t="s">
        <v>108</v>
      </c>
      <c r="C2412" s="223">
        <v>-0.8716694712638855</v>
      </c>
      <c r="D2412" s="221">
        <v>11.56309986114502</v>
      </c>
      <c r="E2412" s="221">
        <v>25.165370941162109</v>
      </c>
      <c r="F2412" s="221">
        <v>3.0709998607635498</v>
      </c>
      <c r="G2412" s="221">
        <v>83.79345703125</v>
      </c>
      <c r="H2412" s="221">
        <v>9.0391387939453125</v>
      </c>
      <c r="I2412" s="221">
        <v>-0.91931778192520142</v>
      </c>
      <c r="J2412" s="221">
        <v>-1.2541207075119019</v>
      </c>
      <c r="K2412" s="180">
        <v>784</v>
      </c>
      <c r="L2412" s="181">
        <v>267</v>
      </c>
      <c r="M2412" s="181">
        <v>200</v>
      </c>
      <c r="N2412" s="181">
        <v>212</v>
      </c>
      <c r="O2412" s="181">
        <v>793</v>
      </c>
      <c r="P2412" s="181">
        <v>1030</v>
      </c>
      <c r="Q2412" s="181">
        <v>373</v>
      </c>
      <c r="R2412" s="181">
        <v>1086</v>
      </c>
      <c r="S2412" s="226">
        <f t="shared" si="113"/>
        <v>4745</v>
      </c>
      <c r="T2412" s="181">
        <f t="shared" si="111"/>
        <v>82141.728718698025</v>
      </c>
      <c r="U2412" s="226">
        <f t="shared" si="112"/>
        <v>5389.0155392124843</v>
      </c>
    </row>
    <row r="2413" spans="1:21" x14ac:dyDescent="0.25">
      <c r="A2413" s="156" t="s">
        <v>15599</v>
      </c>
      <c r="B2413" s="156" t="s">
        <v>108</v>
      </c>
      <c r="C2413" s="223">
        <v>-0.30032873153686523</v>
      </c>
      <c r="D2413" s="221">
        <v>0.66718065738677979</v>
      </c>
      <c r="E2413" s="221">
        <v>0.29178029298782349</v>
      </c>
      <c r="F2413" s="221">
        <v>96.531562805175781</v>
      </c>
      <c r="G2413" s="221">
        <v>11.10014820098877</v>
      </c>
      <c r="H2413" s="221">
        <v>3.478877067565918</v>
      </c>
      <c r="I2413" s="221">
        <v>-0.19492089748382568</v>
      </c>
      <c r="J2413" s="221">
        <v>-0.62071859836578369</v>
      </c>
      <c r="K2413" s="180">
        <v>300.2130126953125</v>
      </c>
      <c r="L2413" s="181">
        <v>116.30769348144531</v>
      </c>
      <c r="M2413" s="181">
        <v>81.514793395996094</v>
      </c>
      <c r="N2413" s="181">
        <v>54.674556732177734</v>
      </c>
      <c r="O2413" s="181">
        <v>307.17160034179687</v>
      </c>
      <c r="P2413" s="181">
        <v>526.8638916015625</v>
      </c>
      <c r="Q2413" s="181">
        <v>147.124267578125</v>
      </c>
      <c r="R2413" s="181">
        <v>366.81655883789062</v>
      </c>
      <c r="S2413" s="226">
        <f t="shared" si="113"/>
        <v>1900.6863746643066</v>
      </c>
      <c r="T2413" s="181">
        <f t="shared" si="111"/>
        <v>10275.218010052589</v>
      </c>
      <c r="U2413" s="226">
        <f t="shared" si="112"/>
        <v>674.11911568845142</v>
      </c>
    </row>
    <row r="2414" spans="1:21" x14ac:dyDescent="0.25">
      <c r="A2414" s="156" t="s">
        <v>15600</v>
      </c>
      <c r="B2414" s="156" t="s">
        <v>108</v>
      </c>
      <c r="C2414" s="223">
        <v>-8.5056476294994354E-2</v>
      </c>
      <c r="D2414" s="221">
        <v>0.88245290517807007</v>
      </c>
      <c r="E2414" s="221">
        <v>0.50705248117446899</v>
      </c>
      <c r="F2414" s="221">
        <v>284.54531860351562</v>
      </c>
      <c r="G2414" s="221">
        <v>8.0264530181884766</v>
      </c>
      <c r="H2414" s="221">
        <v>2.4719765186309814</v>
      </c>
      <c r="I2414" s="221">
        <v>2.0351236686110497E-2</v>
      </c>
      <c r="J2414" s="221">
        <v>-0.40544635057449341</v>
      </c>
      <c r="K2414" s="180">
        <v>29.959871292114258</v>
      </c>
      <c r="L2414" s="181">
        <v>14.299029350280762</v>
      </c>
      <c r="M2414" s="181">
        <v>12.766990661621094</v>
      </c>
      <c r="N2414" s="181">
        <v>9.0220060348510742</v>
      </c>
      <c r="O2414" s="181">
        <v>36.768932342529297</v>
      </c>
      <c r="P2414" s="181">
        <v>57.877021789550781</v>
      </c>
      <c r="Q2414" s="181">
        <v>24.001941680908203</v>
      </c>
      <c r="R2414" s="181">
        <v>58.898380279541016</v>
      </c>
      <c r="S2414" s="226">
        <f t="shared" si="113"/>
        <v>243.59417343139648</v>
      </c>
      <c r="T2414" s="181">
        <f t="shared" si="111"/>
        <v>2998.5161374959798</v>
      </c>
      <c r="U2414" s="226">
        <f t="shared" si="112"/>
        <v>196.72157272077146</v>
      </c>
    </row>
    <row r="2415" spans="1:21" x14ac:dyDescent="0.25">
      <c r="A2415" s="156" t="s">
        <v>16346</v>
      </c>
      <c r="B2415" s="156" t="s">
        <v>108</v>
      </c>
      <c r="C2415" s="223">
        <v>0.97749435901641846</v>
      </c>
      <c r="D2415" s="221">
        <v>-0.36083418130874634</v>
      </c>
      <c r="E2415" s="221">
        <v>-0.73623460531234741</v>
      </c>
      <c r="F2415" s="221">
        <v>2.6143257617950439</v>
      </c>
      <c r="G2415" s="221">
        <v>25.111967086791992</v>
      </c>
      <c r="H2415" s="221">
        <v>1.2286893129348755</v>
      </c>
      <c r="I2415" s="221">
        <v>-1.2229357957839966</v>
      </c>
      <c r="J2415" s="221">
        <v>-1.6487334966659546</v>
      </c>
      <c r="K2415" s="180">
        <v>312.956298828125</v>
      </c>
      <c r="L2415" s="181">
        <v>116.26859283447266</v>
      </c>
      <c r="M2415" s="181">
        <v>69.761154174804688</v>
      </c>
      <c r="N2415" s="181">
        <v>65.885536193847656</v>
      </c>
      <c r="O2415" s="181">
        <v>322.64532470703125</v>
      </c>
      <c r="P2415" s="181">
        <v>617.19244384765625</v>
      </c>
      <c r="Q2415" s="181">
        <v>199.59440612792969</v>
      </c>
      <c r="R2415" s="181">
        <v>452.47860717773437</v>
      </c>
      <c r="S2415" s="226">
        <f t="shared" si="113"/>
        <v>2156.7823638916016</v>
      </c>
      <c r="T2415" s="181">
        <f t="shared" si="111"/>
        <v>8255.3337674663126</v>
      </c>
      <c r="U2415" s="226">
        <f t="shared" si="112"/>
        <v>541.60196830791324</v>
      </c>
    </row>
    <row r="2416" spans="1:21" x14ac:dyDescent="0.25">
      <c r="A2416" s="156" t="s">
        <v>16347</v>
      </c>
      <c r="B2416" s="156" t="s">
        <v>108</v>
      </c>
      <c r="C2416" s="223">
        <v>1.1864074468612671</v>
      </c>
      <c r="D2416" s="221">
        <v>2.153916597366333</v>
      </c>
      <c r="E2416" s="221">
        <v>1.778516411781311</v>
      </c>
      <c r="F2416" s="221">
        <v>5.1290764808654785</v>
      </c>
      <c r="G2416" s="221">
        <v>9.297917366027832</v>
      </c>
      <c r="H2416" s="221">
        <v>3.7434403896331787</v>
      </c>
      <c r="I2416" s="221">
        <v>1.2918151617050171</v>
      </c>
      <c r="J2416" s="221">
        <v>0.86601746082305908</v>
      </c>
      <c r="K2416" s="180">
        <v>1.2347184419631958</v>
      </c>
      <c r="L2416" s="181">
        <v>0.44182419776916504</v>
      </c>
      <c r="M2416" s="181">
        <v>0.47526136040687561</v>
      </c>
      <c r="N2416" s="181">
        <v>0.4789268970489502</v>
      </c>
      <c r="O2416" s="181">
        <v>1.4374470710754395</v>
      </c>
      <c r="P2416" s="181">
        <v>1.3589247465133667</v>
      </c>
      <c r="Q2416" s="181">
        <v>0.42157378792762756</v>
      </c>
      <c r="R2416" s="181">
        <v>1.1513234376907349</v>
      </c>
      <c r="S2416" s="226">
        <f t="shared" si="113"/>
        <v>6.9999999403953552</v>
      </c>
      <c r="T2416" s="181">
        <f t="shared" si="111"/>
        <v>25.712223918677608</v>
      </c>
      <c r="U2416" s="226">
        <f t="shared" si="112"/>
        <v>1.6868840771538709</v>
      </c>
    </row>
    <row r="2417" spans="1:21" x14ac:dyDescent="0.25">
      <c r="A2417" s="156" t="s">
        <v>16348</v>
      </c>
      <c r="B2417" s="156" t="s">
        <v>108</v>
      </c>
      <c r="C2417" s="223">
        <v>-2.0580105781555176</v>
      </c>
      <c r="D2417" s="221">
        <v>-1.090501070022583</v>
      </c>
      <c r="E2417" s="221">
        <v>-1.4659014940261841</v>
      </c>
      <c r="F2417" s="221">
        <v>1.8846588134765625</v>
      </c>
      <c r="G2417" s="221">
        <v>6.0534992218017578</v>
      </c>
      <c r="H2417" s="221">
        <v>0.49902245402336121</v>
      </c>
      <c r="I2417" s="221">
        <v>-1.952602744102478</v>
      </c>
      <c r="J2417" s="221">
        <v>-2.3784005641937256</v>
      </c>
      <c r="K2417" s="180">
        <v>10.230525016784668</v>
      </c>
      <c r="L2417" s="181">
        <v>3.6608290672302246</v>
      </c>
      <c r="M2417" s="181">
        <v>3.9378800392150879</v>
      </c>
      <c r="N2417" s="181">
        <v>3.9682514667510986</v>
      </c>
      <c r="O2417" s="181">
        <v>11.910275459289551</v>
      </c>
      <c r="P2417" s="181">
        <v>11.259662628173828</v>
      </c>
      <c r="Q2417" s="181">
        <v>3.4930398464202881</v>
      </c>
      <c r="R2417" s="181">
        <v>9.5395364761352539</v>
      </c>
      <c r="S2417" s="226">
        <f t="shared" si="113"/>
        <v>58</v>
      </c>
      <c r="T2417" s="181">
        <f t="shared" si="111"/>
        <v>24.86789872258467</v>
      </c>
      <c r="U2417" s="226">
        <f t="shared" si="112"/>
        <v>1.6314910184385418</v>
      </c>
    </row>
    <row r="2418" spans="1:21" x14ac:dyDescent="0.25">
      <c r="A2418" s="156" t="s">
        <v>16349</v>
      </c>
      <c r="B2418" s="156" t="s">
        <v>108</v>
      </c>
      <c r="C2418" s="223">
        <v>-2.5771176815032959</v>
      </c>
      <c r="D2418" s="221">
        <v>-1.6096078157424927</v>
      </c>
      <c r="E2418" s="221">
        <v>-1.9850083589553833</v>
      </c>
      <c r="F2418" s="221">
        <v>1.3655518293380737</v>
      </c>
      <c r="G2418" s="221">
        <v>5.5343923568725586</v>
      </c>
      <c r="H2418" s="221">
        <v>-2.0084492862224579E-2</v>
      </c>
      <c r="I2418" s="221">
        <v>-2.4717094898223877</v>
      </c>
      <c r="J2418" s="221">
        <v>-2.8975074291229248</v>
      </c>
      <c r="K2418" s="180">
        <v>18.520776748657227</v>
      </c>
      <c r="L2418" s="181">
        <v>6.6273632049560547</v>
      </c>
      <c r="M2418" s="181">
        <v>7.1289205551147461</v>
      </c>
      <c r="N2418" s="181">
        <v>7.183903694152832</v>
      </c>
      <c r="O2418" s="181">
        <v>21.56170654296875</v>
      </c>
      <c r="P2418" s="181">
        <v>20.383871078491211</v>
      </c>
      <c r="Q2418" s="181">
        <v>6.3236064910888672</v>
      </c>
      <c r="R2418" s="181">
        <v>17.269851684570312</v>
      </c>
      <c r="S2418" s="226">
        <f t="shared" si="113"/>
        <v>105</v>
      </c>
      <c r="T2418" s="181">
        <f t="shared" si="111"/>
        <v>-9.4867484579593366</v>
      </c>
      <c r="U2418" s="226">
        <f t="shared" si="112"/>
        <v>-0.62239053954686807</v>
      </c>
    </row>
    <row r="2419" spans="1:21" x14ac:dyDescent="0.25">
      <c r="A2419" s="156" t="s">
        <v>16303</v>
      </c>
      <c r="B2419" s="156" t="s">
        <v>108</v>
      </c>
      <c r="C2419" s="223">
        <v>0.79143673181533813</v>
      </c>
      <c r="D2419" s="221">
        <v>1.7589460611343384</v>
      </c>
      <c r="E2419" s="221">
        <v>14.216941833496094</v>
      </c>
      <c r="F2419" s="221">
        <v>11.327606201171875</v>
      </c>
      <c r="G2419" s="221">
        <v>15.257179260253906</v>
      </c>
      <c r="H2419" s="221">
        <v>11.308864593505859</v>
      </c>
      <c r="I2419" s="221">
        <v>0.89684450626373291</v>
      </c>
      <c r="J2419" s="221">
        <v>11.171674728393555</v>
      </c>
      <c r="K2419" s="180">
        <v>183.83927917480469</v>
      </c>
      <c r="L2419" s="181">
        <v>78.7576904296875</v>
      </c>
      <c r="M2419" s="181">
        <v>58.640235900878906</v>
      </c>
      <c r="N2419" s="181">
        <v>56.286067962646484</v>
      </c>
      <c r="O2419" s="181">
        <v>251.46817016601562</v>
      </c>
      <c r="P2419" s="181">
        <v>332.36602783203125</v>
      </c>
      <c r="Q2419" s="181">
        <v>118.56456756591797</v>
      </c>
      <c r="R2419" s="181">
        <v>315.03076171875</v>
      </c>
      <c r="S2419" s="226">
        <f t="shared" si="113"/>
        <v>1394.9528007507324</v>
      </c>
      <c r="T2419" s="181">
        <f t="shared" si="111"/>
        <v>12976.431458177009</v>
      </c>
      <c r="U2419" s="226">
        <f t="shared" si="112"/>
        <v>851.33575665450189</v>
      </c>
    </row>
    <row r="2420" spans="1:21" x14ac:dyDescent="0.25">
      <c r="A2420" s="156" t="s">
        <v>16304</v>
      </c>
      <c r="B2420" s="156" t="s">
        <v>108</v>
      </c>
      <c r="C2420" s="223">
        <v>-8.778776042163372E-3</v>
      </c>
      <c r="D2420" s="221">
        <v>0.95873057842254639</v>
      </c>
      <c r="E2420" s="221">
        <v>54.455867767333984</v>
      </c>
      <c r="F2420" s="221">
        <v>93.348075866699219</v>
      </c>
      <c r="G2420" s="221">
        <v>114.55553436279297</v>
      </c>
      <c r="H2420" s="221">
        <v>2.5482542514801025</v>
      </c>
      <c r="I2420" s="221">
        <v>9.6629001200199127E-2</v>
      </c>
      <c r="J2420" s="221">
        <v>-0.32916867733001709</v>
      </c>
      <c r="K2420" s="180">
        <v>281.18875122070313</v>
      </c>
      <c r="L2420" s="181">
        <v>96.351387023925781</v>
      </c>
      <c r="M2420" s="181">
        <v>98.099258422851562</v>
      </c>
      <c r="N2420" s="181">
        <v>109.67890167236328</v>
      </c>
      <c r="O2420" s="181">
        <v>283.810546875</v>
      </c>
      <c r="P2420" s="181">
        <v>312.21347045898437</v>
      </c>
      <c r="Q2420" s="181">
        <v>117.54432678222656</v>
      </c>
      <c r="R2420" s="181">
        <v>295.39019775390625</v>
      </c>
      <c r="S2420" s="226">
        <f t="shared" si="113"/>
        <v>1594.2768402099609</v>
      </c>
      <c r="T2420" s="181">
        <f t="shared" si="111"/>
        <v>48892.094355708468</v>
      </c>
      <c r="U2420" s="226">
        <f t="shared" si="112"/>
        <v>3207.6297922809554</v>
      </c>
    </row>
    <row r="2421" spans="1:21" x14ac:dyDescent="0.25">
      <c r="A2421" s="156" t="s">
        <v>16350</v>
      </c>
      <c r="B2421" s="156" t="s">
        <v>108</v>
      </c>
      <c r="C2421" s="223">
        <v>4.1049350053071976E-2</v>
      </c>
      <c r="D2421" s="221">
        <v>1.0085587501525879</v>
      </c>
      <c r="E2421" s="221">
        <v>0.63315838575363159</v>
      </c>
      <c r="F2421" s="221">
        <v>3.9837186336517334</v>
      </c>
      <c r="G2421" s="221">
        <v>8.1525583267211914</v>
      </c>
      <c r="H2421" s="221">
        <v>2.5980823040008545</v>
      </c>
      <c r="I2421" s="221">
        <v>0.14645712077617645</v>
      </c>
      <c r="J2421" s="221">
        <v>-0.27934050559997559</v>
      </c>
      <c r="K2421" s="180">
        <v>42</v>
      </c>
      <c r="L2421" s="181">
        <v>13</v>
      </c>
      <c r="M2421" s="181">
        <v>10</v>
      </c>
      <c r="N2421" s="181">
        <v>7</v>
      </c>
      <c r="O2421" s="181">
        <v>50</v>
      </c>
      <c r="P2421" s="181">
        <v>95</v>
      </c>
      <c r="Q2421" s="181">
        <v>38</v>
      </c>
      <c r="R2421" s="181">
        <v>73</v>
      </c>
      <c r="S2421" s="226">
        <f t="shared" si="113"/>
        <v>328</v>
      </c>
      <c r="T2421" s="181">
        <f t="shared" si="111"/>
        <v>688.67219964414835</v>
      </c>
      <c r="U2421" s="226">
        <f t="shared" si="112"/>
        <v>45.1812403171539</v>
      </c>
    </row>
    <row r="2422" spans="1:21" x14ac:dyDescent="0.25">
      <c r="A2422" s="156" t="s">
        <v>16351</v>
      </c>
      <c r="B2422" s="156" t="s">
        <v>108</v>
      </c>
      <c r="C2422" s="223">
        <v>-0.65131664276123047</v>
      </c>
      <c r="D2422" s="221">
        <v>0.31619277596473694</v>
      </c>
      <c r="E2422" s="221">
        <v>-5.920763686299324E-2</v>
      </c>
      <c r="F2422" s="221">
        <v>3.2913527488708496</v>
      </c>
      <c r="G2422" s="221">
        <v>21.626688003540039</v>
      </c>
      <c r="H2422" s="221">
        <v>1.9057163000106812</v>
      </c>
      <c r="I2422" s="221">
        <v>-0.54590892791748047</v>
      </c>
      <c r="J2422" s="221">
        <v>-0.97170650959014893</v>
      </c>
      <c r="K2422" s="180">
        <v>141</v>
      </c>
      <c r="L2422" s="181">
        <v>45</v>
      </c>
      <c r="M2422" s="181">
        <v>42</v>
      </c>
      <c r="N2422" s="181">
        <v>34</v>
      </c>
      <c r="O2422" s="181">
        <v>155</v>
      </c>
      <c r="P2422" s="181">
        <v>313</v>
      </c>
      <c r="Q2422" s="181">
        <v>96</v>
      </c>
      <c r="R2422" s="181">
        <v>243</v>
      </c>
      <c r="S2422" s="226">
        <f t="shared" si="113"/>
        <v>1069</v>
      </c>
      <c r="T2422" s="181">
        <f t="shared" si="111"/>
        <v>3691.9062045440078</v>
      </c>
      <c r="U2422" s="226">
        <f t="shared" si="112"/>
        <v>242.21233489907974</v>
      </c>
    </row>
    <row r="2423" spans="1:21" x14ac:dyDescent="0.25">
      <c r="A2423" s="156" t="s">
        <v>16352</v>
      </c>
      <c r="B2423" s="156" t="s">
        <v>108</v>
      </c>
      <c r="C2423" s="223">
        <v>1.3878936767578125</v>
      </c>
      <c r="D2423" s="221">
        <v>3.8640487939119339E-2</v>
      </c>
      <c r="E2423" s="221">
        <v>-0.33675992488861084</v>
      </c>
      <c r="F2423" s="221">
        <v>24.411369323730469</v>
      </c>
      <c r="G2423" s="221">
        <v>17.266958236694336</v>
      </c>
      <c r="H2423" s="221">
        <v>12.524460792541504</v>
      </c>
      <c r="I2423" s="221">
        <v>-0.82346117496490479</v>
      </c>
      <c r="J2423" s="221">
        <v>-1.2492588758468628</v>
      </c>
      <c r="K2423" s="180">
        <v>413</v>
      </c>
      <c r="L2423" s="181">
        <v>164</v>
      </c>
      <c r="M2423" s="181">
        <v>110</v>
      </c>
      <c r="N2423" s="181">
        <v>119</v>
      </c>
      <c r="O2423" s="181">
        <v>521</v>
      </c>
      <c r="P2423" s="181">
        <v>795</v>
      </c>
      <c r="Q2423" s="181">
        <v>285</v>
      </c>
      <c r="R2423" s="181">
        <v>948</v>
      </c>
      <c r="S2423" s="226">
        <f t="shared" si="113"/>
        <v>3355</v>
      </c>
      <c r="T2423" s="181">
        <f t="shared" si="111"/>
        <v>20981.494208529592</v>
      </c>
      <c r="U2423" s="226">
        <f t="shared" si="112"/>
        <v>1376.5183675751464</v>
      </c>
    </row>
    <row r="2424" spans="1:21" x14ac:dyDescent="0.25">
      <c r="A2424" s="156" t="s">
        <v>16353</v>
      </c>
      <c r="B2424" s="156" t="s">
        <v>108</v>
      </c>
      <c r="C2424" s="223">
        <v>-0.54461908340454102</v>
      </c>
      <c r="D2424" s="221">
        <v>0.422890305519104</v>
      </c>
      <c r="E2424" s="221">
        <v>4.7489941120147705E-2</v>
      </c>
      <c r="F2424" s="221">
        <v>3.3980503082275391</v>
      </c>
      <c r="G2424" s="221">
        <v>7.5668907165527344</v>
      </c>
      <c r="H2424" s="221">
        <v>2.0124137401580811</v>
      </c>
      <c r="I2424" s="221">
        <v>-0.43921130895614624</v>
      </c>
      <c r="J2424" s="221">
        <v>7.4961671829223633</v>
      </c>
      <c r="K2424" s="180">
        <v>114</v>
      </c>
      <c r="L2424" s="181">
        <v>62</v>
      </c>
      <c r="M2424" s="181">
        <v>31</v>
      </c>
      <c r="N2424" s="181">
        <v>36</v>
      </c>
      <c r="O2424" s="181">
        <v>184</v>
      </c>
      <c r="P2424" s="181">
        <v>290</v>
      </c>
      <c r="Q2424" s="181">
        <v>83</v>
      </c>
      <c r="R2424" s="181">
        <v>217</v>
      </c>
      <c r="S2424" s="226">
        <f t="shared" si="113"/>
        <v>1017</v>
      </c>
      <c r="T2424" s="181">
        <f t="shared" si="111"/>
        <v>3654.0562392473221</v>
      </c>
      <c r="U2424" s="226">
        <f t="shared" si="112"/>
        <v>239.7291384248368</v>
      </c>
    </row>
    <row r="2425" spans="1:21" x14ac:dyDescent="0.25">
      <c r="A2425" s="156" t="s">
        <v>16354</v>
      </c>
      <c r="B2425" s="156" t="s">
        <v>108</v>
      </c>
      <c r="C2425" s="223">
        <v>-0.35029536485671997</v>
      </c>
      <c r="D2425" s="221">
        <v>17.079256057739258</v>
      </c>
      <c r="E2425" s="221">
        <v>18.559526443481445</v>
      </c>
      <c r="F2425" s="221">
        <v>9.5388460159301758</v>
      </c>
      <c r="G2425" s="221">
        <v>54.620979309082031</v>
      </c>
      <c r="H2425" s="221">
        <v>14.594539642333984</v>
      </c>
      <c r="I2425" s="221">
        <v>-0.24488760530948639</v>
      </c>
      <c r="J2425" s="221">
        <v>-0.6706852912902832</v>
      </c>
      <c r="K2425" s="180">
        <v>1510</v>
      </c>
      <c r="L2425" s="181">
        <v>511</v>
      </c>
      <c r="M2425" s="181">
        <v>453</v>
      </c>
      <c r="N2425" s="181">
        <v>464</v>
      </c>
      <c r="O2425" s="181">
        <v>1634</v>
      </c>
      <c r="P2425" s="181">
        <v>1936</v>
      </c>
      <c r="Q2425" s="181">
        <v>655</v>
      </c>
      <c r="R2425" s="181">
        <v>1724</v>
      </c>
      <c r="S2425" s="226">
        <f t="shared" si="113"/>
        <v>8887</v>
      </c>
      <c r="T2425" s="181">
        <f t="shared" si="111"/>
        <v>137221.08998979628</v>
      </c>
      <c r="U2425" s="226">
        <f t="shared" si="112"/>
        <v>9002.5690693110118</v>
      </c>
    </row>
    <row r="2426" spans="1:21" x14ac:dyDescent="0.25">
      <c r="A2426" s="156" t="s">
        <v>16355</v>
      </c>
      <c r="B2426" s="156" t="s">
        <v>108</v>
      </c>
      <c r="C2426" s="223">
        <v>1.8912723064422607</v>
      </c>
      <c r="D2426" s="221">
        <v>2.8587815761566162</v>
      </c>
      <c r="E2426" s="221">
        <v>63.672256469726563</v>
      </c>
      <c r="F2426" s="221">
        <v>5.8339414596557617</v>
      </c>
      <c r="G2426" s="221">
        <v>29.240194320678711</v>
      </c>
      <c r="H2426" s="221">
        <v>4.4483051300048828</v>
      </c>
      <c r="I2426" s="221">
        <v>1.9966800212860107</v>
      </c>
      <c r="J2426" s="221">
        <v>1.5708823204040527</v>
      </c>
      <c r="K2426" s="180">
        <v>199</v>
      </c>
      <c r="L2426" s="181">
        <v>103</v>
      </c>
      <c r="M2426" s="181">
        <v>83</v>
      </c>
      <c r="N2426" s="181">
        <v>90</v>
      </c>
      <c r="O2426" s="181">
        <v>264</v>
      </c>
      <c r="P2426" s="181">
        <v>357</v>
      </c>
      <c r="Q2426" s="181">
        <v>109</v>
      </c>
      <c r="R2426" s="181">
        <v>219</v>
      </c>
      <c r="S2426" s="226">
        <f t="shared" si="113"/>
        <v>1424</v>
      </c>
      <c r="T2426" s="181">
        <f t="shared" si="111"/>
        <v>16349.78729224205</v>
      </c>
      <c r="U2426" s="226">
        <f t="shared" si="112"/>
        <v>1072.6491778916602</v>
      </c>
    </row>
    <row r="2427" spans="1:21" x14ac:dyDescent="0.25">
      <c r="A2427" s="156" t="s">
        <v>16356</v>
      </c>
      <c r="B2427" s="156" t="s">
        <v>108</v>
      </c>
      <c r="C2427" s="223">
        <v>0.74463260173797607</v>
      </c>
      <c r="D2427" s="221">
        <v>45.496223449707031</v>
      </c>
      <c r="E2427" s="221">
        <v>1.3367416858673096</v>
      </c>
      <c r="F2427" s="221">
        <v>6.4853744506835938</v>
      </c>
      <c r="G2427" s="221">
        <v>28.929967880249023</v>
      </c>
      <c r="H2427" s="221">
        <v>3.3016655445098877</v>
      </c>
      <c r="I2427" s="221">
        <v>0.85004037618637085</v>
      </c>
      <c r="J2427" s="221">
        <v>0.42424267530441284</v>
      </c>
      <c r="K2427" s="180">
        <v>188</v>
      </c>
      <c r="L2427" s="181">
        <v>89</v>
      </c>
      <c r="M2427" s="181">
        <v>93</v>
      </c>
      <c r="N2427" s="181">
        <v>86</v>
      </c>
      <c r="O2427" s="181">
        <v>253</v>
      </c>
      <c r="P2427" s="181">
        <v>294</v>
      </c>
      <c r="Q2427" s="181">
        <v>82</v>
      </c>
      <c r="R2427" s="181">
        <v>181</v>
      </c>
      <c r="S2427" s="226">
        <f t="shared" si="113"/>
        <v>1266</v>
      </c>
      <c r="T2427" s="181">
        <f t="shared" si="111"/>
        <v>13307.676774561405</v>
      </c>
      <c r="U2427" s="226">
        <f t="shared" si="112"/>
        <v>873.06753884525745</v>
      </c>
    </row>
    <row r="2428" spans="1:21" x14ac:dyDescent="0.25">
      <c r="A2428" s="156" t="s">
        <v>16357</v>
      </c>
      <c r="B2428" s="156" t="s">
        <v>108</v>
      </c>
      <c r="C2428" s="223">
        <v>1.2938001155853271</v>
      </c>
      <c r="D2428" s="221">
        <v>1.2406929731369019</v>
      </c>
      <c r="E2428" s="221">
        <v>19.667388916015625</v>
      </c>
      <c r="F2428" s="221">
        <v>11.638277053833008</v>
      </c>
      <c r="G2428" s="221">
        <v>44.666038513183594</v>
      </c>
      <c r="H2428" s="221">
        <v>9.4272832870483398</v>
      </c>
      <c r="I2428" s="221">
        <v>1.3992079496383667</v>
      </c>
      <c r="J2428" s="221">
        <v>0.97341024875640869</v>
      </c>
      <c r="K2428" s="180">
        <v>1000</v>
      </c>
      <c r="L2428" s="181">
        <v>416</v>
      </c>
      <c r="M2428" s="181">
        <v>372</v>
      </c>
      <c r="N2428" s="181">
        <v>384</v>
      </c>
      <c r="O2428" s="181">
        <v>1130</v>
      </c>
      <c r="P2428" s="181">
        <v>1388</v>
      </c>
      <c r="Q2428" s="181">
        <v>411</v>
      </c>
      <c r="R2428" s="181">
        <v>1082</v>
      </c>
      <c r="S2428" s="226">
        <f t="shared" si="113"/>
        <v>6183</v>
      </c>
      <c r="T2428" s="181">
        <f t="shared" si="111"/>
        <v>78781.292536616325</v>
      </c>
      <c r="U2428" s="226">
        <f t="shared" si="112"/>
        <v>5168.549728640277</v>
      </c>
    </row>
    <row r="2429" spans="1:21" x14ac:dyDescent="0.25">
      <c r="A2429" s="156" t="s">
        <v>16358</v>
      </c>
      <c r="B2429" s="156" t="s">
        <v>108</v>
      </c>
      <c r="C2429" s="223">
        <v>8.0171909332275391</v>
      </c>
      <c r="D2429" s="221">
        <v>2.10390305519104</v>
      </c>
      <c r="E2429" s="221">
        <v>-3.6662700176239014</v>
      </c>
      <c r="F2429" s="221">
        <v>13.001641273498535</v>
      </c>
      <c r="G2429" s="221">
        <v>31.265289306640625</v>
      </c>
      <c r="H2429" s="221">
        <v>12.364351272583008</v>
      </c>
      <c r="I2429" s="221">
        <v>4.0421433448791504</v>
      </c>
      <c r="J2429" s="221">
        <v>0.81600385904312134</v>
      </c>
      <c r="K2429" s="180">
        <v>608</v>
      </c>
      <c r="L2429" s="181">
        <v>222</v>
      </c>
      <c r="M2429" s="181">
        <v>201</v>
      </c>
      <c r="N2429" s="181">
        <v>214</v>
      </c>
      <c r="O2429" s="181">
        <v>692</v>
      </c>
      <c r="P2429" s="181">
        <v>917</v>
      </c>
      <c r="Q2429" s="181">
        <v>335</v>
      </c>
      <c r="R2429" s="181">
        <v>679</v>
      </c>
      <c r="S2429" s="226">
        <f t="shared" si="113"/>
        <v>3868</v>
      </c>
      <c r="T2429" s="181">
        <f t="shared" si="111"/>
        <v>42268.824482619762</v>
      </c>
      <c r="U2429" s="226">
        <f t="shared" si="112"/>
        <v>2773.1015102100164</v>
      </c>
    </row>
    <row r="2430" spans="1:21" x14ac:dyDescent="0.25">
      <c r="A2430" s="156" t="s">
        <v>16359</v>
      </c>
      <c r="B2430" s="156" t="s">
        <v>108</v>
      </c>
      <c r="C2430" s="223">
        <v>-0.61995416879653931</v>
      </c>
      <c r="D2430" s="221">
        <v>0.34755519032478333</v>
      </c>
      <c r="E2430" s="221">
        <v>-2.7845177799463272E-2</v>
      </c>
      <c r="F2430" s="221">
        <v>80.272369384765625</v>
      </c>
      <c r="G2430" s="221">
        <v>39.473495483398437</v>
      </c>
      <c r="H2430" s="221">
        <v>1.9370787143707275</v>
      </c>
      <c r="I2430" s="221">
        <v>-0.51454639434814453</v>
      </c>
      <c r="J2430" s="221">
        <v>-0.94034409523010254</v>
      </c>
      <c r="K2430" s="180">
        <v>275</v>
      </c>
      <c r="L2430" s="181">
        <v>148</v>
      </c>
      <c r="M2430" s="181">
        <v>54</v>
      </c>
      <c r="N2430" s="181">
        <v>66</v>
      </c>
      <c r="O2430" s="181">
        <v>296</v>
      </c>
      <c r="P2430" s="181">
        <v>410</v>
      </c>
      <c r="Q2430" s="181">
        <v>132</v>
      </c>
      <c r="R2430" s="181">
        <v>263</v>
      </c>
      <c r="S2430" s="226">
        <f t="shared" si="113"/>
        <v>1644</v>
      </c>
      <c r="T2430" s="181">
        <f t="shared" si="111"/>
        <v>17340.549826420844</v>
      </c>
      <c r="U2430" s="226">
        <f t="shared" si="112"/>
        <v>1137.6494496858388</v>
      </c>
    </row>
    <row r="2431" spans="1:21" x14ac:dyDescent="0.25">
      <c r="A2431" s="156" t="s">
        <v>16360</v>
      </c>
      <c r="B2431" s="156" t="s">
        <v>108</v>
      </c>
      <c r="C2431" s="223">
        <v>3.4725654125213623</v>
      </c>
      <c r="D2431" s="221">
        <v>1.3291008472442627</v>
      </c>
      <c r="E2431" s="221">
        <v>0.9537004828453064</v>
      </c>
      <c r="F2431" s="221">
        <v>11.773074150085449</v>
      </c>
      <c r="G2431" s="221">
        <v>15.047184944152832</v>
      </c>
      <c r="H2431" s="221">
        <v>4.7181720733642578</v>
      </c>
      <c r="I2431" s="221">
        <v>0.46699920296669006</v>
      </c>
      <c r="J2431" s="221">
        <v>3.0807194709777832</v>
      </c>
      <c r="K2431" s="180">
        <v>1643</v>
      </c>
      <c r="L2431" s="181">
        <v>596</v>
      </c>
      <c r="M2431" s="181">
        <v>495</v>
      </c>
      <c r="N2431" s="181">
        <v>553</v>
      </c>
      <c r="O2431" s="181">
        <v>2045</v>
      </c>
      <c r="P2431" s="181">
        <v>2254</v>
      </c>
      <c r="Q2431" s="181">
        <v>760</v>
      </c>
      <c r="R2431" s="181">
        <v>1542</v>
      </c>
      <c r="S2431" s="226">
        <f t="shared" si="113"/>
        <v>9888</v>
      </c>
      <c r="T2431" s="181">
        <f t="shared" si="111"/>
        <v>59991.802704393864</v>
      </c>
      <c r="U2431" s="226">
        <f t="shared" si="112"/>
        <v>3935.8406749206338</v>
      </c>
    </row>
    <row r="2432" spans="1:21" x14ac:dyDescent="0.25">
      <c r="A2432" s="156" t="s">
        <v>16361</v>
      </c>
      <c r="B2432" s="156" t="s">
        <v>108</v>
      </c>
      <c r="C2432" s="223">
        <v>2.4781486988067627</v>
      </c>
      <c r="D2432" s="221">
        <v>35.142604827880859</v>
      </c>
      <c r="E2432" s="221">
        <v>26.028945922851563</v>
      </c>
      <c r="F2432" s="221">
        <v>99.248939514160156</v>
      </c>
      <c r="G2432" s="221">
        <v>84.342697143554688</v>
      </c>
      <c r="H2432" s="221">
        <v>35.456565856933594</v>
      </c>
      <c r="I2432" s="221">
        <v>2.9338264465332031</v>
      </c>
      <c r="J2432" s="221">
        <v>2.1577587127685547</v>
      </c>
      <c r="K2432" s="180">
        <v>250</v>
      </c>
      <c r="L2432" s="181">
        <v>118</v>
      </c>
      <c r="M2432" s="181">
        <v>145</v>
      </c>
      <c r="N2432" s="181">
        <v>164</v>
      </c>
      <c r="O2432" s="181">
        <v>483</v>
      </c>
      <c r="P2432" s="181">
        <v>624</v>
      </c>
      <c r="Q2432" s="181">
        <v>230</v>
      </c>
      <c r="R2432" s="181">
        <v>784</v>
      </c>
      <c r="S2432" s="226">
        <f t="shared" si="113"/>
        <v>2798</v>
      </c>
      <c r="T2432" s="181">
        <f t="shared" si="111"/>
        <v>90046.270512104034</v>
      </c>
      <c r="U2432" s="226">
        <f t="shared" si="112"/>
        <v>5907.6033412892984</v>
      </c>
    </row>
    <row r="2433" spans="1:21" x14ac:dyDescent="0.25">
      <c r="A2433" s="156" t="s">
        <v>16362</v>
      </c>
      <c r="B2433" s="156" t="s">
        <v>108</v>
      </c>
      <c r="C2433" s="223">
        <v>0.47868958115577698</v>
      </c>
      <c r="D2433" s="221">
        <v>19.619680404663086</v>
      </c>
      <c r="E2433" s="221">
        <v>4.8053617477416992</v>
      </c>
      <c r="F2433" s="221">
        <v>29.16554069519043</v>
      </c>
      <c r="G2433" s="221">
        <v>20.074979782104492</v>
      </c>
      <c r="H2433" s="221">
        <v>21.448812484741211</v>
      </c>
      <c r="I2433" s="221">
        <v>9.9716701507568359</v>
      </c>
      <c r="J2433" s="221">
        <v>-0.50106412172317505</v>
      </c>
      <c r="K2433" s="180">
        <v>1516</v>
      </c>
      <c r="L2433" s="181">
        <v>526</v>
      </c>
      <c r="M2433" s="181">
        <v>530</v>
      </c>
      <c r="N2433" s="181">
        <v>542</v>
      </c>
      <c r="O2433" s="181">
        <v>1738</v>
      </c>
      <c r="P2433" s="181">
        <v>1836</v>
      </c>
      <c r="Q2433" s="181">
        <v>541</v>
      </c>
      <c r="R2433" s="181">
        <v>1582</v>
      </c>
      <c r="S2433" s="226">
        <f t="shared" si="113"/>
        <v>8811</v>
      </c>
      <c r="T2433" s="181">
        <f t="shared" si="111"/>
        <v>108272.53477525711</v>
      </c>
      <c r="U2433" s="226">
        <f t="shared" si="112"/>
        <v>7103.3612449522961</v>
      </c>
    </row>
    <row r="2434" spans="1:21" x14ac:dyDescent="0.25">
      <c r="A2434" s="156" t="s">
        <v>16363</v>
      </c>
      <c r="B2434" s="156" t="s">
        <v>108</v>
      </c>
      <c r="C2434" s="223">
        <v>1.8934766054153442</v>
      </c>
      <c r="D2434" s="221">
        <v>28.574655532836914</v>
      </c>
      <c r="E2434" s="221">
        <v>20.671657562255859</v>
      </c>
      <c r="F2434" s="221">
        <v>27.265480041503906</v>
      </c>
      <c r="G2434" s="221">
        <v>55.718612670898438</v>
      </c>
      <c r="H2434" s="221">
        <v>15.417369842529297</v>
      </c>
      <c r="I2434" s="221">
        <v>1.9988843202590942</v>
      </c>
      <c r="J2434" s="221">
        <v>1.5730866193771362</v>
      </c>
      <c r="K2434" s="180">
        <v>1381</v>
      </c>
      <c r="L2434" s="181">
        <v>439</v>
      </c>
      <c r="M2434" s="181">
        <v>489</v>
      </c>
      <c r="N2434" s="181">
        <v>491</v>
      </c>
      <c r="O2434" s="181">
        <v>1366</v>
      </c>
      <c r="P2434" s="181">
        <v>1418</v>
      </c>
      <c r="Q2434" s="181">
        <v>426</v>
      </c>
      <c r="R2434" s="181">
        <v>1085</v>
      </c>
      <c r="S2434" s="226">
        <f t="shared" si="113"/>
        <v>7095</v>
      </c>
      <c r="T2434" s="181">
        <f t="shared" si="111"/>
        <v>139186.7352669239</v>
      </c>
      <c r="U2434" s="226">
        <f t="shared" si="112"/>
        <v>9131.5277984278127</v>
      </c>
    </row>
    <row r="2435" spans="1:21" x14ac:dyDescent="0.25">
      <c r="A2435" s="156" t="s">
        <v>16364</v>
      </c>
      <c r="B2435" s="156" t="s">
        <v>108</v>
      </c>
      <c r="C2435" s="223">
        <v>0.687530517578125</v>
      </c>
      <c r="D2435" s="221">
        <v>13.99198055267334</v>
      </c>
      <c r="E2435" s="221">
        <v>9.9992198944091797</v>
      </c>
      <c r="F2435" s="221">
        <v>20.708831787109375</v>
      </c>
      <c r="G2435" s="221">
        <v>30.491544723510742</v>
      </c>
      <c r="H2435" s="221">
        <v>21.096626281738281</v>
      </c>
      <c r="I2435" s="221">
        <v>11.861617088317871</v>
      </c>
      <c r="J2435" s="221">
        <v>0.36714062094688416</v>
      </c>
      <c r="K2435" s="180">
        <v>782</v>
      </c>
      <c r="L2435" s="181">
        <v>305</v>
      </c>
      <c r="M2435" s="181">
        <v>372</v>
      </c>
      <c r="N2435" s="181">
        <v>404</v>
      </c>
      <c r="O2435" s="181">
        <v>1068</v>
      </c>
      <c r="P2435" s="181">
        <v>1193</v>
      </c>
      <c r="Q2435" s="181">
        <v>443</v>
      </c>
      <c r="R2435" s="181">
        <v>1163</v>
      </c>
      <c r="S2435" s="226">
        <f t="shared" si="113"/>
        <v>5730</v>
      </c>
      <c r="T2435" s="181">
        <f t="shared" si="111"/>
        <v>80306.20660713315</v>
      </c>
      <c r="U2435" s="226">
        <f t="shared" si="112"/>
        <v>5268.5937105501471</v>
      </c>
    </row>
    <row r="2436" spans="1:21" x14ac:dyDescent="0.25">
      <c r="A2436" s="156" t="s">
        <v>16365</v>
      </c>
      <c r="B2436" s="156" t="s">
        <v>108</v>
      </c>
      <c r="C2436" s="223">
        <v>-0.66102480888366699</v>
      </c>
      <c r="D2436" s="221">
        <v>0.30648460984230042</v>
      </c>
      <c r="E2436" s="221">
        <v>10.037899017333984</v>
      </c>
      <c r="F2436" s="221">
        <v>3.2816445827484131</v>
      </c>
      <c r="G2436" s="221">
        <v>30.507143020629883</v>
      </c>
      <c r="H2436" s="221">
        <v>12.783773422241211</v>
      </c>
      <c r="I2436" s="221">
        <v>21.791784286499023</v>
      </c>
      <c r="J2436" s="221">
        <v>-0.40785667300224304</v>
      </c>
      <c r="K2436" s="180">
        <v>522</v>
      </c>
      <c r="L2436" s="181">
        <v>223</v>
      </c>
      <c r="M2436" s="181">
        <v>153</v>
      </c>
      <c r="N2436" s="181">
        <v>140</v>
      </c>
      <c r="O2436" s="181">
        <v>555</v>
      </c>
      <c r="P2436" s="181">
        <v>813</v>
      </c>
      <c r="Q2436" s="181">
        <v>251</v>
      </c>
      <c r="R2436" s="181">
        <v>683</v>
      </c>
      <c r="S2436" s="226">
        <f t="shared" si="113"/>
        <v>3340</v>
      </c>
      <c r="T2436" s="181">
        <f t="shared" si="111"/>
        <v>34234.363825976849</v>
      </c>
      <c r="U2436" s="226">
        <f t="shared" si="112"/>
        <v>2245.9902112000159</v>
      </c>
    </row>
    <row r="2437" spans="1:21" x14ac:dyDescent="0.25">
      <c r="A2437" s="156" t="s">
        <v>16366</v>
      </c>
      <c r="B2437" s="156" t="s">
        <v>108</v>
      </c>
      <c r="C2437" s="223">
        <v>-0.64202272891998291</v>
      </c>
      <c r="D2437" s="221">
        <v>0.32548666000366211</v>
      </c>
      <c r="E2437" s="221">
        <v>-4.9913708120584488E-2</v>
      </c>
      <c r="F2437" s="221">
        <v>3.3006465435028076</v>
      </c>
      <c r="G2437" s="221">
        <v>16.660600662231445</v>
      </c>
      <c r="H2437" s="221">
        <v>1.9150102138519287</v>
      </c>
      <c r="I2437" s="221">
        <v>-0.53661501407623291</v>
      </c>
      <c r="J2437" s="221">
        <v>-0.96241259574890137</v>
      </c>
      <c r="K2437" s="180">
        <v>117</v>
      </c>
      <c r="L2437" s="181">
        <v>57</v>
      </c>
      <c r="M2437" s="181">
        <v>40</v>
      </c>
      <c r="N2437" s="181">
        <v>30</v>
      </c>
      <c r="O2437" s="181">
        <v>166</v>
      </c>
      <c r="P2437" s="181">
        <v>222</v>
      </c>
      <c r="Q2437" s="181">
        <v>82</v>
      </c>
      <c r="R2437" s="181">
        <v>258</v>
      </c>
      <c r="S2437" s="226">
        <f t="shared" si="113"/>
        <v>972</v>
      </c>
      <c r="T2437" s="181">
        <f t="shared" ref="T2437:T2500" si="114">SUMPRODUCT(C2437:J2437,K2437:R2437)</f>
        <v>2938.946024864912</v>
      </c>
      <c r="U2437" s="226">
        <f t="shared" ref="U2437:U2500" si="115">(T2437/$T$10045)*$S$10045</f>
        <v>192.81339757460623</v>
      </c>
    </row>
    <row r="2438" spans="1:21" x14ac:dyDescent="0.25">
      <c r="A2438" s="156" t="s">
        <v>16367</v>
      </c>
      <c r="B2438" s="156" t="s">
        <v>108</v>
      </c>
      <c r="C2438" s="223">
        <v>-0.33335041999816895</v>
      </c>
      <c r="D2438" s="221">
        <v>0.63415896892547607</v>
      </c>
      <c r="E2438" s="221">
        <v>0.25875860452651978</v>
      </c>
      <c r="F2438" s="221">
        <v>3.609318733215332</v>
      </c>
      <c r="G2438" s="221">
        <v>7.7781596183776855</v>
      </c>
      <c r="H2438" s="221">
        <v>2.2236824035644531</v>
      </c>
      <c r="I2438" s="221">
        <v>-0.22794269025325775</v>
      </c>
      <c r="J2438" s="221">
        <v>-0.6537402868270874</v>
      </c>
      <c r="K2438" s="180">
        <v>17.404394149780273</v>
      </c>
      <c r="L2438" s="181">
        <v>6.3059396743774414</v>
      </c>
      <c r="M2438" s="181">
        <v>7.062652587890625</v>
      </c>
      <c r="N2438" s="181">
        <v>6.1798210144042969</v>
      </c>
      <c r="O2438" s="181">
        <v>23.20585823059082</v>
      </c>
      <c r="P2438" s="181">
        <v>37.961757659912109</v>
      </c>
      <c r="Q2438" s="181">
        <v>13.494710922241211</v>
      </c>
      <c r="R2438" s="181">
        <v>34.556549072265625</v>
      </c>
      <c r="S2438" s="226">
        <f t="shared" ref="S2438:S2501" si="116">SUM(K2438:R2438)</f>
        <v>146.1716833114624</v>
      </c>
      <c r="T2438" s="181">
        <f t="shared" si="114"/>
        <v>261.57640488711263</v>
      </c>
      <c r="U2438" s="226">
        <f t="shared" si="115"/>
        <v>17.161062137557721</v>
      </c>
    </row>
    <row r="2439" spans="1:21" x14ac:dyDescent="0.25">
      <c r="A2439" s="156" t="s">
        <v>16368</v>
      </c>
      <c r="B2439" s="156" t="s">
        <v>108</v>
      </c>
      <c r="C2439" s="223">
        <v>-2.4591710567474365</v>
      </c>
      <c r="D2439" s="221">
        <v>-0.14364361763000488</v>
      </c>
      <c r="E2439" s="221">
        <v>-0.51904398202896118</v>
      </c>
      <c r="F2439" s="221">
        <v>46.083206176757813</v>
      </c>
      <c r="G2439" s="221">
        <v>35.205913543701172</v>
      </c>
      <c r="H2439" s="221">
        <v>9.1645145416259766</v>
      </c>
      <c r="I2439" s="221">
        <v>-1.0057452917098999</v>
      </c>
      <c r="J2439" s="221">
        <v>1.0510960817337036</v>
      </c>
      <c r="K2439" s="180">
        <v>965</v>
      </c>
      <c r="L2439" s="181">
        <v>334</v>
      </c>
      <c r="M2439" s="181">
        <v>232</v>
      </c>
      <c r="N2439" s="181">
        <v>200</v>
      </c>
      <c r="O2439" s="181">
        <v>995</v>
      </c>
      <c r="P2439" s="181">
        <v>1404</v>
      </c>
      <c r="Q2439" s="181">
        <v>510</v>
      </c>
      <c r="R2439" s="181">
        <v>1117</v>
      </c>
      <c r="S2439" s="226">
        <f t="shared" si="116"/>
        <v>5757</v>
      </c>
      <c r="T2439" s="181">
        <f t="shared" si="114"/>
        <v>55233.152610421181</v>
      </c>
      <c r="U2439" s="226">
        <f t="shared" si="115"/>
        <v>3623.6432120462464</v>
      </c>
    </row>
    <row r="2440" spans="1:21" x14ac:dyDescent="0.25">
      <c r="A2440" s="156" t="s">
        <v>16369</v>
      </c>
      <c r="B2440" s="156" t="s">
        <v>108</v>
      </c>
      <c r="C2440" s="223">
        <v>-1.5492466688156128</v>
      </c>
      <c r="D2440" s="221">
        <v>-0.58173733949661255</v>
      </c>
      <c r="E2440" s="221">
        <v>-0.95713770389556885</v>
      </c>
      <c r="F2440" s="221">
        <v>23.9886474609375</v>
      </c>
      <c r="G2440" s="221">
        <v>58.564125061035156</v>
      </c>
      <c r="H2440" s="221">
        <v>8.0665035247802734</v>
      </c>
      <c r="I2440" s="221">
        <v>-1.4438388347625732</v>
      </c>
      <c r="J2440" s="221">
        <v>0.18189597129821777</v>
      </c>
      <c r="K2440" s="180">
        <v>454</v>
      </c>
      <c r="L2440" s="181">
        <v>170</v>
      </c>
      <c r="M2440" s="181">
        <v>108</v>
      </c>
      <c r="N2440" s="181">
        <v>142</v>
      </c>
      <c r="O2440" s="181">
        <v>532</v>
      </c>
      <c r="P2440" s="181">
        <v>754</v>
      </c>
      <c r="Q2440" s="181">
        <v>322</v>
      </c>
      <c r="R2440" s="181">
        <v>804</v>
      </c>
      <c r="S2440" s="226">
        <f t="shared" si="116"/>
        <v>3286</v>
      </c>
      <c r="T2440" s="181">
        <f t="shared" si="114"/>
        <v>39420.350178360939</v>
      </c>
      <c r="U2440" s="226">
        <f t="shared" si="115"/>
        <v>2586.223628186528</v>
      </c>
    </row>
    <row r="2441" spans="1:21" x14ac:dyDescent="0.25">
      <c r="A2441" s="156" t="s">
        <v>16370</v>
      </c>
      <c r="B2441" s="156" t="s">
        <v>108</v>
      </c>
      <c r="C2441" s="223">
        <v>-1.351864218711853</v>
      </c>
      <c r="D2441" s="221">
        <v>-0.38435482978820801</v>
      </c>
      <c r="E2441" s="221">
        <v>-0.75975525379180908</v>
      </c>
      <c r="F2441" s="221">
        <v>39.152839660644531</v>
      </c>
      <c r="G2441" s="221">
        <v>29.013982772827148</v>
      </c>
      <c r="H2441" s="221">
        <v>7.6212072372436523</v>
      </c>
      <c r="I2441" s="221">
        <v>-1.246456503868103</v>
      </c>
      <c r="J2441" s="221">
        <v>-0.36135870218276978</v>
      </c>
      <c r="K2441" s="180">
        <v>734</v>
      </c>
      <c r="L2441" s="181">
        <v>242</v>
      </c>
      <c r="M2441" s="181">
        <v>201</v>
      </c>
      <c r="N2441" s="181">
        <v>164</v>
      </c>
      <c r="O2441" s="181">
        <v>790</v>
      </c>
      <c r="P2441" s="181">
        <v>1149</v>
      </c>
      <c r="Q2441" s="181">
        <v>392</v>
      </c>
      <c r="R2441" s="181">
        <v>908</v>
      </c>
      <c r="S2441" s="226">
        <f t="shared" si="116"/>
        <v>4580</v>
      </c>
      <c r="T2441" s="181">
        <f t="shared" si="114"/>
        <v>36044.161548018456</v>
      </c>
      <c r="U2441" s="226">
        <f t="shared" si="115"/>
        <v>2364.7243576447995</v>
      </c>
    </row>
    <row r="2442" spans="1:21" x14ac:dyDescent="0.25">
      <c r="A2442" s="156" t="s">
        <v>16371</v>
      </c>
      <c r="B2442" s="156" t="s">
        <v>108</v>
      </c>
      <c r="C2442" s="223">
        <v>-6.8337273597717285</v>
      </c>
      <c r="D2442" s="221">
        <v>-1.1443518400192261</v>
      </c>
      <c r="E2442" s="221">
        <v>16.165430068969727</v>
      </c>
      <c r="F2442" s="221">
        <v>4.8902387619018555</v>
      </c>
      <c r="G2442" s="221">
        <v>20.126134872436523</v>
      </c>
      <c r="H2442" s="221">
        <v>9.0577974319458008</v>
      </c>
      <c r="I2442" s="221">
        <v>-2.0064535140991211</v>
      </c>
      <c r="J2442" s="221">
        <v>-2.5131535530090332</v>
      </c>
      <c r="K2442" s="180">
        <v>575</v>
      </c>
      <c r="L2442" s="181">
        <v>326</v>
      </c>
      <c r="M2442" s="181">
        <v>232</v>
      </c>
      <c r="N2442" s="181">
        <v>155</v>
      </c>
      <c r="O2442" s="181">
        <v>670</v>
      </c>
      <c r="P2442" s="181">
        <v>996</v>
      </c>
      <c r="Q2442" s="181">
        <v>419</v>
      </c>
      <c r="R2442" s="181">
        <v>1043</v>
      </c>
      <c r="S2442" s="226">
        <f t="shared" si="116"/>
        <v>4416</v>
      </c>
      <c r="T2442" s="181">
        <f t="shared" si="114"/>
        <v>19250.068280935287</v>
      </c>
      <c r="U2442" s="226">
        <f t="shared" si="115"/>
        <v>1262.9259052013035</v>
      </c>
    </row>
    <row r="2443" spans="1:21" x14ac:dyDescent="0.25">
      <c r="A2443" s="156" t="s">
        <v>16372</v>
      </c>
      <c r="B2443" s="156" t="s">
        <v>108</v>
      </c>
      <c r="C2443" s="223">
        <v>-1.5617883205413818</v>
      </c>
      <c r="D2443" s="221">
        <v>12.352731704711914</v>
      </c>
      <c r="E2443" s="221">
        <v>3.0552380084991455</v>
      </c>
      <c r="F2443" s="221">
        <v>41.598773956298828</v>
      </c>
      <c r="G2443" s="221">
        <v>80.44989013671875</v>
      </c>
      <c r="H2443" s="221">
        <v>49.606094360351562</v>
      </c>
      <c r="I2443" s="221">
        <v>4.261167049407959</v>
      </c>
      <c r="J2443" s="221">
        <v>-0.19657550752162933</v>
      </c>
      <c r="K2443" s="180">
        <v>516</v>
      </c>
      <c r="L2443" s="181">
        <v>184</v>
      </c>
      <c r="M2443" s="181">
        <v>268</v>
      </c>
      <c r="N2443" s="181">
        <v>273</v>
      </c>
      <c r="O2443" s="181">
        <v>778</v>
      </c>
      <c r="P2443" s="181">
        <v>745</v>
      </c>
      <c r="Q2443" s="181">
        <v>225</v>
      </c>
      <c r="R2443" s="181">
        <v>572</v>
      </c>
      <c r="S2443" s="226">
        <f t="shared" si="116"/>
        <v>3561</v>
      </c>
      <c r="T2443" s="181">
        <f t="shared" si="114"/>
        <v>114035.16515725851</v>
      </c>
      <c r="U2443" s="226">
        <f t="shared" si="115"/>
        <v>7481.4261476486345</v>
      </c>
    </row>
    <row r="2444" spans="1:21" x14ac:dyDescent="0.25">
      <c r="A2444" s="156" t="s">
        <v>16373</v>
      </c>
      <c r="B2444" s="156" t="s">
        <v>108</v>
      </c>
      <c r="C2444" s="223">
        <v>-1.8972306251525879</v>
      </c>
      <c r="D2444" s="221">
        <v>9.8204374313354492</v>
      </c>
      <c r="E2444" s="221">
        <v>13.958843231201172</v>
      </c>
      <c r="F2444" s="221">
        <v>10.684334754943848</v>
      </c>
      <c r="G2444" s="221">
        <v>59.312084197998047</v>
      </c>
      <c r="H2444" s="221">
        <v>3.4782564640045166</v>
      </c>
      <c r="I2444" s="221">
        <v>6.0529322624206543</v>
      </c>
      <c r="J2444" s="221">
        <v>-1.3833881616592407</v>
      </c>
      <c r="K2444" s="180">
        <v>1171</v>
      </c>
      <c r="L2444" s="181">
        <v>410</v>
      </c>
      <c r="M2444" s="181">
        <v>339</v>
      </c>
      <c r="N2444" s="181">
        <v>367</v>
      </c>
      <c r="O2444" s="181">
        <v>1354</v>
      </c>
      <c r="P2444" s="181">
        <v>1556</v>
      </c>
      <c r="Q2444" s="181">
        <v>570</v>
      </c>
      <c r="R2444" s="181">
        <v>2140</v>
      </c>
      <c r="S2444" s="226">
        <f t="shared" si="116"/>
        <v>7907</v>
      </c>
      <c r="T2444" s="181">
        <f t="shared" si="114"/>
        <v>96668.370780944824</v>
      </c>
      <c r="U2444" s="226">
        <f t="shared" si="115"/>
        <v>6342.05488994392</v>
      </c>
    </row>
    <row r="2445" spans="1:21" x14ac:dyDescent="0.25">
      <c r="A2445" s="156" t="s">
        <v>16374</v>
      </c>
      <c r="B2445" s="156" t="s">
        <v>108</v>
      </c>
      <c r="C2445" s="223">
        <v>0.12320565432310104</v>
      </c>
      <c r="D2445" s="221">
        <v>7.4074745178222656</v>
      </c>
      <c r="E2445" s="221">
        <v>7.2779717445373535</v>
      </c>
      <c r="F2445" s="221">
        <v>39.062694549560547</v>
      </c>
      <c r="G2445" s="221">
        <v>37.375999450683594</v>
      </c>
      <c r="H2445" s="221">
        <v>6.2428922653198242</v>
      </c>
      <c r="I2445" s="221">
        <v>0.62158143520355225</v>
      </c>
      <c r="J2445" s="221">
        <v>-0.1971842497587204</v>
      </c>
      <c r="K2445" s="180">
        <v>1096</v>
      </c>
      <c r="L2445" s="181">
        <v>408</v>
      </c>
      <c r="M2445" s="181">
        <v>388</v>
      </c>
      <c r="N2445" s="181">
        <v>369</v>
      </c>
      <c r="O2445" s="181">
        <v>1295</v>
      </c>
      <c r="P2445" s="181">
        <v>1440</v>
      </c>
      <c r="Q2445" s="181">
        <v>427</v>
      </c>
      <c r="R2445" s="181">
        <v>1052</v>
      </c>
      <c r="S2445" s="226">
        <f t="shared" si="116"/>
        <v>6475</v>
      </c>
      <c r="T2445" s="181">
        <f t="shared" si="114"/>
        <v>77844.931918859482</v>
      </c>
      <c r="U2445" s="226">
        <f t="shared" si="115"/>
        <v>5107.1185657208916</v>
      </c>
    </row>
    <row r="2446" spans="1:21" x14ac:dyDescent="0.25">
      <c r="A2446" s="156" t="s">
        <v>16296</v>
      </c>
      <c r="B2446" s="156" t="s">
        <v>108</v>
      </c>
      <c r="C2446" s="223">
        <v>-2.7675552368164062</v>
      </c>
      <c r="D2446" s="221">
        <v>-1.8000458478927612</v>
      </c>
      <c r="E2446" s="221">
        <v>-2.1754462718963623</v>
      </c>
      <c r="F2446" s="221">
        <v>1.1751140356063843</v>
      </c>
      <c r="G2446" s="221">
        <v>5.3439545631408691</v>
      </c>
      <c r="H2446" s="221">
        <v>-0.21052238345146179</v>
      </c>
      <c r="I2446" s="221">
        <v>-2.6621475219726562</v>
      </c>
      <c r="J2446" s="221">
        <v>-3.0879449844360352</v>
      </c>
      <c r="K2446" s="180">
        <v>52.263446807861328</v>
      </c>
      <c r="L2446" s="181">
        <v>21.973409652709961</v>
      </c>
      <c r="M2446" s="181">
        <v>16.370628356933594</v>
      </c>
      <c r="N2446" s="181">
        <v>17.858867645263672</v>
      </c>
      <c r="O2446" s="181">
        <v>72.485992431640625</v>
      </c>
      <c r="P2446" s="181">
        <v>89.907135009765625</v>
      </c>
      <c r="Q2446" s="181">
        <v>37.205970764160156</v>
      </c>
      <c r="R2446" s="181">
        <v>108.46635437011719</v>
      </c>
      <c r="S2446" s="226">
        <f t="shared" si="116"/>
        <v>416.53180503845215</v>
      </c>
      <c r="T2446" s="181">
        <f t="shared" si="114"/>
        <v>-264.37386927663442</v>
      </c>
      <c r="U2446" s="226">
        <f t="shared" si="115"/>
        <v>-17.344593447413086</v>
      </c>
    </row>
    <row r="2447" spans="1:21" x14ac:dyDescent="0.25">
      <c r="A2447" s="156" t="s">
        <v>16375</v>
      </c>
      <c r="B2447" s="156" t="s">
        <v>108</v>
      </c>
      <c r="C2447" s="223">
        <v>-2.4592001438140869</v>
      </c>
      <c r="D2447" s="221">
        <v>6.4630155563354492</v>
      </c>
      <c r="E2447" s="221">
        <v>8.0108070373535156</v>
      </c>
      <c r="F2447" s="221">
        <v>7.6057267189025879</v>
      </c>
      <c r="G2447" s="221">
        <v>35.878646850585938</v>
      </c>
      <c r="H2447" s="221">
        <v>7.5195741653442383</v>
      </c>
      <c r="I2447" s="221">
        <v>-1.4279158115386963</v>
      </c>
      <c r="J2447" s="221">
        <v>0.61396199464797974</v>
      </c>
      <c r="K2447" s="180">
        <v>906</v>
      </c>
      <c r="L2447" s="181">
        <v>352</v>
      </c>
      <c r="M2447" s="181">
        <v>223</v>
      </c>
      <c r="N2447" s="181">
        <v>246</v>
      </c>
      <c r="O2447" s="181">
        <v>1027</v>
      </c>
      <c r="P2447" s="181">
        <v>1323</v>
      </c>
      <c r="Q2447" s="181">
        <v>569</v>
      </c>
      <c r="R2447" s="181">
        <v>1529</v>
      </c>
      <c r="S2447" s="226">
        <f t="shared" si="116"/>
        <v>6175</v>
      </c>
      <c r="T2447" s="181">
        <f t="shared" si="114"/>
        <v>50626.395617067814</v>
      </c>
      <c r="U2447" s="226">
        <f t="shared" si="115"/>
        <v>3321.4108946868737</v>
      </c>
    </row>
    <row r="2448" spans="1:21" x14ac:dyDescent="0.25">
      <c r="A2448" s="156" t="s">
        <v>16376</v>
      </c>
      <c r="B2448" s="156" t="s">
        <v>108</v>
      </c>
      <c r="C2448" s="223">
        <v>3.8796601295471191</v>
      </c>
      <c r="D2448" s="221">
        <v>5.0046830177307129</v>
      </c>
      <c r="E2448" s="221">
        <v>-0.28729432821273804</v>
      </c>
      <c r="F2448" s="221">
        <v>3.0632660388946533</v>
      </c>
      <c r="G2448" s="221">
        <v>20.611213684082031</v>
      </c>
      <c r="H2448" s="221">
        <v>15.193190574645996</v>
      </c>
      <c r="I2448" s="221">
        <v>8.4511289596557617</v>
      </c>
      <c r="J2448" s="221">
        <v>-1.1997933387756348</v>
      </c>
      <c r="K2448" s="180">
        <v>730</v>
      </c>
      <c r="L2448" s="181">
        <v>260</v>
      </c>
      <c r="M2448" s="181">
        <v>201</v>
      </c>
      <c r="N2448" s="181">
        <v>203</v>
      </c>
      <c r="O2448" s="181">
        <v>841</v>
      </c>
      <c r="P2448" s="181">
        <v>1063</v>
      </c>
      <c r="Q2448" s="181">
        <v>409</v>
      </c>
      <c r="R2448" s="181">
        <v>1166</v>
      </c>
      <c r="S2448" s="226">
        <f t="shared" si="116"/>
        <v>4873</v>
      </c>
      <c r="T2448" s="181">
        <f t="shared" si="114"/>
        <v>40239.411325752735</v>
      </c>
      <c r="U2448" s="226">
        <f t="shared" si="115"/>
        <v>2639.9592059459824</v>
      </c>
    </row>
    <row r="2449" spans="1:21" x14ac:dyDescent="0.25">
      <c r="A2449" s="156" t="s">
        <v>16339</v>
      </c>
      <c r="B2449" s="156" t="s">
        <v>108</v>
      </c>
      <c r="C2449" s="223">
        <v>11.118030548095703</v>
      </c>
      <c r="D2449" s="221">
        <v>35.057624816894531</v>
      </c>
      <c r="E2449" s="221">
        <v>-0.6126328706741333</v>
      </c>
      <c r="F2449" s="221">
        <v>2.7379271984100342</v>
      </c>
      <c r="G2449" s="221">
        <v>6.9067678451538086</v>
      </c>
      <c r="H2449" s="221">
        <v>1.3522909879684448</v>
      </c>
      <c r="I2449" s="221">
        <v>-1.0993341207504272</v>
      </c>
      <c r="J2449" s="221">
        <v>-1.5251318216323853</v>
      </c>
      <c r="K2449" s="180">
        <v>278.5802001953125</v>
      </c>
      <c r="L2449" s="181">
        <v>97.262908935546875</v>
      </c>
      <c r="M2449" s="181">
        <v>72.046600341796875</v>
      </c>
      <c r="N2449" s="181">
        <v>66.042716979980469</v>
      </c>
      <c r="O2449" s="181">
        <v>309.80038452148437</v>
      </c>
      <c r="P2449" s="181">
        <v>494.72000122070312</v>
      </c>
      <c r="Q2449" s="181">
        <v>178.31533813476562</v>
      </c>
      <c r="R2449" s="181">
        <v>423.27377319335937</v>
      </c>
      <c r="S2449" s="226">
        <f t="shared" si="116"/>
        <v>1920.0419235229492</v>
      </c>
      <c r="T2449" s="181">
        <f t="shared" si="114"/>
        <v>8610.9000786384295</v>
      </c>
      <c r="U2449" s="226">
        <f t="shared" si="115"/>
        <v>564.92936116920851</v>
      </c>
    </row>
    <row r="2450" spans="1:21" x14ac:dyDescent="0.25">
      <c r="A2450" s="156" t="s">
        <v>16341</v>
      </c>
      <c r="B2450" s="156" t="s">
        <v>108</v>
      </c>
      <c r="C2450" s="223">
        <v>-1.0972175598144531</v>
      </c>
      <c r="D2450" s="221">
        <v>-0.12970809638500214</v>
      </c>
      <c r="E2450" s="221">
        <v>-0.5051085352897644</v>
      </c>
      <c r="F2450" s="221">
        <v>2.845451831817627</v>
      </c>
      <c r="G2450" s="221">
        <v>7.0142927169799805</v>
      </c>
      <c r="H2450" s="221">
        <v>1.4598153829574585</v>
      </c>
      <c r="I2450" s="221">
        <v>-0.99180978536605835</v>
      </c>
      <c r="J2450" s="221">
        <v>-1.4176075458526611</v>
      </c>
      <c r="K2450" s="180">
        <v>114.50211334228516</v>
      </c>
      <c r="L2450" s="181">
        <v>33.677093505859375</v>
      </c>
      <c r="M2450" s="181">
        <v>21.048183441162109</v>
      </c>
      <c r="N2450" s="181">
        <v>21.048183441162109</v>
      </c>
      <c r="O2450" s="181">
        <v>124.60523986816406</v>
      </c>
      <c r="P2450" s="181">
        <v>182.69822692871094</v>
      </c>
      <c r="Q2450" s="181">
        <v>79.141166687011719</v>
      </c>
      <c r="R2450" s="181">
        <v>138.91799926757812</v>
      </c>
      <c r="S2450" s="226">
        <f t="shared" si="116"/>
        <v>715.63820648193359</v>
      </c>
      <c r="T2450" s="181">
        <f t="shared" si="114"/>
        <v>784.55717498762147</v>
      </c>
      <c r="U2450" s="226">
        <f t="shared" si="115"/>
        <v>51.471899524882012</v>
      </c>
    </row>
    <row r="2451" spans="1:21" x14ac:dyDescent="0.25">
      <c r="A2451" s="156" t="s">
        <v>16309</v>
      </c>
      <c r="B2451" s="156" t="s">
        <v>108</v>
      </c>
      <c r="C2451" s="223">
        <v>-1.3604953289031982</v>
      </c>
      <c r="D2451" s="221">
        <v>-0.39298582077026367</v>
      </c>
      <c r="E2451" s="221">
        <v>-0.76838618516921997</v>
      </c>
      <c r="F2451" s="221">
        <v>2.5821740627288818</v>
      </c>
      <c r="G2451" s="221">
        <v>6.7510147094726562</v>
      </c>
      <c r="H2451" s="221">
        <v>1.1965376138687134</v>
      </c>
      <c r="I2451" s="221">
        <v>-1.2550874948501587</v>
      </c>
      <c r="J2451" s="221">
        <v>-1.6808850765228271</v>
      </c>
      <c r="K2451" s="180">
        <v>22.332021713256836</v>
      </c>
      <c r="L2451" s="181">
        <v>11.8697509765625</v>
      </c>
      <c r="M2451" s="181">
        <v>6.1459975242614746</v>
      </c>
      <c r="N2451" s="181">
        <v>4.8323493003845215</v>
      </c>
      <c r="O2451" s="181">
        <v>22.801181793212891</v>
      </c>
      <c r="P2451" s="181">
        <v>36.266075134277344</v>
      </c>
      <c r="Q2451" s="181">
        <v>13.934055328369141</v>
      </c>
      <c r="R2451" s="181">
        <v>36.594490051269531</v>
      </c>
      <c r="S2451" s="226">
        <f t="shared" si="116"/>
        <v>154.77592182159424</v>
      </c>
      <c r="T2451" s="181">
        <f t="shared" si="114"/>
        <v>91.033458257622129</v>
      </c>
      <c r="U2451" s="226">
        <f t="shared" si="115"/>
        <v>5.9723690843982098</v>
      </c>
    </row>
    <row r="2452" spans="1:21" x14ac:dyDescent="0.25">
      <c r="A2452" s="156" t="s">
        <v>16316</v>
      </c>
      <c r="B2452" s="156" t="s">
        <v>108</v>
      </c>
      <c r="C2452" s="223">
        <v>-1.4146964550018311</v>
      </c>
      <c r="D2452" s="221">
        <v>-0.44718703627586365</v>
      </c>
      <c r="E2452" s="221">
        <v>-0.82258749008178711</v>
      </c>
      <c r="F2452" s="221">
        <v>2.527972936630249</v>
      </c>
      <c r="G2452" s="221">
        <v>6.6968135833740234</v>
      </c>
      <c r="H2452" s="221">
        <v>1.1423364877700806</v>
      </c>
      <c r="I2452" s="221">
        <v>-1.3092887401580811</v>
      </c>
      <c r="J2452" s="221">
        <v>-1.7350864410400391</v>
      </c>
      <c r="K2452" s="180">
        <v>19.563636779785156</v>
      </c>
      <c r="L2452" s="181">
        <v>8.5090913772583008</v>
      </c>
      <c r="M2452" s="181">
        <v>3.8545453548431396</v>
      </c>
      <c r="N2452" s="181">
        <v>4.7272725105285645</v>
      </c>
      <c r="O2452" s="181">
        <v>24.654544830322266</v>
      </c>
      <c r="P2452" s="181">
        <v>32.509090423583984</v>
      </c>
      <c r="Q2452" s="181">
        <v>11.854545593261719</v>
      </c>
      <c r="R2452" s="181">
        <v>32</v>
      </c>
      <c r="S2452" s="226">
        <f t="shared" si="116"/>
        <v>137.67272686958313</v>
      </c>
      <c r="T2452" s="181">
        <f t="shared" si="114"/>
        <v>108.4973749365968</v>
      </c>
      <c r="U2452" s="226">
        <f t="shared" si="115"/>
        <v>7.1181121777875198</v>
      </c>
    </row>
    <row r="2453" spans="1:21" x14ac:dyDescent="0.25">
      <c r="A2453" s="156" t="s">
        <v>16346</v>
      </c>
      <c r="B2453" s="156" t="s">
        <v>108</v>
      </c>
      <c r="C2453" s="223">
        <v>-0.74646711349487305</v>
      </c>
      <c r="D2453" s="221">
        <v>0.22104224562644958</v>
      </c>
      <c r="E2453" s="221">
        <v>-0.15435810387134552</v>
      </c>
      <c r="F2453" s="221">
        <v>3.1962020397186279</v>
      </c>
      <c r="G2453" s="221">
        <v>7.3650426864624023</v>
      </c>
      <c r="H2453" s="221">
        <v>1.810565710067749</v>
      </c>
      <c r="I2453" s="221">
        <v>-0.6410592794418335</v>
      </c>
      <c r="J2453" s="221">
        <v>-1.0668570995330811</v>
      </c>
      <c r="K2453" s="180">
        <v>10.043713569641113</v>
      </c>
      <c r="L2453" s="181">
        <v>3.7314105033874512</v>
      </c>
      <c r="M2453" s="181">
        <v>2.2388463020324707</v>
      </c>
      <c r="N2453" s="181">
        <v>2.1144659519195557</v>
      </c>
      <c r="O2453" s="181">
        <v>10.354663848876953</v>
      </c>
      <c r="P2453" s="181">
        <v>19.807571411132813</v>
      </c>
      <c r="Q2453" s="181">
        <v>6.4055881500244141</v>
      </c>
      <c r="R2453" s="181">
        <v>14.521406173706055</v>
      </c>
      <c r="S2453" s="226">
        <f t="shared" si="116"/>
        <v>69.217665910720825</v>
      </c>
      <c r="T2453" s="181">
        <f t="shared" si="114"/>
        <v>92.266997650508898</v>
      </c>
      <c r="U2453" s="226">
        <f t="shared" si="115"/>
        <v>6.053297049516436</v>
      </c>
    </row>
    <row r="2454" spans="1:21" x14ac:dyDescent="0.25">
      <c r="A2454" s="156" t="s">
        <v>15601</v>
      </c>
      <c r="B2454" s="156" t="s">
        <v>108</v>
      </c>
      <c r="C2454" s="223">
        <v>-1.3106744289398193</v>
      </c>
      <c r="D2454" s="221">
        <v>9.7036542892456055</v>
      </c>
      <c r="E2454" s="221">
        <v>31.144557952880859</v>
      </c>
      <c r="F2454" s="221">
        <v>2.6319949626922607</v>
      </c>
      <c r="G2454" s="221">
        <v>37.095390319824219</v>
      </c>
      <c r="H2454" s="221">
        <v>37.355438232421875</v>
      </c>
      <c r="I2454" s="221">
        <v>-1.2052664756774902</v>
      </c>
      <c r="J2454" s="221">
        <v>-1.2968857288360596</v>
      </c>
      <c r="K2454" s="180">
        <v>266.23245239257812</v>
      </c>
      <c r="L2454" s="181">
        <v>118.00046539306641</v>
      </c>
      <c r="M2454" s="181">
        <v>113.12441253662109</v>
      </c>
      <c r="N2454" s="181">
        <v>85.818519592285156</v>
      </c>
      <c r="O2454" s="181">
        <v>333.52197265625</v>
      </c>
      <c r="P2454" s="181">
        <v>510.03506469726562</v>
      </c>
      <c r="Q2454" s="181">
        <v>183.33956909179687</v>
      </c>
      <c r="R2454" s="181">
        <v>426.1669921875</v>
      </c>
      <c r="S2454" s="226">
        <f t="shared" si="116"/>
        <v>2036.2394485473633</v>
      </c>
      <c r="T2454" s="181">
        <f t="shared" si="114"/>
        <v>35196.223573073396</v>
      </c>
      <c r="U2454" s="226">
        <f t="shared" si="115"/>
        <v>2309.0942778480112</v>
      </c>
    </row>
    <row r="2455" spans="1:21" x14ac:dyDescent="0.25">
      <c r="A2455" s="156" t="s">
        <v>15554</v>
      </c>
      <c r="B2455" s="156" t="s">
        <v>108</v>
      </c>
      <c r="C2455" s="223">
        <v>-1.6204968690872192</v>
      </c>
      <c r="D2455" s="221">
        <v>-0.65298742055892944</v>
      </c>
      <c r="E2455" s="221">
        <v>-1.0283877849578857</v>
      </c>
      <c r="F2455" s="221">
        <v>2.3221724033355713</v>
      </c>
      <c r="G2455" s="221">
        <v>6.4910130500793457</v>
      </c>
      <c r="H2455" s="221">
        <v>0.93653607368469238</v>
      </c>
      <c r="I2455" s="221">
        <v>-1.5150891542434692</v>
      </c>
      <c r="J2455" s="221">
        <v>-1.9408868551254272</v>
      </c>
      <c r="K2455" s="180">
        <v>0.26090404391288757</v>
      </c>
      <c r="L2455" s="181">
        <v>9.6748612821102142E-2</v>
      </c>
      <c r="M2455" s="181">
        <v>8.7232358753681183E-2</v>
      </c>
      <c r="N2455" s="181">
        <v>7.7716097235679626E-2</v>
      </c>
      <c r="O2455" s="181">
        <v>0.29262489080429077</v>
      </c>
      <c r="P2455" s="181">
        <v>0.4726407527923584</v>
      </c>
      <c r="Q2455" s="181">
        <v>0.20777161419391632</v>
      </c>
      <c r="R2455" s="181">
        <v>0.48215702176094055</v>
      </c>
      <c r="S2455" s="226">
        <f t="shared" si="116"/>
        <v>1.9777953922748566</v>
      </c>
      <c r="T2455" s="181">
        <f t="shared" si="114"/>
        <v>0.69626402568368695</v>
      </c>
      <c r="U2455" s="226">
        <f t="shared" si="115"/>
        <v>4.5679311993222227E-2</v>
      </c>
    </row>
    <row r="2456" spans="1:21" x14ac:dyDescent="0.25">
      <c r="A2456" s="156" t="s">
        <v>16377</v>
      </c>
      <c r="B2456" s="156" t="s">
        <v>108</v>
      </c>
      <c r="C2456" s="223">
        <v>-0.31267860531806946</v>
      </c>
      <c r="D2456" s="221">
        <v>0.65483081340789795</v>
      </c>
      <c r="E2456" s="221">
        <v>0.27943038940429688</v>
      </c>
      <c r="F2456" s="221">
        <v>3.629990816116333</v>
      </c>
      <c r="G2456" s="221">
        <v>7.7988314628601074</v>
      </c>
      <c r="H2456" s="221">
        <v>2.244354248046875</v>
      </c>
      <c r="I2456" s="221">
        <v>-0.20727089047431946</v>
      </c>
      <c r="J2456" s="221">
        <v>-0.63306856155395508</v>
      </c>
      <c r="K2456" s="180">
        <v>0.32174143195152283</v>
      </c>
      <c r="L2456" s="181">
        <v>0.23838599026203156</v>
      </c>
      <c r="M2456" s="181">
        <v>6.530395895242691E-2</v>
      </c>
      <c r="N2456" s="181">
        <v>6.8489514291286469E-2</v>
      </c>
      <c r="O2456" s="181">
        <v>0.29413327574729919</v>
      </c>
      <c r="P2456" s="181">
        <v>0.44704008102416992</v>
      </c>
      <c r="Q2456" s="181">
        <v>0.18954074382781982</v>
      </c>
      <c r="R2456" s="181">
        <v>0.50013273954391479</v>
      </c>
      <c r="S2456" s="226">
        <f t="shared" si="116"/>
        <v>2.1247677356004715</v>
      </c>
      <c r="T2456" s="181">
        <f t="shared" si="114"/>
        <v>3.2636726055525473</v>
      </c>
      <c r="U2456" s="226">
        <f t="shared" si="115"/>
        <v>0.2141175095846406</v>
      </c>
    </row>
    <row r="2457" spans="1:21" x14ac:dyDescent="0.25">
      <c r="A2457" s="156" t="s">
        <v>16377</v>
      </c>
      <c r="B2457" s="156" t="s">
        <v>108</v>
      </c>
      <c r="C2457" s="223">
        <v>0.20533059537410736</v>
      </c>
      <c r="D2457" s="221">
        <v>1.1728399991989136</v>
      </c>
      <c r="E2457" s="221">
        <v>0.79743969440460205</v>
      </c>
      <c r="F2457" s="221">
        <v>4.1479997634887695</v>
      </c>
      <c r="G2457" s="221">
        <v>22.755256652832031</v>
      </c>
      <c r="H2457" s="221">
        <v>13.389845848083496</v>
      </c>
      <c r="I2457" s="221">
        <v>0.31073832511901855</v>
      </c>
      <c r="J2457" s="221">
        <v>1.5574162006378174</v>
      </c>
      <c r="K2457" s="180">
        <v>598.76080322265625</v>
      </c>
      <c r="L2457" s="181">
        <v>443.63632202148437</v>
      </c>
      <c r="M2457" s="181">
        <v>121.53066253662109</v>
      </c>
      <c r="N2457" s="181">
        <v>127.458984375</v>
      </c>
      <c r="O2457" s="181">
        <v>547.38201904296875</v>
      </c>
      <c r="P2457" s="181">
        <v>831.94158935546875</v>
      </c>
      <c r="Q2457" s="181">
        <v>352.73532104492188</v>
      </c>
      <c r="R2457" s="181">
        <v>930.74700927734375</v>
      </c>
      <c r="S2457" s="226">
        <f t="shared" si="116"/>
        <v>3954.1927108764648</v>
      </c>
      <c r="T2457" s="181">
        <f t="shared" si="114"/>
        <v>26423.428367575689</v>
      </c>
      <c r="U2457" s="226">
        <f t="shared" si="115"/>
        <v>1733.5435751514628</v>
      </c>
    </row>
    <row r="2458" spans="1:21" x14ac:dyDescent="0.25">
      <c r="A2458" s="156" t="s">
        <v>16378</v>
      </c>
      <c r="B2458" s="156" t="s">
        <v>108</v>
      </c>
      <c r="C2458" s="223">
        <v>-1.403236985206604</v>
      </c>
      <c r="D2458" s="221">
        <v>-0.43572750687599182</v>
      </c>
      <c r="E2458" s="221">
        <v>-0.81112796068191528</v>
      </c>
      <c r="F2458" s="221">
        <v>2.5394322872161865</v>
      </c>
      <c r="G2458" s="221">
        <v>40.879322052001953</v>
      </c>
      <c r="H2458" s="221">
        <v>8.4864435195922852</v>
      </c>
      <c r="I2458" s="221">
        <v>3.0343763828277588</v>
      </c>
      <c r="J2458" s="221">
        <v>-1.723626971244812</v>
      </c>
      <c r="K2458" s="180">
        <v>392</v>
      </c>
      <c r="L2458" s="181">
        <v>188</v>
      </c>
      <c r="M2458" s="181">
        <v>107</v>
      </c>
      <c r="N2458" s="181">
        <v>103</v>
      </c>
      <c r="O2458" s="181">
        <v>508</v>
      </c>
      <c r="P2458" s="181">
        <v>847</v>
      </c>
      <c r="Q2458" s="181">
        <v>368</v>
      </c>
      <c r="R2458" s="181">
        <v>1204</v>
      </c>
      <c r="S2458" s="226">
        <f t="shared" si="116"/>
        <v>3717</v>
      </c>
      <c r="T2458" s="181">
        <f t="shared" si="114"/>
        <v>26538.902063310146</v>
      </c>
      <c r="U2458" s="226">
        <f t="shared" si="115"/>
        <v>1741.1193779789678</v>
      </c>
    </row>
    <row r="2459" spans="1:21" x14ac:dyDescent="0.25">
      <c r="A2459" s="156" t="s">
        <v>16379</v>
      </c>
      <c r="B2459" s="156" t="s">
        <v>108</v>
      </c>
      <c r="C2459" s="223">
        <v>-1.8336868286132813</v>
      </c>
      <c r="D2459" s="221">
        <v>-4.3543314933776855</v>
      </c>
      <c r="E2459" s="221">
        <v>8.7641687393188477</v>
      </c>
      <c r="F2459" s="221">
        <v>14.516796112060547</v>
      </c>
      <c r="G2459" s="221">
        <v>41.391189575195312</v>
      </c>
      <c r="H2459" s="221">
        <v>5.9706306457519531</v>
      </c>
      <c r="I2459" s="221">
        <v>-1.7282791137695313</v>
      </c>
      <c r="J2459" s="221">
        <v>-2.4131868034601212E-2</v>
      </c>
      <c r="K2459" s="180">
        <v>658</v>
      </c>
      <c r="L2459" s="181">
        <v>302</v>
      </c>
      <c r="M2459" s="181">
        <v>204</v>
      </c>
      <c r="N2459" s="181">
        <v>180</v>
      </c>
      <c r="O2459" s="181">
        <v>800</v>
      </c>
      <c r="P2459" s="181">
        <v>1234</v>
      </c>
      <c r="Q2459" s="181">
        <v>572</v>
      </c>
      <c r="R2459" s="181">
        <v>2006</v>
      </c>
      <c r="S2459" s="226">
        <f t="shared" si="116"/>
        <v>5956</v>
      </c>
      <c r="T2459" s="181">
        <f t="shared" si="114"/>
        <v>41323.065375424922</v>
      </c>
      <c r="U2459" s="226">
        <f t="shared" si="115"/>
        <v>2711.0537470995168</v>
      </c>
    </row>
    <row r="2460" spans="1:21" x14ac:dyDescent="0.25">
      <c r="A2460" s="156" t="s">
        <v>16318</v>
      </c>
      <c r="B2460" s="156" t="s">
        <v>108</v>
      </c>
      <c r="C2460" s="223">
        <v>-0.67025858163833618</v>
      </c>
      <c r="D2460" s="221">
        <v>0.36605465412139893</v>
      </c>
      <c r="E2460" s="221">
        <v>15.623011589050293</v>
      </c>
      <c r="F2460" s="221">
        <v>33.518352508544922</v>
      </c>
      <c r="G2460" s="221">
        <v>11.352855682373047</v>
      </c>
      <c r="H2460" s="221">
        <v>10.041625022888184</v>
      </c>
      <c r="I2460" s="221">
        <v>-0.56485086679458618</v>
      </c>
      <c r="J2460" s="221">
        <v>0.27171799540519714</v>
      </c>
      <c r="K2460" s="180">
        <v>753.0860595703125</v>
      </c>
      <c r="L2460" s="181">
        <v>299.661865234375</v>
      </c>
      <c r="M2460" s="181">
        <v>221.03338623046875</v>
      </c>
      <c r="N2460" s="181">
        <v>201.81309509277344</v>
      </c>
      <c r="O2460" s="181">
        <v>916.4586181640625</v>
      </c>
      <c r="P2460" s="181">
        <v>1286.012451171875</v>
      </c>
      <c r="Q2460" s="181">
        <v>440.31948852539062</v>
      </c>
      <c r="R2460" s="181">
        <v>1171.5643310546875</v>
      </c>
      <c r="S2460" s="226">
        <f t="shared" si="116"/>
        <v>5289.9492950439453</v>
      </c>
      <c r="T2460" s="181">
        <f t="shared" si="114"/>
        <v>33210.27735017745</v>
      </c>
      <c r="U2460" s="226">
        <f t="shared" si="115"/>
        <v>2178.8036786340895</v>
      </c>
    </row>
    <row r="2461" spans="1:21" x14ac:dyDescent="0.25">
      <c r="A2461" s="156" t="s">
        <v>16380</v>
      </c>
      <c r="B2461" s="156" t="s">
        <v>108</v>
      </c>
      <c r="C2461" s="223">
        <v>-1.835482195019722E-2</v>
      </c>
      <c r="D2461" s="221">
        <v>7.6619596481323242</v>
      </c>
      <c r="E2461" s="221">
        <v>11.196681976318359</v>
      </c>
      <c r="F2461" s="221">
        <v>20.948268890380859</v>
      </c>
      <c r="G2461" s="221">
        <v>55.41802978515625</v>
      </c>
      <c r="H2461" s="221">
        <v>23.982709884643555</v>
      </c>
      <c r="I2461" s="221">
        <v>8.7052904069423676E-2</v>
      </c>
      <c r="J2461" s="221">
        <v>-0.33874481916427612</v>
      </c>
      <c r="K2461" s="180">
        <v>639</v>
      </c>
      <c r="L2461" s="181">
        <v>215</v>
      </c>
      <c r="M2461" s="181">
        <v>197</v>
      </c>
      <c r="N2461" s="181">
        <v>218</v>
      </c>
      <c r="O2461" s="181">
        <v>847</v>
      </c>
      <c r="P2461" s="181">
        <v>1035</v>
      </c>
      <c r="Q2461" s="181">
        <v>377</v>
      </c>
      <c r="R2461" s="181">
        <v>928</v>
      </c>
      <c r="S2461" s="226">
        <f t="shared" si="116"/>
        <v>4456</v>
      </c>
      <c r="T2461" s="181">
        <f t="shared" si="114"/>
        <v>79887.701271843165</v>
      </c>
      <c r="U2461" s="226">
        <f t="shared" si="115"/>
        <v>5241.1371206986641</v>
      </c>
    </row>
    <row r="2462" spans="1:21" x14ac:dyDescent="0.25">
      <c r="A2462" s="156" t="s">
        <v>16381</v>
      </c>
      <c r="B2462" s="156" t="s">
        <v>108</v>
      </c>
      <c r="C2462" s="223">
        <v>-0.65613168478012085</v>
      </c>
      <c r="D2462" s="221">
        <v>0.31137779355049133</v>
      </c>
      <c r="E2462" s="221">
        <v>-6.4022630453109741E-2</v>
      </c>
      <c r="F2462" s="221">
        <v>89.296630859375</v>
      </c>
      <c r="G2462" s="221">
        <v>7.4553780555725098</v>
      </c>
      <c r="H2462" s="221">
        <v>14.948528289794922</v>
      </c>
      <c r="I2462" s="221">
        <v>-0.5507238507270813</v>
      </c>
      <c r="J2462" s="221">
        <v>-0.97652149200439453</v>
      </c>
      <c r="K2462" s="180">
        <v>244</v>
      </c>
      <c r="L2462" s="181">
        <v>97</v>
      </c>
      <c r="M2462" s="181">
        <v>70</v>
      </c>
      <c r="N2462" s="181">
        <v>97</v>
      </c>
      <c r="O2462" s="181">
        <v>336</v>
      </c>
      <c r="P2462" s="181">
        <v>639</v>
      </c>
      <c r="Q2462" s="181">
        <v>272</v>
      </c>
      <c r="R2462" s="181">
        <v>659</v>
      </c>
      <c r="S2462" s="226">
        <f t="shared" si="116"/>
        <v>2414</v>
      </c>
      <c r="T2462" s="181">
        <f t="shared" si="114"/>
        <v>19791.191177338362</v>
      </c>
      <c r="U2462" s="226">
        <f t="shared" si="115"/>
        <v>1298.426980511349</v>
      </c>
    </row>
    <row r="2463" spans="1:21" x14ac:dyDescent="0.25">
      <c r="A2463" s="156" t="s">
        <v>16382</v>
      </c>
      <c r="B2463" s="156" t="s">
        <v>108</v>
      </c>
      <c r="C2463" s="223">
        <v>-6.5709337592124939E-2</v>
      </c>
      <c r="D2463" s="221">
        <v>-2.2780747413635254</v>
      </c>
      <c r="E2463" s="221">
        <v>7.1143984794616699</v>
      </c>
      <c r="F2463" s="221">
        <v>11.269406318664551</v>
      </c>
      <c r="G2463" s="221">
        <v>54.933250427246094</v>
      </c>
      <c r="H2463" s="221">
        <v>27.687189102172852</v>
      </c>
      <c r="I2463" s="221">
        <v>1.2149335145950317</v>
      </c>
      <c r="J2463" s="221">
        <v>-0.19267047941684723</v>
      </c>
      <c r="K2463" s="180">
        <v>1063</v>
      </c>
      <c r="L2463" s="181">
        <v>408</v>
      </c>
      <c r="M2463" s="181">
        <v>321</v>
      </c>
      <c r="N2463" s="181">
        <v>319</v>
      </c>
      <c r="O2463" s="181">
        <v>1317</v>
      </c>
      <c r="P2463" s="181">
        <v>1490</v>
      </c>
      <c r="Q2463" s="181">
        <v>584</v>
      </c>
      <c r="R2463" s="181">
        <v>1767</v>
      </c>
      <c r="S2463" s="226">
        <f t="shared" si="116"/>
        <v>7269</v>
      </c>
      <c r="T2463" s="181">
        <f t="shared" si="114"/>
        <v>118849.43401753902</v>
      </c>
      <c r="U2463" s="226">
        <f t="shared" si="115"/>
        <v>7797.2725524260004</v>
      </c>
    </row>
    <row r="2464" spans="1:21" x14ac:dyDescent="0.25">
      <c r="A2464" s="156" t="s">
        <v>16319</v>
      </c>
      <c r="B2464" s="156" t="s">
        <v>108</v>
      </c>
      <c r="C2464" s="223">
        <v>-0.93542742729187012</v>
      </c>
      <c r="D2464" s="221">
        <v>3.2081998884677887E-2</v>
      </c>
      <c r="E2464" s="221">
        <v>-0.34331837296485901</v>
      </c>
      <c r="F2464" s="221">
        <v>3.0072417259216309</v>
      </c>
      <c r="G2464" s="221">
        <v>58.11041259765625</v>
      </c>
      <c r="H2464" s="221">
        <v>1.6216055154800415</v>
      </c>
      <c r="I2464" s="221">
        <v>-0.83001959323883057</v>
      </c>
      <c r="J2464" s="221">
        <v>-1.2558172941207886</v>
      </c>
      <c r="K2464" s="180">
        <v>42.268310546875</v>
      </c>
      <c r="L2464" s="181">
        <v>15.173239707946777</v>
      </c>
      <c r="M2464" s="181">
        <v>10.980633735656738</v>
      </c>
      <c r="N2464" s="181">
        <v>10.866549491882324</v>
      </c>
      <c r="O2464" s="181">
        <v>50.396831512451172</v>
      </c>
      <c r="P2464" s="181">
        <v>54.931690216064453</v>
      </c>
      <c r="Q2464" s="181">
        <v>20.25</v>
      </c>
      <c r="R2464" s="181">
        <v>45.377113342285156</v>
      </c>
      <c r="S2464" s="226">
        <f t="shared" si="116"/>
        <v>250.24436855316162</v>
      </c>
      <c r="T2464" s="181">
        <f t="shared" si="114"/>
        <v>2933.7212827855883</v>
      </c>
      <c r="U2464" s="226">
        <f t="shared" si="115"/>
        <v>192.47062153746828</v>
      </c>
    </row>
    <row r="2465" spans="1:21" x14ac:dyDescent="0.25">
      <c r="A2465" s="156" t="s">
        <v>16326</v>
      </c>
      <c r="B2465" s="156" t="s">
        <v>108</v>
      </c>
      <c r="C2465" s="223">
        <v>-0.94347906112670898</v>
      </c>
      <c r="D2465" s="221">
        <v>2.403034083545208E-2</v>
      </c>
      <c r="E2465" s="221">
        <v>-0.35137006640434265</v>
      </c>
      <c r="F2465" s="221">
        <v>2.9991903305053711</v>
      </c>
      <c r="G2465" s="221">
        <v>7.1680302619934082</v>
      </c>
      <c r="H2465" s="221">
        <v>1.6135538816452026</v>
      </c>
      <c r="I2465" s="221">
        <v>-0.83807128667831421</v>
      </c>
      <c r="J2465" s="221">
        <v>-1.263869047164917</v>
      </c>
      <c r="K2465" s="180">
        <v>3.3539745807647705</v>
      </c>
      <c r="L2465" s="181">
        <v>1.2890180349349976</v>
      </c>
      <c r="M2465" s="181">
        <v>1.0590168237686157</v>
      </c>
      <c r="N2465" s="181">
        <v>1.0008846521377563</v>
      </c>
      <c r="O2465" s="181">
        <v>3.9125490188598633</v>
      </c>
      <c r="P2465" s="181">
        <v>4.2411222457885742</v>
      </c>
      <c r="Q2465" s="181">
        <v>1.2687982320785522</v>
      </c>
      <c r="R2465" s="181">
        <v>3.6572728157043457</v>
      </c>
      <c r="S2465" s="226">
        <f t="shared" si="116"/>
        <v>19.782636404037476</v>
      </c>
      <c r="T2465" s="181">
        <f t="shared" si="114"/>
        <v>28.699199268416081</v>
      </c>
      <c r="U2465" s="226">
        <f t="shared" si="115"/>
        <v>1.8828485014005343</v>
      </c>
    </row>
    <row r="2466" spans="1:21" x14ac:dyDescent="0.25">
      <c r="A2466" s="156" t="s">
        <v>16328</v>
      </c>
      <c r="B2466" s="156" t="s">
        <v>108</v>
      </c>
      <c r="C2466" s="223">
        <v>-1.128354549407959</v>
      </c>
      <c r="D2466" s="221">
        <v>-0.16084517538547516</v>
      </c>
      <c r="E2466" s="221">
        <v>-0.53624558448791504</v>
      </c>
      <c r="F2466" s="221">
        <v>2.814314603805542</v>
      </c>
      <c r="G2466" s="221">
        <v>6.9831552505493164</v>
      </c>
      <c r="H2466" s="221">
        <v>1.4286782741546631</v>
      </c>
      <c r="I2466" s="221">
        <v>-1.022946834564209</v>
      </c>
      <c r="J2466" s="221">
        <v>-1.4487444162368774</v>
      </c>
      <c r="K2466" s="180">
        <v>148.62826538085937</v>
      </c>
      <c r="L2466" s="181">
        <v>52.167537689208984</v>
      </c>
      <c r="M2466" s="181">
        <v>42.324607849121094</v>
      </c>
      <c r="N2466" s="181">
        <v>45.277488708496094</v>
      </c>
      <c r="O2466" s="181">
        <v>163.39266967773437</v>
      </c>
      <c r="P2466" s="181">
        <v>271.6649169921875</v>
      </c>
      <c r="Q2466" s="181">
        <v>134.84817504882812</v>
      </c>
      <c r="R2466" s="181">
        <v>297.25653076171875</v>
      </c>
      <c r="S2466" s="226">
        <f t="shared" si="116"/>
        <v>1155.5601921081543</v>
      </c>
      <c r="T2466" s="181">
        <f t="shared" si="114"/>
        <v>889.15932843369637</v>
      </c>
      <c r="U2466" s="226">
        <f t="shared" si="115"/>
        <v>58.334460602534016</v>
      </c>
    </row>
    <row r="2467" spans="1:21" x14ac:dyDescent="0.25">
      <c r="A2467" s="156" t="s">
        <v>16367</v>
      </c>
      <c r="B2467" s="156" t="s">
        <v>108</v>
      </c>
      <c r="C2467" s="223">
        <v>-0.91229379177093506</v>
      </c>
      <c r="D2467" s="221">
        <v>5.5215608328580856E-2</v>
      </c>
      <c r="E2467" s="221">
        <v>-0.32018482685089111</v>
      </c>
      <c r="F2467" s="221">
        <v>3.0303754806518555</v>
      </c>
      <c r="G2467" s="221">
        <v>7.199216365814209</v>
      </c>
      <c r="H2467" s="221">
        <v>1.6447391510009766</v>
      </c>
      <c r="I2467" s="221">
        <v>-0.80688607692718506</v>
      </c>
      <c r="J2467" s="221">
        <v>-1.2326837778091431</v>
      </c>
      <c r="K2467" s="180">
        <v>120.59560394287109</v>
      </c>
      <c r="L2467" s="181">
        <v>43.694061279296875</v>
      </c>
      <c r="M2467" s="181">
        <v>48.937347412109375</v>
      </c>
      <c r="N2467" s="181">
        <v>42.820178985595703</v>
      </c>
      <c r="O2467" s="181">
        <v>160.79414367675781</v>
      </c>
      <c r="P2467" s="181">
        <v>263.03823852539062</v>
      </c>
      <c r="Q2467" s="181">
        <v>93.505287170410156</v>
      </c>
      <c r="R2467" s="181">
        <v>239.44345092773437</v>
      </c>
      <c r="S2467" s="226">
        <f t="shared" si="116"/>
        <v>1012.828311920166</v>
      </c>
      <c r="T2467" s="181">
        <f t="shared" si="114"/>
        <v>1226.1011455490193</v>
      </c>
      <c r="U2467" s="226">
        <f t="shared" si="115"/>
        <v>80.439969173741332</v>
      </c>
    </row>
    <row r="2468" spans="1:21" x14ac:dyDescent="0.25">
      <c r="A2468" s="156" t="s">
        <v>16383</v>
      </c>
      <c r="B2468" s="156" t="s">
        <v>108</v>
      </c>
      <c r="C2468" s="223">
        <v>-1.0434092283248901</v>
      </c>
      <c r="D2468" s="221">
        <v>-7.5899742543697357E-2</v>
      </c>
      <c r="E2468" s="221">
        <v>-0.45130005478858948</v>
      </c>
      <c r="F2468" s="221">
        <v>2.8992600440979004</v>
      </c>
      <c r="G2468" s="221">
        <v>7.0681004524230957</v>
      </c>
      <c r="H2468" s="221">
        <v>1.5136237144470215</v>
      </c>
      <c r="I2468" s="221">
        <v>-0.93800127506256104</v>
      </c>
      <c r="J2468" s="221">
        <v>-1.363798975944519</v>
      </c>
      <c r="K2468" s="180">
        <v>107</v>
      </c>
      <c r="L2468" s="181">
        <v>43</v>
      </c>
      <c r="M2468" s="181">
        <v>49</v>
      </c>
      <c r="N2468" s="181">
        <v>52</v>
      </c>
      <c r="O2468" s="181">
        <v>128</v>
      </c>
      <c r="P2468" s="181">
        <v>214</v>
      </c>
      <c r="Q2468" s="181">
        <v>91</v>
      </c>
      <c r="R2468" s="181">
        <v>244</v>
      </c>
      <c r="S2468" s="226">
        <f t="shared" si="116"/>
        <v>928</v>
      </c>
      <c r="T2468" s="181">
        <f t="shared" si="114"/>
        <v>824.24660988897085</v>
      </c>
      <c r="U2468" s="226">
        <f t="shared" si="115"/>
        <v>54.075776808234671</v>
      </c>
    </row>
    <row r="2469" spans="1:21" x14ac:dyDescent="0.25">
      <c r="A2469" s="156" t="s">
        <v>16384</v>
      </c>
      <c r="B2469" s="156" t="s">
        <v>108</v>
      </c>
      <c r="C2469" s="223">
        <v>-0.22523634135723114</v>
      </c>
      <c r="D2469" s="221">
        <v>0.74227315187454224</v>
      </c>
      <c r="E2469" s="221">
        <v>60.831752777099609</v>
      </c>
      <c r="F2469" s="221">
        <v>3.717432975769043</v>
      </c>
      <c r="G2469" s="221">
        <v>22.314334869384766</v>
      </c>
      <c r="H2469" s="221">
        <v>2.3317966461181641</v>
      </c>
      <c r="I2469" s="221">
        <v>-0.11982838064432144</v>
      </c>
      <c r="J2469" s="221">
        <v>-0.54562610387802124</v>
      </c>
      <c r="K2469" s="180">
        <v>193</v>
      </c>
      <c r="L2469" s="181">
        <v>86</v>
      </c>
      <c r="M2469" s="181">
        <v>124</v>
      </c>
      <c r="N2469" s="181">
        <v>88</v>
      </c>
      <c r="O2469" s="181">
        <v>352</v>
      </c>
      <c r="P2469" s="181">
        <v>485</v>
      </c>
      <c r="Q2469" s="181">
        <v>179</v>
      </c>
      <c r="R2469" s="181">
        <v>663</v>
      </c>
      <c r="S2469" s="226">
        <f t="shared" si="116"/>
        <v>2170</v>
      </c>
      <c r="T2469" s="181">
        <f t="shared" si="114"/>
        <v>16493.004183791578</v>
      </c>
      <c r="U2469" s="226">
        <f t="shared" si="115"/>
        <v>1082.0451093637287</v>
      </c>
    </row>
    <row r="2470" spans="1:21" x14ac:dyDescent="0.25">
      <c r="A2470" s="156" t="s">
        <v>16385</v>
      </c>
      <c r="B2470" s="156" t="s">
        <v>108</v>
      </c>
      <c r="C2470" s="223">
        <v>2.8672995567321777</v>
      </c>
      <c r="D2470" s="221">
        <v>1.175398588180542</v>
      </c>
      <c r="E2470" s="221">
        <v>5.7472457885742187</v>
      </c>
      <c r="F2470" s="221">
        <v>22.377979278564453</v>
      </c>
      <c r="G2470" s="221">
        <v>50.274894714355469</v>
      </c>
      <c r="H2470" s="221">
        <v>33.871616363525391</v>
      </c>
      <c r="I2470" s="221">
        <v>19.028007507324219</v>
      </c>
      <c r="J2470" s="221">
        <v>-0.11250080913305283</v>
      </c>
      <c r="K2470" s="180">
        <v>345</v>
      </c>
      <c r="L2470" s="181">
        <v>138</v>
      </c>
      <c r="M2470" s="181">
        <v>176</v>
      </c>
      <c r="N2470" s="181">
        <v>207</v>
      </c>
      <c r="O2470" s="181">
        <v>540</v>
      </c>
      <c r="P2470" s="181">
        <v>607</v>
      </c>
      <c r="Q2470" s="181">
        <v>195</v>
      </c>
      <c r="R2470" s="181">
        <v>565</v>
      </c>
      <c r="S2470" s="226">
        <f t="shared" si="116"/>
        <v>2773</v>
      </c>
      <c r="T2470" s="181">
        <f t="shared" si="114"/>
        <v>58150.593106873333</v>
      </c>
      <c r="U2470" s="226">
        <f t="shared" si="115"/>
        <v>3815.045711303967</v>
      </c>
    </row>
    <row r="2471" spans="1:21" x14ac:dyDescent="0.25">
      <c r="A2471" s="156" t="s">
        <v>16386</v>
      </c>
      <c r="B2471" s="156" t="s">
        <v>108</v>
      </c>
      <c r="C2471" s="223">
        <v>-0.55200338363647461</v>
      </c>
      <c r="D2471" s="221">
        <v>0.41550588607788086</v>
      </c>
      <c r="E2471" s="221">
        <v>4.0105570107698441E-2</v>
      </c>
      <c r="F2471" s="221">
        <v>25.459632873535156</v>
      </c>
      <c r="G2471" s="221">
        <v>62.372100830078125</v>
      </c>
      <c r="H2471" s="221">
        <v>2.4437081813812256</v>
      </c>
      <c r="I2471" s="221">
        <v>-0.446595698595047</v>
      </c>
      <c r="J2471" s="221">
        <v>-1.0644716024398804</v>
      </c>
      <c r="K2471" s="180">
        <v>317</v>
      </c>
      <c r="L2471" s="181">
        <v>161</v>
      </c>
      <c r="M2471" s="181">
        <v>123</v>
      </c>
      <c r="N2471" s="181">
        <v>168</v>
      </c>
      <c r="O2471" s="181">
        <v>424</v>
      </c>
      <c r="P2471" s="181">
        <v>564</v>
      </c>
      <c r="Q2471" s="181">
        <v>213</v>
      </c>
      <c r="R2471" s="181">
        <v>815</v>
      </c>
      <c r="S2471" s="226">
        <f t="shared" si="116"/>
        <v>2785</v>
      </c>
      <c r="T2471" s="181">
        <f t="shared" si="114"/>
        <v>31035.415609385818</v>
      </c>
      <c r="U2471" s="226">
        <f t="shared" si="115"/>
        <v>2036.1190298010672</v>
      </c>
    </row>
    <row r="2472" spans="1:21" x14ac:dyDescent="0.25">
      <c r="A2472" s="156" t="s">
        <v>16387</v>
      </c>
      <c r="B2472" s="156" t="s">
        <v>108</v>
      </c>
      <c r="C2472" s="223">
        <v>-1.665066123008728</v>
      </c>
      <c r="D2472" s="221">
        <v>-5.1369719505310059</v>
      </c>
      <c r="E2472" s="221">
        <v>28.454235076904297</v>
      </c>
      <c r="F2472" s="221">
        <v>56.558933258056641</v>
      </c>
      <c r="G2472" s="221">
        <v>84.836822509765625</v>
      </c>
      <c r="H2472" s="221">
        <v>20.119874954223633</v>
      </c>
      <c r="I2472" s="221">
        <v>12.68653392791748</v>
      </c>
      <c r="J2472" s="221">
        <v>4.8474035263061523</v>
      </c>
      <c r="K2472" s="180">
        <v>658</v>
      </c>
      <c r="L2472" s="181">
        <v>228</v>
      </c>
      <c r="M2472" s="181">
        <v>172</v>
      </c>
      <c r="N2472" s="181">
        <v>185</v>
      </c>
      <c r="O2472" s="181">
        <v>726</v>
      </c>
      <c r="P2472" s="181">
        <v>883</v>
      </c>
      <c r="Q2472" s="181">
        <v>274</v>
      </c>
      <c r="R2472" s="181">
        <v>922</v>
      </c>
      <c r="S2472" s="226">
        <f t="shared" si="116"/>
        <v>4048</v>
      </c>
      <c r="T2472" s="181">
        <f t="shared" si="114"/>
        <v>100393.48704648018</v>
      </c>
      <c r="U2472" s="226">
        <f t="shared" si="115"/>
        <v>6586.4460143271299</v>
      </c>
    </row>
    <row r="2473" spans="1:21" x14ac:dyDescent="0.25">
      <c r="A2473" s="156" t="s">
        <v>16388</v>
      </c>
      <c r="B2473" s="156" t="s">
        <v>108</v>
      </c>
      <c r="C2473" s="223">
        <v>-1.0879137516021729</v>
      </c>
      <c r="D2473" s="221">
        <v>-0.12040454894304276</v>
      </c>
      <c r="E2473" s="221">
        <v>16.795003890991211</v>
      </c>
      <c r="F2473" s="221">
        <v>2.8547554016113281</v>
      </c>
      <c r="G2473" s="221">
        <v>21.854890823364258</v>
      </c>
      <c r="H2473" s="221">
        <v>19.076885223388672</v>
      </c>
      <c r="I2473" s="221">
        <v>3.3810710906982422</v>
      </c>
      <c r="J2473" s="221">
        <v>-1.4083037376403809</v>
      </c>
      <c r="K2473" s="180">
        <v>304</v>
      </c>
      <c r="L2473" s="181">
        <v>83</v>
      </c>
      <c r="M2473" s="181">
        <v>138</v>
      </c>
      <c r="N2473" s="181">
        <v>149</v>
      </c>
      <c r="O2473" s="181">
        <v>463</v>
      </c>
      <c r="P2473" s="181">
        <v>443</v>
      </c>
      <c r="Q2473" s="181">
        <v>189</v>
      </c>
      <c r="R2473" s="181">
        <v>535</v>
      </c>
      <c r="S2473" s="226">
        <f t="shared" si="116"/>
        <v>2304</v>
      </c>
      <c r="T2473" s="181">
        <f t="shared" si="114"/>
        <v>20857.804275430739</v>
      </c>
      <c r="U2473" s="226">
        <f t="shared" si="115"/>
        <v>1368.4035277499875</v>
      </c>
    </row>
    <row r="2474" spans="1:21" x14ac:dyDescent="0.25">
      <c r="A2474" s="156" t="s">
        <v>16389</v>
      </c>
      <c r="B2474" s="156" t="s">
        <v>108</v>
      </c>
      <c r="C2474" s="223">
        <v>-1.8741291761398315</v>
      </c>
      <c r="D2474" s="221">
        <v>-0.90661972761154175</v>
      </c>
      <c r="E2474" s="221">
        <v>-1.2820202112197876</v>
      </c>
      <c r="F2474" s="221">
        <v>30.659051895141602</v>
      </c>
      <c r="G2474" s="221">
        <v>6.2373809814453125</v>
      </c>
      <c r="H2474" s="221">
        <v>2.2239997386932373</v>
      </c>
      <c r="I2474" s="221">
        <v>-1.7687214612960815</v>
      </c>
      <c r="J2474" s="221">
        <v>-2.19451904296875</v>
      </c>
      <c r="K2474" s="180">
        <v>251.99688720703125</v>
      </c>
      <c r="L2474" s="181">
        <v>98.133399963378906</v>
      </c>
      <c r="M2474" s="181">
        <v>57.547367095947266</v>
      </c>
      <c r="N2474" s="181">
        <v>45.43212890625</v>
      </c>
      <c r="O2474" s="181">
        <v>273.19854736328125</v>
      </c>
      <c r="P2474" s="181">
        <v>473.7056884765625</v>
      </c>
      <c r="Q2474" s="181">
        <v>250.17959594726562</v>
      </c>
      <c r="R2474" s="181">
        <v>883.806396484375</v>
      </c>
      <c r="S2474" s="226">
        <f t="shared" si="116"/>
        <v>2334.0000114440918</v>
      </c>
      <c r="T2474" s="181">
        <f t="shared" si="114"/>
        <v>1133.4214781272149</v>
      </c>
      <c r="U2474" s="226">
        <f t="shared" si="115"/>
        <v>74.35959838418114</v>
      </c>
    </row>
    <row r="2475" spans="1:21" x14ac:dyDescent="0.25">
      <c r="A2475" s="156" t="s">
        <v>16390</v>
      </c>
      <c r="B2475" s="156" t="s">
        <v>108</v>
      </c>
      <c r="C2475" s="223">
        <v>-1.7929775714874268</v>
      </c>
      <c r="D2475" s="221">
        <v>-0.82546818256378174</v>
      </c>
      <c r="E2475" s="221">
        <v>-1.2008684873580933</v>
      </c>
      <c r="F2475" s="221">
        <v>2.1496915817260742</v>
      </c>
      <c r="G2475" s="221">
        <v>6.3185324668884277</v>
      </c>
      <c r="H2475" s="221">
        <v>0.76405537128448486</v>
      </c>
      <c r="I2475" s="221">
        <v>-1.6875698566436768</v>
      </c>
      <c r="J2475" s="221">
        <v>-2.1133675575256348</v>
      </c>
      <c r="K2475" s="180">
        <v>0.64522302150726318</v>
      </c>
      <c r="L2475" s="181">
        <v>0.23436565697193146</v>
      </c>
      <c r="M2475" s="181">
        <v>0.18653592467308044</v>
      </c>
      <c r="N2475" s="181">
        <v>0.19562357664108276</v>
      </c>
      <c r="O2475" s="181">
        <v>0.72940331697463989</v>
      </c>
      <c r="P2475" s="181">
        <v>0.88963288068771362</v>
      </c>
      <c r="Q2475" s="181">
        <v>0.33002510666847229</v>
      </c>
      <c r="R2475" s="181">
        <v>1</v>
      </c>
      <c r="S2475" s="226">
        <f t="shared" si="116"/>
        <v>4.2108094841241837</v>
      </c>
      <c r="T2475" s="181">
        <f t="shared" si="114"/>
        <v>1.4643727843526637</v>
      </c>
      <c r="U2475" s="226">
        <f t="shared" si="115"/>
        <v>9.6072091653946382E-2</v>
      </c>
    </row>
    <row r="2476" spans="1:21" x14ac:dyDescent="0.25">
      <c r="A2476" s="156" t="s">
        <v>16391</v>
      </c>
      <c r="B2476" s="156" t="s">
        <v>108</v>
      </c>
      <c r="C2476" s="223">
        <v>-7.505007266998291</v>
      </c>
      <c r="D2476" s="221">
        <v>-1.2047096490859985</v>
      </c>
      <c r="E2476" s="221">
        <v>-1.5801101922988892</v>
      </c>
      <c r="F2476" s="221">
        <v>1.770450234413147</v>
      </c>
      <c r="G2476" s="221">
        <v>6.8252897262573242</v>
      </c>
      <c r="H2476" s="221">
        <v>-0.32410717010498047</v>
      </c>
      <c r="I2476" s="221">
        <v>-0.78743267059326172</v>
      </c>
      <c r="J2476" s="221">
        <v>2.9837417602539063</v>
      </c>
      <c r="K2476" s="180">
        <v>466.59945678710937</v>
      </c>
      <c r="L2476" s="181">
        <v>145.33425903320312</v>
      </c>
      <c r="M2476" s="181">
        <v>116.50276184082031</v>
      </c>
      <c r="N2476" s="181">
        <v>105.32320404052734</v>
      </c>
      <c r="O2476" s="181">
        <v>528.9696044921875</v>
      </c>
      <c r="P2476" s="181">
        <v>642.5303955078125</v>
      </c>
      <c r="Q2476" s="181">
        <v>290.08010864257812</v>
      </c>
      <c r="R2476" s="181">
        <v>709.01934814453125</v>
      </c>
      <c r="S2476" s="226">
        <f t="shared" si="116"/>
        <v>3004.3591384887695</v>
      </c>
      <c r="T2476" s="181">
        <f t="shared" si="114"/>
        <v>1614.698573803159</v>
      </c>
      <c r="U2476" s="226">
        <f t="shared" si="115"/>
        <v>105.93441166996885</v>
      </c>
    </row>
    <row r="2477" spans="1:21" x14ac:dyDescent="0.25">
      <c r="A2477" s="156" t="s">
        <v>16392</v>
      </c>
      <c r="B2477" s="156" t="s">
        <v>108</v>
      </c>
      <c r="C2477" s="223">
        <v>-1.4006530046463013</v>
      </c>
      <c r="D2477" s="221">
        <v>-0.43314346671104431</v>
      </c>
      <c r="E2477" s="221">
        <v>-0.80854374170303345</v>
      </c>
      <c r="F2477" s="221">
        <v>2.5420165061950684</v>
      </c>
      <c r="G2477" s="221">
        <v>31.356481552124023</v>
      </c>
      <c r="H2477" s="221">
        <v>9.5481967926025391</v>
      </c>
      <c r="I2477" s="221">
        <v>-1.2952450513839722</v>
      </c>
      <c r="J2477" s="221">
        <v>-1.7210427522659302</v>
      </c>
      <c r="K2477" s="180">
        <v>452.80368041992187</v>
      </c>
      <c r="L2477" s="181">
        <v>273.11968994140625</v>
      </c>
      <c r="M2477" s="181">
        <v>99.904304504394531</v>
      </c>
      <c r="N2477" s="181">
        <v>102.06050872802734</v>
      </c>
      <c r="O2477" s="181">
        <v>412.55447387695312</v>
      </c>
      <c r="P2477" s="181">
        <v>748.92291259765625</v>
      </c>
      <c r="Q2477" s="181">
        <v>281.7445068359375</v>
      </c>
      <c r="R2477" s="181">
        <v>753.23529052734375</v>
      </c>
      <c r="S2477" s="226">
        <f t="shared" si="116"/>
        <v>3124.3453674316406</v>
      </c>
      <c r="T2477" s="181">
        <f t="shared" si="114"/>
        <v>17851.983438411291</v>
      </c>
      <c r="U2477" s="226">
        <f t="shared" si="115"/>
        <v>1171.2027206637445</v>
      </c>
    </row>
    <row r="2478" spans="1:21" x14ac:dyDescent="0.25">
      <c r="A2478" s="156" t="s">
        <v>16393</v>
      </c>
      <c r="B2478" s="156" t="s">
        <v>108</v>
      </c>
      <c r="C2478" s="223">
        <v>-2.774616003036499</v>
      </c>
      <c r="D2478" s="221">
        <v>-3.0172584056854248</v>
      </c>
      <c r="E2478" s="221">
        <v>-1.446534276008606</v>
      </c>
      <c r="F2478" s="221">
        <v>15.731657981872559</v>
      </c>
      <c r="G2478" s="221">
        <v>10.161077499389648</v>
      </c>
      <c r="H2478" s="221">
        <v>2.4086556434631348</v>
      </c>
      <c r="I2478" s="221">
        <v>-1.9332354068756104</v>
      </c>
      <c r="J2478" s="221">
        <v>-1.965617299079895</v>
      </c>
      <c r="K2478" s="180">
        <v>787</v>
      </c>
      <c r="L2478" s="181">
        <v>340</v>
      </c>
      <c r="M2478" s="181">
        <v>147</v>
      </c>
      <c r="N2478" s="181">
        <v>183</v>
      </c>
      <c r="O2478" s="181">
        <v>798</v>
      </c>
      <c r="P2478" s="181">
        <v>1178</v>
      </c>
      <c r="Q2478" s="181">
        <v>469</v>
      </c>
      <c r="R2478" s="181">
        <v>1415</v>
      </c>
      <c r="S2478" s="226">
        <f t="shared" si="116"/>
        <v>5317</v>
      </c>
      <c r="T2478" s="181">
        <f t="shared" si="114"/>
        <v>6714.6625282764435</v>
      </c>
      <c r="U2478" s="226">
        <f t="shared" si="115"/>
        <v>440.52421673970213</v>
      </c>
    </row>
    <row r="2479" spans="1:21" x14ac:dyDescent="0.25">
      <c r="A2479" s="156" t="s">
        <v>16394</v>
      </c>
      <c r="B2479" s="156" t="s">
        <v>108</v>
      </c>
      <c r="C2479" s="223">
        <v>-2.4986367225646973</v>
      </c>
      <c r="D2479" s="221">
        <v>-0.52756667137145996</v>
      </c>
      <c r="E2479" s="221">
        <v>-1.9065275192260742</v>
      </c>
      <c r="F2479" s="221">
        <v>1.4440326690673828</v>
      </c>
      <c r="G2479" s="221">
        <v>5.6128735542297363</v>
      </c>
      <c r="H2479" s="221">
        <v>2.6795449256896973</v>
      </c>
      <c r="I2479" s="221">
        <v>-0.69656354188919067</v>
      </c>
      <c r="J2479" s="221">
        <v>-2.8190264701843262</v>
      </c>
      <c r="K2479" s="180">
        <v>464</v>
      </c>
      <c r="L2479" s="181">
        <v>183</v>
      </c>
      <c r="M2479" s="181">
        <v>112</v>
      </c>
      <c r="N2479" s="181">
        <v>81</v>
      </c>
      <c r="O2479" s="181">
        <v>488</v>
      </c>
      <c r="P2479" s="181">
        <v>763</v>
      </c>
      <c r="Q2479" s="181">
        <v>258</v>
      </c>
      <c r="R2479" s="181">
        <v>643</v>
      </c>
      <c r="S2479" s="226">
        <f t="shared" si="116"/>
        <v>2992</v>
      </c>
      <c r="T2479" s="181">
        <f t="shared" si="114"/>
        <v>1438.7510825395584</v>
      </c>
      <c r="U2479" s="226">
        <f t="shared" si="115"/>
        <v>94.391146397915236</v>
      </c>
    </row>
    <row r="2480" spans="1:21" x14ac:dyDescent="0.25">
      <c r="A2480" s="156" t="s">
        <v>16395</v>
      </c>
      <c r="B2480" s="156" t="s">
        <v>108</v>
      </c>
      <c r="C2480" s="223">
        <v>-1.7742772102355957</v>
      </c>
      <c r="D2480" s="221">
        <v>-4.0698590278625488</v>
      </c>
      <c r="E2480" s="221">
        <v>-1.1821682453155518</v>
      </c>
      <c r="F2480" s="221">
        <v>2.1683919429779053</v>
      </c>
      <c r="G2480" s="221">
        <v>29.540365219116211</v>
      </c>
      <c r="H2480" s="221">
        <v>1.3870738744735718</v>
      </c>
      <c r="I2480" s="221">
        <v>-1.6688694953918457</v>
      </c>
      <c r="J2480" s="221">
        <v>-1.4730217456817627</v>
      </c>
      <c r="K2480" s="180">
        <v>311</v>
      </c>
      <c r="L2480" s="181">
        <v>108</v>
      </c>
      <c r="M2480" s="181">
        <v>79</v>
      </c>
      <c r="N2480" s="181">
        <v>69</v>
      </c>
      <c r="O2480" s="181">
        <v>380</v>
      </c>
      <c r="P2480" s="181">
        <v>622</v>
      </c>
      <c r="Q2480" s="181">
        <v>304</v>
      </c>
      <c r="R2480" s="181">
        <v>796</v>
      </c>
      <c r="S2480" s="226">
        <f t="shared" si="116"/>
        <v>2669</v>
      </c>
      <c r="T2480" s="181">
        <f t="shared" si="114"/>
        <v>9473.1198623180389</v>
      </c>
      <c r="U2480" s="226">
        <f t="shared" si="115"/>
        <v>621.49641770606638</v>
      </c>
    </row>
    <row r="2481" spans="1:21" x14ac:dyDescent="0.25">
      <c r="A2481" s="156" t="s">
        <v>16396</v>
      </c>
      <c r="B2481" s="156" t="s">
        <v>108</v>
      </c>
      <c r="C2481" s="223">
        <v>-1.3082317113876343</v>
      </c>
      <c r="D2481" s="221">
        <v>2.306931734085083</v>
      </c>
      <c r="E2481" s="221">
        <v>-0.71612256765365601</v>
      </c>
      <c r="F2481" s="221">
        <v>2.6344375610351562</v>
      </c>
      <c r="G2481" s="221">
        <v>32.948638916015625</v>
      </c>
      <c r="H2481" s="221">
        <v>1.2488013505935669</v>
      </c>
      <c r="I2481" s="221">
        <v>-1.2028237581253052</v>
      </c>
      <c r="J2481" s="221">
        <v>4.2817659378051758</v>
      </c>
      <c r="K2481" s="180">
        <v>490</v>
      </c>
      <c r="L2481" s="181">
        <v>183</v>
      </c>
      <c r="M2481" s="181">
        <v>115</v>
      </c>
      <c r="N2481" s="181">
        <v>98</v>
      </c>
      <c r="O2481" s="181">
        <v>565</v>
      </c>
      <c r="P2481" s="181">
        <v>789</v>
      </c>
      <c r="Q2481" s="181">
        <v>314</v>
      </c>
      <c r="R2481" s="181">
        <v>793</v>
      </c>
      <c r="S2481" s="226">
        <f t="shared" si="116"/>
        <v>3347</v>
      </c>
      <c r="T2481" s="181">
        <f t="shared" si="114"/>
        <v>22575.994736254215</v>
      </c>
      <c r="U2481" s="226">
        <f t="shared" si="115"/>
        <v>1481.1276600167175</v>
      </c>
    </row>
    <row r="2482" spans="1:21" x14ac:dyDescent="0.25">
      <c r="A2482" s="156" t="s">
        <v>16397</v>
      </c>
      <c r="B2482" s="156" t="s">
        <v>108</v>
      </c>
      <c r="C2482" s="223">
        <v>3.8784399032592773</v>
      </c>
      <c r="D2482" s="221">
        <v>23.892614364624023</v>
      </c>
      <c r="E2482" s="221">
        <v>43.303703308105469</v>
      </c>
      <c r="F2482" s="221">
        <v>29.621728897094727</v>
      </c>
      <c r="G2482" s="221">
        <v>58.029991149902344</v>
      </c>
      <c r="H2482" s="221">
        <v>45.373813629150391</v>
      </c>
      <c r="I2482" s="221">
        <v>1.8900524377822876</v>
      </c>
      <c r="J2482" s="221">
        <v>0.91880965232849121</v>
      </c>
      <c r="K2482" s="180">
        <v>468</v>
      </c>
      <c r="L2482" s="181">
        <v>143</v>
      </c>
      <c r="M2482" s="181">
        <v>238</v>
      </c>
      <c r="N2482" s="181">
        <v>347</v>
      </c>
      <c r="O2482" s="181">
        <v>865</v>
      </c>
      <c r="P2482" s="181">
        <v>855</v>
      </c>
      <c r="Q2482" s="181">
        <v>280</v>
      </c>
      <c r="R2482" s="181">
        <v>814</v>
      </c>
      <c r="S2482" s="226">
        <f t="shared" si="116"/>
        <v>4010</v>
      </c>
      <c r="T2482" s="181">
        <f t="shared" si="114"/>
        <v>116084.45378065109</v>
      </c>
      <c r="U2482" s="226">
        <f t="shared" si="115"/>
        <v>7615.8724078876166</v>
      </c>
    </row>
    <row r="2483" spans="1:21" x14ac:dyDescent="0.25">
      <c r="A2483" s="156" t="s">
        <v>16398</v>
      </c>
      <c r="B2483" s="156" t="s">
        <v>108</v>
      </c>
      <c r="C2483" s="223">
        <v>-0.63898062705993652</v>
      </c>
      <c r="D2483" s="221">
        <v>5.6838841438293457</v>
      </c>
      <c r="E2483" s="221">
        <v>8.5487508773803711</v>
      </c>
      <c r="F2483" s="221">
        <v>20.590831756591797</v>
      </c>
      <c r="G2483" s="221">
        <v>66.483772277832031</v>
      </c>
      <c r="H2483" s="221">
        <v>24.963005065917969</v>
      </c>
      <c r="I2483" s="221">
        <v>0.78192257881164551</v>
      </c>
      <c r="J2483" s="221">
        <v>-0.80502444505691528</v>
      </c>
      <c r="K2483" s="180">
        <v>1637</v>
      </c>
      <c r="L2483" s="181">
        <v>583</v>
      </c>
      <c r="M2483" s="181">
        <v>422</v>
      </c>
      <c r="N2483" s="181">
        <v>492</v>
      </c>
      <c r="O2483" s="181">
        <v>1803</v>
      </c>
      <c r="P2483" s="181">
        <v>1985</v>
      </c>
      <c r="Q2483" s="181">
        <v>646</v>
      </c>
      <c r="R2483" s="181">
        <v>1778</v>
      </c>
      <c r="S2483" s="226">
        <f t="shared" si="116"/>
        <v>9346</v>
      </c>
      <c r="T2483" s="181">
        <f t="shared" si="114"/>
        <v>184501.55025923252</v>
      </c>
      <c r="U2483" s="226">
        <f t="shared" si="115"/>
        <v>12104.465499634263</v>
      </c>
    </row>
    <row r="2484" spans="1:21" x14ac:dyDescent="0.25">
      <c r="A2484" s="156" t="s">
        <v>16399</v>
      </c>
      <c r="B2484" s="156" t="s">
        <v>108</v>
      </c>
      <c r="C2484" s="223">
        <v>0.38938972353935242</v>
      </c>
      <c r="D2484" s="221">
        <v>-1.7976381778717041</v>
      </c>
      <c r="E2484" s="221">
        <v>18.10344123840332</v>
      </c>
      <c r="F2484" s="221">
        <v>12.56059741973877</v>
      </c>
      <c r="G2484" s="221">
        <v>27.517824172973633</v>
      </c>
      <c r="H2484" s="221">
        <v>17.812999725341797</v>
      </c>
      <c r="I2484" s="221">
        <v>-0.60873949527740479</v>
      </c>
      <c r="J2484" s="221">
        <v>-1.1323773860931396</v>
      </c>
      <c r="K2484" s="180">
        <v>1174</v>
      </c>
      <c r="L2484" s="181">
        <v>381</v>
      </c>
      <c r="M2484" s="181">
        <v>314</v>
      </c>
      <c r="N2484" s="181">
        <v>354</v>
      </c>
      <c r="O2484" s="181">
        <v>1387</v>
      </c>
      <c r="P2484" s="181">
        <v>1493</v>
      </c>
      <c r="Q2484" s="181">
        <v>556</v>
      </c>
      <c r="R2484" s="181">
        <v>1323</v>
      </c>
      <c r="S2484" s="226">
        <f t="shared" si="116"/>
        <v>6982</v>
      </c>
      <c r="T2484" s="181">
        <f t="shared" si="114"/>
        <v>72828.611701786518</v>
      </c>
      <c r="U2484" s="226">
        <f t="shared" si="115"/>
        <v>4778.0163174342861</v>
      </c>
    </row>
    <row r="2485" spans="1:21" x14ac:dyDescent="0.25">
      <c r="A2485" s="156" t="s">
        <v>16400</v>
      </c>
      <c r="B2485" s="156" t="s">
        <v>108</v>
      </c>
      <c r="C2485" s="223">
        <v>-1.7691837549209595</v>
      </c>
      <c r="D2485" s="221">
        <v>1.2176327705383301</v>
      </c>
      <c r="E2485" s="221">
        <v>8.7221975326538086</v>
      </c>
      <c r="F2485" s="221">
        <v>2.5123960971832275</v>
      </c>
      <c r="G2485" s="221">
        <v>23.515426635742188</v>
      </c>
      <c r="H2485" s="221">
        <v>12.01604175567627</v>
      </c>
      <c r="I2485" s="221">
        <v>-1.324865460395813</v>
      </c>
      <c r="J2485" s="221">
        <v>-1.5580624341964722</v>
      </c>
      <c r="K2485" s="180">
        <v>1593</v>
      </c>
      <c r="L2485" s="181">
        <v>546</v>
      </c>
      <c r="M2485" s="181">
        <v>457</v>
      </c>
      <c r="N2485" s="181">
        <v>465</v>
      </c>
      <c r="O2485" s="181">
        <v>1934</v>
      </c>
      <c r="P2485" s="181">
        <v>2126</v>
      </c>
      <c r="Q2485" s="181">
        <v>799</v>
      </c>
      <c r="R2485" s="181">
        <v>2141</v>
      </c>
      <c r="S2485" s="226">
        <f t="shared" si="116"/>
        <v>10061</v>
      </c>
      <c r="T2485" s="181">
        <f t="shared" si="114"/>
        <v>69631.386940360069</v>
      </c>
      <c r="U2485" s="226">
        <f t="shared" si="115"/>
        <v>4568.2582055653802</v>
      </c>
    </row>
    <row r="2486" spans="1:21" x14ac:dyDescent="0.25">
      <c r="A2486" s="156" t="s">
        <v>16401</v>
      </c>
      <c r="B2486" s="156" t="s">
        <v>171</v>
      </c>
      <c r="C2486" s="223">
        <v>-1.1393054723739624</v>
      </c>
      <c r="D2486" s="221">
        <v>-0.17179599404335022</v>
      </c>
      <c r="E2486" s="221">
        <v>-0.54719632863998413</v>
      </c>
      <c r="F2486" s="221">
        <v>2.8033640384674072</v>
      </c>
      <c r="G2486" s="221">
        <v>6.9722046852111816</v>
      </c>
      <c r="H2486" s="221">
        <v>1.4177274703979492</v>
      </c>
      <c r="I2486" s="221">
        <v>-1.0338976383209229</v>
      </c>
      <c r="J2486" s="221">
        <v>-1.4596953392028809</v>
      </c>
      <c r="K2486" s="180">
        <v>97.06573486328125</v>
      </c>
      <c r="L2486" s="181">
        <v>35.607887268066406</v>
      </c>
      <c r="M2486" s="181">
        <v>25.165189743041992</v>
      </c>
      <c r="N2486" s="181">
        <v>17.119176864624023</v>
      </c>
      <c r="O2486" s="181">
        <v>111.10345458984375</v>
      </c>
      <c r="P2486" s="181">
        <v>143.45870971679687</v>
      </c>
      <c r="Q2486" s="181">
        <v>56.322090148925781</v>
      </c>
      <c r="R2486" s="181">
        <v>134.38554382324219</v>
      </c>
      <c r="S2486" s="226">
        <f t="shared" si="116"/>
        <v>620.22778701782227</v>
      </c>
      <c r="T2486" s="181">
        <f t="shared" si="114"/>
        <v>641.14432235729248</v>
      </c>
      <c r="U2486" s="226">
        <f t="shared" si="115"/>
        <v>42.063111769825831</v>
      </c>
    </row>
    <row r="2487" spans="1:21" x14ac:dyDescent="0.25">
      <c r="A2487" s="156" t="s">
        <v>14561</v>
      </c>
      <c r="B2487" s="156" t="s">
        <v>171</v>
      </c>
      <c r="C2487" s="223">
        <v>-2.3289237022399902</v>
      </c>
      <c r="D2487" s="221">
        <v>-1.3614141941070557</v>
      </c>
      <c r="E2487" s="221">
        <v>-1.7368144989013672</v>
      </c>
      <c r="F2487" s="221">
        <v>1.6137456893920898</v>
      </c>
      <c r="G2487" s="221">
        <v>5.7825860977172852</v>
      </c>
      <c r="H2487" s="221">
        <v>0.22810934484004974</v>
      </c>
      <c r="I2487" s="221">
        <v>-2.2235159873962402</v>
      </c>
      <c r="J2487" s="221">
        <v>-2.6493136882781982</v>
      </c>
      <c r="K2487" s="180">
        <v>18.430973052978516</v>
      </c>
      <c r="L2487" s="181">
        <v>6.5526547431945801</v>
      </c>
      <c r="M2487" s="181">
        <v>4.673008918762207</v>
      </c>
      <c r="N2487" s="181">
        <v>3.942035436630249</v>
      </c>
      <c r="O2487" s="181">
        <v>20.197492599487305</v>
      </c>
      <c r="P2487" s="181">
        <v>24.409292221069336</v>
      </c>
      <c r="Q2487" s="181">
        <v>8.1886434555053711</v>
      </c>
      <c r="R2487" s="181">
        <v>32.145427703857422</v>
      </c>
      <c r="S2487" s="226">
        <f t="shared" si="116"/>
        <v>118.53952813148499</v>
      </c>
      <c r="T2487" s="181">
        <f t="shared" si="114"/>
        <v>-34.609087823894896</v>
      </c>
      <c r="U2487" s="226">
        <f t="shared" si="115"/>
        <v>-2.2705744691550898</v>
      </c>
    </row>
    <row r="2488" spans="1:21" x14ac:dyDescent="0.25">
      <c r="A2488" s="156" t="s">
        <v>14563</v>
      </c>
      <c r="B2488" s="156" t="s">
        <v>171</v>
      </c>
      <c r="C2488" s="223">
        <v>-2.5647323131561279</v>
      </c>
      <c r="D2488" s="221">
        <v>-1.5972230434417725</v>
      </c>
      <c r="E2488" s="221">
        <v>-1.972623348236084</v>
      </c>
      <c r="F2488" s="221">
        <v>1.377936840057373</v>
      </c>
      <c r="G2488" s="221">
        <v>5.5467777252197266</v>
      </c>
      <c r="H2488" s="221">
        <v>-7.6994537375867367E-3</v>
      </c>
      <c r="I2488" s="221">
        <v>-2.4593245983123779</v>
      </c>
      <c r="J2488" s="221">
        <v>-2.8851222991943359</v>
      </c>
      <c r="K2488" s="180">
        <v>23.811763763427734</v>
      </c>
      <c r="L2488" s="181">
        <v>9.5117645263671875</v>
      </c>
      <c r="M2488" s="181">
        <v>7.8132352828979492</v>
      </c>
      <c r="N2488" s="181">
        <v>7.5867648124694824</v>
      </c>
      <c r="O2488" s="181">
        <v>23.213235855102539</v>
      </c>
      <c r="P2488" s="181">
        <v>24.119117736816406</v>
      </c>
      <c r="Q2488" s="181">
        <v>6.9397058486938477</v>
      </c>
      <c r="R2488" s="181">
        <v>24.183822631835937</v>
      </c>
      <c r="S2488" s="226">
        <f t="shared" si="116"/>
        <v>127.17941045761108</v>
      </c>
      <c r="T2488" s="181">
        <f t="shared" si="114"/>
        <v>-39.489016768429707</v>
      </c>
      <c r="U2488" s="226">
        <f t="shared" si="115"/>
        <v>-2.5907285896315515</v>
      </c>
    </row>
    <row r="2489" spans="1:21" x14ac:dyDescent="0.25">
      <c r="A2489" s="156" t="s">
        <v>16402</v>
      </c>
      <c r="B2489" s="156" t="s">
        <v>171</v>
      </c>
      <c r="C2489" s="223">
        <v>-1.7032418251037598</v>
      </c>
      <c r="D2489" s="221">
        <v>9.8856105804443359</v>
      </c>
      <c r="E2489" s="221">
        <v>-1.1111328601837158</v>
      </c>
      <c r="F2489" s="221">
        <v>2.2394273281097412</v>
      </c>
      <c r="G2489" s="221">
        <v>6.4082684516906738</v>
      </c>
      <c r="H2489" s="221">
        <v>0.85379105806350708</v>
      </c>
      <c r="I2489" s="221">
        <v>-1.5978339910507202</v>
      </c>
      <c r="J2489" s="221">
        <v>-2.0236315727233887</v>
      </c>
      <c r="K2489" s="180">
        <v>155</v>
      </c>
      <c r="L2489" s="181">
        <v>66</v>
      </c>
      <c r="M2489" s="181">
        <v>34</v>
      </c>
      <c r="N2489" s="181">
        <v>15</v>
      </c>
      <c r="O2489" s="181">
        <v>112</v>
      </c>
      <c r="P2489" s="181">
        <v>250</v>
      </c>
      <c r="Q2489" s="181">
        <v>85</v>
      </c>
      <c r="R2489" s="181">
        <v>216</v>
      </c>
      <c r="S2489" s="226">
        <f t="shared" si="116"/>
        <v>933</v>
      </c>
      <c r="T2489" s="181">
        <f t="shared" si="114"/>
        <v>742.51423025131226</v>
      </c>
      <c r="U2489" s="226">
        <f t="shared" si="115"/>
        <v>48.713617150838822</v>
      </c>
    </row>
    <row r="2490" spans="1:21" x14ac:dyDescent="0.25">
      <c r="A2490" s="156" t="s">
        <v>16403</v>
      </c>
      <c r="B2490" s="156" t="s">
        <v>171</v>
      </c>
      <c r="C2490" s="223">
        <v>-1.3433405160903931</v>
      </c>
      <c r="D2490" s="221">
        <v>-0.37583115696907043</v>
      </c>
      <c r="E2490" s="221">
        <v>-0.75123155117034912</v>
      </c>
      <c r="F2490" s="221">
        <v>2.5993287563323975</v>
      </c>
      <c r="G2490" s="221">
        <v>6.7681694030761719</v>
      </c>
      <c r="H2490" s="221">
        <v>1.213692307472229</v>
      </c>
      <c r="I2490" s="221">
        <v>-1.2379328012466431</v>
      </c>
      <c r="J2490" s="221">
        <v>-1.6637305021286011</v>
      </c>
      <c r="K2490" s="180">
        <v>10.898602485656738</v>
      </c>
      <c r="L2490" s="181">
        <v>4.1349983215332031</v>
      </c>
      <c r="M2490" s="181">
        <v>2.9925661087036133</v>
      </c>
      <c r="N2490" s="181">
        <v>2.5679452419281006</v>
      </c>
      <c r="O2490" s="181">
        <v>11.970264434814453</v>
      </c>
      <c r="P2490" s="181">
        <v>16.105262756347656</v>
      </c>
      <c r="Q2490" s="181">
        <v>5.8638119697570801</v>
      </c>
      <c r="R2490" s="181">
        <v>14.38655948638916</v>
      </c>
      <c r="S2490" s="226">
        <f t="shared" si="116"/>
        <v>68.920010805130005</v>
      </c>
      <c r="T2490" s="181">
        <f t="shared" si="114"/>
        <v>57.601476336958285</v>
      </c>
      <c r="U2490" s="226">
        <f t="shared" si="115"/>
        <v>3.7790201874676179</v>
      </c>
    </row>
    <row r="2491" spans="1:21" x14ac:dyDescent="0.25">
      <c r="A2491" s="156" t="s">
        <v>16404</v>
      </c>
      <c r="B2491" s="156" t="s">
        <v>171</v>
      </c>
      <c r="C2491" s="223">
        <v>-1.1229077577590942</v>
      </c>
      <c r="D2491" s="221">
        <v>-0.15539838373661041</v>
      </c>
      <c r="E2491" s="221">
        <v>-0.53079873323440552</v>
      </c>
      <c r="F2491" s="221">
        <v>2.8197612762451172</v>
      </c>
      <c r="G2491" s="221">
        <v>6.9886021614074707</v>
      </c>
      <c r="H2491" s="221">
        <v>1.6075836420059204</v>
      </c>
      <c r="I2491" s="221">
        <v>-1.0174999237060547</v>
      </c>
      <c r="J2491" s="221">
        <v>-1.4432976245880127</v>
      </c>
      <c r="K2491" s="180">
        <v>409.89797973632812</v>
      </c>
      <c r="L2491" s="181">
        <v>169.85700988769531</v>
      </c>
      <c r="M2491" s="181">
        <v>116.18690490722656</v>
      </c>
      <c r="N2491" s="181">
        <v>99.083251953125</v>
      </c>
      <c r="O2491" s="181">
        <v>482.44107055664062</v>
      </c>
      <c r="P2491" s="181">
        <v>772.61346435546875</v>
      </c>
      <c r="Q2491" s="181">
        <v>329.68771362304687</v>
      </c>
      <c r="R2491" s="181">
        <v>693.582763671875</v>
      </c>
      <c r="S2491" s="226">
        <f t="shared" si="116"/>
        <v>3073.3501586914062</v>
      </c>
      <c r="T2491" s="181">
        <f t="shared" si="114"/>
        <v>3008.1720255142627</v>
      </c>
      <c r="U2491" s="226">
        <f t="shared" si="115"/>
        <v>197.35505988237747</v>
      </c>
    </row>
    <row r="2492" spans="1:21" x14ac:dyDescent="0.25">
      <c r="A2492" s="156" t="s">
        <v>16405</v>
      </c>
      <c r="B2492" s="156" t="s">
        <v>171</v>
      </c>
      <c r="C2492" s="223">
        <v>-0.26594528555870056</v>
      </c>
      <c r="D2492" s="221">
        <v>0.70156413316726685</v>
      </c>
      <c r="E2492" s="221">
        <v>21.356521606445313</v>
      </c>
      <c r="F2492" s="221">
        <v>46.297401428222656</v>
      </c>
      <c r="G2492" s="221">
        <v>59.765487670898438</v>
      </c>
      <c r="H2492" s="221">
        <v>19.597684860229492</v>
      </c>
      <c r="I2492" s="221">
        <v>-0.16053752601146698</v>
      </c>
      <c r="J2492" s="221">
        <v>-0.58633518218994141</v>
      </c>
      <c r="K2492" s="180">
        <v>2070</v>
      </c>
      <c r="L2492" s="181">
        <v>830</v>
      </c>
      <c r="M2492" s="181">
        <v>766</v>
      </c>
      <c r="N2492" s="181">
        <v>711</v>
      </c>
      <c r="O2492" s="181">
        <v>2624</v>
      </c>
      <c r="P2492" s="181">
        <v>2687</v>
      </c>
      <c r="Q2492" s="181">
        <v>1016</v>
      </c>
      <c r="R2492" s="181">
        <v>2575</v>
      </c>
      <c r="S2492" s="226">
        <f t="shared" si="116"/>
        <v>13279</v>
      </c>
      <c r="T2492" s="181">
        <f t="shared" si="114"/>
        <v>257119.03910273314</v>
      </c>
      <c r="U2492" s="226">
        <f t="shared" si="115"/>
        <v>16868.630825839937</v>
      </c>
    </row>
    <row r="2493" spans="1:21" x14ac:dyDescent="0.25">
      <c r="A2493" s="156" t="s">
        <v>16406</v>
      </c>
      <c r="B2493" s="156" t="s">
        <v>171</v>
      </c>
      <c r="C2493" s="223">
        <v>-0.62173032760620117</v>
      </c>
      <c r="D2493" s="221">
        <v>0.34577912092208862</v>
      </c>
      <c r="E2493" s="221">
        <v>-2.9621278867125511E-2</v>
      </c>
      <c r="F2493" s="221">
        <v>46.095355987548828</v>
      </c>
      <c r="G2493" s="221">
        <v>35.822868347167969</v>
      </c>
      <c r="H2493" s="221">
        <v>7.9299321174621582</v>
      </c>
      <c r="I2493" s="221">
        <v>-0.51632249355316162</v>
      </c>
      <c r="J2493" s="221">
        <v>-0.94212019443511963</v>
      </c>
      <c r="K2493" s="180">
        <v>691</v>
      </c>
      <c r="L2493" s="181">
        <v>237</v>
      </c>
      <c r="M2493" s="181">
        <v>194</v>
      </c>
      <c r="N2493" s="181">
        <v>184</v>
      </c>
      <c r="O2493" s="181">
        <v>880</v>
      </c>
      <c r="P2493" s="181">
        <v>873</v>
      </c>
      <c r="Q2493" s="181">
        <v>258</v>
      </c>
      <c r="R2493" s="181">
        <v>590</v>
      </c>
      <c r="S2493" s="226">
        <f t="shared" si="116"/>
        <v>3907</v>
      </c>
      <c r="T2493" s="181">
        <f t="shared" si="114"/>
        <v>45886.025734890252</v>
      </c>
      <c r="U2493" s="226">
        <f t="shared" si="115"/>
        <v>3010.412729014537</v>
      </c>
    </row>
    <row r="2494" spans="1:21" x14ac:dyDescent="0.25">
      <c r="A2494" s="156" t="s">
        <v>16407</v>
      </c>
      <c r="B2494" s="156" t="s">
        <v>171</v>
      </c>
      <c r="C2494" s="223">
        <v>-2.179163932800293</v>
      </c>
      <c r="D2494" s="221">
        <v>1.0884964466094971</v>
      </c>
      <c r="E2494" s="221">
        <v>0.713096022605896</v>
      </c>
      <c r="F2494" s="221">
        <v>62.127326965332031</v>
      </c>
      <c r="G2494" s="221">
        <v>44.785346984863281</v>
      </c>
      <c r="H2494" s="221">
        <v>5.0943350791931152</v>
      </c>
      <c r="I2494" s="221">
        <v>0.22639475762844086</v>
      </c>
      <c r="J2494" s="221">
        <v>-0.19940292835235596</v>
      </c>
      <c r="K2494" s="180">
        <v>700</v>
      </c>
      <c r="L2494" s="181">
        <v>264</v>
      </c>
      <c r="M2494" s="181">
        <v>271</v>
      </c>
      <c r="N2494" s="181">
        <v>244</v>
      </c>
      <c r="O2494" s="181">
        <v>908</v>
      </c>
      <c r="P2494" s="181">
        <v>1041</v>
      </c>
      <c r="Q2494" s="181">
        <v>428</v>
      </c>
      <c r="R2494" s="181">
        <v>991</v>
      </c>
      <c r="S2494" s="226">
        <f t="shared" si="116"/>
        <v>4847</v>
      </c>
      <c r="T2494" s="181">
        <f t="shared" si="114"/>
        <v>59981.851644575596</v>
      </c>
      <c r="U2494" s="226">
        <f t="shared" si="115"/>
        <v>3935.1878226270583</v>
      </c>
    </row>
    <row r="2495" spans="1:21" x14ac:dyDescent="0.25">
      <c r="A2495" s="156" t="s">
        <v>16408</v>
      </c>
      <c r="B2495" s="156" t="s">
        <v>171</v>
      </c>
      <c r="C2495" s="223">
        <v>-0.59183543920516968</v>
      </c>
      <c r="D2495" s="221">
        <v>0.37567397952079773</v>
      </c>
      <c r="E2495" s="221">
        <v>6.1592950820922852</v>
      </c>
      <c r="F2495" s="221">
        <v>15.667633056640625</v>
      </c>
      <c r="G2495" s="221">
        <v>14.901476860046387</v>
      </c>
      <c r="H2495" s="221">
        <v>3.1331253051757813</v>
      </c>
      <c r="I2495" s="221">
        <v>-0.18164129555225372</v>
      </c>
      <c r="J2495" s="221">
        <v>-0.91222530603408813</v>
      </c>
      <c r="K2495" s="180">
        <v>939</v>
      </c>
      <c r="L2495" s="181">
        <v>384</v>
      </c>
      <c r="M2495" s="181">
        <v>313</v>
      </c>
      <c r="N2495" s="181">
        <v>344</v>
      </c>
      <c r="O2495" s="181">
        <v>1295</v>
      </c>
      <c r="P2495" s="181">
        <v>1621</v>
      </c>
      <c r="Q2495" s="181">
        <v>575</v>
      </c>
      <c r="R2495" s="181">
        <v>1280</v>
      </c>
      <c r="S2495" s="226">
        <f t="shared" si="116"/>
        <v>6751</v>
      </c>
      <c r="T2495" s="181">
        <f t="shared" si="114"/>
        <v>30010.166979685426</v>
      </c>
      <c r="U2495" s="226">
        <f t="shared" si="115"/>
        <v>1968.8562526085773</v>
      </c>
    </row>
    <row r="2496" spans="1:21" x14ac:dyDescent="0.25">
      <c r="A2496" s="156" t="s">
        <v>16409</v>
      </c>
      <c r="B2496" s="156" t="s">
        <v>171</v>
      </c>
      <c r="C2496" s="223">
        <v>2.9398524761199951</v>
      </c>
      <c r="D2496" s="221">
        <v>5.1264266967773437</v>
      </c>
      <c r="E2496" s="221">
        <v>8.9357938766479492</v>
      </c>
      <c r="F2496" s="221">
        <v>20.92283821105957</v>
      </c>
      <c r="G2496" s="221">
        <v>30.423585891723633</v>
      </c>
      <c r="H2496" s="221">
        <v>7.987553596496582</v>
      </c>
      <c r="I2496" s="221">
        <v>3.2418577671051025</v>
      </c>
      <c r="J2496" s="221">
        <v>2.3555481433868408</v>
      </c>
      <c r="K2496" s="180">
        <v>1562.46923828125</v>
      </c>
      <c r="L2496" s="181">
        <v>486.60601806640625</v>
      </c>
      <c r="M2496" s="181">
        <v>542.86676025390625</v>
      </c>
      <c r="N2496" s="181">
        <v>610.97186279296875</v>
      </c>
      <c r="O2496" s="181">
        <v>1806.2657470703125</v>
      </c>
      <c r="P2496" s="181">
        <v>1636.4964599609375</v>
      </c>
      <c r="Q2496" s="181">
        <v>559.64630126953125</v>
      </c>
      <c r="R2496" s="181">
        <v>1241.684326171875</v>
      </c>
      <c r="S2496" s="226">
        <f t="shared" si="116"/>
        <v>8447.0067138671875</v>
      </c>
      <c r="T2496" s="181">
        <f t="shared" si="114"/>
        <v>97486.015251166027</v>
      </c>
      <c r="U2496" s="226">
        <f t="shared" si="115"/>
        <v>6395.6975247448381</v>
      </c>
    </row>
    <row r="2497" spans="1:21" x14ac:dyDescent="0.25">
      <c r="A2497" s="156" t="s">
        <v>16410</v>
      </c>
      <c r="B2497" s="156" t="s">
        <v>171</v>
      </c>
      <c r="C2497" s="223">
        <v>1.1284964084625244</v>
      </c>
      <c r="D2497" s="221">
        <v>3.9017183780670166</v>
      </c>
      <c r="E2497" s="221">
        <v>0.42953795194625854</v>
      </c>
      <c r="F2497" s="221">
        <v>15.43309497833252</v>
      </c>
      <c r="G2497" s="221">
        <v>17.427700042724609</v>
      </c>
      <c r="H2497" s="221">
        <v>4.6417412757873535</v>
      </c>
      <c r="I2497" s="221">
        <v>1.7781957387924194</v>
      </c>
      <c r="J2497" s="221">
        <v>1.7169854640960693</v>
      </c>
      <c r="K2497" s="180">
        <v>1480.8380126953125</v>
      </c>
      <c r="L2497" s="181">
        <v>572.07421875</v>
      </c>
      <c r="M2497" s="181">
        <v>523.408203125</v>
      </c>
      <c r="N2497" s="181">
        <v>575.05377197265625</v>
      </c>
      <c r="O2497" s="181">
        <v>1767.8682861328125</v>
      </c>
      <c r="P2497" s="181">
        <v>1972.46435546875</v>
      </c>
      <c r="Q2497" s="181">
        <v>662.45404052734375</v>
      </c>
      <c r="R2497" s="181">
        <v>1866.193603515625</v>
      </c>
      <c r="S2497" s="226">
        <f t="shared" si="116"/>
        <v>9420.3544921875</v>
      </c>
      <c r="T2497" s="181">
        <f t="shared" si="114"/>
        <v>57350.623701865035</v>
      </c>
      <c r="U2497" s="226">
        <f t="shared" si="115"/>
        <v>3762.5626722721504</v>
      </c>
    </row>
    <row r="2498" spans="1:21" x14ac:dyDescent="0.25">
      <c r="A2498" s="156" t="s">
        <v>16411</v>
      </c>
      <c r="B2498" s="156" t="s">
        <v>171</v>
      </c>
      <c r="C2498" s="223">
        <v>-0.91775423288345337</v>
      </c>
      <c r="D2498" s="221">
        <v>4.975515604019165E-2</v>
      </c>
      <c r="E2498" s="221">
        <v>1.6343345642089844</v>
      </c>
      <c r="F2498" s="221">
        <v>41.653724670410156</v>
      </c>
      <c r="G2498" s="221">
        <v>23.685764312744141</v>
      </c>
      <c r="H2498" s="221">
        <v>4.5003504753112793</v>
      </c>
      <c r="I2498" s="221">
        <v>-0.81234645843505859</v>
      </c>
      <c r="J2498" s="221">
        <v>-1.2381441593170166</v>
      </c>
      <c r="K2498" s="180">
        <v>1992</v>
      </c>
      <c r="L2498" s="181">
        <v>762</v>
      </c>
      <c r="M2498" s="181">
        <v>581</v>
      </c>
      <c r="N2498" s="181">
        <v>662</v>
      </c>
      <c r="O2498" s="181">
        <v>2559</v>
      </c>
      <c r="P2498" s="181">
        <v>2952</v>
      </c>
      <c r="Q2498" s="181">
        <v>875</v>
      </c>
      <c r="R2498" s="181">
        <v>2025</v>
      </c>
      <c r="S2498" s="226">
        <f t="shared" si="116"/>
        <v>12408</v>
      </c>
      <c r="T2498" s="181">
        <f t="shared" si="114"/>
        <v>97412.921516299248</v>
      </c>
      <c r="U2498" s="226">
        <f t="shared" si="115"/>
        <v>6390.9021146754312</v>
      </c>
    </row>
    <row r="2499" spans="1:21" x14ac:dyDescent="0.25">
      <c r="A2499" s="156" t="s">
        <v>16412</v>
      </c>
      <c r="B2499" s="156" t="s">
        <v>171</v>
      </c>
      <c r="C2499" s="223">
        <v>7.9553976655006409E-2</v>
      </c>
      <c r="D2499" s="221">
        <v>7.1973137855529785</v>
      </c>
      <c r="E2499" s="221">
        <v>3.5196170806884766</v>
      </c>
      <c r="F2499" s="221">
        <v>67.124702453613281</v>
      </c>
      <c r="G2499" s="221">
        <v>60.142364501953125</v>
      </c>
      <c r="H2499" s="221">
        <v>13.939921379089355</v>
      </c>
      <c r="I2499" s="221">
        <v>0.14742095768451691</v>
      </c>
      <c r="J2499" s="221">
        <v>-0.87439745664596558</v>
      </c>
      <c r="K2499" s="180">
        <v>2278</v>
      </c>
      <c r="L2499" s="181">
        <v>776</v>
      </c>
      <c r="M2499" s="181">
        <v>642</v>
      </c>
      <c r="N2499" s="181">
        <v>710</v>
      </c>
      <c r="O2499" s="181">
        <v>2968</v>
      </c>
      <c r="P2499" s="181">
        <v>2648</v>
      </c>
      <c r="Q2499" s="181">
        <v>934</v>
      </c>
      <c r="R2499" s="181">
        <v>2462</v>
      </c>
      <c r="S2499" s="226">
        <f t="shared" si="116"/>
        <v>13418</v>
      </c>
      <c r="T2499" s="181">
        <f t="shared" si="114"/>
        <v>269084.84665411711</v>
      </c>
      <c r="U2499" s="226">
        <f t="shared" si="115"/>
        <v>17653.663279374799</v>
      </c>
    </row>
    <row r="2500" spans="1:21" x14ac:dyDescent="0.25">
      <c r="A2500" s="156" t="s">
        <v>16413</v>
      </c>
      <c r="B2500" s="156" t="s">
        <v>171</v>
      </c>
      <c r="C2500" s="223">
        <v>-1.0213057994842529</v>
      </c>
      <c r="D2500" s="221">
        <v>4.7050037384033203</v>
      </c>
      <c r="E2500" s="221">
        <v>-0.42919674515724182</v>
      </c>
      <c r="F2500" s="221">
        <v>2.9213635921478271</v>
      </c>
      <c r="G2500" s="221">
        <v>21.764339447021484</v>
      </c>
      <c r="H2500" s="221">
        <v>1.0843394994735718</v>
      </c>
      <c r="I2500" s="221">
        <v>-0.91589802503585815</v>
      </c>
      <c r="J2500" s="221">
        <v>-1.3416956663131714</v>
      </c>
      <c r="K2500" s="180">
        <v>1250.2745361328125</v>
      </c>
      <c r="L2500" s="181">
        <v>483.0831298828125</v>
      </c>
      <c r="M2500" s="181">
        <v>310.83627319335937</v>
      </c>
      <c r="N2500" s="181">
        <v>336.57431030273437</v>
      </c>
      <c r="O2500" s="181">
        <v>1616.546630859375</v>
      </c>
      <c r="P2500" s="181">
        <v>2173.8740234375</v>
      </c>
      <c r="Q2500" s="181">
        <v>837.47607421875</v>
      </c>
      <c r="R2500" s="181">
        <v>2070.921875</v>
      </c>
      <c r="S2500" s="226">
        <f t="shared" si="116"/>
        <v>9079.5868530273437</v>
      </c>
      <c r="T2500" s="181">
        <f t="shared" si="114"/>
        <v>35840.538805900367</v>
      </c>
      <c r="U2500" s="226">
        <f t="shared" si="115"/>
        <v>2351.3654213461814</v>
      </c>
    </row>
    <row r="2501" spans="1:21" x14ac:dyDescent="0.25">
      <c r="A2501" s="156" t="s">
        <v>16414</v>
      </c>
      <c r="B2501" s="156" t="s">
        <v>171</v>
      </c>
      <c r="C2501" s="223">
        <v>-2.2900183200836182</v>
      </c>
      <c r="D2501" s="221">
        <v>2.449638843536377</v>
      </c>
      <c r="E2501" s="221">
        <v>-1.6979091167449951</v>
      </c>
      <c r="F2501" s="221">
        <v>1.6526510715484619</v>
      </c>
      <c r="G2501" s="221">
        <v>12.127571105957031</v>
      </c>
      <c r="H2501" s="221">
        <v>3.5496454238891602</v>
      </c>
      <c r="I2501" s="221">
        <v>-2.1846106052398682</v>
      </c>
      <c r="J2501" s="221">
        <v>-2.6104083061218262</v>
      </c>
      <c r="K2501" s="180">
        <v>1016.3361206054687</v>
      </c>
      <c r="L2501" s="181">
        <v>385.3406982421875</v>
      </c>
      <c r="M2501" s="181">
        <v>143.53941345214844</v>
      </c>
      <c r="N2501" s="181">
        <v>148.35617065429688</v>
      </c>
      <c r="O2501" s="181">
        <v>805.362060546875</v>
      </c>
      <c r="P2501" s="181">
        <v>1106.89111328125</v>
      </c>
      <c r="Q2501" s="181">
        <v>361.25689697265625</v>
      </c>
      <c r="R2501" s="181">
        <v>1211.896484375</v>
      </c>
      <c r="S2501" s="226">
        <f t="shared" si="116"/>
        <v>5178.9789581298828</v>
      </c>
      <c r="T2501" s="181">
        <f t="shared" ref="T2501:T2564" si="117">SUMPRODUCT(C2501:J2501,K2501:R2501)</f>
        <v>8361.3876455600875</v>
      </c>
      <c r="U2501" s="226">
        <f t="shared" ref="U2501:U2564" si="118">(T2501/$T$10045)*$S$10045</f>
        <v>548.55977167967274</v>
      </c>
    </row>
    <row r="2502" spans="1:21" x14ac:dyDescent="0.25">
      <c r="A2502" s="156" t="s">
        <v>16415</v>
      </c>
      <c r="B2502" s="156" t="s">
        <v>171</v>
      </c>
      <c r="C2502" s="223">
        <v>-2.339442253112793</v>
      </c>
      <c r="D2502" s="221">
        <v>-1.3719328641891479</v>
      </c>
      <c r="E2502" s="221">
        <v>-1.7473334074020386</v>
      </c>
      <c r="F2502" s="221">
        <v>1.6032270193099976</v>
      </c>
      <c r="G2502" s="221">
        <v>5.7720680236816406</v>
      </c>
      <c r="H2502" s="221">
        <v>257.04779052734375</v>
      </c>
      <c r="I2502" s="221">
        <v>-2.2340342998504639</v>
      </c>
      <c r="J2502" s="221">
        <v>-2.6598320007324219</v>
      </c>
      <c r="K2502" s="180">
        <v>8.1002302169799805</v>
      </c>
      <c r="L2502" s="181">
        <v>2.3906929492950439</v>
      </c>
      <c r="M2502" s="181">
        <v>1.4484786987304688</v>
      </c>
      <c r="N2502" s="181">
        <v>1.1250319480895996</v>
      </c>
      <c r="O2502" s="181">
        <v>8.1424188613891602</v>
      </c>
      <c r="P2502" s="181">
        <v>11.826898574829102</v>
      </c>
      <c r="Q2502" s="181">
        <v>4.8517003059387207</v>
      </c>
      <c r="R2502" s="181">
        <v>11.58782958984375</v>
      </c>
      <c r="S2502" s="226">
        <f t="shared" ref="S2502:S2565" si="119">SUM(K2502:R2502)</f>
        <v>49.473281145095825</v>
      </c>
      <c r="T2502" s="181">
        <f t="shared" si="117"/>
        <v>3022.4590134795903</v>
      </c>
      <c r="U2502" s="226">
        <f t="shared" si="118"/>
        <v>198.29237641265604</v>
      </c>
    </row>
    <row r="2503" spans="1:21" x14ac:dyDescent="0.25">
      <c r="A2503" s="156" t="s">
        <v>16416</v>
      </c>
      <c r="B2503" s="156" t="s">
        <v>171</v>
      </c>
      <c r="C2503" s="223">
        <v>-2.1594810485839844</v>
      </c>
      <c r="D2503" s="221">
        <v>-1.1919716596603394</v>
      </c>
      <c r="E2503" s="221">
        <v>-1.5673720836639404</v>
      </c>
      <c r="F2503" s="221">
        <v>1.7831882238388062</v>
      </c>
      <c r="G2503" s="221">
        <v>5.952028751373291</v>
      </c>
      <c r="H2503" s="221">
        <v>0.39755183458328247</v>
      </c>
      <c r="I2503" s="221">
        <v>-2.0540730953216553</v>
      </c>
      <c r="J2503" s="221">
        <v>-2.4798707962036133</v>
      </c>
      <c r="K2503" s="180">
        <v>127.2840576171875</v>
      </c>
      <c r="L2503" s="181">
        <v>56.368656158447266</v>
      </c>
      <c r="M2503" s="181">
        <v>27.275156021118164</v>
      </c>
      <c r="N2503" s="181">
        <v>30.00267219543457</v>
      </c>
      <c r="O2503" s="181">
        <v>164.56010437011719</v>
      </c>
      <c r="P2503" s="181">
        <v>227.29296875</v>
      </c>
      <c r="Q2503" s="181">
        <v>104.55476379394531</v>
      </c>
      <c r="R2503" s="181">
        <v>226.3837890625</v>
      </c>
      <c r="S2503" s="226">
        <f t="shared" si="119"/>
        <v>963.72216796875</v>
      </c>
      <c r="T2503" s="181">
        <f t="shared" si="117"/>
        <v>-37.645722500176134</v>
      </c>
      <c r="U2503" s="226">
        <f t="shared" si="118"/>
        <v>-2.469796858465068</v>
      </c>
    </row>
    <row r="2504" spans="1:21" x14ac:dyDescent="0.25">
      <c r="A2504" s="156" t="s">
        <v>16417</v>
      </c>
      <c r="B2504" s="156" t="s">
        <v>171</v>
      </c>
      <c r="C2504" s="223">
        <v>-0.36608299612998962</v>
      </c>
      <c r="D2504" s="221">
        <v>0.60142642259597778</v>
      </c>
      <c r="E2504" s="221">
        <v>0.2260260134935379</v>
      </c>
      <c r="F2504" s="221">
        <v>3.5765862464904785</v>
      </c>
      <c r="G2504" s="221">
        <v>7.745427131652832</v>
      </c>
      <c r="H2504" s="221">
        <v>2.1909499168395996</v>
      </c>
      <c r="I2504" s="221">
        <v>-0.26067522168159485</v>
      </c>
      <c r="J2504" s="221">
        <v>-0.68647289276123047</v>
      </c>
      <c r="K2504" s="180">
        <v>1.5883673429489136</v>
      </c>
      <c r="L2504" s="181">
        <v>0.63485288619995117</v>
      </c>
      <c r="M2504" s="181">
        <v>0.48169773817062378</v>
      </c>
      <c r="N2504" s="181">
        <v>0.57556700706481934</v>
      </c>
      <c r="O2504" s="181">
        <v>2.1935772895812988</v>
      </c>
      <c r="P2504" s="181">
        <v>2.5986974239349365</v>
      </c>
      <c r="Q2504" s="181">
        <v>0.86952614784240723</v>
      </c>
      <c r="R2504" s="181">
        <v>2.1935772895812988</v>
      </c>
      <c r="S2504" s="226">
        <f t="shared" si="119"/>
        <v>11.135863125324249</v>
      </c>
      <c r="T2504" s="181">
        <f t="shared" si="117"/>
        <v>22.919097975370509</v>
      </c>
      <c r="U2504" s="226">
        <f t="shared" si="118"/>
        <v>1.5036373967363315</v>
      </c>
    </row>
    <row r="2505" spans="1:21" x14ac:dyDescent="0.25">
      <c r="A2505" s="156" t="s">
        <v>16418</v>
      </c>
      <c r="B2505" s="156" t="s">
        <v>171</v>
      </c>
      <c r="C2505" s="223">
        <v>-0.24640004336833954</v>
      </c>
      <c r="D2505" s="221">
        <v>0.72110933065414429</v>
      </c>
      <c r="E2505" s="221">
        <v>0.3457089364528656</v>
      </c>
      <c r="F2505" s="221">
        <v>3.6962692737579346</v>
      </c>
      <c r="G2505" s="221">
        <v>7.865109920501709</v>
      </c>
      <c r="H2505" s="221">
        <v>8.863616943359375</v>
      </c>
      <c r="I2505" s="221">
        <v>2.996478796005249</v>
      </c>
      <c r="J2505" s="221">
        <v>-0.56678998470306396</v>
      </c>
      <c r="K2505" s="180">
        <v>475.17965698242187</v>
      </c>
      <c r="L2505" s="181">
        <v>193.520751953125</v>
      </c>
      <c r="M2505" s="181">
        <v>159.67059326171875</v>
      </c>
      <c r="N2505" s="181">
        <v>137.63604736328125</v>
      </c>
      <c r="O2505" s="181">
        <v>582.158935546875</v>
      </c>
      <c r="P2505" s="181">
        <v>773.4443359375</v>
      </c>
      <c r="Q2505" s="181">
        <v>272.71737670898437</v>
      </c>
      <c r="R2505" s="181">
        <v>751.4097900390625</v>
      </c>
      <c r="S2505" s="226">
        <f t="shared" si="119"/>
        <v>3345.7374877929687</v>
      </c>
      <c r="T2505" s="181">
        <f t="shared" si="117"/>
        <v>12411.96340887816</v>
      </c>
      <c r="U2505" s="226">
        <f t="shared" si="118"/>
        <v>814.30309205746369</v>
      </c>
    </row>
    <row r="2506" spans="1:21" x14ac:dyDescent="0.25">
      <c r="A2506" s="156" t="s">
        <v>16419</v>
      </c>
      <c r="B2506" s="156" t="s">
        <v>171</v>
      </c>
      <c r="C2506" s="223">
        <v>1.9078655242919922</v>
      </c>
      <c r="D2506" s="221">
        <v>2.8753747940063477</v>
      </c>
      <c r="E2506" s="221">
        <v>2.4999744892120361</v>
      </c>
      <c r="F2506" s="221">
        <v>5.8505349159240723</v>
      </c>
      <c r="G2506" s="221">
        <v>10.019374847412109</v>
      </c>
      <c r="H2506" s="221">
        <v>205.95756530761719</v>
      </c>
      <c r="I2506" s="221">
        <v>2.0132732391357422</v>
      </c>
      <c r="J2506" s="221">
        <v>1.5874755382537842</v>
      </c>
      <c r="K2506" s="180">
        <v>2.9630517959594727</v>
      </c>
      <c r="L2506" s="181">
        <v>1.0564340353012085</v>
      </c>
      <c r="M2506" s="181">
        <v>1.2003297805786133</v>
      </c>
      <c r="N2506" s="181">
        <v>0.99168103933334351</v>
      </c>
      <c r="O2506" s="181">
        <v>3.1453197002410889</v>
      </c>
      <c r="P2506" s="181">
        <v>3.2232630252838135</v>
      </c>
      <c r="Q2506" s="181">
        <v>1.1439706087112427</v>
      </c>
      <c r="R2506" s="181">
        <v>2.6860525608062744</v>
      </c>
      <c r="S2506" s="226">
        <f t="shared" si="119"/>
        <v>16.410102546215057</v>
      </c>
      <c r="T2506" s="181">
        <f t="shared" si="117"/>
        <v>719.43011681380995</v>
      </c>
      <c r="U2506" s="226">
        <f t="shared" si="118"/>
        <v>47.199153698898762</v>
      </c>
    </row>
    <row r="2507" spans="1:21" x14ac:dyDescent="0.25">
      <c r="A2507" s="156" t="s">
        <v>16420</v>
      </c>
      <c r="B2507" s="156" t="s">
        <v>171</v>
      </c>
      <c r="C2507" s="223">
        <v>0.50071150064468384</v>
      </c>
      <c r="D2507" s="221">
        <v>3.7859451770782471</v>
      </c>
      <c r="E2507" s="221">
        <v>12.99644947052002</v>
      </c>
      <c r="F2507" s="221">
        <v>39.782962799072266</v>
      </c>
      <c r="G2507" s="221">
        <v>34.458469390869141</v>
      </c>
      <c r="H2507" s="221">
        <v>11.625126838684082</v>
      </c>
      <c r="I2507" s="221">
        <v>0.71345114707946777</v>
      </c>
      <c r="J2507" s="221">
        <v>0.74974960088729858</v>
      </c>
      <c r="K2507" s="180">
        <v>3262</v>
      </c>
      <c r="L2507" s="181">
        <v>1152</v>
      </c>
      <c r="M2507" s="181">
        <v>1118</v>
      </c>
      <c r="N2507" s="181">
        <v>1105</v>
      </c>
      <c r="O2507" s="181">
        <v>3954</v>
      </c>
      <c r="P2507" s="181">
        <v>3697</v>
      </c>
      <c r="Q2507" s="181">
        <v>1293</v>
      </c>
      <c r="R2507" s="181">
        <v>3132</v>
      </c>
      <c r="S2507" s="226">
        <f t="shared" si="119"/>
        <v>18713</v>
      </c>
      <c r="T2507" s="181">
        <f t="shared" si="117"/>
        <v>246982.52413737774</v>
      </c>
      <c r="U2507" s="226">
        <f t="shared" si="118"/>
        <v>16203.611504797507</v>
      </c>
    </row>
    <row r="2508" spans="1:21" x14ac:dyDescent="0.25">
      <c r="A2508" s="156" t="s">
        <v>16421</v>
      </c>
      <c r="B2508" s="156" t="s">
        <v>171</v>
      </c>
      <c r="C2508" s="223">
        <v>2.0066173076629639</v>
      </c>
      <c r="D2508" s="221">
        <v>2.9741265773773193</v>
      </c>
      <c r="E2508" s="221">
        <v>2.5987262725830078</v>
      </c>
      <c r="F2508" s="221">
        <v>5.9492864608764648</v>
      </c>
      <c r="G2508" s="221">
        <v>10.11812686920166</v>
      </c>
      <c r="H2508" s="221">
        <v>4.5636501312255859</v>
      </c>
      <c r="I2508" s="221">
        <v>2.1120250225067139</v>
      </c>
      <c r="J2508" s="221">
        <v>1.6862273216247559</v>
      </c>
      <c r="K2508" s="180">
        <v>2.1285285949707031</v>
      </c>
      <c r="L2508" s="181">
        <v>0.8564944863319397</v>
      </c>
      <c r="M2508" s="181">
        <v>0.78787326812744141</v>
      </c>
      <c r="N2508" s="181">
        <v>0.77008259296417236</v>
      </c>
      <c r="O2508" s="181">
        <v>2.5682127475738525</v>
      </c>
      <c r="P2508" s="181">
        <v>3.0167922973632812</v>
      </c>
      <c r="Q2508" s="181">
        <v>1.0242352485656738</v>
      </c>
      <c r="R2508" s="181">
        <v>2.5872743129730225</v>
      </c>
      <c r="S2508" s="226">
        <f t="shared" si="119"/>
        <v>13.739493548870087</v>
      </c>
      <c r="T2508" s="181">
        <f t="shared" si="117"/>
        <v>59.726404318900322</v>
      </c>
      <c r="U2508" s="226">
        <f t="shared" si="118"/>
        <v>3.9184288667469276</v>
      </c>
    </row>
    <row r="2509" spans="1:21" x14ac:dyDescent="0.25">
      <c r="A2509" s="156" t="s">
        <v>16422</v>
      </c>
      <c r="B2509" s="156" t="s">
        <v>171</v>
      </c>
      <c r="C2509" s="223">
        <v>1.409577488899231</v>
      </c>
      <c r="D2509" s="221">
        <v>2.377086877822876</v>
      </c>
      <c r="E2509" s="221">
        <v>2.0016865730285645</v>
      </c>
      <c r="F2509" s="221">
        <v>9.2186918258666992</v>
      </c>
      <c r="G2509" s="221">
        <v>23.471563339233398</v>
      </c>
      <c r="H2509" s="221">
        <v>6.9283552169799805</v>
      </c>
      <c r="I2509" s="221">
        <v>1.514985203742981</v>
      </c>
      <c r="J2509" s="221">
        <v>1.0891875028610229</v>
      </c>
      <c r="K2509" s="180">
        <v>1028</v>
      </c>
      <c r="L2509" s="181">
        <v>335</v>
      </c>
      <c r="M2509" s="181">
        <v>362</v>
      </c>
      <c r="N2509" s="181">
        <v>391</v>
      </c>
      <c r="O2509" s="181">
        <v>1159</v>
      </c>
      <c r="P2509" s="181">
        <v>992</v>
      </c>
      <c r="Q2509" s="181">
        <v>331</v>
      </c>
      <c r="R2509" s="181">
        <v>807</v>
      </c>
      <c r="S2509" s="226">
        <f t="shared" si="119"/>
        <v>5405</v>
      </c>
      <c r="T2509" s="181">
        <f t="shared" si="117"/>
        <v>42031.393508672714</v>
      </c>
      <c r="U2509" s="226">
        <f t="shared" si="118"/>
        <v>2757.5245406471672</v>
      </c>
    </row>
    <row r="2510" spans="1:21" x14ac:dyDescent="0.25">
      <c r="A2510" s="156" t="s">
        <v>16423</v>
      </c>
      <c r="B2510" s="156" t="s">
        <v>171</v>
      </c>
      <c r="C2510" s="223">
        <v>1.3678193092346191</v>
      </c>
      <c r="D2510" s="221">
        <v>2.3353288173675537</v>
      </c>
      <c r="E2510" s="221">
        <v>28.801511764526367</v>
      </c>
      <c r="F2510" s="221">
        <v>41.340000152587891</v>
      </c>
      <c r="G2510" s="221">
        <v>21.7816162109375</v>
      </c>
      <c r="H2510" s="221">
        <v>16.425355911254883</v>
      </c>
      <c r="I2510" s="221">
        <v>10.917784690856934</v>
      </c>
      <c r="J2510" s="221">
        <v>1.0474294424057007</v>
      </c>
      <c r="K2510" s="180">
        <v>298.42837524414062</v>
      </c>
      <c r="L2510" s="181">
        <v>114.14885711669922</v>
      </c>
      <c r="M2510" s="181">
        <v>95.497085571289063</v>
      </c>
      <c r="N2510" s="181">
        <v>84.306022644042969</v>
      </c>
      <c r="O2510" s="181">
        <v>354.01068115234375</v>
      </c>
      <c r="P2510" s="181">
        <v>414.81546020507812</v>
      </c>
      <c r="Q2510" s="181">
        <v>154.99624633789063</v>
      </c>
      <c r="R2510" s="181">
        <v>357.74102783203125</v>
      </c>
      <c r="S2510" s="226">
        <f t="shared" si="119"/>
        <v>1873.9437561035156</v>
      </c>
      <c r="T2510" s="181">
        <f t="shared" si="117"/>
        <v>23501.783125613096</v>
      </c>
      <c r="U2510" s="226">
        <f t="shared" si="118"/>
        <v>1541.8652180654785</v>
      </c>
    </row>
    <row r="2511" spans="1:21" x14ac:dyDescent="0.25">
      <c r="A2511" s="156" t="s">
        <v>16424</v>
      </c>
      <c r="B2511" s="156" t="s">
        <v>171</v>
      </c>
      <c r="C2511" s="223">
        <v>0.69038331508636475</v>
      </c>
      <c r="D2511" s="221">
        <v>4.2484536170959473</v>
      </c>
      <c r="E2511" s="221">
        <v>16.728687286376953</v>
      </c>
      <c r="F2511" s="221">
        <v>26.407609939575195</v>
      </c>
      <c r="G2511" s="221">
        <v>62.992267608642578</v>
      </c>
      <c r="H2511" s="221">
        <v>6.5787820816040039</v>
      </c>
      <c r="I2511" s="221">
        <v>0.7957911491394043</v>
      </c>
      <c r="J2511" s="221">
        <v>0.38708955049514771</v>
      </c>
      <c r="K2511" s="180">
        <v>1250</v>
      </c>
      <c r="L2511" s="181">
        <v>437</v>
      </c>
      <c r="M2511" s="181">
        <v>422</v>
      </c>
      <c r="N2511" s="181">
        <v>475</v>
      </c>
      <c r="O2511" s="181">
        <v>1486</v>
      </c>
      <c r="P2511" s="181">
        <v>1428</v>
      </c>
      <c r="Q2511" s="181">
        <v>457</v>
      </c>
      <c r="R2511" s="181">
        <v>1206</v>
      </c>
      <c r="S2511" s="226">
        <f t="shared" si="119"/>
        <v>7161</v>
      </c>
      <c r="T2511" s="181">
        <f t="shared" si="117"/>
        <v>126154.19116270542</v>
      </c>
      <c r="U2511" s="226">
        <f t="shared" si="118"/>
        <v>8276.5106982445013</v>
      </c>
    </row>
    <row r="2512" spans="1:21" x14ac:dyDescent="0.25">
      <c r="A2512" s="156" t="s">
        <v>16425</v>
      </c>
      <c r="B2512" s="156" t="s">
        <v>171</v>
      </c>
      <c r="C2512" s="223">
        <v>0.72846502065658569</v>
      </c>
      <c r="D2512" s="221">
        <v>1.6959744691848755</v>
      </c>
      <c r="E2512" s="221">
        <v>1.3205740451812744</v>
      </c>
      <c r="F2512" s="221">
        <v>11.369946479797363</v>
      </c>
      <c r="G2512" s="221">
        <v>20.694162368774414</v>
      </c>
      <c r="H2512" s="221">
        <v>6.4549174308776855</v>
      </c>
      <c r="I2512" s="221">
        <v>0.83387279510498047</v>
      </c>
      <c r="J2512" s="221">
        <v>0.40807512402534485</v>
      </c>
      <c r="K2512" s="180">
        <v>680</v>
      </c>
      <c r="L2512" s="181">
        <v>211</v>
      </c>
      <c r="M2512" s="181">
        <v>174</v>
      </c>
      <c r="N2512" s="181">
        <v>257</v>
      </c>
      <c r="O2512" s="181">
        <v>1007</v>
      </c>
      <c r="P2512" s="181">
        <v>799</v>
      </c>
      <c r="Q2512" s="181">
        <v>234</v>
      </c>
      <c r="R2512" s="181">
        <v>419</v>
      </c>
      <c r="S2512" s="226">
        <f t="shared" si="119"/>
        <v>3781</v>
      </c>
      <c r="T2512" s="181">
        <f t="shared" si="117"/>
        <v>30367.673199862242</v>
      </c>
      <c r="U2512" s="226">
        <f t="shared" si="118"/>
        <v>1992.310915737178</v>
      </c>
    </row>
    <row r="2513" spans="1:21" x14ac:dyDescent="0.25">
      <c r="A2513" s="156" t="s">
        <v>16426</v>
      </c>
      <c r="B2513" s="156" t="s">
        <v>171</v>
      </c>
      <c r="C2513" s="223">
        <v>-0.86740750074386597</v>
      </c>
      <c r="D2513" s="221">
        <v>0.10010182112455368</v>
      </c>
      <c r="E2513" s="221">
        <v>12.614745140075684</v>
      </c>
      <c r="F2513" s="221">
        <v>21.985691070556641</v>
      </c>
      <c r="G2513" s="221">
        <v>25.235607147216797</v>
      </c>
      <c r="H2513" s="221">
        <v>4.5274572372436523</v>
      </c>
      <c r="I2513" s="221">
        <v>-0.76199972629547119</v>
      </c>
      <c r="J2513" s="221">
        <v>-1.1877974271774292</v>
      </c>
      <c r="K2513" s="180">
        <v>1387</v>
      </c>
      <c r="L2513" s="181">
        <v>507</v>
      </c>
      <c r="M2513" s="181">
        <v>394</v>
      </c>
      <c r="N2513" s="181">
        <v>445</v>
      </c>
      <c r="O2513" s="181">
        <v>1562</v>
      </c>
      <c r="P2513" s="181">
        <v>1786</v>
      </c>
      <c r="Q2513" s="181">
        <v>513</v>
      </c>
      <c r="R2513" s="181">
        <v>1582</v>
      </c>
      <c r="S2513" s="226">
        <f t="shared" si="119"/>
        <v>8176</v>
      </c>
      <c r="T2513" s="181">
        <f t="shared" si="117"/>
        <v>58835.555131651461</v>
      </c>
      <c r="U2513" s="226">
        <f t="shared" si="118"/>
        <v>3859.9835407467936</v>
      </c>
    </row>
    <row r="2514" spans="1:21" x14ac:dyDescent="0.25">
      <c r="A2514" s="156" t="s">
        <v>16427</v>
      </c>
      <c r="B2514" s="156" t="s">
        <v>171</v>
      </c>
      <c r="C2514" s="223">
        <v>-1.3288270235061646</v>
      </c>
      <c r="D2514" s="221">
        <v>-1084.7105712890625</v>
      </c>
      <c r="E2514" s="221">
        <v>-0.73671805858612061</v>
      </c>
      <c r="F2514" s="221">
        <v>5081.291015625</v>
      </c>
      <c r="G2514" s="221">
        <v>4294.45947265625</v>
      </c>
      <c r="H2514" s="221">
        <v>1.2282059192657471</v>
      </c>
      <c r="I2514" s="221">
        <v>-1.2234193086624146</v>
      </c>
      <c r="J2514" s="221">
        <v>-1.649216890335083</v>
      </c>
      <c r="K2514" s="180">
        <v>1.9332777261734009</v>
      </c>
      <c r="L2514" s="181">
        <v>1</v>
      </c>
      <c r="M2514" s="181">
        <v>0.57214343547821045</v>
      </c>
      <c r="N2514" s="181">
        <v>2</v>
      </c>
      <c r="O2514" s="181">
        <v>5</v>
      </c>
      <c r="P2514" s="181">
        <v>2.6939115524291992</v>
      </c>
      <c r="Q2514" s="181">
        <v>0.96914094686508179</v>
      </c>
      <c r="R2514" s="181">
        <v>2.5921602249145508</v>
      </c>
      <c r="S2514" s="226">
        <f t="shared" si="119"/>
        <v>16.760633885860443</v>
      </c>
      <c r="T2514" s="181">
        <f t="shared" si="117"/>
        <v>30545.026301096765</v>
      </c>
      <c r="U2514" s="226">
        <f t="shared" si="118"/>
        <v>2003.9463978896592</v>
      </c>
    </row>
    <row r="2515" spans="1:21" x14ac:dyDescent="0.25">
      <c r="A2515" s="156" t="s">
        <v>16428</v>
      </c>
      <c r="B2515" s="156" t="s">
        <v>171</v>
      </c>
      <c r="C2515" s="223">
        <v>5.8229096233844757E-2</v>
      </c>
      <c r="D2515" s="221">
        <v>1.0257384777069092</v>
      </c>
      <c r="E2515" s="221">
        <v>-3.7342674732208252</v>
      </c>
      <c r="F2515" s="221">
        <v>28.012228012084961</v>
      </c>
      <c r="G2515" s="221">
        <v>48.130207061767578</v>
      </c>
      <c r="H2515" s="221">
        <v>7.0502800941467285</v>
      </c>
      <c r="I2515" s="221">
        <v>0.16363687813282013</v>
      </c>
      <c r="J2515" s="221">
        <v>-0.26216083765029907</v>
      </c>
      <c r="K2515" s="180">
        <v>680.42578125</v>
      </c>
      <c r="L2515" s="181">
        <v>261.36050415039062</v>
      </c>
      <c r="M2515" s="181">
        <v>232.11479187011719</v>
      </c>
      <c r="N2515" s="181">
        <v>214.71543884277344</v>
      </c>
      <c r="O2515" s="181">
        <v>837.02001953125</v>
      </c>
      <c r="P2515" s="181">
        <v>893.66046142578125</v>
      </c>
      <c r="Q2515" s="181">
        <v>311.70758056640625</v>
      </c>
      <c r="R2515" s="181">
        <v>813.3272705078125</v>
      </c>
      <c r="S2515" s="226">
        <f t="shared" si="119"/>
        <v>4244.3318481445312</v>
      </c>
      <c r="T2515" s="181">
        <f t="shared" si="117"/>
        <v>51879.874931055019</v>
      </c>
      <c r="U2515" s="226">
        <f t="shared" si="118"/>
        <v>3403.6470444067268</v>
      </c>
    </row>
    <row r="2516" spans="1:21" x14ac:dyDescent="0.25">
      <c r="A2516" s="156" t="s">
        <v>16429</v>
      </c>
      <c r="B2516" s="156" t="s">
        <v>171</v>
      </c>
      <c r="C2516" s="223">
        <v>1.9661047458648682</v>
      </c>
      <c r="D2516" s="221">
        <v>-6.6457901000976563</v>
      </c>
      <c r="E2516" s="221">
        <v>2.558213472366333</v>
      </c>
      <c r="F2516" s="221">
        <v>5.9087743759155273</v>
      </c>
      <c r="G2516" s="221">
        <v>41.167411804199219</v>
      </c>
      <c r="H2516" s="221">
        <v>22.113685607910156</v>
      </c>
      <c r="I2516" s="221">
        <v>2.0715122222900391</v>
      </c>
      <c r="J2516" s="221">
        <v>1.6457147598266602</v>
      </c>
      <c r="K2516" s="180">
        <v>183.7271728515625</v>
      </c>
      <c r="L2516" s="181">
        <v>61.739673614501953</v>
      </c>
      <c r="M2516" s="181">
        <v>62.428218841552734</v>
      </c>
      <c r="N2516" s="181">
        <v>63.461040496826172</v>
      </c>
      <c r="O2516" s="181">
        <v>209.77717590332031</v>
      </c>
      <c r="P2516" s="181">
        <v>213.90846252441406</v>
      </c>
      <c r="Q2516" s="181">
        <v>65.641441345214844</v>
      </c>
      <c r="R2516" s="181">
        <v>190.84214782714844</v>
      </c>
      <c r="S2516" s="226">
        <f t="shared" si="119"/>
        <v>1051.525333404541</v>
      </c>
      <c r="T2516" s="181">
        <f t="shared" si="117"/>
        <v>14301.936299431909</v>
      </c>
      <c r="U2516" s="226">
        <f t="shared" si="118"/>
        <v>938.29723528720115</v>
      </c>
    </row>
    <row r="2517" spans="1:21" x14ac:dyDescent="0.25">
      <c r="A2517" s="156" t="s">
        <v>16430</v>
      </c>
      <c r="B2517" s="156" t="s">
        <v>171</v>
      </c>
      <c r="C2517" s="223">
        <v>2.066948413848877</v>
      </c>
      <c r="D2517" s="221">
        <v>3.0344579219818115</v>
      </c>
      <c r="E2517" s="221">
        <v>2.6590573787689209</v>
      </c>
      <c r="F2517" s="221">
        <v>6.4068841934204102</v>
      </c>
      <c r="G2517" s="221">
        <v>77.629722595214844</v>
      </c>
      <c r="H2517" s="221">
        <v>5.6960000991821289</v>
      </c>
      <c r="I2517" s="221">
        <v>2.172356128692627</v>
      </c>
      <c r="J2517" s="221">
        <v>1.7465585470199585</v>
      </c>
      <c r="K2517" s="180">
        <v>206.47508239746094</v>
      </c>
      <c r="L2517" s="181">
        <v>84.066703796386719</v>
      </c>
      <c r="M2517" s="181">
        <v>76.942405700683594</v>
      </c>
      <c r="N2517" s="181">
        <v>77.849136352539062</v>
      </c>
      <c r="O2517" s="181">
        <v>236.52665710449219</v>
      </c>
      <c r="P2517" s="181">
        <v>273.70254516601562</v>
      </c>
      <c r="Q2517" s="181">
        <v>99.610626220703125</v>
      </c>
      <c r="R2517" s="181">
        <v>263.728515625</v>
      </c>
      <c r="S2517" s="226">
        <f t="shared" si="119"/>
        <v>1318.9016723632812</v>
      </c>
      <c r="T2517" s="181">
        <f t="shared" si="117"/>
        <v>21982.750441376182</v>
      </c>
      <c r="U2517" s="226">
        <f t="shared" si="118"/>
        <v>1442.207092194298</v>
      </c>
    </row>
    <row r="2518" spans="1:21" x14ac:dyDescent="0.25">
      <c r="A2518" s="156" t="s">
        <v>16431</v>
      </c>
      <c r="B2518" s="156" t="s">
        <v>171</v>
      </c>
      <c r="C2518" s="223">
        <v>1.2172338962554932</v>
      </c>
      <c r="D2518" s="221">
        <v>8.1712532043457031</v>
      </c>
      <c r="E2518" s="221">
        <v>11.738085746765137</v>
      </c>
      <c r="F2518" s="221">
        <v>31.526248931884766</v>
      </c>
      <c r="G2518" s="221">
        <v>51.909496307373047</v>
      </c>
      <c r="H2518" s="221">
        <v>4.5726056098937988</v>
      </c>
      <c r="I2518" s="221">
        <v>7.3102312088012695</v>
      </c>
      <c r="J2518" s="221">
        <v>0.89684391021728516</v>
      </c>
      <c r="K2518" s="180">
        <v>1676.935791015625</v>
      </c>
      <c r="L2518" s="181">
        <v>640.59515380859375</v>
      </c>
      <c r="M2518" s="181">
        <v>650.08544921875</v>
      </c>
      <c r="N2518" s="181">
        <v>659.57574462890625</v>
      </c>
      <c r="O2518" s="181">
        <v>1806.0037841796875</v>
      </c>
      <c r="P2518" s="181">
        <v>1818.3411865234375</v>
      </c>
      <c r="Q2518" s="181">
        <v>509.6290283203125</v>
      </c>
      <c r="R2518" s="181">
        <v>1706.355712890625</v>
      </c>
      <c r="S2518" s="226">
        <f t="shared" si="119"/>
        <v>9467.5218505859375</v>
      </c>
      <c r="T2518" s="181">
        <f t="shared" si="117"/>
        <v>143019.54078385711</v>
      </c>
      <c r="U2518" s="226">
        <f t="shared" si="118"/>
        <v>9382.9840169871713</v>
      </c>
    </row>
    <row r="2519" spans="1:21" x14ac:dyDescent="0.25">
      <c r="A2519" s="156" t="s">
        <v>16432</v>
      </c>
      <c r="B2519" s="156" t="s">
        <v>171</v>
      </c>
      <c r="C2519" s="223">
        <v>1.7995651960372925</v>
      </c>
      <c r="D2519" s="221">
        <v>-3.0002801418304443</v>
      </c>
      <c r="E2519" s="221">
        <v>27.241743087768555</v>
      </c>
      <c r="F2519" s="221">
        <v>55.239711761474609</v>
      </c>
      <c r="G2519" s="221">
        <v>37.8663330078125</v>
      </c>
      <c r="H2519" s="221">
        <v>6.9665408134460449</v>
      </c>
      <c r="I2519" s="221">
        <v>1.904973030090332</v>
      </c>
      <c r="J2519" s="221">
        <v>1.479175329208374</v>
      </c>
      <c r="K2519" s="180">
        <v>686.11932373046875</v>
      </c>
      <c r="L2519" s="181">
        <v>282.750732421875</v>
      </c>
      <c r="M2519" s="181">
        <v>274.89654541015625</v>
      </c>
      <c r="N2519" s="181">
        <v>237.86967468261719</v>
      </c>
      <c r="O2519" s="181">
        <v>728.19537353515625</v>
      </c>
      <c r="P2519" s="181">
        <v>778.12554931640625</v>
      </c>
      <c r="Q2519" s="181">
        <v>219.35623168945312</v>
      </c>
      <c r="R2519" s="181">
        <v>691.7294921875</v>
      </c>
      <c r="S2519" s="226">
        <f t="shared" si="119"/>
        <v>3899.0429229736328</v>
      </c>
      <c r="T2519" s="181">
        <f t="shared" si="117"/>
        <v>55450.887190791465</v>
      </c>
      <c r="U2519" s="226">
        <f t="shared" si="118"/>
        <v>3637.9279739491485</v>
      </c>
    </row>
    <row r="2520" spans="1:21" x14ac:dyDescent="0.25">
      <c r="A2520" s="156" t="s">
        <v>16433</v>
      </c>
      <c r="B2520" s="156" t="s">
        <v>171</v>
      </c>
      <c r="C2520" s="223">
        <v>0.29797568917274475</v>
      </c>
      <c r="D2520" s="221">
        <v>1.2654851675033569</v>
      </c>
      <c r="E2520" s="221">
        <v>0.89008468389511108</v>
      </c>
      <c r="F2520" s="221">
        <v>4.2406449317932129</v>
      </c>
      <c r="G2520" s="221">
        <v>8.40948486328125</v>
      </c>
      <c r="H2520" s="221">
        <v>2.8550083637237549</v>
      </c>
      <c r="I2520" s="221">
        <v>0.40338346362113953</v>
      </c>
      <c r="J2520" s="221">
        <v>-2.2414235398173332E-2</v>
      </c>
      <c r="K2520" s="180">
        <v>22.537076950073242</v>
      </c>
      <c r="L2520" s="181">
        <v>8.4057207107543945</v>
      </c>
      <c r="M2520" s="181">
        <v>7.1875</v>
      </c>
      <c r="N2520" s="181">
        <v>8.4463272094726563</v>
      </c>
      <c r="O2520" s="181">
        <v>29.034252166748047</v>
      </c>
      <c r="P2520" s="181">
        <v>23.998941421508789</v>
      </c>
      <c r="Q2520" s="181">
        <v>5.5225987434387207</v>
      </c>
      <c r="R2520" s="181">
        <v>16.892654418945313</v>
      </c>
      <c r="S2520" s="226">
        <f t="shared" si="119"/>
        <v>122.02507162094116</v>
      </c>
      <c r="T2520" s="181">
        <f t="shared" si="117"/>
        <v>374.09754592494062</v>
      </c>
      <c r="U2520" s="226">
        <f t="shared" si="118"/>
        <v>24.5431587527796</v>
      </c>
    </row>
    <row r="2521" spans="1:21" x14ac:dyDescent="0.25">
      <c r="A2521" s="156" t="s">
        <v>16434</v>
      </c>
      <c r="B2521" s="156" t="s">
        <v>171</v>
      </c>
      <c r="C2521" s="223">
        <v>-1.1616671085357666</v>
      </c>
      <c r="D2521" s="221">
        <v>-0.19415770471096039</v>
      </c>
      <c r="E2521" s="221">
        <v>-0.56955808401107788</v>
      </c>
      <c r="F2521" s="221">
        <v>2.7810022830963135</v>
      </c>
      <c r="G2521" s="221">
        <v>6.9498429298400879</v>
      </c>
      <c r="H2521" s="221">
        <v>1.395365834236145</v>
      </c>
      <c r="I2521" s="221">
        <v>-1.0562592744827271</v>
      </c>
      <c r="J2521" s="221">
        <v>-1.4820569753646851</v>
      </c>
      <c r="K2521" s="180">
        <v>3.4130434989929199</v>
      </c>
      <c r="L2521" s="181">
        <v>1.3931159973144531</v>
      </c>
      <c r="M2521" s="181">
        <v>1.3677536249160767</v>
      </c>
      <c r="N2521" s="181">
        <v>1.4021738767623901</v>
      </c>
      <c r="O2521" s="181">
        <v>4.1884059906005859</v>
      </c>
      <c r="P2521" s="181">
        <v>4.6376810073852539</v>
      </c>
      <c r="Q2521" s="181">
        <v>1.5489130020141602</v>
      </c>
      <c r="R2521" s="181">
        <v>3.9510869979858398</v>
      </c>
      <c r="S2521" s="226">
        <f t="shared" si="119"/>
        <v>21.90217399597168</v>
      </c>
      <c r="T2521" s="181">
        <f t="shared" si="117"/>
        <v>26.973364660835848</v>
      </c>
      <c r="U2521" s="226">
        <f t="shared" si="118"/>
        <v>1.7696228648886569</v>
      </c>
    </row>
    <row r="2522" spans="1:21" x14ac:dyDescent="0.25">
      <c r="A2522" s="156" t="s">
        <v>16435</v>
      </c>
      <c r="B2522" s="156" t="s">
        <v>171</v>
      </c>
      <c r="C2522" s="223">
        <v>-0.20465414226055145</v>
      </c>
      <c r="D2522" s="221">
        <v>0.76285523176193237</v>
      </c>
      <c r="E2522" s="221">
        <v>0.38745492696762085</v>
      </c>
      <c r="F2522" s="221">
        <v>3.7380151748657227</v>
      </c>
      <c r="G2522" s="221">
        <v>7.9068560600280762</v>
      </c>
      <c r="H2522" s="221">
        <v>2.3523788452148437</v>
      </c>
      <c r="I2522" s="221">
        <v>-9.9246352910995483E-2</v>
      </c>
      <c r="J2522" s="221">
        <v>-0.52504408359527588</v>
      </c>
      <c r="K2522" s="180">
        <v>13.569598197937012</v>
      </c>
      <c r="L2522" s="181">
        <v>5.3211002349853516</v>
      </c>
      <c r="M2522" s="181">
        <v>3.8574013710021973</v>
      </c>
      <c r="N2522" s="181">
        <v>3.788707971572876</v>
      </c>
      <c r="O2522" s="181">
        <v>14.061020851135254</v>
      </c>
      <c r="P2522" s="181">
        <v>13.738689422607422</v>
      </c>
      <c r="Q2522" s="181">
        <v>5.0410423278808594</v>
      </c>
      <c r="R2522" s="181">
        <v>13.014766693115234</v>
      </c>
      <c r="S2522" s="226">
        <f t="shared" si="119"/>
        <v>72.392327070236206</v>
      </c>
      <c r="T2522" s="181">
        <f t="shared" si="117"/>
        <v>153.1024106985231</v>
      </c>
      <c r="U2522" s="226">
        <f t="shared" si="118"/>
        <v>10.044483884321036</v>
      </c>
    </row>
    <row r="2523" spans="1:21" x14ac:dyDescent="0.25">
      <c r="A2523" s="156" t="s">
        <v>16436</v>
      </c>
      <c r="B2523" s="156" t="s">
        <v>171</v>
      </c>
      <c r="C2523" s="223">
        <v>-0.43918886780738831</v>
      </c>
      <c r="D2523" s="221">
        <v>-1.9044424295425415</v>
      </c>
      <c r="E2523" s="221">
        <v>3.7319040298461914</v>
      </c>
      <c r="F2523" s="221">
        <v>3.8003003597259521</v>
      </c>
      <c r="G2523" s="221">
        <v>30.16191291809082</v>
      </c>
      <c r="H2523" s="221">
        <v>9.5038232803344727</v>
      </c>
      <c r="I2523" s="221">
        <v>-3.696119412779808E-2</v>
      </c>
      <c r="J2523" s="221">
        <v>-0.462758868932724</v>
      </c>
      <c r="K2523" s="180">
        <v>1743</v>
      </c>
      <c r="L2523" s="181">
        <v>651</v>
      </c>
      <c r="M2523" s="181">
        <v>514</v>
      </c>
      <c r="N2523" s="181">
        <v>535</v>
      </c>
      <c r="O2523" s="181">
        <v>2199</v>
      </c>
      <c r="P2523" s="181">
        <v>2242</v>
      </c>
      <c r="Q2523" s="181">
        <v>772</v>
      </c>
      <c r="R2523" s="181">
        <v>1909</v>
      </c>
      <c r="S2523" s="226">
        <f t="shared" si="119"/>
        <v>10565</v>
      </c>
      <c r="T2523" s="181">
        <f t="shared" si="117"/>
        <v>88667.738724306226</v>
      </c>
      <c r="U2523" s="226">
        <f t="shared" si="118"/>
        <v>5817.1629604789332</v>
      </c>
    </row>
    <row r="2524" spans="1:21" x14ac:dyDescent="0.25">
      <c r="A2524" s="156" t="s">
        <v>16437</v>
      </c>
      <c r="B2524" s="156" t="s">
        <v>171</v>
      </c>
      <c r="C2524" s="223">
        <v>-0.50073385238647461</v>
      </c>
      <c r="D2524" s="221">
        <v>8.6267681121826172</v>
      </c>
      <c r="E2524" s="221">
        <v>8.581110954284668</v>
      </c>
      <c r="F2524" s="221">
        <v>144.9866943359375</v>
      </c>
      <c r="G2524" s="221">
        <v>94.259735107421875</v>
      </c>
      <c r="H2524" s="221">
        <v>9.6835308074951172</v>
      </c>
      <c r="I2524" s="221">
        <v>-0.39532604813575745</v>
      </c>
      <c r="J2524" s="221">
        <v>-0.82112371921539307</v>
      </c>
      <c r="K2524" s="180">
        <v>380.38031005859375</v>
      </c>
      <c r="L2524" s="181">
        <v>135.17875671386719</v>
      </c>
      <c r="M2524" s="181">
        <v>136.56094360351562</v>
      </c>
      <c r="N2524" s="181">
        <v>116.38088989257812</v>
      </c>
      <c r="O2524" s="181">
        <v>417.97601318359375</v>
      </c>
      <c r="P2524" s="181">
        <v>471.605224609375</v>
      </c>
      <c r="Q2524" s="181">
        <v>171.1158447265625</v>
      </c>
      <c r="R2524" s="181">
        <v>463.31204223632812</v>
      </c>
      <c r="S2524" s="226">
        <f t="shared" si="119"/>
        <v>2292.5100250244141</v>
      </c>
      <c r="T2524" s="181">
        <f t="shared" si="117"/>
        <v>62538.240555794109</v>
      </c>
      <c r="U2524" s="226">
        <f t="shared" si="118"/>
        <v>4102.9030604449235</v>
      </c>
    </row>
    <row r="2525" spans="1:21" x14ac:dyDescent="0.25">
      <c r="A2525" s="156" t="s">
        <v>16438</v>
      </c>
      <c r="B2525" s="156" t="s">
        <v>171</v>
      </c>
      <c r="C2525" s="223">
        <v>1.2618393898010254</v>
      </c>
      <c r="D2525" s="221">
        <v>5.9565362930297852</v>
      </c>
      <c r="E2525" s="221">
        <v>4.3474931716918945</v>
      </c>
      <c r="F2525" s="221">
        <v>48.621845245361328</v>
      </c>
      <c r="G2525" s="221">
        <v>61.513912200927734</v>
      </c>
      <c r="H2525" s="221">
        <v>12.474803924560547</v>
      </c>
      <c r="I2525" s="221">
        <v>6.6380529403686523</v>
      </c>
      <c r="J2525" s="221">
        <v>0.87497454881668091</v>
      </c>
      <c r="K2525" s="180">
        <v>2171.122802734375</v>
      </c>
      <c r="L2525" s="181">
        <v>866.85491943359375</v>
      </c>
      <c r="M2525" s="181">
        <v>708.42974853515625</v>
      </c>
      <c r="N2525" s="181">
        <v>754.263427734375</v>
      </c>
      <c r="O2525" s="181">
        <v>2603.553955078125</v>
      </c>
      <c r="P2525" s="181">
        <v>2844.67919921875</v>
      </c>
      <c r="Q2525" s="181">
        <v>951.54766845703125</v>
      </c>
      <c r="R2525" s="181">
        <v>2458.081787109375</v>
      </c>
      <c r="S2525" s="226">
        <f t="shared" si="119"/>
        <v>13358.533508300781</v>
      </c>
      <c r="T2525" s="181">
        <f t="shared" si="117"/>
        <v>251765.42165561602</v>
      </c>
      <c r="U2525" s="226">
        <f t="shared" si="118"/>
        <v>16517.399751652112</v>
      </c>
    </row>
    <row r="2526" spans="1:21" x14ac:dyDescent="0.25">
      <c r="A2526" s="156" t="s">
        <v>16439</v>
      </c>
      <c r="B2526" s="156" t="s">
        <v>171</v>
      </c>
      <c r="C2526" s="223">
        <v>-1.0912383794784546</v>
      </c>
      <c r="D2526" s="221">
        <v>-0.12372898310422897</v>
      </c>
      <c r="E2526" s="221">
        <v>-0.49912935495376587</v>
      </c>
      <c r="F2526" s="221">
        <v>2.8514308929443359</v>
      </c>
      <c r="G2526" s="221">
        <v>7.0202713012695313</v>
      </c>
      <c r="H2526" s="221">
        <v>1.465794563293457</v>
      </c>
      <c r="I2526" s="221">
        <v>-0.98583060503005981</v>
      </c>
      <c r="J2526" s="221">
        <v>-1.411628246307373</v>
      </c>
      <c r="K2526" s="180">
        <v>35.628246307373047</v>
      </c>
      <c r="L2526" s="181">
        <v>12.041027069091797</v>
      </c>
      <c r="M2526" s="181">
        <v>10.501535415649414</v>
      </c>
      <c r="N2526" s="181">
        <v>12.865755081176758</v>
      </c>
      <c r="O2526" s="181">
        <v>43.105777740478516</v>
      </c>
      <c r="P2526" s="181">
        <v>48.164108276367188</v>
      </c>
      <c r="Q2526" s="181">
        <v>12.755791664123535</v>
      </c>
      <c r="R2526" s="181">
        <v>36.123081207275391</v>
      </c>
      <c r="S2526" s="226">
        <f t="shared" si="119"/>
        <v>211.18532276153564</v>
      </c>
      <c r="T2526" s="181">
        <f t="shared" si="117"/>
        <v>300.720983960615</v>
      </c>
      <c r="U2526" s="226">
        <f t="shared" si="118"/>
        <v>19.729193441750947</v>
      </c>
    </row>
    <row r="2527" spans="1:21" x14ac:dyDescent="0.25">
      <c r="A2527" s="156" t="s">
        <v>16440</v>
      </c>
      <c r="B2527" s="156" t="s">
        <v>171</v>
      </c>
      <c r="C2527" s="223">
        <v>0.16522663831710815</v>
      </c>
      <c r="D2527" s="221">
        <v>1.1327360868453979</v>
      </c>
      <c r="E2527" s="221">
        <v>0.75733566284179688</v>
      </c>
      <c r="F2527" s="221">
        <v>4.1078958511352539</v>
      </c>
      <c r="G2527" s="221">
        <v>8.2767362594604492</v>
      </c>
      <c r="H2527" s="221">
        <v>42.573944091796875</v>
      </c>
      <c r="I2527" s="221">
        <v>0.27063441276550293</v>
      </c>
      <c r="J2527" s="221">
        <v>-0.15516327321529388</v>
      </c>
      <c r="K2527" s="180">
        <v>34.439785003662109</v>
      </c>
      <c r="L2527" s="181">
        <v>13.54939079284668</v>
      </c>
      <c r="M2527" s="181">
        <v>10.654938697814941</v>
      </c>
      <c r="N2527" s="181">
        <v>8.9769954681396484</v>
      </c>
      <c r="O2527" s="181">
        <v>38.466846466064453</v>
      </c>
      <c r="P2527" s="181">
        <v>49.667118072509766</v>
      </c>
      <c r="Q2527" s="181">
        <v>14.556157112121582</v>
      </c>
      <c r="R2527" s="181">
        <v>38.550743103027344</v>
      </c>
      <c r="S2527" s="226">
        <f t="shared" si="119"/>
        <v>208.86197471618652</v>
      </c>
      <c r="T2527" s="181">
        <f t="shared" si="117"/>
        <v>2496.8469698067188</v>
      </c>
      <c r="U2527" s="226">
        <f t="shared" si="118"/>
        <v>163.80891088138384</v>
      </c>
    </row>
    <row r="2528" spans="1:21" x14ac:dyDescent="0.25">
      <c r="A2528" s="156" t="s">
        <v>16441</v>
      </c>
      <c r="B2528" s="156" t="s">
        <v>171</v>
      </c>
      <c r="C2528" s="223">
        <v>1.1560512781143188</v>
      </c>
      <c r="D2528" s="221">
        <v>-1.1876343488693237</v>
      </c>
      <c r="E2528" s="221">
        <v>16.026788711547852</v>
      </c>
      <c r="F2528" s="221">
        <v>68.255775451660156</v>
      </c>
      <c r="G2528" s="221">
        <v>80.058441162109375</v>
      </c>
      <c r="H2528" s="221">
        <v>7.9715719223022461</v>
      </c>
      <c r="I2528" s="221">
        <v>1.2614589929580688</v>
      </c>
      <c r="J2528" s="221">
        <v>0.83566123247146606</v>
      </c>
      <c r="K2528" s="180">
        <v>1634.873779296875</v>
      </c>
      <c r="L2528" s="181">
        <v>608.83575439453125</v>
      </c>
      <c r="M2528" s="181">
        <v>560.9273681640625</v>
      </c>
      <c r="N2528" s="181">
        <v>690.67926025390625</v>
      </c>
      <c r="O2528" s="181">
        <v>1923.3221435546875</v>
      </c>
      <c r="P2528" s="181">
        <v>1934.3011474609375</v>
      </c>
      <c r="Q2528" s="181">
        <v>683.692626953125</v>
      </c>
      <c r="R2528" s="181">
        <v>1873.4176025390625</v>
      </c>
      <c r="S2528" s="226">
        <f t="shared" si="119"/>
        <v>9910.0496826171875</v>
      </c>
      <c r="T2528" s="181">
        <f t="shared" si="117"/>
        <v>229125.22263376476</v>
      </c>
      <c r="U2528" s="226">
        <f t="shared" si="118"/>
        <v>15032.059885511133</v>
      </c>
    </row>
    <row r="2529" spans="1:21" x14ac:dyDescent="0.25">
      <c r="A2529" s="156" t="s">
        <v>16442</v>
      </c>
      <c r="B2529" s="156" t="s">
        <v>171</v>
      </c>
      <c r="C2529" s="223">
        <v>1.9528048038482666</v>
      </c>
      <c r="D2529" s="221">
        <v>30.394176483154297</v>
      </c>
      <c r="E2529" s="221">
        <v>25.152959823608398</v>
      </c>
      <c r="F2529" s="221">
        <v>50.813190460205078</v>
      </c>
      <c r="G2529" s="221">
        <v>131.06710815429688</v>
      </c>
      <c r="H2529" s="221">
        <v>20.878255844116211</v>
      </c>
      <c r="I2529" s="221">
        <v>2.0582125186920166</v>
      </c>
      <c r="J2529" s="221">
        <v>1.6324149370193481</v>
      </c>
      <c r="K2529" s="180">
        <v>660</v>
      </c>
      <c r="L2529" s="181">
        <v>241</v>
      </c>
      <c r="M2529" s="181">
        <v>259</v>
      </c>
      <c r="N2529" s="181">
        <v>317</v>
      </c>
      <c r="O2529" s="181">
        <v>909</v>
      </c>
      <c r="P2529" s="181">
        <v>825</v>
      </c>
      <c r="Q2529" s="181">
        <v>247</v>
      </c>
      <c r="R2529" s="181">
        <v>613</v>
      </c>
      <c r="S2529" s="226">
        <f t="shared" si="119"/>
        <v>4071</v>
      </c>
      <c r="T2529" s="181">
        <f t="shared" si="117"/>
        <v>169109.85690534115</v>
      </c>
      <c r="U2529" s="226">
        <f t="shared" si="118"/>
        <v>11094.673327582825</v>
      </c>
    </row>
    <row r="2530" spans="1:21" x14ac:dyDescent="0.25">
      <c r="A2530" s="156" t="s">
        <v>16443</v>
      </c>
      <c r="B2530" s="156" t="s">
        <v>171</v>
      </c>
      <c r="C2530" s="223">
        <v>2.2638242244720459</v>
      </c>
      <c r="D2530" s="221">
        <v>2.5989377498626709</v>
      </c>
      <c r="E2530" s="221">
        <v>5.6126971244812012</v>
      </c>
      <c r="F2530" s="221">
        <v>54.947990417480469</v>
      </c>
      <c r="G2530" s="221">
        <v>153.912841796875</v>
      </c>
      <c r="H2530" s="221">
        <v>30.008405685424805</v>
      </c>
      <c r="I2530" s="221">
        <v>2.369232177734375</v>
      </c>
      <c r="J2530" s="221">
        <v>2.002871036529541</v>
      </c>
      <c r="K2530" s="180">
        <v>1912</v>
      </c>
      <c r="L2530" s="181">
        <v>707</v>
      </c>
      <c r="M2530" s="181">
        <v>822</v>
      </c>
      <c r="N2530" s="181">
        <v>799</v>
      </c>
      <c r="O2530" s="181">
        <v>2257</v>
      </c>
      <c r="P2530" s="181">
        <v>2247</v>
      </c>
      <c r="Q2530" s="181">
        <v>685</v>
      </c>
      <c r="R2530" s="181">
        <v>1561</v>
      </c>
      <c r="S2530" s="226">
        <f t="shared" si="119"/>
        <v>10990</v>
      </c>
      <c r="T2530" s="181">
        <f t="shared" si="117"/>
        <v>474242.53952670097</v>
      </c>
      <c r="U2530" s="226">
        <f t="shared" si="118"/>
        <v>31113.302029681112</v>
      </c>
    </row>
    <row r="2531" spans="1:21" x14ac:dyDescent="0.25">
      <c r="A2531" s="156" t="s">
        <v>16444</v>
      </c>
      <c r="B2531" s="156" t="s">
        <v>171</v>
      </c>
      <c r="C2531" s="223">
        <v>-1.2814744710922241</v>
      </c>
      <c r="D2531" s="221">
        <v>-0.9796718955039978</v>
      </c>
      <c r="E2531" s="221">
        <v>0.2168792337179184</v>
      </c>
      <c r="F2531" s="221">
        <v>7.8911361694335938</v>
      </c>
      <c r="G2531" s="221">
        <v>17.343978881835937</v>
      </c>
      <c r="H2531" s="221">
        <v>2.2565114498138428</v>
      </c>
      <c r="I2531" s="221">
        <v>-1.841773509979248</v>
      </c>
      <c r="J2531" s="221">
        <v>-2.2675712108612061</v>
      </c>
      <c r="K2531" s="180">
        <v>1347.2579345703125</v>
      </c>
      <c r="L2531" s="181">
        <v>535.92034912109375</v>
      </c>
      <c r="M2531" s="181">
        <v>308.228759765625</v>
      </c>
      <c r="N2531" s="181">
        <v>277.4058837890625</v>
      </c>
      <c r="O2531" s="181">
        <v>1497.395263671875</v>
      </c>
      <c r="P2531" s="181">
        <v>2224.218505859375</v>
      </c>
      <c r="Q2531" s="181">
        <v>771.566162109375</v>
      </c>
      <c r="R2531" s="181">
        <v>2403.18994140625</v>
      </c>
      <c r="S2531" s="226">
        <f t="shared" si="119"/>
        <v>9365.1828002929687</v>
      </c>
      <c r="T2531" s="181">
        <f t="shared" si="117"/>
        <v>24123.705179330667</v>
      </c>
      <c r="U2531" s="226">
        <f t="shared" si="118"/>
        <v>1582.667227761922</v>
      </c>
    </row>
    <row r="2532" spans="1:21" x14ac:dyDescent="0.25">
      <c r="A2532" s="156" t="s">
        <v>16445</v>
      </c>
      <c r="B2532" s="156" t="s">
        <v>171</v>
      </c>
      <c r="C2532" s="223">
        <v>1.681344211101532E-2</v>
      </c>
      <c r="D2532" s="221">
        <v>1.5160657167434692</v>
      </c>
      <c r="E2532" s="221">
        <v>-1.9389467239379883</v>
      </c>
      <c r="F2532" s="221">
        <v>62.938644409179688</v>
      </c>
      <c r="G2532" s="221">
        <v>90.199935913085938</v>
      </c>
      <c r="H2532" s="221">
        <v>12.08461856842041</v>
      </c>
      <c r="I2532" s="221">
        <v>1.0965794324874878</v>
      </c>
      <c r="J2532" s="221">
        <v>-0.30357646942138672</v>
      </c>
      <c r="K2532" s="180">
        <v>1463</v>
      </c>
      <c r="L2532" s="181">
        <v>601</v>
      </c>
      <c r="M2532" s="181">
        <v>572</v>
      </c>
      <c r="N2532" s="181">
        <v>565</v>
      </c>
      <c r="O2532" s="181">
        <v>1991</v>
      </c>
      <c r="P2532" s="181">
        <v>2372</v>
      </c>
      <c r="Q2532" s="181">
        <v>857</v>
      </c>
      <c r="R2532" s="181">
        <v>2497</v>
      </c>
      <c r="S2532" s="226">
        <f t="shared" si="119"/>
        <v>10918</v>
      </c>
      <c r="T2532" s="181">
        <f t="shared" si="117"/>
        <v>243821.53590340912</v>
      </c>
      <c r="U2532" s="226">
        <f t="shared" si="118"/>
        <v>15996.230737703338</v>
      </c>
    </row>
    <row r="2533" spans="1:21" x14ac:dyDescent="0.25">
      <c r="A2533" s="156" t="s">
        <v>16446</v>
      </c>
      <c r="B2533" s="156" t="s">
        <v>171</v>
      </c>
      <c r="C2533" s="223">
        <v>0.80023348331451416</v>
      </c>
      <c r="D2533" s="221">
        <v>0.95644748210906982</v>
      </c>
      <c r="E2533" s="221">
        <v>8.4108219146728516</v>
      </c>
      <c r="F2533" s="221">
        <v>42.226261138916016</v>
      </c>
      <c r="G2533" s="221">
        <v>35.351417541503906</v>
      </c>
      <c r="H2533" s="221">
        <v>7.4146876335144043</v>
      </c>
      <c r="I2533" s="221">
        <v>0.3351457417011261</v>
      </c>
      <c r="J2533" s="221">
        <v>-0.33145180344581604</v>
      </c>
      <c r="K2533" s="180">
        <v>1918.7235107421875</v>
      </c>
      <c r="L2533" s="181">
        <v>742.386474609375</v>
      </c>
      <c r="M2533" s="181">
        <v>649.9530029296875</v>
      </c>
      <c r="N2533" s="181">
        <v>795.90057373046875</v>
      </c>
      <c r="O2533" s="181">
        <v>2750.62451171875</v>
      </c>
      <c r="P2533" s="181">
        <v>2618.298828125</v>
      </c>
      <c r="Q2533" s="181">
        <v>856.22552490234375</v>
      </c>
      <c r="R2533" s="181">
        <v>2254.40283203125</v>
      </c>
      <c r="S2533" s="226">
        <f t="shared" si="119"/>
        <v>12586.515258789062</v>
      </c>
      <c r="T2533" s="181">
        <f t="shared" si="117"/>
        <v>157512.10291006014</v>
      </c>
      <c r="U2533" s="226">
        <f t="shared" si="118"/>
        <v>10333.787508944022</v>
      </c>
    </row>
    <row r="2534" spans="1:21" x14ac:dyDescent="0.25">
      <c r="A2534" s="156" t="s">
        <v>16447</v>
      </c>
      <c r="B2534" s="156" t="s">
        <v>171</v>
      </c>
      <c r="C2534" s="223">
        <v>4.2515082359313965</v>
      </c>
      <c r="D2534" s="221">
        <v>16.117647171020508</v>
      </c>
      <c r="E2534" s="221">
        <v>24.503057479858398</v>
      </c>
      <c r="F2534" s="221">
        <v>83.692604064941406</v>
      </c>
      <c r="G2534" s="221">
        <v>98.991676330566406</v>
      </c>
      <c r="H2534" s="221">
        <v>24.772026062011719</v>
      </c>
      <c r="I2534" s="221">
        <v>3.0682401657104492</v>
      </c>
      <c r="J2534" s="221">
        <v>5.5644283294677734</v>
      </c>
      <c r="K2534" s="180">
        <v>1040</v>
      </c>
      <c r="L2534" s="181">
        <v>399</v>
      </c>
      <c r="M2534" s="181">
        <v>414</v>
      </c>
      <c r="N2534" s="181">
        <v>476</v>
      </c>
      <c r="O2534" s="181">
        <v>1368</v>
      </c>
      <c r="P2534" s="181">
        <v>1245</v>
      </c>
      <c r="Q2534" s="181">
        <v>347</v>
      </c>
      <c r="R2534" s="181">
        <v>922</v>
      </c>
      <c r="S2534" s="226">
        <f t="shared" si="119"/>
        <v>6211</v>
      </c>
      <c r="T2534" s="181">
        <f t="shared" si="117"/>
        <v>233291.32304286957</v>
      </c>
      <c r="U2534" s="226">
        <f t="shared" si="118"/>
        <v>15305.382351361242</v>
      </c>
    </row>
    <row r="2535" spans="1:21" x14ac:dyDescent="0.25">
      <c r="A2535" s="156" t="s">
        <v>16448</v>
      </c>
      <c r="B2535" s="156" t="s">
        <v>171</v>
      </c>
      <c r="C2535" s="223">
        <v>0.76896774768829346</v>
      </c>
      <c r="D2535" s="221">
        <v>6.277367115020752</v>
      </c>
      <c r="E2535" s="221">
        <v>17.164573669433594</v>
      </c>
      <c r="F2535" s="221">
        <v>55.749824523925781</v>
      </c>
      <c r="G2535" s="221">
        <v>86.565864562988281</v>
      </c>
      <c r="H2535" s="221">
        <v>24.063468933105469</v>
      </c>
      <c r="I2535" s="221">
        <v>0.87437552213668823</v>
      </c>
      <c r="J2535" s="221">
        <v>0.4978601336479187</v>
      </c>
      <c r="K2535" s="180">
        <v>1923</v>
      </c>
      <c r="L2535" s="181">
        <v>743</v>
      </c>
      <c r="M2535" s="181">
        <v>691</v>
      </c>
      <c r="N2535" s="181">
        <v>565</v>
      </c>
      <c r="O2535" s="181">
        <v>2148</v>
      </c>
      <c r="P2535" s="181">
        <v>2423</v>
      </c>
      <c r="Q2535" s="181">
        <v>710</v>
      </c>
      <c r="R2535" s="181">
        <v>2301</v>
      </c>
      <c r="S2535" s="226">
        <f t="shared" si="119"/>
        <v>11504</v>
      </c>
      <c r="T2535" s="181">
        <f t="shared" si="117"/>
        <v>295517.82510131598</v>
      </c>
      <c r="U2535" s="226">
        <f t="shared" si="118"/>
        <v>19387.833399989726</v>
      </c>
    </row>
    <row r="2536" spans="1:21" x14ac:dyDescent="0.25">
      <c r="A2536" s="156" t="s">
        <v>16449</v>
      </c>
      <c r="B2536" s="156" t="s">
        <v>171</v>
      </c>
      <c r="C2536" s="223">
        <v>1.3361153602600098</v>
      </c>
      <c r="D2536" s="221">
        <v>2.3036246299743652</v>
      </c>
      <c r="E2536" s="221">
        <v>22.551292419433594</v>
      </c>
      <c r="F2536" s="221">
        <v>45.913188934326172</v>
      </c>
      <c r="G2536" s="221">
        <v>101.58010864257812</v>
      </c>
      <c r="H2536" s="221">
        <v>6.5049395561218262</v>
      </c>
      <c r="I2536" s="221">
        <v>2.9554464817047119</v>
      </c>
      <c r="J2536" s="221">
        <v>1.0157253742218018</v>
      </c>
      <c r="K2536" s="180">
        <v>858.3104248046875</v>
      </c>
      <c r="L2536" s="181">
        <v>323.19692993164063</v>
      </c>
      <c r="M2536" s="181">
        <v>306.74679565429687</v>
      </c>
      <c r="N2536" s="181">
        <v>365.77377319335937</v>
      </c>
      <c r="O2536" s="181">
        <v>1077.00048828125</v>
      </c>
      <c r="P2536" s="181">
        <v>1164.0894775390625</v>
      </c>
      <c r="Q2536" s="181">
        <v>367.70907592773437</v>
      </c>
      <c r="R2536" s="181">
        <v>1102.1595458984375</v>
      </c>
      <c r="S2536" s="226">
        <f t="shared" si="119"/>
        <v>5564.9865112304687</v>
      </c>
      <c r="T2536" s="181">
        <f t="shared" si="117"/>
        <v>144783.09740292729</v>
      </c>
      <c r="U2536" s="226">
        <f t="shared" si="118"/>
        <v>9498.6844553964602</v>
      </c>
    </row>
    <row r="2537" spans="1:21" x14ac:dyDescent="0.25">
      <c r="A2537" s="156" t="s">
        <v>16450</v>
      </c>
      <c r="B2537" s="156" t="s">
        <v>171</v>
      </c>
      <c r="C2537" s="223">
        <v>-1.0683220624923706</v>
      </c>
      <c r="D2537" s="221">
        <v>-0.10081266611814499</v>
      </c>
      <c r="E2537" s="221">
        <v>-0.47621303796768188</v>
      </c>
      <c r="F2537" s="221">
        <v>5.8024711608886719</v>
      </c>
      <c r="G2537" s="221">
        <v>19.803895950317383</v>
      </c>
      <c r="H2537" s="221">
        <v>1.488710880279541</v>
      </c>
      <c r="I2537" s="221">
        <v>-0.96291428804397583</v>
      </c>
      <c r="J2537" s="221">
        <v>-1.3887119293212891</v>
      </c>
      <c r="K2537" s="180">
        <v>255.59161376953125</v>
      </c>
      <c r="L2537" s="181">
        <v>109.16283416748047</v>
      </c>
      <c r="M2537" s="181">
        <v>62.862735748291016</v>
      </c>
      <c r="N2537" s="181">
        <v>59.851348876953125</v>
      </c>
      <c r="O2537" s="181">
        <v>291.728271484375</v>
      </c>
      <c r="P2537" s="181">
        <v>468.6473388671875</v>
      </c>
      <c r="Q2537" s="181">
        <v>161.10928344726562</v>
      </c>
      <c r="R2537" s="181">
        <v>409.54885864257812</v>
      </c>
      <c r="S2537" s="226">
        <f t="shared" si="119"/>
        <v>1818.5022850036621</v>
      </c>
      <c r="T2537" s="181">
        <f t="shared" si="117"/>
        <v>5784.4474251250722</v>
      </c>
      <c r="U2537" s="226">
        <f t="shared" si="118"/>
        <v>379.49623834323842</v>
      </c>
    </row>
    <row r="2538" spans="1:21" x14ac:dyDescent="0.25">
      <c r="A2538" s="156" t="s">
        <v>16451</v>
      </c>
      <c r="B2538" s="156" t="s">
        <v>171</v>
      </c>
      <c r="C2538" s="223">
        <v>0.52937513589859009</v>
      </c>
      <c r="D2538" s="221">
        <v>10.763357162475586</v>
      </c>
      <c r="E2538" s="221">
        <v>37.104228973388672</v>
      </c>
      <c r="F2538" s="221">
        <v>35.685207366943359</v>
      </c>
      <c r="G2538" s="221">
        <v>46.130531311035156</v>
      </c>
      <c r="H2538" s="221">
        <v>8.6832132339477539</v>
      </c>
      <c r="I2538" s="221">
        <v>0.63478291034698486</v>
      </c>
      <c r="J2538" s="221">
        <v>0.20898525416851044</v>
      </c>
      <c r="K2538" s="180">
        <v>1380</v>
      </c>
      <c r="L2538" s="181">
        <v>534</v>
      </c>
      <c r="M2538" s="181">
        <v>500</v>
      </c>
      <c r="N2538" s="181">
        <v>538</v>
      </c>
      <c r="O2538" s="181">
        <v>1754</v>
      </c>
      <c r="P2538" s="181">
        <v>1883</v>
      </c>
      <c r="Q2538" s="181">
        <v>536</v>
      </c>
      <c r="R2538" s="181">
        <v>1663</v>
      </c>
      <c r="S2538" s="226">
        <f t="shared" si="119"/>
        <v>8788</v>
      </c>
      <c r="T2538" s="181">
        <f t="shared" si="117"/>
        <v>142180.15501911938</v>
      </c>
      <c r="U2538" s="226">
        <f t="shared" si="118"/>
        <v>9327.9150161257894</v>
      </c>
    </row>
    <row r="2539" spans="1:21" x14ac:dyDescent="0.25">
      <c r="A2539" s="156" t="s">
        <v>16452</v>
      </c>
      <c r="B2539" s="156" t="s">
        <v>171</v>
      </c>
      <c r="C2539" s="223">
        <v>1.8074026107788086</v>
      </c>
      <c r="D2539" s="221">
        <v>2.7749118804931641</v>
      </c>
      <c r="E2539" s="221">
        <v>19.058307647705078</v>
      </c>
      <c r="F2539" s="221">
        <v>17.878255844116211</v>
      </c>
      <c r="G2539" s="221">
        <v>47.714202880859375</v>
      </c>
      <c r="H2539" s="221">
        <v>10.61762809753418</v>
      </c>
      <c r="I2539" s="221">
        <v>1.9128104448318481</v>
      </c>
      <c r="J2539" s="221">
        <v>1.4870127439498901</v>
      </c>
      <c r="K2539" s="180">
        <v>1309</v>
      </c>
      <c r="L2539" s="181">
        <v>425</v>
      </c>
      <c r="M2539" s="181">
        <v>382</v>
      </c>
      <c r="N2539" s="181">
        <v>508</v>
      </c>
      <c r="O2539" s="181">
        <v>1623</v>
      </c>
      <c r="P2539" s="181">
        <v>1504</v>
      </c>
      <c r="Q2539" s="181">
        <v>439</v>
      </c>
      <c r="R2539" s="181">
        <v>1106</v>
      </c>
      <c r="S2539" s="226">
        <f t="shared" si="119"/>
        <v>7296</v>
      </c>
      <c r="T2539" s="181">
        <f t="shared" si="117"/>
        <v>115801.07887136936</v>
      </c>
      <c r="U2539" s="226">
        <f t="shared" si="118"/>
        <v>7597.2812263607229</v>
      </c>
    </row>
    <row r="2540" spans="1:21" x14ac:dyDescent="0.25">
      <c r="A2540" s="156" t="s">
        <v>16435</v>
      </c>
      <c r="B2540" s="156" t="s">
        <v>171</v>
      </c>
      <c r="C2540" s="223">
        <v>1.4521046876907349</v>
      </c>
      <c r="D2540" s="221">
        <v>4.7330713272094727</v>
      </c>
      <c r="E2540" s="221">
        <v>9.4554996490478516</v>
      </c>
      <c r="F2540" s="221">
        <v>48.885288238525391</v>
      </c>
      <c r="G2540" s="221">
        <v>61.671920776367188</v>
      </c>
      <c r="H2540" s="221">
        <v>8.6492843627929687</v>
      </c>
      <c r="I2540" s="221">
        <v>3.37434983253479</v>
      </c>
      <c r="J2540" s="221">
        <v>1.1317148208618164</v>
      </c>
      <c r="K2540" s="180">
        <v>2550.712646484375</v>
      </c>
      <c r="L2540" s="181">
        <v>1000.2210693359375</v>
      </c>
      <c r="M2540" s="181">
        <v>725.08575439453125</v>
      </c>
      <c r="N2540" s="181">
        <v>712.17327880859375</v>
      </c>
      <c r="O2540" s="181">
        <v>2643.086669921875</v>
      </c>
      <c r="P2540" s="181">
        <v>2582.497314453125</v>
      </c>
      <c r="Q2540" s="181">
        <v>947.57781982421875</v>
      </c>
      <c r="R2540" s="181">
        <v>2446.41943359375</v>
      </c>
      <c r="S2540" s="226">
        <f t="shared" si="119"/>
        <v>13607.773986816406</v>
      </c>
      <c r="T2540" s="181">
        <f t="shared" si="117"/>
        <v>241415.95710162586</v>
      </c>
      <c r="U2540" s="226">
        <f t="shared" si="118"/>
        <v>15838.409594347497</v>
      </c>
    </row>
    <row r="2541" spans="1:21" x14ac:dyDescent="0.25">
      <c r="A2541" s="156" t="s">
        <v>16437</v>
      </c>
      <c r="B2541" s="156" t="s">
        <v>171</v>
      </c>
      <c r="C2541" s="223">
        <v>7.1789026260375977E-2</v>
      </c>
      <c r="D2541" s="221">
        <v>1.0392985343933105</v>
      </c>
      <c r="E2541" s="221">
        <v>0.66389799118041992</v>
      </c>
      <c r="F2541" s="221">
        <v>6.109771728515625</v>
      </c>
      <c r="G2541" s="221">
        <v>77.370079040527344</v>
      </c>
      <c r="H2541" s="221">
        <v>5.6577129364013672</v>
      </c>
      <c r="I2541" s="221">
        <v>0.80180656909942627</v>
      </c>
      <c r="J2541" s="221">
        <v>9.0898113250732422</v>
      </c>
      <c r="K2541" s="180">
        <v>200.39785766601562</v>
      </c>
      <c r="L2541" s="181">
        <v>71.216972351074219</v>
      </c>
      <c r="M2541" s="181">
        <v>71.945159912109375</v>
      </c>
      <c r="N2541" s="181">
        <v>61.313591003417969</v>
      </c>
      <c r="O2541" s="181">
        <v>220.20463562011719</v>
      </c>
      <c r="P2541" s="181">
        <v>248.45840454101562</v>
      </c>
      <c r="Q2541" s="181">
        <v>90.149909973144531</v>
      </c>
      <c r="R2541" s="181">
        <v>244.08926391601562</v>
      </c>
      <c r="S2541" s="226">
        <f t="shared" si="119"/>
        <v>1207.7757949829102</v>
      </c>
      <c r="T2541" s="181">
        <f t="shared" si="117"/>
        <v>21244.742892123282</v>
      </c>
      <c r="U2541" s="226">
        <f t="shared" si="118"/>
        <v>1393.7891417442891</v>
      </c>
    </row>
    <row r="2542" spans="1:21" x14ac:dyDescent="0.25">
      <c r="A2542" s="156" t="s">
        <v>16453</v>
      </c>
      <c r="B2542" s="156" t="s">
        <v>171</v>
      </c>
      <c r="C2542" s="223">
        <v>-1.0963959693908691</v>
      </c>
      <c r="D2542" s="221">
        <v>-0.12888650596141815</v>
      </c>
      <c r="E2542" s="221">
        <v>-0.50428694486618042</v>
      </c>
      <c r="F2542" s="221">
        <v>2.8462734222412109</v>
      </c>
      <c r="G2542" s="221">
        <v>14.848878860473633</v>
      </c>
      <c r="H2542" s="221">
        <v>1.0035992860794067</v>
      </c>
      <c r="I2542" s="221">
        <v>-1.5424449443817139</v>
      </c>
      <c r="J2542" s="221">
        <v>-1.4167858362197876</v>
      </c>
      <c r="K2542" s="180">
        <v>1352</v>
      </c>
      <c r="L2542" s="181">
        <v>493</v>
      </c>
      <c r="M2542" s="181">
        <v>408</v>
      </c>
      <c r="N2542" s="181">
        <v>302</v>
      </c>
      <c r="O2542" s="181">
        <v>1444</v>
      </c>
      <c r="P2542" s="181">
        <v>2147</v>
      </c>
      <c r="Q2542" s="181">
        <v>826</v>
      </c>
      <c r="R2542" s="181">
        <v>2077</v>
      </c>
      <c r="S2542" s="226">
        <f t="shared" si="119"/>
        <v>9049</v>
      </c>
      <c r="T2542" s="181">
        <f t="shared" si="117"/>
        <v>18487.742137804627</v>
      </c>
      <c r="U2542" s="226">
        <f t="shared" si="118"/>
        <v>1212.9125015955929</v>
      </c>
    </row>
    <row r="2543" spans="1:21" x14ac:dyDescent="0.25">
      <c r="A2543" s="156" t="s">
        <v>16454</v>
      </c>
      <c r="B2543" s="156" t="s">
        <v>171</v>
      </c>
      <c r="C2543" s="223">
        <v>-1.4268847703933716</v>
      </c>
      <c r="D2543" s="221">
        <v>3.246779203414917</v>
      </c>
      <c r="E2543" s="221">
        <v>30.489021301269531</v>
      </c>
      <c r="F2543" s="221">
        <v>72.090263366699219</v>
      </c>
      <c r="G2543" s="221">
        <v>62.179214477539063</v>
      </c>
      <c r="H2543" s="221">
        <v>10.215499877929687</v>
      </c>
      <c r="I2543" s="221">
        <v>-0.95099413394927979</v>
      </c>
      <c r="J2543" s="221">
        <v>-1.3767918348312378</v>
      </c>
      <c r="K2543" s="180">
        <v>1786</v>
      </c>
      <c r="L2543" s="181">
        <v>717</v>
      </c>
      <c r="M2543" s="181">
        <v>547</v>
      </c>
      <c r="N2543" s="181">
        <v>561</v>
      </c>
      <c r="O2543" s="181">
        <v>2230</v>
      </c>
      <c r="P2543" s="181">
        <v>2720</v>
      </c>
      <c r="Q2543" s="181">
        <v>1013</v>
      </c>
      <c r="R2543" s="181">
        <v>2515</v>
      </c>
      <c r="S2543" s="226">
        <f t="shared" si="119"/>
        <v>12089</v>
      </c>
      <c r="T2543" s="181">
        <f t="shared" si="117"/>
        <v>218919.47632002831</v>
      </c>
      <c r="U2543" s="226">
        <f t="shared" si="118"/>
        <v>14362.498551315995</v>
      </c>
    </row>
    <row r="2544" spans="1:21" x14ac:dyDescent="0.25">
      <c r="A2544" s="156" t="s">
        <v>16403</v>
      </c>
      <c r="B2544" s="156" t="s">
        <v>171</v>
      </c>
      <c r="C2544" s="223">
        <v>-0.55523765087127686</v>
      </c>
      <c r="D2544" s="221">
        <v>-0.16737040877342224</v>
      </c>
      <c r="E2544" s="221">
        <v>31.618555068969727</v>
      </c>
      <c r="F2544" s="221">
        <v>27.229888916015625</v>
      </c>
      <c r="G2544" s="221">
        <v>35.275791168212891</v>
      </c>
      <c r="H2544" s="221">
        <v>5.5349564552307129</v>
      </c>
      <c r="I2544" s="221">
        <v>-1.0294721126556396</v>
      </c>
      <c r="J2544" s="221">
        <v>-1.4552696943283081</v>
      </c>
      <c r="K2544" s="180">
        <v>1067.1014404296875</v>
      </c>
      <c r="L2544" s="181">
        <v>404.864990234375</v>
      </c>
      <c r="M2544" s="181">
        <v>293.0074462890625</v>
      </c>
      <c r="N2544" s="181">
        <v>251.43205261230469</v>
      </c>
      <c r="O2544" s="181">
        <v>1172.02978515625</v>
      </c>
      <c r="P2544" s="181">
        <v>1576.894775390625</v>
      </c>
      <c r="Q2544" s="181">
        <v>574.13616943359375</v>
      </c>
      <c r="R2544" s="181">
        <v>1408.6134033203125</v>
      </c>
      <c r="S2544" s="226">
        <f t="shared" si="119"/>
        <v>6748.0800628662109</v>
      </c>
      <c r="T2544" s="181">
        <f t="shared" si="117"/>
        <v>62882.033910918348</v>
      </c>
      <c r="U2544" s="226">
        <f t="shared" si="118"/>
        <v>4125.4580731277874</v>
      </c>
    </row>
    <row r="2545" spans="1:21" x14ac:dyDescent="0.25">
      <c r="A2545" s="156" t="s">
        <v>16404</v>
      </c>
      <c r="B2545" s="156" t="s">
        <v>171</v>
      </c>
      <c r="C2545" s="223">
        <v>-1.0489059686660767</v>
      </c>
      <c r="D2545" s="221">
        <v>-8.1396579742431641E-2</v>
      </c>
      <c r="E2545" s="221">
        <v>-0.45679694414138794</v>
      </c>
      <c r="F2545" s="221">
        <v>2.8937630653381348</v>
      </c>
      <c r="G2545" s="221">
        <v>30.130573272705078</v>
      </c>
      <c r="H2545" s="221">
        <v>25.082098007202148</v>
      </c>
      <c r="I2545" s="221">
        <v>-0.94349813461303711</v>
      </c>
      <c r="J2545" s="221">
        <v>-1.3692958354949951</v>
      </c>
      <c r="K2545" s="180">
        <v>282.60610961914062</v>
      </c>
      <c r="L2545" s="181">
        <v>117.10871887207031</v>
      </c>
      <c r="M2545" s="181">
        <v>80.105613708496094</v>
      </c>
      <c r="N2545" s="181">
        <v>68.31341552734375</v>
      </c>
      <c r="O2545" s="181">
        <v>332.62127685546875</v>
      </c>
      <c r="P2545" s="181">
        <v>532.6820068359375</v>
      </c>
      <c r="Q2545" s="181">
        <v>227.30476379394531</v>
      </c>
      <c r="R2545" s="181">
        <v>478.19393920898437</v>
      </c>
      <c r="S2545" s="226">
        <f t="shared" si="119"/>
        <v>2118.9358444213867</v>
      </c>
      <c r="T2545" s="181">
        <f t="shared" si="117"/>
        <v>22368.73282117477</v>
      </c>
      <c r="U2545" s="226">
        <f t="shared" si="118"/>
        <v>1467.5299710165855</v>
      </c>
    </row>
    <row r="2546" spans="1:21" x14ac:dyDescent="0.25">
      <c r="A2546" s="156" t="s">
        <v>16455</v>
      </c>
      <c r="B2546" s="156" t="s">
        <v>171</v>
      </c>
      <c r="C2546" s="223">
        <v>-2.3738629817962646</v>
      </c>
      <c r="D2546" s="221">
        <v>2.3947951793670654</v>
      </c>
      <c r="E2546" s="221">
        <v>3.7416455745697021</v>
      </c>
      <c r="F2546" s="221">
        <v>41.531700134277344</v>
      </c>
      <c r="G2546" s="221">
        <v>26.542201995849609</v>
      </c>
      <c r="H2546" s="221">
        <v>0.95834273099899292</v>
      </c>
      <c r="I2546" s="221">
        <v>-2.3031947612762451</v>
      </c>
      <c r="J2546" s="221">
        <v>-1.9480881690979004</v>
      </c>
      <c r="K2546" s="180">
        <v>1187</v>
      </c>
      <c r="L2546" s="181">
        <v>430</v>
      </c>
      <c r="M2546" s="181">
        <v>332</v>
      </c>
      <c r="N2546" s="181">
        <v>239</v>
      </c>
      <c r="O2546" s="181">
        <v>1188</v>
      </c>
      <c r="P2546" s="181">
        <v>1922</v>
      </c>
      <c r="Q2546" s="181">
        <v>782</v>
      </c>
      <c r="R2546" s="181">
        <v>2596</v>
      </c>
      <c r="S2546" s="226">
        <f t="shared" si="119"/>
        <v>8676</v>
      </c>
      <c r="T2546" s="181">
        <f t="shared" si="117"/>
        <v>35896.024740338326</v>
      </c>
      <c r="U2546" s="226">
        <f t="shared" si="118"/>
        <v>2355.0056486406165</v>
      </c>
    </row>
    <row r="2547" spans="1:21" x14ac:dyDescent="0.25">
      <c r="A2547" s="156" t="s">
        <v>16413</v>
      </c>
      <c r="B2547" s="156" t="s">
        <v>171</v>
      </c>
      <c r="C2547" s="223">
        <v>-1.3498525619506836</v>
      </c>
      <c r="D2547" s="221">
        <v>-0.38234323263168335</v>
      </c>
      <c r="E2547" s="221">
        <v>-0.75774365663528442</v>
      </c>
      <c r="F2547" s="221">
        <v>2.5928168296813965</v>
      </c>
      <c r="G2547" s="221">
        <v>624.10235595703125</v>
      </c>
      <c r="H2547" s="221">
        <v>1.207180380821228</v>
      </c>
      <c r="I2547" s="221">
        <v>-1.2444448471069336</v>
      </c>
      <c r="J2547" s="221">
        <v>-1.6702425479888916</v>
      </c>
      <c r="K2547" s="180">
        <v>12.725440979003906</v>
      </c>
      <c r="L2547" s="181">
        <v>4.9168767929077148</v>
      </c>
      <c r="M2547" s="181">
        <v>3.1637279987335205</v>
      </c>
      <c r="N2547" s="181">
        <v>3.4256927967071533</v>
      </c>
      <c r="O2547" s="181">
        <v>16.453400611877441</v>
      </c>
      <c r="P2547" s="181">
        <v>22.125944137573242</v>
      </c>
      <c r="Q2547" s="181">
        <v>8.5239295959472656</v>
      </c>
      <c r="R2547" s="181">
        <v>21.078084945678711</v>
      </c>
      <c r="S2547" s="226">
        <f t="shared" si="119"/>
        <v>92.413097858428955</v>
      </c>
      <c r="T2547" s="181">
        <f t="shared" si="117"/>
        <v>10236.930511917768</v>
      </c>
      <c r="U2547" s="226">
        <f t="shared" si="118"/>
        <v>671.60721430014826</v>
      </c>
    </row>
    <row r="2548" spans="1:21" x14ac:dyDescent="0.25">
      <c r="A2548" s="156" t="s">
        <v>16456</v>
      </c>
      <c r="B2548" s="156" t="s">
        <v>171</v>
      </c>
      <c r="C2548" s="223">
        <v>-2.207249641418457</v>
      </c>
      <c r="D2548" s="221">
        <v>4.386594295501709</v>
      </c>
      <c r="E2548" s="221">
        <v>4.6364431381225586</v>
      </c>
      <c r="F2548" s="221">
        <v>2.3793876171112061</v>
      </c>
      <c r="G2548" s="221">
        <v>14.098420143127441</v>
      </c>
      <c r="H2548" s="221">
        <v>8.1738567352294922</v>
      </c>
      <c r="I2548" s="221">
        <v>-1.4578739404678345</v>
      </c>
      <c r="J2548" s="221">
        <v>-1.7310876846313477</v>
      </c>
      <c r="K2548" s="180">
        <v>1956</v>
      </c>
      <c r="L2548" s="181">
        <v>680</v>
      </c>
      <c r="M2548" s="181">
        <v>546</v>
      </c>
      <c r="N2548" s="181">
        <v>512</v>
      </c>
      <c r="O2548" s="181">
        <v>1999</v>
      </c>
      <c r="P2548" s="181">
        <v>2453</v>
      </c>
      <c r="Q2548" s="181">
        <v>807</v>
      </c>
      <c r="R2548" s="181">
        <v>2162</v>
      </c>
      <c r="S2548" s="226">
        <f t="shared" si="119"/>
        <v>11115</v>
      </c>
      <c r="T2548" s="181">
        <f t="shared" si="117"/>
        <v>45729.344829201698</v>
      </c>
      <c r="U2548" s="226">
        <f t="shared" si="118"/>
        <v>3000.133473286367</v>
      </c>
    </row>
    <row r="2549" spans="1:21" x14ac:dyDescent="0.25">
      <c r="A2549" s="156" t="s">
        <v>16457</v>
      </c>
      <c r="B2549" s="156" t="s">
        <v>171</v>
      </c>
      <c r="C2549" s="223">
        <v>-1.9042348861694336</v>
      </c>
      <c r="D2549" s="221">
        <v>-0.9367256760597229</v>
      </c>
      <c r="E2549" s="221">
        <v>-1.3121259212493896</v>
      </c>
      <c r="F2549" s="221">
        <v>2.0384342670440674</v>
      </c>
      <c r="G2549" s="221">
        <v>6.3914432525634766</v>
      </c>
      <c r="H2549" s="221">
        <v>0.6527978777885437</v>
      </c>
      <c r="I2549" s="221">
        <v>-1.7988271713256836</v>
      </c>
      <c r="J2549" s="221">
        <v>-2.2246248722076416</v>
      </c>
      <c r="K2549" s="180">
        <v>403.1646728515625</v>
      </c>
      <c r="L2549" s="181">
        <v>141.43656921386719</v>
      </c>
      <c r="M2549" s="181">
        <v>108.54434204101562</v>
      </c>
      <c r="N2549" s="181">
        <v>93.507896423339844</v>
      </c>
      <c r="O2549" s="181">
        <v>447.80413818359375</v>
      </c>
      <c r="P2549" s="181">
        <v>593.9395751953125</v>
      </c>
      <c r="Q2549" s="181">
        <v>216.14889526367187</v>
      </c>
      <c r="R2549" s="181">
        <v>529.09490966796875</v>
      </c>
      <c r="S2549" s="226">
        <f t="shared" si="119"/>
        <v>2533.640998840332</v>
      </c>
      <c r="T2549" s="181">
        <f t="shared" si="117"/>
        <v>831.96338470762839</v>
      </c>
      <c r="U2549" s="226">
        <f t="shared" si="118"/>
        <v>54.58204591236764</v>
      </c>
    </row>
    <row r="2550" spans="1:21" x14ac:dyDescent="0.25">
      <c r="A2550" s="156" t="s">
        <v>16415</v>
      </c>
      <c r="B2550" s="156" t="s">
        <v>171</v>
      </c>
      <c r="C2550" s="223">
        <v>-2.2389469146728516</v>
      </c>
      <c r="D2550" s="221">
        <v>-1.2714376449584961</v>
      </c>
      <c r="E2550" s="221">
        <v>-6.4368224143981934</v>
      </c>
      <c r="F2550" s="221">
        <v>1.7037222385406494</v>
      </c>
      <c r="G2550" s="221">
        <v>5.872563362121582</v>
      </c>
      <c r="H2550" s="221">
        <v>1.0764873027801514</v>
      </c>
      <c r="I2550" s="221">
        <v>-6.4427785873413086</v>
      </c>
      <c r="J2550" s="221">
        <v>-2.5593366622924805</v>
      </c>
      <c r="K2550" s="180">
        <v>567.8997802734375</v>
      </c>
      <c r="L2550" s="181">
        <v>167.60931396484375</v>
      </c>
      <c r="M2550" s="181">
        <v>101.55152130126953</v>
      </c>
      <c r="N2550" s="181">
        <v>78.874969482421875</v>
      </c>
      <c r="O2550" s="181">
        <v>570.85760498046875</v>
      </c>
      <c r="P2550" s="181">
        <v>829.173095703125</v>
      </c>
      <c r="Q2550" s="181">
        <v>340.14828491210937</v>
      </c>
      <c r="R2550" s="181">
        <v>812.41217041015625</v>
      </c>
      <c r="S2550" s="226">
        <f t="shared" si="119"/>
        <v>3468.526741027832</v>
      </c>
      <c r="T2550" s="181">
        <f t="shared" si="117"/>
        <v>-2029.6348951118307</v>
      </c>
      <c r="U2550" s="226">
        <f t="shared" si="118"/>
        <v>-133.15685169157859</v>
      </c>
    </row>
    <row r="2551" spans="1:21" x14ac:dyDescent="0.25">
      <c r="A2551" s="156" t="s">
        <v>16417</v>
      </c>
      <c r="B2551" s="156" t="s">
        <v>171</v>
      </c>
      <c r="C2551" s="223">
        <v>-0.27953982353210449</v>
      </c>
      <c r="D2551" s="221">
        <v>0.68796956539154053</v>
      </c>
      <c r="E2551" s="221">
        <v>0.31256917119026184</v>
      </c>
      <c r="F2551" s="221">
        <v>3.6631293296813965</v>
      </c>
      <c r="G2551" s="221">
        <v>16.828798294067383</v>
      </c>
      <c r="H2551" s="221">
        <v>2.8561551570892334</v>
      </c>
      <c r="I2551" s="221">
        <v>-0.17413203418254852</v>
      </c>
      <c r="J2551" s="221">
        <v>-0.59992969036102295</v>
      </c>
      <c r="K2551" s="180">
        <v>407.921630859375</v>
      </c>
      <c r="L2551" s="181">
        <v>163.04176330566406</v>
      </c>
      <c r="M2551" s="181">
        <v>123.70873260498047</v>
      </c>
      <c r="N2551" s="181">
        <v>147.81608581542969</v>
      </c>
      <c r="O2551" s="181">
        <v>563.35052490234375</v>
      </c>
      <c r="P2551" s="181">
        <v>667.39276123046875</v>
      </c>
      <c r="Q2551" s="181">
        <v>223.31013488769531</v>
      </c>
      <c r="R2551" s="181">
        <v>563.35052490234375</v>
      </c>
      <c r="S2551" s="226">
        <f t="shared" si="119"/>
        <v>2859.8921585083008</v>
      </c>
      <c r="T2551" s="181">
        <f t="shared" si="117"/>
        <v>11588.107880925247</v>
      </c>
      <c r="U2551" s="226">
        <f t="shared" si="118"/>
        <v>760.25297269110888</v>
      </c>
    </row>
    <row r="2552" spans="1:21" x14ac:dyDescent="0.25">
      <c r="A2552" s="156" t="s">
        <v>16458</v>
      </c>
      <c r="B2552" s="156" t="s">
        <v>171</v>
      </c>
      <c r="C2552" s="223">
        <v>-2.4500977993011475</v>
      </c>
      <c r="D2552" s="221">
        <v>-1.482588529586792</v>
      </c>
      <c r="E2552" s="221">
        <v>-1.8579888343811035</v>
      </c>
      <c r="F2552" s="221">
        <v>1.4925713539123535</v>
      </c>
      <c r="G2552" s="221">
        <v>5.6614117622375488</v>
      </c>
      <c r="H2552" s="221">
        <v>0.10693500936031342</v>
      </c>
      <c r="I2552" s="221">
        <v>-2.3446900844573975</v>
      </c>
      <c r="J2552" s="221">
        <v>-2.7704877853393555</v>
      </c>
      <c r="K2552" s="180">
        <v>5.727668285369873</v>
      </c>
      <c r="L2552" s="181">
        <v>1.6288670301437378</v>
      </c>
      <c r="M2552" s="181">
        <v>1.9064191579818726</v>
      </c>
      <c r="N2552" s="181">
        <v>1.7073665857315063</v>
      </c>
      <c r="O2552" s="181">
        <v>6.8294663429260254</v>
      </c>
      <c r="P2552" s="181">
        <v>6.1145591735839844</v>
      </c>
      <c r="Q2552" s="181">
        <v>1.8082946538925171</v>
      </c>
      <c r="R2552" s="181">
        <v>4.0988011360168457</v>
      </c>
      <c r="S2552" s="226">
        <f t="shared" si="119"/>
        <v>29.821442365646362</v>
      </c>
      <c r="T2552" s="181">
        <f t="shared" si="117"/>
        <v>6.2806864105639306</v>
      </c>
      <c r="U2552" s="226">
        <f t="shared" si="118"/>
        <v>0.41205264597438568</v>
      </c>
    </row>
    <row r="2553" spans="1:21" x14ac:dyDescent="0.25">
      <c r="A2553" s="156" t="s">
        <v>16459</v>
      </c>
      <c r="B2553" s="156" t="s">
        <v>171</v>
      </c>
      <c r="C2553" s="223">
        <v>-0.89397698640823364</v>
      </c>
      <c r="D2553" s="221">
        <v>3.3828630447387695</v>
      </c>
      <c r="E2553" s="221">
        <v>-2.0565831661224365</v>
      </c>
      <c r="F2553" s="221">
        <v>1.2939770221710205</v>
      </c>
      <c r="G2553" s="221">
        <v>5.4628171920776367</v>
      </c>
      <c r="H2553" s="221">
        <v>2.7755858898162842</v>
      </c>
      <c r="I2553" s="221">
        <v>-0.28629529476165771</v>
      </c>
      <c r="J2553" s="221">
        <v>-2.9690821170806885</v>
      </c>
      <c r="K2553" s="180">
        <v>329</v>
      </c>
      <c r="L2553" s="181">
        <v>114</v>
      </c>
      <c r="M2553" s="181">
        <v>62</v>
      </c>
      <c r="N2553" s="181">
        <v>64</v>
      </c>
      <c r="O2553" s="181">
        <v>331</v>
      </c>
      <c r="P2553" s="181">
        <v>471</v>
      </c>
      <c r="Q2553" s="181">
        <v>169</v>
      </c>
      <c r="R2553" s="181">
        <v>478</v>
      </c>
      <c r="S2553" s="226">
        <f t="shared" si="119"/>
        <v>2018</v>
      </c>
      <c r="T2553" s="181">
        <f t="shared" si="117"/>
        <v>1694.7226195931435</v>
      </c>
      <c r="U2553" s="226">
        <f t="shared" si="118"/>
        <v>111.18449385109433</v>
      </c>
    </row>
    <row r="2554" spans="1:21" x14ac:dyDescent="0.25">
      <c r="A2554" s="156" t="s">
        <v>16460</v>
      </c>
      <c r="B2554" s="156" t="s">
        <v>171</v>
      </c>
      <c r="C2554" s="223">
        <v>-1.3784439563751221</v>
      </c>
      <c r="D2554" s="221">
        <v>-0.41093459725379944</v>
      </c>
      <c r="E2554" s="221">
        <v>-0.7863350510597229</v>
      </c>
      <c r="F2554" s="221">
        <v>2.5642251968383789</v>
      </c>
      <c r="G2554" s="221">
        <v>6.7330660820007324</v>
      </c>
      <c r="H2554" s="221">
        <v>1.1785889863967896</v>
      </c>
      <c r="I2554" s="221">
        <v>-1.2730361223220825</v>
      </c>
      <c r="J2554" s="221">
        <v>-1.6988338232040405</v>
      </c>
      <c r="K2554" s="180">
        <v>150</v>
      </c>
      <c r="L2554" s="181">
        <v>34</v>
      </c>
      <c r="M2554" s="181">
        <v>25</v>
      </c>
      <c r="N2554" s="181">
        <v>27</v>
      </c>
      <c r="O2554" s="181">
        <v>150</v>
      </c>
      <c r="P2554" s="181">
        <v>236</v>
      </c>
      <c r="Q2554" s="181">
        <v>81</v>
      </c>
      <c r="R2554" s="181">
        <v>206</v>
      </c>
      <c r="S2554" s="226">
        <f t="shared" si="119"/>
        <v>909</v>
      </c>
      <c r="T2554" s="181">
        <f t="shared" si="117"/>
        <v>663.86855387687683</v>
      </c>
      <c r="U2554" s="226">
        <f t="shared" si="118"/>
        <v>43.553964697879998</v>
      </c>
    </row>
    <row r="2555" spans="1:21" x14ac:dyDescent="0.25">
      <c r="A2555" s="156" t="s">
        <v>16461</v>
      </c>
      <c r="B2555" s="156" t="s">
        <v>171</v>
      </c>
      <c r="C2555" s="223">
        <v>-2.128859281539917</v>
      </c>
      <c r="D2555" s="221">
        <v>-1.1613501310348511</v>
      </c>
      <c r="E2555" s="221">
        <v>-1.5367504358291626</v>
      </c>
      <c r="F2555" s="221">
        <v>1.8138097524642944</v>
      </c>
      <c r="G2555" s="221">
        <v>5.9826502799987793</v>
      </c>
      <c r="H2555" s="221">
        <v>0.42817345261573792</v>
      </c>
      <c r="I2555" s="221">
        <v>-2.023451566696167</v>
      </c>
      <c r="J2555" s="221">
        <v>-2.449249267578125</v>
      </c>
      <c r="K2555" s="180">
        <v>156</v>
      </c>
      <c r="L2555" s="181">
        <v>73</v>
      </c>
      <c r="M2555" s="181">
        <v>63</v>
      </c>
      <c r="N2555" s="181">
        <v>26</v>
      </c>
      <c r="O2555" s="181">
        <v>155</v>
      </c>
      <c r="P2555" s="181">
        <v>330</v>
      </c>
      <c r="Q2555" s="181">
        <v>143</v>
      </c>
      <c r="R2555" s="181">
        <v>385</v>
      </c>
      <c r="S2555" s="226">
        <f t="shared" si="119"/>
        <v>1331</v>
      </c>
      <c r="T2555" s="181">
        <f t="shared" si="117"/>
        <v>-630.24334067106247</v>
      </c>
      <c r="U2555" s="226">
        <f t="shared" si="118"/>
        <v>-41.347938609775305</v>
      </c>
    </row>
    <row r="2556" spans="1:21" x14ac:dyDescent="0.25">
      <c r="A2556" s="156" t="s">
        <v>16462</v>
      </c>
      <c r="B2556" s="156" t="s">
        <v>171</v>
      </c>
      <c r="C2556" s="223">
        <v>-2.094904899597168</v>
      </c>
      <c r="D2556" s="221">
        <v>-1.1273955106735229</v>
      </c>
      <c r="E2556" s="221">
        <v>-1.502795934677124</v>
      </c>
      <c r="F2556" s="221">
        <v>1.8477643728256226</v>
      </c>
      <c r="G2556" s="221">
        <v>6.0166049003601074</v>
      </c>
      <c r="H2556" s="221">
        <v>0.46212798357009888</v>
      </c>
      <c r="I2556" s="221">
        <v>-1.989497184753418</v>
      </c>
      <c r="J2556" s="221">
        <v>-2.415294885635376</v>
      </c>
      <c r="K2556" s="180">
        <v>67</v>
      </c>
      <c r="L2556" s="181">
        <v>12</v>
      </c>
      <c r="M2556" s="181">
        <v>29</v>
      </c>
      <c r="N2556" s="181">
        <v>26</v>
      </c>
      <c r="O2556" s="181">
        <v>82</v>
      </c>
      <c r="P2556" s="181">
        <v>100</v>
      </c>
      <c r="Q2556" s="181">
        <v>40</v>
      </c>
      <c r="R2556" s="181">
        <v>114</v>
      </c>
      <c r="S2556" s="226">
        <f t="shared" si="119"/>
        <v>470</v>
      </c>
      <c r="T2556" s="181">
        <f t="shared" si="117"/>
        <v>35.224313020706177</v>
      </c>
      <c r="U2556" s="226">
        <f t="shared" si="118"/>
        <v>2.3109371227959103</v>
      </c>
    </row>
    <row r="2557" spans="1:21" x14ac:dyDescent="0.25">
      <c r="A2557" s="156" t="s">
        <v>16463</v>
      </c>
      <c r="B2557" s="156" t="s">
        <v>171</v>
      </c>
      <c r="C2557" s="223">
        <v>-2.4565603733062744</v>
      </c>
      <c r="D2557" s="221">
        <v>-1.4890508651733398</v>
      </c>
      <c r="E2557" s="221">
        <v>-1.8644514083862305</v>
      </c>
      <c r="F2557" s="221">
        <v>1.4861088991165161</v>
      </c>
      <c r="G2557" s="221">
        <v>5.5192422866821289</v>
      </c>
      <c r="H2557" s="221">
        <v>0.10047256201505661</v>
      </c>
      <c r="I2557" s="221">
        <v>-2.3511526584625244</v>
      </c>
      <c r="J2557" s="221">
        <v>-2.7769503593444824</v>
      </c>
      <c r="K2557" s="180">
        <v>149</v>
      </c>
      <c r="L2557" s="181">
        <v>50</v>
      </c>
      <c r="M2557" s="181">
        <v>32</v>
      </c>
      <c r="N2557" s="181">
        <v>20</v>
      </c>
      <c r="O2557" s="181">
        <v>166</v>
      </c>
      <c r="P2557" s="181">
        <v>219</v>
      </c>
      <c r="Q2557" s="181">
        <v>99</v>
      </c>
      <c r="R2557" s="181">
        <v>234</v>
      </c>
      <c r="S2557" s="226">
        <f t="shared" si="119"/>
        <v>969</v>
      </c>
      <c r="T2557" s="181">
        <f t="shared" si="117"/>
        <v>-414.79309257119894</v>
      </c>
      <c r="U2557" s="226">
        <f t="shared" si="118"/>
        <v>-27.213043312970392</v>
      </c>
    </row>
    <row r="2558" spans="1:21" x14ac:dyDescent="0.25">
      <c r="A2558" s="156" t="s">
        <v>16464</v>
      </c>
      <c r="B2558" s="156" t="s">
        <v>171</v>
      </c>
      <c r="C2558" s="223">
        <v>-1.9369021654129028</v>
      </c>
      <c r="D2558" s="221">
        <v>-0.96939277648925781</v>
      </c>
      <c r="E2558" s="221">
        <v>-1.3447932004928589</v>
      </c>
      <c r="F2558" s="221">
        <v>2.0057671070098877</v>
      </c>
      <c r="G2558" s="221">
        <v>6.1746072769165039</v>
      </c>
      <c r="H2558" s="221">
        <v>0.62013071775436401</v>
      </c>
      <c r="I2558" s="221">
        <v>-1.8314944505691528</v>
      </c>
      <c r="J2558" s="221">
        <v>-2.2572920322418213</v>
      </c>
      <c r="K2558" s="180">
        <v>188.96682739257812</v>
      </c>
      <c r="L2558" s="181">
        <v>77.129318237304688</v>
      </c>
      <c r="M2558" s="181">
        <v>54.954639434814453</v>
      </c>
      <c r="N2558" s="181">
        <v>49.169940948486328</v>
      </c>
      <c r="O2558" s="181">
        <v>236.20852661132812</v>
      </c>
      <c r="P2558" s="181">
        <v>319.12255859375</v>
      </c>
      <c r="Q2558" s="181">
        <v>125.33513641357422</v>
      </c>
      <c r="R2558" s="181">
        <v>314.30197143554687</v>
      </c>
      <c r="S2558" s="226">
        <f t="shared" si="119"/>
        <v>1365.1889190673828</v>
      </c>
      <c r="T2558" s="181">
        <f t="shared" si="117"/>
        <v>301.31260959218025</v>
      </c>
      <c r="U2558" s="226">
        <f t="shared" si="118"/>
        <v>19.768007815049813</v>
      </c>
    </row>
    <row r="2559" spans="1:21" x14ac:dyDescent="0.25">
      <c r="A2559" s="156" t="s">
        <v>16450</v>
      </c>
      <c r="B2559" s="156" t="s">
        <v>171</v>
      </c>
      <c r="C2559" s="223">
        <v>-1.6451669931411743</v>
      </c>
      <c r="D2559" s="221">
        <v>-0.67765772342681885</v>
      </c>
      <c r="E2559" s="221">
        <v>-1.0530580282211304</v>
      </c>
      <c r="F2559" s="221">
        <v>2.2975022792816162</v>
      </c>
      <c r="G2559" s="221">
        <v>6.4663424491882324</v>
      </c>
      <c r="H2559" s="221">
        <v>0.91186577081680298</v>
      </c>
      <c r="I2559" s="221">
        <v>-1.5397592782974243</v>
      </c>
      <c r="J2559" s="221">
        <v>-1.9655568599700928</v>
      </c>
      <c r="K2559" s="180">
        <v>1.3566433191299438</v>
      </c>
      <c r="L2559" s="181">
        <v>0.57942056655883789</v>
      </c>
      <c r="M2559" s="181">
        <v>0.33366632461547852</v>
      </c>
      <c r="N2559" s="181">
        <v>0.31768232583999634</v>
      </c>
      <c r="O2559" s="181">
        <v>1.5484515428543091</v>
      </c>
      <c r="P2559" s="181">
        <v>2.4875125885009766</v>
      </c>
      <c r="Q2559" s="181">
        <v>0.85514485836029053</v>
      </c>
      <c r="R2559" s="181">
        <v>2.1738262176513672</v>
      </c>
      <c r="S2559" s="226">
        <f t="shared" si="119"/>
        <v>9.6523477435112</v>
      </c>
      <c r="T2559" s="181">
        <f t="shared" si="117"/>
        <v>4.4455514952461925</v>
      </c>
      <c r="U2559" s="226">
        <f t="shared" si="118"/>
        <v>0.29165621982822515</v>
      </c>
    </row>
    <row r="2560" spans="1:21" x14ac:dyDescent="0.25">
      <c r="A2560" s="156" t="s">
        <v>16465</v>
      </c>
      <c r="B2560" s="156" t="s">
        <v>171</v>
      </c>
      <c r="C2560" s="223">
        <v>-1.6464712619781494</v>
      </c>
      <c r="D2560" s="221">
        <v>-0.67896175384521484</v>
      </c>
      <c r="E2560" s="221">
        <v>-1.0543621778488159</v>
      </c>
      <c r="F2560" s="221">
        <v>2.2961983680725098</v>
      </c>
      <c r="G2560" s="221">
        <v>6.4650387763977051</v>
      </c>
      <c r="H2560" s="221">
        <v>0.91056180000305176</v>
      </c>
      <c r="I2560" s="221">
        <v>-1.5410633087158203</v>
      </c>
      <c r="J2560" s="221">
        <v>-1.9668610095977783</v>
      </c>
      <c r="K2560" s="180">
        <v>162.12326049804687</v>
      </c>
      <c r="L2560" s="181">
        <v>66.599929809570313</v>
      </c>
      <c r="M2560" s="181">
        <v>46.429664611816406</v>
      </c>
      <c r="N2560" s="181">
        <v>45.668521881103516</v>
      </c>
      <c r="O2560" s="181">
        <v>179.62953186035156</v>
      </c>
      <c r="P2560" s="181">
        <v>301.03167724609375</v>
      </c>
      <c r="Q2560" s="181">
        <v>101.99303436279297</v>
      </c>
      <c r="R2560" s="181">
        <v>213.50035095214844</v>
      </c>
      <c r="S2560" s="226">
        <f t="shared" si="119"/>
        <v>1116.9759712219238</v>
      </c>
      <c r="T2560" s="181">
        <f t="shared" si="117"/>
        <v>602.07680459122912</v>
      </c>
      <c r="U2560" s="226">
        <f t="shared" si="118"/>
        <v>39.500036173489484</v>
      </c>
    </row>
    <row r="2561" spans="1:21" x14ac:dyDescent="0.25">
      <c r="A2561" s="156" t="s">
        <v>16466</v>
      </c>
      <c r="B2561" s="156" t="s">
        <v>171</v>
      </c>
      <c r="C2561" s="223">
        <v>-1.6335675716400146</v>
      </c>
      <c r="D2561" s="221">
        <v>-0.66605830192565918</v>
      </c>
      <c r="E2561" s="221">
        <v>-1.0414586067199707</v>
      </c>
      <c r="F2561" s="221">
        <v>2.3091015815734863</v>
      </c>
      <c r="G2561" s="221">
        <v>6.4779419898986816</v>
      </c>
      <c r="H2561" s="221">
        <v>0.92346525192260742</v>
      </c>
      <c r="I2561" s="221">
        <v>-1.5281598567962646</v>
      </c>
      <c r="J2561" s="221">
        <v>-1.9539575576782227</v>
      </c>
      <c r="K2561" s="180">
        <v>496.7193603515625</v>
      </c>
      <c r="L2561" s="181">
        <v>168.45265197753906</v>
      </c>
      <c r="M2561" s="181">
        <v>123.10002136230469</v>
      </c>
      <c r="N2561" s="181">
        <v>130.65879821777344</v>
      </c>
      <c r="O2561" s="181">
        <v>536.67291259765625</v>
      </c>
      <c r="P2561" s="181">
        <v>700.8062744140625</v>
      </c>
      <c r="Q2561" s="181">
        <v>240.26100158691406</v>
      </c>
      <c r="R2561" s="181">
        <v>580.9456787109375</v>
      </c>
      <c r="S2561" s="226">
        <f t="shared" si="119"/>
        <v>2977.61669921875</v>
      </c>
      <c r="T2561" s="181">
        <f t="shared" si="117"/>
        <v>1871.2827550806323</v>
      </c>
      <c r="U2561" s="226">
        <f t="shared" si="118"/>
        <v>122.76795244868468</v>
      </c>
    </row>
    <row r="2562" spans="1:21" x14ac:dyDescent="0.25">
      <c r="A2562" s="156" t="s">
        <v>16467</v>
      </c>
      <c r="B2562" s="156" t="s">
        <v>171</v>
      </c>
      <c r="C2562" s="223">
        <v>-1.8688907623291016</v>
      </c>
      <c r="D2562" s="221">
        <v>-0.90138125419616699</v>
      </c>
      <c r="E2562" s="221">
        <v>-1.2767815589904785</v>
      </c>
      <c r="F2562" s="221">
        <v>2.0737786293029785</v>
      </c>
      <c r="G2562" s="221">
        <v>6.2426190376281738</v>
      </c>
      <c r="H2562" s="221">
        <v>0.68814229965209961</v>
      </c>
      <c r="I2562" s="221">
        <v>-1.7634828090667725</v>
      </c>
      <c r="J2562" s="221">
        <v>-2.1892805099487305</v>
      </c>
      <c r="K2562" s="180">
        <v>178.96456909179687</v>
      </c>
      <c r="L2562" s="181">
        <v>64.339569091796875</v>
      </c>
      <c r="M2562" s="181">
        <v>52.864173889160156</v>
      </c>
      <c r="N2562" s="181">
        <v>43.967517852783203</v>
      </c>
      <c r="O2562" s="181">
        <v>194.56594848632812</v>
      </c>
      <c r="P2562" s="181">
        <v>236.08366394042969</v>
      </c>
      <c r="Q2562" s="181">
        <v>76.846458435058594</v>
      </c>
      <c r="R2562" s="181">
        <v>188.24803161621094</v>
      </c>
      <c r="S2562" s="226">
        <f t="shared" si="119"/>
        <v>1035.8799324035645</v>
      </c>
      <c r="T2562" s="181">
        <f t="shared" si="117"/>
        <v>460.63827957910325</v>
      </c>
      <c r="U2562" s="226">
        <f t="shared" si="118"/>
        <v>30.220776763891305</v>
      </c>
    </row>
    <row r="2563" spans="1:21" x14ac:dyDescent="0.25">
      <c r="A2563" s="156" t="s">
        <v>16468</v>
      </c>
      <c r="B2563" s="156" t="s">
        <v>171</v>
      </c>
      <c r="C2563" s="223">
        <v>-1.7721102237701416</v>
      </c>
      <c r="D2563" s="221">
        <v>-0.80460077524185181</v>
      </c>
      <c r="E2563" s="221">
        <v>-1.1800012588500977</v>
      </c>
      <c r="F2563" s="221">
        <v>2.1705591678619385</v>
      </c>
      <c r="G2563" s="221">
        <v>6.3394002914428711</v>
      </c>
      <c r="H2563" s="221">
        <v>0.78492271900177002</v>
      </c>
      <c r="I2563" s="221">
        <v>-1.6667025089263916</v>
      </c>
      <c r="J2563" s="221">
        <v>-2.0925002098083496</v>
      </c>
      <c r="K2563" s="180">
        <v>31.645320892333984</v>
      </c>
      <c r="L2563" s="181">
        <v>15.921182632446289</v>
      </c>
      <c r="M2563" s="181">
        <v>8.5123147964477539</v>
      </c>
      <c r="N2563" s="181">
        <v>8.3940887451171875</v>
      </c>
      <c r="O2563" s="181">
        <v>35.704433441162109</v>
      </c>
      <c r="P2563" s="181">
        <v>40.906402587890625</v>
      </c>
      <c r="Q2563" s="181">
        <v>12.295566558837891</v>
      </c>
      <c r="R2563" s="181">
        <v>33.733989715576172</v>
      </c>
      <c r="S2563" s="226">
        <f t="shared" si="119"/>
        <v>187.11329936981201</v>
      </c>
      <c r="T2563" s="181">
        <f t="shared" si="117"/>
        <v>106.65775984617028</v>
      </c>
      <c r="U2563" s="226">
        <f t="shared" si="118"/>
        <v>6.9974218238940837</v>
      </c>
    </row>
    <row r="2564" spans="1:21" x14ac:dyDescent="0.25">
      <c r="A2564" s="156" t="s">
        <v>14557</v>
      </c>
      <c r="B2564" s="156" t="s">
        <v>171</v>
      </c>
      <c r="C2564" s="223">
        <v>-1.9987689256668091</v>
      </c>
      <c r="D2564" s="221">
        <v>-1.0312595367431641</v>
      </c>
      <c r="E2564" s="221">
        <v>-1.4066599607467651</v>
      </c>
      <c r="F2564" s="221">
        <v>1.9439003467559814</v>
      </c>
      <c r="G2564" s="221">
        <v>6.1127409934997559</v>
      </c>
      <c r="H2564" s="221">
        <v>0.55826401710510254</v>
      </c>
      <c r="I2564" s="221">
        <v>-1.8933612108230591</v>
      </c>
      <c r="J2564" s="221">
        <v>-2.3191585540771484</v>
      </c>
      <c r="K2564" s="180">
        <v>13.314079284667969</v>
      </c>
      <c r="L2564" s="181">
        <v>4.1010828018188477</v>
      </c>
      <c r="M2564" s="181">
        <v>4.3513836860656738</v>
      </c>
      <c r="N2564" s="181">
        <v>4.3754510879516602</v>
      </c>
      <c r="O2564" s="181">
        <v>12.75090217590332</v>
      </c>
      <c r="P2564" s="181">
        <v>11.658243179321289</v>
      </c>
      <c r="Q2564" s="181">
        <v>3.2057762145996094</v>
      </c>
      <c r="R2564" s="181">
        <v>10.012033462524414</v>
      </c>
      <c r="S2564" s="226">
        <f t="shared" si="119"/>
        <v>63.768951892852783</v>
      </c>
      <c r="T2564" s="181">
        <f t="shared" si="117"/>
        <v>26.705629704443538</v>
      </c>
      <c r="U2564" s="226">
        <f t="shared" si="118"/>
        <v>1.7520577629253218</v>
      </c>
    </row>
    <row r="2565" spans="1:21" x14ac:dyDescent="0.25">
      <c r="A2565" s="156" t="s">
        <v>16401</v>
      </c>
      <c r="B2565" s="156" t="s">
        <v>171</v>
      </c>
      <c r="C2565" s="223">
        <v>-2.0492873191833496</v>
      </c>
      <c r="D2565" s="221">
        <v>-1.0817781686782837</v>
      </c>
      <c r="E2565" s="221">
        <v>-1.4571784734725952</v>
      </c>
      <c r="F2565" s="221">
        <v>1.8933817148208618</v>
      </c>
      <c r="G2565" s="221">
        <v>15.48479175567627</v>
      </c>
      <c r="H2565" s="221">
        <v>0.50774544477462769</v>
      </c>
      <c r="I2565" s="221">
        <v>-1.9438797235488892</v>
      </c>
      <c r="J2565" s="221">
        <v>-2.3696773052215576</v>
      </c>
      <c r="K2565" s="180">
        <v>469.93426513671875</v>
      </c>
      <c r="L2565" s="181">
        <v>172.39210510253906</v>
      </c>
      <c r="M2565" s="181">
        <v>121.83480834960937</v>
      </c>
      <c r="N2565" s="181">
        <v>82.880821228027344</v>
      </c>
      <c r="O2565" s="181">
        <v>537.89654541015625</v>
      </c>
      <c r="P2565" s="181">
        <v>694.54132080078125</v>
      </c>
      <c r="Q2565" s="181">
        <v>272.67791748046875</v>
      </c>
      <c r="R2565" s="181">
        <v>650.61444091796875</v>
      </c>
      <c r="S2565" s="226">
        <f t="shared" si="119"/>
        <v>3002.7722244262695</v>
      </c>
      <c r="T2565" s="181">
        <f t="shared" ref="T2565:T2628" si="120">SUMPRODUCT(C2565:J2565,K2565:R2565)</f>
        <v>5439.9364589046718</v>
      </c>
      <c r="U2565" s="226">
        <f t="shared" ref="U2565:U2628" si="121">(T2565/$T$10045)*$S$10045</f>
        <v>356.89414584590543</v>
      </c>
    </row>
    <row r="2566" spans="1:21" x14ac:dyDescent="0.25">
      <c r="A2566" s="156" t="s">
        <v>14559</v>
      </c>
      <c r="B2566" s="156" t="s">
        <v>171</v>
      </c>
      <c r="C2566" s="223">
        <v>-1.1335213184356689</v>
      </c>
      <c r="D2566" s="221">
        <v>-0.16601186990737915</v>
      </c>
      <c r="E2566" s="221">
        <v>-0.54141223430633545</v>
      </c>
      <c r="F2566" s="221">
        <v>2.8091480731964111</v>
      </c>
      <c r="G2566" s="221">
        <v>6.9779887199401855</v>
      </c>
      <c r="H2566" s="221">
        <v>254.43782043457031</v>
      </c>
      <c r="I2566" s="221">
        <v>-1.0281134843826294</v>
      </c>
      <c r="J2566" s="221">
        <v>-1.4539111852645874</v>
      </c>
      <c r="K2566" s="180">
        <v>6.0707101821899414</v>
      </c>
      <c r="L2566" s="181">
        <v>2.2055344581604004</v>
      </c>
      <c r="M2566" s="181">
        <v>2.1333761215209961</v>
      </c>
      <c r="N2566" s="181">
        <v>1.9702357053756714</v>
      </c>
      <c r="O2566" s="181">
        <v>7.3632855415344238</v>
      </c>
      <c r="P2566" s="181">
        <v>7.6048588752746582</v>
      </c>
      <c r="Q2566" s="181">
        <v>2.8612339496612549</v>
      </c>
      <c r="R2566" s="181">
        <v>8.6213502883911133</v>
      </c>
      <c r="S2566" s="226">
        <f t="shared" ref="S2566:S2629" si="122">SUM(K2566:R2566)</f>
        <v>38.830585122108459</v>
      </c>
      <c r="T2566" s="181">
        <f t="shared" si="120"/>
        <v>1968.0005131597409</v>
      </c>
      <c r="U2566" s="226">
        <f t="shared" si="121"/>
        <v>129.11324745691434</v>
      </c>
    </row>
    <row r="2567" spans="1:21" x14ac:dyDescent="0.25">
      <c r="A2567" s="156" t="s">
        <v>16414</v>
      </c>
      <c r="B2567" s="156" t="s">
        <v>171</v>
      </c>
      <c r="C2567" s="223">
        <v>-1.9814027547836304</v>
      </c>
      <c r="D2567" s="221">
        <v>-1.0138932466506958</v>
      </c>
      <c r="E2567" s="221">
        <v>-1.3892936706542969</v>
      </c>
      <c r="F2567" s="221">
        <v>1.9612666368484497</v>
      </c>
      <c r="G2567" s="221">
        <v>6.1301074028015137</v>
      </c>
      <c r="H2567" s="221">
        <v>0.57563024759292603</v>
      </c>
      <c r="I2567" s="221">
        <v>-1.8759949207305908</v>
      </c>
      <c r="J2567" s="221">
        <v>-2.3017926216125488</v>
      </c>
      <c r="K2567" s="180">
        <v>38.663906097412109</v>
      </c>
      <c r="L2567" s="181">
        <v>14.659299850463867</v>
      </c>
      <c r="M2567" s="181">
        <v>5.4605894088745117</v>
      </c>
      <c r="N2567" s="181">
        <v>5.6438307762145996</v>
      </c>
      <c r="O2567" s="181">
        <v>30.637937545776367</v>
      </c>
      <c r="P2567" s="181">
        <v>42.108840942382813</v>
      </c>
      <c r="Q2567" s="181">
        <v>13.743093490600586</v>
      </c>
      <c r="R2567" s="181">
        <v>46.103500366210938</v>
      </c>
      <c r="S2567" s="226">
        <f t="shared" si="122"/>
        <v>197.02099847793579</v>
      </c>
      <c r="T2567" s="181">
        <f t="shared" si="120"/>
        <v>-7.8387407330029077</v>
      </c>
      <c r="U2567" s="226">
        <f t="shared" si="121"/>
        <v>-0.51427083745310409</v>
      </c>
    </row>
    <row r="2568" spans="1:21" x14ac:dyDescent="0.25">
      <c r="A2568" s="156" t="s">
        <v>16469</v>
      </c>
      <c r="B2568" s="156" t="s">
        <v>171</v>
      </c>
      <c r="C2568" s="223">
        <v>-1.2064239978790283</v>
      </c>
      <c r="D2568" s="221">
        <v>0.4360235333442688</v>
      </c>
      <c r="E2568" s="221">
        <v>13.350390434265137</v>
      </c>
      <c r="F2568" s="221">
        <v>27.485176086425781</v>
      </c>
      <c r="G2568" s="221">
        <v>16.129058837890625</v>
      </c>
      <c r="H2568" s="221">
        <v>7.2442440986633301</v>
      </c>
      <c r="I2568" s="221">
        <v>-0.42607811093330383</v>
      </c>
      <c r="J2568" s="221">
        <v>-0.85187578201293945</v>
      </c>
      <c r="K2568" s="180">
        <v>2187</v>
      </c>
      <c r="L2568" s="181">
        <v>806</v>
      </c>
      <c r="M2568" s="181">
        <v>793</v>
      </c>
      <c r="N2568" s="181">
        <v>732</v>
      </c>
      <c r="O2568" s="181">
        <v>2470</v>
      </c>
      <c r="P2568" s="181">
        <v>2544</v>
      </c>
      <c r="Q2568" s="181">
        <v>740</v>
      </c>
      <c r="R2568" s="181">
        <v>2384</v>
      </c>
      <c r="S2568" s="226">
        <f t="shared" si="122"/>
        <v>12656</v>
      </c>
      <c r="T2568" s="181">
        <f t="shared" si="120"/>
        <v>84340.956844329834</v>
      </c>
      <c r="U2568" s="226">
        <f t="shared" si="121"/>
        <v>5533.2987765897997</v>
      </c>
    </row>
    <row r="2569" spans="1:21" x14ac:dyDescent="0.25">
      <c r="A2569" s="156" t="s">
        <v>16470</v>
      </c>
      <c r="B2569" s="156" t="s">
        <v>171</v>
      </c>
      <c r="C2569" s="223">
        <v>0.44086048007011414</v>
      </c>
      <c r="D2569" s="221">
        <v>3.013826847076416</v>
      </c>
      <c r="E2569" s="221">
        <v>21.808620452880859</v>
      </c>
      <c r="F2569" s="221">
        <v>50.0986328125</v>
      </c>
      <c r="G2569" s="221">
        <v>67.16424560546875</v>
      </c>
      <c r="H2569" s="221">
        <v>18.555875778198242</v>
      </c>
      <c r="I2569" s="221">
        <v>0.90355294942855835</v>
      </c>
      <c r="J2569" s="221">
        <v>0.84614098072052002</v>
      </c>
      <c r="K2569" s="180">
        <v>1650</v>
      </c>
      <c r="L2569" s="181">
        <v>615</v>
      </c>
      <c r="M2569" s="181">
        <v>712</v>
      </c>
      <c r="N2569" s="181">
        <v>667</v>
      </c>
      <c r="O2569" s="181">
        <v>2078</v>
      </c>
      <c r="P2569" s="181">
        <v>1933</v>
      </c>
      <c r="Q2569" s="181">
        <v>562</v>
      </c>
      <c r="R2569" s="181">
        <v>1763</v>
      </c>
      <c r="S2569" s="226">
        <f t="shared" si="122"/>
        <v>9980</v>
      </c>
      <c r="T2569" s="181">
        <f t="shared" si="120"/>
        <v>228959.80270546675</v>
      </c>
      <c r="U2569" s="226">
        <f t="shared" si="121"/>
        <v>15021.207294775595</v>
      </c>
    </row>
    <row r="2570" spans="1:21" x14ac:dyDescent="0.25">
      <c r="A2570" s="156" t="s">
        <v>16418</v>
      </c>
      <c r="B2570" s="156" t="s">
        <v>171</v>
      </c>
      <c r="C2570" s="223">
        <v>-1.4575710296630859</v>
      </c>
      <c r="D2570" s="221">
        <v>-2.2941620349884033</v>
      </c>
      <c r="E2570" s="221">
        <v>0.25530865788459778</v>
      </c>
      <c r="F2570" s="221">
        <v>11.41462516784668</v>
      </c>
      <c r="G2570" s="221">
        <v>32.935127258300781</v>
      </c>
      <c r="H2570" s="221">
        <v>2.0266847610473633</v>
      </c>
      <c r="I2570" s="221">
        <v>-1.3521633148193359</v>
      </c>
      <c r="J2570" s="221">
        <v>-1.6170434951782227</v>
      </c>
      <c r="K2570" s="180">
        <v>1012.8203125</v>
      </c>
      <c r="L2570" s="181">
        <v>412.479248046875</v>
      </c>
      <c r="M2570" s="181">
        <v>340.32940673828125</v>
      </c>
      <c r="N2570" s="181">
        <v>293.36395263671875</v>
      </c>
      <c r="O2570" s="181">
        <v>1240.841064453125</v>
      </c>
      <c r="P2570" s="181">
        <v>1648.5556640625</v>
      </c>
      <c r="Q2570" s="181">
        <v>581.28265380859375</v>
      </c>
      <c r="R2570" s="181">
        <v>1601.5902099609375</v>
      </c>
      <c r="S2570" s="226">
        <f t="shared" si="122"/>
        <v>7131.2625122070312</v>
      </c>
      <c r="T2570" s="181">
        <f t="shared" si="120"/>
        <v>41845.507720538655</v>
      </c>
      <c r="U2570" s="226">
        <f t="shared" si="121"/>
        <v>2745.3292604114204</v>
      </c>
    </row>
    <row r="2571" spans="1:21" x14ac:dyDescent="0.25">
      <c r="A2571" s="156" t="s">
        <v>16419</v>
      </c>
      <c r="B2571" s="156" t="s">
        <v>171</v>
      </c>
      <c r="C2571" s="223">
        <v>-0.74853003025054932</v>
      </c>
      <c r="D2571" s="221">
        <v>8.1653594970703125</v>
      </c>
      <c r="E2571" s="221">
        <v>31.132904052734375</v>
      </c>
      <c r="F2571" s="221">
        <v>30.353536605834961</v>
      </c>
      <c r="G2571" s="221">
        <v>67.702911376953125</v>
      </c>
      <c r="H2571" s="221">
        <v>24.72235107421875</v>
      </c>
      <c r="I2571" s="221">
        <v>2.8083040714263916</v>
      </c>
      <c r="J2571" s="221">
        <v>0.92889523506164551</v>
      </c>
      <c r="K2571" s="180">
        <v>2468.036865234375</v>
      </c>
      <c r="L2571" s="181">
        <v>879.94354248046875</v>
      </c>
      <c r="M2571" s="181">
        <v>999.7996826171875</v>
      </c>
      <c r="N2571" s="181">
        <v>826.00830078125</v>
      </c>
      <c r="O2571" s="181">
        <v>2619.854736328125</v>
      </c>
      <c r="P2571" s="181">
        <v>2684.77685546875</v>
      </c>
      <c r="Q2571" s="181">
        <v>952.85601806640625</v>
      </c>
      <c r="R2571" s="181">
        <v>2237.31396484375</v>
      </c>
      <c r="S2571" s="226">
        <f t="shared" si="122"/>
        <v>13668.589965820313</v>
      </c>
      <c r="T2571" s="181">
        <f t="shared" si="120"/>
        <v>310036.52516469627</v>
      </c>
      <c r="U2571" s="226">
        <f t="shared" si="121"/>
        <v>20340.351705498819</v>
      </c>
    </row>
    <row r="2572" spans="1:21" x14ac:dyDescent="0.25">
      <c r="A2572" s="156" t="s">
        <v>16471</v>
      </c>
      <c r="B2572" s="156" t="s">
        <v>171</v>
      </c>
      <c r="C2572" s="223">
        <v>0.25054833292961121</v>
      </c>
      <c r="D2572" s="221">
        <v>0.36172303557395935</v>
      </c>
      <c r="E2572" s="221">
        <v>-1.3677332550287247E-2</v>
      </c>
      <c r="F2572" s="221">
        <v>3.3368830680847168</v>
      </c>
      <c r="G2572" s="221">
        <v>20.239429473876953</v>
      </c>
      <c r="H2572" s="221">
        <v>3.3257734775543213</v>
      </c>
      <c r="I2572" s="221">
        <v>-0.50037854909896851</v>
      </c>
      <c r="J2572" s="221">
        <v>-0.92617624998092651</v>
      </c>
      <c r="K2572" s="180">
        <v>626</v>
      </c>
      <c r="L2572" s="181">
        <v>209</v>
      </c>
      <c r="M2572" s="181">
        <v>160</v>
      </c>
      <c r="N2572" s="181">
        <v>215</v>
      </c>
      <c r="O2572" s="181">
        <v>881</v>
      </c>
      <c r="P2572" s="181">
        <v>690</v>
      </c>
      <c r="Q2572" s="181">
        <v>137</v>
      </c>
      <c r="R2572" s="181">
        <v>200</v>
      </c>
      <c r="S2572" s="226">
        <f t="shared" si="122"/>
        <v>3118</v>
      </c>
      <c r="T2572" s="181">
        <f t="shared" si="120"/>
        <v>20819.618812054396</v>
      </c>
      <c r="U2572" s="226">
        <f t="shared" si="121"/>
        <v>1365.8983204854574</v>
      </c>
    </row>
    <row r="2573" spans="1:21" x14ac:dyDescent="0.25">
      <c r="A2573" s="156" t="s">
        <v>16472</v>
      </c>
      <c r="B2573" s="156" t="s">
        <v>171</v>
      </c>
      <c r="C2573" s="223">
        <v>-1.4237277507781982</v>
      </c>
      <c r="D2573" s="221">
        <v>-0.40577268600463867</v>
      </c>
      <c r="E2573" s="221">
        <v>2.7325372695922852</v>
      </c>
      <c r="F2573" s="221">
        <v>3.1298739910125732</v>
      </c>
      <c r="G2573" s="221">
        <v>11.822800636291504</v>
      </c>
      <c r="H2573" s="221">
        <v>5.8178567886352539</v>
      </c>
      <c r="I2573" s="221">
        <v>-1.2678742408752441</v>
      </c>
      <c r="J2573" s="221">
        <v>-1.6235396862030029</v>
      </c>
      <c r="K2573" s="180">
        <v>2285.787353515625</v>
      </c>
      <c r="L2573" s="181">
        <v>894.23065185546875</v>
      </c>
      <c r="M2573" s="181">
        <v>720.16650390625</v>
      </c>
      <c r="N2573" s="181">
        <v>677.128662109375</v>
      </c>
      <c r="O2573" s="181">
        <v>2894.0556640625</v>
      </c>
      <c r="P2573" s="181">
        <v>3399.032958984375</v>
      </c>
      <c r="Q2573" s="181">
        <v>1083.59716796875</v>
      </c>
      <c r="R2573" s="181">
        <v>3448.765380859375</v>
      </c>
      <c r="S2573" s="226">
        <f t="shared" si="122"/>
        <v>15402.764343261719</v>
      </c>
      <c r="T2573" s="181">
        <f t="shared" si="120"/>
        <v>47487.87366003418</v>
      </c>
      <c r="U2573" s="226">
        <f t="shared" si="121"/>
        <v>3115.5040570728779</v>
      </c>
    </row>
    <row r="2574" spans="1:21" x14ac:dyDescent="0.25">
      <c r="A2574" s="156" t="s">
        <v>16473</v>
      </c>
      <c r="B2574" s="156" t="s">
        <v>171</v>
      </c>
      <c r="C2574" s="223">
        <v>0.14641293883323669</v>
      </c>
      <c r="D2574" s="221">
        <v>3.563274621963501</v>
      </c>
      <c r="E2574" s="221">
        <v>4.3015322685241699</v>
      </c>
      <c r="F2574" s="221">
        <v>15.734065055847168</v>
      </c>
      <c r="G2574" s="221">
        <v>61.201454162597656</v>
      </c>
      <c r="H2574" s="221">
        <v>5.5573387145996094</v>
      </c>
      <c r="I2574" s="221">
        <v>12.238121032714844</v>
      </c>
      <c r="J2574" s="221">
        <v>0.88911598920822144</v>
      </c>
      <c r="K2574" s="180">
        <v>1340</v>
      </c>
      <c r="L2574" s="181">
        <v>436</v>
      </c>
      <c r="M2574" s="181">
        <v>547</v>
      </c>
      <c r="N2574" s="181">
        <v>591</v>
      </c>
      <c r="O2574" s="181">
        <v>1779</v>
      </c>
      <c r="P2574" s="181">
        <v>1603</v>
      </c>
      <c r="Q2574" s="181">
        <v>464</v>
      </c>
      <c r="R2574" s="181">
        <v>1178</v>
      </c>
      <c r="S2574" s="226">
        <f t="shared" si="122"/>
        <v>7938</v>
      </c>
      <c r="T2574" s="181">
        <f t="shared" si="120"/>
        <v>137913.2193813324</v>
      </c>
      <c r="U2574" s="226">
        <f t="shared" si="121"/>
        <v>9047.9771232236235</v>
      </c>
    </row>
    <row r="2575" spans="1:21" x14ac:dyDescent="0.25">
      <c r="A2575" s="156" t="s">
        <v>16474</v>
      </c>
      <c r="B2575" s="156" t="s">
        <v>171</v>
      </c>
      <c r="C2575" s="223">
        <v>0.5730520486831665</v>
      </c>
      <c r="D2575" s="221">
        <v>-3.3415346145629883</v>
      </c>
      <c r="E2575" s="221">
        <v>1.1651611328125</v>
      </c>
      <c r="F2575" s="221">
        <v>4.515721321105957</v>
      </c>
      <c r="G2575" s="221">
        <v>25.783926010131836</v>
      </c>
      <c r="H2575" s="221">
        <v>12.478960037231445</v>
      </c>
      <c r="I2575" s="221">
        <v>0.67845982313156128</v>
      </c>
      <c r="J2575" s="221">
        <v>0.25266215205192566</v>
      </c>
      <c r="K2575" s="180">
        <v>752</v>
      </c>
      <c r="L2575" s="181">
        <v>239</v>
      </c>
      <c r="M2575" s="181">
        <v>269</v>
      </c>
      <c r="N2575" s="181">
        <v>294</v>
      </c>
      <c r="O2575" s="181">
        <v>1036</v>
      </c>
      <c r="P2575" s="181">
        <v>933</v>
      </c>
      <c r="Q2575" s="181">
        <v>294</v>
      </c>
      <c r="R2575" s="181">
        <v>796</v>
      </c>
      <c r="S2575" s="226">
        <f t="shared" si="122"/>
        <v>4613</v>
      </c>
      <c r="T2575" s="181">
        <f t="shared" si="120"/>
        <v>40028.962103128433</v>
      </c>
      <c r="U2575" s="226">
        <f t="shared" si="121"/>
        <v>2626.1524094659444</v>
      </c>
    </row>
    <row r="2576" spans="1:21" x14ac:dyDescent="0.25">
      <c r="A2576" s="156" t="s">
        <v>16475</v>
      </c>
      <c r="B2576" s="156" t="s">
        <v>171</v>
      </c>
      <c r="C2576" s="223">
        <v>-1.1755644083023071</v>
      </c>
      <c r="D2576" s="221">
        <v>0.50042283535003662</v>
      </c>
      <c r="E2576" s="221">
        <v>5.9955477714538574</v>
      </c>
      <c r="F2576" s="221">
        <v>11.997429847717285</v>
      </c>
      <c r="G2576" s="221">
        <v>36.604541778564453</v>
      </c>
      <c r="H2576" s="221">
        <v>9.2328329086303711</v>
      </c>
      <c r="I2576" s="221">
        <v>0.30905401706695557</v>
      </c>
      <c r="J2576" s="221">
        <v>-0.85980629920959473</v>
      </c>
      <c r="K2576" s="180">
        <v>2420.588623046875</v>
      </c>
      <c r="L2576" s="181">
        <v>868.2225341796875</v>
      </c>
      <c r="M2576" s="181">
        <v>833.76922607421875</v>
      </c>
      <c r="N2576" s="181">
        <v>807.1910400390625</v>
      </c>
      <c r="O2576" s="181">
        <v>3070.279052734375</v>
      </c>
      <c r="P2576" s="181">
        <v>2916.7158203125</v>
      </c>
      <c r="Q2576" s="181">
        <v>887.91009521484375</v>
      </c>
      <c r="R2576" s="181">
        <v>2350.69775390625</v>
      </c>
      <c r="S2576" s="226">
        <f t="shared" si="122"/>
        <v>14155.374145507813</v>
      </c>
      <c r="T2576" s="181">
        <f t="shared" si="120"/>
        <v>149841.0167656891</v>
      </c>
      <c r="U2576" s="226">
        <f t="shared" si="121"/>
        <v>9830.5158700401898</v>
      </c>
    </row>
    <row r="2577" spans="1:21" x14ac:dyDescent="0.25">
      <c r="A2577" s="156" t="s">
        <v>16476</v>
      </c>
      <c r="B2577" s="156" t="s">
        <v>171</v>
      </c>
      <c r="C2577" s="223">
        <v>0.82137858867645264</v>
      </c>
      <c r="D2577" s="221">
        <v>1.3670573234558105</v>
      </c>
      <c r="E2577" s="221">
        <v>3.9317982196807861</v>
      </c>
      <c r="F2577" s="221">
        <v>4.7640476226806641</v>
      </c>
      <c r="G2577" s="221">
        <v>49.162628173828125</v>
      </c>
      <c r="H2577" s="221">
        <v>15.422701835632324</v>
      </c>
      <c r="I2577" s="221">
        <v>0.92678636312484741</v>
      </c>
      <c r="J2577" s="221">
        <v>0.5009886622428894</v>
      </c>
      <c r="K2577" s="180">
        <v>1860</v>
      </c>
      <c r="L2577" s="181">
        <v>811</v>
      </c>
      <c r="M2577" s="181">
        <v>674</v>
      </c>
      <c r="N2577" s="181">
        <v>698</v>
      </c>
      <c r="O2577" s="181">
        <v>2293</v>
      </c>
      <c r="P2577" s="181">
        <v>2185</v>
      </c>
      <c r="Q2577" s="181">
        <v>621</v>
      </c>
      <c r="R2577" s="181">
        <v>1687</v>
      </c>
      <c r="S2577" s="226">
        <f t="shared" si="122"/>
        <v>10829</v>
      </c>
      <c r="T2577" s="181">
        <f t="shared" si="120"/>
        <v>156460.99702310562</v>
      </c>
      <c r="U2577" s="226">
        <f t="shared" si="121"/>
        <v>10264.828332572728</v>
      </c>
    </row>
    <row r="2578" spans="1:21" x14ac:dyDescent="0.25">
      <c r="A2578" s="156" t="s">
        <v>16477</v>
      </c>
      <c r="B2578" s="156" t="s">
        <v>171</v>
      </c>
      <c r="C2578" s="223">
        <v>-1.8451483249664307</v>
      </c>
      <c r="D2578" s="221">
        <v>-0.96351981163024902</v>
      </c>
      <c r="E2578" s="221">
        <v>0.49182918667793274</v>
      </c>
      <c r="F2578" s="221">
        <v>4.3816056251525879</v>
      </c>
      <c r="G2578" s="221">
        <v>25.955085754394531</v>
      </c>
      <c r="H2578" s="221">
        <v>5.4990286827087402</v>
      </c>
      <c r="I2578" s="221">
        <v>1.5323266983032227</v>
      </c>
      <c r="J2578" s="221">
        <v>-1.968501091003418</v>
      </c>
      <c r="K2578" s="180">
        <v>1455</v>
      </c>
      <c r="L2578" s="181">
        <v>597</v>
      </c>
      <c r="M2578" s="181">
        <v>497</v>
      </c>
      <c r="N2578" s="181">
        <v>488</v>
      </c>
      <c r="O2578" s="181">
        <v>1813</v>
      </c>
      <c r="P2578" s="181">
        <v>1828</v>
      </c>
      <c r="Q2578" s="181">
        <v>564</v>
      </c>
      <c r="R2578" s="181">
        <v>1647</v>
      </c>
      <c r="S2578" s="226">
        <f t="shared" si="122"/>
        <v>8889</v>
      </c>
      <c r="T2578" s="181">
        <f t="shared" si="120"/>
        <v>53853.656376153231</v>
      </c>
      <c r="U2578" s="226">
        <f t="shared" si="121"/>
        <v>3533.1395574638855</v>
      </c>
    </row>
    <row r="2579" spans="1:21" x14ac:dyDescent="0.25">
      <c r="A2579" s="156" t="s">
        <v>16478</v>
      </c>
      <c r="B2579" s="156" t="s">
        <v>171</v>
      </c>
      <c r="C2579" s="223">
        <v>1.8207281827926636E-2</v>
      </c>
      <c r="D2579" s="221">
        <v>0.98571664094924927</v>
      </c>
      <c r="E2579" s="221">
        <v>-31.215396881103516</v>
      </c>
      <c r="F2579" s="221">
        <v>3.96087646484375</v>
      </c>
      <c r="G2579" s="221">
        <v>20.044151306152344</v>
      </c>
      <c r="H2579" s="221">
        <v>2.8576772212982178</v>
      </c>
      <c r="I2579" s="221">
        <v>0.12361504882574081</v>
      </c>
      <c r="J2579" s="221">
        <v>-0.30218261480331421</v>
      </c>
      <c r="K2579" s="180">
        <v>226</v>
      </c>
      <c r="L2579" s="181">
        <v>96</v>
      </c>
      <c r="M2579" s="181">
        <v>48</v>
      </c>
      <c r="N2579" s="181">
        <v>58</v>
      </c>
      <c r="O2579" s="181">
        <v>261</v>
      </c>
      <c r="P2579" s="181">
        <v>365</v>
      </c>
      <c r="Q2579" s="181">
        <v>119</v>
      </c>
      <c r="R2579" s="181">
        <v>358</v>
      </c>
      <c r="S2579" s="226">
        <f t="shared" si="122"/>
        <v>1531</v>
      </c>
      <c r="T2579" s="181">
        <f t="shared" si="120"/>
        <v>5011.239919282496</v>
      </c>
      <c r="U2579" s="226">
        <f t="shared" si="121"/>
        <v>328.76894870594509</v>
      </c>
    </row>
    <row r="2580" spans="1:21" x14ac:dyDescent="0.25">
      <c r="A2580" s="156" t="s">
        <v>16479</v>
      </c>
      <c r="B2580" s="156" t="s">
        <v>171</v>
      </c>
      <c r="C2580" s="223">
        <v>-0.21676404774188995</v>
      </c>
      <c r="D2580" s="221">
        <v>15.553341865539551</v>
      </c>
      <c r="E2580" s="221">
        <v>0.37534496188163757</v>
      </c>
      <c r="F2580" s="221">
        <v>3.7259054183959961</v>
      </c>
      <c r="G2580" s="221">
        <v>7.8947458267211914</v>
      </c>
      <c r="H2580" s="221">
        <v>2.3402690887451172</v>
      </c>
      <c r="I2580" s="221">
        <v>50.77850341796875</v>
      </c>
      <c r="J2580" s="221">
        <v>-0.53715389966964722</v>
      </c>
      <c r="K2580" s="180">
        <v>139</v>
      </c>
      <c r="L2580" s="181">
        <v>39</v>
      </c>
      <c r="M2580" s="181">
        <v>31</v>
      </c>
      <c r="N2580" s="181">
        <v>34</v>
      </c>
      <c r="O2580" s="181">
        <v>143</v>
      </c>
      <c r="P2580" s="181">
        <v>219</v>
      </c>
      <c r="Q2580" s="181">
        <v>100</v>
      </c>
      <c r="R2580" s="181">
        <v>314</v>
      </c>
      <c r="S2580" s="226">
        <f t="shared" si="122"/>
        <v>1019</v>
      </c>
      <c r="T2580" s="181">
        <f t="shared" si="120"/>
        <v>7265.4182091206312</v>
      </c>
      <c r="U2580" s="226">
        <f t="shared" si="121"/>
        <v>476.65726347095824</v>
      </c>
    </row>
    <row r="2581" spans="1:21" x14ac:dyDescent="0.25">
      <c r="A2581" s="156" t="s">
        <v>16480</v>
      </c>
      <c r="B2581" s="156" t="s">
        <v>171</v>
      </c>
      <c r="C2581" s="223">
        <v>-9.6818313002586365E-2</v>
      </c>
      <c r="D2581" s="221">
        <v>0.87069100141525269</v>
      </c>
      <c r="E2581" s="221">
        <v>0.49529069662094116</v>
      </c>
      <c r="F2581" s="221">
        <v>3.845850944519043</v>
      </c>
      <c r="G2581" s="221">
        <v>8.0146913528442383</v>
      </c>
      <c r="H2581" s="221">
        <v>2.4602146148681641</v>
      </c>
      <c r="I2581" s="221">
        <v>8.5894307121634483E-3</v>
      </c>
      <c r="J2581" s="221">
        <v>-0.4172082245349884</v>
      </c>
      <c r="K2581" s="180">
        <v>58</v>
      </c>
      <c r="L2581" s="181">
        <v>22</v>
      </c>
      <c r="M2581" s="181">
        <v>6</v>
      </c>
      <c r="N2581" s="181">
        <v>12</v>
      </c>
      <c r="O2581" s="181">
        <v>82</v>
      </c>
      <c r="P2581" s="181">
        <v>96</v>
      </c>
      <c r="Q2581" s="181">
        <v>28</v>
      </c>
      <c r="R2581" s="181">
        <v>49</v>
      </c>
      <c r="S2581" s="226">
        <f t="shared" si="122"/>
        <v>353</v>
      </c>
      <c r="T2581" s="181">
        <f t="shared" si="120"/>
        <v>935.84429040923715</v>
      </c>
      <c r="U2581" s="226">
        <f t="shared" si="121"/>
        <v>61.39728858848148</v>
      </c>
    </row>
    <row r="2582" spans="1:21" x14ac:dyDescent="0.25">
      <c r="A2582" s="156" t="s">
        <v>16481</v>
      </c>
      <c r="B2582" s="156" t="s">
        <v>171</v>
      </c>
      <c r="C2582" s="223">
        <v>-0.59335863590240479</v>
      </c>
      <c r="D2582" s="221">
        <v>0.37415075302124023</v>
      </c>
      <c r="E2582" s="221">
        <v>-1.2495863484218717E-3</v>
      </c>
      <c r="F2582" s="221">
        <v>3.3493103981018066</v>
      </c>
      <c r="G2582" s="221">
        <v>7.5181512832641602</v>
      </c>
      <c r="H2582" s="221">
        <v>1.9636744260787964</v>
      </c>
      <c r="I2582" s="221">
        <v>-0.4879508912563324</v>
      </c>
      <c r="J2582" s="221">
        <v>-0.91374850273132324</v>
      </c>
      <c r="K2582" s="180">
        <v>90</v>
      </c>
      <c r="L2582" s="181">
        <v>36</v>
      </c>
      <c r="M2582" s="181">
        <v>18</v>
      </c>
      <c r="N2582" s="181">
        <v>25</v>
      </c>
      <c r="O2582" s="181">
        <v>102</v>
      </c>
      <c r="P2582" s="181">
        <v>161</v>
      </c>
      <c r="Q2582" s="181">
        <v>64</v>
      </c>
      <c r="R2582" s="181">
        <v>146</v>
      </c>
      <c r="S2582" s="226">
        <f t="shared" si="122"/>
        <v>642</v>
      </c>
      <c r="T2582" s="181">
        <f t="shared" si="120"/>
        <v>962.14429232827388</v>
      </c>
      <c r="U2582" s="226">
        <f t="shared" si="121"/>
        <v>63.122734610056931</v>
      </c>
    </row>
    <row r="2583" spans="1:21" x14ac:dyDescent="0.25">
      <c r="A2583" s="156" t="s">
        <v>16464</v>
      </c>
      <c r="B2583" s="156" t="s">
        <v>171</v>
      </c>
      <c r="C2583" s="223">
        <v>0.21147125959396362</v>
      </c>
      <c r="D2583" s="221">
        <v>1.1789807081222534</v>
      </c>
      <c r="E2583" s="221">
        <v>0.80358022451400757</v>
      </c>
      <c r="F2583" s="221">
        <v>4.1541399955749512</v>
      </c>
      <c r="G2583" s="221">
        <v>8.3229818344116211</v>
      </c>
      <c r="H2583" s="221">
        <v>-109.35688781738281</v>
      </c>
      <c r="I2583" s="221">
        <v>0.31687906384468079</v>
      </c>
      <c r="J2583" s="221">
        <v>-0.10891865938901901</v>
      </c>
      <c r="K2583" s="180">
        <v>7.0331754684448242</v>
      </c>
      <c r="L2583" s="181">
        <v>2.8706839084625244</v>
      </c>
      <c r="M2583" s="181">
        <v>2.0453622341156006</v>
      </c>
      <c r="N2583" s="181">
        <v>1.8300609588623047</v>
      </c>
      <c r="O2583" s="181">
        <v>8.7914695739746094</v>
      </c>
      <c r="P2583" s="181">
        <v>11.87745475769043</v>
      </c>
      <c r="Q2583" s="181">
        <v>4.6648612022399902</v>
      </c>
      <c r="R2583" s="181">
        <v>11.698036193847656</v>
      </c>
      <c r="S2583" s="226">
        <f t="shared" si="122"/>
        <v>50.811104297637939</v>
      </c>
      <c r="T2583" s="181">
        <f t="shared" si="120"/>
        <v>-1211.388446010501</v>
      </c>
      <c r="U2583" s="226">
        <f t="shared" si="121"/>
        <v>-79.474723278949355</v>
      </c>
    </row>
    <row r="2584" spans="1:21" x14ac:dyDescent="0.25">
      <c r="A2584" s="156" t="s">
        <v>16482</v>
      </c>
      <c r="B2584" s="156" t="s">
        <v>171</v>
      </c>
      <c r="C2584" s="223">
        <v>2.8146369457244873</v>
      </c>
      <c r="D2584" s="221">
        <v>4.3470406532287598</v>
      </c>
      <c r="E2584" s="221">
        <v>2.0536961555480957</v>
      </c>
      <c r="F2584" s="221">
        <v>5.4042563438415527</v>
      </c>
      <c r="G2584" s="221">
        <v>38.239326477050781</v>
      </c>
      <c r="H2584" s="221">
        <v>4.0186200141906738</v>
      </c>
      <c r="I2584" s="221">
        <v>1.5669949054718018</v>
      </c>
      <c r="J2584" s="221">
        <v>1.1411972045898437</v>
      </c>
      <c r="K2584" s="180">
        <v>480</v>
      </c>
      <c r="L2584" s="181">
        <v>172</v>
      </c>
      <c r="M2584" s="181">
        <v>157</v>
      </c>
      <c r="N2584" s="181">
        <v>127</v>
      </c>
      <c r="O2584" s="181">
        <v>378</v>
      </c>
      <c r="P2584" s="181">
        <v>306</v>
      </c>
      <c r="Q2584" s="181">
        <v>89</v>
      </c>
      <c r="R2584" s="181">
        <v>234</v>
      </c>
      <c r="S2584" s="226">
        <f t="shared" si="122"/>
        <v>1943</v>
      </c>
      <c r="T2584" s="181">
        <f t="shared" si="120"/>
        <v>19198.153403520584</v>
      </c>
      <c r="U2584" s="226">
        <f t="shared" si="121"/>
        <v>1259.5199617731801</v>
      </c>
    </row>
    <row r="2585" spans="1:21" x14ac:dyDescent="0.25">
      <c r="A2585" s="156" t="s">
        <v>16483</v>
      </c>
      <c r="B2585" s="156" t="s">
        <v>171</v>
      </c>
      <c r="C2585" s="223">
        <v>-1.3982647098600864E-2</v>
      </c>
      <c r="D2585" s="221">
        <v>-2.664320707321167</v>
      </c>
      <c r="E2585" s="221">
        <v>1.2375954389572144</v>
      </c>
      <c r="F2585" s="221">
        <v>6.9744858741760254</v>
      </c>
      <c r="G2585" s="221">
        <v>21.478490829467773</v>
      </c>
      <c r="H2585" s="221">
        <v>7.8409390449523926</v>
      </c>
      <c r="I2585" s="221">
        <v>0.75089418888092041</v>
      </c>
      <c r="J2585" s="221">
        <v>0.32509651780128479</v>
      </c>
      <c r="K2585" s="180">
        <v>1316</v>
      </c>
      <c r="L2585" s="181">
        <v>454</v>
      </c>
      <c r="M2585" s="181">
        <v>419</v>
      </c>
      <c r="N2585" s="181">
        <v>452</v>
      </c>
      <c r="O2585" s="181">
        <v>1495</v>
      </c>
      <c r="P2585" s="181">
        <v>1536</v>
      </c>
      <c r="Q2585" s="181">
        <v>405</v>
      </c>
      <c r="R2585" s="181">
        <v>822</v>
      </c>
      <c r="S2585" s="226">
        <f t="shared" si="122"/>
        <v>6899</v>
      </c>
      <c r="T2585" s="181">
        <f t="shared" si="120"/>
        <v>47168.384986575693</v>
      </c>
      <c r="U2585" s="226">
        <f t="shared" si="121"/>
        <v>3094.5435848168531</v>
      </c>
    </row>
    <row r="2586" spans="1:21" x14ac:dyDescent="0.25">
      <c r="A2586" s="156" t="s">
        <v>16484</v>
      </c>
      <c r="B2586" s="156" t="s">
        <v>171</v>
      </c>
      <c r="C2586" s="223">
        <v>0.92262840270996094</v>
      </c>
      <c r="D2586" s="221">
        <v>1.890137791633606</v>
      </c>
      <c r="E2586" s="221">
        <v>1.5147374868392944</v>
      </c>
      <c r="F2586" s="221">
        <v>19.823396682739258</v>
      </c>
      <c r="G2586" s="221">
        <v>10.897061347961426</v>
      </c>
      <c r="H2586" s="221">
        <v>3.479661226272583</v>
      </c>
      <c r="I2586" s="221">
        <v>1.0280361175537109</v>
      </c>
      <c r="J2586" s="221">
        <v>0.60223847627639771</v>
      </c>
      <c r="K2586" s="180">
        <v>569</v>
      </c>
      <c r="L2586" s="181">
        <v>237</v>
      </c>
      <c r="M2586" s="181">
        <v>201</v>
      </c>
      <c r="N2586" s="181">
        <v>201</v>
      </c>
      <c r="O2586" s="181">
        <v>662</v>
      </c>
      <c r="P2586" s="181">
        <v>870</v>
      </c>
      <c r="Q2586" s="181">
        <v>293</v>
      </c>
      <c r="R2586" s="181">
        <v>667</v>
      </c>
      <c r="S2586" s="226">
        <f t="shared" si="122"/>
        <v>3700</v>
      </c>
      <c r="T2586" s="181">
        <f t="shared" si="120"/>
        <v>16205.970711171627</v>
      </c>
      <c r="U2586" s="226">
        <f t="shared" si="121"/>
        <v>1063.2139030042874</v>
      </c>
    </row>
    <row r="2587" spans="1:21" x14ac:dyDescent="0.25">
      <c r="A2587" s="156" t="s">
        <v>16485</v>
      </c>
      <c r="B2587" s="156" t="s">
        <v>171</v>
      </c>
      <c r="C2587" s="223">
        <v>2.9695765972137451</v>
      </c>
      <c r="D2587" s="221">
        <v>-0.90499687194824219</v>
      </c>
      <c r="E2587" s="221">
        <v>-1.2803972959518433</v>
      </c>
      <c r="F2587" s="221">
        <v>2.0701630115509033</v>
      </c>
      <c r="G2587" s="221">
        <v>6.2390036582946777</v>
      </c>
      <c r="H2587" s="221">
        <v>0.68452662229537964</v>
      </c>
      <c r="I2587" s="221">
        <v>-1.7670985460281372</v>
      </c>
      <c r="J2587" s="221">
        <v>-2.1928961277008057</v>
      </c>
      <c r="K2587" s="180">
        <v>198</v>
      </c>
      <c r="L2587" s="181">
        <v>83</v>
      </c>
      <c r="M2587" s="181">
        <v>64</v>
      </c>
      <c r="N2587" s="181">
        <v>62</v>
      </c>
      <c r="O2587" s="181">
        <v>211</v>
      </c>
      <c r="P2587" s="181">
        <v>374</v>
      </c>
      <c r="Q2587" s="181">
        <v>129</v>
      </c>
      <c r="R2587" s="181">
        <v>316</v>
      </c>
      <c r="S2587" s="226">
        <f t="shared" si="122"/>
        <v>1437</v>
      </c>
      <c r="T2587" s="181">
        <f t="shared" si="120"/>
        <v>1210.7979454994202</v>
      </c>
      <c r="U2587" s="226">
        <f t="shared" si="121"/>
        <v>79.435982720651324</v>
      </c>
    </row>
    <row r="2588" spans="1:21" x14ac:dyDescent="0.25">
      <c r="A2588" s="156" t="s">
        <v>16486</v>
      </c>
      <c r="B2588" s="156" t="s">
        <v>171</v>
      </c>
      <c r="C2588" s="223">
        <v>-0.19450390338897705</v>
      </c>
      <c r="D2588" s="221">
        <v>-0.26812249422073364</v>
      </c>
      <c r="E2588" s="221">
        <v>1.4048863649368286</v>
      </c>
      <c r="F2588" s="221">
        <v>20.087112426757813</v>
      </c>
      <c r="G2588" s="221">
        <v>16.092157363891602</v>
      </c>
      <c r="H2588" s="221">
        <v>1.4620562791824341</v>
      </c>
      <c r="I2588" s="221">
        <v>8.1362619400024414</v>
      </c>
      <c r="J2588" s="221">
        <v>-4.0168300271034241E-2</v>
      </c>
      <c r="K2588" s="180">
        <v>1191</v>
      </c>
      <c r="L2588" s="181">
        <v>399</v>
      </c>
      <c r="M2588" s="181">
        <v>320</v>
      </c>
      <c r="N2588" s="181">
        <v>254</v>
      </c>
      <c r="O2588" s="181">
        <v>1332</v>
      </c>
      <c r="P2588" s="181">
        <v>1415</v>
      </c>
      <c r="Q2588" s="181">
        <v>409</v>
      </c>
      <c r="R2588" s="181">
        <v>793</v>
      </c>
      <c r="S2588" s="226">
        <f t="shared" si="122"/>
        <v>6113</v>
      </c>
      <c r="T2588" s="181">
        <f t="shared" si="120"/>
        <v>32012.496084138751</v>
      </c>
      <c r="U2588" s="226">
        <f t="shared" si="121"/>
        <v>2100.2216721929367</v>
      </c>
    </row>
    <row r="2589" spans="1:21" x14ac:dyDescent="0.25">
      <c r="A2589" s="156" t="s">
        <v>16487</v>
      </c>
      <c r="B2589" s="156" t="s">
        <v>171</v>
      </c>
      <c r="C2589" s="223">
        <v>-0.4619942307472229</v>
      </c>
      <c r="D2589" s="221">
        <v>0.50551521778106689</v>
      </c>
      <c r="E2589" s="221">
        <v>0.13011480867862701</v>
      </c>
      <c r="F2589" s="221">
        <v>3.480675220489502</v>
      </c>
      <c r="G2589" s="221">
        <v>28.620519638061523</v>
      </c>
      <c r="H2589" s="221">
        <v>1.6949503421783447</v>
      </c>
      <c r="I2589" s="221">
        <v>-3.1248871237039566E-2</v>
      </c>
      <c r="J2589" s="221">
        <v>0.80185449123382568</v>
      </c>
      <c r="K2589" s="180">
        <v>519</v>
      </c>
      <c r="L2589" s="181">
        <v>212</v>
      </c>
      <c r="M2589" s="181">
        <v>186</v>
      </c>
      <c r="N2589" s="181">
        <v>165</v>
      </c>
      <c r="O2589" s="181">
        <v>606</v>
      </c>
      <c r="P2589" s="181">
        <v>972</v>
      </c>
      <c r="Q2589" s="181">
        <v>311</v>
      </c>
      <c r="R2589" s="181">
        <v>901</v>
      </c>
      <c r="S2589" s="226">
        <f t="shared" si="122"/>
        <v>3872</v>
      </c>
      <c r="T2589" s="181">
        <f t="shared" si="120"/>
        <v>20170.186117116362</v>
      </c>
      <c r="U2589" s="226">
        <f t="shared" si="121"/>
        <v>1323.29143919277</v>
      </c>
    </row>
    <row r="2590" spans="1:21" x14ac:dyDescent="0.25">
      <c r="A2590" s="156" t="s">
        <v>16488</v>
      </c>
      <c r="B2590" s="156" t="s">
        <v>171</v>
      </c>
      <c r="C2590" s="223">
        <v>-1.1462576389312744</v>
      </c>
      <c r="D2590" s="221">
        <v>18.884832382202148</v>
      </c>
      <c r="E2590" s="221">
        <v>4.6632804870605469</v>
      </c>
      <c r="F2590" s="221">
        <v>13.589613914489746</v>
      </c>
      <c r="G2590" s="221">
        <v>25.25816535949707</v>
      </c>
      <c r="H2590" s="221">
        <v>8.7151622772216797</v>
      </c>
      <c r="I2590" s="221">
        <v>0.61454367637634277</v>
      </c>
      <c r="J2590" s="221">
        <v>1.6433001756668091</v>
      </c>
      <c r="K2590" s="180">
        <v>1609</v>
      </c>
      <c r="L2590" s="181">
        <v>529</v>
      </c>
      <c r="M2590" s="181">
        <v>492</v>
      </c>
      <c r="N2590" s="181">
        <v>580</v>
      </c>
      <c r="O2590" s="181">
        <v>2003</v>
      </c>
      <c r="P2590" s="181">
        <v>2029</v>
      </c>
      <c r="Q2590" s="181">
        <v>605</v>
      </c>
      <c r="R2590" s="181">
        <v>1279</v>
      </c>
      <c r="S2590" s="226">
        <f t="shared" si="122"/>
        <v>9126</v>
      </c>
      <c r="T2590" s="181">
        <f t="shared" si="120"/>
        <v>89070.807183623314</v>
      </c>
      <c r="U2590" s="226">
        <f t="shared" si="121"/>
        <v>5843.606793893553</v>
      </c>
    </row>
    <row r="2591" spans="1:21" x14ac:dyDescent="0.25">
      <c r="A2591" s="156" t="s">
        <v>16489</v>
      </c>
      <c r="B2591" s="156" t="s">
        <v>171</v>
      </c>
      <c r="C2591" s="223">
        <v>0.27909749746322632</v>
      </c>
      <c r="D2591" s="221">
        <v>1.2466068267822266</v>
      </c>
      <c r="E2591" s="221">
        <v>0.87120652198791504</v>
      </c>
      <c r="F2591" s="221">
        <v>4.2217669486999512</v>
      </c>
      <c r="G2591" s="221">
        <v>1963.13818359375</v>
      </c>
      <c r="H2591" s="221">
        <v>2.8361303806304932</v>
      </c>
      <c r="I2591" s="221">
        <v>0.38450527191162109</v>
      </c>
      <c r="J2591" s="221">
        <v>-4.1292399168014526E-2</v>
      </c>
      <c r="K2591" s="180">
        <v>2.1760461330413818</v>
      </c>
      <c r="L2591" s="181">
        <v>0.83008658885955811</v>
      </c>
      <c r="M2591" s="181">
        <v>0.73160171508789063</v>
      </c>
      <c r="N2591" s="181">
        <v>0.61904764175415039</v>
      </c>
      <c r="O2591" s="181">
        <v>2.5981241464614868</v>
      </c>
      <c r="P2591" s="181">
        <v>3.1843433380126953</v>
      </c>
      <c r="Q2591" s="181">
        <v>1.0692640542984009</v>
      </c>
      <c r="R2591" s="181">
        <v>2.2886002063751221</v>
      </c>
      <c r="S2591" s="226">
        <f t="shared" si="122"/>
        <v>13.497113823890686</v>
      </c>
      <c r="T2591" s="181">
        <f t="shared" si="120"/>
        <v>5114.7175380893468</v>
      </c>
      <c r="U2591" s="226">
        <f t="shared" si="121"/>
        <v>335.5577332179015</v>
      </c>
    </row>
    <row r="2592" spans="1:21" x14ac:dyDescent="0.25">
      <c r="A2592" s="156" t="s">
        <v>16465</v>
      </c>
      <c r="B2592" s="156" t="s">
        <v>171</v>
      </c>
      <c r="C2592" s="223">
        <v>-0.95179492235183716</v>
      </c>
      <c r="D2592" s="221">
        <v>1.5714408829808235E-2</v>
      </c>
      <c r="E2592" s="221">
        <v>-0.35968595743179321</v>
      </c>
      <c r="F2592" s="221">
        <v>2.9908742904663086</v>
      </c>
      <c r="G2592" s="221">
        <v>7.1597151756286621</v>
      </c>
      <c r="H2592" s="221">
        <v>6.2685956954956055</v>
      </c>
      <c r="I2592" s="221">
        <v>-0.84638720750808716</v>
      </c>
      <c r="J2592" s="221">
        <v>-1.2721849679946899</v>
      </c>
      <c r="K2592" s="180">
        <v>13.646239280700684</v>
      </c>
      <c r="L2592" s="181">
        <v>5.6058497428894043</v>
      </c>
      <c r="M2592" s="181">
        <v>3.9080779552459717</v>
      </c>
      <c r="N2592" s="181">
        <v>3.8440110683441162</v>
      </c>
      <c r="O2592" s="181">
        <v>15.119776725769043</v>
      </c>
      <c r="P2592" s="181">
        <v>25.33843994140625</v>
      </c>
      <c r="Q2592" s="181">
        <v>8.5849580764770508</v>
      </c>
      <c r="R2592" s="181">
        <v>17.970752716064453</v>
      </c>
      <c r="S2592" s="226">
        <f t="shared" si="122"/>
        <v>94.018105506896973</v>
      </c>
      <c r="T2592" s="181">
        <f t="shared" si="120"/>
        <v>234.15235473468522</v>
      </c>
      <c r="U2592" s="226">
        <f t="shared" si="121"/>
        <v>15.361871461577554</v>
      </c>
    </row>
    <row r="2593" spans="1:21" x14ac:dyDescent="0.25">
      <c r="A2593" s="156" t="s">
        <v>16490</v>
      </c>
      <c r="B2593" s="156" t="s">
        <v>171</v>
      </c>
      <c r="C2593" s="223">
        <v>0.68900847434997559</v>
      </c>
      <c r="D2593" s="221">
        <v>-0.42574271559715271</v>
      </c>
      <c r="E2593" s="221">
        <v>0.89874166250228882</v>
      </c>
      <c r="F2593" s="221">
        <v>37.420791625976563</v>
      </c>
      <c r="G2593" s="221">
        <v>60.404014587402344</v>
      </c>
      <c r="H2593" s="221">
        <v>11.405060768127441</v>
      </c>
      <c r="I2593" s="221">
        <v>0.79441624879837036</v>
      </c>
      <c r="J2593" s="221">
        <v>0.36861863732337952</v>
      </c>
      <c r="K2593" s="180">
        <v>1168</v>
      </c>
      <c r="L2593" s="181">
        <v>582</v>
      </c>
      <c r="M2593" s="181">
        <v>679</v>
      </c>
      <c r="N2593" s="181">
        <v>437</v>
      </c>
      <c r="O2593" s="181">
        <v>1512</v>
      </c>
      <c r="P2593" s="181">
        <v>1747</v>
      </c>
      <c r="Q2593" s="181">
        <v>521</v>
      </c>
      <c r="R2593" s="181">
        <v>1650</v>
      </c>
      <c r="S2593" s="226">
        <f t="shared" si="122"/>
        <v>8296</v>
      </c>
      <c r="T2593" s="181">
        <f t="shared" si="120"/>
        <v>129797.73400223255</v>
      </c>
      <c r="U2593" s="226">
        <f t="shared" si="121"/>
        <v>8515.550091331057</v>
      </c>
    </row>
    <row r="2594" spans="1:21" x14ac:dyDescent="0.25">
      <c r="A2594" s="156" t="s">
        <v>16491</v>
      </c>
      <c r="B2594" s="156" t="s">
        <v>171</v>
      </c>
      <c r="C2594" s="223">
        <v>9.4801716506481171E-2</v>
      </c>
      <c r="D2594" s="221">
        <v>5.799708366394043</v>
      </c>
      <c r="E2594" s="221">
        <v>40.687179565429688</v>
      </c>
      <c r="F2594" s="221">
        <v>79.480369567871094</v>
      </c>
      <c r="G2594" s="221">
        <v>89.189872741699219</v>
      </c>
      <c r="H2594" s="221">
        <v>16.582235336303711</v>
      </c>
      <c r="I2594" s="221">
        <v>1.0958818197250366</v>
      </c>
      <c r="J2594" s="221">
        <v>0.37801030278205872</v>
      </c>
      <c r="K2594" s="180">
        <v>1466</v>
      </c>
      <c r="L2594" s="181">
        <v>534</v>
      </c>
      <c r="M2594" s="181">
        <v>527</v>
      </c>
      <c r="N2594" s="181">
        <v>472</v>
      </c>
      <c r="O2594" s="181">
        <v>1456</v>
      </c>
      <c r="P2594" s="181">
        <v>1470</v>
      </c>
      <c r="Q2594" s="181">
        <v>366</v>
      </c>
      <c r="R2594" s="181">
        <v>1136</v>
      </c>
      <c r="S2594" s="226">
        <f t="shared" si="122"/>
        <v>7427</v>
      </c>
      <c r="T2594" s="181">
        <f t="shared" si="120"/>
        <v>217259.75475732982</v>
      </c>
      <c r="U2594" s="226">
        <f t="shared" si="121"/>
        <v>14253.610347577569</v>
      </c>
    </row>
    <row r="2595" spans="1:21" x14ac:dyDescent="0.25">
      <c r="A2595" s="156" t="s">
        <v>16466</v>
      </c>
      <c r="B2595" s="156" t="s">
        <v>171</v>
      </c>
      <c r="C2595" s="223">
        <v>4.1328592300415039</v>
      </c>
      <c r="D2595" s="221">
        <v>1.3984262943267822</v>
      </c>
      <c r="E2595" s="221">
        <v>13.289084434509277</v>
      </c>
      <c r="F2595" s="221">
        <v>51.376052856445313</v>
      </c>
      <c r="G2595" s="221">
        <v>22.637659072875977</v>
      </c>
      <c r="H2595" s="221">
        <v>2.9879498481750488</v>
      </c>
      <c r="I2595" s="221">
        <v>0.53632473945617676</v>
      </c>
      <c r="J2595" s="221">
        <v>0.11052705347537994</v>
      </c>
      <c r="K2595" s="180">
        <v>423.2806396484375</v>
      </c>
      <c r="L2595" s="181">
        <v>143.54734802246094</v>
      </c>
      <c r="M2595" s="181">
        <v>104.89997863769531</v>
      </c>
      <c r="N2595" s="181">
        <v>111.34120941162109</v>
      </c>
      <c r="O2595" s="181">
        <v>457.32711791992187</v>
      </c>
      <c r="P2595" s="181">
        <v>597.1937255859375</v>
      </c>
      <c r="Q2595" s="181">
        <v>204.73899841308594</v>
      </c>
      <c r="R2595" s="181">
        <v>495.05429077148437</v>
      </c>
      <c r="S2595" s="226">
        <f t="shared" si="122"/>
        <v>2537.3833084106445</v>
      </c>
      <c r="T2595" s="181">
        <f t="shared" si="120"/>
        <v>21366.119981548414</v>
      </c>
      <c r="U2595" s="226">
        <f t="shared" si="121"/>
        <v>1401.7522444354493</v>
      </c>
    </row>
    <row r="2596" spans="1:21" x14ac:dyDescent="0.25">
      <c r="A2596" s="156" t="s">
        <v>16467</v>
      </c>
      <c r="B2596" s="156" t="s">
        <v>171</v>
      </c>
      <c r="C2596" s="223">
        <v>0.29702579975128174</v>
      </c>
      <c r="D2596" s="221">
        <v>2.9967732429504395</v>
      </c>
      <c r="E2596" s="221">
        <v>14.233050346374512</v>
      </c>
      <c r="F2596" s="221">
        <v>14.548130989074707</v>
      </c>
      <c r="G2596" s="221">
        <v>23.610185623168945</v>
      </c>
      <c r="H2596" s="221">
        <v>1.3092507123947144</v>
      </c>
      <c r="I2596" s="221">
        <v>2.0277845859527588</v>
      </c>
      <c r="J2596" s="221">
        <v>-0.34880876541137695</v>
      </c>
      <c r="K2596" s="180">
        <v>1209.035400390625</v>
      </c>
      <c r="L2596" s="181">
        <v>434.66043090820312</v>
      </c>
      <c r="M2596" s="181">
        <v>357.13583374023437</v>
      </c>
      <c r="N2596" s="181">
        <v>297.032470703125</v>
      </c>
      <c r="O2596" s="181">
        <v>1314.43408203125</v>
      </c>
      <c r="P2596" s="181">
        <v>1594.9163818359375</v>
      </c>
      <c r="Q2596" s="181">
        <v>519.153564453125</v>
      </c>
      <c r="R2596" s="181">
        <v>1271.751953125</v>
      </c>
      <c r="S2596" s="226">
        <f t="shared" si="122"/>
        <v>6998.1201171875</v>
      </c>
      <c r="T2596" s="181">
        <f t="shared" si="120"/>
        <v>44797.404492128029</v>
      </c>
      <c r="U2596" s="226">
        <f t="shared" si="121"/>
        <v>2938.9923086621347</v>
      </c>
    </row>
    <row r="2597" spans="1:21" x14ac:dyDescent="0.25">
      <c r="A2597" s="156" t="s">
        <v>16492</v>
      </c>
      <c r="B2597" s="156" t="s">
        <v>171</v>
      </c>
      <c r="C2597" s="223">
        <v>-0.84657257795333862</v>
      </c>
      <c r="D2597" s="221">
        <v>0.12093677371740341</v>
      </c>
      <c r="E2597" s="221">
        <v>-0.25446361303329468</v>
      </c>
      <c r="F2597" s="221">
        <v>3.0960965156555176</v>
      </c>
      <c r="G2597" s="221">
        <v>7.2649374008178711</v>
      </c>
      <c r="H2597" s="221">
        <v>1.7104603052139282</v>
      </c>
      <c r="I2597" s="221">
        <v>-0.74116480350494385</v>
      </c>
      <c r="J2597" s="221">
        <v>-7.7781600952148437</v>
      </c>
      <c r="K2597" s="180">
        <v>146</v>
      </c>
      <c r="L2597" s="181">
        <v>61</v>
      </c>
      <c r="M2597" s="181">
        <v>36</v>
      </c>
      <c r="N2597" s="181">
        <v>46</v>
      </c>
      <c r="O2597" s="181">
        <v>210</v>
      </c>
      <c r="P2597" s="181">
        <v>318</v>
      </c>
      <c r="Q2597" s="181">
        <v>107</v>
      </c>
      <c r="R2597" s="181">
        <v>203</v>
      </c>
      <c r="S2597" s="226">
        <f t="shared" si="122"/>
        <v>1127</v>
      </c>
      <c r="T2597" s="181">
        <f t="shared" si="120"/>
        <v>428.3293943926692</v>
      </c>
      <c r="U2597" s="226">
        <f t="shared" si="121"/>
        <v>28.101110097018591</v>
      </c>
    </row>
    <row r="2598" spans="1:21" x14ac:dyDescent="0.25">
      <c r="A2598" s="156" t="s">
        <v>16493</v>
      </c>
      <c r="B2598" s="156" t="s">
        <v>171</v>
      </c>
      <c r="C2598" s="223">
        <v>6.5018720924854279E-2</v>
      </c>
      <c r="D2598" s="221">
        <v>1.0325281620025635</v>
      </c>
      <c r="E2598" s="221">
        <v>0.65712767839431763</v>
      </c>
      <c r="F2598" s="221">
        <v>4.0076875686645508</v>
      </c>
      <c r="G2598" s="221">
        <v>8.1765289306640625</v>
      </c>
      <c r="H2598" s="221">
        <v>2.6220517158508301</v>
      </c>
      <c r="I2598" s="221">
        <v>0.17042650282382965</v>
      </c>
      <c r="J2598" s="221">
        <v>9.2215433120727539</v>
      </c>
      <c r="K2598" s="180">
        <v>398</v>
      </c>
      <c r="L2598" s="181">
        <v>109</v>
      </c>
      <c r="M2598" s="181">
        <v>100</v>
      </c>
      <c r="N2598" s="181">
        <v>98</v>
      </c>
      <c r="O2598" s="181">
        <v>428</v>
      </c>
      <c r="P2598" s="181">
        <v>591</v>
      </c>
      <c r="Q2598" s="181">
        <v>227</v>
      </c>
      <c r="R2598" s="181">
        <v>430</v>
      </c>
      <c r="S2598" s="226">
        <f t="shared" si="122"/>
        <v>2381</v>
      </c>
      <c r="T2598" s="181">
        <f t="shared" si="120"/>
        <v>9650.026556879282</v>
      </c>
      <c r="U2598" s="226">
        <f t="shared" si="121"/>
        <v>633.10261276492747</v>
      </c>
    </row>
    <row r="2599" spans="1:21" x14ac:dyDescent="0.25">
      <c r="A2599" s="156" t="s">
        <v>16494</v>
      </c>
      <c r="B2599" s="156" t="s">
        <v>171</v>
      </c>
      <c r="C2599" s="223">
        <v>-0.87818938493728638</v>
      </c>
      <c r="D2599" s="221">
        <v>8.9320056140422821E-2</v>
      </c>
      <c r="E2599" s="221">
        <v>-0.28608033061027527</v>
      </c>
      <c r="F2599" s="221">
        <v>3.0644800662994385</v>
      </c>
      <c r="G2599" s="221">
        <v>14.851668357849121</v>
      </c>
      <c r="H2599" s="221">
        <v>3.603355884552002</v>
      </c>
      <c r="I2599" s="221">
        <v>-0.7727816104888916</v>
      </c>
      <c r="J2599" s="221">
        <v>-1.1985791921615601</v>
      </c>
      <c r="K2599" s="180">
        <v>473.09762573242187</v>
      </c>
      <c r="L2599" s="181">
        <v>189.63003540039062</v>
      </c>
      <c r="M2599" s="181">
        <v>135.86894226074219</v>
      </c>
      <c r="N2599" s="181">
        <v>136.84642028808594</v>
      </c>
      <c r="O2599" s="181">
        <v>666.63751220703125</v>
      </c>
      <c r="P2599" s="181">
        <v>689.11944580078125</v>
      </c>
      <c r="Q2599" s="181">
        <v>253.16586303710938</v>
      </c>
      <c r="R2599" s="181">
        <v>463.3228759765625</v>
      </c>
      <c r="S2599" s="226">
        <f t="shared" si="122"/>
        <v>3007.688720703125</v>
      </c>
      <c r="T2599" s="181">
        <f t="shared" si="120"/>
        <v>11614.812922275576</v>
      </c>
      <c r="U2599" s="226">
        <f t="shared" si="121"/>
        <v>762.00499185429305</v>
      </c>
    </row>
    <row r="2600" spans="1:21" x14ac:dyDescent="0.25">
      <c r="A2600" s="156" t="s">
        <v>16495</v>
      </c>
      <c r="B2600" s="156" t="s">
        <v>171</v>
      </c>
      <c r="C2600" s="223">
        <v>0.48897004127502441</v>
      </c>
      <c r="D2600" s="221">
        <v>0.64502102136611938</v>
      </c>
      <c r="E2600" s="221">
        <v>20.013103485107422</v>
      </c>
      <c r="F2600" s="221">
        <v>9.3375005722045898</v>
      </c>
      <c r="G2600" s="221">
        <v>81.54644775390625</v>
      </c>
      <c r="H2600" s="221">
        <v>2.4570376873016357</v>
      </c>
      <c r="I2600" s="221">
        <v>0.85246235132217407</v>
      </c>
      <c r="J2600" s="221">
        <v>-0.64287829399108887</v>
      </c>
      <c r="K2600" s="180">
        <v>902</v>
      </c>
      <c r="L2600" s="181">
        <v>397</v>
      </c>
      <c r="M2600" s="181">
        <v>331</v>
      </c>
      <c r="N2600" s="181">
        <v>348</v>
      </c>
      <c r="O2600" s="181">
        <v>1143</v>
      </c>
      <c r="P2600" s="181">
        <v>1184</v>
      </c>
      <c r="Q2600" s="181">
        <v>390</v>
      </c>
      <c r="R2600" s="181">
        <v>950</v>
      </c>
      <c r="S2600" s="226">
        <f t="shared" si="122"/>
        <v>5645</v>
      </c>
      <c r="T2600" s="181">
        <f t="shared" si="120"/>
        <v>106409.36011761427</v>
      </c>
      <c r="U2600" s="226">
        <f t="shared" si="121"/>
        <v>6981.125234839953</v>
      </c>
    </row>
    <row r="2601" spans="1:21" x14ac:dyDescent="0.25">
      <c r="A2601" s="156" t="s">
        <v>16496</v>
      </c>
      <c r="B2601" s="156" t="s">
        <v>171</v>
      </c>
      <c r="C2601" s="223">
        <v>0.40110424160957336</v>
      </c>
      <c r="D2601" s="221">
        <v>5.9308962821960449</v>
      </c>
      <c r="E2601" s="221">
        <v>0.4757230281829834</v>
      </c>
      <c r="F2601" s="221">
        <v>20.475574493408203</v>
      </c>
      <c r="G2601" s="221">
        <v>21.640209197998047</v>
      </c>
      <c r="H2601" s="221">
        <v>2.4406468868255615</v>
      </c>
      <c r="I2601" s="221">
        <v>-1.0978209786117077E-2</v>
      </c>
      <c r="J2601" s="221">
        <v>-0.43677589297294617</v>
      </c>
      <c r="K2601" s="180">
        <v>757</v>
      </c>
      <c r="L2601" s="181">
        <v>276</v>
      </c>
      <c r="M2601" s="181">
        <v>247</v>
      </c>
      <c r="N2601" s="181">
        <v>217</v>
      </c>
      <c r="O2601" s="181">
        <v>835</v>
      </c>
      <c r="P2601" s="181">
        <v>1041</v>
      </c>
      <c r="Q2601" s="181">
        <v>352</v>
      </c>
      <c r="R2601" s="181">
        <v>854</v>
      </c>
      <c r="S2601" s="226">
        <f t="shared" si="122"/>
        <v>4579</v>
      </c>
      <c r="T2601" s="181">
        <f t="shared" si="120"/>
        <v>26734.683684885502</v>
      </c>
      <c r="U2601" s="226">
        <f t="shared" si="121"/>
        <v>1753.9638873096028</v>
      </c>
    </row>
    <row r="2602" spans="1:21" x14ac:dyDescent="0.25">
      <c r="A2602" s="156" t="s">
        <v>16497</v>
      </c>
      <c r="B2602" s="156" t="s">
        <v>171</v>
      </c>
      <c r="C2602" s="223">
        <v>-0.66113185882568359</v>
      </c>
      <c r="D2602" s="221">
        <v>0.30637755990028381</v>
      </c>
      <c r="E2602" s="221">
        <v>-6.9022826850414276E-2</v>
      </c>
      <c r="F2602" s="221">
        <v>21.920055389404297</v>
      </c>
      <c r="G2602" s="221">
        <v>32.120193481445313</v>
      </c>
      <c r="H2602" s="221">
        <v>7.3317551612854004</v>
      </c>
      <c r="I2602" s="221">
        <v>-0.55572408437728882</v>
      </c>
      <c r="J2602" s="221">
        <v>-0.98152178525924683</v>
      </c>
      <c r="K2602" s="180">
        <v>345</v>
      </c>
      <c r="L2602" s="181">
        <v>134</v>
      </c>
      <c r="M2602" s="181">
        <v>93</v>
      </c>
      <c r="N2602" s="181">
        <v>106</v>
      </c>
      <c r="O2602" s="181">
        <v>409</v>
      </c>
      <c r="P2602" s="181">
        <v>500</v>
      </c>
      <c r="Q2602" s="181">
        <v>160</v>
      </c>
      <c r="R2602" s="181">
        <v>395</v>
      </c>
      <c r="S2602" s="226">
        <f t="shared" si="122"/>
        <v>2142</v>
      </c>
      <c r="T2602" s="181">
        <f t="shared" si="120"/>
        <v>18456.490605987608</v>
      </c>
      <c r="U2602" s="226">
        <f t="shared" si="121"/>
        <v>1210.8622039793488</v>
      </c>
    </row>
    <row r="2603" spans="1:21" x14ac:dyDescent="0.25">
      <c r="A2603" s="156" t="s">
        <v>15723</v>
      </c>
      <c r="B2603" s="156" t="s">
        <v>171</v>
      </c>
      <c r="C2603" s="223">
        <v>0.30285808444023132</v>
      </c>
      <c r="D2603" s="221">
        <v>0.19396993517875671</v>
      </c>
      <c r="E2603" s="221">
        <v>2.7850754261016846</v>
      </c>
      <c r="F2603" s="221">
        <v>32.071361541748047</v>
      </c>
      <c r="G2603" s="221">
        <v>36.526512145996094</v>
      </c>
      <c r="H2603" s="221">
        <v>3.5858180522918701</v>
      </c>
      <c r="I2603" s="221">
        <v>-0.66813164949417114</v>
      </c>
      <c r="J2603" s="221">
        <v>-1.872465968132019</v>
      </c>
      <c r="K2603" s="180">
        <v>1225.8907470703125</v>
      </c>
      <c r="L2603" s="181">
        <v>440.5989990234375</v>
      </c>
      <c r="M2603" s="181">
        <v>345.64230346679687</v>
      </c>
      <c r="N2603" s="181">
        <v>264.92913818359375</v>
      </c>
      <c r="O2603" s="181">
        <v>1436.694580078125</v>
      </c>
      <c r="P2603" s="181">
        <v>1807.025634765625</v>
      </c>
      <c r="Q2603" s="181">
        <v>615.31927490234375</v>
      </c>
      <c r="R2603" s="181">
        <v>1339.8387451171875</v>
      </c>
      <c r="S2603" s="226">
        <f t="shared" si="122"/>
        <v>7475.9394226074219</v>
      </c>
      <c r="T2603" s="181">
        <f t="shared" si="120"/>
        <v>65953.202378191869</v>
      </c>
      <c r="U2603" s="226">
        <f t="shared" si="121"/>
        <v>4326.9460969598076</v>
      </c>
    </row>
    <row r="2604" spans="1:21" x14ac:dyDescent="0.25">
      <c r="A2604" s="156" t="s">
        <v>16498</v>
      </c>
      <c r="B2604" s="156" t="s">
        <v>171</v>
      </c>
      <c r="C2604" s="223">
        <v>-2.1176493167877197</v>
      </c>
      <c r="D2604" s="221">
        <v>0.46826210618019104</v>
      </c>
      <c r="E2604" s="221">
        <v>9.2861749231815338E-2</v>
      </c>
      <c r="F2604" s="221">
        <v>3.4434220790863037</v>
      </c>
      <c r="G2604" s="221">
        <v>7.6122627258300781</v>
      </c>
      <c r="H2604" s="221">
        <v>2.0577857494354248</v>
      </c>
      <c r="I2604" s="221">
        <v>-0.3938395082950592</v>
      </c>
      <c r="J2604" s="221">
        <v>-0.81963717937469482</v>
      </c>
      <c r="K2604" s="180">
        <v>377</v>
      </c>
      <c r="L2604" s="181">
        <v>168</v>
      </c>
      <c r="M2604" s="181">
        <v>112</v>
      </c>
      <c r="N2604" s="181">
        <v>99</v>
      </c>
      <c r="O2604" s="181">
        <v>391</v>
      </c>
      <c r="P2604" s="181">
        <v>563</v>
      </c>
      <c r="Q2604" s="181">
        <v>189</v>
      </c>
      <c r="R2604" s="181">
        <v>632</v>
      </c>
      <c r="S2604" s="226">
        <f t="shared" si="122"/>
        <v>2531</v>
      </c>
      <c r="T2604" s="181">
        <f t="shared" si="120"/>
        <v>3174.0952814519405</v>
      </c>
      <c r="U2604" s="226">
        <f t="shared" si="121"/>
        <v>208.24067208597526</v>
      </c>
    </row>
    <row r="2605" spans="1:21" x14ac:dyDescent="0.25">
      <c r="A2605" s="156" t="s">
        <v>16404</v>
      </c>
      <c r="B2605" s="156" t="s">
        <v>171</v>
      </c>
      <c r="C2605" s="223">
        <v>-1.6673338413238525</v>
      </c>
      <c r="D2605" s="221">
        <v>-0.69982445240020752</v>
      </c>
      <c r="E2605" s="221">
        <v>-1.0752248764038086</v>
      </c>
      <c r="F2605" s="221">
        <v>2.2753353118896484</v>
      </c>
      <c r="G2605" s="221">
        <v>6.4441757202148437</v>
      </c>
      <c r="H2605" s="221">
        <v>0.88969910144805908</v>
      </c>
      <c r="I2605" s="221">
        <v>-1.561926007270813</v>
      </c>
      <c r="J2605" s="221">
        <v>-1.987723708152771</v>
      </c>
      <c r="K2605" s="180">
        <v>2.4959189891815186</v>
      </c>
      <c r="L2605" s="181">
        <v>1.0342800617218018</v>
      </c>
      <c r="M2605" s="181">
        <v>0.70747631788253784</v>
      </c>
      <c r="N2605" s="181">
        <v>0.60333007574081421</v>
      </c>
      <c r="O2605" s="181">
        <v>2.9376428127288818</v>
      </c>
      <c r="P2605" s="181">
        <v>4.7045378684997559</v>
      </c>
      <c r="Q2605" s="181">
        <v>2.0075089931488037</v>
      </c>
      <c r="R2605" s="181">
        <v>4.2233104705810547</v>
      </c>
      <c r="S2605" s="226">
        <f t="shared" si="122"/>
        <v>18.714005589485168</v>
      </c>
      <c r="T2605" s="181">
        <f t="shared" si="120"/>
        <v>7.3126921632069184</v>
      </c>
      <c r="U2605" s="226">
        <f t="shared" si="121"/>
        <v>0.47975873305462707</v>
      </c>
    </row>
    <row r="2606" spans="1:21" x14ac:dyDescent="0.25">
      <c r="A2606" s="156" t="s">
        <v>16427</v>
      </c>
      <c r="B2606" s="156" t="s">
        <v>171</v>
      </c>
      <c r="C2606" s="223">
        <v>-0.65935635566711426</v>
      </c>
      <c r="D2606" s="221">
        <v>0.30815303325653076</v>
      </c>
      <c r="E2606" s="221">
        <v>-6.7247346043586731E-2</v>
      </c>
      <c r="F2606" s="221">
        <v>3.2833127975463867</v>
      </c>
      <c r="G2606" s="221">
        <v>13.862514495849609</v>
      </c>
      <c r="H2606" s="221">
        <v>3.6537485122680664</v>
      </c>
      <c r="I2606" s="221">
        <v>-0.55394858121871948</v>
      </c>
      <c r="J2606" s="221">
        <v>-0.97974628210067749</v>
      </c>
      <c r="K2606" s="180">
        <v>1157.0667724609375</v>
      </c>
      <c r="L2606" s="181">
        <v>375.372802734375</v>
      </c>
      <c r="M2606" s="181">
        <v>342.4278564453125</v>
      </c>
      <c r="N2606" s="181">
        <v>353.40951538085937</v>
      </c>
      <c r="O2606" s="181">
        <v>1327.781494140625</v>
      </c>
      <c r="P2606" s="181">
        <v>1612.3060302734375</v>
      </c>
      <c r="Q2606" s="181">
        <v>580.0308837890625</v>
      </c>
      <c r="R2606" s="181">
        <v>1551.4078369140625</v>
      </c>
      <c r="S2606" s="226">
        <f t="shared" si="122"/>
        <v>7299.8031921386719</v>
      </c>
      <c r="T2606" s="181">
        <f t="shared" si="120"/>
        <v>22946.137181379825</v>
      </c>
      <c r="U2606" s="226">
        <f t="shared" si="121"/>
        <v>1505.411339208996</v>
      </c>
    </row>
    <row r="2607" spans="1:21" x14ac:dyDescent="0.25">
      <c r="A2607" s="156" t="s">
        <v>16410</v>
      </c>
      <c r="B2607" s="156" t="s">
        <v>171</v>
      </c>
      <c r="C2607" s="223">
        <v>-0.57629913091659546</v>
      </c>
      <c r="D2607" s="221">
        <v>0.39121025800704956</v>
      </c>
      <c r="E2607" s="221">
        <v>1.5809923410415649E-2</v>
      </c>
      <c r="F2607" s="221">
        <v>3.3663699626922607</v>
      </c>
      <c r="G2607" s="221">
        <v>7.5352106094360352</v>
      </c>
      <c r="H2607" s="221">
        <v>1.9807337522506714</v>
      </c>
      <c r="I2607" s="221">
        <v>-0.4708913266658783</v>
      </c>
      <c r="J2607" s="221">
        <v>-0.89668899774551392</v>
      </c>
      <c r="K2607" s="180">
        <v>10.16200065612793</v>
      </c>
      <c r="L2607" s="181">
        <v>3.9257628917694092</v>
      </c>
      <c r="M2607" s="181">
        <v>3.5918004512786865</v>
      </c>
      <c r="N2607" s="181">
        <v>3.9462094306945801</v>
      </c>
      <c r="O2607" s="181">
        <v>12.131697654724121</v>
      </c>
      <c r="P2607" s="181">
        <v>13.535702705383301</v>
      </c>
      <c r="Q2607" s="181">
        <v>4.5459790229797363</v>
      </c>
      <c r="R2607" s="181">
        <v>12.806438446044922</v>
      </c>
      <c r="S2607" s="226">
        <f t="shared" si="122"/>
        <v>64.645591259002686</v>
      </c>
      <c r="T2607" s="181">
        <f t="shared" si="120"/>
        <v>113.62209909061765</v>
      </c>
      <c r="U2607" s="226">
        <f t="shared" si="121"/>
        <v>7.4543264081304637</v>
      </c>
    </row>
    <row r="2608" spans="1:21" x14ac:dyDescent="0.25">
      <c r="A2608" s="156" t="s">
        <v>16499</v>
      </c>
      <c r="B2608" s="156" t="s">
        <v>171</v>
      </c>
      <c r="C2608" s="223">
        <v>-1.8677066564559937</v>
      </c>
      <c r="D2608" s="221">
        <v>-0.90019738674163818</v>
      </c>
      <c r="E2608" s="221">
        <v>-1.2755976915359497</v>
      </c>
      <c r="F2608" s="221">
        <v>2.0749623775482178</v>
      </c>
      <c r="G2608" s="221">
        <v>11.538926124572754</v>
      </c>
      <c r="H2608" s="221">
        <v>-3.3701193332672119</v>
      </c>
      <c r="I2608" s="221">
        <v>-1.7622989416122437</v>
      </c>
      <c r="J2608" s="221">
        <v>-2.1880967617034912</v>
      </c>
      <c r="K2608" s="180">
        <v>117.63019561767578</v>
      </c>
      <c r="L2608" s="181">
        <v>47.579795837402344</v>
      </c>
      <c r="M2608" s="181">
        <v>34.301712036132812</v>
      </c>
      <c r="N2608" s="181">
        <v>34.471946716308594</v>
      </c>
      <c r="O2608" s="181">
        <v>138.22824096679687</v>
      </c>
      <c r="P2608" s="181">
        <v>147.76123046875</v>
      </c>
      <c r="Q2608" s="181">
        <v>47.069099426269531</v>
      </c>
      <c r="R2608" s="181">
        <v>174.40251159667969</v>
      </c>
      <c r="S2608" s="226">
        <f t="shared" si="122"/>
        <v>741.44473266601562</v>
      </c>
      <c r="T2608" s="181">
        <f t="shared" si="120"/>
        <v>397.71598697449826</v>
      </c>
      <c r="U2608" s="226">
        <f t="shared" si="121"/>
        <v>26.092677466513067</v>
      </c>
    </row>
    <row r="2609" spans="1:21" x14ac:dyDescent="0.25">
      <c r="A2609" s="156" t="s">
        <v>16500</v>
      </c>
      <c r="B2609" s="156" t="s">
        <v>171</v>
      </c>
      <c r="C2609" s="223">
        <v>-2.4467337131500244</v>
      </c>
      <c r="D2609" s="221">
        <v>-1.4792242050170898</v>
      </c>
      <c r="E2609" s="221">
        <v>-1.8546245098114014</v>
      </c>
      <c r="F2609" s="221">
        <v>1.4959356784820557</v>
      </c>
      <c r="G2609" s="221">
        <v>5.6647768020629883</v>
      </c>
      <c r="H2609" s="221">
        <v>0.11029934138059616</v>
      </c>
      <c r="I2609" s="221">
        <v>-2.3413259983062744</v>
      </c>
      <c r="J2609" s="221">
        <v>-2.7671236991882324</v>
      </c>
      <c r="K2609" s="180">
        <v>8.8714752197265625</v>
      </c>
      <c r="L2609" s="181">
        <v>3.0138285160064697</v>
      </c>
      <c r="M2609" s="181">
        <v>1.9551247358322144</v>
      </c>
      <c r="N2609" s="181">
        <v>1.661469578742981</v>
      </c>
      <c r="O2609" s="181">
        <v>8.9255695343017578</v>
      </c>
      <c r="P2609" s="181">
        <v>12.851274490356445</v>
      </c>
      <c r="Q2609" s="181">
        <v>4.3739151954650879</v>
      </c>
      <c r="R2609" s="181">
        <v>15.741458892822266</v>
      </c>
      <c r="S2609" s="226">
        <f t="shared" si="122"/>
        <v>57.394116163253784</v>
      </c>
      <c r="T2609" s="181">
        <f t="shared" si="120"/>
        <v>-29.125315197741102</v>
      </c>
      <c r="U2609" s="226">
        <f t="shared" si="121"/>
        <v>-1.9108043942269755</v>
      </c>
    </row>
    <row r="2610" spans="1:21" x14ac:dyDescent="0.25">
      <c r="A2610" s="156" t="s">
        <v>16501</v>
      </c>
      <c r="B2610" s="156" t="s">
        <v>171</v>
      </c>
      <c r="C2610" s="223">
        <v>-2.2279367446899414</v>
      </c>
      <c r="D2610" s="221">
        <v>-1.2604273557662964</v>
      </c>
      <c r="E2610" s="221">
        <v>-1.6358276605606079</v>
      </c>
      <c r="F2610" s="221">
        <v>1.7147325277328491</v>
      </c>
      <c r="G2610" s="221">
        <v>5.8835735321044922</v>
      </c>
      <c r="H2610" s="221">
        <v>0.32909625768661499</v>
      </c>
      <c r="I2610" s="221">
        <v>-2.1225290298461914</v>
      </c>
      <c r="J2610" s="221">
        <v>-2.5483267307281494</v>
      </c>
      <c r="K2610" s="180">
        <v>12.815097808837891</v>
      </c>
      <c r="L2610" s="181">
        <v>3.9092142581939697</v>
      </c>
      <c r="M2610" s="181">
        <v>2.2124090194702148</v>
      </c>
      <c r="N2610" s="181">
        <v>2.624891996383667</v>
      </c>
      <c r="O2610" s="181">
        <v>14.333786010742188</v>
      </c>
      <c r="P2610" s="181">
        <v>16.621191024780273</v>
      </c>
      <c r="Q2610" s="181">
        <v>5.6810164451599121</v>
      </c>
      <c r="R2610" s="181">
        <v>18.289873123168945</v>
      </c>
      <c r="S2610" s="226">
        <f t="shared" si="122"/>
        <v>76.487479686737061</v>
      </c>
      <c r="T2610" s="181">
        <f t="shared" si="120"/>
        <v>-1.4594792213046617</v>
      </c>
      <c r="U2610" s="226">
        <f t="shared" si="121"/>
        <v>-9.5751043050280996E-2</v>
      </c>
    </row>
    <row r="2611" spans="1:21" x14ac:dyDescent="0.25">
      <c r="A2611" s="156" t="s">
        <v>16502</v>
      </c>
      <c r="B2611" s="156" t="s">
        <v>171</v>
      </c>
      <c r="C2611" s="223">
        <v>-2.1473205089569092</v>
      </c>
      <c r="D2611" s="221">
        <v>-1.1798112392425537</v>
      </c>
      <c r="E2611" s="221">
        <v>1.0130592584609985</v>
      </c>
      <c r="F2611" s="221">
        <v>8.1575145721435547</v>
      </c>
      <c r="G2611" s="221">
        <v>11.043573379516602</v>
      </c>
      <c r="H2611" s="221">
        <v>-0.60399174690246582</v>
      </c>
      <c r="I2611" s="221">
        <v>-2.0419127941131592</v>
      </c>
      <c r="J2611" s="221">
        <v>-2.4677102565765381</v>
      </c>
      <c r="K2611" s="180">
        <v>1083</v>
      </c>
      <c r="L2611" s="181">
        <v>387</v>
      </c>
      <c r="M2611" s="181">
        <v>331</v>
      </c>
      <c r="N2611" s="181">
        <v>236</v>
      </c>
      <c r="O2611" s="181">
        <v>1284</v>
      </c>
      <c r="P2611" s="181">
        <v>1568</v>
      </c>
      <c r="Q2611" s="181">
        <v>544</v>
      </c>
      <c r="R2611" s="181">
        <v>1547</v>
      </c>
      <c r="S2611" s="226">
        <f t="shared" si="122"/>
        <v>6980</v>
      </c>
      <c r="T2611" s="181">
        <f t="shared" si="120"/>
        <v>7782.9018260240555</v>
      </c>
      <c r="U2611" s="226">
        <f t="shared" si="121"/>
        <v>510.60745293349908</v>
      </c>
    </row>
    <row r="2612" spans="1:21" x14ac:dyDescent="0.25">
      <c r="A2612" s="156" t="s">
        <v>16503</v>
      </c>
      <c r="B2612" s="156" t="s">
        <v>171</v>
      </c>
      <c r="C2612" s="223">
        <v>-0.99503499269485474</v>
      </c>
      <c r="D2612" s="221">
        <v>4.6191959381103516</v>
      </c>
      <c r="E2612" s="221">
        <v>-0.40292596817016602</v>
      </c>
      <c r="F2612" s="221">
        <v>45.415573120117188</v>
      </c>
      <c r="G2612" s="221">
        <v>33.895664215087891</v>
      </c>
      <c r="H2612" s="221">
        <v>3.0131793022155762</v>
      </c>
      <c r="I2612" s="221">
        <v>-0.88962721824645996</v>
      </c>
      <c r="J2612" s="221">
        <v>-2.2526242733001709</v>
      </c>
      <c r="K2612" s="180">
        <v>892</v>
      </c>
      <c r="L2612" s="181">
        <v>335</v>
      </c>
      <c r="M2612" s="181">
        <v>234</v>
      </c>
      <c r="N2612" s="181">
        <v>220</v>
      </c>
      <c r="O2612" s="181">
        <v>1091</v>
      </c>
      <c r="P2612" s="181">
        <v>1147</v>
      </c>
      <c r="Q2612" s="181">
        <v>430</v>
      </c>
      <c r="R2612" s="181">
        <v>1586</v>
      </c>
      <c r="S2612" s="226">
        <f t="shared" si="122"/>
        <v>5935</v>
      </c>
      <c r="T2612" s="181">
        <f t="shared" si="120"/>
        <v>47038.085352659225</v>
      </c>
      <c r="U2612" s="226">
        <f t="shared" si="121"/>
        <v>3085.9951069252538</v>
      </c>
    </row>
    <row r="2613" spans="1:21" x14ac:dyDescent="0.25">
      <c r="A2613" s="156" t="s">
        <v>16504</v>
      </c>
      <c r="B2613" s="156" t="s">
        <v>171</v>
      </c>
      <c r="C2613" s="223">
        <v>-1.549188494682312</v>
      </c>
      <c r="D2613" s="221">
        <v>-0.58167910575866699</v>
      </c>
      <c r="E2613" s="221">
        <v>-0.95707947015762329</v>
      </c>
      <c r="F2613" s="221">
        <v>2.3934807777404785</v>
      </c>
      <c r="G2613" s="221">
        <v>6.562321662902832</v>
      </c>
      <c r="H2613" s="221">
        <v>1.0078443288803101</v>
      </c>
      <c r="I2613" s="221">
        <v>-11.624590873718262</v>
      </c>
      <c r="J2613" s="221">
        <v>-1.86957848072052</v>
      </c>
      <c r="K2613" s="180">
        <v>199</v>
      </c>
      <c r="L2613" s="181">
        <v>58</v>
      </c>
      <c r="M2613" s="181">
        <v>58</v>
      </c>
      <c r="N2613" s="181">
        <v>43</v>
      </c>
      <c r="O2613" s="181">
        <v>248</v>
      </c>
      <c r="P2613" s="181">
        <v>319</v>
      </c>
      <c r="Q2613" s="181">
        <v>146</v>
      </c>
      <c r="R2613" s="181">
        <v>557</v>
      </c>
      <c r="S2613" s="226">
        <f t="shared" si="122"/>
        <v>1628</v>
      </c>
      <c r="T2613" s="181">
        <f t="shared" si="120"/>
        <v>-1084.204202413559</v>
      </c>
      <c r="U2613" s="226">
        <f t="shared" si="121"/>
        <v>-71.130634643633257</v>
      </c>
    </row>
    <row r="2614" spans="1:21" x14ac:dyDescent="0.25">
      <c r="A2614" s="156" t="s">
        <v>16505</v>
      </c>
      <c r="B2614" s="156" t="s">
        <v>171</v>
      </c>
      <c r="C2614" s="223">
        <v>5.1892992109060287E-2</v>
      </c>
      <c r="D2614" s="221">
        <v>1.0194023847579956</v>
      </c>
      <c r="E2614" s="221">
        <v>63.343723297119141</v>
      </c>
      <c r="F2614" s="221">
        <v>60.861896514892578</v>
      </c>
      <c r="G2614" s="221">
        <v>27.327236175537109</v>
      </c>
      <c r="H2614" s="221">
        <v>5.0496745109558105</v>
      </c>
      <c r="I2614" s="221">
        <v>0.15730077028274536</v>
      </c>
      <c r="J2614" s="221">
        <v>-0.26849693059921265</v>
      </c>
      <c r="K2614" s="180">
        <v>256</v>
      </c>
      <c r="L2614" s="181">
        <v>120</v>
      </c>
      <c r="M2614" s="181">
        <v>81</v>
      </c>
      <c r="N2614" s="181">
        <v>59</v>
      </c>
      <c r="O2614" s="181">
        <v>279</v>
      </c>
      <c r="P2614" s="181">
        <v>321</v>
      </c>
      <c r="Q2614" s="181">
        <v>103</v>
      </c>
      <c r="R2614" s="181">
        <v>358</v>
      </c>
      <c r="S2614" s="226">
        <f t="shared" si="122"/>
        <v>1577</v>
      </c>
      <c r="T2614" s="181">
        <f t="shared" si="120"/>
        <v>18022.630862772465</v>
      </c>
      <c r="U2614" s="226">
        <f t="shared" si="121"/>
        <v>1182.3982681151292</v>
      </c>
    </row>
    <row r="2615" spans="1:21" x14ac:dyDescent="0.25">
      <c r="A2615" s="156" t="s">
        <v>16506</v>
      </c>
      <c r="B2615" s="156" t="s">
        <v>171</v>
      </c>
      <c r="C2615" s="223">
        <v>-2.0454070568084717</v>
      </c>
      <c r="D2615" s="221">
        <v>-1.0778975486755371</v>
      </c>
      <c r="E2615" s="221">
        <v>-1.4532978534698486</v>
      </c>
      <c r="F2615" s="221">
        <v>1.8972623348236084</v>
      </c>
      <c r="G2615" s="221">
        <v>22.6630859375</v>
      </c>
      <c r="H2615" s="221">
        <v>0.51162600517272949</v>
      </c>
      <c r="I2615" s="221">
        <v>-1.9399991035461426</v>
      </c>
      <c r="J2615" s="221">
        <v>-2.3657970428466797</v>
      </c>
      <c r="K2615" s="180">
        <v>267</v>
      </c>
      <c r="L2615" s="181">
        <v>105</v>
      </c>
      <c r="M2615" s="181">
        <v>74</v>
      </c>
      <c r="N2615" s="181">
        <v>63</v>
      </c>
      <c r="O2615" s="181">
        <v>306</v>
      </c>
      <c r="P2615" s="181">
        <v>417</v>
      </c>
      <c r="Q2615" s="181">
        <v>185</v>
      </c>
      <c r="R2615" s="181">
        <v>474</v>
      </c>
      <c r="S2615" s="226">
        <f t="shared" si="122"/>
        <v>1891</v>
      </c>
      <c r="T2615" s="181">
        <f t="shared" si="120"/>
        <v>5020.6452677249908</v>
      </c>
      <c r="U2615" s="226">
        <f t="shared" si="121"/>
        <v>329.38599889102079</v>
      </c>
    </row>
    <row r="2616" spans="1:21" x14ac:dyDescent="0.25">
      <c r="A2616" s="156" t="s">
        <v>16507</v>
      </c>
      <c r="B2616" s="156" t="s">
        <v>171</v>
      </c>
      <c r="C2616" s="223">
        <v>-2.198868989944458</v>
      </c>
      <c r="D2616" s="221">
        <v>-1.2313594818115234</v>
      </c>
      <c r="E2616" s="221">
        <v>-1.606759786605835</v>
      </c>
      <c r="F2616" s="221">
        <v>1.7438004016876221</v>
      </c>
      <c r="G2616" s="221">
        <v>12.982485771179199</v>
      </c>
      <c r="H2616" s="221">
        <v>0.63777869939804077</v>
      </c>
      <c r="I2616" s="221">
        <v>-0.6726764440536499</v>
      </c>
      <c r="J2616" s="221">
        <v>-2.519258975982666</v>
      </c>
      <c r="K2616" s="180">
        <v>999</v>
      </c>
      <c r="L2616" s="181">
        <v>381</v>
      </c>
      <c r="M2616" s="181">
        <v>266</v>
      </c>
      <c r="N2616" s="181">
        <v>257</v>
      </c>
      <c r="O2616" s="181">
        <v>1148</v>
      </c>
      <c r="P2616" s="181">
        <v>1401</v>
      </c>
      <c r="Q2616" s="181">
        <v>624</v>
      </c>
      <c r="R2616" s="181">
        <v>1642</v>
      </c>
      <c r="S2616" s="226">
        <f t="shared" si="122"/>
        <v>6718</v>
      </c>
      <c r="T2616" s="181">
        <f t="shared" si="120"/>
        <v>8595.9887999892235</v>
      </c>
      <c r="U2616" s="226">
        <f t="shared" si="121"/>
        <v>563.95108723215401</v>
      </c>
    </row>
    <row r="2617" spans="1:21" x14ac:dyDescent="0.25">
      <c r="A2617" s="156" t="s">
        <v>16508</v>
      </c>
      <c r="B2617" s="156" t="s">
        <v>171</v>
      </c>
      <c r="C2617" s="223">
        <v>-1.6157889366149902</v>
      </c>
      <c r="D2617" s="221">
        <v>-0.64827942848205566</v>
      </c>
      <c r="E2617" s="221">
        <v>-1.9185783863067627</v>
      </c>
      <c r="F2617" s="221">
        <v>2.3268804550170898</v>
      </c>
      <c r="G2617" s="221">
        <v>13.972296714782715</v>
      </c>
      <c r="H2617" s="221">
        <v>0.6186147928237915</v>
      </c>
      <c r="I2617" s="221">
        <v>-1.5103811025619507</v>
      </c>
      <c r="J2617" s="221">
        <v>-1.9361788034439087</v>
      </c>
      <c r="K2617" s="180">
        <v>1253</v>
      </c>
      <c r="L2617" s="181">
        <v>585</v>
      </c>
      <c r="M2617" s="181">
        <v>509</v>
      </c>
      <c r="N2617" s="181">
        <v>466</v>
      </c>
      <c r="O2617" s="181">
        <v>1473</v>
      </c>
      <c r="P2617" s="181">
        <v>1987</v>
      </c>
      <c r="Q2617" s="181">
        <v>593</v>
      </c>
      <c r="R2617" s="181">
        <v>1121</v>
      </c>
      <c r="S2617" s="226">
        <f t="shared" si="122"/>
        <v>7987</v>
      </c>
      <c r="T2617" s="181">
        <f t="shared" si="120"/>
        <v>16448.211111903191</v>
      </c>
      <c r="U2617" s="226">
        <f t="shared" si="121"/>
        <v>1079.106401301201</v>
      </c>
    </row>
    <row r="2618" spans="1:21" x14ac:dyDescent="0.25">
      <c r="A2618" s="156" t="s">
        <v>16509</v>
      </c>
      <c r="B2618" s="156" t="s">
        <v>171</v>
      </c>
      <c r="C2618" s="223">
        <v>-1.9799537658691406</v>
      </c>
      <c r="D2618" s="221">
        <v>-1.0124442577362061</v>
      </c>
      <c r="E2618" s="221">
        <v>-1.3878448009490967</v>
      </c>
      <c r="F2618" s="221">
        <v>1.9627155065536499</v>
      </c>
      <c r="G2618" s="221">
        <v>23.266189575195313</v>
      </c>
      <c r="H2618" s="221">
        <v>-3.7880539894104004</v>
      </c>
      <c r="I2618" s="221">
        <v>-1.8745460510253906</v>
      </c>
      <c r="J2618" s="221">
        <v>-2.3003435134887695</v>
      </c>
      <c r="K2618" s="180">
        <v>261</v>
      </c>
      <c r="L2618" s="181">
        <v>108</v>
      </c>
      <c r="M2618" s="181">
        <v>95</v>
      </c>
      <c r="N2618" s="181">
        <v>76</v>
      </c>
      <c r="O2618" s="181">
        <v>297</v>
      </c>
      <c r="P2618" s="181">
        <v>304</v>
      </c>
      <c r="Q2618" s="181">
        <v>111</v>
      </c>
      <c r="R2618" s="181">
        <v>206</v>
      </c>
      <c r="S2618" s="226">
        <f t="shared" si="122"/>
        <v>1458</v>
      </c>
      <c r="T2618" s="181">
        <f t="shared" si="120"/>
        <v>4467.7537252902985</v>
      </c>
      <c r="U2618" s="226">
        <f t="shared" si="121"/>
        <v>293.11282616679642</v>
      </c>
    </row>
    <row r="2619" spans="1:21" x14ac:dyDescent="0.25">
      <c r="A2619" s="156" t="s">
        <v>16433</v>
      </c>
      <c r="B2619" s="156" t="s">
        <v>171</v>
      </c>
      <c r="C2619" s="223">
        <v>0.73138332366943359</v>
      </c>
      <c r="D2619" s="221">
        <v>1.6988928318023682</v>
      </c>
      <c r="E2619" s="221">
        <v>6.2408275604248047</v>
      </c>
      <c r="F2619" s="221">
        <v>4.6740522384643555</v>
      </c>
      <c r="G2619" s="221">
        <v>27.056411743164062</v>
      </c>
      <c r="H2619" s="221">
        <v>3.2884161472320557</v>
      </c>
      <c r="I2619" s="221">
        <v>0.83679109811782837</v>
      </c>
      <c r="J2619" s="221">
        <v>0.41099342703819275</v>
      </c>
      <c r="K2619" s="180">
        <v>532.46295166015625</v>
      </c>
      <c r="L2619" s="181">
        <v>198.59428405761719</v>
      </c>
      <c r="M2619" s="181">
        <v>169.8125</v>
      </c>
      <c r="N2619" s="181">
        <v>199.55366516113281</v>
      </c>
      <c r="O2619" s="181">
        <v>685.96575927734375</v>
      </c>
      <c r="P2619" s="181">
        <v>567.00103759765625</v>
      </c>
      <c r="Q2619" s="181">
        <v>130.47740173339844</v>
      </c>
      <c r="R2619" s="181">
        <v>399.10733032226562</v>
      </c>
      <c r="S2619" s="226">
        <f t="shared" si="122"/>
        <v>2882.9749298095703</v>
      </c>
      <c r="T2619" s="181">
        <f t="shared" si="120"/>
        <v>23416.839924357952</v>
      </c>
      <c r="U2619" s="226">
        <f t="shared" si="121"/>
        <v>1536.2924082566899</v>
      </c>
    </row>
    <row r="2620" spans="1:21" x14ac:dyDescent="0.25">
      <c r="A2620" s="156" t="s">
        <v>16510</v>
      </c>
      <c r="B2620" s="156" t="s">
        <v>171</v>
      </c>
      <c r="C2620" s="223">
        <v>0.35636210441589355</v>
      </c>
      <c r="D2620" s="221">
        <v>0.60290044546127319</v>
      </c>
      <c r="E2620" s="221">
        <v>15.586503982543945</v>
      </c>
      <c r="F2620" s="221">
        <v>3.6020345687866211</v>
      </c>
      <c r="G2620" s="221">
        <v>32.014396667480469</v>
      </c>
      <c r="H2620" s="221">
        <v>11.906457901000977</v>
      </c>
      <c r="I2620" s="221">
        <v>-0.25920119881629944</v>
      </c>
      <c r="J2620" s="221">
        <v>0.35456115007400513</v>
      </c>
      <c r="K2620" s="180">
        <v>1101</v>
      </c>
      <c r="L2620" s="181">
        <v>467</v>
      </c>
      <c r="M2620" s="181">
        <v>448</v>
      </c>
      <c r="N2620" s="181">
        <v>430</v>
      </c>
      <c r="O2620" s="181">
        <v>1346</v>
      </c>
      <c r="P2620" s="181">
        <v>1584</v>
      </c>
      <c r="Q2620" s="181">
        <v>526</v>
      </c>
      <c r="R2620" s="181">
        <v>1484</v>
      </c>
      <c r="S2620" s="226">
        <f t="shared" si="122"/>
        <v>7386</v>
      </c>
      <c r="T2620" s="181">
        <f t="shared" si="120"/>
        <v>71546.573979496956</v>
      </c>
      <c r="U2620" s="226">
        <f t="shared" si="121"/>
        <v>4693.9065559884903</v>
      </c>
    </row>
    <row r="2621" spans="1:21" x14ac:dyDescent="0.25">
      <c r="A2621" s="156" t="s">
        <v>16511</v>
      </c>
      <c r="B2621" s="156" t="s">
        <v>171</v>
      </c>
      <c r="C2621" s="223">
        <v>-1.319430947303772</v>
      </c>
      <c r="D2621" s="221">
        <v>-0.35192149877548218</v>
      </c>
      <c r="E2621" s="221">
        <v>-0.72732186317443848</v>
      </c>
      <c r="F2621" s="221">
        <v>2.6232383251190186</v>
      </c>
      <c r="G2621" s="221">
        <v>6.792078971862793</v>
      </c>
      <c r="H2621" s="221">
        <v>13.608343124389648</v>
      </c>
      <c r="I2621" s="221">
        <v>-1.2140231132507324</v>
      </c>
      <c r="J2621" s="221">
        <v>-1.6398208141326904</v>
      </c>
      <c r="K2621" s="180">
        <v>159</v>
      </c>
      <c r="L2621" s="181">
        <v>77</v>
      </c>
      <c r="M2621" s="181">
        <v>44</v>
      </c>
      <c r="N2621" s="181">
        <v>33</v>
      </c>
      <c r="O2621" s="181">
        <v>193</v>
      </c>
      <c r="P2621" s="181">
        <v>305</v>
      </c>
      <c r="Q2621" s="181">
        <v>110</v>
      </c>
      <c r="R2621" s="181">
        <v>273</v>
      </c>
      <c r="S2621" s="226">
        <f t="shared" si="122"/>
        <v>1194</v>
      </c>
      <c r="T2621" s="181">
        <f t="shared" si="120"/>
        <v>4697.8794965147972</v>
      </c>
      <c r="U2621" s="226">
        <f t="shared" si="121"/>
        <v>308.2105283511404</v>
      </c>
    </row>
    <row r="2622" spans="1:21" x14ac:dyDescent="0.25">
      <c r="A2622" s="156" t="s">
        <v>16444</v>
      </c>
      <c r="B2622" s="156" t="s">
        <v>171</v>
      </c>
      <c r="C2622" s="223">
        <v>-2.3278748989105225</v>
      </c>
      <c r="D2622" s="221">
        <v>-1.3603652715682983</v>
      </c>
      <c r="E2622" s="221">
        <v>-1.7357656955718994</v>
      </c>
      <c r="F2622" s="221">
        <v>1.6147944927215576</v>
      </c>
      <c r="G2622" s="221">
        <v>5.783635139465332</v>
      </c>
      <c r="H2622" s="221">
        <v>0.22915814816951752</v>
      </c>
      <c r="I2622" s="221">
        <v>-2.2224669456481934</v>
      </c>
      <c r="J2622" s="221">
        <v>-2.6482646465301514</v>
      </c>
      <c r="K2622" s="180">
        <v>7.7420225143432617</v>
      </c>
      <c r="L2622" s="181">
        <v>3.0796680450439453</v>
      </c>
      <c r="M2622" s="181">
        <v>1.7712376117706299</v>
      </c>
      <c r="N2622" s="181">
        <v>1.594113826751709</v>
      </c>
      <c r="O2622" s="181">
        <v>8.6047868728637695</v>
      </c>
      <c r="P2622" s="181">
        <v>12.781478881835937</v>
      </c>
      <c r="Q2622" s="181">
        <v>4.4338078498840332</v>
      </c>
      <c r="R2622" s="181">
        <v>13.809939384460449</v>
      </c>
      <c r="S2622" s="226">
        <f t="shared" si="122"/>
        <v>53.817054986953735</v>
      </c>
      <c r="T2622" s="181">
        <f t="shared" si="120"/>
        <v>-16.44265846676393</v>
      </c>
      <c r="U2622" s="226">
        <f t="shared" si="121"/>
        <v>-1.0787421127549777</v>
      </c>
    </row>
    <row r="2623" spans="1:21" x14ac:dyDescent="0.25">
      <c r="A2623" s="156" t="s">
        <v>16446</v>
      </c>
      <c r="B2623" s="156" t="s">
        <v>171</v>
      </c>
      <c r="C2623" s="223">
        <v>-9.7997235134243965E-3</v>
      </c>
      <c r="D2623" s="221">
        <v>0.9577096700668335</v>
      </c>
      <c r="E2623" s="221">
        <v>0.58230924606323242</v>
      </c>
      <c r="F2623" s="221">
        <v>3.9328694343566895</v>
      </c>
      <c r="G2623" s="221">
        <v>8.1017093658447266</v>
      </c>
      <c r="H2623" s="221">
        <v>2.5472333431243896</v>
      </c>
      <c r="I2623" s="221">
        <v>9.5608048141002655E-2</v>
      </c>
      <c r="J2623" s="221">
        <v>-0.33018961548805237</v>
      </c>
      <c r="K2623" s="180">
        <v>53.27642822265625</v>
      </c>
      <c r="L2623" s="181">
        <v>20.613548278808594</v>
      </c>
      <c r="M2623" s="181">
        <v>18.046985626220703</v>
      </c>
      <c r="N2623" s="181">
        <v>22.099451065063477</v>
      </c>
      <c r="O2623" s="181">
        <v>76.37548828125</v>
      </c>
      <c r="P2623" s="181">
        <v>72.701255798339844</v>
      </c>
      <c r="Q2623" s="181">
        <v>23.774471282958984</v>
      </c>
      <c r="R2623" s="181">
        <v>62.597103118896484</v>
      </c>
      <c r="S2623" s="226">
        <f t="shared" si="122"/>
        <v>349.48473167419434</v>
      </c>
      <c r="T2623" s="181">
        <f t="shared" si="120"/>
        <v>902.20607142937536</v>
      </c>
      <c r="U2623" s="226">
        <f t="shared" si="121"/>
        <v>59.190409239561191</v>
      </c>
    </row>
    <row r="2624" spans="1:21" x14ac:dyDescent="0.25">
      <c r="A2624" s="156" t="s">
        <v>16449</v>
      </c>
      <c r="B2624" s="156" t="s">
        <v>171</v>
      </c>
      <c r="C2624" s="223">
        <v>-1.9785904884338379</v>
      </c>
      <c r="D2624" s="221">
        <v>-1.0110810995101929</v>
      </c>
      <c r="E2624" s="221">
        <v>-1.3864814043045044</v>
      </c>
      <c r="F2624" s="221">
        <v>1.9640789031982422</v>
      </c>
      <c r="G2624" s="221">
        <v>6.1329197883605957</v>
      </c>
      <c r="H2624" s="221">
        <v>0.57844251394271851</v>
      </c>
      <c r="I2624" s="221">
        <v>-1.8731826543807983</v>
      </c>
      <c r="J2624" s="221">
        <v>-2.2989804744720459</v>
      </c>
      <c r="K2624" s="180">
        <v>28.689599990844727</v>
      </c>
      <c r="L2624" s="181">
        <v>10.803073883056641</v>
      </c>
      <c r="M2624" s="181">
        <v>10.253216743469238</v>
      </c>
      <c r="N2624" s="181">
        <v>12.22623348236084</v>
      </c>
      <c r="O2624" s="181">
        <v>35.999462127685547</v>
      </c>
      <c r="P2624" s="181">
        <v>38.910472869873047</v>
      </c>
      <c r="Q2624" s="181">
        <v>12.290922164916992</v>
      </c>
      <c r="R2624" s="181">
        <v>36.840423583984375</v>
      </c>
      <c r="S2624" s="226">
        <f t="shared" si="122"/>
        <v>186.01340484619141</v>
      </c>
      <c r="T2624" s="181">
        <f t="shared" si="120"/>
        <v>77.680368122772848</v>
      </c>
      <c r="U2624" s="226">
        <f t="shared" si="121"/>
        <v>5.0963221426587513</v>
      </c>
    </row>
    <row r="2625" spans="1:21" x14ac:dyDescent="0.25">
      <c r="A2625" s="156" t="s">
        <v>16434</v>
      </c>
      <c r="B2625" s="156" t="s">
        <v>171</v>
      </c>
      <c r="C2625" s="223">
        <v>0.55700737237930298</v>
      </c>
      <c r="D2625" s="221">
        <v>3.8185570240020752</v>
      </c>
      <c r="E2625" s="221">
        <v>21.974113464355469</v>
      </c>
      <c r="F2625" s="221">
        <v>23.510534286499023</v>
      </c>
      <c r="G2625" s="221">
        <v>69.282295227050781</v>
      </c>
      <c r="H2625" s="221">
        <v>9.9698486328125</v>
      </c>
      <c r="I2625" s="221">
        <v>-0.58397305011749268</v>
      </c>
      <c r="J2625" s="221">
        <v>0.23661749064922333</v>
      </c>
      <c r="K2625" s="180">
        <v>1880.5869140625</v>
      </c>
      <c r="L2625" s="181">
        <v>767.60687255859375</v>
      </c>
      <c r="M2625" s="181">
        <v>753.63226318359375</v>
      </c>
      <c r="N2625" s="181">
        <v>772.59783935546875</v>
      </c>
      <c r="O2625" s="181">
        <v>2307.8115234375</v>
      </c>
      <c r="P2625" s="181">
        <v>2555.3623046875</v>
      </c>
      <c r="Q2625" s="181">
        <v>853.45111083984375</v>
      </c>
      <c r="R2625" s="181">
        <v>2177.048828125</v>
      </c>
      <c r="S2625" s="226">
        <f t="shared" si="122"/>
        <v>12068.09765625</v>
      </c>
      <c r="T2625" s="181">
        <f t="shared" si="120"/>
        <v>224087.03030117528</v>
      </c>
      <c r="U2625" s="226">
        <f t="shared" si="121"/>
        <v>14701.522688481267</v>
      </c>
    </row>
    <row r="2626" spans="1:21" x14ac:dyDescent="0.25">
      <c r="A2626" s="156" t="s">
        <v>16512</v>
      </c>
      <c r="B2626" s="156" t="s">
        <v>171</v>
      </c>
      <c r="C2626" s="223">
        <v>-1.3196994066238403</v>
      </c>
      <c r="D2626" s="221">
        <v>3.8396985530853271</v>
      </c>
      <c r="E2626" s="221">
        <v>8.7349166870117187</v>
      </c>
      <c r="F2626" s="221">
        <v>28.057832717895508</v>
      </c>
      <c r="G2626" s="221">
        <v>46.117561340332031</v>
      </c>
      <c r="H2626" s="221">
        <v>4.3911862373352051</v>
      </c>
      <c r="I2626" s="221">
        <v>-1.2142915725708008</v>
      </c>
      <c r="J2626" s="221">
        <v>-1.6400892734527588</v>
      </c>
      <c r="K2626" s="180">
        <v>1541</v>
      </c>
      <c r="L2626" s="181">
        <v>641</v>
      </c>
      <c r="M2626" s="181">
        <v>445</v>
      </c>
      <c r="N2626" s="181">
        <v>409</v>
      </c>
      <c r="O2626" s="181">
        <v>1870</v>
      </c>
      <c r="P2626" s="181">
        <v>2544</v>
      </c>
      <c r="Q2626" s="181">
        <v>992</v>
      </c>
      <c r="R2626" s="181">
        <v>2865</v>
      </c>
      <c r="S2626" s="226">
        <f t="shared" si="122"/>
        <v>11307</v>
      </c>
      <c r="T2626" s="181">
        <f t="shared" si="120"/>
        <v>107297.86598002911</v>
      </c>
      <c r="U2626" s="226">
        <f t="shared" si="121"/>
        <v>7039.416823949703</v>
      </c>
    </row>
    <row r="2627" spans="1:21" x14ac:dyDescent="0.25">
      <c r="A2627" s="156" t="s">
        <v>16450</v>
      </c>
      <c r="B2627" s="156" t="s">
        <v>171</v>
      </c>
      <c r="C2627" s="223">
        <v>-1.8375049829483032</v>
      </c>
      <c r="D2627" s="221">
        <v>-0.86999565362930298</v>
      </c>
      <c r="E2627" s="221">
        <v>-1.2453960180282593</v>
      </c>
      <c r="F2627" s="221">
        <v>2.1051642894744873</v>
      </c>
      <c r="G2627" s="221">
        <v>12.237099647521973</v>
      </c>
      <c r="H2627" s="221">
        <v>5.5480222702026367</v>
      </c>
      <c r="I2627" s="221">
        <v>-1.7320972681045532</v>
      </c>
      <c r="J2627" s="221">
        <v>-2.1578948497772217</v>
      </c>
      <c r="K2627" s="180">
        <v>422.0517578125</v>
      </c>
      <c r="L2627" s="181">
        <v>180.25773620605469</v>
      </c>
      <c r="M2627" s="181">
        <v>103.80359649658203</v>
      </c>
      <c r="N2627" s="181">
        <v>98.830970764160156</v>
      </c>
      <c r="O2627" s="181">
        <v>481.7232666015625</v>
      </c>
      <c r="P2627" s="181">
        <v>773.8651123046875</v>
      </c>
      <c r="Q2627" s="181">
        <v>266.03555297851562</v>
      </c>
      <c r="R2627" s="181">
        <v>676.27734375</v>
      </c>
      <c r="S2627" s="226">
        <f t="shared" si="122"/>
        <v>3002.8453369140625</v>
      </c>
      <c r="T2627" s="181">
        <f t="shared" si="120"/>
        <v>7414.6148310385361</v>
      </c>
      <c r="U2627" s="226">
        <f t="shared" si="121"/>
        <v>486.44550297425684</v>
      </c>
    </row>
    <row r="2628" spans="1:21" x14ac:dyDescent="0.25">
      <c r="A2628" s="156" t="s">
        <v>16435</v>
      </c>
      <c r="B2628" s="156" t="s">
        <v>171</v>
      </c>
      <c r="C2628" s="223">
        <v>0.22875353693962097</v>
      </c>
      <c r="D2628" s="221">
        <v>1.1962629556655884</v>
      </c>
      <c r="E2628" s="221">
        <v>0.8208625316619873</v>
      </c>
      <c r="F2628" s="221">
        <v>4.1714229583740234</v>
      </c>
      <c r="G2628" s="221">
        <v>8.3402633666992187</v>
      </c>
      <c r="H2628" s="221">
        <v>2.7857863903045654</v>
      </c>
      <c r="I2628" s="221">
        <v>0.33416134119033813</v>
      </c>
      <c r="J2628" s="221">
        <v>-9.1636374592781067E-2</v>
      </c>
      <c r="K2628" s="180">
        <v>3.7176980972290039</v>
      </c>
      <c r="L2628" s="181">
        <v>1.4578356742858887</v>
      </c>
      <c r="M2628" s="181">
        <v>1.0568222999572754</v>
      </c>
      <c r="N2628" s="181">
        <v>1.0380021333694458</v>
      </c>
      <c r="O2628" s="181">
        <v>3.8523344993591309</v>
      </c>
      <c r="P2628" s="181">
        <v>3.7640244960784912</v>
      </c>
      <c r="Q2628" s="181">
        <v>1.3811074495315552</v>
      </c>
      <c r="R2628" s="181">
        <v>3.5656895637512207</v>
      </c>
      <c r="S2628" s="226">
        <f t="shared" si="122"/>
        <v>19.833514213562012</v>
      </c>
      <c r="T2628" s="181">
        <f t="shared" si="120"/>
        <v>50.541861528592051</v>
      </c>
      <c r="U2628" s="226">
        <f t="shared" si="121"/>
        <v>3.3158649252570216</v>
      </c>
    </row>
    <row r="2629" spans="1:21" x14ac:dyDescent="0.25">
      <c r="A2629" s="156" t="s">
        <v>16437</v>
      </c>
      <c r="B2629" s="156" t="s">
        <v>171</v>
      </c>
      <c r="C2629" s="223">
        <v>0.12809284031391144</v>
      </c>
      <c r="D2629" s="221">
        <v>1.09560227394104</v>
      </c>
      <c r="E2629" s="221">
        <v>0.72020184993743896</v>
      </c>
      <c r="F2629" s="221">
        <v>10.468691825866699</v>
      </c>
      <c r="G2629" s="221">
        <v>27.999858856201172</v>
      </c>
      <c r="H2629" s="221">
        <v>2.6851255893707275</v>
      </c>
      <c r="I2629" s="221">
        <v>0.23350062966346741</v>
      </c>
      <c r="J2629" s="221">
        <v>-0.1922970712184906</v>
      </c>
      <c r="K2629" s="180">
        <v>795.22186279296875</v>
      </c>
      <c r="L2629" s="181">
        <v>282.60427856445313</v>
      </c>
      <c r="M2629" s="181">
        <v>285.493896484375</v>
      </c>
      <c r="N2629" s="181">
        <v>243.30552673339844</v>
      </c>
      <c r="O2629" s="181">
        <v>873.8193359375</v>
      </c>
      <c r="P2629" s="181">
        <v>985.9364013671875</v>
      </c>
      <c r="Q2629" s="181">
        <v>357.7342529296875</v>
      </c>
      <c r="R2629" s="181">
        <v>968.59869384765625</v>
      </c>
      <c r="S2629" s="226">
        <f t="shared" si="122"/>
        <v>4792.7142486572266</v>
      </c>
      <c r="T2629" s="181">
        <f t="shared" ref="T2629:T2692" si="123">SUMPRODUCT(C2629:J2629,K2629:R2629)</f>
        <v>30175.641542772442</v>
      </c>
      <c r="U2629" s="226">
        <f t="shared" ref="U2629:U2692" si="124">(T2629/$T$10045)*$S$10045</f>
        <v>1979.7124277308976</v>
      </c>
    </row>
    <row r="2630" spans="1:21" x14ac:dyDescent="0.25">
      <c r="A2630" s="156" t="s">
        <v>16438</v>
      </c>
      <c r="B2630" s="156" t="s">
        <v>171</v>
      </c>
      <c r="C2630" s="223">
        <v>197.69758605957031</v>
      </c>
      <c r="D2630" s="221">
        <v>1.0475178956985474</v>
      </c>
      <c r="E2630" s="221">
        <v>0.67211753129959106</v>
      </c>
      <c r="F2630" s="221">
        <v>1859.886474609375</v>
      </c>
      <c r="G2630" s="221">
        <v>8.1915178298950195</v>
      </c>
      <c r="H2630" s="221">
        <v>2.6370413303375244</v>
      </c>
      <c r="I2630" s="221">
        <v>0.18541623651981354</v>
      </c>
      <c r="J2630" s="221">
        <v>-0.24038143455982208</v>
      </c>
      <c r="K2630" s="180">
        <v>7.8770899772644043</v>
      </c>
      <c r="L2630" s="181">
        <v>3.1450519561767578</v>
      </c>
      <c r="M2630" s="181">
        <v>2.5702666044235229</v>
      </c>
      <c r="N2630" s="181">
        <v>2.7365567684173584</v>
      </c>
      <c r="O2630" s="181">
        <v>9.4460010528564453</v>
      </c>
      <c r="P2630" s="181">
        <v>10.320831298828125</v>
      </c>
      <c r="Q2630" s="181">
        <v>3.4523272514343262</v>
      </c>
      <c r="R2630" s="181">
        <v>8.9182109832763672</v>
      </c>
      <c r="S2630" s="226">
        <f t="shared" ref="S2630:S2693" si="125">SUM(K2630:R2630)</f>
        <v>48.466335892677307</v>
      </c>
      <c r="T2630" s="181">
        <f t="shared" si="123"/>
        <v>6755.0785036317966</v>
      </c>
      <c r="U2630" s="226">
        <f t="shared" si="124"/>
        <v>443.17575965972401</v>
      </c>
    </row>
    <row r="2631" spans="1:21" x14ac:dyDescent="0.25">
      <c r="A2631" s="156" t="s">
        <v>16513</v>
      </c>
      <c r="B2631" s="156" t="s">
        <v>171</v>
      </c>
      <c r="C2631" s="223">
        <v>-1.9085102081298828</v>
      </c>
      <c r="D2631" s="221">
        <v>-0.94100081920623779</v>
      </c>
      <c r="E2631" s="221">
        <v>-1.3164012432098389</v>
      </c>
      <c r="F2631" s="221">
        <v>105.27532958984375</v>
      </c>
      <c r="G2631" s="221">
        <v>6.2029995918273926</v>
      </c>
      <c r="H2631" s="221">
        <v>0.64852273464202881</v>
      </c>
      <c r="I2631" s="221">
        <v>-1.8031023740768433</v>
      </c>
      <c r="J2631" s="221">
        <v>-2.2288999557495117</v>
      </c>
      <c r="K2631" s="180">
        <v>194</v>
      </c>
      <c r="L2631" s="181">
        <v>93</v>
      </c>
      <c r="M2631" s="181">
        <v>62</v>
      </c>
      <c r="N2631" s="181">
        <v>44</v>
      </c>
      <c r="O2631" s="181">
        <v>243</v>
      </c>
      <c r="P2631" s="181">
        <v>394</v>
      </c>
      <c r="Q2631" s="181">
        <v>128</v>
      </c>
      <c r="R2631" s="181">
        <v>418</v>
      </c>
      <c r="S2631" s="226">
        <f t="shared" si="125"/>
        <v>1576</v>
      </c>
      <c r="T2631" s="181">
        <f t="shared" si="123"/>
        <v>4693.1031411886215</v>
      </c>
      <c r="U2631" s="226">
        <f t="shared" si="124"/>
        <v>307.89716931335209</v>
      </c>
    </row>
    <row r="2632" spans="1:21" x14ac:dyDescent="0.25">
      <c r="A2632" s="156" t="s">
        <v>16439</v>
      </c>
      <c r="B2632" s="156" t="s">
        <v>171</v>
      </c>
      <c r="C2632" s="223">
        <v>-0.36552184820175171</v>
      </c>
      <c r="D2632" s="221">
        <v>0.60198754072189331</v>
      </c>
      <c r="E2632" s="221">
        <v>30.019844055175781</v>
      </c>
      <c r="F2632" s="221">
        <v>26.543636322021484</v>
      </c>
      <c r="G2632" s="221">
        <v>76.32818603515625</v>
      </c>
      <c r="H2632" s="221">
        <v>2.7145323753356934</v>
      </c>
      <c r="I2632" s="221">
        <v>-0.26011407375335693</v>
      </c>
      <c r="J2632" s="221">
        <v>-0.68591177463531494</v>
      </c>
      <c r="K2632" s="180">
        <v>612.37176513671875</v>
      </c>
      <c r="L2632" s="181">
        <v>206.95896911621094</v>
      </c>
      <c r="M2632" s="181">
        <v>180.49845886230469</v>
      </c>
      <c r="N2632" s="181">
        <v>221.13424682617187</v>
      </c>
      <c r="O2632" s="181">
        <v>740.89422607421875</v>
      </c>
      <c r="P2632" s="181">
        <v>827.83587646484375</v>
      </c>
      <c r="Q2632" s="181">
        <v>219.24420166015625</v>
      </c>
      <c r="R2632" s="181">
        <v>620.87689208984375</v>
      </c>
      <c r="S2632" s="226">
        <f t="shared" si="125"/>
        <v>3629.8146362304687</v>
      </c>
      <c r="T2632" s="181">
        <f t="shared" si="123"/>
        <v>69504.39840978352</v>
      </c>
      <c r="U2632" s="226">
        <f t="shared" si="124"/>
        <v>4559.9269569387234</v>
      </c>
    </row>
    <row r="2633" spans="1:21" x14ac:dyDescent="0.25">
      <c r="A2633" s="156" t="s">
        <v>16514</v>
      </c>
      <c r="B2633" s="156" t="s">
        <v>171</v>
      </c>
      <c r="C2633" s="223">
        <v>1.2675150632858276</v>
      </c>
      <c r="D2633" s="221">
        <v>0.77288711071014404</v>
      </c>
      <c r="E2633" s="221">
        <v>21.981430053710938</v>
      </c>
      <c r="F2633" s="221">
        <v>44.563438415527344</v>
      </c>
      <c r="G2633" s="221">
        <v>77.6771240234375</v>
      </c>
      <c r="H2633" s="221">
        <v>17.65142822265625</v>
      </c>
      <c r="I2633" s="221">
        <v>-0.62559980154037476</v>
      </c>
      <c r="J2633" s="221">
        <v>0.94712519645690918</v>
      </c>
      <c r="K2633" s="180">
        <v>1313</v>
      </c>
      <c r="L2633" s="181">
        <v>516</v>
      </c>
      <c r="M2633" s="181">
        <v>483</v>
      </c>
      <c r="N2633" s="181">
        <v>517</v>
      </c>
      <c r="O2633" s="181">
        <v>1604</v>
      </c>
      <c r="P2633" s="181">
        <v>1651</v>
      </c>
      <c r="Q2633" s="181">
        <v>589</v>
      </c>
      <c r="R2633" s="181">
        <v>1532</v>
      </c>
      <c r="S2633" s="226">
        <f t="shared" si="125"/>
        <v>8205</v>
      </c>
      <c r="T2633" s="181">
        <f t="shared" si="123"/>
        <v>190538.51785105467</v>
      </c>
      <c r="U2633" s="226">
        <f t="shared" si="124"/>
        <v>12500.52865376467</v>
      </c>
    </row>
    <row r="2634" spans="1:21" x14ac:dyDescent="0.25">
      <c r="A2634" s="156" t="s">
        <v>16515</v>
      </c>
      <c r="B2634" s="156" t="s">
        <v>171</v>
      </c>
      <c r="C2634" s="223">
        <v>-3.8690736293792725</v>
      </c>
      <c r="D2634" s="221">
        <v>-2.901564359664917</v>
      </c>
      <c r="E2634" s="221">
        <v>-3.2769646644592285</v>
      </c>
      <c r="F2634" s="221">
        <v>7.3595739901065826E-2</v>
      </c>
      <c r="G2634" s="221">
        <v>4.242436408996582</v>
      </c>
      <c r="H2634" s="221">
        <v>-1.3120405673980713</v>
      </c>
      <c r="I2634" s="221">
        <v>-3.7636659145355225</v>
      </c>
      <c r="J2634" s="221">
        <v>-4.1894631385803223</v>
      </c>
      <c r="K2634" s="180">
        <v>15.119101524353027</v>
      </c>
      <c r="L2634" s="181">
        <v>5.5441851615905762</v>
      </c>
      <c r="M2634" s="181">
        <v>5.1272130012512207</v>
      </c>
      <c r="N2634" s="181">
        <v>5.27392578125</v>
      </c>
      <c r="O2634" s="181">
        <v>19.628578186035156</v>
      </c>
      <c r="P2634" s="181">
        <v>19.983776092529297</v>
      </c>
      <c r="Q2634" s="181">
        <v>6.3935728073120117</v>
      </c>
      <c r="R2634" s="181">
        <v>20.485687255859375</v>
      </c>
      <c r="S2634" s="226">
        <f t="shared" si="125"/>
        <v>97.556039810180664</v>
      </c>
      <c r="T2634" s="181">
        <f t="shared" si="123"/>
        <v>-143.83111828205381</v>
      </c>
      <c r="U2634" s="226">
        <f t="shared" si="124"/>
        <v>-9.4362286201539121</v>
      </c>
    </row>
    <row r="2635" spans="1:21" x14ac:dyDescent="0.25">
      <c r="A2635" s="156" t="s">
        <v>16516</v>
      </c>
      <c r="B2635" s="156" t="s">
        <v>171</v>
      </c>
      <c r="C2635" s="223">
        <v>0.55172652006149292</v>
      </c>
      <c r="D2635" s="221">
        <v>4.6008701324462891</v>
      </c>
      <c r="E2635" s="221">
        <v>9.2145318984985352</v>
      </c>
      <c r="F2635" s="221">
        <v>35.629199981689453</v>
      </c>
      <c r="G2635" s="221">
        <v>56.065753936767578</v>
      </c>
      <c r="H2635" s="221">
        <v>6.5334720611572266</v>
      </c>
      <c r="I2635" s="221">
        <v>10.400938987731934</v>
      </c>
      <c r="J2635" s="221">
        <v>0.56325089931488037</v>
      </c>
      <c r="K2635" s="180">
        <v>2900</v>
      </c>
      <c r="L2635" s="181">
        <v>1031</v>
      </c>
      <c r="M2635" s="181">
        <v>944</v>
      </c>
      <c r="N2635" s="181">
        <v>886</v>
      </c>
      <c r="O2635" s="181">
        <v>3168</v>
      </c>
      <c r="P2635" s="181">
        <v>3060</v>
      </c>
      <c r="Q2635" s="181">
        <v>1056</v>
      </c>
      <c r="R2635" s="181">
        <v>2251</v>
      </c>
      <c r="S2635" s="226">
        <f t="shared" si="125"/>
        <v>15296</v>
      </c>
      <c r="T2635" s="181">
        <f t="shared" si="123"/>
        <v>256469.49563491344</v>
      </c>
      <c r="U2635" s="226">
        <f t="shared" si="124"/>
        <v>16826.016677147476</v>
      </c>
    </row>
    <row r="2636" spans="1:21" x14ac:dyDescent="0.25">
      <c r="A2636" s="156" t="s">
        <v>16517</v>
      </c>
      <c r="B2636" s="156" t="s">
        <v>171</v>
      </c>
      <c r="C2636" s="223">
        <v>-0.96734684705734253</v>
      </c>
      <c r="D2636" s="221">
        <v>2.8406009674072266</v>
      </c>
      <c r="E2636" s="221">
        <v>22.110200881958008</v>
      </c>
      <c r="F2636" s="221">
        <v>45.279453277587891</v>
      </c>
      <c r="G2636" s="221">
        <v>40.447799682617188</v>
      </c>
      <c r="H2636" s="221">
        <v>10.561947822570801</v>
      </c>
      <c r="I2636" s="221">
        <v>-0.3795221745967865</v>
      </c>
      <c r="J2636" s="221">
        <v>-0.74904888868331909</v>
      </c>
      <c r="K2636" s="180">
        <v>1798.9862060546875</v>
      </c>
      <c r="L2636" s="181">
        <v>593.76373291015625</v>
      </c>
      <c r="M2636" s="181">
        <v>520.0347900390625</v>
      </c>
      <c r="N2636" s="181">
        <v>559.35693359375</v>
      </c>
      <c r="O2636" s="181">
        <v>2034.9188232421875</v>
      </c>
      <c r="P2636" s="181">
        <v>1928.7491455078125</v>
      </c>
      <c r="Q2636" s="181">
        <v>593.76373291015625</v>
      </c>
      <c r="R2636" s="181">
        <v>1550.27392578125</v>
      </c>
      <c r="S2636" s="226">
        <f t="shared" si="125"/>
        <v>9579.8472900390625</v>
      </c>
      <c r="T2636" s="181">
        <f t="shared" si="123"/>
        <v>138064.61131950951</v>
      </c>
      <c r="U2636" s="226">
        <f t="shared" si="124"/>
        <v>9057.9093893211866</v>
      </c>
    </row>
    <row r="2637" spans="1:21" x14ac:dyDescent="0.25">
      <c r="A2637" s="156" t="s">
        <v>16518</v>
      </c>
      <c r="B2637" s="156" t="s">
        <v>171</v>
      </c>
      <c r="C2637" s="223">
        <v>-0.24920570850372314</v>
      </c>
      <c r="D2637" s="221">
        <v>-10.688644409179688</v>
      </c>
      <c r="E2637" s="221">
        <v>31.864788055419922</v>
      </c>
      <c r="F2637" s="221">
        <v>28.209142684936523</v>
      </c>
      <c r="G2637" s="221">
        <v>54.830577850341797</v>
      </c>
      <c r="H2637" s="221">
        <v>9.4660224914550781</v>
      </c>
      <c r="I2637" s="221">
        <v>-0.14379793405532837</v>
      </c>
      <c r="J2637" s="221">
        <v>-0.56959563493728638</v>
      </c>
      <c r="K2637" s="180">
        <v>847.09228515625</v>
      </c>
      <c r="L2637" s="181">
        <v>219.04063415527344</v>
      </c>
      <c r="M2637" s="181">
        <v>214.30827331542969</v>
      </c>
      <c r="N2637" s="181">
        <v>295.43441772460937</v>
      </c>
      <c r="O2637" s="181">
        <v>1074.921630859375</v>
      </c>
      <c r="P2637" s="181">
        <v>665.9105224609375</v>
      </c>
      <c r="Q2637" s="181">
        <v>216.33642578125</v>
      </c>
      <c r="R2637" s="181">
        <v>538.1368408203125</v>
      </c>
      <c r="S2637" s="226">
        <f t="shared" si="125"/>
        <v>4071.1810302734375</v>
      </c>
      <c r="T2637" s="181">
        <f t="shared" si="123"/>
        <v>77514.960688761203</v>
      </c>
      <c r="U2637" s="226">
        <f t="shared" si="124"/>
        <v>5085.4703716272134</v>
      </c>
    </row>
    <row r="2638" spans="1:21" x14ac:dyDescent="0.25">
      <c r="A2638" s="156" t="s">
        <v>16519</v>
      </c>
      <c r="B2638" s="156" t="s">
        <v>171</v>
      </c>
      <c r="C2638" s="223">
        <v>0.4913763701915741</v>
      </c>
      <c r="D2638" s="221">
        <v>1.3598588705062866</v>
      </c>
      <c r="E2638" s="221">
        <v>14.496824264526367</v>
      </c>
      <c r="F2638" s="221">
        <v>36.392772674560547</v>
      </c>
      <c r="G2638" s="221">
        <v>41.269374847412109</v>
      </c>
      <c r="H2638" s="221">
        <v>12.033821105957031</v>
      </c>
      <c r="I2638" s="221">
        <v>0.59678411483764648</v>
      </c>
      <c r="J2638" s="221">
        <v>1.4744930267333984</v>
      </c>
      <c r="K2638" s="180">
        <v>2365</v>
      </c>
      <c r="L2638" s="181">
        <v>748</v>
      </c>
      <c r="M2638" s="181">
        <v>788</v>
      </c>
      <c r="N2638" s="181">
        <v>979</v>
      </c>
      <c r="O2638" s="181">
        <v>2996</v>
      </c>
      <c r="P2638" s="181">
        <v>2560</v>
      </c>
      <c r="Q2638" s="181">
        <v>752</v>
      </c>
      <c r="R2638" s="181">
        <v>1558</v>
      </c>
      <c r="S2638" s="226">
        <f t="shared" si="125"/>
        <v>12746</v>
      </c>
      <c r="T2638" s="181">
        <f t="shared" si="123"/>
        <v>206426.97238358855</v>
      </c>
      <c r="U2638" s="226">
        <f t="shared" si="124"/>
        <v>13542.911492615316</v>
      </c>
    </row>
    <row r="2639" spans="1:21" x14ac:dyDescent="0.25">
      <c r="A2639" s="156" t="s">
        <v>16520</v>
      </c>
      <c r="B2639" s="156" t="s">
        <v>171</v>
      </c>
      <c r="C2639" s="223">
        <v>-2.1205119788646698E-2</v>
      </c>
      <c r="D2639" s="221">
        <v>0.94630426168441772</v>
      </c>
      <c r="E2639" s="221">
        <v>23.933700561523438</v>
      </c>
      <c r="F2639" s="221">
        <v>0.49279868602752686</v>
      </c>
      <c r="G2639" s="221">
        <v>48.5169677734375</v>
      </c>
      <c r="H2639" s="221">
        <v>6.919316291809082</v>
      </c>
      <c r="I2639" s="221">
        <v>8.4202654659748077E-2</v>
      </c>
      <c r="J2639" s="221">
        <v>-1.5482943058013916</v>
      </c>
      <c r="K2639" s="180">
        <v>794.61981201171875</v>
      </c>
      <c r="L2639" s="181">
        <v>288.8389892578125</v>
      </c>
      <c r="M2639" s="181">
        <v>216.94183349609375</v>
      </c>
      <c r="N2639" s="181">
        <v>202.56240844726562</v>
      </c>
      <c r="O2639" s="181">
        <v>958.4202880859375</v>
      </c>
      <c r="P2639" s="181">
        <v>1022.1898803710937</v>
      </c>
      <c r="Q2639" s="181">
        <v>365.11248779296875</v>
      </c>
      <c r="R2639" s="181">
        <v>881.52154541015625</v>
      </c>
      <c r="S2639" s="226">
        <f t="shared" si="125"/>
        <v>4730.2072448730469</v>
      </c>
      <c r="T2639" s="181">
        <f t="shared" si="123"/>
        <v>57786.91290362992</v>
      </c>
      <c r="U2639" s="226">
        <f t="shared" si="124"/>
        <v>3791.1859959418211</v>
      </c>
    </row>
    <row r="2640" spans="1:21" x14ac:dyDescent="0.25">
      <c r="A2640" s="156" t="s">
        <v>16521</v>
      </c>
      <c r="B2640" s="156" t="s">
        <v>171</v>
      </c>
      <c r="C2640" s="223">
        <v>0.15668648481369019</v>
      </c>
      <c r="D2640" s="221">
        <v>-7.9163351058959961</v>
      </c>
      <c r="E2640" s="221">
        <v>0.74879544973373413</v>
      </c>
      <c r="F2640" s="221">
        <v>86.793899536132813</v>
      </c>
      <c r="G2640" s="221">
        <v>33.764419555664062</v>
      </c>
      <c r="H2640" s="221">
        <v>2.713719367980957</v>
      </c>
      <c r="I2640" s="221">
        <v>0.26209428906440735</v>
      </c>
      <c r="J2640" s="221">
        <v>-0.16370342671871185</v>
      </c>
      <c r="K2640" s="180">
        <v>557.60296630859375</v>
      </c>
      <c r="L2640" s="181">
        <v>176.95828247070312</v>
      </c>
      <c r="M2640" s="181">
        <v>154.8385009765625</v>
      </c>
      <c r="N2640" s="181">
        <v>122.58048248291016</v>
      </c>
      <c r="O2640" s="181">
        <v>639.6304931640625</v>
      </c>
      <c r="P2640" s="181">
        <v>788.93902587890625</v>
      </c>
      <c r="Q2640" s="181">
        <v>290.32220458984375</v>
      </c>
      <c r="R2640" s="181">
        <v>766.81927490234375</v>
      </c>
      <c r="S2640" s="226">
        <f t="shared" si="125"/>
        <v>3497.6912307739258</v>
      </c>
      <c r="T2640" s="181">
        <f t="shared" si="123"/>
        <v>33129.960526905386</v>
      </c>
      <c r="U2640" s="226">
        <f t="shared" si="124"/>
        <v>2173.5343884033518</v>
      </c>
    </row>
    <row r="2641" spans="1:21" x14ac:dyDescent="0.25">
      <c r="A2641" s="156" t="s">
        <v>16522</v>
      </c>
      <c r="B2641" s="156" t="s">
        <v>171</v>
      </c>
      <c r="C2641" s="223">
        <v>-1.0822367668151855</v>
      </c>
      <c r="D2641" s="221">
        <v>-0.11472738534212112</v>
      </c>
      <c r="E2641" s="221">
        <v>-0.49012774229049683</v>
      </c>
      <c r="F2641" s="221">
        <v>63.099044799804688</v>
      </c>
      <c r="G2641" s="221">
        <v>39.870555877685547</v>
      </c>
      <c r="H2641" s="221">
        <v>34.470043182373047</v>
      </c>
      <c r="I2641" s="221">
        <v>-0.97682905197143555</v>
      </c>
      <c r="J2641" s="221">
        <v>-1.402626633644104</v>
      </c>
      <c r="K2641" s="180">
        <v>283.74560546875</v>
      </c>
      <c r="L2641" s="181">
        <v>95.806053161621094</v>
      </c>
      <c r="M2641" s="181">
        <v>85.906097412109375</v>
      </c>
      <c r="N2641" s="181">
        <v>84.309326171875</v>
      </c>
      <c r="O2641" s="181">
        <v>290.4520263671875</v>
      </c>
      <c r="P2641" s="181">
        <v>307.21807861328125</v>
      </c>
      <c r="Q2641" s="181">
        <v>107.14310455322266</v>
      </c>
      <c r="R2641" s="181">
        <v>290.4520263671875</v>
      </c>
      <c r="S2641" s="226">
        <f t="shared" si="125"/>
        <v>1545.0323181152344</v>
      </c>
      <c r="T2641" s="181">
        <f t="shared" si="123"/>
        <v>26617.909420988111</v>
      </c>
      <c r="U2641" s="226">
        <f t="shared" si="124"/>
        <v>1746.3027590068591</v>
      </c>
    </row>
    <row r="2642" spans="1:21" x14ac:dyDescent="0.25">
      <c r="A2642" s="156" t="s">
        <v>16523</v>
      </c>
      <c r="B2642" s="156" t="s">
        <v>171</v>
      </c>
      <c r="C2642" s="223">
        <v>0.42969772219657898</v>
      </c>
      <c r="D2642" s="221">
        <v>1.3972071409225464</v>
      </c>
      <c r="E2642" s="221">
        <v>1.0218067169189453</v>
      </c>
      <c r="F2642" s="221">
        <v>69.428398132324219</v>
      </c>
      <c r="G2642" s="221">
        <v>15.079254150390625</v>
      </c>
      <c r="H2642" s="221">
        <v>35.260646820068359</v>
      </c>
      <c r="I2642" s="221">
        <v>0.53510552644729614</v>
      </c>
      <c r="J2642" s="221">
        <v>0.10930781811475754</v>
      </c>
      <c r="K2642" s="180">
        <v>118.29924011230469</v>
      </c>
      <c r="L2642" s="181">
        <v>47.960483551025391</v>
      </c>
      <c r="M2642" s="181">
        <v>40.813236236572266</v>
      </c>
      <c r="N2642" s="181">
        <v>39.876701354980469</v>
      </c>
      <c r="O2642" s="181">
        <v>138.75514221191406</v>
      </c>
      <c r="P2642" s="181">
        <v>157.042236328125</v>
      </c>
      <c r="Q2642" s="181">
        <v>49.636390686035156</v>
      </c>
      <c r="R2642" s="181">
        <v>123.12979125976562</v>
      </c>
      <c r="S2642" s="226">
        <f t="shared" si="125"/>
        <v>715.51322174072266</v>
      </c>
      <c r="T2642" s="181">
        <f t="shared" si="123"/>
        <v>10597.877021799835</v>
      </c>
      <c r="U2642" s="226">
        <f t="shared" si="124"/>
        <v>695.28758213414289</v>
      </c>
    </row>
    <row r="2643" spans="1:21" x14ac:dyDescent="0.25">
      <c r="A2643" s="156" t="s">
        <v>14565</v>
      </c>
      <c r="B2643" s="156" t="s">
        <v>171</v>
      </c>
      <c r="C2643" s="223">
        <v>-1.6048861742019653</v>
      </c>
      <c r="D2643" s="221">
        <v>-0.63737666606903076</v>
      </c>
      <c r="E2643" s="221">
        <v>-1.0127770900726318</v>
      </c>
      <c r="F2643" s="221">
        <v>2.3377830982208252</v>
      </c>
      <c r="G2643" s="221">
        <v>6.5066242218017578</v>
      </c>
      <c r="H2643" s="221">
        <v>0.95214682817459106</v>
      </c>
      <c r="I2643" s="221">
        <v>-1.4994783401489258</v>
      </c>
      <c r="J2643" s="221">
        <v>-1.9252760410308838</v>
      </c>
      <c r="K2643" s="180">
        <v>0.56598144769668579</v>
      </c>
      <c r="L2643" s="181">
        <v>0.22679045796394348</v>
      </c>
      <c r="M2643" s="181">
        <v>0.15616710484027863</v>
      </c>
      <c r="N2643" s="181">
        <v>0.17108753323554993</v>
      </c>
      <c r="O2643" s="181">
        <v>0.57194960117340088</v>
      </c>
      <c r="P2643" s="181">
        <v>0.52519893646240234</v>
      </c>
      <c r="Q2643" s="181">
        <v>0.18899203836917877</v>
      </c>
      <c r="R2643" s="181">
        <v>0.61969494819641113</v>
      </c>
      <c r="S2643" s="226">
        <f t="shared" si="125"/>
        <v>3.025862067937851</v>
      </c>
      <c r="T2643" s="181">
        <f t="shared" si="123"/>
        <v>1.9339706569050534</v>
      </c>
      <c r="U2643" s="226">
        <f t="shared" si="124"/>
        <v>0.12688067423238794</v>
      </c>
    </row>
    <row r="2644" spans="1:21" x14ac:dyDescent="0.25">
      <c r="A2644" s="156" t="s">
        <v>14567</v>
      </c>
      <c r="B2644" s="156" t="s">
        <v>171</v>
      </c>
      <c r="C2644" s="223">
        <v>-2.0985763072967529</v>
      </c>
      <c r="D2644" s="221">
        <v>-1.1310667991638184</v>
      </c>
      <c r="E2644" s="221">
        <v>-1.5064672231674194</v>
      </c>
      <c r="F2644" s="221">
        <v>1.8440929651260376</v>
      </c>
      <c r="G2644" s="221">
        <v>6.0129332542419434</v>
      </c>
      <c r="H2644" s="221">
        <v>0.4584566056728363</v>
      </c>
      <c r="I2644" s="221">
        <v>-1.9931683540344238</v>
      </c>
      <c r="J2644" s="221">
        <v>-2.4189660549163818</v>
      </c>
      <c r="K2644" s="180">
        <v>4.123110294342041</v>
      </c>
      <c r="L2644" s="181">
        <v>1.3826494216918945</v>
      </c>
      <c r="M2644" s="181">
        <v>1.1425485610961914</v>
      </c>
      <c r="N2644" s="181">
        <v>0.96040314435958862</v>
      </c>
      <c r="O2644" s="181">
        <v>4.3880491256713867</v>
      </c>
      <c r="P2644" s="181">
        <v>4.9427647590637207</v>
      </c>
      <c r="Q2644" s="181">
        <v>1.53995680809021</v>
      </c>
      <c r="R2644" s="181">
        <v>3.7588193416595459</v>
      </c>
      <c r="S2644" s="226">
        <f t="shared" si="125"/>
        <v>22.238301455974579</v>
      </c>
      <c r="T2644" s="181">
        <f t="shared" si="123"/>
        <v>6.3225703847672108</v>
      </c>
      <c r="U2644" s="226">
        <f t="shared" si="124"/>
        <v>0.41480049887870457</v>
      </c>
    </row>
    <row r="2645" spans="1:21" x14ac:dyDescent="0.25">
      <c r="A2645" s="156" t="s">
        <v>14572</v>
      </c>
      <c r="B2645" s="156" t="s">
        <v>171</v>
      </c>
      <c r="C2645" s="223">
        <v>-0.82416754961013794</v>
      </c>
      <c r="D2645" s="221">
        <v>0.14334182441234589</v>
      </c>
      <c r="E2645" s="221">
        <v>-0.23205855488777161</v>
      </c>
      <c r="F2645" s="221">
        <v>5.0615835189819336</v>
      </c>
      <c r="G2645" s="221">
        <v>7.2873420715332031</v>
      </c>
      <c r="H2645" s="221">
        <v>1.7328654527664185</v>
      </c>
      <c r="I2645" s="221">
        <v>-0.71875977516174316</v>
      </c>
      <c r="J2645" s="221">
        <v>-1.1445574760437012</v>
      </c>
      <c r="K2645" s="180">
        <v>753.28961181640625</v>
      </c>
      <c r="L2645" s="181">
        <v>234.13055419921875</v>
      </c>
      <c r="M2645" s="181">
        <v>240.4927978515625</v>
      </c>
      <c r="N2645" s="181">
        <v>313.02236938476562</v>
      </c>
      <c r="O2645" s="181">
        <v>898.3487548828125</v>
      </c>
      <c r="P2645" s="181">
        <v>860.17529296875</v>
      </c>
      <c r="Q2645" s="181">
        <v>253.21728515625</v>
      </c>
      <c r="R2645" s="181">
        <v>423.08917236328125</v>
      </c>
      <c r="S2645" s="226">
        <f t="shared" si="125"/>
        <v>3975.7658386230469</v>
      </c>
      <c r="T2645" s="181">
        <f t="shared" si="123"/>
        <v>8312.1947527606026</v>
      </c>
      <c r="U2645" s="226">
        <f t="shared" si="124"/>
        <v>545.33240761209743</v>
      </c>
    </row>
    <row r="2646" spans="1:21" x14ac:dyDescent="0.25">
      <c r="A2646" s="156" t="s">
        <v>16524</v>
      </c>
      <c r="B2646" s="156" t="s">
        <v>171</v>
      </c>
      <c r="C2646" s="223">
        <v>-0.95207786560058594</v>
      </c>
      <c r="D2646" s="221">
        <v>1.5431514009833336E-2</v>
      </c>
      <c r="E2646" s="221">
        <v>-0.3599688708782196</v>
      </c>
      <c r="F2646" s="221">
        <v>2.990591287612915</v>
      </c>
      <c r="G2646" s="221">
        <v>7.1594319343566895</v>
      </c>
      <c r="H2646" s="221">
        <v>1.6049550771713257</v>
      </c>
      <c r="I2646" s="221">
        <v>-0.84667009115219116</v>
      </c>
      <c r="J2646" s="221">
        <v>-1.2724677324295044</v>
      </c>
      <c r="K2646" s="180">
        <v>251</v>
      </c>
      <c r="L2646" s="181">
        <v>88</v>
      </c>
      <c r="M2646" s="181">
        <v>74</v>
      </c>
      <c r="N2646" s="181">
        <v>66</v>
      </c>
      <c r="O2646" s="181">
        <v>343</v>
      </c>
      <c r="P2646" s="181">
        <v>344</v>
      </c>
      <c r="Q2646" s="181">
        <v>63</v>
      </c>
      <c r="R2646" s="181">
        <v>58</v>
      </c>
      <c r="S2646" s="226">
        <f t="shared" si="125"/>
        <v>1287</v>
      </c>
      <c r="T2646" s="181">
        <f t="shared" si="123"/>
        <v>2813.7741133123636</v>
      </c>
      <c r="U2646" s="226">
        <f t="shared" si="124"/>
        <v>184.60133061483128</v>
      </c>
    </row>
    <row r="2647" spans="1:21" x14ac:dyDescent="0.25">
      <c r="A2647" s="156" t="s">
        <v>14575</v>
      </c>
      <c r="B2647" s="156" t="s">
        <v>171</v>
      </c>
      <c r="C2647" s="223">
        <v>-2.0670638084411621</v>
      </c>
      <c r="D2647" s="221">
        <v>-1.0995544195175171</v>
      </c>
      <c r="E2647" s="221">
        <v>-1.4749548435211182</v>
      </c>
      <c r="F2647" s="221">
        <v>1.8756054639816284</v>
      </c>
      <c r="G2647" s="221">
        <v>6.0444459915161133</v>
      </c>
      <c r="H2647" s="221">
        <v>0.48996910452842712</v>
      </c>
      <c r="I2647" s="221">
        <v>-1.9616560935974121</v>
      </c>
      <c r="J2647" s="221">
        <v>-2.3874537944793701</v>
      </c>
      <c r="K2647" s="180">
        <v>200.86883544921875</v>
      </c>
      <c r="L2647" s="181">
        <v>76.300300598144531</v>
      </c>
      <c r="M2647" s="181">
        <v>59.547409057617188</v>
      </c>
      <c r="N2647" s="181">
        <v>67.509178161621094</v>
      </c>
      <c r="O2647" s="181">
        <v>256.43536376953125</v>
      </c>
      <c r="P2647" s="181">
        <v>312.83123779296875</v>
      </c>
      <c r="Q2647" s="181">
        <v>96.038856506347656</v>
      </c>
      <c r="R2647" s="181">
        <v>245.15618896484375</v>
      </c>
      <c r="S2647" s="226">
        <f t="shared" si="125"/>
        <v>1314.687370300293</v>
      </c>
      <c r="T2647" s="181">
        <f t="shared" si="123"/>
        <v>469.2788776838097</v>
      </c>
      <c r="U2647" s="226">
        <f t="shared" si="124"/>
        <v>30.787654502900384</v>
      </c>
    </row>
    <row r="2648" spans="1:21" x14ac:dyDescent="0.25">
      <c r="A2648" s="156" t="s">
        <v>16416</v>
      </c>
      <c r="B2648" s="156" t="s">
        <v>171</v>
      </c>
      <c r="C2648" s="223">
        <v>-1.6905485391616821</v>
      </c>
      <c r="D2648" s="221">
        <v>-0.72303909063339233</v>
      </c>
      <c r="E2648" s="221">
        <v>-1.0984395742416382</v>
      </c>
      <c r="F2648" s="221">
        <v>2.2521207332611084</v>
      </c>
      <c r="G2648" s="221">
        <v>6.4209613800048828</v>
      </c>
      <c r="H2648" s="221">
        <v>0.86648440361022949</v>
      </c>
      <c r="I2648" s="221">
        <v>-1.5851408243179321</v>
      </c>
      <c r="J2648" s="221">
        <v>-2.0109384059906006</v>
      </c>
      <c r="K2648" s="180">
        <v>12.715939521789551</v>
      </c>
      <c r="L2648" s="181">
        <v>5.6313447952270508</v>
      </c>
      <c r="M2648" s="181">
        <v>2.724844217300415</v>
      </c>
      <c r="N2648" s="181">
        <v>2.997328519821167</v>
      </c>
      <c r="O2648" s="181">
        <v>16.43989372253418</v>
      </c>
      <c r="P2648" s="181">
        <v>22.707035064697266</v>
      </c>
      <c r="Q2648" s="181">
        <v>10.445236206054687</v>
      </c>
      <c r="R2648" s="181">
        <v>22.616207122802734</v>
      </c>
      <c r="S2648" s="226">
        <f t="shared" si="125"/>
        <v>96.277829170227051</v>
      </c>
      <c r="T2648" s="181">
        <f t="shared" si="123"/>
        <v>41.386918168168364</v>
      </c>
      <c r="U2648" s="226">
        <f t="shared" si="124"/>
        <v>2.7152428930754304</v>
      </c>
    </row>
    <row r="2649" spans="1:21" x14ac:dyDescent="0.25">
      <c r="A2649" s="156" t="s">
        <v>16417</v>
      </c>
      <c r="B2649" s="156" t="s">
        <v>171</v>
      </c>
      <c r="C2649" s="223">
        <v>0.10284962505102158</v>
      </c>
      <c r="D2649" s="221">
        <v>1.0703591108322144</v>
      </c>
      <c r="E2649" s="221">
        <v>0.69495862722396851</v>
      </c>
      <c r="F2649" s="221">
        <v>4.0455188751220703</v>
      </c>
      <c r="G2649" s="221">
        <v>8.214360237121582</v>
      </c>
      <c r="H2649" s="221">
        <v>2.6598825454711914</v>
      </c>
      <c r="I2649" s="221">
        <v>0.20825739204883575</v>
      </c>
      <c r="J2649" s="221">
        <v>-0.21754026412963867</v>
      </c>
      <c r="K2649" s="180">
        <v>100.78913116455078</v>
      </c>
      <c r="L2649" s="181">
        <v>40.2843017578125</v>
      </c>
      <c r="M2649" s="181">
        <v>30.565910339355469</v>
      </c>
      <c r="N2649" s="181">
        <v>36.522342681884766</v>
      </c>
      <c r="O2649" s="181">
        <v>139.19245910644531</v>
      </c>
      <c r="P2649" s="181">
        <v>164.899169921875</v>
      </c>
      <c r="Q2649" s="181">
        <v>55.175388336181641</v>
      </c>
      <c r="R2649" s="181">
        <v>139.19245910644531</v>
      </c>
      <c r="S2649" s="226">
        <f t="shared" si="125"/>
        <v>706.62116241455078</v>
      </c>
      <c r="T2649" s="181">
        <f t="shared" si="123"/>
        <v>1785.6788069223562</v>
      </c>
      <c r="U2649" s="226">
        <f t="shared" si="124"/>
        <v>117.15179347517774</v>
      </c>
    </row>
    <row r="2650" spans="1:21" x14ac:dyDescent="0.25">
      <c r="A2650" s="156" t="s">
        <v>16525</v>
      </c>
      <c r="B2650" s="156" t="s">
        <v>171</v>
      </c>
      <c r="C2650" s="223">
        <v>-1.0622278451919556</v>
      </c>
      <c r="D2650" s="221">
        <v>-0.29001429677009583</v>
      </c>
      <c r="E2650" s="221">
        <v>9.8406000137329102</v>
      </c>
      <c r="F2650" s="221">
        <v>6.7022242546081543</v>
      </c>
      <c r="G2650" s="221">
        <v>22.402898788452148</v>
      </c>
      <c r="H2650" s="221">
        <v>4.9635353088378906</v>
      </c>
      <c r="I2650" s="221">
        <v>-0.95682007074356079</v>
      </c>
      <c r="J2650" s="221">
        <v>-1.3826178312301636</v>
      </c>
      <c r="K2650" s="180">
        <v>2568</v>
      </c>
      <c r="L2650" s="181">
        <v>696</v>
      </c>
      <c r="M2650" s="181">
        <v>638</v>
      </c>
      <c r="N2650" s="181">
        <v>886</v>
      </c>
      <c r="O2650" s="181">
        <v>3198</v>
      </c>
      <c r="P2650" s="181">
        <v>2255</v>
      </c>
      <c r="Q2650" s="181">
        <v>528</v>
      </c>
      <c r="R2650" s="181">
        <v>1199</v>
      </c>
      <c r="S2650" s="226">
        <f t="shared" si="125"/>
        <v>11968</v>
      </c>
      <c r="T2650" s="181">
        <f t="shared" si="123"/>
        <v>89961.105111241341</v>
      </c>
      <c r="U2650" s="226">
        <f t="shared" si="124"/>
        <v>5902.0159537846594</v>
      </c>
    </row>
    <row r="2651" spans="1:21" x14ac:dyDescent="0.25">
      <c r="A2651" s="156" t="s">
        <v>16526</v>
      </c>
      <c r="B2651" s="156" t="s">
        <v>171</v>
      </c>
      <c r="C2651" s="223">
        <v>-0.73061031103134155</v>
      </c>
      <c r="D2651" s="221">
        <v>0.23689906299114227</v>
      </c>
      <c r="E2651" s="221">
        <v>-0.13850131630897522</v>
      </c>
      <c r="F2651" s="221">
        <v>7.6655097007751465</v>
      </c>
      <c r="G2651" s="221">
        <v>10.639656066894531</v>
      </c>
      <c r="H2651" s="221">
        <v>6.559262752532959</v>
      </c>
      <c r="I2651" s="221">
        <v>-0.62520253658294678</v>
      </c>
      <c r="J2651" s="221">
        <v>-1.0510002374649048</v>
      </c>
      <c r="K2651" s="180">
        <v>1961</v>
      </c>
      <c r="L2651" s="181">
        <v>966</v>
      </c>
      <c r="M2651" s="181">
        <v>470</v>
      </c>
      <c r="N2651" s="181">
        <v>439</v>
      </c>
      <c r="O2651" s="181">
        <v>1987</v>
      </c>
      <c r="P2651" s="181">
        <v>2460</v>
      </c>
      <c r="Q2651" s="181">
        <v>874</v>
      </c>
      <c r="R2651" s="181">
        <v>2331</v>
      </c>
      <c r="S2651" s="226">
        <f t="shared" si="125"/>
        <v>11488</v>
      </c>
      <c r="T2651" s="181">
        <f t="shared" si="123"/>
        <v>36376.655220538378</v>
      </c>
      <c r="U2651" s="226">
        <f t="shared" si="124"/>
        <v>2386.5380398724515</v>
      </c>
    </row>
    <row r="2652" spans="1:21" x14ac:dyDescent="0.25">
      <c r="A2652" s="156" t="s">
        <v>16527</v>
      </c>
      <c r="B2652" s="156" t="s">
        <v>171</v>
      </c>
      <c r="C2652" s="223">
        <v>-1.4554598331451416</v>
      </c>
      <c r="D2652" s="221">
        <v>-0.48795035481452942</v>
      </c>
      <c r="E2652" s="221">
        <v>-0.86335074901580811</v>
      </c>
      <c r="F2652" s="221">
        <v>2.4872093200683594</v>
      </c>
      <c r="G2652" s="221">
        <v>6.6560502052307129</v>
      </c>
      <c r="H2652" s="221">
        <v>4.1278162002563477</v>
      </c>
      <c r="I2652" s="221">
        <v>-1.3500519990921021</v>
      </c>
      <c r="J2652" s="221">
        <v>-1.7758496999740601</v>
      </c>
      <c r="K2652" s="180">
        <v>678.87530517578125</v>
      </c>
      <c r="L2652" s="181">
        <v>181.55967712402344</v>
      </c>
      <c r="M2652" s="181">
        <v>140.11671447753906</v>
      </c>
      <c r="N2652" s="181">
        <v>116.43501281738281</v>
      </c>
      <c r="O2652" s="181">
        <v>827.8726806640625</v>
      </c>
      <c r="P2652" s="181">
        <v>911.745361328125</v>
      </c>
      <c r="Q2652" s="181">
        <v>357.19894409179687</v>
      </c>
      <c r="R2652" s="181">
        <v>851.55438232421875</v>
      </c>
      <c r="S2652" s="226">
        <f t="shared" si="125"/>
        <v>4065.3580780029297</v>
      </c>
      <c r="T2652" s="181">
        <f t="shared" si="123"/>
        <v>6371.3701875286442</v>
      </c>
      <c r="U2652" s="226">
        <f t="shared" si="124"/>
        <v>418.0020737602423</v>
      </c>
    </row>
    <row r="2653" spans="1:21" x14ac:dyDescent="0.25">
      <c r="A2653" s="156" t="s">
        <v>16472</v>
      </c>
      <c r="B2653" s="156" t="s">
        <v>171</v>
      </c>
      <c r="C2653" s="223">
        <v>-1.6594799757003784</v>
      </c>
      <c r="D2653" s="221">
        <v>-0.69197064638137817</v>
      </c>
      <c r="E2653" s="221">
        <v>-1.0673710107803345</v>
      </c>
      <c r="F2653" s="221">
        <v>2.2831892967224121</v>
      </c>
      <c r="G2653" s="221">
        <v>22.234491348266602</v>
      </c>
      <c r="H2653" s="221">
        <v>0.89755284786224365</v>
      </c>
      <c r="I2653" s="221">
        <v>-1.5540721416473389</v>
      </c>
      <c r="J2653" s="221">
        <v>-1.9798698425292969</v>
      </c>
      <c r="K2653" s="180">
        <v>104.21256256103516</v>
      </c>
      <c r="L2653" s="181">
        <v>40.76934814453125</v>
      </c>
      <c r="M2653" s="181">
        <v>32.83349609375</v>
      </c>
      <c r="N2653" s="181">
        <v>30.871335983276367</v>
      </c>
      <c r="O2653" s="181">
        <v>131.94444274902344</v>
      </c>
      <c r="P2653" s="181">
        <v>154.96713256835937</v>
      </c>
      <c r="Q2653" s="181">
        <v>49.402858734130859</v>
      </c>
      <c r="R2653" s="181">
        <v>157.23451232910156</v>
      </c>
      <c r="S2653" s="226">
        <f t="shared" si="125"/>
        <v>702.23568916320801</v>
      </c>
      <c r="T2653" s="181">
        <f t="shared" si="123"/>
        <v>2519.019015280076</v>
      </c>
      <c r="U2653" s="226">
        <f t="shared" si="124"/>
        <v>165.26353692171514</v>
      </c>
    </row>
    <row r="2654" spans="1:21" x14ac:dyDescent="0.25">
      <c r="A2654" s="156" t="s">
        <v>14577</v>
      </c>
      <c r="B2654" s="156" t="s">
        <v>171</v>
      </c>
      <c r="C2654" s="223">
        <v>-1.4750204086303711</v>
      </c>
      <c r="D2654" s="221">
        <v>-0.5075109601020813</v>
      </c>
      <c r="E2654" s="221">
        <v>-0.8829113245010376</v>
      </c>
      <c r="F2654" s="221">
        <v>2.467648983001709</v>
      </c>
      <c r="G2654" s="221">
        <v>6.6364898681640625</v>
      </c>
      <c r="H2654" s="221">
        <v>1.0820125341415405</v>
      </c>
      <c r="I2654" s="221">
        <v>-1.3696125745773315</v>
      </c>
      <c r="J2654" s="221">
        <v>-1.7954102754592896</v>
      </c>
      <c r="K2654" s="180">
        <v>1.2656095027923584</v>
      </c>
      <c r="L2654" s="181">
        <v>0.26858276128768921</v>
      </c>
      <c r="M2654" s="181">
        <v>0.17641228437423706</v>
      </c>
      <c r="N2654" s="181">
        <v>0.30822595953941345</v>
      </c>
      <c r="O2654" s="181">
        <v>1.3597621917724609</v>
      </c>
      <c r="P2654" s="181">
        <v>0.78989100456237793</v>
      </c>
      <c r="Q2654" s="181">
        <v>0.15659068524837494</v>
      </c>
      <c r="R2654" s="181">
        <v>0.44697719812393188</v>
      </c>
      <c r="S2654" s="226">
        <f t="shared" si="125"/>
        <v>4.7720515877008438</v>
      </c>
      <c r="T2654" s="181">
        <f t="shared" si="123"/>
        <v>7.4634724812808759</v>
      </c>
      <c r="U2654" s="226">
        <f t="shared" si="124"/>
        <v>0.48965087301543353</v>
      </c>
    </row>
    <row r="2655" spans="1:21" x14ac:dyDescent="0.25">
      <c r="A2655" s="156" t="s">
        <v>14578</v>
      </c>
      <c r="B2655" s="156" t="s">
        <v>171</v>
      </c>
      <c r="C2655" s="223">
        <v>36.780227661132812</v>
      </c>
      <c r="D2655" s="221">
        <v>-0.76748061180114746</v>
      </c>
      <c r="E2655" s="221">
        <v>-1.142880916595459</v>
      </c>
      <c r="F2655" s="221">
        <v>2.2076795101165771</v>
      </c>
      <c r="G2655" s="221">
        <v>6.3765196800231934</v>
      </c>
      <c r="H2655" s="221">
        <v>0.82204294204711914</v>
      </c>
      <c r="I2655" s="221">
        <v>-1.6295821666717529</v>
      </c>
      <c r="J2655" s="221">
        <v>-2.0553798675537109</v>
      </c>
      <c r="K2655" s="180">
        <v>14.988913536071777</v>
      </c>
      <c r="L2655" s="181">
        <v>5.0886917114257813</v>
      </c>
      <c r="M2655" s="181">
        <v>3.791574239730835</v>
      </c>
      <c r="N2655" s="181">
        <v>3.4257206916809082</v>
      </c>
      <c r="O2655" s="181">
        <v>15.698448181152344</v>
      </c>
      <c r="P2655" s="181">
        <v>15.232815742492676</v>
      </c>
      <c r="Q2655" s="181">
        <v>4.1241683959960938</v>
      </c>
      <c r="R2655" s="181">
        <v>10.443458557128906</v>
      </c>
      <c r="S2655" s="226">
        <f t="shared" si="125"/>
        <v>72.793791055679321</v>
      </c>
      <c r="T2655" s="181">
        <f t="shared" si="123"/>
        <v>635.05730226290757</v>
      </c>
      <c r="U2655" s="226">
        <f t="shared" si="124"/>
        <v>41.66376485580512</v>
      </c>
    </row>
    <row r="2656" spans="1:21" x14ac:dyDescent="0.25">
      <c r="A2656" s="156" t="s">
        <v>16528</v>
      </c>
      <c r="B2656" s="156" t="s">
        <v>171</v>
      </c>
      <c r="C2656" s="223">
        <v>-0.88683152198791504</v>
      </c>
      <c r="D2656" s="221">
        <v>8.0677822232246399E-2</v>
      </c>
      <c r="E2656" s="221">
        <v>-0.29472255706787109</v>
      </c>
      <c r="F2656" s="221">
        <v>32.909091949462891</v>
      </c>
      <c r="G2656" s="221">
        <v>7.2246785163879395</v>
      </c>
      <c r="H2656" s="221">
        <v>1.6702014207839966</v>
      </c>
      <c r="I2656" s="221">
        <v>-0.78142368793487549</v>
      </c>
      <c r="J2656" s="221">
        <v>-1.2072213888168335</v>
      </c>
      <c r="K2656" s="180">
        <v>275</v>
      </c>
      <c r="L2656" s="181">
        <v>98</v>
      </c>
      <c r="M2656" s="181">
        <v>59</v>
      </c>
      <c r="N2656" s="181">
        <v>61</v>
      </c>
      <c r="O2656" s="181">
        <v>283</v>
      </c>
      <c r="P2656" s="181">
        <v>500</v>
      </c>
      <c r="Q2656" s="181">
        <v>154</v>
      </c>
      <c r="R2656" s="181">
        <v>369</v>
      </c>
      <c r="S2656" s="226">
        <f t="shared" si="125"/>
        <v>1799</v>
      </c>
      <c r="T2656" s="181">
        <f t="shared" si="123"/>
        <v>4067.9745261967182</v>
      </c>
      <c r="U2656" s="226">
        <f t="shared" si="124"/>
        <v>266.88478897090022</v>
      </c>
    </row>
    <row r="2657" spans="1:21" x14ac:dyDescent="0.25">
      <c r="A2657" s="156" t="s">
        <v>16529</v>
      </c>
      <c r="B2657" s="156" t="s">
        <v>171</v>
      </c>
      <c r="C2657" s="223">
        <v>-1.0759100914001465</v>
      </c>
      <c r="D2657" s="221">
        <v>-0.10840079188346863</v>
      </c>
      <c r="E2657" s="221">
        <v>-0.48380118608474731</v>
      </c>
      <c r="F2657" s="221">
        <v>2.8667590618133545</v>
      </c>
      <c r="G2657" s="221">
        <v>11.475127220153809</v>
      </c>
      <c r="H2657" s="221">
        <v>4.6216831207275391</v>
      </c>
      <c r="I2657" s="221">
        <v>-0.97050243616104126</v>
      </c>
      <c r="J2657" s="221">
        <v>-1.3963000774383545</v>
      </c>
      <c r="K2657" s="180">
        <v>823.4949951171875</v>
      </c>
      <c r="L2657" s="181">
        <v>268.40451049804687</v>
      </c>
      <c r="M2657" s="181">
        <v>171.18058776855469</v>
      </c>
      <c r="N2657" s="181">
        <v>216.05317687988281</v>
      </c>
      <c r="O2657" s="181">
        <v>953.12689208984375</v>
      </c>
      <c r="P2657" s="181">
        <v>1176.6588134765625</v>
      </c>
      <c r="Q2657" s="181">
        <v>336.54437255859375</v>
      </c>
      <c r="R2657" s="181">
        <v>934.0145263671875</v>
      </c>
      <c r="S2657" s="226">
        <f t="shared" si="125"/>
        <v>4879.4778747558594</v>
      </c>
      <c r="T2657" s="181">
        <f t="shared" si="123"/>
        <v>14366.068026150911</v>
      </c>
      <c r="U2657" s="226">
        <f t="shared" si="124"/>
        <v>942.50468109137694</v>
      </c>
    </row>
    <row r="2658" spans="1:21" x14ac:dyDescent="0.25">
      <c r="A2658" s="156" t="s">
        <v>16530</v>
      </c>
      <c r="B2658" s="156" t="s">
        <v>171</v>
      </c>
      <c r="C2658" s="223">
        <v>-0.9656451940536499</v>
      </c>
      <c r="D2658" s="221">
        <v>1.8642452778294683E-3</v>
      </c>
      <c r="E2658" s="221">
        <v>-0.37353608012199402</v>
      </c>
      <c r="F2658" s="221">
        <v>2.9770243167877197</v>
      </c>
      <c r="G2658" s="221">
        <v>7.1458644866943359</v>
      </c>
      <c r="H2658" s="221">
        <v>1.5913877487182617</v>
      </c>
      <c r="I2658" s="221">
        <v>-0.86023736000061035</v>
      </c>
      <c r="J2658" s="221">
        <v>-1.2860350608825684</v>
      </c>
      <c r="K2658" s="180">
        <v>8.0822324752807617</v>
      </c>
      <c r="L2658" s="181">
        <v>2.5677924156188965</v>
      </c>
      <c r="M2658" s="181">
        <v>1.8030673265457153</v>
      </c>
      <c r="N2658" s="181">
        <v>2.1819219589233398</v>
      </c>
      <c r="O2658" s="181">
        <v>8.5382604598999023</v>
      </c>
      <c r="P2658" s="181">
        <v>9.3591127395629883</v>
      </c>
      <c r="Q2658" s="181">
        <v>3.2202644348144531</v>
      </c>
      <c r="R2658" s="181">
        <v>7.731440544128418</v>
      </c>
      <c r="S2658" s="226">
        <f t="shared" si="125"/>
        <v>43.484092354774475</v>
      </c>
      <c r="T2658" s="181">
        <f t="shared" si="123"/>
        <v>61.216476239971925</v>
      </c>
      <c r="U2658" s="226">
        <f t="shared" si="124"/>
        <v>4.0161869838751736</v>
      </c>
    </row>
    <row r="2659" spans="1:21" x14ac:dyDescent="0.25">
      <c r="A2659" s="156" t="s">
        <v>16531</v>
      </c>
      <c r="B2659" s="156" t="s">
        <v>171</v>
      </c>
      <c r="C2659" s="223">
        <v>-1.3519970178604126</v>
      </c>
      <c r="D2659" s="221">
        <v>-0.38448765873908997</v>
      </c>
      <c r="E2659" s="221">
        <v>-0.75988805294036865</v>
      </c>
      <c r="F2659" s="221">
        <v>2.5906722545623779</v>
      </c>
      <c r="G2659" s="221">
        <v>6.7595124244689941</v>
      </c>
      <c r="H2659" s="221">
        <v>1.205035924911499</v>
      </c>
      <c r="I2659" s="221">
        <v>-1.2465893030166626</v>
      </c>
      <c r="J2659" s="221">
        <v>-1.6723870038986206</v>
      </c>
      <c r="K2659" s="180">
        <v>33.525459289550781</v>
      </c>
      <c r="L2659" s="181">
        <v>11.175152778625488</v>
      </c>
      <c r="M2659" s="181">
        <v>8.2505912780761719</v>
      </c>
      <c r="N2659" s="181">
        <v>9.510767936706543</v>
      </c>
      <c r="O2659" s="181">
        <v>35.261173248291016</v>
      </c>
      <c r="P2659" s="181">
        <v>38.827709197998047</v>
      </c>
      <c r="Q2659" s="181">
        <v>14.622805595397949</v>
      </c>
      <c r="R2659" s="181">
        <v>34.928295135498047</v>
      </c>
      <c r="S2659" s="226">
        <f t="shared" si="125"/>
        <v>186.10195446014404</v>
      </c>
      <c r="T2659" s="181">
        <f t="shared" si="123"/>
        <v>177.24159081204786</v>
      </c>
      <c r="U2659" s="226">
        <f t="shared" si="124"/>
        <v>11.628166365379194</v>
      </c>
    </row>
    <row r="2660" spans="1:21" x14ac:dyDescent="0.25">
      <c r="A2660" s="156" t="s">
        <v>16532</v>
      </c>
      <c r="B2660" s="156" t="s">
        <v>453</v>
      </c>
      <c r="C2660" s="223">
        <v>-2.6721017360687256</v>
      </c>
      <c r="D2660" s="221">
        <v>-1.704592227935791</v>
      </c>
      <c r="E2660" s="221">
        <v>-2.0799927711486816</v>
      </c>
      <c r="F2660" s="221">
        <v>1.2705676555633545</v>
      </c>
      <c r="G2660" s="221">
        <v>11.906095504760742</v>
      </c>
      <c r="H2660" s="221">
        <v>-0.11506873369216919</v>
      </c>
      <c r="I2660" s="221">
        <v>-2.5666940212249756</v>
      </c>
      <c r="J2660" s="221">
        <v>-2.9924914836883545</v>
      </c>
      <c r="K2660" s="180">
        <v>235.36653137207031</v>
      </c>
      <c r="L2660" s="181">
        <v>91.986083984375</v>
      </c>
      <c r="M2660" s="181">
        <v>50.084949493408203</v>
      </c>
      <c r="N2660" s="181">
        <v>51.721714019775391</v>
      </c>
      <c r="O2660" s="181">
        <v>232.74771118164062</v>
      </c>
      <c r="P2660" s="181">
        <v>399.37020874023437</v>
      </c>
      <c r="Q2660" s="181">
        <v>201.32185363769531</v>
      </c>
      <c r="R2660" s="181">
        <v>602.00146484375</v>
      </c>
      <c r="S2660" s="226">
        <f t="shared" si="125"/>
        <v>1864.6005172729492</v>
      </c>
      <c r="T2660" s="181">
        <f t="shared" si="123"/>
        <v>-417.23687803328085</v>
      </c>
      <c r="U2660" s="226">
        <f t="shared" si="124"/>
        <v>-27.373371054242572</v>
      </c>
    </row>
    <row r="2661" spans="1:21" x14ac:dyDescent="0.25">
      <c r="A2661" s="156" t="s">
        <v>16533</v>
      </c>
      <c r="B2661" s="156" t="s">
        <v>453</v>
      </c>
      <c r="C2661" s="223">
        <v>-1.2929394245147705</v>
      </c>
      <c r="D2661" s="221">
        <v>-0.32543015480041504</v>
      </c>
      <c r="E2661" s="221">
        <v>74.629264831542969</v>
      </c>
      <c r="F2661" s="221">
        <v>2.6497294902801514</v>
      </c>
      <c r="G2661" s="221">
        <v>6.8185701370239258</v>
      </c>
      <c r="H2661" s="221">
        <v>13.707949638366699</v>
      </c>
      <c r="I2661" s="221">
        <v>-1.1875317096710205</v>
      </c>
      <c r="J2661" s="221">
        <v>-1.6133294105529785</v>
      </c>
      <c r="K2661" s="180">
        <v>80.655036926269531</v>
      </c>
      <c r="L2661" s="181">
        <v>27.668071746826172</v>
      </c>
      <c r="M2661" s="181">
        <v>25.405902862548828</v>
      </c>
      <c r="N2661" s="181">
        <v>26.362974166870117</v>
      </c>
      <c r="O2661" s="181">
        <v>86.919509887695312</v>
      </c>
      <c r="P2661" s="181">
        <v>96.09869384765625</v>
      </c>
      <c r="Q2661" s="181">
        <v>28.581640243530273</v>
      </c>
      <c r="R2661" s="181">
        <v>89.442695617675781</v>
      </c>
      <c r="S2661" s="226">
        <f t="shared" si="125"/>
        <v>461.13452529907227</v>
      </c>
      <c r="T2661" s="181">
        <f t="shared" si="123"/>
        <v>3584.3331957345454</v>
      </c>
      <c r="U2661" s="226">
        <f t="shared" si="124"/>
        <v>235.15486696996766</v>
      </c>
    </row>
    <row r="2662" spans="1:21" x14ac:dyDescent="0.25">
      <c r="A2662" s="156" t="s">
        <v>16534</v>
      </c>
      <c r="B2662" s="156" t="s">
        <v>453</v>
      </c>
      <c r="C2662" s="223">
        <v>-1.4585943222045898</v>
      </c>
      <c r="D2662" s="221">
        <v>-0.49108487367630005</v>
      </c>
      <c r="E2662" s="221">
        <v>-0.86648517847061157</v>
      </c>
      <c r="F2662" s="221">
        <v>2.4840750694274902</v>
      </c>
      <c r="G2662" s="221">
        <v>14.431405067443848</v>
      </c>
      <c r="H2662" s="221">
        <v>1.0984387397766113</v>
      </c>
      <c r="I2662" s="221">
        <v>-1.3531866073608398</v>
      </c>
      <c r="J2662" s="221">
        <v>-0.49857297539710999</v>
      </c>
      <c r="K2662" s="180">
        <v>663</v>
      </c>
      <c r="L2662" s="181">
        <v>351</v>
      </c>
      <c r="M2662" s="181">
        <v>129</v>
      </c>
      <c r="N2662" s="181">
        <v>113</v>
      </c>
      <c r="O2662" s="181">
        <v>671</v>
      </c>
      <c r="P2662" s="181">
        <v>1008</v>
      </c>
      <c r="Q2662" s="181">
        <v>447</v>
      </c>
      <c r="R2662" s="181">
        <v>1256</v>
      </c>
      <c r="S2662" s="226">
        <f t="shared" si="125"/>
        <v>4638</v>
      </c>
      <c r="T2662" s="181">
        <f t="shared" si="123"/>
        <v>8589.1220479011536</v>
      </c>
      <c r="U2662" s="226">
        <f t="shared" si="124"/>
        <v>563.50058498093824</v>
      </c>
    </row>
    <row r="2663" spans="1:21" x14ac:dyDescent="0.25">
      <c r="A2663" s="156" t="s">
        <v>16535</v>
      </c>
      <c r="B2663" s="156" t="s">
        <v>453</v>
      </c>
      <c r="C2663" s="223">
        <v>-3.0388650894165039</v>
      </c>
      <c r="D2663" s="221">
        <v>-2.0713555812835693</v>
      </c>
      <c r="E2663" s="221">
        <v>-2.4467558860778809</v>
      </c>
      <c r="F2663" s="221">
        <v>0.90380442142486572</v>
      </c>
      <c r="G2663" s="221">
        <v>46.158649444580078</v>
      </c>
      <c r="H2663" s="221">
        <v>-0.48183193802833557</v>
      </c>
      <c r="I2663" s="221">
        <v>-2.9334573745727539</v>
      </c>
      <c r="J2663" s="221">
        <v>-2.8720927238464355</v>
      </c>
      <c r="K2663" s="180">
        <v>224</v>
      </c>
      <c r="L2663" s="181">
        <v>103</v>
      </c>
      <c r="M2663" s="181">
        <v>110</v>
      </c>
      <c r="N2663" s="181">
        <v>125</v>
      </c>
      <c r="O2663" s="181">
        <v>255</v>
      </c>
      <c r="P2663" s="181">
        <v>540</v>
      </c>
      <c r="Q2663" s="181">
        <v>318</v>
      </c>
      <c r="R2663" s="181">
        <v>1745</v>
      </c>
      <c r="S2663" s="226">
        <f t="shared" si="125"/>
        <v>3420</v>
      </c>
      <c r="T2663" s="181">
        <f t="shared" si="123"/>
        <v>4515.4021139144897</v>
      </c>
      <c r="U2663" s="226">
        <f t="shared" si="124"/>
        <v>296.23886101801753</v>
      </c>
    </row>
    <row r="2664" spans="1:21" x14ac:dyDescent="0.25">
      <c r="A2664" s="156" t="s">
        <v>16536</v>
      </c>
      <c r="B2664" s="156" t="s">
        <v>453</v>
      </c>
      <c r="C2664" s="223">
        <v>-2.1577908992767334</v>
      </c>
      <c r="D2664" s="221">
        <v>-3.959784984588623</v>
      </c>
      <c r="E2664" s="221">
        <v>-1.039715051651001</v>
      </c>
      <c r="F2664" s="221">
        <v>55.063220977783203</v>
      </c>
      <c r="G2664" s="221">
        <v>24.106464385986328</v>
      </c>
      <c r="H2664" s="221">
        <v>6.9199681282043457</v>
      </c>
      <c r="I2664" s="221">
        <v>-2.0523831844329834</v>
      </c>
      <c r="J2664" s="221">
        <v>-2.4781808853149414</v>
      </c>
      <c r="K2664" s="180">
        <v>1155</v>
      </c>
      <c r="L2664" s="181">
        <v>422</v>
      </c>
      <c r="M2664" s="181">
        <v>294</v>
      </c>
      <c r="N2664" s="181">
        <v>270</v>
      </c>
      <c r="O2664" s="181">
        <v>1168</v>
      </c>
      <c r="P2664" s="181">
        <v>1678</v>
      </c>
      <c r="Q2664" s="181">
        <v>803</v>
      </c>
      <c r="R2664" s="181">
        <v>3359</v>
      </c>
      <c r="S2664" s="226">
        <f t="shared" si="125"/>
        <v>9149</v>
      </c>
      <c r="T2664" s="181">
        <f t="shared" si="123"/>
        <v>40193.899317741394</v>
      </c>
      <c r="U2664" s="226">
        <f t="shared" si="124"/>
        <v>2636.9733311388691</v>
      </c>
    </row>
    <row r="2665" spans="1:21" x14ac:dyDescent="0.25">
      <c r="A2665" s="156" t="s">
        <v>16537</v>
      </c>
      <c r="B2665" s="156" t="s">
        <v>453</v>
      </c>
      <c r="C2665" s="223">
        <v>-2.8539175987243652</v>
      </c>
      <c r="D2665" s="221">
        <v>-1.1126885414123535</v>
      </c>
      <c r="E2665" s="221">
        <v>-6.5410199165344238</v>
      </c>
      <c r="F2665" s="221">
        <v>11.535789489746094</v>
      </c>
      <c r="G2665" s="221">
        <v>14.113101959228516</v>
      </c>
      <c r="H2665" s="221">
        <v>2.8479197025299072</v>
      </c>
      <c r="I2665" s="221">
        <v>1.590519905090332</v>
      </c>
      <c r="J2665" s="221">
        <v>-0.48216375708580017</v>
      </c>
      <c r="K2665" s="180">
        <v>1324</v>
      </c>
      <c r="L2665" s="181">
        <v>443</v>
      </c>
      <c r="M2665" s="181">
        <v>235</v>
      </c>
      <c r="N2665" s="181">
        <v>252</v>
      </c>
      <c r="O2665" s="181">
        <v>1237</v>
      </c>
      <c r="P2665" s="181">
        <v>1682</v>
      </c>
      <c r="Q2665" s="181">
        <v>623</v>
      </c>
      <c r="R2665" s="181">
        <v>1999</v>
      </c>
      <c r="S2665" s="226">
        <f t="shared" si="125"/>
        <v>7795</v>
      </c>
      <c r="T2665" s="181">
        <f t="shared" si="123"/>
        <v>19373.527960151434</v>
      </c>
      <c r="U2665" s="226">
        <f t="shared" si="124"/>
        <v>1271.0256389193564</v>
      </c>
    </row>
    <row r="2666" spans="1:21" x14ac:dyDescent="0.25">
      <c r="A2666" s="156" t="s">
        <v>16538</v>
      </c>
      <c r="B2666" s="156" t="s">
        <v>453</v>
      </c>
      <c r="C2666" s="223">
        <v>-1.8179250955581665</v>
      </c>
      <c r="D2666" s="221">
        <v>8.6633292958140373E-3</v>
      </c>
      <c r="E2666" s="221">
        <v>31.255094528198242</v>
      </c>
      <c r="F2666" s="221">
        <v>23.125345230102539</v>
      </c>
      <c r="G2666" s="221">
        <v>32.366893768310547</v>
      </c>
      <c r="H2666" s="221">
        <v>4.2647495269775391</v>
      </c>
      <c r="I2666" s="221">
        <v>-1.7125173807144165</v>
      </c>
      <c r="J2666" s="221">
        <v>-1.2503446340560913</v>
      </c>
      <c r="K2666" s="180">
        <v>743</v>
      </c>
      <c r="L2666" s="181">
        <v>276</v>
      </c>
      <c r="M2666" s="181">
        <v>213</v>
      </c>
      <c r="N2666" s="181">
        <v>206</v>
      </c>
      <c r="O2666" s="181">
        <v>836</v>
      </c>
      <c r="P2666" s="181">
        <v>1218</v>
      </c>
      <c r="Q2666" s="181">
        <v>690</v>
      </c>
      <c r="R2666" s="181">
        <v>2914</v>
      </c>
      <c r="S2666" s="226">
        <f t="shared" si="125"/>
        <v>7096</v>
      </c>
      <c r="T2666" s="181">
        <f t="shared" si="123"/>
        <v>37500.875842627138</v>
      </c>
      <c r="U2666" s="226">
        <f t="shared" si="124"/>
        <v>2460.2940040631634</v>
      </c>
    </row>
    <row r="2667" spans="1:21" x14ac:dyDescent="0.25">
      <c r="A2667" s="156" t="s">
        <v>16539</v>
      </c>
      <c r="B2667" s="156" t="s">
        <v>453</v>
      </c>
      <c r="C2667" s="223">
        <v>-1.6452949047088623</v>
      </c>
      <c r="D2667" s="221">
        <v>-0.67778569459915161</v>
      </c>
      <c r="E2667" s="221">
        <v>-1.0531859397888184</v>
      </c>
      <c r="F2667" s="221">
        <v>2.2973742485046387</v>
      </c>
      <c r="G2667" s="221">
        <v>6.466214656829834</v>
      </c>
      <c r="H2667" s="221">
        <v>0.91173791885375977</v>
      </c>
      <c r="I2667" s="221">
        <v>-1.5398871898651123</v>
      </c>
      <c r="J2667" s="221">
        <v>-1.9656850099563599</v>
      </c>
      <c r="K2667" s="180">
        <v>230</v>
      </c>
      <c r="L2667" s="181">
        <v>89</v>
      </c>
      <c r="M2667" s="181">
        <v>67</v>
      </c>
      <c r="N2667" s="181">
        <v>69</v>
      </c>
      <c r="O2667" s="181">
        <v>249</v>
      </c>
      <c r="P2667" s="181">
        <v>419</v>
      </c>
      <c r="Q2667" s="181">
        <v>212</v>
      </c>
      <c r="R2667" s="181">
        <v>489</v>
      </c>
      <c r="S2667" s="226">
        <f t="shared" si="125"/>
        <v>1824</v>
      </c>
      <c r="T2667" s="181">
        <f t="shared" si="123"/>
        <v>353.64419370889664</v>
      </c>
      <c r="U2667" s="226">
        <f t="shared" si="124"/>
        <v>23.201289831336307</v>
      </c>
    </row>
    <row r="2668" spans="1:21" x14ac:dyDescent="0.25">
      <c r="A2668" s="156" t="s">
        <v>16540</v>
      </c>
      <c r="B2668" s="156" t="s">
        <v>453</v>
      </c>
      <c r="C2668" s="223">
        <v>-2.5098013877868652</v>
      </c>
      <c r="D2668" s="221">
        <v>-1.5422922372817993</v>
      </c>
      <c r="E2668" s="221">
        <v>-1.9176925420761108</v>
      </c>
      <c r="F2668" s="221">
        <v>1.4328676462173462</v>
      </c>
      <c r="G2668" s="221">
        <v>191.34077453613281</v>
      </c>
      <c r="H2668" s="221">
        <v>4.7231264412403107E-2</v>
      </c>
      <c r="I2668" s="221">
        <v>-2.4043936729431152</v>
      </c>
      <c r="J2668" s="221">
        <v>-2.8301911354064941</v>
      </c>
      <c r="K2668" s="180">
        <v>55</v>
      </c>
      <c r="L2668" s="181">
        <v>34</v>
      </c>
      <c r="M2668" s="181">
        <v>14</v>
      </c>
      <c r="N2668" s="181">
        <v>10</v>
      </c>
      <c r="O2668" s="181">
        <v>75</v>
      </c>
      <c r="P2668" s="181">
        <v>120</v>
      </c>
      <c r="Q2668" s="181">
        <v>52</v>
      </c>
      <c r="R2668" s="181">
        <v>136</v>
      </c>
      <c r="S2668" s="226">
        <f t="shared" si="125"/>
        <v>496</v>
      </c>
      <c r="T2668" s="181">
        <f t="shared" si="123"/>
        <v>13643.295345008373</v>
      </c>
      <c r="U2668" s="226">
        <f t="shared" si="124"/>
        <v>895.08623408821836</v>
      </c>
    </row>
    <row r="2669" spans="1:21" x14ac:dyDescent="0.25">
      <c r="A2669" s="156" t="s">
        <v>16541</v>
      </c>
      <c r="B2669" s="156" t="s">
        <v>453</v>
      </c>
      <c r="C2669" s="223">
        <v>-1.0359086990356445</v>
      </c>
      <c r="D2669" s="221">
        <v>-6.8399213254451752E-2</v>
      </c>
      <c r="E2669" s="221">
        <v>6.520118236541748</v>
      </c>
      <c r="F2669" s="221">
        <v>19.778350830078125</v>
      </c>
      <c r="G2669" s="221">
        <v>45.305774688720703</v>
      </c>
      <c r="H2669" s="221">
        <v>9.441436767578125</v>
      </c>
      <c r="I2669" s="221">
        <v>-0.93050080537796021</v>
      </c>
      <c r="J2669" s="221">
        <v>-1.356298565864563</v>
      </c>
      <c r="K2669" s="180">
        <v>1045.2542724609375</v>
      </c>
      <c r="L2669" s="181">
        <v>377.28701782226562</v>
      </c>
      <c r="M2669" s="181">
        <v>333.48587036132812</v>
      </c>
      <c r="N2669" s="181">
        <v>301.63052368164062</v>
      </c>
      <c r="O2669" s="181">
        <v>1184.6214599609375</v>
      </c>
      <c r="P2669" s="181">
        <v>1295.1197509765625</v>
      </c>
      <c r="Q2669" s="181">
        <v>510.68136596679687</v>
      </c>
      <c r="R2669" s="181">
        <v>1917.294921875</v>
      </c>
      <c r="S2669" s="226">
        <f t="shared" si="125"/>
        <v>6965.3751831054687</v>
      </c>
      <c r="T2669" s="181">
        <f t="shared" si="123"/>
        <v>69853.897911169202</v>
      </c>
      <c r="U2669" s="226">
        <f t="shared" si="124"/>
        <v>4582.856328809683</v>
      </c>
    </row>
    <row r="2670" spans="1:21" x14ac:dyDescent="0.25">
      <c r="A2670" s="156" t="s">
        <v>16542</v>
      </c>
      <c r="B2670" s="156" t="s">
        <v>453</v>
      </c>
      <c r="C2670" s="223">
        <v>-1.3283488750457764</v>
      </c>
      <c r="D2670" s="221">
        <v>-0.36083963513374329</v>
      </c>
      <c r="E2670" s="221">
        <v>22.314628601074219</v>
      </c>
      <c r="F2670" s="221">
        <v>2.6143202781677246</v>
      </c>
      <c r="G2670" s="221">
        <v>41.437355041503906</v>
      </c>
      <c r="H2670" s="221">
        <v>3.2851243019104004</v>
      </c>
      <c r="I2670" s="221">
        <v>-1.2229411602020264</v>
      </c>
      <c r="J2670" s="221">
        <v>0.3773847222328186</v>
      </c>
      <c r="K2670" s="180">
        <v>493.67645263671875</v>
      </c>
      <c r="L2670" s="181">
        <v>191.70936584472656</v>
      </c>
      <c r="M2670" s="181">
        <v>94.364715576171875</v>
      </c>
      <c r="N2670" s="181">
        <v>112.24433898925781</v>
      </c>
      <c r="O2670" s="181">
        <v>472.81686401367187</v>
      </c>
      <c r="P2670" s="181">
        <v>824.4495849609375</v>
      </c>
      <c r="Q2670" s="181">
        <v>409.24484252929687</v>
      </c>
      <c r="R2670" s="181">
        <v>1165.1558837890625</v>
      </c>
      <c r="S2670" s="226">
        <f t="shared" si="125"/>
        <v>3763.6620483398437</v>
      </c>
      <c r="T2670" s="181">
        <f t="shared" si="123"/>
        <v>23914.134632570029</v>
      </c>
      <c r="U2670" s="226">
        <f t="shared" si="124"/>
        <v>1568.9180779610699</v>
      </c>
    </row>
    <row r="2671" spans="1:21" x14ac:dyDescent="0.25">
      <c r="A2671" s="156" t="s">
        <v>16543</v>
      </c>
      <c r="B2671" s="156" t="s">
        <v>453</v>
      </c>
      <c r="C2671" s="223">
        <v>-1.7479826211929321</v>
      </c>
      <c r="D2671" s="221">
        <v>-0.78047323226928711</v>
      </c>
      <c r="E2671" s="221">
        <v>-1.1558734178543091</v>
      </c>
      <c r="F2671" s="221">
        <v>75.516777038574219</v>
      </c>
      <c r="G2671" s="221">
        <v>6.3635272979736328</v>
      </c>
      <c r="H2671" s="221">
        <v>0.80905026197433472</v>
      </c>
      <c r="I2671" s="221">
        <v>-1.642574667930603</v>
      </c>
      <c r="J2671" s="221">
        <v>-2.0683724880218506</v>
      </c>
      <c r="K2671" s="180">
        <v>53</v>
      </c>
      <c r="L2671" s="181">
        <v>45</v>
      </c>
      <c r="M2671" s="181">
        <v>10</v>
      </c>
      <c r="N2671" s="181">
        <v>13</v>
      </c>
      <c r="O2671" s="181">
        <v>57</v>
      </c>
      <c r="P2671" s="181">
        <v>121</v>
      </c>
      <c r="Q2671" s="181">
        <v>69</v>
      </c>
      <c r="R2671" s="181">
        <v>175</v>
      </c>
      <c r="S2671" s="226">
        <f t="shared" si="125"/>
        <v>543</v>
      </c>
      <c r="T2671" s="181">
        <f t="shared" si="123"/>
        <v>827.70829313993454</v>
      </c>
      <c r="U2671" s="226">
        <f t="shared" si="124"/>
        <v>54.302885065173854</v>
      </c>
    </row>
    <row r="2672" spans="1:21" x14ac:dyDescent="0.25">
      <c r="A2672" s="156" t="s">
        <v>16544</v>
      </c>
      <c r="B2672" s="156" t="s">
        <v>453</v>
      </c>
      <c r="C2672" s="223">
        <v>6.5321743488311768E-2</v>
      </c>
      <c r="D2672" s="221">
        <v>0.65750527381896973</v>
      </c>
      <c r="E2672" s="221">
        <v>20.376506805419922</v>
      </c>
      <c r="F2672" s="221">
        <v>14.986832618713379</v>
      </c>
      <c r="G2672" s="221">
        <v>36.540904998779297</v>
      </c>
      <c r="H2672" s="221">
        <v>7.5369539260864258</v>
      </c>
      <c r="I2672" s="221">
        <v>-3.1365439891815186</v>
      </c>
      <c r="J2672" s="221">
        <v>-0.63039416074752808</v>
      </c>
      <c r="K2672" s="180">
        <v>824</v>
      </c>
      <c r="L2672" s="181">
        <v>346</v>
      </c>
      <c r="M2672" s="181">
        <v>372</v>
      </c>
      <c r="N2672" s="181">
        <v>322</v>
      </c>
      <c r="O2672" s="181">
        <v>1033</v>
      </c>
      <c r="P2672" s="181">
        <v>1116</v>
      </c>
      <c r="Q2672" s="181">
        <v>405</v>
      </c>
      <c r="R2672" s="181">
        <v>1540</v>
      </c>
      <c r="S2672" s="226">
        <f t="shared" si="125"/>
        <v>5958</v>
      </c>
      <c r="T2672" s="181">
        <f t="shared" si="123"/>
        <v>56604.030698299408</v>
      </c>
      <c r="U2672" s="226">
        <f t="shared" si="124"/>
        <v>3713.5814618637237</v>
      </c>
    </row>
    <row r="2673" spans="1:21" x14ac:dyDescent="0.25">
      <c r="A2673" s="156" t="s">
        <v>16545</v>
      </c>
      <c r="B2673" s="156" t="s">
        <v>453</v>
      </c>
      <c r="C2673" s="223">
        <v>-0.35333859920501709</v>
      </c>
      <c r="D2673" s="221">
        <v>3.2702378928661346E-2</v>
      </c>
      <c r="E2673" s="221">
        <v>13.963370323181152</v>
      </c>
      <c r="F2673" s="221">
        <v>25.133886337280273</v>
      </c>
      <c r="G2673" s="221">
        <v>18.787618637084961</v>
      </c>
      <c r="H2673" s="221">
        <v>16.99653434753418</v>
      </c>
      <c r="I2673" s="221">
        <v>-0.82939928770065308</v>
      </c>
      <c r="J2673" s="221">
        <v>-0.61875051259994507</v>
      </c>
      <c r="K2673" s="180">
        <v>851</v>
      </c>
      <c r="L2673" s="181">
        <v>300</v>
      </c>
      <c r="M2673" s="181">
        <v>257</v>
      </c>
      <c r="N2673" s="181">
        <v>230</v>
      </c>
      <c r="O2673" s="181">
        <v>1000</v>
      </c>
      <c r="P2673" s="181">
        <v>1078</v>
      </c>
      <c r="Q2673" s="181">
        <v>416</v>
      </c>
      <c r="R2673" s="181">
        <v>1393</v>
      </c>
      <c r="S2673" s="226">
        <f t="shared" si="125"/>
        <v>5525</v>
      </c>
      <c r="T2673" s="181">
        <f t="shared" si="123"/>
        <v>44981.432692378759</v>
      </c>
      <c r="U2673" s="226">
        <f t="shared" si="124"/>
        <v>2951.0657194154046</v>
      </c>
    </row>
    <row r="2674" spans="1:21" x14ac:dyDescent="0.25">
      <c r="A2674" s="156" t="s">
        <v>16546</v>
      </c>
      <c r="B2674" s="156" t="s">
        <v>453</v>
      </c>
      <c r="C2674" s="223">
        <v>-1.7025554180145264</v>
      </c>
      <c r="D2674" s="221">
        <v>-0.73504573106765747</v>
      </c>
      <c r="E2674" s="221">
        <v>-1.1104463338851929</v>
      </c>
      <c r="F2674" s="221">
        <v>2.2401139736175537</v>
      </c>
      <c r="G2674" s="221">
        <v>10.441359519958496</v>
      </c>
      <c r="H2674" s="221">
        <v>1.6282730102539062</v>
      </c>
      <c r="I2674" s="221">
        <v>-1.5971475839614868</v>
      </c>
      <c r="J2674" s="221">
        <v>-2.0229454040527344</v>
      </c>
      <c r="K2674" s="180">
        <v>682</v>
      </c>
      <c r="L2674" s="181">
        <v>192</v>
      </c>
      <c r="M2674" s="181">
        <v>120</v>
      </c>
      <c r="N2674" s="181">
        <v>144</v>
      </c>
      <c r="O2674" s="181">
        <v>694</v>
      </c>
      <c r="P2674" s="181">
        <v>826</v>
      </c>
      <c r="Q2674" s="181">
        <v>302</v>
      </c>
      <c r="R2674" s="181">
        <v>839</v>
      </c>
      <c r="S2674" s="226">
        <f t="shared" si="125"/>
        <v>3799</v>
      </c>
      <c r="T2674" s="181">
        <f t="shared" si="123"/>
        <v>5298.7185256481171</v>
      </c>
      <c r="U2674" s="226">
        <f t="shared" si="124"/>
        <v>347.62935864692588</v>
      </c>
    </row>
    <row r="2675" spans="1:21" x14ac:dyDescent="0.25">
      <c r="A2675" s="156" t="s">
        <v>16547</v>
      </c>
      <c r="B2675" s="156" t="s">
        <v>453</v>
      </c>
      <c r="C2675" s="223">
        <v>-1.2430285215377808</v>
      </c>
      <c r="D2675" s="221">
        <v>-0.27551922202110291</v>
      </c>
      <c r="E2675" s="221">
        <v>1.4181762933731079</v>
      </c>
      <c r="F2675" s="221">
        <v>2.6996405124664307</v>
      </c>
      <c r="G2675" s="221">
        <v>14.537364959716797</v>
      </c>
      <c r="H2675" s="221">
        <v>1.3140043020248413</v>
      </c>
      <c r="I2675" s="221">
        <v>-1.1376208066940308</v>
      </c>
      <c r="J2675" s="221">
        <v>-1.5634185075759888</v>
      </c>
      <c r="K2675" s="180">
        <v>346.77127075195312</v>
      </c>
      <c r="L2675" s="181">
        <v>118.579833984375</v>
      </c>
      <c r="M2675" s="181">
        <v>79.717536926269531</v>
      </c>
      <c r="N2675" s="181">
        <v>103.63279724121094</v>
      </c>
      <c r="O2675" s="181">
        <v>375.66888427734375</v>
      </c>
      <c r="P2675" s="181">
        <v>468.34051513671875</v>
      </c>
      <c r="Q2675" s="181">
        <v>193.31503295898437</v>
      </c>
      <c r="R2675" s="181">
        <v>766.2847900390625</v>
      </c>
      <c r="S2675" s="226">
        <f t="shared" si="125"/>
        <v>2452.310661315918</v>
      </c>
      <c r="T2675" s="181">
        <f t="shared" si="123"/>
        <v>4587.801315175785</v>
      </c>
      <c r="U2675" s="226">
        <f t="shared" si="124"/>
        <v>300.98870530191169</v>
      </c>
    </row>
    <row r="2676" spans="1:21" x14ac:dyDescent="0.25">
      <c r="A2676" s="156" t="s">
        <v>16548</v>
      </c>
      <c r="B2676" s="156" t="s">
        <v>453</v>
      </c>
      <c r="C2676" s="223">
        <v>-1.3504496812820435</v>
      </c>
      <c r="D2676" s="221">
        <v>-0.38294011354446411</v>
      </c>
      <c r="E2676" s="221">
        <v>-0.75834053754806519</v>
      </c>
      <c r="F2676" s="221">
        <v>2.5922198295593262</v>
      </c>
      <c r="G2676" s="221">
        <v>22.250934600830078</v>
      </c>
      <c r="H2676" s="221">
        <v>4.2407236099243164</v>
      </c>
      <c r="I2676" s="221">
        <v>-1.2450417280197144</v>
      </c>
      <c r="J2676" s="221">
        <v>-1.5362268686294556</v>
      </c>
      <c r="K2676" s="180">
        <v>402.6043701171875</v>
      </c>
      <c r="L2676" s="181">
        <v>158.84391784667969</v>
      </c>
      <c r="M2676" s="181">
        <v>97.903793334960938</v>
      </c>
      <c r="N2676" s="181">
        <v>99.901832580566406</v>
      </c>
      <c r="O2676" s="181">
        <v>388.61813354492188</v>
      </c>
      <c r="P2676" s="181">
        <v>686.3255615234375</v>
      </c>
      <c r="Q2676" s="181">
        <v>305.69961547851562</v>
      </c>
      <c r="R2676" s="181">
        <v>801.21270751953125</v>
      </c>
      <c r="S2676" s="226">
        <f t="shared" si="125"/>
        <v>2941.1099319458008</v>
      </c>
      <c r="T2676" s="181">
        <f t="shared" si="123"/>
        <v>9526.3788656779834</v>
      </c>
      <c r="U2676" s="226">
        <f t="shared" si="124"/>
        <v>624.99054427470264</v>
      </c>
    </row>
    <row r="2677" spans="1:21" x14ac:dyDescent="0.25">
      <c r="A2677" s="156" t="s">
        <v>16549</v>
      </c>
      <c r="B2677" s="156" t="s">
        <v>453</v>
      </c>
      <c r="C2677" s="223">
        <v>-1.4383660554885864</v>
      </c>
      <c r="D2677" s="221">
        <v>-0.47085678577423096</v>
      </c>
      <c r="E2677" s="221">
        <v>23.619314193725586</v>
      </c>
      <c r="F2677" s="221">
        <v>2.5043032169342041</v>
      </c>
      <c r="G2677" s="221">
        <v>6.6731433868408203</v>
      </c>
      <c r="H2677" s="221">
        <v>1.1186667680740356</v>
      </c>
      <c r="I2677" s="221">
        <v>-1.3329583406448364</v>
      </c>
      <c r="J2677" s="221">
        <v>-1.7587560415267944</v>
      </c>
      <c r="K2677" s="180">
        <v>209.23696899414062</v>
      </c>
      <c r="L2677" s="181">
        <v>80.3621826171875</v>
      </c>
      <c r="M2677" s="181">
        <v>54.207561492919922</v>
      </c>
      <c r="N2677" s="181">
        <v>50.832771301269531</v>
      </c>
      <c r="O2677" s="181">
        <v>229.06385803222656</v>
      </c>
      <c r="P2677" s="181">
        <v>289.59915161132812</v>
      </c>
      <c r="Q2677" s="181">
        <v>88.799156188964844</v>
      </c>
      <c r="R2677" s="181">
        <v>238.34454345703125</v>
      </c>
      <c r="S2677" s="226">
        <f t="shared" si="125"/>
        <v>1240.4461936950684</v>
      </c>
      <c r="T2677" s="181">
        <f t="shared" si="123"/>
        <v>2383.8331012207263</v>
      </c>
      <c r="U2677" s="226">
        <f t="shared" si="124"/>
        <v>156.39448823096552</v>
      </c>
    </row>
    <row r="2678" spans="1:21" x14ac:dyDescent="0.25">
      <c r="A2678" s="156" t="s">
        <v>16550</v>
      </c>
      <c r="B2678" s="156" t="s">
        <v>453</v>
      </c>
      <c r="C2678" s="223">
        <v>-2.4978151321411133</v>
      </c>
      <c r="D2678" s="221">
        <v>-1.5303057432174683</v>
      </c>
      <c r="E2678" s="221">
        <v>-1.9057061672210693</v>
      </c>
      <c r="F2678" s="221">
        <v>1.4448541402816772</v>
      </c>
      <c r="G2678" s="221">
        <v>309.60861206054687</v>
      </c>
      <c r="H2678" s="221">
        <v>5.9217799454927444E-2</v>
      </c>
      <c r="I2678" s="221">
        <v>-2.3924074172973633</v>
      </c>
      <c r="J2678" s="221">
        <v>-2.8182051181793213</v>
      </c>
      <c r="K2678" s="180">
        <v>5.3851962089538574</v>
      </c>
      <c r="L2678" s="181">
        <v>1.4880832433700562</v>
      </c>
      <c r="M2678" s="181">
        <v>1.7482376098632813</v>
      </c>
      <c r="N2678" s="181">
        <v>2.4870762825012207</v>
      </c>
      <c r="O2678" s="181">
        <v>6.7484054565429687</v>
      </c>
      <c r="P2678" s="181">
        <v>4.7035918235778809</v>
      </c>
      <c r="Q2678" s="181">
        <v>1.2175226211547852</v>
      </c>
      <c r="R2678" s="181">
        <v>3.2571332454681396</v>
      </c>
      <c r="S2678" s="226">
        <f t="shared" si="125"/>
        <v>27.03524649143219</v>
      </c>
      <c r="T2678" s="181">
        <f t="shared" si="123"/>
        <v>2062.0842920019631</v>
      </c>
      <c r="U2678" s="226">
        <f t="shared" si="124"/>
        <v>135.2857368125365</v>
      </c>
    </row>
    <row r="2679" spans="1:21" x14ac:dyDescent="0.25">
      <c r="A2679" s="156" t="s">
        <v>16551</v>
      </c>
      <c r="B2679" s="156" t="s">
        <v>453</v>
      </c>
      <c r="C2679" s="223">
        <v>-2.2705910205841064</v>
      </c>
      <c r="D2679" s="221">
        <v>-1.3030816316604614</v>
      </c>
      <c r="E2679" s="221">
        <v>-1.6784819364547729</v>
      </c>
      <c r="F2679" s="221">
        <v>1.6720782518386841</v>
      </c>
      <c r="G2679" s="221">
        <v>29.859817504882813</v>
      </c>
      <c r="H2679" s="221">
        <v>0.28644198179244995</v>
      </c>
      <c r="I2679" s="221">
        <v>-2.1651830673217773</v>
      </c>
      <c r="J2679" s="221">
        <v>-2.3641335964202881</v>
      </c>
      <c r="K2679" s="180">
        <v>504</v>
      </c>
      <c r="L2679" s="181">
        <v>206</v>
      </c>
      <c r="M2679" s="181">
        <v>115</v>
      </c>
      <c r="N2679" s="181">
        <v>112</v>
      </c>
      <c r="O2679" s="181">
        <v>471</v>
      </c>
      <c r="P2679" s="181">
        <v>775</v>
      </c>
      <c r="Q2679" s="181">
        <v>358</v>
      </c>
      <c r="R2679" s="181">
        <v>1248</v>
      </c>
      <c r="S2679" s="226">
        <f t="shared" si="125"/>
        <v>3789</v>
      </c>
      <c r="T2679" s="181">
        <f t="shared" si="123"/>
        <v>9141.8269652724266</v>
      </c>
      <c r="U2679" s="226">
        <f t="shared" si="124"/>
        <v>599.76151392380496</v>
      </c>
    </row>
    <row r="2680" spans="1:21" x14ac:dyDescent="0.25">
      <c r="A2680" s="156" t="s">
        <v>16552</v>
      </c>
      <c r="B2680" s="156" t="s">
        <v>453</v>
      </c>
      <c r="C2680" s="223">
        <v>-3.281804084777832</v>
      </c>
      <c r="D2680" s="221">
        <v>9.6167993545532227</v>
      </c>
      <c r="E2680" s="221">
        <v>-2.6896951198577881</v>
      </c>
      <c r="F2680" s="221">
        <v>0.66086494922637939</v>
      </c>
      <c r="G2680" s="221">
        <v>4.8297052383422852</v>
      </c>
      <c r="H2680" s="221">
        <v>-0.72477138042449951</v>
      </c>
      <c r="I2680" s="221">
        <v>-3.176396369934082</v>
      </c>
      <c r="J2680" s="221">
        <v>-3.60219407081604</v>
      </c>
      <c r="K2680" s="180">
        <v>175.40025329589844</v>
      </c>
      <c r="L2680" s="181">
        <v>54.434562683105469</v>
      </c>
      <c r="M2680" s="181">
        <v>40.825920104980469</v>
      </c>
      <c r="N2680" s="181">
        <v>44.606098175048828</v>
      </c>
      <c r="O2680" s="181">
        <v>204.88563537597656</v>
      </c>
      <c r="P2680" s="181">
        <v>235.37907409667969</v>
      </c>
      <c r="Q2680" s="181">
        <v>108.86912536621094</v>
      </c>
      <c r="R2680" s="181">
        <v>380.53790283203125</v>
      </c>
      <c r="S2680" s="226">
        <f t="shared" si="125"/>
        <v>1244.9385719299316</v>
      </c>
      <c r="T2680" s="181">
        <f t="shared" si="123"/>
        <v>-1030.1153336587936</v>
      </c>
      <c r="U2680" s="226">
        <f t="shared" si="124"/>
        <v>-67.582063670455</v>
      </c>
    </row>
    <row r="2681" spans="1:21" x14ac:dyDescent="0.25">
      <c r="A2681" s="156" t="s">
        <v>16553</v>
      </c>
      <c r="B2681" s="156" t="s">
        <v>453</v>
      </c>
      <c r="C2681" s="223">
        <v>-1.1776312589645386</v>
      </c>
      <c r="D2681" s="221">
        <v>-0.21012195944786072</v>
      </c>
      <c r="E2681" s="221">
        <v>-0.58552229404449463</v>
      </c>
      <c r="F2681" s="221">
        <v>2.7650377750396729</v>
      </c>
      <c r="G2681" s="221">
        <v>6.9338784217834473</v>
      </c>
      <c r="H2681" s="221">
        <v>1.3794015645980835</v>
      </c>
      <c r="I2681" s="221">
        <v>-1.0722235441207886</v>
      </c>
      <c r="J2681" s="221">
        <v>-1.4980212450027466</v>
      </c>
      <c r="K2681" s="180">
        <v>46</v>
      </c>
      <c r="L2681" s="181">
        <v>18</v>
      </c>
      <c r="M2681" s="181">
        <v>10</v>
      </c>
      <c r="N2681" s="181">
        <v>13</v>
      </c>
      <c r="O2681" s="181">
        <v>52</v>
      </c>
      <c r="P2681" s="181">
        <v>72</v>
      </c>
      <c r="Q2681" s="181">
        <v>27</v>
      </c>
      <c r="R2681" s="181">
        <v>59</v>
      </c>
      <c r="S2681" s="226">
        <f t="shared" si="125"/>
        <v>297</v>
      </c>
      <c r="T2681" s="181">
        <f t="shared" si="123"/>
        <v>314.68233639001846</v>
      </c>
      <c r="U2681" s="226">
        <f t="shared" si="124"/>
        <v>20.645146226822423</v>
      </c>
    </row>
    <row r="2682" spans="1:21" x14ac:dyDescent="0.25">
      <c r="A2682" s="156" t="s">
        <v>16554</v>
      </c>
      <c r="B2682" s="156" t="s">
        <v>453</v>
      </c>
      <c r="C2682" s="223">
        <v>-1.2904179096221924</v>
      </c>
      <c r="D2682" s="221">
        <v>-0.32290852069854736</v>
      </c>
      <c r="E2682" s="221">
        <v>-0.69830894470214844</v>
      </c>
      <c r="F2682" s="221">
        <v>3.1166183948516846</v>
      </c>
      <c r="G2682" s="221">
        <v>16.911615371704102</v>
      </c>
      <c r="H2682" s="221">
        <v>1.2666149139404297</v>
      </c>
      <c r="I2682" s="221">
        <v>-1.1850101947784424</v>
      </c>
      <c r="J2682" s="221">
        <v>-1.6108078956604004</v>
      </c>
      <c r="K2682" s="180">
        <v>560</v>
      </c>
      <c r="L2682" s="181">
        <v>184</v>
      </c>
      <c r="M2682" s="181">
        <v>116</v>
      </c>
      <c r="N2682" s="181">
        <v>111</v>
      </c>
      <c r="O2682" s="181">
        <v>583</v>
      </c>
      <c r="P2682" s="181">
        <v>796</v>
      </c>
      <c r="Q2682" s="181">
        <v>287</v>
      </c>
      <c r="R2682" s="181">
        <v>884</v>
      </c>
      <c r="S2682" s="226">
        <f t="shared" si="125"/>
        <v>3521</v>
      </c>
      <c r="T2682" s="181">
        <f t="shared" si="123"/>
        <v>8586.5367345809937</v>
      </c>
      <c r="U2682" s="226">
        <f t="shared" si="124"/>
        <v>563.3309721194438</v>
      </c>
    </row>
    <row r="2683" spans="1:21" x14ac:dyDescent="0.25">
      <c r="A2683" s="156" t="s">
        <v>16555</v>
      </c>
      <c r="B2683" s="156" t="s">
        <v>453</v>
      </c>
      <c r="C2683" s="223">
        <v>-1.7592359781265259</v>
      </c>
      <c r="D2683" s="221">
        <v>-0.79172658920288086</v>
      </c>
      <c r="E2683" s="221">
        <v>-1.1671268939971924</v>
      </c>
      <c r="F2683" s="221">
        <v>2.1834332942962646</v>
      </c>
      <c r="G2683" s="221">
        <v>13.102526664733887</v>
      </c>
      <c r="H2683" s="221">
        <v>6.2932205200195313</v>
      </c>
      <c r="I2683" s="221">
        <v>-1.6538282632827759</v>
      </c>
      <c r="J2683" s="221">
        <v>-2.0796256065368652</v>
      </c>
      <c r="K2683" s="180">
        <v>786</v>
      </c>
      <c r="L2683" s="181">
        <v>334</v>
      </c>
      <c r="M2683" s="181">
        <v>157</v>
      </c>
      <c r="N2683" s="181">
        <v>164</v>
      </c>
      <c r="O2683" s="181">
        <v>844</v>
      </c>
      <c r="P2683" s="181">
        <v>1173</v>
      </c>
      <c r="Q2683" s="181">
        <v>392</v>
      </c>
      <c r="R2683" s="181">
        <v>929</v>
      </c>
      <c r="S2683" s="226">
        <f t="shared" si="125"/>
        <v>4779</v>
      </c>
      <c r="T2683" s="181">
        <f t="shared" si="123"/>
        <v>14387.855285644531</v>
      </c>
      <c r="U2683" s="226">
        <f t="shared" si="124"/>
        <v>943.93406274427673</v>
      </c>
    </row>
    <row r="2684" spans="1:21" x14ac:dyDescent="0.25">
      <c r="A2684" s="156" t="s">
        <v>16556</v>
      </c>
      <c r="B2684" s="156" t="s">
        <v>453</v>
      </c>
      <c r="C2684" s="223">
        <v>-0.93710684776306152</v>
      </c>
      <c r="D2684" s="221">
        <v>3.0402492731809616E-2</v>
      </c>
      <c r="E2684" s="221">
        <v>-0.34499788284301758</v>
      </c>
      <c r="F2684" s="221">
        <v>3.0055623054504395</v>
      </c>
      <c r="G2684" s="221">
        <v>8.7513427734375</v>
      </c>
      <c r="H2684" s="221">
        <v>1.6199260950088501</v>
      </c>
      <c r="I2684" s="221">
        <v>-0.83169901371002197</v>
      </c>
      <c r="J2684" s="221">
        <v>-1.25749671459198</v>
      </c>
      <c r="K2684" s="180">
        <v>394</v>
      </c>
      <c r="L2684" s="181">
        <v>141</v>
      </c>
      <c r="M2684" s="181">
        <v>99</v>
      </c>
      <c r="N2684" s="181">
        <v>112</v>
      </c>
      <c r="O2684" s="181">
        <v>438</v>
      </c>
      <c r="P2684" s="181">
        <v>567</v>
      </c>
      <c r="Q2684" s="181">
        <v>137</v>
      </c>
      <c r="R2684" s="181">
        <v>465</v>
      </c>
      <c r="S2684" s="226">
        <f t="shared" si="125"/>
        <v>2353</v>
      </c>
      <c r="T2684" s="181">
        <f t="shared" si="123"/>
        <v>3990.4423347376287</v>
      </c>
      <c r="U2684" s="226">
        <f t="shared" si="124"/>
        <v>261.7981881520509</v>
      </c>
    </row>
    <row r="2685" spans="1:21" x14ac:dyDescent="0.25">
      <c r="A2685" s="156" t="s">
        <v>16557</v>
      </c>
      <c r="B2685" s="156" t="s">
        <v>453</v>
      </c>
      <c r="C2685" s="223">
        <v>-1.2265057563781738</v>
      </c>
      <c r="D2685" s="221">
        <v>-0.25899648666381836</v>
      </c>
      <c r="E2685" s="221">
        <v>-0.63439673185348511</v>
      </c>
      <c r="F2685" s="221">
        <v>2.7161633968353271</v>
      </c>
      <c r="G2685" s="221">
        <v>6.8850040435791016</v>
      </c>
      <c r="H2685" s="221">
        <v>8.4450292587280273</v>
      </c>
      <c r="I2685" s="221">
        <v>-1.1210980415344238</v>
      </c>
      <c r="J2685" s="221">
        <v>-1.5468956232070923</v>
      </c>
      <c r="K2685" s="180">
        <v>184.19888305664062</v>
      </c>
      <c r="L2685" s="181">
        <v>58.0380859375</v>
      </c>
      <c r="M2685" s="181">
        <v>37.045585632324219</v>
      </c>
      <c r="N2685" s="181">
        <v>40.544334411621094</v>
      </c>
      <c r="O2685" s="181">
        <v>193.04866027832031</v>
      </c>
      <c r="P2685" s="181">
        <v>214.45277404785156</v>
      </c>
      <c r="Q2685" s="181">
        <v>79.64801025390625</v>
      </c>
      <c r="R2685" s="181">
        <v>233.38719177246094</v>
      </c>
      <c r="S2685" s="226">
        <f t="shared" si="125"/>
        <v>1040.363525390625</v>
      </c>
      <c r="T2685" s="181">
        <f t="shared" si="123"/>
        <v>2535.5526921853248</v>
      </c>
      <c r="U2685" s="226">
        <f t="shared" si="124"/>
        <v>166.34825041816268</v>
      </c>
    </row>
    <row r="2686" spans="1:21" x14ac:dyDescent="0.25">
      <c r="A2686" s="156" t="s">
        <v>16558</v>
      </c>
      <c r="B2686" s="156" t="s">
        <v>453</v>
      </c>
      <c r="C2686" s="223">
        <v>-1.1922482252120972</v>
      </c>
      <c r="D2686" s="221">
        <v>-0.22473880648612976</v>
      </c>
      <c r="E2686" s="221">
        <v>-0.60013926029205322</v>
      </c>
      <c r="F2686" s="221">
        <v>2.7504208087921143</v>
      </c>
      <c r="G2686" s="221">
        <v>5.6284971237182617</v>
      </c>
      <c r="H2686" s="221">
        <v>1.3647847175598145</v>
      </c>
      <c r="I2686" s="221">
        <v>-1.0868405103683472</v>
      </c>
      <c r="J2686" s="221">
        <v>-1.5126382112503052</v>
      </c>
      <c r="K2686" s="180">
        <v>148.47161865234375</v>
      </c>
      <c r="L2686" s="181">
        <v>55.964912414550781</v>
      </c>
      <c r="M2686" s="181">
        <v>31.932920455932617</v>
      </c>
      <c r="N2686" s="181">
        <v>23.702785491943359</v>
      </c>
      <c r="O2686" s="181">
        <v>156.04335021972656</v>
      </c>
      <c r="P2686" s="181">
        <v>227.81011962890625</v>
      </c>
      <c r="Q2686" s="181">
        <v>80.655311584472656</v>
      </c>
      <c r="R2686" s="181">
        <v>216.94633483886719</v>
      </c>
      <c r="S2686" s="226">
        <f t="shared" si="125"/>
        <v>941.52735328674316</v>
      </c>
      <c r="T2686" s="181">
        <f t="shared" si="123"/>
        <v>629.81646551595395</v>
      </c>
      <c r="U2686" s="226">
        <f t="shared" si="124"/>
        <v>41.319932906948409</v>
      </c>
    </row>
    <row r="2687" spans="1:21" x14ac:dyDescent="0.25">
      <c r="A2687" s="156" t="s">
        <v>16559</v>
      </c>
      <c r="B2687" s="156" t="s">
        <v>453</v>
      </c>
      <c r="C2687" s="223">
        <v>1.6044894456863403</v>
      </c>
      <c r="D2687" s="221">
        <v>5.4412388801574707</v>
      </c>
      <c r="E2687" s="221">
        <v>9.0310878753662109</v>
      </c>
      <c r="F2687" s="221">
        <v>22.504121780395508</v>
      </c>
      <c r="G2687" s="221">
        <v>40.247867584228516</v>
      </c>
      <c r="H2687" s="221">
        <v>22.037189483642578</v>
      </c>
      <c r="I2687" s="221">
        <v>21.273740768432617</v>
      </c>
      <c r="J2687" s="221">
        <v>2.3146677017211914</v>
      </c>
      <c r="K2687" s="180">
        <v>1105</v>
      </c>
      <c r="L2687" s="181">
        <v>406</v>
      </c>
      <c r="M2687" s="181">
        <v>561</v>
      </c>
      <c r="N2687" s="181">
        <v>601</v>
      </c>
      <c r="O2687" s="181">
        <v>1485</v>
      </c>
      <c r="P2687" s="181">
        <v>1332</v>
      </c>
      <c r="Q2687" s="181">
        <v>424</v>
      </c>
      <c r="R2687" s="181">
        <v>1195</v>
      </c>
      <c r="S2687" s="226">
        <f t="shared" si="125"/>
        <v>7109</v>
      </c>
      <c r="T2687" s="181">
        <f t="shared" si="123"/>
        <v>123481.235055089</v>
      </c>
      <c r="U2687" s="226">
        <f t="shared" si="124"/>
        <v>8101.1479170580014</v>
      </c>
    </row>
    <row r="2688" spans="1:21" x14ac:dyDescent="0.25">
      <c r="A2688" s="156" t="s">
        <v>16560</v>
      </c>
      <c r="B2688" s="156" t="s">
        <v>453</v>
      </c>
      <c r="C2688" s="223">
        <v>-0.6076052188873291</v>
      </c>
      <c r="D2688" s="221">
        <v>-4.2166662216186523</v>
      </c>
      <c r="E2688" s="221">
        <v>4.2975263595581055</v>
      </c>
      <c r="F2688" s="221">
        <v>17.813076019287109</v>
      </c>
      <c r="G2688" s="221">
        <v>22.579702377319336</v>
      </c>
      <c r="H2688" s="221">
        <v>3.7646310329437256</v>
      </c>
      <c r="I2688" s="221">
        <v>-2.8494668006896973</v>
      </c>
      <c r="J2688" s="221">
        <v>-0.5500946044921875</v>
      </c>
      <c r="K2688" s="180">
        <v>978</v>
      </c>
      <c r="L2688" s="181">
        <v>368</v>
      </c>
      <c r="M2688" s="181">
        <v>319</v>
      </c>
      <c r="N2688" s="181">
        <v>272</v>
      </c>
      <c r="O2688" s="181">
        <v>1022</v>
      </c>
      <c r="P2688" s="181">
        <v>1379</v>
      </c>
      <c r="Q2688" s="181">
        <v>640</v>
      </c>
      <c r="R2688" s="181">
        <v>2686</v>
      </c>
      <c r="S2688" s="226">
        <f t="shared" si="125"/>
        <v>7664</v>
      </c>
      <c r="T2688" s="181">
        <f t="shared" si="123"/>
        <v>29036.765676259995</v>
      </c>
      <c r="U2688" s="226">
        <f t="shared" si="124"/>
        <v>1904.9949870633436</v>
      </c>
    </row>
    <row r="2689" spans="1:21" x14ac:dyDescent="0.25">
      <c r="A2689" s="156" t="s">
        <v>16561</v>
      </c>
      <c r="B2689" s="156" t="s">
        <v>453</v>
      </c>
      <c r="C2689" s="223">
        <v>-1.2061389684677124</v>
      </c>
      <c r="D2689" s="221">
        <v>-0.23862950503826141</v>
      </c>
      <c r="E2689" s="221">
        <v>-0.61402982473373413</v>
      </c>
      <c r="F2689" s="221">
        <v>30.667522430419922</v>
      </c>
      <c r="G2689" s="221">
        <v>24.024879455566406</v>
      </c>
      <c r="H2689" s="221">
        <v>3.3270797729492187</v>
      </c>
      <c r="I2689" s="221">
        <v>-3.9025537967681885</v>
      </c>
      <c r="J2689" s="221">
        <v>-1.5265289545059204</v>
      </c>
      <c r="K2689" s="180">
        <v>753</v>
      </c>
      <c r="L2689" s="181">
        <v>321</v>
      </c>
      <c r="M2689" s="181">
        <v>215</v>
      </c>
      <c r="N2689" s="181">
        <v>182</v>
      </c>
      <c r="O2689" s="181">
        <v>840</v>
      </c>
      <c r="P2689" s="181">
        <v>1132</v>
      </c>
      <c r="Q2689" s="181">
        <v>479</v>
      </c>
      <c r="R2689" s="181">
        <v>1618</v>
      </c>
      <c r="S2689" s="226">
        <f t="shared" si="125"/>
        <v>5540</v>
      </c>
      <c r="T2689" s="181">
        <f t="shared" si="123"/>
        <v>24072.555884256959</v>
      </c>
      <c r="U2689" s="226">
        <f t="shared" si="124"/>
        <v>1579.3115113645235</v>
      </c>
    </row>
    <row r="2690" spans="1:21" x14ac:dyDescent="0.25">
      <c r="A2690" s="156" t="s">
        <v>16562</v>
      </c>
      <c r="B2690" s="156" t="s">
        <v>453</v>
      </c>
      <c r="C2690" s="223">
        <v>-0.84718811511993408</v>
      </c>
      <c r="D2690" s="221">
        <v>7.9789829254150391</v>
      </c>
      <c r="E2690" s="221">
        <v>3.1195237636566162</v>
      </c>
      <c r="F2690" s="221">
        <v>15.269744873046875</v>
      </c>
      <c r="G2690" s="221">
        <v>19.007354736328125</v>
      </c>
      <c r="H2690" s="221">
        <v>5.461453914642334</v>
      </c>
      <c r="I2690" s="221">
        <v>-0.74178045988082886</v>
      </c>
      <c r="J2690" s="221">
        <v>-1.0475013256072998</v>
      </c>
      <c r="K2690" s="180">
        <v>1548</v>
      </c>
      <c r="L2690" s="181">
        <v>594</v>
      </c>
      <c r="M2690" s="181">
        <v>393</v>
      </c>
      <c r="N2690" s="181">
        <v>406</v>
      </c>
      <c r="O2690" s="181">
        <v>1736</v>
      </c>
      <c r="P2690" s="181">
        <v>1966</v>
      </c>
      <c r="Q2690" s="181">
        <v>703</v>
      </c>
      <c r="R2690" s="181">
        <v>2186</v>
      </c>
      <c r="S2690" s="226">
        <f t="shared" si="125"/>
        <v>9532</v>
      </c>
      <c r="T2690" s="181">
        <f t="shared" si="123"/>
        <v>51776.23457044363</v>
      </c>
      <c r="U2690" s="226">
        <f t="shared" si="124"/>
        <v>3396.8475830058464</v>
      </c>
    </row>
    <row r="2691" spans="1:21" x14ac:dyDescent="0.25">
      <c r="A2691" s="156" t="s">
        <v>16563</v>
      </c>
      <c r="B2691" s="156" t="s">
        <v>453</v>
      </c>
      <c r="C2691" s="223">
        <v>0.39142915606498718</v>
      </c>
      <c r="D2691" s="221">
        <v>0.89224398136138916</v>
      </c>
      <c r="E2691" s="221">
        <v>0.83756470680236816</v>
      </c>
      <c r="F2691" s="221">
        <v>3.8674037456512451</v>
      </c>
      <c r="G2691" s="221">
        <v>14.713180541992188</v>
      </c>
      <c r="H2691" s="221">
        <v>4.4645352363586426</v>
      </c>
      <c r="I2691" s="221">
        <v>-3.0734410285949707</v>
      </c>
      <c r="J2691" s="221">
        <v>1.6388939619064331</v>
      </c>
      <c r="K2691" s="180">
        <v>1237</v>
      </c>
      <c r="L2691" s="181">
        <v>626</v>
      </c>
      <c r="M2691" s="181">
        <v>722</v>
      </c>
      <c r="N2691" s="181">
        <v>478</v>
      </c>
      <c r="O2691" s="181">
        <v>1400</v>
      </c>
      <c r="P2691" s="181">
        <v>1471</v>
      </c>
      <c r="Q2691" s="181">
        <v>459</v>
      </c>
      <c r="R2691" s="181">
        <v>1211</v>
      </c>
      <c r="S2691" s="226">
        <f t="shared" si="125"/>
        <v>7604</v>
      </c>
      <c r="T2691" s="181">
        <f t="shared" si="123"/>
        <v>31235.858554333448</v>
      </c>
      <c r="U2691" s="226">
        <f t="shared" si="124"/>
        <v>2049.2693513477134</v>
      </c>
    </row>
    <row r="2692" spans="1:21" x14ac:dyDescent="0.25">
      <c r="A2692" s="156" t="s">
        <v>16564</v>
      </c>
      <c r="B2692" s="156" t="s">
        <v>453</v>
      </c>
      <c r="C2692" s="223">
        <v>-2.6419541835784912</v>
      </c>
      <c r="D2692" s="221">
        <v>-1.6744447946548462</v>
      </c>
      <c r="E2692" s="221">
        <v>-2.0498449802398682</v>
      </c>
      <c r="F2692" s="221">
        <v>1.3007150888442993</v>
      </c>
      <c r="G2692" s="221">
        <v>23.372224807739258</v>
      </c>
      <c r="H2692" s="221">
        <v>2.4554243087768555</v>
      </c>
      <c r="I2692" s="221">
        <v>-2.5365462303161621</v>
      </c>
      <c r="J2692" s="221">
        <v>-2.9623439311981201</v>
      </c>
      <c r="K2692" s="180">
        <v>656</v>
      </c>
      <c r="L2692" s="181">
        <v>192</v>
      </c>
      <c r="M2692" s="181">
        <v>130</v>
      </c>
      <c r="N2692" s="181">
        <v>133</v>
      </c>
      <c r="O2692" s="181">
        <v>647</v>
      </c>
      <c r="P2692" s="181">
        <v>867</v>
      </c>
      <c r="Q2692" s="181">
        <v>438</v>
      </c>
      <c r="R2692" s="181">
        <v>2122</v>
      </c>
      <c r="S2692" s="226">
        <f t="shared" si="125"/>
        <v>5185</v>
      </c>
      <c r="T2692" s="181">
        <f t="shared" si="123"/>
        <v>7705.4811698198318</v>
      </c>
      <c r="U2692" s="226">
        <f t="shared" si="124"/>
        <v>505.52816953091332</v>
      </c>
    </row>
    <row r="2693" spans="1:21" x14ac:dyDescent="0.25">
      <c r="A2693" s="156" t="s">
        <v>16565</v>
      </c>
      <c r="B2693" s="156" t="s">
        <v>453</v>
      </c>
      <c r="C2693" s="223">
        <v>-1.6157532930374146</v>
      </c>
      <c r="D2693" s="221">
        <v>-0.64824378490447998</v>
      </c>
      <c r="E2693" s="221">
        <v>-1.0236443281173706</v>
      </c>
      <c r="F2693" s="221">
        <v>2.326915979385376</v>
      </c>
      <c r="G2693" s="221">
        <v>28.068151473999023</v>
      </c>
      <c r="H2693" s="221">
        <v>6.3689799308776855</v>
      </c>
      <c r="I2693" s="221">
        <v>-1.5103455781936646</v>
      </c>
      <c r="J2693" s="221">
        <v>-1.9361432790756226</v>
      </c>
      <c r="K2693" s="180">
        <v>211</v>
      </c>
      <c r="L2693" s="181">
        <v>80</v>
      </c>
      <c r="M2693" s="181">
        <v>44</v>
      </c>
      <c r="N2693" s="181">
        <v>52</v>
      </c>
      <c r="O2693" s="181">
        <v>221</v>
      </c>
      <c r="P2693" s="181">
        <v>364</v>
      </c>
      <c r="Q2693" s="181">
        <v>136</v>
      </c>
      <c r="R2693" s="181">
        <v>470</v>
      </c>
      <c r="S2693" s="226">
        <f t="shared" si="125"/>
        <v>1578</v>
      </c>
      <c r="T2693" s="181">
        <f t="shared" ref="T2693:T2756" si="126">SUMPRODUCT(C2693:J2693,K2693:R2693)</f>
        <v>7089.1516636610031</v>
      </c>
      <c r="U2693" s="226">
        <f t="shared" ref="U2693:U2756" si="127">(T2693/$T$10045)*$S$10045</f>
        <v>465.09306623110865</v>
      </c>
    </row>
    <row r="2694" spans="1:21" x14ac:dyDescent="0.25">
      <c r="A2694" s="156" t="s">
        <v>16566</v>
      </c>
      <c r="B2694" s="156" t="s">
        <v>453</v>
      </c>
      <c r="C2694" s="223">
        <v>-1.449609637260437</v>
      </c>
      <c r="D2694" s="221">
        <v>-0.48210042715072632</v>
      </c>
      <c r="E2694" s="221">
        <v>-0.85750073194503784</v>
      </c>
      <c r="F2694" s="221">
        <v>2.4930593967437744</v>
      </c>
      <c r="G2694" s="221">
        <v>6.6619000434875488</v>
      </c>
      <c r="H2694" s="221">
        <v>1.1074230670928955</v>
      </c>
      <c r="I2694" s="221">
        <v>-1.344201922416687</v>
      </c>
      <c r="J2694" s="221">
        <v>-1.769999623298645</v>
      </c>
      <c r="K2694" s="180">
        <v>6.0728206634521484</v>
      </c>
      <c r="L2694" s="181">
        <v>2.0301580429077148</v>
      </c>
      <c r="M2694" s="181">
        <v>1.8889297246932983</v>
      </c>
      <c r="N2694" s="181">
        <v>1.5535123348236084</v>
      </c>
      <c r="O2694" s="181">
        <v>6.9025378227233887</v>
      </c>
      <c r="P2694" s="181">
        <v>11.36888599395752</v>
      </c>
      <c r="Q2694" s="181">
        <v>4.9783010482788086</v>
      </c>
      <c r="R2694" s="181">
        <v>12.692901611328125</v>
      </c>
      <c r="S2694" s="226">
        <f t="shared" ref="S2694:S2757" si="128">SUM(K2694:R2694)</f>
        <v>47.488047242164612</v>
      </c>
      <c r="T2694" s="181">
        <f t="shared" si="126"/>
        <v>21.887191192158632</v>
      </c>
      <c r="U2694" s="226">
        <f t="shared" si="127"/>
        <v>1.4359378026750522</v>
      </c>
    </row>
    <row r="2695" spans="1:21" x14ac:dyDescent="0.25">
      <c r="A2695" s="156" t="s">
        <v>16567</v>
      </c>
      <c r="B2695" s="156" t="s">
        <v>453</v>
      </c>
      <c r="C2695" s="223">
        <v>-1.5476909875869751</v>
      </c>
      <c r="D2695" s="221">
        <v>-0.5801815390586853</v>
      </c>
      <c r="E2695" s="221">
        <v>-0.95558196306228638</v>
      </c>
      <c r="F2695" s="221">
        <v>2.3949780464172363</v>
      </c>
      <c r="G2695" s="221">
        <v>6.563819408416748</v>
      </c>
      <c r="H2695" s="221">
        <v>1.0093419551849365</v>
      </c>
      <c r="I2695" s="221">
        <v>-1.4422832727432251</v>
      </c>
      <c r="J2695" s="221">
        <v>-1.8680808544158936</v>
      </c>
      <c r="K2695" s="180">
        <v>6.3219289779663086</v>
      </c>
      <c r="L2695" s="181">
        <v>2.3768115043640137</v>
      </c>
      <c r="M2695" s="181">
        <v>1.9189831018447876</v>
      </c>
      <c r="N2695" s="181">
        <v>1.23711097240448</v>
      </c>
      <c r="O2695" s="181">
        <v>5.3186030387878418</v>
      </c>
      <c r="P2695" s="181">
        <v>9.3026847839355469</v>
      </c>
      <c r="Q2695" s="181">
        <v>3.1658351421356201</v>
      </c>
      <c r="R2695" s="181">
        <v>9.643620491027832</v>
      </c>
      <c r="S2695" s="226">
        <f t="shared" si="128"/>
        <v>39.285578012466431</v>
      </c>
      <c r="T2695" s="181">
        <f t="shared" si="126"/>
        <v>11.684579343968544</v>
      </c>
      <c r="U2695" s="226">
        <f t="shared" si="127"/>
        <v>0.76658210919140446</v>
      </c>
    </row>
    <row r="2696" spans="1:21" x14ac:dyDescent="0.25">
      <c r="A2696" s="156" t="s">
        <v>16568</v>
      </c>
      <c r="B2696" s="156" t="s">
        <v>453</v>
      </c>
      <c r="C2696" s="223">
        <v>4.5898833274841309</v>
      </c>
      <c r="D2696" s="221">
        <v>8.7333822250366211</v>
      </c>
      <c r="E2696" s="221">
        <v>19.169696807861328</v>
      </c>
      <c r="F2696" s="221">
        <v>111.24967193603516</v>
      </c>
      <c r="G2696" s="221">
        <v>317.16485595703125</v>
      </c>
      <c r="H2696" s="221">
        <v>110.46583557128906</v>
      </c>
      <c r="I2696" s="221">
        <v>4.6952910423278809</v>
      </c>
      <c r="J2696" s="221">
        <v>4.2694931030273437</v>
      </c>
      <c r="K2696" s="180">
        <v>142</v>
      </c>
      <c r="L2696" s="181">
        <v>198</v>
      </c>
      <c r="M2696" s="181">
        <v>374</v>
      </c>
      <c r="N2696" s="181">
        <v>197</v>
      </c>
      <c r="O2696" s="181">
        <v>337</v>
      </c>
      <c r="P2696" s="181">
        <v>227</v>
      </c>
      <c r="Q2696" s="181">
        <v>50</v>
      </c>
      <c r="R2696" s="181">
        <v>201</v>
      </c>
      <c r="S2696" s="226">
        <f t="shared" si="128"/>
        <v>1726</v>
      </c>
      <c r="T2696" s="181">
        <f t="shared" si="126"/>
        <v>164519.8588886261</v>
      </c>
      <c r="U2696" s="226">
        <f t="shared" si="127"/>
        <v>10793.540504803539</v>
      </c>
    </row>
    <row r="2697" spans="1:21" x14ac:dyDescent="0.25">
      <c r="A2697" s="156" t="s">
        <v>16569</v>
      </c>
      <c r="B2697" s="156" t="s">
        <v>453</v>
      </c>
      <c r="C2697" s="223">
        <v>3.033881664276123</v>
      </c>
      <c r="D2697" s="221">
        <v>4.0013909339904785</v>
      </c>
      <c r="E2697" s="221">
        <v>7.3910942077636719</v>
      </c>
      <c r="F2697" s="221">
        <v>27.350156784057617</v>
      </c>
      <c r="G2697" s="221">
        <v>41.142688751220703</v>
      </c>
      <c r="H2697" s="221">
        <v>16.278970718383789</v>
      </c>
      <c r="I2697" s="221">
        <v>27.990287780761719</v>
      </c>
      <c r="J2697" s="221">
        <v>5.5803728103637695</v>
      </c>
      <c r="K2697" s="180">
        <v>1210</v>
      </c>
      <c r="L2697" s="181">
        <v>754</v>
      </c>
      <c r="M2697" s="181">
        <v>1617</v>
      </c>
      <c r="N2697" s="181">
        <v>884</v>
      </c>
      <c r="O2697" s="181">
        <v>1891</v>
      </c>
      <c r="P2697" s="181">
        <v>1369</v>
      </c>
      <c r="Q2697" s="181">
        <v>368</v>
      </c>
      <c r="R2697" s="181">
        <v>1102</v>
      </c>
      <c r="S2697" s="226">
        <f t="shared" si="128"/>
        <v>9195</v>
      </c>
      <c r="T2697" s="181">
        <f t="shared" si="126"/>
        <v>159353.71559143066</v>
      </c>
      <c r="U2697" s="226">
        <f t="shared" si="127"/>
        <v>10454.60891740383</v>
      </c>
    </row>
    <row r="2698" spans="1:21" x14ac:dyDescent="0.25">
      <c r="A2698" s="156" t="s">
        <v>16533</v>
      </c>
      <c r="B2698" s="156" t="s">
        <v>453</v>
      </c>
      <c r="C2698" s="223">
        <v>-0.38013902306556702</v>
      </c>
      <c r="D2698" s="221">
        <v>0.1464054137468338</v>
      </c>
      <c r="E2698" s="221">
        <v>7.737208366394043</v>
      </c>
      <c r="F2698" s="221">
        <v>21.711492538452148</v>
      </c>
      <c r="G2698" s="221">
        <v>36.382564544677734</v>
      </c>
      <c r="H2698" s="221">
        <v>10.005118370056152</v>
      </c>
      <c r="I2698" s="221">
        <v>15.971651077270508</v>
      </c>
      <c r="J2698" s="221">
        <v>-0.24020299315452576</v>
      </c>
      <c r="K2698" s="180">
        <v>1773.344970703125</v>
      </c>
      <c r="L2698" s="181">
        <v>608.3319091796875</v>
      </c>
      <c r="M2698" s="181">
        <v>558.5941162109375</v>
      </c>
      <c r="N2698" s="181">
        <v>579.63702392578125</v>
      </c>
      <c r="O2698" s="181">
        <v>1911.0804443359375</v>
      </c>
      <c r="P2698" s="181">
        <v>2112.9013671875</v>
      </c>
      <c r="Q2698" s="181">
        <v>628.4183349609375</v>
      </c>
      <c r="R2698" s="181">
        <v>1966.5572509765625</v>
      </c>
      <c r="S2698" s="226">
        <f t="shared" si="128"/>
        <v>10138.865417480469</v>
      </c>
      <c r="T2698" s="181">
        <f t="shared" si="126"/>
        <v>116556.03078722765</v>
      </c>
      <c r="U2698" s="226">
        <f t="shared" si="127"/>
        <v>7646.8108341420657</v>
      </c>
    </row>
    <row r="2699" spans="1:21" x14ac:dyDescent="0.25">
      <c r="A2699" s="156" t="s">
        <v>16570</v>
      </c>
      <c r="B2699" s="156" t="s">
        <v>453</v>
      </c>
      <c r="C2699" s="223">
        <v>2.2219510078430176</v>
      </c>
      <c r="D2699" s="221">
        <v>-3.19187331199646</v>
      </c>
      <c r="E2699" s="221">
        <v>6.9778423309326172</v>
      </c>
      <c r="F2699" s="221">
        <v>19.834447860717773</v>
      </c>
      <c r="G2699" s="221">
        <v>43.378467559814453</v>
      </c>
      <c r="H2699" s="221">
        <v>18.707008361816406</v>
      </c>
      <c r="I2699" s="221">
        <v>2.3273587226867676</v>
      </c>
      <c r="J2699" s="221">
        <v>1.90156090259552</v>
      </c>
      <c r="K2699" s="180">
        <v>896</v>
      </c>
      <c r="L2699" s="181">
        <v>272</v>
      </c>
      <c r="M2699" s="181">
        <v>359</v>
      </c>
      <c r="N2699" s="181">
        <v>529</v>
      </c>
      <c r="O2699" s="181">
        <v>1456</v>
      </c>
      <c r="P2699" s="181">
        <v>1198</v>
      </c>
      <c r="Q2699" s="181">
        <v>362</v>
      </c>
      <c r="R2699" s="181">
        <v>1118</v>
      </c>
      <c r="S2699" s="226">
        <f t="shared" si="128"/>
        <v>6190</v>
      </c>
      <c r="T2699" s="181">
        <f t="shared" si="126"/>
        <v>102658.64060854912</v>
      </c>
      <c r="U2699" s="226">
        <f t="shared" si="127"/>
        <v>6735.0543761805293</v>
      </c>
    </row>
    <row r="2700" spans="1:21" x14ac:dyDescent="0.25">
      <c r="A2700" s="156" t="s">
        <v>16571</v>
      </c>
      <c r="B2700" s="156" t="s">
        <v>453</v>
      </c>
      <c r="C2700" s="223">
        <v>4.3070764541625977</v>
      </c>
      <c r="D2700" s="221">
        <v>7.435849666595459</v>
      </c>
      <c r="E2700" s="221">
        <v>6.4400029182434082</v>
      </c>
      <c r="F2700" s="221">
        <v>33.993064880371094</v>
      </c>
      <c r="G2700" s="221">
        <v>25.792474746704102</v>
      </c>
      <c r="H2700" s="221">
        <v>11.479453086853027</v>
      </c>
      <c r="I2700" s="221">
        <v>2.0669867992401123</v>
      </c>
      <c r="J2700" s="221">
        <v>0.52702885866165161</v>
      </c>
      <c r="K2700" s="180">
        <v>1416</v>
      </c>
      <c r="L2700" s="181">
        <v>633</v>
      </c>
      <c r="M2700" s="181">
        <v>676</v>
      </c>
      <c r="N2700" s="181">
        <v>608</v>
      </c>
      <c r="O2700" s="181">
        <v>1733</v>
      </c>
      <c r="P2700" s="181">
        <v>1723</v>
      </c>
      <c r="Q2700" s="181">
        <v>545</v>
      </c>
      <c r="R2700" s="181">
        <v>1530</v>
      </c>
      <c r="S2700" s="226">
        <f t="shared" si="128"/>
        <v>8864</v>
      </c>
      <c r="T2700" s="181">
        <f t="shared" si="126"/>
        <v>102237.2568820715</v>
      </c>
      <c r="U2700" s="226">
        <f t="shared" si="127"/>
        <v>6707.408945710763</v>
      </c>
    </row>
    <row r="2701" spans="1:21" x14ac:dyDescent="0.25">
      <c r="A2701" s="156" t="s">
        <v>16572</v>
      </c>
      <c r="B2701" s="156" t="s">
        <v>453</v>
      </c>
      <c r="C2701" s="223">
        <v>0.69637852907180786</v>
      </c>
      <c r="D2701" s="221">
        <v>2.5430290699005127</v>
      </c>
      <c r="E2701" s="221">
        <v>23.867269515991211</v>
      </c>
      <c r="F2701" s="221">
        <v>39.976615905761719</v>
      </c>
      <c r="G2701" s="221">
        <v>35.406005859375</v>
      </c>
      <c r="H2701" s="221">
        <v>7.8322620391845703</v>
      </c>
      <c r="I2701" s="221">
        <v>0.83993422985076904</v>
      </c>
      <c r="J2701" s="221">
        <v>0.41413658857345581</v>
      </c>
      <c r="K2701" s="180">
        <v>1131</v>
      </c>
      <c r="L2701" s="181">
        <v>380</v>
      </c>
      <c r="M2701" s="181">
        <v>334</v>
      </c>
      <c r="N2701" s="181">
        <v>346</v>
      </c>
      <c r="O2701" s="181">
        <v>1072</v>
      </c>
      <c r="P2701" s="181">
        <v>1000</v>
      </c>
      <c r="Q2701" s="181">
        <v>313</v>
      </c>
      <c r="R2701" s="181">
        <v>880</v>
      </c>
      <c r="S2701" s="226">
        <f t="shared" si="128"/>
        <v>5456</v>
      </c>
      <c r="T2701" s="181">
        <f t="shared" si="126"/>
        <v>69972.372216999531</v>
      </c>
      <c r="U2701" s="226">
        <f t="shared" si="127"/>
        <v>4590.628990586787</v>
      </c>
    </row>
    <row r="2702" spans="1:21" x14ac:dyDescent="0.25">
      <c r="A2702" s="156" t="s">
        <v>16550</v>
      </c>
      <c r="B2702" s="156" t="s">
        <v>453</v>
      </c>
      <c r="C2702" s="223">
        <v>1.0476241111755371</v>
      </c>
      <c r="D2702" s="221">
        <v>15.065361022949219</v>
      </c>
      <c r="E2702" s="221">
        <v>16.8714599609375</v>
      </c>
      <c r="F2702" s="221">
        <v>2.8839499950408936</v>
      </c>
      <c r="G2702" s="221">
        <v>33.073951721191406</v>
      </c>
      <c r="H2702" s="221">
        <v>13.966980934143066</v>
      </c>
      <c r="I2702" s="221">
        <v>1.3486430644989014</v>
      </c>
      <c r="J2702" s="221">
        <v>-0.44529291987419128</v>
      </c>
      <c r="K2702" s="180">
        <v>1029.61474609375</v>
      </c>
      <c r="L2702" s="181">
        <v>284.51190185546875</v>
      </c>
      <c r="M2702" s="181">
        <v>334.25177001953125</v>
      </c>
      <c r="N2702" s="181">
        <v>475.51290893554687</v>
      </c>
      <c r="O2702" s="181">
        <v>1290.2515869140625</v>
      </c>
      <c r="P2702" s="181">
        <v>899.29638671875</v>
      </c>
      <c r="Q2702" s="181">
        <v>232.782470703125</v>
      </c>
      <c r="R2702" s="181">
        <v>622.74285888671875</v>
      </c>
      <c r="S2702" s="226">
        <f t="shared" si="128"/>
        <v>5168.9646301269531</v>
      </c>
      <c r="T2702" s="181">
        <f t="shared" si="126"/>
        <v>67646.406216048825</v>
      </c>
      <c r="U2702" s="226">
        <f t="shared" si="127"/>
        <v>4438.030949148806</v>
      </c>
    </row>
    <row r="2703" spans="1:21" x14ac:dyDescent="0.25">
      <c r="A2703" s="156" t="s">
        <v>16573</v>
      </c>
      <c r="B2703" s="156" t="s">
        <v>453</v>
      </c>
      <c r="C2703" s="223">
        <v>0.69753396511077881</v>
      </c>
      <c r="D2703" s="221">
        <v>-4.9342160224914551</v>
      </c>
      <c r="E2703" s="221">
        <v>22.578117370605469</v>
      </c>
      <c r="F2703" s="221">
        <v>33.803451538085938</v>
      </c>
      <c r="G2703" s="221">
        <v>35.547031402587891</v>
      </c>
      <c r="H2703" s="221">
        <v>17.100320816040039</v>
      </c>
      <c r="I2703" s="221">
        <v>0.80294173955917358</v>
      </c>
      <c r="J2703" s="221">
        <v>3.1172122955322266</v>
      </c>
      <c r="K2703" s="180">
        <v>1122.5919189453125</v>
      </c>
      <c r="L2703" s="181">
        <v>381.74029541015625</v>
      </c>
      <c r="M2703" s="181">
        <v>474.2237548828125</v>
      </c>
      <c r="N2703" s="181">
        <v>690.6744384765625</v>
      </c>
      <c r="O2703" s="181">
        <v>1656.83154296875</v>
      </c>
      <c r="P2703" s="181">
        <v>1507.2838134765625</v>
      </c>
      <c r="Q2703" s="181">
        <v>447.65936279296875</v>
      </c>
      <c r="R2703" s="181">
        <v>1402.010009765625</v>
      </c>
      <c r="S2703" s="226">
        <f t="shared" si="128"/>
        <v>7683.01513671875</v>
      </c>
      <c r="T2703" s="181">
        <f t="shared" si="126"/>
        <v>122354.00330406378</v>
      </c>
      <c r="U2703" s="226">
        <f t="shared" si="127"/>
        <v>8027.1944038153988</v>
      </c>
    </row>
    <row r="2704" spans="1:21" x14ac:dyDescent="0.25">
      <c r="A2704" s="156" t="s">
        <v>16574</v>
      </c>
      <c r="B2704" s="156" t="s">
        <v>453</v>
      </c>
      <c r="C2704" s="223">
        <v>0.68042182922363281</v>
      </c>
      <c r="D2704" s="221">
        <v>12.336887359619141</v>
      </c>
      <c r="E2704" s="221">
        <v>25.516857147216797</v>
      </c>
      <c r="F2704" s="221">
        <v>11.414426803588867</v>
      </c>
      <c r="G2704" s="221">
        <v>35.886196136474609</v>
      </c>
      <c r="H2704" s="221">
        <v>9.769068717956543</v>
      </c>
      <c r="I2704" s="221">
        <v>0.78582960367202759</v>
      </c>
      <c r="J2704" s="221">
        <v>0.36003187298774719</v>
      </c>
      <c r="K2704" s="180">
        <v>1023.0707397460937</v>
      </c>
      <c r="L2704" s="181">
        <v>376.92080688476562</v>
      </c>
      <c r="M2704" s="181">
        <v>324.75765991210937</v>
      </c>
      <c r="N2704" s="181">
        <v>409.73309326171875</v>
      </c>
      <c r="O2704" s="181">
        <v>1333.525634765625</v>
      </c>
      <c r="P2704" s="181">
        <v>1239.29541015625</v>
      </c>
      <c r="Q2704" s="181">
        <v>350.8392333984375</v>
      </c>
      <c r="R2704" s="181">
        <v>985.21038818359375</v>
      </c>
      <c r="S2704" s="226">
        <f t="shared" si="128"/>
        <v>6043.3529663085937</v>
      </c>
      <c r="T2704" s="181">
        <f t="shared" si="126"/>
        <v>78902.143922642368</v>
      </c>
      <c r="U2704" s="226">
        <f t="shared" si="127"/>
        <v>5176.4783418724146</v>
      </c>
    </row>
    <row r="2705" spans="1:21" x14ac:dyDescent="0.25">
      <c r="A2705" s="156" t="s">
        <v>16552</v>
      </c>
      <c r="B2705" s="156" t="s">
        <v>453</v>
      </c>
      <c r="C2705" s="223">
        <v>-2.9471945762634277</v>
      </c>
      <c r="D2705" s="221">
        <v>-0.66908067464828491</v>
      </c>
      <c r="E2705" s="221">
        <v>-1.0444811582565308</v>
      </c>
      <c r="F2705" s="221">
        <v>6.9361400604248047</v>
      </c>
      <c r="G2705" s="221">
        <v>7.0082755088806152</v>
      </c>
      <c r="H2705" s="221">
        <v>1.1095393896102905</v>
      </c>
      <c r="I2705" s="221">
        <v>-1.5311824083328247</v>
      </c>
      <c r="J2705" s="221">
        <v>-1.9569798707962036</v>
      </c>
      <c r="K2705" s="180">
        <v>520.5997314453125</v>
      </c>
      <c r="L2705" s="181">
        <v>161.56544494628906</v>
      </c>
      <c r="M2705" s="181">
        <v>121.17407989501953</v>
      </c>
      <c r="N2705" s="181">
        <v>132.39390563964844</v>
      </c>
      <c r="O2705" s="181">
        <v>608.1143798828125</v>
      </c>
      <c r="P2705" s="181">
        <v>698.62091064453125</v>
      </c>
      <c r="Q2705" s="181">
        <v>323.13088989257812</v>
      </c>
      <c r="R2705" s="181">
        <v>1129.4620361328125</v>
      </c>
      <c r="S2705" s="226">
        <f t="shared" si="128"/>
        <v>3695.0613784790039</v>
      </c>
      <c r="T2705" s="181">
        <f t="shared" si="126"/>
        <v>1481.2033376830132</v>
      </c>
      <c r="U2705" s="226">
        <f t="shared" si="127"/>
        <v>97.17628211652368</v>
      </c>
    </row>
    <row r="2706" spans="1:21" x14ac:dyDescent="0.25">
      <c r="A2706" s="156" t="s">
        <v>16575</v>
      </c>
      <c r="B2706" s="156" t="s">
        <v>453</v>
      </c>
      <c r="C2706" s="223">
        <v>0.76041340827941895</v>
      </c>
      <c r="D2706" s="221">
        <v>12.376770973205566</v>
      </c>
      <c r="E2706" s="221">
        <v>18.524099349975586</v>
      </c>
      <c r="F2706" s="221">
        <v>18.963628768920898</v>
      </c>
      <c r="G2706" s="221">
        <v>35.999420166015625</v>
      </c>
      <c r="H2706" s="221">
        <v>32.812820434570313</v>
      </c>
      <c r="I2706" s="221">
        <v>2.0234441757202148</v>
      </c>
      <c r="J2706" s="221">
        <v>0.44002345204353333</v>
      </c>
      <c r="K2706" s="180">
        <v>1621</v>
      </c>
      <c r="L2706" s="181">
        <v>524</v>
      </c>
      <c r="M2706" s="181">
        <v>574</v>
      </c>
      <c r="N2706" s="181">
        <v>602</v>
      </c>
      <c r="O2706" s="181">
        <v>1936</v>
      </c>
      <c r="P2706" s="181">
        <v>1757</v>
      </c>
      <c r="Q2706" s="181">
        <v>485</v>
      </c>
      <c r="R2706" s="181">
        <v>1707</v>
      </c>
      <c r="S2706" s="226">
        <f t="shared" si="128"/>
        <v>9206</v>
      </c>
      <c r="T2706" s="181">
        <f t="shared" si="126"/>
        <v>158846.48907336593</v>
      </c>
      <c r="U2706" s="226">
        <f t="shared" si="127"/>
        <v>10421.331658325042</v>
      </c>
    </row>
    <row r="2707" spans="1:21" x14ac:dyDescent="0.25">
      <c r="A2707" s="156" t="s">
        <v>16576</v>
      </c>
      <c r="B2707" s="156" t="s">
        <v>453</v>
      </c>
      <c r="C2707" s="223">
        <v>0.1602376401424408</v>
      </c>
      <c r="D2707" s="221">
        <v>2.7546021938323975</v>
      </c>
      <c r="E2707" s="221">
        <v>14.500761985778809</v>
      </c>
      <c r="F2707" s="221">
        <v>33.190399169921875</v>
      </c>
      <c r="G2707" s="221">
        <v>29.791999816894531</v>
      </c>
      <c r="H2707" s="221">
        <v>12.463473320007324</v>
      </c>
      <c r="I2707" s="221">
        <v>11.54564380645752</v>
      </c>
      <c r="J2707" s="221">
        <v>-0.16015227138996124</v>
      </c>
      <c r="K2707" s="180">
        <v>1287.0545654296875</v>
      </c>
      <c r="L2707" s="181">
        <v>380.20413208007812</v>
      </c>
      <c r="M2707" s="181">
        <v>466.6141357421875</v>
      </c>
      <c r="N2707" s="181">
        <v>632.1575927734375</v>
      </c>
      <c r="O2707" s="181">
        <v>1548.1038818359375</v>
      </c>
      <c r="P2707" s="181">
        <v>1361.64013671875</v>
      </c>
      <c r="Q2707" s="181">
        <v>451.15130615234375</v>
      </c>
      <c r="R2707" s="181">
        <v>900.48345947265625</v>
      </c>
      <c r="S2707" s="226">
        <f t="shared" si="128"/>
        <v>7027.4092102050781</v>
      </c>
      <c r="T2707" s="181">
        <f t="shared" si="126"/>
        <v>97157.862978580219</v>
      </c>
      <c r="U2707" s="226">
        <f t="shared" si="127"/>
        <v>6374.1686657376349</v>
      </c>
    </row>
    <row r="2708" spans="1:21" x14ac:dyDescent="0.25">
      <c r="A2708" s="156" t="s">
        <v>16577</v>
      </c>
      <c r="B2708" s="156" t="s">
        <v>453</v>
      </c>
      <c r="C2708" s="223">
        <v>5.5281095504760742</v>
      </c>
      <c r="D2708" s="221">
        <v>6.4956188201904297</v>
      </c>
      <c r="E2708" s="221">
        <v>28.201562881469727</v>
      </c>
      <c r="F2708" s="221">
        <v>9.4707794189453125</v>
      </c>
      <c r="G2708" s="221">
        <v>121.37225341796875</v>
      </c>
      <c r="H2708" s="221">
        <v>56.068775177001953</v>
      </c>
      <c r="I2708" s="221">
        <v>15.550989151000977</v>
      </c>
      <c r="J2708" s="221">
        <v>5.2077193260192871</v>
      </c>
      <c r="K2708" s="180">
        <v>138</v>
      </c>
      <c r="L2708" s="181">
        <v>132</v>
      </c>
      <c r="M2708" s="181">
        <v>467</v>
      </c>
      <c r="N2708" s="181">
        <v>327</v>
      </c>
      <c r="O2708" s="181">
        <v>496</v>
      </c>
      <c r="P2708" s="181">
        <v>251</v>
      </c>
      <c r="Q2708" s="181">
        <v>79</v>
      </c>
      <c r="R2708" s="181">
        <v>258</v>
      </c>
      <c r="S2708" s="226">
        <f t="shared" si="128"/>
        <v>2148</v>
      </c>
      <c r="T2708" s="181">
        <f t="shared" si="126"/>
        <v>94733.395531654358</v>
      </c>
      <c r="U2708" s="226">
        <f t="shared" si="127"/>
        <v>6215.1083081142606</v>
      </c>
    </row>
    <row r="2709" spans="1:21" x14ac:dyDescent="0.25">
      <c r="A2709" s="156" t="s">
        <v>16578</v>
      </c>
      <c r="B2709" s="156" t="s">
        <v>453</v>
      </c>
      <c r="C2709" s="223">
        <v>3.0284023284912109</v>
      </c>
      <c r="D2709" s="221">
        <v>5.5231237411499023</v>
      </c>
      <c r="E2709" s="221">
        <v>7.2112288475036621</v>
      </c>
      <c r="F2709" s="221">
        <v>27.227794647216797</v>
      </c>
      <c r="G2709" s="221">
        <v>71.383262634277344</v>
      </c>
      <c r="H2709" s="221">
        <v>23.696483612060547</v>
      </c>
      <c r="I2709" s="221">
        <v>4.4295506477355957</v>
      </c>
      <c r="J2709" s="221">
        <v>9.5837812423706055</v>
      </c>
      <c r="K2709" s="180">
        <v>630</v>
      </c>
      <c r="L2709" s="181">
        <v>1826</v>
      </c>
      <c r="M2709" s="181">
        <v>2418</v>
      </c>
      <c r="N2709" s="181">
        <v>751</v>
      </c>
      <c r="O2709" s="181">
        <v>1140</v>
      </c>
      <c r="P2709" s="181">
        <v>969</v>
      </c>
      <c r="Q2709" s="181">
        <v>282</v>
      </c>
      <c r="R2709" s="181">
        <v>912</v>
      </c>
      <c r="S2709" s="226">
        <f t="shared" si="128"/>
        <v>8928</v>
      </c>
      <c r="T2709" s="181">
        <f t="shared" si="126"/>
        <v>164206.29635047913</v>
      </c>
      <c r="U2709" s="226">
        <f t="shared" si="127"/>
        <v>10772.968824404947</v>
      </c>
    </row>
    <row r="2710" spans="1:21" x14ac:dyDescent="0.25">
      <c r="A2710" s="156" t="s">
        <v>16579</v>
      </c>
      <c r="B2710" s="156" t="s">
        <v>453</v>
      </c>
      <c r="C2710" s="223">
        <v>1.9192184209823608</v>
      </c>
      <c r="D2710" s="221">
        <v>2.8867278099060059</v>
      </c>
      <c r="E2710" s="221">
        <v>1.7861204147338867</v>
      </c>
      <c r="F2710" s="221">
        <v>10.569766044616699</v>
      </c>
      <c r="G2710" s="221">
        <v>18.650157928466797</v>
      </c>
      <c r="H2710" s="221">
        <v>5.2774796485900879</v>
      </c>
      <c r="I2710" s="221">
        <v>2.0246262550354004</v>
      </c>
      <c r="J2710" s="221">
        <v>3.0644779205322266</v>
      </c>
      <c r="K2710" s="180">
        <v>391</v>
      </c>
      <c r="L2710" s="181">
        <v>137</v>
      </c>
      <c r="M2710" s="181">
        <v>159</v>
      </c>
      <c r="N2710" s="181">
        <v>174</v>
      </c>
      <c r="O2710" s="181">
        <v>533</v>
      </c>
      <c r="P2710" s="181">
        <v>675</v>
      </c>
      <c r="Q2710" s="181">
        <v>295</v>
      </c>
      <c r="R2710" s="181">
        <v>626</v>
      </c>
      <c r="S2710" s="226">
        <f t="shared" si="128"/>
        <v>2990</v>
      </c>
      <c r="T2710" s="181">
        <f t="shared" si="126"/>
        <v>19287.489412426949</v>
      </c>
      <c r="U2710" s="226">
        <f t="shared" si="127"/>
        <v>1265.3809674729303</v>
      </c>
    </row>
    <row r="2711" spans="1:21" x14ac:dyDescent="0.25">
      <c r="A2711" s="156" t="s">
        <v>16580</v>
      </c>
      <c r="B2711" s="156" t="s">
        <v>453</v>
      </c>
      <c r="C2711" s="223">
        <v>4.0687985420227051</v>
      </c>
      <c r="D2711" s="221">
        <v>5.7516369819641113</v>
      </c>
      <c r="E2711" s="221">
        <v>4.6871490478515625</v>
      </c>
      <c r="F2711" s="221">
        <v>27.17802619934082</v>
      </c>
      <c r="G2711" s="221">
        <v>56.721260070800781</v>
      </c>
      <c r="H2711" s="221">
        <v>46.268829345703125</v>
      </c>
      <c r="I2711" s="221">
        <v>5.7296419143676758</v>
      </c>
      <c r="J2711" s="221">
        <v>2.6090950965881348</v>
      </c>
      <c r="K2711" s="180">
        <v>561</v>
      </c>
      <c r="L2711" s="181">
        <v>1333</v>
      </c>
      <c r="M2711" s="181">
        <v>3083</v>
      </c>
      <c r="N2711" s="181">
        <v>525</v>
      </c>
      <c r="O2711" s="181">
        <v>974</v>
      </c>
      <c r="P2711" s="181">
        <v>749</v>
      </c>
      <c r="Q2711" s="181">
        <v>225</v>
      </c>
      <c r="R2711" s="181">
        <v>722</v>
      </c>
      <c r="S2711" s="226">
        <f t="shared" si="128"/>
        <v>8172</v>
      </c>
      <c r="T2711" s="181">
        <f t="shared" si="126"/>
        <v>131743.26892757416</v>
      </c>
      <c r="U2711" s="226">
        <f t="shared" si="127"/>
        <v>8643.1894545182095</v>
      </c>
    </row>
    <row r="2712" spans="1:21" x14ac:dyDescent="0.25">
      <c r="A2712" s="156" t="s">
        <v>16581</v>
      </c>
      <c r="B2712" s="156" t="s">
        <v>453</v>
      </c>
      <c r="C2712" s="223">
        <v>2.9990472793579102</v>
      </c>
      <c r="D2712" s="221">
        <v>3.4873983860015869</v>
      </c>
      <c r="E2712" s="221">
        <v>3.1119978427886963</v>
      </c>
      <c r="F2712" s="221">
        <v>34.932559967041016</v>
      </c>
      <c r="G2712" s="221">
        <v>48.682598114013672</v>
      </c>
      <c r="H2712" s="221">
        <v>47.173809051513672</v>
      </c>
      <c r="I2712" s="221">
        <v>2.6252965927124023</v>
      </c>
      <c r="J2712" s="221">
        <v>2.1994991302490234</v>
      </c>
      <c r="K2712" s="180">
        <v>706</v>
      </c>
      <c r="L2712" s="181">
        <v>372</v>
      </c>
      <c r="M2712" s="181">
        <v>1137</v>
      </c>
      <c r="N2712" s="181">
        <v>466</v>
      </c>
      <c r="O2712" s="181">
        <v>1072</v>
      </c>
      <c r="P2712" s="181">
        <v>730</v>
      </c>
      <c r="Q2712" s="181">
        <v>193</v>
      </c>
      <c r="R2712" s="181">
        <v>584</v>
      </c>
      <c r="S2712" s="226">
        <f t="shared" si="128"/>
        <v>5260</v>
      </c>
      <c r="T2712" s="181">
        <f t="shared" si="126"/>
        <v>111647.3695909977</v>
      </c>
      <c r="U2712" s="226">
        <f t="shared" si="127"/>
        <v>7324.7716967165215</v>
      </c>
    </row>
    <row r="2713" spans="1:21" x14ac:dyDescent="0.25">
      <c r="A2713" s="156" t="s">
        <v>16582</v>
      </c>
      <c r="B2713" s="156" t="s">
        <v>453</v>
      </c>
      <c r="C2713" s="223">
        <v>-1.0124390125274658</v>
      </c>
      <c r="D2713" s="221">
        <v>23.319585800170898</v>
      </c>
      <c r="E2713" s="221">
        <v>2.3198692798614502</v>
      </c>
      <c r="F2713" s="221">
        <v>30.583644866943359</v>
      </c>
      <c r="G2713" s="221">
        <v>49.399005889892578</v>
      </c>
      <c r="H2713" s="221">
        <v>5.9326672554016113</v>
      </c>
      <c r="I2713" s="221">
        <v>-1.2943055629730225</v>
      </c>
      <c r="J2713" s="221">
        <v>-1.1425951719284058</v>
      </c>
      <c r="K2713" s="180">
        <v>1258</v>
      </c>
      <c r="L2713" s="181">
        <v>404</v>
      </c>
      <c r="M2713" s="181">
        <v>374</v>
      </c>
      <c r="N2713" s="181">
        <v>348</v>
      </c>
      <c r="O2713" s="181">
        <v>1187</v>
      </c>
      <c r="P2713" s="181">
        <v>1124</v>
      </c>
      <c r="Q2713" s="181">
        <v>370</v>
      </c>
      <c r="R2713" s="181">
        <v>1196</v>
      </c>
      <c r="S2713" s="226">
        <f t="shared" si="128"/>
        <v>6261</v>
      </c>
      <c r="T2713" s="181">
        <f t="shared" si="126"/>
        <v>83117.705012321472</v>
      </c>
      <c r="U2713" s="226">
        <f t="shared" si="127"/>
        <v>5453.0457403572827</v>
      </c>
    </row>
    <row r="2714" spans="1:21" x14ac:dyDescent="0.25">
      <c r="A2714" s="156" t="s">
        <v>16583</v>
      </c>
      <c r="B2714" s="156" t="s">
        <v>453</v>
      </c>
      <c r="C2714" s="223">
        <v>2.7784323692321777</v>
      </c>
      <c r="D2714" s="221">
        <v>2.3208808898925781</v>
      </c>
      <c r="E2714" s="221">
        <v>0.44715055823326111</v>
      </c>
      <c r="F2714" s="221">
        <v>26.143146514892578</v>
      </c>
      <c r="G2714" s="221">
        <v>71.194534301757813</v>
      </c>
      <c r="H2714" s="221">
        <v>10.747289657592773</v>
      </c>
      <c r="I2714" s="221">
        <v>1.4587793350219727</v>
      </c>
      <c r="J2714" s="221">
        <v>1.0329816341400146</v>
      </c>
      <c r="K2714" s="180">
        <v>680</v>
      </c>
      <c r="L2714" s="181">
        <v>235</v>
      </c>
      <c r="M2714" s="181">
        <v>264</v>
      </c>
      <c r="N2714" s="181">
        <v>254</v>
      </c>
      <c r="O2714" s="181">
        <v>701</v>
      </c>
      <c r="P2714" s="181">
        <v>769</v>
      </c>
      <c r="Q2714" s="181">
        <v>213</v>
      </c>
      <c r="R2714" s="181">
        <v>607</v>
      </c>
      <c r="S2714" s="226">
        <f t="shared" si="128"/>
        <v>3723</v>
      </c>
      <c r="T2714" s="181">
        <f t="shared" si="126"/>
        <v>68302.922124862671</v>
      </c>
      <c r="U2714" s="226">
        <f t="shared" si="127"/>
        <v>4481.1025339513872</v>
      </c>
    </row>
    <row r="2715" spans="1:21" x14ac:dyDescent="0.25">
      <c r="A2715" s="156" t="s">
        <v>16547</v>
      </c>
      <c r="B2715" s="156" t="s">
        <v>453</v>
      </c>
      <c r="C2715" s="223">
        <v>-1.0610207319259644</v>
      </c>
      <c r="D2715" s="221">
        <v>-9.3511305749416351E-2</v>
      </c>
      <c r="E2715" s="221">
        <v>-0.46891173720359802</v>
      </c>
      <c r="F2715" s="221">
        <v>2.8816485404968262</v>
      </c>
      <c r="G2715" s="221">
        <v>7.0504889488220215</v>
      </c>
      <c r="H2715" s="221">
        <v>1.4960122108459473</v>
      </c>
      <c r="I2715" s="221">
        <v>-0.95561295747756958</v>
      </c>
      <c r="J2715" s="221">
        <v>-1.3814107179641724</v>
      </c>
      <c r="K2715" s="180">
        <v>1.2287170886993408</v>
      </c>
      <c r="L2715" s="181">
        <v>0.42016476392745972</v>
      </c>
      <c r="M2715" s="181">
        <v>0.28246369957923889</v>
      </c>
      <c r="N2715" s="181">
        <v>0.36720281839370728</v>
      </c>
      <c r="O2715" s="181">
        <v>1.3311102390289307</v>
      </c>
      <c r="P2715" s="181">
        <v>1.65947425365448</v>
      </c>
      <c r="Q2715" s="181">
        <v>0.68497449159622192</v>
      </c>
      <c r="R2715" s="181">
        <v>2.7151825428009033</v>
      </c>
      <c r="S2715" s="226">
        <f t="shared" si="128"/>
        <v>8.6892898976802826</v>
      </c>
      <c r="T2715" s="181">
        <f t="shared" si="126"/>
        <v>7.0449334725609631</v>
      </c>
      <c r="U2715" s="226">
        <f t="shared" si="127"/>
        <v>0.46219207397454148</v>
      </c>
    </row>
    <row r="2716" spans="1:21" x14ac:dyDescent="0.25">
      <c r="A2716" s="156" t="s">
        <v>16584</v>
      </c>
      <c r="B2716" s="156" t="s">
        <v>453</v>
      </c>
      <c r="C2716" s="223">
        <v>8.5279569029808044E-2</v>
      </c>
      <c r="D2716" s="221">
        <v>1.0527889728546143</v>
      </c>
      <c r="E2716" s="221">
        <v>0.67738866806030273</v>
      </c>
      <c r="F2716" s="221">
        <v>5.165102481842041</v>
      </c>
      <c r="G2716" s="221">
        <v>19.405904769897461</v>
      </c>
      <c r="H2716" s="221">
        <v>2.6423125267028809</v>
      </c>
      <c r="I2716" s="221">
        <v>0.1906874030828476</v>
      </c>
      <c r="J2716" s="221">
        <v>-0.23511029779911041</v>
      </c>
      <c r="K2716" s="180">
        <v>1509</v>
      </c>
      <c r="L2716" s="181">
        <v>504</v>
      </c>
      <c r="M2716" s="181">
        <v>502</v>
      </c>
      <c r="N2716" s="181">
        <v>553</v>
      </c>
      <c r="O2716" s="181">
        <v>1760</v>
      </c>
      <c r="P2716" s="181">
        <v>1756</v>
      </c>
      <c r="Q2716" s="181">
        <v>569</v>
      </c>
      <c r="R2716" s="181">
        <v>1613</v>
      </c>
      <c r="S2716" s="226">
        <f t="shared" si="128"/>
        <v>8766</v>
      </c>
      <c r="T2716" s="181">
        <f t="shared" si="126"/>
        <v>42379.204709723592</v>
      </c>
      <c r="U2716" s="226">
        <f t="shared" si="127"/>
        <v>2780.3431493666676</v>
      </c>
    </row>
    <row r="2717" spans="1:21" x14ac:dyDescent="0.25">
      <c r="A2717" s="156" t="s">
        <v>16549</v>
      </c>
      <c r="B2717" s="156" t="s">
        <v>453</v>
      </c>
      <c r="C2717" s="223">
        <v>-3.0236396789550781</v>
      </c>
      <c r="D2717" s="221">
        <v>-0.49963667988777161</v>
      </c>
      <c r="E2717" s="221">
        <v>-0.87503695487976074</v>
      </c>
      <c r="F2717" s="221">
        <v>2.4755232334136963</v>
      </c>
      <c r="G2717" s="221">
        <v>12.049383163452148</v>
      </c>
      <c r="H2717" s="221">
        <v>2.0172739028930664</v>
      </c>
      <c r="I2717" s="221">
        <v>-1.3617382049560547</v>
      </c>
      <c r="J2717" s="221">
        <v>-1.7875359058380127</v>
      </c>
      <c r="K2717" s="180">
        <v>782.76300048828125</v>
      </c>
      <c r="L2717" s="181">
        <v>300.6378173828125</v>
      </c>
      <c r="M2717" s="181">
        <v>202.79243469238281</v>
      </c>
      <c r="N2717" s="181">
        <v>190.16722106933594</v>
      </c>
      <c r="O2717" s="181">
        <v>856.9361572265625</v>
      </c>
      <c r="P2717" s="181">
        <v>1083.40087890625</v>
      </c>
      <c r="Q2717" s="181">
        <v>332.20083618164062</v>
      </c>
      <c r="R2717" s="181">
        <v>891.65545654296875</v>
      </c>
      <c r="S2717" s="226">
        <f t="shared" si="128"/>
        <v>4640.5538024902344</v>
      </c>
      <c r="T2717" s="181">
        <f t="shared" si="126"/>
        <v>8241.1412609191138</v>
      </c>
      <c r="U2717" s="226">
        <f t="shared" si="127"/>
        <v>540.67085035463572</v>
      </c>
    </row>
    <row r="2718" spans="1:21" x14ac:dyDescent="0.25">
      <c r="A2718" s="156" t="s">
        <v>16585</v>
      </c>
      <c r="B2718" s="156" t="s">
        <v>453</v>
      </c>
      <c r="C2718" s="223">
        <v>-1.1590379476547241</v>
      </c>
      <c r="D2718" s="221">
        <v>-5.1765961647033691</v>
      </c>
      <c r="E2718" s="221">
        <v>-0.56692904233932495</v>
      </c>
      <c r="F2718" s="221">
        <v>0.47764384746551514</v>
      </c>
      <c r="G2718" s="221">
        <v>7.6837296485900879</v>
      </c>
      <c r="H2718" s="221">
        <v>1.9221872091293335</v>
      </c>
      <c r="I2718" s="221">
        <v>-1.0536302328109741</v>
      </c>
      <c r="J2718" s="221">
        <v>-1.4794279336929321</v>
      </c>
      <c r="K2718" s="180">
        <v>1163</v>
      </c>
      <c r="L2718" s="181">
        <v>373</v>
      </c>
      <c r="M2718" s="181">
        <v>271</v>
      </c>
      <c r="N2718" s="181">
        <v>278</v>
      </c>
      <c r="O2718" s="181">
        <v>1156</v>
      </c>
      <c r="P2718" s="181">
        <v>1491</v>
      </c>
      <c r="Q2718" s="181">
        <v>529</v>
      </c>
      <c r="R2718" s="181">
        <v>1405</v>
      </c>
      <c r="S2718" s="226">
        <f t="shared" si="128"/>
        <v>6666</v>
      </c>
      <c r="T2718" s="181">
        <f t="shared" si="126"/>
        <v>5812.7216791510582</v>
      </c>
      <c r="U2718" s="226">
        <f t="shared" si="127"/>
        <v>381.35120775625728</v>
      </c>
    </row>
    <row r="2719" spans="1:21" x14ac:dyDescent="0.25">
      <c r="A2719" s="156" t="s">
        <v>16586</v>
      </c>
      <c r="B2719" s="156" t="s">
        <v>453</v>
      </c>
      <c r="C2719" s="223">
        <v>-0.94513314962387085</v>
      </c>
      <c r="D2719" s="221">
        <v>1.0196166038513184</v>
      </c>
      <c r="E2719" s="221">
        <v>0.64421629905700684</v>
      </c>
      <c r="F2719" s="221">
        <v>8.7920112609863281</v>
      </c>
      <c r="G2719" s="221">
        <v>18.801641464233398</v>
      </c>
      <c r="H2719" s="221">
        <v>2.6029021739959717</v>
      </c>
      <c r="I2719" s="221">
        <v>0.1575150340795517</v>
      </c>
      <c r="J2719" s="221">
        <v>-0.26828265190124512</v>
      </c>
      <c r="K2719" s="180">
        <v>1046</v>
      </c>
      <c r="L2719" s="181">
        <v>508</v>
      </c>
      <c r="M2719" s="181">
        <v>250</v>
      </c>
      <c r="N2719" s="181">
        <v>303</v>
      </c>
      <c r="O2719" s="181">
        <v>978</v>
      </c>
      <c r="P2719" s="181">
        <v>1195</v>
      </c>
      <c r="Q2719" s="181">
        <v>472</v>
      </c>
      <c r="R2719" s="181">
        <v>1427</v>
      </c>
      <c r="S2719" s="226">
        <f t="shared" si="128"/>
        <v>6179</v>
      </c>
      <c r="T2719" s="181">
        <f t="shared" si="126"/>
        <v>23544.370648860931</v>
      </c>
      <c r="U2719" s="226">
        <f t="shared" si="127"/>
        <v>1544.6592282249812</v>
      </c>
    </row>
    <row r="2720" spans="1:21" x14ac:dyDescent="0.25">
      <c r="A2720" s="156" t="s">
        <v>16587</v>
      </c>
      <c r="B2720" s="156" t="s">
        <v>453</v>
      </c>
      <c r="C2720" s="223">
        <v>0.23811204731464386</v>
      </c>
      <c r="D2720" s="221">
        <v>7.2593851089477539</v>
      </c>
      <c r="E2720" s="221">
        <v>5.0007543563842773</v>
      </c>
      <c r="F2720" s="221">
        <v>21.288801193237305</v>
      </c>
      <c r="G2720" s="221">
        <v>30.216115951538086</v>
      </c>
      <c r="H2720" s="221">
        <v>17.104097366333008</v>
      </c>
      <c r="I2720" s="221">
        <v>1.7403446435928345</v>
      </c>
      <c r="J2720" s="221">
        <v>1.3145469427108765</v>
      </c>
      <c r="K2720" s="180">
        <v>887</v>
      </c>
      <c r="L2720" s="181">
        <v>259</v>
      </c>
      <c r="M2720" s="181">
        <v>223</v>
      </c>
      <c r="N2720" s="181">
        <v>275</v>
      </c>
      <c r="O2720" s="181">
        <v>876</v>
      </c>
      <c r="P2720" s="181">
        <v>912</v>
      </c>
      <c r="Q2720" s="181">
        <v>350</v>
      </c>
      <c r="R2720" s="181">
        <v>1138</v>
      </c>
      <c r="S2720" s="226">
        <f t="shared" si="128"/>
        <v>4920</v>
      </c>
      <c r="T2720" s="181">
        <f t="shared" si="126"/>
        <v>53234.304096505046</v>
      </c>
      <c r="U2720" s="226">
        <f t="shared" si="127"/>
        <v>3492.5061411560664</v>
      </c>
    </row>
    <row r="2721" spans="1:21" x14ac:dyDescent="0.25">
      <c r="A2721" s="156" t="s">
        <v>16588</v>
      </c>
      <c r="B2721" s="156" t="s">
        <v>453</v>
      </c>
      <c r="C2721" s="223">
        <v>-0.10073395818471909</v>
      </c>
      <c r="D2721" s="221">
        <v>2.064394474029541</v>
      </c>
      <c r="E2721" s="221">
        <v>1.0187327861785889</v>
      </c>
      <c r="F2721" s="221">
        <v>22.163934707641602</v>
      </c>
      <c r="G2721" s="221">
        <v>32.436855316162109</v>
      </c>
      <c r="H2721" s="221">
        <v>12.095755577087402</v>
      </c>
      <c r="I2721" s="221">
        <v>10.026407241821289</v>
      </c>
      <c r="J2721" s="221">
        <v>0.28273460268974304</v>
      </c>
      <c r="K2721" s="180">
        <v>1978</v>
      </c>
      <c r="L2721" s="181">
        <v>548</v>
      </c>
      <c r="M2721" s="181">
        <v>639</v>
      </c>
      <c r="N2721" s="181">
        <v>700</v>
      </c>
      <c r="O2721" s="181">
        <v>1971</v>
      </c>
      <c r="P2721" s="181">
        <v>1742</v>
      </c>
      <c r="Q2721" s="181">
        <v>536</v>
      </c>
      <c r="R2721" s="181">
        <v>1577</v>
      </c>
      <c r="S2721" s="226">
        <f t="shared" si="128"/>
        <v>9691</v>
      </c>
      <c r="T2721" s="181">
        <f t="shared" si="126"/>
        <v>107921.63574169576</v>
      </c>
      <c r="U2721" s="226">
        <f t="shared" si="127"/>
        <v>7080.3400549426169</v>
      </c>
    </row>
    <row r="2722" spans="1:21" x14ac:dyDescent="0.25">
      <c r="A2722" s="156" t="s">
        <v>16589</v>
      </c>
      <c r="B2722" s="156" t="s">
        <v>453</v>
      </c>
      <c r="C2722" s="223">
        <v>-1.1672476530075073</v>
      </c>
      <c r="D2722" s="221">
        <v>-0.19973820447921753</v>
      </c>
      <c r="E2722" s="221">
        <v>24.412120819091797</v>
      </c>
      <c r="F2722" s="221">
        <v>2.7754218578338623</v>
      </c>
      <c r="G2722" s="221">
        <v>14.256937980651855</v>
      </c>
      <c r="H2722" s="221">
        <v>1.3897852897644043</v>
      </c>
      <c r="I2722" s="221">
        <v>-1.0618396997451782</v>
      </c>
      <c r="J2722" s="221">
        <v>-1.4876374006271362</v>
      </c>
      <c r="K2722" s="180">
        <v>814</v>
      </c>
      <c r="L2722" s="181">
        <v>253</v>
      </c>
      <c r="M2722" s="181">
        <v>151</v>
      </c>
      <c r="N2722" s="181">
        <v>175</v>
      </c>
      <c r="O2722" s="181">
        <v>780</v>
      </c>
      <c r="P2722" s="181">
        <v>1034</v>
      </c>
      <c r="Q2722" s="181">
        <v>346</v>
      </c>
      <c r="R2722" s="181">
        <v>831</v>
      </c>
      <c r="S2722" s="226">
        <f t="shared" si="128"/>
        <v>4384</v>
      </c>
      <c r="T2722" s="181">
        <f t="shared" si="126"/>
        <v>14125.082112014294</v>
      </c>
      <c r="U2722" s="226">
        <f t="shared" si="127"/>
        <v>926.69448502816772</v>
      </c>
    </row>
    <row r="2723" spans="1:21" x14ac:dyDescent="0.25">
      <c r="A2723" s="156" t="s">
        <v>16590</v>
      </c>
      <c r="B2723" s="156" t="s">
        <v>453</v>
      </c>
      <c r="C2723" s="223">
        <v>-0.72795581817626953</v>
      </c>
      <c r="D2723" s="221">
        <v>0.23955343663692474</v>
      </c>
      <c r="E2723" s="221">
        <v>-0.13584686815738678</v>
      </c>
      <c r="F2723" s="221">
        <v>3.2147133350372314</v>
      </c>
      <c r="G2723" s="221">
        <v>7.3835539817810059</v>
      </c>
      <c r="H2723" s="221">
        <v>2.7902908325195312</v>
      </c>
      <c r="I2723" s="221">
        <v>-0.62254810333251953</v>
      </c>
      <c r="J2723" s="221">
        <v>-1.0483458042144775</v>
      </c>
      <c r="K2723" s="180">
        <v>338.60922241210937</v>
      </c>
      <c r="L2723" s="181">
        <v>111.38461303710937</v>
      </c>
      <c r="M2723" s="181">
        <v>77.969230651855469</v>
      </c>
      <c r="N2723" s="181">
        <v>69.615386962890625</v>
      </c>
      <c r="O2723" s="181">
        <v>338.05230712890625</v>
      </c>
      <c r="P2723" s="181">
        <v>509.02767944335937</v>
      </c>
      <c r="Q2723" s="181">
        <v>203.83384704589844</v>
      </c>
      <c r="R2723" s="181">
        <v>528.52001953125</v>
      </c>
      <c r="S2723" s="226">
        <f t="shared" si="128"/>
        <v>2177.0123062133789</v>
      </c>
      <c r="T2723" s="181">
        <f t="shared" si="126"/>
        <v>3228.7862563042149</v>
      </c>
      <c r="U2723" s="226">
        <f t="shared" si="127"/>
        <v>211.8287450171272</v>
      </c>
    </row>
    <row r="2724" spans="1:21" x14ac:dyDescent="0.25">
      <c r="A2724" s="156" t="s">
        <v>16591</v>
      </c>
      <c r="B2724" s="156" t="s">
        <v>453</v>
      </c>
      <c r="C2724" s="223">
        <v>-0.84103846549987793</v>
      </c>
      <c r="D2724" s="221">
        <v>0.12647092342376709</v>
      </c>
      <c r="E2724" s="221">
        <v>-0.24892948567867279</v>
      </c>
      <c r="F2724" s="221">
        <v>3.101630687713623</v>
      </c>
      <c r="G2724" s="221">
        <v>7.2704710960388184</v>
      </c>
      <c r="H2724" s="221">
        <v>1.7159943580627441</v>
      </c>
      <c r="I2724" s="221">
        <v>-0.73563075065612793</v>
      </c>
      <c r="J2724" s="221">
        <v>-1.1614284515380859</v>
      </c>
      <c r="K2724" s="180">
        <v>428.54971313476562</v>
      </c>
      <c r="L2724" s="181">
        <v>117.21819305419922</v>
      </c>
      <c r="M2724" s="181">
        <v>123.78240966796875</v>
      </c>
      <c r="N2724" s="181">
        <v>122.84466552734375</v>
      </c>
      <c r="O2724" s="181">
        <v>443.55364990234375</v>
      </c>
      <c r="P2724" s="181">
        <v>744.5699462890625</v>
      </c>
      <c r="Q2724" s="181">
        <v>305.70504760742187</v>
      </c>
      <c r="R2724" s="181">
        <v>861.78814697265625</v>
      </c>
      <c r="S2724" s="226">
        <f t="shared" si="128"/>
        <v>3148.0117721557617</v>
      </c>
      <c r="T2724" s="181">
        <f t="shared" si="126"/>
        <v>3281.3341042686443</v>
      </c>
      <c r="U2724" s="226">
        <f t="shared" si="127"/>
        <v>215.27621530597713</v>
      </c>
    </row>
    <row r="2725" spans="1:21" x14ac:dyDescent="0.25">
      <c r="A2725" s="156" t="s">
        <v>16592</v>
      </c>
      <c r="B2725" s="156" t="s">
        <v>453</v>
      </c>
      <c r="C2725" s="223">
        <v>-1.0361689329147339</v>
      </c>
      <c r="D2725" s="221">
        <v>-6.8659506738185883E-2</v>
      </c>
      <c r="E2725" s="221">
        <v>-0.44405993819236755</v>
      </c>
      <c r="F2725" s="221">
        <v>2.9065003395080566</v>
      </c>
      <c r="G2725" s="221">
        <v>37.094951629638672</v>
      </c>
      <c r="H2725" s="221">
        <v>6.2209339141845703</v>
      </c>
      <c r="I2725" s="221">
        <v>3.5145819187164307</v>
      </c>
      <c r="J2725" s="221">
        <v>-1.3565587997436523</v>
      </c>
      <c r="K2725" s="180">
        <v>336</v>
      </c>
      <c r="L2725" s="181">
        <v>118</v>
      </c>
      <c r="M2725" s="181">
        <v>103</v>
      </c>
      <c r="N2725" s="181">
        <v>96</v>
      </c>
      <c r="O2725" s="181">
        <v>387</v>
      </c>
      <c r="P2725" s="181">
        <v>479</v>
      </c>
      <c r="Q2725" s="181">
        <v>175</v>
      </c>
      <c r="R2725" s="181">
        <v>491</v>
      </c>
      <c r="S2725" s="226">
        <f t="shared" si="128"/>
        <v>2185</v>
      </c>
      <c r="T2725" s="181">
        <f t="shared" si="126"/>
        <v>17161.58636637032</v>
      </c>
      <c r="U2725" s="226">
        <f t="shared" si="127"/>
        <v>1125.9083178371739</v>
      </c>
    </row>
    <row r="2726" spans="1:21" x14ac:dyDescent="0.25">
      <c r="A2726" s="156" t="s">
        <v>16593</v>
      </c>
      <c r="B2726" s="156" t="s">
        <v>453</v>
      </c>
      <c r="C2726" s="223">
        <v>-1.568789005279541</v>
      </c>
      <c r="D2726" s="221">
        <v>-0.60127955675125122</v>
      </c>
      <c r="E2726" s="221">
        <v>7.357612133026123</v>
      </c>
      <c r="F2726" s="221">
        <v>2.3738803863525391</v>
      </c>
      <c r="G2726" s="221">
        <v>2.4075284004211426</v>
      </c>
      <c r="H2726" s="221">
        <v>9.9346647262573242</v>
      </c>
      <c r="I2726" s="221">
        <v>-1.463381290435791</v>
      </c>
      <c r="J2726" s="221">
        <v>-1.8891788721084595</v>
      </c>
      <c r="K2726" s="180">
        <v>319</v>
      </c>
      <c r="L2726" s="181">
        <v>125</v>
      </c>
      <c r="M2726" s="181">
        <v>102</v>
      </c>
      <c r="N2726" s="181">
        <v>100</v>
      </c>
      <c r="O2726" s="181">
        <v>342</v>
      </c>
      <c r="P2726" s="181">
        <v>401</v>
      </c>
      <c r="Q2726" s="181">
        <v>159</v>
      </c>
      <c r="R2726" s="181">
        <v>628</v>
      </c>
      <c r="S2726" s="226">
        <f t="shared" si="128"/>
        <v>2176</v>
      </c>
      <c r="T2726" s="181">
        <f t="shared" si="126"/>
        <v>3800.3541502356529</v>
      </c>
      <c r="U2726" s="226">
        <f t="shared" si="127"/>
        <v>249.32720420660766</v>
      </c>
    </row>
    <row r="2727" spans="1:21" x14ac:dyDescent="0.25">
      <c r="A2727" s="156" t="s">
        <v>16594</v>
      </c>
      <c r="B2727" s="156" t="s">
        <v>453</v>
      </c>
      <c r="C2727" s="223">
        <v>-0.90473872423171997</v>
      </c>
      <c r="D2727" s="221">
        <v>6.2770627439022064E-2</v>
      </c>
      <c r="E2727" s="221">
        <v>-5.3360176086425781</v>
      </c>
      <c r="F2727" s="221">
        <v>27.265508651733398</v>
      </c>
      <c r="G2727" s="221">
        <v>30.375394821166992</v>
      </c>
      <c r="H2727" s="221">
        <v>12.662185668945313</v>
      </c>
      <c r="I2727" s="221">
        <v>-0.79933106899261475</v>
      </c>
      <c r="J2727" s="221">
        <v>-3.3472471237182617</v>
      </c>
      <c r="K2727" s="180">
        <v>732</v>
      </c>
      <c r="L2727" s="181">
        <v>328</v>
      </c>
      <c r="M2727" s="181">
        <v>300</v>
      </c>
      <c r="N2727" s="181">
        <v>316</v>
      </c>
      <c r="O2727" s="181">
        <v>827</v>
      </c>
      <c r="P2727" s="181">
        <v>911</v>
      </c>
      <c r="Q2727" s="181">
        <v>267</v>
      </c>
      <c r="R2727" s="181">
        <v>681</v>
      </c>
      <c r="S2727" s="226">
        <f t="shared" si="128"/>
        <v>4362</v>
      </c>
      <c r="T2727" s="181">
        <f t="shared" si="126"/>
        <v>40536.221445858479</v>
      </c>
      <c r="U2727" s="226">
        <f t="shared" si="127"/>
        <v>2659.4318220498271</v>
      </c>
    </row>
    <row r="2728" spans="1:21" x14ac:dyDescent="0.25">
      <c r="A2728" s="156" t="s">
        <v>16595</v>
      </c>
      <c r="B2728" s="156" t="s">
        <v>453</v>
      </c>
      <c r="C2728" s="223">
        <v>-1.0478677749633789</v>
      </c>
      <c r="D2728" s="221">
        <v>-8.0358348786830902E-2</v>
      </c>
      <c r="E2728" s="221">
        <v>-11.657517433166504</v>
      </c>
      <c r="F2728" s="221">
        <v>2.8948013782501221</v>
      </c>
      <c r="G2728" s="221">
        <v>15.587562561035156</v>
      </c>
      <c r="H2728" s="221">
        <v>1.5091650485992432</v>
      </c>
      <c r="I2728" s="221">
        <v>-0.94246000051498413</v>
      </c>
      <c r="J2728" s="221">
        <v>-1.3682577610015869</v>
      </c>
      <c r="K2728" s="180">
        <v>514.7979736328125</v>
      </c>
      <c r="L2728" s="181">
        <v>211.86630249023437</v>
      </c>
      <c r="M2728" s="181">
        <v>113.36705780029297</v>
      </c>
      <c r="N2728" s="181">
        <v>96.640769958496094</v>
      </c>
      <c r="O2728" s="181">
        <v>479.48690795898437</v>
      </c>
      <c r="P2728" s="181">
        <v>750.824462890625</v>
      </c>
      <c r="Q2728" s="181">
        <v>270.4083251953125</v>
      </c>
      <c r="R2728" s="181">
        <v>604.00482177734375</v>
      </c>
      <c r="S2728" s="226">
        <f t="shared" si="128"/>
        <v>3041.3966217041016</v>
      </c>
      <c r="T2728" s="181">
        <f t="shared" si="126"/>
        <v>5927.5788446530842</v>
      </c>
      <c r="U2728" s="226">
        <f t="shared" si="127"/>
        <v>388.88656231155318</v>
      </c>
    </row>
    <row r="2729" spans="1:21" x14ac:dyDescent="0.25">
      <c r="A2729" s="156" t="s">
        <v>16596</v>
      </c>
      <c r="B2729" s="156" t="s">
        <v>453</v>
      </c>
      <c r="C2729" s="223">
        <v>2.9246542453765869</v>
      </c>
      <c r="D2729" s="221">
        <v>-0.19072973728179932</v>
      </c>
      <c r="E2729" s="221">
        <v>-0.56613004207611084</v>
      </c>
      <c r="F2729" s="221">
        <v>2.7844300270080566</v>
      </c>
      <c r="G2729" s="221">
        <v>29.059743881225586</v>
      </c>
      <c r="H2729" s="221">
        <v>1.1661543846130371</v>
      </c>
      <c r="I2729" s="221">
        <v>-1.0528314113616943</v>
      </c>
      <c r="J2729" s="221">
        <v>-1.4786291122436523</v>
      </c>
      <c r="K2729" s="180">
        <v>540.33135986328125</v>
      </c>
      <c r="L2729" s="181">
        <v>140.99407958984375</v>
      </c>
      <c r="M2729" s="181">
        <v>117.34911346435547</v>
      </c>
      <c r="N2729" s="181">
        <v>154.13017272949219</v>
      </c>
      <c r="O2729" s="181">
        <v>535.95263671875</v>
      </c>
      <c r="P2729" s="181">
        <v>652.426025390625</v>
      </c>
      <c r="Q2729" s="181">
        <v>253.96449279785156</v>
      </c>
      <c r="R2729" s="181">
        <v>512.30767822265625</v>
      </c>
      <c r="S2729" s="226">
        <f t="shared" si="128"/>
        <v>2907.4555587768555</v>
      </c>
      <c r="T2729" s="181">
        <f t="shared" si="126"/>
        <v>17226.701447073814</v>
      </c>
      <c r="U2729" s="226">
        <f t="shared" si="127"/>
        <v>1130.1802778655526</v>
      </c>
    </row>
    <row r="2730" spans="1:21" x14ac:dyDescent="0.25">
      <c r="A2730" s="156" t="s">
        <v>16597</v>
      </c>
      <c r="B2730" s="156" t="s">
        <v>453</v>
      </c>
      <c r="C2730" s="223">
        <v>-1.592866063117981</v>
      </c>
      <c r="D2730" s="221">
        <v>8.4836006164550781</v>
      </c>
      <c r="E2730" s="221">
        <v>-1.000757098197937</v>
      </c>
      <c r="F2730" s="221">
        <v>2.3498032093048096</v>
      </c>
      <c r="G2730" s="221">
        <v>19.774984359741211</v>
      </c>
      <c r="H2730" s="221">
        <v>3.072704553604126</v>
      </c>
      <c r="I2730" s="221">
        <v>-1.487458348274231</v>
      </c>
      <c r="J2730" s="221">
        <v>-1.913256049156189</v>
      </c>
      <c r="K2730" s="180">
        <v>665.06243896484375</v>
      </c>
      <c r="L2730" s="181">
        <v>254.64100646972656</v>
      </c>
      <c r="M2730" s="181">
        <v>176.75082397460937</v>
      </c>
      <c r="N2730" s="181">
        <v>154.78179931640625</v>
      </c>
      <c r="O2730" s="181">
        <v>705.006103515625</v>
      </c>
      <c r="P2730" s="181">
        <v>987.607666015625</v>
      </c>
      <c r="Q2730" s="181">
        <v>372.47488403320312</v>
      </c>
      <c r="R2730" s="181">
        <v>900.73016357421875</v>
      </c>
      <c r="S2730" s="226">
        <f t="shared" si="128"/>
        <v>4217.0548858642578</v>
      </c>
      <c r="T2730" s="181">
        <f t="shared" si="126"/>
        <v>15986.48227084113</v>
      </c>
      <c r="U2730" s="226">
        <f t="shared" si="127"/>
        <v>1048.8140768249621</v>
      </c>
    </row>
    <row r="2731" spans="1:21" x14ac:dyDescent="0.25">
      <c r="A2731" s="156" t="s">
        <v>16598</v>
      </c>
      <c r="B2731" s="156" t="s">
        <v>453</v>
      </c>
      <c r="C2731" s="223">
        <v>-1.4280266761779785</v>
      </c>
      <c r="D2731" s="221">
        <v>-0.46051713824272156</v>
      </c>
      <c r="E2731" s="221">
        <v>-22.54328727722168</v>
      </c>
      <c r="F2731" s="221">
        <v>2.5146427154541016</v>
      </c>
      <c r="G2731" s="221">
        <v>23.497915267944336</v>
      </c>
      <c r="H2731" s="221">
        <v>1.1290063858032227</v>
      </c>
      <c r="I2731" s="221">
        <v>-1.3226187229156494</v>
      </c>
      <c r="J2731" s="221">
        <v>-1.7484164237976074</v>
      </c>
      <c r="K2731" s="180">
        <v>149.79716491699219</v>
      </c>
      <c r="L2731" s="181">
        <v>68.47869873046875</v>
      </c>
      <c r="M2731" s="181">
        <v>42.442527770996094</v>
      </c>
      <c r="N2731" s="181">
        <v>35.665988922119141</v>
      </c>
      <c r="O2731" s="181">
        <v>148.37051391601562</v>
      </c>
      <c r="P2731" s="181">
        <v>270.70486450195312</v>
      </c>
      <c r="Q2731" s="181">
        <v>109.49459075927734</v>
      </c>
      <c r="R2731" s="181">
        <v>286.75457763671875</v>
      </c>
      <c r="S2731" s="226">
        <f t="shared" si="128"/>
        <v>1111.708927154541</v>
      </c>
      <c r="T2731" s="181">
        <f t="shared" si="126"/>
        <v>2033.2824370474118</v>
      </c>
      <c r="U2731" s="226">
        <f t="shared" si="127"/>
        <v>133.39615345059187</v>
      </c>
    </row>
    <row r="2732" spans="1:21" x14ac:dyDescent="0.25">
      <c r="A2732" s="156" t="s">
        <v>16599</v>
      </c>
      <c r="B2732" s="156" t="s">
        <v>453</v>
      </c>
      <c r="C2732" s="223">
        <v>-1.1713385581970215</v>
      </c>
      <c r="D2732" s="221">
        <v>-0.20382924377918243</v>
      </c>
      <c r="E2732" s="221">
        <v>298.38034057617187</v>
      </c>
      <c r="F2732" s="221">
        <v>2.7713305950164795</v>
      </c>
      <c r="G2732" s="221">
        <v>876.2286376953125</v>
      </c>
      <c r="H2732" s="221">
        <v>-290.88040161132812</v>
      </c>
      <c r="I2732" s="221">
        <v>-1.0659308433532715</v>
      </c>
      <c r="J2732" s="221">
        <v>-1.4917284250259399</v>
      </c>
      <c r="K2732" s="180">
        <v>1.6663768291473389</v>
      </c>
      <c r="L2732" s="181">
        <v>0.55944359302520752</v>
      </c>
      <c r="M2732" s="181">
        <v>1</v>
      </c>
      <c r="N2732" s="181">
        <v>1</v>
      </c>
      <c r="O2732" s="181">
        <v>2</v>
      </c>
      <c r="P2732" s="181">
        <v>2.6872419118881226</v>
      </c>
      <c r="Q2732" s="181">
        <v>0.9563138484954834</v>
      </c>
      <c r="R2732" s="181">
        <v>2.2927625179290771</v>
      </c>
      <c r="S2732" s="226">
        <f t="shared" si="128"/>
        <v>12.162138700485229</v>
      </c>
      <c r="T2732" s="181">
        <f t="shared" si="126"/>
        <v>1265.4374741611675</v>
      </c>
      <c r="U2732" s="226">
        <f t="shared" si="127"/>
        <v>83.020680457191375</v>
      </c>
    </row>
    <row r="2733" spans="1:21" x14ac:dyDescent="0.25">
      <c r="A2733" s="156" t="s">
        <v>16557</v>
      </c>
      <c r="B2733" s="156" t="s">
        <v>453</v>
      </c>
      <c r="C2733" s="223">
        <v>-1.7425988912582397</v>
      </c>
      <c r="D2733" s="221">
        <v>-0.7750895619392395</v>
      </c>
      <c r="E2733" s="221">
        <v>-1.1504899263381958</v>
      </c>
      <c r="F2733" s="221">
        <v>23.87806510925293</v>
      </c>
      <c r="G2733" s="221">
        <v>20.031509399414063</v>
      </c>
      <c r="H2733" s="221">
        <v>7.4622044563293457</v>
      </c>
      <c r="I2733" s="221">
        <v>-1.6371911764144897</v>
      </c>
      <c r="J2733" s="221">
        <v>-2.0629889965057373</v>
      </c>
      <c r="K2733" s="180">
        <v>710.80108642578125</v>
      </c>
      <c r="L2733" s="181">
        <v>223.9619140625</v>
      </c>
      <c r="M2733" s="181">
        <v>142.95440673828125</v>
      </c>
      <c r="N2733" s="181">
        <v>156.45565795898437</v>
      </c>
      <c r="O2733" s="181">
        <v>744.95135498046875</v>
      </c>
      <c r="P2733" s="181">
        <v>827.5472412109375</v>
      </c>
      <c r="Q2733" s="181">
        <v>307.35198974609375</v>
      </c>
      <c r="R2733" s="181">
        <v>900.61279296875</v>
      </c>
      <c r="S2733" s="226">
        <f t="shared" si="128"/>
        <v>4014.6364440917969</v>
      </c>
      <c r="T2733" s="181">
        <f t="shared" si="126"/>
        <v>20895.837588517337</v>
      </c>
      <c r="U2733" s="226">
        <f t="shared" si="127"/>
        <v>1370.8987529957737</v>
      </c>
    </row>
    <row r="2734" spans="1:21" x14ac:dyDescent="0.25">
      <c r="A2734" s="156" t="s">
        <v>16558</v>
      </c>
      <c r="B2734" s="156" t="s">
        <v>453</v>
      </c>
      <c r="C2734" s="223">
        <v>-1.6377886533737183</v>
      </c>
      <c r="D2734" s="221">
        <v>-0.67027926445007324</v>
      </c>
      <c r="E2734" s="221">
        <v>-1.0456795692443848</v>
      </c>
      <c r="F2734" s="221">
        <v>2.3048806190490723</v>
      </c>
      <c r="G2734" s="221">
        <v>6.4737215042114258</v>
      </c>
      <c r="H2734" s="221">
        <v>0.91924428939819336</v>
      </c>
      <c r="I2734" s="221">
        <v>-1.5323808193206787</v>
      </c>
      <c r="J2734" s="221">
        <v>-1.9581786394119263</v>
      </c>
      <c r="K2734" s="180">
        <v>302.52838134765625</v>
      </c>
      <c r="L2734" s="181">
        <v>114.03508758544922</v>
      </c>
      <c r="M2734" s="181">
        <v>65.06707763671875</v>
      </c>
      <c r="N2734" s="181">
        <v>48.297214508056641</v>
      </c>
      <c r="O2734" s="181">
        <v>317.9566650390625</v>
      </c>
      <c r="P2734" s="181">
        <v>464.18988037109375</v>
      </c>
      <c r="Q2734" s="181">
        <v>164.34468078613281</v>
      </c>
      <c r="R2734" s="181">
        <v>442.05364990234375</v>
      </c>
      <c r="S2734" s="226">
        <f t="shared" si="128"/>
        <v>1918.4726371765137</v>
      </c>
      <c r="T2734" s="181">
        <f t="shared" si="126"/>
        <v>838.97524032692672</v>
      </c>
      <c r="U2734" s="226">
        <f t="shared" si="127"/>
        <v>55.042067870519006</v>
      </c>
    </row>
    <row r="2735" spans="1:21" x14ac:dyDescent="0.25">
      <c r="A2735" s="156" t="s">
        <v>16600</v>
      </c>
      <c r="B2735" s="156" t="s">
        <v>453</v>
      </c>
      <c r="C2735" s="223">
        <v>-1.3330082893371582</v>
      </c>
      <c r="D2735" s="221">
        <v>-0.36549893021583557</v>
      </c>
      <c r="E2735" s="221">
        <v>-0.74089938402175903</v>
      </c>
      <c r="F2735" s="221">
        <v>2.6096608638763428</v>
      </c>
      <c r="G2735" s="221">
        <v>-8.1500091552734375</v>
      </c>
      <c r="H2735" s="221">
        <v>1.2240245342254639</v>
      </c>
      <c r="I2735" s="221">
        <v>-1.2276005744934082</v>
      </c>
      <c r="J2735" s="221">
        <v>-1.6533982753753662</v>
      </c>
      <c r="K2735" s="180">
        <v>100.62411499023437</v>
      </c>
      <c r="L2735" s="181">
        <v>42.831256866455078</v>
      </c>
      <c r="M2735" s="181">
        <v>28.456382751464844</v>
      </c>
      <c r="N2735" s="181">
        <v>26.989559173583984</v>
      </c>
      <c r="O2735" s="181">
        <v>108.54496765136719</v>
      </c>
      <c r="P2735" s="181">
        <v>193.03401184082031</v>
      </c>
      <c r="Q2735" s="181">
        <v>81.555404663085938</v>
      </c>
      <c r="R2735" s="181">
        <v>237.33209228515625</v>
      </c>
      <c r="S2735" s="226">
        <f t="shared" si="128"/>
        <v>819.36779022216797</v>
      </c>
      <c r="T2735" s="181">
        <f t="shared" si="126"/>
        <v>-1241.3233254744778</v>
      </c>
      <c r="U2735" s="226">
        <f t="shared" si="127"/>
        <v>-81.438640195627329</v>
      </c>
    </row>
    <row r="2736" spans="1:21" x14ac:dyDescent="0.25">
      <c r="A2736" s="156" t="s">
        <v>16601</v>
      </c>
      <c r="B2736" s="156" t="s">
        <v>453</v>
      </c>
      <c r="C2736" s="223">
        <v>-1.4279018640518188</v>
      </c>
      <c r="D2736" s="221">
        <v>-0.46039247512817383</v>
      </c>
      <c r="E2736" s="221">
        <v>-0.8357928991317749</v>
      </c>
      <c r="F2736" s="221">
        <v>2.5147674083709717</v>
      </c>
      <c r="G2736" s="221">
        <v>6.6836080551147461</v>
      </c>
      <c r="H2736" s="221">
        <v>1.1291310787200928</v>
      </c>
      <c r="I2736" s="221">
        <v>-1.3224940299987793</v>
      </c>
      <c r="J2736" s="221">
        <v>-1.7482917308807373</v>
      </c>
      <c r="K2736" s="180">
        <v>2.4273858070373535</v>
      </c>
      <c r="L2736" s="181">
        <v>0.78189831972122192</v>
      </c>
      <c r="M2736" s="181">
        <v>0.46291494369506836</v>
      </c>
      <c r="N2736" s="181">
        <v>0.48625519871711731</v>
      </c>
      <c r="O2736" s="181">
        <v>2.6257779598236084</v>
      </c>
      <c r="P2736" s="181">
        <v>3.6838693618774414</v>
      </c>
      <c r="Q2736" s="181">
        <v>1.6182572841644287</v>
      </c>
      <c r="R2736" s="181">
        <v>3.5010373592376709</v>
      </c>
      <c r="S2736" s="226">
        <f t="shared" si="128"/>
        <v>15.587396234273911</v>
      </c>
      <c r="T2736" s="181">
        <f t="shared" si="126"/>
        <v>10.458140729377014</v>
      </c>
      <c r="U2736" s="226">
        <f t="shared" si="127"/>
        <v>0.68611999991978045</v>
      </c>
    </row>
    <row r="2737" spans="1:21" x14ac:dyDescent="0.25">
      <c r="A2737" s="156" t="s">
        <v>16602</v>
      </c>
      <c r="B2737" s="156" t="s">
        <v>453</v>
      </c>
      <c r="C2737" s="223">
        <v>-4.2675557136535645</v>
      </c>
      <c r="D2737" s="221">
        <v>0.37345337867736816</v>
      </c>
      <c r="E2737" s="221">
        <v>-1.9469729159027338E-3</v>
      </c>
      <c r="F2737" s="221">
        <v>3.3486130237579346</v>
      </c>
      <c r="G2737" s="221">
        <v>7.517453670501709</v>
      </c>
      <c r="H2737" s="221">
        <v>1.9629768133163452</v>
      </c>
      <c r="I2737" s="221">
        <v>-0.48864820599555969</v>
      </c>
      <c r="J2737" s="221">
        <v>-0.91444593667984009</v>
      </c>
      <c r="K2737" s="180">
        <v>118.38449859619141</v>
      </c>
      <c r="L2737" s="181">
        <v>43.706363677978516</v>
      </c>
      <c r="M2737" s="181">
        <v>24.997524261474609</v>
      </c>
      <c r="N2737" s="181">
        <v>24.21143913269043</v>
      </c>
      <c r="O2737" s="181">
        <v>116.96954345703125</v>
      </c>
      <c r="P2737" s="181">
        <v>146.21192932128906</v>
      </c>
      <c r="Q2737" s="181">
        <v>55.183212280273438</v>
      </c>
      <c r="R2737" s="181">
        <v>113.66798400878906</v>
      </c>
      <c r="S2737" s="226">
        <f t="shared" si="128"/>
        <v>643.33249473571777</v>
      </c>
      <c r="T2737" s="181">
        <f t="shared" si="126"/>
        <v>627.5512637906553</v>
      </c>
      <c r="U2737" s="226">
        <f t="shared" si="127"/>
        <v>41.171321385283335</v>
      </c>
    </row>
    <row r="2738" spans="1:21" x14ac:dyDescent="0.25">
      <c r="A2738" s="156" t="s">
        <v>16603</v>
      </c>
      <c r="B2738" s="156" t="s">
        <v>453</v>
      </c>
      <c r="C2738" s="223">
        <v>-1.4506851434707642</v>
      </c>
      <c r="D2738" s="221">
        <v>-0.48317578434944153</v>
      </c>
      <c r="E2738" s="221">
        <v>-0.85857611894607544</v>
      </c>
      <c r="F2738" s="221">
        <v>2.4919841289520264</v>
      </c>
      <c r="G2738" s="221">
        <v>6.6608247756958008</v>
      </c>
      <c r="H2738" s="221">
        <v>1.1063477993011475</v>
      </c>
      <c r="I2738" s="221">
        <v>-1.3452773094177246</v>
      </c>
      <c r="J2738" s="221">
        <v>-1.7710751295089722</v>
      </c>
      <c r="K2738" s="180">
        <v>19.686027526855469</v>
      </c>
      <c r="L2738" s="181">
        <v>7.4427003860473633</v>
      </c>
      <c r="M2738" s="181">
        <v>4.455258846282959</v>
      </c>
      <c r="N2738" s="181">
        <v>5.4050235748291016</v>
      </c>
      <c r="O2738" s="181">
        <v>20.566719055175781</v>
      </c>
      <c r="P2738" s="181">
        <v>25.540031433105469</v>
      </c>
      <c r="Q2738" s="181">
        <v>8.9623231887817383</v>
      </c>
      <c r="R2738" s="181">
        <v>25.384614944458008</v>
      </c>
      <c r="S2738" s="226">
        <f t="shared" si="128"/>
        <v>117.44269895553589</v>
      </c>
      <c r="T2738" s="181">
        <f t="shared" si="126"/>
        <v>85.722293033832216</v>
      </c>
      <c r="U2738" s="226">
        <f t="shared" si="127"/>
        <v>5.6239231438416466</v>
      </c>
    </row>
    <row r="2739" spans="1:21" x14ac:dyDescent="0.25">
      <c r="A2739" s="156" t="s">
        <v>16604</v>
      </c>
      <c r="B2739" s="156" t="s">
        <v>453</v>
      </c>
      <c r="C2739" s="223">
        <v>-1.0867162942886353</v>
      </c>
      <c r="D2739" s="221">
        <v>-0.11920686811208725</v>
      </c>
      <c r="E2739" s="221">
        <v>485.93511962890625</v>
      </c>
      <c r="F2739" s="221">
        <v>2.8559529781341553</v>
      </c>
      <c r="G2739" s="221">
        <v>7.0247936248779297</v>
      </c>
      <c r="H2739" s="221">
        <v>1.4703166484832764</v>
      </c>
      <c r="I2739" s="221">
        <v>-0.98130851984024048</v>
      </c>
      <c r="J2739" s="221">
        <v>-1.4071062803268433</v>
      </c>
      <c r="K2739" s="180">
        <v>10.624059677124023</v>
      </c>
      <c r="L2739" s="181">
        <v>3.7556390762329102</v>
      </c>
      <c r="M2739" s="181">
        <v>3.8571429252624512</v>
      </c>
      <c r="N2739" s="181">
        <v>3.2142856121063232</v>
      </c>
      <c r="O2739" s="181">
        <v>11.097743988037109</v>
      </c>
      <c r="P2739" s="181">
        <v>19.996240615844727</v>
      </c>
      <c r="Q2739" s="181">
        <v>7.9511280059814453</v>
      </c>
      <c r="R2739" s="181">
        <v>28.116540908813477</v>
      </c>
      <c r="S2739" s="226">
        <f t="shared" si="128"/>
        <v>88.612780809402466</v>
      </c>
      <c r="T2739" s="181">
        <f t="shared" si="126"/>
        <v>1931.5027163987813</v>
      </c>
      <c r="U2739" s="226">
        <f t="shared" si="127"/>
        <v>126.71876176785121</v>
      </c>
    </row>
    <row r="2740" spans="1:21" x14ac:dyDescent="0.25">
      <c r="A2740" s="156" t="s">
        <v>16605</v>
      </c>
      <c r="B2740" s="156" t="s">
        <v>453</v>
      </c>
      <c r="C2740" s="223">
        <v>-0.84380578994750977</v>
      </c>
      <c r="D2740" s="221">
        <v>0.12370360642671585</v>
      </c>
      <c r="E2740" s="221">
        <v>-0.25169682502746582</v>
      </c>
      <c r="F2740" s="221">
        <v>3.0988636016845703</v>
      </c>
      <c r="G2740" s="221">
        <v>7.2677040100097656</v>
      </c>
      <c r="H2740" s="221">
        <v>1.7132271528244019</v>
      </c>
      <c r="I2740" s="221">
        <v>-0.73839807510375977</v>
      </c>
      <c r="J2740" s="221">
        <v>-1.1641956567764282</v>
      </c>
      <c r="K2740" s="180">
        <v>3.0453770160675049</v>
      </c>
      <c r="L2740" s="181">
        <v>1.1588191986083984</v>
      </c>
      <c r="M2740" s="181">
        <v>0.71383261680603027</v>
      </c>
      <c r="N2740" s="181">
        <v>0.61649185419082642</v>
      </c>
      <c r="O2740" s="181">
        <v>3.2122468948364258</v>
      </c>
      <c r="P2740" s="181">
        <v>4.6862649917602539</v>
      </c>
      <c r="Q2740" s="181">
        <v>1.6872408390045166</v>
      </c>
      <c r="R2740" s="181">
        <v>4.5054893493652344</v>
      </c>
      <c r="S2740" s="226">
        <f t="shared" si="128"/>
        <v>19.625762760639191</v>
      </c>
      <c r="T2740" s="181">
        <f t="shared" si="126"/>
        <v>24.187567667786752</v>
      </c>
      <c r="U2740" s="226">
        <f t="shared" si="127"/>
        <v>1.5868570098377439</v>
      </c>
    </row>
    <row r="2741" spans="1:21" x14ac:dyDescent="0.25">
      <c r="A2741" s="156" t="s">
        <v>16590</v>
      </c>
      <c r="B2741" s="156" t="s">
        <v>453</v>
      </c>
      <c r="C2741" s="223">
        <v>-1.1309782266616821</v>
      </c>
      <c r="D2741" s="221">
        <v>-0.16346883773803711</v>
      </c>
      <c r="E2741" s="221">
        <v>-0.53886926174163818</v>
      </c>
      <c r="F2741" s="221">
        <v>2.8116910457611084</v>
      </c>
      <c r="G2741" s="221">
        <v>6.9805316925048828</v>
      </c>
      <c r="H2741" s="221">
        <v>5.7281084060668945</v>
      </c>
      <c r="I2741" s="221">
        <v>-1.0255705118179321</v>
      </c>
      <c r="J2741" s="221">
        <v>-1.451367974281311</v>
      </c>
      <c r="K2741" s="180">
        <v>269.39077758789062</v>
      </c>
      <c r="L2741" s="181">
        <v>88.615386962890625</v>
      </c>
      <c r="M2741" s="181">
        <v>62.030769348144531</v>
      </c>
      <c r="N2741" s="181">
        <v>55.384616851806641</v>
      </c>
      <c r="O2741" s="181">
        <v>268.94769287109375</v>
      </c>
      <c r="P2741" s="181">
        <v>404.97232055664062</v>
      </c>
      <c r="Q2741" s="181">
        <v>162.16615295410156</v>
      </c>
      <c r="R2741" s="181">
        <v>420.48001098632812</v>
      </c>
      <c r="S2741" s="226">
        <f t="shared" si="128"/>
        <v>1731.9877281188965</v>
      </c>
      <c r="T2741" s="181">
        <f t="shared" si="126"/>
        <v>3223.6761992252959</v>
      </c>
      <c r="U2741" s="226">
        <f t="shared" si="127"/>
        <v>211.49349303942819</v>
      </c>
    </row>
    <row r="2742" spans="1:21" x14ac:dyDescent="0.25">
      <c r="A2742" s="156" t="s">
        <v>16591</v>
      </c>
      <c r="B2742" s="156" t="s">
        <v>453</v>
      </c>
      <c r="C2742" s="223">
        <v>-1.3699462413787842</v>
      </c>
      <c r="D2742" s="221">
        <v>-0.40243697166442871</v>
      </c>
      <c r="E2742" s="221">
        <v>-0.77783727645874023</v>
      </c>
      <c r="F2742" s="221">
        <v>2.5727229118347168</v>
      </c>
      <c r="G2742" s="221">
        <v>6.7415633201599121</v>
      </c>
      <c r="H2742" s="221">
        <v>1.1870865821838379</v>
      </c>
      <c r="I2742" s="221">
        <v>-1.2645385265350342</v>
      </c>
      <c r="J2742" s="221">
        <v>-1.6903362274169922</v>
      </c>
      <c r="K2742" s="180">
        <v>21.130552291870117</v>
      </c>
      <c r="L2742" s="181">
        <v>5.7796916961669922</v>
      </c>
      <c r="M2742" s="181">
        <v>6.1033544540405273</v>
      </c>
      <c r="N2742" s="181">
        <v>6.0571169853210449</v>
      </c>
      <c r="O2742" s="181">
        <v>21.870353698730469</v>
      </c>
      <c r="P2742" s="181">
        <v>36.712600708007812</v>
      </c>
      <c r="Q2742" s="181">
        <v>15.07343578338623</v>
      </c>
      <c r="R2742" s="181">
        <v>42.492294311523438</v>
      </c>
      <c r="S2742" s="226">
        <f t="shared" si="128"/>
        <v>155.21939992904663</v>
      </c>
      <c r="T2742" s="181">
        <f t="shared" si="126"/>
        <v>79.696389983797872</v>
      </c>
      <c r="U2742" s="226">
        <f t="shared" si="127"/>
        <v>5.2285858934456622</v>
      </c>
    </row>
    <row r="2743" spans="1:21" x14ac:dyDescent="0.25">
      <c r="A2743" s="156" t="s">
        <v>16595</v>
      </c>
      <c r="B2743" s="156" t="s">
        <v>453</v>
      </c>
      <c r="C2743" s="223">
        <v>-1.1943180561065674</v>
      </c>
      <c r="D2743" s="221">
        <v>-0.22680880129337311</v>
      </c>
      <c r="E2743" s="221">
        <v>-0.60220909118652344</v>
      </c>
      <c r="F2743" s="221">
        <v>2.7483510971069336</v>
      </c>
      <c r="G2743" s="221">
        <v>6.9171915054321289</v>
      </c>
      <c r="H2743" s="221">
        <v>1.3627147674560547</v>
      </c>
      <c r="I2743" s="221">
        <v>-1.0889103412628174</v>
      </c>
      <c r="J2743" s="221">
        <v>-1.5147080421447754</v>
      </c>
      <c r="K2743" s="180">
        <v>39.202049255371094</v>
      </c>
      <c r="L2743" s="181">
        <v>16.133695602416992</v>
      </c>
      <c r="M2743" s="181">
        <v>8.6329421997070312</v>
      </c>
      <c r="N2743" s="181">
        <v>7.3592290878295898</v>
      </c>
      <c r="O2743" s="181">
        <v>36.513099670410156</v>
      </c>
      <c r="P2743" s="181">
        <v>57.175548553466797</v>
      </c>
      <c r="Q2743" s="181">
        <v>20.591690063476562</v>
      </c>
      <c r="R2743" s="181">
        <v>45.995182037353516</v>
      </c>
      <c r="S2743" s="226">
        <f t="shared" si="128"/>
        <v>231.60343647003174</v>
      </c>
      <c r="T2743" s="181">
        <f t="shared" si="126"/>
        <v>202.9382204812382</v>
      </c>
      <c r="U2743" s="226">
        <f t="shared" si="127"/>
        <v>13.314027361400978</v>
      </c>
    </row>
    <row r="2744" spans="1:21" x14ac:dyDescent="0.25">
      <c r="A2744" s="156" t="s">
        <v>16598</v>
      </c>
      <c r="B2744" s="156" t="s">
        <v>453</v>
      </c>
      <c r="C2744" s="223">
        <v>-1.3573282957077026</v>
      </c>
      <c r="D2744" s="221">
        <v>-0.38981896638870239</v>
      </c>
      <c r="E2744" s="221">
        <v>14.77264404296875</v>
      </c>
      <c r="F2744" s="221">
        <v>3.7636206150054932</v>
      </c>
      <c r="G2744" s="221">
        <v>7.3468389511108398</v>
      </c>
      <c r="H2744" s="221">
        <v>22.146295547485352</v>
      </c>
      <c r="I2744" s="221">
        <v>-1.2519205808639526</v>
      </c>
      <c r="J2744" s="221">
        <v>-1.6777182817459106</v>
      </c>
      <c r="K2744" s="180">
        <v>183.73225402832031</v>
      </c>
      <c r="L2744" s="181">
        <v>83.991889953613281</v>
      </c>
      <c r="M2744" s="181">
        <v>52.057472229003906</v>
      </c>
      <c r="N2744" s="181">
        <v>43.745773315429688</v>
      </c>
      <c r="O2744" s="181">
        <v>181.982421875</v>
      </c>
      <c r="P2744" s="181">
        <v>332.03042602539062</v>
      </c>
      <c r="Q2744" s="181">
        <v>134.29953002929687</v>
      </c>
      <c r="R2744" s="181">
        <v>351.71603393554687</v>
      </c>
      <c r="S2744" s="226">
        <f t="shared" si="128"/>
        <v>1363.5558013916016</v>
      </c>
      <c r="T2744" s="181">
        <f t="shared" si="126"/>
        <v>8583.5691075352115</v>
      </c>
      <c r="U2744" s="226">
        <f t="shared" si="127"/>
        <v>563.13627706598231</v>
      </c>
    </row>
    <row r="2745" spans="1:21" x14ac:dyDescent="0.25">
      <c r="A2745" s="156" t="s">
        <v>16606</v>
      </c>
      <c r="B2745" s="156" t="s">
        <v>453</v>
      </c>
      <c r="C2745" s="223">
        <v>1.4892374277114868</v>
      </c>
      <c r="D2745" s="221">
        <v>3.205441951751709</v>
      </c>
      <c r="E2745" s="221">
        <v>17.929433822631836</v>
      </c>
      <c r="F2745" s="221">
        <v>65.341835021972656</v>
      </c>
      <c r="G2745" s="221">
        <v>56.934623718261719</v>
      </c>
      <c r="H2745" s="221">
        <v>14.231973648071289</v>
      </c>
      <c r="I2745" s="221">
        <v>1.5946452617645264</v>
      </c>
      <c r="J2745" s="221">
        <v>1.1688475608825684</v>
      </c>
      <c r="K2745" s="180">
        <v>501</v>
      </c>
      <c r="L2745" s="181">
        <v>179</v>
      </c>
      <c r="M2745" s="181">
        <v>201</v>
      </c>
      <c r="N2745" s="181">
        <v>210</v>
      </c>
      <c r="O2745" s="181">
        <v>653</v>
      </c>
      <c r="P2745" s="181">
        <v>660</v>
      </c>
      <c r="Q2745" s="181">
        <v>290</v>
      </c>
      <c r="R2745" s="181">
        <v>866</v>
      </c>
      <c r="S2745" s="226">
        <f t="shared" si="128"/>
        <v>3560</v>
      </c>
      <c r="T2745" s="181">
        <f t="shared" si="126"/>
        <v>66691.564622998238</v>
      </c>
      <c r="U2745" s="226">
        <f t="shared" si="127"/>
        <v>4375.3873176754796</v>
      </c>
    </row>
    <row r="2746" spans="1:21" x14ac:dyDescent="0.25">
      <c r="A2746" s="156" t="s">
        <v>16607</v>
      </c>
      <c r="B2746" s="156" t="s">
        <v>453</v>
      </c>
      <c r="C2746" s="223">
        <v>-2.3294823169708252</v>
      </c>
      <c r="D2746" s="221">
        <v>0.28161641955375671</v>
      </c>
      <c r="E2746" s="221">
        <v>-9.3783952295780182E-2</v>
      </c>
      <c r="F2746" s="221">
        <v>49.859725952148438</v>
      </c>
      <c r="G2746" s="221">
        <v>45.591636657714844</v>
      </c>
      <c r="H2746" s="221">
        <v>7.6703047752380371</v>
      </c>
      <c r="I2746" s="221">
        <v>-0.58048516511917114</v>
      </c>
      <c r="J2746" s="221">
        <v>-1.0062829256057739</v>
      </c>
      <c r="K2746" s="180">
        <v>873</v>
      </c>
      <c r="L2746" s="181">
        <v>356</v>
      </c>
      <c r="M2746" s="181">
        <v>268</v>
      </c>
      <c r="N2746" s="181">
        <v>244</v>
      </c>
      <c r="O2746" s="181">
        <v>966</v>
      </c>
      <c r="P2746" s="181">
        <v>1273</v>
      </c>
      <c r="Q2746" s="181">
        <v>543</v>
      </c>
      <c r="R2746" s="181">
        <v>1802</v>
      </c>
      <c r="S2746" s="226">
        <f t="shared" si="128"/>
        <v>6325</v>
      </c>
      <c r="T2746" s="181">
        <f t="shared" si="126"/>
        <v>61884.550129383802</v>
      </c>
      <c r="U2746" s="226">
        <f t="shared" si="127"/>
        <v>4060.0168451106501</v>
      </c>
    </row>
    <row r="2747" spans="1:21" x14ac:dyDescent="0.25">
      <c r="A2747" s="156" t="s">
        <v>16608</v>
      </c>
      <c r="B2747" s="156" t="s">
        <v>453</v>
      </c>
      <c r="C2747" s="223">
        <v>-0.86426591873168945</v>
      </c>
      <c r="D2747" s="221">
        <v>3.393294095993042</v>
      </c>
      <c r="E2747" s="221">
        <v>-0.27215683460235596</v>
      </c>
      <c r="F2747" s="221">
        <v>8.5389032363891602</v>
      </c>
      <c r="G2747" s="221">
        <v>14.843583106994629</v>
      </c>
      <c r="H2747" s="221">
        <v>12.659961700439453</v>
      </c>
      <c r="I2747" s="221">
        <v>1.6647388935089111</v>
      </c>
      <c r="J2747" s="221">
        <v>-1.1846557855606079</v>
      </c>
      <c r="K2747" s="180">
        <v>1227.380126953125</v>
      </c>
      <c r="L2747" s="181">
        <v>416.73837280273437</v>
      </c>
      <c r="M2747" s="181">
        <v>358.699462890625</v>
      </c>
      <c r="N2747" s="181">
        <v>350.1363525390625</v>
      </c>
      <c r="O2747" s="181">
        <v>1320.623046875</v>
      </c>
      <c r="P2747" s="181">
        <v>1626.0408935546875</v>
      </c>
      <c r="Q2747" s="181">
        <v>578.48614501953125</v>
      </c>
      <c r="R2747" s="181">
        <v>1895.3033447265625</v>
      </c>
      <c r="S2747" s="226">
        <f t="shared" si="128"/>
        <v>7773.4077453613281</v>
      </c>
      <c r="T2747" s="181">
        <f t="shared" si="126"/>
        <v>42151.630667730096</v>
      </c>
      <c r="U2747" s="226">
        <f t="shared" si="127"/>
        <v>2765.4128567157272</v>
      </c>
    </row>
    <row r="2748" spans="1:21" x14ac:dyDescent="0.25">
      <c r="A2748" s="156" t="s">
        <v>16609</v>
      </c>
      <c r="B2748" s="156" t="s">
        <v>453</v>
      </c>
      <c r="C2748" s="223">
        <v>2.0783524513244629</v>
      </c>
      <c r="D2748" s="221">
        <v>1.4000872373580933</v>
      </c>
      <c r="E2748" s="221">
        <v>-0.4565081000328064</v>
      </c>
      <c r="F2748" s="221">
        <v>7.1034741401672363</v>
      </c>
      <c r="G2748" s="221">
        <v>27.401004791259766</v>
      </c>
      <c r="H2748" s="221">
        <v>4.478614330291748</v>
      </c>
      <c r="I2748" s="221">
        <v>0.53798556327819824</v>
      </c>
      <c r="J2748" s="221">
        <v>0.11218791455030441</v>
      </c>
      <c r="K2748" s="180">
        <v>1353</v>
      </c>
      <c r="L2748" s="181">
        <v>397</v>
      </c>
      <c r="M2748" s="181">
        <v>572</v>
      </c>
      <c r="N2748" s="181">
        <v>495</v>
      </c>
      <c r="O2748" s="181">
        <v>1370</v>
      </c>
      <c r="P2748" s="181">
        <v>1398</v>
      </c>
      <c r="Q2748" s="181">
        <v>551</v>
      </c>
      <c r="R2748" s="181">
        <v>1284</v>
      </c>
      <c r="S2748" s="226">
        <f t="shared" si="128"/>
        <v>7420</v>
      </c>
      <c r="T2748" s="181">
        <f t="shared" si="126"/>
        <v>50863.901291459799</v>
      </c>
      <c r="U2748" s="226">
        <f t="shared" si="127"/>
        <v>3336.9927650701079</v>
      </c>
    </row>
    <row r="2749" spans="1:21" x14ac:dyDescent="0.25">
      <c r="A2749" s="156" t="s">
        <v>16610</v>
      </c>
      <c r="B2749" s="156" t="s">
        <v>453</v>
      </c>
      <c r="C2749" s="223">
        <v>-0.52206927537918091</v>
      </c>
      <c r="D2749" s="221">
        <v>4.2036399841308594</v>
      </c>
      <c r="E2749" s="221">
        <v>7.0039674639701843E-2</v>
      </c>
      <c r="F2749" s="221">
        <v>6.8382411003112793</v>
      </c>
      <c r="G2749" s="221">
        <v>20.175960540771484</v>
      </c>
      <c r="H2749" s="221">
        <v>5.3438043594360352</v>
      </c>
      <c r="I2749" s="221">
        <v>-0.41666156053543091</v>
      </c>
      <c r="J2749" s="221">
        <v>-0.84245920181274414</v>
      </c>
      <c r="K2749" s="180">
        <v>867</v>
      </c>
      <c r="L2749" s="181">
        <v>395</v>
      </c>
      <c r="M2749" s="181">
        <v>225</v>
      </c>
      <c r="N2749" s="181">
        <v>184</v>
      </c>
      <c r="O2749" s="181">
        <v>877</v>
      </c>
      <c r="P2749" s="181">
        <v>1240</v>
      </c>
      <c r="Q2749" s="181">
        <v>452</v>
      </c>
      <c r="R2749" s="181">
        <v>1096</v>
      </c>
      <c r="S2749" s="226">
        <f t="shared" si="128"/>
        <v>5336</v>
      </c>
      <c r="T2749" s="181">
        <f t="shared" si="126"/>
        <v>25690.767510637641</v>
      </c>
      <c r="U2749" s="226">
        <f t="shared" si="127"/>
        <v>1685.4764014432824</v>
      </c>
    </row>
    <row r="2750" spans="1:21" x14ac:dyDescent="0.25">
      <c r="A2750" s="156" t="s">
        <v>16611</v>
      </c>
      <c r="B2750" s="156" t="s">
        <v>453</v>
      </c>
      <c r="C2750" s="223">
        <v>1.5070465803146362</v>
      </c>
      <c r="D2750" s="221">
        <v>3.8780603408813477</v>
      </c>
      <c r="E2750" s="221">
        <v>-0.93327170610427856</v>
      </c>
      <c r="F2750" s="221">
        <v>23.649166107177734</v>
      </c>
      <c r="G2750" s="221">
        <v>77.52313232421875</v>
      </c>
      <c r="H2750" s="221">
        <v>41.283428192138672</v>
      </c>
      <c r="I2750" s="221">
        <v>6.85260009765625</v>
      </c>
      <c r="J2750" s="221">
        <v>2.0434074401855469</v>
      </c>
      <c r="K2750" s="180">
        <v>1330</v>
      </c>
      <c r="L2750" s="181">
        <v>465</v>
      </c>
      <c r="M2750" s="181">
        <v>429</v>
      </c>
      <c r="N2750" s="181">
        <v>475</v>
      </c>
      <c r="O2750" s="181">
        <v>1357</v>
      </c>
      <c r="P2750" s="181">
        <v>1357</v>
      </c>
      <c r="Q2750" s="181">
        <v>415</v>
      </c>
      <c r="R2750" s="181">
        <v>1109</v>
      </c>
      <c r="S2750" s="226">
        <f t="shared" si="128"/>
        <v>6937</v>
      </c>
      <c r="T2750" s="181">
        <f t="shared" si="126"/>
        <v>180971.12086170912</v>
      </c>
      <c r="U2750" s="226">
        <f t="shared" si="127"/>
        <v>11872.847061842422</v>
      </c>
    </row>
    <row r="2751" spans="1:21" x14ac:dyDescent="0.25">
      <c r="A2751" s="156" t="s">
        <v>16612</v>
      </c>
      <c r="B2751" s="156" t="s">
        <v>453</v>
      </c>
      <c r="C2751" s="223">
        <v>2.5996601581573486</v>
      </c>
      <c r="D2751" s="221">
        <v>10.574543952941895</v>
      </c>
      <c r="E2751" s="221">
        <v>15.623786926269531</v>
      </c>
      <c r="F2751" s="221">
        <v>58.092380523681641</v>
      </c>
      <c r="G2751" s="221">
        <v>77.507835388183594</v>
      </c>
      <c r="H2751" s="221">
        <v>34.572780609130859</v>
      </c>
      <c r="I2751" s="221">
        <v>1.8009223937988281</v>
      </c>
      <c r="J2751" s="221">
        <v>1.3751246929168701</v>
      </c>
      <c r="K2751" s="180">
        <v>1220</v>
      </c>
      <c r="L2751" s="181">
        <v>430</v>
      </c>
      <c r="M2751" s="181">
        <v>449</v>
      </c>
      <c r="N2751" s="181">
        <v>454</v>
      </c>
      <c r="O2751" s="181">
        <v>1210</v>
      </c>
      <c r="P2751" s="181">
        <v>1157</v>
      </c>
      <c r="Q2751" s="181">
        <v>342</v>
      </c>
      <c r="R2751" s="181">
        <v>1004</v>
      </c>
      <c r="S2751" s="226">
        <f t="shared" si="128"/>
        <v>6266</v>
      </c>
      <c r="T2751" s="181">
        <f t="shared" si="126"/>
        <v>176889.38901519775</v>
      </c>
      <c r="U2751" s="226">
        <f t="shared" si="127"/>
        <v>11605.059705880174</v>
      </c>
    </row>
    <row r="2752" spans="1:21" x14ac:dyDescent="0.25">
      <c r="A2752" s="156" t="s">
        <v>16613</v>
      </c>
      <c r="B2752" s="156" t="s">
        <v>453</v>
      </c>
      <c r="C2752" s="223">
        <v>3.7964913845062256</v>
      </c>
      <c r="D2752" s="221">
        <v>1.0043767690658569</v>
      </c>
      <c r="E2752" s="221">
        <v>18.957283020019531</v>
      </c>
      <c r="F2752" s="221">
        <v>89.726783752441406</v>
      </c>
      <c r="G2752" s="221">
        <v>67.168586730957031</v>
      </c>
      <c r="H2752" s="221">
        <v>18.005300521850586</v>
      </c>
      <c r="I2752" s="221">
        <v>8.1413173675537109</v>
      </c>
      <c r="J2752" s="221">
        <v>0.63501173257827759</v>
      </c>
      <c r="K2752" s="180">
        <v>950</v>
      </c>
      <c r="L2752" s="181">
        <v>350</v>
      </c>
      <c r="M2752" s="181">
        <v>307</v>
      </c>
      <c r="N2752" s="181">
        <v>302</v>
      </c>
      <c r="O2752" s="181">
        <v>1047</v>
      </c>
      <c r="P2752" s="181">
        <v>1039</v>
      </c>
      <c r="Q2752" s="181">
        <v>337</v>
      </c>
      <c r="R2752" s="181">
        <v>907</v>
      </c>
      <c r="S2752" s="226">
        <f t="shared" si="128"/>
        <v>5239</v>
      </c>
      <c r="T2752" s="181">
        <f t="shared" si="126"/>
        <v>129228.17040866613</v>
      </c>
      <c r="U2752" s="226">
        <f t="shared" si="127"/>
        <v>8478.183126888287</v>
      </c>
    </row>
    <row r="2753" spans="1:21" x14ac:dyDescent="0.25">
      <c r="A2753" s="156" t="s">
        <v>16614</v>
      </c>
      <c r="B2753" s="156" t="s">
        <v>453</v>
      </c>
      <c r="C2753" s="223">
        <v>-2.244147777557373</v>
      </c>
      <c r="D2753" s="221">
        <v>0.26815137267112732</v>
      </c>
      <c r="E2753" s="221">
        <v>-5.271669864654541</v>
      </c>
      <c r="F2753" s="221">
        <v>11.832268714904785</v>
      </c>
      <c r="G2753" s="221">
        <v>7.4121518135070801</v>
      </c>
      <c r="H2753" s="221">
        <v>8.1971502304077148</v>
      </c>
      <c r="I2753" s="221">
        <v>4.1146421432495117</v>
      </c>
      <c r="J2753" s="221">
        <v>-1.942980170249939</v>
      </c>
      <c r="K2753" s="180">
        <v>762</v>
      </c>
      <c r="L2753" s="181">
        <v>305</v>
      </c>
      <c r="M2753" s="181">
        <v>192</v>
      </c>
      <c r="N2753" s="181">
        <v>213</v>
      </c>
      <c r="O2753" s="181">
        <v>971</v>
      </c>
      <c r="P2753" s="181">
        <v>984</v>
      </c>
      <c r="Q2753" s="181">
        <v>459</v>
      </c>
      <c r="R2753" s="181">
        <v>1476</v>
      </c>
      <c r="S2753" s="226">
        <f t="shared" si="128"/>
        <v>5362</v>
      </c>
      <c r="T2753" s="181">
        <f t="shared" si="126"/>
        <v>14163.835434526205</v>
      </c>
      <c r="U2753" s="226">
        <f t="shared" si="127"/>
        <v>929.23694743394458</v>
      </c>
    </row>
    <row r="2754" spans="1:21" x14ac:dyDescent="0.25">
      <c r="A2754" s="156" t="s">
        <v>16615</v>
      </c>
      <c r="B2754" s="156" t="s">
        <v>453</v>
      </c>
      <c r="C2754" s="223">
        <v>-0.92677712440490723</v>
      </c>
      <c r="D2754" s="221">
        <v>7.0677428245544434</v>
      </c>
      <c r="E2754" s="221">
        <v>-0.33466818928718567</v>
      </c>
      <c r="F2754" s="221">
        <v>3.0158920288085937</v>
      </c>
      <c r="G2754" s="221">
        <v>23.969072341918945</v>
      </c>
      <c r="H2754" s="221">
        <v>2.1200754642486572</v>
      </c>
      <c r="I2754" s="221">
        <v>-0.82136940956115723</v>
      </c>
      <c r="J2754" s="221">
        <v>-1.2471671104431152</v>
      </c>
      <c r="K2754" s="180">
        <v>749</v>
      </c>
      <c r="L2754" s="181">
        <v>277</v>
      </c>
      <c r="M2754" s="181">
        <v>204</v>
      </c>
      <c r="N2754" s="181">
        <v>186</v>
      </c>
      <c r="O2754" s="181">
        <v>880</v>
      </c>
      <c r="P2754" s="181">
        <v>1041</v>
      </c>
      <c r="Q2754" s="181">
        <v>345</v>
      </c>
      <c r="R2754" s="181">
        <v>1180</v>
      </c>
      <c r="S2754" s="226">
        <f t="shared" si="128"/>
        <v>4862</v>
      </c>
      <c r="T2754" s="181">
        <f t="shared" si="126"/>
        <v>23301.044885516167</v>
      </c>
      <c r="U2754" s="226">
        <f t="shared" si="127"/>
        <v>1528.6955232943692</v>
      </c>
    </row>
    <row r="2755" spans="1:21" x14ac:dyDescent="0.25">
      <c r="A2755" s="156" t="s">
        <v>16616</v>
      </c>
      <c r="B2755" s="156" t="s">
        <v>453</v>
      </c>
      <c r="C2755" s="223">
        <v>-0.92886519432067871</v>
      </c>
      <c r="D2755" s="221">
        <v>-2.9718964099884033</v>
      </c>
      <c r="E2755" s="221">
        <v>-0.33675619959831238</v>
      </c>
      <c r="F2755" s="221">
        <v>3.0138039588928223</v>
      </c>
      <c r="G2755" s="221">
        <v>36.824867248535156</v>
      </c>
      <c r="H2755" s="221">
        <v>4.1236205101013184</v>
      </c>
      <c r="I2755" s="221">
        <v>-0.82345741987228394</v>
      </c>
      <c r="J2755" s="221">
        <v>-1.2492550611495972</v>
      </c>
      <c r="K2755" s="180">
        <v>384</v>
      </c>
      <c r="L2755" s="181">
        <v>165</v>
      </c>
      <c r="M2755" s="181">
        <v>124</v>
      </c>
      <c r="N2755" s="181">
        <v>89</v>
      </c>
      <c r="O2755" s="181">
        <v>398</v>
      </c>
      <c r="P2755" s="181">
        <v>572</v>
      </c>
      <c r="Q2755" s="181">
        <v>235</v>
      </c>
      <c r="R2755" s="181">
        <v>720</v>
      </c>
      <c r="S2755" s="226">
        <f t="shared" si="128"/>
        <v>2687</v>
      </c>
      <c r="T2755" s="181">
        <f t="shared" si="126"/>
        <v>15301.455600321293</v>
      </c>
      <c r="U2755" s="226">
        <f t="shared" si="127"/>
        <v>1003.8720062137056</v>
      </c>
    </row>
    <row r="2756" spans="1:21" x14ac:dyDescent="0.25">
      <c r="A2756" s="156" t="s">
        <v>16617</v>
      </c>
      <c r="B2756" s="156" t="s">
        <v>453</v>
      </c>
      <c r="C2756" s="223">
        <v>-0.24394756555557251</v>
      </c>
      <c r="D2756" s="221">
        <v>16.030342102050781</v>
      </c>
      <c r="E2756" s="221">
        <v>0.34816139936447144</v>
      </c>
      <c r="F2756" s="221">
        <v>6.4553961753845215</v>
      </c>
      <c r="G2756" s="221">
        <v>9.4588766098022461</v>
      </c>
      <c r="H2756" s="221">
        <v>2.3130850791931152</v>
      </c>
      <c r="I2756" s="221">
        <v>-0.13853983581066132</v>
      </c>
      <c r="J2756" s="221">
        <v>-0.56433755159378052</v>
      </c>
      <c r="K2756" s="180">
        <v>244</v>
      </c>
      <c r="L2756" s="181">
        <v>78</v>
      </c>
      <c r="M2756" s="181">
        <v>60</v>
      </c>
      <c r="N2756" s="181">
        <v>84</v>
      </c>
      <c r="O2756" s="181">
        <v>298</v>
      </c>
      <c r="P2756" s="181">
        <v>335</v>
      </c>
      <c r="Q2756" s="181">
        <v>148</v>
      </c>
      <c r="R2756" s="181">
        <v>390</v>
      </c>
      <c r="S2756" s="226">
        <f t="shared" si="128"/>
        <v>1637</v>
      </c>
      <c r="T2756" s="181">
        <f t="shared" si="126"/>
        <v>5107.01963108778</v>
      </c>
      <c r="U2756" s="226">
        <f t="shared" si="127"/>
        <v>335.05270196158449</v>
      </c>
    </row>
    <row r="2757" spans="1:21" x14ac:dyDescent="0.25">
      <c r="A2757" s="156" t="s">
        <v>16618</v>
      </c>
      <c r="B2757" s="156" t="s">
        <v>453</v>
      </c>
      <c r="C2757" s="223">
        <v>1.2096638679504395</v>
      </c>
      <c r="D2757" s="221">
        <v>-1.3650454580783844E-2</v>
      </c>
      <c r="E2757" s="221">
        <v>16.554277420043945</v>
      </c>
      <c r="F2757" s="221">
        <v>47.535057067871094</v>
      </c>
      <c r="G2757" s="221">
        <v>76.06640625</v>
      </c>
      <c r="H2757" s="221">
        <v>13.502289772033691</v>
      </c>
      <c r="I2757" s="221">
        <v>1.129203200340271</v>
      </c>
      <c r="J2757" s="221">
        <v>0.70340543985366821</v>
      </c>
      <c r="K2757" s="180">
        <v>1099</v>
      </c>
      <c r="L2757" s="181">
        <v>438</v>
      </c>
      <c r="M2757" s="181">
        <v>296</v>
      </c>
      <c r="N2757" s="181">
        <v>273</v>
      </c>
      <c r="O2757" s="181">
        <v>1087</v>
      </c>
      <c r="P2757" s="181">
        <v>1419</v>
      </c>
      <c r="Q2757" s="181">
        <v>564</v>
      </c>
      <c r="R2757" s="181">
        <v>1281</v>
      </c>
      <c r="S2757" s="226">
        <f t="shared" si="128"/>
        <v>6457</v>
      </c>
      <c r="T2757" s="181">
        <f t="shared" ref="T2757:T2820" si="129">SUMPRODUCT(C2757:J2757,K2757:R2757)</f>
        <v>122582.44414134324</v>
      </c>
      <c r="U2757" s="226">
        <f t="shared" ref="U2757:U2820" si="130">(T2757/$T$10045)*$S$10045</f>
        <v>8042.1815637046866</v>
      </c>
    </row>
    <row r="2758" spans="1:21" x14ac:dyDescent="0.25">
      <c r="A2758" s="156" t="s">
        <v>16619</v>
      </c>
      <c r="B2758" s="156" t="s">
        <v>453</v>
      </c>
      <c r="C2758" s="223">
        <v>2.8897404670715332</v>
      </c>
      <c r="D2758" s="221">
        <v>10.922316551208496</v>
      </c>
      <c r="E2758" s="221">
        <v>30.071781158447266</v>
      </c>
      <c r="F2758" s="221">
        <v>45.824325561523438</v>
      </c>
      <c r="G2758" s="221">
        <v>95.368675231933594</v>
      </c>
      <c r="H2758" s="221">
        <v>51.054641723632813</v>
      </c>
      <c r="I2758" s="221">
        <v>10.273227691650391</v>
      </c>
      <c r="J2758" s="221">
        <v>1.7588299512863159</v>
      </c>
      <c r="K2758" s="180">
        <v>1054</v>
      </c>
      <c r="L2758" s="181">
        <v>375</v>
      </c>
      <c r="M2758" s="181">
        <v>382</v>
      </c>
      <c r="N2758" s="181">
        <v>296</v>
      </c>
      <c r="O2758" s="181">
        <v>1126</v>
      </c>
      <c r="P2758" s="181">
        <v>1399</v>
      </c>
      <c r="Q2758" s="181">
        <v>517</v>
      </c>
      <c r="R2758" s="181">
        <v>1376</v>
      </c>
      <c r="S2758" s="226">
        <f t="shared" ref="S2758:S2821" si="131">SUM(K2758:R2758)</f>
        <v>6525</v>
      </c>
      <c r="T2758" s="181">
        <f t="shared" si="129"/>
        <v>218735.05673980713</v>
      </c>
      <c r="U2758" s="226">
        <f t="shared" si="130"/>
        <v>14350.399463567912</v>
      </c>
    </row>
    <row r="2759" spans="1:21" x14ac:dyDescent="0.25">
      <c r="A2759" s="156" t="s">
        <v>16620</v>
      </c>
      <c r="B2759" s="156" t="s">
        <v>453</v>
      </c>
      <c r="C2759" s="223">
        <v>-1.0595238208770752</v>
      </c>
      <c r="D2759" s="221">
        <v>-9.201446920633316E-2</v>
      </c>
      <c r="E2759" s="221">
        <v>-0.46741488575935364</v>
      </c>
      <c r="F2759" s="221">
        <v>2.8831453323364258</v>
      </c>
      <c r="G2759" s="221">
        <v>7.0519862174987793</v>
      </c>
      <c r="H2759" s="221">
        <v>3.4928114414215088</v>
      </c>
      <c r="I2759" s="221">
        <v>-9.409541130065918</v>
      </c>
      <c r="J2759" s="221">
        <v>-1.3799138069152832</v>
      </c>
      <c r="K2759" s="180">
        <v>173.32975769042969</v>
      </c>
      <c r="L2759" s="181">
        <v>61.347049713134766</v>
      </c>
      <c r="M2759" s="181">
        <v>57.451995849609375</v>
      </c>
      <c r="N2759" s="181">
        <v>81.796066284179688</v>
      </c>
      <c r="O2759" s="181">
        <v>219.09660339355469</v>
      </c>
      <c r="P2759" s="181">
        <v>400.21646118164062</v>
      </c>
      <c r="Q2759" s="181">
        <v>158.72331237792969</v>
      </c>
      <c r="R2759" s="181">
        <v>451.82586669921875</v>
      </c>
      <c r="S2759" s="226">
        <f t="shared" si="131"/>
        <v>1603.7871131896973</v>
      </c>
      <c r="T2759" s="181">
        <f t="shared" si="129"/>
        <v>845.63677946988992</v>
      </c>
      <c r="U2759" s="226">
        <f t="shared" si="130"/>
        <v>55.479106858089381</v>
      </c>
    </row>
    <row r="2760" spans="1:21" x14ac:dyDescent="0.25">
      <c r="A2760" s="156" t="s">
        <v>16621</v>
      </c>
      <c r="B2760" s="156" t="s">
        <v>453</v>
      </c>
      <c r="C2760" s="223">
        <v>-1.3584321737289429</v>
      </c>
      <c r="D2760" s="221">
        <v>-6.0743465423583984</v>
      </c>
      <c r="E2760" s="221">
        <v>-0.76632308959960938</v>
      </c>
      <c r="F2760" s="221">
        <v>2.5842373371124268</v>
      </c>
      <c r="G2760" s="221">
        <v>35.391151428222656</v>
      </c>
      <c r="H2760" s="221">
        <v>2.9921703338623047</v>
      </c>
      <c r="I2760" s="221">
        <v>-1.2530244588851929</v>
      </c>
      <c r="J2760" s="221">
        <v>-1.6788219213485718</v>
      </c>
      <c r="K2760" s="180">
        <v>573.8958740234375</v>
      </c>
      <c r="L2760" s="181">
        <v>234.32426452636719</v>
      </c>
      <c r="M2760" s="181">
        <v>213.47337341308594</v>
      </c>
      <c r="N2760" s="181">
        <v>177.72898864746094</v>
      </c>
      <c r="O2760" s="181">
        <v>589.7822265625</v>
      </c>
      <c r="P2760" s="181">
        <v>864.81536865234375</v>
      </c>
      <c r="Q2760" s="181">
        <v>318.720703125</v>
      </c>
      <c r="R2760" s="181">
        <v>919.42486572265625</v>
      </c>
      <c r="S2760" s="226">
        <f t="shared" si="131"/>
        <v>3892.1656646728516</v>
      </c>
      <c r="T2760" s="181">
        <f t="shared" si="129"/>
        <v>19610.570431749311</v>
      </c>
      <c r="U2760" s="226">
        <f t="shared" si="130"/>
        <v>1286.5771202774974</v>
      </c>
    </row>
    <row r="2761" spans="1:21" x14ac:dyDescent="0.25">
      <c r="A2761" s="156" t="s">
        <v>16622</v>
      </c>
      <c r="B2761" s="156" t="s">
        <v>453</v>
      </c>
      <c r="C2761" s="223">
        <v>-1.2534929513931274</v>
      </c>
      <c r="D2761" s="221">
        <v>-0.55954492092132568</v>
      </c>
      <c r="E2761" s="221">
        <v>-4.231081485748291</v>
      </c>
      <c r="F2761" s="221">
        <v>69.346176147460938</v>
      </c>
      <c r="G2761" s="221">
        <v>32.874568939208984</v>
      </c>
      <c r="H2761" s="221">
        <v>8.1944723129272461</v>
      </c>
      <c r="I2761" s="221">
        <v>0.12767520546913147</v>
      </c>
      <c r="J2761" s="221">
        <v>-1.8474441766738892</v>
      </c>
      <c r="K2761" s="180">
        <v>716</v>
      </c>
      <c r="L2761" s="181">
        <v>279</v>
      </c>
      <c r="M2761" s="181">
        <v>207</v>
      </c>
      <c r="N2761" s="181">
        <v>217</v>
      </c>
      <c r="O2761" s="181">
        <v>779</v>
      </c>
      <c r="P2761" s="181">
        <v>934</v>
      </c>
      <c r="Q2761" s="181">
        <v>346</v>
      </c>
      <c r="R2761" s="181">
        <v>1079</v>
      </c>
      <c r="S2761" s="226">
        <f t="shared" si="131"/>
        <v>4557</v>
      </c>
      <c r="T2761" s="181">
        <f t="shared" si="129"/>
        <v>44432.382068693638</v>
      </c>
      <c r="U2761" s="226">
        <f t="shared" si="130"/>
        <v>2915.0445351889775</v>
      </c>
    </row>
    <row r="2762" spans="1:21" x14ac:dyDescent="0.25">
      <c r="A2762" s="156" t="s">
        <v>16623</v>
      </c>
      <c r="B2762" s="156" t="s">
        <v>453</v>
      </c>
      <c r="C2762" s="223">
        <v>-1.2122279405593872</v>
      </c>
      <c r="D2762" s="221">
        <v>-0.24471846222877502</v>
      </c>
      <c r="E2762" s="221">
        <v>25.760749816894531</v>
      </c>
      <c r="F2762" s="221">
        <v>25.240772247314453</v>
      </c>
      <c r="G2762" s="221">
        <v>20.537151336669922</v>
      </c>
      <c r="H2762" s="221">
        <v>1.3448050022125244</v>
      </c>
      <c r="I2762" s="221">
        <v>-1.1068201065063477</v>
      </c>
      <c r="J2762" s="221">
        <v>-1.5326178073883057</v>
      </c>
      <c r="K2762" s="180">
        <v>349.72909545898437</v>
      </c>
      <c r="L2762" s="181">
        <v>142.14794921875</v>
      </c>
      <c r="M2762" s="181">
        <v>109.80741119384766</v>
      </c>
      <c r="N2762" s="181">
        <v>92.508987426757812</v>
      </c>
      <c r="O2762" s="181">
        <v>363.26699829101562</v>
      </c>
      <c r="P2762" s="181">
        <v>625.7518310546875</v>
      </c>
      <c r="Q2762" s="181">
        <v>233.90483093261719</v>
      </c>
      <c r="R2762" s="181">
        <v>611.4617919921875</v>
      </c>
      <c r="S2762" s="226">
        <f t="shared" si="131"/>
        <v>2528.5788955688477</v>
      </c>
      <c r="T2762" s="181">
        <f t="shared" si="129"/>
        <v>11810.937632826728</v>
      </c>
      <c r="U2762" s="226">
        <f t="shared" si="130"/>
        <v>774.87200998588401</v>
      </c>
    </row>
    <row r="2763" spans="1:21" x14ac:dyDescent="0.25">
      <c r="A2763" s="156" t="s">
        <v>16624</v>
      </c>
      <c r="B2763" s="156" t="s">
        <v>453</v>
      </c>
      <c r="C2763" s="223">
        <v>-1.1414670944213867</v>
      </c>
      <c r="D2763" s="221">
        <v>-0.1739577054977417</v>
      </c>
      <c r="E2763" s="221">
        <v>24.757894515991211</v>
      </c>
      <c r="F2763" s="221">
        <v>4.8450689315795898</v>
      </c>
      <c r="G2763" s="221">
        <v>101.71891784667969</v>
      </c>
      <c r="H2763" s="221">
        <v>114.77194213867187</v>
      </c>
      <c r="I2763" s="221">
        <v>21.341550827026367</v>
      </c>
      <c r="J2763" s="221">
        <v>-1.4618570804595947</v>
      </c>
      <c r="K2763" s="180">
        <v>203.60285949707031</v>
      </c>
      <c r="L2763" s="181">
        <v>73.57763671875</v>
      </c>
      <c r="M2763" s="181">
        <v>65.583610534667969</v>
      </c>
      <c r="N2763" s="181">
        <v>60.526168823242188</v>
      </c>
      <c r="O2763" s="181">
        <v>195.44569396972656</v>
      </c>
      <c r="P2763" s="181">
        <v>230.68464660644531</v>
      </c>
      <c r="Q2763" s="181">
        <v>87.28167724609375</v>
      </c>
      <c r="R2763" s="181">
        <v>204.09228515625</v>
      </c>
      <c r="S2763" s="226">
        <f t="shared" si="131"/>
        <v>1120.7945785522461</v>
      </c>
      <c r="T2763" s="181">
        <f t="shared" si="129"/>
        <v>49592.782210484249</v>
      </c>
      <c r="U2763" s="226">
        <f t="shared" si="130"/>
        <v>3253.5993353673375</v>
      </c>
    </row>
    <row r="2764" spans="1:21" x14ac:dyDescent="0.25">
      <c r="A2764" s="156" t="s">
        <v>16604</v>
      </c>
      <c r="B2764" s="156" t="s">
        <v>453</v>
      </c>
      <c r="C2764" s="223">
        <v>-1.6179527044296265</v>
      </c>
      <c r="D2764" s="221">
        <v>-0.65044313669204712</v>
      </c>
      <c r="E2764" s="221">
        <v>-1.0258437395095825</v>
      </c>
      <c r="F2764" s="221">
        <v>2.3247168064117432</v>
      </c>
      <c r="G2764" s="221">
        <v>6.4935569763183594</v>
      </c>
      <c r="H2764" s="221">
        <v>0.93908029794692993</v>
      </c>
      <c r="I2764" s="221">
        <v>-1.5125447511672974</v>
      </c>
      <c r="J2764" s="221">
        <v>-1.9383424520492554</v>
      </c>
      <c r="K2764" s="180">
        <v>5.0759396553039551</v>
      </c>
      <c r="L2764" s="181">
        <v>1.794360876083374</v>
      </c>
      <c r="M2764" s="181">
        <v>1.8428571224212646</v>
      </c>
      <c r="N2764" s="181">
        <v>1.5357142686843872</v>
      </c>
      <c r="O2764" s="181">
        <v>5.3022556304931641</v>
      </c>
      <c r="P2764" s="181">
        <v>9.5537595748901367</v>
      </c>
      <c r="Q2764" s="181">
        <v>3.7988722324371338</v>
      </c>
      <c r="R2764" s="181">
        <v>13.43345832824707</v>
      </c>
      <c r="S2764" s="226">
        <f t="shared" si="131"/>
        <v>42.337217688560486</v>
      </c>
      <c r="T2764" s="181">
        <f t="shared" si="129"/>
        <v>3.9174969357020899</v>
      </c>
      <c r="U2764" s="226">
        <f t="shared" si="130"/>
        <v>0.25701250984884894</v>
      </c>
    </row>
    <row r="2765" spans="1:21" x14ac:dyDescent="0.25">
      <c r="A2765" s="156" t="s">
        <v>16625</v>
      </c>
      <c r="B2765" s="156" t="s">
        <v>453</v>
      </c>
      <c r="C2765" s="223">
        <v>-1.5214518308639526</v>
      </c>
      <c r="D2765" s="221">
        <v>1.9722434282302856</v>
      </c>
      <c r="E2765" s="221">
        <v>7.5639715194702148</v>
      </c>
      <c r="F2765" s="221">
        <v>2.1045868396759033</v>
      </c>
      <c r="G2765" s="221">
        <v>20.443862915039063</v>
      </c>
      <c r="H2765" s="221">
        <v>1.864713191986084</v>
      </c>
      <c r="I2765" s="221">
        <v>-0.83942753076553345</v>
      </c>
      <c r="J2765" s="221">
        <v>-2.1584722995758057</v>
      </c>
      <c r="K2765" s="180">
        <v>1687</v>
      </c>
      <c r="L2765" s="181">
        <v>689</v>
      </c>
      <c r="M2765" s="181">
        <v>392</v>
      </c>
      <c r="N2765" s="181">
        <v>414</v>
      </c>
      <c r="O2765" s="181">
        <v>1584</v>
      </c>
      <c r="P2765" s="181">
        <v>2301</v>
      </c>
      <c r="Q2765" s="181">
        <v>704</v>
      </c>
      <c r="R2765" s="181">
        <v>1710</v>
      </c>
      <c r="S2765" s="226">
        <f t="shared" si="131"/>
        <v>9481</v>
      </c>
      <c r="T2765" s="181">
        <f t="shared" si="129"/>
        <v>35020.401568889618</v>
      </c>
      <c r="U2765" s="226">
        <f t="shared" si="130"/>
        <v>2297.5592453199442</v>
      </c>
    </row>
    <row r="2766" spans="1:21" x14ac:dyDescent="0.25">
      <c r="A2766" s="156" t="s">
        <v>16626</v>
      </c>
      <c r="B2766" s="156" t="s">
        <v>453</v>
      </c>
      <c r="C2766" s="223">
        <v>-1.6156498193740845</v>
      </c>
      <c r="D2766" s="221">
        <v>9.1728124618530273</v>
      </c>
      <c r="E2766" s="221">
        <v>10.667987823486328</v>
      </c>
      <c r="F2766" s="221">
        <v>15.933934211730957</v>
      </c>
      <c r="G2766" s="221">
        <v>22.601263046264648</v>
      </c>
      <c r="H2766" s="221">
        <v>4.262505054473877</v>
      </c>
      <c r="I2766" s="221">
        <v>-1.5102421045303345</v>
      </c>
      <c r="J2766" s="221">
        <v>-1.936039924621582</v>
      </c>
      <c r="K2766" s="180">
        <v>1464</v>
      </c>
      <c r="L2766" s="181">
        <v>507</v>
      </c>
      <c r="M2766" s="181">
        <v>421</v>
      </c>
      <c r="N2766" s="181">
        <v>374</v>
      </c>
      <c r="O2766" s="181">
        <v>1430</v>
      </c>
      <c r="P2766" s="181">
        <v>1858</v>
      </c>
      <c r="Q2766" s="181">
        <v>570</v>
      </c>
      <c r="R2766" s="181">
        <v>1284</v>
      </c>
      <c r="S2766" s="226">
        <f t="shared" si="131"/>
        <v>7908</v>
      </c>
      <c r="T2766" s="181">
        <f t="shared" si="129"/>
        <v>49628.646136045456</v>
      </c>
      <c r="U2766" s="226">
        <f t="shared" si="130"/>
        <v>3255.952235107352</v>
      </c>
    </row>
    <row r="2767" spans="1:21" x14ac:dyDescent="0.25">
      <c r="A2767" s="156" t="s">
        <v>14965</v>
      </c>
      <c r="B2767" s="156" t="s">
        <v>453</v>
      </c>
      <c r="C2767" s="223">
        <v>0.49837243556976318</v>
      </c>
      <c r="D2767" s="221">
        <v>1.4658818244934082</v>
      </c>
      <c r="E2767" s="221">
        <v>1.0904814004898071</v>
      </c>
      <c r="F2767" s="221">
        <v>4.4410419464111328</v>
      </c>
      <c r="G2767" s="221">
        <v>8.6098823547363281</v>
      </c>
      <c r="H2767" s="221">
        <v>3.0554051399230957</v>
      </c>
      <c r="I2767" s="221">
        <v>0.60378021001815796</v>
      </c>
      <c r="J2767" s="221">
        <v>0.17798247933387756</v>
      </c>
      <c r="K2767" s="180">
        <v>6.5072965621948242</v>
      </c>
      <c r="L2767" s="181">
        <v>2.1381626129150391</v>
      </c>
      <c r="M2767" s="181">
        <v>2.3130707740783691</v>
      </c>
      <c r="N2767" s="181">
        <v>2.5450918674468994</v>
      </c>
      <c r="O2767" s="181">
        <v>6.7571654319763184</v>
      </c>
      <c r="P2767" s="181">
        <v>6.5108661651611328</v>
      </c>
      <c r="Q2767" s="181">
        <v>1.8276115655899048</v>
      </c>
      <c r="R2767" s="181">
        <v>5.079474925994873</v>
      </c>
      <c r="S2767" s="226">
        <f t="shared" si="131"/>
        <v>33.678739905357361</v>
      </c>
      <c r="T2767" s="181">
        <f t="shared" si="129"/>
        <v>100.28183794984803</v>
      </c>
      <c r="U2767" s="226">
        <f t="shared" si="130"/>
        <v>6.5791211293256184</v>
      </c>
    </row>
    <row r="2768" spans="1:21" x14ac:dyDescent="0.25">
      <c r="A2768" s="156" t="s">
        <v>14968</v>
      </c>
      <c r="B2768" s="156" t="s">
        <v>453</v>
      </c>
      <c r="C2768" s="223">
        <v>0.81595462560653687</v>
      </c>
      <c r="D2768" s="221">
        <v>1.7834640741348267</v>
      </c>
      <c r="E2768" s="221">
        <v>1.4080636501312256</v>
      </c>
      <c r="F2768" s="221">
        <v>17.586734771728516</v>
      </c>
      <c r="G2768" s="221">
        <v>17.664829254150391</v>
      </c>
      <c r="H2768" s="221">
        <v>3.3729875087738037</v>
      </c>
      <c r="I2768" s="221">
        <v>0.92136234045028687</v>
      </c>
      <c r="J2768" s="221">
        <v>0.49556472897529602</v>
      </c>
      <c r="K2768" s="180">
        <v>633.10809326171875</v>
      </c>
      <c r="L2768" s="181">
        <v>204.47927856445312</v>
      </c>
      <c r="M2768" s="181">
        <v>245.64961242675781</v>
      </c>
      <c r="N2768" s="181">
        <v>252.05387878417969</v>
      </c>
      <c r="O2768" s="181">
        <v>748.385009765625</v>
      </c>
      <c r="P2768" s="181">
        <v>837.58740234375</v>
      </c>
      <c r="Q2768" s="181">
        <v>271.72415161132812</v>
      </c>
      <c r="R2768" s="181">
        <v>668.7890625</v>
      </c>
      <c r="S2768" s="226">
        <f t="shared" si="131"/>
        <v>3861.7764892578125</v>
      </c>
      <c r="T2768" s="181">
        <f t="shared" si="129"/>
        <v>22287.013858992403</v>
      </c>
      <c r="U2768" s="226">
        <f t="shared" si="130"/>
        <v>1462.1686916288918</v>
      </c>
    </row>
    <row r="2769" spans="1:21" x14ac:dyDescent="0.25">
      <c r="A2769" s="156" t="s">
        <v>14972</v>
      </c>
      <c r="B2769" s="156" t="s">
        <v>453</v>
      </c>
      <c r="C2769" s="223">
        <v>0.13179729878902435</v>
      </c>
      <c r="D2769" s="221">
        <v>1.0993067026138306</v>
      </c>
      <c r="E2769" s="221">
        <v>0.72390633821487427</v>
      </c>
      <c r="F2769" s="221">
        <v>4.0744667053222656</v>
      </c>
      <c r="G2769" s="221">
        <v>8.2433071136474609</v>
      </c>
      <c r="H2769" s="221">
        <v>2.6888301372528076</v>
      </c>
      <c r="I2769" s="221">
        <v>0.23720505833625793</v>
      </c>
      <c r="J2769" s="221">
        <v>-0.18859261274337769</v>
      </c>
      <c r="K2769" s="180">
        <v>0.65725070238113403</v>
      </c>
      <c r="L2769" s="181">
        <v>0.25099730491638184</v>
      </c>
      <c r="M2769" s="181">
        <v>0.15482479333877563</v>
      </c>
      <c r="N2769" s="181">
        <v>0.13584905862808228</v>
      </c>
      <c r="O2769" s="181">
        <v>0.7495417594909668</v>
      </c>
      <c r="P2769" s="181">
        <v>0.77886790037155151</v>
      </c>
      <c r="Q2769" s="181">
        <v>0.30188679695129395</v>
      </c>
      <c r="R2769" s="181">
        <v>0.9332614541053772</v>
      </c>
      <c r="S2769" s="226">
        <f t="shared" si="131"/>
        <v>3.9624797701835632</v>
      </c>
      <c r="T2769" s="181">
        <f t="shared" si="129"/>
        <v>9.1966872630987773</v>
      </c>
      <c r="U2769" s="226">
        <f t="shared" si="130"/>
        <v>0.60336069551011517</v>
      </c>
    </row>
    <row r="2770" spans="1:21" x14ac:dyDescent="0.25">
      <c r="A2770" s="156" t="s">
        <v>14973</v>
      </c>
      <c r="B2770" s="156" t="s">
        <v>453</v>
      </c>
      <c r="C2770" s="223">
        <v>0.66799652576446533</v>
      </c>
      <c r="D2770" s="221">
        <v>1.6355059146881104</v>
      </c>
      <c r="E2770" s="221">
        <v>1.2601054906845093</v>
      </c>
      <c r="F2770" s="221">
        <v>4.6106657981872559</v>
      </c>
      <c r="G2770" s="221">
        <v>24.323461532592773</v>
      </c>
      <c r="H2770" s="221">
        <v>3.225029468536377</v>
      </c>
      <c r="I2770" s="221">
        <v>0.77340430021286011</v>
      </c>
      <c r="J2770" s="221">
        <v>0.3476065993309021</v>
      </c>
      <c r="K2770" s="180">
        <v>275.23785400390625</v>
      </c>
      <c r="L2770" s="181">
        <v>103.59732055664062</v>
      </c>
      <c r="M2770" s="181">
        <v>72.334228515625</v>
      </c>
      <c r="N2770" s="181">
        <v>69.269218444824219</v>
      </c>
      <c r="O2770" s="181">
        <v>326.73001098632812</v>
      </c>
      <c r="P2770" s="181">
        <v>353.70211791992187</v>
      </c>
      <c r="Q2770" s="181">
        <v>118.92237091064453</v>
      </c>
      <c r="R2770" s="181">
        <v>259.2998046875</v>
      </c>
      <c r="S2770" s="226">
        <f t="shared" si="131"/>
        <v>1579.0929260253906</v>
      </c>
      <c r="T2770" s="181">
        <f t="shared" si="129"/>
        <v>10033.831939130816</v>
      </c>
      <c r="U2770" s="226">
        <f t="shared" si="130"/>
        <v>658.28266681601895</v>
      </c>
    </row>
    <row r="2771" spans="1:21" x14ac:dyDescent="0.25">
      <c r="A2771" s="156" t="s">
        <v>16627</v>
      </c>
      <c r="B2771" s="156" t="s">
        <v>453</v>
      </c>
      <c r="C2771" s="223">
        <v>-2.2335047721862793</v>
      </c>
      <c r="D2771" s="221">
        <v>-1.2659955024719238</v>
      </c>
      <c r="E2771" s="221">
        <v>-1.6413958072662354</v>
      </c>
      <c r="F2771" s="221">
        <v>72.246345520019531</v>
      </c>
      <c r="G2771" s="221">
        <v>5.8780055046081543</v>
      </c>
      <c r="H2771" s="221">
        <v>0.32352808117866516</v>
      </c>
      <c r="I2771" s="221">
        <v>-2.1280970573425293</v>
      </c>
      <c r="J2771" s="221">
        <v>-2.5538945198059082</v>
      </c>
      <c r="K2771" s="180">
        <v>307</v>
      </c>
      <c r="L2771" s="181">
        <v>115</v>
      </c>
      <c r="M2771" s="181">
        <v>84</v>
      </c>
      <c r="N2771" s="181">
        <v>72</v>
      </c>
      <c r="O2771" s="181">
        <v>318</v>
      </c>
      <c r="P2771" s="181">
        <v>548</v>
      </c>
      <c r="Q2771" s="181">
        <v>250</v>
      </c>
      <c r="R2771" s="181">
        <v>739</v>
      </c>
      <c r="S2771" s="226">
        <f t="shared" si="131"/>
        <v>2433</v>
      </c>
      <c r="T2771" s="181">
        <f t="shared" si="129"/>
        <v>3859.7310062646866</v>
      </c>
      <c r="U2771" s="226">
        <f t="shared" si="130"/>
        <v>253.22270050065148</v>
      </c>
    </row>
    <row r="2772" spans="1:21" x14ac:dyDescent="0.25">
      <c r="A2772" s="156" t="s">
        <v>16628</v>
      </c>
      <c r="B2772" s="156" t="s">
        <v>453</v>
      </c>
      <c r="C2772" s="223">
        <v>-2.4295852184295654</v>
      </c>
      <c r="D2772" s="221">
        <v>-1.4620757102966309</v>
      </c>
      <c r="E2772" s="221">
        <v>-1.8374762535095215</v>
      </c>
      <c r="F2772" s="221">
        <v>1.5130841732025146</v>
      </c>
      <c r="G2772" s="221">
        <v>15.562561988830566</v>
      </c>
      <c r="H2772" s="221">
        <v>1.8214350938796997</v>
      </c>
      <c r="I2772" s="221">
        <v>-2.3241775035858154</v>
      </c>
      <c r="J2772" s="221">
        <v>-2.7499752044677734</v>
      </c>
      <c r="K2772" s="180">
        <v>494</v>
      </c>
      <c r="L2772" s="181">
        <v>162</v>
      </c>
      <c r="M2772" s="181">
        <v>89</v>
      </c>
      <c r="N2772" s="181">
        <v>79</v>
      </c>
      <c r="O2772" s="181">
        <v>538</v>
      </c>
      <c r="P2772" s="181">
        <v>727</v>
      </c>
      <c r="Q2772" s="181">
        <v>323</v>
      </c>
      <c r="R2772" s="181">
        <v>889</v>
      </c>
      <c r="S2772" s="226">
        <f t="shared" si="131"/>
        <v>3301</v>
      </c>
      <c r="T2772" s="181">
        <f t="shared" si="129"/>
        <v>5020.3312729597092</v>
      </c>
      <c r="U2772" s="226">
        <f t="shared" si="130"/>
        <v>329.36539885379574</v>
      </c>
    </row>
    <row r="2773" spans="1:21" x14ac:dyDescent="0.25">
      <c r="A2773" s="156" t="s">
        <v>16629</v>
      </c>
      <c r="B2773" s="156" t="s">
        <v>453</v>
      </c>
      <c r="C2773" s="223">
        <v>-2.7114794254302979</v>
      </c>
      <c r="D2773" s="221">
        <v>-1.7439699172973633</v>
      </c>
      <c r="E2773" s="221">
        <v>-2.1193702220916748</v>
      </c>
      <c r="F2773" s="221">
        <v>0.14028643071651459</v>
      </c>
      <c r="G2773" s="221">
        <v>5.4000306129455566</v>
      </c>
      <c r="H2773" s="221">
        <v>-0.15444637835025787</v>
      </c>
      <c r="I2773" s="221">
        <v>-2.6060714721679687</v>
      </c>
      <c r="J2773" s="221">
        <v>-2.7300510406494141</v>
      </c>
      <c r="K2773" s="180">
        <v>299</v>
      </c>
      <c r="L2773" s="181">
        <v>123</v>
      </c>
      <c r="M2773" s="181">
        <v>51</v>
      </c>
      <c r="N2773" s="181">
        <v>49</v>
      </c>
      <c r="O2773" s="181">
        <v>359</v>
      </c>
      <c r="P2773" s="181">
        <v>617</v>
      </c>
      <c r="Q2773" s="181">
        <v>304</v>
      </c>
      <c r="R2773" s="181">
        <v>938</v>
      </c>
      <c r="S2773" s="226">
        <f t="shared" si="131"/>
        <v>2740</v>
      </c>
      <c r="T2773" s="181">
        <f t="shared" si="129"/>
        <v>-2636.1705233156681</v>
      </c>
      <c r="U2773" s="226">
        <f t="shared" si="130"/>
        <v>-172.94941481951341</v>
      </c>
    </row>
    <row r="2774" spans="1:21" x14ac:dyDescent="0.25">
      <c r="A2774" s="156" t="s">
        <v>14976</v>
      </c>
      <c r="B2774" s="156" t="s">
        <v>453</v>
      </c>
      <c r="C2774" s="223">
        <v>-2.5477371215820312</v>
      </c>
      <c r="D2774" s="221">
        <v>-1.5802277326583862</v>
      </c>
      <c r="E2774" s="221">
        <v>-1.9556281566619873</v>
      </c>
      <c r="F2774" s="221">
        <v>1.3949321508407593</v>
      </c>
      <c r="G2774" s="221">
        <v>5.5637726783752441</v>
      </c>
      <c r="H2774" s="221">
        <v>9.2957168817520142E-3</v>
      </c>
      <c r="I2774" s="221">
        <v>-2.4423294067382812</v>
      </c>
      <c r="J2774" s="221">
        <v>-2.8681271076202393</v>
      </c>
      <c r="K2774" s="180">
        <v>67.950035095214844</v>
      </c>
      <c r="L2774" s="181">
        <v>19.651279449462891</v>
      </c>
      <c r="M2774" s="181">
        <v>18.758039474487305</v>
      </c>
      <c r="N2774" s="181">
        <v>21.692970275878906</v>
      </c>
      <c r="O2774" s="181">
        <v>68.87518310546875</v>
      </c>
      <c r="P2774" s="181">
        <v>76.08489990234375</v>
      </c>
      <c r="Q2774" s="181">
        <v>27.371423721313477</v>
      </c>
      <c r="R2774" s="181">
        <v>79.30694580078125</v>
      </c>
      <c r="S2774" s="226">
        <f t="shared" si="131"/>
        <v>379.69077682495117</v>
      </c>
      <c r="T2774" s="181">
        <f t="shared" si="129"/>
        <v>-120.99516053204934</v>
      </c>
      <c r="U2774" s="226">
        <f t="shared" si="130"/>
        <v>-7.9380457466351952</v>
      </c>
    </row>
    <row r="2775" spans="1:21" x14ac:dyDescent="0.25">
      <c r="A2775" s="156" t="s">
        <v>16630</v>
      </c>
      <c r="B2775" s="156" t="s">
        <v>453</v>
      </c>
      <c r="C2775" s="223">
        <v>-3.8374176025390625</v>
      </c>
      <c r="D2775" s="221">
        <v>-0.36863768100738525</v>
      </c>
      <c r="E2775" s="221">
        <v>17.162378311157227</v>
      </c>
      <c r="F2775" s="221">
        <v>17.424989700317383</v>
      </c>
      <c r="G2775" s="221">
        <v>13.482603073120117</v>
      </c>
      <c r="H2775" s="221">
        <v>4.7934441566467285</v>
      </c>
      <c r="I2775" s="221">
        <v>-1.8703457117080688</v>
      </c>
      <c r="J2775" s="221">
        <v>-2.2961432933807373</v>
      </c>
      <c r="K2775" s="180">
        <v>588</v>
      </c>
      <c r="L2775" s="181">
        <v>274</v>
      </c>
      <c r="M2775" s="181">
        <v>156</v>
      </c>
      <c r="N2775" s="181">
        <v>146</v>
      </c>
      <c r="O2775" s="181">
        <v>597</v>
      </c>
      <c r="P2775" s="181">
        <v>967</v>
      </c>
      <c r="Q2775" s="181">
        <v>370</v>
      </c>
      <c r="R2775" s="181">
        <v>931</v>
      </c>
      <c r="S2775" s="226">
        <f t="shared" si="131"/>
        <v>4029</v>
      </c>
      <c r="T2775" s="181">
        <f t="shared" si="129"/>
        <v>12718.608452558517</v>
      </c>
      <c r="U2775" s="226">
        <f t="shared" si="130"/>
        <v>834.42094118473392</v>
      </c>
    </row>
    <row r="2776" spans="1:21" x14ac:dyDescent="0.25">
      <c r="A2776" s="156" t="s">
        <v>16631</v>
      </c>
      <c r="B2776" s="156" t="s">
        <v>453</v>
      </c>
      <c r="C2776" s="223">
        <v>28.583724975585937</v>
      </c>
      <c r="D2776" s="221">
        <v>116.58700561523437</v>
      </c>
      <c r="E2776" s="221">
        <v>-1.017559289932251</v>
      </c>
      <c r="F2776" s="221">
        <v>2.3330008983612061</v>
      </c>
      <c r="G2776" s="221">
        <v>61.680675506591797</v>
      </c>
      <c r="H2776" s="221">
        <v>-8.6452274322509766</v>
      </c>
      <c r="I2776" s="221">
        <v>-2.8502960205078125</v>
      </c>
      <c r="J2776" s="221">
        <v>-1.9300581216812134</v>
      </c>
      <c r="K2776" s="180">
        <v>101.00023651123047</v>
      </c>
      <c r="L2776" s="181">
        <v>32.097532272338867</v>
      </c>
      <c r="M2776" s="181">
        <v>23.252878189086914</v>
      </c>
      <c r="N2776" s="181">
        <v>23.252878189086914</v>
      </c>
      <c r="O2776" s="181">
        <v>111.55675506591797</v>
      </c>
      <c r="P2776" s="181">
        <v>132.38449096679687</v>
      </c>
      <c r="Q2776" s="181">
        <v>50.072151184082031</v>
      </c>
      <c r="R2776" s="181">
        <v>115.97908020019531</v>
      </c>
      <c r="S2776" s="226">
        <f t="shared" si="131"/>
        <v>589.59600257873535</v>
      </c>
      <c r="T2776" s="181">
        <f t="shared" si="129"/>
        <v>12029.541119596874</v>
      </c>
      <c r="U2776" s="226">
        <f t="shared" si="130"/>
        <v>789.21377762952238</v>
      </c>
    </row>
    <row r="2777" spans="1:21" x14ac:dyDescent="0.25">
      <c r="A2777" s="156" t="s">
        <v>16632</v>
      </c>
      <c r="B2777" s="156" t="s">
        <v>453</v>
      </c>
      <c r="C2777" s="223">
        <v>-1.9765082597732544</v>
      </c>
      <c r="D2777" s="221">
        <v>3761.758056640625</v>
      </c>
      <c r="E2777" s="221">
        <v>-1.3843992948532104</v>
      </c>
      <c r="F2777" s="221">
        <v>1.9661610126495361</v>
      </c>
      <c r="G2777" s="221">
        <v>6.1350011825561523</v>
      </c>
      <c r="H2777" s="221">
        <v>5089.56640625</v>
      </c>
      <c r="I2777" s="221">
        <v>-1.8711005449295044</v>
      </c>
      <c r="J2777" s="221">
        <v>-2.2968981266021729</v>
      </c>
      <c r="K2777" s="180">
        <v>0.59369367361068726</v>
      </c>
      <c r="L2777" s="181">
        <v>1</v>
      </c>
      <c r="M2777" s="181">
        <v>0.15135134756565094</v>
      </c>
      <c r="N2777" s="181">
        <v>0.10945945978164673</v>
      </c>
      <c r="O2777" s="181">
        <v>0.60495495796203613</v>
      </c>
      <c r="P2777" s="181">
        <v>1</v>
      </c>
      <c r="Q2777" s="181">
        <v>0.3495495617389679</v>
      </c>
      <c r="R2777" s="181">
        <v>1.0576575994491577</v>
      </c>
      <c r="S2777" s="226">
        <f t="shared" si="131"/>
        <v>4.8666666001081467</v>
      </c>
      <c r="T2777" s="181">
        <f t="shared" si="129"/>
        <v>8850.7847319126795</v>
      </c>
      <c r="U2777" s="226">
        <f t="shared" si="130"/>
        <v>580.66730757329071</v>
      </c>
    </row>
    <row r="2778" spans="1:21" x14ac:dyDescent="0.25">
      <c r="A2778" s="156" t="s">
        <v>16633</v>
      </c>
      <c r="B2778" s="156" t="s">
        <v>453</v>
      </c>
      <c r="C2778" s="223">
        <v>-1.8464440107345581</v>
      </c>
      <c r="D2778" s="221">
        <v>-0.87893456220626831</v>
      </c>
      <c r="E2778" s="221">
        <v>-1.2543349266052246</v>
      </c>
      <c r="F2778" s="221">
        <v>2.0962252616882324</v>
      </c>
      <c r="G2778" s="221">
        <v>6.1059331893920898</v>
      </c>
      <c r="H2778" s="221">
        <v>0.71058899164199829</v>
      </c>
      <c r="I2778" s="221">
        <v>33.1708984375</v>
      </c>
      <c r="J2778" s="221">
        <v>-9.9569387435913086</v>
      </c>
      <c r="K2778" s="180">
        <v>98.9627685546875</v>
      </c>
      <c r="L2778" s="181">
        <v>36.278953552246094</v>
      </c>
      <c r="M2778" s="181">
        <v>23.964078903198242</v>
      </c>
      <c r="N2778" s="181">
        <v>23.742189407348633</v>
      </c>
      <c r="O2778" s="181">
        <v>99.628440856933594</v>
      </c>
      <c r="P2778" s="181">
        <v>142.34219360351562</v>
      </c>
      <c r="Q2778" s="181">
        <v>51.811225891113281</v>
      </c>
      <c r="R2778" s="181">
        <v>132.57904052734375</v>
      </c>
      <c r="S2778" s="226">
        <f t="shared" si="131"/>
        <v>609.30889129638672</v>
      </c>
      <c r="T2778" s="181">
        <f t="shared" si="129"/>
        <v>913.10888480819585</v>
      </c>
      <c r="U2778" s="226">
        <f t="shared" si="130"/>
        <v>59.905702570199637</v>
      </c>
    </row>
    <row r="2779" spans="1:21" x14ac:dyDescent="0.25">
      <c r="A2779" s="156" t="s">
        <v>14986</v>
      </c>
      <c r="B2779" s="156" t="s">
        <v>453</v>
      </c>
      <c r="C2779" s="223">
        <v>-1.7261621952056885</v>
      </c>
      <c r="D2779" s="221">
        <v>-0.75865262746810913</v>
      </c>
      <c r="E2779" s="221">
        <v>-1.134053111076355</v>
      </c>
      <c r="F2779" s="221">
        <v>34.978519439697266</v>
      </c>
      <c r="G2779" s="221">
        <v>6.385347843170166</v>
      </c>
      <c r="H2779" s="221">
        <v>0.8308708667755127</v>
      </c>
      <c r="I2779" s="221">
        <v>-1.6207543611526489</v>
      </c>
      <c r="J2779" s="221">
        <v>-2.0465519428253174</v>
      </c>
      <c r="K2779" s="180">
        <v>304.05972290039062</v>
      </c>
      <c r="L2779" s="181">
        <v>110.28606414794922</v>
      </c>
      <c r="M2779" s="181">
        <v>74.726539611816406</v>
      </c>
      <c r="N2779" s="181">
        <v>68.799949645996094</v>
      </c>
      <c r="O2779" s="181">
        <v>338.58853149414062</v>
      </c>
      <c r="P2779" s="181">
        <v>469.74649047851562</v>
      </c>
      <c r="Q2779" s="181">
        <v>204.85379028320312</v>
      </c>
      <c r="R2779" s="181">
        <v>573.33294677734375</v>
      </c>
      <c r="S2779" s="226">
        <f t="shared" si="131"/>
        <v>2144.3940353393555</v>
      </c>
      <c r="T2779" s="181">
        <f t="shared" si="129"/>
        <v>2760.1821932154016</v>
      </c>
      <c r="U2779" s="226">
        <f t="shared" si="130"/>
        <v>181.08536260826779</v>
      </c>
    </row>
    <row r="2780" spans="1:21" x14ac:dyDescent="0.25">
      <c r="A2780" s="156" t="s">
        <v>14992</v>
      </c>
      <c r="B2780" s="156" t="s">
        <v>453</v>
      </c>
      <c r="C2780" s="223">
        <v>-1.7673335075378418</v>
      </c>
      <c r="D2780" s="221">
        <v>-0.799824059009552</v>
      </c>
      <c r="E2780" s="221">
        <v>-1.1752244234085083</v>
      </c>
      <c r="F2780" s="221">
        <v>2.1753356456756592</v>
      </c>
      <c r="G2780" s="221">
        <v>35.664497375488281</v>
      </c>
      <c r="H2780" s="221">
        <v>0.78969943523406982</v>
      </c>
      <c r="I2780" s="221">
        <v>-1.6619256734848022</v>
      </c>
      <c r="J2780" s="221">
        <v>-2.0877232551574707</v>
      </c>
      <c r="K2780" s="180">
        <v>72.364631652832031</v>
      </c>
      <c r="L2780" s="181">
        <v>31.939592361450195</v>
      </c>
      <c r="M2780" s="181">
        <v>18.687046051025391</v>
      </c>
      <c r="N2780" s="181">
        <v>18.401018142700195</v>
      </c>
      <c r="O2780" s="181">
        <v>71.601890563964844</v>
      </c>
      <c r="P2780" s="181">
        <v>122.13318634033203</v>
      </c>
      <c r="Q2780" s="181">
        <v>54.631004333496094</v>
      </c>
      <c r="R2780" s="181">
        <v>179.81513977050781</v>
      </c>
      <c r="S2780" s="226">
        <f t="shared" si="131"/>
        <v>569.57350921630859</v>
      </c>
      <c r="T2780" s="181">
        <f t="shared" si="129"/>
        <v>2048.5254538521308</v>
      </c>
      <c r="U2780" s="226">
        <f t="shared" si="130"/>
        <v>134.39619150319265</v>
      </c>
    </row>
    <row r="2781" spans="1:21" x14ac:dyDescent="0.25">
      <c r="A2781" s="156" t="s">
        <v>16634</v>
      </c>
      <c r="B2781" s="156" t="s">
        <v>453</v>
      </c>
      <c r="C2781" s="223">
        <v>-0.92520534992218018</v>
      </c>
      <c r="D2781" s="221">
        <v>4.2304079979658127E-2</v>
      </c>
      <c r="E2781" s="221">
        <v>-0.33309632539749146</v>
      </c>
      <c r="F2781" s="221">
        <v>3.0174639225006104</v>
      </c>
      <c r="G2781" s="221">
        <v>11.389865875244141</v>
      </c>
      <c r="H2781" s="221">
        <v>4.8179521560668945</v>
      </c>
      <c r="I2781" s="221">
        <v>-0.8197975754737854</v>
      </c>
      <c r="J2781" s="221">
        <v>-1.2455952167510986</v>
      </c>
      <c r="K2781" s="180">
        <v>318</v>
      </c>
      <c r="L2781" s="181">
        <v>173</v>
      </c>
      <c r="M2781" s="181">
        <v>234</v>
      </c>
      <c r="N2781" s="181">
        <v>133</v>
      </c>
      <c r="O2781" s="181">
        <v>367</v>
      </c>
      <c r="P2781" s="181">
        <v>673</v>
      </c>
      <c r="Q2781" s="181">
        <v>354</v>
      </c>
      <c r="R2781" s="181">
        <v>951</v>
      </c>
      <c r="S2781" s="226">
        <f t="shared" si="131"/>
        <v>3203</v>
      </c>
      <c r="T2781" s="181">
        <f t="shared" si="129"/>
        <v>5984.2746505104005</v>
      </c>
      <c r="U2781" s="226">
        <f t="shared" si="130"/>
        <v>392.60616480274962</v>
      </c>
    </row>
    <row r="2782" spans="1:21" x14ac:dyDescent="0.25">
      <c r="A2782" s="156" t="s">
        <v>16635</v>
      </c>
      <c r="B2782" s="156" t="s">
        <v>453</v>
      </c>
      <c r="C2782" s="223">
        <v>-0.647236168384552</v>
      </c>
      <c r="D2782" s="221">
        <v>0.32027330994606018</v>
      </c>
      <c r="E2782" s="221">
        <v>22.765436172485352</v>
      </c>
      <c r="F2782" s="221">
        <v>79.657867431640625</v>
      </c>
      <c r="G2782" s="221">
        <v>51.208896636962891</v>
      </c>
      <c r="H2782" s="221">
        <v>19.79344367980957</v>
      </c>
      <c r="I2782" s="221">
        <v>0.7493937611579895</v>
      </c>
      <c r="J2782" s="221">
        <v>-0.87176311016082764</v>
      </c>
      <c r="K2782" s="180">
        <v>627</v>
      </c>
      <c r="L2782" s="181">
        <v>241</v>
      </c>
      <c r="M2782" s="181">
        <v>223</v>
      </c>
      <c r="N2782" s="181">
        <v>217</v>
      </c>
      <c r="O2782" s="181">
        <v>752</v>
      </c>
      <c r="P2782" s="181">
        <v>1111</v>
      </c>
      <c r="Q2782" s="181">
        <v>495</v>
      </c>
      <c r="R2782" s="181">
        <v>1398</v>
      </c>
      <c r="S2782" s="226">
        <f t="shared" si="131"/>
        <v>5064</v>
      </c>
      <c r="T2782" s="181">
        <f t="shared" si="129"/>
        <v>81685.64957228303</v>
      </c>
      <c r="U2782" s="226">
        <f t="shared" si="130"/>
        <v>5359.0938703423517</v>
      </c>
    </row>
    <row r="2783" spans="1:21" x14ac:dyDescent="0.25">
      <c r="A2783" s="156" t="s">
        <v>16636</v>
      </c>
      <c r="B2783" s="156" t="s">
        <v>453</v>
      </c>
      <c r="C2783" s="223">
        <v>-1.8984551429748535</v>
      </c>
      <c r="D2783" s="221">
        <v>-2.9651415348052979</v>
      </c>
      <c r="E2783" s="221">
        <v>9.6336660385131836</v>
      </c>
      <c r="F2783" s="221">
        <v>10.870720863342285</v>
      </c>
      <c r="G2783" s="221">
        <v>42.935276031494141</v>
      </c>
      <c r="H2783" s="221">
        <v>16.530105590820313</v>
      </c>
      <c r="I2783" s="221">
        <v>6.5060205459594727</v>
      </c>
      <c r="J2783" s="221">
        <v>-1.9209295511245728</v>
      </c>
      <c r="K2783" s="180">
        <v>891</v>
      </c>
      <c r="L2783" s="181">
        <v>330</v>
      </c>
      <c r="M2783" s="181">
        <v>305</v>
      </c>
      <c r="N2783" s="181">
        <v>288</v>
      </c>
      <c r="O2783" s="181">
        <v>904</v>
      </c>
      <c r="P2783" s="181">
        <v>1233</v>
      </c>
      <c r="Q2783" s="181">
        <v>472</v>
      </c>
      <c r="R2783" s="181">
        <v>1464</v>
      </c>
      <c r="S2783" s="226">
        <f t="shared" si="131"/>
        <v>5887</v>
      </c>
      <c r="T2783" s="181">
        <f t="shared" si="129"/>
        <v>62852.726072311401</v>
      </c>
      <c r="U2783" s="226">
        <f t="shared" si="130"/>
        <v>4123.5352940465918</v>
      </c>
    </row>
    <row r="2784" spans="1:21" x14ac:dyDescent="0.25">
      <c r="A2784" s="156" t="s">
        <v>16637</v>
      </c>
      <c r="B2784" s="156" t="s">
        <v>453</v>
      </c>
      <c r="C2784" s="223">
        <v>2.0128638744354248</v>
      </c>
      <c r="D2784" s="221">
        <v>-1.3938374519348145</v>
      </c>
      <c r="E2784" s="221">
        <v>-1.769237756729126</v>
      </c>
      <c r="F2784" s="221">
        <v>1.5813224315643311</v>
      </c>
      <c r="G2784" s="221">
        <v>12.687479972839355</v>
      </c>
      <c r="H2784" s="221">
        <v>0.2078285813331604</v>
      </c>
      <c r="I2784" s="221">
        <v>-2.2559390068054199</v>
      </c>
      <c r="J2784" s="221">
        <v>-1.1615229845046997</v>
      </c>
      <c r="K2784" s="180">
        <v>436</v>
      </c>
      <c r="L2784" s="181">
        <v>177</v>
      </c>
      <c r="M2784" s="181">
        <v>126</v>
      </c>
      <c r="N2784" s="181">
        <v>88</v>
      </c>
      <c r="O2784" s="181">
        <v>425</v>
      </c>
      <c r="P2784" s="181">
        <v>849</v>
      </c>
      <c r="Q2784" s="181">
        <v>466</v>
      </c>
      <c r="R2784" s="181">
        <v>1302</v>
      </c>
      <c r="S2784" s="226">
        <f t="shared" si="131"/>
        <v>3869</v>
      </c>
      <c r="T2784" s="181">
        <f t="shared" si="129"/>
        <v>3552.1867879033089</v>
      </c>
      <c r="U2784" s="226">
        <f t="shared" si="130"/>
        <v>233.04585984247387</v>
      </c>
    </row>
    <row r="2785" spans="1:21" x14ac:dyDescent="0.25">
      <c r="A2785" s="156" t="s">
        <v>16638</v>
      </c>
      <c r="B2785" s="156" t="s">
        <v>453</v>
      </c>
      <c r="C2785" s="223">
        <v>-2.3696670532226562</v>
      </c>
      <c r="D2785" s="221">
        <v>16.553167343139648</v>
      </c>
      <c r="E2785" s="221">
        <v>-1.7775580883026123</v>
      </c>
      <c r="F2785" s="221">
        <v>41.097877502441406</v>
      </c>
      <c r="G2785" s="221">
        <v>8.9639415740966797</v>
      </c>
      <c r="H2785" s="221">
        <v>7.9424171447753906</v>
      </c>
      <c r="I2785" s="221">
        <v>-1.8665614128112793</v>
      </c>
      <c r="J2785" s="221">
        <v>-2.6900570392608643</v>
      </c>
      <c r="K2785" s="180">
        <v>418</v>
      </c>
      <c r="L2785" s="181">
        <v>151</v>
      </c>
      <c r="M2785" s="181">
        <v>128</v>
      </c>
      <c r="N2785" s="181">
        <v>156</v>
      </c>
      <c r="O2785" s="181">
        <v>459</v>
      </c>
      <c r="P2785" s="181">
        <v>776</v>
      </c>
      <c r="Q2785" s="181">
        <v>396</v>
      </c>
      <c r="R2785" s="181">
        <v>1209</v>
      </c>
      <c r="S2785" s="226">
        <f t="shared" si="131"/>
        <v>3693</v>
      </c>
      <c r="T2785" s="181">
        <f t="shared" si="129"/>
        <v>13979.076502561569</v>
      </c>
      <c r="U2785" s="226">
        <f t="shared" si="130"/>
        <v>917.11559607091829</v>
      </c>
    </row>
    <row r="2786" spans="1:21" x14ac:dyDescent="0.25">
      <c r="A2786" s="156" t="s">
        <v>16639</v>
      </c>
      <c r="B2786" s="156" t="s">
        <v>453</v>
      </c>
      <c r="C2786" s="223">
        <v>-1.3957622051239014</v>
      </c>
      <c r="D2786" s="221">
        <v>-0.42825266718864441</v>
      </c>
      <c r="E2786" s="221">
        <v>-0.80365312099456787</v>
      </c>
      <c r="F2786" s="221">
        <v>2.5469069480895996</v>
      </c>
      <c r="G2786" s="221">
        <v>20.996465682983398</v>
      </c>
      <c r="H2786" s="221">
        <v>1.1612708568572998</v>
      </c>
      <c r="I2786" s="221">
        <v>-1.2903543710708618</v>
      </c>
      <c r="J2786" s="221">
        <v>-1.7161519527435303</v>
      </c>
      <c r="K2786" s="180">
        <v>388</v>
      </c>
      <c r="L2786" s="181">
        <v>156</v>
      </c>
      <c r="M2786" s="181">
        <v>118</v>
      </c>
      <c r="N2786" s="181">
        <v>104</v>
      </c>
      <c r="O2786" s="181">
        <v>400</v>
      </c>
      <c r="P2786" s="181">
        <v>800</v>
      </c>
      <c r="Q2786" s="181">
        <v>317</v>
      </c>
      <c r="R2786" s="181">
        <v>760</v>
      </c>
      <c r="S2786" s="226">
        <f t="shared" si="131"/>
        <v>3043</v>
      </c>
      <c r="T2786" s="181">
        <f t="shared" si="129"/>
        <v>7175.9692416191101</v>
      </c>
      <c r="U2786" s="226">
        <f t="shared" si="130"/>
        <v>470.78884697484324</v>
      </c>
    </row>
    <row r="2787" spans="1:21" x14ac:dyDescent="0.25">
      <c r="A2787" s="156" t="s">
        <v>16640</v>
      </c>
      <c r="B2787" s="156" t="s">
        <v>453</v>
      </c>
      <c r="C2787" s="223">
        <v>-2.4650640487670898</v>
      </c>
      <c r="D2787" s="221">
        <v>-1.4975550174713135</v>
      </c>
      <c r="E2787" s="221">
        <v>-1.872955322265625</v>
      </c>
      <c r="F2787" s="221">
        <v>1.4776049852371216</v>
      </c>
      <c r="G2787" s="221">
        <v>45.192234039306641</v>
      </c>
      <c r="H2787" s="221">
        <v>9.1968610882759094E-2</v>
      </c>
      <c r="I2787" s="221">
        <v>1.3760972023010254</v>
      </c>
      <c r="J2787" s="221">
        <v>-2.785454273223877</v>
      </c>
      <c r="K2787" s="180">
        <v>233</v>
      </c>
      <c r="L2787" s="181">
        <v>72</v>
      </c>
      <c r="M2787" s="181">
        <v>93</v>
      </c>
      <c r="N2787" s="181">
        <v>87</v>
      </c>
      <c r="O2787" s="181">
        <v>230</v>
      </c>
      <c r="P2787" s="181">
        <v>445</v>
      </c>
      <c r="Q2787" s="181">
        <v>211</v>
      </c>
      <c r="R2787" s="181">
        <v>700</v>
      </c>
      <c r="S2787" s="226">
        <f t="shared" si="131"/>
        <v>2071</v>
      </c>
      <c r="T2787" s="181">
        <f t="shared" si="129"/>
        <v>8047.8612834364176</v>
      </c>
      <c r="U2787" s="226">
        <f t="shared" si="130"/>
        <v>527.99046465640072</v>
      </c>
    </row>
    <row r="2788" spans="1:21" x14ac:dyDescent="0.25">
      <c r="A2788" s="156" t="s">
        <v>16641</v>
      </c>
      <c r="B2788" s="156" t="s">
        <v>453</v>
      </c>
      <c r="C2788" s="223">
        <v>-0.27328655123710632</v>
      </c>
      <c r="D2788" s="221">
        <v>5.2850875854492187</v>
      </c>
      <c r="E2788" s="221">
        <v>7.5799098014831543</v>
      </c>
      <c r="F2788" s="221">
        <v>18.618444442749023</v>
      </c>
      <c r="G2788" s="221">
        <v>52.269332885742188</v>
      </c>
      <c r="H2788" s="221">
        <v>13.203680038452148</v>
      </c>
      <c r="I2788" s="221">
        <v>-0.16787879168987274</v>
      </c>
      <c r="J2788" s="221">
        <v>-0.59367644786834717</v>
      </c>
      <c r="K2788" s="180">
        <v>1242</v>
      </c>
      <c r="L2788" s="181">
        <v>503</v>
      </c>
      <c r="M2788" s="181">
        <v>345</v>
      </c>
      <c r="N2788" s="181">
        <v>425</v>
      </c>
      <c r="O2788" s="181">
        <v>1375</v>
      </c>
      <c r="P2788" s="181">
        <v>1800</v>
      </c>
      <c r="Q2788" s="181">
        <v>626</v>
      </c>
      <c r="R2788" s="181">
        <v>1760</v>
      </c>
      <c r="S2788" s="226">
        <f t="shared" si="131"/>
        <v>8076</v>
      </c>
      <c r="T2788" s="181">
        <f t="shared" si="129"/>
        <v>107333.87904378772</v>
      </c>
      <c r="U2788" s="226">
        <f t="shared" si="130"/>
        <v>7041.7795080962032</v>
      </c>
    </row>
    <row r="2789" spans="1:21" x14ac:dyDescent="0.25">
      <c r="A2789" s="156" t="s">
        <v>16642</v>
      </c>
      <c r="B2789" s="156" t="s">
        <v>453</v>
      </c>
      <c r="C2789" s="223">
        <v>-1.2833595275878906</v>
      </c>
      <c r="D2789" s="221">
        <v>-0.31585001945495605</v>
      </c>
      <c r="E2789" s="221">
        <v>-0.69125044345855713</v>
      </c>
      <c r="F2789" s="221">
        <v>106.23157501220703</v>
      </c>
      <c r="G2789" s="221">
        <v>15.341251373291016</v>
      </c>
      <c r="H2789" s="221">
        <v>6.7217674255371094</v>
      </c>
      <c r="I2789" s="221">
        <v>-1.1779516935348511</v>
      </c>
      <c r="J2789" s="221">
        <v>-1.6037493944168091</v>
      </c>
      <c r="K2789" s="180">
        <v>612.02801513671875</v>
      </c>
      <c r="L2789" s="181">
        <v>213.77879333496094</v>
      </c>
      <c r="M2789" s="181">
        <v>140.50784301757812</v>
      </c>
      <c r="N2789" s="181">
        <v>98.269287109375</v>
      </c>
      <c r="O2789" s="181">
        <v>593.92578125</v>
      </c>
      <c r="P2789" s="181">
        <v>942.1783447265625</v>
      </c>
      <c r="Q2789" s="181">
        <v>394.80117797851562</v>
      </c>
      <c r="R2789" s="181">
        <v>1033.551513671875</v>
      </c>
      <c r="S2789" s="226">
        <f t="shared" si="131"/>
        <v>4029.0407562255859</v>
      </c>
      <c r="T2789" s="181">
        <f t="shared" si="129"/>
        <v>22811.255099254846</v>
      </c>
      <c r="U2789" s="226">
        <f t="shared" si="130"/>
        <v>1496.5622238096582</v>
      </c>
    </row>
    <row r="2790" spans="1:21" x14ac:dyDescent="0.25">
      <c r="A2790" s="156" t="s">
        <v>16643</v>
      </c>
      <c r="B2790" s="156" t="s">
        <v>453</v>
      </c>
      <c r="C2790" s="223">
        <v>-0.87604355812072754</v>
      </c>
      <c r="D2790" s="221">
        <v>9.1465853154659271E-2</v>
      </c>
      <c r="E2790" s="221">
        <v>7.1744341850280762</v>
      </c>
      <c r="F2790" s="221">
        <v>22.559913635253906</v>
      </c>
      <c r="G2790" s="221">
        <v>24.42327880859375</v>
      </c>
      <c r="H2790" s="221">
        <v>5.4100885391235352</v>
      </c>
      <c r="I2790" s="221">
        <v>-0.77063572406768799</v>
      </c>
      <c r="J2790" s="221">
        <v>-1.196433424949646</v>
      </c>
      <c r="K2790" s="180">
        <v>726</v>
      </c>
      <c r="L2790" s="181">
        <v>266</v>
      </c>
      <c r="M2790" s="181">
        <v>190</v>
      </c>
      <c r="N2790" s="181">
        <v>165</v>
      </c>
      <c r="O2790" s="181">
        <v>701</v>
      </c>
      <c r="P2790" s="181">
        <v>1143</v>
      </c>
      <c r="Q2790" s="181">
        <v>443</v>
      </c>
      <c r="R2790" s="181">
        <v>875</v>
      </c>
      <c r="S2790" s="226">
        <f t="shared" si="131"/>
        <v>4509</v>
      </c>
      <c r="T2790" s="181">
        <f t="shared" si="129"/>
        <v>26390.029311165214</v>
      </c>
      <c r="U2790" s="226">
        <f t="shared" si="130"/>
        <v>1731.3523863756886</v>
      </c>
    </row>
    <row r="2791" spans="1:21" x14ac:dyDescent="0.25">
      <c r="A2791" s="156" t="s">
        <v>16573</v>
      </c>
      <c r="B2791" s="156" t="s">
        <v>453</v>
      </c>
      <c r="C2791" s="223">
        <v>-0.54062563180923462</v>
      </c>
      <c r="D2791" s="221">
        <v>0.42688378691673279</v>
      </c>
      <c r="E2791" s="221">
        <v>5.1483388990163803E-2</v>
      </c>
      <c r="F2791" s="221">
        <v>3.4020435810089111</v>
      </c>
      <c r="G2791" s="221">
        <v>7.5708842277526855</v>
      </c>
      <c r="H2791" s="221">
        <v>2.0164072513580322</v>
      </c>
      <c r="I2791" s="221">
        <v>-0.43521782755851746</v>
      </c>
      <c r="J2791" s="221">
        <v>-0.86101555824279785</v>
      </c>
      <c r="K2791" s="180">
        <v>18.408092498779297</v>
      </c>
      <c r="L2791" s="181">
        <v>6.2597198486328125</v>
      </c>
      <c r="M2791" s="181">
        <v>7.776249885559082</v>
      </c>
      <c r="N2791" s="181">
        <v>11.32557487487793</v>
      </c>
      <c r="O2791" s="181">
        <v>27.168474197387695</v>
      </c>
      <c r="P2791" s="181">
        <v>24.716213226318359</v>
      </c>
      <c r="Q2791" s="181">
        <v>7.3406505584716797</v>
      </c>
      <c r="R2791" s="181">
        <v>22.989950180053711</v>
      </c>
      <c r="S2791" s="226">
        <f t="shared" si="131"/>
        <v>125.98492527008057</v>
      </c>
      <c r="T2791" s="181">
        <f t="shared" si="129"/>
        <v>264.18857087011469</v>
      </c>
      <c r="U2791" s="226">
        <f t="shared" si="130"/>
        <v>17.332436703116333</v>
      </c>
    </row>
    <row r="2792" spans="1:21" x14ac:dyDescent="0.25">
      <c r="A2792" s="156" t="s">
        <v>16574</v>
      </c>
      <c r="B2792" s="156" t="s">
        <v>453</v>
      </c>
      <c r="C2792" s="223">
        <v>-0.42163136601448059</v>
      </c>
      <c r="D2792" s="221">
        <v>0.54587811231613159</v>
      </c>
      <c r="E2792" s="221">
        <v>0.17047768831253052</v>
      </c>
      <c r="F2792" s="221">
        <v>3.5210380554199219</v>
      </c>
      <c r="G2792" s="221">
        <v>7.6898784637451172</v>
      </c>
      <c r="H2792" s="221">
        <v>2.135401725769043</v>
      </c>
      <c r="I2792" s="221">
        <v>-0.31622356176376343</v>
      </c>
      <c r="J2792" s="221">
        <v>-0.74202120304107666</v>
      </c>
      <c r="K2792" s="180">
        <v>192.92924499511719</v>
      </c>
      <c r="L2792" s="181">
        <v>71.079200744628906</v>
      </c>
      <c r="M2792" s="181">
        <v>61.242343902587891</v>
      </c>
      <c r="N2792" s="181">
        <v>77.266899108886719</v>
      </c>
      <c r="O2792" s="181">
        <v>251.47439575195312</v>
      </c>
      <c r="P2792" s="181">
        <v>233.70458984375</v>
      </c>
      <c r="Q2792" s="181">
        <v>66.160774230957031</v>
      </c>
      <c r="R2792" s="181">
        <v>185.78959655761719</v>
      </c>
      <c r="S2792" s="226">
        <f t="shared" si="131"/>
        <v>1139.647045135498</v>
      </c>
      <c r="T2792" s="181">
        <f t="shared" si="129"/>
        <v>2514.0350131402097</v>
      </c>
      <c r="U2792" s="226">
        <f t="shared" si="130"/>
        <v>164.9365549431499</v>
      </c>
    </row>
    <row r="2793" spans="1:21" x14ac:dyDescent="0.25">
      <c r="A2793" s="156" t="s">
        <v>16576</v>
      </c>
      <c r="B2793" s="156" t="s">
        <v>453</v>
      </c>
      <c r="C2793" s="223">
        <v>-0.23726741969585419</v>
      </c>
      <c r="D2793" s="221">
        <v>0.73024195432662964</v>
      </c>
      <c r="E2793" s="221">
        <v>0.35484158992767334</v>
      </c>
      <c r="F2793" s="221">
        <v>3.705402135848999</v>
      </c>
      <c r="G2793" s="221">
        <v>7.8742427825927734</v>
      </c>
      <c r="H2793" s="221">
        <v>2.319765567779541</v>
      </c>
      <c r="I2793" s="221">
        <v>-0.13185963034629822</v>
      </c>
      <c r="J2793" s="221">
        <v>-0.55765730142593384</v>
      </c>
      <c r="K2793" s="180">
        <v>127.94538879394531</v>
      </c>
      <c r="L2793" s="181">
        <v>37.795883178710937</v>
      </c>
      <c r="M2793" s="181">
        <v>46.385856628417969</v>
      </c>
      <c r="N2793" s="181">
        <v>62.842433929443359</v>
      </c>
      <c r="O2793" s="181">
        <v>153.89614868164062</v>
      </c>
      <c r="P2793" s="181">
        <v>135.35989379882813</v>
      </c>
      <c r="Q2793" s="181">
        <v>44.848701477050781</v>
      </c>
      <c r="R2793" s="181">
        <v>89.516563415527344</v>
      </c>
      <c r="S2793" s="226">
        <f t="shared" si="131"/>
        <v>698.59086990356445</v>
      </c>
      <c r="T2793" s="181">
        <f t="shared" si="129"/>
        <v>1716.5445478896427</v>
      </c>
      <c r="U2793" s="226">
        <f t="shared" si="130"/>
        <v>112.6161499961475</v>
      </c>
    </row>
    <row r="2794" spans="1:21" x14ac:dyDescent="0.25">
      <c r="A2794" s="156" t="s">
        <v>16600</v>
      </c>
      <c r="B2794" s="156" t="s">
        <v>453</v>
      </c>
      <c r="C2794" s="223">
        <v>-0.16491082310676575</v>
      </c>
      <c r="D2794" s="221">
        <v>0.80259853601455688</v>
      </c>
      <c r="E2794" s="221">
        <v>5.4325742721557617</v>
      </c>
      <c r="F2794" s="221">
        <v>3.7777583599090576</v>
      </c>
      <c r="G2794" s="221">
        <v>7.9465994834899902</v>
      </c>
      <c r="H2794" s="221">
        <v>2.3921220302581787</v>
      </c>
      <c r="I2794" s="221">
        <v>-5.9503048658370972E-2</v>
      </c>
      <c r="J2794" s="221">
        <v>-0.4853006899356842</v>
      </c>
      <c r="K2794" s="180">
        <v>182.07072448730469</v>
      </c>
      <c r="L2794" s="181">
        <v>77.499496459960937</v>
      </c>
      <c r="M2794" s="181">
        <v>51.489391326904297</v>
      </c>
      <c r="N2794" s="181">
        <v>48.835296630859375</v>
      </c>
      <c r="O2794" s="181">
        <v>196.40283203125</v>
      </c>
      <c r="P2794" s="181">
        <v>349.27853393554687</v>
      </c>
      <c r="Q2794" s="181">
        <v>147.56753540039062</v>
      </c>
      <c r="R2794" s="181">
        <v>429.43212890625</v>
      </c>
      <c r="S2794" s="226">
        <f t="shared" si="131"/>
        <v>1482.5759391784668</v>
      </c>
      <c r="T2794" s="181">
        <f t="shared" si="129"/>
        <v>2675.4505347000763</v>
      </c>
      <c r="U2794" s="226">
        <f t="shared" si="130"/>
        <v>175.52643133758474</v>
      </c>
    </row>
    <row r="2795" spans="1:21" x14ac:dyDescent="0.25">
      <c r="A2795" s="156" t="s">
        <v>16601</v>
      </c>
      <c r="B2795" s="156" t="s">
        <v>453</v>
      </c>
      <c r="C2795" s="223">
        <v>-1.057426929473877</v>
      </c>
      <c r="D2795" s="221">
        <v>-8.99176225066185E-2</v>
      </c>
      <c r="E2795" s="221">
        <v>-0.46531796455383301</v>
      </c>
      <c r="F2795" s="221">
        <v>2.885242223739624</v>
      </c>
      <c r="G2795" s="221">
        <v>8.0188465118408203</v>
      </c>
      <c r="H2795" s="221">
        <v>1.4996058940887451</v>
      </c>
      <c r="I2795" s="221">
        <v>-0.95201927423477173</v>
      </c>
      <c r="J2795" s="221">
        <v>-1.377816915512085</v>
      </c>
      <c r="K2795" s="180">
        <v>621.5726318359375</v>
      </c>
      <c r="L2795" s="181">
        <v>200.21810913085937</v>
      </c>
      <c r="M2795" s="181">
        <v>118.53708648681641</v>
      </c>
      <c r="N2795" s="181">
        <v>124.51374816894531</v>
      </c>
      <c r="O2795" s="181">
        <v>672.37420654296875</v>
      </c>
      <c r="P2795" s="181">
        <v>943.31610107421875</v>
      </c>
      <c r="Q2795" s="181">
        <v>414.38174438476562</v>
      </c>
      <c r="R2795" s="181">
        <v>896.49896240234375</v>
      </c>
      <c r="S2795" s="226">
        <f t="shared" si="131"/>
        <v>3991.4125900268555</v>
      </c>
      <c r="T2795" s="181">
        <f t="shared" si="129"/>
        <v>4805.3812152280789</v>
      </c>
      <c r="U2795" s="226">
        <f t="shared" si="130"/>
        <v>315.26331920025791</v>
      </c>
    </row>
    <row r="2796" spans="1:21" x14ac:dyDescent="0.25">
      <c r="A2796" s="156" t="s">
        <v>16644</v>
      </c>
      <c r="B2796" s="156" t="s">
        <v>453</v>
      </c>
      <c r="C2796" s="223">
        <v>-0.27690654993057251</v>
      </c>
      <c r="D2796" s="221">
        <v>0.27389663457870483</v>
      </c>
      <c r="E2796" s="221">
        <v>-4.3365945816040039</v>
      </c>
      <c r="F2796" s="221">
        <v>11.733453750610352</v>
      </c>
      <c r="G2796" s="221">
        <v>21.124343872070312</v>
      </c>
      <c r="H2796" s="221">
        <v>1.8634202480316162</v>
      </c>
      <c r="I2796" s="221">
        <v>-0.58820497989654541</v>
      </c>
      <c r="J2796" s="221">
        <v>-0.89937907457351685</v>
      </c>
      <c r="K2796" s="180">
        <v>1138</v>
      </c>
      <c r="L2796" s="181">
        <v>356</v>
      </c>
      <c r="M2796" s="181">
        <v>239</v>
      </c>
      <c r="N2796" s="181">
        <v>341</v>
      </c>
      <c r="O2796" s="181">
        <v>1309</v>
      </c>
      <c r="P2796" s="181">
        <v>1542</v>
      </c>
      <c r="Q2796" s="181">
        <v>509</v>
      </c>
      <c r="R2796" s="181">
        <v>1439</v>
      </c>
      <c r="S2796" s="226">
        <f t="shared" si="131"/>
        <v>6873</v>
      </c>
      <c r="T2796" s="181">
        <f t="shared" si="129"/>
        <v>31678.606499969959</v>
      </c>
      <c r="U2796" s="226">
        <f t="shared" si="130"/>
        <v>2078.316409355959</v>
      </c>
    </row>
    <row r="2797" spans="1:21" x14ac:dyDescent="0.25">
      <c r="A2797" s="156" t="s">
        <v>16645</v>
      </c>
      <c r="B2797" s="156" t="s">
        <v>453</v>
      </c>
      <c r="C2797" s="223">
        <v>-0.28162381052970886</v>
      </c>
      <c r="D2797" s="221">
        <v>0.68588554859161377</v>
      </c>
      <c r="E2797" s="221">
        <v>19.480764389038086</v>
      </c>
      <c r="F2797" s="221">
        <v>15.378480911254883</v>
      </c>
      <c r="G2797" s="221">
        <v>41.230411529541016</v>
      </c>
      <c r="H2797" s="221">
        <v>25.159727096557617</v>
      </c>
      <c r="I2797" s="221">
        <v>-0.17621602118015289</v>
      </c>
      <c r="J2797" s="221">
        <v>-0.60201370716094971</v>
      </c>
      <c r="K2797" s="180">
        <v>811</v>
      </c>
      <c r="L2797" s="181">
        <v>330</v>
      </c>
      <c r="M2797" s="181">
        <v>266</v>
      </c>
      <c r="N2797" s="181">
        <v>201</v>
      </c>
      <c r="O2797" s="181">
        <v>855</v>
      </c>
      <c r="P2797" s="181">
        <v>1204</v>
      </c>
      <c r="Q2797" s="181">
        <v>482</v>
      </c>
      <c r="R2797" s="181">
        <v>1515</v>
      </c>
      <c r="S2797" s="226">
        <f t="shared" si="131"/>
        <v>5664</v>
      </c>
      <c r="T2797" s="181">
        <f t="shared" si="129"/>
        <v>72818.229704797268</v>
      </c>
      <c r="U2797" s="226">
        <f t="shared" si="130"/>
        <v>4777.3351929440205</v>
      </c>
    </row>
    <row r="2798" spans="1:21" x14ac:dyDescent="0.25">
      <c r="A2798" s="156" t="s">
        <v>16646</v>
      </c>
      <c r="B2798" s="156" t="s">
        <v>453</v>
      </c>
      <c r="C2798" s="223">
        <v>-0.38490477204322815</v>
      </c>
      <c r="D2798" s="221">
        <v>0.58260464668273926</v>
      </c>
      <c r="E2798" s="221">
        <v>4.7741117477416992</v>
      </c>
      <c r="F2798" s="221">
        <v>24.578361511230469</v>
      </c>
      <c r="G2798" s="221">
        <v>51.127208709716797</v>
      </c>
      <c r="H2798" s="221">
        <v>19.537097930908203</v>
      </c>
      <c r="I2798" s="221">
        <v>-0.2794969379901886</v>
      </c>
      <c r="J2798" s="221">
        <v>1.9178941249847412</v>
      </c>
      <c r="K2798" s="180">
        <v>870</v>
      </c>
      <c r="L2798" s="181">
        <v>355</v>
      </c>
      <c r="M2798" s="181">
        <v>322</v>
      </c>
      <c r="N2798" s="181">
        <v>310</v>
      </c>
      <c r="O2798" s="181">
        <v>994</v>
      </c>
      <c r="P2798" s="181">
        <v>1404</v>
      </c>
      <c r="Q2798" s="181">
        <v>573</v>
      </c>
      <c r="R2798" s="181">
        <v>1940</v>
      </c>
      <c r="S2798" s="226">
        <f t="shared" si="131"/>
        <v>6768</v>
      </c>
      <c r="T2798" s="181">
        <f t="shared" si="129"/>
        <v>90839.60735860467</v>
      </c>
      <c r="U2798" s="226">
        <f t="shared" si="130"/>
        <v>5959.651242646024</v>
      </c>
    </row>
    <row r="2799" spans="1:21" x14ac:dyDescent="0.25">
      <c r="A2799" s="156" t="s">
        <v>16647</v>
      </c>
      <c r="B2799" s="156" t="s">
        <v>453</v>
      </c>
      <c r="C2799" s="223">
        <v>-1.5389013290405273</v>
      </c>
      <c r="D2799" s="221">
        <v>-0.57139194011688232</v>
      </c>
      <c r="E2799" s="221">
        <v>-0.94679230451583862</v>
      </c>
      <c r="F2799" s="221">
        <v>2.4037680625915527</v>
      </c>
      <c r="G2799" s="221">
        <v>-131.97402954101562</v>
      </c>
      <c r="H2799" s="221">
        <v>1.0181316137313843</v>
      </c>
      <c r="I2799" s="221">
        <v>-1.4334934949874878</v>
      </c>
      <c r="J2799" s="221">
        <v>-1.8592911958694458</v>
      </c>
      <c r="K2799" s="180">
        <v>1.2402957677841187</v>
      </c>
      <c r="L2799" s="181">
        <v>0.46395564079284668</v>
      </c>
      <c r="M2799" s="181">
        <v>0.49168208241462708</v>
      </c>
      <c r="N2799" s="181">
        <v>0.47874307632446289</v>
      </c>
      <c r="O2799" s="181">
        <v>1.6025878190994263</v>
      </c>
      <c r="P2799" s="181">
        <v>2.3049907684326172</v>
      </c>
      <c r="Q2799" s="181">
        <v>0.89833641052246094</v>
      </c>
      <c r="R2799" s="181">
        <v>2.3789279460906982</v>
      </c>
      <c r="S2799" s="226">
        <f t="shared" si="131"/>
        <v>9.8595195114612579</v>
      </c>
      <c r="T2799" s="181">
        <f t="shared" si="129"/>
        <v>-216.35259420977786</v>
      </c>
      <c r="U2799" s="226">
        <f t="shared" si="130"/>
        <v>-14.194094893452421</v>
      </c>
    </row>
    <row r="2800" spans="1:21" x14ac:dyDescent="0.25">
      <c r="A2800" s="156" t="s">
        <v>14980</v>
      </c>
      <c r="B2800" s="156" t="s">
        <v>453</v>
      </c>
      <c r="C2800" s="223">
        <v>-1.0995756387710571</v>
      </c>
      <c r="D2800" s="221">
        <v>-0.1320662796497345</v>
      </c>
      <c r="E2800" s="221">
        <v>-0.50746661424636841</v>
      </c>
      <c r="F2800" s="221">
        <v>2.8430936336517334</v>
      </c>
      <c r="G2800" s="221">
        <v>7.0119342803955078</v>
      </c>
      <c r="H2800" s="221">
        <v>1.4574573040008545</v>
      </c>
      <c r="I2800" s="221">
        <v>-0.99416780471801758</v>
      </c>
      <c r="J2800" s="221">
        <v>-1.4199655055999756</v>
      </c>
      <c r="K2800" s="180">
        <v>18.001853942871094</v>
      </c>
      <c r="L2800" s="181">
        <v>6.9043889045715332</v>
      </c>
      <c r="M2800" s="181">
        <v>6.851844310760498</v>
      </c>
      <c r="N2800" s="181">
        <v>6.399958610534668</v>
      </c>
      <c r="O2800" s="181">
        <v>19.946012496948242</v>
      </c>
      <c r="P2800" s="181">
        <v>22.047805786132813</v>
      </c>
      <c r="Q2800" s="181">
        <v>6.8413352966308594</v>
      </c>
      <c r="R2800" s="181">
        <v>19.325983047485352</v>
      </c>
      <c r="S2800" s="226">
        <f t="shared" si="131"/>
        <v>106.31918239593506</v>
      </c>
      <c r="T2800" s="181">
        <f t="shared" si="129"/>
        <v>131.76256212565306</v>
      </c>
      <c r="U2800" s="226">
        <f t="shared" si="130"/>
        <v>8.6444552100102126</v>
      </c>
    </row>
    <row r="2801" spans="1:21" x14ac:dyDescent="0.25">
      <c r="A2801" s="156" t="s">
        <v>16631</v>
      </c>
      <c r="B2801" s="156" t="s">
        <v>453</v>
      </c>
      <c r="C2801" s="223">
        <v>-1.4362132549285889</v>
      </c>
      <c r="D2801" s="221">
        <v>0.72328346967697144</v>
      </c>
      <c r="E2801" s="221">
        <v>0.34788310527801514</v>
      </c>
      <c r="F2801" s="221">
        <v>58.664131164550781</v>
      </c>
      <c r="G2801" s="221">
        <v>21.622503280639648</v>
      </c>
      <c r="H2801" s="221">
        <v>3.8736586570739746</v>
      </c>
      <c r="I2801" s="221">
        <v>-0.13881811499595642</v>
      </c>
      <c r="J2801" s="221">
        <v>-0.56461584568023682</v>
      </c>
      <c r="K2801" s="180">
        <v>606.999755859375</v>
      </c>
      <c r="L2801" s="181">
        <v>192.9024658203125</v>
      </c>
      <c r="M2801" s="181">
        <v>139.74711608886719</v>
      </c>
      <c r="N2801" s="181">
        <v>139.74711608886719</v>
      </c>
      <c r="O2801" s="181">
        <v>670.4432373046875</v>
      </c>
      <c r="P2801" s="181">
        <v>795.61553955078125</v>
      </c>
      <c r="Q2801" s="181">
        <v>300.9278564453125</v>
      </c>
      <c r="R2801" s="181">
        <v>697.02093505859375</v>
      </c>
      <c r="S2801" s="226">
        <f t="shared" si="131"/>
        <v>3543.4040222167969</v>
      </c>
      <c r="T2801" s="181">
        <f t="shared" si="129"/>
        <v>24657.781696588045</v>
      </c>
      <c r="U2801" s="226">
        <f t="shared" si="130"/>
        <v>1617.7060161527163</v>
      </c>
    </row>
    <row r="2802" spans="1:21" x14ac:dyDescent="0.25">
      <c r="A2802" s="156" t="s">
        <v>16648</v>
      </c>
      <c r="B2802" s="156" t="s">
        <v>453</v>
      </c>
      <c r="C2802" s="223">
        <v>0.35405564308166504</v>
      </c>
      <c r="D2802" s="221">
        <v>-0.33381110429763794</v>
      </c>
      <c r="E2802" s="221">
        <v>1.1060664653778076</v>
      </c>
      <c r="F2802" s="221">
        <v>7.6350493431091309</v>
      </c>
      <c r="G2802" s="221">
        <v>30.417593002319336</v>
      </c>
      <c r="H2802" s="221">
        <v>11.664605140686035</v>
      </c>
      <c r="I2802" s="221">
        <v>1.5288655757904053</v>
      </c>
      <c r="J2802" s="221">
        <v>0.37748745083808899</v>
      </c>
      <c r="K2802" s="180">
        <v>1958</v>
      </c>
      <c r="L2802" s="181">
        <v>745</v>
      </c>
      <c r="M2802" s="181">
        <v>648</v>
      </c>
      <c r="N2802" s="181">
        <v>667</v>
      </c>
      <c r="O2802" s="181">
        <v>2020</v>
      </c>
      <c r="P2802" s="181">
        <v>2294</v>
      </c>
      <c r="Q2802" s="181">
        <v>776</v>
      </c>
      <c r="R2802" s="181">
        <v>2186</v>
      </c>
      <c r="S2802" s="226">
        <f t="shared" si="131"/>
        <v>11294</v>
      </c>
      <c r="T2802" s="181">
        <f t="shared" si="129"/>
        <v>96467.58996963501</v>
      </c>
      <c r="U2802" s="226">
        <f t="shared" si="130"/>
        <v>6328.8824022327135</v>
      </c>
    </row>
    <row r="2803" spans="1:21" x14ac:dyDescent="0.25">
      <c r="A2803" s="156" t="s">
        <v>16649</v>
      </c>
      <c r="B2803" s="156" t="s">
        <v>453</v>
      </c>
      <c r="C2803" s="223">
        <v>0.6628226637840271</v>
      </c>
      <c r="D2803" s="221">
        <v>5.0845112800598145</v>
      </c>
      <c r="E2803" s="221">
        <v>20.156885147094727</v>
      </c>
      <c r="F2803" s="221">
        <v>36.018211364746094</v>
      </c>
      <c r="G2803" s="221">
        <v>56.877334594726562</v>
      </c>
      <c r="H2803" s="221">
        <v>18.685579299926758</v>
      </c>
      <c r="I2803" s="221">
        <v>6.2833819389343262</v>
      </c>
      <c r="J2803" s="221">
        <v>1.0066335201263428</v>
      </c>
      <c r="K2803" s="180">
        <v>841</v>
      </c>
      <c r="L2803" s="181">
        <v>306</v>
      </c>
      <c r="M2803" s="181">
        <v>400</v>
      </c>
      <c r="N2803" s="181">
        <v>392</v>
      </c>
      <c r="O2803" s="181">
        <v>1051</v>
      </c>
      <c r="P2803" s="181">
        <v>1045</v>
      </c>
      <c r="Q2803" s="181">
        <v>273</v>
      </c>
      <c r="R2803" s="181">
        <v>887</v>
      </c>
      <c r="S2803" s="226">
        <f t="shared" si="131"/>
        <v>5195</v>
      </c>
      <c r="T2803" s="181">
        <f t="shared" si="129"/>
        <v>106207.94345492125</v>
      </c>
      <c r="U2803" s="226">
        <f t="shared" si="130"/>
        <v>6967.9110312671728</v>
      </c>
    </row>
    <row r="2804" spans="1:21" x14ac:dyDescent="0.25">
      <c r="A2804" s="156" t="s">
        <v>16650</v>
      </c>
      <c r="B2804" s="156" t="s">
        <v>453</v>
      </c>
      <c r="C2804" s="223">
        <v>-0.6338539719581604</v>
      </c>
      <c r="D2804" s="221">
        <v>2.7370357513427734</v>
      </c>
      <c r="E2804" s="221">
        <v>-0.28831443190574646</v>
      </c>
      <c r="F2804" s="221">
        <v>11.531784057617188</v>
      </c>
      <c r="G2804" s="221">
        <v>11.535052299499512</v>
      </c>
      <c r="H2804" s="221">
        <v>1.8076951503753662</v>
      </c>
      <c r="I2804" s="221">
        <v>-0.77501565217971802</v>
      </c>
      <c r="J2804" s="221">
        <v>-1.2008132934570312</v>
      </c>
      <c r="K2804" s="180">
        <v>1756</v>
      </c>
      <c r="L2804" s="181">
        <v>638</v>
      </c>
      <c r="M2804" s="181">
        <v>539</v>
      </c>
      <c r="N2804" s="181">
        <v>485</v>
      </c>
      <c r="O2804" s="181">
        <v>2024</v>
      </c>
      <c r="P2804" s="181">
        <v>2202</v>
      </c>
      <c r="Q2804" s="181">
        <v>725</v>
      </c>
      <c r="R2804" s="181">
        <v>2082</v>
      </c>
      <c r="S2804" s="226">
        <f t="shared" si="131"/>
        <v>10451</v>
      </c>
      <c r="T2804" s="181">
        <f t="shared" si="129"/>
        <v>30336.205974251032</v>
      </c>
      <c r="U2804" s="226">
        <f t="shared" si="130"/>
        <v>1990.2464672474775</v>
      </c>
    </row>
    <row r="2805" spans="1:21" x14ac:dyDescent="0.25">
      <c r="A2805" s="156" t="s">
        <v>14981</v>
      </c>
      <c r="B2805" s="156" t="s">
        <v>453</v>
      </c>
      <c r="C2805" s="223">
        <v>2.5690048933029175E-2</v>
      </c>
      <c r="D2805" s="221">
        <v>0.3796447217464447</v>
      </c>
      <c r="E2805" s="221">
        <v>15.604961395263672</v>
      </c>
      <c r="F2805" s="221">
        <v>3.9683592319488525</v>
      </c>
      <c r="G2805" s="221">
        <v>34.504215240478516</v>
      </c>
      <c r="H2805" s="221">
        <v>10.014315605163574</v>
      </c>
      <c r="I2805" s="221">
        <v>6.931063175201416</v>
      </c>
      <c r="J2805" s="221">
        <v>0.73736858367919922</v>
      </c>
      <c r="K2805" s="180">
        <v>1346.364990234375</v>
      </c>
      <c r="L2805" s="181">
        <v>523.9744873046875</v>
      </c>
      <c r="M2805" s="181">
        <v>425.16787719726562</v>
      </c>
      <c r="N2805" s="181">
        <v>430.15811157226562</v>
      </c>
      <c r="O2805" s="181">
        <v>1446.1695556640625</v>
      </c>
      <c r="P2805" s="181">
        <v>1894.2926025390625</v>
      </c>
      <c r="Q2805" s="181">
        <v>640.7459716796875</v>
      </c>
      <c r="R2805" s="181">
        <v>1864.3511962890625</v>
      </c>
      <c r="S2805" s="226">
        <f t="shared" si="131"/>
        <v>8571.2247924804687</v>
      </c>
      <c r="T2805" s="181">
        <f t="shared" si="129"/>
        <v>83260.01695760974</v>
      </c>
      <c r="U2805" s="226">
        <f t="shared" si="130"/>
        <v>5462.3823016463748</v>
      </c>
    </row>
    <row r="2806" spans="1:21" x14ac:dyDescent="0.25">
      <c r="A2806" s="156" t="s">
        <v>16632</v>
      </c>
      <c r="B2806" s="156" t="s">
        <v>453</v>
      </c>
      <c r="C2806" s="223">
        <v>-1.598196268081665</v>
      </c>
      <c r="D2806" s="221">
        <v>2.2390539646148682</v>
      </c>
      <c r="E2806" s="221">
        <v>-1.3582205772399902</v>
      </c>
      <c r="F2806" s="221">
        <v>-0.13766129314899445</v>
      </c>
      <c r="G2806" s="221">
        <v>14.897184371948242</v>
      </c>
      <c r="H2806" s="221">
        <v>9.1720476150512695</v>
      </c>
      <c r="I2806" s="221">
        <v>-1.9608587026596069</v>
      </c>
      <c r="J2806" s="221">
        <v>-2.2707195281982422</v>
      </c>
      <c r="K2806" s="180">
        <v>1317.40625</v>
      </c>
      <c r="L2806" s="181">
        <v>572.74188232421875</v>
      </c>
      <c r="M2806" s="181">
        <v>335.84866333007812</v>
      </c>
      <c r="N2806" s="181">
        <v>242.89053344726562</v>
      </c>
      <c r="O2806" s="181">
        <v>1342.39501953125</v>
      </c>
      <c r="P2806" s="181">
        <v>1974.1103515625</v>
      </c>
      <c r="Q2806" s="181">
        <v>775.65045166015625</v>
      </c>
      <c r="R2806" s="181">
        <v>2346.9423828125</v>
      </c>
      <c r="S2806" s="226">
        <f t="shared" si="131"/>
        <v>8907.9855346679687</v>
      </c>
      <c r="T2806" s="181">
        <f t="shared" si="129"/>
        <v>29941.68444899092</v>
      </c>
      <c r="U2806" s="226">
        <f t="shared" si="130"/>
        <v>1964.3633666195187</v>
      </c>
    </row>
    <row r="2807" spans="1:21" x14ac:dyDescent="0.25">
      <c r="A2807" s="156" t="s">
        <v>16651</v>
      </c>
      <c r="B2807" s="156" t="s">
        <v>453</v>
      </c>
      <c r="C2807" s="223">
        <v>1.7812539339065552</v>
      </c>
      <c r="D2807" s="221">
        <v>3.8173329830169678</v>
      </c>
      <c r="E2807" s="221">
        <v>0.96473532915115356</v>
      </c>
      <c r="F2807" s="221">
        <v>24.572158813476562</v>
      </c>
      <c r="G2807" s="221">
        <v>20.361112594604492</v>
      </c>
      <c r="H2807" s="221">
        <v>2.3241806030273438</v>
      </c>
      <c r="I2807" s="221">
        <v>3.8286559581756592</v>
      </c>
      <c r="J2807" s="221">
        <v>5.2236367017030716E-2</v>
      </c>
      <c r="K2807" s="180">
        <v>1310</v>
      </c>
      <c r="L2807" s="181">
        <v>541</v>
      </c>
      <c r="M2807" s="181">
        <v>466</v>
      </c>
      <c r="N2807" s="181">
        <v>477</v>
      </c>
      <c r="O2807" s="181">
        <v>1736</v>
      </c>
      <c r="P2807" s="181">
        <v>1859</v>
      </c>
      <c r="Q2807" s="181">
        <v>586</v>
      </c>
      <c r="R2807" s="181">
        <v>1579</v>
      </c>
      <c r="S2807" s="226">
        <f t="shared" si="131"/>
        <v>8554</v>
      </c>
      <c r="T2807" s="181">
        <f t="shared" si="129"/>
        <v>58562.723034914583</v>
      </c>
      <c r="U2807" s="226">
        <f t="shared" si="130"/>
        <v>3842.084034225009</v>
      </c>
    </row>
    <row r="2808" spans="1:21" x14ac:dyDescent="0.25">
      <c r="A2808" s="156" t="s">
        <v>16652</v>
      </c>
      <c r="B2808" s="156" t="s">
        <v>453</v>
      </c>
      <c r="C2808" s="223">
        <v>7.9274259507656097E-2</v>
      </c>
      <c r="D2808" s="221">
        <v>1.6199710369110107</v>
      </c>
      <c r="E2808" s="221">
        <v>-4.9350461959838867</v>
      </c>
      <c r="F2808" s="221">
        <v>3.2820665836334229</v>
      </c>
      <c r="G2808" s="221">
        <v>42.029502868652344</v>
      </c>
      <c r="H2808" s="221">
        <v>2.384807825088501</v>
      </c>
      <c r="I2808" s="221">
        <v>-0.55519485473632813</v>
      </c>
      <c r="J2808" s="221">
        <v>-0.98099243640899658</v>
      </c>
      <c r="K2808" s="180">
        <v>1045</v>
      </c>
      <c r="L2808" s="181">
        <v>369</v>
      </c>
      <c r="M2808" s="181">
        <v>244</v>
      </c>
      <c r="N2808" s="181">
        <v>232</v>
      </c>
      <c r="O2808" s="181">
        <v>1142</v>
      </c>
      <c r="P2808" s="181">
        <v>1476</v>
      </c>
      <c r="Q2808" s="181">
        <v>464</v>
      </c>
      <c r="R2808" s="181">
        <v>1103</v>
      </c>
      <c r="S2808" s="226">
        <f t="shared" si="131"/>
        <v>6075</v>
      </c>
      <c r="T2808" s="181">
        <f t="shared" si="129"/>
        <v>50415.922645263374</v>
      </c>
      <c r="U2808" s="226">
        <f t="shared" si="130"/>
        <v>3307.6025401108127</v>
      </c>
    </row>
    <row r="2809" spans="1:21" x14ac:dyDescent="0.25">
      <c r="A2809" s="156" t="s">
        <v>16633</v>
      </c>
      <c r="B2809" s="156" t="s">
        <v>453</v>
      </c>
      <c r="C2809" s="223">
        <v>-0.78814935684204102</v>
      </c>
      <c r="D2809" s="221">
        <v>3.0552463531494141</v>
      </c>
      <c r="E2809" s="221">
        <v>-0.19604036211967468</v>
      </c>
      <c r="F2809" s="221">
        <v>3.1545200347900391</v>
      </c>
      <c r="G2809" s="221">
        <v>33.330787658691406</v>
      </c>
      <c r="H2809" s="221">
        <v>3.0991086959838867</v>
      </c>
      <c r="I2809" s="221">
        <v>13.180895805358887</v>
      </c>
      <c r="J2809" s="221">
        <v>-1.1085392236709595</v>
      </c>
      <c r="K2809" s="180">
        <v>792.03594970703125</v>
      </c>
      <c r="L2809" s="181">
        <v>290.35397338867187</v>
      </c>
      <c r="M2809" s="181">
        <v>191.79345703125</v>
      </c>
      <c r="N2809" s="181">
        <v>190.01759338378906</v>
      </c>
      <c r="O2809" s="181">
        <v>797.363525390625</v>
      </c>
      <c r="P2809" s="181">
        <v>1139.217529296875</v>
      </c>
      <c r="Q2809" s="181">
        <v>414.66455078125</v>
      </c>
      <c r="R2809" s="181">
        <v>1061.0794677734375</v>
      </c>
      <c r="S2809" s="226">
        <f t="shared" si="131"/>
        <v>4876.5260467529297</v>
      </c>
      <c r="T2809" s="181">
        <f t="shared" si="129"/>
        <v>35221.390672290552</v>
      </c>
      <c r="U2809" s="226">
        <f t="shared" si="130"/>
        <v>2310.7453983061969</v>
      </c>
    </row>
    <row r="2810" spans="1:21" x14ac:dyDescent="0.25">
      <c r="A2810" s="156" t="s">
        <v>16653</v>
      </c>
      <c r="B2810" s="156" t="s">
        <v>453</v>
      </c>
      <c r="C2810" s="223">
        <v>-1.4298419952392578</v>
      </c>
      <c r="D2810" s="221">
        <v>-1.6285252571105957</v>
      </c>
      <c r="E2810" s="221">
        <v>-2.0039258003234863</v>
      </c>
      <c r="F2810" s="221">
        <v>1.3466346263885498</v>
      </c>
      <c r="G2810" s="221">
        <v>18.988199234008789</v>
      </c>
      <c r="H2810" s="221">
        <v>-3.9001781493425369E-2</v>
      </c>
      <c r="I2810" s="221">
        <v>4.785888671875</v>
      </c>
      <c r="J2810" s="221">
        <v>-2.9164245128631592</v>
      </c>
      <c r="K2810" s="180">
        <v>265.19503784179687</v>
      </c>
      <c r="L2810" s="181">
        <v>114.63610076904297</v>
      </c>
      <c r="M2810" s="181">
        <v>72.373939514160156</v>
      </c>
      <c r="N2810" s="181">
        <v>64.449790954589844</v>
      </c>
      <c r="O2810" s="181">
        <v>311.15512084960937</v>
      </c>
      <c r="P2810" s="181">
        <v>465.94027709960938</v>
      </c>
      <c r="Q2810" s="181">
        <v>187.01004028320312</v>
      </c>
      <c r="R2810" s="181">
        <v>545.7100830078125</v>
      </c>
      <c r="S2810" s="226">
        <f t="shared" si="131"/>
        <v>2026.4703903198242</v>
      </c>
      <c r="T2810" s="181">
        <f t="shared" si="129"/>
        <v>4569.4734248008854</v>
      </c>
      <c r="U2810" s="226">
        <f t="shared" si="130"/>
        <v>299.78628008427887</v>
      </c>
    </row>
    <row r="2811" spans="1:21" x14ac:dyDescent="0.25">
      <c r="A2811" s="156" t="s">
        <v>16654</v>
      </c>
      <c r="B2811" s="156" t="s">
        <v>453</v>
      </c>
      <c r="C2811" s="223">
        <v>-1.1799325942993164</v>
      </c>
      <c r="D2811" s="221">
        <v>-0.21242327988147736</v>
      </c>
      <c r="E2811" s="221">
        <v>22.232742309570313</v>
      </c>
      <c r="F2811" s="221">
        <v>37.400241851806641</v>
      </c>
      <c r="G2811" s="221">
        <v>16.488615036010742</v>
      </c>
      <c r="H2811" s="221">
        <v>4.7251005172729492</v>
      </c>
      <c r="I2811" s="221">
        <v>-0.59031659364700317</v>
      </c>
      <c r="J2811" s="221">
        <v>-1.9806309938430786</v>
      </c>
      <c r="K2811" s="180">
        <v>1119</v>
      </c>
      <c r="L2811" s="181">
        <v>348</v>
      </c>
      <c r="M2811" s="181">
        <v>223</v>
      </c>
      <c r="N2811" s="181">
        <v>192</v>
      </c>
      <c r="O2811" s="181">
        <v>1155</v>
      </c>
      <c r="P2811" s="181">
        <v>1712</v>
      </c>
      <c r="Q2811" s="181">
        <v>660</v>
      </c>
      <c r="R2811" s="181">
        <v>2322</v>
      </c>
      <c r="S2811" s="226">
        <f t="shared" si="131"/>
        <v>7731</v>
      </c>
      <c r="T2811" s="181">
        <f t="shared" si="129"/>
        <v>32889.568428814411</v>
      </c>
      <c r="U2811" s="226">
        <f t="shared" si="130"/>
        <v>2157.7631504184214</v>
      </c>
    </row>
    <row r="2812" spans="1:21" x14ac:dyDescent="0.25">
      <c r="A2812" s="156" t="s">
        <v>16655</v>
      </c>
      <c r="B2812" s="156" t="s">
        <v>453</v>
      </c>
      <c r="C2812" s="223">
        <v>-1.5516675710678101</v>
      </c>
      <c r="D2812" s="221">
        <v>-0.58415818214416504</v>
      </c>
      <c r="E2812" s="221">
        <v>-0.95955860614776611</v>
      </c>
      <c r="F2812" s="221">
        <v>94.814002990722656</v>
      </c>
      <c r="G2812" s="221">
        <v>6.5598421096801758</v>
      </c>
      <c r="H2812" s="221">
        <v>1.005365252494812</v>
      </c>
      <c r="I2812" s="221">
        <v>-1.4462598562240601</v>
      </c>
      <c r="J2812" s="221">
        <v>-1.8720574378967285</v>
      </c>
      <c r="K2812" s="180">
        <v>208</v>
      </c>
      <c r="L2812" s="181">
        <v>71</v>
      </c>
      <c r="M2812" s="181">
        <v>52</v>
      </c>
      <c r="N2812" s="181">
        <v>39</v>
      </c>
      <c r="O2812" s="181">
        <v>195</v>
      </c>
      <c r="P2812" s="181">
        <v>342</v>
      </c>
      <c r="Q2812" s="181">
        <v>205</v>
      </c>
      <c r="R2812" s="181">
        <v>650</v>
      </c>
      <c r="S2812" s="226">
        <f t="shared" si="131"/>
        <v>1762</v>
      </c>
      <c r="T2812" s="181">
        <f t="shared" si="129"/>
        <v>3393.3105059862137</v>
      </c>
      <c r="U2812" s="226">
        <f t="shared" si="130"/>
        <v>222.62257358567231</v>
      </c>
    </row>
    <row r="2813" spans="1:21" x14ac:dyDescent="0.25">
      <c r="A2813" s="156" t="s">
        <v>16656</v>
      </c>
      <c r="B2813" s="156" t="s">
        <v>453</v>
      </c>
      <c r="C2813" s="223">
        <v>-0.99806851148605347</v>
      </c>
      <c r="D2813" s="221">
        <v>-3.0559064820408821E-2</v>
      </c>
      <c r="E2813" s="221">
        <v>17.639604568481445</v>
      </c>
      <c r="F2813" s="221">
        <v>40.032981872558594</v>
      </c>
      <c r="G2813" s="221">
        <v>71.800338745117187</v>
      </c>
      <c r="H2813" s="221">
        <v>11.0908203125</v>
      </c>
      <c r="I2813" s="221">
        <v>0.33178606629371643</v>
      </c>
      <c r="J2813" s="221">
        <v>-1.6025986671447754</v>
      </c>
      <c r="K2813" s="180">
        <v>801</v>
      </c>
      <c r="L2813" s="181">
        <v>414</v>
      </c>
      <c r="M2813" s="181">
        <v>310</v>
      </c>
      <c r="N2813" s="181">
        <v>305</v>
      </c>
      <c r="O2813" s="181">
        <v>984</v>
      </c>
      <c r="P2813" s="181">
        <v>1547</v>
      </c>
      <c r="Q2813" s="181">
        <v>715</v>
      </c>
      <c r="R2813" s="181">
        <v>2408</v>
      </c>
      <c r="S2813" s="226">
        <f t="shared" si="131"/>
        <v>7484</v>
      </c>
      <c r="T2813" s="181">
        <f t="shared" si="129"/>
        <v>101053.43435237184</v>
      </c>
      <c r="U2813" s="226">
        <f t="shared" si="130"/>
        <v>6629.7427204226515</v>
      </c>
    </row>
    <row r="2814" spans="1:21" x14ac:dyDescent="0.25">
      <c r="A2814" s="156" t="s">
        <v>16657</v>
      </c>
      <c r="B2814" s="156" t="s">
        <v>453</v>
      </c>
      <c r="C2814" s="223">
        <v>-0.26981884241104126</v>
      </c>
      <c r="D2814" s="221">
        <v>10.361125946044922</v>
      </c>
      <c r="E2814" s="221">
        <v>1.2982772588729858</v>
      </c>
      <c r="F2814" s="221">
        <v>11.636692047119141</v>
      </c>
      <c r="G2814" s="221">
        <v>31.49601936340332</v>
      </c>
      <c r="H2814" s="221">
        <v>7.3197135925292969</v>
      </c>
      <c r="I2814" s="221">
        <v>-1.2124654054641724</v>
      </c>
      <c r="J2814" s="221">
        <v>-1.0820236206054687</v>
      </c>
      <c r="K2814" s="180">
        <v>1614</v>
      </c>
      <c r="L2814" s="181">
        <v>549</v>
      </c>
      <c r="M2814" s="181">
        <v>530</v>
      </c>
      <c r="N2814" s="181">
        <v>445</v>
      </c>
      <c r="O2814" s="181">
        <v>1594</v>
      </c>
      <c r="P2814" s="181">
        <v>2201</v>
      </c>
      <c r="Q2814" s="181">
        <v>903</v>
      </c>
      <c r="R2814" s="181">
        <v>2379</v>
      </c>
      <c r="S2814" s="226">
        <f t="shared" si="131"/>
        <v>10215</v>
      </c>
      <c r="T2814" s="181">
        <f t="shared" si="129"/>
        <v>73765.539468765259</v>
      </c>
      <c r="U2814" s="226">
        <f t="shared" si="130"/>
        <v>4839.4846889201026</v>
      </c>
    </row>
    <row r="2815" spans="1:21" x14ac:dyDescent="0.25">
      <c r="A2815" s="156" t="s">
        <v>14984</v>
      </c>
      <c r="B2815" s="156" t="s">
        <v>453</v>
      </c>
      <c r="C2815" s="223">
        <v>-1.8258227109909058</v>
      </c>
      <c r="D2815" s="221">
        <v>-0.85831320285797119</v>
      </c>
      <c r="E2815" s="221">
        <v>-1.2337136268615723</v>
      </c>
      <c r="F2815" s="221">
        <v>2.1168465614318848</v>
      </c>
      <c r="G2815" s="221">
        <v>6.2856874465942383</v>
      </c>
      <c r="H2815" s="221">
        <v>45.565193176269531</v>
      </c>
      <c r="I2815" s="221">
        <v>-1.7204148769378662</v>
      </c>
      <c r="J2815" s="221">
        <v>-2.1462125778198242</v>
      </c>
      <c r="K2815" s="180">
        <v>24.178873062133789</v>
      </c>
      <c r="L2815" s="181">
        <v>7.3820943832397461</v>
      </c>
      <c r="M2815" s="181">
        <v>7.1252288818359375</v>
      </c>
      <c r="N2815" s="181">
        <v>7.4714388847351074</v>
      </c>
      <c r="O2815" s="181">
        <v>24.949468612670898</v>
      </c>
      <c r="P2815" s="181">
        <v>24.100696563720703</v>
      </c>
      <c r="Q2815" s="181">
        <v>7.9181618690490723</v>
      </c>
      <c r="R2815" s="181">
        <v>18.427316665649414</v>
      </c>
      <c r="S2815" s="226">
        <f t="shared" si="131"/>
        <v>121.55327892303467</v>
      </c>
      <c r="T2815" s="181">
        <f t="shared" si="129"/>
        <v>1158.3489070948344</v>
      </c>
      <c r="U2815" s="226">
        <f t="shared" si="130"/>
        <v>75.994994962200067</v>
      </c>
    </row>
    <row r="2816" spans="1:21" x14ac:dyDescent="0.25">
      <c r="A2816" s="156" t="s">
        <v>16642</v>
      </c>
      <c r="B2816" s="156" t="s">
        <v>453</v>
      </c>
      <c r="C2816" s="223">
        <v>-1.948921799659729</v>
      </c>
      <c r="D2816" s="221">
        <v>-0.98141229152679443</v>
      </c>
      <c r="E2816" s="221">
        <v>-1.3568127155303955</v>
      </c>
      <c r="F2816" s="221">
        <v>1.9937475919723511</v>
      </c>
      <c r="G2816" s="221">
        <v>59.689044952392578</v>
      </c>
      <c r="H2816" s="221">
        <v>0.60811120271682739</v>
      </c>
      <c r="I2816" s="221">
        <v>-1.8435138463973999</v>
      </c>
      <c r="J2816" s="221">
        <v>-2.2693116664886475</v>
      </c>
      <c r="K2816" s="180">
        <v>97.97198486328125</v>
      </c>
      <c r="L2816" s="181">
        <v>34.221199035644531</v>
      </c>
      <c r="M2816" s="181">
        <v>22.492158889770508</v>
      </c>
      <c r="N2816" s="181">
        <v>15.730712890625</v>
      </c>
      <c r="O2816" s="181">
        <v>95.07421875</v>
      </c>
      <c r="P2816" s="181">
        <v>150.8216552734375</v>
      </c>
      <c r="Q2816" s="181">
        <v>63.198829650878906</v>
      </c>
      <c r="R2816" s="181">
        <v>165.44845581054687</v>
      </c>
      <c r="S2816" s="226">
        <f t="shared" si="131"/>
        <v>644.95921516418457</v>
      </c>
      <c r="T2816" s="181">
        <f t="shared" si="129"/>
        <v>5050.9642077994895</v>
      </c>
      <c r="U2816" s="226">
        <f t="shared" si="130"/>
        <v>331.37511260633431</v>
      </c>
    </row>
    <row r="2817" spans="1:21" x14ac:dyDescent="0.25">
      <c r="A2817" s="156" t="s">
        <v>16598</v>
      </c>
      <c r="B2817" s="156" t="s">
        <v>453</v>
      </c>
      <c r="C2817" s="223">
        <v>-1.5694698095321655</v>
      </c>
      <c r="D2817" s="221">
        <v>-0.60196018218994141</v>
      </c>
      <c r="E2817" s="221">
        <v>-0.97736048698425293</v>
      </c>
      <c r="F2817" s="221">
        <v>2.3731997013092041</v>
      </c>
      <c r="G2817" s="221">
        <v>6.5420398712158203</v>
      </c>
      <c r="H2817" s="221">
        <v>0.98756331205368042</v>
      </c>
      <c r="I2817" s="221">
        <v>-1.4640618562698364</v>
      </c>
      <c r="J2817" s="221">
        <v>-1.8898595571517944</v>
      </c>
      <c r="K2817" s="180">
        <v>86.470588684082031</v>
      </c>
      <c r="L2817" s="181">
        <v>39.529411315917969</v>
      </c>
      <c r="M2817" s="181">
        <v>24.5</v>
      </c>
      <c r="N2817" s="181">
        <v>20.588235855102539</v>
      </c>
      <c r="O2817" s="181">
        <v>85.647056579589844</v>
      </c>
      <c r="P2817" s="181">
        <v>156.26470947265625</v>
      </c>
      <c r="Q2817" s="181">
        <v>63.205883026123047</v>
      </c>
      <c r="R2817" s="181">
        <v>165.5294189453125</v>
      </c>
      <c r="S2817" s="226">
        <f t="shared" si="131"/>
        <v>641.73530387878418</v>
      </c>
      <c r="T2817" s="181">
        <f t="shared" si="129"/>
        <v>174.6696294868616</v>
      </c>
      <c r="U2817" s="226">
        <f t="shared" si="130"/>
        <v>11.459429478977055</v>
      </c>
    </row>
    <row r="2818" spans="1:21" x14ac:dyDescent="0.25">
      <c r="A2818" s="156" t="s">
        <v>16658</v>
      </c>
      <c r="B2818" s="156" t="s">
        <v>453</v>
      </c>
      <c r="C2818" s="223">
        <v>-1.4105334281921387</v>
      </c>
      <c r="D2818" s="221">
        <v>-0.44302406907081604</v>
      </c>
      <c r="E2818" s="221">
        <v>-0.81842440366744995</v>
      </c>
      <c r="F2818" s="221">
        <v>2.5321357250213623</v>
      </c>
      <c r="G2818" s="221">
        <v>6.7009758949279785</v>
      </c>
      <c r="H2818" s="221">
        <v>1.1464993953704834</v>
      </c>
      <c r="I2818" s="221">
        <v>-1.3051254749298096</v>
      </c>
      <c r="J2818" s="221">
        <v>-1.7309231758117676</v>
      </c>
      <c r="K2818" s="180">
        <v>416.1783447265625</v>
      </c>
      <c r="L2818" s="181">
        <v>137.88534545898437</v>
      </c>
      <c r="M2818" s="181">
        <v>102.57324981689453</v>
      </c>
      <c r="N2818" s="181">
        <v>101.73248291015625</v>
      </c>
      <c r="O2818" s="181">
        <v>431.31210327148437</v>
      </c>
      <c r="P2818" s="181">
        <v>649.91082763671875</v>
      </c>
      <c r="Q2818" s="181">
        <v>289.22293090820312</v>
      </c>
      <c r="R2818" s="181">
        <v>834.87896728515625</v>
      </c>
      <c r="S2818" s="226">
        <f t="shared" si="131"/>
        <v>2963.6942520141602</v>
      </c>
      <c r="T2818" s="181">
        <f t="shared" si="129"/>
        <v>1338.2828190306459</v>
      </c>
      <c r="U2818" s="226">
        <f t="shared" si="130"/>
        <v>87.799794575976051</v>
      </c>
    </row>
    <row r="2819" spans="1:21" x14ac:dyDescent="0.25">
      <c r="A2819" s="156" t="s">
        <v>16599</v>
      </c>
      <c r="B2819" s="156" t="s">
        <v>453</v>
      </c>
      <c r="C2819" s="223">
        <v>-1.3127816915512085</v>
      </c>
      <c r="D2819" s="221">
        <v>-0.3452722430229187</v>
      </c>
      <c r="E2819" s="221">
        <v>-0.72067266702651978</v>
      </c>
      <c r="F2819" s="221">
        <v>2.6298878192901611</v>
      </c>
      <c r="G2819" s="221">
        <v>6.7987279891967773</v>
      </c>
      <c r="H2819" s="221">
        <v>1.2442512512207031</v>
      </c>
      <c r="I2819" s="221">
        <v>-1.2073738574981689</v>
      </c>
      <c r="J2819" s="221">
        <v>-1.6331716775894165</v>
      </c>
      <c r="K2819" s="180">
        <v>5.7565746307373047</v>
      </c>
      <c r="L2819" s="181">
        <v>1.9326233863830566</v>
      </c>
      <c r="M2819" s="181">
        <v>1.7261464595794678</v>
      </c>
      <c r="N2819" s="181">
        <v>1.4205607175827026</v>
      </c>
      <c r="O2819" s="181">
        <v>6.1695284843444824</v>
      </c>
      <c r="P2819" s="181">
        <v>9.2831993103027344</v>
      </c>
      <c r="Q2819" s="181">
        <v>3.3036296367645264</v>
      </c>
      <c r="R2819" s="181">
        <v>7.9204521179199219</v>
      </c>
      <c r="S2819" s="226">
        <f t="shared" si="131"/>
        <v>37.512714743614197</v>
      </c>
      <c r="T2819" s="181">
        <f t="shared" si="129"/>
        <v>30.838925975073565</v>
      </c>
      <c r="U2819" s="226">
        <f t="shared" si="130"/>
        <v>2.0232280703688743</v>
      </c>
    </row>
    <row r="2820" spans="1:21" x14ac:dyDescent="0.25">
      <c r="A2820" s="156" t="s">
        <v>16659</v>
      </c>
      <c r="B2820" s="156" t="s">
        <v>453</v>
      </c>
      <c r="C2820" s="223">
        <v>-1.4138480424880981</v>
      </c>
      <c r="D2820" s="221">
        <v>-0.44633868336677551</v>
      </c>
      <c r="E2820" s="221">
        <v>-0.8217390775680542</v>
      </c>
      <c r="F2820" s="221">
        <v>2.5288212299346924</v>
      </c>
      <c r="G2820" s="221">
        <v>6.6976618766784668</v>
      </c>
      <c r="H2820" s="221">
        <v>1.1431849002838135</v>
      </c>
      <c r="I2820" s="221">
        <v>-1.3084402084350586</v>
      </c>
      <c r="J2820" s="221">
        <v>-1.7342379093170166</v>
      </c>
      <c r="K2820" s="180">
        <v>105.73151397705078</v>
      </c>
      <c r="L2820" s="181">
        <v>47.492515563964844</v>
      </c>
      <c r="M2820" s="181">
        <v>35.879383087158203</v>
      </c>
      <c r="N2820" s="181">
        <v>30.159481048583984</v>
      </c>
      <c r="O2820" s="181">
        <v>118.55796051025391</v>
      </c>
      <c r="P2820" s="181">
        <v>188.23677062988281</v>
      </c>
      <c r="Q2820" s="181">
        <v>69.505470275878906</v>
      </c>
      <c r="R2820" s="181">
        <v>176.97029113769531</v>
      </c>
      <c r="S2820" s="226">
        <f t="shared" si="131"/>
        <v>772.53338623046875</v>
      </c>
      <c r="T2820" s="181">
        <f t="shared" si="129"/>
        <v>487.49663028490772</v>
      </c>
      <c r="U2820" s="226">
        <f t="shared" si="130"/>
        <v>31.982853987842539</v>
      </c>
    </row>
    <row r="2821" spans="1:21" x14ac:dyDescent="0.25">
      <c r="A2821" s="156" t="s">
        <v>16660</v>
      </c>
      <c r="B2821" s="156" t="s">
        <v>453</v>
      </c>
      <c r="C2821" s="223">
        <v>-1.5489193201065063</v>
      </c>
      <c r="D2821" s="221">
        <v>-0.58140969276428223</v>
      </c>
      <c r="E2821" s="221">
        <v>-0.95681017637252808</v>
      </c>
      <c r="F2821" s="221">
        <v>2.3937501907348633</v>
      </c>
      <c r="G2821" s="221">
        <v>6.5625905990600586</v>
      </c>
      <c r="H2821" s="221">
        <v>1.0081137418746948</v>
      </c>
      <c r="I2821" s="221">
        <v>-1.4435113668441772</v>
      </c>
      <c r="J2821" s="221">
        <v>-1.8693090677261353</v>
      </c>
      <c r="K2821" s="180">
        <v>1.2287081480026245</v>
      </c>
      <c r="L2821" s="181">
        <v>0.45071771740913391</v>
      </c>
      <c r="M2821" s="181">
        <v>0.31004783511161804</v>
      </c>
      <c r="N2821" s="181">
        <v>0.25550240278244019</v>
      </c>
      <c r="O2821" s="181">
        <v>1.28325355052948</v>
      </c>
      <c r="P2821" s="181">
        <v>2.3110048770904541</v>
      </c>
      <c r="Q2821" s="181">
        <v>0.77224880456924438</v>
      </c>
      <c r="R2821" s="181">
        <v>2.1990430355072021</v>
      </c>
      <c r="S2821" s="226">
        <f t="shared" si="131"/>
        <v>8.8105263710021973</v>
      </c>
      <c r="T2821" s="181">
        <f t="shared" ref="T2821:T2884" si="132">SUMPRODUCT(C2821:J2821,K2821:R2821)</f>
        <v>3.675513009809185</v>
      </c>
      <c r="U2821" s="226">
        <f t="shared" ref="U2821:U2884" si="133">(T2821/$T$10045)*$S$10045</f>
        <v>0.24113683791914844</v>
      </c>
    </row>
    <row r="2822" spans="1:21" x14ac:dyDescent="0.25">
      <c r="A2822" s="156" t="s">
        <v>16661</v>
      </c>
      <c r="B2822" s="156" t="s">
        <v>453</v>
      </c>
      <c r="C2822" s="223">
        <v>-1.5011162757873535</v>
      </c>
      <c r="D2822" s="221">
        <v>3.2671067714691162</v>
      </c>
      <c r="E2822" s="221">
        <v>-0.90900743007659912</v>
      </c>
      <c r="F2822" s="221">
        <v>-5.3665595054626465</v>
      </c>
      <c r="G2822" s="221">
        <v>15.487886428833008</v>
      </c>
      <c r="H2822" s="221">
        <v>7.0038814544677734</v>
      </c>
      <c r="I2822" s="221">
        <v>-1.3957085609436035</v>
      </c>
      <c r="J2822" s="221">
        <v>-1.8215062618255615</v>
      </c>
      <c r="K2822" s="180">
        <v>551.35980224609375</v>
      </c>
      <c r="L2822" s="181">
        <v>244.11351013183594</v>
      </c>
      <c r="M2822" s="181">
        <v>145.62632751464844</v>
      </c>
      <c r="N2822" s="181">
        <v>129.6326904296875</v>
      </c>
      <c r="O2822" s="181">
        <v>573.245849609375</v>
      </c>
      <c r="P2822" s="181">
        <v>872.916259765625</v>
      </c>
      <c r="Q2822" s="181">
        <v>398.99932861328125</v>
      </c>
      <c r="R2822" s="181">
        <v>973.08697509765625</v>
      </c>
      <c r="S2822" s="226">
        <f t="shared" ref="S2822:S2885" si="134">SUM(K2822:R2822)</f>
        <v>3888.9807434082031</v>
      </c>
      <c r="T2822" s="181">
        <f t="shared" si="132"/>
        <v>11804.630588650727</v>
      </c>
      <c r="U2822" s="226">
        <f t="shared" si="133"/>
        <v>774.45822810423692</v>
      </c>
    </row>
    <row r="2823" spans="1:21" x14ac:dyDescent="0.25">
      <c r="A2823" s="156" t="s">
        <v>15880</v>
      </c>
      <c r="B2823" s="156" t="s">
        <v>453</v>
      </c>
      <c r="C2823" s="223">
        <v>-1.2683357000350952</v>
      </c>
      <c r="D2823" s="221">
        <v>-3.350102424621582</v>
      </c>
      <c r="E2823" s="221">
        <v>-0.67622679471969604</v>
      </c>
      <c r="F2823" s="221">
        <v>35.7093505859375</v>
      </c>
      <c r="G2823" s="221">
        <v>30.095502853393555</v>
      </c>
      <c r="H2823" s="221">
        <v>3.6463854312896729</v>
      </c>
      <c r="I2823" s="221">
        <v>2.2760519981384277</v>
      </c>
      <c r="J2823" s="221">
        <v>-1.5887256860733032</v>
      </c>
      <c r="K2823" s="180">
        <v>682.08673095703125</v>
      </c>
      <c r="L2823" s="181">
        <v>247.42362976074219</v>
      </c>
      <c r="M2823" s="181">
        <v>209.52992248535156</v>
      </c>
      <c r="N2823" s="181">
        <v>191.69758605957031</v>
      </c>
      <c r="O2823" s="181">
        <v>714.77935791015625</v>
      </c>
      <c r="P2823" s="181">
        <v>948.8287353515625</v>
      </c>
      <c r="Q2823" s="181">
        <v>347.73049926757812</v>
      </c>
      <c r="R2823" s="181">
        <v>1070.6829833984375</v>
      </c>
      <c r="S2823" s="226">
        <f t="shared" si="134"/>
        <v>4412.7594451904297</v>
      </c>
      <c r="T2823" s="181">
        <f t="shared" si="132"/>
        <v>29071.567729047627</v>
      </c>
      <c r="U2823" s="226">
        <f t="shared" si="133"/>
        <v>1907.278221251308</v>
      </c>
    </row>
    <row r="2824" spans="1:21" x14ac:dyDescent="0.25">
      <c r="A2824" s="156" t="s">
        <v>15881</v>
      </c>
      <c r="B2824" s="156" t="s">
        <v>453</v>
      </c>
      <c r="C2824" s="223">
        <v>-1.1337941884994507</v>
      </c>
      <c r="D2824" s="221">
        <v>-0.16628490388393402</v>
      </c>
      <c r="E2824" s="221">
        <v>1.6304323673248291</v>
      </c>
      <c r="F2824" s="221">
        <v>15.108758926391602</v>
      </c>
      <c r="G2824" s="221">
        <v>6.9750099182128906</v>
      </c>
      <c r="H2824" s="221">
        <v>8.0563488006591797</v>
      </c>
      <c r="I2824" s="221">
        <v>-1.0283864736557007</v>
      </c>
      <c r="J2824" s="221">
        <v>-1.4541841745376587</v>
      </c>
      <c r="K2824" s="180">
        <v>721.3682861328125</v>
      </c>
      <c r="L2824" s="181">
        <v>289.91390991210937</v>
      </c>
      <c r="M2824" s="181">
        <v>219.63174438476562</v>
      </c>
      <c r="N2824" s="181">
        <v>180.58610534667969</v>
      </c>
      <c r="O2824" s="181">
        <v>705.75</v>
      </c>
      <c r="P2824" s="181">
        <v>1155.7509765625</v>
      </c>
      <c r="Q2824" s="181">
        <v>444.14419555664062</v>
      </c>
      <c r="R2824" s="181">
        <v>974.18878173828125</v>
      </c>
      <c r="S2824" s="226">
        <f t="shared" si="134"/>
        <v>4691.3339996337891</v>
      </c>
      <c r="T2824" s="181">
        <f t="shared" si="132"/>
        <v>14580.779610035981</v>
      </c>
      <c r="U2824" s="226">
        <f t="shared" si="133"/>
        <v>956.59111535633019</v>
      </c>
    </row>
    <row r="2825" spans="1:21" x14ac:dyDescent="0.25">
      <c r="A2825" s="156" t="s">
        <v>15884</v>
      </c>
      <c r="B2825" s="156" t="s">
        <v>453</v>
      </c>
      <c r="C2825" s="223">
        <v>-1.0452135801315308</v>
      </c>
      <c r="D2825" s="221">
        <v>-7.7704049646854401E-2</v>
      </c>
      <c r="E2825" s="221">
        <v>-0.45310455560684204</v>
      </c>
      <c r="F2825" s="221">
        <v>2.8974556922912598</v>
      </c>
      <c r="G2825" s="221">
        <v>7.0662965774536133</v>
      </c>
      <c r="H2825" s="221">
        <v>1.5118194818496704</v>
      </c>
      <c r="I2825" s="221">
        <v>-0.93980562686920166</v>
      </c>
      <c r="J2825" s="221">
        <v>-1.3656033277511597</v>
      </c>
      <c r="K2825" s="180">
        <v>4.5459780693054199</v>
      </c>
      <c r="L2825" s="181">
        <v>1.5272578001022339</v>
      </c>
      <c r="M2825" s="181">
        <v>1.2349311113357544</v>
      </c>
      <c r="N2825" s="181">
        <v>1.1036823987960815</v>
      </c>
      <c r="O2825" s="181">
        <v>4.4206953048706055</v>
      </c>
      <c r="P2825" s="181">
        <v>6.8308987617492676</v>
      </c>
      <c r="Q2825" s="181">
        <v>2.3982720375061035</v>
      </c>
      <c r="R2825" s="181">
        <v>6.8308987617492676</v>
      </c>
      <c r="S2825" s="226">
        <f t="shared" si="134"/>
        <v>28.892614245414734</v>
      </c>
      <c r="T2825" s="181">
        <f t="shared" si="132"/>
        <v>27.750948100666065</v>
      </c>
      <c r="U2825" s="226">
        <f t="shared" si="133"/>
        <v>1.8206372433981446</v>
      </c>
    </row>
    <row r="2826" spans="1:21" x14ac:dyDescent="0.25">
      <c r="A2826" s="156" t="s">
        <v>16608</v>
      </c>
      <c r="B2826" s="156" t="s">
        <v>453</v>
      </c>
      <c r="C2826" s="223">
        <v>-1.2192227840423584</v>
      </c>
      <c r="D2826" s="221">
        <v>-0.25171342492103577</v>
      </c>
      <c r="E2826" s="221">
        <v>-0.62711387872695923</v>
      </c>
      <c r="F2826" s="221">
        <v>2.7234463691711426</v>
      </c>
      <c r="G2826" s="221">
        <v>6.8922867774963379</v>
      </c>
      <c r="H2826" s="221">
        <v>1.3378101587295532</v>
      </c>
      <c r="I2826" s="221">
        <v>-1.1138150691986084</v>
      </c>
      <c r="J2826" s="221">
        <v>-1.5396127700805664</v>
      </c>
      <c r="K2826" s="180">
        <v>62.619831085205078</v>
      </c>
      <c r="L2826" s="181">
        <v>21.261617660522461</v>
      </c>
      <c r="M2826" s="181">
        <v>18.30052375793457</v>
      </c>
      <c r="N2826" s="181">
        <v>17.863641738891602</v>
      </c>
      <c r="O2826" s="181">
        <v>67.376998901367187</v>
      </c>
      <c r="P2826" s="181">
        <v>82.959144592285156</v>
      </c>
      <c r="Q2826" s="181">
        <v>29.513843536376953</v>
      </c>
      <c r="R2826" s="181">
        <v>96.696670532226562</v>
      </c>
      <c r="S2826" s="226">
        <f t="shared" si="134"/>
        <v>396.59227180480957</v>
      </c>
      <c r="T2826" s="181">
        <f t="shared" si="132"/>
        <v>349.09159097860311</v>
      </c>
      <c r="U2826" s="226">
        <f t="shared" si="133"/>
        <v>22.902610375229017</v>
      </c>
    </row>
    <row r="2827" spans="1:21" x14ac:dyDescent="0.25">
      <c r="A2827" s="156" t="s">
        <v>16623</v>
      </c>
      <c r="B2827" s="156" t="s">
        <v>453</v>
      </c>
      <c r="C2827" s="223">
        <v>-1.504840612411499</v>
      </c>
      <c r="D2827" s="221">
        <v>-0.53733116388320923</v>
      </c>
      <c r="E2827" s="221">
        <v>-0.91273152828216553</v>
      </c>
      <c r="F2827" s="221">
        <v>2.4378287792205811</v>
      </c>
      <c r="G2827" s="221">
        <v>6.6066694259643555</v>
      </c>
      <c r="H2827" s="221">
        <v>1.0521923303604126</v>
      </c>
      <c r="I2827" s="221">
        <v>-1.399432897567749</v>
      </c>
      <c r="J2827" s="221">
        <v>-1.8252304792404175</v>
      </c>
      <c r="K2827" s="180">
        <v>115.27091217041016</v>
      </c>
      <c r="L2827" s="181">
        <v>46.85205078125</v>
      </c>
      <c r="M2827" s="181">
        <v>36.192588806152344</v>
      </c>
      <c r="N2827" s="181">
        <v>30.491016387939453</v>
      </c>
      <c r="O2827" s="181">
        <v>119.73301696777344</v>
      </c>
      <c r="P2827" s="181">
        <v>206.2481689453125</v>
      </c>
      <c r="Q2827" s="181">
        <v>77.095169067382813</v>
      </c>
      <c r="R2827" s="181">
        <v>201.53817749023437</v>
      </c>
      <c r="S2827" s="226">
        <f t="shared" si="134"/>
        <v>833.42110061645508</v>
      </c>
      <c r="T2827" s="181">
        <f t="shared" si="132"/>
        <v>374.9644071967341</v>
      </c>
      <c r="U2827" s="226">
        <f t="shared" si="133"/>
        <v>24.600030320214401</v>
      </c>
    </row>
    <row r="2828" spans="1:21" x14ac:dyDescent="0.25">
      <c r="A2828" s="156" t="s">
        <v>16662</v>
      </c>
      <c r="B2828" s="156" t="s">
        <v>453</v>
      </c>
      <c r="C2828" s="223">
        <v>-2.018540620803833</v>
      </c>
      <c r="D2828" s="221">
        <v>-1.0510311126708984</v>
      </c>
      <c r="E2828" s="221">
        <v>-1.42643141746521</v>
      </c>
      <c r="F2828" s="221">
        <v>10.451282501220703</v>
      </c>
      <c r="G2828" s="221">
        <v>20.830484390258789</v>
      </c>
      <c r="H2828" s="221">
        <v>0.53849250078201294</v>
      </c>
      <c r="I2828" s="221">
        <v>-1.9131327867507935</v>
      </c>
      <c r="J2828" s="221">
        <v>-2.3389301300048828</v>
      </c>
      <c r="K2828" s="180">
        <v>840</v>
      </c>
      <c r="L2828" s="181">
        <v>305</v>
      </c>
      <c r="M2828" s="181">
        <v>226</v>
      </c>
      <c r="N2828" s="181">
        <v>192</v>
      </c>
      <c r="O2828" s="181">
        <v>855</v>
      </c>
      <c r="P2828" s="181">
        <v>859</v>
      </c>
      <c r="Q2828" s="181">
        <v>306</v>
      </c>
      <c r="R2828" s="181">
        <v>905</v>
      </c>
      <c r="S2828" s="226">
        <f t="shared" si="134"/>
        <v>4488</v>
      </c>
      <c r="T2828" s="181">
        <f t="shared" si="132"/>
        <v>15238.612940490246</v>
      </c>
      <c r="U2828" s="226">
        <f t="shared" si="133"/>
        <v>999.74913132858194</v>
      </c>
    </row>
    <row r="2829" spans="1:21" x14ac:dyDescent="0.25">
      <c r="A2829" s="156" t="s">
        <v>16663</v>
      </c>
      <c r="B2829" s="156" t="s">
        <v>453</v>
      </c>
      <c r="C2829" s="223">
        <v>-1.756320595741272</v>
      </c>
      <c r="D2829" s="221">
        <v>15.78725528717041</v>
      </c>
      <c r="E2829" s="221">
        <v>-1.164211630821228</v>
      </c>
      <c r="F2829" s="221">
        <v>20.936185836791992</v>
      </c>
      <c r="G2829" s="221">
        <v>33.443489074707031</v>
      </c>
      <c r="H2829" s="221">
        <v>3.7799618244171143</v>
      </c>
      <c r="I2829" s="221">
        <v>-1.650912880897522</v>
      </c>
      <c r="J2829" s="221">
        <v>-3.0636615753173828</v>
      </c>
      <c r="K2829" s="180">
        <v>516</v>
      </c>
      <c r="L2829" s="181">
        <v>227</v>
      </c>
      <c r="M2829" s="181">
        <v>157</v>
      </c>
      <c r="N2829" s="181">
        <v>149</v>
      </c>
      <c r="O2829" s="181">
        <v>600</v>
      </c>
      <c r="P2829" s="181">
        <v>827</v>
      </c>
      <c r="Q2829" s="181">
        <v>320</v>
      </c>
      <c r="R2829" s="181">
        <v>848</v>
      </c>
      <c r="S2829" s="226">
        <f t="shared" si="134"/>
        <v>3644</v>
      </c>
      <c r="T2829" s="181">
        <f t="shared" si="132"/>
        <v>25680.000722289085</v>
      </c>
      <c r="U2829" s="226">
        <f t="shared" si="133"/>
        <v>1684.7700322126509</v>
      </c>
    </row>
    <row r="2830" spans="1:21" x14ac:dyDescent="0.25">
      <c r="A2830" s="156" t="s">
        <v>16664</v>
      </c>
      <c r="B2830" s="156" t="s">
        <v>453</v>
      </c>
      <c r="C2830" s="223">
        <v>0.2124849408864975</v>
      </c>
      <c r="D2830" s="221">
        <v>1.1799943447113037</v>
      </c>
      <c r="E2830" s="221">
        <v>1.2537844181060791</v>
      </c>
      <c r="F2830" s="221">
        <v>48.396575927734375</v>
      </c>
      <c r="G2830" s="221">
        <v>52.249580383300781</v>
      </c>
      <c r="H2830" s="221">
        <v>12.454349517822266</v>
      </c>
      <c r="I2830" s="221">
        <v>0.31789273023605347</v>
      </c>
      <c r="J2830" s="221">
        <v>-0.10790494829416275</v>
      </c>
      <c r="K2830" s="180">
        <v>1203</v>
      </c>
      <c r="L2830" s="181">
        <v>369</v>
      </c>
      <c r="M2830" s="181">
        <v>340</v>
      </c>
      <c r="N2830" s="181">
        <v>344</v>
      </c>
      <c r="O2830" s="181">
        <v>1513</v>
      </c>
      <c r="P2830" s="181">
        <v>1917</v>
      </c>
      <c r="Q2830" s="181">
        <v>899</v>
      </c>
      <c r="R2830" s="181">
        <v>2804</v>
      </c>
      <c r="S2830" s="226">
        <f t="shared" si="134"/>
        <v>9389</v>
      </c>
      <c r="T2830" s="181">
        <f t="shared" si="132"/>
        <v>120677.56935344636</v>
      </c>
      <c r="U2830" s="226">
        <f t="shared" si="133"/>
        <v>7917.2097620107497</v>
      </c>
    </row>
    <row r="2831" spans="1:21" x14ac:dyDescent="0.25">
      <c r="A2831" s="156" t="s">
        <v>16665</v>
      </c>
      <c r="B2831" s="156" t="s">
        <v>453</v>
      </c>
      <c r="C2831" s="223">
        <v>1.2400457859039307</v>
      </c>
      <c r="D2831" s="221">
        <v>21.320907592773438</v>
      </c>
      <c r="E2831" s="221">
        <v>1.8321548700332642</v>
      </c>
      <c r="F2831" s="221">
        <v>29.69788932800293</v>
      </c>
      <c r="G2831" s="221">
        <v>116.12366485595703</v>
      </c>
      <c r="H2831" s="221">
        <v>23.194484710693359</v>
      </c>
      <c r="I2831" s="221">
        <v>2.2691946029663086</v>
      </c>
      <c r="J2831" s="221">
        <v>6.5866775512695312</v>
      </c>
      <c r="K2831" s="180">
        <v>498</v>
      </c>
      <c r="L2831" s="181">
        <v>185</v>
      </c>
      <c r="M2831" s="181">
        <v>266</v>
      </c>
      <c r="N2831" s="181">
        <v>241</v>
      </c>
      <c r="O2831" s="181">
        <v>660</v>
      </c>
      <c r="P2831" s="181">
        <v>733</v>
      </c>
      <c r="Q2831" s="181">
        <v>279</v>
      </c>
      <c r="R2831" s="181">
        <v>898</v>
      </c>
      <c r="S2831" s="226">
        <f t="shared" si="134"/>
        <v>3760</v>
      </c>
      <c r="T2831" s="181">
        <f t="shared" si="132"/>
        <v>112397.57306265831</v>
      </c>
      <c r="U2831" s="226">
        <f t="shared" si="133"/>
        <v>7373.989776606164</v>
      </c>
    </row>
    <row r="2832" spans="1:21" x14ac:dyDescent="0.25">
      <c r="A2832" s="156" t="s">
        <v>16666</v>
      </c>
      <c r="B2832" s="156" t="s">
        <v>453</v>
      </c>
      <c r="C2832" s="223">
        <v>3.7856972217559814</v>
      </c>
      <c r="D2832" s="221">
        <v>1.6710048913955688</v>
      </c>
      <c r="E2832" s="221">
        <v>5.0642533302307129</v>
      </c>
      <c r="F2832" s="221">
        <v>55.225181579589844</v>
      </c>
      <c r="G2832" s="221">
        <v>26.462635040283203</v>
      </c>
      <c r="H2832" s="221">
        <v>5.0446305274963379</v>
      </c>
      <c r="I2832" s="221">
        <v>0.80890321731567383</v>
      </c>
      <c r="J2832" s="221">
        <v>0.38310554623603821</v>
      </c>
      <c r="K2832" s="180">
        <v>1475</v>
      </c>
      <c r="L2832" s="181">
        <v>563</v>
      </c>
      <c r="M2832" s="181">
        <v>517</v>
      </c>
      <c r="N2832" s="181">
        <v>378</v>
      </c>
      <c r="O2832" s="181">
        <v>1620</v>
      </c>
      <c r="P2832" s="181">
        <v>1867</v>
      </c>
      <c r="Q2832" s="181">
        <v>652</v>
      </c>
      <c r="R2832" s="181">
        <v>1937</v>
      </c>
      <c r="S2832" s="226">
        <f t="shared" si="134"/>
        <v>9009</v>
      </c>
      <c r="T2832" s="181">
        <f t="shared" si="132"/>
        <v>83575.291065603495</v>
      </c>
      <c r="U2832" s="226">
        <f t="shared" si="133"/>
        <v>5483.0662718231915</v>
      </c>
    </row>
    <row r="2833" spans="1:21" x14ac:dyDescent="0.25">
      <c r="A2833" s="156" t="s">
        <v>16624</v>
      </c>
      <c r="B2833" s="156" t="s">
        <v>453</v>
      </c>
      <c r="C2833" s="223">
        <v>0.2574830949306488</v>
      </c>
      <c r="D2833" s="221">
        <v>0.9467921257019043</v>
      </c>
      <c r="E2833" s="221">
        <v>1.1866698265075684</v>
      </c>
      <c r="F2833" s="221">
        <v>20.591182708740234</v>
      </c>
      <c r="G2833" s="221">
        <v>51.488975524902344</v>
      </c>
      <c r="H2833" s="221">
        <v>10.666524887084961</v>
      </c>
      <c r="I2833" s="221">
        <v>0.36289086937904358</v>
      </c>
      <c r="J2833" s="221">
        <v>-6.2906824052333832E-2</v>
      </c>
      <c r="K2833" s="180">
        <v>1044.3970947265625</v>
      </c>
      <c r="L2833" s="181">
        <v>377.42236328125</v>
      </c>
      <c r="M2833" s="181">
        <v>336.4163818359375</v>
      </c>
      <c r="N2833" s="181">
        <v>310.47381591796875</v>
      </c>
      <c r="O2833" s="181">
        <v>1002.5543212890625</v>
      </c>
      <c r="P2833" s="181">
        <v>1183.3153076171875</v>
      </c>
      <c r="Q2833" s="181">
        <v>447.71832275390625</v>
      </c>
      <c r="R2833" s="181">
        <v>1046.90771484375</v>
      </c>
      <c r="S2833" s="226">
        <f t="shared" si="134"/>
        <v>5749.205322265625</v>
      </c>
      <c r="T2833" s="181">
        <f t="shared" si="132"/>
        <v>71757.465698388842</v>
      </c>
      <c r="U2833" s="226">
        <f t="shared" si="133"/>
        <v>4707.7423830148682</v>
      </c>
    </row>
    <row r="2834" spans="1:21" x14ac:dyDescent="0.25">
      <c r="A2834" s="156" t="s">
        <v>16667</v>
      </c>
      <c r="B2834" s="156" t="s">
        <v>453</v>
      </c>
      <c r="C2834" s="223">
        <v>-1.1135046482086182</v>
      </c>
      <c r="D2834" s="221">
        <v>-0.14599521458148956</v>
      </c>
      <c r="E2834" s="221">
        <v>-0.52139556407928467</v>
      </c>
      <c r="F2834" s="221">
        <v>25.752523422241211</v>
      </c>
      <c r="G2834" s="221">
        <v>12.304560661315918</v>
      </c>
      <c r="H2834" s="221">
        <v>3.4324636459350586</v>
      </c>
      <c r="I2834" s="221">
        <v>-1.0080968141555786</v>
      </c>
      <c r="J2834" s="221">
        <v>-1.4338945150375366</v>
      </c>
      <c r="K2834" s="180">
        <v>969</v>
      </c>
      <c r="L2834" s="181">
        <v>362</v>
      </c>
      <c r="M2834" s="181">
        <v>273</v>
      </c>
      <c r="N2834" s="181">
        <v>222</v>
      </c>
      <c r="O2834" s="181">
        <v>959</v>
      </c>
      <c r="P2834" s="181">
        <v>1415</v>
      </c>
      <c r="Q2834" s="181">
        <v>598</v>
      </c>
      <c r="R2834" s="181">
        <v>1426</v>
      </c>
      <c r="S2834" s="226">
        <f t="shared" si="134"/>
        <v>6224</v>
      </c>
      <c r="T2834" s="181">
        <f t="shared" si="132"/>
        <v>18452.317198842764</v>
      </c>
      <c r="U2834" s="226">
        <f t="shared" si="133"/>
        <v>1210.5884021455447</v>
      </c>
    </row>
    <row r="2835" spans="1:21" x14ac:dyDescent="0.25">
      <c r="A2835" s="156" t="s">
        <v>16668</v>
      </c>
      <c r="B2835" s="156" t="s">
        <v>453</v>
      </c>
      <c r="C2835" s="223">
        <v>-1.1701865196228027</v>
      </c>
      <c r="D2835" s="221">
        <v>-0.20267726480960846</v>
      </c>
      <c r="E2835" s="221">
        <v>0.57361316680908203</v>
      </c>
      <c r="F2835" s="221">
        <v>71.542564392089844</v>
      </c>
      <c r="G2835" s="221">
        <v>24.192123413085938</v>
      </c>
      <c r="H2835" s="221">
        <v>1.3868463039398193</v>
      </c>
      <c r="I2835" s="221">
        <v>-1.0647788047790527</v>
      </c>
      <c r="J2835" s="221">
        <v>-1.4905765056610107</v>
      </c>
      <c r="K2835" s="180">
        <v>270</v>
      </c>
      <c r="L2835" s="181">
        <v>98</v>
      </c>
      <c r="M2835" s="181">
        <v>61</v>
      </c>
      <c r="N2835" s="181">
        <v>74</v>
      </c>
      <c r="O2835" s="181">
        <v>295</v>
      </c>
      <c r="P2835" s="181">
        <v>449</v>
      </c>
      <c r="Q2835" s="181">
        <v>179</v>
      </c>
      <c r="R2835" s="181">
        <v>485</v>
      </c>
      <c r="S2835" s="226">
        <f t="shared" si="134"/>
        <v>1911</v>
      </c>
      <c r="T2835" s="181">
        <f t="shared" si="132"/>
        <v>11839.172821968794</v>
      </c>
      <c r="U2835" s="226">
        <f t="shared" si="133"/>
        <v>776.72441649610346</v>
      </c>
    </row>
    <row r="2836" spans="1:21" x14ac:dyDescent="0.25">
      <c r="A2836" s="156" t="s">
        <v>15899</v>
      </c>
      <c r="B2836" s="156" t="s">
        <v>453</v>
      </c>
      <c r="C2836" s="223">
        <v>-1.8922637701034546</v>
      </c>
      <c r="D2836" s="221">
        <v>-0.92475426197052002</v>
      </c>
      <c r="E2836" s="221">
        <v>-1.3001548051834106</v>
      </c>
      <c r="F2836" s="221">
        <v>2.0504055023193359</v>
      </c>
      <c r="G2836" s="221">
        <v>6.2192463874816895</v>
      </c>
      <c r="H2836" s="221">
        <v>14.019991874694824</v>
      </c>
      <c r="I2836" s="221">
        <v>-1.7868560552597046</v>
      </c>
      <c r="J2836" s="221">
        <v>-2.2126538753509521</v>
      </c>
      <c r="K2836" s="180">
        <v>133.96406555175781</v>
      </c>
      <c r="L2836" s="181">
        <v>45.360855102539062</v>
      </c>
      <c r="M2836" s="181">
        <v>45.236240386962891</v>
      </c>
      <c r="N2836" s="181">
        <v>48.351680755615234</v>
      </c>
      <c r="O2836" s="181">
        <v>155.14907836914062</v>
      </c>
      <c r="P2836" s="181">
        <v>159.01223754882812</v>
      </c>
      <c r="Q2836" s="181">
        <v>59.69189453125</v>
      </c>
      <c r="R2836" s="181">
        <v>162.25228881835937</v>
      </c>
      <c r="S2836" s="226">
        <f t="shared" si="134"/>
        <v>809.01834106445313</v>
      </c>
      <c r="T2836" s="181">
        <f t="shared" si="132"/>
        <v>2473.4750898865163</v>
      </c>
      <c r="U2836" s="226">
        <f t="shared" si="133"/>
        <v>162.27556813299938</v>
      </c>
    </row>
    <row r="2837" spans="1:21" x14ac:dyDescent="0.25">
      <c r="A2837" s="156" t="s">
        <v>16669</v>
      </c>
      <c r="B2837" s="156" t="s">
        <v>453</v>
      </c>
      <c r="C2837" s="223">
        <v>-1.4812468290328979</v>
      </c>
      <c r="D2837" s="221">
        <v>-0.51373767852783203</v>
      </c>
      <c r="E2837" s="221">
        <v>-0.88913798332214355</v>
      </c>
      <c r="F2837" s="221">
        <v>2.4614222049713135</v>
      </c>
      <c r="G2837" s="221">
        <v>6.6302623748779297</v>
      </c>
      <c r="H2837" s="221">
        <v>1.0757859945297241</v>
      </c>
      <c r="I2837" s="221">
        <v>-1.3758391141891479</v>
      </c>
      <c r="J2837" s="221">
        <v>-1.801636815071106</v>
      </c>
      <c r="K2837" s="180">
        <v>36.450504302978516</v>
      </c>
      <c r="L2837" s="181">
        <v>11.569613456726074</v>
      </c>
      <c r="M2837" s="181">
        <v>8.5839071273803711</v>
      </c>
      <c r="N2837" s="181">
        <v>9.9523553848266602</v>
      </c>
      <c r="O2837" s="181">
        <v>35.828479766845703</v>
      </c>
      <c r="P2837" s="181">
        <v>52.747486114501953</v>
      </c>
      <c r="Q2837" s="181">
        <v>17.914239883422852</v>
      </c>
      <c r="R2837" s="181">
        <v>45.034408569335938</v>
      </c>
      <c r="S2837" s="226">
        <f t="shared" si="134"/>
        <v>218.08099460601807</v>
      </c>
      <c r="T2837" s="181">
        <f t="shared" si="132"/>
        <v>145.44319818932968</v>
      </c>
      <c r="U2837" s="226">
        <f t="shared" si="133"/>
        <v>9.5419912307816137</v>
      </c>
    </row>
    <row r="2838" spans="1:21" x14ac:dyDescent="0.25">
      <c r="A2838" s="156" t="s">
        <v>16596</v>
      </c>
      <c r="B2838" s="156" t="s">
        <v>453</v>
      </c>
      <c r="C2838" s="223">
        <v>-1.4872522354125977</v>
      </c>
      <c r="D2838" s="221">
        <v>-0.51974284648895264</v>
      </c>
      <c r="E2838" s="221">
        <v>-0.89514315128326416</v>
      </c>
      <c r="F2838" s="221">
        <v>2.4554171562194824</v>
      </c>
      <c r="G2838" s="221">
        <v>20.58690071105957</v>
      </c>
      <c r="H2838" s="221">
        <v>1.069780707359314</v>
      </c>
      <c r="I2838" s="221">
        <v>-1.3818445205688477</v>
      </c>
      <c r="J2838" s="221">
        <v>-1.8076422214508057</v>
      </c>
      <c r="K2838" s="180">
        <v>76.66864013671875</v>
      </c>
      <c r="L2838" s="181">
        <v>20.005916595458984</v>
      </c>
      <c r="M2838" s="181">
        <v>16.650888442993164</v>
      </c>
      <c r="N2838" s="181">
        <v>21.869821548461914</v>
      </c>
      <c r="O2838" s="181">
        <v>76.047340393066406</v>
      </c>
      <c r="P2838" s="181">
        <v>92.573966979980469</v>
      </c>
      <c r="Q2838" s="181">
        <v>36.035503387451172</v>
      </c>
      <c r="R2838" s="181">
        <v>72.692306518554687</v>
      </c>
      <c r="S2838" s="226">
        <f t="shared" si="134"/>
        <v>412.54438400268555</v>
      </c>
      <c r="T2838" s="181">
        <f t="shared" si="132"/>
        <v>1397.7868123653382</v>
      </c>
      <c r="U2838" s="226">
        <f t="shared" si="133"/>
        <v>91.703631879230414</v>
      </c>
    </row>
    <row r="2839" spans="1:21" x14ac:dyDescent="0.25">
      <c r="A2839" s="156" t="s">
        <v>16597</v>
      </c>
      <c r="B2839" s="156" t="s">
        <v>453</v>
      </c>
      <c r="C2839" s="223">
        <v>-1.2367342710494995</v>
      </c>
      <c r="D2839" s="221">
        <v>-0.26922473311424255</v>
      </c>
      <c r="E2839" s="221">
        <v>-0.64462512731552124</v>
      </c>
      <c r="F2839" s="221">
        <v>2.705935001373291</v>
      </c>
      <c r="G2839" s="221">
        <v>5095.86083984375</v>
      </c>
      <c r="H2839" s="221">
        <v>1.3202987909317017</v>
      </c>
      <c r="I2839" s="221">
        <v>-1.1313263177871704</v>
      </c>
      <c r="J2839" s="221">
        <v>-1.5571240186691284</v>
      </c>
      <c r="K2839" s="180">
        <v>0.93758797645568848</v>
      </c>
      <c r="L2839" s="181">
        <v>0.35898637771606445</v>
      </c>
      <c r="M2839" s="181">
        <v>0.24917878210544586</v>
      </c>
      <c r="N2839" s="181">
        <v>0.21820741891860962</v>
      </c>
      <c r="O2839" s="181">
        <v>1</v>
      </c>
      <c r="P2839" s="181">
        <v>1.3923040628433228</v>
      </c>
      <c r="Q2839" s="181">
        <v>0.52510559558868408</v>
      </c>
      <c r="R2839" s="181">
        <v>1.2698264122009277</v>
      </c>
      <c r="S2839" s="226">
        <f t="shared" si="134"/>
        <v>5.951196625828743</v>
      </c>
      <c r="T2839" s="181">
        <f t="shared" si="132"/>
        <v>5094.3013872225793</v>
      </c>
      <c r="U2839" s="226">
        <f t="shared" si="133"/>
        <v>334.21830493963017</v>
      </c>
    </row>
    <row r="2840" spans="1:21" x14ac:dyDescent="0.25">
      <c r="A2840" s="156" t="s">
        <v>16658</v>
      </c>
      <c r="B2840" s="156" t="s">
        <v>453</v>
      </c>
      <c r="C2840" s="223">
        <v>-0.90810698270797729</v>
      </c>
      <c r="D2840" s="221">
        <v>5.9402313083410263E-2</v>
      </c>
      <c r="E2840" s="221">
        <v>-0.31599810719490051</v>
      </c>
      <c r="F2840" s="221">
        <v>3.034562349319458</v>
      </c>
      <c r="G2840" s="221">
        <v>7.2034025192260742</v>
      </c>
      <c r="H2840" s="221">
        <v>1.6489259004592896</v>
      </c>
      <c r="I2840" s="221">
        <v>-0.80269926786422729</v>
      </c>
      <c r="J2840" s="221">
        <v>-1.228496789932251</v>
      </c>
      <c r="K2840" s="180">
        <v>78.8216552734375</v>
      </c>
      <c r="L2840" s="181">
        <v>26.114648818969727</v>
      </c>
      <c r="M2840" s="181">
        <v>19.426752090454102</v>
      </c>
      <c r="N2840" s="181">
        <v>19.267515182495117</v>
      </c>
      <c r="O2840" s="181">
        <v>81.687896728515625</v>
      </c>
      <c r="P2840" s="181">
        <v>123.08917236328125</v>
      </c>
      <c r="Q2840" s="181">
        <v>54.777069091796875</v>
      </c>
      <c r="R2840" s="181">
        <v>158.12101745605469</v>
      </c>
      <c r="S2840" s="226">
        <f t="shared" si="134"/>
        <v>561.30572700500488</v>
      </c>
      <c r="T2840" s="181">
        <f t="shared" si="132"/>
        <v>535.47748409007363</v>
      </c>
      <c r="U2840" s="226">
        <f t="shared" si="133"/>
        <v>35.130700652066238</v>
      </c>
    </row>
    <row r="2841" spans="1:21" x14ac:dyDescent="0.25">
      <c r="A2841" s="156" t="s">
        <v>16670</v>
      </c>
      <c r="B2841" s="156" t="s">
        <v>453</v>
      </c>
      <c r="C2841" s="223">
        <v>-0.28745317459106445</v>
      </c>
      <c r="D2841" s="221">
        <v>5.3940801620483398</v>
      </c>
      <c r="E2841" s="221">
        <v>9.2731304168701172</v>
      </c>
      <c r="F2841" s="221">
        <v>27.716615676879883</v>
      </c>
      <c r="G2841" s="221">
        <v>37.220367431640625</v>
      </c>
      <c r="H2841" s="221">
        <v>12.398751258850098</v>
      </c>
      <c r="I2841" s="221">
        <v>1.2373028993606567</v>
      </c>
      <c r="J2841" s="221">
        <v>1.3304866552352905</v>
      </c>
      <c r="K2841" s="180">
        <v>1399</v>
      </c>
      <c r="L2841" s="181">
        <v>433</v>
      </c>
      <c r="M2841" s="181">
        <v>418</v>
      </c>
      <c r="N2841" s="181">
        <v>423</v>
      </c>
      <c r="O2841" s="181">
        <v>1529</v>
      </c>
      <c r="P2841" s="181">
        <v>1474</v>
      </c>
      <c r="Q2841" s="181">
        <v>552</v>
      </c>
      <c r="R2841" s="181">
        <v>1670</v>
      </c>
      <c r="S2841" s="226">
        <f t="shared" si="134"/>
        <v>7898</v>
      </c>
      <c r="T2841" s="181">
        <f t="shared" si="132"/>
        <v>95624.391737699509</v>
      </c>
      <c r="U2841" s="226">
        <f t="shared" si="133"/>
        <v>6273.5632794747999</v>
      </c>
    </row>
    <row r="2842" spans="1:21" x14ac:dyDescent="0.25">
      <c r="A2842" s="156" t="s">
        <v>16599</v>
      </c>
      <c r="B2842" s="156" t="s">
        <v>453</v>
      </c>
      <c r="C2842" s="223">
        <v>-3.1512553691864014</v>
      </c>
      <c r="D2842" s="221">
        <v>-0.14782150089740753</v>
      </c>
      <c r="E2842" s="221">
        <v>-0.52322196960449219</v>
      </c>
      <c r="F2842" s="221">
        <v>2.8273382186889648</v>
      </c>
      <c r="G2842" s="221">
        <v>6.9961791038513184</v>
      </c>
      <c r="H2842" s="221">
        <v>1.4417020082473755</v>
      </c>
      <c r="I2842" s="221">
        <v>-1.0099231004714966</v>
      </c>
      <c r="J2842" s="221">
        <v>-1.4357209205627441</v>
      </c>
      <c r="K2842" s="180">
        <v>689.5770263671875</v>
      </c>
      <c r="L2842" s="181">
        <v>231.5079345703125</v>
      </c>
      <c r="M2842" s="181">
        <v>206.77418518066406</v>
      </c>
      <c r="N2842" s="181">
        <v>170.16822814941406</v>
      </c>
      <c r="O2842" s="181">
        <v>739.0445556640625</v>
      </c>
      <c r="P2842" s="181">
        <v>1112.029541015625</v>
      </c>
      <c r="Q2842" s="181">
        <v>395.74005126953125</v>
      </c>
      <c r="R2842" s="181">
        <v>948.78680419921875</v>
      </c>
      <c r="S2842" s="226">
        <f t="shared" si="134"/>
        <v>4493.6283264160156</v>
      </c>
      <c r="T2842" s="181">
        <f t="shared" si="132"/>
        <v>3177.5223976178659</v>
      </c>
      <c r="U2842" s="226">
        <f t="shared" si="133"/>
        <v>208.46551252409296</v>
      </c>
    </row>
    <row r="2843" spans="1:21" x14ac:dyDescent="0.25">
      <c r="A2843" s="156" t="s">
        <v>16659</v>
      </c>
      <c r="B2843" s="156" t="s">
        <v>453</v>
      </c>
      <c r="C2843" s="223">
        <v>-0.91142171621322632</v>
      </c>
      <c r="D2843" s="221">
        <v>5.6087739765644073E-2</v>
      </c>
      <c r="E2843" s="221">
        <v>-0.31931263208389282</v>
      </c>
      <c r="F2843" s="221">
        <v>3.031247615814209</v>
      </c>
      <c r="G2843" s="221">
        <v>7.7288069725036621</v>
      </c>
      <c r="H2843" s="221">
        <v>7.302645206451416</v>
      </c>
      <c r="I2843" s="221">
        <v>-0.80601388216018677</v>
      </c>
      <c r="J2843" s="221">
        <v>-1.2318115234375</v>
      </c>
      <c r="K2843" s="180">
        <v>504.26849365234375</v>
      </c>
      <c r="L2843" s="181">
        <v>226.50747680664062</v>
      </c>
      <c r="M2843" s="181">
        <v>171.12062072753906</v>
      </c>
      <c r="N2843" s="181">
        <v>143.84051513671875</v>
      </c>
      <c r="O2843" s="181">
        <v>565.4420166015625</v>
      </c>
      <c r="P2843" s="181">
        <v>897.76324462890625</v>
      </c>
      <c r="Q2843" s="181">
        <v>331.49453735351562</v>
      </c>
      <c r="R2843" s="181">
        <v>844.02972412109375</v>
      </c>
      <c r="S2843" s="226">
        <f t="shared" si="134"/>
        <v>3684.4666290283203</v>
      </c>
      <c r="T2843" s="181">
        <f t="shared" si="132"/>
        <v>9553.8421953654524</v>
      </c>
      <c r="U2843" s="226">
        <f t="shared" si="133"/>
        <v>626.79231193594978</v>
      </c>
    </row>
    <row r="2844" spans="1:21" x14ac:dyDescent="0.25">
      <c r="A2844" s="156" t="s">
        <v>16660</v>
      </c>
      <c r="B2844" s="156" t="s">
        <v>453</v>
      </c>
      <c r="C2844" s="223">
        <v>-1.1133402585983276</v>
      </c>
      <c r="D2844" s="221">
        <v>-0.14583088457584381</v>
      </c>
      <c r="E2844" s="221">
        <v>-0.52123117446899414</v>
      </c>
      <c r="F2844" s="221">
        <v>-6.2530107498168945</v>
      </c>
      <c r="G2844" s="221">
        <v>6.9981694221496582</v>
      </c>
      <c r="H2844" s="221">
        <v>1.4436925649642944</v>
      </c>
      <c r="I2844" s="221">
        <v>-1.0079325437545776</v>
      </c>
      <c r="J2844" s="221">
        <v>-1.4337302446365356</v>
      </c>
      <c r="K2844" s="180">
        <v>426.77130126953125</v>
      </c>
      <c r="L2844" s="181">
        <v>156.54928588867187</v>
      </c>
      <c r="M2844" s="181">
        <v>107.68994903564453</v>
      </c>
      <c r="N2844" s="181">
        <v>88.744499206542969</v>
      </c>
      <c r="O2844" s="181">
        <v>445.71673583984375</v>
      </c>
      <c r="P2844" s="181">
        <v>802.68896484375</v>
      </c>
      <c r="Q2844" s="181">
        <v>268.22775268554687</v>
      </c>
      <c r="R2844" s="181">
        <v>763.80096435546875</v>
      </c>
      <c r="S2844" s="226">
        <f t="shared" si="134"/>
        <v>3060.189453125</v>
      </c>
      <c r="T2844" s="181">
        <f t="shared" si="132"/>
        <v>1803.5742397710424</v>
      </c>
      <c r="U2844" s="226">
        <f t="shared" si="133"/>
        <v>118.32584675122658</v>
      </c>
    </row>
    <row r="2845" spans="1:21" x14ac:dyDescent="0.25">
      <c r="A2845" s="156" t="s">
        <v>16661</v>
      </c>
      <c r="B2845" s="156" t="s">
        <v>453</v>
      </c>
      <c r="C2845" s="223">
        <v>-0.94711041450500488</v>
      </c>
      <c r="D2845" s="221">
        <v>21.363286972045898</v>
      </c>
      <c r="E2845" s="221">
        <v>-0.355001300573349</v>
      </c>
      <c r="F2845" s="221">
        <v>2.9955589771270752</v>
      </c>
      <c r="G2845" s="221">
        <v>7.1643996238708496</v>
      </c>
      <c r="H2845" s="221">
        <v>1.6099225282669067</v>
      </c>
      <c r="I2845" s="221">
        <v>-0.84170258045196533</v>
      </c>
      <c r="J2845" s="221">
        <v>-1.2675002813339233</v>
      </c>
      <c r="K2845" s="180">
        <v>103.64018249511719</v>
      </c>
      <c r="L2845" s="181">
        <v>45.886493682861328</v>
      </c>
      <c r="M2845" s="181">
        <v>27.373666763305664</v>
      </c>
      <c r="N2845" s="181">
        <v>24.3673095703125</v>
      </c>
      <c r="O2845" s="181">
        <v>107.75414276123047</v>
      </c>
      <c r="P2845" s="181">
        <v>164.08377075195312</v>
      </c>
      <c r="Q2845" s="181">
        <v>75.000679016113281</v>
      </c>
      <c r="R2845" s="181">
        <v>182.91305541992187</v>
      </c>
      <c r="S2845" s="226">
        <f t="shared" si="134"/>
        <v>731.01930046081543</v>
      </c>
      <c r="T2845" s="181">
        <f t="shared" si="132"/>
        <v>1686.5889467726888</v>
      </c>
      <c r="U2845" s="226">
        <f t="shared" si="133"/>
        <v>110.65087360832577</v>
      </c>
    </row>
    <row r="2846" spans="1:21" x14ac:dyDescent="0.25">
      <c r="A2846" s="156" t="s">
        <v>16600</v>
      </c>
      <c r="B2846" s="156" t="s">
        <v>453</v>
      </c>
      <c r="C2846" s="223">
        <v>-1.6499800682067871</v>
      </c>
      <c r="D2846" s="221">
        <v>-0.68247061967849731</v>
      </c>
      <c r="E2846" s="221">
        <v>-1.0578709840774536</v>
      </c>
      <c r="F2846" s="221">
        <v>2.292689323425293</v>
      </c>
      <c r="G2846" s="221">
        <v>86.592453002929688</v>
      </c>
      <c r="H2846" s="221">
        <v>0.90705287456512451</v>
      </c>
      <c r="I2846" s="221">
        <v>-1.544572114944458</v>
      </c>
      <c r="J2846" s="221">
        <v>-1.970369815826416</v>
      </c>
      <c r="K2846" s="180">
        <v>60.305152893066406</v>
      </c>
      <c r="L2846" s="181">
        <v>25.669248580932617</v>
      </c>
      <c r="M2846" s="181">
        <v>17.054227828979492</v>
      </c>
      <c r="N2846" s="181">
        <v>16.175142288208008</v>
      </c>
      <c r="O2846" s="181">
        <v>65.052207946777344</v>
      </c>
      <c r="P2846" s="181">
        <v>115.68743896484375</v>
      </c>
      <c r="Q2846" s="181">
        <v>48.877063751220703</v>
      </c>
      <c r="R2846" s="181">
        <v>142.23576354980469</v>
      </c>
      <c r="S2846" s="226">
        <f t="shared" si="134"/>
        <v>491.05624580383301</v>
      </c>
      <c r="T2846" s="181">
        <f t="shared" si="132"/>
        <v>5284.2362734557119</v>
      </c>
      <c r="U2846" s="226">
        <f t="shared" si="133"/>
        <v>346.67923155165937</v>
      </c>
    </row>
    <row r="2847" spans="1:21" x14ac:dyDescent="0.25">
      <c r="A2847" s="156" t="s">
        <v>15899</v>
      </c>
      <c r="B2847" s="156" t="s">
        <v>453</v>
      </c>
      <c r="C2847" s="223">
        <v>-1.4485324621200562</v>
      </c>
      <c r="D2847" s="221">
        <v>-0.48102304339408875</v>
      </c>
      <c r="E2847" s="221">
        <v>-0.85642331838607788</v>
      </c>
      <c r="F2847" s="221">
        <v>2.4941368103027344</v>
      </c>
      <c r="G2847" s="221">
        <v>6.6629772186279297</v>
      </c>
      <c r="H2847" s="221">
        <v>1.1085004806518555</v>
      </c>
      <c r="I2847" s="221">
        <v>-1.3431245088577271</v>
      </c>
      <c r="J2847" s="221">
        <v>-1.7689222097396851</v>
      </c>
      <c r="K2847" s="180">
        <v>5.4243121147155762</v>
      </c>
      <c r="L2847" s="181">
        <v>1.8366972208023071</v>
      </c>
      <c r="M2847" s="181">
        <v>1.8316513299942017</v>
      </c>
      <c r="N2847" s="181">
        <v>1.9577981233596802</v>
      </c>
      <c r="O2847" s="181">
        <v>6.2821102142333984</v>
      </c>
      <c r="P2847" s="181">
        <v>6.4385318756103516</v>
      </c>
      <c r="Q2847" s="181">
        <v>2.4169723987579346</v>
      </c>
      <c r="R2847" s="181">
        <v>6.5697245597839355</v>
      </c>
      <c r="S2847" s="226">
        <f t="shared" si="134"/>
        <v>32.757797837257385</v>
      </c>
      <c r="T2847" s="181">
        <f t="shared" si="132"/>
        <v>28.700607956147508</v>
      </c>
      <c r="U2847" s="226">
        <f t="shared" si="133"/>
        <v>1.8829409202014651</v>
      </c>
    </row>
    <row r="2848" spans="1:21" x14ac:dyDescent="0.25">
      <c r="A2848" s="156" t="s">
        <v>16669</v>
      </c>
      <c r="B2848" s="156" t="s">
        <v>453</v>
      </c>
      <c r="C2848" s="223">
        <v>-1.0375157594680786</v>
      </c>
      <c r="D2848" s="221">
        <v>-7.0006333291530609E-2</v>
      </c>
      <c r="E2848" s="221">
        <v>-0.44540664553642273</v>
      </c>
      <c r="F2848" s="221">
        <v>2.9051535129547119</v>
      </c>
      <c r="G2848" s="221">
        <v>12.496710777282715</v>
      </c>
      <c r="H2848" s="221">
        <v>15.227130889892578</v>
      </c>
      <c r="I2848" s="221">
        <v>-0.93210792541503906</v>
      </c>
      <c r="J2848" s="221">
        <v>-1.3579055070877075</v>
      </c>
      <c r="K2848" s="180">
        <v>256.54949951171875</v>
      </c>
      <c r="L2848" s="181">
        <v>81.430389404296875</v>
      </c>
      <c r="M2848" s="181">
        <v>60.416091918945313</v>
      </c>
      <c r="N2848" s="181">
        <v>70.047645568847656</v>
      </c>
      <c r="O2848" s="181">
        <v>252.17152404785156</v>
      </c>
      <c r="P2848" s="181">
        <v>371.25250244140625</v>
      </c>
      <c r="Q2848" s="181">
        <v>126.08576202392578</v>
      </c>
      <c r="R2848" s="181">
        <v>316.965576171875</v>
      </c>
      <c r="S2848" s="226">
        <f t="shared" si="134"/>
        <v>1534.9189910888672</v>
      </c>
      <c r="T2848" s="181">
        <f t="shared" si="132"/>
        <v>8161.2048536152906</v>
      </c>
      <c r="U2848" s="226">
        <f t="shared" si="133"/>
        <v>535.42651781101029</v>
      </c>
    </row>
    <row r="2849" spans="1:21" x14ac:dyDescent="0.25">
      <c r="A2849" s="156" t="s">
        <v>16671</v>
      </c>
      <c r="B2849" s="156" t="s">
        <v>453</v>
      </c>
      <c r="C2849" s="223">
        <v>-1.1612008810043335</v>
      </c>
      <c r="D2849" s="221">
        <v>-0.19369140267372131</v>
      </c>
      <c r="E2849" s="221">
        <v>-0.569091796875</v>
      </c>
      <c r="F2849" s="221">
        <v>2.781468391418457</v>
      </c>
      <c r="G2849" s="221">
        <v>34.317420959472656</v>
      </c>
      <c r="H2849" s="221">
        <v>12.01130485534668</v>
      </c>
      <c r="I2849" s="221">
        <v>-1.0557931661605835</v>
      </c>
      <c r="J2849" s="221">
        <v>-1.4815908670425415</v>
      </c>
      <c r="K2849" s="180">
        <v>513</v>
      </c>
      <c r="L2849" s="181">
        <v>266</v>
      </c>
      <c r="M2849" s="181">
        <v>142</v>
      </c>
      <c r="N2849" s="181">
        <v>135</v>
      </c>
      <c r="O2849" s="181">
        <v>449</v>
      </c>
      <c r="P2849" s="181">
        <v>680</v>
      </c>
      <c r="Q2849" s="181">
        <v>242</v>
      </c>
      <c r="R2849" s="181">
        <v>576</v>
      </c>
      <c r="S2849" s="226">
        <f t="shared" si="134"/>
        <v>3003</v>
      </c>
      <c r="T2849" s="181">
        <f t="shared" si="132"/>
        <v>22114.780259430408</v>
      </c>
      <c r="U2849" s="226">
        <f t="shared" si="133"/>
        <v>1450.8690810790251</v>
      </c>
    </row>
    <row r="2850" spans="1:21" x14ac:dyDescent="0.25">
      <c r="A2850" s="156" t="s">
        <v>16672</v>
      </c>
      <c r="B2850" s="156" t="s">
        <v>453</v>
      </c>
      <c r="C2850" s="223">
        <v>-1.7885531187057495</v>
      </c>
      <c r="D2850" s="221">
        <v>4.3180279731750488</v>
      </c>
      <c r="E2850" s="221">
        <v>3.2729458808898926</v>
      </c>
      <c r="F2850" s="221">
        <v>41.224185943603516</v>
      </c>
      <c r="G2850" s="221">
        <v>41.298667907714844</v>
      </c>
      <c r="H2850" s="221">
        <v>11.80967903137207</v>
      </c>
      <c r="I2850" s="221">
        <v>4.4889521598815918</v>
      </c>
      <c r="J2850" s="221">
        <v>-1.9655308723449707</v>
      </c>
      <c r="K2850" s="180">
        <v>1007</v>
      </c>
      <c r="L2850" s="181">
        <v>360</v>
      </c>
      <c r="M2850" s="181">
        <v>294</v>
      </c>
      <c r="N2850" s="181">
        <v>273</v>
      </c>
      <c r="O2850" s="181">
        <v>1058</v>
      </c>
      <c r="P2850" s="181">
        <v>1328</v>
      </c>
      <c r="Q2850" s="181">
        <v>466</v>
      </c>
      <c r="R2850" s="181">
        <v>1399</v>
      </c>
      <c r="S2850" s="226">
        <f t="shared" si="134"/>
        <v>6185</v>
      </c>
      <c r="T2850" s="181">
        <f t="shared" si="132"/>
        <v>70689.184347510338</v>
      </c>
      <c r="U2850" s="226">
        <f t="shared" si="133"/>
        <v>4637.656387870421</v>
      </c>
    </row>
    <row r="2851" spans="1:21" x14ac:dyDescent="0.25">
      <c r="A2851" s="156" t="s">
        <v>16673</v>
      </c>
      <c r="B2851" s="156" t="s">
        <v>453</v>
      </c>
      <c r="C2851" s="223">
        <v>-1.5838439464569092</v>
      </c>
      <c r="D2851" s="221">
        <v>-7.2611585259437561E-2</v>
      </c>
      <c r="E2851" s="221">
        <v>-0.99173492193222046</v>
      </c>
      <c r="F2851" s="221">
        <v>22.394201278686523</v>
      </c>
      <c r="G2851" s="221">
        <v>49.076469421386719</v>
      </c>
      <c r="H2851" s="221">
        <v>6.5826864242553711</v>
      </c>
      <c r="I2851" s="221">
        <v>-1.4784362316131592</v>
      </c>
      <c r="J2851" s="221">
        <v>-1.9042340517044067</v>
      </c>
      <c r="K2851" s="180">
        <v>1074</v>
      </c>
      <c r="L2851" s="181">
        <v>369</v>
      </c>
      <c r="M2851" s="181">
        <v>309</v>
      </c>
      <c r="N2851" s="181">
        <v>254</v>
      </c>
      <c r="O2851" s="181">
        <v>1075</v>
      </c>
      <c r="P2851" s="181">
        <v>1580</v>
      </c>
      <c r="Q2851" s="181">
        <v>619</v>
      </c>
      <c r="R2851" s="181">
        <v>1955</v>
      </c>
      <c r="S2851" s="226">
        <f t="shared" si="134"/>
        <v>7235</v>
      </c>
      <c r="T2851" s="181">
        <f t="shared" si="132"/>
        <v>62173.758540317416</v>
      </c>
      <c r="U2851" s="226">
        <f t="shared" si="133"/>
        <v>4078.9907411425875</v>
      </c>
    </row>
    <row r="2852" spans="1:21" x14ac:dyDescent="0.25">
      <c r="A2852" s="156" t="s">
        <v>16647</v>
      </c>
      <c r="B2852" s="156" t="s">
        <v>453</v>
      </c>
      <c r="C2852" s="223">
        <v>-0.15225702524185181</v>
      </c>
      <c r="D2852" s="221">
        <v>0.81525242328643799</v>
      </c>
      <c r="E2852" s="221">
        <v>0.43266007304191589</v>
      </c>
      <c r="F2852" s="221">
        <v>2.1082084178924561</v>
      </c>
      <c r="G2852" s="221">
        <v>12.958254814147949</v>
      </c>
      <c r="H2852" s="221">
        <v>3.137446403503418</v>
      </c>
      <c r="I2852" s="221">
        <v>3.8944270610809326</v>
      </c>
      <c r="J2852" s="221">
        <v>0.80701994895935059</v>
      </c>
      <c r="K2852" s="180">
        <v>669.75970458984375</v>
      </c>
      <c r="L2852" s="181">
        <v>250.53604125976562</v>
      </c>
      <c r="M2852" s="181">
        <v>265.50833129882812</v>
      </c>
      <c r="N2852" s="181">
        <v>258.52127075195312</v>
      </c>
      <c r="O2852" s="181">
        <v>865.39739990234375</v>
      </c>
      <c r="P2852" s="181">
        <v>1244.695068359375</v>
      </c>
      <c r="Q2852" s="181">
        <v>485.10165405273437</v>
      </c>
      <c r="R2852" s="181">
        <v>1284.62109375</v>
      </c>
      <c r="S2852" s="226">
        <f t="shared" si="134"/>
        <v>5324.1405639648437</v>
      </c>
      <c r="T2852" s="181">
        <f t="shared" si="132"/>
        <v>18807.278015272961</v>
      </c>
      <c r="U2852" s="226">
        <f t="shared" si="133"/>
        <v>1233.8760707324177</v>
      </c>
    </row>
    <row r="2853" spans="1:21" x14ac:dyDescent="0.25">
      <c r="A2853" s="156" t="s">
        <v>16674</v>
      </c>
      <c r="B2853" s="156" t="s">
        <v>453</v>
      </c>
      <c r="C2853" s="223">
        <v>-0.75697082281112671</v>
      </c>
      <c r="D2853" s="221">
        <v>-3.7257003784179687</v>
      </c>
      <c r="E2853" s="221">
        <v>-0.16486184298992157</v>
      </c>
      <c r="F2853" s="221">
        <v>14.45072078704834</v>
      </c>
      <c r="G2853" s="221">
        <v>17.654886245727539</v>
      </c>
      <c r="H2853" s="221">
        <v>7.1143074035644531</v>
      </c>
      <c r="I2853" s="221">
        <v>-0.65156310796737671</v>
      </c>
      <c r="J2853" s="221">
        <v>0.92842578887939453</v>
      </c>
      <c r="K2853" s="180">
        <v>1102</v>
      </c>
      <c r="L2853" s="181">
        <v>375</v>
      </c>
      <c r="M2853" s="181">
        <v>247</v>
      </c>
      <c r="N2853" s="181">
        <v>248</v>
      </c>
      <c r="O2853" s="181">
        <v>1067</v>
      </c>
      <c r="P2853" s="181">
        <v>1583</v>
      </c>
      <c r="Q2853" s="181">
        <v>627</v>
      </c>
      <c r="R2853" s="181">
        <v>1498</v>
      </c>
      <c r="S2853" s="226">
        <f t="shared" si="134"/>
        <v>6747</v>
      </c>
      <c r="T2853" s="181">
        <f t="shared" si="132"/>
        <v>32393.702398404479</v>
      </c>
      <c r="U2853" s="226">
        <f t="shared" si="133"/>
        <v>2125.2312109897052</v>
      </c>
    </row>
    <row r="2854" spans="1:21" x14ac:dyDescent="0.25">
      <c r="A2854" s="156" t="s">
        <v>14968</v>
      </c>
      <c r="B2854" s="156" t="s">
        <v>453</v>
      </c>
      <c r="C2854" s="223">
        <v>-0.33193719387054443</v>
      </c>
      <c r="D2854" s="221">
        <v>0.63557213544845581</v>
      </c>
      <c r="E2854" s="221">
        <v>0.26017177104949951</v>
      </c>
      <c r="F2854" s="221">
        <v>3.6107320785522461</v>
      </c>
      <c r="G2854" s="221">
        <v>7.7795724868774414</v>
      </c>
      <c r="H2854" s="221">
        <v>113.47939300537109</v>
      </c>
      <c r="I2854" s="221">
        <v>-0.22652947902679443</v>
      </c>
      <c r="J2854" s="221">
        <v>-0.65232717990875244</v>
      </c>
      <c r="K2854" s="180">
        <v>6.3359551429748535</v>
      </c>
      <c r="L2854" s="181">
        <v>2.0463669300079346</v>
      </c>
      <c r="M2854" s="181">
        <v>2.4583871364593506</v>
      </c>
      <c r="N2854" s="181">
        <v>2.5224790573120117</v>
      </c>
      <c r="O2854" s="181">
        <v>7.4896116256713867</v>
      </c>
      <c r="P2854" s="181">
        <v>8.382321834564209</v>
      </c>
      <c r="Q2854" s="181">
        <v>2.7193331718444824</v>
      </c>
      <c r="R2854" s="181">
        <v>6.6930389404296875</v>
      </c>
      <c r="S2854" s="226">
        <f t="shared" si="134"/>
        <v>38.647493839263916</v>
      </c>
      <c r="T2854" s="181">
        <f t="shared" si="132"/>
        <v>1013.4497835726356</v>
      </c>
      <c r="U2854" s="226">
        <f t="shared" si="133"/>
        <v>66.488698461507482</v>
      </c>
    </row>
    <row r="2855" spans="1:21" x14ac:dyDescent="0.25">
      <c r="A2855" s="156" t="s">
        <v>14973</v>
      </c>
      <c r="B2855" s="156" t="s">
        <v>453</v>
      </c>
      <c r="C2855" s="223">
        <v>-0.48189184069633484</v>
      </c>
      <c r="D2855" s="221">
        <v>0.48561757802963257</v>
      </c>
      <c r="E2855" s="221">
        <v>0.11021717637777328</v>
      </c>
      <c r="F2855" s="221">
        <v>3.4607775211334229</v>
      </c>
      <c r="G2855" s="221">
        <v>7.6296181678771973</v>
      </c>
      <c r="H2855" s="221">
        <v>2.0751411914825439</v>
      </c>
      <c r="I2855" s="221">
        <v>-0.37648406624794006</v>
      </c>
      <c r="J2855" s="221">
        <v>-0.80228173732757568</v>
      </c>
      <c r="K2855" s="180">
        <v>1.8887189626693726</v>
      </c>
      <c r="L2855" s="181">
        <v>0.71089863777160645</v>
      </c>
      <c r="M2855" s="181">
        <v>0.49636712670326233</v>
      </c>
      <c r="N2855" s="181">
        <v>0.47533461451530457</v>
      </c>
      <c r="O2855" s="181">
        <v>2.2420649528503418</v>
      </c>
      <c r="P2855" s="181">
        <v>2.4271509647369385</v>
      </c>
      <c r="Q2855" s="181">
        <v>0.81606119871139526</v>
      </c>
      <c r="R2855" s="181">
        <v>1.7793499231338501</v>
      </c>
      <c r="S2855" s="226">
        <f t="shared" si="134"/>
        <v>10.835946381092072</v>
      </c>
      <c r="T2855" s="181">
        <f t="shared" si="132"/>
        <v>21.542808605959934</v>
      </c>
      <c r="U2855" s="226">
        <f t="shared" si="133"/>
        <v>1.4133441327169411</v>
      </c>
    </row>
    <row r="2856" spans="1:21" x14ac:dyDescent="0.25">
      <c r="A2856" s="156" t="s">
        <v>16633</v>
      </c>
      <c r="B2856" s="156" t="s">
        <v>453</v>
      </c>
      <c r="C2856" s="223">
        <v>-2.0245423316955566</v>
      </c>
      <c r="D2856" s="221">
        <v>-1.0570329427719116</v>
      </c>
      <c r="E2856" s="221">
        <v>-1.4324333667755127</v>
      </c>
      <c r="F2856" s="221">
        <v>1.9181269407272339</v>
      </c>
      <c r="G2856" s="221">
        <v>6.0869674682617188</v>
      </c>
      <c r="H2856" s="221">
        <v>0.53249061107635498</v>
      </c>
      <c r="I2856" s="221">
        <v>-1.9191347360610962</v>
      </c>
      <c r="J2856" s="221">
        <v>-2.3449323177337646</v>
      </c>
      <c r="K2856" s="180">
        <v>1.0013096332550049</v>
      </c>
      <c r="L2856" s="181">
        <v>0.36707201600074768</v>
      </c>
      <c r="M2856" s="181">
        <v>0.24246959388256073</v>
      </c>
      <c r="N2856" s="181">
        <v>0.24022451043128967</v>
      </c>
      <c r="O2856" s="181">
        <v>1.008044958114624</v>
      </c>
      <c r="P2856" s="181">
        <v>1.4402245283126831</v>
      </c>
      <c r="Q2856" s="181">
        <v>0.52422827482223511</v>
      </c>
      <c r="R2856" s="181">
        <v>1.3414405882358551</v>
      </c>
      <c r="S2856" s="226">
        <f t="shared" si="134"/>
        <v>6.1650141030550003</v>
      </c>
      <c r="T2856" s="181">
        <f t="shared" si="132"/>
        <v>0.44944944188013736</v>
      </c>
      <c r="U2856" s="226">
        <f t="shared" si="133"/>
        <v>2.9486718433661293E-2</v>
      </c>
    </row>
    <row r="2857" spans="1:21" x14ac:dyDescent="0.25">
      <c r="A2857" s="156" t="s">
        <v>16653</v>
      </c>
      <c r="B2857" s="156" t="s">
        <v>453</v>
      </c>
      <c r="C2857" s="223">
        <v>-1.9864152669906616</v>
      </c>
      <c r="D2857" s="221">
        <v>-1.0189061164855957</v>
      </c>
      <c r="E2857" s="221">
        <v>-1.3943064212799072</v>
      </c>
      <c r="F2857" s="221">
        <v>1.9562538862228394</v>
      </c>
      <c r="G2857" s="221">
        <v>11.893244743347168</v>
      </c>
      <c r="H2857" s="221">
        <v>0.57061755657196045</v>
      </c>
      <c r="I2857" s="221">
        <v>-1.8810075521469116</v>
      </c>
      <c r="J2857" s="221">
        <v>-1.5565801858901978</v>
      </c>
      <c r="K2857" s="180">
        <v>236.80496215820313</v>
      </c>
      <c r="L2857" s="181">
        <v>102.36389923095703</v>
      </c>
      <c r="M2857" s="181">
        <v>64.626060485839844</v>
      </c>
      <c r="N2857" s="181">
        <v>57.550212860107422</v>
      </c>
      <c r="O2857" s="181">
        <v>277.84487915039062</v>
      </c>
      <c r="P2857" s="181">
        <v>416.05972290039062</v>
      </c>
      <c r="Q2857" s="181">
        <v>166.98995971679687</v>
      </c>
      <c r="R2857" s="181">
        <v>487.2899169921875</v>
      </c>
      <c r="S2857" s="226">
        <f t="shared" si="134"/>
        <v>1809.529613494873</v>
      </c>
      <c r="T2857" s="181">
        <f t="shared" si="132"/>
        <v>1917.0550272357873</v>
      </c>
      <c r="U2857" s="226">
        <f t="shared" si="133"/>
        <v>125.77090222533147</v>
      </c>
    </row>
    <row r="2858" spans="1:21" x14ac:dyDescent="0.25">
      <c r="A2858" s="156" t="s">
        <v>16675</v>
      </c>
      <c r="B2858" s="156" t="s">
        <v>456</v>
      </c>
      <c r="C2858" s="223">
        <v>2.1470475196838379</v>
      </c>
      <c r="D2858" s="221">
        <v>1.4763127565383911</v>
      </c>
      <c r="E2858" s="221">
        <v>22.495134353637695</v>
      </c>
      <c r="F2858" s="221">
        <v>29.838123321533203</v>
      </c>
      <c r="G2858" s="221">
        <v>33.195899963378906</v>
      </c>
      <c r="H2858" s="221">
        <v>22.403812408447266</v>
      </c>
      <c r="I2858" s="221">
        <v>17.862686157226562</v>
      </c>
      <c r="J2858" s="221">
        <v>0.18841354548931122</v>
      </c>
      <c r="K2858" s="180">
        <v>774</v>
      </c>
      <c r="L2858" s="181">
        <v>309</v>
      </c>
      <c r="M2858" s="181">
        <v>285</v>
      </c>
      <c r="N2858" s="181">
        <v>295</v>
      </c>
      <c r="O2858" s="181">
        <v>949</v>
      </c>
      <c r="P2858" s="181">
        <v>1096</v>
      </c>
      <c r="Q2858" s="181">
        <v>408</v>
      </c>
      <c r="R2858" s="181">
        <v>1476</v>
      </c>
      <c r="S2858" s="226">
        <f t="shared" si="134"/>
        <v>5592</v>
      </c>
      <c r="T2858" s="181">
        <f t="shared" si="132"/>
        <v>80954.916902840137</v>
      </c>
      <c r="U2858" s="226">
        <f t="shared" si="133"/>
        <v>5311.1531978965131</v>
      </c>
    </row>
    <row r="2859" spans="1:21" x14ac:dyDescent="0.25">
      <c r="A2859" s="156" t="s">
        <v>16676</v>
      </c>
      <c r="B2859" s="156" t="s">
        <v>456</v>
      </c>
      <c r="C2859" s="223">
        <v>-0.81658518314361572</v>
      </c>
      <c r="D2859" s="221">
        <v>-9.2499077320098877E-2</v>
      </c>
      <c r="E2859" s="221">
        <v>-0.46789947152137756</v>
      </c>
      <c r="F2859" s="221">
        <v>14.152072906494141</v>
      </c>
      <c r="G2859" s="221">
        <v>15.43772029876709</v>
      </c>
      <c r="H2859" s="221">
        <v>6.6211280822753906</v>
      </c>
      <c r="I2859" s="221">
        <v>-0.9546007513999939</v>
      </c>
      <c r="J2859" s="221">
        <v>-1.1370285749435425</v>
      </c>
      <c r="K2859" s="180">
        <v>2152</v>
      </c>
      <c r="L2859" s="181">
        <v>698</v>
      </c>
      <c r="M2859" s="181">
        <v>510</v>
      </c>
      <c r="N2859" s="181">
        <v>483</v>
      </c>
      <c r="O2859" s="181">
        <v>2223</v>
      </c>
      <c r="P2859" s="181">
        <v>2282</v>
      </c>
      <c r="Q2859" s="181">
        <v>807</v>
      </c>
      <c r="R2859" s="181">
        <v>2900</v>
      </c>
      <c r="S2859" s="226">
        <f t="shared" si="134"/>
        <v>12055</v>
      </c>
      <c r="T2859" s="181">
        <f t="shared" si="132"/>
        <v>50134.687647461891</v>
      </c>
      <c r="U2859" s="226">
        <f t="shared" si="133"/>
        <v>3289.1517502752008</v>
      </c>
    </row>
    <row r="2860" spans="1:21" x14ac:dyDescent="0.25">
      <c r="A2860" s="156" t="s">
        <v>16677</v>
      </c>
      <c r="B2860" s="156" t="s">
        <v>456</v>
      </c>
      <c r="C2860" s="223">
        <v>1.6757949590682983</v>
      </c>
      <c r="D2860" s="221">
        <v>4.0210862159729004</v>
      </c>
      <c r="E2860" s="221">
        <v>1.1956610679626465</v>
      </c>
      <c r="F2860" s="221">
        <v>20.859878540039063</v>
      </c>
      <c r="G2860" s="221">
        <v>41.380413055419922</v>
      </c>
      <c r="H2860" s="221">
        <v>20.328924179077148</v>
      </c>
      <c r="I2860" s="221">
        <v>0.70895969867706299</v>
      </c>
      <c r="J2860" s="221">
        <v>0.28316202759742737</v>
      </c>
      <c r="K2860" s="180">
        <v>1471</v>
      </c>
      <c r="L2860" s="181">
        <v>547</v>
      </c>
      <c r="M2860" s="181">
        <v>460</v>
      </c>
      <c r="N2860" s="181">
        <v>410</v>
      </c>
      <c r="O2860" s="181">
        <v>1600</v>
      </c>
      <c r="P2860" s="181">
        <v>1790</v>
      </c>
      <c r="Q2860" s="181">
        <v>609</v>
      </c>
      <c r="R2860" s="181">
        <v>2004</v>
      </c>
      <c r="S2860" s="226">
        <f t="shared" si="134"/>
        <v>8891</v>
      </c>
      <c r="T2860" s="181">
        <f t="shared" si="132"/>
        <v>117363.83116662502</v>
      </c>
      <c r="U2860" s="226">
        <f t="shared" si="133"/>
        <v>7699.8076344901847</v>
      </c>
    </row>
    <row r="2861" spans="1:21" x14ac:dyDescent="0.25">
      <c r="A2861" s="156" t="s">
        <v>16678</v>
      </c>
      <c r="B2861" s="156" t="s">
        <v>456</v>
      </c>
      <c r="C2861" s="223">
        <v>-2.4424431324005127</v>
      </c>
      <c r="D2861" s="221">
        <v>-1.4749338626861572</v>
      </c>
      <c r="E2861" s="221">
        <v>-1.8503342866897583</v>
      </c>
      <c r="F2861" s="221">
        <v>2.0316281318664551</v>
      </c>
      <c r="G2861" s="221">
        <v>3.0203614234924316</v>
      </c>
      <c r="H2861" s="221">
        <v>1.7977962493896484</v>
      </c>
      <c r="I2861" s="221">
        <v>-2.3370354175567627</v>
      </c>
      <c r="J2861" s="221">
        <v>-2.7628331184387207</v>
      </c>
      <c r="K2861" s="180">
        <v>1086</v>
      </c>
      <c r="L2861" s="181">
        <v>370</v>
      </c>
      <c r="M2861" s="181">
        <v>340</v>
      </c>
      <c r="N2861" s="181">
        <v>268</v>
      </c>
      <c r="O2861" s="181">
        <v>1162</v>
      </c>
      <c r="P2861" s="181">
        <v>1726</v>
      </c>
      <c r="Q2861" s="181">
        <v>900</v>
      </c>
      <c r="R2861" s="181">
        <v>3835</v>
      </c>
      <c r="S2861" s="226">
        <f t="shared" si="134"/>
        <v>9687</v>
      </c>
      <c r="T2861" s="181">
        <f t="shared" si="132"/>
        <v>-9368.9966735839844</v>
      </c>
      <c r="U2861" s="226">
        <f t="shared" si="133"/>
        <v>-614.66527973474626</v>
      </c>
    </row>
    <row r="2862" spans="1:21" x14ac:dyDescent="0.25">
      <c r="A2862" s="156" t="s">
        <v>16679</v>
      </c>
      <c r="B2862" s="156" t="s">
        <v>456</v>
      </c>
      <c r="C2862" s="223">
        <v>-2.5759425163269043</v>
      </c>
      <c r="D2862" s="221">
        <v>-1.8707510232925415</v>
      </c>
      <c r="E2862" s="221">
        <v>-2.2461514472961426</v>
      </c>
      <c r="F2862" s="221">
        <v>7.1322064399719238</v>
      </c>
      <c r="G2862" s="221">
        <v>11.486734390258789</v>
      </c>
      <c r="H2862" s="221">
        <v>6.8396673202514648</v>
      </c>
      <c r="I2862" s="221">
        <v>-2.7328526973724365</v>
      </c>
      <c r="J2862" s="221">
        <v>-3.1586503982543945</v>
      </c>
      <c r="K2862" s="180">
        <v>707.38922119140625</v>
      </c>
      <c r="L2862" s="181">
        <v>287.75155639648438</v>
      </c>
      <c r="M2862" s="181">
        <v>203.82400512695312</v>
      </c>
      <c r="N2862" s="181">
        <v>189.83609008789062</v>
      </c>
      <c r="O2862" s="181">
        <v>752.35040283203125</v>
      </c>
      <c r="P2862" s="181">
        <v>1076.0709228515625</v>
      </c>
      <c r="Q2862" s="181">
        <v>597.484130859375</v>
      </c>
      <c r="R2862" s="181">
        <v>3028.38525390625</v>
      </c>
      <c r="S2862" s="226">
        <f t="shared" si="134"/>
        <v>6843.0915832519531</v>
      </c>
      <c r="T2862" s="181">
        <f t="shared" si="132"/>
        <v>3339.1950751747099</v>
      </c>
      <c r="U2862" s="226">
        <f t="shared" si="133"/>
        <v>219.0722599740233</v>
      </c>
    </row>
    <row r="2863" spans="1:21" x14ac:dyDescent="0.25">
      <c r="A2863" s="156" t="s">
        <v>16680</v>
      </c>
      <c r="B2863" s="156" t="s">
        <v>456</v>
      </c>
      <c r="C2863" s="223">
        <v>0.42915061116218567</v>
      </c>
      <c r="D2863" s="221">
        <v>1.3966599702835083</v>
      </c>
      <c r="E2863" s="221">
        <v>1.0212595462799072</v>
      </c>
      <c r="F2863" s="221">
        <v>4.3718194961547852</v>
      </c>
      <c r="G2863" s="221">
        <v>8.5406608581542969</v>
      </c>
      <c r="H2863" s="221">
        <v>2.9861834049224854</v>
      </c>
      <c r="I2863" s="221">
        <v>99.734138488769531</v>
      </c>
      <c r="J2863" s="221">
        <v>0.10876069217920303</v>
      </c>
      <c r="K2863" s="180">
        <v>88.839057922363281</v>
      </c>
      <c r="L2863" s="181">
        <v>44.918624877929688</v>
      </c>
      <c r="M2863" s="181">
        <v>28.947559356689453</v>
      </c>
      <c r="N2863" s="181">
        <v>23.956600189208984</v>
      </c>
      <c r="O2863" s="181">
        <v>81.851715087890625</v>
      </c>
      <c r="P2863" s="181">
        <v>119.78300476074219</v>
      </c>
      <c r="Q2863" s="181">
        <v>37.931282043457031</v>
      </c>
      <c r="R2863" s="181">
        <v>73.866188049316406</v>
      </c>
      <c r="S2863" s="226">
        <f t="shared" si="134"/>
        <v>500.09403228759766</v>
      </c>
      <c r="T2863" s="181">
        <f t="shared" si="132"/>
        <v>5082.9975187447608</v>
      </c>
      <c r="U2863" s="226">
        <f t="shared" si="133"/>
        <v>333.47669986471396</v>
      </c>
    </row>
    <row r="2864" spans="1:21" x14ac:dyDescent="0.25">
      <c r="A2864" s="156" t="s">
        <v>16681</v>
      </c>
      <c r="B2864" s="156" t="s">
        <v>456</v>
      </c>
      <c r="C2864" s="223">
        <v>-0.88369053602218628</v>
      </c>
      <c r="D2864" s="221">
        <v>8.3818882703781128E-2</v>
      </c>
      <c r="E2864" s="221">
        <v>-0.29158148169517517</v>
      </c>
      <c r="F2864" s="221">
        <v>9.4318504333496094</v>
      </c>
      <c r="G2864" s="221">
        <v>30.599382400512695</v>
      </c>
      <c r="H2864" s="221">
        <v>6.2192893028259277</v>
      </c>
      <c r="I2864" s="221">
        <v>-0.7782827615737915</v>
      </c>
      <c r="J2864" s="221">
        <v>-1.2040804624557495</v>
      </c>
      <c r="K2864" s="180">
        <v>592.10894775390625</v>
      </c>
      <c r="L2864" s="181">
        <v>237.87782287597656</v>
      </c>
      <c r="M2864" s="181">
        <v>243.049072265625</v>
      </c>
      <c r="N2864" s="181">
        <v>192.19837951660156</v>
      </c>
      <c r="O2864" s="181">
        <v>648.130859375</v>
      </c>
      <c r="P2864" s="181">
        <v>829.98675537109375</v>
      </c>
      <c r="Q2864" s="181">
        <v>324.92730712890625</v>
      </c>
      <c r="R2864" s="181">
        <v>797.2354736328125</v>
      </c>
      <c r="S2864" s="226">
        <f t="shared" si="134"/>
        <v>3865.5146179199219</v>
      </c>
      <c r="T2864" s="181">
        <f t="shared" si="132"/>
        <v>25020.126121500434</v>
      </c>
      <c r="U2864" s="226">
        <f t="shared" si="133"/>
        <v>1641.478096030497</v>
      </c>
    </row>
    <row r="2865" spans="1:21" x14ac:dyDescent="0.25">
      <c r="A2865" s="156" t="s">
        <v>16682</v>
      </c>
      <c r="B2865" s="156" t="s">
        <v>456</v>
      </c>
      <c r="C2865" s="223">
        <v>-0.89316791296005249</v>
      </c>
      <c r="D2865" s="221">
        <v>7.4341423809528351E-2</v>
      </c>
      <c r="E2865" s="221">
        <v>-0.30105900764465332</v>
      </c>
      <c r="F2865" s="221">
        <v>3.0495011806488037</v>
      </c>
      <c r="G2865" s="221">
        <v>5085.8955078125</v>
      </c>
      <c r="H2865" s="221">
        <v>1.6638650894165039</v>
      </c>
      <c r="I2865" s="221">
        <v>-0.78776019811630249</v>
      </c>
      <c r="J2865" s="221">
        <v>-1.2135578393936157</v>
      </c>
      <c r="K2865" s="180">
        <v>0.17975236475467682</v>
      </c>
      <c r="L2865" s="181">
        <v>9.2352509498596191E-2</v>
      </c>
      <c r="M2865" s="181">
        <v>6.0597233474254608E-2</v>
      </c>
      <c r="N2865" s="181">
        <v>4.1660595685243607E-2</v>
      </c>
      <c r="O2865" s="181">
        <v>1</v>
      </c>
      <c r="P2865" s="181">
        <v>0.43845593929290771</v>
      </c>
      <c r="Q2865" s="181">
        <v>0.23452293872833252</v>
      </c>
      <c r="R2865" s="181">
        <v>0.74231606721878052</v>
      </c>
      <c r="S2865" s="226">
        <f t="shared" si="134"/>
        <v>2.789657648652792</v>
      </c>
      <c r="T2865" s="181">
        <f t="shared" si="132"/>
        <v>5085.4945652891038</v>
      </c>
      <c r="U2865" s="226">
        <f t="shared" si="133"/>
        <v>333.64052186894384</v>
      </c>
    </row>
    <row r="2866" spans="1:21" x14ac:dyDescent="0.25">
      <c r="A2866" s="156" t="s">
        <v>15015</v>
      </c>
      <c r="B2866" s="156" t="s">
        <v>456</v>
      </c>
      <c r="C2866" s="223">
        <v>1.145761251449585</v>
      </c>
      <c r="D2866" s="221">
        <v>2.1132705211639404</v>
      </c>
      <c r="E2866" s="221">
        <v>1.7378702163696289</v>
      </c>
      <c r="F2866" s="221">
        <v>5.0884308815002441</v>
      </c>
      <c r="G2866" s="221">
        <v>9.2572708129882812</v>
      </c>
      <c r="H2866" s="221">
        <v>3.7027943134307861</v>
      </c>
      <c r="I2866" s="221">
        <v>1.251168966293335</v>
      </c>
      <c r="J2866" s="221">
        <v>0.8253713846206665</v>
      </c>
      <c r="K2866" s="180">
        <v>1.4856400489807129</v>
      </c>
      <c r="L2866" s="181">
        <v>0.54580897092819214</v>
      </c>
      <c r="M2866" s="181">
        <v>0.50630277395248413</v>
      </c>
      <c r="N2866" s="181">
        <v>0.60194933414459229</v>
      </c>
      <c r="O2866" s="181">
        <v>2.0096166133880615</v>
      </c>
      <c r="P2866" s="181">
        <v>1.6561403274536133</v>
      </c>
      <c r="Q2866" s="181">
        <v>0.46367770433425903</v>
      </c>
      <c r="R2866" s="181">
        <v>1.1831059455871582</v>
      </c>
      <c r="S2866" s="226">
        <f t="shared" si="134"/>
        <v>8.4522417187690735</v>
      </c>
      <c r="T2866" s="181">
        <f t="shared" si="132"/>
        <v>33.091050056090012</v>
      </c>
      <c r="U2866" s="226">
        <f t="shared" si="133"/>
        <v>2.1709816160776043</v>
      </c>
    </row>
    <row r="2867" spans="1:21" x14ac:dyDescent="0.25">
      <c r="A2867" s="156" t="s">
        <v>16683</v>
      </c>
      <c r="B2867" s="156" t="s">
        <v>456</v>
      </c>
      <c r="C2867" s="223">
        <v>-2.07662034034729</v>
      </c>
      <c r="D2867" s="221">
        <v>-1.109110951423645</v>
      </c>
      <c r="E2867" s="221">
        <v>-1.4845113754272461</v>
      </c>
      <c r="F2867" s="221">
        <v>1.8660489320755005</v>
      </c>
      <c r="G2867" s="221">
        <v>6.0348896980285645</v>
      </c>
      <c r="H2867" s="221">
        <v>139.83546447753906</v>
      </c>
      <c r="I2867" s="221">
        <v>-1.9712127447128296</v>
      </c>
      <c r="J2867" s="221">
        <v>-2.397010326385498</v>
      </c>
      <c r="K2867" s="180">
        <v>24.399785995483398</v>
      </c>
      <c r="L2867" s="181">
        <v>8.4248924255371094</v>
      </c>
      <c r="M2867" s="181">
        <v>7.1935620307922363</v>
      </c>
      <c r="N2867" s="181">
        <v>6.2214593887329102</v>
      </c>
      <c r="O2867" s="181">
        <v>24.140558242797852</v>
      </c>
      <c r="P2867" s="181">
        <v>37.587982177734375</v>
      </c>
      <c r="Q2867" s="181">
        <v>13.350214958190918</v>
      </c>
      <c r="R2867" s="181">
        <v>37.069526672363281</v>
      </c>
      <c r="S2867" s="226">
        <f t="shared" si="134"/>
        <v>158.38798189163208</v>
      </c>
      <c r="T2867" s="181">
        <f t="shared" si="132"/>
        <v>5227.5637913746195</v>
      </c>
      <c r="U2867" s="226">
        <f t="shared" si="133"/>
        <v>342.96115924730543</v>
      </c>
    </row>
    <row r="2868" spans="1:21" x14ac:dyDescent="0.25">
      <c r="A2868" s="156" t="s">
        <v>15043</v>
      </c>
      <c r="B2868" s="156" t="s">
        <v>456</v>
      </c>
      <c r="C2868" s="223">
        <v>-1.8663454055786133</v>
      </c>
      <c r="D2868" s="221">
        <v>-0.89883601665496826</v>
      </c>
      <c r="E2868" s="221">
        <v>-1.2742363214492798</v>
      </c>
      <c r="F2868" s="221">
        <v>2.0763239860534668</v>
      </c>
      <c r="G2868" s="221">
        <v>6.2451643943786621</v>
      </c>
      <c r="H2868" s="221">
        <v>0.69068753719329834</v>
      </c>
      <c r="I2868" s="221">
        <v>-1.7609375715255737</v>
      </c>
      <c r="J2868" s="221">
        <v>-2.1867351531982422</v>
      </c>
      <c r="K2868" s="180">
        <v>138.25541687011719</v>
      </c>
      <c r="L2868" s="181">
        <v>53.399566650390625</v>
      </c>
      <c r="M2868" s="181">
        <v>30.061038970947266</v>
      </c>
      <c r="N2868" s="181">
        <v>19.025974273681641</v>
      </c>
      <c r="O2868" s="181">
        <v>123.16146850585937</v>
      </c>
      <c r="P2868" s="181">
        <v>198.50433349609375</v>
      </c>
      <c r="Q2868" s="181">
        <v>67.225105285644531</v>
      </c>
      <c r="R2868" s="181">
        <v>191.78181457519531</v>
      </c>
      <c r="S2868" s="226">
        <f t="shared" si="134"/>
        <v>821.41471862792969</v>
      </c>
      <c r="T2868" s="181">
        <f t="shared" si="132"/>
        <v>63.68224094797597</v>
      </c>
      <c r="U2868" s="226">
        <f t="shared" si="133"/>
        <v>4.1779567023209792</v>
      </c>
    </row>
    <row r="2869" spans="1:21" x14ac:dyDescent="0.25">
      <c r="A2869" s="156" t="s">
        <v>15044</v>
      </c>
      <c r="B2869" s="156" t="s">
        <v>456</v>
      </c>
      <c r="C2869" s="223">
        <v>-2.9601495265960693</v>
      </c>
      <c r="D2869" s="221">
        <v>6.9962615966796875</v>
      </c>
      <c r="E2869" s="221">
        <v>0.57094335556030273</v>
      </c>
      <c r="F2869" s="221">
        <v>6.2067446708679199</v>
      </c>
      <c r="G2869" s="221">
        <v>28.855154037475586</v>
      </c>
      <c r="H2869" s="221">
        <v>12.740263938903809</v>
      </c>
      <c r="I2869" s="221">
        <v>2.7454211711883545</v>
      </c>
      <c r="J2869" s="221">
        <v>-1.7091649770736694</v>
      </c>
      <c r="K2869" s="180">
        <v>735.98748779296875</v>
      </c>
      <c r="L2869" s="181">
        <v>286.04336547851562</v>
      </c>
      <c r="M2869" s="181">
        <v>232.27973937988281</v>
      </c>
      <c r="N2869" s="181">
        <v>212.96658325195312</v>
      </c>
      <c r="O2869" s="181">
        <v>835.68505859375</v>
      </c>
      <c r="P2869" s="181">
        <v>1118.5965576171875</v>
      </c>
      <c r="Q2869" s="181">
        <v>470.82318115234375</v>
      </c>
      <c r="R2869" s="181">
        <v>1552.88134765625</v>
      </c>
      <c r="S2869" s="226">
        <f t="shared" si="134"/>
        <v>5445.2633209228516</v>
      </c>
      <c r="T2869" s="181">
        <f t="shared" si="132"/>
        <v>38280.562973002125</v>
      </c>
      <c r="U2869" s="226">
        <f t="shared" si="133"/>
        <v>2511.4463979420902</v>
      </c>
    </row>
    <row r="2870" spans="1:21" x14ac:dyDescent="0.25">
      <c r="A2870" s="156" t="s">
        <v>16684</v>
      </c>
      <c r="B2870" s="156" t="s">
        <v>456</v>
      </c>
      <c r="C2870" s="223">
        <v>-1.515009880065918</v>
      </c>
      <c r="D2870" s="221">
        <v>-0.5475003719329834</v>
      </c>
      <c r="E2870" s="221">
        <v>-0.9229007363319397</v>
      </c>
      <c r="F2870" s="221">
        <v>8.0653667449951172</v>
      </c>
      <c r="G2870" s="221">
        <v>24.724967956542969</v>
      </c>
      <c r="H2870" s="221">
        <v>7.2899703979492188</v>
      </c>
      <c r="I2870" s="221">
        <v>-1.4096020460128784</v>
      </c>
      <c r="J2870" s="221">
        <v>-1.8353997468948364</v>
      </c>
      <c r="K2870" s="180">
        <v>1429</v>
      </c>
      <c r="L2870" s="181">
        <v>511</v>
      </c>
      <c r="M2870" s="181">
        <v>375</v>
      </c>
      <c r="N2870" s="181">
        <v>320</v>
      </c>
      <c r="O2870" s="181">
        <v>1503</v>
      </c>
      <c r="P2870" s="181">
        <v>1929</v>
      </c>
      <c r="Q2870" s="181">
        <v>757</v>
      </c>
      <c r="R2870" s="181">
        <v>2184</v>
      </c>
      <c r="S2870" s="226">
        <f t="shared" si="134"/>
        <v>9008</v>
      </c>
      <c r="T2870" s="181">
        <f t="shared" si="132"/>
        <v>45938.505713880062</v>
      </c>
      <c r="U2870" s="226">
        <f t="shared" si="133"/>
        <v>3013.855746670547</v>
      </c>
    </row>
    <row r="2871" spans="1:21" x14ac:dyDescent="0.25">
      <c r="A2871" s="156" t="s">
        <v>15045</v>
      </c>
      <c r="B2871" s="156" t="s">
        <v>456</v>
      </c>
      <c r="C2871" s="223">
        <v>-1.5020496845245361</v>
      </c>
      <c r="D2871" s="221">
        <v>-0.84971129894256592</v>
      </c>
      <c r="E2871" s="221">
        <v>-1.2251116037368774</v>
      </c>
      <c r="F2871" s="221">
        <v>9.5034751892089844</v>
      </c>
      <c r="G2871" s="221">
        <v>8.6638784408569336</v>
      </c>
      <c r="H2871" s="221">
        <v>1.9494554996490479</v>
      </c>
      <c r="I2871" s="221">
        <v>-1.7118128538131714</v>
      </c>
      <c r="J2871" s="221">
        <v>-1.2310851812362671</v>
      </c>
      <c r="K2871" s="180">
        <v>1635.4539794921875</v>
      </c>
      <c r="L2871" s="181">
        <v>828.97613525390625</v>
      </c>
      <c r="M2871" s="181">
        <v>456.88873291015625</v>
      </c>
      <c r="N2871" s="181">
        <v>359.97293090820312</v>
      </c>
      <c r="O2871" s="181">
        <v>1524.693115234375</v>
      </c>
      <c r="P2871" s="181">
        <v>2028.30908203125</v>
      </c>
      <c r="Q2871" s="181">
        <v>721.676513671875</v>
      </c>
      <c r="R2871" s="181">
        <v>1683.0465087890625</v>
      </c>
      <c r="S2871" s="226">
        <f t="shared" si="134"/>
        <v>9239.0169982910156</v>
      </c>
      <c r="T2871" s="181">
        <f t="shared" si="132"/>
        <v>13556.835962994242</v>
      </c>
      <c r="U2871" s="226">
        <f t="shared" si="133"/>
        <v>889.41395325784435</v>
      </c>
    </row>
    <row r="2872" spans="1:21" x14ac:dyDescent="0.25">
      <c r="A2872" s="156" t="s">
        <v>16685</v>
      </c>
      <c r="B2872" s="156" t="s">
        <v>456</v>
      </c>
      <c r="C2872" s="223">
        <v>-1.8479872941970825</v>
      </c>
      <c r="D2872" s="221">
        <v>3.3713138103485107</v>
      </c>
      <c r="E2872" s="221">
        <v>-1.2558783292770386</v>
      </c>
      <c r="F2872" s="221">
        <v>2.0946817398071289</v>
      </c>
      <c r="G2872" s="221">
        <v>52.003761291503906</v>
      </c>
      <c r="H2872" s="221">
        <v>1.8686094284057617</v>
      </c>
      <c r="I2872" s="221">
        <v>-1.7425795793533325</v>
      </c>
      <c r="J2872" s="221">
        <v>-2.1683773994445801</v>
      </c>
      <c r="K2872" s="180">
        <v>402.9678955078125</v>
      </c>
      <c r="L2872" s="181">
        <v>169.72293090820312</v>
      </c>
      <c r="M2872" s="181">
        <v>100.24570465087891</v>
      </c>
      <c r="N2872" s="181">
        <v>73.447349548339844</v>
      </c>
      <c r="O2872" s="181">
        <v>337.46078491210937</v>
      </c>
      <c r="P2872" s="181">
        <v>587.57879638671875</v>
      </c>
      <c r="Q2872" s="181">
        <v>168.73039245605469</v>
      </c>
      <c r="R2872" s="181">
        <v>363.26663208007812</v>
      </c>
      <c r="S2872" s="226">
        <f t="shared" si="134"/>
        <v>2203.4204864501953</v>
      </c>
      <c r="T2872" s="181">
        <f t="shared" si="132"/>
        <v>17420.922215285296</v>
      </c>
      <c r="U2872" s="226">
        <f t="shared" si="133"/>
        <v>1142.922385369935</v>
      </c>
    </row>
    <row r="2873" spans="1:21" x14ac:dyDescent="0.25">
      <c r="A2873" s="156" t="s">
        <v>16686</v>
      </c>
      <c r="B2873" s="156" t="s">
        <v>456</v>
      </c>
      <c r="C2873" s="223">
        <v>-1.9705190658569336</v>
      </c>
      <c r="D2873" s="221">
        <v>-1.003009557723999</v>
      </c>
      <c r="E2873" s="221">
        <v>-1.3784099817276001</v>
      </c>
      <c r="F2873" s="221">
        <v>1.9721503257751465</v>
      </c>
      <c r="G2873" s="221">
        <v>6.1409912109375</v>
      </c>
      <c r="H2873" s="221">
        <v>0.58651399612426758</v>
      </c>
      <c r="I2873" s="221">
        <v>-1.8651111125946045</v>
      </c>
      <c r="J2873" s="221">
        <v>-2.2909088134765625</v>
      </c>
      <c r="K2873" s="180">
        <v>368</v>
      </c>
      <c r="L2873" s="181">
        <v>168</v>
      </c>
      <c r="M2873" s="181">
        <v>102</v>
      </c>
      <c r="N2873" s="181">
        <v>73</v>
      </c>
      <c r="O2873" s="181">
        <v>382</v>
      </c>
      <c r="P2873" s="181">
        <v>623</v>
      </c>
      <c r="Q2873" s="181">
        <v>220</v>
      </c>
      <c r="R2873" s="181">
        <v>471</v>
      </c>
      <c r="S2873" s="226">
        <f t="shared" si="134"/>
        <v>2407</v>
      </c>
      <c r="T2873" s="181">
        <f t="shared" si="132"/>
        <v>331.62689995765686</v>
      </c>
      <c r="U2873" s="226">
        <f t="shared" si="133"/>
        <v>21.756816480121962</v>
      </c>
    </row>
    <row r="2874" spans="1:21" x14ac:dyDescent="0.25">
      <c r="A2874" s="156" t="s">
        <v>16687</v>
      </c>
      <c r="B2874" s="156" t="s">
        <v>456</v>
      </c>
      <c r="C2874" s="223">
        <v>-2.2105200290679932</v>
      </c>
      <c r="D2874" s="221">
        <v>-1.2430108785629272</v>
      </c>
      <c r="E2874" s="221">
        <v>-1.6184111833572388</v>
      </c>
      <c r="F2874" s="221">
        <v>1.7321490049362183</v>
      </c>
      <c r="G2874" s="221">
        <v>63.270286560058594</v>
      </c>
      <c r="H2874" s="221">
        <v>17.62092399597168</v>
      </c>
      <c r="I2874" s="221">
        <v>-2.1051123142242432</v>
      </c>
      <c r="J2874" s="221">
        <v>-2.5309100151062012</v>
      </c>
      <c r="K2874" s="180">
        <v>268</v>
      </c>
      <c r="L2874" s="181">
        <v>79</v>
      </c>
      <c r="M2874" s="181">
        <v>89</v>
      </c>
      <c r="N2874" s="181">
        <v>71</v>
      </c>
      <c r="O2874" s="181">
        <v>243</v>
      </c>
      <c r="P2874" s="181">
        <v>294</v>
      </c>
      <c r="Q2874" s="181">
        <v>117</v>
      </c>
      <c r="R2874" s="181">
        <v>331</v>
      </c>
      <c r="S2874" s="226">
        <f t="shared" si="134"/>
        <v>1492</v>
      </c>
      <c r="T2874" s="181">
        <f t="shared" si="132"/>
        <v>18759.528689980507</v>
      </c>
      <c r="U2874" s="226">
        <f t="shared" si="133"/>
        <v>1230.7434137990681</v>
      </c>
    </row>
    <row r="2875" spans="1:21" x14ac:dyDescent="0.25">
      <c r="A2875" s="156" t="s">
        <v>16688</v>
      </c>
      <c r="B2875" s="156" t="s">
        <v>456</v>
      </c>
      <c r="C2875" s="223">
        <v>-1.9984117746353149</v>
      </c>
      <c r="D2875" s="221">
        <v>-5.6861553192138672</v>
      </c>
      <c r="E2875" s="221">
        <v>-1.4063026905059814</v>
      </c>
      <c r="F2875" s="221">
        <v>1.9442574977874756</v>
      </c>
      <c r="G2875" s="221">
        <v>13.424293518066406</v>
      </c>
      <c r="H2875" s="221">
        <v>0.55862122774124146</v>
      </c>
      <c r="I2875" s="221">
        <v>11.650134086608887</v>
      </c>
      <c r="J2875" s="221">
        <v>-2.3188014030456543</v>
      </c>
      <c r="K2875" s="180">
        <v>502</v>
      </c>
      <c r="L2875" s="181">
        <v>213</v>
      </c>
      <c r="M2875" s="181">
        <v>130</v>
      </c>
      <c r="N2875" s="181">
        <v>129</v>
      </c>
      <c r="O2875" s="181">
        <v>528</v>
      </c>
      <c r="P2875" s="181">
        <v>934</v>
      </c>
      <c r="Q2875" s="181">
        <v>375</v>
      </c>
      <c r="R2875" s="181">
        <v>1002</v>
      </c>
      <c r="S2875" s="226">
        <f t="shared" si="134"/>
        <v>3813</v>
      </c>
      <c r="T2875" s="181">
        <f t="shared" si="132"/>
        <v>7508.7765544652939</v>
      </c>
      <c r="U2875" s="226">
        <f t="shared" si="133"/>
        <v>492.623105986285</v>
      </c>
    </row>
    <row r="2876" spans="1:21" x14ac:dyDescent="0.25">
      <c r="A2876" s="156" t="s">
        <v>16689</v>
      </c>
      <c r="B2876" s="156" t="s">
        <v>456</v>
      </c>
      <c r="C2876" s="223">
        <v>-1.2579543590545654</v>
      </c>
      <c r="D2876" s="221">
        <v>-0.29044494032859802</v>
      </c>
      <c r="E2876" s="221">
        <v>-0.66584521532058716</v>
      </c>
      <c r="F2876" s="221">
        <v>2.6847150325775146</v>
      </c>
      <c r="G2876" s="221">
        <v>6.8535556793212891</v>
      </c>
      <c r="H2876" s="221">
        <v>1.2990785837173462</v>
      </c>
      <c r="I2876" s="221">
        <v>-1.1525465250015259</v>
      </c>
      <c r="J2876" s="221">
        <v>-1.5783443450927734</v>
      </c>
      <c r="K2876" s="180">
        <v>87</v>
      </c>
      <c r="L2876" s="181">
        <v>27</v>
      </c>
      <c r="M2876" s="181">
        <v>29</v>
      </c>
      <c r="N2876" s="181">
        <v>14</v>
      </c>
      <c r="O2876" s="181">
        <v>100</v>
      </c>
      <c r="P2876" s="181">
        <v>133</v>
      </c>
      <c r="Q2876" s="181">
        <v>43</v>
      </c>
      <c r="R2876" s="181">
        <v>89</v>
      </c>
      <c r="S2876" s="226">
        <f t="shared" si="134"/>
        <v>522</v>
      </c>
      <c r="T2876" s="181">
        <f t="shared" si="132"/>
        <v>569.09332886338234</v>
      </c>
      <c r="U2876" s="226">
        <f t="shared" si="133"/>
        <v>37.336112111904171</v>
      </c>
    </row>
    <row r="2877" spans="1:21" x14ac:dyDescent="0.25">
      <c r="A2877" s="156" t="s">
        <v>16690</v>
      </c>
      <c r="B2877" s="156" t="s">
        <v>456</v>
      </c>
      <c r="C2877" s="223">
        <v>-2.1934726238250732</v>
      </c>
      <c r="D2877" s="221">
        <v>-4.0505881309509277</v>
      </c>
      <c r="E2877" s="221">
        <v>1.9307200908660889</v>
      </c>
      <c r="F2877" s="221">
        <v>5.1716012954711914</v>
      </c>
      <c r="G2877" s="221">
        <v>12.575243949890137</v>
      </c>
      <c r="H2877" s="221">
        <v>11.402983665466309</v>
      </c>
      <c r="I2877" s="221">
        <v>5.2561221122741699</v>
      </c>
      <c r="J2877" s="221">
        <v>-2.5138626098632812</v>
      </c>
      <c r="K2877" s="180">
        <v>892</v>
      </c>
      <c r="L2877" s="181">
        <v>289</v>
      </c>
      <c r="M2877" s="181">
        <v>303</v>
      </c>
      <c r="N2877" s="181">
        <v>247</v>
      </c>
      <c r="O2877" s="181">
        <v>958</v>
      </c>
      <c r="P2877" s="181">
        <v>1354</v>
      </c>
      <c r="Q2877" s="181">
        <v>685</v>
      </c>
      <c r="R2877" s="181">
        <v>2833</v>
      </c>
      <c r="S2877" s="226">
        <f t="shared" si="134"/>
        <v>7561</v>
      </c>
      <c r="T2877" s="181">
        <f t="shared" si="132"/>
        <v>22700.590617418289</v>
      </c>
      <c r="U2877" s="226">
        <f t="shared" si="133"/>
        <v>1489.3019357495125</v>
      </c>
    </row>
    <row r="2878" spans="1:21" x14ac:dyDescent="0.25">
      <c r="A2878" s="156" t="s">
        <v>16691</v>
      </c>
      <c r="B2878" s="156" t="s">
        <v>456</v>
      </c>
      <c r="C2878" s="223">
        <v>-1.6983022689819336</v>
      </c>
      <c r="D2878" s="221">
        <v>-0.73079288005828857</v>
      </c>
      <c r="E2878" s="221">
        <v>7.1932644844055176</v>
      </c>
      <c r="F2878" s="221">
        <v>16.497058868408203</v>
      </c>
      <c r="G2878" s="221">
        <v>11.37096118927002</v>
      </c>
      <c r="H2878" s="221">
        <v>7.645512580871582</v>
      </c>
      <c r="I2878" s="221">
        <v>-0.61574280261993408</v>
      </c>
      <c r="J2878" s="221">
        <v>-1.2261650562286377</v>
      </c>
      <c r="K2878" s="180">
        <v>1516</v>
      </c>
      <c r="L2878" s="181">
        <v>615</v>
      </c>
      <c r="M2878" s="181">
        <v>443</v>
      </c>
      <c r="N2878" s="181">
        <v>351</v>
      </c>
      <c r="O2878" s="181">
        <v>1479</v>
      </c>
      <c r="P2878" s="181">
        <v>2226</v>
      </c>
      <c r="Q2878" s="181">
        <v>844</v>
      </c>
      <c r="R2878" s="181">
        <v>3382</v>
      </c>
      <c r="S2878" s="226">
        <f t="shared" si="134"/>
        <v>10856</v>
      </c>
      <c r="T2878" s="181">
        <f t="shared" si="132"/>
        <v>35123.005426764488</v>
      </c>
      <c r="U2878" s="226">
        <f t="shared" si="133"/>
        <v>2304.2907056032354</v>
      </c>
    </row>
    <row r="2879" spans="1:21" x14ac:dyDescent="0.25">
      <c r="A2879" s="156" t="s">
        <v>16692</v>
      </c>
      <c r="B2879" s="156" t="s">
        <v>456</v>
      </c>
      <c r="C2879" s="223">
        <v>-1.7034212350845337</v>
      </c>
      <c r="D2879" s="221">
        <v>-0.73591190576553345</v>
      </c>
      <c r="E2879" s="221">
        <v>4.212214469909668</v>
      </c>
      <c r="F2879" s="221">
        <v>9.5116243362426758</v>
      </c>
      <c r="G2879" s="221">
        <v>28.158803939819336</v>
      </c>
      <c r="H2879" s="221">
        <v>11.047852516174316</v>
      </c>
      <c r="I2879" s="221">
        <v>-1.5980135202407837</v>
      </c>
      <c r="J2879" s="221">
        <v>-1.9191677570343018</v>
      </c>
      <c r="K2879" s="180">
        <v>779</v>
      </c>
      <c r="L2879" s="181">
        <v>406</v>
      </c>
      <c r="M2879" s="181">
        <v>332</v>
      </c>
      <c r="N2879" s="181">
        <v>287</v>
      </c>
      <c r="O2879" s="181">
        <v>956</v>
      </c>
      <c r="P2879" s="181">
        <v>1598</v>
      </c>
      <c r="Q2879" s="181">
        <v>765</v>
      </c>
      <c r="R2879" s="181">
        <v>3251</v>
      </c>
      <c r="S2879" s="226">
        <f t="shared" si="134"/>
        <v>8374</v>
      </c>
      <c r="T2879" s="181">
        <f t="shared" si="132"/>
        <v>39615.136178851128</v>
      </c>
      <c r="U2879" s="226">
        <f t="shared" si="133"/>
        <v>2599.0028184937769</v>
      </c>
    </row>
    <row r="2880" spans="1:21" x14ac:dyDescent="0.25">
      <c r="A2880" s="156" t="s">
        <v>16680</v>
      </c>
      <c r="B2880" s="156" t="s">
        <v>456</v>
      </c>
      <c r="C2880" s="223">
        <v>-0.80226492881774902</v>
      </c>
      <c r="D2880" s="221">
        <v>0.1652444452047348</v>
      </c>
      <c r="E2880" s="221">
        <v>-0.2101559191942215</v>
      </c>
      <c r="F2880" s="221">
        <v>3.140404224395752</v>
      </c>
      <c r="G2880" s="221">
        <v>7.3092446327209473</v>
      </c>
      <c r="H2880" s="221">
        <v>1.754767894744873</v>
      </c>
      <c r="I2880" s="221">
        <v>-0.69685715436935425</v>
      </c>
      <c r="J2880" s="221">
        <v>-1.122654914855957</v>
      </c>
      <c r="K2880" s="180">
        <v>0.16094031929969788</v>
      </c>
      <c r="L2880" s="181">
        <v>8.1374324858188629E-2</v>
      </c>
      <c r="M2880" s="181">
        <v>5.2441228181123734E-2</v>
      </c>
      <c r="N2880" s="181">
        <v>4.3399639427661896E-2</v>
      </c>
      <c r="O2880" s="181">
        <v>0.14828209578990936</v>
      </c>
      <c r="P2880" s="181">
        <v>0.21699818968772888</v>
      </c>
      <c r="Q2880" s="181">
        <v>6.8716093897819519E-2</v>
      </c>
      <c r="R2880" s="181">
        <v>0.13381555676460266</v>
      </c>
      <c r="S2880" s="226">
        <f t="shared" si="134"/>
        <v>0.90596744790673256</v>
      </c>
      <c r="T2880" s="181">
        <f t="shared" si="132"/>
        <v>1.2760990329658408</v>
      </c>
      <c r="U2880" s="226">
        <f t="shared" si="133"/>
        <v>8.3720145965975254E-2</v>
      </c>
    </row>
    <row r="2881" spans="1:21" x14ac:dyDescent="0.25">
      <c r="A2881" s="156" t="s">
        <v>16682</v>
      </c>
      <c r="B2881" s="156" t="s">
        <v>456</v>
      </c>
      <c r="C2881" s="223">
        <v>-2.1245837211608887</v>
      </c>
      <c r="D2881" s="221">
        <v>-1.1570740938186646</v>
      </c>
      <c r="E2881" s="221">
        <v>-1.5324745178222656</v>
      </c>
      <c r="F2881" s="221">
        <v>1.818085789680481</v>
      </c>
      <c r="G2881" s="221">
        <v>5.9869260787963867</v>
      </c>
      <c r="H2881" s="221">
        <v>0.43244943022727966</v>
      </c>
      <c r="I2881" s="221">
        <v>-2.0191757678985596</v>
      </c>
      <c r="J2881" s="221">
        <v>-2.4449734687805176</v>
      </c>
      <c r="K2881" s="180">
        <v>616.19110107421875</v>
      </c>
      <c r="L2881" s="181">
        <v>316.58441162109375</v>
      </c>
      <c r="M2881" s="181">
        <v>207.72731018066406</v>
      </c>
      <c r="N2881" s="181">
        <v>142.81253051757813</v>
      </c>
      <c r="O2881" s="181">
        <v>715.06134033203125</v>
      </c>
      <c r="P2881" s="181">
        <v>1503.0269775390625</v>
      </c>
      <c r="Q2881" s="181">
        <v>803.94464111328125</v>
      </c>
      <c r="R2881" s="181">
        <v>2544.65966796875</v>
      </c>
      <c r="S2881" s="226">
        <f t="shared" si="134"/>
        <v>6850.0079803466797</v>
      </c>
      <c r="T2881" s="181">
        <f t="shared" si="132"/>
        <v>-4648.0809477467337</v>
      </c>
      <c r="U2881" s="226">
        <f t="shared" si="133"/>
        <v>-304.94342943165742</v>
      </c>
    </row>
    <row r="2882" spans="1:21" x14ac:dyDescent="0.25">
      <c r="A2882" s="156" t="s">
        <v>16693</v>
      </c>
      <c r="B2882" s="156" t="s">
        <v>456</v>
      </c>
      <c r="C2882" s="223">
        <v>-1.7434145212173462</v>
      </c>
      <c r="D2882" s="221">
        <v>-0.88172358274459839</v>
      </c>
      <c r="E2882" s="221">
        <v>-1.2571240663528442</v>
      </c>
      <c r="F2882" s="221">
        <v>14.354104042053223</v>
      </c>
      <c r="G2882" s="221">
        <v>16.426664352416992</v>
      </c>
      <c r="H2882" s="221">
        <v>4.351661205291748</v>
      </c>
      <c r="I2882" s="221">
        <v>-1.7438253164291382</v>
      </c>
      <c r="J2882" s="221">
        <v>-2.1696231365203857</v>
      </c>
      <c r="K2882" s="180">
        <v>1851</v>
      </c>
      <c r="L2882" s="181">
        <v>573</v>
      </c>
      <c r="M2882" s="181">
        <v>473</v>
      </c>
      <c r="N2882" s="181">
        <v>425</v>
      </c>
      <c r="O2882" s="181">
        <v>1923</v>
      </c>
      <c r="P2882" s="181">
        <v>2019</v>
      </c>
      <c r="Q2882" s="181">
        <v>690</v>
      </c>
      <c r="R2882" s="181">
        <v>2214</v>
      </c>
      <c r="S2882" s="226">
        <f t="shared" si="134"/>
        <v>10168</v>
      </c>
      <c r="T2882" s="181">
        <f t="shared" si="132"/>
        <v>36141.281073391438</v>
      </c>
      <c r="U2882" s="226">
        <f t="shared" si="133"/>
        <v>2371.0960111217832</v>
      </c>
    </row>
    <row r="2883" spans="1:21" x14ac:dyDescent="0.25">
      <c r="A2883" s="156" t="s">
        <v>16694</v>
      </c>
      <c r="B2883" s="156" t="s">
        <v>456</v>
      </c>
      <c r="C2883" s="223">
        <v>-0.86125552654266357</v>
      </c>
      <c r="D2883" s="221">
        <v>-1.1612565517425537</v>
      </c>
      <c r="E2883" s="221">
        <v>-1.5366568565368652</v>
      </c>
      <c r="F2883" s="221">
        <v>1.8139033317565918</v>
      </c>
      <c r="G2883" s="221">
        <v>18.217174530029297</v>
      </c>
      <c r="H2883" s="221">
        <v>0.42826700210571289</v>
      </c>
      <c r="I2883" s="221">
        <v>-2.0233581066131592</v>
      </c>
      <c r="J2883" s="221">
        <v>-2.4491558074951172</v>
      </c>
      <c r="K2883" s="180">
        <v>527.1533203125</v>
      </c>
      <c r="L2883" s="181">
        <v>159.74342346191406</v>
      </c>
      <c r="M2883" s="181">
        <v>103.83322906494141</v>
      </c>
      <c r="N2883" s="181">
        <v>58.905387878417969</v>
      </c>
      <c r="O2883" s="181">
        <v>538.13568115234375</v>
      </c>
      <c r="P2883" s="181">
        <v>605.0281982421875</v>
      </c>
      <c r="Q2883" s="181">
        <v>233.624755859375</v>
      </c>
      <c r="R2883" s="181">
        <v>960.45733642578125</v>
      </c>
      <c r="S2883" s="226">
        <f t="shared" si="134"/>
        <v>3186.8813323974609</v>
      </c>
      <c r="T2883" s="181">
        <f t="shared" si="132"/>
        <v>6545.1848584116487</v>
      </c>
      <c r="U2883" s="226">
        <f t="shared" si="133"/>
        <v>429.40541256188106</v>
      </c>
    </row>
    <row r="2884" spans="1:21" x14ac:dyDescent="0.25">
      <c r="A2884" s="156" t="s">
        <v>16695</v>
      </c>
      <c r="B2884" s="156" t="s">
        <v>456</v>
      </c>
      <c r="C2884" s="223">
        <v>-0.97871857881546021</v>
      </c>
      <c r="D2884" s="221">
        <v>-1.1209213174879551E-2</v>
      </c>
      <c r="E2884" s="221">
        <v>-0.38660961389541626</v>
      </c>
      <c r="F2884" s="221">
        <v>2.9639508724212646</v>
      </c>
      <c r="G2884" s="221">
        <v>7.1327910423278809</v>
      </c>
      <c r="H2884" s="221">
        <v>1.5783143043518066</v>
      </c>
      <c r="I2884" s="221">
        <v>-0.87331080436706543</v>
      </c>
      <c r="J2884" s="221">
        <v>-1.2991085052490234</v>
      </c>
      <c r="K2884" s="180">
        <v>11.393255233764648</v>
      </c>
      <c r="L2884" s="181">
        <v>5.0124373435974121</v>
      </c>
      <c r="M2884" s="181">
        <v>3.9266571998596191</v>
      </c>
      <c r="N2884" s="181">
        <v>3.5176305770874023</v>
      </c>
      <c r="O2884" s="181">
        <v>11.02141284942627</v>
      </c>
      <c r="P2884" s="181">
        <v>10.121554374694824</v>
      </c>
      <c r="Q2884" s="181">
        <v>3.3540196418762207</v>
      </c>
      <c r="R2884" s="181">
        <v>10.441338539123535</v>
      </c>
      <c r="S2884" s="226">
        <f t="shared" si="134"/>
        <v>58.788305759429932</v>
      </c>
      <c r="T2884" s="181">
        <f t="shared" si="132"/>
        <v>75.795920349065383</v>
      </c>
      <c r="U2884" s="226">
        <f t="shared" si="133"/>
        <v>4.9726904819455742</v>
      </c>
    </row>
    <row r="2885" spans="1:21" x14ac:dyDescent="0.25">
      <c r="A2885" s="156" t="s">
        <v>16696</v>
      </c>
      <c r="B2885" s="156" t="s">
        <v>456</v>
      </c>
      <c r="C2885" s="223">
        <v>-1.9637613296508789</v>
      </c>
      <c r="D2885" s="221">
        <v>-0.99625205993652344</v>
      </c>
      <c r="E2885" s="221">
        <v>-1.371652364730835</v>
      </c>
      <c r="F2885" s="221">
        <v>1.9789078235626221</v>
      </c>
      <c r="G2885" s="221">
        <v>6.1477484703063965</v>
      </c>
      <c r="H2885" s="221">
        <v>0.59327149391174316</v>
      </c>
      <c r="I2885" s="221">
        <v>-1.8583536148071289</v>
      </c>
      <c r="J2885" s="221">
        <v>-2.2841513156890869</v>
      </c>
      <c r="K2885" s="180">
        <v>41.705158233642578</v>
      </c>
      <c r="L2885" s="181">
        <v>14.523341178894043</v>
      </c>
      <c r="M2885" s="181">
        <v>8.9852581024169922</v>
      </c>
      <c r="N2885" s="181">
        <v>9.0982799530029297</v>
      </c>
      <c r="O2885" s="181">
        <v>46.113021850585937</v>
      </c>
      <c r="P2885" s="181">
        <v>61.879608154296875</v>
      </c>
      <c r="Q2885" s="181">
        <v>24.808353424072266</v>
      </c>
      <c r="R2885" s="181">
        <v>59.619163513183594</v>
      </c>
      <c r="S2885" s="226">
        <f t="shared" si="134"/>
        <v>266.73218441009521</v>
      </c>
      <c r="T2885" s="181">
        <f t="shared" ref="T2885:T2948" si="135">SUMPRODUCT(C2885:J2885,K2885:R2885)</f>
        <v>47.23290437679043</v>
      </c>
      <c r="U2885" s="226">
        <f t="shared" ref="U2885:U2948" si="136">(T2885/$T$10045)*$S$10045</f>
        <v>3.0987764637916611</v>
      </c>
    </row>
    <row r="2886" spans="1:21" x14ac:dyDescent="0.25">
      <c r="A2886" s="156" t="s">
        <v>16056</v>
      </c>
      <c r="B2886" s="156" t="s">
        <v>456</v>
      </c>
      <c r="C2886" s="223">
        <v>-2.0295963287353516</v>
      </c>
      <c r="D2886" s="221">
        <v>-1.0620869398117065</v>
      </c>
      <c r="E2886" s="221">
        <v>-1.4374874830245972</v>
      </c>
      <c r="F2886" s="221">
        <v>1.913072943687439</v>
      </c>
      <c r="G2886" s="221">
        <v>34.149803161621094</v>
      </c>
      <c r="H2886" s="221">
        <v>0.52743655443191528</v>
      </c>
      <c r="I2886" s="221">
        <v>-1.9241887331008911</v>
      </c>
      <c r="J2886" s="221">
        <v>-2.3499860763549805</v>
      </c>
      <c r="K2886" s="180">
        <v>265.1588134765625</v>
      </c>
      <c r="L2886" s="181">
        <v>80.015823364257813</v>
      </c>
      <c r="M2886" s="181">
        <v>54.053241729736328</v>
      </c>
      <c r="N2886" s="181">
        <v>44.264072418212891</v>
      </c>
      <c r="O2886" s="181">
        <v>226.85336303710937</v>
      </c>
      <c r="P2886" s="181">
        <v>371.13720703125</v>
      </c>
      <c r="Q2886" s="181">
        <v>111.51140594482422</v>
      </c>
      <c r="R2886" s="181">
        <v>315.38150024414062</v>
      </c>
      <c r="S2886" s="226">
        <f t="shared" ref="S2886:S2949" si="137">SUM(K2886:R2886)</f>
        <v>1468.3754272460937</v>
      </c>
      <c r="T2886" s="181">
        <f t="shared" si="135"/>
        <v>6370.8683243021505</v>
      </c>
      <c r="U2886" s="226">
        <f t="shared" si="136"/>
        <v>417.96914836692127</v>
      </c>
    </row>
    <row r="2887" spans="1:21" x14ac:dyDescent="0.25">
      <c r="A2887" s="156" t="s">
        <v>16697</v>
      </c>
      <c r="B2887" s="156" t="s">
        <v>456</v>
      </c>
      <c r="C2887" s="223">
        <v>-2.2390801906585693</v>
      </c>
      <c r="D2887" s="221">
        <v>-1.2715706825256348</v>
      </c>
      <c r="E2887" s="221">
        <v>-1.6469711065292358</v>
      </c>
      <c r="F2887" s="221">
        <v>1.7035892009735107</v>
      </c>
      <c r="G2887" s="221">
        <v>5.872429370880127</v>
      </c>
      <c r="H2887" s="221">
        <v>0.31795278191566467</v>
      </c>
      <c r="I2887" s="221">
        <v>-2.1336724758148193</v>
      </c>
      <c r="J2887" s="221">
        <v>-2.5594701766967773</v>
      </c>
      <c r="K2887" s="180">
        <v>1.3104621171951294</v>
      </c>
      <c r="L2887" s="181">
        <v>0.41786432266235352</v>
      </c>
      <c r="M2887" s="181">
        <v>0.34739607572555542</v>
      </c>
      <c r="N2887" s="181">
        <v>0.30907124280929565</v>
      </c>
      <c r="O2887" s="181">
        <v>1.3104621171951294</v>
      </c>
      <c r="P2887" s="181">
        <v>1.6084067821502686</v>
      </c>
      <c r="Q2887" s="181">
        <v>0.65275847911834717</v>
      </c>
      <c r="R2887" s="181">
        <v>1.9694019556045532</v>
      </c>
      <c r="S2887" s="226">
        <f t="shared" si="137"/>
        <v>7.9258230924606323</v>
      </c>
      <c r="T2887" s="181">
        <f t="shared" si="135"/>
        <v>-1.7375993911198293</v>
      </c>
      <c r="U2887" s="226">
        <f t="shared" si="136"/>
        <v>-0.1139974805222158</v>
      </c>
    </row>
    <row r="2888" spans="1:21" x14ac:dyDescent="0.25">
      <c r="A2888" s="156" t="s">
        <v>16057</v>
      </c>
      <c r="B2888" s="156" t="s">
        <v>456</v>
      </c>
      <c r="C2888" s="223">
        <v>-1.8401691913604736</v>
      </c>
      <c r="D2888" s="221">
        <v>-0.87265986204147339</v>
      </c>
      <c r="E2888" s="221">
        <v>-1.2480602264404297</v>
      </c>
      <c r="F2888" s="221">
        <v>2.1024999618530273</v>
      </c>
      <c r="G2888" s="221">
        <v>14.931160926818848</v>
      </c>
      <c r="H2888" s="221">
        <v>0.71686369180679321</v>
      </c>
      <c r="I2888" s="221">
        <v>-1.7347614765167236</v>
      </c>
      <c r="J2888" s="221">
        <v>-2.1605591773986816</v>
      </c>
      <c r="K2888" s="180">
        <v>571.66802978515625</v>
      </c>
      <c r="L2888" s="181">
        <v>191.67298889160156</v>
      </c>
      <c r="M2888" s="181">
        <v>127.33519744873047</v>
      </c>
      <c r="N2888" s="181">
        <v>123.98427581787109</v>
      </c>
      <c r="O2888" s="181">
        <v>560.27490234375</v>
      </c>
      <c r="P2888" s="181">
        <v>784.11676025390625</v>
      </c>
      <c r="Q2888" s="181">
        <v>249.97911071777344</v>
      </c>
      <c r="R2888" s="181">
        <v>674.8765869140625</v>
      </c>
      <c r="S2888" s="226">
        <f t="shared" si="137"/>
        <v>3283.9078521728516</v>
      </c>
      <c r="T2888" s="181">
        <f t="shared" si="135"/>
        <v>5918.4183507158059</v>
      </c>
      <c r="U2888" s="226">
        <f t="shared" si="136"/>
        <v>388.28557612651787</v>
      </c>
    </row>
    <row r="2889" spans="1:21" x14ac:dyDescent="0.25">
      <c r="A2889" s="156" t="s">
        <v>16698</v>
      </c>
      <c r="B2889" s="156" t="s">
        <v>456</v>
      </c>
      <c r="C2889" s="223">
        <v>-0.63217753171920776</v>
      </c>
      <c r="D2889" s="221">
        <v>0.33533188700675964</v>
      </c>
      <c r="E2889" s="221">
        <v>-4.0068522095680237E-2</v>
      </c>
      <c r="F2889" s="221">
        <v>3.3104918003082275</v>
      </c>
      <c r="G2889" s="221">
        <v>7.4793319702148437</v>
      </c>
      <c r="H2889" s="221">
        <v>122.09821319580078</v>
      </c>
      <c r="I2889" s="221">
        <v>-0.52676969766616821</v>
      </c>
      <c r="J2889" s="221">
        <v>-0.95256739854812622</v>
      </c>
      <c r="K2889" s="180">
        <v>3.9759902954101562</v>
      </c>
      <c r="L2889" s="181">
        <v>1.1639856100082397</v>
      </c>
      <c r="M2889" s="181">
        <v>1.1985594034194946</v>
      </c>
      <c r="N2889" s="181">
        <v>1.0717886686325073</v>
      </c>
      <c r="O2889" s="181">
        <v>4.1027612686157227</v>
      </c>
      <c r="P2889" s="181">
        <v>5.3186073303222656</v>
      </c>
      <c r="Q2889" s="181">
        <v>2.3798320293426514</v>
      </c>
      <c r="R2889" s="181">
        <v>4.7193279266357422</v>
      </c>
      <c r="S2889" s="226">
        <f t="shared" si="137"/>
        <v>23.93085253238678</v>
      </c>
      <c r="T2889" s="181">
        <f t="shared" si="135"/>
        <v>675.70617677558278</v>
      </c>
      <c r="U2889" s="226">
        <f t="shared" si="136"/>
        <v>44.330587429633425</v>
      </c>
    </row>
    <row r="2890" spans="1:21" x14ac:dyDescent="0.25">
      <c r="A2890" s="156" t="s">
        <v>16699</v>
      </c>
      <c r="B2890" s="156" t="s">
        <v>456</v>
      </c>
      <c r="C2890" s="223">
        <v>-0.88429498672485352</v>
      </c>
      <c r="D2890" s="221">
        <v>8.3214461803436279E-2</v>
      </c>
      <c r="E2890" s="221">
        <v>-0.29218590259552002</v>
      </c>
      <c r="F2890" s="221">
        <v>3.0583741664886475</v>
      </c>
      <c r="G2890" s="221">
        <v>7.2272148132324219</v>
      </c>
      <c r="H2890" s="221">
        <v>1.6727379560470581</v>
      </c>
      <c r="I2890" s="221">
        <v>-0.77888715267181396</v>
      </c>
      <c r="J2890" s="221">
        <v>-1.204684853553772</v>
      </c>
      <c r="K2890" s="180">
        <v>2.4774794578552246</v>
      </c>
      <c r="L2890" s="181">
        <v>0.98289304971694946</v>
      </c>
      <c r="M2890" s="181">
        <v>0.86141186952590942</v>
      </c>
      <c r="N2890" s="181">
        <v>0.64789950847625732</v>
      </c>
      <c r="O2890" s="181">
        <v>2.8051104545593262</v>
      </c>
      <c r="P2890" s="181">
        <v>3.9794282913208008</v>
      </c>
      <c r="Q2890" s="181">
        <v>1.3694239854812622</v>
      </c>
      <c r="R2890" s="181">
        <v>3.6812472343444824</v>
      </c>
      <c r="S2890" s="226">
        <f t="shared" si="137"/>
        <v>16.804893851280212</v>
      </c>
      <c r="T2890" s="181">
        <f t="shared" si="135"/>
        <v>21.049102008398496</v>
      </c>
      <c r="U2890" s="226">
        <f t="shared" si="136"/>
        <v>1.3809538657044005</v>
      </c>
    </row>
    <row r="2891" spans="1:21" x14ac:dyDescent="0.25">
      <c r="A2891" s="156" t="s">
        <v>16700</v>
      </c>
      <c r="B2891" s="156" t="s">
        <v>456</v>
      </c>
      <c r="C2891" s="223">
        <v>-0.74049007892608643</v>
      </c>
      <c r="D2891" s="221">
        <v>6.5960540771484375</v>
      </c>
      <c r="E2891" s="221">
        <v>10.090307235717773</v>
      </c>
      <c r="F2891" s="221">
        <v>3.2021794319152832</v>
      </c>
      <c r="G2891" s="221">
        <v>12.53227710723877</v>
      </c>
      <c r="H2891" s="221">
        <v>4.297396183013916</v>
      </c>
      <c r="I2891" s="221">
        <v>-0.63508224487304688</v>
      </c>
      <c r="J2891" s="221">
        <v>-0.61658400297164917</v>
      </c>
      <c r="K2891" s="180">
        <v>958</v>
      </c>
      <c r="L2891" s="181">
        <v>348</v>
      </c>
      <c r="M2891" s="181">
        <v>280</v>
      </c>
      <c r="N2891" s="181">
        <v>262</v>
      </c>
      <c r="O2891" s="181">
        <v>984</v>
      </c>
      <c r="P2891" s="181">
        <v>1230</v>
      </c>
      <c r="Q2891" s="181">
        <v>441</v>
      </c>
      <c r="R2891" s="181">
        <v>1601</v>
      </c>
      <c r="S2891" s="226">
        <f t="shared" si="137"/>
        <v>6104</v>
      </c>
      <c r="T2891" s="181">
        <f t="shared" si="135"/>
        <v>21600.630080282688</v>
      </c>
      <c r="U2891" s="226">
        <f t="shared" si="136"/>
        <v>1417.1375861599847</v>
      </c>
    </row>
    <row r="2892" spans="1:21" x14ac:dyDescent="0.25">
      <c r="A2892" s="156" t="s">
        <v>16701</v>
      </c>
      <c r="B2892" s="156" t="s">
        <v>456</v>
      </c>
      <c r="C2892" s="223">
        <v>-0.72063696384429932</v>
      </c>
      <c r="D2892" s="221">
        <v>0.24687252938747406</v>
      </c>
      <c r="E2892" s="221">
        <v>-0.12852783501148224</v>
      </c>
      <c r="F2892" s="221">
        <v>23.250263214111328</v>
      </c>
      <c r="G2892" s="221">
        <v>21.502933502197266</v>
      </c>
      <c r="H2892" s="221">
        <v>2.7867851257324219</v>
      </c>
      <c r="I2892" s="221">
        <v>3.6033143997192383</v>
      </c>
      <c r="J2892" s="221">
        <v>-1.0410267114639282</v>
      </c>
      <c r="K2892" s="180">
        <v>844.28155517578125</v>
      </c>
      <c r="L2892" s="181">
        <v>297.98171997070312</v>
      </c>
      <c r="M2892" s="181">
        <v>226.46611022949219</v>
      </c>
      <c r="N2892" s="181">
        <v>183.75538635253906</v>
      </c>
      <c r="O2892" s="181">
        <v>889.9720458984375</v>
      </c>
      <c r="P2892" s="181">
        <v>1223.7115478515625</v>
      </c>
      <c r="Q2892" s="181">
        <v>563.1854248046875</v>
      </c>
      <c r="R2892" s="181">
        <v>1469.0498046875</v>
      </c>
      <c r="S2892" s="226">
        <f t="shared" si="137"/>
        <v>5698.4035949707031</v>
      </c>
      <c r="T2892" s="181">
        <f t="shared" si="135"/>
        <v>26755.641830493223</v>
      </c>
      <c r="U2892" s="226">
        <f t="shared" si="136"/>
        <v>1755.3388738616864</v>
      </c>
    </row>
    <row r="2893" spans="1:21" x14ac:dyDescent="0.25">
      <c r="A2893" s="156" t="s">
        <v>16702</v>
      </c>
      <c r="B2893" s="156" t="s">
        <v>456</v>
      </c>
      <c r="C2893" s="223">
        <v>0.86530888080596924</v>
      </c>
      <c r="D2893" s="221">
        <v>-2.4527444839477539</v>
      </c>
      <c r="E2893" s="221">
        <v>14.720461845397949</v>
      </c>
      <c r="F2893" s="221">
        <v>3.7692303657531738</v>
      </c>
      <c r="G2893" s="221">
        <v>32.835838317871094</v>
      </c>
      <c r="H2893" s="221">
        <v>5.5333056449890137</v>
      </c>
      <c r="I2893" s="221">
        <v>-0.95243197679519653</v>
      </c>
      <c r="J2893" s="221">
        <v>-1.3246567249298096</v>
      </c>
      <c r="K2893" s="180">
        <v>1247</v>
      </c>
      <c r="L2893" s="181">
        <v>870</v>
      </c>
      <c r="M2893" s="181">
        <v>250</v>
      </c>
      <c r="N2893" s="181">
        <v>196</v>
      </c>
      <c r="O2893" s="181">
        <v>1067</v>
      </c>
      <c r="P2893" s="181">
        <v>1606</v>
      </c>
      <c r="Q2893" s="181">
        <v>623</v>
      </c>
      <c r="R2893" s="181">
        <v>1347</v>
      </c>
      <c r="S2893" s="226">
        <f t="shared" si="137"/>
        <v>7206</v>
      </c>
      <c r="T2893" s="181">
        <f t="shared" si="135"/>
        <v>44908.687707364559</v>
      </c>
      <c r="U2893" s="226">
        <f t="shared" si="136"/>
        <v>2946.293189536178</v>
      </c>
    </row>
    <row r="2894" spans="1:21" x14ac:dyDescent="0.25">
      <c r="A2894" s="156" t="s">
        <v>16703</v>
      </c>
      <c r="B2894" s="156" t="s">
        <v>456</v>
      </c>
      <c r="C2894" s="223">
        <v>2.8723993301391602</v>
      </c>
      <c r="D2894" s="221">
        <v>5.8769984245300293</v>
      </c>
      <c r="E2894" s="221">
        <v>4.880892276763916</v>
      </c>
      <c r="F2894" s="221">
        <v>47.240859985351563</v>
      </c>
      <c r="G2894" s="221">
        <v>62.811252593994141</v>
      </c>
      <c r="H2894" s="221">
        <v>22.524858474731445</v>
      </c>
      <c r="I2894" s="221">
        <v>0.14841175079345703</v>
      </c>
      <c r="J2894" s="221">
        <v>0.43113985657691956</v>
      </c>
      <c r="K2894" s="180">
        <v>1669</v>
      </c>
      <c r="L2894" s="181">
        <v>586</v>
      </c>
      <c r="M2894" s="181">
        <v>633</v>
      </c>
      <c r="N2894" s="181">
        <v>638</v>
      </c>
      <c r="O2894" s="181">
        <v>2066</v>
      </c>
      <c r="P2894" s="181">
        <v>2102</v>
      </c>
      <c r="Q2894" s="181">
        <v>701</v>
      </c>
      <c r="R2894" s="181">
        <v>1930</v>
      </c>
      <c r="S2894" s="226">
        <f t="shared" si="137"/>
        <v>10325</v>
      </c>
      <c r="T2894" s="181">
        <f t="shared" si="135"/>
        <v>219518.66597419977</v>
      </c>
      <c r="U2894" s="226">
        <f t="shared" si="136"/>
        <v>14401.809172210324</v>
      </c>
    </row>
    <row r="2895" spans="1:21" x14ac:dyDescent="0.25">
      <c r="A2895" s="156" t="s">
        <v>16695</v>
      </c>
      <c r="B2895" s="156" t="s">
        <v>456</v>
      </c>
      <c r="C2895" s="223">
        <v>-0.78439652919769287</v>
      </c>
      <c r="D2895" s="221">
        <v>2.7257266044616699</v>
      </c>
      <c r="E2895" s="221">
        <v>-0.19228751957416534</v>
      </c>
      <c r="F2895" s="221">
        <v>3.1582729816436768</v>
      </c>
      <c r="G2895" s="221">
        <v>26.085256576538086</v>
      </c>
      <c r="H2895" s="221">
        <v>7.6495680809020996</v>
      </c>
      <c r="I2895" s="221">
        <v>3.6001863479614258</v>
      </c>
      <c r="J2895" s="221">
        <v>-1.1047863960266113</v>
      </c>
      <c r="K2895" s="180">
        <v>1520.606689453125</v>
      </c>
      <c r="L2895" s="181">
        <v>668.987548828125</v>
      </c>
      <c r="M2895" s="181">
        <v>524.0733642578125</v>
      </c>
      <c r="N2895" s="181">
        <v>469.48236083984375</v>
      </c>
      <c r="O2895" s="181">
        <v>1470.9786376953125</v>
      </c>
      <c r="P2895" s="181">
        <v>1350.87841796875</v>
      </c>
      <c r="Q2895" s="181">
        <v>447.64596557617187</v>
      </c>
      <c r="R2895" s="181">
        <v>1393.5587158203125</v>
      </c>
      <c r="S2895" s="226">
        <f t="shared" si="137"/>
        <v>7846.2117004394531</v>
      </c>
      <c r="T2895" s="181">
        <f t="shared" si="135"/>
        <v>50789.215031570049</v>
      </c>
      <c r="U2895" s="226">
        <f t="shared" si="136"/>
        <v>3332.0928753138323</v>
      </c>
    </row>
    <row r="2896" spans="1:21" x14ac:dyDescent="0.25">
      <c r="A2896" s="156" t="s">
        <v>16696</v>
      </c>
      <c r="B2896" s="156" t="s">
        <v>456</v>
      </c>
      <c r="C2896" s="223">
        <v>0.79259896278381348</v>
      </c>
      <c r="D2896" s="221">
        <v>1.605904221534729</v>
      </c>
      <c r="E2896" s="221">
        <v>22.187889099121094</v>
      </c>
      <c r="F2896" s="221">
        <v>40.219757080078125</v>
      </c>
      <c r="G2896" s="221">
        <v>31.584751129150391</v>
      </c>
      <c r="H2896" s="221">
        <v>2.4083797931671143</v>
      </c>
      <c r="I2896" s="221">
        <v>2.0416195392608643</v>
      </c>
      <c r="J2896" s="221">
        <v>-1.8611488342285156</v>
      </c>
      <c r="K2896" s="180">
        <v>692.81939697265625</v>
      </c>
      <c r="L2896" s="181">
        <v>241.26637268066406</v>
      </c>
      <c r="M2896" s="181">
        <v>149.26597595214844</v>
      </c>
      <c r="N2896" s="181">
        <v>151.14352416992187</v>
      </c>
      <c r="O2896" s="181">
        <v>766.04425048828125</v>
      </c>
      <c r="P2896" s="181">
        <v>1027.9637451171875</v>
      </c>
      <c r="Q2896" s="181">
        <v>412.12429809570312</v>
      </c>
      <c r="R2896" s="181">
        <v>990.41259765625</v>
      </c>
      <c r="S2896" s="226">
        <f t="shared" si="137"/>
        <v>4431.0401611328125</v>
      </c>
      <c r="T2896" s="181">
        <f t="shared" si="135"/>
        <v>35996.571254379523</v>
      </c>
      <c r="U2896" s="226">
        <f t="shared" si="136"/>
        <v>2361.6021341910641</v>
      </c>
    </row>
    <row r="2897" spans="1:21" x14ac:dyDescent="0.25">
      <c r="A2897" s="156" t="s">
        <v>16704</v>
      </c>
      <c r="B2897" s="156" t="s">
        <v>456</v>
      </c>
      <c r="C2897" s="223">
        <v>-1.1214172840118408</v>
      </c>
      <c r="D2897" s="221">
        <v>-0.15390785038471222</v>
      </c>
      <c r="E2897" s="221">
        <v>-0.52930819988250732</v>
      </c>
      <c r="F2897" s="221">
        <v>2.8212521076202393</v>
      </c>
      <c r="G2897" s="221">
        <v>67.770698547363281</v>
      </c>
      <c r="H2897" s="221">
        <v>27.119020462036133</v>
      </c>
      <c r="I2897" s="221">
        <v>-1.0160095691680908</v>
      </c>
      <c r="J2897" s="221">
        <v>-1.4418071508407593</v>
      </c>
      <c r="K2897" s="180">
        <v>85.957756042480469</v>
      </c>
      <c r="L2897" s="181">
        <v>31.313182830810547</v>
      </c>
      <c r="M2897" s="181">
        <v>18.624179840087891</v>
      </c>
      <c r="N2897" s="181">
        <v>15.861252784729004</v>
      </c>
      <c r="O2897" s="181">
        <v>94.041877746582031</v>
      </c>
      <c r="P2897" s="181">
        <v>144.90022277832031</v>
      </c>
      <c r="Q2897" s="181">
        <v>55.258556365966797</v>
      </c>
      <c r="R2897" s="181">
        <v>141.21630859375</v>
      </c>
      <c r="S2897" s="226">
        <f t="shared" si="137"/>
        <v>587.17333698272705</v>
      </c>
      <c r="T2897" s="181">
        <f t="shared" si="135"/>
        <v>9976.7627522422881</v>
      </c>
      <c r="U2897" s="226">
        <f t="shared" si="136"/>
        <v>654.53856817395445</v>
      </c>
    </row>
    <row r="2898" spans="1:21" x14ac:dyDescent="0.25">
      <c r="A2898" s="156" t="s">
        <v>16705</v>
      </c>
      <c r="B2898" s="156" t="s">
        <v>456</v>
      </c>
      <c r="C2898" s="223">
        <v>-0.9694562554359436</v>
      </c>
      <c r="D2898" s="221">
        <v>22.970138549804688</v>
      </c>
      <c r="E2898" s="221">
        <v>-0.37734735012054443</v>
      </c>
      <c r="F2898" s="221">
        <v>2.9732129573822021</v>
      </c>
      <c r="G2898" s="221">
        <v>115.98077392578125</v>
      </c>
      <c r="H2898" s="221">
        <v>1.5875765085220337</v>
      </c>
      <c r="I2898" s="221">
        <v>104.46809387207031</v>
      </c>
      <c r="J2898" s="221">
        <v>-1.2898461818695068</v>
      </c>
      <c r="K2898" s="180">
        <v>33.617542266845703</v>
      </c>
      <c r="L2898" s="181">
        <v>14.277193069458008</v>
      </c>
      <c r="M2898" s="181">
        <v>9.4877195358276367</v>
      </c>
      <c r="N2898" s="181">
        <v>8.2105264663696289</v>
      </c>
      <c r="O2898" s="181">
        <v>34.666667938232422</v>
      </c>
      <c r="P2898" s="181">
        <v>53.414035797119141</v>
      </c>
      <c r="Q2898" s="181">
        <v>20.161403656005859</v>
      </c>
      <c r="R2898" s="181">
        <v>51.954387664794922</v>
      </c>
      <c r="S2898" s="226">
        <f t="shared" si="137"/>
        <v>225.78947639465332</v>
      </c>
      <c r="T2898" s="181">
        <f t="shared" si="135"/>
        <v>6460.8659306446361</v>
      </c>
      <c r="U2898" s="226">
        <f t="shared" si="136"/>
        <v>423.87355903171868</v>
      </c>
    </row>
    <row r="2899" spans="1:21" x14ac:dyDescent="0.25">
      <c r="A2899" s="156" t="s">
        <v>16056</v>
      </c>
      <c r="B2899" s="156" t="s">
        <v>456</v>
      </c>
      <c r="C2899" s="223">
        <v>-1.8340626955032349</v>
      </c>
      <c r="D2899" s="221">
        <v>-0.86655324697494507</v>
      </c>
      <c r="E2899" s="221">
        <v>-1.2419537305831909</v>
      </c>
      <c r="F2899" s="221">
        <v>149.30752563476562</v>
      </c>
      <c r="G2899" s="221">
        <v>6.2774472236633301</v>
      </c>
      <c r="H2899" s="221">
        <v>-18.447452545166016</v>
      </c>
      <c r="I2899" s="221">
        <v>-1.7286549806594849</v>
      </c>
      <c r="J2899" s="221">
        <v>-2.1544523239135742</v>
      </c>
      <c r="K2899" s="180">
        <v>37.338302612304688</v>
      </c>
      <c r="L2899" s="181">
        <v>11.267416954040527</v>
      </c>
      <c r="M2899" s="181">
        <v>7.6114997863769531</v>
      </c>
      <c r="N2899" s="181">
        <v>6.233039379119873</v>
      </c>
      <c r="O2899" s="181">
        <v>31.944326400756836</v>
      </c>
      <c r="P2899" s="181">
        <v>52.261638641357422</v>
      </c>
      <c r="Q2899" s="181">
        <v>15.70246410369873</v>
      </c>
      <c r="R2899" s="181">
        <v>44.410404205322266</v>
      </c>
      <c r="S2899" s="226">
        <f t="shared" si="137"/>
        <v>206.76909208297729</v>
      </c>
      <c r="T2899" s="181">
        <f t="shared" si="135"/>
        <v>-43.44756537617593</v>
      </c>
      <c r="U2899" s="226">
        <f t="shared" si="136"/>
        <v>-2.8504343481130667</v>
      </c>
    </row>
    <row r="2900" spans="1:21" x14ac:dyDescent="0.25">
      <c r="A2900" s="156" t="s">
        <v>16058</v>
      </c>
      <c r="B2900" s="156" t="s">
        <v>456</v>
      </c>
      <c r="C2900" s="223">
        <v>-0.39354577660560608</v>
      </c>
      <c r="D2900" s="221">
        <v>0.57396364212036133</v>
      </c>
      <c r="E2900" s="221">
        <v>13.047890663146973</v>
      </c>
      <c r="F2900" s="221">
        <v>3.5491235256195068</v>
      </c>
      <c r="G2900" s="221">
        <v>7.7179641723632812</v>
      </c>
      <c r="H2900" s="221">
        <v>2.1634871959686279</v>
      </c>
      <c r="I2900" s="221">
        <v>-0.2881380021572113</v>
      </c>
      <c r="J2900" s="221">
        <v>-0.71393567323684692</v>
      </c>
      <c r="K2900" s="180">
        <v>274.2904052734375</v>
      </c>
      <c r="L2900" s="181">
        <v>93.449104309082031</v>
      </c>
      <c r="M2900" s="181">
        <v>152.28742980957031</v>
      </c>
      <c r="N2900" s="181">
        <v>100.37125396728516</v>
      </c>
      <c r="O2900" s="181">
        <v>403.215576171875</v>
      </c>
      <c r="P2900" s="181">
        <v>488.011962890625</v>
      </c>
      <c r="Q2900" s="181">
        <v>213.7215576171875</v>
      </c>
      <c r="R2900" s="181">
        <v>523.488037109375</v>
      </c>
      <c r="S2900" s="226">
        <f t="shared" si="137"/>
        <v>2248.8353271484375</v>
      </c>
      <c r="T2900" s="181">
        <f t="shared" si="135"/>
        <v>6021.4431869733617</v>
      </c>
      <c r="U2900" s="226">
        <f t="shared" si="136"/>
        <v>395.04465524716954</v>
      </c>
    </row>
    <row r="2901" spans="1:21" x14ac:dyDescent="0.25">
      <c r="A2901" s="156" t="s">
        <v>16059</v>
      </c>
      <c r="B2901" s="156" t="s">
        <v>456</v>
      </c>
      <c r="C2901" s="223">
        <v>-1.2402524948120117</v>
      </c>
      <c r="D2901" s="221">
        <v>-3.5694379806518555</v>
      </c>
      <c r="E2901" s="221">
        <v>4.3548831939697266</v>
      </c>
      <c r="F2901" s="221">
        <v>36.302452087402344</v>
      </c>
      <c r="G2901" s="221">
        <v>34.219978332519531</v>
      </c>
      <c r="H2901" s="221">
        <v>9.3569469451904297</v>
      </c>
      <c r="I2901" s="221">
        <v>5.4893426895141602</v>
      </c>
      <c r="J2901" s="221">
        <v>-1.5606424808502197</v>
      </c>
      <c r="K2901" s="180">
        <v>1167.3831787109375</v>
      </c>
      <c r="L2901" s="181">
        <v>429.56515502929687</v>
      </c>
      <c r="M2901" s="181">
        <v>370.897705078125</v>
      </c>
      <c r="N2901" s="181">
        <v>362.94277954101562</v>
      </c>
      <c r="O2901" s="181">
        <v>1341.396728515625</v>
      </c>
      <c r="P2901" s="181">
        <v>1366.255859375</v>
      </c>
      <c r="Q2901" s="181">
        <v>462.37918090820312</v>
      </c>
      <c r="R2901" s="181">
        <v>1553.1962890625</v>
      </c>
      <c r="S2901" s="226">
        <f t="shared" si="137"/>
        <v>7054.0168762207031</v>
      </c>
      <c r="T2901" s="181">
        <f t="shared" si="135"/>
        <v>70610.497209495865</v>
      </c>
      <c r="U2901" s="226">
        <f t="shared" si="136"/>
        <v>4632.4940152723439</v>
      </c>
    </row>
    <row r="2902" spans="1:21" x14ac:dyDescent="0.25">
      <c r="A2902" s="156" t="s">
        <v>16060</v>
      </c>
      <c r="B2902" s="156" t="s">
        <v>456</v>
      </c>
      <c r="C2902" s="223">
        <v>-2.0311245918273926</v>
      </c>
      <c r="D2902" s="221">
        <v>-1.0636152029037476</v>
      </c>
      <c r="E2902" s="221">
        <v>-1.4390155076980591</v>
      </c>
      <c r="F2902" s="221">
        <v>44.116931915283203</v>
      </c>
      <c r="G2902" s="221">
        <v>27.435909271240234</v>
      </c>
      <c r="H2902" s="221">
        <v>0.52590841054916382</v>
      </c>
      <c r="I2902" s="221">
        <v>2.9970383644104004</v>
      </c>
      <c r="J2902" s="221">
        <v>-2.3515145778656006</v>
      </c>
      <c r="K2902" s="180">
        <v>372.06634521484375</v>
      </c>
      <c r="L2902" s="181">
        <v>133.29180908203125</v>
      </c>
      <c r="M2902" s="181">
        <v>65.207504272460937</v>
      </c>
      <c r="N2902" s="181">
        <v>51.782432556152344</v>
      </c>
      <c r="O2902" s="181">
        <v>237.81561279296875</v>
      </c>
      <c r="P2902" s="181">
        <v>428.16400146484375</v>
      </c>
      <c r="Q2902" s="181">
        <v>142.40168762207031</v>
      </c>
      <c r="R2902" s="181">
        <v>421.45144653320312</v>
      </c>
      <c r="S2902" s="226">
        <f t="shared" si="137"/>
        <v>1852.1808395385742</v>
      </c>
      <c r="T2902" s="181">
        <f t="shared" si="135"/>
        <v>7478.7598694135504</v>
      </c>
      <c r="U2902" s="226">
        <f t="shared" si="136"/>
        <v>490.65382210703456</v>
      </c>
    </row>
    <row r="2903" spans="1:21" x14ac:dyDescent="0.25">
      <c r="A2903" s="156" t="s">
        <v>16706</v>
      </c>
      <c r="B2903" s="156" t="s">
        <v>456</v>
      </c>
      <c r="C2903" s="223">
        <v>-0.17261366546154022</v>
      </c>
      <c r="D2903" s="221">
        <v>5.0643997192382812</v>
      </c>
      <c r="E2903" s="221">
        <v>25.541353225708008</v>
      </c>
      <c r="F2903" s="221">
        <v>21.349458694458008</v>
      </c>
      <c r="G2903" s="221">
        <v>34.924354553222656</v>
      </c>
      <c r="H2903" s="221">
        <v>7.178739070892334</v>
      </c>
      <c r="I2903" s="221">
        <v>5.2813959121704102</v>
      </c>
      <c r="J2903" s="221">
        <v>-0.5658300518989563</v>
      </c>
      <c r="K2903" s="180">
        <v>1982</v>
      </c>
      <c r="L2903" s="181">
        <v>637</v>
      </c>
      <c r="M2903" s="181">
        <v>541</v>
      </c>
      <c r="N2903" s="181">
        <v>643</v>
      </c>
      <c r="O2903" s="181">
        <v>2204</v>
      </c>
      <c r="P2903" s="181">
        <v>2148</v>
      </c>
      <c r="Q2903" s="181">
        <v>669</v>
      </c>
      <c r="R2903" s="181">
        <v>2454</v>
      </c>
      <c r="S2903" s="226">
        <f t="shared" si="137"/>
        <v>11278</v>
      </c>
      <c r="T2903" s="181">
        <f t="shared" si="135"/>
        <v>124967.39224931598</v>
      </c>
      <c r="U2903" s="226">
        <f t="shared" si="136"/>
        <v>8198.6492034118455</v>
      </c>
    </row>
    <row r="2904" spans="1:21" x14ac:dyDescent="0.25">
      <c r="A2904" s="156" t="s">
        <v>16707</v>
      </c>
      <c r="B2904" s="156" t="s">
        <v>456</v>
      </c>
      <c r="C2904" s="223">
        <v>-1.3070346117019653</v>
      </c>
      <c r="D2904" s="221">
        <v>-0.3395252525806427</v>
      </c>
      <c r="E2904" s="221">
        <v>25.486991882324219</v>
      </c>
      <c r="F2904" s="221">
        <v>12.615575790405273</v>
      </c>
      <c r="G2904" s="221">
        <v>49.970012664794922</v>
      </c>
      <c r="H2904" s="221">
        <v>14.485187530517578</v>
      </c>
      <c r="I2904" s="221">
        <v>4.1001195907592773</v>
      </c>
      <c r="J2904" s="221">
        <v>-1.6274244785308838</v>
      </c>
      <c r="K2904" s="180">
        <v>428</v>
      </c>
      <c r="L2904" s="181">
        <v>180</v>
      </c>
      <c r="M2904" s="181">
        <v>144</v>
      </c>
      <c r="N2904" s="181">
        <v>94</v>
      </c>
      <c r="O2904" s="181">
        <v>461</v>
      </c>
      <c r="P2904" s="181">
        <v>786</v>
      </c>
      <c r="Q2904" s="181">
        <v>350</v>
      </c>
      <c r="R2904" s="181">
        <v>849</v>
      </c>
      <c r="S2904" s="226">
        <f t="shared" si="137"/>
        <v>3292</v>
      </c>
      <c r="T2904" s="181">
        <f t="shared" si="135"/>
        <v>38710.357308030128</v>
      </c>
      <c r="U2904" s="226">
        <f t="shared" si="136"/>
        <v>2539.643617385369</v>
      </c>
    </row>
    <row r="2905" spans="1:21" x14ac:dyDescent="0.25">
      <c r="A2905" s="156" t="s">
        <v>15029</v>
      </c>
      <c r="B2905" s="156" t="s">
        <v>456</v>
      </c>
      <c r="C2905" s="223">
        <v>-1.3103005886077881</v>
      </c>
      <c r="D2905" s="221">
        <v>-0.34279128909111023</v>
      </c>
      <c r="E2905" s="221">
        <v>-0.71819168329238892</v>
      </c>
      <c r="F2905" s="221">
        <v>2.6323685646057129</v>
      </c>
      <c r="G2905" s="221">
        <v>6.8012089729309082</v>
      </c>
      <c r="H2905" s="221">
        <v>1.2467323541641235</v>
      </c>
      <c r="I2905" s="221">
        <v>-1.2048928737640381</v>
      </c>
      <c r="J2905" s="221">
        <v>-1.6306904554367065</v>
      </c>
      <c r="K2905" s="180">
        <v>4.191014289855957</v>
      </c>
      <c r="L2905" s="181">
        <v>1.2706253528594971</v>
      </c>
      <c r="M2905" s="181">
        <v>1.3013662099838257</v>
      </c>
      <c r="N2905" s="181">
        <v>1.6292695999145508</v>
      </c>
      <c r="O2905" s="181">
        <v>5.6153440475463867</v>
      </c>
      <c r="P2905" s="181">
        <v>7.1523909568786621</v>
      </c>
      <c r="Q2905" s="181">
        <v>3.7094061374664307</v>
      </c>
      <c r="R2905" s="181">
        <v>13.566999435424805</v>
      </c>
      <c r="S2905" s="226">
        <f t="shared" si="137"/>
        <v>38.436416029930115</v>
      </c>
      <c r="T2905" s="181">
        <f t="shared" si="135"/>
        <v>17.942391924280074</v>
      </c>
      <c r="U2905" s="226">
        <f t="shared" si="136"/>
        <v>1.1771340876172212</v>
      </c>
    </row>
    <row r="2906" spans="1:21" x14ac:dyDescent="0.25">
      <c r="A2906" s="156" t="s">
        <v>15033</v>
      </c>
      <c r="B2906" s="156" t="s">
        <v>456</v>
      </c>
      <c r="C2906" s="223">
        <v>-1.8791868686676025</v>
      </c>
      <c r="D2906" s="221">
        <v>-0.91167742013931274</v>
      </c>
      <c r="E2906" s="221">
        <v>-1.2870779037475586</v>
      </c>
      <c r="F2906" s="221">
        <v>2.0634822845458984</v>
      </c>
      <c r="G2906" s="221">
        <v>6.232323169708252</v>
      </c>
      <c r="H2906" s="221">
        <v>0.67784607410430908</v>
      </c>
      <c r="I2906" s="221">
        <v>-1.7737791538238525</v>
      </c>
      <c r="J2906" s="221">
        <v>-2.1995768547058105</v>
      </c>
      <c r="K2906" s="180">
        <v>0.24550506472587585</v>
      </c>
      <c r="L2906" s="181">
        <v>0.11212814599275589</v>
      </c>
      <c r="M2906" s="181">
        <v>0.18829682469367981</v>
      </c>
      <c r="N2906" s="181">
        <v>0.22033344209194183</v>
      </c>
      <c r="O2906" s="181">
        <v>0.40601503849029541</v>
      </c>
      <c r="P2906" s="181">
        <v>0.33376920223236084</v>
      </c>
      <c r="Q2906" s="181">
        <v>0.11507028341293335</v>
      </c>
      <c r="R2906" s="181">
        <v>0.39784243702888489</v>
      </c>
      <c r="S2906" s="226">
        <f t="shared" si="137"/>
        <v>2.0189604386687279</v>
      </c>
      <c r="T2906" s="181">
        <f t="shared" si="135"/>
        <v>1.3261936681249789</v>
      </c>
      <c r="U2906" s="226">
        <f t="shared" si="136"/>
        <v>8.7006670020372517E-2</v>
      </c>
    </row>
    <row r="2907" spans="1:21" x14ac:dyDescent="0.25">
      <c r="A2907" s="156" t="s">
        <v>15037</v>
      </c>
      <c r="B2907" s="156" t="s">
        <v>456</v>
      </c>
      <c r="C2907" s="223">
        <v>-1.4855166673660278</v>
      </c>
      <c r="D2907" s="221">
        <v>-0.51800727844238281</v>
      </c>
      <c r="E2907" s="221">
        <v>-0.89340764284133911</v>
      </c>
      <c r="F2907" s="221">
        <v>7.9195551872253418</v>
      </c>
      <c r="G2907" s="221">
        <v>19.075044631958008</v>
      </c>
      <c r="H2907" s="221">
        <v>3.2334432601928711</v>
      </c>
      <c r="I2907" s="221">
        <v>-3.7043852806091309</v>
      </c>
      <c r="J2907" s="221">
        <v>-1.8059065341949463</v>
      </c>
      <c r="K2907" s="180">
        <v>1421.056884765625</v>
      </c>
      <c r="L2907" s="181">
        <v>507.81280517578125</v>
      </c>
      <c r="M2907" s="181">
        <v>389.05014038085937</v>
      </c>
      <c r="N2907" s="181">
        <v>436.82821655273438</v>
      </c>
      <c r="O2907" s="181">
        <v>1417.64404296875</v>
      </c>
      <c r="P2907" s="181">
        <v>1466.104736328125</v>
      </c>
      <c r="Q2907" s="181">
        <v>515.32080078125</v>
      </c>
      <c r="R2907" s="181">
        <v>1317.99267578125</v>
      </c>
      <c r="S2907" s="226">
        <f t="shared" si="137"/>
        <v>7471.810302734375</v>
      </c>
      <c r="T2907" s="181">
        <f t="shared" si="135"/>
        <v>28230.921878555077</v>
      </c>
      <c r="U2907" s="226">
        <f t="shared" si="136"/>
        <v>1852.1265508160154</v>
      </c>
    </row>
    <row r="2908" spans="1:21" x14ac:dyDescent="0.25">
      <c r="A2908" s="156" t="s">
        <v>16683</v>
      </c>
      <c r="B2908" s="156" t="s">
        <v>456</v>
      </c>
      <c r="C2908" s="223">
        <v>-1.2839897871017456</v>
      </c>
      <c r="D2908" s="221">
        <v>-0.31648027896881104</v>
      </c>
      <c r="E2908" s="221">
        <v>-0.69188064336776733</v>
      </c>
      <c r="F2908" s="221">
        <v>2.6586794853210449</v>
      </c>
      <c r="G2908" s="221">
        <v>18.963954925537109</v>
      </c>
      <c r="H2908" s="221">
        <v>9.7371826171875</v>
      </c>
      <c r="I2908" s="221">
        <v>-1.1785819530487061</v>
      </c>
      <c r="J2908" s="221">
        <v>-1.7490856647491455</v>
      </c>
      <c r="K2908" s="180">
        <v>728.6002197265625</v>
      </c>
      <c r="L2908" s="181">
        <v>251.57510375976562</v>
      </c>
      <c r="M2908" s="181">
        <v>214.80644226074219</v>
      </c>
      <c r="N2908" s="181">
        <v>185.77853393554687</v>
      </c>
      <c r="O2908" s="181">
        <v>720.85943603515625</v>
      </c>
      <c r="P2908" s="181">
        <v>1122.4119873046875</v>
      </c>
      <c r="Q2908" s="181">
        <v>398.6497802734375</v>
      </c>
      <c r="R2908" s="181">
        <v>1106.930419921875</v>
      </c>
      <c r="S2908" s="226">
        <f t="shared" si="137"/>
        <v>4729.6119232177734</v>
      </c>
      <c r="T2908" s="181">
        <f t="shared" si="135"/>
        <v>21523.690136235738</v>
      </c>
      <c r="U2908" s="226">
        <f t="shared" si="136"/>
        <v>1412.0898405071621</v>
      </c>
    </row>
    <row r="2909" spans="1:21" x14ac:dyDescent="0.25">
      <c r="A2909" s="156" t="s">
        <v>16708</v>
      </c>
      <c r="B2909" s="156" t="s">
        <v>456</v>
      </c>
      <c r="C2909" s="223">
        <v>-1.8872866630554199</v>
      </c>
      <c r="D2909" s="221">
        <v>-0.91977739334106445</v>
      </c>
      <c r="E2909" s="221">
        <v>-1.295177698135376</v>
      </c>
      <c r="F2909" s="221">
        <v>35.331111907958984</v>
      </c>
      <c r="G2909" s="221">
        <v>17.373685836791992</v>
      </c>
      <c r="H2909" s="221">
        <v>27.978370666503906</v>
      </c>
      <c r="I2909" s="221">
        <v>-1.7818789482116699</v>
      </c>
      <c r="J2909" s="221">
        <v>-1.075873851776123</v>
      </c>
      <c r="K2909" s="180">
        <v>443</v>
      </c>
      <c r="L2909" s="181">
        <v>167</v>
      </c>
      <c r="M2909" s="181">
        <v>177</v>
      </c>
      <c r="N2909" s="181">
        <v>158</v>
      </c>
      <c r="O2909" s="181">
        <v>494</v>
      </c>
      <c r="P2909" s="181">
        <v>762</v>
      </c>
      <c r="Q2909" s="181">
        <v>364</v>
      </c>
      <c r="R2909" s="181">
        <v>1512</v>
      </c>
      <c r="S2909" s="226">
        <f t="shared" si="137"/>
        <v>4077</v>
      </c>
      <c r="T2909" s="181">
        <f t="shared" si="135"/>
        <v>31990.192462682724</v>
      </c>
      <c r="U2909" s="226">
        <f t="shared" si="136"/>
        <v>2098.7584139381847</v>
      </c>
    </row>
    <row r="2910" spans="1:21" x14ac:dyDescent="0.25">
      <c r="A2910" s="156" t="s">
        <v>16709</v>
      </c>
      <c r="B2910" s="156" t="s">
        <v>456</v>
      </c>
      <c r="C2910" s="223">
        <v>-1.6354643106460571</v>
      </c>
      <c r="D2910" s="221">
        <v>-2.38142991065979</v>
      </c>
      <c r="E2910" s="221">
        <v>5.2640953063964844</v>
      </c>
      <c r="F2910" s="221">
        <v>10.865461349487305</v>
      </c>
      <c r="G2910" s="221">
        <v>25.894905090332031</v>
      </c>
      <c r="H2910" s="221">
        <v>35.715679168701172</v>
      </c>
      <c r="I2910" s="221">
        <v>0.70354968309402466</v>
      </c>
      <c r="J2910" s="221">
        <v>9.1784968972206116E-2</v>
      </c>
      <c r="K2910" s="180">
        <v>764</v>
      </c>
      <c r="L2910" s="181">
        <v>326</v>
      </c>
      <c r="M2910" s="181">
        <v>304</v>
      </c>
      <c r="N2910" s="181">
        <v>235</v>
      </c>
      <c r="O2910" s="181">
        <v>830</v>
      </c>
      <c r="P2910" s="181">
        <v>1184</v>
      </c>
      <c r="Q2910" s="181">
        <v>480</v>
      </c>
      <c r="R2910" s="181">
        <v>1401</v>
      </c>
      <c r="S2910" s="226">
        <f t="shared" si="137"/>
        <v>5524</v>
      </c>
      <c r="T2910" s="181">
        <f t="shared" si="135"/>
        <v>66374.257456198335</v>
      </c>
      <c r="U2910" s="226">
        <f t="shared" si="136"/>
        <v>4354.5699660168102</v>
      </c>
    </row>
    <row r="2911" spans="1:21" x14ac:dyDescent="0.25">
      <c r="A2911" s="156" t="s">
        <v>16710</v>
      </c>
      <c r="B2911" s="156" t="s">
        <v>456</v>
      </c>
      <c r="C2911" s="223">
        <v>-1.5425035953521729</v>
      </c>
      <c r="D2911" s="221">
        <v>-0.57499438524246216</v>
      </c>
      <c r="E2911" s="221">
        <v>-0.95039469003677368</v>
      </c>
      <c r="F2911" s="221">
        <v>2.400165319442749</v>
      </c>
      <c r="G2911" s="221">
        <v>40.154003143310547</v>
      </c>
      <c r="H2911" s="221">
        <v>12.880597114562988</v>
      </c>
      <c r="I2911" s="221">
        <v>-1.4370958805084229</v>
      </c>
      <c r="J2911" s="221">
        <v>-1.8628935813903809</v>
      </c>
      <c r="K2911" s="180">
        <v>221</v>
      </c>
      <c r="L2911" s="181">
        <v>83</v>
      </c>
      <c r="M2911" s="181">
        <v>69</v>
      </c>
      <c r="N2911" s="181">
        <v>53</v>
      </c>
      <c r="O2911" s="181">
        <v>250</v>
      </c>
      <c r="P2911" s="181">
        <v>428</v>
      </c>
      <c r="Q2911" s="181">
        <v>206</v>
      </c>
      <c r="R2911" s="181">
        <v>606</v>
      </c>
      <c r="S2911" s="226">
        <f t="shared" si="137"/>
        <v>1916</v>
      </c>
      <c r="T2911" s="181">
        <f t="shared" si="135"/>
        <v>13799.454788923264</v>
      </c>
      <c r="U2911" s="226">
        <f t="shared" si="136"/>
        <v>905.33127863474942</v>
      </c>
    </row>
    <row r="2912" spans="1:21" x14ac:dyDescent="0.25">
      <c r="A2912" s="156" t="s">
        <v>16711</v>
      </c>
      <c r="B2912" s="156" t="s">
        <v>456</v>
      </c>
      <c r="C2912" s="223">
        <v>-1.7474211454391479</v>
      </c>
      <c r="D2912" s="221">
        <v>-0.77991175651550293</v>
      </c>
      <c r="E2912" s="221">
        <v>-4.3508892059326172</v>
      </c>
      <c r="F2912" s="221">
        <v>25.175685882568359</v>
      </c>
      <c r="G2912" s="221">
        <v>57.447273254394531</v>
      </c>
      <c r="H2912" s="221">
        <v>5.425633430480957</v>
      </c>
      <c r="I2912" s="221">
        <v>-0.94346034526824951</v>
      </c>
      <c r="J2912" s="221">
        <v>-2.0678110122680664</v>
      </c>
      <c r="K2912" s="180">
        <v>722</v>
      </c>
      <c r="L2912" s="181">
        <v>307</v>
      </c>
      <c r="M2912" s="181">
        <v>249</v>
      </c>
      <c r="N2912" s="181">
        <v>221</v>
      </c>
      <c r="O2912" s="181">
        <v>853</v>
      </c>
      <c r="P2912" s="181">
        <v>1153</v>
      </c>
      <c r="Q2912" s="181">
        <v>487</v>
      </c>
      <c r="R2912" s="181">
        <v>1504</v>
      </c>
      <c r="S2912" s="226">
        <f t="shared" si="137"/>
        <v>5496</v>
      </c>
      <c r="T2912" s="181">
        <f t="shared" si="135"/>
        <v>54668.210672259331</v>
      </c>
      <c r="U2912" s="226">
        <f t="shared" si="136"/>
        <v>3586.5794573505896</v>
      </c>
    </row>
    <row r="2913" spans="1:21" x14ac:dyDescent="0.25">
      <c r="A2913" s="156" t="s">
        <v>16712</v>
      </c>
      <c r="B2913" s="156" t="s">
        <v>456</v>
      </c>
      <c r="C2913" s="223">
        <v>-1.315515398979187</v>
      </c>
      <c r="D2913" s="221">
        <v>-0.34800583124160767</v>
      </c>
      <c r="E2913" s="221">
        <v>-0.72340631484985352</v>
      </c>
      <c r="F2913" s="221">
        <v>2.6271541118621826</v>
      </c>
      <c r="G2913" s="221">
        <v>27.026411056518555</v>
      </c>
      <c r="H2913" s="221">
        <v>6.3959927558898926</v>
      </c>
      <c r="I2913" s="221">
        <v>-1.2101074457168579</v>
      </c>
      <c r="J2913" s="221">
        <v>-1.6359051465988159</v>
      </c>
      <c r="K2913" s="180">
        <v>560</v>
      </c>
      <c r="L2913" s="181">
        <v>184</v>
      </c>
      <c r="M2913" s="181">
        <v>158</v>
      </c>
      <c r="N2913" s="181">
        <v>156</v>
      </c>
      <c r="O2913" s="181">
        <v>609</v>
      </c>
      <c r="P2913" s="181">
        <v>846</v>
      </c>
      <c r="Q2913" s="181">
        <v>400</v>
      </c>
      <c r="R2913" s="181">
        <v>1027</v>
      </c>
      <c r="S2913" s="226">
        <f t="shared" si="137"/>
        <v>3940</v>
      </c>
      <c r="T2913" s="181">
        <f t="shared" si="135"/>
        <v>19200.792788386345</v>
      </c>
      <c r="U2913" s="226">
        <f t="shared" si="136"/>
        <v>1259.6931220691397</v>
      </c>
    </row>
    <row r="2914" spans="1:21" x14ac:dyDescent="0.25">
      <c r="A2914" s="156" t="s">
        <v>16713</v>
      </c>
      <c r="B2914" s="156" t="s">
        <v>456</v>
      </c>
      <c r="C2914" s="223">
        <v>-0.56952738761901855</v>
      </c>
      <c r="D2914" s="221">
        <v>3.6609065532684326</v>
      </c>
      <c r="E2914" s="221">
        <v>-3.0544493198394775</v>
      </c>
      <c r="F2914" s="221">
        <v>15.340807914733887</v>
      </c>
      <c r="G2914" s="221">
        <v>12.612244606018066</v>
      </c>
      <c r="H2914" s="221">
        <v>22.327583312988281</v>
      </c>
      <c r="I2914" s="221">
        <v>4.4356074333190918</v>
      </c>
      <c r="J2914" s="221">
        <v>-0.88991725444793701</v>
      </c>
      <c r="K2914" s="180">
        <v>1178</v>
      </c>
      <c r="L2914" s="181">
        <v>436</v>
      </c>
      <c r="M2914" s="181">
        <v>339</v>
      </c>
      <c r="N2914" s="181">
        <v>360</v>
      </c>
      <c r="O2914" s="181">
        <v>1290</v>
      </c>
      <c r="P2914" s="181">
        <v>1048</v>
      </c>
      <c r="Q2914" s="181">
        <v>311</v>
      </c>
      <c r="R2914" s="181">
        <v>991</v>
      </c>
      <c r="S2914" s="226">
        <f t="shared" si="137"/>
        <v>5953</v>
      </c>
      <c r="T2914" s="181">
        <f t="shared" si="135"/>
        <v>45579.153290867805</v>
      </c>
      <c r="U2914" s="226">
        <f t="shared" si="136"/>
        <v>2990.2799609904255</v>
      </c>
    </row>
    <row r="2915" spans="1:21" x14ac:dyDescent="0.25">
      <c r="A2915" s="156" t="s">
        <v>16699</v>
      </c>
      <c r="B2915" s="156" t="s">
        <v>456</v>
      </c>
      <c r="C2915" s="223">
        <v>-0.98202228546142578</v>
      </c>
      <c r="D2915" s="221">
        <v>-1.4512896537780762E-2</v>
      </c>
      <c r="E2915" s="221">
        <v>-0.38991332054138184</v>
      </c>
      <c r="F2915" s="221">
        <v>1.6563771963119507</v>
      </c>
      <c r="G2915" s="221">
        <v>21.307233810424805</v>
      </c>
      <c r="H2915" s="221">
        <v>1.3497122526168823</v>
      </c>
      <c r="I2915" s="221">
        <v>9.6877908706665039</v>
      </c>
      <c r="J2915" s="221">
        <v>-1.3024121522903442</v>
      </c>
      <c r="K2915" s="180">
        <v>670.52252197265625</v>
      </c>
      <c r="L2915" s="181">
        <v>266.01712036132813</v>
      </c>
      <c r="M2915" s="181">
        <v>233.13859558105469</v>
      </c>
      <c r="N2915" s="181">
        <v>175.35209655761719</v>
      </c>
      <c r="O2915" s="181">
        <v>759.19488525390625</v>
      </c>
      <c r="P2915" s="181">
        <v>1077.0206298828125</v>
      </c>
      <c r="Q2915" s="181">
        <v>370.63058471679687</v>
      </c>
      <c r="R2915" s="181">
        <v>996.3187255859375</v>
      </c>
      <c r="S2915" s="226">
        <f t="shared" si="137"/>
        <v>4548.1951599121094</v>
      </c>
      <c r="T2915" s="181">
        <f t="shared" si="135"/>
        <v>19460.201479197349</v>
      </c>
      <c r="U2915" s="226">
        <f t="shared" si="136"/>
        <v>1276.7119684897536</v>
      </c>
    </row>
    <row r="2916" spans="1:21" x14ac:dyDescent="0.25">
      <c r="A2916" s="156" t="s">
        <v>15045</v>
      </c>
      <c r="B2916" s="156" t="s">
        <v>456</v>
      </c>
      <c r="C2916" s="223">
        <v>-1.3501113653182983</v>
      </c>
      <c r="D2916" s="221">
        <v>-0.38260194659233093</v>
      </c>
      <c r="E2916" s="221">
        <v>-0.75800234079360962</v>
      </c>
      <c r="F2916" s="221">
        <v>2.5925579071044922</v>
      </c>
      <c r="G2916" s="221">
        <v>6.7613987922668457</v>
      </c>
      <c r="H2916" s="221">
        <v>1.2069215774536133</v>
      </c>
      <c r="I2916" s="221">
        <v>-1.2447036504745483</v>
      </c>
      <c r="J2916" s="221">
        <v>-1.6705013513565063</v>
      </c>
      <c r="K2916" s="180">
        <v>3.456157922744751</v>
      </c>
      <c r="L2916" s="181">
        <v>1.7518515586853027</v>
      </c>
      <c r="M2916" s="181">
        <v>0.96552985906600952</v>
      </c>
      <c r="N2916" s="181">
        <v>0.76072049140930176</v>
      </c>
      <c r="O2916" s="181">
        <v>3.2220902442932129</v>
      </c>
      <c r="P2916" s="181">
        <v>4.2863674163818359</v>
      </c>
      <c r="Q2916" s="181">
        <v>1.5250983238220215</v>
      </c>
      <c r="R2916" s="181">
        <v>3.5567340850830078</v>
      </c>
      <c r="S2916" s="226">
        <f t="shared" si="137"/>
        <v>19.524549901485443</v>
      </c>
      <c r="T2916" s="181">
        <f t="shared" si="135"/>
        <v>15.023199987018518</v>
      </c>
      <c r="U2916" s="226">
        <f t="shared" si="136"/>
        <v>0.98561668279463066</v>
      </c>
    </row>
    <row r="2917" spans="1:21" x14ac:dyDescent="0.25">
      <c r="A2917" s="156" t="s">
        <v>16685</v>
      </c>
      <c r="B2917" s="156" t="s">
        <v>456</v>
      </c>
      <c r="C2917" s="223">
        <v>-1.1328412294387817</v>
      </c>
      <c r="D2917" s="221">
        <v>-0.16533184051513672</v>
      </c>
      <c r="E2917" s="221">
        <v>-0.54073220491409302</v>
      </c>
      <c r="F2917" s="221">
        <v>2.8098280429840088</v>
      </c>
      <c r="G2917" s="221">
        <v>6.9786686897277832</v>
      </c>
      <c r="H2917" s="221">
        <v>1.4241917133331299</v>
      </c>
      <c r="I2917" s="221">
        <v>-1.0274333953857422</v>
      </c>
      <c r="J2917" s="221">
        <v>-1.4532312154769897</v>
      </c>
      <c r="K2917" s="180">
        <v>3.0321135520935059</v>
      </c>
      <c r="L2917" s="181">
        <v>1.2770724296569824</v>
      </c>
      <c r="M2917" s="181">
        <v>0.75429427623748779</v>
      </c>
      <c r="N2917" s="181">
        <v>0.55265122652053833</v>
      </c>
      <c r="O2917" s="181">
        <v>2.5392084121704102</v>
      </c>
      <c r="P2917" s="181">
        <v>4.4212098121643066</v>
      </c>
      <c r="Q2917" s="181">
        <v>1.2696042060852051</v>
      </c>
      <c r="R2917" s="181">
        <v>2.7333831787109375</v>
      </c>
      <c r="S2917" s="226">
        <f t="shared" si="137"/>
        <v>16.579537093639374</v>
      </c>
      <c r="T2917" s="181">
        <f t="shared" si="135"/>
        <v>16.239212828386989</v>
      </c>
      <c r="U2917" s="226">
        <f t="shared" si="136"/>
        <v>1.0653947955789178</v>
      </c>
    </row>
    <row r="2918" spans="1:21" x14ac:dyDescent="0.25">
      <c r="A2918" s="156" t="s">
        <v>16696</v>
      </c>
      <c r="B2918" s="156" t="s">
        <v>456</v>
      </c>
      <c r="C2918" s="223">
        <v>-1.1969295740127563</v>
      </c>
      <c r="D2918" s="221">
        <v>-0.22942022979259491</v>
      </c>
      <c r="E2918" s="221">
        <v>-0.6048206090927124</v>
      </c>
      <c r="F2918" s="221">
        <v>2.7457396984100342</v>
      </c>
      <c r="G2918" s="221">
        <v>6.9145803451538086</v>
      </c>
      <c r="H2918" s="221">
        <v>1.3601033687591553</v>
      </c>
      <c r="I2918" s="221">
        <v>-1.0915217399597168</v>
      </c>
      <c r="J2918" s="221">
        <v>-1.5173194408416748</v>
      </c>
      <c r="K2918" s="180">
        <v>3.4754300117492676</v>
      </c>
      <c r="L2918" s="181">
        <v>1.2102785110473633</v>
      </c>
      <c r="M2918" s="181">
        <v>0.74877148866653442</v>
      </c>
      <c r="N2918" s="181">
        <v>0.75819003582000732</v>
      </c>
      <c r="O2918" s="181">
        <v>3.8427517414093018</v>
      </c>
      <c r="P2918" s="181">
        <v>5.1566338539123535</v>
      </c>
      <c r="Q2918" s="181">
        <v>2.0673627853393555</v>
      </c>
      <c r="R2918" s="181">
        <v>4.9682636260986328</v>
      </c>
      <c r="S2918" s="226">
        <f t="shared" si="137"/>
        <v>22.227682054042816</v>
      </c>
      <c r="T2918" s="181">
        <f t="shared" si="135"/>
        <v>20.980969041782082</v>
      </c>
      <c r="U2918" s="226">
        <f t="shared" si="136"/>
        <v>1.376483913323852</v>
      </c>
    </row>
    <row r="2919" spans="1:21" x14ac:dyDescent="0.25">
      <c r="A2919" s="156" t="s">
        <v>16704</v>
      </c>
      <c r="B2919" s="156" t="s">
        <v>456</v>
      </c>
      <c r="C2919" s="223">
        <v>-1.2705473899841309</v>
      </c>
      <c r="D2919" s="221">
        <v>-0.30303791165351868</v>
      </c>
      <c r="E2919" s="221">
        <v>-0.67843818664550781</v>
      </c>
      <c r="F2919" s="221">
        <v>2.6721220016479492</v>
      </c>
      <c r="G2919" s="221">
        <v>6.8409628868103027</v>
      </c>
      <c r="H2919" s="221">
        <v>1.2864855527877808</v>
      </c>
      <c r="I2919" s="221">
        <v>-1.1651395559310913</v>
      </c>
      <c r="J2919" s="221">
        <v>-1.5909372568130493</v>
      </c>
      <c r="K2919" s="180">
        <v>55.061908721923828</v>
      </c>
      <c r="L2919" s="181">
        <v>20.058265686035156</v>
      </c>
      <c r="M2919" s="181">
        <v>11.930080413818359</v>
      </c>
      <c r="N2919" s="181">
        <v>10.160233497619629</v>
      </c>
      <c r="O2919" s="181">
        <v>60.240348815917969</v>
      </c>
      <c r="P2919" s="181">
        <v>92.818641662597656</v>
      </c>
      <c r="Q2919" s="181">
        <v>35.396942138671875</v>
      </c>
      <c r="R2919" s="181">
        <v>90.458847045898438</v>
      </c>
      <c r="S2919" s="226">
        <f t="shared" si="137"/>
        <v>376.12526798248291</v>
      </c>
      <c r="T2919" s="181">
        <f t="shared" si="135"/>
        <v>289.37348663738771</v>
      </c>
      <c r="U2919" s="226">
        <f t="shared" si="136"/>
        <v>18.98472603937299</v>
      </c>
    </row>
    <row r="2920" spans="1:21" x14ac:dyDescent="0.25">
      <c r="A2920" s="156" t="s">
        <v>16714</v>
      </c>
      <c r="B2920" s="156" t="s">
        <v>456</v>
      </c>
      <c r="C2920" s="223">
        <v>-1.2898019552230835</v>
      </c>
      <c r="D2920" s="221">
        <v>-0.32229256629943848</v>
      </c>
      <c r="E2920" s="221">
        <v>-0.69769287109375</v>
      </c>
      <c r="F2920" s="221">
        <v>2.6528670787811279</v>
      </c>
      <c r="G2920" s="221">
        <v>6.8217082023620605</v>
      </c>
      <c r="H2920" s="221">
        <v>1.2672309875488281</v>
      </c>
      <c r="I2920" s="221">
        <v>-1.1843941211700439</v>
      </c>
      <c r="J2920" s="221">
        <v>-1.610191822052002</v>
      </c>
      <c r="K2920" s="180">
        <v>187.37373352050781</v>
      </c>
      <c r="L2920" s="181">
        <v>66.074745178222656</v>
      </c>
      <c r="M2920" s="181">
        <v>47.450736999511719</v>
      </c>
      <c r="N2920" s="181">
        <v>43.563987731933594</v>
      </c>
      <c r="O2920" s="181">
        <v>210.2083740234375</v>
      </c>
      <c r="P2920" s="181">
        <v>295.23101806640625</v>
      </c>
      <c r="Q2920" s="181">
        <v>112.55379486083984</v>
      </c>
      <c r="R2920" s="181">
        <v>308.67269897460937</v>
      </c>
      <c r="S2920" s="226">
        <f t="shared" si="137"/>
        <v>1271.1290893554687</v>
      </c>
      <c r="T2920" s="181">
        <f t="shared" si="135"/>
        <v>997.26879623051718</v>
      </c>
      <c r="U2920" s="226">
        <f t="shared" si="136"/>
        <v>65.42712362510369</v>
      </c>
    </row>
    <row r="2921" spans="1:21" x14ac:dyDescent="0.25">
      <c r="A2921" s="156" t="s">
        <v>16715</v>
      </c>
      <c r="B2921" s="156" t="s">
        <v>456</v>
      </c>
      <c r="C2921" s="223">
        <v>-2.7128722667694092</v>
      </c>
      <c r="D2921" s="221">
        <v>-1.7453629970550537</v>
      </c>
      <c r="E2921" s="221">
        <v>-2.1207633018493652</v>
      </c>
      <c r="F2921" s="221">
        <v>1.2297970056533813</v>
      </c>
      <c r="G2921" s="221">
        <v>5.3986377716064453</v>
      </c>
      <c r="H2921" s="221">
        <v>-0.15583944320678711</v>
      </c>
      <c r="I2921" s="221">
        <v>-2.6074645519256592</v>
      </c>
      <c r="J2921" s="221">
        <v>-3.0332622528076172</v>
      </c>
      <c r="K2921" s="180">
        <v>12.812731742858887</v>
      </c>
      <c r="L2921" s="181">
        <v>4.0482997894287109</v>
      </c>
      <c r="M2921" s="181">
        <v>4.4751615524291992</v>
      </c>
      <c r="N2921" s="181">
        <v>4.5027008056640625</v>
      </c>
      <c r="O2921" s="181">
        <v>13.026162147521973</v>
      </c>
      <c r="P2921" s="181">
        <v>12.716343879699707</v>
      </c>
      <c r="Q2921" s="181">
        <v>4.1584577560424805</v>
      </c>
      <c r="R2921" s="181">
        <v>10.485648155212402</v>
      </c>
      <c r="S2921" s="226">
        <f t="shared" si="137"/>
        <v>66.225505828857422</v>
      </c>
      <c r="T2921" s="181">
        <f t="shared" si="135"/>
        <v>-20.085336578437818</v>
      </c>
      <c r="U2921" s="226">
        <f t="shared" si="136"/>
        <v>-1.3177247742398128</v>
      </c>
    </row>
    <row r="2922" spans="1:21" x14ac:dyDescent="0.25">
      <c r="A2922" s="156" t="s">
        <v>16716</v>
      </c>
      <c r="B2922" s="156" t="s">
        <v>456</v>
      </c>
      <c r="C2922" s="223">
        <v>-1.2245059013366699</v>
      </c>
      <c r="D2922" s="221">
        <v>-0.25699654221534729</v>
      </c>
      <c r="E2922" s="221">
        <v>-0.63239693641662598</v>
      </c>
      <c r="F2922" s="221">
        <v>2.7181632518768311</v>
      </c>
      <c r="G2922" s="221">
        <v>6.8870038986206055</v>
      </c>
      <c r="H2922" s="221">
        <v>39.358585357666016</v>
      </c>
      <c r="I2922" s="221">
        <v>-1.1190981864929199</v>
      </c>
      <c r="J2922" s="221">
        <v>-1.5448958873748779</v>
      </c>
      <c r="K2922" s="180">
        <v>81.692855834960938</v>
      </c>
      <c r="L2922" s="181">
        <v>28.826225280761719</v>
      </c>
      <c r="M2922" s="181">
        <v>27.824541091918945</v>
      </c>
      <c r="N2922" s="181">
        <v>23.372615814208984</v>
      </c>
      <c r="O2922" s="181">
        <v>93.045265197753906</v>
      </c>
      <c r="P2922" s="181">
        <v>133.55780029296875</v>
      </c>
      <c r="Q2922" s="181">
        <v>58.208942413330078</v>
      </c>
      <c r="R2922" s="181">
        <v>145.5780029296875</v>
      </c>
      <c r="S2922" s="226">
        <f t="shared" si="137"/>
        <v>592.10624885559082</v>
      </c>
      <c r="T2922" s="181">
        <f t="shared" si="135"/>
        <v>5545.8976138407488</v>
      </c>
      <c r="U2922" s="226">
        <f t="shared" si="136"/>
        <v>363.84586599363882</v>
      </c>
    </row>
    <row r="2923" spans="1:21" x14ac:dyDescent="0.25">
      <c r="A2923" s="156" t="s">
        <v>16717</v>
      </c>
      <c r="B2923" s="156" t="s">
        <v>456</v>
      </c>
      <c r="C2923" s="223">
        <v>-0.61533504724502563</v>
      </c>
      <c r="D2923" s="221">
        <v>-7.1902642250061035</v>
      </c>
      <c r="E2923" s="221">
        <v>21.460338592529297</v>
      </c>
      <c r="F2923" s="221">
        <v>62.734676361083984</v>
      </c>
      <c r="G2923" s="221">
        <v>129.63407897949219</v>
      </c>
      <c r="H2923" s="221">
        <v>41.680137634277344</v>
      </c>
      <c r="I2923" s="221">
        <v>-0.50992727279663086</v>
      </c>
      <c r="J2923" s="221">
        <v>4.2330598831176758</v>
      </c>
      <c r="K2923" s="180">
        <v>761</v>
      </c>
      <c r="L2923" s="181">
        <v>293</v>
      </c>
      <c r="M2923" s="181">
        <v>402</v>
      </c>
      <c r="N2923" s="181">
        <v>355</v>
      </c>
      <c r="O2923" s="181">
        <v>1070</v>
      </c>
      <c r="P2923" s="181">
        <v>1103</v>
      </c>
      <c r="Q2923" s="181">
        <v>399</v>
      </c>
      <c r="R2923" s="181">
        <v>1547</v>
      </c>
      <c r="S2923" s="226">
        <f t="shared" si="137"/>
        <v>5930</v>
      </c>
      <c r="T2923" s="181">
        <f t="shared" si="135"/>
        <v>219349.58780950308</v>
      </c>
      <c r="U2923" s="226">
        <f t="shared" si="136"/>
        <v>14390.716578091537</v>
      </c>
    </row>
    <row r="2924" spans="1:21" x14ac:dyDescent="0.25">
      <c r="A2924" s="156" t="s">
        <v>16718</v>
      </c>
      <c r="B2924" s="156" t="s">
        <v>456</v>
      </c>
      <c r="C2924" s="223">
        <v>0.49837082624435425</v>
      </c>
      <c r="D2924" s="221">
        <v>-0.91025674343109131</v>
      </c>
      <c r="E2924" s="221">
        <v>18.467983245849609</v>
      </c>
      <c r="F2924" s="221">
        <v>33.878997802734375</v>
      </c>
      <c r="G2924" s="221">
        <v>31.656383514404297</v>
      </c>
      <c r="H2924" s="221">
        <v>19.062410354614258</v>
      </c>
      <c r="I2924" s="221">
        <v>-0.30525073409080505</v>
      </c>
      <c r="J2924" s="221">
        <v>-0.73104840517044067</v>
      </c>
      <c r="K2924" s="180">
        <v>1867</v>
      </c>
      <c r="L2924" s="181">
        <v>711</v>
      </c>
      <c r="M2924" s="181">
        <v>533</v>
      </c>
      <c r="N2924" s="181">
        <v>431</v>
      </c>
      <c r="O2924" s="181">
        <v>1947</v>
      </c>
      <c r="P2924" s="181">
        <v>2385</v>
      </c>
      <c r="Q2924" s="181">
        <v>713</v>
      </c>
      <c r="R2924" s="181">
        <v>2277</v>
      </c>
      <c r="S2924" s="226">
        <f t="shared" si="137"/>
        <v>10864</v>
      </c>
      <c r="T2924" s="181">
        <f t="shared" si="135"/>
        <v>129945.13531735539</v>
      </c>
      <c r="U2924" s="226">
        <f t="shared" si="136"/>
        <v>8525.2205473841277</v>
      </c>
    </row>
    <row r="2925" spans="1:21" x14ac:dyDescent="0.25">
      <c r="A2925" s="156" t="s">
        <v>16719</v>
      </c>
      <c r="B2925" s="156" t="s">
        <v>456</v>
      </c>
      <c r="C2925" s="223">
        <v>0.30630913376808167</v>
      </c>
      <c r="D2925" s="221">
        <v>1.2738186120986938</v>
      </c>
      <c r="E2925" s="221">
        <v>0.23624983429908752</v>
      </c>
      <c r="F2925" s="221">
        <v>4.2489786148071289</v>
      </c>
      <c r="G2925" s="221">
        <v>79.203514099121094</v>
      </c>
      <c r="H2925" s="221">
        <v>40.406967163085938</v>
      </c>
      <c r="I2925" s="221">
        <v>-8.7728633880615234</v>
      </c>
      <c r="J2925" s="221">
        <v>-1.4080747961997986E-2</v>
      </c>
      <c r="K2925" s="180">
        <v>388</v>
      </c>
      <c r="L2925" s="181">
        <v>138</v>
      </c>
      <c r="M2925" s="181">
        <v>143</v>
      </c>
      <c r="N2925" s="181">
        <v>140</v>
      </c>
      <c r="O2925" s="181">
        <v>410</v>
      </c>
      <c r="P2925" s="181">
        <v>453</v>
      </c>
      <c r="Q2925" s="181">
        <v>145</v>
      </c>
      <c r="R2925" s="181">
        <v>449</v>
      </c>
      <c r="S2925" s="226">
        <f t="shared" si="137"/>
        <v>2266</v>
      </c>
      <c r="T2925" s="181">
        <f t="shared" si="135"/>
        <v>50422.685103163123</v>
      </c>
      <c r="U2925" s="226">
        <f t="shared" si="136"/>
        <v>3308.0462000054063</v>
      </c>
    </row>
    <row r="2926" spans="1:21" x14ac:dyDescent="0.25">
      <c r="A2926" s="156" t="s">
        <v>16701</v>
      </c>
      <c r="B2926" s="156" t="s">
        <v>456</v>
      </c>
      <c r="C2926" s="223">
        <v>-2.2568619251251221</v>
      </c>
      <c r="D2926" s="221">
        <v>-1.2893525362014771</v>
      </c>
      <c r="E2926" s="221">
        <v>-1.6647528409957886</v>
      </c>
      <c r="F2926" s="221">
        <v>489.31558227539062</v>
      </c>
      <c r="G2926" s="221">
        <v>1001.5624389648437</v>
      </c>
      <c r="H2926" s="221">
        <v>0.30017110705375671</v>
      </c>
      <c r="I2926" s="221">
        <v>-2.1514542102813721</v>
      </c>
      <c r="J2926" s="221">
        <v>-2.5772519111633301</v>
      </c>
      <c r="K2926" s="180">
        <v>4.838709831237793</v>
      </c>
      <c r="L2926" s="181">
        <v>1.7077798843383789</v>
      </c>
      <c r="M2926" s="181">
        <v>1.2979127168655396</v>
      </c>
      <c r="N2926" s="181">
        <v>1.053130928426981</v>
      </c>
      <c r="O2926" s="181">
        <v>5.1005692481994629</v>
      </c>
      <c r="P2926" s="181">
        <v>7.0132827758789063</v>
      </c>
      <c r="Q2926" s="181">
        <v>3.2277040481567383</v>
      </c>
      <c r="R2926" s="181">
        <v>8.4193544387817383</v>
      </c>
      <c r="S2926" s="226">
        <f t="shared" si="137"/>
        <v>32.658443871885538</v>
      </c>
      <c r="T2926" s="181">
        <f t="shared" si="135"/>
        <v>5582.0311456712989</v>
      </c>
      <c r="U2926" s="226">
        <f t="shared" si="136"/>
        <v>366.21645360554936</v>
      </c>
    </row>
    <row r="2927" spans="1:21" x14ac:dyDescent="0.25">
      <c r="A2927" s="156" t="s">
        <v>16720</v>
      </c>
      <c r="B2927" s="156" t="s">
        <v>456</v>
      </c>
      <c r="C2927" s="223">
        <v>-1.2064166069030762</v>
      </c>
      <c r="D2927" s="221">
        <v>-0.23890718817710876</v>
      </c>
      <c r="E2927" s="221">
        <v>-2.5604963302612305</v>
      </c>
      <c r="F2927" s="221">
        <v>-4.5009765625</v>
      </c>
      <c r="G2927" s="221">
        <v>16.638931274414062</v>
      </c>
      <c r="H2927" s="221">
        <v>10.674683570861816</v>
      </c>
      <c r="I2927" s="221">
        <v>-1.1010087728500366</v>
      </c>
      <c r="J2927" s="221">
        <v>-1.5268063545227051</v>
      </c>
      <c r="K2927" s="180">
        <v>523</v>
      </c>
      <c r="L2927" s="181">
        <v>162</v>
      </c>
      <c r="M2927" s="181">
        <v>144</v>
      </c>
      <c r="N2927" s="181">
        <v>133</v>
      </c>
      <c r="O2927" s="181">
        <v>562</v>
      </c>
      <c r="P2927" s="181">
        <v>862</v>
      </c>
      <c r="Q2927" s="181">
        <v>315</v>
      </c>
      <c r="R2927" s="181">
        <v>881</v>
      </c>
      <c r="S2927" s="226">
        <f t="shared" si="137"/>
        <v>3582</v>
      </c>
      <c r="T2927" s="181">
        <f t="shared" si="135"/>
        <v>15223.722248256207</v>
      </c>
      <c r="U2927" s="226">
        <f t="shared" si="136"/>
        <v>998.77220799021791</v>
      </c>
    </row>
    <row r="2928" spans="1:21" x14ac:dyDescent="0.25">
      <c r="A2928" s="156" t="s">
        <v>16704</v>
      </c>
      <c r="B2928" s="156" t="s">
        <v>456</v>
      </c>
      <c r="C2928" s="223">
        <v>2.0831005573272705</v>
      </c>
      <c r="D2928" s="221">
        <v>-0.57753461599349976</v>
      </c>
      <c r="E2928" s="221">
        <v>14.406936645507813</v>
      </c>
      <c r="F2928" s="221">
        <v>2.397625207901001</v>
      </c>
      <c r="G2928" s="221">
        <v>24.782899856567383</v>
      </c>
      <c r="H2928" s="221">
        <v>11.997164726257324</v>
      </c>
      <c r="I2928" s="221">
        <v>-0.93915718793869019</v>
      </c>
      <c r="J2928" s="221">
        <v>1.4202878475189209</v>
      </c>
      <c r="K2928" s="180">
        <v>698.9803466796875</v>
      </c>
      <c r="L2928" s="181">
        <v>254.62855529785156</v>
      </c>
      <c r="M2928" s="181">
        <v>151.44573974609375</v>
      </c>
      <c r="N2928" s="181">
        <v>128.978515625</v>
      </c>
      <c r="O2928" s="181">
        <v>764.7177734375</v>
      </c>
      <c r="P2928" s="181">
        <v>1178.2811279296875</v>
      </c>
      <c r="Q2928" s="181">
        <v>449.34451293945312</v>
      </c>
      <c r="R2928" s="181">
        <v>1148.3248291015625</v>
      </c>
      <c r="S2928" s="226">
        <f t="shared" si="137"/>
        <v>4774.7014007568359</v>
      </c>
      <c r="T2928" s="181">
        <f t="shared" si="135"/>
        <v>38097.00431675931</v>
      </c>
      <c r="U2928" s="226">
        <f t="shared" si="136"/>
        <v>2499.4037922375392</v>
      </c>
    </row>
    <row r="2929" spans="1:21" x14ac:dyDescent="0.25">
      <c r="A2929" s="156" t="s">
        <v>16714</v>
      </c>
      <c r="B2929" s="156" t="s">
        <v>456</v>
      </c>
      <c r="C2929" s="223">
        <v>-1.4899433851242065</v>
      </c>
      <c r="D2929" s="221">
        <v>3.8191254138946533</v>
      </c>
      <c r="E2929" s="221">
        <v>4.5871615409851074</v>
      </c>
      <c r="F2929" s="221">
        <v>47.554939270019531</v>
      </c>
      <c r="G2929" s="221">
        <v>12.980602264404297</v>
      </c>
      <c r="H2929" s="221">
        <v>5.992922306060791</v>
      </c>
      <c r="I2929" s="221">
        <v>-1.3845356702804565</v>
      </c>
      <c r="J2929" s="221">
        <v>-1.2458637952804565</v>
      </c>
      <c r="K2929" s="180">
        <v>969.62628173828125</v>
      </c>
      <c r="L2929" s="181">
        <v>341.92526245117187</v>
      </c>
      <c r="M2929" s="181">
        <v>245.54927062988281</v>
      </c>
      <c r="N2929" s="181">
        <v>225.43601989746094</v>
      </c>
      <c r="O2929" s="181">
        <v>1087.7916259765625</v>
      </c>
      <c r="P2929" s="181">
        <v>1527.7689208984375</v>
      </c>
      <c r="Q2929" s="181">
        <v>582.44622802734375</v>
      </c>
      <c r="R2929" s="181">
        <v>1597.3272705078125</v>
      </c>
      <c r="S2929" s="226">
        <f t="shared" si="137"/>
        <v>6577.8708801269531</v>
      </c>
      <c r="T2929" s="181">
        <f t="shared" si="135"/>
        <v>32187.658694756421</v>
      </c>
      <c r="U2929" s="226">
        <f t="shared" si="136"/>
        <v>2111.7134443437312</v>
      </c>
    </row>
    <row r="2930" spans="1:21" x14ac:dyDescent="0.25">
      <c r="A2930" s="156" t="s">
        <v>16721</v>
      </c>
      <c r="B2930" s="156" t="s">
        <v>456</v>
      </c>
      <c r="C2930" s="223">
        <v>-3.9390885829925537</v>
      </c>
      <c r="D2930" s="221">
        <v>-4.1378440856933594</v>
      </c>
      <c r="E2930" s="221">
        <v>-0.87920165061950684</v>
      </c>
      <c r="F2930" s="221">
        <v>2.4713587760925293</v>
      </c>
      <c r="G2930" s="221">
        <v>13.099026679992676</v>
      </c>
      <c r="H2930" s="221">
        <v>14.742043495178223</v>
      </c>
      <c r="I2930" s="221">
        <v>0.80279475450515747</v>
      </c>
      <c r="J2930" s="221">
        <v>-1.0483884811401367</v>
      </c>
      <c r="K2930" s="180">
        <v>1213</v>
      </c>
      <c r="L2930" s="181">
        <v>392</v>
      </c>
      <c r="M2930" s="181">
        <v>285</v>
      </c>
      <c r="N2930" s="181">
        <v>234</v>
      </c>
      <c r="O2930" s="181">
        <v>1236</v>
      </c>
      <c r="P2930" s="181">
        <v>1780</v>
      </c>
      <c r="Q2930" s="181">
        <v>675</v>
      </c>
      <c r="R2930" s="181">
        <v>1842</v>
      </c>
      <c r="S2930" s="226">
        <f t="shared" si="137"/>
        <v>7657</v>
      </c>
      <c r="T2930" s="181">
        <f t="shared" si="135"/>
        <v>34969.565425336361</v>
      </c>
      <c r="U2930" s="226">
        <f t="shared" si="136"/>
        <v>2294.2240736375911</v>
      </c>
    </row>
    <row r="2931" spans="1:21" x14ac:dyDescent="0.25">
      <c r="A2931" s="156" t="s">
        <v>16722</v>
      </c>
      <c r="B2931" s="156" t="s">
        <v>456</v>
      </c>
      <c r="C2931" s="223">
        <v>-1.2611837387084961</v>
      </c>
      <c r="D2931" s="221">
        <v>6.3940796852111816</v>
      </c>
      <c r="E2931" s="221">
        <v>-0.66907483339309692</v>
      </c>
      <c r="F2931" s="221">
        <v>22.513120651245117</v>
      </c>
      <c r="G2931" s="221">
        <v>8.3761196136474609</v>
      </c>
      <c r="H2931" s="221">
        <v>3.3651313781738281</v>
      </c>
      <c r="I2931" s="221">
        <v>-1.1557760238647461</v>
      </c>
      <c r="J2931" s="221">
        <v>-1.5815736055374146</v>
      </c>
      <c r="K2931" s="180">
        <v>868.83282470703125</v>
      </c>
      <c r="L2931" s="181">
        <v>265.13229370117187</v>
      </c>
      <c r="M2931" s="181">
        <v>204.09465026855469</v>
      </c>
      <c r="N2931" s="181">
        <v>221.26148986816406</v>
      </c>
      <c r="O2931" s="181">
        <v>942.26873779296875</v>
      </c>
      <c r="P2931" s="181">
        <v>1135.87255859375</v>
      </c>
      <c r="Q2931" s="181">
        <v>378.62417602539062</v>
      </c>
      <c r="R2931" s="181">
        <v>1349.5042724609375</v>
      </c>
      <c r="S2931" s="226">
        <f t="shared" si="137"/>
        <v>5365.5910034179687</v>
      </c>
      <c r="T2931" s="181">
        <f t="shared" si="135"/>
        <v>14587.222167517859</v>
      </c>
      <c r="U2931" s="226">
        <f t="shared" si="136"/>
        <v>957.01378776563638</v>
      </c>
    </row>
    <row r="2932" spans="1:21" x14ac:dyDescent="0.25">
      <c r="A2932" s="156" t="s">
        <v>16723</v>
      </c>
      <c r="B2932" s="156" t="s">
        <v>456</v>
      </c>
      <c r="C2932" s="223">
        <v>4.5787296295166016</v>
      </c>
      <c r="D2932" s="221">
        <v>-0.55374574661254883</v>
      </c>
      <c r="E2932" s="221">
        <v>-0.92914611101150513</v>
      </c>
      <c r="F2932" s="221">
        <v>134.87022399902344</v>
      </c>
      <c r="G2932" s="221">
        <v>6.5902547836303711</v>
      </c>
      <c r="H2932" s="221">
        <v>3.5238170623779297</v>
      </c>
      <c r="I2932" s="221">
        <v>-1.4158473014831543</v>
      </c>
      <c r="J2932" s="221">
        <v>-1.8416450023651123</v>
      </c>
      <c r="K2932" s="180">
        <v>79.116783142089844</v>
      </c>
      <c r="L2932" s="181">
        <v>28.769739151000977</v>
      </c>
      <c r="M2932" s="181">
        <v>23.094457626342773</v>
      </c>
      <c r="N2932" s="181">
        <v>25.735429763793945</v>
      </c>
      <c r="O2932" s="181">
        <v>87.320648193359375</v>
      </c>
      <c r="P2932" s="181">
        <v>113.78656005859375</v>
      </c>
      <c r="Q2932" s="181">
        <v>41.019351959228516</v>
      </c>
      <c r="R2932" s="181">
        <v>105.58269500732422</v>
      </c>
      <c r="S2932" s="226">
        <f t="shared" si="137"/>
        <v>504.4256649017334</v>
      </c>
      <c r="T2932" s="181">
        <f t="shared" si="135"/>
        <v>4519.7136498365098</v>
      </c>
      <c r="U2932" s="226">
        <f t="shared" si="136"/>
        <v>296.521724970896</v>
      </c>
    </row>
    <row r="2933" spans="1:21" x14ac:dyDescent="0.25">
      <c r="A2933" s="156" t="s">
        <v>16724</v>
      </c>
      <c r="B2933" s="156" t="s">
        <v>456</v>
      </c>
      <c r="C2933" s="223">
        <v>6.1256299018859863</v>
      </c>
      <c r="D2933" s="221">
        <v>15.537422180175781</v>
      </c>
      <c r="E2933" s="221">
        <v>86.739837646484375</v>
      </c>
      <c r="F2933" s="221">
        <v>2.3069648742675781</v>
      </c>
      <c r="G2933" s="221">
        <v>6.4758052825927734</v>
      </c>
      <c r="H2933" s="221">
        <v>0.92132848501205444</v>
      </c>
      <c r="I2933" s="221">
        <v>-1.5302966833114624</v>
      </c>
      <c r="J2933" s="221">
        <v>-1.9560942649841309</v>
      </c>
      <c r="K2933" s="180">
        <v>90.320632934570313</v>
      </c>
      <c r="L2933" s="181">
        <v>31.688888549804687</v>
      </c>
      <c r="M2933" s="181">
        <v>30.885713577270508</v>
      </c>
      <c r="N2933" s="181">
        <v>23.438095092773438</v>
      </c>
      <c r="O2933" s="181">
        <v>93.898414611816406</v>
      </c>
      <c r="P2933" s="181">
        <v>122.81269836425781</v>
      </c>
      <c r="Q2933" s="181">
        <v>59.288887023925781</v>
      </c>
      <c r="R2933" s="181">
        <v>170.85714721679687</v>
      </c>
      <c r="S2933" s="226">
        <f t="shared" si="137"/>
        <v>623.19047737121582</v>
      </c>
      <c r="T2933" s="181">
        <f t="shared" si="135"/>
        <v>4075.0034667893633</v>
      </c>
      <c r="U2933" s="226">
        <f t="shared" si="136"/>
        <v>267.34593181107203</v>
      </c>
    </row>
    <row r="2934" spans="1:21" x14ac:dyDescent="0.25">
      <c r="A2934" s="156" t="s">
        <v>16725</v>
      </c>
      <c r="B2934" s="156" t="s">
        <v>456</v>
      </c>
      <c r="C2934" s="223">
        <v>-7.7351417541503906</v>
      </c>
      <c r="D2934" s="221">
        <v>31.482723236083984</v>
      </c>
      <c r="E2934" s="221">
        <v>-0.78007793426513672</v>
      </c>
      <c r="F2934" s="221">
        <v>2.5704824924468994</v>
      </c>
      <c r="G2934" s="221">
        <v>115.56869506835937</v>
      </c>
      <c r="H2934" s="221">
        <v>17.42296028137207</v>
      </c>
      <c r="I2934" s="221">
        <v>-1.2667791843414307</v>
      </c>
      <c r="J2934" s="221">
        <v>-1.6925768852233887</v>
      </c>
      <c r="K2934" s="180">
        <v>71.586761474609375</v>
      </c>
      <c r="L2934" s="181">
        <v>28.593364715576172</v>
      </c>
      <c r="M2934" s="181">
        <v>27.422069549560547</v>
      </c>
      <c r="N2934" s="181">
        <v>22.943592071533203</v>
      </c>
      <c r="O2934" s="181">
        <v>81.336067199707031</v>
      </c>
      <c r="P2934" s="181">
        <v>88.880577087402344</v>
      </c>
      <c r="Q2934" s="181">
        <v>27.904367446899414</v>
      </c>
      <c r="R2934" s="181">
        <v>87.089187622070312</v>
      </c>
      <c r="S2934" s="226">
        <f t="shared" si="137"/>
        <v>435.7559871673584</v>
      </c>
      <c r="T2934" s="181">
        <f t="shared" si="135"/>
        <v>11149.760085254284</v>
      </c>
      <c r="U2934" s="226">
        <f t="shared" si="136"/>
        <v>731.49459227595912</v>
      </c>
    </row>
    <row r="2935" spans="1:21" x14ac:dyDescent="0.25">
      <c r="A2935" s="156" t="s">
        <v>16726</v>
      </c>
      <c r="B2935" s="156" t="s">
        <v>456</v>
      </c>
      <c r="C2935" s="223">
        <v>-0.58260118961334229</v>
      </c>
      <c r="D2935" s="221">
        <v>0.34491643309593201</v>
      </c>
      <c r="E2935" s="221">
        <v>-5.7146883010864258</v>
      </c>
      <c r="F2935" s="221">
        <v>2.6523966789245605</v>
      </c>
      <c r="G2935" s="221">
        <v>35.622665405273438</v>
      </c>
      <c r="H2935" s="221">
        <v>1.2667603492736816</v>
      </c>
      <c r="I2935" s="221">
        <v>-1.1848647594451904</v>
      </c>
      <c r="J2935" s="221">
        <v>-1.6106624603271484</v>
      </c>
      <c r="K2935" s="180">
        <v>172.11080932617187</v>
      </c>
      <c r="L2935" s="181">
        <v>61.759860992431641</v>
      </c>
      <c r="M2935" s="181">
        <v>45.590610504150391</v>
      </c>
      <c r="N2935" s="181">
        <v>42.756824493408203</v>
      </c>
      <c r="O2935" s="181">
        <v>181.27894592285156</v>
      </c>
      <c r="P2935" s="181">
        <v>220.45185852050781</v>
      </c>
      <c r="Q2935" s="181">
        <v>84.763534545898437</v>
      </c>
      <c r="R2935" s="181">
        <v>220.61856079101562</v>
      </c>
      <c r="S2935" s="226">
        <f t="shared" si="137"/>
        <v>1029.3310050964355</v>
      </c>
      <c r="T2935" s="181">
        <f t="shared" si="135"/>
        <v>6055.0255095444145</v>
      </c>
      <c r="U2935" s="226">
        <f t="shared" si="136"/>
        <v>397.24786743908754</v>
      </c>
    </row>
    <row r="2936" spans="1:21" x14ac:dyDescent="0.25">
      <c r="A2936" s="156" t="s">
        <v>16727</v>
      </c>
      <c r="B2936" s="156" t="s">
        <v>456</v>
      </c>
      <c r="C2936" s="223">
        <v>-0.36962226033210754</v>
      </c>
      <c r="D2936" s="221">
        <v>2.0912289619445801</v>
      </c>
      <c r="E2936" s="221">
        <v>-0.79660946130752563</v>
      </c>
      <c r="F2936" s="221">
        <v>99.67510986328125</v>
      </c>
      <c r="G2936" s="221">
        <v>77.665695190429688</v>
      </c>
      <c r="H2936" s="221">
        <v>28.254795074462891</v>
      </c>
      <c r="I2936" s="221">
        <v>-0.62986361980438232</v>
      </c>
      <c r="J2936" s="221">
        <v>0.68865275382995605</v>
      </c>
      <c r="K2936" s="180">
        <v>874</v>
      </c>
      <c r="L2936" s="181">
        <v>366</v>
      </c>
      <c r="M2936" s="181">
        <v>350</v>
      </c>
      <c r="N2936" s="181">
        <v>235</v>
      </c>
      <c r="O2936" s="181">
        <v>987</v>
      </c>
      <c r="P2936" s="181">
        <v>1315</v>
      </c>
      <c r="Q2936" s="181">
        <v>482</v>
      </c>
      <c r="R2936" s="181">
        <v>1693</v>
      </c>
      <c r="S2936" s="226">
        <f t="shared" si="137"/>
        <v>6302</v>
      </c>
      <c r="T2936" s="181">
        <f t="shared" si="135"/>
        <v>138260.56897431612</v>
      </c>
      <c r="U2936" s="226">
        <f t="shared" si="136"/>
        <v>9070.7654475421768</v>
      </c>
    </row>
    <row r="2937" spans="1:21" x14ac:dyDescent="0.25">
      <c r="A2937" s="156" t="s">
        <v>16728</v>
      </c>
      <c r="B2937" s="156" t="s">
        <v>456</v>
      </c>
      <c r="C2937" s="223">
        <v>-1.2239298820495605</v>
      </c>
      <c r="D2937" s="221">
        <v>9.3431987762451172</v>
      </c>
      <c r="E2937" s="221">
        <v>-0.63182097673416138</v>
      </c>
      <c r="F2937" s="221">
        <v>44.509639739990234</v>
      </c>
      <c r="G2937" s="221">
        <v>21.151950836181641</v>
      </c>
      <c r="H2937" s="221">
        <v>12.228155136108398</v>
      </c>
      <c r="I2937" s="221">
        <v>-1.1185221672058105</v>
      </c>
      <c r="J2937" s="221">
        <v>-1.5443198680877686</v>
      </c>
      <c r="K2937" s="180">
        <v>557</v>
      </c>
      <c r="L2937" s="181">
        <v>218</v>
      </c>
      <c r="M2937" s="181">
        <v>204</v>
      </c>
      <c r="N2937" s="181">
        <v>130</v>
      </c>
      <c r="O2937" s="181">
        <v>677</v>
      </c>
      <c r="P2937" s="181">
        <v>1182</v>
      </c>
      <c r="Q2937" s="181">
        <v>642</v>
      </c>
      <c r="R2937" s="181">
        <v>2179</v>
      </c>
      <c r="S2937" s="226">
        <f t="shared" si="137"/>
        <v>5789</v>
      </c>
      <c r="T2937" s="181">
        <f t="shared" si="135"/>
        <v>31702.835938930511</v>
      </c>
      <c r="U2937" s="226">
        <f t="shared" si="136"/>
        <v>2079.9060133867188</v>
      </c>
    </row>
    <row r="2938" spans="1:21" x14ac:dyDescent="0.25">
      <c r="A2938" s="156" t="s">
        <v>16729</v>
      </c>
      <c r="B2938" s="156" t="s">
        <v>456</v>
      </c>
      <c r="C2938" s="223">
        <v>-0.96605479717254639</v>
      </c>
      <c r="D2938" s="221">
        <v>1.454424811527133E-3</v>
      </c>
      <c r="E2938" s="221">
        <v>-2.5598287582397461</v>
      </c>
      <c r="F2938" s="221">
        <v>64.472747802734375</v>
      </c>
      <c r="G2938" s="221">
        <v>60.112510681152344</v>
      </c>
      <c r="H2938" s="221">
        <v>21.821313858032227</v>
      </c>
      <c r="I2938" s="221">
        <v>-3.1646919250488281</v>
      </c>
      <c r="J2938" s="221">
        <v>-1.1964460611343384</v>
      </c>
      <c r="K2938" s="180">
        <v>1014</v>
      </c>
      <c r="L2938" s="181">
        <v>321</v>
      </c>
      <c r="M2938" s="181">
        <v>280</v>
      </c>
      <c r="N2938" s="181">
        <v>282</v>
      </c>
      <c r="O2938" s="181">
        <v>976</v>
      </c>
      <c r="P2938" s="181">
        <v>1302</v>
      </c>
      <c r="Q2938" s="181">
        <v>493</v>
      </c>
      <c r="R2938" s="181">
        <v>1260</v>
      </c>
      <c r="S2938" s="226">
        <f t="shared" si="137"/>
        <v>5928</v>
      </c>
      <c r="T2938" s="181">
        <f t="shared" si="135"/>
        <v>100498.89604597981</v>
      </c>
      <c r="U2938" s="226">
        <f t="shared" si="136"/>
        <v>6593.3615095953355</v>
      </c>
    </row>
    <row r="2939" spans="1:21" x14ac:dyDescent="0.25">
      <c r="A2939" s="156" t="s">
        <v>16730</v>
      </c>
      <c r="B2939" s="156" t="s">
        <v>456</v>
      </c>
      <c r="C2939" s="223">
        <v>-2.1921520233154297</v>
      </c>
      <c r="D2939" s="221">
        <v>-1.2246427536010742</v>
      </c>
      <c r="E2939" s="221">
        <v>-1.6000430583953857</v>
      </c>
      <c r="F2939" s="221">
        <v>-12.963606834411621</v>
      </c>
      <c r="G2939" s="221">
        <v>11.701380729675293</v>
      </c>
      <c r="H2939" s="221">
        <v>3.8292965888977051</v>
      </c>
      <c r="I2939" s="221">
        <v>-2.0867443084716797</v>
      </c>
      <c r="J2939" s="221">
        <v>-2.5125420093536377</v>
      </c>
      <c r="K2939" s="180">
        <v>429</v>
      </c>
      <c r="L2939" s="181">
        <v>164</v>
      </c>
      <c r="M2939" s="181">
        <v>91</v>
      </c>
      <c r="N2939" s="181">
        <v>80</v>
      </c>
      <c r="O2939" s="181">
        <v>383</v>
      </c>
      <c r="P2939" s="181">
        <v>781</v>
      </c>
      <c r="Q2939" s="181">
        <v>389</v>
      </c>
      <c r="R2939" s="181">
        <v>1223</v>
      </c>
      <c r="S2939" s="226">
        <f t="shared" si="137"/>
        <v>3540</v>
      </c>
      <c r="T2939" s="181">
        <f t="shared" si="135"/>
        <v>1263.7599472999573</v>
      </c>
      <c r="U2939" s="226">
        <f t="shared" si="136"/>
        <v>82.910624113557944</v>
      </c>
    </row>
    <row r="2940" spans="1:21" x14ac:dyDescent="0.25">
      <c r="A2940" s="156" t="s">
        <v>16532</v>
      </c>
      <c r="B2940" s="156" t="s">
        <v>456</v>
      </c>
      <c r="C2940" s="223">
        <v>-3.2074472904205322</v>
      </c>
      <c r="D2940" s="221">
        <v>-2.2399377822875977</v>
      </c>
      <c r="E2940" s="221">
        <v>-2.6153380870819092</v>
      </c>
      <c r="F2940" s="221">
        <v>82.631462097167969</v>
      </c>
      <c r="G2940" s="221">
        <v>72.439170837402344</v>
      </c>
      <c r="H2940" s="221">
        <v>3.9348042011260986</v>
      </c>
      <c r="I2940" s="221">
        <v>1.3836002349853516</v>
      </c>
      <c r="J2940" s="221">
        <v>-3.5278370380401611</v>
      </c>
      <c r="K2940" s="180">
        <v>483.63345336914062</v>
      </c>
      <c r="L2940" s="181">
        <v>189.013916015625</v>
      </c>
      <c r="M2940" s="181">
        <v>102.91504669189453</v>
      </c>
      <c r="N2940" s="181">
        <v>106.27828979492187</v>
      </c>
      <c r="O2940" s="181">
        <v>478.25228881835937</v>
      </c>
      <c r="P2940" s="181">
        <v>820.62982177734375</v>
      </c>
      <c r="Q2940" s="181">
        <v>413.67813110351562</v>
      </c>
      <c r="R2940" s="181">
        <v>1236.99853515625</v>
      </c>
      <c r="S2940" s="226">
        <f t="shared" si="137"/>
        <v>3831.3994827270508</v>
      </c>
      <c r="T2940" s="181">
        <f t="shared" si="135"/>
        <v>40619.817446634843</v>
      </c>
      <c r="U2940" s="226">
        <f t="shared" si="136"/>
        <v>2664.9162470093092</v>
      </c>
    </row>
    <row r="2941" spans="1:21" x14ac:dyDescent="0.25">
      <c r="A2941" s="156" t="s">
        <v>16731</v>
      </c>
      <c r="B2941" s="156" t="s">
        <v>456</v>
      </c>
      <c r="C2941" s="223">
        <v>-1.4352788925170898</v>
      </c>
      <c r="D2941" s="221">
        <v>-3.7355453968048096</v>
      </c>
      <c r="E2941" s="221">
        <v>19.434183120727539</v>
      </c>
      <c r="F2941" s="221">
        <v>71.911354064941406</v>
      </c>
      <c r="G2941" s="221">
        <v>6.6762309074401855</v>
      </c>
      <c r="H2941" s="221">
        <v>18.078357696533203</v>
      </c>
      <c r="I2941" s="221">
        <v>-1.3298711776733398</v>
      </c>
      <c r="J2941" s="221">
        <v>-1.411264181137085</v>
      </c>
      <c r="K2941" s="180">
        <v>807.03955078125</v>
      </c>
      <c r="L2941" s="181">
        <v>316.05734252929687</v>
      </c>
      <c r="M2941" s="181">
        <v>250.46054077148437</v>
      </c>
      <c r="N2941" s="181">
        <v>160.01646423339844</v>
      </c>
      <c r="O2941" s="181">
        <v>826.9173583984375</v>
      </c>
      <c r="P2941" s="181">
        <v>1250.31494140625</v>
      </c>
      <c r="Q2941" s="181">
        <v>556.5789794921875</v>
      </c>
      <c r="R2941" s="181">
        <v>1795.961181640625</v>
      </c>
      <c r="S2941" s="226">
        <f t="shared" si="137"/>
        <v>5963.3463592529297</v>
      </c>
      <c r="T2941" s="181">
        <f t="shared" si="135"/>
        <v>38885.101186715976</v>
      </c>
      <c r="U2941" s="226">
        <f t="shared" si="136"/>
        <v>2551.1079180801503</v>
      </c>
    </row>
    <row r="2942" spans="1:21" x14ac:dyDescent="0.25">
      <c r="A2942" s="156" t="s">
        <v>16732</v>
      </c>
      <c r="B2942" s="156" t="s">
        <v>456</v>
      </c>
      <c r="C2942" s="223">
        <v>-1.1935542821884155</v>
      </c>
      <c r="D2942" s="221">
        <v>-0.22604487836360931</v>
      </c>
      <c r="E2942" s="221">
        <v>-0.60144519805908203</v>
      </c>
      <c r="F2942" s="221">
        <v>39.599700927734375</v>
      </c>
      <c r="G2942" s="221">
        <v>63.157917022705078</v>
      </c>
      <c r="H2942" s="221">
        <v>0.55361664295196533</v>
      </c>
      <c r="I2942" s="221">
        <v>8.3203125</v>
      </c>
      <c r="J2942" s="221">
        <v>0.51397413015365601</v>
      </c>
      <c r="K2942" s="180">
        <v>482</v>
      </c>
      <c r="L2942" s="181">
        <v>635</v>
      </c>
      <c r="M2942" s="181">
        <v>135</v>
      </c>
      <c r="N2942" s="181">
        <v>100</v>
      </c>
      <c r="O2942" s="181">
        <v>338</v>
      </c>
      <c r="P2942" s="181">
        <v>442</v>
      </c>
      <c r="Q2942" s="181">
        <v>233</v>
      </c>
      <c r="R2942" s="181">
        <v>1203</v>
      </c>
      <c r="S2942" s="226">
        <f t="shared" si="137"/>
        <v>3568</v>
      </c>
      <c r="T2942" s="181">
        <f t="shared" si="135"/>
        <v>27308.961530193686</v>
      </c>
      <c r="U2942" s="226">
        <f t="shared" si="136"/>
        <v>1791.6401364032845</v>
      </c>
    </row>
    <row r="2943" spans="1:21" x14ac:dyDescent="0.25">
      <c r="A2943" s="156" t="s">
        <v>16733</v>
      </c>
      <c r="B2943" s="156" t="s">
        <v>456</v>
      </c>
      <c r="C2943" s="223">
        <v>-1.6329010725021362</v>
      </c>
      <c r="D2943" s="221">
        <v>-0.66539168357849121</v>
      </c>
      <c r="E2943" s="221">
        <v>-1.0407921075820923</v>
      </c>
      <c r="F2943" s="221">
        <v>2.3097679615020752</v>
      </c>
      <c r="G2943" s="221">
        <v>21.131168365478516</v>
      </c>
      <c r="H2943" s="221">
        <v>5.8831110000610352</v>
      </c>
      <c r="I2943" s="221">
        <v>6.0267510414123535</v>
      </c>
      <c r="J2943" s="221">
        <v>-1.9532910585403442</v>
      </c>
      <c r="K2943" s="180">
        <v>717.61065673828125</v>
      </c>
      <c r="L2943" s="181">
        <v>321.36843872070313</v>
      </c>
      <c r="M2943" s="181">
        <v>218.73245239257812</v>
      </c>
      <c r="N2943" s="181">
        <v>180.87490844726562</v>
      </c>
      <c r="O2943" s="181">
        <v>693.213623046875</v>
      </c>
      <c r="P2943" s="181">
        <v>950.64483642578125</v>
      </c>
      <c r="Q2943" s="181">
        <v>380.2579345703125</v>
      </c>
      <c r="R2943" s="181">
        <v>1291.3626708984375</v>
      </c>
      <c r="S2943" s="226">
        <f t="shared" si="137"/>
        <v>4754.0655212402344</v>
      </c>
      <c r="T2943" s="181">
        <f t="shared" si="135"/>
        <v>18814.976581885439</v>
      </c>
      <c r="U2943" s="226">
        <f t="shared" si="136"/>
        <v>1234.3811452633713</v>
      </c>
    </row>
    <row r="2944" spans="1:21" x14ac:dyDescent="0.25">
      <c r="A2944" s="156" t="s">
        <v>16705</v>
      </c>
      <c r="B2944" s="156" t="s">
        <v>456</v>
      </c>
      <c r="C2944" s="223">
        <v>-2.4805803298950195</v>
      </c>
      <c r="D2944" s="221">
        <v>-1.5130709409713745</v>
      </c>
      <c r="E2944" s="221">
        <v>-1.888471245765686</v>
      </c>
      <c r="F2944" s="221">
        <v>1.462088942527771</v>
      </c>
      <c r="G2944" s="221">
        <v>5.6309294700622559</v>
      </c>
      <c r="H2944" s="221">
        <v>0.39024367928504944</v>
      </c>
      <c r="I2944" s="221">
        <v>-2.3751723766326904</v>
      </c>
      <c r="J2944" s="221">
        <v>-2.8009700775146484</v>
      </c>
      <c r="K2944" s="180">
        <v>289.4759521484375</v>
      </c>
      <c r="L2944" s="181">
        <v>122.93890380859375</v>
      </c>
      <c r="M2944" s="181">
        <v>81.697418212890625</v>
      </c>
      <c r="N2944" s="181">
        <v>70.699691772460938</v>
      </c>
      <c r="O2944" s="181">
        <v>298.50979614257812</v>
      </c>
      <c r="P2944" s="181">
        <v>459.94076538085937</v>
      </c>
      <c r="Q2944" s="181">
        <v>173.60702514648437</v>
      </c>
      <c r="R2944" s="181">
        <v>447.37191772460937</v>
      </c>
      <c r="S2944" s="226">
        <f t="shared" si="137"/>
        <v>1944.2414703369141</v>
      </c>
      <c r="T2944" s="181">
        <f t="shared" si="135"/>
        <v>-760.04300415976013</v>
      </c>
      <c r="U2944" s="226">
        <f t="shared" si="136"/>
        <v>-49.863615287589326</v>
      </c>
    </row>
    <row r="2945" spans="1:21" x14ac:dyDescent="0.25">
      <c r="A2945" s="156" t="s">
        <v>16734</v>
      </c>
      <c r="B2945" s="156" t="s">
        <v>456</v>
      </c>
      <c r="C2945" s="223">
        <v>-2.4162590503692627</v>
      </c>
      <c r="D2945" s="221">
        <v>-1.4487496614456177</v>
      </c>
      <c r="E2945" s="221">
        <v>16.985763549804688</v>
      </c>
      <c r="F2945" s="221">
        <v>2.8393428325653076</v>
      </c>
      <c r="G2945" s="221">
        <v>29.714616775512695</v>
      </c>
      <c r="H2945" s="221">
        <v>9.4881868362426758</v>
      </c>
      <c r="I2945" s="221">
        <v>-2.3108510971069336</v>
      </c>
      <c r="J2945" s="221">
        <v>-1.5359855890274048</v>
      </c>
      <c r="K2945" s="180">
        <v>919</v>
      </c>
      <c r="L2945" s="181">
        <v>423</v>
      </c>
      <c r="M2945" s="181">
        <v>270</v>
      </c>
      <c r="N2945" s="181">
        <v>212</v>
      </c>
      <c r="O2945" s="181">
        <v>916</v>
      </c>
      <c r="P2945" s="181">
        <v>1448</v>
      </c>
      <c r="Q2945" s="181">
        <v>587</v>
      </c>
      <c r="R2945" s="181">
        <v>1846</v>
      </c>
      <c r="S2945" s="226">
        <f t="shared" si="137"/>
        <v>6621</v>
      </c>
      <c r="T2945" s="181">
        <f t="shared" si="135"/>
        <v>39120.318178772926</v>
      </c>
      <c r="U2945" s="226">
        <f t="shared" si="136"/>
        <v>2566.5396364656094</v>
      </c>
    </row>
    <row r="2946" spans="1:21" x14ac:dyDescent="0.25">
      <c r="A2946" s="156" t="s">
        <v>16541</v>
      </c>
      <c r="B2946" s="156" t="s">
        <v>456</v>
      </c>
      <c r="C2946" s="223">
        <v>-2.7640144824981689</v>
      </c>
      <c r="D2946" s="221">
        <v>-1.796505331993103</v>
      </c>
      <c r="E2946" s="221">
        <v>-711.51947021484375</v>
      </c>
      <c r="F2946" s="221">
        <v>1.178654670715332</v>
      </c>
      <c r="G2946" s="221">
        <v>5.3474955558776855</v>
      </c>
      <c r="H2946" s="221">
        <v>-0.20698167383670807</v>
      </c>
      <c r="I2946" s="221">
        <v>-2.6586067676544189</v>
      </c>
      <c r="J2946" s="221">
        <v>-3.084404468536377</v>
      </c>
      <c r="K2946" s="180">
        <v>4.745762825012207</v>
      </c>
      <c r="L2946" s="181">
        <v>1.7129943370819092</v>
      </c>
      <c r="M2946" s="181">
        <v>1.5141242742538452</v>
      </c>
      <c r="N2946" s="181">
        <v>1.3694915771484375</v>
      </c>
      <c r="O2946" s="181">
        <v>5.3785309791564941</v>
      </c>
      <c r="P2946" s="181">
        <v>5.8802261352539062</v>
      </c>
      <c r="Q2946" s="181">
        <v>2.3186440467834473</v>
      </c>
      <c r="R2946" s="181">
        <v>8.7050848007202148</v>
      </c>
      <c r="S2946" s="226">
        <f t="shared" si="137"/>
        <v>31.624858975410461</v>
      </c>
      <c r="T2946" s="181">
        <f t="shared" si="135"/>
        <v>-1097.3792982044092</v>
      </c>
      <c r="U2946" s="226">
        <f t="shared" si="136"/>
        <v>-71.995004033650048</v>
      </c>
    </row>
    <row r="2947" spans="1:21" x14ac:dyDescent="0.25">
      <c r="A2947" s="156" t="s">
        <v>16542</v>
      </c>
      <c r="B2947" s="156" t="s">
        <v>456</v>
      </c>
      <c r="C2947" s="223">
        <v>-2.3225018978118896</v>
      </c>
      <c r="D2947" s="221">
        <v>-1.3549925088882446</v>
      </c>
      <c r="E2947" s="221">
        <v>-1.7303929328918457</v>
      </c>
      <c r="F2947" s="221">
        <v>1.6201673746109009</v>
      </c>
      <c r="G2947" s="221">
        <v>5.7890081405639648</v>
      </c>
      <c r="H2947" s="221">
        <v>96.815742492675781</v>
      </c>
      <c r="I2947" s="221">
        <v>-2.2170941829681396</v>
      </c>
      <c r="J2947" s="221">
        <v>-2.6428918838500977</v>
      </c>
      <c r="K2947" s="180">
        <v>2.556584358215332</v>
      </c>
      <c r="L2947" s="181">
        <v>0.9927983283996582</v>
      </c>
      <c r="M2947" s="181">
        <v>0.48868313431739807</v>
      </c>
      <c r="N2947" s="181">
        <v>0.58127570152282715</v>
      </c>
      <c r="O2947" s="181">
        <v>2.4485597610473633</v>
      </c>
      <c r="P2947" s="181">
        <v>4.2695472240447998</v>
      </c>
      <c r="Q2947" s="181">
        <v>2.1193416118621826</v>
      </c>
      <c r="R2947" s="181">
        <v>6.0339508056640625</v>
      </c>
      <c r="S2947" s="226">
        <f t="shared" si="137"/>
        <v>19.490740925073624</v>
      </c>
      <c r="T2947" s="181">
        <f t="shared" si="135"/>
        <v>399.70150118510378</v>
      </c>
      <c r="U2947" s="226">
        <f t="shared" si="136"/>
        <v>26.222939722995676</v>
      </c>
    </row>
    <row r="2948" spans="1:21" x14ac:dyDescent="0.25">
      <c r="A2948" s="156" t="s">
        <v>16735</v>
      </c>
      <c r="B2948" s="156" t="s">
        <v>456</v>
      </c>
      <c r="C2948" s="223">
        <v>-1.3239762783050537</v>
      </c>
      <c r="D2948" s="221">
        <v>-0.35646700859069824</v>
      </c>
      <c r="E2948" s="221">
        <v>-0.73186743259429932</v>
      </c>
      <c r="F2948" s="221">
        <v>2.6186928749084473</v>
      </c>
      <c r="G2948" s="221">
        <v>6.7875332832336426</v>
      </c>
      <c r="H2948" s="221">
        <v>1.2330565452575684</v>
      </c>
      <c r="I2948" s="221">
        <v>-1.2185685634613037</v>
      </c>
      <c r="J2948" s="221">
        <v>-1.6443662643432617</v>
      </c>
      <c r="K2948" s="180">
        <v>11.364598274230957</v>
      </c>
      <c r="L2948" s="181">
        <v>3.9667806625366211</v>
      </c>
      <c r="M2948" s="181">
        <v>3.5450253486633301</v>
      </c>
      <c r="N2948" s="181">
        <v>2.6787168979644775</v>
      </c>
      <c r="O2948" s="181">
        <v>12.139717102050781</v>
      </c>
      <c r="P2948" s="181">
        <v>14.864028930664063</v>
      </c>
      <c r="Q2948" s="181">
        <v>5.631004810333252</v>
      </c>
      <c r="R2948" s="181">
        <v>16.494056701660156</v>
      </c>
      <c r="S2948" s="226">
        <f t="shared" si="137"/>
        <v>70.683928728103638</v>
      </c>
      <c r="T2948" s="181">
        <f t="shared" si="135"/>
        <v>54.702649486247481</v>
      </c>
      <c r="U2948" s="226">
        <f t="shared" si="136"/>
        <v>3.5888388607820629</v>
      </c>
    </row>
    <row r="2949" spans="1:21" x14ac:dyDescent="0.25">
      <c r="A2949" s="156" t="s">
        <v>16736</v>
      </c>
      <c r="B2949" s="156" t="s">
        <v>456</v>
      </c>
      <c r="C2949" s="223">
        <v>-2.2371325492858887</v>
      </c>
      <c r="D2949" s="221">
        <v>-1.2696232795715332</v>
      </c>
      <c r="E2949" s="221">
        <v>-1.6450235843658447</v>
      </c>
      <c r="F2949" s="221">
        <v>1.7055366039276123</v>
      </c>
      <c r="G2949" s="221">
        <v>21.066171646118164</v>
      </c>
      <c r="H2949" s="221">
        <v>0.31990030407905579</v>
      </c>
      <c r="I2949" s="221">
        <v>-2.1317248344421387</v>
      </c>
      <c r="J2949" s="221">
        <v>-2.5575225353240967</v>
      </c>
      <c r="K2949" s="180">
        <v>107.25044250488281</v>
      </c>
      <c r="L2949" s="181">
        <v>41.624111175537109</v>
      </c>
      <c r="M2949" s="181">
        <v>24.002223968505859</v>
      </c>
      <c r="N2949" s="181">
        <v>24.306049346923828</v>
      </c>
      <c r="O2949" s="181">
        <v>100.87010955810547</v>
      </c>
      <c r="P2949" s="181">
        <v>171.35765075683594</v>
      </c>
      <c r="Q2949" s="181">
        <v>64.714859008789063</v>
      </c>
      <c r="R2949" s="181">
        <v>167.71174621582031</v>
      </c>
      <c r="S2949" s="226">
        <f t="shared" si="137"/>
        <v>701.83719253540039</v>
      </c>
      <c r="T2949" s="181">
        <f t="shared" ref="T2949:T3012" si="138">SUMPRODUCT(C2949:J2949,K2949:R2949)</f>
        <v>1322.0737999649077</v>
      </c>
      <c r="U2949" s="226">
        <f t="shared" ref="U2949:U3012" si="139">(T2949/$T$10045)*$S$10045</f>
        <v>86.736380681683741</v>
      </c>
    </row>
    <row r="2950" spans="1:21" x14ac:dyDescent="0.25">
      <c r="A2950" s="156" t="s">
        <v>16722</v>
      </c>
      <c r="B2950" s="156" t="s">
        <v>456</v>
      </c>
      <c r="C2950" s="223">
        <v>0.64968413114547729</v>
      </c>
      <c r="D2950" s="221">
        <v>1.6171935796737671</v>
      </c>
      <c r="E2950" s="221">
        <v>1.241793155670166</v>
      </c>
      <c r="F2950" s="221">
        <v>291.453857421875</v>
      </c>
      <c r="G2950" s="221">
        <v>117.66593933105469</v>
      </c>
      <c r="H2950" s="221">
        <v>83.738662719726563</v>
      </c>
      <c r="I2950" s="221">
        <v>0.75509190559387207</v>
      </c>
      <c r="J2950" s="221">
        <v>18.902368545532227</v>
      </c>
      <c r="K2950" s="180">
        <v>42.167182922363281</v>
      </c>
      <c r="L2950" s="181">
        <v>12.867702484130859</v>
      </c>
      <c r="M2950" s="181">
        <v>9.9053544998168945</v>
      </c>
      <c r="N2950" s="181">
        <v>10.73851490020752</v>
      </c>
      <c r="O2950" s="181">
        <v>45.73126220703125</v>
      </c>
      <c r="P2950" s="181">
        <v>55.127460479736328</v>
      </c>
      <c r="Q2950" s="181">
        <v>18.375820159912109</v>
      </c>
      <c r="R2950" s="181">
        <v>65.495681762695313</v>
      </c>
      <c r="S2950" s="226">
        <f t="shared" ref="S2950:S3013" si="140">SUM(K2950:R2950)</f>
        <v>260.40897941589355</v>
      </c>
      <c r="T2950" s="181">
        <f t="shared" si="138"/>
        <v>14439.497599485927</v>
      </c>
      <c r="U2950" s="226">
        <f t="shared" si="139"/>
        <v>947.32212428270896</v>
      </c>
    </row>
    <row r="2951" spans="1:21" x14ac:dyDescent="0.25">
      <c r="A2951" s="156" t="s">
        <v>16723</v>
      </c>
      <c r="B2951" s="156" t="s">
        <v>456</v>
      </c>
      <c r="C2951" s="223">
        <v>0.56005579233169556</v>
      </c>
      <c r="D2951" s="221">
        <v>4.3182907104492187</v>
      </c>
      <c r="E2951" s="221">
        <v>22.297233581542969</v>
      </c>
      <c r="F2951" s="221">
        <v>4.5027251243591309</v>
      </c>
      <c r="G2951" s="221">
        <v>36.9010009765625</v>
      </c>
      <c r="H2951" s="221">
        <v>9.3889169692993164</v>
      </c>
      <c r="I2951" s="221">
        <v>2.9547431468963623</v>
      </c>
      <c r="J2951" s="221">
        <v>-0.62755417823791504</v>
      </c>
      <c r="K2951" s="180">
        <v>1328.8831787109375</v>
      </c>
      <c r="L2951" s="181">
        <v>483.23025512695312</v>
      </c>
      <c r="M2951" s="181">
        <v>387.90554809570312</v>
      </c>
      <c r="N2951" s="181">
        <v>432.26455688476562</v>
      </c>
      <c r="O2951" s="181">
        <v>1466.6793212890625</v>
      </c>
      <c r="P2951" s="181">
        <v>1911.21337890625</v>
      </c>
      <c r="Q2951" s="181">
        <v>688.98065185546875</v>
      </c>
      <c r="R2951" s="181">
        <v>1773.4173583984375</v>
      </c>
      <c r="S2951" s="226">
        <f t="shared" si="140"/>
        <v>8472.5742492675781</v>
      </c>
      <c r="T2951" s="181">
        <f t="shared" si="138"/>
        <v>86415.570716161325</v>
      </c>
      <c r="U2951" s="226">
        <f t="shared" si="139"/>
        <v>5669.4065328734914</v>
      </c>
    </row>
    <row r="2952" spans="1:21" x14ac:dyDescent="0.25">
      <c r="A2952" s="156" t="s">
        <v>16724</v>
      </c>
      <c r="B2952" s="156" t="s">
        <v>456</v>
      </c>
      <c r="C2952" s="223">
        <v>-0.5019078254699707</v>
      </c>
      <c r="D2952" s="221">
        <v>1.6305372714996338</v>
      </c>
      <c r="E2952" s="221">
        <v>21.006315231323242</v>
      </c>
      <c r="F2952" s="221">
        <v>40.571483612060547</v>
      </c>
      <c r="G2952" s="221">
        <v>66.617164611816406</v>
      </c>
      <c r="H2952" s="221">
        <v>16.654806137084961</v>
      </c>
      <c r="I2952" s="221">
        <v>0.36309558153152466</v>
      </c>
      <c r="J2952" s="221">
        <v>0.72703218460083008</v>
      </c>
      <c r="K2952" s="180">
        <v>1146.6793212890625</v>
      </c>
      <c r="L2952" s="181">
        <v>402.31109619140625</v>
      </c>
      <c r="M2952" s="181">
        <v>392.11428833007812</v>
      </c>
      <c r="N2952" s="181">
        <v>297.5618896484375</v>
      </c>
      <c r="O2952" s="181">
        <v>1192.1015625</v>
      </c>
      <c r="P2952" s="181">
        <v>1559.187255859375</v>
      </c>
      <c r="Q2952" s="181">
        <v>752.71112060546875</v>
      </c>
      <c r="R2952" s="181">
        <v>2169.142822265625</v>
      </c>
      <c r="S2952" s="226">
        <f t="shared" si="140"/>
        <v>7911.8093566894531</v>
      </c>
      <c r="T2952" s="181">
        <f t="shared" si="138"/>
        <v>127622.58981689323</v>
      </c>
      <c r="U2952" s="226">
        <f t="shared" si="139"/>
        <v>8372.8469123540981</v>
      </c>
    </row>
    <row r="2953" spans="1:21" x14ac:dyDescent="0.25">
      <c r="A2953" s="156" t="s">
        <v>16725</v>
      </c>
      <c r="B2953" s="156" t="s">
        <v>456</v>
      </c>
      <c r="C2953" s="223">
        <v>1.4310812950134277</v>
      </c>
      <c r="D2953" s="221">
        <v>3.0836930274963379</v>
      </c>
      <c r="E2953" s="221">
        <v>12.952528953552246</v>
      </c>
      <c r="F2953" s="221">
        <v>35.568401336669922</v>
      </c>
      <c r="G2953" s="221">
        <v>85.336891174316406</v>
      </c>
      <c r="H2953" s="221">
        <v>39.711460113525391</v>
      </c>
      <c r="I2953" s="221">
        <v>1.1183404922485352</v>
      </c>
      <c r="J2953" s="221">
        <v>3.644733190536499</v>
      </c>
      <c r="K2953" s="180">
        <v>2006.4132080078125</v>
      </c>
      <c r="L2953" s="181">
        <v>801.4066162109375</v>
      </c>
      <c r="M2953" s="181">
        <v>768.57794189453125</v>
      </c>
      <c r="N2953" s="181">
        <v>643.056396484375</v>
      </c>
      <c r="O2953" s="181">
        <v>2279.663818359375</v>
      </c>
      <c r="P2953" s="181">
        <v>2491.119384765625</v>
      </c>
      <c r="Q2953" s="181">
        <v>782.09564208984375</v>
      </c>
      <c r="R2953" s="181">
        <v>2440.910888671875</v>
      </c>
      <c r="S2953" s="226">
        <f t="shared" si="140"/>
        <v>12213.243896484375</v>
      </c>
      <c r="T2953" s="181">
        <f t="shared" si="138"/>
        <v>341406.6778683216</v>
      </c>
      <c r="U2953" s="226">
        <f t="shared" si="139"/>
        <v>22398.431600143442</v>
      </c>
    </row>
    <row r="2954" spans="1:21" x14ac:dyDescent="0.25">
      <c r="A2954" s="156" t="s">
        <v>16737</v>
      </c>
      <c r="B2954" s="156" t="s">
        <v>456</v>
      </c>
      <c r="C2954" s="223">
        <v>2.8055970668792725</v>
      </c>
      <c r="D2954" s="221">
        <v>11.397379875183105</v>
      </c>
      <c r="E2954" s="221">
        <v>35.749687194824219</v>
      </c>
      <c r="F2954" s="221">
        <v>60.539535522460937</v>
      </c>
      <c r="G2954" s="221">
        <v>190.89039611816406</v>
      </c>
      <c r="H2954" s="221">
        <v>75.532371520996094</v>
      </c>
      <c r="I2954" s="221">
        <v>12.993200302124023</v>
      </c>
      <c r="J2954" s="221">
        <v>2.6723341941833496</v>
      </c>
      <c r="K2954" s="180">
        <v>970</v>
      </c>
      <c r="L2954" s="181">
        <v>399</v>
      </c>
      <c r="M2954" s="181">
        <v>561</v>
      </c>
      <c r="N2954" s="181">
        <v>561</v>
      </c>
      <c r="O2954" s="181">
        <v>1421</v>
      </c>
      <c r="P2954" s="181">
        <v>1562</v>
      </c>
      <c r="Q2954" s="181">
        <v>549</v>
      </c>
      <c r="R2954" s="181">
        <v>1674</v>
      </c>
      <c r="S2954" s="226">
        <f t="shared" si="140"/>
        <v>7697</v>
      </c>
      <c r="T2954" s="181">
        <f t="shared" si="138"/>
        <v>462130.80927610397</v>
      </c>
      <c r="U2954" s="226">
        <f t="shared" si="139"/>
        <v>30318.696126623709</v>
      </c>
    </row>
    <row r="2955" spans="1:21" x14ac:dyDescent="0.25">
      <c r="A2955" s="156" t="s">
        <v>16738</v>
      </c>
      <c r="B2955" s="156" t="s">
        <v>456</v>
      </c>
      <c r="C2955" s="223">
        <v>5.2975277900695801</v>
      </c>
      <c r="D2955" s="221">
        <v>6.2650375366210938</v>
      </c>
      <c r="E2955" s="221">
        <v>18.346097946166992</v>
      </c>
      <c r="F2955" s="221">
        <v>67.534446716308594</v>
      </c>
      <c r="G2955" s="221">
        <v>76.57733154296875</v>
      </c>
      <c r="H2955" s="221">
        <v>62.027606964111328</v>
      </c>
      <c r="I2955" s="221">
        <v>6.0970330238342285</v>
      </c>
      <c r="J2955" s="221">
        <v>5.6101436614990234</v>
      </c>
      <c r="K2955" s="180">
        <v>601</v>
      </c>
      <c r="L2955" s="181">
        <v>231</v>
      </c>
      <c r="M2955" s="181">
        <v>357</v>
      </c>
      <c r="N2955" s="181">
        <v>295</v>
      </c>
      <c r="O2955" s="181">
        <v>802</v>
      </c>
      <c r="P2955" s="181">
        <v>961</v>
      </c>
      <c r="Q2955" s="181">
        <v>324</v>
      </c>
      <c r="R2955" s="181">
        <v>1026</v>
      </c>
      <c r="S2955" s="226">
        <f t="shared" si="140"/>
        <v>4597</v>
      </c>
      <c r="T2955" s="181">
        <f t="shared" si="138"/>
        <v>159858.25290727615</v>
      </c>
      <c r="U2955" s="226">
        <f t="shared" si="139"/>
        <v>10487.709747854029</v>
      </c>
    </row>
    <row r="2956" spans="1:21" x14ac:dyDescent="0.25">
      <c r="A2956" s="156" t="s">
        <v>16726</v>
      </c>
      <c r="B2956" s="156" t="s">
        <v>456</v>
      </c>
      <c r="C2956" s="223">
        <v>0.17094133794307709</v>
      </c>
      <c r="D2956" s="221">
        <v>0.96962028741836548</v>
      </c>
      <c r="E2956" s="221">
        <v>17.270586013793945</v>
      </c>
      <c r="F2956" s="221">
        <v>30.535226821899414</v>
      </c>
      <c r="G2956" s="221">
        <v>54.791534423828125</v>
      </c>
      <c r="H2956" s="221">
        <v>10.910818099975586</v>
      </c>
      <c r="I2956" s="221">
        <v>5.5553607940673828</v>
      </c>
      <c r="J2956" s="221">
        <v>1.2344573736190796</v>
      </c>
      <c r="K2956" s="180">
        <v>1892.88916015625</v>
      </c>
      <c r="L2956" s="181">
        <v>679.2401123046875</v>
      </c>
      <c r="M2956" s="181">
        <v>501.40939331054687</v>
      </c>
      <c r="N2956" s="181">
        <v>470.2431640625</v>
      </c>
      <c r="O2956" s="181">
        <v>1993.7210693359375</v>
      </c>
      <c r="P2956" s="181">
        <v>2424.548095703125</v>
      </c>
      <c r="Q2956" s="181">
        <v>932.2364501953125</v>
      </c>
      <c r="R2956" s="181">
        <v>2426.38134765625</v>
      </c>
      <c r="S2956" s="226">
        <f t="shared" si="140"/>
        <v>11320.668792724609</v>
      </c>
      <c r="T2956" s="181">
        <f t="shared" si="138"/>
        <v>167867.80775085621</v>
      </c>
      <c r="U2956" s="226">
        <f t="shared" si="139"/>
        <v>11013.187068425712</v>
      </c>
    </row>
    <row r="2957" spans="1:21" x14ac:dyDescent="0.25">
      <c r="A2957" s="156" t="s">
        <v>16739</v>
      </c>
      <c r="B2957" s="156" t="s">
        <v>456</v>
      </c>
      <c r="C2957" s="223">
        <v>3.0118014812469482</v>
      </c>
      <c r="D2957" s="221">
        <v>3.9793109893798828</v>
      </c>
      <c r="E2957" s="221">
        <v>1.8050781488418579</v>
      </c>
      <c r="F2957" s="221">
        <v>21.429994583129883</v>
      </c>
      <c r="G2957" s="221">
        <v>54.450912475585937</v>
      </c>
      <c r="H2957" s="221">
        <v>21.848426818847656</v>
      </c>
      <c r="I2957" s="221">
        <v>1.133901834487915</v>
      </c>
      <c r="J2957" s="221">
        <v>2.6914117336273193</v>
      </c>
      <c r="K2957" s="180">
        <v>1009</v>
      </c>
      <c r="L2957" s="181">
        <v>525</v>
      </c>
      <c r="M2957" s="181">
        <v>620</v>
      </c>
      <c r="N2957" s="181">
        <v>395</v>
      </c>
      <c r="O2957" s="181">
        <v>1272</v>
      </c>
      <c r="P2957" s="181">
        <v>1409</v>
      </c>
      <c r="Q2957" s="181">
        <v>396</v>
      </c>
      <c r="R2957" s="181">
        <v>954</v>
      </c>
      <c r="S2957" s="226">
        <f t="shared" si="140"/>
        <v>6580</v>
      </c>
      <c r="T2957" s="181">
        <f t="shared" si="138"/>
        <v>117774.6682536602</v>
      </c>
      <c r="U2957" s="226">
        <f t="shared" si="139"/>
        <v>7726.7611388862197</v>
      </c>
    </row>
    <row r="2958" spans="1:21" x14ac:dyDescent="0.25">
      <c r="A2958" s="156" t="s">
        <v>16740</v>
      </c>
      <c r="B2958" s="156" t="s">
        <v>456</v>
      </c>
      <c r="C2958" s="223">
        <v>-0.32584834098815918</v>
      </c>
      <c r="D2958" s="221">
        <v>0.64166104793548584</v>
      </c>
      <c r="E2958" s="221">
        <v>19.569065093994141</v>
      </c>
      <c r="F2958" s="221">
        <v>34.0965576171875</v>
      </c>
      <c r="G2958" s="221">
        <v>57.262664794921875</v>
      </c>
      <c r="H2958" s="221">
        <v>10.544567108154297</v>
      </c>
      <c r="I2958" s="221">
        <v>0.52095186710357666</v>
      </c>
      <c r="J2958" s="221">
        <v>3.2987678050994873</v>
      </c>
      <c r="K2958" s="180">
        <v>1103</v>
      </c>
      <c r="L2958" s="181">
        <v>352</v>
      </c>
      <c r="M2958" s="181">
        <v>332</v>
      </c>
      <c r="N2958" s="181">
        <v>316</v>
      </c>
      <c r="O2958" s="181">
        <v>1099</v>
      </c>
      <c r="P2958" s="181">
        <v>1404</v>
      </c>
      <c r="Q2958" s="181">
        <v>507</v>
      </c>
      <c r="R2958" s="181">
        <v>1151</v>
      </c>
      <c r="S2958" s="226">
        <f t="shared" si="140"/>
        <v>6264</v>
      </c>
      <c r="T2958" s="181">
        <f t="shared" si="138"/>
        <v>98935.140956759453</v>
      </c>
      <c r="U2958" s="226">
        <f t="shared" si="139"/>
        <v>6490.7693118563457</v>
      </c>
    </row>
    <row r="2959" spans="1:21" x14ac:dyDescent="0.25">
      <c r="A2959" s="156" t="s">
        <v>16741</v>
      </c>
      <c r="B2959" s="156" t="s">
        <v>399</v>
      </c>
      <c r="C2959" s="223">
        <v>-1.1640477180480957</v>
      </c>
      <c r="D2959" s="221">
        <v>-0.19653840363025665</v>
      </c>
      <c r="E2959" s="221">
        <v>-0.57193875312805176</v>
      </c>
      <c r="F2959" s="221">
        <v>2.7786214351654053</v>
      </c>
      <c r="G2959" s="221">
        <v>6.9474620819091797</v>
      </c>
      <c r="H2959" s="221">
        <v>1.3929852247238159</v>
      </c>
      <c r="I2959" s="221">
        <v>-1.0586400032043457</v>
      </c>
      <c r="J2959" s="221">
        <v>-1.4844375848770142</v>
      </c>
      <c r="K2959" s="180">
        <v>0.7133210301399231</v>
      </c>
      <c r="L2959" s="181">
        <v>0.28360956907272339</v>
      </c>
      <c r="M2959" s="181">
        <v>0.15469613671302795</v>
      </c>
      <c r="N2959" s="181">
        <v>0.14180478453636169</v>
      </c>
      <c r="O2959" s="181">
        <v>0.68324124813079834</v>
      </c>
      <c r="P2959" s="181">
        <v>1.5168814659118652</v>
      </c>
      <c r="Q2959" s="181">
        <v>0.73480665683746338</v>
      </c>
      <c r="R2959" s="181">
        <v>2.7329649925231934</v>
      </c>
      <c r="S2959" s="226">
        <f t="shared" si="140"/>
        <v>6.9613258838653564</v>
      </c>
      <c r="T2959" s="181">
        <f t="shared" si="138"/>
        <v>1.4444396683005687</v>
      </c>
      <c r="U2959" s="226">
        <f t="shared" si="139"/>
        <v>9.4764353506414392E-2</v>
      </c>
    </row>
    <row r="2960" spans="1:21" x14ac:dyDescent="0.25">
      <c r="A2960" s="156" t="s">
        <v>16742</v>
      </c>
      <c r="B2960" s="156" t="s">
        <v>399</v>
      </c>
      <c r="C2960" s="223">
        <v>-0.4642980694770813</v>
      </c>
      <c r="D2960" s="221">
        <v>0.50321131944656372</v>
      </c>
      <c r="E2960" s="221">
        <v>0.12781091034412384</v>
      </c>
      <c r="F2960" s="221">
        <v>5.5152201652526855</v>
      </c>
      <c r="G2960" s="221">
        <v>33.228038787841797</v>
      </c>
      <c r="H2960" s="221">
        <v>13.356644630432129</v>
      </c>
      <c r="I2960" s="221">
        <v>-0.35889032483100891</v>
      </c>
      <c r="J2960" s="221">
        <v>0.14186197519302368</v>
      </c>
      <c r="K2960" s="180">
        <v>485</v>
      </c>
      <c r="L2960" s="181">
        <v>449</v>
      </c>
      <c r="M2960" s="181">
        <v>315</v>
      </c>
      <c r="N2960" s="181">
        <v>248</v>
      </c>
      <c r="O2960" s="181">
        <v>700</v>
      </c>
      <c r="P2960" s="181">
        <v>852</v>
      </c>
      <c r="Q2960" s="181">
        <v>432</v>
      </c>
      <c r="R2960" s="181">
        <v>2381</v>
      </c>
      <c r="S2960" s="226">
        <f t="shared" si="140"/>
        <v>5862</v>
      </c>
      <c r="T2960" s="181">
        <f t="shared" si="138"/>
        <v>36231.013475701213</v>
      </c>
      <c r="U2960" s="226">
        <f t="shared" si="139"/>
        <v>2376.9830227291754</v>
      </c>
    </row>
    <row r="2961" spans="1:21" x14ac:dyDescent="0.25">
      <c r="A2961" s="156" t="s">
        <v>16743</v>
      </c>
      <c r="B2961" s="156" t="s">
        <v>399</v>
      </c>
      <c r="C2961" s="223">
        <v>-0.16880007088184357</v>
      </c>
      <c r="D2961" s="221">
        <v>-0.17920239269733429</v>
      </c>
      <c r="E2961" s="221">
        <v>-0.29531124234199524</v>
      </c>
      <c r="F2961" s="221">
        <v>39.005527496337891</v>
      </c>
      <c r="G2961" s="221">
        <v>32.494838714599609</v>
      </c>
      <c r="H2961" s="221">
        <v>24.354637145996094</v>
      </c>
      <c r="I2961" s="221">
        <v>14.329529762268066</v>
      </c>
      <c r="J2961" s="221">
        <v>0.47598645091056824</v>
      </c>
      <c r="K2961" s="180">
        <v>1561</v>
      </c>
      <c r="L2961" s="181">
        <v>578</v>
      </c>
      <c r="M2961" s="181">
        <v>351</v>
      </c>
      <c r="N2961" s="181">
        <v>315</v>
      </c>
      <c r="O2961" s="181">
        <v>1535</v>
      </c>
      <c r="P2961" s="181">
        <v>1776</v>
      </c>
      <c r="Q2961" s="181">
        <v>548</v>
      </c>
      <c r="R2961" s="181">
        <v>1667</v>
      </c>
      <c r="S2961" s="226">
        <f t="shared" si="140"/>
        <v>8331</v>
      </c>
      <c r="T2961" s="181">
        <f t="shared" si="138"/>
        <v>113595.47574324906</v>
      </c>
      <c r="U2961" s="226">
        <f t="shared" si="139"/>
        <v>7452.5797486077927</v>
      </c>
    </row>
    <row r="2962" spans="1:21" x14ac:dyDescent="0.25">
      <c r="A2962" s="156" t="s">
        <v>16744</v>
      </c>
      <c r="B2962" s="156" t="s">
        <v>399</v>
      </c>
      <c r="C2962" s="223">
        <v>-2.8654458522796631</v>
      </c>
      <c r="D2962" s="221">
        <v>-0.39755046367645264</v>
      </c>
      <c r="E2962" s="221">
        <v>9.4318017959594727</v>
      </c>
      <c r="F2962" s="221">
        <v>98.013374328613281</v>
      </c>
      <c r="G2962" s="221">
        <v>23.79686164855957</v>
      </c>
      <c r="H2962" s="221">
        <v>17.004434585571289</v>
      </c>
      <c r="I2962" s="221">
        <v>-1.2596520185470581</v>
      </c>
      <c r="J2962" s="221">
        <v>5.6689186096191406</v>
      </c>
      <c r="K2962" s="180">
        <v>262.36557006835937</v>
      </c>
      <c r="L2962" s="181">
        <v>103.95616149902344</v>
      </c>
      <c r="M2962" s="181">
        <v>72.191780090332031</v>
      </c>
      <c r="N2962" s="181">
        <v>53.215656280517578</v>
      </c>
      <c r="O2962" s="181">
        <v>293.30490112304688</v>
      </c>
      <c r="P2962" s="181">
        <v>454.60195922851562</v>
      </c>
      <c r="Q2962" s="181">
        <v>189.34872436523437</v>
      </c>
      <c r="R2962" s="181">
        <v>690.56597900390625</v>
      </c>
      <c r="S2962" s="226">
        <f t="shared" si="140"/>
        <v>2119.5507316589355</v>
      </c>
      <c r="T2962" s="181">
        <f t="shared" si="138"/>
        <v>23489.856703267924</v>
      </c>
      <c r="U2962" s="226">
        <f t="shared" si="139"/>
        <v>1541.082769529906</v>
      </c>
    </row>
    <row r="2963" spans="1:21" x14ac:dyDescent="0.25">
      <c r="A2963" s="156" t="s">
        <v>16745</v>
      </c>
      <c r="B2963" s="156" t="s">
        <v>399</v>
      </c>
      <c r="C2963" s="223">
        <v>1.3743032217025757</v>
      </c>
      <c r="D2963" s="221">
        <v>0.74639409780502319</v>
      </c>
      <c r="E2963" s="221">
        <v>6.0609989166259766</v>
      </c>
      <c r="F2963" s="221">
        <v>4.6043648719787598</v>
      </c>
      <c r="G2963" s="221">
        <v>26.23187255859375</v>
      </c>
      <c r="H2963" s="221">
        <v>14.876034736633301</v>
      </c>
      <c r="I2963" s="221">
        <v>18.438226699829102</v>
      </c>
      <c r="J2963" s="221">
        <v>-0.54150521755218506</v>
      </c>
      <c r="K2963" s="180">
        <v>1025</v>
      </c>
      <c r="L2963" s="181">
        <v>389</v>
      </c>
      <c r="M2963" s="181">
        <v>308</v>
      </c>
      <c r="N2963" s="181">
        <v>362</v>
      </c>
      <c r="O2963" s="181">
        <v>1185</v>
      </c>
      <c r="P2963" s="181">
        <v>1270</v>
      </c>
      <c r="Q2963" s="181">
        <v>429</v>
      </c>
      <c r="R2963" s="181">
        <v>1975</v>
      </c>
      <c r="S2963" s="226">
        <f t="shared" si="140"/>
        <v>6943</v>
      </c>
      <c r="T2963" s="181">
        <f t="shared" si="138"/>
        <v>62050.435403287411</v>
      </c>
      <c r="U2963" s="226">
        <f t="shared" si="139"/>
        <v>4070.8999654532295</v>
      </c>
    </row>
    <row r="2964" spans="1:21" x14ac:dyDescent="0.25">
      <c r="A2964" s="156" t="s">
        <v>16746</v>
      </c>
      <c r="B2964" s="156" t="s">
        <v>399</v>
      </c>
      <c r="C2964" s="223">
        <v>1.6590182781219482</v>
      </c>
      <c r="D2964" s="221">
        <v>7.0590400695800781</v>
      </c>
      <c r="E2964" s="221">
        <v>23.184530258178711</v>
      </c>
      <c r="F2964" s="221">
        <v>21.34614372253418</v>
      </c>
      <c r="G2964" s="221">
        <v>38.981304168701172</v>
      </c>
      <c r="H2964" s="221">
        <v>17.924034118652344</v>
      </c>
      <c r="I2964" s="221">
        <v>12.670123100280762</v>
      </c>
      <c r="J2964" s="221">
        <v>2.1509659290313721</v>
      </c>
      <c r="K2964" s="180">
        <v>970</v>
      </c>
      <c r="L2964" s="181">
        <v>403</v>
      </c>
      <c r="M2964" s="181">
        <v>536</v>
      </c>
      <c r="N2964" s="181">
        <v>578</v>
      </c>
      <c r="O2964" s="181">
        <v>1595</v>
      </c>
      <c r="P2964" s="181">
        <v>1676</v>
      </c>
      <c r="Q2964" s="181">
        <v>627</v>
      </c>
      <c r="R2964" s="181">
        <v>2665</v>
      </c>
      <c r="S2964" s="226">
        <f t="shared" si="140"/>
        <v>9050</v>
      </c>
      <c r="T2964" s="181">
        <f t="shared" si="138"/>
        <v>135111.37288451195</v>
      </c>
      <c r="U2964" s="226">
        <f t="shared" si="139"/>
        <v>8864.158319487924</v>
      </c>
    </row>
    <row r="2965" spans="1:21" x14ac:dyDescent="0.25">
      <c r="A2965" s="156" t="s">
        <v>16747</v>
      </c>
      <c r="B2965" s="156" t="s">
        <v>399</v>
      </c>
      <c r="C2965" s="223">
        <v>3.4605038166046143</v>
      </c>
      <c r="D2965" s="221">
        <v>16.522405624389648</v>
      </c>
      <c r="E2965" s="221">
        <v>30.995952606201172</v>
      </c>
      <c r="F2965" s="221">
        <v>84.238059997558594</v>
      </c>
      <c r="G2965" s="221">
        <v>156.96380615234375</v>
      </c>
      <c r="H2965" s="221">
        <v>122.10991668701172</v>
      </c>
      <c r="I2965" s="221">
        <v>30.149908065795898</v>
      </c>
      <c r="J2965" s="221">
        <v>5.228271484375</v>
      </c>
      <c r="K2965" s="180">
        <v>614</v>
      </c>
      <c r="L2965" s="181">
        <v>328</v>
      </c>
      <c r="M2965" s="181">
        <v>730</v>
      </c>
      <c r="N2965" s="181">
        <v>613</v>
      </c>
      <c r="O2965" s="181">
        <v>1226</v>
      </c>
      <c r="P2965" s="181">
        <v>773</v>
      </c>
      <c r="Q2965" s="181">
        <v>242</v>
      </c>
      <c r="R2965" s="181">
        <v>980</v>
      </c>
      <c r="S2965" s="226">
        <f t="shared" si="140"/>
        <v>5506</v>
      </c>
      <c r="T2965" s="181">
        <f t="shared" si="138"/>
        <v>381057.65031766891</v>
      </c>
      <c r="U2965" s="226">
        <f t="shared" si="139"/>
        <v>24999.785504030526</v>
      </c>
    </row>
    <row r="2966" spans="1:21" x14ac:dyDescent="0.25">
      <c r="A2966" s="156" t="s">
        <v>16748</v>
      </c>
      <c r="B2966" s="156" t="s">
        <v>399</v>
      </c>
      <c r="C2966" s="223">
        <v>6.5993342399597168</v>
      </c>
      <c r="D2966" s="221">
        <v>4.4768218994140625</v>
      </c>
      <c r="E2966" s="221">
        <v>18.814596176147461</v>
      </c>
      <c r="F2966" s="221">
        <v>26.872039794921875</v>
      </c>
      <c r="G2966" s="221">
        <v>98.177093505859375</v>
      </c>
      <c r="H2966" s="221">
        <v>80.055885314941406</v>
      </c>
      <c r="I2966" s="221">
        <v>3.6147205829620361</v>
      </c>
      <c r="J2966" s="221">
        <v>3.1889228820800781</v>
      </c>
      <c r="K2966" s="180">
        <v>387</v>
      </c>
      <c r="L2966" s="181">
        <v>311</v>
      </c>
      <c r="M2966" s="181">
        <v>399</v>
      </c>
      <c r="N2966" s="181">
        <v>434</v>
      </c>
      <c r="O2966" s="181">
        <v>818</v>
      </c>
      <c r="P2966" s="181">
        <v>626</v>
      </c>
      <c r="Q2966" s="181">
        <v>224</v>
      </c>
      <c r="R2966" s="181">
        <v>1077</v>
      </c>
      <c r="S2966" s="226">
        <f t="shared" si="140"/>
        <v>4276</v>
      </c>
      <c r="T2966" s="181">
        <f t="shared" si="138"/>
        <v>157783.73715639114</v>
      </c>
      <c r="U2966" s="226">
        <f t="shared" si="139"/>
        <v>10351.608428923355</v>
      </c>
    </row>
    <row r="2967" spans="1:21" x14ac:dyDescent="0.25">
      <c r="A2967" s="156" t="s">
        <v>16749</v>
      </c>
      <c r="B2967" s="156" t="s">
        <v>399</v>
      </c>
      <c r="C2967" s="223">
        <v>3.1297767162322998</v>
      </c>
      <c r="D2967" s="221">
        <v>4.0972862243652344</v>
      </c>
      <c r="E2967" s="221">
        <v>3.7218856811523438</v>
      </c>
      <c r="F2967" s="221">
        <v>7.072446346282959</v>
      </c>
      <c r="G2967" s="221">
        <v>11.241286277770996</v>
      </c>
      <c r="H2967" s="221">
        <v>5.6868100166320801</v>
      </c>
      <c r="I2967" s="221">
        <v>3.2351844310760498</v>
      </c>
      <c r="J2967" s="221">
        <v>2.8093867301940918</v>
      </c>
      <c r="K2967" s="180">
        <v>0.35277670621871948</v>
      </c>
      <c r="L2967" s="181">
        <v>0.1262354850769043</v>
      </c>
      <c r="M2967" s="181">
        <v>0.13578896224498749</v>
      </c>
      <c r="N2967" s="181">
        <v>0.13683626055717468</v>
      </c>
      <c r="O2967" s="181">
        <v>0.41069915890693665</v>
      </c>
      <c r="P2967" s="181">
        <v>0.38826420903205872</v>
      </c>
      <c r="Q2967" s="181">
        <v>0.12044964730739594</v>
      </c>
      <c r="R2967" s="181">
        <v>0.32894954085350037</v>
      </c>
      <c r="S2967" s="226">
        <f t="shared" si="140"/>
        <v>1.9999999701976776</v>
      </c>
      <c r="T2967" s="181">
        <f t="shared" si="138"/>
        <v>11.233088251449534</v>
      </c>
      <c r="U2967" s="226">
        <f t="shared" si="139"/>
        <v>0.73696144559746779</v>
      </c>
    </row>
    <row r="2968" spans="1:21" x14ac:dyDescent="0.25">
      <c r="A2968" s="156" t="s">
        <v>16750</v>
      </c>
      <c r="B2968" s="156" t="s">
        <v>399</v>
      </c>
      <c r="C2968" s="223">
        <v>-0.44690316915512085</v>
      </c>
      <c r="D2968" s="221">
        <v>17.198299407958984</v>
      </c>
      <c r="E2968" s="221">
        <v>10.584481239318848</v>
      </c>
      <c r="F2968" s="221">
        <v>31.08112907409668</v>
      </c>
      <c r="G2968" s="221">
        <v>78.969306945800781</v>
      </c>
      <c r="H2968" s="221">
        <v>22.642881393432617</v>
      </c>
      <c r="I2968" s="221">
        <v>13.963672637939453</v>
      </c>
      <c r="J2968" s="221">
        <v>8.0356240272521973E-2</v>
      </c>
      <c r="K2968" s="180">
        <v>1157.624755859375</v>
      </c>
      <c r="L2968" s="181">
        <v>381.61895751953125</v>
      </c>
      <c r="M2968" s="181">
        <v>319.9073486328125</v>
      </c>
      <c r="N2968" s="181">
        <v>341.89654541015625</v>
      </c>
      <c r="O2968" s="181">
        <v>1091.6572265625</v>
      </c>
      <c r="P2968" s="181">
        <v>1259.7681884765625</v>
      </c>
      <c r="Q2968" s="181">
        <v>535.5433349609375</v>
      </c>
      <c r="R2968" s="181">
        <v>1635.71240234375</v>
      </c>
      <c r="S2968" s="226">
        <f t="shared" si="140"/>
        <v>6723.728759765625</v>
      </c>
      <c r="T2968" s="181">
        <f t="shared" si="138"/>
        <v>142400.22269744746</v>
      </c>
      <c r="U2968" s="226">
        <f t="shared" si="139"/>
        <v>9342.3528439714846</v>
      </c>
    </row>
    <row r="2969" spans="1:21" x14ac:dyDescent="0.25">
      <c r="A2969" s="156" t="s">
        <v>16751</v>
      </c>
      <c r="B2969" s="156" t="s">
        <v>399</v>
      </c>
      <c r="C2969" s="223">
        <v>1.8452136516571045</v>
      </c>
      <c r="D2969" s="221">
        <v>-0.48095259070396423</v>
      </c>
      <c r="E2969" s="221">
        <v>6.8037786483764648</v>
      </c>
      <c r="F2969" s="221">
        <v>24.588474273681641</v>
      </c>
      <c r="G2969" s="221">
        <v>80.21697998046875</v>
      </c>
      <c r="H2969" s="221">
        <v>61.368915557861328</v>
      </c>
      <c r="I2969" s="221">
        <v>1.606015682220459</v>
      </c>
      <c r="J2969" s="221">
        <v>3.6747345924377441</v>
      </c>
      <c r="K2969" s="180">
        <v>862</v>
      </c>
      <c r="L2969" s="181">
        <v>239</v>
      </c>
      <c r="M2969" s="181">
        <v>304</v>
      </c>
      <c r="N2969" s="181">
        <v>311</v>
      </c>
      <c r="O2969" s="181">
        <v>980</v>
      </c>
      <c r="P2969" s="181">
        <v>910</v>
      </c>
      <c r="Q2969" s="181">
        <v>314</v>
      </c>
      <c r="R2969" s="181">
        <v>854</v>
      </c>
      <c r="S2969" s="226">
        <f t="shared" si="140"/>
        <v>4774</v>
      </c>
      <c r="T2969" s="181">
        <f t="shared" si="138"/>
        <v>149291.85651144385</v>
      </c>
      <c r="U2969" s="226">
        <f t="shared" si="139"/>
        <v>9794.4874933574883</v>
      </c>
    </row>
    <row r="2970" spans="1:21" x14ac:dyDescent="0.25">
      <c r="A2970" s="156" t="s">
        <v>16752</v>
      </c>
      <c r="B2970" s="156" t="s">
        <v>399</v>
      </c>
      <c r="C2970" s="223">
        <v>1.617882251739502</v>
      </c>
      <c r="D2970" s="221">
        <v>8.1085824966430664</v>
      </c>
      <c r="E2970" s="221">
        <v>11.802901268005371</v>
      </c>
      <c r="F2970" s="221">
        <v>16.347362518310547</v>
      </c>
      <c r="G2970" s="221">
        <v>48.787910461425781</v>
      </c>
      <c r="H2970" s="221">
        <v>24.210899353027344</v>
      </c>
      <c r="I2970" s="221">
        <v>20.623918533325195</v>
      </c>
      <c r="J2970" s="221">
        <v>1.7169767618179321</v>
      </c>
      <c r="K2970" s="180">
        <v>1946</v>
      </c>
      <c r="L2970" s="181">
        <v>756</v>
      </c>
      <c r="M2970" s="181">
        <v>807</v>
      </c>
      <c r="N2970" s="181">
        <v>693</v>
      </c>
      <c r="O2970" s="181">
        <v>2215</v>
      </c>
      <c r="P2970" s="181">
        <v>1937</v>
      </c>
      <c r="Q2970" s="181">
        <v>556</v>
      </c>
      <c r="R2970" s="181">
        <v>1445</v>
      </c>
      <c r="S2970" s="226">
        <f t="shared" si="140"/>
        <v>10355</v>
      </c>
      <c r="T2970" s="181">
        <f t="shared" si="138"/>
        <v>199041.81462204456</v>
      </c>
      <c r="U2970" s="226">
        <f t="shared" si="139"/>
        <v>13058.398559209803</v>
      </c>
    </row>
    <row r="2971" spans="1:21" x14ac:dyDescent="0.25">
      <c r="A2971" s="156" t="s">
        <v>16753</v>
      </c>
      <c r="B2971" s="156" t="s">
        <v>399</v>
      </c>
      <c r="C2971" s="223">
        <v>-0.85213166475296021</v>
      </c>
      <c r="D2971" s="221">
        <v>-1.5293056964874268</v>
      </c>
      <c r="E2971" s="221">
        <v>1.4693977832794189</v>
      </c>
      <c r="F2971" s="221">
        <v>56.602611541748047</v>
      </c>
      <c r="G2971" s="221">
        <v>42.940708160400391</v>
      </c>
      <c r="H2971" s="221">
        <v>15.431289672851562</v>
      </c>
      <c r="I2971" s="221">
        <v>0.27043426036834717</v>
      </c>
      <c r="J2971" s="221">
        <v>-0.15536342561244965</v>
      </c>
      <c r="K2971" s="180">
        <v>1512</v>
      </c>
      <c r="L2971" s="181">
        <v>563</v>
      </c>
      <c r="M2971" s="181">
        <v>383</v>
      </c>
      <c r="N2971" s="181">
        <v>405</v>
      </c>
      <c r="O2971" s="181">
        <v>1473</v>
      </c>
      <c r="P2971" s="181">
        <v>1462</v>
      </c>
      <c r="Q2971" s="181">
        <v>488</v>
      </c>
      <c r="R2971" s="181">
        <v>1352</v>
      </c>
      <c r="S2971" s="226">
        <f t="shared" si="140"/>
        <v>7638</v>
      </c>
      <c r="T2971" s="181">
        <f t="shared" si="138"/>
        <v>107071.54403078556</v>
      </c>
      <c r="U2971" s="226">
        <f t="shared" si="139"/>
        <v>7024.5686764811362</v>
      </c>
    </row>
    <row r="2972" spans="1:21" x14ac:dyDescent="0.25">
      <c r="A2972" s="156" t="s">
        <v>16754</v>
      </c>
      <c r="B2972" s="156" t="s">
        <v>399</v>
      </c>
      <c r="C2972" s="223">
        <v>-0.68331009149551392</v>
      </c>
      <c r="D2972" s="221">
        <v>-0.40731954574584961</v>
      </c>
      <c r="E2972" s="221">
        <v>5.9718413352966309</v>
      </c>
      <c r="F2972" s="221">
        <v>4.2373404502868652</v>
      </c>
      <c r="G2972" s="221">
        <v>10.183232307434082</v>
      </c>
      <c r="H2972" s="221">
        <v>9.1202335357666016</v>
      </c>
      <c r="I2972" s="221">
        <v>-1.2694211006164551</v>
      </c>
      <c r="J2972" s="221">
        <v>0.15340916812419891</v>
      </c>
      <c r="K2972" s="180">
        <v>969</v>
      </c>
      <c r="L2972" s="181">
        <v>258</v>
      </c>
      <c r="M2972" s="181">
        <v>338</v>
      </c>
      <c r="N2972" s="181">
        <v>471</v>
      </c>
      <c r="O2972" s="181">
        <v>1320</v>
      </c>
      <c r="P2972" s="181">
        <v>1262</v>
      </c>
      <c r="Q2972" s="181">
        <v>606</v>
      </c>
      <c r="R2972" s="181">
        <v>1049</v>
      </c>
      <c r="S2972" s="226">
        <f t="shared" si="140"/>
        <v>6273</v>
      </c>
      <c r="T2972" s="181">
        <f t="shared" si="138"/>
        <v>27590.312200292945</v>
      </c>
      <c r="U2972" s="226">
        <f t="shared" si="139"/>
        <v>1810.0985150712709</v>
      </c>
    </row>
    <row r="2973" spans="1:21" x14ac:dyDescent="0.25">
      <c r="A2973" s="156" t="s">
        <v>16755</v>
      </c>
      <c r="B2973" s="156" t="s">
        <v>399</v>
      </c>
      <c r="C2973" s="223">
        <v>-1.600092887878418</v>
      </c>
      <c r="D2973" s="221">
        <v>-0.63258349895477295</v>
      </c>
      <c r="E2973" s="221">
        <v>9.7635669708251953</v>
      </c>
      <c r="F2973" s="221">
        <v>20.043861389160156</v>
      </c>
      <c r="G2973" s="221">
        <v>24.479793548583984</v>
      </c>
      <c r="H2973" s="221">
        <v>22.083990097045898</v>
      </c>
      <c r="I2973" s="221">
        <v>-1.4946850538253784</v>
      </c>
      <c r="J2973" s="221">
        <v>-0.5669710636138916</v>
      </c>
      <c r="K2973" s="180">
        <v>1099</v>
      </c>
      <c r="L2973" s="181">
        <v>385</v>
      </c>
      <c r="M2973" s="181">
        <v>300</v>
      </c>
      <c r="N2973" s="181">
        <v>346</v>
      </c>
      <c r="O2973" s="181">
        <v>1160</v>
      </c>
      <c r="P2973" s="181">
        <v>1172</v>
      </c>
      <c r="Q2973" s="181">
        <v>508</v>
      </c>
      <c r="R2973" s="181">
        <v>1745</v>
      </c>
      <c r="S2973" s="226">
        <f t="shared" si="140"/>
        <v>6715</v>
      </c>
      <c r="T2973" s="181">
        <f t="shared" si="138"/>
        <v>60392.531797766685</v>
      </c>
      <c r="U2973" s="226">
        <f t="shared" si="139"/>
        <v>3962.1310311730113</v>
      </c>
    </row>
    <row r="2974" spans="1:21" x14ac:dyDescent="0.25">
      <c r="A2974" s="156" t="s">
        <v>16756</v>
      </c>
      <c r="B2974" s="156" t="s">
        <v>399</v>
      </c>
      <c r="C2974" s="223">
        <v>1.0478671789169312</v>
      </c>
      <c r="D2974" s="221">
        <v>1.7826278209686279</v>
      </c>
      <c r="E2974" s="221">
        <v>18.620563507080078</v>
      </c>
      <c r="F2974" s="221">
        <v>56.662620544433594</v>
      </c>
      <c r="G2974" s="221">
        <v>83.748855590820313</v>
      </c>
      <c r="H2974" s="221">
        <v>30.448043823242188</v>
      </c>
      <c r="I2974" s="221">
        <v>6.2103219032287598</v>
      </c>
      <c r="J2974" s="221">
        <v>0.40007233619689941</v>
      </c>
      <c r="K2974" s="180">
        <v>1153</v>
      </c>
      <c r="L2974" s="181">
        <v>384</v>
      </c>
      <c r="M2974" s="181">
        <v>365</v>
      </c>
      <c r="N2974" s="181">
        <v>361</v>
      </c>
      <c r="O2974" s="181">
        <v>1162</v>
      </c>
      <c r="P2974" s="181">
        <v>1239</v>
      </c>
      <c r="Q2974" s="181">
        <v>556</v>
      </c>
      <c r="R2974" s="181">
        <v>2026</v>
      </c>
      <c r="S2974" s="226">
        <f t="shared" si="140"/>
        <v>7246</v>
      </c>
      <c r="T2974" s="181">
        <f t="shared" si="138"/>
        <v>168449.21366202831</v>
      </c>
      <c r="U2974" s="226">
        <f t="shared" si="139"/>
        <v>11051.330963602626</v>
      </c>
    </row>
    <row r="2975" spans="1:21" x14ac:dyDescent="0.25">
      <c r="A2975" s="156" t="s">
        <v>16757</v>
      </c>
      <c r="B2975" s="156" t="s">
        <v>399</v>
      </c>
      <c r="C2975" s="223">
        <v>2.6298897266387939</v>
      </c>
      <c r="D2975" s="221">
        <v>0.75005960464477539</v>
      </c>
      <c r="E2975" s="221">
        <v>4.2586650848388672</v>
      </c>
      <c r="F2975" s="221">
        <v>17.438154220581055</v>
      </c>
      <c r="G2975" s="221">
        <v>56.472942352294922</v>
      </c>
      <c r="H2975" s="221">
        <v>32.657642364501953</v>
      </c>
      <c r="I2975" s="221">
        <v>1.2464990615844727</v>
      </c>
      <c r="J2975" s="221">
        <v>0.82070136070251465</v>
      </c>
      <c r="K2975" s="180">
        <v>1522.0726318359375</v>
      </c>
      <c r="L2975" s="181">
        <v>680.976806640625</v>
      </c>
      <c r="M2975" s="181">
        <v>518.03216552734375</v>
      </c>
      <c r="N2975" s="181">
        <v>461.51956176757812</v>
      </c>
      <c r="O2975" s="181">
        <v>1466.501953125</v>
      </c>
      <c r="P2975" s="181">
        <v>1575.7596435546875</v>
      </c>
      <c r="Q2975" s="181">
        <v>396.53005981445312</v>
      </c>
      <c r="R2975" s="181">
        <v>977.66796875</v>
      </c>
      <c r="S2975" s="226">
        <f t="shared" si="140"/>
        <v>7599.060791015625</v>
      </c>
      <c r="T2975" s="181">
        <f t="shared" si="138"/>
        <v>150342.75409179454</v>
      </c>
      <c r="U2975" s="226">
        <f t="shared" si="139"/>
        <v>9863.4330035016101</v>
      </c>
    </row>
    <row r="2976" spans="1:21" x14ac:dyDescent="0.25">
      <c r="A2976" s="156" t="s">
        <v>16758</v>
      </c>
      <c r="B2976" s="156" t="s">
        <v>399</v>
      </c>
      <c r="C2976" s="223">
        <v>2.9463646411895752</v>
      </c>
      <c r="D2976" s="221">
        <v>27.82368278503418</v>
      </c>
      <c r="E2976" s="221">
        <v>33.048042297363281</v>
      </c>
      <c r="F2976" s="221">
        <v>67.450141906738281</v>
      </c>
      <c r="G2976" s="221">
        <v>127.93004608154297</v>
      </c>
      <c r="H2976" s="221">
        <v>133.67866516113281</v>
      </c>
      <c r="I2976" s="221">
        <v>19.280675888061523</v>
      </c>
      <c r="J2976" s="221">
        <v>4.3443727493286133</v>
      </c>
      <c r="K2976" s="180">
        <v>799</v>
      </c>
      <c r="L2976" s="181">
        <v>305</v>
      </c>
      <c r="M2976" s="181">
        <v>525</v>
      </c>
      <c r="N2976" s="181">
        <v>494</v>
      </c>
      <c r="O2976" s="181">
        <v>1235</v>
      </c>
      <c r="P2976" s="181">
        <v>1150</v>
      </c>
      <c r="Q2976" s="181">
        <v>350</v>
      </c>
      <c r="R2976" s="181">
        <v>878</v>
      </c>
      <c r="S2976" s="226">
        <f t="shared" si="140"/>
        <v>5736</v>
      </c>
      <c r="T2976" s="181">
        <f t="shared" si="138"/>
        <v>383797.62858653069</v>
      </c>
      <c r="U2976" s="226">
        <f t="shared" si="139"/>
        <v>25179.545361758472</v>
      </c>
    </row>
    <row r="2977" spans="1:21" x14ac:dyDescent="0.25">
      <c r="A2977" s="156" t="s">
        <v>16759</v>
      </c>
      <c r="B2977" s="156" t="s">
        <v>399</v>
      </c>
      <c r="C2977" s="223">
        <v>-1.4276546239852905</v>
      </c>
      <c r="D2977" s="221">
        <v>14.674509048461914</v>
      </c>
      <c r="E2977" s="221">
        <v>4.504265308380127</v>
      </c>
      <c r="F2977" s="221">
        <v>23.167871475219727</v>
      </c>
      <c r="G2977" s="221">
        <v>34.522228240966797</v>
      </c>
      <c r="H2977" s="221">
        <v>15.192564010620117</v>
      </c>
      <c r="I2977" s="221">
        <v>2.3499510288238525</v>
      </c>
      <c r="J2977" s="221">
        <v>-0.37060216069221497</v>
      </c>
      <c r="K2977" s="180">
        <v>1912.610595703125</v>
      </c>
      <c r="L2977" s="181">
        <v>653.76507568359375</v>
      </c>
      <c r="M2977" s="181">
        <v>520.62750244140625</v>
      </c>
      <c r="N2977" s="181">
        <v>530.56317138671875</v>
      </c>
      <c r="O2977" s="181">
        <v>1963.2823486328125</v>
      </c>
      <c r="P2977" s="181">
        <v>2463.045166015625</v>
      </c>
      <c r="Q2977" s="181">
        <v>1063.1134033203125</v>
      </c>
      <c r="R2977" s="181">
        <v>3110.8486328125</v>
      </c>
      <c r="S2977" s="226">
        <f t="shared" si="140"/>
        <v>12217.855895996094</v>
      </c>
      <c r="T2977" s="181">
        <f t="shared" si="138"/>
        <v>128042.42781754275</v>
      </c>
      <c r="U2977" s="226">
        <f t="shared" si="139"/>
        <v>8400.3909334593791</v>
      </c>
    </row>
    <row r="2978" spans="1:21" x14ac:dyDescent="0.25">
      <c r="A2978" s="156" t="s">
        <v>16760</v>
      </c>
      <c r="B2978" s="156" t="s">
        <v>399</v>
      </c>
      <c r="C2978" s="223">
        <v>1.6471954584121704</v>
      </c>
      <c r="D2978" s="221">
        <v>4.7712154388427734</v>
      </c>
      <c r="E2978" s="221">
        <v>3.0952651500701904</v>
      </c>
      <c r="F2978" s="221">
        <v>54.68701171875</v>
      </c>
      <c r="G2978" s="221">
        <v>106.81512451171875</v>
      </c>
      <c r="H2978" s="221">
        <v>60.162429809570313</v>
      </c>
      <c r="I2978" s="221">
        <v>30.587091445922852</v>
      </c>
      <c r="J2978" s="221">
        <v>6.4986081123352051</v>
      </c>
      <c r="K2978" s="180">
        <v>2233</v>
      </c>
      <c r="L2978" s="181">
        <v>739</v>
      </c>
      <c r="M2978" s="181">
        <v>816</v>
      </c>
      <c r="N2978" s="181">
        <v>815</v>
      </c>
      <c r="O2978" s="181">
        <v>2351</v>
      </c>
      <c r="P2978" s="181">
        <v>2334</v>
      </c>
      <c r="Q2978" s="181">
        <v>695</v>
      </c>
      <c r="R2978" s="181">
        <v>1675</v>
      </c>
      <c r="S2978" s="226">
        <f t="shared" si="140"/>
        <v>11658</v>
      </c>
      <c r="T2978" s="181">
        <f t="shared" si="138"/>
        <v>477984.43262684345</v>
      </c>
      <c r="U2978" s="226">
        <f t="shared" si="139"/>
        <v>31358.793820239804</v>
      </c>
    </row>
    <row r="2979" spans="1:21" x14ac:dyDescent="0.25">
      <c r="A2979" s="156" t="s">
        <v>16761</v>
      </c>
      <c r="B2979" s="156" t="s">
        <v>399</v>
      </c>
      <c r="C2979" s="223">
        <v>-2.9047582149505615</v>
      </c>
      <c r="D2979" s="221">
        <v>-1.9372488260269165</v>
      </c>
      <c r="E2979" s="221">
        <v>-2.3126492500305176</v>
      </c>
      <c r="F2979" s="221">
        <v>1.037911057472229</v>
      </c>
      <c r="G2979" s="221">
        <v>5.206751823425293</v>
      </c>
      <c r="H2979" s="221">
        <v>-0.34772521257400513</v>
      </c>
      <c r="I2979" s="221">
        <v>-2.7993505001068115</v>
      </c>
      <c r="J2979" s="221">
        <v>-3.2251482009887695</v>
      </c>
      <c r="K2979" s="180">
        <v>0.35277670621871948</v>
      </c>
      <c r="L2979" s="181">
        <v>0.1262354850769043</v>
      </c>
      <c r="M2979" s="181">
        <v>0.13578896224498749</v>
      </c>
      <c r="N2979" s="181">
        <v>0.13683626055717468</v>
      </c>
      <c r="O2979" s="181">
        <v>0.41069915890693665</v>
      </c>
      <c r="P2979" s="181">
        <v>0.38826420903205872</v>
      </c>
      <c r="Q2979" s="181">
        <v>0.12044964730739594</v>
      </c>
      <c r="R2979" s="181">
        <v>0.32894954085350037</v>
      </c>
      <c r="S2979" s="226">
        <f t="shared" si="140"/>
        <v>1.9999999701976776</v>
      </c>
      <c r="T2979" s="181">
        <f t="shared" si="138"/>
        <v>-0.83598141493306777</v>
      </c>
      <c r="U2979" s="226">
        <f t="shared" si="139"/>
        <v>-5.4845654040169181E-2</v>
      </c>
    </row>
    <row r="2980" spans="1:21" x14ac:dyDescent="0.25">
      <c r="A2980" s="156" t="s">
        <v>16762</v>
      </c>
      <c r="B2980" s="156" t="s">
        <v>399</v>
      </c>
      <c r="C2980" s="223">
        <v>-2.4741647243499756</v>
      </c>
      <c r="D2980" s="221">
        <v>32.483245849609375</v>
      </c>
      <c r="E2980" s="221">
        <v>101.14067840576172</v>
      </c>
      <c r="F2980" s="221">
        <v>184.95344543457031</v>
      </c>
      <c r="G2980" s="221">
        <v>150.26443481445312</v>
      </c>
      <c r="H2980" s="221">
        <v>55.253513336181641</v>
      </c>
      <c r="I2980" s="221">
        <v>17.868112564086914</v>
      </c>
      <c r="J2980" s="221">
        <v>1.1673332452774048</v>
      </c>
      <c r="K2980" s="180">
        <v>156.60377502441406</v>
      </c>
      <c r="L2980" s="181">
        <v>91.320755004882813</v>
      </c>
      <c r="M2980" s="181">
        <v>49.811321258544922</v>
      </c>
      <c r="N2980" s="181">
        <v>32.075471878051758</v>
      </c>
      <c r="O2980" s="181">
        <v>162.64151000976562</v>
      </c>
      <c r="P2980" s="181">
        <v>274.33963012695312</v>
      </c>
      <c r="Q2980" s="181">
        <v>133.01887512207031</v>
      </c>
      <c r="R2980" s="181">
        <v>368.3018798828125</v>
      </c>
      <c r="S2980" s="226">
        <f t="shared" si="140"/>
        <v>1268.1132183074951</v>
      </c>
      <c r="T2980" s="181">
        <f t="shared" si="138"/>
        <v>55953.54111565616</v>
      </c>
      <c r="U2980" s="226">
        <f t="shared" si="139"/>
        <v>3670.9052420709158</v>
      </c>
    </row>
    <row r="2981" spans="1:21" x14ac:dyDescent="0.25">
      <c r="A2981" s="156" t="s">
        <v>16763</v>
      </c>
      <c r="B2981" s="156" t="s">
        <v>399</v>
      </c>
      <c r="C2981" s="223">
        <v>2.2091944217681885</v>
      </c>
      <c r="D2981" s="221">
        <v>5.0057058334350586</v>
      </c>
      <c r="E2981" s="221">
        <v>1.0954712629318237</v>
      </c>
      <c r="F2981" s="221">
        <v>38.124858856201172</v>
      </c>
      <c r="G2981" s="221">
        <v>43.274196624755859</v>
      </c>
      <c r="H2981" s="221">
        <v>15.84955883026123</v>
      </c>
      <c r="I2981" s="221">
        <v>15.296080589294434</v>
      </c>
      <c r="J2981" s="221">
        <v>1.5274016857147217</v>
      </c>
      <c r="K2981" s="180">
        <v>2142</v>
      </c>
      <c r="L2981" s="181">
        <v>743</v>
      </c>
      <c r="M2981" s="181">
        <v>695</v>
      </c>
      <c r="N2981" s="181">
        <v>602</v>
      </c>
      <c r="O2981" s="181">
        <v>2102</v>
      </c>
      <c r="P2981" s="181">
        <v>2104</v>
      </c>
      <c r="Q2981" s="181">
        <v>621</v>
      </c>
      <c r="R2981" s="181">
        <v>1477</v>
      </c>
      <c r="S2981" s="226">
        <f t="shared" si="140"/>
        <v>10486</v>
      </c>
      <c r="T2981" s="181">
        <f t="shared" si="138"/>
        <v>168228.52286469936</v>
      </c>
      <c r="U2981" s="226">
        <f t="shared" si="139"/>
        <v>11036.852255219948</v>
      </c>
    </row>
    <row r="2982" spans="1:21" x14ac:dyDescent="0.25">
      <c r="A2982" s="156" t="s">
        <v>16764</v>
      </c>
      <c r="B2982" s="156" t="s">
        <v>399</v>
      </c>
      <c r="C2982" s="223">
        <v>5.4926576614379883</v>
      </c>
      <c r="D2982" s="221">
        <v>5.3150444030761719</v>
      </c>
      <c r="E2982" s="221">
        <v>18.719564437866211</v>
      </c>
      <c r="F2982" s="221">
        <v>57.084083557128906</v>
      </c>
      <c r="G2982" s="221">
        <v>135.34658813476562</v>
      </c>
      <c r="H2982" s="221">
        <v>87.096183776855469</v>
      </c>
      <c r="I2982" s="221">
        <v>26.944511413574219</v>
      </c>
      <c r="J2982" s="221">
        <v>4.9171552658081055</v>
      </c>
      <c r="K2982" s="180">
        <v>1561</v>
      </c>
      <c r="L2982" s="181">
        <v>633</v>
      </c>
      <c r="M2982" s="181">
        <v>879</v>
      </c>
      <c r="N2982" s="181">
        <v>778</v>
      </c>
      <c r="O2982" s="181">
        <v>2215</v>
      </c>
      <c r="P2982" s="181">
        <v>2046</v>
      </c>
      <c r="Q2982" s="181">
        <v>609</v>
      </c>
      <c r="R2982" s="181">
        <v>1466</v>
      </c>
      <c r="S2982" s="226">
        <f t="shared" si="140"/>
        <v>10187</v>
      </c>
      <c r="T2982" s="181">
        <f t="shared" si="138"/>
        <v>574413.61766147614</v>
      </c>
      <c r="U2982" s="226">
        <f t="shared" si="139"/>
        <v>37685.156616484936</v>
      </c>
    </row>
    <row r="2983" spans="1:21" x14ac:dyDescent="0.25">
      <c r="A2983" s="156" t="s">
        <v>16765</v>
      </c>
      <c r="B2983" s="156" t="s">
        <v>399</v>
      </c>
      <c r="C2983" s="223">
        <v>-0.66508001089096069</v>
      </c>
      <c r="D2983" s="221">
        <v>-0.71842259168624878</v>
      </c>
      <c r="E2983" s="221">
        <v>14.605972290039063</v>
      </c>
      <c r="F2983" s="221">
        <v>18.330730438232422</v>
      </c>
      <c r="G2983" s="221">
        <v>30.481061935424805</v>
      </c>
      <c r="H2983" s="221">
        <v>29.730649948120117</v>
      </c>
      <c r="I2983" s="221">
        <v>0.17130313813686371</v>
      </c>
      <c r="J2983" s="221">
        <v>0.60806906223297119</v>
      </c>
      <c r="K2983" s="180">
        <v>1709.076171875</v>
      </c>
      <c r="L2983" s="181">
        <v>725.99627685546875</v>
      </c>
      <c r="M2983" s="181">
        <v>574.8272705078125</v>
      </c>
      <c r="N2983" s="181">
        <v>575.7901611328125</v>
      </c>
      <c r="O2983" s="181">
        <v>1843.87646484375</v>
      </c>
      <c r="P2983" s="181">
        <v>2086.51708984375</v>
      </c>
      <c r="Q2983" s="181">
        <v>714.44195556640625</v>
      </c>
      <c r="R2983" s="181">
        <v>1758.1820068359375</v>
      </c>
      <c r="S2983" s="226">
        <f t="shared" si="140"/>
        <v>9988.7073974609375</v>
      </c>
      <c r="T2983" s="181">
        <f t="shared" si="138"/>
        <v>136720.6250597568</v>
      </c>
      <c r="U2983" s="226">
        <f t="shared" si="139"/>
        <v>8969.7354130575641</v>
      </c>
    </row>
    <row r="2984" spans="1:21" x14ac:dyDescent="0.25">
      <c r="A2984" s="156" t="s">
        <v>16766</v>
      </c>
      <c r="B2984" s="156" t="s">
        <v>399</v>
      </c>
      <c r="C2984" s="223">
        <v>3.1916053295135498</v>
      </c>
      <c r="D2984" s="221">
        <v>5.604590892791748</v>
      </c>
      <c r="E2984" s="221">
        <v>15.086503982543945</v>
      </c>
      <c r="F2984" s="221">
        <v>21.435504913330078</v>
      </c>
      <c r="G2984" s="221">
        <v>62.795906066894531</v>
      </c>
      <c r="H2984" s="221">
        <v>49.797714233398438</v>
      </c>
      <c r="I2984" s="221">
        <v>33.566032409667969</v>
      </c>
      <c r="J2984" s="221">
        <v>2.7337212562561035</v>
      </c>
      <c r="K2984" s="180">
        <v>2054</v>
      </c>
      <c r="L2984" s="181">
        <v>768</v>
      </c>
      <c r="M2984" s="181">
        <v>880</v>
      </c>
      <c r="N2984" s="181">
        <v>960</v>
      </c>
      <c r="O2984" s="181">
        <v>2901</v>
      </c>
      <c r="P2984" s="181">
        <v>2829</v>
      </c>
      <c r="Q2984" s="181">
        <v>984</v>
      </c>
      <c r="R2984" s="181">
        <v>2737</v>
      </c>
      <c r="S2984" s="226">
        <f t="shared" si="140"/>
        <v>14113</v>
      </c>
      <c r="T2984" s="181">
        <f t="shared" si="138"/>
        <v>408273.91940975189</v>
      </c>
      <c r="U2984" s="226">
        <f t="shared" si="139"/>
        <v>26785.344431806505</v>
      </c>
    </row>
    <row r="2985" spans="1:21" x14ac:dyDescent="0.25">
      <c r="A2985" s="156" t="s">
        <v>16767</v>
      </c>
      <c r="B2985" s="156" t="s">
        <v>399</v>
      </c>
      <c r="C2985" s="223">
        <v>0.77801132202148438</v>
      </c>
      <c r="D2985" s="221">
        <v>12.623783111572266</v>
      </c>
      <c r="E2985" s="221">
        <v>1.3701202869415283</v>
      </c>
      <c r="F2985" s="221">
        <v>14.582268714904785</v>
      </c>
      <c r="G2985" s="221">
        <v>11.741313934326172</v>
      </c>
      <c r="H2985" s="221">
        <v>16.403345108032227</v>
      </c>
      <c r="I2985" s="221">
        <v>18.187528610229492</v>
      </c>
      <c r="J2985" s="221">
        <v>0.45762139558792114</v>
      </c>
      <c r="K2985" s="180">
        <v>833.0233154296875</v>
      </c>
      <c r="L2985" s="181">
        <v>348.23104858398437</v>
      </c>
      <c r="M2985" s="181">
        <v>243.85928344726562</v>
      </c>
      <c r="N2985" s="181">
        <v>243.85928344726562</v>
      </c>
      <c r="O2985" s="181">
        <v>978.36346435546875</v>
      </c>
      <c r="P2985" s="181">
        <v>1017.3809204101562</v>
      </c>
      <c r="Q2985" s="181">
        <v>288.72940063476562</v>
      </c>
      <c r="R2985" s="181">
        <v>615.5008544921875</v>
      </c>
      <c r="S2985" s="226">
        <f t="shared" si="140"/>
        <v>4568.9475708007812</v>
      </c>
      <c r="T2985" s="181">
        <f t="shared" si="138"/>
        <v>42642.896467579296</v>
      </c>
      <c r="U2985" s="226">
        <f t="shared" si="139"/>
        <v>2797.6429920022315</v>
      </c>
    </row>
    <row r="2986" spans="1:21" x14ac:dyDescent="0.25">
      <c r="A2986" s="156" t="s">
        <v>16768</v>
      </c>
      <c r="B2986" s="156" t="s">
        <v>399</v>
      </c>
      <c r="C2986" s="223">
        <v>2.4150059223175049</v>
      </c>
      <c r="D2986" s="221">
        <v>13.599603652954102</v>
      </c>
      <c r="E2986" s="221">
        <v>4.8616523742675781</v>
      </c>
      <c r="F2986" s="221">
        <v>43.013011932373047</v>
      </c>
      <c r="G2986" s="221">
        <v>51.062053680419922</v>
      </c>
      <c r="H2986" s="221">
        <v>52.721107482910156</v>
      </c>
      <c r="I2986" s="221">
        <v>16.687536239624023</v>
      </c>
      <c r="J2986" s="221">
        <v>5.6780109405517578</v>
      </c>
      <c r="K2986" s="180">
        <v>2194</v>
      </c>
      <c r="L2986" s="181">
        <v>749</v>
      </c>
      <c r="M2986" s="181">
        <v>556</v>
      </c>
      <c r="N2986" s="181">
        <v>565</v>
      </c>
      <c r="O2986" s="181">
        <v>1896</v>
      </c>
      <c r="P2986" s="181">
        <v>2051</v>
      </c>
      <c r="Q2986" s="181">
        <v>702</v>
      </c>
      <c r="R2986" s="181">
        <v>1525</v>
      </c>
      <c r="S2986" s="226">
        <f t="shared" si="140"/>
        <v>10238</v>
      </c>
      <c r="T2986" s="181">
        <f t="shared" si="138"/>
        <v>267808.31894159317</v>
      </c>
      <c r="U2986" s="226">
        <f t="shared" si="139"/>
        <v>17569.915009325778</v>
      </c>
    </row>
    <row r="2987" spans="1:21" x14ac:dyDescent="0.25">
      <c r="A2987" s="156" t="s">
        <v>15409</v>
      </c>
      <c r="B2987" s="156" t="s">
        <v>399</v>
      </c>
      <c r="C2987" s="223">
        <v>-2.3848991394042969</v>
      </c>
      <c r="D2987" s="221">
        <v>-1.4173898696899414</v>
      </c>
      <c r="E2987" s="221">
        <v>-1.7927902936935425</v>
      </c>
      <c r="F2987" s="221">
        <v>1.5577700138092041</v>
      </c>
      <c r="G2987" s="221">
        <v>5.7266106605529785</v>
      </c>
      <c r="H2987" s="221">
        <v>0.17213362455368042</v>
      </c>
      <c r="I2987" s="221">
        <v>-2.2794914245605469</v>
      </c>
      <c r="J2987" s="221">
        <v>-2.7052891254425049</v>
      </c>
      <c r="K2987" s="180">
        <v>18.898296356201172</v>
      </c>
      <c r="L2987" s="181">
        <v>52.773387908935547</v>
      </c>
      <c r="M2987" s="181">
        <v>39.632190704345703</v>
      </c>
      <c r="N2987" s="181">
        <v>9.0111083984375</v>
      </c>
      <c r="O2987" s="181">
        <v>19.941249847412109</v>
      </c>
      <c r="P2987" s="181">
        <v>18.12651252746582</v>
      </c>
      <c r="Q2987" s="181">
        <v>5.1730437278747559</v>
      </c>
      <c r="R2987" s="181">
        <v>14.684769630432129</v>
      </c>
      <c r="S2987" s="226">
        <f t="shared" si="140"/>
        <v>178.24055910110474</v>
      </c>
      <c r="T2987" s="181">
        <f t="shared" si="138"/>
        <v>-111.08846863033921</v>
      </c>
      <c r="U2987" s="226">
        <f t="shared" si="139"/>
        <v>-7.2881042682504855</v>
      </c>
    </row>
    <row r="2988" spans="1:21" x14ac:dyDescent="0.25">
      <c r="A2988" s="156" t="s">
        <v>16769</v>
      </c>
      <c r="B2988" s="156" t="s">
        <v>399</v>
      </c>
      <c r="C2988" s="223">
        <v>9.3520409427583218E-4</v>
      </c>
      <c r="D2988" s="221">
        <v>-1.8667206764221191</v>
      </c>
      <c r="E2988" s="221">
        <v>0.5930442214012146</v>
      </c>
      <c r="F2988" s="221">
        <v>3.9436044692993164</v>
      </c>
      <c r="G2988" s="221">
        <v>15.915000915527344</v>
      </c>
      <c r="H2988" s="221">
        <v>12.478100776672363</v>
      </c>
      <c r="I2988" s="221">
        <v>-2.1253104209899902</v>
      </c>
      <c r="J2988" s="221">
        <v>-0.29533329606056213</v>
      </c>
      <c r="K2988" s="180">
        <v>1425</v>
      </c>
      <c r="L2988" s="181">
        <v>517</v>
      </c>
      <c r="M2988" s="181">
        <v>508</v>
      </c>
      <c r="N2988" s="181">
        <v>537</v>
      </c>
      <c r="O2988" s="181">
        <v>1654</v>
      </c>
      <c r="P2988" s="181">
        <v>1972</v>
      </c>
      <c r="Q2988" s="181">
        <v>606</v>
      </c>
      <c r="R2988" s="181">
        <v>1907</v>
      </c>
      <c r="S2988" s="226">
        <f t="shared" si="140"/>
        <v>9126</v>
      </c>
      <c r="T2988" s="181">
        <f t="shared" si="138"/>
        <v>50534.307675782358</v>
      </c>
      <c r="U2988" s="226">
        <f t="shared" si="139"/>
        <v>3315.3693448643598</v>
      </c>
    </row>
    <row r="2989" spans="1:21" x14ac:dyDescent="0.25">
      <c r="A2989" s="156" t="s">
        <v>16770</v>
      </c>
      <c r="B2989" s="156" t="s">
        <v>399</v>
      </c>
      <c r="C2989" s="223">
        <v>0.47216817736625671</v>
      </c>
      <c r="D2989" s="221">
        <v>5.1974015235900879</v>
      </c>
      <c r="E2989" s="221">
        <v>1.064277172088623</v>
      </c>
      <c r="F2989" s="221">
        <v>13.641829490661621</v>
      </c>
      <c r="G2989" s="221">
        <v>23.483135223388672</v>
      </c>
      <c r="H2989" s="221">
        <v>13.63139820098877</v>
      </c>
      <c r="I2989" s="221">
        <v>5.3161282539367676</v>
      </c>
      <c r="J2989" s="221">
        <v>0.15177823603153229</v>
      </c>
      <c r="K2989" s="180">
        <v>1494</v>
      </c>
      <c r="L2989" s="181">
        <v>512</v>
      </c>
      <c r="M2989" s="181">
        <v>509</v>
      </c>
      <c r="N2989" s="181">
        <v>523</v>
      </c>
      <c r="O2989" s="181">
        <v>1673</v>
      </c>
      <c r="P2989" s="181">
        <v>1818</v>
      </c>
      <c r="Q2989" s="181">
        <v>694</v>
      </c>
      <c r="R2989" s="181">
        <v>2230</v>
      </c>
      <c r="S2989" s="226">
        <f t="shared" si="140"/>
        <v>9453</v>
      </c>
      <c r="T2989" s="181">
        <f t="shared" si="138"/>
        <v>79139.908373981714</v>
      </c>
      <c r="U2989" s="226">
        <f t="shared" si="139"/>
        <v>5192.0771896557135</v>
      </c>
    </row>
    <row r="2990" spans="1:21" x14ac:dyDescent="0.25">
      <c r="A2990" s="156" t="s">
        <v>15417</v>
      </c>
      <c r="B2990" s="156" t="s">
        <v>399</v>
      </c>
      <c r="C2990" s="223">
        <v>-0.46719032526016235</v>
      </c>
      <c r="D2990" s="221">
        <v>15.146978378295898</v>
      </c>
      <c r="E2990" s="221">
        <v>0.12491866201162338</v>
      </c>
      <c r="F2990" s="221">
        <v>3.4754791259765625</v>
      </c>
      <c r="G2990" s="221">
        <v>7.9863038063049316</v>
      </c>
      <c r="H2990" s="221">
        <v>2.2809655666351318</v>
      </c>
      <c r="I2990" s="221">
        <v>-0.36178255081176758</v>
      </c>
      <c r="J2990" s="221">
        <v>-0.78758025169372559</v>
      </c>
      <c r="K2990" s="180">
        <v>457.48446655273438</v>
      </c>
      <c r="L2990" s="181">
        <v>138.52671813964844</v>
      </c>
      <c r="M2990" s="181">
        <v>132.63932800292969</v>
      </c>
      <c r="N2990" s="181">
        <v>123.63509368896484</v>
      </c>
      <c r="O2990" s="181">
        <v>556.53106689453125</v>
      </c>
      <c r="P2990" s="181">
        <v>647.26605224609375</v>
      </c>
      <c r="Q2990" s="181">
        <v>204.6732177734375</v>
      </c>
      <c r="R2990" s="181">
        <v>704.06201171875</v>
      </c>
      <c r="S2990" s="226">
        <f t="shared" si="140"/>
        <v>2964.8179550170898</v>
      </c>
      <c r="T2990" s="181">
        <f t="shared" si="138"/>
        <v>7623.2544227712679</v>
      </c>
      <c r="U2990" s="226">
        <f t="shared" si="139"/>
        <v>500.1335762529813</v>
      </c>
    </row>
    <row r="2991" spans="1:21" x14ac:dyDescent="0.25">
      <c r="A2991" s="156" t="s">
        <v>16771</v>
      </c>
      <c r="B2991" s="156" t="s">
        <v>399</v>
      </c>
      <c r="C2991" s="223">
        <v>-2.0707435607910156</v>
      </c>
      <c r="D2991" s="221">
        <v>4.3112335205078125</v>
      </c>
      <c r="E2991" s="221">
        <v>0.51535165309906006</v>
      </c>
      <c r="F2991" s="221">
        <v>10.63995361328125</v>
      </c>
      <c r="G2991" s="221">
        <v>36.006374359130859</v>
      </c>
      <c r="H2991" s="221">
        <v>27.928071975708008</v>
      </c>
      <c r="I2991" s="221">
        <v>2.8650395572185516E-2</v>
      </c>
      <c r="J2991" s="221">
        <v>1.2498536109924316</v>
      </c>
      <c r="K2991" s="180">
        <v>580</v>
      </c>
      <c r="L2991" s="181">
        <v>217</v>
      </c>
      <c r="M2991" s="181">
        <v>246</v>
      </c>
      <c r="N2991" s="181">
        <v>246</v>
      </c>
      <c r="O2991" s="181">
        <v>811</v>
      </c>
      <c r="P2991" s="181">
        <v>863</v>
      </c>
      <c r="Q2991" s="181">
        <v>364</v>
      </c>
      <c r="R2991" s="181">
        <v>1339</v>
      </c>
      <c r="S2991" s="226">
        <f t="shared" si="140"/>
        <v>4666</v>
      </c>
      <c r="T2991" s="181">
        <f t="shared" si="138"/>
        <v>57465.789953619242</v>
      </c>
      <c r="U2991" s="226">
        <f t="shared" si="139"/>
        <v>3770.1183048352495</v>
      </c>
    </row>
    <row r="2992" spans="1:21" x14ac:dyDescent="0.25">
      <c r="A2992" s="156" t="s">
        <v>16772</v>
      </c>
      <c r="B2992" s="156" t="s">
        <v>399</v>
      </c>
      <c r="C2992" s="223">
        <v>-1.8136597871780396</v>
      </c>
      <c r="D2992" s="221">
        <v>-2.320181131362915</v>
      </c>
      <c r="E2992" s="221">
        <v>1.5676282644271851</v>
      </c>
      <c r="F2992" s="221">
        <v>7.0063533782958984</v>
      </c>
      <c r="G2992" s="221">
        <v>6.8346662521362305</v>
      </c>
      <c r="H2992" s="221">
        <v>1.8005352020263672</v>
      </c>
      <c r="I2992" s="221">
        <v>4.6323790550231934</v>
      </c>
      <c r="J2992" s="221">
        <v>-2.1446936130523682</v>
      </c>
      <c r="K2992" s="180">
        <v>799</v>
      </c>
      <c r="L2992" s="181">
        <v>330</v>
      </c>
      <c r="M2992" s="181">
        <v>290</v>
      </c>
      <c r="N2992" s="181">
        <v>299</v>
      </c>
      <c r="O2992" s="181">
        <v>910</v>
      </c>
      <c r="P2992" s="181">
        <v>1555</v>
      </c>
      <c r="Q2992" s="181">
        <v>614</v>
      </c>
      <c r="R2992" s="181">
        <v>2458</v>
      </c>
      <c r="S2992" s="226">
        <f t="shared" si="140"/>
        <v>7255</v>
      </c>
      <c r="T2992" s="181">
        <f t="shared" si="138"/>
        <v>6926.7402809858322</v>
      </c>
      <c r="U2992" s="226">
        <f t="shared" si="139"/>
        <v>454.4378550657969</v>
      </c>
    </row>
    <row r="2993" spans="1:21" x14ac:dyDescent="0.25">
      <c r="A2993" s="156" t="s">
        <v>16773</v>
      </c>
      <c r="B2993" s="156" t="s">
        <v>399</v>
      </c>
      <c r="C2993" s="223">
        <v>-2.1532728672027588</v>
      </c>
      <c r="D2993" s="221">
        <v>7.0314950942993164</v>
      </c>
      <c r="E2993" s="221">
        <v>9.414306640625</v>
      </c>
      <c r="F2993" s="221">
        <v>34.434123992919922</v>
      </c>
      <c r="G2993" s="221">
        <v>19.119892120361328</v>
      </c>
      <c r="H2993" s="221">
        <v>1.275006890296936</v>
      </c>
      <c r="I2993" s="221">
        <v>-1.4831817150115967</v>
      </c>
      <c r="J2993" s="221">
        <v>-0.51624268293380737</v>
      </c>
      <c r="K2993" s="180">
        <v>1449</v>
      </c>
      <c r="L2993" s="181">
        <v>526</v>
      </c>
      <c r="M2993" s="181">
        <v>416</v>
      </c>
      <c r="N2993" s="181">
        <v>366</v>
      </c>
      <c r="O2993" s="181">
        <v>1354</v>
      </c>
      <c r="P2993" s="181">
        <v>1715</v>
      </c>
      <c r="Q2993" s="181">
        <v>683</v>
      </c>
      <c r="R2993" s="181">
        <v>2329</v>
      </c>
      <c r="S2993" s="226">
        <f t="shared" si="140"/>
        <v>8838</v>
      </c>
      <c r="T2993" s="181">
        <f t="shared" si="138"/>
        <v>42957.34340685606</v>
      </c>
      <c r="U2993" s="226">
        <f t="shared" si="139"/>
        <v>2818.2726946935818</v>
      </c>
    </row>
    <row r="2994" spans="1:21" x14ac:dyDescent="0.25">
      <c r="A2994" s="156" t="s">
        <v>16774</v>
      </c>
      <c r="B2994" s="156" t="s">
        <v>399</v>
      </c>
      <c r="C2994" s="223">
        <v>-1.5479329824447632</v>
      </c>
      <c r="D2994" s="221">
        <v>-0.58042347431182861</v>
      </c>
      <c r="E2994" s="221">
        <v>-0.95582389831542969</v>
      </c>
      <c r="F2994" s="221">
        <v>2.3947362899780273</v>
      </c>
      <c r="G2994" s="221">
        <v>6.5635771751403809</v>
      </c>
      <c r="H2994" s="221">
        <v>14.684554100036621</v>
      </c>
      <c r="I2994" s="221">
        <v>-1.4425250291824341</v>
      </c>
      <c r="J2994" s="221">
        <v>-1.8683227300643921</v>
      </c>
      <c r="K2994" s="180">
        <v>293.09201049804687</v>
      </c>
      <c r="L2994" s="181">
        <v>141.15467834472656</v>
      </c>
      <c r="M2994" s="181">
        <v>101.94504547119141</v>
      </c>
      <c r="N2994" s="181">
        <v>67.636619567871094</v>
      </c>
      <c r="O2994" s="181">
        <v>289.17105102539062</v>
      </c>
      <c r="P2994" s="181">
        <v>545.994140625</v>
      </c>
      <c r="Q2994" s="181">
        <v>309.756103515625</v>
      </c>
      <c r="R2994" s="181">
        <v>1007.6875610351562</v>
      </c>
      <c r="S2994" s="226">
        <f t="shared" si="140"/>
        <v>2756.4372100830078</v>
      </c>
      <c r="T2994" s="181">
        <f t="shared" si="138"/>
        <v>7115.0745770571903</v>
      </c>
      <c r="U2994" s="226">
        <f t="shared" si="139"/>
        <v>466.79377286697849</v>
      </c>
    </row>
    <row r="2995" spans="1:21" x14ac:dyDescent="0.25">
      <c r="A2995" s="156" t="s">
        <v>16775</v>
      </c>
      <c r="B2995" s="156" t="s">
        <v>399</v>
      </c>
      <c r="C2995" s="223">
        <v>-2.4477822780609131</v>
      </c>
      <c r="D2995" s="221">
        <v>-1.4802730083465576</v>
      </c>
      <c r="E2995" s="221">
        <v>18.999795913696289</v>
      </c>
      <c r="F2995" s="221">
        <v>1.4948868751525879</v>
      </c>
      <c r="G2995" s="221">
        <v>5.6637272834777832</v>
      </c>
      <c r="H2995" s="221">
        <v>0.109250508248806</v>
      </c>
      <c r="I2995" s="221">
        <v>-2.3423745632171631</v>
      </c>
      <c r="J2995" s="221">
        <v>-2.7681722640991211</v>
      </c>
      <c r="K2995" s="180">
        <v>347.11581420898437</v>
      </c>
      <c r="L2995" s="181">
        <v>97.002227783203125</v>
      </c>
      <c r="M2995" s="181">
        <v>79.408683776855469</v>
      </c>
      <c r="N2995" s="181">
        <v>82.499443054199219</v>
      </c>
      <c r="O2995" s="181">
        <v>342.123046875</v>
      </c>
      <c r="P2995" s="181">
        <v>421.29397583007812</v>
      </c>
      <c r="Q2995" s="181">
        <v>154.53785705566406</v>
      </c>
      <c r="R2995" s="181">
        <v>540.644775390625</v>
      </c>
      <c r="S2995" s="226">
        <f t="shared" si="140"/>
        <v>2064.6258239746094</v>
      </c>
      <c r="T2995" s="181">
        <f t="shared" si="138"/>
        <v>763.95720065860132</v>
      </c>
      <c r="U2995" s="226">
        <f t="shared" si="139"/>
        <v>50.120411267961536</v>
      </c>
    </row>
    <row r="2996" spans="1:21" x14ac:dyDescent="0.25">
      <c r="A2996" s="156" t="s">
        <v>16776</v>
      </c>
      <c r="B2996" s="156" t="s">
        <v>399</v>
      </c>
      <c r="C2996" s="223">
        <v>-2.297283411026001</v>
      </c>
      <c r="D2996" s="221">
        <v>1.4701820611953735</v>
      </c>
      <c r="E2996" s="221">
        <v>-0.7574959397315979</v>
      </c>
      <c r="F2996" s="221">
        <v>2.5930643081665039</v>
      </c>
      <c r="G2996" s="221">
        <v>27.362283706665039</v>
      </c>
      <c r="H2996" s="221">
        <v>11.401608467102051</v>
      </c>
      <c r="I2996" s="221">
        <v>1.1161011457443237</v>
      </c>
      <c r="J2996" s="221">
        <v>1.0166530609130859</v>
      </c>
      <c r="K2996" s="180">
        <v>1699</v>
      </c>
      <c r="L2996" s="181">
        <v>511</v>
      </c>
      <c r="M2996" s="181">
        <v>348</v>
      </c>
      <c r="N2996" s="181">
        <v>354</v>
      </c>
      <c r="O2996" s="181">
        <v>1606</v>
      </c>
      <c r="P2996" s="181">
        <v>2013</v>
      </c>
      <c r="Q2996" s="181">
        <v>594</v>
      </c>
      <c r="R2996" s="181">
        <v>1545</v>
      </c>
      <c r="S2996" s="226">
        <f t="shared" si="140"/>
        <v>8670</v>
      </c>
      <c r="T2996" s="181">
        <f t="shared" si="138"/>
        <v>66631.473232865334</v>
      </c>
      <c r="U2996" s="226">
        <f t="shared" si="139"/>
        <v>4371.444943437069</v>
      </c>
    </row>
    <row r="2997" spans="1:21" x14ac:dyDescent="0.25">
      <c r="A2997" s="156" t="s">
        <v>16777</v>
      </c>
      <c r="B2997" s="156" t="s">
        <v>399</v>
      </c>
      <c r="C2997" s="223">
        <v>-0.4608616828918457</v>
      </c>
      <c r="D2997" s="221">
        <v>10.781314849853516</v>
      </c>
      <c r="E2997" s="221">
        <v>-0.34521418809890747</v>
      </c>
      <c r="F2997" s="221">
        <v>12.024895668029785</v>
      </c>
      <c r="G2997" s="221">
        <v>27.43487548828125</v>
      </c>
      <c r="H2997" s="221">
        <v>11.060190200805664</v>
      </c>
      <c r="I2997" s="221">
        <v>-0.83191543817520142</v>
      </c>
      <c r="J2997" s="221">
        <v>1.5753824710845947</v>
      </c>
      <c r="K2997" s="180">
        <v>1424</v>
      </c>
      <c r="L2997" s="181">
        <v>528</v>
      </c>
      <c r="M2997" s="181">
        <v>420</v>
      </c>
      <c r="N2997" s="181">
        <v>500</v>
      </c>
      <c r="O2997" s="181">
        <v>1805</v>
      </c>
      <c r="P2997" s="181">
        <v>1752</v>
      </c>
      <c r="Q2997" s="181">
        <v>508</v>
      </c>
      <c r="R2997" s="181">
        <v>1396</v>
      </c>
      <c r="S2997" s="226">
        <f t="shared" si="140"/>
        <v>8333</v>
      </c>
      <c r="T2997" s="181">
        <f t="shared" si="138"/>
        <v>81577.749454498291</v>
      </c>
      <c r="U2997" s="226">
        <f t="shared" si="139"/>
        <v>5352.0149420011167</v>
      </c>
    </row>
    <row r="2998" spans="1:21" x14ac:dyDescent="0.25">
      <c r="A2998" s="156" t="s">
        <v>16778</v>
      </c>
      <c r="B2998" s="156" t="s">
        <v>399</v>
      </c>
      <c r="C2998" s="223">
        <v>-1.9034143686294556</v>
      </c>
      <c r="D2998" s="221">
        <v>9.8899288177490234</v>
      </c>
      <c r="E2998" s="221">
        <v>-1.3113055229187012</v>
      </c>
      <c r="F2998" s="221">
        <v>2.0392546653747559</v>
      </c>
      <c r="G2998" s="221">
        <v>10.76657772064209</v>
      </c>
      <c r="H2998" s="221">
        <v>1.59888756275177</v>
      </c>
      <c r="I2998" s="221">
        <v>10.62498664855957</v>
      </c>
      <c r="J2998" s="221">
        <v>-2.2238044738769531</v>
      </c>
      <c r="K2998" s="180">
        <v>695</v>
      </c>
      <c r="L2998" s="181">
        <v>359</v>
      </c>
      <c r="M2998" s="181">
        <v>179</v>
      </c>
      <c r="N2998" s="181">
        <v>128</v>
      </c>
      <c r="O2998" s="181">
        <v>632</v>
      </c>
      <c r="P2998" s="181">
        <v>1052</v>
      </c>
      <c r="Q2998" s="181">
        <v>325</v>
      </c>
      <c r="R2998" s="181">
        <v>817</v>
      </c>
      <c r="S2998" s="226">
        <f t="shared" si="140"/>
        <v>4187</v>
      </c>
      <c r="T2998" s="181">
        <f t="shared" si="138"/>
        <v>12376.691609025002</v>
      </c>
      <c r="U2998" s="226">
        <f t="shared" si="139"/>
        <v>811.98903949892031</v>
      </c>
    </row>
    <row r="2999" spans="1:21" x14ac:dyDescent="0.25">
      <c r="A2999" s="156" t="s">
        <v>16779</v>
      </c>
      <c r="B2999" s="156" t="s">
        <v>399</v>
      </c>
      <c r="C2999" s="223">
        <v>-1.9825501441955566</v>
      </c>
      <c r="D2999" s="221">
        <v>-1.0150406360626221</v>
      </c>
      <c r="E2999" s="221">
        <v>16.696027755737305</v>
      </c>
      <c r="F2999" s="221">
        <v>16.291353225708008</v>
      </c>
      <c r="G2999" s="221">
        <v>11.535932540893555</v>
      </c>
      <c r="H2999" s="221">
        <v>-0.19540585577487946</v>
      </c>
      <c r="I2999" s="221">
        <v>9.1778697967529297</v>
      </c>
      <c r="J2999" s="221">
        <v>-2.3029401302337646</v>
      </c>
      <c r="K2999" s="180">
        <v>1064.657958984375</v>
      </c>
      <c r="L2999" s="181">
        <v>360.1778564453125</v>
      </c>
      <c r="M2999" s="181">
        <v>280.7998046875</v>
      </c>
      <c r="N2999" s="181">
        <v>247.06413269042969</v>
      </c>
      <c r="O2999" s="181">
        <v>1025.9611206054687</v>
      </c>
      <c r="P2999" s="181">
        <v>1368.2789306640625</v>
      </c>
      <c r="Q2999" s="181">
        <v>459.400390625</v>
      </c>
      <c r="R2999" s="181">
        <v>1116.253662109375</v>
      </c>
      <c r="S2999" s="226">
        <f t="shared" si="140"/>
        <v>5922.5938568115234</v>
      </c>
      <c r="T2999" s="181">
        <f t="shared" si="138"/>
        <v>19450.617614566458</v>
      </c>
      <c r="U2999" s="226">
        <f t="shared" si="139"/>
        <v>1276.083206516671</v>
      </c>
    </row>
    <row r="3000" spans="1:21" x14ac:dyDescent="0.25">
      <c r="A3000" s="156" t="s">
        <v>16780</v>
      </c>
      <c r="B3000" s="156" t="s">
        <v>399</v>
      </c>
      <c r="C3000" s="223">
        <v>-2.0647926330566406</v>
      </c>
      <c r="D3000" s="221">
        <v>-5.1798982620239258</v>
      </c>
      <c r="E3000" s="221">
        <v>-1.4726839065551758</v>
      </c>
      <c r="F3000" s="221">
        <v>1.8778764009475708</v>
      </c>
      <c r="G3000" s="221">
        <v>21.031341552734375</v>
      </c>
      <c r="H3000" s="221">
        <v>6.8428735733032227</v>
      </c>
      <c r="I3000" s="221">
        <v>-1.9593850374221802</v>
      </c>
      <c r="J3000" s="221">
        <v>-2.297853946685791</v>
      </c>
      <c r="K3000" s="180">
        <v>1017.31884765625</v>
      </c>
      <c r="L3000" s="181">
        <v>321.15359497070312</v>
      </c>
      <c r="M3000" s="181">
        <v>221.41645812988281</v>
      </c>
      <c r="N3000" s="181">
        <v>241.3638916015625</v>
      </c>
      <c r="O3000" s="181">
        <v>1064.1953125</v>
      </c>
      <c r="P3000" s="181">
        <v>1240.7301025390625</v>
      </c>
      <c r="Q3000" s="181">
        <v>527.6094970703125</v>
      </c>
      <c r="R3000" s="181">
        <v>1471.1229248046875</v>
      </c>
      <c r="S3000" s="226">
        <f t="shared" si="140"/>
        <v>6104.9106292724609</v>
      </c>
      <c r="T3000" s="181">
        <f t="shared" si="138"/>
        <v>22820.478244292273</v>
      </c>
      <c r="U3000" s="226">
        <f t="shared" si="139"/>
        <v>1497.1673203020553</v>
      </c>
    </row>
    <row r="3001" spans="1:21" x14ac:dyDescent="0.25">
      <c r="A3001" s="156" t="s">
        <v>16781</v>
      </c>
      <c r="B3001" s="156" t="s">
        <v>399</v>
      </c>
      <c r="C3001" s="223">
        <v>-1.3974252939224243</v>
      </c>
      <c r="D3001" s="221">
        <v>-0.42991584539413452</v>
      </c>
      <c r="E3001" s="221">
        <v>134.97647094726562</v>
      </c>
      <c r="F3001" s="221">
        <v>160.39157104492187</v>
      </c>
      <c r="G3001" s="221">
        <v>19.605205535888672</v>
      </c>
      <c r="H3001" s="221">
        <v>33.915435791015625</v>
      </c>
      <c r="I3001" s="221">
        <v>-1.2920175790786743</v>
      </c>
      <c r="J3001" s="221">
        <v>-1.7178152799606323</v>
      </c>
      <c r="K3001" s="180">
        <v>144.18339538574219</v>
      </c>
      <c r="L3001" s="181">
        <v>49.870967864990234</v>
      </c>
      <c r="M3001" s="181">
        <v>37.403224945068359</v>
      </c>
      <c r="N3001" s="181">
        <v>32.17481803894043</v>
      </c>
      <c r="O3001" s="181">
        <v>137.54734802246094</v>
      </c>
      <c r="P3001" s="181">
        <v>220.39750671386719</v>
      </c>
      <c r="Q3001" s="181">
        <v>65.757286071777344</v>
      </c>
      <c r="R3001" s="181">
        <v>161.27627563476562</v>
      </c>
      <c r="S3001" s="226">
        <f t="shared" si="140"/>
        <v>848.6108226776123</v>
      </c>
      <c r="T3001" s="181">
        <f t="shared" si="138"/>
        <v>19795.718171709323</v>
      </c>
      <c r="U3001" s="226">
        <f t="shared" si="139"/>
        <v>1298.7239798975513</v>
      </c>
    </row>
    <row r="3002" spans="1:21" x14ac:dyDescent="0.25">
      <c r="A3002" s="156" t="s">
        <v>16782</v>
      </c>
      <c r="B3002" s="156" t="s">
        <v>399</v>
      </c>
      <c r="C3002" s="223">
        <v>0.77841633558273315</v>
      </c>
      <c r="D3002" s="221">
        <v>1.2824225425720215</v>
      </c>
      <c r="E3002" s="221">
        <v>0.90702217817306519</v>
      </c>
      <c r="F3002" s="221">
        <v>39.905120849609375</v>
      </c>
      <c r="G3002" s="221">
        <v>14.138959884643555</v>
      </c>
      <c r="H3002" s="221">
        <v>2.8719460964202881</v>
      </c>
      <c r="I3002" s="221">
        <v>0.42032092809677124</v>
      </c>
      <c r="J3002" s="221">
        <v>-5.4767625406384468E-3</v>
      </c>
      <c r="K3002" s="180">
        <v>645</v>
      </c>
      <c r="L3002" s="181">
        <v>222</v>
      </c>
      <c r="M3002" s="181">
        <v>224</v>
      </c>
      <c r="N3002" s="181">
        <v>195</v>
      </c>
      <c r="O3002" s="181">
        <v>691</v>
      </c>
      <c r="P3002" s="181">
        <v>911</v>
      </c>
      <c r="Q3002" s="181">
        <v>275</v>
      </c>
      <c r="R3002" s="181">
        <v>768</v>
      </c>
      <c r="S3002" s="226">
        <f t="shared" si="140"/>
        <v>3931</v>
      </c>
      <c r="T3002" s="181">
        <f t="shared" si="138"/>
        <v>21269.194150209427</v>
      </c>
      <c r="U3002" s="226">
        <f t="shared" si="139"/>
        <v>1395.3932985088829</v>
      </c>
    </row>
    <row r="3003" spans="1:21" x14ac:dyDescent="0.25">
      <c r="A3003" s="156" t="s">
        <v>16783</v>
      </c>
      <c r="B3003" s="156" t="s">
        <v>399</v>
      </c>
      <c r="C3003" s="223">
        <v>1.2997872829437256</v>
      </c>
      <c r="D3003" s="221">
        <v>18.908895492553711</v>
      </c>
      <c r="E3003" s="221">
        <v>9.7268266677856445</v>
      </c>
      <c r="F3003" s="221">
        <v>20.014440536499023</v>
      </c>
      <c r="G3003" s="221">
        <v>29.293798446655273</v>
      </c>
      <c r="H3003" s="221">
        <v>27.320196151733398</v>
      </c>
      <c r="I3003" s="221">
        <v>1.4051949977874756</v>
      </c>
      <c r="J3003" s="221">
        <v>3.5757918357849121</v>
      </c>
      <c r="K3003" s="180">
        <v>1799</v>
      </c>
      <c r="L3003" s="181">
        <v>589</v>
      </c>
      <c r="M3003" s="181">
        <v>589</v>
      </c>
      <c r="N3003" s="181">
        <v>600</v>
      </c>
      <c r="O3003" s="181">
        <v>1932</v>
      </c>
      <c r="P3003" s="181">
        <v>1827</v>
      </c>
      <c r="Q3003" s="181">
        <v>616</v>
      </c>
      <c r="R3003" s="181">
        <v>1594</v>
      </c>
      <c r="S3003" s="226">
        <f t="shared" si="140"/>
        <v>9546</v>
      </c>
      <c r="T3003" s="181">
        <f t="shared" si="138"/>
        <v>144288.4512693882</v>
      </c>
      <c r="U3003" s="226">
        <f t="shared" si="139"/>
        <v>9466.2325488973602</v>
      </c>
    </row>
    <row r="3004" spans="1:21" x14ac:dyDescent="0.25">
      <c r="A3004" s="156" t="s">
        <v>16784</v>
      </c>
      <c r="B3004" s="156" t="s">
        <v>399</v>
      </c>
      <c r="C3004" s="223">
        <v>-2.2271184921264648</v>
      </c>
      <c r="D3004" s="221">
        <v>-1.2596089839935303</v>
      </c>
      <c r="E3004" s="221">
        <v>-1.6350094079971313</v>
      </c>
      <c r="F3004" s="221">
        <v>1.7155508995056152</v>
      </c>
      <c r="G3004" s="221">
        <v>5.8843917846679687</v>
      </c>
      <c r="H3004" s="221">
        <v>0.32991454005241394</v>
      </c>
      <c r="I3004" s="221">
        <v>-2.1217105388641357</v>
      </c>
      <c r="J3004" s="221">
        <v>-2.5475082397460937</v>
      </c>
      <c r="K3004" s="180">
        <v>167.75791931152344</v>
      </c>
      <c r="L3004" s="181">
        <v>62.599086761474609</v>
      </c>
      <c r="M3004" s="181">
        <v>47.140163421630859</v>
      </c>
      <c r="N3004" s="181">
        <v>52.961116790771484</v>
      </c>
      <c r="O3004" s="181">
        <v>190.46916198730469</v>
      </c>
      <c r="P3004" s="181">
        <v>217.95169067382812</v>
      </c>
      <c r="Q3004" s="181">
        <v>73.9547119140625</v>
      </c>
      <c r="R3004" s="181">
        <v>235.70082092285156</v>
      </c>
      <c r="S3004" s="226">
        <f t="shared" si="140"/>
        <v>1048.5346717834473</v>
      </c>
      <c r="T3004" s="181">
        <f t="shared" si="138"/>
        <v>-3.3439267831759025</v>
      </c>
      <c r="U3004" s="226">
        <f t="shared" si="139"/>
        <v>-0.21938268986566545</v>
      </c>
    </row>
    <row r="3005" spans="1:21" x14ac:dyDescent="0.25">
      <c r="A3005" s="156" t="s">
        <v>16785</v>
      </c>
      <c r="B3005" s="156" t="s">
        <v>399</v>
      </c>
      <c r="C3005" s="223">
        <v>-1.9486695528030396</v>
      </c>
      <c r="D3005" s="221">
        <v>-0.98116028308868408</v>
      </c>
      <c r="E3005" s="221">
        <v>-1.3565605878829956</v>
      </c>
      <c r="F3005" s="221">
        <v>1.9939996004104614</v>
      </c>
      <c r="G3005" s="221">
        <v>6.1628403663635254</v>
      </c>
      <c r="H3005" s="221">
        <v>0.60836327075958252</v>
      </c>
      <c r="I3005" s="221">
        <v>-1.8432618379592896</v>
      </c>
      <c r="J3005" s="221">
        <v>-2.269059419631958</v>
      </c>
      <c r="K3005" s="180">
        <v>8.3477325439453125</v>
      </c>
      <c r="L3005" s="181">
        <v>1.9723988771438599</v>
      </c>
      <c r="M3005" s="181">
        <v>2.2231683731079102</v>
      </c>
      <c r="N3005" s="181">
        <v>3.7518982887268066</v>
      </c>
      <c r="O3005" s="181">
        <v>11.627026557922363</v>
      </c>
      <c r="P3005" s="181">
        <v>7.4845066070556641</v>
      </c>
      <c r="Q3005" s="181">
        <v>2.1749436855316162</v>
      </c>
      <c r="R3005" s="181">
        <v>6.1727886199951172</v>
      </c>
      <c r="S3005" s="226">
        <f t="shared" si="140"/>
        <v>43.75446355342865</v>
      </c>
      <c r="T3005" s="181">
        <f t="shared" si="138"/>
        <v>44.456602081911186</v>
      </c>
      <c r="U3005" s="226">
        <f t="shared" si="139"/>
        <v>2.9166335208315401</v>
      </c>
    </row>
    <row r="3006" spans="1:21" x14ac:dyDescent="0.25">
      <c r="A3006" s="156" t="s">
        <v>16786</v>
      </c>
      <c r="B3006" s="156" t="s">
        <v>399</v>
      </c>
      <c r="C3006" s="223">
        <v>-2.0308194160461426</v>
      </c>
      <c r="D3006" s="221">
        <v>-1.0633101463317871</v>
      </c>
      <c r="E3006" s="221">
        <v>-1.4387104511260986</v>
      </c>
      <c r="F3006" s="221">
        <v>1.9118497371673584</v>
      </c>
      <c r="G3006" s="221">
        <v>6.0806903839111328</v>
      </c>
      <c r="H3006" s="221">
        <v>0.52621352672576904</v>
      </c>
      <c r="I3006" s="221">
        <v>-1.9254117012023926</v>
      </c>
      <c r="J3006" s="221">
        <v>-2.3512094020843506</v>
      </c>
      <c r="K3006" s="180">
        <v>270.20834350585937</v>
      </c>
      <c r="L3006" s="181">
        <v>82.5</v>
      </c>
      <c r="M3006" s="181">
        <v>61.041667938232422</v>
      </c>
      <c r="N3006" s="181">
        <v>50.416667938232422</v>
      </c>
      <c r="O3006" s="181">
        <v>234.79167175292969</v>
      </c>
      <c r="P3006" s="181">
        <v>345.41665649414062</v>
      </c>
      <c r="Q3006" s="181">
        <v>111.25</v>
      </c>
      <c r="R3006" s="181">
        <v>297.08334350585937</v>
      </c>
      <c r="S3006" s="226">
        <f t="shared" si="140"/>
        <v>1452.7083511352539</v>
      </c>
      <c r="T3006" s="181">
        <f t="shared" si="138"/>
        <v>68.851545729588906</v>
      </c>
      <c r="U3006" s="226">
        <f t="shared" si="139"/>
        <v>4.5170957030405523</v>
      </c>
    </row>
    <row r="3007" spans="1:21" x14ac:dyDescent="0.25">
      <c r="A3007" s="156" t="s">
        <v>16787</v>
      </c>
      <c r="B3007" s="156" t="s">
        <v>399</v>
      </c>
      <c r="C3007" s="223">
        <v>-1.8798277378082275</v>
      </c>
      <c r="D3007" s="221">
        <v>-0.91231828927993774</v>
      </c>
      <c r="E3007" s="221">
        <v>-1.2877187728881836</v>
      </c>
      <c r="F3007" s="221">
        <v>2.0628414154052734</v>
      </c>
      <c r="G3007" s="221">
        <v>6.231682300567627</v>
      </c>
      <c r="H3007" s="221">
        <v>69.933380126953125</v>
      </c>
      <c r="I3007" s="221">
        <v>-1.7744200229644775</v>
      </c>
      <c r="J3007" s="221">
        <v>-2.2002177238464355</v>
      </c>
      <c r="K3007" s="180">
        <v>12.050129890441895</v>
      </c>
      <c r="L3007" s="181">
        <v>4.1427950859069824</v>
      </c>
      <c r="M3007" s="181">
        <v>2.91796875</v>
      </c>
      <c r="N3007" s="181">
        <v>2.5757379531860352</v>
      </c>
      <c r="O3007" s="181">
        <v>12.086154937744141</v>
      </c>
      <c r="P3007" s="181">
        <v>18.60655403137207</v>
      </c>
      <c r="Q3007" s="181">
        <v>6.9887151718139648</v>
      </c>
      <c r="R3007" s="181">
        <v>16.82335090637207</v>
      </c>
      <c r="S3007" s="226">
        <f t="shared" si="140"/>
        <v>76.191406726837158</v>
      </c>
      <c r="T3007" s="181">
        <f t="shared" si="138"/>
        <v>1302.2444424108737</v>
      </c>
      <c r="U3007" s="226">
        <f t="shared" si="139"/>
        <v>85.4354497461145</v>
      </c>
    </row>
    <row r="3008" spans="1:21" x14ac:dyDescent="0.25">
      <c r="A3008" s="156" t="s">
        <v>16788</v>
      </c>
      <c r="B3008" s="156" t="s">
        <v>399</v>
      </c>
      <c r="C3008" s="223">
        <v>-1.7618288993835449</v>
      </c>
      <c r="D3008" s="221">
        <v>-0.7943195104598999</v>
      </c>
      <c r="E3008" s="221">
        <v>-1.169719934463501</v>
      </c>
      <c r="F3008" s="221">
        <v>2.1808402538299561</v>
      </c>
      <c r="G3008" s="221">
        <v>6.3496804237365723</v>
      </c>
      <c r="H3008" s="221">
        <v>0.79520392417907715</v>
      </c>
      <c r="I3008" s="221">
        <v>-1.6564211845397949</v>
      </c>
      <c r="J3008" s="221">
        <v>-2.0822188854217529</v>
      </c>
      <c r="K3008" s="180">
        <v>3.2603080272674561</v>
      </c>
      <c r="L3008" s="181">
        <v>1.1948345899581909</v>
      </c>
      <c r="M3008" s="181">
        <v>0.96239238977432251</v>
      </c>
      <c r="N3008" s="181">
        <v>0.86248302459716797</v>
      </c>
      <c r="O3008" s="181">
        <v>3.500906229019165</v>
      </c>
      <c r="P3008" s="181">
        <v>4.1737651824951172</v>
      </c>
      <c r="Q3008" s="181">
        <v>1.1866787672042847</v>
      </c>
      <c r="R3008" s="181">
        <v>2.7444493770599365</v>
      </c>
      <c r="S3008" s="226">
        <f t="shared" si="140"/>
        <v>17.885817587375641</v>
      </c>
      <c r="T3008" s="181">
        <f t="shared" si="138"/>
        <v>11.930468832507046</v>
      </c>
      <c r="U3008" s="226">
        <f t="shared" si="139"/>
        <v>0.78271401066624358</v>
      </c>
    </row>
    <row r="3009" spans="1:21" x14ac:dyDescent="0.25">
      <c r="A3009" s="156" t="s">
        <v>16789</v>
      </c>
      <c r="B3009" s="156" t="s">
        <v>399</v>
      </c>
      <c r="C3009" s="223">
        <v>-2.2635219097137451</v>
      </c>
      <c r="D3009" s="221">
        <v>-1.2960125207901001</v>
      </c>
      <c r="E3009" s="221">
        <v>-1.6714128255844116</v>
      </c>
      <c r="F3009" s="221">
        <v>1.6791473627090454</v>
      </c>
      <c r="G3009" s="221">
        <v>90.468162536621094</v>
      </c>
      <c r="H3009" s="221">
        <v>0.29351097345352173</v>
      </c>
      <c r="I3009" s="221">
        <v>-2.158113956451416</v>
      </c>
      <c r="J3009" s="221">
        <v>-2.583911657333374</v>
      </c>
      <c r="K3009" s="180">
        <v>18.282594680786133</v>
      </c>
      <c r="L3009" s="181">
        <v>5.799614429473877</v>
      </c>
      <c r="M3009" s="181">
        <v>4.8053951263427734</v>
      </c>
      <c r="N3009" s="181">
        <v>5.5786771774291992</v>
      </c>
      <c r="O3009" s="181">
        <v>21.15478515625</v>
      </c>
      <c r="P3009" s="181">
        <v>35.294795989990234</v>
      </c>
      <c r="Q3009" s="181">
        <v>17.564546585083008</v>
      </c>
      <c r="R3009" s="181">
        <v>59.2113037109375</v>
      </c>
      <c r="S3009" s="226">
        <f t="shared" si="140"/>
        <v>167.69171285629272</v>
      </c>
      <c r="T3009" s="181">
        <f t="shared" si="138"/>
        <v>1685.7270763241695</v>
      </c>
      <c r="U3009" s="226">
        <f t="shared" si="139"/>
        <v>110.59432947037895</v>
      </c>
    </row>
    <row r="3010" spans="1:21" x14ac:dyDescent="0.25">
      <c r="A3010" s="156" t="s">
        <v>16790</v>
      </c>
      <c r="B3010" s="156" t="s">
        <v>399</v>
      </c>
      <c r="C3010" s="223">
        <v>-1.6298466920852661</v>
      </c>
      <c r="D3010" s="221">
        <v>-0.66233730316162109</v>
      </c>
      <c r="E3010" s="221">
        <v>-1.0377378463745117</v>
      </c>
      <c r="F3010" s="221">
        <v>2.3128225803375244</v>
      </c>
      <c r="G3010" s="221">
        <v>6.4816632270812988</v>
      </c>
      <c r="H3010" s="221">
        <v>0.92718619108200073</v>
      </c>
      <c r="I3010" s="221">
        <v>-1.5244389772415161</v>
      </c>
      <c r="J3010" s="221">
        <v>-1.9502366781234741</v>
      </c>
      <c r="K3010" s="180">
        <v>0.38726514577865601</v>
      </c>
      <c r="L3010" s="181">
        <v>0.11273486167192459</v>
      </c>
      <c r="M3010" s="181">
        <v>0.1038622111082077</v>
      </c>
      <c r="N3010" s="181">
        <v>0.10281836986541748</v>
      </c>
      <c r="O3010" s="181">
        <v>0.37526094913482666</v>
      </c>
      <c r="P3010" s="181">
        <v>0.45198330283164978</v>
      </c>
      <c r="Q3010" s="181">
        <v>0.14979122579097748</v>
      </c>
      <c r="R3010" s="181">
        <v>0.38465553522109985</v>
      </c>
      <c r="S3010" s="226">
        <f t="shared" si="140"/>
        <v>2.0683716014027596</v>
      </c>
      <c r="T3010" s="181">
        <f t="shared" si="138"/>
        <v>1.2970384344397807</v>
      </c>
      <c r="U3010" s="226">
        <f t="shared" si="139"/>
        <v>8.5093902784647915E-2</v>
      </c>
    </row>
    <row r="3011" spans="1:21" x14ac:dyDescent="0.25">
      <c r="A3011" s="156" t="s">
        <v>16791</v>
      </c>
      <c r="B3011" s="156" t="s">
        <v>399</v>
      </c>
      <c r="C3011" s="223">
        <v>-0.81253939867019653</v>
      </c>
      <c r="D3011" s="221">
        <v>0.15496993064880371</v>
      </c>
      <c r="E3011" s="221">
        <v>-0.22043044865131378</v>
      </c>
      <c r="F3011" s="221">
        <v>3.1301298141479492</v>
      </c>
      <c r="G3011" s="221">
        <v>3135.6748046875</v>
      </c>
      <c r="H3011" s="221">
        <v>-1340.3284912109375</v>
      </c>
      <c r="I3011" s="221">
        <v>-0.70713168382644653</v>
      </c>
      <c r="J3011" s="221">
        <v>-1.1329294443130493</v>
      </c>
      <c r="K3011" s="180">
        <v>0.35737350583076477</v>
      </c>
      <c r="L3011" s="181">
        <v>0.13419447839260101</v>
      </c>
      <c r="M3011" s="181">
        <v>9.1137424111366272E-2</v>
      </c>
      <c r="N3011" s="181">
        <v>6.4585573971271515E-2</v>
      </c>
      <c r="O3011" s="181">
        <v>1</v>
      </c>
      <c r="P3011" s="181">
        <v>1</v>
      </c>
      <c r="Q3011" s="181">
        <v>0.16289918124675751</v>
      </c>
      <c r="R3011" s="181">
        <v>0.34086832404136658</v>
      </c>
      <c r="S3011" s="226">
        <f t="shared" si="140"/>
        <v>3.1510584875941277</v>
      </c>
      <c r="T3011" s="181">
        <f t="shared" si="138"/>
        <v>1794.7574303661406</v>
      </c>
      <c r="U3011" s="226">
        <f t="shared" si="139"/>
        <v>117.74740843941548</v>
      </c>
    </row>
    <row r="3012" spans="1:21" x14ac:dyDescent="0.25">
      <c r="A3012" s="156" t="s">
        <v>16792</v>
      </c>
      <c r="B3012" s="156" t="s">
        <v>399</v>
      </c>
      <c r="C3012" s="223">
        <v>-0.96680474281311035</v>
      </c>
      <c r="D3012" s="221">
        <v>-2.4814348220825195</v>
      </c>
      <c r="E3012" s="221">
        <v>18.838626861572266</v>
      </c>
      <c r="F3012" s="221">
        <v>15.853565216064453</v>
      </c>
      <c r="G3012" s="221">
        <v>11.355194091796875</v>
      </c>
      <c r="H3012" s="221">
        <v>1.5902280807495117</v>
      </c>
      <c r="I3012" s="221">
        <v>-0.86139702796936035</v>
      </c>
      <c r="J3012" s="221">
        <v>1.7277534008026123</v>
      </c>
      <c r="K3012" s="180">
        <v>874.5692138671875</v>
      </c>
      <c r="L3012" s="181">
        <v>233.35140991210937</v>
      </c>
      <c r="M3012" s="181">
        <v>197.45120239257812</v>
      </c>
      <c r="N3012" s="181">
        <v>174.51495361328125</v>
      </c>
      <c r="O3012" s="181">
        <v>853.62738037109375</v>
      </c>
      <c r="P3012" s="181">
        <v>1136.8402099609375</v>
      </c>
      <c r="Q3012" s="181">
        <v>446.75827026367188</v>
      </c>
      <c r="R3012" s="181">
        <v>1069.0286865234375</v>
      </c>
      <c r="S3012" s="226">
        <f t="shared" si="140"/>
        <v>4986.1413269042969</v>
      </c>
      <c r="T3012" s="181">
        <f t="shared" si="138"/>
        <v>18024.931259167592</v>
      </c>
      <c r="U3012" s="226">
        <f t="shared" si="139"/>
        <v>1182.5491886291368</v>
      </c>
    </row>
    <row r="3013" spans="1:21" x14ac:dyDescent="0.25">
      <c r="A3013" s="156" t="s">
        <v>16793</v>
      </c>
      <c r="B3013" s="156" t="s">
        <v>399</v>
      </c>
      <c r="C3013" s="223">
        <v>-0.41747400164604187</v>
      </c>
      <c r="D3013" s="221">
        <v>0.55003535747528076</v>
      </c>
      <c r="E3013" s="221">
        <v>0.17463497817516327</v>
      </c>
      <c r="F3013" s="221">
        <v>3.5251951217651367</v>
      </c>
      <c r="G3013" s="221">
        <v>7.6940360069274902</v>
      </c>
      <c r="H3013" s="221">
        <v>2.1395587921142578</v>
      </c>
      <c r="I3013" s="221">
        <v>-0.31206622719764709</v>
      </c>
      <c r="J3013" s="221">
        <v>-0.73786389827728271</v>
      </c>
      <c r="K3013" s="180">
        <v>61.313716888427734</v>
      </c>
      <c r="L3013" s="181">
        <v>26.640676498413086</v>
      </c>
      <c r="M3013" s="181">
        <v>13.655019760131836</v>
      </c>
      <c r="N3013" s="181">
        <v>11.111437797546387</v>
      </c>
      <c r="O3013" s="181">
        <v>58.368518829345703</v>
      </c>
      <c r="P3013" s="181">
        <v>102.27877807617187</v>
      </c>
      <c r="Q3013" s="181">
        <v>41.232807159423828</v>
      </c>
      <c r="R3013" s="181">
        <v>82.867233276367188</v>
      </c>
      <c r="S3013" s="226">
        <f t="shared" si="140"/>
        <v>397.46818828582764</v>
      </c>
      <c r="T3013" s="181">
        <f t="shared" ref="T3013:T3076" si="141">SUMPRODUCT(C3013:J3013,K3013:R3013)</f>
        <v>624.51989974530761</v>
      </c>
      <c r="U3013" s="226">
        <f t="shared" ref="U3013:U3076" si="142">(T3013/$T$10045)*$S$10045</f>
        <v>40.97244478260879</v>
      </c>
    </row>
    <row r="3014" spans="1:21" x14ac:dyDescent="0.25">
      <c r="A3014" s="156" t="s">
        <v>16794</v>
      </c>
      <c r="B3014" s="156" t="s">
        <v>399</v>
      </c>
      <c r="C3014" s="223">
        <v>-1.912629246711731</v>
      </c>
      <c r="D3014" s="221">
        <v>9.5498819351196289</v>
      </c>
      <c r="E3014" s="221">
        <v>-0.66335231065750122</v>
      </c>
      <c r="F3014" s="221">
        <v>3.6597504615783691</v>
      </c>
      <c r="G3014" s="221">
        <v>9.9049739837646484</v>
      </c>
      <c r="H3014" s="221">
        <v>2.4902169704437256</v>
      </c>
      <c r="I3014" s="221">
        <v>-0.44959309697151184</v>
      </c>
      <c r="J3014" s="221">
        <v>-1.5758512020111084</v>
      </c>
      <c r="K3014" s="180">
        <v>850</v>
      </c>
      <c r="L3014" s="181">
        <v>340</v>
      </c>
      <c r="M3014" s="181">
        <v>205</v>
      </c>
      <c r="N3014" s="181">
        <v>159</v>
      </c>
      <c r="O3014" s="181">
        <v>857</v>
      </c>
      <c r="P3014" s="181">
        <v>1480</v>
      </c>
      <c r="Q3014" s="181">
        <v>677</v>
      </c>
      <c r="R3014" s="181">
        <v>1875</v>
      </c>
      <c r="S3014" s="226">
        <f t="shared" ref="S3014:S3077" si="143">SUM(K3014:R3014)</f>
        <v>6443</v>
      </c>
      <c r="T3014" s="181">
        <f t="shared" si="141"/>
        <v>10982.126387864351</v>
      </c>
      <c r="U3014" s="226">
        <f t="shared" si="142"/>
        <v>720.49676432393608</v>
      </c>
    </row>
    <row r="3015" spans="1:21" x14ac:dyDescent="0.25">
      <c r="A3015" s="156" t="s">
        <v>16795</v>
      </c>
      <c r="B3015" s="156" t="s">
        <v>399</v>
      </c>
      <c r="C3015" s="223">
        <v>-2.3155753612518311</v>
      </c>
      <c r="D3015" s="221">
        <v>-7.2297568321228027</v>
      </c>
      <c r="E3015" s="221">
        <v>-0.23571823537349701</v>
      </c>
      <c r="F3015" s="221">
        <v>8.4086456298828125</v>
      </c>
      <c r="G3015" s="221">
        <v>23.926074981689453</v>
      </c>
      <c r="H3015" s="221">
        <v>14.76219654083252</v>
      </c>
      <c r="I3015" s="221">
        <v>3.6109535694122314</v>
      </c>
      <c r="J3015" s="221">
        <v>1.846692681312561</v>
      </c>
      <c r="K3015" s="180">
        <v>985.2342529296875</v>
      </c>
      <c r="L3015" s="181">
        <v>400.46932983398437</v>
      </c>
      <c r="M3015" s="181">
        <v>321.7701416015625</v>
      </c>
      <c r="N3015" s="181">
        <v>328.74346923828125</v>
      </c>
      <c r="O3015" s="181">
        <v>1091.8267822265625</v>
      </c>
      <c r="P3015" s="181">
        <v>1514.21240234375</v>
      </c>
      <c r="Q3015" s="181">
        <v>637.5631103515625</v>
      </c>
      <c r="R3015" s="181">
        <v>1792.1500244140625</v>
      </c>
      <c r="S3015" s="226">
        <f t="shared" si="143"/>
        <v>7071.9695129394531</v>
      </c>
      <c r="T3015" s="181">
        <f t="shared" si="141"/>
        <v>51599.751880903736</v>
      </c>
      <c r="U3015" s="226">
        <f t="shared" si="142"/>
        <v>3385.2692053509336</v>
      </c>
    </row>
    <row r="3016" spans="1:21" x14ac:dyDescent="0.25">
      <c r="A3016" s="156" t="s">
        <v>16796</v>
      </c>
      <c r="B3016" s="156" t="s">
        <v>399</v>
      </c>
      <c r="C3016" s="223">
        <v>-0.20072916150093079</v>
      </c>
      <c r="D3016" s="221">
        <v>0.76678025722503662</v>
      </c>
      <c r="E3016" s="221">
        <v>0.39137992262840271</v>
      </c>
      <c r="F3016" s="221">
        <v>3.7419402599334717</v>
      </c>
      <c r="G3016" s="221">
        <v>7.9107804298400879</v>
      </c>
      <c r="H3016" s="221">
        <v>2.3563036918640137</v>
      </c>
      <c r="I3016" s="221">
        <v>-9.5321334898471832E-2</v>
      </c>
      <c r="J3016" s="221">
        <v>-0.52111905813217163</v>
      </c>
      <c r="K3016" s="180">
        <v>0.35277670621871948</v>
      </c>
      <c r="L3016" s="181">
        <v>0.1262354850769043</v>
      </c>
      <c r="M3016" s="181">
        <v>0.13578896224498749</v>
      </c>
      <c r="N3016" s="181">
        <v>0.13683626055717468</v>
      </c>
      <c r="O3016" s="181">
        <v>0.41069915890693665</v>
      </c>
      <c r="P3016" s="181">
        <v>0.38826420903205872</v>
      </c>
      <c r="Q3016" s="181">
        <v>0.12044964730739594</v>
      </c>
      <c r="R3016" s="181">
        <v>0.32894954085350037</v>
      </c>
      <c r="S3016" s="226">
        <f t="shared" si="143"/>
        <v>1.9999999701976776</v>
      </c>
      <c r="T3016" s="181">
        <f t="shared" si="141"/>
        <v>4.5720764531384273</v>
      </c>
      <c r="U3016" s="226">
        <f t="shared" si="142"/>
        <v>0.29995705516265664</v>
      </c>
    </row>
    <row r="3017" spans="1:21" x14ac:dyDescent="0.25">
      <c r="A3017" s="156" t="s">
        <v>16797</v>
      </c>
      <c r="B3017" s="156" t="s">
        <v>399</v>
      </c>
      <c r="C3017" s="223">
        <v>-1.247830867767334</v>
      </c>
      <c r="D3017" s="221">
        <v>7.584169864654541</v>
      </c>
      <c r="E3017" s="221">
        <v>-0.65572178363800049</v>
      </c>
      <c r="F3017" s="221">
        <v>2.6948387622833252</v>
      </c>
      <c r="G3017" s="221">
        <v>31.545524597167969</v>
      </c>
      <c r="H3017" s="221">
        <v>1.4408408403396606</v>
      </c>
      <c r="I3017" s="221">
        <v>-1.1424229145050049</v>
      </c>
      <c r="J3017" s="221">
        <v>-1.5682206153869629</v>
      </c>
      <c r="K3017" s="180">
        <v>948</v>
      </c>
      <c r="L3017" s="181">
        <v>322</v>
      </c>
      <c r="M3017" s="181">
        <v>216</v>
      </c>
      <c r="N3017" s="181">
        <v>185</v>
      </c>
      <c r="O3017" s="181">
        <v>858</v>
      </c>
      <c r="P3017" s="181">
        <v>1253</v>
      </c>
      <c r="Q3017" s="181">
        <v>430</v>
      </c>
      <c r="R3017" s="181">
        <v>1026</v>
      </c>
      <c r="S3017" s="226">
        <f t="shared" si="143"/>
        <v>5238</v>
      </c>
      <c r="T3017" s="181">
        <f t="shared" si="141"/>
        <v>28387.265772223473</v>
      </c>
      <c r="U3017" s="226">
        <f t="shared" si="142"/>
        <v>1862.3836964298523</v>
      </c>
    </row>
    <row r="3018" spans="1:21" x14ac:dyDescent="0.25">
      <c r="A3018" s="156" t="s">
        <v>16798</v>
      </c>
      <c r="B3018" s="156" t="s">
        <v>399</v>
      </c>
      <c r="C3018" s="223">
        <v>-0.75537741184234619</v>
      </c>
      <c r="D3018" s="221">
        <v>0.21213191747665405</v>
      </c>
      <c r="E3018" s="221">
        <v>-0.67477184534072876</v>
      </c>
      <c r="F3018" s="221">
        <v>4.3298368453979492</v>
      </c>
      <c r="G3018" s="221">
        <v>13.317143440246582</v>
      </c>
      <c r="H3018" s="221">
        <v>9.3883609771728516</v>
      </c>
      <c r="I3018" s="221">
        <v>-0.64996969699859619</v>
      </c>
      <c r="J3018" s="221">
        <v>-1.1467157602310181</v>
      </c>
      <c r="K3018" s="180">
        <v>1380</v>
      </c>
      <c r="L3018" s="181">
        <v>585</v>
      </c>
      <c r="M3018" s="181">
        <v>293</v>
      </c>
      <c r="N3018" s="181">
        <v>270</v>
      </c>
      <c r="O3018" s="181">
        <v>1201</v>
      </c>
      <c r="P3018" s="181">
        <v>1800</v>
      </c>
      <c r="Q3018" s="181">
        <v>672</v>
      </c>
      <c r="R3018" s="181">
        <v>1994</v>
      </c>
      <c r="S3018" s="226">
        <f t="shared" si="143"/>
        <v>8195</v>
      </c>
      <c r="T3018" s="181">
        <f t="shared" si="141"/>
        <v>30222.632309317589</v>
      </c>
      <c r="U3018" s="226">
        <f t="shared" si="142"/>
        <v>1982.7953184255716</v>
      </c>
    </row>
    <row r="3019" spans="1:21" x14ac:dyDescent="0.25">
      <c r="A3019" s="156" t="s">
        <v>16799</v>
      </c>
      <c r="B3019" s="156" t="s">
        <v>399</v>
      </c>
      <c r="C3019" s="223">
        <v>-0.33249256014823914</v>
      </c>
      <c r="D3019" s="221">
        <v>-5.375180721282959</v>
      </c>
      <c r="E3019" s="221">
        <v>-12.499545097351074</v>
      </c>
      <c r="F3019" s="221">
        <v>-6.1639347076416016</v>
      </c>
      <c r="G3019" s="221">
        <v>8.8355998992919922</v>
      </c>
      <c r="H3019" s="221">
        <v>4.4489607810974121</v>
      </c>
      <c r="I3019" s="221">
        <v>5.4710144996643066</v>
      </c>
      <c r="J3019" s="221">
        <v>-1.0151455402374268</v>
      </c>
      <c r="K3019" s="180">
        <v>465.4122314453125</v>
      </c>
      <c r="L3019" s="181">
        <v>176.98776245117187</v>
      </c>
      <c r="M3019" s="181">
        <v>110.84081268310547</v>
      </c>
      <c r="N3019" s="181">
        <v>88.791839599609375</v>
      </c>
      <c r="O3019" s="181">
        <v>417.73876953125</v>
      </c>
      <c r="P3019" s="181">
        <v>644.187744140625</v>
      </c>
      <c r="Q3019" s="181">
        <v>251.47755432128906</v>
      </c>
      <c r="R3019" s="181">
        <v>555.9918212890625</v>
      </c>
      <c r="S3019" s="226">
        <f t="shared" si="143"/>
        <v>2711.4285354614258</v>
      </c>
      <c r="T3019" s="181">
        <f t="shared" si="141"/>
        <v>4329.509215976741</v>
      </c>
      <c r="U3019" s="226">
        <f t="shared" si="142"/>
        <v>284.04311433430149</v>
      </c>
    </row>
    <row r="3020" spans="1:21" x14ac:dyDescent="0.25">
      <c r="A3020" s="156" t="s">
        <v>16759</v>
      </c>
      <c r="B3020" s="156" t="s">
        <v>399</v>
      </c>
      <c r="C3020" s="223">
        <v>-1.6765284538269043</v>
      </c>
      <c r="D3020" s="221">
        <v>-0.70901906490325928</v>
      </c>
      <c r="E3020" s="221">
        <v>-1.0844194889068604</v>
      </c>
      <c r="F3020" s="221">
        <v>2.2661406993865967</v>
      </c>
      <c r="G3020" s="221">
        <v>405.77679443359375</v>
      </c>
      <c r="H3020" s="221">
        <v>0.88050448894500732</v>
      </c>
      <c r="I3020" s="221">
        <v>-1.5711206197738647</v>
      </c>
      <c r="J3020" s="221">
        <v>-1.9969184398651123</v>
      </c>
      <c r="K3020" s="180">
        <v>12.38938045501709</v>
      </c>
      <c r="L3020" s="181">
        <v>4.2349157333374023</v>
      </c>
      <c r="M3020" s="181">
        <v>3.372485876083374</v>
      </c>
      <c r="N3020" s="181">
        <v>3.4368462562561035</v>
      </c>
      <c r="O3020" s="181">
        <v>12.717618942260742</v>
      </c>
      <c r="P3020" s="181">
        <v>15.954947471618652</v>
      </c>
      <c r="Q3020" s="181">
        <v>6.8865647315979004</v>
      </c>
      <c r="R3020" s="181">
        <v>20.151247024536133</v>
      </c>
      <c r="S3020" s="226">
        <f t="shared" si="143"/>
        <v>79.144006490707397</v>
      </c>
      <c r="T3020" s="181">
        <f t="shared" si="141"/>
        <v>5103.860432386793</v>
      </c>
      <c r="U3020" s="226">
        <f t="shared" si="142"/>
        <v>334.84543859914197</v>
      </c>
    </row>
    <row r="3021" spans="1:21" x14ac:dyDescent="0.25">
      <c r="A3021" s="156" t="s">
        <v>16762</v>
      </c>
      <c r="B3021" s="156" t="s">
        <v>399</v>
      </c>
      <c r="C3021" s="223">
        <v>-1.6840190887451172</v>
      </c>
      <c r="D3021" s="221">
        <v>-0.71650964021682739</v>
      </c>
      <c r="E3021" s="221">
        <v>-1.0919101238250732</v>
      </c>
      <c r="F3021" s="221">
        <v>2.2586503028869629</v>
      </c>
      <c r="G3021" s="221">
        <v>6.4274907112121582</v>
      </c>
      <c r="H3021" s="221">
        <v>5.1846742630004883</v>
      </c>
      <c r="I3021" s="221">
        <v>-1.5786113739013672</v>
      </c>
      <c r="J3021" s="221">
        <v>-2.0044088363647461</v>
      </c>
      <c r="K3021" s="180">
        <v>673.396240234375</v>
      </c>
      <c r="L3021" s="181">
        <v>392.67926025390625</v>
      </c>
      <c r="M3021" s="181">
        <v>214.18867492675781</v>
      </c>
      <c r="N3021" s="181">
        <v>137.92453002929687</v>
      </c>
      <c r="O3021" s="181">
        <v>699.3585205078125</v>
      </c>
      <c r="P3021" s="181">
        <v>1179.660400390625</v>
      </c>
      <c r="Q3021" s="181">
        <v>571.98114013671875</v>
      </c>
      <c r="R3021" s="181">
        <v>1583.6981201171875</v>
      </c>
      <c r="S3021" s="226">
        <f t="shared" si="143"/>
        <v>5452.8868865966797</v>
      </c>
      <c r="T3021" s="181">
        <f t="shared" si="141"/>
        <v>5196.2387724191358</v>
      </c>
      <c r="U3021" s="226">
        <f t="shared" si="142"/>
        <v>340.90604041123447</v>
      </c>
    </row>
    <row r="3022" spans="1:21" x14ac:dyDescent="0.25">
      <c r="A3022" s="156" t="s">
        <v>16800</v>
      </c>
      <c r="B3022" s="156" t="s">
        <v>399</v>
      </c>
      <c r="C3022" s="223">
        <v>-4.5250363349914551</v>
      </c>
      <c r="D3022" s="221">
        <v>0.41442745923995972</v>
      </c>
      <c r="E3022" s="221">
        <v>-0.17135965824127197</v>
      </c>
      <c r="F3022" s="221">
        <v>-20.95726203918457</v>
      </c>
      <c r="G3022" s="221">
        <v>39.472461700439453</v>
      </c>
      <c r="H3022" s="221">
        <v>8.8463096618652344</v>
      </c>
      <c r="I3022" s="221">
        <v>-6.9117531776428223</v>
      </c>
      <c r="J3022" s="221">
        <v>-1.0838586091995239</v>
      </c>
      <c r="K3022" s="180">
        <v>297</v>
      </c>
      <c r="L3022" s="181">
        <v>98</v>
      </c>
      <c r="M3022" s="181">
        <v>71</v>
      </c>
      <c r="N3022" s="181">
        <v>65</v>
      </c>
      <c r="O3022" s="181">
        <v>278</v>
      </c>
      <c r="P3022" s="181">
        <v>480</v>
      </c>
      <c r="Q3022" s="181">
        <v>260</v>
      </c>
      <c r="R3022" s="181">
        <v>754</v>
      </c>
      <c r="S3022" s="226">
        <f t="shared" si="143"/>
        <v>2303</v>
      </c>
      <c r="T3022" s="181">
        <f t="shared" si="141"/>
        <v>9927.5773041248322</v>
      </c>
      <c r="U3022" s="226">
        <f t="shared" si="142"/>
        <v>651.31169252448012</v>
      </c>
    </row>
    <row r="3023" spans="1:21" x14ac:dyDescent="0.25">
      <c r="A3023" s="156" t="s">
        <v>16765</v>
      </c>
      <c r="B3023" s="156" t="s">
        <v>399</v>
      </c>
      <c r="C3023" s="223">
        <v>-17.067880630493164</v>
      </c>
      <c r="D3023" s="221">
        <v>-0.59012168645858765</v>
      </c>
      <c r="E3023" s="221">
        <v>-61.493694305419922</v>
      </c>
      <c r="F3023" s="221">
        <v>2.385037899017334</v>
      </c>
      <c r="G3023" s="221">
        <v>6.5538787841796875</v>
      </c>
      <c r="H3023" s="221">
        <v>20.80799674987793</v>
      </c>
      <c r="I3023" s="221">
        <v>-1.4522233009338379</v>
      </c>
      <c r="J3023" s="221">
        <v>-1.8780208826065063</v>
      </c>
      <c r="K3023" s="180">
        <v>65.923866271972656</v>
      </c>
      <c r="L3023" s="181">
        <v>28.003713607788086</v>
      </c>
      <c r="M3023" s="181">
        <v>22.172702789306641</v>
      </c>
      <c r="N3023" s="181">
        <v>22.209842681884766</v>
      </c>
      <c r="O3023" s="181">
        <v>71.123489379882813</v>
      </c>
      <c r="P3023" s="181">
        <v>80.482826232910156</v>
      </c>
      <c r="Q3023" s="181">
        <v>27.55803108215332</v>
      </c>
      <c r="R3023" s="181">
        <v>67.818016052246094</v>
      </c>
      <c r="S3023" s="226">
        <f t="shared" si="143"/>
        <v>385.29248809814453</v>
      </c>
      <c r="T3023" s="181">
        <f t="shared" si="141"/>
        <v>-478.77932010439645</v>
      </c>
      <c r="U3023" s="226">
        <f t="shared" si="142"/>
        <v>-31.410943452774667</v>
      </c>
    </row>
    <row r="3024" spans="1:21" x14ac:dyDescent="0.25">
      <c r="A3024" s="156" t="s">
        <v>16767</v>
      </c>
      <c r="B3024" s="156" t="s">
        <v>399</v>
      </c>
      <c r="C3024" s="223">
        <v>-0.58227241039276123</v>
      </c>
      <c r="D3024" s="221">
        <v>335.4371337890625</v>
      </c>
      <c r="E3024" s="221">
        <v>9.8365889862179756E-3</v>
      </c>
      <c r="F3024" s="221">
        <v>3.3603968620300293</v>
      </c>
      <c r="G3024" s="221">
        <v>7.5292372703552246</v>
      </c>
      <c r="H3024" s="221">
        <v>1.9747605323791504</v>
      </c>
      <c r="I3024" s="221">
        <v>-0.47686463594436646</v>
      </c>
      <c r="J3024" s="221">
        <v>-0.90266227722167969</v>
      </c>
      <c r="K3024" s="180">
        <v>20.976686477661133</v>
      </c>
      <c r="L3024" s="181">
        <v>8.7689423561096191</v>
      </c>
      <c r="M3024" s="181">
        <v>6.1407160758972168</v>
      </c>
      <c r="N3024" s="181">
        <v>6.1407160758972168</v>
      </c>
      <c r="O3024" s="181">
        <v>24.636552810668945</v>
      </c>
      <c r="P3024" s="181">
        <v>25.619068145751953</v>
      </c>
      <c r="Q3024" s="181">
        <v>7.2706079483032227</v>
      </c>
      <c r="R3024" s="181">
        <v>15.499167442321777</v>
      </c>
      <c r="S3024" s="226">
        <f t="shared" si="143"/>
        <v>115.05245733261108</v>
      </c>
      <c r="T3024" s="181">
        <f t="shared" si="141"/>
        <v>3168.5387579245385</v>
      </c>
      <c r="U3024" s="226">
        <f t="shared" si="142"/>
        <v>207.87612909302564</v>
      </c>
    </row>
    <row r="3025" spans="1:21" x14ac:dyDescent="0.25">
      <c r="A3025" s="156" t="s">
        <v>16801</v>
      </c>
      <c r="B3025" s="156" t="s">
        <v>399</v>
      </c>
      <c r="C3025" s="223">
        <v>-2.3232402801513672</v>
      </c>
      <c r="D3025" s="221">
        <v>3.9679441452026367</v>
      </c>
      <c r="E3025" s="221">
        <v>8.0337495803833008</v>
      </c>
      <c r="F3025" s="221">
        <v>22.381252288818359</v>
      </c>
      <c r="G3025" s="221">
        <v>61.620258331298828</v>
      </c>
      <c r="H3025" s="221">
        <v>19.309543609619141</v>
      </c>
      <c r="I3025" s="221">
        <v>1.1560845375061035</v>
      </c>
      <c r="J3025" s="221">
        <v>-0.22654953598976135</v>
      </c>
      <c r="K3025" s="180">
        <v>1153</v>
      </c>
      <c r="L3025" s="181">
        <v>427</v>
      </c>
      <c r="M3025" s="181">
        <v>401</v>
      </c>
      <c r="N3025" s="181">
        <v>474</v>
      </c>
      <c r="O3025" s="181">
        <v>1215</v>
      </c>
      <c r="P3025" s="181">
        <v>1870</v>
      </c>
      <c r="Q3025" s="181">
        <v>904</v>
      </c>
      <c r="R3025" s="181">
        <v>3871</v>
      </c>
      <c r="S3025" s="226">
        <f t="shared" si="143"/>
        <v>10315</v>
      </c>
      <c r="T3025" s="181">
        <f t="shared" si="141"/>
        <v>123991.45086422563</v>
      </c>
      <c r="U3025" s="226">
        <f t="shared" si="142"/>
        <v>8134.6212924870151</v>
      </c>
    </row>
    <row r="3026" spans="1:21" x14ac:dyDescent="0.25">
      <c r="A3026" s="156" t="s">
        <v>16802</v>
      </c>
      <c r="B3026" s="156" t="s">
        <v>399</v>
      </c>
      <c r="C3026" s="223">
        <v>-1.3152327537536621</v>
      </c>
      <c r="D3026" s="221">
        <v>4.3867249488830566</v>
      </c>
      <c r="E3026" s="221">
        <v>0.39322727918624878</v>
      </c>
      <c r="F3026" s="221">
        <v>75.429664611816406</v>
      </c>
      <c r="G3026" s="221">
        <v>30.90315055847168</v>
      </c>
      <c r="H3026" s="221">
        <v>2.4258451461791992</v>
      </c>
      <c r="I3026" s="221">
        <v>-1.639492392539978</v>
      </c>
      <c r="J3026" s="221">
        <v>-0.86219072341918945</v>
      </c>
      <c r="K3026" s="180">
        <v>1271.6217041015625</v>
      </c>
      <c r="L3026" s="181">
        <v>463.1337890625</v>
      </c>
      <c r="M3026" s="181">
        <v>347.350341796875</v>
      </c>
      <c r="N3026" s="181">
        <v>296.445556640625</v>
      </c>
      <c r="O3026" s="181">
        <v>1158.8326416015625</v>
      </c>
      <c r="P3026" s="181">
        <v>1858.52392578125</v>
      </c>
      <c r="Q3026" s="181">
        <v>908.30120849609375</v>
      </c>
      <c r="R3026" s="181">
        <v>3548.363525390625</v>
      </c>
      <c r="S3026" s="226">
        <f t="shared" si="143"/>
        <v>9852.5726928710937</v>
      </c>
      <c r="T3026" s="181">
        <f t="shared" si="141"/>
        <v>58628.090377951426</v>
      </c>
      <c r="U3026" s="226">
        <f t="shared" si="142"/>
        <v>3846.3725442536811</v>
      </c>
    </row>
    <row r="3027" spans="1:21" x14ac:dyDescent="0.25">
      <c r="A3027" s="156" t="s">
        <v>16803</v>
      </c>
      <c r="B3027" s="156" t="s">
        <v>399</v>
      </c>
      <c r="C3027" s="223">
        <v>-2.6055943965911865</v>
      </c>
      <c r="D3027" s="221">
        <v>8.004572868347168</v>
      </c>
      <c r="E3027" s="221">
        <v>-1.2654447555541992</v>
      </c>
      <c r="F3027" s="221">
        <v>41.298316955566406</v>
      </c>
      <c r="G3027" s="221">
        <v>49.699775695800781</v>
      </c>
      <c r="H3027" s="221">
        <v>24.561624526977539</v>
      </c>
      <c r="I3027" s="221">
        <v>0.69516026973724365</v>
      </c>
      <c r="J3027" s="221">
        <v>-0.54649770259857178</v>
      </c>
      <c r="K3027" s="180">
        <v>1106.373779296875</v>
      </c>
      <c r="L3027" s="181">
        <v>333.54623413085937</v>
      </c>
      <c r="M3027" s="181">
        <v>282.60113525390625</v>
      </c>
      <c r="N3027" s="181">
        <v>261.4541015625</v>
      </c>
      <c r="O3027" s="181">
        <v>888.17498779296875</v>
      </c>
      <c r="P3027" s="181">
        <v>997.7550048828125</v>
      </c>
      <c r="Q3027" s="181">
        <v>382.56887817382812</v>
      </c>
      <c r="R3027" s="181">
        <v>1113.1024169921875</v>
      </c>
      <c r="S3027" s="226">
        <f t="shared" si="143"/>
        <v>5365.5765380859375</v>
      </c>
      <c r="T3027" s="181">
        <f t="shared" si="141"/>
        <v>78533.352290008828</v>
      </c>
      <c r="U3027" s="226">
        <f t="shared" si="142"/>
        <v>5152.2832845002977</v>
      </c>
    </row>
    <row r="3028" spans="1:21" x14ac:dyDescent="0.25">
      <c r="A3028" s="156" t="s">
        <v>16804</v>
      </c>
      <c r="B3028" s="156" t="s">
        <v>399</v>
      </c>
      <c r="C3028" s="223">
        <v>1.0546637773513794</v>
      </c>
      <c r="D3028" s="221">
        <v>2.9350805282592773</v>
      </c>
      <c r="E3028" s="221">
        <v>4.4577713012695313</v>
      </c>
      <c r="F3028" s="221">
        <v>25.704736709594727</v>
      </c>
      <c r="G3028" s="221">
        <v>57.054660797119141</v>
      </c>
      <c r="H3028" s="221">
        <v>14.984777450561523</v>
      </c>
      <c r="I3028" s="221">
        <v>0.9781489372253418</v>
      </c>
      <c r="J3028" s="221">
        <v>0.26688206195831299</v>
      </c>
      <c r="K3028" s="180">
        <v>680</v>
      </c>
      <c r="L3028" s="181">
        <v>268</v>
      </c>
      <c r="M3028" s="181">
        <v>372</v>
      </c>
      <c r="N3028" s="181">
        <v>391</v>
      </c>
      <c r="O3028" s="181">
        <v>1068</v>
      </c>
      <c r="P3028" s="181">
        <v>1246</v>
      </c>
      <c r="Q3028" s="181">
        <v>589</v>
      </c>
      <c r="R3028" s="181">
        <v>2679</v>
      </c>
      <c r="S3028" s="226">
        <f t="shared" si="143"/>
        <v>7293</v>
      </c>
      <c r="T3028" s="181">
        <f t="shared" si="141"/>
        <v>94109.133130431175</v>
      </c>
      <c r="U3028" s="226">
        <f t="shared" si="142"/>
        <v>6174.1527568589581</v>
      </c>
    </row>
    <row r="3029" spans="1:21" x14ac:dyDescent="0.25">
      <c r="A3029" s="156" t="s">
        <v>16805</v>
      </c>
      <c r="B3029" s="156" t="s">
        <v>399</v>
      </c>
      <c r="C3029" s="223">
        <v>2.9294500127434731E-2</v>
      </c>
      <c r="D3029" s="221">
        <v>8.66168212890625</v>
      </c>
      <c r="E3029" s="221">
        <v>2.5697355270385742</v>
      </c>
      <c r="F3029" s="221">
        <v>27.464807510375977</v>
      </c>
      <c r="G3029" s="221">
        <v>27.500156402587891</v>
      </c>
      <c r="H3029" s="221">
        <v>11.471065521240234</v>
      </c>
      <c r="I3029" s="221">
        <v>-1.2843194007873535</v>
      </c>
      <c r="J3029" s="221">
        <v>1.6408932209014893</v>
      </c>
      <c r="K3029" s="180">
        <v>1615</v>
      </c>
      <c r="L3029" s="181">
        <v>657</v>
      </c>
      <c r="M3029" s="181">
        <v>424</v>
      </c>
      <c r="N3029" s="181">
        <v>395</v>
      </c>
      <c r="O3029" s="181">
        <v>1626</v>
      </c>
      <c r="P3029" s="181">
        <v>1892</v>
      </c>
      <c r="Q3029" s="181">
        <v>799</v>
      </c>
      <c r="R3029" s="181">
        <v>2721</v>
      </c>
      <c r="S3029" s="226">
        <f t="shared" si="143"/>
        <v>10129</v>
      </c>
      <c r="T3029" s="181">
        <f t="shared" si="141"/>
        <v>87533.41213609837</v>
      </c>
      <c r="U3029" s="226">
        <f t="shared" si="142"/>
        <v>5742.7439811641898</v>
      </c>
    </row>
    <row r="3030" spans="1:21" x14ac:dyDescent="0.25">
      <c r="A3030" s="156" t="s">
        <v>16806</v>
      </c>
      <c r="B3030" s="156" t="s">
        <v>399</v>
      </c>
      <c r="C3030" s="223">
        <v>-9.2933826446533203</v>
      </c>
      <c r="D3030" s="221">
        <v>-8.3258733749389648</v>
      </c>
      <c r="E3030" s="221">
        <v>-8.7012729644775391</v>
      </c>
      <c r="F3030" s="221">
        <v>-5.3507132530212402</v>
      </c>
      <c r="G3030" s="221">
        <v>-1.1818723678588867</v>
      </c>
      <c r="H3030" s="221">
        <v>-6.7363495826721191</v>
      </c>
      <c r="I3030" s="221">
        <v>-9.1879749298095703</v>
      </c>
      <c r="J3030" s="221">
        <v>-9.6137723922729492</v>
      </c>
      <c r="K3030" s="180">
        <v>1.9402719736099243</v>
      </c>
      <c r="L3030" s="181">
        <v>0.69429516792297363</v>
      </c>
      <c r="M3030" s="181">
        <v>0.74683928489685059</v>
      </c>
      <c r="N3030" s="181">
        <v>0.75259941816329956</v>
      </c>
      <c r="O3030" s="181">
        <v>2.258845329284668</v>
      </c>
      <c r="P3030" s="181">
        <v>2.1354532241821289</v>
      </c>
      <c r="Q3030" s="181">
        <v>0.66247308254241943</v>
      </c>
      <c r="R3030" s="181">
        <v>1.8092225790023804</v>
      </c>
      <c r="S3030" s="226">
        <f t="shared" si="143"/>
        <v>11.000000059604645</v>
      </c>
      <c r="T3030" s="181">
        <f t="shared" si="141"/>
        <v>-74.872766166924663</v>
      </c>
      <c r="U3030" s="226">
        <f t="shared" si="142"/>
        <v>-4.9121257445064304</v>
      </c>
    </row>
    <row r="3031" spans="1:21" x14ac:dyDescent="0.25">
      <c r="A3031" s="156" t="s">
        <v>16807</v>
      </c>
      <c r="B3031" s="156" t="s">
        <v>399</v>
      </c>
      <c r="C3031" s="223">
        <v>-109.44942474365234</v>
      </c>
      <c r="D3031" s="221">
        <v>-0.94070911407470703</v>
      </c>
      <c r="E3031" s="221">
        <v>-1.3161094188690186</v>
      </c>
      <c r="F3031" s="221">
        <v>2.0344507694244385</v>
      </c>
      <c r="G3031" s="221">
        <v>6.2032909393310547</v>
      </c>
      <c r="H3031" s="221">
        <v>0.64881443977355957</v>
      </c>
      <c r="I3031" s="221">
        <v>-1.8028106689453125</v>
      </c>
      <c r="J3031" s="221">
        <v>-2.2286083698272705</v>
      </c>
      <c r="K3031" s="180">
        <v>13.821663856506348</v>
      </c>
      <c r="L3031" s="181">
        <v>4.6173806190490723</v>
      </c>
      <c r="M3031" s="181">
        <v>2.9868204593658447</v>
      </c>
      <c r="N3031" s="181">
        <v>2.4839375019073486</v>
      </c>
      <c r="O3031" s="181">
        <v>12.114909172058105</v>
      </c>
      <c r="P3031" s="181">
        <v>18.073310852050781</v>
      </c>
      <c r="Q3031" s="181">
        <v>5.0745468139648437</v>
      </c>
      <c r="R3031" s="181">
        <v>15.238880157470703</v>
      </c>
      <c r="S3031" s="226">
        <f t="shared" si="143"/>
        <v>74.411449432373047</v>
      </c>
      <c r="T3031" s="181">
        <f t="shared" si="141"/>
        <v>-1472.2257157521658</v>
      </c>
      <c r="U3031" s="226">
        <f t="shared" si="142"/>
        <v>-96.587293488634018</v>
      </c>
    </row>
    <row r="3032" spans="1:21" x14ac:dyDescent="0.25">
      <c r="A3032" s="156" t="s">
        <v>16808</v>
      </c>
      <c r="B3032" s="156" t="s">
        <v>399</v>
      </c>
      <c r="C3032" s="223">
        <v>-1.6185673475265503</v>
      </c>
      <c r="D3032" s="221">
        <v>14.556031227111816</v>
      </c>
      <c r="E3032" s="221">
        <v>-1.0264583826065063</v>
      </c>
      <c r="F3032" s="221">
        <v>2.3241019248962402</v>
      </c>
      <c r="G3032" s="221">
        <v>11.758431434631348</v>
      </c>
      <c r="H3032" s="221">
        <v>3.9277009963989258</v>
      </c>
      <c r="I3032" s="221">
        <v>-1.5131596326828003</v>
      </c>
      <c r="J3032" s="221">
        <v>-1.9389573335647583</v>
      </c>
      <c r="K3032" s="180">
        <v>750.0074462890625</v>
      </c>
      <c r="L3032" s="181">
        <v>247.43505859375</v>
      </c>
      <c r="M3032" s="181">
        <v>140.56622314453125</v>
      </c>
      <c r="N3032" s="181">
        <v>122.27335357666016</v>
      </c>
      <c r="O3032" s="181">
        <v>646.98974609375</v>
      </c>
      <c r="P3032" s="181">
        <v>829.91839599609375</v>
      </c>
      <c r="Q3032" s="181">
        <v>261.87680053710937</v>
      </c>
      <c r="R3032" s="181">
        <v>729.78900146484375</v>
      </c>
      <c r="S3032" s="226">
        <f t="shared" si="143"/>
        <v>3728.8560256958008</v>
      </c>
      <c r="T3032" s="181">
        <f t="shared" si="141"/>
        <v>11583.589974543131</v>
      </c>
      <c r="U3032" s="226">
        <f t="shared" si="142"/>
        <v>759.95656953430046</v>
      </c>
    </row>
    <row r="3033" spans="1:21" x14ac:dyDescent="0.25">
      <c r="A3033" s="156" t="s">
        <v>16741</v>
      </c>
      <c r="B3033" s="156" t="s">
        <v>399</v>
      </c>
      <c r="C3033" s="223">
        <v>-1.5388524532318115</v>
      </c>
      <c r="D3033" s="221">
        <v>-0.5713430643081665</v>
      </c>
      <c r="E3033" s="221">
        <v>-0.94674348831176758</v>
      </c>
      <c r="F3033" s="221">
        <v>2.4038166999816895</v>
      </c>
      <c r="G3033" s="221">
        <v>38.651870727539063</v>
      </c>
      <c r="H3033" s="221">
        <v>1.0181804895401001</v>
      </c>
      <c r="I3033" s="221">
        <v>-1.433444619178772</v>
      </c>
      <c r="J3033" s="221">
        <v>-1.85924232006073</v>
      </c>
      <c r="K3033" s="180">
        <v>165.28668212890625</v>
      </c>
      <c r="L3033" s="181">
        <v>65.716392517089844</v>
      </c>
      <c r="M3033" s="181">
        <v>35.845302581787109</v>
      </c>
      <c r="N3033" s="181">
        <v>32.858196258544922</v>
      </c>
      <c r="O3033" s="181">
        <v>158.31675720214844</v>
      </c>
      <c r="P3033" s="181">
        <v>351.48312377929687</v>
      </c>
      <c r="Q3033" s="181">
        <v>170.26519775390625</v>
      </c>
      <c r="R3033" s="181">
        <v>633.26702880859375</v>
      </c>
      <c r="S3033" s="226">
        <f t="shared" si="143"/>
        <v>1613.0386810302734</v>
      </c>
      <c r="T3033" s="181">
        <f t="shared" si="141"/>
        <v>4808.7998537366047</v>
      </c>
      <c r="U3033" s="226">
        <f t="shared" si="142"/>
        <v>315.48760345057468</v>
      </c>
    </row>
    <row r="3034" spans="1:21" x14ac:dyDescent="0.25">
      <c r="A3034" s="156" t="s">
        <v>16744</v>
      </c>
      <c r="B3034" s="156" t="s">
        <v>399</v>
      </c>
      <c r="C3034" s="223">
        <v>-1.4536839723587036</v>
      </c>
      <c r="D3034" s="221">
        <v>-0.48617449402809143</v>
      </c>
      <c r="E3034" s="221">
        <v>-0.86157488822937012</v>
      </c>
      <c r="F3034" s="221">
        <v>2.4889853000640869</v>
      </c>
      <c r="G3034" s="221">
        <v>6.6578259468078613</v>
      </c>
      <c r="H3034" s="221">
        <v>1.103348970413208</v>
      </c>
      <c r="I3034" s="221">
        <v>-0.52776545286178589</v>
      </c>
      <c r="J3034" s="221">
        <v>-1.7740737199783325</v>
      </c>
      <c r="K3034" s="180">
        <v>373.63442993164062</v>
      </c>
      <c r="L3034" s="181">
        <v>148.04383850097656</v>
      </c>
      <c r="M3034" s="181">
        <v>102.80821990966797</v>
      </c>
      <c r="N3034" s="181">
        <v>75.784347534179688</v>
      </c>
      <c r="O3034" s="181">
        <v>417.69509887695312</v>
      </c>
      <c r="P3034" s="181">
        <v>647.3980712890625</v>
      </c>
      <c r="Q3034" s="181">
        <v>269.65127563476563</v>
      </c>
      <c r="R3034" s="181">
        <v>983.43402099609375</v>
      </c>
      <c r="S3034" s="226">
        <f t="shared" si="143"/>
        <v>3018.4493026733398</v>
      </c>
      <c r="T3034" s="181">
        <f t="shared" si="141"/>
        <v>1093.1778087994003</v>
      </c>
      <c r="U3034" s="226">
        <f t="shared" si="142"/>
        <v>71.719359826441192</v>
      </c>
    </row>
    <row r="3035" spans="1:21" x14ac:dyDescent="0.25">
      <c r="A3035" s="156" t="s">
        <v>16750</v>
      </c>
      <c r="B3035" s="156" t="s">
        <v>399</v>
      </c>
      <c r="C3035" s="223">
        <v>-1.4277017116546631</v>
      </c>
      <c r="D3035" s="221">
        <v>-0.46019235253334045</v>
      </c>
      <c r="E3035" s="221">
        <v>-0.83559268712997437</v>
      </c>
      <c r="F3035" s="221">
        <v>2.5149674415588379</v>
      </c>
      <c r="G3035" s="221">
        <v>6.6838083267211914</v>
      </c>
      <c r="H3035" s="221">
        <v>1.1293312311172485</v>
      </c>
      <c r="I3035" s="221">
        <v>-1.3222939968109131</v>
      </c>
      <c r="J3035" s="221">
        <v>-1.7480915784835815</v>
      </c>
      <c r="K3035" s="180">
        <v>474.375244140625</v>
      </c>
      <c r="L3035" s="181">
        <v>156.38105773925781</v>
      </c>
      <c r="M3035" s="181">
        <v>131.09266662597656</v>
      </c>
      <c r="N3035" s="181">
        <v>140.10346984863281</v>
      </c>
      <c r="O3035" s="181">
        <v>447.34283447265625</v>
      </c>
      <c r="P3035" s="181">
        <v>516.23187255859375</v>
      </c>
      <c r="Q3035" s="181">
        <v>219.45668029785156</v>
      </c>
      <c r="R3035" s="181">
        <v>670.28753662109375</v>
      </c>
      <c r="S3035" s="226">
        <f t="shared" si="143"/>
        <v>2755.2713623046875</v>
      </c>
      <c r="T3035" s="181">
        <f t="shared" si="141"/>
        <v>1604.6241659490665</v>
      </c>
      <c r="U3035" s="226">
        <f t="shared" si="142"/>
        <v>105.27346696718578</v>
      </c>
    </row>
    <row r="3036" spans="1:21" x14ac:dyDescent="0.25">
      <c r="A3036" s="156" t="s">
        <v>16757</v>
      </c>
      <c r="B3036" s="156" t="s">
        <v>399</v>
      </c>
      <c r="C3036" s="223">
        <v>-1.1800464391708374</v>
      </c>
      <c r="D3036" s="221">
        <v>-0.21253703534603119</v>
      </c>
      <c r="E3036" s="221">
        <v>-0.58793741464614868</v>
      </c>
      <c r="F3036" s="221">
        <v>2.762622594833374</v>
      </c>
      <c r="G3036" s="221">
        <v>6.9314632415771484</v>
      </c>
      <c r="H3036" s="221">
        <v>1.3769865036010742</v>
      </c>
      <c r="I3036" s="221">
        <v>-1.0746387243270874</v>
      </c>
      <c r="J3036" s="221">
        <v>-1.5004364252090454</v>
      </c>
      <c r="K3036" s="180">
        <v>93.927314758300781</v>
      </c>
      <c r="L3036" s="181">
        <v>42.023174285888672</v>
      </c>
      <c r="M3036" s="181">
        <v>31.967836380004883</v>
      </c>
      <c r="N3036" s="181">
        <v>28.480436325073242</v>
      </c>
      <c r="O3036" s="181">
        <v>90.498039245605469</v>
      </c>
      <c r="P3036" s="181">
        <v>97.240341186523438</v>
      </c>
      <c r="Q3036" s="181">
        <v>24.469924926757812</v>
      </c>
      <c r="R3036" s="181">
        <v>60.332023620605469</v>
      </c>
      <c r="S3036" s="226">
        <f t="shared" si="143"/>
        <v>468.93909072875977</v>
      </c>
      <c r="T3036" s="181">
        <f t="shared" si="141"/>
        <v>584.47731075983302</v>
      </c>
      <c r="U3036" s="226">
        <f t="shared" si="142"/>
        <v>38.345398363705016</v>
      </c>
    </row>
    <row r="3037" spans="1:21" x14ac:dyDescent="0.25">
      <c r="A3037" s="156" t="s">
        <v>16809</v>
      </c>
      <c r="B3037" s="156" t="s">
        <v>399</v>
      </c>
      <c r="C3037" s="223">
        <v>-1.1934827566146851</v>
      </c>
      <c r="D3037" s="221">
        <v>-0.22597338259220123</v>
      </c>
      <c r="E3037" s="221">
        <v>-0.60137373208999634</v>
      </c>
      <c r="F3037" s="221">
        <v>2.7491865158081055</v>
      </c>
      <c r="G3037" s="221">
        <v>9.4164752960205078</v>
      </c>
      <c r="H3037" s="221">
        <v>1.3635501861572266</v>
      </c>
      <c r="I3037" s="221">
        <v>-1.0880750417709351</v>
      </c>
      <c r="J3037" s="221">
        <v>-1.5138726234436035</v>
      </c>
      <c r="K3037" s="180">
        <v>1168</v>
      </c>
      <c r="L3037" s="181">
        <v>369</v>
      </c>
      <c r="M3037" s="181">
        <v>235</v>
      </c>
      <c r="N3037" s="181">
        <v>212</v>
      </c>
      <c r="O3037" s="181">
        <v>1191</v>
      </c>
      <c r="P3037" s="181">
        <v>1274</v>
      </c>
      <c r="Q3037" s="181">
        <v>470</v>
      </c>
      <c r="R3037" s="181">
        <v>1336</v>
      </c>
      <c r="S3037" s="226">
        <f t="shared" si="143"/>
        <v>6255</v>
      </c>
      <c r="T3037" s="181">
        <f t="shared" si="141"/>
        <v>9382.3885965794325</v>
      </c>
      <c r="U3037" s="226">
        <f t="shared" si="142"/>
        <v>615.54387435709179</v>
      </c>
    </row>
    <row r="3038" spans="1:21" x14ac:dyDescent="0.25">
      <c r="A3038" s="156" t="s">
        <v>16789</v>
      </c>
      <c r="B3038" s="156" t="s">
        <v>399</v>
      </c>
      <c r="C3038" s="223">
        <v>-1.4776241779327393</v>
      </c>
      <c r="D3038" s="221">
        <v>-0.51011484861373901</v>
      </c>
      <c r="E3038" s="221">
        <v>-0.88551515340805054</v>
      </c>
      <c r="F3038" s="221">
        <v>1.4346071481704712</v>
      </c>
      <c r="G3038" s="221">
        <v>4.0360231399536133</v>
      </c>
      <c r="H3038" s="221">
        <v>12.679135322570801</v>
      </c>
      <c r="I3038" s="221">
        <v>-1.3722164630889893</v>
      </c>
      <c r="J3038" s="221">
        <v>-1.6609864234924316</v>
      </c>
      <c r="K3038" s="180">
        <v>312.7174072265625</v>
      </c>
      <c r="L3038" s="181">
        <v>99.200386047363281</v>
      </c>
      <c r="M3038" s="181">
        <v>82.194602966308594</v>
      </c>
      <c r="N3038" s="181">
        <v>95.42132568359375</v>
      </c>
      <c r="O3038" s="181">
        <v>361.84521484375</v>
      </c>
      <c r="P3038" s="181">
        <v>603.7052001953125</v>
      </c>
      <c r="Q3038" s="181">
        <v>300.43545532226562</v>
      </c>
      <c r="R3038" s="181">
        <v>1012.7886962890625</v>
      </c>
      <c r="S3038" s="226">
        <f t="shared" si="143"/>
        <v>2868.3082885742187</v>
      </c>
      <c r="T3038" s="181">
        <f t="shared" si="141"/>
        <v>6571.8099938845226</v>
      </c>
      <c r="U3038" s="226">
        <f t="shared" si="142"/>
        <v>431.15218939547225</v>
      </c>
    </row>
    <row r="3039" spans="1:21" x14ac:dyDescent="0.25">
      <c r="A3039" s="156" t="s">
        <v>16774</v>
      </c>
      <c r="B3039" s="156" t="s">
        <v>399</v>
      </c>
      <c r="C3039" s="223">
        <v>-1.7507649660110474</v>
      </c>
      <c r="D3039" s="221">
        <v>-0.78325557708740234</v>
      </c>
      <c r="E3039" s="221">
        <v>-1.1586560010910034</v>
      </c>
      <c r="F3039" s="221">
        <v>2.1919043064117432</v>
      </c>
      <c r="G3039" s="221">
        <v>6.3607449531555176</v>
      </c>
      <c r="H3039" s="221">
        <v>0.80626797676086426</v>
      </c>
      <c r="I3039" s="221">
        <v>-1.6453572511672974</v>
      </c>
      <c r="J3039" s="221">
        <v>-2.0711550712585449</v>
      </c>
      <c r="K3039" s="180">
        <v>5.9079961776733398</v>
      </c>
      <c r="L3039" s="181">
        <v>2.8453226089477539</v>
      </c>
      <c r="M3039" s="181">
        <v>2.0549552440643311</v>
      </c>
      <c r="N3039" s="181">
        <v>1.3633837699890137</v>
      </c>
      <c r="O3039" s="181">
        <v>5.8289594650268555</v>
      </c>
      <c r="P3039" s="181">
        <v>11.005866050720215</v>
      </c>
      <c r="Q3039" s="181">
        <v>6.2439022064208984</v>
      </c>
      <c r="R3039" s="181">
        <v>20.312442779541016</v>
      </c>
      <c r="S3039" s="226">
        <f t="shared" si="143"/>
        <v>55.562828302383423</v>
      </c>
      <c r="T3039" s="181">
        <f t="shared" si="141"/>
        <v>-18.35817378892321</v>
      </c>
      <c r="U3039" s="226">
        <f t="shared" si="142"/>
        <v>-1.2044120006151073</v>
      </c>
    </row>
    <row r="3040" spans="1:21" x14ac:dyDescent="0.25">
      <c r="A3040" s="156" t="s">
        <v>16810</v>
      </c>
      <c r="B3040" s="156" t="s">
        <v>399</v>
      </c>
      <c r="C3040" s="223">
        <v>-1.3107432126998901</v>
      </c>
      <c r="D3040" s="221">
        <v>-0.34323382377624512</v>
      </c>
      <c r="E3040" s="221">
        <v>10.91340160369873</v>
      </c>
      <c r="F3040" s="221">
        <v>25.61236572265625</v>
      </c>
      <c r="G3040" s="221">
        <v>6.8007664680480957</v>
      </c>
      <c r="H3040" s="221">
        <v>6.8224391937255859</v>
      </c>
      <c r="I3040" s="221">
        <v>-1.2053354978561401</v>
      </c>
      <c r="J3040" s="221">
        <v>-1.0671172142028809</v>
      </c>
      <c r="K3040" s="180">
        <v>806</v>
      </c>
      <c r="L3040" s="181">
        <v>237</v>
      </c>
      <c r="M3040" s="181">
        <v>231</v>
      </c>
      <c r="N3040" s="181">
        <v>221</v>
      </c>
      <c r="O3040" s="181">
        <v>914</v>
      </c>
      <c r="P3040" s="181">
        <v>1336</v>
      </c>
      <c r="Q3040" s="181">
        <v>532</v>
      </c>
      <c r="R3040" s="181">
        <v>2019</v>
      </c>
      <c r="S3040" s="226">
        <f t="shared" si="143"/>
        <v>6296</v>
      </c>
      <c r="T3040" s="181">
        <f t="shared" si="141"/>
        <v>19578.454323768616</v>
      </c>
      <c r="U3040" s="226">
        <f t="shared" si="142"/>
        <v>1284.4701010113251</v>
      </c>
    </row>
    <row r="3041" spans="1:21" x14ac:dyDescent="0.25">
      <c r="A3041" s="156" t="s">
        <v>16811</v>
      </c>
      <c r="B3041" s="156" t="s">
        <v>399</v>
      </c>
      <c r="C3041" s="223">
        <v>-0.98986583948135376</v>
      </c>
      <c r="D3041" s="221">
        <v>-2.2356403991580009E-2</v>
      </c>
      <c r="E3041" s="221">
        <v>-0.39775678515434265</v>
      </c>
      <c r="F3041" s="221">
        <v>-5.5202683433890343E-3</v>
      </c>
      <c r="G3041" s="221">
        <v>28.136280059814453</v>
      </c>
      <c r="H3041" s="221">
        <v>10.357784271240234</v>
      </c>
      <c r="I3041" s="221">
        <v>-0.88445794582366943</v>
      </c>
      <c r="J3041" s="221">
        <v>-1.310255765914917</v>
      </c>
      <c r="K3041" s="180">
        <v>716</v>
      </c>
      <c r="L3041" s="181">
        <v>224</v>
      </c>
      <c r="M3041" s="181">
        <v>172</v>
      </c>
      <c r="N3041" s="181">
        <v>262</v>
      </c>
      <c r="O3041" s="181">
        <v>830</v>
      </c>
      <c r="P3041" s="181">
        <v>1048</v>
      </c>
      <c r="Q3041" s="181">
        <v>392</v>
      </c>
      <c r="R3041" s="181">
        <v>1486</v>
      </c>
      <c r="S3041" s="226">
        <f t="shared" si="143"/>
        <v>5130</v>
      </c>
      <c r="T3041" s="181">
        <f t="shared" si="141"/>
        <v>31130.710530078039</v>
      </c>
      <c r="U3041" s="226">
        <f t="shared" si="142"/>
        <v>2042.3709777017141</v>
      </c>
    </row>
    <row r="3042" spans="1:21" x14ac:dyDescent="0.25">
      <c r="A3042" s="156" t="s">
        <v>16812</v>
      </c>
      <c r="B3042" s="156" t="s">
        <v>399</v>
      </c>
      <c r="C3042" s="223">
        <v>-0.18493452668190002</v>
      </c>
      <c r="D3042" s="221">
        <v>13.450037002563477</v>
      </c>
      <c r="E3042" s="221">
        <v>-2.0003054141998291</v>
      </c>
      <c r="F3042" s="221">
        <v>-0.56804180145263672</v>
      </c>
      <c r="G3042" s="221">
        <v>11.253134727478027</v>
      </c>
      <c r="H3042" s="221">
        <v>1.7995638847351074</v>
      </c>
      <c r="I3042" s="221">
        <v>1.0726608037948608</v>
      </c>
      <c r="J3042" s="221">
        <v>-5.0360873341560364E-2</v>
      </c>
      <c r="K3042" s="180">
        <v>986</v>
      </c>
      <c r="L3042" s="181">
        <v>361</v>
      </c>
      <c r="M3042" s="181">
        <v>306</v>
      </c>
      <c r="N3042" s="181">
        <v>331</v>
      </c>
      <c r="O3042" s="181">
        <v>1081</v>
      </c>
      <c r="P3042" s="181">
        <v>1206</v>
      </c>
      <c r="Q3042" s="181">
        <v>449</v>
      </c>
      <c r="R3042" s="181">
        <v>1499</v>
      </c>
      <c r="S3042" s="226">
        <f t="shared" si="143"/>
        <v>6219</v>
      </c>
      <c r="T3042" s="181">
        <f t="shared" si="141"/>
        <v>18614.049058750272</v>
      </c>
      <c r="U3042" s="226">
        <f t="shared" si="142"/>
        <v>1221.1990323309901</v>
      </c>
    </row>
    <row r="3043" spans="1:21" x14ac:dyDescent="0.25">
      <c r="A3043" s="156" t="s">
        <v>16813</v>
      </c>
      <c r="B3043" s="156" t="s">
        <v>399</v>
      </c>
      <c r="C3043" s="223">
        <v>0.26173675060272217</v>
      </c>
      <c r="D3043" s="221">
        <v>2.1244211196899414</v>
      </c>
      <c r="E3043" s="221">
        <v>12.336359977722168</v>
      </c>
      <c r="F3043" s="221">
        <v>-1.6267619132995605</v>
      </c>
      <c r="G3043" s="221">
        <v>37.840961456298828</v>
      </c>
      <c r="H3043" s="221">
        <v>7.2411837577819824</v>
      </c>
      <c r="I3043" s="221">
        <v>0.36714452505111694</v>
      </c>
      <c r="J3043" s="221">
        <v>-5.8653146028518677E-2</v>
      </c>
      <c r="K3043" s="180">
        <v>1062</v>
      </c>
      <c r="L3043" s="181">
        <v>357</v>
      </c>
      <c r="M3043" s="181">
        <v>278</v>
      </c>
      <c r="N3043" s="181">
        <v>270</v>
      </c>
      <c r="O3043" s="181">
        <v>882</v>
      </c>
      <c r="P3043" s="181">
        <v>949</v>
      </c>
      <c r="Q3043" s="181">
        <v>338</v>
      </c>
      <c r="R3043" s="181">
        <v>1036</v>
      </c>
      <c r="S3043" s="226">
        <f t="shared" si="143"/>
        <v>5172</v>
      </c>
      <c r="T3043" s="181">
        <f t="shared" si="141"/>
        <v>44337.606706857681</v>
      </c>
      <c r="U3043" s="226">
        <f t="shared" si="142"/>
        <v>2908.826673626585</v>
      </c>
    </row>
    <row r="3044" spans="1:21" x14ac:dyDescent="0.25">
      <c r="A3044" s="156" t="s">
        <v>16814</v>
      </c>
      <c r="B3044" s="156" t="s">
        <v>399</v>
      </c>
      <c r="C3044" s="223">
        <v>-1.0537011623382568</v>
      </c>
      <c r="D3044" s="221">
        <v>0.45414957404136658</v>
      </c>
      <c r="E3044" s="221">
        <v>-2.0975098609924316</v>
      </c>
      <c r="F3044" s="221">
        <v>6.8501124382019043</v>
      </c>
      <c r="G3044" s="221">
        <v>12.056283950805664</v>
      </c>
      <c r="H3044" s="221">
        <v>7.034914493560791</v>
      </c>
      <c r="I3044" s="221">
        <v>-0.40795204043388367</v>
      </c>
      <c r="J3044" s="221">
        <v>-0.83374971151351929</v>
      </c>
      <c r="K3044" s="180">
        <v>1816</v>
      </c>
      <c r="L3044" s="181">
        <v>777</v>
      </c>
      <c r="M3044" s="181">
        <v>503</v>
      </c>
      <c r="N3044" s="181">
        <v>443</v>
      </c>
      <c r="O3044" s="181">
        <v>1719</v>
      </c>
      <c r="P3044" s="181">
        <v>2027</v>
      </c>
      <c r="Q3044" s="181">
        <v>777</v>
      </c>
      <c r="R3044" s="181">
        <v>2930</v>
      </c>
      <c r="S3044" s="226">
        <f t="shared" si="143"/>
        <v>10992</v>
      </c>
      <c r="T3044" s="181">
        <f t="shared" si="141"/>
        <v>32643.563657999039</v>
      </c>
      <c r="U3044" s="226">
        <f t="shared" si="142"/>
        <v>2141.6236856990399</v>
      </c>
    </row>
    <row r="3045" spans="1:21" x14ac:dyDescent="0.25">
      <c r="A3045" s="156" t="s">
        <v>16815</v>
      </c>
      <c r="B3045" s="156" t="s">
        <v>399</v>
      </c>
      <c r="C3045" s="223">
        <v>-1.8247524499893188</v>
      </c>
      <c r="D3045" s="221">
        <v>-0.85724300146102905</v>
      </c>
      <c r="E3045" s="221">
        <v>-1.2326434850692749</v>
      </c>
      <c r="F3045" s="221">
        <v>-10.240236282348633</v>
      </c>
      <c r="G3045" s="221">
        <v>10.456154823303223</v>
      </c>
      <c r="H3045" s="221">
        <v>1.2249761819839478</v>
      </c>
      <c r="I3045" s="221">
        <v>-1.7193447351455688</v>
      </c>
      <c r="J3045" s="221">
        <v>-2.1451423168182373</v>
      </c>
      <c r="K3045" s="180">
        <v>706</v>
      </c>
      <c r="L3045" s="181">
        <v>271</v>
      </c>
      <c r="M3045" s="181">
        <v>166</v>
      </c>
      <c r="N3045" s="181">
        <v>188</v>
      </c>
      <c r="O3045" s="181">
        <v>675</v>
      </c>
      <c r="P3045" s="181">
        <v>1014</v>
      </c>
      <c r="Q3045" s="181">
        <v>379</v>
      </c>
      <c r="R3045" s="181">
        <v>1060</v>
      </c>
      <c r="S3045" s="226">
        <f t="shared" si="143"/>
        <v>4459</v>
      </c>
      <c r="T3045" s="181">
        <f t="shared" si="141"/>
        <v>1724.1765211224556</v>
      </c>
      <c r="U3045" s="226">
        <f t="shared" si="142"/>
        <v>113.11685558133588</v>
      </c>
    </row>
    <row r="3046" spans="1:21" x14ac:dyDescent="0.25">
      <c r="A3046" s="156" t="s">
        <v>16779</v>
      </c>
      <c r="B3046" s="156" t="s">
        <v>399</v>
      </c>
      <c r="C3046" s="223">
        <v>-1.5192273855209351</v>
      </c>
      <c r="D3046" s="221">
        <v>-0.55171799659729004</v>
      </c>
      <c r="E3046" s="221">
        <v>-0.92711842060089111</v>
      </c>
      <c r="F3046" s="221">
        <v>2.4234416484832764</v>
      </c>
      <c r="G3046" s="221">
        <v>29.455421447753906</v>
      </c>
      <c r="H3046" s="221">
        <v>-155.52339172363281</v>
      </c>
      <c r="I3046" s="221">
        <v>-1.4138196706771851</v>
      </c>
      <c r="J3046" s="221">
        <v>-1.8396173715591431</v>
      </c>
      <c r="K3046" s="180">
        <v>6.0827665328979492</v>
      </c>
      <c r="L3046" s="181">
        <v>2.0578231811523437</v>
      </c>
      <c r="M3046" s="181">
        <v>1.6043083667755127</v>
      </c>
      <c r="N3046" s="181">
        <v>1.4115645885467529</v>
      </c>
      <c r="O3046" s="181">
        <v>5.8616781234741211</v>
      </c>
      <c r="P3046" s="181">
        <v>7.8174605369567871</v>
      </c>
      <c r="Q3046" s="181">
        <v>2.6247165203094482</v>
      </c>
      <c r="R3046" s="181">
        <v>6.3775510787963867</v>
      </c>
      <c r="S3046" s="226">
        <f t="shared" si="143"/>
        <v>33.837868928909302</v>
      </c>
      <c r="T3046" s="181">
        <f t="shared" si="141"/>
        <v>-1067.0258904592051</v>
      </c>
      <c r="U3046" s="226">
        <f t="shared" si="142"/>
        <v>-70.003629021722375</v>
      </c>
    </row>
    <row r="3047" spans="1:21" x14ac:dyDescent="0.25">
      <c r="A3047" s="156" t="s">
        <v>16780</v>
      </c>
      <c r="B3047" s="156" t="s">
        <v>399</v>
      </c>
      <c r="C3047" s="223">
        <v>-1.7002512216567993</v>
      </c>
      <c r="D3047" s="221">
        <v>-0.73274177312850952</v>
      </c>
      <c r="E3047" s="221">
        <v>-1.1081422567367554</v>
      </c>
      <c r="F3047" s="221">
        <v>2.2424180507659912</v>
      </c>
      <c r="G3047" s="221">
        <v>6.4112586975097656</v>
      </c>
      <c r="H3047" s="221">
        <v>0.85678178071975708</v>
      </c>
      <c r="I3047" s="221">
        <v>-1.5948433876037598</v>
      </c>
      <c r="J3047" s="221">
        <v>-2.0206410884857178</v>
      </c>
      <c r="K3047" s="180">
        <v>2.6811237335205078</v>
      </c>
      <c r="L3047" s="181">
        <v>1</v>
      </c>
      <c r="M3047" s="181">
        <v>0.5835387110710144</v>
      </c>
      <c r="N3047" s="181">
        <v>0.63610976934432983</v>
      </c>
      <c r="O3047" s="181">
        <v>2.8046655654907227</v>
      </c>
      <c r="P3047" s="181">
        <v>3.2699193954467773</v>
      </c>
      <c r="Q3047" s="181">
        <v>1.3905043601989746</v>
      </c>
      <c r="R3047" s="181">
        <v>3.8771152496337891</v>
      </c>
      <c r="S3047" s="226">
        <f t="shared" si="143"/>
        <v>16.242976784706116</v>
      </c>
      <c r="T3047" s="181">
        <f t="shared" si="141"/>
        <v>6.2196032487044093</v>
      </c>
      <c r="U3047" s="226">
        <f t="shared" si="142"/>
        <v>0.40804520525479115</v>
      </c>
    </row>
    <row r="3048" spans="1:21" x14ac:dyDescent="0.25">
      <c r="A3048" s="156" t="s">
        <v>16781</v>
      </c>
      <c r="B3048" s="156" t="s">
        <v>399</v>
      </c>
      <c r="C3048" s="223">
        <v>-1.1033378839492798</v>
      </c>
      <c r="D3048" s="221">
        <v>-0.13582845032215118</v>
      </c>
      <c r="E3048" s="221">
        <v>-0.51122879981994629</v>
      </c>
      <c r="F3048" s="221">
        <v>2.8393316268920898</v>
      </c>
      <c r="G3048" s="221">
        <v>7.8005118370056152</v>
      </c>
      <c r="H3048" s="221">
        <v>1.4536950588226318</v>
      </c>
      <c r="I3048" s="221">
        <v>-0.99793004989624023</v>
      </c>
      <c r="J3048" s="221">
        <v>-1.4237277507781982</v>
      </c>
      <c r="K3048" s="180">
        <v>572.81658935546875</v>
      </c>
      <c r="L3048" s="181">
        <v>198.1290283203125</v>
      </c>
      <c r="M3048" s="181">
        <v>148.59677124023437</v>
      </c>
      <c r="N3048" s="181">
        <v>127.82518005371094</v>
      </c>
      <c r="O3048" s="181">
        <v>546.45263671875</v>
      </c>
      <c r="P3048" s="181">
        <v>875.60247802734375</v>
      </c>
      <c r="Q3048" s="181">
        <v>261.24270629882812</v>
      </c>
      <c r="R3048" s="181">
        <v>640.7237548828125</v>
      </c>
      <c r="S3048" s="226">
        <f t="shared" si="143"/>
        <v>3371.3891448974609</v>
      </c>
      <c r="T3048" s="181">
        <f t="shared" si="141"/>
        <v>3990.6004444977789</v>
      </c>
      <c r="U3048" s="226">
        <f t="shared" si="142"/>
        <v>261.80856114964467</v>
      </c>
    </row>
    <row r="3049" spans="1:21" x14ac:dyDescent="0.25">
      <c r="A3049" s="156" t="s">
        <v>16786</v>
      </c>
      <c r="B3049" s="156" t="s">
        <v>399</v>
      </c>
      <c r="C3049" s="223">
        <v>7.6333961486816406</v>
      </c>
      <c r="D3049" s="221">
        <v>-0.64842814207077026</v>
      </c>
      <c r="E3049" s="221">
        <v>-1.0238286256790161</v>
      </c>
      <c r="F3049" s="221">
        <v>2.3267316818237305</v>
      </c>
      <c r="G3049" s="221">
        <v>14.447234153747559</v>
      </c>
      <c r="H3049" s="221">
        <v>0.94109541177749634</v>
      </c>
      <c r="I3049" s="221">
        <v>-1.5105298757553101</v>
      </c>
      <c r="J3049" s="221">
        <v>-0.33433973789215088</v>
      </c>
      <c r="K3049" s="180">
        <v>318.76455688476562</v>
      </c>
      <c r="L3049" s="181">
        <v>97.325187683105469</v>
      </c>
      <c r="M3049" s="181">
        <v>72.010810852050781</v>
      </c>
      <c r="N3049" s="181">
        <v>59.476505279541016</v>
      </c>
      <c r="O3049" s="181">
        <v>276.98355102539062</v>
      </c>
      <c r="P3049" s="181">
        <v>407.48779296875</v>
      </c>
      <c r="Q3049" s="181">
        <v>131.24154663085937</v>
      </c>
      <c r="R3049" s="181">
        <v>350.468994140625</v>
      </c>
      <c r="S3049" s="226">
        <f t="shared" si="143"/>
        <v>1713.7589454650879</v>
      </c>
      <c r="T3049" s="181">
        <f t="shared" si="141"/>
        <v>6504.5180118356948</v>
      </c>
      <c r="U3049" s="226">
        <f t="shared" si="142"/>
        <v>426.73741090733711</v>
      </c>
    </row>
    <row r="3050" spans="1:21" x14ac:dyDescent="0.25">
      <c r="A3050" s="156" t="s">
        <v>16816</v>
      </c>
      <c r="B3050" s="156" t="s">
        <v>399</v>
      </c>
      <c r="C3050" s="223">
        <v>-2.0423195362091064</v>
      </c>
      <c r="D3050" s="221">
        <v>-1.0748103857040405</v>
      </c>
      <c r="E3050" s="221">
        <v>-1.4502106904983521</v>
      </c>
      <c r="F3050" s="221">
        <v>21.328393936157227</v>
      </c>
      <c r="G3050" s="221">
        <v>5.0977888107299805</v>
      </c>
      <c r="H3050" s="221">
        <v>4.8231215476989746</v>
      </c>
      <c r="I3050" s="221">
        <v>-1.936911940574646</v>
      </c>
      <c r="J3050" s="221">
        <v>-2.3627095222473145</v>
      </c>
      <c r="K3050" s="180">
        <v>780</v>
      </c>
      <c r="L3050" s="181">
        <v>327</v>
      </c>
      <c r="M3050" s="181">
        <v>176</v>
      </c>
      <c r="N3050" s="181">
        <v>185</v>
      </c>
      <c r="O3050" s="181">
        <v>713</v>
      </c>
      <c r="P3050" s="181">
        <v>1077</v>
      </c>
      <c r="Q3050" s="181">
        <v>339</v>
      </c>
      <c r="R3050" s="181">
        <v>856</v>
      </c>
      <c r="S3050" s="226">
        <f t="shared" si="143"/>
        <v>4453</v>
      </c>
      <c r="T3050" s="181">
        <f t="shared" si="141"/>
        <v>7896.1763923168182</v>
      </c>
      <c r="U3050" s="226">
        <f t="shared" si="142"/>
        <v>518.03897899791582</v>
      </c>
    </row>
    <row r="3051" spans="1:21" x14ac:dyDescent="0.25">
      <c r="A3051" s="156" t="s">
        <v>16817</v>
      </c>
      <c r="B3051" s="156" t="s">
        <v>399</v>
      </c>
      <c r="C3051" s="223">
        <v>-1.6650364398956299</v>
      </c>
      <c r="D3051" s="221">
        <v>-0.69752693176269531</v>
      </c>
      <c r="E3051" s="221">
        <v>-1.0729273557662964</v>
      </c>
      <c r="F3051" s="221">
        <v>2.2776329517364502</v>
      </c>
      <c r="G3051" s="221">
        <v>6.4464735984802246</v>
      </c>
      <c r="H3051" s="221">
        <v>0.89199656248092651</v>
      </c>
      <c r="I3051" s="221">
        <v>-1.5596284866333008</v>
      </c>
      <c r="J3051" s="221">
        <v>-1.9854261875152588</v>
      </c>
      <c r="K3051" s="180">
        <v>65.074348449707031</v>
      </c>
      <c r="L3051" s="181">
        <v>20.170530319213867</v>
      </c>
      <c r="M3051" s="181">
        <v>17.841951370239258</v>
      </c>
      <c r="N3051" s="181">
        <v>21.429220199584961</v>
      </c>
      <c r="O3051" s="181">
        <v>72.374755859375</v>
      </c>
      <c r="P3051" s="181">
        <v>73.318771362304687</v>
      </c>
      <c r="Q3051" s="181">
        <v>21.146015167236328</v>
      </c>
      <c r="R3051" s="181">
        <v>56.13763427734375</v>
      </c>
      <c r="S3051" s="226">
        <f t="shared" si="143"/>
        <v>347.49322700500488</v>
      </c>
      <c r="T3051" s="181">
        <f t="shared" si="141"/>
        <v>294.76911878581336</v>
      </c>
      <c r="U3051" s="226">
        <f t="shared" si="142"/>
        <v>19.338713542987843</v>
      </c>
    </row>
    <row r="3052" spans="1:21" x14ac:dyDescent="0.25">
      <c r="A3052" s="156" t="s">
        <v>16818</v>
      </c>
      <c r="B3052" s="156" t="s">
        <v>399</v>
      </c>
      <c r="C3052" s="223">
        <v>-1.634967565536499</v>
      </c>
      <c r="D3052" s="221">
        <v>-0.66745823621749878</v>
      </c>
      <c r="E3052" s="221">
        <v>-1.0428586006164551</v>
      </c>
      <c r="F3052" s="221">
        <v>2.3077018260955811</v>
      </c>
      <c r="G3052" s="221">
        <v>6.4765424728393555</v>
      </c>
      <c r="H3052" s="221">
        <v>0.92206531763076782</v>
      </c>
      <c r="I3052" s="221">
        <v>-1.529559850692749</v>
      </c>
      <c r="J3052" s="221">
        <v>-1.955357551574707</v>
      </c>
      <c r="K3052" s="180">
        <v>23.573223114013672</v>
      </c>
      <c r="L3052" s="181">
        <v>8.5389080047607422</v>
      </c>
      <c r="M3052" s="181">
        <v>6.732600212097168</v>
      </c>
      <c r="N3052" s="181">
        <v>6.8238277435302734</v>
      </c>
      <c r="O3052" s="181">
        <v>27.204084396362305</v>
      </c>
      <c r="P3052" s="181">
        <v>32.695987701416016</v>
      </c>
      <c r="Q3052" s="181">
        <v>11.312228202819824</v>
      </c>
      <c r="R3052" s="181">
        <v>30.707225799560547</v>
      </c>
      <c r="S3052" s="226">
        <f t="shared" si="143"/>
        <v>147.58808517456055</v>
      </c>
      <c r="T3052" s="181">
        <f t="shared" si="141"/>
        <v>93.475298403276952</v>
      </c>
      <c r="U3052" s="226">
        <f t="shared" si="142"/>
        <v>6.1325692006420658</v>
      </c>
    </row>
    <row r="3053" spans="1:21" x14ac:dyDescent="0.25">
      <c r="A3053" s="156" t="s">
        <v>16792</v>
      </c>
      <c r="B3053" s="156" t="s">
        <v>399</v>
      </c>
      <c r="C3053" s="223">
        <v>-1.225826621055603</v>
      </c>
      <c r="D3053" s="221">
        <v>-0.25831723213195801</v>
      </c>
      <c r="E3053" s="221">
        <v>-0.63371759653091431</v>
      </c>
      <c r="F3053" s="221">
        <v>2.7168426513671875</v>
      </c>
      <c r="G3053" s="221">
        <v>6.8856830596923828</v>
      </c>
      <c r="H3053" s="221">
        <v>1.3312063217163086</v>
      </c>
      <c r="I3053" s="221">
        <v>-1.120418906211853</v>
      </c>
      <c r="J3053" s="221">
        <v>-1.546216607093811</v>
      </c>
      <c r="K3053" s="180">
        <v>2.4308056831359863</v>
      </c>
      <c r="L3053" s="181">
        <v>0.64858442544937134</v>
      </c>
      <c r="M3053" s="181">
        <v>0.54880219697952271</v>
      </c>
      <c r="N3053" s="181">
        <v>0.48505246639251709</v>
      </c>
      <c r="O3053" s="181">
        <v>2.3725996017456055</v>
      </c>
      <c r="P3053" s="181">
        <v>3.1597702503204346</v>
      </c>
      <c r="Q3053" s="181">
        <v>1.2417342662811279</v>
      </c>
      <c r="R3053" s="181">
        <v>2.9712927341461182</v>
      </c>
      <c r="S3053" s="226">
        <f t="shared" si="143"/>
        <v>13.858641624450684</v>
      </c>
      <c r="T3053" s="181">
        <f t="shared" si="141"/>
        <v>12.380489068081882</v>
      </c>
      <c r="U3053" s="226">
        <f t="shared" si="142"/>
        <v>0.81223817676674126</v>
      </c>
    </row>
    <row r="3054" spans="1:21" x14ac:dyDescent="0.25">
      <c r="A3054" s="156" t="s">
        <v>16819</v>
      </c>
      <c r="B3054" s="156" t="s">
        <v>399</v>
      </c>
      <c r="C3054" s="223">
        <v>-2.8267467021942139</v>
      </c>
      <c r="D3054" s="221">
        <v>-1.8592369556427002</v>
      </c>
      <c r="E3054" s="221">
        <v>-2.2346374988555908</v>
      </c>
      <c r="F3054" s="221">
        <v>1.1159229278564453</v>
      </c>
      <c r="G3054" s="221">
        <v>5.2847638130187988</v>
      </c>
      <c r="H3054" s="221">
        <v>-0.26971358060836792</v>
      </c>
      <c r="I3054" s="221">
        <v>-2.7213387489318848</v>
      </c>
      <c r="J3054" s="221">
        <v>-3.1471364498138428</v>
      </c>
      <c r="K3054" s="180">
        <v>3.7309305667877197</v>
      </c>
      <c r="L3054" s="181">
        <v>1.0381897687911987</v>
      </c>
      <c r="M3054" s="181">
        <v>0.79451215267181396</v>
      </c>
      <c r="N3054" s="181">
        <v>1.1426230669021606</v>
      </c>
      <c r="O3054" s="181">
        <v>4.1609501838684082</v>
      </c>
      <c r="P3054" s="181">
        <v>4.0278487205505371</v>
      </c>
      <c r="Q3054" s="181">
        <v>1.281867504119873</v>
      </c>
      <c r="R3054" s="181">
        <v>4.0933756828308105</v>
      </c>
      <c r="S3054" s="226">
        <f t="shared" si="143"/>
        <v>20.270297646522522</v>
      </c>
      <c r="T3054" s="181">
        <f t="shared" si="141"/>
        <v>-8.444537897555989</v>
      </c>
      <c r="U3054" s="226">
        <f t="shared" si="142"/>
        <v>-0.55401495270745327</v>
      </c>
    </row>
    <row r="3055" spans="1:21" x14ac:dyDescent="0.25">
      <c r="A3055" s="156" t="s">
        <v>16820</v>
      </c>
      <c r="B3055" s="156" t="s">
        <v>399</v>
      </c>
      <c r="C3055" s="223">
        <v>-1.8561736345291138</v>
      </c>
      <c r="D3055" s="221">
        <v>-0.88866424560546875</v>
      </c>
      <c r="E3055" s="221">
        <v>-1.2640645503997803</v>
      </c>
      <c r="F3055" s="221">
        <v>2.0864956378936768</v>
      </c>
      <c r="G3055" s="221">
        <v>6.2553362846374512</v>
      </c>
      <c r="H3055" s="221">
        <v>1.1342000961303711</v>
      </c>
      <c r="I3055" s="221">
        <v>4.6272459030151367</v>
      </c>
      <c r="J3055" s="221">
        <v>-2.1765637397766113</v>
      </c>
      <c r="K3055" s="180">
        <v>558</v>
      </c>
      <c r="L3055" s="181">
        <v>238</v>
      </c>
      <c r="M3055" s="181">
        <v>135</v>
      </c>
      <c r="N3055" s="181">
        <v>138</v>
      </c>
      <c r="O3055" s="181">
        <v>531</v>
      </c>
      <c r="P3055" s="181">
        <v>904</v>
      </c>
      <c r="Q3055" s="181">
        <v>303</v>
      </c>
      <c r="R3055" s="181">
        <v>911</v>
      </c>
      <c r="S3055" s="226">
        <f t="shared" si="143"/>
        <v>3718</v>
      </c>
      <c r="T3055" s="181">
        <f t="shared" si="141"/>
        <v>2636.1471009254456</v>
      </c>
      <c r="U3055" s="226">
        <f t="shared" si="142"/>
        <v>172.9478781629706</v>
      </c>
    </row>
    <row r="3056" spans="1:21" x14ac:dyDescent="0.25">
      <c r="A3056" s="156" t="s">
        <v>16821</v>
      </c>
      <c r="B3056" s="156" t="s">
        <v>399</v>
      </c>
      <c r="C3056" s="223">
        <v>-2.5286400318145752</v>
      </c>
      <c r="D3056" s="221">
        <v>8.1280946731567383</v>
      </c>
      <c r="E3056" s="221">
        <v>1.5367358922958374</v>
      </c>
      <c r="F3056" s="221">
        <v>-1.7956007719039917</v>
      </c>
      <c r="G3056" s="221">
        <v>8.8307857513427734</v>
      </c>
      <c r="H3056" s="221">
        <v>9.0463342666625977</v>
      </c>
      <c r="I3056" s="221">
        <v>-1.3681142330169678</v>
      </c>
      <c r="J3056" s="221">
        <v>-1.8128981590270996</v>
      </c>
      <c r="K3056" s="180">
        <v>930</v>
      </c>
      <c r="L3056" s="181">
        <v>357</v>
      </c>
      <c r="M3056" s="181">
        <v>243</v>
      </c>
      <c r="N3056" s="181">
        <v>218</v>
      </c>
      <c r="O3056" s="181">
        <v>948</v>
      </c>
      <c r="P3056" s="181">
        <v>1289</v>
      </c>
      <c r="Q3056" s="181">
        <v>499</v>
      </c>
      <c r="R3056" s="181">
        <v>1378</v>
      </c>
      <c r="S3056" s="226">
        <f t="shared" si="143"/>
        <v>5862</v>
      </c>
      <c r="T3056" s="181">
        <f t="shared" si="141"/>
        <v>17383.527518868446</v>
      </c>
      <c r="U3056" s="226">
        <f t="shared" si="142"/>
        <v>1140.4690574059634</v>
      </c>
    </row>
    <row r="3057" spans="1:21" x14ac:dyDescent="0.25">
      <c r="A3057" s="156" t="s">
        <v>16822</v>
      </c>
      <c r="B3057" s="156" t="s">
        <v>399</v>
      </c>
      <c r="C3057" s="223">
        <v>-2.1414060592651367</v>
      </c>
      <c r="D3057" s="221">
        <v>-0.13867834210395813</v>
      </c>
      <c r="E3057" s="221">
        <v>-5.811244010925293</v>
      </c>
      <c r="F3057" s="221">
        <v>16.998449325561523</v>
      </c>
      <c r="G3057" s="221">
        <v>7.2542142868041992</v>
      </c>
      <c r="H3057" s="221">
        <v>7.1688718795776367</v>
      </c>
      <c r="I3057" s="221">
        <v>-3.8292512893676758</v>
      </c>
      <c r="J3057" s="221">
        <v>-1.4265776872634888</v>
      </c>
      <c r="K3057" s="180">
        <v>1157</v>
      </c>
      <c r="L3057" s="181">
        <v>426</v>
      </c>
      <c r="M3057" s="181">
        <v>388</v>
      </c>
      <c r="N3057" s="181">
        <v>344</v>
      </c>
      <c r="O3057" s="181">
        <v>1284</v>
      </c>
      <c r="P3057" s="181">
        <v>1521</v>
      </c>
      <c r="Q3057" s="181">
        <v>500</v>
      </c>
      <c r="R3057" s="181">
        <v>1532</v>
      </c>
      <c r="S3057" s="226">
        <f t="shared" si="143"/>
        <v>7152</v>
      </c>
      <c r="T3057" s="181">
        <f t="shared" si="141"/>
        <v>17174.142718970776</v>
      </c>
      <c r="U3057" s="226">
        <f t="shared" si="142"/>
        <v>1126.7320937709799</v>
      </c>
    </row>
    <row r="3058" spans="1:21" x14ac:dyDescent="0.25">
      <c r="A3058" s="156" t="s">
        <v>16793</v>
      </c>
      <c r="B3058" s="156" t="s">
        <v>399</v>
      </c>
      <c r="C3058" s="223">
        <v>-3.8649733066558838</v>
      </c>
      <c r="D3058" s="221">
        <v>-0.42382189631462097</v>
      </c>
      <c r="E3058" s="221">
        <v>-0.79922235012054443</v>
      </c>
      <c r="F3058" s="221">
        <v>2.1873981952667236</v>
      </c>
      <c r="G3058" s="221">
        <v>6.7201786041259766</v>
      </c>
      <c r="H3058" s="221">
        <v>1.1657016277313232</v>
      </c>
      <c r="I3058" s="221">
        <v>-1.2859234809875488</v>
      </c>
      <c r="J3058" s="221">
        <v>-1.7117211818695068</v>
      </c>
      <c r="K3058" s="180">
        <v>396.686279296875</v>
      </c>
      <c r="L3058" s="181">
        <v>172.35932922363281</v>
      </c>
      <c r="M3058" s="181">
        <v>88.344978332519531</v>
      </c>
      <c r="N3058" s="181">
        <v>71.888565063476562</v>
      </c>
      <c r="O3058" s="181">
        <v>377.6314697265625</v>
      </c>
      <c r="P3058" s="181">
        <v>661.72119140625</v>
      </c>
      <c r="Q3058" s="181">
        <v>266.76718139648437</v>
      </c>
      <c r="R3058" s="181">
        <v>536.13275146484375</v>
      </c>
      <c r="S3058" s="226">
        <f t="shared" si="143"/>
        <v>2571.5317459106445</v>
      </c>
      <c r="T3058" s="181">
        <f t="shared" si="141"/>
        <v>528.77852145447059</v>
      </c>
      <c r="U3058" s="226">
        <f t="shared" si="142"/>
        <v>34.69120644731801</v>
      </c>
    </row>
    <row r="3059" spans="1:21" x14ac:dyDescent="0.25">
      <c r="A3059" s="156" t="s">
        <v>16823</v>
      </c>
      <c r="B3059" s="156" t="s">
        <v>399</v>
      </c>
      <c r="C3059" s="223">
        <v>-1.3434423208236694</v>
      </c>
      <c r="D3059" s="221">
        <v>1.3016693592071533</v>
      </c>
      <c r="E3059" s="221">
        <v>-0.75133323669433594</v>
      </c>
      <c r="F3059" s="221">
        <v>7.8321280479431152</v>
      </c>
      <c r="G3059" s="221">
        <v>16.698871612548828</v>
      </c>
      <c r="H3059" s="221">
        <v>5.8819150924682617</v>
      </c>
      <c r="I3059" s="221">
        <v>-1.2380346059799194</v>
      </c>
      <c r="J3059" s="221">
        <v>-1.5311907529830933</v>
      </c>
      <c r="K3059" s="180">
        <v>1150</v>
      </c>
      <c r="L3059" s="181">
        <v>386</v>
      </c>
      <c r="M3059" s="181">
        <v>335</v>
      </c>
      <c r="N3059" s="181">
        <v>370</v>
      </c>
      <c r="O3059" s="181">
        <v>1290</v>
      </c>
      <c r="P3059" s="181">
        <v>1261</v>
      </c>
      <c r="Q3059" s="181">
        <v>394</v>
      </c>
      <c r="R3059" s="181">
        <v>1124</v>
      </c>
      <c r="S3059" s="226">
        <f t="shared" si="143"/>
        <v>6310</v>
      </c>
      <c r="T3059" s="181">
        <f t="shared" si="141"/>
        <v>28353.471717834473</v>
      </c>
      <c r="U3059" s="226">
        <f t="shared" si="142"/>
        <v>1860.1665932951107</v>
      </c>
    </row>
    <row r="3060" spans="1:21" x14ac:dyDescent="0.25">
      <c r="A3060" s="156" t="s">
        <v>16824</v>
      </c>
      <c r="B3060" s="156" t="s">
        <v>399</v>
      </c>
      <c r="C3060" s="223">
        <v>-1.4458552598953247</v>
      </c>
      <c r="D3060" s="221">
        <v>-0.47834587097167969</v>
      </c>
      <c r="E3060" s="221">
        <v>-0.85374617576599121</v>
      </c>
      <c r="F3060" s="221">
        <v>14.179884910583496</v>
      </c>
      <c r="G3060" s="221">
        <v>6.6656546592712402</v>
      </c>
      <c r="H3060" s="221">
        <v>0.99612307548522949</v>
      </c>
      <c r="I3060" s="221">
        <v>-0.202235147356987</v>
      </c>
      <c r="J3060" s="221">
        <v>-1.7662450075149536</v>
      </c>
      <c r="K3060" s="180">
        <v>546</v>
      </c>
      <c r="L3060" s="181">
        <v>196</v>
      </c>
      <c r="M3060" s="181">
        <v>132</v>
      </c>
      <c r="N3060" s="181">
        <v>116</v>
      </c>
      <c r="O3060" s="181">
        <v>538</v>
      </c>
      <c r="P3060" s="181">
        <v>765</v>
      </c>
      <c r="Q3060" s="181">
        <v>317</v>
      </c>
      <c r="R3060" s="181">
        <v>781</v>
      </c>
      <c r="S3060" s="226">
        <f t="shared" si="143"/>
        <v>3391</v>
      </c>
      <c r="T3060" s="181">
        <f t="shared" si="141"/>
        <v>3553.5898586660624</v>
      </c>
      <c r="U3060" s="226">
        <f t="shared" si="142"/>
        <v>233.13791013482879</v>
      </c>
    </row>
    <row r="3061" spans="1:21" x14ac:dyDescent="0.25">
      <c r="A3061" s="156" t="s">
        <v>16787</v>
      </c>
      <c r="B3061" s="156" t="s">
        <v>399</v>
      </c>
      <c r="C3061" s="223">
        <v>-1.3615313768386841</v>
      </c>
      <c r="D3061" s="221">
        <v>11.38204288482666</v>
      </c>
      <c r="E3061" s="221">
        <v>-0.76942259073257446</v>
      </c>
      <c r="F3061" s="221">
        <v>2.5811376571655273</v>
      </c>
      <c r="G3061" s="221">
        <v>18.426034927368164</v>
      </c>
      <c r="H3061" s="221">
        <v>1.6629844903945923</v>
      </c>
      <c r="I3061" s="221">
        <v>-1.2561236619949341</v>
      </c>
      <c r="J3061" s="221">
        <v>-1.6819213628768921</v>
      </c>
      <c r="K3061" s="180">
        <v>656.94989013671875</v>
      </c>
      <c r="L3061" s="181">
        <v>225.85720825195312</v>
      </c>
      <c r="M3061" s="181">
        <v>159.08203125</v>
      </c>
      <c r="N3061" s="181">
        <v>140.42425537109375</v>
      </c>
      <c r="O3061" s="181">
        <v>658.913818359375</v>
      </c>
      <c r="P3061" s="181">
        <v>1014.3934326171875</v>
      </c>
      <c r="Q3061" s="181">
        <v>381.01129150390625</v>
      </c>
      <c r="R3061" s="181">
        <v>917.1766357421875</v>
      </c>
      <c r="S3061" s="226">
        <f t="shared" si="143"/>
        <v>4153.8085632324219</v>
      </c>
      <c r="T3061" s="181">
        <f t="shared" si="141"/>
        <v>13723.184867517703</v>
      </c>
      <c r="U3061" s="226">
        <f t="shared" si="142"/>
        <v>900.3274906935842</v>
      </c>
    </row>
    <row r="3062" spans="1:21" x14ac:dyDescent="0.25">
      <c r="A3062" s="156" t="s">
        <v>16825</v>
      </c>
      <c r="B3062" s="156" t="s">
        <v>399</v>
      </c>
      <c r="C3062" s="223">
        <v>-1.7511550188064575</v>
      </c>
      <c r="D3062" s="221">
        <v>-0.53020572662353516</v>
      </c>
      <c r="E3062" s="221">
        <v>-0.90560621023178101</v>
      </c>
      <c r="F3062" s="221">
        <v>2.4449541568756104</v>
      </c>
      <c r="G3062" s="221">
        <v>6.6137948036193848</v>
      </c>
      <c r="H3062" s="221">
        <v>4.041236400604248</v>
      </c>
      <c r="I3062" s="221">
        <v>-1.3923074007034302</v>
      </c>
      <c r="J3062" s="221">
        <v>-1.8181051015853882</v>
      </c>
      <c r="K3062" s="180">
        <v>577</v>
      </c>
      <c r="L3062" s="181">
        <v>187</v>
      </c>
      <c r="M3062" s="181">
        <v>120</v>
      </c>
      <c r="N3062" s="181">
        <v>131</v>
      </c>
      <c r="O3062" s="181">
        <v>614</v>
      </c>
      <c r="P3062" s="181">
        <v>776</v>
      </c>
      <c r="Q3062" s="181">
        <v>323</v>
      </c>
      <c r="R3062" s="181">
        <v>752</v>
      </c>
      <c r="S3062" s="226">
        <f t="shared" si="143"/>
        <v>3480</v>
      </c>
      <c r="T3062" s="181">
        <f t="shared" si="141"/>
        <v>4481.990462064743</v>
      </c>
      <c r="U3062" s="226">
        <f t="shared" si="142"/>
        <v>294.04684590197758</v>
      </c>
    </row>
    <row r="3063" spans="1:21" x14ac:dyDescent="0.25">
      <c r="A3063" s="156" t="s">
        <v>16788</v>
      </c>
      <c r="B3063" s="156" t="s">
        <v>399</v>
      </c>
      <c r="C3063" s="223">
        <v>-2.8744158744812012</v>
      </c>
      <c r="D3063" s="221">
        <v>-0.21837617456912994</v>
      </c>
      <c r="E3063" s="221">
        <v>0.26987609267234802</v>
      </c>
      <c r="F3063" s="221">
        <v>2.7567837238311768</v>
      </c>
      <c r="G3063" s="221">
        <v>12.479999542236328</v>
      </c>
      <c r="H3063" s="221">
        <v>12.114843368530273</v>
      </c>
      <c r="I3063" s="221">
        <v>-0.49475526809692383</v>
      </c>
      <c r="J3063" s="221">
        <v>-1.3374341726303101</v>
      </c>
      <c r="K3063" s="180">
        <v>1595.73974609375</v>
      </c>
      <c r="L3063" s="181">
        <v>584.80517578125</v>
      </c>
      <c r="M3063" s="181">
        <v>471.03759765625</v>
      </c>
      <c r="N3063" s="181">
        <v>422.13751220703125</v>
      </c>
      <c r="O3063" s="181">
        <v>1713.4991455078125</v>
      </c>
      <c r="P3063" s="181">
        <v>2042.8262939453125</v>
      </c>
      <c r="Q3063" s="181">
        <v>580.81329345703125</v>
      </c>
      <c r="R3063" s="181">
        <v>1343.2554931640625</v>
      </c>
      <c r="S3063" s="226">
        <f t="shared" si="143"/>
        <v>8754.1142578125</v>
      </c>
      <c r="T3063" s="181">
        <f t="shared" si="141"/>
        <v>40625.449330333249</v>
      </c>
      <c r="U3063" s="226">
        <f t="shared" si="142"/>
        <v>2665.2857341048352</v>
      </c>
    </row>
    <row r="3064" spans="1:21" x14ac:dyDescent="0.25">
      <c r="A3064" s="156" t="s">
        <v>16826</v>
      </c>
      <c r="B3064" s="156" t="s">
        <v>399</v>
      </c>
      <c r="C3064" s="223">
        <v>-59.394050598144531</v>
      </c>
      <c r="D3064" s="221">
        <v>-0.70896071195602417</v>
      </c>
      <c r="E3064" s="221">
        <v>-1.08436119556427</v>
      </c>
      <c r="F3064" s="221">
        <v>2.2661993503570557</v>
      </c>
      <c r="G3064" s="221">
        <v>6.4350395202636719</v>
      </c>
      <c r="H3064" s="221">
        <v>0.88056278228759766</v>
      </c>
      <c r="I3064" s="221">
        <v>-1.571062445640564</v>
      </c>
      <c r="J3064" s="221">
        <v>-1.9968600273132324</v>
      </c>
      <c r="K3064" s="180">
        <v>16.822445869445801</v>
      </c>
      <c r="L3064" s="181">
        <v>4.6806254386901855</v>
      </c>
      <c r="M3064" s="181">
        <v>2.4561698436737061</v>
      </c>
      <c r="N3064" s="181">
        <v>2.2707984447479248</v>
      </c>
      <c r="O3064" s="181">
        <v>17.795644760131836</v>
      </c>
      <c r="P3064" s="181">
        <v>17.471244812011719</v>
      </c>
      <c r="Q3064" s="181">
        <v>4.9586825370788574</v>
      </c>
      <c r="R3064" s="181">
        <v>12.60524845123291</v>
      </c>
      <c r="S3064" s="226">
        <f t="shared" si="143"/>
        <v>79.060860157012939</v>
      </c>
      <c r="T3064" s="181">
        <f t="shared" si="141"/>
        <v>-903.04998542450289</v>
      </c>
      <c r="U3064" s="226">
        <f t="shared" si="142"/>
        <v>-59.245775320899405</v>
      </c>
    </row>
    <row r="3065" spans="1:21" x14ac:dyDescent="0.25">
      <c r="A3065" s="156" t="s">
        <v>16827</v>
      </c>
      <c r="B3065" s="156" t="s">
        <v>399</v>
      </c>
      <c r="C3065" s="223">
        <v>-2.834125280380249</v>
      </c>
      <c r="D3065" s="221">
        <v>-1.8666157722473145</v>
      </c>
      <c r="E3065" s="221">
        <v>-2.2420163154602051</v>
      </c>
      <c r="F3065" s="221">
        <v>1.1085439920425415</v>
      </c>
      <c r="G3065" s="221">
        <v>5.2773842811584473</v>
      </c>
      <c r="H3065" s="221">
        <v>2.6041734218597412</v>
      </c>
      <c r="I3065" s="221">
        <v>-2.728717565536499</v>
      </c>
      <c r="J3065" s="221">
        <v>-0.79754447937011719</v>
      </c>
      <c r="K3065" s="180">
        <v>778.859130859375</v>
      </c>
      <c r="L3065" s="181">
        <v>247.77943420410156</v>
      </c>
      <c r="M3065" s="181">
        <v>98.765228271484375</v>
      </c>
      <c r="N3065" s="181">
        <v>129.95425415039062</v>
      </c>
      <c r="O3065" s="181">
        <v>689.6239013671875</v>
      </c>
      <c r="P3065" s="181">
        <v>869.82708740234375</v>
      </c>
      <c r="Q3065" s="181">
        <v>287.632080078125</v>
      </c>
      <c r="R3065" s="181">
        <v>721.67926025390625</v>
      </c>
      <c r="S3065" s="226">
        <f t="shared" si="143"/>
        <v>3824.1203765869141</v>
      </c>
      <c r="T3065" s="181">
        <f t="shared" si="141"/>
        <v>1796.8863023473496</v>
      </c>
      <c r="U3065" s="226">
        <f t="shared" si="142"/>
        <v>117.88707586992473</v>
      </c>
    </row>
    <row r="3066" spans="1:21" x14ac:dyDescent="0.25">
      <c r="A3066" s="156" t="s">
        <v>16799</v>
      </c>
      <c r="B3066" s="156" t="s">
        <v>399</v>
      </c>
      <c r="C3066" s="223">
        <v>-1.9538012742996216</v>
      </c>
      <c r="D3066" s="221">
        <v>-0.98629182577133179</v>
      </c>
      <c r="E3066" s="221">
        <v>-1.3616923093795776</v>
      </c>
      <c r="F3066" s="221">
        <v>1.9888679981231689</v>
      </c>
      <c r="G3066" s="221">
        <v>6.1577086448669434</v>
      </c>
      <c r="H3066" s="221">
        <v>0.60323172807693481</v>
      </c>
      <c r="I3066" s="221">
        <v>-1.8483935594558716</v>
      </c>
      <c r="J3066" s="221">
        <v>-2.27419114112854</v>
      </c>
      <c r="K3066" s="180">
        <v>315.5877685546875</v>
      </c>
      <c r="L3066" s="181">
        <v>120.01224517822266</v>
      </c>
      <c r="M3066" s="181">
        <v>75.159187316894531</v>
      </c>
      <c r="N3066" s="181">
        <v>60.208164215087891</v>
      </c>
      <c r="O3066" s="181">
        <v>283.26123046875</v>
      </c>
      <c r="P3066" s="181">
        <v>436.812255859375</v>
      </c>
      <c r="Q3066" s="181">
        <v>170.52244567871094</v>
      </c>
      <c r="R3066" s="181">
        <v>377.00814819335937</v>
      </c>
      <c r="S3066" s="226">
        <f t="shared" si="143"/>
        <v>1838.5714454650879</v>
      </c>
      <c r="T3066" s="181">
        <f t="shared" si="141"/>
        <v>117.59748138772784</v>
      </c>
      <c r="U3066" s="226">
        <f t="shared" si="142"/>
        <v>7.7151365628181434</v>
      </c>
    </row>
    <row r="3067" spans="1:21" x14ac:dyDescent="0.25">
      <c r="A3067" s="156" t="s">
        <v>16802</v>
      </c>
      <c r="B3067" s="156" t="s">
        <v>399</v>
      </c>
      <c r="C3067" s="223">
        <v>-2.651324987411499</v>
      </c>
      <c r="D3067" s="221">
        <v>-1.6838158369064331</v>
      </c>
      <c r="E3067" s="221">
        <v>-2.0592160224914551</v>
      </c>
      <c r="F3067" s="221">
        <v>1.2913440465927124</v>
      </c>
      <c r="G3067" s="221">
        <v>5.4601845741271973</v>
      </c>
      <c r="H3067" s="221">
        <v>-9.429226815700531E-2</v>
      </c>
      <c r="I3067" s="221">
        <v>-2.545917272567749</v>
      </c>
      <c r="J3067" s="221">
        <v>-2.971714973449707</v>
      </c>
      <c r="K3067" s="180">
        <v>2.3783447742462158</v>
      </c>
      <c r="L3067" s="181">
        <v>0.86621034145355225</v>
      </c>
      <c r="M3067" s="181">
        <v>0.6496577262878418</v>
      </c>
      <c r="N3067" s="181">
        <v>0.55444926023483276</v>
      </c>
      <c r="O3067" s="181">
        <v>2.1673927307128906</v>
      </c>
      <c r="P3067" s="181">
        <v>3.4760422706604004</v>
      </c>
      <c r="Q3067" s="181">
        <v>1.6988177299499512</v>
      </c>
      <c r="R3067" s="181">
        <v>6.6365900039672852</v>
      </c>
      <c r="S3067" s="226">
        <f t="shared" si="143"/>
        <v>18.42750483751297</v>
      </c>
      <c r="T3067" s="181">
        <f t="shared" si="141"/>
        <v>-20.926607312091875</v>
      </c>
      <c r="U3067" s="226">
        <f t="shared" si="142"/>
        <v>-1.372917440952151</v>
      </c>
    </row>
    <row r="3068" spans="1:21" x14ac:dyDescent="0.25">
      <c r="A3068" s="156" t="s">
        <v>16803</v>
      </c>
      <c r="B3068" s="156" t="s">
        <v>399</v>
      </c>
      <c r="C3068" s="223">
        <v>-2.6946353912353516</v>
      </c>
      <c r="D3068" s="221">
        <v>-1.7271260023117065</v>
      </c>
      <c r="E3068" s="221">
        <v>-2.1025264263153076</v>
      </c>
      <c r="F3068" s="221">
        <v>1.248033881187439</v>
      </c>
      <c r="G3068" s="221">
        <v>5.416874885559082</v>
      </c>
      <c r="H3068" s="221">
        <v>-0.13760240375995636</v>
      </c>
      <c r="I3068" s="221">
        <v>-2.5892276763916016</v>
      </c>
      <c r="J3068" s="221">
        <v>-3.0150253772735596</v>
      </c>
      <c r="K3068" s="180">
        <v>44.626178741455078</v>
      </c>
      <c r="L3068" s="181">
        <v>13.453765869140625</v>
      </c>
      <c r="M3068" s="181">
        <v>11.398867607116699</v>
      </c>
      <c r="N3068" s="181">
        <v>10.545890808105469</v>
      </c>
      <c r="O3068" s="181">
        <v>35.82501220703125</v>
      </c>
      <c r="P3068" s="181">
        <v>40.244983673095703</v>
      </c>
      <c r="Q3068" s="181">
        <v>15.431119918823242</v>
      </c>
      <c r="R3068" s="181">
        <v>44.897579193115234</v>
      </c>
      <c r="S3068" s="226">
        <f t="shared" si="143"/>
        <v>216.4233980178833</v>
      </c>
      <c r="T3068" s="181">
        <f t="shared" si="141"/>
        <v>-141.09264182264934</v>
      </c>
      <c r="U3068" s="226">
        <f t="shared" si="142"/>
        <v>-9.2565672905995111</v>
      </c>
    </row>
    <row r="3069" spans="1:21" x14ac:dyDescent="0.25">
      <c r="A3069" s="156" t="s">
        <v>16807</v>
      </c>
      <c r="B3069" s="156" t="s">
        <v>399</v>
      </c>
      <c r="C3069" s="223">
        <v>-1.9245728254318237</v>
      </c>
      <c r="D3069" s="221">
        <v>-3.7678449153900146</v>
      </c>
      <c r="E3069" s="221">
        <v>-1.3324638605117798</v>
      </c>
      <c r="F3069" s="221">
        <v>2.0180964469909668</v>
      </c>
      <c r="G3069" s="221">
        <v>9.2279987335205078</v>
      </c>
      <c r="H3069" s="221">
        <v>3.0825824737548828</v>
      </c>
      <c r="I3069" s="221">
        <v>-1.8191651105880737</v>
      </c>
      <c r="J3069" s="221">
        <v>-1.9512312412261963</v>
      </c>
      <c r="K3069" s="180">
        <v>891.310546875</v>
      </c>
      <c r="L3069" s="181">
        <v>297.75863647460937</v>
      </c>
      <c r="M3069" s="181">
        <v>192.60955810546875</v>
      </c>
      <c r="N3069" s="181">
        <v>160.18038940429687</v>
      </c>
      <c r="O3069" s="181">
        <v>781.2479248046875</v>
      </c>
      <c r="P3069" s="181">
        <v>1165.484375</v>
      </c>
      <c r="Q3069" s="181">
        <v>327.23971557617187</v>
      </c>
      <c r="R3069" s="181">
        <v>982.7017822265625</v>
      </c>
      <c r="S3069" s="226">
        <f t="shared" si="143"/>
        <v>4798.5329284667969</v>
      </c>
      <c r="T3069" s="181">
        <f t="shared" si="141"/>
        <v>5518.5888541883141</v>
      </c>
      <c r="U3069" s="226">
        <f t="shared" si="142"/>
        <v>362.05423910168992</v>
      </c>
    </row>
    <row r="3070" spans="1:21" x14ac:dyDescent="0.25">
      <c r="A3070" s="156" t="s">
        <v>16828</v>
      </c>
      <c r="B3070" s="156" t="s">
        <v>399</v>
      </c>
      <c r="C3070" s="223">
        <v>-0.66039633750915527</v>
      </c>
      <c r="D3070" s="221">
        <v>0.96297794580459595</v>
      </c>
      <c r="E3070" s="221">
        <v>11.949567794799805</v>
      </c>
      <c r="F3070" s="221">
        <v>3.0695345401763916</v>
      </c>
      <c r="G3070" s="221">
        <v>22.225992202758789</v>
      </c>
      <c r="H3070" s="221">
        <v>3.7292544841766357</v>
      </c>
      <c r="I3070" s="221">
        <v>-0.7677270770072937</v>
      </c>
      <c r="J3070" s="221">
        <v>-0.54029053449630737</v>
      </c>
      <c r="K3070" s="180">
        <v>1163</v>
      </c>
      <c r="L3070" s="181">
        <v>451</v>
      </c>
      <c r="M3070" s="181">
        <v>318</v>
      </c>
      <c r="N3070" s="181">
        <v>314</v>
      </c>
      <c r="O3070" s="181">
        <v>1209</v>
      </c>
      <c r="P3070" s="181">
        <v>1804</v>
      </c>
      <c r="Q3070" s="181">
        <v>694</v>
      </c>
      <c r="R3070" s="181">
        <v>2122</v>
      </c>
      <c r="S3070" s="226">
        <f t="shared" si="143"/>
        <v>8075</v>
      </c>
      <c r="T3070" s="181">
        <f t="shared" si="141"/>
        <v>36349.559074342251</v>
      </c>
      <c r="U3070" s="226">
        <f t="shared" si="142"/>
        <v>2384.760361764364</v>
      </c>
    </row>
    <row r="3071" spans="1:21" x14ac:dyDescent="0.25">
      <c r="A3071" s="156" t="s">
        <v>16829</v>
      </c>
      <c r="B3071" s="156" t="s">
        <v>399</v>
      </c>
      <c r="C3071" s="223">
        <v>-0.21386569738388062</v>
      </c>
      <c r="D3071" s="221">
        <v>-0.89958596229553223</v>
      </c>
      <c r="E3071" s="221">
        <v>0.97102904319763184</v>
      </c>
      <c r="F3071" s="221">
        <v>5.0508337020874023</v>
      </c>
      <c r="G3071" s="221">
        <v>16.370937347412109</v>
      </c>
      <c r="H3071" s="221">
        <v>5.6169195175170898</v>
      </c>
      <c r="I3071" s="221">
        <v>-0.22370617091655731</v>
      </c>
      <c r="J3071" s="221">
        <v>-0.62666952610015869</v>
      </c>
      <c r="K3071" s="180">
        <v>1928</v>
      </c>
      <c r="L3071" s="181">
        <v>663</v>
      </c>
      <c r="M3071" s="181">
        <v>515</v>
      </c>
      <c r="N3071" s="181">
        <v>559</v>
      </c>
      <c r="O3071" s="181">
        <v>1978</v>
      </c>
      <c r="P3071" s="181">
        <v>2186</v>
      </c>
      <c r="Q3071" s="181">
        <v>724</v>
      </c>
      <c r="R3071" s="181">
        <v>1764</v>
      </c>
      <c r="S3071" s="226">
        <f t="shared" si="143"/>
        <v>10317</v>
      </c>
      <c r="T3071" s="181">
        <f t="shared" si="141"/>
        <v>45707.629265844822</v>
      </c>
      <c r="U3071" s="226">
        <f t="shared" si="142"/>
        <v>2998.7087953522837</v>
      </c>
    </row>
    <row r="3072" spans="1:21" x14ac:dyDescent="0.25">
      <c r="A3072" s="156" t="s">
        <v>16830</v>
      </c>
      <c r="B3072" s="156" t="s">
        <v>399</v>
      </c>
      <c r="C3072" s="223">
        <v>-1.5537282228469849</v>
      </c>
      <c r="D3072" s="221">
        <v>-0.58621877431869507</v>
      </c>
      <c r="E3072" s="221">
        <v>-0.96161919832229614</v>
      </c>
      <c r="F3072" s="221">
        <v>-1.3972345590591431</v>
      </c>
      <c r="G3072" s="221">
        <v>17.792932510375977</v>
      </c>
      <c r="H3072" s="221">
        <v>12.380098342895508</v>
      </c>
      <c r="I3072" s="221">
        <v>-1.4483205080032349</v>
      </c>
      <c r="J3072" s="221">
        <v>-0.66235852241516113</v>
      </c>
      <c r="K3072" s="180">
        <v>989</v>
      </c>
      <c r="L3072" s="181">
        <v>386</v>
      </c>
      <c r="M3072" s="181">
        <v>275</v>
      </c>
      <c r="N3072" s="181">
        <v>227</v>
      </c>
      <c r="O3072" s="181">
        <v>1147</v>
      </c>
      <c r="P3072" s="181">
        <v>1351</v>
      </c>
      <c r="Q3072" s="181">
        <v>434</v>
      </c>
      <c r="R3072" s="181">
        <v>1229</v>
      </c>
      <c r="S3072" s="226">
        <f t="shared" si="143"/>
        <v>6038</v>
      </c>
      <c r="T3072" s="181">
        <f t="shared" si="141"/>
        <v>33346.861542403698</v>
      </c>
      <c r="U3072" s="226">
        <f t="shared" si="142"/>
        <v>2187.7644631926751</v>
      </c>
    </row>
    <row r="3073" spans="1:21" x14ac:dyDescent="0.25">
      <c r="A3073" s="156" t="s">
        <v>16831</v>
      </c>
      <c r="B3073" s="156" t="s">
        <v>399</v>
      </c>
      <c r="C3073" s="223">
        <v>-1.7321988344192505</v>
      </c>
      <c r="D3073" s="221">
        <v>-0.76468944549560547</v>
      </c>
      <c r="E3073" s="221">
        <v>-1.1400898694992065</v>
      </c>
      <c r="F3073" s="221">
        <v>2.21047043800354</v>
      </c>
      <c r="G3073" s="221">
        <v>7.9846606254577637</v>
      </c>
      <c r="H3073" s="221">
        <v>10.806092262268066</v>
      </c>
      <c r="I3073" s="221">
        <v>-1.6267911195755005</v>
      </c>
      <c r="J3073" s="221">
        <v>3.9030616283416748</v>
      </c>
      <c r="K3073" s="180">
        <v>359</v>
      </c>
      <c r="L3073" s="181">
        <v>105</v>
      </c>
      <c r="M3073" s="181">
        <v>91</v>
      </c>
      <c r="N3073" s="181">
        <v>81</v>
      </c>
      <c r="O3073" s="181">
        <v>369</v>
      </c>
      <c r="P3073" s="181">
        <v>511</v>
      </c>
      <c r="Q3073" s="181">
        <v>198</v>
      </c>
      <c r="R3073" s="181">
        <v>437</v>
      </c>
      <c r="S3073" s="226">
        <f t="shared" si="143"/>
        <v>2151</v>
      </c>
      <c r="T3073" s="181">
        <f t="shared" si="141"/>
        <v>9224.934360742569</v>
      </c>
      <c r="U3073" s="226">
        <f t="shared" si="142"/>
        <v>605.2138832931646</v>
      </c>
    </row>
    <row r="3074" spans="1:21" x14ac:dyDescent="0.25">
      <c r="A3074" s="156" t="s">
        <v>16832</v>
      </c>
      <c r="B3074" s="156" t="s">
        <v>399</v>
      </c>
      <c r="C3074" s="223">
        <v>-1.9843510389328003</v>
      </c>
      <c r="D3074" s="221">
        <v>-1.0168417692184448</v>
      </c>
      <c r="E3074" s="221">
        <v>-1.3922420740127563</v>
      </c>
      <c r="F3074" s="221">
        <v>1.9583181142807007</v>
      </c>
      <c r="G3074" s="221">
        <v>6.1271586418151855</v>
      </c>
      <c r="H3074" s="221">
        <v>7.8979401588439941</v>
      </c>
      <c r="I3074" s="221">
        <v>-1.8789433240890503</v>
      </c>
      <c r="J3074" s="221">
        <v>-2.3047409057617187</v>
      </c>
      <c r="K3074" s="180">
        <v>48.664382934570312</v>
      </c>
      <c r="L3074" s="181">
        <v>13.208904266357422</v>
      </c>
      <c r="M3074" s="181">
        <v>9.6335620880126953</v>
      </c>
      <c r="N3074" s="181">
        <v>7.3493151664733887</v>
      </c>
      <c r="O3074" s="181">
        <v>52.934932708740234</v>
      </c>
      <c r="P3074" s="181">
        <v>66.143836975097656</v>
      </c>
      <c r="Q3074" s="181">
        <v>18.869863510131836</v>
      </c>
      <c r="R3074" s="181">
        <v>44.294521331787109</v>
      </c>
      <c r="S3074" s="226">
        <f t="shared" si="143"/>
        <v>261.09931898117065</v>
      </c>
      <c r="T3074" s="181">
        <f t="shared" si="141"/>
        <v>600.17945956021754</v>
      </c>
      <c r="U3074" s="226">
        <f t="shared" si="142"/>
        <v>39.375558371343573</v>
      </c>
    </row>
    <row r="3075" spans="1:21" x14ac:dyDescent="0.25">
      <c r="A3075" s="156" t="s">
        <v>16833</v>
      </c>
      <c r="B3075" s="156" t="s">
        <v>249</v>
      </c>
      <c r="C3075" s="223">
        <v>-1.5531941652297974</v>
      </c>
      <c r="D3075" s="221">
        <v>6.3609991073608398</v>
      </c>
      <c r="E3075" s="221">
        <v>-0.96108520030975342</v>
      </c>
      <c r="F3075" s="221">
        <v>2.3894751071929932</v>
      </c>
      <c r="G3075" s="221">
        <v>14.110081672668457</v>
      </c>
      <c r="H3075" s="221">
        <v>1.0038387775421143</v>
      </c>
      <c r="I3075" s="221">
        <v>-1.4477864503860474</v>
      </c>
      <c r="J3075" s="221">
        <v>-1.8735841512680054</v>
      </c>
      <c r="K3075" s="180">
        <v>918.04595947265625</v>
      </c>
      <c r="L3075" s="181">
        <v>299.77011108398437</v>
      </c>
      <c r="M3075" s="181">
        <v>231.51889038085937</v>
      </c>
      <c r="N3075" s="181">
        <v>190.0328369140625</v>
      </c>
      <c r="O3075" s="181">
        <v>908.67816162109375</v>
      </c>
      <c r="P3075" s="181">
        <v>1114.1009521484375</v>
      </c>
      <c r="Q3075" s="181">
        <v>374.712646484375</v>
      </c>
      <c r="R3075" s="181">
        <v>805.6322021484375</v>
      </c>
      <c r="S3075" s="226">
        <f t="shared" si="143"/>
        <v>4842.4917602539062</v>
      </c>
      <c r="T3075" s="181">
        <f t="shared" si="141"/>
        <v>12600.480330013426</v>
      </c>
      <c r="U3075" s="226">
        <f t="shared" si="142"/>
        <v>826.67099121480362</v>
      </c>
    </row>
    <row r="3076" spans="1:21" x14ac:dyDescent="0.25">
      <c r="A3076" s="156" t="s">
        <v>16834</v>
      </c>
      <c r="B3076" s="156" t="s">
        <v>249</v>
      </c>
      <c r="C3076" s="223">
        <v>-1.3095551729202271</v>
      </c>
      <c r="D3076" s="221">
        <v>-0.60757541656494141</v>
      </c>
      <c r="E3076" s="221">
        <v>-3.7656261920928955</v>
      </c>
      <c r="F3076" s="221">
        <v>15.008304595947266</v>
      </c>
      <c r="G3076" s="221">
        <v>12.248215675354004</v>
      </c>
      <c r="H3076" s="221">
        <v>6.691896915435791</v>
      </c>
      <c r="I3076" s="221">
        <v>0.66221272945404053</v>
      </c>
      <c r="J3076" s="221">
        <v>-2.213106632232666</v>
      </c>
      <c r="K3076" s="180">
        <v>2139</v>
      </c>
      <c r="L3076" s="181">
        <v>702</v>
      </c>
      <c r="M3076" s="181">
        <v>649</v>
      </c>
      <c r="N3076" s="181">
        <v>566</v>
      </c>
      <c r="O3076" s="181">
        <v>2404</v>
      </c>
      <c r="P3076" s="181">
        <v>2380</v>
      </c>
      <c r="Q3076" s="181">
        <v>787</v>
      </c>
      <c r="R3076" s="181">
        <v>2137</v>
      </c>
      <c r="S3076" s="226">
        <f t="shared" si="143"/>
        <v>11764</v>
      </c>
      <c r="T3076" s="181">
        <f t="shared" si="141"/>
        <v>43986.330232620239</v>
      </c>
      <c r="U3076" s="226">
        <f t="shared" si="142"/>
        <v>2885.780721127725</v>
      </c>
    </row>
    <row r="3077" spans="1:21" x14ac:dyDescent="0.25">
      <c r="A3077" s="156" t="s">
        <v>16835</v>
      </c>
      <c r="B3077" s="156" t="s">
        <v>249</v>
      </c>
      <c r="C3077" s="223">
        <v>8.5824303328990936E-2</v>
      </c>
      <c r="D3077" s="221">
        <v>1.2505289316177368</v>
      </c>
      <c r="E3077" s="221">
        <v>10.212808609008789</v>
      </c>
      <c r="F3077" s="221">
        <v>2.4116103649139404</v>
      </c>
      <c r="G3077" s="221">
        <v>19.173789978027344</v>
      </c>
      <c r="H3077" s="221">
        <v>7.6155867576599121</v>
      </c>
      <c r="I3077" s="221">
        <v>0.24111546576023102</v>
      </c>
      <c r="J3077" s="221">
        <v>-0.5642426609992981</v>
      </c>
      <c r="K3077" s="180">
        <v>2185</v>
      </c>
      <c r="L3077" s="181">
        <v>660</v>
      </c>
      <c r="M3077" s="181">
        <v>530</v>
      </c>
      <c r="N3077" s="181">
        <v>620</v>
      </c>
      <c r="O3077" s="181">
        <v>2743</v>
      </c>
      <c r="P3077" s="181">
        <v>2546</v>
      </c>
      <c r="Q3077" s="181">
        <v>803</v>
      </c>
      <c r="R3077" s="181">
        <v>2247</v>
      </c>
      <c r="S3077" s="226">
        <f t="shared" si="143"/>
        <v>12334</v>
      </c>
      <c r="T3077" s="181">
        <f t="shared" ref="T3077:T3140" si="144">SUMPRODUCT(C3077:J3077,K3077:R3077)</f>
        <v>78829.614441134036</v>
      </c>
      <c r="U3077" s="226">
        <f t="shared" ref="U3077:U3140" si="145">(T3077/$T$10045)*$S$10045</f>
        <v>5171.7199503825295</v>
      </c>
    </row>
    <row r="3078" spans="1:21" x14ac:dyDescent="0.25">
      <c r="A3078" s="156" t="s">
        <v>16836</v>
      </c>
      <c r="B3078" s="156" t="s">
        <v>249</v>
      </c>
      <c r="C3078" s="223">
        <v>-1.880976676940918</v>
      </c>
      <c r="D3078" s="221">
        <v>-0.91346734762191772</v>
      </c>
      <c r="E3078" s="221">
        <v>-1.288867712020874</v>
      </c>
      <c r="F3078" s="221">
        <v>20.121452331542969</v>
      </c>
      <c r="G3078" s="221">
        <v>9.0512790679931641</v>
      </c>
      <c r="H3078" s="221">
        <v>7.1008830070495605</v>
      </c>
      <c r="I3078" s="221">
        <v>-1.775568962097168</v>
      </c>
      <c r="J3078" s="221">
        <v>-2.201366662979126</v>
      </c>
      <c r="K3078" s="180">
        <v>1171.4410400390625</v>
      </c>
      <c r="L3078" s="181">
        <v>365.08590698242187</v>
      </c>
      <c r="M3078" s="181">
        <v>284.94509887695312</v>
      </c>
      <c r="N3078" s="181">
        <v>301.7647705078125</v>
      </c>
      <c r="O3078" s="181">
        <v>1386.13916015625</v>
      </c>
      <c r="P3078" s="181">
        <v>1533.5587158203125</v>
      </c>
      <c r="Q3078" s="181">
        <v>580.7735595703125</v>
      </c>
      <c r="R3078" s="181">
        <v>1784.864501953125</v>
      </c>
      <c r="S3078" s="226">
        <f t="shared" ref="S3078:S3141" si="146">SUM(K3078:R3078)</f>
        <v>7408.57275390625</v>
      </c>
      <c r="T3078" s="181">
        <f t="shared" si="144"/>
        <v>21643.350249855495</v>
      </c>
      <c r="U3078" s="226">
        <f t="shared" si="145"/>
        <v>1419.9402987551148</v>
      </c>
    </row>
    <row r="3079" spans="1:21" x14ac:dyDescent="0.25">
      <c r="A3079" s="156" t="s">
        <v>15142</v>
      </c>
      <c r="B3079" s="156" t="s">
        <v>249</v>
      </c>
      <c r="C3079" s="223">
        <v>1.0052933692932129</v>
      </c>
      <c r="D3079" s="221">
        <v>1.9728026390075684</v>
      </c>
      <c r="E3079" s="221">
        <v>1.5974023342132568</v>
      </c>
      <c r="F3079" s="221">
        <v>4.947962760925293</v>
      </c>
      <c r="G3079" s="221">
        <v>73.957221984863281</v>
      </c>
      <c r="H3079" s="221">
        <v>23.558588027954102</v>
      </c>
      <c r="I3079" s="221">
        <v>1.1107010841369629</v>
      </c>
      <c r="J3079" s="221">
        <v>0.68490338325500488</v>
      </c>
      <c r="K3079" s="180">
        <v>56.445297241210938</v>
      </c>
      <c r="L3079" s="181">
        <v>20.107404708862305</v>
      </c>
      <c r="M3079" s="181">
        <v>17.938959121704102</v>
      </c>
      <c r="N3079" s="181">
        <v>17.544696807861328</v>
      </c>
      <c r="O3079" s="181">
        <v>65.4476318359375</v>
      </c>
      <c r="P3079" s="181">
        <v>87.460639953613281</v>
      </c>
      <c r="Q3079" s="181">
        <v>27.466978073120117</v>
      </c>
      <c r="R3079" s="181">
        <v>93.637428283691406</v>
      </c>
      <c r="S3079" s="226">
        <f t="shared" si="146"/>
        <v>386.04903602600098</v>
      </c>
      <c r="T3079" s="181">
        <f t="shared" si="144"/>
        <v>7207.2926809060109</v>
      </c>
      <c r="U3079" s="226">
        <f t="shared" si="145"/>
        <v>472.84386217469091</v>
      </c>
    </row>
    <row r="3080" spans="1:21" x14ac:dyDescent="0.25">
      <c r="A3080" s="156" t="s">
        <v>16837</v>
      </c>
      <c r="B3080" s="156" t="s">
        <v>249</v>
      </c>
      <c r="C3080" s="223">
        <v>-2.8262169361114502</v>
      </c>
      <c r="D3080" s="221">
        <v>-1.8587076663970947</v>
      </c>
      <c r="E3080" s="221">
        <v>-2.2341079711914062</v>
      </c>
      <c r="F3080" s="221">
        <v>1.1164522171020508</v>
      </c>
      <c r="G3080" s="221">
        <v>5.2852926254272461</v>
      </c>
      <c r="H3080" s="221">
        <v>-0.26918405294418335</v>
      </c>
      <c r="I3080" s="221">
        <v>-2.7208092212677002</v>
      </c>
      <c r="J3080" s="221">
        <v>-3.1466069221496582</v>
      </c>
      <c r="K3080" s="180">
        <v>34.969955444335937</v>
      </c>
      <c r="L3080" s="181">
        <v>14.140200614929199</v>
      </c>
      <c r="M3080" s="181">
        <v>7.4105863571166992</v>
      </c>
      <c r="N3080" s="181">
        <v>6.8898425102233887</v>
      </c>
      <c r="O3080" s="181">
        <v>36.932762145996094</v>
      </c>
      <c r="P3080" s="181">
        <v>49.190273284912109</v>
      </c>
      <c r="Q3080" s="181">
        <v>15.662374496459961</v>
      </c>
      <c r="R3080" s="181">
        <v>59.36480712890625</v>
      </c>
      <c r="S3080" s="226">
        <f t="shared" si="146"/>
        <v>224.56080198287964</v>
      </c>
      <c r="T3080" s="181">
        <f t="shared" si="144"/>
        <v>-181.43187744700572</v>
      </c>
      <c r="U3080" s="226">
        <f t="shared" si="145"/>
        <v>-11.903075600207631</v>
      </c>
    </row>
    <row r="3081" spans="1:21" x14ac:dyDescent="0.25">
      <c r="A3081" s="156" t="s">
        <v>16838</v>
      </c>
      <c r="B3081" s="156" t="s">
        <v>249</v>
      </c>
      <c r="C3081" s="223">
        <v>-0.21579039096832275</v>
      </c>
      <c r="D3081" s="221">
        <v>0.75171899795532227</v>
      </c>
      <c r="E3081" s="221">
        <v>0.37631860375404358</v>
      </c>
      <c r="F3081" s="221">
        <v>3.7268788814544678</v>
      </c>
      <c r="G3081" s="221">
        <v>54.548839569091797</v>
      </c>
      <c r="H3081" s="221">
        <v>21.963100433349609</v>
      </c>
      <c r="I3081" s="221">
        <v>0.60470038652420044</v>
      </c>
      <c r="J3081" s="221">
        <v>-0.53618025779724121</v>
      </c>
      <c r="K3081" s="180">
        <v>456.43081665039062</v>
      </c>
      <c r="L3081" s="181">
        <v>170.94126892089844</v>
      </c>
      <c r="M3081" s="181">
        <v>142.30419921875</v>
      </c>
      <c r="N3081" s="181">
        <v>137.89849853515625</v>
      </c>
      <c r="O3081" s="181">
        <v>551.593994140625</v>
      </c>
      <c r="P3081" s="181">
        <v>596.09161376953125</v>
      </c>
      <c r="Q3081" s="181">
        <v>259.49591064453125</v>
      </c>
      <c r="R3081" s="181">
        <v>769.67633056640625</v>
      </c>
      <c r="S3081" s="226">
        <f t="shared" si="146"/>
        <v>3084.4326324462891</v>
      </c>
      <c r="T3081" s="181">
        <f t="shared" si="144"/>
        <v>43522.553433014575</v>
      </c>
      <c r="U3081" s="226">
        <f t="shared" si="145"/>
        <v>2855.3540376528708</v>
      </c>
    </row>
    <row r="3082" spans="1:21" x14ac:dyDescent="0.25">
      <c r="A3082" s="156" t="s">
        <v>16839</v>
      </c>
      <c r="B3082" s="156" t="s">
        <v>249</v>
      </c>
      <c r="C3082" s="223">
        <v>-1.0348345041275024</v>
      </c>
      <c r="D3082" s="221">
        <v>-6.7325115203857422E-2</v>
      </c>
      <c r="E3082" s="221">
        <v>-0.44272550940513611</v>
      </c>
      <c r="F3082" s="221">
        <v>54.797927856445313</v>
      </c>
      <c r="G3082" s="221">
        <v>19.259622573852539</v>
      </c>
      <c r="H3082" s="221">
        <v>8.2621593475341797</v>
      </c>
      <c r="I3082" s="221">
        <v>-3.179851770401001</v>
      </c>
      <c r="J3082" s="221">
        <v>-1.3552243709564209</v>
      </c>
      <c r="K3082" s="180">
        <v>1498.638427734375</v>
      </c>
      <c r="L3082" s="181">
        <v>567.0780029296875</v>
      </c>
      <c r="M3082" s="181">
        <v>510.2755126953125</v>
      </c>
      <c r="N3082" s="181">
        <v>408.977783203125</v>
      </c>
      <c r="O3082" s="181">
        <v>1775.0771484375</v>
      </c>
      <c r="P3082" s="181">
        <v>2031.635009765625</v>
      </c>
      <c r="Q3082" s="181">
        <v>651.3349609375</v>
      </c>
      <c r="R3082" s="181">
        <v>1775.0771484375</v>
      </c>
      <c r="S3082" s="226">
        <f t="shared" si="146"/>
        <v>9218.093994140625</v>
      </c>
      <c r="T3082" s="181">
        <f t="shared" si="144"/>
        <v>67092.433390988954</v>
      </c>
      <c r="U3082" s="226">
        <f t="shared" si="145"/>
        <v>4401.6868374638325</v>
      </c>
    </row>
    <row r="3083" spans="1:21" x14ac:dyDescent="0.25">
      <c r="A3083" s="156" t="s">
        <v>16840</v>
      </c>
      <c r="B3083" s="156" t="s">
        <v>249</v>
      </c>
      <c r="C3083" s="223">
        <v>-1.4609565734863281</v>
      </c>
      <c r="D3083" s="221">
        <v>-0.79102516174316406</v>
      </c>
      <c r="E3083" s="221">
        <v>9.0128393173217773</v>
      </c>
      <c r="F3083" s="221">
        <v>14.583609580993652</v>
      </c>
      <c r="G3083" s="221">
        <v>20.56352424621582</v>
      </c>
      <c r="H3083" s="221">
        <v>7.0734424591064453</v>
      </c>
      <c r="I3083" s="221">
        <v>-1.6531267166137695</v>
      </c>
      <c r="J3083" s="221">
        <v>-2.0789244174957275</v>
      </c>
      <c r="K3083" s="180">
        <v>970</v>
      </c>
      <c r="L3083" s="181">
        <v>377</v>
      </c>
      <c r="M3083" s="181">
        <v>346</v>
      </c>
      <c r="N3083" s="181">
        <v>304</v>
      </c>
      <c r="O3083" s="181">
        <v>1173</v>
      </c>
      <c r="P3083" s="181">
        <v>1438</v>
      </c>
      <c r="Q3083" s="181">
        <v>605</v>
      </c>
      <c r="R3083" s="181">
        <v>1746</v>
      </c>
      <c r="S3083" s="226">
        <f t="shared" si="146"/>
        <v>6959</v>
      </c>
      <c r="T3083" s="181">
        <f t="shared" si="144"/>
        <v>35499.195854663849</v>
      </c>
      <c r="U3083" s="226">
        <f t="shared" si="145"/>
        <v>2328.9711706150606</v>
      </c>
    </row>
    <row r="3084" spans="1:21" x14ac:dyDescent="0.25">
      <c r="A3084" s="156" t="s">
        <v>16841</v>
      </c>
      <c r="B3084" s="156" t="s">
        <v>249</v>
      </c>
      <c r="C3084" s="223">
        <v>-0.70747524499893188</v>
      </c>
      <c r="D3084" s="221">
        <v>0.26003414392471313</v>
      </c>
      <c r="E3084" s="221">
        <v>1.6632907390594482</v>
      </c>
      <c r="F3084" s="221">
        <v>6.534815788269043</v>
      </c>
      <c r="G3084" s="221">
        <v>15.710685729980469</v>
      </c>
      <c r="H3084" s="221">
        <v>2.7197833061218262</v>
      </c>
      <c r="I3084" s="221">
        <v>-0.41294601559638977</v>
      </c>
      <c r="J3084" s="221">
        <v>-1.0278651714324951</v>
      </c>
      <c r="K3084" s="180">
        <v>2383</v>
      </c>
      <c r="L3084" s="181">
        <v>571</v>
      </c>
      <c r="M3084" s="181">
        <v>568</v>
      </c>
      <c r="N3084" s="181">
        <v>845</v>
      </c>
      <c r="O3084" s="181">
        <v>3125</v>
      </c>
      <c r="P3084" s="181">
        <v>1986</v>
      </c>
      <c r="Q3084" s="181">
        <v>535</v>
      </c>
      <c r="R3084" s="181">
        <v>1057</v>
      </c>
      <c r="S3084" s="226">
        <f t="shared" si="146"/>
        <v>11070</v>
      </c>
      <c r="T3084" s="181">
        <f t="shared" si="144"/>
        <v>58119.23741582036</v>
      </c>
      <c r="U3084" s="226">
        <f t="shared" si="145"/>
        <v>3812.9885801848263</v>
      </c>
    </row>
    <row r="3085" spans="1:21" x14ac:dyDescent="0.25">
      <c r="A3085" s="156" t="s">
        <v>16842</v>
      </c>
      <c r="B3085" s="156" t="s">
        <v>249</v>
      </c>
      <c r="C3085" s="223">
        <v>1.133428692817688</v>
      </c>
      <c r="D3085" s="221">
        <v>5.4444446563720703</v>
      </c>
      <c r="E3085" s="221">
        <v>15.297779083251953</v>
      </c>
      <c r="F3085" s="221">
        <v>24.539907455444336</v>
      </c>
      <c r="G3085" s="221">
        <v>52.208271026611328</v>
      </c>
      <c r="H3085" s="221">
        <v>13.483596801757812</v>
      </c>
      <c r="I3085" s="221">
        <v>17.634963989257813</v>
      </c>
      <c r="J3085" s="221">
        <v>0.81303870677947998</v>
      </c>
      <c r="K3085" s="180">
        <v>1922</v>
      </c>
      <c r="L3085" s="181">
        <v>650</v>
      </c>
      <c r="M3085" s="181">
        <v>629</v>
      </c>
      <c r="N3085" s="181">
        <v>754</v>
      </c>
      <c r="O3085" s="181">
        <v>2061</v>
      </c>
      <c r="P3085" s="181">
        <v>1858</v>
      </c>
      <c r="Q3085" s="181">
        <v>473</v>
      </c>
      <c r="R3085" s="181">
        <v>884</v>
      </c>
      <c r="S3085" s="226">
        <f t="shared" si="146"/>
        <v>9231</v>
      </c>
      <c r="T3085" s="181">
        <f t="shared" si="144"/>
        <v>175556.56586623192</v>
      </c>
      <c r="U3085" s="226">
        <f t="shared" si="145"/>
        <v>11517.618100099067</v>
      </c>
    </row>
    <row r="3086" spans="1:21" x14ac:dyDescent="0.25">
      <c r="A3086" s="156" t="s">
        <v>16843</v>
      </c>
      <c r="B3086" s="156" t="s">
        <v>249</v>
      </c>
      <c r="C3086" s="223">
        <v>0.66282713413238525</v>
      </c>
      <c r="D3086" s="221">
        <v>2.4009685516357422</v>
      </c>
      <c r="E3086" s="221">
        <v>25.64598274230957</v>
      </c>
      <c r="F3086" s="221">
        <v>48.847690582275391</v>
      </c>
      <c r="G3086" s="221">
        <v>70.110588073730469</v>
      </c>
      <c r="H3086" s="221">
        <v>10.904626846313477</v>
      </c>
      <c r="I3086" s="221">
        <v>1.5388671159744263</v>
      </c>
      <c r="J3086" s="221">
        <v>5.1941614151000977</v>
      </c>
      <c r="K3086" s="180">
        <v>872</v>
      </c>
      <c r="L3086" s="181">
        <v>374</v>
      </c>
      <c r="M3086" s="181">
        <v>349</v>
      </c>
      <c r="N3086" s="181">
        <v>281</v>
      </c>
      <c r="O3086" s="181">
        <v>908</v>
      </c>
      <c r="P3086" s="181">
        <v>1242</v>
      </c>
      <c r="Q3086" s="181">
        <v>448</v>
      </c>
      <c r="R3086" s="181">
        <v>922</v>
      </c>
      <c r="S3086" s="226">
        <f t="shared" si="146"/>
        <v>5396</v>
      </c>
      <c r="T3086" s="181">
        <f t="shared" si="144"/>
        <v>106834.98633670807</v>
      </c>
      <c r="U3086" s="226">
        <f t="shared" si="145"/>
        <v>7009.0489995862217</v>
      </c>
    </row>
    <row r="3087" spans="1:21" x14ac:dyDescent="0.25">
      <c r="A3087" s="156" t="s">
        <v>16844</v>
      </c>
      <c r="B3087" s="156" t="s">
        <v>249</v>
      </c>
      <c r="C3087" s="223">
        <v>3.1065104007720947</v>
      </c>
      <c r="D3087" s="221">
        <v>20.221092224121094</v>
      </c>
      <c r="E3087" s="221">
        <v>23.915578842163086</v>
      </c>
      <c r="F3087" s="221">
        <v>28.804359436035156</v>
      </c>
      <c r="G3087" s="221">
        <v>77.388412475585937</v>
      </c>
      <c r="H3087" s="221">
        <v>19.94062614440918</v>
      </c>
      <c r="I3087" s="221">
        <v>3.2119181156158447</v>
      </c>
      <c r="J3087" s="221">
        <v>3.7965662479400635</v>
      </c>
      <c r="K3087" s="180">
        <v>1390</v>
      </c>
      <c r="L3087" s="181">
        <v>475</v>
      </c>
      <c r="M3087" s="181">
        <v>460</v>
      </c>
      <c r="N3087" s="181">
        <v>468</v>
      </c>
      <c r="O3087" s="181">
        <v>1449</v>
      </c>
      <c r="P3087" s="181">
        <v>1471</v>
      </c>
      <c r="Q3087" s="181">
        <v>555</v>
      </c>
      <c r="R3087" s="181">
        <v>1229</v>
      </c>
      <c r="S3087" s="226">
        <f t="shared" si="146"/>
        <v>7497</v>
      </c>
      <c r="T3087" s="181">
        <f t="shared" si="144"/>
        <v>186321.73995542526</v>
      </c>
      <c r="U3087" s="226">
        <f t="shared" si="145"/>
        <v>12223.881425134068</v>
      </c>
    </row>
    <row r="3088" spans="1:21" x14ac:dyDescent="0.25">
      <c r="A3088" s="156" t="s">
        <v>16845</v>
      </c>
      <c r="B3088" s="156" t="s">
        <v>249</v>
      </c>
      <c r="C3088" s="223">
        <v>1.8182355165481567</v>
      </c>
      <c r="D3088" s="221">
        <v>12.055529594421387</v>
      </c>
      <c r="E3088" s="221">
        <v>29.288984298706055</v>
      </c>
      <c r="F3088" s="221">
        <v>52.861057281494141</v>
      </c>
      <c r="G3088" s="221">
        <v>62.678157806396484</v>
      </c>
      <c r="H3088" s="221">
        <v>19.01295280456543</v>
      </c>
      <c r="I3088" s="221">
        <v>1.9236432313919067</v>
      </c>
      <c r="J3088" s="221">
        <v>1.4978455305099487</v>
      </c>
      <c r="K3088" s="180">
        <v>1931</v>
      </c>
      <c r="L3088" s="181">
        <v>652</v>
      </c>
      <c r="M3088" s="181">
        <v>678</v>
      </c>
      <c r="N3088" s="181">
        <v>690</v>
      </c>
      <c r="O3088" s="181">
        <v>2066</v>
      </c>
      <c r="P3088" s="181">
        <v>1725</v>
      </c>
      <c r="Q3088" s="181">
        <v>472</v>
      </c>
      <c r="R3088" s="181">
        <v>1304</v>
      </c>
      <c r="S3088" s="226">
        <f t="shared" si="146"/>
        <v>9518</v>
      </c>
      <c r="T3088" s="181">
        <f t="shared" si="144"/>
        <v>232854.84674966335</v>
      </c>
      <c r="U3088" s="226">
        <f t="shared" si="145"/>
        <v>15276.74675331288</v>
      </c>
    </row>
    <row r="3089" spans="1:21" x14ac:dyDescent="0.25">
      <c r="A3089" s="156" t="s">
        <v>16846</v>
      </c>
      <c r="B3089" s="156" t="s">
        <v>249</v>
      </c>
      <c r="C3089" s="223">
        <v>-8.738262951374054E-2</v>
      </c>
      <c r="D3089" s="221">
        <v>6.3803291320800781</v>
      </c>
      <c r="E3089" s="221">
        <v>13.571187019348145</v>
      </c>
      <c r="F3089" s="221">
        <v>21.627508163452148</v>
      </c>
      <c r="G3089" s="221">
        <v>55.316989898681641</v>
      </c>
      <c r="H3089" s="221">
        <v>16.056901931762695</v>
      </c>
      <c r="I3089" s="221">
        <v>1.8025144934654236E-2</v>
      </c>
      <c r="J3089" s="221">
        <v>-0.40777254104614258</v>
      </c>
      <c r="K3089" s="180">
        <v>2067</v>
      </c>
      <c r="L3089" s="181">
        <v>656</v>
      </c>
      <c r="M3089" s="181">
        <v>657</v>
      </c>
      <c r="N3089" s="181">
        <v>787</v>
      </c>
      <c r="O3089" s="181">
        <v>2139</v>
      </c>
      <c r="P3089" s="181">
        <v>2007</v>
      </c>
      <c r="Q3089" s="181">
        <v>493</v>
      </c>
      <c r="R3089" s="181">
        <v>2201</v>
      </c>
      <c r="S3089" s="226">
        <f t="shared" si="146"/>
        <v>11007</v>
      </c>
      <c r="T3089" s="181">
        <f t="shared" si="144"/>
        <v>179602.61741572618</v>
      </c>
      <c r="U3089" s="226">
        <f t="shared" si="145"/>
        <v>11783.06460351209</v>
      </c>
    </row>
    <row r="3090" spans="1:21" x14ac:dyDescent="0.25">
      <c r="A3090" s="156" t="s">
        <v>16847</v>
      </c>
      <c r="B3090" s="156" t="s">
        <v>249</v>
      </c>
      <c r="C3090" s="223">
        <v>1.0757536888122559</v>
      </c>
      <c r="D3090" s="221">
        <v>-2.0560784339904785</v>
      </c>
      <c r="E3090" s="221">
        <v>5.8684582710266113</v>
      </c>
      <c r="F3090" s="221">
        <v>94.997055053710938</v>
      </c>
      <c r="G3090" s="221">
        <v>51.362194061279297</v>
      </c>
      <c r="H3090" s="221">
        <v>13.325891494750977</v>
      </c>
      <c r="I3090" s="221">
        <v>0.435087651014328</v>
      </c>
      <c r="J3090" s="221">
        <v>1.1623064279556274</v>
      </c>
      <c r="K3090" s="180">
        <v>1018</v>
      </c>
      <c r="L3090" s="181">
        <v>344</v>
      </c>
      <c r="M3090" s="181">
        <v>312</v>
      </c>
      <c r="N3090" s="181">
        <v>265</v>
      </c>
      <c r="O3090" s="181">
        <v>958</v>
      </c>
      <c r="P3090" s="181">
        <v>775</v>
      </c>
      <c r="Q3090" s="181">
        <v>252</v>
      </c>
      <c r="R3090" s="181">
        <v>466</v>
      </c>
      <c r="S3090" s="226">
        <f t="shared" si="146"/>
        <v>4390</v>
      </c>
      <c r="T3090" s="181">
        <f t="shared" si="144"/>
        <v>87576.829546332359</v>
      </c>
      <c r="U3090" s="226">
        <f t="shared" si="145"/>
        <v>5745.5924371447627</v>
      </c>
    </row>
    <row r="3091" spans="1:21" x14ac:dyDescent="0.25">
      <c r="A3091" s="156" t="s">
        <v>16848</v>
      </c>
      <c r="B3091" s="156" t="s">
        <v>249</v>
      </c>
      <c r="C3091" s="223">
        <v>1.3215481042861938</v>
      </c>
      <c r="D3091" s="221">
        <v>0.92884868383407593</v>
      </c>
      <c r="E3091" s="221">
        <v>7.3127965927124023</v>
      </c>
      <c r="F3091" s="221">
        <v>9.7998743057250977</v>
      </c>
      <c r="G3091" s="221">
        <v>36.469821929931641</v>
      </c>
      <c r="H3091" s="221">
        <v>12.348196029663086</v>
      </c>
      <c r="I3091" s="221">
        <v>6.6747084259986877E-2</v>
      </c>
      <c r="J3091" s="221">
        <v>-0.35905057191848755</v>
      </c>
      <c r="K3091" s="180">
        <v>1008</v>
      </c>
      <c r="L3091" s="181">
        <v>319</v>
      </c>
      <c r="M3091" s="181">
        <v>273</v>
      </c>
      <c r="N3091" s="181">
        <v>361</v>
      </c>
      <c r="O3091" s="181">
        <v>1327</v>
      </c>
      <c r="P3091" s="181">
        <v>1138</v>
      </c>
      <c r="Q3091" s="181">
        <v>309</v>
      </c>
      <c r="R3091" s="181">
        <v>708</v>
      </c>
      <c r="S3091" s="226">
        <f t="shared" si="146"/>
        <v>5443</v>
      </c>
      <c r="T3091" s="181">
        <f t="shared" si="144"/>
        <v>69376.689140334725</v>
      </c>
      <c r="U3091" s="226">
        <f t="shared" si="145"/>
        <v>4551.5484232957569</v>
      </c>
    </row>
    <row r="3092" spans="1:21" x14ac:dyDescent="0.25">
      <c r="A3092" s="156" t="s">
        <v>16849</v>
      </c>
      <c r="B3092" s="156" t="s">
        <v>249</v>
      </c>
      <c r="C3092" s="223">
        <v>1.0537689924240112</v>
      </c>
      <c r="D3092" s="221">
        <v>4.0393614768981934</v>
      </c>
      <c r="E3092" s="221">
        <v>14.453556060791016</v>
      </c>
      <c r="F3092" s="221">
        <v>25.317848205566406</v>
      </c>
      <c r="G3092" s="221">
        <v>48.625514984130859</v>
      </c>
      <c r="H3092" s="221">
        <v>14.191414833068848</v>
      </c>
      <c r="I3092" s="221">
        <v>15.83253288269043</v>
      </c>
      <c r="J3092" s="221">
        <v>0.58506894111633301</v>
      </c>
      <c r="K3092" s="180">
        <v>3684</v>
      </c>
      <c r="L3092" s="181">
        <v>1187</v>
      </c>
      <c r="M3092" s="181">
        <v>961</v>
      </c>
      <c r="N3092" s="181">
        <v>1192</v>
      </c>
      <c r="O3092" s="181">
        <v>3656</v>
      </c>
      <c r="P3092" s="181">
        <v>2735</v>
      </c>
      <c r="Q3092" s="181">
        <v>686</v>
      </c>
      <c r="R3092" s="181">
        <v>2085</v>
      </c>
      <c r="S3092" s="226">
        <f t="shared" si="146"/>
        <v>16186</v>
      </c>
      <c r="T3092" s="181">
        <f t="shared" si="144"/>
        <v>281414.93812680244</v>
      </c>
      <c r="U3092" s="226">
        <f t="shared" si="145"/>
        <v>18462.595055984548</v>
      </c>
    </row>
    <row r="3093" spans="1:21" x14ac:dyDescent="0.25">
      <c r="A3093" s="156" t="s">
        <v>16850</v>
      </c>
      <c r="B3093" s="156" t="s">
        <v>249</v>
      </c>
      <c r="C3093" s="223">
        <v>0.69959557056427002</v>
      </c>
      <c r="D3093" s="221">
        <v>0.20286250114440918</v>
      </c>
      <c r="E3093" s="221">
        <v>5.8088207244873047</v>
      </c>
      <c r="F3093" s="221">
        <v>31.228126525878906</v>
      </c>
      <c r="G3093" s="221">
        <v>68.629066467285156</v>
      </c>
      <c r="H3093" s="221">
        <v>8.8156261444091797</v>
      </c>
      <c r="I3093" s="221">
        <v>18.479595184326172</v>
      </c>
      <c r="J3093" s="221">
        <v>0.73239564895629883</v>
      </c>
      <c r="K3093" s="180">
        <v>1494</v>
      </c>
      <c r="L3093" s="181">
        <v>525</v>
      </c>
      <c r="M3093" s="181">
        <v>578</v>
      </c>
      <c r="N3093" s="181">
        <v>632</v>
      </c>
      <c r="O3093" s="181">
        <v>1719</v>
      </c>
      <c r="P3093" s="181">
        <v>1729</v>
      </c>
      <c r="Q3093" s="181">
        <v>587</v>
      </c>
      <c r="R3093" s="181">
        <v>1370</v>
      </c>
      <c r="S3093" s="226">
        <f t="shared" si="146"/>
        <v>8634</v>
      </c>
      <c r="T3093" s="181">
        <f t="shared" si="144"/>
        <v>169311.86021184921</v>
      </c>
      <c r="U3093" s="226">
        <f t="shared" si="145"/>
        <v>11107.926018690316</v>
      </c>
    </row>
    <row r="3094" spans="1:21" x14ac:dyDescent="0.25">
      <c r="A3094" s="156" t="s">
        <v>16851</v>
      </c>
      <c r="B3094" s="156" t="s">
        <v>249</v>
      </c>
      <c r="C3094" s="223">
        <v>3.1378984451293945</v>
      </c>
      <c r="D3094" s="221">
        <v>7.7620072364807129</v>
      </c>
      <c r="E3094" s="221">
        <v>18.197381973266602</v>
      </c>
      <c r="F3094" s="221">
        <v>21.804347991943359</v>
      </c>
      <c r="G3094" s="221">
        <v>55.158260345458984</v>
      </c>
      <c r="H3094" s="221">
        <v>21.503843307495117</v>
      </c>
      <c r="I3094" s="221">
        <v>10.795747756958008</v>
      </c>
      <c r="J3094" s="221">
        <v>1.4443321228027344</v>
      </c>
      <c r="K3094" s="180">
        <v>2545</v>
      </c>
      <c r="L3094" s="181">
        <v>940</v>
      </c>
      <c r="M3094" s="181">
        <v>859</v>
      </c>
      <c r="N3094" s="181">
        <v>888</v>
      </c>
      <c r="O3094" s="181">
        <v>2494</v>
      </c>
      <c r="P3094" s="181">
        <v>2106</v>
      </c>
      <c r="Q3094" s="181">
        <v>569</v>
      </c>
      <c r="R3094" s="181">
        <v>1424</v>
      </c>
      <c r="S3094" s="226">
        <f t="shared" si="146"/>
        <v>11825</v>
      </c>
      <c r="T3094" s="181">
        <f t="shared" si="144"/>
        <v>241327.35520076752</v>
      </c>
      <c r="U3094" s="226">
        <f t="shared" si="145"/>
        <v>15832.596750766319</v>
      </c>
    </row>
    <row r="3095" spans="1:21" x14ac:dyDescent="0.25">
      <c r="A3095" s="156" t="s">
        <v>15160</v>
      </c>
      <c r="B3095" s="156" t="s">
        <v>249</v>
      </c>
      <c r="C3095" s="223">
        <v>-0.48949617147445679</v>
      </c>
      <c r="D3095" s="221">
        <v>1.5937521457672119</v>
      </c>
      <c r="E3095" s="221">
        <v>0.72777467966079712</v>
      </c>
      <c r="F3095" s="221">
        <v>3.7008750438690186</v>
      </c>
      <c r="G3095" s="221">
        <v>38.205181121826172</v>
      </c>
      <c r="H3095" s="221">
        <v>15.76093864440918</v>
      </c>
      <c r="I3095" s="221">
        <v>4.5060067176818848</v>
      </c>
      <c r="J3095" s="221">
        <v>-0.56218409538269043</v>
      </c>
      <c r="K3095" s="180">
        <v>1672.4434814453125</v>
      </c>
      <c r="L3095" s="181">
        <v>676.94140625</v>
      </c>
      <c r="M3095" s="181">
        <v>628.16180419921875</v>
      </c>
      <c r="N3095" s="181">
        <v>674.950439453125</v>
      </c>
      <c r="O3095" s="181">
        <v>1935.256103515625</v>
      </c>
      <c r="P3095" s="181">
        <v>1989.01318359375</v>
      </c>
      <c r="Q3095" s="181">
        <v>549.51715087890625</v>
      </c>
      <c r="R3095" s="181">
        <v>1708.2816162109375</v>
      </c>
      <c r="S3095" s="226">
        <f t="shared" si="146"/>
        <v>9834.565185546875</v>
      </c>
      <c r="T3095" s="181">
        <f t="shared" si="144"/>
        <v>110016.57355039088</v>
      </c>
      <c r="U3095" s="226">
        <f t="shared" si="145"/>
        <v>7217.7811896843041</v>
      </c>
    </row>
    <row r="3096" spans="1:21" x14ac:dyDescent="0.25">
      <c r="A3096" s="156" t="s">
        <v>15161</v>
      </c>
      <c r="B3096" s="156" t="s">
        <v>249</v>
      </c>
      <c r="C3096" s="223">
        <v>-0.47934278845787048</v>
      </c>
      <c r="D3096" s="221">
        <v>-0.90129077434539795</v>
      </c>
      <c r="E3096" s="221">
        <v>-1.1018999814987183</v>
      </c>
      <c r="F3096" s="221">
        <v>2.2486603260040283</v>
      </c>
      <c r="G3096" s="221">
        <v>14.585955619812012</v>
      </c>
      <c r="H3096" s="221">
        <v>0.86302399635314941</v>
      </c>
      <c r="I3096" s="221">
        <v>-1.5886012315750122</v>
      </c>
      <c r="J3096" s="221">
        <v>-2.0143988132476807</v>
      </c>
      <c r="K3096" s="180">
        <v>1408.8526611328125</v>
      </c>
      <c r="L3096" s="181">
        <v>482.75372314453125</v>
      </c>
      <c r="M3096" s="181">
        <v>401.96636962890625</v>
      </c>
      <c r="N3096" s="181">
        <v>483.73895263671875</v>
      </c>
      <c r="O3096" s="181">
        <v>1740.8690185546875</v>
      </c>
      <c r="P3096" s="181">
        <v>1746.7802734375</v>
      </c>
      <c r="Q3096" s="181">
        <v>467.97555541992187</v>
      </c>
      <c r="R3096" s="181">
        <v>937.9215087890625</v>
      </c>
      <c r="S3096" s="226">
        <f t="shared" si="146"/>
        <v>7670.8580627441406</v>
      </c>
      <c r="T3096" s="181">
        <f t="shared" si="144"/>
        <v>23801.390034580974</v>
      </c>
      <c r="U3096" s="226">
        <f t="shared" si="145"/>
        <v>1561.5213211603211</v>
      </c>
    </row>
    <row r="3097" spans="1:21" x14ac:dyDescent="0.25">
      <c r="A3097" s="156" t="s">
        <v>15165</v>
      </c>
      <c r="B3097" s="156" t="s">
        <v>249</v>
      </c>
      <c r="C3097" s="223">
        <v>-8.0095551908016205E-2</v>
      </c>
      <c r="D3097" s="221">
        <v>0.88741379976272583</v>
      </c>
      <c r="E3097" s="221">
        <v>0.51201343536376953</v>
      </c>
      <c r="F3097" s="221">
        <v>3.8625738620758057</v>
      </c>
      <c r="G3097" s="221">
        <v>200.32794189453125</v>
      </c>
      <c r="H3097" s="221">
        <v>2.4769372940063477</v>
      </c>
      <c r="I3097" s="221">
        <v>2.5312220677733421E-2</v>
      </c>
      <c r="J3097" s="221">
        <v>-0.40048545598983765</v>
      </c>
      <c r="K3097" s="180">
        <v>14.968857765197754</v>
      </c>
      <c r="L3097" s="181">
        <v>5.4013838768005371</v>
      </c>
      <c r="M3097" s="181">
        <v>4.7958478927612305</v>
      </c>
      <c r="N3097" s="181">
        <v>4.7716264724731445</v>
      </c>
      <c r="O3097" s="181">
        <v>16.010380744934082</v>
      </c>
      <c r="P3097" s="181">
        <v>22.671279907226563</v>
      </c>
      <c r="Q3097" s="181">
        <v>9.3737020492553711</v>
      </c>
      <c r="R3097" s="181">
        <v>22.429065704345703</v>
      </c>
      <c r="S3097" s="226">
        <f t="shared" si="146"/>
        <v>100.42214441299438</v>
      </c>
      <c r="T3097" s="181">
        <f t="shared" si="144"/>
        <v>3279.2173388075207</v>
      </c>
      <c r="U3097" s="226">
        <f t="shared" si="145"/>
        <v>215.13734213955124</v>
      </c>
    </row>
    <row r="3098" spans="1:21" x14ac:dyDescent="0.25">
      <c r="A3098" s="156" t="s">
        <v>16852</v>
      </c>
      <c r="B3098" s="156" t="s">
        <v>249</v>
      </c>
      <c r="C3098" s="223">
        <v>-1.6254814341664314E-2</v>
      </c>
      <c r="D3098" s="221">
        <v>0.95125460624694824</v>
      </c>
      <c r="E3098" s="221">
        <v>0.57585418224334717</v>
      </c>
      <c r="F3098" s="221">
        <v>3.9264147281646729</v>
      </c>
      <c r="G3098" s="221">
        <v>8.0952548980712891</v>
      </c>
      <c r="H3098" s="221">
        <v>2.5407781600952148</v>
      </c>
      <c r="I3098" s="221">
        <v>8.9152954518795013E-2</v>
      </c>
      <c r="J3098" s="221">
        <v>-0.33664470911026001</v>
      </c>
      <c r="K3098" s="180">
        <v>1.004793643951416</v>
      </c>
      <c r="L3098" s="181">
        <v>0.39955615997314453</v>
      </c>
      <c r="M3098" s="181">
        <v>0.33741676807403564</v>
      </c>
      <c r="N3098" s="181">
        <v>0.28708389401435852</v>
      </c>
      <c r="O3098" s="181">
        <v>1.1974256038665771</v>
      </c>
      <c r="P3098" s="181">
        <v>1.3788726329803467</v>
      </c>
      <c r="Q3098" s="181">
        <v>0.52321350574493408</v>
      </c>
      <c r="R3098" s="181">
        <v>1.4434975385665894</v>
      </c>
      <c r="S3098" s="226">
        <f t="shared" si="146"/>
        <v>6.571859747171402</v>
      </c>
      <c r="T3098" s="181">
        <f t="shared" si="144"/>
        <v>14.442835367341495</v>
      </c>
      <c r="U3098" s="226">
        <f t="shared" si="145"/>
        <v>0.94754110290807425</v>
      </c>
    </row>
    <row r="3099" spans="1:21" x14ac:dyDescent="0.25">
      <c r="A3099" s="156" t="s">
        <v>16853</v>
      </c>
      <c r="B3099" s="156" t="s">
        <v>249</v>
      </c>
      <c r="C3099" s="223">
        <v>-1.4455611705780029</v>
      </c>
      <c r="D3099" s="221">
        <v>-0.4780518114566803</v>
      </c>
      <c r="E3099" s="221">
        <v>-0.85345226526260376</v>
      </c>
      <c r="F3099" s="221">
        <v>44.710170745849609</v>
      </c>
      <c r="G3099" s="221">
        <v>6.6659488677978516</v>
      </c>
      <c r="H3099" s="221">
        <v>1.1114717721939087</v>
      </c>
      <c r="I3099" s="221">
        <v>-1.3401533365249634</v>
      </c>
      <c r="J3099" s="221">
        <v>-1.7659511566162109</v>
      </c>
      <c r="K3099" s="180">
        <v>493.03329467773437</v>
      </c>
      <c r="L3099" s="181">
        <v>163.28414916992187</v>
      </c>
      <c r="M3099" s="181">
        <v>122.19803619384766</v>
      </c>
      <c r="N3099" s="181">
        <v>130.68032836914062</v>
      </c>
      <c r="O3099" s="181">
        <v>541.8065185546875</v>
      </c>
      <c r="P3099" s="181">
        <v>556.38543701171875</v>
      </c>
      <c r="Q3099" s="181">
        <v>166.19993591308594</v>
      </c>
      <c r="R3099" s="181">
        <v>416.16250610351562</v>
      </c>
      <c r="S3099" s="226">
        <f t="shared" si="146"/>
        <v>2589.7502059936523</v>
      </c>
      <c r="T3099" s="181">
        <f t="shared" si="144"/>
        <v>8220.0867328120221</v>
      </c>
      <c r="U3099" s="226">
        <f t="shared" si="145"/>
        <v>539.2895405026303</v>
      </c>
    </row>
    <row r="3100" spans="1:21" x14ac:dyDescent="0.25">
      <c r="A3100" s="156" t="s">
        <v>16854</v>
      </c>
      <c r="B3100" s="156" t="s">
        <v>249</v>
      </c>
      <c r="C3100" s="223">
        <v>-1.3567798137664795</v>
      </c>
      <c r="D3100" s="221">
        <v>-0.3892703652381897</v>
      </c>
      <c r="E3100" s="221">
        <v>-0.764670729637146</v>
      </c>
      <c r="F3100" s="221">
        <v>2.5858893394470215</v>
      </c>
      <c r="G3100" s="221">
        <v>6.4479084014892578</v>
      </c>
      <c r="H3100" s="221">
        <v>1.2002531290054321</v>
      </c>
      <c r="I3100" s="221">
        <v>-1.2513720989227295</v>
      </c>
      <c r="J3100" s="221">
        <v>-1.6771696805953979</v>
      </c>
      <c r="K3100" s="180">
        <v>840</v>
      </c>
      <c r="L3100" s="181">
        <v>300</v>
      </c>
      <c r="M3100" s="181">
        <v>244</v>
      </c>
      <c r="N3100" s="181">
        <v>223</v>
      </c>
      <c r="O3100" s="181">
        <v>947</v>
      </c>
      <c r="P3100" s="181">
        <v>1246</v>
      </c>
      <c r="Q3100" s="181">
        <v>397</v>
      </c>
      <c r="R3100" s="181">
        <v>1233</v>
      </c>
      <c r="S3100" s="226">
        <f t="shared" si="146"/>
        <v>5430</v>
      </c>
      <c r="T3100" s="181">
        <f t="shared" si="144"/>
        <v>4170.5372270345688</v>
      </c>
      <c r="U3100" s="226">
        <f t="shared" si="145"/>
        <v>273.6135490929521</v>
      </c>
    </row>
    <row r="3101" spans="1:21" x14ac:dyDescent="0.25">
      <c r="A3101" s="156" t="s">
        <v>16855</v>
      </c>
      <c r="B3101" s="156" t="s">
        <v>249</v>
      </c>
      <c r="C3101" s="223">
        <v>-1.2794344425201416</v>
      </c>
      <c r="D3101" s="221">
        <v>-0.31192511320114136</v>
      </c>
      <c r="E3101" s="221">
        <v>-0.68732547760009766</v>
      </c>
      <c r="F3101" s="221">
        <v>2.6632347106933594</v>
      </c>
      <c r="G3101" s="221">
        <v>6.8320755958557129</v>
      </c>
      <c r="H3101" s="221">
        <v>1.2775983810424805</v>
      </c>
      <c r="I3101" s="221">
        <v>-1.1740267276763916</v>
      </c>
      <c r="J3101" s="221">
        <v>-1.5998244285583496</v>
      </c>
      <c r="K3101" s="180">
        <v>5.9675040245056152</v>
      </c>
      <c r="L3101" s="181">
        <v>2.6997606754302979</v>
      </c>
      <c r="M3101" s="181">
        <v>1.9252392053604126</v>
      </c>
      <c r="N3101" s="181">
        <v>1.6670653820037842</v>
      </c>
      <c r="O3101" s="181">
        <v>6.9928231239318848</v>
      </c>
      <c r="P3101" s="181">
        <v>7.6345691680908203</v>
      </c>
      <c r="Q3101" s="181">
        <v>2.8251595497131348</v>
      </c>
      <c r="R3101" s="181">
        <v>6.5281100273132324</v>
      </c>
      <c r="S3101" s="226">
        <f t="shared" si="146"/>
        <v>36.240231156349182</v>
      </c>
      <c r="T3101" s="181">
        <f t="shared" si="144"/>
        <v>38.40813379983372</v>
      </c>
      <c r="U3101" s="226">
        <f t="shared" si="145"/>
        <v>2.5198158488760973</v>
      </c>
    </row>
    <row r="3102" spans="1:21" x14ac:dyDescent="0.25">
      <c r="A3102" s="156" t="s">
        <v>16856</v>
      </c>
      <c r="B3102" s="156" t="s">
        <v>249</v>
      </c>
      <c r="C3102" s="223">
        <v>-1.1621013879776001</v>
      </c>
      <c r="D3102" s="221">
        <v>-0.19459192454814911</v>
      </c>
      <c r="E3102" s="221">
        <v>-0.56999224424362183</v>
      </c>
      <c r="F3102" s="221">
        <v>2.7805678844451904</v>
      </c>
      <c r="G3102" s="221">
        <v>6.9494085311889648</v>
      </c>
      <c r="H3102" s="221">
        <v>1.3949315547943115</v>
      </c>
      <c r="I3102" s="221">
        <v>-1.0566935539245605</v>
      </c>
      <c r="J3102" s="221">
        <v>-1.4824912548065186</v>
      </c>
      <c r="K3102" s="180">
        <v>1.7450683116912842</v>
      </c>
      <c r="L3102" s="181">
        <v>0.58205074071884155</v>
      </c>
      <c r="M3102" s="181">
        <v>0.39562106132507324</v>
      </c>
      <c r="N3102" s="181">
        <v>0.36418816447257996</v>
      </c>
      <c r="O3102" s="181">
        <v>1.6876219511032104</v>
      </c>
      <c r="P3102" s="181">
        <v>2.2306525707244873</v>
      </c>
      <c r="Q3102" s="181">
        <v>0.86928248405456543</v>
      </c>
      <c r="R3102" s="181">
        <v>2.1428570747375488</v>
      </c>
      <c r="S3102" s="226">
        <f t="shared" si="146"/>
        <v>10.017342358827591</v>
      </c>
      <c r="T3102" s="181">
        <f t="shared" si="144"/>
        <v>9.3901902685258243</v>
      </c>
      <c r="U3102" s="226">
        <f t="shared" si="145"/>
        <v>0.61605571324831998</v>
      </c>
    </row>
    <row r="3103" spans="1:21" x14ac:dyDescent="0.25">
      <c r="A3103" s="156" t="s">
        <v>16857</v>
      </c>
      <c r="B3103" s="156" t="s">
        <v>249</v>
      </c>
      <c r="C3103" s="223">
        <v>0.58815014362335205</v>
      </c>
      <c r="D3103" s="221">
        <v>10.833991050720215</v>
      </c>
      <c r="E3103" s="221">
        <v>1.8564510345458984</v>
      </c>
      <c r="F3103" s="221">
        <v>26.699699401855469</v>
      </c>
      <c r="G3103" s="221">
        <v>28.700464248657227</v>
      </c>
      <c r="H3103" s="221">
        <v>13.928884506225586</v>
      </c>
      <c r="I3103" s="221">
        <v>0.69355791807174683</v>
      </c>
      <c r="J3103" s="221">
        <v>0.26776021718978882</v>
      </c>
      <c r="K3103" s="180">
        <v>1773</v>
      </c>
      <c r="L3103" s="181">
        <v>552</v>
      </c>
      <c r="M3103" s="181">
        <v>607</v>
      </c>
      <c r="N3103" s="181">
        <v>715</v>
      </c>
      <c r="O3103" s="181">
        <v>2049</v>
      </c>
      <c r="P3103" s="181">
        <v>1766</v>
      </c>
      <c r="Q3103" s="181">
        <v>530</v>
      </c>
      <c r="R3103" s="181">
        <v>1309</v>
      </c>
      <c r="S3103" s="226">
        <f t="shared" si="146"/>
        <v>9301</v>
      </c>
      <c r="T3103" s="181">
        <f t="shared" si="144"/>
        <v>111364.04921931028</v>
      </c>
      <c r="U3103" s="226">
        <f t="shared" si="145"/>
        <v>7306.1840931998286</v>
      </c>
    </row>
    <row r="3104" spans="1:21" x14ac:dyDescent="0.25">
      <c r="A3104" s="156" t="s">
        <v>16858</v>
      </c>
      <c r="B3104" s="156" t="s">
        <v>249</v>
      </c>
      <c r="C3104" s="223">
        <v>-5.2530687302350998E-2</v>
      </c>
      <c r="D3104" s="221">
        <v>13.291801452636719</v>
      </c>
      <c r="E3104" s="221">
        <v>0.53957831859588623</v>
      </c>
      <c r="F3104" s="221">
        <v>5.7720785140991211</v>
      </c>
      <c r="G3104" s="221">
        <v>15.244477272033691</v>
      </c>
      <c r="H3104" s="221">
        <v>9.6613988876342773</v>
      </c>
      <c r="I3104" s="221">
        <v>5.2877083420753479E-2</v>
      </c>
      <c r="J3104" s="221">
        <v>-8.2092806696891785E-2</v>
      </c>
      <c r="K3104" s="180">
        <v>984</v>
      </c>
      <c r="L3104" s="181">
        <v>339</v>
      </c>
      <c r="M3104" s="181">
        <v>340</v>
      </c>
      <c r="N3104" s="181">
        <v>366</v>
      </c>
      <c r="O3104" s="181">
        <v>1141</v>
      </c>
      <c r="P3104" s="181">
        <v>1051</v>
      </c>
      <c r="Q3104" s="181">
        <v>369</v>
      </c>
      <c r="R3104" s="181">
        <v>938</v>
      </c>
      <c r="S3104" s="226">
        <f t="shared" si="146"/>
        <v>5528</v>
      </c>
      <c r="T3104" s="181">
        <f t="shared" si="144"/>
        <v>34240.855250015855</v>
      </c>
      <c r="U3104" s="226">
        <f t="shared" si="145"/>
        <v>2246.416089563711</v>
      </c>
    </row>
    <row r="3105" spans="1:21" x14ac:dyDescent="0.25">
      <c r="A3105" s="156" t="s">
        <v>16859</v>
      </c>
      <c r="B3105" s="156" t="s">
        <v>249</v>
      </c>
      <c r="C3105" s="223">
        <v>0.69911134243011475</v>
      </c>
      <c r="D3105" s="221">
        <v>5.3681225776672363</v>
      </c>
      <c r="E3105" s="221">
        <v>2.4105870723724365</v>
      </c>
      <c r="F3105" s="221">
        <v>18.116849899291992</v>
      </c>
      <c r="G3105" s="221">
        <v>28.754875183105469</v>
      </c>
      <c r="H3105" s="221">
        <v>15.49388599395752</v>
      </c>
      <c r="I3105" s="221">
        <v>11.79278564453125</v>
      </c>
      <c r="J3105" s="221">
        <v>0.37418001890182495</v>
      </c>
      <c r="K3105" s="180">
        <v>2270</v>
      </c>
      <c r="L3105" s="181">
        <v>637</v>
      </c>
      <c r="M3105" s="181">
        <v>798</v>
      </c>
      <c r="N3105" s="181">
        <v>1050</v>
      </c>
      <c r="O3105" s="181">
        <v>2770</v>
      </c>
      <c r="P3105" s="181">
        <v>1769</v>
      </c>
      <c r="Q3105" s="181">
        <v>462</v>
      </c>
      <c r="R3105" s="181">
        <v>1263</v>
      </c>
      <c r="S3105" s="226">
        <f t="shared" si="146"/>
        <v>11019</v>
      </c>
      <c r="T3105" s="181">
        <f t="shared" si="144"/>
        <v>138933.36261945963</v>
      </c>
      <c r="U3105" s="226">
        <f t="shared" si="145"/>
        <v>9114.90495452502</v>
      </c>
    </row>
    <row r="3106" spans="1:21" x14ac:dyDescent="0.25">
      <c r="A3106" s="156" t="s">
        <v>16860</v>
      </c>
      <c r="B3106" s="156" t="s">
        <v>249</v>
      </c>
      <c r="C3106" s="223">
        <v>-1.1184160709381104</v>
      </c>
      <c r="D3106" s="221">
        <v>-0.15090657770633698</v>
      </c>
      <c r="E3106" s="221">
        <v>6.803863525390625</v>
      </c>
      <c r="F3106" s="221">
        <v>2.8242533206939697</v>
      </c>
      <c r="G3106" s="221">
        <v>15.234527587890625</v>
      </c>
      <c r="H3106" s="221">
        <v>2.8369154930114746</v>
      </c>
      <c r="I3106" s="221">
        <v>-1.0130081176757813</v>
      </c>
      <c r="J3106" s="221">
        <v>-1.4388058185577393</v>
      </c>
      <c r="K3106" s="180">
        <v>641.41412353515625</v>
      </c>
      <c r="L3106" s="181">
        <v>201.96128845214844</v>
      </c>
      <c r="M3106" s="181">
        <v>170.17108154296875</v>
      </c>
      <c r="N3106" s="181">
        <v>149.6009521484375</v>
      </c>
      <c r="O3106" s="181">
        <v>664.78924560546875</v>
      </c>
      <c r="P3106" s="181">
        <v>1006.06640625</v>
      </c>
      <c r="Q3106" s="181">
        <v>342.21218872070312</v>
      </c>
      <c r="R3106" s="181">
        <v>779.79498291015625</v>
      </c>
      <c r="S3106" s="226">
        <f t="shared" si="146"/>
        <v>3956.0102691650391</v>
      </c>
      <c r="T3106" s="181">
        <f t="shared" si="144"/>
        <v>12345.724843276383</v>
      </c>
      <c r="U3106" s="226">
        <f t="shared" si="145"/>
        <v>809.95742433301666</v>
      </c>
    </row>
    <row r="3107" spans="1:21" x14ac:dyDescent="0.25">
      <c r="A3107" s="156" t="s">
        <v>16861</v>
      </c>
      <c r="B3107" s="156" t="s">
        <v>249</v>
      </c>
      <c r="C3107" s="223">
        <v>0.100424624979496</v>
      </c>
      <c r="D3107" s="221">
        <v>14.355896949768066</v>
      </c>
      <c r="E3107" s="221">
        <v>3.4680299758911133</v>
      </c>
      <c r="F3107" s="221">
        <v>39.592693328857422</v>
      </c>
      <c r="G3107" s="221">
        <v>20.246660232543945</v>
      </c>
      <c r="H3107" s="221">
        <v>10.360380172729492</v>
      </c>
      <c r="I3107" s="221">
        <v>0.20583240687847137</v>
      </c>
      <c r="J3107" s="221">
        <v>-0.21996527910232544</v>
      </c>
      <c r="K3107" s="180">
        <v>1616</v>
      </c>
      <c r="L3107" s="181">
        <v>526</v>
      </c>
      <c r="M3107" s="181">
        <v>596</v>
      </c>
      <c r="N3107" s="181">
        <v>558</v>
      </c>
      <c r="O3107" s="181">
        <v>1700</v>
      </c>
      <c r="P3107" s="181">
        <v>1967</v>
      </c>
      <c r="Q3107" s="181">
        <v>670</v>
      </c>
      <c r="R3107" s="181">
        <v>1779</v>
      </c>
      <c r="S3107" s="226">
        <f t="shared" si="146"/>
        <v>9412</v>
      </c>
      <c r="T3107" s="181">
        <f t="shared" si="144"/>
        <v>86417.93640884757</v>
      </c>
      <c r="U3107" s="226">
        <f t="shared" si="145"/>
        <v>5669.5617372360739</v>
      </c>
    </row>
    <row r="3108" spans="1:21" x14ac:dyDescent="0.25">
      <c r="A3108" s="156" t="s">
        <v>16862</v>
      </c>
      <c r="B3108" s="156" t="s">
        <v>249</v>
      </c>
      <c r="C3108" s="223">
        <v>-0.17469108104705811</v>
      </c>
      <c r="D3108" s="221">
        <v>6.6465249061584473</v>
      </c>
      <c r="E3108" s="221">
        <v>6.2236886024475098</v>
      </c>
      <c r="F3108" s="221">
        <v>4.435490608215332</v>
      </c>
      <c r="G3108" s="221">
        <v>22.112188339233398</v>
      </c>
      <c r="H3108" s="221">
        <v>8.6522369384765625</v>
      </c>
      <c r="I3108" s="221">
        <v>0.48108202219009399</v>
      </c>
      <c r="J3108" s="221">
        <v>5.5284332484006882E-2</v>
      </c>
      <c r="K3108" s="180">
        <v>1708</v>
      </c>
      <c r="L3108" s="181">
        <v>554</v>
      </c>
      <c r="M3108" s="181">
        <v>559</v>
      </c>
      <c r="N3108" s="181">
        <v>528</v>
      </c>
      <c r="O3108" s="181">
        <v>1972</v>
      </c>
      <c r="P3108" s="181">
        <v>1945</v>
      </c>
      <c r="Q3108" s="181">
        <v>612</v>
      </c>
      <c r="R3108" s="181">
        <v>1374</v>
      </c>
      <c r="S3108" s="226">
        <f t="shared" si="146"/>
        <v>9252</v>
      </c>
      <c r="T3108" s="181">
        <f t="shared" si="144"/>
        <v>70009.002522207797</v>
      </c>
      <c r="U3108" s="226">
        <f t="shared" si="145"/>
        <v>4593.032169665832</v>
      </c>
    </row>
    <row r="3109" spans="1:21" x14ac:dyDescent="0.25">
      <c r="A3109" s="156" t="s">
        <v>16863</v>
      </c>
      <c r="B3109" s="156" t="s">
        <v>249</v>
      </c>
      <c r="C3109" s="223">
        <v>-1.9819499254226685</v>
      </c>
      <c r="D3109" s="221">
        <v>-1.014440655708313</v>
      </c>
      <c r="E3109" s="221">
        <v>-1.7825453281402588</v>
      </c>
      <c r="F3109" s="221">
        <v>1.9607192277908325</v>
      </c>
      <c r="G3109" s="221">
        <v>6.1295599937438965</v>
      </c>
      <c r="H3109" s="221">
        <v>2.7225775718688965</v>
      </c>
      <c r="I3109" s="221">
        <v>-1.8765422105789185</v>
      </c>
      <c r="J3109" s="221">
        <v>-2.302340030670166</v>
      </c>
      <c r="K3109" s="180">
        <v>499.100830078125</v>
      </c>
      <c r="L3109" s="181">
        <v>156.83207702636719</v>
      </c>
      <c r="M3109" s="181">
        <v>136.118408203125</v>
      </c>
      <c r="N3109" s="181">
        <v>105.54108428955078</v>
      </c>
      <c r="O3109" s="181">
        <v>544.4736328125</v>
      </c>
      <c r="P3109" s="181">
        <v>587.87371826171875</v>
      </c>
      <c r="Q3109" s="181">
        <v>205.16397094726562</v>
      </c>
      <c r="R3109" s="181">
        <v>374.81878662109375</v>
      </c>
      <c r="S3109" s="226">
        <f t="shared" si="146"/>
        <v>2609.9225082397461</v>
      </c>
      <c r="T3109" s="181">
        <f t="shared" si="144"/>
        <v>2505.9659621745295</v>
      </c>
      <c r="U3109" s="226">
        <f t="shared" si="145"/>
        <v>164.40717430167763</v>
      </c>
    </row>
    <row r="3110" spans="1:21" x14ac:dyDescent="0.25">
      <c r="A3110" s="156" t="s">
        <v>16864</v>
      </c>
      <c r="B3110" s="156" t="s">
        <v>249</v>
      </c>
      <c r="C3110" s="223">
        <v>-1.7216987609863281</v>
      </c>
      <c r="D3110" s="221">
        <v>6.1039700508117676</v>
      </c>
      <c r="E3110" s="221">
        <v>8.5478248596191406</v>
      </c>
      <c r="F3110" s="221">
        <v>2.2209703922271729</v>
      </c>
      <c r="G3110" s="221">
        <v>8.5003767013549805</v>
      </c>
      <c r="H3110" s="221">
        <v>1.3407114744186401</v>
      </c>
      <c r="I3110" s="221">
        <v>-1.6162910461425781</v>
      </c>
      <c r="J3110" s="221">
        <v>-2.0420887470245361</v>
      </c>
      <c r="K3110" s="180">
        <v>1882.3763427734375</v>
      </c>
      <c r="L3110" s="181">
        <v>545.3707275390625</v>
      </c>
      <c r="M3110" s="181">
        <v>280.16302490234375</v>
      </c>
      <c r="N3110" s="181">
        <v>265.20770263671875</v>
      </c>
      <c r="O3110" s="181">
        <v>1853.4627685546875</v>
      </c>
      <c r="P3110" s="181">
        <v>1509.4903564453125</v>
      </c>
      <c r="Q3110" s="181">
        <v>367.90087890625</v>
      </c>
      <c r="R3110" s="181">
        <v>724.83453369140625</v>
      </c>
      <c r="S3110" s="226">
        <f t="shared" si="146"/>
        <v>7428.8063354492187</v>
      </c>
      <c r="T3110" s="181">
        <f t="shared" si="144"/>
        <v>18775.955929689473</v>
      </c>
      <c r="U3110" s="226">
        <f t="shared" si="145"/>
        <v>1231.821144344053</v>
      </c>
    </row>
    <row r="3111" spans="1:21" x14ac:dyDescent="0.25">
      <c r="A3111" s="156" t="s">
        <v>16865</v>
      </c>
      <c r="B3111" s="156" t="s">
        <v>249</v>
      </c>
      <c r="C3111" s="223">
        <v>2.2588250637054443</v>
      </c>
      <c r="D3111" s="221">
        <v>0.51377999782562256</v>
      </c>
      <c r="E3111" s="221">
        <v>0.13837964832782745</v>
      </c>
      <c r="F3111" s="221">
        <v>3.4889400005340576</v>
      </c>
      <c r="G3111" s="221">
        <v>20.917543411254883</v>
      </c>
      <c r="H3111" s="221">
        <v>9.4110937118530273</v>
      </c>
      <c r="I3111" s="221">
        <v>-0.34832161664962769</v>
      </c>
      <c r="J3111" s="221">
        <v>-0.77411925792694092</v>
      </c>
      <c r="K3111" s="180">
        <v>980.518310546875</v>
      </c>
      <c r="L3111" s="181">
        <v>319.51715087890625</v>
      </c>
      <c r="M3111" s="181">
        <v>251.61976623535156</v>
      </c>
      <c r="N3111" s="181">
        <v>206.68766784667969</v>
      </c>
      <c r="O3111" s="181">
        <v>1077.3719482421875</v>
      </c>
      <c r="P3111" s="181">
        <v>1067.386962890625</v>
      </c>
      <c r="Q3111" s="181">
        <v>395.40249633789062</v>
      </c>
      <c r="R3111" s="181">
        <v>991.501708984375</v>
      </c>
      <c r="S3111" s="226">
        <f t="shared" si="146"/>
        <v>5290.0060119628906</v>
      </c>
      <c r="T3111" s="181">
        <f t="shared" si="144"/>
        <v>34810.906211154645</v>
      </c>
      <c r="U3111" s="226">
        <f t="shared" si="145"/>
        <v>2283.8150283934547</v>
      </c>
    </row>
    <row r="3112" spans="1:21" x14ac:dyDescent="0.25">
      <c r="A3112" s="156" t="s">
        <v>16866</v>
      </c>
      <c r="B3112" s="156" t="s">
        <v>249</v>
      </c>
      <c r="C3112" s="223">
        <v>0.35184049606323242</v>
      </c>
      <c r="D3112" s="221">
        <v>4.4977912902832031</v>
      </c>
      <c r="E3112" s="221">
        <v>2.6503503322601318</v>
      </c>
      <c r="F3112" s="221">
        <v>9.1766166687011719</v>
      </c>
      <c r="G3112" s="221">
        <v>16.640880584716797</v>
      </c>
      <c r="H3112" s="221">
        <v>8.5568256378173828</v>
      </c>
      <c r="I3112" s="221">
        <v>0.58411169052124023</v>
      </c>
      <c r="J3112" s="221">
        <v>0.26125761866569519</v>
      </c>
      <c r="K3112" s="180">
        <v>2655</v>
      </c>
      <c r="L3112" s="181">
        <v>779</v>
      </c>
      <c r="M3112" s="181">
        <v>912</v>
      </c>
      <c r="N3112" s="181">
        <v>1058</v>
      </c>
      <c r="O3112" s="181">
        <v>3200</v>
      </c>
      <c r="P3112" s="181">
        <v>2487</v>
      </c>
      <c r="Q3112" s="181">
        <v>855</v>
      </c>
      <c r="R3112" s="181">
        <v>2044</v>
      </c>
      <c r="S3112" s="226">
        <f t="shared" si="146"/>
        <v>13990</v>
      </c>
      <c r="T3112" s="181">
        <f t="shared" si="144"/>
        <v>92128.9651709795</v>
      </c>
      <c r="U3112" s="226">
        <f t="shared" si="145"/>
        <v>6044.2412481752272</v>
      </c>
    </row>
    <row r="3113" spans="1:21" x14ac:dyDescent="0.25">
      <c r="A3113" s="156" t="s">
        <v>16867</v>
      </c>
      <c r="B3113" s="156" t="s">
        <v>249</v>
      </c>
      <c r="C3113" s="223">
        <v>1.6412143707275391</v>
      </c>
      <c r="D3113" s="221">
        <v>2.9374144077301025</v>
      </c>
      <c r="E3113" s="221">
        <v>19.945154190063477</v>
      </c>
      <c r="F3113" s="221">
        <v>9.2894811630249023</v>
      </c>
      <c r="G3113" s="221">
        <v>21.840435028076172</v>
      </c>
      <c r="H3113" s="221">
        <v>5.9570989608764648</v>
      </c>
      <c r="I3113" s="221">
        <v>1.3719062805175781</v>
      </c>
      <c r="J3113" s="221">
        <v>-8.4237596020102501E-3</v>
      </c>
      <c r="K3113" s="180">
        <v>2125</v>
      </c>
      <c r="L3113" s="181">
        <v>745</v>
      </c>
      <c r="M3113" s="181">
        <v>713</v>
      </c>
      <c r="N3113" s="181">
        <v>865</v>
      </c>
      <c r="O3113" s="181">
        <v>2639</v>
      </c>
      <c r="P3113" s="181">
        <v>2227</v>
      </c>
      <c r="Q3113" s="181">
        <v>810</v>
      </c>
      <c r="R3113" s="181">
        <v>1761</v>
      </c>
      <c r="S3113" s="226">
        <f t="shared" si="146"/>
        <v>11885</v>
      </c>
      <c r="T3113" s="181">
        <f t="shared" si="144"/>
        <v>99932.027686611749</v>
      </c>
      <c r="U3113" s="226">
        <f t="shared" si="145"/>
        <v>6556.171369517032</v>
      </c>
    </row>
    <row r="3114" spans="1:21" x14ac:dyDescent="0.25">
      <c r="A3114" s="156" t="s">
        <v>16868</v>
      </c>
      <c r="B3114" s="156" t="s">
        <v>249</v>
      </c>
      <c r="C3114" s="223">
        <v>-0.12719397246837616</v>
      </c>
      <c r="D3114" s="221">
        <v>1.5641598701477051</v>
      </c>
      <c r="E3114" s="221">
        <v>0.28153440356254578</v>
      </c>
      <c r="F3114" s="221">
        <v>3.8154752254486084</v>
      </c>
      <c r="G3114" s="221">
        <v>12.513707160949707</v>
      </c>
      <c r="H3114" s="221">
        <v>4.5722160339355469</v>
      </c>
      <c r="I3114" s="221">
        <v>-2.1786186844110489E-2</v>
      </c>
      <c r="J3114" s="221">
        <v>-0.4475838840007782</v>
      </c>
      <c r="K3114" s="180">
        <v>821.488525390625</v>
      </c>
      <c r="L3114" s="181">
        <v>282.2008056640625</v>
      </c>
      <c r="M3114" s="181">
        <v>235.27748107910156</v>
      </c>
      <c r="N3114" s="181">
        <v>214.78982543945312</v>
      </c>
      <c r="O3114" s="181">
        <v>851.2286376953125</v>
      </c>
      <c r="P3114" s="181">
        <v>1010.5035400390625</v>
      </c>
      <c r="Q3114" s="181">
        <v>341.02017211914062</v>
      </c>
      <c r="R3114" s="181">
        <v>824.79296875</v>
      </c>
      <c r="S3114" s="226">
        <f t="shared" si="146"/>
        <v>4581.3019561767578</v>
      </c>
      <c r="T3114" s="181">
        <f t="shared" si="144"/>
        <v>16118.355567222898</v>
      </c>
      <c r="U3114" s="226">
        <f t="shared" si="145"/>
        <v>1057.4657969006651</v>
      </c>
    </row>
    <row r="3115" spans="1:21" x14ac:dyDescent="0.25">
      <c r="A3115" s="156" t="s">
        <v>16869</v>
      </c>
      <c r="B3115" s="156" t="s">
        <v>249</v>
      </c>
      <c r="C3115" s="223">
        <v>-1.4775192737579346</v>
      </c>
      <c r="D3115" s="221">
        <v>-0.51001006364822388</v>
      </c>
      <c r="E3115" s="221">
        <v>-0.88541042804718018</v>
      </c>
      <c r="F3115" s="221">
        <v>2.4651496410369873</v>
      </c>
      <c r="G3115" s="221">
        <v>6.6339902877807617</v>
      </c>
      <c r="H3115" s="221">
        <v>1.0795135498046875</v>
      </c>
      <c r="I3115" s="221">
        <v>-1.3721115589141846</v>
      </c>
      <c r="J3115" s="221">
        <v>-1.7979092597961426</v>
      </c>
      <c r="K3115" s="180">
        <v>2.6833541393280029</v>
      </c>
      <c r="L3115" s="181">
        <v>1.0284284353256226</v>
      </c>
      <c r="M3115" s="181">
        <v>0.70087611675262451</v>
      </c>
      <c r="N3115" s="181">
        <v>0.5750044584274292</v>
      </c>
      <c r="O3115" s="181">
        <v>2.8464150428771973</v>
      </c>
      <c r="P3115" s="181">
        <v>3.6216700077056885</v>
      </c>
      <c r="Q3115" s="181">
        <v>1.235830545425415</v>
      </c>
      <c r="R3115" s="181">
        <v>3.5687465667724609</v>
      </c>
      <c r="S3115" s="226">
        <f t="shared" si="146"/>
        <v>16.260325312614441</v>
      </c>
      <c r="T3115" s="181">
        <f t="shared" si="144"/>
        <v>10.988444421988326</v>
      </c>
      <c r="U3115" s="226">
        <f t="shared" si="145"/>
        <v>0.72091126721549292</v>
      </c>
    </row>
    <row r="3116" spans="1:21" x14ac:dyDescent="0.25">
      <c r="A3116" s="156" t="s">
        <v>16870</v>
      </c>
      <c r="B3116" s="156" t="s">
        <v>249</v>
      </c>
      <c r="C3116" s="223">
        <v>0.84461098909378052</v>
      </c>
      <c r="D3116" s="221">
        <v>-0.55042773485183716</v>
      </c>
      <c r="E3116" s="221">
        <v>-0.92582803964614868</v>
      </c>
      <c r="F3116" s="221">
        <v>4.4127302169799805</v>
      </c>
      <c r="G3116" s="221">
        <v>6.5935726165771484</v>
      </c>
      <c r="H3116" s="221">
        <v>1.0390957593917847</v>
      </c>
      <c r="I3116" s="221">
        <v>-1.4125293493270874</v>
      </c>
      <c r="J3116" s="221">
        <v>-1.8383269309997559</v>
      </c>
      <c r="K3116" s="180">
        <v>383.9869384765625</v>
      </c>
      <c r="L3116" s="181">
        <v>140.01104736328125</v>
      </c>
      <c r="M3116" s="181">
        <v>113.83011627197266</v>
      </c>
      <c r="N3116" s="181">
        <v>93.3406982421875</v>
      </c>
      <c r="O3116" s="181">
        <v>441.28143310546875</v>
      </c>
      <c r="P3116" s="181">
        <v>558.9058837890625</v>
      </c>
      <c r="Q3116" s="181">
        <v>219.69212341308594</v>
      </c>
      <c r="R3116" s="181">
        <v>491.74612426757812</v>
      </c>
      <c r="S3116" s="226">
        <f t="shared" si="146"/>
        <v>2442.7943649291992</v>
      </c>
      <c r="T3116" s="181">
        <f t="shared" si="144"/>
        <v>2829.8200221375732</v>
      </c>
      <c r="U3116" s="226">
        <f t="shared" si="145"/>
        <v>185.65404344847485</v>
      </c>
    </row>
    <row r="3117" spans="1:21" x14ac:dyDescent="0.25">
      <c r="A3117" s="156" t="s">
        <v>16871</v>
      </c>
      <c r="B3117" s="156" t="s">
        <v>249</v>
      </c>
      <c r="C3117" s="223">
        <v>-1.7131685018539429</v>
      </c>
      <c r="D3117" s="221">
        <v>-0.74565911293029785</v>
      </c>
      <c r="E3117" s="221">
        <v>-1.1210595369338989</v>
      </c>
      <c r="F3117" s="221">
        <v>2.2295007705688477</v>
      </c>
      <c r="G3117" s="221">
        <v>6.3983416557312012</v>
      </c>
      <c r="H3117" s="221">
        <v>0.84386444091796875</v>
      </c>
      <c r="I3117" s="221">
        <v>-1.6077606678009033</v>
      </c>
      <c r="J3117" s="221">
        <v>-2.0335583686828613</v>
      </c>
      <c r="K3117" s="180">
        <v>55.119003295898438</v>
      </c>
      <c r="L3117" s="181">
        <v>17.466281890869141</v>
      </c>
      <c r="M3117" s="181">
        <v>12.527046203613281</v>
      </c>
      <c r="N3117" s="181">
        <v>12.312296867370605</v>
      </c>
      <c r="O3117" s="181">
        <v>55.548503875732422</v>
      </c>
      <c r="P3117" s="181">
        <v>85.040748596191406</v>
      </c>
      <c r="Q3117" s="181">
        <v>37.080059051513672</v>
      </c>
      <c r="R3117" s="181">
        <v>108.30526733398437</v>
      </c>
      <c r="S3117" s="226">
        <f t="shared" si="146"/>
        <v>383.39920711517334</v>
      </c>
      <c r="T3117" s="181">
        <f t="shared" si="144"/>
        <v>53.274904944848458</v>
      </c>
      <c r="U3117" s="226">
        <f t="shared" si="145"/>
        <v>3.4951698129102504</v>
      </c>
    </row>
    <row r="3118" spans="1:21" x14ac:dyDescent="0.25">
      <c r="A3118" s="156" t="s">
        <v>16872</v>
      </c>
      <c r="B3118" s="156" t="s">
        <v>249</v>
      </c>
      <c r="C3118" s="223">
        <v>-0.59088706970214844</v>
      </c>
      <c r="D3118" s="221">
        <v>8.5436487197875977</v>
      </c>
      <c r="E3118" s="221">
        <v>-1.8309593200683594</v>
      </c>
      <c r="F3118" s="221">
        <v>3.3517820835113525</v>
      </c>
      <c r="G3118" s="221">
        <v>8.7450704574584961</v>
      </c>
      <c r="H3118" s="221">
        <v>5.900303840637207</v>
      </c>
      <c r="I3118" s="221">
        <v>-0.48547926545143127</v>
      </c>
      <c r="J3118" s="221">
        <v>-0.91127699613571167</v>
      </c>
      <c r="K3118" s="180">
        <v>1015.2396240234375</v>
      </c>
      <c r="L3118" s="181">
        <v>309.2548828125</v>
      </c>
      <c r="M3118" s="181">
        <v>242.98597717285156</v>
      </c>
      <c r="N3118" s="181">
        <v>239.45164489746094</v>
      </c>
      <c r="O3118" s="181">
        <v>1109.783203125</v>
      </c>
      <c r="P3118" s="181">
        <v>1290.918212890625</v>
      </c>
      <c r="Q3118" s="181">
        <v>442.67626953125</v>
      </c>
      <c r="R3118" s="181">
        <v>977.24542236328125</v>
      </c>
      <c r="S3118" s="226">
        <f t="shared" si="146"/>
        <v>5627.5552368164062</v>
      </c>
      <c r="T3118" s="181">
        <f t="shared" si="144"/>
        <v>18616.455980984218</v>
      </c>
      <c r="U3118" s="226">
        <f t="shared" si="145"/>
        <v>1221.3569416119699</v>
      </c>
    </row>
    <row r="3119" spans="1:21" x14ac:dyDescent="0.25">
      <c r="A3119" s="156" t="s">
        <v>16873</v>
      </c>
      <c r="B3119" s="156" t="s">
        <v>249</v>
      </c>
      <c r="C3119" s="223">
        <v>-4.4080708175897598E-2</v>
      </c>
      <c r="D3119" s="221">
        <v>-3.6463594436645508</v>
      </c>
      <c r="E3119" s="221">
        <v>-0.28747603297233582</v>
      </c>
      <c r="F3119" s="221">
        <v>42.567935943603516</v>
      </c>
      <c r="G3119" s="221">
        <v>12.758923530578613</v>
      </c>
      <c r="H3119" s="221">
        <v>1.6774477958679199</v>
      </c>
      <c r="I3119" s="221">
        <v>9.2350521087646484</v>
      </c>
      <c r="J3119" s="221">
        <v>-1.1999750137329102</v>
      </c>
      <c r="K3119" s="180">
        <v>839.0245361328125</v>
      </c>
      <c r="L3119" s="181">
        <v>260.52127075195312</v>
      </c>
      <c r="M3119" s="181">
        <v>204.03440856933594</v>
      </c>
      <c r="N3119" s="181">
        <v>175.79098510742187</v>
      </c>
      <c r="O3119" s="181">
        <v>918.88525390625</v>
      </c>
      <c r="P3119" s="181">
        <v>1051.82421875</v>
      </c>
      <c r="Q3119" s="181">
        <v>375.92974853515625</v>
      </c>
      <c r="R3119" s="181">
        <v>894.050537109375</v>
      </c>
      <c r="S3119" s="226">
        <f t="shared" si="146"/>
        <v>4720.0609588623047</v>
      </c>
      <c r="T3119" s="181">
        <f t="shared" si="144"/>
        <v>22324.724816298825</v>
      </c>
      <c r="U3119" s="226">
        <f t="shared" si="145"/>
        <v>1464.6427683021361</v>
      </c>
    </row>
    <row r="3120" spans="1:21" x14ac:dyDescent="0.25">
      <c r="A3120" s="156" t="s">
        <v>16874</v>
      </c>
      <c r="B3120" s="156" t="s">
        <v>249</v>
      </c>
      <c r="C3120" s="223">
        <v>-0.36325433850288391</v>
      </c>
      <c r="D3120" s="221">
        <v>7.8386768698692322E-2</v>
      </c>
      <c r="E3120" s="221">
        <v>23.95068359375</v>
      </c>
      <c r="F3120" s="221">
        <v>3.5794148445129395</v>
      </c>
      <c r="G3120" s="221">
        <v>9.8096485137939453</v>
      </c>
      <c r="H3120" s="221">
        <v>5.0880012512207031</v>
      </c>
      <c r="I3120" s="221">
        <v>-0.25784656405448914</v>
      </c>
      <c r="J3120" s="221">
        <v>-0.68364429473876953</v>
      </c>
      <c r="K3120" s="180">
        <v>924.4599609375</v>
      </c>
      <c r="L3120" s="181">
        <v>317.28994750976562</v>
      </c>
      <c r="M3120" s="181">
        <v>205.98928833007812</v>
      </c>
      <c r="N3120" s="181">
        <v>220.10951232910156</v>
      </c>
      <c r="O3120" s="181">
        <v>984.2633056640625</v>
      </c>
      <c r="P3120" s="181">
        <v>1161.1815185546875</v>
      </c>
      <c r="Q3120" s="181">
        <v>372.94027709960937</v>
      </c>
      <c r="R3120" s="181">
        <v>1034.0994873046875</v>
      </c>
      <c r="S3120" s="226">
        <f t="shared" si="146"/>
        <v>5220.3332977294922</v>
      </c>
      <c r="T3120" s="181">
        <f t="shared" si="144"/>
        <v>20170.757275642038</v>
      </c>
      <c r="U3120" s="226">
        <f t="shared" si="145"/>
        <v>1323.3289107948196</v>
      </c>
    </row>
    <row r="3121" spans="1:21" x14ac:dyDescent="0.25">
      <c r="A3121" s="156" t="s">
        <v>16875</v>
      </c>
      <c r="B3121" s="156" t="s">
        <v>249</v>
      </c>
      <c r="C3121" s="223">
        <v>-1.6382317543029785</v>
      </c>
      <c r="D3121" s="221">
        <v>-0.6707223653793335</v>
      </c>
      <c r="E3121" s="221">
        <v>-1.0461227893829346</v>
      </c>
      <c r="F3121" s="221">
        <v>2.3044373989105225</v>
      </c>
      <c r="G3121" s="221">
        <v>6.4732780456542969</v>
      </c>
      <c r="H3121" s="221">
        <v>0.91880112886428833</v>
      </c>
      <c r="I3121" s="221">
        <v>-1.5328240394592285</v>
      </c>
      <c r="J3121" s="221">
        <v>-1.9586217403411865</v>
      </c>
      <c r="K3121" s="180">
        <v>196.7852783203125</v>
      </c>
      <c r="L3121" s="181">
        <v>60.625766754150391</v>
      </c>
      <c r="M3121" s="181">
        <v>35.779140472412109</v>
      </c>
      <c r="N3121" s="181">
        <v>34.785274505615234</v>
      </c>
      <c r="O3121" s="181">
        <v>200.26380920410156</v>
      </c>
      <c r="P3121" s="181">
        <v>257.41104125976562</v>
      </c>
      <c r="Q3121" s="181">
        <v>96.901840209960938</v>
      </c>
      <c r="R3121" s="181">
        <v>261.8834228515625</v>
      </c>
      <c r="S3121" s="226">
        <f t="shared" si="146"/>
        <v>1144.4355735778809</v>
      </c>
      <c r="T3121" s="181">
        <f t="shared" si="144"/>
        <v>551.09700304333683</v>
      </c>
      <c r="U3121" s="226">
        <f t="shared" si="145"/>
        <v>36.155439620519417</v>
      </c>
    </row>
    <row r="3122" spans="1:21" x14ac:dyDescent="0.25">
      <c r="A3122" s="156" t="s">
        <v>16876</v>
      </c>
      <c r="B3122" s="156" t="s">
        <v>249</v>
      </c>
      <c r="C3122" s="223">
        <v>7.7710263431072235E-2</v>
      </c>
      <c r="D3122" s="221">
        <v>2.0330471992492676</v>
      </c>
      <c r="E3122" s="221">
        <v>0.66981923580169678</v>
      </c>
      <c r="F3122" s="221">
        <v>12.354093551635742</v>
      </c>
      <c r="G3122" s="221">
        <v>15.585670471191406</v>
      </c>
      <c r="H3122" s="221">
        <v>10.192566871643066</v>
      </c>
      <c r="I3122" s="221">
        <v>0.18311804533004761</v>
      </c>
      <c r="J3122" s="221">
        <v>-0.2426796555519104</v>
      </c>
      <c r="K3122" s="180">
        <v>1726</v>
      </c>
      <c r="L3122" s="181">
        <v>516</v>
      </c>
      <c r="M3122" s="181">
        <v>453</v>
      </c>
      <c r="N3122" s="181">
        <v>502</v>
      </c>
      <c r="O3122" s="181">
        <v>1882</v>
      </c>
      <c r="P3122" s="181">
        <v>1850</v>
      </c>
      <c r="Q3122" s="181">
        <v>656</v>
      </c>
      <c r="R3122" s="181">
        <v>1813</v>
      </c>
      <c r="S3122" s="226">
        <f t="shared" si="146"/>
        <v>9398</v>
      </c>
      <c r="T3122" s="181">
        <f t="shared" si="144"/>
        <v>55556.991107776761</v>
      </c>
      <c r="U3122" s="226">
        <f t="shared" si="145"/>
        <v>3644.8890601878279</v>
      </c>
    </row>
    <row r="3123" spans="1:21" x14ac:dyDescent="0.25">
      <c r="A3123" s="156" t="s">
        <v>16877</v>
      </c>
      <c r="B3123" s="156" t="s">
        <v>249</v>
      </c>
      <c r="C3123" s="223">
        <v>-2.7774972915649414</v>
      </c>
      <c r="D3123" s="221">
        <v>2.842221736907959</v>
      </c>
      <c r="E3123" s="221">
        <v>8.2536444067955017E-2</v>
      </c>
      <c r="F3123" s="221">
        <v>6.8328566551208496</v>
      </c>
      <c r="G3123" s="221">
        <v>18.992891311645508</v>
      </c>
      <c r="H3123" s="221">
        <v>2.7809970378875732</v>
      </c>
      <c r="I3123" s="221">
        <v>0.42912217974662781</v>
      </c>
      <c r="J3123" s="221">
        <v>-0.82996243238449097</v>
      </c>
      <c r="K3123" s="180">
        <v>998</v>
      </c>
      <c r="L3123" s="181">
        <v>327</v>
      </c>
      <c r="M3123" s="181">
        <v>272</v>
      </c>
      <c r="N3123" s="181">
        <v>282</v>
      </c>
      <c r="O3123" s="181">
        <v>1192</v>
      </c>
      <c r="P3123" s="181">
        <v>1307</v>
      </c>
      <c r="Q3123" s="181">
        <v>433</v>
      </c>
      <c r="R3123" s="181">
        <v>1233</v>
      </c>
      <c r="S3123" s="226">
        <f t="shared" si="146"/>
        <v>6044</v>
      </c>
      <c r="T3123" s="181">
        <f t="shared" si="144"/>
        <v>25543.53549721837</v>
      </c>
      <c r="U3123" s="226">
        <f t="shared" si="145"/>
        <v>1675.8170526498918</v>
      </c>
    </row>
    <row r="3124" spans="1:21" x14ac:dyDescent="0.25">
      <c r="A3124" s="156" t="s">
        <v>16878</v>
      </c>
      <c r="B3124" s="156" t="s">
        <v>249</v>
      </c>
      <c r="C3124" s="223">
        <v>-1.0300819873809814</v>
      </c>
      <c r="D3124" s="221">
        <v>-6.2572576105594635E-2</v>
      </c>
      <c r="E3124" s="221">
        <v>4.5603060722351074</v>
      </c>
      <c r="F3124" s="221">
        <v>10.667518615722656</v>
      </c>
      <c r="G3124" s="221">
        <v>7.0814275741577148</v>
      </c>
      <c r="H3124" s="221">
        <v>6.8440613746643066</v>
      </c>
      <c r="I3124" s="221">
        <v>-0.92467427253723145</v>
      </c>
      <c r="J3124" s="221">
        <v>-1.3504718542098999</v>
      </c>
      <c r="K3124" s="180">
        <v>921</v>
      </c>
      <c r="L3124" s="181">
        <v>348</v>
      </c>
      <c r="M3124" s="181">
        <v>264</v>
      </c>
      <c r="N3124" s="181">
        <v>222</v>
      </c>
      <c r="O3124" s="181">
        <v>1041</v>
      </c>
      <c r="P3124" s="181">
        <v>1256</v>
      </c>
      <c r="Q3124" s="181">
        <v>460</v>
      </c>
      <c r="R3124" s="181">
        <v>1104</v>
      </c>
      <c r="S3124" s="226">
        <f t="shared" si="146"/>
        <v>5616</v>
      </c>
      <c r="T3124" s="181">
        <f t="shared" si="144"/>
        <v>16653.265267759562</v>
      </c>
      <c r="U3124" s="226">
        <f t="shared" si="145"/>
        <v>1092.5592473701511</v>
      </c>
    </row>
    <row r="3125" spans="1:21" x14ac:dyDescent="0.25">
      <c r="A3125" s="156" t="s">
        <v>16879</v>
      </c>
      <c r="B3125" s="156" t="s">
        <v>249</v>
      </c>
      <c r="C3125" s="223">
        <v>-1.1574631929397583</v>
      </c>
      <c r="D3125" s="221">
        <v>-0.18995380401611328</v>
      </c>
      <c r="E3125" s="221">
        <v>-0.5653541088104248</v>
      </c>
      <c r="F3125" s="221">
        <v>2.7852060794830322</v>
      </c>
      <c r="G3125" s="221">
        <v>6.9540462493896484</v>
      </c>
      <c r="H3125" s="221">
        <v>1.3995697498321533</v>
      </c>
      <c r="I3125" s="221">
        <v>-1.0520553588867187</v>
      </c>
      <c r="J3125" s="221">
        <v>-1.4778531789779663</v>
      </c>
      <c r="K3125" s="180">
        <v>731</v>
      </c>
      <c r="L3125" s="181">
        <v>276</v>
      </c>
      <c r="M3125" s="181">
        <v>178</v>
      </c>
      <c r="N3125" s="181">
        <v>153</v>
      </c>
      <c r="O3125" s="181">
        <v>734</v>
      </c>
      <c r="P3125" s="181">
        <v>1032</v>
      </c>
      <c r="Q3125" s="181">
        <v>359</v>
      </c>
      <c r="R3125" s="181">
        <v>739</v>
      </c>
      <c r="S3125" s="226">
        <f t="shared" si="146"/>
        <v>4202</v>
      </c>
      <c r="T3125" s="181">
        <f t="shared" si="144"/>
        <v>4505.7752106189728</v>
      </c>
      <c r="U3125" s="226">
        <f t="shared" si="145"/>
        <v>295.60727543705536</v>
      </c>
    </row>
    <row r="3126" spans="1:21" x14ac:dyDescent="0.25">
      <c r="A3126" s="156" t="s">
        <v>16836</v>
      </c>
      <c r="B3126" s="156" t="s">
        <v>249</v>
      </c>
      <c r="C3126" s="223">
        <v>-1.9297593832015991</v>
      </c>
      <c r="D3126" s="221">
        <v>-0.9622499942779541</v>
      </c>
      <c r="E3126" s="221">
        <v>-1.3376502990722656</v>
      </c>
      <c r="F3126" s="221">
        <v>2.0129098892211914</v>
      </c>
      <c r="G3126" s="221">
        <v>6.1817502975463867</v>
      </c>
      <c r="H3126" s="221">
        <v>0.62727361917495728</v>
      </c>
      <c r="I3126" s="221">
        <v>-1.8243515491485596</v>
      </c>
      <c r="J3126" s="221">
        <v>-2.2501494884490967</v>
      </c>
      <c r="K3126" s="180">
        <v>12.559002876281738</v>
      </c>
      <c r="L3126" s="181">
        <v>3.9140810966491699</v>
      </c>
      <c r="M3126" s="181">
        <v>3.0548925399780273</v>
      </c>
      <c r="N3126" s="181">
        <v>3.2352161407470703</v>
      </c>
      <c r="O3126" s="181">
        <v>14.860779762268066</v>
      </c>
      <c r="P3126" s="181">
        <v>16.441263198852539</v>
      </c>
      <c r="Q3126" s="181">
        <v>6.2264652252197266</v>
      </c>
      <c r="R3126" s="181">
        <v>19.135507583618164</v>
      </c>
      <c r="S3126" s="226">
        <f t="shared" si="146"/>
        <v>79.427208423614502</v>
      </c>
      <c r="T3126" s="181">
        <f t="shared" si="144"/>
        <v>22.18542879461063</v>
      </c>
      <c r="U3126" s="226">
        <f t="shared" si="145"/>
        <v>1.4555040706251137</v>
      </c>
    </row>
    <row r="3127" spans="1:21" x14ac:dyDescent="0.25">
      <c r="A3127" s="156" t="s">
        <v>16880</v>
      </c>
      <c r="B3127" s="156" t="s">
        <v>249</v>
      </c>
      <c r="C3127" s="223">
        <v>-1.1638108491897583</v>
      </c>
      <c r="D3127" s="221">
        <v>4.4895853996276855</v>
      </c>
      <c r="E3127" s="221">
        <v>4.2635021209716797</v>
      </c>
      <c r="F3127" s="221">
        <v>-0.90244048833847046</v>
      </c>
      <c r="G3127" s="221">
        <v>18.735462188720703</v>
      </c>
      <c r="H3127" s="221">
        <v>8.5262069702148437</v>
      </c>
      <c r="I3127" s="221">
        <v>9.7462387084960937</v>
      </c>
      <c r="J3127" s="221">
        <v>-1.491655707359314</v>
      </c>
      <c r="K3127" s="180">
        <v>1520</v>
      </c>
      <c r="L3127" s="181">
        <v>550</v>
      </c>
      <c r="M3127" s="181">
        <v>415</v>
      </c>
      <c r="N3127" s="181">
        <v>346</v>
      </c>
      <c r="O3127" s="181">
        <v>1617</v>
      </c>
      <c r="P3127" s="181">
        <v>1825</v>
      </c>
      <c r="Q3127" s="181">
        <v>471</v>
      </c>
      <c r="R3127" s="181">
        <v>1639</v>
      </c>
      <c r="S3127" s="226">
        <f t="shared" si="146"/>
        <v>8383</v>
      </c>
      <c r="T3127" s="181">
        <f t="shared" si="144"/>
        <v>50158.613257408142</v>
      </c>
      <c r="U3127" s="226">
        <f t="shared" si="145"/>
        <v>3290.7214212061231</v>
      </c>
    </row>
    <row r="3128" spans="1:21" x14ac:dyDescent="0.25">
      <c r="A3128" s="156" t="s">
        <v>16881</v>
      </c>
      <c r="B3128" s="156" t="s">
        <v>249</v>
      </c>
      <c r="C3128" s="223">
        <v>-2.1396973133087158</v>
      </c>
      <c r="D3128" s="221">
        <v>8.3242454528808594</v>
      </c>
      <c r="E3128" s="221">
        <v>7.9290103912353516</v>
      </c>
      <c r="F3128" s="221">
        <v>3.5055108070373535</v>
      </c>
      <c r="G3128" s="221">
        <v>15.184945106506348</v>
      </c>
      <c r="H3128" s="221">
        <v>9.6839828491210937</v>
      </c>
      <c r="I3128" s="221">
        <v>-1.5237919092178345</v>
      </c>
      <c r="J3128" s="221">
        <v>-1.9495896100997925</v>
      </c>
      <c r="K3128" s="180">
        <v>1801</v>
      </c>
      <c r="L3128" s="181">
        <v>673</v>
      </c>
      <c r="M3128" s="181">
        <v>499</v>
      </c>
      <c r="N3128" s="181">
        <v>467</v>
      </c>
      <c r="O3128" s="181">
        <v>1879</v>
      </c>
      <c r="P3128" s="181">
        <v>2228</v>
      </c>
      <c r="Q3128" s="181">
        <v>685</v>
      </c>
      <c r="R3128" s="181">
        <v>2004</v>
      </c>
      <c r="S3128" s="226">
        <f t="shared" si="146"/>
        <v>10236</v>
      </c>
      <c r="T3128" s="181">
        <f t="shared" si="144"/>
        <v>52499.922667145729</v>
      </c>
      <c r="U3128" s="226">
        <f t="shared" si="145"/>
        <v>3444.3260870439894</v>
      </c>
    </row>
    <row r="3129" spans="1:21" x14ac:dyDescent="0.25">
      <c r="A3129" s="156" t="s">
        <v>15142</v>
      </c>
      <c r="B3129" s="156" t="s">
        <v>249</v>
      </c>
      <c r="C3129" s="223">
        <v>-1.3916498422622681</v>
      </c>
      <c r="D3129" s="221">
        <v>-0.42414051294326782</v>
      </c>
      <c r="E3129" s="221">
        <v>23.259536743164063</v>
      </c>
      <c r="F3129" s="221">
        <v>23.012212753295898</v>
      </c>
      <c r="G3129" s="221">
        <v>18.891172409057617</v>
      </c>
      <c r="H3129" s="221">
        <v>1.2156978845596313</v>
      </c>
      <c r="I3129" s="221">
        <v>-1.2862421274185181</v>
      </c>
      <c r="J3129" s="221">
        <v>-1.7120398283004761</v>
      </c>
      <c r="K3129" s="180">
        <v>793.38592529296875</v>
      </c>
      <c r="L3129" s="181">
        <v>282.62640380859375</v>
      </c>
      <c r="M3129" s="181">
        <v>252.1470947265625</v>
      </c>
      <c r="N3129" s="181">
        <v>246.60540771484375</v>
      </c>
      <c r="O3129" s="181">
        <v>919.9212646484375</v>
      </c>
      <c r="P3129" s="181">
        <v>1229.33251953125</v>
      </c>
      <c r="Q3129" s="181">
        <v>386.07138061523437</v>
      </c>
      <c r="R3129" s="181">
        <v>1316.1524658203125</v>
      </c>
      <c r="S3129" s="226">
        <f t="shared" si="146"/>
        <v>5426.2424621582031</v>
      </c>
      <c r="T3129" s="181">
        <f t="shared" si="144"/>
        <v>26438.773458360316</v>
      </c>
      <c r="U3129" s="226">
        <f t="shared" si="145"/>
        <v>1734.55030990101</v>
      </c>
    </row>
    <row r="3130" spans="1:21" x14ac:dyDescent="0.25">
      <c r="A3130" s="156" t="s">
        <v>16882</v>
      </c>
      <c r="B3130" s="156" t="s">
        <v>249</v>
      </c>
      <c r="C3130" s="223">
        <v>0.60039812326431274</v>
      </c>
      <c r="D3130" s="221">
        <v>-0.56797224283218384</v>
      </c>
      <c r="E3130" s="221">
        <v>4.4742774963378906</v>
      </c>
      <c r="F3130" s="221">
        <v>15.734667778015137</v>
      </c>
      <c r="G3130" s="221">
        <v>18.204235076904297</v>
      </c>
      <c r="H3130" s="221">
        <v>4.8533391952514648</v>
      </c>
      <c r="I3130" s="221">
        <v>-2.7726504951715469E-2</v>
      </c>
      <c r="J3130" s="221">
        <v>2.8615388870239258</v>
      </c>
      <c r="K3130" s="180">
        <v>1827</v>
      </c>
      <c r="L3130" s="181">
        <v>538</v>
      </c>
      <c r="M3130" s="181">
        <v>637</v>
      </c>
      <c r="N3130" s="181">
        <v>983</v>
      </c>
      <c r="O3130" s="181">
        <v>2645</v>
      </c>
      <c r="P3130" s="181">
        <v>1842</v>
      </c>
      <c r="Q3130" s="181">
        <v>532</v>
      </c>
      <c r="R3130" s="181">
        <v>1532</v>
      </c>
      <c r="S3130" s="226">
        <f t="shared" si="146"/>
        <v>10536</v>
      </c>
      <c r="T3130" s="181">
        <f t="shared" si="144"/>
        <v>80567.831145867705</v>
      </c>
      <c r="U3130" s="226">
        <f t="shared" si="145"/>
        <v>5285.7579305717172</v>
      </c>
    </row>
    <row r="3131" spans="1:21" x14ac:dyDescent="0.25">
      <c r="A3131" s="156" t="s">
        <v>16883</v>
      </c>
      <c r="B3131" s="156" t="s">
        <v>249</v>
      </c>
      <c r="C3131" s="223">
        <v>0.40896511077880859</v>
      </c>
      <c r="D3131" s="221">
        <v>10.745144844055176</v>
      </c>
      <c r="E3131" s="221">
        <v>2.323932409286499</v>
      </c>
      <c r="F3131" s="221">
        <v>7.8902573585510254</v>
      </c>
      <c r="G3131" s="221">
        <v>21.482259750366211</v>
      </c>
      <c r="H3131" s="221">
        <v>7.0350761413574219</v>
      </c>
      <c r="I3131" s="221">
        <v>-5.0210002809762955E-2</v>
      </c>
      <c r="J3131" s="221">
        <v>-0.47600767016410828</v>
      </c>
      <c r="K3131" s="180">
        <v>1676.4835205078125</v>
      </c>
      <c r="L3131" s="181">
        <v>469.57522583007812</v>
      </c>
      <c r="M3131" s="181">
        <v>490.55624389648437</v>
      </c>
      <c r="N3131" s="181">
        <v>651.4107666015625</v>
      </c>
      <c r="O3131" s="181">
        <v>2244.96923828125</v>
      </c>
      <c r="P3131" s="181">
        <v>1838.337158203125</v>
      </c>
      <c r="Q3131" s="181">
        <v>535.51556396484375</v>
      </c>
      <c r="R3131" s="181">
        <v>1294.8287353515625</v>
      </c>
      <c r="S3131" s="226">
        <f t="shared" si="146"/>
        <v>9201.6764526367187</v>
      </c>
      <c r="T3131" s="181">
        <f t="shared" si="144"/>
        <v>72527.712776031272</v>
      </c>
      <c r="U3131" s="226">
        <f t="shared" si="145"/>
        <v>4758.2754498883824</v>
      </c>
    </row>
    <row r="3132" spans="1:21" x14ac:dyDescent="0.25">
      <c r="A3132" s="156" t="s">
        <v>16884</v>
      </c>
      <c r="B3132" s="156" t="s">
        <v>249</v>
      </c>
      <c r="C3132" s="223">
        <v>-1.0600403547286987</v>
      </c>
      <c r="D3132" s="221">
        <v>4.1302404403686523</v>
      </c>
      <c r="E3132" s="221">
        <v>-2.8891837596893311</v>
      </c>
      <c r="F3132" s="221">
        <v>7.9186663627624512</v>
      </c>
      <c r="G3132" s="221">
        <v>14.262792587280273</v>
      </c>
      <c r="H3132" s="221">
        <v>8.9121875762939453</v>
      </c>
      <c r="I3132" s="221">
        <v>-2.4538867473602295</v>
      </c>
      <c r="J3132" s="221">
        <v>-3.2416436672210693</v>
      </c>
      <c r="K3132" s="180">
        <v>1409.3463134765625</v>
      </c>
      <c r="L3132" s="181">
        <v>661.693115234375</v>
      </c>
      <c r="M3132" s="181">
        <v>442.79461669921875</v>
      </c>
      <c r="N3132" s="181">
        <v>256.880859375</v>
      </c>
      <c r="O3132" s="181">
        <v>1405.34814453125</v>
      </c>
      <c r="P3132" s="181">
        <v>2116.0185546875</v>
      </c>
      <c r="Q3132" s="181">
        <v>718.66668701171875</v>
      </c>
      <c r="R3132" s="181">
        <v>1820.15576171875</v>
      </c>
      <c r="S3132" s="226">
        <f t="shared" si="146"/>
        <v>8830.904052734375</v>
      </c>
      <c r="T3132" s="181">
        <f t="shared" si="144"/>
        <v>33232.546817809271</v>
      </c>
      <c r="U3132" s="226">
        <f t="shared" si="145"/>
        <v>2180.2646961825371</v>
      </c>
    </row>
    <row r="3133" spans="1:21" x14ac:dyDescent="0.25">
      <c r="A3133" s="156" t="s">
        <v>16885</v>
      </c>
      <c r="B3133" s="156" t="s">
        <v>249</v>
      </c>
      <c r="C3133" s="223">
        <v>-1.8196525573730469</v>
      </c>
      <c r="D3133" s="221">
        <v>-0.85214316844940186</v>
      </c>
      <c r="E3133" s="221">
        <v>-1.2275434732437134</v>
      </c>
      <c r="F3133" s="221">
        <v>2.1230165958404541</v>
      </c>
      <c r="G3133" s="221">
        <v>21.746606826782227</v>
      </c>
      <c r="H3133" s="221">
        <v>4.3286442756652832</v>
      </c>
      <c r="I3133" s="221">
        <v>-1.7142447233200073</v>
      </c>
      <c r="J3133" s="221">
        <v>-2.1400425434112549</v>
      </c>
      <c r="K3133" s="180">
        <v>1075</v>
      </c>
      <c r="L3133" s="181">
        <v>357</v>
      </c>
      <c r="M3133" s="181">
        <v>219</v>
      </c>
      <c r="N3133" s="181">
        <v>216</v>
      </c>
      <c r="O3133" s="181">
        <v>1103</v>
      </c>
      <c r="P3133" s="181">
        <v>1285</v>
      </c>
      <c r="Q3133" s="181">
        <v>345</v>
      </c>
      <c r="R3133" s="181">
        <v>1159</v>
      </c>
      <c r="S3133" s="226">
        <f t="shared" si="146"/>
        <v>5759</v>
      </c>
      <c r="T3133" s="181">
        <f t="shared" si="144"/>
        <v>24406.489440560341</v>
      </c>
      <c r="U3133" s="226">
        <f t="shared" si="145"/>
        <v>1601.2196590508988</v>
      </c>
    </row>
    <row r="3134" spans="1:21" x14ac:dyDescent="0.25">
      <c r="A3134" s="156" t="s">
        <v>16886</v>
      </c>
      <c r="B3134" s="156" t="s">
        <v>249</v>
      </c>
      <c r="C3134" s="223">
        <v>-0.8867451548576355</v>
      </c>
      <c r="D3134" s="221">
        <v>3.9714443683624268</v>
      </c>
      <c r="E3134" s="221">
        <v>-0.29463616013526917</v>
      </c>
      <c r="F3134" s="221">
        <v>14.754742622375488</v>
      </c>
      <c r="G3134" s="221">
        <v>19.67840576171875</v>
      </c>
      <c r="H3134" s="221">
        <v>5.6746339797973633</v>
      </c>
      <c r="I3134" s="221">
        <v>-0.78133738040924072</v>
      </c>
      <c r="J3134" s="221">
        <v>-1.2071350812911987</v>
      </c>
      <c r="K3134" s="180">
        <v>1458</v>
      </c>
      <c r="L3134" s="181">
        <v>521</v>
      </c>
      <c r="M3134" s="181">
        <v>458</v>
      </c>
      <c r="N3134" s="181">
        <v>435</v>
      </c>
      <c r="O3134" s="181">
        <v>1728</v>
      </c>
      <c r="P3134" s="181">
        <v>1793</v>
      </c>
      <c r="Q3134" s="181">
        <v>629</v>
      </c>
      <c r="R3134" s="181">
        <v>1790</v>
      </c>
      <c r="S3134" s="226">
        <f t="shared" si="146"/>
        <v>8812</v>
      </c>
      <c r="T3134" s="181">
        <f t="shared" si="144"/>
        <v>48586.28863376379</v>
      </c>
      <c r="U3134" s="226">
        <f t="shared" si="145"/>
        <v>3187.5670079538363</v>
      </c>
    </row>
    <row r="3135" spans="1:21" x14ac:dyDescent="0.25">
      <c r="A3135" s="156" t="s">
        <v>16887</v>
      </c>
      <c r="B3135" s="156" t="s">
        <v>249</v>
      </c>
      <c r="C3135" s="223">
        <v>-1.9228633642196655</v>
      </c>
      <c r="D3135" s="221">
        <v>-0.95535397529602051</v>
      </c>
      <c r="E3135" s="221">
        <v>-1.3307543992996216</v>
      </c>
      <c r="F3135" s="221">
        <v>2.019805908203125</v>
      </c>
      <c r="G3135" s="221">
        <v>4.666020393371582</v>
      </c>
      <c r="H3135" s="221">
        <v>2.0378444194793701</v>
      </c>
      <c r="I3135" s="221">
        <v>-1.8174556493759155</v>
      </c>
      <c r="J3135" s="221">
        <v>-2.243253231048584</v>
      </c>
      <c r="K3135" s="180">
        <v>565.01348876953125</v>
      </c>
      <c r="L3135" s="181">
        <v>231.54954528808594</v>
      </c>
      <c r="M3135" s="181">
        <v>150.83332824707031</v>
      </c>
      <c r="N3135" s="181">
        <v>132.08108520507812</v>
      </c>
      <c r="O3135" s="181">
        <v>590.28826904296875</v>
      </c>
      <c r="P3135" s="181">
        <v>932.720703125</v>
      </c>
      <c r="Q3135" s="181">
        <v>284.5450439453125</v>
      </c>
      <c r="R3135" s="181">
        <v>843.0360107421875</v>
      </c>
      <c r="S3135" s="226">
        <f t="shared" si="146"/>
        <v>3730.0674743652344</v>
      </c>
      <c r="T3135" s="181">
        <f t="shared" si="144"/>
        <v>1005.1460532300862</v>
      </c>
      <c r="U3135" s="226">
        <f t="shared" si="145"/>
        <v>65.943921372597217</v>
      </c>
    </row>
    <row r="3136" spans="1:21" x14ac:dyDescent="0.25">
      <c r="A3136" s="156" t="s">
        <v>16837</v>
      </c>
      <c r="B3136" s="156" t="s">
        <v>249</v>
      </c>
      <c r="C3136" s="223">
        <v>-1.845772385597229</v>
      </c>
      <c r="D3136" s="221">
        <v>-2.7107846736907959</v>
      </c>
      <c r="E3136" s="221">
        <v>-1.2536634206771851</v>
      </c>
      <c r="F3136" s="221">
        <v>32.996479034423828</v>
      </c>
      <c r="G3136" s="221">
        <v>12.435961723327637</v>
      </c>
      <c r="H3136" s="221">
        <v>5.7627873420715332</v>
      </c>
      <c r="I3136" s="221">
        <v>-1.740364670753479</v>
      </c>
      <c r="J3136" s="221">
        <v>1.3715429306030273</v>
      </c>
      <c r="K3136" s="180">
        <v>419.95172119140625</v>
      </c>
      <c r="L3136" s="181">
        <v>169.80865478515625</v>
      </c>
      <c r="M3136" s="181">
        <v>88.993202209472656</v>
      </c>
      <c r="N3136" s="181">
        <v>82.739631652832031</v>
      </c>
      <c r="O3136" s="181">
        <v>443.52288818359375</v>
      </c>
      <c r="P3136" s="181">
        <v>590.72247314453125</v>
      </c>
      <c r="Q3136" s="181">
        <v>188.08833312988281</v>
      </c>
      <c r="R3136" s="181">
        <v>712.90771484375</v>
      </c>
      <c r="S3136" s="226">
        <f t="shared" si="146"/>
        <v>2696.734619140625</v>
      </c>
      <c r="T3136" s="181">
        <f t="shared" si="144"/>
        <v>10953.381908030437</v>
      </c>
      <c r="U3136" s="226">
        <f t="shared" si="145"/>
        <v>718.61094513181706</v>
      </c>
    </row>
    <row r="3137" spans="1:21" x14ac:dyDescent="0.25">
      <c r="A3137" s="156" t="s">
        <v>16888</v>
      </c>
      <c r="B3137" s="156" t="s">
        <v>249</v>
      </c>
      <c r="C3137" s="223">
        <v>-2.2403035163879395</v>
      </c>
      <c r="D3137" s="221">
        <v>-1.272794246673584</v>
      </c>
      <c r="E3137" s="221">
        <v>-1.6481946706771851</v>
      </c>
      <c r="F3137" s="221">
        <v>1.7023656368255615</v>
      </c>
      <c r="G3137" s="221">
        <v>5.8712062835693359</v>
      </c>
      <c r="H3137" s="221">
        <v>0.31672939658164978</v>
      </c>
      <c r="I3137" s="221">
        <v>-2.1348958015441895</v>
      </c>
      <c r="J3137" s="221">
        <v>-2.5606935024261475</v>
      </c>
      <c r="K3137" s="180">
        <v>0.61442238092422485</v>
      </c>
      <c r="L3137" s="181">
        <v>0.2612214982509613</v>
      </c>
      <c r="M3137" s="181">
        <v>0.17807210981845856</v>
      </c>
      <c r="N3137" s="181">
        <v>0.12877115607261658</v>
      </c>
      <c r="O3137" s="181">
        <v>0.66740250587463379</v>
      </c>
      <c r="P3137" s="181">
        <v>0.8248712420463562</v>
      </c>
      <c r="Q3137" s="181">
        <v>0.31052243709564209</v>
      </c>
      <c r="R3137" s="181">
        <v>0.8256070613861084</v>
      </c>
      <c r="S3137" s="226">
        <f t="shared" si="146"/>
        <v>3.8108903914690018</v>
      </c>
      <c r="T3137" s="181">
        <f t="shared" si="144"/>
        <v>-0.38059667987731061</v>
      </c>
      <c r="U3137" s="226">
        <f t="shared" si="145"/>
        <v>-2.4969542935424308E-2</v>
      </c>
    </row>
    <row r="3138" spans="1:21" x14ac:dyDescent="0.25">
      <c r="A3138" s="156" t="s">
        <v>16889</v>
      </c>
      <c r="B3138" s="156" t="s">
        <v>249</v>
      </c>
      <c r="C3138" s="223">
        <v>-2.1735191345214844</v>
      </c>
      <c r="D3138" s="221">
        <v>-1.2060095071792603</v>
      </c>
      <c r="E3138" s="221">
        <v>-1.5814099311828613</v>
      </c>
      <c r="F3138" s="221">
        <v>1.7691503763198853</v>
      </c>
      <c r="G3138" s="221">
        <v>5.937990665435791</v>
      </c>
      <c r="H3138" s="221">
        <v>0.38351389765739441</v>
      </c>
      <c r="I3138" s="221">
        <v>-2.0681111812591553</v>
      </c>
      <c r="J3138" s="221">
        <v>-2.4939088821411133</v>
      </c>
      <c r="K3138" s="180">
        <v>31.203962326049805</v>
      </c>
      <c r="L3138" s="181">
        <v>11.372960090637207</v>
      </c>
      <c r="M3138" s="181">
        <v>10.034964561462402</v>
      </c>
      <c r="N3138" s="181">
        <v>9.7482519149780273</v>
      </c>
      <c r="O3138" s="181">
        <v>35.648017883300781</v>
      </c>
      <c r="P3138" s="181">
        <v>44.918415069580078</v>
      </c>
      <c r="Q3138" s="181">
        <v>15.578088760375977</v>
      </c>
      <c r="R3138" s="181">
        <v>41.764568328857422</v>
      </c>
      <c r="S3138" s="226">
        <f t="shared" si="146"/>
        <v>200.2692289352417</v>
      </c>
      <c r="T3138" s="181">
        <f t="shared" si="144"/>
        <v>12.368610154791554</v>
      </c>
      <c r="U3138" s="226">
        <f t="shared" si="145"/>
        <v>0.81145884512484501</v>
      </c>
    </row>
    <row r="3139" spans="1:21" x14ac:dyDescent="0.25">
      <c r="A3139" s="156" t="s">
        <v>16890</v>
      </c>
      <c r="B3139" s="156" t="s">
        <v>249</v>
      </c>
      <c r="C3139" s="223">
        <v>-1.3768068552017212</v>
      </c>
      <c r="D3139" s="221">
        <v>-0.40929749608039856</v>
      </c>
      <c r="E3139" s="221">
        <v>-0.78469789028167725</v>
      </c>
      <c r="F3139" s="221">
        <v>2.5658624172210693</v>
      </c>
      <c r="G3139" s="221">
        <v>6.7347025871276855</v>
      </c>
      <c r="H3139" s="221">
        <v>1.1802260875701904</v>
      </c>
      <c r="I3139" s="221">
        <v>-1.2713991403579712</v>
      </c>
      <c r="J3139" s="221">
        <v>-1.6971968412399292</v>
      </c>
      <c r="K3139" s="180">
        <v>26.24152946472168</v>
      </c>
      <c r="L3139" s="181">
        <v>10.584169387817383</v>
      </c>
      <c r="M3139" s="181">
        <v>7.2106261253356934</v>
      </c>
      <c r="N3139" s="181">
        <v>6.978856086730957</v>
      </c>
      <c r="O3139" s="181">
        <v>32.087287902832031</v>
      </c>
      <c r="P3139" s="181">
        <v>32.988613128662109</v>
      </c>
      <c r="Q3139" s="181">
        <v>12.258064270019531</v>
      </c>
      <c r="R3139" s="181">
        <v>41.950393676757813</v>
      </c>
      <c r="S3139" s="226">
        <f t="shared" si="146"/>
        <v>170.2995400428772</v>
      </c>
      <c r="T3139" s="181">
        <f t="shared" si="144"/>
        <v>140.0364244014462</v>
      </c>
      <c r="U3139" s="226">
        <f t="shared" si="145"/>
        <v>9.1872727653388679</v>
      </c>
    </row>
    <row r="3140" spans="1:21" x14ac:dyDescent="0.25">
      <c r="A3140" s="156" t="s">
        <v>16891</v>
      </c>
      <c r="B3140" s="156" t="s">
        <v>249</v>
      </c>
      <c r="C3140" s="223">
        <v>-1.2273185253143311</v>
      </c>
      <c r="D3140" s="221">
        <v>-0.25980919599533081</v>
      </c>
      <c r="E3140" s="221">
        <v>5.546724796295166</v>
      </c>
      <c r="F3140" s="221">
        <v>14.306916236877441</v>
      </c>
      <c r="G3140" s="221">
        <v>12.818618774414063</v>
      </c>
      <c r="H3140" s="221">
        <v>1.3297144174575806</v>
      </c>
      <c r="I3140" s="221">
        <v>-1.1219106912612915</v>
      </c>
      <c r="J3140" s="221">
        <v>-1.5477083921432495</v>
      </c>
      <c r="K3140" s="180">
        <v>1512</v>
      </c>
      <c r="L3140" s="181">
        <v>622</v>
      </c>
      <c r="M3140" s="181">
        <v>458</v>
      </c>
      <c r="N3140" s="181">
        <v>391</v>
      </c>
      <c r="O3140" s="181">
        <v>1671</v>
      </c>
      <c r="P3140" s="181">
        <v>1923</v>
      </c>
      <c r="Q3140" s="181">
        <v>720</v>
      </c>
      <c r="R3140" s="181">
        <v>2046</v>
      </c>
      <c r="S3140" s="226">
        <f t="shared" si="146"/>
        <v>9343</v>
      </c>
      <c r="T3140" s="181">
        <f t="shared" si="144"/>
        <v>26119.663003921509</v>
      </c>
      <c r="U3140" s="226">
        <f t="shared" si="145"/>
        <v>1713.6146511984139</v>
      </c>
    </row>
    <row r="3141" spans="1:21" x14ac:dyDescent="0.25">
      <c r="A3141" s="156" t="s">
        <v>16892</v>
      </c>
      <c r="B3141" s="156" t="s">
        <v>249</v>
      </c>
      <c r="C3141" s="223">
        <v>-1.6305434703826904</v>
      </c>
      <c r="D3141" s="221">
        <v>-1.5807141065597534</v>
      </c>
      <c r="E3141" s="221">
        <v>0.13256195187568665</v>
      </c>
      <c r="F3141" s="221">
        <v>5.0705294609069824</v>
      </c>
      <c r="G3141" s="221">
        <v>18.896518707275391</v>
      </c>
      <c r="H3141" s="221">
        <v>10.833783149719238</v>
      </c>
      <c r="I3141" s="221">
        <v>-1.5251356363296509</v>
      </c>
      <c r="J3141" s="221">
        <v>-0.75278878211975098</v>
      </c>
      <c r="K3141" s="180">
        <v>1306</v>
      </c>
      <c r="L3141" s="181">
        <v>575</v>
      </c>
      <c r="M3141" s="181">
        <v>493</v>
      </c>
      <c r="N3141" s="181">
        <v>441</v>
      </c>
      <c r="O3141" s="181">
        <v>1551</v>
      </c>
      <c r="P3141" s="181">
        <v>2022</v>
      </c>
      <c r="Q3141" s="181">
        <v>798</v>
      </c>
      <c r="R3141" s="181">
        <v>2521</v>
      </c>
      <c r="S3141" s="226">
        <f t="shared" si="146"/>
        <v>9707</v>
      </c>
      <c r="T3141" s="181">
        <f t="shared" ref="T3141:T3204" si="147">SUMPRODUCT(C3141:J3141,K3141:R3141)</f>
        <v>47362.627437144518</v>
      </c>
      <c r="U3141" s="226">
        <f t="shared" ref="U3141:U3204" si="148">(T3141/$T$10045)*$S$10045</f>
        <v>3107.2871148206459</v>
      </c>
    </row>
    <row r="3142" spans="1:21" x14ac:dyDescent="0.25">
      <c r="A3142" s="156" t="s">
        <v>16893</v>
      </c>
      <c r="B3142" s="156" t="s">
        <v>249</v>
      </c>
      <c r="C3142" s="223">
        <v>-1.1861228942871094</v>
      </c>
      <c r="D3142" s="221">
        <v>1.5645065307617187</v>
      </c>
      <c r="E3142" s="221">
        <v>7.1352930068969727</v>
      </c>
      <c r="F3142" s="221">
        <v>16.201362609863281</v>
      </c>
      <c r="G3142" s="221">
        <v>10.910008430480957</v>
      </c>
      <c r="H3142" s="221">
        <v>2.8217954635620117</v>
      </c>
      <c r="I3142" s="221">
        <v>-1.3803625106811523</v>
      </c>
      <c r="J3142" s="221">
        <v>-1.8061602115631104</v>
      </c>
      <c r="K3142" s="180">
        <v>1645</v>
      </c>
      <c r="L3142" s="181">
        <v>688</v>
      </c>
      <c r="M3142" s="181">
        <v>508</v>
      </c>
      <c r="N3142" s="181">
        <v>496</v>
      </c>
      <c r="O3142" s="181">
        <v>1906</v>
      </c>
      <c r="P3142" s="181">
        <v>2270</v>
      </c>
      <c r="Q3142" s="181">
        <v>881</v>
      </c>
      <c r="R3142" s="181">
        <v>2540</v>
      </c>
      <c r="S3142" s="226">
        <f t="shared" ref="S3142:S3205" si="149">SUM(K3142:R3142)</f>
        <v>10934</v>
      </c>
      <c r="T3142" s="181">
        <f t="shared" si="147"/>
        <v>32182.018495559692</v>
      </c>
      <c r="U3142" s="226">
        <f t="shared" si="148"/>
        <v>2111.3434116990625</v>
      </c>
    </row>
    <row r="3143" spans="1:21" x14ac:dyDescent="0.25">
      <c r="A3143" s="156" t="s">
        <v>16894</v>
      </c>
      <c r="B3143" s="156" t="s">
        <v>249</v>
      </c>
      <c r="C3143" s="223">
        <v>-1.5873372554779053</v>
      </c>
      <c r="D3143" s="221">
        <v>1.7499290704727173</v>
      </c>
      <c r="E3143" s="221">
        <v>-1.7962980270385742</v>
      </c>
      <c r="F3143" s="221">
        <v>2.3930821418762207</v>
      </c>
      <c r="G3143" s="221">
        <v>11.708952903747559</v>
      </c>
      <c r="H3143" s="221">
        <v>3.8914189338684082</v>
      </c>
      <c r="I3143" s="221">
        <v>-1.4441794157028198</v>
      </c>
      <c r="J3143" s="221">
        <v>-0.22931034862995148</v>
      </c>
      <c r="K3143" s="180">
        <v>1416</v>
      </c>
      <c r="L3143" s="181">
        <v>557</v>
      </c>
      <c r="M3143" s="181">
        <v>457</v>
      </c>
      <c r="N3143" s="181">
        <v>396</v>
      </c>
      <c r="O3143" s="181">
        <v>1669</v>
      </c>
      <c r="P3143" s="181">
        <v>1761</v>
      </c>
      <c r="Q3143" s="181">
        <v>708</v>
      </c>
      <c r="R3143" s="181">
        <v>1732</v>
      </c>
      <c r="S3143" s="226">
        <f t="shared" si="149"/>
        <v>8696</v>
      </c>
      <c r="T3143" s="181">
        <f t="shared" si="147"/>
        <v>23829.179857075214</v>
      </c>
      <c r="U3143" s="226">
        <f t="shared" si="148"/>
        <v>1563.3445088091505</v>
      </c>
    </row>
    <row r="3144" spans="1:21" x14ac:dyDescent="0.25">
      <c r="A3144" s="156" t="s">
        <v>16852</v>
      </c>
      <c r="B3144" s="156" t="s">
        <v>249</v>
      </c>
      <c r="C3144" s="223">
        <v>-1.3047491312026978</v>
      </c>
      <c r="D3144" s="221">
        <v>1.0394480228424072</v>
      </c>
      <c r="E3144" s="221">
        <v>1.7189732789993286</v>
      </c>
      <c r="F3144" s="221">
        <v>15.166158676147461</v>
      </c>
      <c r="G3144" s="221">
        <v>13.340968132019043</v>
      </c>
      <c r="H3144" s="221">
        <v>1.2522838115692139</v>
      </c>
      <c r="I3144" s="221">
        <v>-1.1993414163589478</v>
      </c>
      <c r="J3144" s="221">
        <v>-0.90289795398712158</v>
      </c>
      <c r="K3144" s="180">
        <v>1615.9952392578125</v>
      </c>
      <c r="L3144" s="181">
        <v>642.6004638671875</v>
      </c>
      <c r="M3144" s="181">
        <v>542.66259765625</v>
      </c>
      <c r="N3144" s="181">
        <v>461.71292114257812</v>
      </c>
      <c r="O3144" s="181">
        <v>1925.8026123046875</v>
      </c>
      <c r="P3144" s="181">
        <v>2217.62109375</v>
      </c>
      <c r="Q3144" s="181">
        <v>841.476806640625</v>
      </c>
      <c r="R3144" s="181">
        <v>2321.556396484375</v>
      </c>
      <c r="S3144" s="226">
        <f t="shared" si="149"/>
        <v>10569.428131103516</v>
      </c>
      <c r="T3144" s="181">
        <f t="shared" si="147"/>
        <v>31858.531096606763</v>
      </c>
      <c r="U3144" s="226">
        <f t="shared" si="148"/>
        <v>2090.1205978273606</v>
      </c>
    </row>
    <row r="3145" spans="1:21" x14ac:dyDescent="0.25">
      <c r="A3145" s="156" t="s">
        <v>16895</v>
      </c>
      <c r="B3145" s="156" t="s">
        <v>249</v>
      </c>
      <c r="C3145" s="223">
        <v>5.1576830446720123E-2</v>
      </c>
      <c r="D3145" s="221">
        <v>9.5216341018676758</v>
      </c>
      <c r="E3145" s="221">
        <v>-1.5387439727783203</v>
      </c>
      <c r="F3145" s="221">
        <v>24.820865631103516</v>
      </c>
      <c r="G3145" s="221">
        <v>32.678924560546875</v>
      </c>
      <c r="H3145" s="221">
        <v>7.6420869827270508</v>
      </c>
      <c r="I3145" s="221">
        <v>0.15698462724685669</v>
      </c>
      <c r="J3145" s="221">
        <v>-0.26881307363510132</v>
      </c>
      <c r="K3145" s="180">
        <v>1003</v>
      </c>
      <c r="L3145" s="181">
        <v>331</v>
      </c>
      <c r="M3145" s="181">
        <v>426</v>
      </c>
      <c r="N3145" s="181">
        <v>342</v>
      </c>
      <c r="O3145" s="181">
        <v>1284</v>
      </c>
      <c r="P3145" s="181">
        <v>1510</v>
      </c>
      <c r="Q3145" s="181">
        <v>578</v>
      </c>
      <c r="R3145" s="181">
        <v>1416</v>
      </c>
      <c r="S3145" s="226">
        <f t="shared" si="149"/>
        <v>6890</v>
      </c>
      <c r="T3145" s="181">
        <f t="shared" si="147"/>
        <v>64246.011844031513</v>
      </c>
      <c r="U3145" s="226">
        <f t="shared" si="148"/>
        <v>4214.9436292677392</v>
      </c>
    </row>
    <row r="3146" spans="1:21" x14ac:dyDescent="0.25">
      <c r="A3146" s="156" t="s">
        <v>16896</v>
      </c>
      <c r="B3146" s="156" t="s">
        <v>249</v>
      </c>
      <c r="C3146" s="223">
        <v>1.3388581275939941</v>
      </c>
      <c r="D3146" s="221">
        <v>2.3063678741455078</v>
      </c>
      <c r="E3146" s="221">
        <v>1.9309672117233276</v>
      </c>
      <c r="F3146" s="221">
        <v>21.412614822387695</v>
      </c>
      <c r="G3146" s="221">
        <v>25.75212287902832</v>
      </c>
      <c r="H3146" s="221">
        <v>2.992945671081543</v>
      </c>
      <c r="I3146" s="221">
        <v>6.051180362701416</v>
      </c>
      <c r="J3146" s="221">
        <v>1.0184682607650757</v>
      </c>
      <c r="K3146" s="180">
        <v>1213</v>
      </c>
      <c r="L3146" s="181">
        <v>498</v>
      </c>
      <c r="M3146" s="181">
        <v>432</v>
      </c>
      <c r="N3146" s="181">
        <v>406</v>
      </c>
      <c r="O3146" s="181">
        <v>1446</v>
      </c>
      <c r="P3146" s="181">
        <v>1669</v>
      </c>
      <c r="Q3146" s="181">
        <v>675</v>
      </c>
      <c r="R3146" s="181">
        <v>1793</v>
      </c>
      <c r="S3146" s="226">
        <f t="shared" si="149"/>
        <v>8132</v>
      </c>
      <c r="T3146" s="181">
        <f t="shared" si="147"/>
        <v>60443.761907935143</v>
      </c>
      <c r="U3146" s="226">
        <f t="shared" si="148"/>
        <v>3965.492049550392</v>
      </c>
    </row>
    <row r="3147" spans="1:21" x14ac:dyDescent="0.25">
      <c r="A3147" s="156" t="s">
        <v>16897</v>
      </c>
      <c r="B3147" s="156" t="s">
        <v>249</v>
      </c>
      <c r="C3147" s="223">
        <v>3.2007849216461182</v>
      </c>
      <c r="D3147" s="221">
        <v>0.86543464660644531</v>
      </c>
      <c r="E3147" s="221">
        <v>15.515706062316895</v>
      </c>
      <c r="F3147" s="221">
        <v>20.555629730224609</v>
      </c>
      <c r="G3147" s="221">
        <v>49.200271606445313</v>
      </c>
      <c r="H3147" s="221">
        <v>2.1273684501647949</v>
      </c>
      <c r="I3147" s="221">
        <v>3.333032364025712E-3</v>
      </c>
      <c r="J3147" s="221">
        <v>-0.42246466875076294</v>
      </c>
      <c r="K3147" s="180">
        <v>967</v>
      </c>
      <c r="L3147" s="181">
        <v>326</v>
      </c>
      <c r="M3147" s="181">
        <v>338</v>
      </c>
      <c r="N3147" s="181">
        <v>383</v>
      </c>
      <c r="O3147" s="181">
        <v>1067</v>
      </c>
      <c r="P3147" s="181">
        <v>1359</v>
      </c>
      <c r="Q3147" s="181">
        <v>737</v>
      </c>
      <c r="R3147" s="181">
        <v>2297</v>
      </c>
      <c r="S3147" s="226">
        <f t="shared" si="149"/>
        <v>7474</v>
      </c>
      <c r="T3147" s="181">
        <f t="shared" si="147"/>
        <v>70914.244178347522</v>
      </c>
      <c r="U3147" s="226">
        <f t="shared" si="148"/>
        <v>4652.4217324103156</v>
      </c>
    </row>
    <row r="3148" spans="1:21" x14ac:dyDescent="0.25">
      <c r="A3148" s="156" t="s">
        <v>16898</v>
      </c>
      <c r="B3148" s="156" t="s">
        <v>249</v>
      </c>
      <c r="C3148" s="223">
        <v>1.7575455904006958</v>
      </c>
      <c r="D3148" s="221">
        <v>4.170173168182373</v>
      </c>
      <c r="E3148" s="221">
        <v>5.7542586326599121</v>
      </c>
      <c r="F3148" s="221">
        <v>21.436071395874023</v>
      </c>
      <c r="G3148" s="221">
        <v>28.989788055419922</v>
      </c>
      <c r="H3148" s="221">
        <v>11.654033660888672</v>
      </c>
      <c r="I3148" s="221">
        <v>6.9943271577358246E-2</v>
      </c>
      <c r="J3148" s="221">
        <v>1.961167573928833</v>
      </c>
      <c r="K3148" s="180">
        <v>3007</v>
      </c>
      <c r="L3148" s="181">
        <v>1206</v>
      </c>
      <c r="M3148" s="181">
        <v>1053</v>
      </c>
      <c r="N3148" s="181">
        <v>874</v>
      </c>
      <c r="O3148" s="181">
        <v>3010</v>
      </c>
      <c r="P3148" s="181">
        <v>3205</v>
      </c>
      <c r="Q3148" s="181">
        <v>1136</v>
      </c>
      <c r="R3148" s="181">
        <v>2183</v>
      </c>
      <c r="S3148" s="226">
        <f t="shared" si="149"/>
        <v>15674</v>
      </c>
      <c r="T3148" s="181">
        <f t="shared" si="147"/>
        <v>164079.6534717083</v>
      </c>
      <c r="U3148" s="226">
        <f t="shared" si="148"/>
        <v>10764.660252717054</v>
      </c>
    </row>
    <row r="3149" spans="1:21" x14ac:dyDescent="0.25">
      <c r="A3149" s="156" t="s">
        <v>15139</v>
      </c>
      <c r="B3149" s="156" t="s">
        <v>249</v>
      </c>
      <c r="C3149" s="223">
        <v>-2.1679375171661377</v>
      </c>
      <c r="D3149" s="221">
        <v>-1.2004281282424927</v>
      </c>
      <c r="E3149" s="221">
        <v>-1.5758285522460937</v>
      </c>
      <c r="F3149" s="221">
        <v>1.7747317552566528</v>
      </c>
      <c r="G3149" s="221">
        <v>5.9435725212097168</v>
      </c>
      <c r="H3149" s="221">
        <v>0.38909542560577393</v>
      </c>
      <c r="I3149" s="221">
        <v>-2.0625298023223877</v>
      </c>
      <c r="J3149" s="221">
        <v>-2.4883275032043457</v>
      </c>
      <c r="K3149" s="180">
        <v>68.025886535644531</v>
      </c>
      <c r="L3149" s="181">
        <v>24.370290756225586</v>
      </c>
      <c r="M3149" s="181">
        <v>17.891635894775391</v>
      </c>
      <c r="N3149" s="181">
        <v>17.514970779418945</v>
      </c>
      <c r="O3149" s="181">
        <v>71.754875183105469</v>
      </c>
      <c r="P3149" s="181">
        <v>85.691520690917969</v>
      </c>
      <c r="Q3149" s="181">
        <v>28.24995231628418</v>
      </c>
      <c r="R3149" s="181">
        <v>82.150856018066406</v>
      </c>
      <c r="S3149" s="226">
        <f t="shared" si="149"/>
        <v>395.64998817443848</v>
      </c>
      <c r="T3149" s="181">
        <f t="shared" si="147"/>
        <v>23.297450176037273</v>
      </c>
      <c r="U3149" s="226">
        <f t="shared" si="148"/>
        <v>1.5284596876777723</v>
      </c>
    </row>
    <row r="3150" spans="1:21" x14ac:dyDescent="0.25">
      <c r="A3150" s="156" t="s">
        <v>15140</v>
      </c>
      <c r="B3150" s="156" t="s">
        <v>249</v>
      </c>
      <c r="C3150" s="223">
        <v>-2.2330532073974609</v>
      </c>
      <c r="D3150" s="221">
        <v>-1.2655438184738159</v>
      </c>
      <c r="E3150" s="221">
        <v>-1.6409441232681274</v>
      </c>
      <c r="F3150" s="221">
        <v>1.7096160650253296</v>
      </c>
      <c r="G3150" s="221">
        <v>5.8784570693969727</v>
      </c>
      <c r="H3150" s="221">
        <v>0.32397973537445068</v>
      </c>
      <c r="I3150" s="221">
        <v>-2.1276454925537109</v>
      </c>
      <c r="J3150" s="221">
        <v>-2.5534429550170898</v>
      </c>
      <c r="K3150" s="180">
        <v>4.8516955375671387</v>
      </c>
      <c r="L3150" s="181">
        <v>1.5797712802886963</v>
      </c>
      <c r="M3150" s="181">
        <v>1.2811559438705444</v>
      </c>
      <c r="N3150" s="181">
        <v>1.4513345956802368</v>
      </c>
      <c r="O3150" s="181">
        <v>5.3911299705505371</v>
      </c>
      <c r="P3150" s="181">
        <v>5.8759784698486328</v>
      </c>
      <c r="Q3150" s="181">
        <v>2.4884607791900635</v>
      </c>
      <c r="R3150" s="181">
        <v>8.2360019683837891</v>
      </c>
      <c r="S3150" s="226">
        <f t="shared" si="149"/>
        <v>31.155528545379639</v>
      </c>
      <c r="T3150" s="181">
        <f t="shared" si="147"/>
        <v>-5.183943963203177</v>
      </c>
      <c r="U3150" s="226">
        <f t="shared" si="148"/>
        <v>-0.34009942337322008</v>
      </c>
    </row>
    <row r="3151" spans="1:21" x14ac:dyDescent="0.25">
      <c r="A3151" s="156" t="s">
        <v>16899</v>
      </c>
      <c r="B3151" s="156" t="s">
        <v>249</v>
      </c>
      <c r="C3151" s="223">
        <v>1.8416529893875122</v>
      </c>
      <c r="D3151" s="221">
        <v>2.8091623783111572</v>
      </c>
      <c r="E3151" s="221">
        <v>7.1396431922912598</v>
      </c>
      <c r="F3151" s="221">
        <v>27.03759765625</v>
      </c>
      <c r="G3151" s="221">
        <v>83.286087036132813</v>
      </c>
      <c r="H3151" s="221">
        <v>5.1225590705871582</v>
      </c>
      <c r="I3151" s="221">
        <v>1.9470607042312622</v>
      </c>
      <c r="J3151" s="221">
        <v>1.5212630033493042</v>
      </c>
      <c r="K3151" s="180">
        <v>347</v>
      </c>
      <c r="L3151" s="181">
        <v>213</v>
      </c>
      <c r="M3151" s="181">
        <v>572</v>
      </c>
      <c r="N3151" s="181">
        <v>685</v>
      </c>
      <c r="O3151" s="181">
        <v>887</v>
      </c>
      <c r="P3151" s="181">
        <v>413</v>
      </c>
      <c r="Q3151" s="181">
        <v>112</v>
      </c>
      <c r="R3151" s="181">
        <v>353</v>
      </c>
      <c r="S3151" s="226">
        <f t="shared" si="149"/>
        <v>3582</v>
      </c>
      <c r="T3151" s="181">
        <f t="shared" si="147"/>
        <v>100587.4882106781</v>
      </c>
      <c r="U3151" s="226">
        <f t="shared" si="148"/>
        <v>6599.1737144230001</v>
      </c>
    </row>
    <row r="3152" spans="1:21" x14ac:dyDescent="0.25">
      <c r="A3152" s="156" t="s">
        <v>16900</v>
      </c>
      <c r="B3152" s="156" t="s">
        <v>249</v>
      </c>
      <c r="C3152" s="223">
        <v>1.1286555528640747</v>
      </c>
      <c r="D3152" s="221">
        <v>12.01240062713623</v>
      </c>
      <c r="E3152" s="221">
        <v>6.0948810577392578</v>
      </c>
      <c r="F3152" s="221">
        <v>15.306327819824219</v>
      </c>
      <c r="G3152" s="221">
        <v>20.792524337768555</v>
      </c>
      <c r="H3152" s="221">
        <v>9.8330068588256836</v>
      </c>
      <c r="I3152" s="221">
        <v>2.3954825475811958E-2</v>
      </c>
      <c r="J3152" s="221">
        <v>0.80826574563980103</v>
      </c>
      <c r="K3152" s="180">
        <v>3067</v>
      </c>
      <c r="L3152" s="181">
        <v>964</v>
      </c>
      <c r="M3152" s="181">
        <v>1016</v>
      </c>
      <c r="N3152" s="181">
        <v>1175</v>
      </c>
      <c r="O3152" s="181">
        <v>3427</v>
      </c>
      <c r="P3152" s="181">
        <v>2904</v>
      </c>
      <c r="Q3152" s="181">
        <v>862</v>
      </c>
      <c r="R3152" s="181">
        <v>2570</v>
      </c>
      <c r="S3152" s="226">
        <f t="shared" si="149"/>
        <v>15985</v>
      </c>
      <c r="T3152" s="181">
        <f t="shared" si="147"/>
        <v>141127.79997756705</v>
      </c>
      <c r="U3152" s="226">
        <f t="shared" si="148"/>
        <v>9258.8738873334351</v>
      </c>
    </row>
    <row r="3153" spans="1:21" x14ac:dyDescent="0.25">
      <c r="A3153" s="156" t="s">
        <v>16901</v>
      </c>
      <c r="B3153" s="156" t="s">
        <v>249</v>
      </c>
      <c r="C3153" s="223">
        <v>-0.72342026233673096</v>
      </c>
      <c r="D3153" s="221">
        <v>0.24408909678459167</v>
      </c>
      <c r="E3153" s="221">
        <v>1.0477182865142822</v>
      </c>
      <c r="F3153" s="221">
        <v>1.5546181201934814</v>
      </c>
      <c r="G3153" s="221">
        <v>14.369399070739746</v>
      </c>
      <c r="H3153" s="221">
        <v>5.3839621543884277</v>
      </c>
      <c r="I3153" s="221">
        <v>-0.61801248788833618</v>
      </c>
      <c r="J3153" s="221">
        <v>-1.043810248374939</v>
      </c>
      <c r="K3153" s="180">
        <v>1339</v>
      </c>
      <c r="L3153" s="181">
        <v>579</v>
      </c>
      <c r="M3153" s="181">
        <v>682</v>
      </c>
      <c r="N3153" s="181">
        <v>599</v>
      </c>
      <c r="O3153" s="181">
        <v>1623</v>
      </c>
      <c r="P3153" s="181">
        <v>1530</v>
      </c>
      <c r="Q3153" s="181">
        <v>510</v>
      </c>
      <c r="R3153" s="181">
        <v>1665</v>
      </c>
      <c r="S3153" s="226">
        <f t="shared" si="149"/>
        <v>8527</v>
      </c>
      <c r="T3153" s="181">
        <f t="shared" si="147"/>
        <v>30324.294336825609</v>
      </c>
      <c r="U3153" s="226">
        <f t="shared" si="148"/>
        <v>1989.4649886959012</v>
      </c>
    </row>
    <row r="3154" spans="1:21" x14ac:dyDescent="0.25">
      <c r="A3154" s="156" t="s">
        <v>16902</v>
      </c>
      <c r="B3154" s="156" t="s">
        <v>249</v>
      </c>
      <c r="C3154" s="223">
        <v>0.80941480398178101</v>
      </c>
      <c r="D3154" s="221">
        <v>4.2050986289978027</v>
      </c>
      <c r="E3154" s="221">
        <v>13.701024055480957</v>
      </c>
      <c r="F3154" s="221">
        <v>17.934703826904297</v>
      </c>
      <c r="G3154" s="221">
        <v>22.211248397827148</v>
      </c>
      <c r="H3154" s="221">
        <v>11.92479419708252</v>
      </c>
      <c r="I3154" s="221">
        <v>0.6636735200881958</v>
      </c>
      <c r="J3154" s="221">
        <v>1.1549010276794434</v>
      </c>
      <c r="K3154" s="180">
        <v>2216.545654296875</v>
      </c>
      <c r="L3154" s="181">
        <v>732.82098388671875</v>
      </c>
      <c r="M3154" s="181">
        <v>698.5592041015625</v>
      </c>
      <c r="N3154" s="181">
        <v>650.97344970703125</v>
      </c>
      <c r="O3154" s="181">
        <v>2414.50244140625</v>
      </c>
      <c r="P3154" s="181">
        <v>2678.127685546875</v>
      </c>
      <c r="Q3154" s="181">
        <v>889.85406494140625</v>
      </c>
      <c r="R3154" s="181">
        <v>2199.414794921875</v>
      </c>
      <c r="S3154" s="226">
        <f t="shared" si="149"/>
        <v>12480.798278808594</v>
      </c>
      <c r="T3154" s="181">
        <f t="shared" si="147"/>
        <v>114817.59581366199</v>
      </c>
      <c r="U3154" s="226">
        <f t="shared" si="148"/>
        <v>7532.7585341406993</v>
      </c>
    </row>
    <row r="3155" spans="1:21" x14ac:dyDescent="0.25">
      <c r="A3155" s="156" t="s">
        <v>16903</v>
      </c>
      <c r="B3155" s="156" t="s">
        <v>249</v>
      </c>
      <c r="C3155" s="223">
        <v>-1.4097141027450562</v>
      </c>
      <c r="D3155" s="221">
        <v>3.9776232242584229</v>
      </c>
      <c r="E3155" s="221">
        <v>1.4968211650848389</v>
      </c>
      <c r="F3155" s="221">
        <v>6.312469482421875</v>
      </c>
      <c r="G3155" s="221">
        <v>8.1669082641601562</v>
      </c>
      <c r="H3155" s="221">
        <v>2.5027782917022705</v>
      </c>
      <c r="I3155" s="221">
        <v>-1.3043063879013062</v>
      </c>
      <c r="J3155" s="221">
        <v>0.78427416086196899</v>
      </c>
      <c r="K3155" s="180">
        <v>2548</v>
      </c>
      <c r="L3155" s="181">
        <v>863</v>
      </c>
      <c r="M3155" s="181">
        <v>786</v>
      </c>
      <c r="N3155" s="181">
        <v>791</v>
      </c>
      <c r="O3155" s="181">
        <v>3057</v>
      </c>
      <c r="P3155" s="181">
        <v>2886</v>
      </c>
      <c r="Q3155" s="181">
        <v>773</v>
      </c>
      <c r="R3155" s="181">
        <v>1640</v>
      </c>
      <c r="S3155" s="226">
        <f t="shared" si="149"/>
        <v>13344</v>
      </c>
      <c r="T3155" s="181">
        <f t="shared" si="147"/>
        <v>38477.639604449272</v>
      </c>
      <c r="U3155" s="226">
        <f t="shared" si="148"/>
        <v>2524.3758680890046</v>
      </c>
    </row>
    <row r="3156" spans="1:21" x14ac:dyDescent="0.25">
      <c r="A3156" s="156" t="s">
        <v>16904</v>
      </c>
      <c r="B3156" s="156" t="s">
        <v>249</v>
      </c>
      <c r="C3156" s="223">
        <v>-1.2684710025787354</v>
      </c>
      <c r="D3156" s="221">
        <v>1.7393926382064819</v>
      </c>
      <c r="E3156" s="221">
        <v>1.8766717910766602</v>
      </c>
      <c r="F3156" s="221">
        <v>7.0444083213806152</v>
      </c>
      <c r="G3156" s="221">
        <v>15.673112869262695</v>
      </c>
      <c r="H3156" s="221">
        <v>5.1400079727172852</v>
      </c>
      <c r="I3156" s="221">
        <v>4.0268430709838867</v>
      </c>
      <c r="J3156" s="221">
        <v>-1.6367723941802979</v>
      </c>
      <c r="K3156" s="180">
        <v>1291</v>
      </c>
      <c r="L3156" s="181">
        <v>473</v>
      </c>
      <c r="M3156" s="181">
        <v>463</v>
      </c>
      <c r="N3156" s="181">
        <v>455</v>
      </c>
      <c r="O3156" s="181">
        <v>1683</v>
      </c>
      <c r="P3156" s="181">
        <v>1619</v>
      </c>
      <c r="Q3156" s="181">
        <v>513</v>
      </c>
      <c r="R3156" s="181">
        <v>1813</v>
      </c>
      <c r="S3156" s="226">
        <f t="shared" si="149"/>
        <v>8310</v>
      </c>
      <c r="T3156" s="181">
        <f t="shared" si="147"/>
        <v>37057.065490603447</v>
      </c>
      <c r="U3156" s="226">
        <f t="shared" si="148"/>
        <v>2431.1772454944507</v>
      </c>
    </row>
    <row r="3157" spans="1:21" x14ac:dyDescent="0.25">
      <c r="A3157" s="156" t="s">
        <v>16833</v>
      </c>
      <c r="B3157" s="156" t="s">
        <v>249</v>
      </c>
      <c r="C3157" s="223">
        <v>-1.3822073936462402</v>
      </c>
      <c r="D3157" s="221">
        <v>-0.41469800472259521</v>
      </c>
      <c r="E3157" s="221">
        <v>-7.4704303741455078</v>
      </c>
      <c r="F3157" s="221">
        <v>2.5604619979858398</v>
      </c>
      <c r="G3157" s="221">
        <v>6.729301929473877</v>
      </c>
      <c r="H3157" s="221">
        <v>-9.2474713921546936E-2</v>
      </c>
      <c r="I3157" s="221">
        <v>-1.2767995595932007</v>
      </c>
      <c r="J3157" s="221">
        <v>-1.7025972604751587</v>
      </c>
      <c r="K3157" s="180">
        <v>453.95401000976562</v>
      </c>
      <c r="L3157" s="181">
        <v>148.22988891601562</v>
      </c>
      <c r="M3157" s="181">
        <v>114.48111724853516</v>
      </c>
      <c r="N3157" s="181">
        <v>93.9671630859375</v>
      </c>
      <c r="O3157" s="181">
        <v>449.32183837890625</v>
      </c>
      <c r="P3157" s="181">
        <v>550.89898681640625</v>
      </c>
      <c r="Q3157" s="181">
        <v>185.287353515625</v>
      </c>
      <c r="R3157" s="181">
        <v>398.36782836914062</v>
      </c>
      <c r="S3157" s="226">
        <f t="shared" si="149"/>
        <v>2394.508186340332</v>
      </c>
      <c r="T3157" s="181">
        <f t="shared" si="147"/>
        <v>754.29020953865893</v>
      </c>
      <c r="U3157" s="226">
        <f t="shared" si="148"/>
        <v>49.486195672850258</v>
      </c>
    </row>
    <row r="3158" spans="1:21" x14ac:dyDescent="0.25">
      <c r="A3158" s="156" t="s">
        <v>16905</v>
      </c>
      <c r="B3158" s="156" t="s">
        <v>249</v>
      </c>
      <c r="C3158" s="223">
        <v>0.44503763318061829</v>
      </c>
      <c r="D3158" s="221">
        <v>4.5001535415649414</v>
      </c>
      <c r="E3158" s="221">
        <v>1.0371466875076294</v>
      </c>
      <c r="F3158" s="221">
        <v>18.102699279785156</v>
      </c>
      <c r="G3158" s="221">
        <v>21.03619384765625</v>
      </c>
      <c r="H3158" s="221">
        <v>5.8180980682373047</v>
      </c>
      <c r="I3158" s="221">
        <v>0.55044543743133545</v>
      </c>
      <c r="J3158" s="221">
        <v>0.12464770674705505</v>
      </c>
      <c r="K3158" s="180">
        <v>795</v>
      </c>
      <c r="L3158" s="181">
        <v>173</v>
      </c>
      <c r="M3158" s="181">
        <v>353</v>
      </c>
      <c r="N3158" s="181">
        <v>681</v>
      </c>
      <c r="O3158" s="181">
        <v>1557</v>
      </c>
      <c r="P3158" s="181">
        <v>859</v>
      </c>
      <c r="Q3158" s="181">
        <v>208</v>
      </c>
      <c r="R3158" s="181">
        <v>673</v>
      </c>
      <c r="S3158" s="226">
        <f t="shared" si="149"/>
        <v>5299</v>
      </c>
      <c r="T3158" s="181">
        <f t="shared" si="147"/>
        <v>51775.863090336323</v>
      </c>
      <c r="U3158" s="226">
        <f t="shared" si="148"/>
        <v>3396.8232115675778</v>
      </c>
    </row>
    <row r="3159" spans="1:21" x14ac:dyDescent="0.25">
      <c r="A3159" s="156" t="s">
        <v>16906</v>
      </c>
      <c r="B3159" s="156" t="s">
        <v>249</v>
      </c>
      <c r="C3159" s="223">
        <v>-0.30389311909675598</v>
      </c>
      <c r="D3159" s="221">
        <v>0.66361629962921143</v>
      </c>
      <c r="E3159" s="221">
        <v>0.28821593523025513</v>
      </c>
      <c r="F3159" s="221">
        <v>3.6387760639190674</v>
      </c>
      <c r="G3159" s="221">
        <v>7.8076162338256836</v>
      </c>
      <c r="H3159" s="221">
        <v>2.2531397342681885</v>
      </c>
      <c r="I3159" s="221">
        <v>-0.19848534464836121</v>
      </c>
      <c r="J3159" s="221">
        <v>-0.62428301572799683</v>
      </c>
      <c r="K3159" s="180">
        <v>7.0555343627929687</v>
      </c>
      <c r="L3159" s="181">
        <v>2.5247097015380859</v>
      </c>
      <c r="M3159" s="181">
        <v>2.7157793045043945</v>
      </c>
      <c r="N3159" s="181">
        <v>2.7367250919342041</v>
      </c>
      <c r="O3159" s="181">
        <v>8.2139835357666016</v>
      </c>
      <c r="P3159" s="181">
        <v>7.765284538269043</v>
      </c>
      <c r="Q3159" s="181">
        <v>2.4089930057525635</v>
      </c>
      <c r="R3159" s="181">
        <v>6.5789909362792969</v>
      </c>
      <c r="S3159" s="226">
        <f t="shared" si="149"/>
        <v>40.000000476837158</v>
      </c>
      <c r="T3159" s="181">
        <f t="shared" si="147"/>
        <v>87.314971025703471</v>
      </c>
      <c r="U3159" s="226">
        <f t="shared" si="148"/>
        <v>5.7284128664350087</v>
      </c>
    </row>
    <row r="3160" spans="1:21" x14ac:dyDescent="0.25">
      <c r="A3160" s="156" t="s">
        <v>16907</v>
      </c>
      <c r="B3160" s="156" t="s">
        <v>249</v>
      </c>
      <c r="C3160" s="223">
        <v>-0.94848638772964478</v>
      </c>
      <c r="D3160" s="221">
        <v>8.277897834777832</v>
      </c>
      <c r="E3160" s="221">
        <v>-2.0388078689575195</v>
      </c>
      <c r="F3160" s="221">
        <v>6.1696276664733887</v>
      </c>
      <c r="G3160" s="221">
        <v>12.763833999633789</v>
      </c>
      <c r="H3160" s="221">
        <v>5.0975675582885742</v>
      </c>
      <c r="I3160" s="221">
        <v>-0.84307861328125</v>
      </c>
      <c r="J3160" s="221">
        <v>-1.268876314163208</v>
      </c>
      <c r="K3160" s="180">
        <v>2862</v>
      </c>
      <c r="L3160" s="181">
        <v>945</v>
      </c>
      <c r="M3160" s="181">
        <v>903</v>
      </c>
      <c r="N3160" s="181">
        <v>1146</v>
      </c>
      <c r="O3160" s="181">
        <v>3982</v>
      </c>
      <c r="P3160" s="181">
        <v>2894</v>
      </c>
      <c r="Q3160" s="181">
        <v>703</v>
      </c>
      <c r="R3160" s="181">
        <v>1560</v>
      </c>
      <c r="S3160" s="226">
        <f t="shared" si="149"/>
        <v>14995</v>
      </c>
      <c r="T3160" s="181">
        <f t="shared" si="147"/>
        <v>73343.21139729023</v>
      </c>
      <c r="U3160" s="226">
        <f t="shared" si="148"/>
        <v>4811.7773034617485</v>
      </c>
    </row>
    <row r="3161" spans="1:21" x14ac:dyDescent="0.25">
      <c r="A3161" s="156" t="s">
        <v>16908</v>
      </c>
      <c r="B3161" s="156" t="s">
        <v>249</v>
      </c>
      <c r="C3161" s="223">
        <v>0.62635940313339233</v>
      </c>
      <c r="D3161" s="221">
        <v>7.75213623046875</v>
      </c>
      <c r="E3161" s="221">
        <v>3.5461008548736572</v>
      </c>
      <c r="F3161" s="221">
        <v>15.41985034942627</v>
      </c>
      <c r="G3161" s="221">
        <v>18.936628341674805</v>
      </c>
      <c r="H3161" s="221">
        <v>7.8562612533569336</v>
      </c>
      <c r="I3161" s="221">
        <v>-1.7735023498535156</v>
      </c>
      <c r="J3161" s="221">
        <v>-2.1993002891540527</v>
      </c>
      <c r="K3161" s="180">
        <v>1325</v>
      </c>
      <c r="L3161" s="181">
        <v>467</v>
      </c>
      <c r="M3161" s="181">
        <v>396</v>
      </c>
      <c r="N3161" s="181">
        <v>442</v>
      </c>
      <c r="O3161" s="181">
        <v>1610</v>
      </c>
      <c r="P3161" s="181">
        <v>1634</v>
      </c>
      <c r="Q3161" s="181">
        <v>569</v>
      </c>
      <c r="R3161" s="181">
        <v>1980</v>
      </c>
      <c r="S3161" s="226">
        <f t="shared" si="149"/>
        <v>8423</v>
      </c>
      <c r="T3161" s="181">
        <f t="shared" si="147"/>
        <v>50631.368730247021</v>
      </c>
      <c r="U3161" s="226">
        <f t="shared" si="148"/>
        <v>3321.7371622809337</v>
      </c>
    </row>
    <row r="3162" spans="1:21" x14ac:dyDescent="0.25">
      <c r="A3162" s="156" t="s">
        <v>16909</v>
      </c>
      <c r="B3162" s="156" t="s">
        <v>249</v>
      </c>
      <c r="C3162" s="223">
        <v>-1.9714632034301758</v>
      </c>
      <c r="D3162" s="221">
        <v>0.37340548634529114</v>
      </c>
      <c r="E3162" s="221">
        <v>7.1390581130981445</v>
      </c>
      <c r="F3162" s="221">
        <v>16.87028694152832</v>
      </c>
      <c r="G3162" s="221">
        <v>17.517955780029297</v>
      </c>
      <c r="H3162" s="221">
        <v>5.4306535720825195</v>
      </c>
      <c r="I3162" s="221">
        <v>-0.61735504865646362</v>
      </c>
      <c r="J3162" s="221">
        <v>-1.4694269895553589</v>
      </c>
      <c r="K3162" s="180">
        <v>2474</v>
      </c>
      <c r="L3162" s="181">
        <v>966</v>
      </c>
      <c r="M3162" s="181">
        <v>751</v>
      </c>
      <c r="N3162" s="181">
        <v>746</v>
      </c>
      <c r="O3162" s="181">
        <v>2724</v>
      </c>
      <c r="P3162" s="181">
        <v>3207</v>
      </c>
      <c r="Q3162" s="181">
        <v>1172</v>
      </c>
      <c r="R3162" s="181">
        <v>2842</v>
      </c>
      <c r="S3162" s="226">
        <f t="shared" si="149"/>
        <v>14882</v>
      </c>
      <c r="T3162" s="181">
        <f t="shared" si="147"/>
        <v>73665.342364966869</v>
      </c>
      <c r="U3162" s="226">
        <f t="shared" si="148"/>
        <v>4832.9111268856004</v>
      </c>
    </row>
    <row r="3163" spans="1:21" x14ac:dyDescent="0.25">
      <c r="A3163" s="156" t="s">
        <v>16910</v>
      </c>
      <c r="B3163" s="156" t="s">
        <v>249</v>
      </c>
      <c r="C3163" s="223">
        <v>-0.87785977125167847</v>
      </c>
      <c r="D3163" s="221">
        <v>3.3085229396820068</v>
      </c>
      <c r="E3163" s="221">
        <v>9.0116291046142578</v>
      </c>
      <c r="F3163" s="221">
        <v>6.9258532524108887</v>
      </c>
      <c r="G3163" s="221">
        <v>14.965645790100098</v>
      </c>
      <c r="H3163" s="221">
        <v>3.9935388565063477</v>
      </c>
      <c r="I3163" s="221">
        <v>-0.87639534473419189</v>
      </c>
      <c r="J3163" s="221">
        <v>-1.3021930456161499</v>
      </c>
      <c r="K3163" s="180">
        <v>2777</v>
      </c>
      <c r="L3163" s="181">
        <v>878</v>
      </c>
      <c r="M3163" s="181">
        <v>765</v>
      </c>
      <c r="N3163" s="181">
        <v>958</v>
      </c>
      <c r="O3163" s="181">
        <v>3304</v>
      </c>
      <c r="P3163" s="181">
        <v>2731</v>
      </c>
      <c r="Q3163" s="181">
        <v>856</v>
      </c>
      <c r="R3163" s="181">
        <v>2384</v>
      </c>
      <c r="S3163" s="226">
        <f t="shared" si="149"/>
        <v>14653</v>
      </c>
      <c r="T3163" s="181">
        <f t="shared" si="147"/>
        <v>70494.155908882618</v>
      </c>
      <c r="U3163" s="226">
        <f t="shared" si="148"/>
        <v>4624.8612920920932</v>
      </c>
    </row>
    <row r="3164" spans="1:21" x14ac:dyDescent="0.25">
      <c r="A3164" s="156" t="s">
        <v>16911</v>
      </c>
      <c r="B3164" s="156" t="s">
        <v>249</v>
      </c>
      <c r="C3164" s="223">
        <v>-0.82281428575515747</v>
      </c>
      <c r="D3164" s="221">
        <v>0.14469514787197113</v>
      </c>
      <c r="E3164" s="221">
        <v>-0.23070521652698517</v>
      </c>
      <c r="F3164" s="221">
        <v>3.1198549270629883</v>
      </c>
      <c r="G3164" s="221">
        <v>7.2886953353881836</v>
      </c>
      <c r="H3164" s="221">
        <v>2.3402881622314453</v>
      </c>
      <c r="I3164" s="221">
        <v>-0.71740645170211792</v>
      </c>
      <c r="J3164" s="221">
        <v>-1.1432040929794312</v>
      </c>
      <c r="K3164" s="180">
        <v>1009.4717407226562</v>
      </c>
      <c r="L3164" s="181">
        <v>284.90951538085937</v>
      </c>
      <c r="M3164" s="181">
        <v>212.99945068359375</v>
      </c>
      <c r="N3164" s="181">
        <v>216.64045715332031</v>
      </c>
      <c r="O3164" s="181">
        <v>1014.9332275390625</v>
      </c>
      <c r="P3164" s="181">
        <v>1139.6380615234375</v>
      </c>
      <c r="Q3164" s="181">
        <v>403.24252319335937</v>
      </c>
      <c r="R3164" s="181">
        <v>828.3311767578125</v>
      </c>
      <c r="S3164" s="226">
        <f t="shared" si="149"/>
        <v>5110.1661529541016</v>
      </c>
      <c r="T3164" s="181">
        <f t="shared" si="147"/>
        <v>8665.7441349408891</v>
      </c>
      <c r="U3164" s="226">
        <f t="shared" si="148"/>
        <v>568.52747720910281</v>
      </c>
    </row>
    <row r="3165" spans="1:21" x14ac:dyDescent="0.25">
      <c r="A3165" s="156" t="s">
        <v>16855</v>
      </c>
      <c r="B3165" s="156" t="s">
        <v>249</v>
      </c>
      <c r="C3165" s="223">
        <v>-1.6533684730529785</v>
      </c>
      <c r="D3165" s="221">
        <v>-0.68585902452468872</v>
      </c>
      <c r="E3165" s="221">
        <v>-1.061259388923645</v>
      </c>
      <c r="F3165" s="221">
        <v>2.2893006801605225</v>
      </c>
      <c r="G3165" s="221">
        <v>11.915044784545898</v>
      </c>
      <c r="H3165" s="221">
        <v>5.0972647666931152</v>
      </c>
      <c r="I3165" s="221">
        <v>-1.2496808767318726</v>
      </c>
      <c r="J3165" s="221">
        <v>-1.973758339881897</v>
      </c>
      <c r="K3165" s="180">
        <v>803.032470703125</v>
      </c>
      <c r="L3165" s="181">
        <v>363.30023193359375</v>
      </c>
      <c r="M3165" s="181">
        <v>259.07476806640625</v>
      </c>
      <c r="N3165" s="181">
        <v>224.33293151855469</v>
      </c>
      <c r="O3165" s="181">
        <v>941.0072021484375</v>
      </c>
      <c r="P3165" s="181">
        <v>1027.3654174804687</v>
      </c>
      <c r="Q3165" s="181">
        <v>380.17483520507812</v>
      </c>
      <c r="R3165" s="181">
        <v>878.47186279296875</v>
      </c>
      <c r="S3165" s="226">
        <f t="shared" si="149"/>
        <v>4876.7597198486328</v>
      </c>
      <c r="T3165" s="181">
        <f t="shared" si="147"/>
        <v>12901.646804393527</v>
      </c>
      <c r="U3165" s="226">
        <f t="shared" si="148"/>
        <v>846.42941163814658</v>
      </c>
    </row>
    <row r="3166" spans="1:21" x14ac:dyDescent="0.25">
      <c r="A3166" s="156" t="s">
        <v>16856</v>
      </c>
      <c r="B3166" s="156" t="s">
        <v>249</v>
      </c>
      <c r="C3166" s="223">
        <v>-1.5007913112640381</v>
      </c>
      <c r="D3166" s="221">
        <v>-0.53328192234039307</v>
      </c>
      <c r="E3166" s="221">
        <v>22.238033294677734</v>
      </c>
      <c r="F3166" s="221">
        <v>28.955936431884766</v>
      </c>
      <c r="G3166" s="221">
        <v>8.7728195190429687</v>
      </c>
      <c r="H3166" s="221">
        <v>4.4876899719238281</v>
      </c>
      <c r="I3166" s="221">
        <v>-1.3953835964202881</v>
      </c>
      <c r="J3166" s="221">
        <v>9.4339355826377869E-2</v>
      </c>
      <c r="K3166" s="180">
        <v>1599.7041015625</v>
      </c>
      <c r="L3166" s="181">
        <v>533.56591796875</v>
      </c>
      <c r="M3166" s="181">
        <v>362.66583251953125</v>
      </c>
      <c r="N3166" s="181">
        <v>333.85128784179687</v>
      </c>
      <c r="O3166" s="181">
        <v>1547.0430908203125</v>
      </c>
      <c r="P3166" s="181">
        <v>2044.839111328125</v>
      </c>
      <c r="Q3166" s="181">
        <v>796.8712158203125</v>
      </c>
      <c r="R3166" s="181">
        <v>1964.357177734375</v>
      </c>
      <c r="S3166" s="226">
        <f t="shared" si="149"/>
        <v>9182.8977355957031</v>
      </c>
      <c r="T3166" s="181">
        <f t="shared" si="147"/>
        <v>36868.497418012237</v>
      </c>
      <c r="U3166" s="226">
        <f t="shared" si="148"/>
        <v>2418.8059904789466</v>
      </c>
    </row>
    <row r="3167" spans="1:21" x14ac:dyDescent="0.25">
      <c r="A3167" s="156" t="s">
        <v>16912</v>
      </c>
      <c r="B3167" s="156" t="s">
        <v>249</v>
      </c>
      <c r="C3167" s="223">
        <v>-1.9150985479354858</v>
      </c>
      <c r="D3167" s="221">
        <v>-1.5561045408248901</v>
      </c>
      <c r="E3167" s="221">
        <v>2.5139658451080322</v>
      </c>
      <c r="F3167" s="221">
        <v>20.874305725097656</v>
      </c>
      <c r="G3167" s="221">
        <v>15.504857063293457</v>
      </c>
      <c r="H3167" s="221">
        <v>2.7917454242706299</v>
      </c>
      <c r="I3167" s="221">
        <v>-0.97951251268386841</v>
      </c>
      <c r="J3167" s="221">
        <v>-2.1455600261688232</v>
      </c>
      <c r="K3167" s="180">
        <v>2662</v>
      </c>
      <c r="L3167" s="181">
        <v>983</v>
      </c>
      <c r="M3167" s="181">
        <v>960</v>
      </c>
      <c r="N3167" s="181">
        <v>987</v>
      </c>
      <c r="O3167" s="181">
        <v>2971</v>
      </c>
      <c r="P3167" s="181">
        <v>3416</v>
      </c>
      <c r="Q3167" s="181">
        <v>1102</v>
      </c>
      <c r="R3167" s="181">
        <v>1813</v>
      </c>
      <c r="S3167" s="226">
        <f t="shared" si="149"/>
        <v>14894</v>
      </c>
      <c r="T3167" s="181">
        <f t="shared" si="147"/>
        <v>67020.9134516716</v>
      </c>
      <c r="U3167" s="226">
        <f t="shared" si="148"/>
        <v>4396.9946783096875</v>
      </c>
    </row>
    <row r="3168" spans="1:21" x14ac:dyDescent="0.25">
      <c r="A3168" s="156" t="s">
        <v>16913</v>
      </c>
      <c r="B3168" s="156" t="s">
        <v>249</v>
      </c>
      <c r="C3168" s="223">
        <v>-1.23381507396698</v>
      </c>
      <c r="D3168" s="221">
        <v>-0.26630568504333496</v>
      </c>
      <c r="E3168" s="221">
        <v>-0.64170604944229126</v>
      </c>
      <c r="F3168" s="221">
        <v>12.42872142791748</v>
      </c>
      <c r="G3168" s="221">
        <v>3.7163383960723877</v>
      </c>
      <c r="H3168" s="221">
        <v>1.3232178688049316</v>
      </c>
      <c r="I3168" s="221">
        <v>-1.12840735912323</v>
      </c>
      <c r="J3168" s="221">
        <v>-1.5542049407958984</v>
      </c>
      <c r="K3168" s="180">
        <v>251</v>
      </c>
      <c r="L3168" s="181">
        <v>130</v>
      </c>
      <c r="M3168" s="181">
        <v>121</v>
      </c>
      <c r="N3168" s="181">
        <v>70</v>
      </c>
      <c r="O3168" s="181">
        <v>268</v>
      </c>
      <c r="P3168" s="181">
        <v>456</v>
      </c>
      <c r="Q3168" s="181">
        <v>90</v>
      </c>
      <c r="R3168" s="181">
        <v>173</v>
      </c>
      <c r="S3168" s="226">
        <f t="shared" si="149"/>
        <v>1559</v>
      </c>
      <c r="T3168" s="181">
        <f t="shared" si="147"/>
        <v>1676.9886665940285</v>
      </c>
      <c r="U3168" s="226">
        <f t="shared" si="148"/>
        <v>110.02103467176322</v>
      </c>
    </row>
    <row r="3169" spans="1:21" x14ac:dyDescent="0.25">
      <c r="A3169" s="156" t="s">
        <v>16914</v>
      </c>
      <c r="B3169" s="156" t="s">
        <v>249</v>
      </c>
      <c r="C3169" s="223">
        <v>-1.6954562664031982</v>
      </c>
      <c r="D3169" s="221">
        <v>1.8017967939376831</v>
      </c>
      <c r="E3169" s="221">
        <v>-1.1033471822738647</v>
      </c>
      <c r="F3169" s="221">
        <v>35.848167419433594</v>
      </c>
      <c r="G3169" s="221">
        <v>16.116317749023438</v>
      </c>
      <c r="H3169" s="221">
        <v>0.86157679557800293</v>
      </c>
      <c r="I3169" s="221">
        <v>-1.5900484323501587</v>
      </c>
      <c r="J3169" s="221">
        <v>-2.0158460140228271</v>
      </c>
      <c r="K3169" s="180">
        <v>496</v>
      </c>
      <c r="L3169" s="181">
        <v>203</v>
      </c>
      <c r="M3169" s="181">
        <v>164</v>
      </c>
      <c r="N3169" s="181">
        <v>129</v>
      </c>
      <c r="O3169" s="181">
        <v>531</v>
      </c>
      <c r="P3169" s="181">
        <v>734</v>
      </c>
      <c r="Q3169" s="181">
        <v>250</v>
      </c>
      <c r="R3169" s="181">
        <v>553</v>
      </c>
      <c r="S3169" s="226">
        <f t="shared" si="149"/>
        <v>3060</v>
      </c>
      <c r="T3169" s="181">
        <f t="shared" si="147"/>
        <v>11646.170239090919</v>
      </c>
      <c r="U3169" s="226">
        <f t="shared" si="148"/>
        <v>764.06222963369999</v>
      </c>
    </row>
    <row r="3170" spans="1:21" x14ac:dyDescent="0.25">
      <c r="A3170" s="156" t="s">
        <v>16887</v>
      </c>
      <c r="B3170" s="156" t="s">
        <v>249</v>
      </c>
      <c r="C3170" s="223">
        <v>-1.7976073026657104</v>
      </c>
      <c r="D3170" s="221">
        <v>-0.83009791374206543</v>
      </c>
      <c r="E3170" s="221">
        <v>-1.2054983377456665</v>
      </c>
      <c r="F3170" s="221">
        <v>2.1450619697570801</v>
      </c>
      <c r="G3170" s="221">
        <v>6.3139023780822754</v>
      </c>
      <c r="H3170" s="221">
        <v>0.7594255805015564</v>
      </c>
      <c r="I3170" s="221">
        <v>-1.6921995878219604</v>
      </c>
      <c r="J3170" s="221">
        <v>-2.1179971694946289</v>
      </c>
      <c r="K3170" s="180">
        <v>57.906082153320312</v>
      </c>
      <c r="L3170" s="181">
        <v>23.730630874633789</v>
      </c>
      <c r="M3170" s="181">
        <v>15.458333015441895</v>
      </c>
      <c r="N3170" s="181">
        <v>13.536486625671387</v>
      </c>
      <c r="O3170" s="181">
        <v>60.496395111083984</v>
      </c>
      <c r="P3170" s="181">
        <v>95.590988159179687</v>
      </c>
      <c r="Q3170" s="181">
        <v>29.161937713623047</v>
      </c>
      <c r="R3170" s="181">
        <v>86.399551391601563</v>
      </c>
      <c r="S3170" s="226">
        <f t="shared" si="149"/>
        <v>382.28040504455566</v>
      </c>
      <c r="T3170" s="181">
        <f t="shared" si="147"/>
        <v>108.83121494071327</v>
      </c>
      <c r="U3170" s="226">
        <f t="shared" si="148"/>
        <v>7.1400141878603236</v>
      </c>
    </row>
    <row r="3171" spans="1:21" x14ac:dyDescent="0.25">
      <c r="A3171" s="156" t="s">
        <v>16837</v>
      </c>
      <c r="B3171" s="156" t="s">
        <v>249</v>
      </c>
      <c r="C3171" s="223">
        <v>-2.0270993709564209</v>
      </c>
      <c r="D3171" s="221">
        <v>-1.0595898628234863</v>
      </c>
      <c r="E3171" s="221">
        <v>41.035980224609375</v>
      </c>
      <c r="F3171" s="221">
        <v>48.472629547119141</v>
      </c>
      <c r="G3171" s="221">
        <v>22.056646347045898</v>
      </c>
      <c r="H3171" s="221">
        <v>5.2804627418518066</v>
      </c>
      <c r="I3171" s="221">
        <v>-1.9216914176940918</v>
      </c>
      <c r="J3171" s="221">
        <v>-2.3474891185760498</v>
      </c>
      <c r="K3171" s="180">
        <v>418.07833862304687</v>
      </c>
      <c r="L3171" s="181">
        <v>169.0511474609375</v>
      </c>
      <c r="M3171" s="181">
        <v>88.596206665039063</v>
      </c>
      <c r="N3171" s="181">
        <v>82.370529174804688</v>
      </c>
      <c r="O3171" s="181">
        <v>441.54434204101562</v>
      </c>
      <c r="P3171" s="181">
        <v>588.0872802734375</v>
      </c>
      <c r="Q3171" s="181">
        <v>187.24928283691406</v>
      </c>
      <c r="R3171" s="181">
        <v>709.72747802734375</v>
      </c>
      <c r="S3171" s="226">
        <f t="shared" si="149"/>
        <v>2684.7046051025391</v>
      </c>
      <c r="T3171" s="181">
        <f t="shared" si="147"/>
        <v>17420.18461134877</v>
      </c>
      <c r="U3171" s="226">
        <f t="shared" si="148"/>
        <v>1142.8739938990257</v>
      </c>
    </row>
    <row r="3172" spans="1:21" x14ac:dyDescent="0.25">
      <c r="A3172" s="156" t="s">
        <v>16915</v>
      </c>
      <c r="B3172" s="156" t="s">
        <v>249</v>
      </c>
      <c r="C3172" s="223">
        <v>1.0641014575958252</v>
      </c>
      <c r="D3172" s="221">
        <v>2.0316107273101807</v>
      </c>
      <c r="E3172" s="221">
        <v>1.6562104225158691</v>
      </c>
      <c r="F3172" s="221">
        <v>5.0067706108093262</v>
      </c>
      <c r="G3172" s="221">
        <v>9.1756114959716797</v>
      </c>
      <c r="H3172" s="221">
        <v>3.6211342811584473</v>
      </c>
      <c r="I3172" s="221">
        <v>1.1695091724395752</v>
      </c>
      <c r="J3172" s="221">
        <v>0.74371153116226196</v>
      </c>
      <c r="K3172" s="180">
        <v>0.77603757381439209</v>
      </c>
      <c r="L3172" s="181">
        <v>0.27016445994377136</v>
      </c>
      <c r="M3172" s="181">
        <v>0.18245889246463776</v>
      </c>
      <c r="N3172" s="181">
        <v>0.16288174688816071</v>
      </c>
      <c r="O3172" s="181">
        <v>0.8104933500289917</v>
      </c>
      <c r="P3172" s="181">
        <v>0.8942834734916687</v>
      </c>
      <c r="Q3172" s="181">
        <v>0.31558340787887573</v>
      </c>
      <c r="R3172" s="181">
        <v>0.81832420825958252</v>
      </c>
      <c r="S3172" s="226">
        <f t="shared" si="149"/>
        <v>4.2302271127700806</v>
      </c>
      <c r="T3172" s="181">
        <f t="shared" si="147"/>
        <v>14.145121074107024</v>
      </c>
      <c r="U3172" s="226">
        <f t="shared" si="148"/>
        <v>0.92800916734362326</v>
      </c>
    </row>
    <row r="3173" spans="1:21" x14ac:dyDescent="0.25">
      <c r="A3173" s="156" t="s">
        <v>16916</v>
      </c>
      <c r="B3173" s="156" t="s">
        <v>249</v>
      </c>
      <c r="C3173" s="223">
        <v>-0.79175376892089844</v>
      </c>
      <c r="D3173" s="221">
        <v>0.175755575299263</v>
      </c>
      <c r="E3173" s="221">
        <v>-0.1996447890996933</v>
      </c>
      <c r="F3173" s="221">
        <v>3.1509153842926025</v>
      </c>
      <c r="G3173" s="221">
        <v>7.319756031036377</v>
      </c>
      <c r="H3173" s="221">
        <v>1.7652791738510132</v>
      </c>
      <c r="I3173" s="221">
        <v>-0.68634593486785889</v>
      </c>
      <c r="J3173" s="221">
        <v>-1.1121436357498169</v>
      </c>
      <c r="K3173" s="180">
        <v>28.952356338500977</v>
      </c>
      <c r="L3173" s="181">
        <v>11.17686939239502</v>
      </c>
      <c r="M3173" s="181">
        <v>5.0045685768127441</v>
      </c>
      <c r="N3173" s="181">
        <v>4.7636079788208008</v>
      </c>
      <c r="O3173" s="181">
        <v>28.044118881225586</v>
      </c>
      <c r="P3173" s="181">
        <v>28.007049560546875</v>
      </c>
      <c r="Q3173" s="181">
        <v>8.0258455276489258</v>
      </c>
      <c r="R3173" s="181">
        <v>20.40751838684082</v>
      </c>
      <c r="S3173" s="226">
        <f t="shared" si="149"/>
        <v>134.38193464279175</v>
      </c>
      <c r="T3173" s="181">
        <f t="shared" si="147"/>
        <v>219.5636209661559</v>
      </c>
      <c r="U3173" s="226">
        <f t="shared" si="148"/>
        <v>14.404758503250658</v>
      </c>
    </row>
    <row r="3174" spans="1:21" x14ac:dyDescent="0.25">
      <c r="A3174" s="156" t="s">
        <v>16864</v>
      </c>
      <c r="B3174" s="156" t="s">
        <v>249</v>
      </c>
      <c r="C3174" s="223">
        <v>-1.332706093788147</v>
      </c>
      <c r="D3174" s="221">
        <v>-0.36519667506217957</v>
      </c>
      <c r="E3174" s="221">
        <v>-0.74059706926345825</v>
      </c>
      <c r="F3174" s="221">
        <v>2.6099631786346436</v>
      </c>
      <c r="G3174" s="221">
        <v>6.778803825378418</v>
      </c>
      <c r="H3174" s="221">
        <v>1.2243268489837646</v>
      </c>
      <c r="I3174" s="221">
        <v>-1.2272982597351074</v>
      </c>
      <c r="J3174" s="221">
        <v>-1.6530959606170654</v>
      </c>
      <c r="K3174" s="180">
        <v>5.6236124038696289</v>
      </c>
      <c r="L3174" s="181">
        <v>1.6292986869812012</v>
      </c>
      <c r="M3174" s="181">
        <v>0.83698892593383789</v>
      </c>
      <c r="N3174" s="181">
        <v>0.79230976104736328</v>
      </c>
      <c r="O3174" s="181">
        <v>5.5372323989868164</v>
      </c>
      <c r="P3174" s="181">
        <v>4.5096125602722168</v>
      </c>
      <c r="Q3174" s="181">
        <v>1.0991064310073853</v>
      </c>
      <c r="R3174" s="181">
        <v>2.1654481887817383</v>
      </c>
      <c r="S3174" s="226">
        <f t="shared" si="149"/>
        <v>22.193609356880188</v>
      </c>
      <c r="T3174" s="181">
        <f t="shared" si="147"/>
        <v>31.486817614422662</v>
      </c>
      <c r="U3174" s="226">
        <f t="shared" si="148"/>
        <v>2.0657338486942258</v>
      </c>
    </row>
    <row r="3175" spans="1:21" x14ac:dyDescent="0.25">
      <c r="A3175" s="156" t="s">
        <v>16838</v>
      </c>
      <c r="B3175" s="156" t="s">
        <v>249</v>
      </c>
      <c r="C3175" s="223">
        <v>-1.6767096519470215</v>
      </c>
      <c r="D3175" s="221">
        <v>-0.70920032262802124</v>
      </c>
      <c r="E3175" s="221">
        <v>-1.0846006870269775</v>
      </c>
      <c r="F3175" s="221">
        <v>2.2659597396850586</v>
      </c>
      <c r="G3175" s="221">
        <v>19.985380172729492</v>
      </c>
      <c r="H3175" s="221">
        <v>0.88032323122024536</v>
      </c>
      <c r="I3175" s="221">
        <v>-1.5713019371032715</v>
      </c>
      <c r="J3175" s="221">
        <v>-1.9970995187759399</v>
      </c>
      <c r="K3175" s="180">
        <v>579.56915283203125</v>
      </c>
      <c r="L3175" s="181">
        <v>217.05873107910156</v>
      </c>
      <c r="M3175" s="181">
        <v>180.69580078125</v>
      </c>
      <c r="N3175" s="181">
        <v>175.10150146484375</v>
      </c>
      <c r="O3175" s="181">
        <v>700.406005859375</v>
      </c>
      <c r="P3175" s="181">
        <v>756.90838623046875</v>
      </c>
      <c r="Q3175" s="181">
        <v>329.50408935546875</v>
      </c>
      <c r="R3175" s="181">
        <v>977.32366943359375</v>
      </c>
      <c r="S3175" s="226">
        <f t="shared" si="149"/>
        <v>3916.5673370361328</v>
      </c>
      <c r="T3175" s="181">
        <f t="shared" si="147"/>
        <v>11269.724143237607</v>
      </c>
      <c r="U3175" s="226">
        <f t="shared" si="148"/>
        <v>739.36499119138819</v>
      </c>
    </row>
    <row r="3176" spans="1:21" x14ac:dyDescent="0.25">
      <c r="A3176" s="156" t="s">
        <v>16917</v>
      </c>
      <c r="B3176" s="156" t="s">
        <v>249</v>
      </c>
      <c r="C3176" s="223">
        <v>-1.5586532354354858</v>
      </c>
      <c r="D3176" s="221">
        <v>-0.59114378690719604</v>
      </c>
      <c r="E3176" s="221">
        <v>-0.96654421091079712</v>
      </c>
      <c r="F3176" s="221">
        <v>2.3840160369873047</v>
      </c>
      <c r="G3176" s="221">
        <v>6.5528569221496582</v>
      </c>
      <c r="H3176" s="221">
        <v>0.99837970733642578</v>
      </c>
      <c r="I3176" s="221">
        <v>-1.4532452821731567</v>
      </c>
      <c r="J3176" s="221">
        <v>-1.8790429830551147</v>
      </c>
      <c r="K3176" s="180">
        <v>47.644210815429688</v>
      </c>
      <c r="L3176" s="181">
        <v>17.150543212890625</v>
      </c>
      <c r="M3176" s="181">
        <v>13.103014945983887</v>
      </c>
      <c r="N3176" s="181">
        <v>10.736240386962891</v>
      </c>
      <c r="O3176" s="181">
        <v>57.077011108398438</v>
      </c>
      <c r="P3176" s="181">
        <v>70.077117919921875</v>
      </c>
      <c r="Q3176" s="181">
        <v>29.361730575561523</v>
      </c>
      <c r="R3176" s="181">
        <v>63.422710418701172</v>
      </c>
      <c r="S3176" s="226">
        <f t="shared" si="149"/>
        <v>308.5725793838501</v>
      </c>
      <c r="T3176" s="181">
        <f t="shared" si="147"/>
        <v>210.66875002151079</v>
      </c>
      <c r="U3176" s="226">
        <f t="shared" si="148"/>
        <v>13.82119886203421</v>
      </c>
    </row>
    <row r="3177" spans="1:21" x14ac:dyDescent="0.25">
      <c r="A3177" s="156" t="s">
        <v>16918</v>
      </c>
      <c r="B3177" s="156" t="s">
        <v>249</v>
      </c>
      <c r="C3177" s="223">
        <v>0.34516361355781555</v>
      </c>
      <c r="D3177" s="221">
        <v>9.9546356201171875</v>
      </c>
      <c r="E3177" s="221">
        <v>2.9685630798339844</v>
      </c>
      <c r="F3177" s="221">
        <v>28.673160552978516</v>
      </c>
      <c r="G3177" s="221">
        <v>44.254253387451172</v>
      </c>
      <c r="H3177" s="221">
        <v>26.263010025024414</v>
      </c>
      <c r="I3177" s="221">
        <v>2.4818618297576904</v>
      </c>
      <c r="J3177" s="221">
        <v>2.0560641288757324</v>
      </c>
      <c r="K3177" s="180">
        <v>681</v>
      </c>
      <c r="L3177" s="181">
        <v>223</v>
      </c>
      <c r="M3177" s="181">
        <v>417</v>
      </c>
      <c r="N3177" s="181">
        <v>614</v>
      </c>
      <c r="O3177" s="181">
        <v>1235</v>
      </c>
      <c r="P3177" s="181">
        <v>709</v>
      </c>
      <c r="Q3177" s="181">
        <v>214</v>
      </c>
      <c r="R3177" s="181">
        <v>577</v>
      </c>
      <c r="S3177" s="226">
        <f t="shared" si="149"/>
        <v>4670</v>
      </c>
      <c r="T3177" s="181">
        <f t="shared" si="147"/>
        <v>96290.096023112535</v>
      </c>
      <c r="U3177" s="226">
        <f t="shared" si="148"/>
        <v>6317.2376797409161</v>
      </c>
    </row>
    <row r="3178" spans="1:21" x14ac:dyDescent="0.25">
      <c r="A3178" s="156" t="s">
        <v>16919</v>
      </c>
      <c r="B3178" s="156" t="s">
        <v>249</v>
      </c>
      <c r="C3178" s="223">
        <v>5.6913433074951172</v>
      </c>
      <c r="D3178" s="221">
        <v>13.840573310852051</v>
      </c>
      <c r="E3178" s="221">
        <v>5.6229658126831055</v>
      </c>
      <c r="F3178" s="221">
        <v>22.166341781616211</v>
      </c>
      <c r="G3178" s="221">
        <v>57.668117523193359</v>
      </c>
      <c r="H3178" s="221">
        <v>23.54057502746582</v>
      </c>
      <c r="I3178" s="221">
        <v>7.8496437072753906</v>
      </c>
      <c r="J3178" s="221">
        <v>2.6750471591949463</v>
      </c>
      <c r="K3178" s="180">
        <v>1694</v>
      </c>
      <c r="L3178" s="181">
        <v>567</v>
      </c>
      <c r="M3178" s="181">
        <v>1053</v>
      </c>
      <c r="N3178" s="181">
        <v>1173</v>
      </c>
      <c r="O3178" s="181">
        <v>2584</v>
      </c>
      <c r="P3178" s="181">
        <v>1637</v>
      </c>
      <c r="Q3178" s="181">
        <v>432</v>
      </c>
      <c r="R3178" s="181">
        <v>1178</v>
      </c>
      <c r="S3178" s="226">
        <f t="shared" si="149"/>
        <v>10318</v>
      </c>
      <c r="T3178" s="181">
        <f t="shared" si="147"/>
        <v>243503.43117570877</v>
      </c>
      <c r="U3178" s="226">
        <f t="shared" si="148"/>
        <v>15975.36106101873</v>
      </c>
    </row>
    <row r="3179" spans="1:21" x14ac:dyDescent="0.25">
      <c r="A3179" s="156" t="s">
        <v>16920</v>
      </c>
      <c r="B3179" s="156" t="s">
        <v>249</v>
      </c>
      <c r="C3179" s="223">
        <v>-0.40772959589958191</v>
      </c>
      <c r="D3179" s="221">
        <v>0.5597798228263855</v>
      </c>
      <c r="E3179" s="221">
        <v>0.17664852738380432</v>
      </c>
      <c r="F3179" s="221">
        <v>31.450849533081055</v>
      </c>
      <c r="G3179" s="221">
        <v>17.5838623046875</v>
      </c>
      <c r="H3179" s="221">
        <v>3.2354953289031982</v>
      </c>
      <c r="I3179" s="221">
        <v>-0.30232182145118713</v>
      </c>
      <c r="J3179" s="221">
        <v>-0.72811949253082275</v>
      </c>
      <c r="K3179" s="180">
        <v>747</v>
      </c>
      <c r="L3179" s="181">
        <v>283</v>
      </c>
      <c r="M3179" s="181">
        <v>247</v>
      </c>
      <c r="N3179" s="181">
        <v>197</v>
      </c>
      <c r="O3179" s="181">
        <v>767</v>
      </c>
      <c r="P3179" s="181">
        <v>1044</v>
      </c>
      <c r="Q3179" s="181">
        <v>360</v>
      </c>
      <c r="R3179" s="181">
        <v>835</v>
      </c>
      <c r="S3179" s="226">
        <f t="shared" si="149"/>
        <v>4480</v>
      </c>
      <c r="T3179" s="181">
        <f t="shared" si="147"/>
        <v>22241.157105088234</v>
      </c>
      <c r="U3179" s="226">
        <f t="shared" si="148"/>
        <v>1459.1601993166141</v>
      </c>
    </row>
    <row r="3180" spans="1:21" x14ac:dyDescent="0.25">
      <c r="A3180" s="156" t="s">
        <v>16921</v>
      </c>
      <c r="B3180" s="156" t="s">
        <v>249</v>
      </c>
      <c r="C3180" s="223">
        <v>4.0983457565307617</v>
      </c>
      <c r="D3180" s="221">
        <v>14.10806941986084</v>
      </c>
      <c r="E3180" s="221">
        <v>25.244529724121094</v>
      </c>
      <c r="F3180" s="221">
        <v>12.211154937744141</v>
      </c>
      <c r="G3180" s="221">
        <v>25.553852081298828</v>
      </c>
      <c r="H3180" s="221">
        <v>17.364234924316406</v>
      </c>
      <c r="I3180" s="221">
        <v>3.6586980819702148</v>
      </c>
      <c r="J3180" s="221">
        <v>3.2329003810882568</v>
      </c>
      <c r="K3180" s="180">
        <v>1532</v>
      </c>
      <c r="L3180" s="181">
        <v>505</v>
      </c>
      <c r="M3180" s="181">
        <v>975</v>
      </c>
      <c r="N3180" s="181">
        <v>1123</v>
      </c>
      <c r="O3180" s="181">
        <v>2549</v>
      </c>
      <c r="P3180" s="181">
        <v>1359</v>
      </c>
      <c r="Q3180" s="181">
        <v>372</v>
      </c>
      <c r="R3180" s="181">
        <v>841</v>
      </c>
      <c r="S3180" s="226">
        <f t="shared" si="149"/>
        <v>9256</v>
      </c>
      <c r="T3180" s="181">
        <f t="shared" si="147"/>
        <v>144544.45335650444</v>
      </c>
      <c r="U3180" s="226">
        <f t="shared" si="148"/>
        <v>9483.027900627354</v>
      </c>
    </row>
    <row r="3181" spans="1:21" x14ac:dyDescent="0.25">
      <c r="A3181" s="156" t="s">
        <v>16922</v>
      </c>
      <c r="B3181" s="156" t="s">
        <v>249</v>
      </c>
      <c r="C3181" s="223">
        <v>6.3871746063232422</v>
      </c>
      <c r="D3181" s="221">
        <v>4.3338766098022461</v>
      </c>
      <c r="E3181" s="221">
        <v>12.056997299194336</v>
      </c>
      <c r="F3181" s="221">
        <v>17.385383605957031</v>
      </c>
      <c r="G3181" s="221">
        <v>41.516731262207031</v>
      </c>
      <c r="H3181" s="221">
        <v>27.126863479614258</v>
      </c>
      <c r="I3181" s="221">
        <v>12.928030014038086</v>
      </c>
      <c r="J3181" s="221">
        <v>2.9388387203216553</v>
      </c>
      <c r="K3181" s="180">
        <v>2123</v>
      </c>
      <c r="L3181" s="181">
        <v>1031</v>
      </c>
      <c r="M3181" s="181">
        <v>1542</v>
      </c>
      <c r="N3181" s="181">
        <v>1119</v>
      </c>
      <c r="O3181" s="181">
        <v>2590</v>
      </c>
      <c r="P3181" s="181">
        <v>2242</v>
      </c>
      <c r="Q3181" s="181">
        <v>596</v>
      </c>
      <c r="R3181" s="181">
        <v>1430</v>
      </c>
      <c r="S3181" s="226">
        <f t="shared" si="149"/>
        <v>12673</v>
      </c>
      <c r="T3181" s="181">
        <f t="shared" si="147"/>
        <v>236328.73971319199</v>
      </c>
      <c r="U3181" s="226">
        <f t="shared" si="148"/>
        <v>15504.656044413001</v>
      </c>
    </row>
    <row r="3182" spans="1:21" x14ac:dyDescent="0.25">
      <c r="A3182" s="156" t="s">
        <v>16923</v>
      </c>
      <c r="B3182" s="156" t="s">
        <v>249</v>
      </c>
      <c r="C3182" s="223">
        <v>2.469247579574585</v>
      </c>
      <c r="D3182" s="221">
        <v>-8.6293191909790039</v>
      </c>
      <c r="E3182" s="221">
        <v>-52.3094482421875</v>
      </c>
      <c r="F3182" s="221">
        <v>1.9091191291809082</v>
      </c>
      <c r="G3182" s="221">
        <v>20.222972869873047</v>
      </c>
      <c r="H3182" s="221">
        <v>18.250555038452148</v>
      </c>
      <c r="I3182" s="221">
        <v>18.332807540893555</v>
      </c>
      <c r="J3182" s="221">
        <v>2.3095571994781494</v>
      </c>
      <c r="K3182" s="180">
        <v>2193</v>
      </c>
      <c r="L3182" s="181">
        <v>567</v>
      </c>
      <c r="M3182" s="181">
        <v>769</v>
      </c>
      <c r="N3182" s="181">
        <v>785</v>
      </c>
      <c r="O3182" s="181">
        <v>2104</v>
      </c>
      <c r="P3182" s="181">
        <v>1181</v>
      </c>
      <c r="Q3182" s="181">
        <v>319</v>
      </c>
      <c r="R3182" s="181">
        <v>787</v>
      </c>
      <c r="S3182" s="226">
        <f t="shared" si="149"/>
        <v>8705</v>
      </c>
      <c r="T3182" s="181">
        <f t="shared" si="147"/>
        <v>33563.756319046021</v>
      </c>
      <c r="U3182" s="226">
        <f t="shared" si="148"/>
        <v>2201.9941286736916</v>
      </c>
    </row>
    <row r="3183" spans="1:21" x14ac:dyDescent="0.25">
      <c r="A3183" s="156" t="s">
        <v>16924</v>
      </c>
      <c r="B3183" s="156" t="s">
        <v>249</v>
      </c>
      <c r="C3183" s="223">
        <v>-0.86696934700012207</v>
      </c>
      <c r="D3183" s="221">
        <v>3.157712459564209</v>
      </c>
      <c r="E3183" s="221">
        <v>-0.3657974898815155</v>
      </c>
      <c r="F3183" s="221">
        <v>2.9847626686096191</v>
      </c>
      <c r="G3183" s="221">
        <v>18.068012237548828</v>
      </c>
      <c r="H3183" s="221">
        <v>10.67652416229248</v>
      </c>
      <c r="I3183" s="221">
        <v>-0.85249871015548706</v>
      </c>
      <c r="J3183" s="221">
        <v>-1.1153863668441772</v>
      </c>
      <c r="K3183" s="180">
        <v>1226</v>
      </c>
      <c r="L3183" s="181">
        <v>465</v>
      </c>
      <c r="M3183" s="181">
        <v>445</v>
      </c>
      <c r="N3183" s="181">
        <v>406</v>
      </c>
      <c r="O3183" s="181">
        <v>1457</v>
      </c>
      <c r="P3183" s="181">
        <v>1521</v>
      </c>
      <c r="Q3183" s="181">
        <v>579</v>
      </c>
      <c r="R3183" s="181">
        <v>1582</v>
      </c>
      <c r="S3183" s="226">
        <f t="shared" si="149"/>
        <v>7681</v>
      </c>
      <c r="T3183" s="181">
        <f t="shared" si="147"/>
        <v>41760.414730161428</v>
      </c>
      <c r="U3183" s="226">
        <f t="shared" si="148"/>
        <v>2739.7466234913804</v>
      </c>
    </row>
    <row r="3184" spans="1:21" x14ac:dyDescent="0.25">
      <c r="A3184" s="156" t="s">
        <v>16925</v>
      </c>
      <c r="B3184" s="156" t="s">
        <v>249</v>
      </c>
      <c r="C3184" s="223">
        <v>-1.1799724102020264</v>
      </c>
      <c r="D3184" s="221">
        <v>4.9256081581115723</v>
      </c>
      <c r="E3184" s="221">
        <v>6.1737847328186035</v>
      </c>
      <c r="F3184" s="221">
        <v>17.73780632019043</v>
      </c>
      <c r="G3184" s="221">
        <v>34.143821716308594</v>
      </c>
      <c r="H3184" s="221">
        <v>14.935713768005371</v>
      </c>
      <c r="I3184" s="221">
        <v>0.17897483706474304</v>
      </c>
      <c r="J3184" s="221">
        <v>-0.24682284891605377</v>
      </c>
      <c r="K3184" s="180">
        <v>1268</v>
      </c>
      <c r="L3184" s="181">
        <v>483</v>
      </c>
      <c r="M3184" s="181">
        <v>481</v>
      </c>
      <c r="N3184" s="181">
        <v>613</v>
      </c>
      <c r="O3184" s="181">
        <v>1617</v>
      </c>
      <c r="P3184" s="181">
        <v>1508</v>
      </c>
      <c r="Q3184" s="181">
        <v>497</v>
      </c>
      <c r="R3184" s="181">
        <v>1535</v>
      </c>
      <c r="S3184" s="226">
        <f t="shared" si="149"/>
        <v>8002</v>
      </c>
      <c r="T3184" s="181">
        <f t="shared" si="147"/>
        <v>92169.422953352332</v>
      </c>
      <c r="U3184" s="226">
        <f t="shared" si="148"/>
        <v>6046.8955338993064</v>
      </c>
    </row>
    <row r="3185" spans="1:21" x14ac:dyDescent="0.25">
      <c r="A3185" s="156" t="s">
        <v>16926</v>
      </c>
      <c r="B3185" s="156" t="s">
        <v>249</v>
      </c>
      <c r="C3185" s="223">
        <v>-1.5397913455963135</v>
      </c>
      <c r="D3185" s="221">
        <v>-0.44832658767700195</v>
      </c>
      <c r="E3185" s="221">
        <v>2.3181304931640625</v>
      </c>
      <c r="F3185" s="221">
        <v>34.693439483642578</v>
      </c>
      <c r="G3185" s="221">
        <v>30.649509429931641</v>
      </c>
      <c r="H3185" s="221">
        <v>1.0172415971755981</v>
      </c>
      <c r="I3185" s="221">
        <v>-1.4343835115432739</v>
      </c>
      <c r="J3185" s="221">
        <v>-1.8601812124252319</v>
      </c>
      <c r="K3185" s="180">
        <v>996</v>
      </c>
      <c r="L3185" s="181">
        <v>499</v>
      </c>
      <c r="M3185" s="181">
        <v>262</v>
      </c>
      <c r="N3185" s="181">
        <v>209</v>
      </c>
      <c r="O3185" s="181">
        <v>1043</v>
      </c>
      <c r="P3185" s="181">
        <v>1387</v>
      </c>
      <c r="Q3185" s="181">
        <v>456</v>
      </c>
      <c r="R3185" s="181">
        <v>1810</v>
      </c>
      <c r="S3185" s="226">
        <f t="shared" si="149"/>
        <v>6662</v>
      </c>
      <c r="T3185" s="181">
        <f t="shared" si="147"/>
        <v>35458.277448773384</v>
      </c>
      <c r="U3185" s="226">
        <f t="shared" si="148"/>
        <v>2326.2866650826941</v>
      </c>
    </row>
    <row r="3186" spans="1:21" x14ac:dyDescent="0.25">
      <c r="A3186" s="156" t="s">
        <v>16927</v>
      </c>
      <c r="B3186" s="156" t="s">
        <v>249</v>
      </c>
      <c r="C3186" s="223">
        <v>-0.62918984889984131</v>
      </c>
      <c r="D3186" s="221">
        <v>0.33831951022148132</v>
      </c>
      <c r="E3186" s="221">
        <v>-3.7080854177474976E-2</v>
      </c>
      <c r="F3186" s="221">
        <v>3.3134794235229492</v>
      </c>
      <c r="G3186" s="221">
        <v>7.4823198318481445</v>
      </c>
      <c r="H3186" s="221">
        <v>-3.9825363159179687</v>
      </c>
      <c r="I3186" s="221">
        <v>-0.52378207445144653</v>
      </c>
      <c r="J3186" s="221">
        <v>-0.94957971572875977</v>
      </c>
      <c r="K3186" s="180">
        <v>190</v>
      </c>
      <c r="L3186" s="181">
        <v>57</v>
      </c>
      <c r="M3186" s="181">
        <v>33</v>
      </c>
      <c r="N3186" s="181">
        <v>39</v>
      </c>
      <c r="O3186" s="181">
        <v>214</v>
      </c>
      <c r="P3186" s="181">
        <v>173</v>
      </c>
      <c r="Q3186" s="181">
        <v>31</v>
      </c>
      <c r="R3186" s="181">
        <v>91</v>
      </c>
      <c r="S3186" s="226">
        <f t="shared" si="149"/>
        <v>828</v>
      </c>
      <c r="T3186" s="181">
        <f t="shared" si="147"/>
        <v>837.32883304357529</v>
      </c>
      <c r="U3186" s="226">
        <f t="shared" si="148"/>
        <v>54.934053167489822</v>
      </c>
    </row>
    <row r="3187" spans="1:21" x14ac:dyDescent="0.25">
      <c r="A3187" s="156" t="s">
        <v>16928</v>
      </c>
      <c r="B3187" s="156" t="s">
        <v>249</v>
      </c>
      <c r="C3187" s="223">
        <v>-1.2281767129898071</v>
      </c>
      <c r="D3187" s="221">
        <v>11.356531143188477</v>
      </c>
      <c r="E3187" s="221">
        <v>-0.63606762886047363</v>
      </c>
      <c r="F3187" s="221">
        <v>19.630130767822266</v>
      </c>
      <c r="G3187" s="221">
        <v>12.517230033874512</v>
      </c>
      <c r="H3187" s="221">
        <v>8.5869531631469727</v>
      </c>
      <c r="I3187" s="221">
        <v>-1.1227688789367676</v>
      </c>
      <c r="J3187" s="221">
        <v>-1.5485665798187256</v>
      </c>
      <c r="K3187" s="180">
        <v>930</v>
      </c>
      <c r="L3187" s="181">
        <v>374</v>
      </c>
      <c r="M3187" s="181">
        <v>271</v>
      </c>
      <c r="N3187" s="181">
        <v>247</v>
      </c>
      <c r="O3187" s="181">
        <v>966</v>
      </c>
      <c r="P3187" s="181">
        <v>1096</v>
      </c>
      <c r="Q3187" s="181">
        <v>361</v>
      </c>
      <c r="R3187" s="181">
        <v>699</v>
      </c>
      <c r="S3187" s="226">
        <f t="shared" si="149"/>
        <v>4944</v>
      </c>
      <c r="T3187" s="181">
        <f t="shared" si="147"/>
        <v>27796.583551645279</v>
      </c>
      <c r="U3187" s="226">
        <f t="shared" si="148"/>
        <v>1823.6312168426064</v>
      </c>
    </row>
    <row r="3188" spans="1:21" x14ac:dyDescent="0.25">
      <c r="A3188" s="156" t="s">
        <v>16929</v>
      </c>
      <c r="B3188" s="156" t="s">
        <v>249</v>
      </c>
      <c r="C3188" s="223">
        <v>4.562964916229248</v>
      </c>
      <c r="D3188" s="221">
        <v>10.485288619995117</v>
      </c>
      <c r="E3188" s="221">
        <v>8.0108575820922852</v>
      </c>
      <c r="F3188" s="221">
        <v>22.517175674438477</v>
      </c>
      <c r="G3188" s="221">
        <v>26.975322723388672</v>
      </c>
      <c r="H3188" s="221">
        <v>20.386856079101563</v>
      </c>
      <c r="I3188" s="221">
        <v>4.5144782066345215</v>
      </c>
      <c r="J3188" s="221">
        <v>4.8323512077331543</v>
      </c>
      <c r="K3188" s="180">
        <v>1188</v>
      </c>
      <c r="L3188" s="181">
        <v>459</v>
      </c>
      <c r="M3188" s="181">
        <v>385</v>
      </c>
      <c r="N3188" s="181">
        <v>400</v>
      </c>
      <c r="O3188" s="181">
        <v>1303</v>
      </c>
      <c r="P3188" s="181">
        <v>1420</v>
      </c>
      <c r="Q3188" s="181">
        <v>550</v>
      </c>
      <c r="R3188" s="181">
        <v>1525</v>
      </c>
      <c r="S3188" s="226">
        <f t="shared" si="149"/>
        <v>7230</v>
      </c>
      <c r="T3188" s="181">
        <f t="shared" si="147"/>
        <v>96275.079982280731</v>
      </c>
      <c r="U3188" s="226">
        <f t="shared" si="148"/>
        <v>6316.2525327438625</v>
      </c>
    </row>
    <row r="3189" spans="1:21" x14ac:dyDescent="0.25">
      <c r="A3189" s="156" t="s">
        <v>16930</v>
      </c>
      <c r="B3189" s="156" t="s">
        <v>249</v>
      </c>
      <c r="C3189" s="223">
        <v>2.6729297637939453</v>
      </c>
      <c r="D3189" s="221">
        <v>5.9705910682678223</v>
      </c>
      <c r="E3189" s="221">
        <v>4.7284784317016602</v>
      </c>
      <c r="F3189" s="221">
        <v>32.830268859863281</v>
      </c>
      <c r="G3189" s="221">
        <v>51.121139526367188</v>
      </c>
      <c r="H3189" s="221">
        <v>22.270442962646484</v>
      </c>
      <c r="I3189" s="221">
        <v>4.1580471992492676</v>
      </c>
      <c r="J3189" s="221">
        <v>2.0344352722167969</v>
      </c>
      <c r="K3189" s="180">
        <v>2625</v>
      </c>
      <c r="L3189" s="181">
        <v>2399</v>
      </c>
      <c r="M3189" s="181">
        <v>3352</v>
      </c>
      <c r="N3189" s="181">
        <v>1139</v>
      </c>
      <c r="O3189" s="181">
        <v>2694</v>
      </c>
      <c r="P3189" s="181">
        <v>2627</v>
      </c>
      <c r="Q3189" s="181">
        <v>929</v>
      </c>
      <c r="R3189" s="181">
        <v>2222</v>
      </c>
      <c r="S3189" s="226">
        <f t="shared" si="149"/>
        <v>17987</v>
      </c>
      <c r="T3189" s="181">
        <f t="shared" si="147"/>
        <v>279191.56910705566</v>
      </c>
      <c r="U3189" s="226">
        <f t="shared" si="148"/>
        <v>18316.728023676867</v>
      </c>
    </row>
    <row r="3190" spans="1:21" x14ac:dyDescent="0.25">
      <c r="A3190" s="156" t="s">
        <v>16931</v>
      </c>
      <c r="B3190" s="156" t="s">
        <v>249</v>
      </c>
      <c r="C3190" s="223">
        <v>0.37842509150505066</v>
      </c>
      <c r="D3190" s="221">
        <v>1.3459343910217285</v>
      </c>
      <c r="E3190" s="221">
        <v>3.5386819392442703E-2</v>
      </c>
      <c r="F3190" s="221">
        <v>6.582909107208252</v>
      </c>
      <c r="G3190" s="221">
        <v>17.815542221069336</v>
      </c>
      <c r="H3190" s="221">
        <v>5.9629855155944824</v>
      </c>
      <c r="I3190" s="221">
        <v>0.48383283615112305</v>
      </c>
      <c r="J3190" s="221">
        <v>5.8035172522068024E-2</v>
      </c>
      <c r="K3190" s="180">
        <v>2785</v>
      </c>
      <c r="L3190" s="181">
        <v>654</v>
      </c>
      <c r="M3190" s="181">
        <v>906</v>
      </c>
      <c r="N3190" s="181">
        <v>1340</v>
      </c>
      <c r="O3190" s="181">
        <v>3606</v>
      </c>
      <c r="P3190" s="181">
        <v>2456</v>
      </c>
      <c r="Q3190" s="181">
        <v>713</v>
      </c>
      <c r="R3190" s="181">
        <v>1548</v>
      </c>
      <c r="S3190" s="226">
        <f t="shared" si="149"/>
        <v>14008</v>
      </c>
      <c r="T3190" s="181">
        <f t="shared" si="147"/>
        <v>90110.062568314373</v>
      </c>
      <c r="U3190" s="226">
        <f t="shared" si="148"/>
        <v>5911.7885025655251</v>
      </c>
    </row>
    <row r="3191" spans="1:21" x14ac:dyDescent="0.25">
      <c r="A3191" s="156" t="s">
        <v>16932</v>
      </c>
      <c r="B3191" s="156" t="s">
        <v>249</v>
      </c>
      <c r="C3191" s="223">
        <v>0.12610161304473877</v>
      </c>
      <c r="D3191" s="221">
        <v>2.2472026348114014</v>
      </c>
      <c r="E3191" s="221">
        <v>5.9697213172912598</v>
      </c>
      <c r="F3191" s="221">
        <v>23.249404907226563</v>
      </c>
      <c r="G3191" s="221">
        <v>20.313175201416016</v>
      </c>
      <c r="H3191" s="221">
        <v>18.918615341186523</v>
      </c>
      <c r="I3191" s="221">
        <v>8.6077413558959961</v>
      </c>
      <c r="J3191" s="221">
        <v>-0.19428828358650208</v>
      </c>
      <c r="K3191" s="180">
        <v>1952.54833984375</v>
      </c>
      <c r="L3191" s="181">
        <v>580.86566162109375</v>
      </c>
      <c r="M3191" s="181">
        <v>517.88018798828125</v>
      </c>
      <c r="N3191" s="181">
        <v>762.82354736328125</v>
      </c>
      <c r="O3191" s="181">
        <v>2302.46728515625</v>
      </c>
      <c r="P3191" s="181">
        <v>1583.6336669921875</v>
      </c>
      <c r="Q3191" s="181">
        <v>372.91372680664062</v>
      </c>
      <c r="R3191" s="181">
        <v>701.837646484375</v>
      </c>
      <c r="S3191" s="226">
        <f t="shared" si="149"/>
        <v>8774.9700622558594</v>
      </c>
      <c r="T3191" s="181">
        <f t="shared" si="147"/>
        <v>102182.49988672926</v>
      </c>
      <c r="U3191" s="226">
        <f t="shared" si="148"/>
        <v>6703.8165414190244</v>
      </c>
    </row>
    <row r="3192" spans="1:21" x14ac:dyDescent="0.25">
      <c r="A3192" s="156" t="s">
        <v>16933</v>
      </c>
      <c r="B3192" s="156" t="s">
        <v>249</v>
      </c>
      <c r="C3192" s="223">
        <v>-0.33357852697372437</v>
      </c>
      <c r="D3192" s="221">
        <v>-1.05406653881073</v>
      </c>
      <c r="E3192" s="221">
        <v>-0.54032367467880249</v>
      </c>
      <c r="F3192" s="221">
        <v>17.631965637207031</v>
      </c>
      <c r="G3192" s="221">
        <v>23.008600234985352</v>
      </c>
      <c r="H3192" s="221">
        <v>4.4971232414245605</v>
      </c>
      <c r="I3192" s="221">
        <v>0.93697339296340942</v>
      </c>
      <c r="J3192" s="221">
        <v>-1.2250044345855713</v>
      </c>
      <c r="K3192" s="180">
        <v>1444.245361328125</v>
      </c>
      <c r="L3192" s="181">
        <v>575.6456298828125</v>
      </c>
      <c r="M3192" s="181">
        <v>460.88967895507812</v>
      </c>
      <c r="N3192" s="181">
        <v>347.99969482421875</v>
      </c>
      <c r="O3192" s="181">
        <v>1671.891357421875</v>
      </c>
      <c r="P3192" s="181">
        <v>1909.7999267578125</v>
      </c>
      <c r="Q3192" s="181">
        <v>831.28076171875</v>
      </c>
      <c r="R3192" s="181">
        <v>1971.3763427734375</v>
      </c>
      <c r="S3192" s="226">
        <f t="shared" si="149"/>
        <v>9213.1287536621094</v>
      </c>
      <c r="T3192" s="181">
        <f t="shared" si="147"/>
        <v>50218.779729070739</v>
      </c>
      <c r="U3192" s="226">
        <f t="shared" si="148"/>
        <v>3294.6687212664824</v>
      </c>
    </row>
    <row r="3193" spans="1:21" x14ac:dyDescent="0.25">
      <c r="A3193" s="156" t="s">
        <v>16934</v>
      </c>
      <c r="B3193" s="156" t="s">
        <v>249</v>
      </c>
      <c r="C3193" s="223">
        <v>-0.14630454778671265</v>
      </c>
      <c r="D3193" s="221">
        <v>0.82120484113693237</v>
      </c>
      <c r="E3193" s="221">
        <v>0.44580447673797607</v>
      </c>
      <c r="F3193" s="221">
        <v>3.7963647842407227</v>
      </c>
      <c r="G3193" s="221">
        <v>16.889440536499023</v>
      </c>
      <c r="H3193" s="221">
        <v>7.5363001823425293</v>
      </c>
      <c r="I3193" s="221">
        <v>-4.0896762162446976E-2</v>
      </c>
      <c r="J3193" s="221">
        <v>-0.45458048582077026</v>
      </c>
      <c r="K3193" s="180">
        <v>729</v>
      </c>
      <c r="L3193" s="181">
        <v>238</v>
      </c>
      <c r="M3193" s="181">
        <v>193</v>
      </c>
      <c r="N3193" s="181">
        <v>208</v>
      </c>
      <c r="O3193" s="181">
        <v>829</v>
      </c>
      <c r="P3193" s="181">
        <v>1070</v>
      </c>
      <c r="Q3193" s="181">
        <v>388</v>
      </c>
      <c r="R3193" s="181">
        <v>851</v>
      </c>
      <c r="S3193" s="226">
        <f t="shared" si="149"/>
        <v>4506</v>
      </c>
      <c r="T3193" s="181">
        <f t="shared" si="147"/>
        <v>22626.946338698268</v>
      </c>
      <c r="U3193" s="226">
        <f t="shared" si="148"/>
        <v>1484.4704065306009</v>
      </c>
    </row>
    <row r="3194" spans="1:21" x14ac:dyDescent="0.25">
      <c r="A3194" s="156" t="s">
        <v>16935</v>
      </c>
      <c r="B3194" s="156" t="s">
        <v>249</v>
      </c>
      <c r="C3194" s="223">
        <v>0.63985973596572876</v>
      </c>
      <c r="D3194" s="221">
        <v>9.959074854850769E-2</v>
      </c>
      <c r="E3194" s="221">
        <v>-6.8168644905090332</v>
      </c>
      <c r="F3194" s="221">
        <v>24.026926040649414</v>
      </c>
      <c r="G3194" s="221">
        <v>13.768447875976563</v>
      </c>
      <c r="H3194" s="221">
        <v>9.1121006011962891</v>
      </c>
      <c r="I3194" s="221">
        <v>-2.5389118194580078</v>
      </c>
      <c r="J3194" s="221">
        <v>-2.0355966091156006</v>
      </c>
      <c r="K3194" s="180">
        <v>1039</v>
      </c>
      <c r="L3194" s="181">
        <v>354</v>
      </c>
      <c r="M3194" s="181">
        <v>286</v>
      </c>
      <c r="N3194" s="181">
        <v>214</v>
      </c>
      <c r="O3194" s="181">
        <v>1088</v>
      </c>
      <c r="P3194" s="181">
        <v>1527</v>
      </c>
      <c r="Q3194" s="181">
        <v>733</v>
      </c>
      <c r="R3194" s="181">
        <v>2208</v>
      </c>
      <c r="S3194" s="226">
        <f t="shared" si="149"/>
        <v>7449</v>
      </c>
      <c r="T3194" s="181">
        <f t="shared" si="147"/>
        <v>26430.837549567223</v>
      </c>
      <c r="U3194" s="226">
        <f t="shared" si="148"/>
        <v>1734.0296642258961</v>
      </c>
    </row>
    <row r="3195" spans="1:21" x14ac:dyDescent="0.25">
      <c r="A3195" s="156" t="s">
        <v>16872</v>
      </c>
      <c r="B3195" s="156" t="s">
        <v>249</v>
      </c>
      <c r="C3195" s="223">
        <v>-1.408543586730957</v>
      </c>
      <c r="D3195" s="221">
        <v>22.635810852050781</v>
      </c>
      <c r="E3195" s="221">
        <v>-0.81643450260162354</v>
      </c>
      <c r="F3195" s="221">
        <v>2.534125804901123</v>
      </c>
      <c r="G3195" s="221">
        <v>32.399795532226563</v>
      </c>
      <c r="H3195" s="221">
        <v>6.9909334182739258</v>
      </c>
      <c r="I3195" s="221">
        <v>-1.3031357526779175</v>
      </c>
      <c r="J3195" s="221">
        <v>-1.7289334535598755</v>
      </c>
      <c r="K3195" s="180">
        <v>129.05435180664062</v>
      </c>
      <c r="L3195" s="181">
        <v>39.311595916748047</v>
      </c>
      <c r="M3195" s="181">
        <v>30.88768196105957</v>
      </c>
      <c r="N3195" s="181">
        <v>30.438405990600586</v>
      </c>
      <c r="O3195" s="181">
        <v>141.07246398925781</v>
      </c>
      <c r="P3195" s="181">
        <v>164.09782409667969</v>
      </c>
      <c r="Q3195" s="181">
        <v>56.271739959716797</v>
      </c>
      <c r="R3195" s="181">
        <v>124.22463989257812</v>
      </c>
      <c r="S3195" s="226">
        <f t="shared" si="149"/>
        <v>715.35870361328125</v>
      </c>
      <c r="T3195" s="181">
        <f t="shared" si="147"/>
        <v>6189.7982496584937</v>
      </c>
      <c r="U3195" s="226">
        <f t="shared" si="148"/>
        <v>406.08980931280036</v>
      </c>
    </row>
    <row r="3196" spans="1:21" x14ac:dyDescent="0.25">
      <c r="A3196" s="156" t="s">
        <v>16873</v>
      </c>
      <c r="B3196" s="156" t="s">
        <v>249</v>
      </c>
      <c r="C3196" s="223">
        <v>-1.4974112510681152</v>
      </c>
      <c r="D3196" s="221">
        <v>3.7517428398132324</v>
      </c>
      <c r="E3196" s="221">
        <v>-0.90530234575271606</v>
      </c>
      <c r="F3196" s="221">
        <v>2.7235636711120605</v>
      </c>
      <c r="G3196" s="221">
        <v>19.046960830688477</v>
      </c>
      <c r="H3196" s="221">
        <v>2.2968716621398926</v>
      </c>
      <c r="I3196" s="221">
        <v>-1.3920034170150757</v>
      </c>
      <c r="J3196" s="221">
        <v>-1.8178012371063232</v>
      </c>
      <c r="K3196" s="180">
        <v>883.9754638671875</v>
      </c>
      <c r="L3196" s="181">
        <v>274.47872924804687</v>
      </c>
      <c r="M3196" s="181">
        <v>214.96559143066406</v>
      </c>
      <c r="N3196" s="181">
        <v>185.20901489257812</v>
      </c>
      <c r="O3196" s="181">
        <v>968.11474609375</v>
      </c>
      <c r="P3196" s="181">
        <v>1108.17578125</v>
      </c>
      <c r="Q3196" s="181">
        <v>396.07025146484375</v>
      </c>
      <c r="R3196" s="181">
        <v>941.949462890625</v>
      </c>
      <c r="S3196" s="226">
        <f t="shared" si="149"/>
        <v>4972.9390411376953</v>
      </c>
      <c r="T3196" s="181">
        <f t="shared" si="147"/>
        <v>18737.291646951231</v>
      </c>
      <c r="U3196" s="226">
        <f t="shared" si="148"/>
        <v>1229.2845235090758</v>
      </c>
    </row>
    <row r="3197" spans="1:21" x14ac:dyDescent="0.25">
      <c r="A3197" s="156" t="s">
        <v>16874</v>
      </c>
      <c r="B3197" s="156" t="s">
        <v>249</v>
      </c>
      <c r="C3197" s="223">
        <v>-1.5482357740402222</v>
      </c>
      <c r="D3197" s="221">
        <v>-0.58072638511657715</v>
      </c>
      <c r="E3197" s="221">
        <v>-7.6270718574523926</v>
      </c>
      <c r="F3197" s="221">
        <v>2.3944334983825684</v>
      </c>
      <c r="G3197" s="221">
        <v>3.1129372119903564</v>
      </c>
      <c r="H3197" s="221">
        <v>1.0087971687316895</v>
      </c>
      <c r="I3197" s="221">
        <v>-1.4428279399871826</v>
      </c>
      <c r="J3197" s="221">
        <v>-1.8686256408691406</v>
      </c>
      <c r="K3197" s="180">
        <v>188.54002380371094</v>
      </c>
      <c r="L3197" s="181">
        <v>64.710052490234375</v>
      </c>
      <c r="M3197" s="181">
        <v>42.010715484619141</v>
      </c>
      <c r="N3197" s="181">
        <v>44.890483856201172</v>
      </c>
      <c r="O3197" s="181">
        <v>200.73667907714844</v>
      </c>
      <c r="P3197" s="181">
        <v>236.81846618652344</v>
      </c>
      <c r="Q3197" s="181">
        <v>76.059722900390625</v>
      </c>
      <c r="R3197" s="181">
        <v>210.90057373046875</v>
      </c>
      <c r="S3197" s="226">
        <f t="shared" si="149"/>
        <v>1064.6667175292969</v>
      </c>
      <c r="T3197" s="181">
        <f t="shared" si="147"/>
        <v>-182.46754878711181</v>
      </c>
      <c r="U3197" s="226">
        <f t="shared" si="148"/>
        <v>-11.971022172947318</v>
      </c>
    </row>
    <row r="3198" spans="1:21" x14ac:dyDescent="0.25">
      <c r="A3198" s="156" t="s">
        <v>16936</v>
      </c>
      <c r="B3198" s="156" t="s">
        <v>249</v>
      </c>
      <c r="C3198" s="223">
        <v>-1.5678377151489258</v>
      </c>
      <c r="D3198" s="221">
        <v>4.9602570533752441</v>
      </c>
      <c r="E3198" s="221">
        <v>-0.97572875022888184</v>
      </c>
      <c r="F3198" s="221">
        <v>26.791547775268555</v>
      </c>
      <c r="G3198" s="221">
        <v>14.183380126953125</v>
      </c>
      <c r="H3198" s="221">
        <v>0.8447079062461853</v>
      </c>
      <c r="I3198" s="221">
        <v>-1.4624300003051758</v>
      </c>
      <c r="J3198" s="221">
        <v>-1.8882277011871338</v>
      </c>
      <c r="K3198" s="180">
        <v>1060</v>
      </c>
      <c r="L3198" s="181">
        <v>330</v>
      </c>
      <c r="M3198" s="181">
        <v>217</v>
      </c>
      <c r="N3198" s="181">
        <v>208</v>
      </c>
      <c r="O3198" s="181">
        <v>1160</v>
      </c>
      <c r="P3198" s="181">
        <v>1394</v>
      </c>
      <c r="Q3198" s="181">
        <v>525</v>
      </c>
      <c r="R3198" s="181">
        <v>1291</v>
      </c>
      <c r="S3198" s="226">
        <f t="shared" si="149"/>
        <v>6185</v>
      </c>
      <c r="T3198" s="181">
        <f t="shared" si="147"/>
        <v>19760.651704192162</v>
      </c>
      <c r="U3198" s="226">
        <f t="shared" si="148"/>
        <v>1296.4233984354489</v>
      </c>
    </row>
    <row r="3199" spans="1:21" x14ac:dyDescent="0.25">
      <c r="A3199" s="156" t="s">
        <v>16937</v>
      </c>
      <c r="B3199" s="156" t="s">
        <v>249</v>
      </c>
      <c r="C3199" s="223">
        <v>-1.6126736402511597</v>
      </c>
      <c r="D3199" s="221">
        <v>-0.64516425132751465</v>
      </c>
      <c r="E3199" s="221">
        <v>27.12480354309082</v>
      </c>
      <c r="F3199" s="221">
        <v>9.2998247146606445</v>
      </c>
      <c r="G3199" s="221">
        <v>16.232595443725586</v>
      </c>
      <c r="H3199" s="221">
        <v>10.554914474487305</v>
      </c>
      <c r="I3199" s="221">
        <v>-1.5072658061981201</v>
      </c>
      <c r="J3199" s="221">
        <v>-1.9330636262893677</v>
      </c>
      <c r="K3199" s="180">
        <v>463.9364013671875</v>
      </c>
      <c r="L3199" s="181">
        <v>112.03137969970703</v>
      </c>
      <c r="M3199" s="181">
        <v>94.865280151367188</v>
      </c>
      <c r="N3199" s="181">
        <v>91.703102111816406</v>
      </c>
      <c r="O3199" s="181">
        <v>521.759033203125</v>
      </c>
      <c r="P3199" s="181">
        <v>572.80560302734375</v>
      </c>
      <c r="Q3199" s="181">
        <v>215.93144226074219</v>
      </c>
      <c r="R3199" s="181">
        <v>582.74383544921875</v>
      </c>
      <c r="S3199" s="226">
        <f t="shared" si="149"/>
        <v>2655.7760772705078</v>
      </c>
      <c r="T3199" s="181">
        <f t="shared" si="147"/>
        <v>15669.038680552181</v>
      </c>
      <c r="U3199" s="226">
        <f t="shared" si="148"/>
        <v>1027.9877749248762</v>
      </c>
    </row>
    <row r="3200" spans="1:21" x14ac:dyDescent="0.25">
      <c r="A3200" s="156" t="s">
        <v>16938</v>
      </c>
      <c r="B3200" s="156" t="s">
        <v>249</v>
      </c>
      <c r="C3200" s="223">
        <v>-1.2812926769256592</v>
      </c>
      <c r="D3200" s="221">
        <v>-0.31378322839736938</v>
      </c>
      <c r="E3200" s="221">
        <v>-0.68918359279632568</v>
      </c>
      <c r="F3200" s="221">
        <v>2.6613767147064209</v>
      </c>
      <c r="G3200" s="221">
        <v>6.8302173614501953</v>
      </c>
      <c r="H3200" s="221">
        <v>6.8342194557189941</v>
      </c>
      <c r="I3200" s="221">
        <v>-1.1758848428726196</v>
      </c>
      <c r="J3200" s="221">
        <v>-1.6016824245452881</v>
      </c>
      <c r="K3200" s="180">
        <v>309.856689453125</v>
      </c>
      <c r="L3200" s="181">
        <v>114.85787200927734</v>
      </c>
      <c r="M3200" s="181">
        <v>67.162651062011719</v>
      </c>
      <c r="N3200" s="181">
        <v>48.993045806884766</v>
      </c>
      <c r="O3200" s="181">
        <v>303.36752319335937</v>
      </c>
      <c r="P3200" s="181">
        <v>450.022216796875</v>
      </c>
      <c r="Q3200" s="181">
        <v>159.63296508789062</v>
      </c>
      <c r="R3200" s="181">
        <v>480.52120971679687</v>
      </c>
      <c r="S3200" s="226">
        <f t="shared" si="149"/>
        <v>1934.4141731262207</v>
      </c>
      <c r="T3200" s="181">
        <f t="shared" si="147"/>
        <v>3841.308326213828</v>
      </c>
      <c r="U3200" s="226">
        <f t="shared" si="148"/>
        <v>252.01405648235951</v>
      </c>
    </row>
    <row r="3201" spans="1:21" x14ac:dyDescent="0.25">
      <c r="A3201" s="156" t="s">
        <v>16939</v>
      </c>
      <c r="B3201" s="156" t="s">
        <v>249</v>
      </c>
      <c r="C3201" s="223">
        <v>-0.22347070276737213</v>
      </c>
      <c r="D3201" s="221">
        <v>0.74403870105743408</v>
      </c>
      <c r="E3201" s="221">
        <v>2.9342644214630127</v>
      </c>
      <c r="F3201" s="221">
        <v>13.468432426452637</v>
      </c>
      <c r="G3201" s="221">
        <v>17.178876876831055</v>
      </c>
      <c r="H3201" s="221">
        <v>11.527122497558594</v>
      </c>
      <c r="I3201" s="221">
        <v>8.0822849273681641</v>
      </c>
      <c r="J3201" s="221">
        <v>0.66258352994918823</v>
      </c>
      <c r="K3201" s="180">
        <v>1210.76953125</v>
      </c>
      <c r="L3201" s="181">
        <v>388.32247924804687</v>
      </c>
      <c r="M3201" s="181">
        <v>566.55255126953125</v>
      </c>
      <c r="N3201" s="181">
        <v>381.35256958007812</v>
      </c>
      <c r="O3201" s="181">
        <v>1485.5823974609375</v>
      </c>
      <c r="P3201" s="181">
        <v>1542.337158203125</v>
      </c>
      <c r="Q3201" s="181">
        <v>619.3245849609375</v>
      </c>
      <c r="R3201" s="181">
        <v>1409.9093017578125</v>
      </c>
      <c r="S3201" s="226">
        <f t="shared" si="149"/>
        <v>7604.1505737304687</v>
      </c>
      <c r="T3201" s="181">
        <f t="shared" si="147"/>
        <v>56056.078634893995</v>
      </c>
      <c r="U3201" s="226">
        <f t="shared" si="148"/>
        <v>3677.6323501211655</v>
      </c>
    </row>
    <row r="3202" spans="1:21" x14ac:dyDescent="0.25">
      <c r="A3202" s="156" t="s">
        <v>16875</v>
      </c>
      <c r="B3202" s="156" t="s">
        <v>249</v>
      </c>
      <c r="C3202" s="223">
        <v>-1.3241773843765259</v>
      </c>
      <c r="D3202" s="221">
        <v>-0.3566681444644928</v>
      </c>
      <c r="E3202" s="221">
        <v>-0.73206841945648193</v>
      </c>
      <c r="F3202" s="221">
        <v>2.6184916496276855</v>
      </c>
      <c r="G3202" s="221">
        <v>6.7873325347900391</v>
      </c>
      <c r="H3202" s="221">
        <v>1.2328554391860962</v>
      </c>
      <c r="I3202" s="221">
        <v>-1.2187696695327759</v>
      </c>
      <c r="J3202" s="221">
        <v>-1.6445673704147339</v>
      </c>
      <c r="K3202" s="180">
        <v>40.085887908935547</v>
      </c>
      <c r="L3202" s="181">
        <v>12.349693298339844</v>
      </c>
      <c r="M3202" s="181">
        <v>7.2883434295654297</v>
      </c>
      <c r="N3202" s="181">
        <v>7.0858893394470215</v>
      </c>
      <c r="O3202" s="181">
        <v>40.794479370117187</v>
      </c>
      <c r="P3202" s="181">
        <v>52.435581207275391</v>
      </c>
      <c r="Q3202" s="181">
        <v>19.739263534545898</v>
      </c>
      <c r="R3202" s="181">
        <v>53.346626281738281</v>
      </c>
      <c r="S3202" s="226">
        <f t="shared" si="149"/>
        <v>233.1257643699646</v>
      </c>
      <c r="T3202" s="181">
        <f t="shared" si="147"/>
        <v>185.47465958291696</v>
      </c>
      <c r="U3202" s="226">
        <f t="shared" si="148"/>
        <v>12.168307609466734</v>
      </c>
    </row>
    <row r="3203" spans="1:21" x14ac:dyDescent="0.25">
      <c r="A3203" s="156" t="s">
        <v>16884</v>
      </c>
      <c r="B3203" s="156" t="s">
        <v>249</v>
      </c>
      <c r="C3203" s="223">
        <v>-0.93939679861068726</v>
      </c>
      <c r="D3203" s="221">
        <v>2.8112582862377167E-2</v>
      </c>
      <c r="E3203" s="221">
        <v>-0.34728780388832092</v>
      </c>
      <c r="F3203" s="221">
        <v>3.003272533416748</v>
      </c>
      <c r="G3203" s="221">
        <v>7.1721124649047852</v>
      </c>
      <c r="H3203" s="221">
        <v>1.6176360845565796</v>
      </c>
      <c r="I3203" s="221">
        <v>-0.83398902416229248</v>
      </c>
      <c r="J3203" s="221">
        <v>-1.2597867250442505</v>
      </c>
      <c r="K3203" s="180">
        <v>0.65368568897247314</v>
      </c>
      <c r="L3203" s="181">
        <v>0.30690774321556091</v>
      </c>
      <c r="M3203" s="181">
        <v>0.20537784695625305</v>
      </c>
      <c r="N3203" s="181">
        <v>0.11914696544408798</v>
      </c>
      <c r="O3203" s="181">
        <v>0.65183126926422119</v>
      </c>
      <c r="P3203" s="181">
        <v>0.98145574331283569</v>
      </c>
      <c r="Q3203" s="181">
        <v>0.3333333432674408</v>
      </c>
      <c r="R3203" s="181">
        <v>0.84422808885574341</v>
      </c>
      <c r="S3203" s="226">
        <f t="shared" si="149"/>
        <v>4.0959666892886162</v>
      </c>
      <c r="T3203" s="181">
        <f t="shared" si="147"/>
        <v>4.602165021325785</v>
      </c>
      <c r="U3203" s="226">
        <f t="shared" si="148"/>
        <v>0.30193105502902928</v>
      </c>
    </row>
    <row r="3204" spans="1:21" x14ac:dyDescent="0.25">
      <c r="A3204" s="156" t="s">
        <v>16940</v>
      </c>
      <c r="B3204" s="156" t="s">
        <v>249</v>
      </c>
      <c r="C3204" s="223">
        <v>-0.55655866861343384</v>
      </c>
      <c r="D3204" s="221">
        <v>0.41095066070556641</v>
      </c>
      <c r="E3204" s="221">
        <v>5.9384217262268066</v>
      </c>
      <c r="F3204" s="221">
        <v>3.3861105442047119</v>
      </c>
      <c r="G3204" s="221">
        <v>17.604690551757812</v>
      </c>
      <c r="H3204" s="221">
        <v>10.761534690856934</v>
      </c>
      <c r="I3204" s="221">
        <v>23.506795883178711</v>
      </c>
      <c r="J3204" s="221">
        <v>0.49591398239135742</v>
      </c>
      <c r="K3204" s="180">
        <v>526</v>
      </c>
      <c r="L3204" s="181">
        <v>166</v>
      </c>
      <c r="M3204" s="181">
        <v>151</v>
      </c>
      <c r="N3204" s="181">
        <v>196</v>
      </c>
      <c r="O3204" s="181">
        <v>903</v>
      </c>
      <c r="P3204" s="181">
        <v>666</v>
      </c>
      <c r="Q3204" s="181">
        <v>254</v>
      </c>
      <c r="R3204" s="181">
        <v>826</v>
      </c>
      <c r="S3204" s="226">
        <f t="shared" si="149"/>
        <v>3688</v>
      </c>
      <c r="T3204" s="181">
        <f t="shared" si="147"/>
        <v>30780.416073441505</v>
      </c>
      <c r="U3204" s="226">
        <f t="shared" si="148"/>
        <v>2019.3894517518647</v>
      </c>
    </row>
    <row r="3205" spans="1:21" x14ac:dyDescent="0.25">
      <c r="A3205" s="156" t="s">
        <v>16941</v>
      </c>
      <c r="B3205" s="156" t="s">
        <v>249</v>
      </c>
      <c r="C3205" s="223">
        <v>-0.67458927631378174</v>
      </c>
      <c r="D3205" s="221">
        <v>0.29292008280754089</v>
      </c>
      <c r="E3205" s="221">
        <v>-8.2480274140834808E-2</v>
      </c>
      <c r="F3205" s="221">
        <v>3.2680799961090088</v>
      </c>
      <c r="G3205" s="221">
        <v>15.092840194702148</v>
      </c>
      <c r="H3205" s="221">
        <v>8.8682441711425781</v>
      </c>
      <c r="I3205" s="221">
        <v>-0.56918150186538696</v>
      </c>
      <c r="J3205" s="221">
        <v>-0.9949791431427002</v>
      </c>
      <c r="K3205" s="180">
        <v>600</v>
      </c>
      <c r="L3205" s="181">
        <v>178</v>
      </c>
      <c r="M3205" s="181">
        <v>133</v>
      </c>
      <c r="N3205" s="181">
        <v>131</v>
      </c>
      <c r="O3205" s="181">
        <v>776</v>
      </c>
      <c r="P3205" s="181">
        <v>727</v>
      </c>
      <c r="Q3205" s="181">
        <v>241</v>
      </c>
      <c r="R3205" s="181">
        <v>726</v>
      </c>
      <c r="S3205" s="226">
        <f t="shared" si="149"/>
        <v>3512</v>
      </c>
      <c r="T3205" s="181">
        <f t="shared" ref="T3205:T3268" si="150">SUMPRODUCT(C3205:J3205,K3205:R3205)</f>
        <v>17364.264715619385</v>
      </c>
      <c r="U3205" s="226">
        <f t="shared" ref="U3205:U3268" si="151">(T3205/$T$10045)*$S$10045</f>
        <v>1139.2052960065232</v>
      </c>
    </row>
    <row r="3206" spans="1:21" x14ac:dyDescent="0.25">
      <c r="A3206" s="156" t="s">
        <v>16942</v>
      </c>
      <c r="B3206" s="156" t="s">
        <v>249</v>
      </c>
      <c r="C3206" s="223">
        <v>-0.35654708743095398</v>
      </c>
      <c r="D3206" s="221">
        <v>4.9290437698364258</v>
      </c>
      <c r="E3206" s="221">
        <v>1.3333982229232788</v>
      </c>
      <c r="F3206" s="221">
        <v>18.835819244384766</v>
      </c>
      <c r="G3206" s="221">
        <v>21.780366897583008</v>
      </c>
      <c r="H3206" s="221">
        <v>5.2856760025024414</v>
      </c>
      <c r="I3206" s="221">
        <v>-0.2511393129825592</v>
      </c>
      <c r="J3206" s="221">
        <v>-0.6769370436668396</v>
      </c>
      <c r="K3206" s="180">
        <v>1335</v>
      </c>
      <c r="L3206" s="181">
        <v>446</v>
      </c>
      <c r="M3206" s="181">
        <v>385</v>
      </c>
      <c r="N3206" s="181">
        <v>427</v>
      </c>
      <c r="O3206" s="181">
        <v>1555</v>
      </c>
      <c r="P3206" s="181">
        <v>1723</v>
      </c>
      <c r="Q3206" s="181">
        <v>559</v>
      </c>
      <c r="R3206" s="181">
        <v>1604</v>
      </c>
      <c r="S3206" s="226">
        <f t="shared" ref="S3206:S3269" si="152">SUM(K3206:R3206)</f>
        <v>8034</v>
      </c>
      <c r="T3206" s="181">
        <f t="shared" si="150"/>
        <v>52028.112676858902</v>
      </c>
      <c r="U3206" s="226">
        <f t="shared" si="151"/>
        <v>3413.3723755885276</v>
      </c>
    </row>
    <row r="3207" spans="1:21" x14ac:dyDescent="0.25">
      <c r="A3207" s="156" t="s">
        <v>16943</v>
      </c>
      <c r="B3207" s="156" t="s">
        <v>249</v>
      </c>
      <c r="C3207" s="223">
        <v>-0.81450682878494263</v>
      </c>
      <c r="D3207" s="221">
        <v>0.15300251543521881</v>
      </c>
      <c r="E3207" s="221">
        <v>-0.22239789366722107</v>
      </c>
      <c r="F3207" s="221">
        <v>-0.7893710732460022</v>
      </c>
      <c r="G3207" s="221">
        <v>10.297083854675293</v>
      </c>
      <c r="H3207" s="221">
        <v>8.7540063858032227</v>
      </c>
      <c r="I3207" s="221">
        <v>-0.70909911394119263</v>
      </c>
      <c r="J3207" s="221">
        <v>-1.1348968744277954</v>
      </c>
      <c r="K3207" s="180">
        <v>1186</v>
      </c>
      <c r="L3207" s="181">
        <v>381</v>
      </c>
      <c r="M3207" s="181">
        <v>279</v>
      </c>
      <c r="N3207" s="181">
        <v>244</v>
      </c>
      <c r="O3207" s="181">
        <v>1347</v>
      </c>
      <c r="P3207" s="181">
        <v>1533</v>
      </c>
      <c r="Q3207" s="181">
        <v>532</v>
      </c>
      <c r="R3207" s="181">
        <v>1360</v>
      </c>
      <c r="S3207" s="226">
        <f t="shared" si="152"/>
        <v>6862</v>
      </c>
      <c r="T3207" s="181">
        <f t="shared" si="150"/>
        <v>24206.996569082141</v>
      </c>
      <c r="U3207" s="226">
        <f t="shared" si="151"/>
        <v>1588.1316683167397</v>
      </c>
    </row>
    <row r="3208" spans="1:21" x14ac:dyDescent="0.25">
      <c r="A3208" s="156" t="s">
        <v>16944</v>
      </c>
      <c r="B3208" s="156" t="s">
        <v>249</v>
      </c>
      <c r="C3208" s="223">
        <v>-0.6451600193977356</v>
      </c>
      <c r="D3208" s="221">
        <v>0.32234939932823181</v>
      </c>
      <c r="E3208" s="221">
        <v>1.8923054933547974</v>
      </c>
      <c r="F3208" s="221">
        <v>74.192138671875</v>
      </c>
      <c r="G3208" s="221">
        <v>29.01685905456543</v>
      </c>
      <c r="H3208" s="221">
        <v>38.289432525634766</v>
      </c>
      <c r="I3208" s="221">
        <v>-0.53975224494934082</v>
      </c>
      <c r="J3208" s="221">
        <v>-0.96554988622665405</v>
      </c>
      <c r="K3208" s="180">
        <v>174.45364379882812</v>
      </c>
      <c r="L3208" s="181">
        <v>62.22747802734375</v>
      </c>
      <c r="M3208" s="181">
        <v>52.011024475097656</v>
      </c>
      <c r="N3208" s="181">
        <v>49.534309387207031</v>
      </c>
      <c r="O3208" s="181">
        <v>193.95777893066406</v>
      </c>
      <c r="P3208" s="181">
        <v>238.22908020019531</v>
      </c>
      <c r="Q3208" s="181">
        <v>75.849411010742188</v>
      </c>
      <c r="R3208" s="181">
        <v>215.4742431640625</v>
      </c>
      <c r="S3208" s="226">
        <f t="shared" si="152"/>
        <v>1061.7369689941406</v>
      </c>
      <c r="T3208" s="181">
        <f t="shared" si="150"/>
        <v>18181.696377241111</v>
      </c>
      <c r="U3208" s="226">
        <f t="shared" si="151"/>
        <v>1192.8339692209574</v>
      </c>
    </row>
    <row r="3209" spans="1:21" x14ac:dyDescent="0.25">
      <c r="A3209" s="156" t="s">
        <v>16945</v>
      </c>
      <c r="B3209" s="156" t="s">
        <v>249</v>
      </c>
      <c r="C3209" s="223">
        <v>-8.2728728652000427E-2</v>
      </c>
      <c r="D3209" s="221">
        <v>0.88478058576583862</v>
      </c>
      <c r="E3209" s="221">
        <v>0.5093802809715271</v>
      </c>
      <c r="F3209" s="221">
        <v>3.859940767288208</v>
      </c>
      <c r="G3209" s="221">
        <v>8.0287799835205078</v>
      </c>
      <c r="H3209" s="221">
        <v>2.47430419921875</v>
      </c>
      <c r="I3209" s="221">
        <v>2.2679043933749199E-2</v>
      </c>
      <c r="J3209" s="221">
        <v>53.554122924804688</v>
      </c>
      <c r="K3209" s="180">
        <v>127.06497192382812</v>
      </c>
      <c r="L3209" s="181">
        <v>29.9293212890625</v>
      </c>
      <c r="M3209" s="181">
        <v>24.735929489135742</v>
      </c>
      <c r="N3209" s="181">
        <v>37.777114868164063</v>
      </c>
      <c r="O3209" s="181">
        <v>149.30038452148437</v>
      </c>
      <c r="P3209" s="181">
        <v>104.06017303466797</v>
      </c>
      <c r="Q3209" s="181">
        <v>23.774190902709961</v>
      </c>
      <c r="R3209" s="181">
        <v>58.743026733398437</v>
      </c>
      <c r="S3209" s="226">
        <f t="shared" si="152"/>
        <v>555.38511276245117</v>
      </c>
      <c r="T3209" s="181">
        <f t="shared" si="150"/>
        <v>4777.0332917662708</v>
      </c>
      <c r="U3209" s="226">
        <f t="shared" si="151"/>
        <v>313.40351660755556</v>
      </c>
    </row>
    <row r="3210" spans="1:21" x14ac:dyDescent="0.25">
      <c r="A3210" s="156" t="s">
        <v>16946</v>
      </c>
      <c r="B3210" s="156" t="s">
        <v>249</v>
      </c>
      <c r="C3210" s="223">
        <v>-0.51041865348815918</v>
      </c>
      <c r="D3210" s="221">
        <v>0.45709067583084106</v>
      </c>
      <c r="E3210" s="221">
        <v>8.169034868478775E-2</v>
      </c>
      <c r="F3210" s="221">
        <v>3.4322504997253418</v>
      </c>
      <c r="G3210" s="221">
        <v>1605.6875</v>
      </c>
      <c r="H3210" s="221">
        <v>2.0466141700744629</v>
      </c>
      <c r="I3210" s="221">
        <v>-0.40501090884208679</v>
      </c>
      <c r="J3210" s="221">
        <v>-0.83080863952636719</v>
      </c>
      <c r="K3210" s="180">
        <v>9.5673694610595703</v>
      </c>
      <c r="L3210" s="181">
        <v>3.1793620586395264</v>
      </c>
      <c r="M3210" s="181">
        <v>2.890709400177002</v>
      </c>
      <c r="N3210" s="181">
        <v>3.4094474315643311</v>
      </c>
      <c r="O3210" s="181">
        <v>10.224158763885498</v>
      </c>
      <c r="P3210" s="181">
        <v>9.4125852584838867</v>
      </c>
      <c r="Q3210" s="181">
        <v>2.4807391166687012</v>
      </c>
      <c r="R3210" s="181">
        <v>7.2204985618591309</v>
      </c>
      <c r="S3210" s="226">
        <f t="shared" si="152"/>
        <v>48.384870052337646</v>
      </c>
      <c r="T3210" s="181">
        <f t="shared" si="150"/>
        <v>16437.572390186302</v>
      </c>
      <c r="U3210" s="226">
        <f t="shared" si="151"/>
        <v>1078.4084340494283</v>
      </c>
    </row>
    <row r="3211" spans="1:21" x14ac:dyDescent="0.25">
      <c r="A3211" s="156" t="s">
        <v>16947</v>
      </c>
      <c r="B3211" s="156" t="s">
        <v>249</v>
      </c>
      <c r="C3211" s="223">
        <v>-0.70515024662017822</v>
      </c>
      <c r="D3211" s="221">
        <v>0.26235920190811157</v>
      </c>
      <c r="E3211" s="221">
        <v>17.118906021118164</v>
      </c>
      <c r="F3211" s="221">
        <v>11.199518203735352</v>
      </c>
      <c r="G3211" s="221">
        <v>10.895946502685547</v>
      </c>
      <c r="H3211" s="221">
        <v>11.890235900878906</v>
      </c>
      <c r="I3211" s="221">
        <v>-0.59974247217178345</v>
      </c>
      <c r="J3211" s="221">
        <v>-1.0255401134490967</v>
      </c>
      <c r="K3211" s="180">
        <v>370.67147827148437</v>
      </c>
      <c r="L3211" s="181">
        <v>127.30686187744141</v>
      </c>
      <c r="M3211" s="181">
        <v>122.91696929931641</v>
      </c>
      <c r="N3211" s="181">
        <v>144.31768798828125</v>
      </c>
      <c r="O3211" s="181">
        <v>469.71841430664062</v>
      </c>
      <c r="P3211" s="181">
        <v>501.81948852539062</v>
      </c>
      <c r="Q3211" s="181">
        <v>154.1949462890625</v>
      </c>
      <c r="R3211" s="181">
        <v>295.76895141601562</v>
      </c>
      <c r="S3211" s="226">
        <f t="shared" si="152"/>
        <v>2186.7147979736328</v>
      </c>
      <c r="T3211" s="181">
        <f t="shared" si="150"/>
        <v>14181.49229150584</v>
      </c>
      <c r="U3211" s="226">
        <f t="shared" si="151"/>
        <v>930.39534862808989</v>
      </c>
    </row>
    <row r="3212" spans="1:21" x14ac:dyDescent="0.25">
      <c r="A3212" s="156" t="s">
        <v>16948</v>
      </c>
      <c r="B3212" s="156" t="s">
        <v>249</v>
      </c>
      <c r="C3212" s="223">
        <v>0.27420902252197266</v>
      </c>
      <c r="D3212" s="221">
        <v>1.2417185306549072</v>
      </c>
      <c r="E3212" s="221">
        <v>0.8663179874420166</v>
      </c>
      <c r="F3212" s="221">
        <v>4.2168784141540527</v>
      </c>
      <c r="G3212" s="221">
        <v>10.831072807312012</v>
      </c>
      <c r="H3212" s="221">
        <v>2.8312418460845947</v>
      </c>
      <c r="I3212" s="221">
        <v>0.37961679697036743</v>
      </c>
      <c r="J3212" s="221">
        <v>-4.6180877834558487E-2</v>
      </c>
      <c r="K3212" s="180">
        <v>311.6319580078125</v>
      </c>
      <c r="L3212" s="181">
        <v>90.857269287109375</v>
      </c>
      <c r="M3212" s="181">
        <v>94.819892883300781</v>
      </c>
      <c r="N3212" s="181">
        <v>115.1990966796875</v>
      </c>
      <c r="O3212" s="181">
        <v>438.43588256835937</v>
      </c>
      <c r="P3212" s="181">
        <v>386.0726318359375</v>
      </c>
      <c r="Q3212" s="181">
        <v>110.95343017578125</v>
      </c>
      <c r="R3212" s="181">
        <v>300.3101806640625</v>
      </c>
      <c r="S3212" s="226">
        <f t="shared" si="152"/>
        <v>1848.2803421020508</v>
      </c>
      <c r="T3212" s="181">
        <f t="shared" si="150"/>
        <v>6636.2433667295882</v>
      </c>
      <c r="U3212" s="226">
        <f t="shared" si="151"/>
        <v>435.37942508824739</v>
      </c>
    </row>
    <row r="3213" spans="1:21" x14ac:dyDescent="0.25">
      <c r="A3213" s="156" t="s">
        <v>16949</v>
      </c>
      <c r="B3213" s="156" t="s">
        <v>249</v>
      </c>
      <c r="C3213" s="223">
        <v>0.12808991968631744</v>
      </c>
      <c r="D3213" s="221">
        <v>23.951034545898437</v>
      </c>
      <c r="E3213" s="221">
        <v>0.72019892930984497</v>
      </c>
      <c r="F3213" s="221">
        <v>4.0707592964172363</v>
      </c>
      <c r="G3213" s="221">
        <v>51.838577270507813</v>
      </c>
      <c r="H3213" s="221">
        <v>2.6851227283477783</v>
      </c>
      <c r="I3213" s="221">
        <v>0.23349770903587341</v>
      </c>
      <c r="J3213" s="221">
        <v>8.321436882019043</v>
      </c>
      <c r="K3213" s="180">
        <v>171.26197814941406</v>
      </c>
      <c r="L3213" s="181">
        <v>59.538639068603516</v>
      </c>
      <c r="M3213" s="181">
        <v>42.426582336425781</v>
      </c>
      <c r="N3213" s="181">
        <v>31.961360931396484</v>
      </c>
      <c r="O3213" s="181">
        <v>164.33230590820312</v>
      </c>
      <c r="P3213" s="181">
        <v>207.607421875</v>
      </c>
      <c r="Q3213" s="181">
        <v>60.952857971191406</v>
      </c>
      <c r="R3213" s="181">
        <v>165.887939453125</v>
      </c>
      <c r="S3213" s="226">
        <f t="shared" si="152"/>
        <v>903.96908569335937</v>
      </c>
      <c r="T3213" s="181">
        <f t="shared" si="150"/>
        <v>12079.47423574118</v>
      </c>
      <c r="U3213" s="226">
        <f t="shared" si="151"/>
        <v>792.48970501771373</v>
      </c>
    </row>
    <row r="3214" spans="1:21" x14ac:dyDescent="0.25">
      <c r="A3214" s="156" t="s">
        <v>16887</v>
      </c>
      <c r="B3214" s="156" t="s">
        <v>249</v>
      </c>
      <c r="C3214" s="223">
        <v>-1.1209498643875122</v>
      </c>
      <c r="D3214" s="221">
        <v>-0.15344050526618958</v>
      </c>
      <c r="E3214" s="221">
        <v>-0.52884083986282349</v>
      </c>
      <c r="F3214" s="221">
        <v>2.8217194080352783</v>
      </c>
      <c r="G3214" s="221">
        <v>6.9905600547790527</v>
      </c>
      <c r="H3214" s="221">
        <v>1.4360829591751099</v>
      </c>
      <c r="I3214" s="221">
        <v>-1.0155421495437622</v>
      </c>
      <c r="J3214" s="221">
        <v>-1.4413398504257202</v>
      </c>
      <c r="K3214" s="180">
        <v>70.080406188964844</v>
      </c>
      <c r="L3214" s="181">
        <v>28.719820022583008</v>
      </c>
      <c r="M3214" s="181">
        <v>18.708333969116211</v>
      </c>
      <c r="N3214" s="181">
        <v>16.38243293762207</v>
      </c>
      <c r="O3214" s="181">
        <v>73.215316772460938</v>
      </c>
      <c r="P3214" s="181">
        <v>115.68828582763672</v>
      </c>
      <c r="Q3214" s="181">
        <v>35.293018341064453</v>
      </c>
      <c r="R3214" s="181">
        <v>104.56441497802734</v>
      </c>
      <c r="S3214" s="226">
        <f t="shared" si="152"/>
        <v>462.65202903747559</v>
      </c>
      <c r="T3214" s="181">
        <f t="shared" si="150"/>
        <v>444.76913113965566</v>
      </c>
      <c r="U3214" s="226">
        <f t="shared" si="151"/>
        <v>29.179660526526483</v>
      </c>
    </row>
    <row r="3215" spans="1:21" x14ac:dyDescent="0.25">
      <c r="A3215" s="156" t="s">
        <v>16915</v>
      </c>
      <c r="B3215" s="156" t="s">
        <v>249</v>
      </c>
      <c r="C3215" s="223">
        <v>-1.2114417552947998</v>
      </c>
      <c r="D3215" s="221">
        <v>5.2529439926147461</v>
      </c>
      <c r="E3215" s="221">
        <v>-0.36186006665229797</v>
      </c>
      <c r="F3215" s="221">
        <v>2.7312273979187012</v>
      </c>
      <c r="G3215" s="221">
        <v>8.7805318832397461</v>
      </c>
      <c r="H3215" s="221">
        <v>7.2542462348937988</v>
      </c>
      <c r="I3215" s="221">
        <v>1.7218587398529053</v>
      </c>
      <c r="J3215" s="221">
        <v>-1.5318316221237183</v>
      </c>
      <c r="K3215" s="180">
        <v>990.22393798828125</v>
      </c>
      <c r="L3215" s="181">
        <v>344.72982788085937</v>
      </c>
      <c r="M3215" s="181">
        <v>232.81753540039062</v>
      </c>
      <c r="N3215" s="181">
        <v>207.83711242675781</v>
      </c>
      <c r="O3215" s="181">
        <v>1034.189453125</v>
      </c>
      <c r="P3215" s="181">
        <v>1141.105712890625</v>
      </c>
      <c r="Q3215" s="181">
        <v>402.68441772460937</v>
      </c>
      <c r="R3215" s="181">
        <v>1044.181640625</v>
      </c>
      <c r="S3215" s="226">
        <f t="shared" si="152"/>
        <v>5397.7696380615234</v>
      </c>
      <c r="T3215" s="181">
        <f t="shared" si="150"/>
        <v>17547.101415295143</v>
      </c>
      <c r="U3215" s="226">
        <f t="shared" si="151"/>
        <v>1151.2005368063033</v>
      </c>
    </row>
    <row r="3216" spans="1:21" x14ac:dyDescent="0.25">
      <c r="A3216" s="156" t="s">
        <v>16888</v>
      </c>
      <c r="B3216" s="156" t="s">
        <v>249</v>
      </c>
      <c r="C3216" s="223">
        <v>-1.2944751977920532</v>
      </c>
      <c r="D3216" s="221">
        <v>-3.2674777507781982</v>
      </c>
      <c r="E3216" s="221">
        <v>-0.70236611366271973</v>
      </c>
      <c r="F3216" s="221">
        <v>7.010617733001709</v>
      </c>
      <c r="G3216" s="221">
        <v>13.430791854858398</v>
      </c>
      <c r="H3216" s="221">
        <v>5.357884407043457</v>
      </c>
      <c r="I3216" s="221">
        <v>-1.1890674829483032</v>
      </c>
      <c r="J3216" s="221">
        <v>2.9149177074432373</v>
      </c>
      <c r="K3216" s="180">
        <v>834.38555908203125</v>
      </c>
      <c r="L3216" s="181">
        <v>354.73876953125</v>
      </c>
      <c r="M3216" s="181">
        <v>241.82192993164062</v>
      </c>
      <c r="N3216" s="181">
        <v>174.87123107910156</v>
      </c>
      <c r="O3216" s="181">
        <v>906.33258056640625</v>
      </c>
      <c r="P3216" s="181">
        <v>1120.1751708984375</v>
      </c>
      <c r="Q3216" s="181">
        <v>421.68948364257812</v>
      </c>
      <c r="R3216" s="181">
        <v>1121.1744384765625</v>
      </c>
      <c r="S3216" s="226">
        <f t="shared" si="152"/>
        <v>5175.1891632080078</v>
      </c>
      <c r="T3216" s="181">
        <f t="shared" si="150"/>
        <v>19758.162669186615</v>
      </c>
      <c r="U3216" s="226">
        <f t="shared" si="151"/>
        <v>1296.2601020386996</v>
      </c>
    </row>
    <row r="3217" spans="1:21" x14ac:dyDescent="0.25">
      <c r="A3217" s="156" t="s">
        <v>16950</v>
      </c>
      <c r="B3217" s="156" t="s">
        <v>249</v>
      </c>
      <c r="C3217" s="223">
        <v>0.39719751477241516</v>
      </c>
      <c r="D3217" s="221">
        <v>1.3647068738937378</v>
      </c>
      <c r="E3217" s="221">
        <v>0.98930650949478149</v>
      </c>
      <c r="F3217" s="221">
        <v>4.3398666381835938</v>
      </c>
      <c r="G3217" s="221">
        <v>43.833095550537109</v>
      </c>
      <c r="H3217" s="221">
        <v>2.9542305469512939</v>
      </c>
      <c r="I3217" s="221">
        <v>0.50260525941848755</v>
      </c>
      <c r="J3217" s="221">
        <v>7.6807610690593719E-2</v>
      </c>
      <c r="K3217" s="180">
        <v>140.157470703125</v>
      </c>
      <c r="L3217" s="181">
        <v>52.550125122070313</v>
      </c>
      <c r="M3217" s="181">
        <v>43.767971038818359</v>
      </c>
      <c r="N3217" s="181">
        <v>45.410163879394531</v>
      </c>
      <c r="O3217" s="181">
        <v>158.3643798828125</v>
      </c>
      <c r="P3217" s="181">
        <v>165.861328125</v>
      </c>
      <c r="Q3217" s="181">
        <v>52.621524810791016</v>
      </c>
      <c r="R3217" s="181">
        <v>176.42848205566406</v>
      </c>
      <c r="S3217" s="226">
        <f t="shared" si="152"/>
        <v>835.16144561767578</v>
      </c>
      <c r="T3217" s="181">
        <f t="shared" si="150"/>
        <v>7839.3522125315021</v>
      </c>
      <c r="U3217" s="226">
        <f t="shared" si="151"/>
        <v>514.31095436728299</v>
      </c>
    </row>
    <row r="3218" spans="1:21" x14ac:dyDescent="0.25">
      <c r="A3218" s="156" t="s">
        <v>16951</v>
      </c>
      <c r="B3218" s="156" t="s">
        <v>249</v>
      </c>
      <c r="C3218" s="223">
        <v>-1.0577514171600342</v>
      </c>
      <c r="D3218" s="221">
        <v>-9.0242110192775726E-2</v>
      </c>
      <c r="E3218" s="221">
        <v>-0.46564251184463501</v>
      </c>
      <c r="F3218" s="221">
        <v>2.8849177360534668</v>
      </c>
      <c r="G3218" s="221">
        <v>7.0537586212158203</v>
      </c>
      <c r="H3218" s="221">
        <v>1.4992814064025879</v>
      </c>
      <c r="I3218" s="221">
        <v>-0.95234370231628418</v>
      </c>
      <c r="J3218" s="221">
        <v>-1.3781414031982422</v>
      </c>
      <c r="K3218" s="180">
        <v>169.3123779296875</v>
      </c>
      <c r="L3218" s="181">
        <v>48.887546539306641</v>
      </c>
      <c r="M3218" s="181">
        <v>53.073638916015625</v>
      </c>
      <c r="N3218" s="181">
        <v>65.033889770507813</v>
      </c>
      <c r="O3218" s="181">
        <v>176.18952941894531</v>
      </c>
      <c r="P3218" s="181">
        <v>153.24078369140625</v>
      </c>
      <c r="Q3218" s="181">
        <v>45.673229217529297</v>
      </c>
      <c r="R3218" s="181">
        <v>103.68047332763672</v>
      </c>
      <c r="S3218" s="226">
        <f t="shared" si="152"/>
        <v>815.09146881103516</v>
      </c>
      <c r="T3218" s="181">
        <f t="shared" si="150"/>
        <v>1265.5684610383396</v>
      </c>
      <c r="U3218" s="226">
        <f t="shared" si="151"/>
        <v>83.029274022575549</v>
      </c>
    </row>
    <row r="3219" spans="1:21" x14ac:dyDescent="0.25">
      <c r="A3219" s="156" t="s">
        <v>16952</v>
      </c>
      <c r="B3219" s="156" t="s">
        <v>249</v>
      </c>
      <c r="C3219" s="223">
        <v>-0.75783634185791016</v>
      </c>
      <c r="D3219" s="221">
        <v>0.20967307686805725</v>
      </c>
      <c r="E3219" s="221">
        <v>-0.16572730243206024</v>
      </c>
      <c r="F3219" s="221">
        <v>3.1848330497741699</v>
      </c>
      <c r="G3219" s="221">
        <v>7.3536734580993652</v>
      </c>
      <c r="H3219" s="221">
        <v>1.7991966009140015</v>
      </c>
      <c r="I3219" s="221">
        <v>-0.65242856740951538</v>
      </c>
      <c r="J3219" s="221">
        <v>-1.0782262086868286</v>
      </c>
      <c r="K3219" s="180">
        <v>82.993003845214844</v>
      </c>
      <c r="L3219" s="181">
        <v>24.510887145996094</v>
      </c>
      <c r="M3219" s="181">
        <v>23.835147857666016</v>
      </c>
      <c r="N3219" s="181">
        <v>23.958009719848633</v>
      </c>
      <c r="O3219" s="181">
        <v>94.050544738769531</v>
      </c>
      <c r="P3219" s="181">
        <v>77.587089538574219</v>
      </c>
      <c r="Q3219" s="181">
        <v>20.210731506347656</v>
      </c>
      <c r="R3219" s="181">
        <v>51.417572021484375</v>
      </c>
      <c r="S3219" s="226">
        <f t="shared" si="152"/>
        <v>398.56298637390137</v>
      </c>
      <c r="T3219" s="181">
        <f t="shared" si="150"/>
        <v>777.18187509017162</v>
      </c>
      <c r="U3219" s="226">
        <f t="shared" si="151"/>
        <v>50.988033329542716</v>
      </c>
    </row>
    <row r="3220" spans="1:21" x14ac:dyDescent="0.25">
      <c r="A3220" s="156" t="s">
        <v>16953</v>
      </c>
      <c r="B3220" s="156" t="s">
        <v>249</v>
      </c>
      <c r="C3220" s="223">
        <v>0.22931146621704102</v>
      </c>
      <c r="D3220" s="221">
        <v>1.1968207359313965</v>
      </c>
      <c r="E3220" s="221">
        <v>0.82142055034637451</v>
      </c>
      <c r="F3220" s="221">
        <v>4.1719808578491211</v>
      </c>
      <c r="G3220" s="221">
        <v>8.3408212661743164</v>
      </c>
      <c r="H3220" s="221">
        <v>2.7863442897796631</v>
      </c>
      <c r="I3220" s="221">
        <v>0.33471924066543579</v>
      </c>
      <c r="J3220" s="221">
        <v>-9.1078430414199829E-2</v>
      </c>
      <c r="K3220" s="180">
        <v>0.76636981964111328</v>
      </c>
      <c r="L3220" s="181">
        <v>0.23834468424320221</v>
      </c>
      <c r="M3220" s="181">
        <v>0.25196439027786255</v>
      </c>
      <c r="N3220" s="181">
        <v>0.25353589653968811</v>
      </c>
      <c r="O3220" s="181">
        <v>0.88370877504348755</v>
      </c>
      <c r="P3220" s="181">
        <v>0.80460971593856812</v>
      </c>
      <c r="Q3220" s="181">
        <v>0.23363016545772552</v>
      </c>
      <c r="R3220" s="181">
        <v>0.83027762174606323</v>
      </c>
      <c r="S3220" s="226">
        <f t="shared" si="152"/>
        <v>4.2624410688877106</v>
      </c>
      <c r="T3220" s="181">
        <f t="shared" si="150"/>
        <v>11.34106564315473</v>
      </c>
      <c r="U3220" s="226">
        <f t="shared" si="151"/>
        <v>0.74404544359531455</v>
      </c>
    </row>
    <row r="3221" spans="1:21" x14ac:dyDescent="0.25">
      <c r="A3221" s="156" t="s">
        <v>16954</v>
      </c>
      <c r="B3221" s="156" t="s">
        <v>249</v>
      </c>
      <c r="C3221" s="223">
        <v>0.92590987682342529</v>
      </c>
      <c r="D3221" s="221">
        <v>1.8934192657470703</v>
      </c>
      <c r="E3221" s="221">
        <v>11.91572380065918</v>
      </c>
      <c r="F3221" s="221">
        <v>6.7327065467834473</v>
      </c>
      <c r="G3221" s="221">
        <v>27.487285614013672</v>
      </c>
      <c r="H3221" s="221">
        <v>17.102727890014648</v>
      </c>
      <c r="I3221" s="221">
        <v>8.3517732620239258</v>
      </c>
      <c r="J3221" s="221">
        <v>1.1666942834854126</v>
      </c>
      <c r="K3221" s="180">
        <v>1330.5224609375</v>
      </c>
      <c r="L3221" s="181">
        <v>404.33541870117187</v>
      </c>
      <c r="M3221" s="181">
        <v>445.16732788085937</v>
      </c>
      <c r="N3221" s="181">
        <v>470.0648193359375</v>
      </c>
      <c r="O3221" s="181">
        <v>1678.091552734375</v>
      </c>
      <c r="P3221" s="181">
        <v>1543.6451416015625</v>
      </c>
      <c r="Q3221" s="181">
        <v>490.97872924804687</v>
      </c>
      <c r="R3221" s="181">
        <v>1359.403564453125</v>
      </c>
      <c r="S3221" s="226">
        <f t="shared" si="152"/>
        <v>7722.2090148925781</v>
      </c>
      <c r="T3221" s="181">
        <f t="shared" si="150"/>
        <v>88680.09577295318</v>
      </c>
      <c r="U3221" s="226">
        <f t="shared" si="151"/>
        <v>5817.9736608162157</v>
      </c>
    </row>
    <row r="3222" spans="1:21" x14ac:dyDescent="0.25">
      <c r="A3222" s="156" t="s">
        <v>16955</v>
      </c>
      <c r="B3222" s="156" t="s">
        <v>249</v>
      </c>
      <c r="C3222" s="223">
        <v>-0.3855363130569458</v>
      </c>
      <c r="D3222" s="221">
        <v>4.8657598495483398</v>
      </c>
      <c r="E3222" s="221">
        <v>0.20657269656658173</v>
      </c>
      <c r="F3222" s="221">
        <v>3.5571329593658447</v>
      </c>
      <c r="G3222" s="221">
        <v>19.001039505004883</v>
      </c>
      <c r="H3222" s="221">
        <v>10.601286888122559</v>
      </c>
      <c r="I3222" s="221">
        <v>-0.28012850880622864</v>
      </c>
      <c r="J3222" s="221">
        <v>-0.70592617988586426</v>
      </c>
      <c r="K3222" s="180">
        <v>674</v>
      </c>
      <c r="L3222" s="181">
        <v>296</v>
      </c>
      <c r="M3222" s="181">
        <v>243</v>
      </c>
      <c r="N3222" s="181">
        <v>189</v>
      </c>
      <c r="O3222" s="181">
        <v>789</v>
      </c>
      <c r="P3222" s="181">
        <v>1123</v>
      </c>
      <c r="Q3222" s="181">
        <v>437</v>
      </c>
      <c r="R3222" s="181">
        <v>1048</v>
      </c>
      <c r="S3222" s="226">
        <f t="shared" si="152"/>
        <v>4799</v>
      </c>
      <c r="T3222" s="181">
        <f t="shared" si="150"/>
        <v>27937.747284993529</v>
      </c>
      <c r="U3222" s="226">
        <f t="shared" si="151"/>
        <v>1832.892448185718</v>
      </c>
    </row>
    <row r="3223" spans="1:21" x14ac:dyDescent="0.25">
      <c r="A3223" s="156" t="s">
        <v>16956</v>
      </c>
      <c r="B3223" s="156" t="s">
        <v>249</v>
      </c>
      <c r="C3223" s="223">
        <v>1.1094026565551758</v>
      </c>
      <c r="D3223" s="221">
        <v>2.0164194107055664</v>
      </c>
      <c r="E3223" s="221">
        <v>5.9237251281738281</v>
      </c>
      <c r="F3223" s="221">
        <v>27.17567253112793</v>
      </c>
      <c r="G3223" s="221">
        <v>27.208114624023438</v>
      </c>
      <c r="H3223" s="221">
        <v>15.645252227783203</v>
      </c>
      <c r="I3223" s="221">
        <v>10.004400253295898</v>
      </c>
      <c r="J3223" s="221">
        <v>0.72852009534835815</v>
      </c>
      <c r="K3223" s="180">
        <v>2045</v>
      </c>
      <c r="L3223" s="181">
        <v>621</v>
      </c>
      <c r="M3223" s="181">
        <v>625</v>
      </c>
      <c r="N3223" s="181">
        <v>671</v>
      </c>
      <c r="O3223" s="181">
        <v>2501</v>
      </c>
      <c r="P3223" s="181">
        <v>2124</v>
      </c>
      <c r="Q3223" s="181">
        <v>695</v>
      </c>
      <c r="R3223" s="181">
        <v>1798</v>
      </c>
      <c r="S3223" s="226">
        <f t="shared" si="152"/>
        <v>11080</v>
      </c>
      <c r="T3223" s="181">
        <f t="shared" si="150"/>
        <v>134999.07707417011</v>
      </c>
      <c r="U3223" s="226">
        <f t="shared" si="151"/>
        <v>8856.7910059877049</v>
      </c>
    </row>
    <row r="3224" spans="1:21" x14ac:dyDescent="0.25">
      <c r="A3224" s="156" t="s">
        <v>16957</v>
      </c>
      <c r="B3224" s="156" t="s">
        <v>249</v>
      </c>
      <c r="C3224" s="223">
        <v>-1.9189013242721558</v>
      </c>
      <c r="D3224" s="221">
        <v>-0.95139199495315552</v>
      </c>
      <c r="E3224" s="221">
        <v>-0.14531712234020233</v>
      </c>
      <c r="F3224" s="221">
        <v>7.6126093864440918</v>
      </c>
      <c r="G3224" s="221">
        <v>13.499908447265625</v>
      </c>
      <c r="H3224" s="221">
        <v>4.5561947822570801</v>
      </c>
      <c r="I3224" s="221">
        <v>-1.8134936094284058</v>
      </c>
      <c r="J3224" s="221">
        <v>-2.2392911911010742</v>
      </c>
      <c r="K3224" s="180">
        <v>1219</v>
      </c>
      <c r="L3224" s="181">
        <v>443</v>
      </c>
      <c r="M3224" s="181">
        <v>445</v>
      </c>
      <c r="N3224" s="181">
        <v>356</v>
      </c>
      <c r="O3224" s="181">
        <v>1354</v>
      </c>
      <c r="P3224" s="181">
        <v>1507</v>
      </c>
      <c r="Q3224" s="181">
        <v>408</v>
      </c>
      <c r="R3224" s="181">
        <v>1062</v>
      </c>
      <c r="S3224" s="226">
        <f t="shared" si="152"/>
        <v>6794</v>
      </c>
      <c r="T3224" s="181">
        <f t="shared" si="150"/>
        <v>21911.844390943646</v>
      </c>
      <c r="U3224" s="226">
        <f t="shared" si="151"/>
        <v>1437.5552080232978</v>
      </c>
    </row>
    <row r="3225" spans="1:21" x14ac:dyDescent="0.25">
      <c r="A3225" s="156" t="s">
        <v>16958</v>
      </c>
      <c r="B3225" s="156" t="s">
        <v>249</v>
      </c>
      <c r="C3225" s="223">
        <v>-0.70032697916030884</v>
      </c>
      <c r="D3225" s="221">
        <v>0.75192928314208984</v>
      </c>
      <c r="E3225" s="221">
        <v>7.8610262870788574</v>
      </c>
      <c r="F3225" s="221">
        <v>25.575542449951172</v>
      </c>
      <c r="G3225" s="221">
        <v>44.268142700195312</v>
      </c>
      <c r="H3225" s="221">
        <v>15.978744506835937</v>
      </c>
      <c r="I3225" s="221">
        <v>-0.59491920471191406</v>
      </c>
      <c r="J3225" s="221">
        <v>-1.0207167863845825</v>
      </c>
      <c r="K3225" s="180">
        <v>1686</v>
      </c>
      <c r="L3225" s="181">
        <v>638</v>
      </c>
      <c r="M3225" s="181">
        <v>614</v>
      </c>
      <c r="N3225" s="181">
        <v>601</v>
      </c>
      <c r="O3225" s="181">
        <v>2010</v>
      </c>
      <c r="P3225" s="181">
        <v>1828</v>
      </c>
      <c r="Q3225" s="181">
        <v>435</v>
      </c>
      <c r="R3225" s="181">
        <v>1399</v>
      </c>
      <c r="S3225" s="226">
        <f t="shared" si="152"/>
        <v>9211</v>
      </c>
      <c r="T3225" s="181">
        <f t="shared" si="150"/>
        <v>135997.8898961544</v>
      </c>
      <c r="U3225" s="226">
        <f t="shared" si="151"/>
        <v>8922.319427441691</v>
      </c>
    </row>
    <row r="3226" spans="1:21" x14ac:dyDescent="0.25">
      <c r="A3226" s="156" t="s">
        <v>16959</v>
      </c>
      <c r="B3226" s="156" t="s">
        <v>249</v>
      </c>
      <c r="C3226" s="223">
        <v>-0.86511969566345215</v>
      </c>
      <c r="D3226" s="221">
        <v>5.5880041122436523</v>
      </c>
      <c r="E3226" s="221">
        <v>2.8576061725616455</v>
      </c>
      <c r="F3226" s="221">
        <v>19.173955917358398</v>
      </c>
      <c r="G3226" s="221">
        <v>27.968515396118164</v>
      </c>
      <c r="H3226" s="221">
        <v>14.908901214599609</v>
      </c>
      <c r="I3226" s="221">
        <v>9.83526611328125</v>
      </c>
      <c r="J3226" s="221">
        <v>-1.1855096817016602</v>
      </c>
      <c r="K3226" s="180">
        <v>2011</v>
      </c>
      <c r="L3226" s="181">
        <v>648</v>
      </c>
      <c r="M3226" s="181">
        <v>682</v>
      </c>
      <c r="N3226" s="181">
        <v>719</v>
      </c>
      <c r="O3226" s="181">
        <v>2360</v>
      </c>
      <c r="P3226" s="181">
        <v>2095</v>
      </c>
      <c r="Q3226" s="181">
        <v>600</v>
      </c>
      <c r="R3226" s="181">
        <v>1633</v>
      </c>
      <c r="S3226" s="226">
        <f t="shared" si="152"/>
        <v>10748</v>
      </c>
      <c r="T3226" s="181">
        <f t="shared" si="150"/>
        <v>118821.2994081974</v>
      </c>
      <c r="U3226" s="226">
        <f t="shared" si="151"/>
        <v>7795.4267445851292</v>
      </c>
    </row>
    <row r="3227" spans="1:21" x14ac:dyDescent="0.25">
      <c r="A3227" s="156" t="s">
        <v>16960</v>
      </c>
      <c r="B3227" s="156" t="s">
        <v>249</v>
      </c>
      <c r="C3227" s="223">
        <v>-1.0545585155487061</v>
      </c>
      <c r="D3227" s="221">
        <v>-8.7049186229705811E-2</v>
      </c>
      <c r="E3227" s="221">
        <v>-0.46244955062866211</v>
      </c>
      <c r="F3227" s="221">
        <v>12.103507041931152</v>
      </c>
      <c r="G3227" s="221">
        <v>12.153511047363281</v>
      </c>
      <c r="H3227" s="221">
        <v>0.57225924730300903</v>
      </c>
      <c r="I3227" s="221">
        <v>2.1772668361663818</v>
      </c>
      <c r="J3227" s="221">
        <v>-1.3749483823776245</v>
      </c>
      <c r="K3227" s="180">
        <v>806</v>
      </c>
      <c r="L3227" s="181">
        <v>263</v>
      </c>
      <c r="M3227" s="181">
        <v>198</v>
      </c>
      <c r="N3227" s="181">
        <v>239</v>
      </c>
      <c r="O3227" s="181">
        <v>979</v>
      </c>
      <c r="P3227" s="181">
        <v>1083</v>
      </c>
      <c r="Q3227" s="181">
        <v>313</v>
      </c>
      <c r="R3227" s="181">
        <v>893</v>
      </c>
      <c r="S3227" s="226">
        <f t="shared" si="152"/>
        <v>4774</v>
      </c>
      <c r="T3227" s="181">
        <f t="shared" si="150"/>
        <v>13900.004766941071</v>
      </c>
      <c r="U3227" s="226">
        <f t="shared" si="151"/>
        <v>911.92799144391245</v>
      </c>
    </row>
    <row r="3228" spans="1:21" x14ac:dyDescent="0.25">
      <c r="A3228" s="156" t="s">
        <v>16961</v>
      </c>
      <c r="B3228" s="156" t="s">
        <v>249</v>
      </c>
      <c r="C3228" s="223">
        <v>-1.7794123888015747</v>
      </c>
      <c r="D3228" s="221">
        <v>-0.81190311908721924</v>
      </c>
      <c r="E3228" s="221">
        <v>-1.1873034238815308</v>
      </c>
      <c r="F3228" s="221">
        <v>2.1632566452026367</v>
      </c>
      <c r="G3228" s="221">
        <v>6.3320975303649902</v>
      </c>
      <c r="H3228" s="221">
        <v>0.77762043476104736</v>
      </c>
      <c r="I3228" s="221">
        <v>-1.6740046739578247</v>
      </c>
      <c r="J3228" s="221">
        <v>-2.0998024940490723</v>
      </c>
      <c r="K3228" s="180">
        <v>56.277019500732422</v>
      </c>
      <c r="L3228" s="181">
        <v>17.329635620117188</v>
      </c>
      <c r="M3228" s="181">
        <v>14.671716690063477</v>
      </c>
      <c r="N3228" s="181">
        <v>16.762613296508789</v>
      </c>
      <c r="O3228" s="181">
        <v>61.982685089111328</v>
      </c>
      <c r="P3228" s="181">
        <v>46.070606231689453</v>
      </c>
      <c r="Q3228" s="181">
        <v>12.793453216552734</v>
      </c>
      <c r="R3228" s="181">
        <v>35.119979858398437</v>
      </c>
      <c r="S3228" s="226">
        <f t="shared" si="152"/>
        <v>261.00770950317383</v>
      </c>
      <c r="T3228" s="181">
        <f t="shared" si="150"/>
        <v>237.77657447480919</v>
      </c>
      <c r="U3228" s="226">
        <f t="shared" si="151"/>
        <v>15.599643137456622</v>
      </c>
    </row>
    <row r="3229" spans="1:21" x14ac:dyDescent="0.25">
      <c r="A3229" s="156" t="s">
        <v>16962</v>
      </c>
      <c r="B3229" s="156" t="s">
        <v>249</v>
      </c>
      <c r="C3229" s="223">
        <v>-0.52390128374099731</v>
      </c>
      <c r="D3229" s="221">
        <v>0.44360810518264771</v>
      </c>
      <c r="E3229" s="221">
        <v>6.8207733333110809E-2</v>
      </c>
      <c r="F3229" s="221">
        <v>3.4187679290771484</v>
      </c>
      <c r="G3229" s="221">
        <v>14.986749649047852</v>
      </c>
      <c r="H3229" s="221">
        <v>2.0331315994262695</v>
      </c>
      <c r="I3229" s="221">
        <v>-0.41849350929260254</v>
      </c>
      <c r="J3229" s="221">
        <v>3.0333049297332764</v>
      </c>
      <c r="K3229" s="180">
        <v>1588.1685791015625</v>
      </c>
      <c r="L3229" s="181">
        <v>543.11444091796875</v>
      </c>
      <c r="M3229" s="181">
        <v>511.74319458007813</v>
      </c>
      <c r="N3229" s="181">
        <v>563.7017822265625</v>
      </c>
      <c r="O3229" s="181">
        <v>1646.9896240234375</v>
      </c>
      <c r="P3229" s="181">
        <v>1682.2822265625</v>
      </c>
      <c r="Q3229" s="181">
        <v>519.58599853515625</v>
      </c>
      <c r="R3229" s="181">
        <v>1309.7489013671875</v>
      </c>
      <c r="S3229" s="226">
        <f t="shared" si="152"/>
        <v>8365.3347473144531</v>
      </c>
      <c r="T3229" s="181">
        <f t="shared" si="150"/>
        <v>33229.703583754948</v>
      </c>
      <c r="U3229" s="226">
        <f t="shared" si="151"/>
        <v>2180.0781620939642</v>
      </c>
    </row>
    <row r="3230" spans="1:21" x14ac:dyDescent="0.25">
      <c r="A3230" s="156" t="s">
        <v>16963</v>
      </c>
      <c r="B3230" s="156" t="s">
        <v>249</v>
      </c>
      <c r="C3230" s="223">
        <v>-1.2764049768447876</v>
      </c>
      <c r="D3230" s="221">
        <v>-0.30889555811882019</v>
      </c>
      <c r="E3230" s="221">
        <v>8.2336874008178711</v>
      </c>
      <c r="F3230" s="221">
        <v>2.6662642955780029</v>
      </c>
      <c r="G3230" s="221">
        <v>6.8351049423217773</v>
      </c>
      <c r="H3230" s="221">
        <v>1.2806278467178345</v>
      </c>
      <c r="I3230" s="221">
        <v>8.6952810287475586</v>
      </c>
      <c r="J3230" s="221">
        <v>-1.5967949628829956</v>
      </c>
      <c r="K3230" s="180">
        <v>589.79608154296875</v>
      </c>
      <c r="L3230" s="181">
        <v>294.01773071289062</v>
      </c>
      <c r="M3230" s="181">
        <v>259.68630981445312</v>
      </c>
      <c r="N3230" s="181">
        <v>176.93881225585938</v>
      </c>
      <c r="O3230" s="181">
        <v>677.8253173828125</v>
      </c>
      <c r="P3230" s="181">
        <v>891.7364501953125</v>
      </c>
      <c r="Q3230" s="181">
        <v>332.7506103515625</v>
      </c>
      <c r="R3230" s="181">
        <v>737.68524169921875</v>
      </c>
      <c r="S3230" s="226">
        <f t="shared" si="152"/>
        <v>3960.4365539550781</v>
      </c>
      <c r="T3230" s="181">
        <f t="shared" si="150"/>
        <v>9256.7198083567309</v>
      </c>
      <c r="U3230" s="226">
        <f t="shared" si="151"/>
        <v>607.29920915354603</v>
      </c>
    </row>
    <row r="3231" spans="1:21" x14ac:dyDescent="0.25">
      <c r="A3231" s="156" t="s">
        <v>16964</v>
      </c>
      <c r="B3231" s="156" t="s">
        <v>249</v>
      </c>
      <c r="C3231" s="223">
        <v>-1.484183669090271</v>
      </c>
      <c r="D3231" s="221">
        <v>-0.51667433977127075</v>
      </c>
      <c r="E3231" s="221">
        <v>-0.89207470417022705</v>
      </c>
      <c r="F3231" s="221">
        <v>2.4584853649139404</v>
      </c>
      <c r="G3231" s="221">
        <v>6.6273260116577148</v>
      </c>
      <c r="H3231" s="221">
        <v>22.351676940917969</v>
      </c>
      <c r="I3231" s="221">
        <v>-1.378775954246521</v>
      </c>
      <c r="J3231" s="221">
        <v>-1.804573655128479</v>
      </c>
      <c r="K3231" s="180">
        <v>148.57075500488281</v>
      </c>
      <c r="L3231" s="181">
        <v>47.674285888671875</v>
      </c>
      <c r="M3231" s="181">
        <v>45.417514801025391</v>
      </c>
      <c r="N3231" s="181">
        <v>48.144447326660156</v>
      </c>
      <c r="O3231" s="181">
        <v>171.79669189453125</v>
      </c>
      <c r="P3231" s="181">
        <v>155.99929809570312</v>
      </c>
      <c r="Q3231" s="181">
        <v>44.383163452148438</v>
      </c>
      <c r="R3231" s="181">
        <v>103.90550231933594</v>
      </c>
      <c r="S3231" s="226">
        <f t="shared" si="152"/>
        <v>765.89165878295898</v>
      </c>
      <c r="T3231" s="181">
        <f t="shared" si="150"/>
        <v>4209.4072629108468</v>
      </c>
      <c r="U3231" s="226">
        <f t="shared" si="151"/>
        <v>276.16366863163825</v>
      </c>
    </row>
    <row r="3232" spans="1:21" x14ac:dyDescent="0.25">
      <c r="A3232" s="156" t="s">
        <v>16965</v>
      </c>
      <c r="B3232" s="156" t="s">
        <v>249</v>
      </c>
      <c r="C3232" s="223">
        <v>-1.094362735748291</v>
      </c>
      <c r="D3232" s="221">
        <v>-0.12685336172580719</v>
      </c>
      <c r="E3232" s="221">
        <v>10.289023399353027</v>
      </c>
      <c r="F3232" s="221">
        <v>14.498726844787598</v>
      </c>
      <c r="G3232" s="221">
        <v>15.156414031982422</v>
      </c>
      <c r="H3232" s="221">
        <v>10.083166122436523</v>
      </c>
      <c r="I3232" s="221">
        <v>15.875438690185547</v>
      </c>
      <c r="J3232" s="221">
        <v>9.4174258410930634E-3</v>
      </c>
      <c r="K3232" s="180">
        <v>1146.7567138671875</v>
      </c>
      <c r="L3232" s="181">
        <v>363.04818725585937</v>
      </c>
      <c r="M3232" s="181">
        <v>320.98214721679687</v>
      </c>
      <c r="N3232" s="181">
        <v>395.054931640625</v>
      </c>
      <c r="O3232" s="181">
        <v>1543.640625</v>
      </c>
      <c r="P3232" s="181">
        <v>1415.613525390625</v>
      </c>
      <c r="Q3232" s="181">
        <v>431.63409423828125</v>
      </c>
      <c r="R3232" s="181">
        <v>1300.38916015625</v>
      </c>
      <c r="S3232" s="226">
        <f t="shared" si="152"/>
        <v>6917.119384765625</v>
      </c>
      <c r="T3232" s="181">
        <f t="shared" si="150"/>
        <v>52263.91435730832</v>
      </c>
      <c r="U3232" s="226">
        <f t="shared" si="151"/>
        <v>3428.8424532206418</v>
      </c>
    </row>
    <row r="3233" spans="1:21" x14ac:dyDescent="0.25">
      <c r="A3233" s="156" t="s">
        <v>16966</v>
      </c>
      <c r="B3233" s="156" t="s">
        <v>249</v>
      </c>
      <c r="C3233" s="223">
        <v>-1.1303186416625977</v>
      </c>
      <c r="D3233" s="221">
        <v>8.7091080844402313E-2</v>
      </c>
      <c r="E3233" s="221">
        <v>-0.53820955753326416</v>
      </c>
      <c r="F3233" s="221">
        <v>2.8123507499694824</v>
      </c>
      <c r="G3233" s="221">
        <v>27.537609100341797</v>
      </c>
      <c r="H3233" s="221">
        <v>42.253841400146484</v>
      </c>
      <c r="I3233" s="221">
        <v>-1.0249109268188477</v>
      </c>
      <c r="J3233" s="221">
        <v>-1.4507086277008057</v>
      </c>
      <c r="K3233" s="180">
        <v>822.49346923828125</v>
      </c>
      <c r="L3233" s="181">
        <v>247.5135498046875</v>
      </c>
      <c r="M3233" s="181">
        <v>240.70904541015625</v>
      </c>
      <c r="N3233" s="181">
        <v>273.0303955078125</v>
      </c>
      <c r="O3233" s="181">
        <v>1070.8575439453125</v>
      </c>
      <c r="P3233" s="181">
        <v>884.58447265625</v>
      </c>
      <c r="Q3233" s="181">
        <v>250.06523132324219</v>
      </c>
      <c r="R3233" s="181">
        <v>736.586669921875</v>
      </c>
      <c r="S3233" s="226">
        <f t="shared" si="152"/>
        <v>4525.8403778076172</v>
      </c>
      <c r="T3233" s="181">
        <f t="shared" si="150"/>
        <v>65271.263085258528</v>
      </c>
      <c r="U3233" s="226">
        <f t="shared" si="151"/>
        <v>4282.2065777928483</v>
      </c>
    </row>
    <row r="3234" spans="1:21" x14ac:dyDescent="0.25">
      <c r="A3234" s="156" t="s">
        <v>16889</v>
      </c>
      <c r="B3234" s="156" t="s">
        <v>249</v>
      </c>
      <c r="C3234" s="223">
        <v>-0.88446933031082153</v>
      </c>
      <c r="D3234" s="221">
        <v>3.6946079730987549</v>
      </c>
      <c r="E3234" s="221">
        <v>-0.29236024618148804</v>
      </c>
      <c r="F3234" s="221">
        <v>9.8415727615356445</v>
      </c>
      <c r="G3234" s="221">
        <v>9.1226215362548828</v>
      </c>
      <c r="H3234" s="221">
        <v>1.6725635528564453</v>
      </c>
      <c r="I3234" s="221">
        <v>-0.77906149625778198</v>
      </c>
      <c r="J3234" s="221">
        <v>-1.2048592567443848</v>
      </c>
      <c r="K3234" s="180">
        <v>485.56411743164062</v>
      </c>
      <c r="L3234" s="181">
        <v>176.974365234375</v>
      </c>
      <c r="M3234" s="181">
        <v>156.15383911132812</v>
      </c>
      <c r="N3234" s="181">
        <v>151.69230651855469</v>
      </c>
      <c r="O3234" s="181">
        <v>554.71795654296875</v>
      </c>
      <c r="P3234" s="181">
        <v>698.974365234375</v>
      </c>
      <c r="Q3234" s="181">
        <v>242.41026306152344</v>
      </c>
      <c r="R3234" s="181">
        <v>649.8974609375</v>
      </c>
      <c r="S3234" s="226">
        <f t="shared" si="152"/>
        <v>3116.3846740722656</v>
      </c>
      <c r="T3234" s="181">
        <f t="shared" si="150"/>
        <v>6929.2955787680357</v>
      </c>
      <c r="U3234" s="226">
        <f t="shared" si="151"/>
        <v>454.60549871866868</v>
      </c>
    </row>
    <row r="3235" spans="1:21" x14ac:dyDescent="0.25">
      <c r="A3235" s="156" t="s">
        <v>16944</v>
      </c>
      <c r="B3235" s="156" t="s">
        <v>249</v>
      </c>
      <c r="C3235" s="223">
        <v>0.24151244759559631</v>
      </c>
      <c r="D3235" s="221">
        <v>1.0136799812316895</v>
      </c>
      <c r="E3235" s="221">
        <v>8.5304450988769531</v>
      </c>
      <c r="F3235" s="221">
        <v>32.19976806640625</v>
      </c>
      <c r="G3235" s="221">
        <v>26.782222747802734</v>
      </c>
      <c r="H3235" s="221">
        <v>7.1446628570556641</v>
      </c>
      <c r="I3235" s="221">
        <v>6.4281578063964844</v>
      </c>
      <c r="J3235" s="221">
        <v>-0.27421927452087402</v>
      </c>
      <c r="K3235" s="180">
        <v>949.93035888671875</v>
      </c>
      <c r="L3235" s="181">
        <v>338.83941650390625</v>
      </c>
      <c r="M3235" s="181">
        <v>283.20904541015625</v>
      </c>
      <c r="N3235" s="181">
        <v>269.722900390625</v>
      </c>
      <c r="O3235" s="181">
        <v>1056.1337890625</v>
      </c>
      <c r="P3235" s="181">
        <v>1297.1986083984375</v>
      </c>
      <c r="Q3235" s="181">
        <v>413.01321411132812</v>
      </c>
      <c r="R3235" s="181">
        <v>1173.294677734375</v>
      </c>
      <c r="S3235" s="226">
        <f t="shared" si="152"/>
        <v>5781.3420104980469</v>
      </c>
      <c r="T3235" s="181">
        <f t="shared" si="150"/>
        <v>51560.639994444049</v>
      </c>
      <c r="U3235" s="226">
        <f t="shared" si="151"/>
        <v>3382.7032188884264</v>
      </c>
    </row>
    <row r="3236" spans="1:21" x14ac:dyDescent="0.25">
      <c r="A3236" s="156" t="s">
        <v>16945</v>
      </c>
      <c r="B3236" s="156" t="s">
        <v>249</v>
      </c>
      <c r="C3236" s="223">
        <v>-1.3413536548614502</v>
      </c>
      <c r="D3236" s="221">
        <v>12.490877151489258</v>
      </c>
      <c r="E3236" s="221">
        <v>4.7569808959960937</v>
      </c>
      <c r="F3236" s="221">
        <v>13.000541687011719</v>
      </c>
      <c r="G3236" s="221">
        <v>17.548301696777344</v>
      </c>
      <c r="H3236" s="221">
        <v>9.7017822265625</v>
      </c>
      <c r="I3236" s="221">
        <v>1.4045631885528564</v>
      </c>
      <c r="J3236" s="221">
        <v>4.635535717010498</v>
      </c>
      <c r="K3236" s="180">
        <v>3175.93505859375</v>
      </c>
      <c r="L3236" s="181">
        <v>748.0706787109375</v>
      </c>
      <c r="M3236" s="181">
        <v>618.26409912109375</v>
      </c>
      <c r="N3236" s="181">
        <v>944.222900390625</v>
      </c>
      <c r="O3236" s="181">
        <v>3731.69970703125</v>
      </c>
      <c r="P3236" s="181">
        <v>2600.93994140625</v>
      </c>
      <c r="Q3236" s="181">
        <v>594.225830078125</v>
      </c>
      <c r="R3236" s="181">
        <v>1468.2569580078125</v>
      </c>
      <c r="S3236" s="226">
        <f t="shared" si="152"/>
        <v>13881.615173339844</v>
      </c>
      <c r="T3236" s="181">
        <f t="shared" si="150"/>
        <v>118660.01703038195</v>
      </c>
      <c r="U3236" s="226">
        <f t="shared" si="151"/>
        <v>7784.8456032601753</v>
      </c>
    </row>
    <row r="3237" spans="1:21" x14ac:dyDescent="0.25">
      <c r="A3237" s="156" t="s">
        <v>16967</v>
      </c>
      <c r="B3237" s="156" t="s">
        <v>249</v>
      </c>
      <c r="C3237" s="223">
        <v>2.1726908683776855</v>
      </c>
      <c r="D3237" s="221">
        <v>10.326269149780273</v>
      </c>
      <c r="E3237" s="221">
        <v>17.182119369506836</v>
      </c>
      <c r="F3237" s="221">
        <v>28.377700805664063</v>
      </c>
      <c r="G3237" s="221">
        <v>43.597114562988281</v>
      </c>
      <c r="H3237" s="221">
        <v>31.939279556274414</v>
      </c>
      <c r="I3237" s="221">
        <v>1.1118508577346802</v>
      </c>
      <c r="J3237" s="221">
        <v>3.6790294647216797</v>
      </c>
      <c r="K3237" s="180">
        <v>2422</v>
      </c>
      <c r="L3237" s="181">
        <v>795</v>
      </c>
      <c r="M3237" s="181">
        <v>769</v>
      </c>
      <c r="N3237" s="181">
        <v>834</v>
      </c>
      <c r="O3237" s="181">
        <v>2558</v>
      </c>
      <c r="P3237" s="181">
        <v>2521</v>
      </c>
      <c r="Q3237" s="181">
        <v>583</v>
      </c>
      <c r="R3237" s="181">
        <v>2377</v>
      </c>
      <c r="S3237" s="226">
        <f t="shared" si="152"/>
        <v>12859</v>
      </c>
      <c r="T3237" s="181">
        <f t="shared" si="150"/>
        <v>251785.29842555523</v>
      </c>
      <c r="U3237" s="226">
        <f t="shared" si="151"/>
        <v>16518.703793139219</v>
      </c>
    </row>
    <row r="3238" spans="1:21" x14ac:dyDescent="0.25">
      <c r="A3238" s="156" t="s">
        <v>16946</v>
      </c>
      <c r="B3238" s="156" t="s">
        <v>249</v>
      </c>
      <c r="C3238" s="223">
        <v>3.2407181262969971</v>
      </c>
      <c r="D3238" s="221">
        <v>8.2517004013061523</v>
      </c>
      <c r="E3238" s="221">
        <v>8.4627084732055664</v>
      </c>
      <c r="F3238" s="221">
        <v>29.087015151977539</v>
      </c>
      <c r="G3238" s="221">
        <v>50.246513366699219</v>
      </c>
      <c r="H3238" s="221">
        <v>25.174861907958984</v>
      </c>
      <c r="I3238" s="221">
        <v>6.8513574600219727</v>
      </c>
      <c r="J3238" s="221">
        <v>0.49147084355354309</v>
      </c>
      <c r="K3238" s="180">
        <v>2277.4326171875</v>
      </c>
      <c r="L3238" s="181">
        <v>756.82061767578125</v>
      </c>
      <c r="M3238" s="181">
        <v>688.10931396484375</v>
      </c>
      <c r="N3238" s="181">
        <v>811.590576171875</v>
      </c>
      <c r="O3238" s="181">
        <v>2433.77587890625</v>
      </c>
      <c r="P3238" s="181">
        <v>2240.58740234375</v>
      </c>
      <c r="Q3238" s="181">
        <v>590.519287109375</v>
      </c>
      <c r="R3238" s="181">
        <v>1718.779541015625</v>
      </c>
      <c r="S3238" s="226">
        <f t="shared" si="152"/>
        <v>11517.615234375</v>
      </c>
      <c r="T3238" s="181">
        <f t="shared" si="150"/>
        <v>226641.40949828568</v>
      </c>
      <c r="U3238" s="226">
        <f t="shared" si="151"/>
        <v>14869.106076376727</v>
      </c>
    </row>
    <row r="3239" spans="1:21" x14ac:dyDescent="0.25">
      <c r="A3239" s="156" t="s">
        <v>16968</v>
      </c>
      <c r="B3239" s="156" t="s">
        <v>249</v>
      </c>
      <c r="C3239" s="223">
        <v>2.2802317142486572</v>
      </c>
      <c r="D3239" s="221">
        <v>14.464945793151855</v>
      </c>
      <c r="E3239" s="221">
        <v>8.6323642730712891</v>
      </c>
      <c r="F3239" s="221">
        <v>37.995307922363281</v>
      </c>
      <c r="G3239" s="221">
        <v>55.637279510498047</v>
      </c>
      <c r="H3239" s="221">
        <v>10.419194221496582</v>
      </c>
      <c r="I3239" s="221">
        <v>10.669097900390625</v>
      </c>
      <c r="J3239" s="221">
        <v>1.6230511665344238</v>
      </c>
      <c r="K3239" s="180">
        <v>2095</v>
      </c>
      <c r="L3239" s="181">
        <v>719</v>
      </c>
      <c r="M3239" s="181">
        <v>664</v>
      </c>
      <c r="N3239" s="181">
        <v>746</v>
      </c>
      <c r="O3239" s="181">
        <v>2151</v>
      </c>
      <c r="P3239" s="181">
        <v>2102</v>
      </c>
      <c r="Q3239" s="181">
        <v>658</v>
      </c>
      <c r="R3239" s="181">
        <v>1706</v>
      </c>
      <c r="S3239" s="226">
        <f t="shared" si="152"/>
        <v>10841</v>
      </c>
      <c r="T3239" s="181">
        <f t="shared" si="150"/>
        <v>200619.89724326134</v>
      </c>
      <c r="U3239" s="226">
        <f t="shared" si="151"/>
        <v>13161.930733423256</v>
      </c>
    </row>
    <row r="3240" spans="1:21" x14ac:dyDescent="0.25">
      <c r="A3240" s="156" t="s">
        <v>16947</v>
      </c>
      <c r="B3240" s="156" t="s">
        <v>249</v>
      </c>
      <c r="C3240" s="223">
        <v>3.54056715965271</v>
      </c>
      <c r="D3240" s="221">
        <v>1.9609552621841431</v>
      </c>
      <c r="E3240" s="221">
        <v>4.7197537422180176</v>
      </c>
      <c r="F3240" s="221">
        <v>42.058376312255859</v>
      </c>
      <c r="G3240" s="221">
        <v>48.197479248046875</v>
      </c>
      <c r="H3240" s="221">
        <v>11.230728149414063</v>
      </c>
      <c r="I3240" s="221">
        <v>12.091696739196777</v>
      </c>
      <c r="J3240" s="221">
        <v>5.0607814788818359</v>
      </c>
      <c r="K3240" s="180">
        <v>980.3284912109375</v>
      </c>
      <c r="L3240" s="181">
        <v>336.69314575195312</v>
      </c>
      <c r="M3240" s="181">
        <v>325.08303833007812</v>
      </c>
      <c r="N3240" s="181">
        <v>381.68231201171875</v>
      </c>
      <c r="O3240" s="181">
        <v>1242.2816162109375</v>
      </c>
      <c r="P3240" s="181">
        <v>1327.1805419921875</v>
      </c>
      <c r="Q3240" s="181">
        <v>407.8050537109375</v>
      </c>
      <c r="R3240" s="181">
        <v>782.23101806640625</v>
      </c>
      <c r="S3240" s="226">
        <f t="shared" si="152"/>
        <v>5783.2852172851562</v>
      </c>
      <c r="T3240" s="181">
        <f t="shared" si="150"/>
        <v>105388.21083105259</v>
      </c>
      <c r="U3240" s="226">
        <f t="shared" si="151"/>
        <v>6914.1314004152828</v>
      </c>
    </row>
    <row r="3241" spans="1:21" x14ac:dyDescent="0.25">
      <c r="A3241" s="156" t="s">
        <v>16969</v>
      </c>
      <c r="B3241" s="156" t="s">
        <v>249</v>
      </c>
      <c r="C3241" s="223">
        <v>1.9360781908035278</v>
      </c>
      <c r="D3241" s="221">
        <v>20.672233581542969</v>
      </c>
      <c r="E3241" s="221">
        <v>24.293966293334961</v>
      </c>
      <c r="F3241" s="221">
        <v>49.393276214599609</v>
      </c>
      <c r="G3241" s="221">
        <v>119.54642486572266</v>
      </c>
      <c r="H3241" s="221">
        <v>48.846508026123047</v>
      </c>
      <c r="I3241" s="221">
        <v>3.4367606639862061</v>
      </c>
      <c r="J3241" s="221">
        <v>1.4747272729873657</v>
      </c>
      <c r="K3241" s="180">
        <v>1097</v>
      </c>
      <c r="L3241" s="181">
        <v>381</v>
      </c>
      <c r="M3241" s="181">
        <v>531</v>
      </c>
      <c r="N3241" s="181">
        <v>711</v>
      </c>
      <c r="O3241" s="181">
        <v>1440</v>
      </c>
      <c r="P3241" s="181">
        <v>1113</v>
      </c>
      <c r="Q3241" s="181">
        <v>255</v>
      </c>
      <c r="R3241" s="181">
        <v>843</v>
      </c>
      <c r="S3241" s="226">
        <f t="shared" si="152"/>
        <v>6371</v>
      </c>
      <c r="T3241" s="181">
        <f t="shared" si="150"/>
        <v>286651.29856038094</v>
      </c>
      <c r="U3241" s="226">
        <f t="shared" si="151"/>
        <v>18806.133330448065</v>
      </c>
    </row>
    <row r="3242" spans="1:21" x14ac:dyDescent="0.25">
      <c r="A3242" s="156" t="s">
        <v>16970</v>
      </c>
      <c r="B3242" s="156" t="s">
        <v>249</v>
      </c>
      <c r="C3242" s="223">
        <v>1.7556945085525513</v>
      </c>
      <c r="D3242" s="221">
        <v>2.7232038974761963</v>
      </c>
      <c r="E3242" s="221">
        <v>19.793560028076172</v>
      </c>
      <c r="F3242" s="221">
        <v>8.4308862686157227</v>
      </c>
      <c r="G3242" s="221">
        <v>50.612056732177734</v>
      </c>
      <c r="H3242" s="221">
        <v>19.697216033935547</v>
      </c>
      <c r="I3242" s="221">
        <v>14.911388397216797</v>
      </c>
      <c r="J3242" s="221">
        <v>1.4353046417236328</v>
      </c>
      <c r="K3242" s="180">
        <v>623.55291748046875</v>
      </c>
      <c r="L3242" s="181">
        <v>212.65676879882812</v>
      </c>
      <c r="M3242" s="181">
        <v>235.18397521972656</v>
      </c>
      <c r="N3242" s="181">
        <v>343.31454467773437</v>
      </c>
      <c r="O3242" s="181">
        <v>767.72698974609375</v>
      </c>
      <c r="P3242" s="181">
        <v>743.39764404296875</v>
      </c>
      <c r="Q3242" s="181">
        <v>179.31651306152344</v>
      </c>
      <c r="R3242" s="181">
        <v>510.91690063476562</v>
      </c>
      <c r="S3242" s="226">
        <f t="shared" si="152"/>
        <v>3616.0662536621094</v>
      </c>
      <c r="T3242" s="181">
        <f t="shared" si="150"/>
        <v>66129.735711320362</v>
      </c>
      <c r="U3242" s="226">
        <f t="shared" si="151"/>
        <v>4338.5277971535834</v>
      </c>
    </row>
    <row r="3243" spans="1:21" x14ac:dyDescent="0.25">
      <c r="A3243" s="156" t="s">
        <v>16971</v>
      </c>
      <c r="B3243" s="156" t="s">
        <v>249</v>
      </c>
      <c r="C3243" s="223">
        <v>-0.26140069961547852</v>
      </c>
      <c r="D3243" s="221">
        <v>6.0638704299926758</v>
      </c>
      <c r="E3243" s="221">
        <v>14.719764709472656</v>
      </c>
      <c r="F3243" s="221">
        <v>60.423568725585937</v>
      </c>
      <c r="G3243" s="221">
        <v>55.305740356445313</v>
      </c>
      <c r="H3243" s="221">
        <v>42.011707305908203</v>
      </c>
      <c r="I3243" s="221">
        <v>1.932941198348999</v>
      </c>
      <c r="J3243" s="221">
        <v>4.8156781196594238</v>
      </c>
      <c r="K3243" s="180">
        <v>2110</v>
      </c>
      <c r="L3243" s="181">
        <v>750</v>
      </c>
      <c r="M3243" s="181">
        <v>723</v>
      </c>
      <c r="N3243" s="181">
        <v>782</v>
      </c>
      <c r="O3243" s="181">
        <v>2090</v>
      </c>
      <c r="P3243" s="181">
        <v>2182</v>
      </c>
      <c r="Q3243" s="181">
        <v>495</v>
      </c>
      <c r="R3243" s="181">
        <v>1884</v>
      </c>
      <c r="S3243" s="226">
        <f t="shared" si="152"/>
        <v>11016</v>
      </c>
      <c r="T3243" s="181">
        <f t="shared" si="150"/>
        <v>279178.05413174629</v>
      </c>
      <c r="U3243" s="226">
        <f t="shared" si="151"/>
        <v>18315.841356046538</v>
      </c>
    </row>
    <row r="3244" spans="1:21" x14ac:dyDescent="0.25">
      <c r="A3244" s="156" t="s">
        <v>16972</v>
      </c>
      <c r="B3244" s="156" t="s">
        <v>249</v>
      </c>
      <c r="C3244" s="223">
        <v>-1.8878657817840576</v>
      </c>
      <c r="D3244" s="221">
        <v>12.44178581237793</v>
      </c>
      <c r="E3244" s="221">
        <v>7.5445632934570313</v>
      </c>
      <c r="F3244" s="221">
        <v>10.379439353942871</v>
      </c>
      <c r="G3244" s="221">
        <v>11.235324859619141</v>
      </c>
      <c r="H3244" s="221">
        <v>1.8875364065170288</v>
      </c>
      <c r="I3244" s="221">
        <v>-0.98260492086410522</v>
      </c>
      <c r="J3244" s="221">
        <v>-1.2697203159332275</v>
      </c>
      <c r="K3244" s="180">
        <v>1432</v>
      </c>
      <c r="L3244" s="181">
        <v>429</v>
      </c>
      <c r="M3244" s="181">
        <v>394</v>
      </c>
      <c r="N3244" s="181">
        <v>361</v>
      </c>
      <c r="O3244" s="181">
        <v>1575</v>
      </c>
      <c r="P3244" s="181">
        <v>1859</v>
      </c>
      <c r="Q3244" s="181">
        <v>709</v>
      </c>
      <c r="R3244" s="181">
        <v>1573</v>
      </c>
      <c r="S3244" s="226">
        <f t="shared" si="152"/>
        <v>8332</v>
      </c>
      <c r="T3244" s="181">
        <f t="shared" si="150"/>
        <v>27864.267746150494</v>
      </c>
      <c r="U3244" s="226">
        <f t="shared" si="151"/>
        <v>1828.0717269418863</v>
      </c>
    </row>
    <row r="3245" spans="1:21" x14ac:dyDescent="0.25">
      <c r="A3245" s="156" t="s">
        <v>16973</v>
      </c>
      <c r="B3245" s="156" t="s">
        <v>249</v>
      </c>
      <c r="C3245" s="223">
        <v>-2.2730631828308105</v>
      </c>
      <c r="D3245" s="221">
        <v>-1.1467558145523071</v>
      </c>
      <c r="E3245" s="221">
        <v>-0.41043233871459961</v>
      </c>
      <c r="F3245" s="221">
        <v>11.037693977355957</v>
      </c>
      <c r="G3245" s="221">
        <v>11.267511367797852</v>
      </c>
      <c r="H3245" s="221">
        <v>9.9150733947753906</v>
      </c>
      <c r="I3245" s="221">
        <v>-0.89713352918624878</v>
      </c>
      <c r="J3245" s="221">
        <v>-1.3229312896728516</v>
      </c>
      <c r="K3245" s="180">
        <v>1105</v>
      </c>
      <c r="L3245" s="181">
        <v>419</v>
      </c>
      <c r="M3245" s="181">
        <v>338</v>
      </c>
      <c r="N3245" s="181">
        <v>317</v>
      </c>
      <c r="O3245" s="181">
        <v>1379</v>
      </c>
      <c r="P3245" s="181">
        <v>1681</v>
      </c>
      <c r="Q3245" s="181">
        <v>675</v>
      </c>
      <c r="R3245" s="181">
        <v>1757</v>
      </c>
      <c r="S3245" s="226">
        <f t="shared" si="152"/>
        <v>7671</v>
      </c>
      <c r="T3245" s="181">
        <f t="shared" si="150"/>
        <v>29643.178501665592</v>
      </c>
      <c r="U3245" s="226">
        <f t="shared" si="151"/>
        <v>1944.7794935530958</v>
      </c>
    </row>
    <row r="3246" spans="1:21" x14ac:dyDescent="0.25">
      <c r="A3246" s="156" t="s">
        <v>16856</v>
      </c>
      <c r="B3246" s="156" t="s">
        <v>249</v>
      </c>
      <c r="C3246" s="223">
        <v>-1.5497199296951294</v>
      </c>
      <c r="D3246" s="221">
        <v>-0.58221042156219482</v>
      </c>
      <c r="E3246" s="221">
        <v>-0.95761078596115112</v>
      </c>
      <c r="F3246" s="221">
        <v>2.3929493427276611</v>
      </c>
      <c r="G3246" s="221">
        <v>6.5617899894714355</v>
      </c>
      <c r="H3246" s="221">
        <v>1.0073130130767822</v>
      </c>
      <c r="I3246" s="221">
        <v>-1.4443120956420898</v>
      </c>
      <c r="J3246" s="221">
        <v>-1.8701097965240479</v>
      </c>
      <c r="K3246" s="180">
        <v>8.5508346557617188</v>
      </c>
      <c r="L3246" s="181">
        <v>2.8520486354827881</v>
      </c>
      <c r="M3246" s="181">
        <v>1.9385432004928589</v>
      </c>
      <c r="N3246" s="181">
        <v>1.7845220565795898</v>
      </c>
      <c r="O3246" s="181">
        <v>8.2693471908569336</v>
      </c>
      <c r="P3246" s="181">
        <v>10.930197715759277</v>
      </c>
      <c r="Q3246" s="181">
        <v>4.2594842910766602</v>
      </c>
      <c r="R3246" s="181">
        <v>10.5</v>
      </c>
      <c r="S3246" s="226">
        <f t="shared" si="152"/>
        <v>49.084977746009827</v>
      </c>
      <c r="T3246" s="181">
        <f t="shared" si="150"/>
        <v>26.985682149302697</v>
      </c>
      <c r="U3246" s="226">
        <f t="shared" si="151"/>
        <v>1.7704309698285863</v>
      </c>
    </row>
    <row r="3247" spans="1:21" x14ac:dyDescent="0.25">
      <c r="A3247" s="156" t="s">
        <v>16974</v>
      </c>
      <c r="B3247" s="156" t="s">
        <v>249</v>
      </c>
      <c r="C3247" s="223">
        <v>-1.9951930046081543</v>
      </c>
      <c r="D3247" s="221">
        <v>0.45382639765739441</v>
      </c>
      <c r="E3247" s="221">
        <v>-0.53370565176010132</v>
      </c>
      <c r="F3247" s="221">
        <v>2.81685471534729</v>
      </c>
      <c r="G3247" s="221">
        <v>10.123445510864258</v>
      </c>
      <c r="H3247" s="221">
        <v>0.93490993976593018</v>
      </c>
      <c r="I3247" s="221">
        <v>-1.02040696144104</v>
      </c>
      <c r="J3247" s="221">
        <v>-0.90205460786819458</v>
      </c>
      <c r="K3247" s="180">
        <v>1520</v>
      </c>
      <c r="L3247" s="181">
        <v>620</v>
      </c>
      <c r="M3247" s="181">
        <v>465</v>
      </c>
      <c r="N3247" s="181">
        <v>321</v>
      </c>
      <c r="O3247" s="181">
        <v>1635</v>
      </c>
      <c r="P3247" s="181">
        <v>2351</v>
      </c>
      <c r="Q3247" s="181">
        <v>760</v>
      </c>
      <c r="R3247" s="181">
        <v>1724</v>
      </c>
      <c r="S3247" s="226">
        <f t="shared" si="152"/>
        <v>9396</v>
      </c>
      <c r="T3247" s="181">
        <f t="shared" si="150"/>
        <v>14323.871479094028</v>
      </c>
      <c r="U3247" s="226">
        <f t="shared" si="151"/>
        <v>939.7363214362083</v>
      </c>
    </row>
    <row r="3248" spans="1:21" x14ac:dyDescent="0.25">
      <c r="A3248" s="156" t="s">
        <v>16868</v>
      </c>
      <c r="B3248" s="156" t="s">
        <v>249</v>
      </c>
      <c r="C3248" s="223">
        <v>5.4243125915527344</v>
      </c>
      <c r="D3248" s="221">
        <v>8.5344810485839844</v>
      </c>
      <c r="E3248" s="221">
        <v>-0.86845892667770386</v>
      </c>
      <c r="F3248" s="221">
        <v>2.3967075347900391</v>
      </c>
      <c r="G3248" s="221">
        <v>6.5655479431152344</v>
      </c>
      <c r="H3248" s="221">
        <v>1.0110712051391602</v>
      </c>
      <c r="I3248" s="221">
        <v>-1.4405539035797119</v>
      </c>
      <c r="J3248" s="221">
        <v>0.13109616935253143</v>
      </c>
      <c r="K3248" s="180">
        <v>421.51150512695312</v>
      </c>
      <c r="L3248" s="181">
        <v>144.79920959472656</v>
      </c>
      <c r="M3248" s="181">
        <v>120.72251892089844</v>
      </c>
      <c r="N3248" s="181">
        <v>110.21016693115234</v>
      </c>
      <c r="O3248" s="181">
        <v>436.7713623046875</v>
      </c>
      <c r="P3248" s="181">
        <v>518.4964599609375</v>
      </c>
      <c r="Q3248" s="181">
        <v>174.97982788085937</v>
      </c>
      <c r="R3248" s="181">
        <v>423.20703125</v>
      </c>
      <c r="S3248" s="226">
        <f t="shared" si="152"/>
        <v>2350.6980819702148</v>
      </c>
      <c r="T3248" s="181">
        <f t="shared" si="150"/>
        <v>6876.7883697298266</v>
      </c>
      <c r="U3248" s="226">
        <f t="shared" si="151"/>
        <v>451.16069459972186</v>
      </c>
    </row>
    <row r="3249" spans="1:21" x14ac:dyDescent="0.25">
      <c r="A3249" s="156" t="s">
        <v>16975</v>
      </c>
      <c r="B3249" s="156" t="s">
        <v>249</v>
      </c>
      <c r="C3249" s="223">
        <v>-6.8054072558879852E-2</v>
      </c>
      <c r="D3249" s="221">
        <v>0.89945536851882935</v>
      </c>
      <c r="E3249" s="221">
        <v>0.52405494451522827</v>
      </c>
      <c r="F3249" s="221">
        <v>4.499488353729248</v>
      </c>
      <c r="G3249" s="221">
        <v>11.982452392578125</v>
      </c>
      <c r="H3249" s="221">
        <v>9.2111034393310547</v>
      </c>
      <c r="I3249" s="221">
        <v>3.7353705614805222E-2</v>
      </c>
      <c r="J3249" s="221">
        <v>-0.38844397664070129</v>
      </c>
      <c r="K3249" s="180">
        <v>1614</v>
      </c>
      <c r="L3249" s="181">
        <v>483</v>
      </c>
      <c r="M3249" s="181">
        <v>481</v>
      </c>
      <c r="N3249" s="181">
        <v>483</v>
      </c>
      <c r="O3249" s="181">
        <v>1922</v>
      </c>
      <c r="P3249" s="181">
        <v>1866</v>
      </c>
      <c r="Q3249" s="181">
        <v>658</v>
      </c>
      <c r="R3249" s="181">
        <v>1389</v>
      </c>
      <c r="S3249" s="226">
        <f t="shared" si="152"/>
        <v>8896</v>
      </c>
      <c r="T3249" s="181">
        <f t="shared" si="150"/>
        <v>42453.143544115126</v>
      </c>
      <c r="U3249" s="226">
        <f t="shared" si="151"/>
        <v>2785.194003295635</v>
      </c>
    </row>
    <row r="3250" spans="1:21" x14ac:dyDescent="0.25">
      <c r="A3250" s="156" t="s">
        <v>16976</v>
      </c>
      <c r="B3250" s="156" t="s">
        <v>249</v>
      </c>
      <c r="C3250" s="223">
        <v>-0.94220900535583496</v>
      </c>
      <c r="D3250" s="221">
        <v>2.4806840419769287</v>
      </c>
      <c r="E3250" s="221">
        <v>9.0266294479370117</v>
      </c>
      <c r="F3250" s="221">
        <v>4.1136651039123535</v>
      </c>
      <c r="G3250" s="221">
        <v>19.981794357299805</v>
      </c>
      <c r="H3250" s="221">
        <v>9.3310470581054687</v>
      </c>
      <c r="I3250" s="221">
        <v>0.27640384435653687</v>
      </c>
      <c r="J3250" s="221">
        <v>-0.14939385652542114</v>
      </c>
      <c r="K3250" s="180">
        <v>687</v>
      </c>
      <c r="L3250" s="181">
        <v>229</v>
      </c>
      <c r="M3250" s="181">
        <v>252</v>
      </c>
      <c r="N3250" s="181">
        <v>225</v>
      </c>
      <c r="O3250" s="181">
        <v>873</v>
      </c>
      <c r="P3250" s="181">
        <v>796</v>
      </c>
      <c r="Q3250" s="181">
        <v>317</v>
      </c>
      <c r="R3250" s="181">
        <v>886</v>
      </c>
      <c r="S3250" s="226">
        <f t="shared" si="152"/>
        <v>4265</v>
      </c>
      <c r="T3250" s="181">
        <f t="shared" si="150"/>
        <v>27947.941322147846</v>
      </c>
      <c r="U3250" s="226">
        <f t="shared" si="151"/>
        <v>1833.5612413251959</v>
      </c>
    </row>
    <row r="3251" spans="1:21" x14ac:dyDescent="0.25">
      <c r="A3251" s="156" t="s">
        <v>16869</v>
      </c>
      <c r="B3251" s="156" t="s">
        <v>249</v>
      </c>
      <c r="C3251" s="223">
        <v>-0.58662575483322144</v>
      </c>
      <c r="D3251" s="221">
        <v>1.4249933958053589</v>
      </c>
      <c r="E3251" s="221">
        <v>10.845059394836426</v>
      </c>
      <c r="F3251" s="221">
        <v>8.9049501419067383</v>
      </c>
      <c r="G3251" s="221">
        <v>8.1812038421630859</v>
      </c>
      <c r="H3251" s="221">
        <v>1.9326225519180298</v>
      </c>
      <c r="I3251" s="221">
        <v>1.9212445020675659</v>
      </c>
      <c r="J3251" s="221">
        <v>-1.2647135257720947</v>
      </c>
      <c r="K3251" s="180">
        <v>1873.316650390625</v>
      </c>
      <c r="L3251" s="181">
        <v>717.9715576171875</v>
      </c>
      <c r="M3251" s="181">
        <v>489.29913330078125</v>
      </c>
      <c r="N3251" s="181">
        <v>401.42498779296875</v>
      </c>
      <c r="O3251" s="181">
        <v>1987.153564453125</v>
      </c>
      <c r="P3251" s="181">
        <v>2528.37841796875</v>
      </c>
      <c r="Q3251" s="181">
        <v>862.76416015625</v>
      </c>
      <c r="R3251" s="181">
        <v>2491.43115234375</v>
      </c>
      <c r="S3251" s="226">
        <f t="shared" si="152"/>
        <v>11351.739624023438</v>
      </c>
      <c r="T3251" s="181">
        <f t="shared" si="150"/>
        <v>28455.660347607656</v>
      </c>
      <c r="U3251" s="226">
        <f t="shared" si="151"/>
        <v>1866.8708119957475</v>
      </c>
    </row>
    <row r="3252" spans="1:21" x14ac:dyDescent="0.25">
      <c r="A3252" s="156" t="s">
        <v>16917</v>
      </c>
      <c r="B3252" s="156" t="s">
        <v>249</v>
      </c>
      <c r="C3252" s="223">
        <v>-1.5615352392196655</v>
      </c>
      <c r="D3252" s="221">
        <v>-0.59402579069137573</v>
      </c>
      <c r="E3252" s="221">
        <v>-0.96942621469497681</v>
      </c>
      <c r="F3252" s="221">
        <v>20.104127883911133</v>
      </c>
      <c r="G3252" s="221">
        <v>11.171980857849121</v>
      </c>
      <c r="H3252" s="221">
        <v>2.8713507652282715</v>
      </c>
      <c r="I3252" s="221">
        <v>-1.4561272859573364</v>
      </c>
      <c r="J3252" s="221">
        <v>0.11569066345691681</v>
      </c>
      <c r="K3252" s="180">
        <v>1341.3558349609375</v>
      </c>
      <c r="L3252" s="181">
        <v>482.84945678710937</v>
      </c>
      <c r="M3252" s="181">
        <v>368.89697265625</v>
      </c>
      <c r="N3252" s="181">
        <v>302.26376342773437</v>
      </c>
      <c r="O3252" s="181">
        <v>1606.9229736328125</v>
      </c>
      <c r="P3252" s="181">
        <v>1972.9228515625</v>
      </c>
      <c r="Q3252" s="181">
        <v>826.63824462890625</v>
      </c>
      <c r="R3252" s="181">
        <v>1785.5772705078125</v>
      </c>
      <c r="S3252" s="226">
        <f t="shared" si="152"/>
        <v>8687.4273681640625</v>
      </c>
      <c r="T3252" s="181">
        <f t="shared" si="150"/>
        <v>25958.081880324273</v>
      </c>
      <c r="U3252" s="226">
        <f t="shared" si="151"/>
        <v>1703.0139102657397</v>
      </c>
    </row>
    <row r="3253" spans="1:21" x14ac:dyDescent="0.25">
      <c r="A3253" s="156" t="s">
        <v>16933</v>
      </c>
      <c r="B3253" s="156" t="s">
        <v>249</v>
      </c>
      <c r="C3253" s="223">
        <v>-1.9327373504638672</v>
      </c>
      <c r="D3253" s="221">
        <v>-0.96522790193557739</v>
      </c>
      <c r="E3253" s="221">
        <v>-1.3406282663345337</v>
      </c>
      <c r="F3253" s="221">
        <v>2.0099320411682129</v>
      </c>
      <c r="G3253" s="221">
        <v>6.1787729263305664</v>
      </c>
      <c r="H3253" s="221">
        <v>0.62429565191268921</v>
      </c>
      <c r="I3253" s="221">
        <v>-1.8273296356201172</v>
      </c>
      <c r="J3253" s="221">
        <v>-2.253126859664917</v>
      </c>
      <c r="K3253" s="180">
        <v>103.75461578369141</v>
      </c>
      <c r="L3253" s="181">
        <v>41.354389190673828</v>
      </c>
      <c r="M3253" s="181">
        <v>33.110321044921875</v>
      </c>
      <c r="N3253" s="181">
        <v>25.000303268432617</v>
      </c>
      <c r="O3253" s="181">
        <v>120.10870361328125</v>
      </c>
      <c r="P3253" s="181">
        <v>137.20005798339844</v>
      </c>
      <c r="Q3253" s="181">
        <v>59.719226837158203</v>
      </c>
      <c r="R3253" s="181">
        <v>141.62370300292969</v>
      </c>
      <c r="S3253" s="226">
        <f t="shared" si="152"/>
        <v>661.8713207244873</v>
      </c>
      <c r="T3253" s="181">
        <f t="shared" si="150"/>
        <v>164.96837028204368</v>
      </c>
      <c r="U3253" s="226">
        <f t="shared" si="151"/>
        <v>10.822965681341014</v>
      </c>
    </row>
    <row r="3254" spans="1:21" x14ac:dyDescent="0.25">
      <c r="A3254" s="156" t="s">
        <v>16872</v>
      </c>
      <c r="B3254" s="156" t="s">
        <v>249</v>
      </c>
      <c r="C3254" s="223">
        <v>-1.4246112108230591</v>
      </c>
      <c r="D3254" s="221">
        <v>-0.45710188150405884</v>
      </c>
      <c r="E3254" s="221">
        <v>-0.83250224590301514</v>
      </c>
      <c r="F3254" s="221">
        <v>2.5180580615997314</v>
      </c>
      <c r="G3254" s="221">
        <v>6.6868987083435059</v>
      </c>
      <c r="H3254" s="221">
        <v>1.132421612739563</v>
      </c>
      <c r="I3254" s="221">
        <v>-1.3192034959793091</v>
      </c>
      <c r="J3254" s="221">
        <v>-1.7450011968612671</v>
      </c>
      <c r="K3254" s="180">
        <v>4.7060489654541016</v>
      </c>
      <c r="L3254" s="181">
        <v>1.4335223436355591</v>
      </c>
      <c r="M3254" s="181">
        <v>1.1263389587402344</v>
      </c>
      <c r="N3254" s="181">
        <v>1.109955906867981</v>
      </c>
      <c r="O3254" s="181">
        <v>5.1442975997924805</v>
      </c>
      <c r="P3254" s="181">
        <v>5.9839320182800293</v>
      </c>
      <c r="Q3254" s="181">
        <v>2.0519847869873047</v>
      </c>
      <c r="R3254" s="181">
        <v>4.529930591583252</v>
      </c>
      <c r="S3254" s="226">
        <f t="shared" si="152"/>
        <v>26.086011171340942</v>
      </c>
      <c r="T3254" s="181">
        <f t="shared" si="150"/>
        <v>25.061708944538019</v>
      </c>
      <c r="U3254" s="226">
        <f t="shared" si="151"/>
        <v>1.6442061915187387</v>
      </c>
    </row>
    <row r="3255" spans="1:21" x14ac:dyDescent="0.25">
      <c r="A3255" s="156" t="s">
        <v>16839</v>
      </c>
      <c r="B3255" s="156" t="s">
        <v>249</v>
      </c>
      <c r="C3255" s="223">
        <v>2.0911071300506592</v>
      </c>
      <c r="D3255" s="221">
        <v>-0.11857495456933975</v>
      </c>
      <c r="E3255" s="221">
        <v>-0.49397537112236023</v>
      </c>
      <c r="F3255" s="221">
        <v>2.8565850257873535</v>
      </c>
      <c r="G3255" s="221">
        <v>7.0254254341125488</v>
      </c>
      <c r="H3255" s="221">
        <v>5.6174240112304687</v>
      </c>
      <c r="I3255" s="221">
        <v>-0.98067653179168701</v>
      </c>
      <c r="J3255" s="221">
        <v>-1.406474232673645</v>
      </c>
      <c r="K3255" s="180">
        <v>84.361518859863281</v>
      </c>
      <c r="L3255" s="181">
        <v>31.922016143798828</v>
      </c>
      <c r="M3255" s="181">
        <v>28.724485397338867</v>
      </c>
      <c r="N3255" s="181">
        <v>23.022222518920898</v>
      </c>
      <c r="O3255" s="181">
        <v>99.922836303710938</v>
      </c>
      <c r="P3255" s="181">
        <v>114.36502075195312</v>
      </c>
      <c r="Q3255" s="181">
        <v>36.665019989013672</v>
      </c>
      <c r="R3255" s="181">
        <v>99.922836303710938</v>
      </c>
      <c r="S3255" s="226">
        <f t="shared" si="152"/>
        <v>518.90595626831055</v>
      </c>
      <c r="T3255" s="181">
        <f t="shared" si="150"/>
        <v>1392.1413998251082</v>
      </c>
      <c r="U3255" s="226">
        <f t="shared" si="151"/>
        <v>91.333257206343376</v>
      </c>
    </row>
    <row r="3256" spans="1:21" x14ac:dyDescent="0.25">
      <c r="A3256" s="156" t="s">
        <v>15132</v>
      </c>
      <c r="B3256" s="156" t="s">
        <v>249</v>
      </c>
      <c r="C3256" s="223">
        <v>-0.50657588243484497</v>
      </c>
      <c r="D3256" s="221">
        <v>0.46093350648880005</v>
      </c>
      <c r="E3256" s="221">
        <v>8.5533119738101959E-2</v>
      </c>
      <c r="F3256" s="221">
        <v>3.4360933303833008</v>
      </c>
      <c r="G3256" s="221">
        <v>7.6049342155456543</v>
      </c>
      <c r="H3256" s="221">
        <v>2.0504570007324219</v>
      </c>
      <c r="I3256" s="221">
        <v>-0.40116813778877258</v>
      </c>
      <c r="J3256" s="221">
        <v>-0.8269658088684082</v>
      </c>
      <c r="K3256" s="180">
        <v>6.6567978858947754</v>
      </c>
      <c r="L3256" s="181">
        <v>2.12343430519104</v>
      </c>
      <c r="M3256" s="181">
        <v>2.6163744926452637</v>
      </c>
      <c r="N3256" s="181">
        <v>2.9197220802307129</v>
      </c>
      <c r="O3256" s="181">
        <v>7.5289230346679687</v>
      </c>
      <c r="P3256" s="181">
        <v>6.8927350044250488</v>
      </c>
      <c r="Q3256" s="181">
        <v>1.6810522079467773</v>
      </c>
      <c r="R3256" s="181">
        <v>5.043156623840332</v>
      </c>
      <c r="S3256" s="226">
        <f t="shared" si="152"/>
        <v>35.462195634841919</v>
      </c>
      <c r="T3256" s="181">
        <f t="shared" si="150"/>
        <v>74.408131452166629</v>
      </c>
      <c r="U3256" s="226">
        <f t="shared" si="151"/>
        <v>4.8816427763860064</v>
      </c>
    </row>
    <row r="3257" spans="1:21" x14ac:dyDescent="0.25">
      <c r="A3257" s="156" t="s">
        <v>15134</v>
      </c>
      <c r="B3257" s="156" t="s">
        <v>249</v>
      </c>
      <c r="C3257" s="223">
        <v>-0.54888153076171875</v>
      </c>
      <c r="D3257" s="221">
        <v>-2.38124680519104</v>
      </c>
      <c r="E3257" s="221">
        <v>4.3227463960647583E-2</v>
      </c>
      <c r="F3257" s="221">
        <v>3.3937876224517822</v>
      </c>
      <c r="G3257" s="221">
        <v>15.815208435058594</v>
      </c>
      <c r="H3257" s="221">
        <v>1.3152545690536499</v>
      </c>
      <c r="I3257" s="221">
        <v>-0.44347378611564636</v>
      </c>
      <c r="J3257" s="221">
        <v>-0.86927151679992676</v>
      </c>
      <c r="K3257" s="180">
        <v>1299.6622314453125</v>
      </c>
      <c r="L3257" s="181">
        <v>497.74298095703125</v>
      </c>
      <c r="M3257" s="181">
        <v>369.35690307617187</v>
      </c>
      <c r="N3257" s="181">
        <v>273.56112670898437</v>
      </c>
      <c r="O3257" s="181">
        <v>1310.525634765625</v>
      </c>
      <c r="P3257" s="181">
        <v>1701.609375</v>
      </c>
      <c r="Q3257" s="181">
        <v>565.8863525390625</v>
      </c>
      <c r="R3257" s="181">
        <v>1217.692626953125</v>
      </c>
      <c r="S3257" s="226">
        <f t="shared" si="152"/>
        <v>7236.0372314453125</v>
      </c>
      <c r="T3257" s="181">
        <f t="shared" si="150"/>
        <v>20700.589548165972</v>
      </c>
      <c r="U3257" s="226">
        <f t="shared" si="151"/>
        <v>1358.0892499591669</v>
      </c>
    </row>
    <row r="3258" spans="1:21" x14ac:dyDescent="0.25">
      <c r="A3258" s="156" t="s">
        <v>15136</v>
      </c>
      <c r="B3258" s="156" t="s">
        <v>249</v>
      </c>
      <c r="C3258" s="223">
        <v>-0.88139724731445313</v>
      </c>
      <c r="D3258" s="221">
        <v>8.6112141609191895E-2</v>
      </c>
      <c r="E3258" s="221">
        <v>-0.2892882227897644</v>
      </c>
      <c r="F3258" s="221">
        <v>3.0612719058990479</v>
      </c>
      <c r="G3258" s="221">
        <v>7.2301125526428223</v>
      </c>
      <c r="H3258" s="221">
        <v>1.6756355762481689</v>
      </c>
      <c r="I3258" s="221">
        <v>-0.77598947286605835</v>
      </c>
      <c r="J3258" s="221">
        <v>-1.2017872333526611</v>
      </c>
      <c r="K3258" s="180">
        <v>45.833290100097656</v>
      </c>
      <c r="L3258" s="181">
        <v>16.621505737304687</v>
      </c>
      <c r="M3258" s="181">
        <v>12.25434398651123</v>
      </c>
      <c r="N3258" s="181">
        <v>12.853185653686523</v>
      </c>
      <c r="O3258" s="181">
        <v>45.511962890625</v>
      </c>
      <c r="P3258" s="181">
        <v>44.913120269775391</v>
      </c>
      <c r="Q3258" s="181">
        <v>14.123898506164551</v>
      </c>
      <c r="R3258" s="181">
        <v>36.777637481689453</v>
      </c>
      <c r="S3258" s="226">
        <f t="shared" si="152"/>
        <v>228.88894462585449</v>
      </c>
      <c r="T3258" s="181">
        <f t="shared" si="150"/>
        <v>345.99178107613238</v>
      </c>
      <c r="U3258" s="226">
        <f t="shared" si="151"/>
        <v>22.699243292583034</v>
      </c>
    </row>
    <row r="3259" spans="1:21" x14ac:dyDescent="0.25">
      <c r="A3259" s="156" t="s">
        <v>16977</v>
      </c>
      <c r="B3259" s="156" t="s">
        <v>249</v>
      </c>
      <c r="C3259" s="223">
        <v>0.84360140562057495</v>
      </c>
      <c r="D3259" s="221">
        <v>-0.22395680844783783</v>
      </c>
      <c r="E3259" s="221">
        <v>2.765641450881958</v>
      </c>
      <c r="F3259" s="221">
        <v>15.323297500610352</v>
      </c>
      <c r="G3259" s="221">
        <v>32.474899291992188</v>
      </c>
      <c r="H3259" s="221">
        <v>11.724791526794434</v>
      </c>
      <c r="I3259" s="221">
        <v>-0.13073694705963135</v>
      </c>
      <c r="J3259" s="221">
        <v>-0.39808309078216553</v>
      </c>
      <c r="K3259" s="180">
        <v>2011</v>
      </c>
      <c r="L3259" s="181">
        <v>727</v>
      </c>
      <c r="M3259" s="181">
        <v>646</v>
      </c>
      <c r="N3259" s="181">
        <v>683</v>
      </c>
      <c r="O3259" s="181">
        <v>2456</v>
      </c>
      <c r="P3259" s="181">
        <v>2260</v>
      </c>
      <c r="Q3259" s="181">
        <v>691</v>
      </c>
      <c r="R3259" s="181">
        <v>2147</v>
      </c>
      <c r="S3259" s="226">
        <f t="shared" si="152"/>
        <v>11621</v>
      </c>
      <c r="T3259" s="181">
        <f t="shared" si="150"/>
        <v>119097.44028250873</v>
      </c>
      <c r="U3259" s="226">
        <f t="shared" si="151"/>
        <v>7813.5433277869715</v>
      </c>
    </row>
    <row r="3260" spans="1:21" x14ac:dyDescent="0.25">
      <c r="A3260" s="156" t="s">
        <v>16978</v>
      </c>
      <c r="B3260" s="156" t="s">
        <v>249</v>
      </c>
      <c r="C3260" s="223">
        <v>2.676042728126049E-2</v>
      </c>
      <c r="D3260" s="221">
        <v>-12.169610977172852</v>
      </c>
      <c r="E3260" s="221">
        <v>0.61886942386627197</v>
      </c>
      <c r="F3260" s="221">
        <v>3.9694294929504395</v>
      </c>
      <c r="G3260" s="221">
        <v>8.1382713317871094</v>
      </c>
      <c r="H3260" s="221">
        <v>2.5837931632995605</v>
      </c>
      <c r="I3260" s="221">
        <v>0.13216820359230042</v>
      </c>
      <c r="J3260" s="221">
        <v>-0.29362949728965759</v>
      </c>
      <c r="K3260" s="180">
        <v>139</v>
      </c>
      <c r="L3260" s="181">
        <v>44</v>
      </c>
      <c r="M3260" s="181">
        <v>34</v>
      </c>
      <c r="N3260" s="181">
        <v>43</v>
      </c>
      <c r="O3260" s="181">
        <v>155</v>
      </c>
      <c r="P3260" s="181">
        <v>187</v>
      </c>
      <c r="Q3260" s="181">
        <v>65</v>
      </c>
      <c r="R3260" s="181">
        <v>176</v>
      </c>
      <c r="S3260" s="226">
        <f t="shared" si="152"/>
        <v>843</v>
      </c>
      <c r="T3260" s="181">
        <f t="shared" si="150"/>
        <v>1361.4973646793514</v>
      </c>
      <c r="U3260" s="226">
        <f t="shared" si="151"/>
        <v>89.322815203714015</v>
      </c>
    </row>
    <row r="3261" spans="1:21" x14ac:dyDescent="0.25">
      <c r="A3261" s="156" t="s">
        <v>16979</v>
      </c>
      <c r="B3261" s="156" t="s">
        <v>249</v>
      </c>
      <c r="C3261" s="223">
        <v>-1.0390167236328125</v>
      </c>
      <c r="D3261" s="221">
        <v>1.5994141101837158</v>
      </c>
      <c r="E3261" s="221">
        <v>-0.98037773370742798</v>
      </c>
      <c r="F3261" s="221">
        <v>2.3701825141906738</v>
      </c>
      <c r="G3261" s="221">
        <v>15.08998966217041</v>
      </c>
      <c r="H3261" s="221">
        <v>1.3995091915130615</v>
      </c>
      <c r="I3261" s="221">
        <v>-3.3330180644989014</v>
      </c>
      <c r="J3261" s="221">
        <v>-1.8928767442703247</v>
      </c>
      <c r="K3261" s="180">
        <v>1430</v>
      </c>
      <c r="L3261" s="181">
        <v>596</v>
      </c>
      <c r="M3261" s="181">
        <v>423</v>
      </c>
      <c r="N3261" s="181">
        <v>346</v>
      </c>
      <c r="O3261" s="181">
        <v>1525</v>
      </c>
      <c r="P3261" s="181">
        <v>1958</v>
      </c>
      <c r="Q3261" s="181">
        <v>664</v>
      </c>
      <c r="R3261" s="181">
        <v>1587</v>
      </c>
      <c r="S3261" s="226">
        <f t="shared" si="152"/>
        <v>8529</v>
      </c>
      <c r="T3261" s="181">
        <f t="shared" si="150"/>
        <v>20408.194107234478</v>
      </c>
      <c r="U3261" s="226">
        <f t="shared" si="151"/>
        <v>1338.9062646561558</v>
      </c>
    </row>
    <row r="3262" spans="1:21" x14ac:dyDescent="0.25">
      <c r="A3262" s="156" t="s">
        <v>16980</v>
      </c>
      <c r="B3262" s="156" t="s">
        <v>249</v>
      </c>
      <c r="C3262" s="223">
        <v>0.33434158563613892</v>
      </c>
      <c r="D3262" s="221">
        <v>-2.0387506484985352</v>
      </c>
      <c r="E3262" s="221">
        <v>6.558748722076416</v>
      </c>
      <c r="F3262" s="221">
        <v>3.9144620895385742</v>
      </c>
      <c r="G3262" s="221">
        <v>13.866878509521484</v>
      </c>
      <c r="H3262" s="221">
        <v>5.4581828117370605</v>
      </c>
      <c r="I3262" s="221">
        <v>5.7516865730285645</v>
      </c>
      <c r="J3262" s="221">
        <v>-2.2357547283172607</v>
      </c>
      <c r="K3262" s="180">
        <v>1558</v>
      </c>
      <c r="L3262" s="181">
        <v>616</v>
      </c>
      <c r="M3262" s="181">
        <v>463</v>
      </c>
      <c r="N3262" s="181">
        <v>366</v>
      </c>
      <c r="O3262" s="181">
        <v>1683</v>
      </c>
      <c r="P3262" s="181">
        <v>2111</v>
      </c>
      <c r="Q3262" s="181">
        <v>673</v>
      </c>
      <c r="R3262" s="181">
        <v>1899</v>
      </c>
      <c r="S3262" s="226">
        <f t="shared" si="152"/>
        <v>9369</v>
      </c>
      <c r="T3262" s="181">
        <f t="shared" si="150"/>
        <v>38219.794855713844</v>
      </c>
      <c r="U3262" s="226">
        <f t="shared" si="151"/>
        <v>2507.4596261336137</v>
      </c>
    </row>
    <row r="3263" spans="1:21" x14ac:dyDescent="0.25">
      <c r="A3263" s="156" t="s">
        <v>16981</v>
      </c>
      <c r="B3263" s="156" t="s">
        <v>249</v>
      </c>
      <c r="C3263" s="223">
        <v>-3.0774493217468262</v>
      </c>
      <c r="D3263" s="221">
        <v>11.48497200012207</v>
      </c>
      <c r="E3263" s="221">
        <v>-1.7285933494567871</v>
      </c>
      <c r="F3263" s="221">
        <v>11.67447566986084</v>
      </c>
      <c r="G3263" s="221">
        <v>13.658206939697266</v>
      </c>
      <c r="H3263" s="221">
        <v>4.2410411834716797</v>
      </c>
      <c r="I3263" s="221">
        <v>-2.2152945995330811</v>
      </c>
      <c r="J3263" s="221">
        <v>-2.6410923004150391</v>
      </c>
      <c r="K3263" s="180">
        <v>888</v>
      </c>
      <c r="L3263" s="181">
        <v>322</v>
      </c>
      <c r="M3263" s="181">
        <v>288</v>
      </c>
      <c r="N3263" s="181">
        <v>201</v>
      </c>
      <c r="O3263" s="181">
        <v>996</v>
      </c>
      <c r="P3263" s="181">
        <v>1286</v>
      </c>
      <c r="Q3263" s="181">
        <v>465</v>
      </c>
      <c r="R3263" s="181">
        <v>1442</v>
      </c>
      <c r="S3263" s="226">
        <f t="shared" si="152"/>
        <v>5888</v>
      </c>
      <c r="T3263" s="181">
        <f t="shared" si="150"/>
        <v>17033.106699228287</v>
      </c>
      <c r="U3263" s="226">
        <f t="shared" si="151"/>
        <v>1117.4792412460008</v>
      </c>
    </row>
    <row r="3264" spans="1:21" x14ac:dyDescent="0.25">
      <c r="A3264" s="156" t="s">
        <v>16982</v>
      </c>
      <c r="B3264" s="156" t="s">
        <v>249</v>
      </c>
      <c r="C3264" s="223">
        <v>-1.3363430500030518</v>
      </c>
      <c r="D3264" s="221">
        <v>-0.36883378028869629</v>
      </c>
      <c r="E3264" s="221">
        <v>-0.74423408508300781</v>
      </c>
      <c r="F3264" s="221">
        <v>2.6063261032104492</v>
      </c>
      <c r="G3264" s="221">
        <v>20.432449340820312</v>
      </c>
      <c r="H3264" s="221">
        <v>1.2206897735595703</v>
      </c>
      <c r="I3264" s="221">
        <v>-1.2309353351593018</v>
      </c>
      <c r="J3264" s="221">
        <v>-1.6567330360412598</v>
      </c>
      <c r="K3264" s="180">
        <v>800</v>
      </c>
      <c r="L3264" s="181">
        <v>406</v>
      </c>
      <c r="M3264" s="181">
        <v>297</v>
      </c>
      <c r="N3264" s="181">
        <v>203</v>
      </c>
      <c r="O3264" s="181">
        <v>1020</v>
      </c>
      <c r="P3264" s="181">
        <v>1333</v>
      </c>
      <c r="Q3264" s="181">
        <v>619</v>
      </c>
      <c r="R3264" s="181">
        <v>1605</v>
      </c>
      <c r="S3264" s="226">
        <f t="shared" si="152"/>
        <v>6283</v>
      </c>
      <c r="T3264" s="181">
        <f t="shared" si="150"/>
        <v>18136.498021364212</v>
      </c>
      <c r="U3264" s="226">
        <f t="shared" si="151"/>
        <v>1189.868671972325</v>
      </c>
    </row>
    <row r="3265" spans="1:21" x14ac:dyDescent="0.25">
      <c r="A3265" s="156" t="s">
        <v>16890</v>
      </c>
      <c r="B3265" s="156" t="s">
        <v>249</v>
      </c>
      <c r="C3265" s="223">
        <v>-2.3085944652557373</v>
      </c>
      <c r="D3265" s="221">
        <v>-0.34228339791297913</v>
      </c>
      <c r="E3265" s="221">
        <v>-0.71768379211425781</v>
      </c>
      <c r="F3265" s="221">
        <v>2.6328766345977783</v>
      </c>
      <c r="G3265" s="221">
        <v>26.743722915649414</v>
      </c>
      <c r="H3265" s="221">
        <v>1.8750230073928833</v>
      </c>
      <c r="I3265" s="221">
        <v>-1.2043850421905518</v>
      </c>
      <c r="J3265" s="221">
        <v>7.1682900190353394E-2</v>
      </c>
      <c r="K3265" s="180">
        <v>992.75848388671875</v>
      </c>
      <c r="L3265" s="181">
        <v>400.41583251953125</v>
      </c>
      <c r="M3265" s="181">
        <v>272.78936767578125</v>
      </c>
      <c r="N3265" s="181">
        <v>264.02114868164062</v>
      </c>
      <c r="O3265" s="181">
        <v>1213.9127197265625</v>
      </c>
      <c r="P3265" s="181">
        <v>1248.0113525390625</v>
      </c>
      <c r="Q3265" s="181">
        <v>463.741943359375</v>
      </c>
      <c r="R3265" s="181">
        <v>1587.049560546875</v>
      </c>
      <c r="S3265" s="226">
        <f t="shared" si="152"/>
        <v>6442.7004089355469</v>
      </c>
      <c r="T3265" s="181">
        <f t="shared" si="150"/>
        <v>32430.262047467302</v>
      </c>
      <c r="U3265" s="226">
        <f t="shared" si="151"/>
        <v>2127.6297545799239</v>
      </c>
    </row>
    <row r="3266" spans="1:21" x14ac:dyDescent="0.25">
      <c r="A3266" s="156" t="s">
        <v>16983</v>
      </c>
      <c r="B3266" s="156" t="s">
        <v>249</v>
      </c>
      <c r="C3266" s="223">
        <v>-1.7022199630737305</v>
      </c>
      <c r="D3266" s="221">
        <v>5.1453542709350586</v>
      </c>
      <c r="E3266" s="221">
        <v>-1.1701047420501709</v>
      </c>
      <c r="F3266" s="221">
        <v>2.1804554462432861</v>
      </c>
      <c r="G3266" s="221">
        <v>23.498968124389648</v>
      </c>
      <c r="H3266" s="221">
        <v>1.1956777572631836</v>
      </c>
      <c r="I3266" s="221">
        <v>-1.6568059921264648</v>
      </c>
      <c r="J3266" s="221">
        <v>-1.3290319442749023</v>
      </c>
      <c r="K3266" s="180">
        <v>2062</v>
      </c>
      <c r="L3266" s="181">
        <v>739</v>
      </c>
      <c r="M3266" s="181">
        <v>647</v>
      </c>
      <c r="N3266" s="181">
        <v>555</v>
      </c>
      <c r="O3266" s="181">
        <v>2419</v>
      </c>
      <c r="P3266" s="181">
        <v>2546</v>
      </c>
      <c r="Q3266" s="181">
        <v>1007</v>
      </c>
      <c r="R3266" s="181">
        <v>2868</v>
      </c>
      <c r="S3266" s="226">
        <f t="shared" si="152"/>
        <v>12843</v>
      </c>
      <c r="T3266" s="181">
        <f t="shared" si="150"/>
        <v>55153.666459560394</v>
      </c>
      <c r="U3266" s="226">
        <f t="shared" si="151"/>
        <v>3618.428419165421</v>
      </c>
    </row>
    <row r="3267" spans="1:21" x14ac:dyDescent="0.25">
      <c r="A3267" s="156" t="s">
        <v>16984</v>
      </c>
      <c r="B3267" s="156" t="s">
        <v>249</v>
      </c>
      <c r="C3267" s="223">
        <v>-1.4128706455230713</v>
      </c>
      <c r="D3267" s="221">
        <v>1.3803524971008301</v>
      </c>
      <c r="E3267" s="221">
        <v>-1.727116584777832</v>
      </c>
      <c r="F3267" s="221">
        <v>7.6120128631591797</v>
      </c>
      <c r="G3267" s="221">
        <v>10.383255004882812</v>
      </c>
      <c r="H3267" s="221">
        <v>4.6486506462097168</v>
      </c>
      <c r="I3267" s="221">
        <v>-1.4176284074783325</v>
      </c>
      <c r="J3267" s="221">
        <v>-1.843425989151001</v>
      </c>
      <c r="K3267" s="180">
        <v>2433</v>
      </c>
      <c r="L3267" s="181">
        <v>655</v>
      </c>
      <c r="M3267" s="181">
        <v>598</v>
      </c>
      <c r="N3267" s="181">
        <v>720</v>
      </c>
      <c r="O3267" s="181">
        <v>2952</v>
      </c>
      <c r="P3267" s="181">
        <v>2446</v>
      </c>
      <c r="Q3267" s="181">
        <v>739</v>
      </c>
      <c r="R3267" s="181">
        <v>1793</v>
      </c>
      <c r="S3267" s="226">
        <f t="shared" si="152"/>
        <v>12336</v>
      </c>
      <c r="T3267" s="181">
        <f t="shared" si="150"/>
        <v>39583.528212189674</v>
      </c>
      <c r="U3267" s="226">
        <f t="shared" si="151"/>
        <v>2596.929136503411</v>
      </c>
    </row>
    <row r="3268" spans="1:21" x14ac:dyDescent="0.25">
      <c r="A3268" s="156" t="s">
        <v>15141</v>
      </c>
      <c r="B3268" s="156" t="s">
        <v>249</v>
      </c>
      <c r="C3268" s="223">
        <v>-1.9239045381546021</v>
      </c>
      <c r="D3268" s="221">
        <v>-0.95639508962631226</v>
      </c>
      <c r="E3268" s="221">
        <v>-1.3317955732345581</v>
      </c>
      <c r="F3268" s="221">
        <v>2.0187649726867676</v>
      </c>
      <c r="G3268" s="221">
        <v>6.1876053810119629</v>
      </c>
      <c r="H3268" s="221">
        <v>0.63312846422195435</v>
      </c>
      <c r="I3268" s="221">
        <v>-1.8184968233108521</v>
      </c>
      <c r="J3268" s="221">
        <v>-2.2442941665649414</v>
      </c>
      <c r="K3268" s="180">
        <v>116.06310272216797</v>
      </c>
      <c r="L3268" s="181">
        <v>44.326927185058594</v>
      </c>
      <c r="M3268" s="181">
        <v>38.163124084472656</v>
      </c>
      <c r="N3268" s="181">
        <v>34.1632080078125</v>
      </c>
      <c r="O3268" s="181">
        <v>137.30856323242187</v>
      </c>
      <c r="P3268" s="181">
        <v>163.40635681152344</v>
      </c>
      <c r="Q3268" s="181">
        <v>60.785591125488281</v>
      </c>
      <c r="R3268" s="181">
        <v>183.01249694824219</v>
      </c>
      <c r="S3268" s="226">
        <f t="shared" si="152"/>
        <v>777.2293701171875</v>
      </c>
      <c r="T3268" s="181">
        <f t="shared" si="150"/>
        <v>184.24975920072893</v>
      </c>
      <c r="U3268" s="226">
        <f t="shared" si="151"/>
        <v>12.087946417943671</v>
      </c>
    </row>
    <row r="3269" spans="1:21" x14ac:dyDescent="0.25">
      <c r="A3269" s="156" t="s">
        <v>16985</v>
      </c>
      <c r="B3269" s="156" t="s">
        <v>249</v>
      </c>
      <c r="C3269" s="223">
        <v>-0.73958009481430054</v>
      </c>
      <c r="D3269" s="221">
        <v>-4.0535259246826172</v>
      </c>
      <c r="E3269" s="221">
        <v>-0.14747105538845062</v>
      </c>
      <c r="F3269" s="221">
        <v>46.17645263671875</v>
      </c>
      <c r="G3269" s="221">
        <v>7.5654439926147461</v>
      </c>
      <c r="H3269" s="221">
        <v>2.1951227188110352</v>
      </c>
      <c r="I3269" s="221">
        <v>-0.63417226076126099</v>
      </c>
      <c r="J3269" s="221">
        <v>-1.0599699020385742</v>
      </c>
      <c r="K3269" s="180">
        <v>518.67083740234375</v>
      </c>
      <c r="L3269" s="181">
        <v>149.73051452636719</v>
      </c>
      <c r="M3269" s="181">
        <v>136.80415344238281</v>
      </c>
      <c r="N3269" s="181">
        <v>143.80593872070312</v>
      </c>
      <c r="O3269" s="181">
        <v>585.9957275390625</v>
      </c>
      <c r="P3269" s="181">
        <v>682.4049072265625</v>
      </c>
      <c r="Q3269" s="181">
        <v>220.82559204101562</v>
      </c>
      <c r="R3269" s="181">
        <v>601.07647705078125</v>
      </c>
      <c r="S3269" s="226">
        <f t="shared" si="152"/>
        <v>3039.3141479492188</v>
      </c>
      <c r="T3269" s="181">
        <f t="shared" ref="T3269:T3332" si="153">SUMPRODUCT(C3269:J3269,K3269:R3269)</f>
        <v>10783.854248327289</v>
      </c>
      <c r="U3269" s="226">
        <f t="shared" ref="U3269:U3332" si="154">(T3269/$T$10045)*$S$10045</f>
        <v>707.48886130527319</v>
      </c>
    </row>
    <row r="3270" spans="1:21" x14ac:dyDescent="0.25">
      <c r="A3270" s="156" t="s">
        <v>16986</v>
      </c>
      <c r="B3270" s="156" t="s">
        <v>249</v>
      </c>
      <c r="C3270" s="223">
        <v>-0.56514519453048706</v>
      </c>
      <c r="D3270" s="221">
        <v>5.3431596755981445</v>
      </c>
      <c r="E3270" s="221">
        <v>9.7431144714355469</v>
      </c>
      <c r="F3270" s="221">
        <v>7.0217256546020508</v>
      </c>
      <c r="G3270" s="221">
        <v>7.7661709785461426</v>
      </c>
      <c r="H3270" s="221">
        <v>2.9441046714782715</v>
      </c>
      <c r="I3270" s="221">
        <v>-0.41171014308929443</v>
      </c>
      <c r="J3270" s="221">
        <v>1.1016204357147217</v>
      </c>
      <c r="K3270" s="180">
        <v>1113</v>
      </c>
      <c r="L3270" s="181">
        <v>453</v>
      </c>
      <c r="M3270" s="181">
        <v>370</v>
      </c>
      <c r="N3270" s="181">
        <v>289</v>
      </c>
      <c r="O3270" s="181">
        <v>1288</v>
      </c>
      <c r="P3270" s="181">
        <v>1733</v>
      </c>
      <c r="Q3270" s="181">
        <v>569</v>
      </c>
      <c r="R3270" s="181">
        <v>1492</v>
      </c>
      <c r="S3270" s="226">
        <f t="shared" ref="S3270:S3333" si="155">SUM(K3270:R3270)</f>
        <v>7307</v>
      </c>
      <c r="T3270" s="181">
        <f t="shared" si="153"/>
        <v>23939.992034852505</v>
      </c>
      <c r="U3270" s="226">
        <f t="shared" si="154"/>
        <v>1570.6144866546479</v>
      </c>
    </row>
    <row r="3271" spans="1:21" x14ac:dyDescent="0.25">
      <c r="A3271" s="156" t="s">
        <v>16987</v>
      </c>
      <c r="B3271" s="156" t="s">
        <v>249</v>
      </c>
      <c r="C3271" s="223">
        <v>2.6990113258361816</v>
      </c>
      <c r="D3271" s="221">
        <v>2.4716606140136719</v>
      </c>
      <c r="E3271" s="221">
        <v>10.590146064758301</v>
      </c>
      <c r="F3271" s="221">
        <v>20.642282485961914</v>
      </c>
      <c r="G3271" s="221">
        <v>37.679180145263672</v>
      </c>
      <c r="H3271" s="221">
        <v>26.089000701904297</v>
      </c>
      <c r="I3271" s="221">
        <v>2.5052149295806885</v>
      </c>
      <c r="J3271" s="221">
        <v>2.0794172286987305</v>
      </c>
      <c r="K3271" s="180">
        <v>1137</v>
      </c>
      <c r="L3271" s="181">
        <v>428</v>
      </c>
      <c r="M3271" s="181">
        <v>447</v>
      </c>
      <c r="N3271" s="181">
        <v>368</v>
      </c>
      <c r="O3271" s="181">
        <v>1203</v>
      </c>
      <c r="P3271" s="181">
        <v>1395</v>
      </c>
      <c r="Q3271" s="181">
        <v>499</v>
      </c>
      <c r="R3271" s="181">
        <v>1497</v>
      </c>
      <c r="S3271" s="226">
        <f t="shared" si="155"/>
        <v>6974</v>
      </c>
      <c r="T3271" s="181">
        <f t="shared" si="153"/>
        <v>102542.00140118599</v>
      </c>
      <c r="U3271" s="226">
        <f t="shared" si="154"/>
        <v>6727.4021084383448</v>
      </c>
    </row>
    <row r="3272" spans="1:21" x14ac:dyDescent="0.25">
      <c r="A3272" s="156" t="s">
        <v>16988</v>
      </c>
      <c r="B3272" s="156" t="s">
        <v>249</v>
      </c>
      <c r="C3272" s="223">
        <v>0.15617209672927856</v>
      </c>
      <c r="D3272" s="221">
        <v>0.4713413417339325</v>
      </c>
      <c r="E3272" s="221">
        <v>0.7303270697593689</v>
      </c>
      <c r="F3272" s="221">
        <v>11.514294624328613</v>
      </c>
      <c r="G3272" s="221">
        <v>23.69268798828125</v>
      </c>
      <c r="H3272" s="221">
        <v>4.0526328086853027</v>
      </c>
      <c r="I3272" s="221">
        <v>-0.39076021313667297</v>
      </c>
      <c r="J3272" s="221">
        <v>-0.81655794382095337</v>
      </c>
      <c r="K3272" s="180">
        <v>2086</v>
      </c>
      <c r="L3272" s="181">
        <v>737</v>
      </c>
      <c r="M3272" s="181">
        <v>582</v>
      </c>
      <c r="N3272" s="181">
        <v>618</v>
      </c>
      <c r="O3272" s="181">
        <v>1996</v>
      </c>
      <c r="P3272" s="181">
        <v>2052</v>
      </c>
      <c r="Q3272" s="181">
        <v>794</v>
      </c>
      <c r="R3272" s="181">
        <v>2399</v>
      </c>
      <c r="S3272" s="226">
        <f t="shared" si="155"/>
        <v>11264</v>
      </c>
      <c r="T3272" s="181">
        <f t="shared" si="153"/>
        <v>61551.45962664485</v>
      </c>
      <c r="U3272" s="226">
        <f t="shared" si="154"/>
        <v>4038.1640070559324</v>
      </c>
    </row>
    <row r="3273" spans="1:21" x14ac:dyDescent="0.25">
      <c r="A3273" s="156" t="s">
        <v>16989</v>
      </c>
      <c r="B3273" s="156" t="s">
        <v>249</v>
      </c>
      <c r="C3273" s="223">
        <v>0.27847272157669067</v>
      </c>
      <c r="D3273" s="221">
        <v>0.75507956743240356</v>
      </c>
      <c r="E3273" s="221">
        <v>0.37967920303344727</v>
      </c>
      <c r="F3273" s="221">
        <v>3.7302393913269043</v>
      </c>
      <c r="G3273" s="221">
        <v>9.0025310516357422</v>
      </c>
      <c r="H3273" s="221">
        <v>14.433830261230469</v>
      </c>
      <c r="I3273" s="221">
        <v>-0.10702203959226608</v>
      </c>
      <c r="J3273" s="221">
        <v>-0.53281974792480469</v>
      </c>
      <c r="K3273" s="180">
        <v>693</v>
      </c>
      <c r="L3273" s="181">
        <v>209</v>
      </c>
      <c r="M3273" s="181">
        <v>156</v>
      </c>
      <c r="N3273" s="181">
        <v>134</v>
      </c>
      <c r="O3273" s="181">
        <v>682</v>
      </c>
      <c r="P3273" s="181">
        <v>934</v>
      </c>
      <c r="Q3273" s="181">
        <v>325</v>
      </c>
      <c r="R3273" s="181">
        <v>844</v>
      </c>
      <c r="S3273" s="226">
        <f t="shared" si="155"/>
        <v>3977</v>
      </c>
      <c r="T3273" s="181">
        <f t="shared" si="153"/>
        <v>20046.316870845854</v>
      </c>
      <c r="U3273" s="226">
        <f t="shared" si="154"/>
        <v>1315.1648352924753</v>
      </c>
    </row>
    <row r="3274" spans="1:21" x14ac:dyDescent="0.25">
      <c r="A3274" s="156" t="s">
        <v>16990</v>
      </c>
      <c r="B3274" s="156" t="s">
        <v>249</v>
      </c>
      <c r="C3274" s="223">
        <v>-0.155527263879776</v>
      </c>
      <c r="D3274" s="221">
        <v>-0.39515289664268494</v>
      </c>
      <c r="E3274" s="221">
        <v>-0.60320019721984863</v>
      </c>
      <c r="F3274" s="221">
        <v>2.5800068378448486</v>
      </c>
      <c r="G3274" s="221">
        <v>11.386109352111816</v>
      </c>
      <c r="H3274" s="221">
        <v>2.1239683628082275</v>
      </c>
      <c r="I3274" s="221">
        <v>-0.81462645530700684</v>
      </c>
      <c r="J3274" s="221">
        <v>-1.6830521821975708</v>
      </c>
      <c r="K3274" s="180">
        <v>1083</v>
      </c>
      <c r="L3274" s="181">
        <v>438</v>
      </c>
      <c r="M3274" s="181">
        <v>308</v>
      </c>
      <c r="N3274" s="181">
        <v>252</v>
      </c>
      <c r="O3274" s="181">
        <v>1097</v>
      </c>
      <c r="P3274" s="181">
        <v>1493</v>
      </c>
      <c r="Q3274" s="181">
        <v>722</v>
      </c>
      <c r="R3274" s="181">
        <v>2715</v>
      </c>
      <c r="S3274" s="226">
        <f t="shared" si="155"/>
        <v>8108</v>
      </c>
      <c r="T3274" s="181">
        <f t="shared" si="153"/>
        <v>10626.862816423178</v>
      </c>
      <c r="U3274" s="226">
        <f t="shared" si="154"/>
        <v>697.18923309861862</v>
      </c>
    </row>
    <row r="3275" spans="1:21" x14ac:dyDescent="0.25">
      <c r="A3275" s="156" t="s">
        <v>16991</v>
      </c>
      <c r="B3275" s="156" t="s">
        <v>249</v>
      </c>
      <c r="C3275" s="223">
        <v>-1.6458951234817505</v>
      </c>
      <c r="D3275" s="221">
        <v>-0.67838567495346069</v>
      </c>
      <c r="E3275" s="221">
        <v>-1.0537861585617065</v>
      </c>
      <c r="F3275" s="221">
        <v>2.29677414894104</v>
      </c>
      <c r="G3275" s="221">
        <v>12.816765785217285</v>
      </c>
      <c r="H3275" s="221">
        <v>0.91113781929016113</v>
      </c>
      <c r="I3275" s="221">
        <v>-1.5404874086380005</v>
      </c>
      <c r="J3275" s="221">
        <v>-1.9662849903106689</v>
      </c>
      <c r="K3275" s="180">
        <v>439</v>
      </c>
      <c r="L3275" s="181">
        <v>177</v>
      </c>
      <c r="M3275" s="181">
        <v>145</v>
      </c>
      <c r="N3275" s="181">
        <v>98</v>
      </c>
      <c r="O3275" s="181">
        <v>462</v>
      </c>
      <c r="P3275" s="181">
        <v>693</v>
      </c>
      <c r="Q3275" s="181">
        <v>388</v>
      </c>
      <c r="R3275" s="181">
        <v>1600</v>
      </c>
      <c r="S3275" s="226">
        <f t="shared" si="155"/>
        <v>4002</v>
      </c>
      <c r="T3275" s="181">
        <f t="shared" si="153"/>
        <v>2038.6618524193764</v>
      </c>
      <c r="U3275" s="226">
        <f t="shared" si="154"/>
        <v>133.74907703137836</v>
      </c>
    </row>
    <row r="3276" spans="1:21" x14ac:dyDescent="0.25">
      <c r="A3276" s="156" t="s">
        <v>16992</v>
      </c>
      <c r="B3276" s="156" t="s">
        <v>249</v>
      </c>
      <c r="C3276" s="223">
        <v>-2.560028076171875</v>
      </c>
      <c r="D3276" s="221">
        <v>-3.4224309921264648</v>
      </c>
      <c r="E3276" s="221">
        <v>-4.4050860404968262</v>
      </c>
      <c r="F3276" s="221">
        <v>19.601179122924805</v>
      </c>
      <c r="G3276" s="221">
        <v>14.630179405212402</v>
      </c>
      <c r="H3276" s="221">
        <v>12.457857131958008</v>
      </c>
      <c r="I3276" s="221">
        <v>4.4426360130310059</v>
      </c>
      <c r="J3276" s="221">
        <v>-2.1014819145202637</v>
      </c>
      <c r="K3276" s="180">
        <v>823</v>
      </c>
      <c r="L3276" s="181">
        <v>305</v>
      </c>
      <c r="M3276" s="181">
        <v>241</v>
      </c>
      <c r="N3276" s="181">
        <v>199</v>
      </c>
      <c r="O3276" s="181">
        <v>799</v>
      </c>
      <c r="P3276" s="181">
        <v>1136</v>
      </c>
      <c r="Q3276" s="181">
        <v>615</v>
      </c>
      <c r="R3276" s="181">
        <v>2617</v>
      </c>
      <c r="S3276" s="226">
        <f t="shared" si="155"/>
        <v>6735</v>
      </c>
      <c r="T3276" s="181">
        <f t="shared" si="153"/>
        <v>22762.546374797821</v>
      </c>
      <c r="U3276" s="226">
        <f t="shared" si="154"/>
        <v>1493.3666242393952</v>
      </c>
    </row>
    <row r="3277" spans="1:21" x14ac:dyDescent="0.25">
      <c r="A3277" s="156" t="s">
        <v>16993</v>
      </c>
      <c r="B3277" s="156" t="s">
        <v>249</v>
      </c>
      <c r="C3277" s="223">
        <v>3.0189597606658936</v>
      </c>
      <c r="D3277" s="221">
        <v>10.934295654296875</v>
      </c>
      <c r="E3277" s="221">
        <v>19.487270355224609</v>
      </c>
      <c r="F3277" s="221">
        <v>50.029338836669922</v>
      </c>
      <c r="G3277" s="221">
        <v>157.981689453125</v>
      </c>
      <c r="H3277" s="221">
        <v>26.57392692565918</v>
      </c>
      <c r="I3277" s="221">
        <v>3.1243674755096436</v>
      </c>
      <c r="J3277" s="221">
        <v>2.2761268615722656</v>
      </c>
      <c r="K3277" s="180">
        <v>962</v>
      </c>
      <c r="L3277" s="181">
        <v>457</v>
      </c>
      <c r="M3277" s="181">
        <v>468</v>
      </c>
      <c r="N3277" s="181">
        <v>369</v>
      </c>
      <c r="O3277" s="181">
        <v>1020</v>
      </c>
      <c r="P3277" s="181">
        <v>1316</v>
      </c>
      <c r="Q3277" s="181">
        <v>489</v>
      </c>
      <c r="R3277" s="181">
        <v>2152</v>
      </c>
      <c r="S3277" s="226">
        <f t="shared" si="155"/>
        <v>7233</v>
      </c>
      <c r="T3277" s="181">
        <f t="shared" si="153"/>
        <v>238020.73273873329</v>
      </c>
      <c r="U3277" s="226">
        <f t="shared" si="154"/>
        <v>15615.661459676505</v>
      </c>
    </row>
    <row r="3278" spans="1:21" x14ac:dyDescent="0.25">
      <c r="A3278" s="156" t="s">
        <v>16994</v>
      </c>
      <c r="B3278" s="156" t="s">
        <v>249</v>
      </c>
      <c r="C3278" s="223">
        <v>2.1035969257354736</v>
      </c>
      <c r="D3278" s="221">
        <v>14.450190544128418</v>
      </c>
      <c r="E3278" s="221">
        <v>13.560050010681152</v>
      </c>
      <c r="F3278" s="221">
        <v>11.965139389038086</v>
      </c>
      <c r="G3278" s="221">
        <v>74.838760375976562</v>
      </c>
      <c r="H3278" s="221">
        <v>25.27082633972168</v>
      </c>
      <c r="I3278" s="221">
        <v>3.7603516578674316</v>
      </c>
      <c r="J3278" s="221">
        <v>1.7832070589065552</v>
      </c>
      <c r="K3278" s="180">
        <v>880</v>
      </c>
      <c r="L3278" s="181">
        <v>289</v>
      </c>
      <c r="M3278" s="181">
        <v>287</v>
      </c>
      <c r="N3278" s="181">
        <v>247</v>
      </c>
      <c r="O3278" s="181">
        <v>894</v>
      </c>
      <c r="P3278" s="181">
        <v>1293</v>
      </c>
      <c r="Q3278" s="181">
        <v>618</v>
      </c>
      <c r="R3278" s="181">
        <v>1985</v>
      </c>
      <c r="S3278" s="226">
        <f t="shared" si="155"/>
        <v>6493</v>
      </c>
      <c r="T3278" s="181">
        <f t="shared" si="153"/>
        <v>118318.98771393299</v>
      </c>
      <c r="U3278" s="226">
        <f t="shared" si="154"/>
        <v>7762.4719289494697</v>
      </c>
    </row>
    <row r="3279" spans="1:21" x14ac:dyDescent="0.25">
      <c r="A3279" s="156" t="s">
        <v>16995</v>
      </c>
      <c r="B3279" s="156" t="s">
        <v>249</v>
      </c>
      <c r="C3279" s="223">
        <v>4.4582171440124512</v>
      </c>
      <c r="D3279" s="221">
        <v>2.6623964309692383</v>
      </c>
      <c r="E3279" s="221">
        <v>12.561018943786621</v>
      </c>
      <c r="F3279" s="221">
        <v>15.705207824707031</v>
      </c>
      <c r="G3279" s="221">
        <v>58.264167785644531</v>
      </c>
      <c r="H3279" s="221">
        <v>22.72730827331543</v>
      </c>
      <c r="I3279" s="221">
        <v>25.062675476074219</v>
      </c>
      <c r="J3279" s="221">
        <v>2.8735742568969727</v>
      </c>
      <c r="K3279" s="180">
        <v>1851</v>
      </c>
      <c r="L3279" s="181">
        <v>664</v>
      </c>
      <c r="M3279" s="181">
        <v>595</v>
      </c>
      <c r="N3279" s="181">
        <v>525</v>
      </c>
      <c r="O3279" s="181">
        <v>1533</v>
      </c>
      <c r="P3279" s="181">
        <v>1571</v>
      </c>
      <c r="Q3279" s="181">
        <v>487</v>
      </c>
      <c r="R3279" s="181">
        <v>1397</v>
      </c>
      <c r="S3279" s="226">
        <f t="shared" si="155"/>
        <v>8623</v>
      </c>
      <c r="T3279" s="181">
        <f t="shared" si="153"/>
        <v>166982.50824975967</v>
      </c>
      <c r="U3279" s="226">
        <f t="shared" si="154"/>
        <v>10955.105836843593</v>
      </c>
    </row>
    <row r="3280" spans="1:21" x14ac:dyDescent="0.25">
      <c r="A3280" s="156" t="s">
        <v>16996</v>
      </c>
      <c r="B3280" s="156" t="s">
        <v>249</v>
      </c>
      <c r="C3280" s="223">
        <v>-0.32739058136940002</v>
      </c>
      <c r="D3280" s="221">
        <v>10.058505058288574</v>
      </c>
      <c r="E3280" s="221">
        <v>0.26471841335296631</v>
      </c>
      <c r="F3280" s="221">
        <v>9.0210752487182617</v>
      </c>
      <c r="G3280" s="221">
        <v>28.995918273925781</v>
      </c>
      <c r="H3280" s="221">
        <v>9.1550769805908203</v>
      </c>
      <c r="I3280" s="221">
        <v>0.98255175352096558</v>
      </c>
      <c r="J3280" s="221">
        <v>-0.33595728874206543</v>
      </c>
      <c r="K3280" s="180">
        <v>1011</v>
      </c>
      <c r="L3280" s="181">
        <v>382</v>
      </c>
      <c r="M3280" s="181">
        <v>379</v>
      </c>
      <c r="N3280" s="181">
        <v>319</v>
      </c>
      <c r="O3280" s="181">
        <v>1017</v>
      </c>
      <c r="P3280" s="181">
        <v>1522</v>
      </c>
      <c r="Q3280" s="181">
        <v>743</v>
      </c>
      <c r="R3280" s="181">
        <v>2744</v>
      </c>
      <c r="S3280" s="226">
        <f t="shared" si="155"/>
        <v>8117</v>
      </c>
      <c r="T3280" s="181">
        <f t="shared" si="153"/>
        <v>49720.45353910327</v>
      </c>
      <c r="U3280" s="226">
        <f t="shared" si="154"/>
        <v>3261.9753798525476</v>
      </c>
    </row>
    <row r="3281" spans="1:21" x14ac:dyDescent="0.25">
      <c r="A3281" s="156" t="s">
        <v>16997</v>
      </c>
      <c r="B3281" s="156" t="s">
        <v>249</v>
      </c>
      <c r="C3281" s="223">
        <v>-0.98763734102249146</v>
      </c>
      <c r="D3281" s="221">
        <v>-2.0127955824136734E-2</v>
      </c>
      <c r="E3281" s="221">
        <v>-0.39552831649780273</v>
      </c>
      <c r="F3281" s="221">
        <v>2.9550316333770752</v>
      </c>
      <c r="G3281" s="221">
        <v>14.900524139404297</v>
      </c>
      <c r="H3281" s="221">
        <v>4.1819076538085938</v>
      </c>
      <c r="I3281" s="221">
        <v>-0.88222956657409668</v>
      </c>
      <c r="J3281" s="221">
        <v>-1.3080271482467651</v>
      </c>
      <c r="K3281" s="180">
        <v>616</v>
      </c>
      <c r="L3281" s="181">
        <v>270</v>
      </c>
      <c r="M3281" s="181">
        <v>210</v>
      </c>
      <c r="N3281" s="181">
        <v>165</v>
      </c>
      <c r="O3281" s="181">
        <v>722</v>
      </c>
      <c r="P3281" s="181">
        <v>1139</v>
      </c>
      <c r="Q3281" s="181">
        <v>748</v>
      </c>
      <c r="R3281" s="181">
        <v>2871</v>
      </c>
      <c r="S3281" s="226">
        <f t="shared" si="155"/>
        <v>6741</v>
      </c>
      <c r="T3281" s="181">
        <f t="shared" si="153"/>
        <v>10896.817710824311</v>
      </c>
      <c r="U3281" s="226">
        <f t="shared" si="154"/>
        <v>714.89997699830246</v>
      </c>
    </row>
    <row r="3282" spans="1:21" x14ac:dyDescent="0.25">
      <c r="A3282" s="156" t="s">
        <v>16998</v>
      </c>
      <c r="B3282" s="156" t="s">
        <v>249</v>
      </c>
      <c r="C3282" s="223">
        <v>2.5044653415679932</v>
      </c>
      <c r="D3282" s="221">
        <v>22.143644332885742</v>
      </c>
      <c r="E3282" s="221">
        <v>13.056168556213379</v>
      </c>
      <c r="F3282" s="221">
        <v>24.83195686340332</v>
      </c>
      <c r="G3282" s="221">
        <v>37.446430206298828</v>
      </c>
      <c r="H3282" s="221">
        <v>21.106264114379883</v>
      </c>
      <c r="I3282" s="221">
        <v>2.6098730564117432</v>
      </c>
      <c r="J3282" s="221">
        <v>2.1840753555297852</v>
      </c>
      <c r="K3282" s="180">
        <v>778</v>
      </c>
      <c r="L3282" s="181">
        <v>339</v>
      </c>
      <c r="M3282" s="181">
        <v>335</v>
      </c>
      <c r="N3282" s="181">
        <v>274</v>
      </c>
      <c r="O3282" s="181">
        <v>800</v>
      </c>
      <c r="P3282" s="181">
        <v>1059</v>
      </c>
      <c r="Q3282" s="181">
        <v>422</v>
      </c>
      <c r="R3282" s="181">
        <v>1840</v>
      </c>
      <c r="S3282" s="226">
        <f t="shared" si="155"/>
        <v>5847</v>
      </c>
      <c r="T3282" s="181">
        <f t="shared" si="153"/>
        <v>78061.685057640076</v>
      </c>
      <c r="U3282" s="226">
        <f t="shared" si="154"/>
        <v>5121.3389388647529</v>
      </c>
    </row>
    <row r="3283" spans="1:21" x14ac:dyDescent="0.25">
      <c r="A3283" s="156" t="s">
        <v>16999</v>
      </c>
      <c r="B3283" s="156" t="s">
        <v>249</v>
      </c>
      <c r="C3283" s="223">
        <v>0.54443109035491943</v>
      </c>
      <c r="D3283" s="221">
        <v>-0.81205600500106812</v>
      </c>
      <c r="E3283" s="221">
        <v>1.1365401744842529</v>
      </c>
      <c r="F3283" s="221">
        <v>7.4738059043884277</v>
      </c>
      <c r="G3283" s="221">
        <v>21.684213638305664</v>
      </c>
      <c r="H3283" s="221">
        <v>3.101463794708252</v>
      </c>
      <c r="I3283" s="221">
        <v>0.64983886480331421</v>
      </c>
      <c r="J3283" s="221">
        <v>0.22404120862483978</v>
      </c>
      <c r="K3283" s="180">
        <v>463</v>
      </c>
      <c r="L3283" s="181">
        <v>196</v>
      </c>
      <c r="M3283" s="181">
        <v>132</v>
      </c>
      <c r="N3283" s="181">
        <v>107</v>
      </c>
      <c r="O3283" s="181">
        <v>487</v>
      </c>
      <c r="P3283" s="181">
        <v>746</v>
      </c>
      <c r="Q3283" s="181">
        <v>255</v>
      </c>
      <c r="R3283" s="181">
        <v>650</v>
      </c>
      <c r="S3283" s="226">
        <f t="shared" si="155"/>
        <v>3036</v>
      </c>
      <c r="T3283" s="181">
        <f t="shared" si="153"/>
        <v>14227.868881493807</v>
      </c>
      <c r="U3283" s="226">
        <f t="shared" si="154"/>
        <v>933.43794546649735</v>
      </c>
    </row>
    <row r="3284" spans="1:21" x14ac:dyDescent="0.25">
      <c r="A3284" s="156" t="s">
        <v>17000</v>
      </c>
      <c r="B3284" s="156" t="s">
        <v>249</v>
      </c>
      <c r="C3284" s="223">
        <v>1.8603237867355347</v>
      </c>
      <c r="D3284" s="221">
        <v>12.579543113708496</v>
      </c>
      <c r="E3284" s="221">
        <v>2.4524328708648682</v>
      </c>
      <c r="F3284" s="221">
        <v>13.334959030151367</v>
      </c>
      <c r="G3284" s="221">
        <v>25.400222778320312</v>
      </c>
      <c r="H3284" s="221">
        <v>29.000469207763672</v>
      </c>
      <c r="I3284" s="221">
        <v>1.9657316207885742</v>
      </c>
      <c r="J3284" s="221">
        <v>1.5399339199066162</v>
      </c>
      <c r="K3284" s="180">
        <v>931</v>
      </c>
      <c r="L3284" s="181">
        <v>370</v>
      </c>
      <c r="M3284" s="181">
        <v>265</v>
      </c>
      <c r="N3284" s="181">
        <v>216</v>
      </c>
      <c r="O3284" s="181">
        <v>796</v>
      </c>
      <c r="P3284" s="181">
        <v>872</v>
      </c>
      <c r="Q3284" s="181">
        <v>359</v>
      </c>
      <c r="R3284" s="181">
        <v>1110</v>
      </c>
      <c r="S3284" s="226">
        <f t="shared" si="155"/>
        <v>4919</v>
      </c>
      <c r="T3284" s="181">
        <f t="shared" si="153"/>
        <v>57838.649042487144</v>
      </c>
      <c r="U3284" s="226">
        <f t="shared" si="154"/>
        <v>3794.580212993123</v>
      </c>
    </row>
    <row r="3285" spans="1:21" x14ac:dyDescent="0.25">
      <c r="A3285" s="156" t="s">
        <v>17001</v>
      </c>
      <c r="B3285" s="156" t="s">
        <v>249</v>
      </c>
      <c r="C3285" s="223">
        <v>1.3723379373550415</v>
      </c>
      <c r="D3285" s="221">
        <v>0.21208019554615021</v>
      </c>
      <c r="E3285" s="221">
        <v>1.6605806350708008</v>
      </c>
      <c r="F3285" s="221">
        <v>15.482640266418457</v>
      </c>
      <c r="G3285" s="221">
        <v>21.528423309326172</v>
      </c>
      <c r="H3285" s="221">
        <v>22.643272399902344</v>
      </c>
      <c r="I3285" s="221">
        <v>1.1738793849945068</v>
      </c>
      <c r="J3285" s="221">
        <v>2.5848546028137207</v>
      </c>
      <c r="K3285" s="180">
        <v>1832</v>
      </c>
      <c r="L3285" s="181">
        <v>668</v>
      </c>
      <c r="M3285" s="181">
        <v>583</v>
      </c>
      <c r="N3285" s="181">
        <v>485</v>
      </c>
      <c r="O3285" s="181">
        <v>1642</v>
      </c>
      <c r="P3285" s="181">
        <v>2070</v>
      </c>
      <c r="Q3285" s="181">
        <v>874</v>
      </c>
      <c r="R3285" s="181">
        <v>2765</v>
      </c>
      <c r="S3285" s="226">
        <f t="shared" si="155"/>
        <v>10919</v>
      </c>
      <c r="T3285" s="181">
        <f t="shared" si="153"/>
        <v>101527.33021229506</v>
      </c>
      <c r="U3285" s="226">
        <f t="shared" si="154"/>
        <v>6660.8332780835517</v>
      </c>
    </row>
    <row r="3286" spans="1:21" x14ac:dyDescent="0.25">
      <c r="A3286" s="156" t="s">
        <v>17002</v>
      </c>
      <c r="B3286" s="156" t="s">
        <v>249</v>
      </c>
      <c r="C3286" s="223">
        <v>-1.3551038503646851</v>
      </c>
      <c r="D3286" s="221">
        <v>2.9627304077148437</v>
      </c>
      <c r="E3286" s="221">
        <v>14.581347465515137</v>
      </c>
      <c r="F3286" s="221">
        <v>22.995920181274414</v>
      </c>
      <c r="G3286" s="221">
        <v>36.745800018310547</v>
      </c>
      <c r="H3286" s="221">
        <v>7.5245199203491211</v>
      </c>
      <c r="I3286" s="221">
        <v>2.1468534469604492</v>
      </c>
      <c r="J3286" s="221">
        <v>3.1375106424093246E-2</v>
      </c>
      <c r="K3286" s="180">
        <v>744</v>
      </c>
      <c r="L3286" s="181">
        <v>276</v>
      </c>
      <c r="M3286" s="181">
        <v>225</v>
      </c>
      <c r="N3286" s="181">
        <v>131</v>
      </c>
      <c r="O3286" s="181">
        <v>793</v>
      </c>
      <c r="P3286" s="181">
        <v>1107</v>
      </c>
      <c r="Q3286" s="181">
        <v>543</v>
      </c>
      <c r="R3286" s="181">
        <v>1503</v>
      </c>
      <c r="S3286" s="226">
        <f t="shared" si="155"/>
        <v>5322</v>
      </c>
      <c r="T3286" s="181">
        <f t="shared" si="153"/>
        <v>44784.746224347502</v>
      </c>
      <c r="U3286" s="226">
        <f t="shared" si="154"/>
        <v>2938.1618464496537</v>
      </c>
    </row>
    <row r="3287" spans="1:21" x14ac:dyDescent="0.25">
      <c r="A3287" s="156" t="s">
        <v>16932</v>
      </c>
      <c r="B3287" s="156" t="s">
        <v>249</v>
      </c>
      <c r="C3287" s="223">
        <v>-0.79979974031448364</v>
      </c>
      <c r="D3287" s="221">
        <v>0.16770964860916138</v>
      </c>
      <c r="E3287" s="221">
        <v>-0.20769074559211731</v>
      </c>
      <c r="F3287" s="221">
        <v>3.1428694725036621</v>
      </c>
      <c r="G3287" s="221">
        <v>7.3117103576660156</v>
      </c>
      <c r="H3287" s="221">
        <v>1.7572331428527832</v>
      </c>
      <c r="I3287" s="221">
        <v>-0.69439196586608887</v>
      </c>
      <c r="J3287" s="221">
        <v>-1.1201896667480469</v>
      </c>
      <c r="K3287" s="180">
        <v>0.45166513323783875</v>
      </c>
      <c r="L3287" s="181">
        <v>0.13436633348464966</v>
      </c>
      <c r="M3287" s="181">
        <v>0.11979648470878601</v>
      </c>
      <c r="N3287" s="181">
        <v>0.1764569878578186</v>
      </c>
      <c r="O3287" s="181">
        <v>0.53260868787765503</v>
      </c>
      <c r="P3287" s="181">
        <v>0.36632746458053589</v>
      </c>
      <c r="Q3287" s="181">
        <v>8.6262717843055725E-2</v>
      </c>
      <c r="R3287" s="181">
        <v>0.16234967112541199</v>
      </c>
      <c r="S3287" s="226">
        <f t="shared" si="155"/>
        <v>2.0298334807157516</v>
      </c>
      <c r="T3287" s="181">
        <f t="shared" si="153"/>
        <v>4.4872341928381685</v>
      </c>
      <c r="U3287" s="226">
        <f t="shared" si="154"/>
        <v>0.29439086771722583</v>
      </c>
    </row>
    <row r="3288" spans="1:21" x14ac:dyDescent="0.25">
      <c r="A3288" s="156" t="s">
        <v>17003</v>
      </c>
      <c r="B3288" s="156" t="s">
        <v>249</v>
      </c>
      <c r="C3288" s="223">
        <v>-0.67635756731033325</v>
      </c>
      <c r="D3288" s="221">
        <v>0.3077511191368103</v>
      </c>
      <c r="E3288" s="221">
        <v>11.422768592834473</v>
      </c>
      <c r="F3288" s="221">
        <v>11.41370677947998</v>
      </c>
      <c r="G3288" s="221">
        <v>19.24107551574707</v>
      </c>
      <c r="H3288" s="221">
        <v>4.1673665046691895</v>
      </c>
      <c r="I3288" s="221">
        <v>-0.57094979286193848</v>
      </c>
      <c r="J3288" s="221">
        <v>-0.99674743413925171</v>
      </c>
      <c r="K3288" s="180">
        <v>1245</v>
      </c>
      <c r="L3288" s="181">
        <v>506</v>
      </c>
      <c r="M3288" s="181">
        <v>370</v>
      </c>
      <c r="N3288" s="181">
        <v>310</v>
      </c>
      <c r="O3288" s="181">
        <v>1432</v>
      </c>
      <c r="P3288" s="181">
        <v>1598</v>
      </c>
      <c r="Q3288" s="181">
        <v>693</v>
      </c>
      <c r="R3288" s="181">
        <v>1922</v>
      </c>
      <c r="S3288" s="226">
        <f t="shared" si="155"/>
        <v>8076</v>
      </c>
      <c r="T3288" s="181">
        <f t="shared" si="153"/>
        <v>38979.585414111614</v>
      </c>
      <c r="U3288" s="226">
        <f t="shared" si="154"/>
        <v>2557.3066793868343</v>
      </c>
    </row>
    <row r="3289" spans="1:21" x14ac:dyDescent="0.25">
      <c r="A3289" s="156" t="s">
        <v>17004</v>
      </c>
      <c r="B3289" s="156" t="s">
        <v>249</v>
      </c>
      <c r="C3289" s="223">
        <v>-1.2089884281158447</v>
      </c>
      <c r="D3289" s="221">
        <v>2.8900747299194336</v>
      </c>
      <c r="E3289" s="221">
        <v>4.811585322022438E-2</v>
      </c>
      <c r="F3289" s="221">
        <v>3.3986761569976807</v>
      </c>
      <c r="G3289" s="221">
        <v>13.500333786010742</v>
      </c>
      <c r="H3289" s="221">
        <v>3.7259600162506104</v>
      </c>
      <c r="I3289" s="221">
        <v>-0.43858543038368225</v>
      </c>
      <c r="J3289" s="221">
        <v>-0.8643830418586731</v>
      </c>
      <c r="K3289" s="180">
        <v>871</v>
      </c>
      <c r="L3289" s="181">
        <v>326</v>
      </c>
      <c r="M3289" s="181">
        <v>222</v>
      </c>
      <c r="N3289" s="181">
        <v>199</v>
      </c>
      <c r="O3289" s="181">
        <v>947</v>
      </c>
      <c r="P3289" s="181">
        <v>1312</v>
      </c>
      <c r="Q3289" s="181">
        <v>466</v>
      </c>
      <c r="R3289" s="181">
        <v>1144</v>
      </c>
      <c r="S3289" s="226">
        <f t="shared" si="155"/>
        <v>5487</v>
      </c>
      <c r="T3289" s="181">
        <f t="shared" si="153"/>
        <v>17056.194341950119</v>
      </c>
      <c r="U3289" s="226">
        <f t="shared" si="154"/>
        <v>1118.9939362412549</v>
      </c>
    </row>
    <row r="3290" spans="1:21" x14ac:dyDescent="0.25">
      <c r="A3290" s="156" t="s">
        <v>17005</v>
      </c>
      <c r="B3290" s="156" t="s">
        <v>249</v>
      </c>
      <c r="C3290" s="223">
        <v>-1.2050814628601074</v>
      </c>
      <c r="D3290" s="221">
        <v>-0.23757202923297882</v>
      </c>
      <c r="E3290" s="221">
        <v>4.8740496635437012</v>
      </c>
      <c r="F3290" s="221">
        <v>2.7375879287719727</v>
      </c>
      <c r="G3290" s="221">
        <v>8.289738655090332</v>
      </c>
      <c r="H3290" s="221">
        <v>1.3519514799118042</v>
      </c>
      <c r="I3290" s="221">
        <v>-1.0996736288070679</v>
      </c>
      <c r="J3290" s="221">
        <v>-1.5254713296890259</v>
      </c>
      <c r="K3290" s="180">
        <v>875</v>
      </c>
      <c r="L3290" s="181">
        <v>340</v>
      </c>
      <c r="M3290" s="181">
        <v>248</v>
      </c>
      <c r="N3290" s="181">
        <v>199</v>
      </c>
      <c r="O3290" s="181">
        <v>939</v>
      </c>
      <c r="P3290" s="181">
        <v>1271</v>
      </c>
      <c r="Q3290" s="181">
        <v>524</v>
      </c>
      <c r="R3290" s="181">
        <v>1395</v>
      </c>
      <c r="S3290" s="226">
        <f t="shared" si="155"/>
        <v>5791</v>
      </c>
      <c r="T3290" s="181">
        <f t="shared" si="153"/>
        <v>7416.4569861292839</v>
      </c>
      <c r="U3290" s="226">
        <f t="shared" si="154"/>
        <v>486.56635996819324</v>
      </c>
    </row>
    <row r="3291" spans="1:21" x14ac:dyDescent="0.25">
      <c r="A3291" s="156" t="s">
        <v>16939</v>
      </c>
      <c r="B3291" s="156" t="s">
        <v>249</v>
      </c>
      <c r="C3291" s="223">
        <v>-0.84830594062805176</v>
      </c>
      <c r="D3291" s="221">
        <v>0.11920340359210968</v>
      </c>
      <c r="E3291" s="221">
        <v>-0.25619697570800781</v>
      </c>
      <c r="F3291" s="221">
        <v>3.0943629741668701</v>
      </c>
      <c r="G3291" s="221">
        <v>7.2632040977478027</v>
      </c>
      <c r="H3291" s="221">
        <v>1.7087270021438599</v>
      </c>
      <c r="I3291" s="221">
        <v>-0.74289816617965698</v>
      </c>
      <c r="J3291" s="221">
        <v>-1.1686959266662598</v>
      </c>
      <c r="K3291" s="180">
        <v>5.2304482460021973</v>
      </c>
      <c r="L3291" s="181">
        <v>1.6775286197662354</v>
      </c>
      <c r="M3291" s="181">
        <v>2.4474713802337646</v>
      </c>
      <c r="N3291" s="181">
        <v>1.6474192142486572</v>
      </c>
      <c r="O3291" s="181">
        <v>6.4176225662231445</v>
      </c>
      <c r="P3291" s="181">
        <v>6.6627998352050781</v>
      </c>
      <c r="Q3291" s="181">
        <v>2.675443172454834</v>
      </c>
      <c r="R3291" s="181">
        <v>6.0907196998596191</v>
      </c>
      <c r="S3291" s="226">
        <f t="shared" si="155"/>
        <v>32.84945273399353</v>
      </c>
      <c r="T3291" s="181">
        <f t="shared" si="153"/>
        <v>49.125252434481226</v>
      </c>
      <c r="U3291" s="226">
        <f t="shared" si="154"/>
        <v>3.2229264329677161</v>
      </c>
    </row>
    <row r="3292" spans="1:21" x14ac:dyDescent="0.25">
      <c r="A3292" s="156" t="s">
        <v>16267</v>
      </c>
      <c r="B3292" s="156" t="s">
        <v>249</v>
      </c>
      <c r="C3292" s="223">
        <v>-1.4263232946395874</v>
      </c>
      <c r="D3292" s="221">
        <v>-0.45881384611129761</v>
      </c>
      <c r="E3292" s="221">
        <v>-0.83421427011489868</v>
      </c>
      <c r="F3292" s="221">
        <v>2.5163459777832031</v>
      </c>
      <c r="G3292" s="221">
        <v>15.241884231567383</v>
      </c>
      <c r="H3292" s="221">
        <v>7.5171747207641602</v>
      </c>
      <c r="I3292" s="221">
        <v>-1.3209153413772583</v>
      </c>
      <c r="J3292" s="221">
        <v>-1.7467130422592163</v>
      </c>
      <c r="K3292" s="180">
        <v>626.82440185546875</v>
      </c>
      <c r="L3292" s="181">
        <v>183.99324035644531</v>
      </c>
      <c r="M3292" s="181">
        <v>137.21530151367187</v>
      </c>
      <c r="N3292" s="181">
        <v>147.35052490234375</v>
      </c>
      <c r="O3292" s="181">
        <v>700.10986328125</v>
      </c>
      <c r="P3292" s="181">
        <v>795.22503662109375</v>
      </c>
      <c r="Q3292" s="181">
        <v>235.448974609375</v>
      </c>
      <c r="R3292" s="181">
        <v>767.9378662109375</v>
      </c>
      <c r="S3292" s="226">
        <f t="shared" si="155"/>
        <v>3594.1052093505859</v>
      </c>
      <c r="T3292" s="181">
        <f t="shared" si="153"/>
        <v>14274.308824669726</v>
      </c>
      <c r="U3292" s="226">
        <f t="shared" si="154"/>
        <v>936.4846986736552</v>
      </c>
    </row>
    <row r="3293" spans="1:21" x14ac:dyDescent="0.25">
      <c r="A3293" s="156" t="s">
        <v>16268</v>
      </c>
      <c r="B3293" s="156" t="s">
        <v>249</v>
      </c>
      <c r="C3293" s="223">
        <v>-0.88345128297805786</v>
      </c>
      <c r="D3293" s="221">
        <v>2.3518412113189697</v>
      </c>
      <c r="E3293" s="221">
        <v>5.3351554870605469</v>
      </c>
      <c r="F3293" s="221">
        <v>12.246251106262207</v>
      </c>
      <c r="G3293" s="221">
        <v>24.265552520751953</v>
      </c>
      <c r="H3293" s="221">
        <v>12.604290962219238</v>
      </c>
      <c r="I3293" s="221">
        <v>-0.97726768255233765</v>
      </c>
      <c r="J3293" s="221">
        <v>0.97915148735046387</v>
      </c>
      <c r="K3293" s="180">
        <v>1707.5987548828125</v>
      </c>
      <c r="L3293" s="181">
        <v>580.84307861328125</v>
      </c>
      <c r="M3293" s="181">
        <v>503.99612426757812</v>
      </c>
      <c r="N3293" s="181">
        <v>448.10745239257812</v>
      </c>
      <c r="O3293" s="181">
        <v>1741.53125</v>
      </c>
      <c r="P3293" s="181">
        <v>1924.16748046875</v>
      </c>
      <c r="Q3293" s="181">
        <v>605.79339599609375</v>
      </c>
      <c r="R3293" s="181">
        <v>1357.2965087890625</v>
      </c>
      <c r="S3293" s="226">
        <f t="shared" si="155"/>
        <v>8869.3340454101562</v>
      </c>
      <c r="T3293" s="181">
        <f t="shared" si="153"/>
        <v>75282.965835629526</v>
      </c>
      <c r="U3293" s="226">
        <f t="shared" si="154"/>
        <v>4939.0374302392765</v>
      </c>
    </row>
    <row r="3294" spans="1:21" x14ac:dyDescent="0.25">
      <c r="A3294" s="156" t="s">
        <v>17006</v>
      </c>
      <c r="B3294" s="156" t="s">
        <v>249</v>
      </c>
      <c r="C3294" s="223">
        <v>-0.67054498195648193</v>
      </c>
      <c r="D3294" s="221">
        <v>5.7091097831726074</v>
      </c>
      <c r="E3294" s="221">
        <v>19.246530532836914</v>
      </c>
      <c r="F3294" s="221">
        <v>3.062488317489624</v>
      </c>
      <c r="G3294" s="221">
        <v>20.533994674682617</v>
      </c>
      <c r="H3294" s="221">
        <v>2.8371560573577881</v>
      </c>
      <c r="I3294" s="221">
        <v>3.1656277179718018</v>
      </c>
      <c r="J3294" s="221">
        <v>9.5753461122512817E-2</v>
      </c>
      <c r="K3294" s="180">
        <v>1744</v>
      </c>
      <c r="L3294" s="181">
        <v>648</v>
      </c>
      <c r="M3294" s="181">
        <v>429</v>
      </c>
      <c r="N3294" s="181">
        <v>426</v>
      </c>
      <c r="O3294" s="181">
        <v>1814</v>
      </c>
      <c r="P3294" s="181">
        <v>2144</v>
      </c>
      <c r="Q3294" s="181">
        <v>650</v>
      </c>
      <c r="R3294" s="181">
        <v>1780</v>
      </c>
      <c r="S3294" s="226">
        <f t="shared" si="155"/>
        <v>9635</v>
      </c>
      <c r="T3294" s="181">
        <f t="shared" si="153"/>
        <v>57651.08241713047</v>
      </c>
      <c r="U3294" s="226">
        <f t="shared" si="154"/>
        <v>3782.2746592331537</v>
      </c>
    </row>
    <row r="3295" spans="1:21" x14ac:dyDescent="0.25">
      <c r="A3295" s="156" t="s">
        <v>17007</v>
      </c>
      <c r="B3295" s="156" t="s">
        <v>249</v>
      </c>
      <c r="C3295" s="223">
        <v>-0.57446277141571045</v>
      </c>
      <c r="D3295" s="221">
        <v>1.2847458124160767</v>
      </c>
      <c r="E3295" s="221">
        <v>8.8858852386474609</v>
      </c>
      <c r="F3295" s="221">
        <v>6.024014949798584</v>
      </c>
      <c r="G3295" s="221">
        <v>10.36594295501709</v>
      </c>
      <c r="H3295" s="221">
        <v>6.4653792381286621</v>
      </c>
      <c r="I3295" s="221">
        <v>2.1179795265197754</v>
      </c>
      <c r="J3295" s="221">
        <v>-1.9639215469360352</v>
      </c>
      <c r="K3295" s="180">
        <v>1567</v>
      </c>
      <c r="L3295" s="181">
        <v>561</v>
      </c>
      <c r="M3295" s="181">
        <v>369</v>
      </c>
      <c r="N3295" s="181">
        <v>392</v>
      </c>
      <c r="O3295" s="181">
        <v>1580</v>
      </c>
      <c r="P3295" s="181">
        <v>1967</v>
      </c>
      <c r="Q3295" s="181">
        <v>560</v>
      </c>
      <c r="R3295" s="181">
        <v>1416</v>
      </c>
      <c r="S3295" s="226">
        <f t="shared" si="155"/>
        <v>8412</v>
      </c>
      <c r="T3295" s="181">
        <f t="shared" si="153"/>
        <v>32961.611206054688</v>
      </c>
      <c r="U3295" s="226">
        <f t="shared" si="154"/>
        <v>2162.4896110382783</v>
      </c>
    </row>
    <row r="3296" spans="1:21" x14ac:dyDescent="0.25">
      <c r="A3296" s="156" t="s">
        <v>16269</v>
      </c>
      <c r="B3296" s="156" t="s">
        <v>249</v>
      </c>
      <c r="C3296" s="223">
        <v>-1.5264741182327271</v>
      </c>
      <c r="D3296" s="221">
        <v>-0.55896461009979248</v>
      </c>
      <c r="E3296" s="221">
        <v>-0.93436503410339355</v>
      </c>
      <c r="F3296" s="221">
        <v>2.4161951541900635</v>
      </c>
      <c r="G3296" s="221">
        <v>6.5850362777709961</v>
      </c>
      <c r="H3296" s="221">
        <v>1.0305588245391846</v>
      </c>
      <c r="I3296" s="221">
        <v>-1.4210661649703979</v>
      </c>
      <c r="J3296" s="221">
        <v>-1.846863865852356</v>
      </c>
      <c r="K3296" s="180">
        <v>57.025074005126953</v>
      </c>
      <c r="L3296" s="181">
        <v>19.119953155517578</v>
      </c>
      <c r="M3296" s="181">
        <v>12.424249649047852</v>
      </c>
      <c r="N3296" s="181">
        <v>11.754679679870605</v>
      </c>
      <c r="O3296" s="181">
        <v>61.26568603515625</v>
      </c>
      <c r="P3296" s="181">
        <v>69.002944946289062</v>
      </c>
      <c r="Q3296" s="181">
        <v>25.257680892944336</v>
      </c>
      <c r="R3296" s="181">
        <v>60.521717071533203</v>
      </c>
      <c r="S3296" s="226">
        <f t="shared" si="155"/>
        <v>316.37198543548584</v>
      </c>
      <c r="T3296" s="181">
        <f t="shared" si="153"/>
        <v>245.93828979097043</v>
      </c>
      <c r="U3296" s="226">
        <f t="shared" si="154"/>
        <v>16.135103144830552</v>
      </c>
    </row>
    <row r="3297" spans="1:21" x14ac:dyDescent="0.25">
      <c r="A3297" s="156" t="s">
        <v>16902</v>
      </c>
      <c r="B3297" s="156" t="s">
        <v>249</v>
      </c>
      <c r="C3297" s="223">
        <v>-1.914525032043457</v>
      </c>
      <c r="D3297" s="221">
        <v>-0.94701564311981201</v>
      </c>
      <c r="E3297" s="221">
        <v>-1.3224159479141235</v>
      </c>
      <c r="F3297" s="221">
        <v>2.0281441211700439</v>
      </c>
      <c r="G3297" s="221">
        <v>6.1969847679138184</v>
      </c>
      <c r="H3297" s="221">
        <v>0.64250785112380981</v>
      </c>
      <c r="I3297" s="221">
        <v>-1.8091171979904175</v>
      </c>
      <c r="J3297" s="221">
        <v>-2.234915018081665</v>
      </c>
      <c r="K3297" s="180">
        <v>112.45442962646484</v>
      </c>
      <c r="L3297" s="181">
        <v>37.179008483886719</v>
      </c>
      <c r="M3297" s="181">
        <v>35.440769195556641</v>
      </c>
      <c r="N3297" s="181">
        <v>33.02655029296875</v>
      </c>
      <c r="O3297" s="181">
        <v>122.49759674072266</v>
      </c>
      <c r="P3297" s="181">
        <v>135.87237548828125</v>
      </c>
      <c r="Q3297" s="181">
        <v>45.145938873291016</v>
      </c>
      <c r="R3297" s="181">
        <v>111.58531188964844</v>
      </c>
      <c r="S3297" s="226">
        <f t="shared" si="155"/>
        <v>633.20198059082031</v>
      </c>
      <c r="T3297" s="181">
        <f t="shared" si="153"/>
        <v>284.96606765047636</v>
      </c>
      <c r="U3297" s="226">
        <f t="shared" si="154"/>
        <v>18.695571552624543</v>
      </c>
    </row>
    <row r="3298" spans="1:21" x14ac:dyDescent="0.25">
      <c r="A3298" s="156" t="s">
        <v>16944</v>
      </c>
      <c r="B3298" s="156" t="s">
        <v>249</v>
      </c>
      <c r="C3298" s="223">
        <v>-1.7633405923843384</v>
      </c>
      <c r="D3298" s="221">
        <v>-0.79583108425140381</v>
      </c>
      <c r="E3298" s="221">
        <v>-1.1712315082550049</v>
      </c>
      <c r="F3298" s="221">
        <v>2.1793286800384521</v>
      </c>
      <c r="G3298" s="221">
        <v>6.3481693267822266</v>
      </c>
      <c r="H3298" s="221">
        <v>0.79369240999221802</v>
      </c>
      <c r="I3298" s="221">
        <v>-1.6579327583312988</v>
      </c>
      <c r="J3298" s="221">
        <v>-2.0837304592132568</v>
      </c>
      <c r="K3298" s="180">
        <v>2.6159873008728027</v>
      </c>
      <c r="L3298" s="181">
        <v>0.93312054872512817</v>
      </c>
      <c r="M3298" s="181">
        <v>0.77992165088653564</v>
      </c>
      <c r="N3298" s="181">
        <v>0.74278253316879272</v>
      </c>
      <c r="O3298" s="181">
        <v>2.9084577560424805</v>
      </c>
      <c r="P3298" s="181">
        <v>3.5723197460174561</v>
      </c>
      <c r="Q3298" s="181">
        <v>1.1373857259750366</v>
      </c>
      <c r="R3298" s="181">
        <v>3.2311041355133057</v>
      </c>
      <c r="S3298" s="226">
        <f t="shared" si="155"/>
        <v>15.921079397201538</v>
      </c>
      <c r="T3298" s="181">
        <f t="shared" si="153"/>
        <v>8.0300617568763428</v>
      </c>
      <c r="U3298" s="226">
        <f t="shared" si="154"/>
        <v>0.52682270343784432</v>
      </c>
    </row>
    <row r="3299" spans="1:21" x14ac:dyDescent="0.25">
      <c r="A3299" s="156" t="s">
        <v>17008</v>
      </c>
      <c r="B3299" s="156" t="s">
        <v>249</v>
      </c>
      <c r="C3299" s="223">
        <v>-1.9183340072631836</v>
      </c>
      <c r="D3299" s="221">
        <v>-0.16003158688545227</v>
      </c>
      <c r="E3299" s="221">
        <v>-0.53543186187744141</v>
      </c>
      <c r="F3299" s="221">
        <v>11.921367645263672</v>
      </c>
      <c r="G3299" s="221">
        <v>11.823758125305176</v>
      </c>
      <c r="H3299" s="221">
        <v>5.7231559753417969</v>
      </c>
      <c r="I3299" s="221">
        <v>-1.0221331119537354</v>
      </c>
      <c r="J3299" s="221">
        <v>-1.4479308128356934</v>
      </c>
      <c r="K3299" s="180">
        <v>1293</v>
      </c>
      <c r="L3299" s="181">
        <v>401</v>
      </c>
      <c r="M3299" s="181">
        <v>363</v>
      </c>
      <c r="N3299" s="181">
        <v>300</v>
      </c>
      <c r="O3299" s="181">
        <v>1328</v>
      </c>
      <c r="P3299" s="181">
        <v>1603</v>
      </c>
      <c r="Q3299" s="181">
        <v>474</v>
      </c>
      <c r="R3299" s="181">
        <v>1078</v>
      </c>
      <c r="S3299" s="226">
        <f t="shared" si="155"/>
        <v>6840</v>
      </c>
      <c r="T3299" s="181">
        <f t="shared" si="153"/>
        <v>23668.279297560453</v>
      </c>
      <c r="U3299" s="226">
        <f t="shared" si="154"/>
        <v>1552.7884171731625</v>
      </c>
    </row>
    <row r="3300" spans="1:21" x14ac:dyDescent="0.25">
      <c r="A3300" s="156" t="s">
        <v>16949</v>
      </c>
      <c r="B3300" s="156" t="s">
        <v>249</v>
      </c>
      <c r="C3300" s="223">
        <v>-1.3020478487014771</v>
      </c>
      <c r="D3300" s="221">
        <v>6.8194756507873535</v>
      </c>
      <c r="E3300" s="221">
        <v>-0.70993888378143311</v>
      </c>
      <c r="F3300" s="221">
        <v>9.205047607421875</v>
      </c>
      <c r="G3300" s="221">
        <v>33.376697540283203</v>
      </c>
      <c r="H3300" s="221">
        <v>4.4881477355957031</v>
      </c>
      <c r="I3300" s="221">
        <v>-1.1966401338577271</v>
      </c>
      <c r="J3300" s="221">
        <v>0.17171275615692139</v>
      </c>
      <c r="K3300" s="180">
        <v>1018.2133178710937</v>
      </c>
      <c r="L3300" s="181">
        <v>353.97836303710937</v>
      </c>
      <c r="M3300" s="181">
        <v>252.24111938476562</v>
      </c>
      <c r="N3300" s="181">
        <v>190.02163696289062</v>
      </c>
      <c r="O3300" s="181">
        <v>977.013916015625</v>
      </c>
      <c r="P3300" s="181">
        <v>1234.2998046875</v>
      </c>
      <c r="Q3300" s="181">
        <v>362.38641357421875</v>
      </c>
      <c r="R3300" s="181">
        <v>986.26275634765625</v>
      </c>
      <c r="S3300" s="226">
        <f t="shared" si="155"/>
        <v>5374.4173278808594</v>
      </c>
      <c r="T3300" s="181">
        <f t="shared" si="153"/>
        <v>40543.192414223027</v>
      </c>
      <c r="U3300" s="226">
        <f t="shared" si="154"/>
        <v>2659.8891615461571</v>
      </c>
    </row>
    <row r="3301" spans="1:21" x14ac:dyDescent="0.25">
      <c r="A3301" s="156" t="s">
        <v>17009</v>
      </c>
      <c r="B3301" s="156" t="s">
        <v>249</v>
      </c>
      <c r="C3301" s="223">
        <v>-1.6498477458953857</v>
      </c>
      <c r="D3301" s="221">
        <v>-0.68233835697174072</v>
      </c>
      <c r="E3301" s="221">
        <v>-1.0577387809753418</v>
      </c>
      <c r="F3301" s="221">
        <v>2.2928214073181152</v>
      </c>
      <c r="G3301" s="221">
        <v>15.835320472717285</v>
      </c>
      <c r="H3301" s="221">
        <v>0.90718507766723633</v>
      </c>
      <c r="I3301" s="221">
        <v>-1.5444400310516357</v>
      </c>
      <c r="J3301" s="221">
        <v>-1.9702377319335937</v>
      </c>
      <c r="K3301" s="180">
        <v>307.2457275390625</v>
      </c>
      <c r="L3301" s="181">
        <v>80.750473022460937</v>
      </c>
      <c r="M3301" s="181">
        <v>43.329524993896484</v>
      </c>
      <c r="N3301" s="181">
        <v>46.283809661865234</v>
      </c>
      <c r="O3301" s="181">
        <v>287.55047607421875</v>
      </c>
      <c r="P3301" s="181">
        <v>374.20953369140625</v>
      </c>
      <c r="Q3301" s="181">
        <v>144.75999450683594</v>
      </c>
      <c r="R3301" s="181">
        <v>244.220947265625</v>
      </c>
      <c r="S3301" s="226">
        <f t="shared" si="155"/>
        <v>1528.3504867553711</v>
      </c>
      <c r="T3301" s="181">
        <f t="shared" si="153"/>
        <v>3686.4661645153956</v>
      </c>
      <c r="U3301" s="226">
        <f t="shared" si="154"/>
        <v>241.85543395840773</v>
      </c>
    </row>
    <row r="3302" spans="1:21" x14ac:dyDescent="0.25">
      <c r="A3302" s="156" t="s">
        <v>17010</v>
      </c>
      <c r="B3302" s="156" t="s">
        <v>249</v>
      </c>
      <c r="C3302" s="223">
        <v>-1.8749037981033325</v>
      </c>
      <c r="D3302" s="221">
        <v>-0.9073944091796875</v>
      </c>
      <c r="E3302" s="221">
        <v>-1.2827948331832886</v>
      </c>
      <c r="F3302" s="221">
        <v>2.067765474319458</v>
      </c>
      <c r="G3302" s="221">
        <v>6.2366061210632324</v>
      </c>
      <c r="H3302" s="221">
        <v>2.2285678386688232</v>
      </c>
      <c r="I3302" s="221">
        <v>-1.7694960832595825</v>
      </c>
      <c r="J3302" s="221">
        <v>-2.1952939033508301</v>
      </c>
      <c r="K3302" s="180">
        <v>165.52537536621094</v>
      </c>
      <c r="L3302" s="181">
        <v>67.450187683105469</v>
      </c>
      <c r="M3302" s="181">
        <v>44.528392791748047</v>
      </c>
      <c r="N3302" s="181">
        <v>50.916435241699219</v>
      </c>
      <c r="O3302" s="181">
        <v>182.71672058105469</v>
      </c>
      <c r="P3302" s="181">
        <v>173.32255554199219</v>
      </c>
      <c r="Q3302" s="181">
        <v>49.03759765625</v>
      </c>
      <c r="R3302" s="181">
        <v>122.593994140625</v>
      </c>
      <c r="S3302" s="226">
        <f t="shared" si="155"/>
        <v>856.09125900268555</v>
      </c>
      <c r="T3302" s="181">
        <f t="shared" si="153"/>
        <v>846.50598259028402</v>
      </c>
      <c r="U3302" s="226">
        <f t="shared" si="154"/>
        <v>55.536132065564352</v>
      </c>
    </row>
    <row r="3303" spans="1:21" x14ac:dyDescent="0.25">
      <c r="A3303" s="156" t="s">
        <v>17011</v>
      </c>
      <c r="B3303" s="156" t="s">
        <v>249</v>
      </c>
      <c r="C3303" s="223">
        <v>2.5253310203552246</v>
      </c>
      <c r="D3303" s="221">
        <v>3.4928402900695801</v>
      </c>
      <c r="E3303" s="221">
        <v>3.1174399852752686</v>
      </c>
      <c r="F3303" s="221">
        <v>6.4679999351501465</v>
      </c>
      <c r="G3303" s="221">
        <v>10.6368408203125</v>
      </c>
      <c r="H3303" s="221">
        <v>5.0823636054992676</v>
      </c>
      <c r="I3303" s="221">
        <v>2.6307387351989746</v>
      </c>
      <c r="J3303" s="221">
        <v>2.2049410343170166</v>
      </c>
      <c r="K3303" s="180">
        <v>4.9388737678527832</v>
      </c>
      <c r="L3303" s="181">
        <v>1.7672967910766602</v>
      </c>
      <c r="M3303" s="181">
        <v>1.9010454416275024</v>
      </c>
      <c r="N3303" s="181">
        <v>1.9157075881958008</v>
      </c>
      <c r="O3303" s="181">
        <v>5.7497882843017578</v>
      </c>
      <c r="P3303" s="181">
        <v>5.4356989860534668</v>
      </c>
      <c r="Q3303" s="181">
        <v>1.6862951517105103</v>
      </c>
      <c r="R3303" s="181">
        <v>4.6052937507629395</v>
      </c>
      <c r="S3303" s="226">
        <f t="shared" si="155"/>
        <v>27.999999761581421</v>
      </c>
      <c r="T3303" s="181">
        <f t="shared" si="153"/>
        <v>140.33875276623942</v>
      </c>
      <c r="U3303" s="226">
        <f t="shared" si="154"/>
        <v>9.2071074131023067</v>
      </c>
    </row>
    <row r="3304" spans="1:21" x14ac:dyDescent="0.25">
      <c r="A3304" s="156" t="s">
        <v>17012</v>
      </c>
      <c r="B3304" s="156" t="s">
        <v>249</v>
      </c>
      <c r="C3304" s="223">
        <v>-1.3242082595825195</v>
      </c>
      <c r="D3304" s="221">
        <v>5.271430492401123</v>
      </c>
      <c r="E3304" s="221">
        <v>31.159517288208008</v>
      </c>
      <c r="F3304" s="221">
        <v>14.885796546936035</v>
      </c>
      <c r="G3304" s="221">
        <v>28.482076644897461</v>
      </c>
      <c r="H3304" s="221">
        <v>10.84583854675293</v>
      </c>
      <c r="I3304" s="221">
        <v>-1.2188005447387695</v>
      </c>
      <c r="J3304" s="221">
        <v>-1.2504935264587402</v>
      </c>
      <c r="K3304" s="180">
        <v>1198</v>
      </c>
      <c r="L3304" s="181">
        <v>370</v>
      </c>
      <c r="M3304" s="181">
        <v>352</v>
      </c>
      <c r="N3304" s="181">
        <v>414</v>
      </c>
      <c r="O3304" s="181">
        <v>1535</v>
      </c>
      <c r="P3304" s="181">
        <v>1404</v>
      </c>
      <c r="Q3304" s="181">
        <v>402</v>
      </c>
      <c r="R3304" s="181">
        <v>994</v>
      </c>
      <c r="S3304" s="226">
        <f t="shared" si="155"/>
        <v>6669</v>
      </c>
      <c r="T3304" s="181">
        <f t="shared" si="153"/>
        <v>74709.494228363037</v>
      </c>
      <c r="U3304" s="226">
        <f t="shared" si="154"/>
        <v>4901.4140754467353</v>
      </c>
    </row>
    <row r="3305" spans="1:21" x14ac:dyDescent="0.25">
      <c r="A3305" s="156" t="s">
        <v>16911</v>
      </c>
      <c r="B3305" s="156" t="s">
        <v>249</v>
      </c>
      <c r="C3305" s="223">
        <v>-1.7612042427062988</v>
      </c>
      <c r="D3305" s="221">
        <v>-0.79369491338729858</v>
      </c>
      <c r="E3305" s="221">
        <v>-1.1690951585769653</v>
      </c>
      <c r="F3305" s="221">
        <v>-53.894073486328125</v>
      </c>
      <c r="G3305" s="221">
        <v>6.3503055572509766</v>
      </c>
      <c r="H3305" s="221">
        <v>0.79582864046096802</v>
      </c>
      <c r="I3305" s="221">
        <v>-1.6557965278625488</v>
      </c>
      <c r="J3305" s="221">
        <v>-2.0815944671630859</v>
      </c>
      <c r="K3305" s="180">
        <v>99.528274536132813</v>
      </c>
      <c r="L3305" s="181">
        <v>28.090488433837891</v>
      </c>
      <c r="M3305" s="181">
        <v>21.000556945800781</v>
      </c>
      <c r="N3305" s="181">
        <v>21.359540939331055</v>
      </c>
      <c r="O3305" s="181">
        <v>100.06674957275391</v>
      </c>
      <c r="P3305" s="181">
        <v>112.36195373535156</v>
      </c>
      <c r="Q3305" s="181">
        <v>39.757461547851563</v>
      </c>
      <c r="R3305" s="181">
        <v>81.668830871582031</v>
      </c>
      <c r="S3305" s="226">
        <f t="shared" si="155"/>
        <v>503.8338565826416</v>
      </c>
      <c r="T3305" s="181">
        <f t="shared" si="153"/>
        <v>-884.24557211895421</v>
      </c>
      <c r="U3305" s="226">
        <f t="shared" si="154"/>
        <v>-58.012087193194979</v>
      </c>
    </row>
    <row r="3306" spans="1:21" x14ac:dyDescent="0.25">
      <c r="A3306" s="156" t="s">
        <v>17013</v>
      </c>
      <c r="B3306" s="156" t="s">
        <v>249</v>
      </c>
      <c r="C3306" s="223">
        <v>-1.2879993915557861</v>
      </c>
      <c r="D3306" s="221">
        <v>-0.32048994302749634</v>
      </c>
      <c r="E3306" s="221">
        <v>6.4557251930236816</v>
      </c>
      <c r="F3306" s="221">
        <v>6.0619349479675293</v>
      </c>
      <c r="G3306" s="221">
        <v>24.10887336730957</v>
      </c>
      <c r="H3306" s="221">
        <v>12.255288124084473</v>
      </c>
      <c r="I3306" s="221">
        <v>-1.182591438293457</v>
      </c>
      <c r="J3306" s="221">
        <v>-2.2770853042602539</v>
      </c>
      <c r="K3306" s="180">
        <v>2163</v>
      </c>
      <c r="L3306" s="181">
        <v>653</v>
      </c>
      <c r="M3306" s="181">
        <v>520</v>
      </c>
      <c r="N3306" s="181">
        <v>664</v>
      </c>
      <c r="O3306" s="181">
        <v>2543</v>
      </c>
      <c r="P3306" s="181">
        <v>2411</v>
      </c>
      <c r="Q3306" s="181">
        <v>730</v>
      </c>
      <c r="R3306" s="181">
        <v>2007</v>
      </c>
      <c r="S3306" s="226">
        <f t="shared" si="155"/>
        <v>11691</v>
      </c>
      <c r="T3306" s="181">
        <f t="shared" si="153"/>
        <v>89809.841973721981</v>
      </c>
      <c r="U3306" s="226">
        <f t="shared" si="154"/>
        <v>5892.0921378226958</v>
      </c>
    </row>
    <row r="3307" spans="1:21" x14ac:dyDescent="0.25">
      <c r="A3307" s="156" t="s">
        <v>17014</v>
      </c>
      <c r="B3307" s="156" t="s">
        <v>249</v>
      </c>
      <c r="C3307" s="223">
        <v>9.2119812965393066E-2</v>
      </c>
      <c r="D3307" s="221">
        <v>0.71261483430862427</v>
      </c>
      <c r="E3307" s="221">
        <v>7.9329838752746582</v>
      </c>
      <c r="F3307" s="221">
        <v>2.5442700386047363</v>
      </c>
      <c r="G3307" s="221">
        <v>27.713760375976563</v>
      </c>
      <c r="H3307" s="221">
        <v>11.429329872131348</v>
      </c>
      <c r="I3307" s="221">
        <v>-1.2929917573928833</v>
      </c>
      <c r="J3307" s="221">
        <v>-1.7318704128265381</v>
      </c>
      <c r="K3307" s="180">
        <v>1133</v>
      </c>
      <c r="L3307" s="181">
        <v>395</v>
      </c>
      <c r="M3307" s="181">
        <v>243</v>
      </c>
      <c r="N3307" s="181">
        <v>218</v>
      </c>
      <c r="O3307" s="181">
        <v>1167</v>
      </c>
      <c r="P3307" s="181">
        <v>1413</v>
      </c>
      <c r="Q3307" s="181">
        <v>462</v>
      </c>
      <c r="R3307" s="181">
        <v>1212</v>
      </c>
      <c r="S3307" s="226">
        <f t="shared" si="155"/>
        <v>6243</v>
      </c>
      <c r="T3307" s="181">
        <f t="shared" si="153"/>
        <v>48663.432893574238</v>
      </c>
      <c r="U3307" s="226">
        <f t="shared" si="154"/>
        <v>3192.6281580095315</v>
      </c>
    </row>
    <row r="3308" spans="1:21" x14ac:dyDescent="0.25">
      <c r="A3308" s="156" t="s">
        <v>16916</v>
      </c>
      <c r="B3308" s="156" t="s">
        <v>249</v>
      </c>
      <c r="C3308" s="223">
        <v>-1.6006426811218262</v>
      </c>
      <c r="D3308" s="221">
        <v>4.2615981101989746</v>
      </c>
      <c r="E3308" s="221">
        <v>1.4213900566101074</v>
      </c>
      <c r="F3308" s="221">
        <v>6.7484374046325684</v>
      </c>
      <c r="G3308" s="221">
        <v>11.52393913269043</v>
      </c>
      <c r="H3308" s="221">
        <v>4.1237998008728027</v>
      </c>
      <c r="I3308" s="221">
        <v>-1.4952349662780762</v>
      </c>
      <c r="J3308" s="221">
        <v>-1.9210326671600342</v>
      </c>
      <c r="K3308" s="180">
        <v>1533.047607421875</v>
      </c>
      <c r="L3308" s="181">
        <v>591.8231201171875</v>
      </c>
      <c r="M3308" s="181">
        <v>264.99542236328125</v>
      </c>
      <c r="N3308" s="181">
        <v>252.23638916015625</v>
      </c>
      <c r="O3308" s="181">
        <v>1484.9559326171875</v>
      </c>
      <c r="P3308" s="181">
        <v>1482.992919921875</v>
      </c>
      <c r="Q3308" s="181">
        <v>424.97415161132812</v>
      </c>
      <c r="R3308" s="181">
        <v>1080.592529296875</v>
      </c>
      <c r="S3308" s="226">
        <f t="shared" si="155"/>
        <v>7115.6180725097656</v>
      </c>
      <c r="T3308" s="181">
        <f t="shared" si="153"/>
        <v>22663.932129600158</v>
      </c>
      <c r="U3308" s="226">
        <f t="shared" si="154"/>
        <v>1486.8969077134884</v>
      </c>
    </row>
    <row r="3309" spans="1:21" x14ac:dyDescent="0.25">
      <c r="A3309" s="156" t="s">
        <v>16860</v>
      </c>
      <c r="B3309" s="156" t="s">
        <v>249</v>
      </c>
      <c r="C3309" s="223">
        <v>-1.7045325040817261</v>
      </c>
      <c r="D3309" s="221">
        <v>-48.604049682617188</v>
      </c>
      <c r="E3309" s="221">
        <v>-1.112423300743103</v>
      </c>
      <c r="F3309" s="221">
        <v>2.2381367683410645</v>
      </c>
      <c r="G3309" s="221">
        <v>6.406977653503418</v>
      </c>
      <c r="H3309" s="221">
        <v>3.3311762809753418</v>
      </c>
      <c r="I3309" s="221">
        <v>-1.599124550819397</v>
      </c>
      <c r="J3309" s="221">
        <v>-2.0249223709106445</v>
      </c>
      <c r="K3309" s="180">
        <v>44.585903167724609</v>
      </c>
      <c r="L3309" s="181">
        <v>14.03870964050293</v>
      </c>
      <c r="M3309" s="181">
        <v>11.828912734985352</v>
      </c>
      <c r="N3309" s="181">
        <v>10.399044036865234</v>
      </c>
      <c r="O3309" s="181">
        <v>46.21075439453125</v>
      </c>
      <c r="P3309" s="181">
        <v>69.933570861816406</v>
      </c>
      <c r="Q3309" s="181">
        <v>23.787813186645508</v>
      </c>
      <c r="R3309" s="181">
        <v>54.20501708984375</v>
      </c>
      <c r="S3309" s="226">
        <f t="shared" si="155"/>
        <v>274.98972511291504</v>
      </c>
      <c r="T3309" s="181">
        <f t="shared" si="153"/>
        <v>-366.98884189621776</v>
      </c>
      <c r="U3309" s="226">
        <f t="shared" si="154"/>
        <v>-24.07678292806763</v>
      </c>
    </row>
    <row r="3310" spans="1:21" x14ac:dyDescent="0.25">
      <c r="A3310" s="156" t="s">
        <v>16863</v>
      </c>
      <c r="B3310" s="156" t="s">
        <v>249</v>
      </c>
      <c r="C3310" s="223">
        <v>-1.9236756563186646</v>
      </c>
      <c r="D3310" s="221">
        <v>-0.95616638660430908</v>
      </c>
      <c r="E3310" s="221">
        <v>-1.3315666913986206</v>
      </c>
      <c r="F3310" s="221">
        <v>2.0189933776855469</v>
      </c>
      <c r="G3310" s="221">
        <v>6.1878342628479004</v>
      </c>
      <c r="H3310" s="221">
        <v>0.63335716724395752</v>
      </c>
      <c r="I3310" s="221">
        <v>-1.8182679414749146</v>
      </c>
      <c r="J3310" s="221">
        <v>-2.2440657615661621</v>
      </c>
      <c r="K3310" s="180">
        <v>6.899174690246582</v>
      </c>
      <c r="L3310" s="181">
        <v>2.1679224967956543</v>
      </c>
      <c r="M3310" s="181">
        <v>1.8815931081771851</v>
      </c>
      <c r="N3310" s="181">
        <v>1.4589164257049561</v>
      </c>
      <c r="O3310" s="181">
        <v>7.5263724327087402</v>
      </c>
      <c r="P3310" s="181">
        <v>8.1263008117675781</v>
      </c>
      <c r="Q3310" s="181">
        <v>2.836024284362793</v>
      </c>
      <c r="R3310" s="181">
        <v>5.1811985969543457</v>
      </c>
      <c r="S3310" s="226">
        <f t="shared" si="155"/>
        <v>36.077502846717834</v>
      </c>
      <c r="T3310" s="181">
        <f t="shared" si="153"/>
        <v>20.030600535545872</v>
      </c>
      <c r="U3310" s="226">
        <f t="shared" si="154"/>
        <v>1.3141337445609775</v>
      </c>
    </row>
    <row r="3311" spans="1:21" x14ac:dyDescent="0.25">
      <c r="A3311" s="156" t="s">
        <v>16865</v>
      </c>
      <c r="B3311" s="156" t="s">
        <v>249</v>
      </c>
      <c r="C3311" s="223">
        <v>-1.5528382062911987</v>
      </c>
      <c r="D3311" s="221">
        <v>-0.58532881736755371</v>
      </c>
      <c r="E3311" s="221">
        <v>-0.96072924137115479</v>
      </c>
      <c r="F3311" s="221">
        <v>2.3898310661315918</v>
      </c>
      <c r="G3311" s="221">
        <v>6.5586714744567871</v>
      </c>
      <c r="H3311" s="221">
        <v>1.0041946172714233</v>
      </c>
      <c r="I3311" s="221">
        <v>-1.4474304914474487</v>
      </c>
      <c r="J3311" s="221">
        <v>-1.8732281923294067</v>
      </c>
      <c r="K3311" s="180">
        <v>1.4817050695419312</v>
      </c>
      <c r="L3311" s="181">
        <v>0.48283666372299194</v>
      </c>
      <c r="M3311" s="181">
        <v>0.38023388385772705</v>
      </c>
      <c r="N3311" s="181">
        <v>0.31233495473861694</v>
      </c>
      <c r="O3311" s="181">
        <v>1.6280648708343506</v>
      </c>
      <c r="P3311" s="181">
        <v>1.6129761934280396</v>
      </c>
      <c r="Q3311" s="181">
        <v>0.59751039743423462</v>
      </c>
      <c r="R3311" s="181">
        <v>1.4983025789260864</v>
      </c>
      <c r="S3311" s="226">
        <f t="shared" si="155"/>
        <v>7.9939646124839783</v>
      </c>
      <c r="T3311" s="181">
        <f t="shared" si="153"/>
        <v>6.4238267497385877</v>
      </c>
      <c r="U3311" s="226">
        <f t="shared" si="154"/>
        <v>0.42144355512778381</v>
      </c>
    </row>
    <row r="3312" spans="1:21" x14ac:dyDescent="0.25">
      <c r="A3312" s="156" t="s">
        <v>16294</v>
      </c>
      <c r="B3312" s="156" t="s">
        <v>249</v>
      </c>
      <c r="C3312" s="223">
        <v>-2.2181127071380615</v>
      </c>
      <c r="D3312" s="221">
        <v>-1.2506033182144165</v>
      </c>
      <c r="E3312" s="221">
        <v>-1.6260038614273071</v>
      </c>
      <c r="F3312" s="221">
        <v>1.7245564460754395</v>
      </c>
      <c r="G3312" s="221">
        <v>5.8933968544006348</v>
      </c>
      <c r="H3312" s="221">
        <v>37.037239074707031</v>
      </c>
      <c r="I3312" s="221">
        <v>-2.1127049922943115</v>
      </c>
      <c r="J3312" s="221">
        <v>-2.5385024547576904</v>
      </c>
      <c r="K3312" s="180">
        <v>103.53740692138672</v>
      </c>
      <c r="L3312" s="181">
        <v>30.772201538085938</v>
      </c>
      <c r="M3312" s="181">
        <v>20.57147216796875</v>
      </c>
      <c r="N3312" s="181">
        <v>17.851278305053711</v>
      </c>
      <c r="O3312" s="181">
        <v>108.63777160644531</v>
      </c>
      <c r="P3312" s="181">
        <v>138.38990783691406</v>
      </c>
      <c r="Q3312" s="181">
        <v>48.793491363525391</v>
      </c>
      <c r="R3312" s="181">
        <v>103.53740692138672</v>
      </c>
      <c r="S3312" s="226">
        <f t="shared" si="155"/>
        <v>572.0909366607666</v>
      </c>
      <c r="T3312" s="181">
        <f t="shared" si="153"/>
        <v>5129.1041776951624</v>
      </c>
      <c r="U3312" s="226">
        <f t="shared" si="154"/>
        <v>336.50158752438074</v>
      </c>
    </row>
    <row r="3313" spans="1:21" x14ac:dyDescent="0.25">
      <c r="A3313" s="156" t="s">
        <v>17015</v>
      </c>
      <c r="B3313" s="156" t="s">
        <v>459</v>
      </c>
      <c r="C3313" s="223">
        <v>4.1569919586181641</v>
      </c>
      <c r="D3313" s="221">
        <v>5.1245012283325195</v>
      </c>
      <c r="E3313" s="221">
        <v>17.721197128295898</v>
      </c>
      <c r="F3313" s="221">
        <v>32.255577087402344</v>
      </c>
      <c r="G3313" s="221">
        <v>21.453117370605469</v>
      </c>
      <c r="H3313" s="221">
        <v>14.138923645019531</v>
      </c>
      <c r="I3313" s="221">
        <v>4.2623996734619141</v>
      </c>
      <c r="J3313" s="221">
        <v>3.8366019725799561</v>
      </c>
      <c r="K3313" s="180">
        <v>39</v>
      </c>
      <c r="L3313" s="181">
        <v>43</v>
      </c>
      <c r="M3313" s="181">
        <v>120</v>
      </c>
      <c r="N3313" s="181">
        <v>182</v>
      </c>
      <c r="O3313" s="181">
        <v>280</v>
      </c>
      <c r="P3313" s="181">
        <v>168</v>
      </c>
      <c r="Q3313" s="181">
        <v>54</v>
      </c>
      <c r="R3313" s="181">
        <v>121</v>
      </c>
      <c r="S3313" s="226">
        <f t="shared" si="155"/>
        <v>1007</v>
      </c>
      <c r="T3313" s="181">
        <f t="shared" si="153"/>
        <v>17456.145381689072</v>
      </c>
      <c r="U3313" s="226">
        <f t="shared" si="154"/>
        <v>1145.2332472674275</v>
      </c>
    </row>
    <row r="3314" spans="1:21" x14ac:dyDescent="0.25">
      <c r="A3314" s="156" t="s">
        <v>17016</v>
      </c>
      <c r="B3314" s="156" t="s">
        <v>459</v>
      </c>
      <c r="C3314" s="223">
        <v>1.5223778486251831</v>
      </c>
      <c r="D3314" s="221">
        <v>2.4898874759674072</v>
      </c>
      <c r="E3314" s="221">
        <v>2.8371458053588867</v>
      </c>
      <c r="F3314" s="221">
        <v>17.117015838623047</v>
      </c>
      <c r="G3314" s="221">
        <v>17.739500045776367</v>
      </c>
      <c r="H3314" s="221">
        <v>6.2989239692687988</v>
      </c>
      <c r="I3314" s="221">
        <v>1.6277856826782227</v>
      </c>
      <c r="J3314" s="221">
        <v>1.2019879817962646</v>
      </c>
      <c r="K3314" s="180">
        <v>795</v>
      </c>
      <c r="L3314" s="181">
        <v>487</v>
      </c>
      <c r="M3314" s="181">
        <v>699</v>
      </c>
      <c r="N3314" s="181">
        <v>857</v>
      </c>
      <c r="O3314" s="181">
        <v>1862</v>
      </c>
      <c r="P3314" s="181">
        <v>1442</v>
      </c>
      <c r="Q3314" s="181">
        <v>497</v>
      </c>
      <c r="R3314" s="181">
        <v>1678</v>
      </c>
      <c r="S3314" s="226">
        <f t="shared" si="155"/>
        <v>8317</v>
      </c>
      <c r="T3314" s="181">
        <f t="shared" si="153"/>
        <v>64015.255848765373</v>
      </c>
      <c r="U3314" s="226">
        <f t="shared" si="154"/>
        <v>4199.8045804109233</v>
      </c>
    </row>
    <row r="3315" spans="1:21" x14ac:dyDescent="0.25">
      <c r="A3315" s="156" t="s">
        <v>17017</v>
      </c>
      <c r="B3315" s="156" t="s">
        <v>459</v>
      </c>
      <c r="C3315" s="223">
        <v>1.366212010383606</v>
      </c>
      <c r="D3315" s="221">
        <v>2.333721399307251</v>
      </c>
      <c r="E3315" s="221">
        <v>3.0257112979888916</v>
      </c>
      <c r="F3315" s="221">
        <v>14.006387710571289</v>
      </c>
      <c r="G3315" s="221">
        <v>64.809036254882813</v>
      </c>
      <c r="H3315" s="221">
        <v>76.260581970214844</v>
      </c>
      <c r="I3315" s="221">
        <v>1.4716198444366455</v>
      </c>
      <c r="J3315" s="221">
        <v>1.0458221435546875</v>
      </c>
      <c r="K3315" s="180">
        <v>504</v>
      </c>
      <c r="L3315" s="181">
        <v>591</v>
      </c>
      <c r="M3315" s="181">
        <v>526</v>
      </c>
      <c r="N3315" s="181">
        <v>685</v>
      </c>
      <c r="O3315" s="181">
        <v>933</v>
      </c>
      <c r="P3315" s="181">
        <v>484</v>
      </c>
      <c r="Q3315" s="181">
        <v>141</v>
      </c>
      <c r="R3315" s="181">
        <v>383</v>
      </c>
      <c r="S3315" s="226">
        <f t="shared" si="155"/>
        <v>4247</v>
      </c>
      <c r="T3315" s="181">
        <f t="shared" si="153"/>
        <v>111238.70070314407</v>
      </c>
      <c r="U3315" s="226">
        <f t="shared" si="154"/>
        <v>7297.9604398634074</v>
      </c>
    </row>
    <row r="3316" spans="1:21" x14ac:dyDescent="0.25">
      <c r="A3316" s="156" t="s">
        <v>17018</v>
      </c>
      <c r="B3316" s="156" t="s">
        <v>459</v>
      </c>
      <c r="C3316" s="223">
        <v>2.0533432960510254</v>
      </c>
      <c r="D3316" s="221">
        <v>1.3521658182144165</v>
      </c>
      <c r="E3316" s="221">
        <v>2.6454522609710693</v>
      </c>
      <c r="F3316" s="221">
        <v>20.706005096435547</v>
      </c>
      <c r="G3316" s="221">
        <v>45.309993743896484</v>
      </c>
      <c r="H3316" s="221">
        <v>14.078314781188965</v>
      </c>
      <c r="I3316" s="221">
        <v>2.1587510108947754</v>
      </c>
      <c r="J3316" s="221">
        <v>1.7329533100128174</v>
      </c>
      <c r="K3316" s="180">
        <v>1135</v>
      </c>
      <c r="L3316" s="181">
        <v>683</v>
      </c>
      <c r="M3316" s="181">
        <v>1626</v>
      </c>
      <c r="N3316" s="181">
        <v>842</v>
      </c>
      <c r="O3316" s="181">
        <v>1672</v>
      </c>
      <c r="P3316" s="181">
        <v>1463</v>
      </c>
      <c r="Q3316" s="181">
        <v>475</v>
      </c>
      <c r="R3316" s="181">
        <v>1029</v>
      </c>
      <c r="S3316" s="226">
        <f t="shared" si="155"/>
        <v>8925</v>
      </c>
      <c r="T3316" s="181">
        <f t="shared" si="153"/>
        <v>124153.53531324863</v>
      </c>
      <c r="U3316" s="226">
        <f t="shared" si="154"/>
        <v>8145.2550547425071</v>
      </c>
    </row>
    <row r="3317" spans="1:21" x14ac:dyDescent="0.25">
      <c r="A3317" s="156" t="s">
        <v>17019</v>
      </c>
      <c r="B3317" s="156" t="s">
        <v>459</v>
      </c>
      <c r="C3317" s="223">
        <v>-1.943792961537838E-2</v>
      </c>
      <c r="D3317" s="221">
        <v>0.25961723923683167</v>
      </c>
      <c r="E3317" s="221">
        <v>6.842254638671875</v>
      </c>
      <c r="F3317" s="221">
        <v>19.217353820800781</v>
      </c>
      <c r="G3317" s="221">
        <v>27.844852447509766</v>
      </c>
      <c r="H3317" s="221">
        <v>12.13426399230957</v>
      </c>
      <c r="I3317" s="221">
        <v>1.2494348287582397</v>
      </c>
      <c r="J3317" s="221">
        <v>0.82363730669021606</v>
      </c>
      <c r="K3317" s="180">
        <v>2138.67724609375</v>
      </c>
      <c r="L3317" s="181">
        <v>624.4937744140625</v>
      </c>
      <c r="M3317" s="181">
        <v>781.330078125</v>
      </c>
      <c r="N3317" s="181">
        <v>1100.7059326171875</v>
      </c>
      <c r="O3317" s="181">
        <v>2380.110107421875</v>
      </c>
      <c r="P3317" s="181">
        <v>2154.836181640625</v>
      </c>
      <c r="Q3317" s="181">
        <v>557.9571533203125</v>
      </c>
      <c r="R3317" s="181">
        <v>1652.9598388671875</v>
      </c>
      <c r="S3317" s="226">
        <f t="shared" si="155"/>
        <v>11391.0703125</v>
      </c>
      <c r="T3317" s="181">
        <f t="shared" si="153"/>
        <v>121099.0089312593</v>
      </c>
      <c r="U3317" s="226">
        <f t="shared" si="154"/>
        <v>7944.8588566804128</v>
      </c>
    </row>
    <row r="3318" spans="1:21" x14ac:dyDescent="0.25">
      <c r="A3318" s="156" t="s">
        <v>17020</v>
      </c>
      <c r="B3318" s="156" t="s">
        <v>459</v>
      </c>
      <c r="C3318" s="223">
        <v>-1.201482892036438</v>
      </c>
      <c r="D3318" s="221">
        <v>-0.23397350311279297</v>
      </c>
      <c r="E3318" s="221">
        <v>-0.60937386751174927</v>
      </c>
      <c r="F3318" s="221">
        <v>9.891697883605957</v>
      </c>
      <c r="G3318" s="221">
        <v>18.681652069091797</v>
      </c>
      <c r="H3318" s="221">
        <v>3.6475024223327637</v>
      </c>
      <c r="I3318" s="221">
        <v>-1.096075177192688</v>
      </c>
      <c r="J3318" s="221">
        <v>-1.521872878074646</v>
      </c>
      <c r="K3318" s="180">
        <v>1754.658447265625</v>
      </c>
      <c r="L3318" s="181">
        <v>553.89215087890625</v>
      </c>
      <c r="M3318" s="181">
        <v>443.91357421875</v>
      </c>
      <c r="N3318" s="181">
        <v>521.89837646484375</v>
      </c>
      <c r="O3318" s="181">
        <v>2066.59765625</v>
      </c>
      <c r="P3318" s="181">
        <v>2111.5888671875</v>
      </c>
      <c r="Q3318" s="181">
        <v>614.88031005859375</v>
      </c>
      <c r="R3318" s="181">
        <v>1990.6124267578125</v>
      </c>
      <c r="S3318" s="226">
        <f t="shared" si="155"/>
        <v>10058.041809082031</v>
      </c>
      <c r="T3318" s="181">
        <f t="shared" si="153"/>
        <v>45260.233322786888</v>
      </c>
      <c r="U3318" s="226">
        <f t="shared" si="154"/>
        <v>2969.3567993944607</v>
      </c>
    </row>
    <row r="3319" spans="1:21" x14ac:dyDescent="0.25">
      <c r="A3319" s="156" t="s">
        <v>17021</v>
      </c>
      <c r="B3319" s="156" t="s">
        <v>459</v>
      </c>
      <c r="C3319" s="223">
        <v>-1.6309762001037598</v>
      </c>
      <c r="D3319" s="221">
        <v>-0.66346681118011475</v>
      </c>
      <c r="E3319" s="221">
        <v>-1.0388671159744263</v>
      </c>
      <c r="F3319" s="221">
        <v>2.3116931915283203</v>
      </c>
      <c r="G3319" s="221">
        <v>493.38311767578125</v>
      </c>
      <c r="H3319" s="221">
        <v>0.92605668306350708</v>
      </c>
      <c r="I3319" s="221">
        <v>-1.5255683660507202</v>
      </c>
      <c r="J3319" s="221">
        <v>-1.9513660669326782</v>
      </c>
      <c r="K3319" s="180">
        <v>2.0686955451965332</v>
      </c>
      <c r="L3319" s="181">
        <v>0.66130435466766357</v>
      </c>
      <c r="M3319" s="181">
        <v>0.51999998092651367</v>
      </c>
      <c r="N3319" s="181">
        <v>0.51434785127639771</v>
      </c>
      <c r="O3319" s="181">
        <v>2</v>
      </c>
      <c r="P3319" s="181">
        <v>2.8373912572860718</v>
      </c>
      <c r="Q3319" s="181">
        <v>1.0230435132980347</v>
      </c>
      <c r="R3319" s="181">
        <v>4.0808696746826172</v>
      </c>
      <c r="S3319" s="226">
        <f t="shared" si="155"/>
        <v>13.705652177333832</v>
      </c>
      <c r="T3319" s="181">
        <f t="shared" si="153"/>
        <v>976.70588391460092</v>
      </c>
      <c r="U3319" s="226">
        <f t="shared" si="154"/>
        <v>64.078066870023349</v>
      </c>
    </row>
    <row r="3320" spans="1:21" x14ac:dyDescent="0.25">
      <c r="A3320" s="156" t="s">
        <v>17022</v>
      </c>
      <c r="B3320" s="156" t="s">
        <v>459</v>
      </c>
      <c r="C3320" s="223">
        <v>-0.92116022109985352</v>
      </c>
      <c r="D3320" s="221">
        <v>4.6349167823791504E-2</v>
      </c>
      <c r="E3320" s="221">
        <v>3.3814916610717773</v>
      </c>
      <c r="F3320" s="221">
        <v>3.0215091705322266</v>
      </c>
      <c r="G3320" s="221">
        <v>24.610677719116211</v>
      </c>
      <c r="H3320" s="221">
        <v>1.6358726024627686</v>
      </c>
      <c r="I3320" s="221">
        <v>-0.81575244665145874</v>
      </c>
      <c r="J3320" s="221">
        <v>-0.64228171110153198</v>
      </c>
      <c r="K3320" s="180">
        <v>1209.3839111328125</v>
      </c>
      <c r="L3320" s="181">
        <v>558.6932373046875</v>
      </c>
      <c r="M3320" s="181">
        <v>330.61605834960937</v>
      </c>
      <c r="N3320" s="181">
        <v>335.4075927734375</v>
      </c>
      <c r="O3320" s="181">
        <v>1404.878662109375</v>
      </c>
      <c r="P3320" s="181">
        <v>1520.8338623046875</v>
      </c>
      <c r="Q3320" s="181">
        <v>514.611083984375</v>
      </c>
      <c r="R3320" s="181">
        <v>1754.660888671875</v>
      </c>
      <c r="S3320" s="226">
        <f t="shared" si="155"/>
        <v>7629.0852966308594</v>
      </c>
      <c r="T3320" s="181">
        <f t="shared" si="153"/>
        <v>36559.39576446639</v>
      </c>
      <c r="U3320" s="226">
        <f t="shared" si="154"/>
        <v>2398.5269722486464</v>
      </c>
    </row>
    <row r="3321" spans="1:21" x14ac:dyDescent="0.25">
      <c r="A3321" s="156" t="s">
        <v>17023</v>
      </c>
      <c r="B3321" s="156" t="s">
        <v>459</v>
      </c>
      <c r="C3321" s="223">
        <v>2.8987250328063965</v>
      </c>
      <c r="D3321" s="221">
        <v>25.307197570800781</v>
      </c>
      <c r="E3321" s="221">
        <v>11.289252281188965</v>
      </c>
      <c r="F3321" s="221">
        <v>38.583663940429687</v>
      </c>
      <c r="G3321" s="221">
        <v>50.866626739501953</v>
      </c>
      <c r="H3321" s="221">
        <v>23.522279739379883</v>
      </c>
      <c r="I3321" s="221">
        <v>2.6428771018981934</v>
      </c>
      <c r="J3321" s="221">
        <v>2.2170794010162354</v>
      </c>
      <c r="K3321" s="180">
        <v>1393</v>
      </c>
      <c r="L3321" s="181">
        <v>383</v>
      </c>
      <c r="M3321" s="181">
        <v>500</v>
      </c>
      <c r="N3321" s="181">
        <v>592</v>
      </c>
      <c r="O3321" s="181">
        <v>1429</v>
      </c>
      <c r="P3321" s="181">
        <v>1169</v>
      </c>
      <c r="Q3321" s="181">
        <v>255</v>
      </c>
      <c r="R3321" s="181">
        <v>780</v>
      </c>
      <c r="S3321" s="226">
        <f t="shared" si="155"/>
        <v>6501</v>
      </c>
      <c r="T3321" s="181">
        <f t="shared" si="153"/>
        <v>144805.94605350494</v>
      </c>
      <c r="U3321" s="226">
        <f t="shared" si="154"/>
        <v>9500.1834709995346</v>
      </c>
    </row>
    <row r="3322" spans="1:21" x14ac:dyDescent="0.25">
      <c r="A3322" s="156" t="s">
        <v>17024</v>
      </c>
      <c r="B3322" s="156" t="s">
        <v>459</v>
      </c>
      <c r="C3322" s="223">
        <v>3.019960880279541</v>
      </c>
      <c r="D3322" s="221">
        <v>15.255283355712891</v>
      </c>
      <c r="E3322" s="221">
        <v>3.1129400730133057</v>
      </c>
      <c r="F3322" s="221">
        <v>18.036380767822266</v>
      </c>
      <c r="G3322" s="221">
        <v>38.202926635742187</v>
      </c>
      <c r="H3322" s="221">
        <v>7.0160365104675293</v>
      </c>
      <c r="I3322" s="221">
        <v>2.6262388229370117</v>
      </c>
      <c r="J3322" s="221">
        <v>2.2004411220550537</v>
      </c>
      <c r="K3322" s="180">
        <v>1074</v>
      </c>
      <c r="L3322" s="181">
        <v>430</v>
      </c>
      <c r="M3322" s="181">
        <v>799</v>
      </c>
      <c r="N3322" s="181">
        <v>617</v>
      </c>
      <c r="O3322" s="181">
        <v>1519</v>
      </c>
      <c r="P3322" s="181">
        <v>1233</v>
      </c>
      <c r="Q3322" s="181">
        <v>304</v>
      </c>
      <c r="R3322" s="181">
        <v>917</v>
      </c>
      <c r="S3322" s="226">
        <f t="shared" si="155"/>
        <v>6893</v>
      </c>
      <c r="T3322" s="181">
        <f t="shared" si="153"/>
        <v>92916.095568656921</v>
      </c>
      <c r="U3322" s="226">
        <f t="shared" si="154"/>
        <v>6095.8819673399867</v>
      </c>
    </row>
    <row r="3323" spans="1:21" x14ac:dyDescent="0.25">
      <c r="A3323" s="156" t="s">
        <v>17025</v>
      </c>
      <c r="B3323" s="156" t="s">
        <v>459</v>
      </c>
      <c r="C3323" s="223">
        <v>6.2712392807006836</v>
      </c>
      <c r="D3323" s="221">
        <v>26.384984970092773</v>
      </c>
      <c r="E3323" s="221">
        <v>8.1393280029296875</v>
      </c>
      <c r="F3323" s="221">
        <v>14.006413459777832</v>
      </c>
      <c r="G3323" s="221">
        <v>47.658302307128906</v>
      </c>
      <c r="H3323" s="221">
        <v>38.034282684326172</v>
      </c>
      <c r="I3323" s="221">
        <v>44.594261169433594</v>
      </c>
      <c r="J3323" s="221">
        <v>7.7699294090270996</v>
      </c>
      <c r="K3323" s="180">
        <v>699.01519775390625</v>
      </c>
      <c r="L3323" s="181">
        <v>376.00454711914062</v>
      </c>
      <c r="M3323" s="181">
        <v>656.95648193359375</v>
      </c>
      <c r="N3323" s="181">
        <v>434.0455322265625</v>
      </c>
      <c r="O3323" s="181">
        <v>965.66717529296875</v>
      </c>
      <c r="P3323" s="181">
        <v>831.92059326171875</v>
      </c>
      <c r="Q3323" s="181">
        <v>268.3343505859375</v>
      </c>
      <c r="R3323" s="181">
        <v>569.47442626953125</v>
      </c>
      <c r="S3323" s="226">
        <f t="shared" si="155"/>
        <v>4801.4183044433594</v>
      </c>
      <c r="T3323" s="181">
        <f t="shared" si="153"/>
        <v>119785.68075156116</v>
      </c>
      <c r="U3323" s="226">
        <f t="shared" si="154"/>
        <v>7858.6962438540304</v>
      </c>
    </row>
    <row r="3324" spans="1:21" x14ac:dyDescent="0.25">
      <c r="A3324" s="156" t="s">
        <v>17026</v>
      </c>
      <c r="B3324" s="156" t="s">
        <v>459</v>
      </c>
      <c r="C3324" s="223">
        <v>2.7219109535217285</v>
      </c>
      <c r="D3324" s="221">
        <v>3.6894204616546631</v>
      </c>
      <c r="E3324" s="221">
        <v>4.4020843505859375</v>
      </c>
      <c r="F3324" s="221">
        <v>18.083297729492188</v>
      </c>
      <c r="G3324" s="221">
        <v>19.063255310058594</v>
      </c>
      <c r="H3324" s="221">
        <v>19.932765960693359</v>
      </c>
      <c r="I3324" s="221">
        <v>2.8273186683654785</v>
      </c>
      <c r="J3324" s="221">
        <v>2.4015212059020996</v>
      </c>
      <c r="K3324" s="180">
        <v>434</v>
      </c>
      <c r="L3324" s="181">
        <v>154</v>
      </c>
      <c r="M3324" s="181">
        <v>559</v>
      </c>
      <c r="N3324" s="181">
        <v>712</v>
      </c>
      <c r="O3324" s="181">
        <v>1153</v>
      </c>
      <c r="P3324" s="181">
        <v>764</v>
      </c>
      <c r="Q3324" s="181">
        <v>245</v>
      </c>
      <c r="R3324" s="181">
        <v>619</v>
      </c>
      <c r="S3324" s="226">
        <f t="shared" si="155"/>
        <v>4640</v>
      </c>
      <c r="T3324" s="181">
        <f t="shared" si="153"/>
        <v>56473.354506969452</v>
      </c>
      <c r="U3324" s="226">
        <f t="shared" si="154"/>
        <v>3705.0082794305426</v>
      </c>
    </row>
    <row r="3325" spans="1:21" x14ac:dyDescent="0.25">
      <c r="A3325" s="156" t="s">
        <v>17027</v>
      </c>
      <c r="B3325" s="156" t="s">
        <v>459</v>
      </c>
      <c r="C3325" s="223">
        <v>-0.83919364213943481</v>
      </c>
      <c r="D3325" s="221">
        <v>0.12831574678421021</v>
      </c>
      <c r="E3325" s="221">
        <v>1.4630423784255981</v>
      </c>
      <c r="F3325" s="221">
        <v>3.1034755706787109</v>
      </c>
      <c r="G3325" s="221">
        <v>13.041168212890625</v>
      </c>
      <c r="H3325" s="221">
        <v>11.470668792724609</v>
      </c>
      <c r="I3325" s="221">
        <v>1.3458013534545898</v>
      </c>
      <c r="J3325" s="221">
        <v>-1.159583568572998</v>
      </c>
      <c r="K3325" s="180">
        <v>575.70245361328125</v>
      </c>
      <c r="L3325" s="181">
        <v>295.6309814453125</v>
      </c>
      <c r="M3325" s="181">
        <v>217.01443481445312</v>
      </c>
      <c r="N3325" s="181">
        <v>171.15478515625</v>
      </c>
      <c r="O3325" s="181">
        <v>742.76263427734375</v>
      </c>
      <c r="P3325" s="181">
        <v>925.38232421875</v>
      </c>
      <c r="Q3325" s="181">
        <v>371.790771484375</v>
      </c>
      <c r="R3325" s="181">
        <v>1259.502685546875</v>
      </c>
      <c r="S3325" s="226">
        <f t="shared" si="155"/>
        <v>4558.9410705566406</v>
      </c>
      <c r="T3325" s="181">
        <f t="shared" si="153"/>
        <v>19744.588789068635</v>
      </c>
      <c r="U3325" s="226">
        <f t="shared" si="154"/>
        <v>1295.3695698813633</v>
      </c>
    </row>
    <row r="3326" spans="1:21" x14ac:dyDescent="0.25">
      <c r="A3326" s="156" t="s">
        <v>17028</v>
      </c>
      <c r="B3326" s="156" t="s">
        <v>459</v>
      </c>
      <c r="C3326" s="223">
        <v>0.63297635316848755</v>
      </c>
      <c r="D3326" s="221">
        <v>1.6004858016967773</v>
      </c>
      <c r="E3326" s="221">
        <v>1.850947380065918</v>
      </c>
      <c r="F3326" s="221">
        <v>13.29432487487793</v>
      </c>
      <c r="G3326" s="221">
        <v>19.791284561157227</v>
      </c>
      <c r="H3326" s="221">
        <v>7.0231461524963379</v>
      </c>
      <c r="I3326" s="221">
        <v>1.9736549854278564</v>
      </c>
      <c r="J3326" s="221">
        <v>3.067063570022583</v>
      </c>
      <c r="K3326" s="180">
        <v>1621.7452392578125</v>
      </c>
      <c r="L3326" s="181">
        <v>504.92840576171875</v>
      </c>
      <c r="M3326" s="181">
        <v>527.09130859375</v>
      </c>
      <c r="N3326" s="181">
        <v>621.52447509765625</v>
      </c>
      <c r="O3326" s="181">
        <v>1711.3603515625</v>
      </c>
      <c r="P3326" s="181">
        <v>1640.0537109375</v>
      </c>
      <c r="Q3326" s="181">
        <v>467.34783935546875</v>
      </c>
      <c r="R3326" s="181">
        <v>1354.8270263671875</v>
      </c>
      <c r="S3326" s="226">
        <f t="shared" si="155"/>
        <v>8448.8783569335937</v>
      </c>
      <c r="T3326" s="181">
        <f t="shared" si="153"/>
        <v>61539.104321581362</v>
      </c>
      <c r="U3326" s="226">
        <f t="shared" si="154"/>
        <v>4037.3534211087231</v>
      </c>
    </row>
    <row r="3327" spans="1:21" x14ac:dyDescent="0.25">
      <c r="A3327" s="156" t="s">
        <v>17029</v>
      </c>
      <c r="B3327" s="156" t="s">
        <v>459</v>
      </c>
      <c r="C3327" s="223">
        <v>1.5542811155319214</v>
      </c>
      <c r="D3327" s="221">
        <v>8.891998291015625</v>
      </c>
      <c r="E3327" s="221">
        <v>7.0810012817382813</v>
      </c>
      <c r="F3327" s="221">
        <v>6.7632260322570801</v>
      </c>
      <c r="G3327" s="221">
        <v>22.822364807128906</v>
      </c>
      <c r="H3327" s="221">
        <v>11.834081649780273</v>
      </c>
      <c r="I3327" s="221">
        <v>0.23682096600532532</v>
      </c>
      <c r="J3327" s="221">
        <v>-0.1889767050743103</v>
      </c>
      <c r="K3327" s="180">
        <v>1507</v>
      </c>
      <c r="L3327" s="181">
        <v>504</v>
      </c>
      <c r="M3327" s="181">
        <v>587</v>
      </c>
      <c r="N3327" s="181">
        <v>789</v>
      </c>
      <c r="O3327" s="181">
        <v>2170</v>
      </c>
      <c r="P3327" s="181">
        <v>1848</v>
      </c>
      <c r="Q3327" s="181">
        <v>550</v>
      </c>
      <c r="R3327" s="181">
        <v>1470</v>
      </c>
      <c r="S3327" s="226">
        <f t="shared" si="155"/>
        <v>9425</v>
      </c>
      <c r="T3327" s="181">
        <f t="shared" si="153"/>
        <v>87562.972166717052</v>
      </c>
      <c r="U3327" s="226">
        <f t="shared" si="154"/>
        <v>5744.6833056321375</v>
      </c>
    </row>
    <row r="3328" spans="1:21" x14ac:dyDescent="0.25">
      <c r="A3328" s="156" t="s">
        <v>17030</v>
      </c>
      <c r="B3328" s="156" t="s">
        <v>459</v>
      </c>
      <c r="C3328" s="223">
        <v>-1.0836329460144043</v>
      </c>
      <c r="D3328" s="221">
        <v>-0.11612356454133987</v>
      </c>
      <c r="E3328" s="221">
        <v>-0.49152392148971558</v>
      </c>
      <c r="F3328" s="221">
        <v>2.8590362071990967</v>
      </c>
      <c r="G3328" s="221">
        <v>8.6757726669311523</v>
      </c>
      <c r="H3328" s="221">
        <v>0.58287197351455688</v>
      </c>
      <c r="I3328" s="221">
        <v>-0.97822517156600952</v>
      </c>
      <c r="J3328" s="221">
        <v>-1.4040228128433228</v>
      </c>
      <c r="K3328" s="180">
        <v>763.68865966796875</v>
      </c>
      <c r="L3328" s="181">
        <v>181.31446838378906</v>
      </c>
      <c r="M3328" s="181">
        <v>122.19017791748047</v>
      </c>
      <c r="N3328" s="181">
        <v>137.95664978027344</v>
      </c>
      <c r="O3328" s="181">
        <v>825.76910400390625</v>
      </c>
      <c r="P3328" s="181">
        <v>881.93719482421875</v>
      </c>
      <c r="Q3328" s="181">
        <v>277.88412475585937</v>
      </c>
      <c r="R3328" s="181">
        <v>877.99560546875</v>
      </c>
      <c r="S3328" s="226">
        <f t="shared" si="155"/>
        <v>4068.7359848022461</v>
      </c>
      <c r="T3328" s="181">
        <f t="shared" si="153"/>
        <v>5659.4329765500452</v>
      </c>
      <c r="U3328" s="226">
        <f t="shared" si="154"/>
        <v>371.29450194803707</v>
      </c>
    </row>
    <row r="3329" spans="1:21" x14ac:dyDescent="0.25">
      <c r="A3329" s="156" t="s">
        <v>17031</v>
      </c>
      <c r="B3329" s="156" t="s">
        <v>459</v>
      </c>
      <c r="C3329" s="223">
        <v>0.91426509618759155</v>
      </c>
      <c r="D3329" s="221">
        <v>-0.69010865688323975</v>
      </c>
      <c r="E3329" s="221">
        <v>1.5063741207122803</v>
      </c>
      <c r="F3329" s="221">
        <v>4.8569345474243164</v>
      </c>
      <c r="G3329" s="221">
        <v>9.0257749557495117</v>
      </c>
      <c r="H3329" s="221">
        <v>13.449517250061035</v>
      </c>
      <c r="I3329" s="221">
        <v>1.0196728706359863</v>
      </c>
      <c r="J3329" s="221">
        <v>0.5938752293586731</v>
      </c>
      <c r="K3329" s="180">
        <v>1048</v>
      </c>
      <c r="L3329" s="181">
        <v>606</v>
      </c>
      <c r="M3329" s="181">
        <v>328</v>
      </c>
      <c r="N3329" s="181">
        <v>421</v>
      </c>
      <c r="O3329" s="181">
        <v>1280</v>
      </c>
      <c r="P3329" s="181">
        <v>1218</v>
      </c>
      <c r="Q3329" s="181">
        <v>314</v>
      </c>
      <c r="R3329" s="181">
        <v>970</v>
      </c>
      <c r="S3329" s="226">
        <f t="shared" si="155"/>
        <v>6185</v>
      </c>
      <c r="T3329" s="181">
        <f t="shared" si="153"/>
        <v>31909.544338583946</v>
      </c>
      <c r="U3329" s="226">
        <f t="shared" si="154"/>
        <v>2093.4673882834281</v>
      </c>
    </row>
    <row r="3330" spans="1:21" x14ac:dyDescent="0.25">
      <c r="A3330" s="156" t="s">
        <v>17032</v>
      </c>
      <c r="B3330" s="156" t="s">
        <v>459</v>
      </c>
      <c r="C3330" s="223">
        <v>-1.5846619606018066</v>
      </c>
      <c r="D3330" s="221">
        <v>-0.6171526312828064</v>
      </c>
      <c r="E3330" s="221">
        <v>-0.99255287647247314</v>
      </c>
      <c r="F3330" s="221">
        <v>7.5691251754760742</v>
      </c>
      <c r="G3330" s="221">
        <v>12.573417663574219</v>
      </c>
      <c r="H3330" s="221">
        <v>0.21212944388389587</v>
      </c>
      <c r="I3330" s="221">
        <v>-0.92100751399993896</v>
      </c>
      <c r="J3330" s="221">
        <v>-1.9050519466400146</v>
      </c>
      <c r="K3330" s="180">
        <v>1083</v>
      </c>
      <c r="L3330" s="181">
        <v>335</v>
      </c>
      <c r="M3330" s="181">
        <v>177</v>
      </c>
      <c r="N3330" s="181">
        <v>182</v>
      </c>
      <c r="O3330" s="181">
        <v>1009</v>
      </c>
      <c r="P3330" s="181">
        <v>1128</v>
      </c>
      <c r="Q3330" s="181">
        <v>304</v>
      </c>
      <c r="R3330" s="181">
        <v>1126</v>
      </c>
      <c r="S3330" s="226">
        <f t="shared" si="155"/>
        <v>5344</v>
      </c>
      <c r="T3330" s="181">
        <f t="shared" si="153"/>
        <v>9779.7495470643044</v>
      </c>
      <c r="U3330" s="226">
        <f t="shared" si="154"/>
        <v>641.61325919037893</v>
      </c>
    </row>
    <row r="3331" spans="1:21" x14ac:dyDescent="0.25">
      <c r="A3331" s="156" t="s">
        <v>17033</v>
      </c>
      <c r="B3331" s="156" t="s">
        <v>459</v>
      </c>
      <c r="C3331" s="223">
        <v>-1.6823663711547852</v>
      </c>
      <c r="D3331" s="221">
        <v>-0.71485698223114014</v>
      </c>
      <c r="E3331" s="221">
        <v>1.9662632942199707</v>
      </c>
      <c r="F3331" s="221">
        <v>2.2603027820587158</v>
      </c>
      <c r="G3331" s="221">
        <v>6.5457334518432617</v>
      </c>
      <c r="H3331" s="221">
        <v>0.87466657161712646</v>
      </c>
      <c r="I3331" s="221">
        <v>-1.5769586563110352</v>
      </c>
      <c r="J3331" s="221">
        <v>-7.0624649524688721E-2</v>
      </c>
      <c r="K3331" s="180">
        <v>521.4022216796875</v>
      </c>
      <c r="L3331" s="181">
        <v>184.69496154785156</v>
      </c>
      <c r="M3331" s="181">
        <v>107.92874145507812</v>
      </c>
      <c r="N3331" s="181">
        <v>75.24609375</v>
      </c>
      <c r="O3331" s="181">
        <v>530.52301025390625</v>
      </c>
      <c r="P3331" s="181">
        <v>674.9346923828125</v>
      </c>
      <c r="Q3331" s="181">
        <v>213.57730102539062</v>
      </c>
      <c r="R3331" s="181">
        <v>805.665283203125</v>
      </c>
      <c r="S3331" s="226">
        <f t="shared" si="155"/>
        <v>3113.9723052978516</v>
      </c>
      <c r="T3331" s="181">
        <f t="shared" si="153"/>
        <v>3042.3778580515082</v>
      </c>
      <c r="U3331" s="226">
        <f t="shared" si="154"/>
        <v>199.5991782610665</v>
      </c>
    </row>
    <row r="3332" spans="1:21" x14ac:dyDescent="0.25">
      <c r="A3332" s="156" t="s">
        <v>17034</v>
      </c>
      <c r="B3332" s="156" t="s">
        <v>459</v>
      </c>
      <c r="C3332" s="223">
        <v>-0.70084583759307861</v>
      </c>
      <c r="D3332" s="221">
        <v>0.26666358113288879</v>
      </c>
      <c r="E3332" s="221">
        <v>-0.10873682051897049</v>
      </c>
      <c r="F3332" s="221">
        <v>3.241823673248291</v>
      </c>
      <c r="G3332" s="221">
        <v>529.6761474609375</v>
      </c>
      <c r="H3332" s="221">
        <v>1.856187105178833</v>
      </c>
      <c r="I3332" s="221">
        <v>-0.59543800354003906</v>
      </c>
      <c r="J3332" s="221">
        <v>-1.0212357044219971</v>
      </c>
      <c r="K3332" s="180">
        <v>7.3378839492797852</v>
      </c>
      <c r="L3332" s="181">
        <v>2.0546073913574219</v>
      </c>
      <c r="M3332" s="181">
        <v>1.6143344640731812</v>
      </c>
      <c r="N3332" s="181">
        <v>1.438225269317627</v>
      </c>
      <c r="O3332" s="181">
        <v>7.8955631256103516</v>
      </c>
      <c r="P3332" s="181">
        <v>10.904095649719238</v>
      </c>
      <c r="Q3332" s="181">
        <v>3.3313992023468018</v>
      </c>
      <c r="R3332" s="181">
        <v>8.0569963455200195</v>
      </c>
      <c r="S3332" s="226">
        <f t="shared" si="155"/>
        <v>42.633105397224426</v>
      </c>
      <c r="T3332" s="181">
        <f t="shared" si="153"/>
        <v>4192.0118647889594</v>
      </c>
      <c r="U3332" s="226">
        <f t="shared" si="154"/>
        <v>275.02242078779659</v>
      </c>
    </row>
    <row r="3333" spans="1:21" x14ac:dyDescent="0.25">
      <c r="A3333" s="156" t="s">
        <v>17035</v>
      </c>
      <c r="B3333" s="156" t="s">
        <v>459</v>
      </c>
      <c r="C3333" s="223">
        <v>-1.2669425010681152</v>
      </c>
      <c r="D3333" s="221">
        <v>-0.29943305253982544</v>
      </c>
      <c r="E3333" s="221">
        <v>-0.67483341693878174</v>
      </c>
      <c r="F3333" s="221">
        <v>2.6757268905639648</v>
      </c>
      <c r="G3333" s="221">
        <v>6.8445672988891602</v>
      </c>
      <c r="H3333" s="221">
        <v>1.2900904417037964</v>
      </c>
      <c r="I3333" s="221">
        <v>-1.1615346670150757</v>
      </c>
      <c r="J3333" s="221">
        <v>-1.5873323678970337</v>
      </c>
      <c r="K3333" s="180">
        <v>9.3138389587402344</v>
      </c>
      <c r="L3333" s="181">
        <v>3.0652072429656982</v>
      </c>
      <c r="M3333" s="181">
        <v>2.3812353610992432</v>
      </c>
      <c r="N3333" s="181">
        <v>1.9843628406524658</v>
      </c>
      <c r="O3333" s="181">
        <v>9.7698202133178711</v>
      </c>
      <c r="P3333" s="181">
        <v>11.855511665344238</v>
      </c>
      <c r="Q3333" s="181">
        <v>4.1291632652282715</v>
      </c>
      <c r="R3333" s="181">
        <v>10.935105323791504</v>
      </c>
      <c r="S3333" s="226">
        <f t="shared" si="155"/>
        <v>53.434244871139526</v>
      </c>
      <c r="T3333" s="181">
        <f t="shared" ref="T3333:T3396" si="156">SUMPRODUCT(C3333:J3333,K3333:R3333)</f>
        <v>50.995814355668287</v>
      </c>
      <c r="U3333" s="226">
        <f t="shared" ref="U3333:U3396" si="157">(T3333/$T$10045)*$S$10045</f>
        <v>3.3456470941660919</v>
      </c>
    </row>
    <row r="3334" spans="1:21" x14ac:dyDescent="0.25">
      <c r="A3334" s="156" t="s">
        <v>17036</v>
      </c>
      <c r="B3334" s="156" t="s">
        <v>459</v>
      </c>
      <c r="C3334" s="223">
        <v>-1.8699078559875488</v>
      </c>
      <c r="D3334" s="221">
        <v>-0.90239846706390381</v>
      </c>
      <c r="E3334" s="221">
        <v>-1.2777987718582153</v>
      </c>
      <c r="F3334" s="221">
        <v>2.0727612972259521</v>
      </c>
      <c r="G3334" s="221">
        <v>6.2416019439697266</v>
      </c>
      <c r="H3334" s="221">
        <v>0.68712502717971802</v>
      </c>
      <c r="I3334" s="221">
        <v>-1.7644999027252197</v>
      </c>
      <c r="J3334" s="221">
        <v>-2.1902976036071777</v>
      </c>
      <c r="K3334" s="180">
        <v>63.103664398193359</v>
      </c>
      <c r="L3334" s="181">
        <v>25.618204116821289</v>
      </c>
      <c r="M3334" s="181">
        <v>22.792667388916016</v>
      </c>
      <c r="N3334" s="181">
        <v>14.692793846130371</v>
      </c>
      <c r="O3334" s="181">
        <v>64.987358093261719</v>
      </c>
      <c r="P3334" s="181">
        <v>116.78887176513672</v>
      </c>
      <c r="Q3334" s="181">
        <v>43.13653564453125</v>
      </c>
      <c r="R3334" s="181">
        <v>126.77243804931641</v>
      </c>
      <c r="S3334" s="226">
        <f t="shared" ref="S3334:S3397" si="158">SUM(K3334:R3334)</f>
        <v>477.89253330230713</v>
      </c>
      <c r="T3334" s="181">
        <f t="shared" si="156"/>
        <v>-7.6956568055525167</v>
      </c>
      <c r="U3334" s="226">
        <f t="shared" si="157"/>
        <v>-0.50488362926465291</v>
      </c>
    </row>
    <row r="3335" spans="1:21" x14ac:dyDescent="0.25">
      <c r="A3335" s="156" t="s">
        <v>17033</v>
      </c>
      <c r="B3335" s="156" t="s">
        <v>459</v>
      </c>
      <c r="C3335" s="223">
        <v>-2.1903254985809326</v>
      </c>
      <c r="D3335" s="221">
        <v>-1.2228162288665771</v>
      </c>
      <c r="E3335" s="221">
        <v>-1.5982165336608887</v>
      </c>
      <c r="F3335" s="221">
        <v>1.7523436546325684</v>
      </c>
      <c r="G3335" s="221">
        <v>5.9211840629577637</v>
      </c>
      <c r="H3335" s="221">
        <v>0.36670735478401184</v>
      </c>
      <c r="I3335" s="221">
        <v>-2.0849177837371826</v>
      </c>
      <c r="J3335" s="221">
        <v>-2.5107154846191406</v>
      </c>
      <c r="K3335" s="180">
        <v>146.1917724609375</v>
      </c>
      <c r="L3335" s="181">
        <v>51.785133361816406</v>
      </c>
      <c r="M3335" s="181">
        <v>30.261270523071289</v>
      </c>
      <c r="N3335" s="181">
        <v>21.097646713256836</v>
      </c>
      <c r="O3335" s="181">
        <v>148.74906921386719</v>
      </c>
      <c r="P3335" s="181">
        <v>189.239501953125</v>
      </c>
      <c r="Q3335" s="181">
        <v>59.883220672607422</v>
      </c>
      <c r="R3335" s="181">
        <v>225.89399719238281</v>
      </c>
      <c r="S3335" s="226">
        <f t="shared" si="158"/>
        <v>873.10161209106445</v>
      </c>
      <c r="T3335" s="181">
        <f t="shared" si="156"/>
        <v>-136.76601709706392</v>
      </c>
      <c r="U3335" s="226">
        <f t="shared" si="157"/>
        <v>-8.9727134170297269</v>
      </c>
    </row>
    <row r="3336" spans="1:21" x14ac:dyDescent="0.25">
      <c r="A3336" s="156" t="s">
        <v>17037</v>
      </c>
      <c r="B3336" s="156" t="s">
        <v>459</v>
      </c>
      <c r="C3336" s="223">
        <v>-1.2740556001663208</v>
      </c>
      <c r="D3336" s="221">
        <v>-0.30654627084732056</v>
      </c>
      <c r="E3336" s="221">
        <v>-0.68194669485092163</v>
      </c>
      <c r="F3336" s="221">
        <v>2.6686134338378906</v>
      </c>
      <c r="G3336" s="221">
        <v>19.68501091003418</v>
      </c>
      <c r="H3336" s="221">
        <v>1.6953352689743042</v>
      </c>
      <c r="I3336" s="221">
        <v>-1.1686478853225708</v>
      </c>
      <c r="J3336" s="221">
        <v>-1.5944455862045288</v>
      </c>
      <c r="K3336" s="180">
        <v>375</v>
      </c>
      <c r="L3336" s="181">
        <v>158</v>
      </c>
      <c r="M3336" s="181">
        <v>108</v>
      </c>
      <c r="N3336" s="181">
        <v>100</v>
      </c>
      <c r="O3336" s="181">
        <v>467</v>
      </c>
      <c r="P3336" s="181">
        <v>650</v>
      </c>
      <c r="Q3336" s="181">
        <v>248</v>
      </c>
      <c r="R3336" s="181">
        <v>876</v>
      </c>
      <c r="S3336" s="226">
        <f t="shared" si="158"/>
        <v>2982</v>
      </c>
      <c r="T3336" s="181">
        <f t="shared" si="156"/>
        <v>8275.3149502277374</v>
      </c>
      <c r="U3336" s="226">
        <f t="shared" si="157"/>
        <v>542.91285993477345</v>
      </c>
    </row>
    <row r="3337" spans="1:21" x14ac:dyDescent="0.25">
      <c r="A3337" s="156" t="s">
        <v>17038</v>
      </c>
      <c r="B3337" s="156" t="s">
        <v>459</v>
      </c>
      <c r="C3337" s="223">
        <v>-1.684760570526123</v>
      </c>
      <c r="D3337" s="221">
        <v>-0.71725112199783325</v>
      </c>
      <c r="E3337" s="221">
        <v>-1.0926516056060791</v>
      </c>
      <c r="F3337" s="221">
        <v>14.327971458435059</v>
      </c>
      <c r="G3337" s="221">
        <v>15.728211402893066</v>
      </c>
      <c r="H3337" s="221">
        <v>0.74450546503067017</v>
      </c>
      <c r="I3337" s="221">
        <v>-1.579352855682373</v>
      </c>
      <c r="J3337" s="221">
        <v>-2.005150318145752</v>
      </c>
      <c r="K3337" s="180">
        <v>889</v>
      </c>
      <c r="L3337" s="181">
        <v>308</v>
      </c>
      <c r="M3337" s="181">
        <v>197</v>
      </c>
      <c r="N3337" s="181">
        <v>240</v>
      </c>
      <c r="O3337" s="181">
        <v>1013</v>
      </c>
      <c r="P3337" s="181">
        <v>1173</v>
      </c>
      <c r="Q3337" s="181">
        <v>402</v>
      </c>
      <c r="R3337" s="181">
        <v>1291</v>
      </c>
      <c r="S3337" s="226">
        <f t="shared" si="158"/>
        <v>5513</v>
      </c>
      <c r="T3337" s="181">
        <f t="shared" si="156"/>
        <v>15087.229443848133</v>
      </c>
      <c r="U3337" s="226">
        <f t="shared" si="157"/>
        <v>989.81741904896239</v>
      </c>
    </row>
    <row r="3338" spans="1:21" x14ac:dyDescent="0.25">
      <c r="A3338" s="156" t="s">
        <v>17039</v>
      </c>
      <c r="B3338" s="156" t="s">
        <v>459</v>
      </c>
      <c r="C3338" s="223">
        <v>-1.6628199815750122</v>
      </c>
      <c r="D3338" s="221">
        <v>-0.69531053304672241</v>
      </c>
      <c r="E3338" s="221">
        <v>-1.0707110166549683</v>
      </c>
      <c r="F3338" s="221">
        <v>2.2798492908477783</v>
      </c>
      <c r="G3338" s="221">
        <v>11.854653358459473</v>
      </c>
      <c r="H3338" s="221">
        <v>4.7151918411254883</v>
      </c>
      <c r="I3338" s="221">
        <v>-1.5574122667312622</v>
      </c>
      <c r="J3338" s="221">
        <v>-1.9832098484039307</v>
      </c>
      <c r="K3338" s="180">
        <v>550.8607177734375</v>
      </c>
      <c r="L3338" s="181">
        <v>161.37330627441406</v>
      </c>
      <c r="M3338" s="181">
        <v>115.55125427246094</v>
      </c>
      <c r="N3338" s="181">
        <v>121.52804565429687</v>
      </c>
      <c r="O3338" s="181">
        <v>690.31915283203125</v>
      </c>
      <c r="P3338" s="181">
        <v>892.53387451171875</v>
      </c>
      <c r="Q3338" s="181">
        <v>324.7388916015625</v>
      </c>
      <c r="R3338" s="181">
        <v>815.83172607421875</v>
      </c>
      <c r="S3338" s="226">
        <f t="shared" si="158"/>
        <v>3672.7369689941406</v>
      </c>
      <c r="T3338" s="181">
        <f t="shared" si="156"/>
        <v>9393.4017190808008</v>
      </c>
      <c r="U3338" s="226">
        <f t="shared" si="157"/>
        <v>616.26640466197944</v>
      </c>
    </row>
    <row r="3339" spans="1:21" x14ac:dyDescent="0.25">
      <c r="A3339" s="156" t="s">
        <v>17034</v>
      </c>
      <c r="B3339" s="156" t="s">
        <v>459</v>
      </c>
      <c r="C3339" s="223">
        <v>-1.5682786703109741</v>
      </c>
      <c r="D3339" s="221">
        <v>-0.6007692813873291</v>
      </c>
      <c r="E3339" s="221">
        <v>-0.97616970539093018</v>
      </c>
      <c r="F3339" s="221">
        <v>2.3743903636932373</v>
      </c>
      <c r="G3339" s="221">
        <v>13.62968921661377</v>
      </c>
      <c r="H3339" s="221">
        <v>1.0803525447845459</v>
      </c>
      <c r="I3339" s="221">
        <v>-1.4628709554672241</v>
      </c>
      <c r="J3339" s="221">
        <v>-1.8886686563491821</v>
      </c>
      <c r="K3339" s="180">
        <v>489.4197998046875</v>
      </c>
      <c r="L3339" s="181">
        <v>137.03753662109375</v>
      </c>
      <c r="M3339" s="181">
        <v>107.67235565185547</v>
      </c>
      <c r="N3339" s="181">
        <v>95.926277160644531</v>
      </c>
      <c r="O3339" s="181">
        <v>526.61572265625</v>
      </c>
      <c r="P3339" s="181">
        <v>727.27783203125</v>
      </c>
      <c r="Q3339" s="181">
        <v>222.19659423828125</v>
      </c>
      <c r="R3339" s="181">
        <v>537.3829345703125</v>
      </c>
      <c r="S3339" s="226">
        <f t="shared" si="158"/>
        <v>2843.529052734375</v>
      </c>
      <c r="T3339" s="181">
        <f t="shared" si="156"/>
        <v>5896.1272050519756</v>
      </c>
      <c r="U3339" s="226">
        <f t="shared" si="157"/>
        <v>386.82313636242895</v>
      </c>
    </row>
    <row r="3340" spans="1:21" x14ac:dyDescent="0.25">
      <c r="A3340" s="156" t="s">
        <v>17040</v>
      </c>
      <c r="B3340" s="156" t="s">
        <v>459</v>
      </c>
      <c r="C3340" s="223">
        <v>-1.6209626197814941</v>
      </c>
      <c r="D3340" s="221">
        <v>-0.65345323085784912</v>
      </c>
      <c r="E3340" s="221">
        <v>-1.0288536548614502</v>
      </c>
      <c r="F3340" s="221">
        <v>2.3217067718505859</v>
      </c>
      <c r="G3340" s="221">
        <v>6.4905471801757812</v>
      </c>
      <c r="H3340" s="221">
        <v>0.93607026338577271</v>
      </c>
      <c r="I3340" s="221">
        <v>-1.5155549049377441</v>
      </c>
      <c r="J3340" s="221">
        <v>-1.9413526058197021</v>
      </c>
      <c r="K3340" s="180">
        <v>159.47402954101562</v>
      </c>
      <c r="L3340" s="181">
        <v>52.864322662353516</v>
      </c>
      <c r="M3340" s="181">
        <v>30.396984100341797</v>
      </c>
      <c r="N3340" s="181">
        <v>37.298717498779297</v>
      </c>
      <c r="O3340" s="181">
        <v>161.67671203613281</v>
      </c>
      <c r="P3340" s="181">
        <v>230.69403076171875</v>
      </c>
      <c r="Q3340" s="181">
        <v>95.890007019042969</v>
      </c>
      <c r="R3340" s="181">
        <v>268.28643798828125</v>
      </c>
      <c r="S3340" s="226">
        <f t="shared" si="158"/>
        <v>1036.581241607666</v>
      </c>
      <c r="T3340" s="181">
        <f t="shared" si="156"/>
        <v>361.42783723311322</v>
      </c>
      <c r="U3340" s="226">
        <f t="shared" si="157"/>
        <v>23.711945944349733</v>
      </c>
    </row>
    <row r="3341" spans="1:21" x14ac:dyDescent="0.25">
      <c r="A3341" s="156" t="s">
        <v>17041</v>
      </c>
      <c r="B3341" s="156" t="s">
        <v>459</v>
      </c>
      <c r="C3341" s="223">
        <v>-3.1837775707244873</v>
      </c>
      <c r="D3341" s="221">
        <v>-2.2276804447174072</v>
      </c>
      <c r="E3341" s="221">
        <v>0.60410171747207642</v>
      </c>
      <c r="F3341" s="221">
        <v>0.74747937917709351</v>
      </c>
      <c r="G3341" s="221">
        <v>4.9163198471069336</v>
      </c>
      <c r="H3341" s="221">
        <v>2.4442026615142822</v>
      </c>
      <c r="I3341" s="221">
        <v>-3.0897819995880127</v>
      </c>
      <c r="J3341" s="221">
        <v>-3.5155797004699707</v>
      </c>
      <c r="K3341" s="180">
        <v>736.00115966796875</v>
      </c>
      <c r="L3341" s="181">
        <v>266.9124755859375</v>
      </c>
      <c r="M3341" s="181">
        <v>178.27362060546875</v>
      </c>
      <c r="N3341" s="181">
        <v>160.34666442871094</v>
      </c>
      <c r="O3341" s="181">
        <v>758.9078369140625</v>
      </c>
      <c r="P3341" s="181">
        <v>1214.0533447265625</v>
      </c>
      <c r="Q3341" s="181">
        <v>480.0440673828125</v>
      </c>
      <c r="R3341" s="181">
        <v>1605.45849609375</v>
      </c>
      <c r="S3341" s="226">
        <f t="shared" si="158"/>
        <v>5399.9976654052734</v>
      </c>
      <c r="T3341" s="181">
        <f t="shared" si="156"/>
        <v>-3139.2312010000633</v>
      </c>
      <c r="U3341" s="226">
        <f t="shared" si="157"/>
        <v>-205.95336849197682</v>
      </c>
    </row>
    <row r="3342" spans="1:21" x14ac:dyDescent="0.25">
      <c r="A3342" s="156" t="s">
        <v>17042</v>
      </c>
      <c r="B3342" s="156" t="s">
        <v>459</v>
      </c>
      <c r="C3342" s="223">
        <v>-1.2945830821990967</v>
      </c>
      <c r="D3342" s="221">
        <v>8.4731101989746094</v>
      </c>
      <c r="E3342" s="221">
        <v>-0.70247405767440796</v>
      </c>
      <c r="F3342" s="221">
        <v>5.0093274116516113</v>
      </c>
      <c r="G3342" s="221">
        <v>16.330961227416992</v>
      </c>
      <c r="H3342" s="221">
        <v>2.4090244770050049</v>
      </c>
      <c r="I3342" s="221">
        <v>-1.1891753673553467</v>
      </c>
      <c r="J3342" s="221">
        <v>-0.35845586657524109</v>
      </c>
      <c r="K3342" s="180">
        <v>649.359619140625</v>
      </c>
      <c r="L3342" s="181">
        <v>224.9178466796875</v>
      </c>
      <c r="M3342" s="181">
        <v>185.01307678222656</v>
      </c>
      <c r="N3342" s="181">
        <v>187.73385620117187</v>
      </c>
      <c r="O3342" s="181">
        <v>784.49169921875</v>
      </c>
      <c r="P3342" s="181">
        <v>1042.9658203125</v>
      </c>
      <c r="Q3342" s="181">
        <v>365.49151611328125</v>
      </c>
      <c r="R3342" s="181">
        <v>1238.862060546875</v>
      </c>
      <c r="S3342" s="226">
        <f t="shared" si="158"/>
        <v>4678.8354949951172</v>
      </c>
      <c r="T3342" s="181">
        <f t="shared" si="156"/>
        <v>16320.880020188422</v>
      </c>
      <c r="U3342" s="226">
        <f t="shared" si="157"/>
        <v>1070.7526785030641</v>
      </c>
    </row>
    <row r="3343" spans="1:21" x14ac:dyDescent="0.25">
      <c r="A3343" s="156" t="s">
        <v>17043</v>
      </c>
      <c r="B3343" s="156" t="s">
        <v>459</v>
      </c>
      <c r="C3343" s="223">
        <v>-2.2021815776824951</v>
      </c>
      <c r="D3343" s="221">
        <v>-1.2346721887588501</v>
      </c>
      <c r="E3343" s="221">
        <v>-1.6100724935531616</v>
      </c>
      <c r="F3343" s="221">
        <v>1.7404876947402954</v>
      </c>
      <c r="G3343" s="221">
        <v>14.862488746643066</v>
      </c>
      <c r="H3343" s="221">
        <v>4.3145065307617187</v>
      </c>
      <c r="I3343" s="221">
        <v>-2.096773624420166</v>
      </c>
      <c r="J3343" s="221">
        <v>-2.522571325302124</v>
      </c>
      <c r="K3343" s="180">
        <v>453.56338500976562</v>
      </c>
      <c r="L3343" s="181">
        <v>129.46540832519531</v>
      </c>
      <c r="M3343" s="181">
        <v>75.593894958496094</v>
      </c>
      <c r="N3343" s="181">
        <v>106.87413024902344</v>
      </c>
      <c r="O3343" s="181">
        <v>516.99273681640625</v>
      </c>
      <c r="P3343" s="181">
        <v>668.1805419921875</v>
      </c>
      <c r="Q3343" s="181">
        <v>222.43721008300781</v>
      </c>
      <c r="R3343" s="181">
        <v>645.5892333984375</v>
      </c>
      <c r="S3343" s="226">
        <f t="shared" si="158"/>
        <v>2818.6965408325195</v>
      </c>
      <c r="T3343" s="181">
        <f t="shared" si="156"/>
        <v>7377.3478696829297</v>
      </c>
      <c r="U3343" s="226">
        <f t="shared" si="157"/>
        <v>484.00055523603282</v>
      </c>
    </row>
    <row r="3344" spans="1:21" x14ac:dyDescent="0.25">
      <c r="A3344" s="156" t="s">
        <v>17044</v>
      </c>
      <c r="B3344" s="156" t="s">
        <v>459</v>
      </c>
      <c r="C3344" s="223">
        <v>-1.9932801723480225</v>
      </c>
      <c r="D3344" s="221">
        <v>-1.025770902633667</v>
      </c>
      <c r="E3344" s="221">
        <v>-1.401171088218689</v>
      </c>
      <c r="F3344" s="221">
        <v>1.9493891000747681</v>
      </c>
      <c r="G3344" s="221">
        <v>6.1182293891906738</v>
      </c>
      <c r="H3344" s="221">
        <v>0.56375271081924438</v>
      </c>
      <c r="I3344" s="221">
        <v>-1.8878723382949829</v>
      </c>
      <c r="J3344" s="221">
        <v>-2.3136701583862305</v>
      </c>
      <c r="K3344" s="180">
        <v>12.803060531616211</v>
      </c>
      <c r="L3344" s="181">
        <v>4.3916125297546387</v>
      </c>
      <c r="M3344" s="181">
        <v>2.4630208015441895</v>
      </c>
      <c r="N3344" s="181">
        <v>2.2306602001190186</v>
      </c>
      <c r="O3344" s="181">
        <v>13.360725402832031</v>
      </c>
      <c r="P3344" s="181">
        <v>22.074241638183594</v>
      </c>
      <c r="Q3344" s="181">
        <v>8.109379768371582</v>
      </c>
      <c r="R3344" s="181">
        <v>22.283367156982422</v>
      </c>
      <c r="S3344" s="226">
        <f t="shared" si="158"/>
        <v>87.716068029403687</v>
      </c>
      <c r="T3344" s="181">
        <f t="shared" si="156"/>
        <v>-1.8050028900215409</v>
      </c>
      <c r="U3344" s="226">
        <f t="shared" si="157"/>
        <v>-0.11841957521932839</v>
      </c>
    </row>
    <row r="3345" spans="1:21" x14ac:dyDescent="0.25">
      <c r="A3345" s="156" t="s">
        <v>17045</v>
      </c>
      <c r="B3345" s="156" t="s">
        <v>459</v>
      </c>
      <c r="C3345" s="223">
        <v>-1.0887658596038818</v>
      </c>
      <c r="D3345" s="221">
        <v>-0.12125643342733383</v>
      </c>
      <c r="E3345" s="221">
        <v>-0.49665680527687073</v>
      </c>
      <c r="F3345" s="221">
        <v>2.8539035320281982</v>
      </c>
      <c r="G3345" s="221">
        <v>7.0227441787719727</v>
      </c>
      <c r="H3345" s="221">
        <v>1.4682670831680298</v>
      </c>
      <c r="I3345" s="221">
        <v>-0.98335808515548706</v>
      </c>
      <c r="J3345" s="221">
        <v>-1.4091557264328003</v>
      </c>
      <c r="K3345" s="180">
        <v>46.488018035888672</v>
      </c>
      <c r="L3345" s="181">
        <v>14.204671859741211</v>
      </c>
      <c r="M3345" s="181">
        <v>8.8599853515625</v>
      </c>
      <c r="N3345" s="181">
        <v>9.1828184127807617</v>
      </c>
      <c r="O3345" s="181">
        <v>46.81085205078125</v>
      </c>
      <c r="P3345" s="181">
        <v>53.626224517822266</v>
      </c>
      <c r="Q3345" s="181">
        <v>17.217784881591797</v>
      </c>
      <c r="R3345" s="181">
        <v>41.322681427001953</v>
      </c>
      <c r="S3345" s="226">
        <f t="shared" si="158"/>
        <v>237.71303653717041</v>
      </c>
      <c r="T3345" s="181">
        <f t="shared" si="156"/>
        <v>301.78644897773631</v>
      </c>
      <c r="U3345" s="226">
        <f t="shared" si="157"/>
        <v>19.799094667635995</v>
      </c>
    </row>
    <row r="3346" spans="1:21" x14ac:dyDescent="0.25">
      <c r="A3346" s="156" t="s">
        <v>17046</v>
      </c>
      <c r="B3346" s="156" t="s">
        <v>459</v>
      </c>
      <c r="C3346" s="223">
        <v>-1.6619102954864502</v>
      </c>
      <c r="D3346" s="221">
        <v>-0.69440090656280518</v>
      </c>
      <c r="E3346" s="221">
        <v>-1.0698013305664062</v>
      </c>
      <c r="F3346" s="221">
        <v>497.11038208007812</v>
      </c>
      <c r="G3346" s="221">
        <v>6.4495997428894043</v>
      </c>
      <c r="H3346" s="221">
        <v>0.89512264728546143</v>
      </c>
      <c r="I3346" s="221">
        <v>-1.5565025806427002</v>
      </c>
      <c r="J3346" s="221">
        <v>-1.9823002815246582</v>
      </c>
      <c r="K3346" s="180">
        <v>5.4201459884643555</v>
      </c>
      <c r="L3346" s="181">
        <v>1.9655474424362183</v>
      </c>
      <c r="M3346" s="181">
        <v>1.1118248701095581</v>
      </c>
      <c r="N3346" s="181">
        <v>1</v>
      </c>
      <c r="O3346" s="181">
        <v>5.5194158554077148</v>
      </c>
      <c r="P3346" s="181">
        <v>7.4452552795410156</v>
      </c>
      <c r="Q3346" s="181">
        <v>3.0773723125457764</v>
      </c>
      <c r="R3346" s="181">
        <v>11.277080535888672</v>
      </c>
      <c r="S3346" s="226">
        <f t="shared" si="158"/>
        <v>36.816642284393311</v>
      </c>
      <c r="T3346" s="181">
        <f t="shared" si="156"/>
        <v>500.66621783782148</v>
      </c>
      <c r="U3346" s="226">
        <f t="shared" si="157"/>
        <v>32.846862002705713</v>
      </c>
    </row>
    <row r="3347" spans="1:21" x14ac:dyDescent="0.25">
      <c r="A3347" s="156" t="s">
        <v>17047</v>
      </c>
      <c r="B3347" s="156" t="s">
        <v>459</v>
      </c>
      <c r="C3347" s="223">
        <v>1.3627074658870697E-2</v>
      </c>
      <c r="D3347" s="221">
        <v>0.84558975696563721</v>
      </c>
      <c r="E3347" s="221">
        <v>0.67327934503555298</v>
      </c>
      <c r="F3347" s="221">
        <v>22.008045196533203</v>
      </c>
      <c r="G3347" s="221">
        <v>29.28196907043457</v>
      </c>
      <c r="H3347" s="221">
        <v>11.977707862854004</v>
      </c>
      <c r="I3347" s="221">
        <v>0.62978672981262207</v>
      </c>
      <c r="J3347" s="221">
        <v>0.20398904383182526</v>
      </c>
      <c r="K3347" s="180">
        <v>2138</v>
      </c>
      <c r="L3347" s="181">
        <v>960</v>
      </c>
      <c r="M3347" s="181">
        <v>1051</v>
      </c>
      <c r="N3347" s="181">
        <v>784</v>
      </c>
      <c r="O3347" s="181">
        <v>2730</v>
      </c>
      <c r="P3347" s="181">
        <v>2862</v>
      </c>
      <c r="Q3347" s="181">
        <v>894</v>
      </c>
      <c r="R3347" s="181">
        <v>2554</v>
      </c>
      <c r="S3347" s="226">
        <f t="shared" si="158"/>
        <v>13973</v>
      </c>
      <c r="T3347" s="181">
        <f t="shared" si="156"/>
        <v>134106.81769819558</v>
      </c>
      <c r="U3347" s="226">
        <f t="shared" si="157"/>
        <v>8798.2531627119479</v>
      </c>
    </row>
    <row r="3348" spans="1:21" x14ac:dyDescent="0.25">
      <c r="A3348" s="156" t="s">
        <v>17048</v>
      </c>
      <c r="B3348" s="156" t="s">
        <v>459</v>
      </c>
      <c r="C3348" s="223">
        <v>-0.16704979538917542</v>
      </c>
      <c r="D3348" s="221">
        <v>0.80045962333679199</v>
      </c>
      <c r="E3348" s="221">
        <v>0.42505928874015808</v>
      </c>
      <c r="F3348" s="221">
        <v>3.7756195068359375</v>
      </c>
      <c r="G3348" s="221">
        <v>25.835929870605469</v>
      </c>
      <c r="H3348" s="221">
        <v>6.0698480606079102</v>
      </c>
      <c r="I3348" s="221">
        <v>-6.164197251200676E-2</v>
      </c>
      <c r="J3348" s="221">
        <v>-0.48743969202041626</v>
      </c>
      <c r="K3348" s="180">
        <v>754</v>
      </c>
      <c r="L3348" s="181">
        <v>260</v>
      </c>
      <c r="M3348" s="181">
        <v>225</v>
      </c>
      <c r="N3348" s="181">
        <v>213</v>
      </c>
      <c r="O3348" s="181">
        <v>881</v>
      </c>
      <c r="P3348" s="181">
        <v>979</v>
      </c>
      <c r="Q3348" s="181">
        <v>348</v>
      </c>
      <c r="R3348" s="181">
        <v>1262</v>
      </c>
      <c r="S3348" s="226">
        <f t="shared" si="158"/>
        <v>4922</v>
      </c>
      <c r="T3348" s="181">
        <f t="shared" si="156"/>
        <v>29049.244420841336</v>
      </c>
      <c r="U3348" s="226">
        <f t="shared" si="157"/>
        <v>1905.8136714215582</v>
      </c>
    </row>
    <row r="3349" spans="1:21" x14ac:dyDescent="0.25">
      <c r="A3349" s="156" t="s">
        <v>17049</v>
      </c>
      <c r="B3349" s="156" t="s">
        <v>459</v>
      </c>
      <c r="C3349" s="223">
        <v>-1.4061154127120972</v>
      </c>
      <c r="D3349" s="221">
        <v>-0.43860611319541931</v>
      </c>
      <c r="E3349" s="221">
        <v>-0.814006507396698</v>
      </c>
      <c r="F3349" s="221">
        <v>2.5365538597106934</v>
      </c>
      <c r="G3349" s="221">
        <v>22.758892059326172</v>
      </c>
      <c r="H3349" s="221">
        <v>1.1509174108505249</v>
      </c>
      <c r="I3349" s="221">
        <v>-1.3007076978683472</v>
      </c>
      <c r="J3349" s="221">
        <v>-1.7265052795410156</v>
      </c>
      <c r="K3349" s="180">
        <v>549.53411865234375</v>
      </c>
      <c r="L3349" s="181">
        <v>187.75749206542969</v>
      </c>
      <c r="M3349" s="181">
        <v>109.14358520507812</v>
      </c>
      <c r="N3349" s="181">
        <v>106.09062194824219</v>
      </c>
      <c r="O3349" s="181">
        <v>579.30059814453125</v>
      </c>
      <c r="P3349" s="181">
        <v>848.7249755859375</v>
      </c>
      <c r="Q3349" s="181">
        <v>290.79513549804687</v>
      </c>
      <c r="R3349" s="181">
        <v>896.8092041015625</v>
      </c>
      <c r="S3349" s="226">
        <f t="shared" si="158"/>
        <v>3568.1557312011719</v>
      </c>
      <c r="T3349" s="181">
        <f t="shared" si="156"/>
        <v>11559.667847750739</v>
      </c>
      <c r="U3349" s="226">
        <f t="shared" si="157"/>
        <v>758.38712712024198</v>
      </c>
    </row>
    <row r="3350" spans="1:21" x14ac:dyDescent="0.25">
      <c r="A3350" s="156" t="s">
        <v>17050</v>
      </c>
      <c r="B3350" s="156" t="s">
        <v>459</v>
      </c>
      <c r="C3350" s="223">
        <v>-1.3838449716567993</v>
      </c>
      <c r="D3350" s="221">
        <v>-0.41633546352386475</v>
      </c>
      <c r="E3350" s="221">
        <v>-0.79173582792282104</v>
      </c>
      <c r="F3350" s="221">
        <v>2.5588243007659912</v>
      </c>
      <c r="G3350" s="221">
        <v>11.465335845947266</v>
      </c>
      <c r="H3350" s="221">
        <v>3.3736374378204346</v>
      </c>
      <c r="I3350" s="221">
        <v>-1.2784371376037598</v>
      </c>
      <c r="J3350" s="221">
        <v>-1.7042348384857178</v>
      </c>
      <c r="K3350" s="180">
        <v>710</v>
      </c>
      <c r="L3350" s="181">
        <v>290</v>
      </c>
      <c r="M3350" s="181">
        <v>150</v>
      </c>
      <c r="N3350" s="181">
        <v>148</v>
      </c>
      <c r="O3350" s="181">
        <v>742</v>
      </c>
      <c r="P3350" s="181">
        <v>986</v>
      </c>
      <c r="Q3350" s="181">
        <v>386</v>
      </c>
      <c r="R3350" s="181">
        <v>947</v>
      </c>
      <c r="S3350" s="226">
        <f t="shared" si="158"/>
        <v>4359</v>
      </c>
      <c r="T3350" s="181">
        <f t="shared" si="156"/>
        <v>8882.9769922494888</v>
      </c>
      <c r="U3350" s="226">
        <f t="shared" si="157"/>
        <v>582.77932291437935</v>
      </c>
    </row>
    <row r="3351" spans="1:21" x14ac:dyDescent="0.25">
      <c r="A3351" s="156" t="s">
        <v>15999</v>
      </c>
      <c r="B3351" s="156" t="s">
        <v>459</v>
      </c>
      <c r="C3351" s="223">
        <v>-0.95628112554550171</v>
      </c>
      <c r="D3351" s="221">
        <v>-3.3627738952636719</v>
      </c>
      <c r="E3351" s="221">
        <v>-0.36417213082313538</v>
      </c>
      <c r="F3351" s="221">
        <v>29.553583145141602</v>
      </c>
      <c r="G3351" s="221">
        <v>13.947977066040039</v>
      </c>
      <c r="H3351" s="221">
        <v>2.9053134918212891</v>
      </c>
      <c r="I3351" s="221">
        <v>-0.85087335109710693</v>
      </c>
      <c r="J3351" s="221">
        <v>-1.2766709327697754</v>
      </c>
      <c r="K3351" s="180">
        <v>1112.1051025390625</v>
      </c>
      <c r="L3351" s="181">
        <v>394.71343994140625</v>
      </c>
      <c r="M3351" s="181">
        <v>278.27297973632812</v>
      </c>
      <c r="N3351" s="181">
        <v>255.57695007324219</v>
      </c>
      <c r="O3351" s="181">
        <v>1250.2547607421875</v>
      </c>
      <c r="P3351" s="181">
        <v>1783.117919921875</v>
      </c>
      <c r="Q3351" s="181">
        <v>594.043701171875</v>
      </c>
      <c r="R3351" s="181">
        <v>1519.646728515625</v>
      </c>
      <c r="S3351" s="226">
        <f t="shared" si="158"/>
        <v>7187.7315826416016</v>
      </c>
      <c r="T3351" s="181">
        <f t="shared" si="156"/>
        <v>25234.554727572471</v>
      </c>
      <c r="U3351" s="226">
        <f t="shared" si="157"/>
        <v>1655.5459651659421</v>
      </c>
    </row>
    <row r="3352" spans="1:21" x14ac:dyDescent="0.25">
      <c r="A3352" s="156" t="s">
        <v>16000</v>
      </c>
      <c r="B3352" s="156" t="s">
        <v>459</v>
      </c>
      <c r="C3352" s="223">
        <v>-0.50321608781814575</v>
      </c>
      <c r="D3352" s="221">
        <v>0.46429327130317688</v>
      </c>
      <c r="E3352" s="221">
        <v>8.8892869651317596E-2</v>
      </c>
      <c r="F3352" s="221">
        <v>3.439453125</v>
      </c>
      <c r="G3352" s="221">
        <v>12.74465274810791</v>
      </c>
      <c r="H3352" s="221">
        <v>3.2474932670593262</v>
      </c>
      <c r="I3352" s="221">
        <v>-0.39780837297439575</v>
      </c>
      <c r="J3352" s="221">
        <v>-0.82360607385635376</v>
      </c>
      <c r="K3352" s="180">
        <v>801.49407958984375</v>
      </c>
      <c r="L3352" s="181">
        <v>391.92861938476562</v>
      </c>
      <c r="M3352" s="181">
        <v>389.968994140625</v>
      </c>
      <c r="N3352" s="181">
        <v>240.05628967285156</v>
      </c>
      <c r="O3352" s="181">
        <v>871.0614013671875</v>
      </c>
      <c r="P3352" s="181">
        <v>975.90228271484375</v>
      </c>
      <c r="Q3352" s="181">
        <v>301.7850341796875</v>
      </c>
      <c r="R3352" s="181">
        <v>763.281005859375</v>
      </c>
      <c r="S3352" s="226">
        <f t="shared" si="158"/>
        <v>4735.4777069091797</v>
      </c>
      <c r="T3352" s="181">
        <f t="shared" si="156"/>
        <v>14160.888613535601</v>
      </c>
      <c r="U3352" s="226">
        <f t="shared" si="157"/>
        <v>929.04361738894352</v>
      </c>
    </row>
    <row r="3353" spans="1:21" x14ac:dyDescent="0.25">
      <c r="A3353" s="156" t="s">
        <v>17051</v>
      </c>
      <c r="B3353" s="156" t="s">
        <v>459</v>
      </c>
      <c r="C3353" s="223">
        <v>-1.4663410186767578</v>
      </c>
      <c r="D3353" s="221">
        <v>-0.49883165955543518</v>
      </c>
      <c r="E3353" s="221">
        <v>-0.87423211336135864</v>
      </c>
      <c r="F3353" s="221">
        <v>2.4763283729553223</v>
      </c>
      <c r="G3353" s="221">
        <v>3.961320161819458</v>
      </c>
      <c r="H3353" s="221">
        <v>1.0906919240951538</v>
      </c>
      <c r="I3353" s="221">
        <v>-1.3609333038330078</v>
      </c>
      <c r="J3353" s="221">
        <v>-1.7867310047149658</v>
      </c>
      <c r="K3353" s="180">
        <v>352</v>
      </c>
      <c r="L3353" s="181">
        <v>200</v>
      </c>
      <c r="M3353" s="181">
        <v>92</v>
      </c>
      <c r="N3353" s="181">
        <v>84</v>
      </c>
      <c r="O3353" s="181">
        <v>308</v>
      </c>
      <c r="P3353" s="181">
        <v>574</v>
      </c>
      <c r="Q3353" s="181">
        <v>194</v>
      </c>
      <c r="R3353" s="181">
        <v>430</v>
      </c>
      <c r="S3353" s="226">
        <f t="shared" si="158"/>
        <v>2234</v>
      </c>
      <c r="T3353" s="181">
        <f t="shared" si="156"/>
        <v>325.49223971366882</v>
      </c>
      <c r="U3353" s="226">
        <f t="shared" si="157"/>
        <v>21.354344071781778</v>
      </c>
    </row>
    <row r="3354" spans="1:21" x14ac:dyDescent="0.25">
      <c r="A3354" s="156" t="s">
        <v>16001</v>
      </c>
      <c r="B3354" s="156" t="s">
        <v>459</v>
      </c>
      <c r="C3354" s="223">
        <v>-0.98847544193267822</v>
      </c>
      <c r="D3354" s="221">
        <v>5.2477684020996094</v>
      </c>
      <c r="E3354" s="221">
        <v>-2.3530473709106445</v>
      </c>
      <c r="F3354" s="221">
        <v>4.3421697616577148</v>
      </c>
      <c r="G3354" s="221">
        <v>15.01544189453125</v>
      </c>
      <c r="H3354" s="221">
        <v>9.0312604904174805</v>
      </c>
      <c r="I3354" s="221">
        <v>0.86783438920974731</v>
      </c>
      <c r="J3354" s="221">
        <v>-1.9873542785644531</v>
      </c>
      <c r="K3354" s="180">
        <v>1385.19677734375</v>
      </c>
      <c r="L3354" s="181">
        <v>407.1187744140625</v>
      </c>
      <c r="M3354" s="181">
        <v>345.55447387695312</v>
      </c>
      <c r="N3354" s="181">
        <v>369.38580322265625</v>
      </c>
      <c r="O3354" s="181">
        <v>1571.8756103515625</v>
      </c>
      <c r="P3354" s="181">
        <v>1896.57763671875</v>
      </c>
      <c r="Q3354" s="181">
        <v>706.0035400390625</v>
      </c>
      <c r="R3354" s="181">
        <v>1799.266357421875</v>
      </c>
      <c r="S3354" s="226">
        <f t="shared" si="158"/>
        <v>8480.9789733886719</v>
      </c>
      <c r="T3354" s="181">
        <f t="shared" si="156"/>
        <v>39325.869889921953</v>
      </c>
      <c r="U3354" s="226">
        <f t="shared" si="157"/>
        <v>2580.0251253002471</v>
      </c>
    </row>
    <row r="3355" spans="1:21" x14ac:dyDescent="0.25">
      <c r="A3355" s="156" t="s">
        <v>14943</v>
      </c>
      <c r="B3355" s="156" t="s">
        <v>459</v>
      </c>
      <c r="C3355" s="223">
        <v>-1.1059813499450684</v>
      </c>
      <c r="D3355" s="221">
        <v>-0.13847194612026215</v>
      </c>
      <c r="E3355" s="221">
        <v>-0.51387226581573486</v>
      </c>
      <c r="F3355" s="221">
        <v>2.8366878032684326</v>
      </c>
      <c r="G3355" s="221">
        <v>7.005528450012207</v>
      </c>
      <c r="H3355" s="221">
        <v>1.4510515928268433</v>
      </c>
      <c r="I3355" s="221">
        <v>-1.0005735158920288</v>
      </c>
      <c r="J3355" s="221">
        <v>-1.4263713359832764</v>
      </c>
      <c r="K3355" s="180">
        <v>69.132583618164063</v>
      </c>
      <c r="L3355" s="181">
        <v>26.816003799438477</v>
      </c>
      <c r="M3355" s="181">
        <v>17.515655517578125</v>
      </c>
      <c r="N3355" s="181">
        <v>13.330498695373535</v>
      </c>
      <c r="O3355" s="181">
        <v>71.457672119140625</v>
      </c>
      <c r="P3355" s="181">
        <v>101.99381256103516</v>
      </c>
      <c r="Q3355" s="181">
        <v>34.566291809082031</v>
      </c>
      <c r="R3355" s="181">
        <v>78.587936401367188</v>
      </c>
      <c r="S3355" s="226">
        <f t="shared" si="158"/>
        <v>413.4004545211792</v>
      </c>
      <c r="T3355" s="181">
        <f t="shared" si="156"/>
        <v>450.55638429780845</v>
      </c>
      <c r="U3355" s="226">
        <f t="shared" si="157"/>
        <v>29.5593408386544</v>
      </c>
    </row>
    <row r="3356" spans="1:21" x14ac:dyDescent="0.25">
      <c r="A3356" s="156" t="s">
        <v>17052</v>
      </c>
      <c r="B3356" s="156" t="s">
        <v>459</v>
      </c>
      <c r="C3356" s="223">
        <v>-1.4173492193222046</v>
      </c>
      <c r="D3356" s="221">
        <v>-0.44983986020088196</v>
      </c>
      <c r="E3356" s="221">
        <v>-0.82524025440216064</v>
      </c>
      <c r="F3356" s="221">
        <v>2.5253200531005859</v>
      </c>
      <c r="G3356" s="221">
        <v>6.6941609382629395</v>
      </c>
      <c r="H3356" s="221">
        <v>1.139683723449707</v>
      </c>
      <c r="I3356" s="221">
        <v>-1.3119415044784546</v>
      </c>
      <c r="J3356" s="221">
        <v>-1.737739086151123</v>
      </c>
      <c r="K3356" s="180">
        <v>40.237911224365234</v>
      </c>
      <c r="L3356" s="181">
        <v>12.751450538635254</v>
      </c>
      <c r="M3356" s="181">
        <v>8.5954227447509766</v>
      </c>
      <c r="N3356" s="181">
        <v>10.767891883850098</v>
      </c>
      <c r="O3356" s="181">
        <v>45.527400970458984</v>
      </c>
      <c r="P3356" s="181">
        <v>61.773693084716797</v>
      </c>
      <c r="Q3356" s="181">
        <v>27.203094482421875</v>
      </c>
      <c r="R3356" s="181">
        <v>80.192459106445313</v>
      </c>
      <c r="S3356" s="226">
        <f t="shared" si="158"/>
        <v>287.04932403564453</v>
      </c>
      <c r="T3356" s="181">
        <f t="shared" si="156"/>
        <v>157.45958410019148</v>
      </c>
      <c r="U3356" s="226">
        <f t="shared" si="157"/>
        <v>10.330341943737421</v>
      </c>
    </row>
    <row r="3357" spans="1:21" x14ac:dyDescent="0.25">
      <c r="A3357" s="156" t="s">
        <v>17053</v>
      </c>
      <c r="B3357" s="156" t="s">
        <v>459</v>
      </c>
      <c r="C3357" s="223">
        <v>-0.99447095394134521</v>
      </c>
      <c r="D3357" s="221">
        <v>-2.6961687952280045E-2</v>
      </c>
      <c r="E3357" s="221">
        <v>-0.40236210823059082</v>
      </c>
      <c r="F3357" s="221">
        <v>2.9481983184814453</v>
      </c>
      <c r="G3357" s="221">
        <v>7.1170387268066406</v>
      </c>
      <c r="H3357" s="221">
        <v>1.5625618696212769</v>
      </c>
      <c r="I3357" s="221">
        <v>-0.88906323909759521</v>
      </c>
      <c r="J3357" s="221">
        <v>-1.3148609399795532</v>
      </c>
      <c r="K3357" s="180">
        <v>129.11297607421875</v>
      </c>
      <c r="L3357" s="181">
        <v>45.481678009033203</v>
      </c>
      <c r="M3357" s="181">
        <v>18.330146789550781</v>
      </c>
      <c r="N3357" s="181">
        <v>22.454429626464844</v>
      </c>
      <c r="O3357" s="181">
        <v>122.92654418945312</v>
      </c>
      <c r="P3357" s="181">
        <v>159.93052673339844</v>
      </c>
      <c r="Q3357" s="181">
        <v>58.541904449462891</v>
      </c>
      <c r="R3357" s="181">
        <v>160.50334167480469</v>
      </c>
      <c r="S3357" s="226">
        <f t="shared" si="158"/>
        <v>717.28154754638672</v>
      </c>
      <c r="T3357" s="181">
        <f t="shared" si="156"/>
        <v>790.88667638174957</v>
      </c>
      <c r="U3357" s="226">
        <f t="shared" si="157"/>
        <v>51.887154741694353</v>
      </c>
    </row>
    <row r="3358" spans="1:21" x14ac:dyDescent="0.25">
      <c r="A3358" s="156" t="s">
        <v>15078</v>
      </c>
      <c r="B3358" s="156" t="s">
        <v>459</v>
      </c>
      <c r="C3358" s="223">
        <v>-1.2892894744873047</v>
      </c>
      <c r="D3358" s="221">
        <v>-0.32178011536598206</v>
      </c>
      <c r="E3358" s="221">
        <v>-0.69718050956726074</v>
      </c>
      <c r="F3358" s="221">
        <v>2.6533796787261963</v>
      </c>
      <c r="G3358" s="221">
        <v>6.8222208023071289</v>
      </c>
      <c r="H3358" s="221">
        <v>1.2677434682846069</v>
      </c>
      <c r="I3358" s="221">
        <v>-1.1838817596435547</v>
      </c>
      <c r="J3358" s="221">
        <v>-1.6096794605255127</v>
      </c>
      <c r="K3358" s="180">
        <v>2.7750327587127686</v>
      </c>
      <c r="L3358" s="181">
        <v>0.89376544952392578</v>
      </c>
      <c r="M3358" s="181">
        <v>0.56023836135864258</v>
      </c>
      <c r="N3358" s="181">
        <v>0.52535969018936157</v>
      </c>
      <c r="O3358" s="181">
        <v>2.7793924808502197</v>
      </c>
      <c r="P3358" s="181">
        <v>3.5903210639953613</v>
      </c>
      <c r="Q3358" s="181">
        <v>1.2687109708786011</v>
      </c>
      <c r="R3358" s="181">
        <v>2.8120913505554199</v>
      </c>
      <c r="S3358" s="226">
        <f t="shared" si="158"/>
        <v>15.204912126064301</v>
      </c>
      <c r="T3358" s="181">
        <f t="shared" si="156"/>
        <v>14.622640796859216</v>
      </c>
      <c r="U3358" s="226">
        <f t="shared" si="157"/>
        <v>0.95933747326477958</v>
      </c>
    </row>
    <row r="3359" spans="1:21" x14ac:dyDescent="0.25">
      <c r="A3359" s="156" t="s">
        <v>17054</v>
      </c>
      <c r="B3359" s="156" t="s">
        <v>459</v>
      </c>
      <c r="C3359" s="223">
        <v>-2.6229245662689209</v>
      </c>
      <c r="D3359" s="221">
        <v>-1.6554152965545654</v>
      </c>
      <c r="E3359" s="221">
        <v>-2.030815601348877</v>
      </c>
      <c r="F3359" s="221">
        <v>1.3197445869445801</v>
      </c>
      <c r="G3359" s="221">
        <v>5.4885849952697754</v>
      </c>
      <c r="H3359" s="221">
        <v>-6.5891765058040619E-2</v>
      </c>
      <c r="I3359" s="221">
        <v>-2.5175168514251709</v>
      </c>
      <c r="J3359" s="221">
        <v>-2.9433145523071289</v>
      </c>
      <c r="K3359" s="180">
        <v>12.069972991943359</v>
      </c>
      <c r="L3359" s="181">
        <v>4.9105973243713379</v>
      </c>
      <c r="M3359" s="181">
        <v>3.5246155261993408</v>
      </c>
      <c r="N3359" s="181">
        <v>2.8545715808868408</v>
      </c>
      <c r="O3359" s="181">
        <v>13.235665321350098</v>
      </c>
      <c r="P3359" s="181">
        <v>17.889259338378906</v>
      </c>
      <c r="Q3359" s="181">
        <v>6.5535821914672852</v>
      </c>
      <c r="R3359" s="181">
        <v>16.77863883972168</v>
      </c>
      <c r="S3359" s="226">
        <f t="shared" si="158"/>
        <v>77.816903114318848</v>
      </c>
      <c r="T3359" s="181">
        <f t="shared" si="156"/>
        <v>-37.595491665485099</v>
      </c>
      <c r="U3359" s="226">
        <f t="shared" si="157"/>
        <v>-2.4665013988622562</v>
      </c>
    </row>
    <row r="3360" spans="1:21" x14ac:dyDescent="0.25">
      <c r="A3360" s="156" t="s">
        <v>17055</v>
      </c>
      <c r="B3360" s="156" t="s">
        <v>459</v>
      </c>
      <c r="C3360" s="223">
        <v>-3.1573598384857178</v>
      </c>
      <c r="D3360" s="221">
        <v>-2.1898505687713623</v>
      </c>
      <c r="E3360" s="221">
        <v>-2.5652508735656738</v>
      </c>
      <c r="F3360" s="221">
        <v>0.78530949354171753</v>
      </c>
      <c r="G3360" s="221">
        <v>4.9541506767272949</v>
      </c>
      <c r="H3360" s="221">
        <v>-0.6003267765045166</v>
      </c>
      <c r="I3360" s="221">
        <v>-3.0519521236419678</v>
      </c>
      <c r="J3360" s="221">
        <v>-1.5097802877426147</v>
      </c>
      <c r="K3360" s="180">
        <v>96.115493774414063</v>
      </c>
      <c r="L3360" s="181">
        <v>38.143470764160156</v>
      </c>
      <c r="M3360" s="181">
        <v>29.667144775390625</v>
      </c>
      <c r="N3360" s="181">
        <v>25.88306999206543</v>
      </c>
      <c r="O3360" s="181">
        <v>116.39813232421875</v>
      </c>
      <c r="P3360" s="181">
        <v>179.51649475097656</v>
      </c>
      <c r="Q3360" s="181">
        <v>67.507888793945313</v>
      </c>
      <c r="R3360" s="181">
        <v>269.57748413085937</v>
      </c>
      <c r="S3360" s="226">
        <f t="shared" si="158"/>
        <v>822.80917930603027</v>
      </c>
      <c r="T3360" s="181">
        <f t="shared" si="156"/>
        <v>-586.92543823857375</v>
      </c>
      <c r="U3360" s="226">
        <f t="shared" si="157"/>
        <v>-38.506010968658671</v>
      </c>
    </row>
    <row r="3361" spans="1:21" x14ac:dyDescent="0.25">
      <c r="A3361" s="156" t="s">
        <v>17056</v>
      </c>
      <c r="B3361" s="156" t="s">
        <v>459</v>
      </c>
      <c r="C3361" s="223">
        <v>7.3286876082420349E-2</v>
      </c>
      <c r="D3361" s="221">
        <v>1.0407962799072266</v>
      </c>
      <c r="E3361" s="221">
        <v>22.171998977661133</v>
      </c>
      <c r="F3361" s="221">
        <v>29.472753524780273</v>
      </c>
      <c r="G3361" s="221">
        <v>14.504953384399414</v>
      </c>
      <c r="H3361" s="221">
        <v>2.6303200721740723</v>
      </c>
      <c r="I3361" s="221">
        <v>0.17869465053081512</v>
      </c>
      <c r="J3361" s="221">
        <v>-0.2471030205488205</v>
      </c>
      <c r="K3361" s="180">
        <v>557</v>
      </c>
      <c r="L3361" s="181">
        <v>223</v>
      </c>
      <c r="M3361" s="181">
        <v>174</v>
      </c>
      <c r="N3361" s="181">
        <v>147</v>
      </c>
      <c r="O3361" s="181">
        <v>613</v>
      </c>
      <c r="P3361" s="181">
        <v>875</v>
      </c>
      <c r="Q3361" s="181">
        <v>349</v>
      </c>
      <c r="R3361" s="181">
        <v>866</v>
      </c>
      <c r="S3361" s="226">
        <f t="shared" si="158"/>
        <v>3804</v>
      </c>
      <c r="T3361" s="181">
        <f t="shared" si="156"/>
        <v>19504.780655682087</v>
      </c>
      <c r="U3361" s="226">
        <f t="shared" si="157"/>
        <v>1279.6366436645878</v>
      </c>
    </row>
    <row r="3362" spans="1:21" x14ac:dyDescent="0.25">
      <c r="A3362" s="156" t="s">
        <v>17057</v>
      </c>
      <c r="B3362" s="156" t="s">
        <v>459</v>
      </c>
      <c r="C3362" s="223">
        <v>-0.72623550891876221</v>
      </c>
      <c r="D3362" s="221">
        <v>0.24127395451068878</v>
      </c>
      <c r="E3362" s="221">
        <v>-1.4380151033401489</v>
      </c>
      <c r="F3362" s="221">
        <v>46.090866088867188</v>
      </c>
      <c r="G3362" s="221">
        <v>67.644882202148438</v>
      </c>
      <c r="H3362" s="221">
        <v>11.117778778076172</v>
      </c>
      <c r="I3362" s="221">
        <v>6.569615364074707</v>
      </c>
      <c r="J3362" s="221">
        <v>1.4512594938278198</v>
      </c>
      <c r="K3362" s="180">
        <v>1326</v>
      </c>
      <c r="L3362" s="181">
        <v>484</v>
      </c>
      <c r="M3362" s="181">
        <v>547</v>
      </c>
      <c r="N3362" s="181">
        <v>461</v>
      </c>
      <c r="O3362" s="181">
        <v>1563</v>
      </c>
      <c r="P3362" s="181">
        <v>1645</v>
      </c>
      <c r="Q3362" s="181">
        <v>519</v>
      </c>
      <c r="R3362" s="181">
        <v>1494</v>
      </c>
      <c r="S3362" s="226">
        <f t="shared" si="158"/>
        <v>8039</v>
      </c>
      <c r="T3362" s="181">
        <f t="shared" si="156"/>
        <v>149210.59234422445</v>
      </c>
      <c r="U3362" s="226">
        <f t="shared" si="157"/>
        <v>9789.1560513881304</v>
      </c>
    </row>
    <row r="3363" spans="1:21" x14ac:dyDescent="0.25">
      <c r="A3363" s="156" t="s">
        <v>17058</v>
      </c>
      <c r="B3363" s="156" t="s">
        <v>459</v>
      </c>
      <c r="C3363" s="223">
        <v>-0.32004618644714355</v>
      </c>
      <c r="D3363" s="221">
        <v>6.00811767578125</v>
      </c>
      <c r="E3363" s="221">
        <v>11.864494323730469</v>
      </c>
      <c r="F3363" s="221">
        <v>26.472375869750977</v>
      </c>
      <c r="G3363" s="221">
        <v>32.195106506347656</v>
      </c>
      <c r="H3363" s="221">
        <v>13.184342384338379</v>
      </c>
      <c r="I3363" s="221">
        <v>-0.21463841199874878</v>
      </c>
      <c r="J3363" s="221">
        <v>-0.64043611288070679</v>
      </c>
      <c r="K3363" s="180">
        <v>702</v>
      </c>
      <c r="L3363" s="181">
        <v>200</v>
      </c>
      <c r="M3363" s="181">
        <v>206</v>
      </c>
      <c r="N3363" s="181">
        <v>207</v>
      </c>
      <c r="O3363" s="181">
        <v>737</v>
      </c>
      <c r="P3363" s="181">
        <v>834</v>
      </c>
      <c r="Q3363" s="181">
        <v>300</v>
      </c>
      <c r="R3363" s="181">
        <v>693</v>
      </c>
      <c r="S3363" s="226">
        <f t="shared" si="158"/>
        <v>3879</v>
      </c>
      <c r="T3363" s="181">
        <f t="shared" si="156"/>
        <v>43116.14004188776</v>
      </c>
      <c r="U3363" s="226">
        <f t="shared" si="157"/>
        <v>2828.6907556123033</v>
      </c>
    </row>
    <row r="3364" spans="1:21" x14ac:dyDescent="0.25">
      <c r="A3364" s="156" t="s">
        <v>17059</v>
      </c>
      <c r="B3364" s="156" t="s">
        <v>459</v>
      </c>
      <c r="C3364" s="223">
        <v>-1.3788487911224365</v>
      </c>
      <c r="D3364" s="221">
        <v>1.5481019020080566</v>
      </c>
      <c r="E3364" s="221">
        <v>2.966022253036499</v>
      </c>
      <c r="F3364" s="221">
        <v>18.477323532104492</v>
      </c>
      <c r="G3364" s="221">
        <v>10.921506881713867</v>
      </c>
      <c r="H3364" s="221">
        <v>1.6664454936981201</v>
      </c>
      <c r="I3364" s="221">
        <v>-0.78517967462539673</v>
      </c>
      <c r="J3364" s="221">
        <v>-1.21097731590271</v>
      </c>
      <c r="K3364" s="180">
        <v>764</v>
      </c>
      <c r="L3364" s="181">
        <v>286</v>
      </c>
      <c r="M3364" s="181">
        <v>180</v>
      </c>
      <c r="N3364" s="181">
        <v>185</v>
      </c>
      <c r="O3364" s="181">
        <v>916</v>
      </c>
      <c r="P3364" s="181">
        <v>1177</v>
      </c>
      <c r="Q3364" s="181">
        <v>452</v>
      </c>
      <c r="R3364" s="181">
        <v>1028</v>
      </c>
      <c r="S3364" s="226">
        <f t="shared" si="158"/>
        <v>4988</v>
      </c>
      <c r="T3364" s="181">
        <f t="shared" si="156"/>
        <v>13707.226282596588</v>
      </c>
      <c r="U3364" s="226">
        <f t="shared" si="157"/>
        <v>899.28050685887285</v>
      </c>
    </row>
    <row r="3365" spans="1:21" x14ac:dyDescent="0.25">
      <c r="A3365" s="156" t="s">
        <v>17060</v>
      </c>
      <c r="B3365" s="156" t="s">
        <v>459</v>
      </c>
      <c r="C3365" s="223">
        <v>-0.83220589160919189</v>
      </c>
      <c r="D3365" s="221">
        <v>2.748361349105835</v>
      </c>
      <c r="E3365" s="221">
        <v>16.141611099243164</v>
      </c>
      <c r="F3365" s="221">
        <v>62.844284057617187</v>
      </c>
      <c r="G3365" s="221">
        <v>37.023372650146484</v>
      </c>
      <c r="H3365" s="221">
        <v>6.2727241516113281</v>
      </c>
      <c r="I3365" s="221">
        <v>1.7827632427215576</v>
      </c>
      <c r="J3365" s="221">
        <v>-1.1525957584381104</v>
      </c>
      <c r="K3365" s="180">
        <v>1498</v>
      </c>
      <c r="L3365" s="181">
        <v>618</v>
      </c>
      <c r="M3365" s="181">
        <v>490</v>
      </c>
      <c r="N3365" s="181">
        <v>442</v>
      </c>
      <c r="O3365" s="181">
        <v>1595</v>
      </c>
      <c r="P3365" s="181">
        <v>1793</v>
      </c>
      <c r="Q3365" s="181">
        <v>577</v>
      </c>
      <c r="R3365" s="181">
        <v>1763</v>
      </c>
      <c r="S3365" s="226">
        <f t="shared" si="158"/>
        <v>8776</v>
      </c>
      <c r="T3365" s="181">
        <f t="shared" si="156"/>
        <v>105434.30772995949</v>
      </c>
      <c r="U3365" s="226">
        <f t="shared" si="157"/>
        <v>6917.1556477545319</v>
      </c>
    </row>
    <row r="3366" spans="1:21" x14ac:dyDescent="0.25">
      <c r="A3366" s="156" t="s">
        <v>17061</v>
      </c>
      <c r="B3366" s="156" t="s">
        <v>459</v>
      </c>
      <c r="C3366" s="223">
        <v>-2.0122342109680176</v>
      </c>
      <c r="D3366" s="221">
        <v>1.2352325916290283</v>
      </c>
      <c r="E3366" s="221">
        <v>4.7787361145019531</v>
      </c>
      <c r="F3366" s="221">
        <v>35.610282897949219</v>
      </c>
      <c r="G3366" s="221">
        <v>20.575212478637695</v>
      </c>
      <c r="H3366" s="221">
        <v>6.084496021270752</v>
      </c>
      <c r="I3366" s="221">
        <v>-0.8960614800453186</v>
      </c>
      <c r="J3366" s="221">
        <v>-0.88014400005340576</v>
      </c>
      <c r="K3366" s="180">
        <v>1083</v>
      </c>
      <c r="L3366" s="181">
        <v>398</v>
      </c>
      <c r="M3366" s="181">
        <v>295</v>
      </c>
      <c r="N3366" s="181">
        <v>261</v>
      </c>
      <c r="O3366" s="181">
        <v>1186</v>
      </c>
      <c r="P3366" s="181">
        <v>1648</v>
      </c>
      <c r="Q3366" s="181">
        <v>591</v>
      </c>
      <c r="R3366" s="181">
        <v>1517</v>
      </c>
      <c r="S3366" s="226">
        <f t="shared" si="158"/>
        <v>6979</v>
      </c>
      <c r="T3366" s="181">
        <f t="shared" si="156"/>
        <v>41581.084571063519</v>
      </c>
      <c r="U3366" s="226">
        <f t="shared" si="157"/>
        <v>2727.9814338721349</v>
      </c>
    </row>
    <row r="3367" spans="1:21" x14ac:dyDescent="0.25">
      <c r="A3367" s="156" t="s">
        <v>17062</v>
      </c>
      <c r="B3367" s="156" t="s">
        <v>459</v>
      </c>
      <c r="C3367" s="223">
        <v>-0.83218663930892944</v>
      </c>
      <c r="D3367" s="221">
        <v>0.13532274961471558</v>
      </c>
      <c r="E3367" s="221">
        <v>-0.24007764458656311</v>
      </c>
      <c r="F3367" s="221">
        <v>25.490522384643555</v>
      </c>
      <c r="G3367" s="221">
        <v>33.552097320556641</v>
      </c>
      <c r="H3367" s="221">
        <v>2.8406982421875</v>
      </c>
      <c r="I3367" s="221">
        <v>-0.72677892446517944</v>
      </c>
      <c r="J3367" s="221">
        <v>-1.1525765657424927</v>
      </c>
      <c r="K3367" s="180">
        <v>1195</v>
      </c>
      <c r="L3367" s="181">
        <v>383</v>
      </c>
      <c r="M3367" s="181">
        <v>323</v>
      </c>
      <c r="N3367" s="181">
        <v>308</v>
      </c>
      <c r="O3367" s="181">
        <v>1267</v>
      </c>
      <c r="P3367" s="181">
        <v>1626</v>
      </c>
      <c r="Q3367" s="181">
        <v>552</v>
      </c>
      <c r="R3367" s="181">
        <v>1462</v>
      </c>
      <c r="S3367" s="226">
        <f t="shared" si="158"/>
        <v>7116</v>
      </c>
      <c r="T3367" s="181">
        <f t="shared" si="156"/>
        <v>51874.135135918856</v>
      </c>
      <c r="U3367" s="226">
        <f t="shared" si="157"/>
        <v>3403.2704776401979</v>
      </c>
    </row>
    <row r="3368" spans="1:21" x14ac:dyDescent="0.25">
      <c r="A3368" s="156" t="s">
        <v>17063</v>
      </c>
      <c r="B3368" s="156" t="s">
        <v>459</v>
      </c>
      <c r="C3368" s="223">
        <v>-0.85270589590072632</v>
      </c>
      <c r="D3368" s="221">
        <v>-0.10343310236930847</v>
      </c>
      <c r="E3368" s="221">
        <v>-0.47883355617523193</v>
      </c>
      <c r="F3368" s="221">
        <v>45.829605102539063</v>
      </c>
      <c r="G3368" s="221">
        <v>43.546268463134766</v>
      </c>
      <c r="H3368" s="221">
        <v>7.7923297882080078</v>
      </c>
      <c r="I3368" s="221">
        <v>-0.96553468704223633</v>
      </c>
      <c r="J3368" s="221">
        <v>-1.3913323879241943</v>
      </c>
      <c r="K3368" s="180">
        <v>936</v>
      </c>
      <c r="L3368" s="181">
        <v>390</v>
      </c>
      <c r="M3368" s="181">
        <v>350</v>
      </c>
      <c r="N3368" s="181">
        <v>288</v>
      </c>
      <c r="O3368" s="181">
        <v>1081</v>
      </c>
      <c r="P3368" s="181">
        <v>1387</v>
      </c>
      <c r="Q3368" s="181">
        <v>465</v>
      </c>
      <c r="R3368" s="181">
        <v>1368</v>
      </c>
      <c r="S3368" s="226">
        <f t="shared" si="158"/>
        <v>6265</v>
      </c>
      <c r="T3368" s="181">
        <f t="shared" si="156"/>
        <v>67722.024185121059</v>
      </c>
      <c r="U3368" s="226">
        <f t="shared" si="157"/>
        <v>4442.9919649045059</v>
      </c>
    </row>
    <row r="3369" spans="1:21" x14ac:dyDescent="0.25">
      <c r="A3369" s="156" t="s">
        <v>14674</v>
      </c>
      <c r="B3369" s="156" t="s">
        <v>459</v>
      </c>
      <c r="C3369" s="223">
        <v>-0.18811744451522827</v>
      </c>
      <c r="D3369" s="221">
        <v>0.77939188480377197</v>
      </c>
      <c r="E3369" s="221">
        <v>0.40399158000946045</v>
      </c>
      <c r="F3369" s="221">
        <v>24.826522827148438</v>
      </c>
      <c r="G3369" s="221">
        <v>21.556703567504883</v>
      </c>
      <c r="H3369" s="221">
        <v>4.108983039855957</v>
      </c>
      <c r="I3369" s="221">
        <v>-8.270968496799469E-2</v>
      </c>
      <c r="J3369" s="221">
        <v>-0.5085073709487915</v>
      </c>
      <c r="K3369" s="180">
        <v>713.34576416015625</v>
      </c>
      <c r="L3369" s="181">
        <v>275.0487060546875</v>
      </c>
      <c r="M3369" s="181">
        <v>192.92985534667969</v>
      </c>
      <c r="N3369" s="181">
        <v>177.09971618652344</v>
      </c>
      <c r="O3369" s="181">
        <v>821.1885986328125</v>
      </c>
      <c r="P3369" s="181">
        <v>989.38385009765625</v>
      </c>
      <c r="Q3369" s="181">
        <v>341.33743286132812</v>
      </c>
      <c r="R3369" s="181">
        <v>978.5006103515625</v>
      </c>
      <c r="S3369" s="226">
        <f t="shared" si="158"/>
        <v>4488.8345336914062</v>
      </c>
      <c r="T3369" s="181">
        <f t="shared" si="156"/>
        <v>25796.564100213505</v>
      </c>
      <c r="U3369" s="226">
        <f t="shared" si="157"/>
        <v>1692.4173250653371</v>
      </c>
    </row>
    <row r="3370" spans="1:21" x14ac:dyDescent="0.25">
      <c r="A3370" s="156" t="s">
        <v>14675</v>
      </c>
      <c r="B3370" s="156" t="s">
        <v>459</v>
      </c>
      <c r="C3370" s="223">
        <v>0.63284957408905029</v>
      </c>
      <c r="D3370" s="221">
        <v>1.1228259801864624</v>
      </c>
      <c r="E3370" s="221">
        <v>9.3311634063720703</v>
      </c>
      <c r="F3370" s="221">
        <v>19.940475463867188</v>
      </c>
      <c r="G3370" s="221">
        <v>26.453893661499023</v>
      </c>
      <c r="H3370" s="221">
        <v>6.3442783355712891</v>
      </c>
      <c r="I3370" s="221">
        <v>0.26072439551353455</v>
      </c>
      <c r="J3370" s="221">
        <v>-0.16507327556610107</v>
      </c>
      <c r="K3370" s="180">
        <v>1079.396728515625</v>
      </c>
      <c r="L3370" s="181">
        <v>412.47665405273437</v>
      </c>
      <c r="M3370" s="181">
        <v>288.2366943359375</v>
      </c>
      <c r="N3370" s="181">
        <v>235.55894470214844</v>
      </c>
      <c r="O3370" s="181">
        <v>1228.484619140625</v>
      </c>
      <c r="P3370" s="181">
        <v>1495.8489990234375</v>
      </c>
      <c r="Q3370" s="181">
        <v>548.64361572265625</v>
      </c>
      <c r="R3370" s="181">
        <v>1313.9617919921875</v>
      </c>
      <c r="S3370" s="226">
        <f t="shared" si="158"/>
        <v>6602.6080474853516</v>
      </c>
      <c r="T3370" s="181">
        <f t="shared" si="156"/>
        <v>50447.404990406219</v>
      </c>
      <c r="U3370" s="226">
        <f t="shared" si="157"/>
        <v>3309.6679805371596</v>
      </c>
    </row>
    <row r="3371" spans="1:21" x14ac:dyDescent="0.25">
      <c r="A3371" s="156" t="s">
        <v>14676</v>
      </c>
      <c r="B3371" s="156" t="s">
        <v>459</v>
      </c>
      <c r="C3371" s="223">
        <v>-1.4556561708450317</v>
      </c>
      <c r="D3371" s="221">
        <v>2.6398110389709473</v>
      </c>
      <c r="E3371" s="221">
        <v>30.080673217773438</v>
      </c>
      <c r="F3371" s="221">
        <v>62.838790893554688</v>
      </c>
      <c r="G3371" s="221">
        <v>49.426418304443359</v>
      </c>
      <c r="H3371" s="221">
        <v>4.0713706016540527</v>
      </c>
      <c r="I3371" s="221">
        <v>-1.3502484560012817</v>
      </c>
      <c r="J3371" s="221">
        <v>-1.4803375005722046</v>
      </c>
      <c r="K3371" s="180">
        <v>880.24237060546875</v>
      </c>
      <c r="L3371" s="181">
        <v>346.05319213867187</v>
      </c>
      <c r="M3371" s="181">
        <v>329.48162841796875</v>
      </c>
      <c r="N3371" s="181">
        <v>259.29620361328125</v>
      </c>
      <c r="O3371" s="181">
        <v>1011.840087890625</v>
      </c>
      <c r="P3371" s="181">
        <v>1256.5142822265625</v>
      </c>
      <c r="Q3371" s="181">
        <v>493.2476806640625</v>
      </c>
      <c r="R3371" s="181">
        <v>1271.13623046875</v>
      </c>
      <c r="S3371" s="226">
        <f t="shared" si="158"/>
        <v>5847.8116760253906</v>
      </c>
      <c r="T3371" s="181">
        <f t="shared" si="156"/>
        <v>78416.723113076718</v>
      </c>
      <c r="U3371" s="226">
        <f t="shared" si="157"/>
        <v>5144.6316748176587</v>
      </c>
    </row>
    <row r="3372" spans="1:21" x14ac:dyDescent="0.25">
      <c r="A3372" s="156" t="s">
        <v>17064</v>
      </c>
      <c r="B3372" s="156" t="s">
        <v>459</v>
      </c>
      <c r="C3372" s="223">
        <v>-0.99407088756561279</v>
      </c>
      <c r="D3372" s="221">
        <v>-2.6561660692095757E-2</v>
      </c>
      <c r="E3372" s="221">
        <v>-0.40196198225021362</v>
      </c>
      <c r="F3372" s="221">
        <v>2.9485981464385986</v>
      </c>
      <c r="G3372" s="221">
        <v>7.117438793182373</v>
      </c>
      <c r="H3372" s="221">
        <v>1.5629619359970093</v>
      </c>
      <c r="I3372" s="221">
        <v>-0.88866317272186279</v>
      </c>
      <c r="J3372" s="221">
        <v>-1.3144608736038208</v>
      </c>
      <c r="K3372" s="180">
        <v>223</v>
      </c>
      <c r="L3372" s="181">
        <v>74</v>
      </c>
      <c r="M3372" s="181">
        <v>62</v>
      </c>
      <c r="N3372" s="181">
        <v>50</v>
      </c>
      <c r="O3372" s="181">
        <v>225</v>
      </c>
      <c r="P3372" s="181">
        <v>375</v>
      </c>
      <c r="Q3372" s="181">
        <v>139</v>
      </c>
      <c r="R3372" s="181">
        <v>346</v>
      </c>
      <c r="S3372" s="226">
        <f t="shared" si="158"/>
        <v>1494</v>
      </c>
      <c r="T3372" s="181">
        <f t="shared" si="156"/>
        <v>1508.0717047937214</v>
      </c>
      <c r="U3372" s="226">
        <f t="shared" si="157"/>
        <v>98.939016479818292</v>
      </c>
    </row>
    <row r="3373" spans="1:21" x14ac:dyDescent="0.25">
      <c r="A3373" s="156" t="s">
        <v>17065</v>
      </c>
      <c r="B3373" s="156" t="s">
        <v>459</v>
      </c>
      <c r="C3373" s="223">
        <v>-1.4842199087142944</v>
      </c>
      <c r="D3373" s="221">
        <v>0.79491478204727173</v>
      </c>
      <c r="E3373" s="221">
        <v>-0.89211094379425049</v>
      </c>
      <c r="F3373" s="221">
        <v>19.877435684204102</v>
      </c>
      <c r="G3373" s="221">
        <v>29.091217041015625</v>
      </c>
      <c r="H3373" s="221">
        <v>1.0728130340576172</v>
      </c>
      <c r="I3373" s="221">
        <v>-1.3788121938705444</v>
      </c>
      <c r="J3373" s="221">
        <v>-1.6176978349685669</v>
      </c>
      <c r="K3373" s="180">
        <v>790.96575927734375</v>
      </c>
      <c r="L3373" s="181">
        <v>974.599853515625</v>
      </c>
      <c r="M3373" s="181">
        <v>375.8760986328125</v>
      </c>
      <c r="N3373" s="181">
        <v>214.23980712890625</v>
      </c>
      <c r="O3373" s="181">
        <v>807.22503662109375</v>
      </c>
      <c r="P3373" s="181">
        <v>1360.040283203125</v>
      </c>
      <c r="Q3373" s="181">
        <v>507.86312866210938</v>
      </c>
      <c r="R3373" s="181">
        <v>1323.696044921875</v>
      </c>
      <c r="S3373" s="226">
        <f t="shared" si="158"/>
        <v>6354.5060119628906</v>
      </c>
      <c r="T3373" s="181">
        <f t="shared" si="156"/>
        <v>25624.611092516647</v>
      </c>
      <c r="U3373" s="226">
        <f t="shared" si="157"/>
        <v>1681.1361231117467</v>
      </c>
    </row>
    <row r="3374" spans="1:21" x14ac:dyDescent="0.25">
      <c r="A3374" s="156" t="s">
        <v>17066</v>
      </c>
      <c r="B3374" s="156" t="s">
        <v>459</v>
      </c>
      <c r="C3374" s="223">
        <v>-1.1510137319564819</v>
      </c>
      <c r="D3374" s="221">
        <v>-0.18350434303283691</v>
      </c>
      <c r="E3374" s="221">
        <v>-0.55890476703643799</v>
      </c>
      <c r="F3374" s="221">
        <v>2.7916555404663086</v>
      </c>
      <c r="G3374" s="221">
        <v>6.9604959487915039</v>
      </c>
      <c r="H3374" s="221">
        <v>1.4060192108154297</v>
      </c>
      <c r="I3374" s="221">
        <v>-1.0456058979034424</v>
      </c>
      <c r="J3374" s="221">
        <v>-1.4714037179946899</v>
      </c>
      <c r="K3374" s="180">
        <v>1.4801747798919678</v>
      </c>
      <c r="L3374" s="181">
        <v>0.5838276743888855</v>
      </c>
      <c r="M3374" s="181">
        <v>0.52544492483139038</v>
      </c>
      <c r="N3374" s="181">
        <v>0.32969090342521667</v>
      </c>
      <c r="O3374" s="181">
        <v>1.7205744981765747</v>
      </c>
      <c r="P3374" s="181">
        <v>2.867624044418335</v>
      </c>
      <c r="Q3374" s="181">
        <v>1.0096784830093384</v>
      </c>
      <c r="R3374" s="181">
        <v>2.331876277923584</v>
      </c>
      <c r="S3374" s="226">
        <f t="shared" si="158"/>
        <v>10.848891586065292</v>
      </c>
      <c r="T3374" s="181">
        <f t="shared" si="156"/>
        <v>10.337002470639838</v>
      </c>
      <c r="U3374" s="226">
        <f t="shared" si="157"/>
        <v>0.67817256602825116</v>
      </c>
    </row>
    <row r="3375" spans="1:21" x14ac:dyDescent="0.25">
      <c r="A3375" s="156" t="s">
        <v>17067</v>
      </c>
      <c r="B3375" s="156" t="s">
        <v>459</v>
      </c>
      <c r="C3375" s="223">
        <v>-1.4869548082351685</v>
      </c>
      <c r="D3375" s="221">
        <v>-0.51944547891616821</v>
      </c>
      <c r="E3375" s="221">
        <v>-0.89484584331512451</v>
      </c>
      <c r="F3375" s="221">
        <v>42.381965637207031</v>
      </c>
      <c r="G3375" s="221">
        <v>6.6245551109313965</v>
      </c>
      <c r="H3375" s="221">
        <v>1.0700780153274536</v>
      </c>
      <c r="I3375" s="221">
        <v>-1.3815470933914185</v>
      </c>
      <c r="J3375" s="221">
        <v>-1.8073447942733765</v>
      </c>
      <c r="K3375" s="180">
        <v>153.74674987792969</v>
      </c>
      <c r="L3375" s="181">
        <v>56.933055877685547</v>
      </c>
      <c r="M3375" s="181">
        <v>45.656459808349609</v>
      </c>
      <c r="N3375" s="181">
        <v>25.303581237792969</v>
      </c>
      <c r="O3375" s="181">
        <v>151.82148742675781</v>
      </c>
      <c r="P3375" s="181">
        <v>255.51115417480469</v>
      </c>
      <c r="Q3375" s="181">
        <v>98.463935852050781</v>
      </c>
      <c r="R3375" s="181">
        <v>219.756103515625</v>
      </c>
      <c r="S3375" s="226">
        <f t="shared" si="158"/>
        <v>1007.1925277709961</v>
      </c>
      <c r="T3375" s="181">
        <f t="shared" si="156"/>
        <v>1519.3309949368613</v>
      </c>
      <c r="U3375" s="226">
        <f t="shared" si="157"/>
        <v>99.677696934787463</v>
      </c>
    </row>
    <row r="3376" spans="1:21" x14ac:dyDescent="0.25">
      <c r="A3376" s="156" t="s">
        <v>14697</v>
      </c>
      <c r="B3376" s="156" t="s">
        <v>459</v>
      </c>
      <c r="C3376" s="223">
        <v>-1.42160964012146</v>
      </c>
      <c r="D3376" s="221">
        <v>-0.45410025119781494</v>
      </c>
      <c r="E3376" s="221">
        <v>-0.82950067520141602</v>
      </c>
      <c r="F3376" s="221">
        <v>2.521059513092041</v>
      </c>
      <c r="G3376" s="221">
        <v>13.650179862976074</v>
      </c>
      <c r="H3376" s="221">
        <v>1.1354233026504517</v>
      </c>
      <c r="I3376" s="221">
        <v>-1.31620192527771</v>
      </c>
      <c r="J3376" s="221">
        <v>-1.7419993877410889</v>
      </c>
      <c r="K3376" s="180">
        <v>60.033294677734375</v>
      </c>
      <c r="L3376" s="181">
        <v>20.616416931152344</v>
      </c>
      <c r="M3376" s="181">
        <v>17.091329574584961</v>
      </c>
      <c r="N3376" s="181">
        <v>17.625432968139648</v>
      </c>
      <c r="O3376" s="181">
        <v>77.017807006835938</v>
      </c>
      <c r="P3376" s="181">
        <v>103.50936126708984</v>
      </c>
      <c r="Q3376" s="181">
        <v>44.116992950439453</v>
      </c>
      <c r="R3376" s="181">
        <v>126.47583770751953</v>
      </c>
      <c r="S3376" s="226">
        <f t="shared" si="158"/>
        <v>466.48647308349609</v>
      </c>
      <c r="T3376" s="181">
        <f t="shared" si="156"/>
        <v>825.99782169616719</v>
      </c>
      <c r="U3376" s="226">
        <f t="shared" si="157"/>
        <v>54.190667349116183</v>
      </c>
    </row>
    <row r="3377" spans="1:21" x14ac:dyDescent="0.25">
      <c r="A3377" s="156" t="s">
        <v>14698</v>
      </c>
      <c r="B3377" s="156" t="s">
        <v>459</v>
      </c>
      <c r="C3377" s="223">
        <v>-1.4027392864227295</v>
      </c>
      <c r="D3377" s="221">
        <v>-0.4352298378944397</v>
      </c>
      <c r="E3377" s="221">
        <v>-0.81063026189804077</v>
      </c>
      <c r="F3377" s="221">
        <v>2.5399298667907715</v>
      </c>
      <c r="G3377" s="221">
        <v>6.7087702751159668</v>
      </c>
      <c r="H3377" s="221">
        <v>1.1542936563491821</v>
      </c>
      <c r="I3377" s="221">
        <v>-1.2973315715789795</v>
      </c>
      <c r="J3377" s="221">
        <v>-1.7231292724609375</v>
      </c>
      <c r="K3377" s="180">
        <v>16.127054214477539</v>
      </c>
      <c r="L3377" s="181">
        <v>5.8794398307800293</v>
      </c>
      <c r="M3377" s="181">
        <v>4.5441446304321289</v>
      </c>
      <c r="N3377" s="181">
        <v>4.5959000587463379</v>
      </c>
      <c r="O3377" s="181">
        <v>18.87010383605957</v>
      </c>
      <c r="P3377" s="181">
        <v>20.650497436523438</v>
      </c>
      <c r="Q3377" s="181">
        <v>7.1319260597229004</v>
      </c>
      <c r="R3377" s="181">
        <v>22.068601608276367</v>
      </c>
      <c r="S3377" s="226">
        <f t="shared" si="158"/>
        <v>99.867667675018311</v>
      </c>
      <c r="T3377" s="181">
        <f t="shared" si="156"/>
        <v>85.961086124945467</v>
      </c>
      <c r="U3377" s="226">
        <f t="shared" si="157"/>
        <v>5.6395894768825894</v>
      </c>
    </row>
    <row r="3378" spans="1:21" x14ac:dyDescent="0.25">
      <c r="A3378" s="156" t="s">
        <v>14701</v>
      </c>
      <c r="B3378" s="156" t="s">
        <v>459</v>
      </c>
      <c r="C3378" s="223">
        <v>-0.77836960554122925</v>
      </c>
      <c r="D3378" s="221">
        <v>0.18913979828357697</v>
      </c>
      <c r="E3378" s="221">
        <v>-0.18626056611537933</v>
      </c>
      <c r="F3378" s="221">
        <v>3.164299488067627</v>
      </c>
      <c r="G3378" s="221">
        <v>7.3331403732299805</v>
      </c>
      <c r="H3378" s="221">
        <v>1.7786632776260376</v>
      </c>
      <c r="I3378" s="221">
        <v>-0.6729617714881897</v>
      </c>
      <c r="J3378" s="221">
        <v>-1.0987595319747925</v>
      </c>
      <c r="K3378" s="180">
        <v>17.007759094238281</v>
      </c>
      <c r="L3378" s="181">
        <v>6.4442472457885742</v>
      </c>
      <c r="M3378" s="181">
        <v>5.8756375312805176</v>
      </c>
      <c r="N3378" s="181">
        <v>5.9767236709594727</v>
      </c>
      <c r="O3378" s="181">
        <v>19.901351928710937</v>
      </c>
      <c r="P3378" s="181">
        <v>25.208379745483398</v>
      </c>
      <c r="Q3378" s="181">
        <v>9.3252048492431641</v>
      </c>
      <c r="R3378" s="181">
        <v>27.242740631103516</v>
      </c>
      <c r="S3378" s="226">
        <f t="shared" si="158"/>
        <v>116.98204469680786</v>
      </c>
      <c r="T3378" s="181">
        <f t="shared" si="156"/>
        <v>160.36618429796204</v>
      </c>
      <c r="U3378" s="226">
        <f t="shared" si="157"/>
        <v>10.521033251022972</v>
      </c>
    </row>
    <row r="3379" spans="1:21" x14ac:dyDescent="0.25">
      <c r="A3379" s="156" t="s">
        <v>17068</v>
      </c>
      <c r="B3379" s="156" t="s">
        <v>459</v>
      </c>
      <c r="C3379" s="223">
        <v>-1.1691234111785889</v>
      </c>
      <c r="D3379" s="221">
        <v>-2.8341794013977051</v>
      </c>
      <c r="E3379" s="221">
        <v>-0.57701438665390015</v>
      </c>
      <c r="F3379" s="221">
        <v>2.7735459804534912</v>
      </c>
      <c r="G3379" s="221">
        <v>6.9423866271972656</v>
      </c>
      <c r="H3379" s="221">
        <v>1.3879095315933228</v>
      </c>
      <c r="I3379" s="221">
        <v>-1.0637155771255493</v>
      </c>
      <c r="J3379" s="221">
        <v>-1.4895133972167969</v>
      </c>
      <c r="K3379" s="180">
        <v>958</v>
      </c>
      <c r="L3379" s="181">
        <v>314</v>
      </c>
      <c r="M3379" s="181">
        <v>309</v>
      </c>
      <c r="N3379" s="181">
        <v>311</v>
      </c>
      <c r="O3379" s="181">
        <v>1020</v>
      </c>
      <c r="P3379" s="181">
        <v>1099</v>
      </c>
      <c r="Q3379" s="181">
        <v>405</v>
      </c>
      <c r="R3379" s="181">
        <v>1237</v>
      </c>
      <c r="S3379" s="226">
        <f t="shared" si="158"/>
        <v>5653</v>
      </c>
      <c r="T3379" s="181">
        <f t="shared" si="156"/>
        <v>5007.5368483662605</v>
      </c>
      <c r="U3379" s="226">
        <f t="shared" si="157"/>
        <v>328.52600389553402</v>
      </c>
    </row>
    <row r="3380" spans="1:21" x14ac:dyDescent="0.25">
      <c r="A3380" s="156" t="s">
        <v>17069</v>
      </c>
      <c r="B3380" s="156" t="s">
        <v>459</v>
      </c>
      <c r="C3380" s="223">
        <v>-0.62863528728485107</v>
      </c>
      <c r="D3380" s="221">
        <v>0.33887419104576111</v>
      </c>
      <c r="E3380" s="221">
        <v>-3.652617335319519E-2</v>
      </c>
      <c r="F3380" s="221">
        <v>3.3140339851379395</v>
      </c>
      <c r="G3380" s="221">
        <v>7.482874870300293</v>
      </c>
      <c r="H3380" s="221">
        <v>1.9283977746963501</v>
      </c>
      <c r="I3380" s="221">
        <v>-0.52322745323181152</v>
      </c>
      <c r="J3380" s="221">
        <v>-0.94902509450912476</v>
      </c>
      <c r="K3380" s="180">
        <v>563</v>
      </c>
      <c r="L3380" s="181">
        <v>203</v>
      </c>
      <c r="M3380" s="181">
        <v>117</v>
      </c>
      <c r="N3380" s="181">
        <v>116</v>
      </c>
      <c r="O3380" s="181">
        <v>515</v>
      </c>
      <c r="P3380" s="181">
        <v>877</v>
      </c>
      <c r="Q3380" s="181">
        <v>319</v>
      </c>
      <c r="R3380" s="181">
        <v>776</v>
      </c>
      <c r="S3380" s="226">
        <f t="shared" si="158"/>
        <v>3486</v>
      </c>
      <c r="T3380" s="181">
        <f t="shared" si="156"/>
        <v>4736.5565497279167</v>
      </c>
      <c r="U3380" s="226">
        <f t="shared" si="157"/>
        <v>310.74798700982342</v>
      </c>
    </row>
    <row r="3381" spans="1:21" x14ac:dyDescent="0.25">
      <c r="A3381" s="156" t="s">
        <v>14711</v>
      </c>
      <c r="B3381" s="156" t="s">
        <v>459</v>
      </c>
      <c r="C3381" s="223">
        <v>-1.6906249523162842</v>
      </c>
      <c r="D3381" s="221">
        <v>-0.72311556339263916</v>
      </c>
      <c r="E3381" s="221">
        <v>-1.0985159873962402</v>
      </c>
      <c r="F3381" s="221">
        <v>2.2520442008972168</v>
      </c>
      <c r="G3381" s="221">
        <v>6.4208850860595703</v>
      </c>
      <c r="H3381" s="221">
        <v>0.86640793085098267</v>
      </c>
      <c r="I3381" s="221">
        <v>-1.5852172374725342</v>
      </c>
      <c r="J3381" s="221">
        <v>-2.0110146999359131</v>
      </c>
      <c r="K3381" s="180">
        <v>1.8014093637466431</v>
      </c>
      <c r="L3381" s="181">
        <v>0.6739269495010376</v>
      </c>
      <c r="M3381" s="181">
        <v>0.36130684614181519</v>
      </c>
      <c r="N3381" s="181">
        <v>0.3510570228099823</v>
      </c>
      <c r="O3381" s="181">
        <v>1.5656629800796509</v>
      </c>
      <c r="P3381" s="181">
        <v>2.8007688522338867</v>
      </c>
      <c r="Q3381" s="181">
        <v>1.0557335615158081</v>
      </c>
      <c r="R3381" s="181">
        <v>3.4003844261169434</v>
      </c>
      <c r="S3381" s="226">
        <f t="shared" si="158"/>
        <v>12.010250002145767</v>
      </c>
      <c r="T3381" s="181">
        <f t="shared" si="156"/>
        <v>0.82862021849817324</v>
      </c>
      <c r="U3381" s="226">
        <f t="shared" si="157"/>
        <v>5.436271312093563E-2</v>
      </c>
    </row>
    <row r="3382" spans="1:21" x14ac:dyDescent="0.25">
      <c r="A3382" s="156" t="s">
        <v>17070</v>
      </c>
      <c r="B3382" s="156" t="s">
        <v>459</v>
      </c>
      <c r="C3382" s="223">
        <v>16.205513000488281</v>
      </c>
      <c r="D3382" s="221">
        <v>46.974788665771484</v>
      </c>
      <c r="E3382" s="221">
        <v>30.291259765625</v>
      </c>
      <c r="F3382" s="221">
        <v>56.021030426025391</v>
      </c>
      <c r="G3382" s="221">
        <v>190.16114807128906</v>
      </c>
      <c r="H3382" s="221">
        <v>64.972633361816406</v>
      </c>
      <c r="I3382" s="221">
        <v>25.30882453918457</v>
      </c>
      <c r="J3382" s="221">
        <v>6.8767256736755371</v>
      </c>
      <c r="K3382" s="180">
        <v>160</v>
      </c>
      <c r="L3382" s="181">
        <v>102</v>
      </c>
      <c r="M3382" s="181">
        <v>307</v>
      </c>
      <c r="N3382" s="181">
        <v>261</v>
      </c>
      <c r="O3382" s="181">
        <v>509</v>
      </c>
      <c r="P3382" s="181">
        <v>361</v>
      </c>
      <c r="Q3382" s="181">
        <v>75</v>
      </c>
      <c r="R3382" s="181">
        <v>145</v>
      </c>
      <c r="S3382" s="226">
        <f t="shared" si="158"/>
        <v>1920</v>
      </c>
      <c r="T3382" s="181">
        <f t="shared" si="156"/>
        <v>154447.64828824997</v>
      </c>
      <c r="U3382" s="226">
        <f t="shared" si="157"/>
        <v>10132.739955724128</v>
      </c>
    </row>
    <row r="3383" spans="1:21" x14ac:dyDescent="0.25">
      <c r="A3383" s="156" t="s">
        <v>17071</v>
      </c>
      <c r="B3383" s="156" t="s">
        <v>459</v>
      </c>
      <c r="C3383" s="223">
        <v>5.6947202682495117</v>
      </c>
      <c r="D3383" s="221">
        <v>17.162796020507813</v>
      </c>
      <c r="E3383" s="221">
        <v>11.631444931030273</v>
      </c>
      <c r="F3383" s="221">
        <v>46.579936981201172</v>
      </c>
      <c r="G3383" s="221">
        <v>85.817756652832031</v>
      </c>
      <c r="H3383" s="221">
        <v>39.498996734619141</v>
      </c>
      <c r="I3383" s="221">
        <v>5.8001279830932617</v>
      </c>
      <c r="J3383" s="221">
        <v>12.187343597412109</v>
      </c>
      <c r="K3383" s="180">
        <v>380</v>
      </c>
      <c r="L3383" s="181">
        <v>269</v>
      </c>
      <c r="M3383" s="181">
        <v>521</v>
      </c>
      <c r="N3383" s="181">
        <v>401</v>
      </c>
      <c r="O3383" s="181">
        <v>791</v>
      </c>
      <c r="P3383" s="181">
        <v>600</v>
      </c>
      <c r="Q3383" s="181">
        <v>198</v>
      </c>
      <c r="R3383" s="181">
        <v>634</v>
      </c>
      <c r="S3383" s="226">
        <f t="shared" si="158"/>
        <v>3794</v>
      </c>
      <c r="T3383" s="181">
        <f t="shared" si="156"/>
        <v>131975.76810455322</v>
      </c>
      <c r="U3383" s="226">
        <f t="shared" si="157"/>
        <v>8658.4428670910711</v>
      </c>
    </row>
    <row r="3384" spans="1:21" x14ac:dyDescent="0.25">
      <c r="A3384" s="156" t="s">
        <v>17072</v>
      </c>
      <c r="B3384" s="156" t="s">
        <v>459</v>
      </c>
      <c r="C3384" s="223">
        <v>6.1735830307006836</v>
      </c>
      <c r="D3384" s="221">
        <v>21.506092071533203</v>
      </c>
      <c r="E3384" s="221">
        <v>8.4228973388671875</v>
      </c>
      <c r="F3384" s="221">
        <v>21.901622772216797</v>
      </c>
      <c r="G3384" s="221">
        <v>88.182136535644531</v>
      </c>
      <c r="H3384" s="221">
        <v>27.089881896972656</v>
      </c>
      <c r="I3384" s="221">
        <v>5.8213291168212891</v>
      </c>
      <c r="J3384" s="221">
        <v>3.5279672145843506</v>
      </c>
      <c r="K3384" s="180">
        <v>767</v>
      </c>
      <c r="L3384" s="181">
        <v>319</v>
      </c>
      <c r="M3384" s="181">
        <v>682</v>
      </c>
      <c r="N3384" s="181">
        <v>568</v>
      </c>
      <c r="O3384" s="181">
        <v>1278</v>
      </c>
      <c r="P3384" s="181">
        <v>960</v>
      </c>
      <c r="Q3384" s="181">
        <v>276</v>
      </c>
      <c r="R3384" s="181">
        <v>996</v>
      </c>
      <c r="S3384" s="226">
        <f t="shared" si="158"/>
        <v>5846</v>
      </c>
      <c r="T3384" s="181">
        <f t="shared" si="156"/>
        <v>173603.71857070923</v>
      </c>
      <c r="U3384" s="226">
        <f t="shared" si="157"/>
        <v>11389.498999302919</v>
      </c>
    </row>
    <row r="3385" spans="1:21" x14ac:dyDescent="0.25">
      <c r="A3385" s="156" t="s">
        <v>17073</v>
      </c>
      <c r="B3385" s="156" t="s">
        <v>459</v>
      </c>
      <c r="C3385" s="223">
        <v>4.7016901969909668</v>
      </c>
      <c r="D3385" s="221">
        <v>8.418060302734375</v>
      </c>
      <c r="E3385" s="221">
        <v>27.600566864013672</v>
      </c>
      <c r="F3385" s="221">
        <v>15.433728218078613</v>
      </c>
      <c r="G3385" s="221">
        <v>67.786506652832031</v>
      </c>
      <c r="H3385" s="221">
        <v>19.790073394775391</v>
      </c>
      <c r="I3385" s="221">
        <v>12.078517913818359</v>
      </c>
      <c r="J3385" s="221">
        <v>5.5779781341552734</v>
      </c>
      <c r="K3385" s="180">
        <v>2812</v>
      </c>
      <c r="L3385" s="181">
        <v>802</v>
      </c>
      <c r="M3385" s="181">
        <v>942</v>
      </c>
      <c r="N3385" s="181">
        <v>993</v>
      </c>
      <c r="O3385" s="181">
        <v>2684</v>
      </c>
      <c r="P3385" s="181">
        <v>2068</v>
      </c>
      <c r="Q3385" s="181">
        <v>417</v>
      </c>
      <c r="R3385" s="181">
        <v>1245</v>
      </c>
      <c r="S3385" s="226">
        <f t="shared" si="158"/>
        <v>11963</v>
      </c>
      <c r="T3385" s="181">
        <f t="shared" si="156"/>
        <v>296144.04368686676</v>
      </c>
      <c r="U3385" s="226">
        <f t="shared" si="157"/>
        <v>19428.917289276182</v>
      </c>
    </row>
    <row r="3386" spans="1:21" x14ac:dyDescent="0.25">
      <c r="A3386" s="156" t="s">
        <v>17074</v>
      </c>
      <c r="B3386" s="156" t="s">
        <v>459</v>
      </c>
      <c r="C3386" s="223">
        <v>2.8552231788635254</v>
      </c>
      <c r="D3386" s="221">
        <v>6.9808783531188965</v>
      </c>
      <c r="E3386" s="221">
        <v>5.5638236999511719</v>
      </c>
      <c r="F3386" s="221">
        <v>37.146930694580078</v>
      </c>
      <c r="G3386" s="221">
        <v>41.75445556640625</v>
      </c>
      <c r="H3386" s="221">
        <v>24.421272277832031</v>
      </c>
      <c r="I3386" s="221">
        <v>2.9606308937072754</v>
      </c>
      <c r="J3386" s="221">
        <v>2.5348331928253174</v>
      </c>
      <c r="K3386" s="180">
        <v>2048</v>
      </c>
      <c r="L3386" s="181">
        <v>711</v>
      </c>
      <c r="M3386" s="181">
        <v>832</v>
      </c>
      <c r="N3386" s="181">
        <v>870</v>
      </c>
      <c r="O3386" s="181">
        <v>2315</v>
      </c>
      <c r="P3386" s="181">
        <v>2133</v>
      </c>
      <c r="Q3386" s="181">
        <v>487</v>
      </c>
      <c r="R3386" s="181">
        <v>1233</v>
      </c>
      <c r="S3386" s="226">
        <f t="shared" si="158"/>
        <v>10629</v>
      </c>
      <c r="T3386" s="181">
        <f t="shared" si="156"/>
        <v>201077.24757885933</v>
      </c>
      <c r="U3386" s="226">
        <f t="shared" si="157"/>
        <v>13191.935800322224</v>
      </c>
    </row>
    <row r="3387" spans="1:21" x14ac:dyDescent="0.25">
      <c r="A3387" s="156" t="s">
        <v>17075</v>
      </c>
      <c r="B3387" s="156" t="s">
        <v>459</v>
      </c>
      <c r="C3387" s="223">
        <v>-0.58343040943145752</v>
      </c>
      <c r="D3387" s="221">
        <v>0.38407903909683228</v>
      </c>
      <c r="E3387" s="221">
        <v>8.6786737665534019E-3</v>
      </c>
      <c r="F3387" s="221">
        <v>10.169290542602539</v>
      </c>
      <c r="G3387" s="221">
        <v>20.614845275878906</v>
      </c>
      <c r="H3387" s="221">
        <v>4.7134513854980469</v>
      </c>
      <c r="I3387" s="221">
        <v>-0.47802254557609558</v>
      </c>
      <c r="J3387" s="221">
        <v>-0.90382027626037598</v>
      </c>
      <c r="K3387" s="180">
        <v>2099</v>
      </c>
      <c r="L3387" s="181">
        <v>803</v>
      </c>
      <c r="M3387" s="181">
        <v>587</v>
      </c>
      <c r="N3387" s="181">
        <v>604</v>
      </c>
      <c r="O3387" s="181">
        <v>2357</v>
      </c>
      <c r="P3387" s="181">
        <v>2612</v>
      </c>
      <c r="Q3387" s="181">
        <v>784</v>
      </c>
      <c r="R3387" s="181">
        <v>2185</v>
      </c>
      <c r="S3387" s="226">
        <f t="shared" si="158"/>
        <v>12031</v>
      </c>
      <c r="T3387" s="181">
        <f t="shared" si="156"/>
        <v>63782.249263037927</v>
      </c>
      <c r="U3387" s="226">
        <f t="shared" si="157"/>
        <v>4184.5178786235256</v>
      </c>
    </row>
    <row r="3388" spans="1:21" x14ac:dyDescent="0.25">
      <c r="A3388" s="156" t="s">
        <v>17076</v>
      </c>
      <c r="B3388" s="156" t="s">
        <v>459</v>
      </c>
      <c r="C3388" s="223">
        <v>-3.4167371690273285E-2</v>
      </c>
      <c r="D3388" s="221">
        <v>0.37713295221328735</v>
      </c>
      <c r="E3388" s="221">
        <v>0.55794161558151245</v>
      </c>
      <c r="F3388" s="221">
        <v>3.9085021018981934</v>
      </c>
      <c r="G3388" s="221">
        <v>27.715293884277344</v>
      </c>
      <c r="H3388" s="221">
        <v>9.207819938659668</v>
      </c>
      <c r="I3388" s="221">
        <v>7.124040275812149E-2</v>
      </c>
      <c r="J3388" s="221">
        <v>-0.35455727577209473</v>
      </c>
      <c r="K3388" s="180">
        <v>1481.037109375</v>
      </c>
      <c r="L3388" s="181">
        <v>299.9820556640625</v>
      </c>
      <c r="M3388" s="181">
        <v>390.37399291992187</v>
      </c>
      <c r="N3388" s="181">
        <v>587.05096435546875</v>
      </c>
      <c r="O3388" s="181">
        <v>1438.324462890625</v>
      </c>
      <c r="P3388" s="181">
        <v>558.2447509765625</v>
      </c>
      <c r="Q3388" s="181">
        <v>74.498847961425781</v>
      </c>
      <c r="R3388" s="181">
        <v>112.24493408203125</v>
      </c>
      <c r="S3388" s="226">
        <f t="shared" si="158"/>
        <v>4941.7571182250977</v>
      </c>
      <c r="T3388" s="181">
        <f t="shared" si="156"/>
        <v>47544.138205795527</v>
      </c>
      <c r="U3388" s="226">
        <f t="shared" si="157"/>
        <v>3119.1953661814678</v>
      </c>
    </row>
    <row r="3389" spans="1:21" x14ac:dyDescent="0.25">
      <c r="A3389" s="156" t="s">
        <v>17077</v>
      </c>
      <c r="B3389" s="156" t="s">
        <v>459</v>
      </c>
      <c r="C3389" s="223">
        <v>-0.181346595287323</v>
      </c>
      <c r="D3389" s="221">
        <v>0.78616279363632202</v>
      </c>
      <c r="E3389" s="221">
        <v>0.41076242923736572</v>
      </c>
      <c r="F3389" s="221">
        <v>3.7613227367401123</v>
      </c>
      <c r="G3389" s="221">
        <v>7.9301633834838867</v>
      </c>
      <c r="H3389" s="221">
        <v>9.5535669326782227</v>
      </c>
      <c r="I3389" s="221">
        <v>-7.5938813388347626E-2</v>
      </c>
      <c r="J3389" s="221">
        <v>-0.50173652172088623</v>
      </c>
      <c r="K3389" s="180">
        <v>20.9375</v>
      </c>
      <c r="L3389" s="181">
        <v>9.6875</v>
      </c>
      <c r="M3389" s="181">
        <v>6.25</v>
      </c>
      <c r="N3389" s="181">
        <v>4.6875</v>
      </c>
      <c r="O3389" s="181">
        <v>25</v>
      </c>
      <c r="P3389" s="181">
        <v>43.75</v>
      </c>
      <c r="Q3389" s="181">
        <v>17.1875</v>
      </c>
      <c r="R3389" s="181">
        <v>30</v>
      </c>
      <c r="S3389" s="226">
        <f t="shared" si="158"/>
        <v>157.5</v>
      </c>
      <c r="T3389" s="181">
        <f t="shared" si="156"/>
        <v>623.88281712075695</v>
      </c>
      <c r="U3389" s="226">
        <f t="shared" si="157"/>
        <v>40.930648143835541</v>
      </c>
    </row>
    <row r="3390" spans="1:21" x14ac:dyDescent="0.25">
      <c r="A3390" s="156" t="s">
        <v>17078</v>
      </c>
      <c r="B3390" s="156" t="s">
        <v>459</v>
      </c>
      <c r="C3390" s="223">
        <v>-0.51482456922531128</v>
      </c>
      <c r="D3390" s="221">
        <v>2.3722050189971924</v>
      </c>
      <c r="E3390" s="221">
        <v>2.7881932258605957</v>
      </c>
      <c r="F3390" s="221">
        <v>7.4284195899963379</v>
      </c>
      <c r="G3390" s="221">
        <v>20.258502960205078</v>
      </c>
      <c r="H3390" s="221">
        <v>3.3339550495147705</v>
      </c>
      <c r="I3390" s="221">
        <v>-0.40941682457923889</v>
      </c>
      <c r="J3390" s="221">
        <v>-0.83521449565887451</v>
      </c>
      <c r="K3390" s="180">
        <v>2288.233154296875</v>
      </c>
      <c r="L3390" s="181">
        <v>713.29339599609375</v>
      </c>
      <c r="M3390" s="181">
        <v>756.7503662109375</v>
      </c>
      <c r="N3390" s="181">
        <v>932.825927734375</v>
      </c>
      <c r="O3390" s="181">
        <v>2799.22705078125</v>
      </c>
      <c r="P3390" s="181">
        <v>2448.574462890625</v>
      </c>
      <c r="Q3390" s="181">
        <v>564.94036865234375</v>
      </c>
      <c r="R3390" s="181">
        <v>1252.009765625</v>
      </c>
      <c r="S3390" s="226">
        <f t="shared" si="158"/>
        <v>11755.8544921875</v>
      </c>
      <c r="T3390" s="181">
        <f t="shared" si="156"/>
        <v>73148.02205886539</v>
      </c>
      <c r="U3390" s="226">
        <f t="shared" si="157"/>
        <v>4798.9716516418021</v>
      </c>
    </row>
    <row r="3391" spans="1:21" x14ac:dyDescent="0.25">
      <c r="A3391" s="156" t="s">
        <v>17079</v>
      </c>
      <c r="B3391" s="156" t="s">
        <v>459</v>
      </c>
      <c r="C3391" s="223">
        <v>3.3399801254272461</v>
      </c>
      <c r="D3391" s="221">
        <v>19.298593521118164</v>
      </c>
      <c r="E3391" s="221">
        <v>21.610843658447266</v>
      </c>
      <c r="F3391" s="221">
        <v>19.043041229248047</v>
      </c>
      <c r="G3391" s="221">
        <v>71.095504760742187</v>
      </c>
      <c r="H3391" s="221">
        <v>30.025238037109375</v>
      </c>
      <c r="I3391" s="221">
        <v>3.4453880786895752</v>
      </c>
      <c r="J3391" s="221">
        <v>3.0195903778076172</v>
      </c>
      <c r="K3391" s="180">
        <v>746</v>
      </c>
      <c r="L3391" s="181">
        <v>251</v>
      </c>
      <c r="M3391" s="181">
        <v>235</v>
      </c>
      <c r="N3391" s="181">
        <v>277</v>
      </c>
      <c r="O3391" s="181">
        <v>696</v>
      </c>
      <c r="P3391" s="181">
        <v>668</v>
      </c>
      <c r="Q3391" s="181">
        <v>197</v>
      </c>
      <c r="R3391" s="181">
        <v>628</v>
      </c>
      <c r="S3391" s="226">
        <f t="shared" si="158"/>
        <v>3698</v>
      </c>
      <c r="T3391" s="181">
        <f t="shared" si="156"/>
        <v>89803.417358636856</v>
      </c>
      <c r="U3391" s="226">
        <f t="shared" si="157"/>
        <v>5891.6706425477932</v>
      </c>
    </row>
    <row r="3392" spans="1:21" x14ac:dyDescent="0.25">
      <c r="A3392" s="156" t="s">
        <v>17080</v>
      </c>
      <c r="B3392" s="156" t="s">
        <v>459</v>
      </c>
      <c r="C3392" s="223">
        <v>1.1608425378799438</v>
      </c>
      <c r="D3392" s="221">
        <v>2.1283519268035889</v>
      </c>
      <c r="E3392" s="221">
        <v>1.7529515027999878</v>
      </c>
      <c r="F3392" s="221">
        <v>17.210639953613281</v>
      </c>
      <c r="G3392" s="221">
        <v>15.523379325866699</v>
      </c>
      <c r="H3392" s="221">
        <v>9.8852291107177734</v>
      </c>
      <c r="I3392" s="221">
        <v>1.2662502527236938</v>
      </c>
      <c r="J3392" s="221">
        <v>0.84045267105102539</v>
      </c>
      <c r="K3392" s="180">
        <v>476.2554931640625</v>
      </c>
      <c r="L3392" s="181">
        <v>262.16412353515625</v>
      </c>
      <c r="M3392" s="181">
        <v>198.998779296875</v>
      </c>
      <c r="N3392" s="181">
        <v>146.45416259765625</v>
      </c>
      <c r="O3392" s="181">
        <v>596.996337890625</v>
      </c>
      <c r="P3392" s="181">
        <v>851.89361572265625</v>
      </c>
      <c r="Q3392" s="181">
        <v>280.61062622070312</v>
      </c>
      <c r="R3392" s="181">
        <v>819.47247314453125</v>
      </c>
      <c r="S3392" s="226">
        <f t="shared" si="158"/>
        <v>3632.8456115722656</v>
      </c>
      <c r="T3392" s="181">
        <f t="shared" si="156"/>
        <v>22712.855508110388</v>
      </c>
      <c r="U3392" s="226">
        <f t="shared" si="157"/>
        <v>1490.106589943641</v>
      </c>
    </row>
    <row r="3393" spans="1:21" x14ac:dyDescent="0.25">
      <c r="A3393" s="156" t="s">
        <v>17081</v>
      </c>
      <c r="B3393" s="156" t="s">
        <v>459</v>
      </c>
      <c r="C3393" s="223">
        <v>-1.7139072418212891</v>
      </c>
      <c r="D3393" s="221">
        <v>-0.74639797210693359</v>
      </c>
      <c r="E3393" s="221">
        <v>-1.1217982769012451</v>
      </c>
      <c r="F3393" s="221">
        <v>2.2287619113922119</v>
      </c>
      <c r="G3393" s="221">
        <v>17.456642150878906</v>
      </c>
      <c r="H3393" s="221">
        <v>7.6940245628356934</v>
      </c>
      <c r="I3393" s="221">
        <v>1.4903684854507446</v>
      </c>
      <c r="J3393" s="221">
        <v>-2.0342972278594971</v>
      </c>
      <c r="K3393" s="180">
        <v>1041.37939453125</v>
      </c>
      <c r="L3393" s="181">
        <v>383.36492919921875</v>
      </c>
      <c r="M3393" s="181">
        <v>294.267333984375</v>
      </c>
      <c r="N3393" s="181">
        <v>308.98068237304687</v>
      </c>
      <c r="O3393" s="181">
        <v>1249.8187255859375</v>
      </c>
      <c r="P3393" s="181">
        <v>1388.7783203125</v>
      </c>
      <c r="Q3393" s="181">
        <v>483.90628051757812</v>
      </c>
      <c r="R3393" s="181">
        <v>1750.0732421875</v>
      </c>
      <c r="S3393" s="226">
        <f t="shared" si="158"/>
        <v>6900.5689086914062</v>
      </c>
      <c r="T3393" s="181">
        <f t="shared" si="156"/>
        <v>27951.52757661651</v>
      </c>
      <c r="U3393" s="226">
        <f t="shared" si="157"/>
        <v>1833.7965222397893</v>
      </c>
    </row>
    <row r="3394" spans="1:21" x14ac:dyDescent="0.25">
      <c r="A3394" s="156" t="s">
        <v>17082</v>
      </c>
      <c r="B3394" s="156" t="s">
        <v>459</v>
      </c>
      <c r="C3394" s="223">
        <v>-0.33115547895431519</v>
      </c>
      <c r="D3394" s="221">
        <v>7.9276766777038574</v>
      </c>
      <c r="E3394" s="221">
        <v>1.0741121768951416</v>
      </c>
      <c r="F3394" s="221">
        <v>14.814242362976074</v>
      </c>
      <c r="G3394" s="221">
        <v>39.987564086914063</v>
      </c>
      <c r="H3394" s="221">
        <v>8.1203823089599609</v>
      </c>
      <c r="I3394" s="221">
        <v>0.91686522960662842</v>
      </c>
      <c r="J3394" s="221">
        <v>-0.48024377226829529</v>
      </c>
      <c r="K3394" s="180">
        <v>1987.1275634765625</v>
      </c>
      <c r="L3394" s="181">
        <v>760.65972900390625</v>
      </c>
      <c r="M3394" s="181">
        <v>633.88311767578125</v>
      </c>
      <c r="N3394" s="181">
        <v>691.50885009765625</v>
      </c>
      <c r="O3394" s="181">
        <v>2049.555419921875</v>
      </c>
      <c r="P3394" s="181">
        <v>2316.5546875</v>
      </c>
      <c r="Q3394" s="181">
        <v>904.72406005859375</v>
      </c>
      <c r="R3394" s="181">
        <v>2495.1943359375</v>
      </c>
      <c r="S3394" s="226">
        <f t="shared" si="158"/>
        <v>11839.207763671875</v>
      </c>
      <c r="T3394" s="181">
        <f t="shared" si="156"/>
        <v>116696.50438872425</v>
      </c>
      <c r="U3394" s="226">
        <f t="shared" si="157"/>
        <v>7656.0267884824807</v>
      </c>
    </row>
    <row r="3395" spans="1:21" x14ac:dyDescent="0.25">
      <c r="A3395" s="156" t="s">
        <v>17083</v>
      </c>
      <c r="B3395" s="156" t="s">
        <v>459</v>
      </c>
      <c r="C3395" s="223">
        <v>-0.27616983652114868</v>
      </c>
      <c r="D3395" s="221">
        <v>26.595882415771484</v>
      </c>
      <c r="E3395" s="221">
        <v>0.31593915820121765</v>
      </c>
      <c r="F3395" s="221">
        <v>3.6664993762969971</v>
      </c>
      <c r="G3395" s="221">
        <v>28.934324264526367</v>
      </c>
      <c r="H3395" s="221">
        <v>22.877338409423828</v>
      </c>
      <c r="I3395" s="221">
        <v>-0.17076206207275391</v>
      </c>
      <c r="J3395" s="221">
        <v>-0.59655976295471191</v>
      </c>
      <c r="K3395" s="180">
        <v>540</v>
      </c>
      <c r="L3395" s="181">
        <v>195</v>
      </c>
      <c r="M3395" s="181">
        <v>159</v>
      </c>
      <c r="N3395" s="181">
        <v>144</v>
      </c>
      <c r="O3395" s="181">
        <v>600</v>
      </c>
      <c r="P3395" s="181">
        <v>740</v>
      </c>
      <c r="Q3395" s="181">
        <v>228</v>
      </c>
      <c r="R3395" s="181">
        <v>642</v>
      </c>
      <c r="S3395" s="226">
        <f t="shared" si="158"/>
        <v>3248</v>
      </c>
      <c r="T3395" s="181">
        <f t="shared" si="156"/>
        <v>39483.175459414721</v>
      </c>
      <c r="U3395" s="226">
        <f t="shared" si="157"/>
        <v>2590.3453629142405</v>
      </c>
    </row>
    <row r="3396" spans="1:21" x14ac:dyDescent="0.25">
      <c r="A3396" s="156" t="s">
        <v>17084</v>
      </c>
      <c r="B3396" s="156" t="s">
        <v>459</v>
      </c>
      <c r="C3396" s="223">
        <v>-0.53916895389556885</v>
      </c>
      <c r="D3396" s="221">
        <v>-1.015944242477417</v>
      </c>
      <c r="E3396" s="221">
        <v>-0.45760998129844666</v>
      </c>
      <c r="F3396" s="221">
        <v>13.095467567443848</v>
      </c>
      <c r="G3396" s="221">
        <v>21.213752746582031</v>
      </c>
      <c r="H3396" s="221">
        <v>3.1845145225524902</v>
      </c>
      <c r="I3396" s="221">
        <v>0.70612901449203491</v>
      </c>
      <c r="J3396" s="221">
        <v>-0.50172698497772217</v>
      </c>
      <c r="K3396" s="180">
        <v>2022</v>
      </c>
      <c r="L3396" s="181">
        <v>739</v>
      </c>
      <c r="M3396" s="181">
        <v>667</v>
      </c>
      <c r="N3396" s="181">
        <v>697</v>
      </c>
      <c r="O3396" s="181">
        <v>2218</v>
      </c>
      <c r="P3396" s="181">
        <v>2226</v>
      </c>
      <c r="Q3396" s="181">
        <v>580</v>
      </c>
      <c r="R3396" s="181">
        <v>1256</v>
      </c>
      <c r="S3396" s="226">
        <f t="shared" si="158"/>
        <v>10405</v>
      </c>
      <c r="T3396" s="181">
        <f t="shared" si="156"/>
        <v>60901.551271408796</v>
      </c>
      <c r="U3396" s="226">
        <f t="shared" si="157"/>
        <v>3995.5259194473147</v>
      </c>
    </row>
    <row r="3397" spans="1:21" x14ac:dyDescent="0.25">
      <c r="A3397" s="156" t="s">
        <v>17085</v>
      </c>
      <c r="B3397" s="156" t="s">
        <v>459</v>
      </c>
      <c r="C3397" s="223">
        <v>-1.3297967910766602</v>
      </c>
      <c r="D3397" s="221">
        <v>-1.4061439037322998</v>
      </c>
      <c r="E3397" s="221">
        <v>-0.73768770694732666</v>
      </c>
      <c r="F3397" s="221">
        <v>2.6128726005554199</v>
      </c>
      <c r="G3397" s="221">
        <v>8.8873710632324219</v>
      </c>
      <c r="H3397" s="221">
        <v>3.7463371753692627</v>
      </c>
      <c r="I3397" s="221">
        <v>-1.2243889570236206</v>
      </c>
      <c r="J3397" s="221">
        <v>-1.6501866579055786</v>
      </c>
      <c r="K3397" s="180">
        <v>1769</v>
      </c>
      <c r="L3397" s="181">
        <v>545</v>
      </c>
      <c r="M3397" s="181">
        <v>480</v>
      </c>
      <c r="N3397" s="181">
        <v>519</v>
      </c>
      <c r="O3397" s="181">
        <v>2115</v>
      </c>
      <c r="P3397" s="181">
        <v>1964</v>
      </c>
      <c r="Q3397" s="181">
        <v>484</v>
      </c>
      <c r="R3397" s="181">
        <v>1002</v>
      </c>
      <c r="S3397" s="226">
        <f t="shared" si="158"/>
        <v>8878</v>
      </c>
      <c r="T3397" s="181">
        <f t="shared" ref="T3397:T3460" si="159">SUMPRODUCT(C3397:J3397,K3397:R3397)</f>
        <v>21791.736554145813</v>
      </c>
      <c r="U3397" s="226">
        <f t="shared" ref="U3397:U3460" si="160">(T3397/$T$10045)*$S$10045</f>
        <v>1429.6753763107058</v>
      </c>
    </row>
    <row r="3398" spans="1:21" x14ac:dyDescent="0.25">
      <c r="A3398" s="156" t="s">
        <v>17086</v>
      </c>
      <c r="B3398" s="156" t="s">
        <v>459</v>
      </c>
      <c r="C3398" s="223">
        <v>2.0398781299591064</v>
      </c>
      <c r="D3398" s="221">
        <v>11.266518592834473</v>
      </c>
      <c r="E3398" s="221">
        <v>16.930191040039063</v>
      </c>
      <c r="F3398" s="221">
        <v>11.962691307067871</v>
      </c>
      <c r="G3398" s="221">
        <v>64.58929443359375</v>
      </c>
      <c r="H3398" s="221">
        <v>14.329494476318359</v>
      </c>
      <c r="I3398" s="221">
        <v>2.0866730213165283</v>
      </c>
      <c r="J3398" s="221">
        <v>1.6608753204345703</v>
      </c>
      <c r="K3398" s="180">
        <v>2078</v>
      </c>
      <c r="L3398" s="181">
        <v>674</v>
      </c>
      <c r="M3398" s="181">
        <v>708</v>
      </c>
      <c r="N3398" s="181">
        <v>742</v>
      </c>
      <c r="O3398" s="181">
        <v>2033</v>
      </c>
      <c r="P3398" s="181">
        <v>2011</v>
      </c>
      <c r="Q3398" s="181">
        <v>602</v>
      </c>
      <c r="R3398" s="181">
        <v>1565</v>
      </c>
      <c r="S3398" s="226">
        <f t="shared" ref="S3398:S3461" si="161">SUM(K3398:R3398)</f>
        <v>10413</v>
      </c>
      <c r="T3398" s="181">
        <f t="shared" si="159"/>
        <v>196677.48850250244</v>
      </c>
      <c r="U3398" s="226">
        <f t="shared" si="160"/>
        <v>12903.283852023491</v>
      </c>
    </row>
    <row r="3399" spans="1:21" x14ac:dyDescent="0.25">
      <c r="A3399" s="156" t="s">
        <v>17036</v>
      </c>
      <c r="B3399" s="156" t="s">
        <v>459</v>
      </c>
      <c r="C3399" s="223">
        <v>-1.7617086172103882</v>
      </c>
      <c r="D3399" s="221">
        <v>-0.79419922828674316</v>
      </c>
      <c r="E3399" s="221">
        <v>-1.1695996522903442</v>
      </c>
      <c r="F3399" s="221">
        <v>2.1809606552124023</v>
      </c>
      <c r="G3399" s="221">
        <v>6.3498010635375977</v>
      </c>
      <c r="H3399" s="221">
        <v>402.84439086914063</v>
      </c>
      <c r="I3399" s="221">
        <v>-1.6563007831573486</v>
      </c>
      <c r="J3399" s="221">
        <v>358.73117065429687</v>
      </c>
      <c r="K3399" s="180">
        <v>0.28234302997589111</v>
      </c>
      <c r="L3399" s="181">
        <v>0.11462283879518509</v>
      </c>
      <c r="M3399" s="181">
        <v>0.10198061168193817</v>
      </c>
      <c r="N3399" s="181">
        <v>6.5739572048187256E-2</v>
      </c>
      <c r="O3399" s="181">
        <v>0.29077118635177612</v>
      </c>
      <c r="P3399" s="181">
        <v>2</v>
      </c>
      <c r="Q3399" s="181">
        <v>0.19300463795661926</v>
      </c>
      <c r="R3399" s="181">
        <v>1</v>
      </c>
      <c r="S3399" s="226">
        <f t="shared" si="161"/>
        <v>4.048461876809597</v>
      </c>
      <c r="T3399" s="181">
        <f t="shared" si="159"/>
        <v>1165.3822772610513</v>
      </c>
      <c r="U3399" s="226">
        <f t="shared" si="160"/>
        <v>76.456428410339171</v>
      </c>
    </row>
    <row r="3400" spans="1:21" x14ac:dyDescent="0.25">
      <c r="A3400" s="156" t="s">
        <v>17087</v>
      </c>
      <c r="B3400" s="156" t="s">
        <v>459</v>
      </c>
      <c r="C3400" s="223">
        <v>0.55026650428771973</v>
      </c>
      <c r="D3400" s="221">
        <v>1.5177758932113647</v>
      </c>
      <c r="E3400" s="221">
        <v>1.1423755884170532</v>
      </c>
      <c r="F3400" s="221">
        <v>12.874433517456055</v>
      </c>
      <c r="G3400" s="221">
        <v>24.09906005859375</v>
      </c>
      <c r="H3400" s="221">
        <v>12.351776123046875</v>
      </c>
      <c r="I3400" s="221">
        <v>0.65567433834075928</v>
      </c>
      <c r="J3400" s="221">
        <v>0.22987662255764008</v>
      </c>
      <c r="K3400" s="180">
        <v>1235</v>
      </c>
      <c r="L3400" s="181">
        <v>548</v>
      </c>
      <c r="M3400" s="181">
        <v>379</v>
      </c>
      <c r="N3400" s="181">
        <v>353</v>
      </c>
      <c r="O3400" s="181">
        <v>1337</v>
      </c>
      <c r="P3400" s="181">
        <v>1377</v>
      </c>
      <c r="Q3400" s="181">
        <v>436</v>
      </c>
      <c r="R3400" s="181">
        <v>1193</v>
      </c>
      <c r="S3400" s="226">
        <f t="shared" si="161"/>
        <v>6858</v>
      </c>
      <c r="T3400" s="181">
        <f t="shared" si="159"/>
        <v>56277.911543950438</v>
      </c>
      <c r="U3400" s="226">
        <f t="shared" si="160"/>
        <v>3692.1859882374006</v>
      </c>
    </row>
    <row r="3401" spans="1:21" x14ac:dyDescent="0.25">
      <c r="A3401" s="156" t="s">
        <v>17088</v>
      </c>
      <c r="B3401" s="156" t="s">
        <v>459</v>
      </c>
      <c r="C3401" s="223">
        <v>-1.0812699794769287</v>
      </c>
      <c r="D3401" s="221">
        <v>2.3803400993347168</v>
      </c>
      <c r="E3401" s="221">
        <v>7.350805401802063E-2</v>
      </c>
      <c r="F3401" s="221">
        <v>5.801753044128418</v>
      </c>
      <c r="G3401" s="221">
        <v>17.625083923339844</v>
      </c>
      <c r="H3401" s="221">
        <v>9.1463747024536133</v>
      </c>
      <c r="I3401" s="221">
        <v>-0.97586226463317871</v>
      </c>
      <c r="J3401" s="221">
        <v>-1.4016598463058472</v>
      </c>
      <c r="K3401" s="180">
        <v>1137</v>
      </c>
      <c r="L3401" s="181">
        <v>434</v>
      </c>
      <c r="M3401" s="181">
        <v>323</v>
      </c>
      <c r="N3401" s="181">
        <v>291</v>
      </c>
      <c r="O3401" s="181">
        <v>1226</v>
      </c>
      <c r="P3401" s="181">
        <v>1645</v>
      </c>
      <c r="Q3401" s="181">
        <v>625</v>
      </c>
      <c r="R3401" s="181">
        <v>1414</v>
      </c>
      <c r="S3401" s="226">
        <f t="shared" si="161"/>
        <v>7095</v>
      </c>
      <c r="T3401" s="181">
        <f t="shared" si="159"/>
        <v>35577.995211213827</v>
      </c>
      <c r="U3401" s="226">
        <f t="shared" si="160"/>
        <v>2334.1409054569222</v>
      </c>
    </row>
    <row r="3402" spans="1:21" x14ac:dyDescent="0.25">
      <c r="A3402" s="156" t="s">
        <v>17089</v>
      </c>
      <c r="B3402" s="156" t="s">
        <v>459</v>
      </c>
      <c r="C3402" s="223">
        <v>5.5640721321105957</v>
      </c>
      <c r="D3402" s="221">
        <v>10.537454605102539</v>
      </c>
      <c r="E3402" s="221">
        <v>2.8291475772857666</v>
      </c>
      <c r="F3402" s="221">
        <v>22.106643676757813</v>
      </c>
      <c r="G3402" s="221">
        <v>30.891263961791992</v>
      </c>
      <c r="H3402" s="221">
        <v>6.6436238288879395</v>
      </c>
      <c r="I3402" s="221">
        <v>3.345038890838623</v>
      </c>
      <c r="J3402" s="221">
        <v>-0.29463690519332886</v>
      </c>
      <c r="K3402" s="180">
        <v>1128</v>
      </c>
      <c r="L3402" s="181">
        <v>337</v>
      </c>
      <c r="M3402" s="181">
        <v>331</v>
      </c>
      <c r="N3402" s="181">
        <v>359</v>
      </c>
      <c r="O3402" s="181">
        <v>1400</v>
      </c>
      <c r="P3402" s="181">
        <v>1183</v>
      </c>
      <c r="Q3402" s="181">
        <v>333</v>
      </c>
      <c r="R3402" s="181">
        <v>1116</v>
      </c>
      <c r="S3402" s="226">
        <f t="shared" si="161"/>
        <v>6187</v>
      </c>
      <c r="T3402" s="181">
        <f t="shared" si="159"/>
        <v>70592.388195514679</v>
      </c>
      <c r="U3402" s="226">
        <f t="shared" si="160"/>
        <v>4631.3059497267714</v>
      </c>
    </row>
    <row r="3403" spans="1:21" x14ac:dyDescent="0.25">
      <c r="A3403" s="156" t="s">
        <v>17090</v>
      </c>
      <c r="B3403" s="156" t="s">
        <v>459</v>
      </c>
      <c r="C3403" s="223">
        <v>-0.86695599555969238</v>
      </c>
      <c r="D3403" s="221">
        <v>0.10055331885814667</v>
      </c>
      <c r="E3403" s="221">
        <v>-2.2132000923156738</v>
      </c>
      <c r="F3403" s="221">
        <v>3.0757131576538086</v>
      </c>
      <c r="G3403" s="221">
        <v>15.560401916503906</v>
      </c>
      <c r="H3403" s="221">
        <v>3.8126709461212158</v>
      </c>
      <c r="I3403" s="221">
        <v>-0.76154828071594238</v>
      </c>
      <c r="J3403" s="221">
        <v>-1.1873461008071899</v>
      </c>
      <c r="K3403" s="180">
        <v>1283</v>
      </c>
      <c r="L3403" s="181">
        <v>470</v>
      </c>
      <c r="M3403" s="181">
        <v>352</v>
      </c>
      <c r="N3403" s="181">
        <v>342</v>
      </c>
      <c r="O3403" s="181">
        <v>1413</v>
      </c>
      <c r="P3403" s="181">
        <v>1873</v>
      </c>
      <c r="Q3403" s="181">
        <v>640</v>
      </c>
      <c r="R3403" s="181">
        <v>1660</v>
      </c>
      <c r="S3403" s="226">
        <f t="shared" si="161"/>
        <v>8033</v>
      </c>
      <c r="T3403" s="181">
        <f t="shared" si="159"/>
        <v>25877.398148089647</v>
      </c>
      <c r="U3403" s="226">
        <f t="shared" si="160"/>
        <v>1697.7205484926621</v>
      </c>
    </row>
    <row r="3404" spans="1:21" x14ac:dyDescent="0.25">
      <c r="A3404" s="156" t="s">
        <v>17091</v>
      </c>
      <c r="B3404" s="156" t="s">
        <v>459</v>
      </c>
      <c r="C3404" s="223">
        <v>-1.1519205570220947</v>
      </c>
      <c r="D3404" s="221">
        <v>-0.18441116809844971</v>
      </c>
      <c r="E3404" s="221">
        <v>-0.55981153249740601</v>
      </c>
      <c r="F3404" s="221">
        <v>2.7907488346099854</v>
      </c>
      <c r="G3404" s="221">
        <v>14.198127746582031</v>
      </c>
      <c r="H3404" s="221">
        <v>3.1861782073974609</v>
      </c>
      <c r="I3404" s="221">
        <v>-1.0465127229690552</v>
      </c>
      <c r="J3404" s="221">
        <v>-1.4723104238510132</v>
      </c>
      <c r="K3404" s="180">
        <v>626</v>
      </c>
      <c r="L3404" s="181">
        <v>267</v>
      </c>
      <c r="M3404" s="181">
        <v>172</v>
      </c>
      <c r="N3404" s="181">
        <v>122</v>
      </c>
      <c r="O3404" s="181">
        <v>648</v>
      </c>
      <c r="P3404" s="181">
        <v>874</v>
      </c>
      <c r="Q3404" s="181">
        <v>296</v>
      </c>
      <c r="R3404" s="181">
        <v>914</v>
      </c>
      <c r="S3404" s="226">
        <f t="shared" si="161"/>
        <v>3919</v>
      </c>
      <c r="T3404" s="181">
        <f t="shared" si="159"/>
        <v>9803.4907633066177</v>
      </c>
      <c r="U3404" s="226">
        <f t="shared" si="160"/>
        <v>643.17083273120113</v>
      </c>
    </row>
    <row r="3405" spans="1:21" x14ac:dyDescent="0.25">
      <c r="A3405" s="156" t="s">
        <v>17035</v>
      </c>
      <c r="B3405" s="156" t="s">
        <v>459</v>
      </c>
      <c r="C3405" s="223">
        <v>-1.6879351139068604</v>
      </c>
      <c r="D3405" s="221">
        <v>-0.72042572498321533</v>
      </c>
      <c r="E3405" s="221">
        <v>-1.0958260297775269</v>
      </c>
      <c r="F3405" s="221">
        <v>2.2547342777252197</v>
      </c>
      <c r="G3405" s="221">
        <v>9.6209077835083008</v>
      </c>
      <c r="H3405" s="221">
        <v>4.1939816474914551</v>
      </c>
      <c r="I3405" s="221">
        <v>-1.5825272798538208</v>
      </c>
      <c r="J3405" s="221">
        <v>-2.0083248615264893</v>
      </c>
      <c r="K3405" s="180">
        <v>1093.6861572265625</v>
      </c>
      <c r="L3405" s="181">
        <v>359.93478393554687</v>
      </c>
      <c r="M3405" s="181">
        <v>279.6187744140625</v>
      </c>
      <c r="N3405" s="181">
        <v>233.01564025878906</v>
      </c>
      <c r="O3405" s="181">
        <v>1147.230224609375</v>
      </c>
      <c r="P3405" s="181">
        <v>1392.14453125</v>
      </c>
      <c r="Q3405" s="181">
        <v>484.870849609375</v>
      </c>
      <c r="R3405" s="181">
        <v>1284.06494140625</v>
      </c>
      <c r="S3405" s="226">
        <f t="shared" si="161"/>
        <v>6274.5659027099609</v>
      </c>
      <c r="T3405" s="181">
        <f t="shared" si="159"/>
        <v>11643.481193665088</v>
      </c>
      <c r="U3405" s="226">
        <f t="shared" si="160"/>
        <v>763.88581129175009</v>
      </c>
    </row>
    <row r="3406" spans="1:21" x14ac:dyDescent="0.25">
      <c r="A3406" s="156" t="s">
        <v>14941</v>
      </c>
      <c r="B3406" s="156" t="s">
        <v>459</v>
      </c>
      <c r="C3406" s="223">
        <v>-0.97806119918823242</v>
      </c>
      <c r="D3406" s="221">
        <v>-1.0551808401942253E-2</v>
      </c>
      <c r="E3406" s="221">
        <v>-0.38595220446586609</v>
      </c>
      <c r="F3406" s="221">
        <v>2.9646081924438477</v>
      </c>
      <c r="G3406" s="221">
        <v>19.539037704467773</v>
      </c>
      <c r="H3406" s="221">
        <v>1.5789717435836792</v>
      </c>
      <c r="I3406" s="221">
        <v>-0.87265342473983765</v>
      </c>
      <c r="J3406" s="221">
        <v>-1.2984510660171509</v>
      </c>
      <c r="K3406" s="180">
        <v>263.23724365234375</v>
      </c>
      <c r="L3406" s="181">
        <v>103.59873199462891</v>
      </c>
      <c r="M3406" s="181">
        <v>64.686851501464844</v>
      </c>
      <c r="N3406" s="181">
        <v>56.8712158203125</v>
      </c>
      <c r="O3406" s="181">
        <v>301.65023803710937</v>
      </c>
      <c r="P3406" s="181">
        <v>357.85629272460937</v>
      </c>
      <c r="Q3406" s="181">
        <v>92.457298278808594</v>
      </c>
      <c r="R3406" s="181">
        <v>209.19294738769531</v>
      </c>
      <c r="S3406" s="226">
        <f t="shared" si="161"/>
        <v>1449.5508193969727</v>
      </c>
      <c r="T3406" s="181">
        <f t="shared" si="159"/>
        <v>5991.7699167503961</v>
      </c>
      <c r="U3406" s="226">
        <f t="shared" si="160"/>
        <v>393.09790154688608</v>
      </c>
    </row>
    <row r="3407" spans="1:21" x14ac:dyDescent="0.25">
      <c r="A3407" s="156" t="s">
        <v>14942</v>
      </c>
      <c r="B3407" s="156" t="s">
        <v>459</v>
      </c>
      <c r="C3407" s="223">
        <v>-0.32208359241485596</v>
      </c>
      <c r="D3407" s="221">
        <v>-2.6776497364044189</v>
      </c>
      <c r="E3407" s="221">
        <v>0.27002537250518799</v>
      </c>
      <c r="F3407" s="221">
        <v>3.6205856800079346</v>
      </c>
      <c r="G3407" s="221">
        <v>19.435243606567383</v>
      </c>
      <c r="H3407" s="221">
        <v>1.6663846969604492</v>
      </c>
      <c r="I3407" s="221">
        <v>-0.21667581796646118</v>
      </c>
      <c r="J3407" s="221">
        <v>-0.64247357845306396</v>
      </c>
      <c r="K3407" s="180">
        <v>879.814697265625</v>
      </c>
      <c r="L3407" s="181">
        <v>308.27023315429687</v>
      </c>
      <c r="M3407" s="181">
        <v>255.61537170410156</v>
      </c>
      <c r="N3407" s="181">
        <v>234.55343627929687</v>
      </c>
      <c r="O3407" s="181">
        <v>1027.248291015625</v>
      </c>
      <c r="P3407" s="181">
        <v>1345.0921630859375</v>
      </c>
      <c r="Q3407" s="181">
        <v>436.55657958984375</v>
      </c>
      <c r="R3407" s="181">
        <v>1125.8564453125</v>
      </c>
      <c r="S3407" s="226">
        <f t="shared" si="161"/>
        <v>5613.0072174072266</v>
      </c>
      <c r="T3407" s="181">
        <f t="shared" si="159"/>
        <v>21197.767365321186</v>
      </c>
      <c r="U3407" s="226">
        <f t="shared" si="160"/>
        <v>1390.7072508728888</v>
      </c>
    </row>
    <row r="3408" spans="1:21" x14ac:dyDescent="0.25">
      <c r="A3408" s="156" t="s">
        <v>17076</v>
      </c>
      <c r="B3408" s="156" t="s">
        <v>459</v>
      </c>
      <c r="C3408" s="223">
        <v>-1.3702057600021362</v>
      </c>
      <c r="D3408" s="221">
        <v>-0.40269631147384644</v>
      </c>
      <c r="E3408" s="221">
        <v>-0.77809667587280273</v>
      </c>
      <c r="F3408" s="221">
        <v>2.5724637508392334</v>
      </c>
      <c r="G3408" s="221">
        <v>6.7413039207458496</v>
      </c>
      <c r="H3408" s="221">
        <v>1.1868271827697754</v>
      </c>
      <c r="I3408" s="221">
        <v>-1.2647979259490967</v>
      </c>
      <c r="J3408" s="221">
        <v>-1.6905956268310547</v>
      </c>
      <c r="K3408" s="180">
        <v>9.9628314971923828</v>
      </c>
      <c r="L3408" s="181">
        <v>2.0179579257965088</v>
      </c>
      <c r="M3408" s="181">
        <v>2.6260180473327637</v>
      </c>
      <c r="N3408" s="181">
        <v>3.9490499496459961</v>
      </c>
      <c r="O3408" s="181">
        <v>9.675506591796875</v>
      </c>
      <c r="P3408" s="181">
        <v>3.755272388458252</v>
      </c>
      <c r="Q3408" s="181">
        <v>0.50114846229553223</v>
      </c>
      <c r="R3408" s="181">
        <v>0.75506371259689331</v>
      </c>
      <c r="S3408" s="226">
        <f t="shared" si="161"/>
        <v>33.242848575115204</v>
      </c>
      <c r="T3408" s="181">
        <f t="shared" si="159"/>
        <v>61.423769541105358</v>
      </c>
      <c r="U3408" s="226">
        <f t="shared" si="160"/>
        <v>4.0297867319984251</v>
      </c>
    </row>
    <row r="3409" spans="1:21" x14ac:dyDescent="0.25">
      <c r="A3409" s="156" t="s">
        <v>17077</v>
      </c>
      <c r="B3409" s="156" t="s">
        <v>459</v>
      </c>
      <c r="C3409" s="223">
        <v>-0.8539549708366394</v>
      </c>
      <c r="D3409" s="221">
        <v>0.11355429887771606</v>
      </c>
      <c r="E3409" s="221">
        <v>-0.26184606552124023</v>
      </c>
      <c r="F3409" s="221">
        <v>3.0887143611907959</v>
      </c>
      <c r="G3409" s="221">
        <v>7.2575550079345703</v>
      </c>
      <c r="H3409" s="221">
        <v>1.7030777931213379</v>
      </c>
      <c r="I3409" s="221">
        <v>-0.7485472559928894</v>
      </c>
      <c r="J3409" s="221">
        <v>-1.1743450164794922</v>
      </c>
      <c r="K3409" s="180">
        <v>46.0625</v>
      </c>
      <c r="L3409" s="181">
        <v>21.3125</v>
      </c>
      <c r="M3409" s="181">
        <v>13.75</v>
      </c>
      <c r="N3409" s="181">
        <v>10.3125</v>
      </c>
      <c r="O3409" s="181">
        <v>55</v>
      </c>
      <c r="P3409" s="181">
        <v>96.25</v>
      </c>
      <c r="Q3409" s="181">
        <v>37.8125</v>
      </c>
      <c r="R3409" s="181">
        <v>66</v>
      </c>
      <c r="S3409" s="226">
        <f t="shared" si="161"/>
        <v>346.5</v>
      </c>
      <c r="T3409" s="181">
        <f t="shared" si="159"/>
        <v>448.61235741898417</v>
      </c>
      <c r="U3409" s="226">
        <f t="shared" si="160"/>
        <v>29.431800412831269</v>
      </c>
    </row>
    <row r="3410" spans="1:21" x14ac:dyDescent="0.25">
      <c r="A3410" s="156" t="s">
        <v>17078</v>
      </c>
      <c r="B3410" s="156" t="s">
        <v>459</v>
      </c>
      <c r="C3410" s="223">
        <v>-1.4981776475906372</v>
      </c>
      <c r="D3410" s="221">
        <v>31.254745483398438</v>
      </c>
      <c r="E3410" s="221">
        <v>-0.90606874227523804</v>
      </c>
      <c r="F3410" s="221">
        <v>2.4444913864135742</v>
      </c>
      <c r="G3410" s="221">
        <v>26.035879135131836</v>
      </c>
      <c r="H3410" s="221">
        <v>3.3862855434417725</v>
      </c>
      <c r="I3410" s="221">
        <v>4.1397051811218262</v>
      </c>
      <c r="J3410" s="221">
        <v>-1.8185675144195557</v>
      </c>
      <c r="K3410" s="180">
        <v>765.7667236328125</v>
      </c>
      <c r="L3410" s="181">
        <v>238.70658874511719</v>
      </c>
      <c r="M3410" s="181">
        <v>253.24964904785156</v>
      </c>
      <c r="N3410" s="181">
        <v>312.174072265625</v>
      </c>
      <c r="O3410" s="181">
        <v>936.77294921875</v>
      </c>
      <c r="P3410" s="181">
        <v>819.42559814453125</v>
      </c>
      <c r="Q3410" s="181">
        <v>189.05963134765625</v>
      </c>
      <c r="R3410" s="181">
        <v>418.99026489257812</v>
      </c>
      <c r="S3410" s="226">
        <f t="shared" si="161"/>
        <v>3934.1454772949219</v>
      </c>
      <c r="T3410" s="181">
        <f t="shared" si="159"/>
        <v>34032.309718226548</v>
      </c>
      <c r="U3410" s="226">
        <f t="shared" si="160"/>
        <v>2232.734187210589</v>
      </c>
    </row>
    <row r="3411" spans="1:21" x14ac:dyDescent="0.25">
      <c r="A3411" s="156" t="s">
        <v>17092</v>
      </c>
      <c r="B3411" s="156" t="s">
        <v>459</v>
      </c>
      <c r="C3411" s="223">
        <v>-1.1682006120681763</v>
      </c>
      <c r="D3411" s="221">
        <v>-0.20069122314453125</v>
      </c>
      <c r="E3411" s="221">
        <v>5.0315241813659668</v>
      </c>
      <c r="F3411" s="221">
        <v>2.7744686603546143</v>
      </c>
      <c r="G3411" s="221">
        <v>8.4276123046875</v>
      </c>
      <c r="H3411" s="221">
        <v>3.8050127029418945</v>
      </c>
      <c r="I3411" s="221">
        <v>-1.0627927780151367</v>
      </c>
      <c r="J3411" s="221">
        <v>-1.4885905981063843</v>
      </c>
      <c r="K3411" s="180">
        <v>838</v>
      </c>
      <c r="L3411" s="181">
        <v>261</v>
      </c>
      <c r="M3411" s="181">
        <v>182</v>
      </c>
      <c r="N3411" s="181">
        <v>159</v>
      </c>
      <c r="O3411" s="181">
        <v>889</v>
      </c>
      <c r="P3411" s="181">
        <v>1164</v>
      </c>
      <c r="Q3411" s="181">
        <v>375</v>
      </c>
      <c r="R3411" s="181">
        <v>892</v>
      </c>
      <c r="S3411" s="226">
        <f t="shared" si="161"/>
        <v>4760</v>
      </c>
      <c r="T3411" s="181">
        <f t="shared" si="159"/>
        <v>10520.357415676117</v>
      </c>
      <c r="U3411" s="226">
        <f t="shared" si="160"/>
        <v>690.20180699267996</v>
      </c>
    </row>
    <row r="3412" spans="1:21" x14ac:dyDescent="0.25">
      <c r="A3412" s="156" t="s">
        <v>17093</v>
      </c>
      <c r="B3412" s="156" t="s">
        <v>459</v>
      </c>
      <c r="C3412" s="223">
        <v>-1.6841409206390381</v>
      </c>
      <c r="D3412" s="221">
        <v>-0.71663159132003784</v>
      </c>
      <c r="E3412" s="221">
        <v>-1.0920319557189941</v>
      </c>
      <c r="F3412" s="221">
        <v>2.2585279941558838</v>
      </c>
      <c r="G3412" s="221">
        <v>6.4273686408996582</v>
      </c>
      <c r="H3412" s="221">
        <v>0.87289196252822876</v>
      </c>
      <c r="I3412" s="221">
        <v>-1.5787330865859985</v>
      </c>
      <c r="J3412" s="221">
        <v>-2.0045309066772461</v>
      </c>
      <c r="K3412" s="180">
        <v>143.15774536132812</v>
      </c>
      <c r="L3412" s="181">
        <v>45.118659973144531</v>
      </c>
      <c r="M3412" s="181">
        <v>50.194507598876953</v>
      </c>
      <c r="N3412" s="181">
        <v>57.338294982910156</v>
      </c>
      <c r="O3412" s="181">
        <v>161.0172119140625</v>
      </c>
      <c r="P3412" s="181">
        <v>165.34109497070312</v>
      </c>
      <c r="Q3412" s="181">
        <v>48.5965576171875</v>
      </c>
      <c r="R3412" s="181">
        <v>136.85993957519531</v>
      </c>
      <c r="S3412" s="226">
        <f t="shared" si="161"/>
        <v>807.6240119934082</v>
      </c>
      <c r="T3412" s="181">
        <f t="shared" si="159"/>
        <v>629.43578310048588</v>
      </c>
      <c r="U3412" s="226">
        <f t="shared" si="160"/>
        <v>41.294957739217423</v>
      </c>
    </row>
    <row r="3413" spans="1:21" x14ac:dyDescent="0.25">
      <c r="A3413" s="156" t="s">
        <v>17082</v>
      </c>
      <c r="B3413" s="156" t="s">
        <v>459</v>
      </c>
      <c r="C3413" s="223">
        <v>-1.6920126676559448</v>
      </c>
      <c r="D3413" s="221">
        <v>-0.7245032787322998</v>
      </c>
      <c r="E3413" s="221">
        <v>-1.0999037027359009</v>
      </c>
      <c r="F3413" s="221">
        <v>2.2506566047668457</v>
      </c>
      <c r="G3413" s="221">
        <v>6.4194965362548828</v>
      </c>
      <c r="H3413" s="221">
        <v>0.8650202751159668</v>
      </c>
      <c r="I3413" s="221">
        <v>-1.5866049528121948</v>
      </c>
      <c r="J3413" s="221">
        <v>-2.0124025344848633</v>
      </c>
      <c r="K3413" s="180">
        <v>81.872474670410156</v>
      </c>
      <c r="L3413" s="181">
        <v>31.340261459350586</v>
      </c>
      <c r="M3413" s="181">
        <v>26.116884231567383</v>
      </c>
      <c r="N3413" s="181">
        <v>28.491146087646484</v>
      </c>
      <c r="O3413" s="181">
        <v>84.444595336914063</v>
      </c>
      <c r="P3413" s="181">
        <v>95.445343017578125</v>
      </c>
      <c r="Q3413" s="181">
        <v>37.275917053222656</v>
      </c>
      <c r="R3413" s="181">
        <v>102.80554962158203</v>
      </c>
      <c r="S3413" s="226">
        <f t="shared" si="161"/>
        <v>487.79217147827148</v>
      </c>
      <c r="T3413" s="181">
        <f t="shared" si="159"/>
        <v>232.78798290253894</v>
      </c>
      <c r="U3413" s="226">
        <f t="shared" si="160"/>
        <v>15.272360063176384</v>
      </c>
    </row>
    <row r="3414" spans="1:21" x14ac:dyDescent="0.25">
      <c r="A3414" s="156" t="s">
        <v>17036</v>
      </c>
      <c r="B3414" s="156" t="s">
        <v>459</v>
      </c>
      <c r="C3414" s="223">
        <v>-1.567145824432373</v>
      </c>
      <c r="D3414" s="221">
        <v>-0.59963637590408325</v>
      </c>
      <c r="E3414" s="221">
        <v>-0.97503668069839478</v>
      </c>
      <c r="F3414" s="221">
        <v>2.375523567199707</v>
      </c>
      <c r="G3414" s="221">
        <v>6.5443644523620605</v>
      </c>
      <c r="H3414" s="221">
        <v>0.98988711833953857</v>
      </c>
      <c r="I3414" s="221">
        <v>-1.461738109588623</v>
      </c>
      <c r="J3414" s="221">
        <v>-1.887535572052002</v>
      </c>
      <c r="K3414" s="180">
        <v>271.61398315429687</v>
      </c>
      <c r="L3414" s="181">
        <v>110.26717376708984</v>
      </c>
      <c r="M3414" s="181">
        <v>98.105354309082031</v>
      </c>
      <c r="N3414" s="181">
        <v>63.241466522216797</v>
      </c>
      <c r="O3414" s="181">
        <v>279.72186279296875</v>
      </c>
      <c r="P3414" s="181">
        <v>502.68856811523438</v>
      </c>
      <c r="Q3414" s="181">
        <v>185.67045593261719</v>
      </c>
      <c r="R3414" s="181">
        <v>545.66033935546875</v>
      </c>
      <c r="S3414" s="226">
        <f t="shared" si="161"/>
        <v>2056.9692039489746</v>
      </c>
      <c r="T3414" s="181">
        <f t="shared" si="159"/>
        <v>589.64821857874995</v>
      </c>
      <c r="U3414" s="226">
        <f t="shared" si="160"/>
        <v>38.684642533783403</v>
      </c>
    </row>
    <row r="3415" spans="1:21" x14ac:dyDescent="0.25">
      <c r="A3415" s="156" t="s">
        <v>17094</v>
      </c>
      <c r="B3415" s="156" t="s">
        <v>459</v>
      </c>
      <c r="C3415" s="223">
        <v>0.23648399114608765</v>
      </c>
      <c r="D3415" s="221">
        <v>8.5334987640380859</v>
      </c>
      <c r="E3415" s="221">
        <v>2.8801689147949219</v>
      </c>
      <c r="F3415" s="221">
        <v>31.482967376708984</v>
      </c>
      <c r="G3415" s="221">
        <v>41.982509613037109</v>
      </c>
      <c r="H3415" s="221">
        <v>27.855100631713867</v>
      </c>
      <c r="I3415" s="221">
        <v>16.171154022216797</v>
      </c>
      <c r="J3415" s="221">
        <v>0.28192964196205139</v>
      </c>
      <c r="K3415" s="180">
        <v>1386</v>
      </c>
      <c r="L3415" s="181">
        <v>562</v>
      </c>
      <c r="M3415" s="181">
        <v>477</v>
      </c>
      <c r="N3415" s="181">
        <v>445</v>
      </c>
      <c r="O3415" s="181">
        <v>1719</v>
      </c>
      <c r="P3415" s="181">
        <v>1845</v>
      </c>
      <c r="Q3415" s="181">
        <v>432</v>
      </c>
      <c r="R3415" s="181">
        <v>1087</v>
      </c>
      <c r="S3415" s="226">
        <f t="shared" si="161"/>
        <v>7953</v>
      </c>
      <c r="T3415" s="181">
        <f t="shared" si="159"/>
        <v>151360.34492084384</v>
      </c>
      <c r="U3415" s="226">
        <f t="shared" si="160"/>
        <v>9930.1933806673569</v>
      </c>
    </row>
    <row r="3416" spans="1:21" x14ac:dyDescent="0.25">
      <c r="A3416" s="156" t="s">
        <v>17095</v>
      </c>
      <c r="B3416" s="156" t="s">
        <v>459</v>
      </c>
      <c r="C3416" s="223">
        <v>-0.27548760175704956</v>
      </c>
      <c r="D3416" s="221">
        <v>0.69202178716659546</v>
      </c>
      <c r="E3416" s="221">
        <v>35.584285736083984</v>
      </c>
      <c r="F3416" s="221">
        <v>3.6671814918518066</v>
      </c>
      <c r="G3416" s="221">
        <v>31.436277389526367</v>
      </c>
      <c r="H3416" s="221">
        <v>21.223886489868164</v>
      </c>
      <c r="I3416" s="221">
        <v>-0.17007984220981598</v>
      </c>
      <c r="J3416" s="221">
        <v>-0.59587752819061279</v>
      </c>
      <c r="K3416" s="180">
        <v>708</v>
      </c>
      <c r="L3416" s="181">
        <v>283</v>
      </c>
      <c r="M3416" s="181">
        <v>214</v>
      </c>
      <c r="N3416" s="181">
        <v>211</v>
      </c>
      <c r="O3416" s="181">
        <v>945</v>
      </c>
      <c r="P3416" s="181">
        <v>1089</v>
      </c>
      <c r="Q3416" s="181">
        <v>327</v>
      </c>
      <c r="R3416" s="181">
        <v>757</v>
      </c>
      <c r="S3416" s="226">
        <f t="shared" si="161"/>
        <v>4534</v>
      </c>
      <c r="T3416" s="181">
        <f t="shared" si="159"/>
        <v>60703.008509352803</v>
      </c>
      <c r="U3416" s="226">
        <f t="shared" si="160"/>
        <v>3982.5002618843719</v>
      </c>
    </row>
    <row r="3417" spans="1:21" x14ac:dyDescent="0.25">
      <c r="A3417" s="156" t="s">
        <v>17096</v>
      </c>
      <c r="B3417" s="156" t="s">
        <v>459</v>
      </c>
      <c r="C3417" s="223">
        <v>-0.72198992967605591</v>
      </c>
      <c r="D3417" s="221">
        <v>7.2761445045471191</v>
      </c>
      <c r="E3417" s="221">
        <v>-0.1298808753490448</v>
      </c>
      <c r="F3417" s="221">
        <v>15.465828895568848</v>
      </c>
      <c r="G3417" s="221">
        <v>37.686344146728516</v>
      </c>
      <c r="H3417" s="221">
        <v>16.124313354492188</v>
      </c>
      <c r="I3417" s="221">
        <v>-0.61658215522766113</v>
      </c>
      <c r="J3417" s="221">
        <v>3.9935216903686523</v>
      </c>
      <c r="K3417" s="180">
        <v>756</v>
      </c>
      <c r="L3417" s="181">
        <v>261</v>
      </c>
      <c r="M3417" s="181">
        <v>234</v>
      </c>
      <c r="N3417" s="181">
        <v>197</v>
      </c>
      <c r="O3417" s="181">
        <v>983</v>
      </c>
      <c r="P3417" s="181">
        <v>931</v>
      </c>
      <c r="Q3417" s="181">
        <v>256</v>
      </c>
      <c r="R3417" s="181">
        <v>739</v>
      </c>
      <c r="S3417" s="226">
        <f t="shared" si="161"/>
        <v>4357</v>
      </c>
      <c r="T3417" s="181">
        <f t="shared" si="159"/>
        <v>59220.405023157597</v>
      </c>
      <c r="U3417" s="226">
        <f t="shared" si="160"/>
        <v>3885.2321211935628</v>
      </c>
    </row>
    <row r="3418" spans="1:21" x14ac:dyDescent="0.25">
      <c r="A3418" s="156" t="s">
        <v>17097</v>
      </c>
      <c r="B3418" s="156" t="s">
        <v>459</v>
      </c>
      <c r="C3418" s="223">
        <v>-3.6269709467887878E-2</v>
      </c>
      <c r="D3418" s="221">
        <v>0.63303893804550171</v>
      </c>
      <c r="E3418" s="221">
        <v>4.7634239196777344</v>
      </c>
      <c r="F3418" s="221">
        <v>18.592584609985352</v>
      </c>
      <c r="G3418" s="221">
        <v>30.900453567504883</v>
      </c>
      <c r="H3418" s="221">
        <v>19.940587997436523</v>
      </c>
      <c r="I3418" s="221">
        <v>-0.22906266152858734</v>
      </c>
      <c r="J3418" s="221">
        <v>-0.65486037731170654</v>
      </c>
      <c r="K3418" s="180">
        <v>1854</v>
      </c>
      <c r="L3418" s="181">
        <v>669</v>
      </c>
      <c r="M3418" s="181">
        <v>583</v>
      </c>
      <c r="N3418" s="181">
        <v>538</v>
      </c>
      <c r="O3418" s="181">
        <v>2155</v>
      </c>
      <c r="P3418" s="181">
        <v>2100</v>
      </c>
      <c r="Q3418" s="181">
        <v>701</v>
      </c>
      <c r="R3418" s="181">
        <v>1916</v>
      </c>
      <c r="S3418" s="226">
        <f t="shared" si="161"/>
        <v>10516</v>
      </c>
      <c r="T3418" s="181">
        <f t="shared" si="159"/>
        <v>120186.57249747217</v>
      </c>
      <c r="U3418" s="226">
        <f t="shared" si="160"/>
        <v>7884.9972711388946</v>
      </c>
    </row>
    <row r="3419" spans="1:21" x14ac:dyDescent="0.25">
      <c r="A3419" s="156" t="s">
        <v>17098</v>
      </c>
      <c r="B3419" s="156" t="s">
        <v>459</v>
      </c>
      <c r="C3419" s="223">
        <v>-1.1237986087799072</v>
      </c>
      <c r="D3419" s="221">
        <v>-0.15628936886787415</v>
      </c>
      <c r="E3419" s="221">
        <v>-0.53168970346450806</v>
      </c>
      <c r="F3419" s="221">
        <v>2.8188705444335938</v>
      </c>
      <c r="G3419" s="221">
        <v>14.64578914642334</v>
      </c>
      <c r="H3419" s="221">
        <v>5.7928605079650879</v>
      </c>
      <c r="I3419" s="221">
        <v>-1.0183908939361572</v>
      </c>
      <c r="J3419" s="221">
        <v>-1.4441885948181152</v>
      </c>
      <c r="K3419" s="180">
        <v>563</v>
      </c>
      <c r="L3419" s="181">
        <v>205</v>
      </c>
      <c r="M3419" s="181">
        <v>123</v>
      </c>
      <c r="N3419" s="181">
        <v>97</v>
      </c>
      <c r="O3419" s="181">
        <v>560</v>
      </c>
      <c r="P3419" s="181">
        <v>856</v>
      </c>
      <c r="Q3419" s="181">
        <v>364</v>
      </c>
      <c r="R3419" s="181">
        <v>912</v>
      </c>
      <c r="S3419" s="226">
        <f t="shared" si="161"/>
        <v>3680</v>
      </c>
      <c r="T3419" s="181">
        <f t="shared" si="159"/>
        <v>11015.830904871225</v>
      </c>
      <c r="U3419" s="226">
        <f t="shared" si="160"/>
        <v>722.70799324162442</v>
      </c>
    </row>
    <row r="3420" spans="1:21" x14ac:dyDescent="0.25">
      <c r="A3420" s="156" t="s">
        <v>17099</v>
      </c>
      <c r="B3420" s="156" t="s">
        <v>459</v>
      </c>
      <c r="C3420" s="223">
        <v>0.64369016885757446</v>
      </c>
      <c r="D3420" s="221">
        <v>12.800774574279785</v>
      </c>
      <c r="E3420" s="221">
        <v>2.835423469543457</v>
      </c>
      <c r="F3420" s="221">
        <v>21.648429870605469</v>
      </c>
      <c r="G3420" s="221">
        <v>33.915214538574219</v>
      </c>
      <c r="H3420" s="221">
        <v>7.6888456344604492</v>
      </c>
      <c r="I3420" s="221">
        <v>-0.74096399545669556</v>
      </c>
      <c r="J3420" s="221">
        <v>-2.3455414772033691</v>
      </c>
      <c r="K3420" s="180">
        <v>1078</v>
      </c>
      <c r="L3420" s="181">
        <v>421</v>
      </c>
      <c r="M3420" s="181">
        <v>293</v>
      </c>
      <c r="N3420" s="181">
        <v>273</v>
      </c>
      <c r="O3420" s="181">
        <v>1178</v>
      </c>
      <c r="P3420" s="181">
        <v>1433</v>
      </c>
      <c r="Q3420" s="181">
        <v>499</v>
      </c>
      <c r="R3420" s="181">
        <v>1191</v>
      </c>
      <c r="S3420" s="226">
        <f t="shared" si="161"/>
        <v>6366</v>
      </c>
      <c r="T3420" s="181">
        <f t="shared" si="159"/>
        <v>60630.78211659193</v>
      </c>
      <c r="U3420" s="226">
        <f t="shared" si="160"/>
        <v>3977.7617549281504</v>
      </c>
    </row>
    <row r="3421" spans="1:21" x14ac:dyDescent="0.25">
      <c r="A3421" s="156" t="s">
        <v>17100</v>
      </c>
      <c r="B3421" s="156" t="s">
        <v>459</v>
      </c>
      <c r="C3421" s="223">
        <v>-1.4986352920532227</v>
      </c>
      <c r="D3421" s="221">
        <v>-0.53112596273422241</v>
      </c>
      <c r="E3421" s="221">
        <v>16.115228652954102</v>
      </c>
      <c r="F3421" s="221">
        <v>14.010173797607422</v>
      </c>
      <c r="G3421" s="221">
        <v>6.528862476348877</v>
      </c>
      <c r="H3421" s="221">
        <v>1.0583975315093994</v>
      </c>
      <c r="I3421" s="221">
        <v>-1.3932274580001831</v>
      </c>
      <c r="J3421" s="221">
        <v>-1.8190251588821411</v>
      </c>
      <c r="K3421" s="180">
        <v>600</v>
      </c>
      <c r="L3421" s="181">
        <v>222</v>
      </c>
      <c r="M3421" s="181">
        <v>86</v>
      </c>
      <c r="N3421" s="181">
        <v>82</v>
      </c>
      <c r="O3421" s="181">
        <v>659</v>
      </c>
      <c r="P3421" s="181">
        <v>847</v>
      </c>
      <c r="Q3421" s="181">
        <v>373</v>
      </c>
      <c r="R3421" s="181">
        <v>1117</v>
      </c>
      <c r="S3421" s="226">
        <f t="shared" si="161"/>
        <v>3986</v>
      </c>
      <c r="T3421" s="181">
        <f t="shared" si="159"/>
        <v>4165.1109133958817</v>
      </c>
      <c r="U3421" s="226">
        <f t="shared" si="160"/>
        <v>273.25754869004277</v>
      </c>
    </row>
    <row r="3422" spans="1:21" x14ac:dyDescent="0.25">
      <c r="A3422" s="156" t="s">
        <v>17044</v>
      </c>
      <c r="B3422" s="156" t="s">
        <v>459</v>
      </c>
      <c r="C3422" s="223">
        <v>-2.0265481472015381</v>
      </c>
      <c r="D3422" s="221">
        <v>-1.0590387582778931</v>
      </c>
      <c r="E3422" s="221">
        <v>13.301596641540527</v>
      </c>
      <c r="F3422" s="221">
        <v>41.714202880859375</v>
      </c>
      <c r="G3422" s="221">
        <v>10.398411750793457</v>
      </c>
      <c r="H3422" s="221">
        <v>9.6587162017822266</v>
      </c>
      <c r="I3422" s="221">
        <v>-1.9211403131484985</v>
      </c>
      <c r="J3422" s="221">
        <v>-2.3469381332397461</v>
      </c>
      <c r="K3422" s="180">
        <v>538.19696044921875</v>
      </c>
      <c r="L3422" s="181">
        <v>184.60838317871094</v>
      </c>
      <c r="M3422" s="181">
        <v>103.53697967529297</v>
      </c>
      <c r="N3422" s="181">
        <v>93.769340515136719</v>
      </c>
      <c r="O3422" s="181">
        <v>561.6392822265625</v>
      </c>
      <c r="P3422" s="181">
        <v>927.92578125</v>
      </c>
      <c r="Q3422" s="181">
        <v>340.890625</v>
      </c>
      <c r="R3422" s="181">
        <v>936.71661376953125</v>
      </c>
      <c r="S3422" s="226">
        <f t="shared" si="161"/>
        <v>3687.2839660644531</v>
      </c>
      <c r="T3422" s="181">
        <f t="shared" si="159"/>
        <v>15951.944575925678</v>
      </c>
      <c r="U3422" s="226">
        <f t="shared" si="160"/>
        <v>1046.5481861809342</v>
      </c>
    </row>
    <row r="3423" spans="1:21" x14ac:dyDescent="0.25">
      <c r="A3423" s="156" t="s">
        <v>17045</v>
      </c>
      <c r="B3423" s="156" t="s">
        <v>459</v>
      </c>
      <c r="C3423" s="223">
        <v>-2.0065224170684814</v>
      </c>
      <c r="D3423" s="221">
        <v>-1.0390130281448364</v>
      </c>
      <c r="E3423" s="221">
        <v>2.56821608543396</v>
      </c>
      <c r="F3423" s="221">
        <v>1.9361467361450195</v>
      </c>
      <c r="G3423" s="221">
        <v>6.104987621307373</v>
      </c>
      <c r="H3423" s="221">
        <v>6.7508997917175293</v>
      </c>
      <c r="I3423" s="221">
        <v>-1.9011147022247314</v>
      </c>
      <c r="J3423" s="221">
        <v>-2.3269124031066895</v>
      </c>
      <c r="K3423" s="180">
        <v>1249.511962890625</v>
      </c>
      <c r="L3423" s="181">
        <v>381.79531860351562</v>
      </c>
      <c r="M3423" s="181">
        <v>238.1400146484375</v>
      </c>
      <c r="N3423" s="181">
        <v>246.81718444824219</v>
      </c>
      <c r="O3423" s="181">
        <v>1258.189208984375</v>
      </c>
      <c r="P3423" s="181">
        <v>1441.373779296875</v>
      </c>
      <c r="Q3423" s="181">
        <v>462.7822265625</v>
      </c>
      <c r="R3423" s="181">
        <v>1110.6773681640625</v>
      </c>
      <c r="S3423" s="226">
        <f t="shared" si="161"/>
        <v>6389.2870635986328</v>
      </c>
      <c r="T3423" s="181">
        <f t="shared" si="159"/>
        <v>12133.153682127911</v>
      </c>
      <c r="U3423" s="226">
        <f t="shared" si="160"/>
        <v>796.0114153009863</v>
      </c>
    </row>
    <row r="3424" spans="1:21" x14ac:dyDescent="0.25">
      <c r="A3424" s="156" t="s">
        <v>17046</v>
      </c>
      <c r="B3424" s="156" t="s">
        <v>459</v>
      </c>
      <c r="C3424" s="223">
        <v>-1.3485385179519653</v>
      </c>
      <c r="D3424" s="221">
        <v>-0.38102921843528748</v>
      </c>
      <c r="E3424" s="221">
        <v>-13.417174339294434</v>
      </c>
      <c r="F3424" s="221">
        <v>2.5941305160522461</v>
      </c>
      <c r="G3424" s="221">
        <v>18.56109619140625</v>
      </c>
      <c r="H3424" s="221">
        <v>1.2084943056106567</v>
      </c>
      <c r="I3424" s="221">
        <v>-1.2431308031082153</v>
      </c>
      <c r="J3424" s="221">
        <v>-1.6689285039901733</v>
      </c>
      <c r="K3424" s="180">
        <v>540.579833984375</v>
      </c>
      <c r="L3424" s="181">
        <v>196.03445434570312</v>
      </c>
      <c r="M3424" s="181">
        <v>110.88817596435547</v>
      </c>
      <c r="N3424" s="181">
        <v>97.027153015136719</v>
      </c>
      <c r="O3424" s="181">
        <v>550.4805908203125</v>
      </c>
      <c r="P3424" s="181">
        <v>742.55474853515625</v>
      </c>
      <c r="Q3424" s="181">
        <v>306.92263793945313</v>
      </c>
      <c r="R3424" s="181">
        <v>1124.722900390625</v>
      </c>
      <c r="S3424" s="226">
        <f t="shared" si="161"/>
        <v>3669.2104949951172</v>
      </c>
      <c r="T3424" s="181">
        <f t="shared" si="159"/>
        <v>6816.4768163410554</v>
      </c>
      <c r="U3424" s="226">
        <f t="shared" si="160"/>
        <v>447.20387626297617</v>
      </c>
    </row>
    <row r="3425" spans="1:21" x14ac:dyDescent="0.25">
      <c r="A3425" s="156" t="s">
        <v>16000</v>
      </c>
      <c r="B3425" s="156" t="s">
        <v>459</v>
      </c>
      <c r="C3425" s="223">
        <v>-1.9035629034042358</v>
      </c>
      <c r="D3425" s="221">
        <v>-0.93605369329452515</v>
      </c>
      <c r="E3425" s="221">
        <v>-1.3114539384841919</v>
      </c>
      <c r="F3425" s="221">
        <v>2.0391061305999756</v>
      </c>
      <c r="G3425" s="221">
        <v>6.20794677734375</v>
      </c>
      <c r="H3425" s="221">
        <v>0.65346992015838623</v>
      </c>
      <c r="I3425" s="221">
        <v>-1.7981551885604858</v>
      </c>
      <c r="J3425" s="221">
        <v>-2.2239530086517334</v>
      </c>
      <c r="K3425" s="180">
        <v>6.7761259078979492</v>
      </c>
      <c r="L3425" s="181">
        <v>3.3135089874267578</v>
      </c>
      <c r="M3425" s="181">
        <v>3.2969412803649902</v>
      </c>
      <c r="N3425" s="181">
        <v>2.0295243263244629</v>
      </c>
      <c r="O3425" s="181">
        <v>7.3642735481262207</v>
      </c>
      <c r="P3425" s="181">
        <v>8.2506370544433594</v>
      </c>
      <c r="Q3425" s="181">
        <v>2.5514018535614014</v>
      </c>
      <c r="R3425" s="181">
        <v>6.4530587196350098</v>
      </c>
      <c r="S3425" s="226">
        <f t="shared" si="161"/>
        <v>40.035471677780151</v>
      </c>
      <c r="T3425" s="181">
        <f t="shared" si="159"/>
        <v>15.983670178575977</v>
      </c>
      <c r="U3425" s="226">
        <f t="shared" si="160"/>
        <v>1.048629585834195</v>
      </c>
    </row>
    <row r="3426" spans="1:21" x14ac:dyDescent="0.25">
      <c r="A3426" s="156" t="s">
        <v>16001</v>
      </c>
      <c r="B3426" s="156" t="s">
        <v>459</v>
      </c>
      <c r="C3426" s="223">
        <v>-0.72652155160903931</v>
      </c>
      <c r="D3426" s="221">
        <v>0.24098780751228333</v>
      </c>
      <c r="E3426" s="221">
        <v>-0.13441254198551178</v>
      </c>
      <c r="F3426" s="221">
        <v>3.2161476612091064</v>
      </c>
      <c r="G3426" s="221">
        <v>739.320556640625</v>
      </c>
      <c r="H3426" s="221">
        <v>1.8305114507675171</v>
      </c>
      <c r="I3426" s="221">
        <v>-0.62111377716064453</v>
      </c>
      <c r="J3426" s="221">
        <v>-1.0469114780426025</v>
      </c>
      <c r="K3426" s="180">
        <v>0.32677441835403442</v>
      </c>
      <c r="L3426" s="181">
        <v>9.6041224896907806E-2</v>
      </c>
      <c r="M3426" s="181">
        <v>2</v>
      </c>
      <c r="N3426" s="181">
        <v>8.713984489440918E-2</v>
      </c>
      <c r="O3426" s="181">
        <v>2</v>
      </c>
      <c r="P3426" s="181">
        <v>1</v>
      </c>
      <c r="Q3426" s="181">
        <v>0.16654954850673676</v>
      </c>
      <c r="R3426" s="181">
        <v>0.42445537447929382</v>
      </c>
      <c r="S3426" s="226">
        <f t="shared" si="161"/>
        <v>6.100960411131382</v>
      </c>
      <c r="T3426" s="181">
        <f t="shared" si="159"/>
        <v>1479.7209769405551</v>
      </c>
      <c r="U3426" s="226">
        <f t="shared" si="160"/>
        <v>97.079029901353223</v>
      </c>
    </row>
    <row r="3427" spans="1:21" x14ac:dyDescent="0.25">
      <c r="A3427" s="156" t="s">
        <v>14943</v>
      </c>
      <c r="B3427" s="156" t="s">
        <v>459</v>
      </c>
      <c r="C3427" s="223">
        <v>-1.5269739627838135</v>
      </c>
      <c r="D3427" s="221">
        <v>-0.55946451425552368</v>
      </c>
      <c r="E3427" s="221">
        <v>-0.93486493825912476</v>
      </c>
      <c r="F3427" s="221">
        <v>2.4156954288482666</v>
      </c>
      <c r="G3427" s="221">
        <v>6.5845365524291992</v>
      </c>
      <c r="H3427" s="221">
        <v>1.0300589799880981</v>
      </c>
      <c r="I3427" s="221">
        <v>-1.4215662479400635</v>
      </c>
      <c r="J3427" s="221">
        <v>-1.8473639488220215</v>
      </c>
      <c r="K3427" s="180">
        <v>2.7584073543548584</v>
      </c>
      <c r="L3427" s="181">
        <v>1.0699652433395386</v>
      </c>
      <c r="M3427" s="181">
        <v>0.69887900352478027</v>
      </c>
      <c r="N3427" s="181">
        <v>0.53189021348953247</v>
      </c>
      <c r="O3427" s="181">
        <v>2.8511790037155151</v>
      </c>
      <c r="P3427" s="181">
        <v>4.0695786476135254</v>
      </c>
      <c r="Q3427" s="181">
        <v>1.3792036771774292</v>
      </c>
      <c r="R3427" s="181">
        <v>3.1356782913208008</v>
      </c>
      <c r="S3427" s="226">
        <f t="shared" si="161"/>
        <v>16.49478143453598</v>
      </c>
      <c r="T3427" s="181">
        <f t="shared" si="159"/>
        <v>11.033133458133968</v>
      </c>
      <c r="U3427" s="226">
        <f t="shared" si="160"/>
        <v>0.72384314987705745</v>
      </c>
    </row>
    <row r="3428" spans="1:21" x14ac:dyDescent="0.25">
      <c r="A3428" s="156" t="s">
        <v>17066</v>
      </c>
      <c r="B3428" s="156" t="s">
        <v>459</v>
      </c>
      <c r="C3428" s="223">
        <v>-1.547870397567749</v>
      </c>
      <c r="D3428" s="221">
        <v>-0.58036094903945923</v>
      </c>
      <c r="E3428" s="221">
        <v>-0.9557613730430603</v>
      </c>
      <c r="F3428" s="221">
        <v>13.828539848327637</v>
      </c>
      <c r="G3428" s="221">
        <v>9.8886470794677734</v>
      </c>
      <c r="H3428" s="221">
        <v>1.0091625452041626</v>
      </c>
      <c r="I3428" s="221">
        <v>-1.442462682723999</v>
      </c>
      <c r="J3428" s="221">
        <v>-1.8682602643966675</v>
      </c>
      <c r="K3428" s="180">
        <v>344.0733642578125</v>
      </c>
      <c r="L3428" s="181">
        <v>135.71339416503906</v>
      </c>
      <c r="M3428" s="181">
        <v>122.14205169677734</v>
      </c>
      <c r="N3428" s="181">
        <v>76.638153076171875</v>
      </c>
      <c r="O3428" s="181">
        <v>399.95535278320313</v>
      </c>
      <c r="P3428" s="181">
        <v>666.59228515625</v>
      </c>
      <c r="Q3428" s="181">
        <v>234.704345703125</v>
      </c>
      <c r="R3428" s="181">
        <v>542.05523681640625</v>
      </c>
      <c r="S3428" s="226">
        <f t="shared" si="161"/>
        <v>2521.8741836547852</v>
      </c>
      <c r="T3428" s="181">
        <f t="shared" si="159"/>
        <v>3608.1761474356026</v>
      </c>
      <c r="U3428" s="226">
        <f t="shared" si="160"/>
        <v>236.71911499861238</v>
      </c>
    </row>
    <row r="3429" spans="1:21" x14ac:dyDescent="0.25">
      <c r="A3429" s="156" t="s">
        <v>17067</v>
      </c>
      <c r="B3429" s="156" t="s">
        <v>459</v>
      </c>
      <c r="C3429" s="223">
        <v>-1.23259437084198</v>
      </c>
      <c r="D3429" s="221">
        <v>-0.26508507132530212</v>
      </c>
      <c r="E3429" s="221">
        <v>-0.64048546552658081</v>
      </c>
      <c r="F3429" s="221">
        <v>2.7100749015808105</v>
      </c>
      <c r="G3429" s="221">
        <v>6.8789153099060059</v>
      </c>
      <c r="H3429" s="221">
        <v>1.3244385719299316</v>
      </c>
      <c r="I3429" s="221">
        <v>-1.12718665599823</v>
      </c>
      <c r="J3429" s="221">
        <v>-1.5529842376708984</v>
      </c>
      <c r="K3429" s="180">
        <v>405.25323486328125</v>
      </c>
      <c r="L3429" s="181">
        <v>150.06694030761719</v>
      </c>
      <c r="M3429" s="181">
        <v>120.34353637695312</v>
      </c>
      <c r="N3429" s="181">
        <v>66.696418762207031</v>
      </c>
      <c r="O3429" s="181">
        <v>400.17852783203125</v>
      </c>
      <c r="P3429" s="181">
        <v>673.48883056640625</v>
      </c>
      <c r="Q3429" s="181">
        <v>259.53607177734375</v>
      </c>
      <c r="R3429" s="181">
        <v>579.243896484375</v>
      </c>
      <c r="S3429" s="226">
        <f t="shared" si="161"/>
        <v>2654.8074569702148</v>
      </c>
      <c r="T3429" s="181">
        <f t="shared" si="159"/>
        <v>2017.0671918608837</v>
      </c>
      <c r="U3429" s="226">
        <f t="shared" si="160"/>
        <v>132.33233108350248</v>
      </c>
    </row>
    <row r="3430" spans="1:21" x14ac:dyDescent="0.25">
      <c r="A3430" s="156" t="s">
        <v>17080</v>
      </c>
      <c r="B3430" s="156" t="s">
        <v>459</v>
      </c>
      <c r="C3430" s="223">
        <v>-0.48186695575714111</v>
      </c>
      <c r="D3430" s="221">
        <v>0.48564243316650391</v>
      </c>
      <c r="E3430" s="221">
        <v>0.11024203151464462</v>
      </c>
      <c r="F3430" s="221">
        <v>3.4608020782470703</v>
      </c>
      <c r="G3430" s="221">
        <v>15.55280876159668</v>
      </c>
      <c r="H3430" s="221">
        <v>2.0751657485961914</v>
      </c>
      <c r="I3430" s="221">
        <v>-0.37645921111106873</v>
      </c>
      <c r="J3430" s="221">
        <v>-0.80225688219070435</v>
      </c>
      <c r="K3430" s="180">
        <v>375.7445068359375</v>
      </c>
      <c r="L3430" s="181">
        <v>206.83587646484375</v>
      </c>
      <c r="M3430" s="181">
        <v>157.001220703125</v>
      </c>
      <c r="N3430" s="181">
        <v>115.54584503173828</v>
      </c>
      <c r="O3430" s="181">
        <v>471.003662109375</v>
      </c>
      <c r="P3430" s="181">
        <v>672.10638427734375</v>
      </c>
      <c r="Q3430" s="181">
        <v>221.38935852050781</v>
      </c>
      <c r="R3430" s="181">
        <v>646.52752685546875</v>
      </c>
      <c r="S3430" s="226">
        <f t="shared" si="161"/>
        <v>2866.1543807983398</v>
      </c>
      <c r="T3430" s="181">
        <f t="shared" si="159"/>
        <v>8454.7156604616885</v>
      </c>
      <c r="U3430" s="226">
        <f t="shared" si="160"/>
        <v>554.68267815356683</v>
      </c>
    </row>
    <row r="3431" spans="1:21" x14ac:dyDescent="0.25">
      <c r="A3431" s="156" t="s">
        <v>17101</v>
      </c>
      <c r="B3431" s="156" t="s">
        <v>459</v>
      </c>
      <c r="C3431" s="223">
        <v>4.3630633354187012</v>
      </c>
      <c r="D3431" s="221">
        <v>16.152019500732422</v>
      </c>
      <c r="E3431" s="221">
        <v>-0.82480061054229736</v>
      </c>
      <c r="F3431" s="221">
        <v>34.880729675292969</v>
      </c>
      <c r="G3431" s="221">
        <v>35.831718444824219</v>
      </c>
      <c r="H3431" s="221">
        <v>4.0245685577392578</v>
      </c>
      <c r="I3431" s="221">
        <v>0.15903829038143158</v>
      </c>
      <c r="J3431" s="221">
        <v>-0.26675939559936523</v>
      </c>
      <c r="K3431" s="180">
        <v>1088</v>
      </c>
      <c r="L3431" s="181">
        <v>372</v>
      </c>
      <c r="M3431" s="181">
        <v>478</v>
      </c>
      <c r="N3431" s="181">
        <v>486</v>
      </c>
      <c r="O3431" s="181">
        <v>1467</v>
      </c>
      <c r="P3431" s="181">
        <v>1435</v>
      </c>
      <c r="Q3431" s="181">
        <v>494</v>
      </c>
      <c r="R3431" s="181">
        <v>1319</v>
      </c>
      <c r="S3431" s="226">
        <f t="shared" si="161"/>
        <v>7139</v>
      </c>
      <c r="T3431" s="181">
        <f t="shared" si="159"/>
        <v>85380.440205127001</v>
      </c>
      <c r="U3431" s="226">
        <f t="shared" si="160"/>
        <v>5601.495441932364</v>
      </c>
    </row>
    <row r="3432" spans="1:21" x14ac:dyDescent="0.25">
      <c r="A3432" s="156" t="s">
        <v>17102</v>
      </c>
      <c r="B3432" s="156" t="s">
        <v>459</v>
      </c>
      <c r="C3432" s="223">
        <v>0.13856860995292664</v>
      </c>
      <c r="D3432" s="221">
        <v>1.106078028678894</v>
      </c>
      <c r="E3432" s="221">
        <v>0.73067760467529297</v>
      </c>
      <c r="F3432" s="221">
        <v>89.029319763183594</v>
      </c>
      <c r="G3432" s="221">
        <v>22.224830627441406</v>
      </c>
      <c r="H3432" s="221">
        <v>2.6956017017364502</v>
      </c>
      <c r="I3432" s="221">
        <v>0.2439763993024826</v>
      </c>
      <c r="J3432" s="221">
        <v>-0.1818213164806366</v>
      </c>
      <c r="K3432" s="180">
        <v>234.49568176269531</v>
      </c>
      <c r="L3432" s="181">
        <v>114.57637023925781</v>
      </c>
      <c r="M3432" s="181">
        <v>61.14697265625</v>
      </c>
      <c r="N3432" s="181">
        <v>43.930835723876953</v>
      </c>
      <c r="O3432" s="181">
        <v>249.33717346191406</v>
      </c>
      <c r="P3432" s="181">
        <v>396.56484985351562</v>
      </c>
      <c r="Q3432" s="181">
        <v>175.12968444824219</v>
      </c>
      <c r="R3432" s="181">
        <v>407.84439086914062</v>
      </c>
      <c r="S3432" s="226">
        <f t="shared" si="161"/>
        <v>1683.0259590148926</v>
      </c>
      <c r="T3432" s="181">
        <f t="shared" si="159"/>
        <v>10694.065330213394</v>
      </c>
      <c r="U3432" s="226">
        <f t="shared" si="160"/>
        <v>701.59814190463908</v>
      </c>
    </row>
    <row r="3433" spans="1:21" x14ac:dyDescent="0.25">
      <c r="A3433" s="156" t="s">
        <v>17103</v>
      </c>
      <c r="B3433" s="156" t="s">
        <v>459</v>
      </c>
      <c r="C3433" s="223">
        <v>-0.71737229824066162</v>
      </c>
      <c r="D3433" s="221">
        <v>0.33067086338996887</v>
      </c>
      <c r="E3433" s="221">
        <v>7.5224246978759766</v>
      </c>
      <c r="F3433" s="221">
        <v>0.5685659646987915</v>
      </c>
      <c r="G3433" s="221">
        <v>19.683238983154297</v>
      </c>
      <c r="H3433" s="221">
        <v>1.9201943874359131</v>
      </c>
      <c r="I3433" s="221">
        <v>-0.53143072128295898</v>
      </c>
      <c r="J3433" s="221">
        <v>-0.95722842216491699</v>
      </c>
      <c r="K3433" s="180">
        <v>791.757568359375</v>
      </c>
      <c r="L3433" s="181">
        <v>198.9730224609375</v>
      </c>
      <c r="M3433" s="181">
        <v>143.67402648925781</v>
      </c>
      <c r="N3433" s="181">
        <v>192.77127075195312</v>
      </c>
      <c r="O3433" s="181">
        <v>952.4864501953125</v>
      </c>
      <c r="P3433" s="181">
        <v>755.0638427734375</v>
      </c>
      <c r="Q3433" s="181">
        <v>230.49862670898437</v>
      </c>
      <c r="R3433" s="181">
        <v>565.39349365234375</v>
      </c>
      <c r="S3433" s="226">
        <f t="shared" si="161"/>
        <v>3830.6183013916016</v>
      </c>
      <c r="T3433" s="181">
        <f t="shared" si="159"/>
        <v>20222.37287067459</v>
      </c>
      <c r="U3433" s="226">
        <f t="shared" si="160"/>
        <v>1326.7152194108544</v>
      </c>
    </row>
    <row r="3434" spans="1:21" x14ac:dyDescent="0.25">
      <c r="A3434" s="156" t="s">
        <v>17104</v>
      </c>
      <c r="B3434" s="156" t="s">
        <v>459</v>
      </c>
      <c r="C3434" s="223">
        <v>-0.70033872127532959</v>
      </c>
      <c r="D3434" s="221">
        <v>1.3417609930038452</v>
      </c>
      <c r="E3434" s="221">
        <v>0.44272902607917786</v>
      </c>
      <c r="F3434" s="221">
        <v>17.774686813354492</v>
      </c>
      <c r="G3434" s="221">
        <v>20.109180450439453</v>
      </c>
      <c r="H3434" s="221">
        <v>3.9732930660247803</v>
      </c>
      <c r="I3434" s="221">
        <v>1.1756763458251953</v>
      </c>
      <c r="J3434" s="221">
        <v>-0.46976983547210693</v>
      </c>
      <c r="K3434" s="180">
        <v>1787.935791015625</v>
      </c>
      <c r="L3434" s="181">
        <v>629.99713134765625</v>
      </c>
      <c r="M3434" s="181">
        <v>548.54888916015625</v>
      </c>
      <c r="N3434" s="181">
        <v>533.829345703125</v>
      </c>
      <c r="O3434" s="181">
        <v>2129.429443359375</v>
      </c>
      <c r="P3434" s="181">
        <v>2383.587158203125</v>
      </c>
      <c r="Q3434" s="181">
        <v>750.697509765625</v>
      </c>
      <c r="R3434" s="181">
        <v>1880.1783447265625</v>
      </c>
      <c r="S3434" s="226">
        <f t="shared" si="161"/>
        <v>10644.20361328125</v>
      </c>
      <c r="T3434" s="181">
        <f t="shared" si="159"/>
        <v>61615.750352437615</v>
      </c>
      <c r="U3434" s="226">
        <f t="shared" si="160"/>
        <v>4042.3818842022847</v>
      </c>
    </row>
    <row r="3435" spans="1:21" x14ac:dyDescent="0.25">
      <c r="A3435" s="156" t="s">
        <v>17105</v>
      </c>
      <c r="B3435" s="156" t="s">
        <v>459</v>
      </c>
      <c r="C3435" s="223">
        <v>-0.29603233933448792</v>
      </c>
      <c r="D3435" s="221">
        <v>0.37705576419830322</v>
      </c>
      <c r="E3435" s="221">
        <v>1.080765962600708</v>
      </c>
      <c r="F3435" s="221">
        <v>11.309230804443359</v>
      </c>
      <c r="G3435" s="221">
        <v>16.814783096313477</v>
      </c>
      <c r="H3435" s="221">
        <v>12.508500099182129</v>
      </c>
      <c r="I3435" s="221">
        <v>-0.48504585027694702</v>
      </c>
      <c r="J3435" s="221">
        <v>-0.91084349155426025</v>
      </c>
      <c r="K3435" s="180">
        <v>1184</v>
      </c>
      <c r="L3435" s="181">
        <v>374</v>
      </c>
      <c r="M3435" s="181">
        <v>449</v>
      </c>
      <c r="N3435" s="181">
        <v>469</v>
      </c>
      <c r="O3435" s="181">
        <v>1488</v>
      </c>
      <c r="P3435" s="181">
        <v>1062</v>
      </c>
      <c r="Q3435" s="181">
        <v>255</v>
      </c>
      <c r="R3435" s="181">
        <v>758</v>
      </c>
      <c r="S3435" s="226">
        <f t="shared" si="161"/>
        <v>6039</v>
      </c>
      <c r="T3435" s="181">
        <f t="shared" si="159"/>
        <v>43070.128024756908</v>
      </c>
      <c r="U3435" s="226">
        <f t="shared" si="160"/>
        <v>2825.6720770529828</v>
      </c>
    </row>
    <row r="3436" spans="1:21" x14ac:dyDescent="0.25">
      <c r="A3436" s="156" t="s">
        <v>17106</v>
      </c>
      <c r="B3436" s="156" t="s">
        <v>459</v>
      </c>
      <c r="C3436" s="223">
        <v>-1.0035700798034668</v>
      </c>
      <c r="D3436" s="221">
        <v>-3.6060716956853867E-2</v>
      </c>
      <c r="E3436" s="221">
        <v>-0.41146108508110046</v>
      </c>
      <c r="F3436" s="221">
        <v>14.316371917724609</v>
      </c>
      <c r="G3436" s="221">
        <v>7.1079397201538086</v>
      </c>
      <c r="H3436" s="221">
        <v>1.5534628629684448</v>
      </c>
      <c r="I3436" s="221">
        <v>-0.89816230535507202</v>
      </c>
      <c r="J3436" s="221">
        <v>-1.3239600658416748</v>
      </c>
      <c r="K3436" s="180">
        <v>1130</v>
      </c>
      <c r="L3436" s="181">
        <v>479</v>
      </c>
      <c r="M3436" s="181">
        <v>338</v>
      </c>
      <c r="N3436" s="181">
        <v>265</v>
      </c>
      <c r="O3436" s="181">
        <v>1294</v>
      </c>
      <c r="P3436" s="181">
        <v>1619</v>
      </c>
      <c r="Q3436" s="181">
        <v>536</v>
      </c>
      <c r="R3436" s="181">
        <v>1758</v>
      </c>
      <c r="S3436" s="226">
        <f t="shared" si="161"/>
        <v>7419</v>
      </c>
      <c r="T3436" s="181">
        <f t="shared" si="159"/>
        <v>11407.251019444317</v>
      </c>
      <c r="U3436" s="226">
        <f t="shared" si="160"/>
        <v>748.38762176537318</v>
      </c>
    </row>
    <row r="3437" spans="1:21" x14ac:dyDescent="0.25">
      <c r="A3437" s="156" t="s">
        <v>17081</v>
      </c>
      <c r="B3437" s="156" t="s">
        <v>459</v>
      </c>
      <c r="C3437" s="223">
        <v>0.17380079627037048</v>
      </c>
      <c r="D3437" s="221">
        <v>1.1413102149963379</v>
      </c>
      <c r="E3437" s="221">
        <v>0.76590985059738159</v>
      </c>
      <c r="F3437" s="221">
        <v>4.1164703369140625</v>
      </c>
      <c r="G3437" s="221">
        <v>8.2853097915649414</v>
      </c>
      <c r="H3437" s="221">
        <v>2.7308337688446045</v>
      </c>
      <c r="I3437" s="221">
        <v>0.27920857071876526</v>
      </c>
      <c r="J3437" s="221">
        <v>-0.14658908545970917</v>
      </c>
      <c r="K3437" s="180">
        <v>232.62062072753906</v>
      </c>
      <c r="L3437" s="181">
        <v>85.635063171386719</v>
      </c>
      <c r="M3437" s="181">
        <v>65.732666015625</v>
      </c>
      <c r="N3437" s="181">
        <v>69.019302368164063</v>
      </c>
      <c r="O3437" s="181">
        <v>279.18124389648438</v>
      </c>
      <c r="P3437" s="181">
        <v>310.2216796875</v>
      </c>
      <c r="Q3437" s="181">
        <v>108.09372711181641</v>
      </c>
      <c r="R3437" s="181">
        <v>390.92678833007812</v>
      </c>
      <c r="S3437" s="226">
        <f t="shared" si="161"/>
        <v>1541.4310913085937</v>
      </c>
      <c r="T3437" s="181">
        <f t="shared" si="159"/>
        <v>3605.7690558138479</v>
      </c>
      <c r="U3437" s="226">
        <f t="shared" si="160"/>
        <v>236.5611946047238</v>
      </c>
    </row>
    <row r="3438" spans="1:21" x14ac:dyDescent="0.25">
      <c r="A3438" s="156" t="s">
        <v>17093</v>
      </c>
      <c r="B3438" s="156" t="s">
        <v>459</v>
      </c>
      <c r="C3438" s="223">
        <v>3.0236880779266357</v>
      </c>
      <c r="D3438" s="221">
        <v>4.6971063613891602</v>
      </c>
      <c r="E3438" s="221">
        <v>0.88884270191192627</v>
      </c>
      <c r="F3438" s="221">
        <v>3.471163272857666</v>
      </c>
      <c r="G3438" s="221">
        <v>25.930997848510742</v>
      </c>
      <c r="H3438" s="221">
        <v>12.847955703735352</v>
      </c>
      <c r="I3438" s="221">
        <v>0.40214148163795471</v>
      </c>
      <c r="J3438" s="221">
        <v>-2.3656215518712997E-2</v>
      </c>
      <c r="K3438" s="180">
        <v>1379.84228515625</v>
      </c>
      <c r="L3438" s="181">
        <v>434.88134765625</v>
      </c>
      <c r="M3438" s="181">
        <v>483.80548095703125</v>
      </c>
      <c r="N3438" s="181">
        <v>552.66168212890625</v>
      </c>
      <c r="O3438" s="181">
        <v>1551.9827880859375</v>
      </c>
      <c r="P3438" s="181">
        <v>1593.658935546875</v>
      </c>
      <c r="Q3438" s="181">
        <v>468.4034423828125</v>
      </c>
      <c r="R3438" s="181">
        <v>1319.1400146484375</v>
      </c>
      <c r="S3438" s="226">
        <f t="shared" si="161"/>
        <v>7784.3759765625</v>
      </c>
      <c r="T3438" s="181">
        <f t="shared" si="159"/>
        <v>69440.182859175591</v>
      </c>
      <c r="U3438" s="226">
        <f t="shared" si="160"/>
        <v>4555.7140117586887</v>
      </c>
    </row>
    <row r="3439" spans="1:21" x14ac:dyDescent="0.25">
      <c r="A3439" s="156" t="s">
        <v>17019</v>
      </c>
      <c r="B3439" s="156" t="s">
        <v>459</v>
      </c>
      <c r="C3439" s="223">
        <v>9.8293773829936981E-2</v>
      </c>
      <c r="D3439" s="221">
        <v>1.0658031702041626</v>
      </c>
      <c r="E3439" s="221">
        <v>0.6904028058052063</v>
      </c>
      <c r="F3439" s="221">
        <v>4.0409631729125977</v>
      </c>
      <c r="G3439" s="221">
        <v>8.209803581237793</v>
      </c>
      <c r="H3439" s="221">
        <v>2.6553266048431396</v>
      </c>
      <c r="I3439" s="221">
        <v>0.20370154082775116</v>
      </c>
      <c r="J3439" s="221">
        <v>-0.22209613025188446</v>
      </c>
      <c r="K3439" s="180">
        <v>111.32273101806641</v>
      </c>
      <c r="L3439" s="181">
        <v>32.506237030029297</v>
      </c>
      <c r="M3439" s="181">
        <v>40.669902801513672</v>
      </c>
      <c r="N3439" s="181">
        <v>57.294097900390625</v>
      </c>
      <c r="O3439" s="181">
        <v>123.88983154296875</v>
      </c>
      <c r="P3439" s="181">
        <v>112.16383361816406</v>
      </c>
      <c r="Q3439" s="181">
        <v>29.042863845825195</v>
      </c>
      <c r="R3439" s="181">
        <v>86.04010009765625</v>
      </c>
      <c r="S3439" s="226">
        <f t="shared" si="161"/>
        <v>592.92959785461426</v>
      </c>
      <c r="T3439" s="181">
        <f t="shared" si="159"/>
        <v>1606.9392334947445</v>
      </c>
      <c r="U3439" s="226">
        <f t="shared" si="160"/>
        <v>105.42535000121237</v>
      </c>
    </row>
    <row r="3440" spans="1:21" x14ac:dyDescent="0.25">
      <c r="A3440" s="156" t="s">
        <v>17020</v>
      </c>
      <c r="B3440" s="156" t="s">
        <v>459</v>
      </c>
      <c r="C3440" s="223">
        <v>0.15298978984355927</v>
      </c>
      <c r="D3440" s="221">
        <v>1.1204991340637207</v>
      </c>
      <c r="E3440" s="221">
        <v>0.74509882926940918</v>
      </c>
      <c r="F3440" s="221">
        <v>4.0956592559814453</v>
      </c>
      <c r="G3440" s="221">
        <v>8.2644996643066406</v>
      </c>
      <c r="H3440" s="221">
        <v>2.7100226879119873</v>
      </c>
      <c r="I3440" s="221">
        <v>0.25839754939079285</v>
      </c>
      <c r="J3440" s="221">
        <v>-0.16740010678768158</v>
      </c>
      <c r="K3440" s="180">
        <v>0.34160584211349487</v>
      </c>
      <c r="L3440" s="181">
        <v>0.10783454775810242</v>
      </c>
      <c r="M3440" s="181">
        <v>8.6423359811306E-2</v>
      </c>
      <c r="N3440" s="181">
        <v>0.10160584002733231</v>
      </c>
      <c r="O3440" s="181">
        <v>0.4023357629776001</v>
      </c>
      <c r="P3440" s="181">
        <v>0.41109490394592285</v>
      </c>
      <c r="Q3440" s="181">
        <v>0.11970803141593933</v>
      </c>
      <c r="R3440" s="181">
        <v>0.38754257559776306</v>
      </c>
      <c r="S3440" s="226">
        <f t="shared" si="161"/>
        <v>1.9581508636474609</v>
      </c>
      <c r="T3440" s="181">
        <f t="shared" si="159"/>
        <v>5.0588654548318477</v>
      </c>
      <c r="U3440" s="226">
        <f t="shared" si="160"/>
        <v>0.33189348425130366</v>
      </c>
    </row>
    <row r="3441" spans="1:21" x14ac:dyDescent="0.25">
      <c r="A3441" s="156" t="s">
        <v>17021</v>
      </c>
      <c r="B3441" s="156" t="s">
        <v>459</v>
      </c>
      <c r="C3441" s="223">
        <v>5.7426605373620987E-2</v>
      </c>
      <c r="D3441" s="221">
        <v>1.0249359607696533</v>
      </c>
      <c r="E3441" s="221">
        <v>0.64953559637069702</v>
      </c>
      <c r="F3441" s="221">
        <v>4.000096321105957</v>
      </c>
      <c r="G3441" s="221">
        <v>15.777868270874023</v>
      </c>
      <c r="H3441" s="221">
        <v>2.6144595146179199</v>
      </c>
      <c r="I3441" s="221">
        <v>0.16283437609672546</v>
      </c>
      <c r="J3441" s="221">
        <v>-0.26296329498291016</v>
      </c>
      <c r="K3441" s="180">
        <v>363.93130493164062</v>
      </c>
      <c r="L3441" s="181">
        <v>116.33869934082031</v>
      </c>
      <c r="M3441" s="181">
        <v>91.480003356933594</v>
      </c>
      <c r="N3441" s="181">
        <v>90.485649108886719</v>
      </c>
      <c r="O3441" s="181">
        <v>340.06695556640625</v>
      </c>
      <c r="P3441" s="181">
        <v>499.16259765625</v>
      </c>
      <c r="Q3441" s="181">
        <v>179.97695922851562</v>
      </c>
      <c r="R3441" s="181">
        <v>717.91912841796875</v>
      </c>
      <c r="S3441" s="226">
        <f t="shared" si="161"/>
        <v>2399.3612976074219</v>
      </c>
      <c r="T3441" s="181">
        <f t="shared" si="159"/>
        <v>7072.6019739801932</v>
      </c>
      <c r="U3441" s="226">
        <f t="shared" si="160"/>
        <v>464.00730219557857</v>
      </c>
    </row>
    <row r="3442" spans="1:21" x14ac:dyDescent="0.25">
      <c r="A3442" s="156" t="s">
        <v>17022</v>
      </c>
      <c r="B3442" s="156" t="s">
        <v>459</v>
      </c>
      <c r="C3442" s="223">
        <v>0.35793733596801758</v>
      </c>
      <c r="D3442" s="221">
        <v>1.3254467248916626</v>
      </c>
      <c r="E3442" s="221">
        <v>0.95004642009735107</v>
      </c>
      <c r="F3442" s="221">
        <v>4.3006062507629395</v>
      </c>
      <c r="G3442" s="221">
        <v>8.469447135925293</v>
      </c>
      <c r="H3442" s="221">
        <v>2.9149703979492187</v>
      </c>
      <c r="I3442" s="221">
        <v>0.46334511041641235</v>
      </c>
      <c r="J3442" s="221">
        <v>3.754744678735733E-2</v>
      </c>
      <c r="K3442" s="180">
        <v>52.616054534912109</v>
      </c>
      <c r="L3442" s="181">
        <v>24.306783676147461</v>
      </c>
      <c r="M3442" s="181">
        <v>14.383945465087891</v>
      </c>
      <c r="N3442" s="181">
        <v>14.592408180236816</v>
      </c>
      <c r="O3442" s="181">
        <v>61.121345520019531</v>
      </c>
      <c r="P3442" s="181">
        <v>66.166145324707031</v>
      </c>
      <c r="Q3442" s="181">
        <v>22.388923645019531</v>
      </c>
      <c r="R3442" s="181">
        <v>76.339141845703125</v>
      </c>
      <c r="S3442" s="226">
        <f t="shared" si="161"/>
        <v>331.9147481918335</v>
      </c>
      <c r="T3442" s="181">
        <f t="shared" si="159"/>
        <v>851.24871282617414</v>
      </c>
      <c r="U3442" s="226">
        <f t="shared" si="160"/>
        <v>55.847285085328913</v>
      </c>
    </row>
    <row r="3443" spans="1:21" x14ac:dyDescent="0.25">
      <c r="A3443" s="156" t="s">
        <v>17025</v>
      </c>
      <c r="B3443" s="156" t="s">
        <v>459</v>
      </c>
      <c r="C3443" s="223">
        <v>-1.7724126577377319</v>
      </c>
      <c r="D3443" s="221">
        <v>-0.80490344762802124</v>
      </c>
      <c r="E3443" s="221">
        <v>22.00670051574707</v>
      </c>
      <c r="F3443" s="221">
        <v>25.315385818481445</v>
      </c>
      <c r="G3443" s="221">
        <v>6.3390970230102539</v>
      </c>
      <c r="H3443" s="221">
        <v>48.299949645996094</v>
      </c>
      <c r="I3443" s="221">
        <v>-1.6670049428939819</v>
      </c>
      <c r="J3443" s="221">
        <v>-2.0928027629852295</v>
      </c>
      <c r="K3443" s="180">
        <v>131.98483276367188</v>
      </c>
      <c r="L3443" s="181">
        <v>70.995445251464844</v>
      </c>
      <c r="M3443" s="181">
        <v>124.04350280761719</v>
      </c>
      <c r="N3443" s="181">
        <v>81.954475402832031</v>
      </c>
      <c r="O3443" s="181">
        <v>182.33282470703125</v>
      </c>
      <c r="P3443" s="181">
        <v>157.07940673828125</v>
      </c>
      <c r="Q3443" s="181">
        <v>50.665653228759766</v>
      </c>
      <c r="R3443" s="181">
        <v>107.52554321289063</v>
      </c>
      <c r="S3443" s="226">
        <f t="shared" si="161"/>
        <v>906.58168411254883</v>
      </c>
      <c r="T3443" s="181">
        <f t="shared" si="159"/>
        <v>12946.684568601479</v>
      </c>
      <c r="U3443" s="226">
        <f t="shared" si="160"/>
        <v>849.38417306031238</v>
      </c>
    </row>
    <row r="3444" spans="1:21" x14ac:dyDescent="0.25">
      <c r="A3444" s="156" t="s">
        <v>17027</v>
      </c>
      <c r="B3444" s="156" t="s">
        <v>459</v>
      </c>
      <c r="C3444" s="223">
        <v>-2.568821907043457</v>
      </c>
      <c r="D3444" s="221">
        <v>-1.6013123989105225</v>
      </c>
      <c r="E3444" s="221">
        <v>-1.9767129421234131</v>
      </c>
      <c r="F3444" s="221">
        <v>1.373847484588623</v>
      </c>
      <c r="G3444" s="221">
        <v>5.5426883697509766</v>
      </c>
      <c r="H3444" s="221">
        <v>-1.1788938194513321E-2</v>
      </c>
      <c r="I3444" s="221">
        <v>-2.463414192199707</v>
      </c>
      <c r="J3444" s="221">
        <v>-2.889211893081665</v>
      </c>
      <c r="K3444" s="180">
        <v>127.29753875732422</v>
      </c>
      <c r="L3444" s="181">
        <v>65.369003295898438</v>
      </c>
      <c r="M3444" s="181">
        <v>47.985557556152344</v>
      </c>
      <c r="N3444" s="181">
        <v>37.84521484375</v>
      </c>
      <c r="O3444" s="181">
        <v>164.23736572265625</v>
      </c>
      <c r="P3444" s="181">
        <v>204.61766052246094</v>
      </c>
      <c r="Q3444" s="181">
        <v>82.209220886230469</v>
      </c>
      <c r="R3444" s="181">
        <v>278.497314453125</v>
      </c>
      <c r="S3444" s="226">
        <f t="shared" si="161"/>
        <v>1008.0588760375977</v>
      </c>
      <c r="T3444" s="181">
        <f t="shared" si="159"/>
        <v>-573.7898238481198</v>
      </c>
      <c r="U3444" s="226">
        <f t="shared" si="160"/>
        <v>-37.644231807549467</v>
      </c>
    </row>
    <row r="3445" spans="1:21" x14ac:dyDescent="0.25">
      <c r="A3445" s="156" t="s">
        <v>17028</v>
      </c>
      <c r="B3445" s="156" t="s">
        <v>459</v>
      </c>
      <c r="C3445" s="223">
        <v>-2.1862871646881104</v>
      </c>
      <c r="D3445" s="221">
        <v>-1.2187777757644653</v>
      </c>
      <c r="E3445" s="221">
        <v>-1.5941781997680664</v>
      </c>
      <c r="F3445" s="221">
        <v>1.7563821077346802</v>
      </c>
      <c r="G3445" s="221">
        <v>63.658241271972656</v>
      </c>
      <c r="H3445" s="221">
        <v>0.37074574828147888</v>
      </c>
      <c r="I3445" s="221">
        <v>-2.0808794498443604</v>
      </c>
      <c r="J3445" s="221">
        <v>-2.5066771507263184</v>
      </c>
      <c r="K3445" s="180">
        <v>61.254772186279297</v>
      </c>
      <c r="L3445" s="181">
        <v>19.071599960327148</v>
      </c>
      <c r="M3445" s="181">
        <v>19.908710479736328</v>
      </c>
      <c r="N3445" s="181">
        <v>23.475536346435547</v>
      </c>
      <c r="O3445" s="181">
        <v>64.639617919921875</v>
      </c>
      <c r="P3445" s="181">
        <v>61.946300506591797</v>
      </c>
      <c r="Q3445" s="181">
        <v>17.65214729309082</v>
      </c>
      <c r="R3445" s="181">
        <v>51.173030853271484</v>
      </c>
      <c r="S3445" s="226">
        <f t="shared" si="161"/>
        <v>319.1217155456543</v>
      </c>
      <c r="T3445" s="181">
        <f t="shared" si="159"/>
        <v>3825.1338784773639</v>
      </c>
      <c r="U3445" s="226">
        <f t="shared" si="160"/>
        <v>250.95291068533732</v>
      </c>
    </row>
    <row r="3446" spans="1:21" x14ac:dyDescent="0.25">
      <c r="A3446" s="156" t="s">
        <v>17107</v>
      </c>
      <c r="B3446" s="156" t="s">
        <v>459</v>
      </c>
      <c r="C3446" s="223">
        <v>-1.0093458890914917</v>
      </c>
      <c r="D3446" s="221">
        <v>-4.1836392134428024E-2</v>
      </c>
      <c r="E3446" s="221">
        <v>-0.41723674535751343</v>
      </c>
      <c r="F3446" s="221">
        <v>2.9333233833312988</v>
      </c>
      <c r="G3446" s="221">
        <v>10.328974723815918</v>
      </c>
      <c r="H3446" s="221">
        <v>12.914740562438965</v>
      </c>
      <c r="I3446" s="221">
        <v>-0.90393799543380737</v>
      </c>
      <c r="J3446" s="221">
        <v>-1.3297357559204102</v>
      </c>
      <c r="K3446" s="180">
        <v>315</v>
      </c>
      <c r="L3446" s="181">
        <v>93</v>
      </c>
      <c r="M3446" s="181">
        <v>56</v>
      </c>
      <c r="N3446" s="181">
        <v>76</v>
      </c>
      <c r="O3446" s="181">
        <v>411</v>
      </c>
      <c r="P3446" s="181">
        <v>341</v>
      </c>
      <c r="Q3446" s="181">
        <v>73</v>
      </c>
      <c r="R3446" s="181">
        <v>173</v>
      </c>
      <c r="S3446" s="226">
        <f t="shared" si="161"/>
        <v>1538</v>
      </c>
      <c r="T3446" s="181">
        <f t="shared" si="159"/>
        <v>8230.8359636999667</v>
      </c>
      <c r="U3446" s="226">
        <f t="shared" si="160"/>
        <v>539.99475785309653</v>
      </c>
    </row>
    <row r="3447" spans="1:21" x14ac:dyDescent="0.25">
      <c r="A3447" s="156" t="s">
        <v>17108</v>
      </c>
      <c r="B3447" s="156" t="s">
        <v>459</v>
      </c>
      <c r="C3447" s="223">
        <v>-0.37160798907279968</v>
      </c>
      <c r="D3447" s="221">
        <v>1.9775357097387314E-2</v>
      </c>
      <c r="E3447" s="221">
        <v>-3.9554567337036133</v>
      </c>
      <c r="F3447" s="221">
        <v>2.9949352741241455</v>
      </c>
      <c r="G3447" s="221">
        <v>12.556808471679688</v>
      </c>
      <c r="H3447" s="221">
        <v>2.4757277965545654</v>
      </c>
      <c r="I3447" s="221">
        <v>-0.84232628345489502</v>
      </c>
      <c r="J3447" s="221">
        <v>-1.5919244289398193</v>
      </c>
      <c r="K3447" s="180">
        <v>1625</v>
      </c>
      <c r="L3447" s="181">
        <v>508</v>
      </c>
      <c r="M3447" s="181">
        <v>453</v>
      </c>
      <c r="N3447" s="181">
        <v>407</v>
      </c>
      <c r="O3447" s="181">
        <v>1915</v>
      </c>
      <c r="P3447" s="181">
        <v>1935</v>
      </c>
      <c r="Q3447" s="181">
        <v>527</v>
      </c>
      <c r="R3447" s="181">
        <v>2139</v>
      </c>
      <c r="S3447" s="226">
        <f t="shared" si="161"/>
        <v>9509</v>
      </c>
      <c r="T3447" s="181">
        <f t="shared" si="159"/>
        <v>23821.088860079646</v>
      </c>
      <c r="U3447" s="226">
        <f t="shared" si="160"/>
        <v>1562.8136883696859</v>
      </c>
    </row>
    <row r="3448" spans="1:21" x14ac:dyDescent="0.25">
      <c r="A3448" s="156" t="s">
        <v>17109</v>
      </c>
      <c r="B3448" s="156" t="s">
        <v>459</v>
      </c>
      <c r="C3448" s="223">
        <v>-1.4353708028793335</v>
      </c>
      <c r="D3448" s="221">
        <v>-0.46786138415336609</v>
      </c>
      <c r="E3448" s="221">
        <v>-0.84326183795928955</v>
      </c>
      <c r="F3448" s="221">
        <v>2.5072982311248779</v>
      </c>
      <c r="G3448" s="221">
        <v>13.055353164672852</v>
      </c>
      <c r="H3448" s="221">
        <v>5.7231912612915039</v>
      </c>
      <c r="I3448" s="221">
        <v>-1.3299630880355835</v>
      </c>
      <c r="J3448" s="221">
        <v>-1.755760669708252</v>
      </c>
      <c r="K3448" s="180">
        <v>629</v>
      </c>
      <c r="L3448" s="181">
        <v>159</v>
      </c>
      <c r="M3448" s="181">
        <v>138</v>
      </c>
      <c r="N3448" s="181">
        <v>107</v>
      </c>
      <c r="O3448" s="181">
        <v>585</v>
      </c>
      <c r="P3448" s="181">
        <v>811</v>
      </c>
      <c r="Q3448" s="181">
        <v>354</v>
      </c>
      <c r="R3448" s="181">
        <v>1035</v>
      </c>
      <c r="S3448" s="226">
        <f t="shared" si="161"/>
        <v>3818</v>
      </c>
      <c r="T3448" s="181">
        <f t="shared" si="159"/>
        <v>9165.5430699288845</v>
      </c>
      <c r="U3448" s="226">
        <f t="shared" si="160"/>
        <v>601.31743998619561</v>
      </c>
    </row>
    <row r="3449" spans="1:21" x14ac:dyDescent="0.25">
      <c r="A3449" s="156" t="s">
        <v>17030</v>
      </c>
      <c r="B3449" s="156" t="s">
        <v>459</v>
      </c>
      <c r="C3449" s="223">
        <v>0.17512476444244385</v>
      </c>
      <c r="D3449" s="221">
        <v>1.1426342725753784</v>
      </c>
      <c r="E3449" s="221">
        <v>0.76723378896713257</v>
      </c>
      <c r="F3449" s="221">
        <v>4.1177940368652344</v>
      </c>
      <c r="G3449" s="221">
        <v>8.2866353988647461</v>
      </c>
      <c r="H3449" s="221">
        <v>2.7321577072143555</v>
      </c>
      <c r="I3449" s="221">
        <v>0.28053253889083862</v>
      </c>
      <c r="J3449" s="221">
        <v>-0.145265132188797</v>
      </c>
      <c r="K3449" s="180">
        <v>11.311367034912109</v>
      </c>
      <c r="L3449" s="181">
        <v>2.6855373382568359</v>
      </c>
      <c r="M3449" s="181">
        <v>1.8098186254501343</v>
      </c>
      <c r="N3449" s="181">
        <v>2.0433435440063477</v>
      </c>
      <c r="O3449" s="181">
        <v>12.230871200561523</v>
      </c>
      <c r="P3449" s="181">
        <v>13.062804222106934</v>
      </c>
      <c r="Q3449" s="181">
        <v>4.1158781051635742</v>
      </c>
      <c r="R3449" s="181">
        <v>13.004423141479492</v>
      </c>
      <c r="S3449" s="226">
        <f t="shared" si="161"/>
        <v>60.264043211936951</v>
      </c>
      <c r="T3449" s="181">
        <f t="shared" si="159"/>
        <v>151.16006932331877</v>
      </c>
      <c r="U3449" s="226">
        <f t="shared" si="160"/>
        <v>9.9170540381672279</v>
      </c>
    </row>
    <row r="3450" spans="1:21" x14ac:dyDescent="0.25">
      <c r="A3450" s="156" t="s">
        <v>17033</v>
      </c>
      <c r="B3450" s="156" t="s">
        <v>459</v>
      </c>
      <c r="C3450" s="223">
        <v>0.10539219528436661</v>
      </c>
      <c r="D3450" s="221">
        <v>1.0729016065597534</v>
      </c>
      <c r="E3450" s="221">
        <v>0.69750124216079712</v>
      </c>
      <c r="F3450" s="221">
        <v>4.0480613708496094</v>
      </c>
      <c r="G3450" s="221">
        <v>8.2169017791748047</v>
      </c>
      <c r="H3450" s="221">
        <v>2.6624250411987305</v>
      </c>
      <c r="I3450" s="221">
        <v>0.21079997718334198</v>
      </c>
      <c r="J3450" s="221">
        <v>-0.21499770879745483</v>
      </c>
      <c r="K3450" s="180">
        <v>18.405981063842773</v>
      </c>
      <c r="L3450" s="181">
        <v>6.5199031829833984</v>
      </c>
      <c r="M3450" s="181">
        <v>3.8099846839904785</v>
      </c>
      <c r="N3450" s="181">
        <v>2.6562569141387939</v>
      </c>
      <c r="O3450" s="181">
        <v>18.72795295715332</v>
      </c>
      <c r="P3450" s="181">
        <v>23.82581901550293</v>
      </c>
      <c r="Q3450" s="181">
        <v>7.5394763946533203</v>
      </c>
      <c r="R3450" s="181">
        <v>28.440731048583984</v>
      </c>
      <c r="S3450" s="226">
        <f t="shared" si="161"/>
        <v>109.926105260849</v>
      </c>
      <c r="T3450" s="181">
        <f t="shared" si="159"/>
        <v>235.14005799306833</v>
      </c>
      <c r="U3450" s="226">
        <f t="shared" si="160"/>
        <v>15.426671025582174</v>
      </c>
    </row>
    <row r="3451" spans="1:21" x14ac:dyDescent="0.25">
      <c r="A3451" s="156" t="s">
        <v>17039</v>
      </c>
      <c r="B3451" s="156" t="s">
        <v>459</v>
      </c>
      <c r="C3451" s="223">
        <v>-2.237701416015625</v>
      </c>
      <c r="D3451" s="221">
        <v>-1.2701922655105591</v>
      </c>
      <c r="E3451" s="221">
        <v>-1.6455925703048706</v>
      </c>
      <c r="F3451" s="221">
        <v>1.704967737197876</v>
      </c>
      <c r="G3451" s="221">
        <v>5.8738083839416504</v>
      </c>
      <c r="H3451" s="221">
        <v>0.31933137774467468</v>
      </c>
      <c r="I3451" s="221">
        <v>-2.132293701171875</v>
      </c>
      <c r="J3451" s="221">
        <v>-2.558091402053833</v>
      </c>
      <c r="K3451" s="180">
        <v>2.1392650604248047</v>
      </c>
      <c r="L3451" s="181">
        <v>0.62669247388839722</v>
      </c>
      <c r="M3451" s="181">
        <v>0.44874274730682373</v>
      </c>
      <c r="N3451" s="181">
        <v>0.47195357084274292</v>
      </c>
      <c r="O3451" s="181">
        <v>2.6808509826660156</v>
      </c>
      <c r="P3451" s="181">
        <v>3.4661507606506348</v>
      </c>
      <c r="Q3451" s="181">
        <v>1.2611218690872192</v>
      </c>
      <c r="R3451" s="181">
        <v>3.1682784557342529</v>
      </c>
      <c r="S3451" s="226">
        <f t="shared" si="161"/>
        <v>14.263055920600891</v>
      </c>
      <c r="T3451" s="181">
        <f t="shared" si="159"/>
        <v>0.54298907382405304</v>
      </c>
      <c r="U3451" s="226">
        <f t="shared" si="160"/>
        <v>3.5623508320373677E-2</v>
      </c>
    </row>
    <row r="3452" spans="1:21" x14ac:dyDescent="0.25">
      <c r="A3452" s="156" t="s">
        <v>17034</v>
      </c>
      <c r="B3452" s="156" t="s">
        <v>459</v>
      </c>
      <c r="C3452" s="223">
        <v>-1.7083717584609985</v>
      </c>
      <c r="D3452" s="221">
        <v>-0.74086248874664307</v>
      </c>
      <c r="E3452" s="221">
        <v>-1.1162629127502441</v>
      </c>
      <c r="F3452" s="221">
        <v>2.2342972755432129</v>
      </c>
      <c r="G3452" s="221">
        <v>6.4031381607055664</v>
      </c>
      <c r="H3452" s="221">
        <v>0.84866100549697876</v>
      </c>
      <c r="I3452" s="221">
        <v>-1.6029640436172485</v>
      </c>
      <c r="J3452" s="221">
        <v>-2.0287618637084961</v>
      </c>
      <c r="K3452" s="180">
        <v>3.2423207759857178</v>
      </c>
      <c r="L3452" s="181">
        <v>0.90784984827041626</v>
      </c>
      <c r="M3452" s="181">
        <v>0.7133105993270874</v>
      </c>
      <c r="N3452" s="181">
        <v>0.6354948878288269</v>
      </c>
      <c r="O3452" s="181">
        <v>3.4887371063232422</v>
      </c>
      <c r="P3452" s="181">
        <v>4.8180885314941406</v>
      </c>
      <c r="Q3452" s="181">
        <v>1.4720135927200317</v>
      </c>
      <c r="R3452" s="181">
        <v>3.5600683689117432</v>
      </c>
      <c r="S3452" s="226">
        <f t="shared" si="161"/>
        <v>18.837883710861206</v>
      </c>
      <c r="T3452" s="181">
        <f t="shared" si="159"/>
        <v>11.257634941623913</v>
      </c>
      <c r="U3452" s="226">
        <f t="shared" si="160"/>
        <v>0.73857186330901825</v>
      </c>
    </row>
    <row r="3453" spans="1:21" x14ac:dyDescent="0.25">
      <c r="A3453" s="156" t="s">
        <v>17040</v>
      </c>
      <c r="B3453" s="156" t="s">
        <v>459</v>
      </c>
      <c r="C3453" s="223">
        <v>-2.0233044624328613</v>
      </c>
      <c r="D3453" s="221">
        <v>-1.0557948350906372</v>
      </c>
      <c r="E3453" s="221">
        <v>-1.4311951398849487</v>
      </c>
      <c r="F3453" s="221">
        <v>1.9193650484085083</v>
      </c>
      <c r="G3453" s="221">
        <v>6.0882058143615723</v>
      </c>
      <c r="H3453" s="221">
        <v>3.1858682632446289</v>
      </c>
      <c r="I3453" s="221">
        <v>-1.9178963899612427</v>
      </c>
      <c r="J3453" s="221">
        <v>-2.3436942100524902</v>
      </c>
      <c r="K3453" s="180">
        <v>926.52593994140625</v>
      </c>
      <c r="L3453" s="181">
        <v>307.13568115234375</v>
      </c>
      <c r="M3453" s="181">
        <v>176.60301208496094</v>
      </c>
      <c r="N3453" s="181">
        <v>216.70127868652344</v>
      </c>
      <c r="O3453" s="181">
        <v>939.32330322265625</v>
      </c>
      <c r="P3453" s="181">
        <v>1340.3060302734375</v>
      </c>
      <c r="Q3453" s="181">
        <v>557.1099853515625</v>
      </c>
      <c r="R3453" s="181">
        <v>1558.713623046875</v>
      </c>
      <c r="S3453" s="226">
        <f t="shared" si="161"/>
        <v>6022.4188537597656</v>
      </c>
      <c r="T3453" s="181">
        <f t="shared" si="159"/>
        <v>3231.463870942378</v>
      </c>
      <c r="U3453" s="226">
        <f t="shared" si="160"/>
        <v>212.00441342730269</v>
      </c>
    </row>
    <row r="3454" spans="1:21" x14ac:dyDescent="0.25">
      <c r="A3454" s="156" t="s">
        <v>17043</v>
      </c>
      <c r="B3454" s="156" t="s">
        <v>459</v>
      </c>
      <c r="C3454" s="223">
        <v>-2.1924095153808594</v>
      </c>
      <c r="D3454" s="221">
        <v>-1.2249002456665039</v>
      </c>
      <c r="E3454" s="221">
        <v>-1.6003005504608154</v>
      </c>
      <c r="F3454" s="221">
        <v>1.7502596378326416</v>
      </c>
      <c r="G3454" s="221">
        <v>5.919100284576416</v>
      </c>
      <c r="H3454" s="221">
        <v>0.3646233081817627</v>
      </c>
      <c r="I3454" s="221">
        <v>-2.0870018005371094</v>
      </c>
      <c r="J3454" s="221">
        <v>-2.5127995014190674</v>
      </c>
      <c r="K3454" s="180">
        <v>5.0075583457946777</v>
      </c>
      <c r="L3454" s="181">
        <v>1.4293605089187622</v>
      </c>
      <c r="M3454" s="181">
        <v>0.83459299802780151</v>
      </c>
      <c r="N3454" s="181">
        <v>1.1799418926239014</v>
      </c>
      <c r="O3454" s="181">
        <v>5.7078490257263184</v>
      </c>
      <c r="P3454" s="181">
        <v>7.3770346641540527</v>
      </c>
      <c r="Q3454" s="181">
        <v>2.4558138847351074</v>
      </c>
      <c r="R3454" s="181">
        <v>7.1276164054870605</v>
      </c>
      <c r="S3454" s="226">
        <f t="shared" si="161"/>
        <v>31.119767725467682</v>
      </c>
      <c r="T3454" s="181">
        <f t="shared" si="159"/>
        <v>1.4397730578979662</v>
      </c>
      <c r="U3454" s="226">
        <f t="shared" si="160"/>
        <v>9.4458194427863726E-2</v>
      </c>
    </row>
    <row r="3455" spans="1:21" x14ac:dyDescent="0.25">
      <c r="A3455" s="156" t="s">
        <v>17054</v>
      </c>
      <c r="B3455" s="156" t="s">
        <v>459</v>
      </c>
      <c r="C3455" s="223">
        <v>-1.8936468362808228</v>
      </c>
      <c r="D3455" s="221">
        <v>-0.92613756656646729</v>
      </c>
      <c r="E3455" s="221">
        <v>-1.3015378713607788</v>
      </c>
      <c r="F3455" s="221">
        <v>2.0490224361419678</v>
      </c>
      <c r="G3455" s="221">
        <v>6.2178630828857422</v>
      </c>
      <c r="H3455" s="221">
        <v>0.66338598728179932</v>
      </c>
      <c r="I3455" s="221">
        <v>-1.7882391214370728</v>
      </c>
      <c r="J3455" s="221">
        <v>-2.2140367031097412</v>
      </c>
      <c r="K3455" s="180">
        <v>61.917392730712891</v>
      </c>
      <c r="L3455" s="181">
        <v>25.190725326538086</v>
      </c>
      <c r="M3455" s="181">
        <v>18.080820083618164</v>
      </c>
      <c r="N3455" s="181">
        <v>14.643580436706543</v>
      </c>
      <c r="O3455" s="181">
        <v>67.897247314453125</v>
      </c>
      <c r="P3455" s="181">
        <v>91.769577026367188</v>
      </c>
      <c r="Q3455" s="181">
        <v>33.619026184082031</v>
      </c>
      <c r="R3455" s="181">
        <v>86.072235107421875</v>
      </c>
      <c r="S3455" s="226">
        <f t="shared" si="161"/>
        <v>399.1906042098999</v>
      </c>
      <c r="T3455" s="181">
        <f t="shared" si="159"/>
        <v>98.260894337591026</v>
      </c>
      <c r="U3455" s="226">
        <f t="shared" si="160"/>
        <v>6.4465344806123683</v>
      </c>
    </row>
    <row r="3456" spans="1:21" x14ac:dyDescent="0.25">
      <c r="A3456" s="156" t="s">
        <v>17055</v>
      </c>
      <c r="B3456" s="156" t="s">
        <v>459</v>
      </c>
      <c r="C3456" s="223">
        <v>-2.4280819892883301</v>
      </c>
      <c r="D3456" s="221">
        <v>-1.4605726003646851</v>
      </c>
      <c r="E3456" s="221">
        <v>-1.8359730243682861</v>
      </c>
      <c r="F3456" s="221">
        <v>1.5145872831344604</v>
      </c>
      <c r="G3456" s="221">
        <v>5.6834282875061035</v>
      </c>
      <c r="H3456" s="221">
        <v>0.12895092368125916</v>
      </c>
      <c r="I3456" s="221">
        <v>-2.3226742744445801</v>
      </c>
      <c r="J3456" s="221">
        <v>-2.7484719753265381</v>
      </c>
      <c r="K3456" s="180">
        <v>75.730812072753906</v>
      </c>
      <c r="L3456" s="181">
        <v>30.053802490234375</v>
      </c>
      <c r="M3456" s="181">
        <v>23.375179290771484</v>
      </c>
      <c r="N3456" s="181">
        <v>20.393651962280273</v>
      </c>
      <c r="O3456" s="181">
        <v>91.711799621582031</v>
      </c>
      <c r="P3456" s="181">
        <v>141.44367980957031</v>
      </c>
      <c r="Q3456" s="181">
        <v>53.190460205078125</v>
      </c>
      <c r="R3456" s="181">
        <v>212.404052734375</v>
      </c>
      <c r="S3456" s="226">
        <f t="shared" si="161"/>
        <v>648.30343818664551</v>
      </c>
      <c r="T3456" s="181">
        <f t="shared" si="159"/>
        <v>-407.6585845036318</v>
      </c>
      <c r="U3456" s="226">
        <f t="shared" si="160"/>
        <v>-26.744974580542998</v>
      </c>
    </row>
    <row r="3457" spans="1:21" x14ac:dyDescent="0.25">
      <c r="A3457" s="156" t="s">
        <v>17110</v>
      </c>
      <c r="B3457" s="156" t="s">
        <v>459</v>
      </c>
      <c r="C3457" s="223">
        <v>5.8686450123786926E-2</v>
      </c>
      <c r="D3457" s="221">
        <v>1.0261958837509155</v>
      </c>
      <c r="E3457" s="221">
        <v>0.65079545974731445</v>
      </c>
      <c r="F3457" s="221">
        <v>4.0013556480407715</v>
      </c>
      <c r="G3457" s="221">
        <v>8.170196533203125</v>
      </c>
      <c r="H3457" s="221">
        <v>2.6157193183898926</v>
      </c>
      <c r="I3457" s="221">
        <v>0.1640942245721817</v>
      </c>
      <c r="J3457" s="221">
        <v>-0.2617034912109375</v>
      </c>
      <c r="K3457" s="180">
        <v>1.5359871387481689</v>
      </c>
      <c r="L3457" s="181">
        <v>0.69963812828063965</v>
      </c>
      <c r="M3457" s="181">
        <v>0.40209087729454041</v>
      </c>
      <c r="N3457" s="181">
        <v>0.33775633573532104</v>
      </c>
      <c r="O3457" s="181">
        <v>1.6686770915985107</v>
      </c>
      <c r="P3457" s="181">
        <v>3.0920789241790771</v>
      </c>
      <c r="Q3457" s="181">
        <v>0.98914355039596558</v>
      </c>
      <c r="R3457" s="181">
        <v>2.581423282623291</v>
      </c>
      <c r="S3457" s="226">
        <f t="shared" si="161"/>
        <v>11.306795328855515</v>
      </c>
      <c r="T3457" s="181">
        <f t="shared" si="159"/>
        <v>23.629445162283055</v>
      </c>
      <c r="U3457" s="226">
        <f t="shared" si="160"/>
        <v>1.5502406529402175</v>
      </c>
    </row>
    <row r="3458" spans="1:21" x14ac:dyDescent="0.25">
      <c r="A3458" s="156" t="s">
        <v>17111</v>
      </c>
      <c r="B3458" s="156" t="s">
        <v>402</v>
      </c>
      <c r="C3458" s="223">
        <v>-1.3445965051651001</v>
      </c>
      <c r="D3458" s="221">
        <v>-0.37708696722984314</v>
      </c>
      <c r="E3458" s="221">
        <v>-0.7524874210357666</v>
      </c>
      <c r="F3458" s="221">
        <v>2.5980727672576904</v>
      </c>
      <c r="G3458" s="221">
        <v>6.7669134140014648</v>
      </c>
      <c r="H3458" s="221">
        <v>1.2124365568161011</v>
      </c>
      <c r="I3458" s="221">
        <v>-1.239188551902771</v>
      </c>
      <c r="J3458" s="221">
        <v>-1.664986252784729</v>
      </c>
      <c r="K3458" s="180">
        <v>10.458495140075684</v>
      </c>
      <c r="L3458" s="181">
        <v>5.4422030448913574</v>
      </c>
      <c r="M3458" s="181">
        <v>2.2399792671203613</v>
      </c>
      <c r="N3458" s="181">
        <v>1.8456166982650757</v>
      </c>
      <c r="O3458" s="181">
        <v>9.5435733795166016</v>
      </c>
      <c r="P3458" s="181">
        <v>15.175070762634277</v>
      </c>
      <c r="Q3458" s="181">
        <v>4.9374194145202637</v>
      </c>
      <c r="R3458" s="181">
        <v>12.06749439239502</v>
      </c>
      <c r="S3458" s="226">
        <f t="shared" si="161"/>
        <v>61.70985209941864</v>
      </c>
      <c r="T3458" s="181">
        <f t="shared" si="159"/>
        <v>43.763589785727177</v>
      </c>
      <c r="U3458" s="226">
        <f t="shared" si="160"/>
        <v>2.8711675428048222</v>
      </c>
    </row>
    <row r="3459" spans="1:21" x14ac:dyDescent="0.25">
      <c r="A3459" s="156" t="s">
        <v>17112</v>
      </c>
      <c r="B3459" s="156" t="s">
        <v>402</v>
      </c>
      <c r="C3459" s="223">
        <v>-1.2719272375106812</v>
      </c>
      <c r="D3459" s="221">
        <v>-0.30441799759864807</v>
      </c>
      <c r="E3459" s="221">
        <v>-0.67981833219528198</v>
      </c>
      <c r="F3459" s="221">
        <v>2.6707417964935303</v>
      </c>
      <c r="G3459" s="221">
        <v>6.8395824432373047</v>
      </c>
      <c r="H3459" s="221">
        <v>1204.871337890625</v>
      </c>
      <c r="I3459" s="221">
        <v>-1.1665195226669312</v>
      </c>
      <c r="J3459" s="221">
        <v>1211.762939453125</v>
      </c>
      <c r="K3459" s="180">
        <v>0.86273062229156494</v>
      </c>
      <c r="L3459" s="181">
        <v>0.26715865731239319</v>
      </c>
      <c r="M3459" s="181">
        <v>0.22287823259830475</v>
      </c>
      <c r="N3459" s="181">
        <v>1</v>
      </c>
      <c r="O3459" s="181">
        <v>0.83763837814331055</v>
      </c>
      <c r="P3459" s="181">
        <v>1.1734317392110825</v>
      </c>
      <c r="Q3459" s="181">
        <v>0.42656826972961426</v>
      </c>
      <c r="R3459" s="181">
        <v>1.0280442796647549</v>
      </c>
      <c r="S3459" s="226">
        <f t="shared" si="161"/>
        <v>5.818450178951025</v>
      </c>
      <c r="T3459" s="181">
        <f t="shared" si="159"/>
        <v>2666.1522908991533</v>
      </c>
      <c r="U3459" s="226">
        <f t="shared" si="160"/>
        <v>174.91640789259296</v>
      </c>
    </row>
    <row r="3460" spans="1:21" x14ac:dyDescent="0.25">
      <c r="A3460" s="156" t="s">
        <v>15241</v>
      </c>
      <c r="B3460" s="156" t="s">
        <v>402</v>
      </c>
      <c r="C3460" s="223">
        <v>-0.54020726680755615</v>
      </c>
      <c r="D3460" s="221">
        <v>0.42730212211608887</v>
      </c>
      <c r="E3460" s="221">
        <v>5.1901746541261673E-2</v>
      </c>
      <c r="F3460" s="221">
        <v>3.4024620056152344</v>
      </c>
      <c r="G3460" s="221">
        <v>7.5713028907775879</v>
      </c>
      <c r="H3460" s="221">
        <v>2.0168256759643555</v>
      </c>
      <c r="I3460" s="221">
        <v>-0.43479952216148376</v>
      </c>
      <c r="J3460" s="221">
        <v>-0.86059713363647461</v>
      </c>
      <c r="K3460" s="180">
        <v>243.99264526367187</v>
      </c>
      <c r="L3460" s="181">
        <v>85.668525695800781</v>
      </c>
      <c r="M3460" s="181">
        <v>44.822353363037109</v>
      </c>
      <c r="N3460" s="181">
        <v>50.605880737304687</v>
      </c>
      <c r="O3460" s="181">
        <v>255.92117309570312</v>
      </c>
      <c r="P3460" s="181">
        <v>258.81292724609375</v>
      </c>
      <c r="Q3460" s="181">
        <v>60.365589141845703</v>
      </c>
      <c r="R3460" s="181">
        <v>161.57734680175781</v>
      </c>
      <c r="S3460" s="226">
        <f t="shared" si="161"/>
        <v>1161.7664413452148</v>
      </c>
      <c r="T3460" s="181">
        <f t="shared" si="159"/>
        <v>2373.6480314823993</v>
      </c>
      <c r="U3460" s="226">
        <f t="shared" si="160"/>
        <v>155.72628341054138</v>
      </c>
    </row>
    <row r="3461" spans="1:21" x14ac:dyDescent="0.25">
      <c r="A3461" s="156" t="s">
        <v>15242</v>
      </c>
      <c r="B3461" s="156" t="s">
        <v>402</v>
      </c>
      <c r="C3461" s="223">
        <v>-1.4874254465103149</v>
      </c>
      <c r="D3461" s="221">
        <v>-0.51991605758666992</v>
      </c>
      <c r="E3461" s="221">
        <v>-0.89531642198562622</v>
      </c>
      <c r="F3461" s="221">
        <v>2.4552438259124756</v>
      </c>
      <c r="G3461" s="221">
        <v>6.62408447265625</v>
      </c>
      <c r="H3461" s="221">
        <v>1.0696074962615967</v>
      </c>
      <c r="I3461" s="221">
        <v>-1.3820177316665649</v>
      </c>
      <c r="J3461" s="221">
        <v>-1.8078153133392334</v>
      </c>
      <c r="K3461" s="180">
        <v>192.19670104980469</v>
      </c>
      <c r="L3461" s="181">
        <v>57.152015686035156</v>
      </c>
      <c r="M3461" s="181">
        <v>40.098590850830078</v>
      </c>
      <c r="N3461" s="181">
        <v>41.481300354003906</v>
      </c>
      <c r="O3461" s="181">
        <v>202.79747009277344</v>
      </c>
      <c r="P3461" s="181">
        <v>274.69839477539062</v>
      </c>
      <c r="Q3461" s="181">
        <v>76.049049377441406</v>
      </c>
      <c r="R3461" s="181">
        <v>139.19281005859375</v>
      </c>
      <c r="S3461" s="226">
        <f t="shared" si="161"/>
        <v>1023.666332244873</v>
      </c>
      <c r="T3461" s="181">
        <f t="shared" ref="T3461:T3524" si="162">SUMPRODUCT(C3461:J3461,K3461:R3461)</f>
        <v>1030.7842718939689</v>
      </c>
      <c r="U3461" s="226">
        <f t="shared" ref="U3461:U3524" si="163">(T3461/$T$10045)*$S$10045</f>
        <v>67.625950238224704</v>
      </c>
    </row>
    <row r="3462" spans="1:21" x14ac:dyDescent="0.25">
      <c r="A3462" s="156" t="s">
        <v>15243</v>
      </c>
      <c r="B3462" s="156" t="s">
        <v>402</v>
      </c>
      <c r="C3462" s="223">
        <v>-1.2331660985946655</v>
      </c>
      <c r="D3462" s="221">
        <v>-0.26565667986869812</v>
      </c>
      <c r="E3462" s="221">
        <v>-0.64105707406997681</v>
      </c>
      <c r="F3462" s="221">
        <v>2.709503173828125</v>
      </c>
      <c r="G3462" s="221">
        <v>6.8783440589904785</v>
      </c>
      <c r="H3462" s="221">
        <v>1.3238668441772461</v>
      </c>
      <c r="I3462" s="221">
        <v>-1.127758264541626</v>
      </c>
      <c r="J3462" s="221">
        <v>-1.553555965423584</v>
      </c>
      <c r="K3462" s="180">
        <v>230.72126770019531</v>
      </c>
      <c r="L3462" s="181">
        <v>71.21026611328125</v>
      </c>
      <c r="M3462" s="181">
        <v>45.574573516845703</v>
      </c>
      <c r="N3462" s="181">
        <v>48.422981262207031</v>
      </c>
      <c r="O3462" s="181">
        <v>198.43928527832031</v>
      </c>
      <c r="P3462" s="181">
        <v>234.51914978027344</v>
      </c>
      <c r="Q3462" s="181">
        <v>51.271392822265625</v>
      </c>
      <c r="R3462" s="181">
        <v>114.88590240478516</v>
      </c>
      <c r="S3462" s="226">
        <f t="shared" ref="S3462:S3525" si="164">SUM(K3462:R3462)</f>
        <v>995.04481887817383</v>
      </c>
      <c r="T3462" s="181">
        <f t="shared" si="162"/>
        <v>1237.6535799138844</v>
      </c>
      <c r="U3462" s="226">
        <f t="shared" si="163"/>
        <v>81.197881738756777</v>
      </c>
    </row>
    <row r="3463" spans="1:21" x14ac:dyDescent="0.25">
      <c r="A3463" s="156" t="s">
        <v>17113</v>
      </c>
      <c r="B3463" s="156" t="s">
        <v>402</v>
      </c>
      <c r="C3463" s="223">
        <v>-1.0277122259140015</v>
      </c>
      <c r="D3463" s="221">
        <v>-4.7111649513244629</v>
      </c>
      <c r="E3463" s="221">
        <v>-0.43560323119163513</v>
      </c>
      <c r="F3463" s="221">
        <v>2.9149570465087891</v>
      </c>
      <c r="G3463" s="221">
        <v>15.750482559204102</v>
      </c>
      <c r="H3463" s="221">
        <v>1.5293207168579102</v>
      </c>
      <c r="I3463" s="221">
        <v>18.461957931518555</v>
      </c>
      <c r="J3463" s="221">
        <v>-1.3481022119522095</v>
      </c>
      <c r="K3463" s="180">
        <v>520</v>
      </c>
      <c r="L3463" s="181">
        <v>160</v>
      </c>
      <c r="M3463" s="181">
        <v>130</v>
      </c>
      <c r="N3463" s="181">
        <v>142</v>
      </c>
      <c r="O3463" s="181">
        <v>586</v>
      </c>
      <c r="P3463" s="181">
        <v>784</v>
      </c>
      <c r="Q3463" s="181">
        <v>262</v>
      </c>
      <c r="R3463" s="181">
        <v>580</v>
      </c>
      <c r="S3463" s="226">
        <f t="shared" si="164"/>
        <v>3164</v>
      </c>
      <c r="T3463" s="181">
        <f t="shared" si="162"/>
        <v>13553.002647697926</v>
      </c>
      <c r="U3463" s="226">
        <f t="shared" si="163"/>
        <v>889.16246359454192</v>
      </c>
    </row>
    <row r="3464" spans="1:21" x14ac:dyDescent="0.25">
      <c r="A3464" s="156" t="s">
        <v>15247</v>
      </c>
      <c r="B3464" s="156" t="s">
        <v>402</v>
      </c>
      <c r="C3464" s="223">
        <v>-1.3027335405349731</v>
      </c>
      <c r="D3464" s="221">
        <v>-0.33522415161132813</v>
      </c>
      <c r="E3464" s="221">
        <v>-0.71062445640563965</v>
      </c>
      <c r="F3464" s="221">
        <v>2.6399354934692383</v>
      </c>
      <c r="G3464" s="221">
        <v>27.471096038818359</v>
      </c>
      <c r="H3464" s="221">
        <v>5.4610962867736816</v>
      </c>
      <c r="I3464" s="221">
        <v>-1.1973257064819336</v>
      </c>
      <c r="J3464" s="221">
        <v>-1.6231234073638916</v>
      </c>
      <c r="K3464" s="180">
        <v>1098.6817626953125</v>
      </c>
      <c r="L3464" s="181">
        <v>276.91162109375</v>
      </c>
      <c r="M3464" s="181">
        <v>173.31878662109375</v>
      </c>
      <c r="N3464" s="181">
        <v>150.40884399414062</v>
      </c>
      <c r="O3464" s="181">
        <v>960.2259521484375</v>
      </c>
      <c r="P3464" s="181">
        <v>1207.2550048828125</v>
      </c>
      <c r="Q3464" s="181">
        <v>402.4183349609375</v>
      </c>
      <c r="R3464" s="181">
        <v>891.49609375</v>
      </c>
      <c r="S3464" s="226">
        <f t="shared" si="164"/>
        <v>5160.7164001464844</v>
      </c>
      <c r="T3464" s="181">
        <f t="shared" si="162"/>
        <v>29792.349211617082</v>
      </c>
      <c r="U3464" s="226">
        <f t="shared" si="163"/>
        <v>1954.5660330679493</v>
      </c>
    </row>
    <row r="3465" spans="1:21" x14ac:dyDescent="0.25">
      <c r="A3465" s="156" t="s">
        <v>17114</v>
      </c>
      <c r="B3465" s="156" t="s">
        <v>402</v>
      </c>
      <c r="C3465" s="223">
        <v>8.8376715779304504E-2</v>
      </c>
      <c r="D3465" s="221">
        <v>-0.5155218243598938</v>
      </c>
      <c r="E3465" s="221">
        <v>1.6033545732498169</v>
      </c>
      <c r="F3465" s="221">
        <v>3.9296047687530518</v>
      </c>
      <c r="G3465" s="221">
        <v>39.935539245605469</v>
      </c>
      <c r="H3465" s="221">
        <v>16.061283111572266</v>
      </c>
      <c r="I3465" s="221">
        <v>10.333853721618652</v>
      </c>
      <c r="J3465" s="221">
        <v>0.69085568189620972</v>
      </c>
      <c r="K3465" s="180">
        <v>1242</v>
      </c>
      <c r="L3465" s="181">
        <v>428</v>
      </c>
      <c r="M3465" s="181">
        <v>466</v>
      </c>
      <c r="N3465" s="181">
        <v>539</v>
      </c>
      <c r="O3465" s="181">
        <v>1733</v>
      </c>
      <c r="P3465" s="181">
        <v>1614</v>
      </c>
      <c r="Q3465" s="181">
        <v>551</v>
      </c>
      <c r="R3465" s="181">
        <v>1334</v>
      </c>
      <c r="S3465" s="226">
        <f t="shared" si="164"/>
        <v>7907</v>
      </c>
      <c r="T3465" s="181">
        <f t="shared" si="162"/>
        <v>104501.09607663751</v>
      </c>
      <c r="U3465" s="226">
        <f t="shared" si="163"/>
        <v>6855.9310767651759</v>
      </c>
    </row>
    <row r="3466" spans="1:21" x14ac:dyDescent="0.25">
      <c r="A3466" s="156" t="s">
        <v>17115</v>
      </c>
      <c r="B3466" s="156" t="s">
        <v>402</v>
      </c>
      <c r="C3466" s="223">
        <v>1.8768405914306641</v>
      </c>
      <c r="D3466" s="221">
        <v>5.9136443138122559</v>
      </c>
      <c r="E3466" s="221">
        <v>19.991592407226562</v>
      </c>
      <c r="F3466" s="221">
        <v>5.8195099830627441</v>
      </c>
      <c r="G3466" s="221">
        <v>55.387622833251953</v>
      </c>
      <c r="H3466" s="221">
        <v>6.0535793304443359</v>
      </c>
      <c r="I3466" s="221">
        <v>1.9822481870651245</v>
      </c>
      <c r="J3466" s="221">
        <v>1.5564506053924561</v>
      </c>
      <c r="K3466" s="180">
        <v>554</v>
      </c>
      <c r="L3466" s="181">
        <v>193</v>
      </c>
      <c r="M3466" s="181">
        <v>211</v>
      </c>
      <c r="N3466" s="181">
        <v>340</v>
      </c>
      <c r="O3466" s="181">
        <v>797</v>
      </c>
      <c r="P3466" s="181">
        <v>541</v>
      </c>
      <c r="Q3466" s="181">
        <v>154</v>
      </c>
      <c r="R3466" s="181">
        <v>346</v>
      </c>
      <c r="S3466" s="226">
        <f t="shared" si="164"/>
        <v>3136</v>
      </c>
      <c r="T3466" s="181">
        <f t="shared" si="162"/>
        <v>56640.682378530502</v>
      </c>
      <c r="U3466" s="226">
        <f t="shared" si="163"/>
        <v>3715.9860432790965</v>
      </c>
    </row>
    <row r="3467" spans="1:21" x14ac:dyDescent="0.25">
      <c r="A3467" s="156" t="s">
        <v>17116</v>
      </c>
      <c r="B3467" s="156" t="s">
        <v>402</v>
      </c>
      <c r="C3467" s="223">
        <v>0.96125805377960205</v>
      </c>
      <c r="D3467" s="221">
        <v>3.1486413478851318</v>
      </c>
      <c r="E3467" s="221">
        <v>13.147270202636719</v>
      </c>
      <c r="F3467" s="221">
        <v>45.041011810302734</v>
      </c>
      <c r="G3467" s="221">
        <v>46.669723510742187</v>
      </c>
      <c r="H3467" s="221">
        <v>25.803756713867188</v>
      </c>
      <c r="I3467" s="221">
        <v>1.6699814796447754</v>
      </c>
      <c r="J3467" s="221">
        <v>2.7726938724517822</v>
      </c>
      <c r="K3467" s="180">
        <v>1510</v>
      </c>
      <c r="L3467" s="181">
        <v>553</v>
      </c>
      <c r="M3467" s="181">
        <v>524</v>
      </c>
      <c r="N3467" s="181">
        <v>590</v>
      </c>
      <c r="O3467" s="181">
        <v>1712</v>
      </c>
      <c r="P3467" s="181">
        <v>1355</v>
      </c>
      <c r="Q3467" s="181">
        <v>329</v>
      </c>
      <c r="R3467" s="181">
        <v>1214</v>
      </c>
      <c r="S3467" s="226">
        <f t="shared" si="164"/>
        <v>7787</v>
      </c>
      <c r="T3467" s="181">
        <f t="shared" si="162"/>
        <v>155434.19614648819</v>
      </c>
      <c r="U3467" s="226">
        <f t="shared" si="163"/>
        <v>10197.463718191188</v>
      </c>
    </row>
    <row r="3468" spans="1:21" x14ac:dyDescent="0.25">
      <c r="A3468" s="156" t="s">
        <v>17117</v>
      </c>
      <c r="B3468" s="156" t="s">
        <v>402</v>
      </c>
      <c r="C3468" s="223">
        <v>2.3650388717651367</v>
      </c>
      <c r="D3468" s="221">
        <v>3.3325481414794922</v>
      </c>
      <c r="E3468" s="221">
        <v>2.9571478366851807</v>
      </c>
      <c r="F3468" s="221">
        <v>6.3077082633972168</v>
      </c>
      <c r="G3468" s="221">
        <v>21.900497436523438</v>
      </c>
      <c r="H3468" s="221">
        <v>4.9220719337463379</v>
      </c>
      <c r="I3468" s="221">
        <v>2.4704465866088867</v>
      </c>
      <c r="J3468" s="221">
        <v>2.0446488857269287</v>
      </c>
      <c r="K3468" s="180">
        <v>101</v>
      </c>
      <c r="L3468" s="181">
        <v>8</v>
      </c>
      <c r="M3468" s="181">
        <v>75</v>
      </c>
      <c r="N3468" s="181">
        <v>142</v>
      </c>
      <c r="O3468" s="181">
        <v>132</v>
      </c>
      <c r="P3468" s="181">
        <v>29</v>
      </c>
      <c r="Q3468" s="181">
        <v>6</v>
      </c>
      <c r="R3468" s="181">
        <v>13</v>
      </c>
      <c r="S3468" s="226">
        <f t="shared" si="164"/>
        <v>506</v>
      </c>
      <c r="T3468" s="181">
        <f t="shared" si="162"/>
        <v>4458.018835067749</v>
      </c>
      <c r="U3468" s="226">
        <f t="shared" si="163"/>
        <v>292.47415596225881</v>
      </c>
    </row>
    <row r="3469" spans="1:21" x14ac:dyDescent="0.25">
      <c r="A3469" s="156" t="s">
        <v>17118</v>
      </c>
      <c r="B3469" s="156" t="s">
        <v>402</v>
      </c>
      <c r="C3469" s="223">
        <v>1.4705626964569092</v>
      </c>
      <c r="D3469" s="221">
        <v>-1.7877969741821289</v>
      </c>
      <c r="E3469" s="221">
        <v>13.581949234008789</v>
      </c>
      <c r="F3469" s="221">
        <v>17.840757369995117</v>
      </c>
      <c r="G3469" s="221">
        <v>56.342403411865234</v>
      </c>
      <c r="H3469" s="221">
        <v>10.518001556396484</v>
      </c>
      <c r="I3469" s="221">
        <v>2.8022317886352539</v>
      </c>
      <c r="J3469" s="221">
        <v>-1.1297701597213745</v>
      </c>
      <c r="K3469" s="180">
        <v>548</v>
      </c>
      <c r="L3469" s="181">
        <v>93</v>
      </c>
      <c r="M3469" s="181">
        <v>348</v>
      </c>
      <c r="N3469" s="181">
        <v>706</v>
      </c>
      <c r="O3469" s="181">
        <v>1199</v>
      </c>
      <c r="P3469" s="181">
        <v>423</v>
      </c>
      <c r="Q3469" s="181">
        <v>91</v>
      </c>
      <c r="R3469" s="181">
        <v>224</v>
      </c>
      <c r="S3469" s="226">
        <f t="shared" si="164"/>
        <v>3632</v>
      </c>
      <c r="T3469" s="181">
        <f t="shared" si="162"/>
        <v>89967.287201881409</v>
      </c>
      <c r="U3469" s="226">
        <f t="shared" si="163"/>
        <v>5902.4215379261641</v>
      </c>
    </row>
    <row r="3470" spans="1:21" x14ac:dyDescent="0.25">
      <c r="A3470" s="156" t="s">
        <v>17119</v>
      </c>
      <c r="B3470" s="156" t="s">
        <v>402</v>
      </c>
      <c r="C3470" s="223">
        <v>3.8163914680480957</v>
      </c>
      <c r="D3470" s="221">
        <v>13.551409721374512</v>
      </c>
      <c r="E3470" s="221">
        <v>2.3172483444213867</v>
      </c>
      <c r="F3470" s="221">
        <v>31.624898910522461</v>
      </c>
      <c r="G3470" s="221">
        <v>36.570266723632812</v>
      </c>
      <c r="H3470" s="221">
        <v>18.366806030273438</v>
      </c>
      <c r="I3470" s="221">
        <v>18.037918090820312</v>
      </c>
      <c r="J3470" s="221">
        <v>1.4047493934631348</v>
      </c>
      <c r="K3470" s="180">
        <v>635</v>
      </c>
      <c r="L3470" s="181">
        <v>225</v>
      </c>
      <c r="M3470" s="181">
        <v>279</v>
      </c>
      <c r="N3470" s="181">
        <v>405</v>
      </c>
      <c r="O3470" s="181">
        <v>960</v>
      </c>
      <c r="P3470" s="181">
        <v>702</v>
      </c>
      <c r="Q3470" s="181">
        <v>194</v>
      </c>
      <c r="R3470" s="181">
        <v>559</v>
      </c>
      <c r="S3470" s="226">
        <f t="shared" si="164"/>
        <v>3959</v>
      </c>
      <c r="T3470" s="181">
        <f t="shared" si="162"/>
        <v>71212.637024879456</v>
      </c>
      <c r="U3470" s="226">
        <f t="shared" si="163"/>
        <v>4671.9981853512727</v>
      </c>
    </row>
    <row r="3471" spans="1:21" x14ac:dyDescent="0.25">
      <c r="A3471" s="156" t="s">
        <v>17120</v>
      </c>
      <c r="B3471" s="156" t="s">
        <v>402</v>
      </c>
      <c r="C3471" s="223">
        <v>-0.51518213748931885</v>
      </c>
      <c r="D3471" s="221">
        <v>1.2628363370895386</v>
      </c>
      <c r="E3471" s="221">
        <v>3.7985999584197998</v>
      </c>
      <c r="F3471" s="221">
        <v>1.583823561668396</v>
      </c>
      <c r="G3471" s="221">
        <v>14.912675857543945</v>
      </c>
      <c r="H3471" s="221">
        <v>4.9879508018493652</v>
      </c>
      <c r="I3471" s="221">
        <v>4.7111530303955078</v>
      </c>
      <c r="J3471" s="221">
        <v>2.921033650636673E-2</v>
      </c>
      <c r="K3471" s="180">
        <v>4738</v>
      </c>
      <c r="L3471" s="181">
        <v>1386</v>
      </c>
      <c r="M3471" s="181">
        <v>1072</v>
      </c>
      <c r="N3471" s="181">
        <v>1505</v>
      </c>
      <c r="O3471" s="181">
        <v>5546</v>
      </c>
      <c r="P3471" s="181">
        <v>4321</v>
      </c>
      <c r="Q3471" s="181">
        <v>920</v>
      </c>
      <c r="R3471" s="181">
        <v>1467</v>
      </c>
      <c r="S3471" s="226">
        <f t="shared" si="164"/>
        <v>20955</v>
      </c>
      <c r="T3471" s="181">
        <f t="shared" si="162"/>
        <v>114400.8598838672</v>
      </c>
      <c r="U3471" s="226">
        <f t="shared" si="163"/>
        <v>7505.4180284507947</v>
      </c>
    </row>
    <row r="3472" spans="1:21" x14ac:dyDescent="0.25">
      <c r="A3472" s="156" t="s">
        <v>17121</v>
      </c>
      <c r="B3472" s="156" t="s">
        <v>402</v>
      </c>
      <c r="C3472" s="223">
        <v>-1.1711264848709106</v>
      </c>
      <c r="D3472" s="221">
        <v>-3.8569002151489258</v>
      </c>
      <c r="E3472" s="221">
        <v>9.9810686111450195</v>
      </c>
      <c r="F3472" s="221">
        <v>8.5229635238647461</v>
      </c>
      <c r="G3472" s="221">
        <v>21.753515243530273</v>
      </c>
      <c r="H3472" s="221">
        <v>12.602408409118652</v>
      </c>
      <c r="I3472" s="221">
        <v>4.2850966453552246</v>
      </c>
      <c r="J3472" s="221">
        <v>-0.70069825649261475</v>
      </c>
      <c r="K3472" s="180">
        <v>2036</v>
      </c>
      <c r="L3472" s="181">
        <v>674</v>
      </c>
      <c r="M3472" s="181">
        <v>514</v>
      </c>
      <c r="N3472" s="181">
        <v>515</v>
      </c>
      <c r="O3472" s="181">
        <v>2180</v>
      </c>
      <c r="P3472" s="181">
        <v>2196</v>
      </c>
      <c r="Q3472" s="181">
        <v>737</v>
      </c>
      <c r="R3472" s="181">
        <v>1583</v>
      </c>
      <c r="S3472" s="226">
        <f t="shared" si="164"/>
        <v>10435</v>
      </c>
      <c r="T3472" s="181">
        <f t="shared" si="162"/>
        <v>81682.094197630882</v>
      </c>
      <c r="U3472" s="226">
        <f t="shared" si="163"/>
        <v>5358.8606153385062</v>
      </c>
    </row>
    <row r="3473" spans="1:21" x14ac:dyDescent="0.25">
      <c r="A3473" s="156" t="s">
        <v>17122</v>
      </c>
      <c r="B3473" s="156" t="s">
        <v>402</v>
      </c>
      <c r="C3473" s="223">
        <v>0.13585115969181061</v>
      </c>
      <c r="D3473" s="221">
        <v>0.89221411943435669</v>
      </c>
      <c r="E3473" s="221">
        <v>11.338095664978027</v>
      </c>
      <c r="F3473" s="221">
        <v>30.970550537109375</v>
      </c>
      <c r="G3473" s="221">
        <v>48.238101959228516</v>
      </c>
      <c r="H3473" s="221">
        <v>7.998018741607666</v>
      </c>
      <c r="I3473" s="221">
        <v>10.221280097961426</v>
      </c>
      <c r="J3473" s="221">
        <v>1.5280126333236694</v>
      </c>
      <c r="K3473" s="180">
        <v>1747</v>
      </c>
      <c r="L3473" s="181">
        <v>599</v>
      </c>
      <c r="M3473" s="181">
        <v>649</v>
      </c>
      <c r="N3473" s="181">
        <v>672</v>
      </c>
      <c r="O3473" s="181">
        <v>2009</v>
      </c>
      <c r="P3473" s="181">
        <v>1969</v>
      </c>
      <c r="Q3473" s="181">
        <v>580</v>
      </c>
      <c r="R3473" s="181">
        <v>2147</v>
      </c>
      <c r="S3473" s="226">
        <f t="shared" si="164"/>
        <v>10372</v>
      </c>
      <c r="T3473" s="181">
        <f t="shared" si="162"/>
        <v>150809.83359991014</v>
      </c>
      <c r="U3473" s="226">
        <f t="shared" si="163"/>
        <v>9894.0763654876082</v>
      </c>
    </row>
    <row r="3474" spans="1:21" x14ac:dyDescent="0.25">
      <c r="A3474" s="156" t="s">
        <v>17123</v>
      </c>
      <c r="B3474" s="156" t="s">
        <v>402</v>
      </c>
      <c r="C3474" s="223">
        <v>-1.8626806735992432</v>
      </c>
      <c r="D3474" s="221">
        <v>-0.89517128467559814</v>
      </c>
      <c r="E3474" s="221">
        <v>-1.2705715894699097</v>
      </c>
      <c r="F3474" s="221">
        <v>40.219928741455078</v>
      </c>
      <c r="G3474" s="221">
        <v>18.31391716003418</v>
      </c>
      <c r="H3474" s="221">
        <v>5.3269596099853516</v>
      </c>
      <c r="I3474" s="221">
        <v>-1.7572728395462036</v>
      </c>
      <c r="J3474" s="221">
        <v>-2.1830706596374512</v>
      </c>
      <c r="K3474" s="180">
        <v>754</v>
      </c>
      <c r="L3474" s="181">
        <v>305</v>
      </c>
      <c r="M3474" s="181">
        <v>196</v>
      </c>
      <c r="N3474" s="181">
        <v>171</v>
      </c>
      <c r="O3474" s="181">
        <v>839</v>
      </c>
      <c r="P3474" s="181">
        <v>1265</v>
      </c>
      <c r="Q3474" s="181">
        <v>533</v>
      </c>
      <c r="R3474" s="181">
        <v>1225</v>
      </c>
      <c r="S3474" s="226">
        <f t="shared" si="164"/>
        <v>5288</v>
      </c>
      <c r="T3474" s="181">
        <f t="shared" si="162"/>
        <v>23444.179735898972</v>
      </c>
      <c r="U3474" s="226">
        <f t="shared" si="163"/>
        <v>1538.0860723483997</v>
      </c>
    </row>
    <row r="3475" spans="1:21" x14ac:dyDescent="0.25">
      <c r="A3475" s="156" t="s">
        <v>17124</v>
      </c>
      <c r="B3475" s="156" t="s">
        <v>402</v>
      </c>
      <c r="C3475" s="223">
        <v>1.1653683185577393</v>
      </c>
      <c r="D3475" s="221">
        <v>0.63696140050888062</v>
      </c>
      <c r="E3475" s="221">
        <v>2.8944635391235352</v>
      </c>
      <c r="F3475" s="221">
        <v>18.788108825683594</v>
      </c>
      <c r="G3475" s="221">
        <v>22.549354553222656</v>
      </c>
      <c r="H3475" s="221">
        <v>8.0529584884643555</v>
      </c>
      <c r="I3475" s="221">
        <v>1.2707760334014893</v>
      </c>
      <c r="J3475" s="221">
        <v>0.84497839212417603</v>
      </c>
      <c r="K3475" s="180">
        <v>1224</v>
      </c>
      <c r="L3475" s="181">
        <v>463</v>
      </c>
      <c r="M3475" s="181">
        <v>385</v>
      </c>
      <c r="N3475" s="181">
        <v>372</v>
      </c>
      <c r="O3475" s="181">
        <v>1526</v>
      </c>
      <c r="P3475" s="181">
        <v>1387</v>
      </c>
      <c r="Q3475" s="181">
        <v>463</v>
      </c>
      <c r="R3475" s="181">
        <v>1161</v>
      </c>
      <c r="S3475" s="226">
        <f t="shared" si="164"/>
        <v>6981</v>
      </c>
      <c r="T3475" s="181">
        <f t="shared" si="162"/>
        <v>56974.026584506035</v>
      </c>
      <c r="U3475" s="226">
        <f t="shared" si="163"/>
        <v>3737.8555258664487</v>
      </c>
    </row>
    <row r="3476" spans="1:21" x14ac:dyDescent="0.25">
      <c r="A3476" s="156" t="s">
        <v>17125</v>
      </c>
      <c r="B3476" s="156" t="s">
        <v>402</v>
      </c>
      <c r="C3476" s="223">
        <v>-4.0150713920593262</v>
      </c>
      <c r="D3476" s="221">
        <v>-0.56936699151992798</v>
      </c>
      <c r="E3476" s="221">
        <v>-0.94476735591888428</v>
      </c>
      <c r="F3476" s="221">
        <v>2.4057929515838623</v>
      </c>
      <c r="G3476" s="221">
        <v>26.3289794921875</v>
      </c>
      <c r="H3476" s="221">
        <v>10.330994606018066</v>
      </c>
      <c r="I3476" s="221">
        <v>-1.4314686059951782</v>
      </c>
      <c r="J3476" s="221">
        <v>-1.8572661876678467</v>
      </c>
      <c r="K3476" s="180">
        <v>638</v>
      </c>
      <c r="L3476" s="181">
        <v>212</v>
      </c>
      <c r="M3476" s="181">
        <v>147</v>
      </c>
      <c r="N3476" s="181">
        <v>150</v>
      </c>
      <c r="O3476" s="181">
        <v>665</v>
      </c>
      <c r="P3476" s="181">
        <v>951</v>
      </c>
      <c r="Q3476" s="181">
        <v>301</v>
      </c>
      <c r="R3476" s="181">
        <v>977</v>
      </c>
      <c r="S3476" s="226">
        <f t="shared" si="164"/>
        <v>4041</v>
      </c>
      <c r="T3476" s="181">
        <f t="shared" si="162"/>
        <v>22627.792907953262</v>
      </c>
      <c r="U3476" s="226">
        <f t="shared" si="163"/>
        <v>1484.5259468137353</v>
      </c>
    </row>
    <row r="3477" spans="1:21" x14ac:dyDescent="0.25">
      <c r="A3477" s="156" t="s">
        <v>17126</v>
      </c>
      <c r="B3477" s="156" t="s">
        <v>402</v>
      </c>
      <c r="C3477" s="223">
        <v>0.14401479065418243</v>
      </c>
      <c r="D3477" s="221">
        <v>2.657806396484375</v>
      </c>
      <c r="E3477" s="221">
        <v>-1.1081844568252563</v>
      </c>
      <c r="F3477" s="221">
        <v>4.0408320426940918</v>
      </c>
      <c r="G3477" s="221">
        <v>17.952430725097656</v>
      </c>
      <c r="H3477" s="221">
        <v>8.9935474395751953</v>
      </c>
      <c r="I3477" s="221">
        <v>-0.10882173478603363</v>
      </c>
      <c r="J3477" s="221">
        <v>-0.53461945056915283</v>
      </c>
      <c r="K3477" s="180">
        <v>2187</v>
      </c>
      <c r="L3477" s="181">
        <v>589</v>
      </c>
      <c r="M3477" s="181">
        <v>584</v>
      </c>
      <c r="N3477" s="181">
        <v>759</v>
      </c>
      <c r="O3477" s="181">
        <v>3018</v>
      </c>
      <c r="P3477" s="181">
        <v>2552</v>
      </c>
      <c r="Q3477" s="181">
        <v>600</v>
      </c>
      <c r="R3477" s="181">
        <v>911</v>
      </c>
      <c r="S3477" s="226">
        <f t="shared" si="164"/>
        <v>11200</v>
      </c>
      <c r="T3477" s="181">
        <f t="shared" si="162"/>
        <v>80879.857746109366</v>
      </c>
      <c r="U3477" s="226">
        <f t="shared" si="163"/>
        <v>5306.2288437553007</v>
      </c>
    </row>
    <row r="3478" spans="1:21" x14ac:dyDescent="0.25">
      <c r="A3478" s="156" t="s">
        <v>17127</v>
      </c>
      <c r="B3478" s="156" t="s">
        <v>402</v>
      </c>
      <c r="C3478" s="223">
        <v>1.9100416898727417</v>
      </c>
      <c r="D3478" s="221">
        <v>6.244023323059082</v>
      </c>
      <c r="E3478" s="221">
        <v>3.7371268272399902</v>
      </c>
      <c r="F3478" s="221">
        <v>25.197174072265625</v>
      </c>
      <c r="G3478" s="221">
        <v>30.915918350219727</v>
      </c>
      <c r="H3478" s="221">
        <v>29.062463760375977</v>
      </c>
      <c r="I3478" s="221">
        <v>2.0814023017883301</v>
      </c>
      <c r="J3478" s="221">
        <v>1.6837227344512939</v>
      </c>
      <c r="K3478" s="180">
        <v>3574</v>
      </c>
      <c r="L3478" s="181">
        <v>876</v>
      </c>
      <c r="M3478" s="181">
        <v>1149</v>
      </c>
      <c r="N3478" s="181">
        <v>1669</v>
      </c>
      <c r="O3478" s="181">
        <v>4150</v>
      </c>
      <c r="P3478" s="181">
        <v>2401</v>
      </c>
      <c r="Q3478" s="181">
        <v>706</v>
      </c>
      <c r="R3478" s="181">
        <v>1490</v>
      </c>
      <c r="S3478" s="226">
        <f t="shared" si="164"/>
        <v>16015</v>
      </c>
      <c r="T3478" s="181">
        <f t="shared" si="162"/>
        <v>260702.54922318459</v>
      </c>
      <c r="U3478" s="226">
        <f t="shared" si="163"/>
        <v>17103.731693879523</v>
      </c>
    </row>
    <row r="3479" spans="1:21" x14ac:dyDescent="0.25">
      <c r="A3479" s="156" t="s">
        <v>17128</v>
      </c>
      <c r="B3479" s="156" t="s">
        <v>402</v>
      </c>
      <c r="C3479" s="223">
        <v>-1.1021100282669067</v>
      </c>
      <c r="D3479" s="221">
        <v>-0.2054029256105423</v>
      </c>
      <c r="E3479" s="221">
        <v>-0.58080333471298218</v>
      </c>
      <c r="F3479" s="221">
        <v>1.2411155700683594</v>
      </c>
      <c r="G3479" s="221">
        <v>11.102603912353516</v>
      </c>
      <c r="H3479" s="221">
        <v>2.3657910823822021</v>
      </c>
      <c r="I3479" s="221">
        <v>-1.0675045251846313</v>
      </c>
      <c r="J3479" s="221">
        <v>-1.4933022260665894</v>
      </c>
      <c r="K3479" s="180">
        <v>728.010986328125</v>
      </c>
      <c r="L3479" s="181">
        <v>190.21900939941406</v>
      </c>
      <c r="M3479" s="181">
        <v>137.43572998046875</v>
      </c>
      <c r="N3479" s="181">
        <v>156.3580322265625</v>
      </c>
      <c r="O3479" s="181">
        <v>789.7574462890625</v>
      </c>
      <c r="P3479" s="181">
        <v>1060.645263671875</v>
      </c>
      <c r="Q3479" s="181">
        <v>361.51571655273437</v>
      </c>
      <c r="R3479" s="181">
        <v>741.9537353515625</v>
      </c>
      <c r="S3479" s="226">
        <f t="shared" si="164"/>
        <v>4165.8959197998047</v>
      </c>
      <c r="T3479" s="181">
        <f t="shared" si="162"/>
        <v>9056.5638996229718</v>
      </c>
      <c r="U3479" s="226">
        <f t="shared" si="163"/>
        <v>594.16771899310231</v>
      </c>
    </row>
    <row r="3480" spans="1:21" x14ac:dyDescent="0.25">
      <c r="A3480" s="156" t="s">
        <v>17129</v>
      </c>
      <c r="B3480" s="156" t="s">
        <v>402</v>
      </c>
      <c r="C3480" s="223">
        <v>-1.5993764400482178</v>
      </c>
      <c r="D3480" s="221">
        <v>6.5296602249145508</v>
      </c>
      <c r="E3480" s="221">
        <v>-1.0072673559188843</v>
      </c>
      <c r="F3480" s="221">
        <v>2.3432927131652832</v>
      </c>
      <c r="G3480" s="221">
        <v>8.605504035949707</v>
      </c>
      <c r="H3480" s="221">
        <v>2.7532727718353271</v>
      </c>
      <c r="I3480" s="221">
        <v>-2.7954068183898926</v>
      </c>
      <c r="J3480" s="221">
        <v>1.8733456134796143</v>
      </c>
      <c r="K3480" s="180">
        <v>746</v>
      </c>
      <c r="L3480" s="181">
        <v>226</v>
      </c>
      <c r="M3480" s="181">
        <v>160</v>
      </c>
      <c r="N3480" s="181">
        <v>203</v>
      </c>
      <c r="O3480" s="181">
        <v>869</v>
      </c>
      <c r="P3480" s="181">
        <v>976</v>
      </c>
      <c r="Q3480" s="181">
        <v>350</v>
      </c>
      <c r="R3480" s="181">
        <v>992</v>
      </c>
      <c r="S3480" s="226">
        <f t="shared" si="164"/>
        <v>4522</v>
      </c>
      <c r="T3480" s="181">
        <f t="shared" si="162"/>
        <v>11642.437725067139</v>
      </c>
      <c r="U3480" s="226">
        <f t="shared" si="163"/>
        <v>763.81735316971208</v>
      </c>
    </row>
    <row r="3481" spans="1:21" x14ac:dyDescent="0.25">
      <c r="A3481" s="156" t="s">
        <v>15248</v>
      </c>
      <c r="B3481" s="156" t="s">
        <v>402</v>
      </c>
      <c r="C3481" s="223">
        <v>-1.0881413221359253</v>
      </c>
      <c r="D3481" s="221">
        <v>2.5025711059570312</v>
      </c>
      <c r="E3481" s="221">
        <v>-0.49603229761123657</v>
      </c>
      <c r="F3481" s="221">
        <v>6.5930109024047852</v>
      </c>
      <c r="G3481" s="221">
        <v>19.400314331054687</v>
      </c>
      <c r="H3481" s="221">
        <v>1.7519614696502686</v>
      </c>
      <c r="I3481" s="221">
        <v>0.73972272872924805</v>
      </c>
      <c r="J3481" s="221">
        <v>-1.4085311889648437</v>
      </c>
      <c r="K3481" s="180">
        <v>1390.472900390625</v>
      </c>
      <c r="L3481" s="181">
        <v>524.424072265625</v>
      </c>
      <c r="M3481" s="181">
        <v>434.52279663085937</v>
      </c>
      <c r="N3481" s="181">
        <v>446.5096435546875</v>
      </c>
      <c r="O3481" s="181">
        <v>1604.2381591796875</v>
      </c>
      <c r="P3481" s="181">
        <v>1959.84765625</v>
      </c>
      <c r="Q3481" s="181">
        <v>633.30450439453125</v>
      </c>
      <c r="R3481" s="181">
        <v>1442.4158935546875</v>
      </c>
      <c r="S3481" s="226">
        <f t="shared" si="164"/>
        <v>8435.7356262207031</v>
      </c>
      <c r="T3481" s="181">
        <f t="shared" si="162"/>
        <v>35520.76720977245</v>
      </c>
      <c r="U3481" s="226">
        <f t="shared" si="163"/>
        <v>2330.3863875784168</v>
      </c>
    </row>
    <row r="3482" spans="1:21" x14ac:dyDescent="0.25">
      <c r="A3482" s="156" t="s">
        <v>15249</v>
      </c>
      <c r="B3482" s="156" t="s">
        <v>402</v>
      </c>
      <c r="C3482" s="223">
        <v>9.9048145115375519E-2</v>
      </c>
      <c r="D3482" s="221">
        <v>4.2019915580749512</v>
      </c>
      <c r="E3482" s="221">
        <v>0.69115716218948364</v>
      </c>
      <c r="F3482" s="221">
        <v>24.912580490112305</v>
      </c>
      <c r="G3482" s="221">
        <v>45.513420104980469</v>
      </c>
      <c r="H3482" s="221">
        <v>11.711524963378906</v>
      </c>
      <c r="I3482" s="221">
        <v>3.0933535099029541</v>
      </c>
      <c r="J3482" s="221">
        <v>-0.22134175896644592</v>
      </c>
      <c r="K3482" s="180">
        <v>763.35211181640625</v>
      </c>
      <c r="L3482" s="181">
        <v>253.16722106933594</v>
      </c>
      <c r="M3482" s="181">
        <v>230.06449890136719</v>
      </c>
      <c r="N3482" s="181">
        <v>242.57847595214844</v>
      </c>
      <c r="O3482" s="181">
        <v>863.4638671875</v>
      </c>
      <c r="P3482" s="181">
        <v>952.98687744140625</v>
      </c>
      <c r="Q3482" s="181">
        <v>295.52218627929687</v>
      </c>
      <c r="R3482" s="181">
        <v>781.6417236328125</v>
      </c>
      <c r="S3482" s="226">
        <f t="shared" si="164"/>
        <v>4382.7769622802734</v>
      </c>
      <c r="T3482" s="181">
        <f t="shared" si="162"/>
        <v>58542.94964586194</v>
      </c>
      <c r="U3482" s="226">
        <f t="shared" si="163"/>
        <v>3840.7867751761701</v>
      </c>
    </row>
    <row r="3483" spans="1:21" x14ac:dyDescent="0.25">
      <c r="A3483" s="156" t="s">
        <v>17130</v>
      </c>
      <c r="B3483" s="156" t="s">
        <v>402</v>
      </c>
      <c r="C3483" s="223">
        <v>-1.380413293838501</v>
      </c>
      <c r="D3483" s="221">
        <v>-2.7467963695526123</v>
      </c>
      <c r="E3483" s="221">
        <v>9.2071409225463867</v>
      </c>
      <c r="F3483" s="221">
        <v>15.008790969848633</v>
      </c>
      <c r="G3483" s="221">
        <v>12.493349075317383</v>
      </c>
      <c r="H3483" s="221">
        <v>1.2662771940231323</v>
      </c>
      <c r="I3483" s="221">
        <v>-1.1853479146957397</v>
      </c>
      <c r="J3483" s="221">
        <v>-1.6111456155776978</v>
      </c>
      <c r="K3483" s="180">
        <v>1861</v>
      </c>
      <c r="L3483" s="181">
        <v>495</v>
      </c>
      <c r="M3483" s="181">
        <v>367</v>
      </c>
      <c r="N3483" s="181">
        <v>411</v>
      </c>
      <c r="O3483" s="181">
        <v>1955</v>
      </c>
      <c r="P3483" s="181">
        <v>2143</v>
      </c>
      <c r="Q3483" s="181">
        <v>560</v>
      </c>
      <c r="R3483" s="181">
        <v>1343</v>
      </c>
      <c r="S3483" s="226">
        <f t="shared" si="164"/>
        <v>9135</v>
      </c>
      <c r="T3483" s="181">
        <f t="shared" si="162"/>
        <v>29929.586539506912</v>
      </c>
      <c r="U3483" s="226">
        <f t="shared" si="163"/>
        <v>1963.5696674459284</v>
      </c>
    </row>
    <row r="3484" spans="1:21" x14ac:dyDescent="0.25">
      <c r="A3484" s="156" t="s">
        <v>15332</v>
      </c>
      <c r="B3484" s="156" t="s">
        <v>402</v>
      </c>
      <c r="C3484" s="223">
        <v>-1.3344024419784546</v>
      </c>
      <c r="D3484" s="221">
        <v>-7.3588933944702148</v>
      </c>
      <c r="E3484" s="221">
        <v>-0.74229341745376587</v>
      </c>
      <c r="F3484" s="221">
        <v>28.862049102783203</v>
      </c>
      <c r="G3484" s="221">
        <v>13.44881534576416</v>
      </c>
      <c r="H3484" s="221">
        <v>1.222630500793457</v>
      </c>
      <c r="I3484" s="221">
        <v>-1.2289947271347046</v>
      </c>
      <c r="J3484" s="221">
        <v>-1.6547924280166626</v>
      </c>
      <c r="K3484" s="180">
        <v>610.93988037109375</v>
      </c>
      <c r="L3484" s="181">
        <v>180.14894104003906</v>
      </c>
      <c r="M3484" s="181">
        <v>150.62620544433594</v>
      </c>
      <c r="N3484" s="181">
        <v>177.73892211914062</v>
      </c>
      <c r="O3484" s="181">
        <v>762.7711181640625</v>
      </c>
      <c r="P3484" s="181">
        <v>760.361083984375</v>
      </c>
      <c r="Q3484" s="181">
        <v>198.82658386230469</v>
      </c>
      <c r="R3484" s="181">
        <v>456.09616088867187</v>
      </c>
      <c r="S3484" s="226">
        <f t="shared" si="164"/>
        <v>3297.5088958740234</v>
      </c>
      <c r="T3484" s="181">
        <f t="shared" si="162"/>
        <v>13066.071411870647</v>
      </c>
      <c r="U3484" s="226">
        <f t="shared" si="163"/>
        <v>857.21670304952647</v>
      </c>
    </row>
    <row r="3485" spans="1:21" x14ac:dyDescent="0.25">
      <c r="A3485" s="156" t="s">
        <v>17131</v>
      </c>
      <c r="B3485" s="156" t="s">
        <v>402</v>
      </c>
      <c r="C3485" s="223">
        <v>-1.3148560523986816</v>
      </c>
      <c r="D3485" s="221">
        <v>-18.274127960205078</v>
      </c>
      <c r="E3485" s="221">
        <v>53.494842529296875</v>
      </c>
      <c r="F3485" s="221">
        <v>2.6278131008148193</v>
      </c>
      <c r="G3485" s="221">
        <v>7.9490571022033691</v>
      </c>
      <c r="H3485" s="221">
        <v>2.7037081718444824</v>
      </c>
      <c r="I3485" s="221">
        <v>30.135841369628906</v>
      </c>
      <c r="J3485" s="221">
        <v>-1.6352460384368896</v>
      </c>
      <c r="K3485" s="180">
        <v>129.23609924316406</v>
      </c>
      <c r="L3485" s="181">
        <v>39.21051025390625</v>
      </c>
      <c r="M3485" s="181">
        <v>25.443584442138672</v>
      </c>
      <c r="N3485" s="181">
        <v>26.740989685058594</v>
      </c>
      <c r="O3485" s="181">
        <v>138.31794738769531</v>
      </c>
      <c r="P3485" s="181">
        <v>157.13034057617187</v>
      </c>
      <c r="Q3485" s="181">
        <v>43.1748046875</v>
      </c>
      <c r="R3485" s="181">
        <v>91.4671630859375</v>
      </c>
      <c r="S3485" s="226">
        <f t="shared" si="164"/>
        <v>650.72143936157227</v>
      </c>
      <c r="T3485" s="181">
        <f t="shared" si="162"/>
        <v>3220.7757141418642</v>
      </c>
      <c r="U3485" s="226">
        <f t="shared" si="163"/>
        <v>211.30320292221631</v>
      </c>
    </row>
    <row r="3486" spans="1:21" x14ac:dyDescent="0.25">
      <c r="A3486" s="156" t="s">
        <v>17132</v>
      </c>
      <c r="B3486" s="156" t="s">
        <v>402</v>
      </c>
      <c r="C3486" s="223">
        <v>-1.4658272266387939</v>
      </c>
      <c r="D3486" s="221">
        <v>-0.76703459024429321</v>
      </c>
      <c r="E3486" s="221">
        <v>-0.87371826171875</v>
      </c>
      <c r="F3486" s="221">
        <v>22.188985824584961</v>
      </c>
      <c r="G3486" s="221">
        <v>6.6456828117370605</v>
      </c>
      <c r="H3486" s="221">
        <v>1.0912055969238281</v>
      </c>
      <c r="I3486" s="221">
        <v>-1.3604195117950439</v>
      </c>
      <c r="J3486" s="221">
        <v>-1.7862170934677124</v>
      </c>
      <c r="K3486" s="180">
        <v>1015.5889892578125</v>
      </c>
      <c r="L3486" s="181">
        <v>327.544921875</v>
      </c>
      <c r="M3486" s="181">
        <v>222.69059753417969</v>
      </c>
      <c r="N3486" s="181">
        <v>257.64202880859375</v>
      </c>
      <c r="O3486" s="181">
        <v>1213.314208984375</v>
      </c>
      <c r="P3486" s="181">
        <v>1287.2115478515625</v>
      </c>
      <c r="Q3486" s="181">
        <v>407.43392944335937</v>
      </c>
      <c r="R3486" s="181">
        <v>1046.5458984375</v>
      </c>
      <c r="S3486" s="226">
        <f t="shared" si="164"/>
        <v>5777.9721221923828</v>
      </c>
      <c r="T3486" s="181">
        <f t="shared" si="162"/>
        <v>10826.604795861618</v>
      </c>
      <c r="U3486" s="226">
        <f t="shared" si="163"/>
        <v>710.29356688629775</v>
      </c>
    </row>
    <row r="3487" spans="1:21" x14ac:dyDescent="0.25">
      <c r="A3487" s="156" t="s">
        <v>17133</v>
      </c>
      <c r="B3487" s="156" t="s">
        <v>402</v>
      </c>
      <c r="C3487" s="223">
        <v>-0.26989689469337463</v>
      </c>
      <c r="D3487" s="221">
        <v>0.69761252403259277</v>
      </c>
      <c r="E3487" s="221">
        <v>0.32221215963363647</v>
      </c>
      <c r="F3487" s="221">
        <v>3814.348876953125</v>
      </c>
      <c r="G3487" s="221">
        <v>1353.8731689453125</v>
      </c>
      <c r="H3487" s="221">
        <v>-1355.249267578125</v>
      </c>
      <c r="I3487" s="221">
        <v>-0.16448912024497986</v>
      </c>
      <c r="J3487" s="221">
        <v>-0.59028679132461548</v>
      </c>
      <c r="K3487" s="180">
        <v>1.8574603796005249</v>
      </c>
      <c r="L3487" s="181">
        <v>1</v>
      </c>
      <c r="M3487" s="181">
        <v>0.70158380270004272</v>
      </c>
      <c r="N3487" s="181">
        <v>1</v>
      </c>
      <c r="O3487" s="181">
        <v>4</v>
      </c>
      <c r="P3487" s="181">
        <v>2</v>
      </c>
      <c r="Q3487" s="181">
        <v>0.51264238357543945</v>
      </c>
      <c r="R3487" s="181">
        <v>1.4170602560043335</v>
      </c>
      <c r="S3487" s="226">
        <f t="shared" si="164"/>
        <v>12.488746821880341</v>
      </c>
      <c r="T3487" s="181">
        <f t="shared" si="162"/>
        <v>6518.8445700996144</v>
      </c>
      <c r="U3487" s="226">
        <f t="shared" si="163"/>
        <v>427.67732349880561</v>
      </c>
    </row>
    <row r="3488" spans="1:21" x14ac:dyDescent="0.25">
      <c r="A3488" s="156" t="s">
        <v>15257</v>
      </c>
      <c r="B3488" s="156" t="s">
        <v>402</v>
      </c>
      <c r="C3488" s="223">
        <v>-1.740203857421875</v>
      </c>
      <c r="D3488" s="221">
        <v>-0.77269458770751953</v>
      </c>
      <c r="E3488" s="221">
        <v>-1.1480948925018311</v>
      </c>
      <c r="F3488" s="221">
        <v>2.202465295791626</v>
      </c>
      <c r="G3488" s="221">
        <v>6.3713059425354004</v>
      </c>
      <c r="H3488" s="221">
        <v>0.81682896614074707</v>
      </c>
      <c r="I3488" s="221">
        <v>-1.634796142578125</v>
      </c>
      <c r="J3488" s="221">
        <v>-2.060593843460083</v>
      </c>
      <c r="K3488" s="180">
        <v>282.45355224609375</v>
      </c>
      <c r="L3488" s="181">
        <v>70.424079895019531</v>
      </c>
      <c r="M3488" s="181">
        <v>62.094348907470703</v>
      </c>
      <c r="N3488" s="181">
        <v>49.978378295898438</v>
      </c>
      <c r="O3488" s="181">
        <v>281.69631958007813</v>
      </c>
      <c r="P3488" s="181">
        <v>391.49728393554687</v>
      </c>
      <c r="Q3488" s="181">
        <v>135.54742431640625</v>
      </c>
      <c r="R3488" s="181">
        <v>262.76510620117187</v>
      </c>
      <c r="S3488" s="226">
        <f t="shared" si="164"/>
        <v>1536.4564933776855</v>
      </c>
      <c r="T3488" s="181">
        <f t="shared" si="162"/>
        <v>844.35756245419634</v>
      </c>
      <c r="U3488" s="226">
        <f t="shared" si="163"/>
        <v>55.395182152788792</v>
      </c>
    </row>
    <row r="3489" spans="1:21" x14ac:dyDescent="0.25">
      <c r="A3489" s="156" t="s">
        <v>15258</v>
      </c>
      <c r="B3489" s="156" t="s">
        <v>402</v>
      </c>
      <c r="C3489" s="223">
        <v>-1.7282603979110718</v>
      </c>
      <c r="D3489" s="221">
        <v>-0.76075106859207153</v>
      </c>
      <c r="E3489" s="221">
        <v>-1.1361514329910278</v>
      </c>
      <c r="F3489" s="221">
        <v>2.2144086360931396</v>
      </c>
      <c r="G3489" s="221">
        <v>6.3832492828369141</v>
      </c>
      <c r="H3489" s="221">
        <v>0.82877248525619507</v>
      </c>
      <c r="I3489" s="221">
        <v>-1.6228525638580322</v>
      </c>
      <c r="J3489" s="221">
        <v>-2.0486502647399902</v>
      </c>
      <c r="K3489" s="180">
        <v>12.475184440612793</v>
      </c>
      <c r="L3489" s="181">
        <v>3.5755741596221924</v>
      </c>
      <c r="M3489" s="181">
        <v>2.577317476272583</v>
      </c>
      <c r="N3489" s="181">
        <v>2.3353159427642822</v>
      </c>
      <c r="O3489" s="181">
        <v>12.98338794708252</v>
      </c>
      <c r="P3489" s="181">
        <v>12.765586853027344</v>
      </c>
      <c r="Q3489" s="181">
        <v>3.9083263874053955</v>
      </c>
      <c r="R3489" s="181">
        <v>10.158019065856934</v>
      </c>
      <c r="S3489" s="226">
        <f t="shared" si="164"/>
        <v>60.778712272644043</v>
      </c>
      <c r="T3489" s="181">
        <f t="shared" si="162"/>
        <v>44.265734756861733</v>
      </c>
      <c r="U3489" s="226">
        <f t="shared" si="163"/>
        <v>2.9041114203515042</v>
      </c>
    </row>
    <row r="3490" spans="1:21" x14ac:dyDescent="0.25">
      <c r="A3490" s="156" t="s">
        <v>15259</v>
      </c>
      <c r="B3490" s="156" t="s">
        <v>402</v>
      </c>
      <c r="C3490" s="223">
        <v>-0.9102470874786377</v>
      </c>
      <c r="D3490" s="221">
        <v>5.7262290269136429E-2</v>
      </c>
      <c r="E3490" s="221">
        <v>-0.31813806295394897</v>
      </c>
      <c r="F3490" s="221">
        <v>3.0324223041534424</v>
      </c>
      <c r="G3490" s="221">
        <v>7.2012629508972168</v>
      </c>
      <c r="H3490" s="221">
        <v>1.6467858552932739</v>
      </c>
      <c r="I3490" s="221">
        <v>-0.80483931303024292</v>
      </c>
      <c r="J3490" s="221">
        <v>-1.2306370735168457</v>
      </c>
      <c r="K3490" s="180">
        <v>10.381125450134277</v>
      </c>
      <c r="L3490" s="181">
        <v>4.312159538269043</v>
      </c>
      <c r="M3490" s="181">
        <v>2.4156079292297363</v>
      </c>
      <c r="N3490" s="181">
        <v>2.3157894611358643</v>
      </c>
      <c r="O3490" s="181">
        <v>12.796732902526855</v>
      </c>
      <c r="P3490" s="181">
        <v>13.974591255187988</v>
      </c>
      <c r="Q3490" s="181">
        <v>4.7912883758544922</v>
      </c>
      <c r="R3490" s="181">
        <v>10.181488037109375</v>
      </c>
      <c r="S3490" s="226">
        <f t="shared" si="164"/>
        <v>61.168782949447632</v>
      </c>
      <c r="T3490" s="181">
        <f t="shared" si="162"/>
        <v>95.831353580697765</v>
      </c>
      <c r="U3490" s="226">
        <f t="shared" si="163"/>
        <v>6.2871412818536054</v>
      </c>
    </row>
    <row r="3491" spans="1:21" x14ac:dyDescent="0.25">
      <c r="A3491" s="156" t="s">
        <v>17134</v>
      </c>
      <c r="B3491" s="156" t="s">
        <v>402</v>
      </c>
      <c r="C3491" s="223">
        <v>-1.8535312414169312</v>
      </c>
      <c r="D3491" s="221">
        <v>-0.88602191209793091</v>
      </c>
      <c r="E3491" s="221">
        <v>-1.2614221572875977</v>
      </c>
      <c r="F3491" s="221">
        <v>2.0891377925872803</v>
      </c>
      <c r="G3491" s="221">
        <v>6.2579784393310547</v>
      </c>
      <c r="H3491" s="221">
        <v>0.70350164175033569</v>
      </c>
      <c r="I3491" s="221">
        <v>-1.7481235265731812</v>
      </c>
      <c r="J3491" s="221">
        <v>-2.1739213466644287</v>
      </c>
      <c r="K3491" s="180">
        <v>18.438526153564453</v>
      </c>
      <c r="L3491" s="181">
        <v>5.102485179901123</v>
      </c>
      <c r="M3491" s="181">
        <v>3.661198616027832</v>
      </c>
      <c r="N3491" s="181">
        <v>3.9759624004364014</v>
      </c>
      <c r="O3491" s="181">
        <v>20.293973922729492</v>
      </c>
      <c r="P3491" s="181">
        <v>24.120838165283203</v>
      </c>
      <c r="Q3491" s="181">
        <v>7.7696928977966309</v>
      </c>
      <c r="R3491" s="181">
        <v>17.693033218383789</v>
      </c>
      <c r="S3491" s="226">
        <f t="shared" si="164"/>
        <v>101.05571055412292</v>
      </c>
      <c r="T3491" s="181">
        <f t="shared" si="162"/>
        <v>56.913373266191826</v>
      </c>
      <c r="U3491" s="226">
        <f t="shared" si="163"/>
        <v>3.7338762855948033</v>
      </c>
    </row>
    <row r="3492" spans="1:21" x14ac:dyDescent="0.25">
      <c r="A3492" s="156" t="s">
        <v>17135</v>
      </c>
      <c r="B3492" s="156" t="s">
        <v>402</v>
      </c>
      <c r="C3492" s="223">
        <v>-1.6517817974090576</v>
      </c>
      <c r="D3492" s="221">
        <v>-0.68427234888076782</v>
      </c>
      <c r="E3492" s="221">
        <v>-1.0596725940704346</v>
      </c>
      <c r="F3492" s="221">
        <v>2.2908875942230225</v>
      </c>
      <c r="G3492" s="221">
        <v>107.25592041015625</v>
      </c>
      <c r="H3492" s="221">
        <v>0.90525120496749878</v>
      </c>
      <c r="I3492" s="221">
        <v>-1.5463740825653076</v>
      </c>
      <c r="J3492" s="221">
        <v>-1.9721717834472656</v>
      </c>
      <c r="K3492" s="180">
        <v>48.622714996337891</v>
      </c>
      <c r="L3492" s="181">
        <v>16.398891448974609</v>
      </c>
      <c r="M3492" s="181">
        <v>9.3473682403564453</v>
      </c>
      <c r="N3492" s="181">
        <v>9.5933513641357422</v>
      </c>
      <c r="O3492" s="181">
        <v>50.385597229003906</v>
      </c>
      <c r="P3492" s="181">
        <v>61.577838897705078</v>
      </c>
      <c r="Q3492" s="181">
        <v>22.95844841003418</v>
      </c>
      <c r="R3492" s="181">
        <v>70.556236267089844</v>
      </c>
      <c r="S3492" s="226">
        <f t="shared" si="164"/>
        <v>289.4404468536377</v>
      </c>
      <c r="T3492" s="181">
        <f t="shared" si="162"/>
        <v>5205.7823672980321</v>
      </c>
      <c r="U3492" s="226">
        <f t="shared" si="163"/>
        <v>341.53216043457178</v>
      </c>
    </row>
    <row r="3493" spans="1:21" x14ac:dyDescent="0.25">
      <c r="A3493" s="156" t="s">
        <v>16038</v>
      </c>
      <c r="B3493" s="156" t="s">
        <v>402</v>
      </c>
      <c r="C3493" s="223">
        <v>-1.3661010265350342</v>
      </c>
      <c r="D3493" s="221">
        <v>-0.39859166741371155</v>
      </c>
      <c r="E3493" s="221">
        <v>-0.77399206161499023</v>
      </c>
      <c r="F3493" s="221">
        <v>2.5765681266784668</v>
      </c>
      <c r="G3493" s="221">
        <v>6.7454090118408203</v>
      </c>
      <c r="H3493" s="221">
        <v>1.1909319162368774</v>
      </c>
      <c r="I3493" s="221">
        <v>-1.2606933116912842</v>
      </c>
      <c r="J3493" s="221">
        <v>-1.6864908933639526</v>
      </c>
      <c r="K3493" s="180">
        <v>49.109184265136719</v>
      </c>
      <c r="L3493" s="181">
        <v>14.668977737426758</v>
      </c>
      <c r="M3493" s="181">
        <v>9.4870014190673828</v>
      </c>
      <c r="N3493" s="181">
        <v>7.892547607421875</v>
      </c>
      <c r="O3493" s="181">
        <v>51.261699676513672</v>
      </c>
      <c r="P3493" s="181">
        <v>65.292892456054688</v>
      </c>
      <c r="Q3493" s="181">
        <v>23.119583129882813</v>
      </c>
      <c r="R3493" s="181">
        <v>53.334487915039063</v>
      </c>
      <c r="S3493" s="226">
        <f t="shared" si="164"/>
        <v>274.16637420654297</v>
      </c>
      <c r="T3493" s="181">
        <f t="shared" si="162"/>
        <v>244.50347198186381</v>
      </c>
      <c r="U3493" s="226">
        <f t="shared" si="163"/>
        <v>16.04097004598022</v>
      </c>
    </row>
    <row r="3494" spans="1:21" x14ac:dyDescent="0.25">
      <c r="A3494" s="156" t="s">
        <v>17136</v>
      </c>
      <c r="B3494" s="156" t="s">
        <v>402</v>
      </c>
      <c r="C3494" s="223">
        <v>-1.1414501667022705</v>
      </c>
      <c r="D3494" s="221">
        <v>-0.17394088208675385</v>
      </c>
      <c r="E3494" s="221">
        <v>-0.54934126138687134</v>
      </c>
      <c r="F3494" s="221">
        <v>2.8012189865112305</v>
      </c>
      <c r="G3494" s="221">
        <v>30.160078048706055</v>
      </c>
      <c r="H3494" s="221">
        <v>1.4155827760696411</v>
      </c>
      <c r="I3494" s="221">
        <v>-1.0360424518585205</v>
      </c>
      <c r="J3494" s="221">
        <v>-1.4618401527404785</v>
      </c>
      <c r="K3494" s="180">
        <v>201.29103088378906</v>
      </c>
      <c r="L3494" s="181">
        <v>53.613780975341797</v>
      </c>
      <c r="M3494" s="181">
        <v>56.725296020507813</v>
      </c>
      <c r="N3494" s="181">
        <v>49.544876098632812</v>
      </c>
      <c r="O3494" s="181">
        <v>219.00271606445312</v>
      </c>
      <c r="P3494" s="181">
        <v>221.63554382324219</v>
      </c>
      <c r="Q3494" s="181">
        <v>71.804168701171875</v>
      </c>
      <c r="R3494" s="181">
        <v>167.78240966796875</v>
      </c>
      <c r="S3494" s="226">
        <f t="shared" si="164"/>
        <v>1041.3998222351074</v>
      </c>
      <c r="T3494" s="181">
        <f t="shared" si="162"/>
        <v>6467.7544302430706</v>
      </c>
      <c r="U3494" s="226">
        <f t="shared" si="163"/>
        <v>424.3254880567938</v>
      </c>
    </row>
    <row r="3495" spans="1:21" x14ac:dyDescent="0.25">
      <c r="A3495" s="156" t="s">
        <v>17137</v>
      </c>
      <c r="B3495" s="156" t="s">
        <v>402</v>
      </c>
      <c r="C3495" s="223">
        <v>2.4860653877258301</v>
      </c>
      <c r="D3495" s="221">
        <v>3.4535746574401855</v>
      </c>
      <c r="E3495" s="221">
        <v>3.078174352645874</v>
      </c>
      <c r="F3495" s="221">
        <v>6.428734302520752</v>
      </c>
      <c r="G3495" s="221">
        <v>10.597575187683105</v>
      </c>
      <c r="H3495" s="221">
        <v>5.043097972869873</v>
      </c>
      <c r="I3495" s="221">
        <v>2.5914731025695801</v>
      </c>
      <c r="J3495" s="221">
        <v>2.1656754016876221</v>
      </c>
      <c r="K3495" s="180">
        <v>28.677595138549805</v>
      </c>
      <c r="L3495" s="181">
        <v>9.8019123077392578</v>
      </c>
      <c r="M3495" s="181">
        <v>6.8893442153930664</v>
      </c>
      <c r="N3495" s="181">
        <v>5.0969944000244141</v>
      </c>
      <c r="O3495" s="181">
        <v>25.260929107666016</v>
      </c>
      <c r="P3495" s="181">
        <v>40.495903015136719</v>
      </c>
      <c r="Q3495" s="181">
        <v>10.64207649230957</v>
      </c>
      <c r="R3495" s="181">
        <v>34.838798522949219</v>
      </c>
      <c r="S3495" s="226">
        <f t="shared" si="164"/>
        <v>161.70355319976807</v>
      </c>
      <c r="T3495" s="181">
        <f t="shared" si="162"/>
        <v>734.07742393239255</v>
      </c>
      <c r="U3495" s="226">
        <f t="shared" si="163"/>
        <v>48.160109438459322</v>
      </c>
    </row>
    <row r="3496" spans="1:21" x14ac:dyDescent="0.25">
      <c r="A3496" s="156" t="s">
        <v>17138</v>
      </c>
      <c r="B3496" s="156" t="s">
        <v>402</v>
      </c>
      <c r="C3496" s="223">
        <v>-1.7245566844940186</v>
      </c>
      <c r="D3496" s="221">
        <v>-0.75704723596572876</v>
      </c>
      <c r="E3496" s="221">
        <v>-1.1324477195739746</v>
      </c>
      <c r="F3496" s="221">
        <v>2.2181124687194824</v>
      </c>
      <c r="G3496" s="221">
        <v>6.3869533538818359</v>
      </c>
      <c r="H3496" s="221">
        <v>0.83247625827789307</v>
      </c>
      <c r="I3496" s="221">
        <v>-1.6191489696502686</v>
      </c>
      <c r="J3496" s="221">
        <v>-2.0449466705322266</v>
      </c>
      <c r="K3496" s="180">
        <v>137.32884216308594</v>
      </c>
      <c r="L3496" s="181">
        <v>44.658905029296875</v>
      </c>
      <c r="M3496" s="181">
        <v>22.816051483154297</v>
      </c>
      <c r="N3496" s="181">
        <v>21.734722137451172</v>
      </c>
      <c r="O3496" s="181">
        <v>133.43605041503906</v>
      </c>
      <c r="P3496" s="181">
        <v>157.87409973144531</v>
      </c>
      <c r="Q3496" s="181">
        <v>52.120079040527344</v>
      </c>
      <c r="R3496" s="181">
        <v>138.62643432617187</v>
      </c>
      <c r="S3496" s="226">
        <f t="shared" si="164"/>
        <v>708.59518432617187</v>
      </c>
      <c r="T3496" s="181">
        <f t="shared" si="162"/>
        <v>367.53423131647833</v>
      </c>
      <c r="U3496" s="226">
        <f t="shared" si="163"/>
        <v>24.112563914255194</v>
      </c>
    </row>
    <row r="3497" spans="1:21" x14ac:dyDescent="0.25">
      <c r="A3497" s="156" t="s">
        <v>17139</v>
      </c>
      <c r="B3497" s="156" t="s">
        <v>402</v>
      </c>
      <c r="C3497" s="223">
        <v>-2.441192626953125</v>
      </c>
      <c r="D3497" s="221">
        <v>-1.47368323802948</v>
      </c>
      <c r="E3497" s="221">
        <v>-1.8490836620330811</v>
      </c>
      <c r="F3497" s="221">
        <v>155.85601806640625</v>
      </c>
      <c r="G3497" s="221">
        <v>17.66840934753418</v>
      </c>
      <c r="H3497" s="221">
        <v>17.186624526977539</v>
      </c>
      <c r="I3497" s="221">
        <v>-2.335784912109375</v>
      </c>
      <c r="J3497" s="221">
        <v>-2.761582612991333</v>
      </c>
      <c r="K3497" s="180">
        <v>229.34140014648437</v>
      </c>
      <c r="L3497" s="181">
        <v>60.26727294921875</v>
      </c>
      <c r="M3497" s="181">
        <v>36.486133575439453</v>
      </c>
      <c r="N3497" s="181">
        <v>32.902671813964844</v>
      </c>
      <c r="O3497" s="181">
        <v>206.21180725097656</v>
      </c>
      <c r="P3497" s="181">
        <v>290.26022338867187</v>
      </c>
      <c r="Q3497" s="181">
        <v>93.169944763183594</v>
      </c>
      <c r="R3497" s="181">
        <v>282.76751708984375</v>
      </c>
      <c r="S3497" s="226">
        <f t="shared" si="164"/>
        <v>1231.4069709777832</v>
      </c>
      <c r="T3497" s="181">
        <f t="shared" si="162"/>
        <v>12045.449381494371</v>
      </c>
      <c r="U3497" s="226">
        <f t="shared" si="163"/>
        <v>790.25745995645593</v>
      </c>
    </row>
    <row r="3498" spans="1:21" x14ac:dyDescent="0.25">
      <c r="A3498" s="156" t="s">
        <v>17140</v>
      </c>
      <c r="B3498" s="156" t="s">
        <v>402</v>
      </c>
      <c r="C3498" s="223">
        <v>-2.3418097496032715</v>
      </c>
      <c r="D3498" s="221">
        <v>-1.374300479888916</v>
      </c>
      <c r="E3498" s="221">
        <v>-1.7497007846832275</v>
      </c>
      <c r="F3498" s="221">
        <v>1.6008594036102295</v>
      </c>
      <c r="G3498" s="221">
        <v>48.244903564453125</v>
      </c>
      <c r="H3498" s="221">
        <v>0.21522310376167297</v>
      </c>
      <c r="I3498" s="221">
        <v>-2.2364020347595215</v>
      </c>
      <c r="J3498" s="221">
        <v>-2.6621994972229004</v>
      </c>
      <c r="K3498" s="180">
        <v>431.292724609375</v>
      </c>
      <c r="L3498" s="181">
        <v>149.06268310546875</v>
      </c>
      <c r="M3498" s="181">
        <v>101.02352142333984</v>
      </c>
      <c r="N3498" s="181">
        <v>106.67518615722656</v>
      </c>
      <c r="O3498" s="181">
        <v>478.27218627929687</v>
      </c>
      <c r="P3498" s="181">
        <v>563.753662109375</v>
      </c>
      <c r="Q3498" s="181">
        <v>177.32099914550781</v>
      </c>
      <c r="R3498" s="181">
        <v>632.98651123046875</v>
      </c>
      <c r="S3498" s="226">
        <f t="shared" si="164"/>
        <v>2640.3874740600586</v>
      </c>
      <c r="T3498" s="181">
        <f t="shared" si="162"/>
        <v>19892.979518117012</v>
      </c>
      <c r="U3498" s="226">
        <f t="shared" si="163"/>
        <v>1305.1049377289933</v>
      </c>
    </row>
    <row r="3499" spans="1:21" x14ac:dyDescent="0.25">
      <c r="A3499" s="156" t="s">
        <v>17141</v>
      </c>
      <c r="B3499" s="156" t="s">
        <v>402</v>
      </c>
      <c r="C3499" s="223">
        <v>-1.6704031229019165</v>
      </c>
      <c r="D3499" s="221">
        <v>-0.70289367437362671</v>
      </c>
      <c r="E3499" s="221">
        <v>-1.0782941579818726</v>
      </c>
      <c r="F3499" s="221">
        <v>2.272266149520874</v>
      </c>
      <c r="G3499" s="221">
        <v>6.4411067962646484</v>
      </c>
      <c r="H3499" s="221">
        <v>0.88662987947463989</v>
      </c>
      <c r="I3499" s="221">
        <v>-1.5649954080581665</v>
      </c>
      <c r="J3499" s="221">
        <v>-1.990792989730835</v>
      </c>
      <c r="K3499" s="180">
        <v>25.548662185668945</v>
      </c>
      <c r="L3499" s="181">
        <v>7.2364425659179687</v>
      </c>
      <c r="M3499" s="181">
        <v>5.3067245483398437</v>
      </c>
      <c r="N3499" s="181">
        <v>6.894721508026123</v>
      </c>
      <c r="O3499" s="181">
        <v>30.453361511230469</v>
      </c>
      <c r="P3499" s="181">
        <v>26.895444869995117</v>
      </c>
      <c r="Q3499" s="181">
        <v>7.6585683822631836</v>
      </c>
      <c r="R3499" s="181">
        <v>25.950687408447266</v>
      </c>
      <c r="S3499" s="226">
        <f t="shared" si="164"/>
        <v>135.94461297988892</v>
      </c>
      <c r="T3499" s="181">
        <f t="shared" si="162"/>
        <v>118.53300532972514</v>
      </c>
      <c r="U3499" s="226">
        <f t="shared" si="163"/>
        <v>7.7765128345301013</v>
      </c>
    </row>
    <row r="3500" spans="1:21" x14ac:dyDescent="0.25">
      <c r="A3500" s="156" t="s">
        <v>17142</v>
      </c>
      <c r="B3500" s="156" t="s">
        <v>402</v>
      </c>
      <c r="C3500" s="223">
        <v>-1.2877699136734009</v>
      </c>
      <c r="D3500" s="221">
        <v>9.5734506845474243E-2</v>
      </c>
      <c r="E3500" s="221">
        <v>5.7878293991088867</v>
      </c>
      <c r="F3500" s="221">
        <v>2.6548993587493896</v>
      </c>
      <c r="G3500" s="221">
        <v>27.198486328125</v>
      </c>
      <c r="H3500" s="221">
        <v>3.7901010513305664</v>
      </c>
      <c r="I3500" s="221">
        <v>-1.1823621988296509</v>
      </c>
      <c r="J3500" s="221">
        <v>-1.6081598997116089</v>
      </c>
      <c r="K3500" s="180">
        <v>1426.44091796875</v>
      </c>
      <c r="L3500" s="181">
        <v>520.409912109375</v>
      </c>
      <c r="M3500" s="181">
        <v>336.52578735351562</v>
      </c>
      <c r="N3500" s="181">
        <v>349.02276611328125</v>
      </c>
      <c r="O3500" s="181">
        <v>1426.44091796875</v>
      </c>
      <c r="P3500" s="181">
        <v>1780.8194580078125</v>
      </c>
      <c r="Q3500" s="181">
        <v>630.20477294921875</v>
      </c>
      <c r="R3500" s="181">
        <v>1636.2115478515625</v>
      </c>
      <c r="S3500" s="226">
        <f t="shared" si="164"/>
        <v>8106.0760803222656</v>
      </c>
      <c r="T3500" s="181">
        <f t="shared" si="162"/>
        <v>43257.367057565833</v>
      </c>
      <c r="U3500" s="226">
        <f t="shared" si="163"/>
        <v>2837.9561386754249</v>
      </c>
    </row>
    <row r="3501" spans="1:21" x14ac:dyDescent="0.25">
      <c r="A3501" s="156" t="s">
        <v>17143</v>
      </c>
      <c r="B3501" s="156" t="s">
        <v>402</v>
      </c>
      <c r="C3501" s="223">
        <v>-1.346516489982605</v>
      </c>
      <c r="D3501" s="221">
        <v>-0.37900716066360474</v>
      </c>
      <c r="E3501" s="221">
        <v>16.818868637084961</v>
      </c>
      <c r="F3501" s="221">
        <v>19.031999588012695</v>
      </c>
      <c r="G3501" s="221">
        <v>10.750590324401855</v>
      </c>
      <c r="H3501" s="221">
        <v>1.2169716358184814</v>
      </c>
      <c r="I3501" s="221">
        <v>-1.241108775138855</v>
      </c>
      <c r="J3501" s="221">
        <v>-1.666906476020813</v>
      </c>
      <c r="K3501" s="180">
        <v>1315</v>
      </c>
      <c r="L3501" s="181">
        <v>466</v>
      </c>
      <c r="M3501" s="181">
        <v>289</v>
      </c>
      <c r="N3501" s="181">
        <v>309</v>
      </c>
      <c r="O3501" s="181">
        <v>1385</v>
      </c>
      <c r="P3501" s="181">
        <v>1597</v>
      </c>
      <c r="Q3501" s="181">
        <v>547</v>
      </c>
      <c r="R3501" s="181">
        <v>1735</v>
      </c>
      <c r="S3501" s="226">
        <f t="shared" si="164"/>
        <v>7643</v>
      </c>
      <c r="T3501" s="181">
        <f t="shared" si="162"/>
        <v>22056.356453418732</v>
      </c>
      <c r="U3501" s="226">
        <f t="shared" si="163"/>
        <v>1447.0361108777879</v>
      </c>
    </row>
    <row r="3502" spans="1:21" x14ac:dyDescent="0.25">
      <c r="A3502" s="156" t="s">
        <v>17144</v>
      </c>
      <c r="B3502" s="156" t="s">
        <v>402</v>
      </c>
      <c r="C3502" s="223">
        <v>-1.3930401802062988</v>
      </c>
      <c r="D3502" s="221">
        <v>-0.42553055286407471</v>
      </c>
      <c r="E3502" s="221">
        <v>-0.80093097686767578</v>
      </c>
      <c r="F3502" s="221">
        <v>2.5496292114257813</v>
      </c>
      <c r="G3502" s="221">
        <v>6.8034286499023437</v>
      </c>
      <c r="H3502" s="221">
        <v>1.1639928817749023</v>
      </c>
      <c r="I3502" s="221">
        <v>-1.2876322269439697</v>
      </c>
      <c r="J3502" s="221">
        <v>-1.7134299278259277</v>
      </c>
      <c r="K3502" s="180">
        <v>122.86815643310547</v>
      </c>
      <c r="L3502" s="181">
        <v>41.247035980224609</v>
      </c>
      <c r="M3502" s="181">
        <v>26.406831741333008</v>
      </c>
      <c r="N3502" s="181">
        <v>23.787973403930664</v>
      </c>
      <c r="O3502" s="181">
        <v>121.34048461914062</v>
      </c>
      <c r="P3502" s="181">
        <v>189.64906311035156</v>
      </c>
      <c r="Q3502" s="181">
        <v>67.65386962890625</v>
      </c>
      <c r="R3502" s="181">
        <v>188.33964538574219</v>
      </c>
      <c r="S3502" s="226">
        <f t="shared" si="164"/>
        <v>781.29306030273437</v>
      </c>
      <c r="T3502" s="181">
        <f t="shared" si="162"/>
        <v>487.24971065978252</v>
      </c>
      <c r="U3502" s="226">
        <f t="shared" si="163"/>
        <v>31.966654502909694</v>
      </c>
    </row>
    <row r="3503" spans="1:21" x14ac:dyDescent="0.25">
      <c r="A3503" s="156" t="s">
        <v>17145</v>
      </c>
      <c r="B3503" s="156" t="s">
        <v>402</v>
      </c>
      <c r="C3503" s="223">
        <v>-0.98612034320831299</v>
      </c>
      <c r="D3503" s="221">
        <v>4.7438597679138184</v>
      </c>
      <c r="E3503" s="221">
        <v>-0.90671277046203613</v>
      </c>
      <c r="F3503" s="221">
        <v>2.4438474178314209</v>
      </c>
      <c r="G3503" s="221">
        <v>7.0630974769592285</v>
      </c>
      <c r="H3503" s="221">
        <v>15.377841949462891</v>
      </c>
      <c r="I3503" s="221">
        <v>-1.3934140205383301</v>
      </c>
      <c r="J3503" s="221">
        <v>-1.8192118406295776</v>
      </c>
      <c r="K3503" s="180">
        <v>482.57083129882813</v>
      </c>
      <c r="L3503" s="181">
        <v>162.20188903808594</v>
      </c>
      <c r="M3503" s="181">
        <v>69.399818420410156</v>
      </c>
      <c r="N3503" s="181">
        <v>75.048637390136719</v>
      </c>
      <c r="O3503" s="181">
        <v>453.51974487304687</v>
      </c>
      <c r="P3503" s="181">
        <v>709.3306884765625</v>
      </c>
      <c r="Q3503" s="181">
        <v>207.39247131347656</v>
      </c>
      <c r="R3503" s="181">
        <v>513.23583984375</v>
      </c>
      <c r="S3503" s="226">
        <f t="shared" si="164"/>
        <v>2672.6999206542969</v>
      </c>
      <c r="T3503" s="181">
        <f t="shared" si="162"/>
        <v>13302.632907871575</v>
      </c>
      <c r="U3503" s="226">
        <f t="shared" si="163"/>
        <v>872.73662937459972</v>
      </c>
    </row>
    <row r="3504" spans="1:21" x14ac:dyDescent="0.25">
      <c r="A3504" s="156" t="s">
        <v>17146</v>
      </c>
      <c r="B3504" s="156" t="s">
        <v>402</v>
      </c>
      <c r="C3504" s="223">
        <v>-1.5697259902954102</v>
      </c>
      <c r="D3504" s="221">
        <v>-0.60221666097640991</v>
      </c>
      <c r="E3504" s="221">
        <v>-0.97761696577072144</v>
      </c>
      <c r="F3504" s="221">
        <v>2.3729431629180908</v>
      </c>
      <c r="G3504" s="221">
        <v>6.5417838096618652</v>
      </c>
      <c r="H3504" s="221">
        <v>5.9847583770751953</v>
      </c>
      <c r="I3504" s="221">
        <v>-1.4643182754516602</v>
      </c>
      <c r="J3504" s="221">
        <v>-1.8901159763336182</v>
      </c>
      <c r="K3504" s="180">
        <v>732</v>
      </c>
      <c r="L3504" s="181">
        <v>428</v>
      </c>
      <c r="M3504" s="181">
        <v>141</v>
      </c>
      <c r="N3504" s="181">
        <v>146</v>
      </c>
      <c r="O3504" s="181">
        <v>601</v>
      </c>
      <c r="P3504" s="181">
        <v>755</v>
      </c>
      <c r="Q3504" s="181">
        <v>225</v>
      </c>
      <c r="R3504" s="181">
        <v>805</v>
      </c>
      <c r="S3504" s="226">
        <f t="shared" si="164"/>
        <v>3833</v>
      </c>
      <c r="T3504" s="181">
        <f t="shared" si="162"/>
        <v>5400.9072251915932</v>
      </c>
      <c r="U3504" s="226">
        <f t="shared" si="163"/>
        <v>354.33358192493381</v>
      </c>
    </row>
    <row r="3505" spans="1:21" x14ac:dyDescent="0.25">
      <c r="A3505" s="156" t="s">
        <v>17147</v>
      </c>
      <c r="B3505" s="156" t="s">
        <v>402</v>
      </c>
      <c r="C3505" s="223">
        <v>-0.77485299110412598</v>
      </c>
      <c r="D3505" s="221">
        <v>7.1461100578308105</v>
      </c>
      <c r="E3505" s="221">
        <v>0.43994441628456116</v>
      </c>
      <c r="F3505" s="221">
        <v>10.401025772094727</v>
      </c>
      <c r="G3505" s="221">
        <v>12.146010398864746</v>
      </c>
      <c r="H3505" s="221">
        <v>7.3425793647766113</v>
      </c>
      <c r="I3505" s="221">
        <v>0.62422710657119751</v>
      </c>
      <c r="J3505" s="221">
        <v>-1.0952427387237549</v>
      </c>
      <c r="K3505" s="180">
        <v>855</v>
      </c>
      <c r="L3505" s="181">
        <v>274</v>
      </c>
      <c r="M3505" s="181">
        <v>298</v>
      </c>
      <c r="N3505" s="181">
        <v>333</v>
      </c>
      <c r="O3505" s="181">
        <v>1056</v>
      </c>
      <c r="P3505" s="181">
        <v>926</v>
      </c>
      <c r="Q3505" s="181">
        <v>255</v>
      </c>
      <c r="R3505" s="181">
        <v>827</v>
      </c>
      <c r="S3505" s="226">
        <f t="shared" si="164"/>
        <v>4824</v>
      </c>
      <c r="T3505" s="181">
        <f t="shared" si="162"/>
        <v>23769.007506847382</v>
      </c>
      <c r="U3505" s="226">
        <f t="shared" si="163"/>
        <v>1559.396823077831</v>
      </c>
    </row>
    <row r="3506" spans="1:21" x14ac:dyDescent="0.25">
      <c r="A3506" s="156" t="s">
        <v>17148</v>
      </c>
      <c r="B3506" s="156" t="s">
        <v>402</v>
      </c>
      <c r="C3506" s="223">
        <v>-0.38714972138404846</v>
      </c>
      <c r="D3506" s="221">
        <v>0.58035963773727417</v>
      </c>
      <c r="E3506" s="221">
        <v>0.20495927333831787</v>
      </c>
      <c r="F3506" s="221">
        <v>3.5555195808410645</v>
      </c>
      <c r="G3506" s="221">
        <v>35.476692199707031</v>
      </c>
      <c r="H3506" s="221">
        <v>9.6803960800170898</v>
      </c>
      <c r="I3506" s="221">
        <v>-0.2817419171333313</v>
      </c>
      <c r="J3506" s="221">
        <v>-0.70753961801528931</v>
      </c>
      <c r="K3506" s="180">
        <v>368</v>
      </c>
      <c r="L3506" s="181">
        <v>112</v>
      </c>
      <c r="M3506" s="181">
        <v>70</v>
      </c>
      <c r="N3506" s="181">
        <v>64</v>
      </c>
      <c r="O3506" s="181">
        <v>366</v>
      </c>
      <c r="P3506" s="181">
        <v>501</v>
      </c>
      <c r="Q3506" s="181">
        <v>148</v>
      </c>
      <c r="R3506" s="181">
        <v>306</v>
      </c>
      <c r="S3506" s="226">
        <f t="shared" si="164"/>
        <v>1935</v>
      </c>
      <c r="T3506" s="181">
        <f t="shared" si="162"/>
        <v>17740.572438597679</v>
      </c>
      <c r="U3506" s="226">
        <f t="shared" si="163"/>
        <v>1163.8934563154025</v>
      </c>
    </row>
    <row r="3507" spans="1:21" x14ac:dyDescent="0.25">
      <c r="A3507" s="156" t="s">
        <v>17149</v>
      </c>
      <c r="B3507" s="156" t="s">
        <v>402</v>
      </c>
      <c r="C3507" s="223">
        <v>-0.71552175283432007</v>
      </c>
      <c r="D3507" s="221">
        <v>0.2519875168800354</v>
      </c>
      <c r="E3507" s="221">
        <v>16.792013168334961</v>
      </c>
      <c r="F3507" s="221">
        <v>18.675561904907227</v>
      </c>
      <c r="G3507" s="221">
        <v>19.809141159057617</v>
      </c>
      <c r="H3507" s="221">
        <v>6.3315320014953613</v>
      </c>
      <c r="I3507" s="221">
        <v>-0.61011403799057007</v>
      </c>
      <c r="J3507" s="221">
        <v>-1.0359117984771729</v>
      </c>
      <c r="K3507" s="180">
        <v>1011.7596435546875</v>
      </c>
      <c r="L3507" s="181">
        <v>316.29049682617187</v>
      </c>
      <c r="M3507" s="181">
        <v>219.18376159667969</v>
      </c>
      <c r="N3507" s="181">
        <v>222.883056640625</v>
      </c>
      <c r="O3507" s="181">
        <v>1060.775390625</v>
      </c>
      <c r="P3507" s="181">
        <v>1268.8612060546875</v>
      </c>
      <c r="Q3507" s="181">
        <v>446.69094848632812</v>
      </c>
      <c r="R3507" s="181">
        <v>1471.398193359375</v>
      </c>
      <c r="S3507" s="226">
        <f t="shared" si="164"/>
        <v>6017.8426971435547</v>
      </c>
      <c r="T3507" s="181">
        <f t="shared" si="162"/>
        <v>34448.881771630833</v>
      </c>
      <c r="U3507" s="226">
        <f t="shared" si="163"/>
        <v>2260.063941575575</v>
      </c>
    </row>
    <row r="3508" spans="1:21" x14ac:dyDescent="0.25">
      <c r="A3508" s="156" t="s">
        <v>17150</v>
      </c>
      <c r="B3508" s="156" t="s">
        <v>402</v>
      </c>
      <c r="C3508" s="223">
        <v>-0.89212065935134888</v>
      </c>
      <c r="D3508" s="221">
        <v>7.538866251707077E-2</v>
      </c>
      <c r="E3508" s="221">
        <v>-0.30001169443130493</v>
      </c>
      <c r="F3508" s="221">
        <v>20.266403198242188</v>
      </c>
      <c r="G3508" s="221">
        <v>23.307096481323242</v>
      </c>
      <c r="H3508" s="221">
        <v>11.509313583374023</v>
      </c>
      <c r="I3508" s="221">
        <v>0.78204041719436646</v>
      </c>
      <c r="J3508" s="221">
        <v>-1.2125105857849121</v>
      </c>
      <c r="K3508" s="180">
        <v>1079</v>
      </c>
      <c r="L3508" s="181">
        <v>377</v>
      </c>
      <c r="M3508" s="181">
        <v>312</v>
      </c>
      <c r="N3508" s="181">
        <v>295</v>
      </c>
      <c r="O3508" s="181">
        <v>1273</v>
      </c>
      <c r="P3508" s="181">
        <v>1244</v>
      </c>
      <c r="Q3508" s="181">
        <v>414</v>
      </c>
      <c r="R3508" s="181">
        <v>1443</v>
      </c>
      <c r="S3508" s="226">
        <f t="shared" si="164"/>
        <v>6437</v>
      </c>
      <c r="T3508" s="181">
        <f t="shared" si="162"/>
        <v>47512.44050502032</v>
      </c>
      <c r="U3508" s="226">
        <f t="shared" si="163"/>
        <v>3117.115797067213</v>
      </c>
    </row>
    <row r="3509" spans="1:21" x14ac:dyDescent="0.25">
      <c r="A3509" s="156" t="s">
        <v>17151</v>
      </c>
      <c r="B3509" s="156" t="s">
        <v>402</v>
      </c>
      <c r="C3509" s="223">
        <v>0.20585255324840546</v>
      </c>
      <c r="D3509" s="221">
        <v>4.332984447479248</v>
      </c>
      <c r="E3509" s="221">
        <v>18.857223510742187</v>
      </c>
      <c r="F3509" s="221">
        <v>78.485816955566406</v>
      </c>
      <c r="G3509" s="221">
        <v>23.065582275390625</v>
      </c>
      <c r="H3509" s="221">
        <v>3.7680535316467285</v>
      </c>
      <c r="I3509" s="221">
        <v>0.31126037240028381</v>
      </c>
      <c r="J3509" s="221">
        <v>0.50713831186294556</v>
      </c>
      <c r="K3509" s="180">
        <v>1771</v>
      </c>
      <c r="L3509" s="181">
        <v>641</v>
      </c>
      <c r="M3509" s="181">
        <v>579</v>
      </c>
      <c r="N3509" s="181">
        <v>587</v>
      </c>
      <c r="O3509" s="181">
        <v>2061</v>
      </c>
      <c r="P3509" s="181">
        <v>2179</v>
      </c>
      <c r="Q3509" s="181">
        <v>680</v>
      </c>
      <c r="R3509" s="181">
        <v>1708</v>
      </c>
      <c r="S3509" s="226">
        <f t="shared" si="164"/>
        <v>10206</v>
      </c>
      <c r="T3509" s="181">
        <f t="shared" si="162"/>
        <v>116958.11787320673</v>
      </c>
      <c r="U3509" s="226">
        <f t="shared" si="163"/>
        <v>7673.1902832753867</v>
      </c>
    </row>
    <row r="3510" spans="1:21" x14ac:dyDescent="0.25">
      <c r="A3510" s="156" t="s">
        <v>17152</v>
      </c>
      <c r="B3510" s="156" t="s">
        <v>402</v>
      </c>
      <c r="C3510" s="223">
        <v>-1.8712480068206787</v>
      </c>
      <c r="D3510" s="221">
        <v>-0.90373861789703369</v>
      </c>
      <c r="E3510" s="221">
        <v>-1.2791390419006348</v>
      </c>
      <c r="F3510" s="221">
        <v>18.996562957763672</v>
      </c>
      <c r="G3510" s="221">
        <v>18.652421951293945</v>
      </c>
      <c r="H3510" s="221">
        <v>0.68578493595123291</v>
      </c>
      <c r="I3510" s="221">
        <v>-1.7658402919769287</v>
      </c>
      <c r="J3510" s="221">
        <v>-2.1916377544403076</v>
      </c>
      <c r="K3510" s="180">
        <v>403</v>
      </c>
      <c r="L3510" s="181">
        <v>145</v>
      </c>
      <c r="M3510" s="181">
        <v>76</v>
      </c>
      <c r="N3510" s="181">
        <v>67</v>
      </c>
      <c r="O3510" s="181">
        <v>410</v>
      </c>
      <c r="P3510" s="181">
        <v>649</v>
      </c>
      <c r="Q3510" s="181">
        <v>187</v>
      </c>
      <c r="R3510" s="181">
        <v>543</v>
      </c>
      <c r="S3510" s="226">
        <f t="shared" si="164"/>
        <v>2480</v>
      </c>
      <c r="T3510" s="181">
        <f t="shared" si="162"/>
        <v>6862.6960928440094</v>
      </c>
      <c r="U3510" s="226">
        <f t="shared" si="163"/>
        <v>450.23615234446169</v>
      </c>
    </row>
    <row r="3511" spans="1:21" x14ac:dyDescent="0.25">
      <c r="A3511" s="156" t="s">
        <v>17111</v>
      </c>
      <c r="B3511" s="156" t="s">
        <v>402</v>
      </c>
      <c r="C3511" s="223">
        <v>-1.8784271478652954</v>
      </c>
      <c r="D3511" s="221">
        <v>-0.91091775894165039</v>
      </c>
      <c r="E3511" s="221">
        <v>-1.2863181829452515</v>
      </c>
      <c r="F3511" s="221">
        <v>2.0642421245574951</v>
      </c>
      <c r="G3511" s="221">
        <v>6.2330822944641113</v>
      </c>
      <c r="H3511" s="221">
        <v>0.67860567569732666</v>
      </c>
      <c r="I3511" s="221">
        <v>-1.7730194330215454</v>
      </c>
      <c r="J3511" s="221">
        <v>-2.198817253112793</v>
      </c>
      <c r="K3511" s="180">
        <v>649.79827880859375</v>
      </c>
      <c r="L3511" s="181">
        <v>338.13034057617187</v>
      </c>
      <c r="M3511" s="181">
        <v>139.1724853515625</v>
      </c>
      <c r="N3511" s="181">
        <v>114.6702880859375</v>
      </c>
      <c r="O3511" s="181">
        <v>592.95318603515625</v>
      </c>
      <c r="P3511" s="181">
        <v>942.8446044921875</v>
      </c>
      <c r="Q3511" s="181">
        <v>306.76751708984375</v>
      </c>
      <c r="R3511" s="181">
        <v>749.76727294921875</v>
      </c>
      <c r="S3511" s="226">
        <f t="shared" si="164"/>
        <v>3834.1039733886719</v>
      </c>
      <c r="T3511" s="181">
        <f t="shared" si="162"/>
        <v>672.3192014413944</v>
      </c>
      <c r="U3511" s="226">
        <f t="shared" si="163"/>
        <v>44.108380483278815</v>
      </c>
    </row>
    <row r="3512" spans="1:21" x14ac:dyDescent="0.25">
      <c r="A3512" s="156" t="s">
        <v>17112</v>
      </c>
      <c r="B3512" s="156" t="s">
        <v>402</v>
      </c>
      <c r="C3512" s="223">
        <v>-2.0245072841644287</v>
      </c>
      <c r="D3512" s="221">
        <v>-1.0569981336593628</v>
      </c>
      <c r="E3512" s="221">
        <v>-1.4323984384536743</v>
      </c>
      <c r="F3512" s="221">
        <v>1.9181617498397827</v>
      </c>
      <c r="G3512" s="221">
        <v>6.8488354682922363</v>
      </c>
      <c r="H3512" s="221">
        <v>0.53252542018890381</v>
      </c>
      <c r="I3512" s="221">
        <v>-1.9190996885299683</v>
      </c>
      <c r="J3512" s="221">
        <v>-2.3448972702026367</v>
      </c>
      <c r="K3512" s="180">
        <v>1168.1373291015625</v>
      </c>
      <c r="L3512" s="181">
        <v>361.73284912109375</v>
      </c>
      <c r="M3512" s="181">
        <v>301.77713012695312</v>
      </c>
      <c r="N3512" s="181">
        <v>218.83837890625</v>
      </c>
      <c r="O3512" s="181">
        <v>1134.162353515625</v>
      </c>
      <c r="P3512" s="181">
        <v>1588.8265380859375</v>
      </c>
      <c r="Q3512" s="181">
        <v>577.57342529296875</v>
      </c>
      <c r="R3512" s="181">
        <v>1391.971923828125</v>
      </c>
      <c r="S3512" s="226">
        <f t="shared" si="164"/>
        <v>6743.0199279785156</v>
      </c>
      <c r="T3512" s="181">
        <f t="shared" si="162"/>
        <v>1481.5785681801608</v>
      </c>
      <c r="U3512" s="226">
        <f t="shared" si="163"/>
        <v>97.200899604023121</v>
      </c>
    </row>
    <row r="3513" spans="1:21" x14ac:dyDescent="0.25">
      <c r="A3513" s="156" t="s">
        <v>17153</v>
      </c>
      <c r="B3513" s="156" t="s">
        <v>402</v>
      </c>
      <c r="C3513" s="223">
        <v>1.2601516246795654</v>
      </c>
      <c r="D3513" s="221">
        <v>2.2276608943939209</v>
      </c>
      <c r="E3513" s="221">
        <v>6.2688894271850586</v>
      </c>
      <c r="F3513" s="221">
        <v>30.875659942626953</v>
      </c>
      <c r="G3513" s="221">
        <v>18.266820907592773</v>
      </c>
      <c r="H3513" s="221">
        <v>4.0269055366516113</v>
      </c>
      <c r="I3513" s="221">
        <v>1.365559458732605</v>
      </c>
      <c r="J3513" s="221">
        <v>0.93976163864135742</v>
      </c>
      <c r="K3513" s="180">
        <v>2326</v>
      </c>
      <c r="L3513" s="181">
        <v>763</v>
      </c>
      <c r="M3513" s="181">
        <v>755</v>
      </c>
      <c r="N3513" s="181">
        <v>875</v>
      </c>
      <c r="O3513" s="181">
        <v>2547</v>
      </c>
      <c r="P3513" s="181">
        <v>2212</v>
      </c>
      <c r="Q3513" s="181">
        <v>568</v>
      </c>
      <c r="R3513" s="181">
        <v>1163</v>
      </c>
      <c r="S3513" s="226">
        <f t="shared" si="164"/>
        <v>11209</v>
      </c>
      <c r="T3513" s="181">
        <f t="shared" si="162"/>
        <v>93681.720365762711</v>
      </c>
      <c r="U3513" s="226">
        <f t="shared" si="163"/>
        <v>6146.1117834537818</v>
      </c>
    </row>
    <row r="3514" spans="1:21" x14ac:dyDescent="0.25">
      <c r="A3514" s="156" t="s">
        <v>17154</v>
      </c>
      <c r="B3514" s="156" t="s">
        <v>402</v>
      </c>
      <c r="C3514" s="223">
        <v>-1.4248954057693481</v>
      </c>
      <c r="D3514" s="221">
        <v>-0.45738604664802551</v>
      </c>
      <c r="E3514" s="221">
        <v>-7.1205549240112305</v>
      </c>
      <c r="F3514" s="221">
        <v>2.5177738666534424</v>
      </c>
      <c r="G3514" s="221">
        <v>6.1384544372558594</v>
      </c>
      <c r="H3514" s="221">
        <v>1.9727765321731567</v>
      </c>
      <c r="I3514" s="221">
        <v>-3.0712399482727051</v>
      </c>
      <c r="J3514" s="221">
        <v>-1.7452852725982666</v>
      </c>
      <c r="K3514" s="180">
        <v>886</v>
      </c>
      <c r="L3514" s="181">
        <v>313</v>
      </c>
      <c r="M3514" s="181">
        <v>220</v>
      </c>
      <c r="N3514" s="181">
        <v>191</v>
      </c>
      <c r="O3514" s="181">
        <v>925</v>
      </c>
      <c r="P3514" s="181">
        <v>1408</v>
      </c>
      <c r="Q3514" s="181">
        <v>466</v>
      </c>
      <c r="R3514" s="181">
        <v>1204</v>
      </c>
      <c r="S3514" s="226">
        <f t="shared" si="164"/>
        <v>5613</v>
      </c>
      <c r="T3514" s="181">
        <f t="shared" si="162"/>
        <v>2431.9719907939434</v>
      </c>
      <c r="U3514" s="226">
        <f t="shared" si="163"/>
        <v>159.55270303843463</v>
      </c>
    </row>
    <row r="3515" spans="1:21" x14ac:dyDescent="0.25">
      <c r="A3515" s="156" t="s">
        <v>17155</v>
      </c>
      <c r="B3515" s="156" t="s">
        <v>402</v>
      </c>
      <c r="C3515" s="223">
        <v>-0.89124596118927002</v>
      </c>
      <c r="D3515" s="221">
        <v>5.8053789138793945</v>
      </c>
      <c r="E3515" s="221">
        <v>3.8080711364746094</v>
      </c>
      <c r="F3515" s="221">
        <v>19.329235076904297</v>
      </c>
      <c r="G3515" s="221">
        <v>24.801746368408203</v>
      </c>
      <c r="H3515" s="221">
        <v>3.4915473461151123</v>
      </c>
      <c r="I3515" s="221">
        <v>-0.78583824634552002</v>
      </c>
      <c r="J3515" s="221">
        <v>-1.200840950012207</v>
      </c>
      <c r="K3515" s="180">
        <v>1079</v>
      </c>
      <c r="L3515" s="181">
        <v>397</v>
      </c>
      <c r="M3515" s="181">
        <v>348</v>
      </c>
      <c r="N3515" s="181">
        <v>312</v>
      </c>
      <c r="O3515" s="181">
        <v>1285</v>
      </c>
      <c r="P3515" s="181">
        <v>1485</v>
      </c>
      <c r="Q3515" s="181">
        <v>385</v>
      </c>
      <c r="R3515" s="181">
        <v>955</v>
      </c>
      <c r="S3515" s="226">
        <f t="shared" si="164"/>
        <v>6246</v>
      </c>
      <c r="T3515" s="181">
        <f t="shared" si="162"/>
        <v>44304.852196455002</v>
      </c>
      <c r="U3515" s="226">
        <f t="shared" si="163"/>
        <v>2906.6777711346031</v>
      </c>
    </row>
    <row r="3516" spans="1:21" x14ac:dyDescent="0.25">
      <c r="A3516" s="156" t="s">
        <v>17156</v>
      </c>
      <c r="B3516" s="156" t="s">
        <v>402</v>
      </c>
      <c r="C3516" s="223">
        <v>-1.2913453578948975</v>
      </c>
      <c r="D3516" s="221">
        <v>-0.32383593916893005</v>
      </c>
      <c r="E3516" s="221">
        <v>-0.69923633337020874</v>
      </c>
      <c r="F3516" s="221">
        <v>2.6513237953186035</v>
      </c>
      <c r="G3516" s="221">
        <v>6.8201642036437988</v>
      </c>
      <c r="H3516" s="221">
        <v>-222.80760192871094</v>
      </c>
      <c r="I3516" s="221">
        <v>-1.1859375238418579</v>
      </c>
      <c r="J3516" s="221">
        <v>-1.6117352247238159</v>
      </c>
      <c r="K3516" s="180">
        <v>1.7803014516830444</v>
      </c>
      <c r="L3516" s="181">
        <v>0.72475737333297729</v>
      </c>
      <c r="M3516" s="181">
        <v>0.55007225275039673</v>
      </c>
      <c r="N3516" s="181">
        <v>0.4893660843372345</v>
      </c>
      <c r="O3516" s="181">
        <v>2.0156927108764648</v>
      </c>
      <c r="P3516" s="181">
        <v>2.7689448595046997</v>
      </c>
      <c r="Q3516" s="181">
        <v>0.91678708791732788</v>
      </c>
      <c r="R3516" s="181">
        <v>2.9919471740722656</v>
      </c>
      <c r="S3516" s="226">
        <f t="shared" si="164"/>
        <v>12.237868994474411</v>
      </c>
      <c r="T3516" s="181">
        <f t="shared" si="162"/>
        <v>-610.72493666773221</v>
      </c>
      <c r="U3516" s="226">
        <f t="shared" si="163"/>
        <v>-40.06740818857137</v>
      </c>
    </row>
    <row r="3517" spans="1:21" x14ac:dyDescent="0.25">
      <c r="A3517" s="156" t="s">
        <v>17157</v>
      </c>
      <c r="B3517" s="156" t="s">
        <v>402</v>
      </c>
      <c r="C3517" s="223">
        <v>-2.2223944664001465</v>
      </c>
      <c r="D3517" s="221">
        <v>-1.2548849582672119</v>
      </c>
      <c r="E3517" s="221">
        <v>-1.6055718660354614</v>
      </c>
      <c r="F3517" s="221">
        <v>1.7202749252319336</v>
      </c>
      <c r="G3517" s="221">
        <v>11.802128791809082</v>
      </c>
      <c r="H3517" s="221">
        <v>0.65372353792190552</v>
      </c>
      <c r="I3517" s="221">
        <v>-2.1169865131378174</v>
      </c>
      <c r="J3517" s="221">
        <v>-2.5371472835540771</v>
      </c>
      <c r="K3517" s="180">
        <v>1548.09033203125</v>
      </c>
      <c r="L3517" s="181">
        <v>578.4183349609375</v>
      </c>
      <c r="M3517" s="181">
        <v>417.13815307617187</v>
      </c>
      <c r="N3517" s="181">
        <v>367.3603515625</v>
      </c>
      <c r="O3517" s="181">
        <v>1685.47705078125</v>
      </c>
      <c r="P3517" s="181">
        <v>2358.473388671875</v>
      </c>
      <c r="Q3517" s="181">
        <v>798.436279296875</v>
      </c>
      <c r="R3517" s="181">
        <v>1828.8372802734375</v>
      </c>
      <c r="S3517" s="226">
        <f t="shared" si="164"/>
        <v>9582.2311706542969</v>
      </c>
      <c r="T3517" s="181">
        <f t="shared" si="162"/>
        <v>10899.59808708249</v>
      </c>
      <c r="U3517" s="226">
        <f t="shared" si="163"/>
        <v>715.08238721895293</v>
      </c>
    </row>
    <row r="3518" spans="1:21" x14ac:dyDescent="0.25">
      <c r="A3518" s="156" t="s">
        <v>17158</v>
      </c>
      <c r="B3518" s="156" t="s">
        <v>402</v>
      </c>
      <c r="C3518" s="223">
        <v>-2.330082893371582</v>
      </c>
      <c r="D3518" s="221">
        <v>-1.3625733852386475</v>
      </c>
      <c r="E3518" s="221">
        <v>-1.737973690032959</v>
      </c>
      <c r="F3518" s="221">
        <v>1.612586498260498</v>
      </c>
      <c r="G3518" s="221">
        <v>5.7814273834228516</v>
      </c>
      <c r="H3518" s="221">
        <v>0.22695022821426392</v>
      </c>
      <c r="I3518" s="221">
        <v>-2.224675178527832</v>
      </c>
      <c r="J3518" s="221">
        <v>-2.6504726409912109</v>
      </c>
      <c r="K3518" s="180">
        <v>15.109781265258789</v>
      </c>
      <c r="L3518" s="181">
        <v>6.5319948196411133</v>
      </c>
      <c r="M3518" s="181">
        <v>5.0054397583007812</v>
      </c>
      <c r="N3518" s="181">
        <v>4.2681236267089844</v>
      </c>
      <c r="O3518" s="181">
        <v>16.137868881225586</v>
      </c>
      <c r="P3518" s="181">
        <v>20.904460906982422</v>
      </c>
      <c r="Q3518" s="181">
        <v>7.5912370681762695</v>
      </c>
      <c r="R3518" s="181">
        <v>22.877559661865234</v>
      </c>
      <c r="S3518" s="226">
        <f t="shared" si="164"/>
        <v>98.42646598815918</v>
      </c>
      <c r="T3518" s="181">
        <f t="shared" si="162"/>
        <v>-25.404162638928938</v>
      </c>
      <c r="U3518" s="226">
        <f t="shared" si="163"/>
        <v>-1.6666733140071566</v>
      </c>
    </row>
    <row r="3519" spans="1:21" x14ac:dyDescent="0.25">
      <c r="A3519" s="156" t="s">
        <v>17159</v>
      </c>
      <c r="B3519" s="156" t="s">
        <v>402</v>
      </c>
      <c r="C3519" s="223">
        <v>-1.6989713907241821</v>
      </c>
      <c r="D3519" s="221">
        <v>-1.6098541021347046</v>
      </c>
      <c r="E3519" s="221">
        <v>-1.1068624258041382</v>
      </c>
      <c r="F3519" s="221">
        <v>2.2436978816986084</v>
      </c>
      <c r="G3519" s="221">
        <v>6.4125385284423828</v>
      </c>
      <c r="H3519" s="221">
        <v>-0.25451961159706116</v>
      </c>
      <c r="I3519" s="221">
        <v>-1.5935636758804321</v>
      </c>
      <c r="J3519" s="221">
        <v>-2.0128376483917236</v>
      </c>
      <c r="K3519" s="180">
        <v>1493.6087646484375</v>
      </c>
      <c r="L3519" s="181">
        <v>577.24560546875</v>
      </c>
      <c r="M3519" s="181">
        <v>487.73239135742187</v>
      </c>
      <c r="N3519" s="181">
        <v>397.64535522460937</v>
      </c>
      <c r="O3519" s="181">
        <v>1532.053466796875</v>
      </c>
      <c r="P3519" s="181">
        <v>1819.5286865234375</v>
      </c>
      <c r="Q3519" s="181">
        <v>568.06475830078125</v>
      </c>
      <c r="R3519" s="181">
        <v>1580.2529296875</v>
      </c>
      <c r="S3519" s="226">
        <f t="shared" si="164"/>
        <v>8456.1319580078125</v>
      </c>
      <c r="T3519" s="181">
        <f t="shared" si="162"/>
        <v>2160.6698110207217</v>
      </c>
      <c r="U3519" s="226">
        <f t="shared" si="163"/>
        <v>141.75356871990763</v>
      </c>
    </row>
    <row r="3520" spans="1:21" x14ac:dyDescent="0.25">
      <c r="A3520" s="156" t="s">
        <v>17160</v>
      </c>
      <c r="B3520" s="156" t="s">
        <v>402</v>
      </c>
      <c r="C3520" s="223">
        <v>-2.2894456386566162</v>
      </c>
      <c r="D3520" s="221">
        <v>-1.3219361305236816</v>
      </c>
      <c r="E3520" s="221">
        <v>-1.6973364353179932</v>
      </c>
      <c r="F3520" s="221">
        <v>1.6532237529754639</v>
      </c>
      <c r="G3520" s="221">
        <v>5.8220643997192383</v>
      </c>
      <c r="H3520" s="221">
        <v>0.26758739352226257</v>
      </c>
      <c r="I3520" s="221">
        <v>-2.1840376853942871</v>
      </c>
      <c r="J3520" s="221">
        <v>-2.6098353862762451</v>
      </c>
      <c r="K3520" s="180">
        <v>15.185561180114746</v>
      </c>
      <c r="L3520" s="181">
        <v>5.081322193145752</v>
      </c>
      <c r="M3520" s="181">
        <v>5.3295478820800781</v>
      </c>
      <c r="N3520" s="181">
        <v>5.5266680717468262</v>
      </c>
      <c r="O3520" s="181">
        <v>13.258162498474121</v>
      </c>
      <c r="P3520" s="181">
        <v>12.257960319519043</v>
      </c>
      <c r="Q3520" s="181">
        <v>2.8837964534759521</v>
      </c>
      <c r="R3520" s="181">
        <v>9.4763736724853516</v>
      </c>
      <c r="S3520" s="226">
        <f t="shared" si="164"/>
        <v>68.99939227104187</v>
      </c>
      <c r="T3520" s="181">
        <f t="shared" si="162"/>
        <v>8.0469389791100241</v>
      </c>
      <c r="U3520" s="226">
        <f t="shared" si="163"/>
        <v>0.52792995567485923</v>
      </c>
    </row>
    <row r="3521" spans="1:21" x14ac:dyDescent="0.25">
      <c r="A3521" s="156" t="s">
        <v>17161</v>
      </c>
      <c r="B3521" s="156" t="s">
        <v>402</v>
      </c>
      <c r="C3521" s="223">
        <v>-2.3802554607391357</v>
      </c>
      <c r="D3521" s="221">
        <v>-1.4127459526062012</v>
      </c>
      <c r="E3521" s="221">
        <v>-1.7881463766098022</v>
      </c>
      <c r="F3521" s="221">
        <v>1.5624139308929443</v>
      </c>
      <c r="G3521" s="221">
        <v>5.7312545776367187</v>
      </c>
      <c r="H3521" s="221">
        <v>0.17677752673625946</v>
      </c>
      <c r="I3521" s="221">
        <v>-2.2748477458953857</v>
      </c>
      <c r="J3521" s="221">
        <v>-2.7006454467773437</v>
      </c>
      <c r="K3521" s="180">
        <v>319.55108642578125</v>
      </c>
      <c r="L3521" s="181">
        <v>144.14532470703125</v>
      </c>
      <c r="M3521" s="181">
        <v>98.991363525390625</v>
      </c>
      <c r="N3521" s="181">
        <v>58.17913818359375</v>
      </c>
      <c r="O3521" s="181">
        <v>349.94317626953125</v>
      </c>
      <c r="P3521" s="181">
        <v>635.6287841796875</v>
      </c>
      <c r="Q3521" s="181">
        <v>218.82302856445312</v>
      </c>
      <c r="R3521" s="181">
        <v>660.810791015625</v>
      </c>
      <c r="S3521" s="226">
        <f t="shared" si="164"/>
        <v>2486.0726928710937</v>
      </c>
      <c r="T3521" s="181">
        <f t="shared" si="162"/>
        <v>-1214.7915064556382</v>
      </c>
      <c r="U3521" s="226">
        <f t="shared" si="163"/>
        <v>-79.697985510044205</v>
      </c>
    </row>
    <row r="3522" spans="1:21" x14ac:dyDescent="0.25">
      <c r="A3522" s="156" t="s">
        <v>17128</v>
      </c>
      <c r="B3522" s="156" t="s">
        <v>402</v>
      </c>
      <c r="C3522" s="223">
        <v>-1.5399016141891479</v>
      </c>
      <c r="D3522" s="221">
        <v>-0.57239228487014771</v>
      </c>
      <c r="E3522" s="221">
        <v>-0.947792649269104</v>
      </c>
      <c r="F3522" s="221">
        <v>2.4027676582336426</v>
      </c>
      <c r="G3522" s="221">
        <v>6.5716075897216797</v>
      </c>
      <c r="H3522" s="221">
        <v>1.0171313285827637</v>
      </c>
      <c r="I3522" s="221">
        <v>-1.4344937801361084</v>
      </c>
      <c r="J3522" s="221">
        <v>-1.8602914810180664</v>
      </c>
      <c r="K3522" s="180">
        <v>1.1208791732788086</v>
      </c>
      <c r="L3522" s="181">
        <v>0.2928699254989624</v>
      </c>
      <c r="M3522" s="181">
        <v>0.2116023451089859</v>
      </c>
      <c r="N3522" s="181">
        <v>0.24073600769042969</v>
      </c>
      <c r="O3522" s="181">
        <v>1.2159467935562134</v>
      </c>
      <c r="P3522" s="181">
        <v>1.6330181360244751</v>
      </c>
      <c r="Q3522" s="181">
        <v>0.55660617351531982</v>
      </c>
      <c r="R3522" s="181">
        <v>1.1423460245132446</v>
      </c>
      <c r="S3522" s="226">
        <f t="shared" si="164"/>
        <v>6.4140045791864395</v>
      </c>
      <c r="T3522" s="181">
        <f t="shared" si="162"/>
        <v>5.2123718239754577</v>
      </c>
      <c r="U3522" s="226">
        <f t="shared" si="163"/>
        <v>0.34196447035771965</v>
      </c>
    </row>
    <row r="3523" spans="1:21" x14ac:dyDescent="0.25">
      <c r="A3523" s="156" t="s">
        <v>17133</v>
      </c>
      <c r="B3523" s="156" t="s">
        <v>402</v>
      </c>
      <c r="C3523" s="223">
        <v>-0.77069193124771118</v>
      </c>
      <c r="D3523" s="221">
        <v>0.19681736826896667</v>
      </c>
      <c r="E3523" s="221">
        <v>-0.17858296632766724</v>
      </c>
      <c r="F3523" s="221">
        <v>3.1719772815704346</v>
      </c>
      <c r="G3523" s="221">
        <v>7.340817928314209</v>
      </c>
      <c r="H3523" s="221">
        <v>1.7863409519195557</v>
      </c>
      <c r="I3523" s="221">
        <v>-0.66528421640396118</v>
      </c>
      <c r="J3523" s="221">
        <v>-1.0910818576812744</v>
      </c>
      <c r="K3523" s="180">
        <v>0.92873018980026245</v>
      </c>
      <c r="L3523" s="181">
        <v>0.32092246413230896</v>
      </c>
      <c r="M3523" s="181">
        <v>0.35079190135002136</v>
      </c>
      <c r="N3523" s="181">
        <v>0.416087806224823</v>
      </c>
      <c r="O3523" s="181">
        <v>1.0843290090560913</v>
      </c>
      <c r="P3523" s="181">
        <v>0.89608222246170044</v>
      </c>
      <c r="Q3523" s="181">
        <v>0.25632119178771973</v>
      </c>
      <c r="R3523" s="181">
        <v>0.70853012800216675</v>
      </c>
      <c r="S3523" s="226">
        <f t="shared" si="164"/>
        <v>4.961794912815094</v>
      </c>
      <c r="T3523" s="181">
        <f t="shared" si="162"/>
        <v>9.2215532500310893</v>
      </c>
      <c r="U3523" s="226">
        <f t="shared" si="163"/>
        <v>0.60499206110305259</v>
      </c>
    </row>
    <row r="3524" spans="1:21" x14ac:dyDescent="0.25">
      <c r="A3524" s="156" t="s">
        <v>17162</v>
      </c>
      <c r="B3524" s="156" t="s">
        <v>402</v>
      </c>
      <c r="C3524" s="223">
        <v>-2.1375534534454346</v>
      </c>
      <c r="D3524" s="221">
        <v>-1.1700443029403687</v>
      </c>
      <c r="E3524" s="221">
        <v>-1.5454446077346802</v>
      </c>
      <c r="F3524" s="221">
        <v>1.8051155805587769</v>
      </c>
      <c r="G3524" s="221">
        <v>5.9739561080932617</v>
      </c>
      <c r="H3524" s="221">
        <v>0.41947928071022034</v>
      </c>
      <c r="I3524" s="221">
        <v>-2.0321457386016846</v>
      </c>
      <c r="J3524" s="221">
        <v>-2.4579434394836426</v>
      </c>
      <c r="K3524" s="180">
        <v>329.50537109375</v>
      </c>
      <c r="L3524" s="181">
        <v>129.65499877929687</v>
      </c>
      <c r="M3524" s="181">
        <v>61.937099456787109</v>
      </c>
      <c r="N3524" s="181">
        <v>37.988086700439453</v>
      </c>
      <c r="O3524" s="181">
        <v>283.25900268554687</v>
      </c>
      <c r="P3524" s="181">
        <v>453.79248046875</v>
      </c>
      <c r="Q3524" s="181">
        <v>135.435791015625</v>
      </c>
      <c r="R3524" s="181">
        <v>329.09243774414062</v>
      </c>
      <c r="S3524" s="226">
        <f t="shared" si="164"/>
        <v>1760.6652679443359</v>
      </c>
      <c r="T3524" s="181">
        <f t="shared" si="162"/>
        <v>-84.767377114332703</v>
      </c>
      <c r="U3524" s="226">
        <f t="shared" si="163"/>
        <v>-5.5612746360844341</v>
      </c>
    </row>
    <row r="3525" spans="1:21" x14ac:dyDescent="0.25">
      <c r="A3525" s="156" t="s">
        <v>17135</v>
      </c>
      <c r="B3525" s="156" t="s">
        <v>402</v>
      </c>
      <c r="C3525" s="223">
        <v>-2.4113962650299072</v>
      </c>
      <c r="D3525" s="221">
        <v>-1.4438868761062622</v>
      </c>
      <c r="E3525" s="221">
        <v>-1.8192873001098633</v>
      </c>
      <c r="F3525" s="221">
        <v>1.5312730073928833</v>
      </c>
      <c r="G3525" s="221">
        <v>5.7001137733459473</v>
      </c>
      <c r="H3525" s="221">
        <v>88.597854614257813</v>
      </c>
      <c r="I3525" s="221">
        <v>-2.3059885501861572</v>
      </c>
      <c r="J3525" s="221">
        <v>-2.7317862510681152</v>
      </c>
      <c r="K3525" s="180">
        <v>45.337394714355469</v>
      </c>
      <c r="L3525" s="181">
        <v>15.290858268737793</v>
      </c>
      <c r="M3525" s="181">
        <v>8.715789794921875</v>
      </c>
      <c r="N3525" s="181">
        <v>8.9451522827148437</v>
      </c>
      <c r="O3525" s="181">
        <v>46.981163024902344</v>
      </c>
      <c r="P3525" s="181">
        <v>57.41717529296875</v>
      </c>
      <c r="Q3525" s="181">
        <v>21.407201766967773</v>
      </c>
      <c r="R3525" s="181">
        <v>65.788917541503906</v>
      </c>
      <c r="S3525" s="226">
        <f t="shared" si="164"/>
        <v>269.88365268707275</v>
      </c>
      <c r="T3525" s="181">
        <f t="shared" ref="T3525:T3588" si="165">SUMPRODUCT(C3525:J3525,K3525:R3525)</f>
        <v>4992.1867515293688</v>
      </c>
      <c r="U3525" s="226">
        <f t="shared" ref="U3525:U3588" si="166">(T3525/$T$10045)*$S$10045</f>
        <v>327.51894071738116</v>
      </c>
    </row>
    <row r="3526" spans="1:21" x14ac:dyDescent="0.25">
      <c r="A3526" s="156" t="s">
        <v>15480</v>
      </c>
      <c r="B3526" s="156" t="s">
        <v>402</v>
      </c>
      <c r="C3526" s="223">
        <v>-1.2304667234420776</v>
      </c>
      <c r="D3526" s="221">
        <v>-0.26295724511146545</v>
      </c>
      <c r="E3526" s="221">
        <v>-0.63835763931274414</v>
      </c>
      <c r="F3526" s="221">
        <v>2.7122025489807129</v>
      </c>
      <c r="G3526" s="221">
        <v>11.103501319885254</v>
      </c>
      <c r="H3526" s="221">
        <v>0.99241781234741211</v>
      </c>
      <c r="I3526" s="221">
        <v>-1.1250588893890381</v>
      </c>
      <c r="J3526" s="221">
        <v>-1.5508565902709961</v>
      </c>
      <c r="K3526" s="180">
        <v>629.38653564453125</v>
      </c>
      <c r="L3526" s="181">
        <v>233.10614013671875</v>
      </c>
      <c r="M3526" s="181">
        <v>262.24441528320312</v>
      </c>
      <c r="N3526" s="181">
        <v>285.55502319335937</v>
      </c>
      <c r="O3526" s="181">
        <v>893.573486328125</v>
      </c>
      <c r="P3526" s="181">
        <v>942.13726806640625</v>
      </c>
      <c r="Q3526" s="181">
        <v>302.06671142578125</v>
      </c>
      <c r="R3526" s="181">
        <v>534.2015380859375</v>
      </c>
      <c r="S3526" s="226">
        <f t="shared" ref="S3526:S3589" si="167">SUM(K3526:R3526)</f>
        <v>4082.2711181640625</v>
      </c>
      <c r="T3526" s="181">
        <f t="shared" si="165"/>
        <v>9459.8165758068008</v>
      </c>
      <c r="U3526" s="226">
        <f t="shared" si="166"/>
        <v>620.62363819618815</v>
      </c>
    </row>
    <row r="3527" spans="1:21" x14ac:dyDescent="0.25">
      <c r="A3527" s="156" t="s">
        <v>15482</v>
      </c>
      <c r="B3527" s="156" t="s">
        <v>402</v>
      </c>
      <c r="C3527" s="223">
        <v>-0.52034032344818115</v>
      </c>
      <c r="D3527" s="221">
        <v>0.44716903567314148</v>
      </c>
      <c r="E3527" s="221">
        <v>7.1768686175346375E-2</v>
      </c>
      <c r="F3527" s="221">
        <v>3.4223289489746094</v>
      </c>
      <c r="G3527" s="221">
        <v>7.5911693572998047</v>
      </c>
      <c r="H3527" s="221">
        <v>2.0366926193237305</v>
      </c>
      <c r="I3527" s="221">
        <v>-0.41493257880210876</v>
      </c>
      <c r="J3527" s="221">
        <v>-0.84073019027709961</v>
      </c>
      <c r="K3527" s="180">
        <v>11.65254020690918</v>
      </c>
      <c r="L3527" s="181">
        <v>4.564359188079834</v>
      </c>
      <c r="M3527" s="181">
        <v>3.9468281269073486</v>
      </c>
      <c r="N3527" s="181">
        <v>3.7678337097167969</v>
      </c>
      <c r="O3527" s="181">
        <v>12.986048698425293</v>
      </c>
      <c r="P3527" s="181">
        <v>13.523032188415527</v>
      </c>
      <c r="Q3527" s="181">
        <v>4.2063698768615723</v>
      </c>
      <c r="R3527" s="181">
        <v>14.391155242919922</v>
      </c>
      <c r="S3527" s="226">
        <f t="shared" si="167"/>
        <v>69.038167238235474</v>
      </c>
      <c r="T3527" s="181">
        <f t="shared" si="165"/>
        <v>121.43289482008089</v>
      </c>
      <c r="U3527" s="226">
        <f t="shared" si="166"/>
        <v>7.9667638770793046</v>
      </c>
    </row>
    <row r="3528" spans="1:21" x14ac:dyDescent="0.25">
      <c r="A3528" s="156" t="s">
        <v>15484</v>
      </c>
      <c r="B3528" s="156" t="s">
        <v>402</v>
      </c>
      <c r="C3528" s="223">
        <v>-0.80016350746154785</v>
      </c>
      <c r="D3528" s="221">
        <v>0.16734591126441956</v>
      </c>
      <c r="E3528" s="221">
        <v>-0.20805446803569794</v>
      </c>
      <c r="F3528" s="221">
        <v>3.1425058841705322</v>
      </c>
      <c r="G3528" s="221">
        <v>7.3113460540771484</v>
      </c>
      <c r="H3528" s="221">
        <v>1.7568694353103638</v>
      </c>
      <c r="I3528" s="221">
        <v>-0.69475573301315308</v>
      </c>
      <c r="J3528" s="221">
        <v>-1.1205533742904663</v>
      </c>
      <c r="K3528" s="180">
        <v>1.0522909164428711</v>
      </c>
      <c r="L3528" s="181">
        <v>0.30416774749755859</v>
      </c>
      <c r="M3528" s="181">
        <v>0.3132280707359314</v>
      </c>
      <c r="N3528" s="181">
        <v>0.37406161427497864</v>
      </c>
      <c r="O3528" s="181">
        <v>0.90473723411560059</v>
      </c>
      <c r="P3528" s="181">
        <v>0.86461299657821655</v>
      </c>
      <c r="Q3528" s="181">
        <v>0.27957546710968018</v>
      </c>
      <c r="R3528" s="181">
        <v>0.80507379770278931</v>
      </c>
      <c r="S3528" s="226">
        <f t="shared" si="167"/>
        <v>4.8977478444576263</v>
      </c>
      <c r="T3528" s="181">
        <f t="shared" si="165"/>
        <v>7.3567130971171686</v>
      </c>
      <c r="U3528" s="226">
        <f t="shared" si="166"/>
        <v>0.48264678399528105</v>
      </c>
    </row>
    <row r="3529" spans="1:21" x14ac:dyDescent="0.25">
      <c r="A3529" s="156" t="s">
        <v>15489</v>
      </c>
      <c r="B3529" s="156" t="s">
        <v>402</v>
      </c>
      <c r="C3529" s="223">
        <v>-0.70765417814254761</v>
      </c>
      <c r="D3529" s="221">
        <v>0.25985521078109741</v>
      </c>
      <c r="E3529" s="221">
        <v>-0.11554516106843948</v>
      </c>
      <c r="F3529" s="221">
        <v>3.2350151538848877</v>
      </c>
      <c r="G3529" s="221">
        <v>7.4038558006286621</v>
      </c>
      <c r="H3529" s="221">
        <v>1.8493787050247192</v>
      </c>
      <c r="I3529" s="221">
        <v>-0.60224640369415283</v>
      </c>
      <c r="J3529" s="221">
        <v>-1.0280441045761108</v>
      </c>
      <c r="K3529" s="180">
        <v>157.1429443359375</v>
      </c>
      <c r="L3529" s="181">
        <v>41.173160552978516</v>
      </c>
      <c r="M3529" s="181">
        <v>51.991817474365234</v>
      </c>
      <c r="N3529" s="181">
        <v>57.362232208251953</v>
      </c>
      <c r="O3529" s="181">
        <v>136.90660095214844</v>
      </c>
      <c r="P3529" s="181">
        <v>127.87808227539062</v>
      </c>
      <c r="Q3529" s="181">
        <v>32.300308227539063</v>
      </c>
      <c r="R3529" s="181">
        <v>114.72446441650391</v>
      </c>
      <c r="S3529" s="226">
        <f t="shared" si="167"/>
        <v>719.47961044311523</v>
      </c>
      <c r="T3529" s="181">
        <f t="shared" si="165"/>
        <v>1191.7936667602501</v>
      </c>
      <c r="U3529" s="226">
        <f t="shared" si="166"/>
        <v>78.189182159786085</v>
      </c>
    </row>
    <row r="3530" spans="1:21" x14ac:dyDescent="0.25">
      <c r="A3530" s="156" t="s">
        <v>15492</v>
      </c>
      <c r="B3530" s="156" t="s">
        <v>402</v>
      </c>
      <c r="C3530" s="223">
        <v>-0.49481219053268433</v>
      </c>
      <c r="D3530" s="221">
        <v>0.47269719839096069</v>
      </c>
      <c r="E3530" s="221">
        <v>9.7296811640262604E-2</v>
      </c>
      <c r="F3530" s="221">
        <v>3.447857141494751</v>
      </c>
      <c r="G3530" s="221">
        <v>3245.70849609375</v>
      </c>
      <c r="H3530" s="221">
        <v>2.0622208118438721</v>
      </c>
      <c r="I3530" s="221">
        <v>-0.38940441608428955</v>
      </c>
      <c r="J3530" s="221">
        <v>-0.81520211696624756</v>
      </c>
      <c r="K3530" s="180">
        <v>2.8776645660400391</v>
      </c>
      <c r="L3530" s="181">
        <v>0.93340396881103516</v>
      </c>
      <c r="M3530" s="181">
        <v>0.97808820009231567</v>
      </c>
      <c r="N3530" s="181">
        <v>1.1746988296508789</v>
      </c>
      <c r="O3530" s="181">
        <v>3.1368330717086792</v>
      </c>
      <c r="P3530" s="181">
        <v>2.8518469333648682</v>
      </c>
      <c r="Q3530" s="181">
        <v>0.79339337348937988</v>
      </c>
      <c r="R3530" s="181">
        <v>2.1309413909912109</v>
      </c>
      <c r="S3530" s="226">
        <f t="shared" si="167"/>
        <v>14.876870334148407</v>
      </c>
      <c r="T3530" s="181">
        <f t="shared" si="165"/>
        <v>10188.24346350027</v>
      </c>
      <c r="U3530" s="226">
        <f t="shared" si="166"/>
        <v>668.41303681480679</v>
      </c>
    </row>
    <row r="3531" spans="1:21" x14ac:dyDescent="0.25">
      <c r="A3531" s="156" t="s">
        <v>17163</v>
      </c>
      <c r="B3531" s="156" t="s">
        <v>402</v>
      </c>
      <c r="C3531" s="223">
        <v>-1.9010895490646362</v>
      </c>
      <c r="D3531" s="221">
        <v>-0.93358027935028076</v>
      </c>
      <c r="E3531" s="221">
        <v>-1.3089805841445923</v>
      </c>
      <c r="F3531" s="221">
        <v>2.0415797233581543</v>
      </c>
      <c r="G3531" s="221">
        <v>11.108668327331543</v>
      </c>
      <c r="H3531" s="221">
        <v>0.71531808376312256</v>
      </c>
      <c r="I3531" s="221">
        <v>-1.7956818342208862</v>
      </c>
      <c r="J3531" s="221">
        <v>-2.2214794158935547</v>
      </c>
      <c r="K3531" s="180">
        <v>1123</v>
      </c>
      <c r="L3531" s="181">
        <v>393</v>
      </c>
      <c r="M3531" s="181">
        <v>305</v>
      </c>
      <c r="N3531" s="181">
        <v>312</v>
      </c>
      <c r="O3531" s="181">
        <v>1289</v>
      </c>
      <c r="P3531" s="181">
        <v>1389</v>
      </c>
      <c r="Q3531" s="181">
        <v>462</v>
      </c>
      <c r="R3531" s="181">
        <v>1385</v>
      </c>
      <c r="S3531" s="226">
        <f t="shared" si="167"/>
        <v>6658</v>
      </c>
      <c r="T3531" s="181">
        <f t="shared" si="165"/>
        <v>9142.2094759941101</v>
      </c>
      <c r="U3531" s="226">
        <f t="shared" si="166"/>
        <v>599.78660903995637</v>
      </c>
    </row>
    <row r="3532" spans="1:21" x14ac:dyDescent="0.25">
      <c r="A3532" s="156" t="s">
        <v>17164</v>
      </c>
      <c r="B3532" s="156" t="s">
        <v>402</v>
      </c>
      <c r="C3532" s="223">
        <v>-1.5669800043106079</v>
      </c>
      <c r="D3532" s="221">
        <v>-0.59947061538696289</v>
      </c>
      <c r="E3532" s="221">
        <v>-2.5997934341430664</v>
      </c>
      <c r="F3532" s="221">
        <v>8.0795745849609375</v>
      </c>
      <c r="G3532" s="221">
        <v>12.658101081848145</v>
      </c>
      <c r="H3532" s="221">
        <v>3.415205717086792</v>
      </c>
      <c r="I3532" s="221">
        <v>-1.4615721702575684</v>
      </c>
      <c r="J3532" s="221">
        <v>-0.51259249448776245</v>
      </c>
      <c r="K3532" s="180">
        <v>2773.231689453125</v>
      </c>
      <c r="L3532" s="181">
        <v>779.5765380859375</v>
      </c>
      <c r="M3532" s="181">
        <v>781.5206298828125</v>
      </c>
      <c r="N3532" s="181">
        <v>890.38916015625</v>
      </c>
      <c r="O3532" s="181">
        <v>3242.727294921875</v>
      </c>
      <c r="P3532" s="181">
        <v>2635.2021484375</v>
      </c>
      <c r="Q3532" s="181">
        <v>641.54681396484375</v>
      </c>
      <c r="R3532" s="181">
        <v>1501.802734375</v>
      </c>
      <c r="S3532" s="226">
        <f t="shared" si="167"/>
        <v>13245.997009277344</v>
      </c>
      <c r="T3532" s="181">
        <f t="shared" si="165"/>
        <v>48688.289139147266</v>
      </c>
      <c r="U3532" s="226">
        <f t="shared" si="166"/>
        <v>3194.2588845078531</v>
      </c>
    </row>
    <row r="3533" spans="1:21" x14ac:dyDescent="0.25">
      <c r="A3533" s="156" t="s">
        <v>17165</v>
      </c>
      <c r="B3533" s="156" t="s">
        <v>402</v>
      </c>
      <c r="C3533" s="223">
        <v>-1.3312313556671143</v>
      </c>
      <c r="D3533" s="221">
        <v>-0.3637218177318573</v>
      </c>
      <c r="E3533" s="221">
        <v>1.7620093822479248</v>
      </c>
      <c r="F3533" s="221">
        <v>14.854169845581055</v>
      </c>
      <c r="G3533" s="221">
        <v>11.59419059753418</v>
      </c>
      <c r="H3533" s="221">
        <v>1.0338170528411865</v>
      </c>
      <c r="I3533" s="221">
        <v>-1.2258235216140747</v>
      </c>
      <c r="J3533" s="221">
        <v>-1.6516212224960327</v>
      </c>
      <c r="K3533" s="180">
        <v>884</v>
      </c>
      <c r="L3533" s="181">
        <v>305</v>
      </c>
      <c r="M3533" s="181">
        <v>296</v>
      </c>
      <c r="N3533" s="181">
        <v>270</v>
      </c>
      <c r="O3533" s="181">
        <v>1055</v>
      </c>
      <c r="P3533" s="181">
        <v>1425</v>
      </c>
      <c r="Q3533" s="181">
        <v>443</v>
      </c>
      <c r="R3533" s="181">
        <v>1446</v>
      </c>
      <c r="S3533" s="226">
        <f t="shared" si="167"/>
        <v>6124</v>
      </c>
      <c r="T3533" s="181">
        <f t="shared" si="165"/>
        <v>14018.213235527277</v>
      </c>
      <c r="U3533" s="226">
        <f t="shared" si="166"/>
        <v>919.68321262094832</v>
      </c>
    </row>
    <row r="3534" spans="1:21" x14ac:dyDescent="0.25">
      <c r="A3534" s="156" t="s">
        <v>17166</v>
      </c>
      <c r="B3534" s="156" t="s">
        <v>402</v>
      </c>
      <c r="C3534" s="223">
        <v>-1.3858083486557007</v>
      </c>
      <c r="D3534" s="221">
        <v>5.9235949516296387</v>
      </c>
      <c r="E3534" s="221">
        <v>-0.79369926452636719</v>
      </c>
      <c r="F3534" s="221">
        <v>2.5568609237670898</v>
      </c>
      <c r="G3534" s="221">
        <v>9.2993888854980469</v>
      </c>
      <c r="H3534" s="221">
        <v>1.1712245941162109</v>
      </c>
      <c r="I3534" s="221">
        <v>-1.2804005146026611</v>
      </c>
      <c r="J3534" s="221">
        <v>-1.607160210609436</v>
      </c>
      <c r="K3534" s="180">
        <v>1015</v>
      </c>
      <c r="L3534" s="181">
        <v>382</v>
      </c>
      <c r="M3534" s="181">
        <v>330</v>
      </c>
      <c r="N3534" s="181">
        <v>209</v>
      </c>
      <c r="O3534" s="181">
        <v>1134</v>
      </c>
      <c r="P3534" s="181">
        <v>1272</v>
      </c>
      <c r="Q3534" s="181">
        <v>382</v>
      </c>
      <c r="R3534" s="181">
        <v>1145</v>
      </c>
      <c r="S3534" s="226">
        <f t="shared" si="167"/>
        <v>5869</v>
      </c>
      <c r="T3534" s="181">
        <f t="shared" si="165"/>
        <v>10834.674215555191</v>
      </c>
      <c r="U3534" s="226">
        <f t="shared" si="166"/>
        <v>710.8229717186457</v>
      </c>
    </row>
    <row r="3535" spans="1:21" x14ac:dyDescent="0.25">
      <c r="A3535" s="156" t="s">
        <v>17167</v>
      </c>
      <c r="B3535" s="156" t="s">
        <v>402</v>
      </c>
      <c r="C3535" s="223">
        <v>-0.13382352888584137</v>
      </c>
      <c r="D3535" s="221">
        <v>0.83368581533432007</v>
      </c>
      <c r="E3535" s="221">
        <v>0.45828554034233093</v>
      </c>
      <c r="F3535" s="221">
        <v>3.8088455200195313</v>
      </c>
      <c r="G3535" s="221">
        <v>7.977686882019043</v>
      </c>
      <c r="H3535" s="221">
        <v>2.4232091903686523</v>
      </c>
      <c r="I3535" s="221">
        <v>-2.8415746986865997E-2</v>
      </c>
      <c r="J3535" s="221">
        <v>-0.45421341061592102</v>
      </c>
      <c r="K3535" s="180">
        <v>58.561355590820312</v>
      </c>
      <c r="L3535" s="181">
        <v>12.68829345703125</v>
      </c>
      <c r="M3535" s="181">
        <v>15.291020393371582</v>
      </c>
      <c r="N3535" s="181">
        <v>18.707099914550781</v>
      </c>
      <c r="O3535" s="181">
        <v>74.828399658203125</v>
      </c>
      <c r="P3535" s="181">
        <v>57.259990692138672</v>
      </c>
      <c r="Q3535" s="181">
        <v>13.989656448364258</v>
      </c>
      <c r="R3535" s="181">
        <v>32.208744049072266</v>
      </c>
      <c r="S3535" s="226">
        <f t="shared" si="167"/>
        <v>283.53456020355225</v>
      </c>
      <c r="T3535" s="181">
        <f t="shared" si="165"/>
        <v>801.68457827696545</v>
      </c>
      <c r="U3535" s="226">
        <f t="shared" si="166"/>
        <v>52.59556521724555</v>
      </c>
    </row>
    <row r="3536" spans="1:21" x14ac:dyDescent="0.25">
      <c r="A3536" s="156" t="s">
        <v>17168</v>
      </c>
      <c r="B3536" s="156" t="s">
        <v>402</v>
      </c>
      <c r="C3536" s="223">
        <v>-1.2213845252990723</v>
      </c>
      <c r="D3536" s="221">
        <v>-0.25387507677078247</v>
      </c>
      <c r="E3536" s="221">
        <v>7.6283774375915527</v>
      </c>
      <c r="F3536" s="221">
        <v>2.7212848663330078</v>
      </c>
      <c r="G3536" s="221">
        <v>7.0570321083068848</v>
      </c>
      <c r="H3536" s="221">
        <v>1.3356484174728394</v>
      </c>
      <c r="I3536" s="221">
        <v>-0.91449880599975586</v>
      </c>
      <c r="J3536" s="221">
        <v>-1.5417743921279907</v>
      </c>
      <c r="K3536" s="180">
        <v>808</v>
      </c>
      <c r="L3536" s="181">
        <v>244</v>
      </c>
      <c r="M3536" s="181">
        <v>243</v>
      </c>
      <c r="N3536" s="181">
        <v>243</v>
      </c>
      <c r="O3536" s="181">
        <v>1050</v>
      </c>
      <c r="P3536" s="181">
        <v>984</v>
      </c>
      <c r="Q3536" s="181">
        <v>307</v>
      </c>
      <c r="R3536" s="181">
        <v>816</v>
      </c>
      <c r="S3536" s="226">
        <f t="shared" si="167"/>
        <v>4695</v>
      </c>
      <c r="T3536" s="181">
        <f t="shared" si="165"/>
        <v>8651.4664437770844</v>
      </c>
      <c r="U3536" s="226">
        <f t="shared" si="166"/>
        <v>567.59077060764673</v>
      </c>
    </row>
    <row r="3537" spans="1:21" x14ac:dyDescent="0.25">
      <c r="A3537" s="156" t="s">
        <v>17169</v>
      </c>
      <c r="B3537" s="156" t="s">
        <v>402</v>
      </c>
      <c r="C3537" s="223">
        <v>-0.19685402512550354</v>
      </c>
      <c r="D3537" s="221">
        <v>0.77065533399581909</v>
      </c>
      <c r="E3537" s="221">
        <v>0.39525496959686279</v>
      </c>
      <c r="F3537" s="221">
        <v>3.7458155155181885</v>
      </c>
      <c r="G3537" s="221">
        <v>9.011474609375</v>
      </c>
      <c r="H3537" s="221">
        <v>2.3601789474487305</v>
      </c>
      <c r="I3537" s="221">
        <v>-9.1446243226528168E-2</v>
      </c>
      <c r="J3537" s="221">
        <v>-0.72536164522171021</v>
      </c>
      <c r="K3537" s="180">
        <v>977</v>
      </c>
      <c r="L3537" s="181">
        <v>350</v>
      </c>
      <c r="M3537" s="181">
        <v>327</v>
      </c>
      <c r="N3537" s="181">
        <v>300</v>
      </c>
      <c r="O3537" s="181">
        <v>1292</v>
      </c>
      <c r="P3537" s="181">
        <v>1371</v>
      </c>
      <c r="Q3537" s="181">
        <v>456</v>
      </c>
      <c r="R3537" s="181">
        <v>1265</v>
      </c>
      <c r="S3537" s="226">
        <f t="shared" si="167"/>
        <v>6338</v>
      </c>
      <c r="T3537" s="181">
        <f t="shared" si="165"/>
        <v>15249.7445782125</v>
      </c>
      <c r="U3537" s="226">
        <f t="shared" si="166"/>
        <v>1000.4794369795324</v>
      </c>
    </row>
    <row r="3538" spans="1:21" x14ac:dyDescent="0.25">
      <c r="A3538" s="156" t="s">
        <v>17170</v>
      </c>
      <c r="B3538" s="156" t="s">
        <v>402</v>
      </c>
      <c r="C3538" s="223">
        <v>-0.55496269464492798</v>
      </c>
      <c r="D3538" s="221">
        <v>0.41254672408103943</v>
      </c>
      <c r="E3538" s="221">
        <v>4.3879666328430176</v>
      </c>
      <c r="F3538" s="221">
        <v>3.3877065181732178</v>
      </c>
      <c r="G3538" s="221">
        <v>10.94459056854248</v>
      </c>
      <c r="H3538" s="221">
        <v>2.0020701885223389</v>
      </c>
      <c r="I3538" s="221">
        <v>-0.4495549201965332</v>
      </c>
      <c r="J3538" s="221">
        <v>-0.87535256147384644</v>
      </c>
      <c r="K3538" s="180">
        <v>1294</v>
      </c>
      <c r="L3538" s="181">
        <v>465</v>
      </c>
      <c r="M3538" s="181">
        <v>372</v>
      </c>
      <c r="N3538" s="181">
        <v>438</v>
      </c>
      <c r="O3538" s="181">
        <v>1499</v>
      </c>
      <c r="P3538" s="181">
        <v>1449</v>
      </c>
      <c r="Q3538" s="181">
        <v>418</v>
      </c>
      <c r="R3538" s="181">
        <v>1020</v>
      </c>
      <c r="S3538" s="226">
        <f t="shared" si="167"/>
        <v>6955</v>
      </c>
      <c r="T3538" s="181">
        <f t="shared" si="165"/>
        <v>20816.018938273191</v>
      </c>
      <c r="U3538" s="226">
        <f t="shared" si="166"/>
        <v>1365.6621460580534</v>
      </c>
    </row>
    <row r="3539" spans="1:21" x14ac:dyDescent="0.25">
      <c r="A3539" s="156" t="s">
        <v>17171</v>
      </c>
      <c r="B3539" s="156" t="s">
        <v>402</v>
      </c>
      <c r="C3539" s="223">
        <v>-2.6378848552703857</v>
      </c>
      <c r="D3539" s="221">
        <v>-1.6703755855560303</v>
      </c>
      <c r="E3539" s="221">
        <v>-2.0457758903503418</v>
      </c>
      <c r="F3539" s="221">
        <v>1.3047842979431152</v>
      </c>
      <c r="G3539" s="221">
        <v>113.21662902832031</v>
      </c>
      <c r="H3539" s="221">
        <v>-8.0852046608924866E-2</v>
      </c>
      <c r="I3539" s="221">
        <v>-2.5324771404266357</v>
      </c>
      <c r="J3539" s="221">
        <v>-2.9582748413085937</v>
      </c>
      <c r="K3539" s="180">
        <v>16.997852325439453</v>
      </c>
      <c r="L3539" s="181">
        <v>5.3168635368347168</v>
      </c>
      <c r="M3539" s="181">
        <v>4.2427496910095215</v>
      </c>
      <c r="N3539" s="181">
        <v>4.1084856986999512</v>
      </c>
      <c r="O3539" s="181">
        <v>18.179376602172852</v>
      </c>
      <c r="P3539" s="181">
        <v>22.865198135375977</v>
      </c>
      <c r="Q3539" s="181">
        <v>7.5993556976318359</v>
      </c>
      <c r="R3539" s="181">
        <v>19.85767936706543</v>
      </c>
      <c r="S3539" s="226">
        <f t="shared" si="167"/>
        <v>99.167561054229736</v>
      </c>
      <c r="T3539" s="181">
        <f t="shared" si="165"/>
        <v>1921.3308071406482</v>
      </c>
      <c r="U3539" s="226">
        <f t="shared" si="166"/>
        <v>126.05142035794172</v>
      </c>
    </row>
    <row r="3540" spans="1:21" x14ac:dyDescent="0.25">
      <c r="A3540" s="156" t="s">
        <v>17172</v>
      </c>
      <c r="B3540" s="156" t="s">
        <v>402</v>
      </c>
      <c r="C3540" s="223">
        <v>-1.9452791213989258</v>
      </c>
      <c r="D3540" s="221">
        <v>-0.97776991128921509</v>
      </c>
      <c r="E3540" s="221">
        <v>137.13861083984375</v>
      </c>
      <c r="F3540" s="221">
        <v>1.9973900318145752</v>
      </c>
      <c r="G3540" s="221">
        <v>6.1662306785583496</v>
      </c>
      <c r="H3540" s="221">
        <v>0.61175364255905151</v>
      </c>
      <c r="I3540" s="221">
        <v>-1.8398714065551758</v>
      </c>
      <c r="J3540" s="221">
        <v>-2.2656691074371338</v>
      </c>
      <c r="K3540" s="180">
        <v>101.01174163818359</v>
      </c>
      <c r="L3540" s="181">
        <v>35.860706329345703</v>
      </c>
      <c r="M3540" s="181">
        <v>23.272615432739258</v>
      </c>
      <c r="N3540" s="181">
        <v>18.667215347290039</v>
      </c>
      <c r="O3540" s="181">
        <v>96.160728454589844</v>
      </c>
      <c r="P3540" s="181">
        <v>141.47784423828125</v>
      </c>
      <c r="Q3540" s="181">
        <v>48.080364227294922</v>
      </c>
      <c r="R3540" s="181">
        <v>118.94210052490234</v>
      </c>
      <c r="S3540" s="226">
        <f t="shared" si="167"/>
        <v>583.47331619262695</v>
      </c>
      <c r="T3540" s="181">
        <f t="shared" si="165"/>
        <v>3318.8539995727401</v>
      </c>
      <c r="U3540" s="226">
        <f t="shared" si="166"/>
        <v>217.737757106684</v>
      </c>
    </row>
    <row r="3541" spans="1:21" x14ac:dyDescent="0.25">
      <c r="A3541" s="156" t="s">
        <v>17173</v>
      </c>
      <c r="B3541" s="156" t="s">
        <v>402</v>
      </c>
      <c r="C3541" s="223">
        <v>-0.56135904788970947</v>
      </c>
      <c r="D3541" s="221">
        <v>2.7821178436279297</v>
      </c>
      <c r="E3541" s="221">
        <v>6.0411481857299805</v>
      </c>
      <c r="F3541" s="221">
        <v>45.736598968505859</v>
      </c>
      <c r="G3541" s="221">
        <v>21.986616134643555</v>
      </c>
      <c r="H3541" s="221">
        <v>3.0826523303985596</v>
      </c>
      <c r="I3541" s="221">
        <v>-0.4559512734413147</v>
      </c>
      <c r="J3541" s="221">
        <v>-0.63641512393951416</v>
      </c>
      <c r="K3541" s="180">
        <v>1415</v>
      </c>
      <c r="L3541" s="181">
        <v>525</v>
      </c>
      <c r="M3541" s="181">
        <v>668</v>
      </c>
      <c r="N3541" s="181">
        <v>708</v>
      </c>
      <c r="O3541" s="181">
        <v>1793</v>
      </c>
      <c r="P3541" s="181">
        <v>2015</v>
      </c>
      <c r="Q3541" s="181">
        <v>718</v>
      </c>
      <c r="R3541" s="181">
        <v>1238</v>
      </c>
      <c r="S3541" s="226">
        <f t="shared" si="167"/>
        <v>9080</v>
      </c>
      <c r="T3541" s="181">
        <f t="shared" si="165"/>
        <v>81601.580110311508</v>
      </c>
      <c r="U3541" s="226">
        <f t="shared" si="166"/>
        <v>5353.5783833419591</v>
      </c>
    </row>
    <row r="3542" spans="1:21" x14ac:dyDescent="0.25">
      <c r="A3542" s="156" t="s">
        <v>17174</v>
      </c>
      <c r="B3542" s="156" t="s">
        <v>402</v>
      </c>
      <c r="C3542" s="223">
        <v>1.9788895845413208</v>
      </c>
      <c r="D3542" s="221">
        <v>9.4133510589599609</v>
      </c>
      <c r="E3542" s="221">
        <v>6.8985862731933594</v>
      </c>
      <c r="F3542" s="221">
        <v>36.61468505859375</v>
      </c>
      <c r="G3542" s="221">
        <v>30.06932258605957</v>
      </c>
      <c r="H3542" s="221">
        <v>8.1410255432128906</v>
      </c>
      <c r="I3542" s="221">
        <v>1.3927050828933716</v>
      </c>
      <c r="J3542" s="221">
        <v>1.2216372489929199</v>
      </c>
      <c r="K3542" s="180">
        <v>2053</v>
      </c>
      <c r="L3542" s="181">
        <v>600</v>
      </c>
      <c r="M3542" s="181">
        <v>931</v>
      </c>
      <c r="N3542" s="181">
        <v>1056</v>
      </c>
      <c r="O3542" s="181">
        <v>2512</v>
      </c>
      <c r="P3542" s="181">
        <v>1710</v>
      </c>
      <c r="Q3542" s="181">
        <v>386</v>
      </c>
      <c r="R3542" s="181">
        <v>928</v>
      </c>
      <c r="S3542" s="226">
        <f t="shared" si="167"/>
        <v>10176</v>
      </c>
      <c r="T3542" s="181">
        <f t="shared" si="165"/>
        <v>145924.91773879528</v>
      </c>
      <c r="U3542" s="226">
        <f t="shared" si="166"/>
        <v>9573.5950718269196</v>
      </c>
    </row>
    <row r="3543" spans="1:21" x14ac:dyDescent="0.25">
      <c r="A3543" s="156" t="s">
        <v>17175</v>
      </c>
      <c r="B3543" s="156" t="s">
        <v>402</v>
      </c>
      <c r="C3543" s="223">
        <v>-0.83126306533813477</v>
      </c>
      <c r="D3543" s="221">
        <v>0.13624632358551025</v>
      </c>
      <c r="E3543" s="221">
        <v>8.2506227493286133</v>
      </c>
      <c r="F3543" s="221">
        <v>6.1868648529052734</v>
      </c>
      <c r="G3543" s="221">
        <v>54.332969665527344</v>
      </c>
      <c r="H3543" s="221">
        <v>12.881937980651855</v>
      </c>
      <c r="I3543" s="221">
        <v>0.10267172753810883</v>
      </c>
      <c r="J3543" s="221">
        <v>-1.3816835880279541</v>
      </c>
      <c r="K3543" s="180">
        <v>1024.6444091796875</v>
      </c>
      <c r="L3543" s="181">
        <v>370.19412231445312</v>
      </c>
      <c r="M3543" s="181">
        <v>337.14108276367188</v>
      </c>
      <c r="N3543" s="181">
        <v>305.03240966796875</v>
      </c>
      <c r="O3543" s="181">
        <v>1124.7479248046875</v>
      </c>
      <c r="P3543" s="181">
        <v>1286.2357177734375</v>
      </c>
      <c r="Q3543" s="181">
        <v>354.13980102539062</v>
      </c>
      <c r="R3543" s="181">
        <v>1054.8643798828125</v>
      </c>
      <c r="S3543" s="226">
        <f t="shared" si="167"/>
        <v>5856.9998474121094</v>
      </c>
      <c r="T3543" s="181">
        <f t="shared" si="165"/>
        <v>80126.481685793478</v>
      </c>
      <c r="U3543" s="226">
        <f t="shared" si="166"/>
        <v>5256.8026220377533</v>
      </c>
    </row>
    <row r="3544" spans="1:21" x14ac:dyDescent="0.25">
      <c r="A3544" s="156" t="s">
        <v>17176</v>
      </c>
      <c r="B3544" s="156" t="s">
        <v>402</v>
      </c>
      <c r="C3544" s="223">
        <v>-1.8946366310119629</v>
      </c>
      <c r="D3544" s="221">
        <v>4.4183840751647949</v>
      </c>
      <c r="E3544" s="221">
        <v>11.033271789550781</v>
      </c>
      <c r="F3544" s="221">
        <v>2.0480327606201172</v>
      </c>
      <c r="G3544" s="221">
        <v>17.088781356811523</v>
      </c>
      <c r="H3544" s="221">
        <v>1.2279796600341797</v>
      </c>
      <c r="I3544" s="221">
        <v>-1.7892287969589233</v>
      </c>
      <c r="J3544" s="221">
        <v>-2.2150266170501709</v>
      </c>
      <c r="K3544" s="180">
        <v>1433.5732421875</v>
      </c>
      <c r="L3544" s="181">
        <v>547.70098876953125</v>
      </c>
      <c r="M3544" s="181">
        <v>361.56063842773437</v>
      </c>
      <c r="N3544" s="181">
        <v>305.03631591796875</v>
      </c>
      <c r="O3544" s="181">
        <v>1506.6650390625</v>
      </c>
      <c r="P3544" s="181">
        <v>1840.9381103515625</v>
      </c>
      <c r="Q3544" s="181">
        <v>550.62469482421875</v>
      </c>
      <c r="R3544" s="181">
        <v>1258.153076171875</v>
      </c>
      <c r="S3544" s="226">
        <f t="shared" si="167"/>
        <v>7804.2521057128906</v>
      </c>
      <c r="T3544" s="181">
        <f t="shared" si="165"/>
        <v>28553.441982243814</v>
      </c>
      <c r="U3544" s="226">
        <f t="shared" si="166"/>
        <v>1873.2859040168617</v>
      </c>
    </row>
    <row r="3545" spans="1:21" x14ac:dyDescent="0.25">
      <c r="A3545" s="156" t="s">
        <v>17177</v>
      </c>
      <c r="B3545" s="156" t="s">
        <v>402</v>
      </c>
      <c r="C3545" s="223">
        <v>-1.37633216381073</v>
      </c>
      <c r="D3545" s="221">
        <v>0.13065536320209503</v>
      </c>
      <c r="E3545" s="221">
        <v>-0.78422319889068604</v>
      </c>
      <c r="F3545" s="221">
        <v>6.1550960540771484</v>
      </c>
      <c r="G3545" s="221">
        <v>14.315293312072754</v>
      </c>
      <c r="H3545" s="221">
        <v>1.1807006597518921</v>
      </c>
      <c r="I3545" s="221">
        <v>-1.27092444896698</v>
      </c>
      <c r="J3545" s="221">
        <v>-1.696722149848938</v>
      </c>
      <c r="K3545" s="180">
        <v>1170</v>
      </c>
      <c r="L3545" s="181">
        <v>448</v>
      </c>
      <c r="M3545" s="181">
        <v>378</v>
      </c>
      <c r="N3545" s="181">
        <v>333</v>
      </c>
      <c r="O3545" s="181">
        <v>1340</v>
      </c>
      <c r="P3545" s="181">
        <v>1582</v>
      </c>
      <c r="Q3545" s="181">
        <v>447</v>
      </c>
      <c r="R3545" s="181">
        <v>1043</v>
      </c>
      <c r="S3545" s="226">
        <f t="shared" si="167"/>
        <v>6741</v>
      </c>
      <c r="T3545" s="181">
        <f t="shared" si="165"/>
        <v>18914.012638807297</v>
      </c>
      <c r="U3545" s="226">
        <f t="shared" si="166"/>
        <v>1240.8785352990978</v>
      </c>
    </row>
    <row r="3546" spans="1:21" x14ac:dyDescent="0.25">
      <c r="A3546" s="156" t="s">
        <v>17178</v>
      </c>
      <c r="B3546" s="156" t="s">
        <v>402</v>
      </c>
      <c r="C3546" s="223">
        <v>1.3239105939865112</v>
      </c>
      <c r="D3546" s="221">
        <v>2.2914199829101562</v>
      </c>
      <c r="E3546" s="221">
        <v>1.9160195589065552</v>
      </c>
      <c r="F3546" s="221">
        <v>7.6797523498535156</v>
      </c>
      <c r="G3546" s="221">
        <v>22.023712158203125</v>
      </c>
      <c r="H3546" s="221">
        <v>4.5659594535827637</v>
      </c>
      <c r="I3546" s="221">
        <v>1.4293183088302612</v>
      </c>
      <c r="J3546" s="221">
        <v>1.0035207271575928</v>
      </c>
      <c r="K3546" s="180">
        <v>1154.1265869140625</v>
      </c>
      <c r="L3546" s="181">
        <v>414.17453002929687</v>
      </c>
      <c r="M3546" s="181">
        <v>435.0322265625</v>
      </c>
      <c r="N3546" s="181">
        <v>441.98480224609375</v>
      </c>
      <c r="O3546" s="181">
        <v>1337.873046875</v>
      </c>
      <c r="P3546" s="181">
        <v>1195.842041015625</v>
      </c>
      <c r="Q3546" s="181">
        <v>307.89950561523437</v>
      </c>
      <c r="R3546" s="181">
        <v>854.1728515625</v>
      </c>
      <c r="S3546" s="226">
        <f t="shared" si="167"/>
        <v>6141.1055908203125</v>
      </c>
      <c r="T3546" s="181">
        <f t="shared" si="165"/>
        <v>42927.236010770081</v>
      </c>
      <c r="U3546" s="226">
        <f t="shared" si="166"/>
        <v>2816.2974595982969</v>
      </c>
    </row>
    <row r="3547" spans="1:21" x14ac:dyDescent="0.25">
      <c r="A3547" s="156" t="s">
        <v>17179</v>
      </c>
      <c r="B3547" s="156" t="s">
        <v>402</v>
      </c>
      <c r="C3547" s="223">
        <v>-2.5874960422515869</v>
      </c>
      <c r="D3547" s="221">
        <v>-1.6199867725372314</v>
      </c>
      <c r="E3547" s="221">
        <v>-1.995387077331543</v>
      </c>
      <c r="F3547" s="221">
        <v>16.945331573486328</v>
      </c>
      <c r="G3547" s="221">
        <v>6.4243373870849609</v>
      </c>
      <c r="H3547" s="221">
        <v>-3.0463242903351784E-2</v>
      </c>
      <c r="I3547" s="221">
        <v>-2.4820883274078369</v>
      </c>
      <c r="J3547" s="221">
        <v>-1.7802470922470093</v>
      </c>
      <c r="K3547" s="180">
        <v>935</v>
      </c>
      <c r="L3547" s="181">
        <v>321</v>
      </c>
      <c r="M3547" s="181">
        <v>181</v>
      </c>
      <c r="N3547" s="181">
        <v>134</v>
      </c>
      <c r="O3547" s="181">
        <v>891</v>
      </c>
      <c r="P3547" s="181">
        <v>1164</v>
      </c>
      <c r="Q3547" s="181">
        <v>415</v>
      </c>
      <c r="R3547" s="181">
        <v>1191</v>
      </c>
      <c r="S3547" s="226">
        <f t="shared" si="167"/>
        <v>5232</v>
      </c>
      <c r="T3547" s="181">
        <f t="shared" si="165"/>
        <v>1508.469270773232</v>
      </c>
      <c r="U3547" s="226">
        <f t="shared" si="166"/>
        <v>98.965099315848946</v>
      </c>
    </row>
    <row r="3548" spans="1:21" x14ac:dyDescent="0.25">
      <c r="A3548" s="156" t="s">
        <v>17180</v>
      </c>
      <c r="B3548" s="156" t="s">
        <v>402</v>
      </c>
      <c r="C3548" s="223">
        <v>-0.20896251499652863</v>
      </c>
      <c r="D3548" s="221">
        <v>-0.74236255884170532</v>
      </c>
      <c r="E3548" s="221">
        <v>11.209123611450195</v>
      </c>
      <c r="F3548" s="221">
        <v>2.2327971458435059</v>
      </c>
      <c r="G3548" s="221">
        <v>18.789712905883789</v>
      </c>
      <c r="H3548" s="221">
        <v>7.7161030769348145</v>
      </c>
      <c r="I3548" s="221">
        <v>0.67467421293258667</v>
      </c>
      <c r="J3548" s="221">
        <v>-2.0302619934082031</v>
      </c>
      <c r="K3548" s="180">
        <v>1290</v>
      </c>
      <c r="L3548" s="181">
        <v>459</v>
      </c>
      <c r="M3548" s="181">
        <v>412</v>
      </c>
      <c r="N3548" s="181">
        <v>391</v>
      </c>
      <c r="O3548" s="181">
        <v>1577</v>
      </c>
      <c r="P3548" s="181">
        <v>1610</v>
      </c>
      <c r="Q3548" s="181">
        <v>683</v>
      </c>
      <c r="R3548" s="181">
        <v>1913</v>
      </c>
      <c r="S3548" s="226">
        <f t="shared" si="167"/>
        <v>8335</v>
      </c>
      <c r="T3548" s="181">
        <f t="shared" si="165"/>
        <v>43512.091053575277</v>
      </c>
      <c r="U3548" s="226">
        <f t="shared" si="166"/>
        <v>2854.6676395668433</v>
      </c>
    </row>
    <row r="3549" spans="1:21" x14ac:dyDescent="0.25">
      <c r="A3549" s="156" t="s">
        <v>17181</v>
      </c>
      <c r="B3549" s="156" t="s">
        <v>402</v>
      </c>
      <c r="C3549" s="223">
        <v>-0.10918530076742172</v>
      </c>
      <c r="D3549" s="221">
        <v>0.85832411050796509</v>
      </c>
      <c r="E3549" s="221">
        <v>0.48292365670204163</v>
      </c>
      <c r="F3549" s="221">
        <v>16.747133255004883</v>
      </c>
      <c r="G3549" s="221">
        <v>16.61876106262207</v>
      </c>
      <c r="H3549" s="221">
        <v>13.954262733459473</v>
      </c>
      <c r="I3549" s="221">
        <v>-3.7775293458253145E-3</v>
      </c>
      <c r="J3549" s="221">
        <v>1.0957423448562622</v>
      </c>
      <c r="K3549" s="180">
        <v>1000.9927978515625</v>
      </c>
      <c r="L3549" s="181">
        <v>354.95553588867188</v>
      </c>
      <c r="M3549" s="181">
        <v>379.592529296875</v>
      </c>
      <c r="N3549" s="181">
        <v>393.27978515625</v>
      </c>
      <c r="O3549" s="181">
        <v>1202.6513671875</v>
      </c>
      <c r="P3549" s="181">
        <v>1172.5394287109375</v>
      </c>
      <c r="Q3549" s="181">
        <v>393.27978515625</v>
      </c>
      <c r="R3549" s="181">
        <v>976.3558349609375</v>
      </c>
      <c r="S3549" s="226">
        <f t="shared" si="167"/>
        <v>5873.6470642089844</v>
      </c>
      <c r="T3549" s="181">
        <f t="shared" si="165"/>
        <v>44381.844148310673</v>
      </c>
      <c r="U3549" s="226">
        <f t="shared" si="166"/>
        <v>2911.7289288277334</v>
      </c>
    </row>
    <row r="3550" spans="1:21" x14ac:dyDescent="0.25">
      <c r="A3550" s="156" t="s">
        <v>17182</v>
      </c>
      <c r="B3550" s="156" t="s">
        <v>402</v>
      </c>
      <c r="C3550" s="223">
        <v>-1.0192757844924927</v>
      </c>
      <c r="D3550" s="221">
        <v>75.475982666015625</v>
      </c>
      <c r="E3550" s="221">
        <v>-0.42716681957244873</v>
      </c>
      <c r="F3550" s="221">
        <v>2.9233932495117187</v>
      </c>
      <c r="G3550" s="221">
        <v>44.366512298583984</v>
      </c>
      <c r="H3550" s="221">
        <v>24.912673950195313</v>
      </c>
      <c r="I3550" s="221">
        <v>-0.91386806964874268</v>
      </c>
      <c r="J3550" s="221">
        <v>-1.3396657705307007</v>
      </c>
      <c r="K3550" s="180">
        <v>125.56807708740234</v>
      </c>
      <c r="L3550" s="181">
        <v>38.144405364990234</v>
      </c>
      <c r="M3550" s="181">
        <v>24.526777267456055</v>
      </c>
      <c r="N3550" s="181">
        <v>24.827720642089844</v>
      </c>
      <c r="O3550" s="181">
        <v>136.25151062011719</v>
      </c>
      <c r="P3550" s="181">
        <v>132.7154541015625</v>
      </c>
      <c r="Q3550" s="181">
        <v>28.739967346191406</v>
      </c>
      <c r="R3550" s="181">
        <v>50.633502960205078</v>
      </c>
      <c r="S3550" s="226">
        <f t="shared" si="167"/>
        <v>561.40741539001465</v>
      </c>
      <c r="T3550" s="181">
        <f t="shared" si="165"/>
        <v>12070.306791913277</v>
      </c>
      <c r="U3550" s="226">
        <f t="shared" si="166"/>
        <v>791.88826287601489</v>
      </c>
    </row>
    <row r="3551" spans="1:21" x14ac:dyDescent="0.25">
      <c r="A3551" s="156" t="s">
        <v>17183</v>
      </c>
      <c r="B3551" s="156" t="s">
        <v>402</v>
      </c>
      <c r="C3551" s="223">
        <v>-2.7928471565246582</v>
      </c>
      <c r="D3551" s="221">
        <v>-1.8253377676010132</v>
      </c>
      <c r="E3551" s="221">
        <v>30.772235870361328</v>
      </c>
      <c r="F3551" s="221">
        <v>1.1498221158981323</v>
      </c>
      <c r="G3551" s="221">
        <v>5.3186631202697754</v>
      </c>
      <c r="H3551" s="221">
        <v>5.6477222442626953</v>
      </c>
      <c r="I3551" s="221">
        <v>-2.6874392032623291</v>
      </c>
      <c r="J3551" s="221">
        <v>0.42784523963928223</v>
      </c>
      <c r="K3551" s="180">
        <v>788.247802734375</v>
      </c>
      <c r="L3551" s="181">
        <v>233.92097473144531</v>
      </c>
      <c r="M3551" s="181">
        <v>154.02543640136719</v>
      </c>
      <c r="N3551" s="181">
        <v>146.61244201660156</v>
      </c>
      <c r="O3551" s="181">
        <v>719.05987548828125</v>
      </c>
      <c r="P3551" s="181">
        <v>863.20135498046875</v>
      </c>
      <c r="Q3551" s="181">
        <v>289.1065673828125</v>
      </c>
      <c r="R3551" s="181">
        <v>918.38690185546875</v>
      </c>
      <c r="S3551" s="226">
        <f t="shared" si="167"/>
        <v>4112.5613555908203</v>
      </c>
      <c r="T3551" s="181">
        <f t="shared" si="165"/>
        <v>10595.374738786821</v>
      </c>
      <c r="U3551" s="226">
        <f t="shared" si="166"/>
        <v>695.12341658453749</v>
      </c>
    </row>
    <row r="3552" spans="1:21" x14ac:dyDescent="0.25">
      <c r="A3552" s="156" t="s">
        <v>17184</v>
      </c>
      <c r="B3552" s="156" t="s">
        <v>402</v>
      </c>
      <c r="C3552" s="223">
        <v>-1.4689440727233887</v>
      </c>
      <c r="D3552" s="221">
        <v>-0.50143468379974365</v>
      </c>
      <c r="E3552" s="221">
        <v>469.16165161132812</v>
      </c>
      <c r="F3552" s="221">
        <v>2.4737253189086914</v>
      </c>
      <c r="G3552" s="221">
        <v>34.293212890625</v>
      </c>
      <c r="H3552" s="221">
        <v>95.044700622558594</v>
      </c>
      <c r="I3552" s="221">
        <v>-1.3635362386703491</v>
      </c>
      <c r="J3552" s="221">
        <v>-1.7893339395523071</v>
      </c>
      <c r="K3552" s="180">
        <v>24.508861541748047</v>
      </c>
      <c r="L3552" s="181">
        <v>6.2666430473327637</v>
      </c>
      <c r="M3552" s="181">
        <v>6.3883254528045654</v>
      </c>
      <c r="N3552" s="181">
        <v>8.6597299575805664</v>
      </c>
      <c r="O3552" s="181">
        <v>22.673484802246094</v>
      </c>
      <c r="P3552" s="181">
        <v>18.394321441650391</v>
      </c>
      <c r="Q3552" s="181">
        <v>6.5201482772827148</v>
      </c>
      <c r="R3552" s="181">
        <v>21.436380386352539</v>
      </c>
      <c r="S3552" s="226">
        <f t="shared" si="167"/>
        <v>114.84789490699768</v>
      </c>
      <c r="T3552" s="181">
        <f t="shared" si="165"/>
        <v>5458.0167691020943</v>
      </c>
      <c r="U3552" s="226">
        <f t="shared" si="166"/>
        <v>358.08032824220453</v>
      </c>
    </row>
    <row r="3553" spans="1:21" x14ac:dyDescent="0.25">
      <c r="A3553" s="156" t="s">
        <v>17185</v>
      </c>
      <c r="B3553" s="156" t="s">
        <v>402</v>
      </c>
      <c r="C3553" s="223">
        <v>1.3453907333314419E-2</v>
      </c>
      <c r="D3553" s="221">
        <v>0.98096328973770142</v>
      </c>
      <c r="E3553" s="221">
        <v>0.60556292533874512</v>
      </c>
      <c r="F3553" s="221">
        <v>15.851727485656738</v>
      </c>
      <c r="G3553" s="221">
        <v>18.55296516418457</v>
      </c>
      <c r="H3553" s="221">
        <v>11.483453750610352</v>
      </c>
      <c r="I3553" s="221">
        <v>10.378815650939941</v>
      </c>
      <c r="J3553" s="221">
        <v>-0.30693602561950684</v>
      </c>
      <c r="K3553" s="180">
        <v>1209</v>
      </c>
      <c r="L3553" s="181">
        <v>462</v>
      </c>
      <c r="M3553" s="181">
        <v>492</v>
      </c>
      <c r="N3553" s="181">
        <v>498</v>
      </c>
      <c r="O3553" s="181">
        <v>1435</v>
      </c>
      <c r="P3553" s="181">
        <v>1556</v>
      </c>
      <c r="Q3553" s="181">
        <v>495</v>
      </c>
      <c r="R3553" s="181">
        <v>1587</v>
      </c>
      <c r="S3553" s="226">
        <f t="shared" si="167"/>
        <v>7734</v>
      </c>
      <c r="T3553" s="181">
        <f t="shared" si="165"/>
        <v>57803.733382060193</v>
      </c>
      <c r="U3553" s="226">
        <f t="shared" si="166"/>
        <v>3792.2895254274022</v>
      </c>
    </row>
    <row r="3554" spans="1:21" x14ac:dyDescent="0.25">
      <c r="A3554" s="156" t="s">
        <v>17186</v>
      </c>
      <c r="B3554" s="156" t="s">
        <v>402</v>
      </c>
      <c r="C3554" s="223">
        <v>-1.2372479438781738</v>
      </c>
      <c r="D3554" s="221">
        <v>-0.26973864436149597</v>
      </c>
      <c r="E3554" s="221">
        <v>-2.6667912006378174</v>
      </c>
      <c r="F3554" s="221">
        <v>55.004520416259766</v>
      </c>
      <c r="G3554" s="221">
        <v>29.216350555419922</v>
      </c>
      <c r="H3554" s="221">
        <v>6.9015049934387207</v>
      </c>
      <c r="I3554" s="221">
        <v>0.93973678350448608</v>
      </c>
      <c r="J3554" s="221">
        <v>-1.5576379299163818</v>
      </c>
      <c r="K3554" s="180">
        <v>1127</v>
      </c>
      <c r="L3554" s="181">
        <v>457</v>
      </c>
      <c r="M3554" s="181">
        <v>312</v>
      </c>
      <c r="N3554" s="181">
        <v>229</v>
      </c>
      <c r="O3554" s="181">
        <v>1163</v>
      </c>
      <c r="P3554" s="181">
        <v>1584</v>
      </c>
      <c r="Q3554" s="181">
        <v>632</v>
      </c>
      <c r="R3554" s="181">
        <v>2304</v>
      </c>
      <c r="S3554" s="226">
        <f t="shared" si="167"/>
        <v>7808</v>
      </c>
      <c r="T3554" s="181">
        <f t="shared" si="165"/>
        <v>52162.062789708376</v>
      </c>
      <c r="U3554" s="226">
        <f t="shared" si="166"/>
        <v>3422.1603479246978</v>
      </c>
    </row>
    <row r="3555" spans="1:21" x14ac:dyDescent="0.25">
      <c r="A3555" s="156" t="s">
        <v>17187</v>
      </c>
      <c r="B3555" s="156" t="s">
        <v>402</v>
      </c>
      <c r="C3555" s="223">
        <v>-1.6446583271026611</v>
      </c>
      <c r="D3555" s="221">
        <v>-0.62215852737426758</v>
      </c>
      <c r="E3555" s="221">
        <v>-0.99755889177322388</v>
      </c>
      <c r="F3555" s="221">
        <v>2.3530013561248779</v>
      </c>
      <c r="G3555" s="221">
        <v>13.500652313232422</v>
      </c>
      <c r="H3555" s="221">
        <v>1.0512202978134155</v>
      </c>
      <c r="I3555" s="221">
        <v>-1.3642140626907349</v>
      </c>
      <c r="J3555" s="221">
        <v>-1.5604043006896973</v>
      </c>
      <c r="K3555" s="180">
        <v>1347</v>
      </c>
      <c r="L3555" s="181">
        <v>557</v>
      </c>
      <c r="M3555" s="181">
        <v>387</v>
      </c>
      <c r="N3555" s="181">
        <v>390</v>
      </c>
      <c r="O3555" s="181">
        <v>1485</v>
      </c>
      <c r="P3555" s="181">
        <v>1967</v>
      </c>
      <c r="Q3555" s="181">
        <v>687</v>
      </c>
      <c r="R3555" s="181">
        <v>1769</v>
      </c>
      <c r="S3555" s="226">
        <f t="shared" si="167"/>
        <v>8589</v>
      </c>
      <c r="T3555" s="181">
        <f t="shared" si="165"/>
        <v>16388.366913378239</v>
      </c>
      <c r="U3555" s="226">
        <f t="shared" si="166"/>
        <v>1075.1802443915124</v>
      </c>
    </row>
    <row r="3556" spans="1:21" x14ac:dyDescent="0.25">
      <c r="A3556" s="156" t="s">
        <v>17188</v>
      </c>
      <c r="B3556" s="156" t="s">
        <v>402</v>
      </c>
      <c r="C3556" s="223">
        <v>-0.86974972486495972</v>
      </c>
      <c r="D3556" s="221">
        <v>-0.41007032990455627</v>
      </c>
      <c r="E3556" s="221">
        <v>-0.78547072410583496</v>
      </c>
      <c r="F3556" s="221">
        <v>9.2190485000610352</v>
      </c>
      <c r="G3556" s="221">
        <v>14.166896820068359</v>
      </c>
      <c r="H3556" s="221">
        <v>6.6750984191894531</v>
      </c>
      <c r="I3556" s="221">
        <v>6.3393521308898926</v>
      </c>
      <c r="J3556" s="221">
        <v>-0.5765729546546936</v>
      </c>
      <c r="K3556" s="180">
        <v>1421</v>
      </c>
      <c r="L3556" s="181">
        <v>482</v>
      </c>
      <c r="M3556" s="181">
        <v>435</v>
      </c>
      <c r="N3556" s="181">
        <v>440</v>
      </c>
      <c r="O3556" s="181">
        <v>1682</v>
      </c>
      <c r="P3556" s="181">
        <v>1837</v>
      </c>
      <c r="Q3556" s="181">
        <v>502</v>
      </c>
      <c r="R3556" s="181">
        <v>1247</v>
      </c>
      <c r="S3556" s="226">
        <f t="shared" si="167"/>
        <v>8046</v>
      </c>
      <c r="T3556" s="181">
        <f t="shared" si="165"/>
        <v>40835.377859652042</v>
      </c>
      <c r="U3556" s="226">
        <f t="shared" si="166"/>
        <v>2679.0583698195919</v>
      </c>
    </row>
    <row r="3557" spans="1:21" x14ac:dyDescent="0.25">
      <c r="A3557" s="156" t="s">
        <v>17189</v>
      </c>
      <c r="B3557" s="156" t="s">
        <v>402</v>
      </c>
      <c r="C3557" s="223">
        <v>0.44090279936790466</v>
      </c>
      <c r="D3557" s="221">
        <v>-0.14212106168270111</v>
      </c>
      <c r="E3557" s="221">
        <v>7.6301875114440918</v>
      </c>
      <c r="F3557" s="221">
        <v>5.1731071472167969</v>
      </c>
      <c r="G3557" s="221">
        <v>8.1882486343383789</v>
      </c>
      <c r="H3557" s="221">
        <v>7.0081191062927246</v>
      </c>
      <c r="I3557" s="221">
        <v>-1.0042227506637573</v>
      </c>
      <c r="J3557" s="221">
        <v>-1.4300204515457153</v>
      </c>
      <c r="K3557" s="180">
        <v>984</v>
      </c>
      <c r="L3557" s="181">
        <v>370</v>
      </c>
      <c r="M3557" s="181">
        <v>346</v>
      </c>
      <c r="N3557" s="181">
        <v>326</v>
      </c>
      <c r="O3557" s="181">
        <v>1222</v>
      </c>
      <c r="P3557" s="181">
        <v>1547</v>
      </c>
      <c r="Q3557" s="181">
        <v>573</v>
      </c>
      <c r="R3557" s="181">
        <v>1907</v>
      </c>
      <c r="S3557" s="226">
        <f t="shared" si="167"/>
        <v>7275</v>
      </c>
      <c r="T3557" s="181">
        <f t="shared" si="165"/>
        <v>22252.872822076082</v>
      </c>
      <c r="U3557" s="226">
        <f t="shared" si="166"/>
        <v>1459.9288242516545</v>
      </c>
    </row>
    <row r="3558" spans="1:21" x14ac:dyDescent="0.25">
      <c r="A3558" s="156" t="s">
        <v>17190</v>
      </c>
      <c r="B3558" s="156" t="s">
        <v>402</v>
      </c>
      <c r="C3558" s="223">
        <v>-0.14958195388317108</v>
      </c>
      <c r="D3558" s="221">
        <v>-1.8504149913787842</v>
      </c>
      <c r="E3558" s="221">
        <v>0.44252705574035645</v>
      </c>
      <c r="F3558" s="221">
        <v>24.490850448608398</v>
      </c>
      <c r="G3558" s="221">
        <v>38.230838775634766</v>
      </c>
      <c r="H3558" s="221">
        <v>10.06104850769043</v>
      </c>
      <c r="I3558" s="221">
        <v>0.2574470043182373</v>
      </c>
      <c r="J3558" s="221">
        <v>-1.2472535371780396</v>
      </c>
      <c r="K3558" s="180">
        <v>1444.0743408203125</v>
      </c>
      <c r="L3558" s="181">
        <v>546.1746826171875</v>
      </c>
      <c r="M3558" s="181">
        <v>472.77947998046875</v>
      </c>
      <c r="N3558" s="181">
        <v>467.06036376953125</v>
      </c>
      <c r="O3558" s="181">
        <v>1665.213134765625</v>
      </c>
      <c r="P3558" s="181">
        <v>1563.222412109375</v>
      </c>
      <c r="Q3558" s="181">
        <v>478.49856567382812</v>
      </c>
      <c r="R3558" s="181">
        <v>1328.739013671875</v>
      </c>
      <c r="S3558" s="226">
        <f t="shared" si="167"/>
        <v>7965.7619934082031</v>
      </c>
      <c r="T3558" s="181">
        <f t="shared" si="165"/>
        <v>88277.330935113423</v>
      </c>
      <c r="U3558" s="226">
        <f t="shared" si="166"/>
        <v>5791.5497468856975</v>
      </c>
    </row>
    <row r="3559" spans="1:21" x14ac:dyDescent="0.25">
      <c r="A3559" s="156" t="s">
        <v>17191</v>
      </c>
      <c r="B3559" s="156" t="s">
        <v>402</v>
      </c>
      <c r="C3559" s="223">
        <v>-0.90454131364822388</v>
      </c>
      <c r="D3559" s="221">
        <v>6.2968075275421143E-2</v>
      </c>
      <c r="E3559" s="221">
        <v>-0.31243228912353516</v>
      </c>
      <c r="F3559" s="221">
        <v>8.0004444122314453</v>
      </c>
      <c r="G3559" s="221">
        <v>16.636177062988281</v>
      </c>
      <c r="H3559" s="221">
        <v>-3.5428080707788467E-2</v>
      </c>
      <c r="I3559" s="221">
        <v>-0.7991335391998291</v>
      </c>
      <c r="J3559" s="221">
        <v>-1.2249312400817871</v>
      </c>
      <c r="K3559" s="180">
        <v>1043.8531494140625</v>
      </c>
      <c r="L3559" s="181">
        <v>201.70526123046875</v>
      </c>
      <c r="M3559" s="181">
        <v>185.18138122558594</v>
      </c>
      <c r="N3559" s="181">
        <v>304.26724243164062</v>
      </c>
      <c r="O3559" s="181">
        <v>1259.80322265625</v>
      </c>
      <c r="P3559" s="181">
        <v>782.889892578125</v>
      </c>
      <c r="Q3559" s="181">
        <v>145.86595153808594</v>
      </c>
      <c r="R3559" s="181">
        <v>208.542724609375</v>
      </c>
      <c r="S3559" s="226">
        <f t="shared" si="167"/>
        <v>4132.1088256835937</v>
      </c>
      <c r="T3559" s="181">
        <f t="shared" si="165"/>
        <v>22003.465527709577</v>
      </c>
      <c r="U3559" s="226">
        <f t="shared" si="166"/>
        <v>1443.5661325248113</v>
      </c>
    </row>
    <row r="3560" spans="1:21" x14ac:dyDescent="0.25">
      <c r="A3560" s="156" t="s">
        <v>17192</v>
      </c>
      <c r="B3560" s="156" t="s">
        <v>402</v>
      </c>
      <c r="C3560" s="223">
        <v>-0.34714621305465698</v>
      </c>
      <c r="D3560" s="221">
        <v>2.3593227863311768</v>
      </c>
      <c r="E3560" s="221">
        <v>30.158452987670898</v>
      </c>
      <c r="F3560" s="221">
        <v>58.426040649414063</v>
      </c>
      <c r="G3560" s="221">
        <v>58.960605621337891</v>
      </c>
      <c r="H3560" s="221">
        <v>33.186290740966797</v>
      </c>
      <c r="I3560" s="221">
        <v>-0.24173842370510101</v>
      </c>
      <c r="J3560" s="221">
        <v>-0.66753607988357544</v>
      </c>
      <c r="K3560" s="180">
        <v>972</v>
      </c>
      <c r="L3560" s="181">
        <v>312</v>
      </c>
      <c r="M3560" s="181">
        <v>367</v>
      </c>
      <c r="N3560" s="181">
        <v>406</v>
      </c>
      <c r="O3560" s="181">
        <v>1252</v>
      </c>
      <c r="P3560" s="181">
        <v>1147</v>
      </c>
      <c r="Q3560" s="181">
        <v>306</v>
      </c>
      <c r="R3560" s="181">
        <v>880</v>
      </c>
      <c r="S3560" s="226">
        <f t="shared" si="167"/>
        <v>5642</v>
      </c>
      <c r="T3560" s="181">
        <f t="shared" si="165"/>
        <v>146409.75735023618</v>
      </c>
      <c r="U3560" s="226">
        <f t="shared" si="166"/>
        <v>9605.4036086185988</v>
      </c>
    </row>
    <row r="3561" spans="1:21" x14ac:dyDescent="0.25">
      <c r="A3561" s="156" t="s">
        <v>17193</v>
      </c>
      <c r="B3561" s="156" t="s">
        <v>402</v>
      </c>
      <c r="C3561" s="223">
        <v>-1.8492975234985352</v>
      </c>
      <c r="D3561" s="221">
        <v>-0.36785086989402771</v>
      </c>
      <c r="E3561" s="221">
        <v>7.9461522102355957</v>
      </c>
      <c r="F3561" s="221">
        <v>47.948265075683594</v>
      </c>
      <c r="G3561" s="221">
        <v>36.246810913085938</v>
      </c>
      <c r="H3561" s="221">
        <v>11.740094184875488</v>
      </c>
      <c r="I3561" s="221">
        <v>9.1048870086669922</v>
      </c>
      <c r="J3561" s="221">
        <v>-1.2295563220977783</v>
      </c>
      <c r="K3561" s="180">
        <v>1204</v>
      </c>
      <c r="L3561" s="181">
        <v>427</v>
      </c>
      <c r="M3561" s="181">
        <v>408</v>
      </c>
      <c r="N3561" s="181">
        <v>347</v>
      </c>
      <c r="O3561" s="181">
        <v>1353</v>
      </c>
      <c r="P3561" s="181">
        <v>1508</v>
      </c>
      <c r="Q3561" s="181">
        <v>519</v>
      </c>
      <c r="R3561" s="181">
        <v>1960</v>
      </c>
      <c r="S3561" s="226">
        <f t="shared" si="167"/>
        <v>7726</v>
      </c>
      <c r="T3561" s="181">
        <f t="shared" si="165"/>
        <v>86557.954705685377</v>
      </c>
      <c r="U3561" s="226">
        <f t="shared" si="166"/>
        <v>5678.7478207188924</v>
      </c>
    </row>
    <row r="3562" spans="1:21" x14ac:dyDescent="0.25">
      <c r="A3562" s="156" t="s">
        <v>17194</v>
      </c>
      <c r="B3562" s="156" t="s">
        <v>402</v>
      </c>
      <c r="C3562" s="223">
        <v>-1.2952768802642822</v>
      </c>
      <c r="D3562" s="221">
        <v>-0.10100553929805756</v>
      </c>
      <c r="E3562" s="221">
        <v>3.8601751327514648</v>
      </c>
      <c r="F3562" s="221">
        <v>14.754351615905762</v>
      </c>
      <c r="G3562" s="221">
        <v>7.1504426002502441</v>
      </c>
      <c r="H3562" s="221">
        <v>5.5608673095703125</v>
      </c>
      <c r="I3562" s="221">
        <v>-1.0812395811080933</v>
      </c>
      <c r="J3562" s="221">
        <v>-0.65480762720108032</v>
      </c>
      <c r="K3562" s="180">
        <v>1460</v>
      </c>
      <c r="L3562" s="181">
        <v>591</v>
      </c>
      <c r="M3562" s="181">
        <v>550</v>
      </c>
      <c r="N3562" s="181">
        <v>490</v>
      </c>
      <c r="O3562" s="181">
        <v>1865</v>
      </c>
      <c r="P3562" s="181">
        <v>2408</v>
      </c>
      <c r="Q3562" s="181">
        <v>949</v>
      </c>
      <c r="R3562" s="181">
        <v>2414</v>
      </c>
      <c r="S3562" s="226">
        <f t="shared" si="167"/>
        <v>10727</v>
      </c>
      <c r="T3562" s="181">
        <f t="shared" si="165"/>
        <v>31521.272052273154</v>
      </c>
      <c r="U3562" s="226">
        <f t="shared" si="166"/>
        <v>2067.9942771496217</v>
      </c>
    </row>
    <row r="3563" spans="1:21" x14ac:dyDescent="0.25">
      <c r="A3563" s="156" t="s">
        <v>17195</v>
      </c>
      <c r="B3563" s="156" t="s">
        <v>402</v>
      </c>
      <c r="C3563" s="223">
        <v>-0.96991598606109619</v>
      </c>
      <c r="D3563" s="221">
        <v>2.6662728786468506</v>
      </c>
      <c r="E3563" s="221">
        <v>-0.93323433399200439</v>
      </c>
      <c r="F3563" s="221">
        <v>15.300219535827637</v>
      </c>
      <c r="G3563" s="221">
        <v>14.720681190490723</v>
      </c>
      <c r="H3563" s="221">
        <v>1.0410436391830444</v>
      </c>
      <c r="I3563" s="221">
        <v>-1.3527587652206421</v>
      </c>
      <c r="J3563" s="221">
        <v>-1.4346323013305664</v>
      </c>
      <c r="K3563" s="180">
        <v>1210</v>
      </c>
      <c r="L3563" s="181">
        <v>511</v>
      </c>
      <c r="M3563" s="181">
        <v>431</v>
      </c>
      <c r="N3563" s="181">
        <v>337</v>
      </c>
      <c r="O3563" s="181">
        <v>1496</v>
      </c>
      <c r="P3563" s="181">
        <v>1859</v>
      </c>
      <c r="Q3563" s="181">
        <v>679</v>
      </c>
      <c r="R3563" s="181">
        <v>2038</v>
      </c>
      <c r="S3563" s="226">
        <f t="shared" si="167"/>
        <v>8561</v>
      </c>
      <c r="T3563" s="181">
        <f t="shared" si="165"/>
        <v>25057.952437996864</v>
      </c>
      <c r="U3563" s="226">
        <f t="shared" si="166"/>
        <v>1643.9597409942708</v>
      </c>
    </row>
    <row r="3564" spans="1:21" x14ac:dyDescent="0.25">
      <c r="A3564" s="156" t="s">
        <v>17196</v>
      </c>
      <c r="B3564" s="156" t="s">
        <v>402</v>
      </c>
      <c r="C3564" s="223">
        <v>-1.5559486150741577</v>
      </c>
      <c r="D3564" s="221">
        <v>-0.5884392261505127</v>
      </c>
      <c r="E3564" s="221">
        <v>-0.96383959054946899</v>
      </c>
      <c r="F3564" s="221">
        <v>60.408172607421875</v>
      </c>
      <c r="G3564" s="221">
        <v>119.90280151367187</v>
      </c>
      <c r="H3564" s="221">
        <v>115.84220886230469</v>
      </c>
      <c r="I3564" s="221">
        <v>-1.4505409002304077</v>
      </c>
      <c r="J3564" s="221">
        <v>-1.8763386011123657</v>
      </c>
      <c r="K3564" s="180">
        <v>97.728973388671875</v>
      </c>
      <c r="L3564" s="181">
        <v>26.092685699462891</v>
      </c>
      <c r="M3564" s="181">
        <v>26.922908782958984</v>
      </c>
      <c r="N3564" s="181">
        <v>38.071601867675781</v>
      </c>
      <c r="O3564" s="181">
        <v>122.99143218994141</v>
      </c>
      <c r="P3564" s="181">
        <v>103.65912628173828</v>
      </c>
      <c r="Q3564" s="181">
        <v>36.885570526123047</v>
      </c>
      <c r="R3564" s="181">
        <v>99.626617431640625</v>
      </c>
      <c r="S3564" s="226">
        <f t="shared" si="167"/>
        <v>551.97891616821289</v>
      </c>
      <c r="T3564" s="181">
        <f t="shared" si="165"/>
        <v>28621.153453412138</v>
      </c>
      <c r="U3564" s="226">
        <f t="shared" si="166"/>
        <v>1877.7282036372976</v>
      </c>
    </row>
    <row r="3565" spans="1:21" x14ac:dyDescent="0.25">
      <c r="A3565" s="156" t="s">
        <v>17197</v>
      </c>
      <c r="B3565" s="156" t="s">
        <v>402</v>
      </c>
      <c r="C3565" s="223">
        <v>-1.5963156223297119</v>
      </c>
      <c r="D3565" s="221">
        <v>-0.62880611419677734</v>
      </c>
      <c r="E3565" s="221">
        <v>-1.0042065382003784</v>
      </c>
      <c r="F3565" s="221">
        <v>2.3463537693023682</v>
      </c>
      <c r="G3565" s="221">
        <v>6.5151944160461426</v>
      </c>
      <c r="H3565" s="221">
        <v>0.96071738004684448</v>
      </c>
      <c r="I3565" s="221">
        <v>-1.4909077882766724</v>
      </c>
      <c r="J3565" s="221">
        <v>-1.9167054891586304</v>
      </c>
      <c r="K3565" s="180">
        <v>11.39048957824707</v>
      </c>
      <c r="L3565" s="181">
        <v>5.9606146812438965</v>
      </c>
      <c r="M3565" s="181">
        <v>4.695004940032959</v>
      </c>
      <c r="N3565" s="181">
        <v>4.0826129913330078</v>
      </c>
      <c r="O3565" s="181">
        <v>14.166666984558105</v>
      </c>
      <c r="P3565" s="181">
        <v>16.330451965332031</v>
      </c>
      <c r="Q3565" s="181">
        <v>6.0014410018920898</v>
      </c>
      <c r="R3565" s="181">
        <v>13.840057373046875</v>
      </c>
      <c r="S3565" s="226">
        <f t="shared" si="167"/>
        <v>76.467339515686035</v>
      </c>
      <c r="T3565" s="181">
        <f t="shared" si="165"/>
        <v>55.446241898575693</v>
      </c>
      <c r="U3565" s="226">
        <f t="shared" si="166"/>
        <v>3.6376232134781255</v>
      </c>
    </row>
    <row r="3566" spans="1:21" x14ac:dyDescent="0.25">
      <c r="A3566" s="156" t="s">
        <v>17167</v>
      </c>
      <c r="B3566" s="156" t="s">
        <v>402</v>
      </c>
      <c r="C3566" s="223">
        <v>-0.53796452283859253</v>
      </c>
      <c r="D3566" s="221">
        <v>0.42954495549201965</v>
      </c>
      <c r="E3566" s="221">
        <v>5.4144535213708878E-2</v>
      </c>
      <c r="F3566" s="221">
        <v>3.4047045707702637</v>
      </c>
      <c r="G3566" s="221">
        <v>20.759037017822266</v>
      </c>
      <c r="H3566" s="221">
        <v>2.0190682411193848</v>
      </c>
      <c r="I3566" s="221">
        <v>-0.43255668878555298</v>
      </c>
      <c r="J3566" s="221">
        <v>-0.85835438966751099</v>
      </c>
      <c r="K3566" s="180">
        <v>301.43865966796875</v>
      </c>
      <c r="L3566" s="181">
        <v>65.31170654296875</v>
      </c>
      <c r="M3566" s="181">
        <v>78.708976745605469</v>
      </c>
      <c r="N3566" s="181">
        <v>96.292900085449219</v>
      </c>
      <c r="O3566" s="181">
        <v>385.17160034179687</v>
      </c>
      <c r="P3566" s="181">
        <v>294.74002075195312</v>
      </c>
      <c r="Q3566" s="181">
        <v>72.010345458984375</v>
      </c>
      <c r="R3566" s="181">
        <v>165.791259765625</v>
      </c>
      <c r="S3566" s="226">
        <f t="shared" si="167"/>
        <v>1459.4654693603516</v>
      </c>
      <c r="T3566" s="181">
        <f t="shared" si="165"/>
        <v>8615.4370602013823</v>
      </c>
      <c r="U3566" s="226">
        <f t="shared" si="166"/>
        <v>565.22701577820271</v>
      </c>
    </row>
    <row r="3567" spans="1:21" x14ac:dyDescent="0.25">
      <c r="A3567" s="156" t="s">
        <v>17198</v>
      </c>
      <c r="B3567" s="156" t="s">
        <v>402</v>
      </c>
      <c r="C3567" s="223">
        <v>-1.4253120422363281</v>
      </c>
      <c r="D3567" s="221">
        <v>-3.290959358215332</v>
      </c>
      <c r="E3567" s="221">
        <v>-0.8332030177116394</v>
      </c>
      <c r="F3567" s="221">
        <v>3.3176124095916748</v>
      </c>
      <c r="G3567" s="221">
        <v>13.787962913513184</v>
      </c>
      <c r="H3567" s="221">
        <v>5.722877025604248</v>
      </c>
      <c r="I3567" s="221">
        <v>-1.3199043273925781</v>
      </c>
      <c r="J3567" s="221">
        <v>-1.7457020282745361</v>
      </c>
      <c r="K3567" s="180">
        <v>1893</v>
      </c>
      <c r="L3567" s="181">
        <v>740</v>
      </c>
      <c r="M3567" s="181">
        <v>612</v>
      </c>
      <c r="N3567" s="181">
        <v>547</v>
      </c>
      <c r="O3567" s="181">
        <v>2067</v>
      </c>
      <c r="P3567" s="181">
        <v>2679</v>
      </c>
      <c r="Q3567" s="181">
        <v>781</v>
      </c>
      <c r="R3567" s="181">
        <v>2007</v>
      </c>
      <c r="S3567" s="226">
        <f t="shared" si="167"/>
        <v>11326</v>
      </c>
      <c r="T3567" s="181">
        <f t="shared" si="165"/>
        <v>35468.225763559341</v>
      </c>
      <c r="U3567" s="226">
        <f t="shared" si="166"/>
        <v>2326.9393372848349</v>
      </c>
    </row>
    <row r="3568" spans="1:21" x14ac:dyDescent="0.25">
      <c r="A3568" s="156" t="s">
        <v>17199</v>
      </c>
      <c r="B3568" s="156" t="s">
        <v>402</v>
      </c>
      <c r="C3568" s="223">
        <v>-1.8847916126251221</v>
      </c>
      <c r="D3568" s="221">
        <v>-0.43293246626853943</v>
      </c>
      <c r="E3568" s="221">
        <v>-0.80833280086517334</v>
      </c>
      <c r="F3568" s="221">
        <v>2.5422275066375732</v>
      </c>
      <c r="G3568" s="221">
        <v>11.97415828704834</v>
      </c>
      <c r="H3568" s="221">
        <v>0.59959584474563599</v>
      </c>
      <c r="I3568" s="221">
        <v>-1.2950341701507568</v>
      </c>
      <c r="J3568" s="221">
        <v>-1.7208317518234253</v>
      </c>
      <c r="K3568" s="180">
        <v>1132</v>
      </c>
      <c r="L3568" s="181">
        <v>422</v>
      </c>
      <c r="M3568" s="181">
        <v>277</v>
      </c>
      <c r="N3568" s="181">
        <v>285</v>
      </c>
      <c r="O3568" s="181">
        <v>1304</v>
      </c>
      <c r="P3568" s="181">
        <v>1469</v>
      </c>
      <c r="Q3568" s="181">
        <v>463</v>
      </c>
      <c r="R3568" s="181">
        <v>1494</v>
      </c>
      <c r="S3568" s="226">
        <f t="shared" si="167"/>
        <v>6846</v>
      </c>
      <c r="T3568" s="181">
        <f t="shared" si="165"/>
        <v>11508.93029153347</v>
      </c>
      <c r="U3568" s="226">
        <f t="shared" si="166"/>
        <v>755.05842338900084</v>
      </c>
    </row>
    <row r="3569" spans="1:21" x14ac:dyDescent="0.25">
      <c r="A3569" s="156" t="s">
        <v>17200</v>
      </c>
      <c r="B3569" s="156" t="s">
        <v>402</v>
      </c>
      <c r="C3569" s="223">
        <v>-1.0237585306167603</v>
      </c>
      <c r="D3569" s="221">
        <v>-5.624915286898613E-2</v>
      </c>
      <c r="E3569" s="221">
        <v>-0.43164953589439392</v>
      </c>
      <c r="F3569" s="221">
        <v>2.9189107418060303</v>
      </c>
      <c r="G3569" s="221">
        <v>12.09796142578125</v>
      </c>
      <c r="H3569" s="221">
        <v>1.5332742929458618</v>
      </c>
      <c r="I3569" s="221">
        <v>8.9915380477905273</v>
      </c>
      <c r="J3569" s="221">
        <v>-1.3362910747528076</v>
      </c>
      <c r="K3569" s="180">
        <v>1129</v>
      </c>
      <c r="L3569" s="181">
        <v>460</v>
      </c>
      <c r="M3569" s="181">
        <v>406</v>
      </c>
      <c r="N3569" s="181">
        <v>262</v>
      </c>
      <c r="O3569" s="181">
        <v>1240</v>
      </c>
      <c r="P3569" s="181">
        <v>1533</v>
      </c>
      <c r="Q3569" s="181">
        <v>488</v>
      </c>
      <c r="R3569" s="181">
        <v>1312</v>
      </c>
      <c r="S3569" s="226">
        <f t="shared" si="167"/>
        <v>6830</v>
      </c>
      <c r="T3569" s="181">
        <f t="shared" si="165"/>
        <v>19394.44524769485</v>
      </c>
      <c r="U3569" s="226">
        <f t="shared" si="166"/>
        <v>1272.3979449246963</v>
      </c>
    </row>
    <row r="3570" spans="1:21" x14ac:dyDescent="0.25">
      <c r="A3570" s="156" t="s">
        <v>17201</v>
      </c>
      <c r="B3570" s="156" t="s">
        <v>402</v>
      </c>
      <c r="C3570" s="223">
        <v>6.8945450782775879</v>
      </c>
      <c r="D3570" s="221">
        <v>2.4672520160675049</v>
      </c>
      <c r="E3570" s="221">
        <v>12.39354419708252</v>
      </c>
      <c r="F3570" s="221">
        <v>31.902563095092773</v>
      </c>
      <c r="G3570" s="221">
        <v>73.620384216308594</v>
      </c>
      <c r="H3570" s="221">
        <v>35.166881561279297</v>
      </c>
      <c r="I3570" s="221">
        <v>3.0138041973114014</v>
      </c>
      <c r="J3570" s="221">
        <v>4.2083029747009277</v>
      </c>
      <c r="K3570" s="180">
        <v>1393</v>
      </c>
      <c r="L3570" s="181">
        <v>499</v>
      </c>
      <c r="M3570" s="181">
        <v>816</v>
      </c>
      <c r="N3570" s="181">
        <v>745</v>
      </c>
      <c r="O3570" s="181">
        <v>1700</v>
      </c>
      <c r="P3570" s="181">
        <v>1603</v>
      </c>
      <c r="Q3570" s="181">
        <v>469</v>
      </c>
      <c r="R3570" s="181">
        <v>1387</v>
      </c>
      <c r="S3570" s="226">
        <f t="shared" si="167"/>
        <v>8612</v>
      </c>
      <c r="T3570" s="181">
        <f t="shared" si="165"/>
        <v>233493.35632562637</v>
      </c>
      <c r="U3570" s="226">
        <f t="shared" si="166"/>
        <v>15318.637009099737</v>
      </c>
    </row>
    <row r="3571" spans="1:21" x14ac:dyDescent="0.25">
      <c r="A3571" s="156" t="s">
        <v>17202</v>
      </c>
      <c r="B3571" s="156" t="s">
        <v>402</v>
      </c>
      <c r="C3571" s="223">
        <v>-2.1396434307098389</v>
      </c>
      <c r="D3571" s="221">
        <v>0.41201385855674744</v>
      </c>
      <c r="E3571" s="221">
        <v>3.6613520234823227E-2</v>
      </c>
      <c r="F3571" s="221">
        <v>15.012439727783203</v>
      </c>
      <c r="G3571" s="221">
        <v>13.535086631774902</v>
      </c>
      <c r="H3571" s="221">
        <v>3.7574601173400879</v>
      </c>
      <c r="I3571" s="221">
        <v>-0.45008772611618042</v>
      </c>
      <c r="J3571" s="221">
        <v>0.88657903671264648</v>
      </c>
      <c r="K3571" s="180">
        <v>1369</v>
      </c>
      <c r="L3571" s="181">
        <v>533</v>
      </c>
      <c r="M3571" s="181">
        <v>381</v>
      </c>
      <c r="N3571" s="181">
        <v>334</v>
      </c>
      <c r="O3571" s="181">
        <v>1562</v>
      </c>
      <c r="P3571" s="181">
        <v>2128</v>
      </c>
      <c r="Q3571" s="181">
        <v>780</v>
      </c>
      <c r="R3571" s="181">
        <v>2628</v>
      </c>
      <c r="S3571" s="226">
        <f t="shared" si="167"/>
        <v>9715</v>
      </c>
      <c r="T3571" s="181">
        <f t="shared" si="165"/>
        <v>33435.077880900353</v>
      </c>
      <c r="U3571" s="226">
        <f t="shared" si="166"/>
        <v>2193.5520114508686</v>
      </c>
    </row>
    <row r="3572" spans="1:21" x14ac:dyDescent="0.25">
      <c r="A3572" s="156" t="s">
        <v>17203</v>
      </c>
      <c r="B3572" s="156" t="s">
        <v>402</v>
      </c>
      <c r="C3572" s="223">
        <v>0.56929504871368408</v>
      </c>
      <c r="D3572" s="221">
        <v>2.2223851680755615</v>
      </c>
      <c r="E3572" s="221">
        <v>1.5077086687088013</v>
      </c>
      <c r="F3572" s="221">
        <v>31.829174041748047</v>
      </c>
      <c r="G3572" s="221">
        <v>58.458965301513672</v>
      </c>
      <c r="H3572" s="221">
        <v>29.296272277832031</v>
      </c>
      <c r="I3572" s="221">
        <v>15.610398292541504</v>
      </c>
      <c r="J3572" s="221">
        <v>1.1440041065216064</v>
      </c>
      <c r="K3572" s="180">
        <v>2000</v>
      </c>
      <c r="L3572" s="181">
        <v>754</v>
      </c>
      <c r="M3572" s="181">
        <v>731</v>
      </c>
      <c r="N3572" s="181">
        <v>848</v>
      </c>
      <c r="O3572" s="181">
        <v>2409</v>
      </c>
      <c r="P3572" s="181">
        <v>2564</v>
      </c>
      <c r="Q3572" s="181">
        <v>716</v>
      </c>
      <c r="R3572" s="181">
        <v>2075</v>
      </c>
      <c r="S3572" s="226">
        <f t="shared" si="167"/>
        <v>12097</v>
      </c>
      <c r="T3572" s="181">
        <f t="shared" si="165"/>
        <v>260401.68636858463</v>
      </c>
      <c r="U3572" s="226">
        <f t="shared" si="166"/>
        <v>17083.993192828937</v>
      </c>
    </row>
    <row r="3573" spans="1:21" x14ac:dyDescent="0.25">
      <c r="A3573" s="156" t="s">
        <v>17204</v>
      </c>
      <c r="B3573" s="156" t="s">
        <v>402</v>
      </c>
      <c r="C3573" s="223">
        <v>2.1558983325958252</v>
      </c>
      <c r="D3573" s="221">
        <v>12.114252090454102</v>
      </c>
      <c r="E3573" s="221">
        <v>9.3003807067871094</v>
      </c>
      <c r="F3573" s="221">
        <v>24.43657112121582</v>
      </c>
      <c r="G3573" s="221">
        <v>31.048110961914062</v>
      </c>
      <c r="H3573" s="221">
        <v>14.221133232116699</v>
      </c>
      <c r="I3573" s="221">
        <v>1.9320111274719238</v>
      </c>
      <c r="J3573" s="221">
        <v>1.8227083683013916</v>
      </c>
      <c r="K3573" s="180">
        <v>3298</v>
      </c>
      <c r="L3573" s="181">
        <v>1152</v>
      </c>
      <c r="M3573" s="181">
        <v>1145</v>
      </c>
      <c r="N3573" s="181">
        <v>1263</v>
      </c>
      <c r="O3573" s="181">
        <v>3831</v>
      </c>
      <c r="P3573" s="181">
        <v>3536</v>
      </c>
      <c r="Q3573" s="181">
        <v>998</v>
      </c>
      <c r="R3573" s="181">
        <v>2199</v>
      </c>
      <c r="S3573" s="226">
        <f t="shared" si="167"/>
        <v>17422</v>
      </c>
      <c r="T3573" s="181">
        <f t="shared" si="165"/>
        <v>237745.61935544014</v>
      </c>
      <c r="U3573" s="226">
        <f t="shared" si="166"/>
        <v>15597.612286366684</v>
      </c>
    </row>
    <row r="3574" spans="1:21" x14ac:dyDescent="0.25">
      <c r="A3574" s="156" t="s">
        <v>17205</v>
      </c>
      <c r="B3574" s="156" t="s">
        <v>402</v>
      </c>
      <c r="C3574" s="223">
        <v>0.85421204566955566</v>
      </c>
      <c r="D3574" s="221">
        <v>1.8102161884307861</v>
      </c>
      <c r="E3574" s="221">
        <v>30.591602325439453</v>
      </c>
      <c r="F3574" s="221">
        <v>20.401149749755859</v>
      </c>
      <c r="G3574" s="221">
        <v>38.908439636230469</v>
      </c>
      <c r="H3574" s="221">
        <v>8.6730585098266602</v>
      </c>
      <c r="I3574" s="221">
        <v>3.3745629787445068</v>
      </c>
      <c r="J3574" s="221">
        <v>0.53382217884063721</v>
      </c>
      <c r="K3574" s="180">
        <v>2764</v>
      </c>
      <c r="L3574" s="181">
        <v>1062</v>
      </c>
      <c r="M3574" s="181">
        <v>916</v>
      </c>
      <c r="N3574" s="181">
        <v>954</v>
      </c>
      <c r="O3574" s="181">
        <v>2856</v>
      </c>
      <c r="P3574" s="181">
        <v>3411</v>
      </c>
      <c r="Q3574" s="181">
        <v>1191</v>
      </c>
      <c r="R3574" s="181">
        <v>2997</v>
      </c>
      <c r="S3574" s="226">
        <f t="shared" si="167"/>
        <v>16151</v>
      </c>
      <c r="T3574" s="181">
        <f t="shared" si="165"/>
        <v>198093.37203347683</v>
      </c>
      <c r="U3574" s="226">
        <f t="shared" si="166"/>
        <v>12996.174742794323</v>
      </c>
    </row>
    <row r="3575" spans="1:21" x14ac:dyDescent="0.25">
      <c r="A3575" s="156" t="s">
        <v>17206</v>
      </c>
      <c r="B3575" s="156" t="s">
        <v>402</v>
      </c>
      <c r="C3575" s="223">
        <v>-0.24848039448261261</v>
      </c>
      <c r="D3575" s="221">
        <v>3.628265380859375</v>
      </c>
      <c r="E3575" s="221">
        <v>-4.6461928635835648E-2</v>
      </c>
      <c r="F3575" s="221">
        <v>28.205392837524414</v>
      </c>
      <c r="G3575" s="221">
        <v>22.003301620483398</v>
      </c>
      <c r="H3575" s="221">
        <v>9.2831306457519531</v>
      </c>
      <c r="I3575" s="221">
        <v>-0.31323888897895813</v>
      </c>
      <c r="J3575" s="221">
        <v>-0.95896077156066895</v>
      </c>
      <c r="K3575" s="180">
        <v>1845</v>
      </c>
      <c r="L3575" s="181">
        <v>492</v>
      </c>
      <c r="M3575" s="181">
        <v>360</v>
      </c>
      <c r="N3575" s="181">
        <v>407</v>
      </c>
      <c r="O3575" s="181">
        <v>1732</v>
      </c>
      <c r="P3575" s="181">
        <v>1382</v>
      </c>
      <c r="Q3575" s="181">
        <v>375</v>
      </c>
      <c r="R3575" s="181">
        <v>706</v>
      </c>
      <c r="S3575" s="226">
        <f t="shared" si="167"/>
        <v>7299</v>
      </c>
      <c r="T3575" s="181">
        <f t="shared" si="165"/>
        <v>62934.042901143432</v>
      </c>
      <c r="U3575" s="226">
        <f t="shared" si="166"/>
        <v>4128.8701909499177</v>
      </c>
    </row>
    <row r="3576" spans="1:21" x14ac:dyDescent="0.25">
      <c r="A3576" s="156" t="s">
        <v>17184</v>
      </c>
      <c r="B3576" s="156" t="s">
        <v>402</v>
      </c>
      <c r="C3576" s="223">
        <v>2.2978675365447998</v>
      </c>
      <c r="D3576" s="221">
        <v>1.1032688617706299</v>
      </c>
      <c r="E3576" s="221">
        <v>6.6713700294494629</v>
      </c>
      <c r="F3576" s="221">
        <v>20.494394302368164</v>
      </c>
      <c r="G3576" s="221">
        <v>31.891933441162109</v>
      </c>
      <c r="H3576" s="221">
        <v>4.828188419342041</v>
      </c>
      <c r="I3576" s="221">
        <v>1.5400055646896362</v>
      </c>
      <c r="J3576" s="221">
        <v>-0.49703872203826904</v>
      </c>
      <c r="K3576" s="180">
        <v>2392.4912109375</v>
      </c>
      <c r="L3576" s="181">
        <v>611.73333740234375</v>
      </c>
      <c r="M3576" s="181">
        <v>623.6116943359375</v>
      </c>
      <c r="N3576" s="181">
        <v>845.34027099609375</v>
      </c>
      <c r="O3576" s="181">
        <v>2213.326416015625</v>
      </c>
      <c r="P3576" s="181">
        <v>1795.605712890625</v>
      </c>
      <c r="Q3576" s="181">
        <v>636.4798583984375</v>
      </c>
      <c r="R3576" s="181">
        <v>2092.563720703125</v>
      </c>
      <c r="S3576" s="226">
        <f t="shared" si="167"/>
        <v>11211.152221679688</v>
      </c>
      <c r="T3576" s="181">
        <f t="shared" si="165"/>
        <v>106854.4942070604</v>
      </c>
      <c r="U3576" s="226">
        <f t="shared" si="166"/>
        <v>7010.3288389334757</v>
      </c>
    </row>
    <row r="3577" spans="1:21" x14ac:dyDescent="0.25">
      <c r="A3577" s="156" t="s">
        <v>17139</v>
      </c>
      <c r="B3577" s="156" t="s">
        <v>402</v>
      </c>
      <c r="C3577" s="223">
        <v>-2.096853494644165</v>
      </c>
      <c r="D3577" s="221">
        <v>-1.1293442249298096</v>
      </c>
      <c r="E3577" s="221">
        <v>-1.5047445297241211</v>
      </c>
      <c r="F3577" s="221">
        <v>1.8458156585693359</v>
      </c>
      <c r="G3577" s="221">
        <v>6.0146560668945313</v>
      </c>
      <c r="H3577" s="221">
        <v>3.019425630569458</v>
      </c>
      <c r="I3577" s="221">
        <v>-1.991445779800415</v>
      </c>
      <c r="J3577" s="221">
        <v>-2.417243480682373</v>
      </c>
      <c r="K3577" s="180">
        <v>438.09176635742187</v>
      </c>
      <c r="L3577" s="181">
        <v>115.12355041503906</v>
      </c>
      <c r="M3577" s="181">
        <v>69.696418762207031</v>
      </c>
      <c r="N3577" s="181">
        <v>62.851234436035156</v>
      </c>
      <c r="O3577" s="181">
        <v>393.90924072265625</v>
      </c>
      <c r="P3577" s="181">
        <v>554.45989990234375</v>
      </c>
      <c r="Q3577" s="181">
        <v>177.97479248046875</v>
      </c>
      <c r="R3577" s="181">
        <v>540.14727783203125</v>
      </c>
      <c r="S3577" s="226">
        <f t="shared" si="167"/>
        <v>2352.2541809082031</v>
      </c>
      <c r="T3577" s="181">
        <f t="shared" si="165"/>
        <v>1345.7925217951815</v>
      </c>
      <c r="U3577" s="226">
        <f t="shared" si="166"/>
        <v>88.292478447185317</v>
      </c>
    </row>
    <row r="3578" spans="1:21" x14ac:dyDescent="0.25">
      <c r="A3578" s="156" t="s">
        <v>17207</v>
      </c>
      <c r="B3578" s="156" t="s">
        <v>402</v>
      </c>
      <c r="C3578" s="223">
        <v>-1.527562141418457</v>
      </c>
      <c r="D3578" s="221">
        <v>-0.56005281209945679</v>
      </c>
      <c r="E3578" s="221">
        <v>-0.93545323610305786</v>
      </c>
      <c r="F3578" s="221">
        <v>2.4151067733764648</v>
      </c>
      <c r="G3578" s="221">
        <v>6.5839476585388184</v>
      </c>
      <c r="H3578" s="221">
        <v>1.0294708013534546</v>
      </c>
      <c r="I3578" s="221">
        <v>-1.422154426574707</v>
      </c>
      <c r="J3578" s="221">
        <v>-1.847952127456665</v>
      </c>
      <c r="K3578" s="180">
        <v>1.1995429992675781</v>
      </c>
      <c r="L3578" s="181">
        <v>0.36405178904533386</v>
      </c>
      <c r="M3578" s="181">
        <v>0.36709824204444885</v>
      </c>
      <c r="N3578" s="181">
        <v>0.42193451523780823</v>
      </c>
      <c r="O3578" s="181">
        <v>1.4927647113800049</v>
      </c>
      <c r="P3578" s="181">
        <v>1.301599383354187</v>
      </c>
      <c r="Q3578" s="181">
        <v>0.29398325085639954</v>
      </c>
      <c r="R3578" s="181">
        <v>0.68164509534835815</v>
      </c>
      <c r="S3578" s="226">
        <f t="shared" si="167"/>
        <v>6.1226199865341187</v>
      </c>
      <c r="T3578" s="181">
        <f t="shared" si="165"/>
        <v>8.1298551670934494</v>
      </c>
      <c r="U3578" s="226">
        <f t="shared" si="166"/>
        <v>0.53336978062698781</v>
      </c>
    </row>
    <row r="3579" spans="1:21" x14ac:dyDescent="0.25">
      <c r="A3579" s="156" t="s">
        <v>17208</v>
      </c>
      <c r="B3579" s="156" t="s">
        <v>402</v>
      </c>
      <c r="C3579" s="223">
        <v>-0.86631989479064941</v>
      </c>
      <c r="D3579" s="221">
        <v>3.2378969192504883</v>
      </c>
      <c r="E3579" s="221">
        <v>-0.37214037775993347</v>
      </c>
      <c r="F3579" s="221">
        <v>2.9784197807312012</v>
      </c>
      <c r="G3579" s="221">
        <v>14.23005199432373</v>
      </c>
      <c r="H3579" s="221">
        <v>4.6124181747436523</v>
      </c>
      <c r="I3579" s="221">
        <v>9.2183589935302734</v>
      </c>
      <c r="J3579" s="221">
        <v>-1.2846392393112183</v>
      </c>
      <c r="K3579" s="180">
        <v>1349</v>
      </c>
      <c r="L3579" s="181">
        <v>443</v>
      </c>
      <c r="M3579" s="181">
        <v>409</v>
      </c>
      <c r="N3579" s="181">
        <v>338</v>
      </c>
      <c r="O3579" s="181">
        <v>1437</v>
      </c>
      <c r="P3579" s="181">
        <v>1473</v>
      </c>
      <c r="Q3579" s="181">
        <v>505</v>
      </c>
      <c r="R3579" s="181">
        <v>1241</v>
      </c>
      <c r="S3579" s="226">
        <f t="shared" si="167"/>
        <v>7195</v>
      </c>
      <c r="T3579" s="181">
        <f t="shared" si="165"/>
        <v>31423.93395152688</v>
      </c>
      <c r="U3579" s="226">
        <f t="shared" si="166"/>
        <v>2061.6082837494155</v>
      </c>
    </row>
    <row r="3580" spans="1:21" x14ac:dyDescent="0.25">
      <c r="A3580" s="156" t="s">
        <v>17209</v>
      </c>
      <c r="B3580" s="156" t="s">
        <v>402</v>
      </c>
      <c r="C3580" s="223">
        <v>-0.89934182167053223</v>
      </c>
      <c r="D3580" s="221">
        <v>6.8167544901371002E-2</v>
      </c>
      <c r="E3580" s="221">
        <v>14.349152565002441</v>
      </c>
      <c r="F3580" s="221">
        <v>26.388671875</v>
      </c>
      <c r="G3580" s="221">
        <v>15.612318992614746</v>
      </c>
      <c r="H3580" s="221">
        <v>1.6576911211013794</v>
      </c>
      <c r="I3580" s="221">
        <v>-0.79393404722213745</v>
      </c>
      <c r="J3580" s="221">
        <v>-1.2197316884994507</v>
      </c>
      <c r="K3580" s="180">
        <v>472.52423095703125</v>
      </c>
      <c r="L3580" s="181">
        <v>154.04928588867187</v>
      </c>
      <c r="M3580" s="181">
        <v>180.38931274414062</v>
      </c>
      <c r="N3580" s="181">
        <v>237.85847473144531</v>
      </c>
      <c r="O3580" s="181">
        <v>605.82073974609375</v>
      </c>
      <c r="P3580" s="181">
        <v>649.7208251953125</v>
      </c>
      <c r="Q3580" s="181">
        <v>215.50935363769531</v>
      </c>
      <c r="R3580" s="181">
        <v>601.829833984375</v>
      </c>
      <c r="S3580" s="226">
        <f t="shared" si="167"/>
        <v>3117.7020568847656</v>
      </c>
      <c r="T3580" s="181">
        <f t="shared" si="165"/>
        <v>18080.875322434054</v>
      </c>
      <c r="U3580" s="226">
        <f t="shared" si="166"/>
        <v>1186.2194720645159</v>
      </c>
    </row>
    <row r="3581" spans="1:21" x14ac:dyDescent="0.25">
      <c r="A3581" s="156" t="s">
        <v>17111</v>
      </c>
      <c r="B3581" s="156" t="s">
        <v>402</v>
      </c>
      <c r="C3581" s="223">
        <v>-2.1728649139404297</v>
      </c>
      <c r="D3581" s="221">
        <v>-1.2053555250167847</v>
      </c>
      <c r="E3581" s="221">
        <v>-1.5807558298110962</v>
      </c>
      <c r="F3581" s="221">
        <v>1.7698043584823608</v>
      </c>
      <c r="G3581" s="221">
        <v>5.9386448860168457</v>
      </c>
      <c r="H3581" s="221">
        <v>0.3841681182384491</v>
      </c>
      <c r="I3581" s="221">
        <v>-2.0674571990966797</v>
      </c>
      <c r="J3581" s="221">
        <v>-2.4932548999786377</v>
      </c>
      <c r="K3581" s="180">
        <v>2.7432117462158203</v>
      </c>
      <c r="L3581" s="181">
        <v>1.427463173866272</v>
      </c>
      <c r="M3581" s="181">
        <v>0.587535560131073</v>
      </c>
      <c r="N3581" s="181">
        <v>0.48409619927406311</v>
      </c>
      <c r="O3581" s="181">
        <v>2.503232479095459</v>
      </c>
      <c r="P3581" s="181">
        <v>3.9803464412689209</v>
      </c>
      <c r="Q3581" s="181">
        <v>1.2950607538223267</v>
      </c>
      <c r="R3581" s="181">
        <v>3.1652443408966064</v>
      </c>
      <c r="S3581" s="226">
        <f t="shared" si="167"/>
        <v>16.186190694570541</v>
      </c>
      <c r="T3581" s="181">
        <f t="shared" si="165"/>
        <v>-1.927536555294612</v>
      </c>
      <c r="U3581" s="226">
        <f t="shared" si="166"/>
        <v>-0.12645855658158608</v>
      </c>
    </row>
    <row r="3582" spans="1:21" x14ac:dyDescent="0.25">
      <c r="A3582" s="156" t="s">
        <v>17210</v>
      </c>
      <c r="B3582" s="156" t="s">
        <v>402</v>
      </c>
      <c r="C3582" s="223">
        <v>-1.601793646812439</v>
      </c>
      <c r="D3582" s="221">
        <v>-1.7731322050094604</v>
      </c>
      <c r="E3582" s="221">
        <v>-0.60038203001022339</v>
      </c>
      <c r="F3582" s="221">
        <v>2.5976119041442871</v>
      </c>
      <c r="G3582" s="221">
        <v>11.120901107788086</v>
      </c>
      <c r="H3582" s="221">
        <v>2.1897726058959961</v>
      </c>
      <c r="I3582" s="221">
        <v>-1.496385931968689</v>
      </c>
      <c r="J3582" s="221">
        <v>-1.9221835136413574</v>
      </c>
      <c r="K3582" s="180">
        <v>1966</v>
      </c>
      <c r="L3582" s="181">
        <v>753</v>
      </c>
      <c r="M3582" s="181">
        <v>625</v>
      </c>
      <c r="N3582" s="181">
        <v>522</v>
      </c>
      <c r="O3582" s="181">
        <v>2205</v>
      </c>
      <c r="P3582" s="181">
        <v>2597</v>
      </c>
      <c r="Q3582" s="181">
        <v>914</v>
      </c>
      <c r="R3582" s="181">
        <v>1774</v>
      </c>
      <c r="S3582" s="226">
        <f t="shared" si="167"/>
        <v>11356</v>
      </c>
      <c r="T3582" s="181">
        <f t="shared" si="165"/>
        <v>21927.195890367031</v>
      </c>
      <c r="U3582" s="226">
        <f t="shared" si="166"/>
        <v>1438.5623632199718</v>
      </c>
    </row>
    <row r="3583" spans="1:21" x14ac:dyDescent="0.25">
      <c r="A3583" s="156" t="s">
        <v>17211</v>
      </c>
      <c r="B3583" s="156" t="s">
        <v>402</v>
      </c>
      <c r="C3583" s="223">
        <v>-1.0065292119979858</v>
      </c>
      <c r="D3583" s="221">
        <v>-3.9019860327243805E-2</v>
      </c>
      <c r="E3583" s="221">
        <v>-0.41442024707794189</v>
      </c>
      <c r="F3583" s="221">
        <v>2.9361400604248047</v>
      </c>
      <c r="G3583" s="221">
        <v>17.963958740234375</v>
      </c>
      <c r="H3583" s="221">
        <v>3.5662834644317627</v>
      </c>
      <c r="I3583" s="221">
        <v>-0.90112143754959106</v>
      </c>
      <c r="J3583" s="221">
        <v>-1.3269191980361938</v>
      </c>
      <c r="K3583" s="180">
        <v>596</v>
      </c>
      <c r="L3583" s="181">
        <v>199</v>
      </c>
      <c r="M3583" s="181">
        <v>137</v>
      </c>
      <c r="N3583" s="181">
        <v>150</v>
      </c>
      <c r="O3583" s="181">
        <v>699</v>
      </c>
      <c r="P3583" s="181">
        <v>796</v>
      </c>
      <c r="Q3583" s="181">
        <v>238</v>
      </c>
      <c r="R3583" s="181">
        <v>658</v>
      </c>
      <c r="S3583" s="226">
        <f t="shared" si="167"/>
        <v>3473</v>
      </c>
      <c r="T3583" s="181">
        <f t="shared" si="165"/>
        <v>14083.978135325015</v>
      </c>
      <c r="U3583" s="226">
        <f t="shared" si="166"/>
        <v>923.99780488085139</v>
      </c>
    </row>
    <row r="3584" spans="1:21" x14ac:dyDescent="0.25">
      <c r="A3584" s="156" t="s">
        <v>17212</v>
      </c>
      <c r="B3584" s="156" t="s">
        <v>402</v>
      </c>
      <c r="C3584" s="223">
        <v>-1.3989996910095215</v>
      </c>
      <c r="D3584" s="221">
        <v>-0.43149033188819885</v>
      </c>
      <c r="E3584" s="221">
        <v>-0.80689066648483276</v>
      </c>
      <c r="F3584" s="221">
        <v>18.446750640869141</v>
      </c>
      <c r="G3584" s="221">
        <v>10.249688148498535</v>
      </c>
      <c r="H3584" s="221">
        <v>1.1580332517623901</v>
      </c>
      <c r="I3584" s="221">
        <v>-1.2935919761657715</v>
      </c>
      <c r="J3584" s="221">
        <v>-1.7193896770477295</v>
      </c>
      <c r="K3584" s="180">
        <v>1525</v>
      </c>
      <c r="L3584" s="181">
        <v>207</v>
      </c>
      <c r="M3584" s="181">
        <v>164</v>
      </c>
      <c r="N3584" s="181">
        <v>320</v>
      </c>
      <c r="O3584" s="181">
        <v>1887</v>
      </c>
      <c r="P3584" s="181">
        <v>783</v>
      </c>
      <c r="Q3584" s="181">
        <v>106</v>
      </c>
      <c r="R3584" s="181">
        <v>191</v>
      </c>
      <c r="S3584" s="226">
        <f t="shared" si="167"/>
        <v>5183</v>
      </c>
      <c r="T3584" s="181">
        <f t="shared" si="165"/>
        <v>23330.214502841234</v>
      </c>
      <c r="U3584" s="226">
        <f t="shared" si="166"/>
        <v>1530.6092341875988</v>
      </c>
    </row>
    <row r="3585" spans="1:21" x14ac:dyDescent="0.25">
      <c r="A3585" s="156" t="s">
        <v>17213</v>
      </c>
      <c r="B3585" s="156" t="s">
        <v>402</v>
      </c>
      <c r="C3585" s="223">
        <v>-0.96827161312103271</v>
      </c>
      <c r="D3585" s="221">
        <v>-7.6222221832722425E-4</v>
      </c>
      <c r="E3585" s="221">
        <v>-0.37616261839866638</v>
      </c>
      <c r="F3585" s="221">
        <v>54.638023376464844</v>
      </c>
      <c r="G3585" s="221">
        <v>14.043614387512207</v>
      </c>
      <c r="H3585" s="221">
        <v>1.5887613296508789</v>
      </c>
      <c r="I3585" s="221">
        <v>-0.86286389827728271</v>
      </c>
      <c r="J3585" s="221">
        <v>-1.2886614799499512</v>
      </c>
      <c r="K3585" s="180">
        <v>491</v>
      </c>
      <c r="L3585" s="181">
        <v>115</v>
      </c>
      <c r="M3585" s="181">
        <v>160</v>
      </c>
      <c r="N3585" s="181">
        <v>199</v>
      </c>
      <c r="O3585" s="181">
        <v>736</v>
      </c>
      <c r="P3585" s="181">
        <v>548</v>
      </c>
      <c r="Q3585" s="181">
        <v>114</v>
      </c>
      <c r="R3585" s="181">
        <v>179</v>
      </c>
      <c r="S3585" s="226">
        <f t="shared" si="167"/>
        <v>2542</v>
      </c>
      <c r="T3585" s="181">
        <f t="shared" si="165"/>
        <v>21214.976123918197</v>
      </c>
      <c r="U3585" s="226">
        <f t="shared" si="166"/>
        <v>1391.83625398661</v>
      </c>
    </row>
    <row r="3586" spans="1:21" x14ac:dyDescent="0.25">
      <c r="A3586" s="156" t="s">
        <v>17214</v>
      </c>
      <c r="B3586" s="156" t="s">
        <v>402</v>
      </c>
      <c r="C3586" s="223">
        <v>-1.6020009517669678</v>
      </c>
      <c r="D3586" s="221">
        <v>-0.63449150323867798</v>
      </c>
      <c r="E3586" s="221">
        <v>-1.0098918676376343</v>
      </c>
      <c r="F3586" s="221">
        <v>2.3406684398651123</v>
      </c>
      <c r="G3586" s="221">
        <v>5.8613090515136719</v>
      </c>
      <c r="H3586" s="221">
        <v>-0.15213769674301147</v>
      </c>
      <c r="I3586" s="221">
        <v>-1.4965931177139282</v>
      </c>
      <c r="J3586" s="221">
        <v>-1.9223909378051758</v>
      </c>
      <c r="K3586" s="180">
        <v>1410</v>
      </c>
      <c r="L3586" s="181">
        <v>430</v>
      </c>
      <c r="M3586" s="181">
        <v>412</v>
      </c>
      <c r="N3586" s="181">
        <v>453</v>
      </c>
      <c r="O3586" s="181">
        <v>1816</v>
      </c>
      <c r="P3586" s="181">
        <v>1726</v>
      </c>
      <c r="Q3586" s="181">
        <v>558</v>
      </c>
      <c r="R3586" s="181">
        <v>1733</v>
      </c>
      <c r="S3586" s="226">
        <f t="shared" si="167"/>
        <v>8538</v>
      </c>
      <c r="T3586" s="181">
        <f t="shared" si="165"/>
        <v>4327.5397834777832</v>
      </c>
      <c r="U3586" s="226">
        <f t="shared" si="166"/>
        <v>283.91390713954348</v>
      </c>
    </row>
    <row r="3587" spans="1:21" x14ac:dyDescent="0.25">
      <c r="A3587" s="156" t="s">
        <v>17215</v>
      </c>
      <c r="B3587" s="156" t="s">
        <v>402</v>
      </c>
      <c r="C3587" s="223">
        <v>-2.0924911499023437</v>
      </c>
      <c r="D3587" s="221">
        <v>-1.1249818801879883</v>
      </c>
      <c r="E3587" s="221">
        <v>-1.5003821849822998</v>
      </c>
      <c r="F3587" s="221">
        <v>1.8501780033111572</v>
      </c>
      <c r="G3587" s="221">
        <v>24.448654174804688</v>
      </c>
      <c r="H3587" s="221">
        <v>0.46454164385795593</v>
      </c>
      <c r="I3587" s="221">
        <v>-1.9870834350585937</v>
      </c>
      <c r="J3587" s="221">
        <v>-2.4128811359405518</v>
      </c>
      <c r="K3587" s="180">
        <v>578</v>
      </c>
      <c r="L3587" s="181">
        <v>218</v>
      </c>
      <c r="M3587" s="181">
        <v>187</v>
      </c>
      <c r="N3587" s="181">
        <v>185</v>
      </c>
      <c r="O3587" s="181">
        <v>623</v>
      </c>
      <c r="P3587" s="181">
        <v>862</v>
      </c>
      <c r="Q3587" s="181">
        <v>258</v>
      </c>
      <c r="R3587" s="181">
        <v>1136</v>
      </c>
      <c r="S3587" s="226">
        <f t="shared" si="167"/>
        <v>4047</v>
      </c>
      <c r="T3587" s="181">
        <f t="shared" si="165"/>
        <v>10985.251478731632</v>
      </c>
      <c r="U3587" s="226">
        <f t="shared" si="166"/>
        <v>720.70178999734139</v>
      </c>
    </row>
    <row r="3588" spans="1:21" x14ac:dyDescent="0.25">
      <c r="A3588" s="156" t="s">
        <v>17216</v>
      </c>
      <c r="B3588" s="156" t="s">
        <v>402</v>
      </c>
      <c r="C3588" s="223">
        <v>-1.4723846912384033</v>
      </c>
      <c r="D3588" s="221">
        <v>-0.5048753023147583</v>
      </c>
      <c r="E3588" s="221">
        <v>-0.88027572631835938</v>
      </c>
      <c r="F3588" s="221">
        <v>2.4702844619750977</v>
      </c>
      <c r="G3588" s="221">
        <v>23.922653198242188</v>
      </c>
      <c r="H3588" s="221">
        <v>1.0846481323242187</v>
      </c>
      <c r="I3588" s="221">
        <v>-1.3669769763946533</v>
      </c>
      <c r="J3588" s="221">
        <v>-1.7927746772766113</v>
      </c>
      <c r="K3588" s="180">
        <v>680</v>
      </c>
      <c r="L3588" s="181">
        <v>205</v>
      </c>
      <c r="M3588" s="181">
        <v>137</v>
      </c>
      <c r="N3588" s="181">
        <v>133</v>
      </c>
      <c r="O3588" s="181">
        <v>702</v>
      </c>
      <c r="P3588" s="181">
        <v>709</v>
      </c>
      <c r="Q3588" s="181">
        <v>198</v>
      </c>
      <c r="R3588" s="181">
        <v>530</v>
      </c>
      <c r="S3588" s="226">
        <f t="shared" si="167"/>
        <v>3294</v>
      </c>
      <c r="T3588" s="181">
        <f t="shared" si="165"/>
        <v>15445.115082621574</v>
      </c>
      <c r="U3588" s="226">
        <f t="shared" si="166"/>
        <v>1013.2969744308064</v>
      </c>
    </row>
    <row r="3589" spans="1:21" x14ac:dyDescent="0.25">
      <c r="A3589" s="156" t="s">
        <v>17217</v>
      </c>
      <c r="B3589" s="156" t="s">
        <v>402</v>
      </c>
      <c r="C3589" s="223">
        <v>-1.4649932384490967</v>
      </c>
      <c r="D3589" s="221">
        <v>-0.49748390913009644</v>
      </c>
      <c r="E3589" s="221">
        <v>-0.87288433313369751</v>
      </c>
      <c r="F3589" s="221">
        <v>-3.1976706981658936</v>
      </c>
      <c r="G3589" s="221">
        <v>13.307493209838867</v>
      </c>
      <c r="H3589" s="221">
        <v>1.0920397043228149</v>
      </c>
      <c r="I3589" s="221">
        <v>-1.3595854043960571</v>
      </c>
      <c r="J3589" s="221">
        <v>-1.7853831052780151</v>
      </c>
      <c r="K3589" s="180">
        <v>610</v>
      </c>
      <c r="L3589" s="181">
        <v>124</v>
      </c>
      <c r="M3589" s="181">
        <v>86</v>
      </c>
      <c r="N3589" s="181">
        <v>162</v>
      </c>
      <c r="O3589" s="181">
        <v>764</v>
      </c>
      <c r="P3589" s="181">
        <v>509</v>
      </c>
      <c r="Q3589" s="181">
        <v>75</v>
      </c>
      <c r="R3589" s="181">
        <v>139</v>
      </c>
      <c r="S3589" s="226">
        <f t="shared" si="167"/>
        <v>2469</v>
      </c>
      <c r="T3589" s="181">
        <f t="shared" ref="T3589:T3652" si="168">SUMPRODUCT(C3589:J3589,K3589:R3589)</f>
        <v>8824.2112789154053</v>
      </c>
      <c r="U3589" s="226">
        <f t="shared" ref="U3589:U3652" si="169">(T3589/$T$10045)*$S$10045</f>
        <v>578.92392143610255</v>
      </c>
    </row>
    <row r="3590" spans="1:21" x14ac:dyDescent="0.25">
      <c r="A3590" s="156" t="s">
        <v>17218</v>
      </c>
      <c r="B3590" s="156" t="s">
        <v>402</v>
      </c>
      <c r="C3590" s="223">
        <v>-1.6799424886703491</v>
      </c>
      <c r="D3590" s="221">
        <v>-0.7124330997467041</v>
      </c>
      <c r="E3590" s="221">
        <v>-1.0878335237503052</v>
      </c>
      <c r="F3590" s="221">
        <v>2.2627267837524414</v>
      </c>
      <c r="G3590" s="221">
        <v>12.197165489196777</v>
      </c>
      <c r="H3590" s="221">
        <v>1.8349815607070923</v>
      </c>
      <c r="I3590" s="221">
        <v>-1.5745347738265991</v>
      </c>
      <c r="J3590" s="221">
        <v>-2.0003323554992676</v>
      </c>
      <c r="K3590" s="180">
        <v>1372</v>
      </c>
      <c r="L3590" s="181">
        <v>466</v>
      </c>
      <c r="M3590" s="181">
        <v>301</v>
      </c>
      <c r="N3590" s="181">
        <v>215</v>
      </c>
      <c r="O3590" s="181">
        <v>1506</v>
      </c>
      <c r="P3590" s="181">
        <v>1589</v>
      </c>
      <c r="Q3590" s="181">
        <v>545</v>
      </c>
      <c r="R3590" s="181">
        <v>1580</v>
      </c>
      <c r="S3590" s="226">
        <f t="shared" ref="S3590:S3653" si="170">SUM(K3590:R3590)</f>
        <v>7574</v>
      </c>
      <c r="T3590" s="181">
        <f t="shared" si="168"/>
        <v>14788.243802189827</v>
      </c>
      <c r="U3590" s="226">
        <f t="shared" si="169"/>
        <v>970.20207500847039</v>
      </c>
    </row>
    <row r="3591" spans="1:21" x14ac:dyDescent="0.25">
      <c r="A3591" s="156" t="s">
        <v>17219</v>
      </c>
      <c r="B3591" s="156" t="s">
        <v>402</v>
      </c>
      <c r="C3591" s="223">
        <v>-1.6443266868591309</v>
      </c>
      <c r="D3591" s="221">
        <v>-0.67681723833084106</v>
      </c>
      <c r="E3591" s="221">
        <v>-1.0522176027297974</v>
      </c>
      <c r="F3591" s="221">
        <v>2.2983427047729492</v>
      </c>
      <c r="G3591" s="221">
        <v>13.09177303314209</v>
      </c>
      <c r="H3591" s="221">
        <v>0.91270631551742554</v>
      </c>
      <c r="I3591" s="221">
        <v>-1.5389188528060913</v>
      </c>
      <c r="J3591" s="221">
        <v>-1.9647166728973389</v>
      </c>
      <c r="K3591" s="180">
        <v>578</v>
      </c>
      <c r="L3591" s="181">
        <v>184</v>
      </c>
      <c r="M3591" s="181">
        <v>114</v>
      </c>
      <c r="N3591" s="181">
        <v>71</v>
      </c>
      <c r="O3591" s="181">
        <v>568</v>
      </c>
      <c r="P3591" s="181">
        <v>715</v>
      </c>
      <c r="Q3591" s="181">
        <v>265</v>
      </c>
      <c r="R3591" s="181">
        <v>762</v>
      </c>
      <c r="S3591" s="226">
        <f t="shared" si="170"/>
        <v>3257</v>
      </c>
      <c r="T3591" s="181">
        <f t="shared" si="168"/>
        <v>5152.05882614851</v>
      </c>
      <c r="U3591" s="226">
        <f t="shared" si="169"/>
        <v>338.00755725671837</v>
      </c>
    </row>
    <row r="3592" spans="1:21" x14ac:dyDescent="0.25">
      <c r="A3592" s="156" t="s">
        <v>17220</v>
      </c>
      <c r="B3592" s="156" t="s">
        <v>402</v>
      </c>
      <c r="C3592" s="223">
        <v>-1.4234738349914551</v>
      </c>
      <c r="D3592" s="221">
        <v>2.7655825614929199</v>
      </c>
      <c r="E3592" s="221">
        <v>-0.83136481046676636</v>
      </c>
      <c r="F3592" s="221">
        <v>2.519195556640625</v>
      </c>
      <c r="G3592" s="221">
        <v>5.5290751457214355</v>
      </c>
      <c r="H3592" s="221">
        <v>1.133558988571167</v>
      </c>
      <c r="I3592" s="221">
        <v>-5.6074466705322266</v>
      </c>
      <c r="J3592" s="221">
        <v>-1.7438638210296631</v>
      </c>
      <c r="K3592" s="180">
        <v>680</v>
      </c>
      <c r="L3592" s="181">
        <v>144</v>
      </c>
      <c r="M3592" s="181">
        <v>136</v>
      </c>
      <c r="N3592" s="181">
        <v>201</v>
      </c>
      <c r="O3592" s="181">
        <v>706</v>
      </c>
      <c r="P3592" s="181">
        <v>446</v>
      </c>
      <c r="Q3592" s="181">
        <v>111</v>
      </c>
      <c r="R3592" s="181">
        <v>229</v>
      </c>
      <c r="S3592" s="226">
        <f t="shared" si="170"/>
        <v>2653</v>
      </c>
      <c r="T3592" s="181">
        <f t="shared" si="168"/>
        <v>3210.8973400592804</v>
      </c>
      <c r="U3592" s="226">
        <f t="shared" si="169"/>
        <v>210.65511927138999</v>
      </c>
    </row>
    <row r="3593" spans="1:21" x14ac:dyDescent="0.25">
      <c r="A3593" s="156" t="s">
        <v>17221</v>
      </c>
      <c r="B3593" s="156" t="s">
        <v>402</v>
      </c>
      <c r="C3593" s="223">
        <v>6.7437357902526855</v>
      </c>
      <c r="D3593" s="221">
        <v>7.711245059967041</v>
      </c>
      <c r="E3593" s="221">
        <v>7.3358449935913086</v>
      </c>
      <c r="F3593" s="221">
        <v>10.686405181884766</v>
      </c>
      <c r="G3593" s="221">
        <v>14.855245590209961</v>
      </c>
      <c r="H3593" s="221">
        <v>9.3007688522338867</v>
      </c>
      <c r="I3593" s="221">
        <v>6.8491435050964355</v>
      </c>
      <c r="J3593" s="221">
        <v>6.4233460426330566</v>
      </c>
      <c r="K3593" s="180">
        <v>0.35277670621871948</v>
      </c>
      <c r="L3593" s="181">
        <v>0.1262354850769043</v>
      </c>
      <c r="M3593" s="181">
        <v>0.13578896224498749</v>
      </c>
      <c r="N3593" s="181">
        <v>0.13683626055717468</v>
      </c>
      <c r="O3593" s="181">
        <v>0.41069915890693665</v>
      </c>
      <c r="P3593" s="181">
        <v>0.38826420903205872</v>
      </c>
      <c r="Q3593" s="181">
        <v>0.12044964730739594</v>
      </c>
      <c r="R3593" s="181">
        <v>0.32894954085350037</v>
      </c>
      <c r="S3593" s="226">
        <f t="shared" si="170"/>
        <v>1.9999999701976776</v>
      </c>
      <c r="T3593" s="181">
        <f t="shared" si="168"/>
        <v>18.461006345215942</v>
      </c>
      <c r="U3593" s="226">
        <f t="shared" si="169"/>
        <v>1.2111584649571991</v>
      </c>
    </row>
    <row r="3594" spans="1:21" x14ac:dyDescent="0.25">
      <c r="A3594" s="156" t="s">
        <v>17128</v>
      </c>
      <c r="B3594" s="156" t="s">
        <v>402</v>
      </c>
      <c r="C3594" s="223">
        <v>-1.8673748970031738</v>
      </c>
      <c r="D3594" s="221">
        <v>-0.89986556768417358</v>
      </c>
      <c r="E3594" s="221">
        <v>-1.2752659320831299</v>
      </c>
      <c r="F3594" s="221">
        <v>2.0752942562103271</v>
      </c>
      <c r="G3594" s="221">
        <v>6.2441344261169434</v>
      </c>
      <c r="H3594" s="221">
        <v>0.68965792655944824</v>
      </c>
      <c r="I3594" s="221">
        <v>-1.7619671821594238</v>
      </c>
      <c r="J3594" s="221">
        <v>-2.1877648830413818</v>
      </c>
      <c r="K3594" s="180">
        <v>1.8681318759918213</v>
      </c>
      <c r="L3594" s="181">
        <v>0.48811653256416321</v>
      </c>
      <c r="M3594" s="181">
        <v>0.3526705801486969</v>
      </c>
      <c r="N3594" s="181">
        <v>0.40122666954994202</v>
      </c>
      <c r="O3594" s="181">
        <v>2.0265781879425049</v>
      </c>
      <c r="P3594" s="181">
        <v>2.7216968536376953</v>
      </c>
      <c r="Q3594" s="181">
        <v>0.9276769757270813</v>
      </c>
      <c r="R3594" s="181">
        <v>1.9039100408554077</v>
      </c>
      <c r="S3594" s="226">
        <f t="shared" si="170"/>
        <v>10.690007716417313</v>
      </c>
      <c r="T3594" s="181">
        <f t="shared" si="168"/>
        <v>5.1865953210765827</v>
      </c>
      <c r="U3594" s="226">
        <f t="shared" si="169"/>
        <v>0.34027336917400458</v>
      </c>
    </row>
    <row r="3595" spans="1:21" x14ac:dyDescent="0.25">
      <c r="A3595" s="156" t="s">
        <v>15332</v>
      </c>
      <c r="B3595" s="156" t="s">
        <v>402</v>
      </c>
      <c r="C3595" s="223">
        <v>-1.7912243604660034</v>
      </c>
      <c r="D3595" s="221">
        <v>-0.82371503114700317</v>
      </c>
      <c r="E3595" s="221">
        <v>-1.1991153955459595</v>
      </c>
      <c r="F3595" s="221">
        <v>2.1514449119567871</v>
      </c>
      <c r="G3595" s="221">
        <v>5.3506522178649902</v>
      </c>
      <c r="H3595" s="221">
        <v>0.76580852270126343</v>
      </c>
      <c r="I3595" s="221">
        <v>-1.6858166456222534</v>
      </c>
      <c r="J3595" s="221">
        <v>-2.1116142272949219</v>
      </c>
      <c r="K3595" s="180">
        <v>393.29132080078125</v>
      </c>
      <c r="L3595" s="181">
        <v>115.97052001953125</v>
      </c>
      <c r="M3595" s="181">
        <v>96.965316772460937</v>
      </c>
      <c r="N3595" s="181">
        <v>114.41907501220703</v>
      </c>
      <c r="O3595" s="181">
        <v>491.03237915039062</v>
      </c>
      <c r="P3595" s="181">
        <v>489.48092651367187</v>
      </c>
      <c r="Q3595" s="181">
        <v>127.99421691894531</v>
      </c>
      <c r="R3595" s="181">
        <v>293.61099243164063</v>
      </c>
      <c r="S3595" s="226">
        <f t="shared" si="170"/>
        <v>2122.7647476196289</v>
      </c>
      <c r="T3595" s="181">
        <f t="shared" si="168"/>
        <v>1496.3183009359982</v>
      </c>
      <c r="U3595" s="226">
        <f t="shared" si="169"/>
        <v>98.167919048391909</v>
      </c>
    </row>
    <row r="3596" spans="1:21" x14ac:dyDescent="0.25">
      <c r="A3596" s="156" t="s">
        <v>17222</v>
      </c>
      <c r="B3596" s="156" t="s">
        <v>402</v>
      </c>
      <c r="C3596" s="223">
        <v>-1.4244439601898193</v>
      </c>
      <c r="D3596" s="221">
        <v>3.5009658336639404</v>
      </c>
      <c r="E3596" s="221">
        <v>-0.83233487606048584</v>
      </c>
      <c r="F3596" s="221">
        <v>22.83293342590332</v>
      </c>
      <c r="G3596" s="221">
        <v>6.6870660781860352</v>
      </c>
      <c r="H3596" s="221">
        <v>1.1325889825820923</v>
      </c>
      <c r="I3596" s="221">
        <v>-1.3190361261367798</v>
      </c>
      <c r="J3596" s="221">
        <v>-1.7448339462280273</v>
      </c>
      <c r="K3596" s="180">
        <v>1090</v>
      </c>
      <c r="L3596" s="181">
        <v>336</v>
      </c>
      <c r="M3596" s="181">
        <v>205</v>
      </c>
      <c r="N3596" s="181">
        <v>250</v>
      </c>
      <c r="O3596" s="181">
        <v>1211</v>
      </c>
      <c r="P3596" s="181">
        <v>1519</v>
      </c>
      <c r="Q3596" s="181">
        <v>538</v>
      </c>
      <c r="R3596" s="181">
        <v>1376</v>
      </c>
      <c r="S3596" s="226">
        <f t="shared" si="170"/>
        <v>6525</v>
      </c>
      <c r="T3596" s="181">
        <f t="shared" si="168"/>
        <v>11869.192049741745</v>
      </c>
      <c r="U3596" s="226">
        <f t="shared" si="169"/>
        <v>778.69386719390411</v>
      </c>
    </row>
    <row r="3597" spans="1:21" x14ac:dyDescent="0.25">
      <c r="A3597" s="156" t="s">
        <v>17131</v>
      </c>
      <c r="B3597" s="156" t="s">
        <v>402</v>
      </c>
      <c r="C3597" s="223">
        <v>-2.1066150665283203</v>
      </c>
      <c r="D3597" s="221">
        <v>1.3728340864181519</v>
      </c>
      <c r="E3597" s="221">
        <v>-1.5145061016082764</v>
      </c>
      <c r="F3597" s="221">
        <v>1.8360542058944702</v>
      </c>
      <c r="G3597" s="221">
        <v>8.8627805709838867</v>
      </c>
      <c r="H3597" s="221">
        <v>0.4504179060459137</v>
      </c>
      <c r="I3597" s="221">
        <v>-2.0012071132659912</v>
      </c>
      <c r="J3597" s="221">
        <v>-1.7266285419464111</v>
      </c>
      <c r="K3597" s="180">
        <v>1663.763916015625</v>
      </c>
      <c r="L3597" s="181">
        <v>504.78948974609375</v>
      </c>
      <c r="M3597" s="181">
        <v>327.55642700195312</v>
      </c>
      <c r="N3597" s="181">
        <v>344.25900268554687</v>
      </c>
      <c r="O3597" s="181">
        <v>1780.6820068359375</v>
      </c>
      <c r="P3597" s="181">
        <v>2022.86962890625</v>
      </c>
      <c r="Q3597" s="181">
        <v>555.8251953125</v>
      </c>
      <c r="R3597" s="181">
        <v>1177.5328369140625</v>
      </c>
      <c r="S3597" s="226">
        <f t="shared" si="170"/>
        <v>8377.2785034179687</v>
      </c>
      <c r="T3597" s="181">
        <f t="shared" si="168"/>
        <v>10871.521523701947</v>
      </c>
      <c r="U3597" s="226">
        <f t="shared" si="169"/>
        <v>713.24038755927222</v>
      </c>
    </row>
    <row r="3598" spans="1:21" x14ac:dyDescent="0.25">
      <c r="A3598" s="156" t="s">
        <v>17133</v>
      </c>
      <c r="B3598" s="156" t="s">
        <v>402</v>
      </c>
      <c r="C3598" s="223">
        <v>-1.0472766160964966</v>
      </c>
      <c r="D3598" s="221">
        <v>-2.0292587280273437</v>
      </c>
      <c r="E3598" s="221">
        <v>-0.4551675021648407</v>
      </c>
      <c r="F3598" s="221">
        <v>2.8953926563262939</v>
      </c>
      <c r="G3598" s="221">
        <v>7.0642333030700684</v>
      </c>
      <c r="H3598" s="221">
        <v>1.509756326675415</v>
      </c>
      <c r="I3598" s="221">
        <v>-0.94186866283416748</v>
      </c>
      <c r="J3598" s="221">
        <v>-1.367666482925415</v>
      </c>
      <c r="K3598" s="180">
        <v>1334.2138671875</v>
      </c>
      <c r="L3598" s="181">
        <v>461.0372314453125</v>
      </c>
      <c r="M3598" s="181">
        <v>503.9476318359375</v>
      </c>
      <c r="N3598" s="181">
        <v>597.751708984375</v>
      </c>
      <c r="O3598" s="181">
        <v>1557.7470703125</v>
      </c>
      <c r="P3598" s="181">
        <v>1287.311767578125</v>
      </c>
      <c r="Q3598" s="181">
        <v>368.23104858398437</v>
      </c>
      <c r="R3598" s="181">
        <v>1017.8743896484375</v>
      </c>
      <c r="S3598" s="226">
        <f t="shared" si="170"/>
        <v>7128.1147155761719</v>
      </c>
      <c r="T3598" s="181">
        <f t="shared" si="168"/>
        <v>10377.368359334119</v>
      </c>
      <c r="U3598" s="226">
        <f t="shared" si="169"/>
        <v>680.82082294736915</v>
      </c>
    </row>
    <row r="3599" spans="1:21" x14ac:dyDescent="0.25">
      <c r="A3599" s="156" t="s">
        <v>15256</v>
      </c>
      <c r="B3599" s="156" t="s">
        <v>402</v>
      </c>
      <c r="C3599" s="223">
        <v>-1.1396598815917969</v>
      </c>
      <c r="D3599" s="221">
        <v>-0.17215050756931305</v>
      </c>
      <c r="E3599" s="221">
        <v>-0.54755091667175293</v>
      </c>
      <c r="F3599" s="221">
        <v>2.8030095100402832</v>
      </c>
      <c r="G3599" s="221">
        <v>6.9718499183654785</v>
      </c>
      <c r="H3599" s="221">
        <v>1.4173730611801147</v>
      </c>
      <c r="I3599" s="221">
        <v>-1.0342520475387573</v>
      </c>
      <c r="J3599" s="221">
        <v>-1.4600497484207153</v>
      </c>
      <c r="K3599" s="180">
        <v>6.8027009963989258</v>
      </c>
      <c r="L3599" s="181">
        <v>1.6133294105529785</v>
      </c>
      <c r="M3599" s="181">
        <v>1.4078097343444824</v>
      </c>
      <c r="N3599" s="181">
        <v>1.6492953300476074</v>
      </c>
      <c r="O3599" s="181">
        <v>8.2516145706176758</v>
      </c>
      <c r="P3599" s="181">
        <v>7.4706401824951172</v>
      </c>
      <c r="Q3599" s="181">
        <v>2.2658543586730957</v>
      </c>
      <c r="R3599" s="181">
        <v>5.040369987487793</v>
      </c>
      <c r="S3599" s="226">
        <f t="shared" si="170"/>
        <v>34.501614570617676</v>
      </c>
      <c r="T3599" s="181">
        <f t="shared" si="168"/>
        <v>54.236689168406507</v>
      </c>
      <c r="U3599" s="226">
        <f t="shared" si="169"/>
        <v>3.5582689247377317</v>
      </c>
    </row>
    <row r="3600" spans="1:21" x14ac:dyDescent="0.25">
      <c r="A3600" s="156" t="s">
        <v>17223</v>
      </c>
      <c r="B3600" s="156" t="s">
        <v>402</v>
      </c>
      <c r="C3600" s="223">
        <v>-1.1501061916351318</v>
      </c>
      <c r="D3600" s="221">
        <v>1.730644702911377</v>
      </c>
      <c r="E3600" s="221">
        <v>-5.4491972923278809</v>
      </c>
      <c r="F3600" s="221">
        <v>-3.2940502166748047</v>
      </c>
      <c r="G3600" s="221">
        <v>8.9896945953369141</v>
      </c>
      <c r="H3600" s="221">
        <v>9.2599277496337891</v>
      </c>
      <c r="I3600" s="221">
        <v>6.1347804069519043</v>
      </c>
      <c r="J3600" s="221">
        <v>-1.4704961776733398</v>
      </c>
      <c r="K3600" s="180">
        <v>1281</v>
      </c>
      <c r="L3600" s="181">
        <v>457</v>
      </c>
      <c r="M3600" s="181">
        <v>306</v>
      </c>
      <c r="N3600" s="181">
        <v>358</v>
      </c>
      <c r="O3600" s="181">
        <v>1505</v>
      </c>
      <c r="P3600" s="181">
        <v>1883</v>
      </c>
      <c r="Q3600" s="181">
        <v>754</v>
      </c>
      <c r="R3600" s="181">
        <v>2948</v>
      </c>
      <c r="S3600" s="226">
        <f t="shared" si="170"/>
        <v>9492</v>
      </c>
      <c r="T3600" s="181">
        <f t="shared" si="168"/>
        <v>27727.430262327194</v>
      </c>
      <c r="U3600" s="226">
        <f t="shared" si="169"/>
        <v>1819.0943248568162</v>
      </c>
    </row>
    <row r="3601" spans="1:21" x14ac:dyDescent="0.25">
      <c r="A3601" s="156" t="s">
        <v>17224</v>
      </c>
      <c r="B3601" s="156" t="s">
        <v>402</v>
      </c>
      <c r="C3601" s="223">
        <v>-1.4966219663619995</v>
      </c>
      <c r="D3601" s="221">
        <v>-0.52911263704299927</v>
      </c>
      <c r="E3601" s="221">
        <v>-0.90451300144195557</v>
      </c>
      <c r="F3601" s="221">
        <v>2.446047306060791</v>
      </c>
      <c r="G3601" s="221">
        <v>24.493856430053711</v>
      </c>
      <c r="H3601" s="221">
        <v>13.005430221557617</v>
      </c>
      <c r="I3601" s="221">
        <v>-1.3912142515182495</v>
      </c>
      <c r="J3601" s="221">
        <v>-1.1912581920623779</v>
      </c>
      <c r="K3601" s="180">
        <v>1016</v>
      </c>
      <c r="L3601" s="181">
        <v>402</v>
      </c>
      <c r="M3601" s="181">
        <v>345</v>
      </c>
      <c r="N3601" s="181">
        <v>305</v>
      </c>
      <c r="O3601" s="181">
        <v>1116</v>
      </c>
      <c r="P3601" s="181">
        <v>1733</v>
      </c>
      <c r="Q3601" s="181">
        <v>689</v>
      </c>
      <c r="R3601" s="181">
        <v>2257</v>
      </c>
      <c r="S3601" s="226">
        <f t="shared" si="170"/>
        <v>7863</v>
      </c>
      <c r="T3601" s="181">
        <f t="shared" si="168"/>
        <v>44927.05423605442</v>
      </c>
      <c r="U3601" s="226">
        <f t="shared" si="169"/>
        <v>2947.4981496709961</v>
      </c>
    </row>
    <row r="3602" spans="1:21" x14ac:dyDescent="0.25">
      <c r="A3602" s="156" t="s">
        <v>17225</v>
      </c>
      <c r="B3602" s="156" t="s">
        <v>402</v>
      </c>
      <c r="C3602" s="223">
        <v>-0.57382428646087646</v>
      </c>
      <c r="D3602" s="221">
        <v>3.2711286544799805</v>
      </c>
      <c r="E3602" s="221">
        <v>-0.3583579957485199</v>
      </c>
      <c r="F3602" s="221">
        <v>42.471847534179688</v>
      </c>
      <c r="G3602" s="221">
        <v>25.483135223388672</v>
      </c>
      <c r="H3602" s="221">
        <v>8.0165033340454102</v>
      </c>
      <c r="I3602" s="221">
        <v>2.3400814533233643</v>
      </c>
      <c r="J3602" s="221">
        <v>-0.1993488073348999</v>
      </c>
      <c r="K3602" s="180">
        <v>1102</v>
      </c>
      <c r="L3602" s="181">
        <v>455</v>
      </c>
      <c r="M3602" s="181">
        <v>443</v>
      </c>
      <c r="N3602" s="181">
        <v>379</v>
      </c>
      <c r="O3602" s="181">
        <v>1371</v>
      </c>
      <c r="P3602" s="181">
        <v>1972</v>
      </c>
      <c r="Q3602" s="181">
        <v>901</v>
      </c>
      <c r="R3602" s="181">
        <v>2893</v>
      </c>
      <c r="S3602" s="226">
        <f t="shared" si="170"/>
        <v>9516</v>
      </c>
      <c r="T3602" s="181">
        <f t="shared" si="168"/>
        <v>69071.707053273916</v>
      </c>
      <c r="U3602" s="226">
        <f t="shared" si="169"/>
        <v>4531.5396746123606</v>
      </c>
    </row>
    <row r="3603" spans="1:21" x14ac:dyDescent="0.25">
      <c r="A3603" s="156" t="s">
        <v>15447</v>
      </c>
      <c r="B3603" s="156" t="s">
        <v>402</v>
      </c>
      <c r="C3603" s="223">
        <v>0.36208868026733398</v>
      </c>
      <c r="D3603" s="221">
        <v>1.3295979499816895</v>
      </c>
      <c r="E3603" s="221">
        <v>0.95419770479202271</v>
      </c>
      <c r="F3603" s="221">
        <v>4.3047580718994141</v>
      </c>
      <c r="G3603" s="221">
        <v>8.473597526550293</v>
      </c>
      <c r="H3603" s="221">
        <v>2.9191217422485352</v>
      </c>
      <c r="I3603" s="221">
        <v>0.46749645471572876</v>
      </c>
      <c r="J3603" s="221">
        <v>4.1698761284351349E-2</v>
      </c>
      <c r="K3603" s="180">
        <v>0.36202070116996765</v>
      </c>
      <c r="L3603" s="181">
        <v>0.13146683573722839</v>
      </c>
      <c r="M3603" s="181">
        <v>9.8600119352340698E-2</v>
      </c>
      <c r="N3603" s="181">
        <v>8.3018869161605835E-2</v>
      </c>
      <c r="O3603" s="181">
        <v>0.41241630911827087</v>
      </c>
      <c r="P3603" s="181">
        <v>0.41485089063644409</v>
      </c>
      <c r="Q3603" s="181">
        <v>0.13487522304058075</v>
      </c>
      <c r="R3603" s="181">
        <v>0.44236153364181519</v>
      </c>
      <c r="S3603" s="226">
        <f t="shared" si="170"/>
        <v>2.0796104818582535</v>
      </c>
      <c r="T3603" s="181">
        <f t="shared" si="168"/>
        <v>5.5444914760192621</v>
      </c>
      <c r="U3603" s="226">
        <f t="shared" si="169"/>
        <v>0.36375361448288451</v>
      </c>
    </row>
    <row r="3604" spans="1:21" x14ac:dyDescent="0.25">
      <c r="A3604" s="156" t="s">
        <v>15451</v>
      </c>
      <c r="B3604" s="156" t="s">
        <v>402</v>
      </c>
      <c r="C3604" s="223">
        <v>1.8093492984771729</v>
      </c>
      <c r="D3604" s="221">
        <v>3.6326539516448975</v>
      </c>
      <c r="E3604" s="221">
        <v>9.7485685348510742</v>
      </c>
      <c r="F3604" s="221">
        <v>5.7978167533874512</v>
      </c>
      <c r="G3604" s="221">
        <v>23.291757583618164</v>
      </c>
      <c r="H3604" s="221">
        <v>6.9053454399108887</v>
      </c>
      <c r="I3604" s="221">
        <v>1.2523363828659058</v>
      </c>
      <c r="J3604" s="221">
        <v>2.5751035213470459</v>
      </c>
      <c r="K3604" s="180">
        <v>1919.7794189453125</v>
      </c>
      <c r="L3604" s="181">
        <v>774.323974609375</v>
      </c>
      <c r="M3604" s="181">
        <v>618.876220703125</v>
      </c>
      <c r="N3604" s="181">
        <v>455.6561279296875</v>
      </c>
      <c r="O3604" s="181">
        <v>2101.458984375</v>
      </c>
      <c r="P3604" s="181">
        <v>2544.48486328125</v>
      </c>
      <c r="Q3604" s="181">
        <v>733.5189208984375</v>
      </c>
      <c r="R3604" s="181">
        <v>2098.544189453125</v>
      </c>
      <c r="S3604" s="226">
        <f t="shared" si="170"/>
        <v>11246.642700195313</v>
      </c>
      <c r="T3604" s="181">
        <f t="shared" si="168"/>
        <v>87801.171723211344</v>
      </c>
      <c r="U3604" s="226">
        <f t="shared" si="169"/>
        <v>5760.3106990581673</v>
      </c>
    </row>
    <row r="3605" spans="1:21" x14ac:dyDescent="0.25">
      <c r="A3605" s="156" t="s">
        <v>17156</v>
      </c>
      <c r="B3605" s="156" t="s">
        <v>402</v>
      </c>
      <c r="C3605" s="223">
        <v>-0.70691090822219849</v>
      </c>
      <c r="D3605" s="221">
        <v>0.26059845089912415</v>
      </c>
      <c r="E3605" s="221">
        <v>-0.11480193585157394</v>
      </c>
      <c r="F3605" s="221">
        <v>78.075050354003906</v>
      </c>
      <c r="G3605" s="221">
        <v>47.235153198242188</v>
      </c>
      <c r="H3605" s="221">
        <v>14.298686027526855</v>
      </c>
      <c r="I3605" s="221">
        <v>-0.48033958673477173</v>
      </c>
      <c r="J3605" s="221">
        <v>-1.0273008346557617</v>
      </c>
      <c r="K3605" s="180">
        <v>495.66558837890625</v>
      </c>
      <c r="L3605" s="181">
        <v>201.78453063964844</v>
      </c>
      <c r="M3605" s="181">
        <v>153.1492919921875</v>
      </c>
      <c r="N3605" s="181">
        <v>136.2476806640625</v>
      </c>
      <c r="O3605" s="181">
        <v>561.20245361328125</v>
      </c>
      <c r="P3605" s="181">
        <v>770.92041015625</v>
      </c>
      <c r="Q3605" s="181">
        <v>255.24880981445312</v>
      </c>
      <c r="R3605" s="181">
        <v>833.0079345703125</v>
      </c>
      <c r="S3605" s="226">
        <f t="shared" si="170"/>
        <v>3407.2266998291016</v>
      </c>
      <c r="T3605" s="181">
        <f t="shared" si="168"/>
        <v>46875.432932522017</v>
      </c>
      <c r="U3605" s="226">
        <f t="shared" si="169"/>
        <v>3075.3240821820114</v>
      </c>
    </row>
    <row r="3606" spans="1:21" x14ac:dyDescent="0.25">
      <c r="A3606" s="156" t="s">
        <v>17226</v>
      </c>
      <c r="B3606" s="156" t="s">
        <v>402</v>
      </c>
      <c r="C3606" s="223">
        <v>0.75070673227310181</v>
      </c>
      <c r="D3606" s="221">
        <v>1.7182161808013916</v>
      </c>
      <c r="E3606" s="221">
        <v>16.489583969116211</v>
      </c>
      <c r="F3606" s="221">
        <v>1.9029520750045776</v>
      </c>
      <c r="G3606" s="221">
        <v>19.194204330444336</v>
      </c>
      <c r="H3606" s="221">
        <v>5.8330192565917969</v>
      </c>
      <c r="I3606" s="221">
        <v>0.87483048439025879</v>
      </c>
      <c r="J3606" s="221">
        <v>0.93078511953353882</v>
      </c>
      <c r="K3606" s="180">
        <v>1429.7646484375</v>
      </c>
      <c r="L3606" s="181">
        <v>587.92236328125</v>
      </c>
      <c r="M3606" s="181">
        <v>488.30758666992187</v>
      </c>
      <c r="N3606" s="181">
        <v>412.13162231445312</v>
      </c>
      <c r="O3606" s="181">
        <v>1523.5196533203125</v>
      </c>
      <c r="P3606" s="181">
        <v>1834.0833740234375</v>
      </c>
      <c r="Q3606" s="181">
        <v>550.81097412109375</v>
      </c>
      <c r="R3606" s="181">
        <v>2018.66357421875</v>
      </c>
      <c r="S3606" s="226">
        <f t="shared" si="170"/>
        <v>8845.2037963867187</v>
      </c>
      <c r="T3606" s="181">
        <f t="shared" si="168"/>
        <v>53221.566757477805</v>
      </c>
      <c r="U3606" s="226">
        <f t="shared" si="169"/>
        <v>3491.6704913710337</v>
      </c>
    </row>
    <row r="3607" spans="1:21" x14ac:dyDescent="0.25">
      <c r="A3607" s="156" t="s">
        <v>17227</v>
      </c>
      <c r="B3607" s="156" t="s">
        <v>402</v>
      </c>
      <c r="C3607" s="223">
        <v>0.50541383028030396</v>
      </c>
      <c r="D3607" s="221">
        <v>-0.65336436033248901</v>
      </c>
      <c r="E3607" s="221">
        <v>-1.7269415855407715</v>
      </c>
      <c r="F3607" s="221">
        <v>22.005804061889648</v>
      </c>
      <c r="G3607" s="221">
        <v>30.002065658569336</v>
      </c>
      <c r="H3607" s="221">
        <v>16.88526725769043</v>
      </c>
      <c r="I3607" s="221">
        <v>9.0537700653076172</v>
      </c>
      <c r="J3607" s="221">
        <v>-0.90050226449966431</v>
      </c>
      <c r="K3607" s="180">
        <v>1453</v>
      </c>
      <c r="L3607" s="181">
        <v>507</v>
      </c>
      <c r="M3607" s="181">
        <v>588</v>
      </c>
      <c r="N3607" s="181">
        <v>632</v>
      </c>
      <c r="O3607" s="181">
        <v>1710</v>
      </c>
      <c r="P3607" s="181">
        <v>1913</v>
      </c>
      <c r="Q3607" s="181">
        <v>533</v>
      </c>
      <c r="R3607" s="181">
        <v>1160</v>
      </c>
      <c r="S3607" s="226">
        <f t="shared" si="170"/>
        <v>8496</v>
      </c>
      <c r="T3607" s="181">
        <f t="shared" si="168"/>
        <v>100681.4624376297</v>
      </c>
      <c r="U3607" s="226">
        <f t="shared" si="169"/>
        <v>6605.3390164835637</v>
      </c>
    </row>
    <row r="3608" spans="1:21" x14ac:dyDescent="0.25">
      <c r="A3608" s="156" t="s">
        <v>17158</v>
      </c>
      <c r="B3608" s="156" t="s">
        <v>402</v>
      </c>
      <c r="C3608" s="223">
        <v>-0.6691133975982666</v>
      </c>
      <c r="D3608" s="221">
        <v>1.289013147354126</v>
      </c>
      <c r="E3608" s="221">
        <v>-7.7004417777061462E-2</v>
      </c>
      <c r="F3608" s="221">
        <v>7.2692556381225586</v>
      </c>
      <c r="G3608" s="221">
        <v>22.46624755859375</v>
      </c>
      <c r="H3608" s="221">
        <v>4.563356876373291</v>
      </c>
      <c r="I3608" s="221">
        <v>-0.56370562314987183</v>
      </c>
      <c r="J3608" s="221">
        <v>-0.97531747817993164</v>
      </c>
      <c r="K3608" s="180">
        <v>1439.8902587890625</v>
      </c>
      <c r="L3608" s="181">
        <v>622.468017578125</v>
      </c>
      <c r="M3608" s="181">
        <v>476.99456787109375</v>
      </c>
      <c r="N3608" s="181">
        <v>406.73187255859375</v>
      </c>
      <c r="O3608" s="181">
        <v>1537.8621826171875</v>
      </c>
      <c r="P3608" s="181">
        <v>1992.0955810546875</v>
      </c>
      <c r="Q3608" s="181">
        <v>723.40875244140625</v>
      </c>
      <c r="R3608" s="181">
        <v>2180.12255859375</v>
      </c>
      <c r="S3608" s="226">
        <f t="shared" si="170"/>
        <v>9379.5737915039062</v>
      </c>
      <c r="T3608" s="181">
        <f t="shared" si="168"/>
        <v>43865.361220375547</v>
      </c>
      <c r="U3608" s="226">
        <f t="shared" si="169"/>
        <v>2877.8443908736795</v>
      </c>
    </row>
    <row r="3609" spans="1:21" x14ac:dyDescent="0.25">
      <c r="A3609" s="156" t="s">
        <v>17159</v>
      </c>
      <c r="B3609" s="156" t="s">
        <v>402</v>
      </c>
      <c r="C3609" s="223">
        <v>3.4336477518081665E-2</v>
      </c>
      <c r="D3609" s="221">
        <v>1.0018458366394043</v>
      </c>
      <c r="E3609" s="221">
        <v>13.359753608703613</v>
      </c>
      <c r="F3609" s="221">
        <v>7.5591506958007812</v>
      </c>
      <c r="G3609" s="221">
        <v>32.08404541015625</v>
      </c>
      <c r="H3609" s="221">
        <v>9.4899797439575195</v>
      </c>
      <c r="I3609" s="221">
        <v>4.122248649597168</v>
      </c>
      <c r="J3609" s="221">
        <v>-0.28605341911315918</v>
      </c>
      <c r="K3609" s="180">
        <v>1109.3912353515625</v>
      </c>
      <c r="L3609" s="181">
        <v>428.75436401367187</v>
      </c>
      <c r="M3609" s="181">
        <v>362.26760864257812</v>
      </c>
      <c r="N3609" s="181">
        <v>295.35464477539063</v>
      </c>
      <c r="O3609" s="181">
        <v>1137.946533203125</v>
      </c>
      <c r="P3609" s="181">
        <v>1351.4713134765625</v>
      </c>
      <c r="Q3609" s="181">
        <v>421.93521118164062</v>
      </c>
      <c r="R3609" s="181">
        <v>1173.7470703125</v>
      </c>
      <c r="S3609" s="226">
        <f t="shared" si="170"/>
        <v>6280.8679809570312</v>
      </c>
      <c r="T3609" s="181">
        <f t="shared" si="168"/>
        <v>58279.005749105723</v>
      </c>
      <c r="U3609" s="226">
        <f t="shared" si="169"/>
        <v>3823.4703906382861</v>
      </c>
    </row>
    <row r="3610" spans="1:21" x14ac:dyDescent="0.25">
      <c r="A3610" s="156" t="s">
        <v>17228</v>
      </c>
      <c r="B3610" s="156" t="s">
        <v>402</v>
      </c>
      <c r="C3610" s="223">
        <v>-0.29311680793762207</v>
      </c>
      <c r="D3610" s="221">
        <v>0.67439258098602295</v>
      </c>
      <c r="E3610" s="221">
        <v>0.29899218678474426</v>
      </c>
      <c r="F3610" s="221">
        <v>8.0550861358642578</v>
      </c>
      <c r="G3610" s="221">
        <v>21.166315078735352</v>
      </c>
      <c r="H3610" s="221">
        <v>9.3774681091308594</v>
      </c>
      <c r="I3610" s="221">
        <v>-0.18770904839038849</v>
      </c>
      <c r="J3610" s="221">
        <v>-0.52379989624023438</v>
      </c>
      <c r="K3610" s="180">
        <v>737</v>
      </c>
      <c r="L3610" s="181">
        <v>284</v>
      </c>
      <c r="M3610" s="181">
        <v>308</v>
      </c>
      <c r="N3610" s="181">
        <v>351</v>
      </c>
      <c r="O3610" s="181">
        <v>899</v>
      </c>
      <c r="P3610" s="181">
        <v>1137</v>
      </c>
      <c r="Q3610" s="181">
        <v>390</v>
      </c>
      <c r="R3610" s="181">
        <v>1181</v>
      </c>
      <c r="S3610" s="226">
        <f t="shared" si="170"/>
        <v>5287</v>
      </c>
      <c r="T3610" s="181">
        <f t="shared" si="168"/>
        <v>31893.809522300959</v>
      </c>
      <c r="U3610" s="226">
        <f t="shared" si="169"/>
        <v>2092.4350850828705</v>
      </c>
    </row>
    <row r="3611" spans="1:21" x14ac:dyDescent="0.25">
      <c r="A3611" s="156" t="s">
        <v>17229</v>
      </c>
      <c r="B3611" s="156" t="s">
        <v>402</v>
      </c>
      <c r="C3611" s="223">
        <v>0.18093098700046539</v>
      </c>
      <c r="D3611" s="221">
        <v>2.0183885097503662</v>
      </c>
      <c r="E3611" s="221">
        <v>16.2613525390625</v>
      </c>
      <c r="F3611" s="221">
        <v>3.4514157772064209</v>
      </c>
      <c r="G3611" s="221">
        <v>42.969261169433594</v>
      </c>
      <c r="H3611" s="221">
        <v>5.9648842811584473</v>
      </c>
      <c r="I3611" s="221">
        <v>10.611827850341797</v>
      </c>
      <c r="J3611" s="221">
        <v>0.4180874228477478</v>
      </c>
      <c r="K3611" s="180">
        <v>1889</v>
      </c>
      <c r="L3611" s="181">
        <v>687</v>
      </c>
      <c r="M3611" s="181">
        <v>579</v>
      </c>
      <c r="N3611" s="181">
        <v>565</v>
      </c>
      <c r="O3611" s="181">
        <v>1905</v>
      </c>
      <c r="P3611" s="181">
        <v>2208</v>
      </c>
      <c r="Q3611" s="181">
        <v>700</v>
      </c>
      <c r="R3611" s="181">
        <v>1897</v>
      </c>
      <c r="S3611" s="226">
        <f t="shared" si="170"/>
        <v>10430</v>
      </c>
      <c r="T3611" s="181">
        <f t="shared" si="168"/>
        <v>116342.08293183148</v>
      </c>
      <c r="U3611" s="226">
        <f t="shared" si="169"/>
        <v>7632.7745052834462</v>
      </c>
    </row>
    <row r="3612" spans="1:21" x14ac:dyDescent="0.25">
      <c r="A3612" s="156" t="s">
        <v>17230</v>
      </c>
      <c r="B3612" s="156" t="s">
        <v>402</v>
      </c>
      <c r="C3612" s="223">
        <v>-4.4696375727653503E-2</v>
      </c>
      <c r="D3612" s="221">
        <v>0.9228130578994751</v>
      </c>
      <c r="E3612" s="221">
        <v>9.1699542999267578</v>
      </c>
      <c r="F3612" s="221">
        <v>5.3892717361450195</v>
      </c>
      <c r="G3612" s="221">
        <v>32.200576782226562</v>
      </c>
      <c r="H3612" s="221">
        <v>24.251857757568359</v>
      </c>
      <c r="I3612" s="221">
        <v>7.431795597076416</v>
      </c>
      <c r="J3612" s="221">
        <v>-0.36508628726005554</v>
      </c>
      <c r="K3612" s="180">
        <v>1641</v>
      </c>
      <c r="L3612" s="181">
        <v>638</v>
      </c>
      <c r="M3612" s="181">
        <v>589</v>
      </c>
      <c r="N3612" s="181">
        <v>531</v>
      </c>
      <c r="O3612" s="181">
        <v>1739</v>
      </c>
      <c r="P3612" s="181">
        <v>2215</v>
      </c>
      <c r="Q3612" s="181">
        <v>689</v>
      </c>
      <c r="R3612" s="181">
        <v>2039</v>
      </c>
      <c r="S3612" s="226">
        <f t="shared" si="170"/>
        <v>10081</v>
      </c>
      <c r="T3612" s="181">
        <f t="shared" si="168"/>
        <v>122868.97853688896</v>
      </c>
      <c r="U3612" s="226">
        <f t="shared" si="169"/>
        <v>8060.9800274599702</v>
      </c>
    </row>
    <row r="3613" spans="1:21" x14ac:dyDescent="0.25">
      <c r="A3613" s="156" t="s">
        <v>17231</v>
      </c>
      <c r="B3613" s="156" t="s">
        <v>402</v>
      </c>
      <c r="C3613" s="223">
        <v>3.0258657932281494</v>
      </c>
      <c r="D3613" s="221">
        <v>4.0664424896240234</v>
      </c>
      <c r="E3613" s="221">
        <v>8.0442674458026886E-2</v>
      </c>
      <c r="F3613" s="221">
        <v>25.240802764892578</v>
      </c>
      <c r="G3613" s="221">
        <v>31.349359512329102</v>
      </c>
      <c r="H3613" s="221">
        <v>21.068506240844727</v>
      </c>
      <c r="I3613" s="221">
        <v>13.507864952087402</v>
      </c>
      <c r="J3613" s="221">
        <v>1.3526837825775146</v>
      </c>
      <c r="K3613" s="180">
        <v>2616</v>
      </c>
      <c r="L3613" s="181">
        <v>853</v>
      </c>
      <c r="M3613" s="181">
        <v>728</v>
      </c>
      <c r="N3613" s="181">
        <v>732</v>
      </c>
      <c r="O3613" s="181">
        <v>2012</v>
      </c>
      <c r="P3613" s="181">
        <v>1869</v>
      </c>
      <c r="Q3613" s="181">
        <v>465</v>
      </c>
      <c r="R3613" s="181">
        <v>1302</v>
      </c>
      <c r="S3613" s="226">
        <f t="shared" si="170"/>
        <v>10577</v>
      </c>
      <c r="T3613" s="181">
        <f t="shared" si="168"/>
        <v>140413.47124022245</v>
      </c>
      <c r="U3613" s="226">
        <f t="shared" si="169"/>
        <v>9212.009416306304</v>
      </c>
    </row>
    <row r="3614" spans="1:21" x14ac:dyDescent="0.25">
      <c r="A3614" s="156" t="s">
        <v>17160</v>
      </c>
      <c r="B3614" s="156" t="s">
        <v>402</v>
      </c>
      <c r="C3614" s="223">
        <v>3.1663343906402588</v>
      </c>
      <c r="D3614" s="221">
        <v>14.215920448303223</v>
      </c>
      <c r="E3614" s="221">
        <v>13.112442016601563</v>
      </c>
      <c r="F3614" s="221">
        <v>17.501115798950195</v>
      </c>
      <c r="G3614" s="221">
        <v>71.84112548828125</v>
      </c>
      <c r="H3614" s="221">
        <v>34.102592468261719</v>
      </c>
      <c r="I3614" s="221">
        <v>-0.52699297666549683</v>
      </c>
      <c r="J3614" s="221">
        <v>2.7853171825408936</v>
      </c>
      <c r="K3614" s="180">
        <v>2064.814453125</v>
      </c>
      <c r="L3614" s="181">
        <v>690.918701171875</v>
      </c>
      <c r="M3614" s="181">
        <v>724.67047119140625</v>
      </c>
      <c r="N3614" s="181">
        <v>751.47332763671875</v>
      </c>
      <c r="O3614" s="181">
        <v>1802.7418212890625</v>
      </c>
      <c r="P3614" s="181">
        <v>1666.7420654296875</v>
      </c>
      <c r="Q3614" s="181">
        <v>392.1162109375</v>
      </c>
      <c r="R3614" s="181">
        <v>1288.523681640625</v>
      </c>
      <c r="S3614" s="226">
        <f t="shared" si="170"/>
        <v>9382.000732421875</v>
      </c>
      <c r="T3614" s="181">
        <f t="shared" si="168"/>
        <v>228747.29104139982</v>
      </c>
      <c r="U3614" s="226">
        <f t="shared" si="169"/>
        <v>15007.265189127411</v>
      </c>
    </row>
    <row r="3615" spans="1:21" x14ac:dyDescent="0.25">
      <c r="A3615" s="156" t="s">
        <v>16679</v>
      </c>
      <c r="B3615" s="156" t="s">
        <v>402</v>
      </c>
      <c r="C3615" s="223">
        <v>-2.4498729705810547</v>
      </c>
      <c r="D3615" s="221">
        <v>-1.4823633432388306</v>
      </c>
      <c r="E3615" s="221">
        <v>-1.8577637672424316</v>
      </c>
      <c r="F3615" s="221">
        <v>1.4927965402603149</v>
      </c>
      <c r="G3615" s="221">
        <v>5.6616373062133789</v>
      </c>
      <c r="H3615" s="221">
        <v>0.10716008394956589</v>
      </c>
      <c r="I3615" s="221">
        <v>-2.3444650173187256</v>
      </c>
      <c r="J3615" s="221">
        <v>-2.7702627182006836</v>
      </c>
      <c r="K3615" s="180">
        <v>0.61078363656997681</v>
      </c>
      <c r="L3615" s="181">
        <v>0.24845434725284576</v>
      </c>
      <c r="M3615" s="181">
        <v>0.17598849534988403</v>
      </c>
      <c r="N3615" s="181">
        <v>0.16391085088253021</v>
      </c>
      <c r="O3615" s="181">
        <v>0.64960461854934692</v>
      </c>
      <c r="P3615" s="181">
        <v>0.92911577224731445</v>
      </c>
      <c r="Q3615" s="181">
        <v>0.51588785648345947</v>
      </c>
      <c r="R3615" s="181">
        <v>2.614809513092041</v>
      </c>
      <c r="S3615" s="226">
        <f t="shared" si="170"/>
        <v>5.9085550904273987</v>
      </c>
      <c r="T3615" s="181">
        <f t="shared" si="168"/>
        <v>-6.6227019128258959</v>
      </c>
      <c r="U3615" s="226">
        <f t="shared" si="169"/>
        <v>-0.434491020295107</v>
      </c>
    </row>
    <row r="3616" spans="1:21" x14ac:dyDescent="0.25">
      <c r="A3616" s="156" t="s">
        <v>16681</v>
      </c>
      <c r="B3616" s="156" t="s">
        <v>402</v>
      </c>
      <c r="C3616" s="223">
        <v>-1.8529744148254395</v>
      </c>
      <c r="D3616" s="221">
        <v>-0.88546496629714966</v>
      </c>
      <c r="E3616" s="221">
        <v>-1.260865330696106</v>
      </c>
      <c r="F3616" s="221">
        <v>2.0896952152252197</v>
      </c>
      <c r="G3616" s="221">
        <v>6.2585353851318359</v>
      </c>
      <c r="H3616" s="221">
        <v>0.70405858755111694</v>
      </c>
      <c r="I3616" s="221">
        <v>-1.7475665807723999</v>
      </c>
      <c r="J3616" s="221">
        <v>-2.1733641624450684</v>
      </c>
      <c r="K3616" s="180">
        <v>94.891075134277344</v>
      </c>
      <c r="L3616" s="181">
        <v>38.122177124023438</v>
      </c>
      <c r="M3616" s="181">
        <v>38.950920104980469</v>
      </c>
      <c r="N3616" s="181">
        <v>30.801614761352539</v>
      </c>
      <c r="O3616" s="181">
        <v>103.86912536621094</v>
      </c>
      <c r="P3616" s="181">
        <v>133.01325988769531</v>
      </c>
      <c r="Q3616" s="181">
        <v>52.072685241699219</v>
      </c>
      <c r="R3616" s="181">
        <v>127.76454925537109</v>
      </c>
      <c r="S3616" s="226">
        <f t="shared" si="170"/>
        <v>619.48540687561035</v>
      </c>
      <c r="T3616" s="181">
        <f t="shared" si="168"/>
        <v>180.70588285471467</v>
      </c>
      <c r="U3616" s="226">
        <f t="shared" si="169"/>
        <v>11.855445775509894</v>
      </c>
    </row>
    <row r="3617" spans="1:21" x14ac:dyDescent="0.25">
      <c r="A3617" s="156" t="s">
        <v>17232</v>
      </c>
      <c r="B3617" s="156" t="s">
        <v>402</v>
      </c>
      <c r="C3617" s="223">
        <v>-2.1064498424530029</v>
      </c>
      <c r="D3617" s="221">
        <v>-1.1389408111572266</v>
      </c>
      <c r="E3617" s="221">
        <v>-1.5143411159515381</v>
      </c>
      <c r="F3617" s="221">
        <v>1.8362190723419189</v>
      </c>
      <c r="G3617" s="221">
        <v>19.710256576538086</v>
      </c>
      <c r="H3617" s="221">
        <v>4.9730019569396973</v>
      </c>
      <c r="I3617" s="221">
        <v>1.9031177759170532</v>
      </c>
      <c r="J3617" s="221">
        <v>-2.4268398284912109</v>
      </c>
      <c r="K3617" s="180">
        <v>734</v>
      </c>
      <c r="L3617" s="181">
        <v>248</v>
      </c>
      <c r="M3617" s="181">
        <v>195</v>
      </c>
      <c r="N3617" s="181">
        <v>143</v>
      </c>
      <c r="O3617" s="181">
        <v>696</v>
      </c>
      <c r="P3617" s="181">
        <v>1123</v>
      </c>
      <c r="Q3617" s="181">
        <v>477</v>
      </c>
      <c r="R3617" s="181">
        <v>1142</v>
      </c>
      <c r="S3617" s="226">
        <f t="shared" si="170"/>
        <v>4758</v>
      </c>
      <c r="T3617" s="181">
        <f t="shared" si="168"/>
        <v>15578.047174096107</v>
      </c>
      <c r="U3617" s="226">
        <f t="shared" si="169"/>
        <v>1022.018158143284</v>
      </c>
    </row>
    <row r="3618" spans="1:21" x14ac:dyDescent="0.25">
      <c r="A3618" s="156" t="s">
        <v>17233</v>
      </c>
      <c r="B3618" s="156" t="s">
        <v>402</v>
      </c>
      <c r="C3618" s="223">
        <v>-1.2110956907272339</v>
      </c>
      <c r="D3618" s="221">
        <v>3.7613348960876465</v>
      </c>
      <c r="E3618" s="221">
        <v>9.8823099136352539</v>
      </c>
      <c r="F3618" s="221">
        <v>2.4957103729248047</v>
      </c>
      <c r="G3618" s="221">
        <v>33.114082336425781</v>
      </c>
      <c r="H3618" s="221">
        <v>11.816350936889648</v>
      </c>
      <c r="I3618" s="221">
        <v>-1.3415510654449463</v>
      </c>
      <c r="J3618" s="221">
        <v>-1.2471151351928711</v>
      </c>
      <c r="K3618" s="180">
        <v>1792</v>
      </c>
      <c r="L3618" s="181">
        <v>617</v>
      </c>
      <c r="M3618" s="181">
        <v>473</v>
      </c>
      <c r="N3618" s="181">
        <v>392</v>
      </c>
      <c r="O3618" s="181">
        <v>1902</v>
      </c>
      <c r="P3618" s="181">
        <v>2077</v>
      </c>
      <c r="Q3618" s="181">
        <v>743</v>
      </c>
      <c r="R3618" s="181">
        <v>2477</v>
      </c>
      <c r="S3618" s="226">
        <f t="shared" si="170"/>
        <v>10473</v>
      </c>
      <c r="T3618" s="181">
        <f t="shared" si="168"/>
        <v>89242.780076742172</v>
      </c>
      <c r="U3618" s="226">
        <f t="shared" si="169"/>
        <v>5854.8893004562615</v>
      </c>
    </row>
    <row r="3619" spans="1:21" x14ac:dyDescent="0.25">
      <c r="A3619" s="156" t="s">
        <v>16682</v>
      </c>
      <c r="B3619" s="156" t="s">
        <v>402</v>
      </c>
      <c r="C3619" s="223">
        <v>-0.70846474170684814</v>
      </c>
      <c r="D3619" s="221">
        <v>113.65750122070312</v>
      </c>
      <c r="E3619" s="221">
        <v>-0.11635566502809525</v>
      </c>
      <c r="F3619" s="221">
        <v>3.2342045307159424</v>
      </c>
      <c r="G3619" s="221">
        <v>4885.05517578125</v>
      </c>
      <c r="H3619" s="221">
        <v>-395.73992919921875</v>
      </c>
      <c r="I3619" s="221">
        <v>5078.07373046875</v>
      </c>
      <c r="J3619" s="221">
        <v>149.750244140625</v>
      </c>
      <c r="K3619" s="180">
        <v>0.62913328409194946</v>
      </c>
      <c r="L3619" s="181">
        <v>1</v>
      </c>
      <c r="M3619" s="181">
        <v>0.21209031343460083</v>
      </c>
      <c r="N3619" s="181">
        <v>0.14581209421157837</v>
      </c>
      <c r="O3619" s="181">
        <v>2</v>
      </c>
      <c r="P3619" s="181">
        <v>1.534595787525177</v>
      </c>
      <c r="Q3619" s="181">
        <v>1</v>
      </c>
      <c r="R3619" s="181">
        <v>2.5981063842773437</v>
      </c>
      <c r="S3619" s="226">
        <f t="shared" si="170"/>
        <v>9.1197378635406494</v>
      </c>
      <c r="T3619" s="181">
        <f t="shared" si="168"/>
        <v>14743.609009772823</v>
      </c>
      <c r="U3619" s="226">
        <f t="shared" si="169"/>
        <v>967.2737510776642</v>
      </c>
    </row>
    <row r="3620" spans="1:21" x14ac:dyDescent="0.25">
      <c r="A3620" s="156" t="s">
        <v>17234</v>
      </c>
      <c r="B3620" s="156" t="s">
        <v>402</v>
      </c>
      <c r="C3620" s="223">
        <v>-1.4044082164764404</v>
      </c>
      <c r="D3620" s="221">
        <v>-0.4368988573551178</v>
      </c>
      <c r="E3620" s="221">
        <v>-0.81229919195175171</v>
      </c>
      <c r="F3620" s="221">
        <v>1.0037373304367065</v>
      </c>
      <c r="G3620" s="221">
        <v>13.715045928955078</v>
      </c>
      <c r="H3620" s="221">
        <v>1.4561713933944702</v>
      </c>
      <c r="I3620" s="221">
        <v>-1.2990005016326904</v>
      </c>
      <c r="J3620" s="221">
        <v>-1.7247980833053589</v>
      </c>
      <c r="K3620" s="180">
        <v>814</v>
      </c>
      <c r="L3620" s="181">
        <v>300</v>
      </c>
      <c r="M3620" s="181">
        <v>182</v>
      </c>
      <c r="N3620" s="181">
        <v>185</v>
      </c>
      <c r="O3620" s="181">
        <v>821</v>
      </c>
      <c r="P3620" s="181">
        <v>1244</v>
      </c>
      <c r="Q3620" s="181">
        <v>397</v>
      </c>
      <c r="R3620" s="181">
        <v>936</v>
      </c>
      <c r="S3620" s="226">
        <f t="shared" si="170"/>
        <v>4879</v>
      </c>
      <c r="T3620" s="181">
        <f t="shared" si="168"/>
        <v>9705.0107237100601</v>
      </c>
      <c r="U3620" s="226">
        <f t="shared" si="169"/>
        <v>636.70992093927157</v>
      </c>
    </row>
    <row r="3621" spans="1:21" x14ac:dyDescent="0.25">
      <c r="A3621" s="156" t="s">
        <v>17235</v>
      </c>
      <c r="B3621" s="156" t="s">
        <v>402</v>
      </c>
      <c r="C3621" s="223">
        <v>-2.4442529678344727</v>
      </c>
      <c r="D3621" s="221">
        <v>-1.4767434597015381</v>
      </c>
      <c r="E3621" s="221">
        <v>-1.8521438837051392</v>
      </c>
      <c r="F3621" s="221">
        <v>1.4984164237976074</v>
      </c>
      <c r="G3621" s="221">
        <v>39.272197723388672</v>
      </c>
      <c r="H3621" s="221">
        <v>0.11278001219034195</v>
      </c>
      <c r="I3621" s="221">
        <v>-2.3388452529907227</v>
      </c>
      <c r="J3621" s="221">
        <v>-2.7646429538726807</v>
      </c>
      <c r="K3621" s="180">
        <v>193</v>
      </c>
      <c r="L3621" s="181">
        <v>69</v>
      </c>
      <c r="M3621" s="181">
        <v>52</v>
      </c>
      <c r="N3621" s="181">
        <v>27</v>
      </c>
      <c r="O3621" s="181">
        <v>209</v>
      </c>
      <c r="P3621" s="181">
        <v>325</v>
      </c>
      <c r="Q3621" s="181">
        <v>141</v>
      </c>
      <c r="R3621" s="181">
        <v>368</v>
      </c>
      <c r="S3621" s="226">
        <f t="shared" si="170"/>
        <v>1384</v>
      </c>
      <c r="T3621" s="181">
        <f t="shared" si="168"/>
        <v>6267.886680431664</v>
      </c>
      <c r="U3621" s="226">
        <f t="shared" si="169"/>
        <v>411.21290293931111</v>
      </c>
    </row>
    <row r="3622" spans="1:21" x14ac:dyDescent="0.25">
      <c r="A3622" s="156" t="s">
        <v>17236</v>
      </c>
      <c r="B3622" s="156" t="s">
        <v>402</v>
      </c>
      <c r="C3622" s="223">
        <v>-1.1090167760848999</v>
      </c>
      <c r="D3622" s="221">
        <v>-0.14150738716125488</v>
      </c>
      <c r="E3622" s="221">
        <v>14.399884223937988</v>
      </c>
      <c r="F3622" s="221">
        <v>50.030509948730469</v>
      </c>
      <c r="G3622" s="221">
        <v>42.130397796630859</v>
      </c>
      <c r="H3622" s="221">
        <v>12.480279922485352</v>
      </c>
      <c r="I3622" s="221">
        <v>10.46953296661377</v>
      </c>
      <c r="J3622" s="221">
        <v>-1.2539216279983521</v>
      </c>
      <c r="K3622" s="180">
        <v>1831</v>
      </c>
      <c r="L3622" s="181">
        <v>706</v>
      </c>
      <c r="M3622" s="181">
        <v>658</v>
      </c>
      <c r="N3622" s="181">
        <v>559</v>
      </c>
      <c r="O3622" s="181">
        <v>1959</v>
      </c>
      <c r="P3622" s="181">
        <v>2421</v>
      </c>
      <c r="Q3622" s="181">
        <v>987</v>
      </c>
      <c r="R3622" s="181">
        <v>3231</v>
      </c>
      <c r="S3622" s="226">
        <f t="shared" si="170"/>
        <v>12352</v>
      </c>
      <c r="T3622" s="181">
        <f t="shared" si="168"/>
        <v>154341.88018226624</v>
      </c>
      <c r="U3622" s="226">
        <f t="shared" si="169"/>
        <v>10125.800900805387</v>
      </c>
    </row>
    <row r="3623" spans="1:21" x14ac:dyDescent="0.25">
      <c r="A3623" s="156" t="s">
        <v>17237</v>
      </c>
      <c r="B3623" s="156" t="s">
        <v>402</v>
      </c>
      <c r="C3623" s="223">
        <v>-1.4897539615631104</v>
      </c>
      <c r="D3623" s="221">
        <v>-4.059908390045166</v>
      </c>
      <c r="E3623" s="221">
        <v>11.586098670959473</v>
      </c>
      <c r="F3623" s="221">
        <v>5.759547233581543</v>
      </c>
      <c r="G3623" s="221">
        <v>56.455631256103516</v>
      </c>
      <c r="H3623" s="221">
        <v>4.4787397384643555</v>
      </c>
      <c r="I3623" s="221">
        <v>2.3251504898071289</v>
      </c>
      <c r="J3623" s="221">
        <v>-1.8101439476013184</v>
      </c>
      <c r="K3623" s="180">
        <v>807</v>
      </c>
      <c r="L3623" s="181">
        <v>324</v>
      </c>
      <c r="M3623" s="181">
        <v>278</v>
      </c>
      <c r="N3623" s="181">
        <v>271</v>
      </c>
      <c r="O3623" s="181">
        <v>882</v>
      </c>
      <c r="P3623" s="181">
        <v>1106</v>
      </c>
      <c r="Q3623" s="181">
        <v>478</v>
      </c>
      <c r="R3623" s="181">
        <v>2452</v>
      </c>
      <c r="S3623" s="226">
        <f t="shared" si="170"/>
        <v>6598</v>
      </c>
      <c r="T3623" s="181">
        <f t="shared" si="168"/>
        <v>53684.432858705521</v>
      </c>
      <c r="U3623" s="226">
        <f t="shared" si="169"/>
        <v>3522.0374272877725</v>
      </c>
    </row>
    <row r="3624" spans="1:21" x14ac:dyDescent="0.25">
      <c r="A3624" s="156" t="s">
        <v>17238</v>
      </c>
      <c r="B3624" s="156" t="s">
        <v>402</v>
      </c>
      <c r="C3624" s="223">
        <v>-2.9577033519744873</v>
      </c>
      <c r="D3624" s="221">
        <v>-1.9901937246322632</v>
      </c>
      <c r="E3624" s="221">
        <v>13.986059188842773</v>
      </c>
      <c r="F3624" s="221">
        <v>0.98496603965759277</v>
      </c>
      <c r="G3624" s="221">
        <v>7.6371040344238281</v>
      </c>
      <c r="H3624" s="221">
        <v>1.5847815275192261</v>
      </c>
      <c r="I3624" s="221">
        <v>-2.8522956371307373</v>
      </c>
      <c r="J3624" s="221">
        <v>-3.2780933380126953</v>
      </c>
      <c r="K3624" s="180">
        <v>553</v>
      </c>
      <c r="L3624" s="181">
        <v>200</v>
      </c>
      <c r="M3624" s="181">
        <v>170</v>
      </c>
      <c r="N3624" s="181">
        <v>175</v>
      </c>
      <c r="O3624" s="181">
        <v>631</v>
      </c>
      <c r="P3624" s="181">
        <v>1207</v>
      </c>
      <c r="Q3624" s="181">
        <v>695</v>
      </c>
      <c r="R3624" s="181">
        <v>3136</v>
      </c>
      <c r="S3624" s="226">
        <f t="shared" si="170"/>
        <v>6767</v>
      </c>
      <c r="T3624" s="181">
        <f t="shared" si="168"/>
        <v>-5014.2518059015274</v>
      </c>
      <c r="U3624" s="226">
        <f t="shared" si="169"/>
        <v>-328.96654746659317</v>
      </c>
    </row>
    <row r="3625" spans="1:21" x14ac:dyDescent="0.25">
      <c r="A3625" s="156" t="s">
        <v>16694</v>
      </c>
      <c r="B3625" s="156" t="s">
        <v>402</v>
      </c>
      <c r="C3625" s="223">
        <v>-2.096625804901123</v>
      </c>
      <c r="D3625" s="221">
        <v>-1.129116415977478</v>
      </c>
      <c r="E3625" s="221">
        <v>-1.5045167207717896</v>
      </c>
      <c r="F3625" s="221">
        <v>1.8460434675216675</v>
      </c>
      <c r="G3625" s="221">
        <v>6.0148839950561523</v>
      </c>
      <c r="H3625" s="221">
        <v>0.46040713787078857</v>
      </c>
      <c r="I3625" s="221">
        <v>-1.991218090057373</v>
      </c>
      <c r="J3625" s="221">
        <v>-2.4170157909393311</v>
      </c>
      <c r="K3625" s="180">
        <v>0.84669661521911621</v>
      </c>
      <c r="L3625" s="181">
        <v>0.25657472014427185</v>
      </c>
      <c r="M3625" s="181">
        <v>0.16677357256412506</v>
      </c>
      <c r="N3625" s="181">
        <v>9.461192786693573E-2</v>
      </c>
      <c r="O3625" s="181">
        <v>0.86433613300323486</v>
      </c>
      <c r="P3625" s="181">
        <v>0.97177678346633911</v>
      </c>
      <c r="Q3625" s="181">
        <v>0.37524053454399109</v>
      </c>
      <c r="R3625" s="181">
        <v>1.5426555871963501</v>
      </c>
      <c r="S3625" s="226">
        <f t="shared" si="170"/>
        <v>5.118665874004364</v>
      </c>
      <c r="T3625" s="181">
        <f t="shared" si="168"/>
        <v>-0.97067871241400283</v>
      </c>
      <c r="U3625" s="226">
        <f t="shared" si="169"/>
        <v>-6.3682646401269222E-2</v>
      </c>
    </row>
    <row r="3626" spans="1:21" x14ac:dyDescent="0.25">
      <c r="A3626" s="156" t="s">
        <v>17239</v>
      </c>
      <c r="B3626" s="156" t="s">
        <v>402</v>
      </c>
      <c r="C3626" s="223">
        <v>-1.297488808631897</v>
      </c>
      <c r="D3626" s="221">
        <v>-7.5336918234825134E-2</v>
      </c>
      <c r="E3626" s="221">
        <v>12.812562942504883</v>
      </c>
      <c r="F3626" s="221">
        <v>2.6451804637908936</v>
      </c>
      <c r="G3626" s="221">
        <v>9.5151805877685547</v>
      </c>
      <c r="H3626" s="221">
        <v>3.894127368927002</v>
      </c>
      <c r="I3626" s="221">
        <v>-1.1920809745788574</v>
      </c>
      <c r="J3626" s="221">
        <v>-1.6178786754608154</v>
      </c>
      <c r="K3626" s="180">
        <v>1609</v>
      </c>
      <c r="L3626" s="181">
        <v>545</v>
      </c>
      <c r="M3626" s="181">
        <v>493</v>
      </c>
      <c r="N3626" s="181">
        <v>463</v>
      </c>
      <c r="O3626" s="181">
        <v>1884</v>
      </c>
      <c r="P3626" s="181">
        <v>1959</v>
      </c>
      <c r="Q3626" s="181">
        <v>712</v>
      </c>
      <c r="R3626" s="181">
        <v>1641</v>
      </c>
      <c r="S3626" s="226">
        <f t="shared" si="170"/>
        <v>9306</v>
      </c>
      <c r="T3626" s="181">
        <f t="shared" si="168"/>
        <v>27464.089154615998</v>
      </c>
      <c r="U3626" s="226">
        <f t="shared" si="169"/>
        <v>1801.8174870825701</v>
      </c>
    </row>
    <row r="3627" spans="1:21" x14ac:dyDescent="0.25">
      <c r="A3627" s="156" t="s">
        <v>17240</v>
      </c>
      <c r="B3627" s="156" t="s">
        <v>402</v>
      </c>
      <c r="C3627" s="223">
        <v>-0.731548011302948</v>
      </c>
      <c r="D3627" s="221">
        <v>0.23596137762069702</v>
      </c>
      <c r="E3627" s="221">
        <v>-0.13943901658058167</v>
      </c>
      <c r="F3627" s="221">
        <v>57.881111145019531</v>
      </c>
      <c r="G3627" s="221">
        <v>14.802818298339844</v>
      </c>
      <c r="H3627" s="221">
        <v>3.6466147899627686</v>
      </c>
      <c r="I3627" s="221">
        <v>-0.62614023685455322</v>
      </c>
      <c r="J3627" s="221">
        <v>-1.1485319137573242</v>
      </c>
      <c r="K3627" s="180">
        <v>1088</v>
      </c>
      <c r="L3627" s="181">
        <v>383</v>
      </c>
      <c r="M3627" s="181">
        <v>374</v>
      </c>
      <c r="N3627" s="181">
        <v>345</v>
      </c>
      <c r="O3627" s="181">
        <v>1291</v>
      </c>
      <c r="P3627" s="181">
        <v>1498</v>
      </c>
      <c r="Q3627" s="181">
        <v>485</v>
      </c>
      <c r="R3627" s="181">
        <v>1765</v>
      </c>
      <c r="S3627" s="226">
        <f t="shared" si="170"/>
        <v>7229</v>
      </c>
      <c r="T3627" s="181">
        <f t="shared" si="168"/>
        <v>41453.51266002655</v>
      </c>
      <c r="U3627" s="226">
        <f t="shared" si="169"/>
        <v>2719.6119118074166</v>
      </c>
    </row>
    <row r="3628" spans="1:21" x14ac:dyDescent="0.25">
      <c r="A3628" s="156" t="s">
        <v>17241</v>
      </c>
      <c r="B3628" s="156" t="s">
        <v>402</v>
      </c>
      <c r="C3628" s="223">
        <v>-1.1111892461776733</v>
      </c>
      <c r="D3628" s="221">
        <v>-0.1436799019575119</v>
      </c>
      <c r="E3628" s="221">
        <v>-0.51908028125762939</v>
      </c>
      <c r="F3628" s="221">
        <v>23.268739700317383</v>
      </c>
      <c r="G3628" s="221">
        <v>25.759401321411133</v>
      </c>
      <c r="H3628" s="221">
        <v>1.4458436965942383</v>
      </c>
      <c r="I3628" s="221">
        <v>12.42987060546875</v>
      </c>
      <c r="J3628" s="221">
        <v>-1.4315791130065918</v>
      </c>
      <c r="K3628" s="180">
        <v>1183</v>
      </c>
      <c r="L3628" s="181">
        <v>373</v>
      </c>
      <c r="M3628" s="181">
        <v>398</v>
      </c>
      <c r="N3628" s="181">
        <v>481</v>
      </c>
      <c r="O3628" s="181">
        <v>1424</v>
      </c>
      <c r="P3628" s="181">
        <v>1278</v>
      </c>
      <c r="Q3628" s="181">
        <v>378</v>
      </c>
      <c r="R3628" s="181">
        <v>626</v>
      </c>
      <c r="S3628" s="226">
        <f t="shared" si="170"/>
        <v>6141</v>
      </c>
      <c r="T3628" s="181">
        <f t="shared" si="168"/>
        <v>51949.038652315736</v>
      </c>
      <c r="U3628" s="226">
        <f t="shared" si="169"/>
        <v>3408.1846207937569</v>
      </c>
    </row>
    <row r="3629" spans="1:21" x14ac:dyDescent="0.25">
      <c r="A3629" s="156" t="s">
        <v>17242</v>
      </c>
      <c r="B3629" s="156" t="s">
        <v>402</v>
      </c>
      <c r="C3629" s="223">
        <v>-1.8957500457763672</v>
      </c>
      <c r="D3629" s="221">
        <v>-0.92824071645736694</v>
      </c>
      <c r="E3629" s="221">
        <v>-1.3036410808563232</v>
      </c>
      <c r="F3629" s="221">
        <v>2.0469193458557129</v>
      </c>
      <c r="G3629" s="221">
        <v>14.806110382080078</v>
      </c>
      <c r="H3629" s="221">
        <v>4.3294181823730469</v>
      </c>
      <c r="I3629" s="221">
        <v>-1.7903423309326172</v>
      </c>
      <c r="J3629" s="221">
        <v>-1.0746328830718994</v>
      </c>
      <c r="K3629" s="180">
        <v>748</v>
      </c>
      <c r="L3629" s="181">
        <v>311</v>
      </c>
      <c r="M3629" s="181">
        <v>244</v>
      </c>
      <c r="N3629" s="181">
        <v>208</v>
      </c>
      <c r="O3629" s="181">
        <v>885</v>
      </c>
      <c r="P3629" s="181">
        <v>1325</v>
      </c>
      <c r="Q3629" s="181">
        <v>438</v>
      </c>
      <c r="R3629" s="181">
        <v>1216</v>
      </c>
      <c r="S3629" s="226">
        <f t="shared" si="170"/>
        <v>5375</v>
      </c>
      <c r="T3629" s="181">
        <f t="shared" si="168"/>
        <v>15149.930156171322</v>
      </c>
      <c r="U3629" s="226">
        <f t="shared" si="169"/>
        <v>993.93098128219117</v>
      </c>
    </row>
    <row r="3630" spans="1:21" x14ac:dyDescent="0.25">
      <c r="A3630" s="156" t="s">
        <v>17243</v>
      </c>
      <c r="B3630" s="156" t="s">
        <v>402</v>
      </c>
      <c r="C3630" s="223">
        <v>-1.0817080736160278</v>
      </c>
      <c r="D3630" s="221">
        <v>-0.1141987070441246</v>
      </c>
      <c r="E3630" s="221">
        <v>7.9090394973754883</v>
      </c>
      <c r="F3630" s="221">
        <v>22.839069366455078</v>
      </c>
      <c r="G3630" s="221">
        <v>17.587741851806641</v>
      </c>
      <c r="H3630" s="221">
        <v>1.4753248691558838</v>
      </c>
      <c r="I3630" s="221">
        <v>8.0935935974121094</v>
      </c>
      <c r="J3630" s="221">
        <v>-1.4020979404449463</v>
      </c>
      <c r="K3630" s="180">
        <v>1464</v>
      </c>
      <c r="L3630" s="181">
        <v>510</v>
      </c>
      <c r="M3630" s="181">
        <v>466</v>
      </c>
      <c r="N3630" s="181">
        <v>581</v>
      </c>
      <c r="O3630" s="181">
        <v>1860</v>
      </c>
      <c r="P3630" s="181">
        <v>1907</v>
      </c>
      <c r="Q3630" s="181">
        <v>416</v>
      </c>
      <c r="R3630" s="181">
        <v>1023</v>
      </c>
      <c r="S3630" s="226">
        <f t="shared" si="170"/>
        <v>8227</v>
      </c>
      <c r="T3630" s="181">
        <f t="shared" si="168"/>
        <v>52772.482860609889</v>
      </c>
      <c r="U3630" s="226">
        <f t="shared" si="169"/>
        <v>3462.2077549959663</v>
      </c>
    </row>
    <row r="3631" spans="1:21" x14ac:dyDescent="0.25">
      <c r="A3631" s="156" t="s">
        <v>17244</v>
      </c>
      <c r="B3631" s="156" t="s">
        <v>402</v>
      </c>
      <c r="C3631" s="223">
        <v>-1.3558201789855957</v>
      </c>
      <c r="D3631" s="221">
        <v>-0.38831084966659546</v>
      </c>
      <c r="E3631" s="221">
        <v>-0.76371121406555176</v>
      </c>
      <c r="F3631" s="221">
        <v>31.080770492553711</v>
      </c>
      <c r="G3631" s="221">
        <v>24.690311431884766</v>
      </c>
      <c r="H3631" s="221">
        <v>5.3363275527954102</v>
      </c>
      <c r="I3631" s="221">
        <v>-1.9337716102600098</v>
      </c>
      <c r="J3631" s="221">
        <v>-2.489699125289917</v>
      </c>
      <c r="K3631" s="180">
        <v>969</v>
      </c>
      <c r="L3631" s="181">
        <v>399</v>
      </c>
      <c r="M3631" s="181">
        <v>284</v>
      </c>
      <c r="N3631" s="181">
        <v>273</v>
      </c>
      <c r="O3631" s="181">
        <v>1085</v>
      </c>
      <c r="P3631" s="181">
        <v>1128</v>
      </c>
      <c r="Q3631" s="181">
        <v>340</v>
      </c>
      <c r="R3631" s="181">
        <v>1099</v>
      </c>
      <c r="S3631" s="226">
        <f t="shared" si="170"/>
        <v>5577</v>
      </c>
      <c r="T3631" s="181">
        <f t="shared" si="168"/>
        <v>36214.134274184704</v>
      </c>
      <c r="U3631" s="226">
        <f t="shared" si="169"/>
        <v>2375.875640638722</v>
      </c>
    </row>
    <row r="3632" spans="1:21" x14ac:dyDescent="0.25">
      <c r="A3632" s="156" t="s">
        <v>17245</v>
      </c>
      <c r="B3632" s="156" t="s">
        <v>402</v>
      </c>
      <c r="C3632" s="223">
        <v>-2.3339741230010986</v>
      </c>
      <c r="D3632" s="221">
        <v>-1.3664646148681641</v>
      </c>
      <c r="E3632" s="221">
        <v>6.2381339073181152</v>
      </c>
      <c r="F3632" s="221">
        <v>-4.5844688415527344</v>
      </c>
      <c r="G3632" s="221">
        <v>13.448463439941406</v>
      </c>
      <c r="H3632" s="221">
        <v>2.5092530250549316</v>
      </c>
      <c r="I3632" s="221">
        <v>-0.45959445834159851</v>
      </c>
      <c r="J3632" s="221">
        <v>-2.7245316505432129</v>
      </c>
      <c r="K3632" s="180">
        <v>1149</v>
      </c>
      <c r="L3632" s="181">
        <v>436</v>
      </c>
      <c r="M3632" s="181">
        <v>276</v>
      </c>
      <c r="N3632" s="181">
        <v>245</v>
      </c>
      <c r="O3632" s="181">
        <v>1222</v>
      </c>
      <c r="P3632" s="181">
        <v>1875</v>
      </c>
      <c r="Q3632" s="181">
        <v>943</v>
      </c>
      <c r="R3632" s="181">
        <v>3752</v>
      </c>
      <c r="S3632" s="226">
        <f t="shared" si="170"/>
        <v>9898</v>
      </c>
      <c r="T3632" s="181">
        <f t="shared" si="168"/>
        <v>7804.0466713607311</v>
      </c>
      <c r="U3632" s="226">
        <f t="shared" si="169"/>
        <v>511.99468816547022</v>
      </c>
    </row>
    <row r="3633" spans="1:21" x14ac:dyDescent="0.25">
      <c r="A3633" s="156" t="s">
        <v>17246</v>
      </c>
      <c r="B3633" s="156" t="s">
        <v>402</v>
      </c>
      <c r="C3633" s="223">
        <v>-2.6250655651092529</v>
      </c>
      <c r="D3633" s="221">
        <v>-1.6575560569763184</v>
      </c>
      <c r="E3633" s="221">
        <v>-2.0329563617706299</v>
      </c>
      <c r="F3633" s="221">
        <v>1.3176038265228271</v>
      </c>
      <c r="G3633" s="221">
        <v>5.4864444732666016</v>
      </c>
      <c r="H3633" s="221">
        <v>-6.8032592535018921E-2</v>
      </c>
      <c r="I3633" s="221">
        <v>-2.5196578502655029</v>
      </c>
      <c r="J3633" s="221">
        <v>-1.6665194034576416</v>
      </c>
      <c r="K3633" s="180">
        <v>265</v>
      </c>
      <c r="L3633" s="181">
        <v>95</v>
      </c>
      <c r="M3633" s="181">
        <v>50</v>
      </c>
      <c r="N3633" s="181">
        <v>66</v>
      </c>
      <c r="O3633" s="181">
        <v>325</v>
      </c>
      <c r="P3633" s="181">
        <v>470</v>
      </c>
      <c r="Q3633" s="181">
        <v>285</v>
      </c>
      <c r="R3633" s="181">
        <v>1174</v>
      </c>
      <c r="S3633" s="226">
        <f t="shared" si="170"/>
        <v>2730</v>
      </c>
      <c r="T3633" s="181">
        <f t="shared" si="168"/>
        <v>-1791.2732973694801</v>
      </c>
      <c r="U3633" s="226">
        <f t="shared" si="169"/>
        <v>-117.51882733754961</v>
      </c>
    </row>
    <row r="3634" spans="1:21" x14ac:dyDescent="0.25">
      <c r="A3634" s="156" t="s">
        <v>17247</v>
      </c>
      <c r="B3634" s="156" t="s">
        <v>402</v>
      </c>
      <c r="C3634" s="223">
        <v>-1.1270222663879395</v>
      </c>
      <c r="D3634" s="221">
        <v>-0.15951286256313324</v>
      </c>
      <c r="E3634" s="221">
        <v>-0.53491324186325073</v>
      </c>
      <c r="F3634" s="221">
        <v>2.8156468868255615</v>
      </c>
      <c r="G3634" s="221">
        <v>4.6536273956298828</v>
      </c>
      <c r="H3634" s="221">
        <v>1.4300106763839722</v>
      </c>
      <c r="I3634" s="221">
        <v>-1.0216144323348999</v>
      </c>
      <c r="J3634" s="221">
        <v>-1.4474122524261475</v>
      </c>
      <c r="K3634" s="180">
        <v>243</v>
      </c>
      <c r="L3634" s="181">
        <v>83</v>
      </c>
      <c r="M3634" s="181">
        <v>41</v>
      </c>
      <c r="N3634" s="181">
        <v>38</v>
      </c>
      <c r="O3634" s="181">
        <v>191</v>
      </c>
      <c r="P3634" s="181">
        <v>319</v>
      </c>
      <c r="Q3634" s="181">
        <v>137</v>
      </c>
      <c r="R3634" s="181">
        <v>369</v>
      </c>
      <c r="S3634" s="226">
        <f t="shared" si="170"/>
        <v>1421</v>
      </c>
      <c r="T3634" s="181">
        <f t="shared" si="168"/>
        <v>468.91710041463375</v>
      </c>
      <c r="U3634" s="226">
        <f t="shared" si="169"/>
        <v>30.763919632016432</v>
      </c>
    </row>
    <row r="3635" spans="1:21" x14ac:dyDescent="0.25">
      <c r="A3635" s="156" t="s">
        <v>17248</v>
      </c>
      <c r="B3635" s="156" t="s">
        <v>402</v>
      </c>
      <c r="C3635" s="223">
        <v>-2.4216878414154053</v>
      </c>
      <c r="D3635" s="221">
        <v>-1.4541782140731812</v>
      </c>
      <c r="E3635" s="221">
        <v>-15.335772514343262</v>
      </c>
      <c r="F3635" s="221">
        <v>1.5209816694259644</v>
      </c>
      <c r="G3635" s="221">
        <v>14.440136909484863</v>
      </c>
      <c r="H3635" s="221">
        <v>2.5742919445037842</v>
      </c>
      <c r="I3635" s="221">
        <v>-2.3162801265716553</v>
      </c>
      <c r="J3635" s="221">
        <v>-2.7420778274536133</v>
      </c>
      <c r="K3635" s="180">
        <v>522</v>
      </c>
      <c r="L3635" s="181">
        <v>174</v>
      </c>
      <c r="M3635" s="181">
        <v>107</v>
      </c>
      <c r="N3635" s="181">
        <v>103</v>
      </c>
      <c r="O3635" s="181">
        <v>493</v>
      </c>
      <c r="P3635" s="181">
        <v>820</v>
      </c>
      <c r="Q3635" s="181">
        <v>371</v>
      </c>
      <c r="R3635" s="181">
        <v>1054</v>
      </c>
      <c r="S3635" s="226">
        <f t="shared" si="170"/>
        <v>3644</v>
      </c>
      <c r="T3635" s="181">
        <f t="shared" si="168"/>
        <v>2479.0023242235184</v>
      </c>
      <c r="U3635" s="226">
        <f t="shared" si="169"/>
        <v>162.63818957030779</v>
      </c>
    </row>
    <row r="3636" spans="1:21" x14ac:dyDescent="0.25">
      <c r="A3636" s="156" t="s">
        <v>17249</v>
      </c>
      <c r="B3636" s="156" t="s">
        <v>402</v>
      </c>
      <c r="C3636" s="223">
        <v>-1.9714146852493286</v>
      </c>
      <c r="D3636" s="221">
        <v>7.3376531600952148</v>
      </c>
      <c r="E3636" s="221">
        <v>15.238536834716797</v>
      </c>
      <c r="F3636" s="221">
        <v>3.3517568111419678</v>
      </c>
      <c r="G3636" s="221">
        <v>27.524936676025391</v>
      </c>
      <c r="H3636" s="221">
        <v>4.29119873046875</v>
      </c>
      <c r="I3636" s="221">
        <v>6.6409897804260254</v>
      </c>
      <c r="J3636" s="221">
        <v>-2.2918045520782471</v>
      </c>
      <c r="K3636" s="180">
        <v>1117</v>
      </c>
      <c r="L3636" s="181">
        <v>442</v>
      </c>
      <c r="M3636" s="181">
        <v>316</v>
      </c>
      <c r="N3636" s="181">
        <v>281</v>
      </c>
      <c r="O3636" s="181">
        <v>1136</v>
      </c>
      <c r="P3636" s="181">
        <v>1408</v>
      </c>
      <c r="Q3636" s="181">
        <v>597</v>
      </c>
      <c r="R3636" s="181">
        <v>1813</v>
      </c>
      <c r="S3636" s="226">
        <f t="shared" si="170"/>
        <v>7110</v>
      </c>
      <c r="T3636" s="181">
        <f t="shared" si="168"/>
        <v>43918.358919501305</v>
      </c>
      <c r="U3636" s="226">
        <f t="shared" si="169"/>
        <v>2881.3213742362927</v>
      </c>
    </row>
    <row r="3637" spans="1:21" x14ac:dyDescent="0.25">
      <c r="A3637" s="156" t="s">
        <v>17250</v>
      </c>
      <c r="B3637" s="156" t="s">
        <v>402</v>
      </c>
      <c r="C3637" s="223">
        <v>-2.2371227741241455</v>
      </c>
      <c r="D3637" s="221">
        <v>-1.26961350440979</v>
      </c>
      <c r="E3637" s="221">
        <v>14.813868522644043</v>
      </c>
      <c r="F3637" s="221">
        <v>21.980205535888672</v>
      </c>
      <c r="G3637" s="221">
        <v>17.539955139160156</v>
      </c>
      <c r="H3637" s="221">
        <v>4.1127982139587402</v>
      </c>
      <c r="I3637" s="221">
        <v>-2.1317150592803955</v>
      </c>
      <c r="J3637" s="221">
        <v>-2.6635379791259766</v>
      </c>
      <c r="K3637" s="180">
        <v>961</v>
      </c>
      <c r="L3637" s="181">
        <v>339</v>
      </c>
      <c r="M3637" s="181">
        <v>331</v>
      </c>
      <c r="N3637" s="181">
        <v>371</v>
      </c>
      <c r="O3637" s="181">
        <v>1176</v>
      </c>
      <c r="P3637" s="181">
        <v>1339</v>
      </c>
      <c r="Q3637" s="181">
        <v>460</v>
      </c>
      <c r="R3637" s="181">
        <v>1608</v>
      </c>
      <c r="S3637" s="226">
        <f t="shared" si="170"/>
        <v>6585</v>
      </c>
      <c r="T3637" s="181">
        <f t="shared" si="168"/>
        <v>31348.238825321198</v>
      </c>
      <c r="U3637" s="226">
        <f t="shared" si="169"/>
        <v>2056.6422059990673</v>
      </c>
    </row>
    <row r="3638" spans="1:21" x14ac:dyDescent="0.25">
      <c r="A3638" s="156" t="s">
        <v>17251</v>
      </c>
      <c r="B3638" s="156" t="s">
        <v>402</v>
      </c>
      <c r="C3638" s="223">
        <v>-2.0152645111083984</v>
      </c>
      <c r="D3638" s="221">
        <v>3.0390076637268066</v>
      </c>
      <c r="E3638" s="221">
        <v>-1.4231555461883545</v>
      </c>
      <c r="F3638" s="221">
        <v>1.9274046421051025</v>
      </c>
      <c r="G3638" s="221">
        <v>12.888031959533691</v>
      </c>
      <c r="H3638" s="221">
        <v>9.0979938507080078</v>
      </c>
      <c r="I3638" s="221">
        <v>-1.9098566770553589</v>
      </c>
      <c r="J3638" s="221">
        <v>-2.3356544971466064</v>
      </c>
      <c r="K3638" s="180">
        <v>741</v>
      </c>
      <c r="L3638" s="181">
        <v>280</v>
      </c>
      <c r="M3638" s="181">
        <v>213</v>
      </c>
      <c r="N3638" s="181">
        <v>169</v>
      </c>
      <c r="O3638" s="181">
        <v>770</v>
      </c>
      <c r="P3638" s="181">
        <v>1149</v>
      </c>
      <c r="Q3638" s="181">
        <v>464</v>
      </c>
      <c r="R3638" s="181">
        <v>1487</v>
      </c>
      <c r="S3638" s="226">
        <f t="shared" si="170"/>
        <v>5273</v>
      </c>
      <c r="T3638" s="181">
        <f t="shared" si="168"/>
        <v>15398.298204183578</v>
      </c>
      <c r="U3638" s="226">
        <f t="shared" si="169"/>
        <v>1010.2254918928164</v>
      </c>
    </row>
    <row r="3639" spans="1:21" x14ac:dyDescent="0.25">
      <c r="A3639" s="156" t="s">
        <v>17252</v>
      </c>
      <c r="B3639" s="156" t="s">
        <v>402</v>
      </c>
      <c r="C3639" s="223">
        <v>-2.0388402938842773</v>
      </c>
      <c r="D3639" s="221">
        <v>-1.0713310241699219</v>
      </c>
      <c r="E3639" s="221">
        <v>-1.4467313289642334</v>
      </c>
      <c r="F3639" s="221">
        <v>1.9038288593292236</v>
      </c>
      <c r="G3639" s="221">
        <v>9.1252737045288086</v>
      </c>
      <c r="H3639" s="221">
        <v>5.9658136367797852</v>
      </c>
      <c r="I3639" s="221">
        <v>-1.9334325790405273</v>
      </c>
      <c r="J3639" s="221">
        <v>-2.5827183723449707</v>
      </c>
      <c r="K3639" s="180">
        <v>583</v>
      </c>
      <c r="L3639" s="181">
        <v>207</v>
      </c>
      <c r="M3639" s="181">
        <v>165</v>
      </c>
      <c r="N3639" s="181">
        <v>156</v>
      </c>
      <c r="O3639" s="181">
        <v>708</v>
      </c>
      <c r="P3639" s="181">
        <v>982</v>
      </c>
      <c r="Q3639" s="181">
        <v>412</v>
      </c>
      <c r="R3639" s="181">
        <v>1178</v>
      </c>
      <c r="S3639" s="226">
        <f t="shared" si="170"/>
        <v>4391</v>
      </c>
      <c r="T3639" s="181">
        <f t="shared" si="168"/>
        <v>7127.9835283756256</v>
      </c>
      <c r="U3639" s="226">
        <f t="shared" si="169"/>
        <v>467.6406815008134</v>
      </c>
    </row>
    <row r="3640" spans="1:21" x14ac:dyDescent="0.25">
      <c r="A3640" s="156" t="s">
        <v>17253</v>
      </c>
      <c r="B3640" s="156" t="s">
        <v>402</v>
      </c>
      <c r="C3640" s="223">
        <v>-0.86589401960372925</v>
      </c>
      <c r="D3640" s="221">
        <v>0.7668946385383606</v>
      </c>
      <c r="E3640" s="221">
        <v>-0.48686861991882324</v>
      </c>
      <c r="F3640" s="221">
        <v>8.0288095474243164</v>
      </c>
      <c r="G3640" s="221">
        <v>20.704704284667969</v>
      </c>
      <c r="H3640" s="221">
        <v>9.3547134399414062</v>
      </c>
      <c r="I3640" s="221">
        <v>-0.7604861855506897</v>
      </c>
      <c r="J3640" s="221">
        <v>-1.3210252523422241</v>
      </c>
      <c r="K3640" s="180">
        <v>1362</v>
      </c>
      <c r="L3640" s="181">
        <v>462</v>
      </c>
      <c r="M3640" s="181">
        <v>396</v>
      </c>
      <c r="N3640" s="181">
        <v>331</v>
      </c>
      <c r="O3640" s="181">
        <v>1297</v>
      </c>
      <c r="P3640" s="181">
        <v>1698</v>
      </c>
      <c r="Q3640" s="181">
        <v>644</v>
      </c>
      <c r="R3640" s="181">
        <v>1689</v>
      </c>
      <c r="S3640" s="226">
        <f t="shared" si="170"/>
        <v>7879</v>
      </c>
      <c r="T3640" s="181">
        <f t="shared" si="168"/>
        <v>41657.033778548241</v>
      </c>
      <c r="U3640" s="226">
        <f t="shared" si="169"/>
        <v>2732.9641809570876</v>
      </c>
    </row>
    <row r="3641" spans="1:21" x14ac:dyDescent="0.25">
      <c r="A3641" s="156" t="s">
        <v>17254</v>
      </c>
      <c r="B3641" s="156" t="s">
        <v>402</v>
      </c>
      <c r="C3641" s="223">
        <v>-0.54945576190948486</v>
      </c>
      <c r="D3641" s="221">
        <v>0.41805365681648254</v>
      </c>
      <c r="E3641" s="221">
        <v>0.2984585165977478</v>
      </c>
      <c r="F3641" s="221">
        <v>3.3932137489318848</v>
      </c>
      <c r="G3641" s="221">
        <v>33.915138244628906</v>
      </c>
      <c r="H3641" s="221">
        <v>4.6536865234375</v>
      </c>
      <c r="I3641" s="221">
        <v>-0.79269498586654663</v>
      </c>
      <c r="J3641" s="221">
        <v>-0.86984562873840332</v>
      </c>
      <c r="K3641" s="180">
        <v>1079</v>
      </c>
      <c r="L3641" s="181">
        <v>435</v>
      </c>
      <c r="M3641" s="181">
        <v>403</v>
      </c>
      <c r="N3641" s="181">
        <v>323</v>
      </c>
      <c r="O3641" s="181">
        <v>1191</v>
      </c>
      <c r="P3641" s="181">
        <v>1422</v>
      </c>
      <c r="Q3641" s="181">
        <v>489</v>
      </c>
      <c r="R3641" s="181">
        <v>1240</v>
      </c>
      <c r="S3641" s="226">
        <f t="shared" si="170"/>
        <v>6582</v>
      </c>
      <c r="T3641" s="181">
        <f t="shared" si="168"/>
        <v>46349.512854665518</v>
      </c>
      <c r="U3641" s="226">
        <f t="shared" si="169"/>
        <v>3040.8204076652692</v>
      </c>
    </row>
    <row r="3642" spans="1:21" x14ac:dyDescent="0.25">
      <c r="A3642" s="156" t="s">
        <v>17255</v>
      </c>
      <c r="B3642" s="156" t="s">
        <v>402</v>
      </c>
      <c r="C3642" s="223">
        <v>-1.194594144821167</v>
      </c>
      <c r="D3642" s="221">
        <v>0.7842363715171814</v>
      </c>
      <c r="E3642" s="221">
        <v>-0.19663563370704651</v>
      </c>
      <c r="F3642" s="221">
        <v>8.5366039276123047</v>
      </c>
      <c r="G3642" s="221">
        <v>17.159706115722656</v>
      </c>
      <c r="H3642" s="221">
        <v>1.8097054958343506</v>
      </c>
      <c r="I3642" s="221">
        <v>-1.0891863107681274</v>
      </c>
      <c r="J3642" s="221">
        <v>-1.5149840116500854</v>
      </c>
      <c r="K3642" s="180">
        <v>987</v>
      </c>
      <c r="L3642" s="181">
        <v>316</v>
      </c>
      <c r="M3642" s="181">
        <v>270</v>
      </c>
      <c r="N3642" s="181">
        <v>249</v>
      </c>
      <c r="O3642" s="181">
        <v>889</v>
      </c>
      <c r="P3642" s="181">
        <v>945</v>
      </c>
      <c r="Q3642" s="181">
        <v>260</v>
      </c>
      <c r="R3642" s="181">
        <v>820</v>
      </c>
      <c r="S3642" s="226">
        <f t="shared" si="170"/>
        <v>4736</v>
      </c>
      <c r="T3642" s="181">
        <f t="shared" si="168"/>
        <v>16580.952129423618</v>
      </c>
      <c r="U3642" s="226">
        <f t="shared" si="169"/>
        <v>1087.8150493570292</v>
      </c>
    </row>
    <row r="3643" spans="1:21" x14ac:dyDescent="0.25">
      <c r="A3643" s="156" t="s">
        <v>17256</v>
      </c>
      <c r="B3643" s="156" t="s">
        <v>402</v>
      </c>
      <c r="C3643" s="223">
        <v>-1.010525107383728</v>
      </c>
      <c r="D3643" s="221">
        <v>-4.3015692383050919E-2</v>
      </c>
      <c r="E3643" s="221">
        <v>-0.45928055047988892</v>
      </c>
      <c r="F3643" s="221">
        <v>12.581181526184082</v>
      </c>
      <c r="G3643" s="221">
        <v>7.100985050201416</v>
      </c>
      <c r="H3643" s="221">
        <v>1.6058521270751953</v>
      </c>
      <c r="I3643" s="221">
        <v>-0.90511733293533325</v>
      </c>
      <c r="J3643" s="221">
        <v>-1.3309149742126465</v>
      </c>
      <c r="K3643" s="180">
        <v>752</v>
      </c>
      <c r="L3643" s="181">
        <v>300</v>
      </c>
      <c r="M3643" s="181">
        <v>299</v>
      </c>
      <c r="N3643" s="181">
        <v>230</v>
      </c>
      <c r="O3643" s="181">
        <v>800</v>
      </c>
      <c r="P3643" s="181">
        <v>1216</v>
      </c>
      <c r="Q3643" s="181">
        <v>417</v>
      </c>
      <c r="R3643" s="181">
        <v>1348</v>
      </c>
      <c r="S3643" s="226">
        <f t="shared" si="170"/>
        <v>5362</v>
      </c>
      <c r="T3643" s="181">
        <f t="shared" si="168"/>
        <v>7445.5241915732622</v>
      </c>
      <c r="U3643" s="226">
        <f t="shared" si="169"/>
        <v>488.47335199602742</v>
      </c>
    </row>
    <row r="3644" spans="1:21" x14ac:dyDescent="0.25">
      <c r="A3644" s="156" t="s">
        <v>17257</v>
      </c>
      <c r="B3644" s="156" t="s">
        <v>402</v>
      </c>
      <c r="C3644" s="223">
        <v>-1.6972320079803467</v>
      </c>
      <c r="D3644" s="221">
        <v>-0.72972261905670166</v>
      </c>
      <c r="E3644" s="221">
        <v>-3.50449538230896</v>
      </c>
      <c r="F3644" s="221">
        <v>8.6035013198852539</v>
      </c>
      <c r="G3644" s="221">
        <v>17.476499557495117</v>
      </c>
      <c r="H3644" s="221">
        <v>3.8453221321105957</v>
      </c>
      <c r="I3644" s="221">
        <v>-1.5918241739273071</v>
      </c>
      <c r="J3644" s="221">
        <v>-2.9199724197387695</v>
      </c>
      <c r="K3644" s="180">
        <v>1046</v>
      </c>
      <c r="L3644" s="181">
        <v>387</v>
      </c>
      <c r="M3644" s="181">
        <v>366</v>
      </c>
      <c r="N3644" s="181">
        <v>338</v>
      </c>
      <c r="O3644" s="181">
        <v>1201</v>
      </c>
      <c r="P3644" s="181">
        <v>1525</v>
      </c>
      <c r="Q3644" s="181">
        <v>540</v>
      </c>
      <c r="R3644" s="181">
        <v>1562</v>
      </c>
      <c r="S3644" s="226">
        <f t="shared" si="170"/>
        <v>6965</v>
      </c>
      <c r="T3644" s="181">
        <f t="shared" si="168"/>
        <v>21000.441048741341</v>
      </c>
      <c r="U3644" s="226">
        <f t="shared" si="169"/>
        <v>1377.7613998063007</v>
      </c>
    </row>
    <row r="3645" spans="1:21" x14ac:dyDescent="0.25">
      <c r="A3645" s="156" t="s">
        <v>17258</v>
      </c>
      <c r="B3645" s="156" t="s">
        <v>402</v>
      </c>
      <c r="C3645" s="223">
        <v>-1.7248493432998657</v>
      </c>
      <c r="D3645" s="221">
        <v>-0.75733983516693115</v>
      </c>
      <c r="E3645" s="221">
        <v>21.191469192504883</v>
      </c>
      <c r="F3645" s="221">
        <v>71.399055480957031</v>
      </c>
      <c r="G3645" s="221">
        <v>14.651543617248535</v>
      </c>
      <c r="H3645" s="221">
        <v>11.004491806030273</v>
      </c>
      <c r="I3645" s="221">
        <v>-1.3592170476913452</v>
      </c>
      <c r="J3645" s="221">
        <v>-1.9130731821060181</v>
      </c>
      <c r="K3645" s="180">
        <v>436</v>
      </c>
      <c r="L3645" s="181">
        <v>172</v>
      </c>
      <c r="M3645" s="181">
        <v>145</v>
      </c>
      <c r="N3645" s="181">
        <v>154</v>
      </c>
      <c r="O3645" s="181">
        <v>529</v>
      </c>
      <c r="P3645" s="181">
        <v>679</v>
      </c>
      <c r="Q3645" s="181">
        <v>256</v>
      </c>
      <c r="R3645" s="181">
        <v>1092</v>
      </c>
      <c r="S3645" s="226">
        <f t="shared" si="170"/>
        <v>3463</v>
      </c>
      <c r="T3645" s="181">
        <f t="shared" si="168"/>
        <v>25971.601842403412</v>
      </c>
      <c r="U3645" s="226">
        <f t="shared" si="169"/>
        <v>1703.9009050596228</v>
      </c>
    </row>
    <row r="3646" spans="1:21" x14ac:dyDescent="0.25">
      <c r="A3646" s="156" t="s">
        <v>16034</v>
      </c>
      <c r="B3646" s="156" t="s">
        <v>402</v>
      </c>
      <c r="C3646" s="223">
        <v>-2.0647921562194824</v>
      </c>
      <c r="D3646" s="221">
        <v>-1.0972826480865479</v>
      </c>
      <c r="E3646" s="221">
        <v>-1.4726829528808594</v>
      </c>
      <c r="F3646" s="221">
        <v>1.8778772354125977</v>
      </c>
      <c r="G3646" s="221">
        <v>6.0467181205749512</v>
      </c>
      <c r="H3646" s="221">
        <v>0.49224087595939636</v>
      </c>
      <c r="I3646" s="221">
        <v>-1.9593842029571533</v>
      </c>
      <c r="J3646" s="221">
        <v>-2.3851819038391113</v>
      </c>
      <c r="K3646" s="180">
        <v>31.86274528503418</v>
      </c>
      <c r="L3646" s="181">
        <v>13.382352828979492</v>
      </c>
      <c r="M3646" s="181">
        <v>8.3333330154418945</v>
      </c>
      <c r="N3646" s="181">
        <v>6.470588207244873</v>
      </c>
      <c r="O3646" s="181">
        <v>30.931371688842773</v>
      </c>
      <c r="P3646" s="181">
        <v>53.823528289794922</v>
      </c>
      <c r="Q3646" s="181">
        <v>21.911764144897461</v>
      </c>
      <c r="R3646" s="181">
        <v>55.588233947753906</v>
      </c>
      <c r="S3646" s="226">
        <f t="shared" si="170"/>
        <v>222.3039174079895</v>
      </c>
      <c r="T3646" s="181">
        <f t="shared" si="168"/>
        <v>-42.589745073609151</v>
      </c>
      <c r="U3646" s="226">
        <f t="shared" si="169"/>
        <v>-2.7941559252883468</v>
      </c>
    </row>
    <row r="3647" spans="1:21" x14ac:dyDescent="0.25">
      <c r="A3647" s="156" t="s">
        <v>16053</v>
      </c>
      <c r="B3647" s="156" t="s">
        <v>402</v>
      </c>
      <c r="C3647" s="223">
        <v>-1.992241382598877</v>
      </c>
      <c r="D3647" s="221">
        <v>-1.0247321128845215</v>
      </c>
      <c r="E3647" s="221">
        <v>-1.400132417678833</v>
      </c>
      <c r="F3647" s="221">
        <v>1.9504278898239136</v>
      </c>
      <c r="G3647" s="221">
        <v>6.1192684173583984</v>
      </c>
      <c r="H3647" s="221">
        <v>0.56479150056838989</v>
      </c>
      <c r="I3647" s="221">
        <v>-1.886833667755127</v>
      </c>
      <c r="J3647" s="221">
        <v>-2.312631368637085</v>
      </c>
      <c r="K3647" s="180">
        <v>0.68274950981140137</v>
      </c>
      <c r="L3647" s="181">
        <v>0.22339722514152527</v>
      </c>
      <c r="M3647" s="181">
        <v>0.15135492384433746</v>
      </c>
      <c r="N3647" s="181">
        <v>0.13086582720279694</v>
      </c>
      <c r="O3647" s="181">
        <v>0.62723064422607422</v>
      </c>
      <c r="P3647" s="181">
        <v>0.95042961835861206</v>
      </c>
      <c r="Q3647" s="181">
        <v>0.37210839986801147</v>
      </c>
      <c r="R3647" s="181">
        <v>0.97488433122634888</v>
      </c>
      <c r="S3647" s="226">
        <f t="shared" si="170"/>
        <v>4.1130204796791077</v>
      </c>
      <c r="T3647" s="181">
        <f t="shared" si="168"/>
        <v>-0.12746421433865329</v>
      </c>
      <c r="U3647" s="226">
        <f t="shared" si="169"/>
        <v>-8.3624564819774951E-3</v>
      </c>
    </row>
    <row r="3648" spans="1:21" x14ac:dyDescent="0.25">
      <c r="A3648" s="156" t="s">
        <v>16697</v>
      </c>
      <c r="B3648" s="156" t="s">
        <v>402</v>
      </c>
      <c r="C3648" s="223">
        <v>-1.8587807416915894</v>
      </c>
      <c r="D3648" s="221">
        <v>-0.89127141237258911</v>
      </c>
      <c r="E3648" s="221">
        <v>-1.2666717767715454</v>
      </c>
      <c r="F3648" s="221">
        <v>34.093357086181641</v>
      </c>
      <c r="G3648" s="221">
        <v>18.097984313964844</v>
      </c>
      <c r="H3648" s="221">
        <v>1.6661604642868042</v>
      </c>
      <c r="I3648" s="221">
        <v>1.2893292903900146</v>
      </c>
      <c r="J3648" s="221">
        <v>-0.47508415579795837</v>
      </c>
      <c r="K3648" s="180">
        <v>1058.6895751953125</v>
      </c>
      <c r="L3648" s="181">
        <v>337.58212280273437</v>
      </c>
      <c r="M3648" s="181">
        <v>280.65261840820312</v>
      </c>
      <c r="N3648" s="181">
        <v>249.69093322753906</v>
      </c>
      <c r="O3648" s="181">
        <v>1058.6895751953125</v>
      </c>
      <c r="P3648" s="181">
        <v>1299.3916015625</v>
      </c>
      <c r="Q3648" s="181">
        <v>527.34722900390625</v>
      </c>
      <c r="R3648" s="181">
        <v>1591.0306396484375</v>
      </c>
      <c r="S3648" s="226">
        <f t="shared" si="170"/>
        <v>6403.0742950439453</v>
      </c>
      <c r="T3648" s="181">
        <f t="shared" si="168"/>
        <v>27137.751327376198</v>
      </c>
      <c r="U3648" s="226">
        <f t="shared" si="169"/>
        <v>1780.4076671352602</v>
      </c>
    </row>
    <row r="3649" spans="1:21" x14ac:dyDescent="0.25">
      <c r="A3649" s="156" t="s">
        <v>17259</v>
      </c>
      <c r="B3649" s="156" t="s">
        <v>402</v>
      </c>
      <c r="C3649" s="223">
        <v>-1.5642036199569702</v>
      </c>
      <c r="D3649" s="221">
        <v>-0.59669429063796997</v>
      </c>
      <c r="E3649" s="221">
        <v>-0.97209471464157104</v>
      </c>
      <c r="F3649" s="221">
        <v>2.3784654140472412</v>
      </c>
      <c r="G3649" s="221">
        <v>21.133325576782227</v>
      </c>
      <c r="H3649" s="221">
        <v>0.99282920360565186</v>
      </c>
      <c r="I3649" s="221">
        <v>-1.4587959051132202</v>
      </c>
      <c r="J3649" s="221">
        <v>-1.8845936059951782</v>
      </c>
      <c r="K3649" s="180">
        <v>341</v>
      </c>
      <c r="L3649" s="181">
        <v>153</v>
      </c>
      <c r="M3649" s="181">
        <v>87</v>
      </c>
      <c r="N3649" s="181">
        <v>57</v>
      </c>
      <c r="O3649" s="181">
        <v>339</v>
      </c>
      <c r="P3649" s="181">
        <v>753</v>
      </c>
      <c r="Q3649" s="181">
        <v>245</v>
      </c>
      <c r="R3649" s="181">
        <v>761</v>
      </c>
      <c r="S3649" s="226">
        <f t="shared" si="170"/>
        <v>2736</v>
      </c>
      <c r="T3649" s="181">
        <f t="shared" si="168"/>
        <v>5546.5296574831009</v>
      </c>
      <c r="U3649" s="226">
        <f t="shared" si="169"/>
        <v>363.88733204339485</v>
      </c>
    </row>
    <row r="3650" spans="1:21" x14ac:dyDescent="0.25">
      <c r="A3650" s="156" t="s">
        <v>16057</v>
      </c>
      <c r="B3650" s="156" t="s">
        <v>402</v>
      </c>
      <c r="C3650" s="223">
        <v>-1.4598699808120728</v>
      </c>
      <c r="D3650" s="221">
        <v>-0.49236053228378296</v>
      </c>
      <c r="E3650" s="221">
        <v>-11.00615119934082</v>
      </c>
      <c r="F3650" s="221">
        <v>2.4827992916107178</v>
      </c>
      <c r="G3650" s="221">
        <v>38.991630554199219</v>
      </c>
      <c r="H3650" s="221">
        <v>1.0971629619598389</v>
      </c>
      <c r="I3650" s="221">
        <v>-1.3544622659683228</v>
      </c>
      <c r="J3650" s="221">
        <v>-1.7802598476409912</v>
      </c>
      <c r="K3650" s="180">
        <v>279.31063842773437</v>
      </c>
      <c r="L3650" s="181">
        <v>93.6492919921875</v>
      </c>
      <c r="M3650" s="181">
        <v>62.214561462402344</v>
      </c>
      <c r="N3650" s="181">
        <v>60.577339172363281</v>
      </c>
      <c r="O3650" s="181">
        <v>273.74407958984375</v>
      </c>
      <c r="P3650" s="181">
        <v>383.1107177734375</v>
      </c>
      <c r="Q3650" s="181">
        <v>122.13700866699219</v>
      </c>
      <c r="R3650" s="181">
        <v>329.7371826171875</v>
      </c>
      <c r="S3650" s="226">
        <f t="shared" si="170"/>
        <v>1604.4808197021484</v>
      </c>
      <c r="T3650" s="181">
        <f t="shared" si="168"/>
        <v>9353.4071445455738</v>
      </c>
      <c r="U3650" s="226">
        <f t="shared" si="169"/>
        <v>613.64250829387845</v>
      </c>
    </row>
    <row r="3651" spans="1:21" x14ac:dyDescent="0.25">
      <c r="A3651" s="156" t="s">
        <v>17260</v>
      </c>
      <c r="B3651" s="156" t="s">
        <v>402</v>
      </c>
      <c r="C3651" s="223">
        <v>1.852760910987854</v>
      </c>
      <c r="D3651" s="221">
        <v>0.18427263200283051</v>
      </c>
      <c r="E3651" s="221">
        <v>16.351106643676758</v>
      </c>
      <c r="F3651" s="221">
        <v>31.059688568115234</v>
      </c>
      <c r="G3651" s="221">
        <v>36.263454437255859</v>
      </c>
      <c r="H3651" s="221">
        <v>22.034637451171875</v>
      </c>
      <c r="I3651" s="221">
        <v>29.426616668701172</v>
      </c>
      <c r="J3651" s="221">
        <v>2.2166833877563477</v>
      </c>
      <c r="K3651" s="180">
        <v>1449</v>
      </c>
      <c r="L3651" s="181">
        <v>339</v>
      </c>
      <c r="M3651" s="181">
        <v>510</v>
      </c>
      <c r="N3651" s="181">
        <v>744</v>
      </c>
      <c r="O3651" s="181">
        <v>1901</v>
      </c>
      <c r="P3651" s="181">
        <v>701</v>
      </c>
      <c r="Q3651" s="181">
        <v>190</v>
      </c>
      <c r="R3651" s="181">
        <v>437</v>
      </c>
      <c r="S3651" s="226">
        <f t="shared" si="170"/>
        <v>6271</v>
      </c>
      <c r="T3651" s="181">
        <f t="shared" si="168"/>
        <v>125137.44721122086</v>
      </c>
      <c r="U3651" s="226">
        <f t="shared" si="169"/>
        <v>8209.8058815889526</v>
      </c>
    </row>
    <row r="3652" spans="1:21" x14ac:dyDescent="0.25">
      <c r="A3652" s="156" t="s">
        <v>17261</v>
      </c>
      <c r="B3652" s="156" t="s">
        <v>402</v>
      </c>
      <c r="C3652" s="223">
        <v>4.5676193237304687</v>
      </c>
      <c r="D3652" s="221">
        <v>5.5351285934448242</v>
      </c>
      <c r="E3652" s="221">
        <v>9.6679487228393555</v>
      </c>
      <c r="F3652" s="221">
        <v>14.780259132385254</v>
      </c>
      <c r="G3652" s="221">
        <v>15.879447937011719</v>
      </c>
      <c r="H3652" s="221">
        <v>31.709123611450195</v>
      </c>
      <c r="I3652" s="221">
        <v>4.6730270385742187</v>
      </c>
      <c r="J3652" s="221">
        <v>4.2472295761108398</v>
      </c>
      <c r="K3652" s="180">
        <v>1097</v>
      </c>
      <c r="L3652" s="181">
        <v>240</v>
      </c>
      <c r="M3652" s="181">
        <v>875</v>
      </c>
      <c r="N3652" s="181">
        <v>810</v>
      </c>
      <c r="O3652" s="181">
        <v>1355</v>
      </c>
      <c r="P3652" s="181">
        <v>207</v>
      </c>
      <c r="Q3652" s="181">
        <v>21</v>
      </c>
      <c r="R3652" s="181">
        <v>21</v>
      </c>
      <c r="S3652" s="226">
        <f t="shared" si="170"/>
        <v>4626</v>
      </c>
      <c r="T3652" s="181">
        <f t="shared" si="168"/>
        <v>55038.340221405029</v>
      </c>
      <c r="U3652" s="226">
        <f t="shared" si="169"/>
        <v>3610.86229048524</v>
      </c>
    </row>
    <row r="3653" spans="1:21" x14ac:dyDescent="0.25">
      <c r="A3653" s="156" t="s">
        <v>17262</v>
      </c>
      <c r="B3653" s="156" t="s">
        <v>402</v>
      </c>
      <c r="C3653" s="223">
        <v>1.7109572887420654</v>
      </c>
      <c r="D3653" s="221">
        <v>9.9870367050170898</v>
      </c>
      <c r="E3653" s="221">
        <v>18.682405471801758</v>
      </c>
      <c r="F3653" s="221">
        <v>47.095088958740234</v>
      </c>
      <c r="G3653" s="221">
        <v>68.316184997558594</v>
      </c>
      <c r="H3653" s="221">
        <v>13.625598907470703</v>
      </c>
      <c r="I3653" s="221">
        <v>1.8163650035858154</v>
      </c>
      <c r="J3653" s="221">
        <v>3.97906494140625</v>
      </c>
      <c r="K3653" s="180">
        <v>2028</v>
      </c>
      <c r="L3653" s="181">
        <v>818</v>
      </c>
      <c r="M3653" s="181">
        <v>757</v>
      </c>
      <c r="N3653" s="181">
        <v>733</v>
      </c>
      <c r="O3653" s="181">
        <v>2630</v>
      </c>
      <c r="P3653" s="181">
        <v>2736</v>
      </c>
      <c r="Q3653" s="181">
        <v>727</v>
      </c>
      <c r="R3653" s="181">
        <v>1966</v>
      </c>
      <c r="S3653" s="226">
        <f t="shared" si="170"/>
        <v>12395</v>
      </c>
      <c r="T3653" s="181">
        <f t="shared" ref="T3653:T3716" si="171">SUMPRODUCT(C3653:J3653,K3653:R3653)</f>
        <v>286397.04274201393</v>
      </c>
      <c r="U3653" s="226">
        <f t="shared" ref="U3653:U3716" si="172">(T3653/$T$10045)*$S$10045</f>
        <v>18789.452544963173</v>
      </c>
    </row>
    <row r="3654" spans="1:21" x14ac:dyDescent="0.25">
      <c r="A3654" s="156" t="s">
        <v>17263</v>
      </c>
      <c r="B3654" s="156" t="s">
        <v>402</v>
      </c>
      <c r="C3654" s="223">
        <v>0.92762619256973267</v>
      </c>
      <c r="D3654" s="221">
        <v>1.9208687543869019</v>
      </c>
      <c r="E3654" s="221">
        <v>12.090363502502441</v>
      </c>
      <c r="F3654" s="221">
        <v>30.617244720458984</v>
      </c>
      <c r="G3654" s="221">
        <v>30.72065544128418</v>
      </c>
      <c r="H3654" s="221">
        <v>15.08149528503418</v>
      </c>
      <c r="I3654" s="221">
        <v>5.9541149139404297</v>
      </c>
      <c r="J3654" s="221">
        <v>1.4128996133804321</v>
      </c>
      <c r="K3654" s="180">
        <v>2743</v>
      </c>
      <c r="L3654" s="181">
        <v>1007</v>
      </c>
      <c r="M3654" s="181">
        <v>1009</v>
      </c>
      <c r="N3654" s="181">
        <v>1110</v>
      </c>
      <c r="O3654" s="181">
        <v>3614</v>
      </c>
      <c r="P3654" s="181">
        <v>2800</v>
      </c>
      <c r="Q3654" s="181">
        <v>698</v>
      </c>
      <c r="R3654" s="181">
        <v>1554</v>
      </c>
      <c r="S3654" s="226">
        <f t="shared" ref="S3654:S3717" si="173">SUM(K3654:R3654)</f>
        <v>14535</v>
      </c>
      <c r="T3654" s="181">
        <f t="shared" si="171"/>
        <v>210267.36566764116</v>
      </c>
      <c r="U3654" s="226">
        <f t="shared" si="172"/>
        <v>13794.865516559978</v>
      </c>
    </row>
    <row r="3655" spans="1:21" x14ac:dyDescent="0.25">
      <c r="A3655" s="156" t="s">
        <v>17207</v>
      </c>
      <c r="B3655" s="156" t="s">
        <v>402</v>
      </c>
      <c r="C3655" s="223">
        <v>-0.48783227801322937</v>
      </c>
      <c r="D3655" s="221">
        <v>7.5925331115722656</v>
      </c>
      <c r="E3655" s="221">
        <v>6.0818805694580078</v>
      </c>
      <c r="F3655" s="221">
        <v>14.762517929077148</v>
      </c>
      <c r="G3655" s="221">
        <v>13.55681324005127</v>
      </c>
      <c r="H3655" s="221">
        <v>8.2506494522094727</v>
      </c>
      <c r="I3655" s="221">
        <v>-0.19780124723911285</v>
      </c>
      <c r="J3655" s="221">
        <v>-0.62359893321990967</v>
      </c>
      <c r="K3655" s="180">
        <v>1573.8004150390625</v>
      </c>
      <c r="L3655" s="181">
        <v>477.63595581054687</v>
      </c>
      <c r="M3655" s="181">
        <v>481.63290405273437</v>
      </c>
      <c r="N3655" s="181">
        <v>553.57806396484375</v>
      </c>
      <c r="O3655" s="181">
        <v>1958.5072021484375</v>
      </c>
      <c r="P3655" s="181">
        <v>1707.6983642578125</v>
      </c>
      <c r="Q3655" s="181">
        <v>385.70602416992187</v>
      </c>
      <c r="R3655" s="181">
        <v>894.318359375</v>
      </c>
      <c r="S3655" s="226">
        <f t="shared" si="173"/>
        <v>8032.8772888183594</v>
      </c>
      <c r="T3655" s="181">
        <f t="shared" si="171"/>
        <v>53966.903898267912</v>
      </c>
      <c r="U3655" s="226">
        <f t="shared" si="172"/>
        <v>3540.5693092596298</v>
      </c>
    </row>
    <row r="3656" spans="1:21" x14ac:dyDescent="0.25">
      <c r="A3656" s="156" t="s">
        <v>17264</v>
      </c>
      <c r="B3656" s="156" t="s">
        <v>402</v>
      </c>
      <c r="C3656" s="223">
        <v>0.46758106350898743</v>
      </c>
      <c r="D3656" s="221">
        <v>5.5875015258789062</v>
      </c>
      <c r="E3656" s="221">
        <v>8.2538890838623047</v>
      </c>
      <c r="F3656" s="221">
        <v>5.9392118453979492</v>
      </c>
      <c r="G3656" s="221">
        <v>30.784572601318359</v>
      </c>
      <c r="H3656" s="221">
        <v>22.284336090087891</v>
      </c>
      <c r="I3656" s="221">
        <v>3.4382736682891846</v>
      </c>
      <c r="J3656" s="221">
        <v>0.14307446777820587</v>
      </c>
      <c r="K3656" s="180">
        <v>1727</v>
      </c>
      <c r="L3656" s="181">
        <v>446</v>
      </c>
      <c r="M3656" s="181">
        <v>596</v>
      </c>
      <c r="N3656" s="181">
        <v>776</v>
      </c>
      <c r="O3656" s="181">
        <v>2375</v>
      </c>
      <c r="P3656" s="181">
        <v>1699</v>
      </c>
      <c r="Q3656" s="181">
        <v>452</v>
      </c>
      <c r="R3656" s="181">
        <v>1347</v>
      </c>
      <c r="S3656" s="226">
        <f t="shared" si="173"/>
        <v>9418</v>
      </c>
      <c r="T3656" s="181">
        <f t="shared" si="171"/>
        <v>125548.95241458714</v>
      </c>
      <c r="U3656" s="226">
        <f t="shared" si="172"/>
        <v>8236.8032186306646</v>
      </c>
    </row>
    <row r="3657" spans="1:21" x14ac:dyDescent="0.25">
      <c r="A3657" s="156" t="s">
        <v>17265</v>
      </c>
      <c r="B3657" s="156" t="s">
        <v>402</v>
      </c>
      <c r="C3657" s="223">
        <v>-1.2738465070724487</v>
      </c>
      <c r="D3657" s="221">
        <v>-0.3063371479511261</v>
      </c>
      <c r="E3657" s="221">
        <v>6.0230402946472168</v>
      </c>
      <c r="F3657" s="221">
        <v>12.156894683837891</v>
      </c>
      <c r="G3657" s="221">
        <v>26.373558044433594</v>
      </c>
      <c r="H3657" s="221">
        <v>6.513465404510498</v>
      </c>
      <c r="I3657" s="221">
        <v>-1.1684386730194092</v>
      </c>
      <c r="J3657" s="221">
        <v>-1.5942364931106567</v>
      </c>
      <c r="K3657" s="180">
        <v>1059</v>
      </c>
      <c r="L3657" s="181">
        <v>328</v>
      </c>
      <c r="M3657" s="181">
        <v>422</v>
      </c>
      <c r="N3657" s="181">
        <v>557</v>
      </c>
      <c r="O3657" s="181">
        <v>1414</v>
      </c>
      <c r="P3657" s="181">
        <v>1176</v>
      </c>
      <c r="Q3657" s="181">
        <v>307</v>
      </c>
      <c r="R3657" s="181">
        <v>866</v>
      </c>
      <c r="S3657" s="226">
        <f t="shared" si="173"/>
        <v>6129</v>
      </c>
      <c r="T3657" s="181">
        <f t="shared" si="171"/>
        <v>51076.358222603798</v>
      </c>
      <c r="U3657" s="226">
        <f t="shared" si="172"/>
        <v>3350.9312798933024</v>
      </c>
    </row>
    <row r="3658" spans="1:21" x14ac:dyDescent="0.25">
      <c r="A3658" s="156" t="s">
        <v>17266</v>
      </c>
      <c r="B3658" s="156" t="s">
        <v>402</v>
      </c>
      <c r="C3658" s="223">
        <v>3.0001867562532425E-2</v>
      </c>
      <c r="D3658" s="221">
        <v>2.6203808784484863</v>
      </c>
      <c r="E3658" s="221">
        <v>11.221641540527344</v>
      </c>
      <c r="F3658" s="221">
        <v>48.4678955078125</v>
      </c>
      <c r="G3658" s="221">
        <v>37.123703002929688</v>
      </c>
      <c r="H3658" s="221">
        <v>21.200965881347656</v>
      </c>
      <c r="I3658" s="221">
        <v>4.9996047019958496</v>
      </c>
      <c r="J3658" s="221">
        <v>-0.10286635905504227</v>
      </c>
      <c r="K3658" s="180">
        <v>2989</v>
      </c>
      <c r="L3658" s="181">
        <v>1315</v>
      </c>
      <c r="M3658" s="181">
        <v>1076</v>
      </c>
      <c r="N3658" s="181">
        <v>896</v>
      </c>
      <c r="O3658" s="181">
        <v>3568</v>
      </c>
      <c r="P3658" s="181">
        <v>3226</v>
      </c>
      <c r="Q3658" s="181">
        <v>907</v>
      </c>
      <c r="R3658" s="181">
        <v>2264</v>
      </c>
      <c r="S3658" s="226">
        <f t="shared" si="173"/>
        <v>16241</v>
      </c>
      <c r="T3658" s="181">
        <f t="shared" si="171"/>
        <v>264190.63738540187</v>
      </c>
      <c r="U3658" s="226">
        <f t="shared" si="172"/>
        <v>17332.572279554381</v>
      </c>
    </row>
    <row r="3659" spans="1:21" x14ac:dyDescent="0.25">
      <c r="A3659" s="156" t="s">
        <v>17267</v>
      </c>
      <c r="B3659" s="156" t="s">
        <v>402</v>
      </c>
      <c r="C3659" s="223">
        <v>-1.0217087268829346</v>
      </c>
      <c r="D3659" s="221">
        <v>1.8365305662155151</v>
      </c>
      <c r="E3659" s="221">
        <v>1.7634910345077515</v>
      </c>
      <c r="F3659" s="221">
        <v>5.9686803817749023</v>
      </c>
      <c r="G3659" s="221">
        <v>31.292837142944336</v>
      </c>
      <c r="H3659" s="221">
        <v>7.6627864837646484</v>
      </c>
      <c r="I3659" s="221">
        <v>-0.65898072719573975</v>
      </c>
      <c r="J3659" s="221">
        <v>-1.0847784280776978</v>
      </c>
      <c r="K3659" s="180">
        <v>2932</v>
      </c>
      <c r="L3659" s="181">
        <v>980</v>
      </c>
      <c r="M3659" s="181">
        <v>915</v>
      </c>
      <c r="N3659" s="181">
        <v>1059</v>
      </c>
      <c r="O3659" s="181">
        <v>3603</v>
      </c>
      <c r="P3659" s="181">
        <v>2990</v>
      </c>
      <c r="Q3659" s="181">
        <v>855</v>
      </c>
      <c r="R3659" s="181">
        <v>1833</v>
      </c>
      <c r="S3659" s="226">
        <f t="shared" si="173"/>
        <v>15167</v>
      </c>
      <c r="T3659" s="181">
        <f t="shared" si="171"/>
        <v>139846.57322061062</v>
      </c>
      <c r="U3659" s="226">
        <f t="shared" si="172"/>
        <v>9174.8173303289168</v>
      </c>
    </row>
    <row r="3660" spans="1:21" x14ac:dyDescent="0.25">
      <c r="A3660" s="156" t="s">
        <v>17268</v>
      </c>
      <c r="B3660" s="156" t="s">
        <v>402</v>
      </c>
      <c r="C3660" s="223">
        <v>0.47067391872406006</v>
      </c>
      <c r="D3660" s="221">
        <v>1.4381833076477051</v>
      </c>
      <c r="E3660" s="221">
        <v>1.0627830028533936</v>
      </c>
      <c r="F3660" s="221">
        <v>4.4133434295654297</v>
      </c>
      <c r="G3660" s="221">
        <v>3283.19287109375</v>
      </c>
      <c r="H3660" s="221">
        <v>3.0277068614959717</v>
      </c>
      <c r="I3660" s="221">
        <v>0.57608169317245483</v>
      </c>
      <c r="J3660" s="221">
        <v>0.15028399229049683</v>
      </c>
      <c r="K3660" s="180">
        <v>0.32501134276390076</v>
      </c>
      <c r="L3660" s="181">
        <v>0.10531093925237656</v>
      </c>
      <c r="M3660" s="181">
        <v>0.10440308600664139</v>
      </c>
      <c r="N3660" s="181">
        <v>0.12165229022502899</v>
      </c>
      <c r="O3660" s="181">
        <v>1</v>
      </c>
      <c r="P3660" s="181">
        <v>0.33772128820419312</v>
      </c>
      <c r="Q3660" s="181">
        <v>0.10167952626943588</v>
      </c>
      <c r="R3660" s="181">
        <v>0.31048569083213806</v>
      </c>
      <c r="S3660" s="226">
        <f t="shared" si="173"/>
        <v>2.4062641635537148</v>
      </c>
      <c r="T3660" s="181">
        <f t="shared" si="171"/>
        <v>3285.272910856424</v>
      </c>
      <c r="U3660" s="226">
        <f t="shared" si="172"/>
        <v>215.53462586341973</v>
      </c>
    </row>
    <row r="3661" spans="1:21" x14ac:dyDescent="0.25">
      <c r="A3661" s="156" t="s">
        <v>17209</v>
      </c>
      <c r="B3661" s="156" t="s">
        <v>402</v>
      </c>
      <c r="C3661" s="223">
        <v>0.85285675525665283</v>
      </c>
      <c r="D3661" s="221">
        <v>1.8203661441802979</v>
      </c>
      <c r="E3661" s="221">
        <v>3.7051708698272705</v>
      </c>
      <c r="F3661" s="221">
        <v>4.7955260276794434</v>
      </c>
      <c r="G3661" s="221">
        <v>8.9643659591674805</v>
      </c>
      <c r="H3661" s="221">
        <v>3.4098896980285645</v>
      </c>
      <c r="I3661" s="221">
        <v>0.95826447010040283</v>
      </c>
      <c r="J3661" s="221">
        <v>0.5324668288230896</v>
      </c>
      <c r="K3661" s="180">
        <v>119.47576904296875</v>
      </c>
      <c r="L3661" s="181">
        <v>38.950714111328125</v>
      </c>
      <c r="M3661" s="181">
        <v>45.610683441162109</v>
      </c>
      <c r="N3661" s="181">
        <v>60.141521453857422</v>
      </c>
      <c r="O3661" s="181">
        <v>153.17924499511719</v>
      </c>
      <c r="P3661" s="181">
        <v>164.27919006347656</v>
      </c>
      <c r="Q3661" s="181">
        <v>54.490638732910156</v>
      </c>
      <c r="R3661" s="181">
        <v>152.17015075683594</v>
      </c>
      <c r="S3661" s="226">
        <f t="shared" si="173"/>
        <v>788.29791259765625</v>
      </c>
      <c r="T3661" s="181">
        <f t="shared" si="171"/>
        <v>2696.7766130419868</v>
      </c>
      <c r="U3661" s="226">
        <f t="shared" si="172"/>
        <v>176.92555659788445</v>
      </c>
    </row>
    <row r="3662" spans="1:21" x14ac:dyDescent="0.25">
      <c r="A3662" s="156" t="s">
        <v>17132</v>
      </c>
      <c r="B3662" s="156" t="s">
        <v>402</v>
      </c>
      <c r="C3662" s="223">
        <v>-1.7325078248977661</v>
      </c>
      <c r="D3662" s="221">
        <v>-0.76499855518341064</v>
      </c>
      <c r="E3662" s="221">
        <v>-1.1403988599777222</v>
      </c>
      <c r="F3662" s="221">
        <v>2.2101612091064453</v>
      </c>
      <c r="G3662" s="221">
        <v>6.3790020942687988</v>
      </c>
      <c r="H3662" s="221">
        <v>-360.94351196289062</v>
      </c>
      <c r="I3662" s="221">
        <v>-1.6271001100540161</v>
      </c>
      <c r="J3662" s="221">
        <v>-2.0528976917266846</v>
      </c>
      <c r="K3662" s="180">
        <v>1.4110301733016968</v>
      </c>
      <c r="L3662" s="181">
        <v>0.4550815224647522</v>
      </c>
      <c r="M3662" s="181">
        <v>0.30939993262290955</v>
      </c>
      <c r="N3662" s="181">
        <v>0.35796046257019043</v>
      </c>
      <c r="O3662" s="181">
        <v>1.685744047164917</v>
      </c>
      <c r="P3662" s="181">
        <v>2</v>
      </c>
      <c r="Q3662" s="181">
        <v>0.56607699394226074</v>
      </c>
      <c r="R3662" s="181">
        <v>1.4540408849716187</v>
      </c>
      <c r="S3662" s="226">
        <f t="shared" si="173"/>
        <v>8.2393340170383453</v>
      </c>
      <c r="T3662" s="181">
        <f t="shared" si="171"/>
        <v>-717.39416675935422</v>
      </c>
      <c r="U3662" s="226">
        <f t="shared" si="172"/>
        <v>-47.065582532919336</v>
      </c>
    </row>
    <row r="3663" spans="1:21" x14ac:dyDescent="0.25">
      <c r="A3663" s="156" t="s">
        <v>17269</v>
      </c>
      <c r="B3663" s="156" t="s">
        <v>402</v>
      </c>
      <c r="C3663" s="223">
        <v>-3.0009829998016357</v>
      </c>
      <c r="D3663" s="221">
        <v>-2.0334734916687012</v>
      </c>
      <c r="E3663" s="221">
        <v>-2.4088740348815918</v>
      </c>
      <c r="F3663" s="221">
        <v>0.94168627262115479</v>
      </c>
      <c r="G3663" s="221">
        <v>-6.945018470287323E-2</v>
      </c>
      <c r="H3663" s="221">
        <v>-0.44395005702972412</v>
      </c>
      <c r="I3663" s="221">
        <v>-2.8955752849578857</v>
      </c>
      <c r="J3663" s="221">
        <v>-3.3213729858398437</v>
      </c>
      <c r="K3663" s="180">
        <v>285</v>
      </c>
      <c r="L3663" s="181">
        <v>103</v>
      </c>
      <c r="M3663" s="181">
        <v>74</v>
      </c>
      <c r="N3663" s="181">
        <v>52</v>
      </c>
      <c r="O3663" s="181">
        <v>277</v>
      </c>
      <c r="P3663" s="181">
        <v>360</v>
      </c>
      <c r="Q3663" s="181">
        <v>88</v>
      </c>
      <c r="R3663" s="181">
        <v>290</v>
      </c>
      <c r="S3663" s="226">
        <f t="shared" si="173"/>
        <v>1529</v>
      </c>
      <c r="T3663" s="181">
        <f t="shared" si="171"/>
        <v>-2591.0854296535254</v>
      </c>
      <c r="U3663" s="226">
        <f t="shared" si="172"/>
        <v>-169.9915482866067</v>
      </c>
    </row>
    <row r="3664" spans="1:21" x14ac:dyDescent="0.25">
      <c r="A3664" s="156" t="s">
        <v>15468</v>
      </c>
      <c r="B3664" s="156" t="s">
        <v>402</v>
      </c>
      <c r="C3664" s="223">
        <v>-2.1331191062927246</v>
      </c>
      <c r="D3664" s="221">
        <v>-1.16560959815979</v>
      </c>
      <c r="E3664" s="221">
        <v>-1.5410099029541016</v>
      </c>
      <c r="F3664" s="221">
        <v>1.809550404548645</v>
      </c>
      <c r="G3664" s="221">
        <v>5.9783906936645508</v>
      </c>
      <c r="H3664" s="221">
        <v>0.42391392588615417</v>
      </c>
      <c r="I3664" s="221">
        <v>-2.0277111530303955</v>
      </c>
      <c r="J3664" s="221">
        <v>-2.4535088539123535</v>
      </c>
      <c r="K3664" s="180">
        <v>12.699006080627441</v>
      </c>
      <c r="L3664" s="181">
        <v>16.60572624206543</v>
      </c>
      <c r="M3664" s="181">
        <v>16.761648178100586</v>
      </c>
      <c r="N3664" s="181">
        <v>7.1377768516540527</v>
      </c>
      <c r="O3664" s="181">
        <v>15.089815139770508</v>
      </c>
      <c r="P3664" s="181">
        <v>12.811616897583008</v>
      </c>
      <c r="Q3664" s="181">
        <v>4.0366554260253906</v>
      </c>
      <c r="R3664" s="181">
        <v>11.59888744354248</v>
      </c>
      <c r="S3664" s="226">
        <f t="shared" si="173"/>
        <v>96.741132259368896</v>
      </c>
      <c r="T3664" s="181">
        <f t="shared" si="171"/>
        <v>-0.35729628630667776</v>
      </c>
      <c r="U3664" s="226">
        <f t="shared" si="172"/>
        <v>-2.3440890142494661E-2</v>
      </c>
    </row>
    <row r="3665" spans="1:21" x14ac:dyDescent="0.25">
      <c r="A3665" s="156" t="s">
        <v>15472</v>
      </c>
      <c r="B3665" s="156" t="s">
        <v>402</v>
      </c>
      <c r="C3665" s="223">
        <v>-2.4578351974487305</v>
      </c>
      <c r="D3665" s="221">
        <v>-1.490325927734375</v>
      </c>
      <c r="E3665" s="221">
        <v>-1.8657262325286865</v>
      </c>
      <c r="F3665" s="221">
        <v>1.4848339557647705</v>
      </c>
      <c r="G3665" s="221">
        <v>5.6536741256713867</v>
      </c>
      <c r="H3665" s="221">
        <v>9.9197641015052795E-2</v>
      </c>
      <c r="I3665" s="221">
        <v>-2.3524274826049805</v>
      </c>
      <c r="J3665" s="221">
        <v>-2.7782251834869385</v>
      </c>
      <c r="K3665" s="180">
        <v>135.96981811523438</v>
      </c>
      <c r="L3665" s="181">
        <v>45.814136505126953</v>
      </c>
      <c r="M3665" s="181">
        <v>73.629867553710937</v>
      </c>
      <c r="N3665" s="181">
        <v>81.156471252441406</v>
      </c>
      <c r="O3665" s="181">
        <v>187.34710693359375</v>
      </c>
      <c r="P3665" s="181">
        <v>201.90945434570312</v>
      </c>
      <c r="Q3665" s="181">
        <v>72.64813232421875</v>
      </c>
      <c r="R3665" s="181">
        <v>216.96266174316406</v>
      </c>
      <c r="S3665" s="226">
        <f t="shared" si="173"/>
        <v>1015.4376487731934</v>
      </c>
      <c r="T3665" s="181">
        <f t="shared" si="171"/>
        <v>-113.78085260262878</v>
      </c>
      <c r="U3665" s="226">
        <f t="shared" si="172"/>
        <v>-7.4647416399070234</v>
      </c>
    </row>
    <row r="3666" spans="1:21" x14ac:dyDescent="0.25">
      <c r="A3666" s="156" t="s">
        <v>15473</v>
      </c>
      <c r="B3666" s="156" t="s">
        <v>402</v>
      </c>
      <c r="C3666" s="223">
        <v>-2.7482030391693115</v>
      </c>
      <c r="D3666" s="221">
        <v>-1.7806936502456665</v>
      </c>
      <c r="E3666" s="221">
        <v>-2.1560940742492676</v>
      </c>
      <c r="F3666" s="221">
        <v>1.194466233253479</v>
      </c>
      <c r="G3666" s="221">
        <v>5.363306999206543</v>
      </c>
      <c r="H3666" s="221">
        <v>-0.1911701112985611</v>
      </c>
      <c r="I3666" s="221">
        <v>-2.6427953243255615</v>
      </c>
      <c r="J3666" s="221">
        <v>-3.0685930252075195</v>
      </c>
      <c r="K3666" s="180">
        <v>578.9134521484375</v>
      </c>
      <c r="L3666" s="181">
        <v>223.55734252929687</v>
      </c>
      <c r="M3666" s="181">
        <v>157.93603515625</v>
      </c>
      <c r="N3666" s="181">
        <v>175.175537109375</v>
      </c>
      <c r="O3666" s="181">
        <v>675.67706298828125</v>
      </c>
      <c r="P3666" s="181">
        <v>736.2933349609375</v>
      </c>
      <c r="Q3666" s="181">
        <v>330.88711547851562</v>
      </c>
      <c r="R3666" s="181">
        <v>557.7811279296875</v>
      </c>
      <c r="S3666" s="226">
        <f t="shared" si="173"/>
        <v>3436.2210083007812</v>
      </c>
      <c r="T3666" s="181">
        <f t="shared" si="171"/>
        <v>-1223.3064925477902</v>
      </c>
      <c r="U3666" s="226">
        <f t="shared" si="172"/>
        <v>-80.256622308691703</v>
      </c>
    </row>
    <row r="3667" spans="1:21" x14ac:dyDescent="0.25">
      <c r="A3667" s="156" t="s">
        <v>17270</v>
      </c>
      <c r="B3667" s="156" t="s">
        <v>402</v>
      </c>
      <c r="C3667" s="223">
        <v>-1.970309853553772</v>
      </c>
      <c r="D3667" s="221">
        <v>-1.002800464630127</v>
      </c>
      <c r="E3667" s="221">
        <v>-1.378200888633728</v>
      </c>
      <c r="F3667" s="221">
        <v>1.9723595380783081</v>
      </c>
      <c r="G3667" s="221">
        <v>38.283435821533203</v>
      </c>
      <c r="H3667" s="221">
        <v>0.58672302961349487</v>
      </c>
      <c r="I3667" s="221">
        <v>-2.8879780769348145</v>
      </c>
      <c r="J3667" s="221">
        <v>-2.2906997203826904</v>
      </c>
      <c r="K3667" s="180">
        <v>627</v>
      </c>
      <c r="L3667" s="181">
        <v>215</v>
      </c>
      <c r="M3667" s="181">
        <v>175</v>
      </c>
      <c r="N3667" s="181">
        <v>135</v>
      </c>
      <c r="O3667" s="181">
        <v>679</v>
      </c>
      <c r="P3667" s="181">
        <v>1060</v>
      </c>
      <c r="Q3667" s="181">
        <v>415</v>
      </c>
      <c r="R3667" s="181">
        <v>1040</v>
      </c>
      <c r="S3667" s="226">
        <f t="shared" si="173"/>
        <v>4346</v>
      </c>
      <c r="T3667" s="181">
        <f t="shared" si="171"/>
        <v>21609.63772714138</v>
      </c>
      <c r="U3667" s="226">
        <f t="shared" si="172"/>
        <v>1417.7285446125329</v>
      </c>
    </row>
    <row r="3668" spans="1:21" x14ac:dyDescent="0.25">
      <c r="A3668" s="156" t="s">
        <v>17271</v>
      </c>
      <c r="B3668" s="156" t="s">
        <v>402</v>
      </c>
      <c r="C3668" s="223">
        <v>-1.1293118000030518</v>
      </c>
      <c r="D3668" s="221">
        <v>-0.16180247068405151</v>
      </c>
      <c r="E3668" s="221">
        <v>17.536930084228516</v>
      </c>
      <c r="F3668" s="221">
        <v>2.8133575916290283</v>
      </c>
      <c r="G3668" s="221">
        <v>6.9821977615356445</v>
      </c>
      <c r="H3668" s="221">
        <v>1.4277211427688599</v>
      </c>
      <c r="I3668" s="221">
        <v>-1.0239040851593018</v>
      </c>
      <c r="J3668" s="221">
        <v>-1.4497016668319702</v>
      </c>
      <c r="K3668" s="180">
        <v>756</v>
      </c>
      <c r="L3668" s="181">
        <v>186</v>
      </c>
      <c r="M3668" s="181">
        <v>154</v>
      </c>
      <c r="N3668" s="181">
        <v>212</v>
      </c>
      <c r="O3668" s="181">
        <v>893</v>
      </c>
      <c r="P3668" s="181">
        <v>718</v>
      </c>
      <c r="Q3668" s="181">
        <v>207</v>
      </c>
      <c r="R3668" s="181">
        <v>609</v>
      </c>
      <c r="S3668" s="226">
        <f t="shared" si="173"/>
        <v>3735</v>
      </c>
      <c r="T3668" s="181">
        <f t="shared" si="171"/>
        <v>8578.6539828777313</v>
      </c>
      <c r="U3668" s="226">
        <f t="shared" si="172"/>
        <v>562.81381388472846</v>
      </c>
    </row>
    <row r="3669" spans="1:21" x14ac:dyDescent="0.25">
      <c r="A3669" s="156" t="s">
        <v>17272</v>
      </c>
      <c r="B3669" s="156" t="s">
        <v>402</v>
      </c>
      <c r="C3669" s="223">
        <v>-0.962227463722229</v>
      </c>
      <c r="D3669" s="221">
        <v>5.281930323690176E-3</v>
      </c>
      <c r="E3669" s="221">
        <v>-0.37011843919754028</v>
      </c>
      <c r="F3669" s="221">
        <v>2.9804418087005615</v>
      </c>
      <c r="G3669" s="221">
        <v>1404.5230712890625</v>
      </c>
      <c r="H3669" s="221">
        <v>1.5948054790496826</v>
      </c>
      <c r="I3669" s="221">
        <v>-0.85681968927383423</v>
      </c>
      <c r="J3669" s="221">
        <v>-1.2826173305511475</v>
      </c>
      <c r="K3669" s="180">
        <v>3.4681622982025146</v>
      </c>
      <c r="L3669" s="181">
        <v>1.6895414590835571</v>
      </c>
      <c r="M3669" s="181">
        <v>0.80765426158905029</v>
      </c>
      <c r="N3669" s="181">
        <v>0.77796107530593872</v>
      </c>
      <c r="O3669" s="181">
        <v>3.634443998336792</v>
      </c>
      <c r="P3669" s="181">
        <v>3.6255362033843994</v>
      </c>
      <c r="Q3669" s="181">
        <v>1.2441438436508179</v>
      </c>
      <c r="R3669" s="181">
        <v>3.0791816711425781</v>
      </c>
      <c r="S3669" s="226">
        <f t="shared" si="173"/>
        <v>18.326624810695648</v>
      </c>
      <c r="T3669" s="181">
        <f t="shared" si="171"/>
        <v>5104.1185562648525</v>
      </c>
      <c r="U3669" s="226">
        <f t="shared" si="172"/>
        <v>334.86237315374171</v>
      </c>
    </row>
    <row r="3670" spans="1:21" x14ac:dyDescent="0.25">
      <c r="A3670" s="156" t="s">
        <v>17134</v>
      </c>
      <c r="B3670" s="156" t="s">
        <v>402</v>
      </c>
      <c r="C3670" s="223">
        <v>-1.6275261640548706</v>
      </c>
      <c r="D3670" s="221">
        <v>-0.66001683473587036</v>
      </c>
      <c r="E3670" s="221">
        <v>-1.0354171991348267</v>
      </c>
      <c r="F3670" s="221">
        <v>2.3151428699493408</v>
      </c>
      <c r="G3670" s="221">
        <v>6.4839835166931152</v>
      </c>
      <c r="H3670" s="221">
        <v>0.92950659990310669</v>
      </c>
      <c r="I3670" s="221">
        <v>-1.5221184492111206</v>
      </c>
      <c r="J3670" s="221">
        <v>-1.9479161500930786</v>
      </c>
      <c r="K3670" s="180">
        <v>182.21601867675781</v>
      </c>
      <c r="L3670" s="181">
        <v>50.424556732177734</v>
      </c>
      <c r="M3670" s="181">
        <v>36.181255340576172</v>
      </c>
      <c r="N3670" s="181">
        <v>39.291862487792969</v>
      </c>
      <c r="O3670" s="181">
        <v>200.55221557617187</v>
      </c>
      <c r="P3670" s="181">
        <v>238.37063598632812</v>
      </c>
      <c r="Q3670" s="181">
        <v>76.782852172851563</v>
      </c>
      <c r="R3670" s="181">
        <v>174.84878540039063</v>
      </c>
      <c r="S3670" s="226">
        <f t="shared" si="173"/>
        <v>998.66818237304687</v>
      </c>
      <c r="T3670" s="181">
        <f t="shared" si="171"/>
        <v>788.14215760970524</v>
      </c>
      <c r="U3670" s="226">
        <f t="shared" si="172"/>
        <v>51.707096998316963</v>
      </c>
    </row>
    <row r="3671" spans="1:21" x14ac:dyDescent="0.25">
      <c r="A3671" s="156" t="s">
        <v>17178</v>
      </c>
      <c r="B3671" s="156" t="s">
        <v>402</v>
      </c>
      <c r="C3671" s="223">
        <v>-2.5176911354064941</v>
      </c>
      <c r="D3671" s="221">
        <v>-1.5501817464828491</v>
      </c>
      <c r="E3671" s="221">
        <v>-1.9255821704864502</v>
      </c>
      <c r="F3671" s="221">
        <v>1.4249781370162964</v>
      </c>
      <c r="G3671" s="221">
        <v>5.5938186645507812</v>
      </c>
      <c r="H3671" s="221">
        <v>3.93417589366436E-2</v>
      </c>
      <c r="I3671" s="221">
        <v>-2.412283182144165</v>
      </c>
      <c r="J3671" s="221">
        <v>-2.838080883026123</v>
      </c>
      <c r="K3671" s="180">
        <v>7.8734092712402344</v>
      </c>
      <c r="L3671" s="181">
        <v>2.8254833221435547</v>
      </c>
      <c r="M3671" s="181">
        <v>2.9677739143371582</v>
      </c>
      <c r="N3671" s="181">
        <v>3.0152041912078857</v>
      </c>
      <c r="O3671" s="181">
        <v>9.1269207000732422</v>
      </c>
      <c r="P3671" s="181">
        <v>8.1579904556274414</v>
      </c>
      <c r="Q3671" s="181">
        <v>2.1004793643951416</v>
      </c>
      <c r="R3671" s="181">
        <v>5.8271360397338867</v>
      </c>
      <c r="S3671" s="226">
        <f t="shared" si="173"/>
        <v>41.894397258758545</v>
      </c>
      <c r="T3671" s="181">
        <f t="shared" si="171"/>
        <v>4.1495367305459858</v>
      </c>
      <c r="U3671" s="226">
        <f t="shared" si="172"/>
        <v>0.27223578405594245</v>
      </c>
    </row>
    <row r="3672" spans="1:21" x14ac:dyDescent="0.25">
      <c r="A3672" s="156" t="s">
        <v>17273</v>
      </c>
      <c r="B3672" s="156" t="s">
        <v>402</v>
      </c>
      <c r="C3672" s="223">
        <v>-1.2316403388977051</v>
      </c>
      <c r="D3672" s="221">
        <v>-0.26413100957870483</v>
      </c>
      <c r="E3672" s="221">
        <v>27.921308517456055</v>
      </c>
      <c r="F3672" s="221">
        <v>21.933979034423828</v>
      </c>
      <c r="G3672" s="221">
        <v>14.596298217773437</v>
      </c>
      <c r="H3672" s="221">
        <v>6.9189095497131348</v>
      </c>
      <c r="I3672" s="221">
        <v>15.580209732055664</v>
      </c>
      <c r="J3672" s="221">
        <v>-1.5520303249359131</v>
      </c>
      <c r="K3672" s="180">
        <v>726.04656982421875</v>
      </c>
      <c r="L3672" s="181">
        <v>327.60638427734375</v>
      </c>
      <c r="M3672" s="181">
        <v>155.44087219238281</v>
      </c>
      <c r="N3672" s="181">
        <v>110.18593597412109</v>
      </c>
      <c r="O3672" s="181">
        <v>658.1641845703125</v>
      </c>
      <c r="P3672" s="181">
        <v>973.9649658203125</v>
      </c>
      <c r="Q3672" s="181">
        <v>303.9951171875</v>
      </c>
      <c r="R3672" s="181">
        <v>846.070556640625</v>
      </c>
      <c r="S3672" s="226">
        <f t="shared" si="173"/>
        <v>4101.4745864868164</v>
      </c>
      <c r="T3672" s="181">
        <f t="shared" si="171"/>
        <v>25544.886049619872</v>
      </c>
      <c r="U3672" s="226">
        <f t="shared" si="172"/>
        <v>1675.9056574064721</v>
      </c>
    </row>
    <row r="3673" spans="1:21" x14ac:dyDescent="0.25">
      <c r="A3673" s="156" t="s">
        <v>17274</v>
      </c>
      <c r="B3673" s="156" t="s">
        <v>402</v>
      </c>
      <c r="C3673" s="223">
        <v>-1.517666220664978</v>
      </c>
      <c r="D3673" s="221">
        <v>-0.55015683174133301</v>
      </c>
      <c r="E3673" s="221">
        <v>-0.92555731534957886</v>
      </c>
      <c r="F3673" s="221">
        <v>2.4250028133392334</v>
      </c>
      <c r="G3673" s="221">
        <v>6.593843936920166</v>
      </c>
      <c r="H3673" s="221">
        <v>1.039366602897644</v>
      </c>
      <c r="I3673" s="221">
        <v>-1.412258505821228</v>
      </c>
      <c r="J3673" s="221">
        <v>-1.838056206703186</v>
      </c>
      <c r="K3673" s="180">
        <v>633</v>
      </c>
      <c r="L3673" s="181">
        <v>269</v>
      </c>
      <c r="M3673" s="181">
        <v>186</v>
      </c>
      <c r="N3673" s="181">
        <v>132</v>
      </c>
      <c r="O3673" s="181">
        <v>683</v>
      </c>
      <c r="P3673" s="181">
        <v>934</v>
      </c>
      <c r="Q3673" s="181">
        <v>368</v>
      </c>
      <c r="R3673" s="181">
        <v>888</v>
      </c>
      <c r="S3673" s="226">
        <f t="shared" si="173"/>
        <v>4093</v>
      </c>
      <c r="T3673" s="181">
        <f t="shared" si="171"/>
        <v>2361.7305796146393</v>
      </c>
      <c r="U3673" s="226">
        <f t="shared" si="172"/>
        <v>154.94442339487119</v>
      </c>
    </row>
    <row r="3674" spans="1:21" x14ac:dyDescent="0.25">
      <c r="A3674" s="156" t="s">
        <v>16034</v>
      </c>
      <c r="B3674" s="156" t="s">
        <v>402</v>
      </c>
      <c r="C3674" s="223">
        <v>-0.32512536644935608</v>
      </c>
      <c r="D3674" s="221">
        <v>0.64238399267196655</v>
      </c>
      <c r="E3674" s="221">
        <v>0.26698362827301025</v>
      </c>
      <c r="F3674" s="221">
        <v>3.6175439357757568</v>
      </c>
      <c r="G3674" s="221">
        <v>16.099645614624023</v>
      </c>
      <c r="H3674" s="221">
        <v>2.2319076061248779</v>
      </c>
      <c r="I3674" s="221">
        <v>-0.2197175920009613</v>
      </c>
      <c r="J3674" s="221">
        <v>-0.89311778545379639</v>
      </c>
      <c r="K3674" s="180">
        <v>609.459716796875</v>
      </c>
      <c r="L3674" s="181">
        <v>255.97309875488281</v>
      </c>
      <c r="M3674" s="181">
        <v>159.39715576171875</v>
      </c>
      <c r="N3674" s="181">
        <v>123.7672119140625</v>
      </c>
      <c r="O3674" s="181">
        <v>591.644775390625</v>
      </c>
      <c r="P3674" s="181">
        <v>1029.5181884765625</v>
      </c>
      <c r="Q3674" s="181">
        <v>419.12078857421875</v>
      </c>
      <c r="R3674" s="181">
        <v>1063.2728271484375</v>
      </c>
      <c r="S3674" s="226">
        <f t="shared" si="173"/>
        <v>4252.1537628173828</v>
      </c>
      <c r="T3674" s="181">
        <f t="shared" si="171"/>
        <v>11237.916571222881</v>
      </c>
      <c r="U3674" s="226">
        <f t="shared" si="172"/>
        <v>737.27821383077287</v>
      </c>
    </row>
    <row r="3675" spans="1:21" x14ac:dyDescent="0.25">
      <c r="A3675" s="156" t="s">
        <v>17275</v>
      </c>
      <c r="B3675" s="156" t="s">
        <v>402</v>
      </c>
      <c r="C3675" s="223">
        <v>-2.4269399642944336</v>
      </c>
      <c r="D3675" s="221">
        <v>9.2113590240478516</v>
      </c>
      <c r="E3675" s="221">
        <v>0.50360316038131714</v>
      </c>
      <c r="F3675" s="221">
        <v>2.04587721824646</v>
      </c>
      <c r="G3675" s="221">
        <v>6.6997017860412598</v>
      </c>
      <c r="H3675" s="221">
        <v>1.1913890838623047</v>
      </c>
      <c r="I3675" s="221">
        <v>-1.791384220123291</v>
      </c>
      <c r="J3675" s="221">
        <v>-2.217181921005249</v>
      </c>
      <c r="K3675" s="180">
        <v>1287</v>
      </c>
      <c r="L3675" s="181">
        <v>490</v>
      </c>
      <c r="M3675" s="181">
        <v>396</v>
      </c>
      <c r="N3675" s="181">
        <v>398</v>
      </c>
      <c r="O3675" s="181">
        <v>1484</v>
      </c>
      <c r="P3675" s="181">
        <v>1920</v>
      </c>
      <c r="Q3675" s="181">
        <v>683</v>
      </c>
      <c r="R3675" s="181">
        <v>1614</v>
      </c>
      <c r="S3675" s="226">
        <f t="shared" si="173"/>
        <v>8272</v>
      </c>
      <c r="T3675" s="181">
        <f t="shared" si="171"/>
        <v>9831.5576207637787</v>
      </c>
      <c r="U3675" s="226">
        <f t="shared" si="172"/>
        <v>645.01219562108474</v>
      </c>
    </row>
    <row r="3676" spans="1:21" x14ac:dyDescent="0.25">
      <c r="A3676" s="156" t="s">
        <v>17276</v>
      </c>
      <c r="B3676" s="156" t="s">
        <v>402</v>
      </c>
      <c r="C3676" s="223">
        <v>-1.7615070343017578</v>
      </c>
      <c r="D3676" s="221">
        <v>-0.79399758577346802</v>
      </c>
      <c r="E3676" s="221">
        <v>-1.1693979501724243</v>
      </c>
      <c r="F3676" s="221">
        <v>2.1811623573303223</v>
      </c>
      <c r="G3676" s="221">
        <v>6.3500032424926758</v>
      </c>
      <c r="H3676" s="221">
        <v>0.86820954084396362</v>
      </c>
      <c r="I3676" s="221">
        <v>-1.6560992002487183</v>
      </c>
      <c r="J3676" s="221">
        <v>-2.1787474155426025</v>
      </c>
      <c r="K3676" s="180">
        <v>600</v>
      </c>
      <c r="L3676" s="181">
        <v>224</v>
      </c>
      <c r="M3676" s="181">
        <v>220</v>
      </c>
      <c r="N3676" s="181">
        <v>208</v>
      </c>
      <c r="O3676" s="181">
        <v>752</v>
      </c>
      <c r="P3676" s="181">
        <v>851</v>
      </c>
      <c r="Q3676" s="181">
        <v>337</v>
      </c>
      <c r="R3676" s="181">
        <v>1441</v>
      </c>
      <c r="S3676" s="226">
        <f t="shared" si="173"/>
        <v>4633</v>
      </c>
      <c r="T3676" s="181">
        <f t="shared" si="171"/>
        <v>778.02284282445908</v>
      </c>
      <c r="U3676" s="226">
        <f t="shared" si="172"/>
        <v>51.043206117585342</v>
      </c>
    </row>
    <row r="3677" spans="1:21" x14ac:dyDescent="0.25">
      <c r="A3677" s="156" t="s">
        <v>17277</v>
      </c>
      <c r="B3677" s="156" t="s">
        <v>402</v>
      </c>
      <c r="C3677" s="223">
        <v>-1.0453845262527466</v>
      </c>
      <c r="D3677" s="221">
        <v>-7.7875100076198578E-2</v>
      </c>
      <c r="E3677" s="221">
        <v>-0.45327550172805786</v>
      </c>
      <c r="F3677" s="221">
        <v>2.8972847461700439</v>
      </c>
      <c r="G3677" s="221">
        <v>7.0661249160766602</v>
      </c>
      <c r="H3677" s="221">
        <v>1.511648416519165</v>
      </c>
      <c r="I3677" s="221">
        <v>-0.93997669219970703</v>
      </c>
      <c r="J3677" s="221">
        <v>-1.365774393081665</v>
      </c>
      <c r="K3677" s="180">
        <v>124</v>
      </c>
      <c r="L3677" s="181">
        <v>61</v>
      </c>
      <c r="M3677" s="181">
        <v>40</v>
      </c>
      <c r="N3677" s="181">
        <v>28</v>
      </c>
      <c r="O3677" s="181">
        <v>106</v>
      </c>
      <c r="P3677" s="181">
        <v>245</v>
      </c>
      <c r="Q3677" s="181">
        <v>87</v>
      </c>
      <c r="R3677" s="181">
        <v>185</v>
      </c>
      <c r="S3677" s="226">
        <f t="shared" si="173"/>
        <v>876</v>
      </c>
      <c r="T3677" s="181">
        <f t="shared" si="171"/>
        <v>713.53175867348909</v>
      </c>
      <c r="U3677" s="226">
        <f t="shared" si="172"/>
        <v>46.812184199110355</v>
      </c>
    </row>
    <row r="3678" spans="1:21" x14ac:dyDescent="0.25">
      <c r="A3678" s="156" t="s">
        <v>17278</v>
      </c>
      <c r="B3678" s="156" t="s">
        <v>402</v>
      </c>
      <c r="C3678" s="223">
        <v>-1.4534451961517334</v>
      </c>
      <c r="D3678" s="221">
        <v>-0.65896588563919067</v>
      </c>
      <c r="E3678" s="221">
        <v>-1.034366250038147</v>
      </c>
      <c r="F3678" s="221">
        <v>2.3161938190460205</v>
      </c>
      <c r="G3678" s="221">
        <v>10.400745391845703</v>
      </c>
      <c r="H3678" s="221">
        <v>0.93055760860443115</v>
      </c>
      <c r="I3678" s="221">
        <v>-1.5210676193237305</v>
      </c>
      <c r="J3678" s="221">
        <v>-1.9468653202056885</v>
      </c>
      <c r="K3678" s="180">
        <v>1132</v>
      </c>
      <c r="L3678" s="181">
        <v>360</v>
      </c>
      <c r="M3678" s="181">
        <v>307</v>
      </c>
      <c r="N3678" s="181">
        <v>297</v>
      </c>
      <c r="O3678" s="181">
        <v>1297</v>
      </c>
      <c r="P3678" s="181">
        <v>1413</v>
      </c>
      <c r="Q3678" s="181">
        <v>559</v>
      </c>
      <c r="R3678" s="181">
        <v>1672</v>
      </c>
      <c r="S3678" s="226">
        <f t="shared" si="173"/>
        <v>7037</v>
      </c>
      <c r="T3678" s="181">
        <f t="shared" si="171"/>
        <v>9187.0405042171478</v>
      </c>
      <c r="U3678" s="226">
        <f t="shared" si="172"/>
        <v>602.72780727745862</v>
      </c>
    </row>
    <row r="3679" spans="1:21" x14ac:dyDescent="0.25">
      <c r="A3679" s="156" t="s">
        <v>17181</v>
      </c>
      <c r="B3679" s="156" t="s">
        <v>402</v>
      </c>
      <c r="C3679" s="223">
        <v>-2.4059031009674072</v>
      </c>
      <c r="D3679" s="221">
        <v>-1.4383937120437622</v>
      </c>
      <c r="E3679" s="221">
        <v>-1.8137941360473633</v>
      </c>
      <c r="F3679" s="221">
        <v>1.5367661714553833</v>
      </c>
      <c r="G3679" s="221">
        <v>5.7056069374084473</v>
      </c>
      <c r="H3679" s="221">
        <v>0.15112981200218201</v>
      </c>
      <c r="I3679" s="221">
        <v>-2.3004951477050781</v>
      </c>
      <c r="J3679" s="221">
        <v>-2.7262928485870361</v>
      </c>
      <c r="K3679" s="180">
        <v>96.007171630859375</v>
      </c>
      <c r="L3679" s="181">
        <v>34.044475555419922</v>
      </c>
      <c r="M3679" s="181">
        <v>36.407459259033203</v>
      </c>
      <c r="N3679" s="181">
        <v>37.720230102539063</v>
      </c>
      <c r="O3679" s="181">
        <v>115.34864044189453</v>
      </c>
      <c r="P3679" s="181">
        <v>112.46054840087891</v>
      </c>
      <c r="Q3679" s="181">
        <v>37.720230102539063</v>
      </c>
      <c r="R3679" s="181">
        <v>93.644187927246094</v>
      </c>
      <c r="S3679" s="226">
        <f t="shared" si="173"/>
        <v>563.35294342041016</v>
      </c>
      <c r="T3679" s="181">
        <f t="shared" si="171"/>
        <v>45.03168446253062</v>
      </c>
      <c r="U3679" s="226">
        <f t="shared" si="172"/>
        <v>2.9543625525165038</v>
      </c>
    </row>
    <row r="3680" spans="1:21" x14ac:dyDescent="0.25">
      <c r="A3680" s="156" t="s">
        <v>17182</v>
      </c>
      <c r="B3680" s="156" t="s">
        <v>402</v>
      </c>
      <c r="C3680" s="223">
        <v>-1.9903098344802856</v>
      </c>
      <c r="D3680" s="221">
        <v>-1.0228004455566406</v>
      </c>
      <c r="E3680" s="221">
        <v>-1.3982008695602417</v>
      </c>
      <c r="F3680" s="221">
        <v>1.9523594379425049</v>
      </c>
      <c r="G3680" s="221">
        <v>6.1212005615234375</v>
      </c>
      <c r="H3680" s="221">
        <v>0.56672310829162598</v>
      </c>
      <c r="I3680" s="221">
        <v>-1.8849021196365356</v>
      </c>
      <c r="J3680" s="221">
        <v>-2.3106997013092041</v>
      </c>
      <c r="K3680" s="180">
        <v>1543.431884765625</v>
      </c>
      <c r="L3680" s="181">
        <v>468.8555908203125</v>
      </c>
      <c r="M3680" s="181">
        <v>301.47323608398437</v>
      </c>
      <c r="N3680" s="181">
        <v>305.17227172851562</v>
      </c>
      <c r="O3680" s="181">
        <v>1674.74853515625</v>
      </c>
      <c r="P3680" s="181">
        <v>1631.2845458984375</v>
      </c>
      <c r="Q3680" s="181">
        <v>353.26004028320313</v>
      </c>
      <c r="R3680" s="181">
        <v>622.36651611328125</v>
      </c>
      <c r="S3680" s="226">
        <f t="shared" si="173"/>
        <v>6900.5926208496094</v>
      </c>
      <c r="T3680" s="181">
        <f t="shared" si="171"/>
        <v>5694.8280583416927</v>
      </c>
      <c r="U3680" s="226">
        <f t="shared" si="172"/>
        <v>373.61664257938548</v>
      </c>
    </row>
    <row r="3681" spans="1:21" x14ac:dyDescent="0.25">
      <c r="A3681" s="156" t="s">
        <v>17183</v>
      </c>
      <c r="B3681" s="156" t="s">
        <v>402</v>
      </c>
      <c r="C3681" s="223">
        <v>-1.5373932123184204</v>
      </c>
      <c r="D3681" s="221">
        <v>-0.56988382339477539</v>
      </c>
      <c r="E3681" s="221">
        <v>-0.94528424739837646</v>
      </c>
      <c r="F3681" s="221">
        <v>2.4052760601043701</v>
      </c>
      <c r="G3681" s="221">
        <v>6.5741167068481445</v>
      </c>
      <c r="H3681" s="221">
        <v>1.0196396112442017</v>
      </c>
      <c r="I3681" s="221">
        <v>-1.4319854974746704</v>
      </c>
      <c r="J3681" s="221">
        <v>-1.8577831983566284</v>
      </c>
      <c r="K3681" s="180">
        <v>156.28184509277344</v>
      </c>
      <c r="L3681" s="181">
        <v>46.378311157226563</v>
      </c>
      <c r="M3681" s="181">
        <v>30.537830352783203</v>
      </c>
      <c r="N3681" s="181">
        <v>29.068096160888672</v>
      </c>
      <c r="O3681" s="181">
        <v>142.56431579589844</v>
      </c>
      <c r="P3681" s="181">
        <v>171.14250183105469</v>
      </c>
      <c r="Q3681" s="181">
        <v>57.319671630859375</v>
      </c>
      <c r="R3681" s="181">
        <v>182.0838623046875</v>
      </c>
      <c r="S3681" s="226">
        <f t="shared" si="173"/>
        <v>815.37643432617187</v>
      </c>
      <c r="T3681" s="181">
        <f t="shared" si="171"/>
        <v>465.73781441892197</v>
      </c>
      <c r="U3681" s="226">
        <f t="shared" si="172"/>
        <v>30.555338416332919</v>
      </c>
    </row>
    <row r="3682" spans="1:21" x14ac:dyDescent="0.25">
      <c r="A3682" s="156" t="s">
        <v>17279</v>
      </c>
      <c r="B3682" s="156" t="s">
        <v>402</v>
      </c>
      <c r="C3682" s="223">
        <v>0.96563255786895752</v>
      </c>
      <c r="D3682" s="221">
        <v>3.892902135848999</v>
      </c>
      <c r="E3682" s="221">
        <v>29.115217208862305</v>
      </c>
      <c r="F3682" s="221">
        <v>76.369338989257813</v>
      </c>
      <c r="G3682" s="221">
        <v>55.727912902832031</v>
      </c>
      <c r="H3682" s="221">
        <v>25.206985473632813</v>
      </c>
      <c r="I3682" s="221">
        <v>1.0710403919219971</v>
      </c>
      <c r="J3682" s="221">
        <v>7.2153291702270508</v>
      </c>
      <c r="K3682" s="180">
        <v>625</v>
      </c>
      <c r="L3682" s="181">
        <v>241</v>
      </c>
      <c r="M3682" s="181">
        <v>245</v>
      </c>
      <c r="N3682" s="181">
        <v>212</v>
      </c>
      <c r="O3682" s="181">
        <v>718</v>
      </c>
      <c r="P3682" s="181">
        <v>800</v>
      </c>
      <c r="Q3682" s="181">
        <v>275</v>
      </c>
      <c r="R3682" s="181">
        <v>773</v>
      </c>
      <c r="S3682" s="226">
        <f t="shared" si="173"/>
        <v>3889</v>
      </c>
      <c r="T3682" s="181">
        <f t="shared" si="171"/>
        <v>90915.453244805336</v>
      </c>
      <c r="U3682" s="226">
        <f t="shared" si="172"/>
        <v>5964.6272112030101</v>
      </c>
    </row>
    <row r="3683" spans="1:21" x14ac:dyDescent="0.25">
      <c r="A3683" s="156" t="s">
        <v>17280</v>
      </c>
      <c r="B3683" s="156" t="s">
        <v>402</v>
      </c>
      <c r="C3683" s="223">
        <v>-0.50592571496963501</v>
      </c>
      <c r="D3683" s="221">
        <v>0.1367892324924469</v>
      </c>
      <c r="E3683" s="221">
        <v>0.61012578010559082</v>
      </c>
      <c r="F3683" s="221">
        <v>26.435327529907227</v>
      </c>
      <c r="G3683" s="221">
        <v>32.547153472900391</v>
      </c>
      <c r="H3683" s="221">
        <v>8.5173072814941406</v>
      </c>
      <c r="I3683" s="221">
        <v>0.12342453002929688</v>
      </c>
      <c r="J3683" s="221">
        <v>-0.30237317085266113</v>
      </c>
      <c r="K3683" s="180">
        <v>1499</v>
      </c>
      <c r="L3683" s="181">
        <v>646</v>
      </c>
      <c r="M3683" s="181">
        <v>540</v>
      </c>
      <c r="N3683" s="181">
        <v>566</v>
      </c>
      <c r="O3683" s="181">
        <v>2007</v>
      </c>
      <c r="P3683" s="181">
        <v>2141</v>
      </c>
      <c r="Q3683" s="181">
        <v>543</v>
      </c>
      <c r="R3683" s="181">
        <v>1825</v>
      </c>
      <c r="S3683" s="226">
        <f t="shared" si="173"/>
        <v>9767</v>
      </c>
      <c r="T3683" s="181">
        <f t="shared" si="171"/>
        <v>97694.726893424988</v>
      </c>
      <c r="U3683" s="226">
        <f t="shared" si="172"/>
        <v>6409.3903249925643</v>
      </c>
    </row>
    <row r="3684" spans="1:21" x14ac:dyDescent="0.25">
      <c r="A3684" s="156" t="s">
        <v>17281</v>
      </c>
      <c r="B3684" s="156" t="s">
        <v>402</v>
      </c>
      <c r="C3684" s="223">
        <v>0.32234025001525879</v>
      </c>
      <c r="D3684" s="221">
        <v>-0.7691500186920166</v>
      </c>
      <c r="E3684" s="221">
        <v>0.68498706817626953</v>
      </c>
      <c r="F3684" s="221">
        <v>10.174086570739746</v>
      </c>
      <c r="G3684" s="221">
        <v>29.203556060791016</v>
      </c>
      <c r="H3684" s="221">
        <v>10.000229835510254</v>
      </c>
      <c r="I3684" s="221">
        <v>0.42774802446365356</v>
      </c>
      <c r="J3684" s="221">
        <v>1.9503281218931079E-3</v>
      </c>
      <c r="K3684" s="180">
        <v>2555</v>
      </c>
      <c r="L3684" s="181">
        <v>848</v>
      </c>
      <c r="M3684" s="181">
        <v>817</v>
      </c>
      <c r="N3684" s="181">
        <v>826</v>
      </c>
      <c r="O3684" s="181">
        <v>3015</v>
      </c>
      <c r="P3684" s="181">
        <v>2814</v>
      </c>
      <c r="Q3684" s="181">
        <v>828</v>
      </c>
      <c r="R3684" s="181">
        <v>2407</v>
      </c>
      <c r="S3684" s="226">
        <f t="shared" si="173"/>
        <v>14110</v>
      </c>
      <c r="T3684" s="181">
        <f t="shared" si="171"/>
        <v>125683.00814952527</v>
      </c>
      <c r="U3684" s="226">
        <f t="shared" si="172"/>
        <v>8245.598120442095</v>
      </c>
    </row>
    <row r="3685" spans="1:21" x14ac:dyDescent="0.25">
      <c r="A3685" s="156" t="s">
        <v>17282</v>
      </c>
      <c r="B3685" s="156" t="s">
        <v>402</v>
      </c>
      <c r="C3685" s="223">
        <v>-0.14648297429084778</v>
      </c>
      <c r="D3685" s="221">
        <v>1.2601115703582764</v>
      </c>
      <c r="E3685" s="221">
        <v>0.88471120595932007</v>
      </c>
      <c r="F3685" s="221">
        <v>4.2352719306945801</v>
      </c>
      <c r="G3685" s="221">
        <v>26.930948257446289</v>
      </c>
      <c r="H3685" s="221">
        <v>19.122104644775391</v>
      </c>
      <c r="I3685" s="221">
        <v>0.39801004528999329</v>
      </c>
      <c r="J3685" s="221">
        <v>-2.7787668630480766E-2</v>
      </c>
      <c r="K3685" s="180">
        <v>1460</v>
      </c>
      <c r="L3685" s="181">
        <v>467</v>
      </c>
      <c r="M3685" s="181">
        <v>417</v>
      </c>
      <c r="N3685" s="181">
        <v>386</v>
      </c>
      <c r="O3685" s="181">
        <v>1558</v>
      </c>
      <c r="P3685" s="181">
        <v>1441</v>
      </c>
      <c r="Q3685" s="181">
        <v>390</v>
      </c>
      <c r="R3685" s="181">
        <v>726</v>
      </c>
      <c r="S3685" s="226">
        <f t="shared" si="173"/>
        <v>6845</v>
      </c>
      <c r="T3685" s="181">
        <f t="shared" si="171"/>
        <v>72026.766747485846</v>
      </c>
      <c r="U3685" s="226">
        <f t="shared" si="172"/>
        <v>4725.410230538263</v>
      </c>
    </row>
    <row r="3686" spans="1:21" x14ac:dyDescent="0.25">
      <c r="A3686" s="156" t="s">
        <v>17283</v>
      </c>
      <c r="B3686" s="156" t="s">
        <v>402</v>
      </c>
      <c r="C3686" s="223">
        <v>1.2003442049026489</v>
      </c>
      <c r="D3686" s="221">
        <v>3.3619692325592041</v>
      </c>
      <c r="E3686" s="221">
        <v>6.6760878562927246</v>
      </c>
      <c r="F3686" s="221">
        <v>14.481646537780762</v>
      </c>
      <c r="G3686" s="221">
        <v>72.070487976074219</v>
      </c>
      <c r="H3686" s="221">
        <v>20.544872283935547</v>
      </c>
      <c r="I3686" s="221">
        <v>35.160171508789063</v>
      </c>
      <c r="J3686" s="221">
        <v>3.8893778324127197</v>
      </c>
      <c r="K3686" s="180">
        <v>1357</v>
      </c>
      <c r="L3686" s="181">
        <v>468</v>
      </c>
      <c r="M3686" s="181">
        <v>380</v>
      </c>
      <c r="N3686" s="181">
        <v>462</v>
      </c>
      <c r="O3686" s="181">
        <v>1338</v>
      </c>
      <c r="P3686" s="181">
        <v>1106</v>
      </c>
      <c r="Q3686" s="181">
        <v>311</v>
      </c>
      <c r="R3686" s="181">
        <v>619</v>
      </c>
      <c r="S3686" s="226">
        <f t="shared" si="173"/>
        <v>6041</v>
      </c>
      <c r="T3686" s="181">
        <f t="shared" si="171"/>
        <v>144924.98264825344</v>
      </c>
      <c r="U3686" s="226">
        <f t="shared" si="172"/>
        <v>9507.9930224764885</v>
      </c>
    </row>
    <row r="3687" spans="1:21" x14ac:dyDescent="0.25">
      <c r="A3687" s="156" t="s">
        <v>16038</v>
      </c>
      <c r="B3687" s="156" t="s">
        <v>402</v>
      </c>
      <c r="C3687" s="223">
        <v>-1.1343680620193481</v>
      </c>
      <c r="D3687" s="221">
        <v>-0.16685865819454193</v>
      </c>
      <c r="E3687" s="221">
        <v>4.6449065208435059</v>
      </c>
      <c r="F3687" s="221">
        <v>2.8083012104034424</v>
      </c>
      <c r="G3687" s="221">
        <v>12.922916412353516</v>
      </c>
      <c r="H3687" s="221">
        <v>1.4226648807525635</v>
      </c>
      <c r="I3687" s="221">
        <v>-1.0289602279663086</v>
      </c>
      <c r="J3687" s="221">
        <v>-1.4547579288482666</v>
      </c>
      <c r="K3687" s="180">
        <v>565.8232421875</v>
      </c>
      <c r="L3687" s="181">
        <v>169.01213073730469</v>
      </c>
      <c r="M3687" s="181">
        <v>109.3067626953125</v>
      </c>
      <c r="N3687" s="181">
        <v>90.935874938964844</v>
      </c>
      <c r="O3687" s="181">
        <v>590.6239013671875</v>
      </c>
      <c r="P3687" s="181">
        <v>752.2877197265625</v>
      </c>
      <c r="Q3687" s="181">
        <v>266.3778076171875</v>
      </c>
      <c r="R3687" s="181">
        <v>614.50604248046875</v>
      </c>
      <c r="S3687" s="226">
        <f t="shared" si="173"/>
        <v>3158.8734817504883</v>
      </c>
      <c r="T3687" s="181">
        <f t="shared" si="171"/>
        <v>7627.8289907448961</v>
      </c>
      <c r="U3687" s="226">
        <f t="shared" si="172"/>
        <v>500.43369676760415</v>
      </c>
    </row>
    <row r="3688" spans="1:21" x14ac:dyDescent="0.25">
      <c r="A3688" s="156" t="s">
        <v>17136</v>
      </c>
      <c r="B3688" s="156" t="s">
        <v>402</v>
      </c>
      <c r="C3688" s="223">
        <v>0.35005304217338562</v>
      </c>
      <c r="D3688" s="221">
        <v>1.317562460899353</v>
      </c>
      <c r="E3688" s="221">
        <v>0.94216209650039673</v>
      </c>
      <c r="F3688" s="221">
        <v>36.547481536865234</v>
      </c>
      <c r="G3688" s="221">
        <v>41.454978942871094</v>
      </c>
      <c r="H3688" s="221">
        <v>2.9070858955383301</v>
      </c>
      <c r="I3688" s="221">
        <v>0.4554608166217804</v>
      </c>
      <c r="J3688" s="221">
        <v>3.2902023792266846</v>
      </c>
      <c r="K3688" s="180">
        <v>639.708984375</v>
      </c>
      <c r="L3688" s="181">
        <v>170.38621520996094</v>
      </c>
      <c r="M3688" s="181">
        <v>180.27470397949219</v>
      </c>
      <c r="N3688" s="181">
        <v>157.45512390136719</v>
      </c>
      <c r="O3688" s="181">
        <v>695.99725341796875</v>
      </c>
      <c r="P3688" s="181">
        <v>704.36444091796875</v>
      </c>
      <c r="Q3688" s="181">
        <v>228.19583129882812</v>
      </c>
      <c r="R3688" s="181">
        <v>533.21759033203125</v>
      </c>
      <c r="S3688" s="226">
        <f t="shared" si="173"/>
        <v>3309.6001434326172</v>
      </c>
      <c r="T3688" s="181">
        <f t="shared" si="171"/>
        <v>39131.390244097231</v>
      </c>
      <c r="U3688" s="226">
        <f t="shared" si="172"/>
        <v>2567.2660337914826</v>
      </c>
    </row>
    <row r="3689" spans="1:21" x14ac:dyDescent="0.25">
      <c r="A3689" s="156" t="s">
        <v>17284</v>
      </c>
      <c r="B3689" s="156" t="s">
        <v>402</v>
      </c>
      <c r="C3689" s="223">
        <v>-1.0354421138763428</v>
      </c>
      <c r="D3689" s="221">
        <v>-6.7932784557342529E-2</v>
      </c>
      <c r="E3689" s="221">
        <v>4.0209393501281738</v>
      </c>
      <c r="F3689" s="221">
        <v>-1.7708162069320679</v>
      </c>
      <c r="G3689" s="221">
        <v>28.037248611450195</v>
      </c>
      <c r="H3689" s="221">
        <v>1.5215907096862793</v>
      </c>
      <c r="I3689" s="221">
        <v>-0.930034339427948</v>
      </c>
      <c r="J3689" s="221">
        <v>-1.3558320999145508</v>
      </c>
      <c r="K3689" s="180">
        <v>777</v>
      </c>
      <c r="L3689" s="181">
        <v>252</v>
      </c>
      <c r="M3689" s="181">
        <v>182</v>
      </c>
      <c r="N3689" s="181">
        <v>115</v>
      </c>
      <c r="O3689" s="181">
        <v>719</v>
      </c>
      <c r="P3689" s="181">
        <v>1026</v>
      </c>
      <c r="Q3689" s="181">
        <v>432</v>
      </c>
      <c r="R3689" s="181">
        <v>949</v>
      </c>
      <c r="S3689" s="226">
        <f t="shared" si="173"/>
        <v>4452</v>
      </c>
      <c r="T3689" s="181">
        <f t="shared" si="171"/>
        <v>19737.983836054802</v>
      </c>
      <c r="U3689" s="226">
        <f t="shared" si="172"/>
        <v>1294.9362433007989</v>
      </c>
    </row>
    <row r="3690" spans="1:21" x14ac:dyDescent="0.25">
      <c r="A3690" s="156" t="s">
        <v>17285</v>
      </c>
      <c r="B3690" s="156" t="s">
        <v>402</v>
      </c>
      <c r="C3690" s="223">
        <v>-0.48290669918060303</v>
      </c>
      <c r="D3690" s="221">
        <v>-2.8791764751076698E-2</v>
      </c>
      <c r="E3690" s="221">
        <v>9.648223876953125</v>
      </c>
      <c r="F3690" s="221">
        <v>2.9463682174682617</v>
      </c>
      <c r="G3690" s="221">
        <v>7.115208625793457</v>
      </c>
      <c r="H3690" s="221">
        <v>12.275240898132324</v>
      </c>
      <c r="I3690" s="221">
        <v>13.78736400604248</v>
      </c>
      <c r="J3690" s="221">
        <v>-1.3166910409927368</v>
      </c>
      <c r="K3690" s="180">
        <v>679</v>
      </c>
      <c r="L3690" s="181">
        <v>199</v>
      </c>
      <c r="M3690" s="181">
        <v>128</v>
      </c>
      <c r="N3690" s="181">
        <v>159</v>
      </c>
      <c r="O3690" s="181">
        <v>780</v>
      </c>
      <c r="P3690" s="181">
        <v>948</v>
      </c>
      <c r="Q3690" s="181">
        <v>346</v>
      </c>
      <c r="R3690" s="181">
        <v>841</v>
      </c>
      <c r="S3690" s="226">
        <f t="shared" si="173"/>
        <v>4080</v>
      </c>
      <c r="T3690" s="181">
        <f t="shared" si="171"/>
        <v>22219.703873062506</v>
      </c>
      <c r="U3690" s="226">
        <f t="shared" si="172"/>
        <v>1457.7527319725932</v>
      </c>
    </row>
    <row r="3691" spans="1:21" x14ac:dyDescent="0.25">
      <c r="A3691" s="156" t="s">
        <v>16039</v>
      </c>
      <c r="B3691" s="156" t="s">
        <v>402</v>
      </c>
      <c r="C3691" s="223">
        <v>0.2857661247253418</v>
      </c>
      <c r="D3691" s="221">
        <v>1.2532755136489868</v>
      </c>
      <c r="E3691" s="221">
        <v>0.87787514925003052</v>
      </c>
      <c r="F3691" s="221">
        <v>4.2284355163574219</v>
      </c>
      <c r="G3691" s="221">
        <v>25.006431579589844</v>
      </c>
      <c r="H3691" s="221">
        <v>-3.6647274494171143</v>
      </c>
      <c r="I3691" s="221">
        <v>0.39117389917373657</v>
      </c>
      <c r="J3691" s="221">
        <v>-3.4623797982931137E-2</v>
      </c>
      <c r="K3691" s="180">
        <v>161.87811279296875</v>
      </c>
      <c r="L3691" s="181">
        <v>46.836147308349609</v>
      </c>
      <c r="M3691" s="181">
        <v>66.102081298828125</v>
      </c>
      <c r="N3691" s="181">
        <v>57.354900360107422</v>
      </c>
      <c r="O3691" s="181">
        <v>172.95050048828125</v>
      </c>
      <c r="P3691" s="181">
        <v>141.28350830078125</v>
      </c>
      <c r="Q3691" s="181">
        <v>42.296470642089844</v>
      </c>
      <c r="R3691" s="181">
        <v>100.09426879882812</v>
      </c>
      <c r="S3691" s="226">
        <f t="shared" si="173"/>
        <v>788.79598999023437</v>
      </c>
      <c r="T3691" s="181">
        <f t="shared" si="171"/>
        <v>4225.6976874480915</v>
      </c>
      <c r="U3691" s="226">
        <f t="shared" si="172"/>
        <v>277.23242323835245</v>
      </c>
    </row>
    <row r="3692" spans="1:21" x14ac:dyDescent="0.25">
      <c r="A3692" s="156" t="s">
        <v>16047</v>
      </c>
      <c r="B3692" s="156" t="s">
        <v>402</v>
      </c>
      <c r="C3692" s="223">
        <v>-1.1446880102157593</v>
      </c>
      <c r="D3692" s="221">
        <v>-0.17717865109443665</v>
      </c>
      <c r="E3692" s="221">
        <v>-0.55257910490036011</v>
      </c>
      <c r="F3692" s="221">
        <v>2.7979810237884521</v>
      </c>
      <c r="G3692" s="221">
        <v>6.9668221473693848</v>
      </c>
      <c r="H3692" s="221">
        <v>1.4123448133468628</v>
      </c>
      <c r="I3692" s="221">
        <v>-1.0392801761627197</v>
      </c>
      <c r="J3692" s="221">
        <v>-1.4650779962539673</v>
      </c>
      <c r="K3692" s="180">
        <v>16.479278564453125</v>
      </c>
      <c r="L3692" s="181">
        <v>6.2452034950256348</v>
      </c>
      <c r="M3692" s="181">
        <v>3.747122049331665</v>
      </c>
      <c r="N3692" s="181">
        <v>2.659247875213623</v>
      </c>
      <c r="O3692" s="181">
        <v>18.37298583984375</v>
      </c>
      <c r="P3692" s="181">
        <v>25.383729934692383</v>
      </c>
      <c r="Q3692" s="181">
        <v>9.9520339965820312</v>
      </c>
      <c r="R3692" s="181">
        <v>22.563316345214844</v>
      </c>
      <c r="S3692" s="226">
        <f t="shared" si="173"/>
        <v>105.40291810035706</v>
      </c>
      <c r="T3692" s="181">
        <f t="shared" si="171"/>
        <v>105.85172845758234</v>
      </c>
      <c r="U3692" s="226">
        <f t="shared" si="172"/>
        <v>6.9445410805015406</v>
      </c>
    </row>
    <row r="3693" spans="1:21" x14ac:dyDescent="0.25">
      <c r="A3693" s="156" t="s">
        <v>16052</v>
      </c>
      <c r="B3693" s="156" t="s">
        <v>402</v>
      </c>
      <c r="C3693" s="223">
        <v>-2.2080259323120117</v>
      </c>
      <c r="D3693" s="221">
        <v>-1.2405166625976563</v>
      </c>
      <c r="E3693" s="221">
        <v>-1.6159170866012573</v>
      </c>
      <c r="F3693" s="221">
        <v>1.7346432209014893</v>
      </c>
      <c r="G3693" s="221">
        <v>5.9034838676452637</v>
      </c>
      <c r="H3693" s="221">
        <v>0.3490070104598999</v>
      </c>
      <c r="I3693" s="221">
        <v>-2.1026182174682617</v>
      </c>
      <c r="J3693" s="221">
        <v>-2.5284156799316406</v>
      </c>
      <c r="K3693" s="180">
        <v>207.17597961425781</v>
      </c>
      <c r="L3693" s="181">
        <v>65.411476135253906</v>
      </c>
      <c r="M3693" s="181">
        <v>32.824665069580078</v>
      </c>
      <c r="N3693" s="181">
        <v>28.781047821044922</v>
      </c>
      <c r="O3693" s="181">
        <v>174.8270263671875</v>
      </c>
      <c r="P3693" s="181">
        <v>281.15042114257813</v>
      </c>
      <c r="Q3693" s="181">
        <v>91.813926696777344</v>
      </c>
      <c r="R3693" s="181">
        <v>235.71916198730469</v>
      </c>
      <c r="S3693" s="226">
        <f t="shared" si="173"/>
        <v>1117.7037048339844</v>
      </c>
      <c r="T3693" s="181">
        <f t="shared" si="171"/>
        <v>-200.54471162538766</v>
      </c>
      <c r="U3693" s="226">
        <f t="shared" si="172"/>
        <v>-13.156998082633374</v>
      </c>
    </row>
    <row r="3694" spans="1:21" x14ac:dyDescent="0.25">
      <c r="A3694" s="156" t="s">
        <v>16061</v>
      </c>
      <c r="B3694" s="156" t="s">
        <v>402</v>
      </c>
      <c r="C3694" s="223">
        <v>1.5701199769973755</v>
      </c>
      <c r="D3694" s="221">
        <v>2.5376296043395996</v>
      </c>
      <c r="E3694" s="221">
        <v>2.162229061126709</v>
      </c>
      <c r="F3694" s="221">
        <v>5.512789249420166</v>
      </c>
      <c r="G3694" s="221">
        <v>39.352710723876953</v>
      </c>
      <c r="H3694" s="221">
        <v>4.1271529197692871</v>
      </c>
      <c r="I3694" s="221">
        <v>1.675527811050415</v>
      </c>
      <c r="J3694" s="221">
        <v>1.249730110168457</v>
      </c>
      <c r="K3694" s="180">
        <v>326.90884399414062</v>
      </c>
      <c r="L3694" s="181">
        <v>112.73199462890625</v>
      </c>
      <c r="M3694" s="181">
        <v>248.31695556640625</v>
      </c>
      <c r="N3694" s="181">
        <v>207.62753295898437</v>
      </c>
      <c r="O3694" s="181">
        <v>351.71267700195312</v>
      </c>
      <c r="P3694" s="181">
        <v>146.45405578613281</v>
      </c>
      <c r="Q3694" s="181">
        <v>33.025318145751953</v>
      </c>
      <c r="R3694" s="181">
        <v>61.173480987548828</v>
      </c>
      <c r="S3694" s="226">
        <f t="shared" si="173"/>
        <v>1487.9508590698242</v>
      </c>
      <c r="T3694" s="181">
        <f t="shared" si="171"/>
        <v>17057.953822898973</v>
      </c>
      <c r="U3694" s="226">
        <f t="shared" si="172"/>
        <v>1119.1093692899894</v>
      </c>
    </row>
    <row r="3695" spans="1:21" x14ac:dyDescent="0.25">
      <c r="A3695" s="156" t="s">
        <v>17145</v>
      </c>
      <c r="B3695" s="156" t="s">
        <v>402</v>
      </c>
      <c r="C3695" s="223">
        <v>-2.1869771480560303</v>
      </c>
      <c r="D3695" s="221">
        <v>-1.2194677591323853</v>
      </c>
      <c r="E3695" s="221">
        <v>-1.5948680639266968</v>
      </c>
      <c r="F3695" s="221">
        <v>1.7556921243667603</v>
      </c>
      <c r="G3695" s="221">
        <v>5.924532413482666</v>
      </c>
      <c r="H3695" s="221">
        <v>0.37005576491355896</v>
      </c>
      <c r="I3695" s="221">
        <v>-2.0815691947937012</v>
      </c>
      <c r="J3695" s="221">
        <v>-2.5073668956756592</v>
      </c>
      <c r="K3695" s="180">
        <v>115.42918395996094</v>
      </c>
      <c r="L3695" s="181">
        <v>38.798103332519531</v>
      </c>
      <c r="M3695" s="181">
        <v>16.600183486938477</v>
      </c>
      <c r="N3695" s="181">
        <v>17.951360702514648</v>
      </c>
      <c r="O3695" s="181">
        <v>108.48027038574219</v>
      </c>
      <c r="P3695" s="181">
        <v>169.6693115234375</v>
      </c>
      <c r="Q3695" s="181">
        <v>49.607524871826172</v>
      </c>
      <c r="R3695" s="181">
        <v>122.76414489746094</v>
      </c>
      <c r="S3695" s="226">
        <f t="shared" si="173"/>
        <v>639.30008316040039</v>
      </c>
      <c r="T3695" s="181">
        <f t="shared" si="171"/>
        <v>-0.30632707337736065</v>
      </c>
      <c r="U3695" s="226">
        <f t="shared" si="172"/>
        <v>-2.0096988269694225E-2</v>
      </c>
    </row>
    <row r="3696" spans="1:21" x14ac:dyDescent="0.25">
      <c r="A3696" s="156" t="s">
        <v>17190</v>
      </c>
      <c r="B3696" s="156" t="s">
        <v>402</v>
      </c>
      <c r="C3696" s="223">
        <v>0.11342494934797287</v>
      </c>
      <c r="D3696" s="221">
        <v>1.0809344053268433</v>
      </c>
      <c r="E3696" s="221">
        <v>0.70553392171859741</v>
      </c>
      <c r="F3696" s="221">
        <v>4.0560941696166992</v>
      </c>
      <c r="G3696" s="221">
        <v>8.2249345779418945</v>
      </c>
      <c r="H3696" s="221">
        <v>2.6704578399658203</v>
      </c>
      <c r="I3696" s="221">
        <v>0.21883270144462585</v>
      </c>
      <c r="J3696" s="221">
        <v>-0.20696496963500977</v>
      </c>
      <c r="K3696" s="180">
        <v>70.925621032714844</v>
      </c>
      <c r="L3696" s="181">
        <v>26.825332641601563</v>
      </c>
      <c r="M3696" s="181">
        <v>23.220531463623047</v>
      </c>
      <c r="N3696" s="181">
        <v>22.939638137817383</v>
      </c>
      <c r="O3696" s="181">
        <v>81.786834716796875</v>
      </c>
      <c r="P3696" s="181">
        <v>76.777565002441406</v>
      </c>
      <c r="Q3696" s="181">
        <v>23.501426696777344</v>
      </c>
      <c r="R3696" s="181">
        <v>65.260932922363281</v>
      </c>
      <c r="S3696" s="226">
        <f t="shared" si="173"/>
        <v>391.23788261413574</v>
      </c>
      <c r="T3696" s="181">
        <f t="shared" si="171"/>
        <v>1015.828134059677</v>
      </c>
      <c r="U3696" s="226">
        <f t="shared" si="172"/>
        <v>66.644733255664946</v>
      </c>
    </row>
    <row r="3697" spans="1:21" x14ac:dyDescent="0.25">
      <c r="A3697" s="156" t="s">
        <v>17191</v>
      </c>
      <c r="B3697" s="156" t="s">
        <v>402</v>
      </c>
      <c r="C3697" s="223">
        <v>2.2920811176300049</v>
      </c>
      <c r="D3697" s="221">
        <v>1.650752067565918</v>
      </c>
      <c r="E3697" s="221">
        <v>1.2753516435623169</v>
      </c>
      <c r="F3697" s="221">
        <v>4.6259117126464844</v>
      </c>
      <c r="G3697" s="221">
        <v>8.7947521209716797</v>
      </c>
      <c r="H3697" s="221">
        <v>3.2402753829956055</v>
      </c>
      <c r="I3697" s="221">
        <v>0.78865039348602295</v>
      </c>
      <c r="J3697" s="221">
        <v>0.36285269260406494</v>
      </c>
      <c r="K3697" s="180">
        <v>788.14678955078125</v>
      </c>
      <c r="L3697" s="181">
        <v>152.29473876953125</v>
      </c>
      <c r="M3697" s="181">
        <v>139.81861877441406</v>
      </c>
      <c r="N3697" s="181">
        <v>229.73274230957031</v>
      </c>
      <c r="O3697" s="181">
        <v>951.19683837890625</v>
      </c>
      <c r="P3697" s="181">
        <v>591.110107421875</v>
      </c>
      <c r="Q3697" s="181">
        <v>110.13404846191406</v>
      </c>
      <c r="R3697" s="181">
        <v>157.457275390625</v>
      </c>
      <c r="S3697" s="226">
        <f t="shared" si="173"/>
        <v>3119.8911590576172</v>
      </c>
      <c r="T3697" s="181">
        <f t="shared" si="171"/>
        <v>13723.829516350786</v>
      </c>
      <c r="U3697" s="226">
        <f t="shared" si="172"/>
        <v>900.36978372336353</v>
      </c>
    </row>
    <row r="3698" spans="1:21" x14ac:dyDescent="0.25">
      <c r="A3698" s="156" t="s">
        <v>17196</v>
      </c>
      <c r="B3698" s="156" t="s">
        <v>402</v>
      </c>
      <c r="C3698" s="223">
        <v>0.38767290115356445</v>
      </c>
      <c r="D3698" s="221">
        <v>1.3551822900772095</v>
      </c>
      <c r="E3698" s="221">
        <v>0.97978180646896362</v>
      </c>
      <c r="F3698" s="221">
        <v>4.3303418159484863</v>
      </c>
      <c r="G3698" s="221">
        <v>17.660919189453125</v>
      </c>
      <c r="H3698" s="221">
        <v>2.9447059631347656</v>
      </c>
      <c r="I3698" s="221">
        <v>0.49308070540428162</v>
      </c>
      <c r="J3698" s="221">
        <v>6.7283004522323608E-2</v>
      </c>
      <c r="K3698" s="180">
        <v>726.27105712890625</v>
      </c>
      <c r="L3698" s="181">
        <v>193.90731811523437</v>
      </c>
      <c r="M3698" s="181">
        <v>200.07708740234375</v>
      </c>
      <c r="N3698" s="181">
        <v>282.92840576171875</v>
      </c>
      <c r="O3698" s="181">
        <v>914.008544921875</v>
      </c>
      <c r="P3698" s="181">
        <v>770.34088134765625</v>
      </c>
      <c r="Q3698" s="181">
        <v>274.11444091796875</v>
      </c>
      <c r="R3698" s="181">
        <v>740.37335205078125</v>
      </c>
      <c r="S3698" s="226">
        <f t="shared" si="173"/>
        <v>4102.0210876464844</v>
      </c>
      <c r="T3698" s="181">
        <f t="shared" si="171"/>
        <v>20561.177490454269</v>
      </c>
      <c r="U3698" s="226">
        <f t="shared" si="172"/>
        <v>1348.9429395870682</v>
      </c>
    </row>
    <row r="3699" spans="1:21" x14ac:dyDescent="0.25">
      <c r="A3699" s="156" t="s">
        <v>17197</v>
      </c>
      <c r="B3699" s="156" t="s">
        <v>402</v>
      </c>
      <c r="C3699" s="223">
        <v>-1.1019668579101563</v>
      </c>
      <c r="D3699" s="221">
        <v>-0.13445740938186646</v>
      </c>
      <c r="E3699" s="221">
        <v>-0.50985771417617798</v>
      </c>
      <c r="F3699" s="221">
        <v>2.8407025337219238</v>
      </c>
      <c r="G3699" s="221">
        <v>7.0095429420471191</v>
      </c>
      <c r="H3699" s="221">
        <v>1.4550660848617554</v>
      </c>
      <c r="I3699" s="221">
        <v>-0.99655908346176147</v>
      </c>
      <c r="J3699" s="221">
        <v>-1.4223567247390747</v>
      </c>
      <c r="K3699" s="180">
        <v>267.6094970703125</v>
      </c>
      <c r="L3699" s="181">
        <v>140.03938293457031</v>
      </c>
      <c r="M3699" s="181">
        <v>110.30499267578125</v>
      </c>
      <c r="N3699" s="181">
        <v>95.917388916015625</v>
      </c>
      <c r="O3699" s="181">
        <v>332.83334350585937</v>
      </c>
      <c r="P3699" s="181">
        <v>383.6695556640625</v>
      </c>
      <c r="Q3699" s="181">
        <v>140.99856567382812</v>
      </c>
      <c r="R3699" s="181">
        <v>325.15994262695312</v>
      </c>
      <c r="S3699" s="226">
        <f t="shared" si="173"/>
        <v>1796.5326690673828</v>
      </c>
      <c r="T3699" s="181">
        <f t="shared" si="171"/>
        <v>2190.774128721162</v>
      </c>
      <c r="U3699" s="226">
        <f t="shared" si="172"/>
        <v>143.72860185368356</v>
      </c>
    </row>
    <row r="3700" spans="1:21" x14ac:dyDescent="0.25">
      <c r="A3700" s="156" t="s">
        <v>17286</v>
      </c>
      <c r="B3700" s="156" t="s">
        <v>402</v>
      </c>
      <c r="C3700" s="223">
        <v>-2.3866512775421143</v>
      </c>
      <c r="D3700" s="221">
        <v>-1.1998026371002197</v>
      </c>
      <c r="E3700" s="221">
        <v>-1.7945424318313599</v>
      </c>
      <c r="F3700" s="221">
        <v>1.5560178756713867</v>
      </c>
      <c r="G3700" s="221">
        <v>5.7248587608337402</v>
      </c>
      <c r="H3700" s="221">
        <v>0.1703815758228302</v>
      </c>
      <c r="I3700" s="221">
        <v>-2.2812435626983643</v>
      </c>
      <c r="J3700" s="221">
        <v>-2.6716153621673584</v>
      </c>
      <c r="K3700" s="180">
        <v>202</v>
      </c>
      <c r="L3700" s="181">
        <v>47</v>
      </c>
      <c r="M3700" s="181">
        <v>33</v>
      </c>
      <c r="N3700" s="181">
        <v>18</v>
      </c>
      <c r="O3700" s="181">
        <v>195</v>
      </c>
      <c r="P3700" s="181">
        <v>286</v>
      </c>
      <c r="Q3700" s="181">
        <v>93</v>
      </c>
      <c r="R3700" s="181">
        <v>291</v>
      </c>
      <c r="S3700" s="226">
        <f t="shared" si="173"/>
        <v>1165</v>
      </c>
      <c r="T3700" s="181">
        <f t="shared" si="171"/>
        <v>-394.22499316930771</v>
      </c>
      <c r="U3700" s="226">
        <f t="shared" si="172"/>
        <v>-25.863646252330891</v>
      </c>
    </row>
    <row r="3701" spans="1:21" x14ac:dyDescent="0.25">
      <c r="A3701" s="156" t="s">
        <v>15451</v>
      </c>
      <c r="B3701" s="156" t="s">
        <v>402</v>
      </c>
      <c r="C3701" s="223">
        <v>-1.1889854669570923</v>
      </c>
      <c r="D3701" s="221">
        <v>-0.22147618234157562</v>
      </c>
      <c r="E3701" s="221">
        <v>-0.59687656164169312</v>
      </c>
      <c r="F3701" s="221">
        <v>2.7536838054656982</v>
      </c>
      <c r="G3701" s="221">
        <v>6.9225239753723145</v>
      </c>
      <c r="H3701" s="221">
        <v>1.3680473566055298</v>
      </c>
      <c r="I3701" s="221">
        <v>-1.0835777521133423</v>
      </c>
      <c r="J3701" s="221">
        <v>-1.5093754529953003</v>
      </c>
      <c r="K3701" s="180">
        <v>18.625240325927734</v>
      </c>
      <c r="L3701" s="181">
        <v>7.512305736541748</v>
      </c>
      <c r="M3701" s="181">
        <v>6.0041890144348145</v>
      </c>
      <c r="N3701" s="181">
        <v>4.4206666946411133</v>
      </c>
      <c r="O3701" s="181">
        <v>20.387851715087891</v>
      </c>
      <c r="P3701" s="181">
        <v>24.685983657836914</v>
      </c>
      <c r="Q3701" s="181">
        <v>7.1164250373840332</v>
      </c>
      <c r="R3701" s="181">
        <v>20.359573364257813</v>
      </c>
      <c r="S3701" s="226">
        <f t="shared" si="173"/>
        <v>109.11223554611206</v>
      </c>
      <c r="T3701" s="181">
        <f t="shared" si="171"/>
        <v>121.2459686085721</v>
      </c>
      <c r="U3701" s="226">
        <f t="shared" si="172"/>
        <v>7.9545003385073709</v>
      </c>
    </row>
    <row r="3702" spans="1:21" x14ac:dyDescent="0.25">
      <c r="A3702" s="156" t="s">
        <v>17156</v>
      </c>
      <c r="B3702" s="156" t="s">
        <v>402</v>
      </c>
      <c r="C3702" s="223">
        <v>-1.2544903755187988</v>
      </c>
      <c r="D3702" s="221">
        <v>-0.28698098659515381</v>
      </c>
      <c r="E3702" s="221">
        <v>-0.66238135099411011</v>
      </c>
      <c r="F3702" s="221">
        <v>2.6881787776947021</v>
      </c>
      <c r="G3702" s="221">
        <v>6.8570194244384766</v>
      </c>
      <c r="H3702" s="221">
        <v>1.3025425672531128</v>
      </c>
      <c r="I3702" s="221">
        <v>-1.1490825414657593</v>
      </c>
      <c r="J3702" s="221">
        <v>-1.4900060892105103</v>
      </c>
      <c r="K3702" s="180">
        <v>939.5540771484375</v>
      </c>
      <c r="L3702" s="181">
        <v>382.49072265625</v>
      </c>
      <c r="M3702" s="181">
        <v>290.30062866210937</v>
      </c>
      <c r="N3702" s="181">
        <v>258.26296997070312</v>
      </c>
      <c r="O3702" s="181">
        <v>1063.7818603515625</v>
      </c>
      <c r="P3702" s="181">
        <v>1461.3106689453125</v>
      </c>
      <c r="Q3702" s="181">
        <v>483.83441162109375</v>
      </c>
      <c r="R3702" s="181">
        <v>1579.0001220703125</v>
      </c>
      <c r="S3702" s="226">
        <f t="shared" si="173"/>
        <v>6458.5354614257812</v>
      </c>
      <c r="T3702" s="181">
        <f t="shared" si="171"/>
        <v>5502.6449582937475</v>
      </c>
      <c r="U3702" s="226">
        <f t="shared" si="172"/>
        <v>361.00821895977577</v>
      </c>
    </row>
    <row r="3703" spans="1:21" x14ac:dyDescent="0.25">
      <c r="A3703" s="156" t="s">
        <v>17226</v>
      </c>
      <c r="B3703" s="156" t="s">
        <v>402</v>
      </c>
      <c r="C3703" s="223">
        <v>-1.3768123388290405</v>
      </c>
      <c r="D3703" s="221">
        <v>-0.40930303931236267</v>
      </c>
      <c r="E3703" s="221">
        <v>-0.78470337390899658</v>
      </c>
      <c r="F3703" s="221">
        <v>2.56585693359375</v>
      </c>
      <c r="G3703" s="221">
        <v>6.7346973419189453</v>
      </c>
      <c r="H3703" s="221">
        <v>1.1802204847335815</v>
      </c>
      <c r="I3703" s="221">
        <v>-1.2714046239852905</v>
      </c>
      <c r="J3703" s="221">
        <v>-1.6972023248672485</v>
      </c>
      <c r="K3703" s="180">
        <v>34.235370635986328</v>
      </c>
      <c r="L3703" s="181">
        <v>14.077659606933594</v>
      </c>
      <c r="M3703" s="181">
        <v>11.692408561706543</v>
      </c>
      <c r="N3703" s="181">
        <v>9.8683919906616211</v>
      </c>
      <c r="O3703" s="181">
        <v>36.480312347412109</v>
      </c>
      <c r="P3703" s="181">
        <v>43.916683197021484</v>
      </c>
      <c r="Q3703" s="181">
        <v>13.18903636932373</v>
      </c>
      <c r="R3703" s="181">
        <v>48.336414337158203</v>
      </c>
      <c r="S3703" s="226">
        <f t="shared" si="173"/>
        <v>211.79627704620361</v>
      </c>
      <c r="T3703" s="181">
        <f t="shared" si="171"/>
        <v>161.95805510016157</v>
      </c>
      <c r="U3703" s="226">
        <f t="shared" si="172"/>
        <v>10.625470016882261</v>
      </c>
    </row>
    <row r="3704" spans="1:21" x14ac:dyDescent="0.25">
      <c r="A3704" s="156" t="s">
        <v>17157</v>
      </c>
      <c r="B3704" s="156" t="s">
        <v>402</v>
      </c>
      <c r="C3704" s="223">
        <v>-1.5863188505172729</v>
      </c>
      <c r="D3704" s="221">
        <v>-0.61880940198898315</v>
      </c>
      <c r="E3704" s="221">
        <v>-0.99420976638793945</v>
      </c>
      <c r="F3704" s="221">
        <v>2.3563504219055176</v>
      </c>
      <c r="G3704" s="221">
        <v>6.5251913070678711</v>
      </c>
      <c r="H3704" s="221">
        <v>0.9707140326499939</v>
      </c>
      <c r="I3704" s="221">
        <v>-1.4809110164642334</v>
      </c>
      <c r="J3704" s="221">
        <v>-1.9067087173461914</v>
      </c>
      <c r="K3704" s="180">
        <v>6.9096827507019043</v>
      </c>
      <c r="L3704" s="181">
        <v>2.5816886425018311</v>
      </c>
      <c r="M3704" s="181">
        <v>1.8618373870849609</v>
      </c>
      <c r="N3704" s="181">
        <v>1.6396610736846924</v>
      </c>
      <c r="O3704" s="181">
        <v>7.5228891372680664</v>
      </c>
      <c r="P3704" s="181">
        <v>10.526712417602539</v>
      </c>
      <c r="Q3704" s="181">
        <v>3.5637078285217285</v>
      </c>
      <c r="R3704" s="181">
        <v>8.1627569198608398</v>
      </c>
      <c r="S3704" s="226">
        <f t="shared" si="173"/>
        <v>42.768936157226563</v>
      </c>
      <c r="T3704" s="181">
        <f t="shared" si="171"/>
        <v>27.919210250152489</v>
      </c>
      <c r="U3704" s="226">
        <f t="shared" si="172"/>
        <v>1.8316763017718607</v>
      </c>
    </row>
    <row r="3705" spans="1:21" x14ac:dyDescent="0.25">
      <c r="A3705" s="156" t="s">
        <v>17287</v>
      </c>
      <c r="B3705" s="156" t="s">
        <v>402</v>
      </c>
      <c r="C3705" s="223">
        <v>-1.7008775472640991</v>
      </c>
      <c r="D3705" s="221">
        <v>-0.73336821794509888</v>
      </c>
      <c r="E3705" s="221">
        <v>-1.1087684631347656</v>
      </c>
      <c r="F3705" s="221">
        <v>11.133772850036621</v>
      </c>
      <c r="G3705" s="221">
        <v>20.756885528564453</v>
      </c>
      <c r="H3705" s="221">
        <v>3.8763251304626465</v>
      </c>
      <c r="I3705" s="221">
        <v>15.708370208740234</v>
      </c>
      <c r="J3705" s="221">
        <v>-1.1623150110244751</v>
      </c>
      <c r="K3705" s="180">
        <v>1335</v>
      </c>
      <c r="L3705" s="181">
        <v>348</v>
      </c>
      <c r="M3705" s="181">
        <v>220</v>
      </c>
      <c r="N3705" s="181">
        <v>244</v>
      </c>
      <c r="O3705" s="181">
        <v>1356</v>
      </c>
      <c r="P3705" s="181">
        <v>1685</v>
      </c>
      <c r="Q3705" s="181">
        <v>587</v>
      </c>
      <c r="R3705" s="181">
        <v>1510</v>
      </c>
      <c r="S3705" s="226">
        <f t="shared" si="173"/>
        <v>7285</v>
      </c>
      <c r="T3705" s="181">
        <f t="shared" si="171"/>
        <v>42090.490115523338</v>
      </c>
      <c r="U3705" s="226">
        <f t="shared" si="172"/>
        <v>2761.4016508273462</v>
      </c>
    </row>
    <row r="3706" spans="1:21" x14ac:dyDescent="0.25">
      <c r="A3706" s="156" t="s">
        <v>17272</v>
      </c>
      <c r="B3706" s="156" t="s">
        <v>402</v>
      </c>
      <c r="C3706" s="223">
        <v>-0.70474851131439209</v>
      </c>
      <c r="D3706" s="221">
        <v>0.26276087760925293</v>
      </c>
      <c r="E3706" s="221">
        <v>21.604227066040039</v>
      </c>
      <c r="F3706" s="221">
        <v>22.679912567138672</v>
      </c>
      <c r="G3706" s="221">
        <v>32.207427978515625</v>
      </c>
      <c r="H3706" s="221">
        <v>1.9030935764312744</v>
      </c>
      <c r="I3706" s="221">
        <v>-0.59934073686599731</v>
      </c>
      <c r="J3706" s="221">
        <v>-1.0251384973526001</v>
      </c>
      <c r="K3706" s="180">
        <v>1164.5318603515625</v>
      </c>
      <c r="L3706" s="181">
        <v>567.31048583984375</v>
      </c>
      <c r="M3706" s="181">
        <v>271.19235229492187</v>
      </c>
      <c r="N3706" s="181">
        <v>261.2220458984375</v>
      </c>
      <c r="O3706" s="181">
        <v>1220.3656005859375</v>
      </c>
      <c r="P3706" s="181">
        <v>1217.37451171875</v>
      </c>
      <c r="Q3706" s="181">
        <v>417.755859375</v>
      </c>
      <c r="R3706" s="181">
        <v>1033.9207763671875</v>
      </c>
      <c r="S3706" s="226">
        <f t="shared" si="173"/>
        <v>6153.6734924316406</v>
      </c>
      <c r="T3706" s="181">
        <f t="shared" si="171"/>
        <v>51423.083931351997</v>
      </c>
      <c r="U3706" s="226">
        <f t="shared" si="172"/>
        <v>3373.678673470657</v>
      </c>
    </row>
    <row r="3707" spans="1:21" x14ac:dyDescent="0.25">
      <c r="A3707" s="156" t="s">
        <v>17134</v>
      </c>
      <c r="B3707" s="156" t="s">
        <v>402</v>
      </c>
      <c r="C3707" s="223">
        <v>-2.2359511852264404</v>
      </c>
      <c r="D3707" s="221">
        <v>3.7947137355804443</v>
      </c>
      <c r="E3707" s="221">
        <v>-1.6438418626785278</v>
      </c>
      <c r="F3707" s="221">
        <v>27.521900177001953</v>
      </c>
      <c r="G3707" s="221">
        <v>9.4529781341552734</v>
      </c>
      <c r="H3707" s="221">
        <v>8.8315811157226562</v>
      </c>
      <c r="I3707" s="221">
        <v>-2.9226014614105225</v>
      </c>
      <c r="J3707" s="221">
        <v>-2.5563409328460693</v>
      </c>
      <c r="K3707" s="180">
        <v>912.345458984375</v>
      </c>
      <c r="L3707" s="181">
        <v>252.47296142578125</v>
      </c>
      <c r="M3707" s="181">
        <v>181.15754699707031</v>
      </c>
      <c r="N3707" s="181">
        <v>196.732177734375</v>
      </c>
      <c r="O3707" s="181">
        <v>1004.15380859375</v>
      </c>
      <c r="P3707" s="181">
        <v>1193.508544921875</v>
      </c>
      <c r="Q3707" s="181">
        <v>384.44744873046875</v>
      </c>
      <c r="R3707" s="181">
        <v>875.45819091796875</v>
      </c>
      <c r="S3707" s="226">
        <f t="shared" si="173"/>
        <v>5000.2761383056641</v>
      </c>
      <c r="T3707" s="181">
        <f t="shared" si="171"/>
        <v>20706.006940765677</v>
      </c>
      <c r="U3707" s="226">
        <f t="shared" si="172"/>
        <v>1358.4446650856466</v>
      </c>
    </row>
    <row r="3708" spans="1:21" x14ac:dyDescent="0.25">
      <c r="A3708" s="156" t="s">
        <v>17288</v>
      </c>
      <c r="B3708" s="156" t="s">
        <v>402</v>
      </c>
      <c r="C3708" s="223">
        <v>1.3357914686203003</v>
      </c>
      <c r="D3708" s="221">
        <v>-0.57513552904129028</v>
      </c>
      <c r="E3708" s="221">
        <v>3.9578709602355957</v>
      </c>
      <c r="F3708" s="221">
        <v>19.273288726806641</v>
      </c>
      <c r="G3708" s="221">
        <v>50.436710357666016</v>
      </c>
      <c r="H3708" s="221">
        <v>24.476037979125977</v>
      </c>
      <c r="I3708" s="221">
        <v>-4.7745160758495331E-2</v>
      </c>
      <c r="J3708" s="221">
        <v>3.550307035446167</v>
      </c>
      <c r="K3708" s="180">
        <v>1814</v>
      </c>
      <c r="L3708" s="181">
        <v>1092</v>
      </c>
      <c r="M3708" s="181">
        <v>1969</v>
      </c>
      <c r="N3708" s="181">
        <v>656</v>
      </c>
      <c r="O3708" s="181">
        <v>1878</v>
      </c>
      <c r="P3708" s="181">
        <v>1994</v>
      </c>
      <c r="Q3708" s="181">
        <v>665</v>
      </c>
      <c r="R3708" s="181">
        <v>1649</v>
      </c>
      <c r="S3708" s="226">
        <f t="shared" si="173"/>
        <v>11717</v>
      </c>
      <c r="T3708" s="181">
        <f t="shared" si="171"/>
        <v>171579.47060347348</v>
      </c>
      <c r="U3708" s="226">
        <f t="shared" si="172"/>
        <v>11256.695564059784</v>
      </c>
    </row>
    <row r="3709" spans="1:21" x14ac:dyDescent="0.25">
      <c r="A3709" s="156" t="s">
        <v>17289</v>
      </c>
      <c r="B3709" s="156" t="s">
        <v>402</v>
      </c>
      <c r="C3709" s="223">
        <v>-0.15020355582237244</v>
      </c>
      <c r="D3709" s="221">
        <v>1.3364814519882202</v>
      </c>
      <c r="E3709" s="221">
        <v>9.0632486343383789</v>
      </c>
      <c r="F3709" s="221">
        <v>12.897171974182129</v>
      </c>
      <c r="G3709" s="221">
        <v>24.979259490966797</v>
      </c>
      <c r="H3709" s="221">
        <v>5.8997292518615723</v>
      </c>
      <c r="I3709" s="221">
        <v>12.464260101318359</v>
      </c>
      <c r="J3709" s="221">
        <v>-0.47059348225593567</v>
      </c>
      <c r="K3709" s="180">
        <v>1283</v>
      </c>
      <c r="L3709" s="181">
        <v>863</v>
      </c>
      <c r="M3709" s="181">
        <v>699</v>
      </c>
      <c r="N3709" s="181">
        <v>354</v>
      </c>
      <c r="O3709" s="181">
        <v>1447</v>
      </c>
      <c r="P3709" s="181">
        <v>1454</v>
      </c>
      <c r="Q3709" s="181">
        <v>406</v>
      </c>
      <c r="R3709" s="181">
        <v>1325</v>
      </c>
      <c r="S3709" s="226">
        <f t="shared" si="173"/>
        <v>7831</v>
      </c>
      <c r="T3709" s="181">
        <f t="shared" si="171"/>
        <v>61021.630057990551</v>
      </c>
      <c r="U3709" s="226">
        <f t="shared" si="172"/>
        <v>4003.4038452824884</v>
      </c>
    </row>
    <row r="3710" spans="1:21" x14ac:dyDescent="0.25">
      <c r="A3710" s="156" t="s">
        <v>17290</v>
      </c>
      <c r="B3710" s="156" t="s">
        <v>402</v>
      </c>
      <c r="C3710" s="223">
        <v>-0.88124269247055054</v>
      </c>
      <c r="D3710" s="221">
        <v>0.44747856259346008</v>
      </c>
      <c r="E3710" s="221">
        <v>16.85716438293457</v>
      </c>
      <c r="F3710" s="221">
        <v>14.942774772644043</v>
      </c>
      <c r="G3710" s="221">
        <v>23.995418548583984</v>
      </c>
      <c r="H3710" s="221">
        <v>11.875096321105957</v>
      </c>
      <c r="I3710" s="221">
        <v>8.4604587554931641</v>
      </c>
      <c r="J3710" s="221">
        <v>-4.1284851729869843E-2</v>
      </c>
      <c r="K3710" s="180">
        <v>1622</v>
      </c>
      <c r="L3710" s="181">
        <v>597</v>
      </c>
      <c r="M3710" s="181">
        <v>416</v>
      </c>
      <c r="N3710" s="181">
        <v>439</v>
      </c>
      <c r="O3710" s="181">
        <v>1798</v>
      </c>
      <c r="P3710" s="181">
        <v>1686</v>
      </c>
      <c r="Q3710" s="181">
        <v>535</v>
      </c>
      <c r="R3710" s="181">
        <v>1970</v>
      </c>
      <c r="S3710" s="226">
        <f t="shared" si="173"/>
        <v>9063</v>
      </c>
      <c r="T3710" s="181">
        <f t="shared" si="171"/>
        <v>80020.416787192225</v>
      </c>
      <c r="U3710" s="226">
        <f t="shared" si="172"/>
        <v>5249.8440956511877</v>
      </c>
    </row>
    <row r="3711" spans="1:21" x14ac:dyDescent="0.25">
      <c r="A3711" s="156" t="s">
        <v>17291</v>
      </c>
      <c r="B3711" s="156" t="s">
        <v>402</v>
      </c>
      <c r="C3711" s="223">
        <v>2.4754548072814941</v>
      </c>
      <c r="D3711" s="221">
        <v>3.4429643154144287</v>
      </c>
      <c r="E3711" s="221">
        <v>3.0675637722015381</v>
      </c>
      <c r="F3711" s="221">
        <v>35.142581939697266</v>
      </c>
      <c r="G3711" s="221">
        <v>47.589359283447266</v>
      </c>
      <c r="H3711" s="221">
        <v>42.321414947509766</v>
      </c>
      <c r="I3711" s="221">
        <v>2.5808625221252441</v>
      </c>
      <c r="J3711" s="221">
        <v>2.1550648212432861</v>
      </c>
      <c r="K3711" s="180">
        <v>959</v>
      </c>
      <c r="L3711" s="181">
        <v>438</v>
      </c>
      <c r="M3711" s="181">
        <v>570</v>
      </c>
      <c r="N3711" s="181">
        <v>345</v>
      </c>
      <c r="O3711" s="181">
        <v>1143</v>
      </c>
      <c r="P3711" s="181">
        <v>960</v>
      </c>
      <c r="Q3711" s="181">
        <v>256</v>
      </c>
      <c r="R3711" s="181">
        <v>819</v>
      </c>
      <c r="S3711" s="226">
        <f t="shared" si="173"/>
        <v>5490</v>
      </c>
      <c r="T3711" s="181">
        <f t="shared" si="171"/>
        <v>115203.57655453682</v>
      </c>
      <c r="U3711" s="226">
        <f t="shared" si="172"/>
        <v>7558.0813054392502</v>
      </c>
    </row>
    <row r="3712" spans="1:21" x14ac:dyDescent="0.25">
      <c r="A3712" s="156" t="s">
        <v>17292</v>
      </c>
      <c r="B3712" s="156" t="s">
        <v>402</v>
      </c>
      <c r="C3712" s="223">
        <v>-1.4466239213943481</v>
      </c>
      <c r="D3712" s="221">
        <v>6.2408572994172573E-3</v>
      </c>
      <c r="E3712" s="221">
        <v>0.5780453085899353</v>
      </c>
      <c r="F3712" s="221">
        <v>40.652080535888672</v>
      </c>
      <c r="G3712" s="221">
        <v>51.398036956787109</v>
      </c>
      <c r="H3712" s="221">
        <v>19.35137939453125</v>
      </c>
      <c r="I3712" s="221">
        <v>-1.3412160873413086</v>
      </c>
      <c r="J3712" s="221">
        <v>0.9358479380607605</v>
      </c>
      <c r="K3712" s="180">
        <v>1487</v>
      </c>
      <c r="L3712" s="181">
        <v>531</v>
      </c>
      <c r="M3712" s="181">
        <v>615</v>
      </c>
      <c r="N3712" s="181">
        <v>508</v>
      </c>
      <c r="O3712" s="181">
        <v>1874</v>
      </c>
      <c r="P3712" s="181">
        <v>1731</v>
      </c>
      <c r="Q3712" s="181">
        <v>561</v>
      </c>
      <c r="R3712" s="181">
        <v>1879</v>
      </c>
      <c r="S3712" s="226">
        <f t="shared" si="173"/>
        <v>9186</v>
      </c>
      <c r="T3712" s="181">
        <f t="shared" si="171"/>
        <v>149682.13394069718</v>
      </c>
      <c r="U3712" s="226">
        <f t="shared" si="172"/>
        <v>9820.0921545164074</v>
      </c>
    </row>
    <row r="3713" spans="1:21" x14ac:dyDescent="0.25">
      <c r="A3713" s="156" t="s">
        <v>17293</v>
      </c>
      <c r="B3713" s="156" t="s">
        <v>402</v>
      </c>
      <c r="C3713" s="223">
        <v>0.16122154891490936</v>
      </c>
      <c r="D3713" s="221">
        <v>19.727016448974609</v>
      </c>
      <c r="E3713" s="221">
        <v>15.454892158508301</v>
      </c>
      <c r="F3713" s="221">
        <v>31.745389938354492</v>
      </c>
      <c r="G3713" s="221">
        <v>107.13845062255859</v>
      </c>
      <c r="H3713" s="221">
        <v>89.052597045898437</v>
      </c>
      <c r="I3713" s="221">
        <v>1.2790340185165405</v>
      </c>
      <c r="J3713" s="221">
        <v>0.85323625802993774</v>
      </c>
      <c r="K3713" s="180">
        <v>287</v>
      </c>
      <c r="L3713" s="181">
        <v>127</v>
      </c>
      <c r="M3713" s="181">
        <v>371</v>
      </c>
      <c r="N3713" s="181">
        <v>334</v>
      </c>
      <c r="O3713" s="181">
        <v>651</v>
      </c>
      <c r="P3713" s="181">
        <v>408</v>
      </c>
      <c r="Q3713" s="181">
        <v>94</v>
      </c>
      <c r="R3713" s="181">
        <v>468</v>
      </c>
      <c r="S3713" s="226">
        <f t="shared" si="173"/>
        <v>2740</v>
      </c>
      <c r="T3713" s="181">
        <f t="shared" si="171"/>
        <v>125488.46162028611</v>
      </c>
      <c r="U3713" s="226">
        <f t="shared" si="172"/>
        <v>8232.834640959456</v>
      </c>
    </row>
    <row r="3714" spans="1:21" x14ac:dyDescent="0.25">
      <c r="A3714" s="156" t="s">
        <v>17294</v>
      </c>
      <c r="B3714" s="156" t="s">
        <v>402</v>
      </c>
      <c r="C3714" s="223">
        <v>2.5856096744537354</v>
      </c>
      <c r="D3714" s="221">
        <v>3.5531191825866699</v>
      </c>
      <c r="E3714" s="221">
        <v>22.561981201171875</v>
      </c>
      <c r="F3714" s="221">
        <v>29.934467315673828</v>
      </c>
      <c r="G3714" s="221">
        <v>34.586544036865234</v>
      </c>
      <c r="H3714" s="221">
        <v>41.0032958984375</v>
      </c>
      <c r="I3714" s="221">
        <v>2.6910176277160645</v>
      </c>
      <c r="J3714" s="221">
        <v>2.2652199268341064</v>
      </c>
      <c r="K3714" s="180">
        <v>885</v>
      </c>
      <c r="L3714" s="181">
        <v>628</v>
      </c>
      <c r="M3714" s="181">
        <v>262</v>
      </c>
      <c r="N3714" s="181">
        <v>274</v>
      </c>
      <c r="O3714" s="181">
        <v>861</v>
      </c>
      <c r="P3714" s="181">
        <v>778</v>
      </c>
      <c r="Q3714" s="181">
        <v>308</v>
      </c>
      <c r="R3714" s="181">
        <v>952</v>
      </c>
      <c r="S3714" s="226">
        <f t="shared" si="173"/>
        <v>4948</v>
      </c>
      <c r="T3714" s="181">
        <f t="shared" si="171"/>
        <v>83297.807952165604</v>
      </c>
      <c r="U3714" s="226">
        <f t="shared" si="172"/>
        <v>5464.8616292680426</v>
      </c>
    </row>
    <row r="3715" spans="1:21" x14ac:dyDescent="0.25">
      <c r="A3715" s="156" t="s">
        <v>17162</v>
      </c>
      <c r="B3715" s="156" t="s">
        <v>402</v>
      </c>
      <c r="C3715" s="223">
        <v>-1.975386381149292</v>
      </c>
      <c r="D3715" s="221">
        <v>-1.007876992225647</v>
      </c>
      <c r="E3715" s="221">
        <v>-1.383277416229248</v>
      </c>
      <c r="F3715" s="221">
        <v>1.9672828912734985</v>
      </c>
      <c r="G3715" s="221">
        <v>18.746404647827148</v>
      </c>
      <c r="H3715" s="221">
        <v>0.58164656162261963</v>
      </c>
      <c r="I3715" s="221">
        <v>-1.869978666305542</v>
      </c>
      <c r="J3715" s="221">
        <v>-2.2957761287689209</v>
      </c>
      <c r="K3715" s="180">
        <v>468.49462890625</v>
      </c>
      <c r="L3715" s="181">
        <v>184.34500122070312</v>
      </c>
      <c r="M3715" s="181">
        <v>88.062904357910156</v>
      </c>
      <c r="N3715" s="181">
        <v>54.011913299560547</v>
      </c>
      <c r="O3715" s="181">
        <v>402.74099731445312</v>
      </c>
      <c r="P3715" s="181">
        <v>645.20751953125</v>
      </c>
      <c r="Q3715" s="181">
        <v>192.564208984375</v>
      </c>
      <c r="R3715" s="181">
        <v>467.90756225585937</v>
      </c>
      <c r="S3715" s="226">
        <f t="shared" si="173"/>
        <v>2503.3347358703613</v>
      </c>
      <c r="T3715" s="181">
        <f t="shared" si="171"/>
        <v>5364.11275581054</v>
      </c>
      <c r="U3715" s="226">
        <f t="shared" si="172"/>
        <v>351.91963264063492</v>
      </c>
    </row>
    <row r="3716" spans="1:21" x14ac:dyDescent="0.25">
      <c r="A3716" s="156" t="s">
        <v>17135</v>
      </c>
      <c r="B3716" s="156" t="s">
        <v>402</v>
      </c>
      <c r="C3716" s="223">
        <v>-2.2476639747619629</v>
      </c>
      <c r="D3716" s="221">
        <v>5.3611907958984375</v>
      </c>
      <c r="E3716" s="221">
        <v>-1.6555550098419189</v>
      </c>
      <c r="F3716" s="221">
        <v>22.96955680847168</v>
      </c>
      <c r="G3716" s="221">
        <v>5.8638458251953125</v>
      </c>
      <c r="H3716" s="221">
        <v>0.30936887860298157</v>
      </c>
      <c r="I3716" s="221">
        <v>-2.1422562599182129</v>
      </c>
      <c r="J3716" s="221">
        <v>-2.5680539608001709</v>
      </c>
      <c r="K3716" s="180">
        <v>1092.0399169921875</v>
      </c>
      <c r="L3716" s="181">
        <v>368.31024169921875</v>
      </c>
      <c r="M3716" s="181">
        <v>209.93684387207031</v>
      </c>
      <c r="N3716" s="181">
        <v>215.46150207519531</v>
      </c>
      <c r="O3716" s="181">
        <v>1131.63330078125</v>
      </c>
      <c r="P3716" s="181">
        <v>1383.0050048828125</v>
      </c>
      <c r="Q3716" s="181">
        <v>515.63433837890625</v>
      </c>
      <c r="R3716" s="181">
        <v>1584.6549072265625</v>
      </c>
      <c r="S3716" s="226">
        <f t="shared" si="173"/>
        <v>6500.6760559082031</v>
      </c>
      <c r="T3716" s="181">
        <f t="shared" si="171"/>
        <v>6011.0176294150588</v>
      </c>
      <c r="U3716" s="226">
        <f t="shared" si="172"/>
        <v>394.36067290880106</v>
      </c>
    </row>
    <row r="3717" spans="1:21" x14ac:dyDescent="0.25">
      <c r="A3717" s="156" t="s">
        <v>17164</v>
      </c>
      <c r="B3717" s="156" t="s">
        <v>402</v>
      </c>
      <c r="C3717" s="223">
        <v>0.11927171796560287</v>
      </c>
      <c r="D3717" s="221">
        <v>1.0867810249328613</v>
      </c>
      <c r="E3717" s="221">
        <v>0.71138066053390503</v>
      </c>
      <c r="F3717" s="221">
        <v>4.0619411468505859</v>
      </c>
      <c r="G3717" s="221">
        <v>8.2307815551757813</v>
      </c>
      <c r="H3717" s="221">
        <v>2.676304817199707</v>
      </c>
      <c r="I3717" s="221">
        <v>0.22467948496341705</v>
      </c>
      <c r="J3717" s="221">
        <v>-0.20111820101737976</v>
      </c>
      <c r="K3717" s="180">
        <v>79.768203735351563</v>
      </c>
      <c r="L3717" s="181">
        <v>22.423450469970703</v>
      </c>
      <c r="M3717" s="181">
        <v>22.479368209838867</v>
      </c>
      <c r="N3717" s="181">
        <v>25.610822677612305</v>
      </c>
      <c r="O3717" s="181">
        <v>93.272605895996094</v>
      </c>
      <c r="P3717" s="181">
        <v>75.7979736328125</v>
      </c>
      <c r="Q3717" s="181">
        <v>18.453212738037109</v>
      </c>
      <c r="R3717" s="181">
        <v>43.197296142578125</v>
      </c>
      <c r="S3717" s="226">
        <f t="shared" si="173"/>
        <v>381.00293350219727</v>
      </c>
      <c r="T3717" s="181">
        <f t="shared" ref="T3717:T3780" si="174">SUMPRODUCT(C3717:J3717,K3717:R3717)</f>
        <v>1119.9277354515284</v>
      </c>
      <c r="U3717" s="226">
        <f t="shared" ref="U3717:U3780" si="175">(T3717/$T$10045)*$S$10045</f>
        <v>73.474323748551811</v>
      </c>
    </row>
    <row r="3718" spans="1:21" x14ac:dyDescent="0.25">
      <c r="A3718" s="156" t="s">
        <v>17171</v>
      </c>
      <c r="B3718" s="156" t="s">
        <v>402</v>
      </c>
      <c r="C3718" s="223">
        <v>-1.8277791738510132</v>
      </c>
      <c r="D3718" s="221">
        <v>-1.1723835468292236</v>
      </c>
      <c r="E3718" s="221">
        <v>-1.5477838516235352</v>
      </c>
      <c r="F3718" s="221">
        <v>15.586470603942871</v>
      </c>
      <c r="G3718" s="221">
        <v>9.7735319137573242</v>
      </c>
      <c r="H3718" s="221">
        <v>6.468834400177002</v>
      </c>
      <c r="I3718" s="221">
        <v>7.0605559349060059</v>
      </c>
      <c r="J3718" s="221">
        <v>-2.4602828025817871</v>
      </c>
      <c r="K3718" s="180">
        <v>1249.002197265625</v>
      </c>
      <c r="L3718" s="181">
        <v>390.68313598632812</v>
      </c>
      <c r="M3718" s="181">
        <v>311.75726318359375</v>
      </c>
      <c r="N3718" s="181">
        <v>301.89151000976563</v>
      </c>
      <c r="O3718" s="181">
        <v>1335.8206787109375</v>
      </c>
      <c r="P3718" s="181">
        <v>1680.134765625</v>
      </c>
      <c r="Q3718" s="181">
        <v>558.400634765625</v>
      </c>
      <c r="R3718" s="181">
        <v>1459.142333984375</v>
      </c>
      <c r="S3718" s="226">
        <f t="shared" ref="S3718:S3781" si="176">SUM(K3718:R3718)</f>
        <v>7286.83251953125</v>
      </c>
      <c r="T3718" s="181">
        <f t="shared" si="174"/>
        <v>25758.87533213049</v>
      </c>
      <c r="U3718" s="226">
        <f t="shared" si="175"/>
        <v>1689.9447041451142</v>
      </c>
    </row>
    <row r="3719" spans="1:21" x14ac:dyDescent="0.25">
      <c r="A3719" s="156" t="s">
        <v>17172</v>
      </c>
      <c r="B3719" s="156" t="s">
        <v>402</v>
      </c>
      <c r="C3719" s="223">
        <v>-1.2649092674255371</v>
      </c>
      <c r="D3719" s="221">
        <v>-0.29739981889724731</v>
      </c>
      <c r="E3719" s="221">
        <v>-0.67280024290084839</v>
      </c>
      <c r="F3719" s="221">
        <v>-2.0619053840637207</v>
      </c>
      <c r="G3719" s="221">
        <v>6.8536138534545898</v>
      </c>
      <c r="H3719" s="221">
        <v>1.298210620880127</v>
      </c>
      <c r="I3719" s="221">
        <v>-1.1314468383789062</v>
      </c>
      <c r="J3719" s="221">
        <v>-0.80479615926742554</v>
      </c>
      <c r="K3719" s="180">
        <v>1543.98828125</v>
      </c>
      <c r="L3719" s="181">
        <v>548.1392822265625</v>
      </c>
      <c r="M3719" s="181">
        <v>355.72738647460937</v>
      </c>
      <c r="N3719" s="181">
        <v>285.33279418945312</v>
      </c>
      <c r="O3719" s="181">
        <v>1469.8392333984375</v>
      </c>
      <c r="P3719" s="181">
        <v>2162.522216796875</v>
      </c>
      <c r="Q3719" s="181">
        <v>734.91961669921875</v>
      </c>
      <c r="R3719" s="181">
        <v>1818.057861328125</v>
      </c>
      <c r="S3719" s="226">
        <f t="shared" si="176"/>
        <v>8918.5266723632812</v>
      </c>
      <c r="T3719" s="181">
        <f t="shared" si="174"/>
        <v>7642.7470755757731</v>
      </c>
      <c r="U3719" s="226">
        <f t="shared" si="175"/>
        <v>501.41241723310833</v>
      </c>
    </row>
    <row r="3720" spans="1:21" x14ac:dyDescent="0.25">
      <c r="A3720" s="156" t="s">
        <v>17295</v>
      </c>
      <c r="B3720" s="156" t="s">
        <v>402</v>
      </c>
      <c r="C3720" s="223">
        <v>-2.3983485698699951</v>
      </c>
      <c r="D3720" s="221">
        <v>-1.4308391809463501</v>
      </c>
      <c r="E3720" s="221">
        <v>-1.8062396049499512</v>
      </c>
      <c r="F3720" s="221">
        <v>1.5443207025527954</v>
      </c>
      <c r="G3720" s="221">
        <v>5.7131609916687012</v>
      </c>
      <c r="H3720" s="221">
        <v>0.15868432819843292</v>
      </c>
      <c r="I3720" s="221">
        <v>-2.292940616607666</v>
      </c>
      <c r="J3720" s="221">
        <v>-2.718738317489624</v>
      </c>
      <c r="K3720" s="180">
        <v>481</v>
      </c>
      <c r="L3720" s="181">
        <v>143</v>
      </c>
      <c r="M3720" s="181">
        <v>101</v>
      </c>
      <c r="N3720" s="181">
        <v>88</v>
      </c>
      <c r="O3720" s="181">
        <v>438</v>
      </c>
      <c r="P3720" s="181">
        <v>788</v>
      </c>
      <c r="Q3720" s="181">
        <v>241</v>
      </c>
      <c r="R3720" s="181">
        <v>584</v>
      </c>
      <c r="S3720" s="226">
        <f t="shared" si="176"/>
        <v>2864</v>
      </c>
      <c r="T3720" s="181">
        <f t="shared" si="174"/>
        <v>-917.67974430322647</v>
      </c>
      <c r="U3720" s="226">
        <f t="shared" si="175"/>
        <v>-60.205579785234065</v>
      </c>
    </row>
    <row r="3721" spans="1:21" x14ac:dyDescent="0.25">
      <c r="A3721" s="156" t="s">
        <v>17175</v>
      </c>
      <c r="B3721" s="156" t="s">
        <v>402</v>
      </c>
      <c r="C3721" s="223">
        <v>-1.1331398487091064</v>
      </c>
      <c r="D3721" s="221">
        <v>-0.16563038527965546</v>
      </c>
      <c r="E3721" s="221">
        <v>-0.54103076457977295</v>
      </c>
      <c r="F3721" s="221">
        <v>2.8095295429229736</v>
      </c>
      <c r="G3721" s="221">
        <v>6.978370189666748</v>
      </c>
      <c r="H3721" s="221">
        <v>1.4238930940628052</v>
      </c>
      <c r="I3721" s="221">
        <v>-1.0277320146560669</v>
      </c>
      <c r="J3721" s="221">
        <v>-1.4535297155380249</v>
      </c>
      <c r="K3721" s="180">
        <v>60.35552978515625</v>
      </c>
      <c r="L3721" s="181">
        <v>21.805868148803711</v>
      </c>
      <c r="M3721" s="181">
        <v>19.858917236328125</v>
      </c>
      <c r="N3721" s="181">
        <v>17.96759033203125</v>
      </c>
      <c r="O3721" s="181">
        <v>66.25201416015625</v>
      </c>
      <c r="P3721" s="181">
        <v>75.764266967773438</v>
      </c>
      <c r="Q3721" s="181">
        <v>20.860206604003906</v>
      </c>
      <c r="R3721" s="181">
        <v>62.135601043701172</v>
      </c>
      <c r="S3721" s="226">
        <f t="shared" si="176"/>
        <v>344.9999942779541</v>
      </c>
      <c r="T3721" s="181">
        <f t="shared" si="174"/>
        <v>426.1898729081754</v>
      </c>
      <c r="U3721" s="226">
        <f t="shared" si="175"/>
        <v>27.96074399191869</v>
      </c>
    </row>
    <row r="3722" spans="1:21" x14ac:dyDescent="0.25">
      <c r="A3722" s="156" t="s">
        <v>17176</v>
      </c>
      <c r="B3722" s="156" t="s">
        <v>402</v>
      </c>
      <c r="C3722" s="223">
        <v>-0.78644746541976929</v>
      </c>
      <c r="D3722" s="221">
        <v>0.18106189370155334</v>
      </c>
      <c r="E3722" s="221">
        <v>-0.19433848559856415</v>
      </c>
      <c r="F3722" s="221">
        <v>3.1562216281890869</v>
      </c>
      <c r="G3722" s="221">
        <v>7.3250627517700195</v>
      </c>
      <c r="H3722" s="221">
        <v>1.7705854177474976</v>
      </c>
      <c r="I3722" s="221">
        <v>-0.68103969097137451</v>
      </c>
      <c r="J3722" s="221">
        <v>-1.1068373918533325</v>
      </c>
      <c r="K3722" s="180">
        <v>37.426708221435547</v>
      </c>
      <c r="L3722" s="181">
        <v>14.29898738861084</v>
      </c>
      <c r="M3722" s="181">
        <v>9.4393672943115234</v>
      </c>
      <c r="N3722" s="181">
        <v>7.9636707305908203</v>
      </c>
      <c r="O3722" s="181">
        <v>39.334938049316406</v>
      </c>
      <c r="P3722" s="181">
        <v>48.061897277832031</v>
      </c>
      <c r="Q3722" s="181">
        <v>14.375316619873047</v>
      </c>
      <c r="R3722" s="181">
        <v>32.846961975097656</v>
      </c>
      <c r="S3722" s="226">
        <f t="shared" si="176"/>
        <v>203.74784755706787</v>
      </c>
      <c r="T3722" s="181">
        <f t="shared" si="174"/>
        <v>323.53771647592504</v>
      </c>
      <c r="U3722" s="226">
        <f t="shared" si="175"/>
        <v>21.226115018604382</v>
      </c>
    </row>
    <row r="3723" spans="1:21" x14ac:dyDescent="0.25">
      <c r="A3723" s="156" t="s">
        <v>17273</v>
      </c>
      <c r="B3723" s="156" t="s">
        <v>402</v>
      </c>
      <c r="C3723" s="223">
        <v>-0.64628970623016357</v>
      </c>
      <c r="D3723" s="221">
        <v>0.32121962308883667</v>
      </c>
      <c r="E3723" s="221">
        <v>-5.4180759936571121E-2</v>
      </c>
      <c r="F3723" s="221">
        <v>3.296379566192627</v>
      </c>
      <c r="G3723" s="221">
        <v>7.4652199745178223</v>
      </c>
      <c r="H3723" s="221">
        <v>1.9107429981231689</v>
      </c>
      <c r="I3723" s="221">
        <v>-0.54088199138641357</v>
      </c>
      <c r="J3723" s="221">
        <v>-0.96667969226837158</v>
      </c>
      <c r="K3723" s="180">
        <v>11.953405380249023</v>
      </c>
      <c r="L3723" s="181">
        <v>5.3936100006103516</v>
      </c>
      <c r="M3723" s="181">
        <v>2.5591301918029785</v>
      </c>
      <c r="N3723" s="181">
        <v>1.814067006111145</v>
      </c>
      <c r="O3723" s="181">
        <v>10.835810661315918</v>
      </c>
      <c r="P3723" s="181">
        <v>16.035057067871094</v>
      </c>
      <c r="Q3723" s="181">
        <v>5.0048813819885254</v>
      </c>
      <c r="R3723" s="181">
        <v>13.929443359375</v>
      </c>
      <c r="S3723" s="226">
        <f t="shared" si="176"/>
        <v>67.525405049324036</v>
      </c>
      <c r="T3723" s="181">
        <f t="shared" si="174"/>
        <v>95.206591289149358</v>
      </c>
      <c r="U3723" s="226">
        <f t="shared" si="175"/>
        <v>6.2461529346397491</v>
      </c>
    </row>
    <row r="3724" spans="1:21" x14ac:dyDescent="0.25">
      <c r="A3724" s="156" t="s">
        <v>17183</v>
      </c>
      <c r="B3724" s="156" t="s">
        <v>402</v>
      </c>
      <c r="C3724" s="223">
        <v>-0.97097057104110718</v>
      </c>
      <c r="D3724" s="221">
        <v>-3.4611844457685947E-3</v>
      </c>
      <c r="E3724" s="221">
        <v>-0.37886154651641846</v>
      </c>
      <c r="F3724" s="221">
        <v>2.9716987609863281</v>
      </c>
      <c r="G3724" s="221">
        <v>453.58670043945313</v>
      </c>
      <c r="H3724" s="221">
        <v>1.5860623121261597</v>
      </c>
      <c r="I3724" s="221">
        <v>-0.8655627965927124</v>
      </c>
      <c r="J3724" s="221">
        <v>-1.2913604974746704</v>
      </c>
      <c r="K3724" s="180">
        <v>12.470365524291992</v>
      </c>
      <c r="L3724" s="181">
        <v>3.7007145881652832</v>
      </c>
      <c r="M3724" s="181">
        <v>2.4367380142211914</v>
      </c>
      <c r="N3724" s="181">
        <v>2.3194620609283447</v>
      </c>
      <c r="O3724" s="181">
        <v>11.375787734985352</v>
      </c>
      <c r="P3724" s="181">
        <v>13.656158447265625</v>
      </c>
      <c r="Q3724" s="181">
        <v>4.5737705230712891</v>
      </c>
      <c r="R3724" s="181">
        <v>14.529213905334473</v>
      </c>
      <c r="S3724" s="226">
        <f t="shared" si="176"/>
        <v>65.06221079826355</v>
      </c>
      <c r="T3724" s="181">
        <f t="shared" si="174"/>
        <v>5152.6925927617131</v>
      </c>
      <c r="U3724" s="226">
        <f t="shared" si="175"/>
        <v>338.04913634423042</v>
      </c>
    </row>
    <row r="3725" spans="1:21" x14ac:dyDescent="0.25">
      <c r="A3725" s="156" t="s">
        <v>16951</v>
      </c>
      <c r="B3725" s="156" t="s">
        <v>252</v>
      </c>
      <c r="C3725" s="223">
        <v>-1.3222277164459229</v>
      </c>
      <c r="D3725" s="221">
        <v>2.8481287956237793</v>
      </c>
      <c r="E3725" s="221">
        <v>12.628994941711426</v>
      </c>
      <c r="F3725" s="221">
        <v>12.630756378173828</v>
      </c>
      <c r="G3725" s="221">
        <v>39.829872131347656</v>
      </c>
      <c r="H3725" s="221">
        <v>14.349226951599121</v>
      </c>
      <c r="I3725" s="221">
        <v>3.5544197559356689</v>
      </c>
      <c r="J3725" s="221">
        <v>0.48613673448562622</v>
      </c>
      <c r="K3725" s="180">
        <v>2095.6875</v>
      </c>
      <c r="L3725" s="181">
        <v>605.1124267578125</v>
      </c>
      <c r="M3725" s="181">
        <v>656.9263916015625</v>
      </c>
      <c r="N3725" s="181">
        <v>804.96612548828125</v>
      </c>
      <c r="O3725" s="181">
        <v>2180.810546875</v>
      </c>
      <c r="P3725" s="181">
        <v>1896.7591552734375</v>
      </c>
      <c r="Q3725" s="181">
        <v>565.3267822265625</v>
      </c>
      <c r="R3725" s="181">
        <v>1283.319580078125</v>
      </c>
      <c r="S3725" s="226">
        <f t="shared" si="176"/>
        <v>10088.908508300781</v>
      </c>
      <c r="T3725" s="181">
        <f t="shared" si="174"/>
        <v>134127.82341960119</v>
      </c>
      <c r="U3725" s="226">
        <f t="shared" si="175"/>
        <v>8799.6312705364726</v>
      </c>
    </row>
    <row r="3726" spans="1:21" x14ac:dyDescent="0.25">
      <c r="A3726" s="156" t="s">
        <v>17296</v>
      </c>
      <c r="B3726" s="156" t="s">
        <v>252</v>
      </c>
      <c r="C3726" s="223">
        <v>-1.7980417013168335</v>
      </c>
      <c r="D3726" s="221">
        <v>-0.83053237199783325</v>
      </c>
      <c r="E3726" s="221">
        <v>16.372100830078125</v>
      </c>
      <c r="F3726" s="221">
        <v>2.1446273326873779</v>
      </c>
      <c r="G3726" s="221">
        <v>11.292409896850586</v>
      </c>
      <c r="H3726" s="221">
        <v>2.9895601272583008</v>
      </c>
      <c r="I3726" s="221">
        <v>-1.6926339864730835</v>
      </c>
      <c r="J3726" s="221">
        <v>-2.1184318065643311</v>
      </c>
      <c r="K3726" s="180">
        <v>1059.3800048828125</v>
      </c>
      <c r="L3726" s="181">
        <v>381.337890625</v>
      </c>
      <c r="M3726" s="181">
        <v>288.92181396484375</v>
      </c>
      <c r="N3726" s="181">
        <v>218.88017272949219</v>
      </c>
      <c r="O3726" s="181">
        <v>1087.5911865234375</v>
      </c>
      <c r="P3726" s="181">
        <v>1298.68896484375</v>
      </c>
      <c r="Q3726" s="181">
        <v>413.4403076171875</v>
      </c>
      <c r="R3726" s="181">
        <v>1216.9737548828125</v>
      </c>
      <c r="S3726" s="226">
        <f t="shared" si="176"/>
        <v>5965.2140960693359</v>
      </c>
      <c r="T3726" s="181">
        <f t="shared" si="174"/>
        <v>15864.305781389998</v>
      </c>
      <c r="U3726" s="226">
        <f t="shared" si="175"/>
        <v>1040.7985284496244</v>
      </c>
    </row>
    <row r="3727" spans="1:21" x14ac:dyDescent="0.25">
      <c r="A3727" s="156" t="s">
        <v>16952</v>
      </c>
      <c r="B3727" s="156" t="s">
        <v>252</v>
      </c>
      <c r="C3727" s="223">
        <v>0.13163326680660248</v>
      </c>
      <c r="D3727" s="221">
        <v>1.0991426706314087</v>
      </c>
      <c r="E3727" s="221">
        <v>1.1038451194763184</v>
      </c>
      <c r="F3727" s="221">
        <v>38.968330383300781</v>
      </c>
      <c r="G3727" s="221">
        <v>27.898656845092773</v>
      </c>
      <c r="H3727" s="221">
        <v>4.8264470100402832</v>
      </c>
      <c r="I3727" s="221">
        <v>3.9611072540283203</v>
      </c>
      <c r="J3727" s="221">
        <v>-0.18875665962696075</v>
      </c>
      <c r="K3727" s="180">
        <v>1227.6661376953125</v>
      </c>
      <c r="L3727" s="181">
        <v>362.574951171875</v>
      </c>
      <c r="M3727" s="181">
        <v>352.57916259765625</v>
      </c>
      <c r="N3727" s="181">
        <v>354.39657592773437</v>
      </c>
      <c r="O3727" s="181">
        <v>1391.2337646484375</v>
      </c>
      <c r="P3727" s="181">
        <v>1147.69970703125</v>
      </c>
      <c r="Q3727" s="181">
        <v>298.96533203125</v>
      </c>
      <c r="R3727" s="181">
        <v>760.589599609375</v>
      </c>
      <c r="S3727" s="226">
        <f t="shared" si="176"/>
        <v>5895.7052307128906</v>
      </c>
      <c r="T3727" s="181">
        <f t="shared" si="174"/>
        <v>60153.091553613849</v>
      </c>
      <c r="U3727" s="226">
        <f t="shared" si="175"/>
        <v>3946.4222408105466</v>
      </c>
    </row>
    <row r="3728" spans="1:21" x14ac:dyDescent="0.25">
      <c r="A3728" s="156" t="s">
        <v>17297</v>
      </c>
      <c r="B3728" s="156" t="s">
        <v>252</v>
      </c>
      <c r="C3728" s="223">
        <v>0.46248659491539001</v>
      </c>
      <c r="D3728" s="221">
        <v>1.4299960136413574</v>
      </c>
      <c r="E3728" s="221">
        <v>12.18248176574707</v>
      </c>
      <c r="F3728" s="221">
        <v>4.4051556587219238</v>
      </c>
      <c r="G3728" s="221">
        <v>22.339635848999023</v>
      </c>
      <c r="H3728" s="221">
        <v>9.8334846496582031</v>
      </c>
      <c r="I3728" s="221">
        <v>0.56789439916610718</v>
      </c>
      <c r="J3728" s="221">
        <v>1.0964831113815308</v>
      </c>
      <c r="K3728" s="180">
        <v>1064</v>
      </c>
      <c r="L3728" s="181">
        <v>327</v>
      </c>
      <c r="M3728" s="181">
        <v>428</v>
      </c>
      <c r="N3728" s="181">
        <v>476</v>
      </c>
      <c r="O3728" s="181">
        <v>1395</v>
      </c>
      <c r="P3728" s="181">
        <v>1230</v>
      </c>
      <c r="Q3728" s="181">
        <v>406</v>
      </c>
      <c r="R3728" s="181">
        <v>1307</v>
      </c>
      <c r="S3728" s="226">
        <f t="shared" si="176"/>
        <v>6633</v>
      </c>
      <c r="T3728" s="181">
        <f t="shared" si="174"/>
        <v>53193.297403812408</v>
      </c>
      <c r="U3728" s="226">
        <f t="shared" si="175"/>
        <v>3489.8158434525803</v>
      </c>
    </row>
    <row r="3729" spans="1:21" x14ac:dyDescent="0.25">
      <c r="A3729" s="156" t="s">
        <v>17298</v>
      </c>
      <c r="B3729" s="156" t="s">
        <v>252</v>
      </c>
      <c r="C3729" s="223">
        <v>-1.0809382200241089</v>
      </c>
      <c r="D3729" s="221">
        <v>-0.11342884600162506</v>
      </c>
      <c r="E3729" s="221">
        <v>1.2421039342880249</v>
      </c>
      <c r="F3729" s="221">
        <v>7.2797069549560547</v>
      </c>
      <c r="G3729" s="221">
        <v>10.927020072937012</v>
      </c>
      <c r="H3729" s="221">
        <v>5.9931745529174805</v>
      </c>
      <c r="I3729" s="221">
        <v>-0.97553044557571411</v>
      </c>
      <c r="J3729" s="221">
        <v>-1.4013280868530273</v>
      </c>
      <c r="K3729" s="180">
        <v>1629.684326171875</v>
      </c>
      <c r="L3729" s="181">
        <v>502.59426879882812</v>
      </c>
      <c r="M3729" s="181">
        <v>452.63458251953125</v>
      </c>
      <c r="N3729" s="181">
        <v>396.67977905273438</v>
      </c>
      <c r="O3729" s="181">
        <v>1735.598876953125</v>
      </c>
      <c r="P3729" s="181">
        <v>1574.728759765625</v>
      </c>
      <c r="Q3729" s="181">
        <v>569.54022216796875</v>
      </c>
      <c r="R3729" s="181">
        <v>1461.8199462890625</v>
      </c>
      <c r="S3729" s="226">
        <f t="shared" si="176"/>
        <v>8323.28076171875</v>
      </c>
      <c r="T3729" s="181">
        <f t="shared" si="174"/>
        <v>27429.789901999375</v>
      </c>
      <c r="U3729" s="226">
        <f t="shared" si="175"/>
        <v>1799.5672397573971</v>
      </c>
    </row>
    <row r="3730" spans="1:21" x14ac:dyDescent="0.25">
      <c r="A3730" s="156" t="s">
        <v>17299</v>
      </c>
      <c r="B3730" s="156" t="s">
        <v>252</v>
      </c>
      <c r="C3730" s="223">
        <v>-1.7221604585647583</v>
      </c>
      <c r="D3730" s="221">
        <v>-0.75465112924575806</v>
      </c>
      <c r="E3730" s="221">
        <v>-1.1300514936447144</v>
      </c>
      <c r="F3730" s="221">
        <v>2.2205088138580322</v>
      </c>
      <c r="G3730" s="221">
        <v>6.3893494606018066</v>
      </c>
      <c r="H3730" s="221">
        <v>0.83487242460250854</v>
      </c>
      <c r="I3730" s="221">
        <v>-1.6167526245117187</v>
      </c>
      <c r="J3730" s="221">
        <v>-2.0425503253936768</v>
      </c>
      <c r="K3730" s="180">
        <v>0.30580693483352661</v>
      </c>
      <c r="L3730" s="181">
        <v>0.11764705926179886</v>
      </c>
      <c r="M3730" s="181">
        <v>8.4841631352901459E-2</v>
      </c>
      <c r="N3730" s="181">
        <v>7.428356260061264E-2</v>
      </c>
      <c r="O3730" s="181">
        <v>1</v>
      </c>
      <c r="P3730" s="181">
        <v>0.46681749820709229</v>
      </c>
      <c r="Q3730" s="181">
        <v>0.15196079015731812</v>
      </c>
      <c r="R3730" s="181">
        <v>0.47171944379806519</v>
      </c>
      <c r="S3730" s="226">
        <f t="shared" si="176"/>
        <v>2.6730769202113152</v>
      </c>
      <c r="T3730" s="181">
        <f t="shared" si="174"/>
        <v>5.0235296034391439</v>
      </c>
      <c r="U3730" s="226">
        <f t="shared" si="175"/>
        <v>0.32957522950774065</v>
      </c>
    </row>
    <row r="3731" spans="1:21" x14ac:dyDescent="0.25">
      <c r="A3731" s="156" t="s">
        <v>17300</v>
      </c>
      <c r="B3731" s="156" t="s">
        <v>252</v>
      </c>
      <c r="C3731" s="223">
        <v>-0.75952410697937012</v>
      </c>
      <c r="D3731" s="221">
        <v>0.20798523724079132</v>
      </c>
      <c r="E3731" s="221">
        <v>4.4999861717224121</v>
      </c>
      <c r="F3731" s="221">
        <v>19.498254776000977</v>
      </c>
      <c r="G3731" s="221">
        <v>19.553565979003906</v>
      </c>
      <c r="H3731" s="221">
        <v>6.9345173835754395</v>
      </c>
      <c r="I3731" s="221">
        <v>4.8653779029846191</v>
      </c>
      <c r="J3731" s="221">
        <v>-1.0799140930175781</v>
      </c>
      <c r="K3731" s="180">
        <v>1295.3125</v>
      </c>
      <c r="L3731" s="181">
        <v>513.72735595703125</v>
      </c>
      <c r="M3731" s="181">
        <v>396.7894287109375</v>
      </c>
      <c r="N3731" s="181">
        <v>345.81646728515625</v>
      </c>
      <c r="O3731" s="181">
        <v>1384.265380859375</v>
      </c>
      <c r="P3731" s="181">
        <v>1550.17724609375</v>
      </c>
      <c r="Q3731" s="181">
        <v>483.74325561523437</v>
      </c>
      <c r="R3731" s="181">
        <v>1473.2181396484375</v>
      </c>
      <c r="S3731" s="226">
        <f t="shared" si="176"/>
        <v>7443.0497741699219</v>
      </c>
      <c r="T3731" s="181">
        <f t="shared" si="174"/>
        <v>46231.091396569216</v>
      </c>
      <c r="U3731" s="226">
        <f t="shared" si="175"/>
        <v>3033.0512130328716</v>
      </c>
    </row>
    <row r="3732" spans="1:21" x14ac:dyDescent="0.25">
      <c r="A3732" s="156" t="s">
        <v>17301</v>
      </c>
      <c r="B3732" s="156" t="s">
        <v>252</v>
      </c>
      <c r="C3732" s="223">
        <v>-0.48304742574691772</v>
      </c>
      <c r="D3732" s="221">
        <v>0.48446196317672729</v>
      </c>
      <c r="E3732" s="221">
        <v>14.52529239654541</v>
      </c>
      <c r="F3732" s="221">
        <v>13.355964660644531</v>
      </c>
      <c r="G3732" s="221">
        <v>21.876871109008789</v>
      </c>
      <c r="H3732" s="221">
        <v>9.3450641632080078</v>
      </c>
      <c r="I3732" s="221">
        <v>2.6557116508483887</v>
      </c>
      <c r="J3732" s="221">
        <v>-0.80343735218048096</v>
      </c>
      <c r="K3732" s="180">
        <v>2745</v>
      </c>
      <c r="L3732" s="181">
        <v>1009</v>
      </c>
      <c r="M3732" s="181">
        <v>952</v>
      </c>
      <c r="N3732" s="181">
        <v>738</v>
      </c>
      <c r="O3732" s="181">
        <v>2967</v>
      </c>
      <c r="P3732" s="181">
        <v>3224</v>
      </c>
      <c r="Q3732" s="181">
        <v>930</v>
      </c>
      <c r="R3732" s="181">
        <v>2038</v>
      </c>
      <c r="S3732" s="226">
        <f t="shared" si="176"/>
        <v>14603</v>
      </c>
      <c r="T3732" s="181">
        <f t="shared" si="174"/>
        <v>118717.2071723938</v>
      </c>
      <c r="U3732" s="226">
        <f t="shared" si="175"/>
        <v>7788.5976373212916</v>
      </c>
    </row>
    <row r="3733" spans="1:21" x14ac:dyDescent="0.25">
      <c r="A3733" s="156" t="s">
        <v>17302</v>
      </c>
      <c r="B3733" s="156" t="s">
        <v>252</v>
      </c>
      <c r="C3733" s="223">
        <v>-0.16341796517372131</v>
      </c>
      <c r="D3733" s="221">
        <v>0.80409139394760132</v>
      </c>
      <c r="E3733" s="221">
        <v>0.42869102954864502</v>
      </c>
      <c r="F3733" s="221">
        <v>28.529134750366211</v>
      </c>
      <c r="G3733" s="221">
        <v>23.717069625854492</v>
      </c>
      <c r="H3733" s="221">
        <v>2.3936147689819336</v>
      </c>
      <c r="I3733" s="221">
        <v>-5.8010198175907135E-2</v>
      </c>
      <c r="J3733" s="221">
        <v>-0.48380786180496216</v>
      </c>
      <c r="K3733" s="180">
        <v>1780</v>
      </c>
      <c r="L3733" s="181">
        <v>659</v>
      </c>
      <c r="M3733" s="181">
        <v>545</v>
      </c>
      <c r="N3733" s="181">
        <v>607</v>
      </c>
      <c r="O3733" s="181">
        <v>2036</v>
      </c>
      <c r="P3733" s="181">
        <v>1916</v>
      </c>
      <c r="Q3733" s="181">
        <v>508</v>
      </c>
      <c r="R3733" s="181">
        <v>1528</v>
      </c>
      <c r="S3733" s="226">
        <f t="shared" si="176"/>
        <v>9579</v>
      </c>
      <c r="T3733" s="181">
        <f t="shared" si="174"/>
        <v>69895.225717276335</v>
      </c>
      <c r="U3733" s="226">
        <f t="shared" si="175"/>
        <v>4585.567693578686</v>
      </c>
    </row>
    <row r="3734" spans="1:21" x14ac:dyDescent="0.25">
      <c r="A3734" s="156" t="s">
        <v>17303</v>
      </c>
      <c r="B3734" s="156" t="s">
        <v>252</v>
      </c>
      <c r="C3734" s="223">
        <v>0.29190880060195923</v>
      </c>
      <c r="D3734" s="221">
        <v>1.259418249130249</v>
      </c>
      <c r="E3734" s="221">
        <v>1.8143085762858391E-2</v>
      </c>
      <c r="F3734" s="221">
        <v>4.2345781326293945</v>
      </c>
      <c r="G3734" s="221">
        <v>29.081579208374023</v>
      </c>
      <c r="H3734" s="221">
        <v>10.652558326721191</v>
      </c>
      <c r="I3734" s="221">
        <v>22.609748840332031</v>
      </c>
      <c r="J3734" s="221">
        <v>-2.8481099754571915E-2</v>
      </c>
      <c r="K3734" s="180">
        <v>1350.6097412109375</v>
      </c>
      <c r="L3734" s="181">
        <v>358.84811401367187</v>
      </c>
      <c r="M3734" s="181">
        <v>430.81491088867187</v>
      </c>
      <c r="N3734" s="181">
        <v>567.84759521484375</v>
      </c>
      <c r="O3734" s="181">
        <v>1697.627685546875</v>
      </c>
      <c r="P3734" s="181">
        <v>1213.5770263671875</v>
      </c>
      <c r="Q3734" s="181">
        <v>291.810546875</v>
      </c>
      <c r="R3734" s="181">
        <v>926.6956787109375</v>
      </c>
      <c r="S3734" s="226">
        <f t="shared" si="176"/>
        <v>6837.831298828125</v>
      </c>
      <c r="T3734" s="181">
        <f t="shared" si="174"/>
        <v>72127.369976973772</v>
      </c>
      <c r="U3734" s="226">
        <f t="shared" si="175"/>
        <v>4732.0104369797664</v>
      </c>
    </row>
    <row r="3735" spans="1:21" x14ac:dyDescent="0.25">
      <c r="A3735" s="156" t="s">
        <v>17304</v>
      </c>
      <c r="B3735" s="156" t="s">
        <v>252</v>
      </c>
      <c r="C3735" s="223">
        <v>-0.58675086498260498</v>
      </c>
      <c r="D3735" s="221">
        <v>0.81437927484512329</v>
      </c>
      <c r="E3735" s="221">
        <v>4.6174802780151367</v>
      </c>
      <c r="F3735" s="221">
        <v>14.637546539306641</v>
      </c>
      <c r="G3735" s="221">
        <v>32.877857208251953</v>
      </c>
      <c r="H3735" s="221">
        <v>4.4816422462463379</v>
      </c>
      <c r="I3735" s="221">
        <v>-0.48134306073188782</v>
      </c>
      <c r="J3735" s="221">
        <v>-1.6661770343780518</v>
      </c>
      <c r="K3735" s="180">
        <v>1782.5770263671875</v>
      </c>
      <c r="L3735" s="181">
        <v>641.9012451171875</v>
      </c>
      <c r="M3735" s="181">
        <v>596.794677734375</v>
      </c>
      <c r="N3735" s="181">
        <v>604.6015625</v>
      </c>
      <c r="O3735" s="181">
        <v>2029.7957763671875</v>
      </c>
      <c r="P3735" s="181">
        <v>1770.4329833984375</v>
      </c>
      <c r="Q3735" s="181">
        <v>484.89566040039062</v>
      </c>
      <c r="R3735" s="181">
        <v>1781.7095947265625</v>
      </c>
      <c r="S3735" s="226">
        <f t="shared" si="176"/>
        <v>9692.7085266113281</v>
      </c>
      <c r="T3735" s="181">
        <f t="shared" si="174"/>
        <v>82550.131801578304</v>
      </c>
      <c r="U3735" s="226">
        <f t="shared" si="175"/>
        <v>5415.809357582697</v>
      </c>
    </row>
    <row r="3736" spans="1:21" x14ac:dyDescent="0.25">
      <c r="A3736" s="156" t="s">
        <v>16953</v>
      </c>
      <c r="B3736" s="156" t="s">
        <v>252</v>
      </c>
      <c r="C3736" s="223">
        <v>-0.83025079965591431</v>
      </c>
      <c r="D3736" s="221">
        <v>0.13725852966308594</v>
      </c>
      <c r="E3736" s="221">
        <v>-0.23814183473587036</v>
      </c>
      <c r="F3736" s="221">
        <v>47.247867584228516</v>
      </c>
      <c r="G3736" s="221">
        <v>25.29743766784668</v>
      </c>
      <c r="H3736" s="221">
        <v>3.3048243522644043</v>
      </c>
      <c r="I3736" s="221">
        <v>-0.72484302520751953</v>
      </c>
      <c r="J3736" s="221">
        <v>-1.1506407260894775</v>
      </c>
      <c r="K3736" s="180">
        <v>1462.233642578125</v>
      </c>
      <c r="L3736" s="181">
        <v>454.76165771484375</v>
      </c>
      <c r="M3736" s="181">
        <v>480.748046875</v>
      </c>
      <c r="N3736" s="181">
        <v>483.7464599609375</v>
      </c>
      <c r="O3736" s="181">
        <v>1686.1163330078125</v>
      </c>
      <c r="P3736" s="181">
        <v>1535.1954345703125</v>
      </c>
      <c r="Q3736" s="181">
        <v>445.766357421875</v>
      </c>
      <c r="R3736" s="181">
        <v>1584.169677734375</v>
      </c>
      <c r="S3736" s="226">
        <f t="shared" si="176"/>
        <v>8132.7376098632812</v>
      </c>
      <c r="T3736" s="181">
        <f t="shared" si="174"/>
        <v>67171.955037465828</v>
      </c>
      <c r="U3736" s="226">
        <f t="shared" si="175"/>
        <v>4406.9039590809743</v>
      </c>
    </row>
    <row r="3737" spans="1:21" x14ac:dyDescent="0.25">
      <c r="A3737" s="156" t="s">
        <v>16954</v>
      </c>
      <c r="B3737" s="156" t="s">
        <v>252</v>
      </c>
      <c r="C3737" s="223">
        <v>1.1510938405990601</v>
      </c>
      <c r="D3737" s="221">
        <v>2.1186032295227051</v>
      </c>
      <c r="E3737" s="221">
        <v>1.7432029247283936</v>
      </c>
      <c r="F3737" s="221">
        <v>5.0937633514404297</v>
      </c>
      <c r="G3737" s="221">
        <v>9.262603759765625</v>
      </c>
      <c r="H3737" s="221">
        <v>3.7081267833709717</v>
      </c>
      <c r="I3737" s="221">
        <v>1.2565016746520996</v>
      </c>
      <c r="J3737" s="221">
        <v>0.8307039737701416</v>
      </c>
      <c r="K3737" s="180">
        <v>4.1081357002258301</v>
      </c>
      <c r="L3737" s="181">
        <v>1.2484304904937744</v>
      </c>
      <c r="M3737" s="181">
        <v>1.374503493309021</v>
      </c>
      <c r="N3737" s="181">
        <v>1.451377272605896</v>
      </c>
      <c r="O3737" s="181">
        <v>5.1812939643859863</v>
      </c>
      <c r="P3737" s="181">
        <v>4.7661757469177246</v>
      </c>
      <c r="Q3737" s="181">
        <v>1.5159512758255005</v>
      </c>
      <c r="R3737" s="181">
        <v>4.1973094940185547</v>
      </c>
      <c r="S3737" s="226">
        <f t="shared" si="176"/>
        <v>23.843177437782288</v>
      </c>
      <c r="T3737" s="181">
        <f t="shared" si="174"/>
        <v>88.220163328730365</v>
      </c>
      <c r="U3737" s="226">
        <f t="shared" si="175"/>
        <v>5.7877991913039795</v>
      </c>
    </row>
    <row r="3738" spans="1:21" x14ac:dyDescent="0.25">
      <c r="A3738" s="156" t="s">
        <v>17305</v>
      </c>
      <c r="B3738" s="156" t="s">
        <v>252</v>
      </c>
      <c r="C3738" s="223">
        <v>-1.2943761348724365</v>
      </c>
      <c r="D3738" s="221">
        <v>-0.32686677575111389</v>
      </c>
      <c r="E3738" s="221">
        <v>-0.70226716995239258</v>
      </c>
      <c r="F3738" s="221">
        <v>2.6482932567596436</v>
      </c>
      <c r="G3738" s="221">
        <v>6.817133903503418</v>
      </c>
      <c r="H3738" s="221">
        <v>1.2626568078994751</v>
      </c>
      <c r="I3738" s="221">
        <v>-1.1889684200286865</v>
      </c>
      <c r="J3738" s="221">
        <v>-1.614766001701355</v>
      </c>
      <c r="K3738" s="180">
        <v>50.817207336425781</v>
      </c>
      <c r="L3738" s="181">
        <v>21.629186630249023</v>
      </c>
      <c r="M3738" s="181">
        <v>11.361015319824219</v>
      </c>
      <c r="N3738" s="181">
        <v>15.072128295898438</v>
      </c>
      <c r="O3738" s="181">
        <v>60.789398193359375</v>
      </c>
      <c r="P3738" s="181">
        <v>48.7908935546875</v>
      </c>
      <c r="Q3738" s="181">
        <v>11.247177124023438</v>
      </c>
      <c r="R3738" s="181">
        <v>24.976018905639648</v>
      </c>
      <c r="S3738" s="226">
        <f t="shared" si="176"/>
        <v>244.68302536010742</v>
      </c>
      <c r="T3738" s="181">
        <f t="shared" si="174"/>
        <v>381.40316144775699</v>
      </c>
      <c r="U3738" s="226">
        <f t="shared" si="175"/>
        <v>25.022453213586431</v>
      </c>
    </row>
    <row r="3739" spans="1:21" x14ac:dyDescent="0.25">
      <c r="A3739" s="156" t="s">
        <v>17306</v>
      </c>
      <c r="B3739" s="156" t="s">
        <v>252</v>
      </c>
      <c r="C3739" s="223">
        <v>-1.6517444849014282</v>
      </c>
      <c r="D3739" s="221">
        <v>-0.6842350959777832</v>
      </c>
      <c r="E3739" s="221">
        <v>-1.0596355199813843</v>
      </c>
      <c r="F3739" s="221">
        <v>2.2909247875213623</v>
      </c>
      <c r="G3739" s="221">
        <v>6.4597654342651367</v>
      </c>
      <c r="H3739" s="221">
        <v>0.90528839826583862</v>
      </c>
      <c r="I3739" s="221">
        <v>-1.5463367700576782</v>
      </c>
      <c r="J3739" s="221">
        <v>-1.9721343517303467</v>
      </c>
      <c r="K3739" s="180">
        <v>4.1337637901306152</v>
      </c>
      <c r="L3739" s="181">
        <v>1.0653619766235352</v>
      </c>
      <c r="M3739" s="181">
        <v>0.71822154521942139</v>
      </c>
      <c r="N3739" s="181">
        <v>0.79802393913269043</v>
      </c>
      <c r="O3739" s="181">
        <v>4.4330229759216309</v>
      </c>
      <c r="P3739" s="181">
        <v>4.3093295097351074</v>
      </c>
      <c r="Q3739" s="181">
        <v>1.4763443470001221</v>
      </c>
      <c r="R3739" s="181">
        <v>4.3891315460205078</v>
      </c>
      <c r="S3739" s="226">
        <f t="shared" si="176"/>
        <v>21.32319962978363</v>
      </c>
      <c r="T3739" s="181">
        <f t="shared" si="174"/>
        <v>15.108872119530631</v>
      </c>
      <c r="U3739" s="226">
        <f t="shared" si="175"/>
        <v>0.99123731509184376</v>
      </c>
    </row>
    <row r="3740" spans="1:21" x14ac:dyDescent="0.25">
      <c r="A3740" s="156" t="s">
        <v>16089</v>
      </c>
      <c r="B3740" s="156" t="s">
        <v>252</v>
      </c>
      <c r="C3740" s="223">
        <v>-1.2657946348190308</v>
      </c>
      <c r="D3740" s="221">
        <v>-0.29828521609306335</v>
      </c>
      <c r="E3740" s="221">
        <v>-0.67368561029434204</v>
      </c>
      <c r="F3740" s="221">
        <v>2.6768746376037598</v>
      </c>
      <c r="G3740" s="221">
        <v>6.8457150459289551</v>
      </c>
      <c r="H3740" s="221">
        <v>1.2912383079528809</v>
      </c>
      <c r="I3740" s="221">
        <v>-1.1603868007659912</v>
      </c>
      <c r="J3740" s="221">
        <v>-1.5861845016479492</v>
      </c>
      <c r="K3740" s="180">
        <v>816.3214111328125</v>
      </c>
      <c r="L3740" s="181">
        <v>218.74629211425781</v>
      </c>
      <c r="M3740" s="181">
        <v>209.79757690429687</v>
      </c>
      <c r="N3740" s="181">
        <v>229.68360900878906</v>
      </c>
      <c r="O3740" s="181">
        <v>1005.2386474609375</v>
      </c>
      <c r="P3740" s="181">
        <v>958.5064697265625</v>
      </c>
      <c r="Q3740" s="181">
        <v>278.40438842773437</v>
      </c>
      <c r="R3740" s="181">
        <v>698.99383544921875</v>
      </c>
      <c r="S3740" s="226">
        <f t="shared" si="176"/>
        <v>4415.6922302246094</v>
      </c>
      <c r="T3740" s="181">
        <f t="shared" si="174"/>
        <v>6062.4002111415575</v>
      </c>
      <c r="U3740" s="226">
        <f t="shared" si="175"/>
        <v>397.73169438215268</v>
      </c>
    </row>
    <row r="3741" spans="1:21" x14ac:dyDescent="0.25">
      <c r="A3741" s="156" t="s">
        <v>17307</v>
      </c>
      <c r="B3741" s="156" t="s">
        <v>252</v>
      </c>
      <c r="C3741" s="223">
        <v>-0.26011383533477783</v>
      </c>
      <c r="D3741" s="221">
        <v>0.70739549398422241</v>
      </c>
      <c r="E3741" s="221">
        <v>2.1332278251647949</v>
      </c>
      <c r="F3741" s="221">
        <v>15.585122108459473</v>
      </c>
      <c r="G3741" s="221">
        <v>30.489461898803711</v>
      </c>
      <c r="H3741" s="221">
        <v>10.05179500579834</v>
      </c>
      <c r="I3741" s="221">
        <v>-0.15470607578754425</v>
      </c>
      <c r="J3741" s="221">
        <v>-0.58050376176834106</v>
      </c>
      <c r="K3741" s="180">
        <v>1374</v>
      </c>
      <c r="L3741" s="181">
        <v>393</v>
      </c>
      <c r="M3741" s="181">
        <v>448</v>
      </c>
      <c r="N3741" s="181">
        <v>460</v>
      </c>
      <c r="O3741" s="181">
        <v>1675</v>
      </c>
      <c r="P3741" s="181">
        <v>1672</v>
      </c>
      <c r="Q3741" s="181">
        <v>458</v>
      </c>
      <c r="R3741" s="181">
        <v>1242</v>
      </c>
      <c r="S3741" s="226">
        <f t="shared" si="176"/>
        <v>7722</v>
      </c>
      <c r="T3741" s="181">
        <f t="shared" si="174"/>
        <v>75130.061130315065</v>
      </c>
      <c r="U3741" s="226">
        <f t="shared" si="175"/>
        <v>4929.0059170752402</v>
      </c>
    </row>
    <row r="3742" spans="1:21" x14ac:dyDescent="0.25">
      <c r="A3742" s="156" t="s">
        <v>17308</v>
      </c>
      <c r="B3742" s="156" t="s">
        <v>252</v>
      </c>
      <c r="C3742" s="223">
        <v>-0.1460830420255661</v>
      </c>
      <c r="D3742" s="221">
        <v>-0.79952669143676758</v>
      </c>
      <c r="E3742" s="221">
        <v>21.47576904296875</v>
      </c>
      <c r="F3742" s="221">
        <v>10.743001937866211</v>
      </c>
      <c r="G3742" s="221">
        <v>21.277782440185547</v>
      </c>
      <c r="H3742" s="221">
        <v>11.80556583404541</v>
      </c>
      <c r="I3742" s="221">
        <v>11.661344528198242</v>
      </c>
      <c r="J3742" s="221">
        <v>-0.46647292375564575</v>
      </c>
      <c r="K3742" s="180">
        <v>1523</v>
      </c>
      <c r="L3742" s="181">
        <v>599</v>
      </c>
      <c r="M3742" s="181">
        <v>508</v>
      </c>
      <c r="N3742" s="181">
        <v>551</v>
      </c>
      <c r="O3742" s="181">
        <v>1742</v>
      </c>
      <c r="P3742" s="181">
        <v>1861</v>
      </c>
      <c r="Q3742" s="181">
        <v>434</v>
      </c>
      <c r="R3742" s="181">
        <v>1404</v>
      </c>
      <c r="S3742" s="226">
        <f t="shared" si="176"/>
        <v>8622</v>
      </c>
      <c r="T3742" s="181">
        <f t="shared" si="174"/>
        <v>79569.834348663688</v>
      </c>
      <c r="U3742" s="226">
        <f t="shared" si="175"/>
        <v>5220.2830454906525</v>
      </c>
    </row>
    <row r="3743" spans="1:21" x14ac:dyDescent="0.25">
      <c r="A3743" s="156" t="s">
        <v>17309</v>
      </c>
      <c r="B3743" s="156" t="s">
        <v>252</v>
      </c>
      <c r="C3743" s="223">
        <v>-0.13002751767635345</v>
      </c>
      <c r="D3743" s="221">
        <v>2.0502996444702148</v>
      </c>
      <c r="E3743" s="221">
        <v>3.4698152542114258</v>
      </c>
      <c r="F3743" s="221">
        <v>11.934391975402832</v>
      </c>
      <c r="G3743" s="221">
        <v>34.189002990722656</v>
      </c>
      <c r="H3743" s="221">
        <v>10.028741836547852</v>
      </c>
      <c r="I3743" s="221">
        <v>26.549716949462891</v>
      </c>
      <c r="J3743" s="221">
        <v>3.6702187061309814</v>
      </c>
      <c r="K3743" s="180">
        <v>1545</v>
      </c>
      <c r="L3743" s="181">
        <v>527</v>
      </c>
      <c r="M3743" s="181">
        <v>449</v>
      </c>
      <c r="N3743" s="181">
        <v>440</v>
      </c>
      <c r="O3743" s="181">
        <v>1681</v>
      </c>
      <c r="P3743" s="181">
        <v>1809</v>
      </c>
      <c r="Q3743" s="181">
        <v>383</v>
      </c>
      <c r="R3743" s="181">
        <v>1235</v>
      </c>
      <c r="S3743" s="226">
        <f t="shared" si="176"/>
        <v>8069</v>
      </c>
      <c r="T3743" s="181">
        <f t="shared" si="174"/>
        <v>98003.664619579911</v>
      </c>
      <c r="U3743" s="226">
        <f t="shared" si="175"/>
        <v>6429.6585885519962</v>
      </c>
    </row>
    <row r="3744" spans="1:21" x14ac:dyDescent="0.25">
      <c r="A3744" s="156" t="s">
        <v>17310</v>
      </c>
      <c r="B3744" s="156" t="s">
        <v>252</v>
      </c>
      <c r="C3744" s="223">
        <v>-0.19187535345554352</v>
      </c>
      <c r="D3744" s="221">
        <v>1.3609551191329956</v>
      </c>
      <c r="E3744" s="221">
        <v>1.8024928867816925E-2</v>
      </c>
      <c r="F3744" s="221">
        <v>15.14222526550293</v>
      </c>
      <c r="G3744" s="221">
        <v>43.243331909179688</v>
      </c>
      <c r="H3744" s="221">
        <v>11.948887825012207</v>
      </c>
      <c r="I3744" s="221">
        <v>4.3442368507385254</v>
      </c>
      <c r="J3744" s="221">
        <v>7.3055773973464966E-2</v>
      </c>
      <c r="K3744" s="180">
        <v>2028.6966552734375</v>
      </c>
      <c r="L3744" s="181">
        <v>671.23785400390625</v>
      </c>
      <c r="M3744" s="181">
        <v>737.16302490234375</v>
      </c>
      <c r="N3744" s="181">
        <v>784.1097412109375</v>
      </c>
      <c r="O3744" s="181">
        <v>2320.365478515625</v>
      </c>
      <c r="P3744" s="181">
        <v>2112.601318359375</v>
      </c>
      <c r="Q3744" s="181">
        <v>466.47036743164062</v>
      </c>
      <c r="R3744" s="181">
        <v>1901.8406982421875</v>
      </c>
      <c r="S3744" s="226">
        <f t="shared" si="176"/>
        <v>11022.485137939453</v>
      </c>
      <c r="T3744" s="181">
        <f t="shared" si="174"/>
        <v>140159.69026541806</v>
      </c>
      <c r="U3744" s="226">
        <f t="shared" si="175"/>
        <v>9195.3597835543442</v>
      </c>
    </row>
    <row r="3745" spans="1:21" x14ac:dyDescent="0.25">
      <c r="A3745" s="156" t="s">
        <v>17311</v>
      </c>
      <c r="B3745" s="156" t="s">
        <v>252</v>
      </c>
      <c r="C3745" s="223">
        <v>0.91519707441329956</v>
      </c>
      <c r="D3745" s="221">
        <v>2.1839005947113037</v>
      </c>
      <c r="E3745" s="221">
        <v>8.4811134338378906</v>
      </c>
      <c r="F3745" s="221">
        <v>13.035857200622559</v>
      </c>
      <c r="G3745" s="221">
        <v>42.166168212890625</v>
      </c>
      <c r="H3745" s="221">
        <v>25.984846115112305</v>
      </c>
      <c r="I3745" s="221">
        <v>1.3217988014221191</v>
      </c>
      <c r="J3745" s="221">
        <v>0.89600116014480591</v>
      </c>
      <c r="K3745" s="180">
        <v>2368</v>
      </c>
      <c r="L3745" s="181">
        <v>724</v>
      </c>
      <c r="M3745" s="181">
        <v>817</v>
      </c>
      <c r="N3745" s="181">
        <v>1023</v>
      </c>
      <c r="O3745" s="181">
        <v>2610</v>
      </c>
      <c r="P3745" s="181">
        <v>2246</v>
      </c>
      <c r="Q3745" s="181">
        <v>600</v>
      </c>
      <c r="R3745" s="181">
        <v>2161</v>
      </c>
      <c r="S3745" s="226">
        <f t="shared" si="176"/>
        <v>12549</v>
      </c>
      <c r="T3745" s="181">
        <f t="shared" si="174"/>
        <v>195158.08349257708</v>
      </c>
      <c r="U3745" s="226">
        <f t="shared" si="175"/>
        <v>12803.601299238582</v>
      </c>
    </row>
    <row r="3746" spans="1:21" x14ac:dyDescent="0.25">
      <c r="A3746" s="156" t="s">
        <v>17312</v>
      </c>
      <c r="B3746" s="156" t="s">
        <v>252</v>
      </c>
      <c r="C3746" s="223">
        <v>0.23863893747329712</v>
      </c>
      <c r="D3746" s="221">
        <v>-5.1042666435241699</v>
      </c>
      <c r="E3746" s="221">
        <v>12.175755500793457</v>
      </c>
      <c r="F3746" s="221">
        <v>13.220666885375977</v>
      </c>
      <c r="G3746" s="221">
        <v>31.983968734741211</v>
      </c>
      <c r="H3746" s="221">
        <v>10.974615097045898</v>
      </c>
      <c r="I3746" s="221">
        <v>10.452008247375488</v>
      </c>
      <c r="J3746" s="221">
        <v>-8.1750974059104919E-2</v>
      </c>
      <c r="K3746" s="180">
        <v>1524</v>
      </c>
      <c r="L3746" s="181">
        <v>491</v>
      </c>
      <c r="M3746" s="181">
        <v>494</v>
      </c>
      <c r="N3746" s="181">
        <v>589</v>
      </c>
      <c r="O3746" s="181">
        <v>1659</v>
      </c>
      <c r="P3746" s="181">
        <v>1704</v>
      </c>
      <c r="Q3746" s="181">
        <v>531</v>
      </c>
      <c r="R3746" s="181">
        <v>840</v>
      </c>
      <c r="S3746" s="226">
        <f t="shared" si="176"/>
        <v>7832</v>
      </c>
      <c r="T3746" s="181">
        <f t="shared" si="174"/>
        <v>88902.780649065971</v>
      </c>
      <c r="U3746" s="226">
        <f t="shared" si="175"/>
        <v>5832.5831933454019</v>
      </c>
    </row>
    <row r="3747" spans="1:21" x14ac:dyDescent="0.25">
      <c r="A3747" s="156" t="s">
        <v>17313</v>
      </c>
      <c r="B3747" s="156" t="s">
        <v>252</v>
      </c>
      <c r="C3747" s="223">
        <v>1.7037346363067627</v>
      </c>
      <c r="D3747" s="221">
        <v>1.8553544282913208</v>
      </c>
      <c r="E3747" s="221">
        <v>2.6827476024627686</v>
      </c>
      <c r="F3747" s="221">
        <v>27.699932098388672</v>
      </c>
      <c r="G3747" s="221">
        <v>34.971626281738281</v>
      </c>
      <c r="H3747" s="221">
        <v>11.754153251647949</v>
      </c>
      <c r="I3747" s="221">
        <v>7.363410472869873</v>
      </c>
      <c r="J3747" s="221">
        <v>1.3833447694778442</v>
      </c>
      <c r="K3747" s="180">
        <v>1356.2275390625</v>
      </c>
      <c r="L3747" s="181">
        <v>394.03237915039063</v>
      </c>
      <c r="M3747" s="181">
        <v>479.60504150390625</v>
      </c>
      <c r="N3747" s="181">
        <v>628.8597412109375</v>
      </c>
      <c r="O3747" s="181">
        <v>1742.2996826171875</v>
      </c>
      <c r="P3747" s="181">
        <v>1440.80517578125</v>
      </c>
      <c r="Q3747" s="181">
        <v>376.12179565429687</v>
      </c>
      <c r="R3747" s="181">
        <v>563.18768310546875</v>
      </c>
      <c r="S3747" s="226">
        <f t="shared" si="176"/>
        <v>6981.1390380859375</v>
      </c>
      <c r="T3747" s="181">
        <f t="shared" si="174"/>
        <v>103162.87307677124</v>
      </c>
      <c r="U3747" s="226">
        <f t="shared" si="175"/>
        <v>6768.1352067037114</v>
      </c>
    </row>
    <row r="3748" spans="1:21" x14ac:dyDescent="0.25">
      <c r="A3748" s="156" t="s">
        <v>16140</v>
      </c>
      <c r="B3748" s="156" t="s">
        <v>252</v>
      </c>
      <c r="C3748" s="223">
        <v>-0.61223256587982178</v>
      </c>
      <c r="D3748" s="221">
        <v>0.52808952331542969</v>
      </c>
      <c r="E3748" s="221">
        <v>-0.63473385572433472</v>
      </c>
      <c r="F3748" s="221">
        <v>3.3304367065429687</v>
      </c>
      <c r="G3748" s="221">
        <v>17.016124725341797</v>
      </c>
      <c r="H3748" s="221">
        <v>9.9513673782348633</v>
      </c>
      <c r="I3748" s="221">
        <v>-0.50682485103607178</v>
      </c>
      <c r="J3748" s="221">
        <v>-0.93262255191802979</v>
      </c>
      <c r="K3748" s="180">
        <v>1028.4193115234375</v>
      </c>
      <c r="L3748" s="181">
        <v>346.8736572265625</v>
      </c>
      <c r="M3748" s="181">
        <v>237.93092346191406</v>
      </c>
      <c r="N3748" s="181">
        <v>159.49215698242187</v>
      </c>
      <c r="O3748" s="181">
        <v>982.2276611328125</v>
      </c>
      <c r="P3748" s="181">
        <v>1275.065673828125</v>
      </c>
      <c r="Q3748" s="181">
        <v>346.8736572265625</v>
      </c>
      <c r="R3748" s="181">
        <v>896.8165283203125</v>
      </c>
      <c r="S3748" s="226">
        <f t="shared" si="176"/>
        <v>5273.6995697021484</v>
      </c>
      <c r="T3748" s="181">
        <f t="shared" si="174"/>
        <v>28323.864105236444</v>
      </c>
      <c r="U3748" s="226">
        <f t="shared" si="175"/>
        <v>1858.2241471491795</v>
      </c>
    </row>
    <row r="3749" spans="1:21" x14ac:dyDescent="0.25">
      <c r="A3749" s="156" t="s">
        <v>16141</v>
      </c>
      <c r="B3749" s="156" t="s">
        <v>252</v>
      </c>
      <c r="C3749" s="223">
        <v>-1.7012873888015747</v>
      </c>
      <c r="D3749" s="221">
        <v>1.0240118503570557</v>
      </c>
      <c r="E3749" s="221">
        <v>7.0249271392822266</v>
      </c>
      <c r="F3749" s="221">
        <v>18.057659149169922</v>
      </c>
      <c r="G3749" s="221">
        <v>15.198639869689941</v>
      </c>
      <c r="H3749" s="221">
        <v>15.64551830291748</v>
      </c>
      <c r="I3749" s="221">
        <v>2.9885551929473877</v>
      </c>
      <c r="J3749" s="221">
        <v>-1.4587334394454956</v>
      </c>
      <c r="K3749" s="180">
        <v>1508.4151611328125</v>
      </c>
      <c r="L3749" s="181">
        <v>629.83294677734375</v>
      </c>
      <c r="M3749" s="181">
        <v>367.15380859375</v>
      </c>
      <c r="N3749" s="181">
        <v>354.2188720703125</v>
      </c>
      <c r="O3749" s="181">
        <v>1641.7447509765625</v>
      </c>
      <c r="P3749" s="181">
        <v>1747.21435546875</v>
      </c>
      <c r="Q3749" s="181">
        <v>520.38330078125</v>
      </c>
      <c r="R3749" s="181">
        <v>1266.630859375</v>
      </c>
      <c r="S3749" s="226">
        <f t="shared" si="176"/>
        <v>8035.5940551757812</v>
      </c>
      <c r="T3749" s="181">
        <f t="shared" si="174"/>
        <v>59050.179952385224</v>
      </c>
      <c r="U3749" s="226">
        <f t="shared" si="175"/>
        <v>3874.064282801734</v>
      </c>
    </row>
    <row r="3750" spans="1:21" x14ac:dyDescent="0.25">
      <c r="A3750" s="156" t="s">
        <v>16142</v>
      </c>
      <c r="B3750" s="156" t="s">
        <v>252</v>
      </c>
      <c r="C3750" s="223">
        <v>-1.6158627271652222</v>
      </c>
      <c r="D3750" s="221">
        <v>-0.6483534574508667</v>
      </c>
      <c r="E3750" s="221">
        <v>1.5577778816223145</v>
      </c>
      <c r="F3750" s="221">
        <v>2.3268065452575684</v>
      </c>
      <c r="G3750" s="221">
        <v>25.741422653198242</v>
      </c>
      <c r="H3750" s="221">
        <v>8.1967391967773437</v>
      </c>
      <c r="I3750" s="221">
        <v>-1.5104550123214722</v>
      </c>
      <c r="J3750" s="221">
        <v>-1.9362527132034302</v>
      </c>
      <c r="K3750" s="180">
        <v>442.85397338867187</v>
      </c>
      <c r="L3750" s="181">
        <v>130.06900024414062</v>
      </c>
      <c r="M3750" s="181">
        <v>75.873588562011719</v>
      </c>
      <c r="N3750" s="181">
        <v>93.680648803710938</v>
      </c>
      <c r="O3750" s="181">
        <v>513.30804443359375</v>
      </c>
      <c r="P3750" s="181">
        <v>604.666015625</v>
      </c>
      <c r="Q3750" s="181">
        <v>198.974609375</v>
      </c>
      <c r="R3750" s="181">
        <v>520.2760009765625</v>
      </c>
      <c r="S3750" s="226">
        <f t="shared" si="176"/>
        <v>2579.7018814086914</v>
      </c>
      <c r="T3750" s="181">
        <f t="shared" si="174"/>
        <v>16397.889969394168</v>
      </c>
      <c r="U3750" s="226">
        <f t="shared" si="175"/>
        <v>1075.8050169358837</v>
      </c>
    </row>
    <row r="3751" spans="1:21" x14ac:dyDescent="0.25">
      <c r="A3751" s="156" t="s">
        <v>17314</v>
      </c>
      <c r="B3751" s="156" t="s">
        <v>252</v>
      </c>
      <c r="C3751" s="223">
        <v>-3.0161919072270393E-2</v>
      </c>
      <c r="D3751" s="221">
        <v>0.93734753131866455</v>
      </c>
      <c r="E3751" s="221">
        <v>0.85667675733566284</v>
      </c>
      <c r="F3751" s="221">
        <v>3.9125075340270996</v>
      </c>
      <c r="G3751" s="221">
        <v>8.0813484191894531</v>
      </c>
      <c r="H3751" s="221">
        <v>4.2655863761901855</v>
      </c>
      <c r="I3751" s="221">
        <v>7.5245849788188934E-2</v>
      </c>
      <c r="J3751" s="221">
        <v>-0.35055181384086609</v>
      </c>
      <c r="K3751" s="180">
        <v>1367.12646484375</v>
      </c>
      <c r="L3751" s="181">
        <v>411.73690795898437</v>
      </c>
      <c r="M3751" s="181">
        <v>489.68710327148437</v>
      </c>
      <c r="N3751" s="181">
        <v>423.729248046875</v>
      </c>
      <c r="O3751" s="181">
        <v>1760.8748779296875</v>
      </c>
      <c r="P3751" s="181">
        <v>1745.8843994140625</v>
      </c>
      <c r="Q3751" s="181">
        <v>544.6519775390625</v>
      </c>
      <c r="R3751" s="181">
        <v>1377.1199951171875</v>
      </c>
      <c r="S3751" s="226">
        <f t="shared" si="176"/>
        <v>8120.8109741210937</v>
      </c>
      <c r="T3751" s="181">
        <f t="shared" si="174"/>
        <v>23657.747859959705</v>
      </c>
      <c r="U3751" s="226">
        <f t="shared" si="175"/>
        <v>1552.0974884361376</v>
      </c>
    </row>
    <row r="3752" spans="1:21" x14ac:dyDescent="0.25">
      <c r="A3752" s="156" t="s">
        <v>17315</v>
      </c>
      <c r="B3752" s="156" t="s">
        <v>252</v>
      </c>
      <c r="C3752" s="223">
        <v>-0.48706883192062378</v>
      </c>
      <c r="D3752" s="221">
        <v>1.2658032178878784</v>
      </c>
      <c r="E3752" s="221">
        <v>0.10504017025232315</v>
      </c>
      <c r="F3752" s="221">
        <v>9.7989177703857422</v>
      </c>
      <c r="G3752" s="221">
        <v>22.613950729370117</v>
      </c>
      <c r="H3752" s="221">
        <v>5.1898269653320313</v>
      </c>
      <c r="I3752" s="221">
        <v>-0.381661057472229</v>
      </c>
      <c r="J3752" s="221">
        <v>-0.80745881795883179</v>
      </c>
      <c r="K3752" s="180">
        <v>1785.8529052734375</v>
      </c>
      <c r="L3752" s="181">
        <v>614.50732421875</v>
      </c>
      <c r="M3752" s="181">
        <v>547.38421630859375</v>
      </c>
      <c r="N3752" s="181">
        <v>537.9302978515625</v>
      </c>
      <c r="O3752" s="181">
        <v>1781.1259765625</v>
      </c>
      <c r="P3752" s="181">
        <v>1882.2833251953125</v>
      </c>
      <c r="Q3752" s="181">
        <v>568.1829833984375</v>
      </c>
      <c r="R3752" s="181">
        <v>1593.9375</v>
      </c>
      <c r="S3752" s="226">
        <f t="shared" si="176"/>
        <v>9311.2045288085937</v>
      </c>
      <c r="T3752" s="181">
        <f t="shared" si="174"/>
        <v>53779.771772326494</v>
      </c>
      <c r="U3752" s="226">
        <f t="shared" si="175"/>
        <v>3528.2922614020458</v>
      </c>
    </row>
    <row r="3753" spans="1:21" x14ac:dyDescent="0.25">
      <c r="A3753" s="156" t="s">
        <v>17316</v>
      </c>
      <c r="B3753" s="156" t="s">
        <v>252</v>
      </c>
      <c r="C3753" s="223">
        <v>0.10491181164979935</v>
      </c>
      <c r="D3753" s="221">
        <v>1.0724211931228638</v>
      </c>
      <c r="E3753" s="221">
        <v>1.7133476734161377</v>
      </c>
      <c r="F3753" s="221">
        <v>8.5813913345336914</v>
      </c>
      <c r="G3753" s="221">
        <v>27.654062271118164</v>
      </c>
      <c r="H3753" s="221">
        <v>13.244091987609863</v>
      </c>
      <c r="I3753" s="221">
        <v>15.32542896270752</v>
      </c>
      <c r="J3753" s="221">
        <v>-0.2154780775308609</v>
      </c>
      <c r="K3753" s="180">
        <v>2675</v>
      </c>
      <c r="L3753" s="181">
        <v>896</v>
      </c>
      <c r="M3753" s="181">
        <v>899</v>
      </c>
      <c r="N3753" s="181">
        <v>1127</v>
      </c>
      <c r="O3753" s="181">
        <v>3463</v>
      </c>
      <c r="P3753" s="181">
        <v>2774</v>
      </c>
      <c r="Q3753" s="181">
        <v>672</v>
      </c>
      <c r="R3753" s="181">
        <v>1613</v>
      </c>
      <c r="S3753" s="226">
        <f t="shared" si="176"/>
        <v>14119</v>
      </c>
      <c r="T3753" s="181">
        <f t="shared" si="174"/>
        <v>154909.30702001601</v>
      </c>
      <c r="U3753" s="226">
        <f t="shared" si="175"/>
        <v>10163.027680588311</v>
      </c>
    </row>
    <row r="3754" spans="1:21" x14ac:dyDescent="0.25">
      <c r="A3754" s="156" t="s">
        <v>16091</v>
      </c>
      <c r="B3754" s="156" t="s">
        <v>252</v>
      </c>
      <c r="C3754" s="223">
        <v>-1.3677377700805664</v>
      </c>
      <c r="D3754" s="221">
        <v>-0.40022838115692139</v>
      </c>
      <c r="E3754" s="221">
        <v>-0.77562874555587769</v>
      </c>
      <c r="F3754" s="221">
        <v>-0.17299202084541321</v>
      </c>
      <c r="G3754" s="221">
        <v>12.109348297119141</v>
      </c>
      <c r="H3754" s="221">
        <v>13.429306030273438</v>
      </c>
      <c r="I3754" s="221">
        <v>-1.2623299360275269</v>
      </c>
      <c r="J3754" s="221">
        <v>-1.6881276369094849</v>
      </c>
      <c r="K3754" s="180">
        <v>1217.4754638671875</v>
      </c>
      <c r="L3754" s="181">
        <v>300.51034545898437</v>
      </c>
      <c r="M3754" s="181">
        <v>238.77407836914062</v>
      </c>
      <c r="N3754" s="181">
        <v>319.57595825195312</v>
      </c>
      <c r="O3754" s="181">
        <v>1317.3428955078125</v>
      </c>
      <c r="P3754" s="181">
        <v>1404.5</v>
      </c>
      <c r="Q3754" s="181">
        <v>420.351318359375</v>
      </c>
      <c r="R3754" s="181">
        <v>1120.3316650390625</v>
      </c>
      <c r="S3754" s="226">
        <f t="shared" si="176"/>
        <v>6338.8617248535156</v>
      </c>
      <c r="T3754" s="181">
        <f t="shared" si="174"/>
        <v>30365.795294017837</v>
      </c>
      <c r="U3754" s="226">
        <f t="shared" si="175"/>
        <v>1992.1877132682923</v>
      </c>
    </row>
    <row r="3755" spans="1:21" x14ac:dyDescent="0.25">
      <c r="A3755" s="156" t="s">
        <v>16161</v>
      </c>
      <c r="B3755" s="156" t="s">
        <v>252</v>
      </c>
      <c r="C3755" s="223">
        <v>-1.2015337944030762</v>
      </c>
      <c r="D3755" s="221">
        <v>-0.23402436077594757</v>
      </c>
      <c r="E3755" s="221">
        <v>20.04710578918457</v>
      </c>
      <c r="F3755" s="221">
        <v>2.7411353588104248</v>
      </c>
      <c r="G3755" s="221">
        <v>14.227450370788574</v>
      </c>
      <c r="H3755" s="221">
        <v>11.869363784790039</v>
      </c>
      <c r="I3755" s="221">
        <v>-1.0961259603500366</v>
      </c>
      <c r="J3755" s="221">
        <v>-1.5219236612319946</v>
      </c>
      <c r="K3755" s="180">
        <v>1293.8572998046875</v>
      </c>
      <c r="L3755" s="181">
        <v>400.3370361328125</v>
      </c>
      <c r="M3755" s="181">
        <v>251.58335876464844</v>
      </c>
      <c r="N3755" s="181">
        <v>335.44448852539062</v>
      </c>
      <c r="O3755" s="181">
        <v>1762.0819091796875</v>
      </c>
      <c r="P3755" s="181">
        <v>1588.36962890625</v>
      </c>
      <c r="Q3755" s="181">
        <v>510.1551513671875</v>
      </c>
      <c r="R3755" s="181">
        <v>1365.73828125</v>
      </c>
      <c r="S3755" s="226">
        <f t="shared" si="176"/>
        <v>7507.5671539306641</v>
      </c>
      <c r="T3755" s="181">
        <f t="shared" si="174"/>
        <v>45599.841218355999</v>
      </c>
      <c r="U3755" s="226">
        <f t="shared" si="175"/>
        <v>2991.6372195293807</v>
      </c>
    </row>
    <row r="3756" spans="1:21" x14ac:dyDescent="0.25">
      <c r="A3756" s="156" t="s">
        <v>16162</v>
      </c>
      <c r="B3756" s="156" t="s">
        <v>252</v>
      </c>
      <c r="C3756" s="223">
        <v>-1.5884859561920166</v>
      </c>
      <c r="D3756" s="221">
        <v>-1.3583987951278687</v>
      </c>
      <c r="E3756" s="221">
        <v>-0.99637687206268311</v>
      </c>
      <c r="F3756" s="221">
        <v>22.792716979980469</v>
      </c>
      <c r="G3756" s="221">
        <v>9.7065753936767578</v>
      </c>
      <c r="H3756" s="221">
        <v>0.96854704618453979</v>
      </c>
      <c r="I3756" s="221">
        <v>-1.4830781221389771</v>
      </c>
      <c r="J3756" s="221">
        <v>-1.9088758230209351</v>
      </c>
      <c r="K3756" s="180">
        <v>1890.7764892578125</v>
      </c>
      <c r="L3756" s="181">
        <v>519.83880615234375</v>
      </c>
      <c r="M3756" s="181">
        <v>365.18426513671875</v>
      </c>
      <c r="N3756" s="181">
        <v>336.2489013671875</v>
      </c>
      <c r="O3756" s="181">
        <v>1947.6495361328125</v>
      </c>
      <c r="P3756" s="181">
        <v>1987.560302734375</v>
      </c>
      <c r="Q3756" s="181">
        <v>614.6270751953125</v>
      </c>
      <c r="R3756" s="181">
        <v>1788.006103515625</v>
      </c>
      <c r="S3756" s="226">
        <f t="shared" si="176"/>
        <v>9449.8914794921875</v>
      </c>
      <c r="T3756" s="181">
        <f t="shared" si="174"/>
        <v>20095.975712794563</v>
      </c>
      <c r="U3756" s="226">
        <f t="shared" si="175"/>
        <v>1318.4227685633632</v>
      </c>
    </row>
    <row r="3757" spans="1:21" x14ac:dyDescent="0.25">
      <c r="A3757" s="156" t="s">
        <v>16163</v>
      </c>
      <c r="B3757" s="156" t="s">
        <v>252</v>
      </c>
      <c r="C3757" s="223">
        <v>-1.5231562852859497</v>
      </c>
      <c r="D3757" s="221">
        <v>-0.55564689636230469</v>
      </c>
      <c r="E3757" s="221">
        <v>-0.93104726076126099</v>
      </c>
      <c r="F3757" s="221">
        <v>2.4195129871368408</v>
      </c>
      <c r="G3757" s="221">
        <v>6.5883536338806152</v>
      </c>
      <c r="H3757" s="221">
        <v>1.0338766574859619</v>
      </c>
      <c r="I3757" s="221">
        <v>-1.4177485704421997</v>
      </c>
      <c r="J3757" s="221">
        <v>-1.8435462713241577</v>
      </c>
      <c r="K3757" s="180">
        <v>1.2189747095108032</v>
      </c>
      <c r="L3757" s="181">
        <v>0.43381789326667786</v>
      </c>
      <c r="M3757" s="181">
        <v>0.329915851354599</v>
      </c>
      <c r="N3757" s="181">
        <v>0.41560825705528259</v>
      </c>
      <c r="O3757" s="181">
        <v>1.4846212863922119</v>
      </c>
      <c r="P3757" s="181">
        <v>1.54139244556427</v>
      </c>
      <c r="Q3757" s="181">
        <v>0.41667941212654114</v>
      </c>
      <c r="R3757" s="181">
        <v>1.3143075704574585</v>
      </c>
      <c r="S3757" s="226">
        <f t="shared" si="176"/>
        <v>7.1553174257278442</v>
      </c>
      <c r="T3757" s="181">
        <f t="shared" si="174"/>
        <v>6.961750024312769</v>
      </c>
      <c r="U3757" s="226">
        <f t="shared" si="175"/>
        <v>0.45673471506321439</v>
      </c>
    </row>
    <row r="3758" spans="1:21" x14ac:dyDescent="0.25">
      <c r="A3758" s="156" t="s">
        <v>15111</v>
      </c>
      <c r="B3758" s="156" t="s">
        <v>252</v>
      </c>
      <c r="C3758" s="223">
        <v>-1.5440585613250732</v>
      </c>
      <c r="D3758" s="221">
        <v>-0.57654929161071777</v>
      </c>
      <c r="E3758" s="221">
        <v>-0.95194965600967407</v>
      </c>
      <c r="F3758" s="221">
        <v>2.3986103534698486</v>
      </c>
      <c r="G3758" s="221">
        <v>6.567451000213623</v>
      </c>
      <c r="H3758" s="221">
        <v>1.0129742622375488</v>
      </c>
      <c r="I3758" s="221">
        <v>-1.4386508464813232</v>
      </c>
      <c r="J3758" s="221">
        <v>-1.8644485473632812</v>
      </c>
      <c r="K3758" s="180">
        <v>5.1877593994140625</v>
      </c>
      <c r="L3758" s="181">
        <v>1.775591254234314</v>
      </c>
      <c r="M3758" s="181">
        <v>1.4659686088562012</v>
      </c>
      <c r="N3758" s="181">
        <v>1.4280556440353394</v>
      </c>
      <c r="O3758" s="181">
        <v>6.7232351303100586</v>
      </c>
      <c r="P3758" s="181">
        <v>7.6963353157043457</v>
      </c>
      <c r="Q3758" s="181">
        <v>3.0835890769958496</v>
      </c>
      <c r="R3758" s="181">
        <v>7.6078715324401855</v>
      </c>
      <c r="S3758" s="226">
        <f t="shared" si="176"/>
        <v>34.968405961990356</v>
      </c>
      <c r="T3758" s="181">
        <f t="shared" si="174"/>
        <v>26.325914352193053</v>
      </c>
      <c r="U3758" s="226">
        <f t="shared" si="175"/>
        <v>1.7271460406414736</v>
      </c>
    </row>
    <row r="3759" spans="1:21" x14ac:dyDescent="0.25">
      <c r="A3759" s="156" t="s">
        <v>16096</v>
      </c>
      <c r="B3759" s="156" t="s">
        <v>252</v>
      </c>
      <c r="C3759" s="223">
        <v>-1.367063045501709</v>
      </c>
      <c r="D3759" s="221">
        <v>-0.39955362677574158</v>
      </c>
      <c r="E3759" s="221">
        <v>-0.77495396137237549</v>
      </c>
      <c r="F3759" s="221">
        <v>2.575606107711792</v>
      </c>
      <c r="G3759" s="221">
        <v>6.7444467544555664</v>
      </c>
      <c r="H3759" s="221">
        <v>1.1899698972702026</v>
      </c>
      <c r="I3759" s="221">
        <v>-1.261655330657959</v>
      </c>
      <c r="J3759" s="221">
        <v>-1.6874529123306274</v>
      </c>
      <c r="K3759" s="180">
        <v>3.394439697265625</v>
      </c>
      <c r="L3759" s="181">
        <v>1.3636032342910767</v>
      </c>
      <c r="M3759" s="181">
        <v>0.9527740478515625</v>
      </c>
      <c r="N3759" s="181">
        <v>0.75464367866516113</v>
      </c>
      <c r="O3759" s="181">
        <v>3.7673909664154053</v>
      </c>
      <c r="P3759" s="181">
        <v>5.8157095909118652</v>
      </c>
      <c r="Q3759" s="181">
        <v>2.1969163417816162</v>
      </c>
      <c r="R3759" s="181">
        <v>5.2184047698974609</v>
      </c>
      <c r="S3759" s="226">
        <f t="shared" si="176"/>
        <v>23.463882327079773</v>
      </c>
      <c r="T3759" s="181">
        <f t="shared" si="174"/>
        <v>16.771986737535205</v>
      </c>
      <c r="U3759" s="226">
        <f t="shared" si="175"/>
        <v>1.1003481246611331</v>
      </c>
    </row>
    <row r="3760" spans="1:21" x14ac:dyDescent="0.25">
      <c r="A3760" s="156" t="s">
        <v>16097</v>
      </c>
      <c r="B3760" s="156" t="s">
        <v>252</v>
      </c>
      <c r="C3760" s="223">
        <v>-1.4209203720092773</v>
      </c>
      <c r="D3760" s="221">
        <v>-0.45341092348098755</v>
      </c>
      <c r="E3760" s="221">
        <v>-0.82881128787994385</v>
      </c>
      <c r="F3760" s="221">
        <v>2.5217490196228027</v>
      </c>
      <c r="G3760" s="221">
        <v>6.690589427947998</v>
      </c>
      <c r="H3760" s="221">
        <v>1.1361125707626343</v>
      </c>
      <c r="I3760" s="221">
        <v>-1.3155125379562378</v>
      </c>
      <c r="J3760" s="221">
        <v>-1.7413102388381958</v>
      </c>
      <c r="K3760" s="180">
        <v>2.7326469421386719</v>
      </c>
      <c r="L3760" s="181">
        <v>1.1624045372009277</v>
      </c>
      <c r="M3760" s="181">
        <v>1.0109598636627197</v>
      </c>
      <c r="N3760" s="181">
        <v>0.78777813911437988</v>
      </c>
      <c r="O3760" s="181">
        <v>2.9744269847869873</v>
      </c>
      <c r="P3760" s="181">
        <v>3.4380605220794678</v>
      </c>
      <c r="Q3760" s="181">
        <v>1.0959813594818115</v>
      </c>
      <c r="R3760" s="181">
        <v>2.8070409297943115</v>
      </c>
      <c r="S3760" s="226">
        <f t="shared" si="176"/>
        <v>16.009299278259277</v>
      </c>
      <c r="T3760" s="181">
        <f t="shared" si="174"/>
        <v>14.215750364273191</v>
      </c>
      <c r="U3760" s="226">
        <f t="shared" si="175"/>
        <v>0.93264289429539582</v>
      </c>
    </row>
    <row r="3761" spans="1:21" x14ac:dyDescent="0.25">
      <c r="A3761" s="156" t="s">
        <v>17317</v>
      </c>
      <c r="B3761" s="156" t="s">
        <v>252</v>
      </c>
      <c r="C3761" s="223">
        <v>-1.9931375980377197</v>
      </c>
      <c r="D3761" s="221">
        <v>-1.0256283283233643</v>
      </c>
      <c r="E3761" s="221">
        <v>-1.4010286331176758</v>
      </c>
      <c r="F3761" s="221">
        <v>11.568880081176758</v>
      </c>
      <c r="G3761" s="221">
        <v>14.398886680603027</v>
      </c>
      <c r="H3761" s="221">
        <v>2.9521467685699463</v>
      </c>
      <c r="I3761" s="221">
        <v>23.188192367553711</v>
      </c>
      <c r="J3761" s="221">
        <v>-2.3135275840759277</v>
      </c>
      <c r="K3761" s="180">
        <v>659.26708984375</v>
      </c>
      <c r="L3761" s="181">
        <v>196.07315063476562</v>
      </c>
      <c r="M3761" s="181">
        <v>180.84864807128906</v>
      </c>
      <c r="N3761" s="181">
        <v>224.6767578125</v>
      </c>
      <c r="O3761" s="181">
        <v>805.05328369140625</v>
      </c>
      <c r="P3761" s="181">
        <v>751.07550048828125</v>
      </c>
      <c r="Q3761" s="181">
        <v>202.53202819824219</v>
      </c>
      <c r="R3761" s="181">
        <v>602.521240234375</v>
      </c>
      <c r="S3761" s="226">
        <f t="shared" si="176"/>
        <v>3622.0476989746094</v>
      </c>
      <c r="T3761" s="181">
        <f t="shared" si="174"/>
        <v>17942.33436893703</v>
      </c>
      <c r="U3761" s="226">
        <f t="shared" si="175"/>
        <v>1177.1303116236688</v>
      </c>
    </row>
    <row r="3762" spans="1:21" x14ac:dyDescent="0.25">
      <c r="A3762" s="156" t="s">
        <v>17318</v>
      </c>
      <c r="B3762" s="156" t="s">
        <v>252</v>
      </c>
      <c r="C3762" s="223">
        <v>-1.3523674011230469</v>
      </c>
      <c r="D3762" s="221">
        <v>-0.38485807180404663</v>
      </c>
      <c r="E3762" s="221">
        <v>-13.265392303466797</v>
      </c>
      <c r="F3762" s="221">
        <v>-8.1625881195068359</v>
      </c>
      <c r="G3762" s="221">
        <v>6.7591419219970703</v>
      </c>
      <c r="H3762" s="221">
        <v>2.2703931331634521</v>
      </c>
      <c r="I3762" s="221">
        <v>-1.2469596862792969</v>
      </c>
      <c r="J3762" s="221">
        <v>-1.6727573871612549</v>
      </c>
      <c r="K3762" s="180">
        <v>509.9661865234375</v>
      </c>
      <c r="L3762" s="181">
        <v>202.38168334960937</v>
      </c>
      <c r="M3762" s="181">
        <v>111.44366455078125</v>
      </c>
      <c r="N3762" s="181">
        <v>73.998588562011719</v>
      </c>
      <c r="O3762" s="181">
        <v>498.37606811523437</v>
      </c>
      <c r="P3762" s="181">
        <v>778.322509765625</v>
      </c>
      <c r="Q3762" s="181">
        <v>238.93521118164062</v>
      </c>
      <c r="R3762" s="181">
        <v>618.7352294921875</v>
      </c>
      <c r="S3762" s="226">
        <f t="shared" si="176"/>
        <v>3032.1591415405273</v>
      </c>
      <c r="T3762" s="181">
        <f t="shared" si="174"/>
        <v>952.84235405971958</v>
      </c>
      <c r="U3762" s="226">
        <f t="shared" si="175"/>
        <v>62.512468784684501</v>
      </c>
    </row>
    <row r="3763" spans="1:21" x14ac:dyDescent="0.25">
      <c r="A3763" s="156" t="s">
        <v>17319</v>
      </c>
      <c r="B3763" s="156" t="s">
        <v>252</v>
      </c>
      <c r="C3763" s="223">
        <v>-0.55059462785720825</v>
      </c>
      <c r="D3763" s="221">
        <v>0.41691473126411438</v>
      </c>
      <c r="E3763" s="221">
        <v>4.1514366865158081E-2</v>
      </c>
      <c r="F3763" s="221">
        <v>3.3920745849609375</v>
      </c>
      <c r="G3763" s="221">
        <v>7.560915470123291</v>
      </c>
      <c r="H3763" s="221">
        <v>2.8476090431213379</v>
      </c>
      <c r="I3763" s="221">
        <v>-0.44518688321113586</v>
      </c>
      <c r="J3763" s="221">
        <v>-0.87098449468612671</v>
      </c>
      <c r="K3763" s="180">
        <v>283.9249267578125</v>
      </c>
      <c r="L3763" s="181">
        <v>100.39334869384766</v>
      </c>
      <c r="M3763" s="181">
        <v>61.700080871582031</v>
      </c>
      <c r="N3763" s="181">
        <v>41.569122314453125</v>
      </c>
      <c r="O3763" s="181">
        <v>263.53253173828125</v>
      </c>
      <c r="P3763" s="181">
        <v>426.67172241210937</v>
      </c>
      <c r="Q3763" s="181">
        <v>142.4853515625</v>
      </c>
      <c r="R3763" s="181">
        <v>361.8343505859375</v>
      </c>
      <c r="S3763" s="226">
        <f t="shared" si="176"/>
        <v>1682.1114349365234</v>
      </c>
      <c r="T3763" s="181">
        <f t="shared" si="174"/>
        <v>2858.0516624337788</v>
      </c>
      <c r="U3763" s="226">
        <f t="shared" si="175"/>
        <v>187.5062171320204</v>
      </c>
    </row>
    <row r="3764" spans="1:21" x14ac:dyDescent="0.25">
      <c r="A3764" s="156" t="s">
        <v>17320</v>
      </c>
      <c r="B3764" s="156" t="s">
        <v>252</v>
      </c>
      <c r="C3764" s="223">
        <v>-1.643449068069458</v>
      </c>
      <c r="D3764" s="221">
        <v>-0.67593967914581299</v>
      </c>
      <c r="E3764" s="221">
        <v>-1.0513401031494141</v>
      </c>
      <c r="F3764" s="221">
        <v>2.299220085144043</v>
      </c>
      <c r="G3764" s="221">
        <v>6.4680609703063965</v>
      </c>
      <c r="H3764" s="221">
        <v>0.91358375549316406</v>
      </c>
      <c r="I3764" s="221">
        <v>-1.538041353225708</v>
      </c>
      <c r="J3764" s="221">
        <v>-1.9638389348983765</v>
      </c>
      <c r="K3764" s="180">
        <v>0.91531533002853394</v>
      </c>
      <c r="L3764" s="181">
        <v>0.62342339754104614</v>
      </c>
      <c r="M3764" s="181">
        <v>0.15135134756565094</v>
      </c>
      <c r="N3764" s="181">
        <v>0.21261261403560638</v>
      </c>
      <c r="O3764" s="181">
        <v>0.72072070837020874</v>
      </c>
      <c r="P3764" s="181">
        <v>1.0126125812530518</v>
      </c>
      <c r="Q3764" s="181">
        <v>0.4720720648765564</v>
      </c>
      <c r="R3764" s="181">
        <v>1.0342342853546143</v>
      </c>
      <c r="S3764" s="226">
        <f t="shared" si="176"/>
        <v>5.1423423290252686</v>
      </c>
      <c r="T3764" s="181">
        <f t="shared" si="174"/>
        <v>1.2336866880259336</v>
      </c>
      <c r="U3764" s="226">
        <f t="shared" si="175"/>
        <v>8.0937628608465928E-2</v>
      </c>
    </row>
    <row r="3765" spans="1:21" x14ac:dyDescent="0.25">
      <c r="A3765" s="156" t="s">
        <v>16970</v>
      </c>
      <c r="B3765" s="156" t="s">
        <v>252</v>
      </c>
      <c r="C3765" s="223">
        <v>-1.3512811660766602</v>
      </c>
      <c r="D3765" s="221">
        <v>-0.38377171754837036</v>
      </c>
      <c r="E3765" s="221">
        <v>-0.75917208194732666</v>
      </c>
      <c r="F3765" s="221">
        <v>2.5913882255554199</v>
      </c>
      <c r="G3765" s="221">
        <v>6.7602291107177734</v>
      </c>
      <c r="H3765" s="221">
        <v>1.2057517766952515</v>
      </c>
      <c r="I3765" s="221">
        <v>-1.2458733320236206</v>
      </c>
      <c r="J3765" s="221">
        <v>-1.6716710329055786</v>
      </c>
      <c r="K3765" s="180">
        <v>68.44708251953125</v>
      </c>
      <c r="L3765" s="181">
        <v>23.343225479125977</v>
      </c>
      <c r="M3765" s="181">
        <v>25.816022872924805</v>
      </c>
      <c r="N3765" s="181">
        <v>37.685459136962891</v>
      </c>
      <c r="O3765" s="181">
        <v>84.272994995117188</v>
      </c>
      <c r="P3765" s="181">
        <v>81.602371215820313</v>
      </c>
      <c r="Q3765" s="181">
        <v>19.683481216430664</v>
      </c>
      <c r="R3765" s="181">
        <v>56.083087921142578</v>
      </c>
      <c r="S3765" s="226">
        <f t="shared" si="176"/>
        <v>396.93372535705566</v>
      </c>
      <c r="T3765" s="181">
        <f t="shared" si="174"/>
        <v>526.43048828013241</v>
      </c>
      <c r="U3765" s="226">
        <f t="shared" si="175"/>
        <v>34.537160660110047</v>
      </c>
    </row>
    <row r="3766" spans="1:21" x14ac:dyDescent="0.25">
      <c r="A3766" s="156" t="s">
        <v>17321</v>
      </c>
      <c r="B3766" s="156" t="s">
        <v>252</v>
      </c>
      <c r="C3766" s="223">
        <v>-0.9083368182182312</v>
      </c>
      <c r="D3766" s="221">
        <v>5.9172611683607101E-2</v>
      </c>
      <c r="E3766" s="221">
        <v>-0.31622776389122009</v>
      </c>
      <c r="F3766" s="221">
        <v>3.0343325138092041</v>
      </c>
      <c r="G3766" s="221">
        <v>7.2031726837158203</v>
      </c>
      <c r="H3766" s="221">
        <v>1.6486960649490356</v>
      </c>
      <c r="I3766" s="221">
        <v>-0.80292904376983643</v>
      </c>
      <c r="J3766" s="221">
        <v>-1.2287267446517944</v>
      </c>
      <c r="K3766" s="180">
        <v>725</v>
      </c>
      <c r="L3766" s="181">
        <v>240</v>
      </c>
      <c r="M3766" s="181">
        <v>188</v>
      </c>
      <c r="N3766" s="181">
        <v>154</v>
      </c>
      <c r="O3766" s="181">
        <v>796</v>
      </c>
      <c r="P3766" s="181">
        <v>1010</v>
      </c>
      <c r="Q3766" s="181">
        <v>340</v>
      </c>
      <c r="R3766" s="181">
        <v>855</v>
      </c>
      <c r="S3766" s="226">
        <f t="shared" si="176"/>
        <v>4308</v>
      </c>
      <c r="T3766" s="181">
        <f t="shared" si="174"/>
        <v>5838.8448613882065</v>
      </c>
      <c r="U3766" s="226">
        <f t="shared" si="175"/>
        <v>383.0650532913541</v>
      </c>
    </row>
    <row r="3767" spans="1:21" x14ac:dyDescent="0.25">
      <c r="A3767" s="156" t="s">
        <v>16948</v>
      </c>
      <c r="B3767" s="156" t="s">
        <v>252</v>
      </c>
      <c r="C3767" s="223">
        <v>-0.61433988809585571</v>
      </c>
      <c r="D3767" s="221">
        <v>0.35316953063011169</v>
      </c>
      <c r="E3767" s="221">
        <v>3.7548832893371582</v>
      </c>
      <c r="F3767" s="221">
        <v>20.732925415039063</v>
      </c>
      <c r="G3767" s="221">
        <v>13.694690704345703</v>
      </c>
      <c r="H3767" s="221">
        <v>3.7558536529541016</v>
      </c>
      <c r="I3767" s="221">
        <v>3.6359732151031494</v>
      </c>
      <c r="J3767" s="221">
        <v>-0.93472981452941895</v>
      </c>
      <c r="K3767" s="180">
        <v>789.3680419921875</v>
      </c>
      <c r="L3767" s="181">
        <v>230.14273071289062</v>
      </c>
      <c r="M3767" s="181">
        <v>240.18009948730469</v>
      </c>
      <c r="N3767" s="181">
        <v>291.8009033203125</v>
      </c>
      <c r="O3767" s="181">
        <v>1110.5640869140625</v>
      </c>
      <c r="P3767" s="181">
        <v>977.9273681640625</v>
      </c>
      <c r="Q3767" s="181">
        <v>281.04656982421875</v>
      </c>
      <c r="R3767" s="181">
        <v>760.6898193359375</v>
      </c>
      <c r="S3767" s="226">
        <f t="shared" si="176"/>
        <v>4681.7196197509766</v>
      </c>
      <c r="T3767" s="181">
        <f t="shared" si="174"/>
        <v>25740.695834197308</v>
      </c>
      <c r="U3767" s="226">
        <f t="shared" si="175"/>
        <v>1688.7520144076909</v>
      </c>
    </row>
    <row r="3768" spans="1:21" x14ac:dyDescent="0.25">
      <c r="A3768" s="156" t="s">
        <v>16949</v>
      </c>
      <c r="B3768" s="156" t="s">
        <v>252</v>
      </c>
      <c r="C3768" s="223">
        <v>-1.3634668588638306</v>
      </c>
      <c r="D3768" s="221">
        <v>-0.39595749974250793</v>
      </c>
      <c r="E3768" s="221">
        <v>316.29010009765625</v>
      </c>
      <c r="F3768" s="221">
        <v>2.57920241355896</v>
      </c>
      <c r="G3768" s="221">
        <v>6.7480430603027344</v>
      </c>
      <c r="H3768" s="221">
        <v>1.1935660839080811</v>
      </c>
      <c r="I3768" s="221">
        <v>-1.2580591440200806</v>
      </c>
      <c r="J3768" s="221">
        <v>-1.6838568449020386</v>
      </c>
      <c r="K3768" s="180">
        <v>21.524728775024414</v>
      </c>
      <c r="L3768" s="181">
        <v>7.4829983711242676</v>
      </c>
      <c r="M3768" s="181">
        <v>5.3323030471801758</v>
      </c>
      <c r="N3768" s="181">
        <v>4.0170016288757324</v>
      </c>
      <c r="O3768" s="181">
        <v>20.653787612915039</v>
      </c>
      <c r="P3768" s="181">
        <v>26.092735290527344</v>
      </c>
      <c r="Q3768" s="181">
        <v>7.6607418060302734</v>
      </c>
      <c r="R3768" s="181">
        <v>20.84930419921875</v>
      </c>
      <c r="S3768" s="226">
        <f t="shared" si="176"/>
        <v>113.613600730896</v>
      </c>
      <c r="T3768" s="181">
        <f t="shared" si="174"/>
        <v>1790.3752633668457</v>
      </c>
      <c r="U3768" s="226">
        <f t="shared" si="175"/>
        <v>117.45991064233966</v>
      </c>
    </row>
    <row r="3769" spans="1:21" x14ac:dyDescent="0.25">
      <c r="A3769" s="156" t="s">
        <v>17009</v>
      </c>
      <c r="B3769" s="156" t="s">
        <v>252</v>
      </c>
      <c r="C3769" s="223">
        <v>-0.97980344295501709</v>
      </c>
      <c r="D3769" s="221">
        <v>-1.2293997220695019E-2</v>
      </c>
      <c r="E3769" s="221">
        <v>-0.38769435882568359</v>
      </c>
      <c r="F3769" s="221">
        <v>2.9628658294677734</v>
      </c>
      <c r="G3769" s="221">
        <v>7.131706714630127</v>
      </c>
      <c r="H3769" s="221">
        <v>1.5772294998168945</v>
      </c>
      <c r="I3769" s="221">
        <v>-0.87439560890197754</v>
      </c>
      <c r="J3769" s="221">
        <v>-1.3001933097839355</v>
      </c>
      <c r="K3769" s="180">
        <v>4.7542858123779297</v>
      </c>
      <c r="L3769" s="181">
        <v>1.2495237588882446</v>
      </c>
      <c r="M3769" s="181">
        <v>0.67047619819641113</v>
      </c>
      <c r="N3769" s="181">
        <v>0.71619045734405518</v>
      </c>
      <c r="O3769" s="181">
        <v>4.44952392578125</v>
      </c>
      <c r="P3769" s="181">
        <v>5.7904763221740723</v>
      </c>
      <c r="Q3769" s="181">
        <v>2.2400000095367432</v>
      </c>
      <c r="R3769" s="181">
        <v>3.7790477275848389</v>
      </c>
      <c r="S3769" s="226">
        <f t="shared" si="176"/>
        <v>23.649524211883545</v>
      </c>
      <c r="T3769" s="181">
        <f t="shared" si="174"/>
        <v>31.181880130995324</v>
      </c>
      <c r="U3769" s="226">
        <f t="shared" si="175"/>
        <v>2.0457280262905368</v>
      </c>
    </row>
    <row r="3770" spans="1:21" x14ac:dyDescent="0.25">
      <c r="A3770" s="156" t="s">
        <v>17322</v>
      </c>
      <c r="B3770" s="156" t="s">
        <v>252</v>
      </c>
      <c r="C3770" s="223">
        <v>-1.2882682085037231</v>
      </c>
      <c r="D3770" s="221">
        <v>10.297239303588867</v>
      </c>
      <c r="E3770" s="221">
        <v>34.332569122314453</v>
      </c>
      <c r="F3770" s="221">
        <v>34.664340972900391</v>
      </c>
      <c r="G3770" s="221">
        <v>20.593793869018555</v>
      </c>
      <c r="H3770" s="221">
        <v>6.134521484375</v>
      </c>
      <c r="I3770" s="221">
        <v>-1.1828603744506836</v>
      </c>
      <c r="J3770" s="221">
        <v>-1.6086580753326416</v>
      </c>
      <c r="K3770" s="180">
        <v>1184</v>
      </c>
      <c r="L3770" s="181">
        <v>467</v>
      </c>
      <c r="M3770" s="181">
        <v>335</v>
      </c>
      <c r="N3770" s="181">
        <v>426</v>
      </c>
      <c r="O3770" s="181">
        <v>1516</v>
      </c>
      <c r="P3770" s="181">
        <v>1501</v>
      </c>
      <c r="Q3770" s="181">
        <v>423</v>
      </c>
      <c r="R3770" s="181">
        <v>1412</v>
      </c>
      <c r="S3770" s="226">
        <f t="shared" si="176"/>
        <v>7264</v>
      </c>
      <c r="T3770" s="181">
        <f t="shared" si="174"/>
        <v>67208.254219055176</v>
      </c>
      <c r="U3770" s="226">
        <f t="shared" si="175"/>
        <v>4409.2854143619497</v>
      </c>
    </row>
    <row r="3771" spans="1:21" x14ac:dyDescent="0.25">
      <c r="A3771" s="156" t="s">
        <v>17323</v>
      </c>
      <c r="B3771" s="156" t="s">
        <v>252</v>
      </c>
      <c r="C3771" s="223">
        <v>-0.17126092314720154</v>
      </c>
      <c r="D3771" s="221">
        <v>0.79624855518341064</v>
      </c>
      <c r="E3771" s="221">
        <v>17.269968032836914</v>
      </c>
      <c r="F3771" s="221">
        <v>36.763442993164062</v>
      </c>
      <c r="G3771" s="221">
        <v>37.949958801269531</v>
      </c>
      <c r="H3771" s="221">
        <v>8.1471748352050781</v>
      </c>
      <c r="I3771" s="221">
        <v>-6.5853141248226166E-2</v>
      </c>
      <c r="J3771" s="221">
        <v>-0.49165078997612</v>
      </c>
      <c r="K3771" s="180">
        <v>1677</v>
      </c>
      <c r="L3771" s="181">
        <v>532</v>
      </c>
      <c r="M3771" s="181">
        <v>549</v>
      </c>
      <c r="N3771" s="181">
        <v>764</v>
      </c>
      <c r="O3771" s="181">
        <v>2407</v>
      </c>
      <c r="P3771" s="181">
        <v>1763</v>
      </c>
      <c r="Q3771" s="181">
        <v>433</v>
      </c>
      <c r="R3771" s="181">
        <v>1212</v>
      </c>
      <c r="S3771" s="226">
        <f t="shared" si="176"/>
        <v>9337</v>
      </c>
      <c r="T3771" s="181">
        <f t="shared" si="174"/>
        <v>142789.5074615553</v>
      </c>
      <c r="U3771" s="226">
        <f t="shared" si="175"/>
        <v>9367.8923800353059</v>
      </c>
    </row>
    <row r="3772" spans="1:21" x14ac:dyDescent="0.25">
      <c r="A3772" s="156" t="s">
        <v>17324</v>
      </c>
      <c r="B3772" s="156" t="s">
        <v>252</v>
      </c>
      <c r="C3772" s="223">
        <v>-1.2279783487319946</v>
      </c>
      <c r="D3772" s="221">
        <v>-1.0233023166656494</v>
      </c>
      <c r="E3772" s="221">
        <v>2.9631390571594238</v>
      </c>
      <c r="F3772" s="221">
        <v>3.2034907341003418</v>
      </c>
      <c r="G3772" s="221">
        <v>7.3641853332519531</v>
      </c>
      <c r="H3772" s="221">
        <v>1.2000036239624023</v>
      </c>
      <c r="I3772" s="221">
        <v>-0.89708918333053589</v>
      </c>
      <c r="J3772" s="221">
        <v>-1.3228868246078491</v>
      </c>
      <c r="K3772" s="180">
        <v>2943</v>
      </c>
      <c r="L3772" s="181">
        <v>972</v>
      </c>
      <c r="M3772" s="181">
        <v>602</v>
      </c>
      <c r="N3772" s="181">
        <v>580</v>
      </c>
      <c r="O3772" s="181">
        <v>3030</v>
      </c>
      <c r="P3772" s="181">
        <v>3233</v>
      </c>
      <c r="Q3772" s="181">
        <v>662</v>
      </c>
      <c r="R3772" s="181">
        <v>1327</v>
      </c>
      <c r="S3772" s="226">
        <f t="shared" si="176"/>
        <v>13349</v>
      </c>
      <c r="T3772" s="181">
        <f t="shared" si="174"/>
        <v>22876.993626475334</v>
      </c>
      <c r="U3772" s="226">
        <f t="shared" si="175"/>
        <v>1500.8750858621404</v>
      </c>
    </row>
    <row r="3773" spans="1:21" x14ac:dyDescent="0.25">
      <c r="A3773" s="156" t="s">
        <v>17010</v>
      </c>
      <c r="B3773" s="156" t="s">
        <v>252</v>
      </c>
      <c r="C3773" s="223">
        <v>-0.51144963502883911</v>
      </c>
      <c r="D3773" s="221">
        <v>2.9700677394866943</v>
      </c>
      <c r="E3773" s="221">
        <v>2.168989896774292</v>
      </c>
      <c r="F3773" s="221">
        <v>8.0914993286132812</v>
      </c>
      <c r="G3773" s="221">
        <v>21.146701812744141</v>
      </c>
      <c r="H3773" s="221">
        <v>5.6386699676513672</v>
      </c>
      <c r="I3773" s="221">
        <v>-0.40604189038276672</v>
      </c>
      <c r="J3773" s="221">
        <v>-0.83183962106704712</v>
      </c>
      <c r="K3773" s="180">
        <v>1596.474609375</v>
      </c>
      <c r="L3773" s="181">
        <v>650.5498046875</v>
      </c>
      <c r="M3773" s="181">
        <v>429.47161865234375</v>
      </c>
      <c r="N3773" s="181">
        <v>491.08355712890625</v>
      </c>
      <c r="O3773" s="181">
        <v>1762.2833251953125</v>
      </c>
      <c r="P3773" s="181">
        <v>1671.677490234375</v>
      </c>
      <c r="Q3773" s="181">
        <v>472.96240234375</v>
      </c>
      <c r="R3773" s="181">
        <v>1182.406005859375</v>
      </c>
      <c r="S3773" s="226">
        <f t="shared" si="176"/>
        <v>8256.9088134765625</v>
      </c>
      <c r="T3773" s="181">
        <f t="shared" si="174"/>
        <v>51537.685441614638</v>
      </c>
      <c r="U3773" s="226">
        <f t="shared" si="175"/>
        <v>3381.1972554296217</v>
      </c>
    </row>
    <row r="3774" spans="1:21" x14ac:dyDescent="0.25">
      <c r="A3774" s="156" t="s">
        <v>17296</v>
      </c>
      <c r="B3774" s="156" t="s">
        <v>252</v>
      </c>
      <c r="C3774" s="223">
        <v>-0.87430459260940552</v>
      </c>
      <c r="D3774" s="221">
        <v>9.3204736709594727E-2</v>
      </c>
      <c r="E3774" s="221">
        <v>-0.28219565749168396</v>
      </c>
      <c r="F3774" s="221">
        <v>3.0683646202087402</v>
      </c>
      <c r="G3774" s="221">
        <v>7.2372050285339355</v>
      </c>
      <c r="H3774" s="221">
        <v>1.6827282905578613</v>
      </c>
      <c r="I3774" s="221">
        <v>-0.76889681816101074</v>
      </c>
      <c r="J3774" s="221">
        <v>-1.1946945190429687</v>
      </c>
      <c r="K3774" s="180">
        <v>29.619987487792969</v>
      </c>
      <c r="L3774" s="181">
        <v>10.662107467651367</v>
      </c>
      <c r="M3774" s="181">
        <v>8.0781784057617187</v>
      </c>
      <c r="N3774" s="181">
        <v>6.1198320388793945</v>
      </c>
      <c r="O3774" s="181">
        <v>30.40876579284668</v>
      </c>
      <c r="P3774" s="181">
        <v>36.311004638671875</v>
      </c>
      <c r="Q3774" s="181">
        <v>11.559682846069336</v>
      </c>
      <c r="R3774" s="181">
        <v>34.026268005371094</v>
      </c>
      <c r="S3774" s="226">
        <f t="shared" si="176"/>
        <v>166.78582668304443</v>
      </c>
      <c r="T3774" s="181">
        <f t="shared" si="174"/>
        <v>223.23194529162424</v>
      </c>
      <c r="U3774" s="226">
        <f t="shared" si="175"/>
        <v>14.645423718132118</v>
      </c>
    </row>
    <row r="3775" spans="1:21" x14ac:dyDescent="0.25">
      <c r="A3775" s="156" t="s">
        <v>16952</v>
      </c>
      <c r="B3775" s="156" t="s">
        <v>252</v>
      </c>
      <c r="C3775" s="223">
        <v>-0.87033742666244507</v>
      </c>
      <c r="D3775" s="221">
        <v>9.7171984612941742E-2</v>
      </c>
      <c r="E3775" s="221">
        <v>-0.27822840213775635</v>
      </c>
      <c r="F3775" s="221">
        <v>3.0723319053649902</v>
      </c>
      <c r="G3775" s="221">
        <v>7.2411727905273438</v>
      </c>
      <c r="H3775" s="221">
        <v>1.6866954565048218</v>
      </c>
      <c r="I3775" s="221">
        <v>-0.76492965221405029</v>
      </c>
      <c r="J3775" s="221">
        <v>-1.1907273530960083</v>
      </c>
      <c r="K3775" s="180">
        <v>40.340900421142578</v>
      </c>
      <c r="L3775" s="181">
        <v>11.914152145385742</v>
      </c>
      <c r="M3775" s="181">
        <v>11.585692405700684</v>
      </c>
      <c r="N3775" s="181">
        <v>11.645412445068359</v>
      </c>
      <c r="O3775" s="181">
        <v>45.715705871582031</v>
      </c>
      <c r="P3775" s="181">
        <v>37.713218688964844</v>
      </c>
      <c r="Q3775" s="181">
        <v>9.8239498138427734</v>
      </c>
      <c r="R3775" s="181">
        <v>24.99284553527832</v>
      </c>
      <c r="S3775" s="226">
        <f t="shared" si="176"/>
        <v>193.73187732696533</v>
      </c>
      <c r="T3775" s="181">
        <f t="shared" si="174"/>
        <v>355.97437461245516</v>
      </c>
      <c r="U3775" s="226">
        <f t="shared" si="175"/>
        <v>23.354164396972209</v>
      </c>
    </row>
    <row r="3776" spans="1:21" x14ac:dyDescent="0.25">
      <c r="A3776" s="156" t="s">
        <v>17298</v>
      </c>
      <c r="B3776" s="156" t="s">
        <v>252</v>
      </c>
      <c r="C3776" s="223">
        <v>-0.95388096570968628</v>
      </c>
      <c r="D3776" s="221">
        <v>1.3628462329506874E-2</v>
      </c>
      <c r="E3776" s="221">
        <v>-0.36177194118499756</v>
      </c>
      <c r="F3776" s="221">
        <v>2.9887886047363281</v>
      </c>
      <c r="G3776" s="221">
        <v>7.1576285362243652</v>
      </c>
      <c r="H3776" s="221">
        <v>1.6031519174575806</v>
      </c>
      <c r="I3776" s="221">
        <v>-0.84847313165664673</v>
      </c>
      <c r="J3776" s="221">
        <v>-1.2742708921432495</v>
      </c>
      <c r="K3776" s="180">
        <v>1.3156256675720215</v>
      </c>
      <c r="L3776" s="181">
        <v>0.40573865175247192</v>
      </c>
      <c r="M3776" s="181">
        <v>0.36540678143501282</v>
      </c>
      <c r="N3776" s="181">
        <v>0.32023507356643677</v>
      </c>
      <c r="O3776" s="181">
        <v>1.4011292457580566</v>
      </c>
      <c r="P3776" s="181">
        <v>1.2712606191635132</v>
      </c>
      <c r="Q3776" s="181">
        <v>0.45978334546089172</v>
      </c>
      <c r="R3776" s="181">
        <v>1.1801105737686157</v>
      </c>
      <c r="S3776" s="226">
        <f t="shared" si="176"/>
        <v>6.7192899584770203</v>
      </c>
      <c r="T3776" s="181">
        <f t="shared" si="174"/>
        <v>9.7483925326114385</v>
      </c>
      <c r="U3776" s="226">
        <f t="shared" si="175"/>
        <v>0.63955604124785781</v>
      </c>
    </row>
    <row r="3777" spans="1:21" x14ac:dyDescent="0.25">
      <c r="A3777" s="156" t="s">
        <v>17325</v>
      </c>
      <c r="B3777" s="156" t="s">
        <v>252</v>
      </c>
      <c r="C3777" s="223">
        <v>-1.822773814201355</v>
      </c>
      <c r="D3777" s="221">
        <v>-0.85526436567306519</v>
      </c>
      <c r="E3777" s="221">
        <v>-1.2306647300720215</v>
      </c>
      <c r="F3777" s="221">
        <v>2.1198954582214355</v>
      </c>
      <c r="G3777" s="221">
        <v>7.1789240837097168</v>
      </c>
      <c r="H3777" s="221">
        <v>1.4489552974700928</v>
      </c>
      <c r="I3777" s="221">
        <v>-1.7173658609390259</v>
      </c>
      <c r="J3777" s="221">
        <v>-2.1431636810302734</v>
      </c>
      <c r="K3777" s="180">
        <v>365</v>
      </c>
      <c r="L3777" s="181">
        <v>153</v>
      </c>
      <c r="M3777" s="181">
        <v>94</v>
      </c>
      <c r="N3777" s="181">
        <v>82</v>
      </c>
      <c r="O3777" s="181">
        <v>359</v>
      </c>
      <c r="P3777" s="181">
        <v>476</v>
      </c>
      <c r="Q3777" s="181">
        <v>125</v>
      </c>
      <c r="R3777" s="181">
        <v>433</v>
      </c>
      <c r="S3777" s="226">
        <f t="shared" si="176"/>
        <v>2087</v>
      </c>
      <c r="T3777" s="181">
        <f t="shared" si="174"/>
        <v>1386.25691395998</v>
      </c>
      <c r="U3777" s="226">
        <f t="shared" si="175"/>
        <v>90.947197815311412</v>
      </c>
    </row>
    <row r="3778" spans="1:21" x14ac:dyDescent="0.25">
      <c r="A3778" s="156" t="s">
        <v>17326</v>
      </c>
      <c r="B3778" s="156" t="s">
        <v>252</v>
      </c>
      <c r="C3778" s="223">
        <v>-1.0128974914550781</v>
      </c>
      <c r="D3778" s="221">
        <v>-4.5388072729110718E-2</v>
      </c>
      <c r="E3778" s="221">
        <v>-1.4796144962310791</v>
      </c>
      <c r="F3778" s="221">
        <v>2.929771900177002</v>
      </c>
      <c r="G3778" s="221">
        <v>12.020261764526367</v>
      </c>
      <c r="H3778" s="221">
        <v>6.1620898246765137</v>
      </c>
      <c r="I3778" s="221">
        <v>-0.90748965740203857</v>
      </c>
      <c r="J3778" s="221">
        <v>-1.3332873582839966</v>
      </c>
      <c r="K3778" s="180">
        <v>973</v>
      </c>
      <c r="L3778" s="181">
        <v>330</v>
      </c>
      <c r="M3778" s="181">
        <v>216</v>
      </c>
      <c r="N3778" s="181">
        <v>204</v>
      </c>
      <c r="O3778" s="181">
        <v>1034</v>
      </c>
      <c r="P3778" s="181">
        <v>1102</v>
      </c>
      <c r="Q3778" s="181">
        <v>374</v>
      </c>
      <c r="R3778" s="181">
        <v>781</v>
      </c>
      <c r="S3778" s="226">
        <f t="shared" si="176"/>
        <v>5014</v>
      </c>
      <c r="T3778" s="181">
        <f t="shared" si="174"/>
        <v>17116.424505889416</v>
      </c>
      <c r="U3778" s="226">
        <f t="shared" si="175"/>
        <v>1122.945414916725</v>
      </c>
    </row>
    <row r="3779" spans="1:21" x14ac:dyDescent="0.25">
      <c r="A3779" s="156" t="s">
        <v>17327</v>
      </c>
      <c r="B3779" s="156" t="s">
        <v>252</v>
      </c>
      <c r="C3779" s="223">
        <v>1.4921073913574219</v>
      </c>
      <c r="D3779" s="221">
        <v>7.6958394050598145</v>
      </c>
      <c r="E3779" s="221">
        <v>0.65538662672042847</v>
      </c>
      <c r="F3779" s="221">
        <v>2.9540131092071533</v>
      </c>
      <c r="G3779" s="221">
        <v>7.1228542327880859</v>
      </c>
      <c r="H3779" s="221">
        <v>4.8248715400695801</v>
      </c>
      <c r="I3779" s="221">
        <v>-0.88324832916259766</v>
      </c>
      <c r="J3779" s="221">
        <v>-1.3090460300445557</v>
      </c>
      <c r="K3779" s="180">
        <v>561</v>
      </c>
      <c r="L3779" s="181">
        <v>175</v>
      </c>
      <c r="M3779" s="181">
        <v>98</v>
      </c>
      <c r="N3779" s="181">
        <v>83</v>
      </c>
      <c r="O3779" s="181">
        <v>557</v>
      </c>
      <c r="P3779" s="181">
        <v>775</v>
      </c>
      <c r="Q3779" s="181">
        <v>211</v>
      </c>
      <c r="R3779" s="181">
        <v>495</v>
      </c>
      <c r="S3779" s="226">
        <f t="shared" si="176"/>
        <v>2955</v>
      </c>
      <c r="T3779" s="181">
        <f t="shared" si="174"/>
        <v>9365.6171888113022</v>
      </c>
      <c r="U3779" s="226">
        <f t="shared" si="175"/>
        <v>614.44356421647569</v>
      </c>
    </row>
    <row r="3780" spans="1:21" x14ac:dyDescent="0.25">
      <c r="A3780" s="156" t="s">
        <v>17328</v>
      </c>
      <c r="B3780" s="156" t="s">
        <v>252</v>
      </c>
      <c r="C3780" s="223">
        <v>-0.2403484582901001</v>
      </c>
      <c r="D3780" s="221">
        <v>0.72716093063354492</v>
      </c>
      <c r="E3780" s="221">
        <v>0.35176056623458862</v>
      </c>
      <c r="F3780" s="221">
        <v>36.361476898193359</v>
      </c>
      <c r="G3780" s="221">
        <v>20.904388427734375</v>
      </c>
      <c r="H3780" s="221">
        <v>7.2944531440734863</v>
      </c>
      <c r="I3780" s="221">
        <v>0.72119182348251343</v>
      </c>
      <c r="J3780" s="221">
        <v>-0.56073838472366333</v>
      </c>
      <c r="K3780" s="180">
        <v>1645</v>
      </c>
      <c r="L3780" s="181">
        <v>548</v>
      </c>
      <c r="M3780" s="181">
        <v>429</v>
      </c>
      <c r="N3780" s="181">
        <v>565</v>
      </c>
      <c r="O3780" s="181">
        <v>2057</v>
      </c>
      <c r="P3780" s="181">
        <v>2123</v>
      </c>
      <c r="Q3780" s="181">
        <v>648</v>
      </c>
      <c r="R3780" s="181">
        <v>1449</v>
      </c>
      <c r="S3780" s="226">
        <f t="shared" si="176"/>
        <v>9464</v>
      </c>
      <c r="T3780" s="181">
        <f t="shared" si="174"/>
        <v>78839.524109363556</v>
      </c>
      <c r="U3780" s="226">
        <f t="shared" si="175"/>
        <v>5172.3700871267929</v>
      </c>
    </row>
    <row r="3781" spans="1:21" x14ac:dyDescent="0.25">
      <c r="A3781" s="156" t="s">
        <v>17329</v>
      </c>
      <c r="B3781" s="156" t="s">
        <v>252</v>
      </c>
      <c r="C3781" s="223">
        <v>-3.7162039428949356E-2</v>
      </c>
      <c r="D3781" s="221">
        <v>1.3029600381851196</v>
      </c>
      <c r="E3781" s="221">
        <v>11.748847007751465</v>
      </c>
      <c r="F3781" s="221">
        <v>33.131816864013672</v>
      </c>
      <c r="G3781" s="221">
        <v>29.269918441772461</v>
      </c>
      <c r="H3781" s="221">
        <v>9.0925798416137695</v>
      </c>
      <c r="I3781" s="221">
        <v>6.8245738744735718E-2</v>
      </c>
      <c r="J3781" s="221">
        <v>-0.36609035730361938</v>
      </c>
      <c r="K3781" s="180">
        <v>1718</v>
      </c>
      <c r="L3781" s="181">
        <v>498</v>
      </c>
      <c r="M3781" s="181">
        <v>483</v>
      </c>
      <c r="N3781" s="181">
        <v>465</v>
      </c>
      <c r="O3781" s="181">
        <v>2067</v>
      </c>
      <c r="P3781" s="181">
        <v>1669</v>
      </c>
      <c r="Q3781" s="181">
        <v>457</v>
      </c>
      <c r="R3781" s="181">
        <v>1431</v>
      </c>
      <c r="S3781" s="226">
        <f t="shared" si="176"/>
        <v>8788</v>
      </c>
      <c r="T3781" s="181">
        <f t="shared" ref="T3781:T3844" si="177">SUMPRODUCT(C3781:J3781,K3781:R3781)</f>
        <v>96849.767837889493</v>
      </c>
      <c r="U3781" s="226">
        <f t="shared" ref="U3781:U3844" si="178">(T3781/$T$10045)*$S$10045</f>
        <v>6353.9556810995327</v>
      </c>
    </row>
    <row r="3782" spans="1:21" x14ac:dyDescent="0.25">
      <c r="A3782" s="156" t="s">
        <v>17330</v>
      </c>
      <c r="B3782" s="156" t="s">
        <v>252</v>
      </c>
      <c r="C3782" s="223">
        <v>-1.0759956836700439</v>
      </c>
      <c r="D3782" s="221">
        <v>-0.1084863543510437</v>
      </c>
      <c r="E3782" s="221">
        <v>1.8730173110961914</v>
      </c>
      <c r="F3782" s="221">
        <v>2.866673469543457</v>
      </c>
      <c r="G3782" s="221">
        <v>24.024524688720703</v>
      </c>
      <c r="H3782" s="221">
        <v>5.8698019981384277</v>
      </c>
      <c r="I3782" s="221">
        <v>-0.97058796882629395</v>
      </c>
      <c r="J3782" s="221">
        <v>-1.396385669708252</v>
      </c>
      <c r="K3782" s="180">
        <v>1113</v>
      </c>
      <c r="L3782" s="181">
        <v>385</v>
      </c>
      <c r="M3782" s="181">
        <v>266</v>
      </c>
      <c r="N3782" s="181">
        <v>351</v>
      </c>
      <c r="O3782" s="181">
        <v>1514</v>
      </c>
      <c r="P3782" s="181">
        <v>1378</v>
      </c>
      <c r="Q3782" s="181">
        <v>442</v>
      </c>
      <c r="R3782" s="181">
        <v>1022</v>
      </c>
      <c r="S3782" s="226">
        <f t="shared" ref="S3782:S3845" si="179">SUM(K3782:R3782)</f>
        <v>6471</v>
      </c>
      <c r="T3782" s="181">
        <f t="shared" si="177"/>
        <v>42870.686045706272</v>
      </c>
      <c r="U3782" s="226">
        <f t="shared" si="178"/>
        <v>2812.5874251830919</v>
      </c>
    </row>
    <row r="3783" spans="1:21" x14ac:dyDescent="0.25">
      <c r="A3783" s="156" t="s">
        <v>17331</v>
      </c>
      <c r="B3783" s="156" t="s">
        <v>252</v>
      </c>
      <c r="C3783" s="223">
        <v>-0.4679257869720459</v>
      </c>
      <c r="D3783" s="221">
        <v>0.49958360195159912</v>
      </c>
      <c r="E3783" s="221">
        <v>26.622228622436523</v>
      </c>
      <c r="F3783" s="221">
        <v>8.9169101715087891</v>
      </c>
      <c r="G3783" s="221">
        <v>26.422233581542969</v>
      </c>
      <c r="H3783" s="221">
        <v>12.069411277770996</v>
      </c>
      <c r="I3783" s="221">
        <v>-0.36251798272132874</v>
      </c>
      <c r="J3783" s="221">
        <v>-0.78831565380096436</v>
      </c>
      <c r="K3783" s="180">
        <v>837</v>
      </c>
      <c r="L3783" s="181">
        <v>262</v>
      </c>
      <c r="M3783" s="181">
        <v>267</v>
      </c>
      <c r="N3783" s="181">
        <v>430</v>
      </c>
      <c r="O3783" s="181">
        <v>1241</v>
      </c>
      <c r="P3783" s="181">
        <v>1120</v>
      </c>
      <c r="Q3783" s="181">
        <v>285</v>
      </c>
      <c r="R3783" s="181">
        <v>902</v>
      </c>
      <c r="S3783" s="226">
        <f t="shared" si="179"/>
        <v>5344</v>
      </c>
      <c r="T3783" s="181">
        <f t="shared" si="177"/>
        <v>56174.997596949339</v>
      </c>
      <c r="U3783" s="226">
        <f t="shared" si="178"/>
        <v>3685.4341841514424</v>
      </c>
    </row>
    <row r="3784" spans="1:21" x14ac:dyDescent="0.25">
      <c r="A3784" s="156" t="s">
        <v>17305</v>
      </c>
      <c r="B3784" s="156" t="s">
        <v>252</v>
      </c>
      <c r="C3784" s="223">
        <v>-0.35133650898933411</v>
      </c>
      <c r="D3784" s="221">
        <v>-0.48727113008499146</v>
      </c>
      <c r="E3784" s="221">
        <v>7.8725070953369141</v>
      </c>
      <c r="F3784" s="221">
        <v>10.081670761108398</v>
      </c>
      <c r="G3784" s="221">
        <v>29.06239128112793</v>
      </c>
      <c r="H3784" s="221">
        <v>7.402224063873291</v>
      </c>
      <c r="I3784" s="221">
        <v>2.3126571178436279</v>
      </c>
      <c r="J3784" s="221">
        <v>-0.67172646522521973</v>
      </c>
      <c r="K3784" s="180">
        <v>2181.182861328125</v>
      </c>
      <c r="L3784" s="181">
        <v>928.37078857421875</v>
      </c>
      <c r="M3784" s="181">
        <v>487.63897705078125</v>
      </c>
      <c r="N3784" s="181">
        <v>646.9278564453125</v>
      </c>
      <c r="O3784" s="181">
        <v>2609.210693359375</v>
      </c>
      <c r="P3784" s="181">
        <v>2094.209228515625</v>
      </c>
      <c r="Q3784" s="181">
        <v>482.7528076171875</v>
      </c>
      <c r="R3784" s="181">
        <v>1072.02392578125</v>
      </c>
      <c r="S3784" s="226">
        <f t="shared" si="179"/>
        <v>10502.317138671875</v>
      </c>
      <c r="T3784" s="181">
        <f t="shared" si="177"/>
        <v>100870.40043222363</v>
      </c>
      <c r="U3784" s="226">
        <f t="shared" si="178"/>
        <v>6617.7345407158482</v>
      </c>
    </row>
    <row r="3785" spans="1:21" x14ac:dyDescent="0.25">
      <c r="A3785" s="156" t="s">
        <v>17332</v>
      </c>
      <c r="B3785" s="156" t="s">
        <v>252</v>
      </c>
      <c r="C3785" s="223">
        <v>-0.25151383876800537</v>
      </c>
      <c r="D3785" s="221">
        <v>0.71599555015563965</v>
      </c>
      <c r="E3785" s="221">
        <v>13.703753471374512</v>
      </c>
      <c r="F3785" s="221">
        <v>8.5400886535644531</v>
      </c>
      <c r="G3785" s="221">
        <v>25.254430770874023</v>
      </c>
      <c r="H3785" s="221">
        <v>6.8653073310852051</v>
      </c>
      <c r="I3785" s="221">
        <v>-0.1461060643196106</v>
      </c>
      <c r="J3785" s="221">
        <v>-0.5719037652015686</v>
      </c>
      <c r="K3785" s="180">
        <v>969.5589599609375</v>
      </c>
      <c r="L3785" s="181">
        <v>345.6768798828125</v>
      </c>
      <c r="M3785" s="181">
        <v>268.96249389648437</v>
      </c>
      <c r="N3785" s="181">
        <v>250.47709655761719</v>
      </c>
      <c r="O3785" s="181">
        <v>1100.8052978515625</v>
      </c>
      <c r="P3785" s="181">
        <v>1201.5506591796875</v>
      </c>
      <c r="Q3785" s="181">
        <v>366.93508911132812</v>
      </c>
      <c r="R3785" s="181">
        <v>945.5279541015625</v>
      </c>
      <c r="S3785" s="226">
        <f t="shared" si="179"/>
        <v>5449.4944305419922</v>
      </c>
      <c r="T3785" s="181">
        <f t="shared" si="177"/>
        <v>41283.401228704432</v>
      </c>
      <c r="U3785" s="226">
        <f t="shared" si="178"/>
        <v>2708.4515288803418</v>
      </c>
    </row>
    <row r="3786" spans="1:21" x14ac:dyDescent="0.25">
      <c r="A3786" s="156" t="s">
        <v>17333</v>
      </c>
      <c r="B3786" s="156" t="s">
        <v>252</v>
      </c>
      <c r="C3786" s="223">
        <v>2.3505773544311523</v>
      </c>
      <c r="D3786" s="221">
        <v>-18.069063186645508</v>
      </c>
      <c r="E3786" s="221">
        <v>36.220188140869141</v>
      </c>
      <c r="F3786" s="221">
        <v>5.8552846908569336</v>
      </c>
      <c r="G3786" s="221">
        <v>48.033885955810547</v>
      </c>
      <c r="H3786" s="221">
        <v>36.503044128417969</v>
      </c>
      <c r="I3786" s="221">
        <v>19.566751480102539</v>
      </c>
      <c r="J3786" s="221">
        <v>4.6777224540710449</v>
      </c>
      <c r="K3786" s="180">
        <v>306</v>
      </c>
      <c r="L3786" s="181">
        <v>68</v>
      </c>
      <c r="M3786" s="181">
        <v>171</v>
      </c>
      <c r="N3786" s="181">
        <v>306</v>
      </c>
      <c r="O3786" s="181">
        <v>779</v>
      </c>
      <c r="P3786" s="181">
        <v>443</v>
      </c>
      <c r="Q3786" s="181">
        <v>98</v>
      </c>
      <c r="R3786" s="181">
        <v>350</v>
      </c>
      <c r="S3786" s="226">
        <f t="shared" si="179"/>
        <v>2521</v>
      </c>
      <c r="T3786" s="181">
        <f t="shared" si="177"/>
        <v>64619.939873695374</v>
      </c>
      <c r="U3786" s="226">
        <f t="shared" si="178"/>
        <v>4239.4756666845133</v>
      </c>
    </row>
    <row r="3787" spans="1:21" x14ac:dyDescent="0.25">
      <c r="A3787" s="156" t="s">
        <v>17334</v>
      </c>
      <c r="B3787" s="156" t="s">
        <v>252</v>
      </c>
      <c r="C3787" s="223">
        <v>-0.35469910502433777</v>
      </c>
      <c r="D3787" s="221">
        <v>1.8072983026504517</v>
      </c>
      <c r="E3787" s="221">
        <v>19.98988151550293</v>
      </c>
      <c r="F3787" s="221">
        <v>105.35932922363281</v>
      </c>
      <c r="G3787" s="221">
        <v>64.4173583984375</v>
      </c>
      <c r="H3787" s="221">
        <v>23.990596771240234</v>
      </c>
      <c r="I3787" s="221">
        <v>-0.24929134547710419</v>
      </c>
      <c r="J3787" s="221">
        <v>-0.67508900165557861</v>
      </c>
      <c r="K3787" s="180">
        <v>1428</v>
      </c>
      <c r="L3787" s="181">
        <v>397</v>
      </c>
      <c r="M3787" s="181">
        <v>302</v>
      </c>
      <c r="N3787" s="181">
        <v>374</v>
      </c>
      <c r="O3787" s="181">
        <v>1637</v>
      </c>
      <c r="P3787" s="181">
        <v>1530</v>
      </c>
      <c r="Q3787" s="181">
        <v>419</v>
      </c>
      <c r="R3787" s="181">
        <v>1161</v>
      </c>
      <c r="S3787" s="226">
        <f t="shared" si="179"/>
        <v>7248</v>
      </c>
      <c r="T3787" s="181">
        <f t="shared" si="177"/>
        <v>186920.91780506074</v>
      </c>
      <c r="U3787" s="226">
        <f t="shared" si="178"/>
        <v>12263.191271576372</v>
      </c>
    </row>
    <row r="3788" spans="1:21" x14ac:dyDescent="0.25">
      <c r="A3788" s="156" t="s">
        <v>17335</v>
      </c>
      <c r="B3788" s="156" t="s">
        <v>252</v>
      </c>
      <c r="C3788" s="223">
        <v>-0.90871208906173706</v>
      </c>
      <c r="D3788" s="221">
        <v>5.8797344565391541E-2</v>
      </c>
      <c r="E3788" s="221">
        <v>9.8882436752319336</v>
      </c>
      <c r="F3788" s="221">
        <v>41.345966339111328</v>
      </c>
      <c r="G3788" s="221">
        <v>13.447608947753906</v>
      </c>
      <c r="H3788" s="221">
        <v>8.7675580978393555</v>
      </c>
      <c r="I3788" s="221">
        <v>-0.80330431461334229</v>
      </c>
      <c r="J3788" s="221">
        <v>-1.2291018962860107</v>
      </c>
      <c r="K3788" s="180">
        <v>1722</v>
      </c>
      <c r="L3788" s="181">
        <v>438</v>
      </c>
      <c r="M3788" s="181">
        <v>332</v>
      </c>
      <c r="N3788" s="181">
        <v>381</v>
      </c>
      <c r="O3788" s="181">
        <v>2020</v>
      </c>
      <c r="P3788" s="181">
        <v>1878</v>
      </c>
      <c r="Q3788" s="181">
        <v>605</v>
      </c>
      <c r="R3788" s="181">
        <v>1653</v>
      </c>
      <c r="S3788" s="226">
        <f t="shared" si="179"/>
        <v>9029</v>
      </c>
      <c r="T3788" s="181">
        <f t="shared" si="177"/>
        <v>58608.600732237101</v>
      </c>
      <c r="U3788" s="226">
        <f t="shared" si="178"/>
        <v>3845.0939005576374</v>
      </c>
    </row>
    <row r="3789" spans="1:21" x14ac:dyDescent="0.25">
      <c r="A3789" s="156" t="s">
        <v>17336</v>
      </c>
      <c r="B3789" s="156" t="s">
        <v>252</v>
      </c>
      <c r="C3789" s="223">
        <v>-1.6025803089141846</v>
      </c>
      <c r="D3789" s="221">
        <v>-0.63507091999053955</v>
      </c>
      <c r="E3789" s="221">
        <v>-7.6011080741882324</v>
      </c>
      <c r="F3789" s="221">
        <v>2.3400890827178955</v>
      </c>
      <c r="G3789" s="221">
        <v>5.3218536376953125</v>
      </c>
      <c r="H3789" s="221">
        <v>0.95445263385772705</v>
      </c>
      <c r="I3789" s="221">
        <v>-1.4971725940704346</v>
      </c>
      <c r="J3789" s="221">
        <v>-1.9229702949523926</v>
      </c>
      <c r="K3789" s="180">
        <v>624.07080078125</v>
      </c>
      <c r="L3789" s="181">
        <v>240.4508056640625</v>
      </c>
      <c r="M3789" s="181">
        <v>173.91384887695312</v>
      </c>
      <c r="N3789" s="181">
        <v>178.50260925292969</v>
      </c>
      <c r="O3789" s="181">
        <v>757.14471435546875</v>
      </c>
      <c r="P3789" s="181">
        <v>892.51300048828125</v>
      </c>
      <c r="Q3789" s="181">
        <v>236.3209228515625</v>
      </c>
      <c r="R3789" s="181">
        <v>454.74569702148437</v>
      </c>
      <c r="S3789" s="226">
        <f t="shared" si="179"/>
        <v>3557.6623992919922</v>
      </c>
      <c r="T3789" s="181">
        <f t="shared" si="177"/>
        <v>1595.9462153660024</v>
      </c>
      <c r="U3789" s="226">
        <f t="shared" si="178"/>
        <v>104.70413866998372</v>
      </c>
    </row>
    <row r="3790" spans="1:21" x14ac:dyDescent="0.25">
      <c r="A3790" s="156" t="s">
        <v>17337</v>
      </c>
      <c r="B3790" s="156" t="s">
        <v>252</v>
      </c>
      <c r="C3790" s="223">
        <v>-1.8531818389892578</v>
      </c>
      <c r="D3790" s="221">
        <v>-0.88567245006561279</v>
      </c>
      <c r="E3790" s="221">
        <v>-1.2610728740692139</v>
      </c>
      <c r="F3790" s="221">
        <v>2.0894873142242432</v>
      </c>
      <c r="G3790" s="221">
        <v>12.026371955871582</v>
      </c>
      <c r="H3790" s="221">
        <v>0.70385104417800903</v>
      </c>
      <c r="I3790" s="221">
        <v>-1.7477741241455078</v>
      </c>
      <c r="J3790" s="221">
        <v>-2.1735718250274658</v>
      </c>
      <c r="K3790" s="180">
        <v>225.41433715820313</v>
      </c>
      <c r="L3790" s="181">
        <v>69.344184875488281</v>
      </c>
      <c r="M3790" s="181">
        <v>59.464008331298828</v>
      </c>
      <c r="N3790" s="181">
        <v>64.038162231445313</v>
      </c>
      <c r="O3790" s="181">
        <v>269.8751220703125</v>
      </c>
      <c r="P3790" s="181">
        <v>288.1717529296875</v>
      </c>
      <c r="Q3790" s="181">
        <v>86.360038757324219</v>
      </c>
      <c r="R3790" s="181">
        <v>230.53739929199219</v>
      </c>
      <c r="S3790" s="226">
        <f t="shared" si="179"/>
        <v>1293.205005645752</v>
      </c>
      <c r="T3790" s="181">
        <f t="shared" si="177"/>
        <v>2376.0896417725107</v>
      </c>
      <c r="U3790" s="226">
        <f t="shared" si="178"/>
        <v>155.8864684468117</v>
      </c>
    </row>
    <row r="3791" spans="1:21" x14ac:dyDescent="0.25">
      <c r="A3791" s="156" t="s">
        <v>17338</v>
      </c>
      <c r="B3791" s="156" t="s">
        <v>252</v>
      </c>
      <c r="C3791" s="223">
        <v>-1.2441524267196655</v>
      </c>
      <c r="D3791" s="221">
        <v>-0.27664297819137573</v>
      </c>
      <c r="E3791" s="221">
        <v>-0.65204340219497681</v>
      </c>
      <c r="F3791" s="221">
        <v>2.6985170841217041</v>
      </c>
      <c r="G3791" s="221">
        <v>18.81475830078125</v>
      </c>
      <c r="H3791" s="221">
        <v>5.9589710235595703</v>
      </c>
      <c r="I3791" s="221">
        <v>-1.1387447118759155</v>
      </c>
      <c r="J3791" s="221">
        <v>-1.5645424127578735</v>
      </c>
      <c r="K3791" s="180">
        <v>471.7235107421875</v>
      </c>
      <c r="L3791" s="181">
        <v>153.67329406738281</v>
      </c>
      <c r="M3791" s="181">
        <v>97.861602783203125</v>
      </c>
      <c r="N3791" s="181">
        <v>80.277099609375</v>
      </c>
      <c r="O3791" s="181">
        <v>425.08633422851562</v>
      </c>
      <c r="P3791" s="181">
        <v>633.80682373046875</v>
      </c>
      <c r="Q3791" s="181">
        <v>216.36589050292969</v>
      </c>
      <c r="R3791" s="181">
        <v>383.03643798828125</v>
      </c>
      <c r="S3791" s="226">
        <f t="shared" si="179"/>
        <v>2461.8309936523437</v>
      </c>
      <c r="T3791" s="181">
        <f t="shared" si="177"/>
        <v>10452.48139008066</v>
      </c>
      <c r="U3791" s="226">
        <f t="shared" si="178"/>
        <v>685.74871156384415</v>
      </c>
    </row>
    <row r="3792" spans="1:21" x14ac:dyDescent="0.25">
      <c r="A3792" s="156" t="s">
        <v>17339</v>
      </c>
      <c r="B3792" s="156" t="s">
        <v>252</v>
      </c>
      <c r="C3792" s="223">
        <v>-1.7133681774139404</v>
      </c>
      <c r="D3792" s="221">
        <v>-0.74585884809494019</v>
      </c>
      <c r="E3792" s="221">
        <v>-1.1212590932846069</v>
      </c>
      <c r="F3792" s="221">
        <v>25.298118591308594</v>
      </c>
      <c r="G3792" s="221">
        <v>15.862838745117188</v>
      </c>
      <c r="H3792" s="221">
        <v>4.9735889434814453</v>
      </c>
      <c r="I3792" s="221">
        <v>-1.6079604625701904</v>
      </c>
      <c r="J3792" s="221">
        <v>-2.0337579250335693</v>
      </c>
      <c r="K3792" s="180">
        <v>1130</v>
      </c>
      <c r="L3792" s="181">
        <v>399</v>
      </c>
      <c r="M3792" s="181">
        <v>286</v>
      </c>
      <c r="N3792" s="181">
        <v>192</v>
      </c>
      <c r="O3792" s="181">
        <v>1132</v>
      </c>
      <c r="P3792" s="181">
        <v>1377</v>
      </c>
      <c r="Q3792" s="181">
        <v>444</v>
      </c>
      <c r="R3792" s="181">
        <v>1194</v>
      </c>
      <c r="S3792" s="226">
        <f t="shared" si="179"/>
        <v>6154</v>
      </c>
      <c r="T3792" s="181">
        <f t="shared" si="177"/>
        <v>23965.978974759579</v>
      </c>
      <c r="U3792" s="226">
        <f t="shared" si="178"/>
        <v>1572.3193938334996</v>
      </c>
    </row>
    <row r="3793" spans="1:21" x14ac:dyDescent="0.25">
      <c r="A3793" s="156" t="s">
        <v>17340</v>
      </c>
      <c r="B3793" s="156" t="s">
        <v>252</v>
      </c>
      <c r="C3793" s="223">
        <v>-1.132581353187561</v>
      </c>
      <c r="D3793" s="221">
        <v>-0.1650720089673996</v>
      </c>
      <c r="E3793" s="221">
        <v>-0.54047232866287231</v>
      </c>
      <c r="F3793" s="221">
        <v>2.8100879192352295</v>
      </c>
      <c r="G3793" s="221">
        <v>6.9789280891418457</v>
      </c>
      <c r="H3793" s="221">
        <v>1.4244515895843506</v>
      </c>
      <c r="I3793" s="221">
        <v>-1.0271735191345215</v>
      </c>
      <c r="J3793" s="221">
        <v>-1.4529712200164795</v>
      </c>
      <c r="K3793" s="180">
        <v>18.778392791748047</v>
      </c>
      <c r="L3793" s="181">
        <v>6.2365479469299316</v>
      </c>
      <c r="M3793" s="181">
        <v>5.7945876121520996</v>
      </c>
      <c r="N3793" s="181">
        <v>6.2169051170349121</v>
      </c>
      <c r="O3793" s="181">
        <v>22.26496696472168</v>
      </c>
      <c r="P3793" s="181">
        <v>18.503395080566406</v>
      </c>
      <c r="Q3793" s="181">
        <v>4.6651344299316406</v>
      </c>
      <c r="R3793" s="181">
        <v>10.911503791809082</v>
      </c>
      <c r="S3793" s="226">
        <f t="shared" si="179"/>
        <v>93.371433734893799</v>
      </c>
      <c r="T3793" s="181">
        <f t="shared" si="177"/>
        <v>153.1374890495475</v>
      </c>
      <c r="U3793" s="226">
        <f t="shared" si="178"/>
        <v>10.046785245416171</v>
      </c>
    </row>
    <row r="3794" spans="1:21" x14ac:dyDescent="0.25">
      <c r="A3794" s="156" t="s">
        <v>17341</v>
      </c>
      <c r="B3794" s="156" t="s">
        <v>252</v>
      </c>
      <c r="C3794" s="223">
        <v>-1.3402897119522095</v>
      </c>
      <c r="D3794" s="221">
        <v>-0.37278029322624207</v>
      </c>
      <c r="E3794" s="221">
        <v>-0.74818068742752075</v>
      </c>
      <c r="F3794" s="221">
        <v>2.6023795604705811</v>
      </c>
      <c r="G3794" s="221">
        <v>6.7712202072143555</v>
      </c>
      <c r="H3794" s="221">
        <v>1.2167431116104126</v>
      </c>
      <c r="I3794" s="221">
        <v>-1.2348819971084595</v>
      </c>
      <c r="J3794" s="221">
        <v>-1.6606796979904175</v>
      </c>
      <c r="K3794" s="180">
        <v>2.4186046123504639</v>
      </c>
      <c r="L3794" s="181">
        <v>0.7416764497756958</v>
      </c>
      <c r="M3794" s="181">
        <v>0.62422621250152588</v>
      </c>
      <c r="N3794" s="181">
        <v>0.71340137720108032</v>
      </c>
      <c r="O3794" s="181">
        <v>2.7883553504943848</v>
      </c>
      <c r="P3794" s="181">
        <v>2.7013552188873291</v>
      </c>
      <c r="Q3794" s="181">
        <v>0.82650160789489746</v>
      </c>
      <c r="R3794" s="181">
        <v>2.5186548233032227</v>
      </c>
      <c r="S3794" s="226">
        <f t="shared" si="179"/>
        <v>13.3327756524086</v>
      </c>
      <c r="T3794" s="181">
        <f t="shared" si="177"/>
        <v>14.835506483300048</v>
      </c>
      <c r="U3794" s="226">
        <f t="shared" si="178"/>
        <v>0.97330280501380129</v>
      </c>
    </row>
    <row r="3795" spans="1:21" x14ac:dyDescent="0.25">
      <c r="A3795" s="156" t="s">
        <v>17342</v>
      </c>
      <c r="B3795" s="156" t="s">
        <v>252</v>
      </c>
      <c r="C3795" s="223">
        <v>-0.71593719720840454</v>
      </c>
      <c r="D3795" s="221">
        <v>0.25157222151756287</v>
      </c>
      <c r="E3795" s="221">
        <v>-0.12382815778255463</v>
      </c>
      <c r="F3795" s="221">
        <v>3.2267320156097412</v>
      </c>
      <c r="G3795" s="221">
        <v>7.3955726623535156</v>
      </c>
      <c r="H3795" s="221">
        <v>1.8410956859588623</v>
      </c>
      <c r="I3795" s="221">
        <v>-0.61052942276000977</v>
      </c>
      <c r="J3795" s="221">
        <v>-1.0363271236419678</v>
      </c>
      <c r="K3795" s="180">
        <v>4.4368600845336914</v>
      </c>
      <c r="L3795" s="181">
        <v>1.2534905672073364</v>
      </c>
      <c r="M3795" s="181">
        <v>0.86461889743804932</v>
      </c>
      <c r="N3795" s="181">
        <v>0.80670183897018433</v>
      </c>
      <c r="O3795" s="181">
        <v>4.6292276382446289</v>
      </c>
      <c r="P3795" s="181">
        <v>4.1059055328369141</v>
      </c>
      <c r="Q3795" s="181">
        <v>0.96183681488037109</v>
      </c>
      <c r="R3795" s="181">
        <v>2.1946427822113037</v>
      </c>
      <c r="S3795" s="226">
        <f t="shared" si="179"/>
        <v>19.253284156322479</v>
      </c>
      <c r="T3795" s="181">
        <f t="shared" si="177"/>
        <v>38.568333534304465</v>
      </c>
      <c r="U3795" s="226">
        <f t="shared" si="178"/>
        <v>2.5303259619685194</v>
      </c>
    </row>
    <row r="3796" spans="1:21" x14ac:dyDescent="0.25">
      <c r="A3796" s="156" t="s">
        <v>17343</v>
      </c>
      <c r="B3796" s="156" t="s">
        <v>252</v>
      </c>
      <c r="C3796" s="223">
        <v>-1.2775788307189941</v>
      </c>
      <c r="D3796" s="221">
        <v>-0.31006941199302673</v>
      </c>
      <c r="E3796" s="221">
        <v>-0.68546980619430542</v>
      </c>
      <c r="F3796" s="221">
        <v>2.6650903224945068</v>
      </c>
      <c r="G3796" s="221">
        <v>6.8339309692382812</v>
      </c>
      <c r="H3796" s="221">
        <v>1.2794541120529175</v>
      </c>
      <c r="I3796" s="221">
        <v>-1.1721709966659546</v>
      </c>
      <c r="J3796" s="221">
        <v>-1.5979686975479126</v>
      </c>
      <c r="K3796" s="180">
        <v>13.660419464111328</v>
      </c>
      <c r="L3796" s="181">
        <v>6.1280384063720703</v>
      </c>
      <c r="M3796" s="181">
        <v>7.9313416481018066</v>
      </c>
      <c r="N3796" s="181">
        <v>3.9576916694641113</v>
      </c>
      <c r="O3796" s="181">
        <v>13.229541778564453</v>
      </c>
      <c r="P3796" s="181">
        <v>17.107440948486328</v>
      </c>
      <c r="Q3796" s="181">
        <v>5.0428652763366699</v>
      </c>
      <c r="R3796" s="181">
        <v>16.772314071655273</v>
      </c>
      <c r="S3796" s="226">
        <f t="shared" si="179"/>
        <v>83.829653263092041</v>
      </c>
      <c r="T3796" s="181">
        <f t="shared" si="177"/>
        <v>65.343758202539362</v>
      </c>
      <c r="U3796" s="226">
        <f t="shared" si="178"/>
        <v>4.2869627147726455</v>
      </c>
    </row>
    <row r="3797" spans="1:21" x14ac:dyDescent="0.25">
      <c r="A3797" s="156" t="s">
        <v>17344</v>
      </c>
      <c r="B3797" s="156" t="s">
        <v>252</v>
      </c>
      <c r="C3797" s="223">
        <v>-1.5724111795425415</v>
      </c>
      <c r="D3797" s="221">
        <v>-0.60490179061889648</v>
      </c>
      <c r="E3797" s="221">
        <v>-0.98030215501785278</v>
      </c>
      <c r="F3797" s="221">
        <v>2.370258092880249</v>
      </c>
      <c r="G3797" s="221">
        <v>6.5390987396240234</v>
      </c>
      <c r="H3797" s="221">
        <v>0.98462176322937012</v>
      </c>
      <c r="I3797" s="221">
        <v>-1.467003345489502</v>
      </c>
      <c r="J3797" s="221">
        <v>-1.89280104637146</v>
      </c>
      <c r="K3797" s="180">
        <v>0.35591688752174377</v>
      </c>
      <c r="L3797" s="181">
        <v>0.1228545606136322</v>
      </c>
      <c r="M3797" s="181">
        <v>0.11743450909852982</v>
      </c>
      <c r="N3797" s="181">
        <v>0.10779885947704315</v>
      </c>
      <c r="O3797" s="181">
        <v>0.3529057502746582</v>
      </c>
      <c r="P3797" s="181">
        <v>0.45829570293426514</v>
      </c>
      <c r="Q3797" s="181">
        <v>0.11924119293689728</v>
      </c>
      <c r="R3797" s="181">
        <v>0.47636255621910095</v>
      </c>
      <c r="S3797" s="226">
        <f t="shared" si="179"/>
        <v>2.1108100190758705</v>
      </c>
      <c r="T3797" s="181">
        <f t="shared" si="177"/>
        <v>1.1887738762162932</v>
      </c>
      <c r="U3797" s="226">
        <f t="shared" si="178"/>
        <v>7.7991064851806347E-2</v>
      </c>
    </row>
    <row r="3798" spans="1:21" x14ac:dyDescent="0.25">
      <c r="A3798" s="156" t="s">
        <v>17345</v>
      </c>
      <c r="B3798" s="156" t="s">
        <v>252</v>
      </c>
      <c r="C3798" s="223">
        <v>-1.4550603628158569</v>
      </c>
      <c r="D3798" s="221">
        <v>-0.48755088448524475</v>
      </c>
      <c r="E3798" s="221">
        <v>-0.86295127868652344</v>
      </c>
      <c r="F3798" s="221">
        <v>2.4876091480255127</v>
      </c>
      <c r="G3798" s="221">
        <v>6.6564497947692871</v>
      </c>
      <c r="H3798" s="221">
        <v>1.1019725799560547</v>
      </c>
      <c r="I3798" s="221">
        <v>-1.3496525287628174</v>
      </c>
      <c r="J3798" s="221">
        <v>-1.7754502296447754</v>
      </c>
      <c r="K3798" s="180">
        <v>33.942207336425781</v>
      </c>
      <c r="L3798" s="181">
        <v>10.833333015441895</v>
      </c>
      <c r="M3798" s="181">
        <v>8.6532506942749023</v>
      </c>
      <c r="N3798" s="181">
        <v>10.430856704711914</v>
      </c>
      <c r="O3798" s="181">
        <v>37.463878631591797</v>
      </c>
      <c r="P3798" s="181">
        <v>43.132095336914063</v>
      </c>
      <c r="Q3798" s="181">
        <v>11.805985450744629</v>
      </c>
      <c r="R3798" s="181">
        <v>32.701236724853516</v>
      </c>
      <c r="S3798" s="226">
        <f t="shared" si="179"/>
        <v>188.9628438949585</v>
      </c>
      <c r="T3798" s="181">
        <f t="shared" si="177"/>
        <v>186.72421642855898</v>
      </c>
      <c r="U3798" s="226">
        <f t="shared" si="178"/>
        <v>12.250286420520917</v>
      </c>
    </row>
    <row r="3799" spans="1:21" x14ac:dyDescent="0.25">
      <c r="A3799" s="156" t="s">
        <v>17346</v>
      </c>
      <c r="B3799" s="156" t="s">
        <v>252</v>
      </c>
      <c r="C3799" s="223">
        <v>-1.6121503114700317</v>
      </c>
      <c r="D3799" s="221">
        <v>-1.1179499626159668</v>
      </c>
      <c r="E3799" s="221">
        <v>-1.0200411081314087</v>
      </c>
      <c r="F3799" s="221">
        <v>2.3305191993713379</v>
      </c>
      <c r="G3799" s="221">
        <v>13.493263244628906</v>
      </c>
      <c r="H3799" s="221">
        <v>8.2413558959960937</v>
      </c>
      <c r="I3799" s="221">
        <v>-1.5067424774169922</v>
      </c>
      <c r="J3799" s="221">
        <v>-1.9325400590896606</v>
      </c>
      <c r="K3799" s="180">
        <v>698.993408203125</v>
      </c>
      <c r="L3799" s="181">
        <v>269.435791015625</v>
      </c>
      <c r="M3799" s="181">
        <v>331.0211181640625</v>
      </c>
      <c r="N3799" s="181">
        <v>271.7452392578125</v>
      </c>
      <c r="O3799" s="181">
        <v>817.545166015625</v>
      </c>
      <c r="P3799" s="181">
        <v>929.1685791015625</v>
      </c>
      <c r="Q3799" s="181">
        <v>324.86257934570312</v>
      </c>
      <c r="R3799" s="181">
        <v>1273.276611328125</v>
      </c>
      <c r="S3799" s="226">
        <f t="shared" si="179"/>
        <v>4916.0484924316406</v>
      </c>
      <c r="T3799" s="181">
        <f t="shared" si="177"/>
        <v>14606.372957856322</v>
      </c>
      <c r="U3799" s="226">
        <f t="shared" si="178"/>
        <v>958.27020041158414</v>
      </c>
    </row>
    <row r="3800" spans="1:21" x14ac:dyDescent="0.25">
      <c r="A3800" s="156" t="s">
        <v>17347</v>
      </c>
      <c r="B3800" s="156" t="s">
        <v>252</v>
      </c>
      <c r="C3800" s="223">
        <v>-1.1389565467834473</v>
      </c>
      <c r="D3800" s="221">
        <v>-6.5457849502563477</v>
      </c>
      <c r="E3800" s="221">
        <v>-0.54684752225875854</v>
      </c>
      <c r="F3800" s="221">
        <v>2.8037126064300537</v>
      </c>
      <c r="G3800" s="221">
        <v>13.728213310241699</v>
      </c>
      <c r="H3800" s="221">
        <v>10.076261520385742</v>
      </c>
      <c r="I3800" s="221">
        <v>-1.0335487127304077</v>
      </c>
      <c r="J3800" s="221">
        <v>-1.4593464136123657</v>
      </c>
      <c r="K3800" s="180">
        <v>1035</v>
      </c>
      <c r="L3800" s="181">
        <v>413</v>
      </c>
      <c r="M3800" s="181">
        <v>541</v>
      </c>
      <c r="N3800" s="181">
        <v>352</v>
      </c>
      <c r="O3800" s="181">
        <v>1123</v>
      </c>
      <c r="P3800" s="181">
        <v>1515</v>
      </c>
      <c r="Q3800" s="181">
        <v>468</v>
      </c>
      <c r="R3800" s="181">
        <v>1477</v>
      </c>
      <c r="S3800" s="226">
        <f t="shared" si="179"/>
        <v>6924</v>
      </c>
      <c r="T3800" s="181">
        <f t="shared" si="177"/>
        <v>24851.997417867184</v>
      </c>
      <c r="U3800" s="226">
        <f t="shared" si="178"/>
        <v>1630.4477925465017</v>
      </c>
    </row>
    <row r="3801" spans="1:21" x14ac:dyDescent="0.25">
      <c r="A3801" s="156" t="s">
        <v>17348</v>
      </c>
      <c r="B3801" s="156" t="s">
        <v>252</v>
      </c>
      <c r="C3801" s="223">
        <v>-1.1787316799163818</v>
      </c>
      <c r="D3801" s="221">
        <v>-0.21122221648693085</v>
      </c>
      <c r="E3801" s="221">
        <v>4.1713547706604004</v>
      </c>
      <c r="F3801" s="221">
        <v>30.732389450073242</v>
      </c>
      <c r="G3801" s="221">
        <v>20.343257904052734</v>
      </c>
      <c r="H3801" s="221">
        <v>1.3783011436462402</v>
      </c>
      <c r="I3801" s="221">
        <v>-1.0733239650726318</v>
      </c>
      <c r="J3801" s="221">
        <v>-1.4991216659545898</v>
      </c>
      <c r="K3801" s="180">
        <v>1017</v>
      </c>
      <c r="L3801" s="181">
        <v>371</v>
      </c>
      <c r="M3801" s="181">
        <v>403</v>
      </c>
      <c r="N3801" s="181">
        <v>280</v>
      </c>
      <c r="O3801" s="181">
        <v>1071</v>
      </c>
      <c r="P3801" s="181">
        <v>1164</v>
      </c>
      <c r="Q3801" s="181">
        <v>337</v>
      </c>
      <c r="R3801" s="181">
        <v>747</v>
      </c>
      <c r="S3801" s="226">
        <f t="shared" si="179"/>
        <v>5390</v>
      </c>
      <c r="T3801" s="181">
        <f t="shared" si="177"/>
        <v>30919.409143552184</v>
      </c>
      <c r="U3801" s="226">
        <f t="shared" si="178"/>
        <v>2028.5082738944377</v>
      </c>
    </row>
    <row r="3802" spans="1:21" x14ac:dyDescent="0.25">
      <c r="A3802" s="156" t="s">
        <v>17299</v>
      </c>
      <c r="B3802" s="156" t="s">
        <v>252</v>
      </c>
      <c r="C3802" s="223">
        <v>0.28025642037391663</v>
      </c>
      <c r="D3802" s="221">
        <v>1.2477658987045288</v>
      </c>
      <c r="E3802" s="221">
        <v>0.87236541509628296</v>
      </c>
      <c r="F3802" s="221">
        <v>4.222926139831543</v>
      </c>
      <c r="G3802" s="221">
        <v>132.98890686035156</v>
      </c>
      <c r="H3802" s="221">
        <v>2.8372893333435059</v>
      </c>
      <c r="I3802" s="221">
        <v>0.3856641948223114</v>
      </c>
      <c r="J3802" s="221">
        <v>-4.013347253203392E-2</v>
      </c>
      <c r="K3802" s="180">
        <v>23.088424682617188</v>
      </c>
      <c r="L3802" s="181">
        <v>8.8823528289794922</v>
      </c>
      <c r="M3802" s="181">
        <v>6.4055428504943848</v>
      </c>
      <c r="N3802" s="181">
        <v>5.6084089279174805</v>
      </c>
      <c r="O3802" s="181">
        <v>21.180995941162109</v>
      </c>
      <c r="P3802" s="181">
        <v>35.244720458984375</v>
      </c>
      <c r="Q3802" s="181">
        <v>11.473039627075195</v>
      </c>
      <c r="R3802" s="181">
        <v>35.614818572998047</v>
      </c>
      <c r="S3802" s="226">
        <f t="shared" si="179"/>
        <v>147.49830389022827</v>
      </c>
      <c r="T3802" s="181">
        <f t="shared" si="177"/>
        <v>2966.6580070167915</v>
      </c>
      <c r="U3802" s="226">
        <f t="shared" si="178"/>
        <v>194.63147840597375</v>
      </c>
    </row>
    <row r="3803" spans="1:21" x14ac:dyDescent="0.25">
      <c r="A3803" s="156" t="s">
        <v>17349</v>
      </c>
      <c r="B3803" s="156" t="s">
        <v>252</v>
      </c>
      <c r="C3803" s="223">
        <v>0.75884264707565308</v>
      </c>
      <c r="D3803" s="221">
        <v>3.3087401390075684</v>
      </c>
      <c r="E3803" s="221">
        <v>0.29625377058982849</v>
      </c>
      <c r="F3803" s="221">
        <v>3.6468141078948975</v>
      </c>
      <c r="G3803" s="221">
        <v>35.963565826416016</v>
      </c>
      <c r="H3803" s="221">
        <v>5.2226815223693848</v>
      </c>
      <c r="I3803" s="221">
        <v>-0.19044746458530426</v>
      </c>
      <c r="J3803" s="221">
        <v>-0.61624515056610107</v>
      </c>
      <c r="K3803" s="180">
        <v>838.78057861328125</v>
      </c>
      <c r="L3803" s="181">
        <v>304.19509887695312</v>
      </c>
      <c r="M3803" s="181">
        <v>374.0103759765625</v>
      </c>
      <c r="N3803" s="181">
        <v>264.3006591796875</v>
      </c>
      <c r="O3803" s="181">
        <v>933.5299072265625</v>
      </c>
      <c r="P3803" s="181">
        <v>1065.1815185546875</v>
      </c>
      <c r="Q3803" s="181">
        <v>313.17135620117187</v>
      </c>
      <c r="R3803" s="181">
        <v>1022.2949829101562</v>
      </c>
      <c r="S3803" s="226">
        <f t="shared" si="179"/>
        <v>5115.4644775390625</v>
      </c>
      <c r="T3803" s="181">
        <f t="shared" si="177"/>
        <v>41164.203453039037</v>
      </c>
      <c r="U3803" s="226">
        <f t="shared" si="178"/>
        <v>2700.6314029185401</v>
      </c>
    </row>
    <row r="3804" spans="1:21" x14ac:dyDescent="0.25">
      <c r="A3804" s="156" t="s">
        <v>17350</v>
      </c>
      <c r="B3804" s="156" t="s">
        <v>252</v>
      </c>
      <c r="C3804" s="223">
        <v>-2.1255044937133789</v>
      </c>
      <c r="D3804" s="221">
        <v>-1.157995343208313</v>
      </c>
      <c r="E3804" s="221">
        <v>-1.5333956480026245</v>
      </c>
      <c r="F3804" s="221">
        <v>1.8171645402908325</v>
      </c>
      <c r="G3804" s="221">
        <v>5.9860053062438965</v>
      </c>
      <c r="H3804" s="221">
        <v>0.43152830004692078</v>
      </c>
      <c r="I3804" s="221">
        <v>-2.0200967788696289</v>
      </c>
      <c r="J3804" s="221">
        <v>-2.4458944797515869</v>
      </c>
      <c r="K3804" s="180">
        <v>3.9989917278289795</v>
      </c>
      <c r="L3804" s="181">
        <v>1.6123014688491821</v>
      </c>
      <c r="M3804" s="181">
        <v>1.4913032054901123</v>
      </c>
      <c r="N3804" s="181">
        <v>1.4035794734954834</v>
      </c>
      <c r="O3804" s="181">
        <v>4.619107723236084</v>
      </c>
      <c r="P3804" s="181">
        <v>4.7401061058044434</v>
      </c>
      <c r="Q3804" s="181">
        <v>1.6395261287689209</v>
      </c>
      <c r="R3804" s="181">
        <v>5.7746405601501465</v>
      </c>
      <c r="S3804" s="226">
        <f t="shared" si="179"/>
        <v>25.279556393623352</v>
      </c>
      <c r="T3804" s="181">
        <f t="shared" si="177"/>
        <v>2.1561948740304047</v>
      </c>
      <c r="U3804" s="226">
        <f t="shared" si="178"/>
        <v>0.14145998462624434</v>
      </c>
    </row>
    <row r="3805" spans="1:21" x14ac:dyDescent="0.25">
      <c r="A3805" s="156" t="s">
        <v>17351</v>
      </c>
      <c r="B3805" s="156" t="s">
        <v>252</v>
      </c>
      <c r="C3805" s="223">
        <v>-1.08202064037323</v>
      </c>
      <c r="D3805" s="221">
        <v>-0.11451119929552078</v>
      </c>
      <c r="E3805" s="221">
        <v>-0.48991155624389648</v>
      </c>
      <c r="F3805" s="221">
        <v>748.05474853515625</v>
      </c>
      <c r="G3805" s="221">
        <v>7.0294890403747559</v>
      </c>
      <c r="H3805" s="221">
        <v>1.4750123023986816</v>
      </c>
      <c r="I3805" s="221">
        <v>-0.97661280632019043</v>
      </c>
      <c r="J3805" s="221">
        <v>-1.4024105072021484</v>
      </c>
      <c r="K3805" s="180">
        <v>24.156097412109375</v>
      </c>
      <c r="L3805" s="181">
        <v>7.8587837219238281</v>
      </c>
      <c r="M3805" s="181">
        <v>7.1759710311889648</v>
      </c>
      <c r="N3805" s="181">
        <v>6.8152403831481934</v>
      </c>
      <c r="O3805" s="181">
        <v>26.449316024780273</v>
      </c>
      <c r="P3805" s="181">
        <v>27.982423782348633</v>
      </c>
      <c r="Q3805" s="181">
        <v>8.2581644058227539</v>
      </c>
      <c r="R3805" s="181">
        <v>18.126735687255859</v>
      </c>
      <c r="S3805" s="226">
        <f t="shared" si="179"/>
        <v>126.82273244857788</v>
      </c>
      <c r="T3805" s="181">
        <f t="shared" si="177"/>
        <v>5261.3334678943338</v>
      </c>
      <c r="U3805" s="226">
        <f t="shared" si="178"/>
        <v>345.17666304005058</v>
      </c>
    </row>
    <row r="3806" spans="1:21" x14ac:dyDescent="0.25">
      <c r="A3806" s="156" t="s">
        <v>17352</v>
      </c>
      <c r="B3806" s="156" t="s">
        <v>252</v>
      </c>
      <c r="C3806" s="223">
        <v>-2.2106978893280029</v>
      </c>
      <c r="D3806" s="221">
        <v>-1.2431886196136475</v>
      </c>
      <c r="E3806" s="221">
        <v>14.586391448974609</v>
      </c>
      <c r="F3806" s="221">
        <v>1.2419780492782593</v>
      </c>
      <c r="G3806" s="221">
        <v>13.004271507263184</v>
      </c>
      <c r="H3806" s="221">
        <v>8.0836782455444336</v>
      </c>
      <c r="I3806" s="221">
        <v>-2.1052901744842529</v>
      </c>
      <c r="J3806" s="221">
        <v>-2.5310878753662109</v>
      </c>
      <c r="K3806" s="180">
        <v>945.068115234375</v>
      </c>
      <c r="L3806" s="181">
        <v>297.44775390625</v>
      </c>
      <c r="M3806" s="181">
        <v>212.8890380859375</v>
      </c>
      <c r="N3806" s="181">
        <v>298.44256591796875</v>
      </c>
      <c r="O3806" s="181">
        <v>1055.491943359375</v>
      </c>
      <c r="P3806" s="181">
        <v>1144.0299072265625</v>
      </c>
      <c r="Q3806" s="181">
        <v>348.1829833984375</v>
      </c>
      <c r="R3806" s="181">
        <v>1422.5762939453125</v>
      </c>
      <c r="S3806" s="226">
        <f t="shared" si="179"/>
        <v>5724.1286010742187</v>
      </c>
      <c r="T3806" s="181">
        <f t="shared" si="177"/>
        <v>19657.079865565851</v>
      </c>
      <c r="U3806" s="226">
        <f t="shared" si="178"/>
        <v>1289.6284325090144</v>
      </c>
    </row>
    <row r="3807" spans="1:21" x14ac:dyDescent="0.25">
      <c r="A3807" s="156" t="s">
        <v>17353</v>
      </c>
      <c r="B3807" s="156" t="s">
        <v>252</v>
      </c>
      <c r="C3807" s="223">
        <v>-0.23583227396011353</v>
      </c>
      <c r="D3807" s="221">
        <v>0.73167705535888672</v>
      </c>
      <c r="E3807" s="221">
        <v>10.920825958251953</v>
      </c>
      <c r="F3807" s="221">
        <v>30.706153869628906</v>
      </c>
      <c r="G3807" s="221">
        <v>10.41550350189209</v>
      </c>
      <c r="H3807" s="221">
        <v>3.8012158870697021</v>
      </c>
      <c r="I3807" s="221">
        <v>6.5578770637512207</v>
      </c>
      <c r="J3807" s="221">
        <v>-0.55622220039367676</v>
      </c>
      <c r="K3807" s="180">
        <v>1470.4630126953125</v>
      </c>
      <c r="L3807" s="181">
        <v>596.76617431640625</v>
      </c>
      <c r="M3807" s="181">
        <v>480.728271484375</v>
      </c>
      <c r="N3807" s="181">
        <v>533.38409423828125</v>
      </c>
      <c r="O3807" s="181">
        <v>1726.9163818359375</v>
      </c>
      <c r="P3807" s="181">
        <v>1627.4554443359375</v>
      </c>
      <c r="Q3807" s="181">
        <v>426.12222290039062</v>
      </c>
      <c r="R3807" s="181">
        <v>1054.091796875</v>
      </c>
      <c r="S3807" s="226">
        <f t="shared" si="179"/>
        <v>7915.9273986816406</v>
      </c>
      <c r="T3807" s="181">
        <f t="shared" si="177"/>
        <v>48099.142342722196</v>
      </c>
      <c r="U3807" s="226">
        <f t="shared" si="178"/>
        <v>3155.6071384302322</v>
      </c>
    </row>
    <row r="3808" spans="1:21" x14ac:dyDescent="0.25">
      <c r="A3808" s="156" t="s">
        <v>17354</v>
      </c>
      <c r="B3808" s="156" t="s">
        <v>252</v>
      </c>
      <c r="C3808" s="223">
        <v>-1.4150621891021729</v>
      </c>
      <c r="D3808" s="221">
        <v>-0.25539752840995789</v>
      </c>
      <c r="E3808" s="221">
        <v>18.190017700195313</v>
      </c>
      <c r="F3808" s="221">
        <v>2.480705738067627</v>
      </c>
      <c r="G3808" s="221">
        <v>11.89274787902832</v>
      </c>
      <c r="H3808" s="221">
        <v>11.836328506469727</v>
      </c>
      <c r="I3808" s="221">
        <v>-1.3565558195114136</v>
      </c>
      <c r="J3808" s="221">
        <v>-1.7823535203933716</v>
      </c>
      <c r="K3808" s="180">
        <v>1099</v>
      </c>
      <c r="L3808" s="181">
        <v>337</v>
      </c>
      <c r="M3808" s="181">
        <v>267</v>
      </c>
      <c r="N3808" s="181">
        <v>292</v>
      </c>
      <c r="O3808" s="181">
        <v>1179</v>
      </c>
      <c r="P3808" s="181">
        <v>1028</v>
      </c>
      <c r="Q3808" s="181">
        <v>298</v>
      </c>
      <c r="R3808" s="181">
        <v>957</v>
      </c>
      <c r="S3808" s="226">
        <f t="shared" si="179"/>
        <v>5457</v>
      </c>
      <c r="T3808" s="181">
        <f t="shared" si="177"/>
        <v>28019.207989364862</v>
      </c>
      <c r="U3808" s="226">
        <f t="shared" si="178"/>
        <v>1838.2367842319643</v>
      </c>
    </row>
    <row r="3809" spans="1:21" x14ac:dyDescent="0.25">
      <c r="A3809" s="156" t="s">
        <v>17355</v>
      </c>
      <c r="B3809" s="156" t="s">
        <v>252</v>
      </c>
      <c r="C3809" s="223">
        <v>-2.0635733604431152</v>
      </c>
      <c r="D3809" s="221">
        <v>-1.0960639715194702</v>
      </c>
      <c r="E3809" s="221">
        <v>-1.4714643955230713</v>
      </c>
      <c r="F3809" s="221">
        <v>19.098831176757812</v>
      </c>
      <c r="G3809" s="221">
        <v>15.260385513305664</v>
      </c>
      <c r="H3809" s="221">
        <v>0.493459552526474</v>
      </c>
      <c r="I3809" s="221">
        <v>-1.9581656455993652</v>
      </c>
      <c r="J3809" s="221">
        <v>-2.3839631080627441</v>
      </c>
      <c r="K3809" s="180">
        <v>1221</v>
      </c>
      <c r="L3809" s="181">
        <v>353</v>
      </c>
      <c r="M3809" s="181">
        <v>280</v>
      </c>
      <c r="N3809" s="181">
        <v>265</v>
      </c>
      <c r="O3809" s="181">
        <v>1287</v>
      </c>
      <c r="P3809" s="181">
        <v>1336</v>
      </c>
      <c r="Q3809" s="181">
        <v>418</v>
      </c>
      <c r="R3809" s="181">
        <v>1151</v>
      </c>
      <c r="S3809" s="226">
        <f t="shared" si="179"/>
        <v>6311</v>
      </c>
      <c r="T3809" s="181">
        <f t="shared" si="177"/>
        <v>18479.569916605949</v>
      </c>
      <c r="U3809" s="226">
        <f t="shared" si="178"/>
        <v>1212.3763523360565</v>
      </c>
    </row>
    <row r="3810" spans="1:21" x14ac:dyDescent="0.25">
      <c r="A3810" s="156" t="s">
        <v>17356</v>
      </c>
      <c r="B3810" s="156" t="s">
        <v>252</v>
      </c>
      <c r="C3810" s="223">
        <v>0.56658703088760376</v>
      </c>
      <c r="D3810" s="221">
        <v>1.5340964794158936</v>
      </c>
      <c r="E3810" s="221">
        <v>1.158696174621582</v>
      </c>
      <c r="F3810" s="221">
        <v>4.5092563629150391</v>
      </c>
      <c r="G3810" s="221">
        <v>8.6780967712402344</v>
      </c>
      <c r="H3810" s="221">
        <v>17.104658126831055</v>
      </c>
      <c r="I3810" s="221">
        <v>0.67199480533599854</v>
      </c>
      <c r="J3810" s="221">
        <v>0.24619711935520172</v>
      </c>
      <c r="K3810" s="180">
        <v>219.54948425292969</v>
      </c>
      <c r="L3810" s="181">
        <v>81.832084655761719</v>
      </c>
      <c r="M3810" s="181">
        <v>73.848464965820312</v>
      </c>
      <c r="N3810" s="181">
        <v>63.868942260742188</v>
      </c>
      <c r="O3810" s="181">
        <v>234.51876831054687</v>
      </c>
      <c r="P3810" s="181">
        <v>363.25460815429687</v>
      </c>
      <c r="Q3810" s="181">
        <v>101.79113006591797</v>
      </c>
      <c r="R3810" s="181">
        <v>213.561767578125</v>
      </c>
      <c r="S3810" s="226">
        <f t="shared" si="179"/>
        <v>1352.2252502441406</v>
      </c>
      <c r="T3810" s="181">
        <f t="shared" si="177"/>
        <v>8993.0054256908516</v>
      </c>
      <c r="U3810" s="226">
        <f t="shared" si="178"/>
        <v>589.99788218772153</v>
      </c>
    </row>
    <row r="3811" spans="1:21" x14ac:dyDescent="0.25">
      <c r="A3811" s="156" t="s">
        <v>17357</v>
      </c>
      <c r="B3811" s="156" t="s">
        <v>252</v>
      </c>
      <c r="C3811" s="223">
        <v>-0.69825053215026855</v>
      </c>
      <c r="D3811" s="221">
        <v>0.26925885677337646</v>
      </c>
      <c r="E3811" s="221">
        <v>-0.10614150762557983</v>
      </c>
      <c r="F3811" s="221">
        <v>3.2444186210632324</v>
      </c>
      <c r="G3811" s="221">
        <v>13.04451847076416</v>
      </c>
      <c r="H3811" s="221">
        <v>1.8587824106216431</v>
      </c>
      <c r="I3811" s="221">
        <v>-0.59284275770187378</v>
      </c>
      <c r="J3811" s="221">
        <v>-1.018640398979187</v>
      </c>
      <c r="K3811" s="180">
        <v>70.965446472167969</v>
      </c>
      <c r="L3811" s="181">
        <v>23.062900543212891</v>
      </c>
      <c r="M3811" s="181">
        <v>20.171327590942383</v>
      </c>
      <c r="N3811" s="181">
        <v>24.839649200439453</v>
      </c>
      <c r="O3811" s="181">
        <v>76.887947082519531</v>
      </c>
      <c r="P3811" s="181">
        <v>67.760330200195313</v>
      </c>
      <c r="Q3811" s="181">
        <v>17.419109344482422</v>
      </c>
      <c r="R3811" s="181">
        <v>52.152809143066406</v>
      </c>
      <c r="S3811" s="226">
        <f t="shared" si="179"/>
        <v>353.25951957702637</v>
      </c>
      <c r="T3811" s="181">
        <f t="shared" si="177"/>
        <v>1100.5736394331718</v>
      </c>
      <c r="U3811" s="226">
        <f t="shared" si="178"/>
        <v>72.204572967587396</v>
      </c>
    </row>
    <row r="3812" spans="1:21" x14ac:dyDescent="0.25">
      <c r="A3812" s="156" t="s">
        <v>17358</v>
      </c>
      <c r="B3812" s="156" t="s">
        <v>252</v>
      </c>
      <c r="C3812" s="223">
        <v>2.1688103675842285</v>
      </c>
      <c r="D3812" s="221">
        <v>14.960324287414551</v>
      </c>
      <c r="E3812" s="221">
        <v>14.441081047058105</v>
      </c>
      <c r="F3812" s="221">
        <v>40.641036987304688</v>
      </c>
      <c r="G3812" s="221">
        <v>31.04487419128418</v>
      </c>
      <c r="H3812" s="221">
        <v>24.043546676635742</v>
      </c>
      <c r="I3812" s="221">
        <v>25.532947540283203</v>
      </c>
      <c r="J3812" s="221">
        <v>2.3862943649291992</v>
      </c>
      <c r="K3812" s="180">
        <v>1521</v>
      </c>
      <c r="L3812" s="181">
        <v>313</v>
      </c>
      <c r="M3812" s="181">
        <v>443</v>
      </c>
      <c r="N3812" s="181">
        <v>734</v>
      </c>
      <c r="O3812" s="181">
        <v>1852</v>
      </c>
      <c r="P3812" s="181">
        <v>1256</v>
      </c>
      <c r="Q3812" s="181">
        <v>372</v>
      </c>
      <c r="R3812" s="181">
        <v>833</v>
      </c>
      <c r="S3812" s="226">
        <f t="shared" si="179"/>
        <v>7324</v>
      </c>
      <c r="T3812" s="181">
        <f t="shared" si="177"/>
        <v>143389.10344266891</v>
      </c>
      <c r="U3812" s="226">
        <f t="shared" si="178"/>
        <v>9407.2296585400745</v>
      </c>
    </row>
    <row r="3813" spans="1:21" x14ac:dyDescent="0.25">
      <c r="A3813" s="156" t="s">
        <v>17359</v>
      </c>
      <c r="B3813" s="156" t="s">
        <v>252</v>
      </c>
      <c r="C3813" s="223">
        <v>1.7334897518157959</v>
      </c>
      <c r="D3813" s="221">
        <v>-0.60531032085418701</v>
      </c>
      <c r="E3813" s="221">
        <v>2.4428730010986328</v>
      </c>
      <c r="F3813" s="221">
        <v>9.9417266845703125</v>
      </c>
      <c r="G3813" s="221">
        <v>32.508567810058594</v>
      </c>
      <c r="H3813" s="221">
        <v>17.576168060302734</v>
      </c>
      <c r="I3813" s="221">
        <v>1.9561717510223389</v>
      </c>
      <c r="J3813" s="221">
        <v>7.877408504486084</v>
      </c>
      <c r="K3813" s="180">
        <v>1774.3753662109375</v>
      </c>
      <c r="L3813" s="181">
        <v>603.3470458984375</v>
      </c>
      <c r="M3813" s="181">
        <v>557.7740478515625</v>
      </c>
      <c r="N3813" s="181">
        <v>694.49310302734375</v>
      </c>
      <c r="O3813" s="181">
        <v>2124.0986328125</v>
      </c>
      <c r="P3813" s="181">
        <v>1717.9044189453125</v>
      </c>
      <c r="Q3813" s="181">
        <v>429.97146606445312</v>
      </c>
      <c r="R3813" s="181">
        <v>978.82904052734375</v>
      </c>
      <c r="S3813" s="226">
        <f t="shared" si="179"/>
        <v>8880.7931213378906</v>
      </c>
      <c r="T3813" s="181">
        <f t="shared" si="177"/>
        <v>118774.99655899534</v>
      </c>
      <c r="U3813" s="226">
        <f t="shared" si="178"/>
        <v>7792.3889856074211</v>
      </c>
    </row>
    <row r="3814" spans="1:21" x14ac:dyDescent="0.25">
      <c r="A3814" s="156" t="s">
        <v>17360</v>
      </c>
      <c r="B3814" s="156" t="s">
        <v>252</v>
      </c>
      <c r="C3814" s="223">
        <v>-0.33412888646125793</v>
      </c>
      <c r="D3814" s="221">
        <v>0.63338053226470947</v>
      </c>
      <c r="E3814" s="221">
        <v>0.25798013806343079</v>
      </c>
      <c r="F3814" s="221">
        <v>3.6085402965545654</v>
      </c>
      <c r="G3814" s="221">
        <v>10.800955772399902</v>
      </c>
      <c r="H3814" s="221">
        <v>13.049965858459473</v>
      </c>
      <c r="I3814" s="221">
        <v>-0.22872109711170197</v>
      </c>
      <c r="J3814" s="221">
        <v>-0.65451878309249878</v>
      </c>
      <c r="K3814" s="180">
        <v>1098</v>
      </c>
      <c r="L3814" s="181">
        <v>400</v>
      </c>
      <c r="M3814" s="181">
        <v>285</v>
      </c>
      <c r="N3814" s="181">
        <v>265</v>
      </c>
      <c r="O3814" s="181">
        <v>1074</v>
      </c>
      <c r="P3814" s="181">
        <v>1140</v>
      </c>
      <c r="Q3814" s="181">
        <v>306</v>
      </c>
      <c r="R3814" s="181">
        <v>854</v>
      </c>
      <c r="S3814" s="226">
        <f t="shared" si="179"/>
        <v>5422</v>
      </c>
      <c r="T3814" s="181">
        <f t="shared" si="177"/>
        <v>26764.506095230579</v>
      </c>
      <c r="U3814" s="226">
        <f t="shared" si="178"/>
        <v>1755.9204255426462</v>
      </c>
    </row>
    <row r="3815" spans="1:21" x14ac:dyDescent="0.25">
      <c r="A3815" s="156" t="s">
        <v>17361</v>
      </c>
      <c r="B3815" s="156" t="s">
        <v>252</v>
      </c>
      <c r="C3815" s="223">
        <v>2.2862305641174316</v>
      </c>
      <c r="D3815" s="221">
        <v>12.925068855285645</v>
      </c>
      <c r="E3815" s="221">
        <v>10.555651664733887</v>
      </c>
      <c r="F3815" s="221">
        <v>25.844343185424805</v>
      </c>
      <c r="G3815" s="221">
        <v>27.623214721679688</v>
      </c>
      <c r="H3815" s="221">
        <v>24.697959899902344</v>
      </c>
      <c r="I3815" s="221">
        <v>10.736868858337402</v>
      </c>
      <c r="J3815" s="221">
        <v>1.0659434795379639</v>
      </c>
      <c r="K3815" s="180">
        <v>1810</v>
      </c>
      <c r="L3815" s="181">
        <v>543</v>
      </c>
      <c r="M3815" s="181">
        <v>506</v>
      </c>
      <c r="N3815" s="181">
        <v>674</v>
      </c>
      <c r="O3815" s="181">
        <v>1888</v>
      </c>
      <c r="P3815" s="181">
        <v>1490</v>
      </c>
      <c r="Q3815" s="181">
        <v>407</v>
      </c>
      <c r="R3815" s="181">
        <v>1094</v>
      </c>
      <c r="S3815" s="226">
        <f t="shared" si="179"/>
        <v>8412</v>
      </c>
      <c r="T3815" s="181">
        <f t="shared" si="177"/>
        <v>128405.27419614792</v>
      </c>
      <c r="U3815" s="226">
        <f t="shared" si="178"/>
        <v>8424.1959446656383</v>
      </c>
    </row>
    <row r="3816" spans="1:21" x14ac:dyDescent="0.25">
      <c r="A3816" s="156" t="s">
        <v>17362</v>
      </c>
      <c r="B3816" s="156" t="s">
        <v>252</v>
      </c>
      <c r="C3816" s="223">
        <v>1.1861281394958496</v>
      </c>
      <c r="D3816" s="221">
        <v>-1.6035398244857788</v>
      </c>
      <c r="E3816" s="221">
        <v>9.1604938507080078</v>
      </c>
      <c r="F3816" s="221">
        <v>5.1287975311279297</v>
      </c>
      <c r="G3816" s="221">
        <v>25.024059295654297</v>
      </c>
      <c r="H3816" s="221">
        <v>29.179624557495117</v>
      </c>
      <c r="I3816" s="221">
        <v>26.177360534667969</v>
      </c>
      <c r="J3816" s="221">
        <v>0.8657383918762207</v>
      </c>
      <c r="K3816" s="180">
        <v>1424</v>
      </c>
      <c r="L3816" s="181">
        <v>451</v>
      </c>
      <c r="M3816" s="181">
        <v>472</v>
      </c>
      <c r="N3816" s="181">
        <v>515</v>
      </c>
      <c r="O3816" s="181">
        <v>1620</v>
      </c>
      <c r="P3816" s="181">
        <v>1525</v>
      </c>
      <c r="Q3816" s="181">
        <v>421</v>
      </c>
      <c r="R3816" s="181">
        <v>995</v>
      </c>
      <c r="S3816" s="226">
        <f t="shared" si="179"/>
        <v>7423</v>
      </c>
      <c r="T3816" s="181">
        <f t="shared" si="177"/>
        <v>104850.91583001614</v>
      </c>
      <c r="U3816" s="226">
        <f t="shared" si="178"/>
        <v>6878.8814591869641</v>
      </c>
    </row>
    <row r="3817" spans="1:21" x14ac:dyDescent="0.25">
      <c r="A3817" s="156" t="s">
        <v>17363</v>
      </c>
      <c r="B3817" s="156" t="s">
        <v>252</v>
      </c>
      <c r="C3817" s="223">
        <v>-1.088481068611145</v>
      </c>
      <c r="D3817" s="221">
        <v>-0.12097176164388657</v>
      </c>
      <c r="E3817" s="221">
        <v>-0.49637216329574585</v>
      </c>
      <c r="F3817" s="221">
        <v>2.8541882038116455</v>
      </c>
      <c r="G3817" s="221">
        <v>10.402587890625</v>
      </c>
      <c r="H3817" s="221">
        <v>17.214805603027344</v>
      </c>
      <c r="I3817" s="221">
        <v>-0.98307335376739502</v>
      </c>
      <c r="J3817" s="221">
        <v>-1.408871054649353</v>
      </c>
      <c r="K3817" s="180">
        <v>547.00762939453125</v>
      </c>
      <c r="L3817" s="181">
        <v>193.81385803222656</v>
      </c>
      <c r="M3817" s="181">
        <v>132.81660461425781</v>
      </c>
      <c r="N3817" s="181">
        <v>129.86512756347656</v>
      </c>
      <c r="O3817" s="181">
        <v>576.52239990234375</v>
      </c>
      <c r="P3817" s="181">
        <v>646.3741455078125</v>
      </c>
      <c r="Q3817" s="181">
        <v>183.9755859375</v>
      </c>
      <c r="R3817" s="181">
        <v>483.05889892578125</v>
      </c>
      <c r="S3817" s="226">
        <f t="shared" si="179"/>
        <v>2893.4342498779297</v>
      </c>
      <c r="T3817" s="181">
        <f t="shared" si="177"/>
        <v>15948.980597977097</v>
      </c>
      <c r="U3817" s="226">
        <f t="shared" si="178"/>
        <v>1046.353730531267</v>
      </c>
    </row>
    <row r="3818" spans="1:21" x14ac:dyDescent="0.25">
      <c r="A3818" s="156" t="s">
        <v>17364</v>
      </c>
      <c r="B3818" s="156" t="s">
        <v>252</v>
      </c>
      <c r="C3818" s="223">
        <v>-1.6119972467422485</v>
      </c>
      <c r="D3818" s="221">
        <v>-0.64448785781860352</v>
      </c>
      <c r="E3818" s="221">
        <v>16.631402969360352</v>
      </c>
      <c r="F3818" s="221">
        <v>2.3306722640991211</v>
      </c>
      <c r="G3818" s="221">
        <v>32.455020904541016</v>
      </c>
      <c r="H3818" s="221">
        <v>7.501408576965332</v>
      </c>
      <c r="I3818" s="221">
        <v>-1.506589412689209</v>
      </c>
      <c r="J3818" s="221">
        <v>-1.932387113571167</v>
      </c>
      <c r="K3818" s="180">
        <v>1054</v>
      </c>
      <c r="L3818" s="181">
        <v>303</v>
      </c>
      <c r="M3818" s="181">
        <v>241</v>
      </c>
      <c r="N3818" s="181">
        <v>210</v>
      </c>
      <c r="O3818" s="181">
        <v>940</v>
      </c>
      <c r="P3818" s="181">
        <v>1153</v>
      </c>
      <c r="Q3818" s="181">
        <v>302</v>
      </c>
      <c r="R3818" s="181">
        <v>1019</v>
      </c>
      <c r="S3818" s="226">
        <f t="shared" si="179"/>
        <v>5222</v>
      </c>
      <c r="T3818" s="181">
        <f t="shared" si="177"/>
        <v>39336.035640239716</v>
      </c>
      <c r="U3818" s="226">
        <f t="shared" si="178"/>
        <v>2580.6920626448186</v>
      </c>
    </row>
    <row r="3819" spans="1:21" x14ac:dyDescent="0.25">
      <c r="A3819" s="156" t="s">
        <v>17365</v>
      </c>
      <c r="B3819" s="156" t="s">
        <v>252</v>
      </c>
      <c r="C3819" s="223">
        <v>-1.4621982574462891</v>
      </c>
      <c r="D3819" s="221">
        <v>-6.2581677436828613</v>
      </c>
      <c r="E3819" s="221">
        <v>13.514163970947266</v>
      </c>
      <c r="F3819" s="221">
        <v>19.273509979248047</v>
      </c>
      <c r="G3819" s="221">
        <v>13.943016052246094</v>
      </c>
      <c r="H3819" s="221">
        <v>8.273747444152832</v>
      </c>
      <c r="I3819" s="221">
        <v>-1.3567905426025391</v>
      </c>
      <c r="J3819" s="221">
        <v>-1.7825882434844971</v>
      </c>
      <c r="K3819" s="180">
        <v>929.80010986328125</v>
      </c>
      <c r="L3819" s="181">
        <v>195.296142578125</v>
      </c>
      <c r="M3819" s="181">
        <v>156.23690795898437</v>
      </c>
      <c r="N3819" s="181">
        <v>177.19551086425781</v>
      </c>
      <c r="O3819" s="181">
        <v>964.0960693359375</v>
      </c>
      <c r="P3819" s="181">
        <v>884.072265625</v>
      </c>
      <c r="Q3819" s="181">
        <v>263.887939453125</v>
      </c>
      <c r="R3819" s="181">
        <v>531.5865478515625</v>
      </c>
      <c r="S3819" s="226">
        <f t="shared" si="179"/>
        <v>4102.1714935302734</v>
      </c>
      <c r="T3819" s="181">
        <f t="shared" si="177"/>
        <v>22396.199546696182</v>
      </c>
      <c r="U3819" s="226">
        <f t="shared" si="178"/>
        <v>1469.3319614659597</v>
      </c>
    </row>
    <row r="3820" spans="1:21" x14ac:dyDescent="0.25">
      <c r="A3820" s="156" t="s">
        <v>17366</v>
      </c>
      <c r="B3820" s="156" t="s">
        <v>252</v>
      </c>
      <c r="C3820" s="223">
        <v>-1.726935863494873</v>
      </c>
      <c r="D3820" s="221">
        <v>-0.75942635536193848</v>
      </c>
      <c r="E3820" s="221">
        <v>-1.1348268985748291</v>
      </c>
      <c r="F3820" s="221">
        <v>292.15023803710937</v>
      </c>
      <c r="G3820" s="221">
        <v>6.3845739364624023</v>
      </c>
      <c r="H3820" s="221">
        <v>0.83009713888168335</v>
      </c>
      <c r="I3820" s="221">
        <v>-1.621528148651123</v>
      </c>
      <c r="J3820" s="221">
        <v>-2.047325611114502</v>
      </c>
      <c r="K3820" s="180">
        <v>99.918304443359375</v>
      </c>
      <c r="L3820" s="181">
        <v>29.25364875793457</v>
      </c>
      <c r="M3820" s="181">
        <v>18.843908309936523</v>
      </c>
      <c r="N3820" s="181">
        <v>17.552188873291016</v>
      </c>
      <c r="O3820" s="181">
        <v>93.459709167480469</v>
      </c>
      <c r="P3820" s="181">
        <v>107.13674163818359</v>
      </c>
      <c r="Q3820" s="181">
        <v>33.584709167480469</v>
      </c>
      <c r="R3820" s="181">
        <v>94.827407836914063</v>
      </c>
      <c r="S3820" s="226">
        <f t="shared" si="179"/>
        <v>494.57661819458008</v>
      </c>
      <c r="T3820" s="181">
        <f t="shared" si="177"/>
        <v>5348.7562821433348</v>
      </c>
      <c r="U3820" s="226">
        <f t="shared" si="178"/>
        <v>350.91215110218957</v>
      </c>
    </row>
    <row r="3821" spans="1:21" x14ac:dyDescent="0.25">
      <c r="A3821" s="156" t="s">
        <v>17319</v>
      </c>
      <c r="B3821" s="156" t="s">
        <v>252</v>
      </c>
      <c r="C3821" s="223">
        <v>-1.3609094619750977</v>
      </c>
      <c r="D3821" s="221">
        <v>-0.39339998364448547</v>
      </c>
      <c r="E3821" s="221">
        <v>-0.76880037784576416</v>
      </c>
      <c r="F3821" s="221">
        <v>2.5817599296569824</v>
      </c>
      <c r="G3821" s="221">
        <v>6.7506003379821777</v>
      </c>
      <c r="H3821" s="221">
        <v>1.196123480796814</v>
      </c>
      <c r="I3821" s="221">
        <v>-1.2555016279220581</v>
      </c>
      <c r="J3821" s="221">
        <v>-1.6812993288040161</v>
      </c>
      <c r="K3821" s="180">
        <v>16.853206634521484</v>
      </c>
      <c r="L3821" s="181">
        <v>5.9591450691223145</v>
      </c>
      <c r="M3821" s="181">
        <v>3.662391185760498</v>
      </c>
      <c r="N3821" s="181">
        <v>2.4674584865570068</v>
      </c>
      <c r="O3821" s="181">
        <v>15.642755508422852</v>
      </c>
      <c r="P3821" s="181">
        <v>25.326366424560547</v>
      </c>
      <c r="Q3821" s="181">
        <v>8.4576406478881836</v>
      </c>
      <c r="R3821" s="181">
        <v>21.477750778198242</v>
      </c>
      <c r="S3821" s="226">
        <f t="shared" si="179"/>
        <v>99.846714735031128</v>
      </c>
      <c r="T3821" s="181">
        <f t="shared" si="177"/>
        <v>67.437064391388432</v>
      </c>
      <c r="U3821" s="226">
        <f t="shared" si="178"/>
        <v>4.4242968049604681</v>
      </c>
    </row>
    <row r="3822" spans="1:21" x14ac:dyDescent="0.25">
      <c r="A3822" s="156" t="s">
        <v>17367</v>
      </c>
      <c r="B3822" s="156" t="s">
        <v>252</v>
      </c>
      <c r="C3822" s="223">
        <v>-1.4954911470413208</v>
      </c>
      <c r="D3822" s="221">
        <v>-0.52798169851303101</v>
      </c>
      <c r="E3822" s="221">
        <v>-0.90338212251663208</v>
      </c>
      <c r="F3822" s="221">
        <v>2.4471783638000488</v>
      </c>
      <c r="G3822" s="221">
        <v>6.6160187721252441</v>
      </c>
      <c r="H3822" s="221">
        <v>1.0615417957305908</v>
      </c>
      <c r="I3822" s="221">
        <v>-1.3900833129882812</v>
      </c>
      <c r="J3822" s="221">
        <v>-1.8158810138702393</v>
      </c>
      <c r="K3822" s="180">
        <v>112.17940521240234</v>
      </c>
      <c r="L3822" s="181">
        <v>40.711467742919922</v>
      </c>
      <c r="M3822" s="181">
        <v>33.876693725585938</v>
      </c>
      <c r="N3822" s="181">
        <v>30.607891082763672</v>
      </c>
      <c r="O3822" s="181">
        <v>121.68865966796875</v>
      </c>
      <c r="P3822" s="181">
        <v>156.15968322753906</v>
      </c>
      <c r="Q3822" s="181">
        <v>47.991985321044922</v>
      </c>
      <c r="R3822" s="181">
        <v>168.19482421875</v>
      </c>
      <c r="S3822" s="226">
        <f t="shared" si="179"/>
        <v>711.41061019897461</v>
      </c>
      <c r="T3822" s="181">
        <f t="shared" si="177"/>
        <v>453.77099346433783</v>
      </c>
      <c r="U3822" s="226">
        <f t="shared" si="178"/>
        <v>29.770239477155762</v>
      </c>
    </row>
    <row r="3823" spans="1:21" x14ac:dyDescent="0.25">
      <c r="A3823" s="156" t="s">
        <v>15115</v>
      </c>
      <c r="B3823" s="156" t="s">
        <v>252</v>
      </c>
      <c r="C3823" s="223">
        <v>-0.61217266321182251</v>
      </c>
      <c r="D3823" s="221">
        <v>0.3553367555141449</v>
      </c>
      <c r="E3823" s="221">
        <v>-2.0063620060682297E-2</v>
      </c>
      <c r="F3823" s="221">
        <v>3.3304965496063232</v>
      </c>
      <c r="G3823" s="221">
        <v>44.472724914550781</v>
      </c>
      <c r="H3823" s="221">
        <v>1.9448602199554443</v>
      </c>
      <c r="I3823" s="221">
        <v>-0.50676488876342773</v>
      </c>
      <c r="J3823" s="221">
        <v>-0.93256253004074097</v>
      </c>
      <c r="K3823" s="180">
        <v>174.43217468261719</v>
      </c>
      <c r="L3823" s="181">
        <v>62.516368865966797</v>
      </c>
      <c r="M3823" s="181">
        <v>59.141254425048828</v>
      </c>
      <c r="N3823" s="181">
        <v>65.507949829101563</v>
      </c>
      <c r="O3823" s="181">
        <v>202.04676818847656</v>
      </c>
      <c r="P3823" s="181">
        <v>215.93077087402344</v>
      </c>
      <c r="Q3823" s="181">
        <v>61.289054870605469</v>
      </c>
      <c r="R3823" s="181">
        <v>134.39102172851563</v>
      </c>
      <c r="S3823" s="226">
        <f t="shared" si="179"/>
        <v>975.25536346435547</v>
      </c>
      <c r="T3823" s="181">
        <f t="shared" si="177"/>
        <v>9381.5575037184881</v>
      </c>
      <c r="U3823" s="226">
        <f t="shared" si="178"/>
        <v>615.48934942302935</v>
      </c>
    </row>
    <row r="3824" spans="1:21" x14ac:dyDescent="0.25">
      <c r="A3824" s="156" t="s">
        <v>15116</v>
      </c>
      <c r="B3824" s="156" t="s">
        <v>252</v>
      </c>
      <c r="C3824" s="223">
        <v>-1.3829746246337891</v>
      </c>
      <c r="D3824" s="221">
        <v>-0.41546514630317688</v>
      </c>
      <c r="E3824" s="221">
        <v>-0.79086548089981079</v>
      </c>
      <c r="F3824" s="221">
        <v>2.559694766998291</v>
      </c>
      <c r="G3824" s="221">
        <v>6.7285351753234863</v>
      </c>
      <c r="H3824" s="221">
        <v>1.1740583181381226</v>
      </c>
      <c r="I3824" s="221">
        <v>-1.2775667905807495</v>
      </c>
      <c r="J3824" s="221">
        <v>-1.7033644914627075</v>
      </c>
      <c r="K3824" s="180">
        <v>21.254295349121094</v>
      </c>
      <c r="L3824" s="181">
        <v>7.7813639640808105</v>
      </c>
      <c r="M3824" s="181">
        <v>7.087975025177002</v>
      </c>
      <c r="N3824" s="181">
        <v>7.8102550506591797</v>
      </c>
      <c r="O3824" s="181">
        <v>24.894586563110352</v>
      </c>
      <c r="P3824" s="181">
        <v>23.488548278808594</v>
      </c>
      <c r="Q3824" s="181">
        <v>5.874544620513916</v>
      </c>
      <c r="R3824" s="181">
        <v>14.137428283691406</v>
      </c>
      <c r="S3824" s="226">
        <f t="shared" si="179"/>
        <v>112.32899713516235</v>
      </c>
      <c r="T3824" s="181">
        <f t="shared" si="177"/>
        <v>145.25390795187394</v>
      </c>
      <c r="U3824" s="226">
        <f t="shared" si="178"/>
        <v>9.5295725971957097</v>
      </c>
    </row>
    <row r="3825" spans="1:21" x14ac:dyDescent="0.25">
      <c r="A3825" s="156" t="s">
        <v>17368</v>
      </c>
      <c r="B3825" s="156" t="s">
        <v>252</v>
      </c>
      <c r="C3825" s="223">
        <v>-1.4890282154083252</v>
      </c>
      <c r="D3825" s="221">
        <v>21.289279937744141</v>
      </c>
      <c r="E3825" s="221">
        <v>-0.89691925048828125</v>
      </c>
      <c r="F3825" s="221">
        <v>2.4536411762237549</v>
      </c>
      <c r="G3825" s="221">
        <v>6.6224818229675293</v>
      </c>
      <c r="H3825" s="221">
        <v>1.0680047273635864</v>
      </c>
      <c r="I3825" s="221">
        <v>-1.3836203813552856</v>
      </c>
      <c r="J3825" s="221">
        <v>-1.8094180822372437</v>
      </c>
      <c r="K3825" s="180">
        <v>19.180583953857422</v>
      </c>
      <c r="L3825" s="181">
        <v>5.671842098236084</v>
      </c>
      <c r="M3825" s="181">
        <v>7.5929498672485352</v>
      </c>
      <c r="N3825" s="181">
        <v>10.123933792114258</v>
      </c>
      <c r="O3825" s="181">
        <v>23.571687698364258</v>
      </c>
      <c r="P3825" s="181">
        <v>22.062246322631836</v>
      </c>
      <c r="Q3825" s="181">
        <v>6.8153586387634277</v>
      </c>
      <c r="R3825" s="181">
        <v>16.664848327636719</v>
      </c>
      <c r="S3825" s="226">
        <f t="shared" si="179"/>
        <v>111.68345069885254</v>
      </c>
      <c r="T3825" s="181">
        <f t="shared" si="177"/>
        <v>250.30135107780467</v>
      </c>
      <c r="U3825" s="226">
        <f t="shared" si="178"/>
        <v>16.421347486653541</v>
      </c>
    </row>
    <row r="3826" spans="1:21" x14ac:dyDescent="0.25">
      <c r="A3826" s="156" t="s">
        <v>17369</v>
      </c>
      <c r="B3826" s="156" t="s">
        <v>252</v>
      </c>
      <c r="C3826" s="223">
        <v>-1.2171614170074463</v>
      </c>
      <c r="D3826" s="221">
        <v>18.514074325561523</v>
      </c>
      <c r="E3826" s="221">
        <v>-0.62505233287811279</v>
      </c>
      <c r="F3826" s="221">
        <v>11.45655632019043</v>
      </c>
      <c r="G3826" s="221">
        <v>13.207156181335449</v>
      </c>
      <c r="H3826" s="221">
        <v>1.3398715257644653</v>
      </c>
      <c r="I3826" s="221">
        <v>-1.1117535829544067</v>
      </c>
      <c r="J3826" s="221">
        <v>-1.5375512838363647</v>
      </c>
      <c r="K3826" s="180">
        <v>1475.4810791015625</v>
      </c>
      <c r="L3826" s="181">
        <v>226.16253662109375</v>
      </c>
      <c r="M3826" s="181">
        <v>285.41546630859375</v>
      </c>
      <c r="N3826" s="181">
        <v>581.6800537109375</v>
      </c>
      <c r="O3826" s="181">
        <v>1937.8206787109375</v>
      </c>
      <c r="P3826" s="181">
        <v>802.83526611328125</v>
      </c>
      <c r="Q3826" s="181">
        <v>122.67857360839844</v>
      </c>
      <c r="R3826" s="181">
        <v>185.26968383789063</v>
      </c>
      <c r="S3826" s="226">
        <f t="shared" si="179"/>
        <v>5617.3433380126953</v>
      </c>
      <c r="T3826" s="181">
        <f t="shared" si="177"/>
        <v>35124.488548368347</v>
      </c>
      <c r="U3826" s="226">
        <f t="shared" si="178"/>
        <v>2304.3880077357135</v>
      </c>
    </row>
    <row r="3827" spans="1:21" x14ac:dyDescent="0.25">
      <c r="A3827" s="156" t="s">
        <v>17336</v>
      </c>
      <c r="B3827" s="156" t="s">
        <v>252</v>
      </c>
      <c r="C3827" s="223">
        <v>-1.4073967933654785</v>
      </c>
      <c r="D3827" s="221">
        <v>-363.20550537109375</v>
      </c>
      <c r="E3827" s="221">
        <v>-0.81528770923614502</v>
      </c>
      <c r="F3827" s="221">
        <v>2.5352725982666016</v>
      </c>
      <c r="G3827" s="221">
        <v>6.7041130065917969</v>
      </c>
      <c r="H3827" s="221">
        <v>1.1496361494064331</v>
      </c>
      <c r="I3827" s="221">
        <v>-1.301988959312439</v>
      </c>
      <c r="J3827" s="221">
        <v>-1.727786660194397</v>
      </c>
      <c r="K3827" s="180">
        <v>8.495574951171875</v>
      </c>
      <c r="L3827" s="181">
        <v>3.2732951641082764</v>
      </c>
      <c r="M3827" s="181">
        <v>2.3675169944763184</v>
      </c>
      <c r="N3827" s="181">
        <v>2.4299843311309814</v>
      </c>
      <c r="O3827" s="181">
        <v>10.307131767272949</v>
      </c>
      <c r="P3827" s="181">
        <v>12.149922370910645</v>
      </c>
      <c r="Q3827" s="181">
        <v>3.2170743942260742</v>
      </c>
      <c r="R3827" s="181">
        <v>6.1905255317687988</v>
      </c>
      <c r="S3827" s="226">
        <f t="shared" si="179"/>
        <v>48.431025505065918</v>
      </c>
      <c r="T3827" s="181">
        <f t="shared" si="177"/>
        <v>-1128.421340735091</v>
      </c>
      <c r="U3827" s="226">
        <f t="shared" si="178"/>
        <v>-74.031557831289561</v>
      </c>
    </row>
    <row r="3828" spans="1:21" x14ac:dyDescent="0.25">
      <c r="A3828" s="156" t="s">
        <v>17337</v>
      </c>
      <c r="B3828" s="156" t="s">
        <v>252</v>
      </c>
      <c r="C3828" s="223">
        <v>-1.4334899187088013</v>
      </c>
      <c r="D3828" s="221">
        <v>-0.46598055958747864</v>
      </c>
      <c r="E3828" s="221">
        <v>-0.84138089418411255</v>
      </c>
      <c r="F3828" s="221">
        <v>5.0142979621887207</v>
      </c>
      <c r="G3828" s="221">
        <v>19.991205215454102</v>
      </c>
      <c r="H3828" s="221">
        <v>6.2023086547851562</v>
      </c>
      <c r="I3828" s="221">
        <v>-1.3280822038650513</v>
      </c>
      <c r="J3828" s="221">
        <v>4.5945773124694824</v>
      </c>
      <c r="K3828" s="180">
        <v>782.20849609375</v>
      </c>
      <c r="L3828" s="181">
        <v>240.63070678710937</v>
      </c>
      <c r="M3828" s="181">
        <v>206.3455810546875</v>
      </c>
      <c r="N3828" s="181">
        <v>222.21832275390625</v>
      </c>
      <c r="O3828" s="181">
        <v>936.49151611328125</v>
      </c>
      <c r="P3828" s="181">
        <v>999.98248291015625</v>
      </c>
      <c r="Q3828" s="181">
        <v>299.67727661132812</v>
      </c>
      <c r="R3828" s="181">
        <v>799.9859619140625</v>
      </c>
      <c r="S3828" s="226">
        <f t="shared" si="179"/>
        <v>4487.5403442382812</v>
      </c>
      <c r="T3828" s="181">
        <f t="shared" si="177"/>
        <v>27908.631811039559</v>
      </c>
      <c r="U3828" s="226">
        <f t="shared" si="178"/>
        <v>1830.9822894391591</v>
      </c>
    </row>
    <row r="3829" spans="1:21" x14ac:dyDescent="0.25">
      <c r="A3829" s="156" t="s">
        <v>17370</v>
      </c>
      <c r="B3829" s="156" t="s">
        <v>252</v>
      </c>
      <c r="C3829" s="223">
        <v>2.6387907564640045E-2</v>
      </c>
      <c r="D3829" s="221">
        <v>0.55884242057800293</v>
      </c>
      <c r="E3829" s="221">
        <v>11.513851165771484</v>
      </c>
      <c r="F3829" s="221">
        <v>23.182014465332031</v>
      </c>
      <c r="G3829" s="221">
        <v>29.103748321533203</v>
      </c>
      <c r="H3829" s="221">
        <v>25.829301834106445</v>
      </c>
      <c r="I3829" s="221">
        <v>0.13179568946361542</v>
      </c>
      <c r="J3829" s="221">
        <v>-0.2940019965171814</v>
      </c>
      <c r="K3829" s="180">
        <v>1538</v>
      </c>
      <c r="L3829" s="181">
        <v>502</v>
      </c>
      <c r="M3829" s="181">
        <v>515</v>
      </c>
      <c r="N3829" s="181">
        <v>707</v>
      </c>
      <c r="O3829" s="181">
        <v>2184</v>
      </c>
      <c r="P3829" s="181">
        <v>1722</v>
      </c>
      <c r="Q3829" s="181">
        <v>478</v>
      </c>
      <c r="R3829" s="181">
        <v>1159</v>
      </c>
      <c r="S3829" s="226">
        <f t="shared" si="179"/>
        <v>8805</v>
      </c>
      <c r="T3829" s="181">
        <f t="shared" si="177"/>
        <v>130403.33519248664</v>
      </c>
      <c r="U3829" s="226">
        <f t="shared" si="178"/>
        <v>8555.2813494352213</v>
      </c>
    </row>
    <row r="3830" spans="1:21" x14ac:dyDescent="0.25">
      <c r="A3830" s="156" t="s">
        <v>17371</v>
      </c>
      <c r="B3830" s="156" t="s">
        <v>252</v>
      </c>
      <c r="C3830" s="223">
        <v>-1.6717566251754761</v>
      </c>
      <c r="D3830" s="221">
        <v>-0.70424717664718628</v>
      </c>
      <c r="E3830" s="221">
        <v>4.1435542106628418</v>
      </c>
      <c r="F3830" s="221">
        <v>2.2709126472473145</v>
      </c>
      <c r="G3830" s="221">
        <v>9.8643026351928711</v>
      </c>
      <c r="H3830" s="221">
        <v>4.5927309989929199</v>
      </c>
      <c r="I3830" s="221">
        <v>-1.5663489103317261</v>
      </c>
      <c r="J3830" s="221">
        <v>-1.9921464920043945</v>
      </c>
      <c r="K3830" s="180">
        <v>887</v>
      </c>
      <c r="L3830" s="181">
        <v>339</v>
      </c>
      <c r="M3830" s="181">
        <v>150</v>
      </c>
      <c r="N3830" s="181">
        <v>168</v>
      </c>
      <c r="O3830" s="181">
        <v>893</v>
      </c>
      <c r="P3830" s="181">
        <v>1204</v>
      </c>
      <c r="Q3830" s="181">
        <v>408</v>
      </c>
      <c r="R3830" s="181">
        <v>1060</v>
      </c>
      <c r="S3830" s="226">
        <f t="shared" si="179"/>
        <v>5109</v>
      </c>
      <c r="T3830" s="181">
        <f t="shared" si="177"/>
        <v>10869.183275997639</v>
      </c>
      <c r="U3830" s="226">
        <f t="shared" si="178"/>
        <v>713.08698376062318</v>
      </c>
    </row>
    <row r="3831" spans="1:21" x14ac:dyDescent="0.25">
      <c r="A3831" s="156" t="s">
        <v>17372</v>
      </c>
      <c r="B3831" s="156" t="s">
        <v>252</v>
      </c>
      <c r="C3831" s="223">
        <v>-1.2449650764465332</v>
      </c>
      <c r="D3831" s="221">
        <v>-0.27745568752288818</v>
      </c>
      <c r="E3831" s="221">
        <v>10.695967674255371</v>
      </c>
      <c r="F3831" s="221">
        <v>13.962651252746582</v>
      </c>
      <c r="G3831" s="221">
        <v>19.777441024780273</v>
      </c>
      <c r="H3831" s="221">
        <v>3.8066632747650146</v>
      </c>
      <c r="I3831" s="221">
        <v>-1.1395573616027832</v>
      </c>
      <c r="J3831" s="221">
        <v>-1.5653549432754517</v>
      </c>
      <c r="K3831" s="180">
        <v>1124</v>
      </c>
      <c r="L3831" s="181">
        <v>370</v>
      </c>
      <c r="M3831" s="181">
        <v>284</v>
      </c>
      <c r="N3831" s="181">
        <v>255</v>
      </c>
      <c r="O3831" s="181">
        <v>1166</v>
      </c>
      <c r="P3831" s="181">
        <v>1564</v>
      </c>
      <c r="Q3831" s="181">
        <v>503</v>
      </c>
      <c r="R3831" s="181">
        <v>1316</v>
      </c>
      <c r="S3831" s="226">
        <f t="shared" si="179"/>
        <v>6582</v>
      </c>
      <c r="T3831" s="181">
        <f t="shared" si="177"/>
        <v>31477.044677019119</v>
      </c>
      <c r="U3831" s="226">
        <f t="shared" si="178"/>
        <v>2065.0926823546201</v>
      </c>
    </row>
    <row r="3832" spans="1:21" x14ac:dyDescent="0.25">
      <c r="A3832" s="156" t="s">
        <v>17373</v>
      </c>
      <c r="B3832" s="156" t="s">
        <v>252</v>
      </c>
      <c r="C3832" s="223">
        <v>-0.44837918877601624</v>
      </c>
      <c r="D3832" s="221">
        <v>0.51913022994995117</v>
      </c>
      <c r="E3832" s="221">
        <v>1.3709858655929565</v>
      </c>
      <c r="F3832" s="221">
        <v>14.886550903320312</v>
      </c>
      <c r="G3832" s="221">
        <v>30.256586074829102</v>
      </c>
      <c r="H3832" s="221">
        <v>4.9570422172546387</v>
      </c>
      <c r="I3832" s="221">
        <v>-0.34297144412994385</v>
      </c>
      <c r="J3832" s="221">
        <v>-0.76876908540725708</v>
      </c>
      <c r="K3832" s="180">
        <v>1530</v>
      </c>
      <c r="L3832" s="181">
        <v>497</v>
      </c>
      <c r="M3832" s="181">
        <v>378</v>
      </c>
      <c r="N3832" s="181">
        <v>501</v>
      </c>
      <c r="O3832" s="181">
        <v>1897</v>
      </c>
      <c r="P3832" s="181">
        <v>1783</v>
      </c>
      <c r="Q3832" s="181">
        <v>500</v>
      </c>
      <c r="R3832" s="181">
        <v>1630</v>
      </c>
      <c r="S3832" s="226">
        <f t="shared" si="179"/>
        <v>8716</v>
      </c>
      <c r="T3832" s="181">
        <f t="shared" si="177"/>
        <v>72358.95295125246</v>
      </c>
      <c r="U3832" s="226">
        <f t="shared" si="178"/>
        <v>4747.2037408762399</v>
      </c>
    </row>
    <row r="3833" spans="1:21" x14ac:dyDescent="0.25">
      <c r="A3833" s="156" t="s">
        <v>17374</v>
      </c>
      <c r="B3833" s="156" t="s">
        <v>252</v>
      </c>
      <c r="C3833" s="223">
        <v>1.0341981649398804</v>
      </c>
      <c r="D3833" s="221">
        <v>2.0017077922821045</v>
      </c>
      <c r="E3833" s="221">
        <v>6.81768798828125</v>
      </c>
      <c r="F3833" s="221">
        <v>6.0443620681762695</v>
      </c>
      <c r="G3833" s="221">
        <v>33.040676116943359</v>
      </c>
      <c r="H3833" s="221">
        <v>21.230873107910156</v>
      </c>
      <c r="I3833" s="221">
        <v>1.1396058797836304</v>
      </c>
      <c r="J3833" s="221">
        <v>5.9549612998962402</v>
      </c>
      <c r="K3833" s="180">
        <v>1243</v>
      </c>
      <c r="L3833" s="181">
        <v>357</v>
      </c>
      <c r="M3833" s="181">
        <v>419</v>
      </c>
      <c r="N3833" s="181">
        <v>676</v>
      </c>
      <c r="O3833" s="181">
        <v>1946</v>
      </c>
      <c r="P3833" s="181">
        <v>1329</v>
      </c>
      <c r="Q3833" s="181">
        <v>293</v>
      </c>
      <c r="R3833" s="181">
        <v>969</v>
      </c>
      <c r="S3833" s="226">
        <f t="shared" si="179"/>
        <v>7232</v>
      </c>
      <c r="T3833" s="181">
        <f t="shared" si="177"/>
        <v>107559.96613240242</v>
      </c>
      <c r="U3833" s="226">
        <f t="shared" si="178"/>
        <v>7056.6122472260613</v>
      </c>
    </row>
    <row r="3834" spans="1:21" x14ac:dyDescent="0.25">
      <c r="A3834" s="156" t="s">
        <v>17375</v>
      </c>
      <c r="B3834" s="156" t="s">
        <v>252</v>
      </c>
      <c r="C3834" s="223">
        <v>-1.2808454036712646</v>
      </c>
      <c r="D3834" s="221">
        <v>1.5345897674560547</v>
      </c>
      <c r="E3834" s="221">
        <v>5.6526765823364258</v>
      </c>
      <c r="F3834" s="221">
        <v>6.2449312210083008</v>
      </c>
      <c r="G3834" s="221">
        <v>43.746410369873047</v>
      </c>
      <c r="H3834" s="221">
        <v>27.234806060791016</v>
      </c>
      <c r="I3834" s="221">
        <v>7.3339881896972656</v>
      </c>
      <c r="J3834" s="221">
        <v>1.7060328722000122</v>
      </c>
      <c r="K3834" s="180">
        <v>1503</v>
      </c>
      <c r="L3834" s="181">
        <v>461</v>
      </c>
      <c r="M3834" s="181">
        <v>418</v>
      </c>
      <c r="N3834" s="181">
        <v>518</v>
      </c>
      <c r="O3834" s="181">
        <v>1758</v>
      </c>
      <c r="P3834" s="181">
        <v>1586</v>
      </c>
      <c r="Q3834" s="181">
        <v>458</v>
      </c>
      <c r="R3834" s="181">
        <v>1503</v>
      </c>
      <c r="S3834" s="226">
        <f t="shared" si="179"/>
        <v>8205</v>
      </c>
      <c r="T3834" s="181">
        <f t="shared" si="177"/>
        <v>130403.75426542759</v>
      </c>
      <c r="U3834" s="226">
        <f t="shared" si="178"/>
        <v>8555.308843263585</v>
      </c>
    </row>
    <row r="3835" spans="1:21" x14ac:dyDescent="0.25">
      <c r="A3835" s="156" t="s">
        <v>16118</v>
      </c>
      <c r="B3835" s="156" t="s">
        <v>252</v>
      </c>
      <c r="C3835" s="223">
        <v>-0.57501393556594849</v>
      </c>
      <c r="D3835" s="221">
        <v>1.6817525625228882</v>
      </c>
      <c r="E3835" s="221">
        <v>1.7095072194933891E-2</v>
      </c>
      <c r="F3835" s="221">
        <v>3.3676552772521973</v>
      </c>
      <c r="G3835" s="221">
        <v>15.318393707275391</v>
      </c>
      <c r="H3835" s="221">
        <v>2.7367007732391357</v>
      </c>
      <c r="I3835" s="221">
        <v>-0.46960613131523132</v>
      </c>
      <c r="J3835" s="221">
        <v>-0.89540392160415649</v>
      </c>
      <c r="K3835" s="180">
        <v>788.0614013671875</v>
      </c>
      <c r="L3835" s="181">
        <v>263.86932373046875</v>
      </c>
      <c r="M3835" s="181">
        <v>169.52896118164063</v>
      </c>
      <c r="N3835" s="181">
        <v>142.57456970214844</v>
      </c>
      <c r="O3835" s="181">
        <v>843.38885498046875</v>
      </c>
      <c r="P3835" s="181">
        <v>1071.7918701171875</v>
      </c>
      <c r="Q3835" s="181">
        <v>314.23150634765625</v>
      </c>
      <c r="R3835" s="181">
        <v>902.26287841796875</v>
      </c>
      <c r="S3835" s="226">
        <f t="shared" si="179"/>
        <v>4495.7093658447266</v>
      </c>
      <c r="T3835" s="181">
        <f t="shared" si="177"/>
        <v>15370.73814231062</v>
      </c>
      <c r="U3835" s="226">
        <f t="shared" si="178"/>
        <v>1008.4173779900319</v>
      </c>
    </row>
    <row r="3836" spans="1:21" x14ac:dyDescent="0.25">
      <c r="A3836" s="156" t="s">
        <v>17376</v>
      </c>
      <c r="B3836" s="156" t="s">
        <v>252</v>
      </c>
      <c r="C3836" s="223">
        <v>0.15625375509262085</v>
      </c>
      <c r="D3836" s="221">
        <v>-1.5950878858566284</v>
      </c>
      <c r="E3836" s="221">
        <v>9.5580053329467773</v>
      </c>
      <c r="F3836" s="221">
        <v>24.793712615966797</v>
      </c>
      <c r="G3836" s="221">
        <v>30.364377975463867</v>
      </c>
      <c r="H3836" s="221">
        <v>20.067773818969727</v>
      </c>
      <c r="I3836" s="221">
        <v>0.43726277351379395</v>
      </c>
      <c r="J3836" s="221">
        <v>1.1465124785900116E-2</v>
      </c>
      <c r="K3836" s="180">
        <v>1372</v>
      </c>
      <c r="L3836" s="181">
        <v>396</v>
      </c>
      <c r="M3836" s="181">
        <v>437</v>
      </c>
      <c r="N3836" s="181">
        <v>559</v>
      </c>
      <c r="O3836" s="181">
        <v>1610</v>
      </c>
      <c r="P3836" s="181">
        <v>1347</v>
      </c>
      <c r="Q3836" s="181">
        <v>361</v>
      </c>
      <c r="R3836" s="181">
        <v>1085</v>
      </c>
      <c r="S3836" s="226">
        <f t="shared" si="179"/>
        <v>7167</v>
      </c>
      <c r="T3836" s="181">
        <f t="shared" si="177"/>
        <v>93707.490428291261</v>
      </c>
      <c r="U3836" s="226">
        <f t="shared" si="178"/>
        <v>6147.8024621085797</v>
      </c>
    </row>
    <row r="3837" spans="1:21" x14ac:dyDescent="0.25">
      <c r="A3837" s="156" t="s">
        <v>17377</v>
      </c>
      <c r="B3837" s="156" t="s">
        <v>252</v>
      </c>
      <c r="C3837" s="223">
        <v>-0.57126516103744507</v>
      </c>
      <c r="D3837" s="221">
        <v>0.39624419808387756</v>
      </c>
      <c r="E3837" s="221">
        <v>11.745271682739258</v>
      </c>
      <c r="F3837" s="221">
        <v>19.446376800537109</v>
      </c>
      <c r="G3837" s="221">
        <v>29.201635360717773</v>
      </c>
      <c r="H3837" s="221">
        <v>11.495754241943359</v>
      </c>
      <c r="I3837" s="221">
        <v>-0.46585738658905029</v>
      </c>
      <c r="J3837" s="221">
        <v>-0.89165502786636353</v>
      </c>
      <c r="K3837" s="180">
        <v>1361</v>
      </c>
      <c r="L3837" s="181">
        <v>531</v>
      </c>
      <c r="M3837" s="181">
        <v>386</v>
      </c>
      <c r="N3837" s="181">
        <v>354</v>
      </c>
      <c r="O3837" s="181">
        <v>1388</v>
      </c>
      <c r="P3837" s="181">
        <v>1616</v>
      </c>
      <c r="Q3837" s="181">
        <v>582</v>
      </c>
      <c r="R3837" s="181">
        <v>1584</v>
      </c>
      <c r="S3837" s="226">
        <f t="shared" si="179"/>
        <v>7802</v>
      </c>
      <c r="T3837" s="181">
        <f t="shared" si="177"/>
        <v>68276.104214459658</v>
      </c>
      <c r="U3837" s="226">
        <f t="shared" si="178"/>
        <v>4479.3431098663887</v>
      </c>
    </row>
    <row r="3838" spans="1:21" x14ac:dyDescent="0.25">
      <c r="A3838" s="156" t="s">
        <v>17378</v>
      </c>
      <c r="B3838" s="156" t="s">
        <v>252</v>
      </c>
      <c r="C3838" s="223">
        <v>-0.84357964992523193</v>
      </c>
      <c r="D3838" s="221">
        <v>1.8896087408065796</v>
      </c>
      <c r="E3838" s="221">
        <v>28.429655075073242</v>
      </c>
      <c r="F3838" s="221">
        <v>23.17291259765625</v>
      </c>
      <c r="G3838" s="221">
        <v>34.646987915039063</v>
      </c>
      <c r="H3838" s="221">
        <v>3.9747714996337891</v>
      </c>
      <c r="I3838" s="221">
        <v>-0.73817187547683716</v>
      </c>
      <c r="J3838" s="221">
        <v>2.8571524620056152</v>
      </c>
      <c r="K3838" s="180">
        <v>1080</v>
      </c>
      <c r="L3838" s="181">
        <v>466</v>
      </c>
      <c r="M3838" s="181">
        <v>300</v>
      </c>
      <c r="N3838" s="181">
        <v>253</v>
      </c>
      <c r="O3838" s="181">
        <v>1057</v>
      </c>
      <c r="P3838" s="181">
        <v>1240</v>
      </c>
      <c r="Q3838" s="181">
        <v>466</v>
      </c>
      <c r="R3838" s="181">
        <v>1263</v>
      </c>
      <c r="S3838" s="226">
        <f t="shared" si="179"/>
        <v>6125</v>
      </c>
      <c r="T3838" s="181">
        <f t="shared" si="177"/>
        <v>59176.313412308693</v>
      </c>
      <c r="U3838" s="226">
        <f t="shared" si="178"/>
        <v>3882.3394333999163</v>
      </c>
    </row>
    <row r="3839" spans="1:21" x14ac:dyDescent="0.25">
      <c r="A3839" s="156" t="s">
        <v>17379</v>
      </c>
      <c r="B3839" s="156" t="s">
        <v>252</v>
      </c>
      <c r="C3839" s="223">
        <v>-0.40222018957138062</v>
      </c>
      <c r="D3839" s="221">
        <v>-0.7816346287727356</v>
      </c>
      <c r="E3839" s="221">
        <v>13.025348663330078</v>
      </c>
      <c r="F3839" s="221">
        <v>19.999073028564453</v>
      </c>
      <c r="G3839" s="221">
        <v>39.799346923828125</v>
      </c>
      <c r="H3839" s="221">
        <v>11.687471389770508</v>
      </c>
      <c r="I3839" s="221">
        <v>2.9774610996246338</v>
      </c>
      <c r="J3839" s="221">
        <v>1.5892359018325806</v>
      </c>
      <c r="K3839" s="180">
        <v>2266</v>
      </c>
      <c r="L3839" s="181">
        <v>673</v>
      </c>
      <c r="M3839" s="181">
        <v>547</v>
      </c>
      <c r="N3839" s="181">
        <v>725</v>
      </c>
      <c r="O3839" s="181">
        <v>2626</v>
      </c>
      <c r="P3839" s="181">
        <v>2316</v>
      </c>
      <c r="Q3839" s="181">
        <v>671</v>
      </c>
      <c r="R3839" s="181">
        <v>2331</v>
      </c>
      <c r="S3839" s="226">
        <f t="shared" si="179"/>
        <v>12155</v>
      </c>
      <c r="T3839" s="181">
        <f t="shared" si="177"/>
        <v>157470.37665551901</v>
      </c>
      <c r="U3839" s="226">
        <f t="shared" si="178"/>
        <v>10331.050003444407</v>
      </c>
    </row>
    <row r="3840" spans="1:21" x14ac:dyDescent="0.25">
      <c r="A3840" s="156" t="s">
        <v>16120</v>
      </c>
      <c r="B3840" s="156" t="s">
        <v>252</v>
      </c>
      <c r="C3840" s="223">
        <v>1.451246976852417</v>
      </c>
      <c r="D3840" s="221">
        <v>-0.23848077654838562</v>
      </c>
      <c r="E3840" s="221">
        <v>-5.1195988655090332</v>
      </c>
      <c r="F3840" s="221">
        <v>4.9837570190429687</v>
      </c>
      <c r="G3840" s="221">
        <v>37.051719665527344</v>
      </c>
      <c r="H3840" s="221">
        <v>1.3510427474975586</v>
      </c>
      <c r="I3840" s="221">
        <v>-1.100582480430603</v>
      </c>
      <c r="J3840" s="221">
        <v>-1.526380181312561</v>
      </c>
      <c r="K3840" s="180">
        <v>795.3128662109375</v>
      </c>
      <c r="L3840" s="181">
        <v>230.04106140136719</v>
      </c>
      <c r="M3840" s="181">
        <v>165.15768432617187</v>
      </c>
      <c r="N3840" s="181">
        <v>178.92082214355469</v>
      </c>
      <c r="O3840" s="181">
        <v>866.0947265625</v>
      </c>
      <c r="P3840" s="181">
        <v>1001.760009765625</v>
      </c>
      <c r="Q3840" s="181">
        <v>283.12744140625</v>
      </c>
      <c r="R3840" s="181">
        <v>811.04217529296875</v>
      </c>
      <c r="S3840" s="226">
        <f t="shared" si="179"/>
        <v>4331.456787109375</v>
      </c>
      <c r="T3840" s="181">
        <f t="shared" si="177"/>
        <v>33039.647635679517</v>
      </c>
      <c r="U3840" s="226">
        <f t="shared" si="178"/>
        <v>2167.6092930614441</v>
      </c>
    </row>
    <row r="3841" spans="1:21" x14ac:dyDescent="0.25">
      <c r="A3841" s="156" t="s">
        <v>16290</v>
      </c>
      <c r="B3841" s="156" t="s">
        <v>252</v>
      </c>
      <c r="C3841" s="223">
        <v>0.65578341484069824</v>
      </c>
      <c r="D3841" s="221">
        <v>3.2462749481201172</v>
      </c>
      <c r="E3841" s="221">
        <v>4.586336612701416</v>
      </c>
      <c r="F3841" s="221">
        <v>13.064069747924805</v>
      </c>
      <c r="G3841" s="221">
        <v>34.35894775390625</v>
      </c>
      <c r="H3841" s="221">
        <v>6.0395116806030273</v>
      </c>
      <c r="I3841" s="221">
        <v>3.1944622993469238</v>
      </c>
      <c r="J3841" s="221">
        <v>-0.2544817328453064</v>
      </c>
      <c r="K3841" s="180">
        <v>1590.36083984375</v>
      </c>
      <c r="L3841" s="181">
        <v>623.39752197265625</v>
      </c>
      <c r="M3841" s="181">
        <v>417.25808715820313</v>
      </c>
      <c r="N3841" s="181">
        <v>424.22900390625</v>
      </c>
      <c r="O3841" s="181">
        <v>1869.19677734375</v>
      </c>
      <c r="P3841" s="181">
        <v>1920.9805908203125</v>
      </c>
      <c r="Q3841" s="181">
        <v>450.12091064453125</v>
      </c>
      <c r="R3841" s="181">
        <v>1537.5811767578125</v>
      </c>
      <c r="S3841" s="226">
        <f t="shared" si="179"/>
        <v>8833.1249084472656</v>
      </c>
      <c r="T3841" s="181">
        <f t="shared" si="177"/>
        <v>87394.522446829826</v>
      </c>
      <c r="U3841" s="226">
        <f t="shared" si="178"/>
        <v>5733.631941456968</v>
      </c>
    </row>
    <row r="3842" spans="1:21" x14ac:dyDescent="0.25">
      <c r="A3842" s="156" t="s">
        <v>16291</v>
      </c>
      <c r="B3842" s="156" t="s">
        <v>252</v>
      </c>
      <c r="C3842" s="223">
        <v>3.2932674884796143</v>
      </c>
      <c r="D3842" s="221">
        <v>1.107806921005249</v>
      </c>
      <c r="E3842" s="221">
        <v>0.73240655660629272</v>
      </c>
      <c r="F3842" s="221">
        <v>36.786323547363281</v>
      </c>
      <c r="G3842" s="221">
        <v>54.318920135498047</v>
      </c>
      <c r="H3842" s="221">
        <v>3.3607163429260254</v>
      </c>
      <c r="I3842" s="221">
        <v>12.359903335571289</v>
      </c>
      <c r="J3842" s="221">
        <v>-0.18009234964847565</v>
      </c>
      <c r="K3842" s="180">
        <v>987.419189453125</v>
      </c>
      <c r="L3842" s="181">
        <v>363.51992797851562</v>
      </c>
      <c r="M3842" s="181">
        <v>257.34580993652344</v>
      </c>
      <c r="N3842" s="181">
        <v>349.36337280273437</v>
      </c>
      <c r="O3842" s="181">
        <v>1194.7115478515625</v>
      </c>
      <c r="P3842" s="181">
        <v>1118.872802734375</v>
      </c>
      <c r="Q3842" s="181">
        <v>323.0726318359375</v>
      </c>
      <c r="R3842" s="181">
        <v>778.610107421875</v>
      </c>
      <c r="S3842" s="226">
        <f t="shared" si="179"/>
        <v>5372.9153900146484</v>
      </c>
      <c r="T3842" s="181">
        <f t="shared" si="177"/>
        <v>89203.401274963224</v>
      </c>
      <c r="U3842" s="226">
        <f t="shared" si="178"/>
        <v>5852.3058026651561</v>
      </c>
    </row>
    <row r="3843" spans="1:21" x14ac:dyDescent="0.25">
      <c r="A3843" s="156" t="s">
        <v>16293</v>
      </c>
      <c r="B3843" s="156" t="s">
        <v>252</v>
      </c>
      <c r="C3843" s="223">
        <v>-1.7129892110824585</v>
      </c>
      <c r="D3843" s="221">
        <v>7.5075836181640625</v>
      </c>
      <c r="E3843" s="221">
        <v>8.7297506332397461</v>
      </c>
      <c r="F3843" s="221">
        <v>19.496147155761719</v>
      </c>
      <c r="G3843" s="221">
        <v>54.994640350341797</v>
      </c>
      <c r="H3843" s="221">
        <v>9.2918310165405273</v>
      </c>
      <c r="I3843" s="221">
        <v>-0.40719306468963623</v>
      </c>
      <c r="J3843" s="221">
        <v>-0.83299076557159424</v>
      </c>
      <c r="K3843" s="180">
        <v>1040.740234375</v>
      </c>
      <c r="L3843" s="181">
        <v>264.56912231445312</v>
      </c>
      <c r="M3843" s="181">
        <v>264.56912231445312</v>
      </c>
      <c r="N3843" s="181">
        <v>369.02435302734375</v>
      </c>
      <c r="O3843" s="181">
        <v>1246.6009521484375</v>
      </c>
      <c r="P3843" s="181">
        <v>1107.0731201171875</v>
      </c>
      <c r="Q3843" s="181">
        <v>434.59481811523437</v>
      </c>
      <c r="R3843" s="181">
        <v>1082.6748046875</v>
      </c>
      <c r="S3843" s="226">
        <f t="shared" si="179"/>
        <v>5809.8465270996094</v>
      </c>
      <c r="T3843" s="181">
        <f t="shared" si="177"/>
        <v>87471.958837849219</v>
      </c>
      <c r="U3843" s="226">
        <f t="shared" si="178"/>
        <v>5738.7122571626824</v>
      </c>
    </row>
    <row r="3844" spans="1:21" x14ac:dyDescent="0.25">
      <c r="A3844" s="156" t="s">
        <v>16294</v>
      </c>
      <c r="B3844" s="156" t="s">
        <v>252</v>
      </c>
      <c r="C3844" s="223">
        <v>-1.8011205196380615</v>
      </c>
      <c r="D3844" s="221">
        <v>-0.83361130952835083</v>
      </c>
      <c r="E3844" s="221">
        <v>-1.2090115547180176</v>
      </c>
      <c r="F3844" s="221">
        <v>87.27813720703125</v>
      </c>
      <c r="G3844" s="221">
        <v>14.062699317932129</v>
      </c>
      <c r="H3844" s="221">
        <v>8.2785472869873047</v>
      </c>
      <c r="I3844" s="221">
        <v>-1.6957128047943115</v>
      </c>
      <c r="J3844" s="221">
        <v>-2.1215105056762695</v>
      </c>
      <c r="K3844" s="180">
        <v>345.98904418945312</v>
      </c>
      <c r="L3844" s="181">
        <v>102.83090209960937</v>
      </c>
      <c r="M3844" s="181">
        <v>68.743309020996094</v>
      </c>
      <c r="N3844" s="181">
        <v>59.653285980224609</v>
      </c>
      <c r="O3844" s="181">
        <v>363.0328369140625</v>
      </c>
      <c r="P3844" s="181">
        <v>462.45498657226562</v>
      </c>
      <c r="Q3844" s="181">
        <v>163.05230712890625</v>
      </c>
      <c r="R3844" s="181">
        <v>345.98904418945312</v>
      </c>
      <c r="S3844" s="226">
        <f t="shared" si="179"/>
        <v>1911.7457160949707</v>
      </c>
      <c r="T3844" s="181">
        <f t="shared" si="177"/>
        <v>12337.595079050936</v>
      </c>
      <c r="U3844" s="226">
        <f t="shared" si="178"/>
        <v>809.42406051873536</v>
      </c>
    </row>
    <row r="3845" spans="1:21" x14ac:dyDescent="0.25">
      <c r="A3845" s="156" t="s">
        <v>16295</v>
      </c>
      <c r="B3845" s="156" t="s">
        <v>252</v>
      </c>
      <c r="C3845" s="223">
        <v>-1.438861608505249</v>
      </c>
      <c r="D3845" s="221">
        <v>6.3018651008605957</v>
      </c>
      <c r="E3845" s="221">
        <v>-0.84675246477127075</v>
      </c>
      <c r="F3845" s="221">
        <v>2.5038077831268311</v>
      </c>
      <c r="G3845" s="221">
        <v>30.881181716918945</v>
      </c>
      <c r="H3845" s="221">
        <v>1.1181714534759521</v>
      </c>
      <c r="I3845" s="221">
        <v>6.720491886138916</v>
      </c>
      <c r="J3845" s="221">
        <v>2.2444479465484619</v>
      </c>
      <c r="K3845" s="180">
        <v>889.60333251953125</v>
      </c>
      <c r="L3845" s="181">
        <v>292.22723388671875</v>
      </c>
      <c r="M3845" s="181">
        <v>272.34783935546875</v>
      </c>
      <c r="N3845" s="181">
        <v>304.15487670898437</v>
      </c>
      <c r="O3845" s="181">
        <v>1085.41552734375</v>
      </c>
      <c r="P3845" s="181">
        <v>1203.697998046875</v>
      </c>
      <c r="Q3845" s="181">
        <v>464.18408203125</v>
      </c>
      <c r="R3845" s="181">
        <v>811.0797119140625</v>
      </c>
      <c r="S3845" s="226">
        <f t="shared" si="179"/>
        <v>5322.7106018066406</v>
      </c>
      <c r="T3845" s="181">
        <f t="shared" ref="T3845:T3908" si="180">SUMPRODUCT(C3845:J3845,K3845:R3845)</f>
        <v>40897.321097270033</v>
      </c>
      <c r="U3845" s="226">
        <f t="shared" ref="U3845:U3908" si="181">(T3845/$T$10045)*$S$10045</f>
        <v>2683.1222369341453</v>
      </c>
    </row>
    <row r="3846" spans="1:21" x14ac:dyDescent="0.25">
      <c r="A3846" s="156" t="s">
        <v>17338</v>
      </c>
      <c r="B3846" s="156" t="s">
        <v>252</v>
      </c>
      <c r="C3846" s="223">
        <v>-1.3196768760681152</v>
      </c>
      <c r="D3846" s="221">
        <v>8.7561464309692383</v>
      </c>
      <c r="E3846" s="221">
        <v>-0.72756779193878174</v>
      </c>
      <c r="F3846" s="221">
        <v>2.6229925155639648</v>
      </c>
      <c r="G3846" s="221">
        <v>6.7918334007263184</v>
      </c>
      <c r="H3846" s="221">
        <v>10.249938011169434</v>
      </c>
      <c r="I3846" s="221">
        <v>-1.2142690420150757</v>
      </c>
      <c r="J3846" s="221">
        <v>-1.6400666236877441</v>
      </c>
      <c r="K3846" s="180">
        <v>145.2764892578125</v>
      </c>
      <c r="L3846" s="181">
        <v>47.326698303222656</v>
      </c>
      <c r="M3846" s="181">
        <v>30.138395309448242</v>
      </c>
      <c r="N3846" s="181">
        <v>24.722902297973633</v>
      </c>
      <c r="O3846" s="181">
        <v>130.91365051269531</v>
      </c>
      <c r="P3846" s="181">
        <v>195.19320678710937</v>
      </c>
      <c r="Q3846" s="181">
        <v>66.634109497070312</v>
      </c>
      <c r="R3846" s="181">
        <v>117.96356201171875</v>
      </c>
      <c r="S3846" s="226">
        <f t="shared" ref="S3846:S3909" si="182">SUM(K3846:R3846)</f>
        <v>758.16901397705078</v>
      </c>
      <c r="T3846" s="181">
        <f t="shared" si="180"/>
        <v>2881.0838756512676</v>
      </c>
      <c r="U3846" s="226">
        <f t="shared" si="181"/>
        <v>189.01727560215031</v>
      </c>
    </row>
    <row r="3847" spans="1:21" x14ac:dyDescent="0.25">
      <c r="A3847" s="156" t="s">
        <v>17380</v>
      </c>
      <c r="B3847" s="156" t="s">
        <v>252</v>
      </c>
      <c r="C3847" s="223">
        <v>0.89663088321685791</v>
      </c>
      <c r="D3847" s="221">
        <v>1.8641402721405029</v>
      </c>
      <c r="E3847" s="221">
        <v>28.479129791259766</v>
      </c>
      <c r="F3847" s="221">
        <v>4.8393001556396484</v>
      </c>
      <c r="G3847" s="221">
        <v>41.353389739990234</v>
      </c>
      <c r="H3847" s="221">
        <v>49.183059692382813</v>
      </c>
      <c r="I3847" s="221">
        <v>1.0020385980606079</v>
      </c>
      <c r="J3847" s="221">
        <v>0.57624101638793945</v>
      </c>
      <c r="K3847" s="180">
        <v>884</v>
      </c>
      <c r="L3847" s="181">
        <v>194</v>
      </c>
      <c r="M3847" s="181">
        <v>234</v>
      </c>
      <c r="N3847" s="181">
        <v>479</v>
      </c>
      <c r="O3847" s="181">
        <v>1660</v>
      </c>
      <c r="P3847" s="181">
        <v>1001</v>
      </c>
      <c r="Q3847" s="181">
        <v>279</v>
      </c>
      <c r="R3847" s="181">
        <v>722</v>
      </c>
      <c r="S3847" s="226">
        <f t="shared" si="182"/>
        <v>5453</v>
      </c>
      <c r="T3847" s="181">
        <f t="shared" si="180"/>
        <v>128710.89056241512</v>
      </c>
      <c r="U3847" s="226">
        <f t="shared" si="181"/>
        <v>8444.2463060658938</v>
      </c>
    </row>
    <row r="3848" spans="1:21" x14ac:dyDescent="0.25">
      <c r="A3848" s="156" t="s">
        <v>17381</v>
      </c>
      <c r="B3848" s="156" t="s">
        <v>252</v>
      </c>
      <c r="C3848" s="223">
        <v>0.44214925169944763</v>
      </c>
      <c r="D3848" s="221">
        <v>5.6432876586914062</v>
      </c>
      <c r="E3848" s="221">
        <v>9.7064113616943359</v>
      </c>
      <c r="F3848" s="221">
        <v>4.3848185539245605</v>
      </c>
      <c r="G3848" s="221">
        <v>28.892538070678711</v>
      </c>
      <c r="H3848" s="221">
        <v>17.374340057373047</v>
      </c>
      <c r="I3848" s="221">
        <v>11.881192207336426</v>
      </c>
      <c r="J3848" s="221">
        <v>0.12175934016704559</v>
      </c>
      <c r="K3848" s="180">
        <v>1338</v>
      </c>
      <c r="L3848" s="181">
        <v>340</v>
      </c>
      <c r="M3848" s="181">
        <v>359</v>
      </c>
      <c r="N3848" s="181">
        <v>410</v>
      </c>
      <c r="O3848" s="181">
        <v>1593</v>
      </c>
      <c r="P3848" s="181">
        <v>1108</v>
      </c>
      <c r="Q3848" s="181">
        <v>332</v>
      </c>
      <c r="R3848" s="181">
        <v>1043</v>
      </c>
      <c r="S3848" s="226">
        <f t="shared" si="182"/>
        <v>6523</v>
      </c>
      <c r="T3848" s="181">
        <f t="shared" si="180"/>
        <v>77140.82352347672</v>
      </c>
      <c r="U3848" s="226">
        <f t="shared" si="181"/>
        <v>5060.9246135945359</v>
      </c>
    </row>
    <row r="3849" spans="1:21" x14ac:dyDescent="0.25">
      <c r="A3849" s="156" t="s">
        <v>17382</v>
      </c>
      <c r="B3849" s="156" t="s">
        <v>252</v>
      </c>
      <c r="C3849" s="223">
        <v>2.4657411575317383</v>
      </c>
      <c r="D3849" s="221">
        <v>3.4332506656646729</v>
      </c>
      <c r="E3849" s="221">
        <v>4.209650993347168</v>
      </c>
      <c r="F3849" s="221">
        <v>14.988495826721191</v>
      </c>
      <c r="G3849" s="221">
        <v>45.582500457763672</v>
      </c>
      <c r="H3849" s="221">
        <v>28.032341003417969</v>
      </c>
      <c r="I3849" s="221">
        <v>2.5711488723754883</v>
      </c>
      <c r="J3849" s="221">
        <v>2.1453514099121094</v>
      </c>
      <c r="K3849" s="180">
        <v>609</v>
      </c>
      <c r="L3849" s="181">
        <v>112</v>
      </c>
      <c r="M3849" s="181">
        <v>240</v>
      </c>
      <c r="N3849" s="181">
        <v>697</v>
      </c>
      <c r="O3849" s="181">
        <v>1290</v>
      </c>
      <c r="P3849" s="181">
        <v>589</v>
      </c>
      <c r="Q3849" s="181">
        <v>150</v>
      </c>
      <c r="R3849" s="181">
        <v>492</v>
      </c>
      <c r="S3849" s="226">
        <f t="shared" si="182"/>
        <v>4179</v>
      </c>
      <c r="T3849" s="181">
        <f t="shared" si="180"/>
        <v>90097.117935180664</v>
      </c>
      <c r="U3849" s="226">
        <f t="shared" si="181"/>
        <v>5910.9392529795341</v>
      </c>
    </row>
    <row r="3850" spans="1:21" x14ac:dyDescent="0.25">
      <c r="A3850" s="156" t="s">
        <v>17383</v>
      </c>
      <c r="B3850" s="156" t="s">
        <v>252</v>
      </c>
      <c r="C3850" s="223">
        <v>-0.28218603134155273</v>
      </c>
      <c r="D3850" s="221">
        <v>0.4665815532207489</v>
      </c>
      <c r="E3850" s="221">
        <v>15.616839408874512</v>
      </c>
      <c r="F3850" s="221">
        <v>3.6604831218719482</v>
      </c>
      <c r="G3850" s="221">
        <v>17.200811386108398</v>
      </c>
      <c r="H3850" s="221">
        <v>6.2851262092590332</v>
      </c>
      <c r="I3850" s="221">
        <v>-0.17677824199199677</v>
      </c>
      <c r="J3850" s="221">
        <v>0.14611876010894775</v>
      </c>
      <c r="K3850" s="180">
        <v>2166</v>
      </c>
      <c r="L3850" s="181">
        <v>583</v>
      </c>
      <c r="M3850" s="181">
        <v>388</v>
      </c>
      <c r="N3850" s="181">
        <v>523</v>
      </c>
      <c r="O3850" s="181">
        <v>2213</v>
      </c>
      <c r="P3850" s="181">
        <v>2143</v>
      </c>
      <c r="Q3850" s="181">
        <v>530</v>
      </c>
      <c r="R3850" s="181">
        <v>1253</v>
      </c>
      <c r="S3850" s="226">
        <f t="shared" si="182"/>
        <v>9799</v>
      </c>
      <c r="T3850" s="181">
        <f t="shared" si="180"/>
        <v>59258.38386708498</v>
      </c>
      <c r="U3850" s="226">
        <f t="shared" si="181"/>
        <v>3887.7237729189228</v>
      </c>
    </row>
    <row r="3851" spans="1:21" x14ac:dyDescent="0.25">
      <c r="A3851" s="156" t="s">
        <v>17384</v>
      </c>
      <c r="B3851" s="156" t="s">
        <v>252</v>
      </c>
      <c r="C3851" s="223">
        <v>0.47711414098739624</v>
      </c>
      <c r="D3851" s="221">
        <v>3.3591427803039551</v>
      </c>
      <c r="E3851" s="221">
        <v>10.389265060424805</v>
      </c>
      <c r="F3851" s="221">
        <v>15.026679039001465</v>
      </c>
      <c r="G3851" s="221">
        <v>30.657985687255859</v>
      </c>
      <c r="H3851" s="221">
        <v>13.742507934570313</v>
      </c>
      <c r="I3851" s="221">
        <v>18.035518646240234</v>
      </c>
      <c r="J3851" s="221">
        <v>0.1567242294549942</v>
      </c>
      <c r="K3851" s="180">
        <v>1966</v>
      </c>
      <c r="L3851" s="181">
        <v>490</v>
      </c>
      <c r="M3851" s="181">
        <v>650</v>
      </c>
      <c r="N3851" s="181">
        <v>1036</v>
      </c>
      <c r="O3851" s="181">
        <v>2820</v>
      </c>
      <c r="P3851" s="181">
        <v>1615</v>
      </c>
      <c r="Q3851" s="181">
        <v>429</v>
      </c>
      <c r="R3851" s="181">
        <v>1220</v>
      </c>
      <c r="S3851" s="226">
        <f t="shared" si="182"/>
        <v>10226</v>
      </c>
      <c r="T3851" s="181">
        <f t="shared" si="180"/>
        <v>141482.75914877653</v>
      </c>
      <c r="U3851" s="226">
        <f t="shared" si="181"/>
        <v>9282.1614479834534</v>
      </c>
    </row>
    <row r="3852" spans="1:21" x14ac:dyDescent="0.25">
      <c r="A3852" s="156" t="s">
        <v>17340</v>
      </c>
      <c r="B3852" s="156" t="s">
        <v>252</v>
      </c>
      <c r="C3852" s="223">
        <v>-1.0320168733596802</v>
      </c>
      <c r="D3852" s="221">
        <v>-6.4507484436035156E-2</v>
      </c>
      <c r="E3852" s="221">
        <v>-0.43990787863731384</v>
      </c>
      <c r="F3852" s="221">
        <v>31.369495391845703</v>
      </c>
      <c r="G3852" s="221">
        <v>16.37445068359375</v>
      </c>
      <c r="H3852" s="221">
        <v>3.2647190093994141</v>
      </c>
      <c r="I3852" s="221">
        <v>-0.9266090989112854</v>
      </c>
      <c r="J3852" s="221">
        <v>-1.3524067401885986</v>
      </c>
      <c r="K3852" s="180">
        <v>1893.2215576171875</v>
      </c>
      <c r="L3852" s="181">
        <v>628.763427734375</v>
      </c>
      <c r="M3852" s="181">
        <v>584.20538330078125</v>
      </c>
      <c r="N3852" s="181">
        <v>626.7830810546875</v>
      </c>
      <c r="O3852" s="181">
        <v>2244.735107421875</v>
      </c>
      <c r="P3852" s="181">
        <v>1865.49658203125</v>
      </c>
      <c r="Q3852" s="181">
        <v>470.33486938476562</v>
      </c>
      <c r="R3852" s="181">
        <v>1100.0885009765625</v>
      </c>
      <c r="S3852" s="226">
        <f t="shared" si="182"/>
        <v>9413.6285095214844</v>
      </c>
      <c r="T3852" s="181">
        <f t="shared" si="180"/>
        <v>58333.518676983986</v>
      </c>
      <c r="U3852" s="226">
        <f t="shared" si="181"/>
        <v>3827.0467825648543</v>
      </c>
    </row>
    <row r="3853" spans="1:21" x14ac:dyDescent="0.25">
      <c r="A3853" s="156" t="s">
        <v>17341</v>
      </c>
      <c r="B3853" s="156" t="s">
        <v>252</v>
      </c>
      <c r="C3853" s="223">
        <v>-0.76878070831298828</v>
      </c>
      <c r="D3853" s="221">
        <v>0.19872863590717316</v>
      </c>
      <c r="E3853" s="221">
        <v>12.998589515686035</v>
      </c>
      <c r="F3853" s="221">
        <v>4.1503338813781738</v>
      </c>
      <c r="G3853" s="221">
        <v>13.51951789855957</v>
      </c>
      <c r="H3853" s="221">
        <v>13.176107406616211</v>
      </c>
      <c r="I3853" s="221">
        <v>-0.66337293386459351</v>
      </c>
      <c r="J3853" s="221">
        <v>-1.0891706943511963</v>
      </c>
      <c r="K3853" s="180">
        <v>1109.5814208984375</v>
      </c>
      <c r="L3853" s="181">
        <v>340.25833129882812</v>
      </c>
      <c r="M3853" s="181">
        <v>286.37576293945313</v>
      </c>
      <c r="N3853" s="181">
        <v>327.28659057617187</v>
      </c>
      <c r="O3853" s="181">
        <v>1279.211669921875</v>
      </c>
      <c r="P3853" s="181">
        <v>1239.298583984375</v>
      </c>
      <c r="Q3853" s="181">
        <v>379.17349243164062</v>
      </c>
      <c r="R3853" s="181">
        <v>1155.4813232421875</v>
      </c>
      <c r="S3853" s="226">
        <f t="shared" si="182"/>
        <v>6116.6671752929687</v>
      </c>
      <c r="T3853" s="181">
        <f t="shared" si="180"/>
        <v>36408.830390563206</v>
      </c>
      <c r="U3853" s="226">
        <f t="shared" si="181"/>
        <v>2388.648933981272</v>
      </c>
    </row>
    <row r="3854" spans="1:21" x14ac:dyDescent="0.25">
      <c r="A3854" s="156" t="s">
        <v>17385</v>
      </c>
      <c r="B3854" s="156" t="s">
        <v>252</v>
      </c>
      <c r="C3854" s="223">
        <v>-1.1444936990737915</v>
      </c>
      <c r="D3854" s="221">
        <v>-0.17698432505130768</v>
      </c>
      <c r="E3854" s="221">
        <v>-0.55238467454910278</v>
      </c>
      <c r="F3854" s="221">
        <v>2.798175573348999</v>
      </c>
      <c r="G3854" s="221">
        <v>21.906377792358398</v>
      </c>
      <c r="H3854" s="221">
        <v>4.9907069206237793</v>
      </c>
      <c r="I3854" s="221">
        <v>-1.0390859842300415</v>
      </c>
      <c r="J3854" s="221">
        <v>-1.4648836851119995</v>
      </c>
      <c r="K3854" s="180">
        <v>1341</v>
      </c>
      <c r="L3854" s="181">
        <v>485</v>
      </c>
      <c r="M3854" s="181">
        <v>329</v>
      </c>
      <c r="N3854" s="181">
        <v>270</v>
      </c>
      <c r="O3854" s="181">
        <v>1392</v>
      </c>
      <c r="P3854" s="181">
        <v>1802</v>
      </c>
      <c r="Q3854" s="181">
        <v>593</v>
      </c>
      <c r="R3854" s="181">
        <v>1755</v>
      </c>
      <c r="S3854" s="226">
        <f t="shared" si="182"/>
        <v>7967</v>
      </c>
      <c r="T3854" s="181">
        <f t="shared" si="180"/>
        <v>35253.052300676703</v>
      </c>
      <c r="U3854" s="226">
        <f t="shared" si="181"/>
        <v>2312.8226008441916</v>
      </c>
    </row>
    <row r="3855" spans="1:21" x14ac:dyDescent="0.25">
      <c r="A3855" s="156" t="s">
        <v>17386</v>
      </c>
      <c r="B3855" s="156" t="s">
        <v>252</v>
      </c>
      <c r="C3855" s="223">
        <v>-1.5891684293746948</v>
      </c>
      <c r="D3855" s="221">
        <v>-0.62165910005569458</v>
      </c>
      <c r="E3855" s="221">
        <v>-0.99705946445465088</v>
      </c>
      <c r="F3855" s="221">
        <v>2.3535008430480957</v>
      </c>
      <c r="G3855" s="221">
        <v>17.946796417236328</v>
      </c>
      <c r="H3855" s="221">
        <v>7.0140576362609863</v>
      </c>
      <c r="I3855" s="221">
        <v>-1.4837605953216553</v>
      </c>
      <c r="J3855" s="221">
        <v>-1.9095582962036133</v>
      </c>
      <c r="K3855" s="180">
        <v>956</v>
      </c>
      <c r="L3855" s="181">
        <v>245</v>
      </c>
      <c r="M3855" s="181">
        <v>174</v>
      </c>
      <c r="N3855" s="181">
        <v>235</v>
      </c>
      <c r="O3855" s="181">
        <v>1168</v>
      </c>
      <c r="P3855" s="181">
        <v>1152</v>
      </c>
      <c r="Q3855" s="181">
        <v>445</v>
      </c>
      <c r="R3855" s="181">
        <v>1190</v>
      </c>
      <c r="S3855" s="226">
        <f t="shared" si="182"/>
        <v>5565</v>
      </c>
      <c r="T3855" s="181">
        <f t="shared" si="180"/>
        <v>24817.437628209591</v>
      </c>
      <c r="U3855" s="226">
        <f t="shared" si="181"/>
        <v>1628.18045234802</v>
      </c>
    </row>
    <row r="3856" spans="1:21" x14ac:dyDescent="0.25">
      <c r="A3856" s="156" t="s">
        <v>17387</v>
      </c>
      <c r="B3856" s="156" t="s">
        <v>252</v>
      </c>
      <c r="C3856" s="223">
        <v>0.20836824178695679</v>
      </c>
      <c r="D3856" s="221">
        <v>2.576425313949585</v>
      </c>
      <c r="E3856" s="221">
        <v>18.412714004516602</v>
      </c>
      <c r="F3856" s="221">
        <v>17.524984359741211</v>
      </c>
      <c r="G3856" s="221">
        <v>21.109905242919922</v>
      </c>
      <c r="H3856" s="221">
        <v>12.969354629516602</v>
      </c>
      <c r="I3856" s="221">
        <v>-1.5360085964202881</v>
      </c>
      <c r="J3856" s="221">
        <v>-0.11202166974544525</v>
      </c>
      <c r="K3856" s="180">
        <v>1962</v>
      </c>
      <c r="L3856" s="181">
        <v>449</v>
      </c>
      <c r="M3856" s="181">
        <v>414</v>
      </c>
      <c r="N3856" s="181">
        <v>544</v>
      </c>
      <c r="O3856" s="181">
        <v>2505</v>
      </c>
      <c r="P3856" s="181">
        <v>1542</v>
      </c>
      <c r="Q3856" s="181">
        <v>380</v>
      </c>
      <c r="R3856" s="181">
        <v>1035</v>
      </c>
      <c r="S3856" s="226">
        <f t="shared" si="182"/>
        <v>8831</v>
      </c>
      <c r="T3856" s="181">
        <f t="shared" si="180"/>
        <v>90901.520323321223</v>
      </c>
      <c r="U3856" s="226">
        <f t="shared" si="181"/>
        <v>5963.7131236672876</v>
      </c>
    </row>
    <row r="3857" spans="1:21" x14ac:dyDescent="0.25">
      <c r="A3857" s="156" t="s">
        <v>17388</v>
      </c>
      <c r="B3857" s="156" t="s">
        <v>252</v>
      </c>
      <c r="C3857" s="223">
        <v>-0.2779698371887207</v>
      </c>
      <c r="D3857" s="221">
        <v>0.68953955173492432</v>
      </c>
      <c r="E3857" s="221">
        <v>8.0935783386230469</v>
      </c>
      <c r="F3857" s="221">
        <v>35.809970855712891</v>
      </c>
      <c r="G3857" s="221">
        <v>13.39616584777832</v>
      </c>
      <c r="H3857" s="221">
        <v>2.605755090713501</v>
      </c>
      <c r="I3857" s="221">
        <v>-0.17256207764148712</v>
      </c>
      <c r="J3857" s="221">
        <v>-0.59835976362228394</v>
      </c>
      <c r="K3857" s="180">
        <v>904</v>
      </c>
      <c r="L3857" s="181">
        <v>315</v>
      </c>
      <c r="M3857" s="181">
        <v>216</v>
      </c>
      <c r="N3857" s="181">
        <v>217</v>
      </c>
      <c r="O3857" s="181">
        <v>913</v>
      </c>
      <c r="P3857" s="181">
        <v>852</v>
      </c>
      <c r="Q3857" s="181">
        <v>233</v>
      </c>
      <c r="R3857" s="181">
        <v>631</v>
      </c>
      <c r="S3857" s="226">
        <f t="shared" si="182"/>
        <v>4281</v>
      </c>
      <c r="T3857" s="181">
        <f t="shared" si="180"/>
        <v>23517.927604183555</v>
      </c>
      <c r="U3857" s="226">
        <f t="shared" si="181"/>
        <v>1542.9243976961709</v>
      </c>
    </row>
    <row r="3858" spans="1:21" x14ac:dyDescent="0.25">
      <c r="A3858" s="156" t="s">
        <v>17306</v>
      </c>
      <c r="B3858" s="156" t="s">
        <v>252</v>
      </c>
      <c r="C3858" s="223">
        <v>-1.7145869731903076</v>
      </c>
      <c r="D3858" s="221">
        <v>-0.74707752466201782</v>
      </c>
      <c r="E3858" s="221">
        <v>-1.1224778890609741</v>
      </c>
      <c r="F3858" s="221">
        <v>2.2280824184417725</v>
      </c>
      <c r="G3858" s="221">
        <v>17.53074836730957</v>
      </c>
      <c r="H3858" s="221">
        <v>14.108922958374023</v>
      </c>
      <c r="I3858" s="221">
        <v>1.7756320238113403</v>
      </c>
      <c r="J3858" s="221">
        <v>1.3523777723312378</v>
      </c>
      <c r="K3858" s="180">
        <v>1031.8662109375</v>
      </c>
      <c r="L3858" s="181">
        <v>265.93463134765625</v>
      </c>
      <c r="M3858" s="181">
        <v>179.28178405761719</v>
      </c>
      <c r="N3858" s="181">
        <v>199.20198059082031</v>
      </c>
      <c r="O3858" s="181">
        <v>1106.5670166015625</v>
      </c>
      <c r="P3858" s="181">
        <v>1075.690673828125</v>
      </c>
      <c r="Q3858" s="181">
        <v>368.52365112304687</v>
      </c>
      <c r="R3858" s="181">
        <v>1095.61083984375</v>
      </c>
      <c r="S3858" s="226">
        <f t="shared" si="182"/>
        <v>5322.6767883300781</v>
      </c>
      <c r="T3858" s="181">
        <f t="shared" si="180"/>
        <v>34986.527349784039</v>
      </c>
      <c r="U3858" s="226">
        <f t="shared" si="181"/>
        <v>2295.3368828741304</v>
      </c>
    </row>
    <row r="3859" spans="1:21" x14ac:dyDescent="0.25">
      <c r="A3859" s="156" t="s">
        <v>16089</v>
      </c>
      <c r="B3859" s="156" t="s">
        <v>252</v>
      </c>
      <c r="C3859" s="223">
        <v>-1.3286370038986206</v>
      </c>
      <c r="D3859" s="221">
        <v>-0.36112767457962036</v>
      </c>
      <c r="E3859" s="221">
        <v>-0.73652803897857666</v>
      </c>
      <c r="F3859" s="221">
        <v>2.6140322685241699</v>
      </c>
      <c r="G3859" s="221">
        <v>6.782872200012207</v>
      </c>
      <c r="H3859" s="221">
        <v>1.2283958196640015</v>
      </c>
      <c r="I3859" s="221">
        <v>-1.2232292890548706</v>
      </c>
      <c r="J3859" s="221">
        <v>-1.6490269899368286</v>
      </c>
      <c r="K3859" s="180">
        <v>1.310006856918335</v>
      </c>
      <c r="L3859" s="181">
        <v>0.35103714466094971</v>
      </c>
      <c r="M3859" s="181">
        <v>0.33667653799057007</v>
      </c>
      <c r="N3859" s="181">
        <v>0.36858901381492615</v>
      </c>
      <c r="O3859" s="181">
        <v>1.6131752729415894</v>
      </c>
      <c r="P3859" s="181">
        <v>1.538180947303772</v>
      </c>
      <c r="Q3859" s="181">
        <v>0.44677457213401794</v>
      </c>
      <c r="R3859" s="181">
        <v>1.1217232942581177</v>
      </c>
      <c r="S3859" s="226">
        <f t="shared" si="182"/>
        <v>7.0861636400222778</v>
      </c>
      <c r="T3859" s="181">
        <f t="shared" si="180"/>
        <v>9.283436080859925</v>
      </c>
      <c r="U3859" s="226">
        <f t="shared" si="181"/>
        <v>0.60905196515120219</v>
      </c>
    </row>
    <row r="3860" spans="1:21" x14ac:dyDescent="0.25">
      <c r="A3860" s="156" t="s">
        <v>17342</v>
      </c>
      <c r="B3860" s="156" t="s">
        <v>252</v>
      </c>
      <c r="C3860" s="223">
        <v>-0.21390773355960846</v>
      </c>
      <c r="D3860" s="221">
        <v>0.75360167026519775</v>
      </c>
      <c r="E3860" s="221">
        <v>6.0114102363586426</v>
      </c>
      <c r="F3860" s="221">
        <v>3.7287614345550537</v>
      </c>
      <c r="G3860" s="221">
        <v>26.20777702331543</v>
      </c>
      <c r="H3860" s="221">
        <v>16.178014755249023</v>
      </c>
      <c r="I3860" s="221">
        <v>6.6009001731872559</v>
      </c>
      <c r="J3860" s="221">
        <v>-0.29507046937942505</v>
      </c>
      <c r="K3860" s="180">
        <v>2090.870361328125</v>
      </c>
      <c r="L3860" s="181">
        <v>590.7073974609375</v>
      </c>
      <c r="M3860" s="181">
        <v>407.45166015625</v>
      </c>
      <c r="N3860" s="181">
        <v>380.15823364257812</v>
      </c>
      <c r="O3860" s="181">
        <v>2181.5234375</v>
      </c>
      <c r="P3860" s="181">
        <v>1934.907958984375</v>
      </c>
      <c r="Q3860" s="181">
        <v>453.26559448242187</v>
      </c>
      <c r="R3860" s="181">
        <v>1034.225341796875</v>
      </c>
      <c r="S3860" s="226">
        <f t="shared" si="182"/>
        <v>9073.1099853515625</v>
      </c>
      <c r="T3860" s="181">
        <f t="shared" si="180"/>
        <v>95027.424098230855</v>
      </c>
      <c r="U3860" s="226">
        <f t="shared" si="181"/>
        <v>6234.3984367610474</v>
      </c>
    </row>
    <row r="3861" spans="1:21" x14ac:dyDescent="0.25">
      <c r="A3861" s="156" t="s">
        <v>17366</v>
      </c>
      <c r="B3861" s="156" t="s">
        <v>252</v>
      </c>
      <c r="C3861" s="223">
        <v>-1.5105279684066772</v>
      </c>
      <c r="D3861" s="221">
        <v>-0.54301857948303223</v>
      </c>
      <c r="E3861" s="221">
        <v>2.4472420215606689</v>
      </c>
      <c r="F3861" s="221">
        <v>2.4321413040161133</v>
      </c>
      <c r="G3861" s="221">
        <v>16.662801742553711</v>
      </c>
      <c r="H3861" s="221">
        <v>3.1037638187408447</v>
      </c>
      <c r="I3861" s="221">
        <v>-1.4051202535629272</v>
      </c>
      <c r="J3861" s="221">
        <v>-2.2974350452423096</v>
      </c>
      <c r="K3861" s="180">
        <v>1215.0816650390625</v>
      </c>
      <c r="L3861" s="181">
        <v>355.746337890625</v>
      </c>
      <c r="M3861" s="181">
        <v>229.15609741210937</v>
      </c>
      <c r="N3861" s="181">
        <v>213.44781494140625</v>
      </c>
      <c r="O3861" s="181">
        <v>1136.540283203125</v>
      </c>
      <c r="P3861" s="181">
        <v>1302.86328125</v>
      </c>
      <c r="Q3861" s="181">
        <v>408.415283203125</v>
      </c>
      <c r="R3861" s="181">
        <v>1153.172607421875</v>
      </c>
      <c r="S3861" s="226">
        <f t="shared" si="182"/>
        <v>6014.4233703613281</v>
      </c>
      <c r="T3861" s="181">
        <f t="shared" si="180"/>
        <v>18809.85754480886</v>
      </c>
      <c r="U3861" s="226">
        <f t="shared" si="181"/>
        <v>1234.0453041411815</v>
      </c>
    </row>
    <row r="3862" spans="1:21" x14ac:dyDescent="0.25">
      <c r="A3862" s="156" t="s">
        <v>17389</v>
      </c>
      <c r="B3862" s="156" t="s">
        <v>252</v>
      </c>
      <c r="C3862" s="223">
        <v>-1.7952176332473755</v>
      </c>
      <c r="D3862" s="221">
        <v>-0.82770818471908569</v>
      </c>
      <c r="E3862" s="221">
        <v>1.2089931964874268</v>
      </c>
      <c r="F3862" s="221">
        <v>2.147451639175415</v>
      </c>
      <c r="G3862" s="221">
        <v>20.24647331237793</v>
      </c>
      <c r="H3862" s="221">
        <v>6.0409493446350098</v>
      </c>
      <c r="I3862" s="221">
        <v>1.0069137811660767</v>
      </c>
      <c r="J3862" s="221">
        <v>-2.1156075000762939</v>
      </c>
      <c r="K3862" s="180">
        <v>2064.769287109375</v>
      </c>
      <c r="L3862" s="181">
        <v>689.5870361328125</v>
      </c>
      <c r="M3862" s="181">
        <v>561.8487548828125</v>
      </c>
      <c r="N3862" s="181">
        <v>611.74652099609375</v>
      </c>
      <c r="O3862" s="181">
        <v>2294.299072265625</v>
      </c>
      <c r="P3862" s="181">
        <v>2601.669189453125</v>
      </c>
      <c r="Q3862" s="181">
        <v>699.56658935546875</v>
      </c>
      <c r="R3862" s="181">
        <v>1904.0985107421875</v>
      </c>
      <c r="S3862" s="226">
        <f t="shared" si="182"/>
        <v>11427.5849609375</v>
      </c>
      <c r="T3862" s="181">
        <f t="shared" si="180"/>
        <v>56559.575196369973</v>
      </c>
      <c r="U3862" s="226">
        <f t="shared" si="181"/>
        <v>3710.6649005198337</v>
      </c>
    </row>
    <row r="3863" spans="1:21" x14ac:dyDescent="0.25">
      <c r="A3863" s="156" t="s">
        <v>17390</v>
      </c>
      <c r="B3863" s="156" t="s">
        <v>252</v>
      </c>
      <c r="C3863" s="223">
        <v>-2.0396013259887695</v>
      </c>
      <c r="D3863" s="221">
        <v>-1.072091817855835</v>
      </c>
      <c r="E3863" s="221">
        <v>-1.447492241859436</v>
      </c>
      <c r="F3863" s="221">
        <v>10.660248756408691</v>
      </c>
      <c r="G3863" s="221">
        <v>9.1194334030151367</v>
      </c>
      <c r="H3863" s="221">
        <v>0.51743155717849731</v>
      </c>
      <c r="I3863" s="221">
        <v>-1.9341933727264404</v>
      </c>
      <c r="J3863" s="221">
        <v>-2.3599910736083984</v>
      </c>
      <c r="K3863" s="180">
        <v>1240</v>
      </c>
      <c r="L3863" s="181">
        <v>378</v>
      </c>
      <c r="M3863" s="181">
        <v>205</v>
      </c>
      <c r="N3863" s="181">
        <v>195</v>
      </c>
      <c r="O3863" s="181">
        <v>1287</v>
      </c>
      <c r="P3863" s="181">
        <v>1337</v>
      </c>
      <c r="Q3863" s="181">
        <v>415</v>
      </c>
      <c r="R3863" s="181">
        <v>1033</v>
      </c>
      <c r="S3863" s="226">
        <f t="shared" si="182"/>
        <v>6090</v>
      </c>
      <c r="T3863" s="181">
        <f t="shared" si="180"/>
        <v>8035.6119994521141</v>
      </c>
      <c r="U3863" s="226">
        <f t="shared" si="181"/>
        <v>527.18683436074787</v>
      </c>
    </row>
    <row r="3864" spans="1:21" x14ac:dyDescent="0.25">
      <c r="A3864" s="156" t="s">
        <v>17391</v>
      </c>
      <c r="B3864" s="156" t="s">
        <v>252</v>
      </c>
      <c r="C3864" s="223">
        <v>-1.8582794666290283</v>
      </c>
      <c r="D3864" s="221">
        <v>-0.8907700777053833</v>
      </c>
      <c r="E3864" s="221">
        <v>-1.2661705017089844</v>
      </c>
      <c r="F3864" s="221">
        <v>19.994237899780273</v>
      </c>
      <c r="G3864" s="221">
        <v>6.3345093727111816</v>
      </c>
      <c r="H3864" s="221">
        <v>0.69875341653823853</v>
      </c>
      <c r="I3864" s="221">
        <v>-1.7528717517852783</v>
      </c>
      <c r="J3864" s="221">
        <v>-2.1786694526672363</v>
      </c>
      <c r="K3864" s="180">
        <v>877</v>
      </c>
      <c r="L3864" s="181">
        <v>277</v>
      </c>
      <c r="M3864" s="181">
        <v>179</v>
      </c>
      <c r="N3864" s="181">
        <v>146</v>
      </c>
      <c r="O3864" s="181">
        <v>761</v>
      </c>
      <c r="P3864" s="181">
        <v>1059</v>
      </c>
      <c r="Q3864" s="181">
        <v>298</v>
      </c>
      <c r="R3864" s="181">
        <v>1079</v>
      </c>
      <c r="S3864" s="226">
        <f t="shared" si="182"/>
        <v>4676</v>
      </c>
      <c r="T3864" s="181">
        <f t="shared" si="180"/>
        <v>3503.4611890912056</v>
      </c>
      <c r="U3864" s="226">
        <f t="shared" si="181"/>
        <v>229.84915320807741</v>
      </c>
    </row>
    <row r="3865" spans="1:21" x14ac:dyDescent="0.25">
      <c r="A3865" s="156" t="s">
        <v>16090</v>
      </c>
      <c r="B3865" s="156" t="s">
        <v>252</v>
      </c>
      <c r="C3865" s="223">
        <v>-2.2407262325286865</v>
      </c>
      <c r="D3865" s="221">
        <v>-1.2732168436050415</v>
      </c>
      <c r="E3865" s="221">
        <v>-1.6486172676086426</v>
      </c>
      <c r="F3865" s="221">
        <v>1.701943039894104</v>
      </c>
      <c r="G3865" s="221">
        <v>5.8707833290100098</v>
      </c>
      <c r="H3865" s="221">
        <v>0.31630665063858032</v>
      </c>
      <c r="I3865" s="221">
        <v>-2.1353185176849365</v>
      </c>
      <c r="J3865" s="221">
        <v>-2.5611162185668945</v>
      </c>
      <c r="K3865" s="180">
        <v>1147.315673828125</v>
      </c>
      <c r="L3865" s="181">
        <v>314.98846435546875</v>
      </c>
      <c r="M3865" s="181">
        <v>147.5262451171875</v>
      </c>
      <c r="N3865" s="181">
        <v>81.737518310546875</v>
      </c>
      <c r="O3865" s="181">
        <v>1008.7605590820312</v>
      </c>
      <c r="P3865" s="181">
        <v>999.78936767578125</v>
      </c>
      <c r="Q3865" s="181">
        <v>295.052490234375</v>
      </c>
      <c r="R3865" s="181">
        <v>648.9161376953125</v>
      </c>
      <c r="S3865" s="226">
        <f t="shared" si="182"/>
        <v>4644.0864562988281</v>
      </c>
      <c r="T3865" s="181">
        <f t="shared" si="180"/>
        <v>870.50334819194541</v>
      </c>
      <c r="U3865" s="226">
        <f t="shared" si="181"/>
        <v>57.11051062010381</v>
      </c>
    </row>
    <row r="3866" spans="1:21" x14ac:dyDescent="0.25">
      <c r="A3866" s="156" t="s">
        <v>17392</v>
      </c>
      <c r="B3866" s="156" t="s">
        <v>252</v>
      </c>
      <c r="C3866" s="223">
        <v>-1.6761423349380493</v>
      </c>
      <c r="D3866" s="221">
        <v>-0.51155060529708862</v>
      </c>
      <c r="E3866" s="221">
        <v>1.5806592702865601</v>
      </c>
      <c r="F3866" s="221">
        <v>10.067374229431152</v>
      </c>
      <c r="G3866" s="221">
        <v>14.388492584228516</v>
      </c>
      <c r="H3866" s="221">
        <v>6.6808032989501953</v>
      </c>
      <c r="I3866" s="221">
        <v>0.36056393384933472</v>
      </c>
      <c r="J3866" s="221">
        <v>-1.7994498014450073</v>
      </c>
      <c r="K3866" s="180">
        <v>1422</v>
      </c>
      <c r="L3866" s="181">
        <v>462</v>
      </c>
      <c r="M3866" s="181">
        <v>229</v>
      </c>
      <c r="N3866" s="181">
        <v>282</v>
      </c>
      <c r="O3866" s="181">
        <v>1396</v>
      </c>
      <c r="P3866" s="181">
        <v>1245</v>
      </c>
      <c r="Q3866" s="181">
        <v>321</v>
      </c>
      <c r="R3866" s="181">
        <v>1093</v>
      </c>
      <c r="S3866" s="226">
        <f t="shared" si="182"/>
        <v>6450</v>
      </c>
      <c r="T3866" s="181">
        <f t="shared" si="180"/>
        <v>27134.037870228291</v>
      </c>
      <c r="U3866" s="226">
        <f t="shared" si="181"/>
        <v>1780.1640409225367</v>
      </c>
    </row>
    <row r="3867" spans="1:21" x14ac:dyDescent="0.25">
      <c r="A3867" s="156" t="s">
        <v>17393</v>
      </c>
      <c r="B3867" s="156" t="s">
        <v>252</v>
      </c>
      <c r="C3867" s="223">
        <v>-1.2765480279922485</v>
      </c>
      <c r="D3867" s="221">
        <v>0.32675069570541382</v>
      </c>
      <c r="E3867" s="221">
        <v>-0.68443906307220459</v>
      </c>
      <c r="F3867" s="221">
        <v>13.241971969604492</v>
      </c>
      <c r="G3867" s="221">
        <v>20.664861679077148</v>
      </c>
      <c r="H3867" s="221">
        <v>13.660655975341797</v>
      </c>
      <c r="I3867" s="221">
        <v>4.011296272277832</v>
      </c>
      <c r="J3867" s="221">
        <v>-1.5969380140304565</v>
      </c>
      <c r="K3867" s="180">
        <v>2023</v>
      </c>
      <c r="L3867" s="181">
        <v>451</v>
      </c>
      <c r="M3867" s="181">
        <v>320</v>
      </c>
      <c r="N3867" s="181">
        <v>334</v>
      </c>
      <c r="O3867" s="181">
        <v>2059</v>
      </c>
      <c r="P3867" s="181">
        <v>1634</v>
      </c>
      <c r="Q3867" s="181">
        <v>423</v>
      </c>
      <c r="R3867" s="181">
        <v>1121</v>
      </c>
      <c r="S3867" s="226">
        <f t="shared" si="182"/>
        <v>8365</v>
      </c>
      <c r="T3867" s="181">
        <f t="shared" si="180"/>
        <v>66545.778911173344</v>
      </c>
      <c r="U3867" s="226">
        <f t="shared" si="181"/>
        <v>4365.8228553896906</v>
      </c>
    </row>
    <row r="3868" spans="1:21" x14ac:dyDescent="0.25">
      <c r="A3868" s="156" t="s">
        <v>17367</v>
      </c>
      <c r="B3868" s="156" t="s">
        <v>252</v>
      </c>
      <c r="C3868" s="223">
        <v>-1.2792141437530518</v>
      </c>
      <c r="D3868" s="221">
        <v>-0.31170472502708435</v>
      </c>
      <c r="E3868" s="221">
        <v>-0.68710511922836304</v>
      </c>
      <c r="F3868" s="221">
        <v>2.6634552478790283</v>
      </c>
      <c r="G3868" s="221">
        <v>6.8322954177856445</v>
      </c>
      <c r="H3868" s="221">
        <v>1.2778187990188599</v>
      </c>
      <c r="I3868" s="221">
        <v>-1.1738063097000122</v>
      </c>
      <c r="J3868" s="221">
        <v>-1.5996040105819702</v>
      </c>
      <c r="K3868" s="180">
        <v>1.8618988990783691</v>
      </c>
      <c r="L3868" s="181">
        <v>0.67570900917053223</v>
      </c>
      <c r="M3868" s="181">
        <v>0.56226879358291626</v>
      </c>
      <c r="N3868" s="181">
        <v>0.50801479816436768</v>
      </c>
      <c r="O3868" s="181">
        <v>2.0197286605834961</v>
      </c>
      <c r="P3868" s="181">
        <v>2.5918619632720947</v>
      </c>
      <c r="Q3868" s="181">
        <v>0.79654747247695923</v>
      </c>
      <c r="R3868" s="181">
        <v>2.7916152477264404</v>
      </c>
      <c r="S3868" s="226">
        <f t="shared" si="182"/>
        <v>11.807644844055176</v>
      </c>
      <c r="T3868" s="181">
        <f t="shared" si="180"/>
        <v>10.085189235448727</v>
      </c>
      <c r="U3868" s="226">
        <f t="shared" si="181"/>
        <v>0.66165202940707135</v>
      </c>
    </row>
    <row r="3869" spans="1:21" x14ac:dyDescent="0.25">
      <c r="A3869" s="156" t="s">
        <v>17310</v>
      </c>
      <c r="B3869" s="156" t="s">
        <v>252</v>
      </c>
      <c r="C3869" s="223">
        <v>-1.516834020614624</v>
      </c>
      <c r="D3869" s="221">
        <v>-0.54932481050491333</v>
      </c>
      <c r="E3869" s="221">
        <v>-0.92472517490386963</v>
      </c>
      <c r="F3869" s="221">
        <v>2.4258348941802979</v>
      </c>
      <c r="G3869" s="221">
        <v>6.5946755409240723</v>
      </c>
      <c r="H3869" s="221">
        <v>1.040198802947998</v>
      </c>
      <c r="I3869" s="221">
        <v>-1.411426305770874</v>
      </c>
      <c r="J3869" s="221">
        <v>-1.837224006652832</v>
      </c>
      <c r="K3869" s="180">
        <v>2.3033740520477295</v>
      </c>
      <c r="L3869" s="181">
        <v>0.76212078332901001</v>
      </c>
      <c r="M3869" s="181">
        <v>0.8369719386100769</v>
      </c>
      <c r="N3869" s="181">
        <v>0.89027500152587891</v>
      </c>
      <c r="O3869" s="181">
        <v>2.6345336437225342</v>
      </c>
      <c r="P3869" s="181">
        <v>2.3986389636993408</v>
      </c>
      <c r="Q3869" s="181">
        <v>0.52962857484817505</v>
      </c>
      <c r="R3869" s="181">
        <v>2.1593422889709473</v>
      </c>
      <c r="S3869" s="226">
        <f t="shared" si="182"/>
        <v>12.514885246753693</v>
      </c>
      <c r="T3869" s="181">
        <f t="shared" si="180"/>
        <v>12.627431928602338</v>
      </c>
      <c r="U3869" s="226">
        <f t="shared" si="181"/>
        <v>0.82843918608807765</v>
      </c>
    </row>
    <row r="3870" spans="1:21" x14ac:dyDescent="0.25">
      <c r="A3870" s="156" t="s">
        <v>17313</v>
      </c>
      <c r="B3870" s="156" t="s">
        <v>252</v>
      </c>
      <c r="C3870" s="223">
        <v>-1.3950084447860718</v>
      </c>
      <c r="D3870" s="221">
        <v>-0.42749905586242676</v>
      </c>
      <c r="E3870" s="221">
        <v>-0.80289947986602783</v>
      </c>
      <c r="F3870" s="221">
        <v>2.5476608276367187</v>
      </c>
      <c r="G3870" s="221">
        <v>6.7165012359619141</v>
      </c>
      <c r="H3870" s="221">
        <v>1.1620244979858398</v>
      </c>
      <c r="I3870" s="221">
        <v>-1.2896007299423218</v>
      </c>
      <c r="J3870" s="221">
        <v>-1.7153983116149902</v>
      </c>
      <c r="K3870" s="180">
        <v>6.772430419921875</v>
      </c>
      <c r="L3870" s="181">
        <v>1.9676320552825928</v>
      </c>
      <c r="M3870" s="181">
        <v>2.3949460983276367</v>
      </c>
      <c r="N3870" s="181">
        <v>3.140261173248291</v>
      </c>
      <c r="O3870" s="181">
        <v>8.700312614440918</v>
      </c>
      <c r="P3870" s="181">
        <v>7.1947755813598633</v>
      </c>
      <c r="Q3870" s="181">
        <v>1.8781942129135132</v>
      </c>
      <c r="R3870" s="181">
        <v>2.8123226165771484</v>
      </c>
      <c r="S3870" s="226">
        <f t="shared" si="182"/>
        <v>34.860874772071838</v>
      </c>
      <c r="T3870" s="181">
        <f t="shared" si="180"/>
        <v>55.338452744601838</v>
      </c>
      <c r="U3870" s="226">
        <f t="shared" si="181"/>
        <v>3.6305515650628242</v>
      </c>
    </row>
    <row r="3871" spans="1:21" x14ac:dyDescent="0.25">
      <c r="A3871" s="156" t="s">
        <v>17315</v>
      </c>
      <c r="B3871" s="156" t="s">
        <v>252</v>
      </c>
      <c r="C3871" s="223">
        <v>-1.5688480138778687</v>
      </c>
      <c r="D3871" s="221">
        <v>-0.60133862495422363</v>
      </c>
      <c r="E3871" s="221">
        <v>-0.97673904895782471</v>
      </c>
      <c r="F3871" s="221">
        <v>2.3738212585449219</v>
      </c>
      <c r="G3871" s="221">
        <v>6.5426616668701172</v>
      </c>
      <c r="H3871" s="221">
        <v>0.98818486928939819</v>
      </c>
      <c r="I3871" s="221">
        <v>-1.4634401798248291</v>
      </c>
      <c r="J3871" s="221">
        <v>-1.8892378807067871</v>
      </c>
      <c r="K3871" s="180">
        <v>12.179730415344238</v>
      </c>
      <c r="L3871" s="181">
        <v>4.1910133361816406</v>
      </c>
      <c r="M3871" s="181">
        <v>3.7332258224487305</v>
      </c>
      <c r="N3871" s="181">
        <v>3.6687488555908203</v>
      </c>
      <c r="O3871" s="181">
        <v>12.147491455078125</v>
      </c>
      <c r="P3871" s="181">
        <v>12.837396621704102</v>
      </c>
      <c r="Q3871" s="181">
        <v>3.8750755786895752</v>
      </c>
      <c r="R3871" s="181">
        <v>10.870843887329102</v>
      </c>
      <c r="S3871" s="226">
        <f t="shared" si="182"/>
        <v>63.503525972366333</v>
      </c>
      <c r="T3871" s="181">
        <f t="shared" si="180"/>
        <v>49.388298943378061</v>
      </c>
      <c r="U3871" s="226">
        <f t="shared" si="181"/>
        <v>3.2401839432014641</v>
      </c>
    </row>
    <row r="3872" spans="1:21" x14ac:dyDescent="0.25">
      <c r="A3872" s="156" t="s">
        <v>15116</v>
      </c>
      <c r="B3872" s="156" t="s">
        <v>252</v>
      </c>
      <c r="C3872" s="223">
        <v>-1.16669762134552</v>
      </c>
      <c r="D3872" s="221">
        <v>-0.19918815791606903</v>
      </c>
      <c r="E3872" s="221">
        <v>-0.57458853721618652</v>
      </c>
      <c r="F3872" s="221">
        <v>2.7759718894958496</v>
      </c>
      <c r="G3872" s="221">
        <v>6.9448122978210449</v>
      </c>
      <c r="H3872" s="221">
        <v>1.3903353214263916</v>
      </c>
      <c r="I3872" s="221">
        <v>-1.0612897872924805</v>
      </c>
      <c r="J3872" s="221">
        <v>-1.4870874881744385</v>
      </c>
      <c r="K3872" s="180">
        <v>2.4892416000366211</v>
      </c>
      <c r="L3872" s="181">
        <v>0.91133087873458862</v>
      </c>
      <c r="M3872" s="181">
        <v>0.8301231861114502</v>
      </c>
      <c r="N3872" s="181">
        <v>0.91471457481384277</v>
      </c>
      <c r="O3872" s="181">
        <v>2.9155821800231934</v>
      </c>
      <c r="P3872" s="181">
        <v>2.7509109973907471</v>
      </c>
      <c r="Q3872" s="181">
        <v>0.68800973892211914</v>
      </c>
      <c r="R3872" s="181">
        <v>1.6557348966598511</v>
      </c>
      <c r="S3872" s="226">
        <f t="shared" si="182"/>
        <v>13.155648052692413</v>
      </c>
      <c r="T3872" s="181">
        <f t="shared" si="180"/>
        <v>19.856983453547294</v>
      </c>
      <c r="U3872" s="226">
        <f t="shared" si="181"/>
        <v>1.3027433688365122</v>
      </c>
    </row>
    <row r="3873" spans="1:21" x14ac:dyDescent="0.25">
      <c r="A3873" s="156" t="s">
        <v>17394</v>
      </c>
      <c r="B3873" s="156" t="s">
        <v>252</v>
      </c>
      <c r="C3873" s="223">
        <v>-1.2327495813369751</v>
      </c>
      <c r="D3873" s="221">
        <v>-0.2652401328086853</v>
      </c>
      <c r="E3873" s="221">
        <v>-0.6406404972076416</v>
      </c>
      <c r="F3873" s="221">
        <v>2.7099196910858154</v>
      </c>
      <c r="G3873" s="221">
        <v>6.8787598609924316</v>
      </c>
      <c r="H3873" s="221">
        <v>1.3242833614349365</v>
      </c>
      <c r="I3873" s="221">
        <v>-1.1273418664932251</v>
      </c>
      <c r="J3873" s="221">
        <v>-1.5531394481658936</v>
      </c>
      <c r="K3873" s="180">
        <v>4.1805806159973145</v>
      </c>
      <c r="L3873" s="181">
        <v>1.5697405338287354</v>
      </c>
      <c r="M3873" s="181">
        <v>1.2838428020477295</v>
      </c>
      <c r="N3873" s="181">
        <v>1.3216028213500977</v>
      </c>
      <c r="O3873" s="181">
        <v>4.8926277160644531</v>
      </c>
      <c r="P3873" s="181">
        <v>4.4718728065490723</v>
      </c>
      <c r="Q3873" s="181">
        <v>0.94400203227996826</v>
      </c>
      <c r="R3873" s="181">
        <v>3.0262007713317871</v>
      </c>
      <c r="S3873" s="226">
        <f t="shared" si="182"/>
        <v>21.690470099449158</v>
      </c>
      <c r="T3873" s="181">
        <f t="shared" si="180"/>
        <v>31.001901717686991</v>
      </c>
      <c r="U3873" s="226">
        <f t="shared" si="181"/>
        <v>2.0339203071060168</v>
      </c>
    </row>
    <row r="3874" spans="1:21" x14ac:dyDescent="0.25">
      <c r="A3874" s="156" t="s">
        <v>17356</v>
      </c>
      <c r="B3874" s="156" t="s">
        <v>252</v>
      </c>
      <c r="C3874" s="223">
        <v>-0.21734069287776947</v>
      </c>
      <c r="D3874" s="221">
        <v>0.75016868114471436</v>
      </c>
      <c r="E3874" s="221">
        <v>0.37476831674575806</v>
      </c>
      <c r="F3874" s="221">
        <v>3.7253284454345703</v>
      </c>
      <c r="G3874" s="221">
        <v>7.8941693305969238</v>
      </c>
      <c r="H3874" s="221">
        <v>2.3396921157836914</v>
      </c>
      <c r="I3874" s="221">
        <v>-0.1119329035282135</v>
      </c>
      <c r="J3874" s="221">
        <v>-0.5377306342124939</v>
      </c>
      <c r="K3874" s="180">
        <v>0.45051193237304688</v>
      </c>
      <c r="L3874" s="181">
        <v>0.16791808605194092</v>
      </c>
      <c r="M3874" s="181">
        <v>0.15153583884239197</v>
      </c>
      <c r="N3874" s="181">
        <v>0.13105802237987518</v>
      </c>
      <c r="O3874" s="181">
        <v>0.48122867941856384</v>
      </c>
      <c r="P3874" s="181">
        <v>0.74539250135421753</v>
      </c>
      <c r="Q3874" s="181">
        <v>0.20887371897697449</v>
      </c>
      <c r="R3874" s="181">
        <v>0.43822526931762695</v>
      </c>
      <c r="S3874" s="226">
        <f t="shared" si="182"/>
        <v>2.7747440487146378</v>
      </c>
      <c r="T3874" s="181">
        <f t="shared" si="180"/>
        <v>5.8569399704645333</v>
      </c>
      <c r="U3874" s="226">
        <f t="shared" si="181"/>
        <v>0.3842522065874579</v>
      </c>
    </row>
    <row r="3875" spans="1:21" x14ac:dyDescent="0.25">
      <c r="A3875" s="156" t="s">
        <v>17357</v>
      </c>
      <c r="B3875" s="156" t="s">
        <v>252</v>
      </c>
      <c r="C3875" s="223">
        <v>-1.325295090675354</v>
      </c>
      <c r="D3875" s="221">
        <v>-0.35778570175170898</v>
      </c>
      <c r="E3875" s="221">
        <v>-0.73318612575531006</v>
      </c>
      <c r="F3875" s="221">
        <v>2.6173739433288574</v>
      </c>
      <c r="G3875" s="221">
        <v>6.7862148284912109</v>
      </c>
      <c r="H3875" s="221">
        <v>1.2317378520965576</v>
      </c>
      <c r="I3875" s="221">
        <v>-1.219887375831604</v>
      </c>
      <c r="J3875" s="221">
        <v>-1.645685076713562</v>
      </c>
      <c r="K3875" s="180">
        <v>8.5547389984130859</v>
      </c>
      <c r="L3875" s="181">
        <v>2.7801852226257324</v>
      </c>
      <c r="M3875" s="181">
        <v>2.4316120147705078</v>
      </c>
      <c r="N3875" s="181">
        <v>2.9943685531616211</v>
      </c>
      <c r="O3875" s="181">
        <v>9.2686834335327148</v>
      </c>
      <c r="P3875" s="181">
        <v>8.1683683395385742</v>
      </c>
      <c r="Q3875" s="181">
        <v>2.0998377799987793</v>
      </c>
      <c r="R3875" s="181">
        <v>6.2869143486022949</v>
      </c>
      <c r="S3875" s="226">
        <f t="shared" si="182"/>
        <v>42.584708690643311</v>
      </c>
      <c r="T3875" s="181">
        <f t="shared" si="180"/>
        <v>53.775012627557544</v>
      </c>
      <c r="U3875" s="226">
        <f t="shared" si="181"/>
        <v>3.527980031485372</v>
      </c>
    </row>
    <row r="3876" spans="1:21" x14ac:dyDescent="0.25">
      <c r="A3876" s="156" t="s">
        <v>17395</v>
      </c>
      <c r="B3876" s="156" t="s">
        <v>252</v>
      </c>
      <c r="C3876" s="223">
        <v>-1.0397833585739136</v>
      </c>
      <c r="D3876" s="221">
        <v>-7.2273939847946167E-2</v>
      </c>
      <c r="E3876" s="221">
        <v>-0.44767430424690247</v>
      </c>
      <c r="F3876" s="221">
        <v>2.902885913848877</v>
      </c>
      <c r="G3876" s="221">
        <v>7.0717267990112305</v>
      </c>
      <c r="H3876" s="221">
        <v>1.517249584197998</v>
      </c>
      <c r="I3876" s="221">
        <v>-0.9343755841255188</v>
      </c>
      <c r="J3876" s="221">
        <v>-1.360173225402832</v>
      </c>
      <c r="K3876" s="180">
        <v>9.5378990173339844</v>
      </c>
      <c r="L3876" s="181">
        <v>3.1111304759979248</v>
      </c>
      <c r="M3876" s="181">
        <v>2.5498216152191162</v>
      </c>
      <c r="N3876" s="181">
        <v>2.4279870986938477</v>
      </c>
      <c r="O3876" s="181">
        <v>10.595248222351074</v>
      </c>
      <c r="P3876" s="181">
        <v>10.812809944152832</v>
      </c>
      <c r="Q3876" s="181">
        <v>3.0632669925689697</v>
      </c>
      <c r="R3876" s="181">
        <v>7.9279437065124512</v>
      </c>
      <c r="S3876" s="226">
        <f t="shared" si="182"/>
        <v>50.0261070728302</v>
      </c>
      <c r="T3876" s="181">
        <f t="shared" si="180"/>
        <v>73.451291139735375</v>
      </c>
      <c r="U3876" s="226">
        <f t="shared" si="181"/>
        <v>4.8188680163137452</v>
      </c>
    </row>
    <row r="3877" spans="1:21" x14ac:dyDescent="0.25">
      <c r="A3877" s="156" t="s">
        <v>17363</v>
      </c>
      <c r="B3877" s="156" t="s">
        <v>252</v>
      </c>
      <c r="C3877" s="223">
        <v>-0.5326535701751709</v>
      </c>
      <c r="D3877" s="221">
        <v>0.43485581874847412</v>
      </c>
      <c r="E3877" s="221">
        <v>5.9455443173646927E-2</v>
      </c>
      <c r="F3877" s="221">
        <v>3.4100158214569092</v>
      </c>
      <c r="G3877" s="221">
        <v>7.5788564682006836</v>
      </c>
      <c r="H3877" s="221">
        <v>2.0243794918060303</v>
      </c>
      <c r="I3877" s="221">
        <v>-0.42724579572677612</v>
      </c>
      <c r="J3877" s="221">
        <v>-0.85304349660873413</v>
      </c>
      <c r="K3877" s="180">
        <v>8.99237060546875</v>
      </c>
      <c r="L3877" s="181">
        <v>3.1861457824707031</v>
      </c>
      <c r="M3877" s="181">
        <v>2.1833994388580322</v>
      </c>
      <c r="N3877" s="181">
        <v>2.1348793506622314</v>
      </c>
      <c r="O3877" s="181">
        <v>9.4775705337524414</v>
      </c>
      <c r="P3877" s="181">
        <v>10.625877380371094</v>
      </c>
      <c r="Q3877" s="181">
        <v>3.0244126319885254</v>
      </c>
      <c r="R3877" s="181">
        <v>7.9411048889160156</v>
      </c>
      <c r="S3877" s="226">
        <f t="shared" si="182"/>
        <v>47.565760612487793</v>
      </c>
      <c r="T3877" s="181">
        <f t="shared" si="180"/>
        <v>89.279162600358404</v>
      </c>
      <c r="U3877" s="226">
        <f t="shared" si="181"/>
        <v>5.8572762234999081</v>
      </c>
    </row>
    <row r="3878" spans="1:21" x14ac:dyDescent="0.25">
      <c r="A3878" s="156" t="s">
        <v>17365</v>
      </c>
      <c r="B3878" s="156" t="s">
        <v>252</v>
      </c>
      <c r="C3878" s="223">
        <v>-1.3230332136154175</v>
      </c>
      <c r="D3878" s="221">
        <v>-0.35552379488945007</v>
      </c>
      <c r="E3878" s="221">
        <v>-0.73092418909072876</v>
      </c>
      <c r="F3878" s="221">
        <v>2.6196362972259521</v>
      </c>
      <c r="G3878" s="221">
        <v>6.7884764671325684</v>
      </c>
      <c r="H3878" s="221">
        <v>1.2339997291564941</v>
      </c>
      <c r="I3878" s="221">
        <v>-1.2176253795623779</v>
      </c>
      <c r="J3878" s="221">
        <v>-1.6434230804443359</v>
      </c>
      <c r="K3878" s="180">
        <v>46.199863433837891</v>
      </c>
      <c r="L3878" s="181">
        <v>9.7038650512695313</v>
      </c>
      <c r="M3878" s="181">
        <v>7.7630915641784668</v>
      </c>
      <c r="N3878" s="181">
        <v>8.8044824600219727</v>
      </c>
      <c r="O3878" s="181">
        <v>47.903957366943359</v>
      </c>
      <c r="P3878" s="181">
        <v>43.927738189697266</v>
      </c>
      <c r="Q3878" s="181">
        <v>13.112051010131836</v>
      </c>
      <c r="R3878" s="181">
        <v>26.413446426391602</v>
      </c>
      <c r="S3878" s="226">
        <f t="shared" si="182"/>
        <v>203.82849550247192</v>
      </c>
      <c r="T3878" s="181">
        <f t="shared" si="180"/>
        <v>272.84407242588782</v>
      </c>
      <c r="U3878" s="226">
        <f t="shared" si="181"/>
        <v>17.900292202523683</v>
      </c>
    </row>
    <row r="3879" spans="1:21" x14ac:dyDescent="0.25">
      <c r="A3879" s="156" t="s">
        <v>17396</v>
      </c>
      <c r="B3879" s="156" t="s">
        <v>252</v>
      </c>
      <c r="C3879" s="223">
        <v>2.4152750968933105</v>
      </c>
      <c r="D3879" s="221">
        <v>-1.3475925922393799</v>
      </c>
      <c r="E3879" s="221">
        <v>7.554316520690918</v>
      </c>
      <c r="F3879" s="221">
        <v>35.347721099853516</v>
      </c>
      <c r="G3879" s="221">
        <v>62.259109497070312</v>
      </c>
      <c r="H3879" s="221">
        <v>51.566471099853516</v>
      </c>
      <c r="I3879" s="221">
        <v>2.5206830501556396</v>
      </c>
      <c r="J3879" s="221">
        <v>2.0948853492736816</v>
      </c>
      <c r="K3879" s="180">
        <v>1499</v>
      </c>
      <c r="L3879" s="181">
        <v>465</v>
      </c>
      <c r="M3879" s="181">
        <v>532</v>
      </c>
      <c r="N3879" s="181">
        <v>566</v>
      </c>
      <c r="O3879" s="181">
        <v>1528</v>
      </c>
      <c r="P3879" s="181">
        <v>1288</v>
      </c>
      <c r="Q3879" s="181">
        <v>308</v>
      </c>
      <c r="R3879" s="181">
        <v>1041</v>
      </c>
      <c r="S3879" s="226">
        <f t="shared" si="182"/>
        <v>7227</v>
      </c>
      <c r="T3879" s="181">
        <f t="shared" si="180"/>
        <v>191526.25346255302</v>
      </c>
      <c r="U3879" s="226">
        <f t="shared" si="181"/>
        <v>12565.330340337729</v>
      </c>
    </row>
    <row r="3880" spans="1:21" x14ac:dyDescent="0.25">
      <c r="A3880" s="156" t="s">
        <v>17368</v>
      </c>
      <c r="B3880" s="156" t="s">
        <v>252</v>
      </c>
      <c r="C3880" s="223">
        <v>-0.10341925919055939</v>
      </c>
      <c r="D3880" s="221">
        <v>-0.60592645406723022</v>
      </c>
      <c r="E3880" s="221">
        <v>10.524908065795898</v>
      </c>
      <c r="F3880" s="221">
        <v>29.337814331054688</v>
      </c>
      <c r="G3880" s="221">
        <v>56.910987854003906</v>
      </c>
      <c r="H3880" s="221">
        <v>8.5396747589111328</v>
      </c>
      <c r="I3880" s="221">
        <v>12.523083686828613</v>
      </c>
      <c r="J3880" s="221">
        <v>0.55968010425567627</v>
      </c>
      <c r="K3880" s="180">
        <v>1238.8194580078125</v>
      </c>
      <c r="L3880" s="181">
        <v>366.32815551757812</v>
      </c>
      <c r="M3880" s="181">
        <v>490.40704345703125</v>
      </c>
      <c r="N3880" s="181">
        <v>653.87603759765625</v>
      </c>
      <c r="O3880" s="181">
        <v>1522.4283447265625</v>
      </c>
      <c r="P3880" s="181">
        <v>1424.937744140625</v>
      </c>
      <c r="Q3880" s="181">
        <v>440.18463134765625</v>
      </c>
      <c r="R3880" s="181">
        <v>1076.335205078125</v>
      </c>
      <c r="S3880" s="226">
        <f t="shared" si="182"/>
        <v>7213.3166198730469</v>
      </c>
      <c r="T3880" s="181">
        <f t="shared" si="180"/>
        <v>128920.97542065085</v>
      </c>
      <c r="U3880" s="226">
        <f t="shared" si="181"/>
        <v>8458.029197943697</v>
      </c>
    </row>
    <row r="3881" spans="1:21" x14ac:dyDescent="0.25">
      <c r="A3881" s="156" t="s">
        <v>17397</v>
      </c>
      <c r="B3881" s="156" t="s">
        <v>252</v>
      </c>
      <c r="C3881" s="223">
        <v>1.0587639808654785</v>
      </c>
      <c r="D3881" s="221">
        <v>2.5532498359680176</v>
      </c>
      <c r="E3881" s="221">
        <v>1.6508729457855225</v>
      </c>
      <c r="F3881" s="221">
        <v>21.633867263793945</v>
      </c>
      <c r="G3881" s="221">
        <v>56.117763519287109</v>
      </c>
      <c r="H3881" s="221">
        <v>21.310539245605469</v>
      </c>
      <c r="I3881" s="221">
        <v>1.1641716957092285</v>
      </c>
      <c r="J3881" s="221">
        <v>0.73837399482727051</v>
      </c>
      <c r="K3881" s="180">
        <v>1525</v>
      </c>
      <c r="L3881" s="181">
        <v>505</v>
      </c>
      <c r="M3881" s="181">
        <v>577</v>
      </c>
      <c r="N3881" s="181">
        <v>712</v>
      </c>
      <c r="O3881" s="181">
        <v>1819</v>
      </c>
      <c r="P3881" s="181">
        <v>1491</v>
      </c>
      <c r="Q3881" s="181">
        <v>374</v>
      </c>
      <c r="R3881" s="181">
        <v>1237</v>
      </c>
      <c r="S3881" s="226">
        <f t="shared" si="182"/>
        <v>8240</v>
      </c>
      <c r="T3881" s="181">
        <f t="shared" si="180"/>
        <v>154460.86812210083</v>
      </c>
      <c r="U3881" s="226">
        <f t="shared" si="181"/>
        <v>10133.607260213081</v>
      </c>
    </row>
    <row r="3882" spans="1:21" x14ac:dyDescent="0.25">
      <c r="A3882" s="156" t="s">
        <v>17398</v>
      </c>
      <c r="B3882" s="156" t="s">
        <v>252</v>
      </c>
      <c r="C3882" s="223">
        <v>1.1994730234146118</v>
      </c>
      <c r="D3882" s="221">
        <v>5.4727697372436523</v>
      </c>
      <c r="E3882" s="221">
        <v>6.4544248580932617</v>
      </c>
      <c r="F3882" s="221">
        <v>9.6567401885986328</v>
      </c>
      <c r="G3882" s="221">
        <v>33.65045166015625</v>
      </c>
      <c r="H3882" s="221">
        <v>27.582761764526367</v>
      </c>
      <c r="I3882" s="221">
        <v>9.4989414215087891</v>
      </c>
      <c r="J3882" s="221">
        <v>0.12128937244415283</v>
      </c>
      <c r="K3882" s="180">
        <v>2226</v>
      </c>
      <c r="L3882" s="181">
        <v>756</v>
      </c>
      <c r="M3882" s="181">
        <v>690</v>
      </c>
      <c r="N3882" s="181">
        <v>756</v>
      </c>
      <c r="O3882" s="181">
        <v>2285</v>
      </c>
      <c r="P3882" s="181">
        <v>2143</v>
      </c>
      <c r="Q3882" s="181">
        <v>580</v>
      </c>
      <c r="R3882" s="181">
        <v>1219</v>
      </c>
      <c r="S3882" s="226">
        <f t="shared" si="182"/>
        <v>10655</v>
      </c>
      <c r="T3882" s="181">
        <f t="shared" si="180"/>
        <v>160219.8678804636</v>
      </c>
      <c r="U3882" s="226">
        <f t="shared" si="181"/>
        <v>10511.433971097404</v>
      </c>
    </row>
    <row r="3883" spans="1:21" x14ac:dyDescent="0.25">
      <c r="A3883" s="156" t="s">
        <v>17399</v>
      </c>
      <c r="B3883" s="156" t="s">
        <v>252</v>
      </c>
      <c r="C3883" s="223">
        <v>1.2714258432388306</v>
      </c>
      <c r="D3883" s="221">
        <v>1.3634843826293945</v>
      </c>
      <c r="E3883" s="221">
        <v>3.4992325305938721</v>
      </c>
      <c r="F3883" s="221">
        <v>30.028871536254883</v>
      </c>
      <c r="G3883" s="221">
        <v>54.891094207763672</v>
      </c>
      <c r="H3883" s="221">
        <v>29.695436477661133</v>
      </c>
      <c r="I3883" s="221">
        <v>10.088115692138672</v>
      </c>
      <c r="J3883" s="221">
        <v>0.95103591680526733</v>
      </c>
      <c r="K3883" s="180">
        <v>1883</v>
      </c>
      <c r="L3883" s="181">
        <v>758</v>
      </c>
      <c r="M3883" s="181">
        <v>734</v>
      </c>
      <c r="N3883" s="181">
        <v>758</v>
      </c>
      <c r="O3883" s="181">
        <v>2415</v>
      </c>
      <c r="P3883" s="181">
        <v>2215</v>
      </c>
      <c r="Q3883" s="181">
        <v>583</v>
      </c>
      <c r="R3883" s="181">
        <v>1726</v>
      </c>
      <c r="S3883" s="226">
        <f t="shared" si="182"/>
        <v>11072</v>
      </c>
      <c r="T3883" s="181">
        <f t="shared" si="180"/>
        <v>234618.18107748032</v>
      </c>
      <c r="U3883" s="226">
        <f t="shared" si="181"/>
        <v>15392.432608013785</v>
      </c>
    </row>
    <row r="3884" spans="1:21" x14ac:dyDescent="0.25">
      <c r="A3884" s="156" t="s">
        <v>17369</v>
      </c>
      <c r="B3884" s="156" t="s">
        <v>252</v>
      </c>
      <c r="C3884" s="223">
        <v>1.1332293748855591</v>
      </c>
      <c r="D3884" s="221">
        <v>2.1007387638092041</v>
      </c>
      <c r="E3884" s="221">
        <v>1.7253384590148926</v>
      </c>
      <c r="F3884" s="221">
        <v>5.0758986473083496</v>
      </c>
      <c r="G3884" s="221">
        <v>47.615367889404297</v>
      </c>
      <c r="H3884" s="221">
        <v>3.6902623176574707</v>
      </c>
      <c r="I3884" s="221">
        <v>1.2386372089385986</v>
      </c>
      <c r="J3884" s="221">
        <v>0.8128395676612854</v>
      </c>
      <c r="K3884" s="180">
        <v>292.51895141601562</v>
      </c>
      <c r="L3884" s="181">
        <v>44.83746337890625</v>
      </c>
      <c r="M3884" s="181">
        <v>56.584548950195313</v>
      </c>
      <c r="N3884" s="181">
        <v>115.31996917724609</v>
      </c>
      <c r="O3884" s="181">
        <v>384.17929077148437</v>
      </c>
      <c r="P3884" s="181">
        <v>159.16471862792969</v>
      </c>
      <c r="Q3884" s="181">
        <v>24.321428298950195</v>
      </c>
      <c r="R3884" s="181">
        <v>36.730319976806641</v>
      </c>
      <c r="S3884" s="226">
        <f t="shared" si="182"/>
        <v>1113.6566905975342</v>
      </c>
      <c r="T3884" s="181">
        <f t="shared" si="180"/>
        <v>20048.841952393981</v>
      </c>
      <c r="U3884" s="226">
        <f t="shared" si="181"/>
        <v>1315.3304965697932</v>
      </c>
    </row>
    <row r="3885" spans="1:21" x14ac:dyDescent="0.25">
      <c r="A3885" s="156" t="s">
        <v>17400</v>
      </c>
      <c r="B3885" s="156" t="s">
        <v>252</v>
      </c>
      <c r="C3885" s="223">
        <v>-0.69430458545684814</v>
      </c>
      <c r="D3885" s="221">
        <v>3.0800261497497559</v>
      </c>
      <c r="E3885" s="221">
        <v>-7.477552630007267E-3</v>
      </c>
      <c r="F3885" s="221">
        <v>11.623451232910156</v>
      </c>
      <c r="G3885" s="221">
        <v>25.43345832824707</v>
      </c>
      <c r="H3885" s="221">
        <v>11.725419044494629</v>
      </c>
      <c r="I3885" s="221">
        <v>-0.20997792482376099</v>
      </c>
      <c r="J3885" s="221">
        <v>-0.63577562570571899</v>
      </c>
      <c r="K3885" s="180">
        <v>1583</v>
      </c>
      <c r="L3885" s="181">
        <v>535</v>
      </c>
      <c r="M3885" s="181">
        <v>442</v>
      </c>
      <c r="N3885" s="181">
        <v>532</v>
      </c>
      <c r="O3885" s="181">
        <v>1626</v>
      </c>
      <c r="P3885" s="181">
        <v>1694</v>
      </c>
      <c r="Q3885" s="181">
        <v>398</v>
      </c>
      <c r="R3885" s="181">
        <v>1338</v>
      </c>
      <c r="S3885" s="226">
        <f t="shared" si="182"/>
        <v>8148</v>
      </c>
      <c r="T3885" s="181">
        <f t="shared" si="180"/>
        <v>67012.524910813197</v>
      </c>
      <c r="U3885" s="226">
        <f t="shared" si="181"/>
        <v>4396.4443371159687</v>
      </c>
    </row>
    <row r="3886" spans="1:21" x14ac:dyDescent="0.25">
      <c r="A3886" s="156" t="s">
        <v>17336</v>
      </c>
      <c r="B3886" s="156" t="s">
        <v>252</v>
      </c>
      <c r="C3886" s="223">
        <v>-1.2671386003494263</v>
      </c>
      <c r="D3886" s="221">
        <v>-0.29962915182113647</v>
      </c>
      <c r="E3886" s="221">
        <v>-6.4817461967468262</v>
      </c>
      <c r="F3886" s="221">
        <v>11.279097557067871</v>
      </c>
      <c r="G3886" s="221">
        <v>15.396062850952148</v>
      </c>
      <c r="H3886" s="221">
        <v>1.2898943424224854</v>
      </c>
      <c r="I3886" s="221">
        <v>-1.1617307662963867</v>
      </c>
      <c r="J3886" s="221">
        <v>-1.5875284671783447</v>
      </c>
      <c r="K3886" s="180">
        <v>727.43365478515625</v>
      </c>
      <c r="L3886" s="181">
        <v>280.27590942382812</v>
      </c>
      <c r="M3886" s="181">
        <v>202.71864318847656</v>
      </c>
      <c r="N3886" s="181">
        <v>208.06741333007812</v>
      </c>
      <c r="O3886" s="181">
        <v>882.54815673828125</v>
      </c>
      <c r="P3886" s="181">
        <v>1040.3370361328125</v>
      </c>
      <c r="Q3886" s="181">
        <v>275.46200561523437</v>
      </c>
      <c r="R3886" s="181">
        <v>530.06378173828125</v>
      </c>
      <c r="S3886" s="226">
        <f t="shared" si="182"/>
        <v>4146.9066009521484</v>
      </c>
      <c r="T3886" s="181">
        <f t="shared" si="180"/>
        <v>13795.291480168222</v>
      </c>
      <c r="U3886" s="226">
        <f t="shared" si="181"/>
        <v>905.05813931901514</v>
      </c>
    </row>
    <row r="3887" spans="1:21" x14ac:dyDescent="0.25">
      <c r="A3887" s="156" t="s">
        <v>17401</v>
      </c>
      <c r="B3887" s="156" t="s">
        <v>252</v>
      </c>
      <c r="C3887" s="223">
        <v>-0.13018861413002014</v>
      </c>
      <c r="D3887" s="221">
        <v>5.2521448135375977</v>
      </c>
      <c r="E3887" s="221">
        <v>3.6820082664489746</v>
      </c>
      <c r="F3887" s="221">
        <v>21.334196090698242</v>
      </c>
      <c r="G3887" s="221">
        <v>51.837825775146484</v>
      </c>
      <c r="H3887" s="221">
        <v>11.997355461120605</v>
      </c>
      <c r="I3887" s="221">
        <v>16.626619338989258</v>
      </c>
      <c r="J3887" s="221">
        <v>2.2040829658508301</v>
      </c>
      <c r="K3887" s="180">
        <v>2357</v>
      </c>
      <c r="L3887" s="181">
        <v>844</v>
      </c>
      <c r="M3887" s="181">
        <v>867</v>
      </c>
      <c r="N3887" s="181">
        <v>871</v>
      </c>
      <c r="O3887" s="181">
        <v>2533</v>
      </c>
      <c r="P3887" s="181">
        <v>2757</v>
      </c>
      <c r="Q3887" s="181">
        <v>610</v>
      </c>
      <c r="R3887" s="181">
        <v>1917</v>
      </c>
      <c r="S3887" s="226">
        <f t="shared" si="182"/>
        <v>12756</v>
      </c>
      <c r="T3887" s="181">
        <f t="shared" si="180"/>
        <v>204649.72815820575</v>
      </c>
      <c r="U3887" s="226">
        <f t="shared" si="181"/>
        <v>13426.313060892957</v>
      </c>
    </row>
    <row r="3888" spans="1:21" x14ac:dyDescent="0.25">
      <c r="A3888" s="156" t="s">
        <v>17402</v>
      </c>
      <c r="B3888" s="156" t="s">
        <v>252</v>
      </c>
      <c r="C3888" s="223">
        <v>0.29796972870826721</v>
      </c>
      <c r="D3888" s="221">
        <v>4.5060858726501465</v>
      </c>
      <c r="E3888" s="221">
        <v>20.137374877929688</v>
      </c>
      <c r="F3888" s="221">
        <v>30.49354362487793</v>
      </c>
      <c r="G3888" s="221">
        <v>34.993766784667969</v>
      </c>
      <c r="H3888" s="221">
        <v>17.817752838134766</v>
      </c>
      <c r="I3888" s="221">
        <v>0.88286048173904419</v>
      </c>
      <c r="J3888" s="221">
        <v>0.45706275105476379</v>
      </c>
      <c r="K3888" s="180">
        <v>2670</v>
      </c>
      <c r="L3888" s="181">
        <v>1021</v>
      </c>
      <c r="M3888" s="181">
        <v>825</v>
      </c>
      <c r="N3888" s="181">
        <v>881</v>
      </c>
      <c r="O3888" s="181">
        <v>2755</v>
      </c>
      <c r="P3888" s="181">
        <v>2796</v>
      </c>
      <c r="Q3888" s="181">
        <v>616</v>
      </c>
      <c r="R3888" s="181">
        <v>1891</v>
      </c>
      <c r="S3888" s="226">
        <f t="shared" si="182"/>
        <v>13455</v>
      </c>
      <c r="T3888" s="181">
        <f t="shared" si="180"/>
        <v>196508.85120561719</v>
      </c>
      <c r="U3888" s="226">
        <f t="shared" si="181"/>
        <v>12892.220181614048</v>
      </c>
    </row>
    <row r="3889" spans="1:21" x14ac:dyDescent="0.25">
      <c r="A3889" s="156" t="s">
        <v>17403</v>
      </c>
      <c r="B3889" s="156" t="s">
        <v>252</v>
      </c>
      <c r="C3889" s="223">
        <v>-1.9981814622879028</v>
      </c>
      <c r="D3889" s="221">
        <v>-1.0306720733642578</v>
      </c>
      <c r="E3889" s="221">
        <v>-1.4060724973678589</v>
      </c>
      <c r="F3889" s="221">
        <v>1.9444878101348877</v>
      </c>
      <c r="G3889" s="221">
        <v>6.1133284568786621</v>
      </c>
      <c r="H3889" s="221">
        <v>0.55885148048400879</v>
      </c>
      <c r="I3889" s="221">
        <v>-1.8927737474441528</v>
      </c>
      <c r="J3889" s="221">
        <v>-2.3185713291168213</v>
      </c>
      <c r="K3889" s="180">
        <v>0.98240399360656738</v>
      </c>
      <c r="L3889" s="181">
        <v>0.33386653661727905</v>
      </c>
      <c r="M3889" s="181">
        <v>0.30095976591110229</v>
      </c>
      <c r="N3889" s="181">
        <v>0.35786107182502747</v>
      </c>
      <c r="O3889" s="181">
        <v>1.1044332981109619</v>
      </c>
      <c r="P3889" s="181">
        <v>1.2614259719848633</v>
      </c>
      <c r="Q3889" s="181">
        <v>0.40722119808197021</v>
      </c>
      <c r="R3889" s="181">
        <v>1.2614259719848633</v>
      </c>
      <c r="S3889" s="226">
        <f t="shared" si="182"/>
        <v>6.0095978081226349</v>
      </c>
      <c r="T3889" s="181">
        <f t="shared" si="180"/>
        <v>1.7267864746502681</v>
      </c>
      <c r="U3889" s="226">
        <f t="shared" si="181"/>
        <v>0.11328808499587831</v>
      </c>
    </row>
    <row r="3890" spans="1:21" x14ac:dyDescent="0.25">
      <c r="A3890" s="156" t="s">
        <v>17404</v>
      </c>
      <c r="B3890" s="156" t="s">
        <v>252</v>
      </c>
      <c r="C3890" s="223">
        <v>-1.6927416324615479</v>
      </c>
      <c r="D3890" s="221">
        <v>-0.72523224353790283</v>
      </c>
      <c r="E3890" s="221">
        <v>-1.1006326675415039</v>
      </c>
      <c r="F3890" s="221">
        <v>2.2499275207519531</v>
      </c>
      <c r="G3890" s="221">
        <v>6.4187679290771484</v>
      </c>
      <c r="H3890" s="221">
        <v>0.86429125070571899</v>
      </c>
      <c r="I3890" s="221">
        <v>-1.5873339176177979</v>
      </c>
      <c r="J3890" s="221">
        <v>-2.0131316184997559</v>
      </c>
      <c r="K3890" s="180">
        <v>244.47750854492187</v>
      </c>
      <c r="L3890" s="181">
        <v>94.513343811035156</v>
      </c>
      <c r="M3890" s="181">
        <v>99.676780700683594</v>
      </c>
      <c r="N3890" s="181">
        <v>117.18756866455078</v>
      </c>
      <c r="O3890" s="181">
        <v>327.54150390625</v>
      </c>
      <c r="P3890" s="181">
        <v>393.99267578125</v>
      </c>
      <c r="Q3890" s="181">
        <v>129.98391723632812</v>
      </c>
      <c r="R3890" s="181">
        <v>367.95101928710937</v>
      </c>
      <c r="S3890" s="226">
        <f t="shared" si="182"/>
        <v>1775.3243179321289</v>
      </c>
      <c r="T3890" s="181">
        <f t="shared" si="180"/>
        <v>1167.4502451778926</v>
      </c>
      <c r="U3890" s="226">
        <f t="shared" si="181"/>
        <v>76.592100150054023</v>
      </c>
    </row>
    <row r="3891" spans="1:21" x14ac:dyDescent="0.25">
      <c r="A3891" s="156" t="s">
        <v>17405</v>
      </c>
      <c r="B3891" s="156" t="s">
        <v>252</v>
      </c>
      <c r="C3891" s="223">
        <v>-1.640011191368103</v>
      </c>
      <c r="D3891" s="221">
        <v>-0.67250174283981323</v>
      </c>
      <c r="E3891" s="221">
        <v>-1.0479021072387695</v>
      </c>
      <c r="F3891" s="221">
        <v>19.835979461669922</v>
      </c>
      <c r="G3891" s="221">
        <v>6.4714984893798828</v>
      </c>
      <c r="H3891" s="221">
        <v>0.91702175140380859</v>
      </c>
      <c r="I3891" s="221">
        <v>-1.5346033573150635</v>
      </c>
      <c r="J3891" s="221">
        <v>-1.9604010581970215</v>
      </c>
      <c r="K3891" s="180">
        <v>502.829345703125</v>
      </c>
      <c r="L3891" s="181">
        <v>173.16371154785156</v>
      </c>
      <c r="M3891" s="181">
        <v>146.38581848144531</v>
      </c>
      <c r="N3891" s="181">
        <v>179.70942687988281</v>
      </c>
      <c r="O3891" s="181">
        <v>652.7855224609375</v>
      </c>
      <c r="P3891" s="181">
        <v>702.77093505859375</v>
      </c>
      <c r="Q3891" s="181">
        <v>233.26521301269531</v>
      </c>
      <c r="R3891" s="181">
        <v>678.9683837890625</v>
      </c>
      <c r="S3891" s="226">
        <f t="shared" si="182"/>
        <v>3269.8783569335937</v>
      </c>
      <c r="T3891" s="181">
        <f t="shared" si="180"/>
        <v>5650.1526799889261</v>
      </c>
      <c r="U3891" s="226">
        <f t="shared" si="181"/>
        <v>370.68565595518442</v>
      </c>
    </row>
    <row r="3892" spans="1:21" x14ac:dyDescent="0.25">
      <c r="A3892" s="156" t="s">
        <v>17314</v>
      </c>
      <c r="B3892" s="156" t="s">
        <v>252</v>
      </c>
      <c r="C3892" s="223">
        <v>-0.53164803981781006</v>
      </c>
      <c r="D3892" s="221">
        <v>0.43586134910583496</v>
      </c>
      <c r="E3892" s="221">
        <v>6.0460977256298065E-2</v>
      </c>
      <c r="F3892" s="221">
        <v>3.4110214710235596</v>
      </c>
      <c r="G3892" s="221">
        <v>7.579862117767334</v>
      </c>
      <c r="H3892" s="221">
        <v>2.0253846645355225</v>
      </c>
      <c r="I3892" s="221">
        <v>-0.4262402355670929</v>
      </c>
      <c r="J3892" s="221">
        <v>-0.85203790664672852</v>
      </c>
      <c r="K3892" s="180">
        <v>0.87356323003768921</v>
      </c>
      <c r="L3892" s="181">
        <v>0.26309067010879517</v>
      </c>
      <c r="M3892" s="181">
        <v>0.31289911270141602</v>
      </c>
      <c r="N3892" s="181">
        <v>0.27075350284576416</v>
      </c>
      <c r="O3892" s="181">
        <v>1.1251596212387085</v>
      </c>
      <c r="P3892" s="181">
        <v>1.1155811548233032</v>
      </c>
      <c r="Q3892" s="181">
        <v>0.34802043437957764</v>
      </c>
      <c r="R3892" s="181">
        <v>0.87994891405105591</v>
      </c>
      <c r="S3892" s="226">
        <f t="shared" si="182"/>
        <v>5.1890166401863098</v>
      </c>
      <c r="T3892" s="181">
        <f t="shared" si="180"/>
        <v>10.48265268307906</v>
      </c>
      <c r="U3892" s="226">
        <f t="shared" si="181"/>
        <v>0.68772813869963434</v>
      </c>
    </row>
    <row r="3893" spans="1:21" x14ac:dyDescent="0.25">
      <c r="A3893" s="156" t="s">
        <v>17315</v>
      </c>
      <c r="B3893" s="156" t="s">
        <v>252</v>
      </c>
      <c r="C3893" s="223">
        <v>-0.79833191633224487</v>
      </c>
      <c r="D3893" s="221">
        <v>0.16917750239372253</v>
      </c>
      <c r="E3893" s="221">
        <v>-0.20622286200523376</v>
      </c>
      <c r="F3893" s="221">
        <v>3.1443374156951904</v>
      </c>
      <c r="G3893" s="221">
        <v>7.3131780624389648</v>
      </c>
      <c r="H3893" s="221">
        <v>1.7587010860443115</v>
      </c>
      <c r="I3893" s="221">
        <v>-0.6929241418838501</v>
      </c>
      <c r="J3893" s="221">
        <v>-1.1187217235565186</v>
      </c>
      <c r="K3893" s="180">
        <v>90.967361450195313</v>
      </c>
      <c r="L3893" s="181">
        <v>31.301631927490234</v>
      </c>
      <c r="M3893" s="181">
        <v>27.882530212402344</v>
      </c>
      <c r="N3893" s="181">
        <v>27.400966644287109</v>
      </c>
      <c r="O3893" s="181">
        <v>90.726577758789063</v>
      </c>
      <c r="P3893" s="181">
        <v>95.879310607910156</v>
      </c>
      <c r="Q3893" s="181">
        <v>28.941970825195312</v>
      </c>
      <c r="R3893" s="181">
        <v>81.191619873046875</v>
      </c>
      <c r="S3893" s="226">
        <f t="shared" si="182"/>
        <v>474.29196929931641</v>
      </c>
      <c r="T3893" s="181">
        <f t="shared" si="180"/>
        <v>734.31850000547081</v>
      </c>
      <c r="U3893" s="226">
        <f t="shared" si="181"/>
        <v>48.175925549517807</v>
      </c>
    </row>
    <row r="3894" spans="1:21" x14ac:dyDescent="0.25">
      <c r="A3894" s="156" t="s">
        <v>16170</v>
      </c>
      <c r="B3894" s="156" t="s">
        <v>252</v>
      </c>
      <c r="C3894" s="223">
        <v>-0.13561592996120453</v>
      </c>
      <c r="D3894" s="221">
        <v>0.8318934440612793</v>
      </c>
      <c r="E3894" s="221">
        <v>0.45649304986000061</v>
      </c>
      <c r="F3894" s="221">
        <v>3.8070533275604248</v>
      </c>
      <c r="G3894" s="221">
        <v>7.975893497467041</v>
      </c>
      <c r="H3894" s="221">
        <v>2.4214169979095459</v>
      </c>
      <c r="I3894" s="221">
        <v>-3.0208146199584007E-2</v>
      </c>
      <c r="J3894" s="221">
        <v>-0.45600584149360657</v>
      </c>
      <c r="K3894" s="180">
        <v>0.6043509840965271</v>
      </c>
      <c r="L3894" s="181">
        <v>0.16446700692176819</v>
      </c>
      <c r="M3894" s="181">
        <v>9.9637418985366821E-2</v>
      </c>
      <c r="N3894" s="181">
        <v>8.7889775633811951E-2</v>
      </c>
      <c r="O3894" s="181">
        <v>0.4846990704536438</v>
      </c>
      <c r="P3894" s="181">
        <v>0.70181292295455933</v>
      </c>
      <c r="Q3894" s="181">
        <v>0.20971718430519104</v>
      </c>
      <c r="R3894" s="181">
        <v>0.61435824632644653</v>
      </c>
      <c r="S3894" s="226">
        <f t="shared" si="182"/>
        <v>2.9669326096773148</v>
      </c>
      <c r="T3894" s="181">
        <f t="shared" si="180"/>
        <v>5.7137480449450377</v>
      </c>
      <c r="U3894" s="226">
        <f t="shared" si="181"/>
        <v>0.37485791304444094</v>
      </c>
    </row>
    <row r="3895" spans="1:21" x14ac:dyDescent="0.25">
      <c r="A3895" s="156" t="s">
        <v>16173</v>
      </c>
      <c r="B3895" s="156" t="s">
        <v>252</v>
      </c>
      <c r="C3895" s="223">
        <v>-0.13604357838630676</v>
      </c>
      <c r="D3895" s="221">
        <v>0.83146578073501587</v>
      </c>
      <c r="E3895" s="221">
        <v>0.45606541633605957</v>
      </c>
      <c r="F3895" s="221">
        <v>3.8066256046295166</v>
      </c>
      <c r="G3895" s="221">
        <v>7.975466251373291</v>
      </c>
      <c r="H3895" s="221">
        <v>2.4209895133972168</v>
      </c>
      <c r="I3895" s="221">
        <v>-3.0635803937911987E-2</v>
      </c>
      <c r="J3895" s="221">
        <v>-0.45643353462219238</v>
      </c>
      <c r="K3895" s="180">
        <v>5.5480637550354004</v>
      </c>
      <c r="L3895" s="181">
        <v>1.8377962112426758</v>
      </c>
      <c r="M3895" s="181">
        <v>1.0055866241455078</v>
      </c>
      <c r="N3895" s="181">
        <v>0.90156036615371704</v>
      </c>
      <c r="O3895" s="181">
        <v>4.7620882987976074</v>
      </c>
      <c r="P3895" s="181">
        <v>7.2702755928039551</v>
      </c>
      <c r="Q3895" s="181">
        <v>2.1787710189819336</v>
      </c>
      <c r="R3895" s="181">
        <v>6.4900789260864258</v>
      </c>
      <c r="S3895" s="226">
        <f t="shared" si="182"/>
        <v>29.994220793247223</v>
      </c>
      <c r="T3895" s="181">
        <f t="shared" si="180"/>
        <v>57.215899688417466</v>
      </c>
      <c r="U3895" s="226">
        <f t="shared" si="181"/>
        <v>3.7537239271751197</v>
      </c>
    </row>
    <row r="3896" spans="1:21" x14ac:dyDescent="0.25">
      <c r="A3896" s="156" t="s">
        <v>17406</v>
      </c>
      <c r="B3896" s="156" t="s">
        <v>252</v>
      </c>
      <c r="C3896" s="223">
        <v>-0.25146493315696716</v>
      </c>
      <c r="D3896" s="221">
        <v>0.71604448556900024</v>
      </c>
      <c r="E3896" s="221">
        <v>0.34064409136772156</v>
      </c>
      <c r="F3896" s="221">
        <v>3.691204309463501</v>
      </c>
      <c r="G3896" s="221">
        <v>7.8600449562072754</v>
      </c>
      <c r="H3896" s="221">
        <v>2.3055679798126221</v>
      </c>
      <c r="I3896" s="221">
        <v>-0.14605714380741119</v>
      </c>
      <c r="J3896" s="221">
        <v>-0.57185482978820801</v>
      </c>
      <c r="K3896" s="180">
        <v>1.6349163055419922</v>
      </c>
      <c r="L3896" s="181">
        <v>0.50333380699157715</v>
      </c>
      <c r="M3896" s="181">
        <v>0.41760784387588501</v>
      </c>
      <c r="N3896" s="181">
        <v>0.57191455364227295</v>
      </c>
      <c r="O3896" s="181">
        <v>1.9876173734664917</v>
      </c>
      <c r="P3896" s="181">
        <v>1.8712749481201172</v>
      </c>
      <c r="Q3896" s="181">
        <v>0.53272551298141479</v>
      </c>
      <c r="R3896" s="181">
        <v>1.5418424606323242</v>
      </c>
      <c r="S3896" s="226">
        <f t="shared" si="182"/>
        <v>9.0612328052520752</v>
      </c>
      <c r="T3896" s="181">
        <f t="shared" si="180"/>
        <v>21.18018947523279</v>
      </c>
      <c r="U3896" s="226">
        <f t="shared" si="181"/>
        <v>1.3895540304049179</v>
      </c>
    </row>
    <row r="3897" spans="1:21" x14ac:dyDescent="0.25">
      <c r="A3897" s="156" t="s">
        <v>17407</v>
      </c>
      <c r="B3897" s="156" t="s">
        <v>252</v>
      </c>
      <c r="C3897" s="223">
        <v>-1.0595248937606812</v>
      </c>
      <c r="D3897" s="221">
        <v>-9.2015467584133148E-2</v>
      </c>
      <c r="E3897" s="221">
        <v>-0.46741586923599243</v>
      </c>
      <c r="F3897" s="221">
        <v>2.8831443786621094</v>
      </c>
      <c r="G3897" s="221">
        <v>7.0519852638244629</v>
      </c>
      <c r="H3897" s="221">
        <v>8.8852434158325195</v>
      </c>
      <c r="I3897" s="221">
        <v>-0.9541170597076416</v>
      </c>
      <c r="J3897" s="221">
        <v>-1.3799147605895996</v>
      </c>
      <c r="K3897" s="180">
        <v>120</v>
      </c>
      <c r="L3897" s="181">
        <v>23</v>
      </c>
      <c r="M3897" s="181">
        <v>23</v>
      </c>
      <c r="N3897" s="181">
        <v>51</v>
      </c>
      <c r="O3897" s="181">
        <v>230</v>
      </c>
      <c r="P3897" s="181">
        <v>136</v>
      </c>
      <c r="Q3897" s="181">
        <v>25</v>
      </c>
      <c r="R3897" s="181">
        <v>32</v>
      </c>
      <c r="S3897" s="226">
        <f t="shared" si="182"/>
        <v>640</v>
      </c>
      <c r="T3897" s="181">
        <f t="shared" si="180"/>
        <v>2769.3699717149138</v>
      </c>
      <c r="U3897" s="226">
        <f t="shared" si="181"/>
        <v>181.68813883269175</v>
      </c>
    </row>
    <row r="3898" spans="1:21" x14ac:dyDescent="0.25">
      <c r="A3898" s="156" t="s">
        <v>17408</v>
      </c>
      <c r="B3898" s="156" t="s">
        <v>252</v>
      </c>
      <c r="C3898" s="223">
        <v>1.2979071140289307</v>
      </c>
      <c r="D3898" s="221">
        <v>2.2654166221618652</v>
      </c>
      <c r="E3898" s="221">
        <v>1.8900160789489746</v>
      </c>
      <c r="F3898" s="221">
        <v>5.2405762672424316</v>
      </c>
      <c r="G3898" s="221">
        <v>9.4094171524047852</v>
      </c>
      <c r="H3898" s="221">
        <v>3.8549401760101318</v>
      </c>
      <c r="I3898" s="221">
        <v>1.4033148288726807</v>
      </c>
      <c r="J3898" s="221">
        <v>0.97751712799072266</v>
      </c>
      <c r="K3898" s="180">
        <v>10.936078071594238</v>
      </c>
      <c r="L3898" s="181">
        <v>3.9133000373840332</v>
      </c>
      <c r="M3898" s="181">
        <v>4.2094578742980957</v>
      </c>
      <c r="N3898" s="181">
        <v>4.2419238090515137</v>
      </c>
      <c r="O3898" s="181">
        <v>12.731674194335937</v>
      </c>
      <c r="P3898" s="181">
        <v>12.036190986633301</v>
      </c>
      <c r="Q3898" s="181">
        <v>3.7339391708374023</v>
      </c>
      <c r="R3898" s="181">
        <v>10.197436332702637</v>
      </c>
      <c r="S3898" s="226">
        <f t="shared" si="182"/>
        <v>62.000000476837158</v>
      </c>
      <c r="T3898" s="181">
        <f t="shared" si="180"/>
        <v>234.64982741701624</v>
      </c>
      <c r="U3898" s="226">
        <f t="shared" si="181"/>
        <v>15.394508807506766</v>
      </c>
    </row>
    <row r="3899" spans="1:21" x14ac:dyDescent="0.25">
      <c r="A3899" s="156" t="s">
        <v>17351</v>
      </c>
      <c r="B3899" s="156" t="s">
        <v>252</v>
      </c>
      <c r="C3899" s="223">
        <v>-1.3855351209640503</v>
      </c>
      <c r="D3899" s="221">
        <v>-0.4180256724357605</v>
      </c>
      <c r="E3899" s="221">
        <v>-0.7934260368347168</v>
      </c>
      <c r="F3899" s="221">
        <v>36.366634368896484</v>
      </c>
      <c r="G3899" s="221">
        <v>29.225296020507813</v>
      </c>
      <c r="H3899" s="221">
        <v>7.9221839904785156</v>
      </c>
      <c r="I3899" s="221">
        <v>-1.2801274061203003</v>
      </c>
      <c r="J3899" s="221">
        <v>-1.7059249877929687</v>
      </c>
      <c r="K3899" s="180">
        <v>618.8829345703125</v>
      </c>
      <c r="L3899" s="181">
        <v>201.34324645996094</v>
      </c>
      <c r="M3899" s="181">
        <v>183.84950256347656</v>
      </c>
      <c r="N3899" s="181">
        <v>174.60751342773437</v>
      </c>
      <c r="O3899" s="181">
        <v>677.63555908203125</v>
      </c>
      <c r="P3899" s="181">
        <v>716.91400146484375</v>
      </c>
      <c r="Q3899" s="181">
        <v>211.57545471191406</v>
      </c>
      <c r="R3899" s="181">
        <v>464.40975952148437</v>
      </c>
      <c r="S3899" s="226">
        <f t="shared" si="182"/>
        <v>3249.2179718017578</v>
      </c>
      <c r="T3899" s="181">
        <f t="shared" si="180"/>
        <v>29682.898610858982</v>
      </c>
      <c r="U3899" s="226">
        <f t="shared" si="181"/>
        <v>1947.3853832634941</v>
      </c>
    </row>
    <row r="3900" spans="1:21" x14ac:dyDescent="0.25">
      <c r="A3900" s="156" t="s">
        <v>17409</v>
      </c>
      <c r="B3900" s="156" t="s">
        <v>252</v>
      </c>
      <c r="C3900" s="223">
        <v>-2.0891959667205811</v>
      </c>
      <c r="D3900" s="221">
        <v>-1.1216864585876465</v>
      </c>
      <c r="E3900" s="221">
        <v>-1.4970868825912476</v>
      </c>
      <c r="F3900" s="221">
        <v>1.8534733057022095</v>
      </c>
      <c r="G3900" s="221">
        <v>6.3573827743530273</v>
      </c>
      <c r="H3900" s="221">
        <v>3.1643416881561279</v>
      </c>
      <c r="I3900" s="221">
        <v>-1.9837881326675415</v>
      </c>
      <c r="J3900" s="221">
        <v>-2.4095859527587891</v>
      </c>
      <c r="K3900" s="180">
        <v>617</v>
      </c>
      <c r="L3900" s="181">
        <v>243</v>
      </c>
      <c r="M3900" s="181">
        <v>227</v>
      </c>
      <c r="N3900" s="181">
        <v>251</v>
      </c>
      <c r="O3900" s="181">
        <v>825</v>
      </c>
      <c r="P3900" s="181">
        <v>978</v>
      </c>
      <c r="Q3900" s="181">
        <v>388</v>
      </c>
      <c r="R3900" s="181">
        <v>1332</v>
      </c>
      <c r="S3900" s="226">
        <f t="shared" si="182"/>
        <v>4861</v>
      </c>
      <c r="T3900" s="181">
        <f t="shared" si="180"/>
        <v>2924.0680317878723</v>
      </c>
      <c r="U3900" s="226">
        <f t="shared" si="181"/>
        <v>191.83730738104529</v>
      </c>
    </row>
    <row r="3901" spans="1:21" x14ac:dyDescent="0.25">
      <c r="A3901" s="156" t="s">
        <v>17410</v>
      </c>
      <c r="B3901" s="156" t="s">
        <v>252</v>
      </c>
      <c r="C3901" s="223">
        <v>0.44620230793952942</v>
      </c>
      <c r="D3901" s="221">
        <v>2.2096946239471436</v>
      </c>
      <c r="E3901" s="221">
        <v>-1.6379415988922119</v>
      </c>
      <c r="F3901" s="221">
        <v>15.035993576049805</v>
      </c>
      <c r="G3901" s="221">
        <v>11.97938346862793</v>
      </c>
      <c r="H3901" s="221">
        <v>12.344997406005859</v>
      </c>
      <c r="I3901" s="221">
        <v>0.55161005258560181</v>
      </c>
      <c r="J3901" s="221">
        <v>2.3306169509887695</v>
      </c>
      <c r="K3901" s="180">
        <v>1538</v>
      </c>
      <c r="L3901" s="181">
        <v>531</v>
      </c>
      <c r="M3901" s="181">
        <v>429</v>
      </c>
      <c r="N3901" s="181">
        <v>477</v>
      </c>
      <c r="O3901" s="181">
        <v>1656</v>
      </c>
      <c r="P3901" s="181">
        <v>1300</v>
      </c>
      <c r="Q3901" s="181">
        <v>298</v>
      </c>
      <c r="R3901" s="181">
        <v>865</v>
      </c>
      <c r="S3901" s="226">
        <f t="shared" si="182"/>
        <v>7094</v>
      </c>
      <c r="T3901" s="181">
        <f t="shared" si="180"/>
        <v>46395.818094909191</v>
      </c>
      <c r="U3901" s="226">
        <f t="shared" si="181"/>
        <v>3043.8583235103893</v>
      </c>
    </row>
    <row r="3902" spans="1:21" x14ac:dyDescent="0.25">
      <c r="A3902" s="156" t="s">
        <v>17411</v>
      </c>
      <c r="B3902" s="156" t="s">
        <v>252</v>
      </c>
      <c r="C3902" s="223">
        <v>-0.58197110891342163</v>
      </c>
      <c r="D3902" s="221">
        <v>-1.2899609804153442</v>
      </c>
      <c r="E3902" s="221">
        <v>2.1198980808258057</v>
      </c>
      <c r="F3902" s="221">
        <v>17.310791015625</v>
      </c>
      <c r="G3902" s="221">
        <v>33.817371368408203</v>
      </c>
      <c r="H3902" s="221">
        <v>28.191347122192383</v>
      </c>
      <c r="I3902" s="221">
        <v>15.244585990905762</v>
      </c>
      <c r="J3902" s="221">
        <v>7.963468074798584</v>
      </c>
      <c r="K3902" s="180">
        <v>1280</v>
      </c>
      <c r="L3902" s="181">
        <v>358</v>
      </c>
      <c r="M3902" s="181">
        <v>390</v>
      </c>
      <c r="N3902" s="181">
        <v>452</v>
      </c>
      <c r="O3902" s="181">
        <v>1351</v>
      </c>
      <c r="P3902" s="181">
        <v>931</v>
      </c>
      <c r="Q3902" s="181">
        <v>240</v>
      </c>
      <c r="R3902" s="181">
        <v>574</v>
      </c>
      <c r="S3902" s="226">
        <f t="shared" si="182"/>
        <v>5576</v>
      </c>
      <c r="T3902" s="181">
        <f t="shared" si="180"/>
        <v>87607.652942419052</v>
      </c>
      <c r="U3902" s="226">
        <f t="shared" si="181"/>
        <v>5747.6146463564937</v>
      </c>
    </row>
    <row r="3903" spans="1:21" x14ac:dyDescent="0.25">
      <c r="A3903" s="156" t="s">
        <v>17394</v>
      </c>
      <c r="B3903" s="156" t="s">
        <v>252</v>
      </c>
      <c r="C3903" s="223">
        <v>-0.70606780052185059</v>
      </c>
      <c r="D3903" s="221">
        <v>-0.95868819952011108</v>
      </c>
      <c r="E3903" s="221">
        <v>-0.11395878344774246</v>
      </c>
      <c r="F3903" s="221">
        <v>3.2366015911102295</v>
      </c>
      <c r="G3903" s="221">
        <v>7.4054417610168457</v>
      </c>
      <c r="H3903" s="221">
        <v>1.8509650230407715</v>
      </c>
      <c r="I3903" s="221">
        <v>-0.60066002607345581</v>
      </c>
      <c r="J3903" s="221">
        <v>-1.0264577865600586</v>
      </c>
      <c r="K3903" s="180">
        <v>49.171588897705078</v>
      </c>
      <c r="L3903" s="181">
        <v>18.463138580322266</v>
      </c>
      <c r="M3903" s="181">
        <v>15.100436210632324</v>
      </c>
      <c r="N3903" s="181">
        <v>15.544567108154297</v>
      </c>
      <c r="O3903" s="181">
        <v>57.546623229980469</v>
      </c>
      <c r="P3903" s="181">
        <v>52.597740173339844</v>
      </c>
      <c r="Q3903" s="181">
        <v>11.103261947631836</v>
      </c>
      <c r="R3903" s="181">
        <v>35.593887329101563</v>
      </c>
      <c r="S3903" s="226">
        <f t="shared" si="182"/>
        <v>255.12124347686768</v>
      </c>
      <c r="T3903" s="181">
        <f t="shared" si="180"/>
        <v>476.48171040182672</v>
      </c>
      <c r="U3903" s="226">
        <f t="shared" si="181"/>
        <v>31.260205763376913</v>
      </c>
    </row>
    <row r="3904" spans="1:21" x14ac:dyDescent="0.25">
      <c r="A3904" s="156" t="s">
        <v>17412</v>
      </c>
      <c r="B3904" s="156" t="s">
        <v>252</v>
      </c>
      <c r="C3904" s="223">
        <v>-0.55429083108901978</v>
      </c>
      <c r="D3904" s="221">
        <v>0.41321846842765808</v>
      </c>
      <c r="E3904" s="221">
        <v>3.7818122655153275E-2</v>
      </c>
      <c r="F3904" s="221">
        <v>14.064739227294922</v>
      </c>
      <c r="G3904" s="221">
        <v>10.649269104003906</v>
      </c>
      <c r="H3904" s="221">
        <v>2.0027420520782471</v>
      </c>
      <c r="I3904" s="221">
        <v>-0.44888314604759216</v>
      </c>
      <c r="J3904" s="221">
        <v>-0.87468075752258301</v>
      </c>
      <c r="K3904" s="180">
        <v>400.12777709960937</v>
      </c>
      <c r="L3904" s="181">
        <v>142.25166320800781</v>
      </c>
      <c r="M3904" s="181">
        <v>109.14756011962891</v>
      </c>
      <c r="N3904" s="181">
        <v>114.90480041503906</v>
      </c>
      <c r="O3904" s="181">
        <v>472.8128662109375</v>
      </c>
      <c r="P3904" s="181">
        <v>384.53524780273437</v>
      </c>
      <c r="Q3904" s="181">
        <v>98.592636108398438</v>
      </c>
      <c r="R3904" s="181">
        <v>261.71426391601562</v>
      </c>
      <c r="S3904" s="226">
        <f t="shared" si="182"/>
        <v>1984.0868148803711</v>
      </c>
      <c r="T3904" s="181">
        <f t="shared" si="180"/>
        <v>6989.2910220163103</v>
      </c>
      <c r="U3904" s="226">
        <f t="shared" si="181"/>
        <v>458.54157823623183</v>
      </c>
    </row>
    <row r="3905" spans="1:21" x14ac:dyDescent="0.25">
      <c r="A3905" s="156" t="s">
        <v>17357</v>
      </c>
      <c r="B3905" s="156" t="s">
        <v>252</v>
      </c>
      <c r="C3905" s="223">
        <v>-0.35247325897216797</v>
      </c>
      <c r="D3905" s="221">
        <v>0.16889604926109314</v>
      </c>
      <c r="E3905" s="221">
        <v>-0.20650433003902435</v>
      </c>
      <c r="F3905" s="221">
        <v>3.1440558433532715</v>
      </c>
      <c r="G3905" s="221">
        <v>12.261354446411133</v>
      </c>
      <c r="H3905" s="221">
        <v>1.7584195137023926</v>
      </c>
      <c r="I3905" s="221">
        <v>-0.69320559501647949</v>
      </c>
      <c r="J3905" s="221">
        <v>-1.1190032958984375</v>
      </c>
      <c r="K3905" s="180">
        <v>296.11062622070312</v>
      </c>
      <c r="L3905" s="181">
        <v>96.232315063476563</v>
      </c>
      <c r="M3905" s="181">
        <v>84.166938781738281</v>
      </c>
      <c r="N3905" s="181">
        <v>103.64598846435547</v>
      </c>
      <c r="O3905" s="181">
        <v>320.82284545898437</v>
      </c>
      <c r="P3905" s="181">
        <v>282.7369384765625</v>
      </c>
      <c r="Q3905" s="181">
        <v>72.683021545410156</v>
      </c>
      <c r="R3905" s="181">
        <v>217.61296081542969</v>
      </c>
      <c r="S3905" s="226">
        <f t="shared" si="182"/>
        <v>1474.0116348266602</v>
      </c>
      <c r="T3905" s="181">
        <f t="shared" si="180"/>
        <v>4357.3689937118788</v>
      </c>
      <c r="U3905" s="226">
        <f t="shared" si="181"/>
        <v>285.87089148819871</v>
      </c>
    </row>
    <row r="3906" spans="1:21" x14ac:dyDescent="0.25">
      <c r="A3906" s="156" t="s">
        <v>17413</v>
      </c>
      <c r="B3906" s="156" t="s">
        <v>252</v>
      </c>
      <c r="C3906" s="223">
        <v>-0.82993847131729126</v>
      </c>
      <c r="D3906" s="221">
        <v>0.13757091760635376</v>
      </c>
      <c r="E3906" s="221">
        <v>-0.23782946169376373</v>
      </c>
      <c r="F3906" s="221">
        <v>3.1127309799194336</v>
      </c>
      <c r="G3906" s="221">
        <v>9.8016319274902344</v>
      </c>
      <c r="H3906" s="221">
        <v>8.2355279922485352</v>
      </c>
      <c r="I3906" s="221">
        <v>19.67011833190918</v>
      </c>
      <c r="J3906" s="221">
        <v>-1.1503282785415649</v>
      </c>
      <c r="K3906" s="180">
        <v>597.648193359375</v>
      </c>
      <c r="L3906" s="181">
        <v>160.36894226074219</v>
      </c>
      <c r="M3906" s="181">
        <v>165.34933471679687</v>
      </c>
      <c r="N3906" s="181">
        <v>344.643798828125</v>
      </c>
      <c r="O3906" s="181">
        <v>1077.7589111328125</v>
      </c>
      <c r="P3906" s="181">
        <v>843.6800537109375</v>
      </c>
      <c r="Q3906" s="181">
        <v>249.02008056640625</v>
      </c>
      <c r="R3906" s="181">
        <v>867.58599853515625</v>
      </c>
      <c r="S3906" s="226">
        <f t="shared" si="182"/>
        <v>4306.0553131103516</v>
      </c>
      <c r="T3906" s="181">
        <f t="shared" si="180"/>
        <v>21971.701956858175</v>
      </c>
      <c r="U3906" s="226">
        <f t="shared" si="181"/>
        <v>1441.4822419180616</v>
      </c>
    </row>
    <row r="3907" spans="1:21" x14ac:dyDescent="0.25">
      <c r="A3907" s="156" t="s">
        <v>17414</v>
      </c>
      <c r="B3907" s="156" t="s">
        <v>252</v>
      </c>
      <c r="C3907" s="223">
        <v>-1.4524509906768799</v>
      </c>
      <c r="D3907" s="221">
        <v>-0.65690571069717407</v>
      </c>
      <c r="E3907" s="221">
        <v>-1.661078929901123</v>
      </c>
      <c r="F3907" s="221">
        <v>32.318656921386719</v>
      </c>
      <c r="G3907" s="221">
        <v>7.5405864715576172</v>
      </c>
      <c r="H3907" s="221">
        <v>2.2404966354370117</v>
      </c>
      <c r="I3907" s="221">
        <v>-6.1157627105712891</v>
      </c>
      <c r="J3907" s="221">
        <v>-2.573577880859375</v>
      </c>
      <c r="K3907" s="180">
        <v>2212</v>
      </c>
      <c r="L3907" s="181">
        <v>705</v>
      </c>
      <c r="M3907" s="181">
        <v>544</v>
      </c>
      <c r="N3907" s="181">
        <v>440</v>
      </c>
      <c r="O3907" s="181">
        <v>2303</v>
      </c>
      <c r="P3907" s="181">
        <v>2602</v>
      </c>
      <c r="Q3907" s="181">
        <v>744</v>
      </c>
      <c r="R3907" s="181">
        <v>2025</v>
      </c>
      <c r="S3907" s="226">
        <f t="shared" si="182"/>
        <v>11575</v>
      </c>
      <c r="T3907" s="181">
        <f t="shared" si="180"/>
        <v>23074.762214124203</v>
      </c>
      <c r="U3907" s="226">
        <f t="shared" si="181"/>
        <v>1513.8499527006229</v>
      </c>
    </row>
    <row r="3908" spans="1:21" x14ac:dyDescent="0.25">
      <c r="A3908" s="156" t="s">
        <v>17415</v>
      </c>
      <c r="B3908" s="156" t="s">
        <v>252</v>
      </c>
      <c r="C3908" s="223">
        <v>-2.0122518539428711</v>
      </c>
      <c r="D3908" s="221">
        <v>6.4588150978088379</v>
      </c>
      <c r="E3908" s="221">
        <v>-1.4201430082321167</v>
      </c>
      <c r="F3908" s="221">
        <v>1.9304171800613403</v>
      </c>
      <c r="G3908" s="221">
        <v>6.0992574691772461</v>
      </c>
      <c r="H3908" s="221">
        <v>0.54478085041046143</v>
      </c>
      <c r="I3908" s="221">
        <v>-1.9068442583084106</v>
      </c>
      <c r="J3908" s="221">
        <v>-0.94459861516952515</v>
      </c>
      <c r="K3908" s="180">
        <v>685</v>
      </c>
      <c r="L3908" s="181">
        <v>318</v>
      </c>
      <c r="M3908" s="181">
        <v>182</v>
      </c>
      <c r="N3908" s="181">
        <v>120</v>
      </c>
      <c r="O3908" s="181">
        <v>535</v>
      </c>
      <c r="P3908" s="181">
        <v>916</v>
      </c>
      <c r="Q3908" s="181">
        <v>305</v>
      </c>
      <c r="R3908" s="181">
        <v>661</v>
      </c>
      <c r="S3908" s="226">
        <f t="shared" si="182"/>
        <v>3722</v>
      </c>
      <c r="T3908" s="181">
        <f t="shared" si="180"/>
        <v>3204.8495368361473</v>
      </c>
      <c r="U3908" s="226">
        <f t="shared" si="181"/>
        <v>210.25834523149638</v>
      </c>
    </row>
    <row r="3909" spans="1:21" x14ac:dyDescent="0.25">
      <c r="A3909" s="156" t="s">
        <v>16176</v>
      </c>
      <c r="B3909" s="156" t="s">
        <v>252</v>
      </c>
      <c r="C3909" s="223">
        <v>-2.5758483409881592</v>
      </c>
      <c r="D3909" s="221">
        <v>-1.6083389520645142</v>
      </c>
      <c r="E3909" s="221">
        <v>-1.9837393760681152</v>
      </c>
      <c r="F3909" s="221">
        <v>8.6366643905639648</v>
      </c>
      <c r="G3909" s="221">
        <v>8.8472127914428711</v>
      </c>
      <c r="H3909" s="221">
        <v>-1.8815508112311363E-2</v>
      </c>
      <c r="I3909" s="221">
        <v>-2.4704406261444092</v>
      </c>
      <c r="J3909" s="221">
        <v>-2.8962383270263672</v>
      </c>
      <c r="K3909" s="180">
        <v>1386.629150390625</v>
      </c>
      <c r="L3909" s="181">
        <v>454.87832641601562</v>
      </c>
      <c r="M3909" s="181">
        <v>265.92886352539062</v>
      </c>
      <c r="N3909" s="181">
        <v>268.92807006835937</v>
      </c>
      <c r="O3909" s="181">
        <v>1289.655029296875</v>
      </c>
      <c r="P3909" s="181">
        <v>1601.5716552734375</v>
      </c>
      <c r="Q3909" s="181">
        <v>481.87109375</v>
      </c>
      <c r="R3909" s="181">
        <v>1699.54541015625</v>
      </c>
      <c r="S3909" s="226">
        <f t="shared" si="182"/>
        <v>7449.0075988769531</v>
      </c>
      <c r="T3909" s="181">
        <f t="shared" ref="T3909:T3972" si="183">SUMPRODUCT(C3909:J3909,K3909:R3909)</f>
        <v>2758.7586064406005</v>
      </c>
      <c r="U3909" s="226">
        <f t="shared" ref="U3909:U3972" si="184">(T3909/$T$10045)*$S$10045</f>
        <v>180.99196633611123</v>
      </c>
    </row>
    <row r="3910" spans="1:21" x14ac:dyDescent="0.25">
      <c r="A3910" s="156" t="s">
        <v>16177</v>
      </c>
      <c r="B3910" s="156" t="s">
        <v>252</v>
      </c>
      <c r="C3910" s="223">
        <v>-1.8627647161483765</v>
      </c>
      <c r="D3910" s="221">
        <v>-0.89525538682937622</v>
      </c>
      <c r="E3910" s="221">
        <v>-1.2706557512283325</v>
      </c>
      <c r="F3910" s="221">
        <v>2.079904317855835</v>
      </c>
      <c r="G3910" s="221">
        <v>6.2487444877624512</v>
      </c>
      <c r="H3910" s="221">
        <v>-1.7464916706085205</v>
      </c>
      <c r="I3910" s="221">
        <v>-1.7573570013046265</v>
      </c>
      <c r="J3910" s="221">
        <v>-2.183154821395874</v>
      </c>
      <c r="K3910" s="180">
        <v>152.117919921875</v>
      </c>
      <c r="L3910" s="181">
        <v>49.070293426513672</v>
      </c>
      <c r="M3910" s="181">
        <v>39.256237030029297</v>
      </c>
      <c r="N3910" s="181">
        <v>26.17082405090332</v>
      </c>
      <c r="O3910" s="181">
        <v>157.84278869628906</v>
      </c>
      <c r="P3910" s="181">
        <v>233.08389282226562</v>
      </c>
      <c r="Q3910" s="181">
        <v>76.876792907714844</v>
      </c>
      <c r="R3910" s="181">
        <v>217.54496765136719</v>
      </c>
      <c r="S3910" s="226">
        <f t="shared" ref="S3910:S3973" si="185">SUM(K3910:R3910)</f>
        <v>951.96371650695801</v>
      </c>
      <c r="T3910" s="181">
        <f t="shared" si="183"/>
        <v>-353.53282867702433</v>
      </c>
      <c r="U3910" s="226">
        <f t="shared" si="184"/>
        <v>-23.193983582774869</v>
      </c>
    </row>
    <row r="3911" spans="1:21" x14ac:dyDescent="0.25">
      <c r="A3911" s="156" t="s">
        <v>17416</v>
      </c>
      <c r="B3911" s="156" t="s">
        <v>252</v>
      </c>
      <c r="C3911" s="223">
        <v>-0.19820193946361542</v>
      </c>
      <c r="D3911" s="221">
        <v>1.0886111259460449</v>
      </c>
      <c r="E3911" s="221">
        <v>10.001567840576172</v>
      </c>
      <c r="F3911" s="221">
        <v>3.7444674968719482</v>
      </c>
      <c r="G3911" s="221">
        <v>7.9133081436157227</v>
      </c>
      <c r="H3911" s="221">
        <v>2.3588309288024902</v>
      </c>
      <c r="I3911" s="221">
        <v>-9.2794157564640045E-2</v>
      </c>
      <c r="J3911" s="221">
        <v>-0.51859182119369507</v>
      </c>
      <c r="K3911" s="180">
        <v>652</v>
      </c>
      <c r="L3911" s="181">
        <v>226</v>
      </c>
      <c r="M3911" s="181">
        <v>147</v>
      </c>
      <c r="N3911" s="181">
        <v>111</v>
      </c>
      <c r="O3911" s="181">
        <v>630</v>
      </c>
      <c r="P3911" s="181">
        <v>809</v>
      </c>
      <c r="Q3911" s="181">
        <v>223</v>
      </c>
      <c r="R3911" s="181">
        <v>762</v>
      </c>
      <c r="S3911" s="226">
        <f t="shared" si="185"/>
        <v>3560</v>
      </c>
      <c r="T3911" s="181">
        <f t="shared" si="183"/>
        <v>8480.4831016436219</v>
      </c>
      <c r="U3911" s="226">
        <f t="shared" si="184"/>
        <v>556.3731848314909</v>
      </c>
    </row>
    <row r="3912" spans="1:21" x14ac:dyDescent="0.25">
      <c r="A3912" s="156" t="s">
        <v>17417</v>
      </c>
      <c r="B3912" s="156" t="s">
        <v>252</v>
      </c>
      <c r="C3912" s="223">
        <v>-0.64916312694549561</v>
      </c>
      <c r="D3912" s="221">
        <v>-1.6440713405609131</v>
      </c>
      <c r="E3912" s="221">
        <v>4.899317741394043</v>
      </c>
      <c r="F3912" s="221">
        <v>0.45850008726119995</v>
      </c>
      <c r="G3912" s="221">
        <v>26.043996810913086</v>
      </c>
      <c r="H3912" s="221">
        <v>13.319242477416992</v>
      </c>
      <c r="I3912" s="221">
        <v>6.6861562430858612E-2</v>
      </c>
      <c r="J3912" s="221">
        <v>-0.3589361310005188</v>
      </c>
      <c r="K3912" s="180">
        <v>1272.4676513671875</v>
      </c>
      <c r="L3912" s="181">
        <v>341.29751586914062</v>
      </c>
      <c r="M3912" s="181">
        <v>314.66448974609375</v>
      </c>
      <c r="N3912" s="181">
        <v>401.46847534179687</v>
      </c>
      <c r="O3912" s="181">
        <v>1548.6622314453125</v>
      </c>
      <c r="P3912" s="181">
        <v>1187.636474609375</v>
      </c>
      <c r="Q3912" s="181">
        <v>337.35189819335937</v>
      </c>
      <c r="R3912" s="181">
        <v>807.8690185546875</v>
      </c>
      <c r="S3912" s="226">
        <f t="shared" si="185"/>
        <v>6211.4177551269531</v>
      </c>
      <c r="T3912" s="181">
        <f t="shared" si="183"/>
        <v>56222.912996650208</v>
      </c>
      <c r="U3912" s="226">
        <f t="shared" si="184"/>
        <v>3688.5777366135512</v>
      </c>
    </row>
    <row r="3913" spans="1:21" x14ac:dyDescent="0.25">
      <c r="A3913" s="156" t="s">
        <v>16178</v>
      </c>
      <c r="B3913" s="156" t="s">
        <v>252</v>
      </c>
      <c r="C3913" s="223">
        <v>0.71703958511352539</v>
      </c>
      <c r="D3913" s="221">
        <v>0.73031777143478394</v>
      </c>
      <c r="E3913" s="221">
        <v>0.35491737723350525</v>
      </c>
      <c r="F3913" s="221">
        <v>3.7054777145385742</v>
      </c>
      <c r="G3913" s="221">
        <v>25.954282760620117</v>
      </c>
      <c r="H3913" s="221">
        <v>2.3198411464691162</v>
      </c>
      <c r="I3913" s="221">
        <v>-0.1317838579416275</v>
      </c>
      <c r="J3913" s="221">
        <v>-0.55758154392242432</v>
      </c>
      <c r="K3913" s="180">
        <v>540.1705322265625</v>
      </c>
      <c r="L3913" s="181">
        <v>133.05670166015625</v>
      </c>
      <c r="M3913" s="181">
        <v>140.00743103027344</v>
      </c>
      <c r="N3913" s="181">
        <v>195.61322021484375</v>
      </c>
      <c r="O3913" s="181">
        <v>605.7059326171875</v>
      </c>
      <c r="P3913" s="181">
        <v>503.43096923828125</v>
      </c>
      <c r="Q3913" s="181">
        <v>115.18341827392578</v>
      </c>
      <c r="R3913" s="181">
        <v>322.712158203125</v>
      </c>
      <c r="S3913" s="226">
        <f t="shared" si="185"/>
        <v>2555.8803634643555</v>
      </c>
      <c r="T3913" s="181">
        <f t="shared" si="183"/>
        <v>17952.454089671806</v>
      </c>
      <c r="U3913" s="226">
        <f t="shared" si="184"/>
        <v>1177.7942291372503</v>
      </c>
    </row>
    <row r="3914" spans="1:21" x14ac:dyDescent="0.25">
      <c r="A3914" s="156" t="s">
        <v>17317</v>
      </c>
      <c r="B3914" s="156" t="s">
        <v>252</v>
      </c>
      <c r="C3914" s="223">
        <v>-1.1596057415008545</v>
      </c>
      <c r="D3914" s="221">
        <v>-0.19209641218185425</v>
      </c>
      <c r="E3914" s="221">
        <v>-0.56749677658081055</v>
      </c>
      <c r="F3914" s="221">
        <v>2.7830636501312256</v>
      </c>
      <c r="G3914" s="221">
        <v>8.6459808349609375</v>
      </c>
      <c r="H3914" s="221">
        <v>1.3974272012710571</v>
      </c>
      <c r="I3914" s="221">
        <v>-1.0541979074478149</v>
      </c>
      <c r="J3914" s="221">
        <v>-1.4799956083297729</v>
      </c>
      <c r="K3914" s="180">
        <v>769.73291015625</v>
      </c>
      <c r="L3914" s="181">
        <v>228.92684936523437</v>
      </c>
      <c r="M3914" s="181">
        <v>211.15135192871094</v>
      </c>
      <c r="N3914" s="181">
        <v>262.3232421875</v>
      </c>
      <c r="O3914" s="181">
        <v>939.94671630859375</v>
      </c>
      <c r="P3914" s="181">
        <v>876.92449951171875</v>
      </c>
      <c r="Q3914" s="181">
        <v>236.46797180175781</v>
      </c>
      <c r="R3914" s="181">
        <v>703.478759765625</v>
      </c>
      <c r="S3914" s="226">
        <f t="shared" si="185"/>
        <v>4228.9523010253906</v>
      </c>
      <c r="T3914" s="181">
        <f t="shared" si="183"/>
        <v>7735.4417679808794</v>
      </c>
      <c r="U3914" s="226">
        <f t="shared" si="184"/>
        <v>507.49377375634805</v>
      </c>
    </row>
    <row r="3915" spans="1:21" x14ac:dyDescent="0.25">
      <c r="A3915" s="156" t="s">
        <v>17318</v>
      </c>
      <c r="B3915" s="156" t="s">
        <v>252</v>
      </c>
      <c r="C3915" s="223">
        <v>-1.5317153930664063</v>
      </c>
      <c r="D3915" s="221">
        <v>-52.985694885253906</v>
      </c>
      <c r="E3915" s="221">
        <v>-0.93960636854171753</v>
      </c>
      <c r="F3915" s="221">
        <v>2.4109539985656738</v>
      </c>
      <c r="G3915" s="221">
        <v>6.5797944068908691</v>
      </c>
      <c r="H3915" s="221">
        <v>1.0253175497055054</v>
      </c>
      <c r="I3915" s="221">
        <v>-1.4263075590133667</v>
      </c>
      <c r="J3915" s="221">
        <v>-1.8521052598953247</v>
      </c>
      <c r="K3915" s="180">
        <v>62.033802032470703</v>
      </c>
      <c r="L3915" s="181">
        <v>24.618309020996094</v>
      </c>
      <c r="M3915" s="181">
        <v>13.556338310241699</v>
      </c>
      <c r="N3915" s="181">
        <v>9.001408576965332</v>
      </c>
      <c r="O3915" s="181">
        <v>60.623943328857422</v>
      </c>
      <c r="P3915" s="181">
        <v>94.677467346191406</v>
      </c>
      <c r="Q3915" s="181">
        <v>29.064788818359375</v>
      </c>
      <c r="R3915" s="181">
        <v>75.264785766601563</v>
      </c>
      <c r="S3915" s="226">
        <f t="shared" si="185"/>
        <v>368.84084320068359</v>
      </c>
      <c r="T3915" s="181">
        <f t="shared" si="183"/>
        <v>-1075.3580611753791</v>
      </c>
      <c r="U3915" s="226">
        <f t="shared" si="184"/>
        <v>-70.550271978539172</v>
      </c>
    </row>
    <row r="3916" spans="1:21" x14ac:dyDescent="0.25">
      <c r="A3916" s="156" t="s">
        <v>17395</v>
      </c>
      <c r="B3916" s="156" t="s">
        <v>252</v>
      </c>
      <c r="C3916" s="223">
        <v>-1.2780407667160034</v>
      </c>
      <c r="D3916" s="221">
        <v>1.3334953784942627</v>
      </c>
      <c r="E3916" s="221">
        <v>-2.4667508602142334</v>
      </c>
      <c r="F3916" s="221">
        <v>16.052400588989258</v>
      </c>
      <c r="G3916" s="221">
        <v>11.387877464294434</v>
      </c>
      <c r="H3916" s="221">
        <v>3.9040803909301758</v>
      </c>
      <c r="I3916" s="221">
        <v>-0.60020947456359863</v>
      </c>
      <c r="J3916" s="221">
        <v>-1.0260071754455566</v>
      </c>
      <c r="K3916" s="180">
        <v>2182.462158203125</v>
      </c>
      <c r="L3916" s="181">
        <v>711.88885498046875</v>
      </c>
      <c r="M3916" s="181">
        <v>583.4501953125</v>
      </c>
      <c r="N3916" s="181">
        <v>555.572021484375</v>
      </c>
      <c r="O3916" s="181">
        <v>2424.40478515625</v>
      </c>
      <c r="P3916" s="181">
        <v>2474.187255859375</v>
      </c>
      <c r="Q3916" s="181">
        <v>700.93670654296875</v>
      </c>
      <c r="R3916" s="181">
        <v>1814.072021484375</v>
      </c>
      <c r="S3916" s="226">
        <f t="shared" si="185"/>
        <v>11446.973999023438</v>
      </c>
      <c r="T3916" s="181">
        <f t="shared" si="183"/>
        <v>40625.35406498579</v>
      </c>
      <c r="U3916" s="226">
        <f t="shared" si="184"/>
        <v>2665.2794840971251</v>
      </c>
    </row>
    <row r="3917" spans="1:21" x14ac:dyDescent="0.25">
      <c r="A3917" s="156" t="s">
        <v>17418</v>
      </c>
      <c r="B3917" s="156" t="s">
        <v>252</v>
      </c>
      <c r="C3917" s="223">
        <v>5.0062961578369141</v>
      </c>
      <c r="D3917" s="221">
        <v>151.23912048339844</v>
      </c>
      <c r="E3917" s="221">
        <v>36.308708190917969</v>
      </c>
      <c r="F3917" s="221">
        <v>40.754371643066406</v>
      </c>
      <c r="G3917" s="221">
        <v>155.07240295410156</v>
      </c>
      <c r="H3917" s="221">
        <v>24.102378845214844</v>
      </c>
      <c r="I3917" s="221">
        <v>5.1117038726806641</v>
      </c>
      <c r="J3917" s="221">
        <v>4.6859064102172852</v>
      </c>
      <c r="K3917" s="180">
        <v>126</v>
      </c>
      <c r="L3917" s="181">
        <v>40</v>
      </c>
      <c r="M3917" s="181">
        <v>112</v>
      </c>
      <c r="N3917" s="181">
        <v>234</v>
      </c>
      <c r="O3917" s="181">
        <v>319</v>
      </c>
      <c r="P3917" s="181">
        <v>156</v>
      </c>
      <c r="Q3917" s="181">
        <v>32</v>
      </c>
      <c r="R3917" s="181">
        <v>68</v>
      </c>
      <c r="S3917" s="226">
        <f t="shared" si="185"/>
        <v>1087</v>
      </c>
      <c r="T3917" s="181">
        <f t="shared" si="183"/>
        <v>73993.740219116211</v>
      </c>
      <c r="U3917" s="226">
        <f t="shared" si="184"/>
        <v>4854.4560975924569</v>
      </c>
    </row>
    <row r="3918" spans="1:21" x14ac:dyDescent="0.25">
      <c r="A3918" s="156" t="s">
        <v>17419</v>
      </c>
      <c r="B3918" s="156" t="s">
        <v>252</v>
      </c>
      <c r="C3918" s="223">
        <v>4.2884774208068848</v>
      </c>
      <c r="D3918" s="221">
        <v>5.2559866905212402</v>
      </c>
      <c r="E3918" s="221">
        <v>10.280734062194824</v>
      </c>
      <c r="F3918" s="221">
        <v>51.049293518066406</v>
      </c>
      <c r="G3918" s="221">
        <v>36.839950561523438</v>
      </c>
      <c r="H3918" s="221">
        <v>42.552730560302734</v>
      </c>
      <c r="I3918" s="221">
        <v>4.3938851356506348</v>
      </c>
      <c r="J3918" s="221">
        <v>3.9680869579315186</v>
      </c>
      <c r="K3918" s="180">
        <v>484</v>
      </c>
      <c r="L3918" s="181">
        <v>113</v>
      </c>
      <c r="M3918" s="181">
        <v>244</v>
      </c>
      <c r="N3918" s="181">
        <v>505</v>
      </c>
      <c r="O3918" s="181">
        <v>1105</v>
      </c>
      <c r="P3918" s="181">
        <v>419</v>
      </c>
      <c r="Q3918" s="181">
        <v>71</v>
      </c>
      <c r="R3918" s="181">
        <v>267</v>
      </c>
      <c r="S3918" s="226">
        <f t="shared" si="185"/>
        <v>3208</v>
      </c>
      <c r="T3918" s="181">
        <f t="shared" si="183"/>
        <v>90867.126443147659</v>
      </c>
      <c r="U3918" s="226">
        <f t="shared" si="184"/>
        <v>5961.456668177485</v>
      </c>
    </row>
    <row r="3919" spans="1:21" x14ac:dyDescent="0.25">
      <c r="A3919" s="156" t="s">
        <v>17420</v>
      </c>
      <c r="B3919" s="156" t="s">
        <v>252</v>
      </c>
      <c r="C3919" s="223">
        <v>-1.30708909034729</v>
      </c>
      <c r="D3919" s="221">
        <v>-0.33957976102828979</v>
      </c>
      <c r="E3919" s="221">
        <v>-0.71498018503189087</v>
      </c>
      <c r="F3919" s="221">
        <v>2.6355800628662109</v>
      </c>
      <c r="G3919" s="221">
        <v>13.918076515197754</v>
      </c>
      <c r="H3919" s="221">
        <v>1.8750861883163452</v>
      </c>
      <c r="I3919" s="221">
        <v>-1.20168137550354</v>
      </c>
      <c r="J3919" s="221">
        <v>-1.6274789571762085</v>
      </c>
      <c r="K3919" s="180">
        <v>738</v>
      </c>
      <c r="L3919" s="181">
        <v>254</v>
      </c>
      <c r="M3919" s="181">
        <v>169</v>
      </c>
      <c r="N3919" s="181">
        <v>131</v>
      </c>
      <c r="O3919" s="181">
        <v>632</v>
      </c>
      <c r="P3919" s="181">
        <v>874</v>
      </c>
      <c r="Q3919" s="181">
        <v>272</v>
      </c>
      <c r="R3919" s="181">
        <v>816</v>
      </c>
      <c r="S3919" s="226">
        <f t="shared" si="185"/>
        <v>3886</v>
      </c>
      <c r="T3919" s="181">
        <f t="shared" si="183"/>
        <v>7953.7138519883156</v>
      </c>
      <c r="U3919" s="226">
        <f t="shared" si="184"/>
        <v>521.81379928832359</v>
      </c>
    </row>
    <row r="3920" spans="1:21" x14ac:dyDescent="0.25">
      <c r="A3920" s="156" t="s">
        <v>17421</v>
      </c>
      <c r="B3920" s="156" t="s">
        <v>252</v>
      </c>
      <c r="C3920" s="223">
        <v>6.6266846843063831E-3</v>
      </c>
      <c r="D3920" s="221">
        <v>0.97413605451583862</v>
      </c>
      <c r="E3920" s="221">
        <v>4.9962601661682129</v>
      </c>
      <c r="F3920" s="221">
        <v>2.0828964710235596</v>
      </c>
      <c r="G3920" s="221">
        <v>11.647702217102051</v>
      </c>
      <c r="H3920" s="221">
        <v>2.56365966796875</v>
      </c>
      <c r="I3920" s="221">
        <v>0.11203446984291077</v>
      </c>
      <c r="J3920" s="221">
        <v>-0.31376320123672485</v>
      </c>
      <c r="K3920" s="180">
        <v>1261</v>
      </c>
      <c r="L3920" s="181">
        <v>357</v>
      </c>
      <c r="M3920" s="181">
        <v>429</v>
      </c>
      <c r="N3920" s="181">
        <v>698</v>
      </c>
      <c r="O3920" s="181">
        <v>1693</v>
      </c>
      <c r="P3920" s="181">
        <v>1390</v>
      </c>
      <c r="Q3920" s="181">
        <v>443</v>
      </c>
      <c r="R3920" s="181">
        <v>1335</v>
      </c>
      <c r="S3920" s="226">
        <f t="shared" si="185"/>
        <v>7606</v>
      </c>
      <c r="T3920" s="181">
        <f t="shared" si="183"/>
        <v>26867.184357429389</v>
      </c>
      <c r="U3920" s="226">
        <f t="shared" si="184"/>
        <v>1762.6567672189171</v>
      </c>
    </row>
    <row r="3921" spans="1:21" x14ac:dyDescent="0.25">
      <c r="A3921" s="156" t="s">
        <v>17422</v>
      </c>
      <c r="B3921" s="156" t="s">
        <v>252</v>
      </c>
      <c r="C3921" s="223">
        <v>3.456247091293335</v>
      </c>
      <c r="D3921" s="221">
        <v>13.268367767333984</v>
      </c>
      <c r="E3921" s="221">
        <v>7.1718273162841797</v>
      </c>
      <c r="F3921" s="221">
        <v>13.816259384155273</v>
      </c>
      <c r="G3921" s="221">
        <v>32.120803833007812</v>
      </c>
      <c r="H3921" s="221">
        <v>23.836095809936523</v>
      </c>
      <c r="I3921" s="221">
        <v>8.8483209609985352</v>
      </c>
      <c r="J3921" s="221">
        <v>10.376343727111816</v>
      </c>
      <c r="K3921" s="180">
        <v>1529</v>
      </c>
      <c r="L3921" s="181">
        <v>352</v>
      </c>
      <c r="M3921" s="181">
        <v>595</v>
      </c>
      <c r="N3921" s="181">
        <v>1016</v>
      </c>
      <c r="O3921" s="181">
        <v>2324</v>
      </c>
      <c r="P3921" s="181">
        <v>1156</v>
      </c>
      <c r="Q3921" s="181">
        <v>231</v>
      </c>
      <c r="R3921" s="181">
        <v>616</v>
      </c>
      <c r="S3921" s="226">
        <f t="shared" si="185"/>
        <v>7819</v>
      </c>
      <c r="T3921" s="181">
        <f t="shared" si="183"/>
        <v>138898.68878626823</v>
      </c>
      <c r="U3921" s="226">
        <f t="shared" si="184"/>
        <v>9112.6301323513562</v>
      </c>
    </row>
    <row r="3922" spans="1:21" x14ac:dyDescent="0.25">
      <c r="A3922" s="156" t="s">
        <v>17423</v>
      </c>
      <c r="B3922" s="156" t="s">
        <v>252</v>
      </c>
      <c r="C3922" s="223">
        <v>0.99308770895004272</v>
      </c>
      <c r="D3922" s="221">
        <v>1.960597038269043</v>
      </c>
      <c r="E3922" s="221">
        <v>17.538131713867188</v>
      </c>
      <c r="F3922" s="221">
        <v>23.967369079589844</v>
      </c>
      <c r="G3922" s="221">
        <v>16.822532653808594</v>
      </c>
      <c r="H3922" s="221">
        <v>3.502669095993042</v>
      </c>
      <c r="I3922" s="221">
        <v>1.0984956026077271</v>
      </c>
      <c r="J3922" s="221">
        <v>0.67269778251647949</v>
      </c>
      <c r="K3922" s="180">
        <v>1188</v>
      </c>
      <c r="L3922" s="181">
        <v>316</v>
      </c>
      <c r="M3922" s="181">
        <v>319</v>
      </c>
      <c r="N3922" s="181">
        <v>453</v>
      </c>
      <c r="O3922" s="181">
        <v>1276</v>
      </c>
      <c r="P3922" s="181">
        <v>692</v>
      </c>
      <c r="Q3922" s="181">
        <v>149</v>
      </c>
      <c r="R3922" s="181">
        <v>591</v>
      </c>
      <c r="S3922" s="226">
        <f t="shared" si="185"/>
        <v>4984</v>
      </c>
      <c r="T3922" s="181">
        <f t="shared" si="183"/>
        <v>42701.857987046242</v>
      </c>
      <c r="U3922" s="226">
        <f t="shared" si="184"/>
        <v>2801.511239597934</v>
      </c>
    </row>
    <row r="3923" spans="1:21" x14ac:dyDescent="0.25">
      <c r="A3923" s="156" t="s">
        <v>17424</v>
      </c>
      <c r="B3923" s="156" t="s">
        <v>252</v>
      </c>
      <c r="C3923" s="223">
        <v>2.1320006847381592</v>
      </c>
      <c r="D3923" s="221">
        <v>3.5901584625244141</v>
      </c>
      <c r="E3923" s="221">
        <v>2.0595955848693848</v>
      </c>
      <c r="F3923" s="221">
        <v>6.6255450248718262</v>
      </c>
      <c r="G3923" s="221">
        <v>18.925546646118164</v>
      </c>
      <c r="H3923" s="221">
        <v>14.001848220825195</v>
      </c>
      <c r="I3923" s="221">
        <v>6.8783841133117676</v>
      </c>
      <c r="J3923" s="221">
        <v>1.1470963954925537</v>
      </c>
      <c r="K3923" s="180">
        <v>2296</v>
      </c>
      <c r="L3923" s="181">
        <v>589</v>
      </c>
      <c r="M3923" s="181">
        <v>762</v>
      </c>
      <c r="N3923" s="181">
        <v>1179</v>
      </c>
      <c r="O3923" s="181">
        <v>2990</v>
      </c>
      <c r="P3923" s="181">
        <v>1745</v>
      </c>
      <c r="Q3923" s="181">
        <v>407</v>
      </c>
      <c r="R3923" s="181">
        <v>923</v>
      </c>
      <c r="S3923" s="226">
        <f t="shared" si="185"/>
        <v>10891</v>
      </c>
      <c r="T3923" s="181">
        <f t="shared" si="183"/>
        <v>101269.48825097084</v>
      </c>
      <c r="U3923" s="226">
        <f t="shared" si="184"/>
        <v>6643.9172189999181</v>
      </c>
    </row>
    <row r="3924" spans="1:21" x14ac:dyDescent="0.25">
      <c r="A3924" s="156" t="s">
        <v>17408</v>
      </c>
      <c r="B3924" s="156" t="s">
        <v>252</v>
      </c>
      <c r="C3924" s="223">
        <v>-1.2968457937240601</v>
      </c>
      <c r="D3924" s="221">
        <v>-0.32933631539344788</v>
      </c>
      <c r="E3924" s="221">
        <v>-0.70473664999008179</v>
      </c>
      <c r="F3924" s="221">
        <v>2.6458234786987305</v>
      </c>
      <c r="G3924" s="221">
        <v>6.814664363861084</v>
      </c>
      <c r="H3924" s="221">
        <v>1.2601871490478516</v>
      </c>
      <c r="I3924" s="221">
        <v>-1.1914380788803101</v>
      </c>
      <c r="J3924" s="221">
        <v>-1.6172356605529785</v>
      </c>
      <c r="K3924" s="180">
        <v>3.704155445098877</v>
      </c>
      <c r="L3924" s="181">
        <v>1.3254725933074951</v>
      </c>
      <c r="M3924" s="181">
        <v>1.4257841110229492</v>
      </c>
      <c r="N3924" s="181">
        <v>1.4367806911468506</v>
      </c>
      <c r="O3924" s="181">
        <v>4.3123412132263184</v>
      </c>
      <c r="P3924" s="181">
        <v>4.0767741203308105</v>
      </c>
      <c r="Q3924" s="181">
        <v>1.2647212743759155</v>
      </c>
      <c r="R3924" s="181">
        <v>3.453970193862915</v>
      </c>
      <c r="S3924" s="226">
        <f t="shared" si="185"/>
        <v>20.999999642372131</v>
      </c>
      <c r="T3924" s="181">
        <f t="shared" si="183"/>
        <v>24.988356593185408</v>
      </c>
      <c r="U3924" s="226">
        <f t="shared" si="184"/>
        <v>1.6393938145765548</v>
      </c>
    </row>
    <row r="3925" spans="1:21" x14ac:dyDescent="0.25">
      <c r="A3925" s="156" t="s">
        <v>17351</v>
      </c>
      <c r="B3925" s="156" t="s">
        <v>252</v>
      </c>
      <c r="C3925" s="223">
        <v>-0.97120797634124756</v>
      </c>
      <c r="D3925" s="221">
        <v>-3.6985855549573898E-3</v>
      </c>
      <c r="E3925" s="221">
        <v>10.540340423583984</v>
      </c>
      <c r="F3925" s="221">
        <v>7.9679551124572754</v>
      </c>
      <c r="G3925" s="221">
        <v>14.662676811218262</v>
      </c>
      <c r="H3925" s="221">
        <v>6.159210205078125</v>
      </c>
      <c r="I3925" s="221">
        <v>-0.86580020189285278</v>
      </c>
      <c r="J3925" s="221">
        <v>-1.291597843170166</v>
      </c>
      <c r="K3925" s="180">
        <v>1231.9609375</v>
      </c>
      <c r="L3925" s="181">
        <v>400.7979736328125</v>
      </c>
      <c r="M3925" s="181">
        <v>365.97454833984375</v>
      </c>
      <c r="N3925" s="181">
        <v>347.57723999023437</v>
      </c>
      <c r="O3925" s="181">
        <v>1348.9151611328125</v>
      </c>
      <c r="P3925" s="181">
        <v>1427.103515625</v>
      </c>
      <c r="Q3925" s="181">
        <v>421.1663818359375</v>
      </c>
      <c r="R3925" s="181">
        <v>924.4635009765625</v>
      </c>
      <c r="S3925" s="226">
        <f t="shared" si="185"/>
        <v>6467.9592590332031</v>
      </c>
      <c r="T3925" s="181">
        <f t="shared" si="183"/>
        <v>32438.860085795044</v>
      </c>
      <c r="U3925" s="226">
        <f t="shared" si="184"/>
        <v>2128.193840129105</v>
      </c>
    </row>
    <row r="3926" spans="1:21" x14ac:dyDescent="0.25">
      <c r="A3926" s="156" t="s">
        <v>17353</v>
      </c>
      <c r="B3926" s="156" t="s">
        <v>252</v>
      </c>
      <c r="C3926" s="223">
        <v>-1.0812666416168213</v>
      </c>
      <c r="D3926" s="221">
        <v>-0.11375720798969269</v>
      </c>
      <c r="E3926" s="221">
        <v>-0.48915755748748779</v>
      </c>
      <c r="F3926" s="221">
        <v>2.8614027500152588</v>
      </c>
      <c r="G3926" s="221">
        <v>7.030242919921875</v>
      </c>
      <c r="H3926" s="221">
        <v>1.4757663011550903</v>
      </c>
      <c r="I3926" s="221">
        <v>-0.97585886716842651</v>
      </c>
      <c r="J3926" s="221">
        <v>-1.4016565084457397</v>
      </c>
      <c r="K3926" s="180">
        <v>37.537010192871094</v>
      </c>
      <c r="L3926" s="181">
        <v>15.233853340148926</v>
      </c>
      <c r="M3926" s="181">
        <v>12.27171516418457</v>
      </c>
      <c r="N3926" s="181">
        <v>13.615878105163574</v>
      </c>
      <c r="O3926" s="181">
        <v>44.083583831787109</v>
      </c>
      <c r="P3926" s="181">
        <v>41.544609069824219</v>
      </c>
      <c r="Q3926" s="181">
        <v>10.877767562866211</v>
      </c>
      <c r="R3926" s="181">
        <v>26.908161163330078</v>
      </c>
      <c r="S3926" s="226">
        <f t="shared" si="185"/>
        <v>202.07257843017578</v>
      </c>
      <c r="T3926" s="181">
        <f t="shared" si="183"/>
        <v>313.53450328961492</v>
      </c>
      <c r="U3926" s="226">
        <f t="shared" si="184"/>
        <v>20.569841135110991</v>
      </c>
    </row>
    <row r="3927" spans="1:21" x14ac:dyDescent="0.25">
      <c r="A3927" s="156" t="s">
        <v>17425</v>
      </c>
      <c r="B3927" s="156" t="s">
        <v>252</v>
      </c>
      <c r="C3927" s="223">
        <v>1.3500045537948608</v>
      </c>
      <c r="D3927" s="221">
        <v>2.3175137042999268</v>
      </c>
      <c r="E3927" s="221">
        <v>1.9421133995056152</v>
      </c>
      <c r="F3927" s="221">
        <v>7.5843095779418945</v>
      </c>
      <c r="G3927" s="221">
        <v>13.086212158203125</v>
      </c>
      <c r="H3927" s="221">
        <v>5.5291862487792969</v>
      </c>
      <c r="I3927" s="221">
        <v>1.4554122686386108</v>
      </c>
      <c r="J3927" s="221">
        <v>1.0296145677566528</v>
      </c>
      <c r="K3927" s="180">
        <v>744</v>
      </c>
      <c r="L3927" s="181">
        <v>188</v>
      </c>
      <c r="M3927" s="181">
        <v>280</v>
      </c>
      <c r="N3927" s="181">
        <v>503</v>
      </c>
      <c r="O3927" s="181">
        <v>1285</v>
      </c>
      <c r="P3927" s="181">
        <v>702</v>
      </c>
      <c r="Q3927" s="181">
        <v>151</v>
      </c>
      <c r="R3927" s="181">
        <v>295</v>
      </c>
      <c r="S3927" s="226">
        <f t="shared" si="185"/>
        <v>4148</v>
      </c>
      <c r="T3927" s="181">
        <f t="shared" si="183"/>
        <v>27019.570353984833</v>
      </c>
      <c r="U3927" s="226">
        <f t="shared" si="184"/>
        <v>1772.6542498164404</v>
      </c>
    </row>
    <row r="3928" spans="1:21" x14ac:dyDescent="0.25">
      <c r="A3928" s="156" t="s">
        <v>17426</v>
      </c>
      <c r="B3928" s="156" t="s">
        <v>252</v>
      </c>
      <c r="C3928" s="223">
        <v>1.3593714237213135</v>
      </c>
      <c r="D3928" s="221">
        <v>2.326880931854248</v>
      </c>
      <c r="E3928" s="221">
        <v>6.1724681854248047</v>
      </c>
      <c r="F3928" s="221">
        <v>5.3020405769348145</v>
      </c>
      <c r="G3928" s="221">
        <v>16.094112396240234</v>
      </c>
      <c r="H3928" s="221">
        <v>9.6680545806884766</v>
      </c>
      <c r="I3928" s="221">
        <v>1.464779257774353</v>
      </c>
      <c r="J3928" s="221">
        <v>1.038981556892395</v>
      </c>
      <c r="K3928" s="180">
        <v>1294</v>
      </c>
      <c r="L3928" s="181">
        <v>386</v>
      </c>
      <c r="M3928" s="181">
        <v>381</v>
      </c>
      <c r="N3928" s="181">
        <v>683</v>
      </c>
      <c r="O3928" s="181">
        <v>1939</v>
      </c>
      <c r="P3928" s="181">
        <v>1116</v>
      </c>
      <c r="Q3928" s="181">
        <v>251</v>
      </c>
      <c r="R3928" s="181">
        <v>709</v>
      </c>
      <c r="S3928" s="226">
        <f t="shared" si="185"/>
        <v>6759</v>
      </c>
      <c r="T3928" s="181">
        <f t="shared" si="183"/>
        <v>51730.537120580673</v>
      </c>
      <c r="U3928" s="226">
        <f t="shared" si="184"/>
        <v>3393.8495420435338</v>
      </c>
    </row>
    <row r="3929" spans="1:21" x14ac:dyDescent="0.25">
      <c r="A3929" s="156" t="s">
        <v>17427</v>
      </c>
      <c r="B3929" s="156" t="s">
        <v>252</v>
      </c>
      <c r="C3929" s="223">
        <v>1.2153726816177368</v>
      </c>
      <c r="D3929" s="221">
        <v>2.1828820705413818</v>
      </c>
      <c r="E3929" s="221">
        <v>-2.5726568698883057</v>
      </c>
      <c r="F3929" s="221">
        <v>10.637742042541504</v>
      </c>
      <c r="G3929" s="221">
        <v>24.813804626464844</v>
      </c>
      <c r="H3929" s="221">
        <v>14.779982566833496</v>
      </c>
      <c r="I3929" s="221">
        <v>1.3207803964614868</v>
      </c>
      <c r="J3929" s="221">
        <v>0.89498275518417358</v>
      </c>
      <c r="K3929" s="180">
        <v>1143</v>
      </c>
      <c r="L3929" s="181">
        <v>443</v>
      </c>
      <c r="M3929" s="181">
        <v>392</v>
      </c>
      <c r="N3929" s="181">
        <v>405</v>
      </c>
      <c r="O3929" s="181">
        <v>1136</v>
      </c>
      <c r="P3929" s="181">
        <v>946</v>
      </c>
      <c r="Q3929" s="181">
        <v>211</v>
      </c>
      <c r="R3929" s="181">
        <v>494</v>
      </c>
      <c r="S3929" s="226">
        <f t="shared" si="185"/>
        <v>5170</v>
      </c>
      <c r="T3929" s="181">
        <f t="shared" si="183"/>
        <v>48547.143475174904</v>
      </c>
      <c r="U3929" s="226">
        <f t="shared" si="184"/>
        <v>3184.9988386297782</v>
      </c>
    </row>
    <row r="3930" spans="1:21" x14ac:dyDescent="0.25">
      <c r="A3930" s="156" t="s">
        <v>17428</v>
      </c>
      <c r="B3930" s="156" t="s">
        <v>252</v>
      </c>
      <c r="C3930" s="223">
        <v>2.4921388626098633</v>
      </c>
      <c r="D3930" s="221">
        <v>1.2109823226928711</v>
      </c>
      <c r="E3930" s="221">
        <v>19.664407730102539</v>
      </c>
      <c r="F3930" s="221">
        <v>6.0379385948181152</v>
      </c>
      <c r="G3930" s="221">
        <v>9.5548372268676758</v>
      </c>
      <c r="H3930" s="221">
        <v>9.1190824508666992</v>
      </c>
      <c r="I3930" s="221">
        <v>0.34888088703155518</v>
      </c>
      <c r="J3930" s="221">
        <v>-7.6916813850402832E-2</v>
      </c>
      <c r="K3930" s="180">
        <v>1004</v>
      </c>
      <c r="L3930" s="181">
        <v>324</v>
      </c>
      <c r="M3930" s="181">
        <v>342</v>
      </c>
      <c r="N3930" s="181">
        <v>367</v>
      </c>
      <c r="O3930" s="181">
        <v>1263</v>
      </c>
      <c r="P3930" s="181">
        <v>1155</v>
      </c>
      <c r="Q3930" s="181">
        <v>309</v>
      </c>
      <c r="R3930" s="181">
        <v>774</v>
      </c>
      <c r="S3930" s="226">
        <f t="shared" si="185"/>
        <v>5538</v>
      </c>
      <c r="T3930" s="181">
        <f t="shared" si="183"/>
        <v>34484.18682706356</v>
      </c>
      <c r="U3930" s="226">
        <f t="shared" si="184"/>
        <v>2262.3801759099078</v>
      </c>
    </row>
    <row r="3931" spans="1:21" x14ac:dyDescent="0.25">
      <c r="A3931" s="156" t="s">
        <v>17394</v>
      </c>
      <c r="B3931" s="156" t="s">
        <v>252</v>
      </c>
      <c r="C3931" s="223">
        <v>-1.1682529449462891</v>
      </c>
      <c r="D3931" s="221">
        <v>-0.20074343681335449</v>
      </c>
      <c r="E3931" s="221">
        <v>6.7013788223266602</v>
      </c>
      <c r="F3931" s="221">
        <v>8.1521787643432617</v>
      </c>
      <c r="G3931" s="221">
        <v>23.191465377807617</v>
      </c>
      <c r="H3931" s="221">
        <v>7.0432333946228027</v>
      </c>
      <c r="I3931" s="221">
        <v>0.40135273337364197</v>
      </c>
      <c r="J3931" s="221">
        <v>-0.30431818962097168</v>
      </c>
      <c r="K3931" s="180">
        <v>1496.6478271484375</v>
      </c>
      <c r="L3931" s="181">
        <v>561.96710205078125</v>
      </c>
      <c r="M3931" s="181">
        <v>459.61572265625</v>
      </c>
      <c r="N3931" s="181">
        <v>473.13381958007812</v>
      </c>
      <c r="O3931" s="181">
        <v>1751.560791015625</v>
      </c>
      <c r="P3931" s="181">
        <v>1600.930419921875</v>
      </c>
      <c r="Q3931" s="181">
        <v>337.95272827148437</v>
      </c>
      <c r="R3931" s="181">
        <v>1083.3798828125</v>
      </c>
      <c r="S3931" s="226">
        <f t="shared" si="185"/>
        <v>7765.1882934570312</v>
      </c>
      <c r="T3931" s="181">
        <f t="shared" si="183"/>
        <v>56778.790192493951</v>
      </c>
      <c r="U3931" s="226">
        <f t="shared" si="184"/>
        <v>3725.0467870343746</v>
      </c>
    </row>
    <row r="3932" spans="1:21" x14ac:dyDescent="0.25">
      <c r="A3932" s="156" t="s">
        <v>17412</v>
      </c>
      <c r="B3932" s="156" t="s">
        <v>252</v>
      </c>
      <c r="C3932" s="223">
        <v>-0.27704563736915588</v>
      </c>
      <c r="D3932" s="221">
        <v>10.662108421325684</v>
      </c>
      <c r="E3932" s="221">
        <v>0.31506335735321045</v>
      </c>
      <c r="F3932" s="221">
        <v>6.1289315223693848</v>
      </c>
      <c r="G3932" s="221">
        <v>14.358357429504395</v>
      </c>
      <c r="H3932" s="221">
        <v>3.8451995849609375</v>
      </c>
      <c r="I3932" s="221">
        <v>-0.17163784801959991</v>
      </c>
      <c r="J3932" s="221">
        <v>-0.59743553400039673</v>
      </c>
      <c r="K3932" s="180">
        <v>1267.8721923828125</v>
      </c>
      <c r="L3932" s="181">
        <v>450.74835205078125</v>
      </c>
      <c r="M3932" s="181">
        <v>345.85244750976562</v>
      </c>
      <c r="N3932" s="181">
        <v>364.09521484375</v>
      </c>
      <c r="O3932" s="181">
        <v>1498.1871337890625</v>
      </c>
      <c r="P3932" s="181">
        <v>1218.4647216796875</v>
      </c>
      <c r="Q3932" s="181">
        <v>312.40737915039063</v>
      </c>
      <c r="R3932" s="181">
        <v>829.28570556640625</v>
      </c>
      <c r="S3932" s="226">
        <f t="shared" si="185"/>
        <v>6286.9131469726562</v>
      </c>
      <c r="T3932" s="181">
        <f t="shared" si="183"/>
        <v>32442.830140032525</v>
      </c>
      <c r="U3932" s="226">
        <f t="shared" si="184"/>
        <v>2128.4543007294724</v>
      </c>
    </row>
    <row r="3933" spans="1:21" x14ac:dyDescent="0.25">
      <c r="A3933" s="156" t="s">
        <v>17357</v>
      </c>
      <c r="B3933" s="156" t="s">
        <v>252</v>
      </c>
      <c r="C3933" s="223">
        <v>1.1729563474655151</v>
      </c>
      <c r="D3933" s="221">
        <v>11.053506851196289</v>
      </c>
      <c r="E3933" s="221">
        <v>2.2809064388275146</v>
      </c>
      <c r="F3933" s="221">
        <v>24.996450424194336</v>
      </c>
      <c r="G3933" s="221">
        <v>27.154556274414062</v>
      </c>
      <c r="H3933" s="221">
        <v>11.03632926940918</v>
      </c>
      <c r="I3933" s="221">
        <v>4.9944577217102051</v>
      </c>
      <c r="J3933" s="221">
        <v>0.85256648063659668</v>
      </c>
      <c r="K3933" s="180">
        <v>1661.369140625</v>
      </c>
      <c r="L3933" s="181">
        <v>539.92462158203125</v>
      </c>
      <c r="M3933" s="181">
        <v>472.23013305664062</v>
      </c>
      <c r="N3933" s="181">
        <v>581.52001953125</v>
      </c>
      <c r="O3933" s="181">
        <v>1800.0205078125</v>
      </c>
      <c r="P3933" s="181">
        <v>1586.3343505859375</v>
      </c>
      <c r="Q3933" s="181">
        <v>407.79803466796875</v>
      </c>
      <c r="R3933" s="181">
        <v>1220.947265625</v>
      </c>
      <c r="S3933" s="226">
        <f t="shared" si="185"/>
        <v>8270.1440734863281</v>
      </c>
      <c r="T3933" s="181">
        <f t="shared" si="183"/>
        <v>92993.558228129812</v>
      </c>
      <c r="U3933" s="226">
        <f t="shared" si="184"/>
        <v>6100.9640064219466</v>
      </c>
    </row>
    <row r="3934" spans="1:21" x14ac:dyDescent="0.25">
      <c r="A3934" s="156" t="s">
        <v>17429</v>
      </c>
      <c r="B3934" s="156" t="s">
        <v>252</v>
      </c>
      <c r="C3934" s="223">
        <v>2.2359135150909424</v>
      </c>
      <c r="D3934" s="221">
        <v>11.027580261230469</v>
      </c>
      <c r="E3934" s="221">
        <v>17.846736907958984</v>
      </c>
      <c r="F3934" s="221">
        <v>38.37921142578125</v>
      </c>
      <c r="G3934" s="221">
        <v>68.296775817871094</v>
      </c>
      <c r="H3934" s="221">
        <v>42.489192962646484</v>
      </c>
      <c r="I3934" s="221">
        <v>11.279009819030762</v>
      </c>
      <c r="J3934" s="221">
        <v>5.4647135734558105</v>
      </c>
      <c r="K3934" s="180">
        <v>1691</v>
      </c>
      <c r="L3934" s="181">
        <v>574</v>
      </c>
      <c r="M3934" s="181">
        <v>1187</v>
      </c>
      <c r="N3934" s="181">
        <v>1130</v>
      </c>
      <c r="O3934" s="181">
        <v>2112</v>
      </c>
      <c r="P3934" s="181">
        <v>1604</v>
      </c>
      <c r="Q3934" s="181">
        <v>421</v>
      </c>
      <c r="R3934" s="181">
        <v>1216</v>
      </c>
      <c r="S3934" s="226">
        <f t="shared" si="185"/>
        <v>9935</v>
      </c>
      <c r="T3934" s="181">
        <f t="shared" si="183"/>
        <v>298452.35732340813</v>
      </c>
      <c r="U3934" s="226">
        <f t="shared" si="184"/>
        <v>19580.357224260966</v>
      </c>
    </row>
    <row r="3935" spans="1:21" x14ac:dyDescent="0.25">
      <c r="A3935" s="156" t="s">
        <v>17430</v>
      </c>
      <c r="B3935" s="156" t="s">
        <v>252</v>
      </c>
      <c r="C3935" s="223">
        <v>2.9371652603149414</v>
      </c>
      <c r="D3935" s="221">
        <v>5.3839688301086426</v>
      </c>
      <c r="E3935" s="221">
        <v>6.5724787712097168</v>
      </c>
      <c r="F3935" s="221">
        <v>25.882846832275391</v>
      </c>
      <c r="G3935" s="221">
        <v>48.010669708251953</v>
      </c>
      <c r="H3935" s="221">
        <v>26.365987777709961</v>
      </c>
      <c r="I3935" s="221">
        <v>28.37263298034668</v>
      </c>
      <c r="J3935" s="221">
        <v>3.4872450828552246</v>
      </c>
      <c r="K3935" s="180">
        <v>1530</v>
      </c>
      <c r="L3935" s="181">
        <v>828</v>
      </c>
      <c r="M3935" s="181">
        <v>2383</v>
      </c>
      <c r="N3935" s="181">
        <v>1107</v>
      </c>
      <c r="O3935" s="181">
        <v>1816</v>
      </c>
      <c r="P3935" s="181">
        <v>1500</v>
      </c>
      <c r="Q3935" s="181">
        <v>401</v>
      </c>
      <c r="R3935" s="181">
        <v>1433</v>
      </c>
      <c r="S3935" s="226">
        <f t="shared" si="185"/>
        <v>10998</v>
      </c>
      <c r="T3935" s="181">
        <f t="shared" si="183"/>
        <v>196377.32328033447</v>
      </c>
      <c r="U3935" s="226">
        <f t="shared" si="184"/>
        <v>12883.591120060983</v>
      </c>
    </row>
    <row r="3936" spans="1:21" x14ac:dyDescent="0.25">
      <c r="A3936" s="156" t="s">
        <v>17431</v>
      </c>
      <c r="B3936" s="156" t="s">
        <v>252</v>
      </c>
      <c r="C3936" s="223">
        <v>0.94993329048156738</v>
      </c>
      <c r="D3936" s="221">
        <v>2.2000093460083008</v>
      </c>
      <c r="E3936" s="221">
        <v>3.8735849857330322</v>
      </c>
      <c r="F3936" s="221">
        <v>29.081613540649414</v>
      </c>
      <c r="G3936" s="221">
        <v>42.587356567382813</v>
      </c>
      <c r="H3936" s="221">
        <v>24.160478591918945</v>
      </c>
      <c r="I3936" s="221">
        <v>2.2621397972106934</v>
      </c>
      <c r="J3936" s="221">
        <v>1.8363419771194458</v>
      </c>
      <c r="K3936" s="180">
        <v>1985</v>
      </c>
      <c r="L3936" s="181">
        <v>2161</v>
      </c>
      <c r="M3936" s="181">
        <v>4022</v>
      </c>
      <c r="N3936" s="181">
        <v>1346</v>
      </c>
      <c r="O3936" s="181">
        <v>2514</v>
      </c>
      <c r="P3936" s="181">
        <v>1588</v>
      </c>
      <c r="Q3936" s="181">
        <v>361</v>
      </c>
      <c r="R3936" s="181">
        <v>990</v>
      </c>
      <c r="S3936" s="226">
        <f t="shared" si="185"/>
        <v>14967</v>
      </c>
      <c r="T3936" s="181">
        <f t="shared" si="183"/>
        <v>209429.3138551712</v>
      </c>
      <c r="U3936" s="226">
        <f t="shared" si="184"/>
        <v>13739.884031381693</v>
      </c>
    </row>
    <row r="3937" spans="1:21" x14ac:dyDescent="0.25">
      <c r="A3937" s="156" t="s">
        <v>17342</v>
      </c>
      <c r="B3937" s="156" t="s">
        <v>252</v>
      </c>
      <c r="C3937" s="223">
        <v>0.59343844652175903</v>
      </c>
      <c r="D3937" s="221">
        <v>1.5609478950500488</v>
      </c>
      <c r="E3937" s="221">
        <v>1.1855474710464478</v>
      </c>
      <c r="F3937" s="221">
        <v>4.5361075401306152</v>
      </c>
      <c r="G3937" s="221">
        <v>8.7049484252929687</v>
      </c>
      <c r="H3937" s="221">
        <v>3.1504714488983154</v>
      </c>
      <c r="I3937" s="221">
        <v>0.69884622097015381</v>
      </c>
      <c r="J3937" s="221">
        <v>0.27304854989051819</v>
      </c>
      <c r="K3937" s="180">
        <v>49.692832946777344</v>
      </c>
      <c r="L3937" s="181">
        <v>14.039093971252441</v>
      </c>
      <c r="M3937" s="181">
        <v>9.6837310791015625</v>
      </c>
      <c r="N3937" s="181">
        <v>9.0350608825683594</v>
      </c>
      <c r="O3937" s="181">
        <v>51.847347259521484</v>
      </c>
      <c r="P3937" s="181">
        <v>45.986141204833984</v>
      </c>
      <c r="Q3937" s="181">
        <v>10.77257251739502</v>
      </c>
      <c r="R3937" s="181">
        <v>24.579998016357422</v>
      </c>
      <c r="S3937" s="226">
        <f t="shared" si="185"/>
        <v>215.63677787780762</v>
      </c>
      <c r="T3937" s="181">
        <f t="shared" si="183"/>
        <v>714.31487565792918</v>
      </c>
      <c r="U3937" s="226">
        <f t="shared" si="184"/>
        <v>46.863561613050855</v>
      </c>
    </row>
    <row r="3938" spans="1:21" x14ac:dyDescent="0.25">
      <c r="A3938" s="156" t="s">
        <v>17389</v>
      </c>
      <c r="B3938" s="156" t="s">
        <v>252</v>
      </c>
      <c r="C3938" s="223">
        <v>-0.89413940906524658</v>
      </c>
      <c r="D3938" s="221">
        <v>7.3369987308979034E-2</v>
      </c>
      <c r="E3938" s="221">
        <v>-0.30203038454055786</v>
      </c>
      <c r="F3938" s="221">
        <v>3.0485298633575439</v>
      </c>
      <c r="G3938" s="221">
        <v>7.2173705101013184</v>
      </c>
      <c r="H3938" s="221">
        <v>1.6628934144973755</v>
      </c>
      <c r="I3938" s="221">
        <v>-0.78873163461685181</v>
      </c>
      <c r="J3938" s="221">
        <v>-1.2145293951034546</v>
      </c>
      <c r="K3938" s="180">
        <v>4.2307076454162598</v>
      </c>
      <c r="L3938" s="181">
        <v>1.4129623174667358</v>
      </c>
      <c r="M3938" s="181">
        <v>1.1512268781661987</v>
      </c>
      <c r="N3938" s="181">
        <v>1.253467321395874</v>
      </c>
      <c r="O3938" s="181">
        <v>4.7010135650634766</v>
      </c>
      <c r="P3938" s="181">
        <v>5.3308143615722656</v>
      </c>
      <c r="Q3938" s="181">
        <v>1.4334104061126709</v>
      </c>
      <c r="R3938" s="181">
        <v>3.9014935493469238</v>
      </c>
      <c r="S3938" s="226">
        <f t="shared" si="185"/>
        <v>23.415096044540405</v>
      </c>
      <c r="T3938" s="181">
        <f t="shared" si="183"/>
        <v>36.71883169327598</v>
      </c>
      <c r="U3938" s="226">
        <f t="shared" si="184"/>
        <v>2.4089869748717478</v>
      </c>
    </row>
    <row r="3939" spans="1:21" x14ac:dyDescent="0.25">
      <c r="A3939" s="156" t="s">
        <v>17319</v>
      </c>
      <c r="B3939" s="156" t="s">
        <v>252</v>
      </c>
      <c r="C3939" s="223">
        <v>-2.7664046287536621</v>
      </c>
      <c r="D3939" s="221">
        <v>-1.7988953590393066</v>
      </c>
      <c r="E3939" s="221">
        <v>-2.1742956638336182</v>
      </c>
      <c r="F3939" s="221">
        <v>14.969077110290527</v>
      </c>
      <c r="G3939" s="221">
        <v>12.31341552734375</v>
      </c>
      <c r="H3939" s="221">
        <v>6.3136258125305176</v>
      </c>
      <c r="I3939" s="221">
        <v>6.8877921104431152</v>
      </c>
      <c r="J3939" s="221">
        <v>-3.086794376373291</v>
      </c>
      <c r="K3939" s="180">
        <v>785.22186279296875</v>
      </c>
      <c r="L3939" s="181">
        <v>277.64749145507812</v>
      </c>
      <c r="M3939" s="181">
        <v>170.63752746582031</v>
      </c>
      <c r="N3939" s="181">
        <v>114.96341705322266</v>
      </c>
      <c r="O3939" s="181">
        <v>728.82470703125</v>
      </c>
      <c r="P3939" s="181">
        <v>1180.001953125</v>
      </c>
      <c r="Q3939" s="181">
        <v>394.0570068359375</v>
      </c>
      <c r="R3939" s="181">
        <v>1000.6878662109375</v>
      </c>
      <c r="S3939" s="226">
        <f t="shared" si="185"/>
        <v>4652.0418319702148</v>
      </c>
      <c r="T3939" s="181">
        <f t="shared" si="183"/>
        <v>14727.856958200737</v>
      </c>
      <c r="U3939" s="226">
        <f t="shared" si="184"/>
        <v>966.24031713342424</v>
      </c>
    </row>
    <row r="3940" spans="1:21" x14ac:dyDescent="0.25">
      <c r="A3940" s="156" t="s">
        <v>17367</v>
      </c>
      <c r="B3940" s="156" t="s">
        <v>252</v>
      </c>
      <c r="C3940" s="223">
        <v>-0.90949720144271851</v>
      </c>
      <c r="D3940" s="221">
        <v>5.8012187480926514E-2</v>
      </c>
      <c r="E3940" s="221">
        <v>-0.31738817691802979</v>
      </c>
      <c r="F3940" s="221">
        <v>0.31067630648612976</v>
      </c>
      <c r="G3940" s="221">
        <v>17.50663948059082</v>
      </c>
      <c r="H3940" s="221">
        <v>3.29974365234375</v>
      </c>
      <c r="I3940" s="221">
        <v>-0.80408942699432373</v>
      </c>
      <c r="J3940" s="221">
        <v>-1.2298870086669922</v>
      </c>
      <c r="K3940" s="180">
        <v>640.95867919921875</v>
      </c>
      <c r="L3940" s="181">
        <v>232.61282348632812</v>
      </c>
      <c r="M3940" s="181">
        <v>193.56103515625</v>
      </c>
      <c r="N3940" s="181">
        <v>174.88409423828125</v>
      </c>
      <c r="O3940" s="181">
        <v>695.2916259765625</v>
      </c>
      <c r="P3940" s="181">
        <v>892.24847412109375</v>
      </c>
      <c r="Q3940" s="181">
        <v>274.21145629882812</v>
      </c>
      <c r="R3940" s="181">
        <v>961.0135498046875</v>
      </c>
      <c r="S3940" s="226">
        <f t="shared" si="185"/>
        <v>4064.78173828125</v>
      </c>
      <c r="T3940" s="181">
        <f t="shared" si="183"/>
        <v>13137.425069956571</v>
      </c>
      <c r="U3940" s="226">
        <f t="shared" si="184"/>
        <v>861.89795310601767</v>
      </c>
    </row>
    <row r="3941" spans="1:21" x14ac:dyDescent="0.25">
      <c r="A3941" s="156" t="s">
        <v>17432</v>
      </c>
      <c r="B3941" s="156" t="s">
        <v>252</v>
      </c>
      <c r="C3941" s="223">
        <v>1.6786584630608559E-2</v>
      </c>
      <c r="D3941" s="221">
        <v>7.9566183090209961</v>
      </c>
      <c r="E3941" s="221">
        <v>18.42656135559082</v>
      </c>
      <c r="F3941" s="221">
        <v>35.881324768066406</v>
      </c>
      <c r="G3941" s="221">
        <v>29.81401252746582</v>
      </c>
      <c r="H3941" s="221">
        <v>30.102689743041992</v>
      </c>
      <c r="I3941" s="221">
        <v>20.121423721313477</v>
      </c>
      <c r="J3941" s="221">
        <v>0.91707873344421387</v>
      </c>
      <c r="K3941" s="180">
        <v>1091</v>
      </c>
      <c r="L3941" s="181">
        <v>328</v>
      </c>
      <c r="M3941" s="181">
        <v>306</v>
      </c>
      <c r="N3941" s="181">
        <v>352</v>
      </c>
      <c r="O3941" s="181">
        <v>1309</v>
      </c>
      <c r="P3941" s="181">
        <v>1165</v>
      </c>
      <c r="Q3941" s="181">
        <v>271</v>
      </c>
      <c r="R3941" s="181">
        <v>939</v>
      </c>
      <c r="S3941" s="226">
        <f t="shared" si="185"/>
        <v>5761</v>
      </c>
      <c r="T3941" s="181">
        <f t="shared" si="183"/>
        <v>101307.0577706378</v>
      </c>
      <c r="U3941" s="226">
        <f t="shared" si="184"/>
        <v>6646.3820164718509</v>
      </c>
    </row>
    <row r="3942" spans="1:21" x14ac:dyDescent="0.25">
      <c r="A3942" s="156" t="s">
        <v>17433</v>
      </c>
      <c r="B3942" s="156" t="s">
        <v>252</v>
      </c>
      <c r="C3942" s="223">
        <v>1.2957766056060791</v>
      </c>
      <c r="D3942" s="221">
        <v>3.5894811153411865</v>
      </c>
      <c r="E3942" s="221">
        <v>2.502326488494873</v>
      </c>
      <c r="F3942" s="221">
        <v>28.410690307617188</v>
      </c>
      <c r="G3942" s="221">
        <v>40.43780517578125</v>
      </c>
      <c r="H3942" s="221">
        <v>13.005074501037598</v>
      </c>
      <c r="I3942" s="221">
        <v>1.4011843204498291</v>
      </c>
      <c r="J3942" s="221">
        <v>0.97538661956787109</v>
      </c>
      <c r="K3942" s="180">
        <v>1236</v>
      </c>
      <c r="L3942" s="181">
        <v>395</v>
      </c>
      <c r="M3942" s="181">
        <v>453</v>
      </c>
      <c r="N3942" s="181">
        <v>589</v>
      </c>
      <c r="O3942" s="181">
        <v>1572</v>
      </c>
      <c r="P3942" s="181">
        <v>1801</v>
      </c>
      <c r="Q3942" s="181">
        <v>421</v>
      </c>
      <c r="R3942" s="181">
        <v>928</v>
      </c>
      <c r="S3942" s="226">
        <f t="shared" si="185"/>
        <v>7395</v>
      </c>
      <c r="T3942" s="181">
        <f t="shared" si="183"/>
        <v>109372.30171012878</v>
      </c>
      <c r="U3942" s="226">
        <f t="shared" si="184"/>
        <v>7175.5128930121036</v>
      </c>
    </row>
    <row r="3943" spans="1:21" x14ac:dyDescent="0.25">
      <c r="A3943" s="156" t="s">
        <v>17434</v>
      </c>
      <c r="B3943" s="156" t="s">
        <v>252</v>
      </c>
      <c r="C3943" s="223">
        <v>2.8791513442993164</v>
      </c>
      <c r="D3943" s="221">
        <v>5.5696578025817871</v>
      </c>
      <c r="E3943" s="221">
        <v>15.912792205810547</v>
      </c>
      <c r="F3943" s="221">
        <v>30.29670524597168</v>
      </c>
      <c r="G3943" s="221">
        <v>56.583946228027344</v>
      </c>
      <c r="H3943" s="221">
        <v>22.304843902587891</v>
      </c>
      <c r="I3943" s="221">
        <v>41.011234283447266</v>
      </c>
      <c r="J3943" s="221">
        <v>4.7787165641784668</v>
      </c>
      <c r="K3943" s="180">
        <v>2326</v>
      </c>
      <c r="L3943" s="181">
        <v>770</v>
      </c>
      <c r="M3943" s="181">
        <v>614</v>
      </c>
      <c r="N3943" s="181">
        <v>732</v>
      </c>
      <c r="O3943" s="181">
        <v>2440</v>
      </c>
      <c r="P3943" s="181">
        <v>1786</v>
      </c>
      <c r="Q3943" s="181">
        <v>387</v>
      </c>
      <c r="R3943" s="181">
        <v>1059</v>
      </c>
      <c r="S3943" s="226">
        <f t="shared" si="185"/>
        <v>10114</v>
      </c>
      <c r="T3943" s="181">
        <f t="shared" si="183"/>
        <v>241766.47370481491</v>
      </c>
      <c r="U3943" s="226">
        <f t="shared" si="184"/>
        <v>15861.405694512454</v>
      </c>
    </row>
    <row r="3944" spans="1:21" x14ac:dyDescent="0.25">
      <c r="A3944" s="156" t="s">
        <v>17435</v>
      </c>
      <c r="B3944" s="156" t="s">
        <v>252</v>
      </c>
      <c r="C3944" s="223">
        <v>-0.80244559049606323</v>
      </c>
      <c r="D3944" s="221">
        <v>1.2967931032180786</v>
      </c>
      <c r="E3944" s="221">
        <v>14.210938453674316</v>
      </c>
      <c r="F3944" s="221">
        <v>20.449241638183594</v>
      </c>
      <c r="G3944" s="221">
        <v>29.613574981689453</v>
      </c>
      <c r="H3944" s="221">
        <v>17.411718368530273</v>
      </c>
      <c r="I3944" s="221">
        <v>24.901754379272461</v>
      </c>
      <c r="J3944" s="221">
        <v>9.3073830008506775E-2</v>
      </c>
      <c r="K3944" s="180">
        <v>2216</v>
      </c>
      <c r="L3944" s="181">
        <v>635</v>
      </c>
      <c r="M3944" s="181">
        <v>564</v>
      </c>
      <c r="N3944" s="181">
        <v>774</v>
      </c>
      <c r="O3944" s="181">
        <v>2628</v>
      </c>
      <c r="P3944" s="181">
        <v>1885</v>
      </c>
      <c r="Q3944" s="181">
        <v>417</v>
      </c>
      <c r="R3944" s="181">
        <v>1501</v>
      </c>
      <c r="S3944" s="226">
        <f t="shared" si="185"/>
        <v>10620</v>
      </c>
      <c r="T3944" s="181">
        <f t="shared" si="183"/>
        <v>144057.22607938945</v>
      </c>
      <c r="U3944" s="226">
        <f t="shared" si="184"/>
        <v>9451.0627179064886</v>
      </c>
    </row>
    <row r="3945" spans="1:21" x14ac:dyDescent="0.25">
      <c r="A3945" s="156" t="s">
        <v>17436</v>
      </c>
      <c r="B3945" s="156" t="s">
        <v>252</v>
      </c>
      <c r="C3945" s="223">
        <v>-1.7314631938934326</v>
      </c>
      <c r="D3945" s="221">
        <v>-0.76395374536514282</v>
      </c>
      <c r="E3945" s="221">
        <v>0.57723534107208252</v>
      </c>
      <c r="F3945" s="221">
        <v>21.682962417602539</v>
      </c>
      <c r="G3945" s="221">
        <v>28.917448043823242</v>
      </c>
      <c r="H3945" s="221">
        <v>26.856063842773438</v>
      </c>
      <c r="I3945" s="221">
        <v>2.8786859512329102</v>
      </c>
      <c r="J3945" s="221">
        <v>-2.0518531799316406</v>
      </c>
      <c r="K3945" s="180">
        <v>1019</v>
      </c>
      <c r="L3945" s="181">
        <v>343</v>
      </c>
      <c r="M3945" s="181">
        <v>249</v>
      </c>
      <c r="N3945" s="181">
        <v>282</v>
      </c>
      <c r="O3945" s="181">
        <v>1131</v>
      </c>
      <c r="P3945" s="181">
        <v>1170</v>
      </c>
      <c r="Q3945" s="181">
        <v>352</v>
      </c>
      <c r="R3945" s="181">
        <v>1323</v>
      </c>
      <c r="S3945" s="226">
        <f t="shared" si="185"/>
        <v>5869</v>
      </c>
      <c r="T3945" s="181">
        <f t="shared" si="183"/>
        <v>66657.854003846645</v>
      </c>
      <c r="U3945" s="226">
        <f t="shared" si="184"/>
        <v>4373.1756884186061</v>
      </c>
    </row>
    <row r="3946" spans="1:21" x14ac:dyDescent="0.25">
      <c r="A3946" s="156" t="s">
        <v>17437</v>
      </c>
      <c r="B3946" s="156" t="s">
        <v>252</v>
      </c>
      <c r="C3946" s="223">
        <v>-1.3218622207641602</v>
      </c>
      <c r="D3946" s="221">
        <v>-2.3484103679656982</v>
      </c>
      <c r="E3946" s="221">
        <v>-1.5210584402084351</v>
      </c>
      <c r="F3946" s="221">
        <v>28.206125259399414</v>
      </c>
      <c r="G3946" s="221">
        <v>18.871297836303711</v>
      </c>
      <c r="H3946" s="221">
        <v>9.1008691787719727</v>
      </c>
      <c r="I3946" s="221">
        <v>6.1945796012878418</v>
      </c>
      <c r="J3946" s="221">
        <v>-2.4335572719573975</v>
      </c>
      <c r="K3946" s="180">
        <v>1407</v>
      </c>
      <c r="L3946" s="181">
        <v>473</v>
      </c>
      <c r="M3946" s="181">
        <v>298</v>
      </c>
      <c r="N3946" s="181">
        <v>278</v>
      </c>
      <c r="O3946" s="181">
        <v>1358</v>
      </c>
      <c r="P3946" s="181">
        <v>1623</v>
      </c>
      <c r="Q3946" s="181">
        <v>460</v>
      </c>
      <c r="R3946" s="181">
        <v>1486</v>
      </c>
      <c r="S3946" s="226">
        <f t="shared" si="185"/>
        <v>7383</v>
      </c>
      <c r="T3946" s="181">
        <f t="shared" si="183"/>
        <v>44048.542807579041</v>
      </c>
      <c r="U3946" s="226">
        <f t="shared" si="184"/>
        <v>2889.8622584707673</v>
      </c>
    </row>
    <row r="3947" spans="1:21" x14ac:dyDescent="0.25">
      <c r="A3947" s="156" t="s">
        <v>17438</v>
      </c>
      <c r="B3947" s="156" t="s">
        <v>252</v>
      </c>
      <c r="C3947" s="223">
        <v>0.94086402654647827</v>
      </c>
      <c r="D3947" s="221">
        <v>1.9083734750747681</v>
      </c>
      <c r="E3947" s="221">
        <v>35.390800476074219</v>
      </c>
      <c r="F3947" s="221">
        <v>4.8835330009460449</v>
      </c>
      <c r="G3947" s="221">
        <v>11.313344955444336</v>
      </c>
      <c r="H3947" s="221">
        <v>3.497896671295166</v>
      </c>
      <c r="I3947" s="221">
        <v>1.046271800994873</v>
      </c>
      <c r="J3947" s="221">
        <v>0.62047415971755981</v>
      </c>
      <c r="K3947" s="180">
        <v>259</v>
      </c>
      <c r="L3947" s="181">
        <v>112</v>
      </c>
      <c r="M3947" s="181">
        <v>102</v>
      </c>
      <c r="N3947" s="181">
        <v>153</v>
      </c>
      <c r="O3947" s="181">
        <v>383</v>
      </c>
      <c r="P3947" s="181">
        <v>450</v>
      </c>
      <c r="Q3947" s="181">
        <v>164</v>
      </c>
      <c r="R3947" s="181">
        <v>462</v>
      </c>
      <c r="S3947" s="226">
        <f t="shared" si="185"/>
        <v>2085</v>
      </c>
      <c r="T3947" s="181">
        <f t="shared" si="183"/>
        <v>11179.776066958904</v>
      </c>
      <c r="U3947" s="226">
        <f t="shared" si="184"/>
        <v>733.46383001120171</v>
      </c>
    </row>
    <row r="3948" spans="1:21" x14ac:dyDescent="0.25">
      <c r="A3948" s="156" t="s">
        <v>17320</v>
      </c>
      <c r="B3948" s="156" t="s">
        <v>252</v>
      </c>
      <c r="C3948" s="223">
        <v>-1.9917749166488647</v>
      </c>
      <c r="D3948" s="221">
        <v>-1.0242655277252197</v>
      </c>
      <c r="E3948" s="221">
        <v>-1.3996659517288208</v>
      </c>
      <c r="F3948" s="221">
        <v>1.9508943557739258</v>
      </c>
      <c r="G3948" s="221">
        <v>6.1197352409362793</v>
      </c>
      <c r="H3948" s="221">
        <v>0.5652579665184021</v>
      </c>
      <c r="I3948" s="221">
        <v>-1.8863672018051147</v>
      </c>
      <c r="J3948" s="221">
        <v>-2.3121650218963623</v>
      </c>
      <c r="K3948" s="180">
        <v>253.08468627929687</v>
      </c>
      <c r="L3948" s="181">
        <v>172.37657165527344</v>
      </c>
      <c r="M3948" s="181">
        <v>41.848648071289063</v>
      </c>
      <c r="N3948" s="181">
        <v>58.787387847900391</v>
      </c>
      <c r="O3948" s="181">
        <v>199.27928161621094</v>
      </c>
      <c r="P3948" s="181">
        <v>279.98739624023438</v>
      </c>
      <c r="Q3948" s="181">
        <v>130.52792358398438</v>
      </c>
      <c r="R3948" s="181">
        <v>285.96575927734375</v>
      </c>
      <c r="S3948" s="226">
        <f t="shared" si="185"/>
        <v>1421.8576545715332</v>
      </c>
      <c r="T3948" s="181">
        <f t="shared" si="183"/>
        <v>-154.15532602604071</v>
      </c>
      <c r="U3948" s="226">
        <f t="shared" si="184"/>
        <v>-10.113561771406893</v>
      </c>
    </row>
    <row r="3949" spans="1:21" x14ac:dyDescent="0.25">
      <c r="A3949" s="156" t="s">
        <v>17439</v>
      </c>
      <c r="B3949" s="156" t="s">
        <v>252</v>
      </c>
      <c r="C3949" s="223">
        <v>-1.1655793190002441</v>
      </c>
      <c r="D3949" s="221">
        <v>-0.19806985557079315</v>
      </c>
      <c r="E3949" s="221">
        <v>-0.57347023487091064</v>
      </c>
      <c r="F3949" s="221">
        <v>2.7770900726318359</v>
      </c>
      <c r="G3949" s="221">
        <v>7.4295825958251953</v>
      </c>
      <c r="H3949" s="221">
        <v>11.442499160766602</v>
      </c>
      <c r="I3949" s="221">
        <v>-1.0601714849472046</v>
      </c>
      <c r="J3949" s="221">
        <v>-1.4859691858291626</v>
      </c>
      <c r="K3949" s="180">
        <v>1061</v>
      </c>
      <c r="L3949" s="181">
        <v>456</v>
      </c>
      <c r="M3949" s="181">
        <v>471</v>
      </c>
      <c r="N3949" s="181">
        <v>333</v>
      </c>
      <c r="O3949" s="181">
        <v>1151</v>
      </c>
      <c r="P3949" s="181">
        <v>1573</v>
      </c>
      <c r="Q3949" s="181">
        <v>461</v>
      </c>
      <c r="R3949" s="181">
        <v>1391</v>
      </c>
      <c r="S3949" s="226">
        <f t="shared" si="185"/>
        <v>6897</v>
      </c>
      <c r="T3949" s="181">
        <f t="shared" si="183"/>
        <v>23322.445557594299</v>
      </c>
      <c r="U3949" s="226">
        <f t="shared" si="184"/>
        <v>1530.0995423742893</v>
      </c>
    </row>
    <row r="3950" spans="1:21" x14ac:dyDescent="0.25">
      <c r="A3950" s="156" t="s">
        <v>17440</v>
      </c>
      <c r="B3950" s="156" t="s">
        <v>252</v>
      </c>
      <c r="C3950" s="223">
        <v>-2.4100890159606934</v>
      </c>
      <c r="D3950" s="221">
        <v>-1.4425795078277588</v>
      </c>
      <c r="E3950" s="221">
        <v>-1.8179799318313599</v>
      </c>
      <c r="F3950" s="221">
        <v>1.5325802564620972</v>
      </c>
      <c r="G3950" s="221">
        <v>5.7014203071594238</v>
      </c>
      <c r="H3950" s="221">
        <v>0.1469438374042511</v>
      </c>
      <c r="I3950" s="221">
        <v>-2.3046813011169434</v>
      </c>
      <c r="J3950" s="221">
        <v>-2.7304790019989014</v>
      </c>
      <c r="K3950" s="180">
        <v>4.2059574127197266</v>
      </c>
      <c r="L3950" s="181">
        <v>1.2312057018280029</v>
      </c>
      <c r="M3950" s="181">
        <v>1.4933333396911621</v>
      </c>
      <c r="N3950" s="181">
        <v>2.3869502544403076</v>
      </c>
      <c r="O3950" s="181">
        <v>6.6802835464477539</v>
      </c>
      <c r="P3950" s="181">
        <v>5.7588653564453125</v>
      </c>
      <c r="Q3950" s="181">
        <v>1.5529078245162964</v>
      </c>
      <c r="R3950" s="181">
        <v>4.7739005088806152</v>
      </c>
      <c r="S3950" s="226">
        <f t="shared" si="185"/>
        <v>28.083403944969177</v>
      </c>
      <c r="T3950" s="181">
        <f t="shared" si="183"/>
        <v>11.349840233866502</v>
      </c>
      <c r="U3950" s="226">
        <f t="shared" si="184"/>
        <v>0.7446211120945484</v>
      </c>
    </row>
    <row r="3951" spans="1:21" x14ac:dyDescent="0.25">
      <c r="A3951" s="156" t="s">
        <v>17346</v>
      </c>
      <c r="B3951" s="156" t="s">
        <v>252</v>
      </c>
      <c r="C3951" s="223">
        <v>-2.5565841197967529</v>
      </c>
      <c r="D3951" s="221">
        <v>-1.5890747308731079</v>
      </c>
      <c r="E3951" s="221">
        <v>-1.9644750356674194</v>
      </c>
      <c r="F3951" s="221">
        <v>1.3860851526260376</v>
      </c>
      <c r="G3951" s="221">
        <v>23.294122695922852</v>
      </c>
      <c r="H3951" s="221">
        <v>6.0417008399963379</v>
      </c>
      <c r="I3951" s="221">
        <v>-2.4511761665344238</v>
      </c>
      <c r="J3951" s="221">
        <v>-2.8769738674163818</v>
      </c>
      <c r="K3951" s="180">
        <v>209.00657653808594</v>
      </c>
      <c r="L3951" s="181">
        <v>80.564208984375</v>
      </c>
      <c r="M3951" s="181">
        <v>98.9788818359375</v>
      </c>
      <c r="N3951" s="181">
        <v>81.2547607421875</v>
      </c>
      <c r="O3951" s="181">
        <v>244.454833984375</v>
      </c>
      <c r="P3951" s="181">
        <v>277.8314208984375</v>
      </c>
      <c r="Q3951" s="181">
        <v>97.137420654296875</v>
      </c>
      <c r="R3951" s="181">
        <v>380.72341918945312</v>
      </c>
      <c r="S3951" s="226">
        <f t="shared" si="185"/>
        <v>1469.9515228271484</v>
      </c>
      <c r="T3951" s="181">
        <f t="shared" si="183"/>
        <v>5295.3219991547849</v>
      </c>
      <c r="U3951" s="226">
        <f t="shared" si="184"/>
        <v>347.40652508428445</v>
      </c>
    </row>
    <row r="3952" spans="1:21" x14ac:dyDescent="0.25">
      <c r="A3952" s="156" t="s">
        <v>17299</v>
      </c>
      <c r="B3952" s="156" t="s">
        <v>252</v>
      </c>
      <c r="C3952" s="223">
        <v>-2.5427803993225098</v>
      </c>
      <c r="D3952" s="221">
        <v>-1.5752710103988647</v>
      </c>
      <c r="E3952" s="221">
        <v>-1.9506714344024658</v>
      </c>
      <c r="F3952" s="221">
        <v>1.3998888731002808</v>
      </c>
      <c r="G3952" s="221">
        <v>5.5687294006347656</v>
      </c>
      <c r="H3952" s="221">
        <v>-1.0848642587661743</v>
      </c>
      <c r="I3952" s="221">
        <v>-2.4373726844787598</v>
      </c>
      <c r="J3952" s="221">
        <v>-2.8631703853607178</v>
      </c>
      <c r="K3952" s="180">
        <v>787.60577392578125</v>
      </c>
      <c r="L3952" s="181">
        <v>303</v>
      </c>
      <c r="M3952" s="181">
        <v>218.50961303710937</v>
      </c>
      <c r="N3952" s="181">
        <v>191.31730651855469</v>
      </c>
      <c r="O3952" s="181">
        <v>722.5384521484375</v>
      </c>
      <c r="P3952" s="181">
        <v>1202.2884521484375</v>
      </c>
      <c r="Q3952" s="181">
        <v>391.375</v>
      </c>
      <c r="R3952" s="181">
        <v>1214.9134521484375</v>
      </c>
      <c r="S3952" s="226">
        <f t="shared" si="185"/>
        <v>5031.5480499267578</v>
      </c>
      <c r="T3952" s="181">
        <f t="shared" si="183"/>
        <v>-4351.5627324001962</v>
      </c>
      <c r="U3952" s="226">
        <f t="shared" si="184"/>
        <v>-285.48996412129924</v>
      </c>
    </row>
    <row r="3953" spans="1:21" x14ac:dyDescent="0.25">
      <c r="A3953" s="156" t="s">
        <v>17332</v>
      </c>
      <c r="B3953" s="156" t="s">
        <v>252</v>
      </c>
      <c r="C3953" s="223">
        <v>-1.8554989099502563</v>
      </c>
      <c r="D3953" s="221">
        <v>-0.88798952102661133</v>
      </c>
      <c r="E3953" s="221">
        <v>-1.2633899450302124</v>
      </c>
      <c r="F3953" s="221">
        <v>2.0871703624725342</v>
      </c>
      <c r="G3953" s="221">
        <v>6.2560110092163086</v>
      </c>
      <c r="H3953" s="221">
        <v>0.70153403282165527</v>
      </c>
      <c r="I3953" s="221">
        <v>-1.7500911951065063</v>
      </c>
      <c r="J3953" s="221">
        <v>-2.1758887767791748</v>
      </c>
      <c r="K3953" s="180">
        <v>79.4410400390625</v>
      </c>
      <c r="L3953" s="181">
        <v>28.323116302490234</v>
      </c>
      <c r="M3953" s="181">
        <v>22.037504196166992</v>
      </c>
      <c r="N3953" s="181">
        <v>20.522899627685547</v>
      </c>
      <c r="O3953" s="181">
        <v>90.194732666015625</v>
      </c>
      <c r="P3953" s="181">
        <v>98.449333190917969</v>
      </c>
      <c r="Q3953" s="181">
        <v>30.064910888671875</v>
      </c>
      <c r="R3953" s="181">
        <v>77.472053527832031</v>
      </c>
      <c r="S3953" s="226">
        <f t="shared" si="185"/>
        <v>446.50559043884277</v>
      </c>
      <c r="T3953" s="181">
        <f t="shared" si="183"/>
        <v>254.57732362345246</v>
      </c>
      <c r="U3953" s="226">
        <f t="shared" si="184"/>
        <v>16.701878257714569</v>
      </c>
    </row>
    <row r="3954" spans="1:21" x14ac:dyDescent="0.25">
      <c r="A3954" s="156" t="s">
        <v>17337</v>
      </c>
      <c r="B3954" s="156" t="s">
        <v>252</v>
      </c>
      <c r="C3954" s="223">
        <v>-2.8715023994445801</v>
      </c>
      <c r="D3954" s="221">
        <v>-1.9039930105209351</v>
      </c>
      <c r="E3954" s="221">
        <v>-2.2793934345245361</v>
      </c>
      <c r="F3954" s="221">
        <v>1.0711668729782104</v>
      </c>
      <c r="G3954" s="221">
        <v>5.2400074005126953</v>
      </c>
      <c r="H3954" s="221">
        <v>-0.31446948647499084</v>
      </c>
      <c r="I3954" s="221">
        <v>-2.7660946846008301</v>
      </c>
      <c r="J3954" s="221">
        <v>-3.1918923854827881</v>
      </c>
      <c r="K3954" s="180">
        <v>224.37715148925781</v>
      </c>
      <c r="L3954" s="181">
        <v>69.025115966796875</v>
      </c>
      <c r="M3954" s="181">
        <v>59.190402984619141</v>
      </c>
      <c r="N3954" s="181">
        <v>63.743511199951172</v>
      </c>
      <c r="O3954" s="181">
        <v>268.63336181640625</v>
      </c>
      <c r="P3954" s="181">
        <v>286.84579467773437</v>
      </c>
      <c r="Q3954" s="181">
        <v>85.962677001953125</v>
      </c>
      <c r="R3954" s="181">
        <v>229.47663879394531</v>
      </c>
      <c r="S3954" s="226">
        <f t="shared" si="185"/>
        <v>1287.2546539306641</v>
      </c>
      <c r="T3954" s="181">
        <f t="shared" si="183"/>
        <v>-495.17023136740454</v>
      </c>
      <c r="U3954" s="226">
        <f t="shared" si="184"/>
        <v>-32.486290622551202</v>
      </c>
    </row>
    <row r="3955" spans="1:21" x14ac:dyDescent="0.25">
      <c r="A3955" s="156" t="s">
        <v>17441</v>
      </c>
      <c r="B3955" s="156" t="s">
        <v>405</v>
      </c>
      <c r="C3955" s="223">
        <v>0.39321738481521606</v>
      </c>
      <c r="D3955" s="221">
        <v>1.3607267141342163</v>
      </c>
      <c r="E3955" s="221">
        <v>0.98532640933990479</v>
      </c>
      <c r="F3955" s="221">
        <v>4.3358869552612305</v>
      </c>
      <c r="G3955" s="221">
        <v>8.5047273635864258</v>
      </c>
      <c r="H3955" s="221">
        <v>2.9502503871917725</v>
      </c>
      <c r="I3955" s="221">
        <v>0.49862518906593323</v>
      </c>
      <c r="J3955" s="221">
        <v>7.2827480733394623E-2</v>
      </c>
      <c r="K3955" s="180">
        <v>81.779632568359375</v>
      </c>
      <c r="L3955" s="181">
        <v>22.658208847045898</v>
      </c>
      <c r="M3955" s="181">
        <v>19.507068634033203</v>
      </c>
      <c r="N3955" s="181">
        <v>23.858644485473633</v>
      </c>
      <c r="O3955" s="181">
        <v>87.106559753417969</v>
      </c>
      <c r="P3955" s="181">
        <v>84.40557861328125</v>
      </c>
      <c r="Q3955" s="181">
        <v>25.434215545654297</v>
      </c>
      <c r="R3955" s="181">
        <v>64.52337646484375</v>
      </c>
      <c r="S3955" s="226">
        <f t="shared" si="185"/>
        <v>409.27328491210937</v>
      </c>
      <c r="T3955" s="181">
        <f t="shared" si="183"/>
        <v>1192.8743673702775</v>
      </c>
      <c r="U3955" s="226">
        <f t="shared" si="184"/>
        <v>78.260082936669164</v>
      </c>
    </row>
    <row r="3956" spans="1:21" x14ac:dyDescent="0.25">
      <c r="A3956" s="156" t="s">
        <v>17442</v>
      </c>
      <c r="B3956" s="156" t="s">
        <v>405</v>
      </c>
      <c r="C3956" s="223">
        <v>1.8303247690200806</v>
      </c>
      <c r="D3956" s="221">
        <v>1.2531706094741821</v>
      </c>
      <c r="E3956" s="221">
        <v>0.87777024507522583</v>
      </c>
      <c r="F3956" s="221">
        <v>4.2283306121826172</v>
      </c>
      <c r="G3956" s="221">
        <v>8.3971710205078125</v>
      </c>
      <c r="H3956" s="221">
        <v>2.8426940441131592</v>
      </c>
      <c r="I3956" s="221">
        <v>0.39106899499893188</v>
      </c>
      <c r="J3956" s="221">
        <v>-3.4728672355413437E-2</v>
      </c>
      <c r="K3956" s="180">
        <v>307</v>
      </c>
      <c r="L3956" s="181">
        <v>95</v>
      </c>
      <c r="M3956" s="181">
        <v>71</v>
      </c>
      <c r="N3956" s="181">
        <v>63</v>
      </c>
      <c r="O3956" s="181">
        <v>321</v>
      </c>
      <c r="P3956" s="181">
        <v>442</v>
      </c>
      <c r="Q3956" s="181">
        <v>161</v>
      </c>
      <c r="R3956" s="181">
        <v>420</v>
      </c>
      <c r="S3956" s="226">
        <f t="shared" si="185"/>
        <v>1880</v>
      </c>
      <c r="T3956" s="181">
        <f t="shared" si="183"/>
        <v>5010.0061588436365</v>
      </c>
      <c r="U3956" s="226">
        <f t="shared" si="184"/>
        <v>328.68800623881674</v>
      </c>
    </row>
    <row r="3957" spans="1:21" x14ac:dyDescent="0.25">
      <c r="A3957" s="156" t="s">
        <v>17443</v>
      </c>
      <c r="B3957" s="156" t="s">
        <v>405</v>
      </c>
      <c r="C3957" s="223">
        <v>-1.3938347101211548</v>
      </c>
      <c r="D3957" s="221">
        <v>-0.42632538080215454</v>
      </c>
      <c r="E3957" s="221">
        <v>-0.80172580480575562</v>
      </c>
      <c r="F3957" s="221">
        <v>2.5488343238830566</v>
      </c>
      <c r="G3957" s="221">
        <v>6.7176752090454102</v>
      </c>
      <c r="H3957" s="221">
        <v>1.1631982326507568</v>
      </c>
      <c r="I3957" s="221">
        <v>-1.2884268760681152</v>
      </c>
      <c r="J3957" s="221">
        <v>-1.7142245769500732</v>
      </c>
      <c r="K3957" s="180">
        <v>7.0894789695739746</v>
      </c>
      <c r="L3957" s="181">
        <v>2.4778761863708496</v>
      </c>
      <c r="M3957" s="181">
        <v>1.3880695104598999</v>
      </c>
      <c r="N3957" s="181">
        <v>1.0553916692733765</v>
      </c>
      <c r="O3957" s="181">
        <v>6.8600459098815918</v>
      </c>
      <c r="P3957" s="181">
        <v>10.11799430847168</v>
      </c>
      <c r="Q3957" s="181">
        <v>3.1776466369628906</v>
      </c>
      <c r="R3957" s="181">
        <v>8.0760402679443359</v>
      </c>
      <c r="S3957" s="226">
        <f t="shared" si="185"/>
        <v>40.242543458938599</v>
      </c>
      <c r="T3957" s="181">
        <f t="shared" si="183"/>
        <v>30.553705391033638</v>
      </c>
      <c r="U3957" s="226">
        <f t="shared" si="184"/>
        <v>2.0045158009356583</v>
      </c>
    </row>
    <row r="3958" spans="1:21" x14ac:dyDescent="0.25">
      <c r="A3958" s="156" t="s">
        <v>17444</v>
      </c>
      <c r="B3958" s="156" t="s">
        <v>405</v>
      </c>
      <c r="C3958" s="223">
        <v>-1.4951329231262207</v>
      </c>
      <c r="D3958" s="221">
        <v>-0.52762353420257568</v>
      </c>
      <c r="E3958" s="221">
        <v>-0.90302383899688721</v>
      </c>
      <c r="F3958" s="221">
        <v>2.4475362300872803</v>
      </c>
      <c r="G3958" s="221">
        <v>6.6163768768310547</v>
      </c>
      <c r="H3958" s="221">
        <v>1.0619000196456909</v>
      </c>
      <c r="I3958" s="221">
        <v>-1.3897250890731812</v>
      </c>
      <c r="J3958" s="221">
        <v>-1.8155227899551392</v>
      </c>
      <c r="K3958" s="180">
        <v>3.8826463222503662</v>
      </c>
      <c r="L3958" s="181">
        <v>1.340509295463562</v>
      </c>
      <c r="M3958" s="181">
        <v>0.94197952747344971</v>
      </c>
      <c r="N3958" s="181">
        <v>0.82121288776397705</v>
      </c>
      <c r="O3958" s="181">
        <v>4.5529007911682129</v>
      </c>
      <c r="P3958" s="181">
        <v>5.4405355453491211</v>
      </c>
      <c r="Q3958" s="181">
        <v>1.9805723428726196</v>
      </c>
      <c r="R3958" s="181">
        <v>5.0057759284973145</v>
      </c>
      <c r="S3958" s="226">
        <f t="shared" si="185"/>
        <v>23.966132640838623</v>
      </c>
      <c r="T3958" s="181">
        <f t="shared" si="183"/>
        <v>18.707422693376273</v>
      </c>
      <c r="U3958" s="226">
        <f t="shared" si="184"/>
        <v>1.227324931746566</v>
      </c>
    </row>
    <row r="3959" spans="1:21" x14ac:dyDescent="0.25">
      <c r="A3959" s="156" t="s">
        <v>17445</v>
      </c>
      <c r="B3959" s="156" t="s">
        <v>405</v>
      </c>
      <c r="C3959" s="223">
        <v>-3.5461356639862061</v>
      </c>
      <c r="D3959" s="221">
        <v>-2.5786261558532715</v>
      </c>
      <c r="E3959" s="221">
        <v>-2.9540266990661621</v>
      </c>
      <c r="F3959" s="221">
        <v>0.39653369784355164</v>
      </c>
      <c r="G3959" s="221">
        <v>4.9276518821716309</v>
      </c>
      <c r="H3959" s="221">
        <v>7.0792689323425293</v>
      </c>
      <c r="I3959" s="221">
        <v>27.245311737060547</v>
      </c>
      <c r="J3959" s="221">
        <v>-3.866525411605835</v>
      </c>
      <c r="K3959" s="180">
        <v>268.82766723632812</v>
      </c>
      <c r="L3959" s="181">
        <v>181.37312316894531</v>
      </c>
      <c r="M3959" s="181">
        <v>47.149406433105469</v>
      </c>
      <c r="N3959" s="181">
        <v>42.966796875</v>
      </c>
      <c r="O3959" s="181">
        <v>193.92094421386719</v>
      </c>
      <c r="P3959" s="181">
        <v>308.7525634765625</v>
      </c>
      <c r="Q3959" s="181">
        <v>102.28379821777344</v>
      </c>
      <c r="R3959" s="181">
        <v>295.06402587890625</v>
      </c>
      <c r="S3959" s="226">
        <f t="shared" si="185"/>
        <v>1440.3383255004883</v>
      </c>
      <c r="T3959" s="181">
        <f t="shared" si="183"/>
        <v>3243.9630699066511</v>
      </c>
      <c r="U3959" s="226">
        <f t="shared" si="184"/>
        <v>212.82443972206028</v>
      </c>
    </row>
    <row r="3960" spans="1:21" x14ac:dyDescent="0.25">
      <c r="A3960" s="156" t="s">
        <v>16791</v>
      </c>
      <c r="B3960" s="156" t="s">
        <v>405</v>
      </c>
      <c r="C3960" s="223">
        <v>-1.5755516290664673</v>
      </c>
      <c r="D3960" s="221">
        <v>-0.60804218053817749</v>
      </c>
      <c r="E3960" s="221">
        <v>-0.98344248533248901</v>
      </c>
      <c r="F3960" s="221">
        <v>2.3671176433563232</v>
      </c>
      <c r="G3960" s="221">
        <v>6.5359582901000977</v>
      </c>
      <c r="H3960" s="221">
        <v>0.98148131370544434</v>
      </c>
      <c r="I3960" s="221">
        <v>-1.4701439142227173</v>
      </c>
      <c r="J3960" s="221">
        <v>-1.8959413766860962</v>
      </c>
      <c r="K3960" s="180">
        <v>38.060279846191406</v>
      </c>
      <c r="L3960" s="181">
        <v>14.291711807250977</v>
      </c>
      <c r="M3960" s="181">
        <v>9.7061357498168945</v>
      </c>
      <c r="N3960" s="181">
        <v>6.8783636093139648</v>
      </c>
      <c r="O3960" s="181">
        <v>32.481163024902344</v>
      </c>
      <c r="P3960" s="181">
        <v>47.384284973144531</v>
      </c>
      <c r="Q3960" s="181">
        <v>17.348762512207031</v>
      </c>
      <c r="R3960" s="181">
        <v>36.302474975585937</v>
      </c>
      <c r="S3960" s="226">
        <f t="shared" si="185"/>
        <v>202.45317649841309</v>
      </c>
      <c r="T3960" s="181">
        <f t="shared" si="183"/>
        <v>102.55034506715305</v>
      </c>
      <c r="U3960" s="226">
        <f t="shared" si="184"/>
        <v>6.7279495055561291</v>
      </c>
    </row>
    <row r="3961" spans="1:21" x14ac:dyDescent="0.25">
      <c r="A3961" s="156" t="s">
        <v>17446</v>
      </c>
      <c r="B3961" s="156" t="s">
        <v>405</v>
      </c>
      <c r="C3961" s="223">
        <v>0.31021574139595032</v>
      </c>
      <c r="D3961" s="221">
        <v>1.2777252197265625</v>
      </c>
      <c r="E3961" s="221">
        <v>73.306007385253906</v>
      </c>
      <c r="F3961" s="221">
        <v>80.997299194335937</v>
      </c>
      <c r="G3961" s="221">
        <v>24.041864395141602</v>
      </c>
      <c r="H3961" s="221">
        <v>4.2636785507202148</v>
      </c>
      <c r="I3961" s="221">
        <v>0.41562351584434509</v>
      </c>
      <c r="J3961" s="221">
        <v>-1.0174141265451908E-2</v>
      </c>
      <c r="K3961" s="180">
        <v>270</v>
      </c>
      <c r="L3961" s="181">
        <v>109</v>
      </c>
      <c r="M3961" s="181">
        <v>156</v>
      </c>
      <c r="N3961" s="181">
        <v>153</v>
      </c>
      <c r="O3961" s="181">
        <v>369</v>
      </c>
      <c r="P3961" s="181">
        <v>343</v>
      </c>
      <c r="Q3961" s="181">
        <v>75</v>
      </c>
      <c r="R3961" s="181">
        <v>246</v>
      </c>
      <c r="S3961" s="226">
        <f t="shared" si="185"/>
        <v>1721</v>
      </c>
      <c r="T3961" s="181">
        <f t="shared" si="183"/>
        <v>34413.912857601419</v>
      </c>
      <c r="U3961" s="226">
        <f t="shared" si="184"/>
        <v>2257.7697602376184</v>
      </c>
    </row>
    <row r="3962" spans="1:21" x14ac:dyDescent="0.25">
      <c r="A3962" s="156" t="s">
        <v>17447</v>
      </c>
      <c r="B3962" s="156" t="s">
        <v>405</v>
      </c>
      <c r="C3962" s="223">
        <v>-0.39891821146011353</v>
      </c>
      <c r="D3962" s="221">
        <v>3.9608862400054932</v>
      </c>
      <c r="E3962" s="221">
        <v>5.2751030921936035</v>
      </c>
      <c r="F3962" s="221">
        <v>11.527815818786621</v>
      </c>
      <c r="G3962" s="221">
        <v>9.8483152389526367</v>
      </c>
      <c r="H3962" s="221">
        <v>4.6684036254882812</v>
      </c>
      <c r="I3962" s="221">
        <v>-0.27765804529190063</v>
      </c>
      <c r="J3962" s="221">
        <v>-0.70345574617385864</v>
      </c>
      <c r="K3962" s="180">
        <v>3372</v>
      </c>
      <c r="L3962" s="181">
        <v>979</v>
      </c>
      <c r="M3962" s="181">
        <v>799</v>
      </c>
      <c r="N3962" s="181">
        <v>850</v>
      </c>
      <c r="O3962" s="181">
        <v>3539</v>
      </c>
      <c r="P3962" s="181">
        <v>2624</v>
      </c>
      <c r="Q3962" s="181">
        <v>545</v>
      </c>
      <c r="R3962" s="181">
        <v>1208</v>
      </c>
      <c r="S3962" s="226">
        <f t="shared" si="185"/>
        <v>13916</v>
      </c>
      <c r="T3962" s="181">
        <f t="shared" si="183"/>
        <v>62647.986804425716</v>
      </c>
      <c r="U3962" s="226">
        <f t="shared" si="184"/>
        <v>4110.1031066147752</v>
      </c>
    </row>
    <row r="3963" spans="1:21" x14ac:dyDescent="0.25">
      <c r="A3963" s="156" t="s">
        <v>17448</v>
      </c>
      <c r="B3963" s="156" t="s">
        <v>405</v>
      </c>
      <c r="C3963" s="223">
        <v>1.8854231834411621</v>
      </c>
      <c r="D3963" s="221">
        <v>4.1291570663452148</v>
      </c>
      <c r="E3963" s="221">
        <v>27.229480743408203</v>
      </c>
      <c r="F3963" s="221">
        <v>16.077760696411133</v>
      </c>
      <c r="G3963" s="221">
        <v>38.53192138671875</v>
      </c>
      <c r="H3963" s="221">
        <v>18.984550476074219</v>
      </c>
      <c r="I3963" s="221">
        <v>1.9908308982849121</v>
      </c>
      <c r="J3963" s="221">
        <v>1.5650333166122437</v>
      </c>
      <c r="K3963" s="180">
        <v>1096</v>
      </c>
      <c r="L3963" s="181">
        <v>362</v>
      </c>
      <c r="M3963" s="181">
        <v>394</v>
      </c>
      <c r="N3963" s="181">
        <v>380</v>
      </c>
      <c r="O3963" s="181">
        <v>1057</v>
      </c>
      <c r="P3963" s="181">
        <v>983</v>
      </c>
      <c r="Q3963" s="181">
        <v>256</v>
      </c>
      <c r="R3963" s="181">
        <v>632</v>
      </c>
      <c r="S3963" s="226">
        <f t="shared" si="185"/>
        <v>5160</v>
      </c>
      <c r="T3963" s="181">
        <f t="shared" si="183"/>
        <v>81287.950934410095</v>
      </c>
      <c r="U3963" s="226">
        <f t="shared" si="184"/>
        <v>5333.0023310863362</v>
      </c>
    </row>
    <row r="3964" spans="1:21" x14ac:dyDescent="0.25">
      <c r="A3964" s="156" t="s">
        <v>17449</v>
      </c>
      <c r="B3964" s="156" t="s">
        <v>405</v>
      </c>
      <c r="C3964" s="223">
        <v>1.2257086038589478</v>
      </c>
      <c r="D3964" s="221">
        <v>7.1480107307434082</v>
      </c>
      <c r="E3964" s="221">
        <v>6.5803980827331543</v>
      </c>
      <c r="F3964" s="221">
        <v>43.103504180908203</v>
      </c>
      <c r="G3964" s="221">
        <v>17.605558395385742</v>
      </c>
      <c r="H3964" s="221">
        <v>11.224027633666992</v>
      </c>
      <c r="I3964" s="221">
        <v>0.93105101585388184</v>
      </c>
      <c r="J3964" s="221">
        <v>0.82395273447036743</v>
      </c>
      <c r="K3964" s="180">
        <v>3336</v>
      </c>
      <c r="L3964" s="181">
        <v>1086</v>
      </c>
      <c r="M3964" s="181">
        <v>1028</v>
      </c>
      <c r="N3964" s="181">
        <v>1187</v>
      </c>
      <c r="O3964" s="181">
        <v>3175</v>
      </c>
      <c r="P3964" s="181">
        <v>2434</v>
      </c>
      <c r="Q3964" s="181">
        <v>707</v>
      </c>
      <c r="R3964" s="181">
        <v>1585</v>
      </c>
      <c r="S3964" s="226">
        <f t="shared" si="185"/>
        <v>14538</v>
      </c>
      <c r="T3964" s="181">
        <f t="shared" si="183"/>
        <v>154961.36156588793</v>
      </c>
      <c r="U3964" s="226">
        <f t="shared" si="184"/>
        <v>10166.442787148231</v>
      </c>
    </row>
    <row r="3965" spans="1:21" x14ac:dyDescent="0.25">
      <c r="A3965" s="156" t="s">
        <v>17450</v>
      </c>
      <c r="B3965" s="156" t="s">
        <v>405</v>
      </c>
      <c r="C3965" s="223">
        <v>0.2074548751115799</v>
      </c>
      <c r="D3965" s="221">
        <v>1.1749641895294189</v>
      </c>
      <c r="E3965" s="221">
        <v>16.329723358154297</v>
      </c>
      <c r="F3965" s="221">
        <v>-5.4702620506286621</v>
      </c>
      <c r="G3965" s="221">
        <v>23.000442504882813</v>
      </c>
      <c r="H3965" s="221">
        <v>15.921015739440918</v>
      </c>
      <c r="I3965" s="221">
        <v>0.31286263465881348</v>
      </c>
      <c r="J3965" s="221">
        <v>-0.11293503642082214</v>
      </c>
      <c r="K3965" s="180">
        <v>295</v>
      </c>
      <c r="L3965" s="181">
        <v>89</v>
      </c>
      <c r="M3965" s="181">
        <v>100</v>
      </c>
      <c r="N3965" s="181">
        <v>117</v>
      </c>
      <c r="O3965" s="181">
        <v>323</v>
      </c>
      <c r="P3965" s="181">
        <v>286</v>
      </c>
      <c r="Q3965" s="181">
        <v>88</v>
      </c>
      <c r="R3965" s="181">
        <v>231</v>
      </c>
      <c r="S3965" s="226">
        <f t="shared" si="185"/>
        <v>1529</v>
      </c>
      <c r="T3965" s="181">
        <f t="shared" si="183"/>
        <v>13142.720025911927</v>
      </c>
      <c r="U3965" s="226">
        <f t="shared" si="184"/>
        <v>862.24533561631995</v>
      </c>
    </row>
    <row r="3966" spans="1:21" x14ac:dyDescent="0.25">
      <c r="A3966" s="156" t="s">
        <v>17451</v>
      </c>
      <c r="B3966" s="156" t="s">
        <v>405</v>
      </c>
      <c r="C3966" s="223">
        <v>2.3300986289978027</v>
      </c>
      <c r="D3966" s="221">
        <v>14.942854881286621</v>
      </c>
      <c r="E3966" s="221">
        <v>43.101425170898437</v>
      </c>
      <c r="F3966" s="221">
        <v>26.071422576904297</v>
      </c>
      <c r="G3966" s="221">
        <v>18.249320983886719</v>
      </c>
      <c r="H3966" s="221">
        <v>28.265625</v>
      </c>
      <c r="I3966" s="221">
        <v>9.6818838119506836</v>
      </c>
      <c r="J3966" s="221">
        <v>2.0097088813781738</v>
      </c>
      <c r="K3966" s="180">
        <v>640</v>
      </c>
      <c r="L3966" s="181">
        <v>195</v>
      </c>
      <c r="M3966" s="181">
        <v>204</v>
      </c>
      <c r="N3966" s="181">
        <v>254</v>
      </c>
      <c r="O3966" s="181">
        <v>707</v>
      </c>
      <c r="P3966" s="181">
        <v>532</v>
      </c>
      <c r="Q3966" s="181">
        <v>142</v>
      </c>
      <c r="R3966" s="181">
        <v>358</v>
      </c>
      <c r="S3966" s="226">
        <f t="shared" si="185"/>
        <v>3032</v>
      </c>
      <c r="T3966" s="181">
        <f t="shared" si="183"/>
        <v>49853.837610244751</v>
      </c>
      <c r="U3966" s="226">
        <f t="shared" si="184"/>
        <v>3270.7262162821835</v>
      </c>
    </row>
    <row r="3967" spans="1:21" x14ac:dyDescent="0.25">
      <c r="A3967" s="156" t="s">
        <v>17452</v>
      </c>
      <c r="B3967" s="156" t="s">
        <v>405</v>
      </c>
      <c r="C3967" s="223">
        <v>-0.42303356528282166</v>
      </c>
      <c r="D3967" s="221">
        <v>4.1627602577209473</v>
      </c>
      <c r="E3967" s="221">
        <v>4.6699161529541016</v>
      </c>
      <c r="F3967" s="221">
        <v>17.021249771118164</v>
      </c>
      <c r="G3967" s="221">
        <v>26.282875061035156</v>
      </c>
      <c r="H3967" s="221">
        <v>4.1049947738647461</v>
      </c>
      <c r="I3967" s="221">
        <v>8.463160514831543</v>
      </c>
      <c r="J3967" s="221">
        <v>-0.51134985685348511</v>
      </c>
      <c r="K3967" s="180">
        <v>2833</v>
      </c>
      <c r="L3967" s="181">
        <v>962</v>
      </c>
      <c r="M3967" s="181">
        <v>866</v>
      </c>
      <c r="N3967" s="181">
        <v>905</v>
      </c>
      <c r="O3967" s="181">
        <v>3070</v>
      </c>
      <c r="P3967" s="181">
        <v>2681</v>
      </c>
      <c r="Q3967" s="181">
        <v>856</v>
      </c>
      <c r="R3967" s="181">
        <v>2040</v>
      </c>
      <c r="S3967" s="226">
        <f t="shared" si="185"/>
        <v>14213</v>
      </c>
      <c r="T3967" s="181">
        <f t="shared" si="183"/>
        <v>120149.72882762551</v>
      </c>
      <c r="U3967" s="226">
        <f t="shared" si="184"/>
        <v>7882.5800939937044</v>
      </c>
    </row>
    <row r="3968" spans="1:21" x14ac:dyDescent="0.25">
      <c r="A3968" s="156" t="s">
        <v>17453</v>
      </c>
      <c r="B3968" s="156" t="s">
        <v>405</v>
      </c>
      <c r="C3968" s="223">
        <v>-0.28410381078720093</v>
      </c>
      <c r="D3968" s="221">
        <v>1.6634039878845215</v>
      </c>
      <c r="E3968" s="221">
        <v>68.011642456054688</v>
      </c>
      <c r="F3968" s="221">
        <v>33.499286651611328</v>
      </c>
      <c r="G3968" s="221">
        <v>17.135473251342773</v>
      </c>
      <c r="H3968" s="221">
        <v>6.4274787902832031</v>
      </c>
      <c r="I3968" s="221">
        <v>0.80130243301391602</v>
      </c>
      <c r="J3968" s="221">
        <v>0.37550482153892517</v>
      </c>
      <c r="K3968" s="180">
        <v>1117</v>
      </c>
      <c r="L3968" s="181">
        <v>492</v>
      </c>
      <c r="M3968" s="181">
        <v>353</v>
      </c>
      <c r="N3968" s="181">
        <v>440</v>
      </c>
      <c r="O3968" s="181">
        <v>1239</v>
      </c>
      <c r="P3968" s="181">
        <v>1110</v>
      </c>
      <c r="Q3968" s="181">
        <v>357</v>
      </c>
      <c r="R3968" s="181">
        <v>943</v>
      </c>
      <c r="S3968" s="226">
        <f t="shared" si="185"/>
        <v>6051</v>
      </c>
      <c r="T3968" s="181">
        <f t="shared" si="183"/>
        <v>68254.365550011396</v>
      </c>
      <c r="U3968" s="226">
        <f t="shared" si="184"/>
        <v>4477.9169163549941</v>
      </c>
    </row>
    <row r="3969" spans="1:21" x14ac:dyDescent="0.25">
      <c r="A3969" s="156" t="s">
        <v>17454</v>
      </c>
      <c r="B3969" s="156" t="s">
        <v>405</v>
      </c>
      <c r="C3969" s="223">
        <v>2.0933854579925537</v>
      </c>
      <c r="D3969" s="221">
        <v>3.0575768947601318</v>
      </c>
      <c r="E3969" s="221">
        <v>16.179353713989258</v>
      </c>
      <c r="F3969" s="221">
        <v>19.145427703857422</v>
      </c>
      <c r="G3969" s="221">
        <v>10.918778419494629</v>
      </c>
      <c r="H3969" s="221">
        <v>4.4775552749633789</v>
      </c>
      <c r="I3969" s="221">
        <v>-7.3161885142326355E-2</v>
      </c>
      <c r="J3969" s="221">
        <v>0.5094037652015686</v>
      </c>
      <c r="K3969" s="180">
        <v>2279</v>
      </c>
      <c r="L3969" s="181">
        <v>700</v>
      </c>
      <c r="M3969" s="181">
        <v>567</v>
      </c>
      <c r="N3969" s="181">
        <v>608</v>
      </c>
      <c r="O3969" s="181">
        <v>2321</v>
      </c>
      <c r="P3969" s="181">
        <v>2144</v>
      </c>
      <c r="Q3969" s="181">
        <v>707</v>
      </c>
      <c r="R3969" s="181">
        <v>2029</v>
      </c>
      <c r="S3969" s="226">
        <f t="shared" si="185"/>
        <v>11355</v>
      </c>
      <c r="T3969" s="181">
        <f t="shared" si="183"/>
        <v>63649.46089284122</v>
      </c>
      <c r="U3969" s="226">
        <f t="shared" si="184"/>
        <v>4175.8061239334411</v>
      </c>
    </row>
    <row r="3970" spans="1:21" x14ac:dyDescent="0.25">
      <c r="A3970" s="156" t="s">
        <v>17455</v>
      </c>
      <c r="B3970" s="156" t="s">
        <v>405</v>
      </c>
      <c r="C3970" s="223">
        <v>-0.52281373739242554</v>
      </c>
      <c r="D3970" s="221">
        <v>0.44469562172889709</v>
      </c>
      <c r="E3970" s="221">
        <v>6.9295264780521393E-2</v>
      </c>
      <c r="F3970" s="221">
        <v>3.4198555946350098</v>
      </c>
      <c r="G3970" s="221">
        <v>11.305241584777832</v>
      </c>
      <c r="H3970" s="221">
        <v>2.5051882266998291</v>
      </c>
      <c r="I3970" s="221">
        <v>-0.41740599274635315</v>
      </c>
      <c r="J3970" s="221">
        <v>-0.84320366382598877</v>
      </c>
      <c r="K3970" s="180">
        <v>998</v>
      </c>
      <c r="L3970" s="181">
        <v>287</v>
      </c>
      <c r="M3970" s="181">
        <v>182</v>
      </c>
      <c r="N3970" s="181">
        <v>182</v>
      </c>
      <c r="O3970" s="181">
        <v>1107</v>
      </c>
      <c r="P3970" s="181">
        <v>1017</v>
      </c>
      <c r="Q3970" s="181">
        <v>334</v>
      </c>
      <c r="R3970" s="181">
        <v>735</v>
      </c>
      <c r="S3970" s="226">
        <f t="shared" si="185"/>
        <v>4842</v>
      </c>
      <c r="T3970" s="181">
        <f t="shared" si="183"/>
        <v>14544.395556345582</v>
      </c>
      <c r="U3970" s="226">
        <f t="shared" si="184"/>
        <v>954.20409193016678</v>
      </c>
    </row>
    <row r="3971" spans="1:21" x14ac:dyDescent="0.25">
      <c r="A3971" s="156" t="s">
        <v>17456</v>
      </c>
      <c r="B3971" s="156" t="s">
        <v>405</v>
      </c>
      <c r="C3971" s="223">
        <v>-0.25033086538314819</v>
      </c>
      <c r="D3971" s="221">
        <v>0.71717852354049683</v>
      </c>
      <c r="E3971" s="221">
        <v>0.34177812933921814</v>
      </c>
      <c r="F3971" s="221">
        <v>22.015926361083984</v>
      </c>
      <c r="G3971" s="221">
        <v>8.4846401214599609</v>
      </c>
      <c r="H3971" s="221">
        <v>2.3067018985748291</v>
      </c>
      <c r="I3971" s="221">
        <v>-0.14492309093475342</v>
      </c>
      <c r="J3971" s="221">
        <v>-0.57072073221206665</v>
      </c>
      <c r="K3971" s="180">
        <v>537.5032958984375</v>
      </c>
      <c r="L3971" s="181">
        <v>168.20469665527344</v>
      </c>
      <c r="M3971" s="181">
        <v>128.7376708984375</v>
      </c>
      <c r="N3971" s="181">
        <v>121.22014617919922</v>
      </c>
      <c r="O3971" s="181">
        <v>586.3671875</v>
      </c>
      <c r="P3971" s="181">
        <v>720.7430419921875</v>
      </c>
      <c r="Q3971" s="181">
        <v>249.01812744140625</v>
      </c>
      <c r="R3971" s="181">
        <v>856.99822998046875</v>
      </c>
      <c r="S3971" s="226">
        <f t="shared" si="185"/>
        <v>3368.7923965454102</v>
      </c>
      <c r="T3971" s="181">
        <f t="shared" si="183"/>
        <v>8811.3114371591182</v>
      </c>
      <c r="U3971" s="226">
        <f t="shared" si="184"/>
        <v>578.07761044700612</v>
      </c>
    </row>
    <row r="3972" spans="1:21" x14ac:dyDescent="0.25">
      <c r="A3972" s="156" t="s">
        <v>17457</v>
      </c>
      <c r="B3972" s="156" t="s">
        <v>405</v>
      </c>
      <c r="C3972" s="223">
        <v>-2.5627365112304687</v>
      </c>
      <c r="D3972" s="221">
        <v>4.3990879058837891</v>
      </c>
      <c r="E3972" s="221">
        <v>-1.3219870328903198</v>
      </c>
      <c r="F3972" s="221">
        <v>2.0285732746124268</v>
      </c>
      <c r="G3972" s="221">
        <v>6.197413444519043</v>
      </c>
      <c r="H3972" s="221">
        <v>0.6429368257522583</v>
      </c>
      <c r="I3972" s="221">
        <v>11.670138359069824</v>
      </c>
      <c r="J3972" s="221">
        <v>-2.2344861030578613</v>
      </c>
      <c r="K3972" s="180">
        <v>432.05935668945312</v>
      </c>
      <c r="L3972" s="181">
        <v>148.1346435546875</v>
      </c>
      <c r="M3972" s="181">
        <v>114.32129669189453</v>
      </c>
      <c r="N3972" s="181">
        <v>97.146263122558594</v>
      </c>
      <c r="O3972" s="181">
        <v>452.99142456054687</v>
      </c>
      <c r="P3972" s="181">
        <v>623.131591796875</v>
      </c>
      <c r="Q3972" s="181">
        <v>244.74418640136719</v>
      </c>
      <c r="R3972" s="181">
        <v>558.1884765625</v>
      </c>
      <c r="S3972" s="226">
        <f t="shared" si="185"/>
        <v>2670.7172393798828</v>
      </c>
      <c r="T3972" s="181">
        <f t="shared" si="183"/>
        <v>4407.2835883812068</v>
      </c>
      <c r="U3972" s="226">
        <f t="shared" si="184"/>
        <v>289.14560375080134</v>
      </c>
    </row>
    <row r="3973" spans="1:21" x14ac:dyDescent="0.25">
      <c r="A3973" s="156" t="s">
        <v>17458</v>
      </c>
      <c r="B3973" s="156" t="s">
        <v>405</v>
      </c>
      <c r="C3973" s="223">
        <v>-1.7168704271316528</v>
      </c>
      <c r="D3973" s="221">
        <v>-0.74936115741729736</v>
      </c>
      <c r="E3973" s="221">
        <v>-1.1247614622116089</v>
      </c>
      <c r="F3973" s="221">
        <v>21.867376327514648</v>
      </c>
      <c r="G3973" s="221">
        <v>24.198577880859375</v>
      </c>
      <c r="H3973" s="221">
        <v>0.84016233682632446</v>
      </c>
      <c r="I3973" s="221">
        <v>-1.6114627122879028</v>
      </c>
      <c r="J3973" s="221">
        <v>-0.5647011399269104</v>
      </c>
      <c r="K3973" s="180">
        <v>386.96444702148437</v>
      </c>
      <c r="L3973" s="181">
        <v>109.29530334472656</v>
      </c>
      <c r="M3973" s="181">
        <v>111.26458740234375</v>
      </c>
      <c r="N3973" s="181">
        <v>119.14173126220703</v>
      </c>
      <c r="O3973" s="181">
        <v>411.58050537109375</v>
      </c>
      <c r="P3973" s="181">
        <v>430.28872680664062</v>
      </c>
      <c r="Q3973" s="181">
        <v>184.12812805175781</v>
      </c>
      <c r="R3973" s="181">
        <v>367.2716064453125</v>
      </c>
      <c r="S3973" s="226">
        <f t="shared" si="185"/>
        <v>2119.9350357055664</v>
      </c>
      <c r="T3973" s="181">
        <f t="shared" ref="T3973:T4036" si="186">SUMPRODUCT(C3973:J3973,K3973:R3973)</f>
        <v>11550.962471574576</v>
      </c>
      <c r="U3973" s="226">
        <f t="shared" ref="U3973:U4036" si="187">(T3973/$T$10045)*$S$10045</f>
        <v>757.81599953113687</v>
      </c>
    </row>
    <row r="3974" spans="1:21" x14ac:dyDescent="0.25">
      <c r="A3974" s="156" t="s">
        <v>17459</v>
      </c>
      <c r="B3974" s="156" t="s">
        <v>405</v>
      </c>
      <c r="C3974" s="223">
        <v>-1.3906971216201782</v>
      </c>
      <c r="D3974" s="221">
        <v>-0.42318776249885559</v>
      </c>
      <c r="E3974" s="221">
        <v>-0.7985880970954895</v>
      </c>
      <c r="F3974" s="221">
        <v>2.5519721508026123</v>
      </c>
      <c r="G3974" s="221">
        <v>14.645670890808105</v>
      </c>
      <c r="H3974" s="221">
        <v>1.1663358211517334</v>
      </c>
      <c r="I3974" s="221">
        <v>-1.2852892875671387</v>
      </c>
      <c r="J3974" s="221">
        <v>-1.7110869884490967</v>
      </c>
      <c r="K3974" s="180">
        <v>467</v>
      </c>
      <c r="L3974" s="181">
        <v>175</v>
      </c>
      <c r="M3974" s="181">
        <v>103</v>
      </c>
      <c r="N3974" s="181">
        <v>92</v>
      </c>
      <c r="O3974" s="181">
        <v>465</v>
      </c>
      <c r="P3974" s="181">
        <v>634</v>
      </c>
      <c r="Q3974" s="181">
        <v>256</v>
      </c>
      <c r="R3974" s="181">
        <v>538</v>
      </c>
      <c r="S3974" s="226">
        <f t="shared" ref="S3974:S4037" si="188">SUM(K3974:R3974)</f>
        <v>2730</v>
      </c>
      <c r="T3974" s="181">
        <f t="shared" si="186"/>
        <v>5729.1084670722485</v>
      </c>
      <c r="U3974" s="226">
        <f t="shared" si="187"/>
        <v>375.86565362676885</v>
      </c>
    </row>
    <row r="3975" spans="1:21" x14ac:dyDescent="0.25">
      <c r="A3975" s="156" t="s">
        <v>17460</v>
      </c>
      <c r="B3975" s="156" t="s">
        <v>405</v>
      </c>
      <c r="C3975" s="223">
        <v>-1.6522204875946045</v>
      </c>
      <c r="D3975" s="221">
        <v>-0.6847112774848938</v>
      </c>
      <c r="E3975" s="221">
        <v>-1.0601115226745605</v>
      </c>
      <c r="F3975" s="221">
        <v>2.5770957469940186</v>
      </c>
      <c r="G3975" s="221">
        <v>7.76385498046875</v>
      </c>
      <c r="H3975" s="221">
        <v>1.5636876821517944</v>
      </c>
      <c r="I3975" s="221">
        <v>11.244826316833496</v>
      </c>
      <c r="J3975" s="221">
        <v>-1.9726104736328125</v>
      </c>
      <c r="K3975" s="180">
        <v>571.53399658203125</v>
      </c>
      <c r="L3975" s="181">
        <v>189.53933715820312</v>
      </c>
      <c r="M3975" s="181">
        <v>134.13554382324219</v>
      </c>
      <c r="N3975" s="181">
        <v>107.89162445068359</v>
      </c>
      <c r="O3975" s="181">
        <v>608.46990966796875</v>
      </c>
      <c r="P3975" s="181">
        <v>742.60540771484375</v>
      </c>
      <c r="Q3975" s="181">
        <v>287.71099853515625</v>
      </c>
      <c r="R3975" s="181">
        <v>744.5494384765625</v>
      </c>
      <c r="S3975" s="226">
        <f t="shared" si="188"/>
        <v>3386.4362564086914</v>
      </c>
      <c r="T3975" s="181">
        <f t="shared" si="186"/>
        <v>6713.5977655903189</v>
      </c>
      <c r="U3975" s="226">
        <f t="shared" si="187"/>
        <v>440.45436159116065</v>
      </c>
    </row>
    <row r="3976" spans="1:21" x14ac:dyDescent="0.25">
      <c r="A3976" s="156" t="s">
        <v>17461</v>
      </c>
      <c r="B3976" s="156" t="s">
        <v>405</v>
      </c>
      <c r="C3976" s="223">
        <v>-1.05023193359375</v>
      </c>
      <c r="D3976" s="221">
        <v>12.174654960632324</v>
      </c>
      <c r="E3976" s="221">
        <v>-0.45812287926673889</v>
      </c>
      <c r="F3976" s="221">
        <v>2.8924374580383301</v>
      </c>
      <c r="G3976" s="221">
        <v>11.932417869567871</v>
      </c>
      <c r="H3976" s="221">
        <v>2.913444995880127</v>
      </c>
      <c r="I3976" s="221">
        <v>-0.94482415914535522</v>
      </c>
      <c r="J3976" s="221">
        <v>1.60472571849823</v>
      </c>
      <c r="K3976" s="180">
        <v>805</v>
      </c>
      <c r="L3976" s="181">
        <v>291</v>
      </c>
      <c r="M3976" s="181">
        <v>185</v>
      </c>
      <c r="N3976" s="181">
        <v>140</v>
      </c>
      <c r="O3976" s="181">
        <v>789</v>
      </c>
      <c r="P3976" s="181">
        <v>1116</v>
      </c>
      <c r="Q3976" s="181">
        <v>412</v>
      </c>
      <c r="R3976" s="181">
        <v>1230</v>
      </c>
      <c r="S3976" s="226">
        <f t="shared" si="188"/>
        <v>4968</v>
      </c>
      <c r="T3976" s="181">
        <f t="shared" si="186"/>
        <v>17268.203793138266</v>
      </c>
      <c r="U3976" s="226">
        <f t="shared" si="187"/>
        <v>1132.9030935567228</v>
      </c>
    </row>
    <row r="3977" spans="1:21" x14ac:dyDescent="0.25">
      <c r="A3977" s="156" t="s">
        <v>17462</v>
      </c>
      <c r="B3977" s="156" t="s">
        <v>405</v>
      </c>
      <c r="C3977" s="223">
        <v>-1.7828963994979858</v>
      </c>
      <c r="D3977" s="221">
        <v>0.43616107106208801</v>
      </c>
      <c r="E3977" s="221">
        <v>-3.9317963123321533</v>
      </c>
      <c r="F3977" s="221">
        <v>19.261196136474609</v>
      </c>
      <c r="G3977" s="221">
        <v>27.815864562988281</v>
      </c>
      <c r="H3977" s="221">
        <v>0.77413642406463623</v>
      </c>
      <c r="I3977" s="221">
        <v>-1.6774886846542358</v>
      </c>
      <c r="J3977" s="221">
        <v>-2.1032865047454834</v>
      </c>
      <c r="K3977" s="180">
        <v>578.2344970703125</v>
      </c>
      <c r="L3977" s="181">
        <v>222.39788818359375</v>
      </c>
      <c r="M3977" s="181">
        <v>144.31150817871094</v>
      </c>
      <c r="N3977" s="181">
        <v>134.42716979980469</v>
      </c>
      <c r="O3977" s="181">
        <v>658.2977294921875</v>
      </c>
      <c r="P3977" s="181">
        <v>924.186767578125</v>
      </c>
      <c r="Q3977" s="181">
        <v>390.43185424804687</v>
      </c>
      <c r="R3977" s="181">
        <v>969.65478515625</v>
      </c>
      <c r="S3977" s="226">
        <f t="shared" si="188"/>
        <v>4021.9421997070312</v>
      </c>
      <c r="T3977" s="181">
        <f t="shared" si="186"/>
        <v>17420.054009708456</v>
      </c>
      <c r="U3977" s="226">
        <f t="shared" si="187"/>
        <v>1142.8654256076095</v>
      </c>
    </row>
    <row r="3978" spans="1:21" x14ac:dyDescent="0.25">
      <c r="A3978" s="156" t="s">
        <v>17463</v>
      </c>
      <c r="B3978" s="156" t="s">
        <v>405</v>
      </c>
      <c r="C3978" s="223">
        <v>-1.5030521154403687</v>
      </c>
      <c r="D3978" s="221">
        <v>-0.53554266691207886</v>
      </c>
      <c r="E3978" s="221">
        <v>4.89459228515625</v>
      </c>
      <c r="F3978" s="221">
        <v>2.4396171569824219</v>
      </c>
      <c r="G3978" s="221">
        <v>6.6084575653076172</v>
      </c>
      <c r="H3978" s="221">
        <v>13.404452323913574</v>
      </c>
      <c r="I3978" s="221">
        <v>-1.3976444005966187</v>
      </c>
      <c r="J3978" s="221">
        <v>-1.8234421014785767</v>
      </c>
      <c r="K3978" s="180">
        <v>655.02130126953125</v>
      </c>
      <c r="L3978" s="181">
        <v>233.24200439453125</v>
      </c>
      <c r="M3978" s="181">
        <v>143.83256530761719</v>
      </c>
      <c r="N3978" s="181">
        <v>134.11415100097656</v>
      </c>
      <c r="O3978" s="181">
        <v>599.6263427734375</v>
      </c>
      <c r="P3978" s="181">
        <v>875.62939453125</v>
      </c>
      <c r="Q3978" s="181">
        <v>328.48248291015625</v>
      </c>
      <c r="R3978" s="181">
        <v>795.9383544921875</v>
      </c>
      <c r="S3978" s="226">
        <f t="shared" si="188"/>
        <v>3765.8865966796875</v>
      </c>
      <c r="T3978" s="181">
        <f t="shared" si="186"/>
        <v>13711.235255658194</v>
      </c>
      <c r="U3978" s="226">
        <f t="shared" si="187"/>
        <v>899.54352077959595</v>
      </c>
    </row>
    <row r="3979" spans="1:21" x14ac:dyDescent="0.25">
      <c r="A3979" s="156" t="s">
        <v>17464</v>
      </c>
      <c r="B3979" s="156" t="s">
        <v>405</v>
      </c>
      <c r="C3979" s="223">
        <v>-1.8369209766387939</v>
      </c>
      <c r="D3979" s="221">
        <v>-0.86941158771514893</v>
      </c>
      <c r="E3979" s="221">
        <v>-1.24481201171875</v>
      </c>
      <c r="F3979" s="221">
        <v>2.105748176574707</v>
      </c>
      <c r="G3979" s="221">
        <v>14.821526527404785</v>
      </c>
      <c r="H3979" s="221">
        <v>4.672154426574707</v>
      </c>
      <c r="I3979" s="221">
        <v>36.333606719970703</v>
      </c>
      <c r="J3979" s="221">
        <v>-2.157310962677002</v>
      </c>
      <c r="K3979" s="180">
        <v>185.78718566894531</v>
      </c>
      <c r="L3979" s="181">
        <v>47.2381591796875</v>
      </c>
      <c r="M3979" s="181">
        <v>32.62841796875</v>
      </c>
      <c r="N3979" s="181">
        <v>37.011341094970703</v>
      </c>
      <c r="O3979" s="181">
        <v>187.73515319824219</v>
      </c>
      <c r="P3979" s="181">
        <v>245.20013427734375</v>
      </c>
      <c r="Q3979" s="181">
        <v>90.58038330078125</v>
      </c>
      <c r="R3979" s="181">
        <v>259.80987548828125</v>
      </c>
      <c r="S3979" s="226">
        <f t="shared" si="188"/>
        <v>1085.990650177002</v>
      </c>
      <c r="T3979" s="181">
        <f t="shared" si="186"/>
        <v>6313.7303127002378</v>
      </c>
      <c r="U3979" s="226">
        <f t="shared" si="187"/>
        <v>414.22053438952491</v>
      </c>
    </row>
    <row r="3980" spans="1:21" x14ac:dyDescent="0.25">
      <c r="A3980" s="156" t="s">
        <v>17465</v>
      </c>
      <c r="B3980" s="156" t="s">
        <v>405</v>
      </c>
      <c r="C3980" s="223">
        <v>-2.6786460876464844</v>
      </c>
      <c r="D3980" s="221">
        <v>-1.7111366987228394</v>
      </c>
      <c r="E3980" s="221">
        <v>6.9207777976989746</v>
      </c>
      <c r="F3980" s="221">
        <v>10.072602272033691</v>
      </c>
      <c r="G3980" s="221">
        <v>17.74858283996582</v>
      </c>
      <c r="H3980" s="221">
        <v>3.6364302635192871</v>
      </c>
      <c r="I3980" s="221">
        <v>-6.1970353126525879</v>
      </c>
      <c r="J3980" s="221">
        <v>-2.9990360736846924</v>
      </c>
      <c r="K3980" s="180">
        <v>854</v>
      </c>
      <c r="L3980" s="181">
        <v>306</v>
      </c>
      <c r="M3980" s="181">
        <v>198</v>
      </c>
      <c r="N3980" s="181">
        <v>163</v>
      </c>
      <c r="O3980" s="181">
        <v>824</v>
      </c>
      <c r="P3980" s="181">
        <v>1109</v>
      </c>
      <c r="Q3980" s="181">
        <v>443</v>
      </c>
      <c r="R3980" s="181">
        <v>1729</v>
      </c>
      <c r="S3980" s="226">
        <f t="shared" si="188"/>
        <v>5626</v>
      </c>
      <c r="T3980" s="181">
        <f t="shared" si="186"/>
        <v>10927.989993095398</v>
      </c>
      <c r="U3980" s="226">
        <f t="shared" si="187"/>
        <v>716.94507534444153</v>
      </c>
    </row>
    <row r="3981" spans="1:21" x14ac:dyDescent="0.25">
      <c r="A3981" s="156" t="s">
        <v>17466</v>
      </c>
      <c r="B3981" s="156" t="s">
        <v>405</v>
      </c>
      <c r="C3981" s="223">
        <v>-1.7460191249847412</v>
      </c>
      <c r="D3981" s="221">
        <v>-0.77850955724716187</v>
      </c>
      <c r="E3981" s="221">
        <v>-1.1539099216461182</v>
      </c>
      <c r="F3981" s="221">
        <v>2.1966502666473389</v>
      </c>
      <c r="G3981" s="221">
        <v>8.1597719192504883</v>
      </c>
      <c r="H3981" s="221">
        <v>3.665820837020874</v>
      </c>
      <c r="I3981" s="221">
        <v>-1.6406111717224121</v>
      </c>
      <c r="J3981" s="221">
        <v>-2.0664088726043701</v>
      </c>
      <c r="K3981" s="180">
        <v>589</v>
      </c>
      <c r="L3981" s="181">
        <v>226</v>
      </c>
      <c r="M3981" s="181">
        <v>154</v>
      </c>
      <c r="N3981" s="181">
        <v>114</v>
      </c>
      <c r="O3981" s="181">
        <v>514</v>
      </c>
      <c r="P3981" s="181">
        <v>850</v>
      </c>
      <c r="Q3981" s="181">
        <v>320</v>
      </c>
      <c r="R3981" s="181">
        <v>914</v>
      </c>
      <c r="S3981" s="226">
        <f t="shared" si="188"/>
        <v>3681</v>
      </c>
      <c r="T3981" s="181">
        <f t="shared" si="186"/>
        <v>3764.744771361351</v>
      </c>
      <c r="U3981" s="226">
        <f t="shared" si="187"/>
        <v>246.99100433488965</v>
      </c>
    </row>
    <row r="3982" spans="1:21" x14ac:dyDescent="0.25">
      <c r="A3982" s="156" t="s">
        <v>17467</v>
      </c>
      <c r="B3982" s="156" t="s">
        <v>405</v>
      </c>
      <c r="C3982" s="223">
        <v>2.178640604019165</v>
      </c>
      <c r="D3982" s="221">
        <v>4.0568270683288574</v>
      </c>
      <c r="E3982" s="221">
        <v>7.3179235458374023</v>
      </c>
      <c r="F3982" s="221">
        <v>19.36674690246582</v>
      </c>
      <c r="G3982" s="221">
        <v>43.825252532958984</v>
      </c>
      <c r="H3982" s="221">
        <v>25.625072479248047</v>
      </c>
      <c r="I3982" s="221">
        <v>2.7693271636962891</v>
      </c>
      <c r="J3982" s="221">
        <v>2.3435294628143311</v>
      </c>
      <c r="K3982" s="180">
        <v>2192</v>
      </c>
      <c r="L3982" s="181">
        <v>1800</v>
      </c>
      <c r="M3982" s="181">
        <v>3366</v>
      </c>
      <c r="N3982" s="181">
        <v>1287</v>
      </c>
      <c r="O3982" s="181">
        <v>2305</v>
      </c>
      <c r="P3982" s="181">
        <v>1687</v>
      </c>
      <c r="Q3982" s="181">
        <v>522</v>
      </c>
      <c r="R3982" s="181">
        <v>1372</v>
      </c>
      <c r="S3982" s="226">
        <f t="shared" si="188"/>
        <v>14531</v>
      </c>
      <c r="T3982" s="181">
        <f t="shared" si="186"/>
        <v>210542.6184091568</v>
      </c>
      <c r="U3982" s="226">
        <f t="shared" si="187"/>
        <v>13812.923832648241</v>
      </c>
    </row>
    <row r="3983" spans="1:21" x14ac:dyDescent="0.25">
      <c r="A3983" s="156" t="s">
        <v>17468</v>
      </c>
      <c r="B3983" s="156" t="s">
        <v>405</v>
      </c>
      <c r="C3983" s="223">
        <v>-3.1474943161010742</v>
      </c>
      <c r="D3983" s="221">
        <v>0.58717596530914307</v>
      </c>
      <c r="E3983" s="221">
        <v>1.3937615156173706</v>
      </c>
      <c r="F3983" s="221">
        <v>16.029422760009766</v>
      </c>
      <c r="G3983" s="221">
        <v>51.871036529541016</v>
      </c>
      <c r="H3983" s="221">
        <v>15.068131446838379</v>
      </c>
      <c r="I3983" s="221">
        <v>-0.27492561936378479</v>
      </c>
      <c r="J3983" s="221">
        <v>-0.70072329044342041</v>
      </c>
      <c r="K3983" s="180">
        <v>485</v>
      </c>
      <c r="L3983" s="181">
        <v>588</v>
      </c>
      <c r="M3983" s="181">
        <v>888</v>
      </c>
      <c r="N3983" s="181">
        <v>535</v>
      </c>
      <c r="O3983" s="181">
        <v>735</v>
      </c>
      <c r="P3983" s="181">
        <v>417</v>
      </c>
      <c r="Q3983" s="181">
        <v>122</v>
      </c>
      <c r="R3983" s="181">
        <v>526</v>
      </c>
      <c r="S3983" s="226">
        <f t="shared" si="188"/>
        <v>4296</v>
      </c>
      <c r="T3983" s="181">
        <f t="shared" si="186"/>
        <v>52638.627412974834</v>
      </c>
      <c r="U3983" s="226">
        <f t="shared" si="187"/>
        <v>3453.425993294994</v>
      </c>
    </row>
    <row r="3984" spans="1:21" x14ac:dyDescent="0.25">
      <c r="A3984" s="156" t="s">
        <v>17469</v>
      </c>
      <c r="B3984" s="156" t="s">
        <v>405</v>
      </c>
      <c r="C3984" s="223">
        <v>-0.70649957656860352</v>
      </c>
      <c r="D3984" s="221">
        <v>-1.9089937210083008</v>
      </c>
      <c r="E3984" s="221">
        <v>3.1717746257781982</v>
      </c>
      <c r="F3984" s="221">
        <v>13.859736442565918</v>
      </c>
      <c r="G3984" s="221">
        <v>29.434080123901367</v>
      </c>
      <c r="H3984" s="221">
        <v>14.633628845214844</v>
      </c>
      <c r="I3984" s="221">
        <v>0.39899855852127075</v>
      </c>
      <c r="J3984" s="221">
        <v>1.7177221775054932</v>
      </c>
      <c r="K3984" s="180">
        <v>1689</v>
      </c>
      <c r="L3984" s="181">
        <v>981</v>
      </c>
      <c r="M3984" s="181">
        <v>1599</v>
      </c>
      <c r="N3984" s="181">
        <v>1097</v>
      </c>
      <c r="O3984" s="181">
        <v>2249</v>
      </c>
      <c r="P3984" s="181">
        <v>1963</v>
      </c>
      <c r="Q3984" s="181">
        <v>602</v>
      </c>
      <c r="R3984" s="181">
        <v>1748</v>
      </c>
      <c r="S3984" s="226">
        <f t="shared" si="188"/>
        <v>11928</v>
      </c>
      <c r="T3984" s="181">
        <f t="shared" si="186"/>
        <v>115375.63299930096</v>
      </c>
      <c r="U3984" s="226">
        <f t="shared" si="187"/>
        <v>7569.3692935169165</v>
      </c>
    </row>
    <row r="3985" spans="1:21" x14ac:dyDescent="0.25">
      <c r="A3985" s="156" t="s">
        <v>17470</v>
      </c>
      <c r="B3985" s="156" t="s">
        <v>405</v>
      </c>
      <c r="C3985" s="223">
        <v>-1.3045978546142578</v>
      </c>
      <c r="D3985" s="221">
        <v>-3.7620248794555664</v>
      </c>
      <c r="E3985" s="221">
        <v>0.13204649090766907</v>
      </c>
      <c r="F3985" s="221">
        <v>20.815702438354492</v>
      </c>
      <c r="G3985" s="221">
        <v>22.188302993774414</v>
      </c>
      <c r="H3985" s="221">
        <v>5.9964923858642578</v>
      </c>
      <c r="I3985" s="221">
        <v>-0.35465475916862488</v>
      </c>
      <c r="J3985" s="221">
        <v>1.858281135559082</v>
      </c>
      <c r="K3985" s="180">
        <v>991</v>
      </c>
      <c r="L3985" s="181">
        <v>324</v>
      </c>
      <c r="M3985" s="181">
        <v>299</v>
      </c>
      <c r="N3985" s="181">
        <v>291</v>
      </c>
      <c r="O3985" s="181">
        <v>976</v>
      </c>
      <c r="P3985" s="181">
        <v>1175</v>
      </c>
      <c r="Q3985" s="181">
        <v>444</v>
      </c>
      <c r="R3985" s="181">
        <v>1383</v>
      </c>
      <c r="S3985" s="226">
        <f t="shared" si="188"/>
        <v>5883</v>
      </c>
      <c r="T3985" s="181">
        <f t="shared" si="186"/>
        <v>34699.297148197889</v>
      </c>
      <c r="U3985" s="226">
        <f t="shared" si="187"/>
        <v>2276.4927698535757</v>
      </c>
    </row>
    <row r="3986" spans="1:21" x14ac:dyDescent="0.25">
      <c r="A3986" s="156" t="s">
        <v>17471</v>
      </c>
      <c r="B3986" s="156" t="s">
        <v>405</v>
      </c>
      <c r="C3986" s="223">
        <v>5.3924260139465332</v>
      </c>
      <c r="D3986" s="221">
        <v>2.3434367179870605</v>
      </c>
      <c r="E3986" s="221">
        <v>2.4645776748657227</v>
      </c>
      <c r="F3986" s="221">
        <v>2.9055490493774414</v>
      </c>
      <c r="G3986" s="221">
        <v>25.384994506835938</v>
      </c>
      <c r="H3986" s="221">
        <v>18.679073333740234</v>
      </c>
      <c r="I3986" s="221">
        <v>0.97016799449920654</v>
      </c>
      <c r="J3986" s="221">
        <v>0.54437029361724854</v>
      </c>
      <c r="K3986" s="180">
        <v>1119</v>
      </c>
      <c r="L3986" s="181">
        <v>3421</v>
      </c>
      <c r="M3986" s="181">
        <v>4344</v>
      </c>
      <c r="N3986" s="181">
        <v>716</v>
      </c>
      <c r="O3986" s="181">
        <v>1160</v>
      </c>
      <c r="P3986" s="181">
        <v>1229</v>
      </c>
      <c r="Q3986" s="181">
        <v>445</v>
      </c>
      <c r="R3986" s="181">
        <v>1076</v>
      </c>
      <c r="S3986" s="226">
        <f t="shared" si="188"/>
        <v>13510</v>
      </c>
      <c r="T3986" s="181">
        <f t="shared" si="186"/>
        <v>80258.162209391594</v>
      </c>
      <c r="U3986" s="226">
        <f t="shared" si="187"/>
        <v>5265.4416950028726</v>
      </c>
    </row>
    <row r="3987" spans="1:21" x14ac:dyDescent="0.25">
      <c r="A3987" s="156" t="s">
        <v>17472</v>
      </c>
      <c r="B3987" s="156" t="s">
        <v>405</v>
      </c>
      <c r="C3987" s="223">
        <v>1.6624965667724609</v>
      </c>
      <c r="D3987" s="221">
        <v>2.4654686450958252</v>
      </c>
      <c r="E3987" s="221">
        <v>2.2659180164337158</v>
      </c>
      <c r="F3987" s="221">
        <v>8.4352865219116211</v>
      </c>
      <c r="G3987" s="221">
        <v>27.026767730712891</v>
      </c>
      <c r="H3987" s="221">
        <v>29.790401458740234</v>
      </c>
      <c r="I3987" s="221">
        <v>1.4716424942016602</v>
      </c>
      <c r="J3987" s="221">
        <v>2.2914316654205322</v>
      </c>
      <c r="K3987" s="180">
        <v>978</v>
      </c>
      <c r="L3987" s="181">
        <v>617</v>
      </c>
      <c r="M3987" s="181">
        <v>1448</v>
      </c>
      <c r="N3987" s="181">
        <v>568</v>
      </c>
      <c r="O3987" s="181">
        <v>1170</v>
      </c>
      <c r="P3987" s="181">
        <v>1072</v>
      </c>
      <c r="Q3987" s="181">
        <v>396</v>
      </c>
      <c r="R3987" s="181">
        <v>1318</v>
      </c>
      <c r="S3987" s="226">
        <f t="shared" si="188"/>
        <v>7567</v>
      </c>
      <c r="T3987" s="181">
        <f t="shared" si="186"/>
        <v>78378.913800001144</v>
      </c>
      <c r="U3987" s="226">
        <f t="shared" si="187"/>
        <v>5142.1511453855474</v>
      </c>
    </row>
    <row r="3988" spans="1:21" x14ac:dyDescent="0.25">
      <c r="A3988" s="156" t="s">
        <v>17473</v>
      </c>
      <c r="B3988" s="156" t="s">
        <v>405</v>
      </c>
      <c r="C3988" s="223">
        <v>0.4470580518245697</v>
      </c>
      <c r="D3988" s="221">
        <v>3.307506799697876</v>
      </c>
      <c r="E3988" s="221">
        <v>-1.1459000110626221</v>
      </c>
      <c r="F3988" s="221">
        <v>29.67292594909668</v>
      </c>
      <c r="G3988" s="221">
        <v>10.52653980255127</v>
      </c>
      <c r="H3988" s="221">
        <v>4.8970303535461426</v>
      </c>
      <c r="I3988" s="221">
        <v>13.223265647888184</v>
      </c>
      <c r="J3988" s="221">
        <v>2.0196075439453125</v>
      </c>
      <c r="K3988" s="180">
        <v>545.60888671875</v>
      </c>
      <c r="L3988" s="181">
        <v>323.800537109375</v>
      </c>
      <c r="M3988" s="181">
        <v>240.62242126464844</v>
      </c>
      <c r="N3988" s="181">
        <v>131.69869995117187</v>
      </c>
      <c r="O3988" s="181">
        <v>549.56976318359375</v>
      </c>
      <c r="P3988" s="181">
        <v>708.0042724609375</v>
      </c>
      <c r="Q3988" s="181">
        <v>308.94732666015625</v>
      </c>
      <c r="R3988" s="181">
        <v>912.97894287109375</v>
      </c>
      <c r="S3988" s="226">
        <f t="shared" si="188"/>
        <v>3721.2308502197266</v>
      </c>
      <c r="T3988" s="181">
        <f t="shared" si="186"/>
        <v>20128.385991474239</v>
      </c>
      <c r="U3988" s="226">
        <f t="shared" si="187"/>
        <v>1320.5490872829646</v>
      </c>
    </row>
    <row r="3989" spans="1:21" x14ac:dyDescent="0.25">
      <c r="A3989" s="156" t="s">
        <v>17474</v>
      </c>
      <c r="B3989" s="156" t="s">
        <v>405</v>
      </c>
      <c r="C3989" s="223">
        <v>-0.43370506167411804</v>
      </c>
      <c r="D3989" s="221">
        <v>5.1006155014038086</v>
      </c>
      <c r="E3989" s="221">
        <v>18.407161712646484</v>
      </c>
      <c r="F3989" s="221">
        <v>3.5089640617370605</v>
      </c>
      <c r="G3989" s="221">
        <v>7.6778049468994141</v>
      </c>
      <c r="H3989" s="221">
        <v>13.559326171875</v>
      </c>
      <c r="I3989" s="221">
        <v>-0.32829728722572327</v>
      </c>
      <c r="J3989" s="221">
        <v>-0.75409489870071411</v>
      </c>
      <c r="K3989" s="180">
        <v>387.96450805664062</v>
      </c>
      <c r="L3989" s="181">
        <v>128.669677734375</v>
      </c>
      <c r="M3989" s="181">
        <v>96.60003662109375</v>
      </c>
      <c r="N3989" s="181">
        <v>95.035659790039063</v>
      </c>
      <c r="O3989" s="181">
        <v>389.13778686523437</v>
      </c>
      <c r="P3989" s="181">
        <v>515.4609375</v>
      </c>
      <c r="Q3989" s="181">
        <v>201.41302490234375</v>
      </c>
      <c r="R3989" s="181">
        <v>476.74267578125</v>
      </c>
      <c r="S3989" s="226">
        <f t="shared" si="188"/>
        <v>2291.0243072509766</v>
      </c>
      <c r="T3989" s="181">
        <f t="shared" si="186"/>
        <v>12151.036028192697</v>
      </c>
      <c r="U3989" s="226">
        <f t="shared" si="187"/>
        <v>797.18461000146215</v>
      </c>
    </row>
    <row r="3990" spans="1:21" x14ac:dyDescent="0.25">
      <c r="A3990" s="156" t="s">
        <v>17475</v>
      </c>
      <c r="B3990" s="156" t="s">
        <v>405</v>
      </c>
      <c r="C3990" s="223">
        <v>-13.554977416992188</v>
      </c>
      <c r="D3990" s="221">
        <v>-0.48899626731872559</v>
      </c>
      <c r="E3990" s="221">
        <v>-0.86439663171768188</v>
      </c>
      <c r="F3990" s="221">
        <v>26.733631134033203</v>
      </c>
      <c r="G3990" s="221">
        <v>96.070999145507813</v>
      </c>
      <c r="H3990" s="221">
        <v>66.971992492675781</v>
      </c>
      <c r="I3990" s="221">
        <v>-1.3510978221893311</v>
      </c>
      <c r="J3990" s="221">
        <v>-1.7768954038619995</v>
      </c>
      <c r="K3990" s="180">
        <v>130.68496704101562</v>
      </c>
      <c r="L3990" s="181">
        <v>44.344474792480469</v>
      </c>
      <c r="M3990" s="181">
        <v>34.536197662353516</v>
      </c>
      <c r="N3990" s="181">
        <v>38.956829071044922</v>
      </c>
      <c r="O3990" s="181">
        <v>116.59420013427734</v>
      </c>
      <c r="P3990" s="181">
        <v>114.24573516845703</v>
      </c>
      <c r="Q3990" s="181">
        <v>36.746513366699219</v>
      </c>
      <c r="R3990" s="181">
        <v>96.977638244628906</v>
      </c>
      <c r="S3990" s="226">
        <f t="shared" si="188"/>
        <v>613.08655548095703</v>
      </c>
      <c r="T3990" s="181">
        <f t="shared" si="186"/>
        <v>17849.107031610536</v>
      </c>
      <c r="U3990" s="226">
        <f t="shared" si="187"/>
        <v>1171.0140102337577</v>
      </c>
    </row>
    <row r="3991" spans="1:21" x14ac:dyDescent="0.25">
      <c r="A3991" s="156" t="s">
        <v>17476</v>
      </c>
      <c r="B3991" s="156" t="s">
        <v>405</v>
      </c>
      <c r="C3991" s="223">
        <v>0.17183005809783936</v>
      </c>
      <c r="D3991" s="221">
        <v>1.1393395662307739</v>
      </c>
      <c r="E3991" s="221">
        <v>3.9632689952850342</v>
      </c>
      <c r="F3991" s="221">
        <v>50.802150726318359</v>
      </c>
      <c r="G3991" s="221">
        <v>19.614852905273438</v>
      </c>
      <c r="H3991" s="221">
        <v>8.9150657653808594</v>
      </c>
      <c r="I3991" s="221">
        <v>-3.4995779991149902</v>
      </c>
      <c r="J3991" s="221">
        <v>-0.14855985343456268</v>
      </c>
      <c r="K3991" s="180">
        <v>722</v>
      </c>
      <c r="L3991" s="181">
        <v>209</v>
      </c>
      <c r="M3991" s="181">
        <v>174</v>
      </c>
      <c r="N3991" s="181">
        <v>208</v>
      </c>
      <c r="O3991" s="181">
        <v>724</v>
      </c>
      <c r="P3991" s="181">
        <v>769</v>
      </c>
      <c r="Q3991" s="181">
        <v>268</v>
      </c>
      <c r="R3991" s="181">
        <v>549</v>
      </c>
      <c r="S3991" s="226">
        <f t="shared" si="188"/>
        <v>3623</v>
      </c>
      <c r="T3991" s="181">
        <f t="shared" si="186"/>
        <v>31656.032241240144</v>
      </c>
      <c r="U3991" s="226">
        <f t="shared" si="187"/>
        <v>2076.8353955889147</v>
      </c>
    </row>
    <row r="3992" spans="1:21" x14ac:dyDescent="0.25">
      <c r="A3992" s="156" t="s">
        <v>17477</v>
      </c>
      <c r="B3992" s="156" t="s">
        <v>405</v>
      </c>
      <c r="C3992" s="223">
        <v>-1.6623798608779907</v>
      </c>
      <c r="D3992" s="221">
        <v>-5.8770151138305664</v>
      </c>
      <c r="E3992" s="221">
        <v>-1.0702707767486572</v>
      </c>
      <c r="F3992" s="221">
        <v>2.2802894115447998</v>
      </c>
      <c r="G3992" s="221">
        <v>7.9617776870727539</v>
      </c>
      <c r="H3992" s="221">
        <v>2.591254711151123</v>
      </c>
      <c r="I3992" s="221">
        <v>-1.5569720268249512</v>
      </c>
      <c r="J3992" s="221">
        <v>1.9757821559906006</v>
      </c>
      <c r="K3992" s="180">
        <v>679.12847900390625</v>
      </c>
      <c r="L3992" s="181">
        <v>286.83074951171875</v>
      </c>
      <c r="M3992" s="181">
        <v>149.82225036621094</v>
      </c>
      <c r="N3992" s="181">
        <v>150.80792236328125</v>
      </c>
      <c r="O3992" s="181">
        <v>612.10272216796875</v>
      </c>
      <c r="P3992" s="181">
        <v>960.045166015625</v>
      </c>
      <c r="Q3992" s="181">
        <v>319.35794067382812</v>
      </c>
      <c r="R3992" s="181">
        <v>953.14544677734375</v>
      </c>
      <c r="S3992" s="226">
        <f t="shared" si="188"/>
        <v>4111.2406768798828</v>
      </c>
      <c r="T3992" s="181">
        <f t="shared" si="186"/>
        <v>6115.9809163739374</v>
      </c>
      <c r="U3992" s="226">
        <f t="shared" si="187"/>
        <v>401.24692662285827</v>
      </c>
    </row>
    <row r="3993" spans="1:21" x14ac:dyDescent="0.25">
      <c r="A3993" s="156" t="s">
        <v>17478</v>
      </c>
      <c r="B3993" s="156" t="s">
        <v>405</v>
      </c>
      <c r="C3993" s="223">
        <v>-1.3443834781646729</v>
      </c>
      <c r="D3993" s="221">
        <v>-0.37687405943870544</v>
      </c>
      <c r="E3993" s="221">
        <v>26.556173324584961</v>
      </c>
      <c r="F3993" s="221">
        <v>2.5982859134674072</v>
      </c>
      <c r="G3993" s="221">
        <v>22.086502075195312</v>
      </c>
      <c r="H3993" s="221">
        <v>0.82547295093536377</v>
      </c>
      <c r="I3993" s="221">
        <v>14.504599571228027</v>
      </c>
      <c r="J3993" s="221">
        <v>-1.6647733449935913</v>
      </c>
      <c r="K3993" s="180">
        <v>359.96829223632812</v>
      </c>
      <c r="L3993" s="181">
        <v>151.20619201660156</v>
      </c>
      <c r="M3993" s="181">
        <v>102.91776275634766</v>
      </c>
      <c r="N3993" s="181">
        <v>86.333854675292969</v>
      </c>
      <c r="O3993" s="181">
        <v>360.4560546875</v>
      </c>
      <c r="P3993" s="181">
        <v>631.65167236328125</v>
      </c>
      <c r="Q3993" s="181">
        <v>239.00332641601562</v>
      </c>
      <c r="R3993" s="181">
        <v>569.2181396484375</v>
      </c>
      <c r="S3993" s="226">
        <f t="shared" si="188"/>
        <v>2500.7552947998047</v>
      </c>
      <c r="T3993" s="181">
        <f t="shared" si="186"/>
        <v>13418.153997554415</v>
      </c>
      <c r="U3993" s="226">
        <f t="shared" si="187"/>
        <v>880.31554154407149</v>
      </c>
    </row>
    <row r="3994" spans="1:21" x14ac:dyDescent="0.25">
      <c r="A3994" s="156" t="s">
        <v>17441</v>
      </c>
      <c r="B3994" s="156" t="s">
        <v>405</v>
      </c>
      <c r="C3994" s="223">
        <v>-2.8248527050018311</v>
      </c>
      <c r="D3994" s="221">
        <v>-4.1746039390563965</v>
      </c>
      <c r="E3994" s="221">
        <v>19.498090744018555</v>
      </c>
      <c r="F3994" s="221">
        <v>3.3097326755523682</v>
      </c>
      <c r="G3994" s="221">
        <v>17.025014877319336</v>
      </c>
      <c r="H3994" s="221">
        <v>2.7257955074310303</v>
      </c>
      <c r="I3994" s="221">
        <v>-0.52752882242202759</v>
      </c>
      <c r="J3994" s="221">
        <v>-0.9533265233039856</v>
      </c>
      <c r="K3994" s="180">
        <v>1008.2203979492187</v>
      </c>
      <c r="L3994" s="181">
        <v>279.341796875</v>
      </c>
      <c r="M3994" s="181">
        <v>240.49293518066406</v>
      </c>
      <c r="N3994" s="181">
        <v>294.141357421875</v>
      </c>
      <c r="O3994" s="181">
        <v>1073.8934326171875</v>
      </c>
      <c r="P3994" s="181">
        <v>1040.5943603515625</v>
      </c>
      <c r="Q3994" s="181">
        <v>313.5657958984375</v>
      </c>
      <c r="R3994" s="181">
        <v>795.47662353515625</v>
      </c>
      <c r="S3994" s="226">
        <f t="shared" si="188"/>
        <v>5045.7266998291016</v>
      </c>
      <c r="T3994" s="181">
        <f t="shared" si="186"/>
        <v>21844.201991897138</v>
      </c>
      <c r="U3994" s="226">
        <f t="shared" si="187"/>
        <v>1433.1174399697472</v>
      </c>
    </row>
    <row r="3995" spans="1:21" x14ac:dyDescent="0.25">
      <c r="A3995" s="156" t="s">
        <v>17479</v>
      </c>
      <c r="B3995" s="156" t="s">
        <v>405</v>
      </c>
      <c r="C3995" s="223">
        <v>-0.37889972329139709</v>
      </c>
      <c r="D3995" s="221">
        <v>-3.112856388092041</v>
      </c>
      <c r="E3995" s="221">
        <v>15.845940589904785</v>
      </c>
      <c r="F3995" s="221">
        <v>22.874483108520508</v>
      </c>
      <c r="G3995" s="221">
        <v>25.570899963378906</v>
      </c>
      <c r="H3995" s="221">
        <v>7.2017703056335449</v>
      </c>
      <c r="I3995" s="221">
        <v>-0.27349194884300232</v>
      </c>
      <c r="J3995" s="221">
        <v>1.4938628673553467</v>
      </c>
      <c r="K3995" s="180">
        <v>1326</v>
      </c>
      <c r="L3995" s="181">
        <v>396</v>
      </c>
      <c r="M3995" s="181">
        <v>319</v>
      </c>
      <c r="N3995" s="181">
        <v>347</v>
      </c>
      <c r="O3995" s="181">
        <v>1534</v>
      </c>
      <c r="P3995" s="181">
        <v>1646</v>
      </c>
      <c r="Q3995" s="181">
        <v>536</v>
      </c>
      <c r="R3995" s="181">
        <v>1432</v>
      </c>
      <c r="S3995" s="226">
        <f t="shared" si="188"/>
        <v>7536</v>
      </c>
      <c r="T3995" s="181">
        <f t="shared" si="186"/>
        <v>64329.682932436466</v>
      </c>
      <c r="U3995" s="226">
        <f t="shared" si="187"/>
        <v>4220.4329804492963</v>
      </c>
    </row>
    <row r="3996" spans="1:21" x14ac:dyDescent="0.25">
      <c r="A3996" s="156" t="s">
        <v>17480</v>
      </c>
      <c r="B3996" s="156" t="s">
        <v>405</v>
      </c>
      <c r="C3996" s="223">
        <v>-2.542802095413208</v>
      </c>
      <c r="D3996" s="221">
        <v>-1.4753409624099731</v>
      </c>
      <c r="E3996" s="221">
        <v>9.91796875</v>
      </c>
      <c r="F3996" s="221">
        <v>2.6599240303039551</v>
      </c>
      <c r="G3996" s="221">
        <v>23.542547225952148</v>
      </c>
      <c r="H3996" s="221">
        <v>8.2327690124511719</v>
      </c>
      <c r="I3996" s="221">
        <v>4.1884951591491699</v>
      </c>
      <c r="J3996" s="221">
        <v>-2.567324161529541</v>
      </c>
      <c r="K3996" s="180">
        <v>1231</v>
      </c>
      <c r="L3996" s="181">
        <v>462</v>
      </c>
      <c r="M3996" s="181">
        <v>290</v>
      </c>
      <c r="N3996" s="181">
        <v>298</v>
      </c>
      <c r="O3996" s="181">
        <v>1274</v>
      </c>
      <c r="P3996" s="181">
        <v>1756</v>
      </c>
      <c r="Q3996" s="181">
        <v>620</v>
      </c>
      <c r="R3996" s="181">
        <v>2314</v>
      </c>
      <c r="S3996" s="226">
        <f t="shared" si="188"/>
        <v>8245</v>
      </c>
      <c r="T3996" s="181">
        <f t="shared" si="186"/>
        <v>40963.097835063934</v>
      </c>
      <c r="U3996" s="226">
        <f t="shared" si="187"/>
        <v>2687.437605841269</v>
      </c>
    </row>
    <row r="3997" spans="1:21" x14ac:dyDescent="0.25">
      <c r="A3997" s="156" t="s">
        <v>17481</v>
      </c>
      <c r="B3997" s="156" t="s">
        <v>405</v>
      </c>
      <c r="C3997" s="223">
        <v>-2.4451603889465332</v>
      </c>
      <c r="D3997" s="221">
        <v>-1.1170295476913452</v>
      </c>
      <c r="E3997" s="221">
        <v>3.7533464431762695</v>
      </c>
      <c r="F3997" s="221">
        <v>1.862694263458252</v>
      </c>
      <c r="G3997" s="221">
        <v>15.980032920837402</v>
      </c>
      <c r="H3997" s="221">
        <v>0.47249385714530945</v>
      </c>
      <c r="I3997" s="221">
        <v>-1.9791312217712402</v>
      </c>
      <c r="J3997" s="221">
        <v>-2.4049289226531982</v>
      </c>
      <c r="K3997" s="180">
        <v>1063</v>
      </c>
      <c r="L3997" s="181">
        <v>425</v>
      </c>
      <c r="M3997" s="181">
        <v>278</v>
      </c>
      <c r="N3997" s="181">
        <v>207</v>
      </c>
      <c r="O3997" s="181">
        <v>1045</v>
      </c>
      <c r="P3997" s="181">
        <v>1494</v>
      </c>
      <c r="Q3997" s="181">
        <v>570</v>
      </c>
      <c r="R3997" s="181">
        <v>1696</v>
      </c>
      <c r="S3997" s="226">
        <f t="shared" si="188"/>
        <v>6778</v>
      </c>
      <c r="T3997" s="181">
        <f t="shared" si="186"/>
        <v>10553.240948140621</v>
      </c>
      <c r="U3997" s="226">
        <f t="shared" si="187"/>
        <v>692.35917414576579</v>
      </c>
    </row>
    <row r="3998" spans="1:21" x14ac:dyDescent="0.25">
      <c r="A3998" s="156" t="s">
        <v>17482</v>
      </c>
      <c r="B3998" s="156" t="s">
        <v>405</v>
      </c>
      <c r="C3998" s="223">
        <v>-1.0621359348297119</v>
      </c>
      <c r="D3998" s="221">
        <v>-1.725821852684021</v>
      </c>
      <c r="E3998" s="221">
        <v>4.0801248550415039</v>
      </c>
      <c r="F3998" s="221">
        <v>19.367382049560547</v>
      </c>
      <c r="G3998" s="221">
        <v>18.856723785400391</v>
      </c>
      <c r="H3998" s="221">
        <v>7.2333774566650391</v>
      </c>
      <c r="I3998" s="221">
        <v>-0.94398647546768188</v>
      </c>
      <c r="J3998" s="221">
        <v>-0.34964826703071594</v>
      </c>
      <c r="K3998" s="180">
        <v>1768</v>
      </c>
      <c r="L3998" s="181">
        <v>553</v>
      </c>
      <c r="M3998" s="181">
        <v>435</v>
      </c>
      <c r="N3998" s="181">
        <v>408</v>
      </c>
      <c r="O3998" s="181">
        <v>1786</v>
      </c>
      <c r="P3998" s="181">
        <v>2110</v>
      </c>
      <c r="Q3998" s="181">
        <v>862</v>
      </c>
      <c r="R3998" s="181">
        <v>2587</v>
      </c>
      <c r="S3998" s="226">
        <f t="shared" si="188"/>
        <v>10509</v>
      </c>
      <c r="T3998" s="181">
        <f t="shared" si="186"/>
        <v>54066.789076477289</v>
      </c>
      <c r="U3998" s="226">
        <f t="shared" si="187"/>
        <v>3547.122407007922</v>
      </c>
    </row>
    <row r="3999" spans="1:21" x14ac:dyDescent="0.25">
      <c r="A3999" s="156" t="s">
        <v>17483</v>
      </c>
      <c r="B3999" s="156" t="s">
        <v>405</v>
      </c>
      <c r="C3999" s="223">
        <v>1.9171526432037354</v>
      </c>
      <c r="D3999" s="221">
        <v>8.2604560852050781</v>
      </c>
      <c r="E3999" s="221">
        <v>12.639701843261719</v>
      </c>
      <c r="F3999" s="221">
        <v>55.131843566894531</v>
      </c>
      <c r="G3999" s="221">
        <v>34.560359954833984</v>
      </c>
      <c r="H3999" s="221">
        <v>20.427881240844727</v>
      </c>
      <c r="I3999" s="221">
        <v>4.9437136650085449</v>
      </c>
      <c r="J3999" s="221">
        <v>1.5981699228286743</v>
      </c>
      <c r="K3999" s="180">
        <v>1357</v>
      </c>
      <c r="L3999" s="181">
        <v>467</v>
      </c>
      <c r="M3999" s="181">
        <v>469</v>
      </c>
      <c r="N3999" s="181">
        <v>466</v>
      </c>
      <c r="O3999" s="181">
        <v>1399</v>
      </c>
      <c r="P3999" s="181">
        <v>1439</v>
      </c>
      <c r="Q3999" s="181">
        <v>459</v>
      </c>
      <c r="R3999" s="181">
        <v>1425</v>
      </c>
      <c r="S3999" s="226">
        <f t="shared" si="188"/>
        <v>7481</v>
      </c>
      <c r="T3999" s="181">
        <f t="shared" si="186"/>
        <v>120370.88978993893</v>
      </c>
      <c r="U3999" s="226">
        <f t="shared" si="187"/>
        <v>7897.0896481650771</v>
      </c>
    </row>
    <row r="4000" spans="1:21" x14ac:dyDescent="0.25">
      <c r="A4000" s="156" t="s">
        <v>17484</v>
      </c>
      <c r="B4000" s="156" t="s">
        <v>405</v>
      </c>
      <c r="C4000" s="223">
        <v>0.99297821521759033</v>
      </c>
      <c r="D4000" s="221">
        <v>1.5821809768676758</v>
      </c>
      <c r="E4000" s="221">
        <v>0.21943135559558868</v>
      </c>
      <c r="F4000" s="221">
        <v>9.7715282440185547</v>
      </c>
      <c r="G4000" s="221">
        <v>11.843573570251465</v>
      </c>
      <c r="H4000" s="221">
        <v>7.8020329475402832</v>
      </c>
      <c r="I4000" s="221">
        <v>-1.0824433565139771</v>
      </c>
      <c r="J4000" s="221">
        <v>-0.69306749105453491</v>
      </c>
      <c r="K4000" s="180">
        <v>1472</v>
      </c>
      <c r="L4000" s="181">
        <v>541</v>
      </c>
      <c r="M4000" s="181">
        <v>441</v>
      </c>
      <c r="N4000" s="181">
        <v>392</v>
      </c>
      <c r="O4000" s="181">
        <v>1482</v>
      </c>
      <c r="P4000" s="181">
        <v>1914</v>
      </c>
      <c r="Q4000" s="181">
        <v>837</v>
      </c>
      <c r="R4000" s="181">
        <v>2739</v>
      </c>
      <c r="S4000" s="226">
        <f t="shared" si="188"/>
        <v>9818</v>
      </c>
      <c r="T4000" s="181">
        <f t="shared" si="186"/>
        <v>35925.782286062837</v>
      </c>
      <c r="U4000" s="226">
        <f t="shared" si="187"/>
        <v>2356.9579313453964</v>
      </c>
    </row>
    <row r="4001" spans="1:21" x14ac:dyDescent="0.25">
      <c r="A4001" s="156" t="s">
        <v>17485</v>
      </c>
      <c r="B4001" s="156" t="s">
        <v>405</v>
      </c>
      <c r="C4001" s="223">
        <v>-1.0007164478302002</v>
      </c>
      <c r="D4001" s="221">
        <v>-0.13600145280361176</v>
      </c>
      <c r="E4001" s="221">
        <v>15.434853553771973</v>
      </c>
      <c r="F4001" s="221">
        <v>9.332676887512207</v>
      </c>
      <c r="G4001" s="221">
        <v>21.125137329101563</v>
      </c>
      <c r="H4001" s="221">
        <v>6.0495610237121582</v>
      </c>
      <c r="I4001" s="221">
        <v>0.38298299908638</v>
      </c>
      <c r="J4001" s="221">
        <v>-4.2814683169126511E-2</v>
      </c>
      <c r="K4001" s="180">
        <v>2440</v>
      </c>
      <c r="L4001" s="181">
        <v>815</v>
      </c>
      <c r="M4001" s="181">
        <v>641</v>
      </c>
      <c r="N4001" s="181">
        <v>613</v>
      </c>
      <c r="O4001" s="181">
        <v>2364</v>
      </c>
      <c r="P4001" s="181">
        <v>2495</v>
      </c>
      <c r="Q4001" s="181">
        <v>962</v>
      </c>
      <c r="R4001" s="181">
        <v>2298</v>
      </c>
      <c r="S4001" s="226">
        <f t="shared" si="188"/>
        <v>12628</v>
      </c>
      <c r="T4001" s="181">
        <f t="shared" si="186"/>
        <v>78365.603646628559</v>
      </c>
      <c r="U4001" s="226">
        <f t="shared" si="187"/>
        <v>5141.2779153662495</v>
      </c>
    </row>
    <row r="4002" spans="1:21" x14ac:dyDescent="0.25">
      <c r="A4002" s="156" t="s">
        <v>17486</v>
      </c>
      <c r="B4002" s="156" t="s">
        <v>405</v>
      </c>
      <c r="C4002" s="223">
        <v>0.64917761087417603</v>
      </c>
      <c r="D4002" s="221">
        <v>4.8491520881652832</v>
      </c>
      <c r="E4002" s="221">
        <v>13.284064292907715</v>
      </c>
      <c r="F4002" s="221">
        <v>8.6608076095581055</v>
      </c>
      <c r="G4002" s="221">
        <v>27.886926651000977</v>
      </c>
      <c r="H4002" s="221">
        <v>10.520142555236816</v>
      </c>
      <c r="I4002" s="221">
        <v>0.8288273811340332</v>
      </c>
      <c r="J4002" s="221">
        <v>0.40302971005439758</v>
      </c>
      <c r="K4002" s="180">
        <v>1440</v>
      </c>
      <c r="L4002" s="181">
        <v>508</v>
      </c>
      <c r="M4002" s="181">
        <v>388</v>
      </c>
      <c r="N4002" s="181">
        <v>400</v>
      </c>
      <c r="O4002" s="181">
        <v>1334</v>
      </c>
      <c r="P4002" s="181">
        <v>1683</v>
      </c>
      <c r="Q4002" s="181">
        <v>654</v>
      </c>
      <c r="R4002" s="181">
        <v>2229</v>
      </c>
      <c r="S4002" s="226">
        <f t="shared" si="188"/>
        <v>8636</v>
      </c>
      <c r="T4002" s="181">
        <f t="shared" si="186"/>
        <v>68363.691413789988</v>
      </c>
      <c r="U4002" s="226">
        <f t="shared" si="187"/>
        <v>4485.0893826267747</v>
      </c>
    </row>
    <row r="4003" spans="1:21" x14ac:dyDescent="0.25">
      <c r="A4003" s="156" t="s">
        <v>17487</v>
      </c>
      <c r="B4003" s="156" t="s">
        <v>405</v>
      </c>
      <c r="C4003" s="223">
        <v>-0.27307966351509094</v>
      </c>
      <c r="D4003" s="221">
        <v>0.69442969560623169</v>
      </c>
      <c r="E4003" s="221">
        <v>0.319029301404953</v>
      </c>
      <c r="F4003" s="221">
        <v>3.6695895195007324</v>
      </c>
      <c r="G4003" s="221">
        <v>7.8384304046630859</v>
      </c>
      <c r="H4003" s="221">
        <v>2.2839531898498535</v>
      </c>
      <c r="I4003" s="221">
        <v>-0.16767188906669617</v>
      </c>
      <c r="J4003" s="221">
        <v>-0.59346961975097656</v>
      </c>
      <c r="K4003" s="180">
        <v>0.28415840864181519</v>
      </c>
      <c r="L4003" s="181">
        <v>0.11089108884334564</v>
      </c>
      <c r="M4003" s="181">
        <v>7.7227719128131866E-2</v>
      </c>
      <c r="N4003" s="181">
        <v>8.0198019742965698E-2</v>
      </c>
      <c r="O4003" s="181">
        <v>0.28663367033004761</v>
      </c>
      <c r="P4003" s="181">
        <v>0.39702969789505005</v>
      </c>
      <c r="Q4003" s="181">
        <v>0.18366336822509766</v>
      </c>
      <c r="R4003" s="181">
        <v>0.58267325162887573</v>
      </c>
      <c r="S4003" s="226">
        <f t="shared" si="188"/>
        <v>2.0024752244353294</v>
      </c>
      <c r="T4003" s="181">
        <f t="shared" si="186"/>
        <v>3.0953011649719189</v>
      </c>
      <c r="U4003" s="226">
        <f t="shared" si="187"/>
        <v>0.20307128102575647</v>
      </c>
    </row>
    <row r="4004" spans="1:21" x14ac:dyDescent="0.25">
      <c r="A4004" s="156" t="s">
        <v>17488</v>
      </c>
      <c r="B4004" s="156" t="s">
        <v>405</v>
      </c>
      <c r="C4004" s="223">
        <v>-0.24990607798099518</v>
      </c>
      <c r="D4004" s="221">
        <v>0.71760326623916626</v>
      </c>
      <c r="E4004" s="221">
        <v>955.1943359375</v>
      </c>
      <c r="F4004" s="221">
        <v>3.6927633285522461</v>
      </c>
      <c r="G4004" s="221">
        <v>169.289794921875</v>
      </c>
      <c r="H4004" s="221">
        <v>2.3071267604827881</v>
      </c>
      <c r="I4004" s="221">
        <v>-0.14449828863143921</v>
      </c>
      <c r="J4004" s="221">
        <v>-0.57029598951339722</v>
      </c>
      <c r="K4004" s="180">
        <v>9.4211435317993164</v>
      </c>
      <c r="L4004" s="181">
        <v>3.5919711589813232</v>
      </c>
      <c r="M4004" s="181">
        <v>3.1379401683807373</v>
      </c>
      <c r="N4004" s="181">
        <v>2.899940013885498</v>
      </c>
      <c r="O4004" s="181">
        <v>10.28160572052002</v>
      </c>
      <c r="P4004" s="181">
        <v>11.248252868652344</v>
      </c>
      <c r="Q4004" s="181">
        <v>4.0386791229248047</v>
      </c>
      <c r="R4004" s="181">
        <v>9.8788366317749023</v>
      </c>
      <c r="S4004" s="226">
        <f t="shared" si="188"/>
        <v>54.498369216918945</v>
      </c>
      <c r="T4004" s="181">
        <f t="shared" si="186"/>
        <v>4768.5793026547199</v>
      </c>
      <c r="U4004" s="226">
        <f t="shared" si="187"/>
        <v>312.84888159559347</v>
      </c>
    </row>
    <row r="4005" spans="1:21" x14ac:dyDescent="0.25">
      <c r="A4005" s="156" t="s">
        <v>17489</v>
      </c>
      <c r="B4005" s="156" t="s">
        <v>405</v>
      </c>
      <c r="C4005" s="223">
        <v>2.7627120018005371</v>
      </c>
      <c r="D4005" s="221">
        <v>2.6959898471832275</v>
      </c>
      <c r="E4005" s="221">
        <v>8.0015888214111328</v>
      </c>
      <c r="F4005" s="221">
        <v>7.5825743675231934</v>
      </c>
      <c r="G4005" s="221">
        <v>14.221929550170898</v>
      </c>
      <c r="H4005" s="221">
        <v>8.3156757354736328</v>
      </c>
      <c r="I4005" s="221">
        <v>1.8338885307312012</v>
      </c>
      <c r="J4005" s="221">
        <v>1.4080908298492432</v>
      </c>
      <c r="K4005" s="180">
        <v>1854</v>
      </c>
      <c r="L4005" s="181">
        <v>596</v>
      </c>
      <c r="M4005" s="181">
        <v>649</v>
      </c>
      <c r="N4005" s="181">
        <v>809</v>
      </c>
      <c r="O4005" s="181">
        <v>2423</v>
      </c>
      <c r="P4005" s="181">
        <v>1825</v>
      </c>
      <c r="Q4005" s="181">
        <v>419</v>
      </c>
      <c r="R4005" s="181">
        <v>1039</v>
      </c>
      <c r="S4005" s="226">
        <f t="shared" si="188"/>
        <v>9614</v>
      </c>
      <c r="T4005" s="181">
        <f t="shared" si="186"/>
        <v>69923.460992574692</v>
      </c>
      <c r="U4005" s="226">
        <f t="shared" si="187"/>
        <v>4587.420105741302</v>
      </c>
    </row>
    <row r="4006" spans="1:21" x14ac:dyDescent="0.25">
      <c r="A4006" s="156" t="s">
        <v>17490</v>
      </c>
      <c r="B4006" s="156" t="s">
        <v>405</v>
      </c>
      <c r="C4006" s="223">
        <v>-0.3695048987865448</v>
      </c>
      <c r="D4006" s="221">
        <v>1.6440069675445557</v>
      </c>
      <c r="E4006" s="221">
        <v>0.22260411083698273</v>
      </c>
      <c r="F4006" s="221">
        <v>9.2931947708129883</v>
      </c>
      <c r="G4006" s="221">
        <v>18.924734115600586</v>
      </c>
      <c r="H4006" s="221">
        <v>12.076535224914551</v>
      </c>
      <c r="I4006" s="221">
        <v>-0.26409712433815002</v>
      </c>
      <c r="J4006" s="221">
        <v>-0.68989479541778564</v>
      </c>
      <c r="K4006" s="180">
        <v>2360</v>
      </c>
      <c r="L4006" s="181">
        <v>793</v>
      </c>
      <c r="M4006" s="181">
        <v>773</v>
      </c>
      <c r="N4006" s="181">
        <v>987</v>
      </c>
      <c r="O4006" s="181">
        <v>2724</v>
      </c>
      <c r="P4006" s="181">
        <v>2159</v>
      </c>
      <c r="Q4006" s="181">
        <v>546</v>
      </c>
      <c r="R4006" s="181">
        <v>1421</v>
      </c>
      <c r="S4006" s="226">
        <f t="shared" si="188"/>
        <v>11763</v>
      </c>
      <c r="T4006" s="181">
        <f t="shared" si="186"/>
        <v>86275.799927905202</v>
      </c>
      <c r="U4006" s="226">
        <f t="shared" si="187"/>
        <v>5660.2366875148709</v>
      </c>
    </row>
    <row r="4007" spans="1:21" x14ac:dyDescent="0.25">
      <c r="A4007" s="156" t="s">
        <v>17491</v>
      </c>
      <c r="B4007" s="156" t="s">
        <v>405</v>
      </c>
      <c r="C4007" s="223">
        <v>-1.4446002244949341</v>
      </c>
      <c r="D4007" s="221">
        <v>-0.49468943476676941</v>
      </c>
      <c r="E4007" s="221">
        <v>-0.87008976936340332</v>
      </c>
      <c r="F4007" s="221">
        <v>2.4804704189300537</v>
      </c>
      <c r="G4007" s="221">
        <v>7.9181876182556152</v>
      </c>
      <c r="H4007" s="221">
        <v>1.0948340892791748</v>
      </c>
      <c r="I4007" s="221">
        <v>-1.3567910194396973</v>
      </c>
      <c r="J4007" s="221">
        <v>-1.7825887203216553</v>
      </c>
      <c r="K4007" s="180">
        <v>1757.3570556640625</v>
      </c>
      <c r="L4007" s="181">
        <v>610.61334228515625</v>
      </c>
      <c r="M4007" s="181">
        <v>517.69390869140625</v>
      </c>
      <c r="N4007" s="181">
        <v>443.21090698242187</v>
      </c>
      <c r="O4007" s="181">
        <v>1865.7630615234375</v>
      </c>
      <c r="P4007" s="181">
        <v>1895.9986572265625</v>
      </c>
      <c r="Q4007" s="181">
        <v>507.36953735351562</v>
      </c>
      <c r="R4007" s="181">
        <v>1255.8870849609375</v>
      </c>
      <c r="S4007" s="226">
        <f t="shared" si="188"/>
        <v>8853.8935546875</v>
      </c>
      <c r="T4007" s="181">
        <f t="shared" si="186"/>
        <v>11730.330356261979</v>
      </c>
      <c r="U4007" s="226">
        <f t="shared" si="187"/>
        <v>769.58366418701905</v>
      </c>
    </row>
    <row r="4008" spans="1:21" x14ac:dyDescent="0.25">
      <c r="A4008" s="156" t="s">
        <v>17492</v>
      </c>
      <c r="B4008" s="156" t="s">
        <v>405</v>
      </c>
      <c r="C4008" s="223">
        <v>-2.3314809799194336</v>
      </c>
      <c r="D4008" s="221">
        <v>-1.3639717102050781</v>
      </c>
      <c r="E4008" s="221">
        <v>-1.7393720149993896</v>
      </c>
      <c r="F4008" s="221">
        <v>1.6111881732940674</v>
      </c>
      <c r="G4008" s="221">
        <v>5.7800288200378418</v>
      </c>
      <c r="H4008" s="221">
        <v>0.22555182874202728</v>
      </c>
      <c r="I4008" s="221">
        <v>-2.2260732650756836</v>
      </c>
      <c r="J4008" s="221">
        <v>-2.6518709659576416</v>
      </c>
      <c r="K4008" s="180">
        <v>14.470284461975098</v>
      </c>
      <c r="L4008" s="181">
        <v>4.7299742698669434</v>
      </c>
      <c r="M4008" s="181">
        <v>4.6304910182952881</v>
      </c>
      <c r="N4008" s="181">
        <v>5.0374674797058105</v>
      </c>
      <c r="O4008" s="181">
        <v>16.260982513427734</v>
      </c>
      <c r="P4008" s="181">
        <v>14.21705436706543</v>
      </c>
      <c r="Q4008" s="181">
        <v>4.1782946586608887</v>
      </c>
      <c r="R4008" s="181">
        <v>12.173126220703125</v>
      </c>
      <c r="S4008" s="226">
        <f t="shared" si="188"/>
        <v>75.697674989700317</v>
      </c>
      <c r="T4008" s="181">
        <f t="shared" si="186"/>
        <v>15.486297601197833</v>
      </c>
      <c r="U4008" s="226">
        <f t="shared" si="187"/>
        <v>1.0159988074213364</v>
      </c>
    </row>
    <row r="4009" spans="1:21" x14ac:dyDescent="0.25">
      <c r="A4009" s="156" t="s">
        <v>17493</v>
      </c>
      <c r="B4009" s="156" t="s">
        <v>405</v>
      </c>
      <c r="C4009" s="223">
        <v>2.0255017280578613</v>
      </c>
      <c r="D4009" s="221">
        <v>8.6862344741821289</v>
      </c>
      <c r="E4009" s="221">
        <v>13.325343132019043</v>
      </c>
      <c r="F4009" s="221">
        <v>36.164089202880859</v>
      </c>
      <c r="G4009" s="221">
        <v>20.896072387695313</v>
      </c>
      <c r="H4009" s="221">
        <v>7.5529494285583496</v>
      </c>
      <c r="I4009" s="221">
        <v>6.3856959342956543</v>
      </c>
      <c r="J4009" s="221">
        <v>5.5878920555114746</v>
      </c>
      <c r="K4009" s="180">
        <v>2410</v>
      </c>
      <c r="L4009" s="181">
        <v>669</v>
      </c>
      <c r="M4009" s="181">
        <v>809</v>
      </c>
      <c r="N4009" s="181">
        <v>921</v>
      </c>
      <c r="O4009" s="181">
        <v>2677</v>
      </c>
      <c r="P4009" s="181">
        <v>1712</v>
      </c>
      <c r="Q4009" s="181">
        <v>428</v>
      </c>
      <c r="R4009" s="181">
        <v>1308</v>
      </c>
      <c r="S4009" s="226">
        <f t="shared" si="188"/>
        <v>10934</v>
      </c>
      <c r="T4009" s="181">
        <f t="shared" si="186"/>
        <v>133691.35464954376</v>
      </c>
      <c r="U4009" s="226">
        <f t="shared" si="187"/>
        <v>8770.9961660541267</v>
      </c>
    </row>
    <row r="4010" spans="1:21" x14ac:dyDescent="0.25">
      <c r="A4010" s="156" t="s">
        <v>17494</v>
      </c>
      <c r="B4010" s="156" t="s">
        <v>405</v>
      </c>
      <c r="C4010" s="223">
        <v>0.39748203754425049</v>
      </c>
      <c r="D4010" s="221">
        <v>-1.2052228450775146</v>
      </c>
      <c r="E4010" s="221">
        <v>1.6998112201690674</v>
      </c>
      <c r="F4010" s="221">
        <v>14.57133674621582</v>
      </c>
      <c r="G4010" s="221">
        <v>16.714313507080078</v>
      </c>
      <c r="H4010" s="221">
        <v>7.426149845123291</v>
      </c>
      <c r="I4010" s="221">
        <v>0.50288981199264526</v>
      </c>
      <c r="J4010" s="221">
        <v>7.7092140913009644E-2</v>
      </c>
      <c r="K4010" s="180">
        <v>1511</v>
      </c>
      <c r="L4010" s="181">
        <v>462</v>
      </c>
      <c r="M4010" s="181">
        <v>479</v>
      </c>
      <c r="N4010" s="181">
        <v>469</v>
      </c>
      <c r="O4010" s="181">
        <v>1516</v>
      </c>
      <c r="P4010" s="181">
        <v>1198</v>
      </c>
      <c r="Q4010" s="181">
        <v>301</v>
      </c>
      <c r="R4010" s="181">
        <v>810</v>
      </c>
      <c r="S4010" s="226">
        <f t="shared" si="188"/>
        <v>6746</v>
      </c>
      <c r="T4010" s="181">
        <f t="shared" si="186"/>
        <v>42141.190171480179</v>
      </c>
      <c r="U4010" s="226">
        <f t="shared" si="187"/>
        <v>2764.7278943049578</v>
      </c>
    </row>
    <row r="4011" spans="1:21" x14ac:dyDescent="0.25">
      <c r="A4011" s="156" t="s">
        <v>17495</v>
      </c>
      <c r="B4011" s="156" t="s">
        <v>405</v>
      </c>
      <c r="C4011" s="223">
        <v>0.24647119641304016</v>
      </c>
      <c r="D4011" s="221">
        <v>1.2139805555343628</v>
      </c>
      <c r="E4011" s="221">
        <v>0.83858025074005127</v>
      </c>
      <c r="F4011" s="221">
        <v>4.1891403198242187</v>
      </c>
      <c r="G4011" s="221">
        <v>8.3579816818237305</v>
      </c>
      <c r="H4011" s="221">
        <v>2.8035039901733398</v>
      </c>
      <c r="I4011" s="221">
        <v>0.35187897086143494</v>
      </c>
      <c r="J4011" s="221">
        <v>-7.3918707668781281E-2</v>
      </c>
      <c r="K4011" s="180">
        <v>209.57850646972656</v>
      </c>
      <c r="L4011" s="181">
        <v>52.221870422363281</v>
      </c>
      <c r="M4011" s="181">
        <v>81.343704223632813</v>
      </c>
      <c r="N4011" s="181">
        <v>92.400131225585938</v>
      </c>
      <c r="O4011" s="181">
        <v>220.83236694335937</v>
      </c>
      <c r="P4011" s="181">
        <v>139.29122924804687</v>
      </c>
      <c r="Q4011" s="181">
        <v>33.169277191162109</v>
      </c>
      <c r="R4011" s="181">
        <v>77.2962646484375</v>
      </c>
      <c r="S4011" s="226">
        <f t="shared" si="188"/>
        <v>906.13335037231445</v>
      </c>
      <c r="T4011" s="181">
        <f t="shared" si="186"/>
        <v>2812.516065447795</v>
      </c>
      <c r="U4011" s="226">
        <f t="shared" si="187"/>
        <v>184.51879473937572</v>
      </c>
    </row>
    <row r="4012" spans="1:21" x14ac:dyDescent="0.25">
      <c r="A4012" s="156" t="s">
        <v>17496</v>
      </c>
      <c r="B4012" s="156" t="s">
        <v>405</v>
      </c>
      <c r="C4012" s="223">
        <v>-1.8058102130889893</v>
      </c>
      <c r="D4012" s="221">
        <v>-0.83830082416534424</v>
      </c>
      <c r="E4012" s="221">
        <v>-1.2137012481689453</v>
      </c>
      <c r="F4012" s="221">
        <v>2.1368591785430908</v>
      </c>
      <c r="G4012" s="221">
        <v>6.305699348449707</v>
      </c>
      <c r="H4012" s="221">
        <v>0.75122272968292236</v>
      </c>
      <c r="I4012" s="221">
        <v>-1.7004024982452393</v>
      </c>
      <c r="J4012" s="221">
        <v>-2.1261999607086182</v>
      </c>
      <c r="K4012" s="180">
        <v>182.89312744140625</v>
      </c>
      <c r="L4012" s="181">
        <v>83.433204650878906</v>
      </c>
      <c r="M4012" s="181">
        <v>60.100189208984375</v>
      </c>
      <c r="N4012" s="181">
        <v>37.709922790527344</v>
      </c>
      <c r="O4012" s="181">
        <v>197.97709655761719</v>
      </c>
      <c r="P4012" s="181">
        <v>278.11068725585938</v>
      </c>
      <c r="Q4012" s="181">
        <v>121.614501953125</v>
      </c>
      <c r="R4012" s="181">
        <v>320.77005004882812</v>
      </c>
      <c r="S4012" s="226">
        <f t="shared" si="188"/>
        <v>1282.6087799072266</v>
      </c>
      <c r="T4012" s="181">
        <f t="shared" si="186"/>
        <v>175.91696597129794</v>
      </c>
      <c r="U4012" s="226">
        <f t="shared" si="187"/>
        <v>11.541262620330507</v>
      </c>
    </row>
    <row r="4013" spans="1:21" x14ac:dyDescent="0.25">
      <c r="A4013" s="156" t="s">
        <v>17497</v>
      </c>
      <c r="B4013" s="156" t="s">
        <v>405</v>
      </c>
      <c r="C4013" s="223">
        <v>-2.502854585647583</v>
      </c>
      <c r="D4013" s="221">
        <v>-1.5353449583053589</v>
      </c>
      <c r="E4013" s="221">
        <v>-1.91074538230896</v>
      </c>
      <c r="F4013" s="221">
        <v>1.4398148059844971</v>
      </c>
      <c r="G4013" s="221">
        <v>5.6086554527282715</v>
      </c>
      <c r="H4013" s="221">
        <v>155.83805847167969</v>
      </c>
      <c r="I4013" s="221">
        <v>-2.3974466323852539</v>
      </c>
      <c r="J4013" s="221">
        <v>-2.8232443332672119</v>
      </c>
      <c r="K4013" s="180">
        <v>33.945144653320312</v>
      </c>
      <c r="L4013" s="181">
        <v>10.124728202819824</v>
      </c>
      <c r="M4013" s="181">
        <v>10.754898071289063</v>
      </c>
      <c r="N4013" s="181">
        <v>12.645406723022461</v>
      </c>
      <c r="O4013" s="181">
        <v>31.550500869750977</v>
      </c>
      <c r="P4013" s="181">
        <v>32.600784301757813</v>
      </c>
      <c r="Q4013" s="181">
        <v>10.628863334655762</v>
      </c>
      <c r="R4013" s="181">
        <v>33.903133392333984</v>
      </c>
      <c r="S4013" s="226">
        <f t="shared" si="188"/>
        <v>176.1534595489502</v>
      </c>
      <c r="T4013" s="181">
        <f t="shared" si="186"/>
        <v>5033.3523177858651</v>
      </c>
      <c r="U4013" s="226">
        <f t="shared" si="187"/>
        <v>330.21966152880276</v>
      </c>
    </row>
    <row r="4014" spans="1:21" x14ac:dyDescent="0.25">
      <c r="A4014" s="156" t="s">
        <v>17498</v>
      </c>
      <c r="B4014" s="156" t="s">
        <v>405</v>
      </c>
      <c r="C4014" s="223">
        <v>1.6996091604232788</v>
      </c>
      <c r="D4014" s="221">
        <v>2.7161309719085693</v>
      </c>
      <c r="E4014" s="221">
        <v>3.6437606811523438</v>
      </c>
      <c r="F4014" s="221">
        <v>13.768161773681641</v>
      </c>
      <c r="G4014" s="221">
        <v>22.633407592773438</v>
      </c>
      <c r="H4014" s="221">
        <v>5.875307559967041</v>
      </c>
      <c r="I4014" s="221">
        <v>1.8050169944763184</v>
      </c>
      <c r="J4014" s="221">
        <v>1.3792192935943604</v>
      </c>
      <c r="K4014" s="180">
        <v>1801</v>
      </c>
      <c r="L4014" s="181">
        <v>631</v>
      </c>
      <c r="M4014" s="181">
        <v>644</v>
      </c>
      <c r="N4014" s="181">
        <v>625</v>
      </c>
      <c r="O4014" s="181">
        <v>2183</v>
      </c>
      <c r="P4014" s="181">
        <v>1796</v>
      </c>
      <c r="Q4014" s="181">
        <v>455</v>
      </c>
      <c r="R4014" s="181">
        <v>1512</v>
      </c>
      <c r="S4014" s="226">
        <f t="shared" si="188"/>
        <v>9647</v>
      </c>
      <c r="T4014" s="181">
        <f t="shared" si="186"/>
        <v>78594.001185536385</v>
      </c>
      <c r="U4014" s="226">
        <f t="shared" si="187"/>
        <v>5156.2622346092412</v>
      </c>
    </row>
    <row r="4015" spans="1:21" x14ac:dyDescent="0.25">
      <c r="A4015" s="156" t="s">
        <v>17499</v>
      </c>
      <c r="B4015" s="156" t="s">
        <v>405</v>
      </c>
      <c r="C4015" s="223">
        <v>-0.54171073436737061</v>
      </c>
      <c r="D4015" s="221">
        <v>0.42579871416091919</v>
      </c>
      <c r="E4015" s="221">
        <v>5.0398334860801697E-2</v>
      </c>
      <c r="F4015" s="221">
        <v>3.4009585380554199</v>
      </c>
      <c r="G4015" s="221">
        <v>10.450907707214355</v>
      </c>
      <c r="H4015" s="221">
        <v>2.5525467395782471</v>
      </c>
      <c r="I4015" s="221">
        <v>-2.0329406261444092</v>
      </c>
      <c r="J4015" s="221">
        <v>-0.77670520544052124</v>
      </c>
      <c r="K4015" s="180">
        <v>2136.390869140625</v>
      </c>
      <c r="L4015" s="181">
        <v>750.623779296875</v>
      </c>
      <c r="M4015" s="181">
        <v>551.51934814453125</v>
      </c>
      <c r="N4015" s="181">
        <v>571.42974853515625</v>
      </c>
      <c r="O4015" s="181">
        <v>2141.368408203125</v>
      </c>
      <c r="P4015" s="181">
        <v>2437.03857421875</v>
      </c>
      <c r="Q4015" s="181">
        <v>769.5386962890625</v>
      </c>
      <c r="R4015" s="181">
        <v>2293.683349609375</v>
      </c>
      <c r="S4015" s="226">
        <f t="shared" si="188"/>
        <v>11651.5927734375</v>
      </c>
      <c r="T4015" s="181">
        <f t="shared" si="186"/>
        <v>26387.469504168581</v>
      </c>
      <c r="U4015" s="226">
        <f t="shared" si="187"/>
        <v>1731.1844468899069</v>
      </c>
    </row>
    <row r="4016" spans="1:21" x14ac:dyDescent="0.25">
      <c r="A4016" s="156" t="s">
        <v>17500</v>
      </c>
      <c r="B4016" s="156" t="s">
        <v>405</v>
      </c>
      <c r="C4016" s="223">
        <v>0.9428412914276123</v>
      </c>
      <c r="D4016" s="221">
        <v>1.9103507995605469</v>
      </c>
      <c r="E4016" s="221">
        <v>23.653749465942383</v>
      </c>
      <c r="F4016" s="221">
        <v>4.8855104446411133</v>
      </c>
      <c r="G4016" s="221">
        <v>9.054351806640625</v>
      </c>
      <c r="H4016" s="221">
        <v>3.4998741149902344</v>
      </c>
      <c r="I4016" s="221">
        <v>1.0482491254806519</v>
      </c>
      <c r="J4016" s="221">
        <v>0.62245142459869385</v>
      </c>
      <c r="K4016" s="180">
        <v>305</v>
      </c>
      <c r="L4016" s="181">
        <v>110</v>
      </c>
      <c r="M4016" s="181">
        <v>80</v>
      </c>
      <c r="N4016" s="181">
        <v>88</v>
      </c>
      <c r="O4016" s="181">
        <v>327</v>
      </c>
      <c r="P4016" s="181">
        <v>370</v>
      </c>
      <c r="Q4016" s="181">
        <v>103</v>
      </c>
      <c r="R4016" s="181">
        <v>260</v>
      </c>
      <c r="S4016" s="226">
        <f t="shared" si="188"/>
        <v>1643</v>
      </c>
      <c r="T4016" s="181">
        <f t="shared" si="186"/>
        <v>7345.4635518789291</v>
      </c>
      <c r="U4016" s="226">
        <f t="shared" si="187"/>
        <v>481.90874286754246</v>
      </c>
    </row>
    <row r="4017" spans="1:21" x14ac:dyDescent="0.25">
      <c r="A4017" s="156" t="s">
        <v>17501</v>
      </c>
      <c r="B4017" s="156" t="s">
        <v>405</v>
      </c>
      <c r="C4017" s="223">
        <v>-2.1080927848815918</v>
      </c>
      <c r="D4017" s="221">
        <v>-1.1405835151672363</v>
      </c>
      <c r="E4017" s="221">
        <v>-1.5159838199615479</v>
      </c>
      <c r="F4017" s="221">
        <v>1.8345763683319092</v>
      </c>
      <c r="G4017" s="221">
        <v>11.943714141845703</v>
      </c>
      <c r="H4017" s="221">
        <v>0.4489399790763855</v>
      </c>
      <c r="I4017" s="221">
        <v>-2.0026850700378418</v>
      </c>
      <c r="J4017" s="221">
        <v>-2.4284827709197998</v>
      </c>
      <c r="K4017" s="180">
        <v>672.114501953125</v>
      </c>
      <c r="L4017" s="181">
        <v>290.76397705078125</v>
      </c>
      <c r="M4017" s="181">
        <v>231.217529296875</v>
      </c>
      <c r="N4017" s="181">
        <v>191.30876159667969</v>
      </c>
      <c r="O4017" s="181">
        <v>708.85595703125</v>
      </c>
      <c r="P4017" s="181">
        <v>1088.9395751953125</v>
      </c>
      <c r="Q4017" s="181">
        <v>389.58572387695312</v>
      </c>
      <c r="R4017" s="181">
        <v>1384.1378173828125</v>
      </c>
      <c r="S4017" s="226">
        <f t="shared" si="188"/>
        <v>4956.9238433837891</v>
      </c>
      <c r="T4017" s="181">
        <f t="shared" si="186"/>
        <v>3065.5972423926978</v>
      </c>
      <c r="U4017" s="226">
        <f t="shared" si="187"/>
        <v>201.12251633755298</v>
      </c>
    </row>
    <row r="4018" spans="1:21" x14ac:dyDescent="0.25">
      <c r="A4018" s="156" t="s">
        <v>17502</v>
      </c>
      <c r="B4018" s="156" t="s">
        <v>405</v>
      </c>
      <c r="C4018" s="223">
        <v>446.41259765625</v>
      </c>
      <c r="D4018" s="221">
        <v>-0.75194096565246582</v>
      </c>
      <c r="E4018" s="221">
        <v>-1.1273413896560669</v>
      </c>
      <c r="F4018" s="221">
        <v>2.2232189178466797</v>
      </c>
      <c r="G4018" s="221">
        <v>6.392059326171875</v>
      </c>
      <c r="H4018" s="221">
        <v>0.83758252859115601</v>
      </c>
      <c r="I4018" s="221">
        <v>-1.6140425205230713</v>
      </c>
      <c r="J4018" s="221">
        <v>-2.0398402214050293</v>
      </c>
      <c r="K4018" s="180">
        <v>5.4520115852355957</v>
      </c>
      <c r="L4018" s="181">
        <v>2.0858620405197144</v>
      </c>
      <c r="M4018" s="181">
        <v>1.7837716341018677</v>
      </c>
      <c r="N4018" s="181">
        <v>1.7801753282546997</v>
      </c>
      <c r="O4018" s="181">
        <v>5.3764891624450684</v>
      </c>
      <c r="P4018" s="181">
        <v>7.4407730102539062</v>
      </c>
      <c r="Q4018" s="181">
        <v>2.8842437267303467</v>
      </c>
      <c r="R4018" s="181">
        <v>5.2865810394287109</v>
      </c>
      <c r="S4018" s="226">
        <f t="shared" si="188"/>
        <v>32.08990752696991</v>
      </c>
      <c r="T4018" s="181">
        <f t="shared" si="186"/>
        <v>2459.3850354870992</v>
      </c>
      <c r="U4018" s="226">
        <f t="shared" si="187"/>
        <v>161.35117168686608</v>
      </c>
    </row>
    <row r="4019" spans="1:21" x14ac:dyDescent="0.25">
      <c r="A4019" s="156" t="s">
        <v>17503</v>
      </c>
      <c r="B4019" s="156" t="s">
        <v>405</v>
      </c>
      <c r="C4019" s="223">
        <v>0.75235891342163086</v>
      </c>
      <c r="D4019" s="221">
        <v>5.3243246078491211</v>
      </c>
      <c r="E4019" s="221">
        <v>1.3444679975509644</v>
      </c>
      <c r="F4019" s="221">
        <v>4.6950283050537109</v>
      </c>
      <c r="G4019" s="221">
        <v>6.1806845664978027</v>
      </c>
      <c r="H4019" s="221">
        <v>3.3093917369842529</v>
      </c>
      <c r="I4019" s="221">
        <v>0.85776668787002563</v>
      </c>
      <c r="J4019" s="221">
        <v>0.43196901679039001</v>
      </c>
      <c r="K4019" s="180">
        <v>431.06692504882812</v>
      </c>
      <c r="L4019" s="181">
        <v>163.02326965332031</v>
      </c>
      <c r="M4019" s="181">
        <v>152.477294921875</v>
      </c>
      <c r="N4019" s="181">
        <v>166.09918212890625</v>
      </c>
      <c r="O4019" s="181">
        <v>519.3895263671875</v>
      </c>
      <c r="P4019" s="181">
        <v>545.3150634765625</v>
      </c>
      <c r="Q4019" s="181">
        <v>163.902099609375</v>
      </c>
      <c r="R4019" s="181">
        <v>464.02310180664062</v>
      </c>
      <c r="S4019" s="226">
        <f t="shared" si="188"/>
        <v>2605.2964630126953</v>
      </c>
      <c r="T4019" s="181">
        <f t="shared" si="186"/>
        <v>7533.0244134390005</v>
      </c>
      <c r="U4019" s="226">
        <f t="shared" si="187"/>
        <v>494.21391848609778</v>
      </c>
    </row>
    <row r="4020" spans="1:21" x14ac:dyDescent="0.25">
      <c r="A4020" s="156" t="s">
        <v>17504</v>
      </c>
      <c r="B4020" s="156" t="s">
        <v>405</v>
      </c>
      <c r="C4020" s="223">
        <v>-1.8817044496536255</v>
      </c>
      <c r="D4020" s="221">
        <v>-0.91419506072998047</v>
      </c>
      <c r="E4020" s="221">
        <v>-1.2895954847335815</v>
      </c>
      <c r="F4020" s="221">
        <v>2.060964822769165</v>
      </c>
      <c r="G4020" s="221">
        <v>6.2298054695129395</v>
      </c>
      <c r="H4020" s="221">
        <v>0.67532849311828613</v>
      </c>
      <c r="I4020" s="221">
        <v>-1.7762967348098755</v>
      </c>
      <c r="J4020" s="221">
        <v>-2.2020943164825439</v>
      </c>
      <c r="K4020" s="180">
        <v>587.9857177734375</v>
      </c>
      <c r="L4020" s="181">
        <v>228.02207946777344</v>
      </c>
      <c r="M4020" s="181">
        <v>204.34025573730469</v>
      </c>
      <c r="N4020" s="181">
        <v>155.62338256835937</v>
      </c>
      <c r="O4020" s="181">
        <v>606.2545166015625</v>
      </c>
      <c r="P4020" s="181">
        <v>746.9921875</v>
      </c>
      <c r="Q4020" s="181">
        <v>275.38571166992187</v>
      </c>
      <c r="R4020" s="181">
        <v>755.788330078125</v>
      </c>
      <c r="S4020" s="226">
        <f t="shared" si="188"/>
        <v>3560.3921813964844</v>
      </c>
      <c r="T4020" s="181">
        <f t="shared" si="186"/>
        <v>870.17493088712399</v>
      </c>
      <c r="U4020" s="226">
        <f t="shared" si="187"/>
        <v>57.088964373310169</v>
      </c>
    </row>
    <row r="4021" spans="1:21" x14ac:dyDescent="0.25">
      <c r="A4021" s="156" t="s">
        <v>17505</v>
      </c>
      <c r="B4021" s="156" t="s">
        <v>405</v>
      </c>
      <c r="C4021" s="223">
        <v>1.3374043703079224</v>
      </c>
      <c r="D4021" s="221">
        <v>2.3904914855957031</v>
      </c>
      <c r="E4021" s="221">
        <v>0.52023929357528687</v>
      </c>
      <c r="F4021" s="221">
        <v>8.0189266204833984</v>
      </c>
      <c r="G4021" s="221">
        <v>14.190382957458496</v>
      </c>
      <c r="H4021" s="221">
        <v>8.2725286483764648</v>
      </c>
      <c r="I4021" s="221">
        <v>1.4428122043609619</v>
      </c>
      <c r="J4021" s="221">
        <v>1.0170145034790039</v>
      </c>
      <c r="K4021" s="180">
        <v>2534</v>
      </c>
      <c r="L4021" s="181">
        <v>580</v>
      </c>
      <c r="M4021" s="181">
        <v>945</v>
      </c>
      <c r="N4021" s="181">
        <v>1454</v>
      </c>
      <c r="O4021" s="181">
        <v>3783</v>
      </c>
      <c r="P4021" s="181">
        <v>2216</v>
      </c>
      <c r="Q4021" s="181">
        <v>559</v>
      </c>
      <c r="R4021" s="181">
        <v>1018</v>
      </c>
      <c r="S4021" s="226">
        <f t="shared" si="188"/>
        <v>13089</v>
      </c>
      <c r="T4021" s="181">
        <f t="shared" si="186"/>
        <v>90782.608174264431</v>
      </c>
      <c r="U4021" s="226">
        <f t="shared" si="187"/>
        <v>5955.9117366126911</v>
      </c>
    </row>
    <row r="4022" spans="1:21" x14ac:dyDescent="0.25">
      <c r="A4022" s="156" t="s">
        <v>17506</v>
      </c>
      <c r="B4022" s="156" t="s">
        <v>405</v>
      </c>
      <c r="C4022" s="223">
        <v>-0.87406200170516968</v>
      </c>
      <c r="D4022" s="221">
        <v>3.2635705471038818</v>
      </c>
      <c r="E4022" s="221">
        <v>-0.28195297718048096</v>
      </c>
      <c r="F4022" s="221">
        <v>5.4971580505371094</v>
      </c>
      <c r="G4022" s="221">
        <v>13.960850715637207</v>
      </c>
      <c r="H4022" s="221">
        <v>4.9131937026977539</v>
      </c>
      <c r="I4022" s="221">
        <v>-0.76865416765213013</v>
      </c>
      <c r="J4022" s="221">
        <v>-1.1944518089294434</v>
      </c>
      <c r="K4022" s="180">
        <v>1012</v>
      </c>
      <c r="L4022" s="181">
        <v>426</v>
      </c>
      <c r="M4022" s="181">
        <v>261</v>
      </c>
      <c r="N4022" s="181">
        <v>208</v>
      </c>
      <c r="O4022" s="181">
        <v>948</v>
      </c>
      <c r="P4022" s="181">
        <v>1321</v>
      </c>
      <c r="Q4022" s="181">
        <v>453</v>
      </c>
      <c r="R4022" s="181">
        <v>1328</v>
      </c>
      <c r="S4022" s="226">
        <f t="shared" si="188"/>
        <v>5957</v>
      </c>
      <c r="T4022" s="181">
        <f t="shared" si="186"/>
        <v>19366.332474291325</v>
      </c>
      <c r="U4022" s="226">
        <f t="shared" si="187"/>
        <v>1270.5535696591014</v>
      </c>
    </row>
    <row r="4023" spans="1:21" x14ac:dyDescent="0.25">
      <c r="A4023" s="156" t="s">
        <v>17507</v>
      </c>
      <c r="B4023" s="156" t="s">
        <v>405</v>
      </c>
      <c r="C4023" s="223">
        <v>4.5943164825439453</v>
      </c>
      <c r="D4023" s="221">
        <v>0.44669800996780396</v>
      </c>
      <c r="E4023" s="221">
        <v>7.1297608315944672E-2</v>
      </c>
      <c r="F4023" s="221">
        <v>3.4218580722808838</v>
      </c>
      <c r="G4023" s="221">
        <v>15.700109481811523</v>
      </c>
      <c r="H4023" s="221">
        <v>2.0362217426300049</v>
      </c>
      <c r="I4023" s="221">
        <v>-0.41540363430976868</v>
      </c>
      <c r="J4023" s="221">
        <v>-0.8412013053894043</v>
      </c>
      <c r="K4023" s="180">
        <v>393</v>
      </c>
      <c r="L4023" s="181">
        <v>154</v>
      </c>
      <c r="M4023" s="181">
        <v>125</v>
      </c>
      <c r="N4023" s="181">
        <v>91</v>
      </c>
      <c r="O4023" s="181">
        <v>464</v>
      </c>
      <c r="P4023" s="181">
        <v>666</v>
      </c>
      <c r="Q4023" s="181">
        <v>267</v>
      </c>
      <c r="R4023" s="181">
        <v>784</v>
      </c>
      <c r="S4023" s="226">
        <f t="shared" si="188"/>
        <v>2944</v>
      </c>
      <c r="T4023" s="181">
        <f t="shared" si="186"/>
        <v>10065.219043157995</v>
      </c>
      <c r="U4023" s="226">
        <f t="shared" si="187"/>
        <v>660.34185882441454</v>
      </c>
    </row>
    <row r="4024" spans="1:21" x14ac:dyDescent="0.25">
      <c r="A4024" s="156" t="s">
        <v>17508</v>
      </c>
      <c r="B4024" s="156" t="s">
        <v>405</v>
      </c>
      <c r="C4024" s="223">
        <v>-7.3935732245445251E-2</v>
      </c>
      <c r="D4024" s="221">
        <v>0.81407022476196289</v>
      </c>
      <c r="E4024" s="221">
        <v>5.4050254821777344</v>
      </c>
      <c r="F4024" s="221">
        <v>3.7892301082611084</v>
      </c>
      <c r="G4024" s="221">
        <v>17.353569030761719</v>
      </c>
      <c r="H4024" s="221">
        <v>2.4035937786102295</v>
      </c>
      <c r="I4024" s="221">
        <v>-4.8031434416770935E-2</v>
      </c>
      <c r="J4024" s="221">
        <v>0.19507232308387756</v>
      </c>
      <c r="K4024" s="180">
        <v>389</v>
      </c>
      <c r="L4024" s="181">
        <v>160</v>
      </c>
      <c r="M4024" s="181">
        <v>137</v>
      </c>
      <c r="N4024" s="181">
        <v>101</v>
      </c>
      <c r="O4024" s="181">
        <v>395</v>
      </c>
      <c r="P4024" s="181">
        <v>722</v>
      </c>
      <c r="Q4024" s="181">
        <v>270</v>
      </c>
      <c r="R4024" s="181">
        <v>786</v>
      </c>
      <c r="S4024" s="226">
        <f t="shared" si="188"/>
        <v>2960</v>
      </c>
      <c r="T4024" s="181">
        <f t="shared" si="186"/>
        <v>9955.1038020700216</v>
      </c>
      <c r="U4024" s="226">
        <f t="shared" si="187"/>
        <v>653.11760442188768</v>
      </c>
    </row>
    <row r="4025" spans="1:21" x14ac:dyDescent="0.25">
      <c r="A4025" s="156" t="s">
        <v>17509</v>
      </c>
      <c r="B4025" s="156" t="s">
        <v>405</v>
      </c>
      <c r="C4025" s="223">
        <v>-1.379189133644104</v>
      </c>
      <c r="D4025" s="221">
        <v>-0.40730118751525879</v>
      </c>
      <c r="E4025" s="221">
        <v>3.8592941761016846</v>
      </c>
      <c r="F4025" s="221">
        <v>23.320587158203125</v>
      </c>
      <c r="G4025" s="221">
        <v>38.206104278564453</v>
      </c>
      <c r="H4025" s="221">
        <v>10.876265525817871</v>
      </c>
      <c r="I4025" s="221">
        <v>5.5047073364257812</v>
      </c>
      <c r="J4025" s="221">
        <v>3.5165410488843918E-2</v>
      </c>
      <c r="K4025" s="180">
        <v>731</v>
      </c>
      <c r="L4025" s="181">
        <v>273</v>
      </c>
      <c r="M4025" s="181">
        <v>301</v>
      </c>
      <c r="N4025" s="181">
        <v>315</v>
      </c>
      <c r="O4025" s="181">
        <v>972</v>
      </c>
      <c r="P4025" s="181">
        <v>1156</v>
      </c>
      <c r="Q4025" s="181">
        <v>434</v>
      </c>
      <c r="R4025" s="181">
        <v>1173</v>
      </c>
      <c r="S4025" s="226">
        <f t="shared" si="188"/>
        <v>5355</v>
      </c>
      <c r="T4025" s="181">
        <f t="shared" si="186"/>
        <v>59527.840338077396</v>
      </c>
      <c r="U4025" s="226">
        <f t="shared" si="187"/>
        <v>3905.4018170990298</v>
      </c>
    </row>
    <row r="4026" spans="1:21" x14ac:dyDescent="0.25">
      <c r="A4026" s="156" t="s">
        <v>17510</v>
      </c>
      <c r="B4026" s="156" t="s">
        <v>405</v>
      </c>
      <c r="C4026" s="223">
        <v>-0.2610669732093811</v>
      </c>
      <c r="D4026" s="221">
        <v>0.14204788208007813</v>
      </c>
      <c r="E4026" s="221">
        <v>3.9881625175476074</v>
      </c>
      <c r="F4026" s="221">
        <v>4.8730649948120117</v>
      </c>
      <c r="G4026" s="221">
        <v>23.983097076416016</v>
      </c>
      <c r="H4026" s="221">
        <v>5.1933450698852539</v>
      </c>
      <c r="I4026" s="221">
        <v>1.3304885625839233</v>
      </c>
      <c r="J4026" s="221">
        <v>-0.60851454734802246</v>
      </c>
      <c r="K4026" s="180">
        <v>1143</v>
      </c>
      <c r="L4026" s="181">
        <v>464</v>
      </c>
      <c r="M4026" s="181">
        <v>449</v>
      </c>
      <c r="N4026" s="181">
        <v>410</v>
      </c>
      <c r="O4026" s="181">
        <v>1438</v>
      </c>
      <c r="P4026" s="181">
        <v>1970</v>
      </c>
      <c r="Q4026" s="181">
        <v>708</v>
      </c>
      <c r="R4026" s="181">
        <v>2591</v>
      </c>
      <c r="S4026" s="226">
        <f t="shared" si="188"/>
        <v>9173</v>
      </c>
      <c r="T4026" s="181">
        <f t="shared" si="186"/>
        <v>47640.060378849506</v>
      </c>
      <c r="U4026" s="226">
        <f t="shared" si="187"/>
        <v>3125.4884657936414</v>
      </c>
    </row>
    <row r="4027" spans="1:21" x14ac:dyDescent="0.25">
      <c r="A4027" s="156" t="s">
        <v>17511</v>
      </c>
      <c r="B4027" s="156" t="s">
        <v>405</v>
      </c>
      <c r="C4027" s="223">
        <v>-2.1655318737030029</v>
      </c>
      <c r="D4027" s="221">
        <v>-1.1980224847793579</v>
      </c>
      <c r="E4027" s="221">
        <v>22.966361999511719</v>
      </c>
      <c r="F4027" s="221">
        <v>1.7771373987197876</v>
      </c>
      <c r="G4027" s="221">
        <v>5.07342529296875</v>
      </c>
      <c r="H4027" s="221">
        <v>0.39150100946426392</v>
      </c>
      <c r="I4027" s="221">
        <v>-2.0601241588592529</v>
      </c>
      <c r="J4027" s="221">
        <v>-2.4859218597412109</v>
      </c>
      <c r="K4027" s="180">
        <v>304</v>
      </c>
      <c r="L4027" s="181">
        <v>142</v>
      </c>
      <c r="M4027" s="181">
        <v>92</v>
      </c>
      <c r="N4027" s="181">
        <v>82</v>
      </c>
      <c r="O4027" s="181">
        <v>333</v>
      </c>
      <c r="P4027" s="181">
        <v>661</v>
      </c>
      <c r="Q4027" s="181">
        <v>292</v>
      </c>
      <c r="R4027" s="181">
        <v>788</v>
      </c>
      <c r="S4027" s="226">
        <f t="shared" si="188"/>
        <v>2694</v>
      </c>
      <c r="T4027" s="181">
        <f t="shared" si="186"/>
        <v>817.95979815721512</v>
      </c>
      <c r="U4027" s="226">
        <f t="shared" si="187"/>
        <v>53.663322302552679</v>
      </c>
    </row>
    <row r="4028" spans="1:21" x14ac:dyDescent="0.25">
      <c r="A4028" s="156" t="s">
        <v>17512</v>
      </c>
      <c r="B4028" s="156" t="s">
        <v>405</v>
      </c>
      <c r="C4028" s="223">
        <v>-0.41086095571517944</v>
      </c>
      <c r="D4028" s="221">
        <v>2.5265607833862305</v>
      </c>
      <c r="E4028" s="221">
        <v>7.4150080680847168</v>
      </c>
      <c r="F4028" s="221">
        <v>13.549796104431152</v>
      </c>
      <c r="G4028" s="221">
        <v>27.728786468505859</v>
      </c>
      <c r="H4028" s="221">
        <v>9.1276454925537109</v>
      </c>
      <c r="I4028" s="221">
        <v>9.8140897750854492</v>
      </c>
      <c r="J4028" s="221">
        <v>-0.5818793773651123</v>
      </c>
      <c r="K4028" s="180">
        <v>2564</v>
      </c>
      <c r="L4028" s="181">
        <v>988</v>
      </c>
      <c r="M4028" s="181">
        <v>807</v>
      </c>
      <c r="N4028" s="181">
        <v>741</v>
      </c>
      <c r="O4028" s="181">
        <v>2699</v>
      </c>
      <c r="P4028" s="181">
        <v>3163</v>
      </c>
      <c r="Q4028" s="181">
        <v>958</v>
      </c>
      <c r="R4028" s="181">
        <v>2954</v>
      </c>
      <c r="S4028" s="226">
        <f t="shared" si="188"/>
        <v>14874</v>
      </c>
      <c r="T4028" s="181">
        <f t="shared" si="186"/>
        <v>128860.86868309975</v>
      </c>
      <c r="U4028" s="226">
        <f t="shared" si="187"/>
        <v>8454.0858168178438</v>
      </c>
    </row>
    <row r="4029" spans="1:21" x14ac:dyDescent="0.25">
      <c r="A4029" s="156" t="s">
        <v>17513</v>
      </c>
      <c r="B4029" s="156" t="s">
        <v>405</v>
      </c>
      <c r="C4029" s="223">
        <v>-0.36643680930137634</v>
      </c>
      <c r="D4029" s="221">
        <v>0.58649134635925293</v>
      </c>
      <c r="E4029" s="221">
        <v>4.6041102409362793</v>
      </c>
      <c r="F4029" s="221">
        <v>3.5616512298583984</v>
      </c>
      <c r="G4029" s="221">
        <v>18.270454406738281</v>
      </c>
      <c r="H4029" s="221">
        <v>2.4203565120697021</v>
      </c>
      <c r="I4029" s="221">
        <v>-0.27561026811599731</v>
      </c>
      <c r="J4029" s="221">
        <v>-0.70140796899795532</v>
      </c>
      <c r="K4029" s="180">
        <v>707</v>
      </c>
      <c r="L4029" s="181">
        <v>261</v>
      </c>
      <c r="M4029" s="181">
        <v>176</v>
      </c>
      <c r="N4029" s="181">
        <v>149</v>
      </c>
      <c r="O4029" s="181">
        <v>714</v>
      </c>
      <c r="P4029" s="181">
        <v>836</v>
      </c>
      <c r="Q4029" s="181">
        <v>278</v>
      </c>
      <c r="R4029" s="181">
        <v>585</v>
      </c>
      <c r="S4029" s="226">
        <f t="shared" si="188"/>
        <v>3706</v>
      </c>
      <c r="T4029" s="181">
        <f t="shared" si="186"/>
        <v>15816.592026978731</v>
      </c>
      <c r="U4029" s="226">
        <f t="shared" si="187"/>
        <v>1037.6682051904554</v>
      </c>
    </row>
    <row r="4030" spans="1:21" x14ac:dyDescent="0.25">
      <c r="A4030" s="156" t="s">
        <v>17514</v>
      </c>
      <c r="B4030" s="156" t="s">
        <v>405</v>
      </c>
      <c r="C4030" s="223">
        <v>1.9446297883987427</v>
      </c>
      <c r="D4030" s="221">
        <v>2.9121391773223877</v>
      </c>
      <c r="E4030" s="221">
        <v>2.5367388725280762</v>
      </c>
      <c r="F4030" s="221">
        <v>5.8872990608215332</v>
      </c>
      <c r="G4030" s="221">
        <v>24.811420440673828</v>
      </c>
      <c r="H4030" s="221">
        <v>9.5923862457275391</v>
      </c>
      <c r="I4030" s="221">
        <v>2.0500373840332031</v>
      </c>
      <c r="J4030" s="221">
        <v>1.6242400407791138</v>
      </c>
      <c r="K4030" s="180">
        <v>761</v>
      </c>
      <c r="L4030" s="181">
        <v>369</v>
      </c>
      <c r="M4030" s="181">
        <v>139</v>
      </c>
      <c r="N4030" s="181">
        <v>195</v>
      </c>
      <c r="O4030" s="181">
        <v>602</v>
      </c>
      <c r="P4030" s="181">
        <v>623</v>
      </c>
      <c r="Q4030" s="181">
        <v>200</v>
      </c>
      <c r="R4030" s="181">
        <v>400</v>
      </c>
      <c r="S4030" s="226">
        <f t="shared" si="188"/>
        <v>3289</v>
      </c>
      <c r="T4030" s="181">
        <f t="shared" si="186"/>
        <v>26027.307875037193</v>
      </c>
      <c r="U4030" s="226">
        <f t="shared" si="187"/>
        <v>1707.5555721840437</v>
      </c>
    </row>
    <row r="4031" spans="1:21" x14ac:dyDescent="0.25">
      <c r="A4031" s="156" t="s">
        <v>17515</v>
      </c>
      <c r="B4031" s="156" t="s">
        <v>405</v>
      </c>
      <c r="C4031" s="223">
        <v>-2.2572078704833984</v>
      </c>
      <c r="D4031" s="221">
        <v>-1.2896984815597534</v>
      </c>
      <c r="E4031" s="221">
        <v>-1.0204854011535645</v>
      </c>
      <c r="F4031" s="221">
        <v>1.6854614019393921</v>
      </c>
      <c r="G4031" s="221">
        <v>8.9490652084350586</v>
      </c>
      <c r="H4031" s="221">
        <v>4.3425559997558594</v>
      </c>
      <c r="I4031" s="221">
        <v>-2.1518001556396484</v>
      </c>
      <c r="J4031" s="221">
        <v>-2.5775978565216064</v>
      </c>
      <c r="K4031" s="180">
        <v>320</v>
      </c>
      <c r="L4031" s="181">
        <v>91</v>
      </c>
      <c r="M4031" s="181">
        <v>77</v>
      </c>
      <c r="N4031" s="181">
        <v>89</v>
      </c>
      <c r="O4031" s="181">
        <v>308</v>
      </c>
      <c r="P4031" s="181">
        <v>555</v>
      </c>
      <c r="Q4031" s="181">
        <v>264</v>
      </c>
      <c r="R4031" s="181">
        <v>795</v>
      </c>
      <c r="S4031" s="226">
        <f t="shared" si="188"/>
        <v>2499</v>
      </c>
      <c r="T4031" s="181">
        <f t="shared" si="186"/>
        <v>1780.9247355461121</v>
      </c>
      <c r="U4031" s="226">
        <f t="shared" si="187"/>
        <v>116.83989640506807</v>
      </c>
    </row>
    <row r="4032" spans="1:21" x14ac:dyDescent="0.25">
      <c r="A4032" s="156" t="s">
        <v>17516</v>
      </c>
      <c r="B4032" s="156" t="s">
        <v>405</v>
      </c>
      <c r="C4032" s="223">
        <v>-0.66634196043014526</v>
      </c>
      <c r="D4032" s="221">
        <v>0.30116748809814453</v>
      </c>
      <c r="E4032" s="221">
        <v>-7.4232883751392365E-2</v>
      </c>
      <c r="F4032" s="221">
        <v>3.5840389728546143</v>
      </c>
      <c r="G4032" s="221">
        <v>11.254402160644531</v>
      </c>
      <c r="H4032" s="221">
        <v>10.893008232116699</v>
      </c>
      <c r="I4032" s="221">
        <v>-0.56093412637710571</v>
      </c>
      <c r="J4032" s="221">
        <v>-0.98673182725906372</v>
      </c>
      <c r="K4032" s="180">
        <v>492.71389770507812</v>
      </c>
      <c r="L4032" s="181">
        <v>196.71440124511719</v>
      </c>
      <c r="M4032" s="181">
        <v>137.32891845703125</v>
      </c>
      <c r="N4032" s="181">
        <v>115.98725891113281</v>
      </c>
      <c r="O4032" s="181">
        <v>564.16204833984375</v>
      </c>
      <c r="P4032" s="181">
        <v>865.72894287109375</v>
      </c>
      <c r="Q4032" s="181">
        <v>330.33172607421875</v>
      </c>
      <c r="R4032" s="181">
        <v>771.08331298828125</v>
      </c>
      <c r="S4032" s="226">
        <f t="shared" si="188"/>
        <v>3474.0505065917969</v>
      </c>
      <c r="T4032" s="181">
        <f t="shared" si="186"/>
        <v>14969.988864912408</v>
      </c>
      <c r="U4032" s="226">
        <f t="shared" si="187"/>
        <v>982.12569753827211</v>
      </c>
    </row>
    <row r="4033" spans="1:21" x14ac:dyDescent="0.25">
      <c r="A4033" s="156" t="s">
        <v>17517</v>
      </c>
      <c r="B4033" s="156" t="s">
        <v>405</v>
      </c>
      <c r="C4033" s="223">
        <v>3.4676139354705811</v>
      </c>
      <c r="D4033" s="221">
        <v>11.677487373352051</v>
      </c>
      <c r="E4033" s="221">
        <v>27.788084030151367</v>
      </c>
      <c r="F4033" s="221">
        <v>51.998302459716797</v>
      </c>
      <c r="G4033" s="221">
        <v>114.6353759765625</v>
      </c>
      <c r="H4033" s="221">
        <v>47.849479675292969</v>
      </c>
      <c r="I4033" s="221">
        <v>4.817875862121582</v>
      </c>
      <c r="J4033" s="221">
        <v>3.147223949432373</v>
      </c>
      <c r="K4033" s="180">
        <v>355</v>
      </c>
      <c r="L4033" s="181">
        <v>158</v>
      </c>
      <c r="M4033" s="181">
        <v>232</v>
      </c>
      <c r="N4033" s="181">
        <v>227</v>
      </c>
      <c r="O4033" s="181">
        <v>586</v>
      </c>
      <c r="P4033" s="181">
        <v>748</v>
      </c>
      <c r="Q4033" s="181">
        <v>265</v>
      </c>
      <c r="R4033" s="181">
        <v>876</v>
      </c>
      <c r="S4033" s="226">
        <f t="shared" si="188"/>
        <v>3447</v>
      </c>
      <c r="T4033" s="181">
        <f t="shared" si="186"/>
        <v>128327.94250798225</v>
      </c>
      <c r="U4033" s="226">
        <f t="shared" si="187"/>
        <v>8419.1224981275773</v>
      </c>
    </row>
    <row r="4034" spans="1:21" x14ac:dyDescent="0.25">
      <c r="A4034" s="156" t="s">
        <v>17518</v>
      </c>
      <c r="B4034" s="156" t="s">
        <v>405</v>
      </c>
      <c r="C4034" s="223">
        <v>2.0338301658630371</v>
      </c>
      <c r="D4034" s="221">
        <v>3.1657443046569824</v>
      </c>
      <c r="E4034" s="221">
        <v>10.683032035827637</v>
      </c>
      <c r="F4034" s="221">
        <v>7.7127737998962402</v>
      </c>
      <c r="G4034" s="221">
        <v>30.83369255065918</v>
      </c>
      <c r="H4034" s="221">
        <v>25.014804840087891</v>
      </c>
      <c r="I4034" s="221">
        <v>2.2953963279724121</v>
      </c>
      <c r="J4034" s="221">
        <v>1.8695985078811646</v>
      </c>
      <c r="K4034" s="180">
        <v>2269</v>
      </c>
      <c r="L4034" s="181">
        <v>787</v>
      </c>
      <c r="M4034" s="181">
        <v>732</v>
      </c>
      <c r="N4034" s="181">
        <v>758</v>
      </c>
      <c r="O4034" s="181">
        <v>2248</v>
      </c>
      <c r="P4034" s="181">
        <v>1975</v>
      </c>
      <c r="Q4034" s="181">
        <v>587</v>
      </c>
      <c r="R4034" s="181">
        <v>1236</v>
      </c>
      <c r="S4034" s="226">
        <f t="shared" si="188"/>
        <v>10592</v>
      </c>
      <c r="T4034" s="181">
        <f t="shared" si="186"/>
        <v>143149.0652179718</v>
      </c>
      <c r="U4034" s="226">
        <f t="shared" si="187"/>
        <v>9391.481636881952</v>
      </c>
    </row>
    <row r="4035" spans="1:21" x14ac:dyDescent="0.25">
      <c r="A4035" s="156" t="s">
        <v>17519</v>
      </c>
      <c r="B4035" s="156" t="s">
        <v>405</v>
      </c>
      <c r="C4035" s="223">
        <v>-2.5102825164794922</v>
      </c>
      <c r="D4035" s="221">
        <v>-4.0486307144165039</v>
      </c>
      <c r="E4035" s="221">
        <v>13.387359619140625</v>
      </c>
      <c r="F4035" s="221">
        <v>3.1298232078552246</v>
      </c>
      <c r="G4035" s="221">
        <v>9.7871112823486328</v>
      </c>
      <c r="H4035" s="221">
        <v>4.7212662696838379</v>
      </c>
      <c r="I4035" s="221">
        <v>-3.6019964218139648</v>
      </c>
      <c r="J4035" s="221">
        <v>-1.3391326665878296</v>
      </c>
      <c r="K4035" s="180">
        <v>727</v>
      </c>
      <c r="L4035" s="181">
        <v>328</v>
      </c>
      <c r="M4035" s="181">
        <v>250</v>
      </c>
      <c r="N4035" s="181">
        <v>191</v>
      </c>
      <c r="O4035" s="181">
        <v>864</v>
      </c>
      <c r="P4035" s="181">
        <v>1257</v>
      </c>
      <c r="Q4035" s="181">
        <v>526</v>
      </c>
      <c r="R4035" s="181">
        <v>1441</v>
      </c>
      <c r="S4035" s="226">
        <f t="shared" si="188"/>
        <v>5584</v>
      </c>
      <c r="T4035" s="181">
        <f t="shared" si="186"/>
        <v>11358.065432190895</v>
      </c>
      <c r="U4035" s="226">
        <f t="shared" si="187"/>
        <v>745.16073698770185</v>
      </c>
    </row>
    <row r="4036" spans="1:21" x14ac:dyDescent="0.25">
      <c r="A4036" s="156" t="s">
        <v>17520</v>
      </c>
      <c r="B4036" s="156" t="s">
        <v>405</v>
      </c>
      <c r="C4036" s="223">
        <v>1.7726714611053467</v>
      </c>
      <c r="D4036" s="221">
        <v>8.9081850051879883</v>
      </c>
      <c r="E4036" s="221">
        <v>18.789384841918945</v>
      </c>
      <c r="F4036" s="221">
        <v>16.472932815551758</v>
      </c>
      <c r="G4036" s="221">
        <v>35.987056732177734</v>
      </c>
      <c r="H4036" s="221">
        <v>19.871183395385742</v>
      </c>
      <c r="I4036" s="221">
        <v>23.312456130981445</v>
      </c>
      <c r="J4036" s="221">
        <v>1.4655433893203735</v>
      </c>
      <c r="K4036" s="180">
        <v>2620</v>
      </c>
      <c r="L4036" s="181">
        <v>772</v>
      </c>
      <c r="M4036" s="181">
        <v>753</v>
      </c>
      <c r="N4036" s="181">
        <v>930</v>
      </c>
      <c r="O4036" s="181">
        <v>2488</v>
      </c>
      <c r="P4036" s="181">
        <v>2186</v>
      </c>
      <c r="Q4036" s="181">
        <v>699</v>
      </c>
      <c r="R4036" s="181">
        <v>1853</v>
      </c>
      <c r="S4036" s="226">
        <f t="shared" si="188"/>
        <v>12301</v>
      </c>
      <c r="T4036" s="181">
        <f t="shared" si="186"/>
        <v>192975.01514446735</v>
      </c>
      <c r="U4036" s="226">
        <f t="shared" si="187"/>
        <v>12660.37824519969</v>
      </c>
    </row>
    <row r="4037" spans="1:21" x14ac:dyDescent="0.25">
      <c r="A4037" s="156" t="s">
        <v>17521</v>
      </c>
      <c r="B4037" s="156" t="s">
        <v>405</v>
      </c>
      <c r="C4037" s="223">
        <v>1.8783361911773682</v>
      </c>
      <c r="D4037" s="221">
        <v>4.630800724029541</v>
      </c>
      <c r="E4037" s="221">
        <v>15.272768020629883</v>
      </c>
      <c r="F4037" s="221">
        <v>10.894062042236328</v>
      </c>
      <c r="G4037" s="221">
        <v>39.607006072998047</v>
      </c>
      <c r="H4037" s="221">
        <v>14.343125343322754</v>
      </c>
      <c r="I4037" s="221">
        <v>3.7536251544952393</v>
      </c>
      <c r="J4037" s="221">
        <v>2.0398821830749512</v>
      </c>
      <c r="K4037" s="180">
        <v>1758</v>
      </c>
      <c r="L4037" s="181">
        <v>676</v>
      </c>
      <c r="M4037" s="181">
        <v>617</v>
      </c>
      <c r="N4037" s="181">
        <v>693</v>
      </c>
      <c r="O4037" s="181">
        <v>2043</v>
      </c>
      <c r="P4037" s="181">
        <v>2018</v>
      </c>
      <c r="Q4037" s="181">
        <v>580</v>
      </c>
      <c r="R4037" s="181">
        <v>1400</v>
      </c>
      <c r="S4037" s="226">
        <f t="shared" si="188"/>
        <v>9785</v>
      </c>
      <c r="T4037" s="181">
        <f t="shared" ref="T4037:T4100" si="189">SUMPRODUCT(C4037:J4037,K4037:R4037)</f>
        <v>138299.89717340469</v>
      </c>
      <c r="U4037" s="226">
        <f t="shared" ref="U4037:U4100" si="190">(T4037/$T$10045)*$S$10045</f>
        <v>9073.3456254776011</v>
      </c>
    </row>
    <row r="4038" spans="1:21" x14ac:dyDescent="0.25">
      <c r="A4038" s="156" t="s">
        <v>17522</v>
      </c>
      <c r="B4038" s="156" t="s">
        <v>405</v>
      </c>
      <c r="C4038" s="223">
        <v>-0.88676559925079346</v>
      </c>
      <c r="D4038" s="221">
        <v>8.0743782222270966E-2</v>
      </c>
      <c r="E4038" s="221">
        <v>-0.29465660452842712</v>
      </c>
      <c r="F4038" s="221">
        <v>3.0559039115905762</v>
      </c>
      <c r="G4038" s="221">
        <v>7.2247443199157715</v>
      </c>
      <c r="H4038" s="221">
        <v>5.1827216148376465</v>
      </c>
      <c r="I4038" s="221">
        <v>-0.78135782480239868</v>
      </c>
      <c r="J4038" s="221">
        <v>-1.2071554660797119</v>
      </c>
      <c r="K4038" s="180">
        <v>388.64111328125</v>
      </c>
      <c r="L4038" s="181">
        <v>117.54975128173828</v>
      </c>
      <c r="M4038" s="181">
        <v>98.224075317382812</v>
      </c>
      <c r="N4038" s="181">
        <v>92.550483703613281</v>
      </c>
      <c r="O4038" s="181">
        <v>405.30728149414062</v>
      </c>
      <c r="P4038" s="181">
        <v>355.13143920898437</v>
      </c>
      <c r="Q4038" s="181">
        <v>145.38581848144531</v>
      </c>
      <c r="R4038" s="181">
        <v>316.12548828125</v>
      </c>
      <c r="S4038" s="226">
        <f t="shared" ref="S4038:S4101" si="191">SUM(K4038:R4038)</f>
        <v>1918.9154510498047</v>
      </c>
      <c r="T4038" s="181">
        <f t="shared" si="189"/>
        <v>4192.3187623194317</v>
      </c>
      <c r="U4038" s="226">
        <f t="shared" si="190"/>
        <v>275.04255520165003</v>
      </c>
    </row>
    <row r="4039" spans="1:21" x14ac:dyDescent="0.25">
      <c r="A4039" s="156" t="s">
        <v>17474</v>
      </c>
      <c r="B4039" s="156" t="s">
        <v>405</v>
      </c>
      <c r="C4039" s="223">
        <v>-0.61645042896270752</v>
      </c>
      <c r="D4039" s="221">
        <v>0.3510589599609375</v>
      </c>
      <c r="E4039" s="221">
        <v>-2.4341410025954247E-2</v>
      </c>
      <c r="F4039" s="221">
        <v>3.3262190818786621</v>
      </c>
      <c r="G4039" s="221">
        <v>7.4950594902038574</v>
      </c>
      <c r="H4039" s="221">
        <v>3.7705678939819336</v>
      </c>
      <c r="I4039" s="221">
        <v>-0.51104265451431274</v>
      </c>
      <c r="J4039" s="221">
        <v>-0.9368402361869812</v>
      </c>
      <c r="K4039" s="180">
        <v>604.0355224609375</v>
      </c>
      <c r="L4039" s="181">
        <v>200.330322265625</v>
      </c>
      <c r="M4039" s="181">
        <v>150.39996337890625</v>
      </c>
      <c r="N4039" s="181">
        <v>147.96434020996094</v>
      </c>
      <c r="O4039" s="181">
        <v>605.86224365234375</v>
      </c>
      <c r="P4039" s="181">
        <v>802.5390625</v>
      </c>
      <c r="Q4039" s="181">
        <v>313.58697509765625</v>
      </c>
      <c r="R4039" s="181">
        <v>742.25732421875</v>
      </c>
      <c r="S4039" s="226">
        <f t="shared" si="191"/>
        <v>3566.9757537841797</v>
      </c>
      <c r="T4039" s="181">
        <f t="shared" si="189"/>
        <v>6897.8393969848466</v>
      </c>
      <c r="U4039" s="226">
        <f t="shared" si="190"/>
        <v>452.54177477374878</v>
      </c>
    </row>
    <row r="4040" spans="1:21" x14ac:dyDescent="0.25">
      <c r="A4040" s="156" t="s">
        <v>17523</v>
      </c>
      <c r="B4040" s="156" t="s">
        <v>405</v>
      </c>
      <c r="C4040" s="223">
        <v>-0.19199605286121368</v>
      </c>
      <c r="D4040" s="221">
        <v>0.77551335096359253</v>
      </c>
      <c r="E4040" s="221">
        <v>0.40011295676231384</v>
      </c>
      <c r="F4040" s="221">
        <v>3.7506732940673828</v>
      </c>
      <c r="G4040" s="221">
        <v>12.127914428710937</v>
      </c>
      <c r="H4040" s="221">
        <v>2.3650369644165039</v>
      </c>
      <c r="I4040" s="221">
        <v>-8.6588278412818909E-2</v>
      </c>
      <c r="J4040" s="221">
        <v>-0.51238590478897095</v>
      </c>
      <c r="K4040" s="180">
        <v>606</v>
      </c>
      <c r="L4040" s="181">
        <v>208</v>
      </c>
      <c r="M4040" s="181">
        <v>123</v>
      </c>
      <c r="N4040" s="181">
        <v>150</v>
      </c>
      <c r="O4040" s="181">
        <v>632</v>
      </c>
      <c r="P4040" s="181">
        <v>714</v>
      </c>
      <c r="Q4040" s="181">
        <v>255</v>
      </c>
      <c r="R4040" s="181">
        <v>677</v>
      </c>
      <c r="S4040" s="226">
        <f t="shared" si="191"/>
        <v>3365</v>
      </c>
      <c r="T4040" s="181">
        <f t="shared" si="189"/>
        <v>9641.2850997596979</v>
      </c>
      <c r="U4040" s="226">
        <f t="shared" si="190"/>
        <v>632.52911803834184</v>
      </c>
    </row>
    <row r="4041" spans="1:21" x14ac:dyDescent="0.25">
      <c r="A4041" s="156" t="s">
        <v>17475</v>
      </c>
      <c r="B4041" s="156" t="s">
        <v>405</v>
      </c>
      <c r="C4041" s="223">
        <v>0.10875681787729263</v>
      </c>
      <c r="D4041" s="221">
        <v>1.0762661695480347</v>
      </c>
      <c r="E4041" s="221">
        <v>0.70086580514907837</v>
      </c>
      <c r="F4041" s="221">
        <v>4.0514259338378906</v>
      </c>
      <c r="G4041" s="221">
        <v>17.937154769897461</v>
      </c>
      <c r="H4041" s="221">
        <v>12.001457214355469</v>
      </c>
      <c r="I4041" s="221">
        <v>0.21416456997394562</v>
      </c>
      <c r="J4041" s="221">
        <v>-0.21163308620452881</v>
      </c>
      <c r="K4041" s="180">
        <v>815.31500244140625</v>
      </c>
      <c r="L4041" s="181">
        <v>276.655517578125</v>
      </c>
      <c r="M4041" s="181">
        <v>215.46380615234375</v>
      </c>
      <c r="N4041" s="181">
        <v>243.04316711425781</v>
      </c>
      <c r="O4041" s="181">
        <v>727.40582275390625</v>
      </c>
      <c r="P4041" s="181">
        <v>712.7542724609375</v>
      </c>
      <c r="Q4041" s="181">
        <v>229.25349426269531</v>
      </c>
      <c r="R4041" s="181">
        <v>605.0223388671875</v>
      </c>
      <c r="S4041" s="226">
        <f t="shared" si="191"/>
        <v>3824.9134216308594</v>
      </c>
      <c r="T4041" s="181">
        <f t="shared" si="189"/>
        <v>23044.844603456597</v>
      </c>
      <c r="U4041" s="226">
        <f t="shared" si="190"/>
        <v>1511.8871687259152</v>
      </c>
    </row>
    <row r="4042" spans="1:21" x14ac:dyDescent="0.25">
      <c r="A4042" s="156" t="s">
        <v>17478</v>
      </c>
      <c r="B4042" s="156" t="s">
        <v>405</v>
      </c>
      <c r="C4042" s="223">
        <v>-1.0583051443099976</v>
      </c>
      <c r="D4042" s="221">
        <v>-59.709659576416016</v>
      </c>
      <c r="E4042" s="221">
        <v>-0.46619603037834167</v>
      </c>
      <c r="F4042" s="221">
        <v>2.8843643665313721</v>
      </c>
      <c r="G4042" s="221">
        <v>7.0532050132751465</v>
      </c>
      <c r="H4042" s="221">
        <v>1.4987277984619141</v>
      </c>
      <c r="I4042" s="221">
        <v>-0.95289725065231323</v>
      </c>
      <c r="J4042" s="221">
        <v>-1.378695011138916</v>
      </c>
      <c r="K4042" s="180">
        <v>53.178775787353516</v>
      </c>
      <c r="L4042" s="181">
        <v>22.337966918945313</v>
      </c>
      <c r="M4042" s="181">
        <v>15.204229354858398</v>
      </c>
      <c r="N4042" s="181">
        <v>12.75425910949707</v>
      </c>
      <c r="O4042" s="181">
        <v>53.250831604003906</v>
      </c>
      <c r="P4042" s="181">
        <v>93.315055847167969</v>
      </c>
      <c r="Q4042" s="181">
        <v>35.308399200439453</v>
      </c>
      <c r="R4042" s="181">
        <v>84.091636657714844</v>
      </c>
      <c r="S4042" s="226">
        <f t="shared" si="191"/>
        <v>369.44115447998047</v>
      </c>
      <c r="T4042" s="181">
        <f t="shared" si="189"/>
        <v>-994.51108903450995</v>
      </c>
      <c r="U4042" s="226">
        <f t="shared" si="190"/>
        <v>-65.246200637924119</v>
      </c>
    </row>
    <row r="4043" spans="1:21" x14ac:dyDescent="0.25">
      <c r="A4043" s="156" t="s">
        <v>17524</v>
      </c>
      <c r="B4043" s="156" t="s">
        <v>405</v>
      </c>
      <c r="C4043" s="223">
        <v>1.9300330877304077</v>
      </c>
      <c r="D4043" s="221">
        <v>12.79636287689209</v>
      </c>
      <c r="E4043" s="221">
        <v>20.076839447021484</v>
      </c>
      <c r="F4043" s="221">
        <v>19.669519424438477</v>
      </c>
      <c r="G4043" s="221">
        <v>23.480134963989258</v>
      </c>
      <c r="H4043" s="221">
        <v>12.18071174621582</v>
      </c>
      <c r="I4043" s="221">
        <v>2.7518177032470703</v>
      </c>
      <c r="J4043" s="221">
        <v>2.3260200023651123</v>
      </c>
      <c r="K4043" s="180">
        <v>1600</v>
      </c>
      <c r="L4043" s="181">
        <v>534</v>
      </c>
      <c r="M4043" s="181">
        <v>658</v>
      </c>
      <c r="N4043" s="181">
        <v>908</v>
      </c>
      <c r="O4043" s="181">
        <v>2121</v>
      </c>
      <c r="P4043" s="181">
        <v>1567</v>
      </c>
      <c r="Q4043" s="181">
        <v>358</v>
      </c>
      <c r="R4043" s="181">
        <v>1163</v>
      </c>
      <c r="S4043" s="226">
        <f t="shared" si="191"/>
        <v>8909</v>
      </c>
      <c r="T4043" s="181">
        <f t="shared" si="189"/>
        <v>113570.64827561378</v>
      </c>
      <c r="U4043" s="226">
        <f t="shared" si="190"/>
        <v>7450.9509101237127</v>
      </c>
    </row>
    <row r="4044" spans="1:21" x14ac:dyDescent="0.25">
      <c r="A4044" s="156" t="s">
        <v>17525</v>
      </c>
      <c r="B4044" s="156" t="s">
        <v>405</v>
      </c>
      <c r="C4044" s="223">
        <v>-0.3583381175994873</v>
      </c>
      <c r="D4044" s="221">
        <v>0.60917127132415771</v>
      </c>
      <c r="E4044" s="221">
        <v>8.9090194702148437</v>
      </c>
      <c r="F4044" s="221">
        <v>15.112824440002441</v>
      </c>
      <c r="G4044" s="221">
        <v>9.774806022644043</v>
      </c>
      <c r="H4044" s="221">
        <v>3.2083213329315186</v>
      </c>
      <c r="I4044" s="221">
        <v>-0.25293031334877014</v>
      </c>
      <c r="J4044" s="221">
        <v>-0.67872798442840576</v>
      </c>
      <c r="K4044" s="180">
        <v>1766</v>
      </c>
      <c r="L4044" s="181">
        <v>600</v>
      </c>
      <c r="M4044" s="181">
        <v>565</v>
      </c>
      <c r="N4044" s="181">
        <v>515</v>
      </c>
      <c r="O4044" s="181">
        <v>1923</v>
      </c>
      <c r="P4044" s="181">
        <v>1722</v>
      </c>
      <c r="Q4044" s="181">
        <v>500</v>
      </c>
      <c r="R4044" s="181">
        <v>1418</v>
      </c>
      <c r="S4044" s="226">
        <f t="shared" si="191"/>
        <v>9009</v>
      </c>
      <c r="T4044" s="181">
        <f t="shared" si="189"/>
        <v>35782.158112645149</v>
      </c>
      <c r="U4044" s="226">
        <f t="shared" si="190"/>
        <v>2347.5352796137158</v>
      </c>
    </row>
    <row r="4045" spans="1:21" x14ac:dyDescent="0.25">
      <c r="A4045" s="156" t="s">
        <v>17526</v>
      </c>
      <c r="B4045" s="156" t="s">
        <v>405</v>
      </c>
      <c r="C4045" s="223">
        <v>0.83387380838394165</v>
      </c>
      <c r="D4045" s="221">
        <v>0.84356802701950073</v>
      </c>
      <c r="E4045" s="221">
        <v>2.0764386653900146</v>
      </c>
      <c r="F4045" s="221">
        <v>21.062368392944336</v>
      </c>
      <c r="G4045" s="221">
        <v>16.602146148681641</v>
      </c>
      <c r="H4045" s="221">
        <v>5.4799470901489258</v>
      </c>
      <c r="I4045" s="221">
        <v>5.0571250915527344</v>
      </c>
      <c r="J4045" s="221">
        <v>8.3398111164569855E-2</v>
      </c>
      <c r="K4045" s="180">
        <v>2009</v>
      </c>
      <c r="L4045" s="181">
        <v>785</v>
      </c>
      <c r="M4045" s="181">
        <v>706</v>
      </c>
      <c r="N4045" s="181">
        <v>640</v>
      </c>
      <c r="O4045" s="181">
        <v>2112</v>
      </c>
      <c r="P4045" s="181">
        <v>2147</v>
      </c>
      <c r="Q4045" s="181">
        <v>638</v>
      </c>
      <c r="R4045" s="181">
        <v>1925</v>
      </c>
      <c r="S4045" s="226">
        <f t="shared" si="191"/>
        <v>10962</v>
      </c>
      <c r="T4045" s="181">
        <f t="shared" si="189"/>
        <v>67499.501092471182</v>
      </c>
      <c r="U4045" s="226">
        <f t="shared" si="190"/>
        <v>4428.3930463909883</v>
      </c>
    </row>
    <row r="4046" spans="1:21" x14ac:dyDescent="0.25">
      <c r="A4046" s="156" t="s">
        <v>17495</v>
      </c>
      <c r="B4046" s="156" t="s">
        <v>405</v>
      </c>
      <c r="C4046" s="223">
        <v>2.5944061279296875</v>
      </c>
      <c r="D4046" s="221">
        <v>9.2369003295898437</v>
      </c>
      <c r="E4046" s="221">
        <v>7.2349262237548828</v>
      </c>
      <c r="F4046" s="221">
        <v>17.927629470825195</v>
      </c>
      <c r="G4046" s="221">
        <v>26.236297607421875</v>
      </c>
      <c r="H4046" s="221">
        <v>11.556364059448242</v>
      </c>
      <c r="I4046" s="221">
        <v>19.470493316650391</v>
      </c>
      <c r="J4046" s="221">
        <v>4.6618776321411133</v>
      </c>
      <c r="K4046" s="180">
        <v>1913.4215087890625</v>
      </c>
      <c r="L4046" s="181">
        <v>476.77813720703125</v>
      </c>
      <c r="M4046" s="181">
        <v>742.65631103515625</v>
      </c>
      <c r="N4046" s="181">
        <v>843.599853515625</v>
      </c>
      <c r="O4046" s="181">
        <v>2016.1676025390625</v>
      </c>
      <c r="P4046" s="181">
        <v>1271.708740234375</v>
      </c>
      <c r="Q4046" s="181">
        <v>302.83071899414062</v>
      </c>
      <c r="R4046" s="181">
        <v>705.7037353515625</v>
      </c>
      <c r="S4046" s="226">
        <f t="shared" si="191"/>
        <v>8272.8666076660156</v>
      </c>
      <c r="T4046" s="181">
        <f t="shared" si="189"/>
        <v>106644.22421123309</v>
      </c>
      <c r="U4046" s="226">
        <f t="shared" si="190"/>
        <v>6996.533800861851</v>
      </c>
    </row>
    <row r="4047" spans="1:21" x14ac:dyDescent="0.25">
      <c r="A4047" s="156" t="s">
        <v>17527</v>
      </c>
      <c r="B4047" s="156" t="s">
        <v>405</v>
      </c>
      <c r="C4047" s="223">
        <v>3.7628962993621826</v>
      </c>
      <c r="D4047" s="221">
        <v>11.259748458862305</v>
      </c>
      <c r="E4047" s="221">
        <v>44.293956756591797</v>
      </c>
      <c r="F4047" s="221">
        <v>38.619152069091797</v>
      </c>
      <c r="G4047" s="221">
        <v>39.089740753173828</v>
      </c>
      <c r="H4047" s="221">
        <v>17.940841674804687</v>
      </c>
      <c r="I4047" s="221">
        <v>2.0346550941467285</v>
      </c>
      <c r="J4047" s="221">
        <v>6.9268441200256348</v>
      </c>
      <c r="K4047" s="180">
        <v>1129</v>
      </c>
      <c r="L4047" s="181">
        <v>445</v>
      </c>
      <c r="M4047" s="181">
        <v>479</v>
      </c>
      <c r="N4047" s="181">
        <v>532</v>
      </c>
      <c r="O4047" s="181">
        <v>1533</v>
      </c>
      <c r="P4047" s="181">
        <v>1303</v>
      </c>
      <c r="Q4047" s="181">
        <v>335</v>
      </c>
      <c r="R4047" s="181">
        <v>955</v>
      </c>
      <c r="S4047" s="226">
        <f t="shared" si="191"/>
        <v>6711</v>
      </c>
      <c r="T4047" s="181">
        <f t="shared" si="189"/>
        <v>141619.32704138756</v>
      </c>
      <c r="U4047" s="226">
        <f t="shared" si="190"/>
        <v>9291.1211631844635</v>
      </c>
    </row>
    <row r="4048" spans="1:21" x14ac:dyDescent="0.25">
      <c r="A4048" s="156" t="s">
        <v>17528</v>
      </c>
      <c r="B4048" s="156" t="s">
        <v>405</v>
      </c>
      <c r="C4048" s="223">
        <v>1.6746386289596558</v>
      </c>
      <c r="D4048" s="221">
        <v>13.125316619873047</v>
      </c>
      <c r="E4048" s="221">
        <v>31.386497497558594</v>
      </c>
      <c r="F4048" s="221">
        <v>30.116531372070313</v>
      </c>
      <c r="G4048" s="221">
        <v>28.872369766235352</v>
      </c>
      <c r="H4048" s="221">
        <v>13.506834983825684</v>
      </c>
      <c r="I4048" s="221">
        <v>1.922580361366272</v>
      </c>
      <c r="J4048" s="221">
        <v>1.496782660484314</v>
      </c>
      <c r="K4048" s="180">
        <v>1993</v>
      </c>
      <c r="L4048" s="181">
        <v>536</v>
      </c>
      <c r="M4048" s="181">
        <v>712</v>
      </c>
      <c r="N4048" s="181">
        <v>879</v>
      </c>
      <c r="O4048" s="181">
        <v>2140</v>
      </c>
      <c r="P4048" s="181">
        <v>1410</v>
      </c>
      <c r="Q4048" s="181">
        <v>346</v>
      </c>
      <c r="R4048" s="181">
        <v>888</v>
      </c>
      <c r="S4048" s="226">
        <f t="shared" si="191"/>
        <v>8904</v>
      </c>
      <c r="T4048" s="181">
        <f t="shared" si="189"/>
        <v>142018.20622456074</v>
      </c>
      <c r="U4048" s="226">
        <f t="shared" si="190"/>
        <v>9317.2901536588433</v>
      </c>
    </row>
    <row r="4049" spans="1:21" x14ac:dyDescent="0.25">
      <c r="A4049" s="156" t="s">
        <v>17529</v>
      </c>
      <c r="B4049" s="156" t="s">
        <v>405</v>
      </c>
      <c r="C4049" s="223">
        <v>-1.560110330581665</v>
      </c>
      <c r="D4049" s="221">
        <v>-0.59260082244873047</v>
      </c>
      <c r="E4049" s="221">
        <v>-0.96800118684768677</v>
      </c>
      <c r="F4049" s="221">
        <v>2.382559061050415</v>
      </c>
      <c r="G4049" s="221">
        <v>6.5513997077941895</v>
      </c>
      <c r="H4049" s="221">
        <v>0.99692267179489136</v>
      </c>
      <c r="I4049" s="221">
        <v>-1.4547024965286255</v>
      </c>
      <c r="J4049" s="221">
        <v>-1.8805001974105835</v>
      </c>
      <c r="K4049" s="180">
        <v>356</v>
      </c>
      <c r="L4049" s="181">
        <v>177</v>
      </c>
      <c r="M4049" s="181">
        <v>110</v>
      </c>
      <c r="N4049" s="181">
        <v>72</v>
      </c>
      <c r="O4049" s="181">
        <v>344</v>
      </c>
      <c r="P4049" s="181">
        <v>504</v>
      </c>
      <c r="Q4049" s="181">
        <v>201</v>
      </c>
      <c r="R4049" s="181">
        <v>592</v>
      </c>
      <c r="S4049" s="226">
        <f t="shared" si="191"/>
        <v>2356</v>
      </c>
      <c r="T4049" s="181">
        <f t="shared" si="189"/>
        <v>755.25370597839355</v>
      </c>
      <c r="U4049" s="226">
        <f t="shared" si="190"/>
        <v>49.549407116859271</v>
      </c>
    </row>
    <row r="4050" spans="1:21" x14ac:dyDescent="0.25">
      <c r="A4050" s="156" t="s">
        <v>17530</v>
      </c>
      <c r="B4050" s="156" t="s">
        <v>405</v>
      </c>
      <c r="C4050" s="223">
        <v>-0.63847088813781738</v>
      </c>
      <c r="D4050" s="221">
        <v>3.248121976852417</v>
      </c>
      <c r="E4050" s="221">
        <v>6.4232902526855469</v>
      </c>
      <c r="F4050" s="221">
        <v>12.838566780090332</v>
      </c>
      <c r="G4050" s="221">
        <v>35.144683837890625</v>
      </c>
      <c r="H4050" s="221">
        <v>6.6879515647888184</v>
      </c>
      <c r="I4050" s="221">
        <v>9.9139660596847534E-2</v>
      </c>
      <c r="J4050" s="221">
        <v>-0.78263938426971436</v>
      </c>
      <c r="K4050" s="180">
        <v>2779</v>
      </c>
      <c r="L4050" s="181">
        <v>984</v>
      </c>
      <c r="M4050" s="181">
        <v>785</v>
      </c>
      <c r="N4050" s="181">
        <v>750</v>
      </c>
      <c r="O4050" s="181">
        <v>2645</v>
      </c>
      <c r="P4050" s="181">
        <v>2866</v>
      </c>
      <c r="Q4050" s="181">
        <v>937</v>
      </c>
      <c r="R4050" s="181">
        <v>2691</v>
      </c>
      <c r="S4050" s="226">
        <f t="shared" si="191"/>
        <v>14437</v>
      </c>
      <c r="T4050" s="181">
        <f t="shared" si="189"/>
        <v>126205.21857532859</v>
      </c>
      <c r="U4050" s="226">
        <f t="shared" si="190"/>
        <v>8279.8584183843304</v>
      </c>
    </row>
    <row r="4051" spans="1:21" x14ac:dyDescent="0.25">
      <c r="A4051" s="156" t="s">
        <v>17531</v>
      </c>
      <c r="B4051" s="156" t="s">
        <v>405</v>
      </c>
      <c r="C4051" s="223">
        <v>1.3944827318191528</v>
      </c>
      <c r="D4051" s="221">
        <v>0.93763262033462524</v>
      </c>
      <c r="E4051" s="221">
        <v>6.5575389862060547</v>
      </c>
      <c r="F4051" s="221">
        <v>14.288439750671387</v>
      </c>
      <c r="G4051" s="221">
        <v>22.214202880859375</v>
      </c>
      <c r="H4051" s="221">
        <v>13.068493843078613</v>
      </c>
      <c r="I4051" s="221">
        <v>0.61640447378158569</v>
      </c>
      <c r="J4051" s="221">
        <v>0.1906067430973053</v>
      </c>
      <c r="K4051" s="180">
        <v>3160</v>
      </c>
      <c r="L4051" s="181">
        <v>1109</v>
      </c>
      <c r="M4051" s="181">
        <v>933</v>
      </c>
      <c r="N4051" s="181">
        <v>986</v>
      </c>
      <c r="O4051" s="181">
        <v>2969</v>
      </c>
      <c r="P4051" s="181">
        <v>2884</v>
      </c>
      <c r="Q4051" s="181">
        <v>744</v>
      </c>
      <c r="R4051" s="181">
        <v>2199</v>
      </c>
      <c r="S4051" s="226">
        <f t="shared" si="191"/>
        <v>14984</v>
      </c>
      <c r="T4051" s="181">
        <f t="shared" si="189"/>
        <v>130174.23923006654</v>
      </c>
      <c r="U4051" s="226">
        <f t="shared" si="190"/>
        <v>8540.2512092042944</v>
      </c>
    </row>
    <row r="4052" spans="1:21" x14ac:dyDescent="0.25">
      <c r="A4052" s="156" t="s">
        <v>17532</v>
      </c>
      <c r="B4052" s="156" t="s">
        <v>405</v>
      </c>
      <c r="C4052" s="223">
        <v>-1.8846315145492554</v>
      </c>
      <c r="D4052" s="221">
        <v>-0.91712206602096558</v>
      </c>
      <c r="E4052" s="221">
        <v>-1.2925224304199219</v>
      </c>
      <c r="F4052" s="221">
        <v>2.0580377578735352</v>
      </c>
      <c r="G4052" s="221">
        <v>15.564794540405273</v>
      </c>
      <c r="H4052" s="221">
        <v>2.8737907409667969</v>
      </c>
      <c r="I4052" s="221">
        <v>-1.7654321193695068</v>
      </c>
      <c r="J4052" s="221">
        <v>-2.2050213813781738</v>
      </c>
      <c r="K4052" s="180">
        <v>1504.90771484375</v>
      </c>
      <c r="L4052" s="181">
        <v>549.4107666015625</v>
      </c>
      <c r="M4052" s="181">
        <v>445.89859008789062</v>
      </c>
      <c r="N4052" s="181">
        <v>320.4896240234375</v>
      </c>
      <c r="O4052" s="181">
        <v>1569.6029052734375</v>
      </c>
      <c r="P4052" s="181">
        <v>2115.032470703125</v>
      </c>
      <c r="Q4052" s="181">
        <v>747.47735595703125</v>
      </c>
      <c r="R4052" s="181">
        <v>1711.93212890625</v>
      </c>
      <c r="S4052" s="226">
        <f t="shared" si="191"/>
        <v>8964.7515563964844</v>
      </c>
      <c r="T4052" s="181">
        <f t="shared" si="189"/>
        <v>22157.412555963638</v>
      </c>
      <c r="U4052" s="226">
        <f t="shared" si="190"/>
        <v>1453.6660286484714</v>
      </c>
    </row>
    <row r="4053" spans="1:21" x14ac:dyDescent="0.25">
      <c r="A4053" s="156" t="s">
        <v>17496</v>
      </c>
      <c r="B4053" s="156" t="s">
        <v>405</v>
      </c>
      <c r="C4053" s="223">
        <v>-3.5193276405334473</v>
      </c>
      <c r="D4053" s="221">
        <v>-0.86261552572250366</v>
      </c>
      <c r="E4053" s="221">
        <v>0.45457899570465088</v>
      </c>
      <c r="F4053" s="221">
        <v>2.1125442981719971</v>
      </c>
      <c r="G4053" s="221">
        <v>6.2813849449157715</v>
      </c>
      <c r="H4053" s="221">
        <v>0.91910743713378906</v>
      </c>
      <c r="I4053" s="221">
        <v>-1.7247171401977539</v>
      </c>
      <c r="J4053" s="221">
        <v>-1.7541043758392334</v>
      </c>
      <c r="K4053" s="180">
        <v>593.10687255859375</v>
      </c>
      <c r="L4053" s="181">
        <v>270.56680297851562</v>
      </c>
      <c r="M4053" s="181">
        <v>194.89981079101562</v>
      </c>
      <c r="N4053" s="181">
        <v>122.29007720947266</v>
      </c>
      <c r="O4053" s="181">
        <v>642.02288818359375</v>
      </c>
      <c r="P4053" s="181">
        <v>901.88934326171875</v>
      </c>
      <c r="Q4053" s="181">
        <v>394.385498046875</v>
      </c>
      <c r="R4053" s="181">
        <v>1040.22998046875</v>
      </c>
      <c r="S4053" s="226">
        <f t="shared" si="191"/>
        <v>4159.3912734985352</v>
      </c>
      <c r="T4053" s="181">
        <f t="shared" si="189"/>
        <v>383.05874824916827</v>
      </c>
      <c r="U4053" s="226">
        <f t="shared" si="190"/>
        <v>25.131070150903088</v>
      </c>
    </row>
    <row r="4054" spans="1:21" x14ac:dyDescent="0.25">
      <c r="A4054" s="156" t="s">
        <v>17501</v>
      </c>
      <c r="B4054" s="156" t="s">
        <v>405</v>
      </c>
      <c r="C4054" s="223">
        <v>-2.1046047210693359</v>
      </c>
      <c r="D4054" s="221">
        <v>-1.1370954513549805</v>
      </c>
      <c r="E4054" s="221">
        <v>-1.512495756149292</v>
      </c>
      <c r="F4054" s="221">
        <v>1197.6021728515625</v>
      </c>
      <c r="G4054" s="221">
        <v>1047.54931640625</v>
      </c>
      <c r="H4054" s="221">
        <v>0.45242807269096375</v>
      </c>
      <c r="I4054" s="221">
        <v>-1.9991970062255859</v>
      </c>
      <c r="J4054" s="221">
        <v>-2.4249947071075439</v>
      </c>
      <c r="K4054" s="180">
        <v>5.1080703735351563</v>
      </c>
      <c r="L4054" s="181">
        <v>2.2098062038421631</v>
      </c>
      <c r="M4054" s="181">
        <v>1.7572532892227173</v>
      </c>
      <c r="N4054" s="181">
        <v>1.4539465308189392</v>
      </c>
      <c r="O4054" s="181">
        <v>5.3873052597045898</v>
      </c>
      <c r="P4054" s="181">
        <v>8.2759408950805664</v>
      </c>
      <c r="Q4054" s="181">
        <v>2.9608514308929443</v>
      </c>
      <c r="R4054" s="181">
        <v>10.519447326660156</v>
      </c>
      <c r="S4054" s="226">
        <f t="shared" si="191"/>
        <v>37.672621309757233</v>
      </c>
      <c r="T4054" s="181">
        <f t="shared" si="189"/>
        <v>7341.1117374286987</v>
      </c>
      <c r="U4054" s="226">
        <f t="shared" si="190"/>
        <v>481.62323638914376</v>
      </c>
    </row>
    <row r="4055" spans="1:21" x14ac:dyDescent="0.25">
      <c r="A4055" s="156" t="s">
        <v>15171</v>
      </c>
      <c r="B4055" s="156" t="s">
        <v>405</v>
      </c>
      <c r="C4055" s="223">
        <v>-1.0424704551696777</v>
      </c>
      <c r="D4055" s="221">
        <v>-7.4961118400096893E-2</v>
      </c>
      <c r="E4055" s="221">
        <v>-0.45036149024963379</v>
      </c>
      <c r="F4055" s="221">
        <v>2.9001986980438232</v>
      </c>
      <c r="G4055" s="221">
        <v>7.0690393447875977</v>
      </c>
      <c r="H4055" s="221">
        <v>1.5145623683929443</v>
      </c>
      <c r="I4055" s="221">
        <v>-0.93706279993057251</v>
      </c>
      <c r="J4055" s="221">
        <v>-1.3628604412078857</v>
      </c>
      <c r="K4055" s="180">
        <v>52.837100982666016</v>
      </c>
      <c r="L4055" s="181">
        <v>19.425727844238281</v>
      </c>
      <c r="M4055" s="181">
        <v>17.245288848876953</v>
      </c>
      <c r="N4055" s="181">
        <v>17.421485900878906</v>
      </c>
      <c r="O4055" s="181">
        <v>58.717678070068359</v>
      </c>
      <c r="P4055" s="181">
        <v>58.475406646728516</v>
      </c>
      <c r="Q4055" s="181">
        <v>16.782772064208984</v>
      </c>
      <c r="R4055" s="181">
        <v>39.556243896484375</v>
      </c>
      <c r="S4055" s="226">
        <f t="shared" si="191"/>
        <v>280.46170425415039</v>
      </c>
      <c r="T4055" s="181">
        <f t="shared" si="189"/>
        <v>420.22794125088723</v>
      </c>
      <c r="U4055" s="226">
        <f t="shared" si="190"/>
        <v>27.569603668406909</v>
      </c>
    </row>
    <row r="4056" spans="1:21" x14ac:dyDescent="0.25">
      <c r="A4056" s="156" t="s">
        <v>15174</v>
      </c>
      <c r="B4056" s="156" t="s">
        <v>405</v>
      </c>
      <c r="C4056" s="223">
        <v>-0.98077207803726196</v>
      </c>
      <c r="D4056" s="221">
        <v>-1.3262699358165264E-2</v>
      </c>
      <c r="E4056" s="221">
        <v>-5.46038818359375</v>
      </c>
      <c r="F4056" s="221">
        <v>2.9618971347808838</v>
      </c>
      <c r="G4056" s="221">
        <v>7.1307377815246582</v>
      </c>
      <c r="H4056" s="221">
        <v>1.5762608051300049</v>
      </c>
      <c r="I4056" s="221">
        <v>-0.87536424398422241</v>
      </c>
      <c r="J4056" s="221">
        <v>-1.1384845972061157</v>
      </c>
      <c r="K4056" s="180">
        <v>629.949951171875</v>
      </c>
      <c r="L4056" s="181">
        <v>227.76878356933594</v>
      </c>
      <c r="M4056" s="181">
        <v>158.92179870605469</v>
      </c>
      <c r="N4056" s="181">
        <v>148.02102661132812</v>
      </c>
      <c r="O4056" s="181">
        <v>671.83184814453125</v>
      </c>
      <c r="P4056" s="181">
        <v>785.42938232421875</v>
      </c>
      <c r="Q4056" s="181">
        <v>300.6318359375</v>
      </c>
      <c r="R4056" s="181">
        <v>697.07574462890625</v>
      </c>
      <c r="S4056" s="226">
        <f t="shared" si="191"/>
        <v>3619.63037109375</v>
      </c>
      <c r="T4056" s="181">
        <f t="shared" si="189"/>
        <v>3921.7161260893154</v>
      </c>
      <c r="U4056" s="226">
        <f t="shared" si="190"/>
        <v>257.28931535214582</v>
      </c>
    </row>
    <row r="4057" spans="1:21" x14ac:dyDescent="0.25">
      <c r="A4057" s="156" t="s">
        <v>15175</v>
      </c>
      <c r="B4057" s="156" t="s">
        <v>405</v>
      </c>
      <c r="C4057" s="223">
        <v>-0.98502588272094727</v>
      </c>
      <c r="D4057" s="221">
        <v>-1.7516518011689186E-2</v>
      </c>
      <c r="E4057" s="221">
        <v>-0.39291688799858093</v>
      </c>
      <c r="F4057" s="221">
        <v>2.9576432704925537</v>
      </c>
      <c r="G4057" s="221">
        <v>7.1264834403991699</v>
      </c>
      <c r="H4057" s="221">
        <v>1.5720069408416748</v>
      </c>
      <c r="I4057" s="221">
        <v>-0.87961816787719727</v>
      </c>
      <c r="J4057" s="221">
        <v>-1.3054158687591553</v>
      </c>
      <c r="K4057" s="180">
        <v>0.5754859447479248</v>
      </c>
      <c r="L4057" s="181">
        <v>0.21091839671134949</v>
      </c>
      <c r="M4057" s="181">
        <v>0.14910952746868134</v>
      </c>
      <c r="N4057" s="181">
        <v>0.15714119374752045</v>
      </c>
      <c r="O4057" s="181">
        <v>0.62088233232498169</v>
      </c>
      <c r="P4057" s="181">
        <v>0.62646955251693726</v>
      </c>
      <c r="Q4057" s="181">
        <v>0.21685485541820526</v>
      </c>
      <c r="R4057" s="181">
        <v>0.40437668561935425</v>
      </c>
      <c r="S4057" s="226">
        <f t="shared" si="191"/>
        <v>2.9612384885549545</v>
      </c>
      <c r="T4057" s="181">
        <f t="shared" si="189"/>
        <v>4.5265097676377994</v>
      </c>
      <c r="U4057" s="226">
        <f t="shared" si="190"/>
        <v>0.29696759316735061</v>
      </c>
    </row>
    <row r="4058" spans="1:21" x14ac:dyDescent="0.25">
      <c r="A4058" s="156" t="s">
        <v>17533</v>
      </c>
      <c r="B4058" s="156" t="s">
        <v>405</v>
      </c>
      <c r="C4058" s="223">
        <v>-2.0749814510345459</v>
      </c>
      <c r="D4058" s="221">
        <v>-1.1074721813201904</v>
      </c>
      <c r="E4058" s="221">
        <v>-1.482872486114502</v>
      </c>
      <c r="F4058" s="221">
        <v>1.8676877021789551</v>
      </c>
      <c r="G4058" s="221">
        <v>6.0365281105041504</v>
      </c>
      <c r="H4058" s="221">
        <v>0.4820513129234314</v>
      </c>
      <c r="I4058" s="221">
        <v>-1.9695737361907959</v>
      </c>
      <c r="J4058" s="221">
        <v>-2.3953714370727539</v>
      </c>
      <c r="K4058" s="180">
        <v>5.0286746025085449</v>
      </c>
      <c r="L4058" s="181">
        <v>1.3304566144943237</v>
      </c>
      <c r="M4058" s="181">
        <v>1.1049554347991943</v>
      </c>
      <c r="N4058" s="181">
        <v>0.94710469245910645</v>
      </c>
      <c r="O4058" s="181">
        <v>4.2995543479919434</v>
      </c>
      <c r="P4058" s="181">
        <v>5.6375279426574707</v>
      </c>
      <c r="Q4058" s="181">
        <v>1.9393095970153809</v>
      </c>
      <c r="R4058" s="181">
        <v>5.5698776245117188</v>
      </c>
      <c r="S4058" s="226">
        <f t="shared" si="191"/>
        <v>25.857460856437683</v>
      </c>
      <c r="T4058" s="181">
        <f t="shared" si="189"/>
        <v>-0.26704302604019858</v>
      </c>
      <c r="U4058" s="226">
        <f t="shared" si="190"/>
        <v>-1.7519706967664174E-2</v>
      </c>
    </row>
    <row r="4059" spans="1:21" x14ac:dyDescent="0.25">
      <c r="A4059" s="156" t="s">
        <v>17443</v>
      </c>
      <c r="B4059" s="156" t="s">
        <v>405</v>
      </c>
      <c r="C4059" s="223">
        <v>-1.6899524927139282</v>
      </c>
      <c r="D4059" s="221">
        <v>-0.72244322299957275</v>
      </c>
      <c r="E4059" s="221">
        <v>-1.0978435277938843</v>
      </c>
      <c r="F4059" s="221">
        <v>2.2527165412902832</v>
      </c>
      <c r="G4059" s="221">
        <v>6.4215574264526367</v>
      </c>
      <c r="H4059" s="221">
        <v>0.86708027124404907</v>
      </c>
      <c r="I4059" s="221">
        <v>-1.5845447778701782</v>
      </c>
      <c r="J4059" s="221">
        <v>-2.0103423595428467</v>
      </c>
      <c r="K4059" s="180">
        <v>20.053096771240234</v>
      </c>
      <c r="L4059" s="181">
        <v>7.0088496208190918</v>
      </c>
      <c r="M4059" s="181">
        <v>3.9262537956237793</v>
      </c>
      <c r="N4059" s="181">
        <v>2.98525071144104</v>
      </c>
      <c r="O4059" s="181">
        <v>19.404129028320312</v>
      </c>
      <c r="P4059" s="181">
        <v>28.619468688964844</v>
      </c>
      <c r="Q4059" s="181">
        <v>8.9882001876831055</v>
      </c>
      <c r="R4059" s="181">
        <v>22.843658447265625</v>
      </c>
      <c r="S4059" s="226">
        <f t="shared" si="191"/>
        <v>113.82890725135803</v>
      </c>
      <c r="T4059" s="181">
        <f t="shared" si="189"/>
        <v>52.716560200816957</v>
      </c>
      <c r="U4059" s="226">
        <f t="shared" si="190"/>
        <v>3.4585388757634599</v>
      </c>
    </row>
    <row r="4060" spans="1:21" x14ac:dyDescent="0.25">
      <c r="A4060" s="156" t="s">
        <v>17534</v>
      </c>
      <c r="B4060" s="156" t="s">
        <v>405</v>
      </c>
      <c r="C4060" s="223">
        <v>4.7527527809143066</v>
      </c>
      <c r="D4060" s="221">
        <v>-1.3952111005783081</v>
      </c>
      <c r="E4060" s="221">
        <v>33.48382568359375</v>
      </c>
      <c r="F4060" s="221">
        <v>50.600517272949219</v>
      </c>
      <c r="G4060" s="221">
        <v>77.248313903808594</v>
      </c>
      <c r="H4060" s="221">
        <v>22.505651473999023</v>
      </c>
      <c r="I4060" s="221">
        <v>5.4342470169067383</v>
      </c>
      <c r="J4060" s="221">
        <v>5.0084495544433594</v>
      </c>
      <c r="K4060" s="180">
        <v>397</v>
      </c>
      <c r="L4060" s="181">
        <v>145</v>
      </c>
      <c r="M4060" s="181">
        <v>327</v>
      </c>
      <c r="N4060" s="181">
        <v>436</v>
      </c>
      <c r="O4060" s="181">
        <v>822</v>
      </c>
      <c r="P4060" s="181">
        <v>587</v>
      </c>
      <c r="Q4060" s="181">
        <v>132</v>
      </c>
      <c r="R4060" s="181">
        <v>401</v>
      </c>
      <c r="S4060" s="226">
        <f t="shared" si="191"/>
        <v>3247</v>
      </c>
      <c r="T4060" s="181">
        <f t="shared" si="189"/>
        <v>114130.21409571171</v>
      </c>
      <c r="U4060" s="226">
        <f t="shared" si="190"/>
        <v>7487.6619575627892</v>
      </c>
    </row>
    <row r="4061" spans="1:21" x14ac:dyDescent="0.25">
      <c r="A4061" s="156" t="s">
        <v>17535</v>
      </c>
      <c r="B4061" s="156" t="s">
        <v>405</v>
      </c>
      <c r="C4061" s="223">
        <v>1.0259134769439697</v>
      </c>
      <c r="D4061" s="221">
        <v>0.34420141577720642</v>
      </c>
      <c r="E4061" s="221">
        <v>14.804490089416504</v>
      </c>
      <c r="F4061" s="221">
        <v>19.71348762512207</v>
      </c>
      <c r="G4061" s="221">
        <v>16.918598175048828</v>
      </c>
      <c r="H4061" s="221">
        <v>13.327230453491211</v>
      </c>
      <c r="I4061" s="221">
        <v>4.3496303558349609</v>
      </c>
      <c r="J4061" s="221">
        <v>1.3702394962310791</v>
      </c>
      <c r="K4061" s="180">
        <v>1988</v>
      </c>
      <c r="L4061" s="181">
        <v>563</v>
      </c>
      <c r="M4061" s="181">
        <v>812</v>
      </c>
      <c r="N4061" s="181">
        <v>1055</v>
      </c>
      <c r="O4061" s="181">
        <v>2658</v>
      </c>
      <c r="P4061" s="181">
        <v>1872</v>
      </c>
      <c r="Q4061" s="181">
        <v>545</v>
      </c>
      <c r="R4061" s="181">
        <v>1212</v>
      </c>
      <c r="S4061" s="226">
        <f t="shared" si="191"/>
        <v>10705</v>
      </c>
      <c r="T4061" s="181">
        <f t="shared" si="189"/>
        <v>109001.76495793462</v>
      </c>
      <c r="U4061" s="226">
        <f t="shared" si="190"/>
        <v>7151.2033447889089</v>
      </c>
    </row>
    <row r="4062" spans="1:21" x14ac:dyDescent="0.25">
      <c r="A4062" s="156" t="s">
        <v>17536</v>
      </c>
      <c r="B4062" s="156" t="s">
        <v>405</v>
      </c>
      <c r="C4062" s="223">
        <v>-0.21291989088058472</v>
      </c>
      <c r="D4062" s="221">
        <v>0.7545894980430603</v>
      </c>
      <c r="E4062" s="221">
        <v>8.7864885330200195</v>
      </c>
      <c r="F4062" s="221">
        <v>3.7297494411468506</v>
      </c>
      <c r="G4062" s="221">
        <v>14.131163597106934</v>
      </c>
      <c r="H4062" s="221">
        <v>4.8173856735229492</v>
      </c>
      <c r="I4062" s="221">
        <v>-0.10751211643218994</v>
      </c>
      <c r="J4062" s="221">
        <v>-0.53330981731414795</v>
      </c>
      <c r="K4062" s="180">
        <v>306</v>
      </c>
      <c r="L4062" s="181">
        <v>118</v>
      </c>
      <c r="M4062" s="181">
        <v>103</v>
      </c>
      <c r="N4062" s="181">
        <v>73</v>
      </c>
      <c r="O4062" s="181">
        <v>363</v>
      </c>
      <c r="P4062" s="181">
        <v>471</v>
      </c>
      <c r="Q4062" s="181">
        <v>158</v>
      </c>
      <c r="R4062" s="181">
        <v>361</v>
      </c>
      <c r="S4062" s="226">
        <f t="shared" si="191"/>
        <v>1953</v>
      </c>
      <c r="T4062" s="181">
        <f t="shared" si="189"/>
        <v>8390.2573817968369</v>
      </c>
      <c r="U4062" s="226">
        <f t="shared" si="190"/>
        <v>550.45380848191235</v>
      </c>
    </row>
    <row r="4063" spans="1:21" x14ac:dyDescent="0.25">
      <c r="A4063" s="156" t="s">
        <v>17537</v>
      </c>
      <c r="B4063" s="156" t="s">
        <v>405</v>
      </c>
      <c r="C4063" s="223">
        <v>-1.4742089509963989</v>
      </c>
      <c r="D4063" s="221">
        <v>-0.50669956207275391</v>
      </c>
      <c r="E4063" s="221">
        <v>-0.88209992647171021</v>
      </c>
      <c r="F4063" s="221">
        <v>27.91339111328125</v>
      </c>
      <c r="G4063" s="221">
        <v>8.3210391998291016</v>
      </c>
      <c r="H4063" s="221">
        <v>1.0828239917755127</v>
      </c>
      <c r="I4063" s="221">
        <v>-1.3688011169433594</v>
      </c>
      <c r="J4063" s="221">
        <v>-1.7945988178253174</v>
      </c>
      <c r="K4063" s="180">
        <v>1091</v>
      </c>
      <c r="L4063" s="181">
        <v>350</v>
      </c>
      <c r="M4063" s="181">
        <v>194</v>
      </c>
      <c r="N4063" s="181">
        <v>200</v>
      </c>
      <c r="O4063" s="181">
        <v>1165</v>
      </c>
      <c r="P4063" s="181">
        <v>1335</v>
      </c>
      <c r="Q4063" s="181">
        <v>484</v>
      </c>
      <c r="R4063" s="181">
        <v>1458</v>
      </c>
      <c r="S4063" s="226">
        <f t="shared" si="191"/>
        <v>6277</v>
      </c>
      <c r="T4063" s="181">
        <f t="shared" si="189"/>
        <v>11486.399904489517</v>
      </c>
      <c r="U4063" s="226">
        <f t="shared" si="190"/>
        <v>753.58028788128411</v>
      </c>
    </row>
    <row r="4064" spans="1:21" x14ac:dyDescent="0.25">
      <c r="A4064" s="156" t="s">
        <v>17538</v>
      </c>
      <c r="B4064" s="156" t="s">
        <v>405</v>
      </c>
      <c r="C4064" s="223">
        <v>-1.296755313873291</v>
      </c>
      <c r="D4064" s="221">
        <v>-0.32924586534500122</v>
      </c>
      <c r="E4064" s="221">
        <v>9.6598873138427734</v>
      </c>
      <c r="F4064" s="221">
        <v>16.935981750488281</v>
      </c>
      <c r="G4064" s="221">
        <v>10.32999324798584</v>
      </c>
      <c r="H4064" s="221">
        <v>2.9696822166442871</v>
      </c>
      <c r="I4064" s="221">
        <v>-2.4730405807495117</v>
      </c>
      <c r="J4064" s="221">
        <v>-1.6171451807022095</v>
      </c>
      <c r="K4064" s="180">
        <v>1637</v>
      </c>
      <c r="L4064" s="181">
        <v>569</v>
      </c>
      <c r="M4064" s="181">
        <v>491</v>
      </c>
      <c r="N4064" s="181">
        <v>561</v>
      </c>
      <c r="O4064" s="181">
        <v>1802</v>
      </c>
      <c r="P4064" s="181">
        <v>2159</v>
      </c>
      <c r="Q4064" s="181">
        <v>751</v>
      </c>
      <c r="R4064" s="181">
        <v>1562</v>
      </c>
      <c r="S4064" s="226">
        <f t="shared" si="191"/>
        <v>9532</v>
      </c>
      <c r="T4064" s="181">
        <f t="shared" si="189"/>
        <v>32576.918577134609</v>
      </c>
      <c r="U4064" s="226">
        <f t="shared" si="190"/>
        <v>2137.2513480091379</v>
      </c>
    </row>
    <row r="4065" spans="1:21" x14ac:dyDescent="0.25">
      <c r="A4065" s="156" t="s">
        <v>17539</v>
      </c>
      <c r="B4065" s="156" t="s">
        <v>405</v>
      </c>
      <c r="C4065" s="223">
        <v>-1.1282049417495728</v>
      </c>
      <c r="D4065" s="221">
        <v>-0.16069567203521729</v>
      </c>
      <c r="E4065" s="221">
        <v>13.248892784118652</v>
      </c>
      <c r="F4065" s="221">
        <v>28.505023956298828</v>
      </c>
      <c r="G4065" s="221">
        <v>12.738957405090332</v>
      </c>
      <c r="H4065" s="221">
        <v>1.4288280010223389</v>
      </c>
      <c r="I4065" s="221">
        <v>-1.0227972269058228</v>
      </c>
      <c r="J4065" s="221">
        <v>-1.4485949277877808</v>
      </c>
      <c r="K4065" s="180">
        <v>672</v>
      </c>
      <c r="L4065" s="181">
        <v>233</v>
      </c>
      <c r="M4065" s="181">
        <v>168</v>
      </c>
      <c r="N4065" s="181">
        <v>126</v>
      </c>
      <c r="O4065" s="181">
        <v>637</v>
      </c>
      <c r="P4065" s="181">
        <v>1049</v>
      </c>
      <c r="Q4065" s="181">
        <v>311</v>
      </c>
      <c r="R4065" s="181">
        <v>843</v>
      </c>
      <c r="S4065" s="226">
        <f t="shared" si="191"/>
        <v>4039</v>
      </c>
      <c r="T4065" s="181">
        <f t="shared" si="189"/>
        <v>13096.152172207832</v>
      </c>
      <c r="U4065" s="226">
        <f t="shared" si="190"/>
        <v>859.19019067167721</v>
      </c>
    </row>
    <row r="4066" spans="1:21" x14ac:dyDescent="0.25">
      <c r="A4066" s="156" t="s">
        <v>17540</v>
      </c>
      <c r="B4066" s="156" t="s">
        <v>405</v>
      </c>
      <c r="C4066" s="223">
        <v>0.34988084435462952</v>
      </c>
      <c r="D4066" s="221">
        <v>4.4854040145874023</v>
      </c>
      <c r="E4066" s="221">
        <v>8.3056726455688477</v>
      </c>
      <c r="F4066" s="221">
        <v>21.701791763305664</v>
      </c>
      <c r="G4066" s="221">
        <v>55.900459289550781</v>
      </c>
      <c r="H4066" s="221">
        <v>10.957937240600586</v>
      </c>
      <c r="I4066" s="221">
        <v>1.2905527353286743</v>
      </c>
      <c r="J4066" s="221">
        <v>0.51755279302597046</v>
      </c>
      <c r="K4066" s="180">
        <v>2004</v>
      </c>
      <c r="L4066" s="181">
        <v>693</v>
      </c>
      <c r="M4066" s="181">
        <v>736</v>
      </c>
      <c r="N4066" s="181">
        <v>986</v>
      </c>
      <c r="O4066" s="181">
        <v>2371</v>
      </c>
      <c r="P4066" s="181">
        <v>1846</v>
      </c>
      <c r="Q4066" s="181">
        <v>499</v>
      </c>
      <c r="R4066" s="181">
        <v>1401</v>
      </c>
      <c r="S4066" s="226">
        <f t="shared" si="191"/>
        <v>10536</v>
      </c>
      <c r="T4066" s="181">
        <f t="shared" si="189"/>
        <v>185457.90633958578</v>
      </c>
      <c r="U4066" s="226">
        <f t="shared" si="190"/>
        <v>12167.208491027757</v>
      </c>
    </row>
    <row r="4067" spans="1:21" x14ac:dyDescent="0.25">
      <c r="A4067" s="156" t="s">
        <v>17541</v>
      </c>
      <c r="B4067" s="156" t="s">
        <v>405</v>
      </c>
      <c r="C4067" s="223">
        <v>-1.1678928136825562</v>
      </c>
      <c r="D4067" s="221">
        <v>1.9769495725631714</v>
      </c>
      <c r="E4067" s="221">
        <v>7.2662935256958008</v>
      </c>
      <c r="F4067" s="221">
        <v>13.443333625793457</v>
      </c>
      <c r="G4067" s="221">
        <v>28.764131546020508</v>
      </c>
      <c r="H4067" s="221">
        <v>4.2838711738586426</v>
      </c>
      <c r="I4067" s="221">
        <v>0.93214666843414307</v>
      </c>
      <c r="J4067" s="221">
        <v>0.50634902715682983</v>
      </c>
      <c r="K4067" s="180">
        <v>2066</v>
      </c>
      <c r="L4067" s="181">
        <v>862</v>
      </c>
      <c r="M4067" s="181">
        <v>689</v>
      </c>
      <c r="N4067" s="181">
        <v>760</v>
      </c>
      <c r="O4067" s="181">
        <v>2181</v>
      </c>
      <c r="P4067" s="181">
        <v>2199</v>
      </c>
      <c r="Q4067" s="181">
        <v>580</v>
      </c>
      <c r="R4067" s="181">
        <v>1551</v>
      </c>
      <c r="S4067" s="226">
        <f t="shared" si="191"/>
        <v>10888</v>
      </c>
      <c r="T4067" s="181">
        <f t="shared" si="189"/>
        <v>87995.469795286655</v>
      </c>
      <c r="U4067" s="226">
        <f t="shared" si="190"/>
        <v>5773.0578781836357</v>
      </c>
    </row>
    <row r="4068" spans="1:21" x14ac:dyDescent="0.25">
      <c r="A4068" s="156" t="s">
        <v>17542</v>
      </c>
      <c r="B4068" s="156" t="s">
        <v>405</v>
      </c>
      <c r="C4068" s="223">
        <v>-0.59530186653137207</v>
      </c>
      <c r="D4068" s="221">
        <v>3.4597327709197998</v>
      </c>
      <c r="E4068" s="221">
        <v>4.1159219741821289</v>
      </c>
      <c r="F4068" s="221">
        <v>9.8448171615600586</v>
      </c>
      <c r="G4068" s="221">
        <v>29.10838508605957</v>
      </c>
      <c r="H4068" s="221">
        <v>2.500251293182373</v>
      </c>
      <c r="I4068" s="221">
        <v>4.8626039177179337E-2</v>
      </c>
      <c r="J4068" s="221">
        <v>-0.37717166543006897</v>
      </c>
      <c r="K4068" s="180">
        <v>1937</v>
      </c>
      <c r="L4068" s="181">
        <v>639</v>
      </c>
      <c r="M4068" s="181">
        <v>557</v>
      </c>
      <c r="N4068" s="181">
        <v>617</v>
      </c>
      <c r="O4068" s="181">
        <v>2168</v>
      </c>
      <c r="P4068" s="181">
        <v>2098</v>
      </c>
      <c r="Q4068" s="181">
        <v>798</v>
      </c>
      <c r="R4068" s="181">
        <v>2241</v>
      </c>
      <c r="S4068" s="226">
        <f t="shared" si="191"/>
        <v>11055</v>
      </c>
      <c r="T4068" s="181">
        <f t="shared" si="189"/>
        <v>76970.558210156858</v>
      </c>
      <c r="U4068" s="226">
        <f t="shared" si="190"/>
        <v>5049.7541350377487</v>
      </c>
    </row>
    <row r="4069" spans="1:21" x14ac:dyDescent="0.25">
      <c r="A4069" s="156" t="s">
        <v>17543</v>
      </c>
      <c r="B4069" s="156" t="s">
        <v>405</v>
      </c>
      <c r="C4069" s="223">
        <v>3.1830365657806396</v>
      </c>
      <c r="D4069" s="221">
        <v>2.4261107444763184</v>
      </c>
      <c r="E4069" s="221">
        <v>12.849665641784668</v>
      </c>
      <c r="F4069" s="221">
        <v>7.2829875946044922</v>
      </c>
      <c r="G4069" s="221">
        <v>26.798851013183594</v>
      </c>
      <c r="H4069" s="221">
        <v>20.572359085083008</v>
      </c>
      <c r="I4069" s="221">
        <v>3.4771480560302734</v>
      </c>
      <c r="J4069" s="221">
        <v>-0.2477431446313858</v>
      </c>
      <c r="K4069" s="180">
        <v>2562</v>
      </c>
      <c r="L4069" s="181">
        <v>735</v>
      </c>
      <c r="M4069" s="181">
        <v>681</v>
      </c>
      <c r="N4069" s="181">
        <v>686</v>
      </c>
      <c r="O4069" s="181">
        <v>2124</v>
      </c>
      <c r="P4069" s="181">
        <v>1910</v>
      </c>
      <c r="Q4069" s="181">
        <v>665</v>
      </c>
      <c r="R4069" s="181">
        <v>1778</v>
      </c>
      <c r="S4069" s="226">
        <f t="shared" si="191"/>
        <v>11141</v>
      </c>
      <c r="T4069" s="181">
        <f t="shared" si="189"/>
        <v>121770.66442129016</v>
      </c>
      <c r="U4069" s="226">
        <f t="shared" si="190"/>
        <v>7988.9236935085873</v>
      </c>
    </row>
    <row r="4070" spans="1:21" x14ac:dyDescent="0.25">
      <c r="A4070" s="156" t="s">
        <v>17544</v>
      </c>
      <c r="B4070" s="156" t="s">
        <v>405</v>
      </c>
      <c r="C4070" s="223">
        <v>-0.4455457329750061</v>
      </c>
      <c r="D4070" s="221">
        <v>-0.57306307554244995</v>
      </c>
      <c r="E4070" s="221">
        <v>-0.28639447689056396</v>
      </c>
      <c r="F4070" s="221">
        <v>8.586817741394043</v>
      </c>
      <c r="G4070" s="221">
        <v>17.129549026489258</v>
      </c>
      <c r="H4070" s="221">
        <v>8.0335607528686523</v>
      </c>
      <c r="I4070" s="221">
        <v>-0.77309566736221313</v>
      </c>
      <c r="J4070" s="221">
        <v>-1.1988934278488159</v>
      </c>
      <c r="K4070" s="180">
        <v>2262</v>
      </c>
      <c r="L4070" s="181">
        <v>688</v>
      </c>
      <c r="M4070" s="181">
        <v>653</v>
      </c>
      <c r="N4070" s="181">
        <v>812</v>
      </c>
      <c r="O4070" s="181">
        <v>2853</v>
      </c>
      <c r="P4070" s="181">
        <v>2497</v>
      </c>
      <c r="Q4070" s="181">
        <v>842</v>
      </c>
      <c r="R4070" s="181">
        <v>2653</v>
      </c>
      <c r="S4070" s="226">
        <f t="shared" si="191"/>
        <v>13260</v>
      </c>
      <c r="T4070" s="181">
        <f t="shared" si="189"/>
        <v>70482.182325124741</v>
      </c>
      <c r="U4070" s="226">
        <f t="shared" si="190"/>
        <v>4624.0757494703621</v>
      </c>
    </row>
    <row r="4071" spans="1:21" x14ac:dyDescent="0.25">
      <c r="A4071" s="156" t="s">
        <v>17545</v>
      </c>
      <c r="B4071" s="156" t="s">
        <v>405</v>
      </c>
      <c r="C4071" s="223">
        <v>1.6228028535842896</v>
      </c>
      <c r="D4071" s="221">
        <v>0.79645770788192749</v>
      </c>
      <c r="E4071" s="221">
        <v>3.7847268581390381</v>
      </c>
      <c r="F4071" s="221">
        <v>12.742029190063477</v>
      </c>
      <c r="G4071" s="221">
        <v>26.061882019042969</v>
      </c>
      <c r="H4071" s="221">
        <v>6.0874853134155273</v>
      </c>
      <c r="I4071" s="221">
        <v>6.166234016418457</v>
      </c>
      <c r="J4071" s="221">
        <v>1.3024129867553711</v>
      </c>
      <c r="K4071" s="180">
        <v>1933</v>
      </c>
      <c r="L4071" s="181">
        <v>686</v>
      </c>
      <c r="M4071" s="181">
        <v>1000</v>
      </c>
      <c r="N4071" s="181">
        <v>1162</v>
      </c>
      <c r="O4071" s="181">
        <v>2774</v>
      </c>
      <c r="P4071" s="181">
        <v>2029</v>
      </c>
      <c r="Q4071" s="181">
        <v>518</v>
      </c>
      <c r="R4071" s="181">
        <v>1373</v>
      </c>
      <c r="S4071" s="226">
        <f t="shared" si="191"/>
        <v>11475</v>
      </c>
      <c r="T4071" s="181">
        <f t="shared" si="189"/>
        <v>111903.70335364342</v>
      </c>
      <c r="U4071" s="226">
        <f t="shared" si="190"/>
        <v>7341.588808453399</v>
      </c>
    </row>
    <row r="4072" spans="1:21" x14ac:dyDescent="0.25">
      <c r="A4072" s="156" t="s">
        <v>17546</v>
      </c>
      <c r="B4072" s="156" t="s">
        <v>405</v>
      </c>
      <c r="C4072" s="223">
        <v>0.15269233286380768</v>
      </c>
      <c r="D4072" s="221">
        <v>1.120201587677002</v>
      </c>
      <c r="E4072" s="221">
        <v>6.420750617980957</v>
      </c>
      <c r="F4072" s="221">
        <v>4.0953617095947266</v>
      </c>
      <c r="G4072" s="221">
        <v>30.393711090087891</v>
      </c>
      <c r="H4072" s="221">
        <v>5.2562122344970703</v>
      </c>
      <c r="I4072" s="221">
        <v>0.25810012221336365</v>
      </c>
      <c r="J4072" s="221">
        <v>-0.16769759356975555</v>
      </c>
      <c r="K4072" s="180">
        <v>1003.2365112304687</v>
      </c>
      <c r="L4072" s="181">
        <v>349.94317626953125</v>
      </c>
      <c r="M4072" s="181">
        <v>248.82644653320312</v>
      </c>
      <c r="N4072" s="181">
        <v>198.26808166503906</v>
      </c>
      <c r="O4072" s="181">
        <v>1054.7862548828125</v>
      </c>
      <c r="P4072" s="181">
        <v>1016.1239624023437</v>
      </c>
      <c r="Q4072" s="181">
        <v>324.1683349609375</v>
      </c>
      <c r="R4072" s="181">
        <v>1069.6563720703125</v>
      </c>
      <c r="S4072" s="226">
        <f t="shared" si="191"/>
        <v>5265.0091400146484</v>
      </c>
      <c r="T4072" s="181">
        <f t="shared" si="189"/>
        <v>40258.946478178877</v>
      </c>
      <c r="U4072" s="226">
        <f t="shared" si="190"/>
        <v>2641.2408351693689</v>
      </c>
    </row>
    <row r="4073" spans="1:21" x14ac:dyDescent="0.25">
      <c r="A4073" s="156" t="s">
        <v>17547</v>
      </c>
      <c r="B4073" s="156" t="s">
        <v>405</v>
      </c>
      <c r="C4073" s="223">
        <v>-1.3313957452774048</v>
      </c>
      <c r="D4073" s="221">
        <v>-0.3638862669467926</v>
      </c>
      <c r="E4073" s="221">
        <v>12.755681037902832</v>
      </c>
      <c r="F4073" s="221">
        <v>26.001867294311523</v>
      </c>
      <c r="G4073" s="221">
        <v>15.902585983276367</v>
      </c>
      <c r="H4073" s="221">
        <v>1.1676706075668335</v>
      </c>
      <c r="I4073" s="221">
        <v>-1.2259879112243652</v>
      </c>
      <c r="J4073" s="221">
        <v>-1.6517856121063232</v>
      </c>
      <c r="K4073" s="180">
        <v>785</v>
      </c>
      <c r="L4073" s="181">
        <v>268</v>
      </c>
      <c r="M4073" s="181">
        <v>193</v>
      </c>
      <c r="N4073" s="181">
        <v>166</v>
      </c>
      <c r="O4073" s="181">
        <v>898</v>
      </c>
      <c r="P4073" s="181">
        <v>1100</v>
      </c>
      <c r="Q4073" s="181">
        <v>398</v>
      </c>
      <c r="R4073" s="181">
        <v>934</v>
      </c>
      <c r="S4073" s="226">
        <f t="shared" si="191"/>
        <v>4742</v>
      </c>
      <c r="T4073" s="181">
        <f t="shared" si="189"/>
        <v>19169.738162517548</v>
      </c>
      <c r="U4073" s="226">
        <f t="shared" si="190"/>
        <v>1257.6557427251464</v>
      </c>
    </row>
    <row r="4074" spans="1:21" x14ac:dyDescent="0.25">
      <c r="A4074" s="156" t="s">
        <v>17444</v>
      </c>
      <c r="B4074" s="156" t="s">
        <v>405</v>
      </c>
      <c r="C4074" s="223">
        <v>-1.7352012395858765</v>
      </c>
      <c r="D4074" s="221">
        <v>-0.76769191026687622</v>
      </c>
      <c r="E4074" s="221">
        <v>-1.1430922746658325</v>
      </c>
      <c r="F4074" s="221">
        <v>3.7326998710632324</v>
      </c>
      <c r="G4074" s="221">
        <v>45.348636627197266</v>
      </c>
      <c r="H4074" s="221">
        <v>14.891891479492187</v>
      </c>
      <c r="I4074" s="221">
        <v>-1.6297935247421265</v>
      </c>
      <c r="J4074" s="221">
        <v>-2.055591344833374</v>
      </c>
      <c r="K4074" s="180">
        <v>639.11737060546875</v>
      </c>
      <c r="L4074" s="181">
        <v>220.65948486328125</v>
      </c>
      <c r="M4074" s="181">
        <v>155.05801391601562</v>
      </c>
      <c r="N4074" s="181">
        <v>135.17878723144531</v>
      </c>
      <c r="O4074" s="181">
        <v>749.44708251953125</v>
      </c>
      <c r="P4074" s="181">
        <v>895.5594482421875</v>
      </c>
      <c r="Q4074" s="181">
        <v>326.01943969726562</v>
      </c>
      <c r="R4074" s="181">
        <v>823.99420166015625</v>
      </c>
      <c r="S4074" s="226">
        <f t="shared" si="191"/>
        <v>3945.0338287353516</v>
      </c>
      <c r="T4074" s="181">
        <f t="shared" si="189"/>
        <v>44146.778280931947</v>
      </c>
      <c r="U4074" s="226">
        <f t="shared" si="190"/>
        <v>2896.3071251744332</v>
      </c>
    </row>
    <row r="4075" spans="1:21" x14ac:dyDescent="0.25">
      <c r="A4075" s="156" t="s">
        <v>17548</v>
      </c>
      <c r="B4075" s="156" t="s">
        <v>405</v>
      </c>
      <c r="C4075" s="223">
        <v>-0.80959212779998779</v>
      </c>
      <c r="D4075" s="221">
        <v>0.15791720151901245</v>
      </c>
      <c r="E4075" s="221">
        <v>-0.21748316287994385</v>
      </c>
      <c r="F4075" s="221">
        <v>3.1330773830413818</v>
      </c>
      <c r="G4075" s="221">
        <v>13.156702041625977</v>
      </c>
      <c r="H4075" s="221">
        <v>2.4614875316619873</v>
      </c>
      <c r="I4075" s="221">
        <v>-0.70418441295623779</v>
      </c>
      <c r="J4075" s="221">
        <v>-1.1299821138381958</v>
      </c>
      <c r="K4075" s="180">
        <v>850</v>
      </c>
      <c r="L4075" s="181">
        <v>405</v>
      </c>
      <c r="M4075" s="181">
        <v>251</v>
      </c>
      <c r="N4075" s="181">
        <v>252</v>
      </c>
      <c r="O4075" s="181">
        <v>971</v>
      </c>
      <c r="P4075" s="181">
        <v>1340</v>
      </c>
      <c r="Q4075" s="181">
        <v>496</v>
      </c>
      <c r="R4075" s="181">
        <v>1163</v>
      </c>
      <c r="S4075" s="226">
        <f t="shared" si="191"/>
        <v>5728</v>
      </c>
      <c r="T4075" s="181">
        <f t="shared" si="189"/>
        <v>14520.856692254543</v>
      </c>
      <c r="U4075" s="226">
        <f t="shared" si="190"/>
        <v>952.6597939668693</v>
      </c>
    </row>
    <row r="4076" spans="1:21" x14ac:dyDescent="0.25">
      <c r="A4076" s="156" t="s">
        <v>17549</v>
      </c>
      <c r="B4076" s="156" t="s">
        <v>405</v>
      </c>
      <c r="C4076" s="223">
        <v>-1.1516305208206177</v>
      </c>
      <c r="D4076" s="221">
        <v>-0.11859812587499619</v>
      </c>
      <c r="E4076" s="221">
        <v>-0.55952149629592896</v>
      </c>
      <c r="F4076" s="221">
        <v>13.964612007141113</v>
      </c>
      <c r="G4076" s="221">
        <v>13.068876266479492</v>
      </c>
      <c r="H4076" s="221">
        <v>5.1830644607543945</v>
      </c>
      <c r="I4076" s="221">
        <v>-1.0462226867675781</v>
      </c>
      <c r="J4076" s="221">
        <v>-1.4720203876495361</v>
      </c>
      <c r="K4076" s="180">
        <v>1389</v>
      </c>
      <c r="L4076" s="181">
        <v>472</v>
      </c>
      <c r="M4076" s="181">
        <v>414</v>
      </c>
      <c r="N4076" s="181">
        <v>465</v>
      </c>
      <c r="O4076" s="181">
        <v>1605</v>
      </c>
      <c r="P4076" s="181">
        <v>1590</v>
      </c>
      <c r="Q4076" s="181">
        <v>530</v>
      </c>
      <c r="R4076" s="181">
        <v>1485</v>
      </c>
      <c r="S4076" s="226">
        <f t="shared" si="191"/>
        <v>7950</v>
      </c>
      <c r="T4076" s="181">
        <f t="shared" si="189"/>
        <v>31082.480175673962</v>
      </c>
      <c r="U4076" s="226">
        <f t="shared" si="190"/>
        <v>2039.2067622243969</v>
      </c>
    </row>
    <row r="4077" spans="1:21" x14ac:dyDescent="0.25">
      <c r="A4077" s="156" t="s">
        <v>17550</v>
      </c>
      <c r="B4077" s="156" t="s">
        <v>405</v>
      </c>
      <c r="C4077" s="223">
        <v>-1.3976041078567505</v>
      </c>
      <c r="D4077" s="221">
        <v>-0.43009471893310547</v>
      </c>
      <c r="E4077" s="221">
        <v>3.2478067874908447</v>
      </c>
      <c r="F4077" s="221">
        <v>9.8192453384399414</v>
      </c>
      <c r="G4077" s="221">
        <v>6.7139053344726563</v>
      </c>
      <c r="H4077" s="221">
        <v>1.1594288349151611</v>
      </c>
      <c r="I4077" s="221">
        <v>-1.2921963930130005</v>
      </c>
      <c r="J4077" s="221">
        <v>-1.7179939746856689</v>
      </c>
      <c r="K4077" s="180">
        <v>262.989990234375</v>
      </c>
      <c r="L4077" s="181">
        <v>88.883964538574219</v>
      </c>
      <c r="M4077" s="181">
        <v>63.583660125732422</v>
      </c>
      <c r="N4077" s="181">
        <v>49.601913452148438</v>
      </c>
      <c r="O4077" s="181">
        <v>281.63232421875</v>
      </c>
      <c r="P4077" s="181">
        <v>378.83877563476562</v>
      </c>
      <c r="Q4077" s="181">
        <v>128.166015625</v>
      </c>
      <c r="R4077" s="181">
        <v>308.93002319335938</v>
      </c>
      <c r="S4077" s="226">
        <f t="shared" si="191"/>
        <v>1562.6266670227051</v>
      </c>
      <c r="T4077" s="181">
        <f t="shared" si="189"/>
        <v>1921.5101685938598</v>
      </c>
      <c r="U4077" s="226">
        <f t="shared" si="190"/>
        <v>126.06318760065221</v>
      </c>
    </row>
    <row r="4078" spans="1:21" x14ac:dyDescent="0.25">
      <c r="A4078" s="156" t="s">
        <v>17551</v>
      </c>
      <c r="B4078" s="156" t="s">
        <v>405</v>
      </c>
      <c r="C4078" s="223">
        <v>0.53435581922531128</v>
      </c>
      <c r="D4078" s="221">
        <v>-0.4672602117061615</v>
      </c>
      <c r="E4078" s="221">
        <v>36.037246704101563</v>
      </c>
      <c r="F4078" s="221">
        <v>87.245010375976563</v>
      </c>
      <c r="G4078" s="221">
        <v>21.595067977905273</v>
      </c>
      <c r="H4078" s="221">
        <v>1.1222633123397827</v>
      </c>
      <c r="I4078" s="221">
        <v>-1.3293617963790894</v>
      </c>
      <c r="J4078" s="221">
        <v>-1.7551594972610474</v>
      </c>
      <c r="K4078" s="180">
        <v>356</v>
      </c>
      <c r="L4078" s="181">
        <v>108</v>
      </c>
      <c r="M4078" s="181">
        <v>71</v>
      </c>
      <c r="N4078" s="181">
        <v>53</v>
      </c>
      <c r="O4078" s="181">
        <v>366</v>
      </c>
      <c r="P4078" s="181">
        <v>493</v>
      </c>
      <c r="Q4078" s="181">
        <v>211</v>
      </c>
      <c r="R4078" s="181">
        <v>451</v>
      </c>
      <c r="S4078" s="226">
        <f t="shared" si="191"/>
        <v>2109</v>
      </c>
      <c r="T4078" s="181">
        <f t="shared" si="189"/>
        <v>14707.395055294037</v>
      </c>
      <c r="U4078" s="226">
        <f t="shared" si="190"/>
        <v>964.89788723273773</v>
      </c>
    </row>
    <row r="4079" spans="1:21" x14ac:dyDescent="0.25">
      <c r="A4079" s="156" t="s">
        <v>17552</v>
      </c>
      <c r="B4079" s="156" t="s">
        <v>405</v>
      </c>
      <c r="C4079" s="223">
        <v>-0.47713297605514526</v>
      </c>
      <c r="D4079" s="221">
        <v>0.49037638306617737</v>
      </c>
      <c r="E4079" s="221">
        <v>313.39434814453125</v>
      </c>
      <c r="F4079" s="221">
        <v>867.26324462890625</v>
      </c>
      <c r="G4079" s="221">
        <v>283.3984375</v>
      </c>
      <c r="H4079" s="221">
        <v>181.21070861816406</v>
      </c>
      <c r="I4079" s="221">
        <v>-0.37172523140907288</v>
      </c>
      <c r="J4079" s="221">
        <v>-0.79752296209335327</v>
      </c>
      <c r="K4079" s="180">
        <v>16.719339370727539</v>
      </c>
      <c r="L4079" s="181">
        <v>5.847404956817627</v>
      </c>
      <c r="M4079" s="181">
        <v>5.2863531112670898</v>
      </c>
      <c r="N4079" s="181">
        <v>5.7601301670074463</v>
      </c>
      <c r="O4079" s="181">
        <v>19.150562286376953</v>
      </c>
      <c r="P4079" s="181">
        <v>18.128202438354492</v>
      </c>
      <c r="Q4079" s="181">
        <v>5.0868682861328125</v>
      </c>
      <c r="R4079" s="181">
        <v>14.761892318725586</v>
      </c>
      <c r="S4079" s="226">
        <f t="shared" si="191"/>
        <v>90.740752935409546</v>
      </c>
      <c r="T4079" s="181">
        <f t="shared" si="189"/>
        <v>15345.752420286963</v>
      </c>
      <c r="U4079" s="226">
        <f t="shared" si="190"/>
        <v>1006.7781570198348</v>
      </c>
    </row>
    <row r="4080" spans="1:21" x14ac:dyDescent="0.25">
      <c r="A4080" s="156" t="s">
        <v>15183</v>
      </c>
      <c r="B4080" s="156" t="s">
        <v>405</v>
      </c>
      <c r="C4080" s="223">
        <v>-0.37631189823150635</v>
      </c>
      <c r="D4080" s="221">
        <v>0.5911974310874939</v>
      </c>
      <c r="E4080" s="221">
        <v>0.21579708158969879</v>
      </c>
      <c r="F4080" s="221">
        <v>3.5663573741912842</v>
      </c>
      <c r="G4080" s="221">
        <v>7.7351980209350586</v>
      </c>
      <c r="H4080" s="221">
        <v>2.1807210445404053</v>
      </c>
      <c r="I4080" s="221">
        <v>-0.27090412378311157</v>
      </c>
      <c r="J4080" s="221">
        <v>-0.69670188426971436</v>
      </c>
      <c r="K4080" s="180">
        <v>229.63288879394531</v>
      </c>
      <c r="L4080" s="181">
        <v>82.824722290039063</v>
      </c>
      <c r="M4080" s="181">
        <v>75.749626159667969</v>
      </c>
      <c r="N4080" s="181">
        <v>82.901626586914063</v>
      </c>
      <c r="O4080" s="181">
        <v>243.47544860839844</v>
      </c>
      <c r="P4080" s="181">
        <v>244.62899780273438</v>
      </c>
      <c r="Q4080" s="181">
        <v>76.826271057128906</v>
      </c>
      <c r="R4080" s="181">
        <v>136.96455383300781</v>
      </c>
      <c r="S4080" s="226">
        <f t="shared" si="191"/>
        <v>1173.0041351318359</v>
      </c>
      <c r="T4080" s="181">
        <f t="shared" si="189"/>
        <v>2575.1179457947705</v>
      </c>
      <c r="U4080" s="226">
        <f t="shared" si="190"/>
        <v>168.94398062545318</v>
      </c>
    </row>
    <row r="4081" spans="1:21" x14ac:dyDescent="0.25">
      <c r="A4081" s="156" t="s">
        <v>15184</v>
      </c>
      <c r="B4081" s="156" t="s">
        <v>405</v>
      </c>
      <c r="C4081" s="223">
        <v>-0.40917715430259705</v>
      </c>
      <c r="D4081" s="221">
        <v>0.55833226442337036</v>
      </c>
      <c r="E4081" s="221">
        <v>0.18293188512325287</v>
      </c>
      <c r="F4081" s="221">
        <v>3.5334920883178711</v>
      </c>
      <c r="G4081" s="221">
        <v>7.7023324966430664</v>
      </c>
      <c r="H4081" s="221">
        <v>2.1478557586669922</v>
      </c>
      <c r="I4081" s="221">
        <v>-0.30376935005187988</v>
      </c>
      <c r="J4081" s="221">
        <v>-0.72956705093383789</v>
      </c>
      <c r="K4081" s="180">
        <v>435.88531494140625</v>
      </c>
      <c r="L4081" s="181">
        <v>151.11552429199219</v>
      </c>
      <c r="M4081" s="181">
        <v>127.61824798583984</v>
      </c>
      <c r="N4081" s="181">
        <v>125.24696350097656</v>
      </c>
      <c r="O4081" s="181">
        <v>509.1795654296875</v>
      </c>
      <c r="P4081" s="181">
        <v>550.35369873046875</v>
      </c>
      <c r="Q4081" s="181">
        <v>196.16995239257812</v>
      </c>
      <c r="R4081" s="181">
        <v>424.89117431640625</v>
      </c>
      <c r="S4081" s="226">
        <f t="shared" si="191"/>
        <v>2520.4604415893555</v>
      </c>
      <c r="T4081" s="181">
        <f t="shared" si="189"/>
        <v>5106.2966159999269</v>
      </c>
      <c r="U4081" s="226">
        <f t="shared" si="190"/>
        <v>335.00526761117209</v>
      </c>
    </row>
    <row r="4082" spans="1:21" x14ac:dyDescent="0.25">
      <c r="A4082" s="156" t="s">
        <v>15187</v>
      </c>
      <c r="B4082" s="156" t="s">
        <v>405</v>
      </c>
      <c r="C4082" s="223">
        <v>-0.41358202695846558</v>
      </c>
      <c r="D4082" s="221">
        <v>0.55392742156982422</v>
      </c>
      <c r="E4082" s="221">
        <v>0.17852699756622314</v>
      </c>
      <c r="F4082" s="221">
        <v>3.5290873050689697</v>
      </c>
      <c r="G4082" s="221">
        <v>7.6979279518127441</v>
      </c>
      <c r="H4082" s="221">
        <v>2.1434509754180908</v>
      </c>
      <c r="I4082" s="221">
        <v>-0.3081742525100708</v>
      </c>
      <c r="J4082" s="221">
        <v>-0.73397189378738403</v>
      </c>
      <c r="K4082" s="180">
        <v>71.664215087890625</v>
      </c>
      <c r="L4082" s="181">
        <v>28.787754058837891</v>
      </c>
      <c r="M4082" s="181">
        <v>24.057611465454102</v>
      </c>
      <c r="N4082" s="181">
        <v>18.666265487670898</v>
      </c>
      <c r="O4082" s="181">
        <v>78.734001159667969</v>
      </c>
      <c r="P4082" s="181">
        <v>107.57261657714844</v>
      </c>
      <c r="Q4082" s="181">
        <v>35.043750762939453</v>
      </c>
      <c r="R4082" s="181">
        <v>71.918525695800781</v>
      </c>
      <c r="S4082" s="226">
        <f t="shared" si="191"/>
        <v>436.44474029541016</v>
      </c>
      <c r="T4082" s="181">
        <f t="shared" si="189"/>
        <v>829.55664876705828</v>
      </c>
      <c r="U4082" s="226">
        <f t="shared" si="190"/>
        <v>54.424148853408362</v>
      </c>
    </row>
    <row r="4083" spans="1:21" x14ac:dyDescent="0.25">
      <c r="A4083" s="156" t="s">
        <v>17553</v>
      </c>
      <c r="B4083" s="156" t="s">
        <v>405</v>
      </c>
      <c r="C4083" s="223">
        <v>-1.5631482601165771</v>
      </c>
      <c r="D4083" s="221">
        <v>-0.5956389307975769</v>
      </c>
      <c r="E4083" s="221">
        <v>-0.9710392951965332</v>
      </c>
      <c r="F4083" s="221">
        <v>2.3795211315155029</v>
      </c>
      <c r="G4083" s="221">
        <v>6.5483613014221191</v>
      </c>
      <c r="H4083" s="221">
        <v>0.9938846230506897</v>
      </c>
      <c r="I4083" s="221">
        <v>-1.4577404260635376</v>
      </c>
      <c r="J4083" s="221">
        <v>-1.8835381269454956</v>
      </c>
      <c r="K4083" s="180">
        <v>71.692306518554688</v>
      </c>
      <c r="L4083" s="181">
        <v>24.615385055541992</v>
      </c>
      <c r="M4083" s="181">
        <v>16</v>
      </c>
      <c r="N4083" s="181">
        <v>13.384614944458008</v>
      </c>
      <c r="O4083" s="181">
        <v>69.384613037109375</v>
      </c>
      <c r="P4083" s="181">
        <v>104.61538696289062</v>
      </c>
      <c r="Q4083" s="181">
        <v>32.461540222167969</v>
      </c>
      <c r="R4083" s="181">
        <v>85.384613037109375</v>
      </c>
      <c r="S4083" s="226">
        <f t="shared" si="191"/>
        <v>417.53845977783203</v>
      </c>
      <c r="T4083" s="181">
        <f t="shared" si="189"/>
        <v>239.77022531976024</v>
      </c>
      <c r="U4083" s="226">
        <f t="shared" si="190"/>
        <v>15.730439208476731</v>
      </c>
    </row>
    <row r="4084" spans="1:21" x14ac:dyDescent="0.25">
      <c r="A4084" s="156" t="s">
        <v>15195</v>
      </c>
      <c r="B4084" s="156" t="s">
        <v>405</v>
      </c>
      <c r="C4084" s="223">
        <v>-1.9510306119918823</v>
      </c>
      <c r="D4084" s="221">
        <v>-0.98352110385894775</v>
      </c>
      <c r="E4084" s="221">
        <v>-1.3589215278625488</v>
      </c>
      <c r="F4084" s="221">
        <v>1.9916387796401978</v>
      </c>
      <c r="G4084" s="221">
        <v>6.1604790687561035</v>
      </c>
      <c r="H4084" s="221">
        <v>0.60600239038467407</v>
      </c>
      <c r="I4084" s="221">
        <v>-1.8456227779388428</v>
      </c>
      <c r="J4084" s="221">
        <v>-2.2714204788208008</v>
      </c>
      <c r="K4084" s="180">
        <v>111.05719757080078</v>
      </c>
      <c r="L4084" s="181">
        <v>42.616111755371094</v>
      </c>
      <c r="M4084" s="181">
        <v>30.440080642700195</v>
      </c>
      <c r="N4084" s="181">
        <v>26.90510368347168</v>
      </c>
      <c r="O4084" s="181">
        <v>119.69824981689453</v>
      </c>
      <c r="P4084" s="181">
        <v>151.61123657226562</v>
      </c>
      <c r="Q4084" s="181">
        <v>56.265052795410156</v>
      </c>
      <c r="R4084" s="181">
        <v>131.67790222167969</v>
      </c>
      <c r="S4084" s="226">
        <f t="shared" si="191"/>
        <v>670.27093505859375</v>
      </c>
      <c r="T4084" s="181">
        <f t="shared" si="189"/>
        <v>179.96511713258383</v>
      </c>
      <c r="U4084" s="226">
        <f t="shared" si="190"/>
        <v>11.806846871521032</v>
      </c>
    </row>
    <row r="4085" spans="1:21" x14ac:dyDescent="0.25">
      <c r="A4085" s="156" t="s">
        <v>17554</v>
      </c>
      <c r="B4085" s="156" t="s">
        <v>405</v>
      </c>
      <c r="C4085" s="223">
        <v>-1.5711690187454224</v>
      </c>
      <c r="D4085" s="221">
        <v>-0.60365962982177734</v>
      </c>
      <c r="E4085" s="221">
        <v>-0.97905999422073364</v>
      </c>
      <c r="F4085" s="221">
        <v>2.3715002536773682</v>
      </c>
      <c r="G4085" s="221">
        <v>6.5403409004211426</v>
      </c>
      <c r="H4085" s="221">
        <v>0.98586380481719971</v>
      </c>
      <c r="I4085" s="221">
        <v>-1.4657613039016724</v>
      </c>
      <c r="J4085" s="221">
        <v>-1.8915590047836304</v>
      </c>
      <c r="K4085" s="180">
        <v>19.71306037902832</v>
      </c>
      <c r="L4085" s="181">
        <v>5.3464446067810059</v>
      </c>
      <c r="M4085" s="181">
        <v>4.5491681098937988</v>
      </c>
      <c r="N4085" s="181">
        <v>4.9712557792663574</v>
      </c>
      <c r="O4085" s="181">
        <v>21.901664733886719</v>
      </c>
      <c r="P4085" s="181">
        <v>20.354009628295898</v>
      </c>
      <c r="Q4085" s="181">
        <v>6.1906204223632812</v>
      </c>
      <c r="R4085" s="181">
        <v>13.084719657897949</v>
      </c>
      <c r="S4085" s="226">
        <f t="shared" si="191"/>
        <v>96.11094331741333</v>
      </c>
      <c r="T4085" s="181">
        <f t="shared" si="189"/>
        <v>102.62158719944281</v>
      </c>
      <c r="U4085" s="226">
        <f t="shared" si="190"/>
        <v>6.7326234388169084</v>
      </c>
    </row>
    <row r="4086" spans="1:21" x14ac:dyDescent="0.25">
      <c r="A4086" s="156" t="s">
        <v>17555</v>
      </c>
      <c r="B4086" s="156" t="s">
        <v>405</v>
      </c>
      <c r="C4086" s="223">
        <v>-0.84577023983001709</v>
      </c>
      <c r="D4086" s="221">
        <v>0.12173914909362793</v>
      </c>
      <c r="E4086" s="221">
        <v>-0.25366121530532837</v>
      </c>
      <c r="F4086" s="221">
        <v>3.0968987941741943</v>
      </c>
      <c r="G4086" s="221">
        <v>13.983635902404785</v>
      </c>
      <c r="H4086" s="221">
        <v>1.7112627029418945</v>
      </c>
      <c r="I4086" s="221">
        <v>-0.74036246538162231</v>
      </c>
      <c r="J4086" s="221">
        <v>-1.1661601066589355</v>
      </c>
      <c r="K4086" s="180">
        <v>1136</v>
      </c>
      <c r="L4086" s="181">
        <v>335</v>
      </c>
      <c r="M4086" s="181">
        <v>250</v>
      </c>
      <c r="N4086" s="181">
        <v>243</v>
      </c>
      <c r="O4086" s="181">
        <v>1124</v>
      </c>
      <c r="P4086" s="181">
        <v>1300</v>
      </c>
      <c r="Q4086" s="181">
        <v>473</v>
      </c>
      <c r="R4086" s="181">
        <v>1086</v>
      </c>
      <c r="S4086" s="226">
        <f t="shared" si="191"/>
        <v>5947</v>
      </c>
      <c r="T4086" s="181">
        <f t="shared" si="189"/>
        <v>16094.725671827793</v>
      </c>
      <c r="U4086" s="226">
        <f t="shared" si="190"/>
        <v>1055.9155267096116</v>
      </c>
    </row>
    <row r="4087" spans="1:21" x14ac:dyDescent="0.25">
      <c r="A4087" s="156" t="s">
        <v>17556</v>
      </c>
      <c r="B4087" s="156" t="s">
        <v>405</v>
      </c>
      <c r="C4087" s="223">
        <v>-1.1285473108291626</v>
      </c>
      <c r="D4087" s="221">
        <v>-0.16103784739971161</v>
      </c>
      <c r="E4087" s="221">
        <v>-0.5364382266998291</v>
      </c>
      <c r="F4087" s="221">
        <v>2.814122200012207</v>
      </c>
      <c r="G4087" s="221">
        <v>6.9829626083374023</v>
      </c>
      <c r="H4087" s="221">
        <v>1304.7742919921875</v>
      </c>
      <c r="I4087" s="221">
        <v>-1.023139476776123</v>
      </c>
      <c r="J4087" s="221">
        <v>-1.4489371776580811</v>
      </c>
      <c r="K4087" s="180">
        <v>1.0564972162246704</v>
      </c>
      <c r="L4087" s="181">
        <v>0.38606402277946472</v>
      </c>
      <c r="M4087" s="181">
        <v>0.29001882672309875</v>
      </c>
      <c r="N4087" s="181">
        <v>0.23728813230991364</v>
      </c>
      <c r="O4087" s="181">
        <v>1.1581920385360718</v>
      </c>
      <c r="P4087" s="181">
        <v>1.4237288236618042</v>
      </c>
      <c r="Q4087" s="181">
        <v>0.49529188871383667</v>
      </c>
      <c r="R4087" s="181">
        <v>1.1789077520370483</v>
      </c>
      <c r="S4087" s="226">
        <f t="shared" si="191"/>
        <v>6.2259887009859085</v>
      </c>
      <c r="T4087" s="181">
        <f t="shared" si="189"/>
        <v>1862.7751662301062</v>
      </c>
      <c r="U4087" s="226">
        <f t="shared" si="190"/>
        <v>122.20980095574831</v>
      </c>
    </row>
    <row r="4088" spans="1:21" x14ac:dyDescent="0.25">
      <c r="A4088" s="156" t="s">
        <v>17557</v>
      </c>
      <c r="B4088" s="156" t="s">
        <v>405</v>
      </c>
      <c r="C4088" s="223">
        <v>-1.628270149230957</v>
      </c>
      <c r="D4088" s="221">
        <v>-0.66076076030731201</v>
      </c>
      <c r="E4088" s="221">
        <v>-1.0361610651016235</v>
      </c>
      <c r="F4088" s="221">
        <v>2.314399242401123</v>
      </c>
      <c r="G4088" s="221">
        <v>6.4832396507263184</v>
      </c>
      <c r="H4088" s="221">
        <v>0.92876279354095459</v>
      </c>
      <c r="I4088" s="221">
        <v>-1.5228623151779175</v>
      </c>
      <c r="J4088" s="221">
        <v>-1.9486600160598755</v>
      </c>
      <c r="K4088" s="180">
        <v>39.488479614257813</v>
      </c>
      <c r="L4088" s="181">
        <v>13.624327659606934</v>
      </c>
      <c r="M4088" s="181">
        <v>9.7115974426269531</v>
      </c>
      <c r="N4088" s="181">
        <v>10.132968902587891</v>
      </c>
      <c r="O4088" s="181">
        <v>43.019969940185547</v>
      </c>
      <c r="P4088" s="181">
        <v>43.240688323974609</v>
      </c>
      <c r="Q4088" s="181">
        <v>14.426939010620117</v>
      </c>
      <c r="R4088" s="181">
        <v>35.114246368408203</v>
      </c>
      <c r="S4088" s="226">
        <f t="shared" si="191"/>
        <v>208.75921726226807</v>
      </c>
      <c r="T4088" s="181">
        <f t="shared" si="189"/>
        <v>168.76177044082135</v>
      </c>
      <c r="U4088" s="226">
        <f t="shared" si="190"/>
        <v>11.07183665984345</v>
      </c>
    </row>
    <row r="4089" spans="1:21" x14ac:dyDescent="0.25">
      <c r="A4089" s="156" t="s">
        <v>17558</v>
      </c>
      <c r="B4089" s="156" t="s">
        <v>405</v>
      </c>
      <c r="C4089" s="223">
        <v>-1.5361541509628296</v>
      </c>
      <c r="D4089" s="221">
        <v>0.64187586307525635</v>
      </c>
      <c r="E4089" s="221">
        <v>1.301645040512085</v>
      </c>
      <c r="F4089" s="221">
        <v>2.4065151214599609</v>
      </c>
      <c r="G4089" s="221">
        <v>21.834735870361328</v>
      </c>
      <c r="H4089" s="221">
        <v>1.7685079574584961</v>
      </c>
      <c r="I4089" s="221">
        <v>-1.4307464361190796</v>
      </c>
      <c r="J4089" s="221">
        <v>-1.8565441370010376</v>
      </c>
      <c r="K4089" s="180">
        <v>866</v>
      </c>
      <c r="L4089" s="181">
        <v>264</v>
      </c>
      <c r="M4089" s="181">
        <v>169</v>
      </c>
      <c r="N4089" s="181">
        <v>160</v>
      </c>
      <c r="O4089" s="181">
        <v>844</v>
      </c>
      <c r="P4089" s="181">
        <v>1098</v>
      </c>
      <c r="Q4089" s="181">
        <v>308</v>
      </c>
      <c r="R4089" s="181">
        <v>811</v>
      </c>
      <c r="S4089" s="226">
        <f t="shared" si="191"/>
        <v>4520</v>
      </c>
      <c r="T4089" s="181">
        <f t="shared" si="189"/>
        <v>17868.177778840065</v>
      </c>
      <c r="U4089" s="226">
        <f t="shared" si="190"/>
        <v>1172.2651715468617</v>
      </c>
    </row>
    <row r="4090" spans="1:21" x14ac:dyDescent="0.25">
      <c r="A4090" s="156" t="s">
        <v>17559</v>
      </c>
      <c r="B4090" s="156" t="s">
        <v>405</v>
      </c>
      <c r="C4090" s="223">
        <v>-0.4874299168586731</v>
      </c>
      <c r="D4090" s="221">
        <v>0.48007950186729431</v>
      </c>
      <c r="E4090" s="221">
        <v>0.10467911511659622</v>
      </c>
      <c r="F4090" s="221">
        <v>3.4552392959594727</v>
      </c>
      <c r="G4090" s="221">
        <v>7.6240801811218262</v>
      </c>
      <c r="H4090" s="221">
        <v>2.0696029663085937</v>
      </c>
      <c r="I4090" s="221">
        <v>-0.38202211260795593</v>
      </c>
      <c r="J4090" s="221">
        <v>-0.80781978368759155</v>
      </c>
      <c r="K4090" s="180">
        <v>1.8708257675170898</v>
      </c>
      <c r="L4090" s="181">
        <v>0.72042453289031982</v>
      </c>
      <c r="M4090" s="181">
        <v>0.36733108758926392</v>
      </c>
      <c r="N4090" s="181">
        <v>0.31038051843643188</v>
      </c>
      <c r="O4090" s="181">
        <v>1.7170592546463013</v>
      </c>
      <c r="P4090" s="181">
        <v>2.3121926784515381</v>
      </c>
      <c r="Q4090" s="181">
        <v>0.85995340347290039</v>
      </c>
      <c r="R4090" s="181">
        <v>2.038830041885376</v>
      </c>
      <c r="S4090" s="226">
        <f t="shared" si="191"/>
        <v>10.196997284889221</v>
      </c>
      <c r="T4090" s="181">
        <f t="shared" si="189"/>
        <v>16.445645259580807</v>
      </c>
      <c r="U4090" s="226">
        <f t="shared" si="190"/>
        <v>1.0789380652039173</v>
      </c>
    </row>
    <row r="4091" spans="1:21" x14ac:dyDescent="0.25">
      <c r="A4091" s="156" t="s">
        <v>17462</v>
      </c>
      <c r="B4091" s="156" t="s">
        <v>405</v>
      </c>
      <c r="C4091" s="223">
        <v>-2.0790143013000488</v>
      </c>
      <c r="D4091" s="221">
        <v>-1.1115049123764038</v>
      </c>
      <c r="E4091" s="221">
        <v>-1.4869053363800049</v>
      </c>
      <c r="F4091" s="221">
        <v>1.8636549711227417</v>
      </c>
      <c r="G4091" s="221">
        <v>6.0324959754943848</v>
      </c>
      <c r="H4091" s="221">
        <v>0.47801864147186279</v>
      </c>
      <c r="I4091" s="221">
        <v>-1.9736064672470093</v>
      </c>
      <c r="J4091" s="221">
        <v>-2.3994042873382568</v>
      </c>
      <c r="K4091" s="180">
        <v>5.7578740119934082</v>
      </c>
      <c r="L4091" s="181">
        <v>2.2145669460296631</v>
      </c>
      <c r="M4091" s="181">
        <v>1.4370079040527344</v>
      </c>
      <c r="N4091" s="181">
        <v>1.3385826349258423</v>
      </c>
      <c r="O4091" s="181">
        <v>6.5551180839538574</v>
      </c>
      <c r="P4091" s="181">
        <v>9.2027559280395508</v>
      </c>
      <c r="Q4091" s="181">
        <v>3.8877952098846436</v>
      </c>
      <c r="R4091" s="181">
        <v>9.6555118560791016</v>
      </c>
      <c r="S4091" s="226">
        <f t="shared" si="191"/>
        <v>40.049212574958801</v>
      </c>
      <c r="T4091" s="181">
        <f t="shared" si="189"/>
        <v>-0.97188496105583511</v>
      </c>
      <c r="U4091" s="226">
        <f t="shared" si="190"/>
        <v>-6.376178392097312E-2</v>
      </c>
    </row>
    <row r="4092" spans="1:21" x14ac:dyDescent="0.25">
      <c r="A4092" s="156" t="s">
        <v>17464</v>
      </c>
      <c r="B4092" s="156" t="s">
        <v>405</v>
      </c>
      <c r="C4092" s="223">
        <v>-4.3706197738647461</v>
      </c>
      <c r="D4092" s="221">
        <v>-0.60543704032897949</v>
      </c>
      <c r="E4092" s="221">
        <v>-0.98083740472793579</v>
      </c>
      <c r="F4092" s="221">
        <v>2.369722843170166</v>
      </c>
      <c r="G4092" s="221">
        <v>15.289287567138672</v>
      </c>
      <c r="H4092" s="221">
        <v>0.98408639430999756</v>
      </c>
      <c r="I4092" s="221">
        <v>-1.4675387144088745</v>
      </c>
      <c r="J4092" s="221">
        <v>-1.8933364152908325</v>
      </c>
      <c r="K4092" s="180">
        <v>575.51611328125</v>
      </c>
      <c r="L4092" s="181">
        <v>146.3304443359375</v>
      </c>
      <c r="M4092" s="181">
        <v>101.0736083984375</v>
      </c>
      <c r="N4092" s="181">
        <v>114.65065765380859</v>
      </c>
      <c r="O4092" s="181">
        <v>581.55035400390625</v>
      </c>
      <c r="P4092" s="181">
        <v>759.56060791015625</v>
      </c>
      <c r="Q4092" s="181">
        <v>280.5924072265625</v>
      </c>
      <c r="R4092" s="181">
        <v>804.81744384765625</v>
      </c>
      <c r="S4092" s="226">
        <f t="shared" si="191"/>
        <v>3364.0916366577148</v>
      </c>
      <c r="T4092" s="181">
        <f t="shared" si="189"/>
        <v>5271.9909930281319</v>
      </c>
      <c r="U4092" s="226">
        <f t="shared" si="190"/>
        <v>345.87586391458137</v>
      </c>
    </row>
    <row r="4093" spans="1:21" x14ac:dyDescent="0.25">
      <c r="A4093" s="156" t="s">
        <v>17560</v>
      </c>
      <c r="B4093" s="156" t="s">
        <v>405</v>
      </c>
      <c r="C4093" s="223">
        <v>-2.0287315845489502</v>
      </c>
      <c r="D4093" s="221">
        <v>-1.0612220764160156</v>
      </c>
      <c r="E4093" s="221">
        <v>-1.4366225004196167</v>
      </c>
      <c r="F4093" s="221">
        <v>1.9139378070831299</v>
      </c>
      <c r="G4093" s="221">
        <v>6.0827784538269043</v>
      </c>
      <c r="H4093" s="221">
        <v>0.52830135822296143</v>
      </c>
      <c r="I4093" s="221">
        <v>-1.9233236312866211</v>
      </c>
      <c r="J4093" s="221">
        <v>-2.3491213321685791</v>
      </c>
      <c r="K4093" s="180">
        <v>47.818946838378906</v>
      </c>
      <c r="L4093" s="181">
        <v>17.701141357421875</v>
      </c>
      <c r="M4093" s="181">
        <v>11.640625</v>
      </c>
      <c r="N4093" s="181">
        <v>11.234127044677734</v>
      </c>
      <c r="O4093" s="181">
        <v>51.181797027587891</v>
      </c>
      <c r="P4093" s="181">
        <v>59.570438385009766</v>
      </c>
      <c r="Q4093" s="181">
        <v>22.948659896850586</v>
      </c>
      <c r="R4093" s="181">
        <v>69.474205017089844</v>
      </c>
      <c r="S4093" s="226">
        <f t="shared" si="191"/>
        <v>291.5699405670166</v>
      </c>
      <c r="T4093" s="181">
        <f t="shared" si="189"/>
        <v>24.439225678513594</v>
      </c>
      <c r="U4093" s="226">
        <f t="shared" si="190"/>
        <v>1.6033673627549396</v>
      </c>
    </row>
    <row r="4094" spans="1:21" x14ac:dyDescent="0.25">
      <c r="A4094" s="156" t="s">
        <v>17488</v>
      </c>
      <c r="B4094" s="156" t="s">
        <v>405</v>
      </c>
      <c r="C4094" s="223">
        <v>-0.77273315191268921</v>
      </c>
      <c r="D4094" s="221">
        <v>3.3186485767364502</v>
      </c>
      <c r="E4094" s="221">
        <v>0.2769443690776825</v>
      </c>
      <c r="F4094" s="221">
        <v>9.716822624206543</v>
      </c>
      <c r="G4094" s="221">
        <v>20.557718276977539</v>
      </c>
      <c r="H4094" s="221">
        <v>8.494389533996582</v>
      </c>
      <c r="I4094" s="221">
        <v>-0.20975688099861145</v>
      </c>
      <c r="J4094" s="221">
        <v>-0.63555455207824707</v>
      </c>
      <c r="K4094" s="180">
        <v>2550.046630859375</v>
      </c>
      <c r="L4094" s="181">
        <v>972.2486572265625</v>
      </c>
      <c r="M4094" s="181">
        <v>849.3548583984375</v>
      </c>
      <c r="N4094" s="181">
        <v>784.9346923828125</v>
      </c>
      <c r="O4094" s="181">
        <v>2782.9501953125</v>
      </c>
      <c r="P4094" s="181">
        <v>3044.59521484375</v>
      </c>
      <c r="Q4094" s="181">
        <v>1093.1602783203125</v>
      </c>
      <c r="R4094" s="181">
        <v>2673.931640625</v>
      </c>
      <c r="S4094" s="226">
        <f t="shared" si="191"/>
        <v>14751.22216796875</v>
      </c>
      <c r="T4094" s="181">
        <f t="shared" si="189"/>
        <v>90262.697780564195</v>
      </c>
      <c r="U4094" s="226">
        <f t="shared" si="190"/>
        <v>5921.8023352846067</v>
      </c>
    </row>
    <row r="4095" spans="1:21" x14ac:dyDescent="0.25">
      <c r="A4095" s="156" t="s">
        <v>17561</v>
      </c>
      <c r="B4095" s="156" t="s">
        <v>405</v>
      </c>
      <c r="C4095" s="223">
        <v>-1.5955297946929932</v>
      </c>
      <c r="D4095" s="221">
        <v>-0.62802040576934814</v>
      </c>
      <c r="E4095" s="221">
        <v>-1.0034207105636597</v>
      </c>
      <c r="F4095" s="221">
        <v>2.3471395969390869</v>
      </c>
      <c r="G4095" s="221">
        <v>6.5159797668457031</v>
      </c>
      <c r="H4095" s="221">
        <v>1.4409244060516357</v>
      </c>
      <c r="I4095" s="221">
        <v>-1.4901219606399536</v>
      </c>
      <c r="J4095" s="221">
        <v>-1.9159197807312012</v>
      </c>
      <c r="K4095" s="180">
        <v>1200.06201171875</v>
      </c>
      <c r="L4095" s="181">
        <v>486.40386962890625</v>
      </c>
      <c r="M4095" s="181">
        <v>403.67535400390625</v>
      </c>
      <c r="N4095" s="181">
        <v>381.74728393554687</v>
      </c>
      <c r="O4095" s="181">
        <v>1325.64990234375</v>
      </c>
      <c r="P4095" s="181">
        <v>1458.21484375</v>
      </c>
      <c r="Q4095" s="181">
        <v>495.37442016601562</v>
      </c>
      <c r="R4095" s="181">
        <v>1313.6890869140625</v>
      </c>
      <c r="S4095" s="226">
        <f t="shared" si="191"/>
        <v>7064.8167724609375</v>
      </c>
      <c r="T4095" s="181">
        <f t="shared" si="189"/>
        <v>5754.7457944898088</v>
      </c>
      <c r="U4095" s="226">
        <f t="shared" si="190"/>
        <v>377.54762402101574</v>
      </c>
    </row>
    <row r="4096" spans="1:21" x14ac:dyDescent="0.25">
      <c r="A4096" s="156" t="s">
        <v>17532</v>
      </c>
      <c r="B4096" s="156" t="s">
        <v>405</v>
      </c>
      <c r="C4096" s="223">
        <v>-1.9327722787857056</v>
      </c>
      <c r="D4096" s="221">
        <v>-0.96526294946670532</v>
      </c>
      <c r="E4096" s="221">
        <v>-1.3406633138656616</v>
      </c>
      <c r="F4096" s="221">
        <v>2.009896993637085</v>
      </c>
      <c r="G4096" s="221">
        <v>6.1787376403808594</v>
      </c>
      <c r="H4096" s="221">
        <v>0.62426060438156128</v>
      </c>
      <c r="I4096" s="221">
        <v>-1.8273645639419556</v>
      </c>
      <c r="J4096" s="221">
        <v>-2.253162145614624</v>
      </c>
      <c r="K4096" s="180">
        <v>5.403618335723877</v>
      </c>
      <c r="L4096" s="181">
        <v>1.9727495908737183</v>
      </c>
      <c r="M4096" s="181">
        <v>1.6010721921920776</v>
      </c>
      <c r="N4096" s="181">
        <v>1.1507706642150879</v>
      </c>
      <c r="O4096" s="181">
        <v>5.6359167098999023</v>
      </c>
      <c r="P4096" s="181">
        <v>7.5943713188171387</v>
      </c>
      <c r="Q4096" s="181">
        <v>2.6839401721954346</v>
      </c>
      <c r="R4096" s="181">
        <v>6.1469736099243164</v>
      </c>
      <c r="S4096" s="226">
        <f t="shared" si="191"/>
        <v>32.189412593841553</v>
      </c>
      <c r="T4096" s="181">
        <f t="shared" si="189"/>
        <v>8.6272980668870147</v>
      </c>
      <c r="U4096" s="226">
        <f t="shared" si="190"/>
        <v>0.56600517263387917</v>
      </c>
    </row>
    <row r="4097" spans="1:21" x14ac:dyDescent="0.25">
      <c r="A4097" s="156" t="s">
        <v>17499</v>
      </c>
      <c r="B4097" s="156" t="s">
        <v>405</v>
      </c>
      <c r="C4097" s="223">
        <v>-1.1804060935974121</v>
      </c>
      <c r="D4097" s="221">
        <v>-0.2128966748714447</v>
      </c>
      <c r="E4097" s="221">
        <v>-0.58829706907272339</v>
      </c>
      <c r="F4097" s="221">
        <v>2.762263298034668</v>
      </c>
      <c r="G4097" s="221">
        <v>6.9311037063598633</v>
      </c>
      <c r="H4097" s="221">
        <v>1.3766268491744995</v>
      </c>
      <c r="I4097" s="221">
        <v>-1.0749982595443726</v>
      </c>
      <c r="J4097" s="221">
        <v>-1.5007959604263306</v>
      </c>
      <c r="K4097" s="180">
        <v>9.609248161315918</v>
      </c>
      <c r="L4097" s="181">
        <v>3.3762221336364746</v>
      </c>
      <c r="M4097" s="181">
        <v>2.4806725978851318</v>
      </c>
      <c r="N4097" s="181">
        <v>2.5702276229858398</v>
      </c>
      <c r="O4097" s="181">
        <v>9.6316366195678711</v>
      </c>
      <c r="P4097" s="181">
        <v>10.961527824401855</v>
      </c>
      <c r="Q4097" s="181">
        <v>3.4612994194030762</v>
      </c>
      <c r="R4097" s="181">
        <v>10.316732406616211</v>
      </c>
      <c r="S4097" s="226">
        <f t="shared" si="191"/>
        <v>52.407566785812378</v>
      </c>
      <c r="T4097" s="181">
        <f t="shared" si="189"/>
        <v>56.222276072492122</v>
      </c>
      <c r="U4097" s="226">
        <f t="shared" si="190"/>
        <v>3.6885359503711777</v>
      </c>
    </row>
    <row r="4098" spans="1:21" x14ac:dyDescent="0.25">
      <c r="A4098" s="156" t="s">
        <v>17501</v>
      </c>
      <c r="B4098" s="156" t="s">
        <v>405</v>
      </c>
      <c r="C4098" s="223">
        <v>-2.2793204784393311</v>
      </c>
      <c r="D4098" s="221">
        <v>-1.311811089515686</v>
      </c>
      <c r="E4098" s="221">
        <v>-1.6872115135192871</v>
      </c>
      <c r="F4098" s="221">
        <v>1.6633487939834595</v>
      </c>
      <c r="G4098" s="221">
        <v>5.8321890830993652</v>
      </c>
      <c r="H4098" s="221">
        <v>0.27771240472793579</v>
      </c>
      <c r="I4098" s="221">
        <v>-2.173912525177002</v>
      </c>
      <c r="J4098" s="221">
        <v>-2.59971022605896</v>
      </c>
      <c r="K4098" s="180">
        <v>383.77740478515625</v>
      </c>
      <c r="L4098" s="181">
        <v>166.02622985839844</v>
      </c>
      <c r="M4098" s="181">
        <v>132.02520751953125</v>
      </c>
      <c r="N4098" s="181">
        <v>109.23729705810547</v>
      </c>
      <c r="O4098" s="181">
        <v>404.75674438476562</v>
      </c>
      <c r="P4098" s="181">
        <v>621.78448486328125</v>
      </c>
      <c r="Q4098" s="181">
        <v>222.45344543457031</v>
      </c>
      <c r="R4098" s="181">
        <v>790.34271240234375</v>
      </c>
      <c r="S4098" s="226">
        <f t="shared" si="191"/>
        <v>2830.4035263061523</v>
      </c>
      <c r="T4098" s="181">
        <f t="shared" si="189"/>
        <v>-1138.562703646915</v>
      </c>
      <c r="U4098" s="226">
        <f t="shared" si="190"/>
        <v>-74.696895208200303</v>
      </c>
    </row>
    <row r="4099" spans="1:21" x14ac:dyDescent="0.25">
      <c r="A4099" s="156" t="s">
        <v>17502</v>
      </c>
      <c r="B4099" s="156" t="s">
        <v>405</v>
      </c>
      <c r="C4099" s="223">
        <v>-1.6413958072662354</v>
      </c>
      <c r="D4099" s="221">
        <v>-0.67388641834259033</v>
      </c>
      <c r="E4099" s="221">
        <v>-1.0492867231369019</v>
      </c>
      <c r="F4099" s="221">
        <v>2.3012733459472656</v>
      </c>
      <c r="G4099" s="221">
        <v>6.4701142311096191</v>
      </c>
      <c r="H4099" s="221">
        <v>0.91563713550567627</v>
      </c>
      <c r="I4099" s="221">
        <v>-1.5359879732131958</v>
      </c>
      <c r="J4099" s="221">
        <v>-1.9617857933044434</v>
      </c>
      <c r="K4099" s="180">
        <v>1510.5479736328125</v>
      </c>
      <c r="L4099" s="181">
        <v>577.91412353515625</v>
      </c>
      <c r="M4099" s="181">
        <v>494.21621704101562</v>
      </c>
      <c r="N4099" s="181">
        <v>493.21981811523437</v>
      </c>
      <c r="O4099" s="181">
        <v>1489.62353515625</v>
      </c>
      <c r="P4099" s="181">
        <v>2061.559326171875</v>
      </c>
      <c r="Q4099" s="181">
        <v>799.11578369140625</v>
      </c>
      <c r="R4099" s="181">
        <v>1464.71337890625</v>
      </c>
      <c r="S4099" s="226">
        <f t="shared" si="191"/>
        <v>8890.91015625</v>
      </c>
      <c r="T4099" s="181">
        <f t="shared" si="189"/>
        <v>5172.3920957525879</v>
      </c>
      <c r="U4099" s="226">
        <f t="shared" si="190"/>
        <v>339.34154800135718</v>
      </c>
    </row>
    <row r="4100" spans="1:21" x14ac:dyDescent="0.25">
      <c r="A4100" s="156" t="s">
        <v>17562</v>
      </c>
      <c r="B4100" s="156" t="s">
        <v>405</v>
      </c>
      <c r="C4100" s="223">
        <v>-1.1591337919235229</v>
      </c>
      <c r="D4100" s="221">
        <v>-0.19162431359291077</v>
      </c>
      <c r="E4100" s="221">
        <v>-0.56702470779418945</v>
      </c>
      <c r="F4100" s="221">
        <v>2.7835357189178467</v>
      </c>
      <c r="G4100" s="221">
        <v>6.9523758888244629</v>
      </c>
      <c r="H4100" s="221">
        <v>1.3978991508483887</v>
      </c>
      <c r="I4100" s="221">
        <v>-1.0537258386611938</v>
      </c>
      <c r="J4100" s="221">
        <v>-1.4795236587524414</v>
      </c>
      <c r="K4100" s="180">
        <v>505</v>
      </c>
      <c r="L4100" s="181">
        <v>146</v>
      </c>
      <c r="M4100" s="181">
        <v>152</v>
      </c>
      <c r="N4100" s="181">
        <v>103</v>
      </c>
      <c r="O4100" s="181">
        <v>570</v>
      </c>
      <c r="P4100" s="181">
        <v>768</v>
      </c>
      <c r="Q4100" s="181">
        <v>228</v>
      </c>
      <c r="R4100" s="181">
        <v>661</v>
      </c>
      <c r="S4100" s="226">
        <f t="shared" si="191"/>
        <v>3133</v>
      </c>
      <c r="T4100" s="181">
        <f t="shared" si="189"/>
        <v>3405.4028835892677</v>
      </c>
      <c r="U4100" s="226">
        <f t="shared" si="190"/>
        <v>223.41590983297789</v>
      </c>
    </row>
    <row r="4101" spans="1:21" x14ac:dyDescent="0.25">
      <c r="A4101" s="156" t="s">
        <v>17503</v>
      </c>
      <c r="B4101" s="156" t="s">
        <v>405</v>
      </c>
      <c r="C4101" s="223">
        <v>-1.1817170381546021</v>
      </c>
      <c r="D4101" s="221">
        <v>-0.21420781314373016</v>
      </c>
      <c r="E4101" s="221">
        <v>-0.58960819244384766</v>
      </c>
      <c r="F4101" s="221">
        <v>2.7609522342681885</v>
      </c>
      <c r="G4101" s="221">
        <v>6.9297924041748047</v>
      </c>
      <c r="H4101" s="221">
        <v>8.6755704879760742</v>
      </c>
      <c r="I4101" s="221">
        <v>-1.0763094425201416</v>
      </c>
      <c r="J4101" s="221">
        <v>-1.5021070241928101</v>
      </c>
      <c r="K4101" s="180">
        <v>549.93310546875</v>
      </c>
      <c r="L4101" s="181">
        <v>207.97673034667969</v>
      </c>
      <c r="M4101" s="181">
        <v>194.522705078125</v>
      </c>
      <c r="N4101" s="181">
        <v>211.90081787109375</v>
      </c>
      <c r="O4101" s="181">
        <v>662.6104736328125</v>
      </c>
      <c r="P4101" s="181">
        <v>695.6849365234375</v>
      </c>
      <c r="Q4101" s="181">
        <v>209.097900390625</v>
      </c>
      <c r="R4101" s="181">
        <v>591.97686767578125</v>
      </c>
      <c r="S4101" s="226">
        <f t="shared" si="191"/>
        <v>3323.7035369873047</v>
      </c>
      <c r="T4101" s="181">
        <f t="shared" ref="T4101:T4164" si="192">SUMPRODUCT(C4101:J4101,K4101:R4101)</f>
        <v>9288.8903704865752</v>
      </c>
      <c r="U4101" s="226">
        <f t="shared" ref="U4101:U4164" si="193">(T4101/$T$10045)*$S$10045</f>
        <v>609.40980095538953</v>
      </c>
    </row>
    <row r="4102" spans="1:21" x14ac:dyDescent="0.25">
      <c r="A4102" s="156" t="s">
        <v>17563</v>
      </c>
      <c r="B4102" s="156" t="s">
        <v>405</v>
      </c>
      <c r="C4102" s="223">
        <v>-1.9216923713684082</v>
      </c>
      <c r="D4102" s="221">
        <v>-0.95418304204940796</v>
      </c>
      <c r="E4102" s="221">
        <v>-1.3295834064483643</v>
      </c>
      <c r="F4102" s="221">
        <v>2.0209767818450928</v>
      </c>
      <c r="G4102" s="221">
        <v>6.189816951751709</v>
      </c>
      <c r="H4102" s="221">
        <v>0.63534045219421387</v>
      </c>
      <c r="I4102" s="221">
        <v>-1.8162846565246582</v>
      </c>
      <c r="J4102" s="221">
        <v>-2.2420823574066162</v>
      </c>
      <c r="K4102" s="180">
        <v>583.5255126953125</v>
      </c>
      <c r="L4102" s="181">
        <v>218.71772766113281</v>
      </c>
      <c r="M4102" s="181">
        <v>111.02846527099609</v>
      </c>
      <c r="N4102" s="181">
        <v>120.21126556396484</v>
      </c>
      <c r="O4102" s="181">
        <v>564.32513427734375</v>
      </c>
      <c r="P4102" s="181">
        <v>752.15521240234375</v>
      </c>
      <c r="Q4102" s="181">
        <v>231.23973083496094</v>
      </c>
      <c r="R4102" s="181">
        <v>498.37588500976562</v>
      </c>
      <c r="S4102" s="226">
        <f t="shared" ref="S4102:S4165" si="194">SUM(K4102:R4102)</f>
        <v>3079.5789337158203</v>
      </c>
      <c r="T4102" s="181">
        <f t="shared" si="192"/>
        <v>1198.8162595636541</v>
      </c>
      <c r="U4102" s="226">
        <f t="shared" si="193"/>
        <v>78.649908544943017</v>
      </c>
    </row>
    <row r="4103" spans="1:21" x14ac:dyDescent="0.25">
      <c r="A4103" s="156" t="s">
        <v>17564</v>
      </c>
      <c r="B4103" s="156" t="s">
        <v>405</v>
      </c>
      <c r="C4103" s="223">
        <v>-1.6475040912628174</v>
      </c>
      <c r="D4103" s="221">
        <v>-0.67999476194381714</v>
      </c>
      <c r="E4103" s="221">
        <v>-1.0553951263427734</v>
      </c>
      <c r="F4103" s="221">
        <v>2.2951650619506836</v>
      </c>
      <c r="G4103" s="221">
        <v>6.4640059471130371</v>
      </c>
      <c r="H4103" s="221">
        <v>0.90952873229980469</v>
      </c>
      <c r="I4103" s="221">
        <v>-1.5420963764190674</v>
      </c>
      <c r="J4103" s="221">
        <v>-1.9678940773010254</v>
      </c>
      <c r="K4103" s="180">
        <v>36.636764526367188</v>
      </c>
      <c r="L4103" s="181">
        <v>12.146242141723633</v>
      </c>
      <c r="M4103" s="181">
        <v>7.0302977561950684</v>
      </c>
      <c r="N4103" s="181">
        <v>5.346987247467041</v>
      </c>
      <c r="O4103" s="181">
        <v>35.118484497070313</v>
      </c>
      <c r="P4103" s="181">
        <v>43.237983703613281</v>
      </c>
      <c r="Q4103" s="181">
        <v>14.456668853759766</v>
      </c>
      <c r="R4103" s="181">
        <v>36.768787384033203</v>
      </c>
      <c r="S4103" s="226">
        <f t="shared" si="194"/>
        <v>190.74221611022949</v>
      </c>
      <c r="T4103" s="181">
        <f t="shared" si="192"/>
        <v>107.91550141771324</v>
      </c>
      <c r="U4103" s="226">
        <f t="shared" si="193"/>
        <v>7.0799376045951501</v>
      </c>
    </row>
    <row r="4104" spans="1:21" x14ac:dyDescent="0.25">
      <c r="A4104" s="156" t="s">
        <v>17565</v>
      </c>
      <c r="B4104" s="156" t="s">
        <v>405</v>
      </c>
      <c r="C4104" s="223">
        <v>-1.3681098222732544</v>
      </c>
      <c r="D4104" s="221">
        <v>-0.40060040354728699</v>
      </c>
      <c r="E4104" s="221">
        <v>18.739686965942383</v>
      </c>
      <c r="F4104" s="221">
        <v>23.261493682861328</v>
      </c>
      <c r="G4104" s="221">
        <v>12.40964412689209</v>
      </c>
      <c r="H4104" s="221">
        <v>4.5536503791809082</v>
      </c>
      <c r="I4104" s="221">
        <v>-1.2627021074295044</v>
      </c>
      <c r="J4104" s="221">
        <v>-1.6884998083114624</v>
      </c>
      <c r="K4104" s="180">
        <v>1030</v>
      </c>
      <c r="L4104" s="181">
        <v>554</v>
      </c>
      <c r="M4104" s="181">
        <v>159</v>
      </c>
      <c r="N4104" s="181">
        <v>246</v>
      </c>
      <c r="O4104" s="181">
        <v>1087</v>
      </c>
      <c r="P4104" s="181">
        <v>1008</v>
      </c>
      <c r="Q4104" s="181">
        <v>317</v>
      </c>
      <c r="R4104" s="181">
        <v>1028</v>
      </c>
      <c r="S4104" s="226">
        <f t="shared" si="194"/>
        <v>5429</v>
      </c>
      <c r="T4104" s="181">
        <f t="shared" si="192"/>
        <v>23014.160310208797</v>
      </c>
      <c r="U4104" s="226">
        <f t="shared" si="193"/>
        <v>1509.874085537851</v>
      </c>
    </row>
    <row r="4105" spans="1:21" x14ac:dyDescent="0.25">
      <c r="A4105" s="156" t="s">
        <v>17566</v>
      </c>
      <c r="B4105" s="156" t="s">
        <v>405</v>
      </c>
      <c r="C4105" s="223">
        <v>-1.7051030397415161</v>
      </c>
      <c r="D4105" s="221">
        <v>-3.4835934638977051</v>
      </c>
      <c r="E4105" s="221">
        <v>2.8252568244934082</v>
      </c>
      <c r="F4105" s="221">
        <v>2.2375664710998535</v>
      </c>
      <c r="G4105" s="221">
        <v>9.5248756408691406</v>
      </c>
      <c r="H4105" s="221">
        <v>5.5795879364013672</v>
      </c>
      <c r="I4105" s="221">
        <v>-3.6811690330505371</v>
      </c>
      <c r="J4105" s="221">
        <v>-2.0254926681518555</v>
      </c>
      <c r="K4105" s="180">
        <v>2105</v>
      </c>
      <c r="L4105" s="181">
        <v>500</v>
      </c>
      <c r="M4105" s="181">
        <v>356</v>
      </c>
      <c r="N4105" s="181">
        <v>361</v>
      </c>
      <c r="O4105" s="181">
        <v>2098</v>
      </c>
      <c r="P4105" s="181">
        <v>1820</v>
      </c>
      <c r="Q4105" s="181">
        <v>516</v>
      </c>
      <c r="R4105" s="181">
        <v>1514</v>
      </c>
      <c r="S4105" s="226">
        <f t="shared" si="194"/>
        <v>9270</v>
      </c>
      <c r="T4105" s="181">
        <f t="shared" si="192"/>
        <v>21654.474313139915</v>
      </c>
      <c r="U4105" s="226">
        <f t="shared" si="193"/>
        <v>1420.6701074751652</v>
      </c>
    </row>
    <row r="4106" spans="1:21" x14ac:dyDescent="0.25">
      <c r="A4106" s="156" t="s">
        <v>17567</v>
      </c>
      <c r="B4106" s="156" t="s">
        <v>405</v>
      </c>
      <c r="C4106" s="223">
        <v>-1.4463971853256226</v>
      </c>
      <c r="D4106" s="221">
        <v>-2.3801455497741699</v>
      </c>
      <c r="E4106" s="221">
        <v>-0.85428822040557861</v>
      </c>
      <c r="F4106" s="221">
        <v>2.496272087097168</v>
      </c>
      <c r="G4106" s="221">
        <v>23.19453239440918</v>
      </c>
      <c r="H4106" s="221">
        <v>5.6159257888793945</v>
      </c>
      <c r="I4106" s="221">
        <v>-1.3409894704818726</v>
      </c>
      <c r="J4106" s="221">
        <v>-1.0411977767944336</v>
      </c>
      <c r="K4106" s="180">
        <v>2193</v>
      </c>
      <c r="L4106" s="181">
        <v>489</v>
      </c>
      <c r="M4106" s="181">
        <v>366</v>
      </c>
      <c r="N4106" s="181">
        <v>469</v>
      </c>
      <c r="O4106" s="181">
        <v>2447</v>
      </c>
      <c r="P4106" s="181">
        <v>1935</v>
      </c>
      <c r="Q4106" s="181">
        <v>548</v>
      </c>
      <c r="R4106" s="181">
        <v>1847</v>
      </c>
      <c r="S4106" s="226">
        <f t="shared" si="194"/>
        <v>10294</v>
      </c>
      <c r="T4106" s="181">
        <f t="shared" si="192"/>
        <v>61488.124565958977</v>
      </c>
      <c r="U4106" s="226">
        <f t="shared" si="193"/>
        <v>4034.0088275687558</v>
      </c>
    </row>
    <row r="4107" spans="1:21" x14ac:dyDescent="0.25">
      <c r="A4107" s="156" t="s">
        <v>17568</v>
      </c>
      <c r="B4107" s="156" t="s">
        <v>405</v>
      </c>
      <c r="C4107" s="223">
        <v>-1.6319096088409424</v>
      </c>
      <c r="D4107" s="221">
        <v>5.9817709922790527</v>
      </c>
      <c r="E4107" s="221">
        <v>-1.0398005247116089</v>
      </c>
      <c r="F4107" s="221">
        <v>2.3107597827911377</v>
      </c>
      <c r="G4107" s="221">
        <v>17.02586555480957</v>
      </c>
      <c r="H4107" s="221">
        <v>6.1518588066101074</v>
      </c>
      <c r="I4107" s="221">
        <v>-1.5265016555786133</v>
      </c>
      <c r="J4107" s="221">
        <v>-1.9522993564605713</v>
      </c>
      <c r="K4107" s="180">
        <v>1318</v>
      </c>
      <c r="L4107" s="181">
        <v>349</v>
      </c>
      <c r="M4107" s="181">
        <v>273</v>
      </c>
      <c r="N4107" s="181">
        <v>268</v>
      </c>
      <c r="O4107" s="181">
        <v>1431</v>
      </c>
      <c r="P4107" s="181">
        <v>1305</v>
      </c>
      <c r="Q4107" s="181">
        <v>437</v>
      </c>
      <c r="R4107" s="181">
        <v>1317</v>
      </c>
      <c r="S4107" s="226">
        <f t="shared" si="194"/>
        <v>6698</v>
      </c>
      <c r="T4107" s="181">
        <f t="shared" si="192"/>
        <v>29426.129166007042</v>
      </c>
      <c r="U4107" s="226">
        <f t="shared" si="193"/>
        <v>1930.539688025684</v>
      </c>
    </row>
    <row r="4108" spans="1:21" x14ac:dyDescent="0.25">
      <c r="A4108" s="156" t="s">
        <v>17569</v>
      </c>
      <c r="B4108" s="156" t="s">
        <v>405</v>
      </c>
      <c r="C4108" s="223">
        <v>0.71252042055130005</v>
      </c>
      <c r="D4108" s="221">
        <v>-0.11283116042613983</v>
      </c>
      <c r="E4108" s="221">
        <v>-0.48823156952857971</v>
      </c>
      <c r="F4108" s="221">
        <v>2.8623287677764893</v>
      </c>
      <c r="G4108" s="221">
        <v>16.633628845214844</v>
      </c>
      <c r="H4108" s="221">
        <v>6.3132119178771973</v>
      </c>
      <c r="I4108" s="221">
        <v>-2.0445938110351562</v>
      </c>
      <c r="J4108" s="221">
        <v>-1.4007304906845093</v>
      </c>
      <c r="K4108" s="180">
        <v>575</v>
      </c>
      <c r="L4108" s="181">
        <v>215</v>
      </c>
      <c r="M4108" s="181">
        <v>111</v>
      </c>
      <c r="N4108" s="181">
        <v>97</v>
      </c>
      <c r="O4108" s="181">
        <v>618</v>
      </c>
      <c r="P4108" s="181">
        <v>822</v>
      </c>
      <c r="Q4108" s="181">
        <v>262</v>
      </c>
      <c r="R4108" s="181">
        <v>624</v>
      </c>
      <c r="S4108" s="226">
        <f t="shared" si="194"/>
        <v>3324</v>
      </c>
      <c r="T4108" s="181">
        <f t="shared" si="192"/>
        <v>14668.196146741509</v>
      </c>
      <c r="U4108" s="226">
        <f t="shared" si="193"/>
        <v>962.32619157201998</v>
      </c>
    </row>
    <row r="4109" spans="1:21" x14ac:dyDescent="0.25">
      <c r="A4109" s="156" t="s">
        <v>17570</v>
      </c>
      <c r="B4109" s="156" t="s">
        <v>405</v>
      </c>
      <c r="C4109" s="223">
        <v>-1.0881469249725342</v>
      </c>
      <c r="D4109" s="221">
        <v>-0.120637446641922</v>
      </c>
      <c r="E4109" s="221">
        <v>18.015056610107422</v>
      </c>
      <c r="F4109" s="221">
        <v>2.8545224666595459</v>
      </c>
      <c r="G4109" s="221">
        <v>20.094806671142578</v>
      </c>
      <c r="H4109" s="221">
        <v>3.0134749412536621</v>
      </c>
      <c r="I4109" s="221">
        <v>-0.98273909091949463</v>
      </c>
      <c r="J4109" s="221">
        <v>-1.4085367918014526</v>
      </c>
      <c r="K4109" s="180">
        <v>749.81964111328125</v>
      </c>
      <c r="L4109" s="181">
        <v>199.77894592285156</v>
      </c>
      <c r="M4109" s="181">
        <v>190.26565551757813</v>
      </c>
      <c r="N4109" s="181">
        <v>167.77972412109375</v>
      </c>
      <c r="O4109" s="181">
        <v>763.65716552734375</v>
      </c>
      <c r="P4109" s="181">
        <v>972.08453369140625</v>
      </c>
      <c r="Q4109" s="181">
        <v>333.82974243164063</v>
      </c>
      <c r="R4109" s="181">
        <v>902.03216552734375</v>
      </c>
      <c r="S4109" s="226">
        <f t="shared" si="194"/>
        <v>4279.2475738525391</v>
      </c>
      <c r="T4109" s="181">
        <f t="shared" si="192"/>
        <v>19742.845245602839</v>
      </c>
      <c r="U4109" s="226">
        <f t="shared" si="193"/>
        <v>1295.2551824320481</v>
      </c>
    </row>
    <row r="4110" spans="1:21" x14ac:dyDescent="0.25">
      <c r="A4110" s="156" t="s">
        <v>17571</v>
      </c>
      <c r="B4110" s="156" t="s">
        <v>405</v>
      </c>
      <c r="C4110" s="223">
        <v>-0.95739448070526123</v>
      </c>
      <c r="D4110" s="221">
        <v>1.0114870965480804E-2</v>
      </c>
      <c r="E4110" s="221">
        <v>-0.36528551578521729</v>
      </c>
      <c r="F4110" s="221">
        <v>2.9852747917175293</v>
      </c>
      <c r="G4110" s="221">
        <v>16.164945602416992</v>
      </c>
      <c r="H4110" s="221">
        <v>1.5996383428573608</v>
      </c>
      <c r="I4110" s="221">
        <v>-0.85198676586151123</v>
      </c>
      <c r="J4110" s="221">
        <v>-1.2777844667434692</v>
      </c>
      <c r="K4110" s="180">
        <v>637.6597900390625</v>
      </c>
      <c r="L4110" s="181">
        <v>215.00767517089844</v>
      </c>
      <c r="M4110" s="181">
        <v>118.54875183105469</v>
      </c>
      <c r="N4110" s="181">
        <v>97.93157958984375</v>
      </c>
      <c r="O4110" s="181">
        <v>564.7633056640625</v>
      </c>
      <c r="P4110" s="181">
        <v>734.85504150390625</v>
      </c>
      <c r="Q4110" s="181">
        <v>203.9627685546875</v>
      </c>
      <c r="R4110" s="181">
        <v>542.67352294921875</v>
      </c>
      <c r="S4110" s="226">
        <f t="shared" si="194"/>
        <v>3115.4024353027344</v>
      </c>
      <c r="T4110" s="181">
        <f t="shared" si="192"/>
        <v>9078.4083827021277</v>
      </c>
      <c r="U4110" s="226">
        <f t="shared" si="193"/>
        <v>595.60085487416927</v>
      </c>
    </row>
    <row r="4111" spans="1:21" x14ac:dyDescent="0.25">
      <c r="A4111" s="156" t="s">
        <v>17572</v>
      </c>
      <c r="B4111" s="156" t="s">
        <v>405</v>
      </c>
      <c r="C4111" s="223">
        <v>-1.5372427701950073</v>
      </c>
      <c r="D4111" s="221">
        <v>-0.56973332166671753</v>
      </c>
      <c r="E4111" s="221">
        <v>-0.94513362646102905</v>
      </c>
      <c r="F4111" s="221">
        <v>4.6902132034301758</v>
      </c>
      <c r="G4111" s="221">
        <v>9.4096860885620117</v>
      </c>
      <c r="H4111" s="221">
        <v>1.0197901725769043</v>
      </c>
      <c r="I4111" s="221">
        <v>-1.4318350553512573</v>
      </c>
      <c r="J4111" s="221">
        <v>-1.8576327562332153</v>
      </c>
      <c r="K4111" s="180">
        <v>1522.8380126953125</v>
      </c>
      <c r="L4111" s="181">
        <v>552.85205078125</v>
      </c>
      <c r="M4111" s="181">
        <v>403.16287231445312</v>
      </c>
      <c r="N4111" s="181">
        <v>387.19601440429687</v>
      </c>
      <c r="O4111" s="181">
        <v>1661.5499267578125</v>
      </c>
      <c r="P4111" s="181">
        <v>2063.71484375</v>
      </c>
      <c r="Q4111" s="181">
        <v>850.23455810546875</v>
      </c>
      <c r="R4111" s="181">
        <v>2198.43505859375</v>
      </c>
      <c r="S4111" s="226">
        <f t="shared" si="194"/>
        <v>9639.9833374023437</v>
      </c>
      <c r="T4111" s="181">
        <f t="shared" si="192"/>
        <v>11216.977836093523</v>
      </c>
      <c r="U4111" s="226">
        <f t="shared" si="193"/>
        <v>735.90450072850808</v>
      </c>
    </row>
    <row r="4112" spans="1:21" x14ac:dyDescent="0.25">
      <c r="A4112" s="156" t="s">
        <v>17533</v>
      </c>
      <c r="B4112" s="156" t="s">
        <v>405</v>
      </c>
      <c r="C4112" s="223">
        <v>-1.8101339340209961</v>
      </c>
      <c r="D4112" s="221">
        <v>-0.84262466430664063</v>
      </c>
      <c r="E4112" s="221">
        <v>106.71993255615234</v>
      </c>
      <c r="F4112" s="221">
        <v>2.1325352191925049</v>
      </c>
      <c r="G4112" s="221">
        <v>6.3013758659362793</v>
      </c>
      <c r="H4112" s="221">
        <v>0.74689888954162598</v>
      </c>
      <c r="I4112" s="221">
        <v>-1.7047262191772461</v>
      </c>
      <c r="J4112" s="221">
        <v>-2.1305239200592041</v>
      </c>
      <c r="K4112" s="180">
        <v>153.28146362304687</v>
      </c>
      <c r="L4112" s="181">
        <v>40.554286956787109</v>
      </c>
      <c r="M4112" s="181">
        <v>33.680679321289062</v>
      </c>
      <c r="N4112" s="181">
        <v>28.86915397644043</v>
      </c>
      <c r="O4112" s="181">
        <v>131.05679321289062</v>
      </c>
      <c r="P4112" s="181">
        <v>171.84019470214844</v>
      </c>
      <c r="Q4112" s="181">
        <v>59.113029479980469</v>
      </c>
      <c r="R4112" s="181">
        <v>169.77812194824219</v>
      </c>
      <c r="S4112" s="226">
        <f t="shared" si="194"/>
        <v>788.1737232208252</v>
      </c>
      <c r="T4112" s="181">
        <f t="shared" si="192"/>
        <v>3836.029775280158</v>
      </c>
      <c r="U4112" s="226">
        <f t="shared" si="193"/>
        <v>251.6677502449599</v>
      </c>
    </row>
    <row r="4113" spans="1:21" x14ac:dyDescent="0.25">
      <c r="A4113" s="156" t="s">
        <v>17573</v>
      </c>
      <c r="B4113" s="156" t="s">
        <v>405</v>
      </c>
      <c r="C4113" s="223">
        <v>-1.1130828857421875</v>
      </c>
      <c r="D4113" s="221">
        <v>-0.14557351171970367</v>
      </c>
      <c r="E4113" s="221">
        <v>-0.52097386121749878</v>
      </c>
      <c r="F4113" s="221">
        <v>14.354002952575684</v>
      </c>
      <c r="G4113" s="221">
        <v>6.9984269142150879</v>
      </c>
      <c r="H4113" s="221">
        <v>0.49380764365196228</v>
      </c>
      <c r="I4113" s="221">
        <v>-1.0076751708984375</v>
      </c>
      <c r="J4113" s="221">
        <v>-1.4334728717803955</v>
      </c>
      <c r="K4113" s="180">
        <v>931</v>
      </c>
      <c r="L4113" s="181">
        <v>231</v>
      </c>
      <c r="M4113" s="181">
        <v>231</v>
      </c>
      <c r="N4113" s="181">
        <v>229</v>
      </c>
      <c r="O4113" s="181">
        <v>1045</v>
      </c>
      <c r="P4113" s="181">
        <v>1087</v>
      </c>
      <c r="Q4113" s="181">
        <v>375</v>
      </c>
      <c r="R4113" s="181">
        <v>894</v>
      </c>
      <c r="S4113" s="226">
        <f t="shared" si="194"/>
        <v>5023</v>
      </c>
      <c r="T4113" s="181">
        <f t="shared" si="192"/>
        <v>8287.5361639112234</v>
      </c>
      <c r="U4113" s="226">
        <f t="shared" si="193"/>
        <v>543.71464864163022</v>
      </c>
    </row>
    <row r="4114" spans="1:21" x14ac:dyDescent="0.25">
      <c r="A4114" s="156" t="s">
        <v>17574</v>
      </c>
      <c r="B4114" s="156" t="s">
        <v>405</v>
      </c>
      <c r="C4114" s="223">
        <v>-1.0295479297637939</v>
      </c>
      <c r="D4114" s="221">
        <v>-6.2038503587245941E-2</v>
      </c>
      <c r="E4114" s="221">
        <v>-0.43743884563446045</v>
      </c>
      <c r="F4114" s="221">
        <v>2.9131214618682861</v>
      </c>
      <c r="G4114" s="221">
        <v>7.0819621086120605</v>
      </c>
      <c r="H4114" s="221">
        <v>1.5274850130081177</v>
      </c>
      <c r="I4114" s="221">
        <v>-0.92414015531539917</v>
      </c>
      <c r="J4114" s="221">
        <v>-1.3499377965927124</v>
      </c>
      <c r="K4114" s="180">
        <v>40.823261260986328</v>
      </c>
      <c r="L4114" s="181">
        <v>14.962371826171875</v>
      </c>
      <c r="M4114" s="181">
        <v>10.067275047302246</v>
      </c>
      <c r="N4114" s="181">
        <v>7.3888254165649414</v>
      </c>
      <c r="O4114" s="181">
        <v>36.389965057373047</v>
      </c>
      <c r="P4114" s="181">
        <v>56.801597595214844</v>
      </c>
      <c r="Q4114" s="181">
        <v>18.933864593505859</v>
      </c>
      <c r="R4114" s="181">
        <v>46.364879608154297</v>
      </c>
      <c r="S4114" s="226">
        <f t="shared" si="194"/>
        <v>231.73204040527344</v>
      </c>
      <c r="T4114" s="181">
        <f t="shared" si="192"/>
        <v>238.55167617591007</v>
      </c>
      <c r="U4114" s="226">
        <f t="shared" si="193"/>
        <v>15.650494698251103</v>
      </c>
    </row>
    <row r="4115" spans="1:21" x14ac:dyDescent="0.25">
      <c r="A4115" s="156" t="s">
        <v>17575</v>
      </c>
      <c r="B4115" s="156" t="s">
        <v>405</v>
      </c>
      <c r="C4115" s="223">
        <v>-2.1954154968261719</v>
      </c>
      <c r="D4115" s="221">
        <v>-1.2279061079025269</v>
      </c>
      <c r="E4115" s="221">
        <v>-1.6033065319061279</v>
      </c>
      <c r="F4115" s="221">
        <v>1.7472537755966187</v>
      </c>
      <c r="G4115" s="221">
        <v>5.9160943031311035</v>
      </c>
      <c r="H4115" s="221">
        <v>0.3616173267364502</v>
      </c>
      <c r="I4115" s="221">
        <v>-2.0900077819824219</v>
      </c>
      <c r="J4115" s="221">
        <v>-2.5158054828643799</v>
      </c>
      <c r="K4115" s="180">
        <v>108.12287902832031</v>
      </c>
      <c r="L4115" s="181">
        <v>38.251018524169922</v>
      </c>
      <c r="M4115" s="181">
        <v>16.728445053100586</v>
      </c>
      <c r="N4115" s="181">
        <v>13.464358329772949</v>
      </c>
      <c r="O4115" s="181">
        <v>91.802444458007813</v>
      </c>
      <c r="P4115" s="181">
        <v>124.44331359863281</v>
      </c>
      <c r="Q4115" s="181">
        <v>49.675323486328125</v>
      </c>
      <c r="R4115" s="181">
        <v>128.93142700195312</v>
      </c>
      <c r="S4115" s="226">
        <f t="shared" si="194"/>
        <v>571.41920948028564</v>
      </c>
      <c r="T4115" s="181">
        <f t="shared" si="192"/>
        <v>-127.7139043128135</v>
      </c>
      <c r="U4115" s="226">
        <f t="shared" si="193"/>
        <v>-8.3788377192819006</v>
      </c>
    </row>
    <row r="4116" spans="1:21" x14ac:dyDescent="0.25">
      <c r="A4116" s="156" t="s">
        <v>16827</v>
      </c>
      <c r="B4116" s="156" t="s">
        <v>405</v>
      </c>
      <c r="C4116" s="223">
        <v>-2.0299606323242187</v>
      </c>
      <c r="D4116" s="221">
        <v>-1.0624511241912842</v>
      </c>
      <c r="E4116" s="221">
        <v>-1.4378515481948853</v>
      </c>
      <c r="F4116" s="221">
        <v>1.9127087593078613</v>
      </c>
      <c r="G4116" s="221">
        <v>6.0815491676330566</v>
      </c>
      <c r="H4116" s="221">
        <v>0.52707231044769287</v>
      </c>
      <c r="I4116" s="221">
        <v>-1.9245526790618896</v>
      </c>
      <c r="J4116" s="221">
        <v>-2.3503503799438477</v>
      </c>
      <c r="K4116" s="180">
        <v>4.3294005393981934</v>
      </c>
      <c r="L4116" s="181">
        <v>1.3773175477981567</v>
      </c>
      <c r="M4116" s="181">
        <v>0.54900074005126953</v>
      </c>
      <c r="N4116" s="181">
        <v>0.72236937284469604</v>
      </c>
      <c r="O4116" s="181">
        <v>3.8333735466003418</v>
      </c>
      <c r="P4116" s="181">
        <v>4.8350591659545898</v>
      </c>
      <c r="Q4116" s="181">
        <v>1.5988441705703735</v>
      </c>
      <c r="R4116" s="181">
        <v>4.0115580558776855</v>
      </c>
      <c r="S4116" s="226">
        <f t="shared" si="194"/>
        <v>21.256923139095306</v>
      </c>
      <c r="T4116" s="181">
        <f t="shared" si="192"/>
        <v>3.6961041039170652</v>
      </c>
      <c r="U4116" s="226">
        <f t="shared" si="193"/>
        <v>0.24248774357754729</v>
      </c>
    </row>
    <row r="4117" spans="1:21" x14ac:dyDescent="0.25">
      <c r="A4117" s="156" t="s">
        <v>17576</v>
      </c>
      <c r="B4117" s="156" t="s">
        <v>405</v>
      </c>
      <c r="C4117" s="223">
        <v>-1.7064495086669922</v>
      </c>
      <c r="D4117" s="221">
        <v>-0.73894017934799194</v>
      </c>
      <c r="E4117" s="221">
        <v>-1.1143405437469482</v>
      </c>
      <c r="F4117" s="221">
        <v>2.6590323448181152</v>
      </c>
      <c r="G4117" s="221">
        <v>27.102621078491211</v>
      </c>
      <c r="H4117" s="221">
        <v>15.512758255004883</v>
      </c>
      <c r="I4117" s="221">
        <v>-1.6010417938232422</v>
      </c>
      <c r="J4117" s="221">
        <v>-2.0268394947052002</v>
      </c>
      <c r="K4117" s="180">
        <v>933.77044677734375</v>
      </c>
      <c r="L4117" s="181">
        <v>259.32589721679687</v>
      </c>
      <c r="M4117" s="181">
        <v>249.46560668945312</v>
      </c>
      <c r="N4117" s="181">
        <v>268.20016479492187</v>
      </c>
      <c r="O4117" s="181">
        <v>1056.0382080078125</v>
      </c>
      <c r="P4117" s="181">
        <v>1041.247802734375</v>
      </c>
      <c r="Q4117" s="181">
        <v>344.12448120117187</v>
      </c>
      <c r="R4117" s="181">
        <v>988.00213623046875</v>
      </c>
      <c r="S4117" s="226">
        <f t="shared" si="194"/>
        <v>5140.1747436523437</v>
      </c>
      <c r="T4117" s="181">
        <f t="shared" si="192"/>
        <v>40870.654244333004</v>
      </c>
      <c r="U4117" s="226">
        <f t="shared" si="193"/>
        <v>2681.3727231717594</v>
      </c>
    </row>
    <row r="4118" spans="1:21" x14ac:dyDescent="0.25">
      <c r="A4118" s="156" t="s">
        <v>17577</v>
      </c>
      <c r="B4118" s="156" t="s">
        <v>405</v>
      </c>
      <c r="C4118" s="223">
        <v>-1.5898661613464355</v>
      </c>
      <c r="D4118" s="221">
        <v>-0.62235671281814575</v>
      </c>
      <c r="E4118" s="221">
        <v>-0.37712669372558594</v>
      </c>
      <c r="F4118" s="221">
        <v>58.33782958984375</v>
      </c>
      <c r="G4118" s="221">
        <v>6.6535449028015137</v>
      </c>
      <c r="H4118" s="221">
        <v>0.96716678142547607</v>
      </c>
      <c r="I4118" s="221">
        <v>-1.4844584465026855</v>
      </c>
      <c r="J4118" s="221">
        <v>-1.9102561473846436</v>
      </c>
      <c r="K4118" s="180">
        <v>829.4150390625</v>
      </c>
      <c r="L4118" s="181">
        <v>251.92514038085937</v>
      </c>
      <c r="M4118" s="181">
        <v>232.54627990722656</v>
      </c>
      <c r="N4118" s="181">
        <v>236.42204284667969</v>
      </c>
      <c r="O4118" s="181">
        <v>923.40252685546875</v>
      </c>
      <c r="P4118" s="181">
        <v>1052.2718505859375</v>
      </c>
      <c r="Q4118" s="181">
        <v>340.09893798828125</v>
      </c>
      <c r="R4118" s="181">
        <v>821.66351318359375</v>
      </c>
      <c r="S4118" s="226">
        <f t="shared" si="194"/>
        <v>4687.7453308105469</v>
      </c>
      <c r="T4118" s="181">
        <f t="shared" si="192"/>
        <v>17316.375267056908</v>
      </c>
      <c r="U4118" s="226">
        <f t="shared" si="193"/>
        <v>1136.0634461027878</v>
      </c>
    </row>
    <row r="4119" spans="1:21" x14ac:dyDescent="0.25">
      <c r="A4119" s="156" t="s">
        <v>16832</v>
      </c>
      <c r="B4119" s="156" t="s">
        <v>405</v>
      </c>
      <c r="C4119" s="223">
        <v>-2.1630711555480957</v>
      </c>
      <c r="D4119" s="221">
        <v>-1.1955617666244507</v>
      </c>
      <c r="E4119" s="221">
        <v>-1.5709621906280518</v>
      </c>
      <c r="F4119" s="221">
        <v>1.7795981168746948</v>
      </c>
      <c r="G4119" s="221">
        <v>7.2917485237121582</v>
      </c>
      <c r="H4119" s="221">
        <v>0.18267540633678436</v>
      </c>
      <c r="I4119" s="221">
        <v>-2.0576634407043457</v>
      </c>
      <c r="J4119" s="221">
        <v>0.23526988923549652</v>
      </c>
      <c r="K4119" s="180">
        <v>437.42010498046875</v>
      </c>
      <c r="L4119" s="181">
        <v>118.72830963134766</v>
      </c>
      <c r="M4119" s="181">
        <v>86.591323852539063</v>
      </c>
      <c r="N4119" s="181">
        <v>66.059364318847656</v>
      </c>
      <c r="O4119" s="181">
        <v>475.80593872070313</v>
      </c>
      <c r="P4119" s="181">
        <v>594.53424072265625</v>
      </c>
      <c r="Q4119" s="181">
        <v>169.61187744140625</v>
      </c>
      <c r="R4119" s="181">
        <v>398.14154052734375</v>
      </c>
      <c r="S4119" s="226">
        <f t="shared" si="194"/>
        <v>2346.8927001953125</v>
      </c>
      <c r="T4119" s="181">
        <f t="shared" si="192"/>
        <v>2216.14017704855</v>
      </c>
      <c r="U4119" s="226">
        <f t="shared" si="193"/>
        <v>145.3927746284354</v>
      </c>
    </row>
    <row r="4120" spans="1:21" x14ac:dyDescent="0.25">
      <c r="A4120" s="156" t="s">
        <v>17516</v>
      </c>
      <c r="B4120" s="156" t="s">
        <v>405</v>
      </c>
      <c r="C4120" s="223">
        <v>-1.5820335149765015</v>
      </c>
      <c r="D4120" s="221">
        <v>-0.61452406644821167</v>
      </c>
      <c r="E4120" s="221">
        <v>-0.98992443084716797</v>
      </c>
      <c r="F4120" s="221">
        <v>2.3606357574462891</v>
      </c>
      <c r="G4120" s="221">
        <v>86.248832702636719</v>
      </c>
      <c r="H4120" s="221">
        <v>0.97499942779541016</v>
      </c>
      <c r="I4120" s="221">
        <v>-1.4766256809234619</v>
      </c>
      <c r="J4120" s="221">
        <v>-1.9024233818054199</v>
      </c>
      <c r="K4120" s="180">
        <v>38.286113739013672</v>
      </c>
      <c r="L4120" s="181">
        <v>15.285605430603027</v>
      </c>
      <c r="M4120" s="181">
        <v>10.671082496643066</v>
      </c>
      <c r="N4120" s="181">
        <v>9.0127391815185547</v>
      </c>
      <c r="O4120" s="181">
        <v>43.837963104248047</v>
      </c>
      <c r="P4120" s="181">
        <v>67.271080017089844</v>
      </c>
      <c r="Q4120" s="181">
        <v>25.668279647827148</v>
      </c>
      <c r="R4120" s="181">
        <v>59.91668701171875</v>
      </c>
      <c r="S4120" s="226">
        <f t="shared" si="194"/>
        <v>269.94955062866211</v>
      </c>
      <c r="T4120" s="181">
        <f t="shared" si="192"/>
        <v>3635.4220046987334</v>
      </c>
      <c r="U4120" s="226">
        <f t="shared" si="193"/>
        <v>238.50661509704594</v>
      </c>
    </row>
    <row r="4121" spans="1:21" x14ac:dyDescent="0.25">
      <c r="A4121" s="156" t="s">
        <v>17522</v>
      </c>
      <c r="B4121" s="156" t="s">
        <v>405</v>
      </c>
      <c r="C4121" s="223">
        <v>-0.92347043752670288</v>
      </c>
      <c r="D4121" s="221">
        <v>-3.6708424091339111</v>
      </c>
      <c r="E4121" s="221">
        <v>-0.33136144280433655</v>
      </c>
      <c r="F4121" s="221">
        <v>11.781036376953125</v>
      </c>
      <c r="G4121" s="221">
        <v>14.672258377075195</v>
      </c>
      <c r="H4121" s="221">
        <v>9.7537593841552734</v>
      </c>
      <c r="I4121" s="221">
        <v>15.914910316467285</v>
      </c>
      <c r="J4121" s="221">
        <v>-0.78380358219146729</v>
      </c>
      <c r="K4121" s="180">
        <v>1803.35888671875</v>
      </c>
      <c r="L4121" s="181">
        <v>545.45025634765625</v>
      </c>
      <c r="M4121" s="181">
        <v>455.77593994140625</v>
      </c>
      <c r="N4121" s="181">
        <v>429.44952392578125</v>
      </c>
      <c r="O4121" s="181">
        <v>1880.6927490234375</v>
      </c>
      <c r="P4121" s="181">
        <v>1647.8685302734375</v>
      </c>
      <c r="Q4121" s="181">
        <v>674.61419677734375</v>
      </c>
      <c r="R4121" s="181">
        <v>1466.87451171875</v>
      </c>
      <c r="S4121" s="226">
        <f t="shared" si="194"/>
        <v>8904.0845947265625</v>
      </c>
      <c r="T4121" s="181">
        <f t="shared" si="192"/>
        <v>54494.329362759505</v>
      </c>
      <c r="U4121" s="226">
        <f t="shared" si="193"/>
        <v>3575.171746635343</v>
      </c>
    </row>
    <row r="4122" spans="1:21" x14ac:dyDescent="0.25">
      <c r="A4122" s="156" t="s">
        <v>17578</v>
      </c>
      <c r="B4122" s="156" t="s">
        <v>405</v>
      </c>
      <c r="C4122" s="223">
        <v>-1.821972131729126</v>
      </c>
      <c r="D4122" s="221">
        <v>-0.85446262359619141</v>
      </c>
      <c r="E4122" s="221">
        <v>-1.2298630475997925</v>
      </c>
      <c r="F4122" s="221">
        <v>2.1206972599029541</v>
      </c>
      <c r="G4122" s="221">
        <v>16.945188522338867</v>
      </c>
      <c r="H4122" s="221">
        <v>6.0875034332275391</v>
      </c>
      <c r="I4122" s="221">
        <v>-1.7165642976760864</v>
      </c>
      <c r="J4122" s="221">
        <v>-2.1423618793487549</v>
      </c>
      <c r="K4122" s="180">
        <v>449</v>
      </c>
      <c r="L4122" s="181">
        <v>153</v>
      </c>
      <c r="M4122" s="181">
        <v>106</v>
      </c>
      <c r="N4122" s="181">
        <v>82</v>
      </c>
      <c r="O4122" s="181">
        <v>495</v>
      </c>
      <c r="P4122" s="181">
        <v>703</v>
      </c>
      <c r="Q4122" s="181">
        <v>309</v>
      </c>
      <c r="R4122" s="181">
        <v>789</v>
      </c>
      <c r="S4122" s="226">
        <f t="shared" si="194"/>
        <v>3086</v>
      </c>
      <c r="T4122" s="181">
        <f t="shared" si="192"/>
        <v>9541.3747650384903</v>
      </c>
      <c r="U4122" s="226">
        <f t="shared" si="193"/>
        <v>625.97436986419063</v>
      </c>
    </row>
    <row r="4123" spans="1:21" x14ac:dyDescent="0.25">
      <c r="A4123" s="156" t="s">
        <v>17579</v>
      </c>
      <c r="B4123" s="156" t="s">
        <v>405</v>
      </c>
      <c r="C4123" s="223">
        <v>-0.40906503796577454</v>
      </c>
      <c r="D4123" s="221">
        <v>0.18920710682868958</v>
      </c>
      <c r="E4123" s="221">
        <v>20.167179107666016</v>
      </c>
      <c r="F4123" s="221">
        <v>24.130205154418945</v>
      </c>
      <c r="G4123" s="221">
        <v>23.5594482421875</v>
      </c>
      <c r="H4123" s="221">
        <v>7.3367776870727539</v>
      </c>
      <c r="I4123" s="221">
        <v>-0.30365726351737976</v>
      </c>
      <c r="J4123" s="221">
        <v>-0.72945493459701538</v>
      </c>
      <c r="K4123" s="180">
        <v>1878</v>
      </c>
      <c r="L4123" s="181">
        <v>759</v>
      </c>
      <c r="M4123" s="181">
        <v>548</v>
      </c>
      <c r="N4123" s="181">
        <v>431</v>
      </c>
      <c r="O4123" s="181">
        <v>1897</v>
      </c>
      <c r="P4123" s="181">
        <v>1756</v>
      </c>
      <c r="Q4123" s="181">
        <v>574</v>
      </c>
      <c r="R4123" s="181">
        <v>1356</v>
      </c>
      <c r="S4123" s="226">
        <f t="shared" si="194"/>
        <v>9199</v>
      </c>
      <c r="T4123" s="181">
        <f t="shared" si="192"/>
        <v>77239.331398695707</v>
      </c>
      <c r="U4123" s="226">
        <f t="shared" si="193"/>
        <v>5067.3873515788791</v>
      </c>
    </row>
    <row r="4124" spans="1:21" x14ac:dyDescent="0.25">
      <c r="A4124" s="156" t="s">
        <v>17580</v>
      </c>
      <c r="B4124" s="156" t="s">
        <v>405</v>
      </c>
      <c r="C4124" s="223">
        <v>1.366206169128418</v>
      </c>
      <c r="D4124" s="221">
        <v>2.2107293605804443</v>
      </c>
      <c r="E4124" s="221">
        <v>22.229631423950195</v>
      </c>
      <c r="F4124" s="221">
        <v>16.199323654174805</v>
      </c>
      <c r="G4124" s="221">
        <v>38.841442108154297</v>
      </c>
      <c r="H4124" s="221">
        <v>25.163496017456055</v>
      </c>
      <c r="I4124" s="221">
        <v>1.969508171081543</v>
      </c>
      <c r="J4124" s="221">
        <v>1.5437103509902954</v>
      </c>
      <c r="K4124" s="180">
        <v>1888</v>
      </c>
      <c r="L4124" s="181">
        <v>773</v>
      </c>
      <c r="M4124" s="181">
        <v>671</v>
      </c>
      <c r="N4124" s="181">
        <v>605</v>
      </c>
      <c r="O4124" s="181">
        <v>1924</v>
      </c>
      <c r="P4124" s="181">
        <v>2070</v>
      </c>
      <c r="Q4124" s="181">
        <v>679</v>
      </c>
      <c r="R4124" s="181">
        <v>1623</v>
      </c>
      <c r="S4124" s="226">
        <f t="shared" si="194"/>
        <v>10233</v>
      </c>
      <c r="T4124" s="181">
        <f t="shared" si="192"/>
        <v>159667.07385933399</v>
      </c>
      <c r="U4124" s="226">
        <f t="shared" si="193"/>
        <v>10475.167196385939</v>
      </c>
    </row>
    <row r="4125" spans="1:21" x14ac:dyDescent="0.25">
      <c r="A4125" s="156" t="s">
        <v>17581</v>
      </c>
      <c r="B4125" s="156" t="s">
        <v>405</v>
      </c>
      <c r="C4125" s="223">
        <v>1.6358809471130371</v>
      </c>
      <c r="D4125" s="221">
        <v>3.7987170219421387</v>
      </c>
      <c r="E4125" s="221">
        <v>14.815712928771973</v>
      </c>
      <c r="F4125" s="221">
        <v>19.545322418212891</v>
      </c>
      <c r="G4125" s="221">
        <v>44.012908935546875</v>
      </c>
      <c r="H4125" s="221">
        <v>24.771142959594727</v>
      </c>
      <c r="I4125" s="221">
        <v>15.704713821411133</v>
      </c>
      <c r="J4125" s="221">
        <v>4.4367799758911133</v>
      </c>
      <c r="K4125" s="180">
        <v>2103</v>
      </c>
      <c r="L4125" s="181">
        <v>672</v>
      </c>
      <c r="M4125" s="181">
        <v>554</v>
      </c>
      <c r="N4125" s="181">
        <v>565</v>
      </c>
      <c r="O4125" s="181">
        <v>1758</v>
      </c>
      <c r="P4125" s="181">
        <v>1789</v>
      </c>
      <c r="Q4125" s="181">
        <v>556</v>
      </c>
      <c r="R4125" s="181">
        <v>1438</v>
      </c>
      <c r="S4125" s="226">
        <f t="shared" si="194"/>
        <v>9435</v>
      </c>
      <c r="T4125" s="181">
        <f t="shared" si="192"/>
        <v>162046.18675279617</v>
      </c>
      <c r="U4125" s="226">
        <f t="shared" si="193"/>
        <v>10631.252009213722</v>
      </c>
    </row>
    <row r="4126" spans="1:21" x14ac:dyDescent="0.25">
      <c r="A4126" s="156" t="s">
        <v>17582</v>
      </c>
      <c r="B4126" s="156" t="s">
        <v>405</v>
      </c>
      <c r="C4126" s="223">
        <v>2.9974794387817383</v>
      </c>
      <c r="D4126" s="221">
        <v>18.175203323364258</v>
      </c>
      <c r="E4126" s="221">
        <v>13.426642417907715</v>
      </c>
      <c r="F4126" s="221">
        <v>41.410591125488281</v>
      </c>
      <c r="G4126" s="221">
        <v>86.559463500976563</v>
      </c>
      <c r="H4126" s="221">
        <v>53.025836944580078</v>
      </c>
      <c r="I4126" s="221">
        <v>6.2916393280029297</v>
      </c>
      <c r="J4126" s="221">
        <v>4.5626993179321289</v>
      </c>
      <c r="K4126" s="180">
        <v>1172</v>
      </c>
      <c r="L4126" s="181">
        <v>437</v>
      </c>
      <c r="M4126" s="181">
        <v>665</v>
      </c>
      <c r="N4126" s="181">
        <v>641</v>
      </c>
      <c r="O4126" s="181">
        <v>1680</v>
      </c>
      <c r="P4126" s="181">
        <v>1265</v>
      </c>
      <c r="Q4126" s="181">
        <v>328</v>
      </c>
      <c r="R4126" s="181">
        <v>858</v>
      </c>
      <c r="S4126" s="226">
        <f t="shared" si="194"/>
        <v>7046</v>
      </c>
      <c r="T4126" s="181">
        <f t="shared" si="192"/>
        <v>265404.55200481415</v>
      </c>
      <c r="U4126" s="226">
        <f t="shared" si="193"/>
        <v>17412.212735743135</v>
      </c>
    </row>
    <row r="4127" spans="1:21" x14ac:dyDescent="0.25">
      <c r="A4127" s="156" t="s">
        <v>17583</v>
      </c>
      <c r="B4127" s="156" t="s">
        <v>405</v>
      </c>
      <c r="C4127" s="223">
        <v>2.0459685325622559</v>
      </c>
      <c r="D4127" s="221">
        <v>8.1025028228759766</v>
      </c>
      <c r="E4127" s="221">
        <v>16.15568733215332</v>
      </c>
      <c r="F4127" s="221">
        <v>11.763683319091797</v>
      </c>
      <c r="G4127" s="221">
        <v>30.681175231933594</v>
      </c>
      <c r="H4127" s="221">
        <v>25.395051956176758</v>
      </c>
      <c r="I4127" s="221">
        <v>6.8474469184875488</v>
      </c>
      <c r="J4127" s="221">
        <v>1.0473581552505493</v>
      </c>
      <c r="K4127" s="180">
        <v>836</v>
      </c>
      <c r="L4127" s="181">
        <v>286</v>
      </c>
      <c r="M4127" s="181">
        <v>544</v>
      </c>
      <c r="N4127" s="181">
        <v>595</v>
      </c>
      <c r="O4127" s="181">
        <v>1451</v>
      </c>
      <c r="P4127" s="181">
        <v>1269</v>
      </c>
      <c r="Q4127" s="181">
        <v>561</v>
      </c>
      <c r="R4127" s="181">
        <v>2003</v>
      </c>
      <c r="S4127" s="226">
        <f t="shared" si="194"/>
        <v>7545</v>
      </c>
      <c r="T4127" s="181">
        <f t="shared" si="192"/>
        <v>102499.81328427792</v>
      </c>
      <c r="U4127" s="226">
        <f t="shared" si="193"/>
        <v>6724.6343018541147</v>
      </c>
    </row>
    <row r="4128" spans="1:21" x14ac:dyDescent="0.25">
      <c r="A4128" s="156" t="s">
        <v>17584</v>
      </c>
      <c r="B4128" s="156" t="s">
        <v>405</v>
      </c>
      <c r="C4128" s="223">
        <v>-0.47795203328132629</v>
      </c>
      <c r="D4128" s="221">
        <v>2.1591882705688477</v>
      </c>
      <c r="E4128" s="221">
        <v>-0.46106645464897156</v>
      </c>
      <c r="F4128" s="221">
        <v>10.945705413818359</v>
      </c>
      <c r="G4128" s="221">
        <v>16.405706405639648</v>
      </c>
      <c r="H4128" s="221">
        <v>10.264214515686035</v>
      </c>
      <c r="I4128" s="221">
        <v>-2.1312222480773926</v>
      </c>
      <c r="J4128" s="221">
        <v>0.27172419428825378</v>
      </c>
      <c r="K4128" s="180">
        <v>1312</v>
      </c>
      <c r="L4128" s="181">
        <v>469</v>
      </c>
      <c r="M4128" s="181">
        <v>634</v>
      </c>
      <c r="N4128" s="181">
        <v>540</v>
      </c>
      <c r="O4128" s="181">
        <v>1543</v>
      </c>
      <c r="P4128" s="181">
        <v>1563</v>
      </c>
      <c r="Q4128" s="181">
        <v>542</v>
      </c>
      <c r="R4128" s="181">
        <v>1276</v>
      </c>
      <c r="S4128" s="226">
        <f t="shared" si="194"/>
        <v>7879</v>
      </c>
      <c r="T4128" s="181">
        <f t="shared" si="192"/>
        <v>46552.520907819271</v>
      </c>
      <c r="U4128" s="226">
        <f t="shared" si="193"/>
        <v>3054.1390164904792</v>
      </c>
    </row>
    <row r="4129" spans="1:21" x14ac:dyDescent="0.25">
      <c r="A4129" s="156" t="s">
        <v>17585</v>
      </c>
      <c r="B4129" s="156" t="s">
        <v>405</v>
      </c>
      <c r="C4129" s="223">
        <v>-1.1531335115432739</v>
      </c>
      <c r="D4129" s="221">
        <v>2.2903246879577637</v>
      </c>
      <c r="E4129" s="221">
        <v>-0.56102448701858521</v>
      </c>
      <c r="F4129" s="221">
        <v>2.7895357608795166</v>
      </c>
      <c r="G4129" s="221">
        <v>7.4056200981140137</v>
      </c>
      <c r="H4129" s="221">
        <v>3.2811074256896973</v>
      </c>
      <c r="I4129" s="221">
        <v>-0.9591633677482605</v>
      </c>
      <c r="J4129" s="221">
        <v>-2.3050994873046875</v>
      </c>
      <c r="K4129" s="180">
        <v>655</v>
      </c>
      <c r="L4129" s="181">
        <v>229</v>
      </c>
      <c r="M4129" s="181">
        <v>148</v>
      </c>
      <c r="N4129" s="181">
        <v>104</v>
      </c>
      <c r="O4129" s="181">
        <v>633</v>
      </c>
      <c r="P4129" s="181">
        <v>1025</v>
      </c>
      <c r="Q4129" s="181">
        <v>403</v>
      </c>
      <c r="R4129" s="181">
        <v>1180</v>
      </c>
      <c r="S4129" s="226">
        <f t="shared" si="194"/>
        <v>4377</v>
      </c>
      <c r="T4129" s="181">
        <f t="shared" si="192"/>
        <v>4920.5943997502327</v>
      </c>
      <c r="U4129" s="226">
        <f t="shared" si="193"/>
        <v>322.82203084897816</v>
      </c>
    </row>
    <row r="4130" spans="1:21" x14ac:dyDescent="0.25">
      <c r="A4130" s="156" t="s">
        <v>17586</v>
      </c>
      <c r="B4130" s="156" t="s">
        <v>405</v>
      </c>
      <c r="C4130" s="223">
        <v>-0.98850703239440918</v>
      </c>
      <c r="D4130" s="221">
        <v>1.3471640348434448</v>
      </c>
      <c r="E4130" s="221">
        <v>7.3378734588623047</v>
      </c>
      <c r="F4130" s="221">
        <v>2.9541621208190918</v>
      </c>
      <c r="G4130" s="221">
        <v>21.469181060791016</v>
      </c>
      <c r="H4130" s="221">
        <v>4.1285462379455566</v>
      </c>
      <c r="I4130" s="221">
        <v>1.4056645631790161</v>
      </c>
      <c r="J4130" s="221">
        <v>-0.39079198241233826</v>
      </c>
      <c r="K4130" s="180">
        <v>775</v>
      </c>
      <c r="L4130" s="181">
        <v>300</v>
      </c>
      <c r="M4130" s="181">
        <v>261</v>
      </c>
      <c r="N4130" s="181">
        <v>226</v>
      </c>
      <c r="O4130" s="181">
        <v>968</v>
      </c>
      <c r="P4130" s="181">
        <v>1259</v>
      </c>
      <c r="Q4130" s="181">
        <v>550</v>
      </c>
      <c r="R4130" s="181">
        <v>2107</v>
      </c>
      <c r="S4130" s="226">
        <f t="shared" si="194"/>
        <v>6446</v>
      </c>
      <c r="T4130" s="181">
        <f t="shared" si="192"/>
        <v>28150.605655640364</v>
      </c>
      <c r="U4130" s="226">
        <f t="shared" si="193"/>
        <v>1846.857299972507</v>
      </c>
    </row>
    <row r="4131" spans="1:21" x14ac:dyDescent="0.25">
      <c r="A4131" s="156" t="s">
        <v>17587</v>
      </c>
      <c r="B4131" s="156" t="s">
        <v>405</v>
      </c>
      <c r="C4131" s="223">
        <v>3.6783981323242187</v>
      </c>
      <c r="D4131" s="221">
        <v>-0.86511456966400146</v>
      </c>
      <c r="E4131" s="221">
        <v>0.92052960395812988</v>
      </c>
      <c r="F4131" s="221">
        <v>46.510776519775391</v>
      </c>
      <c r="G4131" s="221">
        <v>22.802886962890625</v>
      </c>
      <c r="H4131" s="221">
        <v>9.495549201965332</v>
      </c>
      <c r="I4131" s="221">
        <v>0.15312425792217255</v>
      </c>
      <c r="J4131" s="221">
        <v>-0.27267342805862427</v>
      </c>
      <c r="K4131" s="180">
        <v>936</v>
      </c>
      <c r="L4131" s="181">
        <v>319</v>
      </c>
      <c r="M4131" s="181">
        <v>287</v>
      </c>
      <c r="N4131" s="181">
        <v>251</v>
      </c>
      <c r="O4131" s="181">
        <v>1048</v>
      </c>
      <c r="P4131" s="181">
        <v>1219</v>
      </c>
      <c r="Q4131" s="181">
        <v>562</v>
      </c>
      <c r="R4131" s="181">
        <v>1702</v>
      </c>
      <c r="S4131" s="226">
        <f t="shared" si="194"/>
        <v>6324</v>
      </c>
      <c r="T4131" s="181">
        <f t="shared" si="192"/>
        <v>50199.871679633856</v>
      </c>
      <c r="U4131" s="226">
        <f t="shared" si="193"/>
        <v>3293.4282339548445</v>
      </c>
    </row>
    <row r="4132" spans="1:21" x14ac:dyDescent="0.25">
      <c r="A4132" s="156" t="s">
        <v>17477</v>
      </c>
      <c r="B4132" s="156" t="s">
        <v>405</v>
      </c>
      <c r="C4132" s="223">
        <v>-2.0605850219726562</v>
      </c>
      <c r="D4132" s="221">
        <v>-1.0930756330490112</v>
      </c>
      <c r="E4132" s="221">
        <v>-1.4684759378433228</v>
      </c>
      <c r="F4132" s="221">
        <v>1.8820842504501343</v>
      </c>
      <c r="G4132" s="221">
        <v>6.0509243011474609</v>
      </c>
      <c r="H4132" s="221">
        <v>0.49644789099693298</v>
      </c>
      <c r="I4132" s="221">
        <v>-1.9551771879196167</v>
      </c>
      <c r="J4132" s="221">
        <v>-2.3809750080108643</v>
      </c>
      <c r="K4132" s="180">
        <v>9.8715391159057617</v>
      </c>
      <c r="L4132" s="181">
        <v>4.1692566871643066</v>
      </c>
      <c r="M4132" s="181">
        <v>2.1777563095092773</v>
      </c>
      <c r="N4132" s="181">
        <v>2.1920835971832275</v>
      </c>
      <c r="O4132" s="181">
        <v>8.8972806930541992</v>
      </c>
      <c r="P4132" s="181">
        <v>13.954832077026367</v>
      </c>
      <c r="Q4132" s="181">
        <v>4.642059326171875</v>
      </c>
      <c r="R4132" s="181">
        <v>13.854540824890137</v>
      </c>
      <c r="S4132" s="226">
        <f t="shared" si="194"/>
        <v>59.759348630905151</v>
      </c>
      <c r="T4132" s="181">
        <f t="shared" si="192"/>
        <v>-5.2695003012333075</v>
      </c>
      <c r="U4132" s="226">
        <f t="shared" si="193"/>
        <v>-0.34571245882200458</v>
      </c>
    </row>
    <row r="4133" spans="1:21" x14ac:dyDescent="0.25">
      <c r="A4133" s="156" t="s">
        <v>17478</v>
      </c>
      <c r="B4133" s="156" t="s">
        <v>405</v>
      </c>
      <c r="C4133" s="223">
        <v>-1.6883533000946045</v>
      </c>
      <c r="D4133" s="221">
        <v>1.4700448513031006</v>
      </c>
      <c r="E4133" s="221">
        <v>-1.096244215965271</v>
      </c>
      <c r="F4133" s="221">
        <v>2.2543160915374756</v>
      </c>
      <c r="G4133" s="221">
        <v>4.9277973175048828</v>
      </c>
      <c r="H4133" s="221">
        <v>0.86867958307266235</v>
      </c>
      <c r="I4133" s="221">
        <v>-1.5829455852508545</v>
      </c>
      <c r="J4133" s="221">
        <v>-2.0087432861328125</v>
      </c>
      <c r="K4133" s="180">
        <v>324.85293579101562</v>
      </c>
      <c r="L4133" s="181">
        <v>136.45584106445312</v>
      </c>
      <c r="M4133" s="181">
        <v>92.878013610839844</v>
      </c>
      <c r="N4133" s="181">
        <v>77.911888122558594</v>
      </c>
      <c r="O4133" s="181">
        <v>325.29312133789062</v>
      </c>
      <c r="P4133" s="181">
        <v>570.03326416015625</v>
      </c>
      <c r="Q4133" s="181">
        <v>215.68827819824219</v>
      </c>
      <c r="R4133" s="181">
        <v>513.69024658203125</v>
      </c>
      <c r="S4133" s="226">
        <f t="shared" si="194"/>
        <v>2256.8035888671875</v>
      </c>
      <c r="T4133" s="181">
        <f t="shared" si="192"/>
        <v>450.8109055463874</v>
      </c>
      <c r="U4133" s="226">
        <f t="shared" si="193"/>
        <v>29.576039038035486</v>
      </c>
    </row>
    <row r="4134" spans="1:21" x14ac:dyDescent="0.25">
      <c r="A4134" s="156" t="s">
        <v>17456</v>
      </c>
      <c r="B4134" s="156" t="s">
        <v>405</v>
      </c>
      <c r="C4134" s="223">
        <v>-1.6400567293167114</v>
      </c>
      <c r="D4134" s="221">
        <v>-0.67254728078842163</v>
      </c>
      <c r="E4134" s="221">
        <v>-1.0479477643966675</v>
      </c>
      <c r="F4134" s="221">
        <v>2.3026125431060791</v>
      </c>
      <c r="G4134" s="221">
        <v>6.4714527130126953</v>
      </c>
      <c r="H4134" s="221">
        <v>0.9169762134552002</v>
      </c>
      <c r="I4134" s="221">
        <v>-1.5346490144729614</v>
      </c>
      <c r="J4134" s="221">
        <v>-1.9604465961456299</v>
      </c>
      <c r="K4134" s="180">
        <v>34.496730804443359</v>
      </c>
      <c r="L4134" s="181">
        <v>10.795306205749512</v>
      </c>
      <c r="M4134" s="181">
        <v>8.2623291015625</v>
      </c>
      <c r="N4134" s="181">
        <v>7.7798576354980469</v>
      </c>
      <c r="O4134" s="181">
        <v>37.632797241210938</v>
      </c>
      <c r="P4134" s="181">
        <v>46.256980895996094</v>
      </c>
      <c r="Q4134" s="181">
        <v>15.981877326965332</v>
      </c>
      <c r="R4134" s="181">
        <v>55.001781463623047</v>
      </c>
      <c r="S4134" s="226">
        <f t="shared" si="194"/>
        <v>216.20766067504883</v>
      </c>
      <c r="T4134" s="181">
        <f t="shared" si="192"/>
        <v>99.019350586386338</v>
      </c>
      <c r="U4134" s="226">
        <f t="shared" si="193"/>
        <v>6.4962939947390819</v>
      </c>
    </row>
    <row r="4135" spans="1:21" x14ac:dyDescent="0.25">
      <c r="A4135" s="156" t="s">
        <v>17457</v>
      </c>
      <c r="B4135" s="156" t="s">
        <v>405</v>
      </c>
      <c r="C4135" s="223">
        <v>-1.3362669944763184</v>
      </c>
      <c r="D4135" s="221">
        <v>-0.36875766515731812</v>
      </c>
      <c r="E4135" s="221">
        <v>-0.74415802955627441</v>
      </c>
      <c r="F4135" s="221">
        <v>2.6064021587371826</v>
      </c>
      <c r="G4135" s="221">
        <v>6.775242805480957</v>
      </c>
      <c r="H4135" s="221">
        <v>1.2207658290863037</v>
      </c>
      <c r="I4135" s="221">
        <v>-1.2308592796325684</v>
      </c>
      <c r="J4135" s="221">
        <v>-1.6566568613052368</v>
      </c>
      <c r="K4135" s="180">
        <v>372.94064331054687</v>
      </c>
      <c r="L4135" s="181">
        <v>127.86536407470703</v>
      </c>
      <c r="M4135" s="181">
        <v>98.678703308105469</v>
      </c>
      <c r="N4135" s="181">
        <v>83.853736877441406</v>
      </c>
      <c r="O4135" s="181">
        <v>391.00857543945312</v>
      </c>
      <c r="P4135" s="181">
        <v>537.868408203125</v>
      </c>
      <c r="Q4135" s="181">
        <v>211.25581359863281</v>
      </c>
      <c r="R4135" s="181">
        <v>481.81149291992187</v>
      </c>
      <c r="S4135" s="226">
        <f t="shared" si="194"/>
        <v>2305.2827377319336</v>
      </c>
      <c r="T4135" s="181">
        <f t="shared" si="192"/>
        <v>1847.1913224985042</v>
      </c>
      <c r="U4135" s="226">
        <f t="shared" si="193"/>
        <v>121.18740250686901</v>
      </c>
    </row>
    <row r="4136" spans="1:21" x14ac:dyDescent="0.25">
      <c r="A4136" s="156" t="s">
        <v>17458</v>
      </c>
      <c r="B4136" s="156" t="s">
        <v>405</v>
      </c>
      <c r="C4136" s="223">
        <v>-0.32838720083236694</v>
      </c>
      <c r="D4136" s="221">
        <v>0.6391221284866333</v>
      </c>
      <c r="E4136" s="221">
        <v>0.26372179388999939</v>
      </c>
      <c r="F4136" s="221">
        <v>3.6142818927764893</v>
      </c>
      <c r="G4136" s="221">
        <v>7.7831225395202637</v>
      </c>
      <c r="H4136" s="221">
        <v>2.2286455631256104</v>
      </c>
      <c r="I4136" s="221">
        <v>-0.22297942638397217</v>
      </c>
      <c r="J4136" s="221">
        <v>-0.64877712726593018</v>
      </c>
      <c r="K4136" s="180">
        <v>6.0355420112609863</v>
      </c>
      <c r="L4136" s="181">
        <v>1.7046949863433838</v>
      </c>
      <c r="M4136" s="181">
        <v>1.735410213470459</v>
      </c>
      <c r="N4136" s="181">
        <v>1.8582711219787598</v>
      </c>
      <c r="O4136" s="181">
        <v>6.4194822311401367</v>
      </c>
      <c r="P4136" s="181">
        <v>6.7112770080566406</v>
      </c>
      <c r="Q4136" s="181">
        <v>2.8718736171722412</v>
      </c>
      <c r="R4136" s="181">
        <v>5.7283897399902344</v>
      </c>
      <c r="S4136" s="226">
        <f t="shared" si="194"/>
        <v>33.064940929412842</v>
      </c>
      <c r="T4136" s="181">
        <f t="shared" si="192"/>
        <v>66.845352305151025</v>
      </c>
      <c r="U4136" s="226">
        <f t="shared" si="193"/>
        <v>4.3854767596897704</v>
      </c>
    </row>
    <row r="4137" spans="1:21" x14ac:dyDescent="0.25">
      <c r="A4137" s="156" t="s">
        <v>17460</v>
      </c>
      <c r="B4137" s="156" t="s">
        <v>405</v>
      </c>
      <c r="C4137" s="223">
        <v>-0.13804370164871216</v>
      </c>
      <c r="D4137" s="221">
        <v>0.82946568727493286</v>
      </c>
      <c r="E4137" s="221">
        <v>0.45406532287597656</v>
      </c>
      <c r="F4137" s="221">
        <v>3.8046252727508545</v>
      </c>
      <c r="G4137" s="221">
        <v>7.9734663963317871</v>
      </c>
      <c r="H4137" s="221">
        <v>2.4189889430999756</v>
      </c>
      <c r="I4137" s="221">
        <v>-3.2635927200317383E-2</v>
      </c>
      <c r="J4137" s="221">
        <v>-0.45843362808227539</v>
      </c>
      <c r="K4137" s="180">
        <v>16.465976715087891</v>
      </c>
      <c r="L4137" s="181">
        <v>5.4606552124023437</v>
      </c>
      <c r="M4137" s="181">
        <v>3.8644638061523438</v>
      </c>
      <c r="N4137" s="181">
        <v>3.1083729267120361</v>
      </c>
      <c r="O4137" s="181">
        <v>17.53010368347168</v>
      </c>
      <c r="P4137" s="181">
        <v>21.394567489624023</v>
      </c>
      <c r="Q4137" s="181">
        <v>8.2889947891235352</v>
      </c>
      <c r="R4137" s="181">
        <v>21.45057487487793</v>
      </c>
      <c r="S4137" s="226">
        <f t="shared" si="194"/>
        <v>97.563709497451782</v>
      </c>
      <c r="T4137" s="181">
        <f t="shared" si="192"/>
        <v>197.26204590103856</v>
      </c>
      <c r="U4137" s="226">
        <f t="shared" si="193"/>
        <v>12.9416345046505</v>
      </c>
    </row>
    <row r="4138" spans="1:21" x14ac:dyDescent="0.25">
      <c r="A4138" s="156" t="s">
        <v>17588</v>
      </c>
      <c r="B4138" s="156" t="s">
        <v>405</v>
      </c>
      <c r="C4138" s="223">
        <v>-2.871357835829258E-2</v>
      </c>
      <c r="D4138" s="221">
        <v>0.93879586458206177</v>
      </c>
      <c r="E4138" s="221">
        <v>0.56339550018310547</v>
      </c>
      <c r="F4138" s="221">
        <v>9.2421770095825195</v>
      </c>
      <c r="G4138" s="221">
        <v>12.830927848815918</v>
      </c>
      <c r="H4138" s="221">
        <v>6.1957898139953613</v>
      </c>
      <c r="I4138" s="221">
        <v>7.669425755739212E-2</v>
      </c>
      <c r="J4138" s="221">
        <v>-0.34910345077514648</v>
      </c>
      <c r="K4138" s="180">
        <v>1153</v>
      </c>
      <c r="L4138" s="181">
        <v>493</v>
      </c>
      <c r="M4138" s="181">
        <v>414</v>
      </c>
      <c r="N4138" s="181">
        <v>356</v>
      </c>
      <c r="O4138" s="181">
        <v>1207</v>
      </c>
      <c r="P4138" s="181">
        <v>1854</v>
      </c>
      <c r="Q4138" s="181">
        <v>731</v>
      </c>
      <c r="R4138" s="181">
        <v>2247</v>
      </c>
      <c r="S4138" s="226">
        <f t="shared" si="194"/>
        <v>8455</v>
      </c>
      <c r="T4138" s="181">
        <f t="shared" si="192"/>
        <v>30198.73263492994</v>
      </c>
      <c r="U4138" s="226">
        <f t="shared" si="193"/>
        <v>1981.2273490308901</v>
      </c>
    </row>
    <row r="4139" spans="1:21" x14ac:dyDescent="0.25">
      <c r="A4139" s="156" t="s">
        <v>17589</v>
      </c>
      <c r="B4139" s="156" t="s">
        <v>405</v>
      </c>
      <c r="C4139" s="223">
        <v>-4.2091131210327148</v>
      </c>
      <c r="D4139" s="221">
        <v>2.0192718505859375</v>
      </c>
      <c r="E4139" s="221">
        <v>9.1257209777832031</v>
      </c>
      <c r="F4139" s="221">
        <v>3.7391970157623291</v>
      </c>
      <c r="G4139" s="221">
        <v>10.017006874084473</v>
      </c>
      <c r="H4139" s="221">
        <v>9.2416610717773437</v>
      </c>
      <c r="I4139" s="221">
        <v>4.5936646461486816</v>
      </c>
      <c r="J4139" s="221">
        <v>-0.25029432773590088</v>
      </c>
      <c r="K4139" s="180">
        <v>843</v>
      </c>
      <c r="L4139" s="181">
        <v>386</v>
      </c>
      <c r="M4139" s="181">
        <v>304</v>
      </c>
      <c r="N4139" s="181">
        <v>230</v>
      </c>
      <c r="O4139" s="181">
        <v>975</v>
      </c>
      <c r="P4139" s="181">
        <v>1641</v>
      </c>
      <c r="Q4139" s="181">
        <v>802</v>
      </c>
      <c r="R4139" s="181">
        <v>2261</v>
      </c>
      <c r="S4139" s="226">
        <f t="shared" si="194"/>
        <v>7442</v>
      </c>
      <c r="T4139" s="181">
        <f t="shared" si="192"/>
        <v>28915.742156386375</v>
      </c>
      <c r="U4139" s="226">
        <f t="shared" si="193"/>
        <v>1897.0550807650159</v>
      </c>
    </row>
    <row r="4140" spans="1:21" x14ac:dyDescent="0.25">
      <c r="A4140" s="156" t="s">
        <v>17590</v>
      </c>
      <c r="B4140" s="156" t="s">
        <v>405</v>
      </c>
      <c r="C4140" s="223">
        <v>0.38089555501937866</v>
      </c>
      <c r="D4140" s="221">
        <v>8.8251962661743164</v>
      </c>
      <c r="E4140" s="221">
        <v>-2.9524233341217041</v>
      </c>
      <c r="F4140" s="221">
        <v>16.366508483886719</v>
      </c>
      <c r="G4140" s="221">
        <v>18.595584869384766</v>
      </c>
      <c r="H4140" s="221">
        <v>5.2229838371276855</v>
      </c>
      <c r="I4140" s="221">
        <v>5.5714879035949707</v>
      </c>
      <c r="J4140" s="221">
        <v>2.7085325717926025</v>
      </c>
      <c r="K4140" s="180">
        <v>1136</v>
      </c>
      <c r="L4140" s="181">
        <v>405</v>
      </c>
      <c r="M4140" s="181">
        <v>302</v>
      </c>
      <c r="N4140" s="181">
        <v>319</v>
      </c>
      <c r="O4140" s="181">
        <v>1047</v>
      </c>
      <c r="P4140" s="181">
        <v>1334</v>
      </c>
      <c r="Q4140" s="181">
        <v>491</v>
      </c>
      <c r="R4140" s="181">
        <v>1281</v>
      </c>
      <c r="S4140" s="226">
        <f t="shared" si="194"/>
        <v>6315</v>
      </c>
      <c r="T4140" s="181">
        <f t="shared" si="192"/>
        <v>40978.454779863358</v>
      </c>
      <c r="U4140" s="226">
        <f t="shared" si="193"/>
        <v>2688.4451182889593</v>
      </c>
    </row>
    <row r="4141" spans="1:21" x14ac:dyDescent="0.25">
      <c r="A4141" s="156" t="s">
        <v>16795</v>
      </c>
      <c r="B4141" s="156" t="s">
        <v>405</v>
      </c>
      <c r="C4141" s="223">
        <v>-6.4970040693879128E-3</v>
      </c>
      <c r="D4141" s="221">
        <v>0.96101242303848267</v>
      </c>
      <c r="E4141" s="221">
        <v>0.58561205863952637</v>
      </c>
      <c r="F4141" s="221">
        <v>3.9361722469329834</v>
      </c>
      <c r="G4141" s="221">
        <v>8.1050128936767578</v>
      </c>
      <c r="H4141" s="221">
        <v>2.5505359172821045</v>
      </c>
      <c r="I4141" s="221">
        <v>9.8910771310329437E-2</v>
      </c>
      <c r="J4141" s="221">
        <v>-0.32688689231872559</v>
      </c>
      <c r="K4141" s="180">
        <v>3.7657594680786133</v>
      </c>
      <c r="L4141" s="181">
        <v>1.5306726694107056</v>
      </c>
      <c r="M4141" s="181">
        <v>1.2298688888549805</v>
      </c>
      <c r="N4141" s="181">
        <v>1.2565222978591919</v>
      </c>
      <c r="O4141" s="181">
        <v>4.1731772422790527</v>
      </c>
      <c r="P4141" s="181">
        <v>5.7876181602478027</v>
      </c>
      <c r="Q4141" s="181">
        <v>2.4368917942047119</v>
      </c>
      <c r="R4141" s="181">
        <v>6.8499507904052734</v>
      </c>
      <c r="S4141" s="226">
        <f t="shared" si="194"/>
        <v>27.030461311340332</v>
      </c>
      <c r="T4141" s="181">
        <f t="shared" si="192"/>
        <v>53.699702614714759</v>
      </c>
      <c r="U4141" s="226">
        <f t="shared" si="193"/>
        <v>3.523039219600856</v>
      </c>
    </row>
    <row r="4142" spans="1:21" x14ac:dyDescent="0.25">
      <c r="A4142" s="156" t="s">
        <v>17473</v>
      </c>
      <c r="B4142" s="156" t="s">
        <v>405</v>
      </c>
      <c r="C4142" s="223">
        <v>-0.37678945064544678</v>
      </c>
      <c r="D4142" s="221">
        <v>0.59071993827819824</v>
      </c>
      <c r="E4142" s="221">
        <v>0.21531955897808075</v>
      </c>
      <c r="F4142" s="221">
        <v>3.5658798217773437</v>
      </c>
      <c r="G4142" s="221">
        <v>7.7347202301025391</v>
      </c>
      <c r="H4142" s="221">
        <v>2.1802434921264648</v>
      </c>
      <c r="I4142" s="221">
        <v>-0.271381676197052</v>
      </c>
      <c r="J4142" s="221">
        <v>-0.69717937707901001</v>
      </c>
      <c r="K4142" s="180">
        <v>5.3911190032958984</v>
      </c>
      <c r="L4142" s="181">
        <v>3.1994481086730957</v>
      </c>
      <c r="M4142" s="181">
        <v>2.3775715827941895</v>
      </c>
      <c r="N4142" s="181">
        <v>1.3013045787811279</v>
      </c>
      <c r="O4142" s="181">
        <v>5.4302558898925781</v>
      </c>
      <c r="P4142" s="181">
        <v>6.9957351684570313</v>
      </c>
      <c r="Q4142" s="181">
        <v>3.0526843070983887</v>
      </c>
      <c r="R4142" s="181">
        <v>9.0210733413696289</v>
      </c>
      <c r="S4142" s="226">
        <f t="shared" si="194"/>
        <v>36.769191980361938</v>
      </c>
      <c r="T4142" s="181">
        <f t="shared" si="192"/>
        <v>55.147061708745063</v>
      </c>
      <c r="U4142" s="226">
        <f t="shared" si="193"/>
        <v>3.6179951058503539</v>
      </c>
    </row>
    <row r="4143" spans="1:21" x14ac:dyDescent="0.25">
      <c r="A4143" s="156" t="s">
        <v>17591</v>
      </c>
      <c r="B4143" s="156" t="s">
        <v>405</v>
      </c>
      <c r="C4143" s="223">
        <v>-0.11384707689285278</v>
      </c>
      <c r="D4143" s="221">
        <v>-0.10917575657367706</v>
      </c>
      <c r="E4143" s="221">
        <v>3.3905253410339355</v>
      </c>
      <c r="F4143" s="221">
        <v>5.2291851043701172</v>
      </c>
      <c r="G4143" s="221">
        <v>32.099105834960937</v>
      </c>
      <c r="H4143" s="221">
        <v>4.5498299598693848</v>
      </c>
      <c r="I4143" s="221">
        <v>-7.6861545443534851E-2</v>
      </c>
      <c r="J4143" s="221">
        <v>-0.50265926122665405</v>
      </c>
      <c r="K4143" s="180">
        <v>2260</v>
      </c>
      <c r="L4143" s="181">
        <v>832</v>
      </c>
      <c r="M4143" s="181">
        <v>732</v>
      </c>
      <c r="N4143" s="181">
        <v>751</v>
      </c>
      <c r="O4143" s="181">
        <v>2451</v>
      </c>
      <c r="P4143" s="181">
        <v>2621</v>
      </c>
      <c r="Q4143" s="181">
        <v>989</v>
      </c>
      <c r="R4143" s="181">
        <v>2900</v>
      </c>
      <c r="S4143" s="226">
        <f t="shared" si="194"/>
        <v>13536</v>
      </c>
      <c r="T4143" s="181">
        <f t="shared" si="192"/>
        <v>95127.138740077615</v>
      </c>
      <c r="U4143" s="226">
        <f t="shared" si="193"/>
        <v>6240.9403462482387</v>
      </c>
    </row>
    <row r="4144" spans="1:21" x14ac:dyDescent="0.25">
      <c r="A4144" s="156" t="s">
        <v>17592</v>
      </c>
      <c r="B4144" s="156" t="s">
        <v>405</v>
      </c>
      <c r="C4144" s="223">
        <v>0.13674935698509216</v>
      </c>
      <c r="D4144" s="221">
        <v>0.79073697328567505</v>
      </c>
      <c r="E4144" s="221">
        <v>1.4339641332626343</v>
      </c>
      <c r="F4144" s="221">
        <v>10.568916320800781</v>
      </c>
      <c r="G4144" s="221">
        <v>33.774215698242188</v>
      </c>
      <c r="H4144" s="221">
        <v>10.454165458679199</v>
      </c>
      <c r="I4144" s="221">
        <v>0.42587187886238098</v>
      </c>
      <c r="J4144" s="221">
        <v>0.64954537153244019</v>
      </c>
      <c r="K4144" s="180">
        <v>3265</v>
      </c>
      <c r="L4144" s="181">
        <v>999</v>
      </c>
      <c r="M4144" s="181">
        <v>904</v>
      </c>
      <c r="N4144" s="181">
        <v>1038</v>
      </c>
      <c r="O4144" s="181">
        <v>3244</v>
      </c>
      <c r="P4144" s="181">
        <v>2781</v>
      </c>
      <c r="Q4144" s="181">
        <v>793</v>
      </c>
      <c r="R4144" s="181">
        <v>1547</v>
      </c>
      <c r="S4144" s="226">
        <f t="shared" si="194"/>
        <v>14571</v>
      </c>
      <c r="T4144" s="181">
        <f t="shared" si="192"/>
        <v>153482.42455971241</v>
      </c>
      <c r="U4144" s="226">
        <f t="shared" si="193"/>
        <v>10069.41519067421</v>
      </c>
    </row>
    <row r="4145" spans="1:21" x14ac:dyDescent="0.25">
      <c r="A4145" s="156" t="s">
        <v>17593</v>
      </c>
      <c r="B4145" s="156" t="s">
        <v>405</v>
      </c>
      <c r="C4145" s="223">
        <v>1.3422254323959351</v>
      </c>
      <c r="D4145" s="221">
        <v>4.8869724273681641</v>
      </c>
      <c r="E4145" s="221">
        <v>8.6737251281738281</v>
      </c>
      <c r="F4145" s="221">
        <v>22.044113159179687</v>
      </c>
      <c r="G4145" s="221">
        <v>44.385406494140625</v>
      </c>
      <c r="H4145" s="221">
        <v>25.290754318237305</v>
      </c>
      <c r="I4145" s="221">
        <v>1.4476331472396851</v>
      </c>
      <c r="J4145" s="221">
        <v>1.0218355655670166</v>
      </c>
      <c r="K4145" s="180">
        <v>1605</v>
      </c>
      <c r="L4145" s="181">
        <v>484</v>
      </c>
      <c r="M4145" s="181">
        <v>533</v>
      </c>
      <c r="N4145" s="181">
        <v>664</v>
      </c>
      <c r="O4145" s="181">
        <v>1645</v>
      </c>
      <c r="P4145" s="181">
        <v>1242</v>
      </c>
      <c r="Q4145" s="181">
        <v>401</v>
      </c>
      <c r="R4145" s="181">
        <v>825</v>
      </c>
      <c r="S4145" s="226">
        <f t="shared" si="194"/>
        <v>7399</v>
      </c>
      <c r="T4145" s="181">
        <f t="shared" si="192"/>
        <v>129628.57888460159</v>
      </c>
      <c r="U4145" s="226">
        <f t="shared" si="193"/>
        <v>8504.4524486143764</v>
      </c>
    </row>
    <row r="4146" spans="1:21" x14ac:dyDescent="0.25">
      <c r="A4146" s="156" t="s">
        <v>17594</v>
      </c>
      <c r="B4146" s="156" t="s">
        <v>405</v>
      </c>
      <c r="C4146" s="223">
        <v>-0.14908239245414734</v>
      </c>
      <c r="D4146" s="221">
        <v>1.4829977750778198</v>
      </c>
      <c r="E4146" s="221">
        <v>11.179327011108398</v>
      </c>
      <c r="F4146" s="221">
        <v>13.205310821533203</v>
      </c>
      <c r="G4146" s="221">
        <v>20.929622650146484</v>
      </c>
      <c r="H4146" s="221">
        <v>6.4016356468200684</v>
      </c>
      <c r="I4146" s="221">
        <v>0.37403008341789246</v>
      </c>
      <c r="J4146" s="221">
        <v>-0.46947228908538818</v>
      </c>
      <c r="K4146" s="180">
        <v>1570</v>
      </c>
      <c r="L4146" s="181">
        <v>636</v>
      </c>
      <c r="M4146" s="181">
        <v>553</v>
      </c>
      <c r="N4146" s="181">
        <v>563</v>
      </c>
      <c r="O4146" s="181">
        <v>1772</v>
      </c>
      <c r="P4146" s="181">
        <v>1879</v>
      </c>
      <c r="Q4146" s="181">
        <v>617</v>
      </c>
      <c r="R4146" s="181">
        <v>1754</v>
      </c>
      <c r="S4146" s="226">
        <f t="shared" si="194"/>
        <v>9344</v>
      </c>
      <c r="T4146" s="181">
        <f t="shared" si="192"/>
        <v>62849.171941310167</v>
      </c>
      <c r="U4146" s="226">
        <f t="shared" si="193"/>
        <v>4123.3021206340909</v>
      </c>
    </row>
    <row r="4147" spans="1:21" x14ac:dyDescent="0.25">
      <c r="A4147" s="156" t="s">
        <v>17595</v>
      </c>
      <c r="B4147" s="156" t="s">
        <v>405</v>
      </c>
      <c r="C4147" s="223">
        <v>8.2150407135486603E-2</v>
      </c>
      <c r="D4147" s="221">
        <v>1.0496598482131958</v>
      </c>
      <c r="E4147" s="221">
        <v>-4.3319993019104004</v>
      </c>
      <c r="F4147" s="221">
        <v>4.0248193740844727</v>
      </c>
      <c r="G4147" s="221">
        <v>8.1936607360839844</v>
      </c>
      <c r="H4147" s="221">
        <v>2.6391832828521729</v>
      </c>
      <c r="I4147" s="221">
        <v>0.18755818903446198</v>
      </c>
      <c r="J4147" s="221">
        <v>-0.23823948204517365</v>
      </c>
      <c r="K4147" s="180">
        <v>734</v>
      </c>
      <c r="L4147" s="181">
        <v>159</v>
      </c>
      <c r="M4147" s="181">
        <v>161</v>
      </c>
      <c r="N4147" s="181">
        <v>258</v>
      </c>
      <c r="O4147" s="181">
        <v>862</v>
      </c>
      <c r="P4147" s="181">
        <v>372</v>
      </c>
      <c r="Q4147" s="181">
        <v>68</v>
      </c>
      <c r="R4147" s="181">
        <v>118</v>
      </c>
      <c r="S4147" s="226">
        <f t="shared" si="194"/>
        <v>2732</v>
      </c>
      <c r="T4147" s="181">
        <f t="shared" si="192"/>
        <v>8597.4992593079805</v>
      </c>
      <c r="U4147" s="226">
        <f t="shared" si="193"/>
        <v>564.05018289117038</v>
      </c>
    </row>
    <row r="4148" spans="1:21" x14ac:dyDescent="0.25">
      <c r="A4148" s="156" t="s">
        <v>17596</v>
      </c>
      <c r="B4148" s="156" t="s">
        <v>405</v>
      </c>
      <c r="C4148" s="223">
        <v>1.0300309658050537</v>
      </c>
      <c r="D4148" s="221">
        <v>11.216927528381348</v>
      </c>
      <c r="E4148" s="221">
        <v>1.6221400499343872</v>
      </c>
      <c r="F4148" s="221">
        <v>1.6693899631500244</v>
      </c>
      <c r="G4148" s="221">
        <v>55.554428100585938</v>
      </c>
      <c r="H4148" s="221">
        <v>11.443519592285156</v>
      </c>
      <c r="I4148" s="221">
        <v>1.1354387998580933</v>
      </c>
      <c r="J4148" s="221">
        <v>0.70964115858078003</v>
      </c>
      <c r="K4148" s="180">
        <v>721</v>
      </c>
      <c r="L4148" s="181">
        <v>246</v>
      </c>
      <c r="M4148" s="181">
        <v>211</v>
      </c>
      <c r="N4148" s="181">
        <v>244</v>
      </c>
      <c r="O4148" s="181">
        <v>573</v>
      </c>
      <c r="P4148" s="181">
        <v>658</v>
      </c>
      <c r="Q4148" s="181">
        <v>241</v>
      </c>
      <c r="R4148" s="181">
        <v>513</v>
      </c>
      <c r="S4148" s="226">
        <f t="shared" si="194"/>
        <v>3407</v>
      </c>
      <c r="T4148" s="181">
        <f t="shared" si="192"/>
        <v>44251.829058349133</v>
      </c>
      <c r="U4148" s="226">
        <f t="shared" si="193"/>
        <v>2903.1991188144298</v>
      </c>
    </row>
    <row r="4149" spans="1:21" x14ac:dyDescent="0.25">
      <c r="A4149" s="156" t="s">
        <v>17597</v>
      </c>
      <c r="B4149" s="156" t="s">
        <v>405</v>
      </c>
      <c r="C4149" s="223">
        <v>3.8027093410491943</v>
      </c>
      <c r="D4149" s="221">
        <v>1.4530187845230103</v>
      </c>
      <c r="E4149" s="221">
        <v>8.6949148178100586</v>
      </c>
      <c r="F4149" s="221">
        <v>42.592399597167969</v>
      </c>
      <c r="G4149" s="221">
        <v>84.663322448730469</v>
      </c>
      <c r="H4149" s="221">
        <v>40.026309967041016</v>
      </c>
      <c r="I4149" s="221">
        <v>12.756574630737305</v>
      </c>
      <c r="J4149" s="221">
        <v>4.5519614219665527</v>
      </c>
      <c r="K4149" s="180">
        <v>1486</v>
      </c>
      <c r="L4149" s="181">
        <v>476</v>
      </c>
      <c r="M4149" s="181">
        <v>434</v>
      </c>
      <c r="N4149" s="181">
        <v>453</v>
      </c>
      <c r="O4149" s="181">
        <v>1172</v>
      </c>
      <c r="P4149" s="181">
        <v>1279</v>
      </c>
      <c r="Q4149" s="181">
        <v>383</v>
      </c>
      <c r="R4149" s="181">
        <v>1003</v>
      </c>
      <c r="S4149" s="226">
        <f t="shared" si="194"/>
        <v>6686</v>
      </c>
      <c r="T4149" s="181">
        <f t="shared" si="192"/>
        <v>189280.86281824112</v>
      </c>
      <c r="U4149" s="226">
        <f t="shared" si="193"/>
        <v>12418.018550550125</v>
      </c>
    </row>
    <row r="4150" spans="1:21" x14ac:dyDescent="0.25">
      <c r="A4150" s="156" t="s">
        <v>17598</v>
      </c>
      <c r="B4150" s="156" t="s">
        <v>405</v>
      </c>
      <c r="C4150" s="223">
        <v>2.1521503925323486</v>
      </c>
      <c r="D4150" s="221">
        <v>2.6961579322814941</v>
      </c>
      <c r="E4150" s="221">
        <v>5.7358131408691406</v>
      </c>
      <c r="F4150" s="221">
        <v>24.264015197753906</v>
      </c>
      <c r="G4150" s="221">
        <v>42.311065673828125</v>
      </c>
      <c r="H4150" s="221">
        <v>19.553533554077148</v>
      </c>
      <c r="I4150" s="221">
        <v>2.8677496910095215</v>
      </c>
      <c r="J4150" s="221">
        <v>1.8189280033111572</v>
      </c>
      <c r="K4150" s="180">
        <v>2410</v>
      </c>
      <c r="L4150" s="181">
        <v>913</v>
      </c>
      <c r="M4150" s="181">
        <v>846</v>
      </c>
      <c r="N4150" s="181">
        <v>677</v>
      </c>
      <c r="O4150" s="181">
        <v>2190</v>
      </c>
      <c r="P4150" s="181">
        <v>2626</v>
      </c>
      <c r="Q4150" s="181">
        <v>907</v>
      </c>
      <c r="R4150" s="181">
        <v>2152</v>
      </c>
      <c r="S4150" s="226">
        <f t="shared" si="194"/>
        <v>12721</v>
      </c>
      <c r="T4150" s="181">
        <f t="shared" si="192"/>
        <v>179451.70581579208</v>
      </c>
      <c r="U4150" s="226">
        <f t="shared" si="193"/>
        <v>11773.163850633155</v>
      </c>
    </row>
    <row r="4151" spans="1:21" x14ac:dyDescent="0.25">
      <c r="A4151" s="156" t="s">
        <v>17599</v>
      </c>
      <c r="B4151" s="156" t="s">
        <v>405</v>
      </c>
      <c r="C4151" s="223">
        <v>3.1704819202423096</v>
      </c>
      <c r="D4151" s="221">
        <v>3.6466889381408691</v>
      </c>
      <c r="E4151" s="221">
        <v>6.6829090118408203</v>
      </c>
      <c r="F4151" s="221">
        <v>11.749106407165527</v>
      </c>
      <c r="G4151" s="221">
        <v>28.915348052978516</v>
      </c>
      <c r="H4151" s="221">
        <v>11.42229175567627</v>
      </c>
      <c r="I4151" s="221">
        <v>1.341305136680603</v>
      </c>
      <c r="J4151" s="221">
        <v>0.91550731658935547</v>
      </c>
      <c r="K4151" s="180">
        <v>1945</v>
      </c>
      <c r="L4151" s="181">
        <v>739</v>
      </c>
      <c r="M4151" s="181">
        <v>643</v>
      </c>
      <c r="N4151" s="181">
        <v>637</v>
      </c>
      <c r="O4151" s="181">
        <v>2041</v>
      </c>
      <c r="P4151" s="181">
        <v>2219</v>
      </c>
      <c r="Q4151" s="181">
        <v>785</v>
      </c>
      <c r="R4151" s="181">
        <v>2053</v>
      </c>
      <c r="S4151" s="226">
        <f t="shared" si="194"/>
        <v>11062</v>
      </c>
      <c r="T4151" s="181">
        <f t="shared" si="192"/>
        <v>107937.5335713625</v>
      </c>
      <c r="U4151" s="226">
        <f t="shared" si="193"/>
        <v>7081.3830528494072</v>
      </c>
    </row>
    <row r="4152" spans="1:21" x14ac:dyDescent="0.25">
      <c r="A4152" s="156" t="s">
        <v>17600</v>
      </c>
      <c r="B4152" s="156" t="s">
        <v>405</v>
      </c>
      <c r="C4152" s="223">
        <v>4.0103912353515625</v>
      </c>
      <c r="D4152" s="221">
        <v>4.0669245719909668</v>
      </c>
      <c r="E4152" s="221">
        <v>4.6025004386901855</v>
      </c>
      <c r="F4152" s="221">
        <v>17.24986457824707</v>
      </c>
      <c r="G4152" s="221">
        <v>28.784984588623047</v>
      </c>
      <c r="H4152" s="221">
        <v>16.114170074462891</v>
      </c>
      <c r="I4152" s="221">
        <v>4.1157989501953125</v>
      </c>
      <c r="J4152" s="221">
        <v>3.6900010108947754</v>
      </c>
      <c r="K4152" s="180">
        <v>881</v>
      </c>
      <c r="L4152" s="181">
        <v>355</v>
      </c>
      <c r="M4152" s="181">
        <v>452</v>
      </c>
      <c r="N4152" s="181">
        <v>474</v>
      </c>
      <c r="O4152" s="181">
        <v>1232</v>
      </c>
      <c r="P4152" s="181">
        <v>1458</v>
      </c>
      <c r="Q4152" s="181">
        <v>522</v>
      </c>
      <c r="R4152" s="181">
        <v>1041</v>
      </c>
      <c r="S4152" s="226">
        <f t="shared" si="194"/>
        <v>6415</v>
      </c>
      <c r="T4152" s="181">
        <f t="shared" si="192"/>
        <v>80180.977995872498</v>
      </c>
      <c r="U4152" s="226">
        <f t="shared" si="193"/>
        <v>5260.3779237318695</v>
      </c>
    </row>
    <row r="4153" spans="1:21" x14ac:dyDescent="0.25">
      <c r="A4153" s="156" t="s">
        <v>17443</v>
      </c>
      <c r="B4153" s="156" t="s">
        <v>405</v>
      </c>
      <c r="C4153" s="223">
        <v>-0.41383492946624756</v>
      </c>
      <c r="D4153" s="221">
        <v>0.55367439985275269</v>
      </c>
      <c r="E4153" s="221">
        <v>0.17827406525611877</v>
      </c>
      <c r="F4153" s="221">
        <v>46.307308197021484</v>
      </c>
      <c r="G4153" s="221">
        <v>18.155635833740234</v>
      </c>
      <c r="H4153" s="221">
        <v>2.143197774887085</v>
      </c>
      <c r="I4153" s="221">
        <v>-0.30842715501785278</v>
      </c>
      <c r="J4153" s="221">
        <v>-0.73422491550445557</v>
      </c>
      <c r="K4153" s="180">
        <v>590.857421875</v>
      </c>
      <c r="L4153" s="181">
        <v>206.51327514648437</v>
      </c>
      <c r="M4153" s="181">
        <v>115.68567657470703</v>
      </c>
      <c r="N4153" s="181">
        <v>87.959358215332031</v>
      </c>
      <c r="O4153" s="181">
        <v>571.73583984375</v>
      </c>
      <c r="P4153" s="181">
        <v>843.26251220703125</v>
      </c>
      <c r="Q4153" s="181">
        <v>264.83416748046875</v>
      </c>
      <c r="R4153" s="181">
        <v>673.080322265625</v>
      </c>
      <c r="S4153" s="226">
        <f t="shared" si="194"/>
        <v>3353.9285736083984</v>
      </c>
      <c r="T4153" s="181">
        <f t="shared" si="192"/>
        <v>15575.240189254422</v>
      </c>
      <c r="U4153" s="226">
        <f t="shared" si="193"/>
        <v>1021.8340022317134</v>
      </c>
    </row>
    <row r="4154" spans="1:21" x14ac:dyDescent="0.25">
      <c r="A4154" s="156" t="s">
        <v>17601</v>
      </c>
      <c r="B4154" s="156" t="s">
        <v>405</v>
      </c>
      <c r="C4154" s="223">
        <v>-1.6690696477890015</v>
      </c>
      <c r="D4154" s="221">
        <v>2.6770298480987549</v>
      </c>
      <c r="E4154" s="221">
        <v>31.611883163452148</v>
      </c>
      <c r="F4154" s="221">
        <v>20.024730682373047</v>
      </c>
      <c r="G4154" s="221">
        <v>36.571125030517578</v>
      </c>
      <c r="H4154" s="221">
        <v>14.269303321838379</v>
      </c>
      <c r="I4154" s="221">
        <v>5.165982723236084</v>
      </c>
      <c r="J4154" s="221">
        <v>-1.1117075681686401</v>
      </c>
      <c r="K4154" s="180">
        <v>1733</v>
      </c>
      <c r="L4154" s="181">
        <v>531</v>
      </c>
      <c r="M4154" s="181">
        <v>478</v>
      </c>
      <c r="N4154" s="181">
        <v>495</v>
      </c>
      <c r="O4154" s="181">
        <v>1681</v>
      </c>
      <c r="P4154" s="181">
        <v>1940</v>
      </c>
      <c r="Q4154" s="181">
        <v>643</v>
      </c>
      <c r="R4154" s="181">
        <v>1815</v>
      </c>
      <c r="S4154" s="226">
        <f t="shared" si="194"/>
        <v>9316</v>
      </c>
      <c r="T4154" s="181">
        <f t="shared" si="192"/>
        <v>114014.21426510811</v>
      </c>
      <c r="U4154" s="226">
        <f t="shared" si="193"/>
        <v>7480.0516369691059</v>
      </c>
    </row>
    <row r="4155" spans="1:21" x14ac:dyDescent="0.25">
      <c r="A4155" s="156" t="s">
        <v>17602</v>
      </c>
      <c r="B4155" s="156" t="s">
        <v>405</v>
      </c>
      <c r="C4155" s="223">
        <v>-0.59163713455200195</v>
      </c>
      <c r="D4155" s="221">
        <v>1.8326781988143921</v>
      </c>
      <c r="E4155" s="221">
        <v>9.4251136779785156</v>
      </c>
      <c r="F4155" s="221">
        <v>16.339717864990234</v>
      </c>
      <c r="G4155" s="221">
        <v>20.992626190185547</v>
      </c>
      <c r="H4155" s="221">
        <v>5.4330568313598633</v>
      </c>
      <c r="I4155" s="221">
        <v>-0.90371763706207275</v>
      </c>
      <c r="J4155" s="221">
        <v>-1.3295153379440308</v>
      </c>
      <c r="K4155" s="180">
        <v>1798</v>
      </c>
      <c r="L4155" s="181">
        <v>582</v>
      </c>
      <c r="M4155" s="181">
        <v>530</v>
      </c>
      <c r="N4155" s="181">
        <v>715</v>
      </c>
      <c r="O4155" s="181">
        <v>2049</v>
      </c>
      <c r="P4155" s="181">
        <v>1937</v>
      </c>
      <c r="Q4155" s="181">
        <v>638</v>
      </c>
      <c r="R4155" s="181">
        <v>1751</v>
      </c>
      <c r="S4155" s="226">
        <f t="shared" si="194"/>
        <v>10000</v>
      </c>
      <c r="T4155" s="181">
        <f t="shared" si="192"/>
        <v>67314.232603430748</v>
      </c>
      <c r="U4155" s="226">
        <f t="shared" si="193"/>
        <v>4416.2382648695948</v>
      </c>
    </row>
    <row r="4156" spans="1:21" x14ac:dyDescent="0.25">
      <c r="A4156" s="156" t="s">
        <v>17603</v>
      </c>
      <c r="B4156" s="156" t="s">
        <v>405</v>
      </c>
      <c r="C4156" s="223">
        <v>0.14531195163726807</v>
      </c>
      <c r="D4156" s="221">
        <v>0.62468618154525757</v>
      </c>
      <c r="E4156" s="221">
        <v>-4.5974030494689941</v>
      </c>
      <c r="F4156" s="221">
        <v>3.5998461246490479</v>
      </c>
      <c r="G4156" s="221">
        <v>15.957737922668457</v>
      </c>
      <c r="H4156" s="221">
        <v>2.2142095565795898</v>
      </c>
      <c r="I4156" s="221">
        <v>-0.23741544783115387</v>
      </c>
      <c r="J4156" s="221">
        <v>-0.66321313381195068</v>
      </c>
      <c r="K4156" s="180">
        <v>887</v>
      </c>
      <c r="L4156" s="181">
        <v>315</v>
      </c>
      <c r="M4156" s="181">
        <v>245</v>
      </c>
      <c r="N4156" s="181">
        <v>220</v>
      </c>
      <c r="O4156" s="181">
        <v>958</v>
      </c>
      <c r="P4156" s="181">
        <v>1127</v>
      </c>
      <c r="Q4156" s="181">
        <v>423</v>
      </c>
      <c r="R4156" s="181">
        <v>960</v>
      </c>
      <c r="S4156" s="226">
        <f t="shared" si="194"/>
        <v>5135</v>
      </c>
      <c r="T4156" s="181">
        <f t="shared" si="192"/>
        <v>17037.086005881429</v>
      </c>
      <c r="U4156" s="226">
        <f t="shared" si="193"/>
        <v>1117.7403088631984</v>
      </c>
    </row>
    <row r="4157" spans="1:21" x14ac:dyDescent="0.25">
      <c r="A4157" s="156" t="s">
        <v>15192</v>
      </c>
      <c r="B4157" s="156" t="s">
        <v>405</v>
      </c>
      <c r="C4157" s="223">
        <v>-1.2287008762359619</v>
      </c>
      <c r="D4157" s="221">
        <v>-0.26119145750999451</v>
      </c>
      <c r="E4157" s="221">
        <v>-0.63659179210662842</v>
      </c>
      <c r="F4157" s="221">
        <v>-76.714004516601563</v>
      </c>
      <c r="G4157" s="221">
        <v>6.8828086853027344</v>
      </c>
      <c r="H4157" s="221">
        <v>1.3283320665359497</v>
      </c>
      <c r="I4157" s="221">
        <v>-1.1232930421829224</v>
      </c>
      <c r="J4157" s="221">
        <v>-1.5490907430648804</v>
      </c>
      <c r="K4157" s="180">
        <v>62.589122772216797</v>
      </c>
      <c r="L4157" s="181">
        <v>23.172945022583008</v>
      </c>
      <c r="M4157" s="181">
        <v>23.172945022583008</v>
      </c>
      <c r="N4157" s="181">
        <v>20.401060104370117</v>
      </c>
      <c r="O4157" s="181">
        <v>71.736335754394531</v>
      </c>
      <c r="P4157" s="181">
        <v>85.207695007324219</v>
      </c>
      <c r="Q4157" s="181">
        <v>30.712467193603516</v>
      </c>
      <c r="R4157" s="181">
        <v>96.184349060058594</v>
      </c>
      <c r="S4157" s="226">
        <f t="shared" si="194"/>
        <v>413.17691993713379</v>
      </c>
      <c r="T4157" s="181">
        <f t="shared" si="192"/>
        <v>-1239.3204059562545</v>
      </c>
      <c r="U4157" s="226">
        <f t="shared" si="193"/>
        <v>-81.307236041175443</v>
      </c>
    </row>
    <row r="4158" spans="1:21" x14ac:dyDescent="0.25">
      <c r="A4158" s="156" t="s">
        <v>15193</v>
      </c>
      <c r="B4158" s="156" t="s">
        <v>405</v>
      </c>
      <c r="C4158" s="223">
        <v>-1.2218194007873535</v>
      </c>
      <c r="D4158" s="221">
        <v>-0.25430995225906372</v>
      </c>
      <c r="E4158" s="221">
        <v>-0.62971031665802002</v>
      </c>
      <c r="F4158" s="221">
        <v>2.7208499908447266</v>
      </c>
      <c r="G4158" s="221">
        <v>6.8896908760070801</v>
      </c>
      <c r="H4158" s="221">
        <v>1.3352135419845581</v>
      </c>
      <c r="I4158" s="221">
        <v>-1.116411566734314</v>
      </c>
      <c r="J4158" s="221">
        <v>-1.542209267616272</v>
      </c>
      <c r="K4158" s="180">
        <v>88.445083618164063</v>
      </c>
      <c r="L4158" s="181">
        <v>31.224300384521484</v>
      </c>
      <c r="M4158" s="181">
        <v>26.234115600585937</v>
      </c>
      <c r="N4158" s="181">
        <v>29.893583297729492</v>
      </c>
      <c r="O4158" s="181">
        <v>101.13441467285156</v>
      </c>
      <c r="P4158" s="181">
        <v>94.956092834472656</v>
      </c>
      <c r="Q4158" s="181">
        <v>30.749044418334961</v>
      </c>
      <c r="R4158" s="181">
        <v>60.452526092529297</v>
      </c>
      <c r="S4158" s="226">
        <f t="shared" si="194"/>
        <v>463.08916091918945</v>
      </c>
      <c r="T4158" s="181">
        <f t="shared" si="192"/>
        <v>644.82397341383557</v>
      </c>
      <c r="U4158" s="226">
        <f t="shared" si="193"/>
        <v>42.304520089712774</v>
      </c>
    </row>
    <row r="4159" spans="1:21" x14ac:dyDescent="0.25">
      <c r="A4159" s="156" t="s">
        <v>17553</v>
      </c>
      <c r="B4159" s="156" t="s">
        <v>405</v>
      </c>
      <c r="C4159" s="223">
        <v>-0.80491161346435547</v>
      </c>
      <c r="D4159" s="221">
        <v>0.16259782016277313</v>
      </c>
      <c r="E4159" s="221">
        <v>-0.21280255913734436</v>
      </c>
      <c r="F4159" s="221">
        <v>6.2185935974121094</v>
      </c>
      <c r="G4159" s="221">
        <v>5.0864477157592773</v>
      </c>
      <c r="H4159" s="221">
        <v>3.8028957843780518</v>
      </c>
      <c r="I4159" s="221">
        <v>-0.69950383901596069</v>
      </c>
      <c r="J4159" s="221">
        <v>-1.1253013610839844</v>
      </c>
      <c r="K4159" s="180">
        <v>394.30767822265625</v>
      </c>
      <c r="L4159" s="181">
        <v>135.38461303710937</v>
      </c>
      <c r="M4159" s="181">
        <v>88</v>
      </c>
      <c r="N4159" s="181">
        <v>73.615386962890625</v>
      </c>
      <c r="O4159" s="181">
        <v>381.61538696289062</v>
      </c>
      <c r="P4159" s="181">
        <v>575.3846435546875</v>
      </c>
      <c r="Q4159" s="181">
        <v>178.53846740722656</v>
      </c>
      <c r="R4159" s="181">
        <v>469.61538696289062</v>
      </c>
      <c r="S4159" s="226">
        <f t="shared" si="194"/>
        <v>2296.4615631103516</v>
      </c>
      <c r="T4159" s="181">
        <f t="shared" si="192"/>
        <v>3619.5353335054651</v>
      </c>
      <c r="U4159" s="226">
        <f t="shared" si="193"/>
        <v>237.4643492565001</v>
      </c>
    </row>
    <row r="4160" spans="1:21" x14ac:dyDescent="0.25">
      <c r="A4160" s="156" t="s">
        <v>15195</v>
      </c>
      <c r="B4160" s="156" t="s">
        <v>405</v>
      </c>
      <c r="C4160" s="223">
        <v>-6.1590731143951416E-2</v>
      </c>
      <c r="D4160" s="221">
        <v>-0.165059894323349</v>
      </c>
      <c r="E4160" s="221">
        <v>-4.5663371086120605</v>
      </c>
      <c r="F4160" s="221">
        <v>6.7676959037780762</v>
      </c>
      <c r="G4160" s="221">
        <v>15.70966911315918</v>
      </c>
      <c r="H4160" s="221">
        <v>3.613041877746582</v>
      </c>
      <c r="I4160" s="221">
        <v>1.9050953388214111</v>
      </c>
      <c r="J4160" s="221">
        <v>-1.4529591798782349</v>
      </c>
      <c r="K4160" s="180">
        <v>1010.7015380859375</v>
      </c>
      <c r="L4160" s="181">
        <v>387.83773803710937</v>
      </c>
      <c r="M4160" s="181">
        <v>277.02694702148437</v>
      </c>
      <c r="N4160" s="181">
        <v>244.8560791015625</v>
      </c>
      <c r="O4160" s="181">
        <v>1089.3414306640625</v>
      </c>
      <c r="P4160" s="181">
        <v>1379.77294921875</v>
      </c>
      <c r="Q4160" s="181">
        <v>512.05303955078125</v>
      </c>
      <c r="R4160" s="181">
        <v>1198.364990234375</v>
      </c>
      <c r="S4160" s="226">
        <f t="shared" si="194"/>
        <v>6099.9547119140625</v>
      </c>
      <c r="T4160" s="181">
        <f t="shared" si="192"/>
        <v>21598.552072295963</v>
      </c>
      <c r="U4160" s="226">
        <f t="shared" si="193"/>
        <v>1417.0012557283546</v>
      </c>
    </row>
    <row r="4161" spans="1:21" x14ac:dyDescent="0.25">
      <c r="A4161" s="156" t="s">
        <v>17554</v>
      </c>
      <c r="B4161" s="156" t="s">
        <v>405</v>
      </c>
      <c r="C4161" s="223">
        <v>-1.485438272356987E-2</v>
      </c>
      <c r="D4161" s="221">
        <v>0.95265495777130127</v>
      </c>
      <c r="E4161" s="221">
        <v>1.7222214937210083</v>
      </c>
      <c r="F4161" s="221">
        <v>3.9278147220611572</v>
      </c>
      <c r="G4161" s="221">
        <v>17.624252319335938</v>
      </c>
      <c r="H4161" s="221">
        <v>2.5421783924102783</v>
      </c>
      <c r="I4161" s="221">
        <v>9.055338054895401E-2</v>
      </c>
      <c r="J4161" s="221">
        <v>-0.33524429798126221</v>
      </c>
      <c r="K4161" s="180">
        <v>1241.2869873046875</v>
      </c>
      <c r="L4161" s="181">
        <v>336.653564453125</v>
      </c>
      <c r="M4161" s="181">
        <v>286.45083618164062</v>
      </c>
      <c r="N4161" s="181">
        <v>313.02874755859375</v>
      </c>
      <c r="O4161" s="181">
        <v>1379.098388671875</v>
      </c>
      <c r="P4161" s="181">
        <v>1281.64599609375</v>
      </c>
      <c r="Q4161" s="181">
        <v>389.80938720703125</v>
      </c>
      <c r="R4161" s="181">
        <v>823.915283203125</v>
      </c>
      <c r="S4161" s="226">
        <f t="shared" si="194"/>
        <v>6051.8891906738281</v>
      </c>
      <c r="T4161" s="181">
        <f t="shared" si="192"/>
        <v>29347.963235503099</v>
      </c>
      <c r="U4161" s="226">
        <f t="shared" si="193"/>
        <v>1925.4115099279802</v>
      </c>
    </row>
    <row r="4162" spans="1:21" x14ac:dyDescent="0.25">
      <c r="A4162" s="156" t="s">
        <v>17604</v>
      </c>
      <c r="B4162" s="156" t="s">
        <v>405</v>
      </c>
      <c r="C4162" s="223">
        <v>-0.65476518869400024</v>
      </c>
      <c r="D4162" s="221">
        <v>0.31274417042732239</v>
      </c>
      <c r="E4162" s="221">
        <v>10.849750518798828</v>
      </c>
      <c r="F4162" s="221">
        <v>-0.46477404236793518</v>
      </c>
      <c r="G4162" s="221">
        <v>29.16169548034668</v>
      </c>
      <c r="H4162" s="221">
        <v>5.741612434387207</v>
      </c>
      <c r="I4162" s="221">
        <v>2.7210690975189209</v>
      </c>
      <c r="J4162" s="221">
        <v>-0.9751550555229187</v>
      </c>
      <c r="K4162" s="180">
        <v>828</v>
      </c>
      <c r="L4162" s="181">
        <v>301</v>
      </c>
      <c r="M4162" s="181">
        <v>236</v>
      </c>
      <c r="N4162" s="181">
        <v>245</v>
      </c>
      <c r="O4162" s="181">
        <v>903</v>
      </c>
      <c r="P4162" s="181">
        <v>1025</v>
      </c>
      <c r="Q4162" s="181">
        <v>427</v>
      </c>
      <c r="R4162" s="181">
        <v>900</v>
      </c>
      <c r="S4162" s="226">
        <f t="shared" si="194"/>
        <v>4865</v>
      </c>
      <c r="T4162" s="181">
        <f t="shared" si="192"/>
        <v>34501.082619786263</v>
      </c>
      <c r="U4162" s="226">
        <f t="shared" si="193"/>
        <v>2263.488646488142</v>
      </c>
    </row>
    <row r="4163" spans="1:21" x14ac:dyDescent="0.25">
      <c r="A4163" s="156" t="s">
        <v>17462</v>
      </c>
      <c r="B4163" s="156" t="s">
        <v>405</v>
      </c>
      <c r="C4163" s="223">
        <v>-0.85745829343795776</v>
      </c>
      <c r="D4163" s="221">
        <v>0.11005111038684845</v>
      </c>
      <c r="E4163" s="221">
        <v>-0.26534929871559143</v>
      </c>
      <c r="F4163" s="221">
        <v>3.0852108001708984</v>
      </c>
      <c r="G4163" s="221">
        <v>7.254051685333252</v>
      </c>
      <c r="H4163" s="221">
        <v>1.6995745897293091</v>
      </c>
      <c r="I4163" s="221">
        <v>-0.75205045938491821</v>
      </c>
      <c r="J4163" s="221">
        <v>-1.177848219871521</v>
      </c>
      <c r="K4163" s="180">
        <v>1.0076279640197754</v>
      </c>
      <c r="L4163" s="181">
        <v>0.38754922151565552</v>
      </c>
      <c r="M4163" s="181">
        <v>0.25147637724876404</v>
      </c>
      <c r="N4163" s="181">
        <v>0.2342519611120224</v>
      </c>
      <c r="O4163" s="181">
        <v>1.1471456289291382</v>
      </c>
      <c r="P4163" s="181">
        <v>1.6104823350906372</v>
      </c>
      <c r="Q4163" s="181">
        <v>0.68036419153213501</v>
      </c>
      <c r="R4163" s="181">
        <v>1.6897145509719849</v>
      </c>
      <c r="S4163" s="226">
        <f t="shared" si="194"/>
        <v>7.0086122304201126</v>
      </c>
      <c r="T4163" s="181">
        <f t="shared" si="192"/>
        <v>8.3913319257860319</v>
      </c>
      <c r="U4163" s="226">
        <f t="shared" si="193"/>
        <v>0.55052430534563401</v>
      </c>
    </row>
    <row r="4164" spans="1:21" x14ac:dyDescent="0.25">
      <c r="A4164" s="156" t="s">
        <v>17605</v>
      </c>
      <c r="B4164" s="156" t="s">
        <v>405</v>
      </c>
      <c r="C4164" s="223">
        <v>-0.59038406610488892</v>
      </c>
      <c r="D4164" s="221">
        <v>0.3771253228187561</v>
      </c>
      <c r="E4164" s="221">
        <v>2.0933961868286133</v>
      </c>
      <c r="F4164" s="221">
        <v>11.234781265258789</v>
      </c>
      <c r="G4164" s="221">
        <v>22.66539192199707</v>
      </c>
      <c r="H4164" s="221">
        <v>10.872818946838379</v>
      </c>
      <c r="I4164" s="221">
        <v>2.2438678741455078</v>
      </c>
      <c r="J4164" s="221">
        <v>-0.91077399253845215</v>
      </c>
      <c r="K4164" s="180">
        <v>946</v>
      </c>
      <c r="L4164" s="181">
        <v>398</v>
      </c>
      <c r="M4164" s="181">
        <v>276</v>
      </c>
      <c r="N4164" s="181">
        <v>324</v>
      </c>
      <c r="O4164" s="181">
        <v>999</v>
      </c>
      <c r="P4164" s="181">
        <v>1572</v>
      </c>
      <c r="Q4164" s="181">
        <v>656</v>
      </c>
      <c r="R4164" s="181">
        <v>1885</v>
      </c>
      <c r="S4164" s="226">
        <f t="shared" si="194"/>
        <v>7056</v>
      </c>
      <c r="T4164" s="181">
        <f t="shared" si="192"/>
        <v>43299.405293464661</v>
      </c>
      <c r="U4164" s="226">
        <f t="shared" si="193"/>
        <v>2840.7141121200266</v>
      </c>
    </row>
    <row r="4165" spans="1:21" x14ac:dyDescent="0.25">
      <c r="A4165" s="156" t="s">
        <v>17606</v>
      </c>
      <c r="B4165" s="156" t="s">
        <v>405</v>
      </c>
      <c r="C4165" s="223">
        <v>-1.690400242805481</v>
      </c>
      <c r="D4165" s="221">
        <v>-0.16780740022659302</v>
      </c>
      <c r="E4165" s="221">
        <v>-5.8126017451286316E-2</v>
      </c>
      <c r="F4165" s="221">
        <v>6.3469357490539551</v>
      </c>
      <c r="G4165" s="221">
        <v>24.228919982910156</v>
      </c>
      <c r="H4165" s="221">
        <v>5.4333839416503906</v>
      </c>
      <c r="I4165" s="221">
        <v>-0.54482722282409668</v>
      </c>
      <c r="J4165" s="221">
        <v>-0.97062486410140991</v>
      </c>
      <c r="K4165" s="180">
        <v>1730</v>
      </c>
      <c r="L4165" s="181">
        <v>684</v>
      </c>
      <c r="M4165" s="181">
        <v>506</v>
      </c>
      <c r="N4165" s="181">
        <v>370</v>
      </c>
      <c r="O4165" s="181">
        <v>1605</v>
      </c>
      <c r="P4165" s="181">
        <v>2104</v>
      </c>
      <c r="Q4165" s="181">
        <v>845</v>
      </c>
      <c r="R4165" s="181">
        <v>2678</v>
      </c>
      <c r="S4165" s="226">
        <f t="shared" si="194"/>
        <v>10522</v>
      </c>
      <c r="T4165" s="181">
        <f t="shared" ref="T4165:T4228" si="195">SUMPRODUCT(C4165:J4165,K4165:R4165)</f>
        <v>46539.325776964426</v>
      </c>
      <c r="U4165" s="226">
        <f t="shared" ref="U4165:U4228" si="196">(T4165/$T$10045)*$S$10045</f>
        <v>3053.2733326738867</v>
      </c>
    </row>
    <row r="4166" spans="1:21" x14ac:dyDescent="0.25">
      <c r="A4166" s="156" t="s">
        <v>17607</v>
      </c>
      <c r="B4166" s="156" t="s">
        <v>405</v>
      </c>
      <c r="C4166" s="223">
        <v>-0.1929212212562561</v>
      </c>
      <c r="D4166" s="221">
        <v>-1.7626470327377319</v>
      </c>
      <c r="E4166" s="221">
        <v>4.0827169418334961</v>
      </c>
      <c r="F4166" s="221">
        <v>7.7551207542419434</v>
      </c>
      <c r="G4166" s="221">
        <v>19.750638961791992</v>
      </c>
      <c r="H4166" s="221">
        <v>5.7832002639770508</v>
      </c>
      <c r="I4166" s="221">
        <v>7.3257040977478027</v>
      </c>
      <c r="J4166" s="221">
        <v>-4.2467575520277023E-2</v>
      </c>
      <c r="K4166" s="180">
        <v>1278</v>
      </c>
      <c r="L4166" s="181">
        <v>477</v>
      </c>
      <c r="M4166" s="181">
        <v>327</v>
      </c>
      <c r="N4166" s="181">
        <v>311</v>
      </c>
      <c r="O4166" s="181">
        <v>1207</v>
      </c>
      <c r="P4166" s="181">
        <v>1407</v>
      </c>
      <c r="Q4166" s="181">
        <v>542</v>
      </c>
      <c r="R4166" s="181">
        <v>1776</v>
      </c>
      <c r="S4166" s="226">
        <f t="shared" ref="S4166:S4229" si="197">SUM(K4166:R4166)</f>
        <v>7325</v>
      </c>
      <c r="T4166" s="181">
        <f t="shared" si="195"/>
        <v>38530.648244321346</v>
      </c>
      <c r="U4166" s="226">
        <f t="shared" si="196"/>
        <v>2527.8535692335886</v>
      </c>
    </row>
    <row r="4167" spans="1:21" x14ac:dyDescent="0.25">
      <c r="A4167" s="156" t="s">
        <v>17608</v>
      </c>
      <c r="B4167" s="156" t="s">
        <v>405</v>
      </c>
      <c r="C4167" s="223">
        <v>4.20611572265625</v>
      </c>
      <c r="D4167" s="221">
        <v>1.5072239637374878</v>
      </c>
      <c r="E4167" s="221">
        <v>1.1318235397338867</v>
      </c>
      <c r="F4167" s="221">
        <v>14.255805015563965</v>
      </c>
      <c r="G4167" s="221">
        <v>20.903648376464844</v>
      </c>
      <c r="H4167" s="221">
        <v>15.052188873291016</v>
      </c>
      <c r="I4167" s="221">
        <v>0.64512240886688232</v>
      </c>
      <c r="J4167" s="221">
        <v>0.21932467818260193</v>
      </c>
      <c r="K4167" s="180">
        <v>1150</v>
      </c>
      <c r="L4167" s="181">
        <v>432</v>
      </c>
      <c r="M4167" s="181">
        <v>351</v>
      </c>
      <c r="N4167" s="181">
        <v>385</v>
      </c>
      <c r="O4167" s="181">
        <v>1292</v>
      </c>
      <c r="P4167" s="181">
        <v>1487</v>
      </c>
      <c r="Q4167" s="181">
        <v>588</v>
      </c>
      <c r="R4167" s="181">
        <v>1780</v>
      </c>
      <c r="S4167" s="226">
        <f t="shared" si="197"/>
        <v>7465</v>
      </c>
      <c r="T4167" s="181">
        <f t="shared" si="195"/>
        <v>61533.75728738308</v>
      </c>
      <c r="U4167" s="226">
        <f t="shared" si="196"/>
        <v>4037.0026219371848</v>
      </c>
    </row>
    <row r="4168" spans="1:21" x14ac:dyDescent="0.25">
      <c r="A4168" s="156" t="s">
        <v>17609</v>
      </c>
      <c r="B4168" s="156" t="s">
        <v>405</v>
      </c>
      <c r="C4168" s="223">
        <v>1.8477731943130493</v>
      </c>
      <c r="D4168" s="221">
        <v>2.2523329257965088</v>
      </c>
      <c r="E4168" s="221">
        <v>10.338649749755859</v>
      </c>
      <c r="F4168" s="221">
        <v>16.172225952148437</v>
      </c>
      <c r="G4168" s="221">
        <v>29.088552474975586</v>
      </c>
      <c r="H4168" s="221">
        <v>5.5715503692626953</v>
      </c>
      <c r="I4168" s="221">
        <v>2.7164487838745117</v>
      </c>
      <c r="J4168" s="221">
        <v>2.2906513214111328</v>
      </c>
      <c r="K4168" s="180">
        <v>2128</v>
      </c>
      <c r="L4168" s="181">
        <v>735</v>
      </c>
      <c r="M4168" s="181">
        <v>533</v>
      </c>
      <c r="N4168" s="181">
        <v>665</v>
      </c>
      <c r="O4168" s="181">
        <v>1801</v>
      </c>
      <c r="P4168" s="181">
        <v>1603</v>
      </c>
      <c r="Q4168" s="181">
        <v>484</v>
      </c>
      <c r="R4168" s="181">
        <v>1220</v>
      </c>
      <c r="S4168" s="226">
        <f t="shared" si="197"/>
        <v>9169</v>
      </c>
      <c r="T4168" s="181">
        <f t="shared" si="195"/>
        <v>87281.590705633163</v>
      </c>
      <c r="U4168" s="226">
        <f t="shared" si="196"/>
        <v>5726.2229068813349</v>
      </c>
    </row>
    <row r="4169" spans="1:21" x14ac:dyDescent="0.25">
      <c r="A4169" s="156" t="s">
        <v>17610</v>
      </c>
      <c r="B4169" s="156" t="s">
        <v>405</v>
      </c>
      <c r="C4169" s="223">
        <v>5.1357526779174805</v>
      </c>
      <c r="D4169" s="221">
        <v>0.75535136461257935</v>
      </c>
      <c r="E4169" s="221">
        <v>6.5830464363098145</v>
      </c>
      <c r="F4169" s="221">
        <v>30.678432464599609</v>
      </c>
      <c r="G4169" s="221">
        <v>89.136054992675781</v>
      </c>
      <c r="H4169" s="221">
        <v>39.423168182373047</v>
      </c>
      <c r="I4169" s="221">
        <v>3.949873685836792</v>
      </c>
      <c r="J4169" s="221">
        <v>3.524075984954834</v>
      </c>
      <c r="K4169" s="180">
        <v>966</v>
      </c>
      <c r="L4169" s="181">
        <v>341</v>
      </c>
      <c r="M4169" s="181">
        <v>468</v>
      </c>
      <c r="N4169" s="181">
        <v>416</v>
      </c>
      <c r="O4169" s="181">
        <v>1087</v>
      </c>
      <c r="P4169" s="181">
        <v>1081</v>
      </c>
      <c r="Q4169" s="181">
        <v>380</v>
      </c>
      <c r="R4169" s="181">
        <v>1022</v>
      </c>
      <c r="S4169" s="226">
        <f t="shared" si="197"/>
        <v>5761</v>
      </c>
      <c r="T4169" s="181">
        <f t="shared" si="195"/>
        <v>165671.69977909327</v>
      </c>
      <c r="U4169" s="226">
        <f t="shared" si="196"/>
        <v>10869.108532823564</v>
      </c>
    </row>
    <row r="4170" spans="1:21" x14ac:dyDescent="0.25">
      <c r="A4170" s="156" t="s">
        <v>17611</v>
      </c>
      <c r="B4170" s="156" t="s">
        <v>405</v>
      </c>
      <c r="C4170" s="223">
        <v>6.9633994102478027</v>
      </c>
      <c r="D4170" s="221">
        <v>1.6273858547210693</v>
      </c>
      <c r="E4170" s="221">
        <v>12.131808280944824</v>
      </c>
      <c r="F4170" s="221">
        <v>66.207992553710937</v>
      </c>
      <c r="G4170" s="221">
        <v>58.151847839355469</v>
      </c>
      <c r="H4170" s="221">
        <v>27.679821014404297</v>
      </c>
      <c r="I4170" s="221">
        <v>14.567914009094238</v>
      </c>
      <c r="J4170" s="221">
        <v>4.6466732025146484</v>
      </c>
      <c r="K4170" s="180">
        <v>1260</v>
      </c>
      <c r="L4170" s="181">
        <v>413</v>
      </c>
      <c r="M4170" s="181">
        <v>448</v>
      </c>
      <c r="N4170" s="181">
        <v>463</v>
      </c>
      <c r="O4170" s="181">
        <v>1439</v>
      </c>
      <c r="P4170" s="181">
        <v>1364</v>
      </c>
      <c r="Q4170" s="181">
        <v>425</v>
      </c>
      <c r="R4170" s="181">
        <v>999</v>
      </c>
      <c r="S4170" s="226">
        <f t="shared" si="197"/>
        <v>6811</v>
      </c>
      <c r="T4170" s="181">
        <f t="shared" si="195"/>
        <v>177804.51916480064</v>
      </c>
      <c r="U4170" s="226">
        <f t="shared" si="196"/>
        <v>11665.098016170681</v>
      </c>
    </row>
    <row r="4171" spans="1:21" x14ac:dyDescent="0.25">
      <c r="A4171" s="156" t="s">
        <v>17612</v>
      </c>
      <c r="B4171" s="156" t="s">
        <v>405</v>
      </c>
      <c r="C4171" s="223">
        <v>-0.91997754573822021</v>
      </c>
      <c r="D4171" s="221">
        <v>10.210870742797852</v>
      </c>
      <c r="E4171" s="221">
        <v>-0.69661796092987061</v>
      </c>
      <c r="F4171" s="221">
        <v>3.0864856243133545</v>
      </c>
      <c r="G4171" s="221">
        <v>15.013500213623047</v>
      </c>
      <c r="H4171" s="221">
        <v>2.5109593868255615</v>
      </c>
      <c r="I4171" s="221">
        <v>-1.183319091796875</v>
      </c>
      <c r="J4171" s="221">
        <v>-1.609116792678833</v>
      </c>
      <c r="K4171" s="180">
        <v>643</v>
      </c>
      <c r="L4171" s="181">
        <v>231</v>
      </c>
      <c r="M4171" s="181">
        <v>120</v>
      </c>
      <c r="N4171" s="181">
        <v>143</v>
      </c>
      <c r="O4171" s="181">
        <v>680</v>
      </c>
      <c r="P4171" s="181">
        <v>813</v>
      </c>
      <c r="Q4171" s="181">
        <v>331</v>
      </c>
      <c r="R4171" s="181">
        <v>921</v>
      </c>
      <c r="S4171" s="226">
        <f t="shared" si="197"/>
        <v>3882</v>
      </c>
      <c r="T4171" s="181">
        <f t="shared" si="195"/>
        <v>12501.853809952736</v>
      </c>
      <c r="U4171" s="226">
        <f t="shared" si="196"/>
        <v>820.20046938045471</v>
      </c>
    </row>
    <row r="4172" spans="1:21" x14ac:dyDescent="0.25">
      <c r="A4172" s="156" t="s">
        <v>17613</v>
      </c>
      <c r="B4172" s="156" t="s">
        <v>405</v>
      </c>
      <c r="C4172" s="223">
        <v>-0.1022278293967247</v>
      </c>
      <c r="D4172" s="221">
        <v>-6.694664478302002</v>
      </c>
      <c r="E4172" s="221">
        <v>-7.9648542404174805</v>
      </c>
      <c r="F4172" s="221">
        <v>35.776329040527344</v>
      </c>
      <c r="G4172" s="221">
        <v>8.4753189086914062</v>
      </c>
      <c r="H4172" s="221">
        <v>2.0451779365539551</v>
      </c>
      <c r="I4172" s="221">
        <v>8.3849496841430664</v>
      </c>
      <c r="J4172" s="221">
        <v>-0.83224493265151978</v>
      </c>
      <c r="K4172" s="180">
        <v>453</v>
      </c>
      <c r="L4172" s="181">
        <v>143</v>
      </c>
      <c r="M4172" s="181">
        <v>113</v>
      </c>
      <c r="N4172" s="181">
        <v>109</v>
      </c>
      <c r="O4172" s="181">
        <v>518</v>
      </c>
      <c r="P4172" s="181">
        <v>578</v>
      </c>
      <c r="Q4172" s="181">
        <v>255</v>
      </c>
      <c r="R4172" s="181">
        <v>573</v>
      </c>
      <c r="S4172" s="226">
        <f t="shared" si="197"/>
        <v>2742</v>
      </c>
      <c r="T4172" s="181">
        <f t="shared" si="195"/>
        <v>9229.5589742138982</v>
      </c>
      <c r="U4172" s="226">
        <f t="shared" si="196"/>
        <v>605.5172871081146</v>
      </c>
    </row>
    <row r="4173" spans="1:21" x14ac:dyDescent="0.25">
      <c r="A4173" s="156" t="s">
        <v>17614</v>
      </c>
      <c r="B4173" s="156" t="s">
        <v>405</v>
      </c>
      <c r="C4173" s="223">
        <v>3.3725073337554932</v>
      </c>
      <c r="D4173" s="221">
        <v>2.3383235931396484</v>
      </c>
      <c r="E4173" s="221">
        <v>4.7644567489624023</v>
      </c>
      <c r="F4173" s="221">
        <v>56.255073547363281</v>
      </c>
      <c r="G4173" s="221">
        <v>64.00341796875</v>
      </c>
      <c r="H4173" s="221">
        <v>19.014200210571289</v>
      </c>
      <c r="I4173" s="221">
        <v>-0.54293030500411987</v>
      </c>
      <c r="J4173" s="221">
        <v>1.2121802568435669</v>
      </c>
      <c r="K4173" s="180">
        <v>2284</v>
      </c>
      <c r="L4173" s="181">
        <v>812</v>
      </c>
      <c r="M4173" s="181">
        <v>627</v>
      </c>
      <c r="N4173" s="181">
        <v>617</v>
      </c>
      <c r="O4173" s="181">
        <v>1968</v>
      </c>
      <c r="P4173" s="181">
        <v>2117</v>
      </c>
      <c r="Q4173" s="181">
        <v>743</v>
      </c>
      <c r="R4173" s="181">
        <v>2034</v>
      </c>
      <c r="S4173" s="226">
        <f t="shared" si="197"/>
        <v>11202</v>
      </c>
      <c r="T4173" s="181">
        <f t="shared" si="195"/>
        <v>215572.18610233068</v>
      </c>
      <c r="U4173" s="226">
        <f t="shared" si="196"/>
        <v>14142.895198929766</v>
      </c>
    </row>
    <row r="4174" spans="1:21" x14ac:dyDescent="0.25">
      <c r="A4174" s="156" t="s">
        <v>17487</v>
      </c>
      <c r="B4174" s="156" t="s">
        <v>405</v>
      </c>
      <c r="C4174" s="223">
        <v>-3.5481653213500977</v>
      </c>
      <c r="D4174" s="221">
        <v>0.42678049206733704</v>
      </c>
      <c r="E4174" s="221">
        <v>5.1380127668380737E-2</v>
      </c>
      <c r="F4174" s="221">
        <v>21.588253021240234</v>
      </c>
      <c r="G4174" s="221">
        <v>9.583714485168457</v>
      </c>
      <c r="H4174" s="221">
        <v>6.7103571891784668</v>
      </c>
      <c r="I4174" s="221">
        <v>-2.3865189552307129</v>
      </c>
      <c r="J4174" s="221">
        <v>-0.86111879348754883</v>
      </c>
      <c r="K4174" s="180">
        <v>573.7158203125</v>
      </c>
      <c r="L4174" s="181">
        <v>223.88911437988281</v>
      </c>
      <c r="M4174" s="181">
        <v>155.92277526855469</v>
      </c>
      <c r="N4174" s="181">
        <v>161.9197998046875</v>
      </c>
      <c r="O4174" s="181">
        <v>578.71337890625</v>
      </c>
      <c r="P4174" s="181">
        <v>801.60296630859375</v>
      </c>
      <c r="Q4174" s="181">
        <v>370.81634521484375</v>
      </c>
      <c r="R4174" s="181">
        <v>1176.4173583984375</v>
      </c>
      <c r="S4174" s="226">
        <f t="shared" si="197"/>
        <v>4042.99755859375</v>
      </c>
      <c r="T4174" s="181">
        <f t="shared" si="195"/>
        <v>10590.760554846489</v>
      </c>
      <c r="U4174" s="226">
        <f t="shared" si="196"/>
        <v>694.82069701260843</v>
      </c>
    </row>
    <row r="4175" spans="1:21" x14ac:dyDescent="0.25">
      <c r="A4175" s="156" t="s">
        <v>17615</v>
      </c>
      <c r="B4175" s="156" t="s">
        <v>405</v>
      </c>
      <c r="C4175" s="223">
        <v>-0.35244160890579224</v>
      </c>
      <c r="D4175" s="221">
        <v>-0.22008071839809418</v>
      </c>
      <c r="E4175" s="221">
        <v>14.279354095458984</v>
      </c>
      <c r="F4175" s="221">
        <v>7.3032927513122559</v>
      </c>
      <c r="G4175" s="221">
        <v>12.504451751708984</v>
      </c>
      <c r="H4175" s="221">
        <v>7.6341958045959473</v>
      </c>
      <c r="I4175" s="221">
        <v>-1.7559700012207031</v>
      </c>
      <c r="J4175" s="221">
        <v>-2.1817677021026611</v>
      </c>
      <c r="K4175" s="180">
        <v>813</v>
      </c>
      <c r="L4175" s="181">
        <v>306</v>
      </c>
      <c r="M4175" s="181">
        <v>242</v>
      </c>
      <c r="N4175" s="181">
        <v>229</v>
      </c>
      <c r="O4175" s="181">
        <v>913</v>
      </c>
      <c r="P4175" s="181">
        <v>1477</v>
      </c>
      <c r="Q4175" s="181">
        <v>671</v>
      </c>
      <c r="R4175" s="181">
        <v>2763</v>
      </c>
      <c r="S4175" s="226">
        <f t="shared" si="197"/>
        <v>7414</v>
      </c>
      <c r="T4175" s="181">
        <f t="shared" si="195"/>
        <v>20259.969624251127</v>
      </c>
      <c r="U4175" s="226">
        <f t="shared" si="196"/>
        <v>1329.1818035990416</v>
      </c>
    </row>
    <row r="4176" spans="1:21" x14ac:dyDescent="0.25">
      <c r="A4176" s="156" t="s">
        <v>17616</v>
      </c>
      <c r="B4176" s="156" t="s">
        <v>405</v>
      </c>
      <c r="C4176" s="223">
        <v>0.93169140815734863</v>
      </c>
      <c r="D4176" s="221">
        <v>-0.85398811101913452</v>
      </c>
      <c r="E4176" s="221">
        <v>11.44861888885498</v>
      </c>
      <c r="F4176" s="221">
        <v>15.765525817871094</v>
      </c>
      <c r="G4176" s="221">
        <v>24.051246643066406</v>
      </c>
      <c r="H4176" s="221">
        <v>10.651586532592773</v>
      </c>
      <c r="I4176" s="221">
        <v>2.0233602523803711</v>
      </c>
      <c r="J4176" s="221">
        <v>0.85488003492355347</v>
      </c>
      <c r="K4176" s="180">
        <v>1131</v>
      </c>
      <c r="L4176" s="181">
        <v>410</v>
      </c>
      <c r="M4176" s="181">
        <v>427</v>
      </c>
      <c r="N4176" s="181">
        <v>451</v>
      </c>
      <c r="O4176" s="181">
        <v>1216</v>
      </c>
      <c r="P4176" s="181">
        <v>1444</v>
      </c>
      <c r="Q4176" s="181">
        <v>520</v>
      </c>
      <c r="R4176" s="181">
        <v>1739</v>
      </c>
      <c r="S4176" s="226">
        <f t="shared" si="197"/>
        <v>7338</v>
      </c>
      <c r="T4176" s="181">
        <f t="shared" si="195"/>
        <v>59868.410849511623</v>
      </c>
      <c r="U4176" s="226">
        <f t="shared" si="196"/>
        <v>3927.745390906709</v>
      </c>
    </row>
    <row r="4177" spans="1:21" x14ac:dyDescent="0.25">
      <c r="A4177" s="156" t="s">
        <v>17617</v>
      </c>
      <c r="B4177" s="156" t="s">
        <v>405</v>
      </c>
      <c r="C4177" s="223">
        <v>6.5646939277648926</v>
      </c>
      <c r="D4177" s="221">
        <v>13.615859031677246</v>
      </c>
      <c r="E4177" s="221">
        <v>19.505781173706055</v>
      </c>
      <c r="F4177" s="221">
        <v>75.434921264648438</v>
      </c>
      <c r="G4177" s="221">
        <v>121.48200225830078</v>
      </c>
      <c r="H4177" s="221">
        <v>57.447254180908203</v>
      </c>
      <c r="I4177" s="221">
        <v>54.756317138671875</v>
      </c>
      <c r="J4177" s="221">
        <v>6.7592830657958984</v>
      </c>
      <c r="K4177" s="180">
        <v>1425</v>
      </c>
      <c r="L4177" s="181">
        <v>483</v>
      </c>
      <c r="M4177" s="181">
        <v>612</v>
      </c>
      <c r="N4177" s="181">
        <v>589</v>
      </c>
      <c r="O4177" s="181">
        <v>1349</v>
      </c>
      <c r="P4177" s="181">
        <v>1216</v>
      </c>
      <c r="Q4177" s="181">
        <v>333</v>
      </c>
      <c r="R4177" s="181">
        <v>752</v>
      </c>
      <c r="S4177" s="226">
        <f t="shared" si="197"/>
        <v>6759</v>
      </c>
      <c r="T4177" s="181">
        <f t="shared" si="195"/>
        <v>329351.7720656395</v>
      </c>
      <c r="U4177" s="226">
        <f t="shared" si="196"/>
        <v>21607.553739307667</v>
      </c>
    </row>
    <row r="4178" spans="1:21" x14ac:dyDescent="0.25">
      <c r="A4178" s="156" t="s">
        <v>17618</v>
      </c>
      <c r="B4178" s="156" t="s">
        <v>405</v>
      </c>
      <c r="C4178" s="223">
        <v>6.1567926406860352</v>
      </c>
      <c r="D4178" s="221">
        <v>25.726455688476563</v>
      </c>
      <c r="E4178" s="221">
        <v>39.877338409423828</v>
      </c>
      <c r="F4178" s="221">
        <v>69.984306335449219</v>
      </c>
      <c r="G4178" s="221">
        <v>84.95697021484375</v>
      </c>
      <c r="H4178" s="221">
        <v>29.869871139526367</v>
      </c>
      <c r="I4178" s="221">
        <v>10.659182548522949</v>
      </c>
      <c r="J4178" s="221">
        <v>6.9218368530273437</v>
      </c>
      <c r="K4178" s="180">
        <v>2360</v>
      </c>
      <c r="L4178" s="181">
        <v>704</v>
      </c>
      <c r="M4178" s="181">
        <v>795</v>
      </c>
      <c r="N4178" s="181">
        <v>795</v>
      </c>
      <c r="O4178" s="181">
        <v>2007</v>
      </c>
      <c r="P4178" s="181">
        <v>1836</v>
      </c>
      <c r="Q4178" s="181">
        <v>590</v>
      </c>
      <c r="R4178" s="181">
        <v>1692</v>
      </c>
      <c r="S4178" s="226">
        <f t="shared" si="197"/>
        <v>10779</v>
      </c>
      <c r="T4178" s="181">
        <f t="shared" si="195"/>
        <v>363331.85130119324</v>
      </c>
      <c r="U4178" s="226">
        <f t="shared" si="196"/>
        <v>23836.861277394419</v>
      </c>
    </row>
    <row r="4179" spans="1:21" x14ac:dyDescent="0.25">
      <c r="A4179" s="156" t="s">
        <v>17619</v>
      </c>
      <c r="B4179" s="156" t="s">
        <v>405</v>
      </c>
      <c r="C4179" s="223">
        <v>-0.58410674333572388</v>
      </c>
      <c r="D4179" s="221">
        <v>-0.67198824882507324</v>
      </c>
      <c r="E4179" s="221">
        <v>4.1189546585083008</v>
      </c>
      <c r="F4179" s="221">
        <v>14.895259857177734</v>
      </c>
      <c r="G4179" s="221">
        <v>52.305767059326172</v>
      </c>
      <c r="H4179" s="221">
        <v>17.215433120727539</v>
      </c>
      <c r="I4179" s="221">
        <v>1.334221363067627</v>
      </c>
      <c r="J4179" s="221">
        <v>0.21397633850574493</v>
      </c>
      <c r="K4179" s="180">
        <v>2053</v>
      </c>
      <c r="L4179" s="181">
        <v>695</v>
      </c>
      <c r="M4179" s="181">
        <v>508</v>
      </c>
      <c r="N4179" s="181">
        <v>489</v>
      </c>
      <c r="O4179" s="181">
        <v>1748</v>
      </c>
      <c r="P4179" s="181">
        <v>2005</v>
      </c>
      <c r="Q4179" s="181">
        <v>861</v>
      </c>
      <c r="R4179" s="181">
        <v>2718</v>
      </c>
      <c r="S4179" s="226">
        <f t="shared" si="197"/>
        <v>11077</v>
      </c>
      <c r="T4179" s="181">
        <f t="shared" si="195"/>
        <v>135387.78456810117</v>
      </c>
      <c r="U4179" s="226">
        <f t="shared" si="196"/>
        <v>8882.292669486611</v>
      </c>
    </row>
    <row r="4180" spans="1:21" x14ac:dyDescent="0.25">
      <c r="A4180" s="156" t="s">
        <v>17620</v>
      </c>
      <c r="B4180" s="156" t="s">
        <v>405</v>
      </c>
      <c r="C4180" s="223">
        <v>1.5495524406433105</v>
      </c>
      <c r="D4180" s="221">
        <v>2.5170619487762451</v>
      </c>
      <c r="E4180" s="221">
        <v>2.1416616439819336</v>
      </c>
      <c r="F4180" s="221">
        <v>11.892202377319336</v>
      </c>
      <c r="G4180" s="221">
        <v>33.085178375244141</v>
      </c>
      <c r="H4180" s="221">
        <v>2.6690542697906494</v>
      </c>
      <c r="I4180" s="221">
        <v>1.6549602746963501</v>
      </c>
      <c r="J4180" s="221">
        <v>1.2291625738143921</v>
      </c>
      <c r="K4180" s="180">
        <v>656</v>
      </c>
      <c r="L4180" s="181">
        <v>247</v>
      </c>
      <c r="M4180" s="181">
        <v>247</v>
      </c>
      <c r="N4180" s="181">
        <v>269</v>
      </c>
      <c r="O4180" s="181">
        <v>669</v>
      </c>
      <c r="P4180" s="181">
        <v>751</v>
      </c>
      <c r="Q4180" s="181">
        <v>219</v>
      </c>
      <c r="R4180" s="181">
        <v>804</v>
      </c>
      <c r="S4180" s="226">
        <f t="shared" si="197"/>
        <v>3862</v>
      </c>
      <c r="T4180" s="181">
        <f t="shared" si="195"/>
        <v>30855.340667128563</v>
      </c>
      <c r="U4180" s="226">
        <f t="shared" si="196"/>
        <v>2024.3049777086105</v>
      </c>
    </row>
    <row r="4181" spans="1:21" x14ac:dyDescent="0.25">
      <c r="A4181" s="156" t="s">
        <v>17621</v>
      </c>
      <c r="B4181" s="156" t="s">
        <v>405</v>
      </c>
      <c r="C4181" s="223">
        <v>2.0173821449279785</v>
      </c>
      <c r="D4181" s="221">
        <v>-1.1174925565719604</v>
      </c>
      <c r="E4181" s="221">
        <v>9.2632637023925781</v>
      </c>
      <c r="F4181" s="221">
        <v>10.484365463256836</v>
      </c>
      <c r="G4181" s="221">
        <v>24.272975921630859</v>
      </c>
      <c r="H4181" s="221">
        <v>19.658058166503906</v>
      </c>
      <c r="I4181" s="221">
        <v>1.9188716411590576</v>
      </c>
      <c r="J4181" s="221">
        <v>1.4930739402770996</v>
      </c>
      <c r="K4181" s="180">
        <v>2054</v>
      </c>
      <c r="L4181" s="181">
        <v>858</v>
      </c>
      <c r="M4181" s="181">
        <v>640</v>
      </c>
      <c r="N4181" s="181">
        <v>533</v>
      </c>
      <c r="O4181" s="181">
        <v>2015</v>
      </c>
      <c r="P4181" s="181">
        <v>2230</v>
      </c>
      <c r="Q4181" s="181">
        <v>767</v>
      </c>
      <c r="R4181" s="181">
        <v>1880</v>
      </c>
      <c r="S4181" s="226">
        <f t="shared" si="197"/>
        <v>10977</v>
      </c>
      <c r="T4181" s="181">
        <f t="shared" si="195"/>
        <v>111727.81962347031</v>
      </c>
      <c r="U4181" s="226">
        <f t="shared" si="196"/>
        <v>7330.0497263110738</v>
      </c>
    </row>
    <row r="4182" spans="1:21" x14ac:dyDescent="0.25">
      <c r="A4182" s="156" t="s">
        <v>17532</v>
      </c>
      <c r="B4182" s="156" t="s">
        <v>405</v>
      </c>
      <c r="C4182" s="223">
        <v>1.1500333547592163</v>
      </c>
      <c r="D4182" s="221">
        <v>2.1175427436828613</v>
      </c>
      <c r="E4182" s="221">
        <v>1.7421423196792603</v>
      </c>
      <c r="F4182" s="221">
        <v>5.0927028656005859</v>
      </c>
      <c r="G4182" s="221">
        <v>9.2615432739257812</v>
      </c>
      <c r="H4182" s="221">
        <v>3.7070662975311279</v>
      </c>
      <c r="I4182" s="221">
        <v>1.2554410696029663</v>
      </c>
      <c r="J4182" s="221">
        <v>0.82964342832565308</v>
      </c>
      <c r="K4182" s="180">
        <v>1.6886308193206787</v>
      </c>
      <c r="L4182" s="181">
        <v>0.61648422479629517</v>
      </c>
      <c r="M4182" s="181">
        <v>0.50033503770828247</v>
      </c>
      <c r="N4182" s="181">
        <v>0.35961580276489258</v>
      </c>
      <c r="O4182" s="181">
        <v>1.7612240314483643</v>
      </c>
      <c r="P4182" s="181">
        <v>2.3732409477233887</v>
      </c>
      <c r="Q4182" s="181">
        <v>0.83873128890991211</v>
      </c>
      <c r="R4182" s="181">
        <v>1.9209291934967041</v>
      </c>
      <c r="S4182" s="226">
        <f t="shared" si="197"/>
        <v>10.059191346168518</v>
      </c>
      <c r="T4182" s="181">
        <f t="shared" si="195"/>
        <v>33.70656283905668</v>
      </c>
      <c r="U4182" s="226">
        <f t="shared" si="196"/>
        <v>2.2113631371842604</v>
      </c>
    </row>
    <row r="4183" spans="1:21" x14ac:dyDescent="0.25">
      <c r="A4183" s="156" t="s">
        <v>15168</v>
      </c>
      <c r="B4183" s="156" t="s">
        <v>405</v>
      </c>
      <c r="C4183" s="223">
        <v>-0.10742140561342239</v>
      </c>
      <c r="D4183" s="221">
        <v>0.860088050365448</v>
      </c>
      <c r="E4183" s="221">
        <v>0.48468759655952454</v>
      </c>
      <c r="F4183" s="221">
        <v>6.1603884696960449</v>
      </c>
      <c r="G4183" s="221">
        <v>8.0040884017944336</v>
      </c>
      <c r="H4183" s="221">
        <v>2.4496114253997803</v>
      </c>
      <c r="I4183" s="221">
        <v>-2.0136432722210884E-3</v>
      </c>
      <c r="J4183" s="221">
        <v>-0.42781132459640503</v>
      </c>
      <c r="K4183" s="180">
        <v>472.17681884765625</v>
      </c>
      <c r="L4183" s="181">
        <v>265.20516967773437</v>
      </c>
      <c r="M4183" s="181">
        <v>210.61125183105469</v>
      </c>
      <c r="N4183" s="181">
        <v>146.31173706054687</v>
      </c>
      <c r="O4183" s="181">
        <v>517.30780029296875</v>
      </c>
      <c r="P4183" s="181">
        <v>515.85198974609375</v>
      </c>
      <c r="Q4183" s="181">
        <v>136.60614013671875</v>
      </c>
      <c r="R4183" s="181">
        <v>429.95751953125</v>
      </c>
      <c r="S4183" s="226">
        <f t="shared" si="197"/>
        <v>2694.0284271240234</v>
      </c>
      <c r="T4183" s="181">
        <f t="shared" si="195"/>
        <v>6400.794219577755</v>
      </c>
      <c r="U4183" s="226">
        <f t="shared" si="196"/>
        <v>419.93247586417135</v>
      </c>
    </row>
    <row r="4184" spans="1:21" x14ac:dyDescent="0.25">
      <c r="A4184" s="156" t="s">
        <v>17546</v>
      </c>
      <c r="B4184" s="156" t="s">
        <v>405</v>
      </c>
      <c r="C4184" s="223">
        <v>-0.41872313618659973</v>
      </c>
      <c r="D4184" s="221">
        <v>0.5487862229347229</v>
      </c>
      <c r="E4184" s="221">
        <v>0.1733858734369278</v>
      </c>
      <c r="F4184" s="221">
        <v>3.5239462852478027</v>
      </c>
      <c r="G4184" s="221">
        <v>7.692786693572998</v>
      </c>
      <c r="H4184" s="221">
        <v>2.1383099555969238</v>
      </c>
      <c r="I4184" s="221">
        <v>-0.31331536173820496</v>
      </c>
      <c r="J4184" s="221">
        <v>-0.73911303281784058</v>
      </c>
      <c r="K4184" s="180">
        <v>8.7634859085083008</v>
      </c>
      <c r="L4184" s="181">
        <v>3.056828498840332</v>
      </c>
      <c r="M4184" s="181">
        <v>2.1735522747039795</v>
      </c>
      <c r="N4184" s="181">
        <v>1.7319141626358032</v>
      </c>
      <c r="O4184" s="181">
        <v>9.2137832641601562</v>
      </c>
      <c r="P4184" s="181">
        <v>8.8760595321655273</v>
      </c>
      <c r="Q4184" s="181">
        <v>2.8316795825958252</v>
      </c>
      <c r="R4184" s="181">
        <v>9.3436765670776367</v>
      </c>
      <c r="S4184" s="226">
        <f t="shared" si="197"/>
        <v>45.990979790687561</v>
      </c>
      <c r="T4184" s="181">
        <f t="shared" si="195"/>
        <v>86.554300720086928</v>
      </c>
      <c r="U4184" s="226">
        <f t="shared" si="196"/>
        <v>5.6785080962149488</v>
      </c>
    </row>
    <row r="4185" spans="1:21" x14ac:dyDescent="0.25">
      <c r="A4185" s="156" t="s">
        <v>17550</v>
      </c>
      <c r="B4185" s="156" t="s">
        <v>405</v>
      </c>
      <c r="C4185" s="223">
        <v>-2.3605411052703857</v>
      </c>
      <c r="D4185" s="221">
        <v>-1.3930317163467407</v>
      </c>
      <c r="E4185" s="221">
        <v>-1.7684320211410522</v>
      </c>
      <c r="F4185" s="221">
        <v>1.5821281671524048</v>
      </c>
      <c r="G4185" s="221">
        <v>6.0614972114562988</v>
      </c>
      <c r="H4185" s="221">
        <v>0.19649185240268707</v>
      </c>
      <c r="I4185" s="221">
        <v>-2.2551333904266357</v>
      </c>
      <c r="J4185" s="221">
        <v>-2.6809308528900146</v>
      </c>
      <c r="K4185" s="180">
        <v>527.010009765625</v>
      </c>
      <c r="L4185" s="181">
        <v>178.11604309082031</v>
      </c>
      <c r="M4185" s="181">
        <v>127.41634368896484</v>
      </c>
      <c r="N4185" s="181">
        <v>99.398086547851563</v>
      </c>
      <c r="O4185" s="181">
        <v>564.36767578125</v>
      </c>
      <c r="P4185" s="181">
        <v>759.1612548828125</v>
      </c>
      <c r="Q4185" s="181">
        <v>256.833984375</v>
      </c>
      <c r="R4185" s="181">
        <v>619.0699462890625</v>
      </c>
      <c r="S4185" s="226">
        <f t="shared" si="197"/>
        <v>3131.3733444213867</v>
      </c>
      <c r="T4185" s="181">
        <f t="shared" si="195"/>
        <v>-229.01323669956673</v>
      </c>
      <c r="U4185" s="226">
        <f t="shared" si="196"/>
        <v>-15.024712901840589</v>
      </c>
    </row>
    <row r="4186" spans="1:21" x14ac:dyDescent="0.25">
      <c r="A4186" s="156" t="s">
        <v>17622</v>
      </c>
      <c r="B4186" s="156" t="s">
        <v>405</v>
      </c>
      <c r="C4186" s="223">
        <v>-2.0832326412200928</v>
      </c>
      <c r="D4186" s="221">
        <v>-1.1157232522964478</v>
      </c>
      <c r="E4186" s="221">
        <v>-1.4911235570907593</v>
      </c>
      <c r="F4186" s="221">
        <v>10.03524112701416</v>
      </c>
      <c r="G4186" s="221">
        <v>9.0409708023071289</v>
      </c>
      <c r="H4186" s="221">
        <v>-0.49883010983467102</v>
      </c>
      <c r="I4186" s="221">
        <v>-1.9778250455856323</v>
      </c>
      <c r="J4186" s="221">
        <v>-2.4036223888397217</v>
      </c>
      <c r="K4186" s="180">
        <v>2337</v>
      </c>
      <c r="L4186" s="181">
        <v>417</v>
      </c>
      <c r="M4186" s="181">
        <v>269</v>
      </c>
      <c r="N4186" s="181">
        <v>311</v>
      </c>
      <c r="O4186" s="181">
        <v>2256</v>
      </c>
      <c r="P4186" s="181">
        <v>1403</v>
      </c>
      <c r="Q4186" s="181">
        <v>277</v>
      </c>
      <c r="R4186" s="181">
        <v>500</v>
      </c>
      <c r="S4186" s="226">
        <f t="shared" si="197"/>
        <v>7770</v>
      </c>
      <c r="T4186" s="181">
        <f t="shared" si="195"/>
        <v>15332.979228764772</v>
      </c>
      <c r="U4186" s="226">
        <f t="shared" si="196"/>
        <v>1005.9401550849821</v>
      </c>
    </row>
    <row r="4187" spans="1:21" x14ac:dyDescent="0.25">
      <c r="A4187" s="156" t="s">
        <v>17623</v>
      </c>
      <c r="B4187" s="156" t="s">
        <v>405</v>
      </c>
      <c r="C4187" s="223">
        <v>-1.2449102401733398</v>
      </c>
      <c r="D4187" s="221">
        <v>-0.27740082144737244</v>
      </c>
      <c r="E4187" s="221">
        <v>14.782541275024414</v>
      </c>
      <c r="F4187" s="221">
        <v>22.812328338623047</v>
      </c>
      <c r="G4187" s="221">
        <v>6.8665995597839355</v>
      </c>
      <c r="H4187" s="221">
        <v>1.3877216577529907</v>
      </c>
      <c r="I4187" s="221">
        <v>-1.1395025253295898</v>
      </c>
      <c r="J4187" s="221">
        <v>-1.5653002262115479</v>
      </c>
      <c r="K4187" s="180">
        <v>1105</v>
      </c>
      <c r="L4187" s="181">
        <v>418</v>
      </c>
      <c r="M4187" s="181">
        <v>313</v>
      </c>
      <c r="N4187" s="181">
        <v>253</v>
      </c>
      <c r="O4187" s="181">
        <v>1198</v>
      </c>
      <c r="P4187" s="181">
        <v>1500</v>
      </c>
      <c r="Q4187" s="181">
        <v>480</v>
      </c>
      <c r="R4187" s="181">
        <v>1093</v>
      </c>
      <c r="S4187" s="226">
        <f t="shared" si="197"/>
        <v>6360</v>
      </c>
      <c r="T4187" s="181">
        <f t="shared" si="195"/>
        <v>16956.809529840946</v>
      </c>
      <c r="U4187" s="226">
        <f t="shared" si="196"/>
        <v>1112.4736656653556</v>
      </c>
    </row>
    <row r="4188" spans="1:21" x14ac:dyDescent="0.25">
      <c r="A4188" s="156" t="s">
        <v>17624</v>
      </c>
      <c r="B4188" s="156" t="s">
        <v>405</v>
      </c>
      <c r="C4188" s="223">
        <v>-1.6688023805618286</v>
      </c>
      <c r="D4188" s="221">
        <v>-3.555762767791748</v>
      </c>
      <c r="E4188" s="221">
        <v>-1.0766934156417847</v>
      </c>
      <c r="F4188" s="221">
        <v>16.731212615966797</v>
      </c>
      <c r="G4188" s="221">
        <v>12.772292137145996</v>
      </c>
      <c r="H4188" s="221">
        <v>4.3850975036621094</v>
      </c>
      <c r="I4188" s="221">
        <v>-1.5633946657180786</v>
      </c>
      <c r="J4188" s="221">
        <v>-1.9891922473907471</v>
      </c>
      <c r="K4188" s="180">
        <v>1469</v>
      </c>
      <c r="L4188" s="181">
        <v>481</v>
      </c>
      <c r="M4188" s="181">
        <v>337</v>
      </c>
      <c r="N4188" s="181">
        <v>352</v>
      </c>
      <c r="O4188" s="181">
        <v>1608</v>
      </c>
      <c r="P4188" s="181">
        <v>1529</v>
      </c>
      <c r="Q4188" s="181">
        <v>493</v>
      </c>
      <c r="R4188" s="181">
        <v>1398</v>
      </c>
      <c r="S4188" s="226">
        <f t="shared" si="197"/>
        <v>7667</v>
      </c>
      <c r="T4188" s="181">
        <f t="shared" si="195"/>
        <v>25055.764078974724</v>
      </c>
      <c r="U4188" s="226">
        <f t="shared" si="196"/>
        <v>1643.8161708386431</v>
      </c>
    </row>
    <row r="4189" spans="1:21" x14ac:dyDescent="0.25">
      <c r="A4189" s="156" t="s">
        <v>15169</v>
      </c>
      <c r="B4189" s="156" t="s">
        <v>405</v>
      </c>
      <c r="C4189" s="223">
        <v>1.1886887550354004</v>
      </c>
      <c r="D4189" s="221">
        <v>2.156198263168335</v>
      </c>
      <c r="E4189" s="221">
        <v>1.7807978391647339</v>
      </c>
      <c r="F4189" s="221">
        <v>5.1313581466674805</v>
      </c>
      <c r="G4189" s="221">
        <v>9.3001985549926758</v>
      </c>
      <c r="H4189" s="221">
        <v>3.7457218170166016</v>
      </c>
      <c r="I4189" s="221">
        <v>1.2940965890884399</v>
      </c>
      <c r="J4189" s="221">
        <v>0.86829888820648193</v>
      </c>
      <c r="K4189" s="180">
        <v>1.6641011238098145</v>
      </c>
      <c r="L4189" s="181">
        <v>0.52776253223419189</v>
      </c>
      <c r="M4189" s="181">
        <v>0.43375480175018311</v>
      </c>
      <c r="N4189" s="181">
        <v>0.38097855448722839</v>
      </c>
      <c r="O4189" s="181">
        <v>1.9015942811965942</v>
      </c>
      <c r="P4189" s="181">
        <v>1.8884001970291138</v>
      </c>
      <c r="Q4189" s="181">
        <v>0.73227047920227051</v>
      </c>
      <c r="R4189" s="181">
        <v>1.4562946557998657</v>
      </c>
      <c r="S4189" s="226">
        <f t="shared" si="197"/>
        <v>8.9851566255092621</v>
      </c>
      <c r="T4189" s="181">
        <f t="shared" si="195"/>
        <v>32.814179934836062</v>
      </c>
      <c r="U4189" s="226">
        <f t="shared" si="196"/>
        <v>2.1528171896763673</v>
      </c>
    </row>
    <row r="4190" spans="1:21" x14ac:dyDescent="0.25">
      <c r="A4190" s="156" t="s">
        <v>17625</v>
      </c>
      <c r="B4190" s="156" t="s">
        <v>405</v>
      </c>
      <c r="C4190" s="223">
        <v>-1.310733437538147</v>
      </c>
      <c r="D4190" s="221">
        <v>0.1091536357998848</v>
      </c>
      <c r="E4190" s="221">
        <v>7.9873275756835938</v>
      </c>
      <c r="F4190" s="221">
        <v>3.0843136310577393</v>
      </c>
      <c r="G4190" s="221">
        <v>10.702162742614746</v>
      </c>
      <c r="H4190" s="221">
        <v>1.6986771821975708</v>
      </c>
      <c r="I4190" s="221">
        <v>-0.75294798612594604</v>
      </c>
      <c r="J4190" s="221">
        <v>-1.1787456274032593</v>
      </c>
      <c r="K4190" s="180">
        <v>2397</v>
      </c>
      <c r="L4190" s="181">
        <v>836</v>
      </c>
      <c r="M4190" s="181">
        <v>719</v>
      </c>
      <c r="N4190" s="181">
        <v>749</v>
      </c>
      <c r="O4190" s="181">
        <v>2676</v>
      </c>
      <c r="P4190" s="181">
        <v>2778</v>
      </c>
      <c r="Q4190" s="181">
        <v>920</v>
      </c>
      <c r="R4190" s="181">
        <v>2292</v>
      </c>
      <c r="S4190" s="226">
        <f t="shared" si="197"/>
        <v>13367</v>
      </c>
      <c r="T4190" s="181">
        <f t="shared" si="195"/>
        <v>34965.979412466288</v>
      </c>
      <c r="U4190" s="226">
        <f t="shared" si="196"/>
        <v>2293.9888085733892</v>
      </c>
    </row>
    <row r="4191" spans="1:21" x14ac:dyDescent="0.25">
      <c r="A4191" s="156" t="s">
        <v>17552</v>
      </c>
      <c r="B4191" s="156" t="s">
        <v>405</v>
      </c>
      <c r="C4191" s="223">
        <v>-0.52677226066589355</v>
      </c>
      <c r="D4191" s="221">
        <v>0.44073715806007385</v>
      </c>
      <c r="E4191" s="221">
        <v>6.5336771309375763E-2</v>
      </c>
      <c r="F4191" s="221">
        <v>10.72885799407959</v>
      </c>
      <c r="G4191" s="221">
        <v>7.2572565078735352</v>
      </c>
      <c r="H4191" s="221">
        <v>4.7775058746337891</v>
      </c>
      <c r="I4191" s="221">
        <v>-0.42136445641517639</v>
      </c>
      <c r="J4191" s="221">
        <v>-0.84716218709945679</v>
      </c>
      <c r="K4191" s="180">
        <v>1324.2806396484375</v>
      </c>
      <c r="L4191" s="181">
        <v>463.152587890625</v>
      </c>
      <c r="M4191" s="181">
        <v>418.71365356445312</v>
      </c>
      <c r="N4191" s="181">
        <v>456.2398681640625</v>
      </c>
      <c r="O4191" s="181">
        <v>1516.8494873046875</v>
      </c>
      <c r="P4191" s="181">
        <v>1435.871826171875</v>
      </c>
      <c r="Q4191" s="181">
        <v>402.91314697265625</v>
      </c>
      <c r="R4191" s="181">
        <v>1169.2381591796875</v>
      </c>
      <c r="S4191" s="226">
        <f t="shared" si="197"/>
        <v>7187.2593688964844</v>
      </c>
      <c r="T4191" s="181">
        <f t="shared" si="195"/>
        <v>21136.568666664665</v>
      </c>
      <c r="U4191" s="226">
        <f t="shared" si="196"/>
        <v>1386.6922302106259</v>
      </c>
    </row>
    <row r="4192" spans="1:21" x14ac:dyDescent="0.25">
      <c r="A4192" s="156" t="s">
        <v>15184</v>
      </c>
      <c r="B4192" s="156" t="s">
        <v>405</v>
      </c>
      <c r="C4192" s="223">
        <v>-0.64984345436096191</v>
      </c>
      <c r="D4192" s="221">
        <v>0.31766596436500549</v>
      </c>
      <c r="E4192" s="221">
        <v>-5.7734426110982895E-2</v>
      </c>
      <c r="F4192" s="221">
        <v>3.2928259372711182</v>
      </c>
      <c r="G4192" s="221">
        <v>7.6647853851318359</v>
      </c>
      <c r="H4192" s="221">
        <v>1.9071894884109497</v>
      </c>
      <c r="I4192" s="221">
        <v>-0.54443567991256714</v>
      </c>
      <c r="J4192" s="221">
        <v>-0.97023332118988037</v>
      </c>
      <c r="K4192" s="180">
        <v>651.7120361328125</v>
      </c>
      <c r="L4192" s="181">
        <v>225.93972778320312</v>
      </c>
      <c r="M4192" s="181">
        <v>190.80787658691406</v>
      </c>
      <c r="N4192" s="181">
        <v>187.262451171875</v>
      </c>
      <c r="O4192" s="181">
        <v>761.297607421875</v>
      </c>
      <c r="P4192" s="181">
        <v>822.85894775390625</v>
      </c>
      <c r="Q4192" s="181">
        <v>293.30264282226562</v>
      </c>
      <c r="R4192" s="181">
        <v>635.274169921875</v>
      </c>
      <c r="S4192" s="226">
        <f t="shared" si="197"/>
        <v>3768.4554595947266</v>
      </c>
      <c r="T4192" s="181">
        <f t="shared" si="195"/>
        <v>6882.3511529385987</v>
      </c>
      <c r="U4192" s="226">
        <f t="shared" si="196"/>
        <v>451.52564826725433</v>
      </c>
    </row>
    <row r="4193" spans="1:21" x14ac:dyDescent="0.25">
      <c r="A4193" s="156" t="s">
        <v>17626</v>
      </c>
      <c r="B4193" s="156" t="s">
        <v>405</v>
      </c>
      <c r="C4193" s="223">
        <v>1.002226710319519</v>
      </c>
      <c r="D4193" s="221">
        <v>0.10789918154478073</v>
      </c>
      <c r="E4193" s="221">
        <v>9.5458755493164062</v>
      </c>
      <c r="F4193" s="221">
        <v>11.053091049194336</v>
      </c>
      <c r="G4193" s="221">
        <v>11.803974151611328</v>
      </c>
      <c r="H4193" s="221">
        <v>6.8462224006652832</v>
      </c>
      <c r="I4193" s="221">
        <v>1.107634425163269</v>
      </c>
      <c r="J4193" s="221">
        <v>0.68183672428131104</v>
      </c>
      <c r="K4193" s="180">
        <v>1907</v>
      </c>
      <c r="L4193" s="181">
        <v>671</v>
      </c>
      <c r="M4193" s="181">
        <v>640</v>
      </c>
      <c r="N4193" s="181">
        <v>715</v>
      </c>
      <c r="O4193" s="181">
        <v>2317</v>
      </c>
      <c r="P4193" s="181">
        <v>1934</v>
      </c>
      <c r="Q4193" s="181">
        <v>609</v>
      </c>
      <c r="R4193" s="181">
        <v>1418</v>
      </c>
      <c r="S4193" s="226">
        <f t="shared" si="197"/>
        <v>10211</v>
      </c>
      <c r="T4193" s="181">
        <f t="shared" si="195"/>
        <v>58227.763211257756</v>
      </c>
      <c r="U4193" s="226">
        <f t="shared" si="196"/>
        <v>3820.1085569267375</v>
      </c>
    </row>
    <row r="4194" spans="1:21" x14ac:dyDescent="0.25">
      <c r="A4194" s="156" t="s">
        <v>17627</v>
      </c>
      <c r="B4194" s="156" t="s">
        <v>405</v>
      </c>
      <c r="C4194" s="223">
        <v>-0.76669162511825562</v>
      </c>
      <c r="D4194" s="221">
        <v>0.70670086145401001</v>
      </c>
      <c r="E4194" s="221">
        <v>32.992458343505859</v>
      </c>
      <c r="F4194" s="221">
        <v>21.036949157714844</v>
      </c>
      <c r="G4194" s="221">
        <v>28.928192138671875</v>
      </c>
      <c r="H4194" s="221">
        <v>2.9725041389465332</v>
      </c>
      <c r="I4194" s="221">
        <v>-0.15540078282356262</v>
      </c>
      <c r="J4194" s="221">
        <v>-0.58119845390319824</v>
      </c>
      <c r="K4194" s="180">
        <v>1471</v>
      </c>
      <c r="L4194" s="181">
        <v>568</v>
      </c>
      <c r="M4194" s="181">
        <v>353</v>
      </c>
      <c r="N4194" s="181">
        <v>363</v>
      </c>
      <c r="O4194" s="181">
        <v>1455</v>
      </c>
      <c r="P4194" s="181">
        <v>1613</v>
      </c>
      <c r="Q4194" s="181">
        <v>501</v>
      </c>
      <c r="R4194" s="181">
        <v>1647</v>
      </c>
      <c r="S4194" s="226">
        <f t="shared" si="197"/>
        <v>7971</v>
      </c>
      <c r="T4194" s="181">
        <f t="shared" si="195"/>
        <v>64406.432140380144</v>
      </c>
      <c r="U4194" s="226">
        <f t="shared" si="196"/>
        <v>4225.4682126106154</v>
      </c>
    </row>
    <row r="4195" spans="1:21" x14ac:dyDescent="0.25">
      <c r="A4195" s="156" t="s">
        <v>17628</v>
      </c>
      <c r="B4195" s="156" t="s">
        <v>405</v>
      </c>
      <c r="C4195" s="223">
        <v>-1.7434179782867432</v>
      </c>
      <c r="D4195" s="221">
        <v>-0.7759087085723877</v>
      </c>
      <c r="E4195" s="221">
        <v>3.5530574321746826</v>
      </c>
      <c r="F4195" s="221">
        <v>2.1992509365081787</v>
      </c>
      <c r="G4195" s="221">
        <v>13.622955322265625</v>
      </c>
      <c r="H4195" s="221">
        <v>1.2295016050338745</v>
      </c>
      <c r="I4195" s="221">
        <v>-1.6380102634429932</v>
      </c>
      <c r="J4195" s="221">
        <v>-2.0638082027435303</v>
      </c>
      <c r="K4195" s="180">
        <v>1548</v>
      </c>
      <c r="L4195" s="181">
        <v>525</v>
      </c>
      <c r="M4195" s="181">
        <v>355</v>
      </c>
      <c r="N4195" s="181">
        <v>277</v>
      </c>
      <c r="O4195" s="181">
        <v>1352</v>
      </c>
      <c r="P4195" s="181">
        <v>1636</v>
      </c>
      <c r="Q4195" s="181">
        <v>546</v>
      </c>
      <c r="R4195" s="181">
        <v>2073</v>
      </c>
      <c r="S4195" s="226">
        <f t="shared" si="197"/>
        <v>8312</v>
      </c>
      <c r="T4195" s="181">
        <f t="shared" si="195"/>
        <v>14021.437008857727</v>
      </c>
      <c r="U4195" s="226">
        <f t="shared" si="196"/>
        <v>919.89471248640871</v>
      </c>
    </row>
    <row r="4196" spans="1:21" x14ac:dyDescent="0.25">
      <c r="A4196" s="156" t="s">
        <v>17629</v>
      </c>
      <c r="B4196" s="156" t="s">
        <v>405</v>
      </c>
      <c r="C4196" s="223">
        <v>-3.313788890838623</v>
      </c>
      <c r="D4196" s="221">
        <v>-7.5038745999336243E-2</v>
      </c>
      <c r="E4196" s="221">
        <v>6.0119719505310059</v>
      </c>
      <c r="F4196" s="221">
        <v>-0.85517847537994385</v>
      </c>
      <c r="G4196" s="221">
        <v>29.381885528564453</v>
      </c>
      <c r="H4196" s="221">
        <v>3.3325893878936768</v>
      </c>
      <c r="I4196" s="221">
        <v>-0.93714034557342529</v>
      </c>
      <c r="J4196" s="221">
        <v>-1.3629380464553833</v>
      </c>
      <c r="K4196" s="180">
        <v>677.13787841796875</v>
      </c>
      <c r="L4196" s="181">
        <v>334.10235595703125</v>
      </c>
      <c r="M4196" s="181">
        <v>200.99739074707031</v>
      </c>
      <c r="N4196" s="181">
        <v>129.53165435791016</v>
      </c>
      <c r="O4196" s="181">
        <v>659.271484375</v>
      </c>
      <c r="P4196" s="181">
        <v>883.4952392578125</v>
      </c>
      <c r="Q4196" s="181">
        <v>283.18301391601562</v>
      </c>
      <c r="R4196" s="181">
        <v>766.4700927734375</v>
      </c>
      <c r="S4196" s="226">
        <f t="shared" si="197"/>
        <v>3934.1891098022461</v>
      </c>
      <c r="T4196" s="181">
        <f t="shared" si="195"/>
        <v>19833.588058045436</v>
      </c>
      <c r="U4196" s="226">
        <f t="shared" si="196"/>
        <v>1301.2084833176391</v>
      </c>
    </row>
    <row r="4197" spans="1:21" x14ac:dyDescent="0.25">
      <c r="A4197" s="156" t="s">
        <v>17563</v>
      </c>
      <c r="B4197" s="156" t="s">
        <v>405</v>
      </c>
      <c r="C4197" s="223">
        <v>-1.2383934259414673</v>
      </c>
      <c r="D4197" s="221">
        <v>-23.451217651367188</v>
      </c>
      <c r="E4197" s="221">
        <v>17.695426940917969</v>
      </c>
      <c r="F4197" s="221">
        <v>2.7042758464813232</v>
      </c>
      <c r="G4197" s="221">
        <v>6.8731160163879395</v>
      </c>
      <c r="H4197" s="221">
        <v>5.2271518707275391</v>
      </c>
      <c r="I4197" s="221">
        <v>-1.1329857110977173</v>
      </c>
      <c r="J4197" s="221">
        <v>-1.5587834119796753</v>
      </c>
      <c r="K4197" s="180">
        <v>99.886444091796875</v>
      </c>
      <c r="L4197" s="181">
        <v>37.439552307128906</v>
      </c>
      <c r="M4197" s="181">
        <v>19.005575180053711</v>
      </c>
      <c r="N4197" s="181">
        <v>20.577465057373047</v>
      </c>
      <c r="O4197" s="181">
        <v>96.599761962890625</v>
      </c>
      <c r="P4197" s="181">
        <v>128.75205230712891</v>
      </c>
      <c r="Q4197" s="181">
        <v>39.583038330078125</v>
      </c>
      <c r="R4197" s="181">
        <v>85.310737609863281</v>
      </c>
      <c r="S4197" s="226">
        <f t="shared" si="197"/>
        <v>527.15462684631348</v>
      </c>
      <c r="T4197" s="181">
        <f t="shared" si="195"/>
        <v>549.37702590086155</v>
      </c>
      <c r="U4197" s="226">
        <f t="shared" si="196"/>
        <v>36.042598270666254</v>
      </c>
    </row>
    <row r="4198" spans="1:21" x14ac:dyDescent="0.25">
      <c r="A4198" s="156" t="s">
        <v>17564</v>
      </c>
      <c r="B4198" s="156" t="s">
        <v>405</v>
      </c>
      <c r="C4198" s="223">
        <v>-1.0116952657699585</v>
      </c>
      <c r="D4198" s="221">
        <v>-4.4185925275087357E-2</v>
      </c>
      <c r="E4198" s="221">
        <v>-0.41958630084991455</v>
      </c>
      <c r="F4198" s="221">
        <v>2.9309737682342529</v>
      </c>
      <c r="G4198" s="221">
        <v>7.0998144149780273</v>
      </c>
      <c r="H4198" s="221">
        <v>4.4987006187438965</v>
      </c>
      <c r="I4198" s="221">
        <v>-0.90628749132156372</v>
      </c>
      <c r="J4198" s="221">
        <v>-1.332085132598877</v>
      </c>
      <c r="K4198" s="180">
        <v>1060.2115478515625</v>
      </c>
      <c r="L4198" s="181">
        <v>351.49356079101563</v>
      </c>
      <c r="M4198" s="181">
        <v>203.44599914550781</v>
      </c>
      <c r="N4198" s="181">
        <v>154.73358154296875</v>
      </c>
      <c r="O4198" s="181">
        <v>1016.27490234375</v>
      </c>
      <c r="P4198" s="181">
        <v>1251.24072265625</v>
      </c>
      <c r="Q4198" s="181">
        <v>418.353759765625</v>
      </c>
      <c r="R4198" s="181">
        <v>1064.0321044921875</v>
      </c>
      <c r="S4198" s="226">
        <f t="shared" si="197"/>
        <v>5519.7861785888672</v>
      </c>
      <c r="T4198" s="181">
        <f t="shared" si="195"/>
        <v>10327.805330502251</v>
      </c>
      <c r="U4198" s="226">
        <f t="shared" si="196"/>
        <v>677.56917562131798</v>
      </c>
    </row>
    <row r="4199" spans="1:21" x14ac:dyDescent="0.25">
      <c r="A4199" s="156" t="s">
        <v>17556</v>
      </c>
      <c r="B4199" s="156" t="s">
        <v>405</v>
      </c>
      <c r="C4199" s="223">
        <v>-2.5892367362976074</v>
      </c>
      <c r="D4199" s="221">
        <v>0.22275276482105255</v>
      </c>
      <c r="E4199" s="221">
        <v>-0.15264761447906494</v>
      </c>
      <c r="F4199" s="221">
        <v>3.1979126930236816</v>
      </c>
      <c r="G4199" s="221">
        <v>12.533428192138672</v>
      </c>
      <c r="H4199" s="221">
        <v>1.8122762441635132</v>
      </c>
      <c r="I4199" s="221">
        <v>-0.63934886455535889</v>
      </c>
      <c r="J4199" s="221">
        <v>-1.0651465654373169</v>
      </c>
      <c r="K4199" s="180">
        <v>559.9434814453125</v>
      </c>
      <c r="L4199" s="181">
        <v>204.61393737792969</v>
      </c>
      <c r="M4199" s="181">
        <v>153.70997619628906</v>
      </c>
      <c r="N4199" s="181">
        <v>125.76271057128906</v>
      </c>
      <c r="O4199" s="181">
        <v>613.841796875</v>
      </c>
      <c r="P4199" s="181">
        <v>754.5762939453125</v>
      </c>
      <c r="Q4199" s="181">
        <v>262.50469970703125</v>
      </c>
      <c r="R4199" s="181">
        <v>624.82110595703125</v>
      </c>
      <c r="S4199" s="226">
        <f t="shared" si="197"/>
        <v>3299.7740020751953</v>
      </c>
      <c r="T4199" s="181">
        <f t="shared" si="195"/>
        <v>7202.151432791472</v>
      </c>
      <c r="U4199" s="226">
        <f t="shared" si="196"/>
        <v>472.50656386830781</v>
      </c>
    </row>
    <row r="4200" spans="1:21" x14ac:dyDescent="0.25">
      <c r="A4200" s="156" t="s">
        <v>17557</v>
      </c>
      <c r="B4200" s="156" t="s">
        <v>405</v>
      </c>
      <c r="C4200" s="223">
        <v>-0.93697971105575562</v>
      </c>
      <c r="D4200" s="221">
        <v>3.0529730021953583E-2</v>
      </c>
      <c r="E4200" s="221">
        <v>-0.34487062692642212</v>
      </c>
      <c r="F4200" s="221">
        <v>612.5443115234375</v>
      </c>
      <c r="G4200" s="221">
        <v>668.82781982421875</v>
      </c>
      <c r="H4200" s="221">
        <v>1.6200532913208008</v>
      </c>
      <c r="I4200" s="221">
        <v>-0.83157187700271606</v>
      </c>
      <c r="J4200" s="221">
        <v>-1.2573695182800293</v>
      </c>
      <c r="K4200" s="180">
        <v>5.6682028770446777</v>
      </c>
      <c r="L4200" s="181">
        <v>1.9556451439857483</v>
      </c>
      <c r="M4200" s="181">
        <v>1.3940092325210571</v>
      </c>
      <c r="N4200" s="181">
        <v>1.4544930756092072</v>
      </c>
      <c r="O4200" s="181">
        <v>7</v>
      </c>
      <c r="P4200" s="181">
        <v>6.2067971229553223</v>
      </c>
      <c r="Q4200" s="181">
        <v>2.070852518081665</v>
      </c>
      <c r="R4200" s="181">
        <v>5.0403227806091309</v>
      </c>
      <c r="S4200" s="226">
        <f t="shared" si="197"/>
        <v>30.790322750806808</v>
      </c>
      <c r="T4200" s="181">
        <f t="shared" si="195"/>
        <v>5568.9998909360629</v>
      </c>
      <c r="U4200" s="226">
        <f t="shared" si="196"/>
        <v>365.36152109610435</v>
      </c>
    </row>
    <row r="4201" spans="1:21" x14ac:dyDescent="0.25">
      <c r="A4201" s="156" t="s">
        <v>17571</v>
      </c>
      <c r="B4201" s="156" t="s">
        <v>405</v>
      </c>
      <c r="C4201" s="223">
        <v>-1.1493145227432251</v>
      </c>
      <c r="D4201" s="221">
        <v>-0.18180513381958008</v>
      </c>
      <c r="E4201" s="221">
        <v>-0.55720549821853638</v>
      </c>
      <c r="F4201" s="221">
        <v>2.7933549880981445</v>
      </c>
      <c r="G4201" s="221">
        <v>3.1806266307830811</v>
      </c>
      <c r="H4201" s="221">
        <v>1.4077184200286865</v>
      </c>
      <c r="I4201" s="221">
        <v>-1.0439066886901855</v>
      </c>
      <c r="J4201" s="221">
        <v>-1.4697045087814331</v>
      </c>
      <c r="K4201" s="180">
        <v>228.34024047851563</v>
      </c>
      <c r="L4201" s="181">
        <v>76.992317199707031</v>
      </c>
      <c r="M4201" s="181">
        <v>42.451244354248047</v>
      </c>
      <c r="N4201" s="181">
        <v>35.06842041015625</v>
      </c>
      <c r="O4201" s="181">
        <v>202.23667907714844</v>
      </c>
      <c r="P4201" s="181">
        <v>263.14498901367187</v>
      </c>
      <c r="Q4201" s="181">
        <v>73.037239074707031</v>
      </c>
      <c r="R4201" s="181">
        <v>194.32650756835937</v>
      </c>
      <c r="S4201" s="226">
        <f t="shared" si="197"/>
        <v>1115.5976371765137</v>
      </c>
      <c r="T4201" s="181">
        <f t="shared" si="195"/>
        <v>449.6989359010006</v>
      </c>
      <c r="U4201" s="226">
        <f t="shared" si="196"/>
        <v>29.503086815193377</v>
      </c>
    </row>
    <row r="4202" spans="1:21" x14ac:dyDescent="0.25">
      <c r="A4202" s="156" t="s">
        <v>17572</v>
      </c>
      <c r="B4202" s="156" t="s">
        <v>405</v>
      </c>
      <c r="C4202" s="223">
        <v>-1.3604754209518433</v>
      </c>
      <c r="D4202" s="221">
        <v>-0.39296594262123108</v>
      </c>
      <c r="E4202" s="221">
        <v>-0.76836633682250977</v>
      </c>
      <c r="F4202" s="221">
        <v>2.5821938514709473</v>
      </c>
      <c r="G4202" s="221">
        <v>6.7510347366333008</v>
      </c>
      <c r="H4202" s="221">
        <v>1.1965575218200684</v>
      </c>
      <c r="I4202" s="221">
        <v>-1.2550677061080933</v>
      </c>
      <c r="J4202" s="221">
        <v>-1.6808652877807617</v>
      </c>
      <c r="K4202" s="180">
        <v>3.162039041519165</v>
      </c>
      <c r="L4202" s="181">
        <v>1.1479486227035522</v>
      </c>
      <c r="M4202" s="181">
        <v>0.83713221549987793</v>
      </c>
      <c r="N4202" s="181">
        <v>0.80397844314575195</v>
      </c>
      <c r="O4202" s="181">
        <v>3.4500622749328613</v>
      </c>
      <c r="P4202" s="181">
        <v>4.2851223945617676</v>
      </c>
      <c r="Q4202" s="181">
        <v>1.7654372453689575</v>
      </c>
      <c r="R4202" s="181">
        <v>4.564857006072998</v>
      </c>
      <c r="S4202" s="226">
        <f t="shared" si="197"/>
        <v>20.016577243804932</v>
      </c>
      <c r="T4202" s="181">
        <f t="shared" si="195"/>
        <v>15.210055605806435</v>
      </c>
      <c r="U4202" s="226">
        <f t="shared" si="196"/>
        <v>0.99787559003878779</v>
      </c>
    </row>
    <row r="4203" spans="1:21" x14ac:dyDescent="0.25">
      <c r="A4203" s="156" t="s">
        <v>17533</v>
      </c>
      <c r="B4203" s="156" t="s">
        <v>405</v>
      </c>
      <c r="C4203" s="223">
        <v>-1.3021501302719116</v>
      </c>
      <c r="D4203" s="221">
        <v>1.3297708034515381</v>
      </c>
      <c r="E4203" s="221">
        <v>-0.71004104614257813</v>
      </c>
      <c r="F4203" s="221">
        <v>2.6405191421508789</v>
      </c>
      <c r="G4203" s="221">
        <v>29.009273529052734</v>
      </c>
      <c r="H4203" s="221">
        <v>3.7217323780059814</v>
      </c>
      <c r="I4203" s="221">
        <v>-1.1967422962188721</v>
      </c>
      <c r="J4203" s="221">
        <v>-1.6225399971008301</v>
      </c>
      <c r="K4203" s="180">
        <v>510.68988037109375</v>
      </c>
      <c r="L4203" s="181">
        <v>135.11524963378906</v>
      </c>
      <c r="M4203" s="181">
        <v>112.21436309814453</v>
      </c>
      <c r="N4203" s="181">
        <v>96.183738708496094</v>
      </c>
      <c r="O4203" s="181">
        <v>436.64364624023437</v>
      </c>
      <c r="P4203" s="181">
        <v>572.52227783203125</v>
      </c>
      <c r="Q4203" s="181">
        <v>196.94766235351562</v>
      </c>
      <c r="R4203" s="181">
        <v>565.6519775390625</v>
      </c>
      <c r="S4203" s="226">
        <f t="shared" si="197"/>
        <v>2625.9687957763672</v>
      </c>
      <c r="T4203" s="181">
        <f t="shared" si="195"/>
        <v>13332.976730634215</v>
      </c>
      <c r="U4203" s="226">
        <f t="shared" si="196"/>
        <v>874.7273755512108</v>
      </c>
    </row>
    <row r="4204" spans="1:21" x14ac:dyDescent="0.25">
      <c r="A4204" s="156" t="s">
        <v>17630</v>
      </c>
      <c r="B4204" s="156" t="s">
        <v>405</v>
      </c>
      <c r="C4204" s="223">
        <v>-1.3446918725967407</v>
      </c>
      <c r="D4204" s="221">
        <v>-0.37718239426612854</v>
      </c>
      <c r="E4204" s="221">
        <v>68.839096069335937</v>
      </c>
      <c r="F4204" s="221">
        <v>7.294954776763916</v>
      </c>
      <c r="G4204" s="221">
        <v>6.7668180465698242</v>
      </c>
      <c r="H4204" s="221">
        <v>3.1654038429260254</v>
      </c>
      <c r="I4204" s="221">
        <v>-1.2392840385437012</v>
      </c>
      <c r="J4204" s="221">
        <v>-1.6650817394256592</v>
      </c>
      <c r="K4204" s="180">
        <v>921</v>
      </c>
      <c r="L4204" s="181">
        <v>310</v>
      </c>
      <c r="M4204" s="181">
        <v>180</v>
      </c>
      <c r="N4204" s="181">
        <v>169</v>
      </c>
      <c r="O4204" s="181">
        <v>1015</v>
      </c>
      <c r="P4204" s="181">
        <v>1024</v>
      </c>
      <c r="Q4204" s="181">
        <v>324</v>
      </c>
      <c r="R4204" s="181">
        <v>1122</v>
      </c>
      <c r="S4204" s="226">
        <f t="shared" si="197"/>
        <v>5065</v>
      </c>
      <c r="T4204" s="181">
        <f t="shared" si="195"/>
        <v>20108.441005170345</v>
      </c>
      <c r="U4204" s="226">
        <f t="shared" si="196"/>
        <v>1319.2405703720392</v>
      </c>
    </row>
    <row r="4205" spans="1:21" x14ac:dyDescent="0.25">
      <c r="A4205" s="156" t="s">
        <v>17631</v>
      </c>
      <c r="B4205" s="156" t="s">
        <v>405</v>
      </c>
      <c r="C4205" s="223">
        <v>-1.0811820030212402</v>
      </c>
      <c r="D4205" s="221">
        <v>-0.11367256194353104</v>
      </c>
      <c r="E4205" s="221">
        <v>-0.48907297849655151</v>
      </c>
      <c r="F4205" s="221">
        <v>2.8614871501922607</v>
      </c>
      <c r="G4205" s="221">
        <v>7.0303277969360352</v>
      </c>
      <c r="H4205" s="221">
        <v>-0.93720817565917969</v>
      </c>
      <c r="I4205" s="221">
        <v>-0.97577422857284546</v>
      </c>
      <c r="J4205" s="221">
        <v>-1.4015719890594482</v>
      </c>
      <c r="K4205" s="180">
        <v>431</v>
      </c>
      <c r="L4205" s="181">
        <v>124</v>
      </c>
      <c r="M4205" s="181">
        <v>57</v>
      </c>
      <c r="N4205" s="181">
        <v>37</v>
      </c>
      <c r="O4205" s="181">
        <v>358</v>
      </c>
      <c r="P4205" s="181">
        <v>475</v>
      </c>
      <c r="Q4205" s="181">
        <v>148</v>
      </c>
      <c r="R4205" s="181">
        <v>312</v>
      </c>
      <c r="S4205" s="226">
        <f t="shared" si="197"/>
        <v>1942</v>
      </c>
      <c r="T4205" s="181">
        <f t="shared" si="195"/>
        <v>1087.8914452493191</v>
      </c>
      <c r="U4205" s="226">
        <f t="shared" si="196"/>
        <v>71.372541032124417</v>
      </c>
    </row>
    <row r="4206" spans="1:21" x14ac:dyDescent="0.25">
      <c r="A4206" s="156" t="s">
        <v>17632</v>
      </c>
      <c r="B4206" s="156" t="s">
        <v>405</v>
      </c>
      <c r="C4206" s="223">
        <v>-0.63643473386764526</v>
      </c>
      <c r="D4206" s="221">
        <v>0.33107465505599976</v>
      </c>
      <c r="E4206" s="221">
        <v>-4.4325720518827438E-2</v>
      </c>
      <c r="F4206" s="221">
        <v>3.3062343597412109</v>
      </c>
      <c r="G4206" s="221">
        <v>7.4750752449035645</v>
      </c>
      <c r="H4206" s="221">
        <v>1.920598030090332</v>
      </c>
      <c r="I4206" s="221">
        <v>-0.53102695941925049</v>
      </c>
      <c r="J4206" s="221">
        <v>-0.9568246603012085</v>
      </c>
      <c r="K4206" s="180">
        <v>2.9517533779144287</v>
      </c>
      <c r="L4206" s="181">
        <v>1.0354942083358765</v>
      </c>
      <c r="M4206" s="181">
        <v>0.79744952917098999</v>
      </c>
      <c r="N4206" s="181">
        <v>0.6818278431892395</v>
      </c>
      <c r="O4206" s="181">
        <v>3.0486717224121094</v>
      </c>
      <c r="P4206" s="181">
        <v>3.1387884616851807</v>
      </c>
      <c r="Q4206" s="181">
        <v>0.95387887954711914</v>
      </c>
      <c r="R4206" s="181">
        <v>2.7851221561431885</v>
      </c>
      <c r="S4206" s="226">
        <f t="shared" si="197"/>
        <v>15.392986178398132</v>
      </c>
      <c r="T4206" s="181">
        <f t="shared" si="195"/>
        <v>26.329155126357865</v>
      </c>
      <c r="U4206" s="226">
        <f t="shared" si="196"/>
        <v>1.7273586558689062</v>
      </c>
    </row>
    <row r="4207" spans="1:21" x14ac:dyDescent="0.25">
      <c r="A4207" s="156" t="s">
        <v>17633</v>
      </c>
      <c r="B4207" s="156" t="s">
        <v>405</v>
      </c>
      <c r="C4207" s="223">
        <v>1.3509355783462524</v>
      </c>
      <c r="D4207" s="221">
        <v>5.6756482124328613</v>
      </c>
      <c r="E4207" s="221">
        <v>4.3679275512695313</v>
      </c>
      <c r="F4207" s="221">
        <v>10.835230827331543</v>
      </c>
      <c r="G4207" s="221">
        <v>18.133493423461914</v>
      </c>
      <c r="H4207" s="221">
        <v>12.118600845336914</v>
      </c>
      <c r="I4207" s="221">
        <v>1.316684365272522</v>
      </c>
      <c r="J4207" s="221">
        <v>0.89088672399520874</v>
      </c>
      <c r="K4207" s="180">
        <v>1315</v>
      </c>
      <c r="L4207" s="181">
        <v>703</v>
      </c>
      <c r="M4207" s="181">
        <v>406</v>
      </c>
      <c r="N4207" s="181">
        <v>499</v>
      </c>
      <c r="O4207" s="181">
        <v>1513</v>
      </c>
      <c r="P4207" s="181">
        <v>1201</v>
      </c>
      <c r="Q4207" s="181">
        <v>338</v>
      </c>
      <c r="R4207" s="181">
        <v>1044</v>
      </c>
      <c r="S4207" s="226">
        <f t="shared" si="197"/>
        <v>7019</v>
      </c>
      <c r="T4207" s="181">
        <f t="shared" si="195"/>
        <v>56312.159967780113</v>
      </c>
      <c r="U4207" s="226">
        <f t="shared" si="196"/>
        <v>3694.4329008735313</v>
      </c>
    </row>
    <row r="4208" spans="1:21" x14ac:dyDescent="0.25">
      <c r="A4208" s="156" t="s">
        <v>17634</v>
      </c>
      <c r="B4208" s="156" t="s">
        <v>405</v>
      </c>
      <c r="C4208" s="223">
        <v>-0.22864563763141632</v>
      </c>
      <c r="D4208" s="221">
        <v>0.42366242408752441</v>
      </c>
      <c r="E4208" s="221">
        <v>0.36346340179443359</v>
      </c>
      <c r="F4208" s="221">
        <v>13.956987380981445</v>
      </c>
      <c r="G4208" s="221">
        <v>13.156515121459961</v>
      </c>
      <c r="H4208" s="221">
        <v>7.4419760704040527</v>
      </c>
      <c r="I4208" s="221">
        <v>1.5825924873352051</v>
      </c>
      <c r="J4208" s="221">
        <v>-0.54903554916381836</v>
      </c>
      <c r="K4208" s="180">
        <v>2133</v>
      </c>
      <c r="L4208" s="181">
        <v>791</v>
      </c>
      <c r="M4208" s="181">
        <v>655</v>
      </c>
      <c r="N4208" s="181">
        <v>680</v>
      </c>
      <c r="O4208" s="181">
        <v>2558</v>
      </c>
      <c r="P4208" s="181">
        <v>2321</v>
      </c>
      <c r="Q4208" s="181">
        <v>573</v>
      </c>
      <c r="R4208" s="181">
        <v>1305</v>
      </c>
      <c r="S4208" s="226">
        <f t="shared" si="197"/>
        <v>11016</v>
      </c>
      <c r="T4208" s="181">
        <f t="shared" si="195"/>
        <v>60693.762023314834</v>
      </c>
      <c r="U4208" s="226">
        <f t="shared" si="196"/>
        <v>3981.8936340751084</v>
      </c>
    </row>
    <row r="4209" spans="1:21" x14ac:dyDescent="0.25">
      <c r="A4209" s="156" t="s">
        <v>17635</v>
      </c>
      <c r="B4209" s="156" t="s">
        <v>405</v>
      </c>
      <c r="C4209" s="223">
        <v>1.7340041399002075</v>
      </c>
      <c r="D4209" s="221">
        <v>2.7015132904052734</v>
      </c>
      <c r="E4209" s="221">
        <v>15.374637603759766</v>
      </c>
      <c r="F4209" s="221">
        <v>10.750153541564941</v>
      </c>
      <c r="G4209" s="221">
        <v>23.272268295288086</v>
      </c>
      <c r="H4209" s="221">
        <v>20.169307708740234</v>
      </c>
      <c r="I4209" s="221">
        <v>1.8394119739532471</v>
      </c>
      <c r="J4209" s="221">
        <v>1.4136141538619995</v>
      </c>
      <c r="K4209" s="180">
        <v>507</v>
      </c>
      <c r="L4209" s="181">
        <v>110</v>
      </c>
      <c r="M4209" s="181">
        <v>311</v>
      </c>
      <c r="N4209" s="181">
        <v>554</v>
      </c>
      <c r="O4209" s="181">
        <v>1188</v>
      </c>
      <c r="P4209" s="181">
        <v>641</v>
      </c>
      <c r="Q4209" s="181">
        <v>153</v>
      </c>
      <c r="R4209" s="181">
        <v>367</v>
      </c>
      <c r="S4209" s="226">
        <f t="shared" si="197"/>
        <v>3831</v>
      </c>
      <c r="T4209" s="181">
        <f t="shared" si="195"/>
        <v>53289.611320257187</v>
      </c>
      <c r="U4209" s="226">
        <f t="shared" si="196"/>
        <v>3496.1346439022368</v>
      </c>
    </row>
    <row r="4210" spans="1:21" x14ac:dyDescent="0.25">
      <c r="A4210" s="156" t="s">
        <v>17636</v>
      </c>
      <c r="B4210" s="156" t="s">
        <v>405</v>
      </c>
      <c r="C4210" s="223">
        <v>1.5956307649612427</v>
      </c>
      <c r="D4210" s="221">
        <v>6.3812685012817383</v>
      </c>
      <c r="E4210" s="221">
        <v>6.464045524597168</v>
      </c>
      <c r="F4210" s="221">
        <v>14.681451797485352</v>
      </c>
      <c r="G4210" s="221">
        <v>18.948694229125977</v>
      </c>
      <c r="H4210" s="221">
        <v>28.625383377075195</v>
      </c>
      <c r="I4210" s="221">
        <v>5.7953739166259766</v>
      </c>
      <c r="J4210" s="221">
        <v>1.2752408981323242</v>
      </c>
      <c r="K4210" s="180">
        <v>1255</v>
      </c>
      <c r="L4210" s="181">
        <v>310</v>
      </c>
      <c r="M4210" s="181">
        <v>540</v>
      </c>
      <c r="N4210" s="181">
        <v>901</v>
      </c>
      <c r="O4210" s="181">
        <v>2172</v>
      </c>
      <c r="P4210" s="181">
        <v>1180</v>
      </c>
      <c r="Q4210" s="181">
        <v>282</v>
      </c>
      <c r="R4210" s="181">
        <v>776</v>
      </c>
      <c r="S4210" s="226">
        <f t="shared" si="197"/>
        <v>7416</v>
      </c>
      <c r="T4210" s="181">
        <f t="shared" si="195"/>
        <v>98257.681130290031</v>
      </c>
      <c r="U4210" s="226">
        <f t="shared" si="196"/>
        <v>6446.3236739450886</v>
      </c>
    </row>
    <row r="4211" spans="1:21" x14ac:dyDescent="0.25">
      <c r="A4211" s="156" t="s">
        <v>17629</v>
      </c>
      <c r="B4211" s="156" t="s">
        <v>405</v>
      </c>
      <c r="C4211" s="223">
        <v>-0.97036272287368774</v>
      </c>
      <c r="D4211" s="221">
        <v>-2.8532980941236019E-3</v>
      </c>
      <c r="E4211" s="221">
        <v>-0.37825366854667664</v>
      </c>
      <c r="F4211" s="221">
        <v>2.9723067283630371</v>
      </c>
      <c r="G4211" s="221">
        <v>7.6406641006469727</v>
      </c>
      <c r="H4211" s="221">
        <v>1.5866702795028687</v>
      </c>
      <c r="I4211" s="221">
        <v>-0.86495494842529297</v>
      </c>
      <c r="J4211" s="221">
        <v>-1.2907525300979614</v>
      </c>
      <c r="K4211" s="180">
        <v>80.862098693847656</v>
      </c>
      <c r="L4211" s="181">
        <v>39.897659301757813</v>
      </c>
      <c r="M4211" s="181">
        <v>24.002601623535156</v>
      </c>
      <c r="N4211" s="181">
        <v>15.468343734741211</v>
      </c>
      <c r="O4211" s="181">
        <v>78.728530883789063</v>
      </c>
      <c r="P4211" s="181">
        <v>105.50476837158203</v>
      </c>
      <c r="Q4211" s="181">
        <v>33.816997528076172</v>
      </c>
      <c r="R4211" s="181">
        <v>91.529922485351563</v>
      </c>
      <c r="S4211" s="226">
        <f t="shared" si="197"/>
        <v>469.81092262268066</v>
      </c>
      <c r="T4211" s="181">
        <f t="shared" si="195"/>
        <v>579.86506542058214</v>
      </c>
      <c r="U4211" s="226">
        <f t="shared" si="196"/>
        <v>38.042805976235258</v>
      </c>
    </row>
    <row r="4212" spans="1:21" x14ac:dyDescent="0.25">
      <c r="A4212" s="156" t="s">
        <v>17563</v>
      </c>
      <c r="B4212" s="156" t="s">
        <v>405</v>
      </c>
      <c r="C4212" s="223">
        <v>-1.8118001222610474</v>
      </c>
      <c r="D4212" s="221">
        <v>-0.84429067373275757</v>
      </c>
      <c r="E4212" s="221">
        <v>-1.2196910381317139</v>
      </c>
      <c r="F4212" s="221">
        <v>2.1308691501617432</v>
      </c>
      <c r="G4212" s="221">
        <v>6.2997097969055176</v>
      </c>
      <c r="H4212" s="221">
        <v>0.74523282051086426</v>
      </c>
      <c r="I4212" s="221">
        <v>-1.7063922882080078</v>
      </c>
      <c r="J4212" s="221">
        <v>-2.1321899890899658</v>
      </c>
      <c r="K4212" s="180">
        <v>15.588027954101562</v>
      </c>
      <c r="L4212" s="181">
        <v>5.8427228927612305</v>
      </c>
      <c r="M4212" s="181">
        <v>2.9659624099731445</v>
      </c>
      <c r="N4212" s="181">
        <v>3.2112677097320557</v>
      </c>
      <c r="O4212" s="181">
        <v>15.075117111206055</v>
      </c>
      <c r="P4212" s="181">
        <v>20.092723846435547</v>
      </c>
      <c r="Q4212" s="181">
        <v>6.1772298812866211</v>
      </c>
      <c r="R4212" s="181">
        <v>13.313380241394043</v>
      </c>
      <c r="S4212" s="226">
        <f t="shared" si="197"/>
        <v>82.266432046890259</v>
      </c>
      <c r="T4212" s="181">
        <f t="shared" si="195"/>
        <v>41.065072839309551</v>
      </c>
      <c r="U4212" s="226">
        <f t="shared" si="196"/>
        <v>2.6941278093597854</v>
      </c>
    </row>
    <row r="4213" spans="1:21" x14ac:dyDescent="0.25">
      <c r="A4213" s="156" t="s">
        <v>17564</v>
      </c>
      <c r="B4213" s="156" t="s">
        <v>405</v>
      </c>
      <c r="C4213" s="223">
        <v>-1.606940746307373</v>
      </c>
      <c r="D4213" s="221">
        <v>-0.63943135738372803</v>
      </c>
      <c r="E4213" s="221">
        <v>-1.0148317813873291</v>
      </c>
      <c r="F4213" s="221">
        <v>2.3357284069061279</v>
      </c>
      <c r="G4213" s="221">
        <v>6.5045690536499023</v>
      </c>
      <c r="H4213" s="221">
        <v>0.9500921368598938</v>
      </c>
      <c r="I4213" s="221">
        <v>-1.501533031463623</v>
      </c>
      <c r="J4213" s="221">
        <v>-1.9273307323455811</v>
      </c>
      <c r="K4213" s="180">
        <v>13.15165901184082</v>
      </c>
      <c r="L4213" s="181">
        <v>4.3601894378662109</v>
      </c>
      <c r="M4213" s="181">
        <v>2.5236966609954834</v>
      </c>
      <c r="N4213" s="181">
        <v>1.9194313287734985</v>
      </c>
      <c r="O4213" s="181">
        <v>12.606635093688965</v>
      </c>
      <c r="P4213" s="181">
        <v>15.521327018737793</v>
      </c>
      <c r="Q4213" s="181">
        <v>5.1895732879638672</v>
      </c>
      <c r="R4213" s="181">
        <v>13.199051856994629</v>
      </c>
      <c r="S4213" s="226">
        <f t="shared" si="197"/>
        <v>68.471563696861267</v>
      </c>
      <c r="T4213" s="181">
        <f t="shared" si="195"/>
        <v>41.51632936550206</v>
      </c>
      <c r="U4213" s="226">
        <f t="shared" si="196"/>
        <v>2.7237330839231015</v>
      </c>
    </row>
    <row r="4214" spans="1:21" x14ac:dyDescent="0.25">
      <c r="A4214" s="156" t="s">
        <v>17557</v>
      </c>
      <c r="B4214" s="156" t="s">
        <v>405</v>
      </c>
      <c r="C4214" s="223">
        <v>-0.80518823862075806</v>
      </c>
      <c r="D4214" s="221">
        <v>3.4255318641662598</v>
      </c>
      <c r="E4214" s="221">
        <v>-0.21307924389839172</v>
      </c>
      <c r="F4214" s="221">
        <v>3.1374809741973877</v>
      </c>
      <c r="G4214" s="221">
        <v>12.794907569885254</v>
      </c>
      <c r="H4214" s="221">
        <v>4.2030534744262695</v>
      </c>
      <c r="I4214" s="221">
        <v>-0.69978052377700806</v>
      </c>
      <c r="J4214" s="221">
        <v>-1.1255781650543213</v>
      </c>
      <c r="K4214" s="180">
        <v>1922.84326171875</v>
      </c>
      <c r="L4214" s="181">
        <v>663.4200439453125</v>
      </c>
      <c r="M4214" s="181">
        <v>472.89437866210937</v>
      </c>
      <c r="N4214" s="181">
        <v>493.41253662109375</v>
      </c>
      <c r="O4214" s="181">
        <v>2094.804931640625</v>
      </c>
      <c r="P4214" s="181">
        <v>2105.552490234375</v>
      </c>
      <c r="Q4214" s="181">
        <v>702.502197265625</v>
      </c>
      <c r="R4214" s="181">
        <v>1709.845458984375</v>
      </c>
      <c r="S4214" s="226">
        <f t="shared" si="197"/>
        <v>10165.275299072266</v>
      </c>
      <c r="T4214" s="181">
        <f t="shared" si="195"/>
        <v>35408.047307385103</v>
      </c>
      <c r="U4214" s="226">
        <f t="shared" si="196"/>
        <v>2322.9912509649162</v>
      </c>
    </row>
    <row r="4215" spans="1:21" x14ac:dyDescent="0.25">
      <c r="A4215" s="156" t="s">
        <v>17637</v>
      </c>
      <c r="B4215" s="156" t="s">
        <v>405</v>
      </c>
      <c r="C4215" s="223">
        <v>-0.86228978633880615</v>
      </c>
      <c r="D4215" s="221">
        <v>0.10521962493658066</v>
      </c>
      <c r="E4215" s="221">
        <v>4.8455395698547363</v>
      </c>
      <c r="F4215" s="221">
        <v>3.0803797245025635</v>
      </c>
      <c r="G4215" s="221">
        <v>22.762615203857422</v>
      </c>
      <c r="H4215" s="221">
        <v>1.6947431564331055</v>
      </c>
      <c r="I4215" s="221">
        <v>-0.7568819522857666</v>
      </c>
      <c r="J4215" s="221">
        <v>-1.1826796531677246</v>
      </c>
      <c r="K4215" s="180">
        <v>471</v>
      </c>
      <c r="L4215" s="181">
        <v>196</v>
      </c>
      <c r="M4215" s="181">
        <v>133</v>
      </c>
      <c r="N4215" s="181">
        <v>111</v>
      </c>
      <c r="O4215" s="181">
        <v>443</v>
      </c>
      <c r="P4215" s="181">
        <v>726</v>
      </c>
      <c r="Q4215" s="181">
        <v>261</v>
      </c>
      <c r="R4215" s="181">
        <v>522</v>
      </c>
      <c r="S4215" s="226">
        <f t="shared" si="197"/>
        <v>2863</v>
      </c>
      <c r="T4215" s="181">
        <f t="shared" si="195"/>
        <v>11100.180567711592</v>
      </c>
      <c r="U4215" s="226">
        <f t="shared" si="196"/>
        <v>728.24186318647003</v>
      </c>
    </row>
    <row r="4216" spans="1:21" x14ac:dyDescent="0.25">
      <c r="A4216" s="156" t="s">
        <v>17638</v>
      </c>
      <c r="B4216" s="156" t="s">
        <v>405</v>
      </c>
      <c r="C4216" s="223">
        <v>-1.2479006052017212</v>
      </c>
      <c r="D4216" s="221">
        <v>-0.28039133548736572</v>
      </c>
      <c r="E4216" s="221">
        <v>-0.65579169988632202</v>
      </c>
      <c r="F4216" s="221">
        <v>3.4106676578521729</v>
      </c>
      <c r="G4216" s="221">
        <v>28.614830017089844</v>
      </c>
      <c r="H4216" s="221">
        <v>1.3091322183609009</v>
      </c>
      <c r="I4216" s="221">
        <v>-1.1424928903579712</v>
      </c>
      <c r="J4216" s="221">
        <v>-1.5682905912399292</v>
      </c>
      <c r="K4216" s="180">
        <v>586</v>
      </c>
      <c r="L4216" s="181">
        <v>136</v>
      </c>
      <c r="M4216" s="181">
        <v>73</v>
      </c>
      <c r="N4216" s="181">
        <v>72</v>
      </c>
      <c r="O4216" s="181">
        <v>474</v>
      </c>
      <c r="P4216" s="181">
        <v>539</v>
      </c>
      <c r="Q4216" s="181">
        <v>136</v>
      </c>
      <c r="R4216" s="181">
        <v>419</v>
      </c>
      <c r="S4216" s="226">
        <f t="shared" si="197"/>
        <v>2435</v>
      </c>
      <c r="T4216" s="181">
        <f t="shared" si="195"/>
        <v>12884.851203978062</v>
      </c>
      <c r="U4216" s="226">
        <f t="shared" si="196"/>
        <v>845.32751430726239</v>
      </c>
    </row>
    <row r="4217" spans="1:21" x14ac:dyDescent="0.25">
      <c r="A4217" s="156" t="s">
        <v>17639</v>
      </c>
      <c r="B4217" s="156" t="s">
        <v>405</v>
      </c>
      <c r="C4217" s="223">
        <v>-0.37674227356910706</v>
      </c>
      <c r="D4217" s="221">
        <v>0.10753508657217026</v>
      </c>
      <c r="E4217" s="221">
        <v>-0.26786530017852783</v>
      </c>
      <c r="F4217" s="221">
        <v>3.0826950073242187</v>
      </c>
      <c r="G4217" s="221">
        <v>7.2515358924865723</v>
      </c>
      <c r="H4217" s="221">
        <v>10.24997615814209</v>
      </c>
      <c r="I4217" s="221">
        <v>-0.75456655025482178</v>
      </c>
      <c r="J4217" s="221">
        <v>-1.1803641319274902</v>
      </c>
      <c r="K4217" s="180">
        <v>512</v>
      </c>
      <c r="L4217" s="181">
        <v>233</v>
      </c>
      <c r="M4217" s="181">
        <v>87</v>
      </c>
      <c r="N4217" s="181">
        <v>84</v>
      </c>
      <c r="O4217" s="181">
        <v>473</v>
      </c>
      <c r="P4217" s="181">
        <v>595</v>
      </c>
      <c r="Q4217" s="181">
        <v>139</v>
      </c>
      <c r="R4217" s="181">
        <v>429</v>
      </c>
      <c r="S4217" s="226">
        <f t="shared" si="197"/>
        <v>2552</v>
      </c>
      <c r="T4217" s="181">
        <f t="shared" si="195"/>
        <v>8985.2570587620139</v>
      </c>
      <c r="U4217" s="226">
        <f t="shared" si="196"/>
        <v>589.48954044188338</v>
      </c>
    </row>
    <row r="4218" spans="1:21" x14ac:dyDescent="0.25">
      <c r="A4218" s="156" t="s">
        <v>17559</v>
      </c>
      <c r="B4218" s="156" t="s">
        <v>405</v>
      </c>
      <c r="C4218" s="223">
        <v>-0.93322527408599854</v>
      </c>
      <c r="D4218" s="221">
        <v>3.4284129738807678E-2</v>
      </c>
      <c r="E4218" s="221">
        <v>-0.34111624956130981</v>
      </c>
      <c r="F4218" s="221">
        <v>3.009443998336792</v>
      </c>
      <c r="G4218" s="221">
        <v>15.641830444335938</v>
      </c>
      <c r="H4218" s="221">
        <v>1.6238076686859131</v>
      </c>
      <c r="I4218" s="221">
        <v>-0.82781749963760376</v>
      </c>
      <c r="J4218" s="221">
        <v>-1.253615140914917</v>
      </c>
      <c r="K4218" s="180">
        <v>655.129150390625</v>
      </c>
      <c r="L4218" s="181">
        <v>252.27957153320312</v>
      </c>
      <c r="M4218" s="181">
        <v>128.63267517089844</v>
      </c>
      <c r="N4218" s="181">
        <v>108.68962097167969</v>
      </c>
      <c r="O4218" s="181">
        <v>601.282958984375</v>
      </c>
      <c r="P4218" s="181">
        <v>809.68780517578125</v>
      </c>
      <c r="Q4218" s="181">
        <v>301.14004516601562</v>
      </c>
      <c r="R4218" s="181">
        <v>713.961181640625</v>
      </c>
      <c r="S4218" s="226">
        <f t="shared" si="197"/>
        <v>3570.8030090332031</v>
      </c>
      <c r="T4218" s="181">
        <f t="shared" si="195"/>
        <v>9256.1045506430783</v>
      </c>
      <c r="U4218" s="226">
        <f t="shared" si="196"/>
        <v>607.25884436659533</v>
      </c>
    </row>
    <row r="4219" spans="1:21" x14ac:dyDescent="0.25">
      <c r="A4219" s="156" t="s">
        <v>17640</v>
      </c>
      <c r="B4219" s="156" t="s">
        <v>405</v>
      </c>
      <c r="C4219" s="223">
        <v>-1.5655571222305298</v>
      </c>
      <c r="D4219" s="221">
        <v>-0.59804779291152954</v>
      </c>
      <c r="E4219" s="221">
        <v>-0.97344821691513062</v>
      </c>
      <c r="F4219" s="221">
        <v>2.3771121501922607</v>
      </c>
      <c r="G4219" s="221">
        <v>17.228652954101562</v>
      </c>
      <c r="H4219" s="221">
        <v>3.7323477268218994</v>
      </c>
      <c r="I4219" s="221">
        <v>14.246599197387695</v>
      </c>
      <c r="J4219" s="221">
        <v>-1.8859469890594482</v>
      </c>
      <c r="K4219" s="180">
        <v>951</v>
      </c>
      <c r="L4219" s="181">
        <v>490</v>
      </c>
      <c r="M4219" s="181">
        <v>244</v>
      </c>
      <c r="N4219" s="181">
        <v>168</v>
      </c>
      <c r="O4219" s="181">
        <v>735</v>
      </c>
      <c r="P4219" s="181">
        <v>1008</v>
      </c>
      <c r="Q4219" s="181">
        <v>324</v>
      </c>
      <c r="R4219" s="181">
        <v>879</v>
      </c>
      <c r="S4219" s="226">
        <f t="shared" si="197"/>
        <v>4799</v>
      </c>
      <c r="T4219" s="181">
        <f t="shared" si="195"/>
        <v>17763.362401008606</v>
      </c>
      <c r="U4219" s="226">
        <f t="shared" si="196"/>
        <v>1165.3886216045473</v>
      </c>
    </row>
    <row r="4220" spans="1:21" x14ac:dyDescent="0.25">
      <c r="A4220" s="156" t="s">
        <v>17445</v>
      </c>
      <c r="B4220" s="156" t="s">
        <v>405</v>
      </c>
      <c r="C4220" s="223">
        <v>-3.0162866115570068</v>
      </c>
      <c r="D4220" s="221">
        <v>-2.0487771034240723</v>
      </c>
      <c r="E4220" s="221">
        <v>-2.4241774082183838</v>
      </c>
      <c r="F4220" s="221">
        <v>0.92638278007507324</v>
      </c>
      <c r="G4220" s="221">
        <v>5.0952229499816895</v>
      </c>
      <c r="H4220" s="221">
        <v>-0.45925357937812805</v>
      </c>
      <c r="I4220" s="221">
        <v>-2.9108786582946777</v>
      </c>
      <c r="J4220" s="221">
        <v>-3.3366763591766357</v>
      </c>
      <c r="K4220" s="180">
        <v>438.17233276367187</v>
      </c>
      <c r="L4220" s="181">
        <v>295.62689208984375</v>
      </c>
      <c r="M4220" s="181">
        <v>76.850593566894531</v>
      </c>
      <c r="N4220" s="181">
        <v>70.033203125</v>
      </c>
      <c r="O4220" s="181">
        <v>316.07904052734375</v>
      </c>
      <c r="P4220" s="181">
        <v>503.2474365234375</v>
      </c>
      <c r="Q4220" s="181">
        <v>166.71620178222656</v>
      </c>
      <c r="R4220" s="181">
        <v>480.93597412109375</v>
      </c>
      <c r="S4220" s="226">
        <f t="shared" si="197"/>
        <v>2347.6616744995117</v>
      </c>
      <c r="T4220" s="181">
        <f t="shared" si="195"/>
        <v>-2759.3922019848087</v>
      </c>
      <c r="U4220" s="226">
        <f t="shared" si="196"/>
        <v>-181.03353420041816</v>
      </c>
    </row>
    <row r="4221" spans="1:21" x14ac:dyDescent="0.25">
      <c r="A4221" s="156" t="s">
        <v>16790</v>
      </c>
      <c r="B4221" s="156" t="s">
        <v>405</v>
      </c>
      <c r="C4221" s="223">
        <v>-1.4152334928512573</v>
      </c>
      <c r="D4221" s="221">
        <v>-0.44772401452064514</v>
      </c>
      <c r="E4221" s="221">
        <v>-0.82312440872192383</v>
      </c>
      <c r="F4221" s="221">
        <v>2.5274357795715332</v>
      </c>
      <c r="G4221" s="221">
        <v>7.7865262031555176</v>
      </c>
      <c r="H4221" s="221">
        <v>1.8921493291854858</v>
      </c>
      <c r="I4221" s="221">
        <v>-1.3098256587982178</v>
      </c>
      <c r="J4221" s="221">
        <v>-0.69999164342880249</v>
      </c>
      <c r="K4221" s="180">
        <v>741.61273193359375</v>
      </c>
      <c r="L4221" s="181">
        <v>215.88726806640625</v>
      </c>
      <c r="M4221" s="181">
        <v>198.89613342285156</v>
      </c>
      <c r="N4221" s="181">
        <v>196.89718627929687</v>
      </c>
      <c r="O4221" s="181">
        <v>718.624755859375</v>
      </c>
      <c r="P4221" s="181">
        <v>865.54803466796875</v>
      </c>
      <c r="Q4221" s="181">
        <v>286.8502197265625</v>
      </c>
      <c r="R4221" s="181">
        <v>736.6153564453125</v>
      </c>
      <c r="S4221" s="226">
        <f t="shared" si="197"/>
        <v>3960.9316864013672</v>
      </c>
      <c r="T4221" s="181">
        <f t="shared" si="195"/>
        <v>5529.7038929258324</v>
      </c>
      <c r="U4221" s="226">
        <f t="shared" si="196"/>
        <v>362.78345575453835</v>
      </c>
    </row>
    <row r="4222" spans="1:21" x14ac:dyDescent="0.25">
      <c r="A4222" s="156" t="s">
        <v>16791</v>
      </c>
      <c r="B4222" s="156" t="s">
        <v>405</v>
      </c>
      <c r="C4222" s="223">
        <v>-1.0404512882232666</v>
      </c>
      <c r="D4222" s="221">
        <v>-7.2941884398460388E-2</v>
      </c>
      <c r="E4222" s="221">
        <v>-0.44834232330322266</v>
      </c>
      <c r="F4222" s="221">
        <v>2.9022178649902344</v>
      </c>
      <c r="G4222" s="221">
        <v>7.0710582733154297</v>
      </c>
      <c r="H4222" s="221">
        <v>1.516581654548645</v>
      </c>
      <c r="I4222" s="221">
        <v>-0.93504351377487183</v>
      </c>
      <c r="J4222" s="221">
        <v>-1.3608412742614746</v>
      </c>
      <c r="K4222" s="180">
        <v>459.58233642578125</v>
      </c>
      <c r="L4222" s="181">
        <v>172.5740966796875</v>
      </c>
      <c r="M4222" s="181">
        <v>117.20272827148437</v>
      </c>
      <c r="N4222" s="181">
        <v>83.057052612304688</v>
      </c>
      <c r="O4222" s="181">
        <v>392.21383666992187</v>
      </c>
      <c r="P4222" s="181">
        <v>572.1707763671875</v>
      </c>
      <c r="Q4222" s="181">
        <v>209.48834228515625</v>
      </c>
      <c r="R4222" s="181">
        <v>438.35665893554687</v>
      </c>
      <c r="S4222" s="226">
        <f t="shared" si="197"/>
        <v>2444.6458282470703</v>
      </c>
      <c r="T4222" s="181">
        <f t="shared" si="195"/>
        <v>2546.4378520340415</v>
      </c>
      <c r="U4222" s="226">
        <f t="shared" si="196"/>
        <v>167.06238556587101</v>
      </c>
    </row>
    <row r="4223" spans="1:21" x14ac:dyDescent="0.25">
      <c r="A4223" s="156" t="s">
        <v>17641</v>
      </c>
      <c r="B4223" s="156" t="s">
        <v>405</v>
      </c>
      <c r="C4223" s="223">
        <v>-0.28645199537277222</v>
      </c>
      <c r="D4223" s="221">
        <v>12.656333923339844</v>
      </c>
      <c r="E4223" s="221">
        <v>3.6445860862731934</v>
      </c>
      <c r="F4223" s="221">
        <v>19.25352668762207</v>
      </c>
      <c r="G4223" s="221">
        <v>24.965084075927734</v>
      </c>
      <c r="H4223" s="221">
        <v>19.315330505371094</v>
      </c>
      <c r="I4223" s="221">
        <v>0.52637875080108643</v>
      </c>
      <c r="J4223" s="221">
        <v>2.0317909717559814</v>
      </c>
      <c r="K4223" s="180">
        <v>2072</v>
      </c>
      <c r="L4223" s="181">
        <v>566</v>
      </c>
      <c r="M4223" s="181">
        <v>547</v>
      </c>
      <c r="N4223" s="181">
        <v>729</v>
      </c>
      <c r="O4223" s="181">
        <v>2173</v>
      </c>
      <c r="P4223" s="181">
        <v>1819</v>
      </c>
      <c r="Q4223" s="181">
        <v>504</v>
      </c>
      <c r="R4223" s="181">
        <v>1500</v>
      </c>
      <c r="S4223" s="226">
        <f t="shared" si="197"/>
        <v>9910</v>
      </c>
      <c r="T4223" s="181">
        <f t="shared" si="195"/>
        <v>115296.0612449646</v>
      </c>
      <c r="U4223" s="226">
        <f t="shared" si="196"/>
        <v>7564.1488845081221</v>
      </c>
    </row>
    <row r="4224" spans="1:21" x14ac:dyDescent="0.25">
      <c r="A4224" s="156" t="s">
        <v>17642</v>
      </c>
      <c r="B4224" s="156" t="s">
        <v>405</v>
      </c>
      <c r="C4224" s="223">
        <v>-0.8152843713760376</v>
      </c>
      <c r="D4224" s="221">
        <v>7.360590934753418</v>
      </c>
      <c r="E4224" s="221">
        <v>-0.22317533195018768</v>
      </c>
      <c r="F4224" s="221">
        <v>3.1273846626281738</v>
      </c>
      <c r="G4224" s="221">
        <v>9.9422101974487305</v>
      </c>
      <c r="H4224" s="221">
        <v>4.6799626350402832</v>
      </c>
      <c r="I4224" s="221">
        <v>-0.70987659692764282</v>
      </c>
      <c r="J4224" s="221">
        <v>-1.1356741189956665</v>
      </c>
      <c r="K4224" s="180">
        <v>1544</v>
      </c>
      <c r="L4224" s="181">
        <v>522</v>
      </c>
      <c r="M4224" s="181">
        <v>322</v>
      </c>
      <c r="N4224" s="181">
        <v>401</v>
      </c>
      <c r="O4224" s="181">
        <v>1687</v>
      </c>
      <c r="P4224" s="181">
        <v>1732</v>
      </c>
      <c r="Q4224" s="181">
        <v>633</v>
      </c>
      <c r="R4224" s="181">
        <v>1778</v>
      </c>
      <c r="S4224" s="226">
        <f t="shared" si="197"/>
        <v>8619</v>
      </c>
      <c r="T4224" s="181">
        <f t="shared" si="195"/>
        <v>26175.271608918905</v>
      </c>
      <c r="U4224" s="226">
        <f t="shared" si="196"/>
        <v>1717.2629264553318</v>
      </c>
    </row>
    <row r="4225" spans="1:21" x14ac:dyDescent="0.25">
      <c r="A4225" s="156" t="s">
        <v>16819</v>
      </c>
      <c r="B4225" s="156" t="s">
        <v>405</v>
      </c>
      <c r="C4225" s="223">
        <v>-0.6186564564704895</v>
      </c>
      <c r="D4225" s="221">
        <v>0.50298374891281128</v>
      </c>
      <c r="E4225" s="221">
        <v>0.12758335471153259</v>
      </c>
      <c r="F4225" s="221">
        <v>3.4781434535980225</v>
      </c>
      <c r="G4225" s="221">
        <v>13.964712142944336</v>
      </c>
      <c r="H4225" s="221">
        <v>3.8981208801269531</v>
      </c>
      <c r="I4225" s="221">
        <v>-0.35911786556243896</v>
      </c>
      <c r="J4225" s="221">
        <v>-0.78491556644439697</v>
      </c>
      <c r="K4225" s="180">
        <v>1818.26904296875</v>
      </c>
      <c r="L4225" s="181">
        <v>505.96182250976563</v>
      </c>
      <c r="M4225" s="181">
        <v>387.20547485351562</v>
      </c>
      <c r="N4225" s="181">
        <v>556.85736083984375</v>
      </c>
      <c r="O4225" s="181">
        <v>2027.8389892578125</v>
      </c>
      <c r="P4225" s="181">
        <v>1962.97216796875</v>
      </c>
      <c r="Q4225" s="181">
        <v>624.7181396484375</v>
      </c>
      <c r="R4225" s="181">
        <v>1994.9066162109375</v>
      </c>
      <c r="S4225" s="226">
        <f t="shared" si="197"/>
        <v>9878.7296142578125</v>
      </c>
      <c r="T4225" s="181">
        <f t="shared" si="195"/>
        <v>35295.747299633178</v>
      </c>
      <c r="U4225" s="226">
        <f t="shared" si="196"/>
        <v>2315.6236620881182</v>
      </c>
    </row>
    <row r="4226" spans="1:21" x14ac:dyDescent="0.25">
      <c r="A4226" s="156" t="s">
        <v>17463</v>
      </c>
      <c r="B4226" s="156" t="s">
        <v>405</v>
      </c>
      <c r="C4226" s="223">
        <v>-1.2266503572463989</v>
      </c>
      <c r="D4226" s="221">
        <v>-0.25914090871810913</v>
      </c>
      <c r="E4226" s="221">
        <v>-0.63454133272171021</v>
      </c>
      <c r="F4226" s="221">
        <v>2.7160189151763916</v>
      </c>
      <c r="G4226" s="221">
        <v>6.884859561920166</v>
      </c>
      <c r="H4226" s="221">
        <v>1.3303825855255127</v>
      </c>
      <c r="I4226" s="221">
        <v>-1.1212425231933594</v>
      </c>
      <c r="J4226" s="221">
        <v>-1.5470403432846069</v>
      </c>
      <c r="K4226" s="180">
        <v>18.978691101074219</v>
      </c>
      <c r="L4226" s="181">
        <v>6.757990837097168</v>
      </c>
      <c r="M4226" s="181">
        <v>4.1674275398254395</v>
      </c>
      <c r="N4226" s="181">
        <v>3.8858447074890137</v>
      </c>
      <c r="O4226" s="181">
        <v>17.373668670654297</v>
      </c>
      <c r="P4226" s="181">
        <v>25.370624542236328</v>
      </c>
      <c r="Q4226" s="181">
        <v>9.5175037384033203</v>
      </c>
      <c r="R4226" s="181">
        <v>23.061643600463867</v>
      </c>
      <c r="S4226" s="226">
        <f t="shared" si="197"/>
        <v>109.11339473724365</v>
      </c>
      <c r="T4226" s="181">
        <f t="shared" si="195"/>
        <v>89.897315605166483</v>
      </c>
      <c r="U4226" s="226">
        <f t="shared" si="196"/>
        <v>5.8978309598134055</v>
      </c>
    </row>
    <row r="4227" spans="1:21" x14ac:dyDescent="0.25">
      <c r="A4227" s="156" t="s">
        <v>17464</v>
      </c>
      <c r="B4227" s="156" t="s">
        <v>405</v>
      </c>
      <c r="C4227" s="223">
        <v>-1.585638165473938</v>
      </c>
      <c r="D4227" s="221">
        <v>-0.61812877655029297</v>
      </c>
      <c r="E4227" s="221">
        <v>-0.99352914094924927</v>
      </c>
      <c r="F4227" s="221">
        <v>2.3570311069488525</v>
      </c>
      <c r="G4227" s="221">
        <v>6.525871753692627</v>
      </c>
      <c r="H4227" s="221">
        <v>0.97139477729797363</v>
      </c>
      <c r="I4227" s="221">
        <v>-1.480230450630188</v>
      </c>
      <c r="J4227" s="221">
        <v>-1.906028151512146</v>
      </c>
      <c r="K4227" s="180">
        <v>1.6966866254806519</v>
      </c>
      <c r="L4227" s="181">
        <v>0.43139871954917908</v>
      </c>
      <c r="M4227" s="181">
        <v>0.29797643423080444</v>
      </c>
      <c r="N4227" s="181">
        <v>0.33800309896469116</v>
      </c>
      <c r="O4227" s="181">
        <v>1.7144763469696045</v>
      </c>
      <c r="P4227" s="181">
        <v>2.2392706871032715</v>
      </c>
      <c r="Q4227" s="181">
        <v>0.82721817493438721</v>
      </c>
      <c r="R4227" s="181">
        <v>2.3726928234100342</v>
      </c>
      <c r="S4227" s="226">
        <f t="shared" si="197"/>
        <v>9.9177229106426239</v>
      </c>
      <c r="T4227" s="181">
        <f t="shared" si="195"/>
        <v>5.1604202841574853</v>
      </c>
      <c r="U4227" s="226">
        <f t="shared" si="196"/>
        <v>0.33855612164468191</v>
      </c>
    </row>
    <row r="4228" spans="1:21" x14ac:dyDescent="0.25">
      <c r="A4228" s="156" t="s">
        <v>17575</v>
      </c>
      <c r="B4228" s="156" t="s">
        <v>405</v>
      </c>
      <c r="C4228" s="223">
        <v>-2.0004494190216064</v>
      </c>
      <c r="D4228" s="221">
        <v>-1.0329400300979614</v>
      </c>
      <c r="E4228" s="221">
        <v>-1.4083404541015625</v>
      </c>
      <c r="F4228" s="221">
        <v>1.9422198534011841</v>
      </c>
      <c r="G4228" s="221">
        <v>14.971622467041016</v>
      </c>
      <c r="H4228" s="221">
        <v>0.66950082778930664</v>
      </c>
      <c r="I4228" s="221">
        <v>-1.8950417041778564</v>
      </c>
      <c r="J4228" s="221">
        <v>-2.3208394050598145</v>
      </c>
      <c r="K4228" s="180">
        <v>951.87713623046875</v>
      </c>
      <c r="L4228" s="181">
        <v>336.74899291992187</v>
      </c>
      <c r="M4228" s="181">
        <v>147.27156066894531</v>
      </c>
      <c r="N4228" s="181">
        <v>118.53564453125</v>
      </c>
      <c r="O4228" s="181">
        <v>808.19757080078125</v>
      </c>
      <c r="P4228" s="181">
        <v>1095.556640625</v>
      </c>
      <c r="Q4228" s="181">
        <v>437.32467651367187</v>
      </c>
      <c r="R4228" s="181">
        <v>1135.068603515625</v>
      </c>
      <c r="S4228" s="226">
        <f t="shared" si="197"/>
        <v>5030.5808258056641</v>
      </c>
      <c r="T4228" s="181">
        <f t="shared" si="195"/>
        <v>7141.2347503338788</v>
      </c>
      <c r="U4228" s="226">
        <f t="shared" si="196"/>
        <v>468.51004524760202</v>
      </c>
    </row>
    <row r="4229" spans="1:21" x14ac:dyDescent="0.25">
      <c r="A4229" s="156" t="s">
        <v>16826</v>
      </c>
      <c r="B4229" s="156" t="s">
        <v>405</v>
      </c>
      <c r="C4229" s="223">
        <v>-1.3035286664962769</v>
      </c>
      <c r="D4229" s="221">
        <v>0.35442236065864563</v>
      </c>
      <c r="E4229" s="221">
        <v>-2.0978003740310669E-2</v>
      </c>
      <c r="F4229" s="221">
        <v>3.3295822143554687</v>
      </c>
      <c r="G4229" s="221">
        <v>7.4984226226806641</v>
      </c>
      <c r="H4229" s="221">
        <v>1.9439458847045898</v>
      </c>
      <c r="I4229" s="221">
        <v>-0.50767922401428223</v>
      </c>
      <c r="J4229" s="221">
        <v>9.5187549591064453</v>
      </c>
      <c r="K4229" s="180">
        <v>346.17755126953125</v>
      </c>
      <c r="L4229" s="181">
        <v>96.319374084472656</v>
      </c>
      <c r="M4229" s="181">
        <v>50.543830871582031</v>
      </c>
      <c r="N4229" s="181">
        <v>46.729202270507813</v>
      </c>
      <c r="O4229" s="181">
        <v>366.204345703125</v>
      </c>
      <c r="P4229" s="181">
        <v>359.52874755859375</v>
      </c>
      <c r="Q4229" s="181">
        <v>102.04132080078125</v>
      </c>
      <c r="R4229" s="181">
        <v>259.39474487304687</v>
      </c>
      <c r="S4229" s="226">
        <f t="shared" si="197"/>
        <v>1626.9391174316406</v>
      </c>
      <c r="T4229" s="181">
        <f t="shared" ref="T4229:T4292" si="198">SUMPRODUCT(C4229:J4229,K4229:R4229)</f>
        <v>5599.5839254194316</v>
      </c>
      <c r="U4229" s="226">
        <f t="shared" ref="U4229:U4292" si="199">(T4229/$T$10045)*$S$10045</f>
        <v>367.36802667680769</v>
      </c>
    </row>
    <row r="4230" spans="1:21" x14ac:dyDescent="0.25">
      <c r="A4230" s="156" t="s">
        <v>16827</v>
      </c>
      <c r="B4230" s="156" t="s">
        <v>405</v>
      </c>
      <c r="C4230" s="223">
        <v>-1.5965045690536499</v>
      </c>
      <c r="D4230" s="221">
        <v>-0.62899518013000488</v>
      </c>
      <c r="E4230" s="221">
        <v>90.251541137695313</v>
      </c>
      <c r="F4230" s="221">
        <v>455.09625244140625</v>
      </c>
      <c r="G4230" s="221">
        <v>6.5150055885314941</v>
      </c>
      <c r="H4230" s="221">
        <v>5.2646317481994629</v>
      </c>
      <c r="I4230" s="221">
        <v>-1.4910968542098999</v>
      </c>
      <c r="J4230" s="221">
        <v>-1.9168945550918579</v>
      </c>
      <c r="K4230" s="180">
        <v>115.81146240234375</v>
      </c>
      <c r="L4230" s="181">
        <v>36.843246459960938</v>
      </c>
      <c r="M4230" s="181">
        <v>14.685769081115723</v>
      </c>
      <c r="N4230" s="181">
        <v>19.323381423950195</v>
      </c>
      <c r="O4230" s="181">
        <v>102.54273986816406</v>
      </c>
      <c r="P4230" s="181">
        <v>129.33782958984375</v>
      </c>
      <c r="Q4230" s="181">
        <v>42.769081115722656</v>
      </c>
      <c r="R4230" s="181">
        <v>107.30917358398437</v>
      </c>
      <c r="S4230" s="226">
        <f t="shared" ref="S4230:S4293" si="200">SUM(K4230:R4230)</f>
        <v>568.62268352508545</v>
      </c>
      <c r="T4230" s="181">
        <f t="shared" si="198"/>
        <v>10990.853363923517</v>
      </c>
      <c r="U4230" s="226">
        <f t="shared" si="199"/>
        <v>721.06930900161422</v>
      </c>
    </row>
    <row r="4231" spans="1:21" x14ac:dyDescent="0.25">
      <c r="A4231" s="156" t="s">
        <v>17632</v>
      </c>
      <c r="B4231" s="156" t="s">
        <v>405</v>
      </c>
      <c r="C4231" s="223">
        <v>-0.32501876354217529</v>
      </c>
      <c r="D4231" s="221">
        <v>5.0058498382568359</v>
      </c>
      <c r="E4231" s="221">
        <v>11.036767959594727</v>
      </c>
      <c r="F4231" s="221">
        <v>11.694948196411133</v>
      </c>
      <c r="G4231" s="221">
        <v>15.807723999023438</v>
      </c>
      <c r="H4231" s="221">
        <v>9.1159811019897461</v>
      </c>
      <c r="I4231" s="221">
        <v>7.9570026397705078</v>
      </c>
      <c r="J4231" s="221">
        <v>-1.7962541580200195</v>
      </c>
      <c r="K4231" s="180">
        <v>1733.0482177734375</v>
      </c>
      <c r="L4231" s="181">
        <v>607.9644775390625</v>
      </c>
      <c r="M4231" s="181">
        <v>468.20254516601562</v>
      </c>
      <c r="N4231" s="181">
        <v>400.31817626953125</v>
      </c>
      <c r="O4231" s="181">
        <v>1789.9512939453125</v>
      </c>
      <c r="P4231" s="181">
        <v>1842.8612060546875</v>
      </c>
      <c r="Q4231" s="181">
        <v>560.046142578125</v>
      </c>
      <c r="R4231" s="181">
        <v>1635.21484375</v>
      </c>
      <c r="S4231" s="226">
        <f t="shared" si="200"/>
        <v>9037.6069030761719</v>
      </c>
      <c r="T4231" s="181">
        <f t="shared" si="198"/>
        <v>58942.820002210428</v>
      </c>
      <c r="U4231" s="226">
        <f t="shared" si="199"/>
        <v>3867.020792862992</v>
      </c>
    </row>
    <row r="4232" spans="1:21" x14ac:dyDescent="0.25">
      <c r="A4232" s="156" t="s">
        <v>17643</v>
      </c>
      <c r="B4232" s="156" t="s">
        <v>405</v>
      </c>
      <c r="C4232" s="223">
        <v>-1.0159460306167603</v>
      </c>
      <c r="D4232" s="221">
        <v>-1.9926632642745972</v>
      </c>
      <c r="E4232" s="221">
        <v>4.4793238639831543</v>
      </c>
      <c r="F4232" s="221">
        <v>19.041513442993164</v>
      </c>
      <c r="G4232" s="221">
        <v>28.404449462890625</v>
      </c>
      <c r="H4232" s="221">
        <v>23.120632171630859</v>
      </c>
      <c r="I4232" s="221">
        <v>-0.22467529773712158</v>
      </c>
      <c r="J4232" s="221">
        <v>-0.65047293901443481</v>
      </c>
      <c r="K4232" s="180">
        <v>1581</v>
      </c>
      <c r="L4232" s="181">
        <v>475</v>
      </c>
      <c r="M4232" s="181">
        <v>440</v>
      </c>
      <c r="N4232" s="181">
        <v>659</v>
      </c>
      <c r="O4232" s="181">
        <v>1999</v>
      </c>
      <c r="P4232" s="181">
        <v>1702</v>
      </c>
      <c r="Q4232" s="181">
        <v>513</v>
      </c>
      <c r="R4232" s="181">
        <v>1727</v>
      </c>
      <c r="S4232" s="226">
        <f t="shared" si="200"/>
        <v>9096</v>
      </c>
      <c r="T4232" s="181">
        <f t="shared" si="198"/>
        <v>106859.71937316656</v>
      </c>
      <c r="U4232" s="226">
        <f t="shared" si="199"/>
        <v>7010.6716427894489</v>
      </c>
    </row>
    <row r="4233" spans="1:21" x14ac:dyDescent="0.25">
      <c r="A4233" s="156" t="s">
        <v>17644</v>
      </c>
      <c r="B4233" s="156" t="s">
        <v>405</v>
      </c>
      <c r="C4233" s="223">
        <v>-0.60386085510253906</v>
      </c>
      <c r="D4233" s="221">
        <v>3.7279052734375</v>
      </c>
      <c r="E4233" s="221">
        <v>16.310214996337891</v>
      </c>
      <c r="F4233" s="221">
        <v>12.181730270385742</v>
      </c>
      <c r="G4233" s="221">
        <v>13.251823425292969</v>
      </c>
      <c r="H4233" s="221">
        <v>10.806173324584961</v>
      </c>
      <c r="I4233" s="221">
        <v>-0.2092006504535675</v>
      </c>
      <c r="J4233" s="221">
        <v>-0.6349983811378479</v>
      </c>
      <c r="K4233" s="180">
        <v>3036</v>
      </c>
      <c r="L4233" s="181">
        <v>847</v>
      </c>
      <c r="M4233" s="181">
        <v>784</v>
      </c>
      <c r="N4233" s="181">
        <v>993</v>
      </c>
      <c r="O4233" s="181">
        <v>3515</v>
      </c>
      <c r="P4233" s="181">
        <v>2783</v>
      </c>
      <c r="Q4233" s="181">
        <v>669</v>
      </c>
      <c r="R4233" s="181">
        <v>1463</v>
      </c>
      <c r="S4233" s="226">
        <f t="shared" si="200"/>
        <v>14090</v>
      </c>
      <c r="T4233" s="181">
        <f t="shared" si="198"/>
        <v>101792.66276159883</v>
      </c>
      <c r="U4233" s="226">
        <f t="shared" si="199"/>
        <v>6678.2407669879258</v>
      </c>
    </row>
    <row r="4234" spans="1:21" x14ac:dyDescent="0.25">
      <c r="A4234" s="156" t="s">
        <v>16807</v>
      </c>
      <c r="B4234" s="156" t="s">
        <v>405</v>
      </c>
      <c r="C4234" s="223">
        <v>-1.4679996967315674</v>
      </c>
      <c r="D4234" s="221">
        <v>-0.50049024820327759</v>
      </c>
      <c r="E4234" s="221">
        <v>-0.87589061260223389</v>
      </c>
      <c r="F4234" s="221">
        <v>2.4746694564819336</v>
      </c>
      <c r="G4234" s="221">
        <v>6.6435103416442871</v>
      </c>
      <c r="H4234" s="221">
        <v>1.0890332460403442</v>
      </c>
      <c r="I4234" s="221">
        <v>-1.3625918626785278</v>
      </c>
      <c r="J4234" s="221">
        <v>-1.7883895635604858</v>
      </c>
      <c r="K4234" s="180">
        <v>1.8677923679351807</v>
      </c>
      <c r="L4234" s="181">
        <v>0.62397032976150513</v>
      </c>
      <c r="M4234" s="181">
        <v>1</v>
      </c>
      <c r="N4234" s="181">
        <v>0.33566722273826599</v>
      </c>
      <c r="O4234" s="181">
        <v>1.6371499300003052</v>
      </c>
      <c r="P4234" s="181">
        <v>2.4423394203186035</v>
      </c>
      <c r="Q4234" s="181">
        <v>0.6857495903968811</v>
      </c>
      <c r="R4234" s="181">
        <v>2.0593080520629883</v>
      </c>
      <c r="S4234" s="226">
        <f t="shared" si="200"/>
        <v>10.65197691321373</v>
      </c>
      <c r="T4234" s="181">
        <f t="shared" si="198"/>
        <v>5.819534593595737</v>
      </c>
      <c r="U4234" s="226">
        <f t="shared" si="199"/>
        <v>0.38179817791846843</v>
      </c>
    </row>
    <row r="4235" spans="1:21" x14ac:dyDescent="0.25">
      <c r="A4235" s="156" t="s">
        <v>16808</v>
      </c>
      <c r="B4235" s="156" t="s">
        <v>405</v>
      </c>
      <c r="C4235" s="223">
        <v>-1.1783485412597656</v>
      </c>
      <c r="D4235" s="221">
        <v>-0.21083915233612061</v>
      </c>
      <c r="E4235" s="221">
        <v>-0.58623945713043213</v>
      </c>
      <c r="F4235" s="221">
        <v>2.7643206119537354</v>
      </c>
      <c r="G4235" s="221">
        <v>129.76541137695312</v>
      </c>
      <c r="H4235" s="221">
        <v>1.378684401512146</v>
      </c>
      <c r="I4235" s="221">
        <v>-1.0729407072067261</v>
      </c>
      <c r="J4235" s="221">
        <v>-1.4987384080886841</v>
      </c>
      <c r="K4235" s="180">
        <v>28.992555618286133</v>
      </c>
      <c r="L4235" s="181">
        <v>9.5649385452270508</v>
      </c>
      <c r="M4235" s="181">
        <v>5.4337782859802246</v>
      </c>
      <c r="N4235" s="181">
        <v>4.7266426086425781</v>
      </c>
      <c r="O4235" s="181">
        <v>25.01026725769043</v>
      </c>
      <c r="P4235" s="181">
        <v>32.081623077392578</v>
      </c>
      <c r="Q4235" s="181">
        <v>10.123203277587891</v>
      </c>
      <c r="R4235" s="181">
        <v>28.21098518371582</v>
      </c>
      <c r="S4235" s="226">
        <f t="shared" si="200"/>
        <v>144.14399385452271</v>
      </c>
      <c r="T4235" s="181">
        <f t="shared" si="198"/>
        <v>3210.2560299456709</v>
      </c>
      <c r="U4235" s="226">
        <f t="shared" si="199"/>
        <v>210.61304528266825</v>
      </c>
    </row>
    <row r="4236" spans="1:21" x14ac:dyDescent="0.25">
      <c r="A4236" s="156" t="s">
        <v>17645</v>
      </c>
      <c r="B4236" s="156" t="s">
        <v>111</v>
      </c>
      <c r="C4236" s="223">
        <v>10.464373588562012</v>
      </c>
      <c r="D4236" s="221">
        <v>13.87309741973877</v>
      </c>
      <c r="E4236" s="221">
        <v>16.588720321655273</v>
      </c>
      <c r="F4236" s="221">
        <v>47.659122467041016</v>
      </c>
      <c r="G4236" s="221">
        <v>139.59579467773437</v>
      </c>
      <c r="H4236" s="221">
        <v>71.091300964355469</v>
      </c>
      <c r="I4236" s="221">
        <v>3.1083154678344727</v>
      </c>
      <c r="J4236" s="221">
        <v>4.3682537078857422</v>
      </c>
      <c r="K4236" s="180">
        <v>2124</v>
      </c>
      <c r="L4236" s="181">
        <v>599</v>
      </c>
      <c r="M4236" s="181">
        <v>656</v>
      </c>
      <c r="N4236" s="181">
        <v>757</v>
      </c>
      <c r="O4236" s="181">
        <v>1906</v>
      </c>
      <c r="P4236" s="181">
        <v>1318</v>
      </c>
      <c r="Q4236" s="181">
        <v>353</v>
      </c>
      <c r="R4236" s="181">
        <v>1100</v>
      </c>
      <c r="S4236" s="226">
        <f t="shared" si="200"/>
        <v>8813</v>
      </c>
      <c r="T4236" s="181">
        <f t="shared" si="198"/>
        <v>443166.70486068726</v>
      </c>
      <c r="U4236" s="226">
        <f t="shared" si="199"/>
        <v>29074.531254809106</v>
      </c>
    </row>
    <row r="4237" spans="1:21" x14ac:dyDescent="0.25">
      <c r="A4237" s="156" t="s">
        <v>17646</v>
      </c>
      <c r="B4237" s="156" t="s">
        <v>111</v>
      </c>
      <c r="C4237" s="223">
        <v>0.29619672894477844</v>
      </c>
      <c r="D4237" s="221">
        <v>3.9790868759155273</v>
      </c>
      <c r="E4237" s="221">
        <v>4.9024887084960937</v>
      </c>
      <c r="F4237" s="221">
        <v>18.379419326782227</v>
      </c>
      <c r="G4237" s="221">
        <v>39.452499389648438</v>
      </c>
      <c r="H4237" s="221">
        <v>21.639438629150391</v>
      </c>
      <c r="I4237" s="221">
        <v>0.33383855223655701</v>
      </c>
      <c r="J4237" s="221">
        <v>1.1070656776428223</v>
      </c>
      <c r="K4237" s="180">
        <v>1560.6717529296875</v>
      </c>
      <c r="L4237" s="181">
        <v>555.60943603515625</v>
      </c>
      <c r="M4237" s="181">
        <v>505.09945678710938</v>
      </c>
      <c r="N4237" s="181">
        <v>493.97015380859375</v>
      </c>
      <c r="O4237" s="181">
        <v>1720.7625732421875</v>
      </c>
      <c r="P4237" s="181">
        <v>1838.904541015625</v>
      </c>
      <c r="Q4237" s="181">
        <v>697.72216796875</v>
      </c>
      <c r="R4237" s="181">
        <v>1571.801025390625</v>
      </c>
      <c r="S4237" s="226">
        <f t="shared" si="200"/>
        <v>8944.5411071777344</v>
      </c>
      <c r="T4237" s="181">
        <f t="shared" si="198"/>
        <v>123882.47291501884</v>
      </c>
      <c r="U4237" s="226">
        <f t="shared" si="199"/>
        <v>8127.471651605726</v>
      </c>
    </row>
    <row r="4238" spans="1:21" x14ac:dyDescent="0.25">
      <c r="A4238" s="156" t="s">
        <v>17647</v>
      </c>
      <c r="B4238" s="156" t="s">
        <v>111</v>
      </c>
      <c r="C4238" s="223">
        <v>2.687246561050415</v>
      </c>
      <c r="D4238" s="221">
        <v>3.2748153209686279</v>
      </c>
      <c r="E4238" s="221">
        <v>7.0613040924072266</v>
      </c>
      <c r="F4238" s="221">
        <v>19.486459732055664</v>
      </c>
      <c r="G4238" s="221">
        <v>49.089546203613281</v>
      </c>
      <c r="H4238" s="221">
        <v>44.626335144042969</v>
      </c>
      <c r="I4238" s="221">
        <v>14.804683685302734</v>
      </c>
      <c r="J4238" s="221">
        <v>1.9869159460067749</v>
      </c>
      <c r="K4238" s="180">
        <v>1499.3480224609375</v>
      </c>
      <c r="L4238" s="181">
        <v>489.00302124023437</v>
      </c>
      <c r="M4238" s="181">
        <v>479.203369140625</v>
      </c>
      <c r="N4238" s="181">
        <v>436.08486938476562</v>
      </c>
      <c r="O4238" s="181">
        <v>1485.62841796875</v>
      </c>
      <c r="P4238" s="181">
        <v>1529.7269287109375</v>
      </c>
      <c r="Q4238" s="181">
        <v>574.26007080078125</v>
      </c>
      <c r="R4238" s="181">
        <v>1334.7137451171875</v>
      </c>
      <c r="S4238" s="226">
        <f t="shared" si="200"/>
        <v>7827.9684448242187</v>
      </c>
      <c r="T4238" s="181">
        <f t="shared" si="198"/>
        <v>169860.69755139895</v>
      </c>
      <c r="U4238" s="226">
        <f t="shared" si="199"/>
        <v>11143.933210132103</v>
      </c>
    </row>
    <row r="4239" spans="1:21" x14ac:dyDescent="0.25">
      <c r="A4239" s="156" t="s">
        <v>17648</v>
      </c>
      <c r="B4239" s="156" t="s">
        <v>111</v>
      </c>
      <c r="C4239" s="223">
        <v>4.107947826385498</v>
      </c>
      <c r="D4239" s="221">
        <v>2.3750581741333008</v>
      </c>
      <c r="E4239" s="221">
        <v>4.5051898956298828</v>
      </c>
      <c r="F4239" s="221">
        <v>26.271642684936523</v>
      </c>
      <c r="G4239" s="221">
        <v>90.815711975097656</v>
      </c>
      <c r="H4239" s="221">
        <v>42.129646301269531</v>
      </c>
      <c r="I4239" s="221">
        <v>2.8118467330932617</v>
      </c>
      <c r="J4239" s="221">
        <v>3.1778972148895264</v>
      </c>
      <c r="K4239" s="180">
        <v>1477</v>
      </c>
      <c r="L4239" s="181">
        <v>582</v>
      </c>
      <c r="M4239" s="181">
        <v>559</v>
      </c>
      <c r="N4239" s="181">
        <v>619</v>
      </c>
      <c r="O4239" s="181">
        <v>1706</v>
      </c>
      <c r="P4239" s="181">
        <v>2149</v>
      </c>
      <c r="Q4239" s="181">
        <v>868</v>
      </c>
      <c r="R4239" s="181">
        <v>2223</v>
      </c>
      <c r="S4239" s="226">
        <f t="shared" si="200"/>
        <v>10183</v>
      </c>
      <c r="T4239" s="181">
        <f t="shared" si="198"/>
        <v>281203.63377451897</v>
      </c>
      <c r="U4239" s="226">
        <f t="shared" si="199"/>
        <v>18448.732157604863</v>
      </c>
    </row>
    <row r="4240" spans="1:21" x14ac:dyDescent="0.25">
      <c r="A4240" s="156" t="s">
        <v>17649</v>
      </c>
      <c r="B4240" s="156" t="s">
        <v>111</v>
      </c>
      <c r="C4240" s="223">
        <v>8.847285270690918</v>
      </c>
      <c r="D4240" s="221">
        <v>9.8147954940795898</v>
      </c>
      <c r="E4240" s="221">
        <v>9.4393949508666992</v>
      </c>
      <c r="F4240" s="221">
        <v>12.789955139160156</v>
      </c>
      <c r="G4240" s="221">
        <v>16.958793640136719</v>
      </c>
      <c r="H4240" s="221">
        <v>11.404318809509277</v>
      </c>
      <c r="I4240" s="221">
        <v>8.9526939392089844</v>
      </c>
      <c r="J4240" s="221">
        <v>8.5268955230712891</v>
      </c>
      <c r="K4240" s="180">
        <v>46.213748931884766</v>
      </c>
      <c r="L4240" s="181">
        <v>16.536848068237305</v>
      </c>
      <c r="M4240" s="181">
        <v>17.788354873657227</v>
      </c>
      <c r="N4240" s="181">
        <v>17.92555046081543</v>
      </c>
      <c r="O4240" s="181">
        <v>53.801589965820313</v>
      </c>
      <c r="P4240" s="181">
        <v>50.862613677978516</v>
      </c>
      <c r="Q4240" s="181">
        <v>15.778903961181641</v>
      </c>
      <c r="R4240" s="181">
        <v>43.092391967773438</v>
      </c>
      <c r="S4240" s="226">
        <f t="shared" si="200"/>
        <v>262.00000190734863</v>
      </c>
      <c r="T4240" s="181">
        <f t="shared" si="198"/>
        <v>2969.5218411713358</v>
      </c>
      <c r="U4240" s="226">
        <f t="shared" si="199"/>
        <v>194.81936399106314</v>
      </c>
    </row>
    <row r="4241" spans="1:21" x14ac:dyDescent="0.25">
      <c r="A4241" s="156" t="s">
        <v>17650</v>
      </c>
      <c r="B4241" s="156" t="s">
        <v>111</v>
      </c>
      <c r="C4241" s="223">
        <v>7.2168645858764648</v>
      </c>
      <c r="D4241" s="221">
        <v>33.340770721435547</v>
      </c>
      <c r="E4241" s="221">
        <v>2.2718749046325684</v>
      </c>
      <c r="F4241" s="221">
        <v>51.455867767333984</v>
      </c>
      <c r="G4241" s="221">
        <v>94.459571838378906</v>
      </c>
      <c r="H4241" s="221">
        <v>31.821355819702148</v>
      </c>
      <c r="I4241" s="221">
        <v>4.1896891593933105</v>
      </c>
      <c r="J4241" s="221">
        <v>4.4634742736816406</v>
      </c>
      <c r="K4241" s="180">
        <v>934</v>
      </c>
      <c r="L4241" s="181">
        <v>389</v>
      </c>
      <c r="M4241" s="181">
        <v>336</v>
      </c>
      <c r="N4241" s="181">
        <v>342</v>
      </c>
      <c r="O4241" s="181">
        <v>979</v>
      </c>
      <c r="P4241" s="181">
        <v>1102</v>
      </c>
      <c r="Q4241" s="181">
        <v>340</v>
      </c>
      <c r="R4241" s="181">
        <v>781</v>
      </c>
      <c r="S4241" s="226">
        <f t="shared" si="200"/>
        <v>5203</v>
      </c>
      <c r="T4241" s="181">
        <f t="shared" si="198"/>
        <v>170524.89074325562</v>
      </c>
      <c r="U4241" s="226">
        <f t="shared" si="199"/>
        <v>11187.508473129217</v>
      </c>
    </row>
    <row r="4242" spans="1:21" x14ac:dyDescent="0.25">
      <c r="A4242" s="156" t="s">
        <v>17651</v>
      </c>
      <c r="B4242" s="156" t="s">
        <v>111</v>
      </c>
      <c r="C4242" s="223">
        <v>10.75002384185791</v>
      </c>
      <c r="D4242" s="221">
        <v>19.858139038085938</v>
      </c>
      <c r="E4242" s="221">
        <v>27.692691802978516</v>
      </c>
      <c r="F4242" s="221">
        <v>97.466552734375</v>
      </c>
      <c r="G4242" s="221">
        <v>243.514404296875</v>
      </c>
      <c r="H4242" s="221">
        <v>60.607639312744141</v>
      </c>
      <c r="I4242" s="221">
        <v>21.907480239868164</v>
      </c>
      <c r="J4242" s="221">
        <v>3.7500224113464355</v>
      </c>
      <c r="K4242" s="180">
        <v>722</v>
      </c>
      <c r="L4242" s="181">
        <v>252</v>
      </c>
      <c r="M4242" s="181">
        <v>272</v>
      </c>
      <c r="N4242" s="181">
        <v>288</v>
      </c>
      <c r="O4242" s="181">
        <v>821</v>
      </c>
      <c r="P4242" s="181">
        <v>850</v>
      </c>
      <c r="Q4242" s="181">
        <v>287</v>
      </c>
      <c r="R4242" s="181">
        <v>601</v>
      </c>
      <c r="S4242" s="226">
        <f t="shared" si="200"/>
        <v>4093</v>
      </c>
      <c r="T4242" s="181">
        <f t="shared" si="198"/>
        <v>308351.57725095749</v>
      </c>
      <c r="U4242" s="226">
        <f t="shared" si="199"/>
        <v>20229.808494008859</v>
      </c>
    </row>
    <row r="4243" spans="1:21" x14ac:dyDescent="0.25">
      <c r="A4243" s="156" t="s">
        <v>17652</v>
      </c>
      <c r="B4243" s="156" t="s">
        <v>111</v>
      </c>
      <c r="C4243" s="223">
        <v>6.0761532783508301</v>
      </c>
      <c r="D4243" s="221">
        <v>35.9525146484375</v>
      </c>
      <c r="E4243" s="221">
        <v>11.89873218536377</v>
      </c>
      <c r="F4243" s="221">
        <v>71.867080688476563</v>
      </c>
      <c r="G4243" s="221">
        <v>207.1611328125</v>
      </c>
      <c r="H4243" s="221">
        <v>120.65399932861328</v>
      </c>
      <c r="I4243" s="221">
        <v>6.6330976486206055</v>
      </c>
      <c r="J4243" s="221">
        <v>5.2878808975219727</v>
      </c>
      <c r="K4243" s="180">
        <v>1045</v>
      </c>
      <c r="L4243" s="181">
        <v>396</v>
      </c>
      <c r="M4243" s="181">
        <v>453</v>
      </c>
      <c r="N4243" s="181">
        <v>458</v>
      </c>
      <c r="O4243" s="181">
        <v>1166</v>
      </c>
      <c r="P4243" s="181">
        <v>1159</v>
      </c>
      <c r="Q4243" s="181">
        <v>382</v>
      </c>
      <c r="R4243" s="181">
        <v>1006</v>
      </c>
      <c r="S4243" s="226">
        <f t="shared" si="200"/>
        <v>6065</v>
      </c>
      <c r="T4243" s="181">
        <f t="shared" si="198"/>
        <v>448133.34217786789</v>
      </c>
      <c r="U4243" s="226">
        <f t="shared" si="199"/>
        <v>29400.37399147197</v>
      </c>
    </row>
    <row r="4244" spans="1:21" x14ac:dyDescent="0.25">
      <c r="A4244" s="156" t="s">
        <v>17653</v>
      </c>
      <c r="B4244" s="156" t="s">
        <v>111</v>
      </c>
      <c r="C4244" s="223">
        <v>4.7189550399780273</v>
      </c>
      <c r="D4244" s="221">
        <v>7.998199462890625</v>
      </c>
      <c r="E4244" s="221">
        <v>9.3338394165039063</v>
      </c>
      <c r="F4244" s="221">
        <v>15.229530334472656</v>
      </c>
      <c r="G4244" s="221">
        <v>124.14310455322266</v>
      </c>
      <c r="H4244" s="221">
        <v>59.050594329833984</v>
      </c>
      <c r="I4244" s="221">
        <v>14.703813552856445</v>
      </c>
      <c r="J4244" s="221">
        <v>3.8283517360687256</v>
      </c>
      <c r="K4244" s="180">
        <v>1295</v>
      </c>
      <c r="L4244" s="181">
        <v>426</v>
      </c>
      <c r="M4244" s="181">
        <v>424</v>
      </c>
      <c r="N4244" s="181">
        <v>407</v>
      </c>
      <c r="O4244" s="181">
        <v>1275</v>
      </c>
      <c r="P4244" s="181">
        <v>1458</v>
      </c>
      <c r="Q4244" s="181">
        <v>487</v>
      </c>
      <c r="R4244" s="181">
        <v>1088</v>
      </c>
      <c r="S4244" s="226">
        <f t="shared" si="200"/>
        <v>6860</v>
      </c>
      <c r="T4244" s="181">
        <f t="shared" si="198"/>
        <v>275378.47523403168</v>
      </c>
      <c r="U4244" s="226">
        <f t="shared" si="199"/>
        <v>18066.565013295465</v>
      </c>
    </row>
    <row r="4245" spans="1:21" x14ac:dyDescent="0.25">
      <c r="A4245" s="156" t="s">
        <v>17654</v>
      </c>
      <c r="B4245" s="156" t="s">
        <v>111</v>
      </c>
      <c r="C4245" s="223">
        <v>2.3526566028594971</v>
      </c>
      <c r="D4245" s="221">
        <v>25.875431060791016</v>
      </c>
      <c r="E4245" s="221">
        <v>9.5944194793701172</v>
      </c>
      <c r="F4245" s="221">
        <v>24.753383636474609</v>
      </c>
      <c r="G4245" s="221">
        <v>96.123130798339844</v>
      </c>
      <c r="H4245" s="221">
        <v>43.72857666015625</v>
      </c>
      <c r="I4245" s="221">
        <v>3.6493020057678223</v>
      </c>
      <c r="J4245" s="221">
        <v>2.4591701030731201</v>
      </c>
      <c r="K4245" s="180">
        <v>1731.7606201171875</v>
      </c>
      <c r="L4245" s="181">
        <v>536.79644775390625</v>
      </c>
      <c r="M4245" s="181">
        <v>526.92889404296875</v>
      </c>
      <c r="N4245" s="181">
        <v>526.92889404296875</v>
      </c>
      <c r="O4245" s="181">
        <v>1673.5419921875</v>
      </c>
      <c r="P4245" s="181">
        <v>1519.607666015625</v>
      </c>
      <c r="Q4245" s="181">
        <v>465.7498779296875</v>
      </c>
      <c r="R4245" s="181">
        <v>1000.5728149414062</v>
      </c>
      <c r="S4245" s="226">
        <f t="shared" si="200"/>
        <v>7981.88720703125</v>
      </c>
      <c r="T4245" s="181">
        <f t="shared" si="198"/>
        <v>267539.54428810743</v>
      </c>
      <c r="U4245" s="226">
        <f t="shared" si="199"/>
        <v>17552.281696674891</v>
      </c>
    </row>
    <row r="4246" spans="1:21" x14ac:dyDescent="0.25">
      <c r="A4246" s="156" t="s">
        <v>17655</v>
      </c>
      <c r="B4246" s="156" t="s">
        <v>111</v>
      </c>
      <c r="C4246" s="223">
        <v>2.7218139171600342</v>
      </c>
      <c r="D4246" s="221">
        <v>2.6618707180023193</v>
      </c>
      <c r="E4246" s="221">
        <v>10.859420776367188</v>
      </c>
      <c r="F4246" s="221">
        <v>18.338325500488281</v>
      </c>
      <c r="G4246" s="221">
        <v>100.08248901367187</v>
      </c>
      <c r="H4246" s="221">
        <v>36.997478485107422</v>
      </c>
      <c r="I4246" s="221">
        <v>1.7997691631317139</v>
      </c>
      <c r="J4246" s="221">
        <v>1.3739714622497559</v>
      </c>
      <c r="K4246" s="180">
        <v>1453</v>
      </c>
      <c r="L4246" s="181">
        <v>582</v>
      </c>
      <c r="M4246" s="181">
        <v>536</v>
      </c>
      <c r="N4246" s="181">
        <v>570</v>
      </c>
      <c r="O4246" s="181">
        <v>1840</v>
      </c>
      <c r="P4246" s="181">
        <v>1644</v>
      </c>
      <c r="Q4246" s="181">
        <v>530</v>
      </c>
      <c r="R4246" s="181">
        <v>1375</v>
      </c>
      <c r="S4246" s="226">
        <f t="shared" si="200"/>
        <v>8530</v>
      </c>
      <c r="T4246" s="181">
        <f t="shared" si="198"/>
        <v>269596.22228264809</v>
      </c>
      <c r="U4246" s="226">
        <f t="shared" si="199"/>
        <v>17687.212746272013</v>
      </c>
    </row>
    <row r="4247" spans="1:21" x14ac:dyDescent="0.25">
      <c r="A4247" s="156" t="s">
        <v>17656</v>
      </c>
      <c r="B4247" s="156" t="s">
        <v>111</v>
      </c>
      <c r="C4247" s="223">
        <v>8.6373300552368164</v>
      </c>
      <c r="D4247" s="221">
        <v>10.80672550201416</v>
      </c>
      <c r="E4247" s="221">
        <v>7.8832073211669922</v>
      </c>
      <c r="F4247" s="221">
        <v>19.640317916870117</v>
      </c>
      <c r="G4247" s="221">
        <v>98.892601013183594</v>
      </c>
      <c r="H4247" s="221">
        <v>49.643302917480469</v>
      </c>
      <c r="I4247" s="221">
        <v>6.2199192047119141</v>
      </c>
      <c r="J4247" s="221">
        <v>1.1173803806304932</v>
      </c>
      <c r="K4247" s="180">
        <v>864.8592529296875</v>
      </c>
      <c r="L4247" s="181">
        <v>277.3121337890625</v>
      </c>
      <c r="M4247" s="181">
        <v>277.94525146484375</v>
      </c>
      <c r="N4247" s="181">
        <v>272.88018798828125</v>
      </c>
      <c r="O4247" s="181">
        <v>857.26165771484375</v>
      </c>
      <c r="P4247" s="181">
        <v>909.1785888671875</v>
      </c>
      <c r="Q4247" s="181">
        <v>341.25851440429687</v>
      </c>
      <c r="R4247" s="181">
        <v>738.23272705078125</v>
      </c>
      <c r="S4247" s="226">
        <f t="shared" si="200"/>
        <v>4538.9283142089844</v>
      </c>
      <c r="T4247" s="181">
        <f t="shared" si="198"/>
        <v>150876.4149402281</v>
      </c>
      <c r="U4247" s="226">
        <f t="shared" si="199"/>
        <v>9898.4445213955969</v>
      </c>
    </row>
    <row r="4248" spans="1:21" x14ac:dyDescent="0.25">
      <c r="A4248" s="156" t="s">
        <v>17657</v>
      </c>
      <c r="B4248" s="156" t="s">
        <v>111</v>
      </c>
      <c r="C4248" s="223">
        <v>2.0891313552856445</v>
      </c>
      <c r="D4248" s="221">
        <v>16.793149948120117</v>
      </c>
      <c r="E4248" s="221">
        <v>12.072525024414063</v>
      </c>
      <c r="F4248" s="221">
        <v>50.111160278320313</v>
      </c>
      <c r="G4248" s="221">
        <v>95.797958374023438</v>
      </c>
      <c r="H4248" s="221">
        <v>10.646286010742188</v>
      </c>
      <c r="I4248" s="221">
        <v>3.4179179668426514</v>
      </c>
      <c r="J4248" s="221">
        <v>1.6375311613082886</v>
      </c>
      <c r="K4248" s="180">
        <v>1292</v>
      </c>
      <c r="L4248" s="181">
        <v>449</v>
      </c>
      <c r="M4248" s="181">
        <v>485</v>
      </c>
      <c r="N4248" s="181">
        <v>508</v>
      </c>
      <c r="O4248" s="181">
        <v>1426</v>
      </c>
      <c r="P4248" s="181">
        <v>1734</v>
      </c>
      <c r="Q4248" s="181">
        <v>586</v>
      </c>
      <c r="R4248" s="181">
        <v>1411</v>
      </c>
      <c r="S4248" s="226">
        <f t="shared" si="200"/>
        <v>7891</v>
      </c>
      <c r="T4248" s="181">
        <f t="shared" si="198"/>
        <v>200932.93107712269</v>
      </c>
      <c r="U4248" s="226">
        <f t="shared" si="199"/>
        <v>13182.46772748574</v>
      </c>
    </row>
    <row r="4249" spans="1:21" x14ac:dyDescent="0.25">
      <c r="A4249" s="156" t="s">
        <v>17658</v>
      </c>
      <c r="B4249" s="156" t="s">
        <v>111</v>
      </c>
      <c r="C4249" s="223">
        <v>2.1586415767669678</v>
      </c>
      <c r="D4249" s="221">
        <v>3.1261508464813232</v>
      </c>
      <c r="E4249" s="221">
        <v>2.7507505416870117</v>
      </c>
      <c r="F4249" s="221">
        <v>6.1013107299804687</v>
      </c>
      <c r="G4249" s="221">
        <v>10.270151138305664</v>
      </c>
      <c r="H4249" s="221">
        <v>19.278005599975586</v>
      </c>
      <c r="I4249" s="221">
        <v>2.2640492916107178</v>
      </c>
      <c r="J4249" s="221">
        <v>1.8382515907287598</v>
      </c>
      <c r="K4249" s="180">
        <v>19.504390716552734</v>
      </c>
      <c r="L4249" s="181">
        <v>5.9756097793579102</v>
      </c>
      <c r="M4249" s="181">
        <v>5.880000114440918</v>
      </c>
      <c r="N4249" s="181">
        <v>5.2107315063476563</v>
      </c>
      <c r="O4249" s="181">
        <v>24.23707389831543</v>
      </c>
      <c r="P4249" s="181">
        <v>33.272193908691406</v>
      </c>
      <c r="Q4249" s="181">
        <v>15.01073169708252</v>
      </c>
      <c r="R4249" s="181">
        <v>31.168781280517578</v>
      </c>
      <c r="S4249" s="226">
        <f t="shared" si="200"/>
        <v>140.25951290130615</v>
      </c>
      <c r="T4249" s="181">
        <f t="shared" si="198"/>
        <v>1090.3714026674202</v>
      </c>
      <c r="U4249" s="226">
        <f t="shared" si="199"/>
        <v>71.535241881877653</v>
      </c>
    </row>
    <row r="4250" spans="1:21" x14ac:dyDescent="0.25">
      <c r="A4250" s="156" t="s">
        <v>17659</v>
      </c>
      <c r="B4250" s="156" t="s">
        <v>111</v>
      </c>
      <c r="C4250" s="223">
        <v>-1.5430604219436646</v>
      </c>
      <c r="D4250" s="221">
        <v>-0.57555097341537476</v>
      </c>
      <c r="E4250" s="221">
        <v>-0.95095133781433105</v>
      </c>
      <c r="F4250" s="221">
        <v>2.3996090888977051</v>
      </c>
      <c r="G4250" s="221">
        <v>6.5684494972229004</v>
      </c>
      <c r="H4250" s="221">
        <v>1.0139725208282471</v>
      </c>
      <c r="I4250" s="221">
        <v>-1.4376527070999146</v>
      </c>
      <c r="J4250" s="221">
        <v>-1.863450288772583</v>
      </c>
      <c r="K4250" s="180">
        <v>0.70466321706771851</v>
      </c>
      <c r="L4250" s="181">
        <v>0.21502590179443359</v>
      </c>
      <c r="M4250" s="181">
        <v>0.18911917507648468</v>
      </c>
      <c r="N4250" s="181">
        <v>0.18652850389480591</v>
      </c>
      <c r="O4250" s="181">
        <v>0.87953370809555054</v>
      </c>
      <c r="P4250" s="181">
        <v>0.8834196925163269</v>
      </c>
      <c r="Q4250" s="181">
        <v>0.29015544056892395</v>
      </c>
      <c r="R4250" s="181">
        <v>0.63212436437606812</v>
      </c>
      <c r="S4250" s="226">
        <f t="shared" si="200"/>
        <v>3.9805700033903122</v>
      </c>
      <c r="T4250" s="181">
        <f t="shared" si="198"/>
        <v>4.1345170239455982</v>
      </c>
      <c r="U4250" s="226">
        <f t="shared" si="199"/>
        <v>0.27125039656134647</v>
      </c>
    </row>
    <row r="4251" spans="1:21" x14ac:dyDescent="0.25">
      <c r="A4251" s="156" t="s">
        <v>17660</v>
      </c>
      <c r="B4251" s="156" t="s">
        <v>111</v>
      </c>
      <c r="C4251" s="223">
        <v>-2.020843505859375</v>
      </c>
      <c r="D4251" s="221">
        <v>-1.0533339977264404</v>
      </c>
      <c r="E4251" s="221">
        <v>-1.4287344217300415</v>
      </c>
      <c r="F4251" s="221">
        <v>1.9218258857727051</v>
      </c>
      <c r="G4251" s="221">
        <v>6.0906658172607422</v>
      </c>
      <c r="H4251" s="221">
        <v>0.53618943691253662</v>
      </c>
      <c r="I4251" s="221">
        <v>-1.9154356718063354</v>
      </c>
      <c r="J4251" s="221">
        <v>-2.341233491897583</v>
      </c>
      <c r="K4251" s="180">
        <v>5.9375157356262207</v>
      </c>
      <c r="L4251" s="181">
        <v>1.9377666711807251</v>
      </c>
      <c r="M4251" s="181">
        <v>1.8383939266204834</v>
      </c>
      <c r="N4251" s="181">
        <v>1.4574655294418335</v>
      </c>
      <c r="O4251" s="181">
        <v>7.1879549026489258</v>
      </c>
      <c r="P4251" s="181">
        <v>7.5854454040527344</v>
      </c>
      <c r="Q4251" s="181">
        <v>2.6085319519042969</v>
      </c>
      <c r="R4251" s="181">
        <v>5.8878293037414551</v>
      </c>
      <c r="S4251" s="226">
        <f t="shared" si="200"/>
        <v>34.440903425216675</v>
      </c>
      <c r="T4251" s="181">
        <f t="shared" si="198"/>
        <v>15.199921278032434</v>
      </c>
      <c r="U4251" s="226">
        <f t="shared" si="199"/>
        <v>0.9972107142112947</v>
      </c>
    </row>
    <row r="4252" spans="1:21" x14ac:dyDescent="0.25">
      <c r="A4252" s="156" t="s">
        <v>14340</v>
      </c>
      <c r="B4252" s="156" t="s">
        <v>111</v>
      </c>
      <c r="C4252" s="223">
        <v>-0.27070525288581848</v>
      </c>
      <c r="D4252" s="221">
        <v>0.69680416584014893</v>
      </c>
      <c r="E4252" s="221">
        <v>0.32140374183654785</v>
      </c>
      <c r="F4252" s="221">
        <v>3.671964168548584</v>
      </c>
      <c r="G4252" s="221">
        <v>7.8408041000366211</v>
      </c>
      <c r="H4252" s="221">
        <v>2.2863278388977051</v>
      </c>
      <c r="I4252" s="221">
        <v>-0.16529747843742371</v>
      </c>
      <c r="J4252" s="221">
        <v>-0.59109514951705933</v>
      </c>
      <c r="K4252" s="180">
        <v>7.0294456481933594</v>
      </c>
      <c r="L4252" s="181">
        <v>3.3198614120483398</v>
      </c>
      <c r="M4252" s="181">
        <v>2.2733833789825439</v>
      </c>
      <c r="N4252" s="181">
        <v>1.8620092868804932</v>
      </c>
      <c r="O4252" s="181">
        <v>8.6244230270385742</v>
      </c>
      <c r="P4252" s="181">
        <v>11.56177806854248</v>
      </c>
      <c r="Q4252" s="181">
        <v>3.9693994522094727</v>
      </c>
      <c r="R4252" s="181">
        <v>12.384526252746582</v>
      </c>
      <c r="S4252" s="226">
        <f t="shared" si="200"/>
        <v>51.024826526641846</v>
      </c>
      <c r="T4252" s="181">
        <f t="shared" si="198"/>
        <v>94.058152086343426</v>
      </c>
      <c r="U4252" s="226">
        <f t="shared" si="199"/>
        <v>6.1708080787875357</v>
      </c>
    </row>
    <row r="4253" spans="1:21" x14ac:dyDescent="0.25">
      <c r="A4253" s="156" t="s">
        <v>17661</v>
      </c>
      <c r="B4253" s="156" t="s">
        <v>111</v>
      </c>
      <c r="C4253" s="223">
        <v>-0.68725836277008057</v>
      </c>
      <c r="D4253" s="221">
        <v>0.28025102615356445</v>
      </c>
      <c r="E4253" s="221">
        <v>-9.5149338245391846E-2</v>
      </c>
      <c r="F4253" s="221">
        <v>3.2554106712341309</v>
      </c>
      <c r="G4253" s="221">
        <v>7.4242510795593262</v>
      </c>
      <c r="H4253" s="221">
        <v>1.8697745800018311</v>
      </c>
      <c r="I4253" s="221">
        <v>-0.58185052871704102</v>
      </c>
      <c r="J4253" s="221">
        <v>-1.0076483488082886</v>
      </c>
      <c r="K4253" s="180">
        <v>25.203868865966797</v>
      </c>
      <c r="L4253" s="181">
        <v>8.6072759628295898</v>
      </c>
      <c r="M4253" s="181">
        <v>7.856898307800293</v>
      </c>
      <c r="N4253" s="181">
        <v>8.8721151351928711</v>
      </c>
      <c r="O4253" s="181">
        <v>31.442306518554688</v>
      </c>
      <c r="P4253" s="181">
        <v>30.059255599975586</v>
      </c>
      <c r="Q4253" s="181">
        <v>9.9608993530273437</v>
      </c>
      <c r="R4253" s="181">
        <v>26.174947738647461</v>
      </c>
      <c r="S4253" s="226">
        <f t="shared" si="200"/>
        <v>148.17756748199463</v>
      </c>
      <c r="T4253" s="181">
        <f t="shared" si="198"/>
        <v>270.6941405863293</v>
      </c>
      <c r="U4253" s="226">
        <f t="shared" si="199"/>
        <v>17.75924311246489</v>
      </c>
    </row>
    <row r="4254" spans="1:21" x14ac:dyDescent="0.25">
      <c r="A4254" s="156" t="s">
        <v>17662</v>
      </c>
      <c r="B4254" s="156" t="s">
        <v>111</v>
      </c>
      <c r="C4254" s="223">
        <v>-1.0947418212890625</v>
      </c>
      <c r="D4254" s="221">
        <v>-0.12723256647586823</v>
      </c>
      <c r="E4254" s="221">
        <v>-0.50263291597366333</v>
      </c>
      <c r="F4254" s="221">
        <v>2.8479273319244385</v>
      </c>
      <c r="G4254" s="221">
        <v>7.0167675018310547</v>
      </c>
      <c r="H4254" s="221">
        <v>1.4622910022735596</v>
      </c>
      <c r="I4254" s="221">
        <v>-0.98933416604995728</v>
      </c>
      <c r="J4254" s="221">
        <v>-1.4151318073272705</v>
      </c>
      <c r="K4254" s="180">
        <v>22.649875640869141</v>
      </c>
      <c r="L4254" s="181">
        <v>7.7686958312988281</v>
      </c>
      <c r="M4254" s="181">
        <v>8.3825712203979492</v>
      </c>
      <c r="N4254" s="181">
        <v>8.678924560546875</v>
      </c>
      <c r="O4254" s="181">
        <v>27.010507583618164</v>
      </c>
      <c r="P4254" s="181">
        <v>27.772558212280273</v>
      </c>
      <c r="Q4254" s="181">
        <v>9.3563041687011719</v>
      </c>
      <c r="R4254" s="181">
        <v>25.380561828613281</v>
      </c>
      <c r="S4254" s="226">
        <f t="shared" si="200"/>
        <v>136.99999904632568</v>
      </c>
      <c r="T4254" s="181">
        <f t="shared" si="198"/>
        <v>179.68405512305435</v>
      </c>
      <c r="U4254" s="226">
        <f t="shared" si="199"/>
        <v>11.788407430807242</v>
      </c>
    </row>
    <row r="4255" spans="1:21" x14ac:dyDescent="0.25">
      <c r="A4255" s="156" t="s">
        <v>17663</v>
      </c>
      <c r="B4255" s="156" t="s">
        <v>111</v>
      </c>
      <c r="C4255" s="223">
        <v>-1.2109777927398682</v>
      </c>
      <c r="D4255" s="221">
        <v>-0.24346841871738434</v>
      </c>
      <c r="E4255" s="221">
        <v>-0.61886876821517944</v>
      </c>
      <c r="F4255" s="221">
        <v>2.7316915988922119</v>
      </c>
      <c r="G4255" s="221">
        <v>6.9005322456359863</v>
      </c>
      <c r="H4255" s="221">
        <v>1.3460551500320435</v>
      </c>
      <c r="I4255" s="221">
        <v>-1.1055699586868286</v>
      </c>
      <c r="J4255" s="221">
        <v>-1.5313676595687866</v>
      </c>
      <c r="K4255" s="180">
        <v>158</v>
      </c>
      <c r="L4255" s="181">
        <v>66</v>
      </c>
      <c r="M4255" s="181">
        <v>40</v>
      </c>
      <c r="N4255" s="181">
        <v>37</v>
      </c>
      <c r="O4255" s="181">
        <v>158</v>
      </c>
      <c r="P4255" s="181">
        <v>248</v>
      </c>
      <c r="Q4255" s="181">
        <v>109</v>
      </c>
      <c r="R4255" s="181">
        <v>231</v>
      </c>
      <c r="S4255" s="226">
        <f t="shared" si="200"/>
        <v>1047</v>
      </c>
      <c r="T4255" s="181">
        <f t="shared" si="198"/>
        <v>818.76714870333672</v>
      </c>
      <c r="U4255" s="226">
        <f t="shared" si="199"/>
        <v>53.716289591000432</v>
      </c>
    </row>
    <row r="4256" spans="1:21" x14ac:dyDescent="0.25">
      <c r="A4256" s="156" t="s">
        <v>17664</v>
      </c>
      <c r="B4256" s="156" t="s">
        <v>111</v>
      </c>
      <c r="C4256" s="223">
        <v>-1.2388135194778442</v>
      </c>
      <c r="D4256" s="221">
        <v>-0.27130419015884399</v>
      </c>
      <c r="E4256" s="221">
        <v>-0.64670449495315552</v>
      </c>
      <c r="F4256" s="221">
        <v>2.7038557529449463</v>
      </c>
      <c r="G4256" s="221">
        <v>4.0026087760925293</v>
      </c>
      <c r="H4256" s="221">
        <v>1.3182194232940674</v>
      </c>
      <c r="I4256" s="221">
        <v>-1.1334055662155151</v>
      </c>
      <c r="J4256" s="221">
        <v>-1.5592031478881836</v>
      </c>
      <c r="K4256" s="180">
        <v>108.77516174316406</v>
      </c>
      <c r="L4256" s="181">
        <v>44.641830444335937</v>
      </c>
      <c r="M4256" s="181">
        <v>29.551633834838867</v>
      </c>
      <c r="N4256" s="181">
        <v>21.377777099609375</v>
      </c>
      <c r="O4256" s="181">
        <v>126.38039398193359</v>
      </c>
      <c r="P4256" s="181">
        <v>178.56732177734375</v>
      </c>
      <c r="Q4256" s="181">
        <v>79.852287292480469</v>
      </c>
      <c r="R4256" s="181">
        <v>170.39346313476562</v>
      </c>
      <c r="S4256" s="226">
        <f t="shared" si="200"/>
        <v>759.53986930847168</v>
      </c>
      <c r="T4256" s="181">
        <f t="shared" si="198"/>
        <v>276.88672957400524</v>
      </c>
      <c r="U4256" s="226">
        <f t="shared" si="199"/>
        <v>18.165516011795109</v>
      </c>
    </row>
    <row r="4257" spans="1:21" x14ac:dyDescent="0.25">
      <c r="A4257" s="156" t="s">
        <v>17665</v>
      </c>
      <c r="B4257" s="156" t="s">
        <v>111</v>
      </c>
      <c r="C4257" s="223">
        <v>-1.1399554014205933</v>
      </c>
      <c r="D4257" s="221">
        <v>-0.17244596779346466</v>
      </c>
      <c r="E4257" s="221">
        <v>-0.54784637689590454</v>
      </c>
      <c r="F4257" s="221">
        <v>2.8027141094207764</v>
      </c>
      <c r="G4257" s="221">
        <v>6.9715542793273926</v>
      </c>
      <c r="H4257" s="221">
        <v>1.4170775413513184</v>
      </c>
      <c r="I4257" s="221">
        <v>-1.0345475673675537</v>
      </c>
      <c r="J4257" s="221">
        <v>-1.4603452682495117</v>
      </c>
      <c r="K4257" s="180">
        <v>9.0807628631591797</v>
      </c>
      <c r="L4257" s="181">
        <v>2.9039018154144287</v>
      </c>
      <c r="M4257" s="181">
        <v>3.6517293453216553</v>
      </c>
      <c r="N4257" s="181">
        <v>3.5740330219268799</v>
      </c>
      <c r="O4257" s="181">
        <v>11.936104774475098</v>
      </c>
      <c r="P4257" s="181">
        <v>11.877832412719727</v>
      </c>
      <c r="Q4257" s="181">
        <v>4.3607087135314941</v>
      </c>
      <c r="R4257" s="181">
        <v>10.867779731750488</v>
      </c>
      <c r="S4257" s="226">
        <f t="shared" si="200"/>
        <v>58.25285267829895</v>
      </c>
      <c r="T4257" s="181">
        <f t="shared" si="198"/>
        <v>76.826915824806719</v>
      </c>
      <c r="U4257" s="226">
        <f t="shared" si="199"/>
        <v>5.0403302884884225</v>
      </c>
    </row>
    <row r="4258" spans="1:21" x14ac:dyDescent="0.25">
      <c r="A4258" s="156" t="s">
        <v>17666</v>
      </c>
      <c r="B4258" s="156" t="s">
        <v>111</v>
      </c>
      <c r="C4258" s="223">
        <v>-0.91171032190322876</v>
      </c>
      <c r="D4258" s="221">
        <v>5.5799107998609543E-2</v>
      </c>
      <c r="E4258" s="221">
        <v>4.3846259117126465</v>
      </c>
      <c r="F4258" s="221">
        <v>3.0309591293334961</v>
      </c>
      <c r="G4258" s="221">
        <v>7.291872501373291</v>
      </c>
      <c r="H4258" s="221">
        <v>3.3584041595458984</v>
      </c>
      <c r="I4258" s="221">
        <v>-0.80630254745483398</v>
      </c>
      <c r="J4258" s="221">
        <v>-1.2321001291275024</v>
      </c>
      <c r="K4258" s="180">
        <v>689.5885009765625</v>
      </c>
      <c r="L4258" s="181">
        <v>247.19245910644531</v>
      </c>
      <c r="M4258" s="181">
        <v>205.99372863769531</v>
      </c>
      <c r="N4258" s="181">
        <v>189.31803894042969</v>
      </c>
      <c r="O4258" s="181">
        <v>783.757080078125</v>
      </c>
      <c r="P4258" s="181">
        <v>952.4757080078125</v>
      </c>
      <c r="Q4258" s="181">
        <v>363.9222412109375</v>
      </c>
      <c r="R4258" s="181">
        <v>742.558349609375</v>
      </c>
      <c r="S4258" s="226">
        <f t="shared" si="200"/>
        <v>4174.8061065673828</v>
      </c>
      <c r="T4258" s="181">
        <f t="shared" si="198"/>
        <v>8567.6262542410659</v>
      </c>
      <c r="U4258" s="226">
        <f t="shared" si="199"/>
        <v>562.09032532523236</v>
      </c>
    </row>
    <row r="4259" spans="1:21" x14ac:dyDescent="0.25">
      <c r="A4259" s="156" t="s">
        <v>17667</v>
      </c>
      <c r="B4259" s="156" t="s">
        <v>111</v>
      </c>
      <c r="C4259" s="223">
        <v>-1.2225009202957153</v>
      </c>
      <c r="D4259" s="221">
        <v>-0.2549915611743927</v>
      </c>
      <c r="E4259" s="221">
        <v>-0.63039195537567139</v>
      </c>
      <c r="F4259" s="221">
        <v>2.7201681137084961</v>
      </c>
      <c r="G4259" s="221">
        <v>6.8890085220336914</v>
      </c>
      <c r="H4259" s="221">
        <v>99.8948974609375</v>
      </c>
      <c r="I4259" s="221">
        <v>-1.1170932054519653</v>
      </c>
      <c r="J4259" s="221">
        <v>-1.5428907871246338</v>
      </c>
      <c r="K4259" s="180">
        <v>3.9354066848754883</v>
      </c>
      <c r="L4259" s="181">
        <v>1.3062200546264648</v>
      </c>
      <c r="M4259" s="181">
        <v>1.1956937313079834</v>
      </c>
      <c r="N4259" s="181">
        <v>1.2492822408676147</v>
      </c>
      <c r="O4259" s="181">
        <v>4.2837319374084473</v>
      </c>
      <c r="P4259" s="181">
        <v>5.0205740928649902</v>
      </c>
      <c r="Q4259" s="181">
        <v>1.5741627216339111</v>
      </c>
      <c r="R4259" s="181">
        <v>2.8770334720611572</v>
      </c>
      <c r="S4259" s="226">
        <f t="shared" si="200"/>
        <v>21.442104935646057</v>
      </c>
      <c r="T4259" s="181">
        <f t="shared" si="198"/>
        <v>522.34335372815281</v>
      </c>
      <c r="U4259" s="226">
        <f t="shared" si="199"/>
        <v>34.269018852589788</v>
      </c>
    </row>
    <row r="4260" spans="1:21" x14ac:dyDescent="0.25">
      <c r="A4260" s="156" t="s">
        <v>17668</v>
      </c>
      <c r="B4260" s="156" t="s">
        <v>111</v>
      </c>
      <c r="C4260" s="223">
        <v>7.9370245933532715</v>
      </c>
      <c r="D4260" s="221">
        <v>8.9045343399047852</v>
      </c>
      <c r="E4260" s="221">
        <v>8.5291337966918945</v>
      </c>
      <c r="F4260" s="221">
        <v>11.879693984985352</v>
      </c>
      <c r="G4260" s="221">
        <v>15.353280067443848</v>
      </c>
      <c r="H4260" s="221">
        <v>12.457890510559082</v>
      </c>
      <c r="I4260" s="221">
        <v>8.0424327850341797</v>
      </c>
      <c r="J4260" s="221">
        <v>7.6166348457336426</v>
      </c>
      <c r="K4260" s="180">
        <v>121.93874359130859</v>
      </c>
      <c r="L4260" s="181">
        <v>39.366050720214844</v>
      </c>
      <c r="M4260" s="181">
        <v>291.88485717773437</v>
      </c>
      <c r="N4260" s="181">
        <v>343.73284912109375</v>
      </c>
      <c r="O4260" s="181">
        <v>877.57489013671875</v>
      </c>
      <c r="P4260" s="181">
        <v>578.00885009765625</v>
      </c>
      <c r="Q4260" s="181">
        <v>112.33727264404297</v>
      </c>
      <c r="R4260" s="181">
        <v>200.67085266113281</v>
      </c>
      <c r="S4260" s="226">
        <f t="shared" si="200"/>
        <v>2565.5143661499023</v>
      </c>
      <c r="T4260" s="181">
        <f t="shared" si="198"/>
        <v>30997.658827946045</v>
      </c>
      <c r="U4260" s="226">
        <f t="shared" si="199"/>
        <v>2033.6419467756245</v>
      </c>
    </row>
    <row r="4261" spans="1:21" x14ac:dyDescent="0.25">
      <c r="A4261" s="156" t="s">
        <v>17669</v>
      </c>
      <c r="B4261" s="156" t="s">
        <v>111</v>
      </c>
      <c r="C4261" s="223">
        <v>1.4886581897735596</v>
      </c>
      <c r="D4261" s="221">
        <v>-0.39900016784667969</v>
      </c>
      <c r="E4261" s="221">
        <v>-0.77440047264099121</v>
      </c>
      <c r="F4261" s="221">
        <v>2.5761597156524658</v>
      </c>
      <c r="G4261" s="221">
        <v>6.7450003623962402</v>
      </c>
      <c r="H4261" s="221">
        <v>1.1905233860015869</v>
      </c>
      <c r="I4261" s="221">
        <v>-1.2611017227172852</v>
      </c>
      <c r="J4261" s="221">
        <v>-1.6868994235992432</v>
      </c>
      <c r="K4261" s="180">
        <v>631.86004638671875</v>
      </c>
      <c r="L4261" s="181">
        <v>210.62001037597656</v>
      </c>
      <c r="M4261" s="181">
        <v>154.98454284667969</v>
      </c>
      <c r="N4261" s="181">
        <v>135.11473083496094</v>
      </c>
      <c r="O4261" s="181">
        <v>686.50201416015625</v>
      </c>
      <c r="P4261" s="181">
        <v>805.72088623046875</v>
      </c>
      <c r="Q4261" s="181">
        <v>286.12530517578125</v>
      </c>
      <c r="R4261" s="181">
        <v>651.7298583984375</v>
      </c>
      <c r="S4261" s="226">
        <f t="shared" si="200"/>
        <v>3562.6573944091797</v>
      </c>
      <c r="T4261" s="181">
        <f t="shared" si="198"/>
        <v>5214.0932908865143</v>
      </c>
      <c r="U4261" s="226">
        <f t="shared" si="199"/>
        <v>342.07740944578899</v>
      </c>
    </row>
    <row r="4262" spans="1:21" x14ac:dyDescent="0.25">
      <c r="A4262" s="156" t="s">
        <v>17670</v>
      </c>
      <c r="B4262" s="156" t="s">
        <v>111</v>
      </c>
      <c r="C4262" s="223">
        <v>-0.49414771795272827</v>
      </c>
      <c r="D4262" s="221">
        <v>0.47336170077323914</v>
      </c>
      <c r="E4262" s="221">
        <v>9.796132892370224E-2</v>
      </c>
      <c r="F4262" s="221">
        <v>3.448521614074707</v>
      </c>
      <c r="G4262" s="221">
        <v>7.6173620223999023</v>
      </c>
      <c r="H4262" s="221">
        <v>2.0628852844238281</v>
      </c>
      <c r="I4262" s="221">
        <v>-0.38873991370201111</v>
      </c>
      <c r="J4262" s="221">
        <v>-0.8145376443862915</v>
      </c>
      <c r="K4262" s="180">
        <v>180.40037536621094</v>
      </c>
      <c r="L4262" s="181">
        <v>72.476242065429687</v>
      </c>
      <c r="M4262" s="181">
        <v>59.155063629150391</v>
      </c>
      <c r="N4262" s="181">
        <v>50.575321197509766</v>
      </c>
      <c r="O4262" s="181">
        <v>215.62246704101562</v>
      </c>
      <c r="P4262" s="181">
        <v>305.48397827148437</v>
      </c>
      <c r="Q4262" s="181">
        <v>104.31159973144531</v>
      </c>
      <c r="R4262" s="181">
        <v>269.35873413085937</v>
      </c>
      <c r="S4262" s="226">
        <f t="shared" si="200"/>
        <v>1257.3837814331055</v>
      </c>
      <c r="T4262" s="181">
        <f t="shared" si="198"/>
        <v>2138.0679242851334</v>
      </c>
      <c r="U4262" s="226">
        <f t="shared" si="199"/>
        <v>140.2707423814125</v>
      </c>
    </row>
    <row r="4263" spans="1:21" x14ac:dyDescent="0.25">
      <c r="A4263" s="156" t="s">
        <v>17671</v>
      </c>
      <c r="B4263" s="156" t="s">
        <v>111</v>
      </c>
      <c r="C4263" s="223">
        <v>0.51256942749023438</v>
      </c>
      <c r="D4263" s="221">
        <v>1.4800789356231689</v>
      </c>
      <c r="E4263" s="221">
        <v>1.1046786308288574</v>
      </c>
      <c r="F4263" s="221">
        <v>4.4552388191223145</v>
      </c>
      <c r="G4263" s="221">
        <v>197.56669616699219</v>
      </c>
      <c r="H4263" s="221">
        <v>3.0696022510528564</v>
      </c>
      <c r="I4263" s="221">
        <v>0.61797726154327393</v>
      </c>
      <c r="J4263" s="221">
        <v>0.19217956066131592</v>
      </c>
      <c r="K4263" s="180">
        <v>48.322013854980469</v>
      </c>
      <c r="L4263" s="181">
        <v>15.201184272766113</v>
      </c>
      <c r="M4263" s="181">
        <v>17.614511489868164</v>
      </c>
      <c r="N4263" s="181">
        <v>18.918262481689453</v>
      </c>
      <c r="O4263" s="181">
        <v>53.758934020996094</v>
      </c>
      <c r="P4263" s="181">
        <v>46.186080932617188</v>
      </c>
      <c r="Q4263" s="181">
        <v>15.5340576171875</v>
      </c>
      <c r="R4263" s="181">
        <v>41.775516510009766</v>
      </c>
      <c r="S4263" s="226">
        <f t="shared" si="200"/>
        <v>257.31056118011475</v>
      </c>
      <c r="T4263" s="181">
        <f t="shared" si="198"/>
        <v>10931.38706823139</v>
      </c>
      <c r="U4263" s="226">
        <f t="shared" si="199"/>
        <v>717.1679449015021</v>
      </c>
    </row>
    <row r="4264" spans="1:21" x14ac:dyDescent="0.25">
      <c r="A4264" s="156" t="s">
        <v>17672</v>
      </c>
      <c r="B4264" s="156" t="s">
        <v>111</v>
      </c>
      <c r="C4264" s="223">
        <v>1.2284114360809326</v>
      </c>
      <c r="D4264" s="221">
        <v>2.2756450176239014</v>
      </c>
      <c r="E4264" s="221">
        <v>-0.59050410985946655</v>
      </c>
      <c r="F4264" s="221">
        <v>37.828094482421875</v>
      </c>
      <c r="G4264" s="221">
        <v>61.895500183105469</v>
      </c>
      <c r="H4264" s="221">
        <v>29.07728385925293</v>
      </c>
      <c r="I4264" s="221">
        <v>2.5854196548461914</v>
      </c>
      <c r="J4264" s="221">
        <v>2.1596219539642334</v>
      </c>
      <c r="K4264" s="180">
        <v>924.02642822265625</v>
      </c>
      <c r="L4264" s="181">
        <v>318.32012939453125</v>
      </c>
      <c r="M4264" s="181">
        <v>338.27749633789062</v>
      </c>
      <c r="N4264" s="181">
        <v>357.23699951171875</v>
      </c>
      <c r="O4264" s="181">
        <v>1000.8623046875</v>
      </c>
      <c r="P4264" s="181">
        <v>1087.6768798828125</v>
      </c>
      <c r="Q4264" s="181">
        <v>347.25830078125</v>
      </c>
      <c r="R4264" s="181">
        <v>760.3759765625</v>
      </c>
      <c r="S4264" s="226">
        <f t="shared" si="200"/>
        <v>5134.0345153808594</v>
      </c>
      <c r="T4264" s="181">
        <f t="shared" si="198"/>
        <v>111288.8044013688</v>
      </c>
      <c r="U4264" s="226">
        <f t="shared" si="199"/>
        <v>7301.2475585120746</v>
      </c>
    </row>
    <row r="4265" spans="1:21" x14ac:dyDescent="0.25">
      <c r="A4265" s="156" t="s">
        <v>17673</v>
      </c>
      <c r="B4265" s="156" t="s">
        <v>111</v>
      </c>
      <c r="C4265" s="223">
        <v>0.77995038032531738</v>
      </c>
      <c r="D4265" s="221">
        <v>10.411606788635254</v>
      </c>
      <c r="E4265" s="221">
        <v>9.2243556976318359</v>
      </c>
      <c r="F4265" s="221">
        <v>27.993434906005859</v>
      </c>
      <c r="G4265" s="221">
        <v>44.016693115234375</v>
      </c>
      <c r="H4265" s="221">
        <v>15.940902709960938</v>
      </c>
      <c r="I4265" s="221">
        <v>1.1253386735916138</v>
      </c>
      <c r="J4265" s="221">
        <v>0.69954103231430054</v>
      </c>
      <c r="K4265" s="180">
        <v>1984</v>
      </c>
      <c r="L4265" s="181">
        <v>629</v>
      </c>
      <c r="M4265" s="181">
        <v>710</v>
      </c>
      <c r="N4265" s="181">
        <v>777</v>
      </c>
      <c r="O4265" s="181">
        <v>2125</v>
      </c>
      <c r="P4265" s="181">
        <v>1932</v>
      </c>
      <c r="Q4265" s="181">
        <v>559</v>
      </c>
      <c r="R4265" s="181">
        <v>1541</v>
      </c>
      <c r="S4265" s="226">
        <f t="shared" si="200"/>
        <v>10257</v>
      </c>
      <c r="T4265" s="181">
        <f t="shared" si="198"/>
        <v>162436.86764675379</v>
      </c>
      <c r="U4265" s="226">
        <f t="shared" si="199"/>
        <v>10656.883140202224</v>
      </c>
    </row>
    <row r="4266" spans="1:21" x14ac:dyDescent="0.25">
      <c r="A4266" s="156" t="s">
        <v>17674</v>
      </c>
      <c r="B4266" s="156" t="s">
        <v>111</v>
      </c>
      <c r="C4266" s="223">
        <v>-5.8175947517156601E-2</v>
      </c>
      <c r="D4266" s="221">
        <v>-1.5032281875610352</v>
      </c>
      <c r="E4266" s="221">
        <v>10.69011116027832</v>
      </c>
      <c r="F4266" s="221">
        <v>5.690455436706543</v>
      </c>
      <c r="G4266" s="221">
        <v>38.855514526367188</v>
      </c>
      <c r="H4266" s="221">
        <v>5.0959444046020508</v>
      </c>
      <c r="I4266" s="221">
        <v>2.8694842476397753E-3</v>
      </c>
      <c r="J4266" s="221">
        <v>-0.42292818427085876</v>
      </c>
      <c r="K4266" s="180">
        <v>1816</v>
      </c>
      <c r="L4266" s="181">
        <v>558</v>
      </c>
      <c r="M4266" s="181">
        <v>509</v>
      </c>
      <c r="N4266" s="181">
        <v>468</v>
      </c>
      <c r="O4266" s="181">
        <v>2210</v>
      </c>
      <c r="P4266" s="181">
        <v>2396</v>
      </c>
      <c r="Q4266" s="181">
        <v>732</v>
      </c>
      <c r="R4266" s="181">
        <v>1499</v>
      </c>
      <c r="S4266" s="226">
        <f t="shared" si="200"/>
        <v>10188</v>
      </c>
      <c r="T4266" s="181">
        <f t="shared" si="198"/>
        <v>104608.65188655537</v>
      </c>
      <c r="U4266" s="226">
        <f t="shared" si="199"/>
        <v>6862.9874163385111</v>
      </c>
    </row>
    <row r="4267" spans="1:21" x14ac:dyDescent="0.25">
      <c r="A4267" s="156" t="s">
        <v>14352</v>
      </c>
      <c r="B4267" s="156" t="s">
        <v>111</v>
      </c>
      <c r="C4267" s="223">
        <v>-0.37277308106422424</v>
      </c>
      <c r="D4267" s="221">
        <v>0.59473633766174316</v>
      </c>
      <c r="E4267" s="221">
        <v>6.9655470848083496</v>
      </c>
      <c r="F4267" s="221">
        <v>3.5698962211608887</v>
      </c>
      <c r="G4267" s="221">
        <v>13.065637588500977</v>
      </c>
      <c r="H4267" s="221">
        <v>4.8428454399108887</v>
      </c>
      <c r="I4267" s="221">
        <v>8.0419979095458984</v>
      </c>
      <c r="J4267" s="221">
        <v>-0.69316297769546509</v>
      </c>
      <c r="K4267" s="180">
        <v>1056.42578125</v>
      </c>
      <c r="L4267" s="181">
        <v>368.45098876953125</v>
      </c>
      <c r="M4267" s="181">
        <v>276.58786010742187</v>
      </c>
      <c r="N4267" s="181">
        <v>233.65184020996094</v>
      </c>
      <c r="O4267" s="181">
        <v>1249.138671875</v>
      </c>
      <c r="P4267" s="181">
        <v>1657.5301513671875</v>
      </c>
      <c r="Q4267" s="181">
        <v>591.11920166015625</v>
      </c>
      <c r="R4267" s="181">
        <v>1236.157958984375</v>
      </c>
      <c r="S4267" s="226">
        <f t="shared" si="200"/>
        <v>6669.0624542236328</v>
      </c>
      <c r="T4267" s="181">
        <f t="shared" si="198"/>
        <v>30830.898654229291</v>
      </c>
      <c r="U4267" s="226">
        <f t="shared" si="199"/>
        <v>2022.7014274865924</v>
      </c>
    </row>
    <row r="4268" spans="1:21" x14ac:dyDescent="0.25">
      <c r="A4268" s="156" t="s">
        <v>17675</v>
      </c>
      <c r="B4268" s="156" t="s">
        <v>111</v>
      </c>
      <c r="C4268" s="223">
        <v>-0.94921207427978516</v>
      </c>
      <c r="D4268" s="221">
        <v>3.6523995399475098</v>
      </c>
      <c r="E4268" s="221">
        <v>1.3858820199966431</v>
      </c>
      <c r="F4268" s="221">
        <v>3.4171106815338135</v>
      </c>
      <c r="G4268" s="221">
        <v>13.653148651123047</v>
      </c>
      <c r="H4268" s="221">
        <v>4.5112729072570801</v>
      </c>
      <c r="I4268" s="221">
        <v>-0.45267114043235779</v>
      </c>
      <c r="J4268" s="221">
        <v>-0.87846881151199341</v>
      </c>
      <c r="K4268" s="180">
        <v>1270</v>
      </c>
      <c r="L4268" s="181">
        <v>391</v>
      </c>
      <c r="M4268" s="181">
        <v>357</v>
      </c>
      <c r="N4268" s="181">
        <v>317</v>
      </c>
      <c r="O4268" s="181">
        <v>1544</v>
      </c>
      <c r="P4268" s="181">
        <v>1594</v>
      </c>
      <c r="Q4268" s="181">
        <v>572</v>
      </c>
      <c r="R4268" s="181">
        <v>1522</v>
      </c>
      <c r="S4268" s="226">
        <f t="shared" si="200"/>
        <v>7567</v>
      </c>
      <c r="T4268" s="181">
        <f t="shared" si="198"/>
        <v>28476.045961022377</v>
      </c>
      <c r="U4268" s="226">
        <f t="shared" si="199"/>
        <v>1868.2082368245397</v>
      </c>
    </row>
    <row r="4269" spans="1:21" x14ac:dyDescent="0.25">
      <c r="A4269" s="156" t="s">
        <v>17676</v>
      </c>
      <c r="B4269" s="156" t="s">
        <v>111</v>
      </c>
      <c r="C4269" s="223">
        <v>-8.131447434425354E-2</v>
      </c>
      <c r="D4269" s="221">
        <v>9.9716081619262695</v>
      </c>
      <c r="E4269" s="221">
        <v>0.51079452037811279</v>
      </c>
      <c r="F4269" s="221">
        <v>11.797073364257812</v>
      </c>
      <c r="G4269" s="221">
        <v>89.05712890625</v>
      </c>
      <c r="H4269" s="221">
        <v>21.168241500854492</v>
      </c>
      <c r="I4269" s="221">
        <v>0.67689257860183716</v>
      </c>
      <c r="J4269" s="221">
        <v>-0.40170440077781677</v>
      </c>
      <c r="K4269" s="180">
        <v>964</v>
      </c>
      <c r="L4269" s="181">
        <v>396</v>
      </c>
      <c r="M4269" s="181">
        <v>388</v>
      </c>
      <c r="N4269" s="181">
        <v>357</v>
      </c>
      <c r="O4269" s="181">
        <v>1191</v>
      </c>
      <c r="P4269" s="181">
        <v>1384</v>
      </c>
      <c r="Q4269" s="181">
        <v>534</v>
      </c>
      <c r="R4269" s="181">
        <v>1426</v>
      </c>
      <c r="S4269" s="226">
        <f t="shared" si="200"/>
        <v>6640</v>
      </c>
      <c r="T4269" s="181">
        <f t="shared" si="198"/>
        <v>143432.63006979227</v>
      </c>
      <c r="U4269" s="226">
        <f t="shared" si="199"/>
        <v>9410.0852798375108</v>
      </c>
    </row>
    <row r="4270" spans="1:21" x14ac:dyDescent="0.25">
      <c r="A4270" s="156" t="s">
        <v>17677</v>
      </c>
      <c r="B4270" s="156" t="s">
        <v>111</v>
      </c>
      <c r="C4270" s="223">
        <v>2.6726694107055664</v>
      </c>
      <c r="D4270" s="221">
        <v>2.1565573215484619</v>
      </c>
      <c r="E4270" s="221">
        <v>1.2162609100341797</v>
      </c>
      <c r="F4270" s="221">
        <v>40.613567352294922</v>
      </c>
      <c r="G4270" s="221">
        <v>52.807075500488281</v>
      </c>
      <c r="H4270" s="221">
        <v>25.20933723449707</v>
      </c>
      <c r="I4270" s="221">
        <v>2.2612977027893066</v>
      </c>
      <c r="J4270" s="221">
        <v>2.6370270252227783</v>
      </c>
      <c r="K4270" s="180">
        <v>1935</v>
      </c>
      <c r="L4270" s="181">
        <v>605</v>
      </c>
      <c r="M4270" s="181">
        <v>681</v>
      </c>
      <c r="N4270" s="181">
        <v>749</v>
      </c>
      <c r="O4270" s="181">
        <v>2163</v>
      </c>
      <c r="P4270" s="181">
        <v>1707</v>
      </c>
      <c r="Q4270" s="181">
        <v>564</v>
      </c>
      <c r="R4270" s="181">
        <v>1395</v>
      </c>
      <c r="S4270" s="226">
        <f t="shared" si="200"/>
        <v>9799</v>
      </c>
      <c r="T4270" s="181">
        <f t="shared" si="198"/>
        <v>199932.23568725586</v>
      </c>
      <c r="U4270" s="226">
        <f t="shared" si="199"/>
        <v>13116.815797703757</v>
      </c>
    </row>
    <row r="4271" spans="1:21" x14ac:dyDescent="0.25">
      <c r="A4271" s="156" t="s">
        <v>17678</v>
      </c>
      <c r="B4271" s="156" t="s">
        <v>111</v>
      </c>
      <c r="C4271" s="223">
        <v>4.8766183853149414</v>
      </c>
      <c r="D4271" s="221">
        <v>3.2103581428527832</v>
      </c>
      <c r="E4271" s="221">
        <v>5.920835018157959</v>
      </c>
      <c r="F4271" s="221">
        <v>26.755882263183594</v>
      </c>
      <c r="G4271" s="221">
        <v>31.3212890625</v>
      </c>
      <c r="H4271" s="221">
        <v>6.240696907043457</v>
      </c>
      <c r="I4271" s="221">
        <v>2.1711268424987793</v>
      </c>
      <c r="J4271" s="221">
        <v>1.7453290224075317</v>
      </c>
      <c r="K4271" s="180">
        <v>1536</v>
      </c>
      <c r="L4271" s="181">
        <v>582</v>
      </c>
      <c r="M4271" s="181">
        <v>575</v>
      </c>
      <c r="N4271" s="181">
        <v>486</v>
      </c>
      <c r="O4271" s="181">
        <v>1822</v>
      </c>
      <c r="P4271" s="181">
        <v>1688</v>
      </c>
      <c r="Q4271" s="181">
        <v>559</v>
      </c>
      <c r="R4271" s="181">
        <v>1360</v>
      </c>
      <c r="S4271" s="226">
        <f t="shared" si="200"/>
        <v>8608</v>
      </c>
      <c r="T4271" s="181">
        <f t="shared" si="198"/>
        <v>96955.745620727539</v>
      </c>
      <c r="U4271" s="226">
        <f t="shared" si="199"/>
        <v>6360.908492142521</v>
      </c>
    </row>
    <row r="4272" spans="1:21" x14ac:dyDescent="0.25">
      <c r="A4272" s="156" t="s">
        <v>17679</v>
      </c>
      <c r="B4272" s="156" t="s">
        <v>111</v>
      </c>
      <c r="C4272" s="223">
        <v>9.7060352563858032E-2</v>
      </c>
      <c r="D4272" s="221">
        <v>1.0645698308944702</v>
      </c>
      <c r="E4272" s="221">
        <v>0.68916934728622437</v>
      </c>
      <c r="F4272" s="221">
        <v>3.8293027877807617</v>
      </c>
      <c r="G4272" s="221">
        <v>36.670612335205078</v>
      </c>
      <c r="H4272" s="221">
        <v>9.3869438171386719</v>
      </c>
      <c r="I4272" s="221">
        <v>1.2049899101257324</v>
      </c>
      <c r="J4272" s="221">
        <v>-0.22332954406738281</v>
      </c>
      <c r="K4272" s="180">
        <v>1179</v>
      </c>
      <c r="L4272" s="181">
        <v>406</v>
      </c>
      <c r="M4272" s="181">
        <v>378</v>
      </c>
      <c r="N4272" s="181">
        <v>401</v>
      </c>
      <c r="O4272" s="181">
        <v>1435</v>
      </c>
      <c r="P4272" s="181">
        <v>1456</v>
      </c>
      <c r="Q4272" s="181">
        <v>545</v>
      </c>
      <c r="R4272" s="181">
        <v>1203</v>
      </c>
      <c r="S4272" s="226">
        <f t="shared" si="200"/>
        <v>7003</v>
      </c>
      <c r="T4272" s="181">
        <f t="shared" si="198"/>
        <v>69020.478896468878</v>
      </c>
      <c r="U4272" s="226">
        <f t="shared" si="199"/>
        <v>4528.178784387942</v>
      </c>
    </row>
    <row r="4273" spans="1:21" x14ac:dyDescent="0.25">
      <c r="A4273" s="156" t="s">
        <v>17680</v>
      </c>
      <c r="B4273" s="156" t="s">
        <v>111</v>
      </c>
      <c r="C4273" s="223">
        <v>-0.68148916959762573</v>
      </c>
      <c r="D4273" s="221">
        <v>0.28602021932601929</v>
      </c>
      <c r="E4273" s="221">
        <v>-1.678834080696106</v>
      </c>
      <c r="F4273" s="221">
        <v>14.927118301391602</v>
      </c>
      <c r="G4273" s="221">
        <v>25.728887557983398</v>
      </c>
      <c r="H4273" s="221">
        <v>9.8765716552734375</v>
      </c>
      <c r="I4273" s="221">
        <v>0.82852816581726074</v>
      </c>
      <c r="J4273" s="221">
        <v>-1.001879096031189</v>
      </c>
      <c r="K4273" s="180">
        <v>1720.8541259765625</v>
      </c>
      <c r="L4273" s="181">
        <v>616.7222900390625</v>
      </c>
      <c r="M4273" s="181">
        <v>508.29852294921875</v>
      </c>
      <c r="N4273" s="181">
        <v>523.21923828125</v>
      </c>
      <c r="O4273" s="181">
        <v>2072.982666015625</v>
      </c>
      <c r="P4273" s="181">
        <v>2189.364013671875</v>
      </c>
      <c r="Q4273" s="181">
        <v>814.67022705078125</v>
      </c>
      <c r="R4273" s="181">
        <v>1973.51123046875</v>
      </c>
      <c r="S4273" s="226">
        <f t="shared" si="200"/>
        <v>10419.622314453125</v>
      </c>
      <c r="T4273" s="181">
        <f t="shared" si="198"/>
        <v>79617.164244690255</v>
      </c>
      <c r="U4273" s="226">
        <f t="shared" si="199"/>
        <v>5223.388185218475</v>
      </c>
    </row>
    <row r="4274" spans="1:21" x14ac:dyDescent="0.25">
      <c r="A4274" s="156" t="s">
        <v>17681</v>
      </c>
      <c r="B4274" s="156" t="s">
        <v>111</v>
      </c>
      <c r="C4274" s="223">
        <v>-1.6075006723403931</v>
      </c>
      <c r="D4274" s="221">
        <v>9.8144998550415039</v>
      </c>
      <c r="E4274" s="221">
        <v>2.3853108882904053</v>
      </c>
      <c r="F4274" s="221">
        <v>4.8097257614135742</v>
      </c>
      <c r="G4274" s="221">
        <v>17.911859512329102</v>
      </c>
      <c r="H4274" s="221">
        <v>2.3422951698303223</v>
      </c>
      <c r="I4274" s="221">
        <v>-1.1799540519714355</v>
      </c>
      <c r="J4274" s="221">
        <v>-1.1157582998275757</v>
      </c>
      <c r="K4274" s="180">
        <v>1478</v>
      </c>
      <c r="L4274" s="181">
        <v>467</v>
      </c>
      <c r="M4274" s="181">
        <v>365</v>
      </c>
      <c r="N4274" s="181">
        <v>364</v>
      </c>
      <c r="O4274" s="181">
        <v>1815</v>
      </c>
      <c r="P4274" s="181">
        <v>1924</v>
      </c>
      <c r="Q4274" s="181">
        <v>716</v>
      </c>
      <c r="R4274" s="181">
        <v>1620</v>
      </c>
      <c r="S4274" s="226">
        <f t="shared" si="200"/>
        <v>8749</v>
      </c>
      <c r="T4274" s="181">
        <f t="shared" si="198"/>
        <v>39193.089464664459</v>
      </c>
      <c r="U4274" s="226">
        <f t="shared" si="199"/>
        <v>2571.31389184829</v>
      </c>
    </row>
    <row r="4275" spans="1:21" x14ac:dyDescent="0.25">
      <c r="A4275" s="156" t="s">
        <v>17682</v>
      </c>
      <c r="B4275" s="156" t="s">
        <v>111</v>
      </c>
      <c r="C4275" s="223">
        <v>7.9673349857330322E-2</v>
      </c>
      <c r="D4275" s="221">
        <v>1.0471827983856201</v>
      </c>
      <c r="E4275" s="221">
        <v>0.67178237438201904</v>
      </c>
      <c r="F4275" s="221">
        <v>4.0223426818847656</v>
      </c>
      <c r="G4275" s="221">
        <v>14.845004081726074</v>
      </c>
      <c r="H4275" s="221">
        <v>2.6367061138153076</v>
      </c>
      <c r="I4275" s="221">
        <v>0.1850811243057251</v>
      </c>
      <c r="J4275" s="221">
        <v>-0.24071653187274933</v>
      </c>
      <c r="K4275" s="180">
        <v>450.63739013671875</v>
      </c>
      <c r="L4275" s="181">
        <v>90.338798522949219</v>
      </c>
      <c r="M4275" s="181">
        <v>193.88502502441406</v>
      </c>
      <c r="N4275" s="181">
        <v>350.26095581054687</v>
      </c>
      <c r="O4275" s="181">
        <v>712.1444091796875</v>
      </c>
      <c r="P4275" s="181">
        <v>256.22406005859375</v>
      </c>
      <c r="Q4275" s="181">
        <v>52.301406860351563</v>
      </c>
      <c r="R4275" s="181">
        <v>101.43303680419922</v>
      </c>
      <c r="S4275" s="226">
        <f t="shared" si="200"/>
        <v>2207.2250823974609</v>
      </c>
      <c r="T4275" s="181">
        <f t="shared" si="198"/>
        <v>12902.260762167345</v>
      </c>
      <c r="U4275" s="226">
        <f t="shared" si="199"/>
        <v>846.46969114084425</v>
      </c>
    </row>
    <row r="4276" spans="1:21" x14ac:dyDescent="0.25">
      <c r="A4276" s="156" t="s">
        <v>17683</v>
      </c>
      <c r="B4276" s="156" t="s">
        <v>111</v>
      </c>
      <c r="C4276" s="223">
        <v>-1.5786163806915283</v>
      </c>
      <c r="D4276" s="221">
        <v>-0.61110693216323853</v>
      </c>
      <c r="E4276" s="221">
        <v>-0.9865073561668396</v>
      </c>
      <c r="F4276" s="221">
        <v>2.3640527725219727</v>
      </c>
      <c r="G4276" s="221">
        <v>6.5328941345214844</v>
      </c>
      <c r="H4276" s="221">
        <v>0.9784165620803833</v>
      </c>
      <c r="I4276" s="221">
        <v>-1.4732085466384888</v>
      </c>
      <c r="J4276" s="221">
        <v>-1.8990063667297363</v>
      </c>
      <c r="K4276" s="180">
        <v>0.58020353317260742</v>
      </c>
      <c r="L4276" s="181">
        <v>0.21091581881046295</v>
      </c>
      <c r="M4276" s="181">
        <v>0.16947270929813385</v>
      </c>
      <c r="N4276" s="181">
        <v>0.14061054587364197</v>
      </c>
      <c r="O4276" s="181">
        <v>0.71119332313537598</v>
      </c>
      <c r="P4276" s="181">
        <v>0.83996301889419556</v>
      </c>
      <c r="Q4276" s="181">
        <v>0.38482886552810669</v>
      </c>
      <c r="R4276" s="181">
        <v>0.76151710748672485</v>
      </c>
      <c r="S4276" s="226">
        <f t="shared" si="200"/>
        <v>3.7987049221992493</v>
      </c>
      <c r="T4276" s="181">
        <f t="shared" si="198"/>
        <v>2.5753391651098951</v>
      </c>
      <c r="U4276" s="226">
        <f t="shared" si="199"/>
        <v>0.16895849400793703</v>
      </c>
    </row>
    <row r="4277" spans="1:21" x14ac:dyDescent="0.25">
      <c r="A4277" s="156" t="s">
        <v>14361</v>
      </c>
      <c r="B4277" s="156" t="s">
        <v>111</v>
      </c>
      <c r="C4277" s="223">
        <v>-1.0061169862747192</v>
      </c>
      <c r="D4277" s="221">
        <v>-3.8607586175203323E-2</v>
      </c>
      <c r="E4277" s="221">
        <v>-0.41400796175003052</v>
      </c>
      <c r="F4277" s="221">
        <v>2.9365522861480713</v>
      </c>
      <c r="G4277" s="221">
        <v>62.830730438232422</v>
      </c>
      <c r="H4277" s="221">
        <v>13.946303367614746</v>
      </c>
      <c r="I4277" s="221">
        <v>-0.90070921182632446</v>
      </c>
      <c r="J4277" s="221">
        <v>-1.3265068531036377</v>
      </c>
      <c r="K4277" s="180">
        <v>295.10330200195312</v>
      </c>
      <c r="L4277" s="181">
        <v>114.61983489990234</v>
      </c>
      <c r="M4277" s="181">
        <v>79.549583435058594</v>
      </c>
      <c r="N4277" s="181">
        <v>72.706611633300781</v>
      </c>
      <c r="O4277" s="181">
        <v>293.39254760742187</v>
      </c>
      <c r="P4277" s="181">
        <v>409.72314453125</v>
      </c>
      <c r="Q4277" s="181">
        <v>112.05371856689453</v>
      </c>
      <c r="R4277" s="181">
        <v>275.42974853515625</v>
      </c>
      <c r="S4277" s="226">
        <f t="shared" si="200"/>
        <v>1652.5784912109375</v>
      </c>
      <c r="T4277" s="181">
        <f t="shared" si="198"/>
        <v>23561.143041871608</v>
      </c>
      <c r="U4277" s="226">
        <f t="shared" si="199"/>
        <v>1545.7596030037232</v>
      </c>
    </row>
    <row r="4278" spans="1:21" x14ac:dyDescent="0.25">
      <c r="A4278" s="156" t="s">
        <v>14363</v>
      </c>
      <c r="B4278" s="156" t="s">
        <v>111</v>
      </c>
      <c r="C4278" s="223">
        <v>4.598320484161377</v>
      </c>
      <c r="D4278" s="221">
        <v>0.34827029705047607</v>
      </c>
      <c r="E4278" s="221">
        <v>252.63607788085937</v>
      </c>
      <c r="F4278" s="221">
        <v>108.96592712402344</v>
      </c>
      <c r="G4278" s="221">
        <v>77.788520812988281</v>
      </c>
      <c r="H4278" s="221">
        <v>1.9377938508987427</v>
      </c>
      <c r="I4278" s="221">
        <v>-0.51383137702941895</v>
      </c>
      <c r="J4278" s="221">
        <v>-0.93962907791137695</v>
      </c>
      <c r="K4278" s="180">
        <v>106.32822418212891</v>
      </c>
      <c r="L4278" s="181">
        <v>38.856853485107422</v>
      </c>
      <c r="M4278" s="181">
        <v>40.201156616210937</v>
      </c>
      <c r="N4278" s="181">
        <v>42.121597290039063</v>
      </c>
      <c r="O4278" s="181">
        <v>126.74887084960938</v>
      </c>
      <c r="P4278" s="181">
        <v>131.74200439453125</v>
      </c>
      <c r="Q4278" s="181">
        <v>33.351596832275391</v>
      </c>
      <c r="R4278" s="181">
        <v>90.836692810058594</v>
      </c>
      <c r="S4278" s="226">
        <f t="shared" si="200"/>
        <v>610.18699645996094</v>
      </c>
      <c r="T4278" s="181">
        <f t="shared" si="198"/>
        <v>25260.951502950753</v>
      </c>
      <c r="U4278" s="226">
        <f t="shared" si="199"/>
        <v>1657.2777601368737</v>
      </c>
    </row>
    <row r="4279" spans="1:21" x14ac:dyDescent="0.25">
      <c r="A4279" s="156" t="s">
        <v>14368</v>
      </c>
      <c r="B4279" s="156" t="s">
        <v>111</v>
      </c>
      <c r="C4279" s="223">
        <v>-0.90075677633285522</v>
      </c>
      <c r="D4279" s="221">
        <v>6.6752657294273376E-2</v>
      </c>
      <c r="E4279" s="221">
        <v>-0.30864772200584412</v>
      </c>
      <c r="F4279" s="221">
        <v>3.0419125556945801</v>
      </c>
      <c r="G4279" s="221">
        <v>7.2107529640197754</v>
      </c>
      <c r="H4279" s="221">
        <v>1.6562761068344116</v>
      </c>
      <c r="I4279" s="221">
        <v>-0.79534900188446045</v>
      </c>
      <c r="J4279" s="221">
        <v>-1.2211467027664185</v>
      </c>
      <c r="K4279" s="180">
        <v>9.0040159225463867</v>
      </c>
      <c r="L4279" s="181">
        <v>2.9678714275360107</v>
      </c>
      <c r="M4279" s="181">
        <v>2.8674697875976563</v>
      </c>
      <c r="N4279" s="181">
        <v>3</v>
      </c>
      <c r="O4279" s="181">
        <v>9.0120477676391602</v>
      </c>
      <c r="P4279" s="181">
        <v>9.3855419158935547</v>
      </c>
      <c r="Q4279" s="181">
        <v>3.092369556427002</v>
      </c>
      <c r="R4279" s="181">
        <v>8.6947793960571289</v>
      </c>
      <c r="S4279" s="226">
        <f t="shared" si="200"/>
        <v>48.024095773696899</v>
      </c>
      <c r="T4279" s="181">
        <f t="shared" si="198"/>
        <v>67.779969343514907</v>
      </c>
      <c r="U4279" s="226">
        <f t="shared" si="199"/>
        <v>4.4467935328027908</v>
      </c>
    </row>
    <row r="4280" spans="1:21" x14ac:dyDescent="0.25">
      <c r="A4280" s="156" t="s">
        <v>14369</v>
      </c>
      <c r="B4280" s="156" t="s">
        <v>111</v>
      </c>
      <c r="C4280" s="223">
        <v>-1.08701491355896</v>
      </c>
      <c r="D4280" s="221">
        <v>-0.11950545012950897</v>
      </c>
      <c r="E4280" s="221">
        <v>-0.49490585923194885</v>
      </c>
      <c r="F4280" s="221">
        <v>2.855654239654541</v>
      </c>
      <c r="G4280" s="221">
        <v>32.756336212158203</v>
      </c>
      <c r="H4280" s="221">
        <v>1.4700180292129517</v>
      </c>
      <c r="I4280" s="221">
        <v>-0.98160701990127563</v>
      </c>
      <c r="J4280" s="221">
        <v>-1.4074047803878784</v>
      </c>
      <c r="K4280" s="180">
        <v>93.514900207519531</v>
      </c>
      <c r="L4280" s="181">
        <v>35.186504364013672</v>
      </c>
      <c r="M4280" s="181">
        <v>35.592502593994141</v>
      </c>
      <c r="N4280" s="181">
        <v>29.637863159179687</v>
      </c>
      <c r="O4280" s="181">
        <v>100.4168701171875</v>
      </c>
      <c r="P4280" s="181">
        <v>146.29466247558594</v>
      </c>
      <c r="Q4280" s="181">
        <v>58.734394073486328</v>
      </c>
      <c r="R4280" s="181">
        <v>182.15782165527344</v>
      </c>
      <c r="S4280" s="226">
        <f t="shared" si="200"/>
        <v>681.53551864624023</v>
      </c>
      <c r="T4280" s="181">
        <f t="shared" si="198"/>
        <v>3151.4841491313537</v>
      </c>
      <c r="U4280" s="226">
        <f t="shared" si="199"/>
        <v>206.75723917878472</v>
      </c>
    </row>
    <row r="4281" spans="1:21" x14ac:dyDescent="0.25">
      <c r="A4281" s="156" t="s">
        <v>14372</v>
      </c>
      <c r="B4281" s="156" t="s">
        <v>111</v>
      </c>
      <c r="C4281" s="223">
        <v>-0.84972506761550903</v>
      </c>
      <c r="D4281" s="221">
        <v>0.11778434365987778</v>
      </c>
      <c r="E4281" s="221">
        <v>-0.25761601328849792</v>
      </c>
      <c r="F4281" s="221">
        <v>0.72298109531402588</v>
      </c>
      <c r="G4281" s="221">
        <v>35.9755859375</v>
      </c>
      <c r="H4281" s="221">
        <v>24.651222229003906</v>
      </c>
      <c r="I4281" s="221">
        <v>-0.74431729316711426</v>
      </c>
      <c r="J4281" s="221">
        <v>-1.1701148748397827</v>
      </c>
      <c r="K4281" s="180">
        <v>58.947422027587891</v>
      </c>
      <c r="L4281" s="181">
        <v>21.864871978759766</v>
      </c>
      <c r="M4281" s="181">
        <v>20.346477508544922</v>
      </c>
      <c r="N4281" s="181">
        <v>19.739120483398438</v>
      </c>
      <c r="O4281" s="181">
        <v>72.815422058105469</v>
      </c>
      <c r="P4281" s="181">
        <v>95.25390625</v>
      </c>
      <c r="Q4281" s="181">
        <v>34.653121948242188</v>
      </c>
      <c r="R4281" s="181">
        <v>105.4102783203125</v>
      </c>
      <c r="S4281" s="226">
        <f t="shared" si="200"/>
        <v>429.03062057495117</v>
      </c>
      <c r="T4281" s="181">
        <f t="shared" si="198"/>
        <v>4780.0833023787363</v>
      </c>
      <c r="U4281" s="226">
        <f t="shared" si="199"/>
        <v>313.60361654265222</v>
      </c>
    </row>
    <row r="4282" spans="1:21" x14ac:dyDescent="0.25">
      <c r="A4282" s="156" t="s">
        <v>17684</v>
      </c>
      <c r="B4282" s="156" t="s">
        <v>111</v>
      </c>
      <c r="C4282" s="223">
        <v>-0.99944448471069336</v>
      </c>
      <c r="D4282" s="221">
        <v>-3.1935099512338638E-2</v>
      </c>
      <c r="E4282" s="221">
        <v>-0.40733546018600464</v>
      </c>
      <c r="F4282" s="221">
        <v>2.9432246685028076</v>
      </c>
      <c r="G4282" s="221">
        <v>7.1120648384094238</v>
      </c>
      <c r="H4282" s="221">
        <v>-12.246088027954102</v>
      </c>
      <c r="I4282" s="221">
        <v>-0.89403676986694336</v>
      </c>
      <c r="J4282" s="221">
        <v>-1.3198343515396118</v>
      </c>
      <c r="K4282" s="180">
        <v>64.617385864257813</v>
      </c>
      <c r="L4282" s="181">
        <v>27.303119659423828</v>
      </c>
      <c r="M4282" s="181">
        <v>19.567235946655273</v>
      </c>
      <c r="N4282" s="181">
        <v>15.28974723815918</v>
      </c>
      <c r="O4282" s="181">
        <v>71.989227294921875</v>
      </c>
      <c r="P4282" s="181">
        <v>110.66864776611328</v>
      </c>
      <c r="Q4282" s="181">
        <v>40.135585784912109</v>
      </c>
      <c r="R4282" s="181">
        <v>138.88186645507812</v>
      </c>
      <c r="S4282" s="226">
        <f t="shared" si="200"/>
        <v>488.45281600952148</v>
      </c>
      <c r="T4282" s="181">
        <f t="shared" si="198"/>
        <v>-1090.8723834893533</v>
      </c>
      <c r="U4282" s="226">
        <f t="shared" si="199"/>
        <v>-71.568109383893486</v>
      </c>
    </row>
    <row r="4283" spans="1:21" x14ac:dyDescent="0.25">
      <c r="A4283" s="156" t="s">
        <v>17685</v>
      </c>
      <c r="B4283" s="156" t="s">
        <v>111</v>
      </c>
      <c r="C4283" s="223">
        <v>-0.81495094299316406</v>
      </c>
      <c r="D4283" s="221">
        <v>0.15255844593048096</v>
      </c>
      <c r="E4283" s="221">
        <v>-0.22284191846847534</v>
      </c>
      <c r="F4283" s="221">
        <v>3.127718448638916</v>
      </c>
      <c r="G4283" s="221">
        <v>7.2965588569641113</v>
      </c>
      <c r="H4283" s="221">
        <v>1.7420819997787476</v>
      </c>
      <c r="I4283" s="221">
        <v>-0.70954316854476929</v>
      </c>
      <c r="J4283" s="221">
        <v>-1.1353408098220825</v>
      </c>
      <c r="K4283" s="180">
        <v>1.6375381946563721</v>
      </c>
      <c r="L4283" s="181">
        <v>0.64739882946014404</v>
      </c>
      <c r="M4283" s="181">
        <v>0.56171369552612305</v>
      </c>
      <c r="N4283" s="181">
        <v>0.44746685028076172</v>
      </c>
      <c r="O4283" s="181">
        <v>1.9231554269790649</v>
      </c>
      <c r="P4283" s="181">
        <v>2.7086024284362793</v>
      </c>
      <c r="Q4283" s="181">
        <v>1.2376742362976074</v>
      </c>
      <c r="R4283" s="181">
        <v>3.8986740112304687</v>
      </c>
      <c r="S4283" s="226">
        <f t="shared" si="200"/>
        <v>13.062223672866821</v>
      </c>
      <c r="T4283" s="181">
        <f t="shared" si="198"/>
        <v>13.485147119420546</v>
      </c>
      <c r="U4283" s="226">
        <f t="shared" si="199"/>
        <v>0.88471071291906522</v>
      </c>
    </row>
    <row r="4284" spans="1:21" x14ac:dyDescent="0.25">
      <c r="A4284" s="156" t="s">
        <v>17686</v>
      </c>
      <c r="B4284" s="156" t="s">
        <v>111</v>
      </c>
      <c r="C4284" s="223">
        <v>0.49843987822532654</v>
      </c>
      <c r="D4284" s="221">
        <v>2.5397317409515381</v>
      </c>
      <c r="E4284" s="221">
        <v>4.8383827209472656</v>
      </c>
      <c r="F4284" s="221">
        <v>31.972606658935547</v>
      </c>
      <c r="G4284" s="221">
        <v>146.526123046875</v>
      </c>
      <c r="H4284" s="221">
        <v>47.111606597900391</v>
      </c>
      <c r="I4284" s="221">
        <v>0.69366717338562012</v>
      </c>
      <c r="J4284" s="221">
        <v>1.2937287092208862</v>
      </c>
      <c r="K4284" s="180">
        <v>1169</v>
      </c>
      <c r="L4284" s="181">
        <v>480</v>
      </c>
      <c r="M4284" s="181">
        <v>465</v>
      </c>
      <c r="N4284" s="181">
        <v>438</v>
      </c>
      <c r="O4284" s="181">
        <v>1526</v>
      </c>
      <c r="P4284" s="181">
        <v>1959</v>
      </c>
      <c r="Q4284" s="181">
        <v>664</v>
      </c>
      <c r="R4284" s="181">
        <v>2631</v>
      </c>
      <c r="S4284" s="226">
        <f t="shared" si="200"/>
        <v>9332</v>
      </c>
      <c r="T4284" s="181">
        <f t="shared" si="198"/>
        <v>337810.49346706271</v>
      </c>
      <c r="U4284" s="226">
        <f t="shared" si="199"/>
        <v>22162.499219335805</v>
      </c>
    </row>
    <row r="4285" spans="1:21" x14ac:dyDescent="0.25">
      <c r="A4285" s="156" t="s">
        <v>17687</v>
      </c>
      <c r="B4285" s="156" t="s">
        <v>111</v>
      </c>
      <c r="C4285" s="223">
        <v>1.6510574817657471</v>
      </c>
      <c r="D4285" s="221">
        <v>2.6185669898986816</v>
      </c>
      <c r="E4285" s="221">
        <v>2.243166446685791</v>
      </c>
      <c r="F4285" s="221">
        <v>39.506008148193359</v>
      </c>
      <c r="G4285" s="221">
        <v>62.898651123046875</v>
      </c>
      <c r="H4285" s="221">
        <v>22.589893341064453</v>
      </c>
      <c r="I4285" s="221">
        <v>4.6322522163391113</v>
      </c>
      <c r="J4285" s="221">
        <v>1.3306676149368286</v>
      </c>
      <c r="K4285" s="180">
        <v>1151</v>
      </c>
      <c r="L4285" s="181">
        <v>437</v>
      </c>
      <c r="M4285" s="181">
        <v>377</v>
      </c>
      <c r="N4285" s="181">
        <v>379</v>
      </c>
      <c r="O4285" s="181">
        <v>1452</v>
      </c>
      <c r="P4285" s="181">
        <v>1954</v>
      </c>
      <c r="Q4285" s="181">
        <v>657</v>
      </c>
      <c r="R4285" s="181">
        <v>2383</v>
      </c>
      <c r="S4285" s="226">
        <f t="shared" si="200"/>
        <v>8790</v>
      </c>
      <c r="T4285" s="181">
        <f t="shared" si="198"/>
        <v>160546.99542629719</v>
      </c>
      <c r="U4285" s="226">
        <f t="shared" si="199"/>
        <v>10532.895601565868</v>
      </c>
    </row>
    <row r="4286" spans="1:21" x14ac:dyDescent="0.25">
      <c r="A4286" s="156" t="s">
        <v>17688</v>
      </c>
      <c r="B4286" s="156" t="s">
        <v>111</v>
      </c>
      <c r="C4286" s="223">
        <v>-1.2877771854400635</v>
      </c>
      <c r="D4286" s="221">
        <v>-0.64038050174713135</v>
      </c>
      <c r="E4286" s="221">
        <v>0.36384731531143188</v>
      </c>
      <c r="F4286" s="221">
        <v>14.398836135864258</v>
      </c>
      <c r="G4286" s="221">
        <v>71.780281066894531</v>
      </c>
      <c r="H4286" s="221">
        <v>9.9754190444946289</v>
      </c>
      <c r="I4286" s="221">
        <v>2.0877337455749512</v>
      </c>
      <c r="J4286" s="221">
        <v>-0.13501720130443573</v>
      </c>
      <c r="K4286" s="180">
        <v>1494</v>
      </c>
      <c r="L4286" s="181">
        <v>476</v>
      </c>
      <c r="M4286" s="181">
        <v>402</v>
      </c>
      <c r="N4286" s="181">
        <v>438</v>
      </c>
      <c r="O4286" s="181">
        <v>1549</v>
      </c>
      <c r="P4286" s="181">
        <v>2018</v>
      </c>
      <c r="Q4286" s="181">
        <v>762</v>
      </c>
      <c r="R4286" s="181">
        <v>2677</v>
      </c>
      <c r="S4286" s="226">
        <f t="shared" si="200"/>
        <v>9816</v>
      </c>
      <c r="T4286" s="181">
        <f t="shared" si="198"/>
        <v>136771.65968503058</v>
      </c>
      <c r="U4286" s="226">
        <f t="shared" si="199"/>
        <v>8973.0836063927709</v>
      </c>
    </row>
    <row r="4287" spans="1:21" x14ac:dyDescent="0.25">
      <c r="A4287" s="156" t="s">
        <v>17689</v>
      </c>
      <c r="B4287" s="156" t="s">
        <v>111</v>
      </c>
      <c r="C4287" s="223">
        <v>-2.0985445976257324</v>
      </c>
      <c r="D4287" s="221">
        <v>-0.17357352375984192</v>
      </c>
      <c r="E4287" s="221">
        <v>11.219375610351563</v>
      </c>
      <c r="F4287" s="221">
        <v>27.993354797363281</v>
      </c>
      <c r="G4287" s="221">
        <v>17.318695068359375</v>
      </c>
      <c r="H4287" s="221">
        <v>4.0509262084960938</v>
      </c>
      <c r="I4287" s="221">
        <v>5.3365669250488281</v>
      </c>
      <c r="J4287" s="221">
        <v>-1.4614728689193726</v>
      </c>
      <c r="K4287" s="180">
        <v>1434</v>
      </c>
      <c r="L4287" s="181">
        <v>518</v>
      </c>
      <c r="M4287" s="181">
        <v>332</v>
      </c>
      <c r="N4287" s="181">
        <v>341</v>
      </c>
      <c r="O4287" s="181">
        <v>1558</v>
      </c>
      <c r="P4287" s="181">
        <v>2288</v>
      </c>
      <c r="Q4287" s="181">
        <v>797</v>
      </c>
      <c r="R4287" s="181">
        <v>2868</v>
      </c>
      <c r="S4287" s="226">
        <f t="shared" si="200"/>
        <v>10136</v>
      </c>
      <c r="T4287" s="181">
        <f t="shared" si="198"/>
        <v>46484.128382980824</v>
      </c>
      <c r="U4287" s="226">
        <f t="shared" si="199"/>
        <v>3049.6520354533186</v>
      </c>
    </row>
    <row r="4288" spans="1:21" x14ac:dyDescent="0.25">
      <c r="A4288" s="156" t="s">
        <v>17690</v>
      </c>
      <c r="B4288" s="156" t="s">
        <v>111</v>
      </c>
      <c r="C4288" s="223">
        <v>-1.1647728681564331</v>
      </c>
      <c r="D4288" s="221">
        <v>5.1838016510009766</v>
      </c>
      <c r="E4288" s="221">
        <v>-0.57266396284103394</v>
      </c>
      <c r="F4288" s="221">
        <v>17.968898773193359</v>
      </c>
      <c r="G4288" s="221">
        <v>24.511819839477539</v>
      </c>
      <c r="H4288" s="221">
        <v>1.8124593496322632</v>
      </c>
      <c r="I4288" s="221">
        <v>-1.0593651533126831</v>
      </c>
      <c r="J4288" s="221">
        <v>-1.4851628541946411</v>
      </c>
      <c r="K4288" s="180">
        <v>894</v>
      </c>
      <c r="L4288" s="181">
        <v>294</v>
      </c>
      <c r="M4288" s="181">
        <v>212</v>
      </c>
      <c r="N4288" s="181">
        <v>335</v>
      </c>
      <c r="O4288" s="181">
        <v>1113</v>
      </c>
      <c r="P4288" s="181">
        <v>1258</v>
      </c>
      <c r="Q4288" s="181">
        <v>368</v>
      </c>
      <c r="R4288" s="181">
        <v>1505</v>
      </c>
      <c r="S4288" s="226">
        <f t="shared" si="200"/>
        <v>5979</v>
      </c>
      <c r="T4288" s="181">
        <f t="shared" si="198"/>
        <v>33317.619941353798</v>
      </c>
      <c r="U4288" s="226">
        <f t="shared" si="199"/>
        <v>2185.8460297130359</v>
      </c>
    </row>
    <row r="4289" spans="1:21" x14ac:dyDescent="0.25">
      <c r="A4289" s="156" t="s">
        <v>17691</v>
      </c>
      <c r="B4289" s="156" t="s">
        <v>111</v>
      </c>
      <c r="C4289" s="223">
        <v>-0.42183759808540344</v>
      </c>
      <c r="D4289" s="221">
        <v>0.54567182064056396</v>
      </c>
      <c r="E4289" s="221">
        <v>0.17027142643928528</v>
      </c>
      <c r="F4289" s="221">
        <v>3.520831823348999</v>
      </c>
      <c r="G4289" s="221">
        <v>36.979343414306641</v>
      </c>
      <c r="H4289" s="221">
        <v>17.702129364013672</v>
      </c>
      <c r="I4289" s="221">
        <v>-0.31642982363700867</v>
      </c>
      <c r="J4289" s="221">
        <v>-0.74222743511199951</v>
      </c>
      <c r="K4289" s="180">
        <v>59.866180419921875</v>
      </c>
      <c r="L4289" s="181">
        <v>34.352180480957031</v>
      </c>
      <c r="M4289" s="181">
        <v>23.957590103149414</v>
      </c>
      <c r="N4289" s="181">
        <v>16.731403350830078</v>
      </c>
      <c r="O4289" s="181">
        <v>63.868377685546875</v>
      </c>
      <c r="P4289" s="181">
        <v>92.050506591796875</v>
      </c>
      <c r="Q4289" s="181">
        <v>33.073703765869141</v>
      </c>
      <c r="R4289" s="181">
        <v>89.771476745605469</v>
      </c>
      <c r="S4289" s="226">
        <f t="shared" si="200"/>
        <v>413.67141914367676</v>
      </c>
      <c r="T4289" s="181">
        <f t="shared" si="198"/>
        <v>3970.6832497976261</v>
      </c>
      <c r="U4289" s="226">
        <f t="shared" si="199"/>
        <v>260.50186754322914</v>
      </c>
    </row>
    <row r="4290" spans="1:21" x14ac:dyDescent="0.25">
      <c r="A4290" s="156" t="s">
        <v>17692</v>
      </c>
      <c r="B4290" s="156" t="s">
        <v>111</v>
      </c>
      <c r="C4290" s="223">
        <v>-0.13898499310016632</v>
      </c>
      <c r="D4290" s="221">
        <v>0.82852435111999512</v>
      </c>
      <c r="E4290" s="221">
        <v>0.45312401652336121</v>
      </c>
      <c r="F4290" s="221">
        <v>3.8036842346191406</v>
      </c>
      <c r="G4290" s="221">
        <v>31.659317016601563</v>
      </c>
      <c r="H4290" s="221">
        <v>2.4180479049682617</v>
      </c>
      <c r="I4290" s="221">
        <v>-3.3577211201190948E-2</v>
      </c>
      <c r="J4290" s="221">
        <v>-0.45937490463256836</v>
      </c>
      <c r="K4290" s="180">
        <v>189.19145202636719</v>
      </c>
      <c r="L4290" s="181">
        <v>74.417213439941406</v>
      </c>
      <c r="M4290" s="181">
        <v>46.940086364746094</v>
      </c>
      <c r="N4290" s="181">
        <v>42.360565185546875</v>
      </c>
      <c r="O4290" s="181">
        <v>211.51661682128906</v>
      </c>
      <c r="P4290" s="181">
        <v>263.1793212890625</v>
      </c>
      <c r="Q4290" s="181">
        <v>68.120368957519531</v>
      </c>
      <c r="R4290" s="181">
        <v>133.23542785644531</v>
      </c>
      <c r="S4290" s="226">
        <f t="shared" si="200"/>
        <v>1028.961051940918</v>
      </c>
      <c r="T4290" s="181">
        <f t="shared" si="198"/>
        <v>7487.1171239757514</v>
      </c>
      <c r="U4290" s="226">
        <f t="shared" si="199"/>
        <v>491.2021107223751</v>
      </c>
    </row>
    <row r="4291" spans="1:21" x14ac:dyDescent="0.25">
      <c r="A4291" s="156" t="s">
        <v>17693</v>
      </c>
      <c r="B4291" s="156" t="s">
        <v>111</v>
      </c>
      <c r="C4291" s="223">
        <v>-0.80644989013671875</v>
      </c>
      <c r="D4291" s="221">
        <v>0.16105949878692627</v>
      </c>
      <c r="E4291" s="221">
        <v>-0.21434088051319122</v>
      </c>
      <c r="F4291" s="221">
        <v>5.6245870590209961</v>
      </c>
      <c r="G4291" s="221">
        <v>42.269649505615234</v>
      </c>
      <c r="H4291" s="221">
        <v>12.673581123352051</v>
      </c>
      <c r="I4291" s="221">
        <v>2.882206916809082</v>
      </c>
      <c r="J4291" s="221">
        <v>-1.1268398761749268</v>
      </c>
      <c r="K4291" s="180">
        <v>1508</v>
      </c>
      <c r="L4291" s="181">
        <v>581</v>
      </c>
      <c r="M4291" s="181">
        <v>460</v>
      </c>
      <c r="N4291" s="181">
        <v>493</v>
      </c>
      <c r="O4291" s="181">
        <v>1593</v>
      </c>
      <c r="P4291" s="181">
        <v>2018</v>
      </c>
      <c r="Q4291" s="181">
        <v>725</v>
      </c>
      <c r="R4291" s="181">
        <v>2096</v>
      </c>
      <c r="S4291" s="226">
        <f t="shared" si="200"/>
        <v>9474</v>
      </c>
      <c r="T4291" s="181">
        <f t="shared" si="198"/>
        <v>94190.35575312376</v>
      </c>
      <c r="U4291" s="226">
        <f t="shared" si="199"/>
        <v>6179.4814732453015</v>
      </c>
    </row>
    <row r="4292" spans="1:21" x14ac:dyDescent="0.25">
      <c r="A4292" s="156" t="s">
        <v>17694</v>
      </c>
      <c r="B4292" s="156" t="s">
        <v>111</v>
      </c>
      <c r="C4292" s="223">
        <v>0.51171904802322388</v>
      </c>
      <c r="D4292" s="221">
        <v>0.22121255099773407</v>
      </c>
      <c r="E4292" s="221">
        <v>1.103827953338623</v>
      </c>
      <c r="F4292" s="221">
        <v>9.3308210372924805</v>
      </c>
      <c r="G4292" s="221">
        <v>19.439163208007813</v>
      </c>
      <c r="H4292" s="221">
        <v>6.4356904029846191</v>
      </c>
      <c r="I4292" s="221">
        <v>1.8510196208953857</v>
      </c>
      <c r="J4292" s="221">
        <v>0.47735780477523804</v>
      </c>
      <c r="K4292" s="180">
        <v>1208</v>
      </c>
      <c r="L4292" s="181">
        <v>485</v>
      </c>
      <c r="M4292" s="181">
        <v>438</v>
      </c>
      <c r="N4292" s="181">
        <v>482</v>
      </c>
      <c r="O4292" s="181">
        <v>1679</v>
      </c>
      <c r="P4292" s="181">
        <v>1863</v>
      </c>
      <c r="Q4292" s="181">
        <v>682</v>
      </c>
      <c r="R4292" s="181">
        <v>1730</v>
      </c>
      <c r="S4292" s="226">
        <f t="shared" si="200"/>
        <v>8567</v>
      </c>
      <c r="T4292" s="181">
        <f t="shared" si="198"/>
        <v>52422.647711500525</v>
      </c>
      <c r="U4292" s="226">
        <f t="shared" si="199"/>
        <v>3439.2563625171288</v>
      </c>
    </row>
    <row r="4293" spans="1:21" x14ac:dyDescent="0.25">
      <c r="A4293" s="156" t="s">
        <v>17695</v>
      </c>
      <c r="B4293" s="156" t="s">
        <v>111</v>
      </c>
      <c r="C4293" s="223">
        <v>-0.47637259960174561</v>
      </c>
      <c r="D4293" s="221">
        <v>0.49113675951957703</v>
      </c>
      <c r="E4293" s="221">
        <v>16.57304573059082</v>
      </c>
      <c r="F4293" s="221">
        <v>12.097966194152832</v>
      </c>
      <c r="G4293" s="221">
        <v>20.004495620727539</v>
      </c>
      <c r="H4293" s="221">
        <v>2.8629083633422852</v>
      </c>
      <c r="I4293" s="221">
        <v>-0.37096482515335083</v>
      </c>
      <c r="J4293" s="221">
        <v>-0.79676246643066406</v>
      </c>
      <c r="K4293" s="180">
        <v>1523.3187255859375</v>
      </c>
      <c r="L4293" s="181">
        <v>482.88211059570312</v>
      </c>
      <c r="M4293" s="181">
        <v>479.89520263671875</v>
      </c>
      <c r="N4293" s="181">
        <v>474.91702270507812</v>
      </c>
      <c r="O4293" s="181">
        <v>1612.92578125</v>
      </c>
      <c r="P4293" s="181">
        <v>1861.8341064453125</v>
      </c>
      <c r="Q4293" s="181">
        <v>588.419189453125</v>
      </c>
      <c r="R4293" s="181">
        <v>1296.314453125</v>
      </c>
      <c r="S4293" s="226">
        <f t="shared" si="200"/>
        <v>8320.506591796875</v>
      </c>
      <c r="T4293" s="181">
        <f t="shared" ref="T4293:T4356" si="201">SUMPRODUCT(C4293:J4293,K4293:R4293)</f>
        <v>49555.238718000212</v>
      </c>
      <c r="U4293" s="226">
        <f t="shared" ref="U4293:U4356" si="202">(T4293/$T$10045)*$S$10045</f>
        <v>3251.1362454427799</v>
      </c>
    </row>
    <row r="4294" spans="1:21" x14ac:dyDescent="0.25">
      <c r="A4294" s="156" t="s">
        <v>14328</v>
      </c>
      <c r="B4294" s="156" t="s">
        <v>111</v>
      </c>
      <c r="C4294" s="223">
        <v>0.53318369388580322</v>
      </c>
      <c r="D4294" s="221">
        <v>1.5006929636001587</v>
      </c>
      <c r="E4294" s="221">
        <v>1.1252925395965576</v>
      </c>
      <c r="F4294" s="221">
        <v>4.4758529663085937</v>
      </c>
      <c r="G4294" s="221">
        <v>22.775962829589844</v>
      </c>
      <c r="H4294" s="221">
        <v>3.0902166366577148</v>
      </c>
      <c r="I4294" s="221">
        <v>0.638591468334198</v>
      </c>
      <c r="J4294" s="221">
        <v>0.21279378235340118</v>
      </c>
      <c r="K4294" s="180">
        <v>404.45440673828125</v>
      </c>
      <c r="L4294" s="181">
        <v>137.65214538574219</v>
      </c>
      <c r="M4294" s="181">
        <v>131.98411560058594</v>
      </c>
      <c r="N4294" s="181">
        <v>131.78169250488281</v>
      </c>
      <c r="O4294" s="181">
        <v>360.122314453125</v>
      </c>
      <c r="P4294" s="181">
        <v>358.30044555664062</v>
      </c>
      <c r="Q4294" s="181">
        <v>102.22696685791016</v>
      </c>
      <c r="R4294" s="181">
        <v>231.57949829101562</v>
      </c>
      <c r="S4294" s="226">
        <f t="shared" ref="S4294:S4357" si="203">SUM(K4294:R4294)</f>
        <v>1858.1015853881836</v>
      </c>
      <c r="T4294" s="181">
        <f t="shared" si="201"/>
        <v>10584.496712628928</v>
      </c>
      <c r="U4294" s="226">
        <f t="shared" si="202"/>
        <v>694.40974945194523</v>
      </c>
    </row>
    <row r="4295" spans="1:21" x14ac:dyDescent="0.25">
      <c r="A4295" s="156" t="s">
        <v>14329</v>
      </c>
      <c r="B4295" s="156" t="s">
        <v>111</v>
      </c>
      <c r="C4295" s="223">
        <v>1.2062759399414062</v>
      </c>
      <c r="D4295" s="221">
        <v>2.1737854480743408</v>
      </c>
      <c r="E4295" s="221">
        <v>1.7983849048614502</v>
      </c>
      <c r="F4295" s="221">
        <v>5.1489453315734863</v>
      </c>
      <c r="G4295" s="221">
        <v>9.3177852630615234</v>
      </c>
      <c r="H4295" s="221">
        <v>3.7633090019226074</v>
      </c>
      <c r="I4295" s="221">
        <v>1.3116836547851563</v>
      </c>
      <c r="J4295" s="221">
        <v>0.88588607311248779</v>
      </c>
      <c r="K4295" s="180">
        <v>133.76741027832031</v>
      </c>
      <c r="L4295" s="181">
        <v>46.751483917236328</v>
      </c>
      <c r="M4295" s="181">
        <v>40.935508728027344</v>
      </c>
      <c r="N4295" s="181">
        <v>44.067188262939453</v>
      </c>
      <c r="O4295" s="181">
        <v>114.97733306884766</v>
      </c>
      <c r="P4295" s="181">
        <v>105.35860443115234</v>
      </c>
      <c r="Q4295" s="181">
        <v>37.58013916015625</v>
      </c>
      <c r="R4295" s="181">
        <v>99.318939208984375</v>
      </c>
      <c r="S4295" s="226">
        <f t="shared" si="203"/>
        <v>622.75660705566406</v>
      </c>
      <c r="T4295" s="181">
        <f t="shared" si="201"/>
        <v>2168.6150516967764</v>
      </c>
      <c r="U4295" s="226">
        <f t="shared" si="202"/>
        <v>142.27482662540746</v>
      </c>
    </row>
    <row r="4296" spans="1:21" x14ac:dyDescent="0.25">
      <c r="A4296" s="156" t="s">
        <v>14330</v>
      </c>
      <c r="B4296" s="156" t="s">
        <v>111</v>
      </c>
      <c r="C4296" s="223">
        <v>6.6213898658752441</v>
      </c>
      <c r="D4296" s="221">
        <v>3.7526092529296875</v>
      </c>
      <c r="E4296" s="221">
        <v>3.5361356735229492</v>
      </c>
      <c r="F4296" s="221">
        <v>23.327144622802734</v>
      </c>
      <c r="G4296" s="221">
        <v>61.534675598144531</v>
      </c>
      <c r="H4296" s="221">
        <v>12.959723472595215</v>
      </c>
      <c r="I4296" s="221">
        <v>0.86059790849685669</v>
      </c>
      <c r="J4296" s="221">
        <v>1.135551929473877</v>
      </c>
      <c r="K4296" s="180">
        <v>1150.7369384765625</v>
      </c>
      <c r="L4296" s="181">
        <v>429.79330444335937</v>
      </c>
      <c r="M4296" s="181">
        <v>408.00656127929687</v>
      </c>
      <c r="N4296" s="181">
        <v>374.33612060546875</v>
      </c>
      <c r="O4296" s="181">
        <v>1282.44775390625</v>
      </c>
      <c r="P4296" s="181">
        <v>1350.779052734375</v>
      </c>
      <c r="Q4296" s="181">
        <v>446.6285400390625</v>
      </c>
      <c r="R4296" s="181">
        <v>1118.0567626953125</v>
      </c>
      <c r="S4296" s="226">
        <f t="shared" si="203"/>
        <v>6560.7850341796875</v>
      </c>
      <c r="T4296" s="181">
        <f t="shared" si="201"/>
        <v>117481.99221886662</v>
      </c>
      <c r="U4296" s="226">
        <f t="shared" si="202"/>
        <v>7707.5597448559211</v>
      </c>
    </row>
    <row r="4297" spans="1:21" x14ac:dyDescent="0.25">
      <c r="A4297" s="156" t="s">
        <v>17696</v>
      </c>
      <c r="B4297" s="156" t="s">
        <v>111</v>
      </c>
      <c r="C4297" s="223">
        <v>4.1143040657043457</v>
      </c>
      <c r="D4297" s="221">
        <v>8.3929290771484375</v>
      </c>
      <c r="E4297" s="221">
        <v>20.931865692138672</v>
      </c>
      <c r="F4297" s="221">
        <v>43.028656005859375</v>
      </c>
      <c r="G4297" s="221">
        <v>108.033935546875</v>
      </c>
      <c r="H4297" s="221">
        <v>62.764835357666016</v>
      </c>
      <c r="I4297" s="221">
        <v>4.6157736778259277</v>
      </c>
      <c r="J4297" s="221">
        <v>4.1899757385253906</v>
      </c>
      <c r="K4297" s="180">
        <v>2653</v>
      </c>
      <c r="L4297" s="181">
        <v>742</v>
      </c>
      <c r="M4297" s="181">
        <v>759</v>
      </c>
      <c r="N4297" s="181">
        <v>857</v>
      </c>
      <c r="O4297" s="181">
        <v>2005</v>
      </c>
      <c r="P4297" s="181">
        <v>1311</v>
      </c>
      <c r="Q4297" s="181">
        <v>371</v>
      </c>
      <c r="R4297" s="181">
        <v>1004</v>
      </c>
      <c r="S4297" s="226">
        <f t="shared" si="203"/>
        <v>9702</v>
      </c>
      <c r="T4297" s="181">
        <f t="shared" si="201"/>
        <v>374717.57392024994</v>
      </c>
      <c r="U4297" s="226">
        <f t="shared" si="202"/>
        <v>24583.836500297082</v>
      </c>
    </row>
    <row r="4298" spans="1:21" x14ac:dyDescent="0.25">
      <c r="A4298" s="156" t="s">
        <v>17697</v>
      </c>
      <c r="B4298" s="156" t="s">
        <v>111</v>
      </c>
      <c r="C4298" s="223">
        <v>4.7260112762451172</v>
      </c>
      <c r="D4298" s="221">
        <v>17.539979934692383</v>
      </c>
      <c r="E4298" s="221">
        <v>54.183345794677734</v>
      </c>
      <c r="F4298" s="221">
        <v>8.7978057861328125</v>
      </c>
      <c r="G4298" s="221">
        <v>69.413131713867188</v>
      </c>
      <c r="H4298" s="221">
        <v>85.821014404296875</v>
      </c>
      <c r="I4298" s="221">
        <v>4.7278056144714355</v>
      </c>
      <c r="J4298" s="221">
        <v>2.8358707427978516</v>
      </c>
      <c r="K4298" s="180">
        <v>1275</v>
      </c>
      <c r="L4298" s="181">
        <v>342</v>
      </c>
      <c r="M4298" s="181">
        <v>418</v>
      </c>
      <c r="N4298" s="181">
        <v>447</v>
      </c>
      <c r="O4298" s="181">
        <v>1026</v>
      </c>
      <c r="P4298" s="181">
        <v>666</v>
      </c>
      <c r="Q4298" s="181">
        <v>166</v>
      </c>
      <c r="R4298" s="181">
        <v>606</v>
      </c>
      <c r="S4298" s="226">
        <f t="shared" si="203"/>
        <v>4946</v>
      </c>
      <c r="T4298" s="181">
        <f t="shared" si="201"/>
        <v>169483.61737728119</v>
      </c>
      <c r="U4298" s="226">
        <f t="shared" si="202"/>
        <v>11119.194372155993</v>
      </c>
    </row>
    <row r="4299" spans="1:21" x14ac:dyDescent="0.25">
      <c r="A4299" s="156" t="s">
        <v>17698</v>
      </c>
      <c r="B4299" s="156" t="s">
        <v>111</v>
      </c>
      <c r="C4299" s="223">
        <v>3.0656585693359375</v>
      </c>
      <c r="D4299" s="221">
        <v>6.6873865127563477</v>
      </c>
      <c r="E4299" s="221">
        <v>3.5726466178894043</v>
      </c>
      <c r="F4299" s="221">
        <v>62.750476837158203</v>
      </c>
      <c r="G4299" s="221">
        <v>63.758140563964844</v>
      </c>
      <c r="H4299" s="221">
        <v>40.203659057617188</v>
      </c>
      <c r="I4299" s="221">
        <v>3.8320541381835938</v>
      </c>
      <c r="J4299" s="221">
        <v>1.6178754568099976</v>
      </c>
      <c r="K4299" s="180">
        <v>1159.6019287109375</v>
      </c>
      <c r="L4299" s="181">
        <v>451.51828002929687</v>
      </c>
      <c r="M4299" s="181">
        <v>401.8604736328125</v>
      </c>
      <c r="N4299" s="181">
        <v>375.1923828125</v>
      </c>
      <c r="O4299" s="181">
        <v>1418.9261474609375</v>
      </c>
      <c r="P4299" s="181">
        <v>1514.5633544921875</v>
      </c>
      <c r="Q4299" s="181">
        <v>517.72869873046875</v>
      </c>
      <c r="R4299" s="181">
        <v>1228.5711669921875</v>
      </c>
      <c r="S4299" s="226">
        <f t="shared" si="203"/>
        <v>7067.9624328613281</v>
      </c>
      <c r="T4299" s="181">
        <f t="shared" si="201"/>
        <v>186884.34826035576</v>
      </c>
      <c r="U4299" s="226">
        <f t="shared" si="202"/>
        <v>12260.792078769609</v>
      </c>
    </row>
    <row r="4300" spans="1:21" x14ac:dyDescent="0.25">
      <c r="A4300" s="156" t="s">
        <v>17699</v>
      </c>
      <c r="B4300" s="156" t="s">
        <v>111</v>
      </c>
      <c r="C4300" s="223">
        <v>2.1099686622619629</v>
      </c>
      <c r="D4300" s="221">
        <v>7.40399169921875</v>
      </c>
      <c r="E4300" s="221">
        <v>6.898043155670166</v>
      </c>
      <c r="F4300" s="221">
        <v>52.150932312011719</v>
      </c>
      <c r="G4300" s="221">
        <v>75.868759155273438</v>
      </c>
      <c r="H4300" s="221">
        <v>20.707794189453125</v>
      </c>
      <c r="I4300" s="221">
        <v>9.9987993240356445</v>
      </c>
      <c r="J4300" s="221">
        <v>0.88872528076171875</v>
      </c>
      <c r="K4300" s="180">
        <v>1291</v>
      </c>
      <c r="L4300" s="181">
        <v>495</v>
      </c>
      <c r="M4300" s="181">
        <v>447</v>
      </c>
      <c r="N4300" s="181">
        <v>511</v>
      </c>
      <c r="O4300" s="181">
        <v>1579</v>
      </c>
      <c r="P4300" s="181">
        <v>1570</v>
      </c>
      <c r="Q4300" s="181">
        <v>586</v>
      </c>
      <c r="R4300" s="181">
        <v>1432</v>
      </c>
      <c r="S4300" s="226">
        <f t="shared" si="203"/>
        <v>7911</v>
      </c>
      <c r="T4300" s="181">
        <f t="shared" si="201"/>
        <v>195561.45572566986</v>
      </c>
      <c r="U4300" s="226">
        <f t="shared" si="202"/>
        <v>12830.065062129041</v>
      </c>
    </row>
    <row r="4301" spans="1:21" x14ac:dyDescent="0.25">
      <c r="A4301" s="156" t="s">
        <v>17700</v>
      </c>
      <c r="B4301" s="156" t="s">
        <v>111</v>
      </c>
      <c r="C4301" s="223">
        <v>1.3858312368392944</v>
      </c>
      <c r="D4301" s="221">
        <v>15.549713134765625</v>
      </c>
      <c r="E4301" s="221">
        <v>15.702780723571777</v>
      </c>
      <c r="F4301" s="221">
        <v>23.425939559936523</v>
      </c>
      <c r="G4301" s="221">
        <v>71.109306335449219</v>
      </c>
      <c r="H4301" s="221">
        <v>31.043947219848633</v>
      </c>
      <c r="I4301" s="221">
        <v>3.3230621814727783</v>
      </c>
      <c r="J4301" s="221">
        <v>3.0287880897521973</v>
      </c>
      <c r="K4301" s="180">
        <v>1562</v>
      </c>
      <c r="L4301" s="181">
        <v>561</v>
      </c>
      <c r="M4301" s="181">
        <v>504</v>
      </c>
      <c r="N4301" s="181">
        <v>554</v>
      </c>
      <c r="O4301" s="181">
        <v>1642</v>
      </c>
      <c r="P4301" s="181">
        <v>1752</v>
      </c>
      <c r="Q4301" s="181">
        <v>625</v>
      </c>
      <c r="R4301" s="181">
        <v>1646</v>
      </c>
      <c r="S4301" s="226">
        <f t="shared" si="203"/>
        <v>8846</v>
      </c>
      <c r="T4301" s="181">
        <f t="shared" si="201"/>
        <v>209993.00505256653</v>
      </c>
      <c r="U4301" s="226">
        <f t="shared" si="202"/>
        <v>13776.865729593617</v>
      </c>
    </row>
    <row r="4302" spans="1:21" x14ac:dyDescent="0.25">
      <c r="A4302" s="156" t="s">
        <v>17701</v>
      </c>
      <c r="B4302" s="156" t="s">
        <v>111</v>
      </c>
      <c r="C4302" s="223">
        <v>1.2764253616333008</v>
      </c>
      <c r="D4302" s="221">
        <v>10.370170593261719</v>
      </c>
      <c r="E4302" s="221">
        <v>13.269926071166992</v>
      </c>
      <c r="F4302" s="221">
        <v>37.535472869873047</v>
      </c>
      <c r="G4302" s="221">
        <v>29.410934448242188</v>
      </c>
      <c r="H4302" s="221">
        <v>10.490528106689453</v>
      </c>
      <c r="I4302" s="221">
        <v>3.9079639911651611</v>
      </c>
      <c r="J4302" s="221">
        <v>2.5469589233398438</v>
      </c>
      <c r="K4302" s="180">
        <v>2160</v>
      </c>
      <c r="L4302" s="181">
        <v>766</v>
      </c>
      <c r="M4302" s="181">
        <v>670</v>
      </c>
      <c r="N4302" s="181">
        <v>678</v>
      </c>
      <c r="O4302" s="181">
        <v>2448</v>
      </c>
      <c r="P4302" s="181">
        <v>2316</v>
      </c>
      <c r="Q4302" s="181">
        <v>706</v>
      </c>
      <c r="R4302" s="181">
        <v>1769</v>
      </c>
      <c r="S4302" s="226">
        <f t="shared" si="203"/>
        <v>11513</v>
      </c>
      <c r="T4302" s="181">
        <f t="shared" si="201"/>
        <v>148599.15406656265</v>
      </c>
      <c r="U4302" s="226">
        <f t="shared" si="202"/>
        <v>9749.041843530722</v>
      </c>
    </row>
    <row r="4303" spans="1:21" x14ac:dyDescent="0.25">
      <c r="A4303" s="156" t="s">
        <v>17702</v>
      </c>
      <c r="B4303" s="156" t="s">
        <v>111</v>
      </c>
      <c r="C4303" s="223">
        <v>4.6227822303771973</v>
      </c>
      <c r="D4303" s="221">
        <v>6.9167094230651855</v>
      </c>
      <c r="E4303" s="221">
        <v>9.7826118469238281</v>
      </c>
      <c r="F4303" s="221">
        <v>28.687122344970703</v>
      </c>
      <c r="G4303" s="221">
        <v>57.972171783447266</v>
      </c>
      <c r="H4303" s="221">
        <v>34.17950439453125</v>
      </c>
      <c r="I4303" s="221">
        <v>12.498913764953613</v>
      </c>
      <c r="J4303" s="221">
        <v>3.7042098045349121</v>
      </c>
      <c r="K4303" s="180">
        <v>1971</v>
      </c>
      <c r="L4303" s="181">
        <v>654</v>
      </c>
      <c r="M4303" s="181">
        <v>640</v>
      </c>
      <c r="N4303" s="181">
        <v>706</v>
      </c>
      <c r="O4303" s="181">
        <v>2280</v>
      </c>
      <c r="P4303" s="181">
        <v>2130</v>
      </c>
      <c r="Q4303" s="181">
        <v>670</v>
      </c>
      <c r="R4303" s="181">
        <v>1447</v>
      </c>
      <c r="S4303" s="226">
        <f t="shared" si="203"/>
        <v>10498</v>
      </c>
      <c r="T4303" s="181">
        <f t="shared" si="201"/>
        <v>258862.17153263092</v>
      </c>
      <c r="U4303" s="226">
        <f t="shared" si="202"/>
        <v>16982.991308607401</v>
      </c>
    </row>
    <row r="4304" spans="1:21" x14ac:dyDescent="0.25">
      <c r="A4304" s="156" t="s">
        <v>17703</v>
      </c>
      <c r="B4304" s="156" t="s">
        <v>111</v>
      </c>
      <c r="C4304" s="223">
        <v>-0.16032610833644867</v>
      </c>
      <c r="D4304" s="221">
        <v>-1.6094281673431396</v>
      </c>
      <c r="E4304" s="221">
        <v>5.1486139297485352</v>
      </c>
      <c r="F4304" s="221">
        <v>16.316631317138672</v>
      </c>
      <c r="G4304" s="221">
        <v>26.54350471496582</v>
      </c>
      <c r="H4304" s="221">
        <v>16.265867233276367</v>
      </c>
      <c r="I4304" s="221">
        <v>2.1266438961029053</v>
      </c>
      <c r="J4304" s="221">
        <v>-0.48071599006652832</v>
      </c>
      <c r="K4304" s="180">
        <v>1872</v>
      </c>
      <c r="L4304" s="181">
        <v>662</v>
      </c>
      <c r="M4304" s="181">
        <v>636</v>
      </c>
      <c r="N4304" s="181">
        <v>673</v>
      </c>
      <c r="O4304" s="181">
        <v>2152</v>
      </c>
      <c r="P4304" s="181">
        <v>2137</v>
      </c>
      <c r="Q4304" s="181">
        <v>723</v>
      </c>
      <c r="R4304" s="181">
        <v>1945</v>
      </c>
      <c r="S4304" s="226">
        <f t="shared" si="203"/>
        <v>10800</v>
      </c>
      <c r="T4304" s="181">
        <f t="shared" si="201"/>
        <v>105374.39077448845</v>
      </c>
      <c r="U4304" s="226">
        <f t="shared" si="202"/>
        <v>6913.2247175302409</v>
      </c>
    </row>
    <row r="4305" spans="1:21" x14ac:dyDescent="0.25">
      <c r="A4305" s="156" t="s">
        <v>17704</v>
      </c>
      <c r="B4305" s="156" t="s">
        <v>111</v>
      </c>
      <c r="C4305" s="223">
        <v>-1.7704164609313011E-2</v>
      </c>
      <c r="D4305" s="221">
        <v>-307.21859741210937</v>
      </c>
      <c r="E4305" s="221">
        <v>0.57440489530563354</v>
      </c>
      <c r="F4305" s="221">
        <v>3.9249651432037354</v>
      </c>
      <c r="G4305" s="221">
        <v>774.569091796875</v>
      </c>
      <c r="H4305" s="221">
        <v>2.5393288135528564</v>
      </c>
      <c r="I4305" s="221">
        <v>8.7703607976436615E-2</v>
      </c>
      <c r="J4305" s="221">
        <v>-185.18782043457031</v>
      </c>
      <c r="K4305" s="180">
        <v>6.7391448020935059</v>
      </c>
      <c r="L4305" s="181">
        <v>2.983453631401062</v>
      </c>
      <c r="M4305" s="181">
        <v>1.6541920900344849</v>
      </c>
      <c r="N4305" s="181">
        <v>1.2828428745269775</v>
      </c>
      <c r="O4305" s="181">
        <v>6.8277621269226074</v>
      </c>
      <c r="P4305" s="181">
        <v>8.2118825912475586</v>
      </c>
      <c r="Q4305" s="181">
        <v>2.4981677532196045</v>
      </c>
      <c r="R4305" s="181">
        <v>6.8699612617492676</v>
      </c>
      <c r="S4305" s="226">
        <f t="shared" si="203"/>
        <v>37.067407131195068</v>
      </c>
      <c r="T4305" s="181">
        <f t="shared" si="201"/>
        <v>3126.705664114038</v>
      </c>
      <c r="U4305" s="226">
        <f t="shared" si="202"/>
        <v>205.13161426341742</v>
      </c>
    </row>
    <row r="4306" spans="1:21" x14ac:dyDescent="0.25">
      <c r="A4306" s="156" t="s">
        <v>17705</v>
      </c>
      <c r="B4306" s="156" t="s">
        <v>111</v>
      </c>
      <c r="C4306" s="223">
        <v>1.4454994201660156</v>
      </c>
      <c r="D4306" s="221">
        <v>4.8149209022521973</v>
      </c>
      <c r="E4306" s="221">
        <v>7.9544548988342285</v>
      </c>
      <c r="F4306" s="221">
        <v>15.651810646057129</v>
      </c>
      <c r="G4306" s="221">
        <v>81.262222290039062</v>
      </c>
      <c r="H4306" s="221">
        <v>40.564937591552734</v>
      </c>
      <c r="I4306" s="221">
        <v>3.9528195858001709</v>
      </c>
      <c r="J4306" s="221">
        <v>3.5270218849182129</v>
      </c>
      <c r="K4306" s="180">
        <v>533</v>
      </c>
      <c r="L4306" s="181">
        <v>502</v>
      </c>
      <c r="M4306" s="181">
        <v>1571</v>
      </c>
      <c r="N4306" s="181">
        <v>646</v>
      </c>
      <c r="O4306" s="181">
        <v>1007</v>
      </c>
      <c r="P4306" s="181">
        <v>685</v>
      </c>
      <c r="Q4306" s="181">
        <v>184</v>
      </c>
      <c r="R4306" s="181">
        <v>527</v>
      </c>
      <c r="S4306" s="226">
        <f t="shared" si="203"/>
        <v>5655</v>
      </c>
      <c r="T4306" s="181">
        <f t="shared" si="201"/>
        <v>137999.15924072266</v>
      </c>
      <c r="U4306" s="226">
        <f t="shared" si="202"/>
        <v>9053.6153200928165</v>
      </c>
    </row>
    <row r="4307" spans="1:21" x14ac:dyDescent="0.25">
      <c r="A4307" s="156" t="s">
        <v>17706</v>
      </c>
      <c r="B4307" s="156" t="s">
        <v>111</v>
      </c>
      <c r="C4307" s="223">
        <v>3.1688411235809326</v>
      </c>
      <c r="D4307" s="221">
        <v>10.795760154724121</v>
      </c>
      <c r="E4307" s="221">
        <v>24.704778671264648</v>
      </c>
      <c r="F4307" s="221">
        <v>52.502555847167969</v>
      </c>
      <c r="G4307" s="221">
        <v>165.9661865234375</v>
      </c>
      <c r="H4307" s="221">
        <v>56.407260894775391</v>
      </c>
      <c r="I4307" s="221">
        <v>10.134481430053711</v>
      </c>
      <c r="J4307" s="221">
        <v>5.2367219924926758</v>
      </c>
      <c r="K4307" s="180">
        <v>2232</v>
      </c>
      <c r="L4307" s="181">
        <v>721</v>
      </c>
      <c r="M4307" s="181">
        <v>746</v>
      </c>
      <c r="N4307" s="181">
        <v>840</v>
      </c>
      <c r="O4307" s="181">
        <v>2266</v>
      </c>
      <c r="P4307" s="181">
        <v>2127</v>
      </c>
      <c r="Q4307" s="181">
        <v>631</v>
      </c>
      <c r="R4307" s="181">
        <v>1465</v>
      </c>
      <c r="S4307" s="226">
        <f t="shared" si="203"/>
        <v>11028</v>
      </c>
      <c r="T4307" s="181">
        <f t="shared" si="201"/>
        <v>587512.78634643555</v>
      </c>
      <c r="U4307" s="226">
        <f t="shared" si="202"/>
        <v>38544.544709420734</v>
      </c>
    </row>
    <row r="4308" spans="1:21" x14ac:dyDescent="0.25">
      <c r="A4308" s="156" t="s">
        <v>17707</v>
      </c>
      <c r="B4308" s="156" t="s">
        <v>111</v>
      </c>
      <c r="C4308" s="223">
        <v>3.0513551235198975</v>
      </c>
      <c r="D4308" s="221">
        <v>3.6981406211853027</v>
      </c>
      <c r="E4308" s="221">
        <v>5.5410370826721191</v>
      </c>
      <c r="F4308" s="221">
        <v>15.458395957946777</v>
      </c>
      <c r="G4308" s="221">
        <v>90.209434509277344</v>
      </c>
      <c r="H4308" s="221">
        <v>47.068241119384766</v>
      </c>
      <c r="I4308" s="221">
        <v>14.969016075134277</v>
      </c>
      <c r="J4308" s="221">
        <v>2.0954818725585937</v>
      </c>
      <c r="K4308" s="180">
        <v>1460</v>
      </c>
      <c r="L4308" s="181">
        <v>1173</v>
      </c>
      <c r="M4308" s="181">
        <v>1750</v>
      </c>
      <c r="N4308" s="181">
        <v>816</v>
      </c>
      <c r="O4308" s="181">
        <v>1889</v>
      </c>
      <c r="P4308" s="181">
        <v>1611</v>
      </c>
      <c r="Q4308" s="181">
        <v>408</v>
      </c>
      <c r="R4308" s="181">
        <v>1026</v>
      </c>
      <c r="S4308" s="226">
        <f t="shared" si="203"/>
        <v>10133</v>
      </c>
      <c r="T4308" s="181">
        <f t="shared" si="201"/>
        <v>285593.64461660385</v>
      </c>
      <c r="U4308" s="226">
        <f t="shared" si="202"/>
        <v>18736.744560245246</v>
      </c>
    </row>
    <row r="4309" spans="1:21" x14ac:dyDescent="0.25">
      <c r="A4309" s="156" t="s">
        <v>17708</v>
      </c>
      <c r="B4309" s="156" t="s">
        <v>111</v>
      </c>
      <c r="C4309" s="223">
        <v>2.1595878601074219</v>
      </c>
      <c r="D4309" s="221">
        <v>3.431565523147583</v>
      </c>
      <c r="E4309" s="221">
        <v>3.7782869338989258</v>
      </c>
      <c r="F4309" s="221">
        <v>24.232795715332031</v>
      </c>
      <c r="G4309" s="221">
        <v>40.349174499511719</v>
      </c>
      <c r="H4309" s="221">
        <v>9.690546989440918</v>
      </c>
      <c r="I4309" s="221">
        <v>4.9217987060546875</v>
      </c>
      <c r="J4309" s="221">
        <v>1.9096006155014038</v>
      </c>
      <c r="K4309" s="180">
        <v>1931</v>
      </c>
      <c r="L4309" s="181">
        <v>2256</v>
      </c>
      <c r="M4309" s="181">
        <v>3113</v>
      </c>
      <c r="N4309" s="181">
        <v>859</v>
      </c>
      <c r="O4309" s="181">
        <v>2349</v>
      </c>
      <c r="P4309" s="181">
        <v>2412</v>
      </c>
      <c r="Q4309" s="181">
        <v>745</v>
      </c>
      <c r="R4309" s="181">
        <v>2050</v>
      </c>
      <c r="S4309" s="226">
        <f t="shared" si="203"/>
        <v>15715</v>
      </c>
      <c r="T4309" s="181">
        <f t="shared" si="201"/>
        <v>170224.78625845909</v>
      </c>
      <c r="U4309" s="226">
        <f t="shared" si="202"/>
        <v>11167.819725921396</v>
      </c>
    </row>
    <row r="4310" spans="1:21" x14ac:dyDescent="0.25">
      <c r="A4310" s="156" t="s">
        <v>17709</v>
      </c>
      <c r="B4310" s="156" t="s">
        <v>111</v>
      </c>
      <c r="C4310" s="223">
        <v>1.3158309459686279</v>
      </c>
      <c r="D4310" s="221">
        <v>-0.92208099365234375</v>
      </c>
      <c r="E4310" s="221">
        <v>0.84133243560791016</v>
      </c>
      <c r="F4310" s="221">
        <v>28.435955047607422</v>
      </c>
      <c r="G4310" s="221">
        <v>83.088279724121094</v>
      </c>
      <c r="H4310" s="221">
        <v>42.7130126953125</v>
      </c>
      <c r="I4310" s="221">
        <v>3.9755063056945801</v>
      </c>
      <c r="J4310" s="221">
        <v>0.99544095993041992</v>
      </c>
      <c r="K4310" s="180">
        <v>1623</v>
      </c>
      <c r="L4310" s="181">
        <v>802</v>
      </c>
      <c r="M4310" s="181">
        <v>804</v>
      </c>
      <c r="N4310" s="181">
        <v>579</v>
      </c>
      <c r="O4310" s="181">
        <v>1787</v>
      </c>
      <c r="P4310" s="181">
        <v>1856</v>
      </c>
      <c r="Q4310" s="181">
        <v>561</v>
      </c>
      <c r="R4310" s="181">
        <v>1506</v>
      </c>
      <c r="S4310" s="226">
        <f t="shared" si="203"/>
        <v>9518</v>
      </c>
      <c r="T4310" s="181">
        <f t="shared" si="201"/>
        <v>250020.43447184563</v>
      </c>
      <c r="U4310" s="226">
        <f t="shared" si="202"/>
        <v>16402.91758533115</v>
      </c>
    </row>
    <row r="4311" spans="1:21" x14ac:dyDescent="0.25">
      <c r="A4311" s="156" t="s">
        <v>17710</v>
      </c>
      <c r="B4311" s="156" t="s">
        <v>111</v>
      </c>
      <c r="C4311" s="223">
        <v>3.8796896934509277</v>
      </c>
      <c r="D4311" s="221">
        <v>7.2140011787414551</v>
      </c>
      <c r="E4311" s="221">
        <v>4.4717988967895508</v>
      </c>
      <c r="F4311" s="221">
        <v>7.8648872375488281</v>
      </c>
      <c r="G4311" s="221">
        <v>18.256072998046875</v>
      </c>
      <c r="H4311" s="221">
        <v>16.272195816040039</v>
      </c>
      <c r="I4311" s="221">
        <v>3.9850971698760986</v>
      </c>
      <c r="J4311" s="221">
        <v>3.5592997074127197</v>
      </c>
      <c r="K4311" s="180">
        <v>601.140869140625</v>
      </c>
      <c r="L4311" s="181">
        <v>1106.3341064453125</v>
      </c>
      <c r="M4311" s="181">
        <v>1333.475341796875</v>
      </c>
      <c r="N4311" s="181">
        <v>354.41854858398437</v>
      </c>
      <c r="O4311" s="181">
        <v>810.65899658203125</v>
      </c>
      <c r="P4311" s="181">
        <v>812.61712646484375</v>
      </c>
      <c r="Q4311" s="181">
        <v>233.99456787109375</v>
      </c>
      <c r="R4311" s="181">
        <v>633.44970703125</v>
      </c>
      <c r="S4311" s="226">
        <f t="shared" si="203"/>
        <v>5886.0892639160156</v>
      </c>
      <c r="T4311" s="181">
        <f t="shared" si="201"/>
        <v>50273.474334662649</v>
      </c>
      <c r="U4311" s="226">
        <f t="shared" si="202"/>
        <v>3298.2570323970567</v>
      </c>
    </row>
    <row r="4312" spans="1:21" x14ac:dyDescent="0.25">
      <c r="A4312" s="156" t="s">
        <v>17711</v>
      </c>
      <c r="B4312" s="156" t="s">
        <v>111</v>
      </c>
      <c r="C4312" s="223">
        <v>-1.954397439956665</v>
      </c>
      <c r="D4312" s="221">
        <v>-0.98688805103302002</v>
      </c>
      <c r="E4312" s="221">
        <v>0.86028343439102173</v>
      </c>
      <c r="F4312" s="221">
        <v>1.9882717132568359</v>
      </c>
      <c r="G4312" s="221">
        <v>12.510403633117676</v>
      </c>
      <c r="H4312" s="221">
        <v>3.0701029300689697</v>
      </c>
      <c r="I4312" s="221">
        <v>-1.848989725112915</v>
      </c>
      <c r="J4312" s="221">
        <v>-2.274787425994873</v>
      </c>
      <c r="K4312" s="180">
        <v>773</v>
      </c>
      <c r="L4312" s="181">
        <v>262</v>
      </c>
      <c r="M4312" s="181">
        <v>218</v>
      </c>
      <c r="N4312" s="181">
        <v>158</v>
      </c>
      <c r="O4312" s="181">
        <v>801</v>
      </c>
      <c r="P4312" s="181">
        <v>1228</v>
      </c>
      <c r="Q4312" s="181">
        <v>431</v>
      </c>
      <c r="R4312" s="181">
        <v>1532</v>
      </c>
      <c r="S4312" s="226">
        <f t="shared" si="203"/>
        <v>5403</v>
      </c>
      <c r="T4312" s="181">
        <f t="shared" si="201"/>
        <v>8241.4056290388107</v>
      </c>
      <c r="U4312" s="226">
        <f t="shared" si="202"/>
        <v>540.68819457087454</v>
      </c>
    </row>
    <row r="4313" spans="1:21" x14ac:dyDescent="0.25">
      <c r="A4313" s="156" t="s">
        <v>17712</v>
      </c>
      <c r="B4313" s="156" t="s">
        <v>111</v>
      </c>
      <c r="C4313" s="223">
        <v>-252.43984985351562</v>
      </c>
      <c r="D4313" s="221">
        <v>-1.5048692934215069E-2</v>
      </c>
      <c r="E4313" s="221">
        <v>-0.39044901728630066</v>
      </c>
      <c r="F4313" s="221">
        <v>2.9601113796234131</v>
      </c>
      <c r="G4313" s="221">
        <v>7.1289520263671875</v>
      </c>
      <c r="H4313" s="221">
        <v>1.5744748115539551</v>
      </c>
      <c r="I4313" s="221">
        <v>-0.87715023756027222</v>
      </c>
      <c r="J4313" s="221">
        <v>-1.302947998046875</v>
      </c>
      <c r="K4313" s="180">
        <v>2.7133842706680298</v>
      </c>
      <c r="L4313" s="181">
        <v>0.98439055681228638</v>
      </c>
      <c r="M4313" s="181">
        <v>0.96546000242233276</v>
      </c>
      <c r="N4313" s="181">
        <v>0.83925604820251465</v>
      </c>
      <c r="O4313" s="181">
        <v>3.0604450702667236</v>
      </c>
      <c r="P4313" s="181">
        <v>4.6379938125610352</v>
      </c>
      <c r="Q4313" s="181">
        <v>1.7226835489273071</v>
      </c>
      <c r="R4313" s="181">
        <v>4.1773495674133301</v>
      </c>
      <c r="S4313" s="226">
        <f t="shared" si="203"/>
        <v>19.10096287727356</v>
      </c>
      <c r="T4313" s="181">
        <f t="shared" si="201"/>
        <v>-660.70755422492027</v>
      </c>
      <c r="U4313" s="226">
        <f t="shared" si="202"/>
        <v>-43.346583181693795</v>
      </c>
    </row>
    <row r="4314" spans="1:21" x14ac:dyDescent="0.25">
      <c r="A4314" s="156" t="s">
        <v>17713</v>
      </c>
      <c r="B4314" s="156" t="s">
        <v>111</v>
      </c>
      <c r="C4314" s="223">
        <v>8.9559917449951172</v>
      </c>
      <c r="D4314" s="221">
        <v>-0.23139441013336182</v>
      </c>
      <c r="E4314" s="221">
        <v>11.790669441223145</v>
      </c>
      <c r="F4314" s="221">
        <v>2.7437653541564941</v>
      </c>
      <c r="G4314" s="221">
        <v>21.890590667724609</v>
      </c>
      <c r="H4314" s="221">
        <v>1.3581291437149048</v>
      </c>
      <c r="I4314" s="221">
        <v>-1.0934960842132568</v>
      </c>
      <c r="J4314" s="221">
        <v>-1.5192937850952148</v>
      </c>
      <c r="K4314" s="180">
        <v>280.18707275390625</v>
      </c>
      <c r="L4314" s="181">
        <v>107.26827239990234</v>
      </c>
      <c r="M4314" s="181">
        <v>71.512184143066406</v>
      </c>
      <c r="N4314" s="181">
        <v>51.582557678222656</v>
      </c>
      <c r="O4314" s="181">
        <v>266.11911010742187</v>
      </c>
      <c r="P4314" s="181">
        <v>474.79397583007812</v>
      </c>
      <c r="Q4314" s="181">
        <v>182.88360595703125</v>
      </c>
      <c r="R4314" s="181">
        <v>512.30859375</v>
      </c>
      <c r="S4314" s="226">
        <f t="shared" si="203"/>
        <v>1946.6553726196289</v>
      </c>
      <c r="T4314" s="181">
        <f t="shared" si="201"/>
        <v>8961.2450654471395</v>
      </c>
      <c r="U4314" s="226">
        <f t="shared" si="202"/>
        <v>587.91420221708813</v>
      </c>
    </row>
    <row r="4315" spans="1:21" x14ac:dyDescent="0.25">
      <c r="A4315" s="156" t="s">
        <v>17714</v>
      </c>
      <c r="B4315" s="156" t="s">
        <v>111</v>
      </c>
      <c r="C4315" s="223">
        <v>0.26503705978393555</v>
      </c>
      <c r="D4315" s="221">
        <v>1.2325464487075806</v>
      </c>
      <c r="E4315" s="221">
        <v>0.85714608430862427</v>
      </c>
      <c r="F4315" s="221">
        <v>4.2077059745788574</v>
      </c>
      <c r="G4315" s="221">
        <v>29.40101432800293</v>
      </c>
      <c r="H4315" s="221">
        <v>4.2148680686950684</v>
      </c>
      <c r="I4315" s="221">
        <v>0.37044483423233032</v>
      </c>
      <c r="J4315" s="221">
        <v>-5.5352866649627686E-2</v>
      </c>
      <c r="K4315" s="180">
        <v>665.2037353515625</v>
      </c>
      <c r="L4315" s="181">
        <v>240.10311889648437</v>
      </c>
      <c r="M4315" s="181">
        <v>175.15719604492187</v>
      </c>
      <c r="N4315" s="181">
        <v>194.83778381347656</v>
      </c>
      <c r="O4315" s="181">
        <v>800.999755859375</v>
      </c>
      <c r="P4315" s="181">
        <v>1021.4223022460937</v>
      </c>
      <c r="Q4315" s="181">
        <v>371.96304321289062</v>
      </c>
      <c r="R4315" s="181">
        <v>998.78961181640625</v>
      </c>
      <c r="S4315" s="226">
        <f t="shared" si="203"/>
        <v>4468.4765472412109</v>
      </c>
      <c r="T4315" s="181">
        <f t="shared" si="201"/>
        <v>29380.068765276435</v>
      </c>
      <c r="U4315" s="226">
        <f t="shared" si="202"/>
        <v>1927.5178351970244</v>
      </c>
    </row>
    <row r="4316" spans="1:21" x14ac:dyDescent="0.25">
      <c r="A4316" s="156" t="s">
        <v>17715</v>
      </c>
      <c r="B4316" s="156" t="s">
        <v>111</v>
      </c>
      <c r="C4316" s="223">
        <v>2.5916883945465088</v>
      </c>
      <c r="D4316" s="221">
        <v>-3.2176187038421631</v>
      </c>
      <c r="E4316" s="221">
        <v>23.591348648071289</v>
      </c>
      <c r="F4316" s="221">
        <v>65.060478210449219</v>
      </c>
      <c r="G4316" s="221">
        <v>131.78034973144531</v>
      </c>
      <c r="H4316" s="221">
        <v>77.075874328613281</v>
      </c>
      <c r="I4316" s="221">
        <v>25.37884521484375</v>
      </c>
      <c r="J4316" s="221">
        <v>3.1405885219573975</v>
      </c>
      <c r="K4316" s="180">
        <v>1449</v>
      </c>
      <c r="L4316" s="181">
        <v>543</v>
      </c>
      <c r="M4316" s="181">
        <v>551</v>
      </c>
      <c r="N4316" s="181">
        <v>540</v>
      </c>
      <c r="O4316" s="181">
        <v>1624</v>
      </c>
      <c r="P4316" s="181">
        <v>1686</v>
      </c>
      <c r="Q4316" s="181">
        <v>536</v>
      </c>
      <c r="R4316" s="181">
        <v>1448</v>
      </c>
      <c r="S4316" s="226">
        <f t="shared" si="203"/>
        <v>8377</v>
      </c>
      <c r="T4316" s="181">
        <f t="shared" si="201"/>
        <v>412251.5261631012</v>
      </c>
      <c r="U4316" s="226">
        <f t="shared" si="202"/>
        <v>27046.300524854938</v>
      </c>
    </row>
    <row r="4317" spans="1:21" x14ac:dyDescent="0.25">
      <c r="A4317" s="156" t="s">
        <v>17716</v>
      </c>
      <c r="B4317" s="156" t="s">
        <v>111</v>
      </c>
      <c r="C4317" s="223">
        <v>1.2592214345932007</v>
      </c>
      <c r="D4317" s="221">
        <v>1.9418960809707642</v>
      </c>
      <c r="E4317" s="221">
        <v>1.5664956569671631</v>
      </c>
      <c r="F4317" s="221">
        <v>41.104305267333984</v>
      </c>
      <c r="G4317" s="221">
        <v>43.393569946289063</v>
      </c>
      <c r="H4317" s="221">
        <v>17.610971450805664</v>
      </c>
      <c r="I4317" s="221">
        <v>9.7867393493652344</v>
      </c>
      <c r="J4317" s="221">
        <v>2.2111961841583252</v>
      </c>
      <c r="K4317" s="180">
        <v>1941</v>
      </c>
      <c r="L4317" s="181">
        <v>605</v>
      </c>
      <c r="M4317" s="181">
        <v>465</v>
      </c>
      <c r="N4317" s="181">
        <v>587</v>
      </c>
      <c r="O4317" s="181">
        <v>2042</v>
      </c>
      <c r="P4317" s="181">
        <v>1949</v>
      </c>
      <c r="Q4317" s="181">
        <v>664</v>
      </c>
      <c r="R4317" s="181">
        <v>1944</v>
      </c>
      <c r="S4317" s="226">
        <f t="shared" si="203"/>
        <v>10197</v>
      </c>
      <c r="T4317" s="181">
        <f t="shared" si="201"/>
        <v>162206.0571038723</v>
      </c>
      <c r="U4317" s="226">
        <f t="shared" si="202"/>
        <v>10641.740512677765</v>
      </c>
    </row>
    <row r="4318" spans="1:21" x14ac:dyDescent="0.25">
      <c r="A4318" s="156" t="s">
        <v>17717</v>
      </c>
      <c r="B4318" s="156" t="s">
        <v>111</v>
      </c>
      <c r="C4318" s="223">
        <v>2.5518109798431396</v>
      </c>
      <c r="D4318" s="221">
        <v>1.7034013271331787</v>
      </c>
      <c r="E4318" s="221">
        <v>-6.5005034208297729E-2</v>
      </c>
      <c r="F4318" s="221">
        <v>34.708835601806641</v>
      </c>
      <c r="G4318" s="221">
        <v>54.823143005371094</v>
      </c>
      <c r="H4318" s="221">
        <v>32.609886169433594</v>
      </c>
      <c r="I4318" s="221">
        <v>12.09434986114502</v>
      </c>
      <c r="J4318" s="221">
        <v>6.446465015411377</v>
      </c>
      <c r="K4318" s="180">
        <v>1026</v>
      </c>
      <c r="L4318" s="181">
        <v>380</v>
      </c>
      <c r="M4318" s="181">
        <v>299</v>
      </c>
      <c r="N4318" s="181">
        <v>282</v>
      </c>
      <c r="O4318" s="181">
        <v>1163</v>
      </c>
      <c r="P4318" s="181">
        <v>1261</v>
      </c>
      <c r="Q4318" s="181">
        <v>390</v>
      </c>
      <c r="R4318" s="181">
        <v>1072</v>
      </c>
      <c r="S4318" s="226">
        <f t="shared" si="203"/>
        <v>5873</v>
      </c>
      <c r="T4318" s="181">
        <f t="shared" si="201"/>
        <v>129541.69442138076</v>
      </c>
      <c r="U4318" s="226">
        <f t="shared" si="202"/>
        <v>8498.7522797755082</v>
      </c>
    </row>
    <row r="4319" spans="1:21" x14ac:dyDescent="0.25">
      <c r="A4319" s="156" t="s">
        <v>17718</v>
      </c>
      <c r="B4319" s="156" t="s">
        <v>111</v>
      </c>
      <c r="C4319" s="223">
        <v>5.2310085296630859</v>
      </c>
      <c r="D4319" s="221">
        <v>10.659095764160156</v>
      </c>
      <c r="E4319" s="221">
        <v>41.444011688232422</v>
      </c>
      <c r="F4319" s="221">
        <v>55.745693206787109</v>
      </c>
      <c r="G4319" s="221">
        <v>132.10188293457031</v>
      </c>
      <c r="H4319" s="221">
        <v>49.302253723144531</v>
      </c>
      <c r="I4319" s="221">
        <v>19.43840217590332</v>
      </c>
      <c r="J4319" s="221">
        <v>3.5070409774780273</v>
      </c>
      <c r="K4319" s="180">
        <v>1597</v>
      </c>
      <c r="L4319" s="181">
        <v>564</v>
      </c>
      <c r="M4319" s="181">
        <v>507</v>
      </c>
      <c r="N4319" s="181">
        <v>567</v>
      </c>
      <c r="O4319" s="181">
        <v>1727</v>
      </c>
      <c r="P4319" s="181">
        <v>1752</v>
      </c>
      <c r="Q4319" s="181">
        <v>627</v>
      </c>
      <c r="R4319" s="181">
        <v>1833</v>
      </c>
      <c r="S4319" s="226">
        <f t="shared" si="203"/>
        <v>9174</v>
      </c>
      <c r="T4319" s="181">
        <f t="shared" si="201"/>
        <v>400119.35723400116</v>
      </c>
      <c r="U4319" s="226">
        <f t="shared" si="202"/>
        <v>26250.353715564226</v>
      </c>
    </row>
    <row r="4320" spans="1:21" x14ac:dyDescent="0.25">
      <c r="A4320" s="156" t="s">
        <v>17719</v>
      </c>
      <c r="B4320" s="156" t="s">
        <v>111</v>
      </c>
      <c r="C4320" s="223">
        <v>4.6864233016967773</v>
      </c>
      <c r="D4320" s="221">
        <v>13.725647926330566</v>
      </c>
      <c r="E4320" s="221">
        <v>15.463863372802734</v>
      </c>
      <c r="F4320" s="221">
        <v>21.549943923950195</v>
      </c>
      <c r="G4320" s="221">
        <v>108.76972198486328</v>
      </c>
      <c r="H4320" s="221">
        <v>50.710323333740234</v>
      </c>
      <c r="I4320" s="221">
        <v>38.307415008544922</v>
      </c>
      <c r="J4320" s="221">
        <v>4.331019401550293</v>
      </c>
      <c r="K4320" s="180">
        <v>1712</v>
      </c>
      <c r="L4320" s="181">
        <v>646</v>
      </c>
      <c r="M4320" s="181">
        <v>569</v>
      </c>
      <c r="N4320" s="181">
        <v>608</v>
      </c>
      <c r="O4320" s="181">
        <v>1770</v>
      </c>
      <c r="P4320" s="181">
        <v>1721</v>
      </c>
      <c r="Q4320" s="181">
        <v>523</v>
      </c>
      <c r="R4320" s="181">
        <v>1786</v>
      </c>
      <c r="S4320" s="226">
        <f t="shared" si="203"/>
        <v>9335</v>
      </c>
      <c r="T4320" s="181">
        <f t="shared" si="201"/>
        <v>346356.08248901367</v>
      </c>
      <c r="U4320" s="226">
        <f t="shared" si="202"/>
        <v>22723.143763215903</v>
      </c>
    </row>
    <row r="4321" spans="1:21" x14ac:dyDescent="0.25">
      <c r="A4321" s="156" t="s">
        <v>17720</v>
      </c>
      <c r="B4321" s="156" t="s">
        <v>111</v>
      </c>
      <c r="C4321" s="223">
        <v>0.5708918571472168</v>
      </c>
      <c r="D4321" s="221">
        <v>1.5384012460708618</v>
      </c>
      <c r="E4321" s="221">
        <v>1.1630009412765503</v>
      </c>
      <c r="F4321" s="221">
        <v>22.652175903320312</v>
      </c>
      <c r="G4321" s="221">
        <v>18.60035514831543</v>
      </c>
      <c r="H4321" s="221">
        <v>28.389471054077148</v>
      </c>
      <c r="I4321" s="221">
        <v>5.9845438003540039</v>
      </c>
      <c r="J4321" s="221">
        <v>1.0561795234680176</v>
      </c>
      <c r="K4321" s="180">
        <v>877</v>
      </c>
      <c r="L4321" s="181">
        <v>351</v>
      </c>
      <c r="M4321" s="181">
        <v>277</v>
      </c>
      <c r="N4321" s="181">
        <v>226</v>
      </c>
      <c r="O4321" s="181">
        <v>1083</v>
      </c>
      <c r="P4321" s="181">
        <v>1560</v>
      </c>
      <c r="Q4321" s="181">
        <v>658</v>
      </c>
      <c r="R4321" s="181">
        <v>2851</v>
      </c>
      <c r="S4321" s="226">
        <f t="shared" si="203"/>
        <v>7883</v>
      </c>
      <c r="T4321" s="181">
        <f t="shared" si="201"/>
        <v>77862.951122999191</v>
      </c>
      <c r="U4321" s="226">
        <f t="shared" si="202"/>
        <v>5108.3007391743586</v>
      </c>
    </row>
    <row r="4322" spans="1:21" x14ac:dyDescent="0.25">
      <c r="A4322" s="156" t="s">
        <v>16389</v>
      </c>
      <c r="B4322" s="156" t="s">
        <v>111</v>
      </c>
      <c r="C4322" s="223">
        <v>-1.5651925802230835</v>
      </c>
      <c r="D4322" s="221">
        <v>-0.5976831316947937</v>
      </c>
      <c r="E4322" s="221">
        <v>-0.97308367490768433</v>
      </c>
      <c r="F4322" s="221">
        <v>2.377476692199707</v>
      </c>
      <c r="G4322" s="221">
        <v>6.5463175773620605</v>
      </c>
      <c r="H4322" s="221">
        <v>0.9918404221534729</v>
      </c>
      <c r="I4322" s="221">
        <v>-1.4597846269607544</v>
      </c>
      <c r="J4322" s="221">
        <v>-1.8855823278427124</v>
      </c>
      <c r="K4322" s="180">
        <v>164.00311279296875</v>
      </c>
      <c r="L4322" s="181">
        <v>63.866596221923828</v>
      </c>
      <c r="M4322" s="181">
        <v>37.452632904052734</v>
      </c>
      <c r="N4322" s="181">
        <v>29.567869186401367</v>
      </c>
      <c r="O4322" s="181">
        <v>177.80145263671875</v>
      </c>
      <c r="P4322" s="181">
        <v>308.2943115234375</v>
      </c>
      <c r="Q4322" s="181">
        <v>162.82040405273437</v>
      </c>
      <c r="R4322" s="181">
        <v>575.193603515625</v>
      </c>
      <c r="S4322" s="226">
        <f t="shared" si="203"/>
        <v>1518.9999828338623</v>
      </c>
      <c r="T4322" s="181">
        <f t="shared" si="201"/>
        <v>-113.55015025398552</v>
      </c>
      <c r="U4322" s="226">
        <f t="shared" si="202"/>
        <v>-7.4496061106070615</v>
      </c>
    </row>
    <row r="4323" spans="1:21" x14ac:dyDescent="0.25">
      <c r="A4323" s="156" t="s">
        <v>17721</v>
      </c>
      <c r="B4323" s="156" t="s">
        <v>111</v>
      </c>
      <c r="C4323" s="223">
        <v>-2.0454864501953125</v>
      </c>
      <c r="D4323" s="221">
        <v>-1.2680445909500122</v>
      </c>
      <c r="E4323" s="221">
        <v>3.620713472366333</v>
      </c>
      <c r="F4323" s="221">
        <v>8.0000810623168945</v>
      </c>
      <c r="G4323" s="221">
        <v>21.692722320556641</v>
      </c>
      <c r="H4323" s="221">
        <v>21.688877105712891</v>
      </c>
      <c r="I4323" s="221">
        <v>-1.9400788545608521</v>
      </c>
      <c r="J4323" s="221">
        <v>-2.3658764362335205</v>
      </c>
      <c r="K4323" s="180">
        <v>614</v>
      </c>
      <c r="L4323" s="181">
        <v>227</v>
      </c>
      <c r="M4323" s="181">
        <v>152</v>
      </c>
      <c r="N4323" s="181">
        <v>125</v>
      </c>
      <c r="O4323" s="181">
        <v>650</v>
      </c>
      <c r="P4323" s="181">
        <v>922</v>
      </c>
      <c r="Q4323" s="181">
        <v>377</v>
      </c>
      <c r="R4323" s="181">
        <v>1060</v>
      </c>
      <c r="S4323" s="226">
        <f t="shared" si="203"/>
        <v>4127</v>
      </c>
      <c r="T4323" s="181">
        <f t="shared" si="201"/>
        <v>30864.759227275848</v>
      </c>
      <c r="U4323" s="226">
        <f t="shared" si="202"/>
        <v>2024.9228946648575</v>
      </c>
    </row>
    <row r="4324" spans="1:21" x14ac:dyDescent="0.25">
      <c r="A4324" s="156" t="s">
        <v>16390</v>
      </c>
      <c r="B4324" s="156" t="s">
        <v>111</v>
      </c>
      <c r="C4324" s="223">
        <v>-2.1914043426513672</v>
      </c>
      <c r="D4324" s="221">
        <v>-1.1319819688796997</v>
      </c>
      <c r="E4324" s="221">
        <v>-0.8930698037147522</v>
      </c>
      <c r="F4324" s="221">
        <v>12.636393547058105</v>
      </c>
      <c r="G4324" s="221">
        <v>32.315311431884766</v>
      </c>
      <c r="H4324" s="221">
        <v>4.7996959686279297</v>
      </c>
      <c r="I4324" s="221">
        <v>5.9841527938842773</v>
      </c>
      <c r="J4324" s="221">
        <v>0.77827352285385132</v>
      </c>
      <c r="K4324" s="180">
        <v>1348.354736328125</v>
      </c>
      <c r="L4324" s="181">
        <v>489.765625</v>
      </c>
      <c r="M4324" s="181">
        <v>389.8134765625</v>
      </c>
      <c r="N4324" s="181">
        <v>408.80438232421875</v>
      </c>
      <c r="O4324" s="181">
        <v>1524.2706298828125</v>
      </c>
      <c r="P4324" s="181">
        <v>1859.1103515625</v>
      </c>
      <c r="Q4324" s="181">
        <v>689.66998291015625</v>
      </c>
      <c r="R4324" s="181">
        <v>1722.1759033203125</v>
      </c>
      <c r="S4324" s="226">
        <f t="shared" si="203"/>
        <v>8431.965087890625</v>
      </c>
      <c r="T4324" s="181">
        <f t="shared" si="201"/>
        <v>64956.345165818981</v>
      </c>
      <c r="U4324" s="226">
        <f t="shared" si="202"/>
        <v>4261.5459758319612</v>
      </c>
    </row>
    <row r="4325" spans="1:21" x14ac:dyDescent="0.25">
      <c r="A4325" s="156" t="s">
        <v>16391</v>
      </c>
      <c r="B4325" s="156" t="s">
        <v>111</v>
      </c>
      <c r="C4325" s="223">
        <v>-1.3869705200195313</v>
      </c>
      <c r="D4325" s="221">
        <v>-0.4194609522819519</v>
      </c>
      <c r="E4325" s="221">
        <v>-0.79486137628555298</v>
      </c>
      <c r="F4325" s="221">
        <v>2.5556988716125488</v>
      </c>
      <c r="G4325" s="221">
        <v>29.410575866699219</v>
      </c>
      <c r="H4325" s="221">
        <v>1.1700625419616699</v>
      </c>
      <c r="I4325" s="221">
        <v>-1.2815626859664917</v>
      </c>
      <c r="J4325" s="221">
        <v>-1.7073602676391602</v>
      </c>
      <c r="K4325" s="180">
        <v>326.40054321289062</v>
      </c>
      <c r="L4325" s="181">
        <v>101.66574859619141</v>
      </c>
      <c r="M4325" s="181">
        <v>81.497238159179688</v>
      </c>
      <c r="N4325" s="181">
        <v>73.676795959472656</v>
      </c>
      <c r="O4325" s="181">
        <v>370.0303955078125</v>
      </c>
      <c r="P4325" s="181">
        <v>449.4696044921875</v>
      </c>
      <c r="Q4325" s="181">
        <v>202.91989135742187</v>
      </c>
      <c r="R4325" s="181">
        <v>495.98065185546875</v>
      </c>
      <c r="S4325" s="226">
        <f t="shared" si="203"/>
        <v>2101.640869140625</v>
      </c>
      <c r="T4325" s="181">
        <f t="shared" si="201"/>
        <v>9930.0063030697474</v>
      </c>
      <c r="U4325" s="226">
        <f t="shared" si="202"/>
        <v>651.47105017695549</v>
      </c>
    </row>
    <row r="4326" spans="1:21" x14ac:dyDescent="0.25">
      <c r="A4326" s="156" t="s">
        <v>16392</v>
      </c>
      <c r="B4326" s="156" t="s">
        <v>111</v>
      </c>
      <c r="C4326" s="223">
        <v>-1.812670111656189</v>
      </c>
      <c r="D4326" s="221">
        <v>-0.84516066312789917</v>
      </c>
      <c r="E4326" s="221">
        <v>-1.220561146736145</v>
      </c>
      <c r="F4326" s="221">
        <v>2.1299991607666016</v>
      </c>
      <c r="G4326" s="221">
        <v>6.2988400459289551</v>
      </c>
      <c r="H4326" s="221">
        <v>0.74436289072036743</v>
      </c>
      <c r="I4326" s="221">
        <v>-1.707262396812439</v>
      </c>
      <c r="J4326" s="221">
        <v>-2.1330597400665283</v>
      </c>
      <c r="K4326" s="180">
        <v>177.19631958007812</v>
      </c>
      <c r="L4326" s="181">
        <v>106.88032531738281</v>
      </c>
      <c r="M4326" s="181">
        <v>39.095695495605469</v>
      </c>
      <c r="N4326" s="181">
        <v>39.939487457275391</v>
      </c>
      <c r="O4326" s="181">
        <v>161.44554138183594</v>
      </c>
      <c r="P4326" s="181">
        <v>293.07708740234375</v>
      </c>
      <c r="Q4326" s="181">
        <v>110.2554931640625</v>
      </c>
      <c r="R4326" s="181">
        <v>294.76467895507812</v>
      </c>
      <c r="S4326" s="226">
        <f t="shared" si="203"/>
        <v>1222.6546287536621</v>
      </c>
      <c r="T4326" s="181">
        <f t="shared" si="201"/>
        <v>43.912491101606065</v>
      </c>
      <c r="U4326" s="226">
        <f t="shared" si="202"/>
        <v>2.8809364083692239</v>
      </c>
    </row>
    <row r="4327" spans="1:21" x14ac:dyDescent="0.25">
      <c r="A4327" s="156" t="s">
        <v>17722</v>
      </c>
      <c r="B4327" s="156" t="s">
        <v>111</v>
      </c>
      <c r="C4327" s="223">
        <v>-1.6401576995849609</v>
      </c>
      <c r="D4327" s="221">
        <v>-0.67264825105667114</v>
      </c>
      <c r="E4327" s="221">
        <v>-1.0480484962463379</v>
      </c>
      <c r="F4327" s="221">
        <v>2.30251145362854</v>
      </c>
      <c r="G4327" s="221">
        <v>6.4713525772094727</v>
      </c>
      <c r="H4327" s="221">
        <v>0.91687524318695068</v>
      </c>
      <c r="I4327" s="221">
        <v>-1.5347497463226318</v>
      </c>
      <c r="J4327" s="221">
        <v>-1.9605474472045898</v>
      </c>
      <c r="K4327" s="180">
        <v>0.54575270414352417</v>
      </c>
      <c r="L4327" s="181">
        <v>0.22564774751663208</v>
      </c>
      <c r="M4327" s="181">
        <v>0.16530010104179382</v>
      </c>
      <c r="N4327" s="181">
        <v>0.15611675381660461</v>
      </c>
      <c r="O4327" s="181">
        <v>0.60872417688369751</v>
      </c>
      <c r="P4327" s="181">
        <v>0.92095768451690674</v>
      </c>
      <c r="Q4327" s="181">
        <v>0.37520498037338257</v>
      </c>
      <c r="R4327" s="181">
        <v>1.0075434446334839</v>
      </c>
      <c r="S4327" s="226">
        <f t="shared" si="203"/>
        <v>4.0052475929260254</v>
      </c>
      <c r="T4327" s="181">
        <f t="shared" si="201"/>
        <v>1.3718056240189931</v>
      </c>
      <c r="U4327" s="226">
        <f t="shared" si="202"/>
        <v>8.9999102039042267E-2</v>
      </c>
    </row>
    <row r="4328" spans="1:21" x14ac:dyDescent="0.25">
      <c r="A4328" s="156" t="s">
        <v>17691</v>
      </c>
      <c r="B4328" s="156" t="s">
        <v>111</v>
      </c>
      <c r="C4328" s="223">
        <v>4.4186592102050781</v>
      </c>
      <c r="D4328" s="221">
        <v>5.3861684799194336</v>
      </c>
      <c r="E4328" s="221">
        <v>5.0107684135437012</v>
      </c>
      <c r="F4328" s="221">
        <v>8.361328125</v>
      </c>
      <c r="G4328" s="221">
        <v>3590.833984375</v>
      </c>
      <c r="H4328" s="221">
        <v>6.9756922721862793</v>
      </c>
      <c r="I4328" s="221">
        <v>4.5240669250488281</v>
      </c>
      <c r="J4328" s="221">
        <v>4.0982694625854492</v>
      </c>
      <c r="K4328" s="180">
        <v>1.3303595781326294</v>
      </c>
      <c r="L4328" s="181">
        <v>0.76338183879852295</v>
      </c>
      <c r="M4328" s="181">
        <v>0.53239089250564575</v>
      </c>
      <c r="N4328" s="181">
        <v>0.37180894613265991</v>
      </c>
      <c r="O4328" s="181">
        <v>1.4192972779273987</v>
      </c>
      <c r="P4328" s="181">
        <v>2.0455667972564697</v>
      </c>
      <c r="Q4328" s="181">
        <v>0.73497116565704346</v>
      </c>
      <c r="R4328" s="181">
        <v>1.9949218034744263</v>
      </c>
      <c r="S4328" s="226">
        <f t="shared" si="203"/>
        <v>9.1926982998847961</v>
      </c>
      <c r="T4328" s="181">
        <f t="shared" si="201"/>
        <v>5137.9975427286654</v>
      </c>
      <c r="U4328" s="226">
        <f t="shared" si="202"/>
        <v>337.08504836832725</v>
      </c>
    </row>
    <row r="4329" spans="1:21" x14ac:dyDescent="0.25">
      <c r="A4329" s="156" t="s">
        <v>17723</v>
      </c>
      <c r="B4329" s="156" t="s">
        <v>111</v>
      </c>
      <c r="C4329" s="223">
        <v>4.5564126968383789</v>
      </c>
      <c r="D4329" s="221">
        <v>5.5239224433898926</v>
      </c>
      <c r="E4329" s="221">
        <v>5.148521900177002</v>
      </c>
      <c r="F4329" s="221">
        <v>8.4990825653076172</v>
      </c>
      <c r="G4329" s="221">
        <v>12.667922973632812</v>
      </c>
      <c r="H4329" s="221">
        <v>7.1134457588195801</v>
      </c>
      <c r="I4329" s="221">
        <v>4.6618204116821289</v>
      </c>
      <c r="J4329" s="221">
        <v>4.23602294921875</v>
      </c>
      <c r="K4329" s="180">
        <v>1.1740920543670654</v>
      </c>
      <c r="L4329" s="181">
        <v>0.49419692158699036</v>
      </c>
      <c r="M4329" s="181">
        <v>0.41033321619033813</v>
      </c>
      <c r="N4329" s="181">
        <v>0.18869337439537048</v>
      </c>
      <c r="O4329" s="181">
        <v>1.2070385217666626</v>
      </c>
      <c r="P4329" s="181">
        <v>1.9707974195480347</v>
      </c>
      <c r="Q4329" s="181">
        <v>0.6888805627822876</v>
      </c>
      <c r="R4329" s="181">
        <v>1.7910895347595215</v>
      </c>
      <c r="S4329" s="226">
        <f t="shared" si="203"/>
        <v>7.9251216053962708</v>
      </c>
      <c r="T4329" s="181">
        <f t="shared" si="201"/>
        <v>51.904248936483143</v>
      </c>
      <c r="U4329" s="226">
        <f t="shared" si="202"/>
        <v>3.4052461329096588</v>
      </c>
    </row>
    <row r="4330" spans="1:21" x14ac:dyDescent="0.25">
      <c r="A4330" s="156" t="s">
        <v>17646</v>
      </c>
      <c r="B4330" s="156" t="s">
        <v>111</v>
      </c>
      <c r="C4330" s="223">
        <v>0.49876701831817627</v>
      </c>
      <c r="D4330" s="221">
        <v>1.4662764072418213</v>
      </c>
      <c r="E4330" s="221">
        <v>1.0908759832382202</v>
      </c>
      <c r="F4330" s="221">
        <v>4.4414362907409668</v>
      </c>
      <c r="G4330" s="221">
        <v>37.610160827636719</v>
      </c>
      <c r="H4330" s="221">
        <v>3.0557999610900879</v>
      </c>
      <c r="I4330" s="221">
        <v>0.60417479276657104</v>
      </c>
      <c r="J4330" s="221">
        <v>0.17837710678577423</v>
      </c>
      <c r="K4330" s="180">
        <v>262.3282470703125</v>
      </c>
      <c r="L4330" s="181">
        <v>93.390586853027344</v>
      </c>
      <c r="M4330" s="181">
        <v>84.900527954101563</v>
      </c>
      <c r="N4330" s="181">
        <v>83.029838562011719</v>
      </c>
      <c r="O4330" s="181">
        <v>289.23739624023437</v>
      </c>
      <c r="P4330" s="181">
        <v>309.09548950195312</v>
      </c>
      <c r="Q4330" s="181">
        <v>117.27785491943359</v>
      </c>
      <c r="R4330" s="181">
        <v>264.19894409179687</v>
      </c>
      <c r="S4330" s="226">
        <f t="shared" si="203"/>
        <v>1503.4588851928711</v>
      </c>
      <c r="T4330" s="181">
        <f t="shared" si="201"/>
        <v>12669.947118596314</v>
      </c>
      <c r="U4330" s="226">
        <f t="shared" si="202"/>
        <v>831.22845072986206</v>
      </c>
    </row>
    <row r="4331" spans="1:21" x14ac:dyDescent="0.25">
      <c r="A4331" s="156" t="s">
        <v>17647</v>
      </c>
      <c r="B4331" s="156" t="s">
        <v>111</v>
      </c>
      <c r="C4331" s="223">
        <v>1.9249093532562256</v>
      </c>
      <c r="D4331" s="221">
        <v>2.8924188613891602</v>
      </c>
      <c r="E4331" s="221">
        <v>2.5170183181762695</v>
      </c>
      <c r="F4331" s="221">
        <v>5.8675789833068848</v>
      </c>
      <c r="G4331" s="221">
        <v>10.036418914794922</v>
      </c>
      <c r="H4331" s="221">
        <v>20.786781311035156</v>
      </c>
      <c r="I4331" s="221">
        <v>2.0303170680999756</v>
      </c>
      <c r="J4331" s="221">
        <v>1.6045194864273071</v>
      </c>
      <c r="K4331" s="180">
        <v>30.652015686035156</v>
      </c>
      <c r="L4331" s="181">
        <v>9.9969644546508789</v>
      </c>
      <c r="M4331" s="181">
        <v>9.7966241836547852</v>
      </c>
      <c r="N4331" s="181">
        <v>8.9151287078857422</v>
      </c>
      <c r="O4331" s="181">
        <v>30.371540069580078</v>
      </c>
      <c r="P4331" s="181">
        <v>31.273069381713867</v>
      </c>
      <c r="Q4331" s="181">
        <v>11.739922523498535</v>
      </c>
      <c r="R4331" s="181">
        <v>27.286304473876953</v>
      </c>
      <c r="S4331" s="226">
        <f t="shared" si="203"/>
        <v>160.031569480896</v>
      </c>
      <c r="T4331" s="181">
        <f t="shared" si="201"/>
        <v>1187.3913903087443</v>
      </c>
      <c r="U4331" s="226">
        <f t="shared" si="202"/>
        <v>77.900365055798446</v>
      </c>
    </row>
    <row r="4332" spans="1:21" x14ac:dyDescent="0.25">
      <c r="A4332" s="156" t="s">
        <v>17654</v>
      </c>
      <c r="B4332" s="156" t="s">
        <v>111</v>
      </c>
      <c r="C4332" s="223">
        <v>0.97399640083312988</v>
      </c>
      <c r="D4332" s="221">
        <v>1.9415059089660645</v>
      </c>
      <c r="E4332" s="221">
        <v>1.5661054849624634</v>
      </c>
      <c r="F4332" s="221">
        <v>4.9166660308837891</v>
      </c>
      <c r="G4332" s="221">
        <v>9.0855064392089844</v>
      </c>
      <c r="H4332" s="221">
        <v>-71.886619567871094</v>
      </c>
      <c r="I4332" s="221">
        <v>1.0794042348861694</v>
      </c>
      <c r="J4332" s="221">
        <v>0.65360653400421143</v>
      </c>
      <c r="K4332" s="180">
        <v>23.23933219909668</v>
      </c>
      <c r="L4332" s="181">
        <v>7.2035312652587891</v>
      </c>
      <c r="M4332" s="181">
        <v>7.071113109588623</v>
      </c>
      <c r="N4332" s="181">
        <v>7.071113109588623</v>
      </c>
      <c r="O4332" s="181">
        <v>22.458066940307617</v>
      </c>
      <c r="P4332" s="181">
        <v>20.392349243164062</v>
      </c>
      <c r="Q4332" s="181">
        <v>6.2501225471496582</v>
      </c>
      <c r="R4332" s="181">
        <v>13.427169799804687</v>
      </c>
      <c r="S4332" s="226">
        <f t="shared" si="203"/>
        <v>107.11279821395874</v>
      </c>
      <c r="T4332" s="181">
        <f t="shared" si="201"/>
        <v>-1163.9105105910849</v>
      </c>
      <c r="U4332" s="226">
        <f t="shared" si="202"/>
        <v>-76.359871233149661</v>
      </c>
    </row>
    <row r="4333" spans="1:21" x14ac:dyDescent="0.25">
      <c r="A4333" s="156" t="s">
        <v>17658</v>
      </c>
      <c r="B4333" s="156" t="s">
        <v>111</v>
      </c>
      <c r="C4333" s="223">
        <v>-1.4422136545181274</v>
      </c>
      <c r="D4333" s="221">
        <v>-0.47470426559448242</v>
      </c>
      <c r="E4333" s="221">
        <v>-0.8501046895980835</v>
      </c>
      <c r="F4333" s="221">
        <v>2.5004556179046631</v>
      </c>
      <c r="G4333" s="221">
        <v>6.6692962646484375</v>
      </c>
      <c r="H4333" s="221">
        <v>3.8058650493621826</v>
      </c>
      <c r="I4333" s="221">
        <v>-1.3368058204650879</v>
      </c>
      <c r="J4333" s="221">
        <v>-1.7626035213470459</v>
      </c>
      <c r="K4333" s="180">
        <v>385.04586791992187</v>
      </c>
      <c r="L4333" s="181">
        <v>117.96747589111328</v>
      </c>
      <c r="M4333" s="181">
        <v>116.08000183105469</v>
      </c>
      <c r="N4333" s="181">
        <v>102.86764526367187</v>
      </c>
      <c r="O4333" s="181">
        <v>478.47610473632812</v>
      </c>
      <c r="P4333" s="181">
        <v>656.84295654296875</v>
      </c>
      <c r="Q4333" s="181">
        <v>296.33432006835937</v>
      </c>
      <c r="R4333" s="181">
        <v>615.318359375</v>
      </c>
      <c r="S4333" s="226">
        <f t="shared" si="203"/>
        <v>2768.932731628418</v>
      </c>
      <c r="T4333" s="181">
        <f t="shared" si="201"/>
        <v>3757.4685536515444</v>
      </c>
      <c r="U4333" s="226">
        <f t="shared" si="202"/>
        <v>246.51363855605237</v>
      </c>
    </row>
    <row r="4334" spans="1:21" x14ac:dyDescent="0.25">
      <c r="A4334" s="156" t="s">
        <v>17724</v>
      </c>
      <c r="B4334" s="156" t="s">
        <v>111</v>
      </c>
      <c r="C4334" s="223">
        <v>2.6800315380096436</v>
      </c>
      <c r="D4334" s="221">
        <v>-5.6787257194519043</v>
      </c>
      <c r="E4334" s="221">
        <v>8.3690681457519531</v>
      </c>
      <c r="F4334" s="221">
        <v>6.9642124176025391</v>
      </c>
      <c r="G4334" s="221">
        <v>28.811103820800781</v>
      </c>
      <c r="H4334" s="221">
        <v>7.2102060317993164</v>
      </c>
      <c r="I4334" s="221">
        <v>0.26377919316291809</v>
      </c>
      <c r="J4334" s="221">
        <v>-0.16201846301555634</v>
      </c>
      <c r="K4334" s="180">
        <v>1216</v>
      </c>
      <c r="L4334" s="181">
        <v>449</v>
      </c>
      <c r="M4334" s="181">
        <v>465</v>
      </c>
      <c r="N4334" s="181">
        <v>472</v>
      </c>
      <c r="O4334" s="181">
        <v>1577</v>
      </c>
      <c r="P4334" s="181">
        <v>1559</v>
      </c>
      <c r="Q4334" s="181">
        <v>606</v>
      </c>
      <c r="R4334" s="181">
        <v>1366</v>
      </c>
      <c r="S4334" s="226">
        <f t="shared" si="203"/>
        <v>7710</v>
      </c>
      <c r="T4334" s="181">
        <f t="shared" si="201"/>
        <v>64502.250350624323</v>
      </c>
      <c r="U4334" s="226">
        <f t="shared" si="202"/>
        <v>4231.7544916066872</v>
      </c>
    </row>
    <row r="4335" spans="1:21" x14ac:dyDescent="0.25">
      <c r="A4335" s="156" t="s">
        <v>17725</v>
      </c>
      <c r="B4335" s="156" t="s">
        <v>111</v>
      </c>
      <c r="C4335" s="223">
        <v>1.7217015027999878</v>
      </c>
      <c r="D4335" s="221">
        <v>1.4989554882049561</v>
      </c>
      <c r="E4335" s="221">
        <v>-1.1424072980880737</v>
      </c>
      <c r="F4335" s="221">
        <v>11.576607704162598</v>
      </c>
      <c r="G4335" s="221">
        <v>23.537441253662109</v>
      </c>
      <c r="H4335" s="221">
        <v>7.7110428810119629</v>
      </c>
      <c r="I4335" s="221">
        <v>1.6721053123474121</v>
      </c>
      <c r="J4335" s="221">
        <v>-0.81951445341110229</v>
      </c>
      <c r="K4335" s="180">
        <v>1642.58544921875</v>
      </c>
      <c r="L4335" s="181">
        <v>540.5345458984375</v>
      </c>
      <c r="M4335" s="181">
        <v>558.51904296875</v>
      </c>
      <c r="N4335" s="181">
        <v>575.50439453125</v>
      </c>
      <c r="O4335" s="181">
        <v>1859.3988037109375</v>
      </c>
      <c r="P4335" s="181">
        <v>1971.302490234375</v>
      </c>
      <c r="Q4335" s="181">
        <v>665.427001953125</v>
      </c>
      <c r="R4335" s="181">
        <v>1647.5811767578125</v>
      </c>
      <c r="S4335" s="226">
        <f t="shared" si="203"/>
        <v>9460.8529052734375</v>
      </c>
      <c r="T4335" s="181">
        <f t="shared" si="201"/>
        <v>68391.347017780237</v>
      </c>
      <c r="U4335" s="226">
        <f t="shared" si="202"/>
        <v>4486.9037646951156</v>
      </c>
    </row>
    <row r="4336" spans="1:21" x14ac:dyDescent="0.25">
      <c r="A4336" s="156" t="s">
        <v>17726</v>
      </c>
      <c r="B4336" s="156" t="s">
        <v>111</v>
      </c>
      <c r="C4336" s="223">
        <v>0.1811225414276123</v>
      </c>
      <c r="D4336" s="221">
        <v>1.1486319303512573</v>
      </c>
      <c r="E4336" s="221">
        <v>0.77323156595230103</v>
      </c>
      <c r="F4336" s="221">
        <v>4.1237921714782715</v>
      </c>
      <c r="G4336" s="221">
        <v>158.2882080078125</v>
      </c>
      <c r="H4336" s="221">
        <v>2.7381556034088135</v>
      </c>
      <c r="I4336" s="221">
        <v>0.28653031587600708</v>
      </c>
      <c r="J4336" s="221">
        <v>-0.13926735520362854</v>
      </c>
      <c r="K4336" s="180">
        <v>3.1622257232666016</v>
      </c>
      <c r="L4336" s="181">
        <v>0.99529778957366943</v>
      </c>
      <c r="M4336" s="181">
        <v>0.88166141510009766</v>
      </c>
      <c r="N4336" s="181">
        <v>0.67006272077560425</v>
      </c>
      <c r="O4336" s="181">
        <v>3.3307209014892578</v>
      </c>
      <c r="P4336" s="181">
        <v>5.125391960144043</v>
      </c>
      <c r="Q4336" s="181">
        <v>1.5478056669235229</v>
      </c>
      <c r="R4336" s="181">
        <v>4.1927900314331055</v>
      </c>
      <c r="S4336" s="226">
        <f t="shared" si="203"/>
        <v>19.905956208705902</v>
      </c>
      <c r="T4336" s="181">
        <f t="shared" si="201"/>
        <v>546.26844707414125</v>
      </c>
      <c r="U4336" s="226">
        <f t="shared" si="202"/>
        <v>35.838655891276701</v>
      </c>
    </row>
    <row r="4337" spans="1:21" x14ac:dyDescent="0.25">
      <c r="A4337" s="156" t="s">
        <v>17727</v>
      </c>
      <c r="B4337" s="156" t="s">
        <v>111</v>
      </c>
      <c r="C4337" s="223">
        <v>5.6569433212280273</v>
      </c>
      <c r="D4337" s="221">
        <v>7.3938446044921875</v>
      </c>
      <c r="E4337" s="221">
        <v>7.1293435096740723</v>
      </c>
      <c r="F4337" s="221">
        <v>42.135303497314453</v>
      </c>
      <c r="G4337" s="221">
        <v>142.22706604003906</v>
      </c>
      <c r="H4337" s="221">
        <v>25.787981033325195</v>
      </c>
      <c r="I4337" s="221">
        <v>2.4659249782562256</v>
      </c>
      <c r="J4337" s="221">
        <v>2.5361411571502686</v>
      </c>
      <c r="K4337" s="180">
        <v>1059</v>
      </c>
      <c r="L4337" s="181">
        <v>390</v>
      </c>
      <c r="M4337" s="181">
        <v>436</v>
      </c>
      <c r="N4337" s="181">
        <v>459</v>
      </c>
      <c r="O4337" s="181">
        <v>1147</v>
      </c>
      <c r="P4337" s="181">
        <v>1164</v>
      </c>
      <c r="Q4337" s="181">
        <v>379</v>
      </c>
      <c r="R4337" s="181">
        <v>1028</v>
      </c>
      <c r="S4337" s="226">
        <f t="shared" si="203"/>
        <v>6062</v>
      </c>
      <c r="T4337" s="181">
        <f t="shared" si="201"/>
        <v>228016.19379544258</v>
      </c>
      <c r="U4337" s="226">
        <f t="shared" si="202"/>
        <v>14959.300598162552</v>
      </c>
    </row>
    <row r="4338" spans="1:21" x14ac:dyDescent="0.25">
      <c r="A4338" s="156" t="s">
        <v>17728</v>
      </c>
      <c r="B4338" s="156" t="s">
        <v>111</v>
      </c>
      <c r="C4338" s="223">
        <v>1.4164466857910156</v>
      </c>
      <c r="D4338" s="221">
        <v>9.8332315683364868E-2</v>
      </c>
      <c r="E4338" s="221">
        <v>-0.27706804871559143</v>
      </c>
      <c r="F4338" s="221">
        <v>3.0734920501708984</v>
      </c>
      <c r="G4338" s="221">
        <v>23.355899810791016</v>
      </c>
      <c r="H4338" s="221">
        <v>3.928776741027832</v>
      </c>
      <c r="I4338" s="221">
        <v>5.5221757888793945</v>
      </c>
      <c r="J4338" s="221">
        <v>-0.47381603717803955</v>
      </c>
      <c r="K4338" s="180">
        <v>654</v>
      </c>
      <c r="L4338" s="181">
        <v>262</v>
      </c>
      <c r="M4338" s="181">
        <v>203</v>
      </c>
      <c r="N4338" s="181">
        <v>200</v>
      </c>
      <c r="O4338" s="181">
        <v>821</v>
      </c>
      <c r="P4338" s="181">
        <v>1074</v>
      </c>
      <c r="Q4338" s="181">
        <v>451</v>
      </c>
      <c r="R4338" s="181">
        <v>965</v>
      </c>
      <c r="S4338" s="226">
        <f t="shared" si="203"/>
        <v>4630</v>
      </c>
      <c r="T4338" s="181">
        <f t="shared" si="201"/>
        <v>26938.541564792395</v>
      </c>
      <c r="U4338" s="226">
        <f t="shared" si="202"/>
        <v>1767.3382501303734</v>
      </c>
    </row>
    <row r="4339" spans="1:21" x14ac:dyDescent="0.25">
      <c r="A4339" s="156" t="s">
        <v>17729</v>
      </c>
      <c r="B4339" s="156" t="s">
        <v>111</v>
      </c>
      <c r="C4339" s="223">
        <v>1.9529316425323486</v>
      </c>
      <c r="D4339" s="221">
        <v>1.6247060298919678</v>
      </c>
      <c r="E4339" s="221">
        <v>15.514863967895508</v>
      </c>
      <c r="F4339" s="221">
        <v>25.811639785766602</v>
      </c>
      <c r="G4339" s="221">
        <v>40.774372100830078</v>
      </c>
      <c r="H4339" s="221">
        <v>15.355853080749512</v>
      </c>
      <c r="I4339" s="221">
        <v>-3.093707799911499</v>
      </c>
      <c r="J4339" s="221">
        <v>4.4456601142883301</v>
      </c>
      <c r="K4339" s="180">
        <v>912</v>
      </c>
      <c r="L4339" s="181">
        <v>308</v>
      </c>
      <c r="M4339" s="181">
        <v>266</v>
      </c>
      <c r="N4339" s="181">
        <v>297</v>
      </c>
      <c r="O4339" s="181">
        <v>1064</v>
      </c>
      <c r="P4339" s="181">
        <v>1205</v>
      </c>
      <c r="Q4339" s="181">
        <v>340</v>
      </c>
      <c r="R4339" s="181">
        <v>700</v>
      </c>
      <c r="S4339" s="226">
        <f t="shared" si="203"/>
        <v>5092</v>
      </c>
      <c r="T4339" s="181">
        <f t="shared" si="201"/>
        <v>78022.3302526474</v>
      </c>
      <c r="U4339" s="226">
        <f t="shared" si="202"/>
        <v>5118.7570154141949</v>
      </c>
    </row>
    <row r="4340" spans="1:21" x14ac:dyDescent="0.25">
      <c r="A4340" s="156" t="s">
        <v>17730</v>
      </c>
      <c r="B4340" s="156" t="s">
        <v>111</v>
      </c>
      <c r="C4340" s="223">
        <v>2.9972739219665527</v>
      </c>
      <c r="D4340" s="221">
        <v>4.4632525444030762</v>
      </c>
      <c r="E4340" s="221">
        <v>18.712459564208984</v>
      </c>
      <c r="F4340" s="221">
        <v>24.925136566162109</v>
      </c>
      <c r="G4340" s="221">
        <v>105.10469055175781</v>
      </c>
      <c r="H4340" s="221">
        <v>33.452342987060547</v>
      </c>
      <c r="I4340" s="221">
        <v>2.7162623405456543</v>
      </c>
      <c r="J4340" s="221">
        <v>2.2904646396636963</v>
      </c>
      <c r="K4340" s="180">
        <v>1409</v>
      </c>
      <c r="L4340" s="181">
        <v>466</v>
      </c>
      <c r="M4340" s="181">
        <v>501</v>
      </c>
      <c r="N4340" s="181">
        <v>526</v>
      </c>
      <c r="O4340" s="181">
        <v>1408</v>
      </c>
      <c r="P4340" s="181">
        <v>1372</v>
      </c>
      <c r="Q4340" s="181">
        <v>512</v>
      </c>
      <c r="R4340" s="181">
        <v>1063</v>
      </c>
      <c r="S4340" s="226">
        <f t="shared" si="203"/>
        <v>7257</v>
      </c>
      <c r="T4340" s="181">
        <f t="shared" si="201"/>
        <v>226498.10782265663</v>
      </c>
      <c r="U4340" s="226">
        <f t="shared" si="202"/>
        <v>14859.704582534239</v>
      </c>
    </row>
    <row r="4341" spans="1:21" x14ac:dyDescent="0.25">
      <c r="A4341" s="156" t="s">
        <v>17731</v>
      </c>
      <c r="B4341" s="156" t="s">
        <v>111</v>
      </c>
      <c r="C4341" s="223">
        <v>2.4032168388366699</v>
      </c>
      <c r="D4341" s="221">
        <v>3.316422700881958</v>
      </c>
      <c r="E4341" s="221">
        <v>9.8251571655273437</v>
      </c>
      <c r="F4341" s="221">
        <v>41.716796875</v>
      </c>
      <c r="G4341" s="221">
        <v>77.151138305664063</v>
      </c>
      <c r="H4341" s="221">
        <v>31.102252960205078</v>
      </c>
      <c r="I4341" s="221">
        <v>2.7249369621276855</v>
      </c>
      <c r="J4341" s="221">
        <v>2.705625057220459</v>
      </c>
      <c r="K4341" s="180">
        <v>2630</v>
      </c>
      <c r="L4341" s="181">
        <v>776</v>
      </c>
      <c r="M4341" s="181">
        <v>879</v>
      </c>
      <c r="N4341" s="181">
        <v>896</v>
      </c>
      <c r="O4341" s="181">
        <v>2393</v>
      </c>
      <c r="P4341" s="181">
        <v>2136</v>
      </c>
      <c r="Q4341" s="181">
        <v>692</v>
      </c>
      <c r="R4341" s="181">
        <v>1787</v>
      </c>
      <c r="S4341" s="226">
        <f t="shared" si="203"/>
        <v>12189</v>
      </c>
      <c r="T4341" s="181">
        <f t="shared" si="201"/>
        <v>312686.26209402084</v>
      </c>
      <c r="U4341" s="226">
        <f t="shared" si="202"/>
        <v>20514.191162126968</v>
      </c>
    </row>
    <row r="4342" spans="1:21" x14ac:dyDescent="0.25">
      <c r="A4342" s="156" t="s">
        <v>17732</v>
      </c>
      <c r="B4342" s="156" t="s">
        <v>111</v>
      </c>
      <c r="C4342" s="223">
        <v>1.7443207502365112</v>
      </c>
      <c r="D4342" s="221">
        <v>22.09906005859375</v>
      </c>
      <c r="E4342" s="221">
        <v>3.1879777908325195</v>
      </c>
      <c r="F4342" s="221">
        <v>12.083114624023437</v>
      </c>
      <c r="G4342" s="221">
        <v>70.192085266113281</v>
      </c>
      <c r="H4342" s="221">
        <v>27.403633117675781</v>
      </c>
      <c r="I4342" s="221">
        <v>0.91189903020858765</v>
      </c>
      <c r="J4342" s="221">
        <v>0.60533678531646729</v>
      </c>
      <c r="K4342" s="180">
        <v>1383</v>
      </c>
      <c r="L4342" s="181">
        <v>442</v>
      </c>
      <c r="M4342" s="181">
        <v>453</v>
      </c>
      <c r="N4342" s="181">
        <v>504</v>
      </c>
      <c r="O4342" s="181">
        <v>1155</v>
      </c>
      <c r="P4342" s="181">
        <v>1072</v>
      </c>
      <c r="Q4342" s="181">
        <v>357</v>
      </c>
      <c r="R4342" s="181">
        <v>991</v>
      </c>
      <c r="S4342" s="226">
        <f t="shared" si="203"/>
        <v>6357</v>
      </c>
      <c r="T4342" s="181">
        <f t="shared" si="201"/>
        <v>131088.21374577284</v>
      </c>
      <c r="U4342" s="226">
        <f t="shared" si="202"/>
        <v>8600.2137026216533</v>
      </c>
    </row>
    <row r="4343" spans="1:21" x14ac:dyDescent="0.25">
      <c r="A4343" s="156" t="s">
        <v>17733</v>
      </c>
      <c r="B4343" s="156" t="s">
        <v>111</v>
      </c>
      <c r="C4343" s="223">
        <v>-1.5901675224304199</v>
      </c>
      <c r="D4343" s="221">
        <v>-0.62265819311141968</v>
      </c>
      <c r="E4343" s="221">
        <v>3.4519233703613281</v>
      </c>
      <c r="F4343" s="221">
        <v>2.3525016307830811</v>
      </c>
      <c r="G4343" s="221">
        <v>13.609234809875488</v>
      </c>
      <c r="H4343" s="221">
        <v>6.5849742889404297</v>
      </c>
      <c r="I4343" s="221">
        <v>0.46504592895507813</v>
      </c>
      <c r="J4343" s="221">
        <v>-1.8451880216598511</v>
      </c>
      <c r="K4343" s="180">
        <v>648.7789306640625</v>
      </c>
      <c r="L4343" s="181">
        <v>229.56794738769531</v>
      </c>
      <c r="M4343" s="181">
        <v>187.64683532714844</v>
      </c>
      <c r="N4343" s="181">
        <v>243.54164123535156</v>
      </c>
      <c r="O4343" s="181">
        <v>895.31494140625</v>
      </c>
      <c r="P4343" s="181">
        <v>1013.0933227539062</v>
      </c>
      <c r="Q4343" s="181">
        <v>457.1396484375</v>
      </c>
      <c r="R4343" s="181">
        <v>1103.92236328125</v>
      </c>
      <c r="S4343" s="226">
        <f t="shared" si="203"/>
        <v>4779.0056304931641</v>
      </c>
      <c r="T4343" s="181">
        <f t="shared" si="201"/>
        <v>17077.456416234119</v>
      </c>
      <c r="U4343" s="226">
        <f t="shared" si="202"/>
        <v>1120.3888624316296</v>
      </c>
    </row>
    <row r="4344" spans="1:21" x14ac:dyDescent="0.25">
      <c r="A4344" s="156" t="s">
        <v>17734</v>
      </c>
      <c r="B4344" s="156" t="s">
        <v>111</v>
      </c>
      <c r="C4344" s="223">
        <v>3.4726455211639404</v>
      </c>
      <c r="D4344" s="221">
        <v>12.678936958312988</v>
      </c>
      <c r="E4344" s="221">
        <v>29.948369979858398</v>
      </c>
      <c r="F4344" s="221">
        <v>27.867160797119141</v>
      </c>
      <c r="G4344" s="221">
        <v>128.71636962890625</v>
      </c>
      <c r="H4344" s="221">
        <v>52.779693603515625</v>
      </c>
      <c r="I4344" s="221">
        <v>3.5780532360076904</v>
      </c>
      <c r="J4344" s="221">
        <v>3.1522555351257324</v>
      </c>
      <c r="K4344" s="180">
        <v>1826</v>
      </c>
      <c r="L4344" s="181">
        <v>474</v>
      </c>
      <c r="M4344" s="181">
        <v>597</v>
      </c>
      <c r="N4344" s="181">
        <v>698</v>
      </c>
      <c r="O4344" s="181">
        <v>1447</v>
      </c>
      <c r="P4344" s="181">
        <v>886</v>
      </c>
      <c r="Q4344" s="181">
        <v>249</v>
      </c>
      <c r="R4344" s="181">
        <v>549</v>
      </c>
      <c r="S4344" s="226">
        <f t="shared" si="203"/>
        <v>6726</v>
      </c>
      <c r="T4344" s="181">
        <f t="shared" si="201"/>
        <v>285318.24088454247</v>
      </c>
      <c r="U4344" s="226">
        <f t="shared" si="202"/>
        <v>18718.676338224763</v>
      </c>
    </row>
    <row r="4345" spans="1:21" x14ac:dyDescent="0.25">
      <c r="A4345" s="156" t="s">
        <v>17735</v>
      </c>
      <c r="B4345" s="156" t="s">
        <v>111</v>
      </c>
      <c r="C4345" s="223">
        <v>2.0356974601745605</v>
      </c>
      <c r="D4345" s="221">
        <v>19.657955169677734</v>
      </c>
      <c r="E4345" s="221">
        <v>3.9383201599121094</v>
      </c>
      <c r="F4345" s="221">
        <v>25.983007431030273</v>
      </c>
      <c r="G4345" s="221">
        <v>110.006591796875</v>
      </c>
      <c r="H4345" s="221">
        <v>16.675472259521484</v>
      </c>
      <c r="I4345" s="221">
        <v>13.789926528930664</v>
      </c>
      <c r="J4345" s="221">
        <v>1.8505864143371582</v>
      </c>
      <c r="K4345" s="180">
        <v>1685</v>
      </c>
      <c r="L4345" s="181">
        <v>504</v>
      </c>
      <c r="M4345" s="181">
        <v>551</v>
      </c>
      <c r="N4345" s="181">
        <v>693</v>
      </c>
      <c r="O4345" s="181">
        <v>1611</v>
      </c>
      <c r="P4345" s="181">
        <v>1441</v>
      </c>
      <c r="Q4345" s="181">
        <v>442</v>
      </c>
      <c r="R4345" s="181">
        <v>1189</v>
      </c>
      <c r="S4345" s="226">
        <f t="shared" si="203"/>
        <v>8116</v>
      </c>
      <c r="T4345" s="181">
        <f t="shared" si="201"/>
        <v>243059.46786689758</v>
      </c>
      <c r="U4345" s="226">
        <f t="shared" si="202"/>
        <v>15946.234267519932</v>
      </c>
    </row>
    <row r="4346" spans="1:21" x14ac:dyDescent="0.25">
      <c r="A4346" s="156" t="s">
        <v>17736</v>
      </c>
      <c r="B4346" s="156" t="s">
        <v>111</v>
      </c>
      <c r="C4346" s="223">
        <v>3.954458475112915</v>
      </c>
      <c r="D4346" s="221">
        <v>13.774593353271484</v>
      </c>
      <c r="E4346" s="221">
        <v>20.269374847412109</v>
      </c>
      <c r="F4346" s="221">
        <v>59.856212615966797</v>
      </c>
      <c r="G4346" s="221">
        <v>146.5889892578125</v>
      </c>
      <c r="H4346" s="221">
        <v>77.202079772949219</v>
      </c>
      <c r="I4346" s="221">
        <v>26.968660354614258</v>
      </c>
      <c r="J4346" s="221">
        <v>9.7933893203735352</v>
      </c>
      <c r="K4346" s="180">
        <v>1389</v>
      </c>
      <c r="L4346" s="181">
        <v>407</v>
      </c>
      <c r="M4346" s="181">
        <v>418</v>
      </c>
      <c r="N4346" s="181">
        <v>530</v>
      </c>
      <c r="O4346" s="181">
        <v>1232</v>
      </c>
      <c r="P4346" s="181">
        <v>1089</v>
      </c>
      <c r="Q4346" s="181">
        <v>365</v>
      </c>
      <c r="R4346" s="181">
        <v>992</v>
      </c>
      <c r="S4346" s="226">
        <f t="shared" si="203"/>
        <v>6422</v>
      </c>
      <c r="T4346" s="181">
        <f t="shared" si="201"/>
        <v>335524.69656300545</v>
      </c>
      <c r="U4346" s="226">
        <f t="shared" si="202"/>
        <v>22012.53652403348</v>
      </c>
    </row>
    <row r="4347" spans="1:21" x14ac:dyDescent="0.25">
      <c r="A4347" s="156" t="s">
        <v>17737</v>
      </c>
      <c r="B4347" s="156" t="s">
        <v>111</v>
      </c>
      <c r="C4347" s="223">
        <v>-0.40460884571075439</v>
      </c>
      <c r="D4347" s="221">
        <v>0.56290048360824585</v>
      </c>
      <c r="E4347" s="221">
        <v>0.18750014901161194</v>
      </c>
      <c r="F4347" s="221">
        <v>3.5380604267120361</v>
      </c>
      <c r="G4347" s="221">
        <v>7.7069010734558105</v>
      </c>
      <c r="H4347" s="221">
        <v>2.1524240970611572</v>
      </c>
      <c r="I4347" s="221">
        <v>-32.803714752197266</v>
      </c>
      <c r="J4347" s="221">
        <v>-0.7249988317489624</v>
      </c>
      <c r="K4347" s="180">
        <v>12.699857711791992</v>
      </c>
      <c r="L4347" s="181">
        <v>4.5064010620117187</v>
      </c>
      <c r="M4347" s="181">
        <v>3.9146513938903809</v>
      </c>
      <c r="N4347" s="181">
        <v>3.2546229362487793</v>
      </c>
      <c r="O4347" s="181">
        <v>14.384068489074707</v>
      </c>
      <c r="P4347" s="181">
        <v>23.123754501342773</v>
      </c>
      <c r="Q4347" s="181">
        <v>7.4651494026184082</v>
      </c>
      <c r="R4347" s="181">
        <v>23.965860366821289</v>
      </c>
      <c r="S4347" s="226">
        <f t="shared" si="203"/>
        <v>93.314365863800049</v>
      </c>
      <c r="T4347" s="181">
        <f t="shared" si="201"/>
        <v>-91.983902169531689</v>
      </c>
      <c r="U4347" s="226">
        <f t="shared" si="202"/>
        <v>-6.0347242002489017</v>
      </c>
    </row>
    <row r="4348" spans="1:21" x14ac:dyDescent="0.25">
      <c r="A4348" s="156" t="s">
        <v>17738</v>
      </c>
      <c r="B4348" s="156" t="s">
        <v>111</v>
      </c>
      <c r="C4348" s="223">
        <v>2.8033702373504639</v>
      </c>
      <c r="D4348" s="221">
        <v>7.9284348487854004</v>
      </c>
      <c r="E4348" s="221">
        <v>31.0401611328125</v>
      </c>
      <c r="F4348" s="221">
        <v>71.641426086425781</v>
      </c>
      <c r="G4348" s="221">
        <v>357.55239868164062</v>
      </c>
      <c r="H4348" s="221">
        <v>108.06481170654297</v>
      </c>
      <c r="I4348" s="221">
        <v>7.2418856620788574</v>
      </c>
      <c r="J4348" s="221">
        <v>6.8160877227783203</v>
      </c>
      <c r="K4348" s="180">
        <v>324</v>
      </c>
      <c r="L4348" s="181">
        <v>833</v>
      </c>
      <c r="M4348" s="181">
        <v>852</v>
      </c>
      <c r="N4348" s="181">
        <v>271</v>
      </c>
      <c r="O4348" s="181">
        <v>510</v>
      </c>
      <c r="P4348" s="181">
        <v>461</v>
      </c>
      <c r="Q4348" s="181">
        <v>118</v>
      </c>
      <c r="R4348" s="181">
        <v>333</v>
      </c>
      <c r="S4348" s="226">
        <f t="shared" si="203"/>
        <v>3702</v>
      </c>
      <c r="T4348" s="181">
        <f t="shared" si="201"/>
        <v>288667.62318468094</v>
      </c>
      <c r="U4348" s="226">
        <f t="shared" si="202"/>
        <v>18938.416944415592</v>
      </c>
    </row>
    <row r="4349" spans="1:21" x14ac:dyDescent="0.25">
      <c r="A4349" s="156" t="s">
        <v>17739</v>
      </c>
      <c r="B4349" s="156" t="s">
        <v>111</v>
      </c>
      <c r="C4349" s="223">
        <v>7.0441217422485352</v>
      </c>
      <c r="D4349" s="221">
        <v>4.8887410163879395</v>
      </c>
      <c r="E4349" s="221">
        <v>20.947574615478516</v>
      </c>
      <c r="F4349" s="221">
        <v>14.753561019897461</v>
      </c>
      <c r="G4349" s="221">
        <v>214.17027282714844</v>
      </c>
      <c r="H4349" s="221">
        <v>252.10382080078125</v>
      </c>
      <c r="I4349" s="221">
        <v>7.1495299339294434</v>
      </c>
      <c r="J4349" s="221">
        <v>6.7237319946289062</v>
      </c>
      <c r="K4349" s="180">
        <v>69</v>
      </c>
      <c r="L4349" s="181">
        <v>268</v>
      </c>
      <c r="M4349" s="181">
        <v>777</v>
      </c>
      <c r="N4349" s="181">
        <v>160</v>
      </c>
      <c r="O4349" s="181">
        <v>171</v>
      </c>
      <c r="P4349" s="181">
        <v>81</v>
      </c>
      <c r="Q4349" s="181">
        <v>22</v>
      </c>
      <c r="R4349" s="181">
        <v>44</v>
      </c>
      <c r="S4349" s="226">
        <f t="shared" si="203"/>
        <v>1592</v>
      </c>
      <c r="T4349" s="181">
        <f t="shared" si="201"/>
        <v>77929.722236633301</v>
      </c>
      <c r="U4349" s="226">
        <f t="shared" si="202"/>
        <v>5112.6813454089443</v>
      </c>
    </row>
    <row r="4350" spans="1:21" x14ac:dyDescent="0.25">
      <c r="A4350" s="156" t="s">
        <v>17740</v>
      </c>
      <c r="B4350" s="156" t="s">
        <v>111</v>
      </c>
      <c r="C4350" s="223">
        <v>10.849477767944336</v>
      </c>
      <c r="D4350" s="221">
        <v>22.972030639648438</v>
      </c>
      <c r="E4350" s="221">
        <v>21.061439514160156</v>
      </c>
      <c r="F4350" s="221">
        <v>66.894744873046875</v>
      </c>
      <c r="G4350" s="221">
        <v>109.09452819824219</v>
      </c>
      <c r="H4350" s="221">
        <v>116.10476684570312</v>
      </c>
      <c r="I4350" s="221">
        <v>20.018217086791992</v>
      </c>
      <c r="J4350" s="221">
        <v>8.5388565063476563</v>
      </c>
      <c r="K4350" s="180">
        <v>461</v>
      </c>
      <c r="L4350" s="181">
        <v>189</v>
      </c>
      <c r="M4350" s="181">
        <v>570</v>
      </c>
      <c r="N4350" s="181">
        <v>460</v>
      </c>
      <c r="O4350" s="181">
        <v>806</v>
      </c>
      <c r="P4350" s="181">
        <v>523</v>
      </c>
      <c r="Q4350" s="181">
        <v>131</v>
      </c>
      <c r="R4350" s="181">
        <v>296</v>
      </c>
      <c r="S4350" s="226">
        <f t="shared" si="203"/>
        <v>3436</v>
      </c>
      <c r="T4350" s="181">
        <f t="shared" si="201"/>
        <v>205922.79695892334</v>
      </c>
      <c r="U4350" s="226">
        <f t="shared" si="202"/>
        <v>13509.834404509287</v>
      </c>
    </row>
    <row r="4351" spans="1:21" x14ac:dyDescent="0.25">
      <c r="A4351" s="156" t="s">
        <v>17741</v>
      </c>
      <c r="B4351" s="156" t="s">
        <v>111</v>
      </c>
      <c r="C4351" s="223">
        <v>3.6181316375732422</v>
      </c>
      <c r="D4351" s="221">
        <v>2.0156376361846924</v>
      </c>
      <c r="E4351" s="221">
        <v>2.8244423866271973</v>
      </c>
      <c r="F4351" s="221">
        <v>21.53495979309082</v>
      </c>
      <c r="G4351" s="221">
        <v>58.174797058105469</v>
      </c>
      <c r="H4351" s="221">
        <v>25.470861434936523</v>
      </c>
      <c r="I4351" s="221">
        <v>0.57543706893920898</v>
      </c>
      <c r="J4351" s="221">
        <v>3.0920424461364746</v>
      </c>
      <c r="K4351" s="180">
        <v>2168</v>
      </c>
      <c r="L4351" s="181">
        <v>572</v>
      </c>
      <c r="M4351" s="181">
        <v>683</v>
      </c>
      <c r="N4351" s="181">
        <v>802</v>
      </c>
      <c r="O4351" s="181">
        <v>1948</v>
      </c>
      <c r="P4351" s="181">
        <v>1397</v>
      </c>
      <c r="Q4351" s="181">
        <v>344</v>
      </c>
      <c r="R4351" s="181">
        <v>912</v>
      </c>
      <c r="S4351" s="226">
        <f t="shared" si="203"/>
        <v>8826</v>
      </c>
      <c r="T4351" s="181">
        <f t="shared" si="201"/>
        <v>180122.37717866898</v>
      </c>
      <c r="U4351" s="226">
        <f t="shared" si="202"/>
        <v>11817.164122512333</v>
      </c>
    </row>
    <row r="4352" spans="1:21" x14ac:dyDescent="0.25">
      <c r="A4352" s="156" t="s">
        <v>17742</v>
      </c>
      <c r="B4352" s="156" t="s">
        <v>111</v>
      </c>
      <c r="C4352" s="223">
        <v>8.9551534652709961</v>
      </c>
      <c r="D4352" s="221">
        <v>24.957704544067383</v>
      </c>
      <c r="E4352" s="221">
        <v>18.815210342407227</v>
      </c>
      <c r="F4352" s="221">
        <v>23.498044967651367</v>
      </c>
      <c r="G4352" s="221">
        <v>83.393699645996094</v>
      </c>
      <c r="H4352" s="221">
        <v>40.977855682373047</v>
      </c>
      <c r="I4352" s="221">
        <v>8.9417705535888672</v>
      </c>
      <c r="J4352" s="221">
        <v>8.5159730911254883</v>
      </c>
      <c r="K4352" s="180">
        <v>1996</v>
      </c>
      <c r="L4352" s="181">
        <v>502</v>
      </c>
      <c r="M4352" s="181">
        <v>832</v>
      </c>
      <c r="N4352" s="181">
        <v>979</v>
      </c>
      <c r="O4352" s="181">
        <v>2071</v>
      </c>
      <c r="P4352" s="181">
        <v>1434</v>
      </c>
      <c r="Q4352" s="181">
        <v>324</v>
      </c>
      <c r="R4352" s="181">
        <v>952</v>
      </c>
      <c r="S4352" s="226">
        <f t="shared" si="203"/>
        <v>9090</v>
      </c>
      <c r="T4352" s="181">
        <f t="shared" si="201"/>
        <v>311537.03208351135</v>
      </c>
      <c r="U4352" s="226">
        <f t="shared" si="202"/>
        <v>20438.794424301126</v>
      </c>
    </row>
    <row r="4353" spans="1:21" x14ac:dyDescent="0.25">
      <c r="A4353" s="156" t="s">
        <v>17743</v>
      </c>
      <c r="B4353" s="156" t="s">
        <v>111</v>
      </c>
      <c r="C4353" s="223">
        <v>4.2528371810913086</v>
      </c>
      <c r="D4353" s="221">
        <v>3.4081554412841797</v>
      </c>
      <c r="E4353" s="221">
        <v>16.262077331542969</v>
      </c>
      <c r="F4353" s="221">
        <v>26.260719299316406</v>
      </c>
      <c r="G4353" s="221">
        <v>39.466392517089844</v>
      </c>
      <c r="H4353" s="221">
        <v>28.112648010253906</v>
      </c>
      <c r="I4353" s="221">
        <v>4.3233480453491211</v>
      </c>
      <c r="J4353" s="221">
        <v>3.8975503444671631</v>
      </c>
      <c r="K4353" s="180">
        <v>2604</v>
      </c>
      <c r="L4353" s="181">
        <v>820</v>
      </c>
      <c r="M4353" s="181">
        <v>1139</v>
      </c>
      <c r="N4353" s="181">
        <v>955</v>
      </c>
      <c r="O4353" s="181">
        <v>2417</v>
      </c>
      <c r="P4353" s="181">
        <v>1621</v>
      </c>
      <c r="Q4353" s="181">
        <v>411</v>
      </c>
      <c r="R4353" s="181">
        <v>1008</v>
      </c>
      <c r="S4353" s="226">
        <f t="shared" si="203"/>
        <v>10975</v>
      </c>
      <c r="T4353" s="181">
        <f t="shared" si="201"/>
        <v>204137.06842517853</v>
      </c>
      <c r="U4353" s="226">
        <f t="shared" si="202"/>
        <v>13392.67934864089</v>
      </c>
    </row>
    <row r="4354" spans="1:21" x14ac:dyDescent="0.25">
      <c r="A4354" s="156" t="s">
        <v>17744</v>
      </c>
      <c r="B4354" s="156" t="s">
        <v>111</v>
      </c>
      <c r="C4354" s="223">
        <v>5.1718778610229492</v>
      </c>
      <c r="D4354" s="221">
        <v>12.744865417480469</v>
      </c>
      <c r="E4354" s="221">
        <v>8.9763240814208984</v>
      </c>
      <c r="F4354" s="221">
        <v>30.611032485961914</v>
      </c>
      <c r="G4354" s="221">
        <v>82.054183959960938</v>
      </c>
      <c r="H4354" s="221">
        <v>57.5316162109375</v>
      </c>
      <c r="I4354" s="221">
        <v>5.2772860527038574</v>
      </c>
      <c r="J4354" s="221">
        <v>4.8514881134033203</v>
      </c>
      <c r="K4354" s="180">
        <v>627</v>
      </c>
      <c r="L4354" s="181">
        <v>934</v>
      </c>
      <c r="M4354" s="181">
        <v>1871</v>
      </c>
      <c r="N4354" s="181">
        <v>586</v>
      </c>
      <c r="O4354" s="181">
        <v>1001</v>
      </c>
      <c r="P4354" s="181">
        <v>722</v>
      </c>
      <c r="Q4354" s="181">
        <v>192</v>
      </c>
      <c r="R4354" s="181">
        <v>522</v>
      </c>
      <c r="S4354" s="226">
        <f t="shared" si="203"/>
        <v>6455</v>
      </c>
      <c r="T4354" s="181">
        <f t="shared" si="201"/>
        <v>177099.01987743378</v>
      </c>
      <c r="U4354" s="226">
        <f t="shared" si="202"/>
        <v>11618.812812756671</v>
      </c>
    </row>
    <row r="4355" spans="1:21" x14ac:dyDescent="0.25">
      <c r="A4355" s="156" t="s">
        <v>17745</v>
      </c>
      <c r="B4355" s="156" t="s">
        <v>111</v>
      </c>
      <c r="C4355" s="223">
        <v>6.4348835945129395</v>
      </c>
      <c r="D4355" s="221">
        <v>15.125253677368164</v>
      </c>
      <c r="E4355" s="221">
        <v>7.8971390724182129</v>
      </c>
      <c r="F4355" s="221">
        <v>23.045665740966797</v>
      </c>
      <c r="G4355" s="221">
        <v>74.305427551269531</v>
      </c>
      <c r="H4355" s="221">
        <v>36.032070159912109</v>
      </c>
      <c r="I4355" s="221">
        <v>7.1638126373291016</v>
      </c>
      <c r="J4355" s="221">
        <v>6.7380146980285645</v>
      </c>
      <c r="K4355" s="180">
        <v>714</v>
      </c>
      <c r="L4355" s="181">
        <v>405</v>
      </c>
      <c r="M4355" s="181">
        <v>1045</v>
      </c>
      <c r="N4355" s="181">
        <v>741</v>
      </c>
      <c r="O4355" s="181">
        <v>1211</v>
      </c>
      <c r="P4355" s="181">
        <v>821</v>
      </c>
      <c r="Q4355" s="181">
        <v>176</v>
      </c>
      <c r="R4355" s="181">
        <v>431</v>
      </c>
      <c r="S4355" s="226">
        <f t="shared" si="203"/>
        <v>5544</v>
      </c>
      <c r="T4355" s="181">
        <f t="shared" si="201"/>
        <v>159780.70099544525</v>
      </c>
      <c r="U4355" s="226">
        <f t="shared" si="202"/>
        <v>10482.621853254395</v>
      </c>
    </row>
    <row r="4356" spans="1:21" x14ac:dyDescent="0.25">
      <c r="A4356" s="156" t="s">
        <v>17746</v>
      </c>
      <c r="B4356" s="156" t="s">
        <v>111</v>
      </c>
      <c r="C4356" s="223">
        <v>0.74781864881515503</v>
      </c>
      <c r="D4356" s="221">
        <v>0.41633456945419312</v>
      </c>
      <c r="E4356" s="221">
        <v>7.1901249885559082</v>
      </c>
      <c r="F4356" s="221">
        <v>19.786930084228516</v>
      </c>
      <c r="G4356" s="221">
        <v>44.676105499267578</v>
      </c>
      <c r="H4356" s="221">
        <v>7.9159960746765137</v>
      </c>
      <c r="I4356" s="221">
        <v>16.256669998168945</v>
      </c>
      <c r="J4356" s="221">
        <v>1.1176573038101196</v>
      </c>
      <c r="K4356" s="180">
        <v>2724</v>
      </c>
      <c r="L4356" s="181">
        <v>955</v>
      </c>
      <c r="M4356" s="181">
        <v>1088</v>
      </c>
      <c r="N4356" s="181">
        <v>976</v>
      </c>
      <c r="O4356" s="181">
        <v>2977</v>
      </c>
      <c r="P4356" s="181">
        <v>3075</v>
      </c>
      <c r="Q4356" s="181">
        <v>815</v>
      </c>
      <c r="R4356" s="181">
        <v>2455</v>
      </c>
      <c r="S4356" s="226">
        <f t="shared" si="203"/>
        <v>15065</v>
      </c>
      <c r="T4356" s="181">
        <f t="shared" si="201"/>
        <v>202905.04599326849</v>
      </c>
      <c r="U4356" s="226">
        <f t="shared" si="202"/>
        <v>13311.850905731455</v>
      </c>
    </row>
    <row r="4357" spans="1:21" x14ac:dyDescent="0.25">
      <c r="A4357" s="156" t="s">
        <v>17747</v>
      </c>
      <c r="B4357" s="156" t="s">
        <v>111</v>
      </c>
      <c r="C4357" s="223">
        <v>2.0073163509368896</v>
      </c>
      <c r="D4357" s="221">
        <v>8.4418354034423828</v>
      </c>
      <c r="E4357" s="221">
        <v>7.1832008361816406</v>
      </c>
      <c r="F4357" s="221">
        <v>24.469644546508789</v>
      </c>
      <c r="G4357" s="221">
        <v>61.515670776367188</v>
      </c>
      <c r="H4357" s="221">
        <v>22.743404388427734</v>
      </c>
      <c r="I4357" s="221">
        <v>4.0110440254211426</v>
      </c>
      <c r="J4357" s="221">
        <v>3.9885885715484619</v>
      </c>
      <c r="K4357" s="180">
        <v>1137</v>
      </c>
      <c r="L4357" s="181">
        <v>734</v>
      </c>
      <c r="M4357" s="181">
        <v>1225</v>
      </c>
      <c r="N4357" s="181">
        <v>1038</v>
      </c>
      <c r="O4357" s="181">
        <v>1798</v>
      </c>
      <c r="P4357" s="181">
        <v>1297</v>
      </c>
      <c r="Q4357" s="181">
        <v>339</v>
      </c>
      <c r="R4357" s="181">
        <v>869</v>
      </c>
      <c r="S4357" s="226">
        <f t="shared" si="203"/>
        <v>8437</v>
      </c>
      <c r="T4357" s="181">
        <f t="shared" ref="T4357:T4420" si="204">SUMPRODUCT(C4357:J4357,K4357:R4357)</f>
        <v>187606.73688173294</v>
      </c>
      <c r="U4357" s="226">
        <f t="shared" ref="U4357:U4420" si="205">(T4357/$T$10045)*$S$10045</f>
        <v>12308.18532902958</v>
      </c>
    </row>
    <row r="4358" spans="1:21" x14ac:dyDescent="0.25">
      <c r="A4358" s="156" t="s">
        <v>17748</v>
      </c>
      <c r="B4358" s="156" t="s">
        <v>111</v>
      </c>
      <c r="C4358" s="223">
        <v>1.9458575248718262</v>
      </c>
      <c r="D4358" s="221">
        <v>1.9952127933502197</v>
      </c>
      <c r="E4358" s="221">
        <v>7.3911519050598145</v>
      </c>
      <c r="F4358" s="221">
        <v>18.164253234863281</v>
      </c>
      <c r="G4358" s="221">
        <v>29.609033584594727</v>
      </c>
      <c r="H4358" s="221">
        <v>17.204423904418945</v>
      </c>
      <c r="I4358" s="221">
        <v>7.2929315567016602</v>
      </c>
      <c r="J4358" s="221">
        <v>0.47621551156044006</v>
      </c>
      <c r="K4358" s="180">
        <v>2355</v>
      </c>
      <c r="L4358" s="181">
        <v>864</v>
      </c>
      <c r="M4358" s="181">
        <v>991</v>
      </c>
      <c r="N4358" s="181">
        <v>887</v>
      </c>
      <c r="O4358" s="181">
        <v>2790</v>
      </c>
      <c r="P4358" s="181">
        <v>2924</v>
      </c>
      <c r="Q4358" s="181">
        <v>984</v>
      </c>
      <c r="R4358" s="181">
        <v>3115</v>
      </c>
      <c r="S4358" s="226">
        <f t="shared" ref="S4358:S4421" si="206">SUM(K4358:R4358)</f>
        <v>14910</v>
      </c>
      <c r="T4358" s="181">
        <f t="shared" si="204"/>
        <v>171317.27764961123</v>
      </c>
      <c r="U4358" s="226">
        <f t="shared" si="205"/>
        <v>11239.494052420378</v>
      </c>
    </row>
    <row r="4359" spans="1:21" x14ac:dyDescent="0.25">
      <c r="A4359" s="156" t="s">
        <v>17749</v>
      </c>
      <c r="B4359" s="156" t="s">
        <v>111</v>
      </c>
      <c r="C4359" s="223">
        <v>-0.68839043378829956</v>
      </c>
      <c r="D4359" s="221">
        <v>0.27911889553070068</v>
      </c>
      <c r="E4359" s="221">
        <v>-9.6281468868255615E-2</v>
      </c>
      <c r="F4359" s="221">
        <v>3.2542788982391357</v>
      </c>
      <c r="G4359" s="221">
        <v>15.358551979064941</v>
      </c>
      <c r="H4359" s="221">
        <v>1.8686423301696777</v>
      </c>
      <c r="I4359" s="221">
        <v>-0.58298265933990479</v>
      </c>
      <c r="J4359" s="221">
        <v>-1.0087803602218628</v>
      </c>
      <c r="K4359" s="180">
        <v>578</v>
      </c>
      <c r="L4359" s="181">
        <v>155</v>
      </c>
      <c r="M4359" s="181">
        <v>132</v>
      </c>
      <c r="N4359" s="181">
        <v>128</v>
      </c>
      <c r="O4359" s="181">
        <v>640</v>
      </c>
      <c r="P4359" s="181">
        <v>559</v>
      </c>
      <c r="Q4359" s="181">
        <v>183</v>
      </c>
      <c r="R4359" s="181">
        <v>480</v>
      </c>
      <c r="S4359" s="226">
        <f t="shared" si="206"/>
        <v>2855</v>
      </c>
      <c r="T4359" s="181">
        <f t="shared" si="204"/>
        <v>10332.356232762337</v>
      </c>
      <c r="U4359" s="226">
        <f t="shared" si="205"/>
        <v>677.86774351585336</v>
      </c>
    </row>
    <row r="4360" spans="1:21" x14ac:dyDescent="0.25">
      <c r="A4360" s="156" t="s">
        <v>17750</v>
      </c>
      <c r="B4360" s="156" t="s">
        <v>111</v>
      </c>
      <c r="C4360" s="223">
        <v>4.4594793319702148</v>
      </c>
      <c r="D4360" s="221">
        <v>15.120650291442871</v>
      </c>
      <c r="E4360" s="221">
        <v>7.455047607421875</v>
      </c>
      <c r="F4360" s="221">
        <v>29.884965896606445</v>
      </c>
      <c r="G4360" s="221">
        <v>93.502296447753906</v>
      </c>
      <c r="H4360" s="221">
        <v>26.873439788818359</v>
      </c>
      <c r="I4360" s="221">
        <v>4.5576720237731934</v>
      </c>
      <c r="J4360" s="221">
        <v>4.2624335289001465</v>
      </c>
      <c r="K4360" s="180">
        <v>3598</v>
      </c>
      <c r="L4360" s="181">
        <v>1145</v>
      </c>
      <c r="M4360" s="181">
        <v>956</v>
      </c>
      <c r="N4360" s="181">
        <v>1115</v>
      </c>
      <c r="O4360" s="181">
        <v>3226</v>
      </c>
      <c r="P4360" s="181">
        <v>2829</v>
      </c>
      <c r="Q4360" s="181">
        <v>801</v>
      </c>
      <c r="R4360" s="181">
        <v>1974</v>
      </c>
      <c r="S4360" s="226">
        <f t="shared" si="206"/>
        <v>15644</v>
      </c>
      <c r="T4360" s="181">
        <f t="shared" si="204"/>
        <v>463535.22228765488</v>
      </c>
      <c r="U4360" s="226">
        <f t="shared" si="205"/>
        <v>30410.834478966386</v>
      </c>
    </row>
    <row r="4361" spans="1:21" x14ac:dyDescent="0.25">
      <c r="A4361" s="156" t="s">
        <v>17751</v>
      </c>
      <c r="B4361" s="156" t="s">
        <v>111</v>
      </c>
      <c r="C4361" s="223">
        <v>1.0511037111282349</v>
      </c>
      <c r="D4361" s="221">
        <v>9.2929296493530273</v>
      </c>
      <c r="E4361" s="221">
        <v>1.6432127952575684</v>
      </c>
      <c r="F4361" s="221">
        <v>5.3967289924621582</v>
      </c>
      <c r="G4361" s="221">
        <v>91.327194213867187</v>
      </c>
      <c r="H4361" s="221">
        <v>12.370846748352051</v>
      </c>
      <c r="I4361" s="221">
        <v>1.1565115451812744</v>
      </c>
      <c r="J4361" s="221">
        <v>0.73071384429931641</v>
      </c>
      <c r="K4361" s="180">
        <v>809</v>
      </c>
      <c r="L4361" s="181">
        <v>269</v>
      </c>
      <c r="M4361" s="181">
        <v>300</v>
      </c>
      <c r="N4361" s="181">
        <v>307</v>
      </c>
      <c r="O4361" s="181">
        <v>718</v>
      </c>
      <c r="P4361" s="181">
        <v>946</v>
      </c>
      <c r="Q4361" s="181">
        <v>324</v>
      </c>
      <c r="R4361" s="181">
        <v>623</v>
      </c>
      <c r="S4361" s="226">
        <f t="shared" si="206"/>
        <v>4296</v>
      </c>
      <c r="T4361" s="181">
        <f t="shared" si="204"/>
        <v>83605.591552376747</v>
      </c>
      <c r="U4361" s="226">
        <f t="shared" si="205"/>
        <v>5485.054174885543</v>
      </c>
    </row>
    <row r="4362" spans="1:21" x14ac:dyDescent="0.25">
      <c r="A4362" s="156" t="s">
        <v>17752</v>
      </c>
      <c r="B4362" s="156" t="s">
        <v>111</v>
      </c>
      <c r="C4362" s="223">
        <v>9.9744319915771484E-2</v>
      </c>
      <c r="D4362" s="221">
        <v>3.3295776844024658</v>
      </c>
      <c r="E4362" s="221">
        <v>1.1507203578948975</v>
      </c>
      <c r="F4362" s="221">
        <v>3.0664901733398437</v>
      </c>
      <c r="G4362" s="221">
        <v>22.662717819213867</v>
      </c>
      <c r="H4362" s="221">
        <v>16.230175018310547</v>
      </c>
      <c r="I4362" s="221">
        <v>0.66401922702789307</v>
      </c>
      <c r="J4362" s="221">
        <v>0.23822152614593506</v>
      </c>
      <c r="K4362" s="180">
        <v>1105</v>
      </c>
      <c r="L4362" s="181">
        <v>423</v>
      </c>
      <c r="M4362" s="181">
        <v>497</v>
      </c>
      <c r="N4362" s="181">
        <v>386</v>
      </c>
      <c r="O4362" s="181">
        <v>1275</v>
      </c>
      <c r="P4362" s="181">
        <v>1353</v>
      </c>
      <c r="Q4362" s="181">
        <v>442</v>
      </c>
      <c r="R4362" s="181">
        <v>1363</v>
      </c>
      <c r="S4362" s="226">
        <f t="shared" si="206"/>
        <v>6844</v>
      </c>
      <c r="T4362" s="181">
        <f t="shared" si="204"/>
        <v>54746.786516547203</v>
      </c>
      <c r="U4362" s="226">
        <f t="shared" si="205"/>
        <v>3591.7345283781819</v>
      </c>
    </row>
    <row r="4363" spans="1:21" x14ac:dyDescent="0.25">
      <c r="A4363" s="156" t="s">
        <v>17753</v>
      </c>
      <c r="B4363" s="156" t="s">
        <v>111</v>
      </c>
      <c r="C4363" s="223">
        <v>-0.40372291207313538</v>
      </c>
      <c r="D4363" s="221">
        <v>1.3867237567901611</v>
      </c>
      <c r="E4363" s="221">
        <v>-1.4818490743637085</v>
      </c>
      <c r="F4363" s="221">
        <v>1.3661093711853027</v>
      </c>
      <c r="G4363" s="221">
        <v>20.040771484375</v>
      </c>
      <c r="H4363" s="221">
        <v>2.1161983013153076</v>
      </c>
      <c r="I4363" s="221">
        <v>2.4326412677764893</v>
      </c>
      <c r="J4363" s="221">
        <v>-0.81752663850784302</v>
      </c>
      <c r="K4363" s="180">
        <v>1966</v>
      </c>
      <c r="L4363" s="181">
        <v>630</v>
      </c>
      <c r="M4363" s="181">
        <v>570</v>
      </c>
      <c r="N4363" s="181">
        <v>576</v>
      </c>
      <c r="O4363" s="181">
        <v>2466</v>
      </c>
      <c r="P4363" s="181">
        <v>2431</v>
      </c>
      <c r="Q4363" s="181">
        <v>657</v>
      </c>
      <c r="R4363" s="181">
        <v>1861</v>
      </c>
      <c r="S4363" s="226">
        <f t="shared" si="206"/>
        <v>11157</v>
      </c>
      <c r="T4363" s="181">
        <f t="shared" si="204"/>
        <v>54663.990536689758</v>
      </c>
      <c r="U4363" s="226">
        <f t="shared" si="205"/>
        <v>3586.3025898373689</v>
      </c>
    </row>
    <row r="4364" spans="1:21" x14ac:dyDescent="0.25">
      <c r="A4364" s="156" t="s">
        <v>17691</v>
      </c>
      <c r="B4364" s="156" t="s">
        <v>111</v>
      </c>
      <c r="C4364" s="223">
        <v>-1.1709309816360474</v>
      </c>
      <c r="D4364" s="221">
        <v>-0.20342154800891876</v>
      </c>
      <c r="E4364" s="221">
        <v>-0.57882195711135864</v>
      </c>
      <c r="F4364" s="221">
        <v>2.7717385292053223</v>
      </c>
      <c r="G4364" s="221">
        <v>6.9405789375305176</v>
      </c>
      <c r="H4364" s="221">
        <v>1.3861019611358643</v>
      </c>
      <c r="I4364" s="221">
        <v>-1.0655231475830078</v>
      </c>
      <c r="J4364" s="221">
        <v>-1.4913208484649658</v>
      </c>
      <c r="K4364" s="180">
        <v>2.6607191562652588</v>
      </c>
      <c r="L4364" s="181">
        <v>1.5267636775970459</v>
      </c>
      <c r="M4364" s="181">
        <v>1.0647817850112915</v>
      </c>
      <c r="N4364" s="181">
        <v>0.74361789226531982</v>
      </c>
      <c r="O4364" s="181">
        <v>2.8385946750640869</v>
      </c>
      <c r="P4364" s="181">
        <v>4.0911335945129395</v>
      </c>
      <c r="Q4364" s="181">
        <v>1.4699423313140869</v>
      </c>
      <c r="R4364" s="181">
        <v>3.9898436069488525</v>
      </c>
      <c r="S4364" s="226">
        <f t="shared" si="206"/>
        <v>18.385396718978882</v>
      </c>
      <c r="T4364" s="181">
        <f t="shared" si="204"/>
        <v>15.874524341831897</v>
      </c>
      <c r="U4364" s="226">
        <f t="shared" si="205"/>
        <v>1.0414689304714562</v>
      </c>
    </row>
    <row r="4365" spans="1:21" x14ac:dyDescent="0.25">
      <c r="A4365" s="156" t="s">
        <v>17754</v>
      </c>
      <c r="B4365" s="156" t="s">
        <v>111</v>
      </c>
      <c r="C4365" s="223">
        <v>-1.5500212907791138</v>
      </c>
      <c r="D4365" s="221">
        <v>-0.5825117826461792</v>
      </c>
      <c r="E4365" s="221">
        <v>-0.95791220664978027</v>
      </c>
      <c r="F4365" s="221">
        <v>2.3926479816436768</v>
      </c>
      <c r="G4365" s="221">
        <v>6.5614886283874512</v>
      </c>
      <c r="H4365" s="221">
        <v>1.0070117712020874</v>
      </c>
      <c r="I4365" s="221">
        <v>-1.4446133375167847</v>
      </c>
      <c r="J4365" s="221">
        <v>-1.8704110383987427</v>
      </c>
      <c r="K4365" s="180">
        <v>4.951932430267334</v>
      </c>
      <c r="L4365" s="181">
        <v>1.8217129707336426</v>
      </c>
      <c r="M4365" s="181">
        <v>1.3424936532974243</v>
      </c>
      <c r="N4365" s="181">
        <v>1.4308604001998901</v>
      </c>
      <c r="O4365" s="181">
        <v>5.7914156913757324</v>
      </c>
      <c r="P4365" s="181">
        <v>7.3344340324401855</v>
      </c>
      <c r="Q4365" s="181">
        <v>2.8617208003997803</v>
      </c>
      <c r="R4365" s="181">
        <v>9.4110507965087891</v>
      </c>
      <c r="S4365" s="226">
        <f t="shared" si="206"/>
        <v>34.945620775222778</v>
      </c>
      <c r="T4365" s="181">
        <f t="shared" si="204"/>
        <v>17.050340501013949</v>
      </c>
      <c r="U4365" s="226">
        <f t="shared" si="205"/>
        <v>1.1186098873508654</v>
      </c>
    </row>
    <row r="4366" spans="1:21" x14ac:dyDescent="0.25">
      <c r="A4366" s="156" t="s">
        <v>17755</v>
      </c>
      <c r="B4366" s="156" t="s">
        <v>111</v>
      </c>
      <c r="C4366" s="223">
        <v>-1.5355004072189331</v>
      </c>
      <c r="D4366" s="221">
        <v>-4.9367947578430176</v>
      </c>
      <c r="E4366" s="221">
        <v>-0.94339138269424438</v>
      </c>
      <c r="F4366" s="221">
        <v>2.4071688652038574</v>
      </c>
      <c r="G4366" s="221">
        <v>6.5760097503662109</v>
      </c>
      <c r="H4366" s="221">
        <v>1.0215325355529785</v>
      </c>
      <c r="I4366" s="221">
        <v>-1.4300926923751831</v>
      </c>
      <c r="J4366" s="221">
        <v>-1.8558902740478516</v>
      </c>
      <c r="K4366" s="180">
        <v>488.27813720703125</v>
      </c>
      <c r="L4366" s="181">
        <v>196.28997802734375</v>
      </c>
      <c r="M4366" s="181">
        <v>137.56611633300781</v>
      </c>
      <c r="N4366" s="181">
        <v>101.13555908203125</v>
      </c>
      <c r="O4366" s="181">
        <v>479.0345458984375</v>
      </c>
      <c r="P4366" s="181">
        <v>734.5921630859375</v>
      </c>
      <c r="Q4366" s="181">
        <v>256.10134887695312</v>
      </c>
      <c r="R4366" s="181">
        <v>628.56292724609375</v>
      </c>
      <c r="S4366" s="226">
        <f t="shared" si="206"/>
        <v>3021.5607757568359</v>
      </c>
      <c r="T4366" s="181">
        <f t="shared" si="204"/>
        <v>762.63021593343638</v>
      </c>
      <c r="U4366" s="226">
        <f t="shared" si="205"/>
        <v>50.033352699609495</v>
      </c>
    </row>
    <row r="4367" spans="1:21" x14ac:dyDescent="0.25">
      <c r="A4367" s="156" t="s">
        <v>17756</v>
      </c>
      <c r="B4367" s="156" t="s">
        <v>111</v>
      </c>
      <c r="C4367" s="223">
        <v>-1.8204847574234009</v>
      </c>
      <c r="D4367" s="221">
        <v>-0.85297524929046631</v>
      </c>
      <c r="E4367" s="221">
        <v>-1.2283756732940674</v>
      </c>
      <c r="F4367" s="221">
        <v>2.1221845149993896</v>
      </c>
      <c r="G4367" s="221">
        <v>17.471242904663086</v>
      </c>
      <c r="H4367" s="221">
        <v>0.73654824495315552</v>
      </c>
      <c r="I4367" s="221">
        <v>-1.7150769233703613</v>
      </c>
      <c r="J4367" s="221">
        <v>-0.14542534947395325</v>
      </c>
      <c r="K4367" s="180">
        <v>448.481201171875</v>
      </c>
      <c r="L4367" s="181">
        <v>153.02255249023437</v>
      </c>
      <c r="M4367" s="181">
        <v>143.39849853515625</v>
      </c>
      <c r="N4367" s="181">
        <v>88.541351318359375</v>
      </c>
      <c r="O4367" s="181">
        <v>454.25564575195312</v>
      </c>
      <c r="P4367" s="181">
        <v>657.32330322265625</v>
      </c>
      <c r="Q4367" s="181">
        <v>235.78947448730469</v>
      </c>
      <c r="R4367" s="181">
        <v>726.61651611328125</v>
      </c>
      <c r="S4367" s="226">
        <f t="shared" si="206"/>
        <v>2907.4285430908203</v>
      </c>
      <c r="T4367" s="181">
        <f t="shared" si="204"/>
        <v>6975.2717227820012</v>
      </c>
      <c r="U4367" s="226">
        <f t="shared" si="205"/>
        <v>457.6218237752405</v>
      </c>
    </row>
    <row r="4368" spans="1:21" x14ac:dyDescent="0.25">
      <c r="A4368" s="156" t="s">
        <v>17692</v>
      </c>
      <c r="B4368" s="156" t="s">
        <v>111</v>
      </c>
      <c r="C4368" s="223">
        <v>2.1054384708404541</v>
      </c>
      <c r="D4368" s="221">
        <v>-4.2573871612548828</v>
      </c>
      <c r="E4368" s="221">
        <v>0.60866463184356689</v>
      </c>
      <c r="F4368" s="221">
        <v>3.9592249393463135</v>
      </c>
      <c r="G4368" s="221">
        <v>11.582414627075195</v>
      </c>
      <c r="H4368" s="221">
        <v>4.7525134086608887</v>
      </c>
      <c r="I4368" s="221">
        <v>0.12196336686611176</v>
      </c>
      <c r="J4368" s="221">
        <v>-0.30383431911468506</v>
      </c>
      <c r="K4368" s="180">
        <v>996.90032958984375</v>
      </c>
      <c r="L4368" s="181">
        <v>392.12417602539062</v>
      </c>
      <c r="M4368" s="181">
        <v>247.33987426757812</v>
      </c>
      <c r="N4368" s="181">
        <v>223.20915222167969</v>
      </c>
      <c r="O4368" s="181">
        <v>1114.53759765625</v>
      </c>
      <c r="P4368" s="181">
        <v>1386.76220703125</v>
      </c>
      <c r="Q4368" s="181">
        <v>358.9444580078125</v>
      </c>
      <c r="R4368" s="181">
        <v>702.0531005859375</v>
      </c>
      <c r="S4368" s="226">
        <f t="shared" si="206"/>
        <v>5421.8708953857422</v>
      </c>
      <c r="T4368" s="181">
        <f t="shared" si="204"/>
        <v>20793.882954438435</v>
      </c>
      <c r="U4368" s="226">
        <f t="shared" si="205"/>
        <v>1364.2098858886848</v>
      </c>
    </row>
    <row r="4369" spans="1:21" x14ac:dyDescent="0.25">
      <c r="A4369" s="156" t="s">
        <v>14330</v>
      </c>
      <c r="B4369" s="156" t="s">
        <v>111</v>
      </c>
      <c r="C4369" s="223">
        <v>-1.8815644979476929</v>
      </c>
      <c r="D4369" s="221">
        <v>-0.9140549898147583</v>
      </c>
      <c r="E4369" s="221">
        <v>-1.2894554138183594</v>
      </c>
      <c r="F4369" s="221">
        <v>2.0611047744750977</v>
      </c>
      <c r="G4369" s="221">
        <v>6.229945182800293</v>
      </c>
      <c r="H4369" s="221">
        <v>0.67546850442886353</v>
      </c>
      <c r="I4369" s="221">
        <v>-1.7761566638946533</v>
      </c>
      <c r="J4369" s="221">
        <v>-2.2019543647766113</v>
      </c>
      <c r="K4369" s="180">
        <v>10.050104141235352</v>
      </c>
      <c r="L4369" s="181">
        <v>3.7536535263061523</v>
      </c>
      <c r="M4369" s="181">
        <v>3.5633761882781982</v>
      </c>
      <c r="N4369" s="181">
        <v>3.2693109512329102</v>
      </c>
      <c r="O4369" s="181">
        <v>11.200417518615723</v>
      </c>
      <c r="P4369" s="181">
        <v>11.797196388244629</v>
      </c>
      <c r="Q4369" s="181">
        <v>3.9006860256195068</v>
      </c>
      <c r="R4369" s="181">
        <v>9.7646884918212891</v>
      </c>
      <c r="S4369" s="226">
        <f t="shared" si="206"/>
        <v>57.29943323135376</v>
      </c>
      <c r="T4369" s="181">
        <f t="shared" si="204"/>
        <v>29.119606647660248</v>
      </c>
      <c r="U4369" s="226">
        <f t="shared" si="205"/>
        <v>1.9104298773331629</v>
      </c>
    </row>
    <row r="4370" spans="1:21" x14ac:dyDescent="0.25">
      <c r="A4370" s="156" t="s">
        <v>14334</v>
      </c>
      <c r="B4370" s="156" t="s">
        <v>111</v>
      </c>
      <c r="C4370" s="223">
        <v>-1.8495393991470337</v>
      </c>
      <c r="D4370" s="221">
        <v>-0.88203001022338867</v>
      </c>
      <c r="E4370" s="221">
        <v>-1.2574303150177002</v>
      </c>
      <c r="F4370" s="221">
        <v>2.0931301116943359</v>
      </c>
      <c r="G4370" s="221">
        <v>6.2619705200195312</v>
      </c>
      <c r="H4370" s="221">
        <v>30.145498275756836</v>
      </c>
      <c r="I4370" s="221">
        <v>-1.7441315650939941</v>
      </c>
      <c r="J4370" s="221">
        <v>-2.1699292659759521</v>
      </c>
      <c r="K4370" s="180">
        <v>26.958381652832031</v>
      </c>
      <c r="L4370" s="181">
        <v>8.1295642852783203</v>
      </c>
      <c r="M4370" s="181">
        <v>7.930997371673584</v>
      </c>
      <c r="N4370" s="181">
        <v>8.877110481262207</v>
      </c>
      <c r="O4370" s="181">
        <v>24.505496978759766</v>
      </c>
      <c r="P4370" s="181">
        <v>18.560169219970703</v>
      </c>
      <c r="Q4370" s="181">
        <v>5.3496270179748535</v>
      </c>
      <c r="R4370" s="181">
        <v>14.308500289916992</v>
      </c>
      <c r="S4370" s="226">
        <f t="shared" si="206"/>
        <v>114.61984729766846</v>
      </c>
      <c r="T4370" s="181">
        <f t="shared" si="204"/>
        <v>624.15652405884555</v>
      </c>
      <c r="U4370" s="226">
        <f t="shared" si="205"/>
        <v>40.948605045468334</v>
      </c>
    </row>
    <row r="4371" spans="1:21" x14ac:dyDescent="0.25">
      <c r="A4371" s="156" t="s">
        <v>14335</v>
      </c>
      <c r="B4371" s="156" t="s">
        <v>111</v>
      </c>
      <c r="C4371" s="223">
        <v>-2.2023909091949463</v>
      </c>
      <c r="D4371" s="221">
        <v>-1.2348812818527222</v>
      </c>
      <c r="E4371" s="221">
        <v>6.3517770767211914</v>
      </c>
      <c r="F4371" s="221">
        <v>1.7402786016464233</v>
      </c>
      <c r="G4371" s="221">
        <v>5.9091196060180664</v>
      </c>
      <c r="H4371" s="221">
        <v>0.35464221239089966</v>
      </c>
      <c r="I4371" s="221">
        <v>-2.0969829559326172</v>
      </c>
      <c r="J4371" s="221">
        <v>-0.50727266073226929</v>
      </c>
      <c r="K4371" s="180">
        <v>902.51397705078125</v>
      </c>
      <c r="L4371" s="181">
        <v>267.5772705078125</v>
      </c>
      <c r="M4371" s="181">
        <v>243.41477966308594</v>
      </c>
      <c r="N4371" s="181">
        <v>221.93699645996094</v>
      </c>
      <c r="O4371" s="181">
        <v>819.73504638671875</v>
      </c>
      <c r="P4371" s="181">
        <v>900.72418212890625</v>
      </c>
      <c r="Q4371" s="181">
        <v>294.42449951171875</v>
      </c>
      <c r="R4371" s="181">
        <v>925.78155517578125</v>
      </c>
      <c r="S4371" s="226">
        <f t="shared" si="206"/>
        <v>4576.1083068847656</v>
      </c>
      <c r="T4371" s="181">
        <f t="shared" si="204"/>
        <v>3690.5543031868456</v>
      </c>
      <c r="U4371" s="226">
        <f t="shared" si="205"/>
        <v>242.12364164249902</v>
      </c>
    </row>
    <row r="4372" spans="1:21" x14ac:dyDescent="0.25">
      <c r="A4372" s="156" t="s">
        <v>17656</v>
      </c>
      <c r="B4372" s="156" t="s">
        <v>111</v>
      </c>
      <c r="C4372" s="223">
        <v>-1.080133318901062</v>
      </c>
      <c r="D4372" s="221">
        <v>-0.11262394487857819</v>
      </c>
      <c r="E4372" s="221">
        <v>-0.48802432417869568</v>
      </c>
      <c r="F4372" s="221">
        <v>2.8625359535217285</v>
      </c>
      <c r="G4372" s="221">
        <v>7.031376838684082</v>
      </c>
      <c r="H4372" s="221">
        <v>1.4768995046615601</v>
      </c>
      <c r="I4372" s="221">
        <v>-0.97472554445266724</v>
      </c>
      <c r="J4372" s="221">
        <v>-1.40052330493927</v>
      </c>
      <c r="K4372" s="180">
        <v>501.14071655273438</v>
      </c>
      <c r="L4372" s="181">
        <v>160.68788146972656</v>
      </c>
      <c r="M4372" s="181">
        <v>161.05474853515625</v>
      </c>
      <c r="N4372" s="181">
        <v>158.11981201171875</v>
      </c>
      <c r="O4372" s="181">
        <v>496.73831176757812</v>
      </c>
      <c r="P4372" s="181">
        <v>526.8214111328125</v>
      </c>
      <c r="Q4372" s="181">
        <v>197.74147033691406</v>
      </c>
      <c r="R4372" s="181">
        <v>427.76727294921875</v>
      </c>
      <c r="S4372" s="226">
        <f t="shared" si="206"/>
        <v>2630.0716247558594</v>
      </c>
      <c r="T4372" s="181">
        <f t="shared" si="204"/>
        <v>3293.6037677321574</v>
      </c>
      <c r="U4372" s="226">
        <f t="shared" si="205"/>
        <v>216.08118262401618</v>
      </c>
    </row>
    <row r="4373" spans="1:21" x14ac:dyDescent="0.25">
      <c r="A4373" s="156" t="s">
        <v>17658</v>
      </c>
      <c r="B4373" s="156" t="s">
        <v>111</v>
      </c>
      <c r="C4373" s="223">
        <v>-1.1443922519683838</v>
      </c>
      <c r="D4373" s="221">
        <v>-0.17688292264938354</v>
      </c>
      <c r="E4373" s="221">
        <v>-0.55228328704833984</v>
      </c>
      <c r="F4373" s="221">
        <v>2.7982769012451172</v>
      </c>
      <c r="G4373" s="221">
        <v>6.9671173095703125</v>
      </c>
      <c r="H4373" s="221">
        <v>1.4126405715942383</v>
      </c>
      <c r="I4373" s="221">
        <v>-1.0389845371246338</v>
      </c>
      <c r="J4373" s="221">
        <v>-1.4647822380065918</v>
      </c>
      <c r="K4373" s="180">
        <v>3.4497561454772949</v>
      </c>
      <c r="L4373" s="181">
        <v>1.056910514831543</v>
      </c>
      <c r="M4373" s="181">
        <v>1.0399999618530273</v>
      </c>
      <c r="N4373" s="181">
        <v>0.92162603139877319</v>
      </c>
      <c r="O4373" s="181">
        <v>4.2868294715881348</v>
      </c>
      <c r="P4373" s="181">
        <v>5.8848781585693359</v>
      </c>
      <c r="Q4373" s="181">
        <v>2.6549594402313232</v>
      </c>
      <c r="R4373" s="181">
        <v>5.512845516204834</v>
      </c>
      <c r="S4373" s="226">
        <f t="shared" si="206"/>
        <v>24.807805240154266</v>
      </c>
      <c r="T4373" s="181">
        <f t="shared" si="204"/>
        <v>25.216248075137401</v>
      </c>
      <c r="U4373" s="226">
        <f t="shared" si="205"/>
        <v>1.6543449332911273</v>
      </c>
    </row>
    <row r="4374" spans="1:21" x14ac:dyDescent="0.25">
      <c r="A4374" s="156" t="s">
        <v>14342</v>
      </c>
      <c r="B4374" s="156" t="s">
        <v>111</v>
      </c>
      <c r="C4374" s="223">
        <v>-2.0531704425811768</v>
      </c>
      <c r="D4374" s="221">
        <v>-7.7364068031311035</v>
      </c>
      <c r="E4374" s="221">
        <v>-1.4610614776611328</v>
      </c>
      <c r="F4374" s="221">
        <v>1.8894988298416138</v>
      </c>
      <c r="G4374" s="221">
        <v>6.0583395957946777</v>
      </c>
      <c r="H4374" s="221">
        <v>-7.579745352268219E-2</v>
      </c>
      <c r="I4374" s="221">
        <v>-1.9477627277374268</v>
      </c>
      <c r="J4374" s="221">
        <v>-2.3735601902008057</v>
      </c>
      <c r="K4374" s="180">
        <v>497.01953125</v>
      </c>
      <c r="L4374" s="181">
        <v>169.241943359375</v>
      </c>
      <c r="M4374" s="181">
        <v>154.41783142089844</v>
      </c>
      <c r="N4374" s="181">
        <v>124.35783386230469</v>
      </c>
      <c r="O4374" s="181">
        <v>511.02008056640625</v>
      </c>
      <c r="P4374" s="181">
        <v>661.32012939453125</v>
      </c>
      <c r="Q4374" s="181">
        <v>231.8326416015625</v>
      </c>
      <c r="R4374" s="181">
        <v>611.08282470703125</v>
      </c>
      <c r="S4374" s="226">
        <f t="shared" si="206"/>
        <v>2960.2928161621094</v>
      </c>
      <c r="T4374" s="181">
        <f t="shared" si="204"/>
        <v>-1176.6203337714824</v>
      </c>
      <c r="U4374" s="226">
        <f t="shared" si="205"/>
        <v>-77.193715805064727</v>
      </c>
    </row>
    <row r="4375" spans="1:21" x14ac:dyDescent="0.25">
      <c r="A4375" s="156" t="s">
        <v>17757</v>
      </c>
      <c r="B4375" s="156" t="s">
        <v>111</v>
      </c>
      <c r="C4375" s="223">
        <v>-1.3542228937149048</v>
      </c>
      <c r="D4375" s="221">
        <v>-0.3867134153842926</v>
      </c>
      <c r="E4375" s="221">
        <v>-0.76211380958557129</v>
      </c>
      <c r="F4375" s="221">
        <v>2.5884463787078857</v>
      </c>
      <c r="G4375" s="221">
        <v>14.726547241210937</v>
      </c>
      <c r="H4375" s="221">
        <v>4.3821439743041992</v>
      </c>
      <c r="I4375" s="221">
        <v>-1.2488151788711548</v>
      </c>
      <c r="J4375" s="221">
        <v>-3.4857921600341797</v>
      </c>
      <c r="K4375" s="180">
        <v>705</v>
      </c>
      <c r="L4375" s="181">
        <v>280</v>
      </c>
      <c r="M4375" s="181">
        <v>173</v>
      </c>
      <c r="N4375" s="181">
        <v>124</v>
      </c>
      <c r="O4375" s="181">
        <v>755</v>
      </c>
      <c r="P4375" s="181">
        <v>864</v>
      </c>
      <c r="Q4375" s="181">
        <v>291</v>
      </c>
      <c r="R4375" s="181">
        <v>667</v>
      </c>
      <c r="S4375" s="226">
        <f t="shared" si="206"/>
        <v>3859</v>
      </c>
      <c r="T4375" s="181">
        <f t="shared" si="204"/>
        <v>11342.401738643646</v>
      </c>
      <c r="U4375" s="226">
        <f t="shared" si="205"/>
        <v>744.13309988723779</v>
      </c>
    </row>
    <row r="4376" spans="1:21" x14ac:dyDescent="0.25">
      <c r="A4376" s="156" t="s">
        <v>17758</v>
      </c>
      <c r="B4376" s="156" t="s">
        <v>111</v>
      </c>
      <c r="C4376" s="223">
        <v>1.4161969423294067</v>
      </c>
      <c r="D4376" s="221">
        <v>3.9572348594665527</v>
      </c>
      <c r="E4376" s="221">
        <v>16.763675689697266</v>
      </c>
      <c r="F4376" s="221">
        <v>11.47939395904541</v>
      </c>
      <c r="G4376" s="221">
        <v>49.862895965576172</v>
      </c>
      <c r="H4376" s="221">
        <v>34.160762786865234</v>
      </c>
      <c r="I4376" s="221">
        <v>10.55117130279541</v>
      </c>
      <c r="J4376" s="221">
        <v>3.2413201332092285</v>
      </c>
      <c r="K4376" s="180">
        <v>1347</v>
      </c>
      <c r="L4376" s="181">
        <v>430</v>
      </c>
      <c r="M4376" s="181">
        <v>418</v>
      </c>
      <c r="N4376" s="181">
        <v>512</v>
      </c>
      <c r="O4376" s="181">
        <v>1570</v>
      </c>
      <c r="P4376" s="181">
        <v>1480</v>
      </c>
      <c r="Q4376" s="181">
        <v>497</v>
      </c>
      <c r="R4376" s="181">
        <v>1337</v>
      </c>
      <c r="S4376" s="226">
        <f t="shared" si="206"/>
        <v>7591</v>
      </c>
      <c r="T4376" s="181">
        <f t="shared" si="204"/>
        <v>154914.14716231823</v>
      </c>
      <c r="U4376" s="226">
        <f t="shared" si="205"/>
        <v>10163.345224454084</v>
      </c>
    </row>
    <row r="4377" spans="1:21" x14ac:dyDescent="0.25">
      <c r="A4377" s="156" t="s">
        <v>17759</v>
      </c>
      <c r="B4377" s="156" t="s">
        <v>111</v>
      </c>
      <c r="C4377" s="223">
        <v>2.7344136238098145</v>
      </c>
      <c r="D4377" s="221">
        <v>-1.6110924482345581</v>
      </c>
      <c r="E4377" s="221">
        <v>4.1108951568603516</v>
      </c>
      <c r="F4377" s="221">
        <v>20.750022888183594</v>
      </c>
      <c r="G4377" s="221">
        <v>41.378974914550781</v>
      </c>
      <c r="H4377" s="221">
        <v>34.291873931884766</v>
      </c>
      <c r="I4377" s="221">
        <v>12.360809326171875</v>
      </c>
      <c r="J4377" s="221">
        <v>-0.35461157560348511</v>
      </c>
      <c r="K4377" s="180">
        <v>1194</v>
      </c>
      <c r="L4377" s="181">
        <v>463</v>
      </c>
      <c r="M4377" s="181">
        <v>354</v>
      </c>
      <c r="N4377" s="181">
        <v>330</v>
      </c>
      <c r="O4377" s="181">
        <v>1285</v>
      </c>
      <c r="P4377" s="181">
        <v>1452</v>
      </c>
      <c r="Q4377" s="181">
        <v>539</v>
      </c>
      <c r="R4377" s="181">
        <v>1560</v>
      </c>
      <c r="S4377" s="226">
        <f t="shared" si="206"/>
        <v>7177</v>
      </c>
      <c r="T4377" s="181">
        <f t="shared" si="204"/>
        <v>119894.78438508511</v>
      </c>
      <c r="U4377" s="226">
        <f t="shared" si="205"/>
        <v>7865.8541304193177</v>
      </c>
    </row>
    <row r="4378" spans="1:21" x14ac:dyDescent="0.25">
      <c r="A4378" s="156" t="s">
        <v>17760</v>
      </c>
      <c r="B4378" s="156" t="s">
        <v>111</v>
      </c>
      <c r="C4378" s="223">
        <v>-1.1235886812210083</v>
      </c>
      <c r="D4378" s="221">
        <v>22.687387466430664</v>
      </c>
      <c r="E4378" s="221">
        <v>19.320783615112305</v>
      </c>
      <c r="F4378" s="221">
        <v>2.8190808296203613</v>
      </c>
      <c r="G4378" s="221">
        <v>36.467208862304688</v>
      </c>
      <c r="H4378" s="221">
        <v>2.027489185333252</v>
      </c>
      <c r="I4378" s="221">
        <v>3.5274076461791992</v>
      </c>
      <c r="J4378" s="221">
        <v>-1.4439786672592163</v>
      </c>
      <c r="K4378" s="180">
        <v>474</v>
      </c>
      <c r="L4378" s="181">
        <v>152</v>
      </c>
      <c r="M4378" s="181">
        <v>99</v>
      </c>
      <c r="N4378" s="181">
        <v>108</v>
      </c>
      <c r="O4378" s="181">
        <v>486</v>
      </c>
      <c r="P4378" s="181">
        <v>743</v>
      </c>
      <c r="Q4378" s="181">
        <v>280</v>
      </c>
      <c r="R4378" s="181">
        <v>725</v>
      </c>
      <c r="S4378" s="226">
        <f t="shared" si="206"/>
        <v>3067</v>
      </c>
      <c r="T4378" s="181">
        <f t="shared" si="204"/>
        <v>24303.397746443748</v>
      </c>
      <c r="U4378" s="226">
        <f t="shared" si="205"/>
        <v>1594.4561936329671</v>
      </c>
    </row>
    <row r="4379" spans="1:21" x14ac:dyDescent="0.25">
      <c r="A4379" s="156" t="s">
        <v>17726</v>
      </c>
      <c r="B4379" s="156" t="s">
        <v>111</v>
      </c>
      <c r="C4379" s="223">
        <v>-1.002409815788269</v>
      </c>
      <c r="D4379" s="221">
        <v>3.7137393951416016</v>
      </c>
      <c r="E4379" s="221">
        <v>7.4093255996704102</v>
      </c>
      <c r="F4379" s="221">
        <v>2.9402596950531006</v>
      </c>
      <c r="G4379" s="221">
        <v>8.8204669952392578</v>
      </c>
      <c r="H4379" s="221">
        <v>9.053715705871582</v>
      </c>
      <c r="I4379" s="221">
        <v>-0.89700204133987427</v>
      </c>
      <c r="J4379" s="221">
        <v>-1.3227998018264771</v>
      </c>
      <c r="K4379" s="180">
        <v>803.8377685546875</v>
      </c>
      <c r="L4379" s="181">
        <v>253.00469970703125</v>
      </c>
      <c r="M4379" s="181">
        <v>224.11833190917969</v>
      </c>
      <c r="N4379" s="181">
        <v>170.32994079589844</v>
      </c>
      <c r="O4379" s="181">
        <v>846.66925048828125</v>
      </c>
      <c r="P4379" s="181">
        <v>1302.8746337890625</v>
      </c>
      <c r="Q4379" s="181">
        <v>393.45220947265625</v>
      </c>
      <c r="R4379" s="181">
        <v>1065.8072509765625</v>
      </c>
      <c r="S4379" s="226">
        <f t="shared" si="206"/>
        <v>5060.0940856933594</v>
      </c>
      <c r="T4379" s="181">
        <f t="shared" si="204"/>
        <v>19796.296263800381</v>
      </c>
      <c r="U4379" s="226">
        <f t="shared" si="205"/>
        <v>1298.761906385226</v>
      </c>
    </row>
    <row r="4380" spans="1:21" x14ac:dyDescent="0.25">
      <c r="A4380" s="156" t="s">
        <v>17704</v>
      </c>
      <c r="B4380" s="156" t="s">
        <v>111</v>
      </c>
      <c r="C4380" s="223">
        <v>2.8947780132293701</v>
      </c>
      <c r="D4380" s="221">
        <v>0.50645577907562256</v>
      </c>
      <c r="E4380" s="221">
        <v>1.3712793588638306</v>
      </c>
      <c r="F4380" s="221">
        <v>7.7587971687316895</v>
      </c>
      <c r="G4380" s="221">
        <v>29.29571533203125</v>
      </c>
      <c r="H4380" s="221">
        <v>8.7359848022460937</v>
      </c>
      <c r="I4380" s="221">
        <v>-1.0384446382522583</v>
      </c>
      <c r="J4380" s="221">
        <v>0.50072377920150757</v>
      </c>
      <c r="K4380" s="180">
        <v>1590.2608642578125</v>
      </c>
      <c r="L4380" s="181">
        <v>704.01654052734375</v>
      </c>
      <c r="M4380" s="181">
        <v>390.34579467773437</v>
      </c>
      <c r="N4380" s="181">
        <v>302.7171630859375</v>
      </c>
      <c r="O4380" s="181">
        <v>1611.1722412109375</v>
      </c>
      <c r="P4380" s="181">
        <v>1937.7880859375</v>
      </c>
      <c r="Q4380" s="181">
        <v>589.5018310546875</v>
      </c>
      <c r="R4380" s="181">
        <v>1621.1300048828125</v>
      </c>
      <c r="S4380" s="226">
        <f t="shared" si="206"/>
        <v>8746.9325256347656</v>
      </c>
      <c r="T4380" s="181">
        <f t="shared" si="204"/>
        <v>72172.50355463929</v>
      </c>
      <c r="U4380" s="226">
        <f t="shared" si="205"/>
        <v>4734.9714843691227</v>
      </c>
    </row>
    <row r="4381" spans="1:21" x14ac:dyDescent="0.25">
      <c r="A4381" s="156" t="s">
        <v>17733</v>
      </c>
      <c r="B4381" s="156" t="s">
        <v>111</v>
      </c>
      <c r="C4381" s="223">
        <v>-1.3171693086624146</v>
      </c>
      <c r="D4381" s="221">
        <v>-0.34965997934341431</v>
      </c>
      <c r="E4381" s="221">
        <v>-0.72506040334701538</v>
      </c>
      <c r="F4381" s="221">
        <v>2.625499963760376</v>
      </c>
      <c r="G4381" s="221">
        <v>6.7943406105041504</v>
      </c>
      <c r="H4381" s="221">
        <v>1.2398635149002075</v>
      </c>
      <c r="I4381" s="221">
        <v>-1.2117615938186646</v>
      </c>
      <c r="J4381" s="221">
        <v>-1.6375592947006226</v>
      </c>
      <c r="K4381" s="180">
        <v>1.2210394144058228</v>
      </c>
      <c r="L4381" s="181">
        <v>0.4320601224899292</v>
      </c>
      <c r="M4381" s="181">
        <v>0.35316216945648193</v>
      </c>
      <c r="N4381" s="181">
        <v>0.45835942029953003</v>
      </c>
      <c r="O4381" s="181">
        <v>1.6850343942642212</v>
      </c>
      <c r="P4381" s="181">
        <v>1.9067000150680542</v>
      </c>
      <c r="Q4381" s="181">
        <v>0.8603631854057312</v>
      </c>
      <c r="R4381" s="181">
        <v>2.0776455402374268</v>
      </c>
      <c r="S4381" s="226">
        <f t="shared" si="206"/>
        <v>8.9943642616271973</v>
      </c>
      <c r="T4381" s="181">
        <f t="shared" si="204"/>
        <v>8.5558915287941701</v>
      </c>
      <c r="U4381" s="226">
        <f t="shared" si="205"/>
        <v>0.56132045331537639</v>
      </c>
    </row>
    <row r="4382" spans="1:21" x14ac:dyDescent="0.25">
      <c r="A4382" s="156" t="s">
        <v>17737</v>
      </c>
      <c r="B4382" s="156" t="s">
        <v>111</v>
      </c>
      <c r="C4382" s="223">
        <v>-1.4566609859466553</v>
      </c>
      <c r="D4382" s="221">
        <v>-0.48915156722068787</v>
      </c>
      <c r="E4382" s="221">
        <v>-0.86455196142196655</v>
      </c>
      <c r="F4382" s="221">
        <v>2.4860081672668457</v>
      </c>
      <c r="G4382" s="221">
        <v>6.6548490524291992</v>
      </c>
      <c r="H4382" s="221">
        <v>1.1003719568252563</v>
      </c>
      <c r="I4382" s="221">
        <v>-1.3512532711029053</v>
      </c>
      <c r="J4382" s="221">
        <v>-1.7770508527755737</v>
      </c>
      <c r="K4382" s="180">
        <v>12.832147598266602</v>
      </c>
      <c r="L4382" s="181">
        <v>4.5533428192138672</v>
      </c>
      <c r="M4382" s="181">
        <v>3.9554290771484375</v>
      </c>
      <c r="N4382" s="181">
        <v>3.2885253429412842</v>
      </c>
      <c r="O4382" s="181">
        <v>14.533902168273926</v>
      </c>
      <c r="P4382" s="181">
        <v>23.364627838134766</v>
      </c>
      <c r="Q4382" s="181">
        <v>7.5429115295410156</v>
      </c>
      <c r="R4382" s="181">
        <v>24.215505599975586</v>
      </c>
      <c r="S4382" s="226">
        <f t="shared" si="206"/>
        <v>94.286391973495483</v>
      </c>
      <c r="T4382" s="181">
        <f t="shared" si="204"/>
        <v>53.042400918104534</v>
      </c>
      <c r="U4382" s="226">
        <f t="shared" si="205"/>
        <v>3.4799160821622239</v>
      </c>
    </row>
    <row r="4383" spans="1:21" x14ac:dyDescent="0.25">
      <c r="A4383" s="156" t="s">
        <v>17761</v>
      </c>
      <c r="B4383" s="156" t="s">
        <v>111</v>
      </c>
      <c r="C4383" s="223">
        <v>-0.98239326477050781</v>
      </c>
      <c r="D4383" s="221">
        <v>-1.4883880503475666E-2</v>
      </c>
      <c r="E4383" s="221">
        <v>-0.3902842104434967</v>
      </c>
      <c r="F4383" s="221">
        <v>2.9602761268615723</v>
      </c>
      <c r="G4383" s="221">
        <v>7.1291160583496094</v>
      </c>
      <c r="H4383" s="221">
        <v>-27.013191223144531</v>
      </c>
      <c r="I4383" s="221">
        <v>-0.87698554992675781</v>
      </c>
      <c r="J4383" s="221">
        <v>-1.3027832508087158</v>
      </c>
      <c r="K4383" s="180">
        <v>33.137977600097656</v>
      </c>
      <c r="L4383" s="181">
        <v>12.717157363891602</v>
      </c>
      <c r="M4383" s="181">
        <v>9.2933073043823242</v>
      </c>
      <c r="N4383" s="181">
        <v>9.5378684997558594</v>
      </c>
      <c r="O4383" s="181">
        <v>32.832279205322266</v>
      </c>
      <c r="P4383" s="181">
        <v>53.436519622802734</v>
      </c>
      <c r="Q4383" s="181">
        <v>22.071605682373047</v>
      </c>
      <c r="R4383" s="181">
        <v>45.182594299316406</v>
      </c>
      <c r="S4383" s="226">
        <f t="shared" si="206"/>
        <v>218.20930957794189</v>
      </c>
      <c r="T4383" s="181">
        <f t="shared" si="204"/>
        <v>-1295.7815136192889</v>
      </c>
      <c r="U4383" s="226">
        <f t="shared" si="205"/>
        <v>-85.011440850392958</v>
      </c>
    </row>
    <row r="4384" spans="1:21" x14ac:dyDescent="0.25">
      <c r="A4384" s="156" t="s">
        <v>17754</v>
      </c>
      <c r="B4384" s="156" t="s">
        <v>111</v>
      </c>
      <c r="C4384" s="223">
        <v>-0.91458773612976074</v>
      </c>
      <c r="D4384" s="221">
        <v>5.2921615540981293E-2</v>
      </c>
      <c r="E4384" s="221">
        <v>-0.32247874140739441</v>
      </c>
      <c r="F4384" s="221">
        <v>3.0280814170837402</v>
      </c>
      <c r="G4384" s="221">
        <v>7.1969223022460938</v>
      </c>
      <c r="H4384" s="221">
        <v>1.6424452066421509</v>
      </c>
      <c r="I4384" s="221">
        <v>-0.80917990207672119</v>
      </c>
      <c r="J4384" s="221">
        <v>-1.2349776029586792</v>
      </c>
      <c r="K4384" s="180">
        <v>1.8392891883850098</v>
      </c>
      <c r="L4384" s="181">
        <v>0.6766362190246582</v>
      </c>
      <c r="M4384" s="181">
        <v>0.4986405074596405</v>
      </c>
      <c r="N4384" s="181">
        <v>0.53146243095397949</v>
      </c>
      <c r="O4384" s="181">
        <v>2.151097297668457</v>
      </c>
      <c r="P4384" s="181">
        <v>2.7242183685302734</v>
      </c>
      <c r="Q4384" s="181">
        <v>1.062924861907959</v>
      </c>
      <c r="R4384" s="181">
        <v>3.4955332279205322</v>
      </c>
      <c r="S4384" s="226">
        <f t="shared" si="206"/>
        <v>12.97980210185051</v>
      </c>
      <c r="T4384" s="181">
        <f t="shared" si="204"/>
        <v>14.580784729318065</v>
      </c>
      <c r="U4384" s="226">
        <f t="shared" si="205"/>
        <v>0.95659145121352651</v>
      </c>
    </row>
    <row r="4385" spans="1:21" x14ac:dyDescent="0.25">
      <c r="A4385" s="156" t="s">
        <v>17755</v>
      </c>
      <c r="B4385" s="156" t="s">
        <v>111</v>
      </c>
      <c r="C4385" s="223">
        <v>-0.81355935335159302</v>
      </c>
      <c r="D4385" s="221">
        <v>0.153950035572052</v>
      </c>
      <c r="E4385" s="221">
        <v>-0.22145029902458191</v>
      </c>
      <c r="F4385" s="221">
        <v>19.77125358581543</v>
      </c>
      <c r="G4385" s="221">
        <v>7.0020451545715332</v>
      </c>
      <c r="H4385" s="221">
        <v>1.7434736490249634</v>
      </c>
      <c r="I4385" s="221">
        <v>-0.70815163850784302</v>
      </c>
      <c r="J4385" s="221">
        <v>-1.1339492797851562</v>
      </c>
      <c r="K4385" s="180">
        <v>409.72186279296875</v>
      </c>
      <c r="L4385" s="181">
        <v>164.71002197265625</v>
      </c>
      <c r="M4385" s="181">
        <v>115.43389129638672</v>
      </c>
      <c r="N4385" s="181">
        <v>84.86444091796875</v>
      </c>
      <c r="O4385" s="181">
        <v>401.9654541015625</v>
      </c>
      <c r="P4385" s="181">
        <v>616.4078369140625</v>
      </c>
      <c r="Q4385" s="181">
        <v>214.89866638183594</v>
      </c>
      <c r="R4385" s="181">
        <v>527.43707275390625</v>
      </c>
      <c r="S4385" s="226">
        <f t="shared" si="206"/>
        <v>2535.4392471313477</v>
      </c>
      <c r="T4385" s="181">
        <f t="shared" si="204"/>
        <v>4483.3409214727681</v>
      </c>
      <c r="U4385" s="226">
        <f t="shared" si="205"/>
        <v>294.13544455759933</v>
      </c>
    </row>
    <row r="4386" spans="1:21" x14ac:dyDescent="0.25">
      <c r="A4386" s="156" t="s">
        <v>17762</v>
      </c>
      <c r="B4386" s="156" t="s">
        <v>111</v>
      </c>
      <c r="C4386" s="223">
        <v>-0.52773928642272949</v>
      </c>
      <c r="D4386" s="221">
        <v>2.7503969669342041</v>
      </c>
      <c r="E4386" s="221">
        <v>6.4369678497314453E-2</v>
      </c>
      <c r="F4386" s="221">
        <v>3.1121611595153809</v>
      </c>
      <c r="G4386" s="221">
        <v>30.055814743041992</v>
      </c>
      <c r="H4386" s="221">
        <v>2.3613886833190918</v>
      </c>
      <c r="I4386" s="221">
        <v>-0.4223315417766571</v>
      </c>
      <c r="J4386" s="221">
        <v>-0.84812921285629272</v>
      </c>
      <c r="K4386" s="180">
        <v>1607</v>
      </c>
      <c r="L4386" s="181">
        <v>522</v>
      </c>
      <c r="M4386" s="181">
        <v>500</v>
      </c>
      <c r="N4386" s="181">
        <v>495</v>
      </c>
      <c r="O4386" s="181">
        <v>1628</v>
      </c>
      <c r="P4386" s="181">
        <v>1970</v>
      </c>
      <c r="Q4386" s="181">
        <v>634</v>
      </c>
      <c r="R4386" s="181">
        <v>1667</v>
      </c>
      <c r="S4386" s="226">
        <f t="shared" si="206"/>
        <v>9023</v>
      </c>
      <c r="T4386" s="181">
        <f t="shared" si="204"/>
        <v>54061.547309160233</v>
      </c>
      <c r="U4386" s="226">
        <f t="shared" si="205"/>
        <v>3546.7785140077972</v>
      </c>
    </row>
    <row r="4387" spans="1:21" x14ac:dyDescent="0.25">
      <c r="A4387" s="156" t="s">
        <v>14328</v>
      </c>
      <c r="B4387" s="156" t="s">
        <v>111</v>
      </c>
      <c r="C4387" s="223">
        <v>0.54787296056747437</v>
      </c>
      <c r="D4387" s="221">
        <v>1.5153824090957642</v>
      </c>
      <c r="E4387" s="221">
        <v>1.1399819850921631</v>
      </c>
      <c r="F4387" s="221">
        <v>4.4905424118041992</v>
      </c>
      <c r="G4387" s="221">
        <v>8.6593828201293945</v>
      </c>
      <c r="H4387" s="221">
        <v>3.1049058437347412</v>
      </c>
      <c r="I4387" s="221">
        <v>0.65328073501586914</v>
      </c>
      <c r="J4387" s="221">
        <v>0.22748307883739471</v>
      </c>
      <c r="K4387" s="180">
        <v>0.72095263004302979</v>
      </c>
      <c r="L4387" s="181">
        <v>0.24536925554275513</v>
      </c>
      <c r="M4387" s="181">
        <v>0.2352658212184906</v>
      </c>
      <c r="N4387" s="181">
        <v>0.23490497469902039</v>
      </c>
      <c r="O4387" s="181">
        <v>0.6419292688369751</v>
      </c>
      <c r="P4387" s="181">
        <v>0.63868176937103271</v>
      </c>
      <c r="Q4387" s="181">
        <v>0.18222275376319885</v>
      </c>
      <c r="R4387" s="181">
        <v>0.41279768943786621</v>
      </c>
      <c r="S4387" s="226">
        <f t="shared" si="206"/>
        <v>3.3121241629123688</v>
      </c>
      <c r="T4387" s="181">
        <f t="shared" si="204"/>
        <v>9.8445733991171487</v>
      </c>
      <c r="U4387" s="226">
        <f t="shared" si="205"/>
        <v>0.64586611278225703</v>
      </c>
    </row>
    <row r="4388" spans="1:21" x14ac:dyDescent="0.25">
      <c r="A4388" s="156" t="s">
        <v>17763</v>
      </c>
      <c r="B4388" s="156" t="s">
        <v>111</v>
      </c>
      <c r="C4388" s="223">
        <v>0.3876166045665741</v>
      </c>
      <c r="D4388" s="221">
        <v>1.355125904083252</v>
      </c>
      <c r="E4388" s="221">
        <v>29.361108779907227</v>
      </c>
      <c r="F4388" s="221">
        <v>5.8613176345825195</v>
      </c>
      <c r="G4388" s="221">
        <v>20.577005386352539</v>
      </c>
      <c r="H4388" s="221">
        <v>13.003101348876953</v>
      </c>
      <c r="I4388" s="221">
        <v>10.527677536010742</v>
      </c>
      <c r="J4388" s="221">
        <v>6.7226678133010864E-2</v>
      </c>
      <c r="K4388" s="180">
        <v>1246</v>
      </c>
      <c r="L4388" s="181">
        <v>427</v>
      </c>
      <c r="M4388" s="181">
        <v>339</v>
      </c>
      <c r="N4388" s="181">
        <v>303</v>
      </c>
      <c r="O4388" s="181">
        <v>1488</v>
      </c>
      <c r="P4388" s="181">
        <v>1615</v>
      </c>
      <c r="Q4388" s="181">
        <v>577</v>
      </c>
      <c r="R4388" s="181">
        <v>1478</v>
      </c>
      <c r="S4388" s="226">
        <f t="shared" si="206"/>
        <v>7473</v>
      </c>
      <c r="T4388" s="181">
        <f t="shared" si="204"/>
        <v>70583.427831888199</v>
      </c>
      <c r="U4388" s="226">
        <f t="shared" si="205"/>
        <v>4630.7180933525106</v>
      </c>
    </row>
    <row r="4389" spans="1:21" x14ac:dyDescent="0.25">
      <c r="A4389" s="156" t="s">
        <v>17764</v>
      </c>
      <c r="B4389" s="156" t="s">
        <v>111</v>
      </c>
      <c r="C4389" s="223">
        <v>3.0692942142486572</v>
      </c>
      <c r="D4389" s="221">
        <v>6.8504886627197266</v>
      </c>
      <c r="E4389" s="221">
        <v>28.287200927734375</v>
      </c>
      <c r="F4389" s="221">
        <v>20.938932418823242</v>
      </c>
      <c r="G4389" s="221">
        <v>53.818286895751953</v>
      </c>
      <c r="H4389" s="221">
        <v>17.954986572265625</v>
      </c>
      <c r="I4389" s="221">
        <v>1.6608525514602661</v>
      </c>
      <c r="J4389" s="221">
        <v>-0.834747314453125</v>
      </c>
      <c r="K4389" s="180">
        <v>1339</v>
      </c>
      <c r="L4389" s="181">
        <v>395</v>
      </c>
      <c r="M4389" s="181">
        <v>407</v>
      </c>
      <c r="N4389" s="181">
        <v>456</v>
      </c>
      <c r="O4389" s="181">
        <v>1292</v>
      </c>
      <c r="P4389" s="181">
        <v>1048</v>
      </c>
      <c r="Q4389" s="181">
        <v>316</v>
      </c>
      <c r="R4389" s="181">
        <v>753</v>
      </c>
      <c r="S4389" s="226">
        <f t="shared" si="206"/>
        <v>6006</v>
      </c>
      <c r="T4389" s="181">
        <f t="shared" si="204"/>
        <v>116123.08921074867</v>
      </c>
      <c r="U4389" s="226">
        <f t="shared" si="205"/>
        <v>7618.4071358073688</v>
      </c>
    </row>
    <row r="4390" spans="1:21" x14ac:dyDescent="0.25">
      <c r="A4390" s="156" t="s">
        <v>17765</v>
      </c>
      <c r="B4390" s="156" t="s">
        <v>111</v>
      </c>
      <c r="C4390" s="223">
        <v>6.0258464813232422</v>
      </c>
      <c r="D4390" s="221">
        <v>13.686342239379883</v>
      </c>
      <c r="E4390" s="221">
        <v>10.14341926574707</v>
      </c>
      <c r="F4390" s="221">
        <v>16.424175262451172</v>
      </c>
      <c r="G4390" s="221">
        <v>47.092029571533203</v>
      </c>
      <c r="H4390" s="221">
        <v>16.622753143310547</v>
      </c>
      <c r="I4390" s="221">
        <v>9.4399480819702148</v>
      </c>
      <c r="J4390" s="221">
        <v>7.0413723587989807E-2</v>
      </c>
      <c r="K4390" s="180">
        <v>1330</v>
      </c>
      <c r="L4390" s="181">
        <v>531</v>
      </c>
      <c r="M4390" s="181">
        <v>448</v>
      </c>
      <c r="N4390" s="181">
        <v>423</v>
      </c>
      <c r="O4390" s="181">
        <v>1503</v>
      </c>
      <c r="P4390" s="181">
        <v>1699</v>
      </c>
      <c r="Q4390" s="181">
        <v>569</v>
      </c>
      <c r="R4390" s="181">
        <v>1292</v>
      </c>
      <c r="S4390" s="226">
        <f t="shared" si="206"/>
        <v>7795</v>
      </c>
      <c r="T4390" s="181">
        <f t="shared" si="204"/>
        <v>131257.18454235792</v>
      </c>
      <c r="U4390" s="226">
        <f t="shared" si="205"/>
        <v>8611.2992527150618</v>
      </c>
    </row>
    <row r="4391" spans="1:21" x14ac:dyDescent="0.25">
      <c r="A4391" s="156" t="s">
        <v>17766</v>
      </c>
      <c r="B4391" s="156" t="s">
        <v>111</v>
      </c>
      <c r="C4391" s="223">
        <v>2.296797513961792</v>
      </c>
      <c r="D4391" s="221">
        <v>15.581877708435059</v>
      </c>
      <c r="E4391" s="221">
        <v>5.8234319686889648</v>
      </c>
      <c r="F4391" s="221">
        <v>67.61627197265625</v>
      </c>
      <c r="G4391" s="221">
        <v>43.045566558837891</v>
      </c>
      <c r="H4391" s="221">
        <v>27.406051635742188</v>
      </c>
      <c r="I4391" s="221">
        <v>6.407862663269043</v>
      </c>
      <c r="J4391" s="221">
        <v>1.976407527923584</v>
      </c>
      <c r="K4391" s="180">
        <v>1041</v>
      </c>
      <c r="L4391" s="181">
        <v>349</v>
      </c>
      <c r="M4391" s="181">
        <v>374</v>
      </c>
      <c r="N4391" s="181">
        <v>378</v>
      </c>
      <c r="O4391" s="181">
        <v>1143</v>
      </c>
      <c r="P4391" s="181">
        <v>1193</v>
      </c>
      <c r="Q4391" s="181">
        <v>398</v>
      </c>
      <c r="R4391" s="181">
        <v>998</v>
      </c>
      <c r="S4391" s="226">
        <f t="shared" si="206"/>
        <v>5874</v>
      </c>
      <c r="T4391" s="181">
        <f t="shared" si="204"/>
        <v>121985.24212527275</v>
      </c>
      <c r="U4391" s="226">
        <f t="shared" si="205"/>
        <v>8003.0013444074484</v>
      </c>
    </row>
    <row r="4392" spans="1:21" x14ac:dyDescent="0.25">
      <c r="A4392" s="156" t="s">
        <v>17767</v>
      </c>
      <c r="B4392" s="156" t="s">
        <v>111</v>
      </c>
      <c r="C4392" s="223">
        <v>2.105757474899292</v>
      </c>
      <c r="D4392" s="221">
        <v>11.084360122680664</v>
      </c>
      <c r="E4392" s="221">
        <v>2.9719436168670654</v>
      </c>
      <c r="F4392" s="221">
        <v>17.179231643676758</v>
      </c>
      <c r="G4392" s="221">
        <v>26.684249877929687</v>
      </c>
      <c r="H4392" s="221">
        <v>7.7306180000305176</v>
      </c>
      <c r="I4392" s="221">
        <v>4.6502327919006348</v>
      </c>
      <c r="J4392" s="221">
        <v>0.61437934637069702</v>
      </c>
      <c r="K4392" s="180">
        <v>1599</v>
      </c>
      <c r="L4392" s="181">
        <v>514</v>
      </c>
      <c r="M4392" s="181">
        <v>467</v>
      </c>
      <c r="N4392" s="181">
        <v>492</v>
      </c>
      <c r="O4392" s="181">
        <v>1950</v>
      </c>
      <c r="P4392" s="181">
        <v>1920</v>
      </c>
      <c r="Q4392" s="181">
        <v>601</v>
      </c>
      <c r="R4392" s="181">
        <v>1133</v>
      </c>
      <c r="S4392" s="226">
        <f t="shared" si="206"/>
        <v>8676</v>
      </c>
      <c r="T4392" s="181">
        <f t="shared" si="204"/>
        <v>89272.502472579479</v>
      </c>
      <c r="U4392" s="226">
        <f t="shared" si="205"/>
        <v>5856.8392771067211</v>
      </c>
    </row>
    <row r="4393" spans="1:21" x14ac:dyDescent="0.25">
      <c r="A4393" s="156" t="s">
        <v>17768</v>
      </c>
      <c r="B4393" s="156" t="s">
        <v>111</v>
      </c>
      <c r="C4393" s="223">
        <v>3.3110132217407227</v>
      </c>
      <c r="D4393" s="221">
        <v>5.2187480926513672</v>
      </c>
      <c r="E4393" s="221">
        <v>9.2564773559570312</v>
      </c>
      <c r="F4393" s="221">
        <v>31.187908172607422</v>
      </c>
      <c r="G4393" s="221">
        <v>52.137416839599609</v>
      </c>
      <c r="H4393" s="221">
        <v>46.233196258544922</v>
      </c>
      <c r="I4393" s="221">
        <v>2.5622453689575195</v>
      </c>
      <c r="J4393" s="221">
        <v>2.1364476680755615</v>
      </c>
      <c r="K4393" s="180">
        <v>915</v>
      </c>
      <c r="L4393" s="181">
        <v>398</v>
      </c>
      <c r="M4393" s="181">
        <v>308</v>
      </c>
      <c r="N4393" s="181">
        <v>318</v>
      </c>
      <c r="O4393" s="181">
        <v>1162</v>
      </c>
      <c r="P4393" s="181">
        <v>1198</v>
      </c>
      <c r="Q4393" s="181">
        <v>418</v>
      </c>
      <c r="R4393" s="181">
        <v>860</v>
      </c>
      <c r="S4393" s="226">
        <f t="shared" si="206"/>
        <v>5577</v>
      </c>
      <c r="T4393" s="181">
        <f t="shared" si="204"/>
        <v>136754.79970741272</v>
      </c>
      <c r="U4393" s="226">
        <f t="shared" si="205"/>
        <v>8971.9774855113301</v>
      </c>
    </row>
    <row r="4394" spans="1:21" x14ac:dyDescent="0.25">
      <c r="A4394" s="156" t="s">
        <v>17698</v>
      </c>
      <c r="B4394" s="156" t="s">
        <v>111</v>
      </c>
      <c r="C4394" s="223">
        <v>1.8535088300704956</v>
      </c>
      <c r="D4394" s="221">
        <v>2.8210184574127197</v>
      </c>
      <c r="E4394" s="221">
        <v>2.4456179141998291</v>
      </c>
      <c r="F4394" s="221">
        <v>5.7961783409118652</v>
      </c>
      <c r="G4394" s="221">
        <v>9.9650182723999023</v>
      </c>
      <c r="H4394" s="221">
        <v>42.836357116699219</v>
      </c>
      <c r="I4394" s="221">
        <v>1.9589166641235352</v>
      </c>
      <c r="J4394" s="221">
        <v>1.5331189632415771</v>
      </c>
      <c r="K4394" s="180">
        <v>101.39804840087891</v>
      </c>
      <c r="L4394" s="181">
        <v>39.481712341308594</v>
      </c>
      <c r="M4394" s="181">
        <v>35.139530181884766</v>
      </c>
      <c r="N4394" s="181">
        <v>32.807613372802734</v>
      </c>
      <c r="O4394" s="181">
        <v>124.07389831542969</v>
      </c>
      <c r="P4394" s="181">
        <v>132.43663024902344</v>
      </c>
      <c r="Q4394" s="181">
        <v>45.271293640136719</v>
      </c>
      <c r="R4394" s="181">
        <v>107.42885589599609</v>
      </c>
      <c r="S4394" s="226">
        <f t="shared" si="206"/>
        <v>618.03758239746094</v>
      </c>
      <c r="T4394" s="181">
        <f t="shared" si="204"/>
        <v>7738.3028200780227</v>
      </c>
      <c r="U4394" s="226">
        <f t="shared" si="205"/>
        <v>507.68147682092319</v>
      </c>
    </row>
    <row r="4395" spans="1:21" x14ac:dyDescent="0.25">
      <c r="A4395" s="156" t="s">
        <v>17769</v>
      </c>
      <c r="B4395" s="156" t="s">
        <v>111</v>
      </c>
      <c r="C4395" s="223">
        <v>-1.5450804233551025</v>
      </c>
      <c r="D4395" s="221">
        <v>-0.57757109403610229</v>
      </c>
      <c r="E4395" s="221">
        <v>-0.95297145843505859</v>
      </c>
      <c r="F4395" s="221">
        <v>10.588228225708008</v>
      </c>
      <c r="G4395" s="221">
        <v>13.415473937988281</v>
      </c>
      <c r="H4395" s="221">
        <v>5.9584450721740723</v>
      </c>
      <c r="I4395" s="221">
        <v>-1.439672589302063</v>
      </c>
      <c r="J4395" s="221">
        <v>-1.865470290184021</v>
      </c>
      <c r="K4395" s="180">
        <v>565.87347412109375</v>
      </c>
      <c r="L4395" s="181">
        <v>185.39324951171875</v>
      </c>
      <c r="M4395" s="181">
        <v>163.582275390625</v>
      </c>
      <c r="N4395" s="181">
        <v>195.08700561523437</v>
      </c>
      <c r="O4395" s="181">
        <v>732.485107421875</v>
      </c>
      <c r="P4395" s="181">
        <v>762.778076171875</v>
      </c>
      <c r="Q4395" s="181">
        <v>246.58512878417969</v>
      </c>
      <c r="R4395" s="181">
        <v>525.88671875</v>
      </c>
      <c r="S4395" s="226">
        <f t="shared" si="206"/>
        <v>3377.6710357666016</v>
      </c>
      <c r="T4395" s="181">
        <f t="shared" si="204"/>
        <v>13963.916927903969</v>
      </c>
      <c r="U4395" s="226">
        <f t="shared" si="205"/>
        <v>916.12103234950655</v>
      </c>
    </row>
    <row r="4396" spans="1:21" x14ac:dyDescent="0.25">
      <c r="A4396" s="156" t="s">
        <v>14351</v>
      </c>
      <c r="B4396" s="156" t="s">
        <v>111</v>
      </c>
      <c r="C4396" s="223">
        <v>1.0265161991119385</v>
      </c>
      <c r="D4396" s="221">
        <v>1.994025707244873</v>
      </c>
      <c r="E4396" s="221">
        <v>1.6186251640319824</v>
      </c>
      <c r="F4396" s="221">
        <v>4.9691853523254395</v>
      </c>
      <c r="G4396" s="221">
        <v>9.138026237487793</v>
      </c>
      <c r="H4396" s="221">
        <v>3.5835492610931396</v>
      </c>
      <c r="I4396" s="221">
        <v>1.1319239139556885</v>
      </c>
      <c r="J4396" s="221">
        <v>0.70612627267837524</v>
      </c>
      <c r="K4396" s="180">
        <v>5.2440619468688965</v>
      </c>
      <c r="L4396" s="181">
        <v>2.6706564426422119</v>
      </c>
      <c r="M4396" s="181">
        <v>1.660744309425354</v>
      </c>
      <c r="N4396" s="181">
        <v>1.1221245527267456</v>
      </c>
      <c r="O4396" s="181">
        <v>5.049560546875</v>
      </c>
      <c r="P4396" s="181">
        <v>7.4434261322021484</v>
      </c>
      <c r="Q4396" s="181">
        <v>3.0297362804412842</v>
      </c>
      <c r="R4396" s="181">
        <v>6.7925939559936523</v>
      </c>
      <c r="S4396" s="226">
        <f t="shared" si="206"/>
        <v>33.012904167175293</v>
      </c>
      <c r="T4396" s="181">
        <f t="shared" si="204"/>
        <v>100.01540054256384</v>
      </c>
      <c r="U4396" s="226">
        <f t="shared" si="205"/>
        <v>6.5616411547684832</v>
      </c>
    </row>
    <row r="4397" spans="1:21" x14ac:dyDescent="0.25">
      <c r="A4397" s="156" t="s">
        <v>17770</v>
      </c>
      <c r="B4397" s="156" t="s">
        <v>111</v>
      </c>
      <c r="C4397" s="223">
        <v>-1.022697925567627</v>
      </c>
      <c r="D4397" s="221">
        <v>-5.5188532918691635E-2</v>
      </c>
      <c r="E4397" s="221">
        <v>-0.43058890104293823</v>
      </c>
      <c r="F4397" s="221">
        <v>2.919971227645874</v>
      </c>
      <c r="G4397" s="221">
        <v>7.0888123512268066</v>
      </c>
      <c r="H4397" s="221">
        <v>1.5343348979949951</v>
      </c>
      <c r="I4397" s="221">
        <v>-0.91729021072387695</v>
      </c>
      <c r="J4397" s="221">
        <v>-1.343087911605835</v>
      </c>
      <c r="K4397" s="180">
        <v>14.916605949401855</v>
      </c>
      <c r="L4397" s="181">
        <v>4.4217405319213867</v>
      </c>
      <c r="M4397" s="181">
        <v>5.5226635932922363</v>
      </c>
      <c r="N4397" s="181">
        <v>5.603879451751709</v>
      </c>
      <c r="O4397" s="181">
        <v>15.837050437927246</v>
      </c>
      <c r="P4397" s="181">
        <v>15.313660621643066</v>
      </c>
      <c r="Q4397" s="181">
        <v>4.7105073928833008</v>
      </c>
      <c r="R4397" s="181">
        <v>12.507208824157715</v>
      </c>
      <c r="S4397" s="226">
        <f t="shared" si="206"/>
        <v>78.833316802978516</v>
      </c>
      <c r="T4397" s="181">
        <f t="shared" si="204"/>
        <v>113.12893714150744</v>
      </c>
      <c r="U4397" s="226">
        <f t="shared" si="205"/>
        <v>7.4219718734918674</v>
      </c>
    </row>
    <row r="4398" spans="1:21" x14ac:dyDescent="0.25">
      <c r="A4398" s="156" t="s">
        <v>17771</v>
      </c>
      <c r="B4398" s="156" t="s">
        <v>111</v>
      </c>
      <c r="C4398" s="223">
        <v>0.27013790607452393</v>
      </c>
      <c r="D4398" s="221">
        <v>1.2376472949981689</v>
      </c>
      <c r="E4398" s="221">
        <v>0.86224693059921265</v>
      </c>
      <c r="F4398" s="221">
        <v>4.2128071784973145</v>
      </c>
      <c r="G4398" s="221">
        <v>8.3816471099853516</v>
      </c>
      <c r="H4398" s="221">
        <v>2.8271708488464355</v>
      </c>
      <c r="I4398" s="221">
        <v>0.3755456805229187</v>
      </c>
      <c r="J4398" s="221">
        <v>-5.0252020359039307E-2</v>
      </c>
      <c r="K4398" s="180">
        <v>9.0910463333129883</v>
      </c>
      <c r="L4398" s="181">
        <v>2.446021556854248</v>
      </c>
      <c r="M4398" s="181">
        <v>2.4731993675231934</v>
      </c>
      <c r="N4398" s="181">
        <v>2.7857465744018555</v>
      </c>
      <c r="O4398" s="181">
        <v>7.99713134765625</v>
      </c>
      <c r="P4398" s="181">
        <v>6.3392720222473145</v>
      </c>
      <c r="Q4398" s="181">
        <v>1.4064623117446899</v>
      </c>
      <c r="R4398" s="181">
        <v>4.1990036964416504</v>
      </c>
      <c r="S4398" s="226">
        <f t="shared" si="206"/>
        <v>36.73788321018219</v>
      </c>
      <c r="T4398" s="181">
        <f t="shared" si="204"/>
        <v>104.61999025259115</v>
      </c>
      <c r="U4398" s="226">
        <f t="shared" si="205"/>
        <v>6.863731284670834</v>
      </c>
    </row>
    <row r="4399" spans="1:21" x14ac:dyDescent="0.25">
      <c r="A4399" s="156" t="s">
        <v>17772</v>
      </c>
      <c r="B4399" s="156" t="s">
        <v>111</v>
      </c>
      <c r="C4399" s="223">
        <v>7.4873827397823334E-2</v>
      </c>
      <c r="D4399" s="221">
        <v>1.042383074760437</v>
      </c>
      <c r="E4399" s="221">
        <v>0.66698282957077026</v>
      </c>
      <c r="F4399" s="221">
        <v>4.017542839050293</v>
      </c>
      <c r="G4399" s="221">
        <v>1010.275390625</v>
      </c>
      <c r="H4399" s="221">
        <v>2.6319067478179932</v>
      </c>
      <c r="I4399" s="221">
        <v>0.18028159439563751</v>
      </c>
      <c r="J4399" s="221">
        <v>-0.2455160915851593</v>
      </c>
      <c r="K4399" s="180">
        <v>4.7836847305297852</v>
      </c>
      <c r="L4399" s="181">
        <v>1.7021076679229736</v>
      </c>
      <c r="M4399" s="181">
        <v>1.4302785396575928</v>
      </c>
      <c r="N4399" s="181">
        <v>1.4734662771224976</v>
      </c>
      <c r="O4399" s="181">
        <v>5.0783777236938477</v>
      </c>
      <c r="P4399" s="181">
        <v>5.4213399887084961</v>
      </c>
      <c r="Q4399" s="181">
        <v>1.5344372987747192</v>
      </c>
      <c r="R4399" s="181">
        <v>3.818310022354126</v>
      </c>
      <c r="S4399" s="226">
        <f t="shared" si="206"/>
        <v>25.242002248764038</v>
      </c>
      <c r="T4399" s="181">
        <f t="shared" si="204"/>
        <v>5153.1737802211646</v>
      </c>
      <c r="U4399" s="226">
        <f t="shared" si="205"/>
        <v>338.08070527681451</v>
      </c>
    </row>
    <row r="4400" spans="1:21" x14ac:dyDescent="0.25">
      <c r="A4400" s="156" t="s">
        <v>17773</v>
      </c>
      <c r="B4400" s="156" t="s">
        <v>111</v>
      </c>
      <c r="C4400" s="223">
        <v>-0.85935705900192261</v>
      </c>
      <c r="D4400" s="221">
        <v>1.4483368396759033</v>
      </c>
      <c r="E4400" s="221">
        <v>10.627190589904785</v>
      </c>
      <c r="F4400" s="221">
        <v>4.4234967231750488</v>
      </c>
      <c r="G4400" s="221">
        <v>32.996715545654297</v>
      </c>
      <c r="H4400" s="221">
        <v>9.2575197219848633</v>
      </c>
      <c r="I4400" s="221">
        <v>1.1607543230056763</v>
      </c>
      <c r="J4400" s="221">
        <v>0.16043755412101746</v>
      </c>
      <c r="K4400" s="180">
        <v>1295.13720703125</v>
      </c>
      <c r="L4400" s="181">
        <v>496.7513427734375</v>
      </c>
      <c r="M4400" s="181">
        <v>429.05776977539062</v>
      </c>
      <c r="N4400" s="181">
        <v>403.1749267578125</v>
      </c>
      <c r="O4400" s="181">
        <v>1487.2674560546875</v>
      </c>
      <c r="P4400" s="181">
        <v>1616.681640625</v>
      </c>
      <c r="Q4400" s="181">
        <v>492.76934814453125</v>
      </c>
      <c r="R4400" s="181">
        <v>1245.362548828125</v>
      </c>
      <c r="S4400" s="226">
        <f t="shared" si="206"/>
        <v>7466.2022399902344</v>
      </c>
      <c r="T4400" s="181">
        <f t="shared" si="204"/>
        <v>70762.790061954554</v>
      </c>
      <c r="U4400" s="226">
        <f t="shared" si="205"/>
        <v>4642.4853870295829</v>
      </c>
    </row>
    <row r="4401" spans="1:21" x14ac:dyDescent="0.25">
      <c r="A4401" s="156" t="s">
        <v>17774</v>
      </c>
      <c r="B4401" s="156" t="s">
        <v>111</v>
      </c>
      <c r="C4401" s="223">
        <v>2.9364211559295654</v>
      </c>
      <c r="D4401" s="221">
        <v>10.206345558166504</v>
      </c>
      <c r="E4401" s="221">
        <v>6.3111228942871094</v>
      </c>
      <c r="F4401" s="221">
        <v>52.0718994140625</v>
      </c>
      <c r="G4401" s="221">
        <v>98.224159240722656</v>
      </c>
      <c r="H4401" s="221">
        <v>54.560260772705078</v>
      </c>
      <c r="I4401" s="221">
        <v>3.0418288707733154</v>
      </c>
      <c r="J4401" s="221">
        <v>2.6160311698913574</v>
      </c>
      <c r="K4401" s="180">
        <v>717</v>
      </c>
      <c r="L4401" s="181">
        <v>229</v>
      </c>
      <c r="M4401" s="181">
        <v>224</v>
      </c>
      <c r="N4401" s="181">
        <v>257</v>
      </c>
      <c r="O4401" s="181">
        <v>737</v>
      </c>
      <c r="P4401" s="181">
        <v>778</v>
      </c>
      <c r="Q4401" s="181">
        <v>257</v>
      </c>
      <c r="R4401" s="181">
        <v>635</v>
      </c>
      <c r="S4401" s="226">
        <f t="shared" si="206"/>
        <v>3834</v>
      </c>
      <c r="T4401" s="181">
        <f t="shared" si="204"/>
        <v>136520.85483360291</v>
      </c>
      <c r="U4401" s="226">
        <f t="shared" si="205"/>
        <v>8956.629226107174</v>
      </c>
    </row>
    <row r="4402" spans="1:21" x14ac:dyDescent="0.25">
      <c r="A4402" s="156" t="s">
        <v>17775</v>
      </c>
      <c r="B4402" s="156" t="s">
        <v>111</v>
      </c>
      <c r="C4402" s="223">
        <v>4.7301759719848633</v>
      </c>
      <c r="D4402" s="221">
        <v>7.7361507415771484</v>
      </c>
      <c r="E4402" s="221">
        <v>2.2177081108093262</v>
      </c>
      <c r="F4402" s="221">
        <v>42.171646118164063</v>
      </c>
      <c r="G4402" s="221">
        <v>47.484649658203125</v>
      </c>
      <c r="H4402" s="221">
        <v>26.915063858032227</v>
      </c>
      <c r="I4402" s="221">
        <v>1.7310067415237427</v>
      </c>
      <c r="J4402" s="221">
        <v>0.41369059681892395</v>
      </c>
      <c r="K4402" s="180">
        <v>793</v>
      </c>
      <c r="L4402" s="181">
        <v>318</v>
      </c>
      <c r="M4402" s="181">
        <v>254</v>
      </c>
      <c r="N4402" s="181">
        <v>230</v>
      </c>
      <c r="O4402" s="181">
        <v>953</v>
      </c>
      <c r="P4402" s="181">
        <v>981</v>
      </c>
      <c r="Q4402" s="181">
        <v>296</v>
      </c>
      <c r="R4402" s="181">
        <v>615</v>
      </c>
      <c r="S4402" s="226">
        <f t="shared" si="206"/>
        <v>4440</v>
      </c>
      <c r="T4402" s="181">
        <f t="shared" si="204"/>
        <v>88897.248430460691</v>
      </c>
      <c r="U4402" s="226">
        <f t="shared" si="205"/>
        <v>5832.2202449086553</v>
      </c>
    </row>
    <row r="4403" spans="1:21" x14ac:dyDescent="0.25">
      <c r="A4403" s="156" t="s">
        <v>17776</v>
      </c>
      <c r="B4403" s="156" t="s">
        <v>111</v>
      </c>
      <c r="C4403" s="223">
        <v>6.4909844398498535</v>
      </c>
      <c r="D4403" s="221">
        <v>3.5438079833984375</v>
      </c>
      <c r="E4403" s="221">
        <v>9.390411376953125</v>
      </c>
      <c r="F4403" s="221">
        <v>26.557210922241211</v>
      </c>
      <c r="G4403" s="221">
        <v>87.113212585449219</v>
      </c>
      <c r="H4403" s="221">
        <v>50.268421173095703</v>
      </c>
      <c r="I4403" s="221">
        <v>2.3009107112884521</v>
      </c>
      <c r="J4403" s="221">
        <v>0.70884799957275391</v>
      </c>
      <c r="K4403" s="180">
        <v>1342</v>
      </c>
      <c r="L4403" s="181">
        <v>424</v>
      </c>
      <c r="M4403" s="181">
        <v>414</v>
      </c>
      <c r="N4403" s="181">
        <v>443</v>
      </c>
      <c r="O4403" s="181">
        <v>1368</v>
      </c>
      <c r="P4403" s="181">
        <v>1404</v>
      </c>
      <c r="Q4403" s="181">
        <v>495</v>
      </c>
      <c r="R4403" s="181">
        <v>935</v>
      </c>
      <c r="S4403" s="226">
        <f t="shared" si="206"/>
        <v>6825</v>
      </c>
      <c r="T4403" s="181">
        <f t="shared" si="204"/>
        <v>217415.4122774601</v>
      </c>
      <c r="U4403" s="226">
        <f t="shared" si="205"/>
        <v>14263.822462757786</v>
      </c>
    </row>
    <row r="4404" spans="1:21" x14ac:dyDescent="0.25">
      <c r="A4404" s="156" t="s">
        <v>14342</v>
      </c>
      <c r="B4404" s="156" t="s">
        <v>111</v>
      </c>
      <c r="C4404" s="223">
        <v>-1.6203502416610718</v>
      </c>
      <c r="D4404" s="221">
        <v>-0.65284085273742676</v>
      </c>
      <c r="E4404" s="221">
        <v>-1.0282412767410278</v>
      </c>
      <c r="F4404" s="221">
        <v>2.3223190307617187</v>
      </c>
      <c r="G4404" s="221">
        <v>4.9225425720214844</v>
      </c>
      <c r="H4404" s="221">
        <v>0.93668270111083984</v>
      </c>
      <c r="I4404" s="221">
        <v>-1.5149425268173218</v>
      </c>
      <c r="J4404" s="221">
        <v>-1.9407401084899902</v>
      </c>
      <c r="K4404" s="180">
        <v>39.53564453125</v>
      </c>
      <c r="L4404" s="181">
        <v>13.462428092956543</v>
      </c>
      <c r="M4404" s="181">
        <v>12.283237457275391</v>
      </c>
      <c r="N4404" s="181">
        <v>9.8921003341674805</v>
      </c>
      <c r="O4404" s="181">
        <v>40.649326324462891</v>
      </c>
      <c r="P4404" s="181">
        <v>52.605010986328125</v>
      </c>
      <c r="Q4404" s="181">
        <v>18.441232681274414</v>
      </c>
      <c r="R4404" s="181">
        <v>48.608863830566406</v>
      </c>
      <c r="S4404" s="226">
        <f t="shared" si="206"/>
        <v>235.47784423828125</v>
      </c>
      <c r="T4404" s="181">
        <f t="shared" si="204"/>
        <v>64.589730726997004</v>
      </c>
      <c r="U4404" s="226">
        <f t="shared" si="205"/>
        <v>4.2374937561072317</v>
      </c>
    </row>
    <row r="4405" spans="1:21" x14ac:dyDescent="0.25">
      <c r="A4405" s="156" t="s">
        <v>17777</v>
      </c>
      <c r="B4405" s="156" t="s">
        <v>111</v>
      </c>
      <c r="C4405" s="223">
        <v>-1.7244347333908081</v>
      </c>
      <c r="D4405" s="221">
        <v>-2.4596371650695801</v>
      </c>
      <c r="E4405" s="221">
        <v>-1.1323256492614746</v>
      </c>
      <c r="F4405" s="221">
        <v>1.56873619556427</v>
      </c>
      <c r="G4405" s="221">
        <v>11.898537635803223</v>
      </c>
      <c r="H4405" s="221">
        <v>2.1966793537139893</v>
      </c>
      <c r="I4405" s="221">
        <v>-1.6190268993377686</v>
      </c>
      <c r="J4405" s="221">
        <v>-2.0448246002197266</v>
      </c>
      <c r="K4405" s="180">
        <v>1551</v>
      </c>
      <c r="L4405" s="181">
        <v>655</v>
      </c>
      <c r="M4405" s="181">
        <v>448</v>
      </c>
      <c r="N4405" s="181">
        <v>368</v>
      </c>
      <c r="O4405" s="181">
        <v>1754</v>
      </c>
      <c r="P4405" s="181">
        <v>2237</v>
      </c>
      <c r="Q4405" s="181">
        <v>691</v>
      </c>
      <c r="R4405" s="181">
        <v>1931</v>
      </c>
      <c r="S4405" s="226">
        <f t="shared" si="206"/>
        <v>9635</v>
      </c>
      <c r="T4405" s="181">
        <f t="shared" si="204"/>
        <v>16501.055251479149</v>
      </c>
      <c r="U4405" s="226">
        <f t="shared" si="205"/>
        <v>1082.5733101887215</v>
      </c>
    </row>
    <row r="4406" spans="1:21" x14ac:dyDescent="0.25">
      <c r="A4406" s="156" t="s">
        <v>17778</v>
      </c>
      <c r="B4406" s="156" t="s">
        <v>111</v>
      </c>
      <c r="C4406" s="223">
        <v>0.24818812310695648</v>
      </c>
      <c r="D4406" s="221">
        <v>1.2156974077224731</v>
      </c>
      <c r="E4406" s="221">
        <v>-1.6895396709442139</v>
      </c>
      <c r="F4406" s="221">
        <v>4.1330995559692383</v>
      </c>
      <c r="G4406" s="221">
        <v>32.583438873291016</v>
      </c>
      <c r="H4406" s="221">
        <v>16.448650360107422</v>
      </c>
      <c r="I4406" s="221">
        <v>3.2282440662384033</v>
      </c>
      <c r="J4406" s="221">
        <v>-7.220178097486496E-2</v>
      </c>
      <c r="K4406" s="180">
        <v>2064</v>
      </c>
      <c r="L4406" s="181">
        <v>771</v>
      </c>
      <c r="M4406" s="181">
        <v>735</v>
      </c>
      <c r="N4406" s="181">
        <v>747</v>
      </c>
      <c r="O4406" s="181">
        <v>2523</v>
      </c>
      <c r="P4406" s="181">
        <v>2535</v>
      </c>
      <c r="Q4406" s="181">
        <v>863</v>
      </c>
      <c r="R4406" s="181">
        <v>2056</v>
      </c>
      <c r="S4406" s="226">
        <f t="shared" si="206"/>
        <v>12294</v>
      </c>
      <c r="T4406" s="181">
        <f t="shared" si="204"/>
        <v>129838.04940527678</v>
      </c>
      <c r="U4406" s="226">
        <f t="shared" si="205"/>
        <v>8518.1950360730752</v>
      </c>
    </row>
    <row r="4407" spans="1:21" x14ac:dyDescent="0.25">
      <c r="A4407" s="156" t="s">
        <v>17779</v>
      </c>
      <c r="B4407" s="156" t="s">
        <v>111</v>
      </c>
      <c r="C4407" s="223">
        <v>0.70021122694015503</v>
      </c>
      <c r="D4407" s="221">
        <v>6.8555326461791992</v>
      </c>
      <c r="E4407" s="221">
        <v>5.4776253700256348</v>
      </c>
      <c r="F4407" s="221">
        <v>6.1786394119262695</v>
      </c>
      <c r="G4407" s="221">
        <v>68.444900512695313</v>
      </c>
      <c r="H4407" s="221">
        <v>18.921995162963867</v>
      </c>
      <c r="I4407" s="221">
        <v>1.7850039005279541</v>
      </c>
      <c r="J4407" s="221">
        <v>0.71668672561645508</v>
      </c>
      <c r="K4407" s="180">
        <v>1690</v>
      </c>
      <c r="L4407" s="181">
        <v>585</v>
      </c>
      <c r="M4407" s="181">
        <v>561</v>
      </c>
      <c r="N4407" s="181">
        <v>549</v>
      </c>
      <c r="O4407" s="181">
        <v>1645</v>
      </c>
      <c r="P4407" s="181">
        <v>1616</v>
      </c>
      <c r="Q4407" s="181">
        <v>523</v>
      </c>
      <c r="R4407" s="181">
        <v>1466</v>
      </c>
      <c r="S4407" s="226">
        <f t="shared" si="206"/>
        <v>8635</v>
      </c>
      <c r="T4407" s="181">
        <f t="shared" si="204"/>
        <v>156812.88974773884</v>
      </c>
      <c r="U4407" s="226">
        <f t="shared" si="205"/>
        <v>10287.914714984749</v>
      </c>
    </row>
    <row r="4408" spans="1:21" x14ac:dyDescent="0.25">
      <c r="A4408" s="156" t="s">
        <v>17780</v>
      </c>
      <c r="B4408" s="156" t="s">
        <v>111</v>
      </c>
      <c r="C4408" s="223">
        <v>7.9456853866577148</v>
      </c>
      <c r="D4408" s="221">
        <v>3.0327391624450684</v>
      </c>
      <c r="E4408" s="221">
        <v>10.472431182861328</v>
      </c>
      <c r="F4408" s="221">
        <v>34.801074981689453</v>
      </c>
      <c r="G4408" s="221">
        <v>138.20802307128906</v>
      </c>
      <c r="H4408" s="221">
        <v>11.408046722412109</v>
      </c>
      <c r="I4408" s="221">
        <v>2.2236852645874023</v>
      </c>
      <c r="J4408" s="221">
        <v>3.3395693302154541</v>
      </c>
      <c r="K4408" s="180">
        <v>953</v>
      </c>
      <c r="L4408" s="181">
        <v>347</v>
      </c>
      <c r="M4408" s="181">
        <v>339</v>
      </c>
      <c r="N4408" s="181">
        <v>314</v>
      </c>
      <c r="O4408" s="181">
        <v>1052</v>
      </c>
      <c r="P4408" s="181">
        <v>990</v>
      </c>
      <c r="Q4408" s="181">
        <v>291</v>
      </c>
      <c r="R4408" s="181">
        <v>868</v>
      </c>
      <c r="S4408" s="226">
        <f t="shared" si="206"/>
        <v>5154</v>
      </c>
      <c r="T4408" s="181">
        <f t="shared" si="204"/>
        <v>183336.93549489975</v>
      </c>
      <c r="U4408" s="226">
        <f t="shared" si="205"/>
        <v>12028.059424913354</v>
      </c>
    </row>
    <row r="4409" spans="1:21" x14ac:dyDescent="0.25">
      <c r="A4409" s="156" t="s">
        <v>17781</v>
      </c>
      <c r="B4409" s="156" t="s">
        <v>111</v>
      </c>
      <c r="C4409" s="223">
        <v>0.9934728741645813</v>
      </c>
      <c r="D4409" s="221">
        <v>5.5568385124206543</v>
      </c>
      <c r="E4409" s="221">
        <v>1.0578576326370239</v>
      </c>
      <c r="F4409" s="221">
        <v>17.002790451049805</v>
      </c>
      <c r="G4409" s="221">
        <v>40.203903198242188</v>
      </c>
      <c r="H4409" s="221">
        <v>9.2844438552856445</v>
      </c>
      <c r="I4409" s="221">
        <v>5.3665556907653809</v>
      </c>
      <c r="J4409" s="221">
        <v>0.14535869657993317</v>
      </c>
      <c r="K4409" s="180">
        <v>1188</v>
      </c>
      <c r="L4409" s="181">
        <v>365</v>
      </c>
      <c r="M4409" s="181">
        <v>410</v>
      </c>
      <c r="N4409" s="181">
        <v>493</v>
      </c>
      <c r="O4409" s="181">
        <v>1389</v>
      </c>
      <c r="P4409" s="181">
        <v>1343</v>
      </c>
      <c r="Q4409" s="181">
        <v>445</v>
      </c>
      <c r="R4409" s="181">
        <v>1105</v>
      </c>
      <c r="S4409" s="226">
        <f t="shared" si="206"/>
        <v>6738</v>
      </c>
      <c r="T4409" s="181">
        <f t="shared" si="204"/>
        <v>82885.557435408235</v>
      </c>
      <c r="U4409" s="226">
        <f t="shared" si="205"/>
        <v>5437.8153949665711</v>
      </c>
    </row>
    <row r="4410" spans="1:21" x14ac:dyDescent="0.25">
      <c r="A4410" s="156" t="s">
        <v>17665</v>
      </c>
      <c r="B4410" s="156" t="s">
        <v>111</v>
      </c>
      <c r="C4410" s="223">
        <v>0.3855150043964386</v>
      </c>
      <c r="D4410" s="221">
        <v>4.8174586296081543</v>
      </c>
      <c r="E4410" s="221">
        <v>2.7441186904907227</v>
      </c>
      <c r="F4410" s="221">
        <v>5.9843664169311523</v>
      </c>
      <c r="G4410" s="221">
        <v>49.594085693359375</v>
      </c>
      <c r="H4410" s="221">
        <v>20.530654907226562</v>
      </c>
      <c r="I4410" s="221">
        <v>0.12557139992713928</v>
      </c>
      <c r="J4410" s="221">
        <v>-0.30022627115249634</v>
      </c>
      <c r="K4410" s="180">
        <v>925.91925048828125</v>
      </c>
      <c r="L4410" s="181">
        <v>296.09609985351562</v>
      </c>
      <c r="M4410" s="181">
        <v>372.3482666015625</v>
      </c>
      <c r="N4410" s="181">
        <v>364.42596435546875</v>
      </c>
      <c r="O4410" s="181">
        <v>1217.0638427734375</v>
      </c>
      <c r="P4410" s="181">
        <v>1211.1221923828125</v>
      </c>
      <c r="Q4410" s="181">
        <v>444.6392822265625</v>
      </c>
      <c r="R4410" s="181">
        <v>1108.1322021484375</v>
      </c>
      <c r="S4410" s="226">
        <f t="shared" si="206"/>
        <v>5939.7471008300781</v>
      </c>
      <c r="T4410" s="181">
        <f t="shared" si="204"/>
        <v>89933.456688882201</v>
      </c>
      <c r="U4410" s="226">
        <f t="shared" si="205"/>
        <v>5900.2020428766191</v>
      </c>
    </row>
    <row r="4411" spans="1:21" x14ac:dyDescent="0.25">
      <c r="A4411" s="156" t="s">
        <v>17666</v>
      </c>
      <c r="B4411" s="156" t="s">
        <v>111</v>
      </c>
      <c r="C4411" s="223">
        <v>-53.380760192871094</v>
      </c>
      <c r="D4411" s="221">
        <v>-256.8076171875</v>
      </c>
      <c r="E4411" s="221">
        <v>0.53400969505310059</v>
      </c>
      <c r="F4411" s="221">
        <v>3.8845698833465576</v>
      </c>
      <c r="G4411" s="221">
        <v>341.2357177734375</v>
      </c>
      <c r="H4411" s="221">
        <v>163.58763122558594</v>
      </c>
      <c r="I4411" s="221">
        <v>4.7308493405580521E-2</v>
      </c>
      <c r="J4411" s="221">
        <v>-0.37848919630050659</v>
      </c>
      <c r="K4411" s="180">
        <v>13.411495208740234</v>
      </c>
      <c r="L4411" s="181">
        <v>4.8075344562530518</v>
      </c>
      <c r="M4411" s="181">
        <v>4.0062785148620605</v>
      </c>
      <c r="N4411" s="181">
        <v>3.6819608211517334</v>
      </c>
      <c r="O4411" s="181">
        <v>15.242936134338379</v>
      </c>
      <c r="P4411" s="181">
        <v>18.524269104003906</v>
      </c>
      <c r="Q4411" s="181">
        <v>7.0777587890625</v>
      </c>
      <c r="R4411" s="181">
        <v>14.441680908203125</v>
      </c>
      <c r="S4411" s="226">
        <f t="shared" si="206"/>
        <v>81.19391393661499</v>
      </c>
      <c r="T4411" s="181">
        <f t="shared" si="204"/>
        <v>6292.5593214525288</v>
      </c>
      <c r="U4411" s="226">
        <f t="shared" si="205"/>
        <v>412.83158382086629</v>
      </c>
    </row>
    <row r="4412" spans="1:21" x14ac:dyDescent="0.25">
      <c r="A4412" s="156" t="s">
        <v>17782</v>
      </c>
      <c r="B4412" s="156" t="s">
        <v>111</v>
      </c>
      <c r="C4412" s="223">
        <v>2.7411139011383057</v>
      </c>
      <c r="D4412" s="221">
        <v>1.5804495811462402</v>
      </c>
      <c r="E4412" s="221">
        <v>1.2050492763519287</v>
      </c>
      <c r="F4412" s="221">
        <v>4.5556097030639648</v>
      </c>
      <c r="G4412" s="221">
        <v>16.942373275756836</v>
      </c>
      <c r="H4412" s="221">
        <v>3.1699733734130859</v>
      </c>
      <c r="I4412" s="221">
        <v>0.71834802627563477</v>
      </c>
      <c r="J4412" s="221">
        <v>0.29255035519599915</v>
      </c>
      <c r="K4412" s="180">
        <v>528</v>
      </c>
      <c r="L4412" s="181">
        <v>187</v>
      </c>
      <c r="M4412" s="181">
        <v>151</v>
      </c>
      <c r="N4412" s="181">
        <v>145</v>
      </c>
      <c r="O4412" s="181">
        <v>618</v>
      </c>
      <c r="P4412" s="181">
        <v>659</v>
      </c>
      <c r="Q4412" s="181">
        <v>184</v>
      </c>
      <c r="R4412" s="181">
        <v>456</v>
      </c>
      <c r="S4412" s="226">
        <f t="shared" si="206"/>
        <v>2928</v>
      </c>
      <c r="T4412" s="181">
        <f t="shared" si="204"/>
        <v>15410.356195449829</v>
      </c>
      <c r="U4412" s="226">
        <f t="shared" si="205"/>
        <v>1011.0165721795248</v>
      </c>
    </row>
    <row r="4413" spans="1:21" x14ac:dyDescent="0.25">
      <c r="A4413" s="156" t="s">
        <v>17667</v>
      </c>
      <c r="B4413" s="156" t="s">
        <v>111</v>
      </c>
      <c r="C4413" s="223">
        <v>3.0017154216766357</v>
      </c>
      <c r="D4413" s="221">
        <v>14.494350433349609</v>
      </c>
      <c r="E4413" s="221">
        <v>2.4991872310638428</v>
      </c>
      <c r="F4413" s="221">
        <v>13.037776947021484</v>
      </c>
      <c r="G4413" s="221">
        <v>27.572603225708008</v>
      </c>
      <c r="H4413" s="221">
        <v>12.687934875488281</v>
      </c>
      <c r="I4413" s="221">
        <v>-1.747438907623291</v>
      </c>
      <c r="J4413" s="221">
        <v>3.8595519065856934</v>
      </c>
      <c r="K4413" s="180">
        <v>1171.0645751953125</v>
      </c>
      <c r="L4413" s="181">
        <v>388.69378662109375</v>
      </c>
      <c r="M4413" s="181">
        <v>355.8043212890625</v>
      </c>
      <c r="N4413" s="181">
        <v>371.750732421875</v>
      </c>
      <c r="O4413" s="181">
        <v>1274.71630859375</v>
      </c>
      <c r="P4413" s="181">
        <v>1493.9793701171875</v>
      </c>
      <c r="Q4413" s="181">
        <v>468.42584228515625</v>
      </c>
      <c r="R4413" s="181">
        <v>856.12298583984375</v>
      </c>
      <c r="S4413" s="226">
        <f t="shared" si="206"/>
        <v>6380.5579223632812</v>
      </c>
      <c r="T4413" s="181">
        <f t="shared" si="204"/>
        <v>71473.556811115181</v>
      </c>
      <c r="U4413" s="226">
        <f t="shared" si="205"/>
        <v>4689.1161691634661</v>
      </c>
    </row>
    <row r="4414" spans="1:21" x14ac:dyDescent="0.25">
      <c r="A4414" s="156" t="s">
        <v>17668</v>
      </c>
      <c r="B4414" s="156" t="s">
        <v>111</v>
      </c>
      <c r="C4414" s="223">
        <v>10.366608619689941</v>
      </c>
      <c r="D4414" s="221">
        <v>11.334117889404297</v>
      </c>
      <c r="E4414" s="221">
        <v>10.958717346191406</v>
      </c>
      <c r="F4414" s="221">
        <v>14.309277534484863</v>
      </c>
      <c r="G4414" s="221">
        <v>157.90611267089844</v>
      </c>
      <c r="H4414" s="221">
        <v>12.923641204833984</v>
      </c>
      <c r="I4414" s="221">
        <v>10.472016334533691</v>
      </c>
      <c r="J4414" s="221">
        <v>10.046217918395996</v>
      </c>
      <c r="K4414" s="180">
        <v>5.0612545013427734</v>
      </c>
      <c r="L4414" s="181">
        <v>1.6339483261108398</v>
      </c>
      <c r="M4414" s="181">
        <v>12.115129470825195</v>
      </c>
      <c r="N4414" s="181">
        <v>14.267158508300781</v>
      </c>
      <c r="O4414" s="181">
        <v>36.425090789794922</v>
      </c>
      <c r="P4414" s="181">
        <v>23.991144180297852</v>
      </c>
      <c r="Q4414" s="181">
        <v>4.6627306938171387</v>
      </c>
      <c r="R4414" s="181">
        <v>8.3291511535644531</v>
      </c>
      <c r="S4414" s="226">
        <f t="shared" si="206"/>
        <v>106.48560762405396</v>
      </c>
      <c r="T4414" s="181">
        <f t="shared" si="204"/>
        <v>6602.2085070342746</v>
      </c>
      <c r="U4414" s="226">
        <f t="shared" si="205"/>
        <v>433.1465236064551</v>
      </c>
    </row>
    <row r="4415" spans="1:21" x14ac:dyDescent="0.25">
      <c r="A4415" s="156" t="s">
        <v>17669</v>
      </c>
      <c r="B4415" s="156" t="s">
        <v>111</v>
      </c>
      <c r="C4415" s="223">
        <v>-2.0153636932373047</v>
      </c>
      <c r="D4415" s="221">
        <v>-1.0478544235229492</v>
      </c>
      <c r="E4415" s="221">
        <v>-1.4232547283172607</v>
      </c>
      <c r="F4415" s="221">
        <v>1.9273054599761963</v>
      </c>
      <c r="G4415" s="221">
        <v>6.0961461067199707</v>
      </c>
      <c r="H4415" s="221">
        <v>0.54166913032531738</v>
      </c>
      <c r="I4415" s="221">
        <v>-1.9099559783935547</v>
      </c>
      <c r="J4415" s="221">
        <v>-2.3357536792755127</v>
      </c>
      <c r="K4415" s="180">
        <v>4.139951229095459</v>
      </c>
      <c r="L4415" s="181">
        <v>1.3799837827682495</v>
      </c>
      <c r="M4415" s="181">
        <v>1.0154597759246826</v>
      </c>
      <c r="N4415" s="181">
        <v>0.8852725625038147</v>
      </c>
      <c r="O4415" s="181">
        <v>4.4979658126831055</v>
      </c>
      <c r="P4415" s="181">
        <v>5.2790884971618652</v>
      </c>
      <c r="Q4415" s="181">
        <v>1.87469482421875</v>
      </c>
      <c r="R4415" s="181">
        <v>4.2701382637023926</v>
      </c>
      <c r="S4415" s="226">
        <f t="shared" si="206"/>
        <v>23.342554748058319</v>
      </c>
      <c r="T4415" s="181">
        <f t="shared" si="204"/>
        <v>7.196603510401772</v>
      </c>
      <c r="U4415" s="226">
        <f t="shared" si="205"/>
        <v>0.4721425851642459</v>
      </c>
    </row>
    <row r="4416" spans="1:21" x14ac:dyDescent="0.25">
      <c r="A4416" s="156" t="s">
        <v>17783</v>
      </c>
      <c r="B4416" s="156" t="s">
        <v>111</v>
      </c>
      <c r="C4416" s="223">
        <v>-1.742057204246521</v>
      </c>
      <c r="D4416" s="221">
        <v>-0.121363565325737</v>
      </c>
      <c r="E4416" s="221">
        <v>-3.2304165363311768</v>
      </c>
      <c r="F4416" s="221">
        <v>9.4367027282714844</v>
      </c>
      <c r="G4416" s="221">
        <v>14.371884346008301</v>
      </c>
      <c r="H4416" s="221">
        <v>-0.19554361701011658</v>
      </c>
      <c r="I4416" s="221">
        <v>2.4219927787780762</v>
      </c>
      <c r="J4416" s="221">
        <v>-2.0624470710754395</v>
      </c>
      <c r="K4416" s="180">
        <v>986</v>
      </c>
      <c r="L4416" s="181">
        <v>363</v>
      </c>
      <c r="M4416" s="181">
        <v>323</v>
      </c>
      <c r="N4416" s="181">
        <v>208</v>
      </c>
      <c r="O4416" s="181">
        <v>1088</v>
      </c>
      <c r="P4416" s="181">
        <v>1381</v>
      </c>
      <c r="Q4416" s="181">
        <v>508</v>
      </c>
      <c r="R4416" s="181">
        <v>1295</v>
      </c>
      <c r="S4416" s="226">
        <f t="shared" si="206"/>
        <v>6152</v>
      </c>
      <c r="T4416" s="181">
        <f t="shared" si="204"/>
        <v>13083.754056587815</v>
      </c>
      <c r="U4416" s="226">
        <f t="shared" si="205"/>
        <v>858.37679608191843</v>
      </c>
    </row>
    <row r="4417" spans="1:21" x14ac:dyDescent="0.25">
      <c r="A4417" s="156" t="s">
        <v>17784</v>
      </c>
      <c r="B4417" s="156" t="s">
        <v>111</v>
      </c>
      <c r="C4417" s="223">
        <v>-2.1920971870422363</v>
      </c>
      <c r="D4417" s="221">
        <v>-1.2245877981185913</v>
      </c>
      <c r="E4417" s="221">
        <v>-1.3943024873733521</v>
      </c>
      <c r="F4417" s="221">
        <v>1.7505720853805542</v>
      </c>
      <c r="G4417" s="221">
        <v>12.83527946472168</v>
      </c>
      <c r="H4417" s="221">
        <v>6.633094310760498</v>
      </c>
      <c r="I4417" s="221">
        <v>-0.33735871315002441</v>
      </c>
      <c r="J4417" s="221">
        <v>-2.4848120212554932</v>
      </c>
      <c r="K4417" s="180">
        <v>1166</v>
      </c>
      <c r="L4417" s="181">
        <v>435</v>
      </c>
      <c r="M4417" s="181">
        <v>374</v>
      </c>
      <c r="N4417" s="181">
        <v>264</v>
      </c>
      <c r="O4417" s="181">
        <v>1342</v>
      </c>
      <c r="P4417" s="181">
        <v>1780</v>
      </c>
      <c r="Q4417" s="181">
        <v>704</v>
      </c>
      <c r="R4417" s="181">
        <v>2097</v>
      </c>
      <c r="S4417" s="226">
        <f t="shared" si="206"/>
        <v>8162</v>
      </c>
      <c r="T4417" s="181">
        <f t="shared" si="204"/>
        <v>20435.702460169792</v>
      </c>
      <c r="U4417" s="226">
        <f t="shared" si="205"/>
        <v>1340.7109861264601</v>
      </c>
    </row>
    <row r="4418" spans="1:21" x14ac:dyDescent="0.25">
      <c r="A4418" s="156" t="s">
        <v>17670</v>
      </c>
      <c r="B4418" s="156" t="s">
        <v>111</v>
      </c>
      <c r="C4418" s="223">
        <v>-1.8407875299453735</v>
      </c>
      <c r="D4418" s="221">
        <v>-0.87327826023101807</v>
      </c>
      <c r="E4418" s="221">
        <v>-1.24867844581604</v>
      </c>
      <c r="F4418" s="221">
        <v>2.101881742477417</v>
      </c>
      <c r="G4418" s="221">
        <v>9.8818931579589844</v>
      </c>
      <c r="H4418" s="221">
        <v>0.71624529361724854</v>
      </c>
      <c r="I4418" s="221">
        <v>0.42619815468788147</v>
      </c>
      <c r="J4418" s="221">
        <v>-2.1611776351928711</v>
      </c>
      <c r="K4418" s="180">
        <v>618.599609375</v>
      </c>
      <c r="L4418" s="181">
        <v>248.52375793457031</v>
      </c>
      <c r="M4418" s="181">
        <v>202.84494018554687</v>
      </c>
      <c r="N4418" s="181">
        <v>173.4246826171875</v>
      </c>
      <c r="O4418" s="181">
        <v>739.37750244140625</v>
      </c>
      <c r="P4418" s="181">
        <v>1047.5159912109375</v>
      </c>
      <c r="Q4418" s="181">
        <v>357.68838500976562</v>
      </c>
      <c r="R4418" s="181">
        <v>923.6412353515625</v>
      </c>
      <c r="S4418" s="226">
        <f t="shared" si="206"/>
        <v>4311.6161041259766</v>
      </c>
      <c r="T4418" s="181">
        <f t="shared" si="204"/>
        <v>4968.5104575926298</v>
      </c>
      <c r="U4418" s="226">
        <f t="shared" si="205"/>
        <v>325.96562648932297</v>
      </c>
    </row>
    <row r="4419" spans="1:21" x14ac:dyDescent="0.25">
      <c r="A4419" s="156" t="s">
        <v>17785</v>
      </c>
      <c r="B4419" s="156" t="s">
        <v>111</v>
      </c>
      <c r="C4419" s="223">
        <v>-0.42293813824653625</v>
      </c>
      <c r="D4419" s="221">
        <v>2.626842737197876</v>
      </c>
      <c r="E4419" s="221">
        <v>5.5889902114868164</v>
      </c>
      <c r="F4419" s="221">
        <v>19.723392486572266</v>
      </c>
      <c r="G4419" s="221">
        <v>16.020322799682617</v>
      </c>
      <c r="H4419" s="221">
        <v>7.1364164352416992</v>
      </c>
      <c r="I4419" s="221">
        <v>0.60903769731521606</v>
      </c>
      <c r="J4419" s="221">
        <v>-0.7433280348777771</v>
      </c>
      <c r="K4419" s="180">
        <v>1857</v>
      </c>
      <c r="L4419" s="181">
        <v>604</v>
      </c>
      <c r="M4419" s="181">
        <v>659</v>
      </c>
      <c r="N4419" s="181">
        <v>670</v>
      </c>
      <c r="O4419" s="181">
        <v>2511</v>
      </c>
      <c r="P4419" s="181">
        <v>2192</v>
      </c>
      <c r="Q4419" s="181">
        <v>710</v>
      </c>
      <c r="R4419" s="181">
        <v>1949</v>
      </c>
      <c r="S4419" s="226">
        <f t="shared" si="206"/>
        <v>11152</v>
      </c>
      <c r="T4419" s="181">
        <f t="shared" si="204"/>
        <v>72552.760207086802</v>
      </c>
      <c r="U4419" s="226">
        <f t="shared" si="205"/>
        <v>4759.9187193603202</v>
      </c>
    </row>
    <row r="4420" spans="1:21" x14ac:dyDescent="0.25">
      <c r="A4420" s="156" t="s">
        <v>17786</v>
      </c>
      <c r="B4420" s="156" t="s">
        <v>111</v>
      </c>
      <c r="C4420" s="223">
        <v>-0.1989775151014328</v>
      </c>
      <c r="D4420" s="221">
        <v>4.5943613052368164</v>
      </c>
      <c r="E4420" s="221">
        <v>-0.26264545321464539</v>
      </c>
      <c r="F4420" s="221">
        <v>6.7446427345275879</v>
      </c>
      <c r="G4420" s="221">
        <v>27.821760177612305</v>
      </c>
      <c r="H4420" s="221">
        <v>4.628997802734375</v>
      </c>
      <c r="I4420" s="221">
        <v>-9.3569740653038025E-2</v>
      </c>
      <c r="J4420" s="221">
        <v>0.33459365367889404</v>
      </c>
      <c r="K4420" s="180">
        <v>1684</v>
      </c>
      <c r="L4420" s="181">
        <v>595</v>
      </c>
      <c r="M4420" s="181">
        <v>616</v>
      </c>
      <c r="N4420" s="181">
        <v>624</v>
      </c>
      <c r="O4420" s="181">
        <v>2149</v>
      </c>
      <c r="P4420" s="181">
        <v>2146</v>
      </c>
      <c r="Q4420" s="181">
        <v>660</v>
      </c>
      <c r="R4420" s="181">
        <v>1587</v>
      </c>
      <c r="S4420" s="226">
        <f t="shared" si="206"/>
        <v>10061</v>
      </c>
      <c r="T4420" s="181">
        <f t="shared" si="204"/>
        <v>76637.470314264297</v>
      </c>
      <c r="U4420" s="226">
        <f t="shared" si="205"/>
        <v>5027.9014680085975</v>
      </c>
    </row>
    <row r="4421" spans="1:21" x14ac:dyDescent="0.25">
      <c r="A4421" s="156" t="s">
        <v>17671</v>
      </c>
      <c r="B4421" s="156" t="s">
        <v>111</v>
      </c>
      <c r="C4421" s="223">
        <v>2.5930619239807129</v>
      </c>
      <c r="D4421" s="221">
        <v>1.0603809356689453</v>
      </c>
      <c r="E4421" s="221">
        <v>0.72726184129714966</v>
      </c>
      <c r="F4421" s="221">
        <v>25.251972198486328</v>
      </c>
      <c r="G4421" s="221">
        <v>42.068992614746094</v>
      </c>
      <c r="H4421" s="221">
        <v>10.643353462219238</v>
      </c>
      <c r="I4421" s="221">
        <v>-2.1107699871063232</v>
      </c>
      <c r="J4421" s="221">
        <v>-0.18523707985877991</v>
      </c>
      <c r="K4421" s="180">
        <v>1693.677978515625</v>
      </c>
      <c r="L4421" s="181">
        <v>532.798828125</v>
      </c>
      <c r="M4421" s="181">
        <v>617.385498046875</v>
      </c>
      <c r="N4421" s="181">
        <v>663.08172607421875</v>
      </c>
      <c r="O4421" s="181">
        <v>1884.2410888671875</v>
      </c>
      <c r="P4421" s="181">
        <v>1618.81396484375</v>
      </c>
      <c r="Q4421" s="181">
        <v>544.4659423828125</v>
      </c>
      <c r="R4421" s="181">
        <v>1464.2244873046875</v>
      </c>
      <c r="S4421" s="226">
        <f t="shared" si="206"/>
        <v>9018.6895141601562</v>
      </c>
      <c r="T4421" s="181">
        <f t="shared" ref="T4421:T4484" si="207">SUMPRODUCT(C4421:J4421,K4421:R4421)</f>
        <v>117227.16645460841</v>
      </c>
      <c r="U4421" s="226">
        <f t="shared" ref="U4421:U4484" si="208">(T4421/$T$10045)*$S$10045</f>
        <v>7690.8415673254458</v>
      </c>
    </row>
    <row r="4422" spans="1:21" x14ac:dyDescent="0.25">
      <c r="A4422" s="156" t="s">
        <v>17672</v>
      </c>
      <c r="B4422" s="156" t="s">
        <v>111</v>
      </c>
      <c r="C4422" s="223">
        <v>0.23099434375762939</v>
      </c>
      <c r="D4422" s="221">
        <v>-861.50830078125</v>
      </c>
      <c r="E4422" s="221">
        <v>0.82310336828231812</v>
      </c>
      <c r="F4422" s="221">
        <v>4.1736640930175781</v>
      </c>
      <c r="G4422" s="221">
        <v>5087.01953125</v>
      </c>
      <c r="H4422" s="221">
        <v>2.788027286529541</v>
      </c>
      <c r="I4422" s="221">
        <v>0.33640211820602417</v>
      </c>
      <c r="J4422" s="221">
        <v>-8.939555287361145E-2</v>
      </c>
      <c r="K4422" s="180">
        <v>1.9735720157623291</v>
      </c>
      <c r="L4422" s="181">
        <v>2</v>
      </c>
      <c r="M4422" s="181">
        <v>0.72250640392303467</v>
      </c>
      <c r="N4422" s="181">
        <v>0.76300084590911865</v>
      </c>
      <c r="O4422" s="181">
        <v>3</v>
      </c>
      <c r="P4422" s="181">
        <v>2.3231031894683838</v>
      </c>
      <c r="Q4422" s="181">
        <v>0.74168795347213745</v>
      </c>
      <c r="R4422" s="181">
        <v>1.624040961265564</v>
      </c>
      <c r="S4422" s="226">
        <f t="shared" ref="S4422:S4485" si="209">SUM(K4422:R4422)</f>
        <v>13.147911369800568</v>
      </c>
      <c r="T4422" s="181">
        <f t="shared" si="207"/>
        <v>13548.858281288964</v>
      </c>
      <c r="U4422" s="226">
        <f t="shared" si="208"/>
        <v>888.89056701619529</v>
      </c>
    </row>
    <row r="4423" spans="1:21" x14ac:dyDescent="0.25">
      <c r="A4423" s="156" t="s">
        <v>17682</v>
      </c>
      <c r="B4423" s="156" t="s">
        <v>111</v>
      </c>
      <c r="C4423" s="223">
        <v>-0.10016791522502899</v>
      </c>
      <c r="D4423" s="221">
        <v>0.86734139919281006</v>
      </c>
      <c r="E4423" s="221">
        <v>0.49194109439849854</v>
      </c>
      <c r="F4423" s="221">
        <v>3.842501163482666</v>
      </c>
      <c r="G4423" s="221">
        <v>13.125842094421387</v>
      </c>
      <c r="H4423" s="221">
        <v>2.4568648338317871</v>
      </c>
      <c r="I4423" s="221">
        <v>5.2398671396076679E-3</v>
      </c>
      <c r="J4423" s="221">
        <v>-0.42055782675743103</v>
      </c>
      <c r="K4423" s="180">
        <v>402.36260986328125</v>
      </c>
      <c r="L4423" s="181">
        <v>80.661201477050781</v>
      </c>
      <c r="M4423" s="181">
        <v>173.11497497558594</v>
      </c>
      <c r="N4423" s="181">
        <v>312.73904418945312</v>
      </c>
      <c r="O4423" s="181">
        <v>635.8555908203125</v>
      </c>
      <c r="P4423" s="181">
        <v>228.77592468261719</v>
      </c>
      <c r="Q4423" s="181">
        <v>46.698593139648438</v>
      </c>
      <c r="R4423" s="181">
        <v>90.566963195800781</v>
      </c>
      <c r="S4423" s="226">
        <f t="shared" si="209"/>
        <v>1970.77490234375</v>
      </c>
      <c r="T4423" s="181">
        <f t="shared" si="207"/>
        <v>10186.887140314384</v>
      </c>
      <c r="U4423" s="226">
        <f t="shared" si="208"/>
        <v>668.32405345836969</v>
      </c>
    </row>
    <row r="4424" spans="1:21" x14ac:dyDescent="0.25">
      <c r="A4424" s="156" t="s">
        <v>17787</v>
      </c>
      <c r="B4424" s="156" t="s">
        <v>111</v>
      </c>
      <c r="C4424" s="223">
        <v>-0.56430512666702271</v>
      </c>
      <c r="D4424" s="221">
        <v>0.40320426225662231</v>
      </c>
      <c r="E4424" s="221">
        <v>2.7803856879472733E-2</v>
      </c>
      <c r="F4424" s="221">
        <v>3.3783643245697021</v>
      </c>
      <c r="G4424" s="221">
        <v>7.5472044944763184</v>
      </c>
      <c r="H4424" s="221">
        <v>1.9927278757095337</v>
      </c>
      <c r="I4424" s="221">
        <v>-0.45889738202095032</v>
      </c>
      <c r="J4424" s="221">
        <v>-0.88469505310058594</v>
      </c>
      <c r="K4424" s="180">
        <v>2.1432664394378662</v>
      </c>
      <c r="L4424" s="181">
        <v>0.79942691326141357</v>
      </c>
      <c r="M4424" s="181">
        <v>0.87392550706863403</v>
      </c>
      <c r="N4424" s="181">
        <v>0.8252149224281311</v>
      </c>
      <c r="O4424" s="181">
        <v>3.1088824272155762</v>
      </c>
      <c r="P4424" s="181">
        <v>3.0028653144836426</v>
      </c>
      <c r="Q4424" s="181">
        <v>0.65042978525161743</v>
      </c>
      <c r="R4424" s="181">
        <v>1.4928367137908936</v>
      </c>
      <c r="S4424" s="226">
        <f t="shared" si="209"/>
        <v>12.896848022937775</v>
      </c>
      <c r="T4424" s="181">
        <f t="shared" si="207"/>
        <v>29.753130318191623</v>
      </c>
      <c r="U4424" s="226">
        <f t="shared" si="208"/>
        <v>1.9519930262735063</v>
      </c>
    </row>
    <row r="4425" spans="1:21" x14ac:dyDescent="0.25">
      <c r="A4425" s="156" t="s">
        <v>17788</v>
      </c>
      <c r="B4425" s="156" t="s">
        <v>111</v>
      </c>
      <c r="C4425" s="223">
        <v>-1.4701662063598633</v>
      </c>
      <c r="D4425" s="221">
        <v>-0.50265687704086304</v>
      </c>
      <c r="E4425" s="221">
        <v>-0.87805724143981934</v>
      </c>
      <c r="F4425" s="221">
        <v>2.4725027084350586</v>
      </c>
      <c r="G4425" s="221">
        <v>6.6413435935974121</v>
      </c>
      <c r="H4425" s="221">
        <v>1.0868667364120483</v>
      </c>
      <c r="I4425" s="221">
        <v>-1.3647584915161133</v>
      </c>
      <c r="J4425" s="221">
        <v>-1.7905560731887817</v>
      </c>
      <c r="K4425" s="180">
        <v>9.9185552597045898</v>
      </c>
      <c r="L4425" s="181">
        <v>4.2850556373596191</v>
      </c>
      <c r="M4425" s="181">
        <v>4.3150210380554199</v>
      </c>
      <c r="N4425" s="181">
        <v>2.7867844104766846</v>
      </c>
      <c r="O4425" s="181">
        <v>11.266999244689941</v>
      </c>
      <c r="P4425" s="181">
        <v>18.129081726074219</v>
      </c>
      <c r="Q4425" s="181">
        <v>6.4126009941101074</v>
      </c>
      <c r="R4425" s="181">
        <v>14.832884788513184</v>
      </c>
      <c r="S4425" s="226">
        <f t="shared" si="209"/>
        <v>71.946983098983765</v>
      </c>
      <c r="T4425" s="181">
        <f t="shared" si="207"/>
        <v>45.586804632102172</v>
      </c>
      <c r="U4425" s="226">
        <f t="shared" si="208"/>
        <v>2.9907819372386855</v>
      </c>
    </row>
    <row r="4426" spans="1:21" x14ac:dyDescent="0.25">
      <c r="A4426" s="156" t="s">
        <v>17789</v>
      </c>
      <c r="B4426" s="156" t="s">
        <v>111</v>
      </c>
      <c r="C4426" s="223">
        <v>-2.0643069744110107</v>
      </c>
      <c r="D4426" s="221">
        <v>-1.0967974662780762</v>
      </c>
      <c r="E4426" s="221">
        <v>-1.4721977710723877</v>
      </c>
      <c r="F4426" s="221">
        <v>1.8783625364303589</v>
      </c>
      <c r="G4426" s="221">
        <v>6.0472030639648437</v>
      </c>
      <c r="H4426" s="221">
        <v>0.49272605776786804</v>
      </c>
      <c r="I4426" s="221">
        <v>-1.9588990211486816</v>
      </c>
      <c r="J4426" s="221">
        <v>-2.3846967220306396</v>
      </c>
      <c r="K4426" s="180">
        <v>5.8208155632019043</v>
      </c>
      <c r="L4426" s="181">
        <v>2.0828855037689209</v>
      </c>
      <c r="M4426" s="181">
        <v>2.2405178546905518</v>
      </c>
      <c r="N4426" s="181">
        <v>2.2577981948852539</v>
      </c>
      <c r="O4426" s="181">
        <v>6.7765359878540039</v>
      </c>
      <c r="P4426" s="181">
        <v>6.4063596725463867</v>
      </c>
      <c r="Q4426" s="181">
        <v>1.9874192476272583</v>
      </c>
      <c r="R4426" s="181">
        <v>5.4276676177978516</v>
      </c>
      <c r="S4426" s="226">
        <f t="shared" si="209"/>
        <v>32.999999642372131</v>
      </c>
      <c r="T4426" s="181">
        <f t="shared" si="207"/>
        <v>13.94119918510242</v>
      </c>
      <c r="U4426" s="226">
        <f t="shared" si="208"/>
        <v>0.91463060512228511</v>
      </c>
    </row>
    <row r="4427" spans="1:21" x14ac:dyDescent="0.25">
      <c r="A4427" s="156" t="s">
        <v>17790</v>
      </c>
      <c r="B4427" s="156" t="s">
        <v>111</v>
      </c>
      <c r="C4427" s="223">
        <v>-2.1072540283203125</v>
      </c>
      <c r="D4427" s="221">
        <v>-1.1397446393966675</v>
      </c>
      <c r="E4427" s="221">
        <v>-1.5151450634002686</v>
      </c>
      <c r="F4427" s="221">
        <v>1.835415244102478</v>
      </c>
      <c r="G4427" s="221">
        <v>6.0042557716369629</v>
      </c>
      <c r="H4427" s="221">
        <v>0.44977891445159912</v>
      </c>
      <c r="I4427" s="221">
        <v>-2.0018460750579834</v>
      </c>
      <c r="J4427" s="221">
        <v>-2.4276437759399414</v>
      </c>
      <c r="K4427" s="180">
        <v>25.727207183837891</v>
      </c>
      <c r="L4427" s="181">
        <v>6.3184957504272461</v>
      </c>
      <c r="M4427" s="181">
        <v>5.4387049674987793</v>
      </c>
      <c r="N4427" s="181">
        <v>9.5177335739135742</v>
      </c>
      <c r="O4427" s="181">
        <v>29.619613647460937</v>
      </c>
      <c r="P4427" s="181">
        <v>19.808616638183594</v>
      </c>
      <c r="Q4427" s="181">
        <v>4.6655559539794922</v>
      </c>
      <c r="R4427" s="181">
        <v>5.2254223823547363</v>
      </c>
      <c r="S4427" s="226">
        <f t="shared" si="209"/>
        <v>106.32135009765625</v>
      </c>
      <c r="T4427" s="181">
        <f t="shared" si="207"/>
        <v>112.54137895901329</v>
      </c>
      <c r="U4427" s="226">
        <f t="shared" si="208"/>
        <v>7.3834243505088057</v>
      </c>
    </row>
    <row r="4428" spans="1:21" x14ac:dyDescent="0.25">
      <c r="A4428" s="156" t="s">
        <v>17791</v>
      </c>
      <c r="B4428" s="156" t="s">
        <v>111</v>
      </c>
      <c r="C4428" s="223">
        <v>-1.3813518285751343</v>
      </c>
      <c r="D4428" s="221">
        <v>-0.41384243965148926</v>
      </c>
      <c r="E4428" s="221">
        <v>-0.78924286365509033</v>
      </c>
      <c r="F4428" s="221">
        <v>2.5613172054290771</v>
      </c>
      <c r="G4428" s="221">
        <v>6.7301578521728516</v>
      </c>
      <c r="H4428" s="221">
        <v>1.1756811141967773</v>
      </c>
      <c r="I4428" s="221">
        <v>-1.2759441137313843</v>
      </c>
      <c r="J4428" s="221">
        <v>-1.7017418146133423</v>
      </c>
      <c r="K4428" s="180">
        <v>25</v>
      </c>
      <c r="L4428" s="181">
        <v>9</v>
      </c>
      <c r="M4428" s="181">
        <v>13</v>
      </c>
      <c r="N4428" s="181">
        <v>10</v>
      </c>
      <c r="O4428" s="181">
        <v>32</v>
      </c>
      <c r="P4428" s="181">
        <v>64</v>
      </c>
      <c r="Q4428" s="181">
        <v>17</v>
      </c>
      <c r="R4428" s="181">
        <v>43</v>
      </c>
      <c r="S4428" s="226">
        <f t="shared" si="209"/>
        <v>213</v>
      </c>
      <c r="T4428" s="181">
        <f t="shared" si="207"/>
        <v>172.83733177185059</v>
      </c>
      <c r="U4428" s="226">
        <f t="shared" si="208"/>
        <v>11.339219191067565</v>
      </c>
    </row>
    <row r="4429" spans="1:21" x14ac:dyDescent="0.25">
      <c r="A4429" s="156" t="s">
        <v>17792</v>
      </c>
      <c r="B4429" s="156" t="s">
        <v>111</v>
      </c>
      <c r="C4429" s="223">
        <v>-0.99954491853713989</v>
      </c>
      <c r="D4429" s="221">
        <v>-3.2035570591688156E-2</v>
      </c>
      <c r="E4429" s="221">
        <v>-0.40743595361709595</v>
      </c>
      <c r="F4429" s="221">
        <v>2.9431242942810059</v>
      </c>
      <c r="G4429" s="221">
        <v>7.1119647026062012</v>
      </c>
      <c r="H4429" s="221">
        <v>1.557487964630127</v>
      </c>
      <c r="I4429" s="221">
        <v>-0.89413720369338989</v>
      </c>
      <c r="J4429" s="221">
        <v>-1.3199348449707031</v>
      </c>
      <c r="K4429" s="180">
        <v>7.0555343627929687</v>
      </c>
      <c r="L4429" s="181">
        <v>2.5247097015380859</v>
      </c>
      <c r="M4429" s="181">
        <v>2.7157793045043945</v>
      </c>
      <c r="N4429" s="181">
        <v>2.7367250919342041</v>
      </c>
      <c r="O4429" s="181">
        <v>8.2139835357666016</v>
      </c>
      <c r="P4429" s="181">
        <v>7.765284538269043</v>
      </c>
      <c r="Q4429" s="181">
        <v>2.4089930057525635</v>
      </c>
      <c r="R4429" s="181">
        <v>6.5789909362792969</v>
      </c>
      <c r="S4429" s="226">
        <f t="shared" si="209"/>
        <v>40.000000476837158</v>
      </c>
      <c r="T4429" s="181">
        <f t="shared" si="207"/>
        <v>59.48890047135562</v>
      </c>
      <c r="U4429" s="226">
        <f t="shared" si="208"/>
        <v>3.9028471162163987</v>
      </c>
    </row>
    <row r="4430" spans="1:21" x14ac:dyDescent="0.25">
      <c r="A4430" s="156" t="s">
        <v>17793</v>
      </c>
      <c r="B4430" s="156" t="s">
        <v>111</v>
      </c>
      <c r="C4430" s="223">
        <v>-1.84809410572052</v>
      </c>
      <c r="D4430" s="221">
        <v>-0.88058489561080933</v>
      </c>
      <c r="E4430" s="221">
        <v>-1.2559851408004761</v>
      </c>
      <c r="F4430" s="221">
        <v>2.0945749282836914</v>
      </c>
      <c r="G4430" s="221">
        <v>6.2634153366088867</v>
      </c>
      <c r="H4430" s="221">
        <v>0.70893865823745728</v>
      </c>
      <c r="I4430" s="221">
        <v>-1.74268639087677</v>
      </c>
      <c r="J4430" s="221">
        <v>-2.1684842109680176</v>
      </c>
      <c r="K4430" s="180">
        <v>167</v>
      </c>
      <c r="L4430" s="181">
        <v>85</v>
      </c>
      <c r="M4430" s="181">
        <v>40</v>
      </c>
      <c r="N4430" s="181">
        <v>28</v>
      </c>
      <c r="O4430" s="181">
        <v>194</v>
      </c>
      <c r="P4430" s="181">
        <v>329</v>
      </c>
      <c r="Q4430" s="181">
        <v>89</v>
      </c>
      <c r="R4430" s="181">
        <v>248</v>
      </c>
      <c r="S4430" s="226">
        <f t="shared" si="209"/>
        <v>1180</v>
      </c>
      <c r="T4430" s="181">
        <f t="shared" si="207"/>
        <v>380.38748133182526</v>
      </c>
      <c r="U4430" s="226">
        <f t="shared" si="208"/>
        <v>24.955818191253631</v>
      </c>
    </row>
    <row r="4431" spans="1:21" x14ac:dyDescent="0.25">
      <c r="A4431" s="156" t="s">
        <v>17794</v>
      </c>
      <c r="B4431" s="156" t="s">
        <v>111</v>
      </c>
      <c r="C4431" s="223">
        <v>-0.72223502397537231</v>
      </c>
      <c r="D4431" s="221">
        <v>0.24527443945407867</v>
      </c>
      <c r="E4431" s="221">
        <v>8.4916515350341797</v>
      </c>
      <c r="F4431" s="221">
        <v>3.2204341888427734</v>
      </c>
      <c r="G4431" s="221">
        <v>8.7956113815307617</v>
      </c>
      <c r="H4431" s="221">
        <v>2.3844704627990723</v>
      </c>
      <c r="I4431" s="221">
        <v>-0.61682724952697754</v>
      </c>
      <c r="J4431" s="221">
        <v>-1.0426249504089355</v>
      </c>
      <c r="K4431" s="180">
        <v>740</v>
      </c>
      <c r="L4431" s="181">
        <v>318</v>
      </c>
      <c r="M4431" s="181">
        <v>431</v>
      </c>
      <c r="N4431" s="181">
        <v>252</v>
      </c>
      <c r="O4431" s="181">
        <v>821</v>
      </c>
      <c r="P4431" s="181">
        <v>994</v>
      </c>
      <c r="Q4431" s="181">
        <v>353</v>
      </c>
      <c r="R4431" s="181">
        <v>1048</v>
      </c>
      <c r="S4431" s="226">
        <f t="shared" si="209"/>
        <v>4957</v>
      </c>
      <c r="T4431" s="181">
        <f t="shared" si="207"/>
        <v>12295.944198340178</v>
      </c>
      <c r="U4431" s="226">
        <f t="shared" si="208"/>
        <v>806.69150001783771</v>
      </c>
    </row>
    <row r="4432" spans="1:21" x14ac:dyDescent="0.25">
      <c r="A4432" s="156" t="s">
        <v>17795</v>
      </c>
      <c r="B4432" s="156" t="s">
        <v>111</v>
      </c>
      <c r="C4432" s="223">
        <v>0.14665831625461578</v>
      </c>
      <c r="D4432" s="221">
        <v>-0.79143798351287842</v>
      </c>
      <c r="E4432" s="221">
        <v>2.7146492004394531</v>
      </c>
      <c r="F4432" s="221">
        <v>4.0893278121948242</v>
      </c>
      <c r="G4432" s="221">
        <v>24.895925521850586</v>
      </c>
      <c r="H4432" s="221">
        <v>3.9032149314880371</v>
      </c>
      <c r="I4432" s="221">
        <v>0.25206610560417175</v>
      </c>
      <c r="J4432" s="221">
        <v>-0.17373158037662506</v>
      </c>
      <c r="K4432" s="180">
        <v>390</v>
      </c>
      <c r="L4432" s="181">
        <v>331</v>
      </c>
      <c r="M4432" s="181">
        <v>600</v>
      </c>
      <c r="N4432" s="181">
        <v>183</v>
      </c>
      <c r="O4432" s="181">
        <v>449</v>
      </c>
      <c r="P4432" s="181">
        <v>593</v>
      </c>
      <c r="Q4432" s="181">
        <v>219</v>
      </c>
      <c r="R4432" s="181">
        <v>581</v>
      </c>
      <c r="S4432" s="226">
        <f t="shared" si="209"/>
        <v>3346</v>
      </c>
      <c r="T4432" s="181">
        <f t="shared" si="207"/>
        <v>15619.508723303676</v>
      </c>
      <c r="U4432" s="226">
        <f t="shared" si="208"/>
        <v>1024.7382973033032</v>
      </c>
    </row>
    <row r="4433" spans="1:21" x14ac:dyDescent="0.25">
      <c r="A4433" s="156" t="s">
        <v>17796</v>
      </c>
      <c r="B4433" s="156" t="s">
        <v>111</v>
      </c>
      <c r="C4433" s="223">
        <v>-1.0888837575912476</v>
      </c>
      <c r="D4433" s="221">
        <v>-0.12137435376644135</v>
      </c>
      <c r="E4433" s="221">
        <v>-0.49677473306655884</v>
      </c>
      <c r="F4433" s="221">
        <v>2.853785514831543</v>
      </c>
      <c r="G4433" s="221">
        <v>8.1246395111083984</v>
      </c>
      <c r="H4433" s="221">
        <v>4.9635119438171387</v>
      </c>
      <c r="I4433" s="221">
        <v>-0.98347592353820801</v>
      </c>
      <c r="J4433" s="221">
        <v>-0.23750272393226624</v>
      </c>
      <c r="K4433" s="180">
        <v>399</v>
      </c>
      <c r="L4433" s="181">
        <v>214</v>
      </c>
      <c r="M4433" s="181">
        <v>228</v>
      </c>
      <c r="N4433" s="181">
        <v>133</v>
      </c>
      <c r="O4433" s="181">
        <v>466</v>
      </c>
      <c r="P4433" s="181">
        <v>695</v>
      </c>
      <c r="Q4433" s="181">
        <v>218</v>
      </c>
      <c r="R4433" s="181">
        <v>783</v>
      </c>
      <c r="S4433" s="226">
        <f t="shared" si="209"/>
        <v>3136</v>
      </c>
      <c r="T4433" s="181">
        <f t="shared" si="207"/>
        <v>6641.2105323076248</v>
      </c>
      <c r="U4433" s="226">
        <f t="shared" si="208"/>
        <v>435.70530248215454</v>
      </c>
    </row>
    <row r="4434" spans="1:21" x14ac:dyDescent="0.25">
      <c r="A4434" s="156" t="s">
        <v>17797</v>
      </c>
      <c r="B4434" s="156" t="s">
        <v>111</v>
      </c>
      <c r="C4434" s="223">
        <v>-0.76287007331848145</v>
      </c>
      <c r="D4434" s="221">
        <v>0.20463933050632477</v>
      </c>
      <c r="E4434" s="221">
        <v>-0.17076104879379272</v>
      </c>
      <c r="F4434" s="221">
        <v>3.1797993183135986</v>
      </c>
      <c r="G4434" s="221">
        <v>10.291666984558105</v>
      </c>
      <c r="H4434" s="221">
        <v>4.4791550636291504</v>
      </c>
      <c r="I4434" s="221">
        <v>-3.9149210453033447</v>
      </c>
      <c r="J4434" s="221">
        <v>-1.0832599401473999</v>
      </c>
      <c r="K4434" s="180">
        <v>827</v>
      </c>
      <c r="L4434" s="181">
        <v>1080</v>
      </c>
      <c r="M4434" s="181">
        <v>1023</v>
      </c>
      <c r="N4434" s="181">
        <v>279</v>
      </c>
      <c r="O4434" s="181">
        <v>906</v>
      </c>
      <c r="P4434" s="181">
        <v>977</v>
      </c>
      <c r="Q4434" s="181">
        <v>412</v>
      </c>
      <c r="R4434" s="181">
        <v>1196</v>
      </c>
      <c r="S4434" s="226">
        <f t="shared" si="209"/>
        <v>6700</v>
      </c>
      <c r="T4434" s="181">
        <f t="shared" si="207"/>
        <v>11094.450809299946</v>
      </c>
      <c r="U4434" s="226">
        <f t="shared" si="208"/>
        <v>727.86595489237948</v>
      </c>
    </row>
    <row r="4435" spans="1:21" x14ac:dyDescent="0.25">
      <c r="A4435" s="156" t="s">
        <v>17798</v>
      </c>
      <c r="B4435" s="156" t="s">
        <v>111</v>
      </c>
      <c r="C4435" s="223">
        <v>-1.9654810428619385</v>
      </c>
      <c r="D4435" s="221">
        <v>-0.99797165393829346</v>
      </c>
      <c r="E4435" s="221">
        <v>0.44830229878425598</v>
      </c>
      <c r="F4435" s="221">
        <v>1.9771883487701416</v>
      </c>
      <c r="G4435" s="221">
        <v>8.4764671325683594</v>
      </c>
      <c r="H4435" s="221">
        <v>-1.5536713600158691</v>
      </c>
      <c r="I4435" s="221">
        <v>-1.8600733280181885</v>
      </c>
      <c r="J4435" s="221">
        <v>-4.3083760887384415E-2</v>
      </c>
      <c r="K4435" s="180">
        <v>640</v>
      </c>
      <c r="L4435" s="181">
        <v>295</v>
      </c>
      <c r="M4435" s="181">
        <v>212</v>
      </c>
      <c r="N4435" s="181">
        <v>118</v>
      </c>
      <c r="O4435" s="181">
        <v>637</v>
      </c>
      <c r="P4435" s="181">
        <v>1076</v>
      </c>
      <c r="Q4435" s="181">
        <v>379</v>
      </c>
      <c r="R4435" s="181">
        <v>1310</v>
      </c>
      <c r="S4435" s="226">
        <f t="shared" si="209"/>
        <v>4667</v>
      </c>
      <c r="T4435" s="181">
        <f t="shared" si="207"/>
        <v>1742.3904691413045</v>
      </c>
      <c r="U4435" s="226">
        <f t="shared" si="208"/>
        <v>114.31180546168387</v>
      </c>
    </row>
    <row r="4436" spans="1:21" x14ac:dyDescent="0.25">
      <c r="A4436" s="156" t="s">
        <v>17799</v>
      </c>
      <c r="B4436" s="156" t="s">
        <v>111</v>
      </c>
      <c r="C4436" s="223">
        <v>-2.1696281433105469</v>
      </c>
      <c r="D4436" s="221">
        <v>-1.2021188735961914</v>
      </c>
      <c r="E4436" s="221">
        <v>7.8993463516235352</v>
      </c>
      <c r="F4436" s="221">
        <v>1.7730410099029541</v>
      </c>
      <c r="G4436" s="221">
        <v>6.089167594909668</v>
      </c>
      <c r="H4436" s="221">
        <v>-1.3202662467956543</v>
      </c>
      <c r="I4436" s="221">
        <v>-8.5886096954345703</v>
      </c>
      <c r="J4436" s="221">
        <v>-2.4900178909301758</v>
      </c>
      <c r="K4436" s="180">
        <v>328</v>
      </c>
      <c r="L4436" s="181">
        <v>128</v>
      </c>
      <c r="M4436" s="181">
        <v>81</v>
      </c>
      <c r="N4436" s="181">
        <v>75</v>
      </c>
      <c r="O4436" s="181">
        <v>337</v>
      </c>
      <c r="P4436" s="181">
        <v>455</v>
      </c>
      <c r="Q4436" s="181">
        <v>182</v>
      </c>
      <c r="R4436" s="181">
        <v>581</v>
      </c>
      <c r="S4436" s="226">
        <f t="shared" si="209"/>
        <v>2167</v>
      </c>
      <c r="T4436" s="181">
        <f t="shared" si="207"/>
        <v>-1651.1831386089325</v>
      </c>
      <c r="U4436" s="226">
        <f t="shared" si="208"/>
        <v>-108.32802925930702</v>
      </c>
    </row>
    <row r="4437" spans="1:21" x14ac:dyDescent="0.25">
      <c r="A4437" s="156" t="s">
        <v>17800</v>
      </c>
      <c r="B4437" s="156" t="s">
        <v>111</v>
      </c>
      <c r="C4437" s="223">
        <v>-1.2333861589431763</v>
      </c>
      <c r="D4437" s="221">
        <v>29.011541366577148</v>
      </c>
      <c r="E4437" s="221">
        <v>-0.64127713441848755</v>
      </c>
      <c r="F4437" s="221">
        <v>2.7092831134796143</v>
      </c>
      <c r="G4437" s="221">
        <v>6.8781232833862305</v>
      </c>
      <c r="H4437" s="221">
        <v>9.1507787704467773</v>
      </c>
      <c r="I4437" s="221">
        <v>1.6947104930877686</v>
      </c>
      <c r="J4437" s="221">
        <v>-1.5537760257720947</v>
      </c>
      <c r="K4437" s="180">
        <v>174</v>
      </c>
      <c r="L4437" s="181">
        <v>75</v>
      </c>
      <c r="M4437" s="181">
        <v>64</v>
      </c>
      <c r="N4437" s="181">
        <v>40</v>
      </c>
      <c r="O4437" s="181">
        <v>193</v>
      </c>
      <c r="P4437" s="181">
        <v>273</v>
      </c>
      <c r="Q4437" s="181">
        <v>84</v>
      </c>
      <c r="R4437" s="181">
        <v>270</v>
      </c>
      <c r="S4437" s="226">
        <f t="shared" si="209"/>
        <v>1173</v>
      </c>
      <c r="T4437" s="181">
        <f t="shared" si="207"/>
        <v>5577.0625512599945</v>
      </c>
      <c r="U4437" s="226">
        <f t="shared" si="208"/>
        <v>365.89048247116699</v>
      </c>
    </row>
    <row r="4438" spans="1:21" x14ac:dyDescent="0.25">
      <c r="A4438" s="156" t="s">
        <v>17801</v>
      </c>
      <c r="B4438" s="156" t="s">
        <v>111</v>
      </c>
      <c r="C4438" s="223">
        <v>-1.2572178840637207</v>
      </c>
      <c r="D4438" s="221">
        <v>-0.28970840573310852</v>
      </c>
      <c r="E4438" s="221">
        <v>-0.66510874032974243</v>
      </c>
      <c r="F4438" s="221">
        <v>2.6854512691497803</v>
      </c>
      <c r="G4438" s="221">
        <v>36.607475280761719</v>
      </c>
      <c r="H4438" s="221">
        <v>1.2998150587081909</v>
      </c>
      <c r="I4438" s="221">
        <v>-1.1518100500106812</v>
      </c>
      <c r="J4438" s="221">
        <v>-0.33516088128089905</v>
      </c>
      <c r="K4438" s="180">
        <v>199</v>
      </c>
      <c r="L4438" s="181">
        <v>65</v>
      </c>
      <c r="M4438" s="181">
        <v>60</v>
      </c>
      <c r="N4438" s="181">
        <v>44</v>
      </c>
      <c r="O4438" s="181">
        <v>217</v>
      </c>
      <c r="P4438" s="181">
        <v>343</v>
      </c>
      <c r="Q4438" s="181">
        <v>115</v>
      </c>
      <c r="R4438" s="181">
        <v>307</v>
      </c>
      <c r="S4438" s="226">
        <f t="shared" si="209"/>
        <v>1350</v>
      </c>
      <c r="T4438" s="181">
        <f t="shared" si="207"/>
        <v>7963.5420808792114</v>
      </c>
      <c r="U4438" s="226">
        <f t="shared" si="208"/>
        <v>522.45859309826824</v>
      </c>
    </row>
    <row r="4439" spans="1:21" x14ac:dyDescent="0.25">
      <c r="A4439" s="156" t="s">
        <v>17802</v>
      </c>
      <c r="B4439" s="156" t="s">
        <v>111</v>
      </c>
      <c r="C4439" s="223">
        <v>-1.2416383028030396</v>
      </c>
      <c r="D4439" s="221">
        <v>-0.27412903308868408</v>
      </c>
      <c r="E4439" s="221">
        <v>-0.64952945709228516</v>
      </c>
      <c r="F4439" s="221">
        <v>2.7010307312011719</v>
      </c>
      <c r="G4439" s="221">
        <v>6.8698716163635254</v>
      </c>
      <c r="H4439" s="221">
        <v>1.3153946399688721</v>
      </c>
      <c r="I4439" s="221">
        <v>-1.1362305879592896</v>
      </c>
      <c r="J4439" s="221">
        <v>-1.5620282888412476</v>
      </c>
      <c r="K4439" s="180">
        <v>29.456855773925781</v>
      </c>
      <c r="L4439" s="181">
        <v>10.54066276550293</v>
      </c>
      <c r="M4439" s="181">
        <v>11.33837890625</v>
      </c>
      <c r="N4439" s="181">
        <v>11.425827980041504</v>
      </c>
      <c r="O4439" s="181">
        <v>34.293380737304688</v>
      </c>
      <c r="P4439" s="181">
        <v>32.420063018798828</v>
      </c>
      <c r="Q4439" s="181">
        <v>10.05754566192627</v>
      </c>
      <c r="R4439" s="181">
        <v>27.467287063598633</v>
      </c>
      <c r="S4439" s="226">
        <f t="shared" si="209"/>
        <v>167.00000190734863</v>
      </c>
      <c r="T4439" s="181">
        <f t="shared" si="207"/>
        <v>207.93656895395077</v>
      </c>
      <c r="U4439" s="226">
        <f t="shared" si="208"/>
        <v>13.641950549895007</v>
      </c>
    </row>
    <row r="4440" spans="1:21" x14ac:dyDescent="0.25">
      <c r="A4440" s="156" t="s">
        <v>17803</v>
      </c>
      <c r="B4440" s="156" t="s">
        <v>111</v>
      </c>
      <c r="C4440" s="223">
        <v>-0.92480963468551636</v>
      </c>
      <c r="D4440" s="221">
        <v>-22.840631484985352</v>
      </c>
      <c r="E4440" s="221">
        <v>-0.33270066976547241</v>
      </c>
      <c r="F4440" s="221">
        <v>7.7037463188171387</v>
      </c>
      <c r="G4440" s="221">
        <v>7.1867003440856934</v>
      </c>
      <c r="H4440" s="221">
        <v>2.507152795791626</v>
      </c>
      <c r="I4440" s="221">
        <v>-0.81940191984176636</v>
      </c>
      <c r="J4440" s="221">
        <v>-1.2451995611190796</v>
      </c>
      <c r="K4440" s="180">
        <v>185</v>
      </c>
      <c r="L4440" s="181">
        <v>60</v>
      </c>
      <c r="M4440" s="181">
        <v>57</v>
      </c>
      <c r="N4440" s="181">
        <v>66</v>
      </c>
      <c r="O4440" s="181">
        <v>251</v>
      </c>
      <c r="P4440" s="181">
        <v>271</v>
      </c>
      <c r="Q4440" s="181">
        <v>86</v>
      </c>
      <c r="R4440" s="181">
        <v>244</v>
      </c>
      <c r="S4440" s="226">
        <f t="shared" si="209"/>
        <v>1220</v>
      </c>
      <c r="T4440" s="181">
        <f t="shared" si="207"/>
        <v>1056.95858335495</v>
      </c>
      <c r="U4440" s="226">
        <f t="shared" si="208"/>
        <v>69.343150172918868</v>
      </c>
    </row>
    <row r="4441" spans="1:21" x14ac:dyDescent="0.25">
      <c r="A4441" s="156" t="s">
        <v>17804</v>
      </c>
      <c r="B4441" s="156" t="s">
        <v>111</v>
      </c>
      <c r="C4441" s="223">
        <v>-0.8886796236038208</v>
      </c>
      <c r="D4441" s="221">
        <v>7.8829742968082428E-2</v>
      </c>
      <c r="E4441" s="221">
        <v>-0.29657062888145447</v>
      </c>
      <c r="F4441" s="221">
        <v>3.0539896488189697</v>
      </c>
      <c r="G4441" s="221">
        <v>7.2228302955627441</v>
      </c>
      <c r="H4441" s="221">
        <v>-0.20048168301582336</v>
      </c>
      <c r="I4441" s="221">
        <v>-0.78327184915542603</v>
      </c>
      <c r="J4441" s="221">
        <v>-1.2090694904327393</v>
      </c>
      <c r="K4441" s="180">
        <v>341</v>
      </c>
      <c r="L4441" s="181">
        <v>114</v>
      </c>
      <c r="M4441" s="181">
        <v>96</v>
      </c>
      <c r="N4441" s="181">
        <v>55</v>
      </c>
      <c r="O4441" s="181">
        <v>330</v>
      </c>
      <c r="P4441" s="181">
        <v>503</v>
      </c>
      <c r="Q4441" s="181">
        <v>168</v>
      </c>
      <c r="R4441" s="181">
        <v>442</v>
      </c>
      <c r="S4441" s="226">
        <f t="shared" si="209"/>
        <v>2049</v>
      </c>
      <c r="T4441" s="181">
        <f t="shared" si="207"/>
        <v>1462.1388149112463</v>
      </c>
      <c r="U4441" s="226">
        <f t="shared" si="208"/>
        <v>95.925529167111549</v>
      </c>
    </row>
    <row r="4442" spans="1:21" x14ac:dyDescent="0.25">
      <c r="A4442" s="156" t="s">
        <v>17664</v>
      </c>
      <c r="B4442" s="156" t="s">
        <v>111</v>
      </c>
      <c r="C4442" s="223">
        <v>-1.2313200235366821</v>
      </c>
      <c r="D4442" s="221">
        <v>-0.26381063461303711</v>
      </c>
      <c r="E4442" s="221">
        <v>-0.63921111822128296</v>
      </c>
      <c r="F4442" s="221">
        <v>2.7113492488861084</v>
      </c>
      <c r="G4442" s="221">
        <v>6.8801898956298828</v>
      </c>
      <c r="H4442" s="221">
        <v>1.3257129192352295</v>
      </c>
      <c r="I4442" s="221">
        <v>-1.1259123086929321</v>
      </c>
      <c r="J4442" s="221">
        <v>-1.5517098903656006</v>
      </c>
      <c r="K4442" s="180">
        <v>64.224838256835938</v>
      </c>
      <c r="L4442" s="181">
        <v>26.358169555664063</v>
      </c>
      <c r="M4442" s="181">
        <v>17.448366165161133</v>
      </c>
      <c r="N4442" s="181">
        <v>12.622221946716309</v>
      </c>
      <c r="O4442" s="181">
        <v>74.619606018066406</v>
      </c>
      <c r="P4442" s="181">
        <v>105.43267822265625</v>
      </c>
      <c r="Q4442" s="181">
        <v>47.147712707519531</v>
      </c>
      <c r="R4442" s="181">
        <v>100.60653686523437</v>
      </c>
      <c r="S4442" s="226">
        <f t="shared" si="209"/>
        <v>448.460129737854</v>
      </c>
      <c r="T4442" s="181">
        <f t="shared" si="207"/>
        <v>381.00934217257088</v>
      </c>
      <c r="U4442" s="226">
        <f t="shared" si="208"/>
        <v>24.996616184992995</v>
      </c>
    </row>
    <row r="4443" spans="1:21" x14ac:dyDescent="0.25">
      <c r="A4443" s="156" t="s">
        <v>17805</v>
      </c>
      <c r="B4443" s="156" t="s">
        <v>111</v>
      </c>
      <c r="C4443" s="223">
        <v>-1.4237822294235229</v>
      </c>
      <c r="D4443" s="221">
        <v>-0.45627284049987793</v>
      </c>
      <c r="E4443" s="221">
        <v>-0.831673264503479</v>
      </c>
      <c r="F4443" s="221">
        <v>2.5188870429992676</v>
      </c>
      <c r="G4443" s="221">
        <v>4.6328139305114746</v>
      </c>
      <c r="H4443" s="221">
        <v>1.1332507133483887</v>
      </c>
      <c r="I4443" s="221">
        <v>-1.3183743953704834</v>
      </c>
      <c r="J4443" s="221">
        <v>-1.7441720962524414</v>
      </c>
      <c r="K4443" s="180">
        <v>245</v>
      </c>
      <c r="L4443" s="181">
        <v>97</v>
      </c>
      <c r="M4443" s="181">
        <v>64</v>
      </c>
      <c r="N4443" s="181">
        <v>69</v>
      </c>
      <c r="O4443" s="181">
        <v>322</v>
      </c>
      <c r="P4443" s="181">
        <v>393</v>
      </c>
      <c r="Q4443" s="181">
        <v>158</v>
      </c>
      <c r="R4443" s="181">
        <v>300</v>
      </c>
      <c r="S4443" s="226">
        <f t="shared" si="209"/>
        <v>1648</v>
      </c>
      <c r="T4443" s="181">
        <f t="shared" si="207"/>
        <v>933.0698379278183</v>
      </c>
      <c r="U4443" s="226">
        <f t="shared" si="208"/>
        <v>61.215267004952658</v>
      </c>
    </row>
    <row r="4444" spans="1:21" x14ac:dyDescent="0.25">
      <c r="A4444" s="156" t="s">
        <v>17806</v>
      </c>
      <c r="B4444" s="156" t="s">
        <v>111</v>
      </c>
      <c r="C4444" s="223">
        <v>-1.4600608348846436</v>
      </c>
      <c r="D4444" s="221">
        <v>-0.49255150556564331</v>
      </c>
      <c r="E4444" s="221">
        <v>-0.86795186996459961</v>
      </c>
      <c r="F4444" s="221">
        <v>4.3793530464172363</v>
      </c>
      <c r="G4444" s="221">
        <v>14.465303421020508</v>
      </c>
      <c r="H4444" s="221">
        <v>1.9629170894622803</v>
      </c>
      <c r="I4444" s="221">
        <v>-1.3546531200408936</v>
      </c>
      <c r="J4444" s="221">
        <v>-1.7804508209228516</v>
      </c>
      <c r="K4444" s="180">
        <v>480</v>
      </c>
      <c r="L4444" s="181">
        <v>129</v>
      </c>
      <c r="M4444" s="181">
        <v>106</v>
      </c>
      <c r="N4444" s="181">
        <v>124</v>
      </c>
      <c r="O4444" s="181">
        <v>560</v>
      </c>
      <c r="P4444" s="181">
        <v>513</v>
      </c>
      <c r="Q4444" s="181">
        <v>175</v>
      </c>
      <c r="R4444" s="181">
        <v>534</v>
      </c>
      <c r="S4444" s="226">
        <f t="shared" si="209"/>
        <v>2621</v>
      </c>
      <c r="T4444" s="181">
        <f t="shared" si="207"/>
        <v>7606.3898828625679</v>
      </c>
      <c r="U4444" s="226">
        <f t="shared" si="208"/>
        <v>499.02715605648297</v>
      </c>
    </row>
    <row r="4445" spans="1:21" x14ac:dyDescent="0.25">
      <c r="A4445" s="156" t="s">
        <v>17807</v>
      </c>
      <c r="B4445" s="156" t="s">
        <v>111</v>
      </c>
      <c r="C4445" s="223">
        <v>-2.0686421394348145</v>
      </c>
      <c r="D4445" s="221">
        <v>-1.1011326313018799</v>
      </c>
      <c r="E4445" s="221">
        <v>-1.476533055305481</v>
      </c>
      <c r="F4445" s="221">
        <v>1.8740272521972656</v>
      </c>
      <c r="G4445" s="221">
        <v>6.0428676605224609</v>
      </c>
      <c r="H4445" s="221">
        <v>0.48839083313941956</v>
      </c>
      <c r="I4445" s="221">
        <v>-1.9632343053817749</v>
      </c>
      <c r="J4445" s="221">
        <v>-2.3890321254730225</v>
      </c>
      <c r="K4445" s="180">
        <v>137</v>
      </c>
      <c r="L4445" s="181">
        <v>50</v>
      </c>
      <c r="M4445" s="181">
        <v>40</v>
      </c>
      <c r="N4445" s="181">
        <v>39</v>
      </c>
      <c r="O4445" s="181">
        <v>173</v>
      </c>
      <c r="P4445" s="181">
        <v>257</v>
      </c>
      <c r="Q4445" s="181">
        <v>86</v>
      </c>
      <c r="R4445" s="181">
        <v>270</v>
      </c>
      <c r="S4445" s="226">
        <f t="shared" si="209"/>
        <v>1052</v>
      </c>
      <c r="T4445" s="181">
        <f t="shared" si="207"/>
        <v>32.620861202478409</v>
      </c>
      <c r="U4445" s="226">
        <f t="shared" si="208"/>
        <v>2.1401342614138761</v>
      </c>
    </row>
    <row r="4446" spans="1:21" x14ac:dyDescent="0.25">
      <c r="A4446" s="156" t="s">
        <v>17808</v>
      </c>
      <c r="B4446" s="156" t="s">
        <v>111</v>
      </c>
      <c r="C4446" s="223">
        <v>-1.2932828664779663</v>
      </c>
      <c r="D4446" s="221">
        <v>-0.32577341794967651</v>
      </c>
      <c r="E4446" s="221">
        <v>-0.70117378234863281</v>
      </c>
      <c r="F4446" s="221">
        <v>2.6493866443634033</v>
      </c>
      <c r="G4446" s="221">
        <v>10.482422828674316</v>
      </c>
      <c r="H4446" s="221">
        <v>2.0127027034759521</v>
      </c>
      <c r="I4446" s="221">
        <v>-1.1878750324249268</v>
      </c>
      <c r="J4446" s="221">
        <v>-1.6136727333068848</v>
      </c>
      <c r="K4446" s="180">
        <v>913</v>
      </c>
      <c r="L4446" s="181">
        <v>285</v>
      </c>
      <c r="M4446" s="181">
        <v>265</v>
      </c>
      <c r="N4446" s="181">
        <v>243</v>
      </c>
      <c r="O4446" s="181">
        <v>986</v>
      </c>
      <c r="P4446" s="181">
        <v>990</v>
      </c>
      <c r="Q4446" s="181">
        <v>363</v>
      </c>
      <c r="R4446" s="181">
        <v>873</v>
      </c>
      <c r="S4446" s="226">
        <f t="shared" si="209"/>
        <v>4918</v>
      </c>
      <c r="T4446" s="181">
        <f t="shared" si="207"/>
        <v>9672.6868736147881</v>
      </c>
      <c r="U4446" s="226">
        <f t="shared" si="208"/>
        <v>634.58927247998315</v>
      </c>
    </row>
    <row r="4447" spans="1:21" x14ac:dyDescent="0.25">
      <c r="A4447" s="156" t="s">
        <v>17809</v>
      </c>
      <c r="B4447" s="156" t="s">
        <v>111</v>
      </c>
      <c r="C4447" s="223">
        <v>-0.72402113676071167</v>
      </c>
      <c r="D4447" s="221">
        <v>0.24348822236061096</v>
      </c>
      <c r="E4447" s="221">
        <v>-0.13191214203834534</v>
      </c>
      <c r="F4447" s="221">
        <v>3.2186481952667236</v>
      </c>
      <c r="G4447" s="221">
        <v>7.387488842010498</v>
      </c>
      <c r="H4447" s="221">
        <v>1.8330117464065552</v>
      </c>
      <c r="I4447" s="221">
        <v>-0.61861336231231689</v>
      </c>
      <c r="J4447" s="221">
        <v>-1.0444109439849854</v>
      </c>
      <c r="K4447" s="180">
        <v>100</v>
      </c>
      <c r="L4447" s="181">
        <v>54</v>
      </c>
      <c r="M4447" s="181">
        <v>66</v>
      </c>
      <c r="N4447" s="181">
        <v>21</v>
      </c>
      <c r="O4447" s="181">
        <v>113</v>
      </c>
      <c r="P4447" s="181">
        <v>250</v>
      </c>
      <c r="Q4447" s="181">
        <v>113</v>
      </c>
      <c r="R4447" s="181">
        <v>290</v>
      </c>
      <c r="S4447" s="226">
        <f t="shared" si="209"/>
        <v>1007</v>
      </c>
      <c r="T4447" s="181">
        <f t="shared" si="207"/>
        <v>919.88835310935974</v>
      </c>
      <c r="U4447" s="226">
        <f t="shared" si="208"/>
        <v>60.350478454423929</v>
      </c>
    </row>
    <row r="4448" spans="1:21" x14ac:dyDescent="0.25">
      <c r="A4448" s="156" t="s">
        <v>17810</v>
      </c>
      <c r="B4448" s="156" t="s">
        <v>111</v>
      </c>
      <c r="C4448" s="223">
        <v>-1.0506401062011719</v>
      </c>
      <c r="D4448" s="221">
        <v>-8.3130739629268646E-2</v>
      </c>
      <c r="E4448" s="221">
        <v>-0.45853111147880554</v>
      </c>
      <c r="F4448" s="221">
        <v>2.8920290470123291</v>
      </c>
      <c r="G4448" s="221">
        <v>7.0608701705932617</v>
      </c>
      <c r="H4448" s="221">
        <v>1.5063928365707397</v>
      </c>
      <c r="I4448" s="221">
        <v>-0.94523239135742188</v>
      </c>
      <c r="J4448" s="221">
        <v>-1.3710299730300903</v>
      </c>
      <c r="K4448" s="180">
        <v>170</v>
      </c>
      <c r="L4448" s="181">
        <v>84</v>
      </c>
      <c r="M4448" s="181">
        <v>44</v>
      </c>
      <c r="N4448" s="181">
        <v>40</v>
      </c>
      <c r="O4448" s="181">
        <v>209</v>
      </c>
      <c r="P4448" s="181">
        <v>310</v>
      </c>
      <c r="Q4448" s="181">
        <v>108</v>
      </c>
      <c r="R4448" s="181">
        <v>298</v>
      </c>
      <c r="S4448" s="226">
        <f t="shared" si="209"/>
        <v>1263</v>
      </c>
      <c r="T4448" s="181">
        <f t="shared" si="207"/>
        <v>1341.9656075537205</v>
      </c>
      <c r="U4448" s="226">
        <f t="shared" si="208"/>
        <v>88.041408733458056</v>
      </c>
    </row>
    <row r="4449" spans="1:21" x14ac:dyDescent="0.25">
      <c r="A4449" s="156" t="s">
        <v>17811</v>
      </c>
      <c r="B4449" s="156" t="s">
        <v>111</v>
      </c>
      <c r="C4449" s="223">
        <v>-1.5490835905075073</v>
      </c>
      <c r="D4449" s="221">
        <v>0.8216404914855957</v>
      </c>
      <c r="E4449" s="221">
        <v>9.4785127639770508</v>
      </c>
      <c r="F4449" s="221">
        <v>1.5688853338360786E-2</v>
      </c>
      <c r="G4449" s="221">
        <v>6.1735420227050781</v>
      </c>
      <c r="H4449" s="221">
        <v>2.0490696430206299</v>
      </c>
      <c r="I4449" s="221">
        <v>-1.4436757564544678</v>
      </c>
      <c r="J4449" s="221">
        <v>-1.8694735765457153</v>
      </c>
      <c r="K4449" s="180">
        <v>1557</v>
      </c>
      <c r="L4449" s="181">
        <v>551</v>
      </c>
      <c r="M4449" s="181">
        <v>445</v>
      </c>
      <c r="N4449" s="181">
        <v>430</v>
      </c>
      <c r="O4449" s="181">
        <v>1728</v>
      </c>
      <c r="P4449" s="181">
        <v>2218</v>
      </c>
      <c r="Q4449" s="181">
        <v>770</v>
      </c>
      <c r="R4449" s="181">
        <v>1994</v>
      </c>
      <c r="S4449" s="226">
        <f t="shared" si="209"/>
        <v>9693</v>
      </c>
      <c r="T4449" s="181">
        <f t="shared" si="207"/>
        <v>12638.841586645693</v>
      </c>
      <c r="U4449" s="226">
        <f t="shared" si="208"/>
        <v>829.18773162579475</v>
      </c>
    </row>
    <row r="4450" spans="1:21" x14ac:dyDescent="0.25">
      <c r="A4450" s="156" t="s">
        <v>17680</v>
      </c>
      <c r="B4450" s="156" t="s">
        <v>111</v>
      </c>
      <c r="C4450" s="223">
        <v>-1.2360378503799438</v>
      </c>
      <c r="D4450" s="221">
        <v>-0.26852849125862122</v>
      </c>
      <c r="E4450" s="221">
        <v>-0.6439288854598999</v>
      </c>
      <c r="F4450" s="221">
        <v>2.7066314220428467</v>
      </c>
      <c r="G4450" s="221">
        <v>6.8754715919494629</v>
      </c>
      <c r="H4450" s="221">
        <v>1.3209949731826782</v>
      </c>
      <c r="I4450" s="221">
        <v>-1.1306301355361938</v>
      </c>
      <c r="J4450" s="221">
        <v>-1.5564278364181519</v>
      </c>
      <c r="K4450" s="180">
        <v>9.145930290222168</v>
      </c>
      <c r="L4450" s="181">
        <v>3.2777321338653564</v>
      </c>
      <c r="M4450" s="181">
        <v>2.7014856338500977</v>
      </c>
      <c r="N4450" s="181">
        <v>2.7807857990264893</v>
      </c>
      <c r="O4450" s="181">
        <v>11.017409324645996</v>
      </c>
      <c r="P4450" s="181">
        <v>11.63594913482666</v>
      </c>
      <c r="Q4450" s="181">
        <v>4.3297786712646484</v>
      </c>
      <c r="R4450" s="181">
        <v>10.488742828369141</v>
      </c>
      <c r="S4450" s="226">
        <f t="shared" si="209"/>
        <v>55.377813816070557</v>
      </c>
      <c r="T4450" s="181">
        <f t="shared" si="207"/>
        <v>63.502682698776169</v>
      </c>
      <c r="U4450" s="226">
        <f t="shared" si="208"/>
        <v>4.1661765485522979</v>
      </c>
    </row>
    <row r="4451" spans="1:21" x14ac:dyDescent="0.25">
      <c r="A4451" s="156" t="s">
        <v>17812</v>
      </c>
      <c r="B4451" s="156" t="s">
        <v>111</v>
      </c>
      <c r="C4451" s="223">
        <v>-1.615074634552002</v>
      </c>
      <c r="D4451" s="221">
        <v>-0.64756530523300171</v>
      </c>
      <c r="E4451" s="221">
        <v>-1.022965669631958</v>
      </c>
      <c r="F4451" s="221">
        <v>2.327594518661499</v>
      </c>
      <c r="G4451" s="221">
        <v>6.4964351654052734</v>
      </c>
      <c r="H4451" s="221">
        <v>0.94195818901062012</v>
      </c>
      <c r="I4451" s="221">
        <v>-1.509666919708252</v>
      </c>
      <c r="J4451" s="221">
        <v>-1.9354645013809204</v>
      </c>
      <c r="K4451" s="180">
        <v>54.204120635986328</v>
      </c>
      <c r="L4451" s="181">
        <v>18.701679229736328</v>
      </c>
      <c r="M4451" s="181">
        <v>14.676205635070801</v>
      </c>
      <c r="N4451" s="181">
        <v>14.005292892456055</v>
      </c>
      <c r="O4451" s="181">
        <v>54.623439788818359</v>
      </c>
      <c r="P4451" s="181">
        <v>69.914649963378906</v>
      </c>
      <c r="Q4451" s="181">
        <v>24.264659881591797</v>
      </c>
      <c r="R4451" s="181">
        <v>86.715408325195313</v>
      </c>
      <c r="S4451" s="226">
        <f t="shared" si="209"/>
        <v>337.10545635223389</v>
      </c>
      <c r="T4451" s="181">
        <f t="shared" si="207"/>
        <v>134.17929278435577</v>
      </c>
      <c r="U4451" s="226">
        <f t="shared" si="208"/>
        <v>8.8030079855238785</v>
      </c>
    </row>
    <row r="4452" spans="1:21" x14ac:dyDescent="0.25">
      <c r="A4452" s="156" t="s">
        <v>17813</v>
      </c>
      <c r="B4452" s="156" t="s">
        <v>111</v>
      </c>
      <c r="C4452" s="223">
        <v>-1.5547454357147217</v>
      </c>
      <c r="D4452" s="221">
        <v>-0.58723610639572144</v>
      </c>
      <c r="E4452" s="221">
        <v>-0.96263641119003296</v>
      </c>
      <c r="F4452" s="221">
        <v>2.3879237174987793</v>
      </c>
      <c r="G4452" s="221">
        <v>6.6984052658081055</v>
      </c>
      <c r="H4452" s="221">
        <v>1.0022873878479004</v>
      </c>
      <c r="I4452" s="221">
        <v>-1.4493377208709717</v>
      </c>
      <c r="J4452" s="221">
        <v>-1.8751354217529297</v>
      </c>
      <c r="K4452" s="180">
        <v>72.432624816894531</v>
      </c>
      <c r="L4452" s="181">
        <v>24.31916618347168</v>
      </c>
      <c r="M4452" s="181">
        <v>21.589820861816406</v>
      </c>
      <c r="N4452" s="181">
        <v>19.490324020385742</v>
      </c>
      <c r="O4452" s="181">
        <v>72.782539367675781</v>
      </c>
      <c r="P4452" s="181">
        <v>88.563751220703125</v>
      </c>
      <c r="Q4452" s="181">
        <v>24.144207000732422</v>
      </c>
      <c r="R4452" s="181">
        <v>68.093666076660156</v>
      </c>
      <c r="S4452" s="226">
        <f t="shared" si="209"/>
        <v>391.41609954833984</v>
      </c>
      <c r="T4452" s="181">
        <f t="shared" si="207"/>
        <v>312.47819465037981</v>
      </c>
      <c r="U4452" s="226">
        <f t="shared" si="208"/>
        <v>20.500540625372064</v>
      </c>
    </row>
    <row r="4453" spans="1:21" x14ac:dyDescent="0.25">
      <c r="A4453" s="156" t="s">
        <v>17814</v>
      </c>
      <c r="B4453" s="156" t="s">
        <v>111</v>
      </c>
      <c r="C4453" s="223">
        <v>2.415736198425293</v>
      </c>
      <c r="D4453" s="221">
        <v>-0.43581190705299377</v>
      </c>
      <c r="E4453" s="221">
        <v>-0.81121230125427246</v>
      </c>
      <c r="F4453" s="221">
        <v>2.5393478870391846</v>
      </c>
      <c r="G4453" s="221">
        <v>6.7081880569458008</v>
      </c>
      <c r="H4453" s="221">
        <v>1.1537115573883057</v>
      </c>
      <c r="I4453" s="221">
        <v>-1.2979134321212769</v>
      </c>
      <c r="J4453" s="221">
        <v>-8.6328487396240234</v>
      </c>
      <c r="K4453" s="180">
        <v>264.03573608398437</v>
      </c>
      <c r="L4453" s="181">
        <v>85.063056945800781</v>
      </c>
      <c r="M4453" s="181">
        <v>78.938514709472656</v>
      </c>
      <c r="N4453" s="181">
        <v>102.75617218017578</v>
      </c>
      <c r="O4453" s="181">
        <v>288.53390502929687</v>
      </c>
      <c r="P4453" s="181">
        <v>290.34857177734375</v>
      </c>
      <c r="Q4453" s="181">
        <v>82.794708251953125</v>
      </c>
      <c r="R4453" s="181">
        <v>216.62725830078125</v>
      </c>
      <c r="S4453" s="226">
        <f t="shared" si="209"/>
        <v>1409.0979232788086</v>
      </c>
      <c r="T4453" s="181">
        <f t="shared" si="207"/>
        <v>1090.6144477328335</v>
      </c>
      <c r="U4453" s="226">
        <f t="shared" si="208"/>
        <v>71.551187171253375</v>
      </c>
    </row>
    <row r="4454" spans="1:21" x14ac:dyDescent="0.25">
      <c r="A4454" s="156" t="s">
        <v>17815</v>
      </c>
      <c r="B4454" s="156" t="s">
        <v>111</v>
      </c>
      <c r="C4454" s="223">
        <v>-1.5870658159255981</v>
      </c>
      <c r="D4454" s="221">
        <v>0.74180346727371216</v>
      </c>
      <c r="E4454" s="221">
        <v>5.7006921768188477</v>
      </c>
      <c r="F4454" s="221">
        <v>2.3556034564971924</v>
      </c>
      <c r="G4454" s="221">
        <v>14.038280487060547</v>
      </c>
      <c r="H4454" s="221">
        <v>8.0592174530029297</v>
      </c>
      <c r="I4454" s="221">
        <v>-1.4816581010818481</v>
      </c>
      <c r="J4454" s="221">
        <v>-1.3565777540206909</v>
      </c>
      <c r="K4454" s="180">
        <v>686.15179443359375</v>
      </c>
      <c r="L4454" s="181">
        <v>242.32127380371094</v>
      </c>
      <c r="M4454" s="181">
        <v>194.70726013183594</v>
      </c>
      <c r="N4454" s="181">
        <v>187.05502319335938</v>
      </c>
      <c r="O4454" s="181">
        <v>730.7899169921875</v>
      </c>
      <c r="P4454" s="181">
        <v>947.60369873046875</v>
      </c>
      <c r="Q4454" s="181">
        <v>343.50103759765625</v>
      </c>
      <c r="R4454" s="181">
        <v>973.1112060546875</v>
      </c>
      <c r="S4454" s="226">
        <f t="shared" si="209"/>
        <v>4305.2412109375</v>
      </c>
      <c r="T4454" s="181">
        <f t="shared" si="207"/>
        <v>16708.306307195166</v>
      </c>
      <c r="U4454" s="226">
        <f t="shared" si="208"/>
        <v>1096.1702867461138</v>
      </c>
    </row>
    <row r="4455" spans="1:21" x14ac:dyDescent="0.25">
      <c r="A4455" s="156" t="s">
        <v>17816</v>
      </c>
      <c r="B4455" s="156" t="s">
        <v>111</v>
      </c>
      <c r="C4455" s="223">
        <v>-1.9956480264663696</v>
      </c>
      <c r="D4455" s="221">
        <v>-1.0281386375427246</v>
      </c>
      <c r="E4455" s="221">
        <v>-1.4035390615463257</v>
      </c>
      <c r="F4455" s="221">
        <v>1.9470212459564209</v>
      </c>
      <c r="G4455" s="221">
        <v>6.1158618927001953</v>
      </c>
      <c r="H4455" s="221">
        <v>0.56138473749160767</v>
      </c>
      <c r="I4455" s="221">
        <v>-1.8902403116226196</v>
      </c>
      <c r="J4455" s="221">
        <v>-2.3160381317138672</v>
      </c>
      <c r="K4455" s="180">
        <v>3.548065185546875</v>
      </c>
      <c r="L4455" s="181">
        <v>1.3467352390289307</v>
      </c>
      <c r="M4455" s="181">
        <v>1.2403265237808228</v>
      </c>
      <c r="N4455" s="181">
        <v>1.1505441665649414</v>
      </c>
      <c r="O4455" s="181">
        <v>3.8506650924682617</v>
      </c>
      <c r="P4455" s="181">
        <v>4.6853084564208984</v>
      </c>
      <c r="Q4455" s="181">
        <v>1.7889963388442993</v>
      </c>
      <c r="R4455" s="181">
        <v>4.34613037109375</v>
      </c>
      <c r="S4455" s="226">
        <f t="shared" si="209"/>
        <v>21.956771373748779</v>
      </c>
      <c r="T4455" s="181">
        <f t="shared" si="207"/>
        <v>4.766927288989109</v>
      </c>
      <c r="U4455" s="226">
        <f t="shared" si="208"/>
        <v>0.31274049907852403</v>
      </c>
    </row>
    <row r="4456" spans="1:21" x14ac:dyDescent="0.25">
      <c r="A4456" s="156" t="s">
        <v>17817</v>
      </c>
      <c r="B4456" s="156" t="s">
        <v>111</v>
      </c>
      <c r="C4456" s="223">
        <v>-0.70193260908126831</v>
      </c>
      <c r="D4456" s="221">
        <v>0.26557677984237671</v>
      </c>
      <c r="E4456" s="221">
        <v>-0.10982361435890198</v>
      </c>
      <c r="F4456" s="221">
        <v>3.240736722946167</v>
      </c>
      <c r="G4456" s="221">
        <v>7.4095773696899414</v>
      </c>
      <c r="H4456" s="221">
        <v>1.855100154876709</v>
      </c>
      <c r="I4456" s="221">
        <v>-0.59652483463287354</v>
      </c>
      <c r="J4456" s="221">
        <v>-1.0223225355148315</v>
      </c>
      <c r="K4456" s="180">
        <v>11.970114707946777</v>
      </c>
      <c r="L4456" s="181">
        <v>4.2565345764160156</v>
      </c>
      <c r="M4456" s="181">
        <v>3.7827637195587158</v>
      </c>
      <c r="N4456" s="181">
        <v>3.3460061550140381</v>
      </c>
      <c r="O4456" s="181">
        <v>14.842350959777832</v>
      </c>
      <c r="P4456" s="181">
        <v>17.536922454833984</v>
      </c>
      <c r="Q4456" s="181">
        <v>7.4915008544921875</v>
      </c>
      <c r="R4456" s="181">
        <v>19.417200088500977</v>
      </c>
      <c r="S4456" s="226">
        <f t="shared" si="209"/>
        <v>82.643393516540527</v>
      </c>
      <c r="T4456" s="181">
        <f t="shared" si="207"/>
        <v>121.34509894708725</v>
      </c>
      <c r="U4456" s="226">
        <f t="shared" si="208"/>
        <v>7.9610039140103295</v>
      </c>
    </row>
    <row r="4457" spans="1:21" x14ac:dyDescent="0.25">
      <c r="A4457" s="156" t="s">
        <v>17818</v>
      </c>
      <c r="B4457" s="156" t="s">
        <v>111</v>
      </c>
      <c r="C4457" s="223">
        <v>-13.885692596435547</v>
      </c>
      <c r="D4457" s="221">
        <v>5.0265941768884659E-2</v>
      </c>
      <c r="E4457" s="221">
        <v>-0.32513442635536194</v>
      </c>
      <c r="F4457" s="221">
        <v>3.0254256725311279</v>
      </c>
      <c r="G4457" s="221">
        <v>7.1942663192749023</v>
      </c>
      <c r="H4457" s="221">
        <v>1.6397894620895386</v>
      </c>
      <c r="I4457" s="221">
        <v>-0.81183570623397827</v>
      </c>
      <c r="J4457" s="221">
        <v>-1.2376333475112915</v>
      </c>
      <c r="K4457" s="180">
        <v>86.794113159179687</v>
      </c>
      <c r="L4457" s="181">
        <v>29.935495376586914</v>
      </c>
      <c r="M4457" s="181">
        <v>28.523443222045898</v>
      </c>
      <c r="N4457" s="181">
        <v>28.42930793762207</v>
      </c>
      <c r="O4457" s="181">
        <v>106.46869659423828</v>
      </c>
      <c r="P4457" s="181">
        <v>103.64459228515625</v>
      </c>
      <c r="Q4457" s="181">
        <v>35.771976470947266</v>
      </c>
      <c r="R4457" s="181">
        <v>105.76267242431641</v>
      </c>
      <c r="S4457" s="226">
        <f t="shared" si="209"/>
        <v>525.33029747009277</v>
      </c>
      <c r="T4457" s="181">
        <f t="shared" si="207"/>
        <v>-350.97174380322394</v>
      </c>
      <c r="U4457" s="226">
        <f t="shared" si="208"/>
        <v>-23.025960260190345</v>
      </c>
    </row>
    <row r="4458" spans="1:21" x14ac:dyDescent="0.25">
      <c r="A4458" s="156" t="s">
        <v>17683</v>
      </c>
      <c r="B4458" s="156" t="s">
        <v>111</v>
      </c>
      <c r="C4458" s="223">
        <v>-1.2591313123703003</v>
      </c>
      <c r="D4458" s="221">
        <v>-0.29162189364433289</v>
      </c>
      <c r="E4458" s="221">
        <v>-0.6670222282409668</v>
      </c>
      <c r="F4458" s="221">
        <v>-8.1365270614624023</v>
      </c>
      <c r="G4458" s="221">
        <v>5.216794490814209</v>
      </c>
      <c r="H4458" s="221">
        <v>1.5695335865020752</v>
      </c>
      <c r="I4458" s="221">
        <v>-1.1537235975265503</v>
      </c>
      <c r="J4458" s="221">
        <v>-1.5795212984085083</v>
      </c>
      <c r="K4458" s="180">
        <v>417.4564208984375</v>
      </c>
      <c r="L4458" s="181">
        <v>151.75393676757812</v>
      </c>
      <c r="M4458" s="181">
        <v>121.93561553955078</v>
      </c>
      <c r="N4458" s="181">
        <v>101.16928863525391</v>
      </c>
      <c r="O4458" s="181">
        <v>511.70361328125</v>
      </c>
      <c r="P4458" s="181">
        <v>604.3533935546875</v>
      </c>
      <c r="Q4458" s="181">
        <v>276.88436889648437</v>
      </c>
      <c r="R4458" s="181">
        <v>547.91156005859375</v>
      </c>
      <c r="S4458" s="226">
        <f t="shared" si="209"/>
        <v>2733.1681976318359</v>
      </c>
      <c r="T4458" s="181">
        <f t="shared" si="207"/>
        <v>958.73188879686586</v>
      </c>
      <c r="U4458" s="226">
        <f t="shared" si="208"/>
        <v>62.898859413568204</v>
      </c>
    </row>
    <row r="4459" spans="1:21" x14ac:dyDescent="0.25">
      <c r="A4459" s="156" t="s">
        <v>17819</v>
      </c>
      <c r="B4459" s="156" t="s">
        <v>111</v>
      </c>
      <c r="C4459" s="223">
        <v>-1.2223918437957764</v>
      </c>
      <c r="D4459" s="221">
        <v>-0.25488239526748657</v>
      </c>
      <c r="E4459" s="221">
        <v>-2.8358907699584961</v>
      </c>
      <c r="F4459" s="221">
        <v>2.7202775478363037</v>
      </c>
      <c r="G4459" s="221">
        <v>17.868497848510742</v>
      </c>
      <c r="H4459" s="221">
        <v>3.4734935760498047</v>
      </c>
      <c r="I4459" s="221">
        <v>-1.1169841289520264</v>
      </c>
      <c r="J4459" s="221">
        <v>-1.5427818298339844</v>
      </c>
      <c r="K4459" s="180">
        <v>1014</v>
      </c>
      <c r="L4459" s="181">
        <v>375</v>
      </c>
      <c r="M4459" s="181">
        <v>300</v>
      </c>
      <c r="N4459" s="181">
        <v>270</v>
      </c>
      <c r="O4459" s="181">
        <v>1207</v>
      </c>
      <c r="P4459" s="181">
        <v>1350</v>
      </c>
      <c r="Q4459" s="181">
        <v>446</v>
      </c>
      <c r="R4459" s="181">
        <v>1233</v>
      </c>
      <c r="S4459" s="226">
        <f t="shared" si="209"/>
        <v>6195</v>
      </c>
      <c r="T4459" s="181">
        <f t="shared" si="207"/>
        <v>22404.689792215824</v>
      </c>
      <c r="U4459" s="226">
        <f t="shared" si="208"/>
        <v>1469.8889751269915</v>
      </c>
    </row>
    <row r="4460" spans="1:21" x14ac:dyDescent="0.25">
      <c r="A4460" s="156" t="s">
        <v>17820</v>
      </c>
      <c r="B4460" s="156" t="s">
        <v>111</v>
      </c>
      <c r="C4460" s="223">
        <v>1.7607887983322144</v>
      </c>
      <c r="D4460" s="221">
        <v>6.8734354972839355</v>
      </c>
      <c r="E4460" s="221">
        <v>16.803215026855469</v>
      </c>
      <c r="F4460" s="221">
        <v>8.5811948776245117</v>
      </c>
      <c r="G4460" s="221">
        <v>27.269121170043945</v>
      </c>
      <c r="H4460" s="221">
        <v>15.945765495300293</v>
      </c>
      <c r="I4460" s="221">
        <v>2.2604761123657227</v>
      </c>
      <c r="J4460" s="221">
        <v>1.8346782922744751</v>
      </c>
      <c r="K4460" s="180">
        <v>3706</v>
      </c>
      <c r="L4460" s="181">
        <v>1243</v>
      </c>
      <c r="M4460" s="181">
        <v>1059</v>
      </c>
      <c r="N4460" s="181">
        <v>1125</v>
      </c>
      <c r="O4460" s="181">
        <v>3463</v>
      </c>
      <c r="P4460" s="181">
        <v>3325</v>
      </c>
      <c r="Q4460" s="181">
        <v>940</v>
      </c>
      <c r="R4460" s="181">
        <v>1836</v>
      </c>
      <c r="S4460" s="226">
        <f t="shared" si="209"/>
        <v>16697</v>
      </c>
      <c r="T4460" s="181">
        <f t="shared" si="207"/>
        <v>195463.56633448601</v>
      </c>
      <c r="U4460" s="226">
        <f t="shared" si="208"/>
        <v>12823.642900598687</v>
      </c>
    </row>
    <row r="4461" spans="1:21" x14ac:dyDescent="0.25">
      <c r="A4461" s="156" t="s">
        <v>17821</v>
      </c>
      <c r="B4461" s="156" t="s">
        <v>111</v>
      </c>
      <c r="C4461" s="223">
        <v>-1.717828631401062</v>
      </c>
      <c r="D4461" s="221">
        <v>-0.75031930208206177</v>
      </c>
      <c r="E4461" s="221">
        <v>-1.1257196664810181</v>
      </c>
      <c r="F4461" s="221">
        <v>2.2248406410217285</v>
      </c>
      <c r="G4461" s="221">
        <v>12.035011291503906</v>
      </c>
      <c r="H4461" s="221">
        <v>2.5132467746734619</v>
      </c>
      <c r="I4461" s="221">
        <v>-1.612420916557312</v>
      </c>
      <c r="J4461" s="221">
        <v>-2.0382184982299805</v>
      </c>
      <c r="K4461" s="180">
        <v>649</v>
      </c>
      <c r="L4461" s="181">
        <v>241</v>
      </c>
      <c r="M4461" s="181">
        <v>170</v>
      </c>
      <c r="N4461" s="181">
        <v>167</v>
      </c>
      <c r="O4461" s="181">
        <v>667</v>
      </c>
      <c r="P4461" s="181">
        <v>978</v>
      </c>
      <c r="Q4461" s="181">
        <v>366</v>
      </c>
      <c r="R4461" s="181">
        <v>1049</v>
      </c>
      <c r="S4461" s="226">
        <f t="shared" si="209"/>
        <v>4287</v>
      </c>
      <c r="T4461" s="181">
        <f t="shared" si="207"/>
        <v>6641.548927128315</v>
      </c>
      <c r="U4461" s="226">
        <f t="shared" si="208"/>
        <v>435.72750331692549</v>
      </c>
    </row>
    <row r="4462" spans="1:21" x14ac:dyDescent="0.25">
      <c r="A4462" s="156" t="s">
        <v>17822</v>
      </c>
      <c r="B4462" s="156" t="s">
        <v>111</v>
      </c>
      <c r="C4462" s="223">
        <v>2.6078810691833496</v>
      </c>
      <c r="D4462" s="221">
        <v>3.9520003795623779</v>
      </c>
      <c r="E4462" s="221">
        <v>4.6706562042236328</v>
      </c>
      <c r="F4462" s="221">
        <v>36.045059204101563</v>
      </c>
      <c r="G4462" s="221">
        <v>30.782651901245117</v>
      </c>
      <c r="H4462" s="221">
        <v>12.936810493469238</v>
      </c>
      <c r="I4462" s="221">
        <v>2.5526244640350342</v>
      </c>
      <c r="J4462" s="221">
        <v>2.2044210433959961</v>
      </c>
      <c r="K4462" s="180">
        <v>1837</v>
      </c>
      <c r="L4462" s="181">
        <v>614</v>
      </c>
      <c r="M4462" s="181">
        <v>675</v>
      </c>
      <c r="N4462" s="181">
        <v>652</v>
      </c>
      <c r="O4462" s="181">
        <v>1955</v>
      </c>
      <c r="P4462" s="181">
        <v>2079</v>
      </c>
      <c r="Q4462" s="181">
        <v>624</v>
      </c>
      <c r="R4462" s="181">
        <v>1860</v>
      </c>
      <c r="S4462" s="226">
        <f t="shared" si="209"/>
        <v>10296</v>
      </c>
      <c r="T4462" s="181">
        <f t="shared" si="207"/>
        <v>126640.05158519745</v>
      </c>
      <c r="U4462" s="226">
        <f t="shared" si="208"/>
        <v>8308.3862066802249</v>
      </c>
    </row>
    <row r="4463" spans="1:21" x14ac:dyDescent="0.25">
      <c r="A4463" s="156" t="s">
        <v>17823</v>
      </c>
      <c r="B4463" s="156" t="s">
        <v>111</v>
      </c>
      <c r="C4463" s="223">
        <v>5.8247815817594528E-2</v>
      </c>
      <c r="D4463" s="221">
        <v>10.187283515930176</v>
      </c>
      <c r="E4463" s="221">
        <v>9.7842121124267578</v>
      </c>
      <c r="F4463" s="221">
        <v>9.7592916488647461</v>
      </c>
      <c r="G4463" s="221">
        <v>27.639608383178711</v>
      </c>
      <c r="H4463" s="221">
        <v>9.7215032577514648</v>
      </c>
      <c r="I4463" s="221">
        <v>3.2457239627838135</v>
      </c>
      <c r="J4463" s="221">
        <v>2.8199262619018555</v>
      </c>
      <c r="K4463" s="180">
        <v>1866.7796630859375</v>
      </c>
      <c r="L4463" s="181">
        <v>655.922607421875</v>
      </c>
      <c r="M4463" s="181">
        <v>632.92529296875</v>
      </c>
      <c r="N4463" s="181">
        <v>572.932373046875</v>
      </c>
      <c r="O4463" s="181">
        <v>1731.7955322265625</v>
      </c>
      <c r="P4463" s="181">
        <v>1561.815673828125</v>
      </c>
      <c r="Q4463" s="181">
        <v>488.94229125976562</v>
      </c>
      <c r="R4463" s="181">
        <v>981.88409423828125</v>
      </c>
      <c r="S4463" s="226">
        <f t="shared" si="209"/>
        <v>8492.9975280761719</v>
      </c>
      <c r="T4463" s="181">
        <f t="shared" si="207"/>
        <v>85980.053771923645</v>
      </c>
      <c r="U4463" s="226">
        <f t="shared" si="208"/>
        <v>5640.8338741688676</v>
      </c>
    </row>
    <row r="4464" spans="1:21" x14ac:dyDescent="0.25">
      <c r="A4464" s="156" t="s">
        <v>14361</v>
      </c>
      <c r="B4464" s="156" t="s">
        <v>111</v>
      </c>
      <c r="C4464" s="223">
        <v>-2.3087642192840576</v>
      </c>
      <c r="D4464" s="221">
        <v>-1.3412548303604126</v>
      </c>
      <c r="E4464" s="221">
        <v>-1.7166552543640137</v>
      </c>
      <c r="F4464" s="221">
        <v>1.6339050531387329</v>
      </c>
      <c r="G4464" s="221">
        <v>5.8027453422546387</v>
      </c>
      <c r="H4464" s="221">
        <v>0.24826870858669281</v>
      </c>
      <c r="I4464" s="221">
        <v>-2.2033565044403076</v>
      </c>
      <c r="J4464" s="221">
        <v>-2.6291542053222656</v>
      </c>
      <c r="K4464" s="180">
        <v>39.382747650146484</v>
      </c>
      <c r="L4464" s="181">
        <v>15.296487808227539</v>
      </c>
      <c r="M4464" s="181">
        <v>10.616218566894531</v>
      </c>
      <c r="N4464" s="181">
        <v>9.7029962539672852</v>
      </c>
      <c r="O4464" s="181">
        <v>39.154441833496094</v>
      </c>
      <c r="P4464" s="181">
        <v>54.679237365722656</v>
      </c>
      <c r="Q4464" s="181">
        <v>14.954029083251953</v>
      </c>
      <c r="R4464" s="181">
        <v>36.757232666015625</v>
      </c>
      <c r="S4464" s="226">
        <f t="shared" si="209"/>
        <v>220.54339122772217</v>
      </c>
      <c r="T4464" s="181">
        <f t="shared" si="207"/>
        <v>-2.6236710293226224</v>
      </c>
      <c r="U4464" s="226">
        <f t="shared" si="208"/>
        <v>-0.17212936916900734</v>
      </c>
    </row>
    <row r="4465" spans="1:21" x14ac:dyDescent="0.25">
      <c r="A4465" s="156" t="s">
        <v>14362</v>
      </c>
      <c r="B4465" s="156" t="s">
        <v>111</v>
      </c>
      <c r="C4465" s="223">
        <v>-2.2566874027252197</v>
      </c>
      <c r="D4465" s="221">
        <v>-21.972732543945313</v>
      </c>
      <c r="E4465" s="221">
        <v>-1.6645785570144653</v>
      </c>
      <c r="F4465" s="221">
        <v>1.6859816312789917</v>
      </c>
      <c r="G4465" s="221">
        <v>64.215591430664062</v>
      </c>
      <c r="H4465" s="221">
        <v>1.3759486675262451</v>
      </c>
      <c r="I4465" s="221">
        <v>-2.1512796878814697</v>
      </c>
      <c r="J4465" s="221">
        <v>-2.5770773887634277</v>
      </c>
      <c r="K4465" s="180">
        <v>198.99861145019531</v>
      </c>
      <c r="L4465" s="181">
        <v>68.374893188476563</v>
      </c>
      <c r="M4465" s="181">
        <v>62.644050598144531</v>
      </c>
      <c r="N4465" s="181">
        <v>62.841667175292969</v>
      </c>
      <c r="O4465" s="181">
        <v>201.56761169433594</v>
      </c>
      <c r="P4465" s="181">
        <v>210.85552978515625</v>
      </c>
      <c r="Q4465" s="181">
        <v>64.719009399414063</v>
      </c>
      <c r="R4465" s="181">
        <v>167.775390625</v>
      </c>
      <c r="S4465" s="226">
        <f t="shared" si="209"/>
        <v>1037.7767639160156</v>
      </c>
      <c r="T4465" s="181">
        <f t="shared" si="207"/>
        <v>10712.523980370839</v>
      </c>
      <c r="U4465" s="226">
        <f t="shared" si="208"/>
        <v>702.80914578881618</v>
      </c>
    </row>
    <row r="4466" spans="1:21" x14ac:dyDescent="0.25">
      <c r="A4466" s="156" t="s">
        <v>14363</v>
      </c>
      <c r="B4466" s="156" t="s">
        <v>111</v>
      </c>
      <c r="C4466" s="223">
        <v>-35.111461639404297</v>
      </c>
      <c r="D4466" s="221">
        <v>-0.95437699556350708</v>
      </c>
      <c r="E4466" s="221">
        <v>-1.3297773599624634</v>
      </c>
      <c r="F4466" s="221">
        <v>2.0207827091217041</v>
      </c>
      <c r="G4466" s="221">
        <v>6.1896233558654785</v>
      </c>
      <c r="H4466" s="221">
        <v>0.63514655828475952</v>
      </c>
      <c r="I4466" s="221">
        <v>-1.8164786100387573</v>
      </c>
      <c r="J4466" s="221">
        <v>-2.2422764301300049</v>
      </c>
      <c r="K4466" s="180">
        <v>29.565301895141602</v>
      </c>
      <c r="L4466" s="181">
        <v>10.804417610168457</v>
      </c>
      <c r="M4466" s="181">
        <v>11.178211212158203</v>
      </c>
      <c r="N4466" s="181">
        <v>11.712202072143555</v>
      </c>
      <c r="O4466" s="181">
        <v>35.243404388427734</v>
      </c>
      <c r="P4466" s="181">
        <v>36.631782531738281</v>
      </c>
      <c r="Q4466" s="181">
        <v>9.2736434936523437</v>
      </c>
      <c r="R4466" s="181">
        <v>25.257774353027344</v>
      </c>
      <c r="S4466" s="226">
        <f t="shared" si="209"/>
        <v>169.66673755645752</v>
      </c>
      <c r="T4466" s="181">
        <f t="shared" si="207"/>
        <v>-871.65950533894329</v>
      </c>
      <c r="U4466" s="226">
        <f t="shared" si="208"/>
        <v>-57.186361821778419</v>
      </c>
    </row>
    <row r="4467" spans="1:21" x14ac:dyDescent="0.25">
      <c r="A4467" s="156" t="s">
        <v>14370</v>
      </c>
      <c r="B4467" s="156" t="s">
        <v>111</v>
      </c>
      <c r="C4467" s="223">
        <v>0.27876487374305725</v>
      </c>
      <c r="D4467" s="221">
        <v>1.1561284065246582</v>
      </c>
      <c r="E4467" s="221">
        <v>35.650421142578125</v>
      </c>
      <c r="F4467" s="221">
        <v>35.068538665771484</v>
      </c>
      <c r="G4467" s="221">
        <v>160.70974731445312</v>
      </c>
      <c r="H4467" s="221">
        <v>59.133636474609375</v>
      </c>
      <c r="I4467" s="221">
        <v>1.1758632659912109</v>
      </c>
      <c r="J4467" s="221">
        <v>0.56389153003692627</v>
      </c>
      <c r="K4467" s="180">
        <v>510.24807739257812</v>
      </c>
      <c r="L4467" s="181">
        <v>200.90081787109375</v>
      </c>
      <c r="M4467" s="181">
        <v>149.42622375488281</v>
      </c>
      <c r="N4467" s="181">
        <v>149.42622375488281</v>
      </c>
      <c r="O4467" s="181">
        <v>585.2110595703125</v>
      </c>
      <c r="P4467" s="181">
        <v>748.63037109375</v>
      </c>
      <c r="Q4467" s="181">
        <v>324.33987426757812</v>
      </c>
      <c r="R4467" s="181">
        <v>1303.3565673828125</v>
      </c>
      <c r="S4467" s="226">
        <f t="shared" si="209"/>
        <v>3971.5392150878906</v>
      </c>
      <c r="T4467" s="181">
        <f t="shared" si="207"/>
        <v>150376.46229543246</v>
      </c>
      <c r="U4467" s="226">
        <f t="shared" si="208"/>
        <v>9865.6444742855492</v>
      </c>
    </row>
    <row r="4468" spans="1:21" x14ac:dyDescent="0.25">
      <c r="A4468" s="156" t="s">
        <v>17824</v>
      </c>
      <c r="B4468" s="156" t="s">
        <v>111</v>
      </c>
      <c r="C4468" s="223">
        <v>0.49320563673973083</v>
      </c>
      <c r="D4468" s="221">
        <v>1.1914669275283813</v>
      </c>
      <c r="E4468" s="221">
        <v>17.043102264404297</v>
      </c>
      <c r="F4468" s="221">
        <v>17.168325424194336</v>
      </c>
      <c r="G4468" s="221">
        <v>27.596160888671875</v>
      </c>
      <c r="H4468" s="221">
        <v>12.448671340942383</v>
      </c>
      <c r="I4468" s="221">
        <v>0.32936522364616394</v>
      </c>
      <c r="J4468" s="221">
        <v>-9.6432484686374664E-2</v>
      </c>
      <c r="K4468" s="180">
        <v>1601</v>
      </c>
      <c r="L4468" s="181">
        <v>681</v>
      </c>
      <c r="M4468" s="181">
        <v>515</v>
      </c>
      <c r="N4468" s="181">
        <v>456</v>
      </c>
      <c r="O4468" s="181">
        <v>1879</v>
      </c>
      <c r="P4468" s="181">
        <v>2507</v>
      </c>
      <c r="Q4468" s="181">
        <v>952</v>
      </c>
      <c r="R4468" s="181">
        <v>3502</v>
      </c>
      <c r="S4468" s="226">
        <f t="shared" si="209"/>
        <v>12093</v>
      </c>
      <c r="T4468" s="181">
        <f t="shared" si="207"/>
        <v>101244.81975476444</v>
      </c>
      <c r="U4468" s="226">
        <f t="shared" si="208"/>
        <v>6642.2988100443381</v>
      </c>
    </row>
    <row r="4469" spans="1:21" x14ac:dyDescent="0.25">
      <c r="A4469" s="156" t="s">
        <v>14371</v>
      </c>
      <c r="B4469" s="156" t="s">
        <v>111</v>
      </c>
      <c r="C4469" s="223">
        <v>-0.60362339019775391</v>
      </c>
      <c r="D4469" s="221">
        <v>0.36388599872589111</v>
      </c>
      <c r="E4469" s="221">
        <v>-1.1514400132000446E-2</v>
      </c>
      <c r="F4469" s="221">
        <v>1.7892252206802368</v>
      </c>
      <c r="G4469" s="221">
        <v>48.50811767578125</v>
      </c>
      <c r="H4469" s="221">
        <v>10.736049652099609</v>
      </c>
      <c r="I4469" s="221">
        <v>-0.49821561574935913</v>
      </c>
      <c r="J4469" s="221">
        <v>0.86885207891464233</v>
      </c>
      <c r="K4469" s="180">
        <v>451.3182373046875</v>
      </c>
      <c r="L4469" s="181">
        <v>163.4974365234375</v>
      </c>
      <c r="M4469" s="181">
        <v>147.718994140625</v>
      </c>
      <c r="N4469" s="181">
        <v>140.91792297363281</v>
      </c>
      <c r="O4469" s="181">
        <v>522.8653564453125</v>
      </c>
      <c r="P4469" s="181">
        <v>630.86614990234375</v>
      </c>
      <c r="Q4469" s="181">
        <v>218.17794799804687</v>
      </c>
      <c r="R4469" s="181">
        <v>758.99810791015625</v>
      </c>
      <c r="S4469" s="226">
        <f t="shared" si="209"/>
        <v>3034.3601531982422</v>
      </c>
      <c r="T4469" s="181">
        <f t="shared" si="207"/>
        <v>32724.483161207438</v>
      </c>
      <c r="U4469" s="226">
        <f t="shared" si="208"/>
        <v>2146.932515535198</v>
      </c>
    </row>
    <row r="4470" spans="1:21" x14ac:dyDescent="0.25">
      <c r="A4470" s="156" t="s">
        <v>17825</v>
      </c>
      <c r="B4470" s="156" t="s">
        <v>111</v>
      </c>
      <c r="C4470" s="223">
        <v>-0.9718964695930481</v>
      </c>
      <c r="D4470" s="221">
        <v>-2.192812442779541</v>
      </c>
      <c r="E4470" s="221">
        <v>0.36954566836357117</v>
      </c>
      <c r="F4470" s="221">
        <v>17.201065063476563</v>
      </c>
      <c r="G4470" s="221">
        <v>43.013923645019531</v>
      </c>
      <c r="H4470" s="221">
        <v>11.580787658691406</v>
      </c>
      <c r="I4470" s="221">
        <v>10.122113227844238</v>
      </c>
      <c r="J4470" s="221">
        <v>-0.65493494272232056</v>
      </c>
      <c r="K4470" s="180">
        <v>1576</v>
      </c>
      <c r="L4470" s="181">
        <v>520</v>
      </c>
      <c r="M4470" s="181">
        <v>433</v>
      </c>
      <c r="N4470" s="181">
        <v>510</v>
      </c>
      <c r="O4470" s="181">
        <v>1738</v>
      </c>
      <c r="P4470" s="181">
        <v>1618</v>
      </c>
      <c r="Q4470" s="181">
        <v>496</v>
      </c>
      <c r="R4470" s="181">
        <v>1490</v>
      </c>
      <c r="S4470" s="226">
        <f t="shared" si="209"/>
        <v>8381</v>
      </c>
      <c r="T4470" s="181">
        <f t="shared" si="207"/>
        <v>103801.21397361159</v>
      </c>
      <c r="U4470" s="226">
        <f t="shared" si="208"/>
        <v>6810.0143960761206</v>
      </c>
    </row>
    <row r="4471" spans="1:21" x14ac:dyDescent="0.25">
      <c r="A4471" s="156" t="s">
        <v>17826</v>
      </c>
      <c r="B4471" s="156" t="s">
        <v>111</v>
      </c>
      <c r="C4471" s="223">
        <v>-1.5259205102920532</v>
      </c>
      <c r="D4471" s="221">
        <v>-0.5584111213684082</v>
      </c>
      <c r="E4471" s="221">
        <v>-0.9338114857673645</v>
      </c>
      <c r="F4471" s="221">
        <v>56.141868591308594</v>
      </c>
      <c r="G4471" s="221">
        <v>41.019699096679688</v>
      </c>
      <c r="H4471" s="221">
        <v>5.8863348960876465</v>
      </c>
      <c r="I4471" s="221">
        <v>-1.4205126762390137</v>
      </c>
      <c r="J4471" s="221">
        <v>-1.8463103771209717</v>
      </c>
      <c r="K4471" s="180">
        <v>683</v>
      </c>
      <c r="L4471" s="181">
        <v>241</v>
      </c>
      <c r="M4471" s="181">
        <v>231</v>
      </c>
      <c r="N4471" s="181">
        <v>166</v>
      </c>
      <c r="O4471" s="181">
        <v>855</v>
      </c>
      <c r="P4471" s="181">
        <v>1052</v>
      </c>
      <c r="Q4471" s="181">
        <v>458</v>
      </c>
      <c r="R4471" s="181">
        <v>1555</v>
      </c>
      <c r="S4471" s="226">
        <f t="shared" si="209"/>
        <v>5241</v>
      </c>
      <c r="T4471" s="181">
        <f t="shared" si="207"/>
        <v>45669.718540370464</v>
      </c>
      <c r="U4471" s="226">
        <f t="shared" si="208"/>
        <v>2996.2216126271214</v>
      </c>
    </row>
    <row r="4472" spans="1:21" x14ac:dyDescent="0.25">
      <c r="A4472" s="156" t="s">
        <v>17827</v>
      </c>
      <c r="B4472" s="156" t="s">
        <v>111</v>
      </c>
      <c r="C4472" s="223">
        <v>1.4760681390762329</v>
      </c>
      <c r="D4472" s="221">
        <v>-2.3579239845275879</v>
      </c>
      <c r="E4472" s="221">
        <v>4.0142694488167763E-3</v>
      </c>
      <c r="F4472" s="221">
        <v>10.154341697692871</v>
      </c>
      <c r="G4472" s="221">
        <v>17.743267059326172</v>
      </c>
      <c r="H4472" s="221">
        <v>14.788022041320801</v>
      </c>
      <c r="I4472" s="221">
        <v>-0.48268696665763855</v>
      </c>
      <c r="J4472" s="221">
        <v>-0.70715582370758057</v>
      </c>
      <c r="K4472" s="180">
        <v>869</v>
      </c>
      <c r="L4472" s="181">
        <v>378</v>
      </c>
      <c r="M4472" s="181">
        <v>335</v>
      </c>
      <c r="N4472" s="181">
        <v>262</v>
      </c>
      <c r="O4472" s="181">
        <v>1016</v>
      </c>
      <c r="P4472" s="181">
        <v>1420</v>
      </c>
      <c r="Q4472" s="181">
        <v>644</v>
      </c>
      <c r="R4472" s="181">
        <v>2253</v>
      </c>
      <c r="S4472" s="226">
        <f t="shared" si="209"/>
        <v>7177</v>
      </c>
      <c r="T4472" s="181">
        <f t="shared" si="207"/>
        <v>40175.268405376934</v>
      </c>
      <c r="U4472" s="226">
        <f t="shared" si="208"/>
        <v>2635.751025767313</v>
      </c>
    </row>
    <row r="4473" spans="1:21" x14ac:dyDescent="0.25">
      <c r="A4473" s="156" t="s">
        <v>14372</v>
      </c>
      <c r="B4473" s="156" t="s">
        <v>111</v>
      </c>
      <c r="C4473" s="223">
        <v>-0.95426052808761597</v>
      </c>
      <c r="D4473" s="221">
        <v>-2.1355443000793457</v>
      </c>
      <c r="E4473" s="221">
        <v>-0.64045262336730957</v>
      </c>
      <c r="F4473" s="221">
        <v>9.2566070556640625</v>
      </c>
      <c r="G4473" s="221">
        <v>27.239324569702148</v>
      </c>
      <c r="H4473" s="221">
        <v>9.0396518707275391</v>
      </c>
      <c r="I4473" s="221">
        <v>4.0556039810180664</v>
      </c>
      <c r="J4473" s="221">
        <v>-1.552951455116272</v>
      </c>
      <c r="K4473" s="180">
        <v>1666.909912109375</v>
      </c>
      <c r="L4473" s="181">
        <v>618.2928466796875</v>
      </c>
      <c r="M4473" s="181">
        <v>575.3558349609375</v>
      </c>
      <c r="N4473" s="181">
        <v>558.1810302734375</v>
      </c>
      <c r="O4473" s="181">
        <v>2059.06787109375</v>
      </c>
      <c r="P4473" s="181">
        <v>2693.581298828125</v>
      </c>
      <c r="Q4473" s="181">
        <v>979.9178466796875</v>
      </c>
      <c r="R4473" s="181">
        <v>2980.7822265625</v>
      </c>
      <c r="S4473" s="226">
        <f t="shared" si="209"/>
        <v>12132.0888671875</v>
      </c>
      <c r="T4473" s="181">
        <f t="shared" si="207"/>
        <v>81669.120114402394</v>
      </c>
      <c r="U4473" s="226">
        <f t="shared" si="208"/>
        <v>5358.0094336405309</v>
      </c>
    </row>
    <row r="4474" spans="1:21" x14ac:dyDescent="0.25">
      <c r="A4474" s="156" t="s">
        <v>17684</v>
      </c>
      <c r="B4474" s="156" t="s">
        <v>111</v>
      </c>
      <c r="C4474" s="223">
        <v>-2.0064048767089844</v>
      </c>
      <c r="D4474" s="221">
        <v>-0.90519070625305176</v>
      </c>
      <c r="E4474" s="221">
        <v>-1.2805911302566528</v>
      </c>
      <c r="F4474" s="221">
        <v>13.982325553894043</v>
      </c>
      <c r="G4474" s="221">
        <v>26.523147583007813</v>
      </c>
      <c r="H4474" s="221">
        <v>3.8256597518920898</v>
      </c>
      <c r="I4474" s="221">
        <v>-1.7672923803329468</v>
      </c>
      <c r="J4474" s="221">
        <v>-2.1930899620056152</v>
      </c>
      <c r="K4474" s="180">
        <v>645.38262939453125</v>
      </c>
      <c r="L4474" s="181">
        <v>272.69686889648437</v>
      </c>
      <c r="M4474" s="181">
        <v>195.43276977539062</v>
      </c>
      <c r="N4474" s="181">
        <v>152.71025085449219</v>
      </c>
      <c r="O4474" s="181">
        <v>719.0107421875</v>
      </c>
      <c r="P4474" s="181">
        <v>1105.331298828125</v>
      </c>
      <c r="Q4474" s="181">
        <v>400.86441040039062</v>
      </c>
      <c r="R4474" s="181">
        <v>1387.1181640625</v>
      </c>
      <c r="S4474" s="226">
        <f t="shared" si="209"/>
        <v>4878.5471343994141</v>
      </c>
      <c r="T4474" s="181">
        <f t="shared" si="207"/>
        <v>19891.763396490634</v>
      </c>
      <c r="U4474" s="226">
        <f t="shared" si="208"/>
        <v>1305.0251524792263</v>
      </c>
    </row>
    <row r="4475" spans="1:21" x14ac:dyDescent="0.25">
      <c r="A4475" s="156" t="s">
        <v>17685</v>
      </c>
      <c r="B4475" s="156" t="s">
        <v>111</v>
      </c>
      <c r="C4475" s="223">
        <v>-0.6336168646812439</v>
      </c>
      <c r="D4475" s="221">
        <v>-10.266964912414551</v>
      </c>
      <c r="E4475" s="221">
        <v>12.392558097839355</v>
      </c>
      <c r="F4475" s="221">
        <v>3.3090524673461914</v>
      </c>
      <c r="G4475" s="221">
        <v>21.596080780029297</v>
      </c>
      <c r="H4475" s="221">
        <v>14.350547790527344</v>
      </c>
      <c r="I4475" s="221">
        <v>4.5638618469238281</v>
      </c>
      <c r="J4475" s="221">
        <v>-0.95400673151016235</v>
      </c>
      <c r="K4475" s="180">
        <v>342.36245727539062</v>
      </c>
      <c r="L4475" s="181">
        <v>135.35260009765625</v>
      </c>
      <c r="M4475" s="181">
        <v>117.43828582763672</v>
      </c>
      <c r="N4475" s="181">
        <v>93.552536010742188</v>
      </c>
      <c r="O4475" s="181">
        <v>402.07684326171875</v>
      </c>
      <c r="P4475" s="181">
        <v>566.2913818359375</v>
      </c>
      <c r="Q4475" s="181">
        <v>258.7623291015625</v>
      </c>
      <c r="R4475" s="181">
        <v>815.101318359375</v>
      </c>
      <c r="S4475" s="226">
        <f t="shared" si="209"/>
        <v>2730.9377517700195</v>
      </c>
      <c r="T4475" s="181">
        <f t="shared" si="207"/>
        <v>17371.562909262138</v>
      </c>
      <c r="U4475" s="226">
        <f t="shared" si="208"/>
        <v>1139.6841035451821</v>
      </c>
    </row>
    <row r="4476" spans="1:21" x14ac:dyDescent="0.25">
      <c r="A4476" s="156" t="s">
        <v>17828</v>
      </c>
      <c r="B4476" s="156" t="s">
        <v>111</v>
      </c>
      <c r="C4476" s="223">
        <v>6.2532196044921875</v>
      </c>
      <c r="D4476" s="221">
        <v>4.3228611946105957</v>
      </c>
      <c r="E4476" s="221">
        <v>19.488967895507813</v>
      </c>
      <c r="F4476" s="221">
        <v>93.993827819824219</v>
      </c>
      <c r="G4476" s="221">
        <v>247.72552490234375</v>
      </c>
      <c r="H4476" s="221">
        <v>108.10771179199219</v>
      </c>
      <c r="I4476" s="221">
        <v>4.5490598678588867</v>
      </c>
      <c r="J4476" s="221">
        <v>4.1232619285583496</v>
      </c>
      <c r="K4476" s="180">
        <v>1086</v>
      </c>
      <c r="L4476" s="181">
        <v>441</v>
      </c>
      <c r="M4476" s="181">
        <v>508</v>
      </c>
      <c r="N4476" s="181">
        <v>529</v>
      </c>
      <c r="O4476" s="181">
        <v>1282</v>
      </c>
      <c r="P4476" s="181">
        <v>1373</v>
      </c>
      <c r="Q4476" s="181">
        <v>422</v>
      </c>
      <c r="R4476" s="181">
        <v>1189</v>
      </c>
      <c r="S4476" s="226">
        <f t="shared" si="209"/>
        <v>6830</v>
      </c>
      <c r="T4476" s="181">
        <f t="shared" si="207"/>
        <v>541158.78179740906</v>
      </c>
      <c r="U4476" s="226">
        <f t="shared" si="208"/>
        <v>35503.429618272588</v>
      </c>
    </row>
    <row r="4477" spans="1:21" x14ac:dyDescent="0.25">
      <c r="A4477" s="156" t="s">
        <v>17829</v>
      </c>
      <c r="B4477" s="156" t="s">
        <v>111</v>
      </c>
      <c r="C4477" s="223">
        <v>2.2834177017211914</v>
      </c>
      <c r="D4477" s="221">
        <v>2.1911554336547852</v>
      </c>
      <c r="E4477" s="221">
        <v>14.620222091674805</v>
      </c>
      <c r="F4477" s="221">
        <v>61.864875793457031</v>
      </c>
      <c r="G4477" s="221">
        <v>181.01019287109375</v>
      </c>
      <c r="H4477" s="221">
        <v>47.114833831787109</v>
      </c>
      <c r="I4477" s="221">
        <v>6.6599769592285156</v>
      </c>
      <c r="J4477" s="221">
        <v>1.6878410577774048</v>
      </c>
      <c r="K4477" s="180">
        <v>1726</v>
      </c>
      <c r="L4477" s="181">
        <v>583</v>
      </c>
      <c r="M4477" s="181">
        <v>556</v>
      </c>
      <c r="N4477" s="181">
        <v>471</v>
      </c>
      <c r="O4477" s="181">
        <v>1577</v>
      </c>
      <c r="P4477" s="181">
        <v>1755</v>
      </c>
      <c r="Q4477" s="181">
        <v>577</v>
      </c>
      <c r="R4477" s="181">
        <v>1722</v>
      </c>
      <c r="S4477" s="226">
        <f t="shared" si="209"/>
        <v>8967</v>
      </c>
      <c r="T4477" s="181">
        <f t="shared" si="207"/>
        <v>417374.69909214973</v>
      </c>
      <c r="U4477" s="226">
        <f t="shared" si="208"/>
        <v>27382.412985054849</v>
      </c>
    </row>
    <row r="4478" spans="1:21" x14ac:dyDescent="0.25">
      <c r="A4478" s="156" t="s">
        <v>17830</v>
      </c>
      <c r="B4478" s="156" t="s">
        <v>111</v>
      </c>
      <c r="C4478" s="223">
        <v>1.6141353845596313</v>
      </c>
      <c r="D4478" s="221">
        <v>5.9817323684692383</v>
      </c>
      <c r="E4478" s="221">
        <v>5.8096742630004883</v>
      </c>
      <c r="F4478" s="221">
        <v>21.538780212402344</v>
      </c>
      <c r="G4478" s="221">
        <v>101.44333648681641</v>
      </c>
      <c r="H4478" s="221">
        <v>34.995143890380859</v>
      </c>
      <c r="I4478" s="221">
        <v>2.2016501426696777</v>
      </c>
      <c r="J4478" s="221">
        <v>2.526944637298584</v>
      </c>
      <c r="K4478" s="180">
        <v>1637</v>
      </c>
      <c r="L4478" s="181">
        <v>853</v>
      </c>
      <c r="M4478" s="181">
        <v>557</v>
      </c>
      <c r="N4478" s="181">
        <v>466</v>
      </c>
      <c r="O4478" s="181">
        <v>1445</v>
      </c>
      <c r="P4478" s="181">
        <v>1998</v>
      </c>
      <c r="Q4478" s="181">
        <v>688</v>
      </c>
      <c r="R4478" s="181">
        <v>2498</v>
      </c>
      <c r="S4478" s="226">
        <f t="shared" si="209"/>
        <v>10142</v>
      </c>
      <c r="T4478" s="181">
        <f t="shared" si="207"/>
        <v>245350.77919685841</v>
      </c>
      <c r="U4478" s="226">
        <f t="shared" si="208"/>
        <v>16096.558743945538</v>
      </c>
    </row>
    <row r="4479" spans="1:21" x14ac:dyDescent="0.25">
      <c r="A4479" s="156" t="s">
        <v>17710</v>
      </c>
      <c r="B4479" s="156" t="s">
        <v>111</v>
      </c>
      <c r="C4479" s="223">
        <v>-0.52113401889801025</v>
      </c>
      <c r="D4479" s="221">
        <v>0.44637539982795715</v>
      </c>
      <c r="E4479" s="221">
        <v>7.0975027978420258E-2</v>
      </c>
      <c r="F4479" s="221">
        <v>3.4215352535247803</v>
      </c>
      <c r="G4479" s="221">
        <v>7.5903759002685547</v>
      </c>
      <c r="H4479" s="221">
        <v>2.0358989238739014</v>
      </c>
      <c r="I4479" s="221">
        <v>-0.41572621464729309</v>
      </c>
      <c r="J4479" s="221">
        <v>-0.84152388572692871</v>
      </c>
      <c r="K4479" s="180">
        <v>12.859137535095215</v>
      </c>
      <c r="L4479" s="181">
        <v>23.665840148925781</v>
      </c>
      <c r="M4479" s="181">
        <v>28.524665832519531</v>
      </c>
      <c r="N4479" s="181">
        <v>7.5814456939697266</v>
      </c>
      <c r="O4479" s="181">
        <v>17.340986251831055</v>
      </c>
      <c r="P4479" s="181">
        <v>17.38287353515625</v>
      </c>
      <c r="Q4479" s="181">
        <v>5.005429744720459</v>
      </c>
      <c r="R4479" s="181">
        <v>13.550263404846191</v>
      </c>
      <c r="S4479" s="226">
        <f t="shared" si="209"/>
        <v>125.91064214706421</v>
      </c>
      <c r="T4479" s="181">
        <f t="shared" si="207"/>
        <v>185.35785648897638</v>
      </c>
      <c r="U4479" s="226">
        <f t="shared" si="208"/>
        <v>12.1606445897313</v>
      </c>
    </row>
    <row r="4480" spans="1:21" x14ac:dyDescent="0.25">
      <c r="A4480" s="156" t="s">
        <v>17714</v>
      </c>
      <c r="B4480" s="156" t="s">
        <v>111</v>
      </c>
      <c r="C4480" s="223">
        <v>-0.28758680820465088</v>
      </c>
      <c r="D4480" s="221">
        <v>0.67992258071899414</v>
      </c>
      <c r="E4480" s="221">
        <v>0.30452221632003784</v>
      </c>
      <c r="F4480" s="221">
        <v>3.6550824642181396</v>
      </c>
      <c r="G4480" s="221">
        <v>7.8239226341247559</v>
      </c>
      <c r="H4480" s="221">
        <v>2.2694461345672607</v>
      </c>
      <c r="I4480" s="221">
        <v>-0.1821790337562561</v>
      </c>
      <c r="J4480" s="221">
        <v>-0.60797673463821411</v>
      </c>
      <c r="K4480" s="180">
        <v>10.796257972717285</v>
      </c>
      <c r="L4480" s="181">
        <v>3.8968741893768311</v>
      </c>
      <c r="M4480" s="181">
        <v>2.8428018093109131</v>
      </c>
      <c r="N4480" s="181">
        <v>3.1622176170349121</v>
      </c>
      <c r="O4480" s="181">
        <v>13.000227928161621</v>
      </c>
      <c r="P4480" s="181">
        <v>16.577686309814453</v>
      </c>
      <c r="Q4480" s="181">
        <v>6.0369610786437988</v>
      </c>
      <c r="R4480" s="181">
        <v>16.210357666015625</v>
      </c>
      <c r="S4480" s="226">
        <f t="shared" si="209"/>
        <v>72.523384571075439</v>
      </c>
      <c r="T4480" s="181">
        <f t="shared" si="207"/>
        <v>140.34818944681481</v>
      </c>
      <c r="U4480" s="226">
        <f t="shared" si="208"/>
        <v>9.2077265188729385</v>
      </c>
    </row>
    <row r="4481" spans="1:21" x14ac:dyDescent="0.25">
      <c r="A4481" s="156" t="s">
        <v>17691</v>
      </c>
      <c r="B4481" s="156" t="s">
        <v>111</v>
      </c>
      <c r="C4481" s="223">
        <v>-0.22686959803104401</v>
      </c>
      <c r="D4481" s="221">
        <v>0.74063986539840698</v>
      </c>
      <c r="E4481" s="221">
        <v>0.36523944139480591</v>
      </c>
      <c r="F4481" s="221">
        <v>1.3061490058898926</v>
      </c>
      <c r="G4481" s="221">
        <v>10.616634368896484</v>
      </c>
      <c r="H4481" s="221">
        <v>5.590296745300293</v>
      </c>
      <c r="I4481" s="221">
        <v>-0.12146182358264923</v>
      </c>
      <c r="J4481" s="221">
        <v>-0.54725944995880127</v>
      </c>
      <c r="K4481" s="180">
        <v>1013.1427612304687</v>
      </c>
      <c r="L4481" s="181">
        <v>581.357666015625</v>
      </c>
      <c r="M4481" s="181">
        <v>405.44525146484375</v>
      </c>
      <c r="N4481" s="181">
        <v>283.15316772460937</v>
      </c>
      <c r="O4481" s="181">
        <v>1080.873779296875</v>
      </c>
      <c r="P4481" s="181">
        <v>1557.812744140625</v>
      </c>
      <c r="Q4481" s="181">
        <v>559.72137451171875</v>
      </c>
      <c r="R4481" s="181">
        <v>1519.2437744140625</v>
      </c>
      <c r="S4481" s="226">
        <f t="shared" si="209"/>
        <v>7000.7505187988281</v>
      </c>
      <c r="T4481" s="181">
        <f t="shared" si="207"/>
        <v>20003.12213411033</v>
      </c>
      <c r="U4481" s="226">
        <f t="shared" si="208"/>
        <v>1312.3309880979868</v>
      </c>
    </row>
    <row r="4482" spans="1:21" x14ac:dyDescent="0.25">
      <c r="A4482" s="156" t="s">
        <v>17754</v>
      </c>
      <c r="B4482" s="156" t="s">
        <v>111</v>
      </c>
      <c r="C4482" s="223">
        <v>-0.93936300277709961</v>
      </c>
      <c r="D4482" s="221">
        <v>3.2901849746704102</v>
      </c>
      <c r="E4482" s="221">
        <v>-0.34725406765937805</v>
      </c>
      <c r="F4482" s="221">
        <v>15.123163223266602</v>
      </c>
      <c r="G4482" s="221">
        <v>15.930458068847656</v>
      </c>
      <c r="H4482" s="221">
        <v>2.7887370586395264</v>
      </c>
      <c r="I4482" s="221">
        <v>0.35260036587715149</v>
      </c>
      <c r="J4482" s="221">
        <v>-1.2597529888153076</v>
      </c>
      <c r="K4482" s="180">
        <v>1450.208740234375</v>
      </c>
      <c r="L4482" s="181">
        <v>533.50164794921875</v>
      </c>
      <c r="M4482" s="181">
        <v>393.15887451171875</v>
      </c>
      <c r="N4482" s="181">
        <v>419.03768920898437</v>
      </c>
      <c r="O4482" s="181">
        <v>1696.0574951171875</v>
      </c>
      <c r="P4482" s="181">
        <v>2147.94140625</v>
      </c>
      <c r="Q4482" s="181">
        <v>838.07537841796875</v>
      </c>
      <c r="R4482" s="181">
        <v>2756.093505859375</v>
      </c>
      <c r="S4482" s="226">
        <f t="shared" si="209"/>
        <v>10234.074737548828</v>
      </c>
      <c r="T4482" s="181">
        <f t="shared" si="207"/>
        <v>36426.221282678438</v>
      </c>
      <c r="U4482" s="226">
        <f t="shared" si="208"/>
        <v>2389.7898862026541</v>
      </c>
    </row>
    <row r="4483" spans="1:21" x14ac:dyDescent="0.25">
      <c r="A4483" s="156" t="s">
        <v>17756</v>
      </c>
      <c r="B4483" s="156" t="s">
        <v>111</v>
      </c>
      <c r="C4483" s="223">
        <v>-0.45797675848007202</v>
      </c>
      <c r="D4483" s="221">
        <v>0.50953269004821777</v>
      </c>
      <c r="E4483" s="221">
        <v>0.1341322660446167</v>
      </c>
      <c r="F4483" s="221">
        <v>3.4846925735473633</v>
      </c>
      <c r="G4483" s="221">
        <v>7.6535334587097168</v>
      </c>
      <c r="H4483" s="221">
        <v>2.0990562438964844</v>
      </c>
      <c r="I4483" s="221">
        <v>-0.35256898403167725</v>
      </c>
      <c r="J4483" s="221">
        <v>-0.77836662530899048</v>
      </c>
      <c r="K4483" s="180">
        <v>17.518796920776367</v>
      </c>
      <c r="L4483" s="181">
        <v>5.9774436950683594</v>
      </c>
      <c r="M4483" s="181">
        <v>5.601503849029541</v>
      </c>
      <c r="N4483" s="181">
        <v>3.4586465358734131</v>
      </c>
      <c r="O4483" s="181">
        <v>17.744359970092773</v>
      </c>
      <c r="P4483" s="181">
        <v>25.676691055297852</v>
      </c>
      <c r="Q4483" s="181">
        <v>9.2105264663696289</v>
      </c>
      <c r="R4483" s="181">
        <v>28.383459091186523</v>
      </c>
      <c r="S4483" s="226">
        <f t="shared" si="209"/>
        <v>113.57142758369446</v>
      </c>
      <c r="T4483" s="181">
        <f t="shared" si="207"/>
        <v>172.18995163259439</v>
      </c>
      <c r="U4483" s="226">
        <f t="shared" si="208"/>
        <v>11.296746970374759</v>
      </c>
    </row>
    <row r="4484" spans="1:21" x14ac:dyDescent="0.25">
      <c r="A4484" s="156" t="s">
        <v>17723</v>
      </c>
      <c r="B4484" s="156" t="s">
        <v>111</v>
      </c>
      <c r="C4484" s="223">
        <v>0.10226327925920486</v>
      </c>
      <c r="D4484" s="221">
        <v>-9.4813613891601562</v>
      </c>
      <c r="E4484" s="221">
        <v>0.69437229633331299</v>
      </c>
      <c r="F4484" s="221">
        <v>4.0449323654174805</v>
      </c>
      <c r="G4484" s="221">
        <v>8.9440364837646484</v>
      </c>
      <c r="H4484" s="221">
        <v>10.400836944580078</v>
      </c>
      <c r="I4484" s="221">
        <v>0.20767104625701904</v>
      </c>
      <c r="J4484" s="221">
        <v>-0.21812660992145538</v>
      </c>
      <c r="K4484" s="180">
        <v>390.82589721679687</v>
      </c>
      <c r="L4484" s="181">
        <v>164.50579833984375</v>
      </c>
      <c r="M4484" s="181">
        <v>136.58966064453125</v>
      </c>
      <c r="N4484" s="181">
        <v>62.811305999755859</v>
      </c>
      <c r="O4484" s="181">
        <v>401.79296875</v>
      </c>
      <c r="P4484" s="181">
        <v>656.0291748046875</v>
      </c>
      <c r="Q4484" s="181">
        <v>229.31112670898437</v>
      </c>
      <c r="R4484" s="181">
        <v>596.20892333984375</v>
      </c>
      <c r="S4484" s="226">
        <f t="shared" si="209"/>
        <v>2638.0748558044434</v>
      </c>
      <c r="T4484" s="181">
        <f t="shared" si="207"/>
        <v>9163.615473866208</v>
      </c>
      <c r="U4484" s="226">
        <f t="shared" si="208"/>
        <v>601.19097752555433</v>
      </c>
    </row>
    <row r="4485" spans="1:21" x14ac:dyDescent="0.25">
      <c r="A4485" s="156" t="s">
        <v>17692</v>
      </c>
      <c r="B4485" s="156" t="s">
        <v>111</v>
      </c>
      <c r="C4485" s="223">
        <v>-4.8903975635766983E-2</v>
      </c>
      <c r="D4485" s="221">
        <v>0.91860544681549072</v>
      </c>
      <c r="E4485" s="221">
        <v>42.930713653564453</v>
      </c>
      <c r="F4485" s="221">
        <v>3.8937654495239258</v>
      </c>
      <c r="G4485" s="221">
        <v>8.0626058578491211</v>
      </c>
      <c r="H4485" s="221">
        <v>2.5081288814544678</v>
      </c>
      <c r="I4485" s="221">
        <v>5.6503791362047195E-2</v>
      </c>
      <c r="J4485" s="221">
        <v>-14.606782913208008</v>
      </c>
      <c r="K4485" s="180">
        <v>135.90821838378906</v>
      </c>
      <c r="L4485" s="181">
        <v>53.458606719970703</v>
      </c>
      <c r="M4485" s="181">
        <v>33.720043182373047</v>
      </c>
      <c r="N4485" s="181">
        <v>30.430282592773438</v>
      </c>
      <c r="O4485" s="181">
        <v>151.94580078125</v>
      </c>
      <c r="P4485" s="181">
        <v>189.05841064453125</v>
      </c>
      <c r="Q4485" s="181">
        <v>48.935184478759766</v>
      </c>
      <c r="R4485" s="181">
        <v>95.711463928222656</v>
      </c>
      <c r="S4485" s="226">
        <f t="shared" si="209"/>
        <v>739.16801071166992</v>
      </c>
      <c r="T4485" s="181">
        <f t="shared" ref="T4485:T4548" si="210">SUMPRODUCT(C4485:J4485,K4485:R4485)</f>
        <v>1912.5652273619403</v>
      </c>
      <c r="U4485" s="226">
        <f t="shared" ref="U4485:U4548" si="211">(T4485/$T$10045)*$S$10045</f>
        <v>125.47634303275619</v>
      </c>
    </row>
    <row r="4486" spans="1:21" x14ac:dyDescent="0.25">
      <c r="A4486" s="156" t="s">
        <v>17695</v>
      </c>
      <c r="B4486" s="156" t="s">
        <v>111</v>
      </c>
      <c r="C4486" s="223">
        <v>-0.38729462027549744</v>
      </c>
      <c r="D4486" s="221">
        <v>0.58021479845046997</v>
      </c>
      <c r="E4486" s="221">
        <v>0.20481440424919128</v>
      </c>
      <c r="F4486" s="221">
        <v>3.5553743839263916</v>
      </c>
      <c r="G4486" s="221">
        <v>7.7242155075073242</v>
      </c>
      <c r="H4486" s="221">
        <v>2.1697380542755127</v>
      </c>
      <c r="I4486" s="221">
        <v>-0.28188684582710266</v>
      </c>
      <c r="J4486" s="221">
        <v>-0.70768451690673828</v>
      </c>
      <c r="K4486" s="180">
        <v>6.6812229156494141</v>
      </c>
      <c r="L4486" s="181">
        <v>2.1179039478302002</v>
      </c>
      <c r="M4486" s="181">
        <v>2.1048035621643066</v>
      </c>
      <c r="N4486" s="181">
        <v>2.0829694271087646</v>
      </c>
      <c r="O4486" s="181">
        <v>7.0742359161376953</v>
      </c>
      <c r="P4486" s="181">
        <v>8.1659393310546875</v>
      </c>
      <c r="Q4486" s="181">
        <v>2.5807859897613525</v>
      </c>
      <c r="R4486" s="181">
        <v>5.6855893135070801</v>
      </c>
      <c r="S4486" s="226">
        <f t="shared" ref="S4486:S4549" si="212">SUM(K4486:R4486)</f>
        <v>36.493450403213501</v>
      </c>
      <c r="T4486" s="181">
        <f t="shared" si="210"/>
        <v>74.087846685048532</v>
      </c>
      <c r="U4486" s="226">
        <f t="shared" si="211"/>
        <v>4.8606300753642957</v>
      </c>
    </row>
    <row r="4487" spans="1:21" x14ac:dyDescent="0.25">
      <c r="A4487" s="156" t="s">
        <v>17831</v>
      </c>
      <c r="B4487" s="156" t="s">
        <v>174</v>
      </c>
      <c r="C4487" s="223">
        <v>-0.83101350069046021</v>
      </c>
      <c r="D4487" s="221">
        <v>0.1364959329366684</v>
      </c>
      <c r="E4487" s="221">
        <v>-0.2389044463634491</v>
      </c>
      <c r="F4487" s="221">
        <v>3.1116557121276855</v>
      </c>
      <c r="G4487" s="221">
        <v>54.12237548828125</v>
      </c>
      <c r="H4487" s="221">
        <v>1.7260193824768066</v>
      </c>
      <c r="I4487" s="221">
        <v>-0.72560566663742065</v>
      </c>
      <c r="J4487" s="221">
        <v>-1.1514034271240234</v>
      </c>
      <c r="K4487" s="180">
        <v>124.13286590576172</v>
      </c>
      <c r="L4487" s="181">
        <v>45.643356323242188</v>
      </c>
      <c r="M4487" s="181">
        <v>39.671329498291016</v>
      </c>
      <c r="N4487" s="181">
        <v>40.097900390625</v>
      </c>
      <c r="O4487" s="181">
        <v>165.08392333984375</v>
      </c>
      <c r="P4487" s="181">
        <v>216.69929504394531</v>
      </c>
      <c r="Q4487" s="181">
        <v>78.489509582519531</v>
      </c>
      <c r="R4487" s="181">
        <v>239.30769348144531</v>
      </c>
      <c r="S4487" s="226">
        <f t="shared" si="212"/>
        <v>949.12587356567383</v>
      </c>
      <c r="T4487" s="181">
        <f t="shared" si="210"/>
        <v>8994.6363869973593</v>
      </c>
      <c r="U4487" s="226">
        <f t="shared" si="211"/>
        <v>590.10488353723929</v>
      </c>
    </row>
    <row r="4488" spans="1:21" x14ac:dyDescent="0.25">
      <c r="A4488" s="156" t="s">
        <v>17832</v>
      </c>
      <c r="B4488" s="156" t="s">
        <v>174</v>
      </c>
      <c r="C4488" s="223">
        <v>-0.76688957214355469</v>
      </c>
      <c r="D4488" s="221">
        <v>0.20061981678009033</v>
      </c>
      <c r="E4488" s="221">
        <v>-0.17478054761886597</v>
      </c>
      <c r="F4488" s="221">
        <v>3.1757798194885254</v>
      </c>
      <c r="G4488" s="221">
        <v>7.3446207046508789</v>
      </c>
      <c r="H4488" s="221">
        <v>1.7901433706283569</v>
      </c>
      <c r="I4488" s="221">
        <v>-0.66148173809051514</v>
      </c>
      <c r="J4488" s="221">
        <v>-1.0872794389724731</v>
      </c>
      <c r="K4488" s="180">
        <v>3.2444336414337158</v>
      </c>
      <c r="L4488" s="181">
        <v>1.1665029525756836</v>
      </c>
      <c r="M4488" s="181">
        <v>0.75900459289550781</v>
      </c>
      <c r="N4488" s="181">
        <v>0.54436802864074707</v>
      </c>
      <c r="O4488" s="181">
        <v>3.2755403518676758</v>
      </c>
      <c r="P4488" s="181">
        <v>5.0268502235412598</v>
      </c>
      <c r="Q4488" s="181">
        <v>1.6019973754882812</v>
      </c>
      <c r="R4488" s="181">
        <v>3.409299373626709</v>
      </c>
      <c r="S4488" s="226">
        <f t="shared" si="212"/>
        <v>19.02799654006958</v>
      </c>
      <c r="T4488" s="181">
        <f t="shared" si="210"/>
        <v>27.631866014292768</v>
      </c>
      <c r="U4488" s="226">
        <f t="shared" si="211"/>
        <v>1.8128247073836519</v>
      </c>
    </row>
    <row r="4489" spans="1:21" x14ac:dyDescent="0.25">
      <c r="A4489" s="156" t="s">
        <v>17833</v>
      </c>
      <c r="B4489" s="156" t="s">
        <v>174</v>
      </c>
      <c r="C4489" s="223">
        <v>-0.70498263835906982</v>
      </c>
      <c r="D4489" s="221">
        <v>0.2625267505645752</v>
      </c>
      <c r="E4489" s="221">
        <v>-0.1128736212849617</v>
      </c>
      <c r="F4489" s="221">
        <v>3.2376863956451416</v>
      </c>
      <c r="G4489" s="221">
        <v>7.406527042388916</v>
      </c>
      <c r="H4489" s="221">
        <v>1.8520503044128418</v>
      </c>
      <c r="I4489" s="221">
        <v>-0.59957486391067505</v>
      </c>
      <c r="J4489" s="221">
        <v>-1.0253725051879883</v>
      </c>
      <c r="K4489" s="180">
        <v>36.254913330078125</v>
      </c>
      <c r="L4489" s="181">
        <v>12.26227855682373</v>
      </c>
      <c r="M4489" s="181">
        <v>13.270137786865234</v>
      </c>
      <c r="N4489" s="181">
        <v>12.934185028076172</v>
      </c>
      <c r="O4489" s="181">
        <v>42.190078735351562</v>
      </c>
      <c r="P4489" s="181">
        <v>52.100688934326172</v>
      </c>
      <c r="Q4489" s="181">
        <v>17.273574829101562</v>
      </c>
      <c r="R4489" s="181">
        <v>42.470039367675781</v>
      </c>
      <c r="S4489" s="226">
        <f t="shared" si="212"/>
        <v>228.75589656829834</v>
      </c>
      <c r="T4489" s="181">
        <f t="shared" si="210"/>
        <v>373.10972202388893</v>
      </c>
      <c r="U4489" s="226">
        <f t="shared" si="211"/>
        <v>24.47835127385493</v>
      </c>
    </row>
    <row r="4490" spans="1:21" x14ac:dyDescent="0.25">
      <c r="A4490" s="156" t="s">
        <v>17834</v>
      </c>
      <c r="B4490" s="156" t="s">
        <v>174</v>
      </c>
      <c r="C4490" s="223">
        <v>-0.94079715013504028</v>
      </c>
      <c r="D4490" s="221">
        <v>2.6712207123637199E-2</v>
      </c>
      <c r="E4490" s="221">
        <v>-0.34868815541267395</v>
      </c>
      <c r="F4490" s="221">
        <v>3.0018720626831055</v>
      </c>
      <c r="G4490" s="221">
        <v>7.1707124710083008</v>
      </c>
      <c r="H4490" s="221">
        <v>1.6162358522415161</v>
      </c>
      <c r="I4490" s="221">
        <v>-0.83538943529129028</v>
      </c>
      <c r="J4490" s="221">
        <v>-1.261186957359314</v>
      </c>
      <c r="K4490" s="180">
        <v>86.497314453125</v>
      </c>
      <c r="L4490" s="181">
        <v>43.313694000244141</v>
      </c>
      <c r="M4490" s="181">
        <v>48.256397247314453</v>
      </c>
      <c r="N4490" s="181">
        <v>39.216453552246094</v>
      </c>
      <c r="O4490" s="181">
        <v>106.00798797607422</v>
      </c>
      <c r="P4490" s="181">
        <v>91.179878234863281</v>
      </c>
      <c r="Q4490" s="181">
        <v>24.193233489990234</v>
      </c>
      <c r="R4490" s="181">
        <v>93.130943298339844</v>
      </c>
      <c r="S4490" s="226">
        <f t="shared" si="212"/>
        <v>531.79590225219727</v>
      </c>
      <c r="T4490" s="181">
        <f t="shared" si="210"/>
        <v>790.53160654178578</v>
      </c>
      <c r="U4490" s="226">
        <f t="shared" si="211"/>
        <v>51.863859920475981</v>
      </c>
    </row>
    <row r="4491" spans="1:21" x14ac:dyDescent="0.25">
      <c r="A4491" s="156" t="s">
        <v>17835</v>
      </c>
      <c r="B4491" s="156" t="s">
        <v>174</v>
      </c>
      <c r="C4491" s="223">
        <v>0.70702779293060303</v>
      </c>
      <c r="D4491" s="221">
        <v>1.674537181854248</v>
      </c>
      <c r="E4491" s="221">
        <v>1.299136757850647</v>
      </c>
      <c r="F4491" s="221">
        <v>4.6496968269348145</v>
      </c>
      <c r="G4491" s="221">
        <v>8.818537712097168</v>
      </c>
      <c r="H4491" s="221">
        <v>3.2640607357025146</v>
      </c>
      <c r="I4491" s="221">
        <v>0.8124355673789978</v>
      </c>
      <c r="J4491" s="221">
        <v>0.38663789629936218</v>
      </c>
      <c r="K4491" s="180">
        <v>2.6458253860473633</v>
      </c>
      <c r="L4491" s="181">
        <v>0.94676613807678223</v>
      </c>
      <c r="M4491" s="181">
        <v>1.0184172391891479</v>
      </c>
      <c r="N4491" s="181">
        <v>1.0262719392776489</v>
      </c>
      <c r="O4491" s="181">
        <v>3.0802435874938965</v>
      </c>
      <c r="P4491" s="181">
        <v>2.9119815826416016</v>
      </c>
      <c r="Q4491" s="181">
        <v>0.90337240695953369</v>
      </c>
      <c r="R4491" s="181">
        <v>2.4671216011047363</v>
      </c>
      <c r="S4491" s="226">
        <f t="shared" si="212"/>
        <v>14.99999988079071</v>
      </c>
      <c r="T4491" s="181">
        <f t="shared" si="210"/>
        <v>47.906927399316139</v>
      </c>
      <c r="U4491" s="226">
        <f t="shared" si="211"/>
        <v>3.142996625685468</v>
      </c>
    </row>
    <row r="4492" spans="1:21" x14ac:dyDescent="0.25">
      <c r="A4492" s="156" t="s">
        <v>17836</v>
      </c>
      <c r="B4492" s="156" t="s">
        <v>174</v>
      </c>
      <c r="C4492" s="223">
        <v>-1.247437596321106</v>
      </c>
      <c r="D4492" s="221">
        <v>1.5178200006484985</v>
      </c>
      <c r="E4492" s="221">
        <v>3.676461935043335</v>
      </c>
      <c r="F4492" s="221">
        <v>13.060825347900391</v>
      </c>
      <c r="G4492" s="221">
        <v>24.752944946289063</v>
      </c>
      <c r="H4492" s="221">
        <v>24.333608627319336</v>
      </c>
      <c r="I4492" s="221">
        <v>-1.142029881477356</v>
      </c>
      <c r="J4492" s="221">
        <v>-1.2014679908752441</v>
      </c>
      <c r="K4492" s="180">
        <v>1080</v>
      </c>
      <c r="L4492" s="181">
        <v>343</v>
      </c>
      <c r="M4492" s="181">
        <v>278</v>
      </c>
      <c r="N4492" s="181">
        <v>364</v>
      </c>
      <c r="O4492" s="181">
        <v>1336</v>
      </c>
      <c r="P4492" s="181">
        <v>1131</v>
      </c>
      <c r="Q4492" s="181">
        <v>371</v>
      </c>
      <c r="R4492" s="181">
        <v>1013</v>
      </c>
      <c r="S4492" s="226">
        <f t="shared" si="212"/>
        <v>5916</v>
      </c>
      <c r="T4492" s="181">
        <f t="shared" si="210"/>
        <v>63900.042145729065</v>
      </c>
      <c r="U4492" s="226">
        <f t="shared" si="211"/>
        <v>4192.2458347444044</v>
      </c>
    </row>
    <row r="4493" spans="1:21" x14ac:dyDescent="0.25">
      <c r="A4493" s="156" t="s">
        <v>17837</v>
      </c>
      <c r="B4493" s="156" t="s">
        <v>174</v>
      </c>
      <c r="C4493" s="223">
        <v>-3.0362503528594971</v>
      </c>
      <c r="D4493" s="221">
        <v>-0.78089320659637451</v>
      </c>
      <c r="E4493" s="221">
        <v>13.225018501281738</v>
      </c>
      <c r="F4493" s="221">
        <v>16.538284301757813</v>
      </c>
      <c r="G4493" s="221">
        <v>10.689714431762695</v>
      </c>
      <c r="H4493" s="221">
        <v>1.5228158235549927</v>
      </c>
      <c r="I4493" s="221">
        <v>10.534643173217773</v>
      </c>
      <c r="J4493" s="221">
        <v>-2.0687925815582275</v>
      </c>
      <c r="K4493" s="180">
        <v>866</v>
      </c>
      <c r="L4493" s="181">
        <v>338</v>
      </c>
      <c r="M4493" s="181">
        <v>232</v>
      </c>
      <c r="N4493" s="181">
        <v>249</v>
      </c>
      <c r="O4493" s="181">
        <v>957</v>
      </c>
      <c r="P4493" s="181">
        <v>1147</v>
      </c>
      <c r="Q4493" s="181">
        <v>317</v>
      </c>
      <c r="R4493" s="181">
        <v>635</v>
      </c>
      <c r="S4493" s="226">
        <f t="shared" si="212"/>
        <v>4741</v>
      </c>
      <c r="T4493" s="181">
        <f t="shared" si="210"/>
        <v>18295.427431464195</v>
      </c>
      <c r="U4493" s="226">
        <f t="shared" si="211"/>
        <v>1200.2954437730471</v>
      </c>
    </row>
    <row r="4494" spans="1:21" x14ac:dyDescent="0.25">
      <c r="A4494" s="156" t="s">
        <v>17838</v>
      </c>
      <c r="B4494" s="156" t="s">
        <v>174</v>
      </c>
      <c r="C4494" s="223">
        <v>0.17564550042152405</v>
      </c>
      <c r="D4494" s="221">
        <v>1.1431548595428467</v>
      </c>
      <c r="E4494" s="221">
        <v>10.733073234558105</v>
      </c>
      <c r="F4494" s="221">
        <v>4.1183147430419922</v>
      </c>
      <c r="G4494" s="221">
        <v>51.440692901611328</v>
      </c>
      <c r="H4494" s="221">
        <v>15.633090972900391</v>
      </c>
      <c r="I4494" s="221">
        <v>-0.45924112200737</v>
      </c>
      <c r="J4494" s="221">
        <v>-0.14474442601203918</v>
      </c>
      <c r="K4494" s="180">
        <v>716</v>
      </c>
      <c r="L4494" s="181">
        <v>262</v>
      </c>
      <c r="M4494" s="181">
        <v>240</v>
      </c>
      <c r="N4494" s="181">
        <v>258</v>
      </c>
      <c r="O4494" s="181">
        <v>854</v>
      </c>
      <c r="P4494" s="181">
        <v>851</v>
      </c>
      <c r="Q4494" s="181">
        <v>286</v>
      </c>
      <c r="R4494" s="181">
        <v>638</v>
      </c>
      <c r="S4494" s="226">
        <f t="shared" si="212"/>
        <v>4105</v>
      </c>
      <c r="T4494" s="181">
        <f t="shared" si="210"/>
        <v>61074.153782725334</v>
      </c>
      <c r="U4494" s="226">
        <f t="shared" si="211"/>
        <v>4006.8497329353081</v>
      </c>
    </row>
    <row r="4495" spans="1:21" x14ac:dyDescent="0.25">
      <c r="A4495" s="156" t="s">
        <v>14593</v>
      </c>
      <c r="B4495" s="156" t="s">
        <v>174</v>
      </c>
      <c r="C4495" s="223">
        <v>1.469507098197937</v>
      </c>
      <c r="D4495" s="221">
        <v>0.16878701746463776</v>
      </c>
      <c r="E4495" s="221">
        <v>-0.20661334693431854</v>
      </c>
      <c r="F4495" s="221">
        <v>2.7524547576904297</v>
      </c>
      <c r="G4495" s="221">
        <v>35.430068969726563</v>
      </c>
      <c r="H4495" s="221">
        <v>9.720794677734375</v>
      </c>
      <c r="I4495" s="221">
        <v>15.114911079406738</v>
      </c>
      <c r="J4495" s="221">
        <v>-1.1191121339797974</v>
      </c>
      <c r="K4495" s="180">
        <v>1135.391357421875</v>
      </c>
      <c r="L4495" s="181">
        <v>384.99749755859375</v>
      </c>
      <c r="M4495" s="181">
        <v>341.3570556640625</v>
      </c>
      <c r="N4495" s="181">
        <v>373.53265380859375</v>
      </c>
      <c r="O4495" s="181">
        <v>1118.748779296875</v>
      </c>
      <c r="P4495" s="181">
        <v>1092.8603515625</v>
      </c>
      <c r="Q4495" s="181">
        <v>336.91903686523437</v>
      </c>
      <c r="R4495" s="181">
        <v>897.95770263671875</v>
      </c>
      <c r="S4495" s="226">
        <f t="shared" si="212"/>
        <v>5681.7644348144531</v>
      </c>
      <c r="T4495" s="181">
        <f t="shared" si="210"/>
        <v>57039.454466283452</v>
      </c>
      <c r="U4495" s="226">
        <f t="shared" si="211"/>
        <v>3742.1480076183702</v>
      </c>
    </row>
    <row r="4496" spans="1:21" x14ac:dyDescent="0.25">
      <c r="A4496" s="156" t="s">
        <v>14596</v>
      </c>
      <c r="B4496" s="156" t="s">
        <v>174</v>
      </c>
      <c r="C4496" s="223">
        <v>0.23495267331600189</v>
      </c>
      <c r="D4496" s="221">
        <v>1.2024620771408081</v>
      </c>
      <c r="E4496" s="221">
        <v>3.3400542736053467</v>
      </c>
      <c r="F4496" s="221">
        <v>21.429838180541992</v>
      </c>
      <c r="G4496" s="221">
        <v>21.517263412475586</v>
      </c>
      <c r="H4496" s="221">
        <v>15.714935302734375</v>
      </c>
      <c r="I4496" s="221">
        <v>7.0979256629943848</v>
      </c>
      <c r="J4496" s="221">
        <v>-8.5437238216400146E-2</v>
      </c>
      <c r="K4496" s="180">
        <v>1607.9683837890625</v>
      </c>
      <c r="L4496" s="181">
        <v>550.915771484375</v>
      </c>
      <c r="M4496" s="181">
        <v>727.99578857421875</v>
      </c>
      <c r="N4496" s="181">
        <v>808.05499267578125</v>
      </c>
      <c r="O4496" s="181">
        <v>2097.1435546875</v>
      </c>
      <c r="P4496" s="181">
        <v>1922.77734375</v>
      </c>
      <c r="Q4496" s="181">
        <v>552.951171875</v>
      </c>
      <c r="R4496" s="181">
        <v>1618.8238525390625</v>
      </c>
      <c r="S4496" s="226">
        <f t="shared" si="212"/>
        <v>9886.630859375</v>
      </c>
      <c r="T4496" s="181">
        <f t="shared" si="210"/>
        <v>99915.895284798287</v>
      </c>
      <c r="U4496" s="226">
        <f t="shared" si="211"/>
        <v>6555.1129821977765</v>
      </c>
    </row>
    <row r="4497" spans="1:21" x14ac:dyDescent="0.25">
      <c r="A4497" s="156" t="s">
        <v>14597</v>
      </c>
      <c r="B4497" s="156" t="s">
        <v>174</v>
      </c>
      <c r="C4497" s="223">
        <v>-0.86162292957305908</v>
      </c>
      <c r="D4497" s="221">
        <v>-0.23571199178695679</v>
      </c>
      <c r="E4497" s="221">
        <v>-0.26951396465301514</v>
      </c>
      <c r="F4497" s="221">
        <v>4.7971720695495605</v>
      </c>
      <c r="G4497" s="221">
        <v>16.430751800537109</v>
      </c>
      <c r="H4497" s="221">
        <v>7.9154191017150879</v>
      </c>
      <c r="I4497" s="221">
        <v>-0.54962420463562012</v>
      </c>
      <c r="J4497" s="221">
        <v>-1.1820127964019775</v>
      </c>
      <c r="K4497" s="180">
        <v>2616.7578125</v>
      </c>
      <c r="L4497" s="181">
        <v>760.05413818359375</v>
      </c>
      <c r="M4497" s="181">
        <v>769.9249267578125</v>
      </c>
      <c r="N4497" s="181">
        <v>1051.24365234375</v>
      </c>
      <c r="O4497" s="181">
        <v>3271.19384765625</v>
      </c>
      <c r="P4497" s="181">
        <v>2475.604736328125</v>
      </c>
      <c r="Q4497" s="181">
        <v>621.86248779296875</v>
      </c>
      <c r="R4497" s="181">
        <v>1734.3052978515625</v>
      </c>
      <c r="S4497" s="226">
        <f t="shared" si="212"/>
        <v>13300.946899414063</v>
      </c>
      <c r="T4497" s="181">
        <f t="shared" si="210"/>
        <v>73353.540250990016</v>
      </c>
      <c r="U4497" s="226">
        <f t="shared" si="211"/>
        <v>4812.4549414170069</v>
      </c>
    </row>
    <row r="4498" spans="1:21" x14ac:dyDescent="0.25">
      <c r="A4498" s="156" t="s">
        <v>14600</v>
      </c>
      <c r="B4498" s="156" t="s">
        <v>174</v>
      </c>
      <c r="C4498" s="223">
        <v>-1.0127424001693726</v>
      </c>
      <c r="D4498" s="221">
        <v>-0.80847543478012085</v>
      </c>
      <c r="E4498" s="221">
        <v>-0.42063331604003906</v>
      </c>
      <c r="F4498" s="221">
        <v>22.019224166870117</v>
      </c>
      <c r="G4498" s="221">
        <v>17.593732833862305</v>
      </c>
      <c r="H4498" s="221">
        <v>5.5520167350769043</v>
      </c>
      <c r="I4498" s="221">
        <v>9.7372264862060547</v>
      </c>
      <c r="J4498" s="221">
        <v>-1.0330401659011841</v>
      </c>
      <c r="K4498" s="180">
        <v>1491.8231201171875</v>
      </c>
      <c r="L4498" s="181">
        <v>529.26641845703125</v>
      </c>
      <c r="M4498" s="181">
        <v>438.88113403320312</v>
      </c>
      <c r="N4498" s="181">
        <v>406.26788330078125</v>
      </c>
      <c r="O4498" s="181">
        <v>1714.5250244140625</v>
      </c>
      <c r="P4498" s="181">
        <v>2012.7032470703125</v>
      </c>
      <c r="Q4498" s="181">
        <v>820.9219970703125</v>
      </c>
      <c r="R4498" s="181">
        <v>2061.1572265625</v>
      </c>
      <c r="S4498" s="226">
        <f t="shared" si="212"/>
        <v>9475.5460510253906</v>
      </c>
      <c r="T4498" s="181">
        <f t="shared" si="210"/>
        <v>54026.066679067648</v>
      </c>
      <c r="U4498" s="226">
        <f t="shared" si="211"/>
        <v>3544.4507608682839</v>
      </c>
    </row>
    <row r="4499" spans="1:21" x14ac:dyDescent="0.25">
      <c r="A4499" s="156" t="s">
        <v>14617</v>
      </c>
      <c r="B4499" s="156" t="s">
        <v>174</v>
      </c>
      <c r="C4499" s="223">
        <v>-1.3218810558319092</v>
      </c>
      <c r="D4499" s="221">
        <v>-0.35437166690826416</v>
      </c>
      <c r="E4499" s="221">
        <v>-0.72977197170257568</v>
      </c>
      <c r="F4499" s="221">
        <v>2.6207883358001709</v>
      </c>
      <c r="G4499" s="221">
        <v>65.653297424316406</v>
      </c>
      <c r="H4499" s="221">
        <v>145.40623474121094</v>
      </c>
      <c r="I4499" s="221">
        <v>-1.2164732217788696</v>
      </c>
      <c r="J4499" s="221">
        <v>-1.6422710418701172</v>
      </c>
      <c r="K4499" s="180">
        <v>21.194952011108398</v>
      </c>
      <c r="L4499" s="181">
        <v>7.4425020217895508</v>
      </c>
      <c r="M4499" s="181">
        <v>5.8043427467346191</v>
      </c>
      <c r="N4499" s="181">
        <v>5.662773609161377</v>
      </c>
      <c r="O4499" s="181">
        <v>24.774633407592773</v>
      </c>
      <c r="P4499" s="181">
        <v>26.09931755065918</v>
      </c>
      <c r="Q4499" s="181">
        <v>9.7177238464355469</v>
      </c>
      <c r="R4499" s="181">
        <v>25.694833755493164</v>
      </c>
      <c r="S4499" s="226">
        <f t="shared" si="212"/>
        <v>126.39107894897461</v>
      </c>
      <c r="T4499" s="181">
        <f t="shared" si="210"/>
        <v>5347.4711047877699</v>
      </c>
      <c r="U4499" s="226">
        <f t="shared" si="211"/>
        <v>350.82783536099669</v>
      </c>
    </row>
    <row r="4500" spans="1:21" x14ac:dyDescent="0.25">
      <c r="A4500" s="156" t="s">
        <v>17839</v>
      </c>
      <c r="B4500" s="156" t="s">
        <v>174</v>
      </c>
      <c r="C4500" s="223">
        <v>-1.193697452545166</v>
      </c>
      <c r="D4500" s="221">
        <v>-0.22618810832500458</v>
      </c>
      <c r="E4500" s="221">
        <v>-0.60158848762512207</v>
      </c>
      <c r="F4500" s="221">
        <v>2.7489719390869141</v>
      </c>
      <c r="G4500" s="221">
        <v>6.9178123474121094</v>
      </c>
      <c r="H4500" s="221">
        <v>1.3633353710174561</v>
      </c>
      <c r="I4500" s="221">
        <v>-1.088289737701416</v>
      </c>
      <c r="J4500" s="221">
        <v>-1.514087438583374</v>
      </c>
      <c r="K4500" s="180">
        <v>0.84927314519882202</v>
      </c>
      <c r="L4500" s="181">
        <v>0.30757459998130798</v>
      </c>
      <c r="M4500" s="181">
        <v>0.20122417807579041</v>
      </c>
      <c r="N4500" s="181">
        <v>0.19892884790897369</v>
      </c>
      <c r="O4500" s="181">
        <v>0.8653404712677002</v>
      </c>
      <c r="P4500" s="181">
        <v>1.1407804489135742</v>
      </c>
      <c r="Q4500" s="181">
        <v>0.35807192325592041</v>
      </c>
      <c r="R4500" s="181">
        <v>0.98699313402175903</v>
      </c>
      <c r="S4500" s="226">
        <f t="shared" si="212"/>
        <v>4.908186748623848</v>
      </c>
      <c r="T4500" s="181">
        <f t="shared" si="210"/>
        <v>4.9999001927283366</v>
      </c>
      <c r="U4500" s="226">
        <f t="shared" si="211"/>
        <v>0.32802499111503458</v>
      </c>
    </row>
    <row r="4501" spans="1:21" x14ac:dyDescent="0.25">
      <c r="A4501" s="156" t="s">
        <v>17840</v>
      </c>
      <c r="B4501" s="156" t="s">
        <v>174</v>
      </c>
      <c r="C4501" s="223">
        <v>-3.1440625190734863</v>
      </c>
      <c r="D4501" s="221">
        <v>-0.8970562219619751</v>
      </c>
      <c r="E4501" s="221">
        <v>-0.55874127149581909</v>
      </c>
      <c r="F4501" s="221">
        <v>3.2637996673583984</v>
      </c>
      <c r="G4501" s="221">
        <v>34.515842437744141</v>
      </c>
      <c r="H4501" s="221">
        <v>13.95094108581543</v>
      </c>
      <c r="I4501" s="221">
        <v>-4.8913178443908691</v>
      </c>
      <c r="J4501" s="221">
        <v>-1.6393789052963257</v>
      </c>
      <c r="K4501" s="180">
        <v>994</v>
      </c>
      <c r="L4501" s="181">
        <v>376</v>
      </c>
      <c r="M4501" s="181">
        <v>310</v>
      </c>
      <c r="N4501" s="181">
        <v>294</v>
      </c>
      <c r="O4501" s="181">
        <v>1097</v>
      </c>
      <c r="P4501" s="181">
        <v>1266</v>
      </c>
      <c r="Q4501" s="181">
        <v>450</v>
      </c>
      <c r="R4501" s="181">
        <v>1407</v>
      </c>
      <c r="S4501" s="226">
        <f t="shared" si="212"/>
        <v>6194</v>
      </c>
      <c r="T4501" s="181">
        <f t="shared" si="210"/>
        <v>48341.927443742752</v>
      </c>
      <c r="U4501" s="226">
        <f t="shared" si="211"/>
        <v>3171.5353725019754</v>
      </c>
    </row>
    <row r="4502" spans="1:21" x14ac:dyDescent="0.25">
      <c r="A4502" s="156" t="s">
        <v>17841</v>
      </c>
      <c r="B4502" s="156" t="s">
        <v>174</v>
      </c>
      <c r="C4502" s="223">
        <v>-0.97801554203033447</v>
      </c>
      <c r="D4502" s="221">
        <v>4.6518797874450684</v>
      </c>
      <c r="E4502" s="221">
        <v>-0.38590648770332336</v>
      </c>
      <c r="F4502" s="221">
        <v>4.385704517364502</v>
      </c>
      <c r="G4502" s="221">
        <v>33.251190185546875</v>
      </c>
      <c r="H4502" s="221">
        <v>8.6754884719848633</v>
      </c>
      <c r="I4502" s="221">
        <v>-0.87260770797729492</v>
      </c>
      <c r="J4502" s="221">
        <v>0.88484519720077515</v>
      </c>
      <c r="K4502" s="180">
        <v>1010.9922485351562</v>
      </c>
      <c r="L4502" s="181">
        <v>395.00515747070312</v>
      </c>
      <c r="M4502" s="181">
        <v>275.306640625</v>
      </c>
      <c r="N4502" s="181">
        <v>239.39706420898437</v>
      </c>
      <c r="O4502" s="181">
        <v>1150.0267333984375</v>
      </c>
      <c r="P4502" s="181">
        <v>1472.2919921875</v>
      </c>
      <c r="Q4502" s="181">
        <v>561.662353515625</v>
      </c>
      <c r="R4502" s="181">
        <v>1289.0611572265625</v>
      </c>
      <c r="S4502" s="226">
        <f t="shared" si="212"/>
        <v>6393.7433471679687</v>
      </c>
      <c r="T4502" s="181">
        <f t="shared" si="210"/>
        <v>53455.551054479627</v>
      </c>
      <c r="U4502" s="226">
        <f t="shared" si="211"/>
        <v>3507.0213371852569</v>
      </c>
    </row>
    <row r="4503" spans="1:21" x14ac:dyDescent="0.25">
      <c r="A4503" s="156" t="s">
        <v>17842</v>
      </c>
      <c r="B4503" s="156" t="s">
        <v>174</v>
      </c>
      <c r="C4503" s="223">
        <v>-1.2661465406417847</v>
      </c>
      <c r="D4503" s="221">
        <v>-0.29863718152046204</v>
      </c>
      <c r="E4503" s="221">
        <v>-0.4468328058719635</v>
      </c>
      <c r="F4503" s="221">
        <v>16.35847282409668</v>
      </c>
      <c r="G4503" s="221">
        <v>19.460762023925781</v>
      </c>
      <c r="H4503" s="221">
        <v>7.9684934616088867</v>
      </c>
      <c r="I4503" s="221">
        <v>7.0991506576538086</v>
      </c>
      <c r="J4503" s="221">
        <v>-0.19282183051109314</v>
      </c>
      <c r="K4503" s="180">
        <v>1403.5732421875</v>
      </c>
      <c r="L4503" s="181">
        <v>424.11495971679687</v>
      </c>
      <c r="M4503" s="181">
        <v>317.61074829101562</v>
      </c>
      <c r="N4503" s="181">
        <v>363.25540161132812</v>
      </c>
      <c r="O4503" s="181">
        <v>1518.6358642578125</v>
      </c>
      <c r="P4503" s="181">
        <v>1338.909912109375</v>
      </c>
      <c r="Q4503" s="181">
        <v>364.20632934570312</v>
      </c>
      <c r="R4503" s="181">
        <v>824.45660400390625</v>
      </c>
      <c r="S4503" s="226">
        <f t="shared" si="212"/>
        <v>6554.7630615234375</v>
      </c>
      <c r="T4503" s="181">
        <f t="shared" si="210"/>
        <v>46546.087218869965</v>
      </c>
      <c r="U4503" s="226">
        <f t="shared" si="211"/>
        <v>3053.7169259128509</v>
      </c>
    </row>
    <row r="4504" spans="1:21" x14ac:dyDescent="0.25">
      <c r="A4504" s="156" t="s">
        <v>17843</v>
      </c>
      <c r="B4504" s="156" t="s">
        <v>174</v>
      </c>
      <c r="C4504" s="223">
        <v>-2.7368175983428955</v>
      </c>
      <c r="D4504" s="221">
        <v>-0.63587093353271484</v>
      </c>
      <c r="E4504" s="221">
        <v>10.362579345703125</v>
      </c>
      <c r="F4504" s="221">
        <v>2.3392889499664307</v>
      </c>
      <c r="G4504" s="221">
        <v>20.014095306396484</v>
      </c>
      <c r="H4504" s="221">
        <v>-0.41019701957702637</v>
      </c>
      <c r="I4504" s="221">
        <v>-1.4979724884033203</v>
      </c>
      <c r="J4504" s="221">
        <v>-1.9237701892852783</v>
      </c>
      <c r="K4504" s="180">
        <v>592.87908935546875</v>
      </c>
      <c r="L4504" s="181">
        <v>225.670166015625</v>
      </c>
      <c r="M4504" s="181">
        <v>161.33438110351562</v>
      </c>
      <c r="N4504" s="181">
        <v>128.67158508300781</v>
      </c>
      <c r="O4504" s="181">
        <v>668.10247802734375</v>
      </c>
      <c r="P4504" s="181">
        <v>779.94775390625</v>
      </c>
      <c r="Q4504" s="181">
        <v>238.53732299804687</v>
      </c>
      <c r="R4504" s="181">
        <v>675.03094482421875</v>
      </c>
      <c r="S4504" s="226">
        <f t="shared" si="212"/>
        <v>3470.1737213134766</v>
      </c>
      <c r="T4504" s="181">
        <f t="shared" si="210"/>
        <v>11602.348987756461</v>
      </c>
      <c r="U4504" s="226">
        <f t="shared" si="211"/>
        <v>761.18727912957968</v>
      </c>
    </row>
    <row r="4505" spans="1:21" x14ac:dyDescent="0.25">
      <c r="A4505" s="156" t="s">
        <v>17844</v>
      </c>
      <c r="B4505" s="156" t="s">
        <v>174</v>
      </c>
      <c r="C4505" s="223">
        <v>-1.7822489738464355</v>
      </c>
      <c r="D4505" s="221">
        <v>-0.81473958492279053</v>
      </c>
      <c r="E4505" s="221">
        <v>-1.1901398897171021</v>
      </c>
      <c r="F4505" s="221">
        <v>57.116306304931641</v>
      </c>
      <c r="G4505" s="221">
        <v>13.622626304626465</v>
      </c>
      <c r="H4505" s="221">
        <v>13.842878341674805</v>
      </c>
      <c r="I4505" s="221">
        <v>-1.676841139793396</v>
      </c>
      <c r="J4505" s="221">
        <v>-2.1026387214660645</v>
      </c>
      <c r="K4505" s="180">
        <v>688.65679931640625</v>
      </c>
      <c r="L4505" s="181">
        <v>251.35505676269531</v>
      </c>
      <c r="M4505" s="181">
        <v>167.25857543945312</v>
      </c>
      <c r="N4505" s="181">
        <v>134.55438232421875</v>
      </c>
      <c r="O4505" s="181">
        <v>705.47607421875</v>
      </c>
      <c r="P4505" s="181">
        <v>930.66778564453125</v>
      </c>
      <c r="Q4505" s="181">
        <v>303.6817626953125</v>
      </c>
      <c r="R4505" s="181">
        <v>1179.2196044921875</v>
      </c>
      <c r="S4505" s="226">
        <f t="shared" si="212"/>
        <v>4360.8700408935547</v>
      </c>
      <c r="T4505" s="181">
        <f t="shared" si="210"/>
        <v>25558.900408964531</v>
      </c>
      <c r="U4505" s="226">
        <f t="shared" si="211"/>
        <v>1676.8250877795424</v>
      </c>
    </row>
    <row r="4506" spans="1:21" x14ac:dyDescent="0.25">
      <c r="A4506" s="156" t="s">
        <v>17845</v>
      </c>
      <c r="B4506" s="156" t="s">
        <v>174</v>
      </c>
      <c r="C4506" s="223">
        <v>-1.5290725231170654</v>
      </c>
      <c r="D4506" s="221">
        <v>9.2613744735717773</v>
      </c>
      <c r="E4506" s="221">
        <v>20.698221206665039</v>
      </c>
      <c r="F4506" s="221">
        <v>46.521350860595703</v>
      </c>
      <c r="G4506" s="221">
        <v>36.028274536132813</v>
      </c>
      <c r="H4506" s="221">
        <v>10.31257152557373</v>
      </c>
      <c r="I4506" s="221">
        <v>-1.4236648082733154</v>
      </c>
      <c r="J4506" s="221">
        <v>-1.849462628364563</v>
      </c>
      <c r="K4506" s="180">
        <v>595.02398681640625</v>
      </c>
      <c r="L4506" s="181">
        <v>210.94496154785156</v>
      </c>
      <c r="M4506" s="181">
        <v>169.15397644042969</v>
      </c>
      <c r="N4506" s="181">
        <v>122.38787841796875</v>
      </c>
      <c r="O4506" s="181">
        <v>613.929443359375</v>
      </c>
      <c r="P4506" s="181">
        <v>776.1182861328125</v>
      </c>
      <c r="Q4506" s="181">
        <v>250.74589538574219</v>
      </c>
      <c r="R4506" s="181">
        <v>639.800048828125</v>
      </c>
      <c r="S4506" s="226">
        <f t="shared" si="212"/>
        <v>3378.1044769287109</v>
      </c>
      <c r="T4506" s="181">
        <f t="shared" si="210"/>
        <v>38820.970790892577</v>
      </c>
      <c r="U4506" s="226">
        <f t="shared" si="211"/>
        <v>2546.9005595911212</v>
      </c>
    </row>
    <row r="4507" spans="1:21" x14ac:dyDescent="0.25">
      <c r="A4507" s="156" t="s">
        <v>17846</v>
      </c>
      <c r="B4507" s="156" t="s">
        <v>174</v>
      </c>
      <c r="C4507" s="223">
        <v>-0.25238338112831116</v>
      </c>
      <c r="D4507" s="221">
        <v>-0.67370474338531494</v>
      </c>
      <c r="E4507" s="221">
        <v>-0.50493693351745605</v>
      </c>
      <c r="F4507" s="221">
        <v>16.037599563598633</v>
      </c>
      <c r="G4507" s="221">
        <v>15.981230735778809</v>
      </c>
      <c r="H4507" s="221">
        <v>9.2743892669677734</v>
      </c>
      <c r="I4507" s="221">
        <v>-0.99163818359375</v>
      </c>
      <c r="J4507" s="221">
        <v>-1.417435884475708</v>
      </c>
      <c r="K4507" s="180">
        <v>1098.433349609375</v>
      </c>
      <c r="L4507" s="181">
        <v>344.50863647460937</v>
      </c>
      <c r="M4507" s="181">
        <v>267.6182861328125</v>
      </c>
      <c r="N4507" s="181">
        <v>285.5926513671875</v>
      </c>
      <c r="O4507" s="181">
        <v>1312.1285400390625</v>
      </c>
      <c r="P4507" s="181">
        <v>1301.1441650390625</v>
      </c>
      <c r="Q4507" s="181">
        <v>515.26507568359375</v>
      </c>
      <c r="R4507" s="181">
        <v>1211.2723388671875</v>
      </c>
      <c r="S4507" s="226">
        <f t="shared" si="212"/>
        <v>6335.9630432128906</v>
      </c>
      <c r="T4507" s="181">
        <f t="shared" si="210"/>
        <v>34744.655828609146</v>
      </c>
      <c r="U4507" s="226">
        <f t="shared" si="211"/>
        <v>2279.4685854029603</v>
      </c>
    </row>
    <row r="4508" spans="1:21" x14ac:dyDescent="0.25">
      <c r="A4508" s="156" t="s">
        <v>17847</v>
      </c>
      <c r="B4508" s="156" t="s">
        <v>174</v>
      </c>
      <c r="C4508" s="223">
        <v>-1.2827270030975342</v>
      </c>
      <c r="D4508" s="221">
        <v>-0.31521767377853394</v>
      </c>
      <c r="E4508" s="221">
        <v>-0.69061809778213501</v>
      </c>
      <c r="F4508" s="221">
        <v>2.6599419116973877</v>
      </c>
      <c r="G4508" s="221">
        <v>25.827463150024414</v>
      </c>
      <c r="H4508" s="221">
        <v>18.367408752441406</v>
      </c>
      <c r="I4508" s="221">
        <v>-1.1773192882537842</v>
      </c>
      <c r="J4508" s="221">
        <v>-1.6031169891357422</v>
      </c>
      <c r="K4508" s="180">
        <v>218.12739562988281</v>
      </c>
      <c r="L4508" s="181">
        <v>74.009391784667969</v>
      </c>
      <c r="M4508" s="181">
        <v>74.852806091308594</v>
      </c>
      <c r="N4508" s="181">
        <v>79.597000122070312</v>
      </c>
      <c r="O4508" s="181">
        <v>246.69798278808594</v>
      </c>
      <c r="P4508" s="181">
        <v>265.04217529296875</v>
      </c>
      <c r="Q4508" s="181">
        <v>93.618721008300781</v>
      </c>
      <c r="R4508" s="181">
        <v>221.71189880371094</v>
      </c>
      <c r="S4508" s="226">
        <f t="shared" si="212"/>
        <v>1273.6573715209961</v>
      </c>
      <c r="T4508" s="181">
        <f t="shared" si="210"/>
        <v>10630.97351754406</v>
      </c>
      <c r="U4508" s="226">
        <f t="shared" si="211"/>
        <v>697.45892102171251</v>
      </c>
    </row>
    <row r="4509" spans="1:21" x14ac:dyDescent="0.25">
      <c r="A4509" s="156" t="s">
        <v>17848</v>
      </c>
      <c r="B4509" s="156" t="s">
        <v>174</v>
      </c>
      <c r="C4509" s="223">
        <v>-1.4586511850357056</v>
      </c>
      <c r="D4509" s="221">
        <v>-347.55618286132812</v>
      </c>
      <c r="E4509" s="221">
        <v>-0.86654204130172729</v>
      </c>
      <c r="F4509" s="221">
        <v>2.4840183258056641</v>
      </c>
      <c r="G4509" s="221">
        <v>90.691749572753906</v>
      </c>
      <c r="H4509" s="221">
        <v>1.0983817577362061</v>
      </c>
      <c r="I4509" s="221">
        <v>-1.353243350982666</v>
      </c>
      <c r="J4509" s="221">
        <v>-1.7790411710739136</v>
      </c>
      <c r="K4509" s="180">
        <v>6.4454836845397949</v>
      </c>
      <c r="L4509" s="181">
        <v>2.3817597627639771</v>
      </c>
      <c r="M4509" s="181">
        <v>1.9090908765792847</v>
      </c>
      <c r="N4509" s="181">
        <v>1.970476508140564</v>
      </c>
      <c r="O4509" s="181">
        <v>7.3601284027099609</v>
      </c>
      <c r="P4509" s="181">
        <v>9.5086231231689453</v>
      </c>
      <c r="Q4509" s="181">
        <v>3.6156094074249268</v>
      </c>
      <c r="R4509" s="181">
        <v>9.4226837158203125</v>
      </c>
      <c r="S4509" s="226">
        <f t="shared" si="212"/>
        <v>42.613855481147766</v>
      </c>
      <c r="T4509" s="181">
        <f t="shared" si="210"/>
        <v>-177.6657733632012</v>
      </c>
      <c r="U4509" s="226">
        <f t="shared" si="211"/>
        <v>-11.65599541640217</v>
      </c>
    </row>
    <row r="4510" spans="1:21" x14ac:dyDescent="0.25">
      <c r="A4510" s="156" t="s">
        <v>17849</v>
      </c>
      <c r="B4510" s="156" t="s">
        <v>174</v>
      </c>
      <c r="C4510" s="223">
        <v>4.7752022743225098</v>
      </c>
      <c r="D4510" s="221">
        <v>20.225534439086914</v>
      </c>
      <c r="E4510" s="221">
        <v>31.633611679077148</v>
      </c>
      <c r="F4510" s="221">
        <v>80.42657470703125</v>
      </c>
      <c r="G4510" s="221">
        <v>151.84858703613281</v>
      </c>
      <c r="H4510" s="221">
        <v>56.858699798583984</v>
      </c>
      <c r="I4510" s="221">
        <v>5.9396090507507324</v>
      </c>
      <c r="J4510" s="221">
        <v>6.5080170631408691</v>
      </c>
      <c r="K4510" s="180">
        <v>1843</v>
      </c>
      <c r="L4510" s="181">
        <v>517</v>
      </c>
      <c r="M4510" s="181">
        <v>1057</v>
      </c>
      <c r="N4510" s="181">
        <v>1182</v>
      </c>
      <c r="O4510" s="181">
        <v>2308</v>
      </c>
      <c r="P4510" s="181">
        <v>1493</v>
      </c>
      <c r="Q4510" s="181">
        <v>400</v>
      </c>
      <c r="R4510" s="181">
        <v>1035</v>
      </c>
      <c r="S4510" s="226">
        <f t="shared" si="212"/>
        <v>9835</v>
      </c>
      <c r="T4510" s="181">
        <f t="shared" si="210"/>
        <v>592226.45690441132</v>
      </c>
      <c r="U4510" s="226">
        <f t="shared" si="211"/>
        <v>38853.791231010895</v>
      </c>
    </row>
    <row r="4511" spans="1:21" x14ac:dyDescent="0.25">
      <c r="A4511" s="156" t="s">
        <v>17850</v>
      </c>
      <c r="B4511" s="156" t="s">
        <v>174</v>
      </c>
      <c r="C4511" s="223">
        <v>1.6394823789596558</v>
      </c>
      <c r="D4511" s="221">
        <v>3.9976935386657715</v>
      </c>
      <c r="E4511" s="221">
        <v>4.9718155860900879</v>
      </c>
      <c r="F4511" s="221">
        <v>22.22111701965332</v>
      </c>
      <c r="G4511" s="221">
        <v>62.826194763183594</v>
      </c>
      <c r="H4511" s="221">
        <v>22.568660736083984</v>
      </c>
      <c r="I4511" s="221">
        <v>7.2841033935546875</v>
      </c>
      <c r="J4511" s="221">
        <v>0.8217436671257019</v>
      </c>
      <c r="K4511" s="180">
        <v>2519</v>
      </c>
      <c r="L4511" s="181">
        <v>945</v>
      </c>
      <c r="M4511" s="181">
        <v>1392</v>
      </c>
      <c r="N4511" s="181">
        <v>948</v>
      </c>
      <c r="O4511" s="181">
        <v>2790</v>
      </c>
      <c r="P4511" s="181">
        <v>2461</v>
      </c>
      <c r="Q4511" s="181">
        <v>717</v>
      </c>
      <c r="R4511" s="181">
        <v>2068</v>
      </c>
      <c r="S4511" s="226">
        <f t="shared" si="212"/>
        <v>13840</v>
      </c>
      <c r="T4511" s="181">
        <f t="shared" si="210"/>
        <v>273642.68823468685</v>
      </c>
      <c r="U4511" s="226">
        <f t="shared" si="211"/>
        <v>17952.686437105927</v>
      </c>
    </row>
    <row r="4512" spans="1:21" x14ac:dyDescent="0.25">
      <c r="A4512" s="156" t="s">
        <v>17851</v>
      </c>
      <c r="B4512" s="156" t="s">
        <v>174</v>
      </c>
      <c r="C4512" s="223">
        <v>2.902367115020752</v>
      </c>
      <c r="D4512" s="221">
        <v>4.838716983795166</v>
      </c>
      <c r="E4512" s="221">
        <v>6.3363242149353027</v>
      </c>
      <c r="F4512" s="221">
        <v>37.514884948730469</v>
      </c>
      <c r="G4512" s="221">
        <v>73.286026000976563</v>
      </c>
      <c r="H4512" s="221">
        <v>15.974658966064453</v>
      </c>
      <c r="I4512" s="221">
        <v>3.9766159057617187</v>
      </c>
      <c r="J4512" s="221">
        <v>3.5508182048797607</v>
      </c>
      <c r="K4512" s="180">
        <v>1481</v>
      </c>
      <c r="L4512" s="181">
        <v>3385</v>
      </c>
      <c r="M4512" s="181">
        <v>4702</v>
      </c>
      <c r="N4512" s="181">
        <v>651</v>
      </c>
      <c r="O4512" s="181">
        <v>1600</v>
      </c>
      <c r="P4512" s="181">
        <v>1896</v>
      </c>
      <c r="Q4512" s="181">
        <v>652</v>
      </c>
      <c r="R4512" s="181">
        <v>2074</v>
      </c>
      <c r="S4512" s="226">
        <f t="shared" si="212"/>
        <v>16441</v>
      </c>
      <c r="T4512" s="181">
        <f t="shared" si="210"/>
        <v>232395.79477643967</v>
      </c>
      <c r="U4512" s="226">
        <f t="shared" si="211"/>
        <v>15246.63004825204</v>
      </c>
    </row>
    <row r="4513" spans="1:21" x14ac:dyDescent="0.25">
      <c r="A4513" s="156" t="s">
        <v>17852</v>
      </c>
      <c r="B4513" s="156" t="s">
        <v>174</v>
      </c>
      <c r="C4513" s="223">
        <v>2.119950532913208</v>
      </c>
      <c r="D4513" s="221">
        <v>4.5680017471313477</v>
      </c>
      <c r="E4513" s="221">
        <v>0.35634040832519531</v>
      </c>
      <c r="F4513" s="221">
        <v>45.598896026611328</v>
      </c>
      <c r="G4513" s="221">
        <v>65.390357971191406</v>
      </c>
      <c r="H4513" s="221">
        <v>15.475059509277344</v>
      </c>
      <c r="I4513" s="221">
        <v>1.7599745988845825</v>
      </c>
      <c r="J4513" s="221">
        <v>1.3341770172119141</v>
      </c>
      <c r="K4513" s="180">
        <v>1462</v>
      </c>
      <c r="L4513" s="181">
        <v>694</v>
      </c>
      <c r="M4513" s="181">
        <v>1060</v>
      </c>
      <c r="N4513" s="181">
        <v>629</v>
      </c>
      <c r="O4513" s="181">
        <v>1709</v>
      </c>
      <c r="P4513" s="181">
        <v>1867</v>
      </c>
      <c r="Q4513" s="181">
        <v>673</v>
      </c>
      <c r="R4513" s="181">
        <v>1628</v>
      </c>
      <c r="S4513" s="226">
        <f t="shared" si="212"/>
        <v>9722</v>
      </c>
      <c r="T4513" s="181">
        <f t="shared" si="210"/>
        <v>179329.54829084873</v>
      </c>
      <c r="U4513" s="226">
        <f t="shared" si="211"/>
        <v>11765.149546449153</v>
      </c>
    </row>
    <row r="4514" spans="1:21" x14ac:dyDescent="0.25">
      <c r="A4514" s="156" t="s">
        <v>17853</v>
      </c>
      <c r="B4514" s="156" t="s">
        <v>174</v>
      </c>
      <c r="C4514" s="223">
        <v>1.6928435564041138</v>
      </c>
      <c r="D4514" s="221">
        <v>9.9373912811279297</v>
      </c>
      <c r="E4514" s="221">
        <v>10.242946624755859</v>
      </c>
      <c r="F4514" s="221">
        <v>33.242099761962891</v>
      </c>
      <c r="G4514" s="221">
        <v>105.208251953125</v>
      </c>
      <c r="H4514" s="221">
        <v>36.273200988769531</v>
      </c>
      <c r="I4514" s="221">
        <v>1.0270479917526245</v>
      </c>
      <c r="J4514" s="221">
        <v>5.8870444297790527</v>
      </c>
      <c r="K4514" s="180">
        <v>1337</v>
      </c>
      <c r="L4514" s="181">
        <v>660</v>
      </c>
      <c r="M4514" s="181">
        <v>2472</v>
      </c>
      <c r="N4514" s="181">
        <v>875</v>
      </c>
      <c r="O4514" s="181">
        <v>1827</v>
      </c>
      <c r="P4514" s="181">
        <v>1714</v>
      </c>
      <c r="Q4514" s="181">
        <v>507</v>
      </c>
      <c r="R4514" s="181">
        <v>1137</v>
      </c>
      <c r="S4514" s="226">
        <f t="shared" si="212"/>
        <v>10529</v>
      </c>
      <c r="T4514" s="181">
        <f t="shared" si="210"/>
        <v>324831.43709015846</v>
      </c>
      <c r="U4514" s="226">
        <f t="shared" si="211"/>
        <v>21310.991251455278</v>
      </c>
    </row>
    <row r="4515" spans="1:21" x14ac:dyDescent="0.25">
      <c r="A4515" s="156" t="s">
        <v>17854</v>
      </c>
      <c r="B4515" s="156" t="s">
        <v>174</v>
      </c>
      <c r="C4515" s="223">
        <v>-1.2090485095977783</v>
      </c>
      <c r="D4515" s="221">
        <v>-0.24153906106948853</v>
      </c>
      <c r="E4515" s="221">
        <v>18.718648910522461</v>
      </c>
      <c r="F4515" s="221">
        <v>2.7336208820343018</v>
      </c>
      <c r="G4515" s="221">
        <v>27.330898284912109</v>
      </c>
      <c r="H4515" s="221">
        <v>1.3479844331741333</v>
      </c>
      <c r="I4515" s="221">
        <v>-1.3467457294464111</v>
      </c>
      <c r="J4515" s="221">
        <v>-1.5294383764266968</v>
      </c>
      <c r="K4515" s="180">
        <v>511.4364013671875</v>
      </c>
      <c r="L4515" s="181">
        <v>285.3896484375</v>
      </c>
      <c r="M4515" s="181">
        <v>263.19268798828125</v>
      </c>
      <c r="N4515" s="181">
        <v>133.18183898925781</v>
      </c>
      <c r="O4515" s="181">
        <v>612.00225830078125</v>
      </c>
      <c r="P4515" s="181">
        <v>725.25213623046875</v>
      </c>
      <c r="Q4515" s="181">
        <v>262.28668212890625</v>
      </c>
      <c r="R4515" s="181">
        <v>596.60028076171875</v>
      </c>
      <c r="S4515" s="226">
        <f t="shared" si="212"/>
        <v>3389.3419342041016</v>
      </c>
      <c r="T4515" s="181">
        <f t="shared" si="210"/>
        <v>21041.89923957692</v>
      </c>
      <c r="U4515" s="226">
        <f t="shared" si="211"/>
        <v>1380.4813186359336</v>
      </c>
    </row>
    <row r="4516" spans="1:21" x14ac:dyDescent="0.25">
      <c r="A4516" s="156" t="s">
        <v>17855</v>
      </c>
      <c r="B4516" s="156" t="s">
        <v>174</v>
      </c>
      <c r="C4516" s="223">
        <v>-1.4719864130020142</v>
      </c>
      <c r="D4516" s="221">
        <v>-0.50447690486907959</v>
      </c>
      <c r="E4516" s="221">
        <v>-0.68837326765060425</v>
      </c>
      <c r="F4516" s="221">
        <v>2.4706830978393555</v>
      </c>
      <c r="G4516" s="221">
        <v>6.639523983001709</v>
      </c>
      <c r="H4516" s="221">
        <v>1.0850465297698975</v>
      </c>
      <c r="I4516" s="221">
        <v>-1.3665785789489746</v>
      </c>
      <c r="J4516" s="221">
        <v>-1.7923762798309326</v>
      </c>
      <c r="K4516" s="180">
        <v>232.64950561523438</v>
      </c>
      <c r="L4516" s="181">
        <v>78.742904663085937</v>
      </c>
      <c r="M4516" s="181">
        <v>53.831516265869141</v>
      </c>
      <c r="N4516" s="181">
        <v>49.250110626220703</v>
      </c>
      <c r="O4516" s="181">
        <v>227.20907592773437</v>
      </c>
      <c r="P4516" s="181">
        <v>290.48974609375</v>
      </c>
      <c r="Q4516" s="181">
        <v>98.213882446289063</v>
      </c>
      <c r="R4516" s="181">
        <v>285.76516723632812</v>
      </c>
      <c r="S4516" s="226">
        <f t="shared" si="212"/>
        <v>1316.1519088745117</v>
      </c>
      <c r="T4516" s="181">
        <f t="shared" si="210"/>
        <v>879.78365550208878</v>
      </c>
      <c r="U4516" s="226">
        <f t="shared" si="211"/>
        <v>57.719357318160277</v>
      </c>
    </row>
    <row r="4517" spans="1:21" x14ac:dyDescent="0.25">
      <c r="A4517" s="156" t="s">
        <v>17856</v>
      </c>
      <c r="B4517" s="156" t="s">
        <v>174</v>
      </c>
      <c r="C4517" s="223">
        <v>-0.63065552711486816</v>
      </c>
      <c r="D4517" s="221">
        <v>3.8761594295501709</v>
      </c>
      <c r="E4517" s="221">
        <v>-2.8992180824279785</v>
      </c>
      <c r="F4517" s="221">
        <v>28.49766731262207</v>
      </c>
      <c r="G4517" s="221">
        <v>46.64599609375</v>
      </c>
      <c r="H4517" s="221">
        <v>10.518085479736328</v>
      </c>
      <c r="I4517" s="221">
        <v>1.3082499504089355</v>
      </c>
      <c r="J4517" s="221">
        <v>0.10436104983091354</v>
      </c>
      <c r="K4517" s="180">
        <v>2979</v>
      </c>
      <c r="L4517" s="181">
        <v>986</v>
      </c>
      <c r="M4517" s="181">
        <v>946</v>
      </c>
      <c r="N4517" s="181">
        <v>1096</v>
      </c>
      <c r="O4517" s="181">
        <v>3722</v>
      </c>
      <c r="P4517" s="181">
        <v>3487</v>
      </c>
      <c r="Q4517" s="181">
        <v>960</v>
      </c>
      <c r="R4517" s="181">
        <v>2428</v>
      </c>
      <c r="S4517" s="226">
        <f t="shared" si="212"/>
        <v>16604</v>
      </c>
      <c r="T4517" s="181">
        <f t="shared" si="210"/>
        <v>242236.22356107831</v>
      </c>
      <c r="U4517" s="226">
        <f t="shared" si="211"/>
        <v>15892.224248181023</v>
      </c>
    </row>
    <row r="4518" spans="1:21" x14ac:dyDescent="0.25">
      <c r="A4518" s="156" t="s">
        <v>17857</v>
      </c>
      <c r="B4518" s="156" t="s">
        <v>174</v>
      </c>
      <c r="C4518" s="223">
        <v>-0.89151155948638916</v>
      </c>
      <c r="D4518" s="221">
        <v>1.5760174989700317</v>
      </c>
      <c r="E4518" s="221">
        <v>4.4861807823181152</v>
      </c>
      <c r="F4518" s="221">
        <v>23.236352920532227</v>
      </c>
      <c r="G4518" s="221">
        <v>20.225967407226563</v>
      </c>
      <c r="H4518" s="221">
        <v>12.302884101867676</v>
      </c>
      <c r="I4518" s="221">
        <v>3.9566607475280762</v>
      </c>
      <c r="J4518" s="221">
        <v>-1.2119014263153076</v>
      </c>
      <c r="K4518" s="180">
        <v>2281</v>
      </c>
      <c r="L4518" s="181">
        <v>1129</v>
      </c>
      <c r="M4518" s="181">
        <v>546</v>
      </c>
      <c r="N4518" s="181">
        <v>593</v>
      </c>
      <c r="O4518" s="181">
        <v>2767</v>
      </c>
      <c r="P4518" s="181">
        <v>2961</v>
      </c>
      <c r="Q4518" s="181">
        <v>1073</v>
      </c>
      <c r="R4518" s="181">
        <v>2607</v>
      </c>
      <c r="S4518" s="226">
        <f t="shared" si="212"/>
        <v>13957</v>
      </c>
      <c r="T4518" s="181">
        <f t="shared" si="210"/>
        <v>109454.55948328972</v>
      </c>
      <c r="U4518" s="226">
        <f t="shared" si="211"/>
        <v>7180.9095217987133</v>
      </c>
    </row>
    <row r="4519" spans="1:21" x14ac:dyDescent="0.25">
      <c r="A4519" s="156" t="s">
        <v>17858</v>
      </c>
      <c r="B4519" s="156" t="s">
        <v>174</v>
      </c>
      <c r="C4519" s="223">
        <v>-3.9385557174682617E-2</v>
      </c>
      <c r="D4519" s="221">
        <v>3.6480047702789307</v>
      </c>
      <c r="E4519" s="221">
        <v>8.9396247863769531</v>
      </c>
      <c r="F4519" s="221">
        <v>22.985950469970703</v>
      </c>
      <c r="G4519" s="221">
        <v>43.271354675292969</v>
      </c>
      <c r="H4519" s="221">
        <v>19.980888366699219</v>
      </c>
      <c r="I4519" s="221">
        <v>7.2254486083984375</v>
      </c>
      <c r="J4519" s="221">
        <v>2.2133364677429199</v>
      </c>
      <c r="K4519" s="180">
        <v>2192.595947265625</v>
      </c>
      <c r="L4519" s="181">
        <v>765.62481689453125</v>
      </c>
      <c r="M4519" s="181">
        <v>708.911865234375</v>
      </c>
      <c r="N4519" s="181">
        <v>829.65557861328125</v>
      </c>
      <c r="O4519" s="181">
        <v>2675.570556640625</v>
      </c>
      <c r="P4519" s="181">
        <v>2993.89501953125</v>
      </c>
      <c r="Q4519" s="181">
        <v>967.779052734375</v>
      </c>
      <c r="R4519" s="181">
        <v>2482.563720703125</v>
      </c>
      <c r="S4519" s="226">
        <f t="shared" si="212"/>
        <v>13616.596557617188</v>
      </c>
      <c r="T4519" s="181">
        <f t="shared" si="210"/>
        <v>216198.10579856159</v>
      </c>
      <c r="U4519" s="226">
        <f t="shared" si="211"/>
        <v>14183.959479191495</v>
      </c>
    </row>
    <row r="4520" spans="1:21" x14ac:dyDescent="0.25">
      <c r="A4520" s="156" t="s">
        <v>17859</v>
      </c>
      <c r="B4520" s="156" t="s">
        <v>174</v>
      </c>
      <c r="C4520" s="223">
        <v>-1.395238995552063</v>
      </c>
      <c r="D4520" s="221">
        <v>-0.42772981524467468</v>
      </c>
      <c r="E4520" s="221">
        <v>-0.80313009023666382</v>
      </c>
      <c r="F4520" s="221">
        <v>2.5474300384521484</v>
      </c>
      <c r="G4520" s="221">
        <v>6.7162704467773438</v>
      </c>
      <c r="H4520" s="221">
        <v>1.1617938280105591</v>
      </c>
      <c r="I4520" s="221">
        <v>-1.289831280708313</v>
      </c>
      <c r="J4520" s="221">
        <v>-1.715628981590271</v>
      </c>
      <c r="K4520" s="180">
        <v>6.222956657409668</v>
      </c>
      <c r="L4520" s="181">
        <v>1.861177921295166</v>
      </c>
      <c r="M4520" s="181">
        <v>1.6956130266189575</v>
      </c>
      <c r="N4520" s="181">
        <v>1.661358118057251</v>
      </c>
      <c r="O4520" s="181">
        <v>7.564603328704834</v>
      </c>
      <c r="P4520" s="181">
        <v>8.8777046203613281</v>
      </c>
      <c r="Q4520" s="181">
        <v>3.088641881942749</v>
      </c>
      <c r="R4520" s="181">
        <v>6.828125</v>
      </c>
      <c r="S4520" s="226">
        <f t="shared" si="212"/>
        <v>37.800180554389954</v>
      </c>
      <c r="T4520" s="181">
        <f t="shared" si="210"/>
        <v>38.813430805882881</v>
      </c>
      <c r="U4520" s="226">
        <f t="shared" si="211"/>
        <v>2.5464058890136143</v>
      </c>
    </row>
    <row r="4521" spans="1:21" x14ac:dyDescent="0.25">
      <c r="A4521" s="156" t="s">
        <v>14605</v>
      </c>
      <c r="B4521" s="156" t="s">
        <v>174</v>
      </c>
      <c r="C4521" s="223">
        <v>-0.49990084767341614</v>
      </c>
      <c r="D4521" s="221">
        <v>7.8350343704223633</v>
      </c>
      <c r="E4521" s="221">
        <v>-1.1413346529006958</v>
      </c>
      <c r="F4521" s="221">
        <v>2.2092254161834717</v>
      </c>
      <c r="G4521" s="221">
        <v>28.93049430847168</v>
      </c>
      <c r="H4521" s="221">
        <v>7.2608780860900879</v>
      </c>
      <c r="I4521" s="221">
        <v>9.8154487609863281</v>
      </c>
      <c r="J4521" s="221">
        <v>-2.0538339614868164</v>
      </c>
      <c r="K4521" s="180">
        <v>1059.81494140625</v>
      </c>
      <c r="L4521" s="181">
        <v>351.93853759765625</v>
      </c>
      <c r="M4521" s="181">
        <v>287.94970703125</v>
      </c>
      <c r="N4521" s="181">
        <v>303.94692993164062</v>
      </c>
      <c r="O4521" s="181">
        <v>1061.8145751953125</v>
      </c>
      <c r="P4521" s="181">
        <v>1138.8011474609375</v>
      </c>
      <c r="Q4521" s="181">
        <v>340.94046020507812</v>
      </c>
      <c r="R4521" s="181">
        <v>1050.8165283203125</v>
      </c>
      <c r="S4521" s="226">
        <f t="shared" si="212"/>
        <v>5596.0228271484375</v>
      </c>
      <c r="T4521" s="181">
        <f t="shared" si="210"/>
        <v>42746.286219504174</v>
      </c>
      <c r="U4521" s="226">
        <f t="shared" si="211"/>
        <v>2804.4260118924822</v>
      </c>
    </row>
    <row r="4522" spans="1:21" x14ac:dyDescent="0.25">
      <c r="A4522" s="156" t="s">
        <v>17860</v>
      </c>
      <c r="B4522" s="156" t="s">
        <v>174</v>
      </c>
      <c r="C4522" s="223">
        <v>-1.5437793731689453</v>
      </c>
      <c r="D4522" s="221">
        <v>0.79825663566589355</v>
      </c>
      <c r="E4522" s="221">
        <v>3.2441556453704834</v>
      </c>
      <c r="F4522" s="221">
        <v>15.366429328918457</v>
      </c>
      <c r="G4522" s="221">
        <v>19.944007873535156</v>
      </c>
      <c r="H4522" s="221">
        <v>2.9197535514831543</v>
      </c>
      <c r="I4522" s="221">
        <v>-1.4383716583251953</v>
      </c>
      <c r="J4522" s="221">
        <v>-0.69849282503128052</v>
      </c>
      <c r="K4522" s="180">
        <v>1060</v>
      </c>
      <c r="L4522" s="181">
        <v>450</v>
      </c>
      <c r="M4522" s="181">
        <v>371</v>
      </c>
      <c r="N4522" s="181">
        <v>312</v>
      </c>
      <c r="O4522" s="181">
        <v>1218</v>
      </c>
      <c r="P4522" s="181">
        <v>1340</v>
      </c>
      <c r="Q4522" s="181">
        <v>453</v>
      </c>
      <c r="R4522" s="181">
        <v>1415</v>
      </c>
      <c r="S4522" s="226">
        <f t="shared" si="212"/>
        <v>6619</v>
      </c>
      <c r="T4522" s="181">
        <f t="shared" si="210"/>
        <v>31285.03868585825</v>
      </c>
      <c r="U4522" s="226">
        <f t="shared" si="211"/>
        <v>2052.4958781951736</v>
      </c>
    </row>
    <row r="4523" spans="1:21" x14ac:dyDescent="0.25">
      <c r="A4523" s="156" t="s">
        <v>14608</v>
      </c>
      <c r="B4523" s="156" t="s">
        <v>174</v>
      </c>
      <c r="C4523" s="223">
        <v>-0.54280072450637817</v>
      </c>
      <c r="D4523" s="221">
        <v>0.42470872402191162</v>
      </c>
      <c r="E4523" s="221">
        <v>4.9308344721794128E-2</v>
      </c>
      <c r="F4523" s="221">
        <v>3.3998687267303467</v>
      </c>
      <c r="G4523" s="221">
        <v>7.5687093734741211</v>
      </c>
      <c r="H4523" s="221">
        <v>2.0142321586608887</v>
      </c>
      <c r="I4523" s="221">
        <v>-0.43739292025566101</v>
      </c>
      <c r="J4523" s="221">
        <v>-0.86319059133529663</v>
      </c>
      <c r="K4523" s="180">
        <v>6.2725515365600586</v>
      </c>
      <c r="L4523" s="181">
        <v>2.5193297863006592</v>
      </c>
      <c r="M4523" s="181">
        <v>2.6771907806396484</v>
      </c>
      <c r="N4523" s="181">
        <v>3.0509021282196045</v>
      </c>
      <c r="O4523" s="181">
        <v>6.9780926704406738</v>
      </c>
      <c r="P4523" s="181">
        <v>8.8176546096801758</v>
      </c>
      <c r="Q4523" s="181">
        <v>2.4001288414001465</v>
      </c>
      <c r="R4523" s="181">
        <v>6.0985822677612305</v>
      </c>
      <c r="S4523" s="226">
        <f t="shared" si="212"/>
        <v>38.814432621002197</v>
      </c>
      <c r="T4523" s="181">
        <f t="shared" si="210"/>
        <v>72.431831085900441</v>
      </c>
      <c r="U4523" s="226">
        <f t="shared" si="211"/>
        <v>4.751985006211326</v>
      </c>
    </row>
    <row r="4524" spans="1:21" x14ac:dyDescent="0.25">
      <c r="A4524" s="156" t="s">
        <v>17861</v>
      </c>
      <c r="B4524" s="156" t="s">
        <v>174</v>
      </c>
      <c r="C4524" s="223">
        <v>-0.45314428210258484</v>
      </c>
      <c r="D4524" s="221">
        <v>1.9766277074813843</v>
      </c>
      <c r="E4524" s="221">
        <v>10.40904712677002</v>
      </c>
      <c r="F4524" s="221">
        <v>5.9992256164550781</v>
      </c>
      <c r="G4524" s="221">
        <v>24.891202926635742</v>
      </c>
      <c r="H4524" s="221">
        <v>8.9139490127563477</v>
      </c>
      <c r="I4524" s="221">
        <v>13.658201217651367</v>
      </c>
      <c r="J4524" s="221">
        <v>0.56935000419616699</v>
      </c>
      <c r="K4524" s="180">
        <v>1546</v>
      </c>
      <c r="L4524" s="181">
        <v>564</v>
      </c>
      <c r="M4524" s="181">
        <v>624</v>
      </c>
      <c r="N4524" s="181">
        <v>677</v>
      </c>
      <c r="O4524" s="181">
        <v>1772</v>
      </c>
      <c r="P4524" s="181">
        <v>2072</v>
      </c>
      <c r="Q4524" s="181">
        <v>632</v>
      </c>
      <c r="R4524" s="181">
        <v>1781</v>
      </c>
      <c r="S4524" s="226">
        <f t="shared" si="212"/>
        <v>9668</v>
      </c>
      <c r="T4524" s="181">
        <f t="shared" si="210"/>
        <v>83193.88758379221</v>
      </c>
      <c r="U4524" s="226">
        <f t="shared" si="211"/>
        <v>5458.0437975917366</v>
      </c>
    </row>
    <row r="4525" spans="1:21" x14ac:dyDescent="0.25">
      <c r="A4525" s="156" t="s">
        <v>17862</v>
      </c>
      <c r="B4525" s="156" t="s">
        <v>174</v>
      </c>
      <c r="C4525" s="223">
        <v>-1.7001137733459473</v>
      </c>
      <c r="D4525" s="221">
        <v>-0.7326045036315918</v>
      </c>
      <c r="E4525" s="221">
        <v>-1.1080048084259033</v>
      </c>
      <c r="F4525" s="221">
        <v>2.2425551414489746</v>
      </c>
      <c r="G4525" s="221">
        <v>23.321426391601563</v>
      </c>
      <c r="H4525" s="221">
        <v>19.702978134155273</v>
      </c>
      <c r="I4525" s="221">
        <v>-1.5947059392929077</v>
      </c>
      <c r="J4525" s="221">
        <v>-2.0205039978027344</v>
      </c>
      <c r="K4525" s="180">
        <v>127.78752136230469</v>
      </c>
      <c r="L4525" s="181">
        <v>47.168628692626953</v>
      </c>
      <c r="M4525" s="181">
        <v>39.589076995849609</v>
      </c>
      <c r="N4525" s="181">
        <v>36.644950866699219</v>
      </c>
      <c r="O4525" s="181">
        <v>145.70283508300781</v>
      </c>
      <c r="P4525" s="181">
        <v>163.55549621582031</v>
      </c>
      <c r="Q4525" s="181">
        <v>57.316463470458984</v>
      </c>
      <c r="R4525" s="181">
        <v>138.49913024902344</v>
      </c>
      <c r="S4525" s="226">
        <f t="shared" si="212"/>
        <v>756.26410293579102</v>
      </c>
      <c r="T4525" s="181">
        <f t="shared" si="210"/>
        <v>6035.79151838287</v>
      </c>
      <c r="U4525" s="226">
        <f t="shared" si="211"/>
        <v>395.98599629432982</v>
      </c>
    </row>
    <row r="4526" spans="1:21" x14ac:dyDescent="0.25">
      <c r="A4526" s="156" t="s">
        <v>17863</v>
      </c>
      <c r="B4526" s="156" t="s">
        <v>174</v>
      </c>
      <c r="C4526" s="223">
        <v>-1.0360257625579834</v>
      </c>
      <c r="D4526" s="221">
        <v>-6.851639598608017E-2</v>
      </c>
      <c r="E4526" s="221">
        <v>-0.44391682744026184</v>
      </c>
      <c r="F4526" s="221">
        <v>2.9066433906555176</v>
      </c>
      <c r="G4526" s="221">
        <v>7.0754842758178711</v>
      </c>
      <c r="H4526" s="221">
        <v>42.756809234619141</v>
      </c>
      <c r="I4526" s="221">
        <v>-0.93061792850494385</v>
      </c>
      <c r="J4526" s="221">
        <v>-1.3564157485961914</v>
      </c>
      <c r="K4526" s="180">
        <v>0.29592418670654297</v>
      </c>
      <c r="L4526" s="181">
        <v>0.10777486115694046</v>
      </c>
      <c r="M4526" s="181">
        <v>8.9507937431335449E-2</v>
      </c>
      <c r="N4526" s="181">
        <v>0.11759333312511444</v>
      </c>
      <c r="O4526" s="181">
        <v>0.36396849155426025</v>
      </c>
      <c r="P4526" s="181">
        <v>1</v>
      </c>
      <c r="Q4526" s="181">
        <v>0.14750541746616364</v>
      </c>
      <c r="R4526" s="181">
        <v>0.41968262195587158</v>
      </c>
      <c r="S4526" s="226">
        <f t="shared" si="212"/>
        <v>2.5419568493962288</v>
      </c>
      <c r="T4526" s="181">
        <f t="shared" si="210"/>
        <v>44.613625648267409</v>
      </c>
      <c r="U4526" s="226">
        <f t="shared" si="211"/>
        <v>2.9269352572609515</v>
      </c>
    </row>
    <row r="4527" spans="1:21" x14ac:dyDescent="0.25">
      <c r="A4527" s="156" t="s">
        <v>17864</v>
      </c>
      <c r="B4527" s="156" t="s">
        <v>174</v>
      </c>
      <c r="C4527" s="223">
        <v>-1.7357625961303711</v>
      </c>
      <c r="D4527" s="221">
        <v>-0.76825308799743652</v>
      </c>
      <c r="E4527" s="221">
        <v>-1.1436536312103271</v>
      </c>
      <c r="F4527" s="221">
        <v>2.2069065570831299</v>
      </c>
      <c r="G4527" s="221">
        <v>6.3757467269897461</v>
      </c>
      <c r="H4527" s="221">
        <v>-3.6167685985565186</v>
      </c>
      <c r="I4527" s="221">
        <v>-1.6303548812866211</v>
      </c>
      <c r="J4527" s="221">
        <v>-2.05615234375</v>
      </c>
      <c r="K4527" s="180">
        <v>35.846435546875</v>
      </c>
      <c r="L4527" s="181">
        <v>14.068988800048828</v>
      </c>
      <c r="M4527" s="181">
        <v>10.530679702758789</v>
      </c>
      <c r="N4527" s="181">
        <v>10.741293907165527</v>
      </c>
      <c r="O4527" s="181">
        <v>43.639137268066406</v>
      </c>
      <c r="P4527" s="181">
        <v>54.675289154052734</v>
      </c>
      <c r="Q4527" s="181">
        <v>21.608955383300781</v>
      </c>
      <c r="R4527" s="181">
        <v>60.572471618652344</v>
      </c>
      <c r="S4527" s="226">
        <f t="shared" si="212"/>
        <v>251.68325138092041</v>
      </c>
      <c r="T4527" s="181">
        <f t="shared" si="210"/>
        <v>-140.66014194133163</v>
      </c>
      <c r="U4527" s="226">
        <f t="shared" si="211"/>
        <v>-9.2281925702535261</v>
      </c>
    </row>
    <row r="4528" spans="1:21" x14ac:dyDescent="0.25">
      <c r="A4528" s="156" t="s">
        <v>17865</v>
      </c>
      <c r="B4528" s="156" t="s">
        <v>174</v>
      </c>
      <c r="C4528" s="223">
        <v>-0.38237878680229187</v>
      </c>
      <c r="D4528" s="221">
        <v>0.58513063192367554</v>
      </c>
      <c r="E4528" s="221">
        <v>-1.3431134223937988</v>
      </c>
      <c r="F4528" s="221">
        <v>23.694902420043945</v>
      </c>
      <c r="G4528" s="221">
        <v>28.687335968017578</v>
      </c>
      <c r="H4528" s="221">
        <v>17.515064239501953</v>
      </c>
      <c r="I4528" s="221">
        <v>-0.27697095274925232</v>
      </c>
      <c r="J4528" s="221">
        <v>-0.70276874303817749</v>
      </c>
      <c r="K4528" s="180">
        <v>956</v>
      </c>
      <c r="L4528" s="181">
        <v>328</v>
      </c>
      <c r="M4528" s="181">
        <v>373</v>
      </c>
      <c r="N4528" s="181">
        <v>399</v>
      </c>
      <c r="O4528" s="181">
        <v>1183</v>
      </c>
      <c r="P4528" s="181">
        <v>1237</v>
      </c>
      <c r="Q4528" s="181">
        <v>319</v>
      </c>
      <c r="R4528" s="181">
        <v>900</v>
      </c>
      <c r="S4528" s="226">
        <f t="shared" si="212"/>
        <v>5695</v>
      </c>
      <c r="T4528" s="181">
        <f t="shared" si="210"/>
        <v>63662.060797899961</v>
      </c>
      <c r="U4528" s="226">
        <f t="shared" si="211"/>
        <v>4176.6327571832317</v>
      </c>
    </row>
    <row r="4529" spans="1:21" x14ac:dyDescent="0.25">
      <c r="A4529" s="156" t="s">
        <v>17866</v>
      </c>
      <c r="B4529" s="156" t="s">
        <v>174</v>
      </c>
      <c r="C4529" s="223">
        <v>-0.16496697068214417</v>
      </c>
      <c r="D4529" s="221">
        <v>5.2593750953674316</v>
      </c>
      <c r="E4529" s="221">
        <v>-0.6199568510055542</v>
      </c>
      <c r="F4529" s="221">
        <v>39.198593139648437</v>
      </c>
      <c r="G4529" s="221">
        <v>24.322071075439453</v>
      </c>
      <c r="H4529" s="221">
        <v>7.1648154258728027</v>
      </c>
      <c r="I4529" s="221">
        <v>0.38615328073501587</v>
      </c>
      <c r="J4529" s="221">
        <v>1.3326234817504883</v>
      </c>
      <c r="K4529" s="180">
        <v>1207</v>
      </c>
      <c r="L4529" s="181">
        <v>454</v>
      </c>
      <c r="M4529" s="181">
        <v>388</v>
      </c>
      <c r="N4529" s="181">
        <v>398</v>
      </c>
      <c r="O4529" s="181">
        <v>1496</v>
      </c>
      <c r="P4529" s="181">
        <v>1439</v>
      </c>
      <c r="Q4529" s="181">
        <v>510</v>
      </c>
      <c r="R4529" s="181">
        <v>1217</v>
      </c>
      <c r="S4529" s="226">
        <f t="shared" si="212"/>
        <v>7109</v>
      </c>
      <c r="T4529" s="181">
        <f t="shared" si="210"/>
        <v>66063.866648226976</v>
      </c>
      <c r="U4529" s="226">
        <f t="shared" si="211"/>
        <v>4334.2063711244418</v>
      </c>
    </row>
    <row r="4530" spans="1:21" x14ac:dyDescent="0.25">
      <c r="A4530" s="156" t="s">
        <v>17867</v>
      </c>
      <c r="B4530" s="156" t="s">
        <v>174</v>
      </c>
      <c r="C4530" s="223">
        <v>-2.8104394674301147E-2</v>
      </c>
      <c r="D4530" s="221">
        <v>-1.29768967628479</v>
      </c>
      <c r="E4530" s="221">
        <v>-1.6730899810791016</v>
      </c>
      <c r="F4530" s="221">
        <v>1.6774702072143555</v>
      </c>
      <c r="G4530" s="221">
        <v>14.547389984130859</v>
      </c>
      <c r="H4530" s="221">
        <v>1.6260379552841187</v>
      </c>
      <c r="I4530" s="221">
        <v>-2.1597912311553955</v>
      </c>
      <c r="J4530" s="221">
        <v>-1.6594280004501343</v>
      </c>
      <c r="K4530" s="180">
        <v>788</v>
      </c>
      <c r="L4530" s="181">
        <v>331</v>
      </c>
      <c r="M4530" s="181">
        <v>254</v>
      </c>
      <c r="N4530" s="181">
        <v>221</v>
      </c>
      <c r="O4530" s="181">
        <v>912</v>
      </c>
      <c r="P4530" s="181">
        <v>1159</v>
      </c>
      <c r="Q4530" s="181">
        <v>453</v>
      </c>
      <c r="R4530" s="181">
        <v>1191</v>
      </c>
      <c r="S4530" s="226">
        <f t="shared" si="212"/>
        <v>5309</v>
      </c>
      <c r="T4530" s="181">
        <f t="shared" si="210"/>
        <v>11691.107994198799</v>
      </c>
      <c r="U4530" s="226">
        <f t="shared" si="211"/>
        <v>767.01042982806189</v>
      </c>
    </row>
    <row r="4531" spans="1:21" x14ac:dyDescent="0.25">
      <c r="A4531" s="156" t="s">
        <v>17868</v>
      </c>
      <c r="B4531" s="156" t="s">
        <v>174</v>
      </c>
      <c r="C4531" s="223">
        <v>-1.2465662956237793</v>
      </c>
      <c r="D4531" s="221">
        <v>-0.27905696630477905</v>
      </c>
      <c r="E4531" s="221">
        <v>11.300143241882324</v>
      </c>
      <c r="F4531" s="221">
        <v>3.819737434387207</v>
      </c>
      <c r="G4531" s="221">
        <v>11.750523567199707</v>
      </c>
      <c r="H4531" s="221">
        <v>9.4526739120483398</v>
      </c>
      <c r="I4531" s="221">
        <v>-1.1411585807800293</v>
      </c>
      <c r="J4531" s="221">
        <v>-1.5669561624526978</v>
      </c>
      <c r="K4531" s="180">
        <v>587.059814453125</v>
      </c>
      <c r="L4531" s="181">
        <v>258.536865234375</v>
      </c>
      <c r="M4531" s="181">
        <v>145.73574829101562</v>
      </c>
      <c r="N4531" s="181">
        <v>128.44506072998047</v>
      </c>
      <c r="O4531" s="181">
        <v>566.47564697265625</v>
      </c>
      <c r="P4531" s="181">
        <v>789.6077880859375</v>
      </c>
      <c r="Q4531" s="181">
        <v>248.65646362304688</v>
      </c>
      <c r="R4531" s="181">
        <v>648.812255859375</v>
      </c>
      <c r="S4531" s="226">
        <f t="shared" si="212"/>
        <v>3373.3296432495117</v>
      </c>
      <c r="T4531" s="181">
        <f t="shared" si="210"/>
        <v>14153.379305844654</v>
      </c>
      <c r="U4531" s="226">
        <f t="shared" si="211"/>
        <v>928.55095943705373</v>
      </c>
    </row>
    <row r="4532" spans="1:21" x14ac:dyDescent="0.25">
      <c r="A4532" s="156" t="s">
        <v>14617</v>
      </c>
      <c r="B4532" s="156" t="s">
        <v>174</v>
      </c>
      <c r="C4532" s="223">
        <v>-1.5970211029052734</v>
      </c>
      <c r="D4532" s="221">
        <v>-0.62951177358627319</v>
      </c>
      <c r="E4532" s="221">
        <v>0.45620974898338318</v>
      </c>
      <c r="F4532" s="221">
        <v>20.722269058227539</v>
      </c>
      <c r="G4532" s="221">
        <v>30.110429763793945</v>
      </c>
      <c r="H4532" s="221">
        <v>10.687885284423828</v>
      </c>
      <c r="I4532" s="221">
        <v>4.6869797706604004</v>
      </c>
      <c r="J4532" s="221">
        <v>-1.9174110889434814</v>
      </c>
      <c r="K4532" s="180">
        <v>2072.997802734375</v>
      </c>
      <c r="L4532" s="181">
        <v>727.9228515625</v>
      </c>
      <c r="M4532" s="181">
        <v>567.70068359375</v>
      </c>
      <c r="N4532" s="181">
        <v>553.8543701171875</v>
      </c>
      <c r="O4532" s="181">
        <v>2423.11279296875</v>
      </c>
      <c r="P4532" s="181">
        <v>2552.675048828125</v>
      </c>
      <c r="Q4532" s="181">
        <v>950.45361328125</v>
      </c>
      <c r="R4532" s="181">
        <v>2513.114013671875</v>
      </c>
      <c r="S4532" s="226">
        <f t="shared" si="212"/>
        <v>12361.831176757813</v>
      </c>
      <c r="T4532" s="181">
        <f t="shared" si="210"/>
        <v>107847.00245396806</v>
      </c>
      <c r="U4532" s="226">
        <f t="shared" si="211"/>
        <v>7075.4436404943099</v>
      </c>
    </row>
    <row r="4533" spans="1:21" x14ac:dyDescent="0.25">
      <c r="A4533" s="156" t="s">
        <v>17869</v>
      </c>
      <c r="B4533" s="156" t="s">
        <v>174</v>
      </c>
      <c r="C4533" s="223">
        <v>-0.97833973169326782</v>
      </c>
      <c r="D4533" s="221">
        <v>-1.0830343700945377E-2</v>
      </c>
      <c r="E4533" s="221">
        <v>-0.38623079657554626</v>
      </c>
      <c r="F4533" s="221">
        <v>5091.9501953125</v>
      </c>
      <c r="G4533" s="221">
        <v>7.1331701278686523</v>
      </c>
      <c r="H4533" s="221">
        <v>1.5786932706832886</v>
      </c>
      <c r="I4533" s="221">
        <v>-0.87293201684951782</v>
      </c>
      <c r="J4533" s="221">
        <v>-1.2987296581268311</v>
      </c>
      <c r="K4533" s="180">
        <v>3.3644859790802002</v>
      </c>
      <c r="L4533" s="181">
        <v>1.5596609115600586</v>
      </c>
      <c r="M4533" s="181">
        <v>0.87111496925354004</v>
      </c>
      <c r="N4533" s="181">
        <v>1</v>
      </c>
      <c r="O4533" s="181">
        <v>4.0478157997131348</v>
      </c>
      <c r="P4533" s="181">
        <v>6.3794827461242676</v>
      </c>
      <c r="Q4533" s="181">
        <v>1.9717452526092529</v>
      </c>
      <c r="R4533" s="181">
        <v>4.5485763549804687</v>
      </c>
      <c r="S4533" s="226">
        <f t="shared" si="212"/>
        <v>23.742882013320923</v>
      </c>
      <c r="T4533" s="181">
        <f t="shared" si="210"/>
        <v>5119.6216765630616</v>
      </c>
      <c r="U4533" s="226">
        <f t="shared" si="211"/>
        <v>335.87947563620151</v>
      </c>
    </row>
    <row r="4534" spans="1:21" x14ac:dyDescent="0.25">
      <c r="A4534" s="156" t="s">
        <v>14621</v>
      </c>
      <c r="B4534" s="156" t="s">
        <v>174</v>
      </c>
      <c r="C4534" s="223">
        <v>-0.83538222312927246</v>
      </c>
      <c r="D4534" s="221">
        <v>0.13212710618972778</v>
      </c>
      <c r="E4534" s="221">
        <v>-0.24327333271503448</v>
      </c>
      <c r="F4534" s="221">
        <v>3.1072866916656494</v>
      </c>
      <c r="G4534" s="221">
        <v>7.276127815246582</v>
      </c>
      <c r="H4534" s="221">
        <v>1.7216506004333496</v>
      </c>
      <c r="I4534" s="221">
        <v>-0.72997456789016724</v>
      </c>
      <c r="J4534" s="221">
        <v>-1.1557722091674805</v>
      </c>
      <c r="K4534" s="180">
        <v>16.997829437255859</v>
      </c>
      <c r="L4534" s="181">
        <v>6.3933663368225098</v>
      </c>
      <c r="M4534" s="181">
        <v>6.0353379249572754</v>
      </c>
      <c r="N4534" s="181">
        <v>6.632051944732666</v>
      </c>
      <c r="O4534" s="181">
        <v>18.617483139038086</v>
      </c>
      <c r="P4534" s="181">
        <v>24.056106567382812</v>
      </c>
      <c r="Q4534" s="181">
        <v>8.388096809387207</v>
      </c>
      <c r="R4534" s="181">
        <v>22.265964508056641</v>
      </c>
      <c r="S4534" s="226">
        <f t="shared" si="212"/>
        <v>109.38623666763306</v>
      </c>
      <c r="T4534" s="181">
        <f t="shared" si="210"/>
        <v>150.80641932555338</v>
      </c>
      <c r="U4534" s="226">
        <f t="shared" si="211"/>
        <v>9.8938523675531744</v>
      </c>
    </row>
    <row r="4535" spans="1:21" x14ac:dyDescent="0.25">
      <c r="A4535" s="156" t="s">
        <v>14622</v>
      </c>
      <c r="B4535" s="156" t="s">
        <v>174</v>
      </c>
      <c r="C4535" s="223">
        <v>-1.2953401803970337</v>
      </c>
      <c r="D4535" s="221">
        <v>-0.32783085107803345</v>
      </c>
      <c r="E4535" s="221">
        <v>-0.70323127508163452</v>
      </c>
      <c r="F4535" s="221">
        <v>2.6473288536071777</v>
      </c>
      <c r="G4535" s="221">
        <v>6.816169261932373</v>
      </c>
      <c r="H4535" s="221">
        <v>1.2616926431655884</v>
      </c>
      <c r="I4535" s="221">
        <v>-1.1899324655532837</v>
      </c>
      <c r="J4535" s="221">
        <v>-1.6157301664352417</v>
      </c>
      <c r="K4535" s="180">
        <v>22.969409942626953</v>
      </c>
      <c r="L4535" s="181">
        <v>18.383140563964844</v>
      </c>
      <c r="M4535" s="181">
        <v>4.5862698554992676</v>
      </c>
      <c r="N4535" s="181">
        <v>4.947843074798584</v>
      </c>
      <c r="O4535" s="181">
        <v>19.106287002563477</v>
      </c>
      <c r="P4535" s="181">
        <v>25.024669647216797</v>
      </c>
      <c r="Q4535" s="181">
        <v>8.944178581237793</v>
      </c>
      <c r="R4535" s="181">
        <v>26.432901382446289</v>
      </c>
      <c r="S4535" s="226">
        <f t="shared" si="212"/>
        <v>130.394700050354</v>
      </c>
      <c r="T4535" s="181">
        <f t="shared" si="210"/>
        <v>82.54732224794239</v>
      </c>
      <c r="U4535" s="226">
        <f t="shared" si="211"/>
        <v>5.4156250331420219</v>
      </c>
    </row>
    <row r="4536" spans="1:21" x14ac:dyDescent="0.25">
      <c r="A4536" s="156" t="s">
        <v>17870</v>
      </c>
      <c r="B4536" s="156" t="s">
        <v>174</v>
      </c>
      <c r="C4536" s="223">
        <v>1.3020542860031128</v>
      </c>
      <c r="D4536" s="221">
        <v>6.7051920890808105</v>
      </c>
      <c r="E4536" s="221">
        <v>-0.47292032837867737</v>
      </c>
      <c r="F4536" s="221">
        <v>33.741325378417969</v>
      </c>
      <c r="G4536" s="221">
        <v>31.025741577148438</v>
      </c>
      <c r="H4536" s="221">
        <v>11.369992256164551</v>
      </c>
      <c r="I4536" s="221">
        <v>9.7311325073242187</v>
      </c>
      <c r="J4536" s="221">
        <v>0.51096946001052856</v>
      </c>
      <c r="K4536" s="180">
        <v>2208</v>
      </c>
      <c r="L4536" s="181">
        <v>727</v>
      </c>
      <c r="M4536" s="181">
        <v>512</v>
      </c>
      <c r="N4536" s="181">
        <v>579</v>
      </c>
      <c r="O4536" s="181">
        <v>2751</v>
      </c>
      <c r="P4536" s="181">
        <v>2482</v>
      </c>
      <c r="Q4536" s="181">
        <v>722</v>
      </c>
      <c r="R4536" s="181">
        <v>1887</v>
      </c>
      <c r="S4536" s="226">
        <f t="shared" si="212"/>
        <v>11868</v>
      </c>
      <c r="T4536" s="181">
        <f t="shared" si="210"/>
        <v>148605.91559809446</v>
      </c>
      <c r="U4536" s="226">
        <f t="shared" si="211"/>
        <v>9749.4854426497332</v>
      </c>
    </row>
    <row r="4537" spans="1:21" x14ac:dyDescent="0.25">
      <c r="A4537" s="156" t="s">
        <v>14623</v>
      </c>
      <c r="B4537" s="156" t="s">
        <v>174</v>
      </c>
      <c r="C4537" s="223">
        <v>-1.0208539962768555</v>
      </c>
      <c r="D4537" s="221">
        <v>-5.3344558924436569E-2</v>
      </c>
      <c r="E4537" s="221">
        <v>5.7473726272583008</v>
      </c>
      <c r="F4537" s="221">
        <v>46.421630859375</v>
      </c>
      <c r="G4537" s="221">
        <v>29.373960494995117</v>
      </c>
      <c r="H4537" s="221">
        <v>5.2797131538391113</v>
      </c>
      <c r="I4537" s="221">
        <v>-0.91544616222381592</v>
      </c>
      <c r="J4537" s="221">
        <v>-1.3412438631057739</v>
      </c>
      <c r="K4537" s="180">
        <v>900.70037841796875</v>
      </c>
      <c r="L4537" s="181">
        <v>280.55490112304687</v>
      </c>
      <c r="M4537" s="181">
        <v>196.06346130371094</v>
      </c>
      <c r="N4537" s="181">
        <v>226.39372253417969</v>
      </c>
      <c r="O4537" s="181">
        <v>991.69110107421875</v>
      </c>
      <c r="P4537" s="181">
        <v>1391.9422607421875</v>
      </c>
      <c r="Q4537" s="181">
        <v>452.24581909179687</v>
      </c>
      <c r="R4537" s="181">
        <v>1155.7994384765625</v>
      </c>
      <c r="S4537" s="226">
        <f t="shared" si="212"/>
        <v>5595.3910827636719</v>
      </c>
      <c r="T4537" s="181">
        <f t="shared" si="210"/>
        <v>45216.70141516361</v>
      </c>
      <c r="U4537" s="226">
        <f t="shared" si="211"/>
        <v>2966.5008316629219</v>
      </c>
    </row>
    <row r="4538" spans="1:21" x14ac:dyDescent="0.25">
      <c r="A4538" s="156" t="s">
        <v>17871</v>
      </c>
      <c r="B4538" s="156" t="s">
        <v>174</v>
      </c>
      <c r="C4538" s="223">
        <v>-0.18071773648262024</v>
      </c>
      <c r="D4538" s="221">
        <v>3.1621453762054443</v>
      </c>
      <c r="E4538" s="221">
        <v>25.783634185791016</v>
      </c>
      <c r="F4538" s="221">
        <v>33.44775390625</v>
      </c>
      <c r="G4538" s="221">
        <v>43.384025573730469</v>
      </c>
      <c r="H4538" s="221">
        <v>31.852958679199219</v>
      </c>
      <c r="I4538" s="221">
        <v>-7.5309954583644867E-2</v>
      </c>
      <c r="J4538" s="221">
        <v>3.3125765323638916</v>
      </c>
      <c r="K4538" s="180">
        <v>1929.7926025390625</v>
      </c>
      <c r="L4538" s="181">
        <v>655.3345947265625</v>
      </c>
      <c r="M4538" s="181">
        <v>493.70895385742187</v>
      </c>
      <c r="N4538" s="181">
        <v>612.94097900390625</v>
      </c>
      <c r="O4538" s="181">
        <v>2235.3798828125</v>
      </c>
      <c r="P4538" s="181">
        <v>2287.48876953125</v>
      </c>
      <c r="Q4538" s="181">
        <v>748.07061767578125</v>
      </c>
      <c r="R4538" s="181">
        <v>2321.05029296875</v>
      </c>
      <c r="S4538" s="226">
        <f t="shared" si="212"/>
        <v>11283.766693115234</v>
      </c>
      <c r="T4538" s="181">
        <f t="shared" si="210"/>
        <v>212430.00841749163</v>
      </c>
      <c r="U4538" s="226">
        <f t="shared" si="211"/>
        <v>13936.74852251206</v>
      </c>
    </row>
    <row r="4539" spans="1:21" x14ac:dyDescent="0.25">
      <c r="A4539" s="156" t="s">
        <v>17872</v>
      </c>
      <c r="B4539" s="156" t="s">
        <v>174</v>
      </c>
      <c r="C4539" s="223">
        <v>-1.3186122179031372</v>
      </c>
      <c r="D4539" s="221">
        <v>-2.393078088760376</v>
      </c>
      <c r="E4539" s="221">
        <v>-0.48358261585235596</v>
      </c>
      <c r="F4539" s="221">
        <v>17.376438140869141</v>
      </c>
      <c r="G4539" s="221">
        <v>37.270271301269531</v>
      </c>
      <c r="H4539" s="221">
        <v>7.3318367004394531</v>
      </c>
      <c r="I4539" s="221">
        <v>3.6170485019683838</v>
      </c>
      <c r="J4539" s="221">
        <v>-1.6390022039413452</v>
      </c>
      <c r="K4539" s="180">
        <v>1873</v>
      </c>
      <c r="L4539" s="181">
        <v>632</v>
      </c>
      <c r="M4539" s="181">
        <v>521</v>
      </c>
      <c r="N4539" s="181">
        <v>421</v>
      </c>
      <c r="O4539" s="181">
        <v>2067</v>
      </c>
      <c r="P4539" s="181">
        <v>2254</v>
      </c>
      <c r="Q4539" s="181">
        <v>779</v>
      </c>
      <c r="R4539" s="181">
        <v>2050</v>
      </c>
      <c r="S4539" s="226">
        <f t="shared" si="212"/>
        <v>10597</v>
      </c>
      <c r="T4539" s="181">
        <f t="shared" si="210"/>
        <v>96102.684845685959</v>
      </c>
      <c r="U4539" s="226">
        <f t="shared" si="211"/>
        <v>6304.9423243456986</v>
      </c>
    </row>
    <row r="4540" spans="1:21" x14ac:dyDescent="0.25">
      <c r="A4540" s="156" t="s">
        <v>17832</v>
      </c>
      <c r="B4540" s="156" t="s">
        <v>174</v>
      </c>
      <c r="C4540" s="223">
        <v>-1.9170522689819336</v>
      </c>
      <c r="D4540" s="221">
        <v>-0.94954293966293335</v>
      </c>
      <c r="E4540" s="221">
        <v>-6.5525751113891602</v>
      </c>
      <c r="F4540" s="221">
        <v>-5.7580628395080566</v>
      </c>
      <c r="G4540" s="221">
        <v>21.426519393920898</v>
      </c>
      <c r="H4540" s="221">
        <v>3.8715665340423584</v>
      </c>
      <c r="I4540" s="221">
        <v>-1.8116445541381836</v>
      </c>
      <c r="J4540" s="221">
        <v>-2.2374422550201416</v>
      </c>
      <c r="K4540" s="180">
        <v>1027.631591796875</v>
      </c>
      <c r="L4540" s="181">
        <v>369.47445678710937</v>
      </c>
      <c r="M4540" s="181">
        <v>240.40470886230469</v>
      </c>
      <c r="N4540" s="181">
        <v>172.42141723632812</v>
      </c>
      <c r="O4540" s="181">
        <v>1037.4842529296875</v>
      </c>
      <c r="P4540" s="181">
        <v>1592.1885986328125</v>
      </c>
      <c r="Q4540" s="181">
        <v>507.41159057617187</v>
      </c>
      <c r="R4540" s="181">
        <v>1079.8507080078125</v>
      </c>
      <c r="S4540" s="226">
        <f t="shared" si="212"/>
        <v>6026.8673248291016</v>
      </c>
      <c r="T4540" s="181">
        <f t="shared" si="210"/>
        <v>20169.648908816649</v>
      </c>
      <c r="U4540" s="226">
        <f t="shared" si="211"/>
        <v>1323.2561949396954</v>
      </c>
    </row>
    <row r="4541" spans="1:21" x14ac:dyDescent="0.25">
      <c r="A4541" s="156" t="s">
        <v>17873</v>
      </c>
      <c r="B4541" s="156" t="s">
        <v>174</v>
      </c>
      <c r="C4541" s="223">
        <v>-1.3038398027420044</v>
      </c>
      <c r="D4541" s="221">
        <v>-0.3363303542137146</v>
      </c>
      <c r="E4541" s="221">
        <v>-0.7117307186126709</v>
      </c>
      <c r="F4541" s="221">
        <v>6.2255110740661621</v>
      </c>
      <c r="G4541" s="221">
        <v>12.504709243774414</v>
      </c>
      <c r="H4541" s="221">
        <v>11.637091636657715</v>
      </c>
      <c r="I4541" s="221">
        <v>8.6809053421020508</v>
      </c>
      <c r="J4541" s="221">
        <v>-1.4529416561126709</v>
      </c>
      <c r="K4541" s="180">
        <v>718.24456787109375</v>
      </c>
      <c r="L4541" s="181">
        <v>174.84239196777344</v>
      </c>
      <c r="M4541" s="181">
        <v>155.96736145019531</v>
      </c>
      <c r="N4541" s="181">
        <v>145.03970336914062</v>
      </c>
      <c r="O4541" s="181">
        <v>793.74468994140625</v>
      </c>
      <c r="P4541" s="181">
        <v>880.1724853515625</v>
      </c>
      <c r="Q4541" s="181">
        <v>317.895263671875</v>
      </c>
      <c r="R4541" s="181">
        <v>722.21826171875</v>
      </c>
      <c r="S4541" s="226">
        <f t="shared" si="212"/>
        <v>3908.1247253417969</v>
      </c>
      <c r="T4541" s="181">
        <f t="shared" si="210"/>
        <v>21675.130982932857</v>
      </c>
      <c r="U4541" s="226">
        <f t="shared" si="211"/>
        <v>1422.0253153121437</v>
      </c>
    </row>
    <row r="4542" spans="1:21" x14ac:dyDescent="0.25">
      <c r="A4542" s="156" t="s">
        <v>14588</v>
      </c>
      <c r="B4542" s="156" t="s">
        <v>174</v>
      </c>
      <c r="C4542" s="223">
        <v>-2.1447920799255371</v>
      </c>
      <c r="D4542" s="221">
        <v>-1.1772828102111816</v>
      </c>
      <c r="E4542" s="221">
        <v>-1.5526831150054932</v>
      </c>
      <c r="F4542" s="221">
        <v>1.7978771924972534</v>
      </c>
      <c r="G4542" s="221">
        <v>5.9667172431945801</v>
      </c>
      <c r="H4542" s="221">
        <v>0.41224074363708496</v>
      </c>
      <c r="I4542" s="221">
        <v>-2.0393843650817871</v>
      </c>
      <c r="J4542" s="221">
        <v>-2.4651820659637451</v>
      </c>
      <c r="K4542" s="180">
        <v>51.533283233642578</v>
      </c>
      <c r="L4542" s="181">
        <v>108.99845123291016</v>
      </c>
      <c r="M4542" s="181">
        <v>48.752708435058594</v>
      </c>
      <c r="N4542" s="181">
        <v>29.844814300537109</v>
      </c>
      <c r="O4542" s="181">
        <v>69.267158508300781</v>
      </c>
      <c r="P4542" s="181">
        <v>74.457557678222656</v>
      </c>
      <c r="Q4542" s="181">
        <v>20.638029098510742</v>
      </c>
      <c r="R4542" s="181">
        <v>71.429824829101563</v>
      </c>
      <c r="S4542" s="226">
        <f t="shared" si="212"/>
        <v>474.92182731628418</v>
      </c>
      <c r="T4542" s="181">
        <f t="shared" si="210"/>
        <v>-35.074785968869492</v>
      </c>
      <c r="U4542" s="226">
        <f t="shared" si="211"/>
        <v>-2.3011272050056473</v>
      </c>
    </row>
    <row r="4543" spans="1:21" x14ac:dyDescent="0.25">
      <c r="A4543" s="156" t="s">
        <v>17874</v>
      </c>
      <c r="B4543" s="156" t="s">
        <v>174</v>
      </c>
      <c r="C4543" s="223">
        <v>-2.3470730781555176</v>
      </c>
      <c r="D4543" s="221">
        <v>-1.3795634508132935</v>
      </c>
      <c r="E4543" s="221">
        <v>-1.7549638748168945</v>
      </c>
      <c r="F4543" s="221">
        <v>1.5955964326858521</v>
      </c>
      <c r="G4543" s="221">
        <v>-0.24893607199192047</v>
      </c>
      <c r="H4543" s="221">
        <v>4.6833028793334961</v>
      </c>
      <c r="I4543" s="221">
        <v>-2.2416651248931885</v>
      </c>
      <c r="J4543" s="221">
        <v>-2.6674628257751465</v>
      </c>
      <c r="K4543" s="180">
        <v>132.34140014648437</v>
      </c>
      <c r="L4543" s="181">
        <v>53.489337921142578</v>
      </c>
      <c r="M4543" s="181">
        <v>37.231178283691406</v>
      </c>
      <c r="N4543" s="181">
        <v>32.462120056152344</v>
      </c>
      <c r="O4543" s="181">
        <v>130.60719299316406</v>
      </c>
      <c r="P4543" s="181">
        <v>145.18534851074219</v>
      </c>
      <c r="Q4543" s="181">
        <v>39.507320404052734</v>
      </c>
      <c r="R4543" s="181">
        <v>100.74637603759766</v>
      </c>
      <c r="S4543" s="226">
        <f t="shared" si="212"/>
        <v>671.57027435302734</v>
      </c>
      <c r="T4543" s="181">
        <f t="shared" si="210"/>
        <v>-107.81507907897389</v>
      </c>
      <c r="U4543" s="226">
        <f t="shared" si="211"/>
        <v>-7.0733492657277797</v>
      </c>
    </row>
    <row r="4544" spans="1:21" x14ac:dyDescent="0.25">
      <c r="A4544" s="156" t="s">
        <v>14612</v>
      </c>
      <c r="B4544" s="156" t="s">
        <v>174</v>
      </c>
      <c r="C4544" s="223">
        <v>-2.6067676544189453</v>
      </c>
      <c r="D4544" s="221">
        <v>-1.6392581462860107</v>
      </c>
      <c r="E4544" s="221">
        <v>-2.0146584510803223</v>
      </c>
      <c r="F4544" s="221">
        <v>1.3359017372131348</v>
      </c>
      <c r="G4544" s="221">
        <v>5.5047426223754883</v>
      </c>
      <c r="H4544" s="221">
        <v>-4.9734607338905334E-2</v>
      </c>
      <c r="I4544" s="221">
        <v>-2.5013599395751953</v>
      </c>
      <c r="J4544" s="221">
        <v>-2.9271576404571533</v>
      </c>
      <c r="K4544" s="180">
        <v>36.929420471191406</v>
      </c>
      <c r="L4544" s="181">
        <v>12.005572319030762</v>
      </c>
      <c r="M4544" s="181">
        <v>11.707187652587891</v>
      </c>
      <c r="N4544" s="181">
        <v>11.742292404174805</v>
      </c>
      <c r="O4544" s="181">
        <v>32.927562713623047</v>
      </c>
      <c r="P4544" s="181">
        <v>35.876300811767578</v>
      </c>
      <c r="Q4544" s="181">
        <v>9.8291234970092773</v>
      </c>
      <c r="R4544" s="181">
        <v>34.963596343994141</v>
      </c>
      <c r="S4544" s="226">
        <f t="shared" si="212"/>
        <v>185.98105621337891</v>
      </c>
      <c r="T4544" s="181">
        <f t="shared" si="210"/>
        <v>-71.30275647236482</v>
      </c>
      <c r="U4544" s="226">
        <f t="shared" si="211"/>
        <v>-4.6779105895635951</v>
      </c>
    </row>
    <row r="4545" spans="1:21" x14ac:dyDescent="0.25">
      <c r="A4545" s="156" t="s">
        <v>14618</v>
      </c>
      <c r="B4545" s="156" t="s">
        <v>174</v>
      </c>
      <c r="C4545" s="223">
        <v>-2.0622646808624268</v>
      </c>
      <c r="D4545" s="221">
        <v>-1.0947552919387817</v>
      </c>
      <c r="E4545" s="221">
        <v>-0.21748834848403931</v>
      </c>
      <c r="F4545" s="221">
        <v>17.067888259887695</v>
      </c>
      <c r="G4545" s="221">
        <v>18.788568496704102</v>
      </c>
      <c r="H4545" s="221">
        <v>1.3255407810211182</v>
      </c>
      <c r="I4545" s="221">
        <v>-1.5636540651321411</v>
      </c>
      <c r="J4545" s="221">
        <v>-0.66925829648971558</v>
      </c>
      <c r="K4545" s="180">
        <v>1607.7437744140625</v>
      </c>
      <c r="L4545" s="181">
        <v>603.275390625</v>
      </c>
      <c r="M4545" s="181">
        <v>427.939208984375</v>
      </c>
      <c r="N4545" s="181">
        <v>374.44680786132812</v>
      </c>
      <c r="O4545" s="181">
        <v>1626.565185546875</v>
      </c>
      <c r="P4545" s="181">
        <v>2348.712646484375</v>
      </c>
      <c r="Q4545" s="181">
        <v>786.536376953125</v>
      </c>
      <c r="R4545" s="181">
        <v>2202.103759765625</v>
      </c>
      <c r="S4545" s="226">
        <f t="shared" si="212"/>
        <v>9977.3231506347656</v>
      </c>
      <c r="T4545" s="181">
        <f t="shared" si="210"/>
        <v>33292.411140466837</v>
      </c>
      <c r="U4545" s="226">
        <f t="shared" si="211"/>
        <v>2184.1921733622648</v>
      </c>
    </row>
    <row r="4546" spans="1:21" x14ac:dyDescent="0.25">
      <c r="A4546" s="156" t="s">
        <v>17839</v>
      </c>
      <c r="B4546" s="156" t="s">
        <v>174</v>
      </c>
      <c r="C4546" s="223">
        <v>-2.3994550704956055</v>
      </c>
      <c r="D4546" s="221">
        <v>-1.43194580078125</v>
      </c>
      <c r="E4546" s="221">
        <v>-1.8073462247848511</v>
      </c>
      <c r="F4546" s="221">
        <v>71.26995849609375</v>
      </c>
      <c r="G4546" s="221">
        <v>26.884403228759766</v>
      </c>
      <c r="H4546" s="221">
        <v>1.8710286617279053</v>
      </c>
      <c r="I4546" s="221">
        <v>-2.2940471172332764</v>
      </c>
      <c r="J4546" s="221">
        <v>-1.2925846576690674</v>
      </c>
      <c r="K4546" s="180">
        <v>1109.1507568359375</v>
      </c>
      <c r="L4546" s="181">
        <v>401.69241333007812</v>
      </c>
      <c r="M4546" s="181">
        <v>262.79876708984375</v>
      </c>
      <c r="N4546" s="181">
        <v>259.80107116699219</v>
      </c>
      <c r="O4546" s="181">
        <v>1130.1346435546875</v>
      </c>
      <c r="P4546" s="181">
        <v>1489.8592529296875</v>
      </c>
      <c r="Q4546" s="181">
        <v>467.64193725585937</v>
      </c>
      <c r="R4546" s="181">
        <v>1289.0130615234375</v>
      </c>
      <c r="S4546" s="226">
        <f t="shared" si="212"/>
        <v>6410.0919036865234</v>
      </c>
      <c r="T4546" s="181">
        <f t="shared" si="210"/>
        <v>45236.097707194029</v>
      </c>
      <c r="U4546" s="226">
        <f t="shared" si="211"/>
        <v>2967.7733507684425</v>
      </c>
    </row>
    <row r="4547" spans="1:21" x14ac:dyDescent="0.25">
      <c r="A4547" s="156" t="s">
        <v>17841</v>
      </c>
      <c r="B4547" s="156" t="s">
        <v>174</v>
      </c>
      <c r="C4547" s="223">
        <v>-2.3701589107513428</v>
      </c>
      <c r="D4547" s="221">
        <v>-1.4026495218276978</v>
      </c>
      <c r="E4547" s="221">
        <v>14.320598602294922</v>
      </c>
      <c r="F4547" s="221">
        <v>1.5725103616714478</v>
      </c>
      <c r="G4547" s="221">
        <v>5.7413506507873535</v>
      </c>
      <c r="H4547" s="221">
        <v>29.964597702026367</v>
      </c>
      <c r="I4547" s="221">
        <v>-2.2647511959075928</v>
      </c>
      <c r="J4547" s="221">
        <v>-2.6905488967895508</v>
      </c>
      <c r="K4547" s="180">
        <v>87.00775146484375</v>
      </c>
      <c r="L4547" s="181">
        <v>33.994831085205078</v>
      </c>
      <c r="M4547" s="181">
        <v>23.693367004394531</v>
      </c>
      <c r="N4547" s="181">
        <v>20.602928161621094</v>
      </c>
      <c r="O4547" s="181">
        <v>98.973297119140625</v>
      </c>
      <c r="P4547" s="181">
        <v>126.7080078125</v>
      </c>
      <c r="Q4547" s="181">
        <v>48.337638854980469</v>
      </c>
      <c r="R4547" s="181">
        <v>110.9388427734375</v>
      </c>
      <c r="S4547" s="226">
        <f t="shared" si="212"/>
        <v>550.25666427612305</v>
      </c>
      <c r="T4547" s="181">
        <f t="shared" si="210"/>
        <v>4074.8322625295768</v>
      </c>
      <c r="U4547" s="226">
        <f t="shared" si="211"/>
        <v>267.33469973170435</v>
      </c>
    </row>
    <row r="4548" spans="1:21" x14ac:dyDescent="0.25">
      <c r="A4548" s="156" t="s">
        <v>17842</v>
      </c>
      <c r="B4548" s="156" t="s">
        <v>174</v>
      </c>
      <c r="C4548" s="223">
        <v>-2.4065499305725098</v>
      </c>
      <c r="D4548" s="221">
        <v>-1.4390406608581543</v>
      </c>
      <c r="E4548" s="221">
        <v>-1.8144409656524658</v>
      </c>
      <c r="F4548" s="221">
        <v>1.5361192226409912</v>
      </c>
      <c r="G4548" s="221">
        <v>5.7049603462219238</v>
      </c>
      <c r="H4548" s="221">
        <v>0.15048293769359589</v>
      </c>
      <c r="I4548" s="221">
        <v>-2.3011422157287598</v>
      </c>
      <c r="J4548" s="221">
        <v>-2.7269399166107178</v>
      </c>
      <c r="K4548" s="180">
        <v>72.426773071289063</v>
      </c>
      <c r="L4548" s="181">
        <v>21.885053634643555</v>
      </c>
      <c r="M4548" s="181">
        <v>16.389255523681641</v>
      </c>
      <c r="N4548" s="181">
        <v>18.744598388671875</v>
      </c>
      <c r="O4548" s="181">
        <v>78.36419677734375</v>
      </c>
      <c r="P4548" s="181">
        <v>69.090034484863281</v>
      </c>
      <c r="Q4548" s="181">
        <v>18.793666839599609</v>
      </c>
      <c r="R4548" s="181">
        <v>42.543365478515625</v>
      </c>
      <c r="S4548" s="226">
        <f t="shared" si="212"/>
        <v>338.2369441986084</v>
      </c>
      <c r="T4548" s="181">
        <f t="shared" si="210"/>
        <v>91.465878404840055</v>
      </c>
      <c r="U4548" s="226">
        <f t="shared" si="211"/>
        <v>6.0007385736842993</v>
      </c>
    </row>
    <row r="4549" spans="1:21" x14ac:dyDescent="0.25">
      <c r="A4549" s="156" t="s">
        <v>17875</v>
      </c>
      <c r="B4549" s="156" t="s">
        <v>174</v>
      </c>
      <c r="C4549" s="223">
        <v>-0.95169240236282349</v>
      </c>
      <c r="D4549" s="221">
        <v>1.5816997736692429E-2</v>
      </c>
      <c r="E4549" s="221">
        <v>9.7171831130981445</v>
      </c>
      <c r="F4549" s="221">
        <v>30.149677276611328</v>
      </c>
      <c r="G4549" s="221">
        <v>54.316326141357422</v>
      </c>
      <c r="H4549" s="221">
        <v>3.2582340240478516</v>
      </c>
      <c r="I4549" s="221">
        <v>-0.84628468751907349</v>
      </c>
      <c r="J4549" s="221">
        <v>-1.1929043531417847</v>
      </c>
      <c r="K4549" s="180">
        <v>933</v>
      </c>
      <c r="L4549" s="181">
        <v>359</v>
      </c>
      <c r="M4549" s="181">
        <v>222</v>
      </c>
      <c r="N4549" s="181">
        <v>187</v>
      </c>
      <c r="O4549" s="181">
        <v>1062</v>
      </c>
      <c r="P4549" s="181">
        <v>1138</v>
      </c>
      <c r="Q4549" s="181">
        <v>342</v>
      </c>
      <c r="R4549" s="181">
        <v>651</v>
      </c>
      <c r="S4549" s="226">
        <f t="shared" si="212"/>
        <v>4894</v>
      </c>
      <c r="T4549" s="181">
        <f t="shared" ref="T4549:T4612" si="213">SUMPRODUCT(C4549:J4549,K4549:R4549)</f>
        <v>67238.752177078277</v>
      </c>
      <c r="U4549" s="226">
        <f t="shared" ref="U4549:U4612" si="214">(T4549/$T$10045)*$S$10045</f>
        <v>4411.2862727839056</v>
      </c>
    </row>
    <row r="4550" spans="1:21" x14ac:dyDescent="0.25">
      <c r="A4550" s="156" t="s">
        <v>17876</v>
      </c>
      <c r="B4550" s="156" t="s">
        <v>174</v>
      </c>
      <c r="C4550" s="223">
        <v>-2.6117019653320313</v>
      </c>
      <c r="D4550" s="221">
        <v>-1.6441924571990967</v>
      </c>
      <c r="E4550" s="221">
        <v>-2.0195930004119873</v>
      </c>
      <c r="F4550" s="221">
        <v>1.3309674263000488</v>
      </c>
      <c r="G4550" s="221">
        <v>5.4998078346252441</v>
      </c>
      <c r="H4550" s="221">
        <v>3.8348319530487061</v>
      </c>
      <c r="I4550" s="221">
        <v>-2.5062942504882813</v>
      </c>
      <c r="J4550" s="221">
        <v>-2.9320919513702393</v>
      </c>
      <c r="K4550" s="180">
        <v>557</v>
      </c>
      <c r="L4550" s="181">
        <v>218</v>
      </c>
      <c r="M4550" s="181">
        <v>114</v>
      </c>
      <c r="N4550" s="181">
        <v>124</v>
      </c>
      <c r="O4550" s="181">
        <v>576</v>
      </c>
      <c r="P4550" s="181">
        <v>872</v>
      </c>
      <c r="Q4550" s="181">
        <v>311</v>
      </c>
      <c r="R4550" s="181">
        <v>901</v>
      </c>
      <c r="S4550" s="226">
        <f t="shared" ref="S4550:S4613" si="215">SUM(K4550:R4550)</f>
        <v>3673</v>
      </c>
      <c r="T4550" s="181">
        <f t="shared" si="213"/>
        <v>1212.2448241710663</v>
      </c>
      <c r="U4550" s="226">
        <f t="shared" si="214"/>
        <v>79.53090708816201</v>
      </c>
    </row>
    <row r="4551" spans="1:21" x14ac:dyDescent="0.25">
      <c r="A4551" s="156" t="s">
        <v>17843</v>
      </c>
      <c r="B4551" s="156" t="s">
        <v>174</v>
      </c>
      <c r="C4551" s="223">
        <v>-2.5529415607452393</v>
      </c>
      <c r="D4551" s="221">
        <v>-1.5854320526123047</v>
      </c>
      <c r="E4551" s="221">
        <v>-1.9608325958251953</v>
      </c>
      <c r="F4551" s="221">
        <v>1.3897278308868408</v>
      </c>
      <c r="G4551" s="221">
        <v>5.558568000793457</v>
      </c>
      <c r="H4551" s="221">
        <v>4.0914248675107956E-3</v>
      </c>
      <c r="I4551" s="221">
        <v>-2.4475338459014893</v>
      </c>
      <c r="J4551" s="221">
        <v>-2.8733315467834473</v>
      </c>
      <c r="K4551" s="180">
        <v>6.1209197044372559</v>
      </c>
      <c r="L4551" s="181">
        <v>2.3298325538635254</v>
      </c>
      <c r="M4551" s="181">
        <v>1.6656259298324585</v>
      </c>
      <c r="N4551" s="181">
        <v>1.3284132480621338</v>
      </c>
      <c r="O4551" s="181">
        <v>6.8975305557250977</v>
      </c>
      <c r="P4551" s="181">
        <v>8.0522279739379883</v>
      </c>
      <c r="Q4551" s="181">
        <v>2.4626739025115967</v>
      </c>
      <c r="R4551" s="181">
        <v>6.9690604209899902</v>
      </c>
      <c r="S4551" s="226">
        <f t="shared" si="215"/>
        <v>35.826284289360046</v>
      </c>
      <c r="T4551" s="181">
        <f t="shared" si="213"/>
        <v>-8.4185834350393876</v>
      </c>
      <c r="U4551" s="226">
        <f t="shared" si="214"/>
        <v>-0.55231217625027806</v>
      </c>
    </row>
    <row r="4552" spans="1:21" x14ac:dyDescent="0.25">
      <c r="A4552" s="156" t="s">
        <v>17845</v>
      </c>
      <c r="B4552" s="156" t="s">
        <v>174</v>
      </c>
      <c r="C4552" s="223">
        <v>-1.6565437316894531</v>
      </c>
      <c r="D4552" s="221">
        <v>-0.68903452157974243</v>
      </c>
      <c r="E4552" s="221">
        <v>-1.0644347667694092</v>
      </c>
      <c r="F4552" s="221">
        <v>2.2861251831054687</v>
      </c>
      <c r="G4552" s="221">
        <v>6.4549660682678223</v>
      </c>
      <c r="H4552" s="221">
        <v>0.90048903226852417</v>
      </c>
      <c r="I4552" s="221">
        <v>-1.5511360168457031</v>
      </c>
      <c r="J4552" s="221">
        <v>-1.9769338369369507</v>
      </c>
      <c r="K4552" s="180">
        <v>2.9759953022003174</v>
      </c>
      <c r="L4552" s="181">
        <v>1.0550351142883301</v>
      </c>
      <c r="M4552" s="181">
        <v>0.84601873159408569</v>
      </c>
      <c r="N4552" s="181">
        <v>0.61211943626403809</v>
      </c>
      <c r="O4552" s="181">
        <v>3.0705504417419434</v>
      </c>
      <c r="P4552" s="181">
        <v>3.8817329406738281</v>
      </c>
      <c r="Q4552" s="181">
        <v>1.2540984153747559</v>
      </c>
      <c r="R4552" s="181">
        <v>3.1999413967132568</v>
      </c>
      <c r="S4552" s="226">
        <f t="shared" si="215"/>
        <v>16.895491778850555</v>
      </c>
      <c r="T4552" s="181">
        <f t="shared" si="213"/>
        <v>9.8864351359305687</v>
      </c>
      <c r="U4552" s="226">
        <f t="shared" si="214"/>
        <v>0.64861250677353166</v>
      </c>
    </row>
    <row r="4553" spans="1:21" x14ac:dyDescent="0.25">
      <c r="A4553" s="156" t="s">
        <v>17846</v>
      </c>
      <c r="B4553" s="156" t="s">
        <v>174</v>
      </c>
      <c r="C4553" s="223">
        <v>-2.2472085952758789</v>
      </c>
      <c r="D4553" s="221">
        <v>-1.2796993255615234</v>
      </c>
      <c r="E4553" s="221">
        <v>-1.6550997495651245</v>
      </c>
      <c r="F4553" s="221">
        <v>1.6954605579376221</v>
      </c>
      <c r="G4553" s="221">
        <v>2719.5595703125</v>
      </c>
      <c r="H4553" s="221">
        <v>0.30982416868209839</v>
      </c>
      <c r="I4553" s="221">
        <v>-2.1418008804321289</v>
      </c>
      <c r="J4553" s="221">
        <v>-2.5675985813140869</v>
      </c>
      <c r="K4553" s="180">
        <v>1.5667035579681396</v>
      </c>
      <c r="L4553" s="181">
        <v>0.49137520790100098</v>
      </c>
      <c r="M4553" s="181">
        <v>0.38170596957206726</v>
      </c>
      <c r="N4553" s="181">
        <v>0.40734294056892395</v>
      </c>
      <c r="O4553" s="181">
        <v>1.8714986443519592</v>
      </c>
      <c r="P4553" s="181">
        <v>1.8558316230773926</v>
      </c>
      <c r="Q4553" s="181">
        <v>0.73492640256881714</v>
      </c>
      <c r="R4553" s="181">
        <v>1.7276468276977539</v>
      </c>
      <c r="S4553" s="226">
        <f t="shared" si="215"/>
        <v>9.0370311737060547</v>
      </c>
      <c r="T4553" s="181">
        <f t="shared" si="213"/>
        <v>5080.1264112149702</v>
      </c>
      <c r="U4553" s="226">
        <f t="shared" si="214"/>
        <v>333.28833710032927</v>
      </c>
    </row>
    <row r="4554" spans="1:21" x14ac:dyDescent="0.25">
      <c r="A4554" s="156" t="s">
        <v>17877</v>
      </c>
      <c r="B4554" s="156" t="s">
        <v>174</v>
      </c>
      <c r="C4554" s="223">
        <v>-1.1901429891586304</v>
      </c>
      <c r="D4554" s="221">
        <v>-0.22263358533382416</v>
      </c>
      <c r="E4554" s="221">
        <v>-0.59803396463394165</v>
      </c>
      <c r="F4554" s="221">
        <v>2.7525262832641602</v>
      </c>
      <c r="G4554" s="221">
        <v>20.193666458129883</v>
      </c>
      <c r="H4554" s="221">
        <v>8.6417093276977539</v>
      </c>
      <c r="I4554" s="221">
        <v>3.2267515659332275</v>
      </c>
      <c r="J4554" s="221">
        <v>-1.5105329751968384</v>
      </c>
      <c r="K4554" s="180">
        <v>1840</v>
      </c>
      <c r="L4554" s="181">
        <v>631</v>
      </c>
      <c r="M4554" s="181">
        <v>408</v>
      </c>
      <c r="N4554" s="181">
        <v>442</v>
      </c>
      <c r="O4554" s="181">
        <v>1990</v>
      </c>
      <c r="P4554" s="181">
        <v>2033</v>
      </c>
      <c r="Q4554" s="181">
        <v>563</v>
      </c>
      <c r="R4554" s="181">
        <v>1033</v>
      </c>
      <c r="S4554" s="226">
        <f t="shared" si="215"/>
        <v>8940</v>
      </c>
      <c r="T4554" s="181">
        <f t="shared" si="213"/>
        <v>56652.545750364661</v>
      </c>
      <c r="U4554" s="226">
        <f t="shared" si="214"/>
        <v>3716.7643553034354</v>
      </c>
    </row>
    <row r="4555" spans="1:21" x14ac:dyDescent="0.25">
      <c r="A4555" s="156" t="s">
        <v>17878</v>
      </c>
      <c r="B4555" s="156" t="s">
        <v>174</v>
      </c>
      <c r="C4555" s="223">
        <v>-0.84786379337310791</v>
      </c>
      <c r="D4555" s="221">
        <v>0.11964560300111771</v>
      </c>
      <c r="E4555" s="221">
        <v>-0.25575479865074158</v>
      </c>
      <c r="F4555" s="221">
        <v>3.0948052406311035</v>
      </c>
      <c r="G4555" s="221">
        <v>7.263646125793457</v>
      </c>
      <c r="H4555" s="221">
        <v>1.7091691493988037</v>
      </c>
      <c r="I4555" s="221">
        <v>-0.74245607852935791</v>
      </c>
      <c r="J4555" s="221">
        <v>-1.1682536602020264</v>
      </c>
      <c r="K4555" s="180">
        <v>2.0500161647796631</v>
      </c>
      <c r="L4555" s="181">
        <v>0.7716791033744812</v>
      </c>
      <c r="M4555" s="181">
        <v>0.41312113404273987</v>
      </c>
      <c r="N4555" s="181">
        <v>0.32348164916038513</v>
      </c>
      <c r="O4555" s="181">
        <v>2.1006820201873779</v>
      </c>
      <c r="P4555" s="181">
        <v>3.0009744167327881</v>
      </c>
      <c r="Q4555" s="181">
        <v>1.0444949865341187</v>
      </c>
      <c r="R4555" s="181">
        <v>2.155245304107666</v>
      </c>
      <c r="S4555" s="226">
        <f t="shared" si="215"/>
        <v>11.85969477891922</v>
      </c>
      <c r="T4555" s="181">
        <f t="shared" si="213"/>
        <v>16.344067362084473</v>
      </c>
      <c r="U4555" s="226">
        <f t="shared" si="214"/>
        <v>1.0722739143930315</v>
      </c>
    </row>
    <row r="4556" spans="1:21" x14ac:dyDescent="0.25">
      <c r="A4556" s="156" t="s">
        <v>17879</v>
      </c>
      <c r="B4556" s="156" t="s">
        <v>174</v>
      </c>
      <c r="C4556" s="223">
        <v>-1.3544820547103882</v>
      </c>
      <c r="D4556" s="221">
        <v>-0.38697272539138794</v>
      </c>
      <c r="E4556" s="221">
        <v>-0.76237308979034424</v>
      </c>
      <c r="F4556" s="221">
        <v>2.5881872177124023</v>
      </c>
      <c r="G4556" s="221">
        <v>6.7570276260375977</v>
      </c>
      <c r="H4556" s="221">
        <v>1.2025507688522339</v>
      </c>
      <c r="I4556" s="221">
        <v>-1.2490743398666382</v>
      </c>
      <c r="J4556" s="221">
        <v>-1.6748720407485962</v>
      </c>
      <c r="K4556" s="180">
        <v>13.591465950012207</v>
      </c>
      <c r="L4556" s="181">
        <v>4.7623887062072754</v>
      </c>
      <c r="M4556" s="181">
        <v>4.142582893371582</v>
      </c>
      <c r="N4556" s="181">
        <v>4.2880473136901855</v>
      </c>
      <c r="O4556" s="181">
        <v>15.899928092956543</v>
      </c>
      <c r="P4556" s="181">
        <v>16.728445053100586</v>
      </c>
      <c r="Q4556" s="181">
        <v>5.2873268127441406</v>
      </c>
      <c r="R4556" s="181">
        <v>14.906972885131836</v>
      </c>
      <c r="S4556" s="226">
        <f t="shared" si="215"/>
        <v>79.607157707214355</v>
      </c>
      <c r="T4556" s="181">
        <f t="shared" si="213"/>
        <v>83.669285753228422</v>
      </c>
      <c r="U4556" s="226">
        <f t="shared" si="214"/>
        <v>5.4892329162329876</v>
      </c>
    </row>
    <row r="4557" spans="1:21" x14ac:dyDescent="0.25">
      <c r="A4557" s="156" t="s">
        <v>17880</v>
      </c>
      <c r="B4557" s="156" t="s">
        <v>174</v>
      </c>
      <c r="C4557" s="223">
        <v>-0.90687674283981323</v>
      </c>
      <c r="D4557" s="221">
        <v>6.0632660984992981E-2</v>
      </c>
      <c r="E4557" s="221">
        <v>-0.31476771831512451</v>
      </c>
      <c r="F4557" s="221">
        <v>3.0357925891876221</v>
      </c>
      <c r="G4557" s="221">
        <v>7.2046327590942383</v>
      </c>
      <c r="H4557" s="221">
        <v>1.6501561403274536</v>
      </c>
      <c r="I4557" s="221">
        <v>-0.80146896839141846</v>
      </c>
      <c r="J4557" s="221">
        <v>-1.2272666692733765</v>
      </c>
      <c r="K4557" s="180">
        <v>9.2427310943603516</v>
      </c>
      <c r="L4557" s="181">
        <v>4.0126423835754395</v>
      </c>
      <c r="M4557" s="181">
        <v>3.8040454387664795</v>
      </c>
      <c r="N4557" s="181">
        <v>2.7686471939086914</v>
      </c>
      <c r="O4557" s="181">
        <v>10.441213607788086</v>
      </c>
      <c r="P4557" s="181">
        <v>14.882427215576172</v>
      </c>
      <c r="Q4557" s="181">
        <v>4.8432364463806152</v>
      </c>
      <c r="R4557" s="181">
        <v>11.647281646728516</v>
      </c>
      <c r="S4557" s="226">
        <f t="shared" si="215"/>
        <v>61.642225027084351</v>
      </c>
      <c r="T4557" s="181">
        <f t="shared" si="213"/>
        <v>80.676341230819276</v>
      </c>
      <c r="U4557" s="226">
        <f t="shared" si="214"/>
        <v>5.292876876606659</v>
      </c>
    </row>
    <row r="4558" spans="1:21" x14ac:dyDescent="0.25">
      <c r="A4558" s="156" t="s">
        <v>17881</v>
      </c>
      <c r="B4558" s="156" t="s">
        <v>174</v>
      </c>
      <c r="C4558" s="223">
        <v>-1.5585955381393433</v>
      </c>
      <c r="D4558" s="221">
        <v>6.5803580284118652</v>
      </c>
      <c r="E4558" s="221">
        <v>-0.96648669242858887</v>
      </c>
      <c r="F4558" s="221">
        <v>17.460813522338867</v>
      </c>
      <c r="G4558" s="221">
        <v>17.311101913452148</v>
      </c>
      <c r="H4558" s="221">
        <v>4.2324862480163574</v>
      </c>
      <c r="I4558" s="221">
        <v>-1.4531878232955933</v>
      </c>
      <c r="J4558" s="221">
        <v>-1.8789855241775513</v>
      </c>
      <c r="K4558" s="180">
        <v>975</v>
      </c>
      <c r="L4558" s="181">
        <v>345</v>
      </c>
      <c r="M4558" s="181">
        <v>268</v>
      </c>
      <c r="N4558" s="181">
        <v>276</v>
      </c>
      <c r="O4558" s="181">
        <v>1104</v>
      </c>
      <c r="P4558" s="181">
        <v>1513</v>
      </c>
      <c r="Q4558" s="181">
        <v>563</v>
      </c>
      <c r="R4558" s="181">
        <v>1358</v>
      </c>
      <c r="S4558" s="226">
        <f t="shared" si="215"/>
        <v>6402</v>
      </c>
      <c r="T4558" s="181">
        <f t="shared" si="213"/>
        <v>27456.160088062286</v>
      </c>
      <c r="U4558" s="226">
        <f t="shared" si="214"/>
        <v>1801.2972903015195</v>
      </c>
    </row>
    <row r="4559" spans="1:21" x14ac:dyDescent="0.25">
      <c r="A4559" s="156" t="s">
        <v>17882</v>
      </c>
      <c r="B4559" s="156" t="s">
        <v>174</v>
      </c>
      <c r="C4559" s="223">
        <v>-1.0454182624816895</v>
      </c>
      <c r="D4559" s="221">
        <v>-2.9908931255340576</v>
      </c>
      <c r="E4559" s="221">
        <v>29.421260833740234</v>
      </c>
      <c r="F4559" s="221">
        <v>2.8972508907318115</v>
      </c>
      <c r="G4559" s="221">
        <v>11.657236099243164</v>
      </c>
      <c r="H4559" s="221">
        <v>2.4046266078948975</v>
      </c>
      <c r="I4559" s="221">
        <v>-0.94001048803329468</v>
      </c>
      <c r="J4559" s="221">
        <v>-1.3658081293106079</v>
      </c>
      <c r="K4559" s="180">
        <v>687</v>
      </c>
      <c r="L4559" s="181">
        <v>259</v>
      </c>
      <c r="M4559" s="181">
        <v>170</v>
      </c>
      <c r="N4559" s="181">
        <v>128</v>
      </c>
      <c r="O4559" s="181">
        <v>732</v>
      </c>
      <c r="P4559" s="181">
        <v>1083</v>
      </c>
      <c r="Q4559" s="181">
        <v>360</v>
      </c>
      <c r="R4559" s="181">
        <v>893</v>
      </c>
      <c r="S4559" s="226">
        <f t="shared" si="215"/>
        <v>4312</v>
      </c>
      <c r="T4559" s="181">
        <f t="shared" si="213"/>
        <v>13458.855795741081</v>
      </c>
      <c r="U4559" s="226">
        <f t="shared" si="214"/>
        <v>882.98583624474657</v>
      </c>
    </row>
    <row r="4560" spans="1:21" x14ac:dyDescent="0.25">
      <c r="A4560" s="156" t="s">
        <v>17883</v>
      </c>
      <c r="B4560" s="156" t="s">
        <v>174</v>
      </c>
      <c r="C4560" s="223">
        <v>-1.1454997062683105</v>
      </c>
      <c r="D4560" s="221">
        <v>-0.17799031734466553</v>
      </c>
      <c r="E4560" s="221">
        <v>-0.5533907413482666</v>
      </c>
      <c r="F4560" s="221">
        <v>2.7971696853637695</v>
      </c>
      <c r="G4560" s="221">
        <v>6.9660096168518066</v>
      </c>
      <c r="H4560" s="221">
        <v>1.4115332365036011</v>
      </c>
      <c r="I4560" s="221">
        <v>-1.040091872215271</v>
      </c>
      <c r="J4560" s="221">
        <v>-1.465889573097229</v>
      </c>
      <c r="K4560" s="180">
        <v>7.1032052040100098</v>
      </c>
      <c r="L4560" s="181">
        <v>2.6064774990081787</v>
      </c>
      <c r="M4560" s="181">
        <v>2.2520556449890137</v>
      </c>
      <c r="N4560" s="181">
        <v>2.4292666912078857</v>
      </c>
      <c r="O4560" s="181">
        <v>8.2107734680175781</v>
      </c>
      <c r="P4560" s="181">
        <v>8.8162441253662109</v>
      </c>
      <c r="Q4560" s="181">
        <v>3.0790400505065918</v>
      </c>
      <c r="R4560" s="181">
        <v>8.2993793487548828</v>
      </c>
      <c r="S4560" s="226">
        <f t="shared" si="215"/>
        <v>42.796442031860352</v>
      </c>
      <c r="T4560" s="181">
        <f t="shared" si="213"/>
        <v>51.220447534226111</v>
      </c>
      <c r="U4560" s="226">
        <f t="shared" si="214"/>
        <v>3.3603844476252145</v>
      </c>
    </row>
    <row r="4561" spans="1:21" x14ac:dyDescent="0.25">
      <c r="A4561" s="156" t="s">
        <v>17884</v>
      </c>
      <c r="B4561" s="156" t="s">
        <v>174</v>
      </c>
      <c r="C4561" s="223">
        <v>-1.6722780466079712</v>
      </c>
      <c r="D4561" s="221">
        <v>-0.70476847887039185</v>
      </c>
      <c r="E4561" s="221">
        <v>-1.0801689624786377</v>
      </c>
      <c r="F4561" s="221">
        <v>2.2703914642333984</v>
      </c>
      <c r="G4561" s="221">
        <v>6.4392313957214355</v>
      </c>
      <c r="H4561" s="221">
        <v>0.88475501537322998</v>
      </c>
      <c r="I4561" s="221">
        <v>-1.5668702125549316</v>
      </c>
      <c r="J4561" s="221">
        <v>-1.9926677942276001</v>
      </c>
      <c r="K4561" s="180">
        <v>418.10699462890625</v>
      </c>
      <c r="L4561" s="181">
        <v>144.84979248046875</v>
      </c>
      <c r="M4561" s="181">
        <v>108.44160461425781</v>
      </c>
      <c r="N4561" s="181">
        <v>102.56932067871094</v>
      </c>
      <c r="O4561" s="181">
        <v>443.5535888671875</v>
      </c>
      <c r="P4561" s="181">
        <v>582.92254638671875</v>
      </c>
      <c r="Q4561" s="181">
        <v>198.48336791992187</v>
      </c>
      <c r="R4561" s="181">
        <v>514.41253662109375</v>
      </c>
      <c r="S4561" s="226">
        <f t="shared" si="215"/>
        <v>2513.3397521972656</v>
      </c>
      <c r="T4561" s="181">
        <f t="shared" si="213"/>
        <v>1350.2974085083624</v>
      </c>
      <c r="U4561" s="226">
        <f t="shared" si="214"/>
        <v>88.588027431585957</v>
      </c>
    </row>
    <row r="4562" spans="1:21" x14ac:dyDescent="0.25">
      <c r="A4562" s="156" t="s">
        <v>17885</v>
      </c>
      <c r="B4562" s="156" t="s">
        <v>174</v>
      </c>
      <c r="C4562" s="223">
        <v>-1.2463341951370239</v>
      </c>
      <c r="D4562" s="221">
        <v>-0.27882489562034607</v>
      </c>
      <c r="E4562" s="221">
        <v>-0.65422528982162476</v>
      </c>
      <c r="F4562" s="221">
        <v>2.6963348388671875</v>
      </c>
      <c r="G4562" s="221">
        <v>6.865175724029541</v>
      </c>
      <c r="H4562" s="221">
        <v>1.3106986284255981</v>
      </c>
      <c r="I4562" s="221">
        <v>-1.1409264802932739</v>
      </c>
      <c r="J4562" s="221">
        <v>-1.5667240619659424</v>
      </c>
      <c r="K4562" s="180">
        <v>2.4950354099273682</v>
      </c>
      <c r="L4562" s="181">
        <v>0.76879429817199707</v>
      </c>
      <c r="M4562" s="181">
        <v>0.611347496509552</v>
      </c>
      <c r="N4562" s="181">
        <v>0.63971632719039917</v>
      </c>
      <c r="O4562" s="181">
        <v>2.7290780544281006</v>
      </c>
      <c r="P4562" s="181">
        <v>2.7914893627166748</v>
      </c>
      <c r="Q4562" s="181">
        <v>0.82553189992904663</v>
      </c>
      <c r="R4562" s="181">
        <v>2.0482268333435059</v>
      </c>
      <c r="S4562" s="226">
        <f t="shared" si="215"/>
        <v>12.909219682216644</v>
      </c>
      <c r="T4562" s="181">
        <f t="shared" si="213"/>
        <v>16.244447705597938</v>
      </c>
      <c r="U4562" s="226">
        <f t="shared" si="214"/>
        <v>1.0657382365446211</v>
      </c>
    </row>
    <row r="4563" spans="1:21" x14ac:dyDescent="0.25">
      <c r="A4563" s="156" t="s">
        <v>17886</v>
      </c>
      <c r="B4563" s="156" t="s">
        <v>174</v>
      </c>
      <c r="C4563" s="223">
        <v>0.50093960762023926</v>
      </c>
      <c r="D4563" s="221">
        <v>7.8277873992919922</v>
      </c>
      <c r="E4563" s="221">
        <v>23.625957489013672</v>
      </c>
      <c r="F4563" s="221">
        <v>36.876701354980469</v>
      </c>
      <c r="G4563" s="221">
        <v>44.641273498535156</v>
      </c>
      <c r="H4563" s="221">
        <v>11.050815582275391</v>
      </c>
      <c r="I4563" s="221">
        <v>4.0973110198974609</v>
      </c>
      <c r="J4563" s="221">
        <v>1.1592702865600586</v>
      </c>
      <c r="K4563" s="180">
        <v>3704</v>
      </c>
      <c r="L4563" s="181">
        <v>1105</v>
      </c>
      <c r="M4563" s="181">
        <v>1212</v>
      </c>
      <c r="N4563" s="181">
        <v>1540</v>
      </c>
      <c r="O4563" s="181">
        <v>4668</v>
      </c>
      <c r="P4563" s="181">
        <v>4006</v>
      </c>
      <c r="Q4563" s="181">
        <v>1254</v>
      </c>
      <c r="R4563" s="181">
        <v>2865</v>
      </c>
      <c r="S4563" s="226">
        <f t="shared" si="215"/>
        <v>20354</v>
      </c>
      <c r="T4563" s="181">
        <f t="shared" si="213"/>
        <v>357044.33524990082</v>
      </c>
      <c r="U4563" s="226">
        <f t="shared" si="214"/>
        <v>23424.3605639081</v>
      </c>
    </row>
    <row r="4564" spans="1:21" x14ac:dyDescent="0.25">
      <c r="A4564" s="156" t="s">
        <v>17887</v>
      </c>
      <c r="B4564" s="156" t="s">
        <v>174</v>
      </c>
      <c r="C4564" s="223">
        <v>-0.67776638269424438</v>
      </c>
      <c r="D4564" s="221">
        <v>0.28974297642707825</v>
      </c>
      <c r="E4564" s="221">
        <v>30.358470916748047</v>
      </c>
      <c r="F4564" s="221">
        <v>20.567159652709961</v>
      </c>
      <c r="G4564" s="221">
        <v>29.390481948852539</v>
      </c>
      <c r="H4564" s="221">
        <v>14.384618759155273</v>
      </c>
      <c r="I4564" s="221">
        <v>-8.1016413867473602E-2</v>
      </c>
      <c r="J4564" s="221">
        <v>-0.99815630912780762</v>
      </c>
      <c r="K4564" s="180">
        <v>1476</v>
      </c>
      <c r="L4564" s="181">
        <v>601</v>
      </c>
      <c r="M4564" s="181">
        <v>636</v>
      </c>
      <c r="N4564" s="181">
        <v>650</v>
      </c>
      <c r="O4564" s="181">
        <v>2035</v>
      </c>
      <c r="P4564" s="181">
        <v>2272</v>
      </c>
      <c r="Q4564" s="181">
        <v>786</v>
      </c>
      <c r="R4564" s="181">
        <v>1871</v>
      </c>
      <c r="S4564" s="226">
        <f t="shared" si="215"/>
        <v>10327</v>
      </c>
      <c r="T4564" s="181">
        <f t="shared" si="213"/>
        <v>122410.64885632694</v>
      </c>
      <c r="U4564" s="226">
        <f t="shared" si="214"/>
        <v>8030.910709353826</v>
      </c>
    </row>
    <row r="4565" spans="1:21" x14ac:dyDescent="0.25">
      <c r="A4565" s="156" t="s">
        <v>17888</v>
      </c>
      <c r="B4565" s="156" t="s">
        <v>174</v>
      </c>
      <c r="C4565" s="223">
        <v>-1.7556166648864746</v>
      </c>
      <c r="D4565" s="221">
        <v>-0.78810727596282959</v>
      </c>
      <c r="E4565" s="221">
        <v>7.9544048309326172</v>
      </c>
      <c r="F4565" s="221">
        <v>16.882850646972656</v>
      </c>
      <c r="G4565" s="221">
        <v>28.43766975402832</v>
      </c>
      <c r="H4565" s="221">
        <v>5.2626194953918457</v>
      </c>
      <c r="I4565" s="221">
        <v>-1.9210227727890015</v>
      </c>
      <c r="J4565" s="221">
        <v>-2.0760064125061035</v>
      </c>
      <c r="K4565" s="180">
        <v>2284</v>
      </c>
      <c r="L4565" s="181">
        <v>828</v>
      </c>
      <c r="M4565" s="181">
        <v>557</v>
      </c>
      <c r="N4565" s="181">
        <v>529</v>
      </c>
      <c r="O4565" s="181">
        <v>2764</v>
      </c>
      <c r="P4565" s="181">
        <v>3223</v>
      </c>
      <c r="Q4565" s="181">
        <v>1190</v>
      </c>
      <c r="R4565" s="181">
        <v>3193</v>
      </c>
      <c r="S4565" s="226">
        <f t="shared" si="215"/>
        <v>14568</v>
      </c>
      <c r="T4565" s="181">
        <f t="shared" si="213"/>
        <v>95347.686455011368</v>
      </c>
      <c r="U4565" s="226">
        <f t="shared" si="214"/>
        <v>6255.4096675232513</v>
      </c>
    </row>
    <row r="4566" spans="1:21" x14ac:dyDescent="0.25">
      <c r="A4566" s="156" t="s">
        <v>17831</v>
      </c>
      <c r="B4566" s="156" t="s">
        <v>174</v>
      </c>
      <c r="C4566" s="223">
        <v>-1.1390050649642944</v>
      </c>
      <c r="D4566" s="221">
        <v>47.157505035400391</v>
      </c>
      <c r="E4566" s="221">
        <v>-0.54689610004425049</v>
      </c>
      <c r="F4566" s="221">
        <v>2.803663969039917</v>
      </c>
      <c r="G4566" s="221">
        <v>6.9725046157836914</v>
      </c>
      <c r="H4566" s="221">
        <v>1.4180278778076172</v>
      </c>
      <c r="I4566" s="221">
        <v>-1.0335972309112549</v>
      </c>
      <c r="J4566" s="221">
        <v>-1.4593949317932129</v>
      </c>
      <c r="K4566" s="180">
        <v>47.982334136962891</v>
      </c>
      <c r="L4566" s="181">
        <v>17.642988204956055</v>
      </c>
      <c r="M4566" s="181">
        <v>15.334560394287109</v>
      </c>
      <c r="N4566" s="181">
        <v>15.499447822570801</v>
      </c>
      <c r="O4566" s="181">
        <v>63.811557769775391</v>
      </c>
      <c r="P4566" s="181">
        <v>83.762977600097656</v>
      </c>
      <c r="Q4566" s="181">
        <v>30.339344024658203</v>
      </c>
      <c r="R4566" s="181">
        <v>92.502021789550781</v>
      </c>
      <c r="S4566" s="226">
        <f t="shared" si="215"/>
        <v>366.87523174285889</v>
      </c>
      <c r="T4566" s="181">
        <f t="shared" si="213"/>
        <v>1209.7649903319159</v>
      </c>
      <c r="U4566" s="226">
        <f t="shared" si="214"/>
        <v>79.368214345967459</v>
      </c>
    </row>
    <row r="4567" spans="1:21" x14ac:dyDescent="0.25">
      <c r="A4567" s="156" t="s">
        <v>17862</v>
      </c>
      <c r="B4567" s="156" t="s">
        <v>174</v>
      </c>
      <c r="C4567" s="223">
        <v>-1.9954080581665039</v>
      </c>
      <c r="D4567" s="221">
        <v>0.22816590964794159</v>
      </c>
      <c r="E4567" s="221">
        <v>8.0619001388549805</v>
      </c>
      <c r="F4567" s="221">
        <v>10.11505126953125</v>
      </c>
      <c r="G4567" s="221">
        <v>29.452873229980469</v>
      </c>
      <c r="H4567" s="221">
        <v>7.788151741027832</v>
      </c>
      <c r="I4567" s="221">
        <v>3.5788848400115967</v>
      </c>
      <c r="J4567" s="221">
        <v>-1.9056181907653809</v>
      </c>
      <c r="K4567" s="180">
        <v>1912.2125244140625</v>
      </c>
      <c r="L4567" s="181">
        <v>705.83135986328125</v>
      </c>
      <c r="M4567" s="181">
        <v>592.41094970703125</v>
      </c>
      <c r="N4567" s="181">
        <v>548.35504150390625</v>
      </c>
      <c r="O4567" s="181">
        <v>2180.297119140625</v>
      </c>
      <c r="P4567" s="181">
        <v>2447.444580078125</v>
      </c>
      <c r="Q4567" s="181">
        <v>857.68353271484375</v>
      </c>
      <c r="R4567" s="181">
        <v>2072.5009765625</v>
      </c>
      <c r="S4567" s="226">
        <f t="shared" si="215"/>
        <v>11316.736083984375</v>
      </c>
      <c r="T4567" s="181">
        <f t="shared" si="213"/>
        <v>89065.239103148051</v>
      </c>
      <c r="U4567" s="226">
        <f t="shared" si="214"/>
        <v>5843.2414926919255</v>
      </c>
    </row>
    <row r="4568" spans="1:21" x14ac:dyDescent="0.25">
      <c r="A4568" s="156" t="s">
        <v>17889</v>
      </c>
      <c r="B4568" s="156" t="s">
        <v>174</v>
      </c>
      <c r="C4568" s="223">
        <v>-0.66660380363464355</v>
      </c>
      <c r="D4568" s="221">
        <v>0.30090555548667908</v>
      </c>
      <c r="E4568" s="221">
        <v>-7.4494808912277222E-2</v>
      </c>
      <c r="F4568" s="221">
        <v>19.394001007080078</v>
      </c>
      <c r="G4568" s="221">
        <v>12.981537818908691</v>
      </c>
      <c r="H4568" s="221">
        <v>1.8904291391372681</v>
      </c>
      <c r="I4568" s="221">
        <v>4.9724154472351074</v>
      </c>
      <c r="J4568" s="221">
        <v>-0.98699367046356201</v>
      </c>
      <c r="K4568" s="180">
        <v>533.11236572265625</v>
      </c>
      <c r="L4568" s="181">
        <v>143.25927734375</v>
      </c>
      <c r="M4568" s="181">
        <v>117.89533233642578</v>
      </c>
      <c r="N4568" s="181">
        <v>150.3048095703125</v>
      </c>
      <c r="O4568" s="181">
        <v>606.85565185546875</v>
      </c>
      <c r="P4568" s="181">
        <v>533.58209228515625</v>
      </c>
      <c r="Q4568" s="181">
        <v>157.350341796875</v>
      </c>
      <c r="R4568" s="181">
        <v>327.38265991210937</v>
      </c>
      <c r="S4568" s="226">
        <f t="shared" si="215"/>
        <v>2569.7425308227539</v>
      </c>
      <c r="T4568" s="181">
        <f t="shared" si="213"/>
        <v>11939.867207177596</v>
      </c>
      <c r="U4568" s="226">
        <f t="shared" si="214"/>
        <v>783.33060332789046</v>
      </c>
    </row>
    <row r="4569" spans="1:21" x14ac:dyDescent="0.25">
      <c r="A4569" s="156" t="s">
        <v>17864</v>
      </c>
      <c r="B4569" s="156" t="s">
        <v>174</v>
      </c>
      <c r="C4569" s="223">
        <v>-0.98831045627593994</v>
      </c>
      <c r="D4569" s="221">
        <v>-2.080102264881134E-2</v>
      </c>
      <c r="E4569" s="221">
        <v>-0.39620140194892883</v>
      </c>
      <c r="F4569" s="221">
        <v>19.91535758972168</v>
      </c>
      <c r="G4569" s="221">
        <v>19.756143569946289</v>
      </c>
      <c r="H4569" s="221">
        <v>5.9872894287109375</v>
      </c>
      <c r="I4569" s="221">
        <v>-0.88290262222290039</v>
      </c>
      <c r="J4569" s="221">
        <v>-1.3087003231048584</v>
      </c>
      <c r="K4569" s="180">
        <v>808.23828125</v>
      </c>
      <c r="L4569" s="181">
        <v>317.2169189453125</v>
      </c>
      <c r="M4569" s="181">
        <v>237.43780517578125</v>
      </c>
      <c r="N4569" s="181">
        <v>242.18656921386719</v>
      </c>
      <c r="O4569" s="181">
        <v>983.9422607421875</v>
      </c>
      <c r="P4569" s="181">
        <v>1232.777099609375</v>
      </c>
      <c r="Q4569" s="181">
        <v>487.22238159179687</v>
      </c>
      <c r="R4569" s="181">
        <v>1365.7423095703125</v>
      </c>
      <c r="S4569" s="226">
        <f t="shared" si="215"/>
        <v>5674.7636260986328</v>
      </c>
      <c r="T4569" s="181">
        <f t="shared" si="213"/>
        <v>28526.150701280883</v>
      </c>
      <c r="U4569" s="226">
        <f t="shared" si="214"/>
        <v>1871.4954238371968</v>
      </c>
    </row>
    <row r="4570" spans="1:21" x14ac:dyDescent="0.25">
      <c r="A4570" s="156" t="s">
        <v>17844</v>
      </c>
      <c r="B4570" s="156" t="s">
        <v>174</v>
      </c>
      <c r="C4570" s="223">
        <v>-2.1632986068725586</v>
      </c>
      <c r="D4570" s="221">
        <v>-1.1957892179489136</v>
      </c>
      <c r="E4570" s="221">
        <v>-1.5711896419525146</v>
      </c>
      <c r="F4570" s="221">
        <v>1.7793706655502319</v>
      </c>
      <c r="G4570" s="221">
        <v>5.9482111930847168</v>
      </c>
      <c r="H4570" s="221">
        <v>0.39373424649238586</v>
      </c>
      <c r="I4570" s="221">
        <v>-2.0578908920288086</v>
      </c>
      <c r="J4570" s="221">
        <v>-2.4836885929107666</v>
      </c>
      <c r="K4570" s="180">
        <v>48.343208312988281</v>
      </c>
      <c r="L4570" s="181">
        <v>17.644943237304688</v>
      </c>
      <c r="M4570" s="181">
        <v>11.741430282592773</v>
      </c>
      <c r="N4570" s="181">
        <v>9.4456195831298828</v>
      </c>
      <c r="O4570" s="181">
        <v>49.523910522460938</v>
      </c>
      <c r="P4570" s="181">
        <v>65.332206726074219</v>
      </c>
      <c r="Q4570" s="181">
        <v>21.318239212036133</v>
      </c>
      <c r="R4570" s="181">
        <v>82.780364990234375</v>
      </c>
      <c r="S4570" s="226">
        <f t="shared" si="215"/>
        <v>306.12992286682129</v>
      </c>
      <c r="T4570" s="181">
        <f t="shared" si="213"/>
        <v>-56.490235777047928</v>
      </c>
      <c r="U4570" s="226">
        <f t="shared" si="214"/>
        <v>-3.7061157972317091</v>
      </c>
    </row>
    <row r="4571" spans="1:21" x14ac:dyDescent="0.25">
      <c r="A4571" s="156" t="s">
        <v>17847</v>
      </c>
      <c r="B4571" s="156" t="s">
        <v>174</v>
      </c>
      <c r="C4571" s="223">
        <v>-0.45387759804725647</v>
      </c>
      <c r="D4571" s="221">
        <v>7.3586764335632324</v>
      </c>
      <c r="E4571" s="221">
        <v>35.267581939697266</v>
      </c>
      <c r="F4571" s="221">
        <v>36.016845703125</v>
      </c>
      <c r="G4571" s="221">
        <v>42.777202606201172</v>
      </c>
      <c r="H4571" s="221">
        <v>15.073959350585938</v>
      </c>
      <c r="I4571" s="221">
        <v>-0.48771438002586365</v>
      </c>
      <c r="J4571" s="221">
        <v>-1.1556351184844971</v>
      </c>
      <c r="K4571" s="180">
        <v>1850.87255859375</v>
      </c>
      <c r="L4571" s="181">
        <v>627.9906005859375</v>
      </c>
      <c r="M4571" s="181">
        <v>635.147216796875</v>
      </c>
      <c r="N4571" s="181">
        <v>675.40301513671875</v>
      </c>
      <c r="O4571" s="181">
        <v>2093.302001953125</v>
      </c>
      <c r="P4571" s="181">
        <v>2248.957763671875</v>
      </c>
      <c r="Q4571" s="181">
        <v>794.38128662109375</v>
      </c>
      <c r="R4571" s="181">
        <v>1881.2880859375</v>
      </c>
      <c r="S4571" s="226">
        <f t="shared" si="215"/>
        <v>10807.342529296875</v>
      </c>
      <c r="T4571" s="181">
        <f t="shared" si="213"/>
        <v>171391.89074508933</v>
      </c>
      <c r="U4571" s="226">
        <f t="shared" si="214"/>
        <v>11244.389142129741</v>
      </c>
    </row>
    <row r="4572" spans="1:21" x14ac:dyDescent="0.25">
      <c r="A4572" s="156" t="s">
        <v>17890</v>
      </c>
      <c r="B4572" s="156" t="s">
        <v>174</v>
      </c>
      <c r="C4572" s="223">
        <v>-0.15928417444229126</v>
      </c>
      <c r="D4572" s="221">
        <v>12.20835018157959</v>
      </c>
      <c r="E4572" s="221">
        <v>28.545232772827148</v>
      </c>
      <c r="F4572" s="221">
        <v>32.850776672363281</v>
      </c>
      <c r="G4572" s="221">
        <v>54.76312255859375</v>
      </c>
      <c r="H4572" s="221">
        <v>9.1629877090454102</v>
      </c>
      <c r="I4572" s="221">
        <v>6.4915156364440918</v>
      </c>
      <c r="J4572" s="221">
        <v>-0.47967413067817688</v>
      </c>
      <c r="K4572" s="180">
        <v>1567</v>
      </c>
      <c r="L4572" s="181">
        <v>584</v>
      </c>
      <c r="M4572" s="181">
        <v>551</v>
      </c>
      <c r="N4572" s="181">
        <v>592</v>
      </c>
      <c r="O4572" s="181">
        <v>1954</v>
      </c>
      <c r="P4572" s="181">
        <v>1954</v>
      </c>
      <c r="Q4572" s="181">
        <v>689</v>
      </c>
      <c r="R4572" s="181">
        <v>1480</v>
      </c>
      <c r="S4572" s="226">
        <f t="shared" si="215"/>
        <v>9371</v>
      </c>
      <c r="T4572" s="181">
        <f t="shared" si="213"/>
        <v>170730.51727563143</v>
      </c>
      <c r="U4572" s="226">
        <f t="shared" si="214"/>
        <v>11200.998870708288</v>
      </c>
    </row>
    <row r="4573" spans="1:21" x14ac:dyDescent="0.25">
      <c r="A4573" s="156" t="s">
        <v>17848</v>
      </c>
      <c r="B4573" s="156" t="s">
        <v>174</v>
      </c>
      <c r="C4573" s="223">
        <v>3.8922882080078125</v>
      </c>
      <c r="D4573" s="221">
        <v>3.460996150970459</v>
      </c>
      <c r="E4573" s="221">
        <v>18.575370788574219</v>
      </c>
      <c r="F4573" s="221">
        <v>10.974141120910645</v>
      </c>
      <c r="G4573" s="221">
        <v>15.018278121948242</v>
      </c>
      <c r="H4573" s="221">
        <v>0.74595940113067627</v>
      </c>
      <c r="I4573" s="221">
        <v>-1.7319434881210327</v>
      </c>
      <c r="J4573" s="221">
        <v>-2.7063429355621338</v>
      </c>
      <c r="K4573" s="180">
        <v>1043.5545654296875</v>
      </c>
      <c r="L4573" s="181">
        <v>385.61822509765625</v>
      </c>
      <c r="M4573" s="181">
        <v>309.09091186523437</v>
      </c>
      <c r="N4573" s="181">
        <v>319.02951049804687</v>
      </c>
      <c r="O4573" s="181">
        <v>1191.639892578125</v>
      </c>
      <c r="P4573" s="181">
        <v>1539.4913330078125</v>
      </c>
      <c r="Q4573" s="181">
        <v>585.3843994140625</v>
      </c>
      <c r="R4573" s="181">
        <v>1525.5772705078125</v>
      </c>
      <c r="S4573" s="226">
        <f t="shared" si="215"/>
        <v>6899.3861083984375</v>
      </c>
      <c r="T4573" s="181">
        <f t="shared" si="213"/>
        <v>28541.180880914966</v>
      </c>
      <c r="U4573" s="226">
        <f t="shared" si="214"/>
        <v>1872.4814984288651</v>
      </c>
    </row>
    <row r="4574" spans="1:21" x14ac:dyDescent="0.25">
      <c r="A4574" s="156" t="s">
        <v>17891</v>
      </c>
      <c r="B4574" s="156" t="s">
        <v>174</v>
      </c>
      <c r="C4574" s="223">
        <v>-0.2849743664264679</v>
      </c>
      <c r="D4574" s="221">
        <v>11.337913513183594</v>
      </c>
      <c r="E4574" s="221">
        <v>0.50272864103317261</v>
      </c>
      <c r="F4574" s="221">
        <v>46.772743225097656</v>
      </c>
      <c r="G4574" s="221">
        <v>42.857666015625</v>
      </c>
      <c r="H4574" s="221">
        <v>10.198893547058105</v>
      </c>
      <c r="I4574" s="221">
        <v>3.13582444190979</v>
      </c>
      <c r="J4574" s="221">
        <v>1.30785071849823</v>
      </c>
      <c r="K4574" s="180">
        <v>2761</v>
      </c>
      <c r="L4574" s="181">
        <v>912</v>
      </c>
      <c r="M4574" s="181">
        <v>896</v>
      </c>
      <c r="N4574" s="181">
        <v>976</v>
      </c>
      <c r="O4574" s="181">
        <v>3055</v>
      </c>
      <c r="P4574" s="181">
        <v>3091</v>
      </c>
      <c r="Q4574" s="181">
        <v>1023</v>
      </c>
      <c r="R4574" s="181">
        <v>2484</v>
      </c>
      <c r="S4574" s="226">
        <f t="shared" si="215"/>
        <v>15198</v>
      </c>
      <c r="T4574" s="181">
        <f t="shared" si="213"/>
        <v>224565.60436889529</v>
      </c>
      <c r="U4574" s="226">
        <f t="shared" si="214"/>
        <v>14732.920166082931</v>
      </c>
    </row>
    <row r="4575" spans="1:21" x14ac:dyDescent="0.25">
      <c r="A4575" s="156" t="s">
        <v>17892</v>
      </c>
      <c r="B4575" s="156" t="s">
        <v>174</v>
      </c>
      <c r="C4575" s="223">
        <v>-0.44334122538566589</v>
      </c>
      <c r="D4575" s="221">
        <v>0.58354419469833374</v>
      </c>
      <c r="E4575" s="221">
        <v>5.5469303131103516</v>
      </c>
      <c r="F4575" s="221">
        <v>90.274375915527344</v>
      </c>
      <c r="G4575" s="221">
        <v>48.189037322998047</v>
      </c>
      <c r="H4575" s="221">
        <v>20.609048843383789</v>
      </c>
      <c r="I4575" s="221">
        <v>2.4873888492584229</v>
      </c>
      <c r="J4575" s="221">
        <v>0.575722336769104</v>
      </c>
      <c r="K4575" s="180">
        <v>1942</v>
      </c>
      <c r="L4575" s="181">
        <v>773</v>
      </c>
      <c r="M4575" s="181">
        <v>725</v>
      </c>
      <c r="N4575" s="181">
        <v>729</v>
      </c>
      <c r="O4575" s="181">
        <v>2283</v>
      </c>
      <c r="P4575" s="181">
        <v>2463</v>
      </c>
      <c r="Q4575" s="181">
        <v>782</v>
      </c>
      <c r="R4575" s="181">
        <v>2263</v>
      </c>
      <c r="S4575" s="226">
        <f t="shared" si="215"/>
        <v>11960</v>
      </c>
      <c r="T4575" s="181">
        <f t="shared" si="213"/>
        <v>233445.31276011467</v>
      </c>
      <c r="U4575" s="226">
        <f t="shared" si="214"/>
        <v>15315.485048151988</v>
      </c>
    </row>
    <row r="4576" spans="1:21" x14ac:dyDescent="0.25">
      <c r="A4576" s="156" t="s">
        <v>17869</v>
      </c>
      <c r="B4576" s="156" t="s">
        <v>174</v>
      </c>
      <c r="C4576" s="223">
        <v>-0.38074401021003723</v>
      </c>
      <c r="D4576" s="221">
        <v>0.58676546812057495</v>
      </c>
      <c r="E4576" s="221">
        <v>0.21136511862277985</v>
      </c>
      <c r="F4576" s="221">
        <v>36.780563354492188</v>
      </c>
      <c r="G4576" s="221">
        <v>14.035499572753906</v>
      </c>
      <c r="H4576" s="221">
        <v>2.9219510555267334</v>
      </c>
      <c r="I4576" s="221">
        <v>-0.27533614635467529</v>
      </c>
      <c r="J4576" s="221">
        <v>-0.70113396644592285</v>
      </c>
      <c r="K4576" s="180">
        <v>641.635498046875</v>
      </c>
      <c r="L4576" s="181">
        <v>297.44033813476562</v>
      </c>
      <c r="M4576" s="181">
        <v>166.12889099121094</v>
      </c>
      <c r="N4576" s="181">
        <v>153.19670104980469</v>
      </c>
      <c r="O4576" s="181">
        <v>771.95220947265625</v>
      </c>
      <c r="P4576" s="181">
        <v>1216.6204833984375</v>
      </c>
      <c r="Q4576" s="181">
        <v>376.02825927734375</v>
      </c>
      <c r="R4576" s="181">
        <v>867.451416015625</v>
      </c>
      <c r="S4576" s="226">
        <f t="shared" si="215"/>
        <v>4490.4537963867187</v>
      </c>
      <c r="T4576" s="181">
        <f t="shared" si="213"/>
        <v>19277.910256078037</v>
      </c>
      <c r="U4576" s="226">
        <f t="shared" si="214"/>
        <v>1264.7525143928447</v>
      </c>
    </row>
    <row r="4577" spans="1:21" x14ac:dyDescent="0.25">
      <c r="A4577" s="156" t="s">
        <v>17859</v>
      </c>
      <c r="B4577" s="156" t="s">
        <v>174</v>
      </c>
      <c r="C4577" s="223">
        <v>-1.6170283555984497</v>
      </c>
      <c r="D4577" s="221">
        <v>0.12751719355583191</v>
      </c>
      <c r="E4577" s="221">
        <v>2.7893292903900146</v>
      </c>
      <c r="F4577" s="221">
        <v>3.1026771068572998</v>
      </c>
      <c r="G4577" s="221">
        <v>39.812915802001953</v>
      </c>
      <c r="H4577" s="221">
        <v>3.2626466751098633</v>
      </c>
      <c r="I4577" s="221">
        <v>-0.7345845103263855</v>
      </c>
      <c r="J4577" s="221">
        <v>-1.1603821516036987</v>
      </c>
      <c r="K4577" s="180">
        <v>944.41558837890625</v>
      </c>
      <c r="L4577" s="181">
        <v>282.45822143554687</v>
      </c>
      <c r="M4577" s="181">
        <v>257.33157348632812</v>
      </c>
      <c r="N4577" s="181">
        <v>252.13296508789062</v>
      </c>
      <c r="O4577" s="181">
        <v>1148.028076171875</v>
      </c>
      <c r="P4577" s="181">
        <v>1347.3084716796875</v>
      </c>
      <c r="Q4577" s="181">
        <v>468.74203491210937</v>
      </c>
      <c r="R4577" s="181">
        <v>1036.2578125</v>
      </c>
      <c r="S4577" s="226">
        <f t="shared" si="215"/>
        <v>5736.6747436523437</v>
      </c>
      <c r="T4577" s="181">
        <f t="shared" si="213"/>
        <v>48564.292099914193</v>
      </c>
      <c r="U4577" s="226">
        <f t="shared" si="214"/>
        <v>3186.1238965831194</v>
      </c>
    </row>
    <row r="4578" spans="1:21" x14ac:dyDescent="0.25">
      <c r="A4578" s="156" t="s">
        <v>17893</v>
      </c>
      <c r="B4578" s="156" t="s">
        <v>174</v>
      </c>
      <c r="C4578" s="223">
        <v>-1.6790944337844849</v>
      </c>
      <c r="D4578" s="221">
        <v>-0.71158492565155029</v>
      </c>
      <c r="E4578" s="221">
        <v>-1.0869854688644409</v>
      </c>
      <c r="F4578" s="221">
        <v>2.2635748386383057</v>
      </c>
      <c r="G4578" s="221">
        <v>19.662298202514648</v>
      </c>
      <c r="H4578" s="221">
        <v>4.4821639060974121</v>
      </c>
      <c r="I4578" s="221">
        <v>-1.5736867189407349</v>
      </c>
      <c r="J4578" s="221">
        <v>-0.12919245660305023</v>
      </c>
      <c r="K4578" s="180">
        <v>1076</v>
      </c>
      <c r="L4578" s="181">
        <v>359</v>
      </c>
      <c r="M4578" s="181">
        <v>248</v>
      </c>
      <c r="N4578" s="181">
        <v>183</v>
      </c>
      <c r="O4578" s="181">
        <v>1125</v>
      </c>
      <c r="P4578" s="181">
        <v>1544</v>
      </c>
      <c r="Q4578" s="181">
        <v>489</v>
      </c>
      <c r="R4578" s="181">
        <v>1162</v>
      </c>
      <c r="S4578" s="226">
        <f t="shared" si="215"/>
        <v>6186</v>
      </c>
      <c r="T4578" s="181">
        <f t="shared" si="213"/>
        <v>26203.389308840036</v>
      </c>
      <c r="U4578" s="226">
        <f t="shared" si="214"/>
        <v>1719.1076249315572</v>
      </c>
    </row>
    <row r="4579" spans="1:21" x14ac:dyDescent="0.25">
      <c r="A4579" s="156" t="s">
        <v>14620</v>
      </c>
      <c r="B4579" s="156" t="s">
        <v>174</v>
      </c>
      <c r="C4579" s="223">
        <v>0.7248193621635437</v>
      </c>
      <c r="D4579" s="221">
        <v>1.6923286914825439</v>
      </c>
      <c r="E4579" s="221">
        <v>1.3169283866882324</v>
      </c>
      <c r="F4579" s="221">
        <v>4.6674890518188477</v>
      </c>
      <c r="G4579" s="221">
        <v>8.836329460144043</v>
      </c>
      <c r="H4579" s="221">
        <v>20.374456405639648</v>
      </c>
      <c r="I4579" s="221">
        <v>0.83022713661193848</v>
      </c>
      <c r="J4579" s="221">
        <v>0.40442940592765808</v>
      </c>
      <c r="K4579" s="180">
        <v>10.81606388092041</v>
      </c>
      <c r="L4579" s="181">
        <v>3.533961296081543</v>
      </c>
      <c r="M4579" s="181">
        <v>4.2211203575134277</v>
      </c>
      <c r="N4579" s="181">
        <v>4.8636589050292969</v>
      </c>
      <c r="O4579" s="181">
        <v>15.679722785949707</v>
      </c>
      <c r="P4579" s="181">
        <v>14.474963188171387</v>
      </c>
      <c r="Q4579" s="181">
        <v>5.4348039627075195</v>
      </c>
      <c r="R4579" s="181">
        <v>13.573624610900879</v>
      </c>
      <c r="S4579" s="226">
        <f t="shared" si="215"/>
        <v>72.59791898727417</v>
      </c>
      <c r="T4579" s="181">
        <f t="shared" si="213"/>
        <v>485.55270203337238</v>
      </c>
      <c r="U4579" s="226">
        <f t="shared" si="214"/>
        <v>31.855320032591685</v>
      </c>
    </row>
    <row r="4580" spans="1:21" x14ac:dyDescent="0.25">
      <c r="A4580" s="156" t="s">
        <v>14621</v>
      </c>
      <c r="B4580" s="156" t="s">
        <v>174</v>
      </c>
      <c r="C4580" s="223">
        <v>-0.29627713561058044</v>
      </c>
      <c r="D4580" s="221">
        <v>0.67123222351074219</v>
      </c>
      <c r="E4580" s="221">
        <v>0.29583185911178589</v>
      </c>
      <c r="F4580" s="221">
        <v>3.6463918685913086</v>
      </c>
      <c r="G4580" s="221">
        <v>7.8152327537536621</v>
      </c>
      <c r="H4580" s="221">
        <v>2.2607555389404297</v>
      </c>
      <c r="I4580" s="221">
        <v>-0.19086940586566925</v>
      </c>
      <c r="J4580" s="221">
        <v>-0.61666709184646606</v>
      </c>
      <c r="K4580" s="180">
        <v>39.095008850097656</v>
      </c>
      <c r="L4580" s="181">
        <v>14.704742431640625</v>
      </c>
      <c r="M4580" s="181">
        <v>13.881277084350586</v>
      </c>
      <c r="N4580" s="181">
        <v>15.253719329833984</v>
      </c>
      <c r="O4580" s="181">
        <v>42.820209503173828</v>
      </c>
      <c r="P4580" s="181">
        <v>55.329044342041016</v>
      </c>
      <c r="Q4580" s="181">
        <v>19.292621612548828</v>
      </c>
      <c r="R4580" s="181">
        <v>51.211715698242188</v>
      </c>
      <c r="S4580" s="226">
        <f t="shared" si="215"/>
        <v>251.58833885192871</v>
      </c>
      <c r="T4580" s="181">
        <f t="shared" si="213"/>
        <v>482.48729813602199</v>
      </c>
      <c r="U4580" s="226">
        <f t="shared" si="214"/>
        <v>31.654210200908491</v>
      </c>
    </row>
    <row r="4581" spans="1:21" x14ac:dyDescent="0.25">
      <c r="A4581" s="156" t="s">
        <v>17868</v>
      </c>
      <c r="B4581" s="156" t="s">
        <v>174</v>
      </c>
      <c r="C4581" s="223">
        <v>-0.79392385482788086</v>
      </c>
      <c r="D4581" s="221">
        <v>0.17358554899692535</v>
      </c>
      <c r="E4581" s="221">
        <v>-0.20181488990783691</v>
      </c>
      <c r="F4581" s="221">
        <v>3.1487452983856201</v>
      </c>
      <c r="G4581" s="221">
        <v>7.3175859451293945</v>
      </c>
      <c r="H4581" s="221">
        <v>1.7631090879440308</v>
      </c>
      <c r="I4581" s="221">
        <v>-0.68851613998413086</v>
      </c>
      <c r="J4581" s="221">
        <v>1.1817032098770142</v>
      </c>
      <c r="K4581" s="180">
        <v>125.94019317626953</v>
      </c>
      <c r="L4581" s="181">
        <v>55.463142395019531</v>
      </c>
      <c r="M4581" s="181">
        <v>31.264255523681641</v>
      </c>
      <c r="N4581" s="181">
        <v>27.554937362670898</v>
      </c>
      <c r="O4581" s="181">
        <v>121.52433776855469</v>
      </c>
      <c r="P4581" s="181">
        <v>169.3922119140625</v>
      </c>
      <c r="Q4581" s="181">
        <v>53.343532562255859</v>
      </c>
      <c r="R4581" s="181">
        <v>139.18775939941406</v>
      </c>
      <c r="S4581" s="226">
        <f t="shared" si="215"/>
        <v>723.67037010192871</v>
      </c>
      <c r="T4581" s="181">
        <f t="shared" si="213"/>
        <v>1305.7670367828728</v>
      </c>
      <c r="U4581" s="226">
        <f t="shared" si="214"/>
        <v>85.666554156810022</v>
      </c>
    </row>
    <row r="4582" spans="1:21" x14ac:dyDescent="0.25">
      <c r="A4582" s="156" t="s">
        <v>14618</v>
      </c>
      <c r="B4582" s="156" t="s">
        <v>174</v>
      </c>
      <c r="C4582" s="223">
        <v>-0.85989958047866821</v>
      </c>
      <c r="D4582" s="221">
        <v>0.10760976374149323</v>
      </c>
      <c r="E4582" s="221">
        <v>-0.26779064536094666</v>
      </c>
      <c r="F4582" s="221">
        <v>3.0827696323394775</v>
      </c>
      <c r="G4582" s="221">
        <v>7.2516098022460937</v>
      </c>
      <c r="H4582" s="221">
        <v>1.6971334218978882</v>
      </c>
      <c r="I4582" s="221">
        <v>-0.75449186563491821</v>
      </c>
      <c r="J4582" s="221">
        <v>-1.1802895069122314</v>
      </c>
      <c r="K4582" s="180">
        <v>0.97380000352859497</v>
      </c>
      <c r="L4582" s="181">
        <v>0.36539998650550842</v>
      </c>
      <c r="M4582" s="181">
        <v>0.25920000672340393</v>
      </c>
      <c r="N4582" s="181">
        <v>0.22679999470710754</v>
      </c>
      <c r="O4582" s="181">
        <v>0.98519998788833618</v>
      </c>
      <c r="P4582" s="181">
        <v>1.4226000308990479</v>
      </c>
      <c r="Q4582" s="181">
        <v>0.4763999879360199</v>
      </c>
      <c r="R4582" s="181">
        <v>1.3337999582290649</v>
      </c>
      <c r="S4582" s="226">
        <f t="shared" si="215"/>
        <v>6.0431999564170837</v>
      </c>
      <c r="T4582" s="181">
        <f t="shared" si="213"/>
        <v>7.4566291280059378</v>
      </c>
      <c r="U4582" s="226">
        <f t="shared" si="214"/>
        <v>0.48920190587395468</v>
      </c>
    </row>
    <row r="4583" spans="1:21" x14ac:dyDescent="0.25">
      <c r="A4583" s="156" t="s">
        <v>17894</v>
      </c>
      <c r="B4583" s="156" t="s">
        <v>174</v>
      </c>
      <c r="C4583" s="223">
        <v>-2.0830128192901611</v>
      </c>
      <c r="D4583" s="221">
        <v>-1.115503191947937</v>
      </c>
      <c r="E4583" s="221">
        <v>27.752096176147461</v>
      </c>
      <c r="F4583" s="221">
        <v>1.8596565723419189</v>
      </c>
      <c r="G4583" s="221">
        <v>9.5565166473388672</v>
      </c>
      <c r="H4583" s="221">
        <v>0.47402027249336243</v>
      </c>
      <c r="I4583" s="221">
        <v>-1.9776047468185425</v>
      </c>
      <c r="J4583" s="221">
        <v>-2.40340256690979</v>
      </c>
      <c r="K4583" s="180">
        <v>780.37115478515625</v>
      </c>
      <c r="L4583" s="181">
        <v>236.89839172363281</v>
      </c>
      <c r="M4583" s="181">
        <v>137.36125183105469</v>
      </c>
      <c r="N4583" s="181">
        <v>135.37051391601562</v>
      </c>
      <c r="O4583" s="181">
        <v>814.21380615234375</v>
      </c>
      <c r="P4583" s="181">
        <v>1082.964111328125</v>
      </c>
      <c r="Q4583" s="181">
        <v>334.44479370117187</v>
      </c>
      <c r="R4583" s="181">
        <v>965.51025390625</v>
      </c>
      <c r="S4583" s="226">
        <f t="shared" si="215"/>
        <v>4487.13427734375</v>
      </c>
      <c r="T4583" s="181">
        <f t="shared" si="213"/>
        <v>7486.5066081919849</v>
      </c>
      <c r="U4583" s="226">
        <f t="shared" si="214"/>
        <v>491.16205703593619</v>
      </c>
    </row>
    <row r="4584" spans="1:21" x14ac:dyDescent="0.25">
      <c r="A4584" s="156" t="s">
        <v>17895</v>
      </c>
      <c r="B4584" s="156" t="s">
        <v>174</v>
      </c>
      <c r="C4584" s="223">
        <v>-1.9399904012680054</v>
      </c>
      <c r="D4584" s="221">
        <v>-0.97248095273971558</v>
      </c>
      <c r="E4584" s="221">
        <v>-1.3478813171386719</v>
      </c>
      <c r="F4584" s="221">
        <v>2.0026788711547852</v>
      </c>
      <c r="G4584" s="221">
        <v>6.1715197563171387</v>
      </c>
      <c r="H4584" s="221">
        <v>0.61704260110855103</v>
      </c>
      <c r="I4584" s="221">
        <v>-1.8345825672149658</v>
      </c>
      <c r="J4584" s="221">
        <v>-2.2603802680969238</v>
      </c>
      <c r="K4584" s="180">
        <v>146.87791442871094</v>
      </c>
      <c r="L4584" s="181">
        <v>54.929954528808594</v>
      </c>
      <c r="M4584" s="181">
        <v>28.897932052612305</v>
      </c>
      <c r="N4584" s="181">
        <v>28.897932052612305</v>
      </c>
      <c r="O4584" s="181">
        <v>170.99932861328125</v>
      </c>
      <c r="P4584" s="181">
        <v>226.64576721191406</v>
      </c>
      <c r="Q4584" s="181">
        <v>100.30686950683594</v>
      </c>
      <c r="R4584" s="181">
        <v>249.09539794921875</v>
      </c>
      <c r="S4584" s="226">
        <f t="shared" si="215"/>
        <v>1006.6510963439941</v>
      </c>
      <c r="T4584" s="181">
        <f t="shared" si="213"/>
        <v>128.66648857728842</v>
      </c>
      <c r="U4584" s="226">
        <f t="shared" si="214"/>
        <v>8.4413332557618386</v>
      </c>
    </row>
    <row r="4585" spans="1:21" x14ac:dyDescent="0.25">
      <c r="A4585" s="156" t="s">
        <v>17896</v>
      </c>
      <c r="B4585" s="156" t="s">
        <v>174</v>
      </c>
      <c r="C4585" s="223">
        <v>-0.66043287515640259</v>
      </c>
      <c r="D4585" s="221">
        <v>0.30707654356956482</v>
      </c>
      <c r="E4585" s="221">
        <v>-6.8323887884616852E-2</v>
      </c>
      <c r="F4585" s="221">
        <v>3.2822363376617432</v>
      </c>
      <c r="G4585" s="221">
        <v>7.4510769844055176</v>
      </c>
      <c r="H4585" s="221">
        <v>-8.1124048233032227</v>
      </c>
      <c r="I4585" s="221">
        <v>-0.55502516031265259</v>
      </c>
      <c r="J4585" s="221">
        <v>-0.9808228611946106</v>
      </c>
      <c r="K4585" s="180">
        <v>64.958465576171875</v>
      </c>
      <c r="L4585" s="181">
        <v>19.693290710449219</v>
      </c>
      <c r="M4585" s="181">
        <v>14.623003005981445</v>
      </c>
      <c r="N4585" s="181">
        <v>18.370607376098633</v>
      </c>
      <c r="O4585" s="181">
        <v>71.424919128417969</v>
      </c>
      <c r="P4585" s="181">
        <v>87.738021850585938</v>
      </c>
      <c r="Q4585" s="181">
        <v>27.629392623901367</v>
      </c>
      <c r="R4585" s="181">
        <v>68.118209838867187</v>
      </c>
      <c r="S4585" s="226">
        <f t="shared" si="215"/>
        <v>372.55591011047363</v>
      </c>
      <c r="T4585" s="181">
        <f t="shared" si="213"/>
        <v>-239.27647004754442</v>
      </c>
      <c r="U4585" s="226">
        <f t="shared" si="214"/>
        <v>-15.698045748099831</v>
      </c>
    </row>
    <row r="4586" spans="1:21" x14ac:dyDescent="0.25">
      <c r="A4586" s="156" t="s">
        <v>17897</v>
      </c>
      <c r="B4586" s="156" t="s">
        <v>174</v>
      </c>
      <c r="C4586" s="223">
        <v>-8.2952447235584259E-2</v>
      </c>
      <c r="D4586" s="221">
        <v>0.88455688953399658</v>
      </c>
      <c r="E4586" s="221">
        <v>0.50915658473968506</v>
      </c>
      <c r="F4586" s="221">
        <v>3.8597168922424316</v>
      </c>
      <c r="G4586" s="221">
        <v>8.0285568237304687</v>
      </c>
      <c r="H4586" s="221">
        <v>1703.4508056640625</v>
      </c>
      <c r="I4586" s="221">
        <v>2.2455329075455666E-2</v>
      </c>
      <c r="J4586" s="221">
        <v>-0.40334233641624451</v>
      </c>
      <c r="K4586" s="180">
        <v>0.60677468776702881</v>
      </c>
      <c r="L4586" s="181">
        <v>0.24742268025875092</v>
      </c>
      <c r="M4586" s="181">
        <v>0.17201767861843109</v>
      </c>
      <c r="N4586" s="181">
        <v>0.15316642820835114</v>
      </c>
      <c r="O4586" s="181">
        <v>0.71988219022750854</v>
      </c>
      <c r="P4586" s="181">
        <v>1</v>
      </c>
      <c r="Q4586" s="181">
        <v>0.26745212078094482</v>
      </c>
      <c r="R4586" s="181">
        <v>0.73402059078216553</v>
      </c>
      <c r="S4586" s="226">
        <f t="shared" si="215"/>
        <v>3.9007363766431808</v>
      </c>
      <c r="T4586" s="181">
        <f t="shared" si="213"/>
        <v>1709.7876538552352</v>
      </c>
      <c r="U4586" s="226">
        <f t="shared" si="214"/>
        <v>112.17285512621685</v>
      </c>
    </row>
    <row r="4587" spans="1:21" x14ac:dyDescent="0.25">
      <c r="A4587" s="156" t="s">
        <v>16517</v>
      </c>
      <c r="B4587" s="156" t="s">
        <v>174</v>
      </c>
      <c r="C4587" s="223">
        <v>0.41839239001274109</v>
      </c>
      <c r="D4587" s="221">
        <v>1.385901927947998</v>
      </c>
      <c r="E4587" s="221">
        <v>1.0105013847351074</v>
      </c>
      <c r="F4587" s="221">
        <v>381.73593139648437</v>
      </c>
      <c r="G4587" s="221">
        <v>8.529902458190918</v>
      </c>
      <c r="H4587" s="221">
        <v>2.9754254817962646</v>
      </c>
      <c r="I4587" s="221">
        <v>0.52380013465881348</v>
      </c>
      <c r="J4587" s="221">
        <v>9.8002493381500244E-2</v>
      </c>
      <c r="K4587" s="180">
        <v>31.013801574707031</v>
      </c>
      <c r="L4587" s="181">
        <v>10.236248970031738</v>
      </c>
      <c r="M4587" s="181">
        <v>8.9651918411254883</v>
      </c>
      <c r="N4587" s="181">
        <v>9.6430892944335937</v>
      </c>
      <c r="O4587" s="181">
        <v>35.081184387207031</v>
      </c>
      <c r="P4587" s="181">
        <v>33.250862121582031</v>
      </c>
      <c r="Q4587" s="181">
        <v>10.236248970031738</v>
      </c>
      <c r="R4587" s="181">
        <v>26.726100921630859</v>
      </c>
      <c r="S4587" s="226">
        <f t="shared" si="215"/>
        <v>165.15272808074951</v>
      </c>
      <c r="T4587" s="181">
        <f t="shared" si="213"/>
        <v>4123.4909043732187</v>
      </c>
      <c r="U4587" s="226">
        <f t="shared" si="214"/>
        <v>270.52701356661726</v>
      </c>
    </row>
    <row r="4588" spans="1:21" x14ac:dyDescent="0.25">
      <c r="A4588" s="156" t="s">
        <v>16518</v>
      </c>
      <c r="B4588" s="156" t="s">
        <v>174</v>
      </c>
      <c r="C4588" s="223">
        <v>0.54796290397644043</v>
      </c>
      <c r="D4588" s="221">
        <v>1.5154721736907959</v>
      </c>
      <c r="E4588" s="221">
        <v>50.595634460449219</v>
      </c>
      <c r="F4588" s="221">
        <v>4.4906320571899414</v>
      </c>
      <c r="G4588" s="221">
        <v>8.6594724655151367</v>
      </c>
      <c r="H4588" s="221">
        <v>3.1049959659576416</v>
      </c>
      <c r="I4588" s="221">
        <v>0.65337067842483521</v>
      </c>
      <c r="J4588" s="221">
        <v>0.22757294774055481</v>
      </c>
      <c r="K4588" s="180">
        <v>405.90768432617187</v>
      </c>
      <c r="L4588" s="181">
        <v>104.95937347412109</v>
      </c>
      <c r="M4588" s="181">
        <v>102.69173431396484</v>
      </c>
      <c r="N4588" s="181">
        <v>141.56556701660156</v>
      </c>
      <c r="O4588" s="181">
        <v>515.07843017578125</v>
      </c>
      <c r="P4588" s="181">
        <v>319.08944702148437</v>
      </c>
      <c r="Q4588" s="181">
        <v>103.66358184814453</v>
      </c>
      <c r="R4588" s="181">
        <v>257.8631591796875</v>
      </c>
      <c r="S4588" s="226">
        <f t="shared" si="215"/>
        <v>1950.818977355957</v>
      </c>
      <c r="T4588" s="181">
        <f t="shared" si="213"/>
        <v>11790.450041733315</v>
      </c>
      <c r="U4588" s="226">
        <f t="shared" si="214"/>
        <v>773.52789477811257</v>
      </c>
    </row>
    <row r="4589" spans="1:21" x14ac:dyDescent="0.25">
      <c r="A4589" s="156" t="s">
        <v>16520</v>
      </c>
      <c r="B4589" s="156" t="s">
        <v>174</v>
      </c>
      <c r="C4589" s="223">
        <v>0.36301717162132263</v>
      </c>
      <c r="D4589" s="221">
        <v>1.33052659034729</v>
      </c>
      <c r="E4589" s="221">
        <v>0.95512616634368896</v>
      </c>
      <c r="F4589" s="221">
        <v>30.26658821105957</v>
      </c>
      <c r="G4589" s="221">
        <v>17.403177261352539</v>
      </c>
      <c r="H4589" s="221">
        <v>16.977663040161133</v>
      </c>
      <c r="I4589" s="221">
        <v>0.46842494606971741</v>
      </c>
      <c r="J4589" s="221">
        <v>4.2627271264791489E-2</v>
      </c>
      <c r="K4589" s="180">
        <v>476.38018798828125</v>
      </c>
      <c r="L4589" s="181">
        <v>173.1610107421875</v>
      </c>
      <c r="M4589" s="181">
        <v>130.05816650390625</v>
      </c>
      <c r="N4589" s="181">
        <v>121.43759918212891</v>
      </c>
      <c r="O4589" s="181">
        <v>574.5797119140625</v>
      </c>
      <c r="P4589" s="181">
        <v>612.81011962890625</v>
      </c>
      <c r="Q4589" s="181">
        <v>218.88751220703125</v>
      </c>
      <c r="R4589" s="181">
        <v>528.47845458984375</v>
      </c>
      <c r="S4589" s="226">
        <f t="shared" si="215"/>
        <v>2835.7927627563477</v>
      </c>
      <c r="T4589" s="181">
        <f t="shared" si="213"/>
        <v>24731.709544843619</v>
      </c>
      <c r="U4589" s="226">
        <f t="shared" si="214"/>
        <v>1622.5561493218659</v>
      </c>
    </row>
    <row r="4590" spans="1:21" x14ac:dyDescent="0.25">
      <c r="A4590" s="156" t="s">
        <v>17885</v>
      </c>
      <c r="B4590" s="156" t="s">
        <v>174</v>
      </c>
      <c r="C4590" s="223">
        <v>-0.11442762613296509</v>
      </c>
      <c r="D4590" s="221">
        <v>5.6268653869628906</v>
      </c>
      <c r="E4590" s="221">
        <v>0.91894447803497314</v>
      </c>
      <c r="F4590" s="221">
        <v>65.802719116210937</v>
      </c>
      <c r="G4590" s="221">
        <v>37.034748077392578</v>
      </c>
      <c r="H4590" s="221">
        <v>19.579923629760742</v>
      </c>
      <c r="I4590" s="221">
        <v>5.1505866050720215</v>
      </c>
      <c r="J4590" s="221">
        <v>8.376360684633255E-2</v>
      </c>
      <c r="K4590" s="180">
        <v>1756.5050048828125</v>
      </c>
      <c r="L4590" s="181">
        <v>541.231201171875</v>
      </c>
      <c r="M4590" s="181">
        <v>430.38864135742187</v>
      </c>
      <c r="N4590" s="181">
        <v>450.36029052734375</v>
      </c>
      <c r="O4590" s="181">
        <v>1921.2708740234375</v>
      </c>
      <c r="P4590" s="181">
        <v>1965.20849609375</v>
      </c>
      <c r="Q4590" s="181">
        <v>581.1744384765625</v>
      </c>
      <c r="R4590" s="181">
        <v>1441.9517822265625</v>
      </c>
      <c r="S4590" s="226">
        <f t="shared" si="215"/>
        <v>9088.0907287597656</v>
      </c>
      <c r="T4590" s="181">
        <f t="shared" si="213"/>
        <v>145621.46481643716</v>
      </c>
      <c r="U4590" s="226">
        <f t="shared" si="214"/>
        <v>9553.6866459937173</v>
      </c>
    </row>
    <row r="4591" spans="1:21" x14ac:dyDescent="0.25">
      <c r="A4591" s="156" t="s">
        <v>16521</v>
      </c>
      <c r="B4591" s="156" t="s">
        <v>174</v>
      </c>
      <c r="C4591" s="223">
        <v>0.1678277999162674</v>
      </c>
      <c r="D4591" s="221">
        <v>1.135337233543396</v>
      </c>
      <c r="E4591" s="221">
        <v>0.75993680953979492</v>
      </c>
      <c r="F4591" s="221">
        <v>4.110496997833252</v>
      </c>
      <c r="G4591" s="221">
        <v>8.2793369293212891</v>
      </c>
      <c r="H4591" s="221">
        <v>2.724860668182373</v>
      </c>
      <c r="I4591" s="221">
        <v>0.27323558926582336</v>
      </c>
      <c r="J4591" s="221">
        <v>-0.15256209671497345</v>
      </c>
      <c r="K4591" s="180">
        <v>47.397060394287109</v>
      </c>
      <c r="L4591" s="181">
        <v>15.04171085357666</v>
      </c>
      <c r="M4591" s="181">
        <v>13.161497116088867</v>
      </c>
      <c r="N4591" s="181">
        <v>10.41951847076416</v>
      </c>
      <c r="O4591" s="181">
        <v>54.369518280029297</v>
      </c>
      <c r="P4591" s="181">
        <v>67.060958862304687</v>
      </c>
      <c r="Q4591" s="181">
        <v>24.677806854248047</v>
      </c>
      <c r="R4591" s="181">
        <v>65.180747985839844</v>
      </c>
      <c r="S4591" s="226">
        <f t="shared" si="215"/>
        <v>297.30881881713867</v>
      </c>
      <c r="T4591" s="181">
        <f t="shared" si="213"/>
        <v>707.53733749602725</v>
      </c>
      <c r="U4591" s="226">
        <f t="shared" si="214"/>
        <v>46.418912358137121</v>
      </c>
    </row>
    <row r="4592" spans="1:21" x14ac:dyDescent="0.25">
      <c r="A4592" s="156" t="s">
        <v>16527</v>
      </c>
      <c r="B4592" s="156" t="s">
        <v>174</v>
      </c>
      <c r="C4592" s="223">
        <v>-1.269116997718811</v>
      </c>
      <c r="D4592" s="221">
        <v>-0.30160757899284363</v>
      </c>
      <c r="E4592" s="221">
        <v>-0.67700791358947754</v>
      </c>
      <c r="F4592" s="221">
        <v>2.6735522747039795</v>
      </c>
      <c r="G4592" s="221">
        <v>76.326438903808594</v>
      </c>
      <c r="H4592" s="221">
        <v>1.2879159450531006</v>
      </c>
      <c r="I4592" s="221">
        <v>-1.163709282875061</v>
      </c>
      <c r="J4592" s="221">
        <v>-1.589506983757019</v>
      </c>
      <c r="K4592" s="180">
        <v>9.1246681213378906</v>
      </c>
      <c r="L4592" s="181">
        <v>2.4403183460235596</v>
      </c>
      <c r="M4592" s="181">
        <v>1.883289098739624</v>
      </c>
      <c r="N4592" s="181">
        <v>1.5649867057800293</v>
      </c>
      <c r="O4592" s="181">
        <v>11.127321243286133</v>
      </c>
      <c r="P4592" s="181">
        <v>12.254641532897949</v>
      </c>
      <c r="Q4592" s="181">
        <v>4.8010611534118652</v>
      </c>
      <c r="R4592" s="181">
        <v>11.445623397827148</v>
      </c>
      <c r="S4592" s="226">
        <f t="shared" si="215"/>
        <v>54.641909599304199</v>
      </c>
      <c r="T4592" s="181">
        <f t="shared" si="213"/>
        <v>831.90459773773182</v>
      </c>
      <c r="U4592" s="226">
        <f t="shared" si="214"/>
        <v>54.578189116324786</v>
      </c>
    </row>
    <row r="4593" spans="1:21" x14ac:dyDescent="0.25">
      <c r="A4593" s="156" t="s">
        <v>16529</v>
      </c>
      <c r="B4593" s="156" t="s">
        <v>174</v>
      </c>
      <c r="C4593" s="223">
        <v>-1.2170110940933228</v>
      </c>
      <c r="D4593" s="221">
        <v>-0.24950167536735535</v>
      </c>
      <c r="E4593" s="221">
        <v>-0.62490200996398926</v>
      </c>
      <c r="F4593" s="221">
        <v>2.7256581783294678</v>
      </c>
      <c r="G4593" s="221">
        <v>18.370168685913086</v>
      </c>
      <c r="H4593" s="221">
        <v>1.3400218486785889</v>
      </c>
      <c r="I4593" s="221">
        <v>-1.1116032600402832</v>
      </c>
      <c r="J4593" s="221">
        <v>-1.5374009609222412</v>
      </c>
      <c r="K4593" s="180">
        <v>167.5050048828125</v>
      </c>
      <c r="L4593" s="181">
        <v>54.595478057861328</v>
      </c>
      <c r="M4593" s="181">
        <v>34.819404602050781</v>
      </c>
      <c r="N4593" s="181">
        <v>43.946823120117188</v>
      </c>
      <c r="O4593" s="181">
        <v>193.87310791015625</v>
      </c>
      <c r="P4593" s="181">
        <v>239.34115600585937</v>
      </c>
      <c r="Q4593" s="181">
        <v>68.45562744140625</v>
      </c>
      <c r="R4593" s="181">
        <v>189.98550415039063</v>
      </c>
      <c r="S4593" s="226">
        <f t="shared" si="215"/>
        <v>992.5221061706543</v>
      </c>
      <c r="T4593" s="181">
        <f t="shared" si="213"/>
        <v>3394.5728684594837</v>
      </c>
      <c r="U4593" s="226">
        <f t="shared" si="214"/>
        <v>222.7053925266745</v>
      </c>
    </row>
    <row r="4594" spans="1:21" x14ac:dyDescent="0.25">
      <c r="A4594" s="156" t="s">
        <v>17898</v>
      </c>
      <c r="B4594" s="156" t="s">
        <v>174</v>
      </c>
      <c r="C4594" s="223">
        <v>-0.97650438547134399</v>
      </c>
      <c r="D4594" s="221">
        <v>-8.9949527755379677E-3</v>
      </c>
      <c r="E4594" s="221">
        <v>1.4826191663742065</v>
      </c>
      <c r="F4594" s="221">
        <v>12.572422027587891</v>
      </c>
      <c r="G4594" s="221">
        <v>21.343929290771484</v>
      </c>
      <c r="H4594" s="221">
        <v>13.041886329650879</v>
      </c>
      <c r="I4594" s="221">
        <v>-0.87109655141830444</v>
      </c>
      <c r="J4594" s="221">
        <v>-0.38559821248054504</v>
      </c>
      <c r="K4594" s="180">
        <v>1838.693603515625</v>
      </c>
      <c r="L4594" s="181">
        <v>558.6031494140625</v>
      </c>
      <c r="M4594" s="181">
        <v>743.4718017578125</v>
      </c>
      <c r="N4594" s="181">
        <v>588.58184814453125</v>
      </c>
      <c r="O4594" s="181">
        <v>2373.313720703125</v>
      </c>
      <c r="P4594" s="181">
        <v>2470.244873046875</v>
      </c>
      <c r="Q4594" s="181">
        <v>862.38726806640625</v>
      </c>
      <c r="R4594" s="181">
        <v>2047.5452880859375</v>
      </c>
      <c r="S4594" s="226">
        <f t="shared" si="215"/>
        <v>11482.841552734375</v>
      </c>
      <c r="T4594" s="181">
        <f t="shared" si="213"/>
        <v>88033.40866120212</v>
      </c>
      <c r="U4594" s="226">
        <f t="shared" si="214"/>
        <v>5775.5469070992394</v>
      </c>
    </row>
    <row r="4595" spans="1:21" x14ac:dyDescent="0.25">
      <c r="A4595" s="156" t="s">
        <v>17854</v>
      </c>
      <c r="B4595" s="156" t="s">
        <v>174</v>
      </c>
      <c r="C4595" s="223">
        <v>-1.4859912395477295</v>
      </c>
      <c r="D4595" s="221">
        <v>-0.5184817910194397</v>
      </c>
      <c r="E4595" s="221">
        <v>-0.89388221502304077</v>
      </c>
      <c r="F4595" s="221">
        <v>2.4566779136657715</v>
      </c>
      <c r="G4595" s="221">
        <v>54.348026275634766</v>
      </c>
      <c r="H4595" s="221">
        <v>1.0710417032241821</v>
      </c>
      <c r="I4595" s="221">
        <v>-1.3805835247039795</v>
      </c>
      <c r="J4595" s="221">
        <v>-1.8063811063766479</v>
      </c>
      <c r="K4595" s="180">
        <v>167.8079833984375</v>
      </c>
      <c r="L4595" s="181">
        <v>93.6395263671875</v>
      </c>
      <c r="M4595" s="181">
        <v>86.356452941894531</v>
      </c>
      <c r="N4595" s="181">
        <v>43.698448181152344</v>
      </c>
      <c r="O4595" s="181">
        <v>200.80476379394531</v>
      </c>
      <c r="P4595" s="181">
        <v>237.96330261230469</v>
      </c>
      <c r="Q4595" s="181">
        <v>86.059188842773438</v>
      </c>
      <c r="R4595" s="181">
        <v>195.75120544433594</v>
      </c>
      <c r="S4595" s="226">
        <f t="shared" si="215"/>
        <v>1112.0808715820312</v>
      </c>
      <c r="T4595" s="181">
        <f t="shared" si="213"/>
        <v>10428.046955023434</v>
      </c>
      <c r="U4595" s="226">
        <f t="shared" si="214"/>
        <v>684.14565849606402</v>
      </c>
    </row>
    <row r="4596" spans="1:21" x14ac:dyDescent="0.25">
      <c r="A4596" s="156" t="s">
        <v>17858</v>
      </c>
      <c r="B4596" s="156" t="s">
        <v>174</v>
      </c>
      <c r="C4596" s="223">
        <v>-0.80572742223739624</v>
      </c>
      <c r="D4596" s="221">
        <v>0.16178193688392639</v>
      </c>
      <c r="E4596" s="221">
        <v>-0.21361842751502991</v>
      </c>
      <c r="F4596" s="221">
        <v>3.1369419097900391</v>
      </c>
      <c r="G4596" s="221">
        <v>7.3057823181152344</v>
      </c>
      <c r="H4596" s="221">
        <v>1.7513054609298706</v>
      </c>
      <c r="I4596" s="221">
        <v>-0.70031964778900146</v>
      </c>
      <c r="J4596" s="221">
        <v>-1.1261173486709595</v>
      </c>
      <c r="K4596" s="180">
        <v>204.40415954589844</v>
      </c>
      <c r="L4596" s="181">
        <v>71.375167846679688</v>
      </c>
      <c r="M4596" s="181">
        <v>66.088119506835937</v>
      </c>
      <c r="N4596" s="181">
        <v>77.34442138671875</v>
      </c>
      <c r="O4596" s="181">
        <v>249.42935180664062</v>
      </c>
      <c r="P4596" s="181">
        <v>279.10504150390625</v>
      </c>
      <c r="Q4596" s="181">
        <v>90.220939636230469</v>
      </c>
      <c r="R4596" s="181">
        <v>231.43632507324219</v>
      </c>
      <c r="S4596" s="226">
        <f t="shared" si="215"/>
        <v>1269.4035263061523</v>
      </c>
      <c r="T4596" s="181">
        <f t="shared" si="213"/>
        <v>2062.6272670639974</v>
      </c>
      <c r="U4596" s="226">
        <f t="shared" si="214"/>
        <v>135.32135940159509</v>
      </c>
    </row>
    <row r="4597" spans="1:21" x14ac:dyDescent="0.25">
      <c r="A4597" s="156" t="s">
        <v>16530</v>
      </c>
      <c r="B4597" s="156" t="s">
        <v>174</v>
      </c>
      <c r="C4597" s="223">
        <v>-0.23087160289287567</v>
      </c>
      <c r="D4597" s="221">
        <v>0.73663783073425293</v>
      </c>
      <c r="E4597" s="221">
        <v>0.36123743653297424</v>
      </c>
      <c r="F4597" s="221">
        <v>6.8830833435058594</v>
      </c>
      <c r="G4597" s="221">
        <v>13.772300720214844</v>
      </c>
      <c r="H4597" s="221">
        <v>2.5907647609710693</v>
      </c>
      <c r="I4597" s="221">
        <v>-0.1254638284444809</v>
      </c>
      <c r="J4597" s="221">
        <v>-0.55126148462295532</v>
      </c>
      <c r="K4597" s="180">
        <v>1143.917724609375</v>
      </c>
      <c r="L4597" s="181">
        <v>363.43222045898437</v>
      </c>
      <c r="M4597" s="181">
        <v>255.19692993164063</v>
      </c>
      <c r="N4597" s="181">
        <v>308.81808471679687</v>
      </c>
      <c r="O4597" s="181">
        <v>1208.4617919921875</v>
      </c>
      <c r="P4597" s="181">
        <v>1324.640869140625</v>
      </c>
      <c r="Q4597" s="181">
        <v>455.77972412109375</v>
      </c>
      <c r="R4597" s="181">
        <v>1094.2685546875</v>
      </c>
      <c r="S4597" s="226">
        <f t="shared" si="215"/>
        <v>6154.5158996582031</v>
      </c>
      <c r="T4597" s="181">
        <f t="shared" si="213"/>
        <v>21636.147219475755</v>
      </c>
      <c r="U4597" s="226">
        <f t="shared" si="214"/>
        <v>1419.4677345267824</v>
      </c>
    </row>
    <row r="4598" spans="1:21" x14ac:dyDescent="0.25">
      <c r="A4598" s="156" t="s">
        <v>16531</v>
      </c>
      <c r="B4598" s="156" t="s">
        <v>174</v>
      </c>
      <c r="C4598" s="223">
        <v>1.0846531391143799</v>
      </c>
      <c r="D4598" s="221">
        <v>6.751335620880127</v>
      </c>
      <c r="E4598" s="221">
        <v>3.7633652687072754</v>
      </c>
      <c r="F4598" s="221">
        <v>24.678403854370117</v>
      </c>
      <c r="G4598" s="221">
        <v>25.526283264160156</v>
      </c>
      <c r="H4598" s="221">
        <v>3.6507875919342041</v>
      </c>
      <c r="I4598" s="221">
        <v>-0.37522122263908386</v>
      </c>
      <c r="J4598" s="221">
        <v>0.12630891799926758</v>
      </c>
      <c r="K4598" s="180">
        <v>1376.4744873046875</v>
      </c>
      <c r="L4598" s="181">
        <v>458.82485961914062</v>
      </c>
      <c r="M4598" s="181">
        <v>338.74942016601562</v>
      </c>
      <c r="N4598" s="181">
        <v>390.48922729492187</v>
      </c>
      <c r="O4598" s="181">
        <v>1447.73876953125</v>
      </c>
      <c r="P4598" s="181">
        <v>1594.1722412109375</v>
      </c>
      <c r="Q4598" s="181">
        <v>600.377197265625</v>
      </c>
      <c r="R4598" s="181">
        <v>1434.0716552734375</v>
      </c>
      <c r="S4598" s="226">
        <f t="shared" si="215"/>
        <v>7640.8978576660156</v>
      </c>
      <c r="T4598" s="181">
        <f t="shared" si="213"/>
        <v>58233.402580959002</v>
      </c>
      <c r="U4598" s="226">
        <f t="shared" si="214"/>
        <v>3820.4785351512701</v>
      </c>
    </row>
    <row r="4599" spans="1:21" x14ac:dyDescent="0.25">
      <c r="A4599" s="156" t="s">
        <v>17889</v>
      </c>
      <c r="B4599" s="156" t="s">
        <v>174</v>
      </c>
      <c r="C4599" s="223">
        <v>0.26496782898902893</v>
      </c>
      <c r="D4599" s="221">
        <v>0.9070509672164917</v>
      </c>
      <c r="E4599" s="221">
        <v>0.5316506028175354</v>
      </c>
      <c r="F4599" s="221">
        <v>3.8822107315063477</v>
      </c>
      <c r="G4599" s="221">
        <v>47.365528106689453</v>
      </c>
      <c r="H4599" s="221">
        <v>13.990221977233887</v>
      </c>
      <c r="I4599" s="221">
        <v>4.4949345290660858E-2</v>
      </c>
      <c r="J4599" s="221">
        <v>-0.38084828853607178</v>
      </c>
      <c r="K4599" s="180">
        <v>601.88763427734375</v>
      </c>
      <c r="L4599" s="181">
        <v>161.74072265625</v>
      </c>
      <c r="M4599" s="181">
        <v>133.10466003417969</v>
      </c>
      <c r="N4599" s="181">
        <v>169.6951904296875</v>
      </c>
      <c r="O4599" s="181">
        <v>685.14434814453125</v>
      </c>
      <c r="P4599" s="181">
        <v>602.41790771484375</v>
      </c>
      <c r="Q4599" s="181">
        <v>177.649658203125</v>
      </c>
      <c r="R4599" s="181">
        <v>369.61734008789062</v>
      </c>
      <c r="S4599" s="226">
        <f t="shared" si="215"/>
        <v>2901.2574615478516</v>
      </c>
      <c r="T4599" s="181">
        <f t="shared" si="213"/>
        <v>41783.146836401895</v>
      </c>
      <c r="U4599" s="226">
        <f t="shared" si="214"/>
        <v>2741.2379930507968</v>
      </c>
    </row>
    <row r="4600" spans="1:21" x14ac:dyDescent="0.25">
      <c r="A4600" s="156" t="s">
        <v>17899</v>
      </c>
      <c r="B4600" s="156" t="s">
        <v>174</v>
      </c>
      <c r="C4600" s="223">
        <v>8.1476949155330658E-2</v>
      </c>
      <c r="D4600" s="221">
        <v>0.9345858097076416</v>
      </c>
      <c r="E4600" s="221">
        <v>44.203567504882813</v>
      </c>
      <c r="F4600" s="221">
        <v>73.0701904296875</v>
      </c>
      <c r="G4600" s="221">
        <v>30.853986740112305</v>
      </c>
      <c r="H4600" s="221">
        <v>17.097141265869141</v>
      </c>
      <c r="I4600" s="221">
        <v>9.3374900817871094</v>
      </c>
      <c r="J4600" s="221">
        <v>0.73597830533981323</v>
      </c>
      <c r="K4600" s="180">
        <v>1335</v>
      </c>
      <c r="L4600" s="181">
        <v>428</v>
      </c>
      <c r="M4600" s="181">
        <v>355</v>
      </c>
      <c r="N4600" s="181">
        <v>346</v>
      </c>
      <c r="O4600" s="181">
        <v>1628</v>
      </c>
      <c r="P4600" s="181">
        <v>1717</v>
      </c>
      <c r="Q4600" s="181">
        <v>553</v>
      </c>
      <c r="R4600" s="181">
        <v>1282</v>
      </c>
      <c r="S4600" s="226">
        <f t="shared" si="215"/>
        <v>7644</v>
      </c>
      <c r="T4600" s="181">
        <f t="shared" si="213"/>
        <v>127176.56497565657</v>
      </c>
      <c r="U4600" s="226">
        <f t="shared" si="214"/>
        <v>8343.5848693244134</v>
      </c>
    </row>
    <row r="4601" spans="1:21" x14ac:dyDescent="0.25">
      <c r="A4601" s="156" t="s">
        <v>17900</v>
      </c>
      <c r="B4601" s="156" t="s">
        <v>174</v>
      </c>
      <c r="C4601" s="223">
        <v>1.229251503944397</v>
      </c>
      <c r="D4601" s="221">
        <v>-0.69648289680480957</v>
      </c>
      <c r="E4601" s="221">
        <v>8.376861572265625</v>
      </c>
      <c r="F4601" s="221">
        <v>43.648944854736328</v>
      </c>
      <c r="G4601" s="221">
        <v>59.737529754638672</v>
      </c>
      <c r="H4601" s="221">
        <v>26.464227676391602</v>
      </c>
      <c r="I4601" s="221">
        <v>20.87495231628418</v>
      </c>
      <c r="J4601" s="221">
        <v>0.90886163711547852</v>
      </c>
      <c r="K4601" s="180">
        <v>1620</v>
      </c>
      <c r="L4601" s="181">
        <v>483</v>
      </c>
      <c r="M4601" s="181">
        <v>608</v>
      </c>
      <c r="N4601" s="181">
        <v>668</v>
      </c>
      <c r="O4601" s="181">
        <v>2009</v>
      </c>
      <c r="P4601" s="181">
        <v>1603</v>
      </c>
      <c r="Q4601" s="181">
        <v>453</v>
      </c>
      <c r="R4601" s="181">
        <v>1227</v>
      </c>
      <c r="S4601" s="226">
        <f t="shared" si="215"/>
        <v>8671</v>
      </c>
      <c r="T4601" s="181">
        <f t="shared" si="213"/>
        <v>208911.99406647682</v>
      </c>
      <c r="U4601" s="226">
        <f t="shared" si="214"/>
        <v>13705.944590083063</v>
      </c>
    </row>
    <row r="4602" spans="1:21" x14ac:dyDescent="0.25">
      <c r="A4602" s="156" t="s">
        <v>17901</v>
      </c>
      <c r="B4602" s="156" t="s">
        <v>174</v>
      </c>
      <c r="C4602" s="223">
        <v>1.7975000143051147</v>
      </c>
      <c r="D4602" s="221">
        <v>6.8899111747741699</v>
      </c>
      <c r="E4602" s="221">
        <v>5.2412209510803223</v>
      </c>
      <c r="F4602" s="221">
        <v>36.524284362792969</v>
      </c>
      <c r="G4602" s="221">
        <v>65.736427307128906</v>
      </c>
      <c r="H4602" s="221">
        <v>19.935997009277344</v>
      </c>
      <c r="I4602" s="221">
        <v>0.72321546077728271</v>
      </c>
      <c r="J4602" s="221">
        <v>0.29741775989532471</v>
      </c>
      <c r="K4602" s="180">
        <v>2129</v>
      </c>
      <c r="L4602" s="181">
        <v>674</v>
      </c>
      <c r="M4602" s="181">
        <v>574</v>
      </c>
      <c r="N4602" s="181">
        <v>632</v>
      </c>
      <c r="O4602" s="181">
        <v>2291</v>
      </c>
      <c r="P4602" s="181">
        <v>2162</v>
      </c>
      <c r="Q4602" s="181">
        <v>683</v>
      </c>
      <c r="R4602" s="181">
        <v>1597</v>
      </c>
      <c r="S4602" s="226">
        <f t="shared" si="215"/>
        <v>10742</v>
      </c>
      <c r="T4602" s="181">
        <f t="shared" si="213"/>
        <v>229235.1990224123</v>
      </c>
      <c r="U4602" s="226">
        <f t="shared" si="214"/>
        <v>15039.275030317711</v>
      </c>
    </row>
    <row r="4603" spans="1:21" x14ac:dyDescent="0.25">
      <c r="A4603" s="156" t="s">
        <v>17863</v>
      </c>
      <c r="B4603" s="156" t="s">
        <v>174</v>
      </c>
      <c r="C4603" s="223">
        <v>-0.48756852746009827</v>
      </c>
      <c r="D4603" s="221">
        <v>0.47994080185890198</v>
      </c>
      <c r="E4603" s="221">
        <v>15.342041969299316</v>
      </c>
      <c r="F4603" s="221">
        <v>21.309812545776367</v>
      </c>
      <c r="G4603" s="221">
        <v>37.671588897705078</v>
      </c>
      <c r="H4603" s="221">
        <v>11.328275680541992</v>
      </c>
      <c r="I4603" s="221">
        <v>-0.38216081261634827</v>
      </c>
      <c r="J4603" s="221">
        <v>-0.80795854330062866</v>
      </c>
      <c r="K4603" s="180">
        <v>1295.7041015625</v>
      </c>
      <c r="L4603" s="181">
        <v>471.8922119140625</v>
      </c>
      <c r="M4603" s="181">
        <v>391.91049194335937</v>
      </c>
      <c r="N4603" s="181">
        <v>514.88241577148437</v>
      </c>
      <c r="O4603" s="181">
        <v>1593.635986328125</v>
      </c>
      <c r="P4603" s="181">
        <v>1732.604248046875</v>
      </c>
      <c r="Q4603" s="181">
        <v>645.85247802734375</v>
      </c>
      <c r="R4603" s="181">
        <v>1837.580322265625</v>
      </c>
      <c r="S4603" s="226">
        <f t="shared" si="215"/>
        <v>8484.062255859375</v>
      </c>
      <c r="T4603" s="181">
        <f t="shared" si="213"/>
        <v>94510.200833050942</v>
      </c>
      <c r="U4603" s="226">
        <f t="shared" si="214"/>
        <v>6200.46532801382</v>
      </c>
    </row>
    <row r="4604" spans="1:21" x14ac:dyDescent="0.25">
      <c r="A4604" s="156" t="s">
        <v>17902</v>
      </c>
      <c r="B4604" s="156" t="s">
        <v>174</v>
      </c>
      <c r="C4604" s="223">
        <v>-5.2941150963306427E-2</v>
      </c>
      <c r="D4604" s="221">
        <v>8.6179599761962891</v>
      </c>
      <c r="E4604" s="221">
        <v>27.6396484375</v>
      </c>
      <c r="F4604" s="221">
        <v>3.8897280693054199</v>
      </c>
      <c r="G4604" s="221">
        <v>38.108867645263672</v>
      </c>
      <c r="H4604" s="221">
        <v>3.0869607925415039</v>
      </c>
      <c r="I4604" s="221">
        <v>5.2466683089733124E-2</v>
      </c>
      <c r="J4604" s="221">
        <v>-0.37333106994628906</v>
      </c>
      <c r="K4604" s="180">
        <v>1057</v>
      </c>
      <c r="L4604" s="181">
        <v>364</v>
      </c>
      <c r="M4604" s="181">
        <v>278</v>
      </c>
      <c r="N4604" s="181">
        <v>294</v>
      </c>
      <c r="O4604" s="181">
        <v>1282</v>
      </c>
      <c r="P4604" s="181">
        <v>1185</v>
      </c>
      <c r="Q4604" s="181">
        <v>432</v>
      </c>
      <c r="R4604" s="181">
        <v>1069</v>
      </c>
      <c r="S4604" s="226">
        <f t="shared" si="215"/>
        <v>5961</v>
      </c>
      <c r="T4604" s="181">
        <f t="shared" si="213"/>
        <v>64045.572506479919</v>
      </c>
      <c r="U4604" s="226">
        <f t="shared" si="214"/>
        <v>4201.7935443890274</v>
      </c>
    </row>
    <row r="4605" spans="1:21" x14ac:dyDescent="0.25">
      <c r="A4605" s="156" t="s">
        <v>17903</v>
      </c>
      <c r="B4605" s="156" t="s">
        <v>174</v>
      </c>
      <c r="C4605" s="223">
        <v>-0.31514295935630798</v>
      </c>
      <c r="D4605" s="221">
        <v>0.65236639976501465</v>
      </c>
      <c r="E4605" s="221">
        <v>8.9653959274291992</v>
      </c>
      <c r="F4605" s="221">
        <v>50.412269592285156</v>
      </c>
      <c r="G4605" s="221">
        <v>38.6309814453125</v>
      </c>
      <c r="H4605" s="221">
        <v>6.0896778106689453</v>
      </c>
      <c r="I4605" s="221">
        <v>-0.2097351998090744</v>
      </c>
      <c r="J4605" s="221">
        <v>-0.6355329155921936</v>
      </c>
      <c r="K4605" s="180">
        <v>925</v>
      </c>
      <c r="L4605" s="181">
        <v>374</v>
      </c>
      <c r="M4605" s="181">
        <v>262</v>
      </c>
      <c r="N4605" s="181">
        <v>225</v>
      </c>
      <c r="O4605" s="181">
        <v>1079</v>
      </c>
      <c r="P4605" s="181">
        <v>1448</v>
      </c>
      <c r="Q4605" s="181">
        <v>510</v>
      </c>
      <c r="R4605" s="181">
        <v>1131</v>
      </c>
      <c r="S4605" s="226">
        <f t="shared" si="215"/>
        <v>5954</v>
      </c>
      <c r="T4605" s="181">
        <f t="shared" si="213"/>
        <v>63319.101957261562</v>
      </c>
      <c r="U4605" s="226">
        <f t="shared" si="214"/>
        <v>4154.1324939146079</v>
      </c>
    </row>
    <row r="4606" spans="1:21" x14ac:dyDescent="0.25">
      <c r="A4606" s="156" t="s">
        <v>17864</v>
      </c>
      <c r="B4606" s="156" t="s">
        <v>174</v>
      </c>
      <c r="C4606" s="223">
        <v>-6.789996474981308E-2</v>
      </c>
      <c r="D4606" s="221">
        <v>0.89960938692092896</v>
      </c>
      <c r="E4606" s="221">
        <v>0.52420902252197266</v>
      </c>
      <c r="F4606" s="221">
        <v>-300.5234375</v>
      </c>
      <c r="G4606" s="221">
        <v>8.043609619140625</v>
      </c>
      <c r="H4606" s="221">
        <v>2.4891328811645508</v>
      </c>
      <c r="I4606" s="221">
        <v>3.750775009393692E-2</v>
      </c>
      <c r="J4606" s="221">
        <v>-0.38828989863395691</v>
      </c>
      <c r="K4606" s="180">
        <v>6.9152569770812988</v>
      </c>
      <c r="L4606" s="181">
        <v>2.7140960693359375</v>
      </c>
      <c r="M4606" s="181">
        <v>2.0315091609954834</v>
      </c>
      <c r="N4606" s="181">
        <v>2.0721392631530762</v>
      </c>
      <c r="O4606" s="181">
        <v>8.4185733795166016</v>
      </c>
      <c r="P4606" s="181">
        <v>10.547595024108887</v>
      </c>
      <c r="Q4606" s="181">
        <v>4.1686568260192871</v>
      </c>
      <c r="R4606" s="181">
        <v>11.685240745544434</v>
      </c>
      <c r="S4606" s="226">
        <f t="shared" si="215"/>
        <v>48.553067445755005</v>
      </c>
      <c r="T4606" s="181">
        <f t="shared" si="213"/>
        <v>-530.10021891345468</v>
      </c>
      <c r="U4606" s="226">
        <f t="shared" si="214"/>
        <v>-34.777918137657466</v>
      </c>
    </row>
    <row r="4607" spans="1:21" x14ac:dyDescent="0.25">
      <c r="A4607" s="156" t="s">
        <v>16475</v>
      </c>
      <c r="B4607" s="156" t="s">
        <v>174</v>
      </c>
      <c r="C4607" s="223">
        <v>-1.2458183765411377</v>
      </c>
      <c r="D4607" s="221">
        <v>-0.2783089280128479</v>
      </c>
      <c r="E4607" s="221">
        <v>-0.6537092924118042</v>
      </c>
      <c r="F4607" s="221">
        <v>2.6968510150909424</v>
      </c>
      <c r="G4607" s="221">
        <v>6.8656911849975586</v>
      </c>
      <c r="H4607" s="221">
        <v>87.508346557617188</v>
      </c>
      <c r="I4607" s="221">
        <v>-1.1404106616973877</v>
      </c>
      <c r="J4607" s="221">
        <v>-1.5662082433700562</v>
      </c>
      <c r="K4607" s="180">
        <v>38.411346435546875</v>
      </c>
      <c r="L4607" s="181">
        <v>13.777473449707031</v>
      </c>
      <c r="M4607" s="181">
        <v>13.230748176574707</v>
      </c>
      <c r="N4607" s="181">
        <v>12.808988571166992</v>
      </c>
      <c r="O4607" s="181">
        <v>48.721019744873047</v>
      </c>
      <c r="P4607" s="181">
        <v>46.284187316894531</v>
      </c>
      <c r="Q4607" s="181">
        <v>14.089887619018555</v>
      </c>
      <c r="R4607" s="181">
        <v>37.302272796630859</v>
      </c>
      <c r="S4607" s="226">
        <f t="shared" si="215"/>
        <v>224.6259241104126</v>
      </c>
      <c r="T4607" s="181">
        <f t="shared" si="213"/>
        <v>4284.4717101158221</v>
      </c>
      <c r="U4607" s="226">
        <f t="shared" si="214"/>
        <v>281.08836986133031</v>
      </c>
    </row>
    <row r="4608" spans="1:21" x14ac:dyDescent="0.25">
      <c r="A4608" s="156" t="s">
        <v>17904</v>
      </c>
      <c r="B4608" s="156" t="s">
        <v>174</v>
      </c>
      <c r="C4608" s="223">
        <v>-0.59301567077636719</v>
      </c>
      <c r="D4608" s="221">
        <v>3.5386269092559814</v>
      </c>
      <c r="E4608" s="221">
        <v>-9.0669502969831228E-4</v>
      </c>
      <c r="F4608" s="221">
        <v>2.2906696423888206E-2</v>
      </c>
      <c r="G4608" s="221">
        <v>23.817094802856445</v>
      </c>
      <c r="H4608" s="221">
        <v>6.3538961410522461</v>
      </c>
      <c r="I4608" s="221">
        <v>3.1691904067993164</v>
      </c>
      <c r="J4608" s="221">
        <v>0.29026514291763306</v>
      </c>
      <c r="K4608" s="180">
        <v>1216</v>
      </c>
      <c r="L4608" s="181">
        <v>505</v>
      </c>
      <c r="M4608" s="181">
        <v>407</v>
      </c>
      <c r="N4608" s="181">
        <v>453</v>
      </c>
      <c r="O4608" s="181">
        <v>1464</v>
      </c>
      <c r="P4608" s="181">
        <v>1592</v>
      </c>
      <c r="Q4608" s="181">
        <v>458</v>
      </c>
      <c r="R4608" s="181">
        <v>1790</v>
      </c>
      <c r="S4608" s="226">
        <f t="shared" si="215"/>
        <v>7885</v>
      </c>
      <c r="T4608" s="181">
        <f t="shared" si="213"/>
        <v>48030.600502186804</v>
      </c>
      <c r="U4608" s="226">
        <f t="shared" si="214"/>
        <v>3151.1103613414957</v>
      </c>
    </row>
    <row r="4609" spans="1:21" x14ac:dyDescent="0.25">
      <c r="A4609" s="156" t="s">
        <v>17905</v>
      </c>
      <c r="B4609" s="156" t="s">
        <v>174</v>
      </c>
      <c r="C4609" s="223">
        <v>-0.45525249838829041</v>
      </c>
      <c r="D4609" s="221">
        <v>5.0192546844482422</v>
      </c>
      <c r="E4609" s="221">
        <v>14.015826225280762</v>
      </c>
      <c r="F4609" s="221">
        <v>3.3660717010498047</v>
      </c>
      <c r="G4609" s="221">
        <v>32.591983795166016</v>
      </c>
      <c r="H4609" s="221">
        <v>10.820086479187012</v>
      </c>
      <c r="I4609" s="221">
        <v>-0.61317956447601318</v>
      </c>
      <c r="J4609" s="221">
        <v>2.9497911930084229</v>
      </c>
      <c r="K4609" s="180">
        <v>1411</v>
      </c>
      <c r="L4609" s="181">
        <v>569</v>
      </c>
      <c r="M4609" s="181">
        <v>458</v>
      </c>
      <c r="N4609" s="181">
        <v>397</v>
      </c>
      <c r="O4609" s="181">
        <v>1492</v>
      </c>
      <c r="P4609" s="181">
        <v>1686</v>
      </c>
      <c r="Q4609" s="181">
        <v>653</v>
      </c>
      <c r="R4609" s="181">
        <v>1962</v>
      </c>
      <c r="S4609" s="226">
        <f t="shared" si="215"/>
        <v>8628</v>
      </c>
      <c r="T4609" s="181">
        <f t="shared" si="213"/>
        <v>82226.163208097219</v>
      </c>
      <c r="U4609" s="226">
        <f t="shared" si="214"/>
        <v>5394.5549743146594</v>
      </c>
    </row>
    <row r="4610" spans="1:21" x14ac:dyDescent="0.25">
      <c r="A4610" s="156" t="s">
        <v>17833</v>
      </c>
      <c r="B4610" s="156" t="s">
        <v>174</v>
      </c>
      <c r="C4610" s="223">
        <v>-0.67786896228790283</v>
      </c>
      <c r="D4610" s="221">
        <v>0.2896403968334198</v>
      </c>
      <c r="E4610" s="221">
        <v>-8.5759975016117096E-2</v>
      </c>
      <c r="F4610" s="221">
        <v>40.521762847900391</v>
      </c>
      <c r="G4610" s="221">
        <v>21.133872985839844</v>
      </c>
      <c r="H4610" s="221">
        <v>15.302223205566406</v>
      </c>
      <c r="I4610" s="221">
        <v>-0.2207295298576355</v>
      </c>
      <c r="J4610" s="221">
        <v>-0.99825882911682129</v>
      </c>
      <c r="K4610" s="180">
        <v>1258.7451171875</v>
      </c>
      <c r="L4610" s="181">
        <v>425.73773193359375</v>
      </c>
      <c r="M4610" s="181">
        <v>460.7298583984375</v>
      </c>
      <c r="N4610" s="181">
        <v>449.06582641601562</v>
      </c>
      <c r="O4610" s="181">
        <v>1464.8099365234375</v>
      </c>
      <c r="P4610" s="181">
        <v>1808.8992919921875</v>
      </c>
      <c r="Q4610" s="181">
        <v>599.7264404296875</v>
      </c>
      <c r="R4610" s="181">
        <v>1474.5299072265625</v>
      </c>
      <c r="S4610" s="226">
        <f t="shared" si="215"/>
        <v>7942.2441101074219</v>
      </c>
      <c r="T4610" s="181">
        <f t="shared" si="213"/>
        <v>74460.421374645084</v>
      </c>
      <c r="U4610" s="226">
        <f t="shared" si="214"/>
        <v>4885.0733251360289</v>
      </c>
    </row>
    <row r="4611" spans="1:21" x14ac:dyDescent="0.25">
      <c r="A4611" s="156" t="s">
        <v>17834</v>
      </c>
      <c r="B4611" s="156" t="s">
        <v>174</v>
      </c>
      <c r="C4611" s="223">
        <v>1.005806565284729</v>
      </c>
      <c r="D4611" s="221">
        <v>1.6748669147491455</v>
      </c>
      <c r="E4611" s="221">
        <v>16.719287872314453</v>
      </c>
      <c r="F4611" s="221">
        <v>44.411331176757813</v>
      </c>
      <c r="G4611" s="221">
        <v>51.735897064208984</v>
      </c>
      <c r="H4611" s="221">
        <v>23.475114822387695</v>
      </c>
      <c r="I4611" s="221">
        <v>0.81276524066925049</v>
      </c>
      <c r="J4611" s="221">
        <v>1.6112270355224609</v>
      </c>
      <c r="K4611" s="180">
        <v>1243.502685546875</v>
      </c>
      <c r="L4611" s="181">
        <v>622.686279296875</v>
      </c>
      <c r="M4611" s="181">
        <v>693.74359130859375</v>
      </c>
      <c r="N4611" s="181">
        <v>563.7835693359375</v>
      </c>
      <c r="O4611" s="181">
        <v>1523.9920654296875</v>
      </c>
      <c r="P4611" s="181">
        <v>1310.820068359375</v>
      </c>
      <c r="Q4611" s="181">
        <v>347.8067626953125</v>
      </c>
      <c r="R4611" s="181">
        <v>1338.8690185546875</v>
      </c>
      <c r="S4611" s="226">
        <f t="shared" si="215"/>
        <v>7645.2040405273437</v>
      </c>
      <c r="T4611" s="181">
        <f t="shared" si="213"/>
        <v>150987.57288186456</v>
      </c>
      <c r="U4611" s="226">
        <f t="shared" si="214"/>
        <v>9905.7371835312715</v>
      </c>
    </row>
    <row r="4612" spans="1:21" x14ac:dyDescent="0.25">
      <c r="A4612" s="156" t="s">
        <v>14588</v>
      </c>
      <c r="B4612" s="156" t="s">
        <v>174</v>
      </c>
      <c r="C4612" s="223">
        <v>2.9165778160095215</v>
      </c>
      <c r="D4612" s="221">
        <v>3.884087085723877</v>
      </c>
      <c r="E4612" s="221">
        <v>3.5086867809295654</v>
      </c>
      <c r="F4612" s="221">
        <v>6.8592467308044434</v>
      </c>
      <c r="G4612" s="221">
        <v>11.028087615966797</v>
      </c>
      <c r="H4612" s="221">
        <v>5.4736104011535645</v>
      </c>
      <c r="I4612" s="221">
        <v>3.0219855308532715</v>
      </c>
      <c r="J4612" s="221">
        <v>2.5961880683898926</v>
      </c>
      <c r="K4612" s="180">
        <v>432.599853515625</v>
      </c>
      <c r="L4612" s="181">
        <v>914.995361328125</v>
      </c>
      <c r="M4612" s="181">
        <v>409.25811767578125</v>
      </c>
      <c r="N4612" s="181">
        <v>250.53443908691406</v>
      </c>
      <c r="O4612" s="181">
        <v>581.4681396484375</v>
      </c>
      <c r="P4612" s="181">
        <v>625.03936767578125</v>
      </c>
      <c r="Q4612" s="181">
        <v>173.24742126464844</v>
      </c>
      <c r="R4612" s="181">
        <v>599.622802734375</v>
      </c>
      <c r="S4612" s="226">
        <f t="shared" si="215"/>
        <v>3986.7655029296875</v>
      </c>
      <c r="T4612" s="181">
        <f t="shared" si="213"/>
        <v>19884.057222432122</v>
      </c>
      <c r="U4612" s="226">
        <f t="shared" si="214"/>
        <v>1304.5195788518265</v>
      </c>
    </row>
    <row r="4613" spans="1:21" x14ac:dyDescent="0.25">
      <c r="A4613" s="156" t="s">
        <v>17874</v>
      </c>
      <c r="B4613" s="156" t="s">
        <v>174</v>
      </c>
      <c r="C4613" s="223">
        <v>2.4327723979949951</v>
      </c>
      <c r="D4613" s="221">
        <v>3.4002816677093506</v>
      </c>
      <c r="E4613" s="221">
        <v>3.0248813629150391</v>
      </c>
      <c r="F4613" s="221">
        <v>6.6847805976867676</v>
      </c>
      <c r="G4613" s="221">
        <v>13.359050750732422</v>
      </c>
      <c r="H4613" s="221">
        <v>8.6966991424560547</v>
      </c>
      <c r="I4613" s="221">
        <v>2.7923555374145508</v>
      </c>
      <c r="J4613" s="221">
        <v>2.1123824119567871</v>
      </c>
      <c r="K4613" s="180">
        <v>2309.65869140625</v>
      </c>
      <c r="L4613" s="181">
        <v>933.51068115234375</v>
      </c>
      <c r="M4613" s="181">
        <v>649.768798828125</v>
      </c>
      <c r="N4613" s="181">
        <v>566.53790283203125</v>
      </c>
      <c r="O4613" s="181">
        <v>2279.392822265625</v>
      </c>
      <c r="P4613" s="181">
        <v>2533.814697265625</v>
      </c>
      <c r="Q4613" s="181">
        <v>689.49267578125</v>
      </c>
      <c r="R4613" s="181">
        <v>1758.253662109375</v>
      </c>
      <c r="S4613" s="226">
        <f t="shared" si="215"/>
        <v>11720.429931640625</v>
      </c>
      <c r="T4613" s="181">
        <f t="shared" ref="T4613:T4676" si="216">SUMPRODUCT(C4613:J4613,K4613:R4613)</f>
        <v>72671.489580637353</v>
      </c>
      <c r="U4613" s="226">
        <f t="shared" ref="U4613:U4676" si="217">(T4613/$T$10045)*$S$10045</f>
        <v>4767.7081151887915</v>
      </c>
    </row>
    <row r="4614" spans="1:21" x14ac:dyDescent="0.25">
      <c r="A4614" s="156" t="s">
        <v>17906</v>
      </c>
      <c r="B4614" s="156" t="s">
        <v>174</v>
      </c>
      <c r="C4614" s="223">
        <v>-1.1804752349853516</v>
      </c>
      <c r="D4614" s="221">
        <v>-0.21296583116054535</v>
      </c>
      <c r="E4614" s="221">
        <v>-0.58836615085601807</v>
      </c>
      <c r="F4614" s="221">
        <v>10.436916351318359</v>
      </c>
      <c r="G4614" s="221">
        <v>18.976369857788086</v>
      </c>
      <c r="H4614" s="221">
        <v>5.6546230316162109</v>
      </c>
      <c r="I4614" s="221">
        <v>10.27137279510498</v>
      </c>
      <c r="J4614" s="221">
        <v>-1.50086510181427</v>
      </c>
      <c r="K4614" s="180">
        <v>1314</v>
      </c>
      <c r="L4614" s="181">
        <v>561</v>
      </c>
      <c r="M4614" s="181">
        <v>469</v>
      </c>
      <c r="N4614" s="181">
        <v>407</v>
      </c>
      <c r="O4614" s="181">
        <v>1465</v>
      </c>
      <c r="P4614" s="181">
        <v>1769</v>
      </c>
      <c r="Q4614" s="181">
        <v>543</v>
      </c>
      <c r="R4614" s="181">
        <v>2067</v>
      </c>
      <c r="S4614" s="226">
        <f t="shared" ref="S4614:S4677" si="218">SUM(K4614:R4614)</f>
        <v>8595</v>
      </c>
      <c r="T4614" s="181">
        <f t="shared" si="216"/>
        <v>42579.740187063813</v>
      </c>
      <c r="U4614" s="226">
        <f t="shared" si="217"/>
        <v>2793.4995416219463</v>
      </c>
    </row>
    <row r="4615" spans="1:21" x14ac:dyDescent="0.25">
      <c r="A4615" s="156" t="s">
        <v>17907</v>
      </c>
      <c r="B4615" s="156" t="s">
        <v>177</v>
      </c>
      <c r="C4615" s="223">
        <v>1.1619912385940552</v>
      </c>
      <c r="D4615" s="221">
        <v>2.1295006275177002</v>
      </c>
      <c r="E4615" s="221">
        <v>1.7541002035140991</v>
      </c>
      <c r="F4615" s="221">
        <v>5.1046605110168457</v>
      </c>
      <c r="G4615" s="221">
        <v>9.2735004425048828</v>
      </c>
      <c r="H4615" s="221">
        <v>3.7190241813659668</v>
      </c>
      <c r="I4615" s="221">
        <v>1.2673990726470947</v>
      </c>
      <c r="J4615" s="221">
        <v>0.84160143136978149</v>
      </c>
      <c r="K4615" s="180">
        <v>52.591342926025391</v>
      </c>
      <c r="L4615" s="181">
        <v>17.812345504760742</v>
      </c>
      <c r="M4615" s="181">
        <v>19.66229248046875</v>
      </c>
      <c r="N4615" s="181">
        <v>19.001596450805664</v>
      </c>
      <c r="O4615" s="181">
        <v>57.321922302246094</v>
      </c>
      <c r="P4615" s="181">
        <v>55.049129486083984</v>
      </c>
      <c r="Q4615" s="181">
        <v>21.221532821655273</v>
      </c>
      <c r="R4615" s="181">
        <v>53.674884796142578</v>
      </c>
      <c r="S4615" s="226">
        <f t="shared" si="218"/>
        <v>296.33504676818848</v>
      </c>
      <c r="T4615" s="181">
        <f t="shared" si="216"/>
        <v>1038.9013373744963</v>
      </c>
      <c r="U4615" s="226">
        <f t="shared" si="217"/>
        <v>68.158480934737895</v>
      </c>
    </row>
    <row r="4616" spans="1:21" x14ac:dyDescent="0.25">
      <c r="A4616" s="156" t="s">
        <v>17908</v>
      </c>
      <c r="B4616" s="156" t="s">
        <v>177</v>
      </c>
      <c r="C4616" s="223">
        <v>3.2266408205032349E-2</v>
      </c>
      <c r="D4616" s="221">
        <v>0.99977582693099976</v>
      </c>
      <c r="E4616" s="221">
        <v>0.62437546253204346</v>
      </c>
      <c r="F4616" s="221">
        <v>3.97493577003479</v>
      </c>
      <c r="G4616" s="221">
        <v>8.1437759399414062</v>
      </c>
      <c r="H4616" s="221">
        <v>2.5892994403839111</v>
      </c>
      <c r="I4616" s="221">
        <v>0.1376742422580719</v>
      </c>
      <c r="J4616" s="221">
        <v>-0.28812345862388611</v>
      </c>
      <c r="K4616" s="180">
        <v>3.0291614532470703</v>
      </c>
      <c r="L4616" s="181">
        <v>1.1040868759155273</v>
      </c>
      <c r="M4616" s="181">
        <v>0.74819070100784302</v>
      </c>
      <c r="N4616" s="181">
        <v>0.7117922306060791</v>
      </c>
      <c r="O4616" s="181">
        <v>3.2253086566925049</v>
      </c>
      <c r="P4616" s="181">
        <v>4.1676244735717773</v>
      </c>
      <c r="Q4616" s="181">
        <v>1.6803959608078003</v>
      </c>
      <c r="R4616" s="181">
        <v>4.3597273826599121</v>
      </c>
      <c r="S4616" s="226">
        <f t="shared" si="218"/>
        <v>19.026287734508514</v>
      </c>
      <c r="T4616" s="181">
        <f t="shared" si="216"/>
        <v>40.530686105469783</v>
      </c>
      <c r="U4616" s="226">
        <f t="shared" si="217"/>
        <v>2.6590686688043963</v>
      </c>
    </row>
    <row r="4617" spans="1:21" x14ac:dyDescent="0.25">
      <c r="A4617" s="156" t="s">
        <v>17909</v>
      </c>
      <c r="B4617" s="156" t="s">
        <v>177</v>
      </c>
      <c r="C4617" s="223">
        <v>-0.3151777982711792</v>
      </c>
      <c r="D4617" s="221">
        <v>0.65233153104782104</v>
      </c>
      <c r="E4617" s="221">
        <v>0.27693119645118713</v>
      </c>
      <c r="F4617" s="221">
        <v>15.890108108520508</v>
      </c>
      <c r="G4617" s="221">
        <v>13.214669227600098</v>
      </c>
      <c r="H4617" s="221">
        <v>2.9987530708312988</v>
      </c>
      <c r="I4617" s="221">
        <v>-0.20977002382278442</v>
      </c>
      <c r="J4617" s="221">
        <v>-0.63556772470474243</v>
      </c>
      <c r="K4617" s="180">
        <v>1123</v>
      </c>
      <c r="L4617" s="181">
        <v>407</v>
      </c>
      <c r="M4617" s="181">
        <v>335</v>
      </c>
      <c r="N4617" s="181">
        <v>415</v>
      </c>
      <c r="O4617" s="181">
        <v>1112</v>
      </c>
      <c r="P4617" s="181">
        <v>1362</v>
      </c>
      <c r="Q4617" s="181">
        <v>519</v>
      </c>
      <c r="R4617" s="181">
        <v>1397</v>
      </c>
      <c r="S4617" s="226">
        <f t="shared" si="218"/>
        <v>6670</v>
      </c>
      <c r="T4617" s="181">
        <f t="shared" si="216"/>
        <v>24380.976191312075</v>
      </c>
      <c r="U4617" s="226">
        <f t="shared" si="217"/>
        <v>1599.5458289672206</v>
      </c>
    </row>
    <row r="4618" spans="1:21" x14ac:dyDescent="0.25">
      <c r="A4618" s="156" t="s">
        <v>17910</v>
      </c>
      <c r="B4618" s="156" t="s">
        <v>177</v>
      </c>
      <c r="C4618" s="223">
        <v>0.46939170360565186</v>
      </c>
      <c r="D4618" s="221">
        <v>1.4369010925292969</v>
      </c>
      <c r="E4618" s="221">
        <v>1.0615006685256958</v>
      </c>
      <c r="F4618" s="221">
        <v>4.4120612144470215</v>
      </c>
      <c r="G4618" s="221">
        <v>8.580902099609375</v>
      </c>
      <c r="H4618" s="221">
        <v>3.2614820003509521</v>
      </c>
      <c r="I4618" s="221">
        <v>0.57479947805404663</v>
      </c>
      <c r="J4618" s="221">
        <v>0.14900179207324982</v>
      </c>
      <c r="K4618" s="180">
        <v>447</v>
      </c>
      <c r="L4618" s="181">
        <v>145</v>
      </c>
      <c r="M4618" s="181">
        <v>125</v>
      </c>
      <c r="N4618" s="181">
        <v>126</v>
      </c>
      <c r="O4618" s="181">
        <v>532</v>
      </c>
      <c r="P4618" s="181">
        <v>614</v>
      </c>
      <c r="Q4618" s="181">
        <v>275</v>
      </c>
      <c r="R4618" s="181">
        <v>678</v>
      </c>
      <c r="S4618" s="226">
        <f t="shared" si="218"/>
        <v>2942</v>
      </c>
      <c r="T4618" s="181">
        <f t="shared" si="216"/>
        <v>7933.4589832127094</v>
      </c>
      <c r="U4618" s="226">
        <f t="shared" si="217"/>
        <v>520.48495213257092</v>
      </c>
    </row>
    <row r="4619" spans="1:21" x14ac:dyDescent="0.25">
      <c r="A4619" s="156" t="s">
        <v>17911</v>
      </c>
      <c r="B4619" s="156" t="s">
        <v>177</v>
      </c>
      <c r="C4619" s="223">
        <v>0.72801518440246582</v>
      </c>
      <c r="D4619" s="221">
        <v>3.0880513191223145</v>
      </c>
      <c r="E4619" s="221">
        <v>1.3201242685317993</v>
      </c>
      <c r="F4619" s="221">
        <v>50.100894927978516</v>
      </c>
      <c r="G4619" s="221">
        <v>20.116195678710937</v>
      </c>
      <c r="H4619" s="221">
        <v>18.681280136108398</v>
      </c>
      <c r="I4619" s="221">
        <v>0.8334229588508606</v>
      </c>
      <c r="J4619" s="221">
        <v>0.40762531757354736</v>
      </c>
      <c r="K4619" s="180">
        <v>668.951416015625</v>
      </c>
      <c r="L4619" s="181">
        <v>251.703857421875</v>
      </c>
      <c r="M4619" s="181">
        <v>190.71408081054687</v>
      </c>
      <c r="N4619" s="181">
        <v>202.3311767578125</v>
      </c>
      <c r="O4619" s="181">
        <v>729.941162109375</v>
      </c>
      <c r="P4619" s="181">
        <v>906.1339111328125</v>
      </c>
      <c r="Q4619" s="181">
        <v>333.0235595703125</v>
      </c>
      <c r="R4619" s="181">
        <v>951.63421630859375</v>
      </c>
      <c r="S4619" s="226">
        <f t="shared" si="218"/>
        <v>4234.4333801269531</v>
      </c>
      <c r="T4619" s="181">
        <f t="shared" si="216"/>
        <v>43929.860896911108</v>
      </c>
      <c r="U4619" s="226">
        <f t="shared" si="217"/>
        <v>2882.0759765067828</v>
      </c>
    </row>
    <row r="4620" spans="1:21" x14ac:dyDescent="0.25">
      <c r="A4620" s="156" t="s">
        <v>17912</v>
      </c>
      <c r="B4620" s="156" t="s">
        <v>177</v>
      </c>
      <c r="C4620" s="223">
        <v>0.7859044075012207</v>
      </c>
      <c r="D4620" s="221">
        <v>1.7534139156341553</v>
      </c>
      <c r="E4620" s="221">
        <v>17.882085800170898</v>
      </c>
      <c r="F4620" s="221">
        <v>36.654186248779297</v>
      </c>
      <c r="G4620" s="221">
        <v>29.686912536621094</v>
      </c>
      <c r="H4620" s="221">
        <v>13.478385925292969</v>
      </c>
      <c r="I4620" s="221">
        <v>0.89131218194961548</v>
      </c>
      <c r="J4620" s="221">
        <v>-0.23714157938957214</v>
      </c>
      <c r="K4620" s="180">
        <v>1719</v>
      </c>
      <c r="L4620" s="181">
        <v>558</v>
      </c>
      <c r="M4620" s="181">
        <v>523</v>
      </c>
      <c r="N4620" s="181">
        <v>694</v>
      </c>
      <c r="O4620" s="181">
        <v>1862</v>
      </c>
      <c r="P4620" s="181">
        <v>1776</v>
      </c>
      <c r="Q4620" s="181">
        <v>611</v>
      </c>
      <c r="R4620" s="181">
        <v>1910</v>
      </c>
      <c r="S4620" s="226">
        <f t="shared" si="218"/>
        <v>9653</v>
      </c>
      <c r="T4620" s="181">
        <f t="shared" si="216"/>
        <v>116426.00664460659</v>
      </c>
      <c r="U4620" s="226">
        <f t="shared" si="217"/>
        <v>7638.2804302171944</v>
      </c>
    </row>
    <row r="4621" spans="1:21" x14ac:dyDescent="0.25">
      <c r="A4621" s="156" t="s">
        <v>17913</v>
      </c>
      <c r="B4621" s="156" t="s">
        <v>177</v>
      </c>
      <c r="C4621" s="223">
        <v>4.484466552734375</v>
      </c>
      <c r="D4621" s="221">
        <v>5.4519762992858887</v>
      </c>
      <c r="E4621" s="221">
        <v>28.12364387512207</v>
      </c>
      <c r="F4621" s="221">
        <v>68.373184204101563</v>
      </c>
      <c r="G4621" s="221">
        <v>100.73153686523437</v>
      </c>
      <c r="H4621" s="221">
        <v>22.844856262207031</v>
      </c>
      <c r="I4621" s="221">
        <v>4.5898747444152832</v>
      </c>
      <c r="J4621" s="221">
        <v>4.1640768051147461</v>
      </c>
      <c r="K4621" s="180">
        <v>470</v>
      </c>
      <c r="L4621" s="181">
        <v>214</v>
      </c>
      <c r="M4621" s="181">
        <v>345</v>
      </c>
      <c r="N4621" s="181">
        <v>377</v>
      </c>
      <c r="O4621" s="181">
        <v>717</v>
      </c>
      <c r="P4621" s="181">
        <v>611</v>
      </c>
      <c r="Q4621" s="181">
        <v>127</v>
      </c>
      <c r="R4621" s="181">
        <v>274</v>
      </c>
      <c r="S4621" s="226">
        <f t="shared" si="218"/>
        <v>3135</v>
      </c>
      <c r="T4621" s="181">
        <f t="shared" si="216"/>
        <v>126660.36003541946</v>
      </c>
      <c r="U4621" s="226">
        <f t="shared" si="217"/>
        <v>8309.7185691168452</v>
      </c>
    </row>
    <row r="4622" spans="1:21" x14ac:dyDescent="0.25">
      <c r="A4622" s="156" t="s">
        <v>17914</v>
      </c>
      <c r="B4622" s="156" t="s">
        <v>177</v>
      </c>
      <c r="C4622" s="223">
        <v>-0.58490920066833496</v>
      </c>
      <c r="D4622" s="221">
        <v>0.38260018825531006</v>
      </c>
      <c r="E4622" s="221">
        <v>-0.85893714427947998</v>
      </c>
      <c r="F4622" s="221">
        <v>14.100466728210449</v>
      </c>
      <c r="G4622" s="221">
        <v>28.361446380615234</v>
      </c>
      <c r="H4622" s="221">
        <v>4.5936527252197266</v>
      </c>
      <c r="I4622" s="221">
        <v>-0.47950142621994019</v>
      </c>
      <c r="J4622" s="221">
        <v>-0.90529912710189819</v>
      </c>
      <c r="K4622" s="180">
        <v>1483</v>
      </c>
      <c r="L4622" s="181">
        <v>460</v>
      </c>
      <c r="M4622" s="181">
        <v>514</v>
      </c>
      <c r="N4622" s="181">
        <v>573</v>
      </c>
      <c r="O4622" s="181">
        <v>1662</v>
      </c>
      <c r="P4622" s="181">
        <v>1795</v>
      </c>
      <c r="Q4622" s="181">
        <v>580</v>
      </c>
      <c r="R4622" s="181">
        <v>1858</v>
      </c>
      <c r="S4622" s="226">
        <f t="shared" si="218"/>
        <v>8925</v>
      </c>
      <c r="T4622" s="181">
        <f t="shared" si="216"/>
        <v>60368.823406100273</v>
      </c>
      <c r="U4622" s="226">
        <f t="shared" si="217"/>
        <v>3960.5756111314195</v>
      </c>
    </row>
    <row r="4623" spans="1:21" x14ac:dyDescent="0.25">
      <c r="A4623" s="156" t="s">
        <v>17915</v>
      </c>
      <c r="B4623" s="156" t="s">
        <v>177</v>
      </c>
      <c r="C4623" s="223">
        <v>3.0913510322570801</v>
      </c>
      <c r="D4623" s="221">
        <v>4.0588603019714355</v>
      </c>
      <c r="E4623" s="221">
        <v>17.003559112548828</v>
      </c>
      <c r="F4623" s="221">
        <v>27.431037902832031</v>
      </c>
      <c r="G4623" s="221">
        <v>49.344047546386719</v>
      </c>
      <c r="H4623" s="221">
        <v>22.628307342529297</v>
      </c>
      <c r="I4623" s="221">
        <v>8.6100673675537109</v>
      </c>
      <c r="J4623" s="221">
        <v>2.7709612846374512</v>
      </c>
      <c r="K4623" s="180">
        <v>2231</v>
      </c>
      <c r="L4623" s="181">
        <v>691</v>
      </c>
      <c r="M4623" s="181">
        <v>1053</v>
      </c>
      <c r="N4623" s="181">
        <v>1135</v>
      </c>
      <c r="O4623" s="181">
        <v>2598</v>
      </c>
      <c r="P4623" s="181">
        <v>2031</v>
      </c>
      <c r="Q4623" s="181">
        <v>697</v>
      </c>
      <c r="R4623" s="181">
        <v>1780</v>
      </c>
      <c r="S4623" s="226">
        <f t="shared" si="218"/>
        <v>12216</v>
      </c>
      <c r="T4623" s="181">
        <f t="shared" si="216"/>
        <v>243827.90816688538</v>
      </c>
      <c r="U4623" s="226">
        <f t="shared" si="217"/>
        <v>15996.648798382474</v>
      </c>
    </row>
    <row r="4624" spans="1:21" x14ac:dyDescent="0.25">
      <c r="A4624" s="156" t="s">
        <v>17916</v>
      </c>
      <c r="B4624" s="156" t="s">
        <v>177</v>
      </c>
      <c r="C4624" s="223">
        <v>1.169133186340332</v>
      </c>
      <c r="D4624" s="221">
        <v>2.1366426944732666</v>
      </c>
      <c r="E4624" s="221">
        <v>1.761242151260376</v>
      </c>
      <c r="F4624" s="221">
        <v>3.4781551361083984</v>
      </c>
      <c r="G4624" s="221">
        <v>34.334743499755859</v>
      </c>
      <c r="H4624" s="221">
        <v>6.5247983932495117</v>
      </c>
      <c r="I4624" s="221">
        <v>1.274540901184082</v>
      </c>
      <c r="J4624" s="221">
        <v>0.8487432599067688</v>
      </c>
      <c r="K4624" s="180">
        <v>1324</v>
      </c>
      <c r="L4624" s="181">
        <v>504</v>
      </c>
      <c r="M4624" s="181">
        <v>485</v>
      </c>
      <c r="N4624" s="181">
        <v>506</v>
      </c>
      <c r="O4624" s="181">
        <v>1577</v>
      </c>
      <c r="P4624" s="181">
        <v>1819</v>
      </c>
      <c r="Q4624" s="181">
        <v>592</v>
      </c>
      <c r="R4624" s="181">
        <v>2051</v>
      </c>
      <c r="S4624" s="226">
        <f t="shared" si="218"/>
        <v>8858</v>
      </c>
      <c r="T4624" s="181">
        <f t="shared" si="216"/>
        <v>73748.748614966869</v>
      </c>
      <c r="U4624" s="226">
        <f t="shared" si="217"/>
        <v>4838.3831029972398</v>
      </c>
    </row>
    <row r="4625" spans="1:21" x14ac:dyDescent="0.25">
      <c r="A4625" s="156" t="s">
        <v>17917</v>
      </c>
      <c r="B4625" s="156" t="s">
        <v>177</v>
      </c>
      <c r="C4625" s="223">
        <v>0.34346720576286316</v>
      </c>
      <c r="D4625" s="221">
        <v>1.3109766244888306</v>
      </c>
      <c r="E4625" s="221">
        <v>0.93557620048522949</v>
      </c>
      <c r="F4625" s="221">
        <v>4.2861361503601074</v>
      </c>
      <c r="G4625" s="221">
        <v>26.354351043701172</v>
      </c>
      <c r="H4625" s="221">
        <v>8.1466398239135742</v>
      </c>
      <c r="I4625" s="221">
        <v>0.44887501001358032</v>
      </c>
      <c r="J4625" s="221">
        <v>2.3077303543686867E-2</v>
      </c>
      <c r="K4625" s="180">
        <v>553.45068359375</v>
      </c>
      <c r="L4625" s="181">
        <v>216.16029357910156</v>
      </c>
      <c r="M4625" s="181">
        <v>167.9759521484375</v>
      </c>
      <c r="N4625" s="181">
        <v>157.93754577636719</v>
      </c>
      <c r="O4625" s="181">
        <v>676.58843994140625</v>
      </c>
      <c r="P4625" s="181">
        <v>999.15576171875</v>
      </c>
      <c r="Q4625" s="181">
        <v>319.22125244140625</v>
      </c>
      <c r="R4625" s="181">
        <v>981.086669921875</v>
      </c>
      <c r="S4625" s="226">
        <f t="shared" si="218"/>
        <v>4071.5765991210937</v>
      </c>
      <c r="T4625" s="181">
        <f t="shared" si="216"/>
        <v>27444.312034188755</v>
      </c>
      <c r="U4625" s="226">
        <f t="shared" si="217"/>
        <v>1800.5199832320211</v>
      </c>
    </row>
    <row r="4626" spans="1:21" x14ac:dyDescent="0.25">
      <c r="A4626" s="156" t="s">
        <v>17918</v>
      </c>
      <c r="B4626" s="156" t="s">
        <v>177</v>
      </c>
      <c r="C4626" s="223">
        <v>-0.83034706115722656</v>
      </c>
      <c r="D4626" s="221">
        <v>0.13716226816177368</v>
      </c>
      <c r="E4626" s="221">
        <v>-0.23823808133602142</v>
      </c>
      <c r="F4626" s="221">
        <v>3.1123220920562744</v>
      </c>
      <c r="G4626" s="221">
        <v>7.2811627388000488</v>
      </c>
      <c r="H4626" s="221">
        <v>102.01081085205078</v>
      </c>
      <c r="I4626" s="221">
        <v>-0.72493934631347656</v>
      </c>
      <c r="J4626" s="221">
        <v>-1.1507370471954346</v>
      </c>
      <c r="K4626" s="180">
        <v>2.8055391311645508</v>
      </c>
      <c r="L4626" s="181">
        <v>1.2469062805175781</v>
      </c>
      <c r="M4626" s="181">
        <v>1</v>
      </c>
      <c r="N4626" s="181">
        <v>0.69799643754959106</v>
      </c>
      <c r="O4626" s="181">
        <v>3.2121391296386719</v>
      </c>
      <c r="P4626" s="181">
        <v>6.1125516891479492</v>
      </c>
      <c r="Q4626" s="181">
        <v>2.0872128009796143</v>
      </c>
      <c r="R4626" s="181">
        <v>5.9702415466308594</v>
      </c>
      <c r="S4626" s="226">
        <f t="shared" si="218"/>
        <v>23.132587015628815</v>
      </c>
      <c r="T4626" s="181">
        <f t="shared" si="216"/>
        <v>638.32679008817195</v>
      </c>
      <c r="U4626" s="226">
        <f t="shared" si="217"/>
        <v>41.878263880484212</v>
      </c>
    </row>
    <row r="4627" spans="1:21" x14ac:dyDescent="0.25">
      <c r="A4627" s="156" t="s">
        <v>17919</v>
      </c>
      <c r="B4627" s="156" t="s">
        <v>177</v>
      </c>
      <c r="C4627" s="223">
        <v>-0.51347160339355469</v>
      </c>
      <c r="D4627" s="221">
        <v>0.45403778553009033</v>
      </c>
      <c r="E4627" s="221">
        <v>7.8637413680553436E-2</v>
      </c>
      <c r="F4627" s="221">
        <v>3.4291975498199463</v>
      </c>
      <c r="G4627" s="221">
        <v>240.7403564453125</v>
      </c>
      <c r="H4627" s="221">
        <v>1032.4327392578125</v>
      </c>
      <c r="I4627" s="221">
        <v>-0.40806376934051514</v>
      </c>
      <c r="J4627" s="221">
        <v>-0.83386147022247314</v>
      </c>
      <c r="K4627" s="180">
        <v>0.78670012950897217</v>
      </c>
      <c r="L4627" s="181">
        <v>0.31116688251495361</v>
      </c>
      <c r="M4627" s="181">
        <v>0.20075282454490662</v>
      </c>
      <c r="N4627" s="181">
        <v>0.18695107102394104</v>
      </c>
      <c r="O4627" s="181">
        <v>4</v>
      </c>
      <c r="P4627" s="181">
        <v>1.1505646109580994</v>
      </c>
      <c r="Q4627" s="181">
        <v>0.51066499948501587</v>
      </c>
      <c r="R4627" s="181">
        <v>1.1066499948501587</v>
      </c>
      <c r="S4627" s="226">
        <f t="shared" si="218"/>
        <v>8.2534505128860474</v>
      </c>
      <c r="T4627" s="181">
        <f t="shared" si="216"/>
        <v>2150.1050342725139</v>
      </c>
      <c r="U4627" s="226">
        <f t="shared" si="217"/>
        <v>141.06045272451172</v>
      </c>
    </row>
    <row r="4628" spans="1:21" x14ac:dyDescent="0.25">
      <c r="A4628" s="156" t="s">
        <v>17920</v>
      </c>
      <c r="B4628" s="156" t="s">
        <v>177</v>
      </c>
      <c r="C4628" s="223">
        <v>-0.67455506324768066</v>
      </c>
      <c r="D4628" s="221">
        <v>0.29295423626899719</v>
      </c>
      <c r="E4628" s="221">
        <v>-8.3151350021362305</v>
      </c>
      <c r="F4628" s="221">
        <v>3.2681140899658203</v>
      </c>
      <c r="G4628" s="221">
        <v>27.747997283935547</v>
      </c>
      <c r="H4628" s="221">
        <v>1.8824776411056519</v>
      </c>
      <c r="I4628" s="221">
        <v>-8.3492441177368164</v>
      </c>
      <c r="J4628" s="221">
        <v>-0.99494510889053345</v>
      </c>
      <c r="K4628" s="180">
        <v>515</v>
      </c>
      <c r="L4628" s="181">
        <v>209</v>
      </c>
      <c r="M4628" s="181">
        <v>153</v>
      </c>
      <c r="N4628" s="181">
        <v>141</v>
      </c>
      <c r="O4628" s="181">
        <v>522</v>
      </c>
      <c r="P4628" s="181">
        <v>757</v>
      </c>
      <c r="Q4628" s="181">
        <v>292</v>
      </c>
      <c r="R4628" s="181">
        <v>830</v>
      </c>
      <c r="S4628" s="226">
        <f t="shared" si="218"/>
        <v>3419</v>
      </c>
      <c r="T4628" s="181">
        <f t="shared" si="216"/>
        <v>11548.126442939043</v>
      </c>
      <c r="U4628" s="226">
        <f t="shared" si="217"/>
        <v>757.62993816348683</v>
      </c>
    </row>
    <row r="4629" spans="1:21" x14ac:dyDescent="0.25">
      <c r="A4629" s="156" t="s">
        <v>14477</v>
      </c>
      <c r="B4629" s="156" t="s">
        <v>177</v>
      </c>
      <c r="C4629" s="223">
        <v>-1.2143324613571167</v>
      </c>
      <c r="D4629" s="221">
        <v>-0.24682304263114929</v>
      </c>
      <c r="E4629" s="221">
        <v>-0.62222343683242798</v>
      </c>
      <c r="F4629" s="221">
        <v>2.7283368110656738</v>
      </c>
      <c r="G4629" s="221">
        <v>10.02470874786377</v>
      </c>
      <c r="H4629" s="221">
        <v>1.2143858671188354</v>
      </c>
      <c r="I4629" s="221">
        <v>-1.1089246273040771</v>
      </c>
      <c r="J4629" s="221">
        <v>-1.5347224473953247</v>
      </c>
      <c r="K4629" s="180">
        <v>1172.0263671875</v>
      </c>
      <c r="L4629" s="181">
        <v>489.75741577148437</v>
      </c>
      <c r="M4629" s="181">
        <v>369.06362915039062</v>
      </c>
      <c r="N4629" s="181">
        <v>317.19522094726562</v>
      </c>
      <c r="O4629" s="181">
        <v>1283.742919921875</v>
      </c>
      <c r="P4629" s="181">
        <v>1943.0701904296875</v>
      </c>
      <c r="Q4629" s="181">
        <v>822.91217041015625</v>
      </c>
      <c r="R4629" s="181">
        <v>1836.3409423828125</v>
      </c>
      <c r="S4629" s="226">
        <f t="shared" si="218"/>
        <v>8234.1088562011719</v>
      </c>
      <c r="T4629" s="181">
        <f t="shared" si="216"/>
        <v>10589.626899315263</v>
      </c>
      <c r="U4629" s="226">
        <f t="shared" si="217"/>
        <v>694.74632205886462</v>
      </c>
    </row>
    <row r="4630" spans="1:21" x14ac:dyDescent="0.25">
      <c r="A4630" s="156" t="s">
        <v>17921</v>
      </c>
      <c r="B4630" s="156" t="s">
        <v>177</v>
      </c>
      <c r="C4630" s="223">
        <v>-1.158471941947937</v>
      </c>
      <c r="D4630" s="221">
        <v>-0.19096259772777557</v>
      </c>
      <c r="E4630" s="221">
        <v>-0.56636303663253784</v>
      </c>
      <c r="F4630" s="221">
        <v>2.7841973304748535</v>
      </c>
      <c r="G4630" s="221">
        <v>6.9530377388000488</v>
      </c>
      <c r="H4630" s="221">
        <v>1.3985608816146851</v>
      </c>
      <c r="I4630" s="221">
        <v>-1.053064227104187</v>
      </c>
      <c r="J4630" s="221">
        <v>-1.478861927986145</v>
      </c>
      <c r="K4630" s="180">
        <v>101</v>
      </c>
      <c r="L4630" s="181">
        <v>49</v>
      </c>
      <c r="M4630" s="181">
        <v>30</v>
      </c>
      <c r="N4630" s="181">
        <v>20</v>
      </c>
      <c r="O4630" s="181">
        <v>120</v>
      </c>
      <c r="P4630" s="181">
        <v>208</v>
      </c>
      <c r="Q4630" s="181">
        <v>76</v>
      </c>
      <c r="R4630" s="181">
        <v>257</v>
      </c>
      <c r="S4630" s="226">
        <f t="shared" si="218"/>
        <v>861</v>
      </c>
      <c r="T4630" s="181">
        <f t="shared" si="216"/>
        <v>577.49501736462116</v>
      </c>
      <c r="U4630" s="226">
        <f t="shared" si="217"/>
        <v>37.887315873926923</v>
      </c>
    </row>
    <row r="4631" spans="1:21" x14ac:dyDescent="0.25">
      <c r="A4631" s="156" t="s">
        <v>17922</v>
      </c>
      <c r="B4631" s="156" t="s">
        <v>177</v>
      </c>
      <c r="C4631" s="223">
        <v>-0.71992385387420654</v>
      </c>
      <c r="D4631" s="221">
        <v>0.24758537113666534</v>
      </c>
      <c r="E4631" s="221">
        <v>-7.0656986236572266</v>
      </c>
      <c r="F4631" s="221">
        <v>3.2227451801300049</v>
      </c>
      <c r="G4631" s="221">
        <v>7.3915858268737793</v>
      </c>
      <c r="H4631" s="221">
        <v>3.20220947265625</v>
      </c>
      <c r="I4631" s="221">
        <v>0.57662278413772583</v>
      </c>
      <c r="J4631" s="221">
        <v>-0.6983647346496582</v>
      </c>
      <c r="K4631" s="180">
        <v>633.17938232421875</v>
      </c>
      <c r="L4631" s="181">
        <v>249.15046691894531</v>
      </c>
      <c r="M4631" s="181">
        <v>141.43504333496094</v>
      </c>
      <c r="N4631" s="181">
        <v>138.62507629394531</v>
      </c>
      <c r="O4631" s="181">
        <v>579.78997802734375</v>
      </c>
      <c r="P4631" s="181">
        <v>845.80029296875</v>
      </c>
      <c r="Q4631" s="181">
        <v>432.73501586914062</v>
      </c>
      <c r="R4631" s="181">
        <v>1778.70947265625</v>
      </c>
      <c r="S4631" s="226">
        <f t="shared" si="218"/>
        <v>4799.4247283935547</v>
      </c>
      <c r="T4631" s="181">
        <f t="shared" si="216"/>
        <v>5054.5949701714599</v>
      </c>
      <c r="U4631" s="226">
        <f t="shared" si="217"/>
        <v>331.61331352013224</v>
      </c>
    </row>
    <row r="4632" spans="1:21" x14ac:dyDescent="0.25">
      <c r="A4632" s="156" t="s">
        <v>17923</v>
      </c>
      <c r="B4632" s="156" t="s">
        <v>177</v>
      </c>
      <c r="C4632" s="223">
        <v>-1.0691505856812E-2</v>
      </c>
      <c r="D4632" s="221">
        <v>0.95681792497634888</v>
      </c>
      <c r="E4632" s="221">
        <v>8.9954986572265625</v>
      </c>
      <c r="F4632" s="221">
        <v>3.9319777488708496</v>
      </c>
      <c r="G4632" s="221">
        <v>30.712501525878906</v>
      </c>
      <c r="H4632" s="221">
        <v>8.9244384765625</v>
      </c>
      <c r="I4632" s="221">
        <v>4.2617030143737793</v>
      </c>
      <c r="J4632" s="221">
        <v>0.52034872770309448</v>
      </c>
      <c r="K4632" s="180">
        <v>1603</v>
      </c>
      <c r="L4632" s="181">
        <v>545</v>
      </c>
      <c r="M4632" s="181">
        <v>497</v>
      </c>
      <c r="N4632" s="181">
        <v>473</v>
      </c>
      <c r="O4632" s="181">
        <v>1741</v>
      </c>
      <c r="P4632" s="181">
        <v>2041</v>
      </c>
      <c r="Q4632" s="181">
        <v>811</v>
      </c>
      <c r="R4632" s="181">
        <v>2185</v>
      </c>
      <c r="S4632" s="226">
        <f t="shared" si="218"/>
        <v>9896</v>
      </c>
      <c r="T4632" s="181">
        <f t="shared" si="216"/>
        <v>83113.362794988789</v>
      </c>
      <c r="U4632" s="226">
        <f t="shared" si="217"/>
        <v>5452.7608635103325</v>
      </c>
    </row>
    <row r="4633" spans="1:21" x14ac:dyDescent="0.25">
      <c r="A4633" s="156" t="s">
        <v>17924</v>
      </c>
      <c r="B4633" s="156" t="s">
        <v>177</v>
      </c>
      <c r="C4633" s="223">
        <v>-0.18931214511394501</v>
      </c>
      <c r="D4633" s="221">
        <v>0.77819716930389404</v>
      </c>
      <c r="E4633" s="221">
        <v>0.40279683470726013</v>
      </c>
      <c r="F4633" s="221">
        <v>27.313474655151367</v>
      </c>
      <c r="G4633" s="221">
        <v>16.46728515625</v>
      </c>
      <c r="H4633" s="221">
        <v>11.34300422668457</v>
      </c>
      <c r="I4633" s="221">
        <v>-8.3904407918453217E-2</v>
      </c>
      <c r="J4633" s="221">
        <v>-0.50970208644866943</v>
      </c>
      <c r="K4633" s="180">
        <v>738</v>
      </c>
      <c r="L4633" s="181">
        <v>293</v>
      </c>
      <c r="M4633" s="181">
        <v>216</v>
      </c>
      <c r="N4633" s="181">
        <v>216</v>
      </c>
      <c r="O4633" s="181">
        <v>798</v>
      </c>
      <c r="P4633" s="181">
        <v>1134</v>
      </c>
      <c r="Q4633" s="181">
        <v>531</v>
      </c>
      <c r="R4633" s="181">
        <v>1226</v>
      </c>
      <c r="S4633" s="226">
        <f t="shared" si="218"/>
        <v>5152</v>
      </c>
      <c r="T4633" s="181">
        <f t="shared" si="216"/>
        <v>31409.426398478448</v>
      </c>
      <c r="U4633" s="226">
        <f t="shared" si="217"/>
        <v>2060.6564967584004</v>
      </c>
    </row>
    <row r="4634" spans="1:21" x14ac:dyDescent="0.25">
      <c r="A4634" s="156" t="s">
        <v>17925</v>
      </c>
      <c r="B4634" s="156" t="s">
        <v>177</v>
      </c>
      <c r="C4634" s="223">
        <v>-0.16738559305667877</v>
      </c>
      <c r="D4634" s="221">
        <v>0.80012381076812744</v>
      </c>
      <c r="E4634" s="221">
        <v>7.3247370719909668</v>
      </c>
      <c r="F4634" s="221">
        <v>31.425649642944336</v>
      </c>
      <c r="G4634" s="221">
        <v>34.596218109130859</v>
      </c>
      <c r="H4634" s="221">
        <v>6.4468045234680176</v>
      </c>
      <c r="I4634" s="221">
        <v>0.48059850931167603</v>
      </c>
      <c r="J4634" s="221">
        <v>-0.4877755343914032</v>
      </c>
      <c r="K4634" s="180">
        <v>1254</v>
      </c>
      <c r="L4634" s="181">
        <v>494</v>
      </c>
      <c r="M4634" s="181">
        <v>425</v>
      </c>
      <c r="N4634" s="181">
        <v>320</v>
      </c>
      <c r="O4634" s="181">
        <v>1338</v>
      </c>
      <c r="P4634" s="181">
        <v>1793</v>
      </c>
      <c r="Q4634" s="181">
        <v>665</v>
      </c>
      <c r="R4634" s="181">
        <v>1855</v>
      </c>
      <c r="S4634" s="226">
        <f t="shared" si="218"/>
        <v>8144</v>
      </c>
      <c r="T4634" s="181">
        <f t="shared" si="216"/>
        <v>70618.215503156185</v>
      </c>
      <c r="U4634" s="226">
        <f t="shared" si="217"/>
        <v>4633.0003840220697</v>
      </c>
    </row>
    <row r="4635" spans="1:21" x14ac:dyDescent="0.25">
      <c r="A4635" s="156" t="s">
        <v>17926</v>
      </c>
      <c r="B4635" s="156" t="s">
        <v>177</v>
      </c>
      <c r="C4635" s="223">
        <v>-8.2293428480625153E-2</v>
      </c>
      <c r="D4635" s="221">
        <v>0.88521593809127808</v>
      </c>
      <c r="E4635" s="221">
        <v>0.50981557369232178</v>
      </c>
      <c r="F4635" s="221">
        <v>11.420272827148438</v>
      </c>
      <c r="G4635" s="221">
        <v>19.130649566650391</v>
      </c>
      <c r="H4635" s="221">
        <v>1.2980204820632935</v>
      </c>
      <c r="I4635" s="221">
        <v>2.3114319890737534E-2</v>
      </c>
      <c r="J4635" s="221">
        <v>-0.40268334746360779</v>
      </c>
      <c r="K4635" s="180">
        <v>732</v>
      </c>
      <c r="L4635" s="181">
        <v>308</v>
      </c>
      <c r="M4635" s="181">
        <v>300</v>
      </c>
      <c r="N4635" s="181">
        <v>240</v>
      </c>
      <c r="O4635" s="181">
        <v>879</v>
      </c>
      <c r="P4635" s="181">
        <v>1123</v>
      </c>
      <c r="Q4635" s="181">
        <v>414</v>
      </c>
      <c r="R4635" s="181">
        <v>1034</v>
      </c>
      <c r="S4635" s="226">
        <f t="shared" si="218"/>
        <v>5030</v>
      </c>
      <c r="T4635" s="181">
        <f t="shared" si="216"/>
        <v>20972.930587507784</v>
      </c>
      <c r="U4635" s="226">
        <f t="shared" si="217"/>
        <v>1375.9565400183328</v>
      </c>
    </row>
    <row r="4636" spans="1:21" x14ac:dyDescent="0.25">
      <c r="A4636" s="156" t="s">
        <v>17927</v>
      </c>
      <c r="B4636" s="156" t="s">
        <v>177</v>
      </c>
      <c r="C4636" s="223">
        <v>1.4026110172271729</v>
      </c>
      <c r="D4636" s="221">
        <v>2.3701205253601074</v>
      </c>
      <c r="E4636" s="221">
        <v>33.323493957519531</v>
      </c>
      <c r="F4636" s="221">
        <v>5.345280647277832</v>
      </c>
      <c r="G4636" s="221">
        <v>55.368904113769531</v>
      </c>
      <c r="H4636" s="221">
        <v>4.8510589599609375</v>
      </c>
      <c r="I4636" s="221">
        <v>6.6256937980651855</v>
      </c>
      <c r="J4636" s="221">
        <v>0.6311793327331543</v>
      </c>
      <c r="K4636" s="180">
        <v>647</v>
      </c>
      <c r="L4636" s="181">
        <v>255</v>
      </c>
      <c r="M4636" s="181">
        <v>208</v>
      </c>
      <c r="N4636" s="181">
        <v>204</v>
      </c>
      <c r="O4636" s="181">
        <v>619</v>
      </c>
      <c r="P4636" s="181">
        <v>983</v>
      </c>
      <c r="Q4636" s="181">
        <v>519</v>
      </c>
      <c r="R4636" s="181">
        <v>1627</v>
      </c>
      <c r="S4636" s="226">
        <f t="shared" si="218"/>
        <v>5062</v>
      </c>
      <c r="T4636" s="181">
        <f t="shared" si="216"/>
        <v>53041.200516939163</v>
      </c>
      <c r="U4636" s="226">
        <f t="shared" si="217"/>
        <v>3479.8373282738612</v>
      </c>
    </row>
    <row r="4637" spans="1:21" x14ac:dyDescent="0.25">
      <c r="A4637" s="156" t="s">
        <v>17928</v>
      </c>
      <c r="B4637" s="156" t="s">
        <v>177</v>
      </c>
      <c r="C4637" s="223">
        <v>0.6526714563369751</v>
      </c>
      <c r="D4637" s="221">
        <v>1.6201808452606201</v>
      </c>
      <c r="E4637" s="221">
        <v>10.739828109741211</v>
      </c>
      <c r="F4637" s="221">
        <v>28.723443984985352</v>
      </c>
      <c r="G4637" s="221">
        <v>58.488983154296875</v>
      </c>
      <c r="H4637" s="221">
        <v>9.518864631652832</v>
      </c>
      <c r="I4637" s="221">
        <v>0.75807923078536987</v>
      </c>
      <c r="J4637" s="221">
        <v>0.33228155970573425</v>
      </c>
      <c r="K4637" s="180">
        <v>804</v>
      </c>
      <c r="L4637" s="181">
        <v>354</v>
      </c>
      <c r="M4637" s="181">
        <v>281</v>
      </c>
      <c r="N4637" s="181">
        <v>204</v>
      </c>
      <c r="O4637" s="181">
        <v>809</v>
      </c>
      <c r="P4637" s="181">
        <v>1526</v>
      </c>
      <c r="Q4637" s="181">
        <v>949</v>
      </c>
      <c r="R4637" s="181">
        <v>3232</v>
      </c>
      <c r="S4637" s="226">
        <f t="shared" si="218"/>
        <v>8159</v>
      </c>
      <c r="T4637" s="181">
        <f t="shared" si="216"/>
        <v>73612.492132604122</v>
      </c>
      <c r="U4637" s="226">
        <f t="shared" si="217"/>
        <v>4829.4438182728345</v>
      </c>
    </row>
    <row r="4638" spans="1:21" x14ac:dyDescent="0.25">
      <c r="A4638" s="156" t="s">
        <v>17929</v>
      </c>
      <c r="B4638" s="156" t="s">
        <v>177</v>
      </c>
      <c r="C4638" s="223">
        <v>0.11243396252393723</v>
      </c>
      <c r="D4638" s="221">
        <v>1.0799434185028076</v>
      </c>
      <c r="E4638" s="221">
        <v>0.70454293489456177</v>
      </c>
      <c r="F4638" s="221">
        <v>4.0551033020019531</v>
      </c>
      <c r="G4638" s="221">
        <v>8.2239437103271484</v>
      </c>
      <c r="H4638" s="221">
        <v>2.6694669723510742</v>
      </c>
      <c r="I4638" s="221">
        <v>0.2178417444229126</v>
      </c>
      <c r="J4638" s="221">
        <v>1.8210126161575317</v>
      </c>
      <c r="K4638" s="180">
        <v>326</v>
      </c>
      <c r="L4638" s="181">
        <v>162</v>
      </c>
      <c r="M4638" s="181">
        <v>113</v>
      </c>
      <c r="N4638" s="181">
        <v>49</v>
      </c>
      <c r="O4638" s="181">
        <v>378</v>
      </c>
      <c r="P4638" s="181">
        <v>653</v>
      </c>
      <c r="Q4638" s="181">
        <v>263</v>
      </c>
      <c r="R4638" s="181">
        <v>691</v>
      </c>
      <c r="S4638" s="226">
        <f t="shared" si="218"/>
        <v>2635</v>
      </c>
      <c r="T4638" s="181">
        <f t="shared" si="216"/>
        <v>6657.3424710184336</v>
      </c>
      <c r="U4638" s="226">
        <f t="shared" si="217"/>
        <v>436.76365941895449</v>
      </c>
    </row>
    <row r="4639" spans="1:21" x14ac:dyDescent="0.25">
      <c r="A4639" s="156" t="s">
        <v>17930</v>
      </c>
      <c r="B4639" s="156" t="s">
        <v>177</v>
      </c>
      <c r="C4639" s="223">
        <v>-2.2506529930979013E-3</v>
      </c>
      <c r="D4639" s="221">
        <v>0.96525871753692627</v>
      </c>
      <c r="E4639" s="221">
        <v>0.58985835313796997</v>
      </c>
      <c r="F4639" s="221">
        <v>28.704832077026367</v>
      </c>
      <c r="G4639" s="221">
        <v>29.499279022216797</v>
      </c>
      <c r="H4639" s="221">
        <v>5.8929696083068848</v>
      </c>
      <c r="I4639" s="221">
        <v>4.1283440589904785</v>
      </c>
      <c r="J4639" s="221">
        <v>-0.32264056801795959</v>
      </c>
      <c r="K4639" s="180">
        <v>791</v>
      </c>
      <c r="L4639" s="181">
        <v>298</v>
      </c>
      <c r="M4639" s="181">
        <v>247</v>
      </c>
      <c r="N4639" s="181">
        <v>229</v>
      </c>
      <c r="O4639" s="181">
        <v>758</v>
      </c>
      <c r="P4639" s="181">
        <v>1002</v>
      </c>
      <c r="Q4639" s="181">
        <v>461</v>
      </c>
      <c r="R4639" s="181">
        <v>1345</v>
      </c>
      <c r="S4639" s="226">
        <f t="shared" si="218"/>
        <v>5131</v>
      </c>
      <c r="T4639" s="181">
        <f t="shared" si="216"/>
        <v>36739.392483746866</v>
      </c>
      <c r="U4639" s="226">
        <f t="shared" si="217"/>
        <v>2410.3358924204099</v>
      </c>
    </row>
    <row r="4640" spans="1:21" x14ac:dyDescent="0.25">
      <c r="A4640" s="156" t="s">
        <v>17931</v>
      </c>
      <c r="B4640" s="156" t="s">
        <v>177</v>
      </c>
      <c r="C4640" s="223">
        <v>-0.80927127599716187</v>
      </c>
      <c r="D4640" s="221">
        <v>0.15823820233345032</v>
      </c>
      <c r="E4640" s="221">
        <v>-0.21716216206550598</v>
      </c>
      <c r="F4640" s="221">
        <v>3.1333980560302734</v>
      </c>
      <c r="G4640" s="221">
        <v>7.3022384643554687</v>
      </c>
      <c r="H4640" s="221">
        <v>1.7477617263793945</v>
      </c>
      <c r="I4640" s="221">
        <v>-0.70386344194412231</v>
      </c>
      <c r="J4640" s="221">
        <v>-1.1296610832214355</v>
      </c>
      <c r="K4640" s="180">
        <v>2.2964200973510742</v>
      </c>
      <c r="L4640" s="181">
        <v>0.91535627841949463</v>
      </c>
      <c r="M4640" s="181">
        <v>0.73870861530303955</v>
      </c>
      <c r="N4640" s="181">
        <v>0.55135494470596313</v>
      </c>
      <c r="O4640" s="181">
        <v>2.8317162990570068</v>
      </c>
      <c r="P4640" s="181">
        <v>3.8327200412750244</v>
      </c>
      <c r="Q4640" s="181">
        <v>1.6273001432418823</v>
      </c>
      <c r="R4640" s="181">
        <v>3.3509535789489746</v>
      </c>
      <c r="S4640" s="226">
        <f t="shared" si="218"/>
        <v>16.14452999830246</v>
      </c>
      <c r="T4640" s="181">
        <f t="shared" si="216"/>
        <v>22.299322606937118</v>
      </c>
      <c r="U4640" s="226">
        <f t="shared" si="217"/>
        <v>1.4629762231354355</v>
      </c>
    </row>
    <row r="4641" spans="1:21" x14ac:dyDescent="0.25">
      <c r="A4641" s="156" t="s">
        <v>17907</v>
      </c>
      <c r="B4641" s="156" t="s">
        <v>177</v>
      </c>
      <c r="C4641" s="223">
        <v>4.0335472673177719E-2</v>
      </c>
      <c r="D4641" s="221">
        <v>1.0078449249267578</v>
      </c>
      <c r="E4641" s="221">
        <v>10.871158599853516</v>
      </c>
      <c r="F4641" s="221">
        <v>3.9830048084259033</v>
      </c>
      <c r="G4641" s="221">
        <v>8.1518459320068359</v>
      </c>
      <c r="H4641" s="221">
        <v>3.612290620803833</v>
      </c>
      <c r="I4641" s="221">
        <v>0.14574331045150757</v>
      </c>
      <c r="J4641" s="221">
        <v>-0.28005439043045044</v>
      </c>
      <c r="K4641" s="180">
        <v>1329.4315185546875</v>
      </c>
      <c r="L4641" s="181">
        <v>450.269775390625</v>
      </c>
      <c r="M4641" s="181">
        <v>497.03369140625</v>
      </c>
      <c r="N4641" s="181">
        <v>480.33230590820312</v>
      </c>
      <c r="O4641" s="181">
        <v>1449.0135498046875</v>
      </c>
      <c r="P4641" s="181">
        <v>1391.560791015625</v>
      </c>
      <c r="Q4641" s="181">
        <v>536.44903564453125</v>
      </c>
      <c r="R4641" s="181">
        <v>1356.82177734375</v>
      </c>
      <c r="S4641" s="226">
        <f t="shared" si="218"/>
        <v>7490.9124450683594</v>
      </c>
      <c r="T4641" s="181">
        <f t="shared" si="216"/>
        <v>24360.980497114364</v>
      </c>
      <c r="U4641" s="226">
        <f t="shared" si="217"/>
        <v>1598.2339852986045</v>
      </c>
    </row>
    <row r="4642" spans="1:21" x14ac:dyDescent="0.25">
      <c r="A4642" s="156" t="s">
        <v>17932</v>
      </c>
      <c r="B4642" s="156" t="s">
        <v>177</v>
      </c>
      <c r="C4642" s="223">
        <v>-1.0235042572021484</v>
      </c>
      <c r="D4642" s="221">
        <v>-5.5994905531406403E-2</v>
      </c>
      <c r="E4642" s="221">
        <v>-0.43139535188674927</v>
      </c>
      <c r="F4642" s="221">
        <v>2.9191648960113525</v>
      </c>
      <c r="G4642" s="221">
        <v>7.0880050659179687</v>
      </c>
      <c r="H4642" s="221">
        <v>8.5595893859863281</v>
      </c>
      <c r="I4642" s="221">
        <v>-0.91809654235839844</v>
      </c>
      <c r="J4642" s="221">
        <v>-1.3438942432403564</v>
      </c>
      <c r="K4642" s="180">
        <v>372.98101806640625</v>
      </c>
      <c r="L4642" s="181">
        <v>140.17527770996094</v>
      </c>
      <c r="M4642" s="181">
        <v>103.28704833984375</v>
      </c>
      <c r="N4642" s="181">
        <v>122.96076965332031</v>
      </c>
      <c r="O4642" s="181">
        <v>391.83499145507812</v>
      </c>
      <c r="P4642" s="181">
        <v>551.68402099609375</v>
      </c>
      <c r="Q4642" s="181">
        <v>216.41096496582031</v>
      </c>
      <c r="R4642" s="181">
        <v>633.6578369140625</v>
      </c>
      <c r="S4642" s="226">
        <f t="shared" si="218"/>
        <v>2532.9919281005859</v>
      </c>
      <c r="T4642" s="181">
        <f t="shared" si="216"/>
        <v>6374.0502656122644</v>
      </c>
      <c r="U4642" s="226">
        <f t="shared" si="217"/>
        <v>418.17790378797872</v>
      </c>
    </row>
    <row r="4643" spans="1:21" x14ac:dyDescent="0.25">
      <c r="A4643" s="156" t="s">
        <v>14487</v>
      </c>
      <c r="B4643" s="156" t="s">
        <v>177</v>
      </c>
      <c r="C4643" s="223">
        <v>-0.76418596506118774</v>
      </c>
      <c r="D4643" s="221">
        <v>0.20332334935665131</v>
      </c>
      <c r="E4643" s="221">
        <v>-0.17207702994346619</v>
      </c>
      <c r="F4643" s="221">
        <v>3.178483247756958</v>
      </c>
      <c r="G4643" s="221">
        <v>7.3473234176635742</v>
      </c>
      <c r="H4643" s="221">
        <v>1.7928469181060791</v>
      </c>
      <c r="I4643" s="221">
        <v>-0.65877825021743774</v>
      </c>
      <c r="J4643" s="221">
        <v>-1.084575891494751</v>
      </c>
      <c r="K4643" s="180">
        <v>270.57281494140625</v>
      </c>
      <c r="L4643" s="181">
        <v>97.966018676757812</v>
      </c>
      <c r="M4643" s="181">
        <v>81.305130004882812</v>
      </c>
      <c r="N4643" s="181">
        <v>64.644241333007813</v>
      </c>
      <c r="O4643" s="181">
        <v>282.56866455078125</v>
      </c>
      <c r="P4643" s="181">
        <v>460.50692749023437</v>
      </c>
      <c r="Q4643" s="181">
        <v>195.26560974121094</v>
      </c>
      <c r="R4643" s="181">
        <v>446.51177978515625</v>
      </c>
      <c r="S4643" s="226">
        <f t="shared" si="218"/>
        <v>1899.3411865234375</v>
      </c>
      <c r="T4643" s="181">
        <f t="shared" si="216"/>
        <v>2293.4598677185841</v>
      </c>
      <c r="U4643" s="226">
        <f t="shared" si="217"/>
        <v>150.46543405510593</v>
      </c>
    </row>
    <row r="4644" spans="1:21" x14ac:dyDescent="0.25">
      <c r="A4644" s="156" t="s">
        <v>17933</v>
      </c>
      <c r="B4644" s="156" t="s">
        <v>177</v>
      </c>
      <c r="C4644" s="223">
        <v>-0.93951338529586792</v>
      </c>
      <c r="D4644" s="221">
        <v>2.7996152639389038E-2</v>
      </c>
      <c r="E4644" s="221">
        <v>5.9223723411560059</v>
      </c>
      <c r="F4644" s="221">
        <v>3.0031559467315674</v>
      </c>
      <c r="G4644" s="221">
        <v>14.369996070861816</v>
      </c>
      <c r="H4644" s="221">
        <v>5.4013442993164062</v>
      </c>
      <c r="I4644" s="221">
        <v>-0.83410543203353882</v>
      </c>
      <c r="J4644" s="221">
        <v>-1.2599030733108521</v>
      </c>
      <c r="K4644" s="180">
        <v>637</v>
      </c>
      <c r="L4644" s="181">
        <v>227</v>
      </c>
      <c r="M4644" s="181">
        <v>203</v>
      </c>
      <c r="N4644" s="181">
        <v>190</v>
      </c>
      <c r="O4644" s="181">
        <v>707</v>
      </c>
      <c r="P4644" s="181">
        <v>963</v>
      </c>
      <c r="Q4644" s="181">
        <v>365</v>
      </c>
      <c r="R4644" s="181">
        <v>1332</v>
      </c>
      <c r="S4644" s="226">
        <f t="shared" si="218"/>
        <v>4624</v>
      </c>
      <c r="T4644" s="181">
        <f t="shared" si="216"/>
        <v>14559.168721348047</v>
      </c>
      <c r="U4644" s="226">
        <f t="shared" si="217"/>
        <v>955.17330474079893</v>
      </c>
    </row>
    <row r="4645" spans="1:21" x14ac:dyDescent="0.25">
      <c r="A4645" s="156" t="s">
        <v>17934</v>
      </c>
      <c r="B4645" s="156" t="s">
        <v>177</v>
      </c>
      <c r="C4645" s="223">
        <v>-0.87758100032806396</v>
      </c>
      <c r="D4645" s="221">
        <v>8.9928396046161652E-2</v>
      </c>
      <c r="E4645" s="221">
        <v>-0.28547191619873047</v>
      </c>
      <c r="F4645" s="221">
        <v>5.9331231117248535</v>
      </c>
      <c r="G4645" s="221">
        <v>21.206457138061523</v>
      </c>
      <c r="H4645" s="221">
        <v>1.8096311092376709</v>
      </c>
      <c r="I4645" s="221">
        <v>0.10421483218669891</v>
      </c>
      <c r="J4645" s="221">
        <v>-1.197970986366272</v>
      </c>
      <c r="K4645" s="180">
        <v>740</v>
      </c>
      <c r="L4645" s="181">
        <v>268</v>
      </c>
      <c r="M4645" s="181">
        <v>243</v>
      </c>
      <c r="N4645" s="181">
        <v>215</v>
      </c>
      <c r="O4645" s="181">
        <v>845</v>
      </c>
      <c r="P4645" s="181">
        <v>1094</v>
      </c>
      <c r="Q4645" s="181">
        <v>386</v>
      </c>
      <c r="R4645" s="181">
        <v>1260</v>
      </c>
      <c r="S4645" s="226">
        <f t="shared" si="218"/>
        <v>5051</v>
      </c>
      <c r="T4645" s="181">
        <f t="shared" si="216"/>
        <v>19010.918860852718</v>
      </c>
      <c r="U4645" s="226">
        <f t="shared" si="217"/>
        <v>1247.2361947323145</v>
      </c>
    </row>
    <row r="4646" spans="1:21" x14ac:dyDescent="0.25">
      <c r="A4646" s="156" t="s">
        <v>17917</v>
      </c>
      <c r="B4646" s="156" t="s">
        <v>177</v>
      </c>
      <c r="C4646" s="223">
        <v>0.62973839044570923</v>
      </c>
      <c r="D4646" s="221">
        <v>1.597247838973999</v>
      </c>
      <c r="E4646" s="221">
        <v>1.2218474149703979</v>
      </c>
      <c r="F4646" s="221">
        <v>4.5724072456359863</v>
      </c>
      <c r="G4646" s="221">
        <v>8.7412481307983398</v>
      </c>
      <c r="H4646" s="221">
        <v>3.1867711544036865</v>
      </c>
      <c r="I4646" s="221">
        <v>0.735146164894104</v>
      </c>
      <c r="J4646" s="221">
        <v>0.30934849381446838</v>
      </c>
      <c r="K4646" s="180">
        <v>273.54934692382812</v>
      </c>
      <c r="L4646" s="181">
        <v>106.83970642089844</v>
      </c>
      <c r="M4646" s="181">
        <v>83.0240478515625</v>
      </c>
      <c r="N4646" s="181">
        <v>78.062446594238281</v>
      </c>
      <c r="O4646" s="181">
        <v>334.41159057617187</v>
      </c>
      <c r="P4646" s="181">
        <v>493.84420776367187</v>
      </c>
      <c r="Q4646" s="181">
        <v>157.77876281738281</v>
      </c>
      <c r="R4646" s="181">
        <v>484.913330078125</v>
      </c>
      <c r="S4646" s="226">
        <f t="shared" si="218"/>
        <v>2012.4234390258789</v>
      </c>
      <c r="T4646" s="181">
        <f t="shared" si="216"/>
        <v>5564.2308580930949</v>
      </c>
      <c r="U4646" s="226">
        <f t="shared" si="217"/>
        <v>365.04864245940342</v>
      </c>
    </row>
    <row r="4647" spans="1:21" x14ac:dyDescent="0.25">
      <c r="A4647" s="156" t="s">
        <v>17918</v>
      </c>
      <c r="B4647" s="156" t="s">
        <v>177</v>
      </c>
      <c r="C4647" s="223">
        <v>-0.14007851481437683</v>
      </c>
      <c r="D4647" s="221">
        <v>0.82743090391159058</v>
      </c>
      <c r="E4647" s="221">
        <v>0.45203053951263428</v>
      </c>
      <c r="F4647" s="221">
        <v>3.8025908470153809</v>
      </c>
      <c r="G4647" s="221">
        <v>17.047002792358398</v>
      </c>
      <c r="H4647" s="221">
        <v>2.4169542789459229</v>
      </c>
      <c r="I4647" s="221">
        <v>-3.4670725464820862E-2</v>
      </c>
      <c r="J4647" s="221">
        <v>-0.46046841144561768</v>
      </c>
      <c r="K4647" s="180">
        <v>411.1944580078125</v>
      </c>
      <c r="L4647" s="181">
        <v>182.75309753417969</v>
      </c>
      <c r="M4647" s="181">
        <v>127.13258361816406</v>
      </c>
      <c r="N4647" s="181">
        <v>102.302001953125</v>
      </c>
      <c r="O4647" s="181">
        <v>470.78787231445312</v>
      </c>
      <c r="P4647" s="181">
        <v>895.887451171875</v>
      </c>
      <c r="Q4647" s="181">
        <v>305.91278076171875</v>
      </c>
      <c r="R4647" s="181">
        <v>875.02978515625</v>
      </c>
      <c r="S4647" s="226">
        <f t="shared" si="218"/>
        <v>3371.0000305175781</v>
      </c>
      <c r="T4647" s="181">
        <f t="shared" si="216"/>
        <v>10317.407907668872</v>
      </c>
      <c r="U4647" s="226">
        <f t="shared" si="217"/>
        <v>676.88703909837318</v>
      </c>
    </row>
    <row r="4648" spans="1:21" x14ac:dyDescent="0.25">
      <c r="A4648" s="156" t="s">
        <v>17919</v>
      </c>
      <c r="B4648" s="156" t="s">
        <v>177</v>
      </c>
      <c r="C4648" s="223">
        <v>9.756903350353241E-2</v>
      </c>
      <c r="D4648" s="221">
        <v>1.0650783777236938</v>
      </c>
      <c r="E4648" s="221">
        <v>0.68967801332473755</v>
      </c>
      <c r="F4648" s="221">
        <v>4.0402379035949707</v>
      </c>
      <c r="G4648" s="221">
        <v>25.460611343383789</v>
      </c>
      <c r="H4648" s="221">
        <v>2.6546018123626709</v>
      </c>
      <c r="I4648" s="221">
        <v>0.20297680795192719</v>
      </c>
      <c r="J4648" s="221">
        <v>-0.22282087802886963</v>
      </c>
      <c r="K4648" s="180">
        <v>626.21331787109375</v>
      </c>
      <c r="L4648" s="181">
        <v>247.68882751464844</v>
      </c>
      <c r="M4648" s="181">
        <v>159.79924011230469</v>
      </c>
      <c r="N4648" s="181">
        <v>148.81304931640625</v>
      </c>
      <c r="O4648" s="181">
        <v>631.20703125</v>
      </c>
      <c r="P4648" s="181">
        <v>915.84942626953125</v>
      </c>
      <c r="Q4648" s="181">
        <v>406.48934936523437</v>
      </c>
      <c r="R4648" s="181">
        <v>880.89337158203125</v>
      </c>
      <c r="S4648" s="226">
        <f t="shared" si="218"/>
        <v>4016.95361328125</v>
      </c>
      <c r="T4648" s="181">
        <f t="shared" si="216"/>
        <v>19424.716110419115</v>
      </c>
      <c r="U4648" s="226">
        <f t="shared" si="217"/>
        <v>1274.3839044625711</v>
      </c>
    </row>
    <row r="4649" spans="1:21" x14ac:dyDescent="0.25">
      <c r="A4649" s="156" t="s">
        <v>17935</v>
      </c>
      <c r="B4649" s="156" t="s">
        <v>177</v>
      </c>
      <c r="C4649" s="223">
        <v>-1.181172251701355</v>
      </c>
      <c r="D4649" s="221">
        <v>-0.21366293728351593</v>
      </c>
      <c r="E4649" s="221">
        <v>32.939594268798828</v>
      </c>
      <c r="F4649" s="221">
        <v>2.7614970207214355</v>
      </c>
      <c r="G4649" s="221">
        <v>15.834800720214844</v>
      </c>
      <c r="H4649" s="221">
        <v>4.4742274284362793</v>
      </c>
      <c r="I4649" s="221">
        <v>-1.075764536857605</v>
      </c>
      <c r="J4649" s="221">
        <v>-1.501562237739563</v>
      </c>
      <c r="K4649" s="180">
        <v>327</v>
      </c>
      <c r="L4649" s="181">
        <v>145</v>
      </c>
      <c r="M4649" s="181">
        <v>89</v>
      </c>
      <c r="N4649" s="181">
        <v>81</v>
      </c>
      <c r="O4649" s="181">
        <v>339</v>
      </c>
      <c r="P4649" s="181">
        <v>657</v>
      </c>
      <c r="Q4649" s="181">
        <v>246</v>
      </c>
      <c r="R4649" s="181">
        <v>702</v>
      </c>
      <c r="S4649" s="226">
        <f t="shared" si="218"/>
        <v>2586</v>
      </c>
      <c r="T4649" s="181">
        <f t="shared" si="216"/>
        <v>9726.9107940644026</v>
      </c>
      <c r="U4649" s="226">
        <f t="shared" si="217"/>
        <v>638.14670369622525</v>
      </c>
    </row>
    <row r="4650" spans="1:21" x14ac:dyDescent="0.25">
      <c r="A4650" s="156" t="s">
        <v>17936</v>
      </c>
      <c r="B4650" s="156" t="s">
        <v>177</v>
      </c>
      <c r="C4650" s="223">
        <v>0.11653345078229904</v>
      </c>
      <c r="D4650" s="221">
        <v>1.0840429067611694</v>
      </c>
      <c r="E4650" s="221">
        <v>0.70864248275756836</v>
      </c>
      <c r="F4650" s="221">
        <v>4.0592026710510254</v>
      </c>
      <c r="G4650" s="221">
        <v>10.623711585998535</v>
      </c>
      <c r="H4650" s="221">
        <v>4.9128618240356445</v>
      </c>
      <c r="I4650" s="221">
        <v>0.221941277384758</v>
      </c>
      <c r="J4650" s="221">
        <v>-0.20385643839836121</v>
      </c>
      <c r="K4650" s="180">
        <v>930</v>
      </c>
      <c r="L4650" s="181">
        <v>338</v>
      </c>
      <c r="M4650" s="181">
        <v>292</v>
      </c>
      <c r="N4650" s="181">
        <v>313</v>
      </c>
      <c r="O4650" s="181">
        <v>960</v>
      </c>
      <c r="P4650" s="181">
        <v>1166</v>
      </c>
      <c r="Q4650" s="181">
        <v>483</v>
      </c>
      <c r="R4650" s="181">
        <v>1439</v>
      </c>
      <c r="S4650" s="226">
        <f t="shared" si="218"/>
        <v>5921</v>
      </c>
      <c r="T4650" s="181">
        <f t="shared" si="216"/>
        <v>17693.244884222746</v>
      </c>
      <c r="U4650" s="226">
        <f t="shared" si="217"/>
        <v>1160.7884702146976</v>
      </c>
    </row>
    <row r="4651" spans="1:21" x14ac:dyDescent="0.25">
      <c r="A4651" s="156" t="s">
        <v>17937</v>
      </c>
      <c r="B4651" s="156" t="s">
        <v>177</v>
      </c>
      <c r="C4651" s="223">
        <v>0.56159603595733643</v>
      </c>
      <c r="D4651" s="221">
        <v>1.5291054248809814</v>
      </c>
      <c r="E4651" s="221">
        <v>-1.6580182313919067</v>
      </c>
      <c r="F4651" s="221">
        <v>4.504265308380127</v>
      </c>
      <c r="G4651" s="221">
        <v>24.390716552734375</v>
      </c>
      <c r="H4651" s="221">
        <v>3.118628978729248</v>
      </c>
      <c r="I4651" s="221">
        <v>0.6670038104057312</v>
      </c>
      <c r="J4651" s="221">
        <v>1.8295632600784302</v>
      </c>
      <c r="K4651" s="180">
        <v>639</v>
      </c>
      <c r="L4651" s="181">
        <v>240</v>
      </c>
      <c r="M4651" s="181">
        <v>184</v>
      </c>
      <c r="N4651" s="181">
        <v>165</v>
      </c>
      <c r="O4651" s="181">
        <v>606</v>
      </c>
      <c r="P4651" s="181">
        <v>912</v>
      </c>
      <c r="Q4651" s="181">
        <v>381</v>
      </c>
      <c r="R4651" s="181">
        <v>1006</v>
      </c>
      <c r="S4651" s="226">
        <f t="shared" si="218"/>
        <v>4133</v>
      </c>
      <c r="T4651" s="181">
        <f t="shared" si="216"/>
        <v>20883.606541216373</v>
      </c>
      <c r="U4651" s="226">
        <f t="shared" si="217"/>
        <v>1370.0963191415817</v>
      </c>
    </row>
    <row r="4652" spans="1:21" x14ac:dyDescent="0.25">
      <c r="A4652" s="156" t="s">
        <v>17938</v>
      </c>
      <c r="B4652" s="156" t="s">
        <v>177</v>
      </c>
      <c r="C4652" s="223">
        <v>1.8950574398040771</v>
      </c>
      <c r="D4652" s="221">
        <v>2.8625667095184326</v>
      </c>
      <c r="E4652" s="221">
        <v>2.4871664047241211</v>
      </c>
      <c r="F4652" s="221">
        <v>5.8377265930175781</v>
      </c>
      <c r="G4652" s="221">
        <v>16.222497940063477</v>
      </c>
      <c r="H4652" s="221">
        <v>8.5983552932739258</v>
      </c>
      <c r="I4652" s="221">
        <v>1.1488261222839355</v>
      </c>
      <c r="J4652" s="221">
        <v>1.5746674537658691</v>
      </c>
      <c r="K4652" s="180">
        <v>767</v>
      </c>
      <c r="L4652" s="181">
        <v>339</v>
      </c>
      <c r="M4652" s="181">
        <v>263</v>
      </c>
      <c r="N4652" s="181">
        <v>219</v>
      </c>
      <c r="O4652" s="181">
        <v>914</v>
      </c>
      <c r="P4652" s="181">
        <v>1679</v>
      </c>
      <c r="Q4652" s="181">
        <v>898</v>
      </c>
      <c r="R4652" s="181">
        <v>2618</v>
      </c>
      <c r="S4652" s="226">
        <f t="shared" si="218"/>
        <v>7697</v>
      </c>
      <c r="T4652" s="181">
        <f t="shared" si="216"/>
        <v>38774.632965564728</v>
      </c>
      <c r="U4652" s="226">
        <f t="shared" si="217"/>
        <v>2543.8605059589377</v>
      </c>
    </row>
    <row r="4653" spans="1:21" x14ac:dyDescent="0.25">
      <c r="A4653" s="156" t="s">
        <v>17939</v>
      </c>
      <c r="B4653" s="156" t="s">
        <v>177</v>
      </c>
      <c r="C4653" s="223">
        <v>2.9516417980194092</v>
      </c>
      <c r="D4653" s="221">
        <v>3.9191510677337646</v>
      </c>
      <c r="E4653" s="221">
        <v>5.59515380859375</v>
      </c>
      <c r="F4653" s="221">
        <v>3.5573029518127441</v>
      </c>
      <c r="G4653" s="221">
        <v>25.753881454467773</v>
      </c>
      <c r="H4653" s="221">
        <v>14.37335205078125</v>
      </c>
      <c r="I4653" s="221">
        <v>3.0570495128631592</v>
      </c>
      <c r="J4653" s="221">
        <v>4.5187335014343262</v>
      </c>
      <c r="K4653" s="180">
        <v>897</v>
      </c>
      <c r="L4653" s="181">
        <v>351</v>
      </c>
      <c r="M4653" s="181">
        <v>397</v>
      </c>
      <c r="N4653" s="181">
        <v>396</v>
      </c>
      <c r="O4653" s="181">
        <v>970</v>
      </c>
      <c r="P4653" s="181">
        <v>1447</v>
      </c>
      <c r="Q4653" s="181">
        <v>768</v>
      </c>
      <c r="R4653" s="181">
        <v>1999</v>
      </c>
      <c r="S4653" s="226">
        <f t="shared" si="218"/>
        <v>7225</v>
      </c>
      <c r="T4653" s="181">
        <f t="shared" si="216"/>
        <v>64813.48047208786</v>
      </c>
      <c r="U4653" s="226">
        <f t="shared" si="217"/>
        <v>4252.1731507583809</v>
      </c>
    </row>
    <row r="4654" spans="1:21" x14ac:dyDescent="0.25">
      <c r="A4654" s="156" t="s">
        <v>17940</v>
      </c>
      <c r="B4654" s="156" t="s">
        <v>177</v>
      </c>
      <c r="C4654" s="223">
        <v>3.3777468204498291</v>
      </c>
      <c r="D4654" s="221">
        <v>4.3452558517456055</v>
      </c>
      <c r="E4654" s="221">
        <v>3.9475593566894531</v>
      </c>
      <c r="F4654" s="221">
        <v>12.725079536437988</v>
      </c>
      <c r="G4654" s="221">
        <v>31.624818801879883</v>
      </c>
      <c r="H4654" s="221">
        <v>8.7331809997558594</v>
      </c>
      <c r="I4654" s="221">
        <v>0.99859374761581421</v>
      </c>
      <c r="J4654" s="221">
        <v>3.0573568344116211</v>
      </c>
      <c r="K4654" s="180">
        <v>1422</v>
      </c>
      <c r="L4654" s="181">
        <v>561</v>
      </c>
      <c r="M4654" s="181">
        <v>548</v>
      </c>
      <c r="N4654" s="181">
        <v>541</v>
      </c>
      <c r="O4654" s="181">
        <v>1495</v>
      </c>
      <c r="P4654" s="181">
        <v>1713</v>
      </c>
      <c r="Q4654" s="181">
        <v>619</v>
      </c>
      <c r="R4654" s="181">
        <v>1924</v>
      </c>
      <c r="S4654" s="226">
        <f t="shared" si="218"/>
        <v>8823</v>
      </c>
      <c r="T4654" s="181">
        <f t="shared" si="216"/>
        <v>85027.902308762074</v>
      </c>
      <c r="U4654" s="226">
        <f t="shared" si="217"/>
        <v>5578.3667321851171</v>
      </c>
    </row>
    <row r="4655" spans="1:21" x14ac:dyDescent="0.25">
      <c r="A4655" s="156" t="s">
        <v>17941</v>
      </c>
      <c r="B4655" s="156" t="s">
        <v>177</v>
      </c>
      <c r="C4655" s="223">
        <v>3.3642480373382568</v>
      </c>
      <c r="D4655" s="221">
        <v>4.3317570686340332</v>
      </c>
      <c r="E4655" s="221">
        <v>39.173385620117188</v>
      </c>
      <c r="F4655" s="221">
        <v>30.085161209106445</v>
      </c>
      <c r="G4655" s="221">
        <v>36.943084716796875</v>
      </c>
      <c r="H4655" s="221">
        <v>18.648597717285156</v>
      </c>
      <c r="I4655" s="221">
        <v>5.9332799911499023</v>
      </c>
      <c r="J4655" s="221">
        <v>3.0438580513000488</v>
      </c>
      <c r="K4655" s="180">
        <v>838</v>
      </c>
      <c r="L4655" s="181">
        <v>348</v>
      </c>
      <c r="M4655" s="181">
        <v>241</v>
      </c>
      <c r="N4655" s="181">
        <v>256</v>
      </c>
      <c r="O4655" s="181">
        <v>1029</v>
      </c>
      <c r="P4655" s="181">
        <v>1096</v>
      </c>
      <c r="Q4655" s="181">
        <v>431</v>
      </c>
      <c r="R4655" s="181">
        <v>1351</v>
      </c>
      <c r="S4655" s="226">
        <f t="shared" si="218"/>
        <v>5590</v>
      </c>
      <c r="T4655" s="181">
        <f t="shared" si="216"/>
        <v>86592.071694374084</v>
      </c>
      <c r="U4655" s="226">
        <f t="shared" si="217"/>
        <v>5680.986110380707</v>
      </c>
    </row>
    <row r="4656" spans="1:21" x14ac:dyDescent="0.25">
      <c r="A4656" s="156" t="s">
        <v>17942</v>
      </c>
      <c r="B4656" s="156" t="s">
        <v>177</v>
      </c>
      <c r="C4656" s="223">
        <v>4.4353399276733398</v>
      </c>
      <c r="D4656" s="221">
        <v>7.7038640975952148</v>
      </c>
      <c r="E4656" s="221">
        <v>11.917401313781738</v>
      </c>
      <c r="F4656" s="221">
        <v>56.194252014160156</v>
      </c>
      <c r="G4656" s="221">
        <v>136.08799743652344</v>
      </c>
      <c r="H4656" s="221">
        <v>40.189144134521484</v>
      </c>
      <c r="I4656" s="221">
        <v>23.609148025512695</v>
      </c>
      <c r="J4656" s="221">
        <v>4.740999698638916</v>
      </c>
      <c r="K4656" s="180">
        <v>831</v>
      </c>
      <c r="L4656" s="181">
        <v>1017</v>
      </c>
      <c r="M4656" s="181">
        <v>2378</v>
      </c>
      <c r="N4656" s="181">
        <v>700</v>
      </c>
      <c r="O4656" s="181">
        <v>1373</v>
      </c>
      <c r="P4656" s="181">
        <v>1151</v>
      </c>
      <c r="Q4656" s="181">
        <v>335</v>
      </c>
      <c r="R4656" s="181">
        <v>741</v>
      </c>
      <c r="S4656" s="226">
        <f t="shared" si="218"/>
        <v>8526</v>
      </c>
      <c r="T4656" s="181">
        <f t="shared" si="216"/>
        <v>323724.82474565506</v>
      </c>
      <c r="U4656" s="226">
        <f t="shared" si="217"/>
        <v>21238.39050134402</v>
      </c>
    </row>
    <row r="4657" spans="1:21" x14ac:dyDescent="0.25">
      <c r="A4657" s="156" t="s">
        <v>17943</v>
      </c>
      <c r="B4657" s="156" t="s">
        <v>177</v>
      </c>
      <c r="C4657" s="223">
        <v>0.8307986855506897</v>
      </c>
      <c r="D4657" s="221">
        <v>1.7983080148696899</v>
      </c>
      <c r="E4657" s="221">
        <v>1.4229077100753784</v>
      </c>
      <c r="F4657" s="221">
        <v>380.65945434570312</v>
      </c>
      <c r="G4657" s="221">
        <v>756.5582275390625</v>
      </c>
      <c r="H4657" s="221">
        <v>20.569416046142578</v>
      </c>
      <c r="I4657" s="221">
        <v>0.93620645999908447</v>
      </c>
      <c r="J4657" s="221">
        <v>0.51040881872177124</v>
      </c>
      <c r="K4657" s="180">
        <v>2</v>
      </c>
      <c r="L4657" s="181">
        <v>1</v>
      </c>
      <c r="M4657" s="181">
        <v>0.5402567982673645</v>
      </c>
      <c r="N4657" s="181">
        <v>1</v>
      </c>
      <c r="O4657" s="181">
        <v>7</v>
      </c>
      <c r="P4657" s="181">
        <v>3</v>
      </c>
      <c r="Q4657" s="181">
        <v>1.0150963068008423</v>
      </c>
      <c r="R4657" s="181">
        <v>2.9370119571685791</v>
      </c>
      <c r="S4657" s="226">
        <f t="shared" si="218"/>
        <v>18.492365062236786</v>
      </c>
      <c r="T4657" s="181">
        <f t="shared" si="216"/>
        <v>5744.9533527307931</v>
      </c>
      <c r="U4657" s="226">
        <f t="shared" si="217"/>
        <v>376.90517807266116</v>
      </c>
    </row>
    <row r="4658" spans="1:21" x14ac:dyDescent="0.25">
      <c r="A4658" s="156" t="s">
        <v>17944</v>
      </c>
      <c r="B4658" s="156" t="s">
        <v>177</v>
      </c>
      <c r="C4658" s="223">
        <v>1.4485155344009399</v>
      </c>
      <c r="D4658" s="221">
        <v>2.0090739727020264</v>
      </c>
      <c r="E4658" s="221">
        <v>15.725301742553711</v>
      </c>
      <c r="F4658" s="221">
        <v>83.452354431152344</v>
      </c>
      <c r="G4658" s="221">
        <v>65.473442077636719</v>
      </c>
      <c r="H4658" s="221">
        <v>28.731683731079102</v>
      </c>
      <c r="I4658" s="221">
        <v>15.298734664916992</v>
      </c>
      <c r="J4658" s="221">
        <v>1.5530216693878174</v>
      </c>
      <c r="K4658" s="180">
        <v>1132</v>
      </c>
      <c r="L4658" s="181">
        <v>562</v>
      </c>
      <c r="M4658" s="181">
        <v>914</v>
      </c>
      <c r="N4658" s="181">
        <v>737</v>
      </c>
      <c r="O4658" s="181">
        <v>1574</v>
      </c>
      <c r="P4658" s="181">
        <v>1516</v>
      </c>
      <c r="Q4658" s="181">
        <v>437</v>
      </c>
      <c r="R4658" s="181">
        <v>1480</v>
      </c>
      <c r="S4658" s="226">
        <f t="shared" si="218"/>
        <v>8352</v>
      </c>
      <c r="T4658" s="181">
        <f t="shared" si="216"/>
        <v>234242.57965183258</v>
      </c>
      <c r="U4658" s="226">
        <f t="shared" si="217"/>
        <v>15367.790785264988</v>
      </c>
    </row>
    <row r="4659" spans="1:21" x14ac:dyDescent="0.25">
      <c r="A4659" s="156" t="s">
        <v>17945</v>
      </c>
      <c r="B4659" s="156" t="s">
        <v>177</v>
      </c>
      <c r="C4659" s="223">
        <v>2.1812427043914795</v>
      </c>
      <c r="D4659" s="221">
        <v>3.1487522125244141</v>
      </c>
      <c r="E4659" s="221">
        <v>2.7733516693115234</v>
      </c>
      <c r="F4659" s="221">
        <v>6.1239118576049805</v>
      </c>
      <c r="G4659" s="221">
        <v>51.359176635742188</v>
      </c>
      <c r="H4659" s="221">
        <v>4.7382755279541016</v>
      </c>
      <c r="I4659" s="221">
        <v>2.2866504192352295</v>
      </c>
      <c r="J4659" s="221">
        <v>1.8608530759811401</v>
      </c>
      <c r="K4659" s="180">
        <v>209</v>
      </c>
      <c r="L4659" s="181">
        <v>172</v>
      </c>
      <c r="M4659" s="181">
        <v>195</v>
      </c>
      <c r="N4659" s="181">
        <v>131</v>
      </c>
      <c r="O4659" s="181">
        <v>291</v>
      </c>
      <c r="P4659" s="181">
        <v>348</v>
      </c>
      <c r="Q4659" s="181">
        <v>122</v>
      </c>
      <c r="R4659" s="181">
        <v>392</v>
      </c>
      <c r="S4659" s="226">
        <f t="shared" si="218"/>
        <v>1860</v>
      </c>
      <c r="T4659" s="181">
        <f t="shared" si="216"/>
        <v>19943.367176294327</v>
      </c>
      <c r="U4659" s="226">
        <f t="shared" si="217"/>
        <v>1308.4106859417195</v>
      </c>
    </row>
    <row r="4660" spans="1:21" x14ac:dyDescent="0.25">
      <c r="A4660" s="156" t="s">
        <v>17946</v>
      </c>
      <c r="B4660" s="156" t="s">
        <v>177</v>
      </c>
      <c r="C4660" s="223">
        <v>1.7721056938171387</v>
      </c>
      <c r="D4660" s="221">
        <v>6.1135773658752441</v>
      </c>
      <c r="E4660" s="221">
        <v>21.347774505615234</v>
      </c>
      <c r="F4660" s="221">
        <v>66.795509338378906</v>
      </c>
      <c r="G4660" s="221">
        <v>158.24960327148437</v>
      </c>
      <c r="H4660" s="221">
        <v>33.147506713867188</v>
      </c>
      <c r="I4660" s="221">
        <v>9.5873028039932251E-2</v>
      </c>
      <c r="J4660" s="221">
        <v>1.4517158269882202</v>
      </c>
      <c r="K4660" s="180">
        <v>666.62591552734375</v>
      </c>
      <c r="L4660" s="181">
        <v>301.35699462890625</v>
      </c>
      <c r="M4660" s="181">
        <v>200.63499450683594</v>
      </c>
      <c r="N4660" s="181">
        <v>184.8592529296875</v>
      </c>
      <c r="O4660" s="181">
        <v>659.3448486328125</v>
      </c>
      <c r="P4660" s="181">
        <v>861.59783935546875</v>
      </c>
      <c r="Q4660" s="181">
        <v>330.88592529296875</v>
      </c>
      <c r="R4660" s="181">
        <v>1006.0065307617187</v>
      </c>
      <c r="S4660" s="226">
        <f t="shared" si="218"/>
        <v>4211.3123016357422</v>
      </c>
      <c r="T4660" s="181">
        <f t="shared" si="216"/>
        <v>154047.6189762638</v>
      </c>
      <c r="U4660" s="226">
        <f t="shared" si="217"/>
        <v>10106.495509544809</v>
      </c>
    </row>
    <row r="4661" spans="1:21" x14ac:dyDescent="0.25">
      <c r="A4661" s="156" t="s">
        <v>17947</v>
      </c>
      <c r="B4661" s="156" t="s">
        <v>177</v>
      </c>
      <c r="C4661" s="223">
        <v>4.353569507598877</v>
      </c>
      <c r="D4661" s="221">
        <v>1.7846536636352539</v>
      </c>
      <c r="E4661" s="221">
        <v>17.152887344360352</v>
      </c>
      <c r="F4661" s="221">
        <v>36.073001861572266</v>
      </c>
      <c r="G4661" s="221">
        <v>65.704475402832031</v>
      </c>
      <c r="H4661" s="221">
        <v>20.463048934936523</v>
      </c>
      <c r="I4661" s="221">
        <v>2.0651426315307617</v>
      </c>
      <c r="J4661" s="221">
        <v>2.6481854915618896</v>
      </c>
      <c r="K4661" s="180">
        <v>2186.95654296875</v>
      </c>
      <c r="L4661" s="181">
        <v>748.38818359375</v>
      </c>
      <c r="M4661" s="181">
        <v>931.3275146484375</v>
      </c>
      <c r="N4661" s="181">
        <v>1079.1572265625</v>
      </c>
      <c r="O4661" s="181">
        <v>2604.57568359375</v>
      </c>
      <c r="P4661" s="181">
        <v>2239.620849609375</v>
      </c>
      <c r="Q4661" s="181">
        <v>676.3211669921875</v>
      </c>
      <c r="R4661" s="181">
        <v>1711.1295166015625</v>
      </c>
      <c r="S4661" s="226">
        <f t="shared" si="218"/>
        <v>12177.476684570313</v>
      </c>
      <c r="T4661" s="181">
        <f t="shared" si="216"/>
        <v>288649.91562914103</v>
      </c>
      <c r="U4661" s="226">
        <f t="shared" si="217"/>
        <v>18937.255217076094</v>
      </c>
    </row>
    <row r="4662" spans="1:21" x14ac:dyDescent="0.25">
      <c r="A4662" s="156" t="s">
        <v>17948</v>
      </c>
      <c r="B4662" s="156" t="s">
        <v>177</v>
      </c>
      <c r="C4662" s="223">
        <v>5.2492876052856445</v>
      </c>
      <c r="D4662" s="221">
        <v>12.081748008728027</v>
      </c>
      <c r="E4662" s="221">
        <v>21.109012603759766</v>
      </c>
      <c r="F4662" s="221">
        <v>44.19195556640625</v>
      </c>
      <c r="G4662" s="221">
        <v>154.83451843261719</v>
      </c>
      <c r="H4662" s="221">
        <v>59.791160583496094</v>
      </c>
      <c r="I4662" s="221">
        <v>9.496605396270752E-2</v>
      </c>
      <c r="J4662" s="221">
        <v>4.9288973808288574</v>
      </c>
      <c r="K4662" s="180">
        <v>1002</v>
      </c>
      <c r="L4662" s="181">
        <v>449</v>
      </c>
      <c r="M4662" s="181">
        <v>901</v>
      </c>
      <c r="N4662" s="181">
        <v>848</v>
      </c>
      <c r="O4662" s="181">
        <v>1432</v>
      </c>
      <c r="P4662" s="181">
        <v>1040</v>
      </c>
      <c r="Q4662" s="181">
        <v>263</v>
      </c>
      <c r="R4662" s="181">
        <v>663</v>
      </c>
      <c r="S4662" s="226">
        <f t="shared" si="218"/>
        <v>6598</v>
      </c>
      <c r="T4662" s="181">
        <f t="shared" si="216"/>
        <v>354377.16215074062</v>
      </c>
      <c r="U4662" s="226">
        <f t="shared" si="217"/>
        <v>23249.377184554505</v>
      </c>
    </row>
    <row r="4663" spans="1:21" x14ac:dyDescent="0.25">
      <c r="A4663" s="156" t="s">
        <v>17949</v>
      </c>
      <c r="B4663" s="156" t="s">
        <v>177</v>
      </c>
      <c r="C4663" s="223">
        <v>4.6790704727172852</v>
      </c>
      <c r="D4663" s="221">
        <v>158.79913330078125</v>
      </c>
      <c r="E4663" s="221">
        <v>203.40371704101562</v>
      </c>
      <c r="F4663" s="221">
        <v>900.7620849609375</v>
      </c>
      <c r="G4663" s="221">
        <v>143.90583801269531</v>
      </c>
      <c r="H4663" s="221">
        <v>157.2818603515625</v>
      </c>
      <c r="I4663" s="221">
        <v>4.7844781875610352</v>
      </c>
      <c r="J4663" s="221">
        <v>4.358680248260498</v>
      </c>
      <c r="K4663" s="180">
        <v>37.254962921142578</v>
      </c>
      <c r="L4663" s="181">
        <v>12.587277412414551</v>
      </c>
      <c r="M4663" s="181">
        <v>10.179643630981445</v>
      </c>
      <c r="N4663" s="181">
        <v>10.137404441833496</v>
      </c>
      <c r="O4663" s="181">
        <v>41.943511962890625</v>
      </c>
      <c r="P4663" s="181">
        <v>52.123153686523438</v>
      </c>
      <c r="Q4663" s="181">
        <v>20.486005783081055</v>
      </c>
      <c r="R4663" s="181">
        <v>63.612213134765625</v>
      </c>
      <c r="S4663" s="226">
        <f t="shared" si="218"/>
        <v>248.32417297363281</v>
      </c>
      <c r="T4663" s="181">
        <f t="shared" si="216"/>
        <v>27984.357216667297</v>
      </c>
      <c r="U4663" s="226">
        <f t="shared" si="217"/>
        <v>1835.9503537105913</v>
      </c>
    </row>
    <row r="4664" spans="1:21" x14ac:dyDescent="0.25">
      <c r="A4664" s="156" t="s">
        <v>17950</v>
      </c>
      <c r="B4664" s="156" t="s">
        <v>177</v>
      </c>
      <c r="C4664" s="223">
        <v>237.34671020507812</v>
      </c>
      <c r="D4664" s="221">
        <v>644.143798828125</v>
      </c>
      <c r="E4664" s="221">
        <v>-413.44656372070312</v>
      </c>
      <c r="F4664" s="221">
        <v>1318.5401611328125</v>
      </c>
      <c r="G4664" s="221">
        <v>1631.7203369140625</v>
      </c>
      <c r="H4664" s="221">
        <v>372.1226806640625</v>
      </c>
      <c r="I4664" s="221">
        <v>6.5704469680786133</v>
      </c>
      <c r="J4664" s="221">
        <v>430.62539672851562</v>
      </c>
      <c r="K4664" s="180">
        <v>7.9758739471435547</v>
      </c>
      <c r="L4664" s="181">
        <v>5</v>
      </c>
      <c r="M4664" s="181">
        <v>3</v>
      </c>
      <c r="N4664" s="181">
        <v>4</v>
      </c>
      <c r="O4664" s="181">
        <v>9.2940728664398193</v>
      </c>
      <c r="P4664" s="181">
        <v>11.668882846832275</v>
      </c>
      <c r="Q4664" s="181">
        <v>4.5854864120483398</v>
      </c>
      <c r="R4664" s="181">
        <v>13.648746490478516</v>
      </c>
      <c r="S4664" s="226">
        <f t="shared" si="218"/>
        <v>59.173062562942505</v>
      </c>
      <c r="T4664" s="181">
        <f t="shared" si="216"/>
        <v>34562.796631726291</v>
      </c>
      <c r="U4664" s="226">
        <f t="shared" si="217"/>
        <v>2267.5374749523066</v>
      </c>
    </row>
    <row r="4665" spans="1:21" x14ac:dyDescent="0.25">
      <c r="A4665" s="156" t="s">
        <v>17951</v>
      </c>
      <c r="B4665" s="156" t="s">
        <v>177</v>
      </c>
      <c r="C4665" s="223">
        <v>316.34640502929687</v>
      </c>
      <c r="D4665" s="221">
        <v>912.4332275390625</v>
      </c>
      <c r="E4665" s="221">
        <v>2228.167236328125</v>
      </c>
      <c r="F4665" s="221">
        <v>638.39422607421875</v>
      </c>
      <c r="G4665" s="221">
        <v>3451.0185546875</v>
      </c>
      <c r="H4665" s="221">
        <v>277.29953002929687</v>
      </c>
      <c r="I4665" s="221">
        <v>0.94718950986862183</v>
      </c>
      <c r="J4665" s="221">
        <v>0.52139180898666382</v>
      </c>
      <c r="K4665" s="180">
        <v>3</v>
      </c>
      <c r="L4665" s="181">
        <v>3</v>
      </c>
      <c r="M4665" s="181">
        <v>1</v>
      </c>
      <c r="N4665" s="181">
        <v>1</v>
      </c>
      <c r="O4665" s="181">
        <v>7</v>
      </c>
      <c r="P4665" s="181">
        <v>4</v>
      </c>
      <c r="Q4665" s="181">
        <v>6.2788225710391998E-2</v>
      </c>
      <c r="R4665" s="181">
        <v>0.1712191104888916</v>
      </c>
      <c r="S4665" s="226">
        <f t="shared" si="218"/>
        <v>19.234007336199284</v>
      </c>
      <c r="T4665" s="181">
        <f t="shared" si="216"/>
        <v>31819.377107627599</v>
      </c>
      <c r="U4665" s="226">
        <f t="shared" si="217"/>
        <v>2087.5518491739999</v>
      </c>
    </row>
    <row r="4666" spans="1:21" x14ac:dyDescent="0.25">
      <c r="A4666" s="156" t="s">
        <v>17952</v>
      </c>
      <c r="B4666" s="156" t="s">
        <v>177</v>
      </c>
      <c r="C4666" s="223">
        <v>4.6515278816223145</v>
      </c>
      <c r="D4666" s="221">
        <v>12.333431243896484</v>
      </c>
      <c r="E4666" s="221">
        <v>22.199684143066406</v>
      </c>
      <c r="F4666" s="221">
        <v>31.821588516235352</v>
      </c>
      <c r="G4666" s="221">
        <v>137.24493408203125</v>
      </c>
      <c r="H4666" s="221">
        <v>57.201309204101562</v>
      </c>
      <c r="I4666" s="221">
        <v>8.8465061187744141</v>
      </c>
      <c r="J4666" s="221">
        <v>6.303194522857666</v>
      </c>
      <c r="K4666" s="180">
        <v>691</v>
      </c>
      <c r="L4666" s="181">
        <v>447</v>
      </c>
      <c r="M4666" s="181">
        <v>1164</v>
      </c>
      <c r="N4666" s="181">
        <v>743</v>
      </c>
      <c r="O4666" s="181">
        <v>1140</v>
      </c>
      <c r="P4666" s="181">
        <v>771</v>
      </c>
      <c r="Q4666" s="181">
        <v>185</v>
      </c>
      <c r="R4666" s="181">
        <v>531</v>
      </c>
      <c r="S4666" s="226">
        <f t="shared" si="218"/>
        <v>5672</v>
      </c>
      <c r="T4666" s="181">
        <f t="shared" si="216"/>
        <v>263756.15631580353</v>
      </c>
      <c r="U4666" s="226">
        <f t="shared" si="217"/>
        <v>17304.067580760209</v>
      </c>
    </row>
    <row r="4667" spans="1:21" x14ac:dyDescent="0.25">
      <c r="A4667" s="156" t="s">
        <v>17953</v>
      </c>
      <c r="B4667" s="156" t="s">
        <v>177</v>
      </c>
      <c r="C4667" s="223">
        <v>3.0162696838378906</v>
      </c>
      <c r="D4667" s="221">
        <v>28.327285766601562</v>
      </c>
      <c r="E4667" s="221">
        <v>13.794163703918457</v>
      </c>
      <c r="F4667" s="221">
        <v>26.592016220092773</v>
      </c>
      <c r="G4667" s="221">
        <v>108.84322357177734</v>
      </c>
      <c r="H4667" s="221">
        <v>25.338710784912109</v>
      </c>
      <c r="I4667" s="221">
        <v>11.019922256469727</v>
      </c>
      <c r="J4667" s="221">
        <v>4.7930254936218262</v>
      </c>
      <c r="K4667" s="180">
        <v>1385</v>
      </c>
      <c r="L4667" s="181">
        <v>539</v>
      </c>
      <c r="M4667" s="181">
        <v>824</v>
      </c>
      <c r="N4667" s="181">
        <v>860</v>
      </c>
      <c r="O4667" s="181">
        <v>1868</v>
      </c>
      <c r="P4667" s="181">
        <v>1576</v>
      </c>
      <c r="Q4667" s="181">
        <v>413</v>
      </c>
      <c r="R4667" s="181">
        <v>1108</v>
      </c>
      <c r="S4667" s="226">
        <f t="shared" si="218"/>
        <v>8573</v>
      </c>
      <c r="T4667" s="181">
        <f t="shared" si="216"/>
        <v>306796.31534957886</v>
      </c>
      <c r="U4667" s="226">
        <f t="shared" si="217"/>
        <v>20127.773502965789</v>
      </c>
    </row>
    <row r="4668" spans="1:21" x14ac:dyDescent="0.25">
      <c r="A4668" s="156" t="s">
        <v>17954</v>
      </c>
      <c r="B4668" s="156" t="s">
        <v>177</v>
      </c>
      <c r="C4668" s="223">
        <v>-0.80221039056777954</v>
      </c>
      <c r="D4668" s="221">
        <v>22.616418838500977</v>
      </c>
      <c r="E4668" s="221">
        <v>0.53891384601593018</v>
      </c>
      <c r="F4668" s="221">
        <v>17.567987442016602</v>
      </c>
      <c r="G4668" s="221">
        <v>26.898111343383789</v>
      </c>
      <c r="H4668" s="221">
        <v>6.3871569633483887</v>
      </c>
      <c r="I4668" s="221">
        <v>5.2212614566087723E-2</v>
      </c>
      <c r="J4668" s="221">
        <v>-0.37358501553535461</v>
      </c>
      <c r="K4668" s="180">
        <v>470.50296020507812</v>
      </c>
      <c r="L4668" s="181">
        <v>159.82650756835937</v>
      </c>
      <c r="M4668" s="181">
        <v>147.12796020507812</v>
      </c>
      <c r="N4668" s="181">
        <v>156.76133728027344</v>
      </c>
      <c r="O4668" s="181">
        <v>548.44573974609375</v>
      </c>
      <c r="P4668" s="181">
        <v>561.36322021484375</v>
      </c>
      <c r="Q4668" s="181">
        <v>173.18186950683594</v>
      </c>
      <c r="R4668" s="181">
        <v>437.22402954101562</v>
      </c>
      <c r="S4668" s="226">
        <f t="shared" si="218"/>
        <v>2654.4336242675781</v>
      </c>
      <c r="T4668" s="181">
        <f t="shared" si="216"/>
        <v>24253.902879607336</v>
      </c>
      <c r="U4668" s="226">
        <f t="shared" si="217"/>
        <v>1591.2090181637716</v>
      </c>
    </row>
    <row r="4669" spans="1:21" x14ac:dyDescent="0.25">
      <c r="A4669" s="156" t="s">
        <v>17955</v>
      </c>
      <c r="B4669" s="156" t="s">
        <v>177</v>
      </c>
      <c r="C4669" s="223">
        <v>1.0249134302139282</v>
      </c>
      <c r="D4669" s="221">
        <v>3.9507925510406494</v>
      </c>
      <c r="E4669" s="221">
        <v>18.838937759399414</v>
      </c>
      <c r="F4669" s="221">
        <v>27.954744338989258</v>
      </c>
      <c r="G4669" s="221">
        <v>58.2696533203125</v>
      </c>
      <c r="H4669" s="221">
        <v>13.301553726196289</v>
      </c>
      <c r="I4669" s="221">
        <v>0.92493212223052979</v>
      </c>
      <c r="J4669" s="221">
        <v>0.479585200548172</v>
      </c>
      <c r="K4669" s="180">
        <v>2610</v>
      </c>
      <c r="L4669" s="181">
        <v>832</v>
      </c>
      <c r="M4669" s="181">
        <v>919</v>
      </c>
      <c r="N4669" s="181">
        <v>1093</v>
      </c>
      <c r="O4669" s="181">
        <v>2714</v>
      </c>
      <c r="P4669" s="181">
        <v>2513</v>
      </c>
      <c r="Q4669" s="181">
        <v>834</v>
      </c>
      <c r="R4669" s="181">
        <v>2207</v>
      </c>
      <c r="S4669" s="226">
        <f t="shared" si="218"/>
        <v>13722</v>
      </c>
      <c r="T4669" s="181">
        <f t="shared" si="216"/>
        <v>247230.08437153697</v>
      </c>
      <c r="U4669" s="226">
        <f t="shared" si="217"/>
        <v>16219.853017723828</v>
      </c>
    </row>
    <row r="4670" spans="1:21" x14ac:dyDescent="0.25">
      <c r="A4670" s="156" t="s">
        <v>17956</v>
      </c>
      <c r="B4670" s="156" t="s">
        <v>177</v>
      </c>
      <c r="C4670" s="223">
        <v>0.27097985148429871</v>
      </c>
      <c r="D4670" s="221">
        <v>1.2384891510009766</v>
      </c>
      <c r="E4670" s="221">
        <v>0.86308884620666504</v>
      </c>
      <c r="F4670" s="221">
        <v>4.213648796081543</v>
      </c>
      <c r="G4670" s="221">
        <v>24.262718200683594</v>
      </c>
      <c r="H4670" s="221">
        <v>1.1969901323318481</v>
      </c>
      <c r="I4670" s="221">
        <v>0.37638762593269348</v>
      </c>
      <c r="J4670" s="221">
        <v>-4.9410067498683929E-2</v>
      </c>
      <c r="K4670" s="180">
        <v>583.53106689453125</v>
      </c>
      <c r="L4670" s="181">
        <v>193.84422302246094</v>
      </c>
      <c r="M4670" s="181">
        <v>193.84422302246094</v>
      </c>
      <c r="N4670" s="181">
        <v>297.76071166992187</v>
      </c>
      <c r="O4670" s="181">
        <v>822.339111328125</v>
      </c>
      <c r="P4670" s="181">
        <v>830.33270263671875</v>
      </c>
      <c r="Q4670" s="181">
        <v>291.76553344726562</v>
      </c>
      <c r="R4670" s="181">
        <v>714.42584228515625</v>
      </c>
      <c r="S4670" s="226">
        <f t="shared" si="218"/>
        <v>3927.8434143066406</v>
      </c>
      <c r="T4670" s="181">
        <f t="shared" si="216"/>
        <v>22840.762262618264</v>
      </c>
      <c r="U4670" s="226">
        <f t="shared" si="217"/>
        <v>1498.4980798521831</v>
      </c>
    </row>
    <row r="4671" spans="1:21" x14ac:dyDescent="0.25">
      <c r="A4671" s="156" t="s">
        <v>17957</v>
      </c>
      <c r="B4671" s="156" t="s">
        <v>177</v>
      </c>
      <c r="C4671" s="223">
        <v>1.8605337142944336</v>
      </c>
      <c r="D4671" s="221">
        <v>3.7686278820037842</v>
      </c>
      <c r="E4671" s="221">
        <v>13.441742897033691</v>
      </c>
      <c r="F4671" s="221">
        <v>57.687656402587891</v>
      </c>
      <c r="G4671" s="221">
        <v>68.962310791015625</v>
      </c>
      <c r="H4671" s="221">
        <v>11.658755302429199</v>
      </c>
      <c r="I4671" s="221">
        <v>2.6438488960266113</v>
      </c>
      <c r="J4671" s="221">
        <v>3.7580856587737799E-3</v>
      </c>
      <c r="K4671" s="180">
        <v>1915</v>
      </c>
      <c r="L4671" s="181">
        <v>2060</v>
      </c>
      <c r="M4671" s="181">
        <v>2167</v>
      </c>
      <c r="N4671" s="181">
        <v>784</v>
      </c>
      <c r="O4671" s="181">
        <v>2068</v>
      </c>
      <c r="P4671" s="181">
        <v>2267</v>
      </c>
      <c r="Q4671" s="181">
        <v>686</v>
      </c>
      <c r="R4671" s="181">
        <v>2031</v>
      </c>
      <c r="S4671" s="226">
        <f t="shared" si="218"/>
        <v>13978</v>
      </c>
      <c r="T4671" s="181">
        <f t="shared" si="216"/>
        <v>256547.44497837708</v>
      </c>
      <c r="U4671" s="226">
        <f t="shared" si="217"/>
        <v>16831.130645769146</v>
      </c>
    </row>
    <row r="4672" spans="1:21" x14ac:dyDescent="0.25">
      <c r="A4672" s="156" t="s">
        <v>17958</v>
      </c>
      <c r="B4672" s="156" t="s">
        <v>177</v>
      </c>
      <c r="C4672" s="223">
        <v>-2.948901891708374</v>
      </c>
      <c r="D4672" s="221">
        <v>8.5391530990600586</v>
      </c>
      <c r="E4672" s="221">
        <v>-5.730039119720459</v>
      </c>
      <c r="F4672" s="221">
        <v>16.053850173950195</v>
      </c>
      <c r="G4672" s="221">
        <v>50.472038269042969</v>
      </c>
      <c r="H4672" s="221">
        <v>0.78744524717330933</v>
      </c>
      <c r="I4672" s="221">
        <v>-0.22515635192394257</v>
      </c>
      <c r="J4672" s="221">
        <v>-0.12623830139636993</v>
      </c>
      <c r="K4672" s="180">
        <v>453.50863647460938</v>
      </c>
      <c r="L4672" s="181">
        <v>180.03009033203125</v>
      </c>
      <c r="M4672" s="181">
        <v>124.19986724853516</v>
      </c>
      <c r="N4672" s="181">
        <v>130.46957397460937</v>
      </c>
      <c r="O4672" s="181">
        <v>533.52203369140625</v>
      </c>
      <c r="P4672" s="181">
        <v>624.58203125</v>
      </c>
      <c r="Q4672" s="181">
        <v>217.94688415527344</v>
      </c>
      <c r="R4672" s="181">
        <v>707.28240966796875</v>
      </c>
      <c r="S4672" s="226">
        <f t="shared" si="218"/>
        <v>2971.5415267944336</v>
      </c>
      <c r="T4672" s="181">
        <f t="shared" si="216"/>
        <v>28864.231321100408</v>
      </c>
      <c r="U4672" s="226">
        <f t="shared" si="217"/>
        <v>1893.6756450491625</v>
      </c>
    </row>
    <row r="4673" spans="1:21" x14ac:dyDescent="0.25">
      <c r="A4673" s="156" t="s">
        <v>17922</v>
      </c>
      <c r="B4673" s="156" t="s">
        <v>177</v>
      </c>
      <c r="C4673" s="223">
        <v>8.8275380432605743E-2</v>
      </c>
      <c r="D4673" s="221">
        <v>1.0557847023010254</v>
      </c>
      <c r="E4673" s="221">
        <v>0.68038439750671387</v>
      </c>
      <c r="F4673" s="221">
        <v>4.03094482421875</v>
      </c>
      <c r="G4673" s="221">
        <v>8.1997852325439453</v>
      </c>
      <c r="H4673" s="221">
        <v>2.6453080177307129</v>
      </c>
      <c r="I4673" s="221">
        <v>0.19368310272693634</v>
      </c>
      <c r="J4673" s="221">
        <v>-0.23211461305618286</v>
      </c>
      <c r="K4673" s="180">
        <v>42.820621490478516</v>
      </c>
      <c r="L4673" s="181">
        <v>16.849533081054688</v>
      </c>
      <c r="M4673" s="181">
        <v>9.5649614334106445</v>
      </c>
      <c r="N4673" s="181">
        <v>9.3749284744262695</v>
      </c>
      <c r="O4673" s="181">
        <v>39.210006713867188</v>
      </c>
      <c r="P4673" s="181">
        <v>57.199733734130859</v>
      </c>
      <c r="Q4673" s="181">
        <v>29.264980316162109</v>
      </c>
      <c r="R4673" s="181">
        <v>120.29046630859375</v>
      </c>
      <c r="S4673" s="226">
        <f t="shared" si="218"/>
        <v>324.57523155212402</v>
      </c>
      <c r="T4673" s="181">
        <f t="shared" si="216"/>
        <v>516.4386612803662</v>
      </c>
      <c r="U4673" s="226">
        <f t="shared" si="217"/>
        <v>33.881633782275955</v>
      </c>
    </row>
    <row r="4674" spans="1:21" x14ac:dyDescent="0.25">
      <c r="A4674" s="156" t="s">
        <v>17931</v>
      </c>
      <c r="B4674" s="156" t="s">
        <v>177</v>
      </c>
      <c r="C4674" s="223">
        <v>-0.89422160387039185</v>
      </c>
      <c r="D4674" s="221">
        <v>7.3287747800350189E-2</v>
      </c>
      <c r="E4674" s="221">
        <v>-0.30211260914802551</v>
      </c>
      <c r="F4674" s="221">
        <v>3.0484476089477539</v>
      </c>
      <c r="G4674" s="221">
        <v>7.2172880172729492</v>
      </c>
      <c r="H4674" s="221">
        <v>1.662811279296875</v>
      </c>
      <c r="I4674" s="221">
        <v>-0.78881388902664185</v>
      </c>
      <c r="J4674" s="221">
        <v>-1.2146115303039551</v>
      </c>
      <c r="K4674" s="180">
        <v>3.8752090930938721</v>
      </c>
      <c r="L4674" s="181">
        <v>1.5446637868881226</v>
      </c>
      <c r="M4674" s="181">
        <v>1.2465707063674927</v>
      </c>
      <c r="N4674" s="181">
        <v>0.93041151762008667</v>
      </c>
      <c r="O4674" s="181">
        <v>4.7785210609436035</v>
      </c>
      <c r="P4674" s="181">
        <v>6.467714786529541</v>
      </c>
      <c r="Q4674" s="181">
        <v>2.7460689544677734</v>
      </c>
      <c r="R4674" s="181">
        <v>5.6547341346740723</v>
      </c>
      <c r="S4674" s="226">
        <f t="shared" si="218"/>
        <v>27.243894040584564</v>
      </c>
      <c r="T4674" s="181">
        <f t="shared" si="216"/>
        <v>35.315724556592144</v>
      </c>
      <c r="U4674" s="226">
        <f t="shared" si="217"/>
        <v>2.3169342961575738</v>
      </c>
    </row>
    <row r="4675" spans="1:21" x14ac:dyDescent="0.25">
      <c r="A4675" s="156" t="s">
        <v>17950</v>
      </c>
      <c r="B4675" s="156" t="s">
        <v>177</v>
      </c>
      <c r="C4675" s="223">
        <v>-1.4458919763565063</v>
      </c>
      <c r="D4675" s="221">
        <v>-0.47838261723518372</v>
      </c>
      <c r="E4675" s="221">
        <v>-0.8537830114364624</v>
      </c>
      <c r="F4675" s="221">
        <v>17.679746627807617</v>
      </c>
      <c r="G4675" s="221">
        <v>7.2078251838684082</v>
      </c>
      <c r="H4675" s="221">
        <v>1.2887769937515259</v>
      </c>
      <c r="I4675" s="221">
        <v>-2.3278419971466064</v>
      </c>
      <c r="J4675" s="221">
        <v>-1.7662819623947144</v>
      </c>
      <c r="K4675" s="180">
        <v>1547.024169921875</v>
      </c>
      <c r="L4675" s="181">
        <v>561.10711669921875</v>
      </c>
      <c r="M4675" s="181">
        <v>420.83035278320312</v>
      </c>
      <c r="N4675" s="181">
        <v>372.08169555664062</v>
      </c>
      <c r="O4675" s="181">
        <v>1802.7059326171875</v>
      </c>
      <c r="P4675" s="181">
        <v>2263.3310546875</v>
      </c>
      <c r="Q4675" s="181">
        <v>889.41448974609375</v>
      </c>
      <c r="R4675" s="181">
        <v>2647.351318359375</v>
      </c>
      <c r="S4675" s="226">
        <f t="shared" si="218"/>
        <v>10503.846130371094</v>
      </c>
      <c r="T4675" s="181">
        <f t="shared" si="216"/>
        <v>12877.891499737932</v>
      </c>
      <c r="U4675" s="226">
        <f t="shared" si="217"/>
        <v>844.87091380854588</v>
      </c>
    </row>
    <row r="4676" spans="1:21" x14ac:dyDescent="0.25">
      <c r="A4676" s="156" t="s">
        <v>17951</v>
      </c>
      <c r="B4676" s="156" t="s">
        <v>177</v>
      </c>
      <c r="C4676" s="223">
        <v>-1.094402551651001</v>
      </c>
      <c r="D4676" s="221">
        <v>-0.12689326703548431</v>
      </c>
      <c r="E4676" s="221">
        <v>12.064590454101562</v>
      </c>
      <c r="F4676" s="221">
        <v>2.8482666015625</v>
      </c>
      <c r="G4676" s="221">
        <v>9.8610477447509766</v>
      </c>
      <c r="H4676" s="221">
        <v>1.4626302719116211</v>
      </c>
      <c r="I4676" s="221">
        <v>-0.98899483680725098</v>
      </c>
      <c r="J4676" s="221">
        <v>-1.414792537689209</v>
      </c>
      <c r="K4676" s="180">
        <v>1495.8231201171875</v>
      </c>
      <c r="L4676" s="181">
        <v>476.943603515625</v>
      </c>
      <c r="M4676" s="181">
        <v>404.95211791992187</v>
      </c>
      <c r="N4676" s="181">
        <v>471.94418334960937</v>
      </c>
      <c r="O4676" s="181">
        <v>1785.788818359375</v>
      </c>
      <c r="P4676" s="181">
        <v>1792.7879638671875</v>
      </c>
      <c r="Q4676" s="181">
        <v>530.93719482421875</v>
      </c>
      <c r="R4676" s="181">
        <v>1447.8287353515625</v>
      </c>
      <c r="S4676" s="226">
        <f t="shared" si="218"/>
        <v>8407.0057373046875</v>
      </c>
      <c r="T4676" s="181">
        <f t="shared" si="216"/>
        <v>22190.714051922394</v>
      </c>
      <c r="U4676" s="226">
        <f t="shared" si="217"/>
        <v>1455.8508168432188</v>
      </c>
    </row>
    <row r="4677" spans="1:21" x14ac:dyDescent="0.25">
      <c r="A4677" s="156" t="s">
        <v>17959</v>
      </c>
      <c r="B4677" s="156" t="s">
        <v>177</v>
      </c>
      <c r="C4677" s="223">
        <v>-0.19077955186367035</v>
      </c>
      <c r="D4677" s="221">
        <v>0.7767297625541687</v>
      </c>
      <c r="E4677" s="221">
        <v>0.40132942795753479</v>
      </c>
      <c r="F4677" s="221">
        <v>3.7518894672393799</v>
      </c>
      <c r="G4677" s="221">
        <v>8.6547937393188477</v>
      </c>
      <c r="H4677" s="221">
        <v>3.2564907073974609</v>
      </c>
      <c r="I4677" s="221">
        <v>0.89492708444595337</v>
      </c>
      <c r="J4677" s="221">
        <v>-0.51116955280303955</v>
      </c>
      <c r="K4677" s="180">
        <v>1411</v>
      </c>
      <c r="L4677" s="181">
        <v>467</v>
      </c>
      <c r="M4677" s="181">
        <v>374</v>
      </c>
      <c r="N4677" s="181">
        <v>438</v>
      </c>
      <c r="O4677" s="181">
        <v>1647</v>
      </c>
      <c r="P4677" s="181">
        <v>1737</v>
      </c>
      <c r="Q4677" s="181">
        <v>652</v>
      </c>
      <c r="R4677" s="181">
        <v>1753</v>
      </c>
      <c r="S4677" s="226">
        <f t="shared" si="218"/>
        <v>8479</v>
      </c>
      <c r="T4677" s="181">
        <f t="shared" ref="T4677:T4740" si="219">SUMPRODUCT(C4677:J4677,K4677:R4677)</f>
        <v>21485.349524542689</v>
      </c>
      <c r="U4677" s="226">
        <f t="shared" ref="U4677:U4740" si="220">(T4677/$T$10045)*$S$10045</f>
        <v>1409.5744545344082</v>
      </c>
    </row>
    <row r="4678" spans="1:21" x14ac:dyDescent="0.25">
      <c r="A4678" s="156" t="s">
        <v>17907</v>
      </c>
      <c r="B4678" s="156" t="s">
        <v>177</v>
      </c>
      <c r="C4678" s="223">
        <v>0.47749322652816772</v>
      </c>
      <c r="D4678" s="221">
        <v>1.445002555847168</v>
      </c>
      <c r="E4678" s="221">
        <v>1.0696022510528564</v>
      </c>
      <c r="F4678" s="221">
        <v>4.4201622009277344</v>
      </c>
      <c r="G4678" s="221">
        <v>8.5890026092529297</v>
      </c>
      <c r="H4678" s="221">
        <v>2.5455524921417236</v>
      </c>
      <c r="I4678" s="221">
        <v>0.5829010009765625</v>
      </c>
      <c r="J4678" s="221">
        <v>0.15710331499576569</v>
      </c>
      <c r="K4678" s="180">
        <v>607.97711181640625</v>
      </c>
      <c r="L4678" s="181">
        <v>205.91787719726562</v>
      </c>
      <c r="M4678" s="181">
        <v>227.30401611328125</v>
      </c>
      <c r="N4678" s="181">
        <v>219.66610717773437</v>
      </c>
      <c r="O4678" s="181">
        <v>662.66448974609375</v>
      </c>
      <c r="P4678" s="181">
        <v>636.39013671875</v>
      </c>
      <c r="Q4678" s="181">
        <v>245.3294677734375</v>
      </c>
      <c r="R4678" s="181">
        <v>620.5032958984375</v>
      </c>
      <c r="S4678" s="226">
        <f t="shared" ref="S4678:S4741" si="221">SUM(K4678:R4678)</f>
        <v>3425.7525024414062</v>
      </c>
      <c r="T4678" s="181">
        <f t="shared" si="219"/>
        <v>9354.0189697741607</v>
      </c>
      <c r="U4678" s="226">
        <f t="shared" si="220"/>
        <v>613.68264788815736</v>
      </c>
    </row>
    <row r="4679" spans="1:21" x14ac:dyDescent="0.25">
      <c r="A4679" s="156" t="s">
        <v>17960</v>
      </c>
      <c r="B4679" s="156" t="s">
        <v>177</v>
      </c>
      <c r="C4679" s="223">
        <v>-2.0551691055297852</v>
      </c>
      <c r="D4679" s="221">
        <v>-1.0876597166061401</v>
      </c>
      <c r="E4679" s="221">
        <v>-1.4630600214004517</v>
      </c>
      <c r="F4679" s="221">
        <v>1.8875001668930054</v>
      </c>
      <c r="G4679" s="221">
        <v>7.6274333000183105</v>
      </c>
      <c r="H4679" s="221">
        <v>-0.33207371830940247</v>
      </c>
      <c r="I4679" s="221">
        <v>0.94153046607971191</v>
      </c>
      <c r="J4679" s="221">
        <v>-2.3755590915679932</v>
      </c>
      <c r="K4679" s="180">
        <v>936</v>
      </c>
      <c r="L4679" s="181">
        <v>290</v>
      </c>
      <c r="M4679" s="181">
        <v>210</v>
      </c>
      <c r="N4679" s="181">
        <v>169</v>
      </c>
      <c r="O4679" s="181">
        <v>958</v>
      </c>
      <c r="P4679" s="181">
        <v>1325</v>
      </c>
      <c r="Q4679" s="181">
        <v>517</v>
      </c>
      <c r="R4679" s="181">
        <v>1413</v>
      </c>
      <c r="S4679" s="226">
        <f t="shared" si="221"/>
        <v>5818</v>
      </c>
      <c r="T4679" s="181">
        <f t="shared" si="219"/>
        <v>1769.8750023543835</v>
      </c>
      <c r="U4679" s="226">
        <f t="shared" si="220"/>
        <v>116.11496420795908</v>
      </c>
    </row>
    <row r="4680" spans="1:21" x14ac:dyDescent="0.25">
      <c r="A4680" s="156" t="s">
        <v>17954</v>
      </c>
      <c r="B4680" s="156" t="s">
        <v>177</v>
      </c>
      <c r="C4680" s="223">
        <v>8.9708000421524048E-2</v>
      </c>
      <c r="D4680" s="221">
        <v>1.0572173595428467</v>
      </c>
      <c r="E4680" s="221">
        <v>0.68181699514389038</v>
      </c>
      <c r="F4680" s="221">
        <v>4.0323772430419922</v>
      </c>
      <c r="G4680" s="221">
        <v>8.2012176513671875</v>
      </c>
      <c r="H4680" s="221">
        <v>3.4085988998413086</v>
      </c>
      <c r="I4680" s="221">
        <v>0.19511580467224121</v>
      </c>
      <c r="J4680" s="221">
        <v>-0.23068191111087799</v>
      </c>
      <c r="K4680" s="180">
        <v>1678.4970703125</v>
      </c>
      <c r="L4680" s="181">
        <v>570.17352294921875</v>
      </c>
      <c r="M4680" s="181">
        <v>524.87200927734375</v>
      </c>
      <c r="N4680" s="181">
        <v>559.2386474609375</v>
      </c>
      <c r="O4680" s="181">
        <v>1956.55419921875</v>
      </c>
      <c r="P4680" s="181">
        <v>2002.63671875</v>
      </c>
      <c r="Q4680" s="181">
        <v>617.818115234375</v>
      </c>
      <c r="R4680" s="181">
        <v>1559.7760009765625</v>
      </c>
      <c r="S4680" s="226">
        <f t="shared" si="221"/>
        <v>9469.5662841796875</v>
      </c>
      <c r="T4680" s="181">
        <f t="shared" si="219"/>
        <v>25999.345934643767</v>
      </c>
      <c r="U4680" s="226">
        <f t="shared" si="220"/>
        <v>1705.7210925153388</v>
      </c>
    </row>
    <row r="4681" spans="1:21" x14ac:dyDescent="0.25">
      <c r="A4681" s="156" t="s">
        <v>17956</v>
      </c>
      <c r="B4681" s="156" t="s">
        <v>177</v>
      </c>
      <c r="C4681" s="223">
        <v>-1.5031918287277222</v>
      </c>
      <c r="D4681" s="221">
        <v>-0.53568238019943237</v>
      </c>
      <c r="E4681" s="221">
        <v>-0.91108280420303345</v>
      </c>
      <c r="F4681" s="221">
        <v>2.4394776821136475</v>
      </c>
      <c r="G4681" s="221">
        <v>6.6083178520202637</v>
      </c>
      <c r="H4681" s="221">
        <v>1.0538411140441895</v>
      </c>
      <c r="I4681" s="221">
        <v>-1.3977841138839722</v>
      </c>
      <c r="J4681" s="221">
        <v>-1.8235816955566406</v>
      </c>
      <c r="K4681" s="180">
        <v>0.46895074844360352</v>
      </c>
      <c r="L4681" s="181">
        <v>0.1557815819978714</v>
      </c>
      <c r="M4681" s="181">
        <v>0.1557815819978714</v>
      </c>
      <c r="N4681" s="181">
        <v>0.23929336667060852</v>
      </c>
      <c r="O4681" s="181">
        <v>0.66086721420288086</v>
      </c>
      <c r="P4681" s="181">
        <v>0.66729122400283813</v>
      </c>
      <c r="Q4681" s="181">
        <v>0.23447537422180176</v>
      </c>
      <c r="R4681" s="181">
        <v>0.57414346933364868</v>
      </c>
      <c r="S4681" s="226">
        <f t="shared" si="221"/>
        <v>3.1565845608711243</v>
      </c>
      <c r="T4681" s="181">
        <f t="shared" si="219"/>
        <v>3.3491445869713523</v>
      </c>
      <c r="U4681" s="226">
        <f t="shared" si="220"/>
        <v>0.21972501070761577</v>
      </c>
    </row>
    <row r="4682" spans="1:21" x14ac:dyDescent="0.25">
      <c r="A4682" s="156" t="s">
        <v>17961</v>
      </c>
      <c r="B4682" s="156" t="s">
        <v>177</v>
      </c>
      <c r="C4682" s="223">
        <v>-0.5872722864151001</v>
      </c>
      <c r="D4682" s="221">
        <v>0.38023710250854492</v>
      </c>
      <c r="E4682" s="221">
        <v>4.8367097042500973E-3</v>
      </c>
      <c r="F4682" s="221">
        <v>3.3553969860076904</v>
      </c>
      <c r="G4682" s="221">
        <v>7.5242371559143066</v>
      </c>
      <c r="H4682" s="221">
        <v>1.9697606563568115</v>
      </c>
      <c r="I4682" s="221">
        <v>-0.48186448216438293</v>
      </c>
      <c r="J4682" s="221">
        <v>-0.90766221284866333</v>
      </c>
      <c r="K4682" s="180">
        <v>58</v>
      </c>
      <c r="L4682" s="181">
        <v>20</v>
      </c>
      <c r="M4682" s="181">
        <v>10</v>
      </c>
      <c r="N4682" s="181">
        <v>11</v>
      </c>
      <c r="O4682" s="181">
        <v>61</v>
      </c>
      <c r="P4682" s="181">
        <v>43</v>
      </c>
      <c r="Q4682" s="181">
        <v>17</v>
      </c>
      <c r="R4682" s="181">
        <v>50</v>
      </c>
      <c r="S4682" s="226">
        <f t="shared" si="221"/>
        <v>270</v>
      </c>
      <c r="T4682" s="181">
        <f t="shared" si="219"/>
        <v>500.60405127611011</v>
      </c>
      <c r="U4682" s="226">
        <f t="shared" si="220"/>
        <v>32.842783484121945</v>
      </c>
    </row>
    <row r="4683" spans="1:21" x14ac:dyDescent="0.25">
      <c r="A4683" s="156" t="s">
        <v>17962</v>
      </c>
      <c r="B4683" s="156" t="s">
        <v>177</v>
      </c>
      <c r="C4683" s="223">
        <v>-0.49749371409416199</v>
      </c>
      <c r="D4683" s="221">
        <v>0.47001567482948303</v>
      </c>
      <c r="E4683" s="221">
        <v>9.4615302979946136E-2</v>
      </c>
      <c r="F4683" s="221">
        <v>3.4451756477355957</v>
      </c>
      <c r="G4683" s="221">
        <v>7.614016056060791</v>
      </c>
      <c r="H4683" s="221">
        <v>2.0595393180847168</v>
      </c>
      <c r="I4683" s="221">
        <v>-0.39208593964576721</v>
      </c>
      <c r="J4683" s="221">
        <v>-0.81788361072540283</v>
      </c>
      <c r="K4683" s="180">
        <v>430</v>
      </c>
      <c r="L4683" s="181">
        <v>160</v>
      </c>
      <c r="M4683" s="181">
        <v>135</v>
      </c>
      <c r="N4683" s="181">
        <v>139</v>
      </c>
      <c r="O4683" s="181">
        <v>579</v>
      </c>
      <c r="P4683" s="181">
        <v>679</v>
      </c>
      <c r="Q4683" s="181">
        <v>264</v>
      </c>
      <c r="R4683" s="181">
        <v>809</v>
      </c>
      <c r="S4683" s="226">
        <f t="shared" si="221"/>
        <v>3195</v>
      </c>
      <c r="T4683" s="181">
        <f t="shared" si="219"/>
        <v>5394.6966561451554</v>
      </c>
      <c r="U4683" s="226">
        <f t="shared" si="220"/>
        <v>353.92612942033384</v>
      </c>
    </row>
    <row r="4684" spans="1:21" x14ac:dyDescent="0.25">
      <c r="A4684" s="156" t="s">
        <v>17958</v>
      </c>
      <c r="B4684" s="156" t="s">
        <v>177</v>
      </c>
      <c r="C4684" s="223">
        <v>-1.9350851774215698</v>
      </c>
      <c r="D4684" s="221">
        <v>-0.96757572889328003</v>
      </c>
      <c r="E4684" s="221">
        <v>-1.3429760932922363</v>
      </c>
      <c r="F4684" s="221">
        <v>2.0075840950012207</v>
      </c>
      <c r="G4684" s="221">
        <v>6.1764249801635742</v>
      </c>
      <c r="H4684" s="221">
        <v>1.42984938621521</v>
      </c>
      <c r="I4684" s="221">
        <v>-1.8296774625778198</v>
      </c>
      <c r="J4684" s="221">
        <v>-2.0073232650756836</v>
      </c>
      <c r="K4684" s="180">
        <v>1065.4913330078125</v>
      </c>
      <c r="L4684" s="181">
        <v>422.96990966796875</v>
      </c>
      <c r="M4684" s="181">
        <v>291.80014038085937</v>
      </c>
      <c r="N4684" s="181">
        <v>306.53042602539062</v>
      </c>
      <c r="O4684" s="181">
        <v>1253.47802734375</v>
      </c>
      <c r="P4684" s="181">
        <v>1467.41796875</v>
      </c>
      <c r="Q4684" s="181">
        <v>512.0531005859375</v>
      </c>
      <c r="R4684" s="181">
        <v>1661.717529296875</v>
      </c>
      <c r="S4684" s="226">
        <f t="shared" si="221"/>
        <v>6981.4584350585937</v>
      </c>
      <c r="T4684" s="181">
        <f t="shared" si="219"/>
        <v>3320.1364993338029</v>
      </c>
      <c r="U4684" s="226">
        <f t="shared" si="220"/>
        <v>217.82189718078774</v>
      </c>
    </row>
    <row r="4685" spans="1:21" x14ac:dyDescent="0.25">
      <c r="A4685" s="156" t="s">
        <v>17963</v>
      </c>
      <c r="B4685" s="156" t="s">
        <v>177</v>
      </c>
      <c r="C4685" s="223">
        <v>-1.0944812297821045</v>
      </c>
      <c r="D4685" s="221">
        <v>-0.1269717812538147</v>
      </c>
      <c r="E4685" s="221">
        <v>-0.502372145652771</v>
      </c>
      <c r="F4685" s="221">
        <v>2.8481881618499756</v>
      </c>
      <c r="G4685" s="221">
        <v>6.1603169441223145</v>
      </c>
      <c r="H4685" s="221">
        <v>1.4625517129898071</v>
      </c>
      <c r="I4685" s="221">
        <v>-0.98907339572906494</v>
      </c>
      <c r="J4685" s="221">
        <v>-1.4148710966110229</v>
      </c>
      <c r="K4685" s="180">
        <v>2276.12451171875</v>
      </c>
      <c r="L4685" s="181">
        <v>825.682373046875</v>
      </c>
      <c r="M4685" s="181">
        <v>747.71240234375</v>
      </c>
      <c r="N4685" s="181">
        <v>824.6827392578125</v>
      </c>
      <c r="O4685" s="181">
        <v>2723.9521484375</v>
      </c>
      <c r="P4685" s="181">
        <v>2653.97900390625</v>
      </c>
      <c r="Q4685" s="181">
        <v>857.67010498046875</v>
      </c>
      <c r="R4685" s="181">
        <v>2385.08251953125</v>
      </c>
      <c r="S4685" s="226">
        <f t="shared" si="221"/>
        <v>13294.885803222656</v>
      </c>
      <c r="T4685" s="181">
        <f t="shared" si="219"/>
        <v>15816.31492529541</v>
      </c>
      <c r="U4685" s="226">
        <f t="shared" si="220"/>
        <v>1037.6500255721219</v>
      </c>
    </row>
    <row r="4686" spans="1:21" x14ac:dyDescent="0.25">
      <c r="A4686" s="156" t="s">
        <v>17964</v>
      </c>
      <c r="B4686" s="156" t="s">
        <v>177</v>
      </c>
      <c r="C4686" s="223">
        <v>-0.32853445410728455</v>
      </c>
      <c r="D4686" s="221">
        <v>0.63897490501403809</v>
      </c>
      <c r="E4686" s="221">
        <v>0.26357457041740417</v>
      </c>
      <c r="F4686" s="221">
        <v>3.6141350269317627</v>
      </c>
      <c r="G4686" s="221">
        <v>7.7829751968383789</v>
      </c>
      <c r="H4686" s="221">
        <v>2.2284986972808838</v>
      </c>
      <c r="I4686" s="221">
        <v>-0.22312667965888977</v>
      </c>
      <c r="J4686" s="221">
        <v>-0.64892435073852539</v>
      </c>
      <c r="K4686" s="180">
        <v>4.4719147682189941</v>
      </c>
      <c r="L4686" s="181">
        <v>1.490638256072998</v>
      </c>
      <c r="M4686" s="181">
        <v>1.015744686126709</v>
      </c>
      <c r="N4686" s="181">
        <v>1.0487234592437744</v>
      </c>
      <c r="O4686" s="181">
        <v>4.7753190994262695</v>
      </c>
      <c r="P4686" s="181">
        <v>6.8463830947875977</v>
      </c>
      <c r="Q4686" s="181">
        <v>3.1395745277404785</v>
      </c>
      <c r="R4686" s="181">
        <v>8.4491491317749023</v>
      </c>
      <c r="S4686" s="226">
        <f t="shared" si="221"/>
        <v>31.237447023391724</v>
      </c>
      <c r="T4686" s="181">
        <f t="shared" si="219"/>
        <v>49.781219478907886</v>
      </c>
      <c r="U4686" s="226">
        <f t="shared" si="220"/>
        <v>3.2659620088043599</v>
      </c>
    </row>
    <row r="4687" spans="1:21" x14ac:dyDescent="0.25">
      <c r="A4687" s="156" t="s">
        <v>17965</v>
      </c>
      <c r="B4687" s="156" t="s">
        <v>177</v>
      </c>
      <c r="C4687" s="223">
        <v>-1.143394947052002</v>
      </c>
      <c r="D4687" s="221">
        <v>-0.17588548362255096</v>
      </c>
      <c r="E4687" s="221">
        <v>-0.55128580331802368</v>
      </c>
      <c r="F4687" s="221">
        <v>2.7992744445800781</v>
      </c>
      <c r="G4687" s="221">
        <v>6.9681148529052734</v>
      </c>
      <c r="H4687" s="221">
        <v>1.4136379957199097</v>
      </c>
      <c r="I4687" s="221">
        <v>-1.0379871129989624</v>
      </c>
      <c r="J4687" s="221">
        <v>-1.4637848138809204</v>
      </c>
      <c r="K4687" s="180">
        <v>89.599998474121094</v>
      </c>
      <c r="L4687" s="181">
        <v>31.917098999023437</v>
      </c>
      <c r="M4687" s="181">
        <v>19.034196853637695</v>
      </c>
      <c r="N4687" s="181">
        <v>16.829015731811523</v>
      </c>
      <c r="O4687" s="181">
        <v>89.716064453125</v>
      </c>
      <c r="P4687" s="181">
        <v>131.73057556152344</v>
      </c>
      <c r="Q4687" s="181">
        <v>42.594818115234375</v>
      </c>
      <c r="R4687" s="181">
        <v>124.99896240234375</v>
      </c>
      <c r="S4687" s="226">
        <f t="shared" si="221"/>
        <v>546.42073059082031</v>
      </c>
      <c r="T4687" s="181">
        <f t="shared" si="219"/>
        <v>512.74054413035412</v>
      </c>
      <c r="U4687" s="226">
        <f t="shared" si="220"/>
        <v>33.639013970176642</v>
      </c>
    </row>
    <row r="4688" spans="1:21" x14ac:dyDescent="0.25">
      <c r="A4688" s="156" t="s">
        <v>17966</v>
      </c>
      <c r="B4688" s="156" t="s">
        <v>177</v>
      </c>
      <c r="C4688" s="223">
        <v>-1.2984977960586548</v>
      </c>
      <c r="D4688" s="221">
        <v>-0.33098834753036499</v>
      </c>
      <c r="E4688" s="221">
        <v>-0.70638883113861084</v>
      </c>
      <c r="F4688" s="221">
        <v>2.6441717147827148</v>
      </c>
      <c r="G4688" s="221">
        <v>6.8130121231079102</v>
      </c>
      <c r="H4688" s="221">
        <v>5.584843635559082</v>
      </c>
      <c r="I4688" s="221">
        <v>-1.1930900812149048</v>
      </c>
      <c r="J4688" s="221">
        <v>-1.6188876628875732</v>
      </c>
      <c r="K4688" s="180">
        <v>376.8707275390625</v>
      </c>
      <c r="L4688" s="181">
        <v>148.41712951660156</v>
      </c>
      <c r="M4688" s="181">
        <v>67.603614807128906</v>
      </c>
      <c r="N4688" s="181">
        <v>71.488876342773437</v>
      </c>
      <c r="O4688" s="181">
        <v>396.29702758789062</v>
      </c>
      <c r="P4688" s="181">
        <v>555.20440673828125</v>
      </c>
      <c r="Q4688" s="181">
        <v>198.92556762695312</v>
      </c>
      <c r="R4688" s="181">
        <v>487.60076904296875</v>
      </c>
      <c r="S4688" s="226">
        <f t="shared" si="221"/>
        <v>2302.4081192016602</v>
      </c>
      <c r="T4688" s="181">
        <f t="shared" si="219"/>
        <v>4376.7835364110706</v>
      </c>
      <c r="U4688" s="226">
        <f t="shared" si="220"/>
        <v>287.1446079527127</v>
      </c>
    </row>
    <row r="4689" spans="1:21" x14ac:dyDescent="0.25">
      <c r="A4689" s="156" t="s">
        <v>17967</v>
      </c>
      <c r="B4689" s="156" t="s">
        <v>177</v>
      </c>
      <c r="C4689" s="223">
        <v>-6.6176444292068481E-2</v>
      </c>
      <c r="D4689" s="221">
        <v>2.730795182287693E-2</v>
      </c>
      <c r="E4689" s="221">
        <v>0.52593255043029785</v>
      </c>
      <c r="F4689" s="221">
        <v>3.876492977142334</v>
      </c>
      <c r="G4689" s="221">
        <v>19.387727737426758</v>
      </c>
      <c r="H4689" s="221">
        <v>5.1431283950805664</v>
      </c>
      <c r="I4689" s="221">
        <v>0.1985848993062973</v>
      </c>
      <c r="J4689" s="221">
        <v>-0.38656634092330933</v>
      </c>
      <c r="K4689" s="180">
        <v>2123</v>
      </c>
      <c r="L4689" s="181">
        <v>875</v>
      </c>
      <c r="M4689" s="181">
        <v>745</v>
      </c>
      <c r="N4689" s="181">
        <v>799</v>
      </c>
      <c r="O4689" s="181">
        <v>2576</v>
      </c>
      <c r="P4689" s="181">
        <v>2665</v>
      </c>
      <c r="Q4689" s="181">
        <v>841</v>
      </c>
      <c r="R4689" s="181">
        <v>2271</v>
      </c>
      <c r="S4689" s="226">
        <f t="shared" si="221"/>
        <v>12895</v>
      </c>
      <c r="T4689" s="181">
        <f t="shared" si="219"/>
        <v>66310.881070001051</v>
      </c>
      <c r="U4689" s="226">
        <f t="shared" si="220"/>
        <v>4350.4120753154111</v>
      </c>
    </row>
    <row r="4690" spans="1:21" x14ac:dyDescent="0.25">
      <c r="A4690" s="156" t="s">
        <v>17968</v>
      </c>
      <c r="B4690" s="156" t="s">
        <v>177</v>
      </c>
      <c r="C4690" s="223">
        <v>-0.44615691900253296</v>
      </c>
      <c r="D4690" s="221">
        <v>0.52135241031646729</v>
      </c>
      <c r="E4690" s="221">
        <v>0.14595206081867218</v>
      </c>
      <c r="F4690" s="221">
        <v>11.230533599853516</v>
      </c>
      <c r="G4690" s="221">
        <v>7.4031109809875488</v>
      </c>
      <c r="H4690" s="221">
        <v>2.1153719425201416</v>
      </c>
      <c r="I4690" s="221">
        <v>-0.34074920415878296</v>
      </c>
      <c r="J4690" s="221">
        <v>-0.76654684543609619</v>
      </c>
      <c r="K4690" s="180">
        <v>2020</v>
      </c>
      <c r="L4690" s="181">
        <v>670</v>
      </c>
      <c r="M4690" s="181">
        <v>593</v>
      </c>
      <c r="N4690" s="181">
        <v>658</v>
      </c>
      <c r="O4690" s="181">
        <v>2248</v>
      </c>
      <c r="P4690" s="181">
        <v>2293</v>
      </c>
      <c r="Q4690" s="181">
        <v>702</v>
      </c>
      <c r="R4690" s="181">
        <v>2015</v>
      </c>
      <c r="S4690" s="226">
        <f t="shared" si="221"/>
        <v>11199</v>
      </c>
      <c r="T4690" s="181">
        <f t="shared" si="219"/>
        <v>26633.253333881497</v>
      </c>
      <c r="U4690" s="226">
        <f t="shared" si="220"/>
        <v>1747.3094164793108</v>
      </c>
    </row>
    <row r="4691" spans="1:21" x14ac:dyDescent="0.25">
      <c r="A4691" s="156" t="s">
        <v>17969</v>
      </c>
      <c r="B4691" s="156" t="s">
        <v>177</v>
      </c>
      <c r="C4691" s="223">
        <v>-0.74721968173980713</v>
      </c>
      <c r="D4691" s="221">
        <v>0.2202896922826767</v>
      </c>
      <c r="E4691" s="221">
        <v>-0.15511070191860199</v>
      </c>
      <c r="F4691" s="221">
        <v>3.1954493522644043</v>
      </c>
      <c r="G4691" s="221">
        <v>8.2585468292236328</v>
      </c>
      <c r="H4691" s="221">
        <v>3.913569450378418</v>
      </c>
      <c r="I4691" s="221">
        <v>-0.64181190729141235</v>
      </c>
      <c r="J4691" s="221">
        <v>-1.0676095485687256</v>
      </c>
      <c r="K4691" s="180">
        <v>1661</v>
      </c>
      <c r="L4691" s="181">
        <v>631</v>
      </c>
      <c r="M4691" s="181">
        <v>428</v>
      </c>
      <c r="N4691" s="181">
        <v>410</v>
      </c>
      <c r="O4691" s="181">
        <v>1856</v>
      </c>
      <c r="P4691" s="181">
        <v>2419</v>
      </c>
      <c r="Q4691" s="181">
        <v>921</v>
      </c>
      <c r="R4691" s="181">
        <v>2856</v>
      </c>
      <c r="S4691" s="226">
        <f t="shared" si="221"/>
        <v>11182</v>
      </c>
      <c r="T4691" s="181">
        <f t="shared" si="219"/>
        <v>21296.203536644578</v>
      </c>
      <c r="U4691" s="226">
        <f t="shared" si="220"/>
        <v>1397.1652846293855</v>
      </c>
    </row>
    <row r="4692" spans="1:21" x14ac:dyDescent="0.25">
      <c r="A4692" s="156" t="s">
        <v>17911</v>
      </c>
      <c r="B4692" s="156" t="s">
        <v>177</v>
      </c>
      <c r="C4692" s="223">
        <v>-0.91684478521347046</v>
      </c>
      <c r="D4692" s="221">
        <v>5.0664652138948441E-2</v>
      </c>
      <c r="E4692" s="221">
        <v>-0.32473570108413696</v>
      </c>
      <c r="F4692" s="221">
        <v>3.0258245468139648</v>
      </c>
      <c r="G4692" s="221">
        <v>7.1946654319763184</v>
      </c>
      <c r="H4692" s="221">
        <v>1.6401882171630859</v>
      </c>
      <c r="I4692" s="221">
        <v>-0.81143701076507568</v>
      </c>
      <c r="J4692" s="221">
        <v>-1.2372345924377441</v>
      </c>
      <c r="K4692" s="180">
        <v>20.319290161132813</v>
      </c>
      <c r="L4692" s="181">
        <v>7.6454639434814453</v>
      </c>
      <c r="M4692" s="181">
        <v>5.7929091453552246</v>
      </c>
      <c r="N4692" s="181">
        <v>6.1457767486572266</v>
      </c>
      <c r="O4692" s="181">
        <v>22.171846389770508</v>
      </c>
      <c r="P4692" s="181">
        <v>27.523670196533203</v>
      </c>
      <c r="Q4692" s="181">
        <v>10.115536689758301</v>
      </c>
      <c r="R4692" s="181">
        <v>28.905735015869141</v>
      </c>
      <c r="S4692" s="226">
        <f t="shared" si="221"/>
        <v>128.62022829055786</v>
      </c>
      <c r="T4692" s="181">
        <f t="shared" si="219"/>
        <v>159.16431747806843</v>
      </c>
      <c r="U4692" s="226">
        <f t="shared" si="220"/>
        <v>10.442183206477997</v>
      </c>
    </row>
    <row r="4693" spans="1:21" x14ac:dyDescent="0.25">
      <c r="A4693" s="156" t="s">
        <v>17970</v>
      </c>
      <c r="B4693" s="156" t="s">
        <v>177</v>
      </c>
      <c r="C4693" s="223">
        <v>-0.58537834882736206</v>
      </c>
      <c r="D4693" s="221">
        <v>0.38213112950325012</v>
      </c>
      <c r="E4693" s="221">
        <v>6.7307618446648121E-3</v>
      </c>
      <c r="F4693" s="221">
        <v>3.3572909832000732</v>
      </c>
      <c r="G4693" s="221">
        <v>7.5261316299438477</v>
      </c>
      <c r="H4693" s="221">
        <v>1.9716546535491943</v>
      </c>
      <c r="I4693" s="221">
        <v>-0.47997051477432251</v>
      </c>
      <c r="J4693" s="221">
        <v>-0.90576821565628052</v>
      </c>
      <c r="K4693" s="180">
        <v>1.128583550453186</v>
      </c>
      <c r="L4693" s="181">
        <v>0.36957138776779175</v>
      </c>
      <c r="M4693" s="181">
        <v>1</v>
      </c>
      <c r="N4693" s="181">
        <v>0.29066136479377747</v>
      </c>
      <c r="O4693" s="181">
        <v>1.2001135349273682</v>
      </c>
      <c r="P4693" s="181">
        <v>1.253477156162262</v>
      </c>
      <c r="Q4693" s="181">
        <v>1</v>
      </c>
      <c r="R4693" s="181">
        <v>0.91456145048141479</v>
      </c>
      <c r="S4693" s="226">
        <f t="shared" si="221"/>
        <v>7.1569684445858002</v>
      </c>
      <c r="T4693" s="181">
        <f t="shared" si="219"/>
        <v>10.65842719251385</v>
      </c>
      <c r="U4693" s="226">
        <f t="shared" si="220"/>
        <v>0.69926005527257973</v>
      </c>
    </row>
    <row r="4694" spans="1:21" x14ac:dyDescent="0.25">
      <c r="A4694" s="156" t="s">
        <v>17971</v>
      </c>
      <c r="B4694" s="156" t="s">
        <v>177</v>
      </c>
      <c r="C4694" s="223">
        <v>6.2105212360620499E-2</v>
      </c>
      <c r="D4694" s="221">
        <v>1.0296145677566528</v>
      </c>
      <c r="E4694" s="221">
        <v>3.9976334571838379</v>
      </c>
      <c r="F4694" s="221">
        <v>11.147623062133789</v>
      </c>
      <c r="G4694" s="221">
        <v>23.369434356689453</v>
      </c>
      <c r="H4694" s="221">
        <v>5.8923678398132324</v>
      </c>
      <c r="I4694" s="221">
        <v>0.16751304268836975</v>
      </c>
      <c r="J4694" s="221">
        <v>-0.25828477740287781</v>
      </c>
      <c r="K4694" s="180">
        <v>1312</v>
      </c>
      <c r="L4694" s="181">
        <v>413</v>
      </c>
      <c r="M4694" s="181">
        <v>557</v>
      </c>
      <c r="N4694" s="181">
        <v>674</v>
      </c>
      <c r="O4694" s="181">
        <v>1733</v>
      </c>
      <c r="P4694" s="181">
        <v>1496</v>
      </c>
      <c r="Q4694" s="181">
        <v>466</v>
      </c>
      <c r="R4694" s="181">
        <v>1741</v>
      </c>
      <c r="S4694" s="226">
        <f t="shared" si="221"/>
        <v>8392</v>
      </c>
      <c r="T4694" s="181">
        <f t="shared" si="219"/>
        <v>59189.491943567991</v>
      </c>
      <c r="U4694" s="226">
        <f t="shared" si="220"/>
        <v>3883.2040281783334</v>
      </c>
    </row>
    <row r="4695" spans="1:21" x14ac:dyDescent="0.25">
      <c r="A4695" s="156" t="s">
        <v>17972</v>
      </c>
      <c r="B4695" s="156" t="s">
        <v>177</v>
      </c>
      <c r="C4695" s="223">
        <v>0.56806051731109619</v>
      </c>
      <c r="D4695" s="221">
        <v>1.5355697870254517</v>
      </c>
      <c r="E4695" s="221">
        <v>1.6096965074539185</v>
      </c>
      <c r="F4695" s="221">
        <v>8.4518299102783203</v>
      </c>
      <c r="G4695" s="221">
        <v>35.172447204589844</v>
      </c>
      <c r="H4695" s="221">
        <v>10.16703987121582</v>
      </c>
      <c r="I4695" s="221">
        <v>-0.27356851100921631</v>
      </c>
      <c r="J4695" s="221">
        <v>1.1946901082992554</v>
      </c>
      <c r="K4695" s="180">
        <v>2148</v>
      </c>
      <c r="L4695" s="181">
        <v>690</v>
      </c>
      <c r="M4695" s="181">
        <v>936</v>
      </c>
      <c r="N4695" s="181">
        <v>1082</v>
      </c>
      <c r="O4695" s="181">
        <v>2610</v>
      </c>
      <c r="P4695" s="181">
        <v>2283</v>
      </c>
      <c r="Q4695" s="181">
        <v>764</v>
      </c>
      <c r="R4695" s="181">
        <v>2465</v>
      </c>
      <c r="S4695" s="226">
        <f t="shared" si="221"/>
        <v>12978</v>
      </c>
      <c r="T4695" s="181">
        <f t="shared" si="219"/>
        <v>130678.63704264164</v>
      </c>
      <c r="U4695" s="226">
        <f t="shared" si="220"/>
        <v>8573.3428873599951</v>
      </c>
    </row>
    <row r="4696" spans="1:21" x14ac:dyDescent="0.25">
      <c r="A4696" s="156" t="s">
        <v>17973</v>
      </c>
      <c r="B4696" s="156" t="s">
        <v>177</v>
      </c>
      <c r="C4696" s="223">
        <v>-0.29353964328765869</v>
      </c>
      <c r="D4696" s="221">
        <v>0.67396968603134155</v>
      </c>
      <c r="E4696" s="221">
        <v>3.6905965805053711</v>
      </c>
      <c r="F4696" s="221">
        <v>5.7717986106872559</v>
      </c>
      <c r="G4696" s="221">
        <v>14.704139709472656</v>
      </c>
      <c r="H4696" s="221">
        <v>4.5028128623962402</v>
      </c>
      <c r="I4696" s="221">
        <v>-0.18813194334506989</v>
      </c>
      <c r="J4696" s="221">
        <v>-0.61392968893051147</v>
      </c>
      <c r="K4696" s="180">
        <v>2241.57958984375</v>
      </c>
      <c r="L4696" s="181">
        <v>750.18994140625</v>
      </c>
      <c r="M4696" s="181">
        <v>644.30426025390625</v>
      </c>
      <c r="N4696" s="181">
        <v>738.202880859375</v>
      </c>
      <c r="O4696" s="181">
        <v>2649.139404296875</v>
      </c>
      <c r="P4696" s="181">
        <v>2801.974365234375</v>
      </c>
      <c r="Q4696" s="181">
        <v>936.98822021484375</v>
      </c>
      <c r="R4696" s="181">
        <v>2643.145751953125</v>
      </c>
      <c r="S4696" s="226">
        <f t="shared" si="221"/>
        <v>13405.5244140625</v>
      </c>
      <c r="T4696" s="181">
        <f t="shared" si="219"/>
        <v>56257.337326394649</v>
      </c>
      <c r="U4696" s="226">
        <f t="shared" si="220"/>
        <v>3690.8361897872737</v>
      </c>
    </row>
    <row r="4697" spans="1:21" x14ac:dyDescent="0.25">
      <c r="A4697" s="156" t="s">
        <v>17974</v>
      </c>
      <c r="B4697" s="156" t="s">
        <v>177</v>
      </c>
      <c r="C4697" s="223">
        <v>-0.61490017175674438</v>
      </c>
      <c r="D4697" s="221">
        <v>0.35260927677154541</v>
      </c>
      <c r="E4697" s="221">
        <v>-2.2791039198637009E-2</v>
      </c>
      <c r="F4697" s="221">
        <v>40.346973419189453</v>
      </c>
      <c r="G4697" s="221">
        <v>7.4966096878051758</v>
      </c>
      <c r="H4697" s="221">
        <v>2.4593894481658936</v>
      </c>
      <c r="I4697" s="221">
        <v>-0.50949233770370483</v>
      </c>
      <c r="J4697" s="221">
        <v>-0.93529015779495239</v>
      </c>
      <c r="K4697" s="180">
        <v>1199</v>
      </c>
      <c r="L4697" s="181">
        <v>494</v>
      </c>
      <c r="M4697" s="181">
        <v>374</v>
      </c>
      <c r="N4697" s="181">
        <v>322</v>
      </c>
      <c r="O4697" s="181">
        <v>1370</v>
      </c>
      <c r="P4697" s="181">
        <v>1962</v>
      </c>
      <c r="Q4697" s="181">
        <v>732</v>
      </c>
      <c r="R4697" s="181">
        <v>1987</v>
      </c>
      <c r="S4697" s="226">
        <f t="shared" si="221"/>
        <v>8440</v>
      </c>
      <c r="T4697" s="181">
        <f t="shared" si="219"/>
        <v>25284.432703964412</v>
      </c>
      <c r="U4697" s="226">
        <f t="shared" si="220"/>
        <v>1658.8182750385665</v>
      </c>
    </row>
    <row r="4698" spans="1:21" x14ac:dyDescent="0.25">
      <c r="A4698" s="156" t="s">
        <v>16236</v>
      </c>
      <c r="B4698" s="156" t="s">
        <v>177</v>
      </c>
      <c r="C4698" s="223">
        <v>-0.28792357444763184</v>
      </c>
      <c r="D4698" s="221">
        <v>0.67958581447601318</v>
      </c>
      <c r="E4698" s="221">
        <v>0.30418547987937927</v>
      </c>
      <c r="F4698" s="221">
        <v>3.6547455787658691</v>
      </c>
      <c r="G4698" s="221">
        <v>7.4594078063964844</v>
      </c>
      <c r="H4698" s="221">
        <v>3.8826906681060791</v>
      </c>
      <c r="I4698" s="221">
        <v>-0.18251585960388184</v>
      </c>
      <c r="J4698" s="221">
        <v>-0.60831344127655029</v>
      </c>
      <c r="K4698" s="180">
        <v>964.48651123046875</v>
      </c>
      <c r="L4698" s="181">
        <v>374.30789184570312</v>
      </c>
      <c r="M4698" s="181">
        <v>239.63627624511719</v>
      </c>
      <c r="N4698" s="181">
        <v>234.68511962890625</v>
      </c>
      <c r="O4698" s="181">
        <v>1052.6171875</v>
      </c>
      <c r="P4698" s="181">
        <v>1526.9385986328125</v>
      </c>
      <c r="Q4698" s="181">
        <v>555.52044677734375</v>
      </c>
      <c r="R4698" s="181">
        <v>1323.94091796875</v>
      </c>
      <c r="S4698" s="226">
        <f t="shared" si="221"/>
        <v>6272.1329498291016</v>
      </c>
      <c r="T4698" s="181">
        <f t="shared" si="219"/>
        <v>13781.052974316473</v>
      </c>
      <c r="U4698" s="226">
        <f t="shared" si="220"/>
        <v>904.12400352120369</v>
      </c>
    </row>
    <row r="4699" spans="1:21" x14ac:dyDescent="0.25">
      <c r="A4699" s="156" t="s">
        <v>17908</v>
      </c>
      <c r="B4699" s="156" t="s">
        <v>177</v>
      </c>
      <c r="C4699" s="223">
        <v>-0.40203529596328735</v>
      </c>
      <c r="D4699" s="221">
        <v>0.56547409296035767</v>
      </c>
      <c r="E4699" s="221">
        <v>-4.1982998847961426</v>
      </c>
      <c r="F4699" s="221">
        <v>3.5406339168548584</v>
      </c>
      <c r="G4699" s="221">
        <v>20.325103759765625</v>
      </c>
      <c r="H4699" s="221">
        <v>1.7881894111633301</v>
      </c>
      <c r="I4699" s="221">
        <v>-0.29662761092185974</v>
      </c>
      <c r="J4699" s="221">
        <v>-0.72242528200149536</v>
      </c>
      <c r="K4699" s="180">
        <v>1494.9708251953125</v>
      </c>
      <c r="L4699" s="181">
        <v>544.89593505859375</v>
      </c>
      <c r="M4699" s="181">
        <v>369.25180053710937</v>
      </c>
      <c r="N4699" s="181">
        <v>351.2882080078125</v>
      </c>
      <c r="O4699" s="181">
        <v>1591.774658203125</v>
      </c>
      <c r="P4699" s="181">
        <v>2056.832275390625</v>
      </c>
      <c r="Q4699" s="181">
        <v>829.319580078125</v>
      </c>
      <c r="R4699" s="181">
        <v>2151.640380859375</v>
      </c>
      <c r="S4699" s="226">
        <f t="shared" si="221"/>
        <v>9389.9736633300781</v>
      </c>
      <c r="T4699" s="181">
        <f t="shared" si="219"/>
        <v>33631.238939578114</v>
      </c>
      <c r="U4699" s="226">
        <f t="shared" si="220"/>
        <v>2206.4214142488422</v>
      </c>
    </row>
    <row r="4700" spans="1:21" x14ac:dyDescent="0.25">
      <c r="A4700" s="156" t="s">
        <v>17975</v>
      </c>
      <c r="B4700" s="156" t="s">
        <v>177</v>
      </c>
      <c r="C4700" s="223">
        <v>-1.9401267170906067E-2</v>
      </c>
      <c r="D4700" s="221">
        <v>-2.1020584106445312</v>
      </c>
      <c r="E4700" s="221">
        <v>9.2384452819824219</v>
      </c>
      <c r="F4700" s="221">
        <v>13.663949012756348</v>
      </c>
      <c r="G4700" s="221">
        <v>22.495943069458008</v>
      </c>
      <c r="H4700" s="221">
        <v>5.2501530647277832</v>
      </c>
      <c r="I4700" s="221">
        <v>3.1826872825622559</v>
      </c>
      <c r="J4700" s="221">
        <v>-0.33979114890098572</v>
      </c>
      <c r="K4700" s="180">
        <v>1203</v>
      </c>
      <c r="L4700" s="181">
        <v>440</v>
      </c>
      <c r="M4700" s="181">
        <v>410</v>
      </c>
      <c r="N4700" s="181">
        <v>427</v>
      </c>
      <c r="O4700" s="181">
        <v>1403</v>
      </c>
      <c r="P4700" s="181">
        <v>1505</v>
      </c>
      <c r="Q4700" s="181">
        <v>516</v>
      </c>
      <c r="R4700" s="181">
        <v>2157</v>
      </c>
      <c r="S4700" s="226">
        <f t="shared" si="221"/>
        <v>8061</v>
      </c>
      <c r="T4700" s="181">
        <f t="shared" si="219"/>
        <v>49046.648987457156</v>
      </c>
      <c r="U4700" s="226">
        <f t="shared" si="220"/>
        <v>3217.7695510265166</v>
      </c>
    </row>
    <row r="4701" spans="1:21" x14ac:dyDescent="0.25">
      <c r="A4701" s="156" t="s">
        <v>17976</v>
      </c>
      <c r="B4701" s="156" t="s">
        <v>177</v>
      </c>
      <c r="C4701" s="223">
        <v>-0.52084201574325562</v>
      </c>
      <c r="D4701" s="221">
        <v>0.44666743278503418</v>
      </c>
      <c r="E4701" s="221">
        <v>16.083042144775391</v>
      </c>
      <c r="F4701" s="221">
        <v>37.348400115966797</v>
      </c>
      <c r="G4701" s="221">
        <v>21.339756011962891</v>
      </c>
      <c r="H4701" s="221">
        <v>3.8701803684234619</v>
      </c>
      <c r="I4701" s="221">
        <v>-0.41543418169021606</v>
      </c>
      <c r="J4701" s="221">
        <v>-0.84123194217681885</v>
      </c>
      <c r="K4701" s="180">
        <v>622</v>
      </c>
      <c r="L4701" s="181">
        <v>290</v>
      </c>
      <c r="M4701" s="181">
        <v>188</v>
      </c>
      <c r="N4701" s="181">
        <v>150</v>
      </c>
      <c r="O4701" s="181">
        <v>795</v>
      </c>
      <c r="P4701" s="181">
        <v>1068</v>
      </c>
      <c r="Q4701" s="181">
        <v>455</v>
      </c>
      <c r="R4701" s="181">
        <v>1009</v>
      </c>
      <c r="S4701" s="226">
        <f t="shared" si="221"/>
        <v>4577</v>
      </c>
      <c r="T4701" s="181">
        <f t="shared" si="219"/>
        <v>28492.074842989445</v>
      </c>
      <c r="U4701" s="226">
        <f t="shared" si="220"/>
        <v>1869.2598325888869</v>
      </c>
    </row>
    <row r="4702" spans="1:21" x14ac:dyDescent="0.25">
      <c r="A4702" s="156" t="s">
        <v>17977</v>
      </c>
      <c r="B4702" s="156" t="s">
        <v>177</v>
      </c>
      <c r="C4702" s="223">
        <v>-0.29407742619514465</v>
      </c>
      <c r="D4702" s="221">
        <v>0.67343193292617798</v>
      </c>
      <c r="E4702" s="221">
        <v>3.9043428897857666</v>
      </c>
      <c r="F4702" s="221">
        <v>11.135414123535156</v>
      </c>
      <c r="G4702" s="221">
        <v>21.152833938598633</v>
      </c>
      <c r="H4702" s="221">
        <v>3.8129885196685791</v>
      </c>
      <c r="I4702" s="221">
        <v>7.0223698616027832</v>
      </c>
      <c r="J4702" s="221">
        <v>-0.61446744203567505</v>
      </c>
      <c r="K4702" s="180">
        <v>1612</v>
      </c>
      <c r="L4702" s="181">
        <v>630</v>
      </c>
      <c r="M4702" s="181">
        <v>566</v>
      </c>
      <c r="N4702" s="181">
        <v>520</v>
      </c>
      <c r="O4702" s="181">
        <v>1873</v>
      </c>
      <c r="P4702" s="181">
        <v>2170</v>
      </c>
      <c r="Q4702" s="181">
        <v>893</v>
      </c>
      <c r="R4702" s="181">
        <v>3137</v>
      </c>
      <c r="S4702" s="226">
        <f t="shared" si="221"/>
        <v>11401</v>
      </c>
      <c r="T4702" s="181">
        <f t="shared" si="219"/>
        <v>60187.317701995373</v>
      </c>
      <c r="U4702" s="226">
        <f t="shared" si="220"/>
        <v>3948.6676920367686</v>
      </c>
    </row>
    <row r="4703" spans="1:21" x14ac:dyDescent="0.25">
      <c r="A4703" s="156" t="s">
        <v>16240</v>
      </c>
      <c r="B4703" s="156" t="s">
        <v>177</v>
      </c>
      <c r="C4703" s="223">
        <v>-0.39224410057067871</v>
      </c>
      <c r="D4703" s="221">
        <v>0.57526528835296631</v>
      </c>
      <c r="E4703" s="221">
        <v>0.19986487925052643</v>
      </c>
      <c r="F4703" s="221">
        <v>3.5504250526428223</v>
      </c>
      <c r="G4703" s="221">
        <v>7.7192654609680176</v>
      </c>
      <c r="H4703" s="221">
        <v>2.1647889614105225</v>
      </c>
      <c r="I4703" s="221">
        <v>-0.28683632612228394</v>
      </c>
      <c r="J4703" s="221">
        <v>-0.71263408660888672</v>
      </c>
      <c r="K4703" s="180">
        <v>0.66973322629928589</v>
      </c>
      <c r="L4703" s="181">
        <v>0.21159154176712036</v>
      </c>
      <c r="M4703" s="181">
        <v>0.17049984633922577</v>
      </c>
      <c r="N4703" s="181">
        <v>0.16007359325885773</v>
      </c>
      <c r="O4703" s="181">
        <v>0.71205151081085205</v>
      </c>
      <c r="P4703" s="181">
        <v>0.94572216272354126</v>
      </c>
      <c r="Q4703" s="181">
        <v>0.33486661314964294</v>
      </c>
      <c r="R4703" s="181">
        <v>0.8242870569229126</v>
      </c>
      <c r="S4703" s="226">
        <f t="shared" si="221"/>
        <v>4.0288255512714386</v>
      </c>
      <c r="T4703" s="181">
        <f t="shared" si="219"/>
        <v>7.321765158576147</v>
      </c>
      <c r="U4703" s="226">
        <f t="shared" si="220"/>
        <v>0.48035397878167307</v>
      </c>
    </row>
    <row r="4704" spans="1:21" x14ac:dyDescent="0.25">
      <c r="A4704" s="156" t="s">
        <v>16241</v>
      </c>
      <c r="B4704" s="156" t="s">
        <v>177</v>
      </c>
      <c r="C4704" s="223">
        <v>1.2200465425848961E-2</v>
      </c>
      <c r="D4704" s="221">
        <v>0.97970980405807495</v>
      </c>
      <c r="E4704" s="221">
        <v>0.60430943965911865</v>
      </c>
      <c r="F4704" s="221">
        <v>3.954869270324707</v>
      </c>
      <c r="G4704" s="221">
        <v>8.1237106323242187</v>
      </c>
      <c r="H4704" s="221">
        <v>2.5692334175109863</v>
      </c>
      <c r="I4704" s="221">
        <v>0.11760824173688889</v>
      </c>
      <c r="J4704" s="221">
        <v>-0.30818945169448853</v>
      </c>
      <c r="K4704" s="180">
        <v>138.40428161621094</v>
      </c>
      <c r="L4704" s="181">
        <v>48.798561096191406</v>
      </c>
      <c r="M4704" s="181">
        <v>38.936832427978516</v>
      </c>
      <c r="N4704" s="181">
        <v>41.147220611572266</v>
      </c>
      <c r="O4704" s="181">
        <v>150.98649597167969</v>
      </c>
      <c r="P4704" s="181">
        <v>214.23757934570312</v>
      </c>
      <c r="Q4704" s="181">
        <v>88.585540771484375</v>
      </c>
      <c r="R4704" s="181">
        <v>249.09370422363281</v>
      </c>
      <c r="S4704" s="226">
        <f t="shared" si="221"/>
        <v>970.19021606445312</v>
      </c>
      <c r="T4704" s="181">
        <f t="shared" si="219"/>
        <v>1946.4060874975144</v>
      </c>
      <c r="U4704" s="226">
        <f t="shared" si="220"/>
        <v>127.69651691971521</v>
      </c>
    </row>
    <row r="4705" spans="1:21" x14ac:dyDescent="0.25">
      <c r="A4705" s="156" t="s">
        <v>16243</v>
      </c>
      <c r="B4705" s="156" t="s">
        <v>177</v>
      </c>
      <c r="C4705" s="223">
        <v>0.32645508646965027</v>
      </c>
      <c r="D4705" s="221">
        <v>1.2939643859863281</v>
      </c>
      <c r="E4705" s="221">
        <v>0.91856402158737183</v>
      </c>
      <c r="F4705" s="221">
        <v>4.2691240310668945</v>
      </c>
      <c r="G4705" s="221">
        <v>8.4379653930664062</v>
      </c>
      <c r="H4705" s="221">
        <v>2.8834881782531738</v>
      </c>
      <c r="I4705" s="221">
        <v>0.43186286091804504</v>
      </c>
      <c r="J4705" s="221">
        <v>6.0651735402643681E-3</v>
      </c>
      <c r="K4705" s="180">
        <v>12.151400566101074</v>
      </c>
      <c r="L4705" s="181">
        <v>5.1777815818786621</v>
      </c>
      <c r="M4705" s="181">
        <v>4.0111422538757324</v>
      </c>
      <c r="N4705" s="181">
        <v>3.1066689491271973</v>
      </c>
      <c r="O4705" s="181">
        <v>12.951007843017578</v>
      </c>
      <c r="P4705" s="181">
        <v>18.115680694580078</v>
      </c>
      <c r="Q4705" s="181">
        <v>6.2395544052124023</v>
      </c>
      <c r="R4705" s="181">
        <v>15.362936019897461</v>
      </c>
      <c r="S4705" s="226">
        <f t="shared" si="221"/>
        <v>77.116172313690186</v>
      </c>
      <c r="T4705" s="181">
        <f t="shared" si="219"/>
        <v>191.91831531295051</v>
      </c>
      <c r="U4705" s="226">
        <f t="shared" si="220"/>
        <v>12.591052070779511</v>
      </c>
    </row>
    <row r="4706" spans="1:21" x14ac:dyDescent="0.25">
      <c r="A4706" s="156" t="s">
        <v>17911</v>
      </c>
      <c r="B4706" s="156" t="s">
        <v>177</v>
      </c>
      <c r="C4706" s="223">
        <v>-0.45384702086448669</v>
      </c>
      <c r="D4706" s="221">
        <v>0.51366233825683594</v>
      </c>
      <c r="E4706" s="221">
        <v>0.13826195895671844</v>
      </c>
      <c r="F4706" s="221">
        <v>3.4888222217559814</v>
      </c>
      <c r="G4706" s="221">
        <v>7.6576628684997559</v>
      </c>
      <c r="H4706" s="221">
        <v>2.1031858921051025</v>
      </c>
      <c r="I4706" s="221">
        <v>-0.34843921661376953</v>
      </c>
      <c r="J4706" s="221">
        <v>-0.77423703670501709</v>
      </c>
      <c r="K4706" s="180">
        <v>1.7293013334274292</v>
      </c>
      <c r="L4706" s="181">
        <v>0.65067780017852783</v>
      </c>
      <c r="M4706" s="181">
        <v>0.49301356077194214</v>
      </c>
      <c r="N4706" s="181">
        <v>0.52304482460021973</v>
      </c>
      <c r="O4706" s="181">
        <v>1.8869656324386597</v>
      </c>
      <c r="P4706" s="181">
        <v>2.342440128326416</v>
      </c>
      <c r="Q4706" s="181">
        <v>0.8608967661857605</v>
      </c>
      <c r="R4706" s="181">
        <v>2.4600625038146973</v>
      </c>
      <c r="S4706" s="226">
        <f t="shared" si="221"/>
        <v>10.946402549743652</v>
      </c>
      <c r="T4706" s="181">
        <f t="shared" si="219"/>
        <v>18.614057840482712</v>
      </c>
      <c r="U4706" s="226">
        <f t="shared" si="220"/>
        <v>1.2211996084680317</v>
      </c>
    </row>
    <row r="4707" spans="1:21" x14ac:dyDescent="0.25">
      <c r="A4707" s="156" t="s">
        <v>17978</v>
      </c>
      <c r="B4707" s="156" t="s">
        <v>177</v>
      </c>
      <c r="C4707" s="223">
        <v>-0.15086933970451355</v>
      </c>
      <c r="D4707" s="221">
        <v>0.81664007902145386</v>
      </c>
      <c r="E4707" s="221">
        <v>0.44123965501785278</v>
      </c>
      <c r="F4707" s="221">
        <v>3.791799783706665</v>
      </c>
      <c r="G4707" s="221">
        <v>7.9606404304504395</v>
      </c>
      <c r="H4707" s="221">
        <v>2.4061636924743652</v>
      </c>
      <c r="I4707" s="221">
        <v>-4.5461572706699371E-2</v>
      </c>
      <c r="J4707" s="221">
        <v>-0.47125920653343201</v>
      </c>
      <c r="K4707" s="180">
        <v>10.197751045227051</v>
      </c>
      <c r="L4707" s="181">
        <v>4.2635893821716309</v>
      </c>
      <c r="M4707" s="181">
        <v>2.9925024509429932</v>
      </c>
      <c r="N4707" s="181">
        <v>2.6002812385559082</v>
      </c>
      <c r="O4707" s="181">
        <v>11.120196342468262</v>
      </c>
      <c r="P4707" s="181">
        <v>14.49039363861084</v>
      </c>
      <c r="Q4707" s="181">
        <v>5.265932559967041</v>
      </c>
      <c r="R4707" s="181">
        <v>14.170805931091309</v>
      </c>
      <c r="S4707" s="226">
        <f t="shared" si="221"/>
        <v>65.101452589035034</v>
      </c>
      <c r="T4707" s="181">
        <f t="shared" si="219"/>
        <v>129.5960699166522</v>
      </c>
      <c r="U4707" s="226">
        <f t="shared" si="220"/>
        <v>8.5023196552561675</v>
      </c>
    </row>
    <row r="4708" spans="1:21" x14ac:dyDescent="0.25">
      <c r="A4708" s="156" t="s">
        <v>15100</v>
      </c>
      <c r="B4708" s="156" t="s">
        <v>177</v>
      </c>
      <c r="C4708" s="223">
        <v>-0.1666385680437088</v>
      </c>
      <c r="D4708" s="221">
        <v>0.80087083578109741</v>
      </c>
      <c r="E4708" s="221">
        <v>0.42547044157981873</v>
      </c>
      <c r="F4708" s="221">
        <v>3.7760305404663086</v>
      </c>
      <c r="G4708" s="221">
        <v>7.9448714256286621</v>
      </c>
      <c r="H4708" s="221">
        <v>3.2379696369171143</v>
      </c>
      <c r="I4708" s="221">
        <v>-6.123078241944313E-2</v>
      </c>
      <c r="J4708" s="221">
        <v>-0.48702847957611084</v>
      </c>
      <c r="K4708" s="180">
        <v>765.733154296875</v>
      </c>
      <c r="L4708" s="181">
        <v>235.36619567871094</v>
      </c>
      <c r="M4708" s="181">
        <v>188.41983032226562</v>
      </c>
      <c r="N4708" s="181">
        <v>185.88218688964844</v>
      </c>
      <c r="O4708" s="181">
        <v>848.20648193359375</v>
      </c>
      <c r="P4708" s="181">
        <v>885.63665771484375</v>
      </c>
      <c r="Q4708" s="181">
        <v>315.936279296875</v>
      </c>
      <c r="R4708" s="181">
        <v>769.53961181640625</v>
      </c>
      <c r="S4708" s="226">
        <f t="shared" si="221"/>
        <v>4194.7203979492187</v>
      </c>
      <c r="T4708" s="181">
        <f t="shared" si="219"/>
        <v>10055.384444221861</v>
      </c>
      <c r="U4708" s="226">
        <f t="shared" si="220"/>
        <v>659.69664709932113</v>
      </c>
    </row>
    <row r="4709" spans="1:21" x14ac:dyDescent="0.25">
      <c r="A4709" s="156" t="s">
        <v>17979</v>
      </c>
      <c r="B4709" s="156" t="s">
        <v>177</v>
      </c>
      <c r="C4709" s="223">
        <v>-0.9251829981803894</v>
      </c>
      <c r="D4709" s="221">
        <v>4.2326416820287704E-2</v>
      </c>
      <c r="E4709" s="221">
        <v>-0.3330739438533783</v>
      </c>
      <c r="F4709" s="221">
        <v>3.0174863338470459</v>
      </c>
      <c r="G4709" s="221">
        <v>167.51422119140625</v>
      </c>
      <c r="H4709" s="221">
        <v>398.1038818359375</v>
      </c>
      <c r="I4709" s="221">
        <v>-0.8197752833366394</v>
      </c>
      <c r="J4709" s="221">
        <v>-1.2455729246139526</v>
      </c>
      <c r="K4709" s="180">
        <v>7.6273503303527832</v>
      </c>
      <c r="L4709" s="181">
        <v>2.8418437242507935</v>
      </c>
      <c r="M4709" s="181">
        <v>2.3208990097045898</v>
      </c>
      <c r="N4709" s="181">
        <v>2.3496408462524414</v>
      </c>
      <c r="O4709" s="181">
        <v>8.744687557220459</v>
      </c>
      <c r="P4709" s="181">
        <v>11.28474235534668</v>
      </c>
      <c r="Q4709" s="181">
        <v>3.6609845161437988</v>
      </c>
      <c r="R4709" s="181">
        <v>8.08721923828125</v>
      </c>
      <c r="S4709" s="226">
        <f t="shared" si="221"/>
        <v>46.917367577552795</v>
      </c>
      <c r="T4709" s="181">
        <f t="shared" si="219"/>
        <v>5943.6654253260376</v>
      </c>
      <c r="U4709" s="226">
        <f t="shared" si="220"/>
        <v>389.94194347495937</v>
      </c>
    </row>
    <row r="4710" spans="1:21" x14ac:dyDescent="0.25">
      <c r="A4710" s="156" t="s">
        <v>15102</v>
      </c>
      <c r="B4710" s="156" t="s">
        <v>177</v>
      </c>
      <c r="C4710" s="223">
        <v>-0.65708351135253906</v>
      </c>
      <c r="D4710" s="221">
        <v>0.31042581796646118</v>
      </c>
      <c r="E4710" s="221">
        <v>-6.4974553883075714E-2</v>
      </c>
      <c r="F4710" s="221">
        <v>3.2855856418609619</v>
      </c>
      <c r="G4710" s="221">
        <v>7.4544262886047363</v>
      </c>
      <c r="H4710" s="221">
        <v>1.899949312210083</v>
      </c>
      <c r="I4710" s="221">
        <v>-0.55167579650878906</v>
      </c>
      <c r="J4710" s="221">
        <v>-0.97747355699539185</v>
      </c>
      <c r="K4710" s="180">
        <v>2.2593526840209961</v>
      </c>
      <c r="L4710" s="181">
        <v>0.7633780837059021</v>
      </c>
      <c r="M4710" s="181">
        <v>0.44325178861618042</v>
      </c>
      <c r="N4710" s="181">
        <v>0.37348067760467529</v>
      </c>
      <c r="O4710" s="181">
        <v>2.3660614490509033</v>
      </c>
      <c r="P4710" s="181">
        <v>3.1294395923614502</v>
      </c>
      <c r="Q4710" s="181">
        <v>1.0075769424438477</v>
      </c>
      <c r="R4710" s="181">
        <v>2.5548539161682129</v>
      </c>
      <c r="S4710" s="226">
        <f t="shared" si="221"/>
        <v>12.897395133972168</v>
      </c>
      <c r="T4710" s="181">
        <f t="shared" si="219"/>
        <v>20.480940845741248</v>
      </c>
      <c r="U4710" s="226">
        <f t="shared" si="220"/>
        <v>1.3436789095755557</v>
      </c>
    </row>
    <row r="4711" spans="1:21" x14ac:dyDescent="0.25">
      <c r="A4711" s="156" t="s">
        <v>17894</v>
      </c>
      <c r="B4711" s="156" t="s">
        <v>177</v>
      </c>
      <c r="C4711" s="223">
        <v>-1.5871214866638184</v>
      </c>
      <c r="D4711" s="221">
        <v>-0.61961209774017334</v>
      </c>
      <c r="E4711" s="221">
        <v>-1044.1085205078125</v>
      </c>
      <c r="F4711" s="221">
        <v>2546.848388671875</v>
      </c>
      <c r="G4711" s="221">
        <v>1857.4873046875</v>
      </c>
      <c r="H4711" s="221">
        <v>0.96991139650344849</v>
      </c>
      <c r="I4711" s="221">
        <v>-1.4817137718200684</v>
      </c>
      <c r="J4711" s="221">
        <v>-1.9075114727020264</v>
      </c>
      <c r="K4711" s="180">
        <v>0.69120562076568604</v>
      </c>
      <c r="L4711" s="181">
        <v>0.20983028411865234</v>
      </c>
      <c r="M4711" s="181">
        <v>1</v>
      </c>
      <c r="N4711" s="181">
        <v>2</v>
      </c>
      <c r="O4711" s="181">
        <v>3</v>
      </c>
      <c r="P4711" s="181">
        <v>2</v>
      </c>
      <c r="Q4711" s="181">
        <v>1</v>
      </c>
      <c r="R4711" s="181">
        <v>0.85519063472747803</v>
      </c>
      <c r="S4711" s="226">
        <f t="shared" si="221"/>
        <v>10.756226539611816</v>
      </c>
      <c r="T4711" s="181">
        <f t="shared" si="219"/>
        <v>9619.6499532976013</v>
      </c>
      <c r="U4711" s="226">
        <f t="shared" si="220"/>
        <v>631.10971595981175</v>
      </c>
    </row>
    <row r="4712" spans="1:21" x14ac:dyDescent="0.25">
      <c r="A4712" s="156" t="s">
        <v>17980</v>
      </c>
      <c r="B4712" s="156" t="s">
        <v>177</v>
      </c>
      <c r="C4712" s="223">
        <v>-1.2489860057830811</v>
      </c>
      <c r="D4712" s="221">
        <v>-0.28147664666175842</v>
      </c>
      <c r="E4712" s="221">
        <v>-0.65687704086303711</v>
      </c>
      <c r="F4712" s="221">
        <v>2.693683385848999</v>
      </c>
      <c r="G4712" s="221">
        <v>12.039134979248047</v>
      </c>
      <c r="H4712" s="221">
        <v>1.3080469369888306</v>
      </c>
      <c r="I4712" s="221">
        <v>-1.1435781717300415</v>
      </c>
      <c r="J4712" s="221">
        <v>-1.5693758726119995</v>
      </c>
      <c r="K4712" s="180">
        <v>698.8702392578125</v>
      </c>
      <c r="L4712" s="181">
        <v>230.70050048828125</v>
      </c>
      <c r="M4712" s="181">
        <v>125.78535461425781</v>
      </c>
      <c r="N4712" s="181">
        <v>95.326126098632813</v>
      </c>
      <c r="O4712" s="181">
        <v>741.73876953125</v>
      </c>
      <c r="P4712" s="181">
        <v>990.48919677734375</v>
      </c>
      <c r="Q4712" s="181">
        <v>343.51248168945312</v>
      </c>
      <c r="R4712" s="181">
        <v>814.50250244140625</v>
      </c>
      <c r="S4712" s="226">
        <f t="shared" si="221"/>
        <v>4040.9251708984375</v>
      </c>
      <c r="T4712" s="181">
        <f t="shared" si="219"/>
        <v>7790.7425130370957</v>
      </c>
      <c r="U4712" s="226">
        <f t="shared" si="220"/>
        <v>511.12185145919949</v>
      </c>
    </row>
    <row r="4713" spans="1:21" x14ac:dyDescent="0.25">
      <c r="A4713" s="156" t="s">
        <v>17981</v>
      </c>
      <c r="B4713" s="156" t="s">
        <v>177</v>
      </c>
      <c r="C4713" s="223">
        <v>1.5857868194580078</v>
      </c>
      <c r="D4713" s="221">
        <v>2.5532963275909424</v>
      </c>
      <c r="E4713" s="221">
        <v>8.1146106719970703</v>
      </c>
      <c r="F4713" s="221">
        <v>98.126533508300781</v>
      </c>
      <c r="G4713" s="221">
        <v>107.61362457275391</v>
      </c>
      <c r="H4713" s="221">
        <v>71.4776611328125</v>
      </c>
      <c r="I4713" s="221">
        <v>3.5933976173400879</v>
      </c>
      <c r="J4713" s="221">
        <v>1.2653968334197998</v>
      </c>
      <c r="K4713" s="180">
        <v>501</v>
      </c>
      <c r="L4713" s="181">
        <v>191</v>
      </c>
      <c r="M4713" s="181">
        <v>338</v>
      </c>
      <c r="N4713" s="181">
        <v>402</v>
      </c>
      <c r="O4713" s="181">
        <v>804</v>
      </c>
      <c r="P4713" s="181">
        <v>669</v>
      </c>
      <c r="Q4713" s="181">
        <v>167</v>
      </c>
      <c r="R4713" s="181">
        <v>438</v>
      </c>
      <c r="S4713" s="226">
        <f t="shared" si="221"/>
        <v>3510</v>
      </c>
      <c r="T4713" s="181">
        <f t="shared" si="219"/>
        <v>178966.01434206963</v>
      </c>
      <c r="U4713" s="226">
        <f t="shared" si="220"/>
        <v>11741.299426302412</v>
      </c>
    </row>
    <row r="4714" spans="1:21" x14ac:dyDescent="0.25">
      <c r="A4714" s="156" t="s">
        <v>17982</v>
      </c>
      <c r="B4714" s="156" t="s">
        <v>177</v>
      </c>
      <c r="C4714" s="223">
        <v>1.7552756071090698</v>
      </c>
      <c r="D4714" s="221">
        <v>2.7227852344512939</v>
      </c>
      <c r="E4714" s="221">
        <v>3.230039119720459</v>
      </c>
      <c r="F4714" s="221">
        <v>37.175594329833984</v>
      </c>
      <c r="G4714" s="221">
        <v>65.746025085449219</v>
      </c>
      <c r="H4714" s="221">
        <v>21.291400909423828</v>
      </c>
      <c r="I4714" s="221">
        <v>1.6376864910125732</v>
      </c>
      <c r="J4714" s="221">
        <v>1.4348857402801514</v>
      </c>
      <c r="K4714" s="180">
        <v>2914</v>
      </c>
      <c r="L4714" s="181">
        <v>940</v>
      </c>
      <c r="M4714" s="181">
        <v>911</v>
      </c>
      <c r="N4714" s="181">
        <v>1126</v>
      </c>
      <c r="O4714" s="181">
        <v>2914</v>
      </c>
      <c r="P4714" s="181">
        <v>2395</v>
      </c>
      <c r="Q4714" s="181">
        <v>702</v>
      </c>
      <c r="R4714" s="181">
        <v>1812</v>
      </c>
      <c r="S4714" s="226">
        <f t="shared" si="221"/>
        <v>13714</v>
      </c>
      <c r="T4714" s="181">
        <f t="shared" si="219"/>
        <v>298803.067248106</v>
      </c>
      <c r="U4714" s="226">
        <f t="shared" si="220"/>
        <v>19603.366007536337</v>
      </c>
    </row>
    <row r="4715" spans="1:21" x14ac:dyDescent="0.25">
      <c r="A4715" s="156" t="s">
        <v>17983</v>
      </c>
      <c r="B4715" s="156" t="s">
        <v>177</v>
      </c>
      <c r="C4715" s="223">
        <v>0.15456320345401764</v>
      </c>
      <c r="D4715" s="221">
        <v>1.1220725774765015</v>
      </c>
      <c r="E4715" s="221">
        <v>8.4599618911743164</v>
      </c>
      <c r="F4715" s="221">
        <v>42.220970153808594</v>
      </c>
      <c r="G4715" s="221">
        <v>18.205726623535156</v>
      </c>
      <c r="H4715" s="221">
        <v>9.4290761947631836</v>
      </c>
      <c r="I4715" s="221">
        <v>0.90608865022659302</v>
      </c>
      <c r="J4715" s="221">
        <v>-0.16582669317722321</v>
      </c>
      <c r="K4715" s="180">
        <v>2118</v>
      </c>
      <c r="L4715" s="181">
        <v>893</v>
      </c>
      <c r="M4715" s="181">
        <v>617</v>
      </c>
      <c r="N4715" s="181">
        <v>578</v>
      </c>
      <c r="O4715" s="181">
        <v>2483</v>
      </c>
      <c r="P4715" s="181">
        <v>3096</v>
      </c>
      <c r="Q4715" s="181">
        <v>1069</v>
      </c>
      <c r="R4715" s="181">
        <v>3001</v>
      </c>
      <c r="S4715" s="226">
        <f t="shared" si="221"/>
        <v>13855</v>
      </c>
      <c r="T4715" s="181">
        <f t="shared" si="219"/>
        <v>105821.09487845004</v>
      </c>
      <c r="U4715" s="226">
        <f t="shared" si="220"/>
        <v>6942.5313244793479</v>
      </c>
    </row>
    <row r="4716" spans="1:21" x14ac:dyDescent="0.25">
      <c r="A4716" s="156" t="s">
        <v>17984</v>
      </c>
      <c r="B4716" s="156" t="s">
        <v>177</v>
      </c>
      <c r="C4716" s="223">
        <v>1.2843754142522812E-2</v>
      </c>
      <c r="D4716" s="221">
        <v>0.98035311698913574</v>
      </c>
      <c r="E4716" s="221">
        <v>2.4652528762817383</v>
      </c>
      <c r="F4716" s="221">
        <v>19.4232177734375</v>
      </c>
      <c r="G4716" s="221">
        <v>49.264846801757813</v>
      </c>
      <c r="H4716" s="221">
        <v>7.6862378120422363</v>
      </c>
      <c r="I4716" s="221">
        <v>2.144493579864502</v>
      </c>
      <c r="J4716" s="221">
        <v>3.7228874862194061E-2</v>
      </c>
      <c r="K4716" s="180">
        <v>2442</v>
      </c>
      <c r="L4716" s="181">
        <v>874</v>
      </c>
      <c r="M4716" s="181">
        <v>736</v>
      </c>
      <c r="N4716" s="181">
        <v>710</v>
      </c>
      <c r="O4716" s="181">
        <v>2678</v>
      </c>
      <c r="P4716" s="181">
        <v>2715</v>
      </c>
      <c r="Q4716" s="181">
        <v>870</v>
      </c>
      <c r="R4716" s="181">
        <v>2237</v>
      </c>
      <c r="S4716" s="226">
        <f t="shared" si="221"/>
        <v>13262</v>
      </c>
      <c r="T4716" s="181">
        <f t="shared" si="219"/>
        <v>171241.48961029947</v>
      </c>
      <c r="U4716" s="226">
        <f t="shared" si="220"/>
        <v>11234.521878984191</v>
      </c>
    </row>
    <row r="4717" spans="1:21" x14ac:dyDescent="0.25">
      <c r="A4717" s="156" t="s">
        <v>17895</v>
      </c>
      <c r="B4717" s="156" t="s">
        <v>177</v>
      </c>
      <c r="C4717" s="223">
        <v>-1.2509483098983765</v>
      </c>
      <c r="D4717" s="221">
        <v>-0.28343886137008667</v>
      </c>
      <c r="E4717" s="221">
        <v>-0.65883922576904297</v>
      </c>
      <c r="F4717" s="221">
        <v>2.6917209625244141</v>
      </c>
      <c r="G4717" s="221">
        <v>33.951335906982422</v>
      </c>
      <c r="H4717" s="221">
        <v>0.8818962574005127</v>
      </c>
      <c r="I4717" s="221">
        <v>-1.1455405950546265</v>
      </c>
      <c r="J4717" s="221">
        <v>-1.5713382959365845</v>
      </c>
      <c r="K4717" s="180">
        <v>468.1220703125</v>
      </c>
      <c r="L4717" s="181">
        <v>175.07005310058594</v>
      </c>
      <c r="M4717" s="181">
        <v>92.102066040039063</v>
      </c>
      <c r="N4717" s="181">
        <v>92.102066040039063</v>
      </c>
      <c r="O4717" s="181">
        <v>545.00067138671875</v>
      </c>
      <c r="P4717" s="181">
        <v>722.354248046875</v>
      </c>
      <c r="Q4717" s="181">
        <v>319.693115234375</v>
      </c>
      <c r="R4717" s="181">
        <v>793.90460205078125</v>
      </c>
      <c r="S4717" s="226">
        <f t="shared" si="221"/>
        <v>3208.3488922119141</v>
      </c>
      <c r="T4717" s="181">
        <f t="shared" si="219"/>
        <v>17078.842664444044</v>
      </c>
      <c r="U4717" s="226">
        <f t="shared" si="220"/>
        <v>1120.4798090584054</v>
      </c>
    </row>
    <row r="4718" spans="1:21" x14ac:dyDescent="0.25">
      <c r="A4718" s="156" t="s">
        <v>17985</v>
      </c>
      <c r="B4718" s="156" t="s">
        <v>177</v>
      </c>
      <c r="C4718" s="223">
        <v>-1.1572465896606445</v>
      </c>
      <c r="D4718" s="221">
        <v>-0.18973718583583832</v>
      </c>
      <c r="E4718" s="221">
        <v>-0.56513762474060059</v>
      </c>
      <c r="F4718" s="221">
        <v>2.7854225635528564</v>
      </c>
      <c r="G4718" s="221">
        <v>7.7012882232666016</v>
      </c>
      <c r="H4718" s="221">
        <v>1.3997863531112671</v>
      </c>
      <c r="I4718" s="221">
        <v>-1.051838755607605</v>
      </c>
      <c r="J4718" s="221">
        <v>-1.477636456489563</v>
      </c>
      <c r="K4718" s="180">
        <v>490</v>
      </c>
      <c r="L4718" s="181">
        <v>182</v>
      </c>
      <c r="M4718" s="181">
        <v>77</v>
      </c>
      <c r="N4718" s="181">
        <v>72</v>
      </c>
      <c r="O4718" s="181">
        <v>483</v>
      </c>
      <c r="P4718" s="181">
        <v>867</v>
      </c>
      <c r="Q4718" s="181">
        <v>377</v>
      </c>
      <c r="R4718" s="181">
        <v>957</v>
      </c>
      <c r="S4718" s="226">
        <f t="shared" si="221"/>
        <v>3505</v>
      </c>
      <c r="T4718" s="181">
        <f t="shared" si="219"/>
        <v>2678.1475109755993</v>
      </c>
      <c r="U4718" s="226">
        <f t="shared" si="220"/>
        <v>175.70336999330081</v>
      </c>
    </row>
    <row r="4719" spans="1:21" x14ac:dyDescent="0.25">
      <c r="A4719" s="156" t="s">
        <v>17965</v>
      </c>
      <c r="B4719" s="156" t="s">
        <v>177</v>
      </c>
      <c r="C4719" s="223">
        <v>-0.76095658540725708</v>
      </c>
      <c r="D4719" s="221">
        <v>0.20655275881290436</v>
      </c>
      <c r="E4719" s="221">
        <v>-0.16884760558605194</v>
      </c>
      <c r="F4719" s="221">
        <v>51.251228332519531</v>
      </c>
      <c r="G4719" s="221">
        <v>7.350553035736084</v>
      </c>
      <c r="H4719" s="221">
        <v>5.556856632232666</v>
      </c>
      <c r="I4719" s="221">
        <v>-0.65554875135421753</v>
      </c>
      <c r="J4719" s="221">
        <v>-1.0813465118408203</v>
      </c>
      <c r="K4719" s="180">
        <v>682.4000244140625</v>
      </c>
      <c r="L4719" s="181">
        <v>243.08290100097656</v>
      </c>
      <c r="M4719" s="181">
        <v>144.96580505371094</v>
      </c>
      <c r="N4719" s="181">
        <v>128.17098236083984</v>
      </c>
      <c r="O4719" s="181">
        <v>683.283935546875</v>
      </c>
      <c r="P4719" s="181">
        <v>1003.2694091796875</v>
      </c>
      <c r="Q4719" s="181">
        <v>324.40518188476562</v>
      </c>
      <c r="R4719" s="181">
        <v>952.00103759765625</v>
      </c>
      <c r="S4719" s="226">
        <f t="shared" si="221"/>
        <v>4161.5792770385742</v>
      </c>
      <c r="T4719" s="181">
        <f t="shared" si="219"/>
        <v>15430.80846869322</v>
      </c>
      <c r="U4719" s="226">
        <f t="shared" si="220"/>
        <v>1012.3583703135561</v>
      </c>
    </row>
    <row r="4720" spans="1:21" x14ac:dyDescent="0.25">
      <c r="A4720" s="156" t="s">
        <v>17986</v>
      </c>
      <c r="B4720" s="156" t="s">
        <v>177</v>
      </c>
      <c r="C4720" s="223">
        <v>-1.0234485864639282</v>
      </c>
      <c r="D4720" s="221">
        <v>-5.5939238518476486E-2</v>
      </c>
      <c r="E4720" s="221">
        <v>-0.43133959174156189</v>
      </c>
      <c r="F4720" s="221">
        <v>2.9192206859588623</v>
      </c>
      <c r="G4720" s="221">
        <v>37.679931640625</v>
      </c>
      <c r="H4720" s="221">
        <v>4.2163138389587402</v>
      </c>
      <c r="I4720" s="221">
        <v>-3.5393187999725342</v>
      </c>
      <c r="J4720" s="221">
        <v>-1.3438385725021362</v>
      </c>
      <c r="K4720" s="180">
        <v>802</v>
      </c>
      <c r="L4720" s="181">
        <v>257</v>
      </c>
      <c r="M4720" s="181">
        <v>136</v>
      </c>
      <c r="N4720" s="181">
        <v>141</v>
      </c>
      <c r="O4720" s="181">
        <v>782</v>
      </c>
      <c r="P4720" s="181">
        <v>1179</v>
      </c>
      <c r="Q4720" s="181">
        <v>453</v>
      </c>
      <c r="R4720" s="181">
        <v>1039</v>
      </c>
      <c r="S4720" s="226">
        <f t="shared" si="221"/>
        <v>4789</v>
      </c>
      <c r="T4720" s="181">
        <f t="shared" si="219"/>
        <v>30954.946647483855</v>
      </c>
      <c r="U4720" s="226">
        <f t="shared" si="220"/>
        <v>2030.8397583165449</v>
      </c>
    </row>
    <row r="4721" spans="1:21" x14ac:dyDescent="0.25">
      <c r="A4721" s="156" t="s">
        <v>17896</v>
      </c>
      <c r="B4721" s="156" t="s">
        <v>177</v>
      </c>
      <c r="C4721" s="223">
        <v>-0.7571989893913269</v>
      </c>
      <c r="D4721" s="221">
        <v>0.21031035482883453</v>
      </c>
      <c r="E4721" s="221">
        <v>-0.16509003937244415</v>
      </c>
      <c r="F4721" s="221">
        <v>3.1854701042175293</v>
      </c>
      <c r="G4721" s="221">
        <v>9.9642438888549805</v>
      </c>
      <c r="H4721" s="221">
        <v>11.21449089050293</v>
      </c>
      <c r="I4721" s="221">
        <v>3.4614839553833008</v>
      </c>
      <c r="J4721" s="221">
        <v>-1.0775890350341797</v>
      </c>
      <c r="K4721" s="180">
        <v>819.04150390625</v>
      </c>
      <c r="L4721" s="181">
        <v>248.30670166015625</v>
      </c>
      <c r="M4721" s="181">
        <v>184.37699890136719</v>
      </c>
      <c r="N4721" s="181">
        <v>231.62939453125</v>
      </c>
      <c r="O4721" s="181">
        <v>900.5750732421875</v>
      </c>
      <c r="P4721" s="181">
        <v>1106.261962890625</v>
      </c>
      <c r="Q4721" s="181">
        <v>348.37060546875</v>
      </c>
      <c r="R4721" s="181">
        <v>858.88177490234375</v>
      </c>
      <c r="S4721" s="226">
        <f t="shared" si="221"/>
        <v>4697.4440155029297</v>
      </c>
      <c r="T4721" s="181">
        <f t="shared" si="219"/>
        <v>21799.525830721646</v>
      </c>
      <c r="U4721" s="226">
        <f t="shared" si="220"/>
        <v>1430.1864019874374</v>
      </c>
    </row>
    <row r="4722" spans="1:21" x14ac:dyDescent="0.25">
      <c r="A4722" s="156" t="s">
        <v>17966</v>
      </c>
      <c r="B4722" s="156" t="s">
        <v>177</v>
      </c>
      <c r="C4722" s="223">
        <v>-1.3694330453872681</v>
      </c>
      <c r="D4722" s="221">
        <v>-0.4019237756729126</v>
      </c>
      <c r="E4722" s="221">
        <v>-0.77732408046722412</v>
      </c>
      <c r="F4722" s="221">
        <v>2.5732362270355225</v>
      </c>
      <c r="G4722" s="221">
        <v>18.071821212768555</v>
      </c>
      <c r="H4722" s="221">
        <v>2.1270608901977539</v>
      </c>
      <c r="I4722" s="221">
        <v>-1.2640253305435181</v>
      </c>
      <c r="J4722" s="221">
        <v>-1.6898230314254761</v>
      </c>
      <c r="K4722" s="180">
        <v>593.1292724609375</v>
      </c>
      <c r="L4722" s="181">
        <v>233.58287048339844</v>
      </c>
      <c r="M4722" s="181">
        <v>106.39638519287109</v>
      </c>
      <c r="N4722" s="181">
        <v>112.51112365722656</v>
      </c>
      <c r="O4722" s="181">
        <v>623.70294189453125</v>
      </c>
      <c r="P4722" s="181">
        <v>873.79559326171875</v>
      </c>
      <c r="Q4722" s="181">
        <v>313.07443237304687</v>
      </c>
      <c r="R4722" s="181">
        <v>767.39923095703125</v>
      </c>
      <c r="S4722" s="226">
        <f t="shared" si="221"/>
        <v>3623.5918502807617</v>
      </c>
      <c r="T4722" s="181">
        <f t="shared" si="219"/>
        <v>10738.241472537877</v>
      </c>
      <c r="U4722" s="226">
        <f t="shared" si="220"/>
        <v>704.49637549629358</v>
      </c>
    </row>
    <row r="4723" spans="1:21" x14ac:dyDescent="0.25">
      <c r="A4723" s="156" t="s">
        <v>17970</v>
      </c>
      <c r="B4723" s="156" t="s">
        <v>177</v>
      </c>
      <c r="C4723" s="223">
        <v>-0.89145225286483765</v>
      </c>
      <c r="D4723" s="221">
        <v>7.6057091355323792E-2</v>
      </c>
      <c r="E4723" s="221">
        <v>3.1150484085083008</v>
      </c>
      <c r="F4723" s="221">
        <v>3.0512168407440186</v>
      </c>
      <c r="G4723" s="221">
        <v>15.851227760314941</v>
      </c>
      <c r="H4723" s="221">
        <v>5.2835273742675781</v>
      </c>
      <c r="I4723" s="221">
        <v>-0.78604453802108765</v>
      </c>
      <c r="J4723" s="221">
        <v>-1.2118421792984009</v>
      </c>
      <c r="K4723" s="180">
        <v>1986.8714599609375</v>
      </c>
      <c r="L4723" s="181">
        <v>650.63043212890625</v>
      </c>
      <c r="M4723" s="181">
        <v>431.7547607421875</v>
      </c>
      <c r="N4723" s="181">
        <v>511.7093505859375</v>
      </c>
      <c r="O4723" s="181">
        <v>2112.7998046875</v>
      </c>
      <c r="P4723" s="181">
        <v>2206.74658203125</v>
      </c>
      <c r="Q4723" s="181">
        <v>658.62591552734375</v>
      </c>
      <c r="R4723" s="181">
        <v>1610.08544921875</v>
      </c>
      <c r="S4723" s="226">
        <f t="shared" si="221"/>
        <v>10169.223754882812</v>
      </c>
      <c r="T4723" s="181">
        <f t="shared" si="219"/>
        <v>43865.555314616489</v>
      </c>
      <c r="U4723" s="226">
        <f t="shared" si="220"/>
        <v>2877.8571246801966</v>
      </c>
    </row>
    <row r="4724" spans="1:21" x14ac:dyDescent="0.25">
      <c r="A4724" s="156" t="s">
        <v>17987</v>
      </c>
      <c r="B4724" s="156" t="s">
        <v>177</v>
      </c>
      <c r="C4724" s="223">
        <v>-0.46868929266929626</v>
      </c>
      <c r="D4724" s="221">
        <v>0.49882003664970398</v>
      </c>
      <c r="E4724" s="221">
        <v>0.12341965734958649</v>
      </c>
      <c r="F4724" s="221">
        <v>2.0970933437347412</v>
      </c>
      <c r="G4724" s="221">
        <v>9.2894325256347656</v>
      </c>
      <c r="H4724" s="221">
        <v>4.8620715141296387</v>
      </c>
      <c r="I4724" s="221">
        <v>-0.36328157782554626</v>
      </c>
      <c r="J4724" s="221">
        <v>-0.78907930850982666</v>
      </c>
      <c r="K4724" s="180">
        <v>1818</v>
      </c>
      <c r="L4724" s="181">
        <v>728</v>
      </c>
      <c r="M4724" s="181">
        <v>564</v>
      </c>
      <c r="N4724" s="181">
        <v>518</v>
      </c>
      <c r="O4724" s="181">
        <v>2020</v>
      </c>
      <c r="P4724" s="181">
        <v>2477</v>
      </c>
      <c r="Q4724" s="181">
        <v>850</v>
      </c>
      <c r="R4724" s="181">
        <v>2756</v>
      </c>
      <c r="S4724" s="226">
        <f t="shared" si="221"/>
        <v>11731</v>
      </c>
      <c r="T4724" s="181">
        <f t="shared" si="219"/>
        <v>28991.479818284512</v>
      </c>
      <c r="U4724" s="226">
        <f t="shared" si="220"/>
        <v>1902.0239491250964</v>
      </c>
    </row>
    <row r="4725" spans="1:21" x14ac:dyDescent="0.25">
      <c r="A4725" s="156" t="s">
        <v>17973</v>
      </c>
      <c r="B4725" s="156" t="s">
        <v>177</v>
      </c>
      <c r="C4725" s="223">
        <v>-0.84607267379760742</v>
      </c>
      <c r="D4725" s="221">
        <v>0.1214367151260376</v>
      </c>
      <c r="E4725" s="221">
        <v>-0.25396370887756348</v>
      </c>
      <c r="F4725" s="221">
        <v>3.0965964794158936</v>
      </c>
      <c r="G4725" s="221">
        <v>7.265437126159668</v>
      </c>
      <c r="H4725" s="221">
        <v>1.7109602689743042</v>
      </c>
      <c r="I4725" s="221">
        <v>-0.74066495895385742</v>
      </c>
      <c r="J4725" s="221">
        <v>-1.1664626598358154</v>
      </c>
      <c r="K4725" s="180">
        <v>2.4205255508422852</v>
      </c>
      <c r="L4725" s="181">
        <v>0.81007784605026245</v>
      </c>
      <c r="M4725" s="181">
        <v>0.6957392692565918</v>
      </c>
      <c r="N4725" s="181">
        <v>0.79713380336761475</v>
      </c>
      <c r="O4725" s="181">
        <v>2.8606209754943848</v>
      </c>
      <c r="P4725" s="181">
        <v>3.0256569385528564</v>
      </c>
      <c r="Q4725" s="181">
        <v>1.0117882490158081</v>
      </c>
      <c r="R4725" s="181">
        <v>2.8541491031646729</v>
      </c>
      <c r="S4725" s="226">
        <f t="shared" si="221"/>
        <v>14.475691735744476</v>
      </c>
      <c r="T4725" s="181">
        <f t="shared" si="219"/>
        <v>22.223928063989142</v>
      </c>
      <c r="U4725" s="226">
        <f t="shared" si="220"/>
        <v>1.4580298655428179</v>
      </c>
    </row>
    <row r="4726" spans="1:21" x14ac:dyDescent="0.25">
      <c r="A4726" s="156" t="s">
        <v>17979</v>
      </c>
      <c r="B4726" s="156" t="s">
        <v>177</v>
      </c>
      <c r="C4726" s="223">
        <v>-1.2122246026992798</v>
      </c>
      <c r="D4726" s="221">
        <v>1.6780154705047607</v>
      </c>
      <c r="E4726" s="221">
        <v>-0.62011545896530151</v>
      </c>
      <c r="F4726" s="221">
        <v>3.2208571434020996</v>
      </c>
      <c r="G4726" s="221">
        <v>10.088461875915527</v>
      </c>
      <c r="H4726" s="221">
        <v>5.086061954498291</v>
      </c>
      <c r="I4726" s="221">
        <v>-1.1068167686462402</v>
      </c>
      <c r="J4726" s="221">
        <v>-1.5326144695281982</v>
      </c>
      <c r="K4726" s="180">
        <v>2115.37255859375</v>
      </c>
      <c r="L4726" s="181">
        <v>788.15814208984375</v>
      </c>
      <c r="M4726" s="181">
        <v>643.6790771484375</v>
      </c>
      <c r="N4726" s="181">
        <v>651.65032958984375</v>
      </c>
      <c r="O4726" s="181">
        <v>2425.25537109375</v>
      </c>
      <c r="P4726" s="181">
        <v>3129.71533203125</v>
      </c>
      <c r="Q4726" s="181">
        <v>1015.3389892578125</v>
      </c>
      <c r="R4726" s="181">
        <v>2242.912841796875</v>
      </c>
      <c r="S4726" s="226">
        <f t="shared" si="221"/>
        <v>13012.082641601563</v>
      </c>
      <c r="T4726" s="181">
        <f t="shared" si="219"/>
        <v>36281.659703829711</v>
      </c>
      <c r="U4726" s="226">
        <f t="shared" si="220"/>
        <v>2380.3057347617123</v>
      </c>
    </row>
    <row r="4727" spans="1:21" x14ac:dyDescent="0.25">
      <c r="A4727" s="156" t="s">
        <v>15102</v>
      </c>
      <c r="B4727" s="156" t="s">
        <v>177</v>
      </c>
      <c r="C4727" s="223">
        <v>-1.978426456451416</v>
      </c>
      <c r="D4727" s="221">
        <v>-1.0109173059463501</v>
      </c>
      <c r="E4727" s="221">
        <v>-1.3863174915313721</v>
      </c>
      <c r="F4727" s="221">
        <v>1.964242696762085</v>
      </c>
      <c r="G4727" s="221">
        <v>6.1330833435058594</v>
      </c>
      <c r="H4727" s="221">
        <v>0.95760518312454224</v>
      </c>
      <c r="I4727" s="221">
        <v>-1.873018741607666</v>
      </c>
      <c r="J4727" s="221">
        <v>-2.298816442489624</v>
      </c>
      <c r="K4727" s="180">
        <v>657.12408447265625</v>
      </c>
      <c r="L4727" s="181">
        <v>222.02557373046875</v>
      </c>
      <c r="M4727" s="181">
        <v>128.91807556152344</v>
      </c>
      <c r="N4727" s="181">
        <v>108.62541198730469</v>
      </c>
      <c r="O4727" s="181">
        <v>688.159912109375</v>
      </c>
      <c r="P4727" s="181">
        <v>910.18548583984375</v>
      </c>
      <c r="Q4727" s="181">
        <v>293.04989624023437</v>
      </c>
      <c r="R4727" s="181">
        <v>743.0694580078125</v>
      </c>
      <c r="S4727" s="226">
        <f t="shared" si="221"/>
        <v>3751.1578979492187</v>
      </c>
      <c r="T4727" s="181">
        <f t="shared" si="219"/>
        <v>1345.1963179214908</v>
      </c>
      <c r="U4727" s="226">
        <f t="shared" si="220"/>
        <v>88.253363712324301</v>
      </c>
    </row>
    <row r="4728" spans="1:21" x14ac:dyDescent="0.25">
      <c r="A4728" s="156" t="s">
        <v>17988</v>
      </c>
      <c r="B4728" s="156" t="s">
        <v>177</v>
      </c>
      <c r="C4728" s="223">
        <v>-0.7106400728225708</v>
      </c>
      <c r="D4728" s="221">
        <v>0.25686931610107422</v>
      </c>
      <c r="E4728" s="221">
        <v>6.9418010711669922</v>
      </c>
      <c r="F4728" s="221">
        <v>11.230155944824219</v>
      </c>
      <c r="G4728" s="221">
        <v>20.778545379638672</v>
      </c>
      <c r="H4728" s="221">
        <v>4.8798093795776367</v>
      </c>
      <c r="I4728" s="221">
        <v>10.876182556152344</v>
      </c>
      <c r="J4728" s="221">
        <v>-1.7030540704727173</v>
      </c>
      <c r="K4728" s="180">
        <v>1581</v>
      </c>
      <c r="L4728" s="181">
        <v>535</v>
      </c>
      <c r="M4728" s="181">
        <v>476</v>
      </c>
      <c r="N4728" s="181">
        <v>670</v>
      </c>
      <c r="O4728" s="181">
        <v>1996</v>
      </c>
      <c r="P4728" s="181">
        <v>1702</v>
      </c>
      <c r="Q4728" s="181">
        <v>586</v>
      </c>
      <c r="R4728" s="181">
        <v>1859</v>
      </c>
      <c r="S4728" s="226">
        <f t="shared" si="221"/>
        <v>9405</v>
      </c>
      <c r="T4728" s="181">
        <f t="shared" si="219"/>
        <v>62829.282524585724</v>
      </c>
      <c r="U4728" s="226">
        <f t="shared" si="220"/>
        <v>4121.9972494381</v>
      </c>
    </row>
    <row r="4729" spans="1:21" x14ac:dyDescent="0.25">
      <c r="A4729" s="156" t="s">
        <v>14624</v>
      </c>
      <c r="B4729" s="156" t="s">
        <v>177</v>
      </c>
      <c r="C4729" s="223">
        <v>-1.2583675384521484</v>
      </c>
      <c r="D4729" s="221">
        <v>-0.29085820913314819</v>
      </c>
      <c r="E4729" s="221">
        <v>9.4631080627441406</v>
      </c>
      <c r="F4729" s="221">
        <v>8.5417270660400391</v>
      </c>
      <c r="G4729" s="221">
        <v>14.429277420043945</v>
      </c>
      <c r="H4729" s="221">
        <v>1.74278724193573</v>
      </c>
      <c r="I4729" s="221">
        <v>-1.1529598236083984</v>
      </c>
      <c r="J4729" s="221">
        <v>-1.5787575244903564</v>
      </c>
      <c r="K4729" s="180">
        <v>1395.250244140625</v>
      </c>
      <c r="L4729" s="181">
        <v>514.14422607421875</v>
      </c>
      <c r="M4729" s="181">
        <v>438.56405639648437</v>
      </c>
      <c r="N4729" s="181">
        <v>544.9730224609375</v>
      </c>
      <c r="O4729" s="181">
        <v>1923.317138671875</v>
      </c>
      <c r="P4729" s="181">
        <v>2042.654296875</v>
      </c>
      <c r="Q4729" s="181">
        <v>742.873779296875</v>
      </c>
      <c r="R4729" s="181">
        <v>2041.6597900390625</v>
      </c>
      <c r="S4729" s="226">
        <f t="shared" si="221"/>
        <v>9643.4365539550781</v>
      </c>
      <c r="T4729" s="181">
        <f t="shared" si="219"/>
        <v>34132.108221641058</v>
      </c>
      <c r="U4729" s="226">
        <f t="shared" si="220"/>
        <v>2239.2815985456086</v>
      </c>
    </row>
    <row r="4730" spans="1:21" x14ac:dyDescent="0.25">
      <c r="A4730" s="156" t="s">
        <v>14625</v>
      </c>
      <c r="B4730" s="156" t="s">
        <v>177</v>
      </c>
      <c r="C4730" s="223">
        <v>-0.88724488019943237</v>
      </c>
      <c r="D4730" s="221">
        <v>8.0264516174793243E-2</v>
      </c>
      <c r="E4730" s="221">
        <v>-0.29513585567474365</v>
      </c>
      <c r="F4730" s="221">
        <v>3.0554244518280029</v>
      </c>
      <c r="G4730" s="221">
        <v>7.2242646217346191</v>
      </c>
      <c r="H4730" s="221">
        <v>982.6854248046875</v>
      </c>
      <c r="I4730" s="221">
        <v>-0.7818371057510376</v>
      </c>
      <c r="J4730" s="221">
        <v>-1.2076348066329956</v>
      </c>
      <c r="K4730" s="180">
        <v>1.8900470733642578</v>
      </c>
      <c r="L4730" s="181">
        <v>0.62878280878067017</v>
      </c>
      <c r="M4730" s="181">
        <v>0.29774713516235352</v>
      </c>
      <c r="N4730" s="181">
        <v>0.29404842853546143</v>
      </c>
      <c r="O4730" s="181">
        <v>2</v>
      </c>
      <c r="P4730" s="181">
        <v>2.4799932837486267</v>
      </c>
      <c r="Q4730" s="181">
        <v>0.89694017171859741</v>
      </c>
      <c r="R4730" s="181">
        <v>2.7296569347381592</v>
      </c>
      <c r="S4730" s="226">
        <f t="shared" si="221"/>
        <v>11.217215836048126</v>
      </c>
      <c r="T4730" s="181">
        <f t="shared" si="219"/>
        <v>2446.6881942261207</v>
      </c>
      <c r="U4730" s="226">
        <f t="shared" si="220"/>
        <v>160.51817881075254</v>
      </c>
    </row>
    <row r="4731" spans="1:21" x14ac:dyDescent="0.25">
      <c r="A4731" s="156" t="s">
        <v>14626</v>
      </c>
      <c r="B4731" s="156" t="s">
        <v>177</v>
      </c>
      <c r="C4731" s="223">
        <v>-2.023430347442627</v>
      </c>
      <c r="D4731" s="221">
        <v>-5.4608073234558105</v>
      </c>
      <c r="E4731" s="221">
        <v>-1.431321382522583</v>
      </c>
      <c r="F4731" s="221">
        <v>13.819290161132812</v>
      </c>
      <c r="G4731" s="221">
        <v>9.5074272155761719</v>
      </c>
      <c r="H4731" s="221">
        <v>0.73000621795654297</v>
      </c>
      <c r="I4731" s="221">
        <v>-1.918022632598877</v>
      </c>
      <c r="J4731" s="221">
        <v>-2.3438200950622559</v>
      </c>
      <c r="K4731" s="180">
        <v>583.61236572265625</v>
      </c>
      <c r="L4731" s="181">
        <v>197.02243041992187</v>
      </c>
      <c r="M4731" s="181">
        <v>109.69356536865234</v>
      </c>
      <c r="N4731" s="181">
        <v>116.08348083496094</v>
      </c>
      <c r="O4731" s="181">
        <v>624.08184814453125</v>
      </c>
      <c r="P4731" s="181">
        <v>734.84039306640625</v>
      </c>
      <c r="Q4731" s="181">
        <v>268.37649536132812</v>
      </c>
      <c r="R4731" s="181">
        <v>592.66473388671875</v>
      </c>
      <c r="S4731" s="226">
        <f t="shared" si="221"/>
        <v>3226.3753128051758</v>
      </c>
      <c r="T4731" s="181">
        <f t="shared" si="219"/>
        <v>3756.3831549286424</v>
      </c>
      <c r="U4731" s="226">
        <f t="shared" si="220"/>
        <v>246.44242955332987</v>
      </c>
    </row>
    <row r="4732" spans="1:21" x14ac:dyDescent="0.25">
      <c r="A4732" s="156" t="s">
        <v>14499</v>
      </c>
      <c r="B4732" s="156" t="s">
        <v>177</v>
      </c>
      <c r="C4732" s="223">
        <v>-0.10724756866693497</v>
      </c>
      <c r="D4732" s="221">
        <v>0.86026179790496826</v>
      </c>
      <c r="E4732" s="221">
        <v>0.48486143350601196</v>
      </c>
      <c r="F4732" s="221">
        <v>3.8354218006134033</v>
      </c>
      <c r="G4732" s="221">
        <v>8.0042629241943359</v>
      </c>
      <c r="H4732" s="221">
        <v>2.4497854709625244</v>
      </c>
      <c r="I4732" s="221">
        <v>-1.839793287217617E-3</v>
      </c>
      <c r="J4732" s="221">
        <v>-0.42763745784759521</v>
      </c>
      <c r="K4732" s="180">
        <v>14.830812454223633</v>
      </c>
      <c r="L4732" s="181">
        <v>4.7551984786987305</v>
      </c>
      <c r="M4732" s="181">
        <v>4.1039695739746094</v>
      </c>
      <c r="N4732" s="181">
        <v>3.6984877586364746</v>
      </c>
      <c r="O4732" s="181">
        <v>15.961247444152832</v>
      </c>
      <c r="P4732" s="181">
        <v>21.13421630859375</v>
      </c>
      <c r="Q4732" s="181">
        <v>6.6474480628967285</v>
      </c>
      <c r="R4732" s="181">
        <v>18.750473022460938</v>
      </c>
      <c r="S4732" s="226">
        <f t="shared" si="221"/>
        <v>89.881853103637695</v>
      </c>
      <c r="T4732" s="181">
        <f t="shared" si="219"/>
        <v>190.17694681209605</v>
      </c>
      <c r="U4732" s="226">
        <f t="shared" si="220"/>
        <v>12.476807312883835</v>
      </c>
    </row>
    <row r="4733" spans="1:21" x14ac:dyDescent="0.25">
      <c r="A4733" s="156" t="s">
        <v>14505</v>
      </c>
      <c r="B4733" s="156" t="s">
        <v>177</v>
      </c>
      <c r="C4733" s="223">
        <v>-0.83245241641998291</v>
      </c>
      <c r="D4733" s="221">
        <v>0.1350569874048233</v>
      </c>
      <c r="E4733" s="221">
        <v>-0.24034339189529419</v>
      </c>
      <c r="F4733" s="221">
        <v>3.1102168560028076</v>
      </c>
      <c r="G4733" s="221">
        <v>7.279057502746582</v>
      </c>
      <c r="H4733" s="221">
        <v>1.7245805263519287</v>
      </c>
      <c r="I4733" s="221">
        <v>-0.72704458236694336</v>
      </c>
      <c r="J4733" s="221">
        <v>-1.1528422832489014</v>
      </c>
      <c r="K4733" s="180">
        <v>5.076408863067627</v>
      </c>
      <c r="L4733" s="181">
        <v>1.8836396932601929</v>
      </c>
      <c r="M4733" s="181">
        <v>1.6152210235595703</v>
      </c>
      <c r="N4733" s="181">
        <v>1.6858575344085693</v>
      </c>
      <c r="O4733" s="181">
        <v>5.7780647277832031</v>
      </c>
      <c r="P4733" s="181">
        <v>7.0118489265441895</v>
      </c>
      <c r="Q4733" s="181">
        <v>2.4110589027404785</v>
      </c>
      <c r="R4733" s="181">
        <v>6.6162843704223633</v>
      </c>
      <c r="S4733" s="226">
        <f t="shared" si="221"/>
        <v>32.078384041786194</v>
      </c>
      <c r="T4733" s="181">
        <f t="shared" si="219"/>
        <v>45.654588525744082</v>
      </c>
      <c r="U4733" s="226">
        <f t="shared" si="220"/>
        <v>2.9952289882302168</v>
      </c>
    </row>
    <row r="4734" spans="1:21" x14ac:dyDescent="0.25">
      <c r="A4734" s="156" t="s">
        <v>14506</v>
      </c>
      <c r="B4734" s="156" t="s">
        <v>177</v>
      </c>
      <c r="C4734" s="223">
        <v>-0.90167731046676636</v>
      </c>
      <c r="D4734" s="221">
        <v>6.5832071006298065E-2</v>
      </c>
      <c r="E4734" s="221">
        <v>-0.30956828594207764</v>
      </c>
      <c r="F4734" s="221">
        <v>3.0409920215606689</v>
      </c>
      <c r="G4734" s="221">
        <v>7.2098326683044434</v>
      </c>
      <c r="H4734" s="221">
        <v>1.6553554534912109</v>
      </c>
      <c r="I4734" s="221">
        <v>-0.79626953601837158</v>
      </c>
      <c r="J4734" s="221">
        <v>-1.2220673561096191</v>
      </c>
      <c r="K4734" s="180">
        <v>11.84982967376709</v>
      </c>
      <c r="L4734" s="181">
        <v>4.2457337379455566</v>
      </c>
      <c r="M4734" s="181">
        <v>3.0853242874145508</v>
      </c>
      <c r="N4734" s="181">
        <v>3.7269625663757324</v>
      </c>
      <c r="O4734" s="181">
        <v>12.982934951782227</v>
      </c>
      <c r="P4734" s="181">
        <v>16.273036956787109</v>
      </c>
      <c r="Q4734" s="181">
        <v>6.4709897041320801</v>
      </c>
      <c r="R4734" s="181">
        <v>16.450511932373047</v>
      </c>
      <c r="S4734" s="226">
        <f t="shared" si="221"/>
        <v>75.085323810577393</v>
      </c>
      <c r="T4734" s="181">
        <f t="shared" si="219"/>
        <v>95.259491196931023</v>
      </c>
      <c r="U4734" s="226">
        <f t="shared" si="220"/>
        <v>6.24962350227334</v>
      </c>
    </row>
    <row r="4735" spans="1:21" x14ac:dyDescent="0.25">
      <c r="A4735" s="156" t="s">
        <v>17989</v>
      </c>
      <c r="B4735" s="156" t="s">
        <v>177</v>
      </c>
      <c r="C4735" s="223">
        <v>2.3646693229675293</v>
      </c>
      <c r="D4735" s="221">
        <v>3.3321785926818848</v>
      </c>
      <c r="E4735" s="221">
        <v>2.9567782878875732</v>
      </c>
      <c r="F4735" s="221">
        <v>7.5353398323059082</v>
      </c>
      <c r="G4735" s="221">
        <v>38.84600830078125</v>
      </c>
      <c r="H4735" s="221">
        <v>7.9424839019775391</v>
      </c>
      <c r="I4735" s="221">
        <v>2.4700770378112793</v>
      </c>
      <c r="J4735" s="221">
        <v>2.0442790985107422</v>
      </c>
      <c r="K4735" s="180">
        <v>2313</v>
      </c>
      <c r="L4735" s="181">
        <v>833</v>
      </c>
      <c r="M4735" s="181">
        <v>833</v>
      </c>
      <c r="N4735" s="181">
        <v>793</v>
      </c>
      <c r="O4735" s="181">
        <v>2262</v>
      </c>
      <c r="P4735" s="181">
        <v>2169</v>
      </c>
      <c r="Q4735" s="181">
        <v>688</v>
      </c>
      <c r="R4735" s="181">
        <v>1822</v>
      </c>
      <c r="S4735" s="226">
        <f t="shared" si="221"/>
        <v>11713</v>
      </c>
      <c r="T4735" s="181">
        <f t="shared" si="219"/>
        <v>127204.71359181404</v>
      </c>
      <c r="U4735" s="226">
        <f t="shared" si="220"/>
        <v>8345.431596100756</v>
      </c>
    </row>
    <row r="4736" spans="1:21" x14ac:dyDescent="0.25">
      <c r="A4736" s="156" t="s">
        <v>17990</v>
      </c>
      <c r="B4736" s="156" t="s">
        <v>177</v>
      </c>
      <c r="C4736" s="223">
        <v>2.734738826751709</v>
      </c>
      <c r="D4736" s="221">
        <v>3.7022480964660645</v>
      </c>
      <c r="E4736" s="221">
        <v>15.052620887756348</v>
      </c>
      <c r="F4736" s="221">
        <v>53.303638458251953</v>
      </c>
      <c r="G4736" s="221">
        <v>60.348789215087891</v>
      </c>
      <c r="H4736" s="221">
        <v>12.29799747467041</v>
      </c>
      <c r="I4736" s="221">
        <v>2.840146541595459</v>
      </c>
      <c r="J4736" s="221">
        <v>3.8825273513793945</v>
      </c>
      <c r="K4736" s="180">
        <v>1222</v>
      </c>
      <c r="L4736" s="181">
        <v>468</v>
      </c>
      <c r="M4736" s="181">
        <v>434</v>
      </c>
      <c r="N4736" s="181">
        <v>461</v>
      </c>
      <c r="O4736" s="181">
        <v>1320</v>
      </c>
      <c r="P4736" s="181">
        <v>1349</v>
      </c>
      <c r="Q4736" s="181">
        <v>413</v>
      </c>
      <c r="R4736" s="181">
        <v>1128</v>
      </c>
      <c r="S4736" s="226">
        <f t="shared" si="221"/>
        <v>6795</v>
      </c>
      <c r="T4736" s="181">
        <f t="shared" si="219"/>
        <v>137983.18948125839</v>
      </c>
      <c r="U4736" s="226">
        <f t="shared" si="220"/>
        <v>9052.567603137586</v>
      </c>
    </row>
    <row r="4737" spans="1:21" x14ac:dyDescent="0.25">
      <c r="A4737" s="156" t="s">
        <v>14507</v>
      </c>
      <c r="B4737" s="156" t="s">
        <v>177</v>
      </c>
      <c r="C4737" s="223">
        <v>-0.38631030917167664</v>
      </c>
      <c r="D4737" s="221">
        <v>0.581199049949646</v>
      </c>
      <c r="E4737" s="221">
        <v>0.51942753791809082</v>
      </c>
      <c r="F4737" s="221">
        <v>6.6890430450439453</v>
      </c>
      <c r="G4737" s="221">
        <v>18.626592636108398</v>
      </c>
      <c r="H4737" s="221">
        <v>2.1707227230072021</v>
      </c>
      <c r="I4737" s="221">
        <v>-0.45654350519180298</v>
      </c>
      <c r="J4737" s="221">
        <v>-0.70670026540756226</v>
      </c>
      <c r="K4737" s="180">
        <v>1110.604248046875</v>
      </c>
      <c r="L4737" s="181">
        <v>420.33633422851562</v>
      </c>
      <c r="M4737" s="181">
        <v>262.959228515625</v>
      </c>
      <c r="N4737" s="181">
        <v>259.97103881835937</v>
      </c>
      <c r="O4737" s="181">
        <v>1284.914306640625</v>
      </c>
      <c r="P4737" s="181">
        <v>1781.9471435546875</v>
      </c>
      <c r="Q4737" s="181">
        <v>619.5478515625</v>
      </c>
      <c r="R4737" s="181">
        <v>1576.75927734375</v>
      </c>
      <c r="S4737" s="226">
        <f t="shared" si="221"/>
        <v>7317.0394287109375</v>
      </c>
      <c r="T4737" s="181">
        <f t="shared" si="219"/>
        <v>28095.348711689545</v>
      </c>
      <c r="U4737" s="226">
        <f t="shared" si="220"/>
        <v>1843.232095898459</v>
      </c>
    </row>
    <row r="4738" spans="1:21" x14ac:dyDescent="0.25">
      <c r="A4738" s="156" t="s">
        <v>14508</v>
      </c>
      <c r="B4738" s="156" t="s">
        <v>177</v>
      </c>
      <c r="C4738" s="223">
        <v>-0.56429892778396606</v>
      </c>
      <c r="D4738" s="221">
        <v>0.40321046113967896</v>
      </c>
      <c r="E4738" s="221">
        <v>2.7810091152787209E-2</v>
      </c>
      <c r="F4738" s="221">
        <v>3.3783705234527588</v>
      </c>
      <c r="G4738" s="221">
        <v>7.5472111701965332</v>
      </c>
      <c r="H4738" s="221">
        <v>1.9927339553833008</v>
      </c>
      <c r="I4738" s="221">
        <v>-0.45889109373092651</v>
      </c>
      <c r="J4738" s="221">
        <v>-0.8846888542175293</v>
      </c>
      <c r="K4738" s="180">
        <v>195.3634033203125</v>
      </c>
      <c r="L4738" s="181">
        <v>70.888320922851563</v>
      </c>
      <c r="M4738" s="181">
        <v>65.601730346679688</v>
      </c>
      <c r="N4738" s="181">
        <v>64.159934997558594</v>
      </c>
      <c r="O4738" s="181">
        <v>242.70237731933594</v>
      </c>
      <c r="P4738" s="181">
        <v>289.80105590820312</v>
      </c>
      <c r="Q4738" s="181">
        <v>96.600357055664063</v>
      </c>
      <c r="R4738" s="181">
        <v>209.54106140136719</v>
      </c>
      <c r="S4738" s="226">
        <f t="shared" si="221"/>
        <v>1234.6582412719727</v>
      </c>
      <c r="T4738" s="181">
        <f t="shared" si="219"/>
        <v>2316.4347893551449</v>
      </c>
      <c r="U4738" s="226">
        <f t="shared" si="220"/>
        <v>151.97273383614197</v>
      </c>
    </row>
    <row r="4739" spans="1:21" x14ac:dyDescent="0.25">
      <c r="A4739" s="156" t="s">
        <v>17991</v>
      </c>
      <c r="B4739" s="156" t="s">
        <v>177</v>
      </c>
      <c r="C4739" s="223">
        <v>-0.63951528072357178</v>
      </c>
      <c r="D4739" s="221">
        <v>0.32799407839775085</v>
      </c>
      <c r="E4739" s="221">
        <v>2.656580924987793</v>
      </c>
      <c r="F4739" s="221">
        <v>8.6400890350341797</v>
      </c>
      <c r="G4739" s="221">
        <v>13.251653671264648</v>
      </c>
      <c r="H4739" s="221">
        <v>5.2936286926269531</v>
      </c>
      <c r="I4739" s="221">
        <v>-0.534107506275177</v>
      </c>
      <c r="J4739" s="221">
        <v>-0.95990526676177979</v>
      </c>
      <c r="K4739" s="180">
        <v>919</v>
      </c>
      <c r="L4739" s="181">
        <v>402</v>
      </c>
      <c r="M4739" s="181">
        <v>244</v>
      </c>
      <c r="N4739" s="181">
        <v>226</v>
      </c>
      <c r="O4739" s="181">
        <v>1066</v>
      </c>
      <c r="P4739" s="181">
        <v>1519</v>
      </c>
      <c r="Q4739" s="181">
        <v>557</v>
      </c>
      <c r="R4739" s="181">
        <v>1296</v>
      </c>
      <c r="S4739" s="226">
        <f t="shared" si="221"/>
        <v>6229</v>
      </c>
      <c r="T4739" s="181">
        <f t="shared" si="219"/>
        <v>22770.754635095596</v>
      </c>
      <c r="U4739" s="226">
        <f t="shared" si="220"/>
        <v>1493.9051378911604</v>
      </c>
    </row>
    <row r="4740" spans="1:21" x14ac:dyDescent="0.25">
      <c r="A4740" s="156" t="s">
        <v>14478</v>
      </c>
      <c r="B4740" s="156" t="s">
        <v>177</v>
      </c>
      <c r="C4740" s="223">
        <v>-1.0336287021636963</v>
      </c>
      <c r="D4740" s="221">
        <v>-6.6119343042373657E-2</v>
      </c>
      <c r="E4740" s="221">
        <v>-0.44151970744132996</v>
      </c>
      <c r="F4740" s="221">
        <v>2.9090406894683838</v>
      </c>
      <c r="G4740" s="221">
        <v>7.077880859375</v>
      </c>
      <c r="H4740" s="221">
        <v>1.5234042406082153</v>
      </c>
      <c r="I4740" s="221">
        <v>-0.92822092771530151</v>
      </c>
      <c r="J4740" s="221">
        <v>-1.3540185689926147</v>
      </c>
      <c r="K4740" s="180">
        <v>7.9590058326721191</v>
      </c>
      <c r="L4740" s="181">
        <v>3.4582493305206299</v>
      </c>
      <c r="M4740" s="181">
        <v>2.1928608417510986</v>
      </c>
      <c r="N4740" s="181">
        <v>2.1784813404083252</v>
      </c>
      <c r="O4740" s="181">
        <v>9.2172050476074219</v>
      </c>
      <c r="P4740" s="181">
        <v>13.250630378723145</v>
      </c>
      <c r="Q4740" s="181">
        <v>4.5582742691040039</v>
      </c>
      <c r="R4740" s="181">
        <v>14.523208618164063</v>
      </c>
      <c r="S4740" s="226">
        <f t="shared" si="221"/>
        <v>57.337915658950806</v>
      </c>
      <c r="T4740" s="181">
        <f t="shared" si="219"/>
        <v>58.442351511914893</v>
      </c>
      <c r="U4740" s="226">
        <f t="shared" si="220"/>
        <v>3.8341869030342903</v>
      </c>
    </row>
    <row r="4741" spans="1:21" x14ac:dyDescent="0.25">
      <c r="A4741" s="156" t="s">
        <v>14509</v>
      </c>
      <c r="B4741" s="156" t="s">
        <v>177</v>
      </c>
      <c r="C4741" s="223">
        <v>-0.70168763399124146</v>
      </c>
      <c r="D4741" s="221">
        <v>0.26582184433937073</v>
      </c>
      <c r="E4741" s="221">
        <v>-0.10957856476306915</v>
      </c>
      <c r="F4741" s="221">
        <v>3.2409818172454834</v>
      </c>
      <c r="G4741" s="221">
        <v>7.4098224639892578</v>
      </c>
      <c r="H4741" s="221">
        <v>1.8553452491760254</v>
      </c>
      <c r="I4741" s="221">
        <v>-0.5962797999382019</v>
      </c>
      <c r="J4741" s="221">
        <v>-1.0220775604248047</v>
      </c>
      <c r="K4741" s="180">
        <v>55.730770111083984</v>
      </c>
      <c r="L4741" s="181">
        <v>12.9375</v>
      </c>
      <c r="M4741" s="181">
        <v>18.908653259277344</v>
      </c>
      <c r="N4741" s="181">
        <v>11.942307472229004</v>
      </c>
      <c r="O4741" s="181">
        <v>46.774040222167969</v>
      </c>
      <c r="P4741" s="181">
        <v>100.51441955566406</v>
      </c>
      <c r="Q4741" s="181">
        <v>38.8125</v>
      </c>
      <c r="R4741" s="181">
        <v>112.45673370361328</v>
      </c>
      <c r="S4741" s="226">
        <f t="shared" si="221"/>
        <v>398.07692432403564</v>
      </c>
      <c r="T4741" s="181">
        <f t="shared" ref="T4741:T4804" si="222">SUMPRODUCT(C4741:J4741,K4741:R4741)</f>
        <v>395.9599671728912</v>
      </c>
      <c r="U4741" s="226">
        <f t="shared" ref="U4741:U4804" si="223">(T4741/$T$10045)*$S$10045</f>
        <v>25.977471490870244</v>
      </c>
    </row>
    <row r="4742" spans="1:21" x14ac:dyDescent="0.25">
      <c r="A4742" s="156" t="s">
        <v>14510</v>
      </c>
      <c r="B4742" s="156" t="s">
        <v>177</v>
      </c>
      <c r="C4742" s="223">
        <v>-1.0491387844085693</v>
      </c>
      <c r="D4742" s="221">
        <v>-8.1629380583763123E-2</v>
      </c>
      <c r="E4742" s="221">
        <v>-0.45702973008155823</v>
      </c>
      <c r="F4742" s="221">
        <v>2.8935303688049316</v>
      </c>
      <c r="G4742" s="221">
        <v>7.0623712539672852</v>
      </c>
      <c r="H4742" s="221">
        <v>1.5078940391540527</v>
      </c>
      <c r="I4742" s="221">
        <v>-0.94373100996017456</v>
      </c>
      <c r="J4742" s="221">
        <v>-1.3695287704467773</v>
      </c>
      <c r="K4742" s="180">
        <v>178.55404663085937</v>
      </c>
      <c r="L4742" s="181">
        <v>61.162162780761719</v>
      </c>
      <c r="M4742" s="181">
        <v>43.076576232910156</v>
      </c>
      <c r="N4742" s="181">
        <v>37.815315246582031</v>
      </c>
      <c r="O4742" s="181">
        <v>182.82882690429687</v>
      </c>
      <c r="P4742" s="181">
        <v>259.11712646484375</v>
      </c>
      <c r="Q4742" s="181">
        <v>74.644142150878906</v>
      </c>
      <c r="R4742" s="181">
        <v>156.85134887695312</v>
      </c>
      <c r="S4742" s="226">
        <f t="shared" ref="S4742:S4805" si="224">SUM(K4742:R4742)</f>
        <v>994.04954528808594</v>
      </c>
      <c r="T4742" s="181">
        <f t="shared" si="222"/>
        <v>1294.0816775013645</v>
      </c>
      <c r="U4742" s="226">
        <f t="shared" si="223"/>
        <v>84.899920878796308</v>
      </c>
    </row>
    <row r="4743" spans="1:21" x14ac:dyDescent="0.25">
      <c r="A4743" s="156" t="s">
        <v>14485</v>
      </c>
      <c r="B4743" s="156" t="s">
        <v>177</v>
      </c>
      <c r="C4743" s="223">
        <v>-1.0767785310745239</v>
      </c>
      <c r="D4743" s="221">
        <v>-0.10926926881074905</v>
      </c>
      <c r="E4743" s="221">
        <v>-0.48466962575912476</v>
      </c>
      <c r="F4743" s="221">
        <v>2.8658905029296875</v>
      </c>
      <c r="G4743" s="221">
        <v>17.627405166625977</v>
      </c>
      <c r="H4743" s="221">
        <v>1.4802542924880981</v>
      </c>
      <c r="I4743" s="221">
        <v>-0.9713708758354187</v>
      </c>
      <c r="J4743" s="221">
        <v>-1.3971685171127319</v>
      </c>
      <c r="K4743" s="180">
        <v>285.17181396484375</v>
      </c>
      <c r="L4743" s="181">
        <v>115.55982208251953</v>
      </c>
      <c r="M4743" s="181">
        <v>95.678558349609375</v>
      </c>
      <c r="N4743" s="181">
        <v>88.844375610351563</v>
      </c>
      <c r="O4743" s="181">
        <v>312.508544921875</v>
      </c>
      <c r="P4743" s="181">
        <v>530.58111572265625</v>
      </c>
      <c r="Q4743" s="181">
        <v>181.41648864746094</v>
      </c>
      <c r="R4743" s="181">
        <v>456.64767456054687</v>
      </c>
      <c r="S4743" s="226">
        <f t="shared" si="224"/>
        <v>2066.4083938598633</v>
      </c>
      <c r="T4743" s="181">
        <f t="shared" si="222"/>
        <v>5368.4250026791724</v>
      </c>
      <c r="U4743" s="226">
        <f t="shared" si="223"/>
        <v>352.20254323609566</v>
      </c>
    </row>
    <row r="4744" spans="1:21" x14ac:dyDescent="0.25">
      <c r="A4744" s="156" t="s">
        <v>17943</v>
      </c>
      <c r="B4744" s="156" t="s">
        <v>177</v>
      </c>
      <c r="C4744" s="223">
        <v>-0.98007959127426147</v>
      </c>
      <c r="D4744" s="221">
        <v>-1.257005799561739E-2</v>
      </c>
      <c r="E4744" s="221">
        <v>-0.38797041773796082</v>
      </c>
      <c r="F4744" s="221">
        <v>2.9625899791717529</v>
      </c>
      <c r="G4744" s="221">
        <v>10.800437927246094</v>
      </c>
      <c r="H4744" s="221">
        <v>3.0489187240600586</v>
      </c>
      <c r="I4744" s="221">
        <v>-0.87467175722122192</v>
      </c>
      <c r="J4744" s="221">
        <v>-1.4600290060043335</v>
      </c>
      <c r="K4744" s="180">
        <v>1713.92919921875</v>
      </c>
      <c r="L4744" s="181">
        <v>635.1209716796875</v>
      </c>
      <c r="M4744" s="181">
        <v>477.58700561523438</v>
      </c>
      <c r="N4744" s="181">
        <v>514.4779052734375</v>
      </c>
      <c r="O4744" s="181">
        <v>2083.834716796875</v>
      </c>
      <c r="P4744" s="181">
        <v>2531.51025390625</v>
      </c>
      <c r="Q4744" s="181">
        <v>897.34515380859375</v>
      </c>
      <c r="R4744" s="181">
        <v>2596.318603515625</v>
      </c>
      <c r="S4744" s="226">
        <f t="shared" si="224"/>
        <v>11450.123809814453</v>
      </c>
      <c r="T4744" s="181">
        <f t="shared" si="222"/>
        <v>25300.240510314718</v>
      </c>
      <c r="U4744" s="226">
        <f t="shared" si="223"/>
        <v>1659.8553668479487</v>
      </c>
    </row>
    <row r="4745" spans="1:21" x14ac:dyDescent="0.25">
      <c r="A4745" s="156" t="s">
        <v>17946</v>
      </c>
      <c r="B4745" s="156" t="s">
        <v>177</v>
      </c>
      <c r="C4745" s="223">
        <v>-2.1953489780426025</v>
      </c>
      <c r="D4745" s="221">
        <v>-1.2278395891189575</v>
      </c>
      <c r="E4745" s="221">
        <v>-1.6032400131225586</v>
      </c>
      <c r="F4745" s="221">
        <v>1.747320294380188</v>
      </c>
      <c r="G4745" s="221">
        <v>5.916161060333252</v>
      </c>
      <c r="H4745" s="221">
        <v>0.36168396472930908</v>
      </c>
      <c r="I4745" s="221">
        <v>-2.0899410247802734</v>
      </c>
      <c r="J4745" s="221">
        <v>-2.4252479076385498</v>
      </c>
      <c r="K4745" s="180">
        <v>981.37408447265625</v>
      </c>
      <c r="L4745" s="181">
        <v>443.64300537109375</v>
      </c>
      <c r="M4745" s="181">
        <v>295.36502075195312</v>
      </c>
      <c r="N4745" s="181">
        <v>272.1407470703125</v>
      </c>
      <c r="O4745" s="181">
        <v>970.6551513671875</v>
      </c>
      <c r="P4745" s="181">
        <v>1268.402099609375</v>
      </c>
      <c r="Q4745" s="181">
        <v>487.11407470703125</v>
      </c>
      <c r="R4745" s="181">
        <v>1480.9935302734375</v>
      </c>
      <c r="S4745" s="226">
        <f t="shared" si="224"/>
        <v>6199.6877136230469</v>
      </c>
      <c r="T4745" s="181">
        <f t="shared" si="222"/>
        <v>-1105.7082475293064</v>
      </c>
      <c r="U4745" s="226">
        <f t="shared" si="223"/>
        <v>-72.541435646879123</v>
      </c>
    </row>
    <row r="4746" spans="1:21" x14ac:dyDescent="0.25">
      <c r="A4746" s="156" t="s">
        <v>17992</v>
      </c>
      <c r="B4746" s="156" t="s">
        <v>177</v>
      </c>
      <c r="C4746" s="223">
        <v>-0.85744160413742065</v>
      </c>
      <c r="D4746" s="221">
        <v>0.11006772518157959</v>
      </c>
      <c r="E4746" s="221">
        <v>-0.26533263921737671</v>
      </c>
      <c r="F4746" s="221">
        <v>3.0852277278900146</v>
      </c>
      <c r="G4746" s="221">
        <v>7.2540678977966309</v>
      </c>
      <c r="H4746" s="221">
        <v>1.6995912790298462</v>
      </c>
      <c r="I4746" s="221">
        <v>-0.75203394889831543</v>
      </c>
      <c r="J4746" s="221">
        <v>-1.1778315305709839</v>
      </c>
      <c r="K4746" s="180">
        <v>1233</v>
      </c>
      <c r="L4746" s="181">
        <v>467</v>
      </c>
      <c r="M4746" s="181">
        <v>265</v>
      </c>
      <c r="N4746" s="181">
        <v>215</v>
      </c>
      <c r="O4746" s="181">
        <v>1152</v>
      </c>
      <c r="P4746" s="181">
        <v>1531</v>
      </c>
      <c r="Q4746" s="181">
        <v>478</v>
      </c>
      <c r="R4746" s="181">
        <v>1247</v>
      </c>
      <c r="S4746" s="226">
        <f t="shared" si="224"/>
        <v>6588</v>
      </c>
      <c r="T4746" s="181">
        <f t="shared" si="222"/>
        <v>8717.7192621231079</v>
      </c>
      <c r="U4746" s="226">
        <f t="shared" si="223"/>
        <v>571.93737340201994</v>
      </c>
    </row>
    <row r="4747" spans="1:21" x14ac:dyDescent="0.25">
      <c r="A4747" s="156" t="s">
        <v>17947</v>
      </c>
      <c r="B4747" s="156" t="s">
        <v>177</v>
      </c>
      <c r="C4747" s="223">
        <v>-1.4597936868667603</v>
      </c>
      <c r="D4747" s="221">
        <v>-0.49228426814079285</v>
      </c>
      <c r="E4747" s="221">
        <v>-0.86768466234207153</v>
      </c>
      <c r="F4747" s="221">
        <v>2.4828758239746094</v>
      </c>
      <c r="G4747" s="221">
        <v>30.384958267211914</v>
      </c>
      <c r="H4747" s="221">
        <v>1.0972392559051514</v>
      </c>
      <c r="I4747" s="221">
        <v>-1.3543858528137207</v>
      </c>
      <c r="J4747" s="221">
        <v>-1.7801835536956787</v>
      </c>
      <c r="K4747" s="180">
        <v>180.04347229003906</v>
      </c>
      <c r="L4747" s="181">
        <v>61.611831665039063</v>
      </c>
      <c r="M4747" s="181">
        <v>76.672500610351563</v>
      </c>
      <c r="N4747" s="181">
        <v>88.842742919921875</v>
      </c>
      <c r="O4747" s="181">
        <v>214.42439270019531</v>
      </c>
      <c r="P4747" s="181">
        <v>184.37911987304687</v>
      </c>
      <c r="Q4747" s="181">
        <v>55.678840637207031</v>
      </c>
      <c r="R4747" s="181">
        <v>140.87051391601562</v>
      </c>
      <c r="S4747" s="226">
        <f t="shared" si="224"/>
        <v>1002.5234146118164</v>
      </c>
      <c r="T4747" s="181">
        <f t="shared" si="222"/>
        <v>6252.2993118854338</v>
      </c>
      <c r="U4747" s="226">
        <f t="shared" si="223"/>
        <v>410.19027324035824</v>
      </c>
    </row>
    <row r="4748" spans="1:21" x14ac:dyDescent="0.25">
      <c r="A4748" s="156" t="s">
        <v>17949</v>
      </c>
      <c r="B4748" s="156" t="s">
        <v>177</v>
      </c>
      <c r="C4748" s="223">
        <v>-1.1303715705871582</v>
      </c>
      <c r="D4748" s="221">
        <v>1.5347520112991333</v>
      </c>
      <c r="E4748" s="221">
        <v>-0.53826254606246948</v>
      </c>
      <c r="F4748" s="221">
        <v>1.9967209100723267</v>
      </c>
      <c r="G4748" s="221">
        <v>17.682891845703125</v>
      </c>
      <c r="H4748" s="221">
        <v>0.35217511653900146</v>
      </c>
      <c r="I4748" s="221">
        <v>-1.0249637365341187</v>
      </c>
      <c r="J4748" s="221">
        <v>-1.4507614374160767</v>
      </c>
      <c r="K4748" s="180">
        <v>844.74505615234375</v>
      </c>
      <c r="L4748" s="181">
        <v>285.4127197265625</v>
      </c>
      <c r="M4748" s="181">
        <v>230.82035827636719</v>
      </c>
      <c r="N4748" s="181">
        <v>229.86259460449219</v>
      </c>
      <c r="O4748" s="181">
        <v>951.0565185546875</v>
      </c>
      <c r="P4748" s="181">
        <v>1181.8768310546875</v>
      </c>
      <c r="Q4748" s="181">
        <v>464.51400756835937</v>
      </c>
      <c r="R4748" s="181">
        <v>1442.3878173828125</v>
      </c>
      <c r="S4748" s="226">
        <f t="shared" si="224"/>
        <v>5630.6759033203125</v>
      </c>
      <c r="T4748" s="181">
        <f t="shared" si="222"/>
        <v>14482.877976480901</v>
      </c>
      <c r="U4748" s="226">
        <f t="shared" si="223"/>
        <v>950.16815064920308</v>
      </c>
    </row>
    <row r="4749" spans="1:21" x14ac:dyDescent="0.25">
      <c r="A4749" s="156" t="s">
        <v>17931</v>
      </c>
      <c r="B4749" s="156" t="s">
        <v>177</v>
      </c>
      <c r="C4749" s="223">
        <v>-0.79086369276046753</v>
      </c>
      <c r="D4749" s="221">
        <v>0.1766456663608551</v>
      </c>
      <c r="E4749" s="221">
        <v>-0.1987546980381012</v>
      </c>
      <c r="F4749" s="221">
        <v>48.812492370605469</v>
      </c>
      <c r="G4749" s="221">
        <v>7.3206462860107422</v>
      </c>
      <c r="H4749" s="221">
        <v>1.7661691904067993</v>
      </c>
      <c r="I4749" s="221">
        <v>-0.68545597791671753</v>
      </c>
      <c r="J4749" s="221">
        <v>-1.1112536191940308</v>
      </c>
      <c r="K4749" s="180">
        <v>422.828369140625</v>
      </c>
      <c r="L4749" s="181">
        <v>168.53997802734375</v>
      </c>
      <c r="M4749" s="181">
        <v>136.01472473144531</v>
      </c>
      <c r="N4749" s="181">
        <v>101.51823425292969</v>
      </c>
      <c r="O4749" s="181">
        <v>521.3897705078125</v>
      </c>
      <c r="P4749" s="181">
        <v>705.6995849609375</v>
      </c>
      <c r="Q4749" s="181">
        <v>299.62661743164062</v>
      </c>
      <c r="R4749" s="181">
        <v>616.99432373046875</v>
      </c>
      <c r="S4749" s="226">
        <f t="shared" si="224"/>
        <v>2972.6116027832031</v>
      </c>
      <c r="T4749" s="181">
        <f t="shared" si="222"/>
        <v>8795.9736410541227</v>
      </c>
      <c r="U4749" s="226">
        <f t="shared" si="223"/>
        <v>577.07135427445644</v>
      </c>
    </row>
    <row r="4750" spans="1:21" x14ac:dyDescent="0.25">
      <c r="A4750" s="156" t="s">
        <v>14486</v>
      </c>
      <c r="B4750" s="156" t="s">
        <v>177</v>
      </c>
      <c r="C4750" s="223">
        <v>-0.75982922315597534</v>
      </c>
      <c r="D4750" s="221">
        <v>0.20768021047115326</v>
      </c>
      <c r="E4750" s="221">
        <v>-0.16772016882896423</v>
      </c>
      <c r="F4750" s="221">
        <v>3.18284010887146</v>
      </c>
      <c r="G4750" s="221">
        <v>25.263751983642578</v>
      </c>
      <c r="H4750" s="221">
        <v>6.6494979858398437</v>
      </c>
      <c r="I4750" s="221">
        <v>4.2119851112365723</v>
      </c>
      <c r="J4750" s="221">
        <v>-2.0758304595947266</v>
      </c>
      <c r="K4750" s="180">
        <v>829.13604736328125</v>
      </c>
      <c r="L4750" s="181">
        <v>349.91061401367187</v>
      </c>
      <c r="M4750" s="181">
        <v>244.36692810058594</v>
      </c>
      <c r="N4750" s="181">
        <v>206.33316040039063</v>
      </c>
      <c r="O4750" s="181">
        <v>962.25421142578125</v>
      </c>
      <c r="P4750" s="181">
        <v>1456.693115234375</v>
      </c>
      <c r="Q4750" s="181">
        <v>499.19314575195312</v>
      </c>
      <c r="R4750" s="181">
        <v>1223.736328125</v>
      </c>
      <c r="S4750" s="226">
        <f t="shared" si="224"/>
        <v>5771.6235504150391</v>
      </c>
      <c r="T4750" s="181">
        <f t="shared" si="222"/>
        <v>33617.162538999459</v>
      </c>
      <c r="U4750" s="226">
        <f t="shared" si="223"/>
        <v>2205.497913579477</v>
      </c>
    </row>
    <row r="4751" spans="1:21" x14ac:dyDescent="0.25">
      <c r="A4751" s="156" t="s">
        <v>17993</v>
      </c>
      <c r="B4751" s="156" t="s">
        <v>177</v>
      </c>
      <c r="C4751" s="223">
        <v>-0.66389816999435425</v>
      </c>
      <c r="D4751" s="221">
        <v>0.30361124873161316</v>
      </c>
      <c r="E4751" s="221">
        <v>-7.1789175271987915E-2</v>
      </c>
      <c r="F4751" s="221">
        <v>3.2787711620330811</v>
      </c>
      <c r="G4751" s="221">
        <v>7.4476118087768555</v>
      </c>
      <c r="H4751" s="221">
        <v>0.3213370144367218</v>
      </c>
      <c r="I4751" s="221">
        <v>-0.55849045515060425</v>
      </c>
      <c r="J4751" s="221">
        <v>-0.98428821563720703</v>
      </c>
      <c r="K4751" s="180">
        <v>287</v>
      </c>
      <c r="L4751" s="181">
        <v>99</v>
      </c>
      <c r="M4751" s="181">
        <v>88</v>
      </c>
      <c r="N4751" s="181">
        <v>75</v>
      </c>
      <c r="O4751" s="181">
        <v>291</v>
      </c>
      <c r="P4751" s="181">
        <v>480</v>
      </c>
      <c r="Q4751" s="181">
        <v>170</v>
      </c>
      <c r="R4751" s="181">
        <v>329</v>
      </c>
      <c r="S4751" s="226">
        <f t="shared" si="224"/>
        <v>1819</v>
      </c>
      <c r="T4751" s="181">
        <f t="shared" si="222"/>
        <v>1981.8317315280437</v>
      </c>
      <c r="U4751" s="226">
        <f t="shared" si="223"/>
        <v>130.02066262671536</v>
      </c>
    </row>
    <row r="4752" spans="1:21" x14ac:dyDescent="0.25">
      <c r="A4752" s="156" t="s">
        <v>17994</v>
      </c>
      <c r="B4752" s="156" t="s">
        <v>177</v>
      </c>
      <c r="C4752" s="223">
        <v>-0.80320912599563599</v>
      </c>
      <c r="D4752" s="221">
        <v>0.16430030763149261</v>
      </c>
      <c r="E4752" s="221">
        <v>3.7850973606109619</v>
      </c>
      <c r="F4752" s="221">
        <v>12.056634902954102</v>
      </c>
      <c r="G4752" s="221">
        <v>17.145263671875</v>
      </c>
      <c r="H4752" s="221">
        <v>5.3659367561340332</v>
      </c>
      <c r="I4752" s="221">
        <v>-0.69780129194259644</v>
      </c>
      <c r="J4752" s="221">
        <v>-1.1235990524291992</v>
      </c>
      <c r="K4752" s="180">
        <v>1403</v>
      </c>
      <c r="L4752" s="181">
        <v>629</v>
      </c>
      <c r="M4752" s="181">
        <v>417</v>
      </c>
      <c r="N4752" s="181">
        <v>410</v>
      </c>
      <c r="O4752" s="181">
        <v>1588</v>
      </c>
      <c r="P4752" s="181">
        <v>2072</v>
      </c>
      <c r="Q4752" s="181">
        <v>786</v>
      </c>
      <c r="R4752" s="181">
        <v>2219</v>
      </c>
      <c r="S4752" s="226">
        <f t="shared" si="224"/>
        <v>9524</v>
      </c>
      <c r="T4752" s="181">
        <f t="shared" si="222"/>
        <v>40801.209956154227</v>
      </c>
      <c r="U4752" s="226">
        <f t="shared" si="223"/>
        <v>2676.8167398251394</v>
      </c>
    </row>
    <row r="4753" spans="1:21" x14ac:dyDescent="0.25">
      <c r="A4753" s="156" t="s">
        <v>17932</v>
      </c>
      <c r="B4753" s="156" t="s">
        <v>177</v>
      </c>
      <c r="C4753" s="223">
        <v>-1.0587524175643921</v>
      </c>
      <c r="D4753" s="221">
        <v>-9.1243237257003784E-2</v>
      </c>
      <c r="E4753" s="221">
        <v>-0.46664348244667053</v>
      </c>
      <c r="F4753" s="221">
        <v>2.8839166164398193</v>
      </c>
      <c r="G4753" s="221">
        <v>7.0527572631835937</v>
      </c>
      <c r="H4753" s="221">
        <v>1.49828040599823</v>
      </c>
      <c r="I4753" s="221">
        <v>-0.95334470272064209</v>
      </c>
      <c r="J4753" s="221">
        <v>-1.3791424036026001</v>
      </c>
      <c r="K4753" s="180">
        <v>82.018989562988281</v>
      </c>
      <c r="L4753" s="181">
        <v>30.82472038269043</v>
      </c>
      <c r="M4753" s="181">
        <v>22.71295166015625</v>
      </c>
      <c r="N4753" s="181">
        <v>27.039228439331055</v>
      </c>
      <c r="O4753" s="181">
        <v>86.165008544921875</v>
      </c>
      <c r="P4753" s="181">
        <v>121.31600189208984</v>
      </c>
      <c r="Q4753" s="181">
        <v>47.589042663574219</v>
      </c>
      <c r="R4753" s="181">
        <v>139.34214782714844</v>
      </c>
      <c r="S4753" s="226">
        <f t="shared" si="224"/>
        <v>557.00809097290039</v>
      </c>
      <c r="T4753" s="181">
        <f t="shared" si="222"/>
        <v>529.65453057938885</v>
      </c>
      <c r="U4753" s="226">
        <f t="shared" si="223"/>
        <v>34.74867817162081</v>
      </c>
    </row>
    <row r="4754" spans="1:21" x14ac:dyDescent="0.25">
      <c r="A4754" s="156" t="s">
        <v>14487</v>
      </c>
      <c r="B4754" s="156" t="s">
        <v>177</v>
      </c>
      <c r="C4754" s="223">
        <v>-0.5841907262802124</v>
      </c>
      <c r="D4754" s="221">
        <v>0.38331863284111023</v>
      </c>
      <c r="E4754" s="221">
        <v>7.918287068605423E-3</v>
      </c>
      <c r="F4754" s="221">
        <v>3.3584785461425781</v>
      </c>
      <c r="G4754" s="221">
        <v>20.751764297485352</v>
      </c>
      <c r="H4754" s="221">
        <v>1.9728422164916992</v>
      </c>
      <c r="I4754" s="221">
        <v>-0.47878292202949524</v>
      </c>
      <c r="J4754" s="221">
        <v>-0.90458059310913086</v>
      </c>
      <c r="K4754" s="180">
        <v>128.38835144042969</v>
      </c>
      <c r="L4754" s="181">
        <v>46.485435485839844</v>
      </c>
      <c r="M4754" s="181">
        <v>38.579750061035156</v>
      </c>
      <c r="N4754" s="181">
        <v>30.674064636230469</v>
      </c>
      <c r="O4754" s="181">
        <v>134.0804443359375</v>
      </c>
      <c r="P4754" s="181">
        <v>218.51318359375</v>
      </c>
      <c r="Q4754" s="181">
        <v>92.654647827148438</v>
      </c>
      <c r="R4754" s="181">
        <v>211.87240600585937</v>
      </c>
      <c r="S4754" s="226">
        <f t="shared" si="224"/>
        <v>901.24828338623047</v>
      </c>
      <c r="T4754" s="181">
        <f t="shared" si="222"/>
        <v>3023.6198043440377</v>
      </c>
      <c r="U4754" s="226">
        <f t="shared" si="223"/>
        <v>198.36853161542399</v>
      </c>
    </row>
    <row r="4755" spans="1:21" x14ac:dyDescent="0.25">
      <c r="A4755" s="156" t="s">
        <v>17964</v>
      </c>
      <c r="B4755" s="156" t="s">
        <v>177</v>
      </c>
      <c r="C4755" s="223">
        <v>-1.2616086006164551</v>
      </c>
      <c r="D4755" s="221">
        <v>-0.29409909248352051</v>
      </c>
      <c r="E4755" s="221">
        <v>-0.66949945688247681</v>
      </c>
      <c r="F4755" s="221">
        <v>2.681060791015625</v>
      </c>
      <c r="G4755" s="221">
        <v>6.8499011993408203</v>
      </c>
      <c r="H4755" s="221">
        <v>1.2954243421554565</v>
      </c>
      <c r="I4755" s="221">
        <v>-1.1562007665634155</v>
      </c>
      <c r="J4755" s="221">
        <v>-1.5819984674453735</v>
      </c>
      <c r="K4755" s="180">
        <v>0.14425532519817352</v>
      </c>
      <c r="L4755" s="181">
        <v>4.8085104674100876E-2</v>
      </c>
      <c r="M4755" s="181">
        <v>3.2765958458185196E-2</v>
      </c>
      <c r="N4755" s="181">
        <v>3.3829785883426666E-2</v>
      </c>
      <c r="O4755" s="181">
        <v>0.1540425568819046</v>
      </c>
      <c r="P4755" s="181">
        <v>0.22085106372833252</v>
      </c>
      <c r="Q4755" s="181">
        <v>0.10127659887075424</v>
      </c>
      <c r="R4755" s="181">
        <v>1</v>
      </c>
      <c r="S4755" s="226">
        <f t="shared" si="224"/>
        <v>1.7351063936948776</v>
      </c>
      <c r="T4755" s="181">
        <f t="shared" si="222"/>
        <v>-0.48519503310802947</v>
      </c>
      <c r="U4755" s="226">
        <f t="shared" si="223"/>
        <v>-3.1831854694977874E-2</v>
      </c>
    </row>
    <row r="4756" spans="1:21" x14ac:dyDescent="0.25">
      <c r="A4756" s="156" t="s">
        <v>17995</v>
      </c>
      <c r="B4756" s="156" t="s">
        <v>255</v>
      </c>
      <c r="C4756" s="223">
        <v>-1.0508993864059448</v>
      </c>
      <c r="D4756" s="221">
        <v>-8.3390139043331146E-2</v>
      </c>
      <c r="E4756" s="221">
        <v>-0.45879045128822327</v>
      </c>
      <c r="F4756" s="221">
        <v>2.8917696475982666</v>
      </c>
      <c r="G4756" s="221">
        <v>7.0606107711791992</v>
      </c>
      <c r="H4756" s="221">
        <v>1.5061334371566772</v>
      </c>
      <c r="I4756" s="221">
        <v>-0.94549167156219482</v>
      </c>
      <c r="J4756" s="221">
        <v>-1.3712893724441528</v>
      </c>
      <c r="K4756" s="180">
        <v>324.54083251953125</v>
      </c>
      <c r="L4756" s="181">
        <v>127.72769927978516</v>
      </c>
      <c r="M4756" s="181">
        <v>89.570053100585937</v>
      </c>
      <c r="N4756" s="181">
        <v>78.725250244140625</v>
      </c>
      <c r="O4756" s="181">
        <v>334.58230590820312</v>
      </c>
      <c r="P4756" s="181">
        <v>502.4759521484375</v>
      </c>
      <c r="Q4756" s="181">
        <v>230.95417785644531</v>
      </c>
      <c r="R4756" s="181">
        <v>495.64773559570312</v>
      </c>
      <c r="S4756" s="226">
        <f t="shared" si="224"/>
        <v>2184.224006652832</v>
      </c>
      <c r="T4756" s="181">
        <f t="shared" si="222"/>
        <v>2055.9599535757529</v>
      </c>
      <c r="U4756" s="226">
        <f t="shared" si="223"/>
        <v>134.88394158055073</v>
      </c>
    </row>
    <row r="4757" spans="1:21" x14ac:dyDescent="0.25">
      <c r="A4757" s="156" t="s">
        <v>17996</v>
      </c>
      <c r="B4757" s="156" t="s">
        <v>255</v>
      </c>
      <c r="C4757" s="223">
        <v>1.2981975078582764</v>
      </c>
      <c r="D4757" s="221">
        <v>4.3684887886047363</v>
      </c>
      <c r="E4757" s="221">
        <v>11.326415061950684</v>
      </c>
      <c r="F4757" s="221">
        <v>43.680828094482422</v>
      </c>
      <c r="G4757" s="221">
        <v>55.250286102294922</v>
      </c>
      <c r="H4757" s="221">
        <v>23.028657913208008</v>
      </c>
      <c r="I4757" s="221">
        <v>5.332676887512207</v>
      </c>
      <c r="J4757" s="221">
        <v>0.97780764102935791</v>
      </c>
      <c r="K4757" s="180">
        <v>2005</v>
      </c>
      <c r="L4757" s="181">
        <v>611</v>
      </c>
      <c r="M4757" s="181">
        <v>715</v>
      </c>
      <c r="N4757" s="181">
        <v>746</v>
      </c>
      <c r="O4757" s="181">
        <v>1921</v>
      </c>
      <c r="P4757" s="181">
        <v>1847</v>
      </c>
      <c r="Q4757" s="181">
        <v>609</v>
      </c>
      <c r="R4757" s="181">
        <v>1425</v>
      </c>
      <c r="S4757" s="226">
        <f t="shared" si="224"/>
        <v>9879</v>
      </c>
      <c r="T4757" s="181">
        <f t="shared" si="222"/>
        <v>199267.02406203747</v>
      </c>
      <c r="U4757" s="226">
        <f t="shared" si="223"/>
        <v>13073.173719054023</v>
      </c>
    </row>
    <row r="4758" spans="1:21" x14ac:dyDescent="0.25">
      <c r="A4758" s="156" t="s">
        <v>17997</v>
      </c>
      <c r="B4758" s="156" t="s">
        <v>255</v>
      </c>
      <c r="C4758" s="223">
        <v>-0.6772463321685791</v>
      </c>
      <c r="D4758" s="221">
        <v>1.0166128873825073</v>
      </c>
      <c r="E4758" s="221">
        <v>1.8648065328598022</v>
      </c>
      <c r="F4758" s="221">
        <v>10.060036659240723</v>
      </c>
      <c r="G4758" s="221">
        <v>26.054525375366211</v>
      </c>
      <c r="H4758" s="221">
        <v>7.7810091972351074</v>
      </c>
      <c r="I4758" s="221">
        <v>3.3361575603485107</v>
      </c>
      <c r="J4758" s="221">
        <v>-0.99763625860214233</v>
      </c>
      <c r="K4758" s="180">
        <v>1545.344482421875</v>
      </c>
      <c r="L4758" s="181">
        <v>539.3270263671875</v>
      </c>
      <c r="M4758" s="181">
        <v>679.152587890625</v>
      </c>
      <c r="N4758" s="181">
        <v>748.15740966796875</v>
      </c>
      <c r="O4758" s="181">
        <v>2018.390625</v>
      </c>
      <c r="P4758" s="181">
        <v>1653.3914794921875</v>
      </c>
      <c r="Q4758" s="181">
        <v>513.90423583984375</v>
      </c>
      <c r="R4758" s="181">
        <v>1288.3924560546875</v>
      </c>
      <c r="S4758" s="226">
        <f t="shared" si="224"/>
        <v>8986.060302734375</v>
      </c>
      <c r="T4758" s="181">
        <f t="shared" si="222"/>
        <v>74177.069610956067</v>
      </c>
      <c r="U4758" s="226">
        <f t="shared" si="223"/>
        <v>4866.4836621060149</v>
      </c>
    </row>
    <row r="4759" spans="1:21" x14ac:dyDescent="0.25">
      <c r="A4759" s="156" t="s">
        <v>17998</v>
      </c>
      <c r="B4759" s="156" t="s">
        <v>255</v>
      </c>
      <c r="C4759" s="223">
        <v>2.1294362545013428</v>
      </c>
      <c r="D4759" s="221">
        <v>2.0512685775756836</v>
      </c>
      <c r="E4759" s="221">
        <v>11.059482574462891</v>
      </c>
      <c r="F4759" s="221">
        <v>33.739353179931641</v>
      </c>
      <c r="G4759" s="221">
        <v>38.47271728515625</v>
      </c>
      <c r="H4759" s="221">
        <v>36.821628570556641</v>
      </c>
      <c r="I4759" s="221">
        <v>1.0939556360244751</v>
      </c>
      <c r="J4759" s="221">
        <v>0.66815787553787231</v>
      </c>
      <c r="K4759" s="180">
        <v>1563.2103271484375</v>
      </c>
      <c r="L4759" s="181">
        <v>541.37152099609375</v>
      </c>
      <c r="M4759" s="181">
        <v>522.036865234375</v>
      </c>
      <c r="N4759" s="181">
        <v>599.3756103515625</v>
      </c>
      <c r="O4759" s="181">
        <v>1462.669921875</v>
      </c>
      <c r="P4759" s="181">
        <v>1467.5035400390625</v>
      </c>
      <c r="Q4759" s="181">
        <v>420.52969360351562</v>
      </c>
      <c r="R4759" s="181">
        <v>1204.5516357421875</v>
      </c>
      <c r="S4759" s="226">
        <f t="shared" si="224"/>
        <v>7781.2491149902344</v>
      </c>
      <c r="T4759" s="181">
        <f t="shared" si="222"/>
        <v>142008.88630666988</v>
      </c>
      <c r="U4759" s="226">
        <f t="shared" si="223"/>
        <v>9316.6787082568371</v>
      </c>
    </row>
    <row r="4760" spans="1:21" x14ac:dyDescent="0.25">
      <c r="A4760" s="156" t="s">
        <v>17999</v>
      </c>
      <c r="B4760" s="156" t="s">
        <v>255</v>
      </c>
      <c r="C4760" s="223">
        <v>0.27101695537567139</v>
      </c>
      <c r="D4760" s="221">
        <v>-2.9361371994018555</v>
      </c>
      <c r="E4760" s="221">
        <v>0.56276118755340576</v>
      </c>
      <c r="F4760" s="221">
        <v>23.862133026123047</v>
      </c>
      <c r="G4760" s="221">
        <v>26.176784515380859</v>
      </c>
      <c r="H4760" s="221">
        <v>8.9920415878295898</v>
      </c>
      <c r="I4760" s="221">
        <v>7.6059944927692413E-2</v>
      </c>
      <c r="J4760" s="221">
        <v>-0.3497377336025238</v>
      </c>
      <c r="K4760" s="180">
        <v>1772</v>
      </c>
      <c r="L4760" s="181">
        <v>605</v>
      </c>
      <c r="M4760" s="181">
        <v>816</v>
      </c>
      <c r="N4760" s="181">
        <v>832</v>
      </c>
      <c r="O4760" s="181">
        <v>2218</v>
      </c>
      <c r="P4760" s="181">
        <v>2013</v>
      </c>
      <c r="Q4760" s="181">
        <v>771</v>
      </c>
      <c r="R4760" s="181">
        <v>2598</v>
      </c>
      <c r="S4760" s="226">
        <f t="shared" si="224"/>
        <v>11625</v>
      </c>
      <c r="T4760" s="181">
        <f t="shared" si="222"/>
        <v>94327.498203121126</v>
      </c>
      <c r="U4760" s="226">
        <f t="shared" si="223"/>
        <v>6188.4788830350626</v>
      </c>
    </row>
    <row r="4761" spans="1:21" x14ac:dyDescent="0.25">
      <c r="A4761" s="156" t="s">
        <v>18000</v>
      </c>
      <c r="B4761" s="156" t="s">
        <v>255</v>
      </c>
      <c r="C4761" s="223">
        <v>-1.2817059755325317</v>
      </c>
      <c r="D4761" s="221">
        <v>1.1541405916213989</v>
      </c>
      <c r="E4761" s="221">
        <v>2.1763765811920166</v>
      </c>
      <c r="F4761" s="221">
        <v>18.497901916503906</v>
      </c>
      <c r="G4761" s="221">
        <v>23.735225677490234</v>
      </c>
      <c r="H4761" s="221">
        <v>14.77879810333252</v>
      </c>
      <c r="I4761" s="221">
        <v>-1.1762982606887817</v>
      </c>
      <c r="J4761" s="221">
        <v>-0.84012985229492188</v>
      </c>
      <c r="K4761" s="180">
        <v>936</v>
      </c>
      <c r="L4761" s="181">
        <v>337</v>
      </c>
      <c r="M4761" s="181">
        <v>241</v>
      </c>
      <c r="N4761" s="181">
        <v>207</v>
      </c>
      <c r="O4761" s="181">
        <v>983</v>
      </c>
      <c r="P4761" s="181">
        <v>1358</v>
      </c>
      <c r="Q4761" s="181">
        <v>686</v>
      </c>
      <c r="R4761" s="181">
        <v>1840</v>
      </c>
      <c r="S4761" s="226">
        <f t="shared" si="224"/>
        <v>6588</v>
      </c>
      <c r="T4761" s="181">
        <f t="shared" si="222"/>
        <v>44591.396169304848</v>
      </c>
      <c r="U4761" s="226">
        <f t="shared" si="223"/>
        <v>2925.4768632214486</v>
      </c>
    </row>
    <row r="4762" spans="1:21" x14ac:dyDescent="0.25">
      <c r="A4762" s="156" t="s">
        <v>18001</v>
      </c>
      <c r="B4762" s="156" t="s">
        <v>255</v>
      </c>
      <c r="C4762" s="223">
        <v>-0.73382008075714111</v>
      </c>
      <c r="D4762" s="221">
        <v>0.23368926346302032</v>
      </c>
      <c r="E4762" s="221">
        <v>-0.14171110093593597</v>
      </c>
      <c r="F4762" s="221">
        <v>3.2088491916656494</v>
      </c>
      <c r="G4762" s="221">
        <v>22.170183181762695</v>
      </c>
      <c r="H4762" s="221">
        <v>1.823212742805481</v>
      </c>
      <c r="I4762" s="221">
        <v>-0.62841236591339111</v>
      </c>
      <c r="J4762" s="221">
        <v>0.7284807562828064</v>
      </c>
      <c r="K4762" s="180">
        <v>411.43963623046875</v>
      </c>
      <c r="L4762" s="181">
        <v>140.41793823242187</v>
      </c>
      <c r="M4762" s="181">
        <v>118.52481842041016</v>
      </c>
      <c r="N4762" s="181">
        <v>113.24027252197266</v>
      </c>
      <c r="O4762" s="181">
        <v>448.43145751953125</v>
      </c>
      <c r="P4762" s="181">
        <v>550.34771728515625</v>
      </c>
      <c r="Q4762" s="181">
        <v>223.46080017089844</v>
      </c>
      <c r="R4762" s="181">
        <v>578.28033447265625</v>
      </c>
      <c r="S4762" s="226">
        <f t="shared" si="224"/>
        <v>2584.1429748535156</v>
      </c>
      <c r="T4762" s="181">
        <f t="shared" si="222"/>
        <v>11303.515265993612</v>
      </c>
      <c r="U4762" s="226">
        <f t="shared" si="223"/>
        <v>741.58190199251305</v>
      </c>
    </row>
    <row r="4763" spans="1:21" x14ac:dyDescent="0.25">
      <c r="A4763" s="156" t="s">
        <v>18002</v>
      </c>
      <c r="B4763" s="156" t="s">
        <v>255</v>
      </c>
      <c r="C4763" s="223">
        <v>0.10630945116281509</v>
      </c>
      <c r="D4763" s="221">
        <v>0.11990643292665482</v>
      </c>
      <c r="E4763" s="221">
        <v>13.865137100219727</v>
      </c>
      <c r="F4763" s="221">
        <v>21.239654541015625</v>
      </c>
      <c r="G4763" s="221">
        <v>18.199506759643555</v>
      </c>
      <c r="H4763" s="221">
        <v>1.7094299793243408</v>
      </c>
      <c r="I4763" s="221">
        <v>-0.74219512939453125</v>
      </c>
      <c r="J4763" s="221">
        <v>-1.1679928302764893</v>
      </c>
      <c r="K4763" s="180">
        <v>302.5965576171875</v>
      </c>
      <c r="L4763" s="181">
        <v>86.103378295898437</v>
      </c>
      <c r="M4763" s="181">
        <v>104.87160491943359</v>
      </c>
      <c r="N4763" s="181">
        <v>131.70687866210937</v>
      </c>
      <c r="O4763" s="181">
        <v>344.084228515625</v>
      </c>
      <c r="P4763" s="181">
        <v>337.4989013671875</v>
      </c>
      <c r="Q4763" s="181">
        <v>135.65809631347656</v>
      </c>
      <c r="R4763" s="181">
        <v>404.83404541015625</v>
      </c>
      <c r="S4763" s="226">
        <f t="shared" si="224"/>
        <v>1847.3536911010742</v>
      </c>
      <c r="T4763" s="181">
        <f t="shared" si="222"/>
        <v>10559.526948410394</v>
      </c>
      <c r="U4763" s="226">
        <f t="shared" si="223"/>
        <v>692.77157541442318</v>
      </c>
    </row>
    <row r="4764" spans="1:21" x14ac:dyDescent="0.25">
      <c r="A4764" s="156" t="s">
        <v>18003</v>
      </c>
      <c r="B4764" s="156" t="s">
        <v>255</v>
      </c>
      <c r="C4764" s="223">
        <v>-1.1090501546859741</v>
      </c>
      <c r="D4764" s="221">
        <v>-0.14154060184955597</v>
      </c>
      <c r="E4764" s="221">
        <v>-0.51694101095199585</v>
      </c>
      <c r="F4764" s="221">
        <v>2.8336193561553955</v>
      </c>
      <c r="G4764" s="221">
        <v>7.0024595260620117</v>
      </c>
      <c r="H4764" s="221">
        <v>1.4479829072952271</v>
      </c>
      <c r="I4764" s="221">
        <v>-1.003642201423645</v>
      </c>
      <c r="J4764" s="221">
        <v>-1.429439902305603</v>
      </c>
      <c r="K4764" s="180">
        <v>2.137434720993042</v>
      </c>
      <c r="L4764" s="181">
        <v>0.78575283288955688</v>
      </c>
      <c r="M4764" s="181">
        <v>0.50044971704483032</v>
      </c>
      <c r="N4764" s="181">
        <v>0.40223062038421631</v>
      </c>
      <c r="O4764" s="181">
        <v>2.2871019840240479</v>
      </c>
      <c r="P4764" s="181">
        <v>3.0120525360107422</v>
      </c>
      <c r="Q4764" s="181">
        <v>1.1903220415115356</v>
      </c>
      <c r="R4764" s="181">
        <v>2.6215145587921143</v>
      </c>
      <c r="S4764" s="226">
        <f t="shared" si="224"/>
        <v>12.936859011650085</v>
      </c>
      <c r="T4764" s="181">
        <f t="shared" si="222"/>
        <v>13.834111966243704</v>
      </c>
      <c r="U4764" s="226">
        <f t="shared" si="223"/>
        <v>0.90760500807821765</v>
      </c>
    </row>
    <row r="4765" spans="1:21" x14ac:dyDescent="0.25">
      <c r="A4765" s="156" t="s">
        <v>18004</v>
      </c>
      <c r="B4765" s="156" t="s">
        <v>255</v>
      </c>
      <c r="C4765" s="223">
        <v>-1.1530138254165649</v>
      </c>
      <c r="D4765" s="221">
        <v>-0.18550460040569305</v>
      </c>
      <c r="E4765" s="221">
        <v>-0.56090492010116577</v>
      </c>
      <c r="F4765" s="221">
        <v>-2.6172664165496826</v>
      </c>
      <c r="G4765" s="221">
        <v>13.066041946411133</v>
      </c>
      <c r="H4765" s="221">
        <v>3.5233330726623535</v>
      </c>
      <c r="I4765" s="221">
        <v>-4.1223969459533691</v>
      </c>
      <c r="J4765" s="221">
        <v>-1.4734038114547729</v>
      </c>
      <c r="K4765" s="180">
        <v>1026</v>
      </c>
      <c r="L4765" s="181">
        <v>422</v>
      </c>
      <c r="M4765" s="181">
        <v>276</v>
      </c>
      <c r="N4765" s="181">
        <v>273</v>
      </c>
      <c r="O4765" s="181">
        <v>1182</v>
      </c>
      <c r="P4765" s="181">
        <v>1362</v>
      </c>
      <c r="Q4765" s="181">
        <v>527</v>
      </c>
      <c r="R4765" s="181">
        <v>1353</v>
      </c>
      <c r="S4765" s="226">
        <f t="shared" si="224"/>
        <v>6421</v>
      </c>
      <c r="T4765" s="181">
        <f t="shared" si="222"/>
        <v>13946.224062293768</v>
      </c>
      <c r="U4765" s="226">
        <f t="shared" si="223"/>
        <v>914.96026876206008</v>
      </c>
    </row>
    <row r="4766" spans="1:21" x14ac:dyDescent="0.25">
      <c r="A4766" s="156" t="s">
        <v>18005</v>
      </c>
      <c r="B4766" s="156" t="s">
        <v>255</v>
      </c>
      <c r="C4766" s="223">
        <v>-0.57071775197982788</v>
      </c>
      <c r="D4766" s="221">
        <v>1.5924249887466431</v>
      </c>
      <c r="E4766" s="221">
        <v>2.139132097363472E-2</v>
      </c>
      <c r="F4766" s="221">
        <v>3.3719515800476074</v>
      </c>
      <c r="G4766" s="221">
        <v>21.729185104370117</v>
      </c>
      <c r="H4766" s="221">
        <v>2.2484228610992432</v>
      </c>
      <c r="I4766" s="221">
        <v>-0.46530994772911072</v>
      </c>
      <c r="J4766" s="221">
        <v>-0.8024284839630127</v>
      </c>
      <c r="K4766" s="180">
        <v>1141</v>
      </c>
      <c r="L4766" s="181">
        <v>464</v>
      </c>
      <c r="M4766" s="181">
        <v>319</v>
      </c>
      <c r="N4766" s="181">
        <v>327</v>
      </c>
      <c r="O4766" s="181">
        <v>1233</v>
      </c>
      <c r="P4766" s="181">
        <v>1598</v>
      </c>
      <c r="Q4766" s="181">
        <v>585</v>
      </c>
      <c r="R4766" s="181">
        <v>1395</v>
      </c>
      <c r="S4766" s="226">
        <f t="shared" si="224"/>
        <v>7062</v>
      </c>
      <c r="T4766" s="181">
        <f t="shared" si="222"/>
        <v>30190.619149010628</v>
      </c>
      <c r="U4766" s="226">
        <f t="shared" si="223"/>
        <v>1980.6950531761718</v>
      </c>
    </row>
    <row r="4767" spans="1:21" x14ac:dyDescent="0.25">
      <c r="A4767" s="156" t="s">
        <v>18006</v>
      </c>
      <c r="B4767" s="156" t="s">
        <v>255</v>
      </c>
      <c r="C4767" s="223">
        <v>-0.86062216758728027</v>
      </c>
      <c r="D4767" s="221">
        <v>-0.45775601267814636</v>
      </c>
      <c r="E4767" s="221">
        <v>0.72497135400772095</v>
      </c>
      <c r="F4767" s="221">
        <v>20.831155776977539</v>
      </c>
      <c r="G4767" s="221">
        <v>16.213041305541992</v>
      </c>
      <c r="H4767" s="221">
        <v>17.828317642211914</v>
      </c>
      <c r="I4767" s="221">
        <v>-0.12669114768505096</v>
      </c>
      <c r="J4767" s="221">
        <v>-0.55248886346817017</v>
      </c>
      <c r="K4767" s="180">
        <v>1430</v>
      </c>
      <c r="L4767" s="181">
        <v>520</v>
      </c>
      <c r="M4767" s="181">
        <v>465</v>
      </c>
      <c r="N4767" s="181">
        <v>507</v>
      </c>
      <c r="O4767" s="181">
        <v>1680</v>
      </c>
      <c r="P4767" s="181">
        <v>1677</v>
      </c>
      <c r="Q4767" s="181">
        <v>552</v>
      </c>
      <c r="R4767" s="181">
        <v>1879</v>
      </c>
      <c r="S4767" s="226">
        <f t="shared" si="224"/>
        <v>8710</v>
      </c>
      <c r="T4767" s="181">
        <f t="shared" si="222"/>
        <v>65457.722823619843</v>
      </c>
      <c r="U4767" s="226">
        <f t="shared" si="223"/>
        <v>4294.4395127838779</v>
      </c>
    </row>
    <row r="4768" spans="1:21" x14ac:dyDescent="0.25">
      <c r="A4768" s="156" t="s">
        <v>18007</v>
      </c>
      <c r="B4768" s="156" t="s">
        <v>255</v>
      </c>
      <c r="C4768" s="223">
        <v>-0.11525258421897888</v>
      </c>
      <c r="D4768" s="221">
        <v>1.4845620393753052</v>
      </c>
      <c r="E4768" s="221">
        <v>9.8680887222290039</v>
      </c>
      <c r="F4768" s="221">
        <v>44.783946990966797</v>
      </c>
      <c r="G4768" s="221">
        <v>39.800426483154297</v>
      </c>
      <c r="H4768" s="221">
        <v>9.6600589752197266</v>
      </c>
      <c r="I4768" s="221">
        <v>-0.1847657710313797</v>
      </c>
      <c r="J4768" s="221">
        <v>-0.61056345701217651</v>
      </c>
      <c r="K4768" s="180">
        <v>1875</v>
      </c>
      <c r="L4768" s="181">
        <v>613</v>
      </c>
      <c r="M4768" s="181">
        <v>632</v>
      </c>
      <c r="N4768" s="181">
        <v>699</v>
      </c>
      <c r="O4768" s="181">
        <v>2110</v>
      </c>
      <c r="P4768" s="181">
        <v>1889</v>
      </c>
      <c r="Q4768" s="181">
        <v>772</v>
      </c>
      <c r="R4768" s="181">
        <v>2463</v>
      </c>
      <c r="S4768" s="226">
        <f t="shared" si="224"/>
        <v>11053</v>
      </c>
      <c r="T4768" s="181">
        <f t="shared" si="222"/>
        <v>138814.84326764941</v>
      </c>
      <c r="U4768" s="226">
        <f t="shared" si="223"/>
        <v>9107.1293374474953</v>
      </c>
    </row>
    <row r="4769" spans="1:21" x14ac:dyDescent="0.25">
      <c r="A4769" s="156" t="s">
        <v>18008</v>
      </c>
      <c r="B4769" s="156" t="s">
        <v>255</v>
      </c>
      <c r="C4769" s="223">
        <v>0.89445298910140991</v>
      </c>
      <c r="D4769" s="221">
        <v>1.4010125398635864</v>
      </c>
      <c r="E4769" s="221">
        <v>15.459000587463379</v>
      </c>
      <c r="F4769" s="221">
        <v>34.620246887207031</v>
      </c>
      <c r="G4769" s="221">
        <v>58.802886962890625</v>
      </c>
      <c r="H4769" s="221">
        <v>13.329401969909668</v>
      </c>
      <c r="I4769" s="221">
        <v>-0.32485377788543701</v>
      </c>
      <c r="J4769" s="221">
        <v>-0.3486143946647644</v>
      </c>
      <c r="K4769" s="180">
        <v>1625</v>
      </c>
      <c r="L4769" s="181">
        <v>650</v>
      </c>
      <c r="M4769" s="181">
        <v>558</v>
      </c>
      <c r="N4769" s="181">
        <v>482</v>
      </c>
      <c r="O4769" s="181">
        <v>1752</v>
      </c>
      <c r="P4769" s="181">
        <v>1914</v>
      </c>
      <c r="Q4769" s="181">
        <v>607</v>
      </c>
      <c r="R4769" s="181">
        <v>1718</v>
      </c>
      <c r="S4769" s="226">
        <f t="shared" si="224"/>
        <v>9306</v>
      </c>
      <c r="T4769" s="181">
        <f t="shared" si="222"/>
        <v>155416.25314182043</v>
      </c>
      <c r="U4769" s="226">
        <f t="shared" si="223"/>
        <v>10196.286543903732</v>
      </c>
    </row>
    <row r="4770" spans="1:21" x14ac:dyDescent="0.25">
      <c r="A4770" s="156" t="s">
        <v>18009</v>
      </c>
      <c r="B4770" s="156" t="s">
        <v>255</v>
      </c>
      <c r="C4770" s="223">
        <v>-1.2953461408615112</v>
      </c>
      <c r="D4770" s="221">
        <v>3.5032951831817627</v>
      </c>
      <c r="E4770" s="221">
        <v>2.1968374252319336</v>
      </c>
      <c r="F4770" s="221">
        <v>16.681570053100586</v>
      </c>
      <c r="G4770" s="221">
        <v>27.173572540283203</v>
      </c>
      <c r="H4770" s="221">
        <v>6.1664667129516602</v>
      </c>
      <c r="I4770" s="221">
        <v>-1.0044351816177368</v>
      </c>
      <c r="J4770" s="221">
        <v>-0.91773921251296997</v>
      </c>
      <c r="K4770" s="180">
        <v>1121.751708984375</v>
      </c>
      <c r="L4770" s="181">
        <v>425.99395751953125</v>
      </c>
      <c r="M4770" s="181">
        <v>307.6083984375</v>
      </c>
      <c r="N4770" s="181">
        <v>271.70458984375</v>
      </c>
      <c r="O4770" s="181">
        <v>1220.7298583984375</v>
      </c>
      <c r="P4770" s="181">
        <v>1538.0419921875</v>
      </c>
      <c r="Q4770" s="181">
        <v>622.97979736328125</v>
      </c>
      <c r="R4770" s="181">
        <v>1709.798095703125</v>
      </c>
      <c r="S4770" s="226">
        <f t="shared" si="224"/>
        <v>7218.6083984375</v>
      </c>
      <c r="T4770" s="181">
        <f t="shared" si="222"/>
        <v>45708.535146845759</v>
      </c>
      <c r="U4770" s="226">
        <f t="shared" si="223"/>
        <v>2998.7682268600802</v>
      </c>
    </row>
    <row r="4771" spans="1:21" x14ac:dyDescent="0.25">
      <c r="A4771" s="156" t="s">
        <v>18010</v>
      </c>
      <c r="B4771" s="156" t="s">
        <v>255</v>
      </c>
      <c r="C4771" s="223">
        <v>-0.3201407790184021</v>
      </c>
      <c r="D4771" s="221">
        <v>2.2124969959259033</v>
      </c>
      <c r="E4771" s="221">
        <v>5.9107131958007812</v>
      </c>
      <c r="F4771" s="221">
        <v>4.4911022186279297</v>
      </c>
      <c r="G4771" s="221">
        <v>18.756023406982422</v>
      </c>
      <c r="H4771" s="221">
        <v>1.4104529619216919</v>
      </c>
      <c r="I4771" s="221">
        <v>-0.24377229809761047</v>
      </c>
      <c r="J4771" s="221">
        <v>-1.4622777700424194</v>
      </c>
      <c r="K4771" s="180">
        <v>1065</v>
      </c>
      <c r="L4771" s="181">
        <v>388</v>
      </c>
      <c r="M4771" s="181">
        <v>482</v>
      </c>
      <c r="N4771" s="181">
        <v>379</v>
      </c>
      <c r="O4771" s="181">
        <v>1128</v>
      </c>
      <c r="P4771" s="181">
        <v>1334</v>
      </c>
      <c r="Q4771" s="181">
        <v>537</v>
      </c>
      <c r="R4771" s="181">
        <v>1628</v>
      </c>
      <c r="S4771" s="226">
        <f t="shared" si="224"/>
        <v>6941</v>
      </c>
      <c r="T4771" s="181">
        <f t="shared" si="222"/>
        <v>25595.435126572847</v>
      </c>
      <c r="U4771" s="226">
        <f t="shared" si="223"/>
        <v>1679.2219957090822</v>
      </c>
    </row>
    <row r="4772" spans="1:21" x14ac:dyDescent="0.25">
      <c r="A4772" s="156" t="s">
        <v>18011</v>
      </c>
      <c r="B4772" s="156" t="s">
        <v>255</v>
      </c>
      <c r="C4772" s="223">
        <v>-0.75169909000396729</v>
      </c>
      <c r="D4772" s="221">
        <v>20.133152008056641</v>
      </c>
      <c r="E4772" s="221">
        <v>30.193784713745117</v>
      </c>
      <c r="F4772" s="221">
        <v>3.1909701824188232</v>
      </c>
      <c r="G4772" s="221">
        <v>19.59446907043457</v>
      </c>
      <c r="H4772" s="221">
        <v>5.4007186889648437</v>
      </c>
      <c r="I4772" s="221">
        <v>-0.64629131555557251</v>
      </c>
      <c r="J4772" s="221">
        <v>1.9289805889129639</v>
      </c>
      <c r="K4772" s="180">
        <v>450.8345947265625</v>
      </c>
      <c r="L4772" s="181">
        <v>158.80322265625</v>
      </c>
      <c r="M4772" s="181">
        <v>121.92756652832031</v>
      </c>
      <c r="N4772" s="181">
        <v>109.43742370605469</v>
      </c>
      <c r="O4772" s="181">
        <v>467.48812866210937</v>
      </c>
      <c r="P4772" s="181">
        <v>673.278076171875</v>
      </c>
      <c r="Q4772" s="181">
        <v>289.65231323242187</v>
      </c>
      <c r="R4772" s="181">
        <v>673.278076171875</v>
      </c>
      <c r="S4772" s="226">
        <f t="shared" si="224"/>
        <v>2944.6994018554687</v>
      </c>
      <c r="T4772" s="181">
        <f t="shared" si="222"/>
        <v>20796.891448843271</v>
      </c>
      <c r="U4772" s="226">
        <f t="shared" si="223"/>
        <v>1364.407262098684</v>
      </c>
    </row>
    <row r="4773" spans="1:21" x14ac:dyDescent="0.25">
      <c r="A4773" s="156" t="s">
        <v>18012</v>
      </c>
      <c r="B4773" s="156" t="s">
        <v>255</v>
      </c>
      <c r="C4773" s="223">
        <v>-0.68417161703109741</v>
      </c>
      <c r="D4773" s="221">
        <v>0.28333780169487</v>
      </c>
      <c r="E4773" s="221">
        <v>-9.2062570154666901E-2</v>
      </c>
      <c r="F4773" s="221">
        <v>3.2584977149963379</v>
      </c>
      <c r="G4773" s="221">
        <v>7.4273381233215332</v>
      </c>
      <c r="H4773" s="221">
        <v>1.872861385345459</v>
      </c>
      <c r="I4773" s="221">
        <v>-0.57876378297805786</v>
      </c>
      <c r="J4773" s="221">
        <v>-1.0045614242553711</v>
      </c>
      <c r="K4773" s="180">
        <v>5.2495284080505371</v>
      </c>
      <c r="L4773" s="181">
        <v>1.9685732126235962</v>
      </c>
      <c r="M4773" s="181">
        <v>1.3236957788467407</v>
      </c>
      <c r="N4773" s="181">
        <v>1.2897548675537109</v>
      </c>
      <c r="O4773" s="181">
        <v>5.1816468238830566</v>
      </c>
      <c r="P4773" s="181">
        <v>8.7567567825317383</v>
      </c>
      <c r="Q4773" s="181">
        <v>3.269641637802124</v>
      </c>
      <c r="R4773" s="181">
        <v>9.7297296524047852</v>
      </c>
      <c r="S4773" s="226">
        <f t="shared" si="224"/>
        <v>36.769327163696289</v>
      </c>
      <c r="T4773" s="181">
        <f t="shared" si="222"/>
        <v>44.266566715243016</v>
      </c>
      <c r="U4773" s="226">
        <f t="shared" si="223"/>
        <v>2.90416600206916</v>
      </c>
    </row>
    <row r="4774" spans="1:21" x14ac:dyDescent="0.25">
      <c r="A4774" s="156" t="s">
        <v>18013</v>
      </c>
      <c r="B4774" s="156" t="s">
        <v>255</v>
      </c>
      <c r="C4774" s="223">
        <v>-1.2119618654251099</v>
      </c>
      <c r="D4774" s="221">
        <v>-0.24445256590843201</v>
      </c>
      <c r="E4774" s="221">
        <v>-0.61985296010971069</v>
      </c>
      <c r="F4774" s="221">
        <v>2.7307074069976807</v>
      </c>
      <c r="G4774" s="221">
        <v>52.814445495605469</v>
      </c>
      <c r="H4774" s="221">
        <v>26.528818130493164</v>
      </c>
      <c r="I4774" s="221">
        <v>-1.1065541505813599</v>
      </c>
      <c r="J4774" s="221">
        <v>-1.5323518514633179</v>
      </c>
      <c r="K4774" s="180">
        <v>86.491477966308594</v>
      </c>
      <c r="L4774" s="181">
        <v>29.393589019775391</v>
      </c>
      <c r="M4774" s="181">
        <v>29.393589019775391</v>
      </c>
      <c r="N4774" s="181">
        <v>29.393589019775391</v>
      </c>
      <c r="O4774" s="181">
        <v>96.120414733886719</v>
      </c>
      <c r="P4774" s="181">
        <v>119.93936157226562</v>
      </c>
      <c r="Q4774" s="181">
        <v>45.948600769042969</v>
      </c>
      <c r="R4774" s="181">
        <v>119.93936157226562</v>
      </c>
      <c r="S4774" s="226">
        <f t="shared" si="224"/>
        <v>556.6199836730957</v>
      </c>
      <c r="T4774" s="181">
        <f t="shared" si="222"/>
        <v>7973.7978740087938</v>
      </c>
      <c r="U4774" s="226">
        <f t="shared" si="223"/>
        <v>523.13143781926931</v>
      </c>
    </row>
    <row r="4775" spans="1:21" x14ac:dyDescent="0.25">
      <c r="A4775" s="156" t="s">
        <v>18014</v>
      </c>
      <c r="B4775" s="156" t="s">
        <v>255</v>
      </c>
      <c r="C4775" s="223">
        <v>-1.6299458742141724</v>
      </c>
      <c r="D4775" s="221">
        <v>-0.66243660449981689</v>
      </c>
      <c r="E4775" s="221">
        <v>-1.037837028503418</v>
      </c>
      <c r="F4775" s="221">
        <v>2.3127233982086182</v>
      </c>
      <c r="G4775" s="221">
        <v>6.4815640449523926</v>
      </c>
      <c r="H4775" s="221">
        <v>0.92708694934844971</v>
      </c>
      <c r="I4775" s="221">
        <v>-1.5245381593704224</v>
      </c>
      <c r="J4775" s="221">
        <v>-1.9503358602523804</v>
      </c>
      <c r="K4775" s="180">
        <v>200.32258605957031</v>
      </c>
      <c r="L4775" s="181">
        <v>55.645160675048828</v>
      </c>
      <c r="M4775" s="181">
        <v>39.322582244873047</v>
      </c>
      <c r="N4775" s="181">
        <v>40.806449890136719</v>
      </c>
      <c r="O4775" s="181">
        <v>204.27957153320312</v>
      </c>
      <c r="P4775" s="181">
        <v>245.08602905273437</v>
      </c>
      <c r="Q4775" s="181">
        <v>102.63440704345703</v>
      </c>
      <c r="R4775" s="181">
        <v>268.58065795898437</v>
      </c>
      <c r="S4775" s="226">
        <f t="shared" si="224"/>
        <v>1156.6774444580078</v>
      </c>
      <c r="T4775" s="181">
        <f t="shared" si="222"/>
        <v>561.16186197513207</v>
      </c>
      <c r="U4775" s="226">
        <f t="shared" si="223"/>
        <v>36.815757853766911</v>
      </c>
    </row>
    <row r="4776" spans="1:21" x14ac:dyDescent="0.25">
      <c r="A4776" s="156" t="s">
        <v>18015</v>
      </c>
      <c r="B4776" s="156" t="s">
        <v>255</v>
      </c>
      <c r="C4776" s="223">
        <v>-0.68744736909866333</v>
      </c>
      <c r="D4776" s="221">
        <v>0.28006204962730408</v>
      </c>
      <c r="E4776" s="221">
        <v>-9.5338322222232819E-2</v>
      </c>
      <c r="F4776" s="221">
        <v>63.500129699707031</v>
      </c>
      <c r="G4776" s="221">
        <v>22.540126800537109</v>
      </c>
      <c r="H4776" s="221">
        <v>12.038214683532715</v>
      </c>
      <c r="I4776" s="221">
        <v>-0.58203953504562378</v>
      </c>
      <c r="J4776" s="221">
        <v>-1.0078372955322266</v>
      </c>
      <c r="K4776" s="180">
        <v>169.51531982421875</v>
      </c>
      <c r="L4776" s="181">
        <v>69.744796752929687</v>
      </c>
      <c r="M4776" s="181">
        <v>44.211105346679687</v>
      </c>
      <c r="N4776" s="181">
        <v>48.939567565917969</v>
      </c>
      <c r="O4776" s="181">
        <v>215.38137817382812</v>
      </c>
      <c r="P4776" s="181">
        <v>253.9183349609375</v>
      </c>
      <c r="Q4776" s="181">
        <v>104.26255798339844</v>
      </c>
      <c r="R4776" s="181">
        <v>234.05879211425781</v>
      </c>
      <c r="S4776" s="226">
        <f t="shared" si="224"/>
        <v>1140.031852722168</v>
      </c>
      <c r="T4776" s="181">
        <f t="shared" si="222"/>
        <v>10621.322777416572</v>
      </c>
      <c r="U4776" s="226">
        <f t="shared" si="223"/>
        <v>696.82577159421453</v>
      </c>
    </row>
    <row r="4777" spans="1:21" x14ac:dyDescent="0.25">
      <c r="A4777" s="156" t="s">
        <v>18016</v>
      </c>
      <c r="B4777" s="156" t="s">
        <v>255</v>
      </c>
      <c r="C4777" s="223">
        <v>-1.5451943874359131</v>
      </c>
      <c r="D4777" s="221">
        <v>-0.57768511772155762</v>
      </c>
      <c r="E4777" s="221">
        <v>-0.95308548212051392</v>
      </c>
      <c r="F4777" s="221">
        <v>2.397475004196167</v>
      </c>
      <c r="G4777" s="221">
        <v>6.5663156509399414</v>
      </c>
      <c r="H4777" s="221">
        <v>1.0118385553359985</v>
      </c>
      <c r="I4777" s="221">
        <v>-1.4397866725921631</v>
      </c>
      <c r="J4777" s="221">
        <v>-1.8655843734741211</v>
      </c>
      <c r="K4777" s="180">
        <v>152.22042846679687</v>
      </c>
      <c r="L4777" s="181">
        <v>59.231182098388672</v>
      </c>
      <c r="M4777" s="181">
        <v>48.225807189941406</v>
      </c>
      <c r="N4777" s="181">
        <v>40.064517974853516</v>
      </c>
      <c r="O4777" s="181">
        <v>177.81719970703125</v>
      </c>
      <c r="P4777" s="181">
        <v>256.70968627929687</v>
      </c>
      <c r="Q4777" s="181">
        <v>106.71505737304687</v>
      </c>
      <c r="R4777" s="181">
        <v>265.1182861328125</v>
      </c>
      <c r="S4777" s="226">
        <f t="shared" si="224"/>
        <v>1106.102165222168</v>
      </c>
      <c r="T4777" s="181">
        <f t="shared" si="222"/>
        <v>559.76841002628089</v>
      </c>
      <c r="U4777" s="226">
        <f t="shared" si="223"/>
        <v>36.724338616277755</v>
      </c>
    </row>
    <row r="4778" spans="1:21" x14ac:dyDescent="0.25">
      <c r="A4778" s="156" t="s">
        <v>18017</v>
      </c>
      <c r="B4778" s="156" t="s">
        <v>255</v>
      </c>
      <c r="C4778" s="223">
        <v>-1.2490857839584351</v>
      </c>
      <c r="D4778" s="221">
        <v>-0.28157639503479004</v>
      </c>
      <c r="E4778" s="221">
        <v>-0.65697681903839111</v>
      </c>
      <c r="F4778" s="221">
        <v>39.209903717041016</v>
      </c>
      <c r="G4778" s="221">
        <v>24.908885955810547</v>
      </c>
      <c r="H4778" s="221">
        <v>4.1660604476928711</v>
      </c>
      <c r="I4778" s="221">
        <v>-1.1436780691146851</v>
      </c>
      <c r="J4778" s="221">
        <v>-1.5694757699966431</v>
      </c>
      <c r="K4778" s="180">
        <v>677.15423583984375</v>
      </c>
      <c r="L4778" s="181">
        <v>250.74539184570312</v>
      </c>
      <c r="M4778" s="181">
        <v>182.74664306640625</v>
      </c>
      <c r="N4778" s="181">
        <v>157.24710083007812</v>
      </c>
      <c r="O4778" s="181">
        <v>687.77899169921875</v>
      </c>
      <c r="P4778" s="181">
        <v>1017.14794921875</v>
      </c>
      <c r="Q4778" s="181">
        <v>410.82577514648437</v>
      </c>
      <c r="R4778" s="181">
        <v>1113.4794921875</v>
      </c>
      <c r="S4778" s="226">
        <f t="shared" si="224"/>
        <v>4497.1255798339844</v>
      </c>
      <c r="T4778" s="181">
        <f t="shared" si="222"/>
        <v>24281.032457129044</v>
      </c>
      <c r="U4778" s="226">
        <f t="shared" si="223"/>
        <v>1592.9888895776958</v>
      </c>
    </row>
    <row r="4779" spans="1:21" x14ac:dyDescent="0.25">
      <c r="A4779" s="156" t="s">
        <v>18018</v>
      </c>
      <c r="B4779" s="156" t="s">
        <v>255</v>
      </c>
      <c r="C4779" s="223">
        <v>-4.980187863111496E-2</v>
      </c>
      <c r="D4779" s="221">
        <v>0.91770750284194946</v>
      </c>
      <c r="E4779" s="221">
        <v>0.54230719804763794</v>
      </c>
      <c r="F4779" s="221">
        <v>3.8928675651550293</v>
      </c>
      <c r="G4779" s="221">
        <v>9.5453081130981445</v>
      </c>
      <c r="H4779" s="221">
        <v>2.5072309970855713</v>
      </c>
      <c r="I4779" s="221">
        <v>5.5605955421924591E-2</v>
      </c>
      <c r="J4779" s="221">
        <v>37.658832550048828</v>
      </c>
      <c r="K4779" s="180">
        <v>102.28002166748047</v>
      </c>
      <c r="L4779" s="181">
        <v>33.361724853515625</v>
      </c>
      <c r="M4779" s="181">
        <v>54.359123229980469</v>
      </c>
      <c r="N4779" s="181">
        <v>55.895519256591797</v>
      </c>
      <c r="O4779" s="181">
        <v>116.83919525146484</v>
      </c>
      <c r="P4779" s="181">
        <v>99.353553771972656</v>
      </c>
      <c r="Q4779" s="181">
        <v>39.507305145263672</v>
      </c>
      <c r="R4779" s="181">
        <v>98.402450561523438</v>
      </c>
      <c r="S4779" s="226">
        <f t="shared" si="224"/>
        <v>599.99889373779297</v>
      </c>
      <c r="T4779" s="181">
        <f t="shared" si="222"/>
        <v>5344.8824434479902</v>
      </c>
      <c r="U4779" s="226">
        <f t="shared" si="223"/>
        <v>350.65800284829652</v>
      </c>
    </row>
    <row r="4780" spans="1:21" x14ac:dyDescent="0.25">
      <c r="A4780" s="156" t="s">
        <v>18019</v>
      </c>
      <c r="B4780" s="156" t="s">
        <v>255</v>
      </c>
      <c r="C4780" s="223">
        <v>-0.95730680227279663</v>
      </c>
      <c r="D4780" s="221">
        <v>-2.0326128005981445</v>
      </c>
      <c r="E4780" s="221">
        <v>-0.36519777774810791</v>
      </c>
      <c r="F4780" s="221">
        <v>21.049962997436523</v>
      </c>
      <c r="G4780" s="221">
        <v>59.418064117431641</v>
      </c>
      <c r="H4780" s="221">
        <v>7.5173740386962891</v>
      </c>
      <c r="I4780" s="221">
        <v>-0.85189896821975708</v>
      </c>
      <c r="J4780" s="221">
        <v>-1.2776968479156494</v>
      </c>
      <c r="K4780" s="180">
        <v>859</v>
      </c>
      <c r="L4780" s="181">
        <v>334</v>
      </c>
      <c r="M4780" s="181">
        <v>363</v>
      </c>
      <c r="N4780" s="181">
        <v>323</v>
      </c>
      <c r="O4780" s="181">
        <v>914</v>
      </c>
      <c r="P4780" s="181">
        <v>1263</v>
      </c>
      <c r="Q4780" s="181">
        <v>508</v>
      </c>
      <c r="R4780" s="181">
        <v>2239</v>
      </c>
      <c r="S4780" s="226">
        <f t="shared" si="224"/>
        <v>6803</v>
      </c>
      <c r="T4780" s="181">
        <f t="shared" si="222"/>
        <v>65674.378132164478</v>
      </c>
      <c r="U4780" s="226">
        <f t="shared" si="223"/>
        <v>4308.6534676471647</v>
      </c>
    </row>
    <row r="4781" spans="1:21" x14ac:dyDescent="0.25">
      <c r="A4781" s="156" t="s">
        <v>18020</v>
      </c>
      <c r="B4781" s="156" t="s">
        <v>255</v>
      </c>
      <c r="C4781" s="223">
        <v>-0.8504873514175415</v>
      </c>
      <c r="D4781" s="221">
        <v>0.11702193319797516</v>
      </c>
      <c r="E4781" s="221">
        <v>-0.25837841629981995</v>
      </c>
      <c r="F4781" s="221">
        <v>3.092181921005249</v>
      </c>
      <c r="G4781" s="221">
        <v>91.957984924316406</v>
      </c>
      <c r="H4781" s="221">
        <v>12.214366912841797</v>
      </c>
      <c r="I4781" s="221">
        <v>4.5342445373535156</v>
      </c>
      <c r="J4781" s="221">
        <v>-1.1708774566650391</v>
      </c>
      <c r="K4781" s="180">
        <v>480</v>
      </c>
      <c r="L4781" s="181">
        <v>181</v>
      </c>
      <c r="M4781" s="181">
        <v>148</v>
      </c>
      <c r="N4781" s="181">
        <v>152</v>
      </c>
      <c r="O4781" s="181">
        <v>542</v>
      </c>
      <c r="P4781" s="181">
        <v>646</v>
      </c>
      <c r="Q4781" s="181">
        <v>289</v>
      </c>
      <c r="R4781" s="181">
        <v>983</v>
      </c>
      <c r="S4781" s="226">
        <f t="shared" si="224"/>
        <v>3421</v>
      </c>
      <c r="T4781" s="181">
        <f t="shared" si="222"/>
        <v>57935.851673677564</v>
      </c>
      <c r="U4781" s="226">
        <f t="shared" si="223"/>
        <v>3800.9573187359474</v>
      </c>
    </row>
    <row r="4782" spans="1:21" x14ac:dyDescent="0.25">
      <c r="A4782" s="156" t="s">
        <v>18021</v>
      </c>
      <c r="B4782" s="156" t="s">
        <v>255</v>
      </c>
      <c r="C4782" s="223">
        <v>0.48368355631828308</v>
      </c>
      <c r="D4782" s="221">
        <v>1.4511929750442505</v>
      </c>
      <c r="E4782" s="221">
        <v>1.0757925510406494</v>
      </c>
      <c r="F4782" s="221">
        <v>4.4263525009155273</v>
      </c>
      <c r="G4782" s="221">
        <v>3040.950927734375</v>
      </c>
      <c r="H4782" s="221">
        <v>3.0407164096832275</v>
      </c>
      <c r="I4782" s="221">
        <v>0.58909130096435547</v>
      </c>
      <c r="J4782" s="221">
        <v>0.16329364478588104</v>
      </c>
      <c r="K4782" s="180">
        <v>0.31871411204338074</v>
      </c>
      <c r="L4782" s="181">
        <v>1</v>
      </c>
      <c r="M4782" s="181">
        <v>0.59425950050354004</v>
      </c>
      <c r="N4782" s="181">
        <v>0.79081517457962036</v>
      </c>
      <c r="O4782" s="181">
        <v>1.2408725619316101</v>
      </c>
      <c r="P4782" s="181">
        <v>0.68610793352127075</v>
      </c>
      <c r="Q4782" s="181">
        <v>0.16073478758335114</v>
      </c>
      <c r="R4782" s="181">
        <v>0.4693455696105957</v>
      </c>
      <c r="S4782" s="226">
        <f t="shared" si="224"/>
        <v>5.2608496397733688</v>
      </c>
      <c r="T4782" s="181">
        <f t="shared" si="222"/>
        <v>3781.4352330921815</v>
      </c>
      <c r="U4782" s="226">
        <f t="shared" si="223"/>
        <v>248.08600390486583</v>
      </c>
    </row>
    <row r="4783" spans="1:21" x14ac:dyDescent="0.25">
      <c r="A4783" s="156" t="s">
        <v>18022</v>
      </c>
      <c r="B4783" s="156" t="s">
        <v>255</v>
      </c>
      <c r="C4783" s="223">
        <v>-2.1295895576477051</v>
      </c>
      <c r="D4783" s="221">
        <v>-2.474977970123291</v>
      </c>
      <c r="E4783" s="221">
        <v>-0.15162603557109833</v>
      </c>
      <c r="F4783" s="221">
        <v>10.817539215087891</v>
      </c>
      <c r="G4783" s="221">
        <v>14.495877265930176</v>
      </c>
      <c r="H4783" s="221">
        <v>4.5142397880554199</v>
      </c>
      <c r="I4783" s="221">
        <v>-1.4753788709640503</v>
      </c>
      <c r="J4783" s="221">
        <v>-1.5734817981719971</v>
      </c>
      <c r="K4783" s="180">
        <v>1788</v>
      </c>
      <c r="L4783" s="181">
        <v>661</v>
      </c>
      <c r="M4783" s="181">
        <v>468</v>
      </c>
      <c r="N4783" s="181">
        <v>445</v>
      </c>
      <c r="O4783" s="181">
        <v>2136</v>
      </c>
      <c r="P4783" s="181">
        <v>2362</v>
      </c>
      <c r="Q4783" s="181">
        <v>815</v>
      </c>
      <c r="R4783" s="181">
        <v>1919</v>
      </c>
      <c r="S4783" s="226">
        <f t="shared" si="224"/>
        <v>10594</v>
      </c>
      <c r="T4783" s="181">
        <f t="shared" si="222"/>
        <v>36703.060267627239</v>
      </c>
      <c r="U4783" s="226">
        <f t="shared" si="223"/>
        <v>2407.9522698658707</v>
      </c>
    </row>
    <row r="4784" spans="1:21" x14ac:dyDescent="0.25">
      <c r="A4784" s="156" t="s">
        <v>18023</v>
      </c>
      <c r="B4784" s="156" t="s">
        <v>255</v>
      </c>
      <c r="C4784" s="223">
        <v>-2.7331240177154541</v>
      </c>
      <c r="D4784" s="221">
        <v>-0.30319100618362427</v>
      </c>
      <c r="E4784" s="221">
        <v>-0.67859125137329102</v>
      </c>
      <c r="F4784" s="221">
        <v>19.395378112792969</v>
      </c>
      <c r="G4784" s="221">
        <v>10.680367469787598</v>
      </c>
      <c r="H4784" s="221">
        <v>1.2863326072692871</v>
      </c>
      <c r="I4784" s="221">
        <v>-1.165292501449585</v>
      </c>
      <c r="J4784" s="221">
        <v>-1.591090202331543</v>
      </c>
      <c r="K4784" s="180">
        <v>960</v>
      </c>
      <c r="L4784" s="181">
        <v>365</v>
      </c>
      <c r="M4784" s="181">
        <v>253</v>
      </c>
      <c r="N4784" s="181">
        <v>225</v>
      </c>
      <c r="O4784" s="181">
        <v>980</v>
      </c>
      <c r="P4784" s="181">
        <v>1230</v>
      </c>
      <c r="Q4784" s="181">
        <v>504</v>
      </c>
      <c r="R4784" s="181">
        <v>1056</v>
      </c>
      <c r="S4784" s="226">
        <f t="shared" si="224"/>
        <v>5573</v>
      </c>
      <c r="T4784" s="181">
        <f t="shared" si="222"/>
        <v>11239.263267457485</v>
      </c>
      <c r="U4784" s="226">
        <f t="shared" si="223"/>
        <v>737.36656559848086</v>
      </c>
    </row>
    <row r="4785" spans="1:21" x14ac:dyDescent="0.25">
      <c r="A4785" s="156" t="s">
        <v>18024</v>
      </c>
      <c r="B4785" s="156" t="s">
        <v>255</v>
      </c>
      <c r="C4785" s="223">
        <v>5.0870724022388458E-2</v>
      </c>
      <c r="D4785" s="221">
        <v>1.4791812896728516</v>
      </c>
      <c r="E4785" s="221">
        <v>0.64297974109649658</v>
      </c>
      <c r="F4785" s="221">
        <v>3.9935400485992432</v>
      </c>
      <c r="G4785" s="221">
        <v>18.857789993286133</v>
      </c>
      <c r="H4785" s="221">
        <v>8.431340217590332</v>
      </c>
      <c r="I4785" s="221">
        <v>0.15627850592136383</v>
      </c>
      <c r="J4785" s="221">
        <v>-0.2695191502571106</v>
      </c>
      <c r="K4785" s="180">
        <v>710.98590087890625</v>
      </c>
      <c r="L4785" s="181">
        <v>215.43006896972656</v>
      </c>
      <c r="M4785" s="181">
        <v>241.44174194335937</v>
      </c>
      <c r="N4785" s="181">
        <v>269.45431518554687</v>
      </c>
      <c r="O4785" s="181">
        <v>908.40789794921875</v>
      </c>
      <c r="P4785" s="181">
        <v>1025.7939453125</v>
      </c>
      <c r="Q4785" s="181">
        <v>330.14825439453125</v>
      </c>
      <c r="R4785" s="181">
        <v>730.32794189453125</v>
      </c>
      <c r="S4785" s="226">
        <f t="shared" si="224"/>
        <v>4431.9900665283203</v>
      </c>
      <c r="T4785" s="181">
        <f t="shared" si="222"/>
        <v>27220.288065950055</v>
      </c>
      <c r="U4785" s="226">
        <f t="shared" si="223"/>
        <v>1785.8225978126222</v>
      </c>
    </row>
    <row r="4786" spans="1:21" x14ac:dyDescent="0.25">
      <c r="A4786" s="156" t="s">
        <v>18025</v>
      </c>
      <c r="B4786" s="156" t="s">
        <v>255</v>
      </c>
      <c r="C4786" s="223">
        <v>-2.0994694232940674</v>
      </c>
      <c r="D4786" s="221">
        <v>-1.1319600343704224</v>
      </c>
      <c r="E4786" s="221">
        <v>-0.4788811206817627</v>
      </c>
      <c r="F4786" s="221">
        <v>5.6623592376708984</v>
      </c>
      <c r="G4786" s="221">
        <v>13.276330947875977</v>
      </c>
      <c r="H4786" s="221">
        <v>7.1543335914611816</v>
      </c>
      <c r="I4786" s="221">
        <v>0.41084247827529907</v>
      </c>
      <c r="J4786" s="221">
        <v>-2.4198591709136963</v>
      </c>
      <c r="K4786" s="180">
        <v>1003.348388671875</v>
      </c>
      <c r="L4786" s="181">
        <v>364.02249145507812</v>
      </c>
      <c r="M4786" s="181">
        <v>265.24252319335938</v>
      </c>
      <c r="N4786" s="181">
        <v>221.34030151367187</v>
      </c>
      <c r="O4786" s="181">
        <v>1114.9332275390625</v>
      </c>
      <c r="P4786" s="181">
        <v>1500.90673828125</v>
      </c>
      <c r="Q4786" s="181">
        <v>711.5816650390625</v>
      </c>
      <c r="R4786" s="181">
        <v>1927.1240234375</v>
      </c>
      <c r="S4786" s="226">
        <f t="shared" si="224"/>
        <v>7108.4993591308594</v>
      </c>
      <c r="T4786" s="181">
        <f t="shared" si="222"/>
        <v>19776.919731403101</v>
      </c>
      <c r="U4786" s="226">
        <f t="shared" si="223"/>
        <v>1297.4906836362793</v>
      </c>
    </row>
    <row r="4787" spans="1:21" x14ac:dyDescent="0.25">
      <c r="A4787" s="156" t="s">
        <v>18026</v>
      </c>
      <c r="B4787" s="156" t="s">
        <v>255</v>
      </c>
      <c r="C4787" s="223">
        <v>-1.6126048564910889</v>
      </c>
      <c r="D4787" s="221">
        <v>-0.64509552717208862</v>
      </c>
      <c r="E4787" s="221">
        <v>-1.0204958915710449</v>
      </c>
      <c r="F4787" s="221">
        <v>2.3300642967224121</v>
      </c>
      <c r="G4787" s="221">
        <v>6.4989047050476074</v>
      </c>
      <c r="H4787" s="221">
        <v>0.94442790746688843</v>
      </c>
      <c r="I4787" s="221">
        <v>-1.5071971416473389</v>
      </c>
      <c r="J4787" s="221">
        <v>-1.9329948425292969</v>
      </c>
      <c r="K4787" s="180">
        <v>1.5343880653381348</v>
      </c>
      <c r="L4787" s="181">
        <v>0.73232161998748779</v>
      </c>
      <c r="M4787" s="181">
        <v>0.44559252262115479</v>
      </c>
      <c r="N4787" s="181">
        <v>0.33710041642189026</v>
      </c>
      <c r="O4787" s="181">
        <v>1.6467549800872803</v>
      </c>
      <c r="P4787" s="181">
        <v>2.9254117012023926</v>
      </c>
      <c r="Q4787" s="181">
        <v>1.3096544742584229</v>
      </c>
      <c r="R4787" s="181">
        <v>2.5999355316162109</v>
      </c>
      <c r="S4787" s="226">
        <f t="shared" si="224"/>
        <v>11.531159311532974</v>
      </c>
      <c r="T4787" s="181">
        <f t="shared" si="222"/>
        <v>3.849335944578435</v>
      </c>
      <c r="U4787" s="226">
        <f t="shared" si="223"/>
        <v>0.25254071888385204</v>
      </c>
    </row>
    <row r="4788" spans="1:21" x14ac:dyDescent="0.25">
      <c r="A4788" s="156" t="s">
        <v>18027</v>
      </c>
      <c r="B4788" s="156" t="s">
        <v>255</v>
      </c>
      <c r="C4788" s="223">
        <v>-1.3417258262634277</v>
      </c>
      <c r="D4788" s="221">
        <v>-0.37421634793281555</v>
      </c>
      <c r="E4788" s="221">
        <v>-0.74961674213409424</v>
      </c>
      <c r="F4788" s="221">
        <v>2.6009433269500732</v>
      </c>
      <c r="G4788" s="221">
        <v>13.893481254577637</v>
      </c>
      <c r="H4788" s="221">
        <v>3.9229931831359863</v>
      </c>
      <c r="I4788" s="221">
        <v>-1.2363179922103882</v>
      </c>
      <c r="J4788" s="221">
        <v>-1.6621158123016357</v>
      </c>
      <c r="K4788" s="180">
        <v>503</v>
      </c>
      <c r="L4788" s="181">
        <v>200</v>
      </c>
      <c r="M4788" s="181">
        <v>137</v>
      </c>
      <c r="N4788" s="181">
        <v>127</v>
      </c>
      <c r="O4788" s="181">
        <v>622</v>
      </c>
      <c r="P4788" s="181">
        <v>731</v>
      </c>
      <c r="Q4788" s="181">
        <v>282</v>
      </c>
      <c r="R4788" s="181">
        <v>825</v>
      </c>
      <c r="S4788" s="226">
        <f t="shared" si="224"/>
        <v>3427</v>
      </c>
      <c r="T4788" s="181">
        <f t="shared" si="222"/>
        <v>9267.4570869207382</v>
      </c>
      <c r="U4788" s="226">
        <f t="shared" si="223"/>
        <v>608.00364235616883</v>
      </c>
    </row>
    <row r="4789" spans="1:21" x14ac:dyDescent="0.25">
      <c r="A4789" s="156" t="s">
        <v>18028</v>
      </c>
      <c r="B4789" s="156" t="s">
        <v>255</v>
      </c>
      <c r="C4789" s="223">
        <v>-1.9220066070556641</v>
      </c>
      <c r="D4789" s="221">
        <v>-10.751180648803711</v>
      </c>
      <c r="E4789" s="221">
        <v>-1.3298976421356201</v>
      </c>
      <c r="F4789" s="221">
        <v>2.0206625461578369</v>
      </c>
      <c r="G4789" s="221">
        <v>7.4153399467468262</v>
      </c>
      <c r="H4789" s="221">
        <v>0.63502615690231323</v>
      </c>
      <c r="I4789" s="221">
        <v>-1.8165988922119141</v>
      </c>
      <c r="J4789" s="221">
        <v>-2.2423965930938721</v>
      </c>
      <c r="K4789" s="180">
        <v>188.83827209472656</v>
      </c>
      <c r="L4789" s="181">
        <v>69.840957641601563</v>
      </c>
      <c r="M4789" s="181">
        <v>57.916889190673828</v>
      </c>
      <c r="N4789" s="181">
        <v>46.966217041015625</v>
      </c>
      <c r="O4789" s="181">
        <v>200.275634765625</v>
      </c>
      <c r="P4789" s="181">
        <v>347.988037109375</v>
      </c>
      <c r="Q4789" s="181">
        <v>169.85710144042969</v>
      </c>
      <c r="R4789" s="181">
        <v>552.40057373046875</v>
      </c>
      <c r="S4789" s="226">
        <f t="shared" si="224"/>
        <v>1634.083683013916</v>
      </c>
      <c r="T4789" s="181">
        <f t="shared" si="222"/>
        <v>-937.11178376250518</v>
      </c>
      <c r="U4789" s="226">
        <f t="shared" si="223"/>
        <v>-61.480444147576193</v>
      </c>
    </row>
    <row r="4790" spans="1:21" x14ac:dyDescent="0.25">
      <c r="A4790" s="156" t="s">
        <v>18029</v>
      </c>
      <c r="B4790" s="156" t="s">
        <v>255</v>
      </c>
      <c r="C4790" s="223">
        <v>-1.0559734106063843</v>
      </c>
      <c r="D4790" s="221">
        <v>-8.8463947176933289E-2</v>
      </c>
      <c r="E4790" s="221">
        <v>-0.46386426687240601</v>
      </c>
      <c r="F4790" s="221">
        <v>2.8866961002349854</v>
      </c>
      <c r="G4790" s="221">
        <v>10.894267082214355</v>
      </c>
      <c r="H4790" s="221">
        <v>1.648523211479187</v>
      </c>
      <c r="I4790" s="221">
        <v>-0.95056551694869995</v>
      </c>
      <c r="J4790" s="221">
        <v>-1.3763632774353027</v>
      </c>
      <c r="K4790" s="180">
        <v>1091.0950927734375</v>
      </c>
      <c r="L4790" s="181">
        <v>374.0042724609375</v>
      </c>
      <c r="M4790" s="181">
        <v>287.23529052734375</v>
      </c>
      <c r="N4790" s="181">
        <v>260.30697631835938</v>
      </c>
      <c r="O4790" s="181">
        <v>1170.8826904296875</v>
      </c>
      <c r="P4790" s="181">
        <v>1455.1259765625</v>
      </c>
      <c r="Q4790" s="181">
        <v>581.45196533203125</v>
      </c>
      <c r="R4790" s="181">
        <v>1563.8365478515625</v>
      </c>
      <c r="S4790" s="226">
        <f t="shared" si="224"/>
        <v>6783.9388122558594</v>
      </c>
      <c r="T4790" s="181">
        <f t="shared" si="222"/>
        <v>11882.537960418593</v>
      </c>
      <c r="U4790" s="226">
        <f t="shared" si="223"/>
        <v>779.56944311791199</v>
      </c>
    </row>
    <row r="4791" spans="1:21" x14ac:dyDescent="0.25">
      <c r="A4791" s="156" t="s">
        <v>18030</v>
      </c>
      <c r="B4791" s="156" t="s">
        <v>255</v>
      </c>
      <c r="C4791" s="223">
        <v>-1.4687811136245728</v>
      </c>
      <c r="D4791" s="221">
        <v>-0.50127166509628296</v>
      </c>
      <c r="E4791" s="221">
        <v>-0.87667202949523926</v>
      </c>
      <c r="F4791" s="221">
        <v>18.111322402954102</v>
      </c>
      <c r="G4791" s="221">
        <v>15.718238830566406</v>
      </c>
      <c r="H4791" s="221">
        <v>1.926262378692627</v>
      </c>
      <c r="I4791" s="221">
        <v>-0.81021004915237427</v>
      </c>
      <c r="J4791" s="221">
        <v>-1.7891709804534912</v>
      </c>
      <c r="K4791" s="180">
        <v>1066</v>
      </c>
      <c r="L4791" s="181">
        <v>370</v>
      </c>
      <c r="M4791" s="181">
        <v>295</v>
      </c>
      <c r="N4791" s="181">
        <v>283</v>
      </c>
      <c r="O4791" s="181">
        <v>1126</v>
      </c>
      <c r="P4791" s="181">
        <v>1568</v>
      </c>
      <c r="Q4791" s="181">
        <v>615</v>
      </c>
      <c r="R4791" s="181">
        <v>1602</v>
      </c>
      <c r="S4791" s="226">
        <f t="shared" si="224"/>
        <v>6925</v>
      </c>
      <c r="T4791" s="181">
        <f t="shared" si="222"/>
        <v>20470.280050218105</v>
      </c>
      <c r="U4791" s="226">
        <f t="shared" si="223"/>
        <v>1342.9794941428547</v>
      </c>
    </row>
    <row r="4792" spans="1:21" x14ac:dyDescent="0.25">
      <c r="A4792" s="156" t="s">
        <v>18031</v>
      </c>
      <c r="B4792" s="156" t="s">
        <v>255</v>
      </c>
      <c r="C4792" s="223">
        <v>-2.2134768962860107</v>
      </c>
      <c r="D4792" s="221">
        <v>-1.2459676265716553</v>
      </c>
      <c r="E4792" s="221">
        <v>-1.6213679313659668</v>
      </c>
      <c r="F4792" s="221">
        <v>1.7291922569274902</v>
      </c>
      <c r="G4792" s="221">
        <v>7.8878655433654785</v>
      </c>
      <c r="H4792" s="221">
        <v>0.90198355913162231</v>
      </c>
      <c r="I4792" s="221">
        <v>-2.7243726253509521</v>
      </c>
      <c r="J4792" s="221">
        <v>-1.3633650541305542</v>
      </c>
      <c r="K4792" s="180">
        <v>1191</v>
      </c>
      <c r="L4792" s="181">
        <v>408</v>
      </c>
      <c r="M4792" s="181">
        <v>302</v>
      </c>
      <c r="N4792" s="181">
        <v>297</v>
      </c>
      <c r="O4792" s="181">
        <v>1404</v>
      </c>
      <c r="P4792" s="181">
        <v>1643</v>
      </c>
      <c r="Q4792" s="181">
        <v>622</v>
      </c>
      <c r="R4792" s="181">
        <v>1691</v>
      </c>
      <c r="S4792" s="226">
        <f t="shared" si="224"/>
        <v>7558</v>
      </c>
      <c r="T4792" s="181">
        <f t="shared" si="222"/>
        <v>5435.8233409523964</v>
      </c>
      <c r="U4792" s="226">
        <f t="shared" si="223"/>
        <v>356.62429936342716</v>
      </c>
    </row>
    <row r="4793" spans="1:21" x14ac:dyDescent="0.25">
      <c r="A4793" s="156" t="s">
        <v>18032</v>
      </c>
      <c r="B4793" s="156" t="s">
        <v>255</v>
      </c>
      <c r="C4793" s="223">
        <v>-1.6717789173126221</v>
      </c>
      <c r="D4793" s="221">
        <v>-0.70426946878433228</v>
      </c>
      <c r="E4793" s="221">
        <v>-1.0796698331832886</v>
      </c>
      <c r="F4793" s="221">
        <v>-5.302055835723877</v>
      </c>
      <c r="G4793" s="221">
        <v>10.193096160888672</v>
      </c>
      <c r="H4793" s="221">
        <v>-0.11322849243879318</v>
      </c>
      <c r="I4793" s="221">
        <v>7.8878173828125</v>
      </c>
      <c r="J4793" s="221">
        <v>-1.992168664932251</v>
      </c>
      <c r="K4793" s="180">
        <v>897</v>
      </c>
      <c r="L4793" s="181">
        <v>320</v>
      </c>
      <c r="M4793" s="181">
        <v>190</v>
      </c>
      <c r="N4793" s="181">
        <v>199</v>
      </c>
      <c r="O4793" s="181">
        <v>1023</v>
      </c>
      <c r="P4793" s="181">
        <v>1221</v>
      </c>
      <c r="Q4793" s="181">
        <v>398</v>
      </c>
      <c r="R4793" s="181">
        <v>1156</v>
      </c>
      <c r="S4793" s="226">
        <f t="shared" si="224"/>
        <v>5404</v>
      </c>
      <c r="T4793" s="181">
        <f t="shared" si="222"/>
        <v>8140.4914265647531</v>
      </c>
      <c r="U4793" s="226">
        <f t="shared" si="223"/>
        <v>534.06758633991888</v>
      </c>
    </row>
    <row r="4794" spans="1:21" x14ac:dyDescent="0.25">
      <c r="A4794" s="156" t="s">
        <v>18011</v>
      </c>
      <c r="B4794" s="156" t="s">
        <v>255</v>
      </c>
      <c r="C4794" s="223">
        <v>-1.2274165153503418</v>
      </c>
      <c r="D4794" s="221">
        <v>-0.25990718603134155</v>
      </c>
      <c r="E4794" s="221">
        <v>-0.63530755043029785</v>
      </c>
      <c r="F4794" s="221">
        <v>2.7152526378631592</v>
      </c>
      <c r="G4794" s="221">
        <v>6.8840932846069336</v>
      </c>
      <c r="H4794" s="221">
        <v>1.3296164274215698</v>
      </c>
      <c r="I4794" s="221">
        <v>-1.1220086812973022</v>
      </c>
      <c r="J4794" s="221">
        <v>-1.5478063821792603</v>
      </c>
      <c r="K4794" s="180">
        <v>185.61087036132812</v>
      </c>
      <c r="L4794" s="181">
        <v>65.380081176757813</v>
      </c>
      <c r="M4794" s="181">
        <v>50.198188781738281</v>
      </c>
      <c r="N4794" s="181">
        <v>45.055934906005859</v>
      </c>
      <c r="O4794" s="181">
        <v>192.46720886230469</v>
      </c>
      <c r="P4794" s="181">
        <v>277.19195556640625</v>
      </c>
      <c r="Q4794" s="181">
        <v>119.25130462646484</v>
      </c>
      <c r="R4794" s="181">
        <v>277.19195556640625</v>
      </c>
      <c r="S4794" s="226">
        <f t="shared" si="224"/>
        <v>1212.3474998474121</v>
      </c>
      <c r="T4794" s="181">
        <f t="shared" si="222"/>
        <v>976.31307786764137</v>
      </c>
      <c r="U4794" s="226">
        <f t="shared" si="223"/>
        <v>64.052296315592841</v>
      </c>
    </row>
    <row r="4795" spans="1:21" x14ac:dyDescent="0.25">
      <c r="A4795" s="156" t="s">
        <v>18033</v>
      </c>
      <c r="B4795" s="156" t="s">
        <v>255</v>
      </c>
      <c r="C4795" s="223">
        <v>-0.93478554487228394</v>
      </c>
      <c r="D4795" s="221">
        <v>3.272382915019989E-2</v>
      </c>
      <c r="E4795" s="221">
        <v>-0.3426765501499176</v>
      </c>
      <c r="F4795" s="221">
        <v>3.0078837871551514</v>
      </c>
      <c r="G4795" s="221">
        <v>205.63070678710937</v>
      </c>
      <c r="H4795" s="221">
        <v>1.6222473382949829</v>
      </c>
      <c r="I4795" s="221">
        <v>-0.82937777042388916</v>
      </c>
      <c r="J4795" s="221">
        <v>-1.2551754713058472</v>
      </c>
      <c r="K4795" s="180">
        <v>10.05672550201416</v>
      </c>
      <c r="L4795" s="181">
        <v>3.3293335437774658</v>
      </c>
      <c r="M4795" s="181">
        <v>6.0172357559204102</v>
      </c>
      <c r="N4795" s="181">
        <v>9.1403951644897461</v>
      </c>
      <c r="O4795" s="181">
        <v>18.96040153503418</v>
      </c>
      <c r="P4795" s="181">
        <v>10.805061340332031</v>
      </c>
      <c r="Q4795" s="181">
        <v>2.9857096672058105</v>
      </c>
      <c r="R4795" s="181">
        <v>7.2924618721008301</v>
      </c>
      <c r="S4795" s="226">
        <f t="shared" si="224"/>
        <v>68.587324380874634</v>
      </c>
      <c r="T4795" s="181">
        <f t="shared" si="222"/>
        <v>3920.8789978689474</v>
      </c>
      <c r="U4795" s="226">
        <f t="shared" si="223"/>
        <v>257.23439446043523</v>
      </c>
    </row>
    <row r="4796" spans="1:21" x14ac:dyDescent="0.25">
      <c r="A4796" s="156" t="s">
        <v>18034</v>
      </c>
      <c r="B4796" s="156" t="s">
        <v>255</v>
      </c>
      <c r="C4796" s="223">
        <v>-0.81918567419052124</v>
      </c>
      <c r="D4796" s="221">
        <v>0.14832369983196259</v>
      </c>
      <c r="E4796" s="221">
        <v>-0.22707667946815491</v>
      </c>
      <c r="F4796" s="221">
        <v>132.485107421875</v>
      </c>
      <c r="G4796" s="221">
        <v>7.2923235893249512</v>
      </c>
      <c r="H4796" s="221">
        <v>1.7378472089767456</v>
      </c>
      <c r="I4796" s="221">
        <v>-0.71377789974212646</v>
      </c>
      <c r="J4796" s="221">
        <v>-1.1395756006240845</v>
      </c>
      <c r="K4796" s="180">
        <v>4.8270864486694336</v>
      </c>
      <c r="L4796" s="181">
        <v>1.7581279277801514</v>
      </c>
      <c r="M4796" s="181">
        <v>2.5719611644744873</v>
      </c>
      <c r="N4796" s="181">
        <v>2.311037540435791</v>
      </c>
      <c r="O4796" s="181">
        <v>4.9078483581542969</v>
      </c>
      <c r="P4796" s="181">
        <v>4.8332986831665039</v>
      </c>
      <c r="Q4796" s="181">
        <v>1.7394906282424927</v>
      </c>
      <c r="R4796" s="181">
        <v>4.578587532043457</v>
      </c>
      <c r="S4796" s="226">
        <f t="shared" si="224"/>
        <v>27.527438282966614</v>
      </c>
      <c r="T4796" s="181">
        <f t="shared" si="222"/>
        <v>339.6304127494725</v>
      </c>
      <c r="U4796" s="226">
        <f t="shared" si="223"/>
        <v>22.281897403985724</v>
      </c>
    </row>
    <row r="4797" spans="1:21" x14ac:dyDescent="0.25">
      <c r="A4797" s="156" t="s">
        <v>18035</v>
      </c>
      <c r="B4797" s="156" t="s">
        <v>255</v>
      </c>
      <c r="C4797" s="223">
        <v>-0.9076688289642334</v>
      </c>
      <c r="D4797" s="221">
        <v>3.6140240728855133E-2</v>
      </c>
      <c r="E4797" s="221">
        <v>2.3164629936218262</v>
      </c>
      <c r="F4797" s="221">
        <v>3.0113003253936768</v>
      </c>
      <c r="G4797" s="221">
        <v>26.884307861328125</v>
      </c>
      <c r="H4797" s="221">
        <v>12.738451957702637</v>
      </c>
      <c r="I4797" s="221">
        <v>0.36098337173461914</v>
      </c>
      <c r="J4797" s="221">
        <v>-1.2517591714859009</v>
      </c>
      <c r="K4797" s="180">
        <v>789.37335205078125</v>
      </c>
      <c r="L4797" s="181">
        <v>358.32229614257812</v>
      </c>
      <c r="M4797" s="181">
        <v>298.89755249023437</v>
      </c>
      <c r="N4797" s="181">
        <v>282.0457763671875</v>
      </c>
      <c r="O4797" s="181">
        <v>1017.3160400390625</v>
      </c>
      <c r="P4797" s="181">
        <v>1365.882080078125</v>
      </c>
      <c r="Q4797" s="181">
        <v>460.31997680664062</v>
      </c>
      <c r="R4797" s="181">
        <v>1728.6390380859375</v>
      </c>
      <c r="S4797" s="226">
        <f t="shared" si="224"/>
        <v>6300.7961120605469</v>
      </c>
      <c r="T4797" s="181">
        <f t="shared" si="222"/>
        <v>43589.558882179124</v>
      </c>
      <c r="U4797" s="226">
        <f t="shared" si="223"/>
        <v>2859.7500177763995</v>
      </c>
    </row>
    <row r="4798" spans="1:21" x14ac:dyDescent="0.25">
      <c r="A4798" s="156" t="s">
        <v>18036</v>
      </c>
      <c r="B4798" s="156" t="s">
        <v>255</v>
      </c>
      <c r="C4798" s="223">
        <v>-2.1388013362884521</v>
      </c>
      <c r="D4798" s="221">
        <v>-7.2909822463989258</v>
      </c>
      <c r="E4798" s="221">
        <v>1.235309362411499</v>
      </c>
      <c r="F4798" s="221">
        <v>3.9771175384521484</v>
      </c>
      <c r="G4798" s="221">
        <v>14.403563499450684</v>
      </c>
      <c r="H4798" s="221">
        <v>5.3040857315063477</v>
      </c>
      <c r="I4798" s="221">
        <v>-0.39118209481239319</v>
      </c>
      <c r="J4798" s="221">
        <v>-0.81697976589202881</v>
      </c>
      <c r="K4798" s="180">
        <v>672.85321044921875</v>
      </c>
      <c r="L4798" s="181">
        <v>202.37045288085937</v>
      </c>
      <c r="M4798" s="181">
        <v>253.2489013671875</v>
      </c>
      <c r="N4798" s="181">
        <v>326.42239379882813</v>
      </c>
      <c r="O4798" s="181">
        <v>920.38543701171875</v>
      </c>
      <c r="P4798" s="181">
        <v>800.90679931640625</v>
      </c>
      <c r="Q4798" s="181">
        <v>282.97564697265625</v>
      </c>
      <c r="R4798" s="181">
        <v>831.77685546875</v>
      </c>
      <c r="S4798" s="226">
        <f t="shared" si="224"/>
        <v>4290.939697265625</v>
      </c>
      <c r="T4798" s="181">
        <f t="shared" si="222"/>
        <v>15411.150786884949</v>
      </c>
      <c r="U4798" s="226">
        <f t="shared" si="223"/>
        <v>1011.0687023898087</v>
      </c>
    </row>
    <row r="4799" spans="1:21" x14ac:dyDescent="0.25">
      <c r="A4799" s="156" t="s">
        <v>18037</v>
      </c>
      <c r="B4799" s="156" t="s">
        <v>255</v>
      </c>
      <c r="C4799" s="223">
        <v>-1.3101924657821655</v>
      </c>
      <c r="D4799" s="221">
        <v>-0.34268301725387573</v>
      </c>
      <c r="E4799" s="221">
        <v>19.289592742919922</v>
      </c>
      <c r="F4799" s="221">
        <v>9.9976367950439453</v>
      </c>
      <c r="G4799" s="221">
        <v>16.434207916259766</v>
      </c>
      <c r="H4799" s="221">
        <v>3.6835150718688965</v>
      </c>
      <c r="I4799" s="221">
        <v>2.9257626533508301</v>
      </c>
      <c r="J4799" s="221">
        <v>-1.630582332611084</v>
      </c>
      <c r="K4799" s="180">
        <v>1467.6763916015625</v>
      </c>
      <c r="L4799" s="181">
        <v>484.89309692382812</v>
      </c>
      <c r="M4799" s="181">
        <v>441.902587890625</v>
      </c>
      <c r="N4799" s="181">
        <v>510.88735961914062</v>
      </c>
      <c r="O4799" s="181">
        <v>1918.5770263671875</v>
      </c>
      <c r="P4799" s="181">
        <v>1789.60546875</v>
      </c>
      <c r="Q4799" s="181">
        <v>705.8443603515625</v>
      </c>
      <c r="R4799" s="181">
        <v>1976.564208984375</v>
      </c>
      <c r="S4799" s="226">
        <f t="shared" si="224"/>
        <v>9295.9505004882812</v>
      </c>
      <c r="T4799" s="181">
        <f t="shared" si="222"/>
        <v>48507.198898792507</v>
      </c>
      <c r="U4799" s="226">
        <f t="shared" si="223"/>
        <v>3182.3782224558822</v>
      </c>
    </row>
    <row r="4800" spans="1:21" x14ac:dyDescent="0.25">
      <c r="A4800" s="156" t="s">
        <v>18038</v>
      </c>
      <c r="B4800" s="156" t="s">
        <v>255</v>
      </c>
      <c r="C4800" s="223">
        <v>-1.1612861156463623</v>
      </c>
      <c r="D4800" s="221">
        <v>-0.21087312698364258</v>
      </c>
      <c r="E4800" s="221">
        <v>-0.56917715072631836</v>
      </c>
      <c r="F4800" s="221">
        <v>13.042557716369629</v>
      </c>
      <c r="G4800" s="221">
        <v>14.717726707458496</v>
      </c>
      <c r="H4800" s="221">
        <v>6.335902214050293</v>
      </c>
      <c r="I4800" s="221">
        <v>8.3738927841186523</v>
      </c>
      <c r="J4800" s="221">
        <v>0.45959234237670898</v>
      </c>
      <c r="K4800" s="180">
        <v>2221.523193359375</v>
      </c>
      <c r="L4800" s="181">
        <v>714.68353271484375</v>
      </c>
      <c r="M4800" s="181">
        <v>594.6011962890625</v>
      </c>
      <c r="N4800" s="181">
        <v>675.94732666015625</v>
      </c>
      <c r="O4800" s="181">
        <v>2733.809814453125</v>
      </c>
      <c r="P4800" s="181">
        <v>2736.715087890625</v>
      </c>
      <c r="Q4800" s="181">
        <v>805.71368408203125</v>
      </c>
      <c r="R4800" s="181">
        <v>2621.474853515625</v>
      </c>
      <c r="S4800" s="226">
        <f t="shared" si="224"/>
        <v>13104.468688964844</v>
      </c>
      <c r="T4800" s="181">
        <f t="shared" si="222"/>
        <v>71273.911692575697</v>
      </c>
      <c r="U4800" s="226">
        <f t="shared" si="223"/>
        <v>4676.0181900617408</v>
      </c>
    </row>
    <row r="4801" spans="1:21" x14ac:dyDescent="0.25">
      <c r="A4801" s="156" t="s">
        <v>18039</v>
      </c>
      <c r="B4801" s="156" t="s">
        <v>255</v>
      </c>
      <c r="C4801" s="223">
        <v>-1.901178240776062</v>
      </c>
      <c r="D4801" s="221">
        <v>-0.93366879224777222</v>
      </c>
      <c r="E4801" s="221">
        <v>4.283698558807373</v>
      </c>
      <c r="F4801" s="221">
        <v>0.60165274143218994</v>
      </c>
      <c r="G4801" s="221">
        <v>19.588014602661133</v>
      </c>
      <c r="H4801" s="221">
        <v>5.3900036811828613</v>
      </c>
      <c r="I4801" s="221">
        <v>-0.82279127836227417</v>
      </c>
      <c r="J4801" s="221">
        <v>-2.2215681076049805</v>
      </c>
      <c r="K4801" s="180">
        <v>1418.8980712890625</v>
      </c>
      <c r="L4801" s="181">
        <v>621.1358642578125</v>
      </c>
      <c r="M4801" s="181">
        <v>530.86016845703125</v>
      </c>
      <c r="N4801" s="181">
        <v>523.99139404296875</v>
      </c>
      <c r="O4801" s="181">
        <v>1848.688720703125</v>
      </c>
      <c r="P4801" s="181">
        <v>2318.7109375</v>
      </c>
      <c r="Q4801" s="181">
        <v>890.0003662109375</v>
      </c>
      <c r="R4801" s="181">
        <v>2680.794921875</v>
      </c>
      <c r="S4801" s="226">
        <f t="shared" si="224"/>
        <v>10833.080444335938</v>
      </c>
      <c r="T4801" s="181">
        <f t="shared" si="222"/>
        <v>41333.941591150426</v>
      </c>
      <c r="U4801" s="226">
        <f t="shared" si="223"/>
        <v>2711.7672954563245</v>
      </c>
    </row>
    <row r="4802" spans="1:21" x14ac:dyDescent="0.25">
      <c r="A4802" s="156" t="s">
        <v>18040</v>
      </c>
      <c r="B4802" s="156" t="s">
        <v>255</v>
      </c>
      <c r="C4802" s="223">
        <v>-2.0709340572357178</v>
      </c>
      <c r="D4802" s="221">
        <v>-10.60719108581543</v>
      </c>
      <c r="E4802" s="221">
        <v>-1.4788249731063843</v>
      </c>
      <c r="F4802" s="221">
        <v>1.8717352151870728</v>
      </c>
      <c r="G4802" s="221">
        <v>27.685783386230469</v>
      </c>
      <c r="H4802" s="221">
        <v>1.2277911901473999</v>
      </c>
      <c r="I4802" s="221">
        <v>-1.9655262231826782</v>
      </c>
      <c r="J4802" s="221">
        <v>-2.3913240432739258</v>
      </c>
      <c r="K4802" s="180">
        <v>296.97030639648437</v>
      </c>
      <c r="L4802" s="181">
        <v>103.24957275390625</v>
      </c>
      <c r="M4802" s="181">
        <v>105.29412078857422</v>
      </c>
      <c r="N4802" s="181">
        <v>104.78298187255859</v>
      </c>
      <c r="O4802" s="181">
        <v>328.14962768554687</v>
      </c>
      <c r="P4802" s="181">
        <v>326.10507202148437</v>
      </c>
      <c r="Q4802" s="181">
        <v>98.393775939941406</v>
      </c>
      <c r="R4802" s="181">
        <v>487.11306762695312</v>
      </c>
      <c r="S4802" s="226">
        <f t="shared" si="224"/>
        <v>1850.0585250854492</v>
      </c>
      <c r="T4802" s="181">
        <f t="shared" si="222"/>
        <v>6457.4482601934842</v>
      </c>
      <c r="U4802" s="226">
        <f t="shared" si="223"/>
        <v>423.649338292072</v>
      </c>
    </row>
    <row r="4803" spans="1:21" x14ac:dyDescent="0.25">
      <c r="A4803" s="156" t="s">
        <v>18041</v>
      </c>
      <c r="B4803" s="156" t="s">
        <v>255</v>
      </c>
      <c r="C4803" s="223">
        <v>-0.99038225412368774</v>
      </c>
      <c r="D4803" s="221">
        <v>-2.2833585739135742</v>
      </c>
      <c r="E4803" s="221">
        <v>-0.39827314019203186</v>
      </c>
      <c r="F4803" s="221">
        <v>13.568551063537598</v>
      </c>
      <c r="G4803" s="221">
        <v>11.223262786865234</v>
      </c>
      <c r="H4803" s="221">
        <v>6.3242502212524414</v>
      </c>
      <c r="I4803" s="221">
        <v>-0.88497436046600342</v>
      </c>
      <c r="J4803" s="221">
        <v>-0.53674870729446411</v>
      </c>
      <c r="K4803" s="180">
        <v>2778</v>
      </c>
      <c r="L4803" s="181">
        <v>1005</v>
      </c>
      <c r="M4803" s="181">
        <v>740</v>
      </c>
      <c r="N4803" s="181">
        <v>738</v>
      </c>
      <c r="O4803" s="181">
        <v>3365</v>
      </c>
      <c r="P4803" s="181">
        <v>3297</v>
      </c>
      <c r="Q4803" s="181">
        <v>966</v>
      </c>
      <c r="R4803" s="181">
        <v>2992</v>
      </c>
      <c r="S4803" s="226">
        <f t="shared" si="224"/>
        <v>15881</v>
      </c>
      <c r="T4803" s="181">
        <f t="shared" si="222"/>
        <v>60829.306185245514</v>
      </c>
      <c r="U4803" s="226">
        <f t="shared" si="223"/>
        <v>3990.7861860859812</v>
      </c>
    </row>
    <row r="4804" spans="1:21" x14ac:dyDescent="0.25">
      <c r="A4804" s="156" t="s">
        <v>18015</v>
      </c>
      <c r="B4804" s="156" t="s">
        <v>255</v>
      </c>
      <c r="C4804" s="223">
        <v>-1.3260246515274048</v>
      </c>
      <c r="D4804" s="221">
        <v>-0.3585151731967926</v>
      </c>
      <c r="E4804" s="221">
        <v>-0.73391562700271606</v>
      </c>
      <c r="F4804" s="221">
        <v>2.6166446208953857</v>
      </c>
      <c r="G4804" s="221">
        <v>16.548187255859375</v>
      </c>
      <c r="H4804" s="221">
        <v>1.874685525894165</v>
      </c>
      <c r="I4804" s="221">
        <v>-1.2206169366836548</v>
      </c>
      <c r="J4804" s="221">
        <v>-1.6464146375656128</v>
      </c>
      <c r="K4804" s="180">
        <v>267.30136108398437</v>
      </c>
      <c r="L4804" s="181">
        <v>109.9775390625</v>
      </c>
      <c r="M4804" s="181">
        <v>69.714576721191406</v>
      </c>
      <c r="N4804" s="181">
        <v>77.170684814453125</v>
      </c>
      <c r="O4804" s="181">
        <v>339.62554931640625</v>
      </c>
      <c r="P4804" s="181">
        <v>400.392822265625</v>
      </c>
      <c r="Q4804" s="181">
        <v>164.4071044921875</v>
      </c>
      <c r="R4804" s="181">
        <v>369.07717895507812</v>
      </c>
      <c r="S4804" s="226">
        <f t="shared" si="224"/>
        <v>1797.6668167114258</v>
      </c>
      <c r="T4804" s="181">
        <f t="shared" si="222"/>
        <v>5319.3524788339782</v>
      </c>
      <c r="U4804" s="226">
        <f t="shared" si="223"/>
        <v>348.98307613118766</v>
      </c>
    </row>
    <row r="4805" spans="1:21" x14ac:dyDescent="0.25">
      <c r="A4805" s="156" t="s">
        <v>18029</v>
      </c>
      <c r="B4805" s="156" t="s">
        <v>255</v>
      </c>
      <c r="C4805" s="223">
        <v>-1.2029117345809937</v>
      </c>
      <c r="D4805" s="221">
        <v>-0.23540234565734863</v>
      </c>
      <c r="E4805" s="221">
        <v>-0.61080265045166016</v>
      </c>
      <c r="F4805" s="221">
        <v>2.739757776260376</v>
      </c>
      <c r="G4805" s="221">
        <v>6.9085984230041504</v>
      </c>
      <c r="H4805" s="221">
        <v>1.354121208190918</v>
      </c>
      <c r="I4805" s="221">
        <v>-1.0975039005279541</v>
      </c>
      <c r="J4805" s="221">
        <v>-1.5233017206192017</v>
      </c>
      <c r="K4805" s="180">
        <v>2.5820918083190918</v>
      </c>
      <c r="L4805" s="181">
        <v>0.8850862979888916</v>
      </c>
      <c r="M4805" s="181">
        <v>1</v>
      </c>
      <c r="N4805" s="181">
        <v>0.6160200834274292</v>
      </c>
      <c r="O4805" s="181">
        <v>2.7709102630615234</v>
      </c>
      <c r="P4805" s="181">
        <v>3.4435758590698242</v>
      </c>
      <c r="Q4805" s="181">
        <v>1.3760141134262085</v>
      </c>
      <c r="R4805" s="181">
        <v>3.700840950012207</v>
      </c>
      <c r="S4805" s="226">
        <f t="shared" si="224"/>
        <v>16.374539375305176</v>
      </c>
      <c r="T4805" s="181">
        <f t="shared" ref="T4805:T4868" si="225">SUMPRODUCT(C4805:J4805,K4805:R4805)</f>
        <v>14.421010369698138</v>
      </c>
      <c r="U4805" s="226">
        <f t="shared" ref="U4805:U4868" si="226">(T4805/$T$10045)*$S$10045</f>
        <v>0.94610924539450625</v>
      </c>
    </row>
    <row r="4806" spans="1:21" x14ac:dyDescent="0.25">
      <c r="A4806" s="156" t="s">
        <v>18042</v>
      </c>
      <c r="B4806" s="156" t="s">
        <v>255</v>
      </c>
      <c r="C4806" s="223">
        <v>4.5299339294433594</v>
      </c>
      <c r="D4806" s="221">
        <v>0.4689541757106781</v>
      </c>
      <c r="E4806" s="221">
        <v>9.3553803861141205E-2</v>
      </c>
      <c r="F4806" s="221">
        <v>34.3983154296875</v>
      </c>
      <c r="G4806" s="221">
        <v>10.083688735961914</v>
      </c>
      <c r="H4806" s="221">
        <v>8.846980094909668</v>
      </c>
      <c r="I4806" s="221">
        <v>0.19388410449028015</v>
      </c>
      <c r="J4806" s="221">
        <v>0.45164340734481812</v>
      </c>
      <c r="K4806" s="180">
        <v>941</v>
      </c>
      <c r="L4806" s="181">
        <v>406</v>
      </c>
      <c r="M4806" s="181">
        <v>277</v>
      </c>
      <c r="N4806" s="181">
        <v>244</v>
      </c>
      <c r="O4806" s="181">
        <v>1141</v>
      </c>
      <c r="P4806" s="181">
        <v>1618</v>
      </c>
      <c r="Q4806" s="181">
        <v>693</v>
      </c>
      <c r="R4806" s="181">
        <v>1594</v>
      </c>
      <c r="S4806" s="226">
        <f t="shared" ref="S4806:S4869" si="227">SUM(K4806:R4806)</f>
        <v>6914</v>
      </c>
      <c r="T4806" s="181">
        <f t="shared" si="225"/>
        <v>39546.350508473814</v>
      </c>
      <c r="U4806" s="226">
        <f t="shared" si="226"/>
        <v>2594.4900446293755</v>
      </c>
    </row>
    <row r="4807" spans="1:21" x14ac:dyDescent="0.25">
      <c r="A4807" s="156" t="s">
        <v>18043</v>
      </c>
      <c r="B4807" s="156" t="s">
        <v>255</v>
      </c>
      <c r="C4807" s="223">
        <v>1.9932363033294678</v>
      </c>
      <c r="D4807" s="221">
        <v>0.38354593515396118</v>
      </c>
      <c r="E4807" s="221">
        <v>-0.120567686855793</v>
      </c>
      <c r="F4807" s="221">
        <v>3.2032105922698975</v>
      </c>
      <c r="G4807" s="221">
        <v>17.163537979125977</v>
      </c>
      <c r="H4807" s="221">
        <v>2.5256402492523193</v>
      </c>
      <c r="I4807" s="221">
        <v>1.9517552852630615</v>
      </c>
      <c r="J4807" s="221">
        <v>-0.71534484624862671</v>
      </c>
      <c r="K4807" s="180">
        <v>1156.7440185546875</v>
      </c>
      <c r="L4807" s="181">
        <v>464.08291625976562</v>
      </c>
      <c r="M4807" s="181">
        <v>384.92166137695312</v>
      </c>
      <c r="N4807" s="181">
        <v>312.68701171875</v>
      </c>
      <c r="O4807" s="181">
        <v>1275.4859619140625</v>
      </c>
      <c r="P4807" s="181">
        <v>1724.72607421875</v>
      </c>
      <c r="Q4807" s="181">
        <v>825.2562255859375</v>
      </c>
      <c r="R4807" s="181">
        <v>2178.913818359375</v>
      </c>
      <c r="S4807" s="226">
        <f t="shared" si="227"/>
        <v>8322.8176879882812</v>
      </c>
      <c r="T4807" s="181">
        <f t="shared" si="225"/>
        <v>29738.767291954224</v>
      </c>
      <c r="U4807" s="226">
        <f t="shared" si="226"/>
        <v>1951.0507211529439</v>
      </c>
    </row>
    <row r="4808" spans="1:21" x14ac:dyDescent="0.25">
      <c r="A4808" s="156" t="s">
        <v>18044</v>
      </c>
      <c r="B4808" s="156" t="s">
        <v>255</v>
      </c>
      <c r="C4808" s="223">
        <v>6.946190357208252</v>
      </c>
      <c r="D4808" s="221">
        <v>3.5017471760511398E-2</v>
      </c>
      <c r="E4808" s="221">
        <v>-0.34038287401199341</v>
      </c>
      <c r="F4808" s="221">
        <v>66.872215270996094</v>
      </c>
      <c r="G4808" s="221">
        <v>31.399253845214844</v>
      </c>
      <c r="H4808" s="221">
        <v>5.3070381283760071E-2</v>
      </c>
      <c r="I4808" s="221">
        <v>-0.82708418369293213</v>
      </c>
      <c r="J4808" s="221">
        <v>-1.2528817653656006</v>
      </c>
      <c r="K4808" s="180">
        <v>159.63226318359375</v>
      </c>
      <c r="L4808" s="181">
        <v>66.196128845214844</v>
      </c>
      <c r="M4808" s="181">
        <v>43.935482025146484</v>
      </c>
      <c r="N4808" s="181">
        <v>49.500644683837891</v>
      </c>
      <c r="O4808" s="181">
        <v>176.91354370117187</v>
      </c>
      <c r="P4808" s="181">
        <v>296.41806030273437</v>
      </c>
      <c r="Q4808" s="181">
        <v>139.1290283203125</v>
      </c>
      <c r="R4808" s="181">
        <v>415.33676147460937</v>
      </c>
      <c r="S4808" s="226">
        <f t="shared" si="227"/>
        <v>1347.0619125366211</v>
      </c>
      <c r="T4808" s="181">
        <f t="shared" si="225"/>
        <v>9341.6620030610029</v>
      </c>
      <c r="U4808" s="226">
        <f t="shared" si="226"/>
        <v>612.87195292624847</v>
      </c>
    </row>
    <row r="4809" spans="1:21" x14ac:dyDescent="0.25">
      <c r="A4809" s="156" t="s">
        <v>18034</v>
      </c>
      <c r="B4809" s="156" t="s">
        <v>255</v>
      </c>
      <c r="C4809" s="223">
        <v>8.7880544662475586</v>
      </c>
      <c r="D4809" s="221">
        <v>37.525619506835938</v>
      </c>
      <c r="E4809" s="221">
        <v>14.395440101623535</v>
      </c>
      <c r="F4809" s="221">
        <v>17.377544403076172</v>
      </c>
      <c r="G4809" s="221">
        <v>123.04875946044922</v>
      </c>
      <c r="H4809" s="221">
        <v>85.973243713378906</v>
      </c>
      <c r="I4809" s="221">
        <v>5.6967439651489258</v>
      </c>
      <c r="J4809" s="221">
        <v>5.2709465026855469</v>
      </c>
      <c r="K4809" s="180">
        <v>772.17291259765625</v>
      </c>
      <c r="L4809" s="181">
        <v>281.24188232421875</v>
      </c>
      <c r="M4809" s="181">
        <v>411.42803955078125</v>
      </c>
      <c r="N4809" s="181">
        <v>369.68896484375</v>
      </c>
      <c r="O4809" s="181">
        <v>785.0921630859375</v>
      </c>
      <c r="P4809" s="181">
        <v>773.16668701171875</v>
      </c>
      <c r="Q4809" s="181">
        <v>278.260498046875</v>
      </c>
      <c r="R4809" s="181">
        <v>732.42138671875</v>
      </c>
      <c r="S4809" s="226">
        <f t="shared" si="227"/>
        <v>4403.4725341796875</v>
      </c>
      <c r="T4809" s="181">
        <f t="shared" si="225"/>
        <v>198208.64508331008</v>
      </c>
      <c r="U4809" s="226">
        <f t="shared" si="226"/>
        <v>13003.737381985071</v>
      </c>
    </row>
    <row r="4810" spans="1:21" x14ac:dyDescent="0.25">
      <c r="A4810" s="156" t="s">
        <v>18045</v>
      </c>
      <c r="B4810" s="156" t="s">
        <v>255</v>
      </c>
      <c r="C4810" s="223">
        <v>7.8114590644836426</v>
      </c>
      <c r="D4810" s="221">
        <v>25.592033386230469</v>
      </c>
      <c r="E4810" s="221">
        <v>24.897911071777344</v>
      </c>
      <c r="F4810" s="221">
        <v>94.577308654785156</v>
      </c>
      <c r="G4810" s="221">
        <v>157.97030639648437</v>
      </c>
      <c r="H4810" s="221">
        <v>107.60976409912109</v>
      </c>
      <c r="I4810" s="221">
        <v>28.674549102783203</v>
      </c>
      <c r="J4810" s="221">
        <v>7.4910688400268555</v>
      </c>
      <c r="K4810" s="180">
        <v>1050</v>
      </c>
      <c r="L4810" s="181">
        <v>402</v>
      </c>
      <c r="M4810" s="181">
        <v>482</v>
      </c>
      <c r="N4810" s="181">
        <v>481</v>
      </c>
      <c r="O4810" s="181">
        <v>1161</v>
      </c>
      <c r="P4810" s="181">
        <v>1021</v>
      </c>
      <c r="Q4810" s="181">
        <v>295</v>
      </c>
      <c r="R4810" s="181">
        <v>673</v>
      </c>
      <c r="S4810" s="226">
        <f t="shared" si="227"/>
        <v>5565</v>
      </c>
      <c r="T4810" s="181">
        <f t="shared" si="225"/>
        <v>382756.08422470093</v>
      </c>
      <c r="U4810" s="226">
        <f t="shared" si="226"/>
        <v>25111.213481747742</v>
      </c>
    </row>
    <row r="4811" spans="1:21" x14ac:dyDescent="0.25">
      <c r="A4811" s="156" t="s">
        <v>18046</v>
      </c>
      <c r="B4811" s="156" t="s">
        <v>255</v>
      </c>
      <c r="C4811" s="223">
        <v>7.4938468933105469</v>
      </c>
      <c r="D4811" s="221">
        <v>4.6015701293945312</v>
      </c>
      <c r="E4811" s="221">
        <v>27.338199615478516</v>
      </c>
      <c r="F4811" s="221">
        <v>36.564582824707031</v>
      </c>
      <c r="G4811" s="221">
        <v>60.100231170654297</v>
      </c>
      <c r="H4811" s="221">
        <v>93.792205810546875</v>
      </c>
      <c r="I4811" s="221">
        <v>25.481132507324219</v>
      </c>
      <c r="J4811" s="221">
        <v>7.173457145690918</v>
      </c>
      <c r="K4811" s="180">
        <v>988</v>
      </c>
      <c r="L4811" s="181">
        <v>330</v>
      </c>
      <c r="M4811" s="181">
        <v>365</v>
      </c>
      <c r="N4811" s="181">
        <v>384</v>
      </c>
      <c r="O4811" s="181">
        <v>820</v>
      </c>
      <c r="P4811" s="181">
        <v>711</v>
      </c>
      <c r="Q4811" s="181">
        <v>211</v>
      </c>
      <c r="R4811" s="181">
        <v>610</v>
      </c>
      <c r="S4811" s="226">
        <f t="shared" si="227"/>
        <v>4419</v>
      </c>
      <c r="T4811" s="181">
        <f t="shared" si="225"/>
        <v>158662.4572467804</v>
      </c>
      <c r="U4811" s="226">
        <f t="shared" si="226"/>
        <v>10409.258009661335</v>
      </c>
    </row>
    <row r="4812" spans="1:21" x14ac:dyDescent="0.25">
      <c r="A4812" s="156" t="s">
        <v>18047</v>
      </c>
      <c r="B4812" s="156" t="s">
        <v>255</v>
      </c>
      <c r="C4812" s="223">
        <v>1.650788426399231</v>
      </c>
      <c r="D4812" s="221">
        <v>5.6750040054321289</v>
      </c>
      <c r="E4812" s="221">
        <v>10.981080055236816</v>
      </c>
      <c r="F4812" s="221">
        <v>18.621248245239258</v>
      </c>
      <c r="G4812" s="221">
        <v>43.754920959472656</v>
      </c>
      <c r="H4812" s="221">
        <v>32.353481292724609</v>
      </c>
      <c r="I4812" s="221">
        <v>11.966935157775879</v>
      </c>
      <c r="J4812" s="221">
        <v>1.6380513906478882</v>
      </c>
      <c r="K4812" s="180">
        <v>1179</v>
      </c>
      <c r="L4812" s="181">
        <v>525</v>
      </c>
      <c r="M4812" s="181">
        <v>461</v>
      </c>
      <c r="N4812" s="181">
        <v>384</v>
      </c>
      <c r="O4812" s="181">
        <v>1191</v>
      </c>
      <c r="P4812" s="181">
        <v>1368</v>
      </c>
      <c r="Q4812" s="181">
        <v>508</v>
      </c>
      <c r="R4812" s="181">
        <v>1594</v>
      </c>
      <c r="S4812" s="226">
        <f t="shared" si="227"/>
        <v>7210</v>
      </c>
      <c r="T4812" s="181">
        <f t="shared" si="225"/>
        <v>122200.42413723469</v>
      </c>
      <c r="U4812" s="226">
        <f t="shared" si="226"/>
        <v>8017.1186417216186</v>
      </c>
    </row>
    <row r="4813" spans="1:21" x14ac:dyDescent="0.25">
      <c r="A4813" s="156" t="s">
        <v>18048</v>
      </c>
      <c r="B4813" s="156" t="s">
        <v>255</v>
      </c>
      <c r="C4813" s="223">
        <v>-0.40543904900550842</v>
      </c>
      <c r="D4813" s="221">
        <v>0.56207031011581421</v>
      </c>
      <c r="E4813" s="221">
        <v>0.1866699606180191</v>
      </c>
      <c r="F4813" s="221">
        <v>3.5372302532196045</v>
      </c>
      <c r="G4813" s="221">
        <v>25.69813346862793</v>
      </c>
      <c r="H4813" s="221">
        <v>3.1783113479614258</v>
      </c>
      <c r="I4813" s="221">
        <v>-0.30003127455711365</v>
      </c>
      <c r="J4813" s="221">
        <v>-1.0472251176834106</v>
      </c>
      <c r="K4813" s="180">
        <v>1156</v>
      </c>
      <c r="L4813" s="181">
        <v>526</v>
      </c>
      <c r="M4813" s="181">
        <v>392</v>
      </c>
      <c r="N4813" s="181">
        <v>399</v>
      </c>
      <c r="O4813" s="181">
        <v>1418</v>
      </c>
      <c r="P4813" s="181">
        <v>1748</v>
      </c>
      <c r="Q4813" s="181">
        <v>827</v>
      </c>
      <c r="R4813" s="181">
        <v>2610</v>
      </c>
      <c r="S4813" s="226">
        <f t="shared" si="227"/>
        <v>9076</v>
      </c>
      <c r="T4813" s="181">
        <f t="shared" si="225"/>
        <v>40325.749011605978</v>
      </c>
      <c r="U4813" s="226">
        <f t="shared" si="226"/>
        <v>2645.6235027405646</v>
      </c>
    </row>
    <row r="4814" spans="1:21" x14ac:dyDescent="0.25">
      <c r="A4814" s="156" t="s">
        <v>18049</v>
      </c>
      <c r="B4814" s="156" t="s">
        <v>255</v>
      </c>
      <c r="C4814" s="223">
        <v>3.0737714767456055</v>
      </c>
      <c r="D4814" s="221">
        <v>2.2053792476654053</v>
      </c>
      <c r="E4814" s="221">
        <v>2.5917277336120605</v>
      </c>
      <c r="F4814" s="221">
        <v>20.493862152099609</v>
      </c>
      <c r="G4814" s="221">
        <v>50.335128784179687</v>
      </c>
      <c r="H4814" s="221">
        <v>28.050626754760742</v>
      </c>
      <c r="I4814" s="221">
        <v>3.0481531620025635</v>
      </c>
      <c r="J4814" s="221">
        <v>1.8337678909301758</v>
      </c>
      <c r="K4814" s="180">
        <v>1559</v>
      </c>
      <c r="L4814" s="181">
        <v>503</v>
      </c>
      <c r="M4814" s="181">
        <v>636</v>
      </c>
      <c r="N4814" s="181">
        <v>653</v>
      </c>
      <c r="O4814" s="181">
        <v>1391</v>
      </c>
      <c r="P4814" s="181">
        <v>1215</v>
      </c>
      <c r="Q4814" s="181">
        <v>361</v>
      </c>
      <c r="R4814" s="181">
        <v>826</v>
      </c>
      <c r="S4814" s="226">
        <f t="shared" si="227"/>
        <v>7144</v>
      </c>
      <c r="T4814" s="181">
        <f t="shared" si="225"/>
        <v>127644.89753293991</v>
      </c>
      <c r="U4814" s="226">
        <f t="shared" si="226"/>
        <v>8374.3104392398236</v>
      </c>
    </row>
    <row r="4815" spans="1:21" x14ac:dyDescent="0.25">
      <c r="A4815" s="156" t="s">
        <v>18050</v>
      </c>
      <c r="B4815" s="156" t="s">
        <v>255</v>
      </c>
      <c r="C4815" s="223">
        <v>1.8955857753753662</v>
      </c>
      <c r="D4815" s="221">
        <v>2.0405583381652832</v>
      </c>
      <c r="E4815" s="221">
        <v>2.4737033843994141</v>
      </c>
      <c r="F4815" s="221">
        <v>22.984949111938477</v>
      </c>
      <c r="G4815" s="221">
        <v>38.393917083740234</v>
      </c>
      <c r="H4815" s="221">
        <v>20.983257293701172</v>
      </c>
      <c r="I4815" s="221">
        <v>1.1784569025039673</v>
      </c>
      <c r="J4815" s="221">
        <v>0.13638925552368164</v>
      </c>
      <c r="K4815" s="180">
        <v>1374</v>
      </c>
      <c r="L4815" s="181">
        <v>546</v>
      </c>
      <c r="M4815" s="181">
        <v>612</v>
      </c>
      <c r="N4815" s="181">
        <v>604</v>
      </c>
      <c r="O4815" s="181">
        <v>1394</v>
      </c>
      <c r="P4815" s="181">
        <v>1700</v>
      </c>
      <c r="Q4815" s="181">
        <v>592</v>
      </c>
      <c r="R4815" s="181">
        <v>1977</v>
      </c>
      <c r="S4815" s="226">
        <f t="shared" si="227"/>
        <v>8799</v>
      </c>
      <c r="T4815" s="181">
        <f t="shared" si="225"/>
        <v>109275.44130134583</v>
      </c>
      <c r="U4815" s="226">
        <f t="shared" si="226"/>
        <v>7169.1582392178861</v>
      </c>
    </row>
    <row r="4816" spans="1:21" x14ac:dyDescent="0.25">
      <c r="A4816" s="156" t="s">
        <v>18051</v>
      </c>
      <c r="B4816" s="156" t="s">
        <v>255</v>
      </c>
      <c r="C4816" s="223">
        <v>2.0658116340637207</v>
      </c>
      <c r="D4816" s="221">
        <v>10.422272682189941</v>
      </c>
      <c r="E4816" s="221">
        <v>14.331386566162109</v>
      </c>
      <c r="F4816" s="221">
        <v>11.40265941619873</v>
      </c>
      <c r="G4816" s="221">
        <v>38.628360748291016</v>
      </c>
      <c r="H4816" s="221">
        <v>28.350618362426758</v>
      </c>
      <c r="I4816" s="221">
        <v>1.4038974046707153</v>
      </c>
      <c r="J4816" s="221">
        <v>0.97809970378875732</v>
      </c>
      <c r="K4816" s="180">
        <v>2169</v>
      </c>
      <c r="L4816" s="181">
        <v>815</v>
      </c>
      <c r="M4816" s="181">
        <v>677</v>
      </c>
      <c r="N4816" s="181">
        <v>691</v>
      </c>
      <c r="O4816" s="181">
        <v>1991</v>
      </c>
      <c r="P4816" s="181">
        <v>1991</v>
      </c>
      <c r="Q4816" s="181">
        <v>602</v>
      </c>
      <c r="R4816" s="181">
        <v>2079</v>
      </c>
      <c r="S4816" s="226">
        <f t="shared" si="227"/>
        <v>11015</v>
      </c>
      <c r="T4816" s="181">
        <f t="shared" si="225"/>
        <v>166790.24696338177</v>
      </c>
      <c r="U4816" s="226">
        <f t="shared" si="226"/>
        <v>10942.492283707554</v>
      </c>
    </row>
    <row r="4817" spans="1:21" x14ac:dyDescent="0.25">
      <c r="A4817" s="156" t="s">
        <v>18052</v>
      </c>
      <c r="B4817" s="156" t="s">
        <v>255</v>
      </c>
      <c r="C4817" s="223">
        <v>0.56332743167877197</v>
      </c>
      <c r="D4817" s="221">
        <v>1.6337136030197144</v>
      </c>
      <c r="E4817" s="221">
        <v>0.51691997051239014</v>
      </c>
      <c r="F4817" s="221">
        <v>11.615721702575684</v>
      </c>
      <c r="G4817" s="221">
        <v>25.60881233215332</v>
      </c>
      <c r="H4817" s="221">
        <v>14.894701957702637</v>
      </c>
      <c r="I4817" s="221">
        <v>2.4100003242492676</v>
      </c>
      <c r="J4817" s="221">
        <v>-0.39557892084121704</v>
      </c>
      <c r="K4817" s="180">
        <v>2002</v>
      </c>
      <c r="L4817" s="181">
        <v>790</v>
      </c>
      <c r="M4817" s="181">
        <v>727</v>
      </c>
      <c r="N4817" s="181">
        <v>692</v>
      </c>
      <c r="O4817" s="181">
        <v>2243</v>
      </c>
      <c r="P4817" s="181">
        <v>2568</v>
      </c>
      <c r="Q4817" s="181">
        <v>1007</v>
      </c>
      <c r="R4817" s="181">
        <v>3078</v>
      </c>
      <c r="S4817" s="226">
        <f t="shared" si="227"/>
        <v>13107</v>
      </c>
      <c r="T4817" s="181">
        <f t="shared" si="225"/>
        <v>107731.73459792137</v>
      </c>
      <c r="U4817" s="226">
        <f t="shared" si="226"/>
        <v>7067.8813420487231</v>
      </c>
    </row>
    <row r="4818" spans="1:21" x14ac:dyDescent="0.25">
      <c r="A4818" s="156" t="s">
        <v>18053</v>
      </c>
      <c r="B4818" s="156" t="s">
        <v>255</v>
      </c>
      <c r="C4818" s="223">
        <v>0.13823041319847107</v>
      </c>
      <c r="D4818" s="221">
        <v>-0.49294182658195496</v>
      </c>
      <c r="E4818" s="221">
        <v>3.5523049831390381</v>
      </c>
      <c r="F4818" s="221">
        <v>4.080899715423584</v>
      </c>
      <c r="G4818" s="221">
        <v>20.267904281616211</v>
      </c>
      <c r="H4818" s="221">
        <v>4.223968505859375</v>
      </c>
      <c r="I4818" s="221">
        <v>0.24363820254802704</v>
      </c>
      <c r="J4818" s="221">
        <v>-0.98555904626846313</v>
      </c>
      <c r="K4818" s="180">
        <v>1504.1502685546875</v>
      </c>
      <c r="L4818" s="181">
        <v>568.654296875</v>
      </c>
      <c r="M4818" s="181">
        <v>460.2918701171875</v>
      </c>
      <c r="N4818" s="181">
        <v>460.2918701171875</v>
      </c>
      <c r="O4818" s="181">
        <v>1662.2203369140625</v>
      </c>
      <c r="P4818" s="181">
        <v>2256.722412109375</v>
      </c>
      <c r="Q4818" s="181">
        <v>887.7767333984375</v>
      </c>
      <c r="R4818" s="181">
        <v>1991.2841796875</v>
      </c>
      <c r="S4818" s="226">
        <f t="shared" si="227"/>
        <v>9791.3919677734375</v>
      </c>
      <c r="T4818" s="181">
        <f t="shared" si="225"/>
        <v>44916.923160382285</v>
      </c>
      <c r="U4818" s="226">
        <f t="shared" si="226"/>
        <v>2946.8334872018991</v>
      </c>
    </row>
    <row r="4819" spans="1:21" x14ac:dyDescent="0.25">
      <c r="A4819" s="156" t="s">
        <v>16223</v>
      </c>
      <c r="B4819" s="156" t="s">
        <v>255</v>
      </c>
      <c r="C4819" s="223">
        <v>-0.86470299959182739</v>
      </c>
      <c r="D4819" s="221">
        <v>0.10280636698007584</v>
      </c>
      <c r="E4819" s="221">
        <v>-0.27259400486946106</v>
      </c>
      <c r="F4819" s="221">
        <v>3.0779662132263184</v>
      </c>
      <c r="G4819" s="221">
        <v>7.2468066215515137</v>
      </c>
      <c r="H4819" s="221">
        <v>1.692330002784729</v>
      </c>
      <c r="I4819" s="221">
        <v>-0.75929522514343262</v>
      </c>
      <c r="J4819" s="221">
        <v>-1.1850929260253906</v>
      </c>
      <c r="K4819" s="180">
        <v>0.96288096904754639</v>
      </c>
      <c r="L4819" s="181">
        <v>0.25625744462013245</v>
      </c>
      <c r="M4819" s="181">
        <v>0.30946704745292664</v>
      </c>
      <c r="N4819" s="181">
        <v>0.33500766754150391</v>
      </c>
      <c r="O4819" s="181">
        <v>1.1088881492614746</v>
      </c>
      <c r="P4819" s="181">
        <v>0.97479993104934692</v>
      </c>
      <c r="Q4819" s="181">
        <v>0.30861568450927734</v>
      </c>
      <c r="R4819" s="181">
        <v>1.0318406820297241</v>
      </c>
      <c r="S4819" s="226">
        <f t="shared" si="227"/>
        <v>5.2877575755119324</v>
      </c>
      <c r="T4819" s="181">
        <f t="shared" si="225"/>
        <v>8.3689458986763245</v>
      </c>
      <c r="U4819" s="226">
        <f t="shared" si="226"/>
        <v>0.54905564076020041</v>
      </c>
    </row>
    <row r="4820" spans="1:21" x14ac:dyDescent="0.25">
      <c r="A4820" s="156" t="s">
        <v>18054</v>
      </c>
      <c r="B4820" s="156" t="s">
        <v>255</v>
      </c>
      <c r="C4820" s="223">
        <v>-0.82914429903030396</v>
      </c>
      <c r="D4820" s="221">
        <v>-4.1801161766052246</v>
      </c>
      <c r="E4820" s="221">
        <v>-0.23703517019748688</v>
      </c>
      <c r="F4820" s="221">
        <v>3.1135251522064209</v>
      </c>
      <c r="G4820" s="221">
        <v>14.83284854888916</v>
      </c>
      <c r="H4820" s="221">
        <v>5.6341342926025391</v>
      </c>
      <c r="I4820" s="221">
        <v>-0.7237364649772644</v>
      </c>
      <c r="J4820" s="221">
        <v>-1.1495339870452881</v>
      </c>
      <c r="K4820" s="180">
        <v>1031</v>
      </c>
      <c r="L4820" s="181">
        <v>306</v>
      </c>
      <c r="M4820" s="181">
        <v>314</v>
      </c>
      <c r="N4820" s="181">
        <v>326</v>
      </c>
      <c r="O4820" s="181">
        <v>1095</v>
      </c>
      <c r="P4820" s="181">
        <v>1107</v>
      </c>
      <c r="Q4820" s="181">
        <v>365</v>
      </c>
      <c r="R4820" s="181">
        <v>978</v>
      </c>
      <c r="S4820" s="226">
        <f t="shared" si="227"/>
        <v>5522</v>
      </c>
      <c r="T4820" s="181">
        <f t="shared" si="225"/>
        <v>19897.164607733488</v>
      </c>
      <c r="U4820" s="226">
        <f t="shared" si="226"/>
        <v>1305.3795060066275</v>
      </c>
    </row>
    <row r="4821" spans="1:21" x14ac:dyDescent="0.25">
      <c r="A4821" s="156" t="s">
        <v>18001</v>
      </c>
      <c r="B4821" s="156" t="s">
        <v>255</v>
      </c>
      <c r="C4821" s="223">
        <v>-0.53771048784255981</v>
      </c>
      <c r="D4821" s="221">
        <v>0.42979893088340759</v>
      </c>
      <c r="E4821" s="221">
        <v>5.4398555308580399E-2</v>
      </c>
      <c r="F4821" s="221">
        <v>3.4049587249755859</v>
      </c>
      <c r="G4821" s="221">
        <v>7.5737991333007812</v>
      </c>
      <c r="H4821" s="221">
        <v>-2.5499818325042725</v>
      </c>
      <c r="I4821" s="221">
        <v>-0.43230274319648743</v>
      </c>
      <c r="J4821" s="221">
        <v>-0.85810035467147827</v>
      </c>
      <c r="K4821" s="180">
        <v>133.56034851074219</v>
      </c>
      <c r="L4821" s="181">
        <v>45.582065582275391</v>
      </c>
      <c r="M4821" s="181">
        <v>38.475181579589844</v>
      </c>
      <c r="N4821" s="181">
        <v>36.759727478027344</v>
      </c>
      <c r="O4821" s="181">
        <v>145.56852722167969</v>
      </c>
      <c r="P4821" s="181">
        <v>178.65228271484375</v>
      </c>
      <c r="Q4821" s="181">
        <v>72.539199829101563</v>
      </c>
      <c r="R4821" s="181">
        <v>187.71968078613281</v>
      </c>
      <c r="S4821" s="226">
        <f t="shared" si="227"/>
        <v>838.85701370239258</v>
      </c>
      <c r="T4821" s="181">
        <f t="shared" si="225"/>
        <v>529.53816231014889</v>
      </c>
      <c r="U4821" s="226">
        <f t="shared" si="226"/>
        <v>34.741043679128538</v>
      </c>
    </row>
    <row r="4822" spans="1:21" x14ac:dyDescent="0.25">
      <c r="A4822" s="156" t="s">
        <v>18055</v>
      </c>
      <c r="B4822" s="156" t="s">
        <v>255</v>
      </c>
      <c r="C4822" s="223">
        <v>-1.5057740211486816</v>
      </c>
      <c r="D4822" s="221">
        <v>-0.53826475143432617</v>
      </c>
      <c r="E4822" s="221">
        <v>-0.9136650562286377</v>
      </c>
      <c r="F4822" s="221">
        <v>2.4368953704833984</v>
      </c>
      <c r="G4822" s="221">
        <v>6.6057357788085938</v>
      </c>
      <c r="H4822" s="221">
        <v>1.05125892162323</v>
      </c>
      <c r="I4822" s="221">
        <v>-1.4003663063049316</v>
      </c>
      <c r="J4822" s="221">
        <v>-1.8261638879776001</v>
      </c>
      <c r="K4822" s="180">
        <v>120.03108978271484</v>
      </c>
      <c r="L4822" s="181">
        <v>44.415836334228516</v>
      </c>
      <c r="M4822" s="181">
        <v>51.132377624511719</v>
      </c>
      <c r="N4822" s="181">
        <v>45.715812683105469</v>
      </c>
      <c r="O4822" s="181">
        <v>152.09715270996094</v>
      </c>
      <c r="P4822" s="181">
        <v>184.16322326660156</v>
      </c>
      <c r="Q4822" s="181">
        <v>74.531944274902344</v>
      </c>
      <c r="R4822" s="181">
        <v>217.52926635742187</v>
      </c>
      <c r="S4822" s="226">
        <f t="shared" si="227"/>
        <v>889.61670303344727</v>
      </c>
      <c r="T4822" s="181">
        <f t="shared" si="225"/>
        <v>556.74033047762896</v>
      </c>
      <c r="U4822" s="226">
        <f t="shared" si="226"/>
        <v>36.525677497304464</v>
      </c>
    </row>
    <row r="4823" spans="1:21" x14ac:dyDescent="0.25">
      <c r="A4823" s="156" t="s">
        <v>18056</v>
      </c>
      <c r="B4823" s="156" t="s">
        <v>255</v>
      </c>
      <c r="C4823" s="223">
        <v>-1.7182618379592896</v>
      </c>
      <c r="D4823" s="221">
        <v>-0.75075232982635498</v>
      </c>
      <c r="E4823" s="221">
        <v>-1.1261526346206665</v>
      </c>
      <c r="F4823" s="221">
        <v>2.2244076728820801</v>
      </c>
      <c r="G4823" s="221">
        <v>6.3932480812072754</v>
      </c>
      <c r="H4823" s="221">
        <v>0.83877116441726685</v>
      </c>
      <c r="I4823" s="221">
        <v>-1.6128538846969604</v>
      </c>
      <c r="J4823" s="221">
        <v>-2.0386514663696289</v>
      </c>
      <c r="K4823" s="180">
        <v>1.2317880392074585</v>
      </c>
      <c r="L4823" s="181">
        <v>0.54304635524749756</v>
      </c>
      <c r="M4823" s="181">
        <v>0.58278143405914307</v>
      </c>
      <c r="N4823" s="181">
        <v>0.33112582564353943</v>
      </c>
      <c r="O4823" s="181">
        <v>1.5629138946533203</v>
      </c>
      <c r="P4823" s="181">
        <v>2.1456954479217529</v>
      </c>
      <c r="Q4823" s="181">
        <v>1.0066225528717041</v>
      </c>
      <c r="R4823" s="181">
        <v>3.4437086582183838</v>
      </c>
      <c r="S4823" s="226">
        <f t="shared" si="227"/>
        <v>10.8476822078228</v>
      </c>
      <c r="T4823" s="181">
        <f t="shared" si="225"/>
        <v>0.70381721001983522</v>
      </c>
      <c r="U4823" s="226">
        <f t="shared" si="226"/>
        <v>4.617484852980322E-2</v>
      </c>
    </row>
    <row r="4824" spans="1:21" x14ac:dyDescent="0.25">
      <c r="A4824" s="156" t="s">
        <v>18057</v>
      </c>
      <c r="B4824" s="156" t="s">
        <v>255</v>
      </c>
      <c r="C4824" s="223">
        <v>-1.7898712158203125</v>
      </c>
      <c r="D4824" s="221">
        <v>-0.82236176729202271</v>
      </c>
      <c r="E4824" s="221">
        <v>-1.1977620124816895</v>
      </c>
      <c r="F4824" s="221">
        <v>2.1527981758117676</v>
      </c>
      <c r="G4824" s="221">
        <v>6.3216390609741211</v>
      </c>
      <c r="H4824" s="221">
        <v>0.76716172695159912</v>
      </c>
      <c r="I4824" s="221">
        <v>-1.6844632625579834</v>
      </c>
      <c r="J4824" s="221">
        <v>-2.1102609634399414</v>
      </c>
      <c r="K4824" s="180">
        <v>1.7319856882095337</v>
      </c>
      <c r="L4824" s="181">
        <v>0.78252363204956055</v>
      </c>
      <c r="M4824" s="181">
        <v>0.67297035455703735</v>
      </c>
      <c r="N4824" s="181">
        <v>0.62601888179779053</v>
      </c>
      <c r="O4824" s="181">
        <v>2.2014999389648438</v>
      </c>
      <c r="P4824" s="181">
        <v>2.9996738433837891</v>
      </c>
      <c r="Q4824" s="181">
        <v>1.4607107639312744</v>
      </c>
      <c r="R4824" s="181">
        <v>5.222041130065918</v>
      </c>
      <c r="S4824" s="226">
        <f t="shared" si="227"/>
        <v>15.697424232959747</v>
      </c>
      <c r="T4824" s="181">
        <f t="shared" si="225"/>
        <v>-0.46397505844277021</v>
      </c>
      <c r="U4824" s="226">
        <f t="shared" si="226"/>
        <v>-3.0439690505149389E-2</v>
      </c>
    </row>
    <row r="4825" spans="1:21" x14ac:dyDescent="0.25">
      <c r="A4825" s="156" t="s">
        <v>16239</v>
      </c>
      <c r="B4825" s="156" t="s">
        <v>255</v>
      </c>
      <c r="C4825" s="223">
        <v>2.9656197875738144E-3</v>
      </c>
      <c r="D4825" s="221">
        <v>0.9704749584197998</v>
      </c>
      <c r="E4825" s="221">
        <v>0.59507459402084351</v>
      </c>
      <c r="F4825" s="221">
        <v>3.9456348419189453</v>
      </c>
      <c r="G4825" s="221">
        <v>73.924736022949219</v>
      </c>
      <c r="H4825" s="221">
        <v>36.397220611572266</v>
      </c>
      <c r="I4825" s="221">
        <v>0.10837339609861374</v>
      </c>
      <c r="J4825" s="221">
        <v>-0.31742426753044128</v>
      </c>
      <c r="K4825" s="180">
        <v>144.25180053710937</v>
      </c>
      <c r="L4825" s="181">
        <v>48.968772888183594</v>
      </c>
      <c r="M4825" s="181">
        <v>58.608844757080078</v>
      </c>
      <c r="N4825" s="181">
        <v>63.359024047851563</v>
      </c>
      <c r="O4825" s="181">
        <v>147.39530944824219</v>
      </c>
      <c r="P4825" s="181">
        <v>132.72563171386719</v>
      </c>
      <c r="Q4825" s="181">
        <v>48.898918151855469</v>
      </c>
      <c r="R4825" s="181">
        <v>135.44999694824219</v>
      </c>
      <c r="S4825" s="226">
        <f t="shared" si="227"/>
        <v>779.65829849243164</v>
      </c>
      <c r="T4825" s="181">
        <f t="shared" si="225"/>
        <v>16022.12663719913</v>
      </c>
      <c r="U4825" s="226">
        <f t="shared" si="226"/>
        <v>1051.1525720963052</v>
      </c>
    </row>
    <row r="4826" spans="1:21" x14ac:dyDescent="0.25">
      <c r="A4826" s="156" t="s">
        <v>16242</v>
      </c>
      <c r="B4826" s="156" t="s">
        <v>255</v>
      </c>
      <c r="C4826" s="223">
        <v>-2.9971587937325239E-3</v>
      </c>
      <c r="D4826" s="221">
        <v>0.96451222896575928</v>
      </c>
      <c r="E4826" s="221">
        <v>0.58911186456680298</v>
      </c>
      <c r="F4826" s="221">
        <v>3.9396722316741943</v>
      </c>
      <c r="G4826" s="221">
        <v>8.1085119247436523</v>
      </c>
      <c r="H4826" s="221">
        <v>2.5540359020233154</v>
      </c>
      <c r="I4826" s="221">
        <v>0.10241062194108963</v>
      </c>
      <c r="J4826" s="221">
        <v>-0.32338708639144897</v>
      </c>
      <c r="K4826" s="180">
        <v>104.67919921875</v>
      </c>
      <c r="L4826" s="181">
        <v>38.378273010253906</v>
      </c>
      <c r="M4826" s="181">
        <v>34.196025848388672</v>
      </c>
      <c r="N4826" s="181">
        <v>36.41015625</v>
      </c>
      <c r="O4826" s="181">
        <v>115.25782012939453</v>
      </c>
      <c r="P4826" s="181">
        <v>138.26017761230469</v>
      </c>
      <c r="Q4826" s="181">
        <v>51.294036865234375</v>
      </c>
      <c r="R4826" s="181">
        <v>155.72721862792969</v>
      </c>
      <c r="S4826" s="226">
        <f t="shared" si="227"/>
        <v>674.20290756225586</v>
      </c>
      <c r="T4826" s="181">
        <f t="shared" si="225"/>
        <v>1442.8756886342878</v>
      </c>
      <c r="U4826" s="226">
        <f t="shared" si="226"/>
        <v>94.661746575003647</v>
      </c>
    </row>
    <row r="4827" spans="1:21" x14ac:dyDescent="0.25">
      <c r="A4827" s="156" t="s">
        <v>16243</v>
      </c>
      <c r="B4827" s="156" t="s">
        <v>255</v>
      </c>
      <c r="C4827" s="223">
        <v>0.16238886117935181</v>
      </c>
      <c r="D4827" s="221">
        <v>7.7363448143005371</v>
      </c>
      <c r="E4827" s="221">
        <v>6.5437831878662109</v>
      </c>
      <c r="F4827" s="221">
        <v>8.7600069046020508</v>
      </c>
      <c r="G4827" s="221">
        <v>13.695145606994629</v>
      </c>
      <c r="H4827" s="221">
        <v>6.5274429321289063</v>
      </c>
      <c r="I4827" s="221">
        <v>-1.7866001129150391</v>
      </c>
      <c r="J4827" s="221">
        <v>-0.15800105035305023</v>
      </c>
      <c r="K4827" s="180">
        <v>900.87451171875</v>
      </c>
      <c r="L4827" s="181">
        <v>383.86776733398437</v>
      </c>
      <c r="M4827" s="181">
        <v>297.37603759765625</v>
      </c>
      <c r="N4827" s="181">
        <v>230.32066345214844</v>
      </c>
      <c r="O4827" s="181">
        <v>960.15533447265625</v>
      </c>
      <c r="P4827" s="181">
        <v>1343.05126953125</v>
      </c>
      <c r="Q4827" s="181">
        <v>462.5849609375</v>
      </c>
      <c r="R4827" s="181">
        <v>1138.9697265625</v>
      </c>
      <c r="S4827" s="226">
        <f t="shared" si="227"/>
        <v>5717.2002716064453</v>
      </c>
      <c r="T4827" s="181">
        <f t="shared" si="225"/>
        <v>27989.345185797298</v>
      </c>
      <c r="U4827" s="226">
        <f t="shared" si="226"/>
        <v>1836.2775959487326</v>
      </c>
    </row>
    <row r="4828" spans="1:21" x14ac:dyDescent="0.25">
      <c r="A4828" s="156" t="s">
        <v>18058</v>
      </c>
      <c r="B4828" s="156" t="s">
        <v>255</v>
      </c>
      <c r="C4828" s="223">
        <v>0.22597989439964294</v>
      </c>
      <c r="D4828" s="221">
        <v>1.1934893131256104</v>
      </c>
      <c r="E4828" s="221">
        <v>0.81808888912200928</v>
      </c>
      <c r="F4828" s="221">
        <v>8.8508014678955078</v>
      </c>
      <c r="G4828" s="221">
        <v>21.86155891418457</v>
      </c>
      <c r="H4828" s="221">
        <v>3.4487028121948242</v>
      </c>
      <c r="I4828" s="221">
        <v>0.33138766884803772</v>
      </c>
      <c r="J4828" s="221">
        <v>0.33586138486862183</v>
      </c>
      <c r="K4828" s="180">
        <v>841</v>
      </c>
      <c r="L4828" s="181">
        <v>311</v>
      </c>
      <c r="M4828" s="181">
        <v>237</v>
      </c>
      <c r="N4828" s="181">
        <v>251</v>
      </c>
      <c r="O4828" s="181">
        <v>927</v>
      </c>
      <c r="P4828" s="181">
        <v>1115</v>
      </c>
      <c r="Q4828" s="181">
        <v>458</v>
      </c>
      <c r="R4828" s="181">
        <v>1174</v>
      </c>
      <c r="S4828" s="226">
        <f t="shared" si="227"/>
        <v>5314</v>
      </c>
      <c r="T4828" s="181">
        <f t="shared" si="225"/>
        <v>27633.708069950342</v>
      </c>
      <c r="U4828" s="226">
        <f t="shared" si="226"/>
        <v>1812.9455578541449</v>
      </c>
    </row>
    <row r="4829" spans="1:21" x14ac:dyDescent="0.25">
      <c r="A4829" s="156" t="s">
        <v>16233</v>
      </c>
      <c r="B4829" s="156" t="s">
        <v>255</v>
      </c>
      <c r="C4829" s="223">
        <v>6.5095394849777222E-2</v>
      </c>
      <c r="D4829" s="221">
        <v>7.8282198905944824</v>
      </c>
      <c r="E4829" s="221">
        <v>0.65720438957214355</v>
      </c>
      <c r="F4829" s="221">
        <v>4.0077648162841797</v>
      </c>
      <c r="G4829" s="221">
        <v>23.133033752441406</v>
      </c>
      <c r="H4829" s="221">
        <v>12.100387573242188</v>
      </c>
      <c r="I4829" s="221">
        <v>0.170503169298172</v>
      </c>
      <c r="J4829" s="221">
        <v>-0.25529453158378601</v>
      </c>
      <c r="K4829" s="180">
        <v>485.82809448242187</v>
      </c>
      <c r="L4829" s="181">
        <v>190.86103820800781</v>
      </c>
      <c r="M4829" s="181">
        <v>149.06088256835937</v>
      </c>
      <c r="N4829" s="181">
        <v>133.28724670410156</v>
      </c>
      <c r="O4829" s="181">
        <v>533.93768310546875</v>
      </c>
      <c r="P4829" s="181">
        <v>768.17620849609375</v>
      </c>
      <c r="Q4829" s="181">
        <v>285.50286865234375</v>
      </c>
      <c r="R4829" s="181">
        <v>706.65899658203125</v>
      </c>
      <c r="S4829" s="226">
        <f t="shared" si="227"/>
        <v>3253.3130187988281</v>
      </c>
      <c r="T4829" s="181">
        <f t="shared" si="225"/>
        <v>23672.97601016907</v>
      </c>
      <c r="U4829" s="226">
        <f t="shared" si="226"/>
        <v>1553.0965511463071</v>
      </c>
    </row>
    <row r="4830" spans="1:21" x14ac:dyDescent="0.25">
      <c r="A4830" s="156" t="s">
        <v>18059</v>
      </c>
      <c r="B4830" s="156" t="s">
        <v>255</v>
      </c>
      <c r="C4830" s="223">
        <v>4.1918501853942871</v>
      </c>
      <c r="D4830" s="221">
        <v>56.069713592529297</v>
      </c>
      <c r="E4830" s="221">
        <v>4.7839593887329102</v>
      </c>
      <c r="F4830" s="221">
        <v>23.208786010742187</v>
      </c>
      <c r="G4830" s="221">
        <v>101.04275512695312</v>
      </c>
      <c r="H4830" s="221">
        <v>70.120246887207031</v>
      </c>
      <c r="I4830" s="221">
        <v>2.7679672241210938</v>
      </c>
      <c r="J4830" s="221">
        <v>3.8714606761932373</v>
      </c>
      <c r="K4830" s="180">
        <v>194</v>
      </c>
      <c r="L4830" s="181">
        <v>65</v>
      </c>
      <c r="M4830" s="181">
        <v>150</v>
      </c>
      <c r="N4830" s="181">
        <v>261</v>
      </c>
      <c r="O4830" s="181">
        <v>393</v>
      </c>
      <c r="P4830" s="181">
        <v>322</v>
      </c>
      <c r="Q4830" s="181">
        <v>98</v>
      </c>
      <c r="R4830" s="181">
        <v>429</v>
      </c>
      <c r="S4830" s="226">
        <f t="shared" si="227"/>
        <v>1912</v>
      </c>
      <c r="T4830" s="181">
        <f t="shared" si="225"/>
        <v>75453.477057218552</v>
      </c>
      <c r="U4830" s="226">
        <f t="shared" si="226"/>
        <v>4950.2240419296659</v>
      </c>
    </row>
    <row r="4831" spans="1:21" x14ac:dyDescent="0.25">
      <c r="A4831" s="156" t="s">
        <v>18060</v>
      </c>
      <c r="B4831" s="156" t="s">
        <v>255</v>
      </c>
      <c r="C4831" s="223">
        <v>2.0627000331878662</v>
      </c>
      <c r="D4831" s="221">
        <v>18.101890563964844</v>
      </c>
      <c r="E4831" s="221">
        <v>21.776241302490234</v>
      </c>
      <c r="F4831" s="221">
        <v>32.900768280029297</v>
      </c>
      <c r="G4831" s="221">
        <v>45.252937316894531</v>
      </c>
      <c r="H4831" s="221">
        <v>14.813432693481445</v>
      </c>
      <c r="I4831" s="221">
        <v>19.075832366943359</v>
      </c>
      <c r="J4831" s="221">
        <v>3.4277536869049072</v>
      </c>
      <c r="K4831" s="180">
        <v>1453</v>
      </c>
      <c r="L4831" s="181">
        <v>494</v>
      </c>
      <c r="M4831" s="181">
        <v>652</v>
      </c>
      <c r="N4831" s="181">
        <v>648</v>
      </c>
      <c r="O4831" s="181">
        <v>1408</v>
      </c>
      <c r="P4831" s="181">
        <v>1136</v>
      </c>
      <c r="Q4831" s="181">
        <v>342</v>
      </c>
      <c r="R4831" s="181">
        <v>927</v>
      </c>
      <c r="S4831" s="226">
        <f t="shared" si="227"/>
        <v>7060</v>
      </c>
      <c r="T4831" s="181">
        <f t="shared" si="225"/>
        <v>137702.90188074112</v>
      </c>
      <c r="U4831" s="226">
        <f t="shared" si="226"/>
        <v>9034.1789685398307</v>
      </c>
    </row>
    <row r="4832" spans="1:21" x14ac:dyDescent="0.25">
      <c r="A4832" s="156" t="s">
        <v>18061</v>
      </c>
      <c r="B4832" s="156" t="s">
        <v>255</v>
      </c>
      <c r="C4832" s="223">
        <v>-8.4309935569763184E-2</v>
      </c>
      <c r="D4832" s="221">
        <v>3.1411867141723633</v>
      </c>
      <c r="E4832" s="221">
        <v>-0.31185778975486755</v>
      </c>
      <c r="F4832" s="221">
        <v>4.7336478233337402</v>
      </c>
      <c r="G4832" s="221">
        <v>18.581489562988281</v>
      </c>
      <c r="H4832" s="221">
        <v>5.5915226936340332</v>
      </c>
      <c r="I4832" s="221">
        <v>2.4219663143157959</v>
      </c>
      <c r="J4832" s="221">
        <v>-0.92474871873855591</v>
      </c>
      <c r="K4832" s="180">
        <v>2385</v>
      </c>
      <c r="L4832" s="181">
        <v>891</v>
      </c>
      <c r="M4832" s="181">
        <v>684</v>
      </c>
      <c r="N4832" s="181">
        <v>757</v>
      </c>
      <c r="O4832" s="181">
        <v>2561</v>
      </c>
      <c r="P4832" s="181">
        <v>3084</v>
      </c>
      <c r="Q4832" s="181">
        <v>1036</v>
      </c>
      <c r="R4832" s="181">
        <v>2975</v>
      </c>
      <c r="S4832" s="226">
        <f t="shared" si="227"/>
        <v>14373</v>
      </c>
      <c r="T4832" s="181">
        <f t="shared" si="225"/>
        <v>70557.25926142931</v>
      </c>
      <c r="U4832" s="226">
        <f t="shared" si="226"/>
        <v>4629.0012700637662</v>
      </c>
    </row>
    <row r="4833" spans="1:21" x14ac:dyDescent="0.25">
      <c r="A4833" s="156" t="s">
        <v>18062</v>
      </c>
      <c r="B4833" s="156" t="s">
        <v>255</v>
      </c>
      <c r="C4833" s="223">
        <v>0.89169526100158691</v>
      </c>
      <c r="D4833" s="221">
        <v>12.752107620239258</v>
      </c>
      <c r="E4833" s="221">
        <v>14.255877494812012</v>
      </c>
      <c r="F4833" s="221">
        <v>22.832286834716797</v>
      </c>
      <c r="G4833" s="221">
        <v>49.721050262451172</v>
      </c>
      <c r="H4833" s="221">
        <v>14.792079925537109</v>
      </c>
      <c r="I4833" s="221">
        <v>1.205070972442627</v>
      </c>
      <c r="J4833" s="221">
        <v>0.77927327156066895</v>
      </c>
      <c r="K4833" s="180">
        <v>2596</v>
      </c>
      <c r="L4833" s="181">
        <v>855</v>
      </c>
      <c r="M4833" s="181">
        <v>968</v>
      </c>
      <c r="N4833" s="181">
        <v>1107</v>
      </c>
      <c r="O4833" s="181">
        <v>2697</v>
      </c>
      <c r="P4833" s="181">
        <v>2249</v>
      </c>
      <c r="Q4833" s="181">
        <v>650</v>
      </c>
      <c r="R4833" s="181">
        <v>1796</v>
      </c>
      <c r="S4833" s="226">
        <f t="shared" si="227"/>
        <v>12918</v>
      </c>
      <c r="T4833" s="181">
        <f t="shared" si="225"/>
        <v>221840.85509204865</v>
      </c>
      <c r="U4833" s="226">
        <f t="shared" si="226"/>
        <v>14554.159426292927</v>
      </c>
    </row>
    <row r="4834" spans="1:21" x14ac:dyDescent="0.25">
      <c r="A4834" s="156" t="s">
        <v>18063</v>
      </c>
      <c r="B4834" s="156" t="s">
        <v>255</v>
      </c>
      <c r="C4834" s="223">
        <v>1.8649630546569824</v>
      </c>
      <c r="D4834" s="221">
        <v>15.040133476257324</v>
      </c>
      <c r="E4834" s="221">
        <v>12.117791175842285</v>
      </c>
      <c r="F4834" s="221">
        <v>30.479068756103516</v>
      </c>
      <c r="G4834" s="221">
        <v>54.769126892089844</v>
      </c>
      <c r="H4834" s="221">
        <v>20.042131423950195</v>
      </c>
      <c r="I4834" s="221">
        <v>3.8906481266021729</v>
      </c>
      <c r="J4834" s="221">
        <v>3.4648504257202148</v>
      </c>
      <c r="K4834" s="180">
        <v>1226</v>
      </c>
      <c r="L4834" s="181">
        <v>478</v>
      </c>
      <c r="M4834" s="181">
        <v>667</v>
      </c>
      <c r="N4834" s="181">
        <v>768</v>
      </c>
      <c r="O4834" s="181">
        <v>1585</v>
      </c>
      <c r="P4834" s="181">
        <v>1417</v>
      </c>
      <c r="Q4834" s="181">
        <v>394</v>
      </c>
      <c r="R4834" s="181">
        <v>1191</v>
      </c>
      <c r="S4834" s="226">
        <f t="shared" si="227"/>
        <v>7726</v>
      </c>
      <c r="T4834" s="181">
        <f t="shared" si="225"/>
        <v>161834.43859624863</v>
      </c>
      <c r="U4834" s="226">
        <f t="shared" si="226"/>
        <v>10617.359994474877</v>
      </c>
    </row>
    <row r="4835" spans="1:21" x14ac:dyDescent="0.25">
      <c r="A4835" s="156" t="s">
        <v>18064</v>
      </c>
      <c r="B4835" s="156" t="s">
        <v>255</v>
      </c>
      <c r="C4835" s="223">
        <v>-1.6295390129089355</v>
      </c>
      <c r="D4835" s="221">
        <v>-4.6113243103027344</v>
      </c>
      <c r="E4835" s="221">
        <v>19.164941787719727</v>
      </c>
      <c r="F4835" s="221">
        <v>17.218456268310547</v>
      </c>
      <c r="G4835" s="221">
        <v>28.104970932006836</v>
      </c>
      <c r="H4835" s="221">
        <v>3.1983945369720459</v>
      </c>
      <c r="I4835" s="221">
        <v>-1.5241310596466064</v>
      </c>
      <c r="J4835" s="221">
        <v>-1.949928879737854</v>
      </c>
      <c r="K4835" s="180">
        <v>1023.423095703125</v>
      </c>
      <c r="L4835" s="181">
        <v>358.09832763671875</v>
      </c>
      <c r="M4835" s="181">
        <v>250.36958312988281</v>
      </c>
      <c r="N4835" s="181">
        <v>250.36958312988281</v>
      </c>
      <c r="O4835" s="181">
        <v>1173.04638671875</v>
      </c>
      <c r="P4835" s="181">
        <v>1550.096923828125</v>
      </c>
      <c r="Q4835" s="181">
        <v>758.0911865234375</v>
      </c>
      <c r="R4835" s="181">
        <v>2535.615478515625</v>
      </c>
      <c r="S4835" s="226">
        <f t="shared" si="227"/>
        <v>7899.1105651855469</v>
      </c>
      <c r="T4835" s="181">
        <f t="shared" si="225"/>
        <v>37616.836779949168</v>
      </c>
      <c r="U4835" s="226">
        <f t="shared" si="226"/>
        <v>2467.9017730122459</v>
      </c>
    </row>
    <row r="4836" spans="1:21" x14ac:dyDescent="0.25">
      <c r="A4836" s="156" t="s">
        <v>18065</v>
      </c>
      <c r="B4836" s="156" t="s">
        <v>255</v>
      </c>
      <c r="C4836" s="223">
        <v>-1.8158341646194458</v>
      </c>
      <c r="D4836" s="221">
        <v>-5.6228542327880859</v>
      </c>
      <c r="E4836" s="221">
        <v>6.0731964111328125</v>
      </c>
      <c r="F4836" s="221">
        <v>19.249567031860352</v>
      </c>
      <c r="G4836" s="221">
        <v>38.976669311523438</v>
      </c>
      <c r="H4836" s="221">
        <v>10.802828788757324</v>
      </c>
      <c r="I4836" s="221">
        <v>8.3923454284667969</v>
      </c>
      <c r="J4836" s="221">
        <v>-1.7273638248443604</v>
      </c>
      <c r="K4836" s="180">
        <v>826</v>
      </c>
      <c r="L4836" s="181">
        <v>307</v>
      </c>
      <c r="M4836" s="181">
        <v>238</v>
      </c>
      <c r="N4836" s="181">
        <v>211</v>
      </c>
      <c r="O4836" s="181">
        <v>933</v>
      </c>
      <c r="P4836" s="181">
        <v>1337</v>
      </c>
      <c r="Q4836" s="181">
        <v>800</v>
      </c>
      <c r="R4836" s="181">
        <v>2668</v>
      </c>
      <c r="S4836" s="226">
        <f t="shared" si="227"/>
        <v>7320</v>
      </c>
      <c r="T4836" s="181">
        <f t="shared" si="225"/>
        <v>55194.868336439133</v>
      </c>
      <c r="U4836" s="226">
        <f t="shared" si="226"/>
        <v>3621.1315221827026</v>
      </c>
    </row>
    <row r="4837" spans="1:21" x14ac:dyDescent="0.25">
      <c r="A4837" s="156" t="s">
        <v>18066</v>
      </c>
      <c r="B4837" s="156" t="s">
        <v>255</v>
      </c>
      <c r="C4837" s="223">
        <v>-0.66245651245117188</v>
      </c>
      <c r="D4837" s="221">
        <v>-0.7140805721282959</v>
      </c>
      <c r="E4837" s="221">
        <v>-1.0894808769226074</v>
      </c>
      <c r="F4837" s="221">
        <v>19.819524765014648</v>
      </c>
      <c r="G4837" s="221">
        <v>15.385368347167969</v>
      </c>
      <c r="H4837" s="221">
        <v>2.7145256996154785</v>
      </c>
      <c r="I4837" s="221">
        <v>-1.5761821269989014</v>
      </c>
      <c r="J4837" s="221">
        <v>2.9781026840209961</v>
      </c>
      <c r="K4837" s="180">
        <v>556.34735107421875</v>
      </c>
      <c r="L4837" s="181">
        <v>182.85542297363281</v>
      </c>
      <c r="M4837" s="181">
        <v>153.67636108398438</v>
      </c>
      <c r="N4837" s="181">
        <v>148.81318664550781</v>
      </c>
      <c r="O4837" s="181">
        <v>638.0487060546875</v>
      </c>
      <c r="P4837" s="181">
        <v>967.77203369140625</v>
      </c>
      <c r="Q4837" s="181">
        <v>485.344970703125</v>
      </c>
      <c r="R4837" s="181">
        <v>1500.776123046875</v>
      </c>
      <c r="S4837" s="226">
        <f t="shared" si="227"/>
        <v>4633.6341552734375</v>
      </c>
      <c r="T4837" s="181">
        <f t="shared" si="225"/>
        <v>18430.979505306666</v>
      </c>
      <c r="U4837" s="226">
        <f t="shared" si="226"/>
        <v>1209.1885148552396</v>
      </c>
    </row>
    <row r="4838" spans="1:21" x14ac:dyDescent="0.25">
      <c r="A4838" s="156" t="s">
        <v>18016</v>
      </c>
      <c r="B4838" s="156" t="s">
        <v>255</v>
      </c>
      <c r="C4838" s="223">
        <v>-1.9343370199203491</v>
      </c>
      <c r="D4838" s="221">
        <v>-0.39168998599052429</v>
      </c>
      <c r="E4838" s="221">
        <v>-0.7670903205871582</v>
      </c>
      <c r="F4838" s="221">
        <v>2.5834698677062988</v>
      </c>
      <c r="G4838" s="221">
        <v>15.921158790588379</v>
      </c>
      <c r="H4838" s="221">
        <v>5.2663578987121582</v>
      </c>
      <c r="I4838" s="221">
        <v>-1.2537915706634521</v>
      </c>
      <c r="J4838" s="221">
        <v>1.2025703191757202</v>
      </c>
      <c r="K4838" s="180">
        <v>1078.779541015625</v>
      </c>
      <c r="L4838" s="181">
        <v>419.76882934570312</v>
      </c>
      <c r="M4838" s="181">
        <v>341.77420043945312</v>
      </c>
      <c r="N4838" s="181">
        <v>283.93548583984375</v>
      </c>
      <c r="O4838" s="181">
        <v>1260.1827392578125</v>
      </c>
      <c r="P4838" s="181">
        <v>1819.290283203125</v>
      </c>
      <c r="Q4838" s="181">
        <v>756.28497314453125</v>
      </c>
      <c r="R4838" s="181">
        <v>1878.8817138671875</v>
      </c>
      <c r="S4838" s="226">
        <f t="shared" si="227"/>
        <v>7838.8977661132812</v>
      </c>
      <c r="T4838" s="181">
        <f t="shared" si="225"/>
        <v>29176.091549521341</v>
      </c>
      <c r="U4838" s="226">
        <f t="shared" si="226"/>
        <v>1914.1356431918628</v>
      </c>
    </row>
    <row r="4839" spans="1:21" x14ac:dyDescent="0.25">
      <c r="A4839" s="156" t="s">
        <v>18017</v>
      </c>
      <c r="B4839" s="156" t="s">
        <v>255</v>
      </c>
      <c r="C4839" s="223">
        <v>-0.99287068843841553</v>
      </c>
      <c r="D4839" s="221">
        <v>-2.5361305102705956E-2</v>
      </c>
      <c r="E4839" s="221">
        <v>3.4349555969238281</v>
      </c>
      <c r="F4839" s="221">
        <v>2.949798583984375</v>
      </c>
      <c r="G4839" s="221">
        <v>49.722248077392578</v>
      </c>
      <c r="H4839" s="221">
        <v>19.432758331298828</v>
      </c>
      <c r="I4839" s="221">
        <v>-0.88746297359466553</v>
      </c>
      <c r="J4839" s="221">
        <v>-0.17871733009815216</v>
      </c>
      <c r="K4839" s="180">
        <v>278.84579467773437</v>
      </c>
      <c r="L4839" s="181">
        <v>103.25461578369141</v>
      </c>
      <c r="M4839" s="181">
        <v>75.253364562988281</v>
      </c>
      <c r="N4839" s="181">
        <v>64.752891540527344</v>
      </c>
      <c r="O4839" s="181">
        <v>283.22097778320312</v>
      </c>
      <c r="P4839" s="181">
        <v>418.85205078125</v>
      </c>
      <c r="Q4839" s="181">
        <v>169.17422485351562</v>
      </c>
      <c r="R4839" s="181">
        <v>458.52047729492187</v>
      </c>
      <c r="S4839" s="226">
        <f t="shared" si="227"/>
        <v>1851.874397277832</v>
      </c>
      <c r="T4839" s="181">
        <f t="shared" si="225"/>
        <v>22159.77644694164</v>
      </c>
      <c r="U4839" s="226">
        <f t="shared" si="226"/>
        <v>1453.821114807628</v>
      </c>
    </row>
    <row r="4840" spans="1:21" x14ac:dyDescent="0.25">
      <c r="A4840" s="156" t="s">
        <v>18067</v>
      </c>
      <c r="B4840" s="156" t="s">
        <v>255</v>
      </c>
      <c r="C4840" s="223">
        <v>0.24887546896934509</v>
      </c>
      <c r="D4840" s="221">
        <v>-0.47704139351844788</v>
      </c>
      <c r="E4840" s="221">
        <v>-0.85244178771972656</v>
      </c>
      <c r="F4840" s="221">
        <v>14.068363189697266</v>
      </c>
      <c r="G4840" s="221">
        <v>19.806924819946289</v>
      </c>
      <c r="H4840" s="221">
        <v>4.1007862091064453</v>
      </c>
      <c r="I4840" s="221">
        <v>-1.3391430377960205</v>
      </c>
      <c r="J4840" s="221">
        <v>-1.0229676961898804</v>
      </c>
      <c r="K4840" s="180">
        <v>1181</v>
      </c>
      <c r="L4840" s="181">
        <v>389</v>
      </c>
      <c r="M4840" s="181">
        <v>381</v>
      </c>
      <c r="N4840" s="181">
        <v>336</v>
      </c>
      <c r="O4840" s="181">
        <v>1301</v>
      </c>
      <c r="P4840" s="181">
        <v>1638</v>
      </c>
      <c r="Q4840" s="181">
        <v>622</v>
      </c>
      <c r="R4840" s="181">
        <v>1896</v>
      </c>
      <c r="S4840" s="226">
        <f t="shared" si="227"/>
        <v>7744</v>
      </c>
      <c r="T4840" s="181">
        <f t="shared" si="225"/>
        <v>34223.945817172527</v>
      </c>
      <c r="U4840" s="226">
        <f t="shared" si="226"/>
        <v>2245.3067241075246</v>
      </c>
    </row>
    <row r="4841" spans="1:21" x14ac:dyDescent="0.25">
      <c r="A4841" s="156" t="s">
        <v>18018</v>
      </c>
      <c r="B4841" s="156" t="s">
        <v>255</v>
      </c>
      <c r="C4841" s="223">
        <v>-1.0809240341186523</v>
      </c>
      <c r="D4841" s="221">
        <v>0.91440325975418091</v>
      </c>
      <c r="E4841" s="221">
        <v>1.4970825910568237</v>
      </c>
      <c r="F4841" s="221">
        <v>3.8895630836486816</v>
      </c>
      <c r="G4841" s="221">
        <v>11.12985897064209</v>
      </c>
      <c r="H4841" s="221">
        <v>4.8054585456848145</v>
      </c>
      <c r="I4841" s="221">
        <v>5.2301701158285141E-2</v>
      </c>
      <c r="J4841" s="221">
        <v>3.6839957237243652</v>
      </c>
      <c r="K4841" s="180">
        <v>1295.719970703125</v>
      </c>
      <c r="L4841" s="181">
        <v>422.63827514648437</v>
      </c>
      <c r="M4841" s="181">
        <v>688.640869140625</v>
      </c>
      <c r="N4841" s="181">
        <v>708.1044921875</v>
      </c>
      <c r="O4841" s="181">
        <v>1480.1607666015625</v>
      </c>
      <c r="P4841" s="181">
        <v>1258.646484375</v>
      </c>
      <c r="Q4841" s="181">
        <v>500.49270629882813</v>
      </c>
      <c r="R4841" s="181">
        <v>1246.5975341796875</v>
      </c>
      <c r="S4841" s="226">
        <f t="shared" si="227"/>
        <v>7601.0010986328125</v>
      </c>
      <c r="T4841" s="181">
        <f t="shared" si="225"/>
        <v>29912.047003098189</v>
      </c>
      <c r="U4841" s="226">
        <f t="shared" si="226"/>
        <v>1962.418963221272</v>
      </c>
    </row>
    <row r="4842" spans="1:21" x14ac:dyDescent="0.25">
      <c r="A4842" s="156" t="s">
        <v>18068</v>
      </c>
      <c r="B4842" s="156" t="s">
        <v>255</v>
      </c>
      <c r="C4842" s="223">
        <v>1.1542489528656006</v>
      </c>
      <c r="D4842" s="221">
        <v>-4.2207751274108887</v>
      </c>
      <c r="E4842" s="221">
        <v>1.3262819051742554</v>
      </c>
      <c r="F4842" s="221">
        <v>38.614677429199219</v>
      </c>
      <c r="G4842" s="221">
        <v>14.43704891204834</v>
      </c>
      <c r="H4842" s="221">
        <v>15.558585166931152</v>
      </c>
      <c r="I4842" s="221">
        <v>0.8395807147026062</v>
      </c>
      <c r="J4842" s="221">
        <v>1.3653783798217773</v>
      </c>
      <c r="K4842" s="180">
        <v>928</v>
      </c>
      <c r="L4842" s="181">
        <v>307</v>
      </c>
      <c r="M4842" s="181">
        <v>287</v>
      </c>
      <c r="N4842" s="181">
        <v>259</v>
      </c>
      <c r="O4842" s="181">
        <v>1005</v>
      </c>
      <c r="P4842" s="181">
        <v>1137</v>
      </c>
      <c r="Q4842" s="181">
        <v>393</v>
      </c>
      <c r="R4842" s="181">
        <v>1105</v>
      </c>
      <c r="S4842" s="226">
        <f t="shared" si="227"/>
        <v>5421</v>
      </c>
      <c r="T4842" s="181">
        <f t="shared" si="225"/>
        <v>44195.253247082233</v>
      </c>
      <c r="U4842" s="226">
        <f t="shared" si="226"/>
        <v>2899.4873887252688</v>
      </c>
    </row>
    <row r="4843" spans="1:21" x14ac:dyDescent="0.25">
      <c r="A4843" s="156" t="s">
        <v>17978</v>
      </c>
      <c r="B4843" s="156" t="s">
        <v>255</v>
      </c>
      <c r="C4843" s="223">
        <v>-0.85002011060714722</v>
      </c>
      <c r="D4843" s="221">
        <v>-3.1952492892742157E-2</v>
      </c>
      <c r="E4843" s="221">
        <v>9.1190099716186523</v>
      </c>
      <c r="F4843" s="221">
        <v>16.029119491577148</v>
      </c>
      <c r="G4843" s="221">
        <v>18.611915588378906</v>
      </c>
      <c r="H4843" s="221">
        <v>6.5679073333740234</v>
      </c>
      <c r="I4843" s="221">
        <v>-1.2092080116271973</v>
      </c>
      <c r="J4843" s="221">
        <v>-1.6350054740905762</v>
      </c>
      <c r="K4843" s="180">
        <v>1393.80224609375</v>
      </c>
      <c r="L4843" s="181">
        <v>582.73638916015625</v>
      </c>
      <c r="M4843" s="181">
        <v>409.00750732421875</v>
      </c>
      <c r="N4843" s="181">
        <v>355.39971923828125</v>
      </c>
      <c r="O4843" s="181">
        <v>1519.8797607421875</v>
      </c>
      <c r="P4843" s="181">
        <v>1980.5096435546875</v>
      </c>
      <c r="Q4843" s="181">
        <v>719.73406982421875</v>
      </c>
      <c r="R4843" s="181">
        <v>1936.8292236328125</v>
      </c>
      <c r="S4843" s="226">
        <f t="shared" si="227"/>
        <v>8897.8985595703125</v>
      </c>
      <c r="T4843" s="181">
        <f t="shared" si="225"/>
        <v>45481.751321626922</v>
      </c>
      <c r="U4843" s="226">
        <f t="shared" si="226"/>
        <v>2983.8897774141024</v>
      </c>
    </row>
    <row r="4844" spans="1:21" x14ac:dyDescent="0.25">
      <c r="A4844" s="156" t="s">
        <v>18069</v>
      </c>
      <c r="B4844" s="156" t="s">
        <v>255</v>
      </c>
      <c r="C4844" s="223">
        <v>-0.97252196073532104</v>
      </c>
      <c r="D4844" s="221">
        <v>-5.012457724660635E-3</v>
      </c>
      <c r="E4844" s="221">
        <v>-0.3804129958152771</v>
      </c>
      <c r="F4844" s="221">
        <v>2.9701473712921143</v>
      </c>
      <c r="G4844" s="221">
        <v>7.1389880180358887</v>
      </c>
      <c r="H4844" s="221">
        <v>1.5845110416412354</v>
      </c>
      <c r="I4844" s="221">
        <v>-0.86711424589157104</v>
      </c>
      <c r="J4844" s="221">
        <v>-1.2929116487503052</v>
      </c>
      <c r="K4844" s="180">
        <v>17.462448120117188</v>
      </c>
      <c r="L4844" s="181">
        <v>6.2486567497253418</v>
      </c>
      <c r="M4844" s="181">
        <v>6.7215538024902344</v>
      </c>
      <c r="N4844" s="181">
        <v>6.7733945846557617</v>
      </c>
      <c r="O4844" s="181">
        <v>20.329608917236328</v>
      </c>
      <c r="P4844" s="181">
        <v>19.219078063964844</v>
      </c>
      <c r="Q4844" s="181">
        <v>5.9622578620910645</v>
      </c>
      <c r="R4844" s="181">
        <v>16.283002853393555</v>
      </c>
      <c r="S4844" s="226">
        <f t="shared" si="227"/>
        <v>99.000000953674316</v>
      </c>
      <c r="T4844" s="181">
        <f t="shared" si="225"/>
        <v>149.91031136732926</v>
      </c>
      <c r="U4844" s="226">
        <f t="shared" si="226"/>
        <v>9.8350620330056806</v>
      </c>
    </row>
    <row r="4845" spans="1:21" x14ac:dyDescent="0.25">
      <c r="A4845" s="156" t="s">
        <v>18070</v>
      </c>
      <c r="B4845" s="156" t="s">
        <v>255</v>
      </c>
      <c r="C4845" s="223">
        <v>-1.3477307558059692</v>
      </c>
      <c r="D4845" s="221">
        <v>-0.38022142648696899</v>
      </c>
      <c r="E4845" s="221">
        <v>47.072849273681641</v>
      </c>
      <c r="F4845" s="221">
        <v>24.543025970458984</v>
      </c>
      <c r="G4845" s="221">
        <v>40.403511047363281</v>
      </c>
      <c r="H4845" s="221">
        <v>12.517908096313477</v>
      </c>
      <c r="I4845" s="221">
        <v>-1.2423230409622192</v>
      </c>
      <c r="J4845" s="221">
        <v>-1.6681207418441772</v>
      </c>
      <c r="K4845" s="180">
        <v>390</v>
      </c>
      <c r="L4845" s="181">
        <v>162</v>
      </c>
      <c r="M4845" s="181">
        <v>148</v>
      </c>
      <c r="N4845" s="181">
        <v>124</v>
      </c>
      <c r="O4845" s="181">
        <v>456</v>
      </c>
      <c r="P4845" s="181">
        <v>660</v>
      </c>
      <c r="Q4845" s="181">
        <v>395</v>
      </c>
      <c r="R4845" s="181">
        <v>1382</v>
      </c>
      <c r="S4845" s="226">
        <f t="shared" si="227"/>
        <v>3717</v>
      </c>
      <c r="T4845" s="181">
        <f t="shared" si="225"/>
        <v>33312.665961742401</v>
      </c>
      <c r="U4845" s="226">
        <f t="shared" si="226"/>
        <v>2185.5210174017152</v>
      </c>
    </row>
    <row r="4846" spans="1:21" x14ac:dyDescent="0.25">
      <c r="A4846" s="156" t="s">
        <v>18071</v>
      </c>
      <c r="B4846" s="156" t="s">
        <v>255</v>
      </c>
      <c r="C4846" s="223">
        <v>4.1305642127990723</v>
      </c>
      <c r="D4846" s="221">
        <v>17.868907928466797</v>
      </c>
      <c r="E4846" s="221">
        <v>16.418619155883789</v>
      </c>
      <c r="F4846" s="221">
        <v>2.8988561630249023</v>
      </c>
      <c r="G4846" s="221">
        <v>29.08342170715332</v>
      </c>
      <c r="H4846" s="221">
        <v>20.884788513183594</v>
      </c>
      <c r="I4846" s="221">
        <v>0.24458912014961243</v>
      </c>
      <c r="J4846" s="221">
        <v>0.272594153881073</v>
      </c>
      <c r="K4846" s="180">
        <v>259</v>
      </c>
      <c r="L4846" s="181">
        <v>108</v>
      </c>
      <c r="M4846" s="181">
        <v>100</v>
      </c>
      <c r="N4846" s="181">
        <v>89</v>
      </c>
      <c r="O4846" s="181">
        <v>295</v>
      </c>
      <c r="P4846" s="181">
        <v>579</v>
      </c>
      <c r="Q4846" s="181">
        <v>305</v>
      </c>
      <c r="R4846" s="181">
        <v>1077</v>
      </c>
      <c r="S4846" s="226">
        <f t="shared" si="227"/>
        <v>2812</v>
      </c>
      <c r="T4846" s="181">
        <f t="shared" si="225"/>
        <v>25939.603839606047</v>
      </c>
      <c r="U4846" s="226">
        <f t="shared" si="226"/>
        <v>1701.8016342384631</v>
      </c>
    </row>
    <row r="4847" spans="1:21" x14ac:dyDescent="0.25">
      <c r="A4847" s="156" t="s">
        <v>16235</v>
      </c>
      <c r="B4847" s="156" t="s">
        <v>255</v>
      </c>
      <c r="C4847" s="223">
        <v>-0.21869611740112305</v>
      </c>
      <c r="D4847" s="221">
        <v>10.87856388092041</v>
      </c>
      <c r="E4847" s="221">
        <v>0.3734128475189209</v>
      </c>
      <c r="F4847" s="221">
        <v>19.642946243286133</v>
      </c>
      <c r="G4847" s="221">
        <v>8.4680013656616211</v>
      </c>
      <c r="H4847" s="221">
        <v>9.6123676300048828</v>
      </c>
      <c r="I4847" s="221">
        <v>-0.11328838020563126</v>
      </c>
      <c r="J4847" s="221">
        <v>3.3322174549102783</v>
      </c>
      <c r="K4847" s="180">
        <v>811.018310546875</v>
      </c>
      <c r="L4847" s="181">
        <v>279.31747436523437</v>
      </c>
      <c r="M4847" s="181">
        <v>203.50274658203125</v>
      </c>
      <c r="N4847" s="181">
        <v>234.42718505859375</v>
      </c>
      <c r="O4847" s="181">
        <v>892.81842041015625</v>
      </c>
      <c r="P4847" s="181">
        <v>1027.4893798828125</v>
      </c>
      <c r="Q4847" s="181">
        <v>388.05178833007812</v>
      </c>
      <c r="R4847" s="181">
        <v>966.63800048828125</v>
      </c>
      <c r="S4847" s="226">
        <f t="shared" si="227"/>
        <v>4803.2633056640625</v>
      </c>
      <c r="T4847" s="181">
        <f t="shared" si="225"/>
        <v>28156.117084382895</v>
      </c>
      <c r="U4847" s="226">
        <f t="shared" si="226"/>
        <v>1847.2188844631191</v>
      </c>
    </row>
    <row r="4848" spans="1:21" x14ac:dyDescent="0.25">
      <c r="A4848" s="156" t="s">
        <v>18072</v>
      </c>
      <c r="B4848" s="156" t="s">
        <v>255</v>
      </c>
      <c r="C4848" s="223">
        <v>-1.7442021369934082</v>
      </c>
      <c r="D4848" s="221">
        <v>-0.71288824081420898</v>
      </c>
      <c r="E4848" s="221">
        <v>-0.29755711555480957</v>
      </c>
      <c r="F4848" s="221">
        <v>3.0511832237243652</v>
      </c>
      <c r="G4848" s="221">
        <v>24.314041137695313</v>
      </c>
      <c r="H4848" s="221">
        <v>8.821314811706543</v>
      </c>
      <c r="I4848" s="221">
        <v>-1.5749897956848145</v>
      </c>
      <c r="J4848" s="221">
        <v>-2.0007874965667725</v>
      </c>
      <c r="K4848" s="180">
        <v>1514</v>
      </c>
      <c r="L4848" s="181">
        <v>458</v>
      </c>
      <c r="M4848" s="181">
        <v>493</v>
      </c>
      <c r="N4848" s="181">
        <v>581</v>
      </c>
      <c r="O4848" s="181">
        <v>1659</v>
      </c>
      <c r="P4848" s="181">
        <v>1608</v>
      </c>
      <c r="Q4848" s="181">
        <v>615</v>
      </c>
      <c r="R4848" s="181">
        <v>3066</v>
      </c>
      <c r="S4848" s="226">
        <f t="shared" si="227"/>
        <v>9994</v>
      </c>
      <c r="T4848" s="181">
        <f t="shared" si="225"/>
        <v>46077.452221155167</v>
      </c>
      <c r="U4848" s="226">
        <f t="shared" si="226"/>
        <v>3022.9715139973964</v>
      </c>
    </row>
    <row r="4849" spans="1:21" x14ac:dyDescent="0.25">
      <c r="A4849" s="156" t="s">
        <v>18024</v>
      </c>
      <c r="B4849" s="156" t="s">
        <v>255</v>
      </c>
      <c r="C4849" s="223">
        <v>0.19086325168609619</v>
      </c>
      <c r="D4849" s="221">
        <v>1.1583726406097412</v>
      </c>
      <c r="E4849" s="221">
        <v>0.78297221660614014</v>
      </c>
      <c r="F4849" s="221">
        <v>19.605056762695313</v>
      </c>
      <c r="G4849" s="221">
        <v>18.881097793579102</v>
      </c>
      <c r="H4849" s="221">
        <v>2.7478959560394287</v>
      </c>
      <c r="I4849" s="221">
        <v>0.29627102613449097</v>
      </c>
      <c r="J4849" s="221">
        <v>-0.12952664494514465</v>
      </c>
      <c r="K4849" s="180">
        <v>355.01406860351562</v>
      </c>
      <c r="L4849" s="181">
        <v>107.56993103027344</v>
      </c>
      <c r="M4849" s="181">
        <v>120.55825042724609</v>
      </c>
      <c r="N4849" s="181">
        <v>134.54566955566406</v>
      </c>
      <c r="O4849" s="181">
        <v>453.59210205078125</v>
      </c>
      <c r="P4849" s="181">
        <v>512.2060546875</v>
      </c>
      <c r="Q4849" s="181">
        <v>164.85174560546875</v>
      </c>
      <c r="R4849" s="181">
        <v>364.67205810546875</v>
      </c>
      <c r="S4849" s="226">
        <f t="shared" si="227"/>
        <v>2213.009880065918</v>
      </c>
      <c r="T4849" s="181">
        <f t="shared" si="225"/>
        <v>12897.946285156098</v>
      </c>
      <c r="U4849" s="226">
        <f t="shared" si="226"/>
        <v>846.18663423396072</v>
      </c>
    </row>
    <row r="4850" spans="1:21" x14ac:dyDescent="0.25">
      <c r="A4850" s="156" t="s">
        <v>18025</v>
      </c>
      <c r="B4850" s="156" t="s">
        <v>255</v>
      </c>
      <c r="C4850" s="223">
        <v>-1.8909523487091064</v>
      </c>
      <c r="D4850" s="221">
        <v>-0.92344290018081665</v>
      </c>
      <c r="E4850" s="221">
        <v>-1.2988433837890625</v>
      </c>
      <c r="F4850" s="221">
        <v>2.0517168045043945</v>
      </c>
      <c r="G4850" s="221">
        <v>88.8756103515625</v>
      </c>
      <c r="H4850" s="221">
        <v>0.66608065366744995</v>
      </c>
      <c r="I4850" s="221">
        <v>-1.7855446338653564</v>
      </c>
      <c r="J4850" s="221">
        <v>-4.8582849502563477</v>
      </c>
      <c r="K4850" s="180">
        <v>93.651588439941406</v>
      </c>
      <c r="L4850" s="181">
        <v>33.977512359619141</v>
      </c>
      <c r="M4850" s="181">
        <v>24.757484436035156</v>
      </c>
      <c r="N4850" s="181">
        <v>20.659694671630859</v>
      </c>
      <c r="O4850" s="181">
        <v>104.06680297851562</v>
      </c>
      <c r="P4850" s="181">
        <v>140.09321594238281</v>
      </c>
      <c r="Q4850" s="181">
        <v>66.418357849121094</v>
      </c>
      <c r="R4850" s="181">
        <v>179.87593078613281</v>
      </c>
      <c r="S4850" s="226">
        <f t="shared" si="227"/>
        <v>663.50058746337891</v>
      </c>
      <c r="T4850" s="181">
        <f t="shared" si="225"/>
        <v>8151.5973072009565</v>
      </c>
      <c r="U4850" s="226">
        <f t="shared" si="226"/>
        <v>534.79620216355352</v>
      </c>
    </row>
    <row r="4851" spans="1:21" x14ac:dyDescent="0.25">
      <c r="A4851" s="156" t="s">
        <v>18026</v>
      </c>
      <c r="B4851" s="156" t="s">
        <v>255</v>
      </c>
      <c r="C4851" s="223">
        <v>-1.3660721778869629</v>
      </c>
      <c r="D4851" s="221">
        <v>9.2832622528076172</v>
      </c>
      <c r="E4851" s="221">
        <v>8.5851783752441406</v>
      </c>
      <c r="F4851" s="221">
        <v>9.2930231094360352</v>
      </c>
      <c r="G4851" s="221">
        <v>7.5246596336364746</v>
      </c>
      <c r="H4851" s="221">
        <v>0.82719647884368896</v>
      </c>
      <c r="I4851" s="221">
        <v>-2.5523123741149902</v>
      </c>
      <c r="J4851" s="221">
        <v>-1.6864621639251709</v>
      </c>
      <c r="K4851" s="180">
        <v>394.46560668945312</v>
      </c>
      <c r="L4851" s="181">
        <v>188.26768493652344</v>
      </c>
      <c r="M4851" s="181">
        <v>114.55440521240234</v>
      </c>
      <c r="N4851" s="181">
        <v>86.66290283203125</v>
      </c>
      <c r="O4851" s="181">
        <v>423.35324096679687</v>
      </c>
      <c r="P4851" s="181">
        <v>752.0745849609375</v>
      </c>
      <c r="Q4851" s="181">
        <v>336.69033813476562</v>
      </c>
      <c r="R4851" s="181">
        <v>668.40008544921875</v>
      </c>
      <c r="S4851" s="226">
        <f t="shared" si="227"/>
        <v>2964.4688491821289</v>
      </c>
      <c r="T4851" s="181">
        <f t="shared" si="225"/>
        <v>4818.8322845690564</v>
      </c>
      <c r="U4851" s="226">
        <f t="shared" si="226"/>
        <v>316.14579419595458</v>
      </c>
    </row>
    <row r="4852" spans="1:21" x14ac:dyDescent="0.25">
      <c r="A4852" s="156" t="s">
        <v>18073</v>
      </c>
      <c r="B4852" s="156" t="s">
        <v>255</v>
      </c>
      <c r="C4852" s="223">
        <v>2.5379698276519775</v>
      </c>
      <c r="D4852" s="221">
        <v>5.4192752838134766</v>
      </c>
      <c r="E4852" s="221">
        <v>-0.76009142398834229</v>
      </c>
      <c r="F4852" s="221">
        <v>25.857065200805664</v>
      </c>
      <c r="G4852" s="221">
        <v>15.887539863586426</v>
      </c>
      <c r="H4852" s="221">
        <v>16.478225708007813</v>
      </c>
      <c r="I4852" s="221">
        <v>-1.2467925548553467</v>
      </c>
      <c r="J4852" s="221">
        <v>-0.92481750249862671</v>
      </c>
      <c r="K4852" s="180">
        <v>901</v>
      </c>
      <c r="L4852" s="181">
        <v>373</v>
      </c>
      <c r="M4852" s="181">
        <v>293</v>
      </c>
      <c r="N4852" s="181">
        <v>247</v>
      </c>
      <c r="O4852" s="181">
        <v>942</v>
      </c>
      <c r="P4852" s="181">
        <v>1521</v>
      </c>
      <c r="Q4852" s="181">
        <v>657</v>
      </c>
      <c r="R4852" s="181">
        <v>1999</v>
      </c>
      <c r="S4852" s="226">
        <f t="shared" si="227"/>
        <v>6933</v>
      </c>
      <c r="T4852" s="181">
        <f t="shared" si="225"/>
        <v>47833.679770290852</v>
      </c>
      <c r="U4852" s="226">
        <f t="shared" si="226"/>
        <v>3138.191119188526</v>
      </c>
    </row>
    <row r="4853" spans="1:21" x14ac:dyDescent="0.25">
      <c r="A4853" s="156" t="s">
        <v>18074</v>
      </c>
      <c r="B4853" s="156" t="s">
        <v>255</v>
      </c>
      <c r="C4853" s="223">
        <v>-1.1847133636474609</v>
      </c>
      <c r="D4853" s="221">
        <v>24.038686752319336</v>
      </c>
      <c r="E4853" s="221">
        <v>-0.59260421991348267</v>
      </c>
      <c r="F4853" s="221">
        <v>2.75795578956604</v>
      </c>
      <c r="G4853" s="221">
        <v>12.018477439880371</v>
      </c>
      <c r="H4853" s="221">
        <v>10.522109985351562</v>
      </c>
      <c r="I4853" s="221">
        <v>1.7899849414825439</v>
      </c>
      <c r="J4853" s="221">
        <v>-1.5051032304763794</v>
      </c>
      <c r="K4853" s="180">
        <v>549</v>
      </c>
      <c r="L4853" s="181">
        <v>195</v>
      </c>
      <c r="M4853" s="181">
        <v>158</v>
      </c>
      <c r="N4853" s="181">
        <v>121</v>
      </c>
      <c r="O4853" s="181">
        <v>605</v>
      </c>
      <c r="P4853" s="181">
        <v>1072</v>
      </c>
      <c r="Q4853" s="181">
        <v>503</v>
      </c>
      <c r="R4853" s="181">
        <v>1300</v>
      </c>
      <c r="S4853" s="226">
        <f t="shared" si="227"/>
        <v>4503</v>
      </c>
      <c r="T4853" s="181">
        <f t="shared" si="225"/>
        <v>21771.826445221901</v>
      </c>
      <c r="U4853" s="226">
        <f t="shared" si="226"/>
        <v>1428.3691475759074</v>
      </c>
    </row>
    <row r="4854" spans="1:21" x14ac:dyDescent="0.25">
      <c r="A4854" s="156" t="s">
        <v>18028</v>
      </c>
      <c r="B4854" s="156" t="s">
        <v>255</v>
      </c>
      <c r="C4854" s="223">
        <v>-1.4655289649963379</v>
      </c>
      <c r="D4854" s="221">
        <v>-0.49801957607269287</v>
      </c>
      <c r="E4854" s="221">
        <v>4.6486024856567383</v>
      </c>
      <c r="F4854" s="221">
        <v>2.4771401882171631</v>
      </c>
      <c r="G4854" s="221">
        <v>23.208227157592773</v>
      </c>
      <c r="H4854" s="221">
        <v>13.700888633728027</v>
      </c>
      <c r="I4854" s="221">
        <v>-2.1249873638153076</v>
      </c>
      <c r="J4854" s="221">
        <v>-1.7859189510345459</v>
      </c>
      <c r="K4854" s="180">
        <v>587.1617431640625</v>
      </c>
      <c r="L4854" s="181">
        <v>217.15904235839844</v>
      </c>
      <c r="M4854" s="181">
        <v>180.08311462402344</v>
      </c>
      <c r="N4854" s="181">
        <v>146.03378295898437</v>
      </c>
      <c r="O4854" s="181">
        <v>622.724365234375</v>
      </c>
      <c r="P4854" s="181">
        <v>1082.011962890625</v>
      </c>
      <c r="Q4854" s="181">
        <v>528.14288330078125</v>
      </c>
      <c r="R4854" s="181">
        <v>1717.599365234375</v>
      </c>
      <c r="S4854" s="226">
        <f t="shared" si="227"/>
        <v>5080.916259765625</v>
      </c>
      <c r="T4854" s="181">
        <f t="shared" si="225"/>
        <v>25317.292689803711</v>
      </c>
      <c r="U4854" s="226">
        <f t="shared" si="226"/>
        <v>1660.9740973845112</v>
      </c>
    </row>
    <row r="4855" spans="1:21" x14ac:dyDescent="0.25">
      <c r="A4855" s="156" t="s">
        <v>18075</v>
      </c>
      <c r="B4855" s="156" t="s">
        <v>255</v>
      </c>
      <c r="C4855" s="223">
        <v>-1.1972233057022095</v>
      </c>
      <c r="D4855" s="221">
        <v>-0.22971396148204803</v>
      </c>
      <c r="E4855" s="221">
        <v>-0.46466326713562012</v>
      </c>
      <c r="F4855" s="221">
        <v>7.2633123397827148</v>
      </c>
      <c r="G4855" s="221">
        <v>21.018938064575195</v>
      </c>
      <c r="H4855" s="221">
        <v>5.6193552017211914</v>
      </c>
      <c r="I4855" s="221">
        <v>-1.0918154716491699</v>
      </c>
      <c r="J4855" s="221">
        <v>-1.5176132917404175</v>
      </c>
      <c r="K4855" s="180">
        <v>826</v>
      </c>
      <c r="L4855" s="181">
        <v>330</v>
      </c>
      <c r="M4855" s="181">
        <v>280</v>
      </c>
      <c r="N4855" s="181">
        <v>251</v>
      </c>
      <c r="O4855" s="181">
        <v>920</v>
      </c>
      <c r="P4855" s="181">
        <v>1233</v>
      </c>
      <c r="Q4855" s="181">
        <v>470</v>
      </c>
      <c r="R4855" s="181">
        <v>1480</v>
      </c>
      <c r="S4855" s="226">
        <f t="shared" si="227"/>
        <v>5790</v>
      </c>
      <c r="T4855" s="181">
        <f t="shared" si="225"/>
        <v>24135.140664368868</v>
      </c>
      <c r="U4855" s="226">
        <f t="shared" si="226"/>
        <v>1583.4174677134129</v>
      </c>
    </row>
    <row r="4856" spans="1:21" x14ac:dyDescent="0.25">
      <c r="A4856" s="156" t="s">
        <v>18011</v>
      </c>
      <c r="B4856" s="156" t="s">
        <v>255</v>
      </c>
      <c r="C4856" s="223">
        <v>-1.0414714813232422</v>
      </c>
      <c r="D4856" s="221">
        <v>-7.3962114751338959E-2</v>
      </c>
      <c r="E4856" s="221">
        <v>-0.44936248660087585</v>
      </c>
      <c r="F4856" s="221">
        <v>97.931831359863281</v>
      </c>
      <c r="G4856" s="221">
        <v>7.0700387954711914</v>
      </c>
      <c r="H4856" s="221">
        <v>1.5155614614486694</v>
      </c>
      <c r="I4856" s="221">
        <v>13.645258903503418</v>
      </c>
      <c r="J4856" s="221">
        <v>-1.3618613481521606</v>
      </c>
      <c r="K4856" s="180">
        <v>121.55452728271484</v>
      </c>
      <c r="L4856" s="181">
        <v>42.816699981689453</v>
      </c>
      <c r="M4856" s="181">
        <v>32.874244689941406</v>
      </c>
      <c r="N4856" s="181">
        <v>29.50663948059082</v>
      </c>
      <c r="O4856" s="181">
        <v>126.04467010498047</v>
      </c>
      <c r="P4856" s="181">
        <v>181.52998352050781</v>
      </c>
      <c r="Q4856" s="181">
        <v>78.09637451171875</v>
      </c>
      <c r="R4856" s="181">
        <v>181.52998352050781</v>
      </c>
      <c r="S4856" s="226">
        <f t="shared" si="227"/>
        <v>793.95312309265137</v>
      </c>
      <c r="T4856" s="181">
        <f t="shared" si="225"/>
        <v>4729.7915382782739</v>
      </c>
      <c r="U4856" s="226">
        <f t="shared" si="226"/>
        <v>310.30415958625014</v>
      </c>
    </row>
    <row r="4857" spans="1:21" x14ac:dyDescent="0.25">
      <c r="A4857" s="156" t="s">
        <v>18012</v>
      </c>
      <c r="B4857" s="156" t="s">
        <v>255</v>
      </c>
      <c r="C4857" s="223">
        <v>-1.308483362197876</v>
      </c>
      <c r="D4857" s="221">
        <v>-0.34097391366958618</v>
      </c>
      <c r="E4857" s="221">
        <v>-0.71637433767318726</v>
      </c>
      <c r="F4857" s="221">
        <v>2.6341860294342041</v>
      </c>
      <c r="G4857" s="221">
        <v>31.732009887695313</v>
      </c>
      <c r="H4857" s="221">
        <v>9.3314313888549805</v>
      </c>
      <c r="I4857" s="221">
        <v>-1.2030755281448364</v>
      </c>
      <c r="J4857" s="221">
        <v>-0.32596796751022339</v>
      </c>
      <c r="K4857" s="180">
        <v>458.75045776367187</v>
      </c>
      <c r="L4857" s="181">
        <v>172.03143310546875</v>
      </c>
      <c r="M4857" s="181">
        <v>115.67630767822266</v>
      </c>
      <c r="N4857" s="181">
        <v>112.71024322509766</v>
      </c>
      <c r="O4857" s="181">
        <v>452.818359375</v>
      </c>
      <c r="P4857" s="181">
        <v>765.24322509765625</v>
      </c>
      <c r="Q4857" s="181">
        <v>285.7303466796875</v>
      </c>
      <c r="R4857" s="181">
        <v>850.270263671875</v>
      </c>
      <c r="S4857" s="226">
        <f t="shared" si="227"/>
        <v>3213.2306365966797</v>
      </c>
      <c r="T4857" s="181">
        <f t="shared" si="225"/>
        <v>20443.841887755814</v>
      </c>
      <c r="U4857" s="226">
        <f t="shared" si="226"/>
        <v>1341.24498391815</v>
      </c>
    </row>
    <row r="4858" spans="1:21" x14ac:dyDescent="0.25">
      <c r="A4858" s="156" t="s">
        <v>18013</v>
      </c>
      <c r="B4858" s="156" t="s">
        <v>255</v>
      </c>
      <c r="C4858" s="223">
        <v>-0.99276441335678101</v>
      </c>
      <c r="D4858" s="221">
        <v>4.893735408782959</v>
      </c>
      <c r="E4858" s="221">
        <v>-0.40065529942512512</v>
      </c>
      <c r="F4858" s="221">
        <v>2.9499051570892334</v>
      </c>
      <c r="G4858" s="221">
        <v>9.1897811889648437</v>
      </c>
      <c r="H4858" s="221">
        <v>1.5642685890197754</v>
      </c>
      <c r="I4858" s="221">
        <v>-0.88735657930374146</v>
      </c>
      <c r="J4858" s="221">
        <v>-1.3131542205810547</v>
      </c>
      <c r="K4858" s="180">
        <v>425.50851440429687</v>
      </c>
      <c r="L4858" s="181">
        <v>144.60641479492187</v>
      </c>
      <c r="M4858" s="181">
        <v>144.60641479492187</v>
      </c>
      <c r="N4858" s="181">
        <v>144.60641479492187</v>
      </c>
      <c r="O4858" s="181">
        <v>472.87957763671875</v>
      </c>
      <c r="P4858" s="181">
        <v>590.0606689453125</v>
      </c>
      <c r="Q4858" s="181">
        <v>226.05140686035156</v>
      </c>
      <c r="R4858" s="181">
        <v>590.0606689453125</v>
      </c>
      <c r="S4858" s="226">
        <f t="shared" si="227"/>
        <v>2738.3800811767578</v>
      </c>
      <c r="T4858" s="181">
        <f t="shared" si="225"/>
        <v>4947.1180603673292</v>
      </c>
      <c r="U4858" s="226">
        <f t="shared" si="226"/>
        <v>324.56215029194522</v>
      </c>
    </row>
    <row r="4859" spans="1:21" x14ac:dyDescent="0.25">
      <c r="A4859" s="156" t="s">
        <v>18076</v>
      </c>
      <c r="B4859" s="156" t="s">
        <v>255</v>
      </c>
      <c r="C4859" s="223">
        <v>-1.3123278617858887</v>
      </c>
      <c r="D4859" s="221">
        <v>0.18623641133308411</v>
      </c>
      <c r="E4859" s="221">
        <v>3.7900471687316895</v>
      </c>
      <c r="F4859" s="221">
        <v>3.6648037433624268</v>
      </c>
      <c r="G4859" s="221">
        <v>32.979515075683594</v>
      </c>
      <c r="H4859" s="221">
        <v>1.2447050809860229</v>
      </c>
      <c r="I4859" s="221">
        <v>-1.2069200277328491</v>
      </c>
      <c r="J4859" s="221">
        <v>-1.1540348529815674</v>
      </c>
      <c r="K4859" s="180">
        <v>763</v>
      </c>
      <c r="L4859" s="181">
        <v>307</v>
      </c>
      <c r="M4859" s="181">
        <v>235</v>
      </c>
      <c r="N4859" s="181">
        <v>289</v>
      </c>
      <c r="O4859" s="181">
        <v>774</v>
      </c>
      <c r="P4859" s="181">
        <v>955</v>
      </c>
      <c r="Q4859" s="181">
        <v>359</v>
      </c>
      <c r="R4859" s="181">
        <v>1482</v>
      </c>
      <c r="S4859" s="226">
        <f t="shared" si="227"/>
        <v>5164</v>
      </c>
      <c r="T4859" s="181">
        <f t="shared" si="225"/>
        <v>25576.93186506629</v>
      </c>
      <c r="U4859" s="226">
        <f t="shared" si="226"/>
        <v>1678.008065039003</v>
      </c>
    </row>
    <row r="4860" spans="1:21" x14ac:dyDescent="0.25">
      <c r="A4860" s="156" t="s">
        <v>18055</v>
      </c>
      <c r="B4860" s="156" t="s">
        <v>255</v>
      </c>
      <c r="C4860" s="223">
        <v>-0.93027275800704956</v>
      </c>
      <c r="D4860" s="221">
        <v>3.7236731499433517E-2</v>
      </c>
      <c r="E4860" s="221">
        <v>-0.33816361427307129</v>
      </c>
      <c r="F4860" s="221">
        <v>42.555648803710938</v>
      </c>
      <c r="G4860" s="221">
        <v>22.698741912841797</v>
      </c>
      <c r="H4860" s="221">
        <v>8.0747175216674805</v>
      </c>
      <c r="I4860" s="221">
        <v>-0.82486492395401001</v>
      </c>
      <c r="J4860" s="221">
        <v>-1.2506624460220337</v>
      </c>
      <c r="K4860" s="180">
        <v>433.96890258789063</v>
      </c>
      <c r="L4860" s="181">
        <v>160.58416748046875</v>
      </c>
      <c r="M4860" s="181">
        <v>184.86761474609375</v>
      </c>
      <c r="N4860" s="181">
        <v>165.28419494628906</v>
      </c>
      <c r="O4860" s="181">
        <v>549.90283203125</v>
      </c>
      <c r="P4860" s="181">
        <v>665.8367919921875</v>
      </c>
      <c r="Q4860" s="181">
        <v>269.46804809570312</v>
      </c>
      <c r="R4860" s="181">
        <v>786.470703125</v>
      </c>
      <c r="S4860" s="226">
        <f t="shared" si="227"/>
        <v>3216.3832550048828</v>
      </c>
      <c r="T4860" s="181">
        <f t="shared" si="225"/>
        <v>23226.193191794431</v>
      </c>
      <c r="U4860" s="226">
        <f t="shared" si="226"/>
        <v>1523.7847800351885</v>
      </c>
    </row>
    <row r="4861" spans="1:21" x14ac:dyDescent="0.25">
      <c r="A4861" s="156" t="s">
        <v>18056</v>
      </c>
      <c r="B4861" s="156" t="s">
        <v>255</v>
      </c>
      <c r="C4861" s="223">
        <v>-1.3802214860916138</v>
      </c>
      <c r="D4861" s="221">
        <v>-0.41271209716796875</v>
      </c>
      <c r="E4861" s="221">
        <v>-0.78811240196228027</v>
      </c>
      <c r="F4861" s="221">
        <v>2.5624477863311768</v>
      </c>
      <c r="G4861" s="221">
        <v>39.047172546386719</v>
      </c>
      <c r="H4861" s="221">
        <v>37.162044525146484</v>
      </c>
      <c r="I4861" s="221">
        <v>-1.2748137712478638</v>
      </c>
      <c r="J4861" s="221">
        <v>-1.7006112337112427</v>
      </c>
      <c r="K4861" s="180">
        <v>91.768211364746094</v>
      </c>
      <c r="L4861" s="181">
        <v>40.456954956054688</v>
      </c>
      <c r="M4861" s="181">
        <v>43.417217254638672</v>
      </c>
      <c r="N4861" s="181">
        <v>24.668874740600586</v>
      </c>
      <c r="O4861" s="181">
        <v>116.43708801269531</v>
      </c>
      <c r="P4861" s="181">
        <v>159.85430908203125</v>
      </c>
      <c r="Q4861" s="181">
        <v>74.993377685546875</v>
      </c>
      <c r="R4861" s="181">
        <v>256.55630493164062</v>
      </c>
      <c r="S4861" s="226">
        <f t="shared" si="227"/>
        <v>808.1523380279541</v>
      </c>
      <c r="T4861" s="181">
        <f t="shared" si="225"/>
        <v>9840.7844175038808</v>
      </c>
      <c r="U4861" s="226">
        <f t="shared" si="226"/>
        <v>645.61753168821144</v>
      </c>
    </row>
    <row r="4862" spans="1:21" x14ac:dyDescent="0.25">
      <c r="A4862" s="156" t="s">
        <v>18057</v>
      </c>
      <c r="B4862" s="156" t="s">
        <v>255</v>
      </c>
      <c r="C4862" s="223">
        <v>-1.9509329795837402</v>
      </c>
      <c r="D4862" s="221">
        <v>-0.98342353105545044</v>
      </c>
      <c r="E4862" s="221">
        <v>-1.3588237762451172</v>
      </c>
      <c r="F4862" s="221">
        <v>0.68036365509033203</v>
      </c>
      <c r="G4862" s="221">
        <v>19.378990173339844</v>
      </c>
      <c r="H4862" s="221">
        <v>5.0903973579406738</v>
      </c>
      <c r="I4862" s="221">
        <v>-1.8455250263214111</v>
      </c>
      <c r="J4862" s="221">
        <v>1.5073983669281006</v>
      </c>
      <c r="K4862" s="180">
        <v>330.26800537109375</v>
      </c>
      <c r="L4862" s="181">
        <v>149.21748352050781</v>
      </c>
      <c r="M4862" s="181">
        <v>128.3270263671875</v>
      </c>
      <c r="N4862" s="181">
        <v>119.37397766113281</v>
      </c>
      <c r="O4862" s="181">
        <v>419.79849243164062</v>
      </c>
      <c r="P4862" s="181">
        <v>572.00030517578125</v>
      </c>
      <c r="Q4862" s="181">
        <v>278.53927612304687</v>
      </c>
      <c r="R4862" s="181">
        <v>995.7779541015625</v>
      </c>
      <c r="S4862" s="226">
        <f t="shared" si="227"/>
        <v>2993.3025207519531</v>
      </c>
      <c r="T4862" s="181">
        <f t="shared" si="225"/>
        <v>11149.731731643747</v>
      </c>
      <c r="U4862" s="226">
        <f t="shared" si="226"/>
        <v>731.49273210025842</v>
      </c>
    </row>
    <row r="4863" spans="1:21" x14ac:dyDescent="0.25">
      <c r="A4863" s="156" t="s">
        <v>18077</v>
      </c>
      <c r="B4863" s="156" t="s">
        <v>255</v>
      </c>
      <c r="C4863" s="223">
        <v>-1.2176227569580078</v>
      </c>
      <c r="D4863" s="221">
        <v>5.4900979995727539</v>
      </c>
      <c r="E4863" s="221">
        <v>1.2852020263671875</v>
      </c>
      <c r="F4863" s="221">
        <v>2.7250466346740723</v>
      </c>
      <c r="G4863" s="221">
        <v>21.010555267333984</v>
      </c>
      <c r="H4863" s="221">
        <v>3.9094808101654053</v>
      </c>
      <c r="I4863" s="221">
        <v>-0.60998398065567017</v>
      </c>
      <c r="J4863" s="221">
        <v>-1.5380125045776367</v>
      </c>
      <c r="K4863" s="180">
        <v>662</v>
      </c>
      <c r="L4863" s="181">
        <v>264</v>
      </c>
      <c r="M4863" s="181">
        <v>231</v>
      </c>
      <c r="N4863" s="181">
        <v>203</v>
      </c>
      <c r="O4863" s="181">
        <v>716</v>
      </c>
      <c r="P4863" s="181">
        <v>947</v>
      </c>
      <c r="Q4863" s="181">
        <v>390</v>
      </c>
      <c r="R4863" s="181">
        <v>1049</v>
      </c>
      <c r="S4863" s="226">
        <f t="shared" si="227"/>
        <v>4462</v>
      </c>
      <c r="T4863" s="181">
        <f t="shared" si="225"/>
        <v>18387.952770590782</v>
      </c>
      <c r="U4863" s="226">
        <f t="shared" si="226"/>
        <v>1206.3656896529658</v>
      </c>
    </row>
    <row r="4864" spans="1:21" x14ac:dyDescent="0.25">
      <c r="A4864" s="156" t="s">
        <v>18078</v>
      </c>
      <c r="B4864" s="156" t="s">
        <v>255</v>
      </c>
      <c r="C4864" s="223">
        <v>-2.1626172065734863</v>
      </c>
      <c r="D4864" s="221">
        <v>-0.72323912382125854</v>
      </c>
      <c r="E4864" s="221">
        <v>-1.0986394882202148</v>
      </c>
      <c r="F4864" s="221">
        <v>2.2519204616546631</v>
      </c>
      <c r="G4864" s="221">
        <v>34.372119903564453</v>
      </c>
      <c r="H4864" s="221">
        <v>23.194639205932617</v>
      </c>
      <c r="I4864" s="221">
        <v>-1.5853407382965088</v>
      </c>
      <c r="J4864" s="221">
        <v>-1.6225482225418091</v>
      </c>
      <c r="K4864" s="180">
        <v>725</v>
      </c>
      <c r="L4864" s="181">
        <v>410</v>
      </c>
      <c r="M4864" s="181">
        <v>185</v>
      </c>
      <c r="N4864" s="181">
        <v>181</v>
      </c>
      <c r="O4864" s="181">
        <v>599</v>
      </c>
      <c r="P4864" s="181">
        <v>892</v>
      </c>
      <c r="Q4864" s="181">
        <v>464</v>
      </c>
      <c r="R4864" s="181">
        <v>2055</v>
      </c>
      <c r="S4864" s="226">
        <f t="shared" si="227"/>
        <v>5511</v>
      </c>
      <c r="T4864" s="181">
        <f t="shared" si="225"/>
        <v>35548.507076740265</v>
      </c>
      <c r="U4864" s="226">
        <f t="shared" si="226"/>
        <v>2332.2062978296026</v>
      </c>
    </row>
    <row r="4865" spans="1:21" x14ac:dyDescent="0.25">
      <c r="A4865" s="156" t="s">
        <v>18079</v>
      </c>
      <c r="B4865" s="156" t="s">
        <v>255</v>
      </c>
      <c r="C4865" s="223">
        <v>-1.5950515270233154</v>
      </c>
      <c r="D4865" s="221">
        <v>-0.62754219770431519</v>
      </c>
      <c r="E4865" s="221">
        <v>15.451794624328613</v>
      </c>
      <c r="F4865" s="221">
        <v>7.384514331817627</v>
      </c>
      <c r="G4865" s="221">
        <v>23.451644897460937</v>
      </c>
      <c r="H4865" s="221">
        <v>15.977898597717285</v>
      </c>
      <c r="I4865" s="221">
        <v>1.763923168182373</v>
      </c>
      <c r="J4865" s="221">
        <v>1.7713699340820312</v>
      </c>
      <c r="K4865" s="180">
        <v>418</v>
      </c>
      <c r="L4865" s="181">
        <v>142</v>
      </c>
      <c r="M4865" s="181">
        <v>88</v>
      </c>
      <c r="N4865" s="181">
        <v>91</v>
      </c>
      <c r="O4865" s="181">
        <v>413</v>
      </c>
      <c r="P4865" s="181">
        <v>715</v>
      </c>
      <c r="Q4865" s="181">
        <v>350</v>
      </c>
      <c r="R4865" s="181">
        <v>1150</v>
      </c>
      <c r="S4865" s="226">
        <f t="shared" si="227"/>
        <v>3367</v>
      </c>
      <c r="T4865" s="181">
        <f t="shared" si="225"/>
        <v>25040.081573843956</v>
      </c>
      <c r="U4865" s="226">
        <f t="shared" si="226"/>
        <v>1642.7872995796399</v>
      </c>
    </row>
    <row r="4866" spans="1:21" x14ac:dyDescent="0.25">
      <c r="A4866" s="156" t="s">
        <v>18080</v>
      </c>
      <c r="B4866" s="156" t="s">
        <v>255</v>
      </c>
      <c r="C4866" s="223">
        <v>-2.156278133392334</v>
      </c>
      <c r="D4866" s="221">
        <v>-4.1053361892700195</v>
      </c>
      <c r="E4866" s="221">
        <v>-4.4240851402282715</v>
      </c>
      <c r="F4866" s="221">
        <v>30.457633972167969</v>
      </c>
      <c r="G4866" s="221">
        <v>21.535268783569336</v>
      </c>
      <c r="H4866" s="221">
        <v>9.2910528182983398</v>
      </c>
      <c r="I4866" s="221">
        <v>-1.9684752225875854</v>
      </c>
      <c r="J4866" s="221">
        <v>-1.5336792469024658</v>
      </c>
      <c r="K4866" s="180">
        <v>987</v>
      </c>
      <c r="L4866" s="181">
        <v>370</v>
      </c>
      <c r="M4866" s="181">
        <v>313</v>
      </c>
      <c r="N4866" s="181">
        <v>311</v>
      </c>
      <c r="O4866" s="181">
        <v>984</v>
      </c>
      <c r="P4866" s="181">
        <v>1488</v>
      </c>
      <c r="Q4866" s="181">
        <v>809</v>
      </c>
      <c r="R4866" s="181">
        <v>3037</v>
      </c>
      <c r="S4866" s="226">
        <f t="shared" si="227"/>
        <v>8299</v>
      </c>
      <c r="T4866" s="181">
        <f t="shared" si="225"/>
        <v>33205.875357508659</v>
      </c>
      <c r="U4866" s="226">
        <f t="shared" si="226"/>
        <v>2178.5148801480377</v>
      </c>
    </row>
    <row r="4867" spans="1:21" x14ac:dyDescent="0.25">
      <c r="A4867" s="156" t="s">
        <v>18081</v>
      </c>
      <c r="B4867" s="156" t="s">
        <v>255</v>
      </c>
      <c r="C4867" s="223">
        <v>-1.0458395481109619</v>
      </c>
      <c r="D4867" s="221">
        <v>5.5763683319091797</v>
      </c>
      <c r="E4867" s="221">
        <v>22.180707931518555</v>
      </c>
      <c r="F4867" s="221">
        <v>2.8968296051025391</v>
      </c>
      <c r="G4867" s="221">
        <v>49.466110229492188</v>
      </c>
      <c r="H4867" s="221">
        <v>19.363018035888672</v>
      </c>
      <c r="I4867" s="221">
        <v>1.9683178663253784</v>
      </c>
      <c r="J4867" s="221">
        <v>0.93629390001296997</v>
      </c>
      <c r="K4867" s="180">
        <v>698</v>
      </c>
      <c r="L4867" s="181">
        <v>237</v>
      </c>
      <c r="M4867" s="181">
        <v>270</v>
      </c>
      <c r="N4867" s="181">
        <v>225</v>
      </c>
      <c r="O4867" s="181">
        <v>714</v>
      </c>
      <c r="P4867" s="181">
        <v>969</v>
      </c>
      <c r="Q4867" s="181">
        <v>482</v>
      </c>
      <c r="R4867" s="181">
        <v>1655</v>
      </c>
      <c r="S4867" s="226">
        <f t="shared" si="227"/>
        <v>5250</v>
      </c>
      <c r="T4867" s="181">
        <f t="shared" si="225"/>
        <v>63812.043889462948</v>
      </c>
      <c r="U4867" s="226">
        <f t="shared" si="226"/>
        <v>4186.4725940561566</v>
      </c>
    </row>
    <row r="4868" spans="1:21" x14ac:dyDescent="0.25">
      <c r="A4868" s="156" t="s">
        <v>18082</v>
      </c>
      <c r="B4868" s="156" t="s">
        <v>255</v>
      </c>
      <c r="C4868" s="223">
        <v>6.4201056957244873E-2</v>
      </c>
      <c r="D4868" s="221">
        <v>1.0317103862762451</v>
      </c>
      <c r="E4868" s="221">
        <v>0.65631008148193359</v>
      </c>
      <c r="F4868" s="221">
        <v>4.0068707466125488</v>
      </c>
      <c r="G4868" s="221">
        <v>8.1757106781005859</v>
      </c>
      <c r="H4868" s="221">
        <v>2.6212339401245117</v>
      </c>
      <c r="I4868" s="221">
        <v>0.16960883140563965</v>
      </c>
      <c r="J4868" s="221">
        <v>-0.25618883967399597</v>
      </c>
      <c r="K4868" s="180">
        <v>0.70555341243743896</v>
      </c>
      <c r="L4868" s="181">
        <v>0.25247097015380859</v>
      </c>
      <c r="M4868" s="181">
        <v>0.27157792448997498</v>
      </c>
      <c r="N4868" s="181">
        <v>0.27367252111434937</v>
      </c>
      <c r="O4868" s="181">
        <v>0.82139831781387329</v>
      </c>
      <c r="P4868" s="181">
        <v>0.77652841806411743</v>
      </c>
      <c r="Q4868" s="181">
        <v>0.24089929461479187</v>
      </c>
      <c r="R4868" s="181">
        <v>0.65789908170700073</v>
      </c>
      <c r="S4868" s="226">
        <f t="shared" si="227"/>
        <v>3.9999999403953552</v>
      </c>
      <c r="T4868" s="181">
        <f t="shared" si="225"/>
        <v>10.203873834021257</v>
      </c>
      <c r="U4868" s="226">
        <f t="shared" si="226"/>
        <v>0.66943848771455239</v>
      </c>
    </row>
    <row r="4869" spans="1:21" x14ac:dyDescent="0.25">
      <c r="A4869" s="156" t="s">
        <v>18083</v>
      </c>
      <c r="B4869" s="156" t="s">
        <v>255</v>
      </c>
      <c r="C4869" s="223">
        <v>-0.55011224746704102</v>
      </c>
      <c r="D4869" s="221">
        <v>-2.540926456451416</v>
      </c>
      <c r="E4869" s="221">
        <v>15.172916412353516</v>
      </c>
      <c r="F4869" s="221">
        <v>19.996477127075195</v>
      </c>
      <c r="G4869" s="221">
        <v>47.727077484130859</v>
      </c>
      <c r="H4869" s="221">
        <v>25.576469421386719</v>
      </c>
      <c r="I4869" s="221">
        <v>7.1068363189697266</v>
      </c>
      <c r="J4869" s="221">
        <v>0.8169599175453186</v>
      </c>
      <c r="K4869" s="180">
        <v>669</v>
      </c>
      <c r="L4869" s="181">
        <v>262</v>
      </c>
      <c r="M4869" s="181">
        <v>340</v>
      </c>
      <c r="N4869" s="181">
        <v>311</v>
      </c>
      <c r="O4869" s="181">
        <v>828</v>
      </c>
      <c r="P4869" s="181">
        <v>1344</v>
      </c>
      <c r="Q4869" s="181">
        <v>658</v>
      </c>
      <c r="R4869" s="181">
        <v>2071</v>
      </c>
      <c r="S4869" s="226">
        <f t="shared" si="227"/>
        <v>6483</v>
      </c>
      <c r="T4869" s="181">
        <f t="shared" ref="T4869:T4932" si="228">SUMPRODUCT(C4869:J4869,K4869:R4869)</f>
        <v>90604.965487897396</v>
      </c>
      <c r="U4869" s="226">
        <f t="shared" ref="U4869:U4932" si="229">(T4869/$T$10045)*$S$10045</f>
        <v>5944.2572558488655</v>
      </c>
    </row>
    <row r="4870" spans="1:21" x14ac:dyDescent="0.25">
      <c r="A4870" s="156" t="s">
        <v>18084</v>
      </c>
      <c r="B4870" s="156" t="s">
        <v>255</v>
      </c>
      <c r="C4870" s="223">
        <v>-1.2098222970962524</v>
      </c>
      <c r="D4870" s="221">
        <v>7.0536689758300781</v>
      </c>
      <c r="E4870" s="221">
        <v>6.561826229095459</v>
      </c>
      <c r="F4870" s="221">
        <v>2.9449357986450195</v>
      </c>
      <c r="G4870" s="221">
        <v>20.189546585083008</v>
      </c>
      <c r="H4870" s="221">
        <v>5.557896614074707</v>
      </c>
      <c r="I4870" s="221">
        <v>6.0624508857727051</v>
      </c>
      <c r="J4870" s="221">
        <v>-1.3181233406066895</v>
      </c>
      <c r="K4870" s="180">
        <v>1388</v>
      </c>
      <c r="L4870" s="181">
        <v>544</v>
      </c>
      <c r="M4870" s="181">
        <v>465</v>
      </c>
      <c r="N4870" s="181">
        <v>426</v>
      </c>
      <c r="O4870" s="181">
        <v>1529</v>
      </c>
      <c r="P4870" s="181">
        <v>1793</v>
      </c>
      <c r="Q4870" s="181">
        <v>753</v>
      </c>
      <c r="R4870" s="181">
        <v>2384</v>
      </c>
      <c r="S4870" s="226">
        <f t="shared" ref="S4870:S4933" si="230">SUM(K4870:R4870)</f>
        <v>9282</v>
      </c>
      <c r="T4870" s="181">
        <f t="shared" si="228"/>
        <v>48721.499251842499</v>
      </c>
      <c r="U4870" s="226">
        <f t="shared" si="229"/>
        <v>3196.4376773840841</v>
      </c>
    </row>
    <row r="4871" spans="1:21" x14ac:dyDescent="0.25">
      <c r="A4871" s="156" t="s">
        <v>18085</v>
      </c>
      <c r="B4871" s="156" t="s">
        <v>255</v>
      </c>
      <c r="C4871" s="223">
        <v>-1.1479171514511108</v>
      </c>
      <c r="D4871" s="221">
        <v>-0.18040773272514343</v>
      </c>
      <c r="E4871" s="221">
        <v>-0.55580812692642212</v>
      </c>
      <c r="F4871" s="221">
        <v>13.075535774230957</v>
      </c>
      <c r="G4871" s="221">
        <v>36.694683074951172</v>
      </c>
      <c r="H4871" s="221">
        <v>12.087684631347656</v>
      </c>
      <c r="I4871" s="221">
        <v>-1.0425093173980713</v>
      </c>
      <c r="J4871" s="221">
        <v>0.26969155669212341</v>
      </c>
      <c r="K4871" s="180">
        <v>1198</v>
      </c>
      <c r="L4871" s="181">
        <v>507</v>
      </c>
      <c r="M4871" s="181">
        <v>409</v>
      </c>
      <c r="N4871" s="181">
        <v>366</v>
      </c>
      <c r="O4871" s="181">
        <v>1275</v>
      </c>
      <c r="P4871" s="181">
        <v>1661</v>
      </c>
      <c r="Q4871" s="181">
        <v>669</v>
      </c>
      <c r="R4871" s="181">
        <v>2165</v>
      </c>
      <c r="S4871" s="226">
        <f t="shared" si="230"/>
        <v>8250</v>
      </c>
      <c r="T4871" s="181">
        <f t="shared" si="228"/>
        <v>69841.457681655884</v>
      </c>
      <c r="U4871" s="226">
        <f t="shared" si="229"/>
        <v>4582.0401712828771</v>
      </c>
    </row>
    <row r="4872" spans="1:21" x14ac:dyDescent="0.25">
      <c r="A4872" s="156" t="s">
        <v>18043</v>
      </c>
      <c r="B4872" s="156" t="s">
        <v>255</v>
      </c>
      <c r="C4872" s="223">
        <v>-1.2704352140426636</v>
      </c>
      <c r="D4872" s="221">
        <v>-0.30292579531669617</v>
      </c>
      <c r="E4872" s="221">
        <v>-0.6783260703086853</v>
      </c>
      <c r="F4872" s="221">
        <v>2.672234058380127</v>
      </c>
      <c r="G4872" s="221">
        <v>6.8410749435424805</v>
      </c>
      <c r="H4872" s="221">
        <v>1.286597728729248</v>
      </c>
      <c r="I4872" s="221">
        <v>-1.165027379989624</v>
      </c>
      <c r="J4872" s="221">
        <v>-1.590825080871582</v>
      </c>
      <c r="K4872" s="180">
        <v>12.255978584289551</v>
      </c>
      <c r="L4872" s="181">
        <v>4.9170689582824707</v>
      </c>
      <c r="M4872" s="181">
        <v>4.0783367156982422</v>
      </c>
      <c r="N4872" s="181">
        <v>3.3129932880401611</v>
      </c>
      <c r="O4872" s="181">
        <v>13.514077186584473</v>
      </c>
      <c r="P4872" s="181">
        <v>18.273883819580078</v>
      </c>
      <c r="Q4872" s="181">
        <v>8.7437858581542969</v>
      </c>
      <c r="R4872" s="181">
        <v>23.086111068725586</v>
      </c>
      <c r="S4872" s="226">
        <f t="shared" si="230"/>
        <v>88.182235479354858</v>
      </c>
      <c r="T4872" s="181">
        <f t="shared" si="228"/>
        <v>58.075955387025957</v>
      </c>
      <c r="U4872" s="226">
        <f t="shared" si="229"/>
        <v>3.810149006080652</v>
      </c>
    </row>
    <row r="4873" spans="1:21" x14ac:dyDescent="0.25">
      <c r="A4873" s="156" t="s">
        <v>18044</v>
      </c>
      <c r="B4873" s="156" t="s">
        <v>255</v>
      </c>
      <c r="C4873" s="223">
        <v>-0.9613041877746582</v>
      </c>
      <c r="D4873" s="221">
        <v>6.2051927670836449E-3</v>
      </c>
      <c r="E4873" s="221">
        <v>-0.36919522285461426</v>
      </c>
      <c r="F4873" s="221">
        <v>2.9813649654388428</v>
      </c>
      <c r="G4873" s="221">
        <v>15.984661102294922</v>
      </c>
      <c r="H4873" s="221">
        <v>3.5512368679046631</v>
      </c>
      <c r="I4873" s="221">
        <v>10.34711742401123</v>
      </c>
      <c r="J4873" s="221">
        <v>-1.2816940546035767</v>
      </c>
      <c r="K4873" s="180">
        <v>385.36773681640625</v>
      </c>
      <c r="L4873" s="181">
        <v>159.80386352539062</v>
      </c>
      <c r="M4873" s="181">
        <v>106.06451416015625</v>
      </c>
      <c r="N4873" s="181">
        <v>119.49935150146484</v>
      </c>
      <c r="O4873" s="181">
        <v>427.08645629882813</v>
      </c>
      <c r="P4873" s="181">
        <v>715.5819091796875</v>
      </c>
      <c r="Q4873" s="181">
        <v>335.8709716796875</v>
      </c>
      <c r="R4873" s="181">
        <v>1002.6632080078125</v>
      </c>
      <c r="S4873" s="226">
        <f t="shared" si="230"/>
        <v>3251.9380111694336</v>
      </c>
      <c r="T4873" s="181">
        <f t="shared" si="228"/>
        <v>11505.870696574535</v>
      </c>
      <c r="U4873" s="226">
        <f t="shared" si="229"/>
        <v>754.85769466031934</v>
      </c>
    </row>
    <row r="4874" spans="1:21" x14ac:dyDescent="0.25">
      <c r="A4874" s="156" t="s">
        <v>18064</v>
      </c>
      <c r="B4874" s="156" t="s">
        <v>255</v>
      </c>
      <c r="C4874" s="223">
        <v>-1.614696741104126</v>
      </c>
      <c r="D4874" s="221">
        <v>-0.64718747138977051</v>
      </c>
      <c r="E4874" s="221">
        <v>-1.022587776184082</v>
      </c>
      <c r="F4874" s="221">
        <v>2.327972412109375</v>
      </c>
      <c r="G4874" s="221">
        <v>6.4968132972717285</v>
      </c>
      <c r="H4874" s="221">
        <v>0.94233608245849609</v>
      </c>
      <c r="I4874" s="221">
        <v>-1.509289026260376</v>
      </c>
      <c r="J4874" s="221">
        <v>-1.9350868463516235</v>
      </c>
      <c r="K4874" s="180">
        <v>2.576918363571167</v>
      </c>
      <c r="L4874" s="181">
        <v>0.90167021751403809</v>
      </c>
      <c r="M4874" s="181">
        <v>0.63041567802429199</v>
      </c>
      <c r="N4874" s="181">
        <v>0.63041567802429199</v>
      </c>
      <c r="O4874" s="181">
        <v>2.9536607265472412</v>
      </c>
      <c r="P4874" s="181">
        <v>3.9030516147613525</v>
      </c>
      <c r="Q4874" s="181">
        <v>1.9088283777236938</v>
      </c>
      <c r="R4874" s="181">
        <v>6.384528636932373</v>
      </c>
      <c r="S4874" s="226">
        <f t="shared" si="230"/>
        <v>19.88948929309845</v>
      </c>
      <c r="T4874" s="181">
        <f t="shared" si="228"/>
        <v>3.7102211316422711</v>
      </c>
      <c r="U4874" s="226">
        <f t="shared" si="229"/>
        <v>0.2434139096439952</v>
      </c>
    </row>
    <row r="4875" spans="1:21" x14ac:dyDescent="0.25">
      <c r="A4875" s="156" t="s">
        <v>18066</v>
      </c>
      <c r="B4875" s="156" t="s">
        <v>255</v>
      </c>
      <c r="C4875" s="223">
        <v>-1.3435498476028442</v>
      </c>
      <c r="D4875" s="221">
        <v>642.85870361328125</v>
      </c>
      <c r="E4875" s="221">
        <v>-0.75144064426422119</v>
      </c>
      <c r="F4875" s="221">
        <v>2.5991196632385254</v>
      </c>
      <c r="G4875" s="221">
        <v>6.7679600715637207</v>
      </c>
      <c r="H4875" s="221">
        <v>1.2134832143783569</v>
      </c>
      <c r="I4875" s="221">
        <v>-1.2381418943405151</v>
      </c>
      <c r="J4875" s="221">
        <v>-1.6639395952224731</v>
      </c>
      <c r="K4875" s="180">
        <v>15.652661323547363</v>
      </c>
      <c r="L4875" s="181">
        <v>5.1445808410644531</v>
      </c>
      <c r="M4875" s="181">
        <v>4.3236370086669922</v>
      </c>
      <c r="N4875" s="181">
        <v>4.1868133544921875</v>
      </c>
      <c r="O4875" s="181">
        <v>17.951303482055664</v>
      </c>
      <c r="P4875" s="181">
        <v>27.227968215942383</v>
      </c>
      <c r="Q4875" s="181">
        <v>13.655031204223633</v>
      </c>
      <c r="R4875" s="181">
        <v>42.223873138427734</v>
      </c>
      <c r="S4875" s="226">
        <f t="shared" si="230"/>
        <v>130.36586856842041</v>
      </c>
      <c r="T4875" s="181">
        <f t="shared" si="228"/>
        <v>3361.211058730793</v>
      </c>
      <c r="U4875" s="226">
        <f t="shared" si="229"/>
        <v>220.51664736817091</v>
      </c>
    </row>
    <row r="4876" spans="1:21" x14ac:dyDescent="0.25">
      <c r="A4876" s="156" t="s">
        <v>18021</v>
      </c>
      <c r="B4876" s="156" t="s">
        <v>255</v>
      </c>
      <c r="C4876" s="223">
        <v>5.6156892776489258</v>
      </c>
      <c r="D4876" s="221">
        <v>10.059937477111816</v>
      </c>
      <c r="E4876" s="221">
        <v>8.8680458068847656</v>
      </c>
      <c r="F4876" s="221">
        <v>20.416049957275391</v>
      </c>
      <c r="G4876" s="221">
        <v>54.278099060058594</v>
      </c>
      <c r="H4876" s="221">
        <v>60.153861999511719</v>
      </c>
      <c r="I4876" s="221">
        <v>67.554763793945312</v>
      </c>
      <c r="J4876" s="221">
        <v>3.0186545848846436</v>
      </c>
      <c r="K4876" s="180">
        <v>346.6812744140625</v>
      </c>
      <c r="L4876" s="181">
        <v>148.86314392089844</v>
      </c>
      <c r="M4876" s="181">
        <v>646.40576171875</v>
      </c>
      <c r="N4876" s="181">
        <v>860.20916748046875</v>
      </c>
      <c r="O4876" s="181">
        <v>1349.7591552734375</v>
      </c>
      <c r="P4876" s="181">
        <v>746.31390380859375</v>
      </c>
      <c r="Q4876" s="181">
        <v>174.83926391601562</v>
      </c>
      <c r="R4876" s="181">
        <v>510.5306396484375</v>
      </c>
      <c r="S4876" s="226">
        <f t="shared" si="230"/>
        <v>4783.6023101806641</v>
      </c>
      <c r="T4876" s="181">
        <f t="shared" si="228"/>
        <v>158247.20302474711</v>
      </c>
      <c r="U4876" s="226">
        <f t="shared" si="229"/>
        <v>10382.014713346931</v>
      </c>
    </row>
    <row r="4877" spans="1:21" x14ac:dyDescent="0.25">
      <c r="A4877" s="156" t="s">
        <v>18086</v>
      </c>
      <c r="B4877" s="156" t="s">
        <v>255</v>
      </c>
      <c r="C4877" s="223">
        <v>1.4720206260681152</v>
      </c>
      <c r="D4877" s="221">
        <v>1.4528037309646606</v>
      </c>
      <c r="E4877" s="221">
        <v>5.5089583396911621</v>
      </c>
      <c r="F4877" s="221">
        <v>25.314569473266602</v>
      </c>
      <c r="G4877" s="221">
        <v>59.540351867675781</v>
      </c>
      <c r="H4877" s="221">
        <v>36.604629516601563</v>
      </c>
      <c r="I4877" s="221">
        <v>16.103231430053711</v>
      </c>
      <c r="J4877" s="221">
        <v>1.1516307592391968</v>
      </c>
      <c r="K4877" s="180">
        <v>1349.19091796875</v>
      </c>
      <c r="L4877" s="181">
        <v>440.7357177734375</v>
      </c>
      <c r="M4877" s="181">
        <v>532.6805419921875</v>
      </c>
      <c r="N4877" s="181">
        <v>696.582275390625</v>
      </c>
      <c r="O4877" s="181">
        <v>1709.974609375</v>
      </c>
      <c r="P4877" s="181">
        <v>1420.1484375</v>
      </c>
      <c r="Q4877" s="181">
        <v>511.69314575195312</v>
      </c>
      <c r="R4877" s="181">
        <v>1357.1861572265625</v>
      </c>
      <c r="S4877" s="226">
        <f t="shared" si="230"/>
        <v>8018.1918029785156</v>
      </c>
      <c r="T4877" s="181">
        <f t="shared" si="228"/>
        <v>186793.92248546431</v>
      </c>
      <c r="U4877" s="226">
        <f t="shared" si="229"/>
        <v>12254.859577547189</v>
      </c>
    </row>
    <row r="4878" spans="1:21" x14ac:dyDescent="0.25">
      <c r="A4878" s="156" t="s">
        <v>18087</v>
      </c>
      <c r="B4878" s="156" t="s">
        <v>255</v>
      </c>
      <c r="C4878" s="223">
        <v>6.7247233390808105</v>
      </c>
      <c r="D4878" s="221">
        <v>-3.8025116920471191</v>
      </c>
      <c r="E4878" s="221">
        <v>12.585583686828613</v>
      </c>
      <c r="F4878" s="221">
        <v>25.918369293212891</v>
      </c>
      <c r="G4878" s="221">
        <v>68.803207397460938</v>
      </c>
      <c r="H4878" s="221">
        <v>54.533966064453125</v>
      </c>
      <c r="I4878" s="221">
        <v>19.41804313659668</v>
      </c>
      <c r="J4878" s="221">
        <v>2.7734222412109375</v>
      </c>
      <c r="K4878" s="180">
        <v>414</v>
      </c>
      <c r="L4878" s="181">
        <v>151</v>
      </c>
      <c r="M4878" s="181">
        <v>500</v>
      </c>
      <c r="N4878" s="181">
        <v>610</v>
      </c>
      <c r="O4878" s="181">
        <v>974</v>
      </c>
      <c r="P4878" s="181">
        <v>689</v>
      </c>
      <c r="Q4878" s="181">
        <v>232</v>
      </c>
      <c r="R4878" s="181">
        <v>735</v>
      </c>
      <c r="S4878" s="226">
        <f t="shared" si="230"/>
        <v>4305</v>
      </c>
      <c r="T4878" s="181">
        <f t="shared" si="228"/>
        <v>135444.53128767014</v>
      </c>
      <c r="U4878" s="226">
        <f t="shared" si="229"/>
        <v>8886.0156122384469</v>
      </c>
    </row>
    <row r="4879" spans="1:21" x14ac:dyDescent="0.25">
      <c r="A4879" s="156" t="s">
        <v>18088</v>
      </c>
      <c r="B4879" s="156" t="s">
        <v>255</v>
      </c>
      <c r="C4879" s="223">
        <v>1.564947247505188</v>
      </c>
      <c r="D4879" s="221">
        <v>7.2041401863098145</v>
      </c>
      <c r="E4879" s="221">
        <v>16.732366561889648</v>
      </c>
      <c r="F4879" s="221">
        <v>30.47099494934082</v>
      </c>
      <c r="G4879" s="221">
        <v>80.586776733398438</v>
      </c>
      <c r="H4879" s="221">
        <v>23.666412353515625</v>
      </c>
      <c r="I4879" s="221">
        <v>1.7210010290145874</v>
      </c>
      <c r="J4879" s="221">
        <v>0.63671821355819702</v>
      </c>
      <c r="K4879" s="180">
        <v>1259</v>
      </c>
      <c r="L4879" s="181">
        <v>374</v>
      </c>
      <c r="M4879" s="181">
        <v>520</v>
      </c>
      <c r="N4879" s="181">
        <v>690</v>
      </c>
      <c r="O4879" s="181">
        <v>1738</v>
      </c>
      <c r="P4879" s="181">
        <v>1377</v>
      </c>
      <c r="Q4879" s="181">
        <v>446</v>
      </c>
      <c r="R4879" s="181">
        <v>1271</v>
      </c>
      <c r="S4879" s="226">
        <f t="shared" si="230"/>
        <v>7675</v>
      </c>
      <c r="T4879" s="181">
        <f t="shared" si="228"/>
        <v>208615.73722332716</v>
      </c>
      <c r="U4879" s="226">
        <f t="shared" si="229"/>
        <v>13686.50827243751</v>
      </c>
    </row>
    <row r="4880" spans="1:21" x14ac:dyDescent="0.25">
      <c r="A4880" s="156" t="s">
        <v>18089</v>
      </c>
      <c r="B4880" s="156" t="s">
        <v>255</v>
      </c>
      <c r="C4880" s="223">
        <v>5.768035888671875</v>
      </c>
      <c r="D4880" s="221">
        <v>13.00177001953125</v>
      </c>
      <c r="E4880" s="221">
        <v>36.030326843261719</v>
      </c>
      <c r="F4880" s="221">
        <v>45.978038787841797</v>
      </c>
      <c r="G4880" s="221">
        <v>210.38896179199219</v>
      </c>
      <c r="H4880" s="221">
        <v>112.7344970703125</v>
      </c>
      <c r="I4880" s="221">
        <v>5.8734440803527832</v>
      </c>
      <c r="J4880" s="221">
        <v>5.4476461410522461</v>
      </c>
      <c r="K4880" s="180">
        <v>70</v>
      </c>
      <c r="L4880" s="181">
        <v>51</v>
      </c>
      <c r="M4880" s="181">
        <v>170</v>
      </c>
      <c r="N4880" s="181">
        <v>156</v>
      </c>
      <c r="O4880" s="181">
        <v>255</v>
      </c>
      <c r="P4880" s="181">
        <v>186</v>
      </c>
      <c r="Q4880" s="181">
        <v>52</v>
      </c>
      <c r="R4880" s="181">
        <v>174</v>
      </c>
      <c r="S4880" s="226">
        <f t="shared" si="230"/>
        <v>1114</v>
      </c>
      <c r="T4880" s="181">
        <f t="shared" si="228"/>
        <v>90235.693630218506</v>
      </c>
      <c r="U4880" s="226">
        <f t="shared" si="229"/>
        <v>5920.0306926846015</v>
      </c>
    </row>
    <row r="4881" spans="1:21" x14ac:dyDescent="0.25">
      <c r="A4881" s="156" t="s">
        <v>18090</v>
      </c>
      <c r="B4881" s="156" t="s">
        <v>255</v>
      </c>
      <c r="C4881" s="223">
        <v>0.97782903909683228</v>
      </c>
      <c r="D4881" s="221">
        <v>1.9453384876251221</v>
      </c>
      <c r="E4881" s="221">
        <v>4.1491193771362305</v>
      </c>
      <c r="F4881" s="221">
        <v>11.333171844482422</v>
      </c>
      <c r="G4881" s="221">
        <v>43.291004180908203</v>
      </c>
      <c r="H4881" s="221">
        <v>39.183586120605469</v>
      </c>
      <c r="I4881" s="221">
        <v>11.593759536743164</v>
      </c>
      <c r="J4881" s="221">
        <v>0.65743911266326904</v>
      </c>
      <c r="K4881" s="180">
        <v>755</v>
      </c>
      <c r="L4881" s="181">
        <v>324</v>
      </c>
      <c r="M4881" s="181">
        <v>1125</v>
      </c>
      <c r="N4881" s="181">
        <v>711</v>
      </c>
      <c r="O4881" s="181">
        <v>1376</v>
      </c>
      <c r="P4881" s="181">
        <v>1019</v>
      </c>
      <c r="Q4881" s="181">
        <v>358</v>
      </c>
      <c r="R4881" s="181">
        <v>1094</v>
      </c>
      <c r="S4881" s="226">
        <f t="shared" si="230"/>
        <v>6762</v>
      </c>
      <c r="T4881" s="181">
        <f t="shared" si="228"/>
        <v>118460.49538844824</v>
      </c>
      <c r="U4881" s="226">
        <f t="shared" si="229"/>
        <v>7771.7557250026548</v>
      </c>
    </row>
    <row r="4882" spans="1:21" x14ac:dyDescent="0.25">
      <c r="A4882" s="156" t="s">
        <v>18091</v>
      </c>
      <c r="B4882" s="156" t="s">
        <v>255</v>
      </c>
      <c r="C4882" s="223">
        <v>0.94962257146835327</v>
      </c>
      <c r="D4882" s="221">
        <v>3.88010573387146</v>
      </c>
      <c r="E4882" s="221">
        <v>2.3241181373596191</v>
      </c>
      <c r="F4882" s="221">
        <v>22.286468505859375</v>
      </c>
      <c r="G4882" s="221">
        <v>21.754854202270508</v>
      </c>
      <c r="H4882" s="221">
        <v>11.674388885498047</v>
      </c>
      <c r="I4882" s="221">
        <v>12.388151168823242</v>
      </c>
      <c r="J4882" s="221">
        <v>2.5842223167419434</v>
      </c>
      <c r="K4882" s="180">
        <v>1802</v>
      </c>
      <c r="L4882" s="181">
        <v>687</v>
      </c>
      <c r="M4882" s="181">
        <v>2228</v>
      </c>
      <c r="N4882" s="181">
        <v>1152</v>
      </c>
      <c r="O4882" s="181">
        <v>2631</v>
      </c>
      <c r="P4882" s="181">
        <v>1875</v>
      </c>
      <c r="Q4882" s="181">
        <v>518</v>
      </c>
      <c r="R4882" s="181">
        <v>1139</v>
      </c>
      <c r="S4882" s="226">
        <f t="shared" si="230"/>
        <v>12032</v>
      </c>
      <c r="T4882" s="181">
        <f t="shared" si="228"/>
        <v>123715.99153244495</v>
      </c>
      <c r="U4882" s="226">
        <f t="shared" si="229"/>
        <v>8116.5494227742311</v>
      </c>
    </row>
    <row r="4883" spans="1:21" x14ac:dyDescent="0.25">
      <c r="A4883" s="156" t="s">
        <v>18092</v>
      </c>
      <c r="B4883" s="156" t="s">
        <v>255</v>
      </c>
      <c r="C4883" s="223">
        <v>4.8556509017944336</v>
      </c>
      <c r="D4883" s="221">
        <v>18.10661506652832</v>
      </c>
      <c r="E4883" s="221">
        <v>23.669689178466797</v>
      </c>
      <c r="F4883" s="221">
        <v>49.768104553222656</v>
      </c>
      <c r="G4883" s="221">
        <v>100.34882354736328</v>
      </c>
      <c r="H4883" s="221">
        <v>66.801200866699219</v>
      </c>
      <c r="I4883" s="221">
        <v>14.889204025268555</v>
      </c>
      <c r="J4883" s="221">
        <v>4.6577434539794922</v>
      </c>
      <c r="K4883" s="180">
        <v>695</v>
      </c>
      <c r="L4883" s="181">
        <v>207</v>
      </c>
      <c r="M4883" s="181">
        <v>774</v>
      </c>
      <c r="N4883" s="181">
        <v>651</v>
      </c>
      <c r="O4883" s="181">
        <v>1385</v>
      </c>
      <c r="P4883" s="181">
        <v>942</v>
      </c>
      <c r="Q4883" s="181">
        <v>379</v>
      </c>
      <c r="R4883" s="181">
        <v>1010</v>
      </c>
      <c r="S4883" s="226">
        <f t="shared" si="230"/>
        <v>6043</v>
      </c>
      <c r="T4883" s="181">
        <f t="shared" si="228"/>
        <v>270099.30322742462</v>
      </c>
      <c r="U4883" s="226">
        <f t="shared" si="229"/>
        <v>17720.218029593561</v>
      </c>
    </row>
    <row r="4884" spans="1:21" x14ac:dyDescent="0.25">
      <c r="A4884" s="156" t="s">
        <v>18093</v>
      </c>
      <c r="B4884" s="156" t="s">
        <v>255</v>
      </c>
      <c r="C4884" s="223">
        <v>1.3580933809280396</v>
      </c>
      <c r="D4884" s="221">
        <v>15.917179107666016</v>
      </c>
      <c r="E4884" s="221">
        <v>8.8449316024780273</v>
      </c>
      <c r="F4884" s="221">
        <v>48.643928527832031</v>
      </c>
      <c r="G4884" s="221">
        <v>105.01272583007812</v>
      </c>
      <c r="H4884" s="221">
        <v>93.100456237792969</v>
      </c>
      <c r="I4884" s="221">
        <v>3.0457899570465088</v>
      </c>
      <c r="J4884" s="221">
        <v>2.6199922561645508</v>
      </c>
      <c r="K4884" s="180">
        <v>555</v>
      </c>
      <c r="L4884" s="181">
        <v>204</v>
      </c>
      <c r="M4884" s="181">
        <v>510</v>
      </c>
      <c r="N4884" s="181">
        <v>622</v>
      </c>
      <c r="O4884" s="181">
        <v>1166</v>
      </c>
      <c r="P4884" s="181">
        <v>730</v>
      </c>
      <c r="Q4884" s="181">
        <v>195</v>
      </c>
      <c r="R4884" s="181">
        <v>760</v>
      </c>
      <c r="S4884" s="226">
        <f t="shared" si="230"/>
        <v>4742</v>
      </c>
      <c r="T4884" s="181">
        <f t="shared" si="228"/>
        <v>231761.57955372334</v>
      </c>
      <c r="U4884" s="226">
        <f t="shared" si="229"/>
        <v>15205.021529126177</v>
      </c>
    </row>
    <row r="4885" spans="1:21" x14ac:dyDescent="0.25">
      <c r="A4885" s="156" t="s">
        <v>18094</v>
      </c>
      <c r="B4885" s="156" t="s">
        <v>255</v>
      </c>
      <c r="C4885" s="223">
        <v>1.9081839323043823</v>
      </c>
      <c r="D4885" s="221">
        <v>9.3115777969360352</v>
      </c>
      <c r="E4885" s="221">
        <v>6.8069429397583008</v>
      </c>
      <c r="F4885" s="221">
        <v>37.060523986816406</v>
      </c>
      <c r="G4885" s="221">
        <v>92.599403381347656</v>
      </c>
      <c r="H4885" s="221">
        <v>29.64996337890625</v>
      </c>
      <c r="I4885" s="221">
        <v>16.185588836669922</v>
      </c>
      <c r="J4885" s="221">
        <v>1.1784132719039917</v>
      </c>
      <c r="K4885" s="180">
        <v>1939</v>
      </c>
      <c r="L4885" s="181">
        <v>572</v>
      </c>
      <c r="M4885" s="181">
        <v>745</v>
      </c>
      <c r="N4885" s="181">
        <v>826</v>
      </c>
      <c r="O4885" s="181">
        <v>1923</v>
      </c>
      <c r="P4885" s="181">
        <v>1372</v>
      </c>
      <c r="Q4885" s="181">
        <v>374</v>
      </c>
      <c r="R4885" s="181">
        <v>1083</v>
      </c>
      <c r="S4885" s="226">
        <f t="shared" si="230"/>
        <v>8834</v>
      </c>
      <c r="T4885" s="181">
        <f t="shared" si="228"/>
        <v>270787.39070439339</v>
      </c>
      <c r="U4885" s="226">
        <f t="shared" si="229"/>
        <v>17765.360908414885</v>
      </c>
    </row>
    <row r="4886" spans="1:21" x14ac:dyDescent="0.25">
      <c r="A4886" s="156" t="s">
        <v>18095</v>
      </c>
      <c r="B4886" s="156" t="s">
        <v>255</v>
      </c>
      <c r="C4886" s="223">
        <v>3.6236860752105713</v>
      </c>
      <c r="D4886" s="221">
        <v>6.2779574394226074</v>
      </c>
      <c r="E4886" s="221">
        <v>19.963706970214844</v>
      </c>
      <c r="F4886" s="221">
        <v>32.785381317138672</v>
      </c>
      <c r="G4886" s="221">
        <v>86.468185424804688</v>
      </c>
      <c r="H4886" s="221">
        <v>58.271316528320312</v>
      </c>
      <c r="I4886" s="221">
        <v>5.0145535469055176</v>
      </c>
      <c r="J4886" s="221">
        <v>6.0608310699462891</v>
      </c>
      <c r="K4886" s="180">
        <v>1671</v>
      </c>
      <c r="L4886" s="181">
        <v>618</v>
      </c>
      <c r="M4886" s="181">
        <v>960</v>
      </c>
      <c r="N4886" s="181">
        <v>1109</v>
      </c>
      <c r="O4886" s="181">
        <v>2331</v>
      </c>
      <c r="P4886" s="181">
        <v>1769</v>
      </c>
      <c r="Q4886" s="181">
        <v>513</v>
      </c>
      <c r="R4886" s="181">
        <v>1442</v>
      </c>
      <c r="S4886" s="226">
        <f t="shared" si="230"/>
        <v>10413</v>
      </c>
      <c r="T4886" s="181">
        <f t="shared" si="228"/>
        <v>381410.58723759651</v>
      </c>
      <c r="U4886" s="226">
        <f t="shared" si="229"/>
        <v>25022.940392240453</v>
      </c>
    </row>
    <row r="4887" spans="1:21" x14ac:dyDescent="0.25">
      <c r="A4887" s="156" t="s">
        <v>18033</v>
      </c>
      <c r="B4887" s="156" t="s">
        <v>255</v>
      </c>
      <c r="C4887" s="223">
        <v>5.3936142921447754</v>
      </c>
      <c r="D4887" s="221">
        <v>3.4820644855499268</v>
      </c>
      <c r="E4887" s="221">
        <v>13.125814437866211</v>
      </c>
      <c r="F4887" s="221">
        <v>25.143184661865234</v>
      </c>
      <c r="G4887" s="221">
        <v>41.158054351806641</v>
      </c>
      <c r="H4887" s="221">
        <v>24.22566032409668</v>
      </c>
      <c r="I4887" s="221">
        <v>2.6199629306793213</v>
      </c>
      <c r="J4887" s="221">
        <v>2.1941652297973633</v>
      </c>
      <c r="K4887" s="180">
        <v>1306.9432373046875</v>
      </c>
      <c r="L4887" s="181">
        <v>432.670654296875</v>
      </c>
      <c r="M4887" s="181">
        <v>781.9827880859375</v>
      </c>
      <c r="N4887" s="181">
        <v>1187.859619140625</v>
      </c>
      <c r="O4887" s="181">
        <v>2464.03955078125</v>
      </c>
      <c r="P4887" s="181">
        <v>1404.1949462890625</v>
      </c>
      <c r="Q4887" s="181">
        <v>388.0142822265625</v>
      </c>
      <c r="R4887" s="181">
        <v>947.70751953125</v>
      </c>
      <c r="S4887" s="226">
        <f t="shared" si="230"/>
        <v>8913.41259765625</v>
      </c>
      <c r="T4887" s="181">
        <f t="shared" si="228"/>
        <v>187215.10304651086</v>
      </c>
      <c r="U4887" s="226">
        <f t="shared" si="229"/>
        <v>12282.491679083145</v>
      </c>
    </row>
    <row r="4888" spans="1:21" x14ac:dyDescent="0.25">
      <c r="A4888" s="156" t="s">
        <v>18096</v>
      </c>
      <c r="B4888" s="156" t="s">
        <v>255</v>
      </c>
      <c r="C4888" s="223">
        <v>-0.27810278534889221</v>
      </c>
      <c r="D4888" s="221">
        <v>-0.10143833607435226</v>
      </c>
      <c r="E4888" s="221">
        <v>0.31400623917579651</v>
      </c>
      <c r="F4888" s="221">
        <v>9.4918975830078125</v>
      </c>
      <c r="G4888" s="221">
        <v>19.168319702148438</v>
      </c>
      <c r="H4888" s="221">
        <v>12.364993095397949</v>
      </c>
      <c r="I4888" s="221">
        <v>-0.17269501090049744</v>
      </c>
      <c r="J4888" s="221">
        <v>-0.59849274158477783</v>
      </c>
      <c r="K4888" s="180">
        <v>1053.4847412109375</v>
      </c>
      <c r="L4888" s="181">
        <v>367.40475463867187</v>
      </c>
      <c r="M4888" s="181">
        <v>325.63662719726562</v>
      </c>
      <c r="N4888" s="181">
        <v>283.86849975585937</v>
      </c>
      <c r="O4888" s="181">
        <v>1113.04296875</v>
      </c>
      <c r="P4888" s="181">
        <v>1404.6463623046875</v>
      </c>
      <c r="Q4888" s="181">
        <v>511.272705078125</v>
      </c>
      <c r="R4888" s="181">
        <v>1813.0457763671875</v>
      </c>
      <c r="S4888" s="226">
        <f t="shared" si="230"/>
        <v>6872.4024353027344</v>
      </c>
      <c r="T4888" s="181">
        <f t="shared" si="228"/>
        <v>39996.673747447559</v>
      </c>
      <c r="U4888" s="226">
        <f t="shared" si="229"/>
        <v>2624.0340896641328</v>
      </c>
    </row>
    <row r="4889" spans="1:21" x14ac:dyDescent="0.25">
      <c r="A4889" s="156" t="s">
        <v>18097</v>
      </c>
      <c r="B4889" s="156" t="s">
        <v>255</v>
      </c>
      <c r="C4889" s="223">
        <v>2.0532741546630859</v>
      </c>
      <c r="D4889" s="221">
        <v>0.89905464649200439</v>
      </c>
      <c r="E4889" s="221">
        <v>1.0828497409820557</v>
      </c>
      <c r="F4889" s="221">
        <v>12.034453392028809</v>
      </c>
      <c r="G4889" s="221">
        <v>45.382843017578125</v>
      </c>
      <c r="H4889" s="221">
        <v>23.869998931884766</v>
      </c>
      <c r="I4889" s="221">
        <v>1.1122543811798096</v>
      </c>
      <c r="J4889" s="221">
        <v>0.68645662069320679</v>
      </c>
      <c r="K4889" s="180">
        <v>1241.2972412109375</v>
      </c>
      <c r="L4889" s="181">
        <v>2103.1123046875</v>
      </c>
      <c r="M4889" s="181">
        <v>2001.1485595703125</v>
      </c>
      <c r="N4889" s="181">
        <v>644.58795166015625</v>
      </c>
      <c r="O4889" s="181">
        <v>1463.8441162109375</v>
      </c>
      <c r="P4889" s="181">
        <v>1399.119384765625</v>
      </c>
      <c r="Q4889" s="181">
        <v>474.35287475585937</v>
      </c>
      <c r="R4889" s="181">
        <v>1877.018798828125</v>
      </c>
      <c r="S4889" s="226">
        <f t="shared" si="230"/>
        <v>11204.481231689453</v>
      </c>
      <c r="T4889" s="181">
        <f t="shared" si="228"/>
        <v>116010.22228690634</v>
      </c>
      <c r="U4889" s="226">
        <f t="shared" si="229"/>
        <v>7611.002353659037</v>
      </c>
    </row>
    <row r="4890" spans="1:21" x14ac:dyDescent="0.25">
      <c r="A4890" s="156" t="s">
        <v>18098</v>
      </c>
      <c r="B4890" s="156" t="s">
        <v>255</v>
      </c>
      <c r="C4890" s="223">
        <v>2.6006982326507568</v>
      </c>
      <c r="D4890" s="221">
        <v>3.5682077407836914</v>
      </c>
      <c r="E4890" s="221">
        <v>3.1928074359893799</v>
      </c>
      <c r="F4890" s="221">
        <v>69.765052795410156</v>
      </c>
      <c r="G4890" s="221">
        <v>82.833610534667969</v>
      </c>
      <c r="H4890" s="221">
        <v>5.1577305793762207</v>
      </c>
      <c r="I4890" s="221">
        <v>2.7061061859130859</v>
      </c>
      <c r="J4890" s="221">
        <v>2.2803084850311279</v>
      </c>
      <c r="K4890" s="180">
        <v>78.886955261230469</v>
      </c>
      <c r="L4890" s="181">
        <v>28.730434417724609</v>
      </c>
      <c r="M4890" s="181">
        <v>28.730434417724609</v>
      </c>
      <c r="N4890" s="181">
        <v>30.434782028198242</v>
      </c>
      <c r="O4890" s="181">
        <v>95.626083374023437</v>
      </c>
      <c r="P4890" s="181">
        <v>101.34782409667969</v>
      </c>
      <c r="Q4890" s="181">
        <v>38.043479919433594</v>
      </c>
      <c r="R4890" s="181">
        <v>111.81739044189453</v>
      </c>
      <c r="S4890" s="226">
        <f t="shared" si="230"/>
        <v>513.61738395690918</v>
      </c>
      <c r="T4890" s="181">
        <f t="shared" si="228"/>
        <v>11324.398602473213</v>
      </c>
      <c r="U4890" s="226">
        <f t="shared" si="229"/>
        <v>742.95198059390907</v>
      </c>
    </row>
    <row r="4891" spans="1:21" x14ac:dyDescent="0.25">
      <c r="A4891" s="156" t="s">
        <v>18099</v>
      </c>
      <c r="B4891" s="156" t="s">
        <v>255</v>
      </c>
      <c r="C4891" s="223">
        <v>3.1243574619293213</v>
      </c>
      <c r="D4891" s="221">
        <v>3.6767678260803223</v>
      </c>
      <c r="E4891" s="221">
        <v>4.412651538848877</v>
      </c>
      <c r="F4891" s="221">
        <v>28.744564056396484</v>
      </c>
      <c r="G4891" s="221">
        <v>63.151165008544922</v>
      </c>
      <c r="H4891" s="221">
        <v>25.096765518188477</v>
      </c>
      <c r="I4891" s="221">
        <v>3.3416166305541992</v>
      </c>
      <c r="J4891" s="221">
        <v>2.5180649757385254</v>
      </c>
      <c r="K4891" s="180">
        <v>2767</v>
      </c>
      <c r="L4891" s="181">
        <v>952</v>
      </c>
      <c r="M4891" s="181">
        <v>1749</v>
      </c>
      <c r="N4891" s="181">
        <v>1028</v>
      </c>
      <c r="O4891" s="181">
        <v>2454</v>
      </c>
      <c r="P4891" s="181">
        <v>1827</v>
      </c>
      <c r="Q4891" s="181">
        <v>554</v>
      </c>
      <c r="R4891" s="181">
        <v>1506</v>
      </c>
      <c r="S4891" s="226">
        <f t="shared" si="230"/>
        <v>12837</v>
      </c>
      <c r="T4891" s="181">
        <f t="shared" si="228"/>
        <v>255880.730458498</v>
      </c>
      <c r="U4891" s="226">
        <f t="shared" si="229"/>
        <v>16787.389967749677</v>
      </c>
    </row>
    <row r="4892" spans="1:21" x14ac:dyDescent="0.25">
      <c r="A4892" s="156" t="s">
        <v>18100</v>
      </c>
      <c r="B4892" s="156" t="s">
        <v>255</v>
      </c>
      <c r="C4892" s="223">
        <v>2.7841532230377197</v>
      </c>
      <c r="D4892" s="221">
        <v>2.9904258251190186</v>
      </c>
      <c r="E4892" s="221">
        <v>7.1469449996948242</v>
      </c>
      <c r="F4892" s="221">
        <v>16.561017990112305</v>
      </c>
      <c r="G4892" s="221">
        <v>63.419876098632813</v>
      </c>
      <c r="H4892" s="221">
        <v>36.304798126220703</v>
      </c>
      <c r="I4892" s="221">
        <v>12.226451873779297</v>
      </c>
      <c r="J4892" s="221">
        <v>2.4637632369995117</v>
      </c>
      <c r="K4892" s="180">
        <v>1579</v>
      </c>
      <c r="L4892" s="181">
        <v>479</v>
      </c>
      <c r="M4892" s="181">
        <v>853</v>
      </c>
      <c r="N4892" s="181">
        <v>760</v>
      </c>
      <c r="O4892" s="181">
        <v>1783</v>
      </c>
      <c r="P4892" s="181">
        <v>1329</v>
      </c>
      <c r="Q4892" s="181">
        <v>403</v>
      </c>
      <c r="R4892" s="181">
        <v>827</v>
      </c>
      <c r="S4892" s="226">
        <f t="shared" si="230"/>
        <v>8013</v>
      </c>
      <c r="T4892" s="181">
        <f t="shared" si="228"/>
        <v>192802.81776237488</v>
      </c>
      <c r="U4892" s="226">
        <f t="shared" si="229"/>
        <v>12649.081010744278</v>
      </c>
    </row>
    <row r="4893" spans="1:21" x14ac:dyDescent="0.25">
      <c r="A4893" s="156" t="s">
        <v>18035</v>
      </c>
      <c r="B4893" s="156" t="s">
        <v>255</v>
      </c>
      <c r="C4893" s="223">
        <v>2.201930046081543</v>
      </c>
      <c r="D4893" s="221">
        <v>3.1694393157958984</v>
      </c>
      <c r="E4893" s="221">
        <v>2.7940390110015869</v>
      </c>
      <c r="F4893" s="221">
        <v>6.1445989608764648</v>
      </c>
      <c r="G4893" s="221">
        <v>39.537364959716797</v>
      </c>
      <c r="H4893" s="221">
        <v>26.369409561157227</v>
      </c>
      <c r="I4893" s="221">
        <v>2.307337760925293</v>
      </c>
      <c r="J4893" s="221">
        <v>1.8815399408340454</v>
      </c>
      <c r="K4893" s="180">
        <v>100.62661743164062</v>
      </c>
      <c r="L4893" s="181">
        <v>45.677700042724609</v>
      </c>
      <c r="M4893" s="181">
        <v>38.102439880371094</v>
      </c>
      <c r="N4893" s="181">
        <v>35.954231262207031</v>
      </c>
      <c r="O4893" s="181">
        <v>129.68396759033203</v>
      </c>
      <c r="P4893" s="181">
        <v>174.11796569824219</v>
      </c>
      <c r="Q4893" s="181">
        <v>58.680015563964844</v>
      </c>
      <c r="R4893" s="181">
        <v>220.36099243164062</v>
      </c>
      <c r="S4893" s="226">
        <f t="shared" si="230"/>
        <v>803.20392990112305</v>
      </c>
      <c r="T4893" s="181">
        <f t="shared" si="228"/>
        <v>10962.492436101691</v>
      </c>
      <c r="U4893" s="226">
        <f t="shared" si="229"/>
        <v>719.20865324086549</v>
      </c>
    </row>
    <row r="4894" spans="1:21" x14ac:dyDescent="0.25">
      <c r="A4894" s="156" t="s">
        <v>18036</v>
      </c>
      <c r="B4894" s="156" t="s">
        <v>255</v>
      </c>
      <c r="C4894" s="223">
        <v>-0.15263368189334869</v>
      </c>
      <c r="D4894" s="221">
        <v>3.703087329864502</v>
      </c>
      <c r="E4894" s="221">
        <v>3.4082682132720947</v>
      </c>
      <c r="F4894" s="221">
        <v>50.465206146240234</v>
      </c>
      <c r="G4894" s="221">
        <v>80.115127563476563</v>
      </c>
      <c r="H4894" s="221">
        <v>39.487335205078125</v>
      </c>
      <c r="I4894" s="221">
        <v>2.9215669631958008</v>
      </c>
      <c r="J4894" s="221">
        <v>2.4957692623138428</v>
      </c>
      <c r="K4894" s="180">
        <v>504.14682006835937</v>
      </c>
      <c r="L4894" s="181">
        <v>151.62954711914062</v>
      </c>
      <c r="M4894" s="181">
        <v>189.7510986328125</v>
      </c>
      <c r="N4894" s="181">
        <v>244.57759094238281</v>
      </c>
      <c r="O4894" s="181">
        <v>689.61456298828125</v>
      </c>
      <c r="P4894" s="181">
        <v>600.09320068359375</v>
      </c>
      <c r="Q4894" s="181">
        <v>212.02436828613281</v>
      </c>
      <c r="R4894" s="181">
        <v>623.22314453125</v>
      </c>
      <c r="S4894" s="226">
        <f t="shared" si="230"/>
        <v>3215.0603332519531</v>
      </c>
      <c r="T4894" s="181">
        <f t="shared" si="228"/>
        <v>94593.433463549445</v>
      </c>
      <c r="U4894" s="226">
        <f t="shared" si="229"/>
        <v>6205.9259135910006</v>
      </c>
    </row>
    <row r="4895" spans="1:21" x14ac:dyDescent="0.25">
      <c r="A4895" s="156" t="s">
        <v>18037</v>
      </c>
      <c r="B4895" s="156" t="s">
        <v>255</v>
      </c>
      <c r="C4895" s="223">
        <v>2.4605288505554199</v>
      </c>
      <c r="D4895" s="221">
        <v>3.4280383586883545</v>
      </c>
      <c r="E4895" s="221">
        <v>3.052638053894043</v>
      </c>
      <c r="F4895" s="221">
        <v>6.4031982421875</v>
      </c>
      <c r="G4895" s="221">
        <v>10.572038650512695</v>
      </c>
      <c r="H4895" s="221">
        <v>5.0175619125366211</v>
      </c>
      <c r="I4895" s="221">
        <v>2.565936803817749</v>
      </c>
      <c r="J4895" s="221">
        <v>2.140139102935791</v>
      </c>
      <c r="K4895" s="180">
        <v>0.32356181740760803</v>
      </c>
      <c r="L4895" s="181">
        <v>0.10689882934093475</v>
      </c>
      <c r="M4895" s="181">
        <v>9.7421206533908844E-2</v>
      </c>
      <c r="N4895" s="181">
        <v>0.1126294881105423</v>
      </c>
      <c r="O4895" s="181">
        <v>0.42296671867370605</v>
      </c>
      <c r="P4895" s="181">
        <v>0.39453384280204773</v>
      </c>
      <c r="Q4895" s="181">
        <v>0.15560942888259888</v>
      </c>
      <c r="R4895" s="181">
        <v>0.43575048446655273</v>
      </c>
      <c r="S4895" s="226">
        <f t="shared" si="230"/>
        <v>2.0493718162178993</v>
      </c>
      <c r="T4895" s="181">
        <f t="shared" si="228"/>
        <v>9.9642361888289734</v>
      </c>
      <c r="U4895" s="226">
        <f t="shared" si="229"/>
        <v>0.65371674659872969</v>
      </c>
    </row>
    <row r="4896" spans="1:21" x14ac:dyDescent="0.25">
      <c r="A4896" s="156" t="s">
        <v>18038</v>
      </c>
      <c r="B4896" s="156" t="s">
        <v>255</v>
      </c>
      <c r="C4896" s="223">
        <v>0.39534357190132141</v>
      </c>
      <c r="D4896" s="221">
        <v>1.3628530502319336</v>
      </c>
      <c r="E4896" s="221">
        <v>0.98745262622833252</v>
      </c>
      <c r="F4896" s="221">
        <v>4.3380126953125</v>
      </c>
      <c r="G4896" s="221">
        <v>8.5068540573120117</v>
      </c>
      <c r="H4896" s="221">
        <v>2.9523766040802002</v>
      </c>
      <c r="I4896" s="221">
        <v>143.6463623046875</v>
      </c>
      <c r="J4896" s="221">
        <v>7.4953705072402954E-2</v>
      </c>
      <c r="K4896" s="180">
        <v>72.476860046386719</v>
      </c>
      <c r="L4896" s="181">
        <v>23.316444396972656</v>
      </c>
      <c r="M4896" s="181">
        <v>19.398777008056641</v>
      </c>
      <c r="N4896" s="181">
        <v>22.052680969238281</v>
      </c>
      <c r="O4896" s="181">
        <v>89.190139770507813</v>
      </c>
      <c r="P4896" s="181">
        <v>89.284919738769531</v>
      </c>
      <c r="Q4896" s="181">
        <v>26.286289215087891</v>
      </c>
      <c r="R4896" s="181">
        <v>85.525222778320313</v>
      </c>
      <c r="S4896" s="226">
        <f t="shared" si="230"/>
        <v>427.53133392333984</v>
      </c>
      <c r="T4896" s="181">
        <f t="shared" si="228"/>
        <v>4979.9207984839468</v>
      </c>
      <c r="U4896" s="226">
        <f t="shared" si="229"/>
        <v>326.71421682617353</v>
      </c>
    </row>
    <row r="4897" spans="1:21" x14ac:dyDescent="0.25">
      <c r="A4897" s="156" t="s">
        <v>18039</v>
      </c>
      <c r="B4897" s="156" t="s">
        <v>255</v>
      </c>
      <c r="C4897" s="223">
        <v>2.4660594463348389</v>
      </c>
      <c r="D4897" s="221">
        <v>3.4335687160491943</v>
      </c>
      <c r="E4897" s="221">
        <v>3.0581684112548828</v>
      </c>
      <c r="F4897" s="221">
        <v>6.4087285995483398</v>
      </c>
      <c r="G4897" s="221">
        <v>10.577569007873535</v>
      </c>
      <c r="H4897" s="221">
        <v>1.1736423969268799</v>
      </c>
      <c r="I4897" s="221">
        <v>2.5714671611785889</v>
      </c>
      <c r="J4897" s="221">
        <v>2.1456694602966309</v>
      </c>
      <c r="K4897" s="180">
        <v>27.101963043212891</v>
      </c>
      <c r="L4897" s="181">
        <v>11.864137649536133</v>
      </c>
      <c r="M4897" s="181">
        <v>10.13980770111084</v>
      </c>
      <c r="N4897" s="181">
        <v>10.008608818054199</v>
      </c>
      <c r="O4897" s="181">
        <v>35.311271667480469</v>
      </c>
      <c r="P4897" s="181">
        <v>44.289031982421875</v>
      </c>
      <c r="Q4897" s="181">
        <v>16.999641418457031</v>
      </c>
      <c r="R4897" s="181">
        <v>51.205093383789063</v>
      </c>
      <c r="S4897" s="226">
        <f t="shared" si="230"/>
        <v>206.9195556640625</v>
      </c>
      <c r="T4897" s="181">
        <f t="shared" si="228"/>
        <v>781.79320425154538</v>
      </c>
      <c r="U4897" s="226">
        <f t="shared" si="229"/>
        <v>51.290565609964638</v>
      </c>
    </row>
    <row r="4898" spans="1:21" x14ac:dyDescent="0.25">
      <c r="A4898" s="156" t="s">
        <v>18040</v>
      </c>
      <c r="B4898" s="156" t="s">
        <v>255</v>
      </c>
      <c r="C4898" s="223">
        <v>0.65091067552566528</v>
      </c>
      <c r="D4898" s="221">
        <v>10.044318199157715</v>
      </c>
      <c r="E4898" s="221">
        <v>1.243019700050354</v>
      </c>
      <c r="F4898" s="221">
        <v>42.938472747802734</v>
      </c>
      <c r="G4898" s="221">
        <v>81.679534912109375</v>
      </c>
      <c r="H4898" s="221">
        <v>15.706265449523926</v>
      </c>
      <c r="I4898" s="221">
        <v>14.784243583679199</v>
      </c>
      <c r="J4898" s="221">
        <v>2.9824352264404297</v>
      </c>
      <c r="K4898" s="180">
        <v>865.02972412109375</v>
      </c>
      <c r="L4898" s="181">
        <v>300.75042724609375</v>
      </c>
      <c r="M4898" s="181">
        <v>306.70587158203125</v>
      </c>
      <c r="N4898" s="181">
        <v>305.21701049804687</v>
      </c>
      <c r="O4898" s="181">
        <v>955.850341796875</v>
      </c>
      <c r="P4898" s="181">
        <v>949.8948974609375</v>
      </c>
      <c r="Q4898" s="181">
        <v>286.60623168945312</v>
      </c>
      <c r="R4898" s="181">
        <v>1418.886962890625</v>
      </c>
      <c r="S4898" s="226">
        <f t="shared" si="230"/>
        <v>5388.9414672851562</v>
      </c>
      <c r="T4898" s="181">
        <f t="shared" si="228"/>
        <v>118532.39137438229</v>
      </c>
      <c r="U4898" s="226">
        <f t="shared" si="229"/>
        <v>7776.4725551868905</v>
      </c>
    </row>
    <row r="4899" spans="1:21" x14ac:dyDescent="0.25">
      <c r="A4899" s="156" t="s">
        <v>18101</v>
      </c>
      <c r="B4899" s="156" t="s">
        <v>255</v>
      </c>
      <c r="C4899" s="223">
        <v>-1.4652378559112549</v>
      </c>
      <c r="D4899" s="221">
        <v>-0.49772858619689941</v>
      </c>
      <c r="E4899" s="221">
        <v>-0.87312889099121094</v>
      </c>
      <c r="F4899" s="221">
        <v>25.629484176635742</v>
      </c>
      <c r="G4899" s="221">
        <v>6.6462717056274414</v>
      </c>
      <c r="H4899" s="221">
        <v>1.0917949676513672</v>
      </c>
      <c r="I4899" s="221">
        <v>-1.3598301410675049</v>
      </c>
      <c r="J4899" s="221">
        <v>-1.7856278419494629</v>
      </c>
      <c r="K4899" s="180">
        <v>203.75627136230469</v>
      </c>
      <c r="L4899" s="181">
        <v>62.258861541748047</v>
      </c>
      <c r="M4899" s="181">
        <v>34.473915100097656</v>
      </c>
      <c r="N4899" s="181">
        <v>46.308242797851562</v>
      </c>
      <c r="O4899" s="181">
        <v>214.5615234375</v>
      </c>
      <c r="P4899" s="181">
        <v>309.75070190429687</v>
      </c>
      <c r="Q4899" s="181">
        <v>115.77060699462891</v>
      </c>
      <c r="R4899" s="181">
        <v>305.119873046875</v>
      </c>
      <c r="S4899" s="226">
        <f t="shared" si="230"/>
        <v>1291.9999961853027</v>
      </c>
      <c r="T4899" s="181">
        <f t="shared" si="228"/>
        <v>1889.1763260820944</v>
      </c>
      <c r="U4899" s="226">
        <f t="shared" si="229"/>
        <v>123.94188357581143</v>
      </c>
    </row>
    <row r="4900" spans="1:21" x14ac:dyDescent="0.25">
      <c r="A4900" s="156" t="s">
        <v>18102</v>
      </c>
      <c r="B4900" s="156" t="s">
        <v>255</v>
      </c>
      <c r="C4900" s="223">
        <v>-0.43128392100334167</v>
      </c>
      <c r="D4900" s="221">
        <v>-0.65960735082626343</v>
      </c>
      <c r="E4900" s="221">
        <v>27.962383270263672</v>
      </c>
      <c r="F4900" s="221">
        <v>15.039608955383301</v>
      </c>
      <c r="G4900" s="221">
        <v>15.125066757202148</v>
      </c>
      <c r="H4900" s="221">
        <v>4.792809009552002</v>
      </c>
      <c r="I4900" s="221">
        <v>-1.5217089653015137</v>
      </c>
      <c r="J4900" s="221">
        <v>-1.9475066661834717</v>
      </c>
      <c r="K4900" s="180">
        <v>774.26873779296875</v>
      </c>
      <c r="L4900" s="181">
        <v>245.76788330078125</v>
      </c>
      <c r="M4900" s="181">
        <v>259.75466918945312</v>
      </c>
      <c r="N4900" s="181">
        <v>295.720703125</v>
      </c>
      <c r="O4900" s="181">
        <v>946.1064453125</v>
      </c>
      <c r="P4900" s="181">
        <v>974.08001708984375</v>
      </c>
      <c r="Q4900" s="181">
        <v>443.5810546875</v>
      </c>
      <c r="R4900" s="181">
        <v>1336.737548828125</v>
      </c>
      <c r="S4900" s="226">
        <f t="shared" si="230"/>
        <v>5276.0170593261719</v>
      </c>
      <c r="T4900" s="181">
        <f t="shared" si="228"/>
        <v>26915.039463226327</v>
      </c>
      <c r="U4900" s="226">
        <f t="shared" si="229"/>
        <v>1765.7963640206053</v>
      </c>
    </row>
    <row r="4901" spans="1:21" x14ac:dyDescent="0.25">
      <c r="A4901" s="156" t="s">
        <v>18103</v>
      </c>
      <c r="B4901" s="156" t="s">
        <v>255</v>
      </c>
      <c r="C4901" s="223">
        <v>-3.8041975498199463</v>
      </c>
      <c r="D4901" s="221">
        <v>-6.2612093985080719E-2</v>
      </c>
      <c r="E4901" s="221">
        <v>-0.43801239132881165</v>
      </c>
      <c r="F4901" s="221">
        <v>30.755023956298828</v>
      </c>
      <c r="G4901" s="221">
        <v>19.506021499633789</v>
      </c>
      <c r="H4901" s="221">
        <v>6.7166261672973633</v>
      </c>
      <c r="I4901" s="221">
        <v>-0.92471367120742798</v>
      </c>
      <c r="J4901" s="221">
        <v>-1.3505113124847412</v>
      </c>
      <c r="K4901" s="180">
        <v>896.97467041015625</v>
      </c>
      <c r="L4901" s="181">
        <v>274.10000610351562</v>
      </c>
      <c r="M4901" s="181">
        <v>227.53814697265625</v>
      </c>
      <c r="N4901" s="181">
        <v>193.275634765625</v>
      </c>
      <c r="O4901" s="181">
        <v>970.77081298828125</v>
      </c>
      <c r="P4901" s="181">
        <v>1202.70166015625</v>
      </c>
      <c r="Q4901" s="181">
        <v>528.8724365234375</v>
      </c>
      <c r="R4901" s="181">
        <v>1314.2744140625</v>
      </c>
      <c r="S4901" s="226">
        <f t="shared" si="230"/>
        <v>5608.5077819824219</v>
      </c>
      <c r="T4901" s="181">
        <f t="shared" si="228"/>
        <v>27165.077185888476</v>
      </c>
      <c r="U4901" s="226">
        <f t="shared" si="229"/>
        <v>1782.2004158202715</v>
      </c>
    </row>
    <row r="4902" spans="1:21" x14ac:dyDescent="0.25">
      <c r="A4902" s="156" t="s">
        <v>18104</v>
      </c>
      <c r="B4902" s="156" t="s">
        <v>255</v>
      </c>
      <c r="C4902" s="223">
        <v>-1.251761794090271</v>
      </c>
      <c r="D4902" s="221">
        <v>-0.28425237536430359</v>
      </c>
      <c r="E4902" s="221">
        <v>-0.65965276956558228</v>
      </c>
      <c r="F4902" s="221">
        <v>2.6909074783325195</v>
      </c>
      <c r="G4902" s="221">
        <v>6.859748363494873</v>
      </c>
      <c r="H4902" s="221">
        <v>1.3052711486816406</v>
      </c>
      <c r="I4902" s="221">
        <v>-1.146354079246521</v>
      </c>
      <c r="J4902" s="221">
        <v>-1.5721515417098999</v>
      </c>
      <c r="K4902" s="180">
        <v>2.0513629913330078</v>
      </c>
      <c r="L4902" s="181">
        <v>0.71110701560974121</v>
      </c>
      <c r="M4902" s="181">
        <v>0.53995919227600098</v>
      </c>
      <c r="N4902" s="181">
        <v>0.46764323115348816</v>
      </c>
      <c r="O4902" s="181">
        <v>2.0851104259490967</v>
      </c>
      <c r="P4902" s="181">
        <v>3.0131652355194092</v>
      </c>
      <c r="Q4902" s="181">
        <v>1.1715186834335327</v>
      </c>
      <c r="R4902" s="181">
        <v>2.9143333435058594</v>
      </c>
      <c r="S4902" s="226">
        <f t="shared" si="230"/>
        <v>12.954200118780136</v>
      </c>
      <c r="T4902" s="181">
        <f t="shared" si="228"/>
        <v>10.443829014106136</v>
      </c>
      <c r="U4902" s="226">
        <f t="shared" si="229"/>
        <v>0.68518106112228228</v>
      </c>
    </row>
    <row r="4903" spans="1:21" x14ac:dyDescent="0.25">
      <c r="A4903" s="156" t="s">
        <v>17995</v>
      </c>
      <c r="B4903" s="156" t="s">
        <v>255</v>
      </c>
      <c r="C4903" s="223">
        <v>-1.0166556835174561</v>
      </c>
      <c r="D4903" s="221">
        <v>14.26026725769043</v>
      </c>
      <c r="E4903" s="221">
        <v>-0.42454668879508972</v>
      </c>
      <c r="F4903" s="221">
        <v>2.926013708114624</v>
      </c>
      <c r="G4903" s="221">
        <v>6.8833041191101074</v>
      </c>
      <c r="H4903" s="221">
        <v>13.227438926696777</v>
      </c>
      <c r="I4903" s="221">
        <v>-0.91124790906906128</v>
      </c>
      <c r="J4903" s="221">
        <v>-1.337045431137085</v>
      </c>
      <c r="K4903" s="180">
        <v>261.76580810546875</v>
      </c>
      <c r="L4903" s="181">
        <v>103.02168273925781</v>
      </c>
      <c r="M4903" s="181">
        <v>72.244766235351563</v>
      </c>
      <c r="N4903" s="181">
        <v>63.497642517089844</v>
      </c>
      <c r="O4903" s="181">
        <v>269.864990234375</v>
      </c>
      <c r="P4903" s="181">
        <v>405.28341674804687</v>
      </c>
      <c r="Q4903" s="181">
        <v>186.28135681152344</v>
      </c>
      <c r="R4903" s="181">
        <v>399.77597045898437</v>
      </c>
      <c r="S4903" s="226">
        <f t="shared" si="230"/>
        <v>1761.7356338500977</v>
      </c>
      <c r="T4903" s="181">
        <f t="shared" si="228"/>
        <v>7872.2720390358591</v>
      </c>
      <c r="U4903" s="226">
        <f t="shared" si="229"/>
        <v>516.47070263831949</v>
      </c>
    </row>
    <row r="4904" spans="1:21" x14ac:dyDescent="0.25">
      <c r="A4904" s="156" t="s">
        <v>18105</v>
      </c>
      <c r="B4904" s="156" t="s">
        <v>255</v>
      </c>
      <c r="C4904" s="223">
        <v>0.96952402591705322</v>
      </c>
      <c r="D4904" s="221">
        <v>-1.5529603958129883</v>
      </c>
      <c r="E4904" s="221">
        <v>-0.75293880701065063</v>
      </c>
      <c r="F4904" s="221">
        <v>20.766843795776367</v>
      </c>
      <c r="G4904" s="221">
        <v>41.304599761962891</v>
      </c>
      <c r="H4904" s="221">
        <v>8.1077880859375</v>
      </c>
      <c r="I4904" s="221">
        <v>-1.2396401166915894</v>
      </c>
      <c r="J4904" s="221">
        <v>-1.6654378175735474</v>
      </c>
      <c r="K4904" s="180">
        <v>1273</v>
      </c>
      <c r="L4904" s="181">
        <v>433</v>
      </c>
      <c r="M4904" s="181">
        <v>422</v>
      </c>
      <c r="N4904" s="181">
        <v>530</v>
      </c>
      <c r="O4904" s="181">
        <v>1620</v>
      </c>
      <c r="P4904" s="181">
        <v>1458</v>
      </c>
      <c r="Q4904" s="181">
        <v>518</v>
      </c>
      <c r="R4904" s="181">
        <v>2024</v>
      </c>
      <c r="S4904" s="226">
        <f t="shared" si="230"/>
        <v>8278</v>
      </c>
      <c r="T4904" s="181">
        <f t="shared" si="228"/>
        <v>85972.08618927002</v>
      </c>
      <c r="U4904" s="226">
        <f t="shared" si="229"/>
        <v>5640.3111504887102</v>
      </c>
    </row>
    <row r="4905" spans="1:21" x14ac:dyDescent="0.25">
      <c r="A4905" s="156" t="s">
        <v>18106</v>
      </c>
      <c r="B4905" s="156" t="s">
        <v>255</v>
      </c>
      <c r="C4905" s="223">
        <v>-1.1363632678985596</v>
      </c>
      <c r="D4905" s="221">
        <v>-0.16885381937026978</v>
      </c>
      <c r="E4905" s="221">
        <v>-0.5442541241645813</v>
      </c>
      <c r="F4905" s="221">
        <v>73.138397216796875</v>
      </c>
      <c r="G4905" s="221">
        <v>14.60753345489502</v>
      </c>
      <c r="H4905" s="221">
        <v>3.1493046283721924</v>
      </c>
      <c r="I4905" s="221">
        <v>8.9607963562011719</v>
      </c>
      <c r="J4905" s="221">
        <v>-1.4567530155181885</v>
      </c>
      <c r="K4905" s="180">
        <v>450</v>
      </c>
      <c r="L4905" s="181">
        <v>168</v>
      </c>
      <c r="M4905" s="181">
        <v>82</v>
      </c>
      <c r="N4905" s="181">
        <v>107</v>
      </c>
      <c r="O4905" s="181">
        <v>493</v>
      </c>
      <c r="P4905" s="181">
        <v>656</v>
      </c>
      <c r="Q4905" s="181">
        <v>260</v>
      </c>
      <c r="R4905" s="181">
        <v>570</v>
      </c>
      <c r="S4905" s="226">
        <f t="shared" si="230"/>
        <v>2786</v>
      </c>
      <c r="T4905" s="181">
        <f t="shared" si="228"/>
        <v>18008.364415049553</v>
      </c>
      <c r="U4905" s="226">
        <f t="shared" si="229"/>
        <v>1181.4622991543172</v>
      </c>
    </row>
    <row r="4906" spans="1:21" x14ac:dyDescent="0.25">
      <c r="A4906" s="156" t="s">
        <v>18086</v>
      </c>
      <c r="B4906" s="156" t="s">
        <v>255</v>
      </c>
      <c r="C4906" s="223">
        <v>-1.993934154510498</v>
      </c>
      <c r="D4906" s="221">
        <v>-1.026424765586853</v>
      </c>
      <c r="E4906" s="221">
        <v>-1.4018251895904541</v>
      </c>
      <c r="F4906" s="221">
        <v>1.9487351179122925</v>
      </c>
      <c r="G4906" s="221">
        <v>6.1175756454467773</v>
      </c>
      <c r="H4906" s="221">
        <v>0.56309878826141357</v>
      </c>
      <c r="I4906" s="221">
        <v>-1.888526439666748</v>
      </c>
      <c r="J4906" s="221">
        <v>-2.3143241405487061</v>
      </c>
      <c r="K4906" s="180">
        <v>0.80906146764755249</v>
      </c>
      <c r="L4906" s="181">
        <v>0.26429343223571777</v>
      </c>
      <c r="M4906" s="181">
        <v>0.31942945718765259</v>
      </c>
      <c r="N4906" s="181">
        <v>0.41771546006202698</v>
      </c>
      <c r="O4906" s="181">
        <v>1.025410532951355</v>
      </c>
      <c r="P4906" s="181">
        <v>0.8516121506690979</v>
      </c>
      <c r="Q4906" s="181">
        <v>0.30684405565261841</v>
      </c>
      <c r="R4906" s="181">
        <v>0.81385594606399536</v>
      </c>
      <c r="S4906" s="226">
        <f t="shared" si="230"/>
        <v>4.8082225024700165</v>
      </c>
      <c r="T4906" s="181">
        <f t="shared" si="228"/>
        <v>2.7712986074840877</v>
      </c>
      <c r="U4906" s="226">
        <f t="shared" si="229"/>
        <v>0.18181466950463743</v>
      </c>
    </row>
    <row r="4907" spans="1:21" x14ac:dyDescent="0.25">
      <c r="A4907" s="156" t="s">
        <v>18029</v>
      </c>
      <c r="B4907" s="156" t="s">
        <v>255</v>
      </c>
      <c r="C4907" s="223">
        <v>-0.5129854679107666</v>
      </c>
      <c r="D4907" s="221">
        <v>0.45452383160591125</v>
      </c>
      <c r="E4907" s="221">
        <v>7.9123474657535553E-2</v>
      </c>
      <c r="F4907" s="221">
        <v>3.4296839237213135</v>
      </c>
      <c r="G4907" s="221">
        <v>7.5985245704650879</v>
      </c>
      <c r="H4907" s="221">
        <v>2.0440473556518555</v>
      </c>
      <c r="I4907" s="221">
        <v>-0.40757778286933899</v>
      </c>
      <c r="J4907" s="221">
        <v>-0.83337545394897461</v>
      </c>
      <c r="K4907" s="180">
        <v>0.32276147603988647</v>
      </c>
      <c r="L4907" s="181">
        <v>0.11063578724861145</v>
      </c>
      <c r="M4907" s="181">
        <v>8.4968283772468567E-2</v>
      </c>
      <c r="N4907" s="181">
        <v>7.700251042842865E-2</v>
      </c>
      <c r="O4907" s="181">
        <v>0.34636378288269043</v>
      </c>
      <c r="P4907" s="181">
        <v>0.43044698238372803</v>
      </c>
      <c r="Q4907" s="181">
        <v>0.17200176417827606</v>
      </c>
      <c r="R4907" s="181">
        <v>0.46260511875152588</v>
      </c>
      <c r="S4907" s="226">
        <f t="shared" si="230"/>
        <v>2.0067857056856155</v>
      </c>
      <c r="T4907" s="181">
        <f t="shared" si="228"/>
        <v>3.2116117951844836</v>
      </c>
      <c r="U4907" s="226">
        <f t="shared" si="229"/>
        <v>0.21070199203425788</v>
      </c>
    </row>
    <row r="4908" spans="1:21" x14ac:dyDescent="0.25">
      <c r="A4908" s="156" t="s">
        <v>18107</v>
      </c>
      <c r="B4908" s="156" t="s">
        <v>255</v>
      </c>
      <c r="C4908" s="223">
        <v>-1.0730774402618408</v>
      </c>
      <c r="D4908" s="221">
        <v>-0.1055680513381958</v>
      </c>
      <c r="E4908" s="221">
        <v>19.860446929931641</v>
      </c>
      <c r="F4908" s="221">
        <v>2.8695919513702393</v>
      </c>
      <c r="G4908" s="221">
        <v>35.909748077392578</v>
      </c>
      <c r="H4908" s="221">
        <v>5.163825511932373</v>
      </c>
      <c r="I4908" s="221">
        <v>1.4155822992324829</v>
      </c>
      <c r="J4908" s="221">
        <v>-1.3934674263000488</v>
      </c>
      <c r="K4908" s="180">
        <v>1238</v>
      </c>
      <c r="L4908" s="181">
        <v>509</v>
      </c>
      <c r="M4908" s="181">
        <v>261</v>
      </c>
      <c r="N4908" s="181">
        <v>243</v>
      </c>
      <c r="O4908" s="181">
        <v>1319</v>
      </c>
      <c r="P4908" s="181">
        <v>1552</v>
      </c>
      <c r="Q4908" s="181">
        <v>558</v>
      </c>
      <c r="R4908" s="181">
        <v>1625</v>
      </c>
      <c r="S4908" s="226">
        <f t="shared" si="230"/>
        <v>7305</v>
      </c>
      <c r="T4908" s="181">
        <f t="shared" si="228"/>
        <v>58403.408747553825</v>
      </c>
      <c r="U4908" s="226">
        <f t="shared" si="229"/>
        <v>3831.6320120482433</v>
      </c>
    </row>
    <row r="4909" spans="1:21" x14ac:dyDescent="0.25">
      <c r="A4909" s="156" t="s">
        <v>18108</v>
      </c>
      <c r="B4909" s="156" t="s">
        <v>255</v>
      </c>
      <c r="C4909" s="223">
        <v>-1.5812257528305054</v>
      </c>
      <c r="D4909" s="221">
        <v>-0.61371642351150513</v>
      </c>
      <c r="E4909" s="221">
        <v>-0.9891168475151062</v>
      </c>
      <c r="F4909" s="221">
        <v>35.564743041992188</v>
      </c>
      <c r="G4909" s="221">
        <v>11.347964286804199</v>
      </c>
      <c r="H4909" s="221">
        <v>6.3553862571716309</v>
      </c>
      <c r="I4909" s="221">
        <v>-0.14411470293998718</v>
      </c>
      <c r="J4909" s="221">
        <v>-1.9016157388687134</v>
      </c>
      <c r="K4909" s="180">
        <v>1285</v>
      </c>
      <c r="L4909" s="181">
        <v>510</v>
      </c>
      <c r="M4909" s="181">
        <v>302</v>
      </c>
      <c r="N4909" s="181">
        <v>252</v>
      </c>
      <c r="O4909" s="181">
        <v>1416</v>
      </c>
      <c r="P4909" s="181">
        <v>1898</v>
      </c>
      <c r="Q4909" s="181">
        <v>658</v>
      </c>
      <c r="R4909" s="181">
        <v>1951</v>
      </c>
      <c r="S4909" s="226">
        <f t="shared" si="230"/>
        <v>8272</v>
      </c>
      <c r="T4909" s="181">
        <f t="shared" si="228"/>
        <v>30645.092255413532</v>
      </c>
      <c r="U4909" s="226">
        <f t="shared" si="229"/>
        <v>2010.5113556908998</v>
      </c>
    </row>
    <row r="4910" spans="1:21" x14ac:dyDescent="0.25">
      <c r="A4910" s="156" t="s">
        <v>18109</v>
      </c>
      <c r="B4910" s="156" t="s">
        <v>255</v>
      </c>
      <c r="C4910" s="223">
        <v>-1.8820751905441284</v>
      </c>
      <c r="D4910" s="221">
        <v>-0.91456586122512817</v>
      </c>
      <c r="E4910" s="221">
        <v>-5.4130821228027344</v>
      </c>
      <c r="F4910" s="221">
        <v>2.0605940818786621</v>
      </c>
      <c r="G4910" s="221">
        <v>8.69097900390625</v>
      </c>
      <c r="H4910" s="221">
        <v>0.67495769262313843</v>
      </c>
      <c r="I4910" s="221">
        <v>-2.4721615314483643</v>
      </c>
      <c r="J4910" s="221">
        <v>-2.2024650573730469</v>
      </c>
      <c r="K4910" s="180">
        <v>1395</v>
      </c>
      <c r="L4910" s="181">
        <v>459</v>
      </c>
      <c r="M4910" s="181">
        <v>328</v>
      </c>
      <c r="N4910" s="181">
        <v>364</v>
      </c>
      <c r="O4910" s="181">
        <v>1585</v>
      </c>
      <c r="P4910" s="181">
        <v>1842</v>
      </c>
      <c r="Q4910" s="181">
        <v>566</v>
      </c>
      <c r="R4910" s="181">
        <v>1631</v>
      </c>
      <c r="S4910" s="226">
        <f t="shared" si="230"/>
        <v>8170</v>
      </c>
      <c r="T4910" s="181">
        <f t="shared" si="228"/>
        <v>5956.2945440411568</v>
      </c>
      <c r="U4910" s="226">
        <f t="shared" si="229"/>
        <v>390.77049332488292</v>
      </c>
    </row>
    <row r="4911" spans="1:21" x14ac:dyDescent="0.25">
      <c r="A4911" s="156" t="s">
        <v>18110</v>
      </c>
      <c r="B4911" s="156" t="s">
        <v>255</v>
      </c>
      <c r="C4911" s="223">
        <v>-1.6408517360687256</v>
      </c>
      <c r="D4911" s="221">
        <v>-0.85689985752105713</v>
      </c>
      <c r="E4911" s="221">
        <v>-1.2323000431060791</v>
      </c>
      <c r="F4911" s="221">
        <v>2.1182601451873779</v>
      </c>
      <c r="G4911" s="221">
        <v>13.786243438720703</v>
      </c>
      <c r="H4911" s="221">
        <v>0.65013957023620605</v>
      </c>
      <c r="I4911" s="221">
        <v>-1.719001293182373</v>
      </c>
      <c r="J4911" s="221">
        <v>-2.696502685546875</v>
      </c>
      <c r="K4911" s="180">
        <v>1169</v>
      </c>
      <c r="L4911" s="181">
        <v>385</v>
      </c>
      <c r="M4911" s="181">
        <v>266</v>
      </c>
      <c r="N4911" s="181">
        <v>224</v>
      </c>
      <c r="O4911" s="181">
        <v>1132</v>
      </c>
      <c r="P4911" s="181">
        <v>1567</v>
      </c>
      <c r="Q4911" s="181">
        <v>590</v>
      </c>
      <c r="R4911" s="181">
        <v>1517</v>
      </c>
      <c r="S4911" s="226">
        <f t="shared" si="230"/>
        <v>6850</v>
      </c>
      <c r="T4911" s="181">
        <f t="shared" si="228"/>
        <v>9418.6272786855698</v>
      </c>
      <c r="U4911" s="226">
        <f t="shared" si="229"/>
        <v>617.92136049034991</v>
      </c>
    </row>
    <row r="4912" spans="1:21" x14ac:dyDescent="0.25">
      <c r="A4912" s="156" t="s">
        <v>18111</v>
      </c>
      <c r="B4912" s="156" t="s">
        <v>255</v>
      </c>
      <c r="C4912" s="223">
        <v>-1.4150154590606689</v>
      </c>
      <c r="D4912" s="221">
        <v>-0.44750618934631348</v>
      </c>
      <c r="E4912" s="221">
        <v>-0.822906494140625</v>
      </c>
      <c r="F4912" s="221">
        <v>8.1816816329956055</v>
      </c>
      <c r="G4912" s="221">
        <v>19.072589874267578</v>
      </c>
      <c r="H4912" s="221">
        <v>4.4906206130981445</v>
      </c>
      <c r="I4912" s="221">
        <v>-1.3096077442169189</v>
      </c>
      <c r="J4912" s="221">
        <v>-1.735405445098877</v>
      </c>
      <c r="K4912" s="180">
        <v>1554</v>
      </c>
      <c r="L4912" s="181">
        <v>533</v>
      </c>
      <c r="M4912" s="181">
        <v>411</v>
      </c>
      <c r="N4912" s="181">
        <v>454</v>
      </c>
      <c r="O4912" s="181">
        <v>1745</v>
      </c>
      <c r="P4912" s="181">
        <v>1998</v>
      </c>
      <c r="Q4912" s="181">
        <v>678</v>
      </c>
      <c r="R4912" s="181">
        <v>1583</v>
      </c>
      <c r="S4912" s="226">
        <f t="shared" si="230"/>
        <v>8956</v>
      </c>
      <c r="T4912" s="181">
        <f t="shared" si="228"/>
        <v>39557.682515382767</v>
      </c>
      <c r="U4912" s="226">
        <f t="shared" si="229"/>
        <v>2595.2334957628668</v>
      </c>
    </row>
    <row r="4913" spans="1:21" x14ac:dyDescent="0.25">
      <c r="A4913" s="156" t="s">
        <v>18003</v>
      </c>
      <c r="B4913" s="156" t="s">
        <v>255</v>
      </c>
      <c r="C4913" s="223">
        <v>-1.3162697553634644</v>
      </c>
      <c r="D4913" s="221">
        <v>1.6556129455566406</v>
      </c>
      <c r="E4913" s="221">
        <v>-1.0570398569107056</v>
      </c>
      <c r="F4913" s="221">
        <v>2.293520450592041</v>
      </c>
      <c r="G4913" s="221">
        <v>14.175217628479004</v>
      </c>
      <c r="H4913" s="221">
        <v>3.4226665496826172</v>
      </c>
      <c r="I4913" s="221">
        <v>-1.5437411069869995</v>
      </c>
      <c r="J4913" s="221">
        <v>-3.289386510848999</v>
      </c>
      <c r="K4913" s="180">
        <v>911.862548828125</v>
      </c>
      <c r="L4913" s="181">
        <v>335.2142333984375</v>
      </c>
      <c r="M4913" s="181">
        <v>213.49955749511719</v>
      </c>
      <c r="N4913" s="181">
        <v>171.59776306152344</v>
      </c>
      <c r="O4913" s="181">
        <v>975.712890625</v>
      </c>
      <c r="P4913" s="181">
        <v>1284.9879150390625</v>
      </c>
      <c r="Q4913" s="181">
        <v>507.8096923828125</v>
      </c>
      <c r="R4913" s="181">
        <v>1118.3785400390625</v>
      </c>
      <c r="S4913" s="226">
        <f t="shared" si="230"/>
        <v>5519.0631408691406</v>
      </c>
      <c r="T4913" s="181">
        <f t="shared" si="228"/>
        <v>13288.935108217564</v>
      </c>
      <c r="U4913" s="226">
        <f t="shared" si="229"/>
        <v>871.83796731403743</v>
      </c>
    </row>
    <row r="4914" spans="1:21" x14ac:dyDescent="0.25">
      <c r="A4914" s="156" t="s">
        <v>18112</v>
      </c>
      <c r="B4914" s="156" t="s">
        <v>255</v>
      </c>
      <c r="C4914" s="223">
        <v>1.9957878589630127</v>
      </c>
      <c r="D4914" s="221">
        <v>0.10264810174703598</v>
      </c>
      <c r="E4914" s="221">
        <v>7.496584415435791</v>
      </c>
      <c r="F4914" s="221">
        <v>21.721433639526367</v>
      </c>
      <c r="G4914" s="221">
        <v>27.147735595703125</v>
      </c>
      <c r="H4914" s="221">
        <v>10.675771713256836</v>
      </c>
      <c r="I4914" s="221">
        <v>-0.75945353507995605</v>
      </c>
      <c r="J4914" s="221">
        <v>-1.1852511167526245</v>
      </c>
      <c r="K4914" s="180">
        <v>2137</v>
      </c>
      <c r="L4914" s="181">
        <v>685</v>
      </c>
      <c r="M4914" s="181">
        <v>548</v>
      </c>
      <c r="N4914" s="181">
        <v>571</v>
      </c>
      <c r="O4914" s="181">
        <v>2405</v>
      </c>
      <c r="P4914" s="181">
        <v>2482</v>
      </c>
      <c r="Q4914" s="181">
        <v>831</v>
      </c>
      <c r="R4914" s="181">
        <v>2564</v>
      </c>
      <c r="S4914" s="226">
        <f t="shared" si="230"/>
        <v>12223</v>
      </c>
      <c r="T4914" s="181">
        <f t="shared" si="228"/>
        <v>108963.85922109336</v>
      </c>
      <c r="U4914" s="226">
        <f t="shared" si="229"/>
        <v>7148.7164893495446</v>
      </c>
    </row>
    <row r="4915" spans="1:21" x14ac:dyDescent="0.25">
      <c r="A4915" s="156" t="s">
        <v>18113</v>
      </c>
      <c r="B4915" s="156" t="s">
        <v>255</v>
      </c>
      <c r="C4915" s="223">
        <v>-0.40679112076759338</v>
      </c>
      <c r="D4915" s="221">
        <v>0.56071823835372925</v>
      </c>
      <c r="E4915" s="221">
        <v>3.0016806125640869</v>
      </c>
      <c r="F4915" s="221">
        <v>3.5358781814575195</v>
      </c>
      <c r="G4915" s="221">
        <v>17.726850509643555</v>
      </c>
      <c r="H4915" s="221">
        <v>13.59737491607666</v>
      </c>
      <c r="I4915" s="221">
        <v>-0.30138340592384338</v>
      </c>
      <c r="J4915" s="221">
        <v>-0.727181077003479</v>
      </c>
      <c r="K4915" s="180">
        <v>1237</v>
      </c>
      <c r="L4915" s="181">
        <v>625</v>
      </c>
      <c r="M4915" s="181">
        <v>194</v>
      </c>
      <c r="N4915" s="181">
        <v>190</v>
      </c>
      <c r="O4915" s="181">
        <v>872</v>
      </c>
      <c r="P4915" s="181">
        <v>1105</v>
      </c>
      <c r="Q4915" s="181">
        <v>356</v>
      </c>
      <c r="R4915" s="181">
        <v>754</v>
      </c>
      <c r="S4915" s="226">
        <f t="shared" si="230"/>
        <v>5333</v>
      </c>
      <c r="T4915" s="181">
        <f t="shared" si="228"/>
        <v>30928.717078000307</v>
      </c>
      <c r="U4915" s="226">
        <f t="shared" si="229"/>
        <v>2029.1189331070125</v>
      </c>
    </row>
    <row r="4916" spans="1:21" x14ac:dyDescent="0.25">
      <c r="A4916" s="156" t="s">
        <v>18009</v>
      </c>
      <c r="B4916" s="156" t="s">
        <v>255</v>
      </c>
      <c r="C4916" s="223">
        <v>-0.23116633296012878</v>
      </c>
      <c r="D4916" s="221">
        <v>0.73634302616119385</v>
      </c>
      <c r="E4916" s="221">
        <v>0.36094269156455994</v>
      </c>
      <c r="F4916" s="221">
        <v>3.7115030288696289</v>
      </c>
      <c r="G4916" s="221">
        <v>7.8803439140319824</v>
      </c>
      <c r="H4916" s="221">
        <v>2.32586669921875</v>
      </c>
      <c r="I4916" s="221">
        <v>-0.12575854361057281</v>
      </c>
      <c r="J4916" s="221">
        <v>-0.55155622959136963</v>
      </c>
      <c r="K4916" s="180">
        <v>34.248245239257813</v>
      </c>
      <c r="L4916" s="181">
        <v>13.006037712097168</v>
      </c>
      <c r="M4916" s="181">
        <v>9.3916034698486328</v>
      </c>
      <c r="N4916" s="181">
        <v>8.2954225540161133</v>
      </c>
      <c r="O4916" s="181">
        <v>37.270149230957031</v>
      </c>
      <c r="P4916" s="181">
        <v>46.958019256591797</v>
      </c>
      <c r="Q4916" s="181">
        <v>19.020219802856445</v>
      </c>
      <c r="R4916" s="181">
        <v>52.201908111572266</v>
      </c>
      <c r="S4916" s="226">
        <f t="shared" si="230"/>
        <v>220.39160537719727</v>
      </c>
      <c r="T4916" s="181">
        <f t="shared" si="228"/>
        <v>407.5736246348738</v>
      </c>
      <c r="U4916" s="226">
        <f t="shared" si="229"/>
        <v>26.739400677240887</v>
      </c>
    </row>
    <row r="4917" spans="1:21" x14ac:dyDescent="0.25">
      <c r="A4917" s="156" t="s">
        <v>18053</v>
      </c>
      <c r="B4917" s="156" t="s">
        <v>255</v>
      </c>
      <c r="C4917" s="223">
        <v>-0.36312785744667053</v>
      </c>
      <c r="D4917" s="221">
        <v>0.6043815016746521</v>
      </c>
      <c r="E4917" s="221">
        <v>0.22898116707801819</v>
      </c>
      <c r="F4917" s="221">
        <v>3.5795414447784424</v>
      </c>
      <c r="G4917" s="221">
        <v>7.7483820915222168</v>
      </c>
      <c r="H4917" s="221">
        <v>2.1939051151275635</v>
      </c>
      <c r="I4917" s="221">
        <v>-0.25772008299827576</v>
      </c>
      <c r="J4917" s="221">
        <v>-0.68351781368255615</v>
      </c>
      <c r="K4917" s="180">
        <v>6.1497969627380371</v>
      </c>
      <c r="L4917" s="181">
        <v>2.3249726295471191</v>
      </c>
      <c r="M4917" s="181">
        <v>1.8819272518157959</v>
      </c>
      <c r="N4917" s="181">
        <v>1.8819272518157959</v>
      </c>
      <c r="O4917" s="181">
        <v>6.796074390411377</v>
      </c>
      <c r="P4917" s="181">
        <v>9.2267274856567383</v>
      </c>
      <c r="Q4917" s="181">
        <v>3.6297214031219482</v>
      </c>
      <c r="R4917" s="181">
        <v>8.1414690017700195</v>
      </c>
      <c r="S4917" s="226">
        <f t="shared" si="230"/>
        <v>40.032616376876831</v>
      </c>
      <c r="T4917" s="181">
        <f t="shared" si="228"/>
        <v>72.74022487925572</v>
      </c>
      <c r="U4917" s="226">
        <f t="shared" si="229"/>
        <v>4.7722175843480708</v>
      </c>
    </row>
    <row r="4918" spans="1:21" x14ac:dyDescent="0.25">
      <c r="A4918" s="156" t="s">
        <v>18114</v>
      </c>
      <c r="B4918" s="156" t="s">
        <v>255</v>
      </c>
      <c r="C4918" s="223">
        <v>-2.1975202560424805</v>
      </c>
      <c r="D4918" s="221">
        <v>0.77593332529067993</v>
      </c>
      <c r="E4918" s="221">
        <v>0.40053293108940125</v>
      </c>
      <c r="F4918" s="221">
        <v>27.961505889892578</v>
      </c>
      <c r="G4918" s="221">
        <v>7.9199342727661133</v>
      </c>
      <c r="H4918" s="221">
        <v>2.3654570579528809</v>
      </c>
      <c r="I4918" s="221">
        <v>-8.61683189868927E-2</v>
      </c>
      <c r="J4918" s="221">
        <v>-0.51196599006652832</v>
      </c>
      <c r="K4918" s="180">
        <v>335</v>
      </c>
      <c r="L4918" s="181">
        <v>134</v>
      </c>
      <c r="M4918" s="181">
        <v>87</v>
      </c>
      <c r="N4918" s="181">
        <v>66</v>
      </c>
      <c r="O4918" s="181">
        <v>369</v>
      </c>
      <c r="P4918" s="181">
        <v>506</v>
      </c>
      <c r="Q4918" s="181">
        <v>223</v>
      </c>
      <c r="R4918" s="181">
        <v>515</v>
      </c>
      <c r="S4918" s="226">
        <f t="shared" si="230"/>
        <v>2235</v>
      </c>
      <c r="T4918" s="181">
        <f t="shared" si="228"/>
        <v>5084.6105315089226</v>
      </c>
      <c r="U4918" s="226">
        <f t="shared" si="229"/>
        <v>333.58252367663766</v>
      </c>
    </row>
    <row r="4919" spans="1:21" x14ac:dyDescent="0.25">
      <c r="A4919" s="156" t="s">
        <v>18115</v>
      </c>
      <c r="B4919" s="156" t="s">
        <v>255</v>
      </c>
      <c r="C4919" s="223">
        <v>-1.3371374607086182</v>
      </c>
      <c r="D4919" s="221">
        <v>-5.5745606422424316</v>
      </c>
      <c r="E4919" s="221">
        <v>-0.74502837657928467</v>
      </c>
      <c r="F4919" s="221">
        <v>21.233089447021484</v>
      </c>
      <c r="G4919" s="221">
        <v>4.9985079765319824</v>
      </c>
      <c r="H4919" s="221">
        <v>4.067720890045166</v>
      </c>
      <c r="I4919" s="221">
        <v>-1.2317297458648682</v>
      </c>
      <c r="J4919" s="221">
        <v>-1.6575274467468262</v>
      </c>
      <c r="K4919" s="180">
        <v>780</v>
      </c>
      <c r="L4919" s="181">
        <v>280</v>
      </c>
      <c r="M4919" s="181">
        <v>201</v>
      </c>
      <c r="N4919" s="181">
        <v>202</v>
      </c>
      <c r="O4919" s="181">
        <v>837</v>
      </c>
      <c r="P4919" s="181">
        <v>1162</v>
      </c>
      <c r="Q4919" s="181">
        <v>451</v>
      </c>
      <c r="R4919" s="181">
        <v>1258</v>
      </c>
      <c r="S4919" s="226">
        <f t="shared" si="230"/>
        <v>5171</v>
      </c>
      <c r="T4919" s="181">
        <f t="shared" si="228"/>
        <v>7805.2523726224899</v>
      </c>
      <c r="U4919" s="226">
        <f t="shared" si="229"/>
        <v>512.07378977358849</v>
      </c>
    </row>
    <row r="4920" spans="1:21" x14ac:dyDescent="0.25">
      <c r="A4920" s="156" t="s">
        <v>18096</v>
      </c>
      <c r="B4920" s="156" t="s">
        <v>255</v>
      </c>
      <c r="C4920" s="223">
        <v>-1.4880620241165161</v>
      </c>
      <c r="D4920" s="221">
        <v>-0.52055263519287109</v>
      </c>
      <c r="E4920" s="221">
        <v>-16.26643180847168</v>
      </c>
      <c r="F4920" s="221">
        <v>2.4546072483062744</v>
      </c>
      <c r="G4920" s="221">
        <v>6.6234478950500488</v>
      </c>
      <c r="H4920" s="221">
        <v>1.068970799446106</v>
      </c>
      <c r="I4920" s="221">
        <v>-1.3826543092727661</v>
      </c>
      <c r="J4920" s="221">
        <v>-1.8084520101547241</v>
      </c>
      <c r="K4920" s="180">
        <v>308.51522827148437</v>
      </c>
      <c r="L4920" s="181">
        <v>107.59524536132812</v>
      </c>
      <c r="M4920" s="181">
        <v>95.363365173339844</v>
      </c>
      <c r="N4920" s="181">
        <v>83.131484985351563</v>
      </c>
      <c r="O4920" s="181">
        <v>325.95697021484375</v>
      </c>
      <c r="P4920" s="181">
        <v>411.3536376953125</v>
      </c>
      <c r="Q4920" s="181">
        <v>149.72727966308594</v>
      </c>
      <c r="R4920" s="181">
        <v>530.9542236328125</v>
      </c>
      <c r="S4920" s="226">
        <f t="shared" si="230"/>
        <v>2012.5974349975586</v>
      </c>
      <c r="T4920" s="181">
        <f t="shared" si="228"/>
        <v>-430.80758085263915</v>
      </c>
      <c r="U4920" s="226">
        <f t="shared" si="229"/>
        <v>-28.263694760747541</v>
      </c>
    </row>
    <row r="4921" spans="1:21" x14ac:dyDescent="0.25">
      <c r="A4921" s="156" t="s">
        <v>18097</v>
      </c>
      <c r="B4921" s="156" t="s">
        <v>255</v>
      </c>
      <c r="C4921" s="223">
        <v>-1.7753393650054932</v>
      </c>
      <c r="D4921" s="221">
        <v>-0.80783015489578247</v>
      </c>
      <c r="E4921" s="221">
        <v>10.04422664642334</v>
      </c>
      <c r="F4921" s="221">
        <v>2.1673297882080078</v>
      </c>
      <c r="G4921" s="221">
        <v>12.560454368591309</v>
      </c>
      <c r="H4921" s="221">
        <v>21.816762924194336</v>
      </c>
      <c r="I4921" s="221">
        <v>-1.6699316501617432</v>
      </c>
      <c r="J4921" s="221">
        <v>-2.0957293510437012</v>
      </c>
      <c r="K4921" s="180">
        <v>158.70272827148437</v>
      </c>
      <c r="L4921" s="181">
        <v>268.88778686523437</v>
      </c>
      <c r="M4921" s="181">
        <v>255.85148620605469</v>
      </c>
      <c r="N4921" s="181">
        <v>82.412063598632812</v>
      </c>
      <c r="O4921" s="181">
        <v>187.15586853027344</v>
      </c>
      <c r="P4921" s="181">
        <v>178.88066101074219</v>
      </c>
      <c r="Q4921" s="181">
        <v>60.647117614746094</v>
      </c>
      <c r="R4921" s="181">
        <v>239.981201171875</v>
      </c>
      <c r="S4921" s="226">
        <f t="shared" si="230"/>
        <v>1432.518913269043</v>
      </c>
      <c r="T4921" s="181">
        <f t="shared" si="228"/>
        <v>7898.6251035683563</v>
      </c>
      <c r="U4921" s="226">
        <f t="shared" si="229"/>
        <v>518.19962990204726</v>
      </c>
    </row>
    <row r="4922" spans="1:21" x14ac:dyDescent="0.25">
      <c r="A4922" s="156" t="s">
        <v>18098</v>
      </c>
      <c r="B4922" s="156" t="s">
        <v>255</v>
      </c>
      <c r="C4922" s="223">
        <v>-1.3455146551132202</v>
      </c>
      <c r="D4922" s="221">
        <v>-3.7312657833099365</v>
      </c>
      <c r="E4922" s="221">
        <v>8.5027275085449219</v>
      </c>
      <c r="F4922" s="221">
        <v>19.947088241577148</v>
      </c>
      <c r="G4922" s="221">
        <v>32.992740631103516</v>
      </c>
      <c r="H4922" s="221">
        <v>9.4807987213134766</v>
      </c>
      <c r="I4922" s="221">
        <v>2.3955161571502686</v>
      </c>
      <c r="J4922" s="221">
        <v>-1.6659045219421387</v>
      </c>
      <c r="K4922" s="180">
        <v>1217.113037109375</v>
      </c>
      <c r="L4922" s="181">
        <v>443.26956176757812</v>
      </c>
      <c r="M4922" s="181">
        <v>443.26956176757812</v>
      </c>
      <c r="N4922" s="181">
        <v>469.56521606445312</v>
      </c>
      <c r="O4922" s="181">
        <v>1475.3739013671875</v>
      </c>
      <c r="P4922" s="181">
        <v>1563.6522216796875</v>
      </c>
      <c r="Q4922" s="181">
        <v>586.95654296875</v>
      </c>
      <c r="R4922" s="181">
        <v>1725.1826171875</v>
      </c>
      <c r="S4922" s="226">
        <f t="shared" si="230"/>
        <v>7924.3826599121094</v>
      </c>
      <c r="T4922" s="181">
        <f t="shared" si="228"/>
        <v>71877.233924253291</v>
      </c>
      <c r="U4922" s="226">
        <f t="shared" si="229"/>
        <v>4715.599934108026</v>
      </c>
    </row>
    <row r="4923" spans="1:21" x14ac:dyDescent="0.25">
      <c r="A4923" s="156" t="s">
        <v>18116</v>
      </c>
      <c r="B4923" s="156" t="s">
        <v>255</v>
      </c>
      <c r="C4923" s="223">
        <v>-1.4014225006103516</v>
      </c>
      <c r="D4923" s="221">
        <v>-0.43391320109367371</v>
      </c>
      <c r="E4923" s="221">
        <v>-0.80931353569030762</v>
      </c>
      <c r="F4923" s="221">
        <v>0.60458886623382568</v>
      </c>
      <c r="G4923" s="221">
        <v>17.56822395324707</v>
      </c>
      <c r="H4923" s="221">
        <v>11.815008163452148</v>
      </c>
      <c r="I4923" s="221">
        <v>-1.2960147857666016</v>
      </c>
      <c r="J4923" s="221">
        <v>-1.72181236743927</v>
      </c>
      <c r="K4923" s="180">
        <v>894</v>
      </c>
      <c r="L4923" s="181">
        <v>171</v>
      </c>
      <c r="M4923" s="181">
        <v>397</v>
      </c>
      <c r="N4923" s="181">
        <v>512</v>
      </c>
      <c r="O4923" s="181">
        <v>1031</v>
      </c>
      <c r="P4923" s="181">
        <v>706</v>
      </c>
      <c r="Q4923" s="181">
        <v>257</v>
      </c>
      <c r="R4923" s="181">
        <v>637</v>
      </c>
      <c r="S4923" s="226">
        <f t="shared" si="230"/>
        <v>4605</v>
      </c>
      <c r="T4923" s="181">
        <f t="shared" si="228"/>
        <v>23685.545534104109</v>
      </c>
      <c r="U4923" s="226">
        <f t="shared" si="229"/>
        <v>1553.9211912027442</v>
      </c>
    </row>
    <row r="4924" spans="1:21" x14ac:dyDescent="0.25">
      <c r="A4924" s="156" t="s">
        <v>18117</v>
      </c>
      <c r="B4924" s="156" t="s">
        <v>255</v>
      </c>
      <c r="C4924" s="223">
        <v>-0.13100166618824005</v>
      </c>
      <c r="D4924" s="221">
        <v>4.4693360328674316</v>
      </c>
      <c r="E4924" s="221">
        <v>4.6614565849304199</v>
      </c>
      <c r="F4924" s="221">
        <v>8.3263492584228516</v>
      </c>
      <c r="G4924" s="221">
        <v>15.375601768493652</v>
      </c>
      <c r="H4924" s="221">
        <v>5.7127432823181152</v>
      </c>
      <c r="I4924" s="221">
        <v>0.87079262733459473</v>
      </c>
      <c r="J4924" s="221">
        <v>-1.6991297006607056</v>
      </c>
      <c r="K4924" s="180">
        <v>1213</v>
      </c>
      <c r="L4924" s="181">
        <v>414</v>
      </c>
      <c r="M4924" s="181">
        <v>262</v>
      </c>
      <c r="N4924" s="181">
        <v>336</v>
      </c>
      <c r="O4924" s="181">
        <v>1350</v>
      </c>
      <c r="P4924" s="181">
        <v>1502</v>
      </c>
      <c r="Q4924" s="181">
        <v>601</v>
      </c>
      <c r="R4924" s="181">
        <v>1668</v>
      </c>
      <c r="S4924" s="226">
        <f t="shared" si="230"/>
        <v>7346</v>
      </c>
      <c r="T4924" s="181">
        <f t="shared" si="228"/>
        <v>32737.155898436904</v>
      </c>
      <c r="U4924" s="226">
        <f t="shared" si="229"/>
        <v>2147.7639270348004</v>
      </c>
    </row>
    <row r="4925" spans="1:21" x14ac:dyDescent="0.25">
      <c r="A4925" s="156" t="s">
        <v>18014</v>
      </c>
      <c r="B4925" s="156" t="s">
        <v>255</v>
      </c>
      <c r="C4925" s="223">
        <v>-2.239445686340332</v>
      </c>
      <c r="D4925" s="221">
        <v>0.69262367486953735</v>
      </c>
      <c r="E4925" s="221">
        <v>0.31722328066825867</v>
      </c>
      <c r="F4925" s="221">
        <v>64.262985229492187</v>
      </c>
      <c r="G4925" s="221">
        <v>24.882228851318359</v>
      </c>
      <c r="H4925" s="221">
        <v>11.785819053649902</v>
      </c>
      <c r="I4925" s="221">
        <v>-0.1694779247045517</v>
      </c>
      <c r="J4925" s="221">
        <v>-0.25476300716400146</v>
      </c>
      <c r="K4925" s="180">
        <v>609.67742919921875</v>
      </c>
      <c r="L4925" s="181">
        <v>169.35484313964844</v>
      </c>
      <c r="M4925" s="181">
        <v>119.67742156982422</v>
      </c>
      <c r="N4925" s="181">
        <v>124.19355010986328</v>
      </c>
      <c r="O4925" s="181">
        <v>621.720458984375</v>
      </c>
      <c r="P4925" s="181">
        <v>745.91400146484375</v>
      </c>
      <c r="Q4925" s="181">
        <v>312.3656005859375</v>
      </c>
      <c r="R4925" s="181">
        <v>817.41937255859375</v>
      </c>
      <c r="S4925" s="226">
        <f t="shared" si="230"/>
        <v>3520.3226776123047</v>
      </c>
      <c r="T4925" s="181">
        <f t="shared" si="228"/>
        <v>30770.783327174693</v>
      </c>
      <c r="U4925" s="226">
        <f t="shared" si="229"/>
        <v>2018.7574828351292</v>
      </c>
    </row>
    <row r="4926" spans="1:21" x14ac:dyDescent="0.25">
      <c r="A4926" s="156" t="s">
        <v>18015</v>
      </c>
      <c r="B4926" s="156" t="s">
        <v>255</v>
      </c>
      <c r="C4926" s="223">
        <v>-1.1749919652938843</v>
      </c>
      <c r="D4926" s="221">
        <v>-0.20748256146907806</v>
      </c>
      <c r="E4926" s="221">
        <v>-0.58288288116455078</v>
      </c>
      <c r="F4926" s="221">
        <v>2.7676773071289063</v>
      </c>
      <c r="G4926" s="221">
        <v>16.303426742553711</v>
      </c>
      <c r="H4926" s="221">
        <v>1.3820409774780273</v>
      </c>
      <c r="I4926" s="221">
        <v>-1.0695841312408447</v>
      </c>
      <c r="J4926" s="221">
        <v>-1.4953818321228027</v>
      </c>
      <c r="K4926" s="180">
        <v>280.183349609375</v>
      </c>
      <c r="L4926" s="181">
        <v>115.27766418457031</v>
      </c>
      <c r="M4926" s="181">
        <v>73.074317932128906</v>
      </c>
      <c r="N4926" s="181">
        <v>80.889747619628906</v>
      </c>
      <c r="O4926" s="181">
        <v>355.99307250976563</v>
      </c>
      <c r="P4926" s="181">
        <v>419.6888427734375</v>
      </c>
      <c r="Q4926" s="181">
        <v>172.33033752441406</v>
      </c>
      <c r="R4926" s="181">
        <v>386.864013671875</v>
      </c>
      <c r="S4926" s="226">
        <f t="shared" si="230"/>
        <v>1884.3013458251953</v>
      </c>
      <c r="T4926" s="181">
        <f t="shared" si="228"/>
        <v>5449.2546053737651</v>
      </c>
      <c r="U4926" s="226">
        <f t="shared" si="229"/>
        <v>357.50547503147163</v>
      </c>
    </row>
    <row r="4927" spans="1:21" x14ac:dyDescent="0.25">
      <c r="A4927" s="156" t="s">
        <v>14623</v>
      </c>
      <c r="B4927" s="156" t="s">
        <v>180</v>
      </c>
      <c r="C4927" s="223">
        <v>0.5488855242729187</v>
      </c>
      <c r="D4927" s="221">
        <v>1.5163949728012085</v>
      </c>
      <c r="E4927" s="221">
        <v>36.925098419189453</v>
      </c>
      <c r="F4927" s="221">
        <v>4.4915547370910645</v>
      </c>
      <c r="G4927" s="221">
        <v>14.849343299865723</v>
      </c>
      <c r="H4927" s="221">
        <v>3.1059184074401855</v>
      </c>
      <c r="I4927" s="221">
        <v>0.6542932391166687</v>
      </c>
      <c r="J4927" s="221">
        <v>0.22849561274051666</v>
      </c>
      <c r="K4927" s="180">
        <v>285.39877319335937</v>
      </c>
      <c r="L4927" s="181">
        <v>88.897514343261719</v>
      </c>
      <c r="M4927" s="181">
        <v>62.125289916992188</v>
      </c>
      <c r="N4927" s="181">
        <v>71.735832214355469</v>
      </c>
      <c r="O4927" s="181">
        <v>314.23040771484375</v>
      </c>
      <c r="P4927" s="181">
        <v>441.05523681640625</v>
      </c>
      <c r="Q4927" s="181">
        <v>143.300048828125</v>
      </c>
      <c r="R4927" s="181">
        <v>366.23031616210937</v>
      </c>
      <c r="S4927" s="226">
        <f t="shared" si="230"/>
        <v>1772.9734191894531</v>
      </c>
      <c r="T4927" s="181">
        <f t="shared" si="228"/>
        <v>9121.0819123523052</v>
      </c>
      <c r="U4927" s="226">
        <f t="shared" si="229"/>
        <v>598.40050759617861</v>
      </c>
    </row>
    <row r="4928" spans="1:21" x14ac:dyDescent="0.25">
      <c r="A4928" s="156" t="s">
        <v>18118</v>
      </c>
      <c r="B4928" s="156" t="s">
        <v>180</v>
      </c>
      <c r="C4928" s="223">
        <v>1.4976235628128052</v>
      </c>
      <c r="D4928" s="221">
        <v>2.4651329517364502</v>
      </c>
      <c r="E4928" s="221">
        <v>2.0897326469421387</v>
      </c>
      <c r="F4928" s="221">
        <v>5.4402933120727539</v>
      </c>
      <c r="G4928" s="221">
        <v>3.964613676071167</v>
      </c>
      <c r="H4928" s="221">
        <v>4.054656982421875</v>
      </c>
      <c r="I4928" s="221">
        <v>1.6030312776565552</v>
      </c>
      <c r="J4928" s="221">
        <v>1.1772335767745972</v>
      </c>
      <c r="K4928" s="180">
        <v>168.94354248046875</v>
      </c>
      <c r="L4928" s="181">
        <v>41.032894134521484</v>
      </c>
      <c r="M4928" s="181">
        <v>34.558620452880859</v>
      </c>
      <c r="N4928" s="181">
        <v>35.695995330810547</v>
      </c>
      <c r="O4928" s="181">
        <v>188.45384216308594</v>
      </c>
      <c r="P4928" s="181">
        <v>196.41545104980469</v>
      </c>
      <c r="Q4928" s="181">
        <v>63.692852020263672</v>
      </c>
      <c r="R4928" s="181">
        <v>146.89601135253906</v>
      </c>
      <c r="S4928" s="226">
        <f t="shared" si="230"/>
        <v>875.689208984375</v>
      </c>
      <c r="T4928" s="181">
        <f t="shared" si="228"/>
        <v>2439.1568423122594</v>
      </c>
      <c r="U4928" s="226">
        <f t="shared" si="229"/>
        <v>160.02407461878857</v>
      </c>
    </row>
    <row r="4929" spans="1:21" x14ac:dyDescent="0.25">
      <c r="A4929" s="156" t="s">
        <v>18119</v>
      </c>
      <c r="B4929" s="156" t="s">
        <v>180</v>
      </c>
      <c r="C4929" s="223">
        <v>2.3297085762023926</v>
      </c>
      <c r="D4929" s="221">
        <v>2.4163925647735596</v>
      </c>
      <c r="E4929" s="221">
        <v>5.8941683769226074</v>
      </c>
      <c r="F4929" s="221">
        <v>30.362642288208008</v>
      </c>
      <c r="G4929" s="221">
        <v>39.342094421386719</v>
      </c>
      <c r="H4929" s="221">
        <v>10.233750343322754</v>
      </c>
      <c r="I4929" s="221">
        <v>2.8261191844940186</v>
      </c>
      <c r="J4929" s="221">
        <v>2.4003214836120605</v>
      </c>
      <c r="K4929" s="180">
        <v>1745</v>
      </c>
      <c r="L4929" s="181">
        <v>577</v>
      </c>
      <c r="M4929" s="181">
        <v>627</v>
      </c>
      <c r="N4929" s="181">
        <v>738</v>
      </c>
      <c r="O4929" s="181">
        <v>2025</v>
      </c>
      <c r="P4929" s="181">
        <v>2024</v>
      </c>
      <c r="Q4929" s="181">
        <v>475</v>
      </c>
      <c r="R4929" s="181">
        <v>1455</v>
      </c>
      <c r="S4929" s="226">
        <f t="shared" si="230"/>
        <v>9666</v>
      </c>
      <c r="T4929" s="181">
        <f t="shared" si="228"/>
        <v>136778.59982585907</v>
      </c>
      <c r="U4929" s="226">
        <f t="shared" si="229"/>
        <v>8973.5389234082813</v>
      </c>
    </row>
    <row r="4930" spans="1:21" x14ac:dyDescent="0.25">
      <c r="A4930" s="156" t="s">
        <v>18120</v>
      </c>
      <c r="B4930" s="156" t="s">
        <v>180</v>
      </c>
      <c r="C4930" s="223">
        <v>1.9724562168121338</v>
      </c>
      <c r="D4930" s="221">
        <v>3.2985498905181885</v>
      </c>
      <c r="E4930" s="221">
        <v>7.0316710472106934</v>
      </c>
      <c r="F4930" s="221">
        <v>23.309558868408203</v>
      </c>
      <c r="G4930" s="221">
        <v>40.53277587890625</v>
      </c>
      <c r="H4930" s="221">
        <v>11.517684936523438</v>
      </c>
      <c r="I4930" s="221">
        <v>2.6960811614990234</v>
      </c>
      <c r="J4930" s="221">
        <v>2.010650634765625</v>
      </c>
      <c r="K4930" s="180">
        <v>2219</v>
      </c>
      <c r="L4930" s="181">
        <v>761</v>
      </c>
      <c r="M4930" s="181">
        <v>779</v>
      </c>
      <c r="N4930" s="181">
        <v>891</v>
      </c>
      <c r="O4930" s="181">
        <v>2340</v>
      </c>
      <c r="P4930" s="181">
        <v>2587</v>
      </c>
      <c r="Q4930" s="181">
        <v>675</v>
      </c>
      <c r="R4930" s="181">
        <v>2043</v>
      </c>
      <c r="S4930" s="226">
        <f t="shared" si="230"/>
        <v>12295</v>
      </c>
      <c r="T4930" s="181">
        <f t="shared" si="228"/>
        <v>163704.12602758408</v>
      </c>
      <c r="U4930" s="226">
        <f t="shared" si="229"/>
        <v>10740.023283622861</v>
      </c>
    </row>
    <row r="4931" spans="1:21" x14ac:dyDescent="0.25">
      <c r="A4931" s="156" t="s">
        <v>18121</v>
      </c>
      <c r="B4931" s="156" t="s">
        <v>180</v>
      </c>
      <c r="C4931" s="223">
        <v>1.4470715522766113</v>
      </c>
      <c r="D4931" s="221">
        <v>2.4145810604095459</v>
      </c>
      <c r="E4931" s="221">
        <v>7.1441650390625</v>
      </c>
      <c r="F4931" s="221">
        <v>-4.638270378112793</v>
      </c>
      <c r="G4931" s="221">
        <v>21.920345306396484</v>
      </c>
      <c r="H4931" s="221">
        <v>4.4818201065063477</v>
      </c>
      <c r="I4931" s="221">
        <v>1.5524792671203613</v>
      </c>
      <c r="J4931" s="221">
        <v>7.2480454444885254</v>
      </c>
      <c r="K4931" s="180">
        <v>565.340576171875</v>
      </c>
      <c r="L4931" s="181">
        <v>201.96530151367187</v>
      </c>
      <c r="M4931" s="181">
        <v>128.15468597412109</v>
      </c>
      <c r="N4931" s="181">
        <v>133.83242797851562</v>
      </c>
      <c r="O4931" s="181">
        <v>618.87359619140625</v>
      </c>
      <c r="P4931" s="181">
        <v>820.02777099609375</v>
      </c>
      <c r="Q4931" s="181">
        <v>290.37579345703125</v>
      </c>
      <c r="R4931" s="181">
        <v>618.06243896484375</v>
      </c>
      <c r="S4931" s="226">
        <f t="shared" si="230"/>
        <v>3376.6325912475586</v>
      </c>
      <c r="T4931" s="181">
        <f t="shared" si="228"/>
        <v>23772.24402346064</v>
      </c>
      <c r="U4931" s="226">
        <f t="shared" si="229"/>
        <v>1559.609158983026</v>
      </c>
    </row>
    <row r="4932" spans="1:21" x14ac:dyDescent="0.25">
      <c r="A4932" s="156" t="s">
        <v>18122</v>
      </c>
      <c r="B4932" s="156" t="s">
        <v>180</v>
      </c>
      <c r="C4932" s="223">
        <v>0.13191425800323486</v>
      </c>
      <c r="D4932" s="221">
        <v>1.0994236469268799</v>
      </c>
      <c r="E4932" s="221">
        <v>0.72402334213256836</v>
      </c>
      <c r="F4932" s="221">
        <v>4.0745835304260254</v>
      </c>
      <c r="G4932" s="221">
        <v>40.657344818115234</v>
      </c>
      <c r="H4932" s="221">
        <v>2.6889472007751465</v>
      </c>
      <c r="I4932" s="221">
        <v>0.23732206225395203</v>
      </c>
      <c r="J4932" s="221">
        <v>-0.18847562372684479</v>
      </c>
      <c r="K4932" s="180">
        <v>142</v>
      </c>
      <c r="L4932" s="181">
        <v>33</v>
      </c>
      <c r="M4932" s="181">
        <v>66</v>
      </c>
      <c r="N4932" s="181">
        <v>84</v>
      </c>
      <c r="O4932" s="181">
        <v>157</v>
      </c>
      <c r="P4932" s="181">
        <v>77</v>
      </c>
      <c r="Q4932" s="181">
        <v>13</v>
      </c>
      <c r="R4932" s="181">
        <v>13</v>
      </c>
      <c r="S4932" s="226">
        <f t="shared" si="230"/>
        <v>585</v>
      </c>
      <c r="T4932" s="181">
        <f t="shared" si="228"/>
        <v>7035.9504367262125</v>
      </c>
      <c r="U4932" s="226">
        <f t="shared" si="229"/>
        <v>461.60273016040583</v>
      </c>
    </row>
    <row r="4933" spans="1:21" x14ac:dyDescent="0.25">
      <c r="A4933" s="156" t="s">
        <v>18123</v>
      </c>
      <c r="B4933" s="156" t="s">
        <v>180</v>
      </c>
      <c r="C4933" s="223">
        <v>2.5252399444580078</v>
      </c>
      <c r="D4933" s="221">
        <v>3.4927492141723633</v>
      </c>
      <c r="E4933" s="221">
        <v>3.1173489093780518</v>
      </c>
      <c r="F4933" s="221">
        <v>6.4679088592529297</v>
      </c>
      <c r="G4933" s="221">
        <v>10.636750221252441</v>
      </c>
      <c r="H4933" s="221">
        <v>5.0822725296020508</v>
      </c>
      <c r="I4933" s="221">
        <v>2.6306476593017578</v>
      </c>
      <c r="J4933" s="221">
        <v>2.2048499584197998</v>
      </c>
      <c r="K4933" s="180">
        <v>26.105476379394531</v>
      </c>
      <c r="L4933" s="181">
        <v>9.341425895690918</v>
      </c>
      <c r="M4933" s="181">
        <v>10.048383712768555</v>
      </c>
      <c r="N4933" s="181">
        <v>10.125883102416992</v>
      </c>
      <c r="O4933" s="181">
        <v>30.39173698425293</v>
      </c>
      <c r="P4933" s="181">
        <v>28.731552124023438</v>
      </c>
      <c r="Q4933" s="181">
        <v>8.913273811340332</v>
      </c>
      <c r="R4933" s="181">
        <v>24.342266082763672</v>
      </c>
      <c r="S4933" s="226">
        <f t="shared" si="230"/>
        <v>147.99999809265137</v>
      </c>
      <c r="T4933" s="181">
        <f t="shared" ref="T4933:T4996" si="231">SUMPRODUCT(C4933:J4933,K4933:R4933)</f>
        <v>741.77707714586495</v>
      </c>
      <c r="U4933" s="226">
        <f t="shared" ref="U4933:U4996" si="232">(T4933/$T$10045)*$S$10045</f>
        <v>48.665255257292138</v>
      </c>
    </row>
    <row r="4934" spans="1:21" x14ac:dyDescent="0.25">
      <c r="A4934" s="156" t="s">
        <v>18124</v>
      </c>
      <c r="B4934" s="156" t="s">
        <v>180</v>
      </c>
      <c r="C4934" s="223">
        <v>3.6560320854187012</v>
      </c>
      <c r="D4934" s="221">
        <v>4.4198174476623535</v>
      </c>
      <c r="E4934" s="221">
        <v>4.4578151702880859</v>
      </c>
      <c r="F4934" s="221">
        <v>27.570348739624023</v>
      </c>
      <c r="G4934" s="221">
        <v>39.837226867675781</v>
      </c>
      <c r="H4934" s="221">
        <v>26.496654510498047</v>
      </c>
      <c r="I4934" s="221">
        <v>14.042219161987305</v>
      </c>
      <c r="J4934" s="221">
        <v>3.3356420993804932</v>
      </c>
      <c r="K4934" s="180">
        <v>1615</v>
      </c>
      <c r="L4934" s="181">
        <v>566</v>
      </c>
      <c r="M4934" s="181">
        <v>590</v>
      </c>
      <c r="N4934" s="181">
        <v>639</v>
      </c>
      <c r="O4934" s="181">
        <v>1678</v>
      </c>
      <c r="P4934" s="181">
        <v>1783</v>
      </c>
      <c r="Q4934" s="181">
        <v>495</v>
      </c>
      <c r="R4934" s="181">
        <v>1437</v>
      </c>
      <c r="S4934" s="226">
        <f t="shared" ref="S4934:S4997" si="233">SUM(K4934:R4934)</f>
        <v>8803</v>
      </c>
      <c r="T4934" s="181">
        <f t="shared" si="231"/>
        <v>154488.29014658928</v>
      </c>
      <c r="U4934" s="226">
        <f t="shared" si="232"/>
        <v>10135.406317992727</v>
      </c>
    </row>
    <row r="4935" spans="1:21" x14ac:dyDescent="0.25">
      <c r="A4935" s="156" t="s">
        <v>18125</v>
      </c>
      <c r="B4935" s="156" t="s">
        <v>180</v>
      </c>
      <c r="C4935" s="223">
        <v>0.93385022878646851</v>
      </c>
      <c r="D4935" s="221">
        <v>-0.62746715545654297</v>
      </c>
      <c r="E4935" s="221">
        <v>4.2848029136657715</v>
      </c>
      <c r="F4935" s="221">
        <v>13.363970756530762</v>
      </c>
      <c r="G4935" s="221">
        <v>19.361873626708984</v>
      </c>
      <c r="H4935" s="221">
        <v>6.0845088958740234</v>
      </c>
      <c r="I4935" s="221">
        <v>0.73413467407226563</v>
      </c>
      <c r="J4935" s="221">
        <v>0.50895237922668457</v>
      </c>
      <c r="K4935" s="180">
        <v>3412.40380859375</v>
      </c>
      <c r="L4935" s="181">
        <v>901.08941650390625</v>
      </c>
      <c r="M4935" s="181">
        <v>984.6341552734375</v>
      </c>
      <c r="N4935" s="181">
        <v>1467.00537109375</v>
      </c>
      <c r="O4935" s="181">
        <v>3877.8671875</v>
      </c>
      <c r="P4935" s="181">
        <v>2558.0595703125</v>
      </c>
      <c r="Q4935" s="181">
        <v>513.2032470703125</v>
      </c>
      <c r="R4935" s="181">
        <v>924.9593505859375</v>
      </c>
      <c r="S4935" s="226">
        <f t="shared" si="233"/>
        <v>14639.222106933594</v>
      </c>
      <c r="T4935" s="181">
        <f t="shared" si="231"/>
        <v>117940.08143873024</v>
      </c>
      <c r="U4935" s="226">
        <f t="shared" si="232"/>
        <v>7737.6132872234648</v>
      </c>
    </row>
    <row r="4936" spans="1:21" x14ac:dyDescent="0.25">
      <c r="A4936" s="156" t="s">
        <v>18126</v>
      </c>
      <c r="B4936" s="156" t="s">
        <v>180</v>
      </c>
      <c r="C4936" s="223">
        <v>3.2692794799804687</v>
      </c>
      <c r="D4936" s="221">
        <v>4.465876579284668</v>
      </c>
      <c r="E4936" s="221">
        <v>25.38569450378418</v>
      </c>
      <c r="F4936" s="221">
        <v>20.723442077636719</v>
      </c>
      <c r="G4936" s="221">
        <v>59.056377410888672</v>
      </c>
      <c r="H4936" s="221">
        <v>16.264558792114258</v>
      </c>
      <c r="I4936" s="221">
        <v>3.5008456707000732</v>
      </c>
      <c r="J4936" s="221">
        <v>2.9488894939422607</v>
      </c>
      <c r="K4936" s="180">
        <v>1795</v>
      </c>
      <c r="L4936" s="181">
        <v>630</v>
      </c>
      <c r="M4936" s="181">
        <v>659</v>
      </c>
      <c r="N4936" s="181">
        <v>718</v>
      </c>
      <c r="O4936" s="181">
        <v>1780</v>
      </c>
      <c r="P4936" s="181">
        <v>1931</v>
      </c>
      <c r="Q4936" s="181">
        <v>572</v>
      </c>
      <c r="R4936" s="181">
        <v>1304</v>
      </c>
      <c r="S4936" s="226">
        <f t="shared" si="233"/>
        <v>9389</v>
      </c>
      <c r="T4936" s="181">
        <f t="shared" si="231"/>
        <v>182665.51344394684</v>
      </c>
      <c r="U4936" s="226">
        <f t="shared" si="232"/>
        <v>11984.009903161183</v>
      </c>
    </row>
    <row r="4937" spans="1:21" x14ac:dyDescent="0.25">
      <c r="A4937" s="156" t="s">
        <v>18127</v>
      </c>
      <c r="B4937" s="156" t="s">
        <v>180</v>
      </c>
      <c r="C4937" s="223">
        <v>-1.6787908971309662E-2</v>
      </c>
      <c r="D4937" s="221">
        <v>0.95072156190872192</v>
      </c>
      <c r="E4937" s="221">
        <v>0.57532113790512085</v>
      </c>
      <c r="F4937" s="221">
        <v>3.9258813858032227</v>
      </c>
      <c r="G4937" s="221">
        <v>8.094721794128418</v>
      </c>
      <c r="H4937" s="221">
        <v>2.5402448177337646</v>
      </c>
      <c r="I4937" s="221">
        <v>8.8619865477085114E-2</v>
      </c>
      <c r="J4937" s="221">
        <v>-0.3371778130531311</v>
      </c>
      <c r="K4937" s="180">
        <v>64.9334716796875</v>
      </c>
      <c r="L4937" s="181">
        <v>22.384140014648438</v>
      </c>
      <c r="M4937" s="181">
        <v>15.260144233703613</v>
      </c>
      <c r="N4937" s="181">
        <v>20.826982498168945</v>
      </c>
      <c r="O4937" s="181">
        <v>87.784759521484375</v>
      </c>
      <c r="P4937" s="181">
        <v>83.269004821777344</v>
      </c>
      <c r="Q4937" s="181">
        <v>23.045932769775391</v>
      </c>
      <c r="R4937" s="181">
        <v>56.680534362792969</v>
      </c>
      <c r="S4937" s="226">
        <f t="shared" si="233"/>
        <v>374.18496990203857</v>
      </c>
      <c r="T4937" s="181">
        <f t="shared" si="231"/>
        <v>1015.7825067120737</v>
      </c>
      <c r="U4937" s="226">
        <f t="shared" si="232"/>
        <v>66.64173981385305</v>
      </c>
    </row>
    <row r="4938" spans="1:21" x14ac:dyDescent="0.25">
      <c r="A4938" s="156" t="s">
        <v>18128</v>
      </c>
      <c r="B4938" s="156" t="s">
        <v>180</v>
      </c>
      <c r="C4938" s="223">
        <v>-0.93874722719192505</v>
      </c>
      <c r="D4938" s="221">
        <v>2.2554371356964111</v>
      </c>
      <c r="E4938" s="221">
        <v>1.8800368309020996</v>
      </c>
      <c r="F4938" s="221">
        <v>5.2305970191955566</v>
      </c>
      <c r="G4938" s="221">
        <v>9.3994369506835937</v>
      </c>
      <c r="H4938" s="221">
        <v>3.8449604511260986</v>
      </c>
      <c r="I4938" s="221">
        <v>1.3933355808258057</v>
      </c>
      <c r="J4938" s="221">
        <v>0.96753787994384766</v>
      </c>
      <c r="K4938" s="180">
        <v>463.8326416015625</v>
      </c>
      <c r="L4938" s="181">
        <v>189.18630981445312</v>
      </c>
      <c r="M4938" s="181">
        <v>233.5472412109375</v>
      </c>
      <c r="N4938" s="181">
        <v>211.36677551269531</v>
      </c>
      <c r="O4938" s="181">
        <v>737.17425537109375</v>
      </c>
      <c r="P4938" s="181">
        <v>876.78070068359375</v>
      </c>
      <c r="Q4938" s="181">
        <v>261.5989990234375</v>
      </c>
      <c r="R4938" s="181">
        <v>688.24676513671875</v>
      </c>
      <c r="S4938" s="226">
        <f t="shared" si="233"/>
        <v>3661.7336883544922</v>
      </c>
      <c r="T4938" s="181">
        <f t="shared" si="231"/>
        <v>12866.538126455263</v>
      </c>
      <c r="U4938" s="226">
        <f t="shared" si="232"/>
        <v>844.12606090616407</v>
      </c>
    </row>
    <row r="4939" spans="1:21" x14ac:dyDescent="0.25">
      <c r="A4939" s="156" t="s">
        <v>14623</v>
      </c>
      <c r="B4939" s="156" t="s">
        <v>180</v>
      </c>
      <c r="C4939" s="223">
        <v>-0.34918230772018433</v>
      </c>
      <c r="D4939" s="221">
        <v>0.61832708120346069</v>
      </c>
      <c r="E4939" s="221">
        <v>0.24292671680450439</v>
      </c>
      <c r="F4939" s="221">
        <v>3.593487024307251</v>
      </c>
      <c r="G4939" s="221">
        <v>7.7623276710510254</v>
      </c>
      <c r="H4939" s="221">
        <v>2.2078506946563721</v>
      </c>
      <c r="I4939" s="221">
        <v>-0.24377454817295074</v>
      </c>
      <c r="J4939" s="221">
        <v>-0.66957217454910278</v>
      </c>
      <c r="K4939" s="180">
        <v>93.222404479980469</v>
      </c>
      <c r="L4939" s="181">
        <v>29.037405014038086</v>
      </c>
      <c r="M4939" s="181">
        <v>20.292549133300781</v>
      </c>
      <c r="N4939" s="181">
        <v>23.431728363037109</v>
      </c>
      <c r="O4939" s="181">
        <v>102.63993835449219</v>
      </c>
      <c r="P4939" s="181">
        <v>144.06588745117187</v>
      </c>
      <c r="Q4939" s="181">
        <v>46.807399749755859</v>
      </c>
      <c r="R4939" s="181">
        <v>119.62513732910156</v>
      </c>
      <c r="S4939" s="226">
        <f t="shared" si="233"/>
        <v>579.12244987487793</v>
      </c>
      <c r="T4939" s="181">
        <f t="shared" si="231"/>
        <v>1097.8269009987953</v>
      </c>
      <c r="U4939" s="226">
        <f t="shared" si="232"/>
        <v>72.024369600359776</v>
      </c>
    </row>
    <row r="4940" spans="1:21" x14ac:dyDescent="0.25">
      <c r="A4940" s="156" t="s">
        <v>17871</v>
      </c>
      <c r="B4940" s="156" t="s">
        <v>180</v>
      </c>
      <c r="C4940" s="223">
        <v>-0.3599015474319458</v>
      </c>
      <c r="D4940" s="221">
        <v>0.60760778188705444</v>
      </c>
      <c r="E4940" s="221">
        <v>0.23220741748809814</v>
      </c>
      <c r="F4940" s="221">
        <v>3.5827674865722656</v>
      </c>
      <c r="G4940" s="221">
        <v>7.7516083717346191</v>
      </c>
      <c r="H4940" s="221">
        <v>2.1971311569213867</v>
      </c>
      <c r="I4940" s="221">
        <v>-0.2544938325881958</v>
      </c>
      <c r="J4940" s="221">
        <v>-0.68029147386550903</v>
      </c>
      <c r="K4940" s="180">
        <v>255.20745849609375</v>
      </c>
      <c r="L4940" s="181">
        <v>86.665412902832031</v>
      </c>
      <c r="M4940" s="181">
        <v>65.291061401367188</v>
      </c>
      <c r="N4940" s="181">
        <v>81.059028625488281</v>
      </c>
      <c r="O4940" s="181">
        <v>295.62017822265625</v>
      </c>
      <c r="P4940" s="181">
        <v>302.5113525390625</v>
      </c>
      <c r="Q4940" s="181">
        <v>98.929389953613281</v>
      </c>
      <c r="R4940" s="181">
        <v>306.94973754882812</v>
      </c>
      <c r="S4940" s="226">
        <f t="shared" si="233"/>
        <v>1492.2336196899414</v>
      </c>
      <c r="T4940" s="181">
        <f t="shared" si="231"/>
        <v>2988.5824984626911</v>
      </c>
      <c r="U4940" s="226">
        <f t="shared" si="232"/>
        <v>196.06986334057751</v>
      </c>
    </row>
    <row r="4941" spans="1:21" x14ac:dyDescent="0.25">
      <c r="A4941" s="156" t="s">
        <v>17873</v>
      </c>
      <c r="B4941" s="156" t="s">
        <v>180</v>
      </c>
      <c r="C4941" s="223">
        <v>-8.5165195167064667E-2</v>
      </c>
      <c r="D4941" s="221">
        <v>0.88234418630599976</v>
      </c>
      <c r="E4941" s="221">
        <v>0.50694382190704346</v>
      </c>
      <c r="F4941" s="221">
        <v>3.8575038909912109</v>
      </c>
      <c r="G4941" s="221">
        <v>8.0263442993164062</v>
      </c>
      <c r="H4941" s="221">
        <v>2.471867561340332</v>
      </c>
      <c r="I4941" s="221">
        <v>2.0242581143975258E-2</v>
      </c>
      <c r="J4941" s="221">
        <v>-0.4055551290512085</v>
      </c>
      <c r="K4941" s="180">
        <v>4.0509133338928223</v>
      </c>
      <c r="L4941" s="181">
        <v>0.986114501953125</v>
      </c>
      <c r="M4941" s="181">
        <v>0.87965893745422363</v>
      </c>
      <c r="N4941" s="181">
        <v>0.81802678108215332</v>
      </c>
      <c r="O4941" s="181">
        <v>4.4767355918884277</v>
      </c>
      <c r="P4941" s="181">
        <v>4.9641900062561035</v>
      </c>
      <c r="Q4941" s="181">
        <v>1.7929354906082153</v>
      </c>
      <c r="R4941" s="181">
        <v>4.0733251571655273</v>
      </c>
      <c r="S4941" s="226">
        <f t="shared" si="233"/>
        <v>22.041899800300598</v>
      </c>
      <c r="T4941" s="181">
        <f t="shared" si="231"/>
        <v>50.71355190249929</v>
      </c>
      <c r="U4941" s="226">
        <f t="shared" si="232"/>
        <v>3.3271288967773671</v>
      </c>
    </row>
    <row r="4942" spans="1:21" x14ac:dyDescent="0.25">
      <c r="A4942" s="156" t="s">
        <v>18129</v>
      </c>
      <c r="B4942" s="156" t="s">
        <v>180</v>
      </c>
      <c r="C4942" s="223">
        <v>0.27778443694114685</v>
      </c>
      <c r="D4942" s="221">
        <v>2.5622377395629883</v>
      </c>
      <c r="E4942" s="221">
        <v>1.6347777843475342</v>
      </c>
      <c r="F4942" s="221">
        <v>5.1165752410888672</v>
      </c>
      <c r="G4942" s="221">
        <v>14.98896598815918</v>
      </c>
      <c r="H4942" s="221">
        <v>2.212543249130249</v>
      </c>
      <c r="I4942" s="221">
        <v>-0.56425774097442627</v>
      </c>
      <c r="J4942" s="221">
        <v>-0.9900553822517395</v>
      </c>
      <c r="K4942" s="180">
        <v>1186</v>
      </c>
      <c r="L4942" s="181">
        <v>346</v>
      </c>
      <c r="M4942" s="181">
        <v>295</v>
      </c>
      <c r="N4942" s="181">
        <v>274</v>
      </c>
      <c r="O4942" s="181">
        <v>1326</v>
      </c>
      <c r="P4942" s="181">
        <v>1173</v>
      </c>
      <c r="Q4942" s="181">
        <v>288</v>
      </c>
      <c r="R4942" s="181">
        <v>485</v>
      </c>
      <c r="S4942" s="226">
        <f t="shared" si="233"/>
        <v>5373</v>
      </c>
      <c r="T4942" s="181">
        <f t="shared" si="231"/>
        <v>24928.186704277992</v>
      </c>
      <c r="U4942" s="226">
        <f t="shared" si="232"/>
        <v>1635.4462903233803</v>
      </c>
    </row>
    <row r="4943" spans="1:21" x14ac:dyDescent="0.25">
      <c r="A4943" s="156" t="s">
        <v>18130</v>
      </c>
      <c r="B4943" s="156" t="s">
        <v>180</v>
      </c>
      <c r="C4943" s="223">
        <v>-1.1619126796722412</v>
      </c>
      <c r="D4943" s="221">
        <v>-0.194403275847435</v>
      </c>
      <c r="E4943" s="221">
        <v>-0.56980365514755249</v>
      </c>
      <c r="F4943" s="221">
        <v>2.7807567119598389</v>
      </c>
      <c r="G4943" s="221">
        <v>6.9495973587036133</v>
      </c>
      <c r="H4943" s="221">
        <v>1.3951201438903809</v>
      </c>
      <c r="I4943" s="221">
        <v>-1.0565048456192017</v>
      </c>
      <c r="J4943" s="221">
        <v>-1.4823026657104492</v>
      </c>
      <c r="K4943" s="180">
        <v>174</v>
      </c>
      <c r="L4943" s="181">
        <v>72</v>
      </c>
      <c r="M4943" s="181">
        <v>43</v>
      </c>
      <c r="N4943" s="181">
        <v>41</v>
      </c>
      <c r="O4943" s="181">
        <v>206</v>
      </c>
      <c r="P4943" s="181">
        <v>354</v>
      </c>
      <c r="Q4943" s="181">
        <v>153</v>
      </c>
      <c r="R4943" s="181">
        <v>270</v>
      </c>
      <c r="S4943" s="226">
        <f t="shared" si="233"/>
        <v>1313</v>
      </c>
      <c r="T4943" s="181">
        <f t="shared" si="231"/>
        <v>1236.9622516036034</v>
      </c>
      <c r="U4943" s="226">
        <f t="shared" si="232"/>
        <v>81.152526240827569</v>
      </c>
    </row>
    <row r="4944" spans="1:21" x14ac:dyDescent="0.25">
      <c r="A4944" s="156" t="s">
        <v>18131</v>
      </c>
      <c r="B4944" s="156" t="s">
        <v>180</v>
      </c>
      <c r="C4944" s="223">
        <v>-0.21617768704891205</v>
      </c>
      <c r="D4944" s="221">
        <v>11.950995445251465</v>
      </c>
      <c r="E4944" s="221">
        <v>0.37593132257461548</v>
      </c>
      <c r="F4944" s="221">
        <v>41.110416412353516</v>
      </c>
      <c r="G4944" s="221">
        <v>7.895331859588623</v>
      </c>
      <c r="H4944" s="221">
        <v>2.467540979385376</v>
      </c>
      <c r="I4944" s="221">
        <v>-0.11076992005109787</v>
      </c>
      <c r="J4944" s="221">
        <v>-0.53656762838363647</v>
      </c>
      <c r="K4944" s="180">
        <v>962.29925537109375</v>
      </c>
      <c r="L4944" s="181">
        <v>335.97140502929687</v>
      </c>
      <c r="M4944" s="181">
        <v>194.7406005859375</v>
      </c>
      <c r="N4944" s="181">
        <v>201.75827026367187</v>
      </c>
      <c r="O4944" s="181">
        <v>1110.5477294921875</v>
      </c>
      <c r="P4944" s="181">
        <v>1383.3599853515625</v>
      </c>
      <c r="Q4944" s="181">
        <v>392.99002075195312</v>
      </c>
      <c r="R4944" s="181">
        <v>935.98297119140625</v>
      </c>
      <c r="S4944" s="226">
        <f t="shared" si="233"/>
        <v>5517.6502380371094</v>
      </c>
      <c r="T4944" s="181">
        <f t="shared" si="231"/>
        <v>23810.631387789002</v>
      </c>
      <c r="U4944" s="226">
        <f t="shared" si="232"/>
        <v>1562.1276122235636</v>
      </c>
    </row>
    <row r="4945" spans="1:21" x14ac:dyDescent="0.25">
      <c r="A4945" s="156" t="s">
        <v>18132</v>
      </c>
      <c r="B4945" s="156" t="s">
        <v>180</v>
      </c>
      <c r="C4945" s="223">
        <v>0.21514415740966797</v>
      </c>
      <c r="D4945" s="221">
        <v>1.702974796295166</v>
      </c>
      <c r="E4945" s="221">
        <v>9.4682140350341797</v>
      </c>
      <c r="F4945" s="221">
        <v>45.037258148193359</v>
      </c>
      <c r="G4945" s="221">
        <v>34.096698760986328</v>
      </c>
      <c r="H4945" s="221">
        <v>6.3058891296386719</v>
      </c>
      <c r="I4945" s="221">
        <v>0.84087300300598145</v>
      </c>
      <c r="J4945" s="221">
        <v>0.41507542133331299</v>
      </c>
      <c r="K4945" s="180">
        <v>2084</v>
      </c>
      <c r="L4945" s="181">
        <v>698</v>
      </c>
      <c r="M4945" s="181">
        <v>707</v>
      </c>
      <c r="N4945" s="181">
        <v>774</v>
      </c>
      <c r="O4945" s="181">
        <v>2323</v>
      </c>
      <c r="P4945" s="181">
        <v>2178</v>
      </c>
      <c r="Q4945" s="181">
        <v>832</v>
      </c>
      <c r="R4945" s="181">
        <v>1985</v>
      </c>
      <c r="S4945" s="226">
        <f t="shared" si="233"/>
        <v>11581</v>
      </c>
      <c r="T4945" s="181">
        <f t="shared" si="231"/>
        <v>137654.29075729847</v>
      </c>
      <c r="U4945" s="226">
        <f t="shared" si="232"/>
        <v>9030.9897722117603</v>
      </c>
    </row>
    <row r="4946" spans="1:21" x14ac:dyDescent="0.25">
      <c r="A4946" s="156" t="s">
        <v>18133</v>
      </c>
      <c r="B4946" s="156" t="s">
        <v>180</v>
      </c>
      <c r="C4946" s="223">
        <v>-0.19416631758213043</v>
      </c>
      <c r="D4946" s="221">
        <v>29.375761032104492</v>
      </c>
      <c r="E4946" s="221">
        <v>0.39794272184371948</v>
      </c>
      <c r="F4946" s="221">
        <v>3.7485029697418213</v>
      </c>
      <c r="G4946" s="221">
        <v>9.3592691421508789</v>
      </c>
      <c r="H4946" s="221">
        <v>2.3628666400909424</v>
      </c>
      <c r="I4946" s="221">
        <v>-8.875853568315506E-2</v>
      </c>
      <c r="J4946" s="221">
        <v>-0.5145561695098877</v>
      </c>
      <c r="K4946" s="180">
        <v>320.603515625</v>
      </c>
      <c r="L4946" s="181">
        <v>103.44121551513672</v>
      </c>
      <c r="M4946" s="181">
        <v>68.104156494140625</v>
      </c>
      <c r="N4946" s="181">
        <v>48.829391479492188</v>
      </c>
      <c r="O4946" s="181">
        <v>336.0233154296875</v>
      </c>
      <c r="P4946" s="181">
        <v>483.79647827148437</v>
      </c>
      <c r="Q4946" s="181">
        <v>185.03770446777344</v>
      </c>
      <c r="R4946" s="181">
        <v>416.3348388671875</v>
      </c>
      <c r="S4946" s="226">
        <f t="shared" si="233"/>
        <v>1962.1706161499023</v>
      </c>
      <c r="T4946" s="181">
        <f t="shared" si="231"/>
        <v>7243.980566815726</v>
      </c>
      <c r="U4946" s="226">
        <f t="shared" si="232"/>
        <v>475.25081891096062</v>
      </c>
    </row>
    <row r="4947" spans="1:21" x14ac:dyDescent="0.25">
      <c r="A4947" s="156" t="s">
        <v>18134</v>
      </c>
      <c r="B4947" s="156" t="s">
        <v>180</v>
      </c>
      <c r="C4947" s="223">
        <v>-1.1846448183059692</v>
      </c>
      <c r="D4947" s="221">
        <v>-0.21713545918464661</v>
      </c>
      <c r="E4947" s="221">
        <v>-0.59253585338592529</v>
      </c>
      <c r="F4947" s="221">
        <v>2.7580244541168213</v>
      </c>
      <c r="G4947" s="221">
        <v>22.68223762512207</v>
      </c>
      <c r="H4947" s="221">
        <v>7.2615294456481934</v>
      </c>
      <c r="I4947" s="221">
        <v>-1.0792369842529297</v>
      </c>
      <c r="J4947" s="221">
        <v>-1.5050346851348877</v>
      </c>
      <c r="K4947" s="180">
        <v>260</v>
      </c>
      <c r="L4947" s="181">
        <v>84</v>
      </c>
      <c r="M4947" s="181">
        <v>63</v>
      </c>
      <c r="N4947" s="181">
        <v>59</v>
      </c>
      <c r="O4947" s="181">
        <v>323</v>
      </c>
      <c r="P4947" s="181">
        <v>409</v>
      </c>
      <c r="Q4947" s="181">
        <v>172</v>
      </c>
      <c r="R4947" s="181">
        <v>389</v>
      </c>
      <c r="S4947" s="226">
        <f t="shared" si="233"/>
        <v>1759</v>
      </c>
      <c r="T4947" s="181">
        <f t="shared" si="231"/>
        <v>9324.3876950740814</v>
      </c>
      <c r="U4947" s="226">
        <f t="shared" si="232"/>
        <v>611.73864935907534</v>
      </c>
    </row>
    <row r="4948" spans="1:21" x14ac:dyDescent="0.25">
      <c r="A4948" s="156" t="s">
        <v>18135</v>
      </c>
      <c r="B4948" s="156" t="s">
        <v>180</v>
      </c>
      <c r="C4948" s="223">
        <v>-0.42453205585479736</v>
      </c>
      <c r="D4948" s="221">
        <v>-14.548430442810059</v>
      </c>
      <c r="E4948" s="221">
        <v>0.16757693886756897</v>
      </c>
      <c r="F4948" s="221">
        <v>36.350307464599609</v>
      </c>
      <c r="G4948" s="221">
        <v>15.866042137145996</v>
      </c>
      <c r="H4948" s="221">
        <v>2.1325006484985352</v>
      </c>
      <c r="I4948" s="221">
        <v>5.1252102851867676</v>
      </c>
      <c r="J4948" s="221">
        <v>-0.7449219822883606</v>
      </c>
      <c r="K4948" s="180">
        <v>331</v>
      </c>
      <c r="L4948" s="181">
        <v>78</v>
      </c>
      <c r="M4948" s="181">
        <v>124</v>
      </c>
      <c r="N4948" s="181">
        <v>155</v>
      </c>
      <c r="O4948" s="181">
        <v>447</v>
      </c>
      <c r="P4948" s="181">
        <v>230</v>
      </c>
      <c r="Q4948" s="181">
        <v>52</v>
      </c>
      <c r="R4948" s="181">
        <v>71</v>
      </c>
      <c r="S4948" s="226">
        <f t="shared" si="233"/>
        <v>1488</v>
      </c>
      <c r="T4948" s="181">
        <f t="shared" si="231"/>
        <v>12175.996970951557</v>
      </c>
      <c r="U4948" s="226">
        <f t="shared" si="232"/>
        <v>798.82220529558549</v>
      </c>
    </row>
    <row r="4949" spans="1:21" x14ac:dyDescent="0.25">
      <c r="A4949" s="156" t="s">
        <v>18136</v>
      </c>
      <c r="B4949" s="156" t="s">
        <v>180</v>
      </c>
      <c r="C4949" s="223">
        <v>1.6597555875778198</v>
      </c>
      <c r="D4949" s="221">
        <v>-3.9145100116729736</v>
      </c>
      <c r="E4949" s="221">
        <v>0.91538536548614502</v>
      </c>
      <c r="F4949" s="221">
        <v>4.2659454345703125</v>
      </c>
      <c r="G4949" s="221">
        <v>24.697336196899414</v>
      </c>
      <c r="H4949" s="221">
        <v>10.185165405273437</v>
      </c>
      <c r="I4949" s="221">
        <v>0.42868411540985107</v>
      </c>
      <c r="J4949" s="221">
        <v>3.2285773754119873</v>
      </c>
      <c r="K4949" s="180">
        <v>1427</v>
      </c>
      <c r="L4949" s="181">
        <v>417</v>
      </c>
      <c r="M4949" s="181">
        <v>441</v>
      </c>
      <c r="N4949" s="181">
        <v>460</v>
      </c>
      <c r="O4949" s="181">
        <v>1510</v>
      </c>
      <c r="P4949" s="181">
        <v>1147</v>
      </c>
      <c r="Q4949" s="181">
        <v>349</v>
      </c>
      <c r="R4949" s="181">
        <v>833</v>
      </c>
      <c r="S4949" s="226">
        <f t="shared" si="233"/>
        <v>6584</v>
      </c>
      <c r="T4949" s="181">
        <f t="shared" si="231"/>
        <v>54916.518481850624</v>
      </c>
      <c r="U4949" s="226">
        <f t="shared" si="232"/>
        <v>3602.8700159408268</v>
      </c>
    </row>
    <row r="4950" spans="1:21" x14ac:dyDescent="0.25">
      <c r="A4950" s="156" t="s">
        <v>18137</v>
      </c>
      <c r="B4950" s="156" t="s">
        <v>180</v>
      </c>
      <c r="C4950" s="223">
        <v>-0.26151210069656372</v>
      </c>
      <c r="D4950" s="221">
        <v>0.7059972882270813</v>
      </c>
      <c r="E4950" s="221">
        <v>0.33059689402580261</v>
      </c>
      <c r="F4950" s="221">
        <v>3.681157112121582</v>
      </c>
      <c r="G4950" s="221">
        <v>232.59825134277344</v>
      </c>
      <c r="H4950" s="221">
        <v>2.2955207824707031</v>
      </c>
      <c r="I4950" s="221">
        <v>-0.15610431134700775</v>
      </c>
      <c r="J4950" s="221">
        <v>-0.58190208673477173</v>
      </c>
      <c r="K4950" s="180">
        <v>32.378429412841797</v>
      </c>
      <c r="L4950" s="181">
        <v>9.6987056732177734</v>
      </c>
      <c r="M4950" s="181">
        <v>7.3693218231201172</v>
      </c>
      <c r="N4950" s="181">
        <v>6.6493306159973145</v>
      </c>
      <c r="O4950" s="181">
        <v>35.470157623291016</v>
      </c>
      <c r="P4950" s="181">
        <v>50.399387359619141</v>
      </c>
      <c r="Q4950" s="181">
        <v>18.08448600769043</v>
      </c>
      <c r="R4950" s="181">
        <v>35.512508392333984</v>
      </c>
      <c r="S4950" s="226">
        <f t="shared" si="233"/>
        <v>195.56232690811157</v>
      </c>
      <c r="T4950" s="181">
        <f t="shared" si="231"/>
        <v>8367.7950245701741</v>
      </c>
      <c r="U4950" s="226">
        <f t="shared" si="232"/>
        <v>548.98013615932996</v>
      </c>
    </row>
    <row r="4951" spans="1:21" x14ac:dyDescent="0.25">
      <c r="A4951" s="156" t="s">
        <v>18138</v>
      </c>
      <c r="B4951" s="156" t="s">
        <v>180</v>
      </c>
      <c r="C4951" s="223">
        <v>-1.0019670724868774</v>
      </c>
      <c r="D4951" s="221">
        <v>-3.4457679837942123E-2</v>
      </c>
      <c r="E4951" s="221">
        <v>-0.40985804796218872</v>
      </c>
      <c r="F4951" s="221">
        <v>2.9407024383544922</v>
      </c>
      <c r="G4951" s="221">
        <v>7.1095428466796875</v>
      </c>
      <c r="H4951" s="221">
        <v>1.5550657510757446</v>
      </c>
      <c r="I4951" s="221">
        <v>-0.89655929803848267</v>
      </c>
      <c r="J4951" s="221">
        <v>-1.3223570585250854</v>
      </c>
      <c r="K4951" s="180">
        <v>152.94383239746094</v>
      </c>
      <c r="L4951" s="181">
        <v>55.701316833496094</v>
      </c>
      <c r="M4951" s="181">
        <v>61.769943237304688</v>
      </c>
      <c r="N4951" s="181">
        <v>54.400897979736328</v>
      </c>
      <c r="O4951" s="181">
        <v>174.61749267578125</v>
      </c>
      <c r="P4951" s="181">
        <v>216.15867614746094</v>
      </c>
      <c r="Q4951" s="181">
        <v>90.668159484863281</v>
      </c>
      <c r="R4951" s="181">
        <v>215.29173278808594</v>
      </c>
      <c r="S4951" s="226">
        <f t="shared" si="233"/>
        <v>1021.5520515441895</v>
      </c>
      <c r="T4951" s="181">
        <f t="shared" si="231"/>
        <v>1191.1054989519207</v>
      </c>
      <c r="U4951" s="226">
        <f t="shared" si="232"/>
        <v>78.144034010720802</v>
      </c>
    </row>
    <row r="4952" spans="1:21" x14ac:dyDescent="0.25">
      <c r="A4952" s="156" t="s">
        <v>18139</v>
      </c>
      <c r="B4952" s="156" t="s">
        <v>180</v>
      </c>
      <c r="C4952" s="223">
        <v>-1.1096736192703247</v>
      </c>
      <c r="D4952" s="221">
        <v>-0.14216426014900208</v>
      </c>
      <c r="E4952" s="221">
        <v>-0.51756465435028076</v>
      </c>
      <c r="F4952" s="221">
        <v>2.8329956531524658</v>
      </c>
      <c r="G4952" s="221">
        <v>9.0949268341064453</v>
      </c>
      <c r="H4952" s="221">
        <v>1.4473592042922974</v>
      </c>
      <c r="I4952" s="221">
        <v>-1.0042659044265747</v>
      </c>
      <c r="J4952" s="221">
        <v>-1.4300636053085327</v>
      </c>
      <c r="K4952" s="180">
        <v>457.8477783203125</v>
      </c>
      <c r="L4952" s="181">
        <v>282.58682250976562</v>
      </c>
      <c r="M4952" s="181">
        <v>186.67857360839844</v>
      </c>
      <c r="N4952" s="181">
        <v>137.01179504394531</v>
      </c>
      <c r="O4952" s="181">
        <v>544.051025390625</v>
      </c>
      <c r="P4952" s="181">
        <v>806.0860595703125</v>
      </c>
      <c r="Q4952" s="181">
        <v>259.75152587890625</v>
      </c>
      <c r="R4952" s="181">
        <v>711.8905029296875</v>
      </c>
      <c r="S4952" s="226">
        <f t="shared" si="233"/>
        <v>3385.9040832519531</v>
      </c>
      <c r="T4952" s="181">
        <f t="shared" si="231"/>
        <v>4579.1922880239699</v>
      </c>
      <c r="U4952" s="226">
        <f t="shared" si="232"/>
        <v>300.42389881655623</v>
      </c>
    </row>
    <row r="4953" spans="1:21" x14ac:dyDescent="0.25">
      <c r="A4953" s="156" t="s">
        <v>18140</v>
      </c>
      <c r="B4953" s="156" t="s">
        <v>180</v>
      </c>
      <c r="C4953" s="223">
        <v>-1.4656518697738647</v>
      </c>
      <c r="D4953" s="221">
        <v>-0.49814245104789734</v>
      </c>
      <c r="E4953" s="221">
        <v>-0.87354278564453125</v>
      </c>
      <c r="F4953" s="221">
        <v>2.4770176410675049</v>
      </c>
      <c r="G4953" s="221">
        <v>6.6458578109741211</v>
      </c>
      <c r="H4953" s="221">
        <v>1.0913810729980469</v>
      </c>
      <c r="I4953" s="221">
        <v>-1.3602441549301147</v>
      </c>
      <c r="J4953" s="221">
        <v>-1.7860417366027832</v>
      </c>
      <c r="K4953" s="180">
        <v>1.0996966361999512</v>
      </c>
      <c r="L4953" s="181">
        <v>0.35042476654052734</v>
      </c>
      <c r="M4953" s="181">
        <v>0.34108009934425354</v>
      </c>
      <c r="N4953" s="181">
        <v>0.39757281541824341</v>
      </c>
      <c r="O4953" s="181">
        <v>1.3757888078689575</v>
      </c>
      <c r="P4953" s="181">
        <v>1.3936285972595215</v>
      </c>
      <c r="Q4953" s="181">
        <v>0.48804610967636108</v>
      </c>
      <c r="R4953" s="181">
        <v>1.3486043214797974</v>
      </c>
      <c r="S4953" s="226">
        <f t="shared" si="233"/>
        <v>6.7948421537876129</v>
      </c>
      <c r="T4953" s="181">
        <f t="shared" si="231"/>
        <v>6.4922641306629956</v>
      </c>
      <c r="U4953" s="226">
        <f t="shared" si="232"/>
        <v>0.42593347900712736</v>
      </c>
    </row>
    <row r="4954" spans="1:21" x14ac:dyDescent="0.25">
      <c r="A4954" s="156" t="s">
        <v>18141</v>
      </c>
      <c r="B4954" s="156" t="s">
        <v>180</v>
      </c>
      <c r="C4954" s="223">
        <v>-1.0523715019226074</v>
      </c>
      <c r="D4954" s="221">
        <v>-8.4862038493156433E-2</v>
      </c>
      <c r="E4954" s="221">
        <v>-0.46026250720024109</v>
      </c>
      <c r="F4954" s="221">
        <v>2.8902978897094727</v>
      </c>
      <c r="G4954" s="221">
        <v>7.059138298034668</v>
      </c>
      <c r="H4954" s="221">
        <v>1.5046615600585937</v>
      </c>
      <c r="I4954" s="221">
        <v>-0.94696366786956787</v>
      </c>
      <c r="J4954" s="221">
        <v>-1.3727613687515259</v>
      </c>
      <c r="K4954" s="180">
        <v>120.49725341796875</v>
      </c>
      <c r="L4954" s="181">
        <v>43.153541564941406</v>
      </c>
      <c r="M4954" s="181">
        <v>28.368602752685547</v>
      </c>
      <c r="N4954" s="181">
        <v>29.200254440307617</v>
      </c>
      <c r="O4954" s="181">
        <v>136.11384582519531</v>
      </c>
      <c r="P4954" s="181">
        <v>168.73312377929687</v>
      </c>
      <c r="Q4954" s="181">
        <v>58.400508880615234</v>
      </c>
      <c r="R4954" s="181">
        <v>141.7506103515625</v>
      </c>
      <c r="S4954" s="226">
        <f t="shared" si="233"/>
        <v>726.21774101257324</v>
      </c>
      <c r="T4954" s="181">
        <f t="shared" si="231"/>
        <v>905.7102417307924</v>
      </c>
      <c r="U4954" s="226">
        <f t="shared" si="232"/>
        <v>59.420304915010789</v>
      </c>
    </row>
    <row r="4955" spans="1:21" x14ac:dyDescent="0.25">
      <c r="A4955" s="156" t="s">
        <v>17878</v>
      </c>
      <c r="B4955" s="156" t="s">
        <v>180</v>
      </c>
      <c r="C4955" s="223">
        <v>1.4161741361021996E-2</v>
      </c>
      <c r="D4955" s="221">
        <v>0.98167115449905396</v>
      </c>
      <c r="E4955" s="221">
        <v>0.60627073049545288</v>
      </c>
      <c r="F4955" s="221">
        <v>3.9568309783935547</v>
      </c>
      <c r="G4955" s="221">
        <v>8.12567138671875</v>
      </c>
      <c r="H4955" s="221">
        <v>2.5711944103240967</v>
      </c>
      <c r="I4955" s="221">
        <v>0.11956951767206192</v>
      </c>
      <c r="J4955" s="221">
        <v>-0.30622819066047668</v>
      </c>
      <c r="K4955" s="180">
        <v>523.95001220703125</v>
      </c>
      <c r="L4955" s="181">
        <v>197.22831726074219</v>
      </c>
      <c r="M4955" s="181">
        <v>105.58687591552734</v>
      </c>
      <c r="N4955" s="181">
        <v>82.676521301269531</v>
      </c>
      <c r="O4955" s="181">
        <v>536.8992919921875</v>
      </c>
      <c r="P4955" s="181">
        <v>766.9990234375</v>
      </c>
      <c r="Q4955" s="181">
        <v>266.95550537109375</v>
      </c>
      <c r="R4955" s="181">
        <v>550.8447265625</v>
      </c>
      <c r="S4955" s="226">
        <f t="shared" si="233"/>
        <v>3031.1402740478516</v>
      </c>
      <c r="T4955" s="181">
        <f t="shared" si="231"/>
        <v>6790.1910208709942</v>
      </c>
      <c r="U4955" s="226">
        <f t="shared" si="232"/>
        <v>445.47936227406529</v>
      </c>
    </row>
    <row r="4956" spans="1:21" x14ac:dyDescent="0.25">
      <c r="A4956" s="156" t="s">
        <v>18142</v>
      </c>
      <c r="B4956" s="156" t="s">
        <v>180</v>
      </c>
      <c r="C4956" s="223">
        <v>-1.0700957775115967</v>
      </c>
      <c r="D4956" s="221">
        <v>-0.10258641839027405</v>
      </c>
      <c r="E4956" s="221">
        <v>-0.47798681259155273</v>
      </c>
      <c r="F4956" s="221">
        <v>2.8725736141204834</v>
      </c>
      <c r="G4956" s="221">
        <v>7.0897159576416016</v>
      </c>
      <c r="H4956" s="221">
        <v>0.78894758224487305</v>
      </c>
      <c r="I4956" s="221">
        <v>-0.96468806266784668</v>
      </c>
      <c r="J4956" s="221">
        <v>-1.3904856443405151</v>
      </c>
      <c r="K4956" s="180">
        <v>1418</v>
      </c>
      <c r="L4956" s="181">
        <v>509</v>
      </c>
      <c r="M4956" s="181">
        <v>329</v>
      </c>
      <c r="N4956" s="181">
        <v>283</v>
      </c>
      <c r="O4956" s="181">
        <v>1494</v>
      </c>
      <c r="P4956" s="181">
        <v>1908</v>
      </c>
      <c r="Q4956" s="181">
        <v>542</v>
      </c>
      <c r="R4956" s="181">
        <v>1354</v>
      </c>
      <c r="S4956" s="226">
        <f t="shared" si="233"/>
        <v>7837</v>
      </c>
      <c r="T4956" s="181">
        <f t="shared" si="231"/>
        <v>8777.8375072181225</v>
      </c>
      <c r="U4956" s="226">
        <f t="shared" si="232"/>
        <v>575.88150949534122</v>
      </c>
    </row>
    <row r="4957" spans="1:21" x14ac:dyDescent="0.25">
      <c r="A4957" s="156" t="s">
        <v>18143</v>
      </c>
      <c r="B4957" s="156" t="s">
        <v>180</v>
      </c>
      <c r="C4957" s="223">
        <v>-1.5411978960037231</v>
      </c>
      <c r="D4957" s="221">
        <v>-0.57368844747543335</v>
      </c>
      <c r="E4957" s="221">
        <v>-0.94908881187438965</v>
      </c>
      <c r="F4957" s="221">
        <v>2.4014713764190674</v>
      </c>
      <c r="G4957" s="221">
        <v>12.060049057006836</v>
      </c>
      <c r="H4957" s="221">
        <v>1.0158350467681885</v>
      </c>
      <c r="I4957" s="221">
        <v>-1.4357900619506836</v>
      </c>
      <c r="J4957" s="221">
        <v>-1.8615877628326416</v>
      </c>
      <c r="K4957" s="180">
        <v>910</v>
      </c>
      <c r="L4957" s="181">
        <v>320</v>
      </c>
      <c r="M4957" s="181">
        <v>176</v>
      </c>
      <c r="N4957" s="181">
        <v>160</v>
      </c>
      <c r="O4957" s="181">
        <v>927</v>
      </c>
      <c r="P4957" s="181">
        <v>1295</v>
      </c>
      <c r="Q4957" s="181">
        <v>510</v>
      </c>
      <c r="R4957" s="181">
        <v>1031</v>
      </c>
      <c r="S4957" s="226">
        <f t="shared" si="233"/>
        <v>5329</v>
      </c>
      <c r="T4957" s="181">
        <f t="shared" si="231"/>
        <v>8474.7473471164703</v>
      </c>
      <c r="U4957" s="226">
        <f t="shared" si="232"/>
        <v>555.99688315440085</v>
      </c>
    </row>
    <row r="4958" spans="1:21" x14ac:dyDescent="0.25">
      <c r="A4958" s="156" t="s">
        <v>18144</v>
      </c>
      <c r="B4958" s="156" t="s">
        <v>180</v>
      </c>
      <c r="C4958" s="223">
        <v>-1.4358690977096558</v>
      </c>
      <c r="D4958" s="221">
        <v>-0.46835976839065552</v>
      </c>
      <c r="E4958" s="221">
        <v>-0.84376013278961182</v>
      </c>
      <c r="F4958" s="221">
        <v>2.5068001747131348</v>
      </c>
      <c r="G4958" s="221">
        <v>9.6652774810791016</v>
      </c>
      <c r="H4958" s="221">
        <v>1.1211638450622559</v>
      </c>
      <c r="I4958" s="221">
        <v>-1.3304613828659058</v>
      </c>
      <c r="J4958" s="221">
        <v>-1.7562589645385742</v>
      </c>
      <c r="K4958" s="180">
        <v>1790.95654296875</v>
      </c>
      <c r="L4958" s="181">
        <v>636.5447998046875</v>
      </c>
      <c r="M4958" s="181">
        <v>375.64968872070312</v>
      </c>
      <c r="N4958" s="181">
        <v>294.24258422851563</v>
      </c>
      <c r="O4958" s="181">
        <v>1698.760498046875</v>
      </c>
      <c r="P4958" s="181">
        <v>2208.781005859375</v>
      </c>
      <c r="Q4958" s="181">
        <v>666.94989013671875</v>
      </c>
      <c r="R4958" s="181">
        <v>1406.4796142578125</v>
      </c>
      <c r="S4958" s="226">
        <f t="shared" si="233"/>
        <v>9078.3646240234375</v>
      </c>
      <c r="T4958" s="181">
        <f t="shared" si="231"/>
        <v>13088.84148875254</v>
      </c>
      <c r="U4958" s="226">
        <f t="shared" si="232"/>
        <v>858.71056372253224</v>
      </c>
    </row>
    <row r="4959" spans="1:21" x14ac:dyDescent="0.25">
      <c r="A4959" s="156" t="s">
        <v>18145</v>
      </c>
      <c r="B4959" s="156" t="s">
        <v>180</v>
      </c>
      <c r="C4959" s="223">
        <v>-0.70121133327484131</v>
      </c>
      <c r="D4959" s="221">
        <v>0.26629805564880371</v>
      </c>
      <c r="E4959" s="221">
        <v>-0.10910232365131378</v>
      </c>
      <c r="F4959" s="221">
        <v>19.691007614135742</v>
      </c>
      <c r="G4959" s="221">
        <v>9.7944717407226563</v>
      </c>
      <c r="H4959" s="221">
        <v>1.9401135444641113</v>
      </c>
      <c r="I4959" s="221">
        <v>-0.59580355882644653</v>
      </c>
      <c r="J4959" s="221">
        <v>-1.0216012001037598</v>
      </c>
      <c r="K4959" s="180">
        <v>852.5157470703125</v>
      </c>
      <c r="L4959" s="181">
        <v>300.69607543945313</v>
      </c>
      <c r="M4959" s="181">
        <v>214.59654235839844</v>
      </c>
      <c r="N4959" s="181">
        <v>202.20343017578125</v>
      </c>
      <c r="O4959" s="181">
        <v>1031.8897705078125</v>
      </c>
      <c r="P4959" s="181">
        <v>1223.004638671875</v>
      </c>
      <c r="Q4959" s="181">
        <v>416.79998779296875</v>
      </c>
      <c r="R4959" s="181">
        <v>1032.5419921875</v>
      </c>
      <c r="S4959" s="226">
        <f t="shared" si="233"/>
        <v>5274.2481842041016</v>
      </c>
      <c r="T4959" s="181">
        <f t="shared" si="231"/>
        <v>14616.863385153767</v>
      </c>
      <c r="U4959" s="226">
        <f t="shared" si="232"/>
        <v>958.95843861402716</v>
      </c>
    </row>
    <row r="4960" spans="1:21" x14ac:dyDescent="0.25">
      <c r="A4960" s="156" t="s">
        <v>14621</v>
      </c>
      <c r="B4960" s="156" t="s">
        <v>180</v>
      </c>
      <c r="C4960" s="223">
        <v>-1.2823452949523926</v>
      </c>
      <c r="D4960" s="221">
        <v>-0.31483593583106995</v>
      </c>
      <c r="E4960" s="221">
        <v>-0.69023638963699341</v>
      </c>
      <c r="F4960" s="221">
        <v>2.6603240966796875</v>
      </c>
      <c r="G4960" s="221">
        <v>6.8291640281677246</v>
      </c>
      <c r="H4960" s="221">
        <v>1.2746875286102295</v>
      </c>
      <c r="I4960" s="221">
        <v>-1.1769375801086426</v>
      </c>
      <c r="J4960" s="221">
        <v>-1.6027352809906006</v>
      </c>
      <c r="K4960" s="180">
        <v>10.507749557495117</v>
      </c>
      <c r="L4960" s="181">
        <v>3.9522628784179687</v>
      </c>
      <c r="M4960" s="181">
        <v>3.7309360504150391</v>
      </c>
      <c r="N4960" s="181">
        <v>4.0998139381408691</v>
      </c>
      <c r="O4960" s="181">
        <v>11.508989334106445</v>
      </c>
      <c r="P4960" s="181">
        <v>14.871047973632813</v>
      </c>
      <c r="Q4960" s="181">
        <v>5.1853690147399902</v>
      </c>
      <c r="R4960" s="181">
        <v>13.764413833618164</v>
      </c>
      <c r="S4960" s="226">
        <f t="shared" si="233"/>
        <v>67.620582580566406</v>
      </c>
      <c r="T4960" s="181">
        <f t="shared" si="231"/>
        <v>63.001876411491935</v>
      </c>
      <c r="U4960" s="226">
        <f t="shared" si="232"/>
        <v>4.1333204971103754</v>
      </c>
    </row>
    <row r="4961" spans="1:21" x14ac:dyDescent="0.25">
      <c r="A4961" s="156" t="s">
        <v>16082</v>
      </c>
      <c r="B4961" s="156" t="s">
        <v>180</v>
      </c>
      <c r="C4961" s="223">
        <v>0.69313681125640869</v>
      </c>
      <c r="D4961" s="221">
        <v>2.6329944133758545</v>
      </c>
      <c r="E4961" s="221">
        <v>3.3921775817871094</v>
      </c>
      <c r="F4961" s="221">
        <v>17.522262573242188</v>
      </c>
      <c r="G4961" s="221">
        <v>30.535263061523438</v>
      </c>
      <c r="H4961" s="221">
        <v>10.13233470916748</v>
      </c>
      <c r="I4961" s="221">
        <v>0.79854452610015869</v>
      </c>
      <c r="J4961" s="221">
        <v>0.67884546518325806</v>
      </c>
      <c r="K4961" s="180">
        <v>2578.23486328125</v>
      </c>
      <c r="L4961" s="181">
        <v>805.7608642578125</v>
      </c>
      <c r="M4961" s="181">
        <v>751.77691650390625</v>
      </c>
      <c r="N4961" s="181">
        <v>892.73504638671875</v>
      </c>
      <c r="O4961" s="181">
        <v>2941.127197265625</v>
      </c>
      <c r="P4961" s="181">
        <v>2672.20703125</v>
      </c>
      <c r="Q4961" s="181">
        <v>750.77716064453125</v>
      </c>
      <c r="R4961" s="181">
        <v>2054.390380859375</v>
      </c>
      <c r="S4961" s="226">
        <f t="shared" si="233"/>
        <v>13447.009460449219</v>
      </c>
      <c r="T4961" s="181">
        <f t="shared" si="231"/>
        <v>140979.46334414475</v>
      </c>
      <c r="U4961" s="226">
        <f t="shared" si="232"/>
        <v>9249.1420685001031</v>
      </c>
    </row>
    <row r="4962" spans="1:21" x14ac:dyDescent="0.25">
      <c r="A4962" s="156" t="s">
        <v>18146</v>
      </c>
      <c r="B4962" s="156" t="s">
        <v>180</v>
      </c>
      <c r="C4962" s="223">
        <v>0.46002668142318726</v>
      </c>
      <c r="D4962" s="221">
        <v>1.4275360107421875</v>
      </c>
      <c r="E4962" s="221">
        <v>2.1703946590423584</v>
      </c>
      <c r="F4962" s="221">
        <v>11.101806640625</v>
      </c>
      <c r="G4962" s="221">
        <v>12.057066917419434</v>
      </c>
      <c r="H4962" s="221">
        <v>3.0170595645904541</v>
      </c>
      <c r="I4962" s="221">
        <v>0.56543445587158203</v>
      </c>
      <c r="J4962" s="221">
        <v>0.13963675498962402</v>
      </c>
      <c r="K4962" s="180">
        <v>997</v>
      </c>
      <c r="L4962" s="181">
        <v>297</v>
      </c>
      <c r="M4962" s="181">
        <v>295</v>
      </c>
      <c r="N4962" s="181">
        <v>318</v>
      </c>
      <c r="O4962" s="181">
        <v>1214</v>
      </c>
      <c r="P4962" s="181">
        <v>1100</v>
      </c>
      <c r="Q4962" s="181">
        <v>441</v>
      </c>
      <c r="R4962" s="181">
        <v>970</v>
      </c>
      <c r="S4962" s="226">
        <f t="shared" si="233"/>
        <v>5632</v>
      </c>
      <c r="T4962" s="181">
        <f t="shared" si="231"/>
        <v>23394.114738881588</v>
      </c>
      <c r="U4962" s="226">
        <f t="shared" si="232"/>
        <v>1534.8014927430536</v>
      </c>
    </row>
    <row r="4963" spans="1:21" x14ac:dyDescent="0.25">
      <c r="A4963" s="156" t="s">
        <v>18147</v>
      </c>
      <c r="B4963" s="156" t="s">
        <v>180</v>
      </c>
      <c r="C4963" s="223">
        <v>0.25285351276397705</v>
      </c>
      <c r="D4963" s="221">
        <v>2.3336403369903564</v>
      </c>
      <c r="E4963" s="221">
        <v>0.84496253728866577</v>
      </c>
      <c r="F4963" s="221">
        <v>4.1955227851867676</v>
      </c>
      <c r="G4963" s="221">
        <v>12.705423355102539</v>
      </c>
      <c r="H4963" s="221">
        <v>5.4970054626464844</v>
      </c>
      <c r="I4963" s="221">
        <v>0.35826128721237183</v>
      </c>
      <c r="J4963" s="221">
        <v>-6.7536406219005585E-2</v>
      </c>
      <c r="K4963" s="180">
        <v>1609</v>
      </c>
      <c r="L4963" s="181">
        <v>463</v>
      </c>
      <c r="M4963" s="181">
        <v>327</v>
      </c>
      <c r="N4963" s="181">
        <v>416</v>
      </c>
      <c r="O4963" s="181">
        <v>1929</v>
      </c>
      <c r="P4963" s="181">
        <v>1521</v>
      </c>
      <c r="Q4963" s="181">
        <v>585</v>
      </c>
      <c r="R4963" s="181">
        <v>1233</v>
      </c>
      <c r="S4963" s="226">
        <f t="shared" si="233"/>
        <v>8083</v>
      </c>
      <c r="T4963" s="181">
        <f t="shared" si="231"/>
        <v>36504.974431224167</v>
      </c>
      <c r="U4963" s="226">
        <f t="shared" si="232"/>
        <v>2394.9565895079645</v>
      </c>
    </row>
    <row r="4964" spans="1:21" x14ac:dyDescent="0.25">
      <c r="A4964" s="156" t="s">
        <v>16083</v>
      </c>
      <c r="B4964" s="156" t="s">
        <v>180</v>
      </c>
      <c r="C4964" s="223">
        <v>0.36313825845718384</v>
      </c>
      <c r="D4964" s="221">
        <v>0.79550617933273315</v>
      </c>
      <c r="E4964" s="221">
        <v>1.1487826108932495</v>
      </c>
      <c r="F4964" s="221">
        <v>10.63359260559082</v>
      </c>
      <c r="G4964" s="221">
        <v>34.250904083251953</v>
      </c>
      <c r="H4964" s="221">
        <v>8.7368068695068359</v>
      </c>
      <c r="I4964" s="221">
        <v>5.4794661700725555E-2</v>
      </c>
      <c r="J4964" s="221">
        <v>-0.37100303173065186</v>
      </c>
      <c r="K4964" s="180">
        <v>1913.902099609375</v>
      </c>
      <c r="L4964" s="181">
        <v>625.93023681640625</v>
      </c>
      <c r="M4964" s="181">
        <v>560.18902587890625</v>
      </c>
      <c r="N4964" s="181">
        <v>545.3741455078125</v>
      </c>
      <c r="O4964" s="181">
        <v>2085.199462890625</v>
      </c>
      <c r="P4964" s="181">
        <v>1948.16162109375</v>
      </c>
      <c r="Q4964" s="181">
        <v>743.52362060546875</v>
      </c>
      <c r="R4964" s="181">
        <v>1823.1607666015625</v>
      </c>
      <c r="S4964" s="226">
        <f t="shared" si="233"/>
        <v>10245.440979003906</v>
      </c>
      <c r="T4964" s="181">
        <f t="shared" si="231"/>
        <v>95440.785924736294</v>
      </c>
      <c r="U4964" s="226">
        <f t="shared" si="232"/>
        <v>6261.5175799919343</v>
      </c>
    </row>
    <row r="4965" spans="1:21" x14ac:dyDescent="0.25">
      <c r="A4965" s="156" t="s">
        <v>18118</v>
      </c>
      <c r="B4965" s="156" t="s">
        <v>180</v>
      </c>
      <c r="C4965" s="223">
        <v>-1.4585151672363281</v>
      </c>
      <c r="D4965" s="221">
        <v>-0.49100571870803833</v>
      </c>
      <c r="E4965" s="221">
        <v>-0.86640608310699463</v>
      </c>
      <c r="F4965" s="221">
        <v>2.4841539859771729</v>
      </c>
      <c r="G4965" s="221">
        <v>6.6529951095581055</v>
      </c>
      <c r="H4965" s="221">
        <v>1.0985177755355835</v>
      </c>
      <c r="I4965" s="221">
        <v>-1.3531074523925781</v>
      </c>
      <c r="J4965" s="221">
        <v>-1.7789050340652466</v>
      </c>
      <c r="K4965" s="180">
        <v>3.9818341732025146</v>
      </c>
      <c r="L4965" s="181">
        <v>0.96710526943206787</v>
      </c>
      <c r="M4965" s="181">
        <v>0.81451296806335449</v>
      </c>
      <c r="N4965" s="181">
        <v>0.841319739818573</v>
      </c>
      <c r="O4965" s="181">
        <v>4.4416732788085937</v>
      </c>
      <c r="P4965" s="181">
        <v>4.6293206214904785</v>
      </c>
      <c r="Q4965" s="181">
        <v>1.5011782646179199</v>
      </c>
      <c r="R4965" s="181">
        <v>3.4621956348419189</v>
      </c>
      <c r="S4965" s="226">
        <f t="shared" si="233"/>
        <v>20.639139950275421</v>
      </c>
      <c r="T4965" s="181">
        <f t="shared" si="231"/>
        <v>21.547497894498285</v>
      </c>
      <c r="U4965" s="226">
        <f t="shared" si="232"/>
        <v>1.4136517796242465</v>
      </c>
    </row>
    <row r="4966" spans="1:21" x14ac:dyDescent="0.25">
      <c r="A4966" s="156" t="s">
        <v>18148</v>
      </c>
      <c r="B4966" s="156" t="s">
        <v>180</v>
      </c>
      <c r="C4966" s="223">
        <v>-1.0953181982040405</v>
      </c>
      <c r="D4966" s="221">
        <v>-0.12780855596065521</v>
      </c>
      <c r="E4966" s="221">
        <v>-0.50320899486541748</v>
      </c>
      <c r="F4966" s="221">
        <v>2.8473513126373291</v>
      </c>
      <c r="G4966" s="221">
        <v>7.0161914825439453</v>
      </c>
      <c r="H4966" s="221">
        <v>1.4617148637771606</v>
      </c>
      <c r="I4966" s="221">
        <v>-0.98991024494171143</v>
      </c>
      <c r="J4966" s="221">
        <v>-1.4157079458236694</v>
      </c>
      <c r="K4966" s="180">
        <v>713.36212158203125</v>
      </c>
      <c r="L4966" s="181">
        <v>243.89273071289062</v>
      </c>
      <c r="M4966" s="181">
        <v>142.67242431640625</v>
      </c>
      <c r="N4966" s="181">
        <v>119.53635406494141</v>
      </c>
      <c r="O4966" s="181">
        <v>720.11016845703125</v>
      </c>
      <c r="P4966" s="181">
        <v>1078.71923828125</v>
      </c>
      <c r="Q4966" s="181">
        <v>365.35708618164062</v>
      </c>
      <c r="R4966" s="181">
        <v>808.79840087890625</v>
      </c>
      <c r="S4966" s="226">
        <f t="shared" si="233"/>
        <v>4192.4485244750977</v>
      </c>
      <c r="T4966" s="181">
        <f t="shared" si="231"/>
        <v>4578.5555855120474</v>
      </c>
      <c r="U4966" s="226">
        <f t="shared" si="232"/>
        <v>300.38212711556901</v>
      </c>
    </row>
    <row r="4967" spans="1:21" x14ac:dyDescent="0.25">
      <c r="A4967" s="156" t="s">
        <v>18149</v>
      </c>
      <c r="B4967" s="156" t="s">
        <v>180</v>
      </c>
      <c r="C4967" s="223">
        <v>-1.882707953453064</v>
      </c>
      <c r="D4967" s="221">
        <v>0.33534562587738037</v>
      </c>
      <c r="E4967" s="221">
        <v>7.6153302192687988</v>
      </c>
      <c r="F4967" s="221">
        <v>15.552565574645996</v>
      </c>
      <c r="G4967" s="221">
        <v>17.078718185424805</v>
      </c>
      <c r="H4967" s="221">
        <v>1.9248692989349365</v>
      </c>
      <c r="I4967" s="221">
        <v>-0.52675598859786987</v>
      </c>
      <c r="J4967" s="221">
        <v>-0.95255368947982788</v>
      </c>
      <c r="K4967" s="180">
        <v>1923.80615234375</v>
      </c>
      <c r="L4967" s="181">
        <v>616.778076171875</v>
      </c>
      <c r="M4967" s="181">
        <v>459.199951171875</v>
      </c>
      <c r="N4967" s="181">
        <v>415.69680786132812</v>
      </c>
      <c r="O4967" s="181">
        <v>2237.02880859375</v>
      </c>
      <c r="P4967" s="181">
        <v>2227.361572265625</v>
      </c>
      <c r="Q4967" s="181">
        <v>724.0858154296875</v>
      </c>
      <c r="R4967" s="181">
        <v>1566.113525390625</v>
      </c>
      <c r="S4967" s="226">
        <f t="shared" si="233"/>
        <v>10170.070709228516</v>
      </c>
      <c r="T4967" s="181">
        <f t="shared" si="231"/>
        <v>47166.720560781403</v>
      </c>
      <c r="U4967" s="226">
        <f t="shared" si="232"/>
        <v>3094.4343879858493</v>
      </c>
    </row>
    <row r="4968" spans="1:21" x14ac:dyDescent="0.25">
      <c r="A4968" s="156" t="s">
        <v>18121</v>
      </c>
      <c r="B4968" s="156" t="s">
        <v>180</v>
      </c>
      <c r="C4968" s="223">
        <v>-1.6522790193557739</v>
      </c>
      <c r="D4968" s="221">
        <v>-0.68476957082748413</v>
      </c>
      <c r="E4968" s="221">
        <v>-1.06017005443573</v>
      </c>
      <c r="F4968" s="221">
        <v>2.2903902530670166</v>
      </c>
      <c r="G4968" s="221">
        <v>6.459230899810791</v>
      </c>
      <c r="H4968" s="221">
        <v>0.90475398302078247</v>
      </c>
      <c r="I4968" s="221">
        <v>-1.5468711853027344</v>
      </c>
      <c r="J4968" s="221">
        <v>-1.9726688861846924</v>
      </c>
      <c r="K4968" s="180">
        <v>131.65939331054687</v>
      </c>
      <c r="L4968" s="181">
        <v>47.034706115722656</v>
      </c>
      <c r="M4968" s="181">
        <v>29.845314025878906</v>
      </c>
      <c r="N4968" s="181">
        <v>31.167575836181641</v>
      </c>
      <c r="O4968" s="181">
        <v>144.12641906738281</v>
      </c>
      <c r="P4968" s="181">
        <v>190.97222900390625</v>
      </c>
      <c r="Q4968" s="181">
        <v>67.624191284179687</v>
      </c>
      <c r="R4968" s="181">
        <v>143.93753051757813</v>
      </c>
      <c r="S4968" s="226">
        <f t="shared" si="233"/>
        <v>786.36735916137695</v>
      </c>
      <c r="T4968" s="181">
        <f t="shared" si="231"/>
        <v>505.18051834603875</v>
      </c>
      <c r="U4968" s="226">
        <f t="shared" si="232"/>
        <v>33.143028591441258</v>
      </c>
    </row>
    <row r="4969" spans="1:21" x14ac:dyDescent="0.25">
      <c r="A4969" s="156" t="s">
        <v>18150</v>
      </c>
      <c r="B4969" s="156" t="s">
        <v>180</v>
      </c>
      <c r="C4969" s="223">
        <v>-0.52047193050384521</v>
      </c>
      <c r="D4969" s="221">
        <v>3.5841765403747559</v>
      </c>
      <c r="E4969" s="221">
        <v>1.4948520660400391</v>
      </c>
      <c r="F4969" s="221">
        <v>4.0112881660461426</v>
      </c>
      <c r="G4969" s="221">
        <v>51.840682983398438</v>
      </c>
      <c r="H4969" s="221">
        <v>5.851743221282959</v>
      </c>
      <c r="I4969" s="221">
        <v>0.39545345306396484</v>
      </c>
      <c r="J4969" s="221">
        <v>-1.6305831670761108</v>
      </c>
      <c r="K4969" s="180">
        <v>1493.181396484375</v>
      </c>
      <c r="L4969" s="181">
        <v>496.20095825195312</v>
      </c>
      <c r="M4969" s="181">
        <v>454.99395751953125</v>
      </c>
      <c r="N4969" s="181">
        <v>454.99395751953125</v>
      </c>
      <c r="O4969" s="181">
        <v>1774.1903076171875</v>
      </c>
      <c r="P4969" s="181">
        <v>1778.768798828125</v>
      </c>
      <c r="Q4969" s="181">
        <v>616.3880615234375</v>
      </c>
      <c r="R4969" s="181">
        <v>1451.402099609375</v>
      </c>
      <c r="S4969" s="226">
        <f t="shared" si="233"/>
        <v>8520.1195373535156</v>
      </c>
      <c r="T4969" s="181">
        <f t="shared" si="231"/>
        <v>103767.82986995963</v>
      </c>
      <c r="U4969" s="226">
        <f t="shared" si="232"/>
        <v>6807.8241882956263</v>
      </c>
    </row>
    <row r="4970" spans="1:21" x14ac:dyDescent="0.25">
      <c r="A4970" s="156" t="s">
        <v>18151</v>
      </c>
      <c r="B4970" s="156" t="s">
        <v>180</v>
      </c>
      <c r="C4970" s="223">
        <v>-0.5951850414276123</v>
      </c>
      <c r="D4970" s="221">
        <v>0.37232431769371033</v>
      </c>
      <c r="E4970" s="221">
        <v>-3.076059278100729E-3</v>
      </c>
      <c r="F4970" s="221">
        <v>16.975130081176758</v>
      </c>
      <c r="G4970" s="221">
        <v>33.867263793945313</v>
      </c>
      <c r="H4970" s="221">
        <v>8.2884006500244141</v>
      </c>
      <c r="I4970" s="221">
        <v>-0.48977726697921753</v>
      </c>
      <c r="J4970" s="221">
        <v>-0.91557502746582031</v>
      </c>
      <c r="K4970" s="180">
        <v>1937</v>
      </c>
      <c r="L4970" s="181">
        <v>745</v>
      </c>
      <c r="M4970" s="181">
        <v>518</v>
      </c>
      <c r="N4970" s="181">
        <v>586</v>
      </c>
      <c r="O4970" s="181">
        <v>2270</v>
      </c>
      <c r="P4970" s="181">
        <v>2493</v>
      </c>
      <c r="Q4970" s="181">
        <v>904</v>
      </c>
      <c r="R4970" s="181">
        <v>1937</v>
      </c>
      <c r="S4970" s="226">
        <f t="shared" si="233"/>
        <v>11390</v>
      </c>
      <c r="T4970" s="181">
        <f t="shared" si="231"/>
        <v>104395.78517551627</v>
      </c>
      <c r="U4970" s="226">
        <f t="shared" si="232"/>
        <v>6849.0220173693806</v>
      </c>
    </row>
    <row r="4971" spans="1:21" x14ac:dyDescent="0.25">
      <c r="A4971" s="156" t="s">
        <v>18152</v>
      </c>
      <c r="B4971" s="156" t="s">
        <v>180</v>
      </c>
      <c r="C4971" s="223">
        <v>0.36297711730003357</v>
      </c>
      <c r="D4971" s="221">
        <v>2.131216786801815E-2</v>
      </c>
      <c r="E4971" s="221">
        <v>-0.3540881872177124</v>
      </c>
      <c r="F4971" s="221">
        <v>2.9964718818664551</v>
      </c>
      <c r="G4971" s="221">
        <v>19.141359329223633</v>
      </c>
      <c r="H4971" s="221">
        <v>2.2315316200256348</v>
      </c>
      <c r="I4971" s="221">
        <v>-0.84078943729400635</v>
      </c>
      <c r="J4971" s="221">
        <v>-1.2665871381759644</v>
      </c>
      <c r="K4971" s="180">
        <v>1068</v>
      </c>
      <c r="L4971" s="181">
        <v>878</v>
      </c>
      <c r="M4971" s="181">
        <v>176</v>
      </c>
      <c r="N4971" s="181">
        <v>185</v>
      </c>
      <c r="O4971" s="181">
        <v>849</v>
      </c>
      <c r="P4971" s="181">
        <v>1146</v>
      </c>
      <c r="Q4971" s="181">
        <v>384</v>
      </c>
      <c r="R4971" s="181">
        <v>1049</v>
      </c>
      <c r="S4971" s="226">
        <f t="shared" si="233"/>
        <v>5735</v>
      </c>
      <c r="T4971" s="181">
        <f t="shared" si="231"/>
        <v>18055.235677052289</v>
      </c>
      <c r="U4971" s="226">
        <f t="shared" si="232"/>
        <v>1184.537349597196</v>
      </c>
    </row>
    <row r="4972" spans="1:21" x14ac:dyDescent="0.25">
      <c r="A4972" s="156" t="s">
        <v>18153</v>
      </c>
      <c r="B4972" s="156" t="s">
        <v>180</v>
      </c>
      <c r="C4972" s="223">
        <v>-1.0892071723937988</v>
      </c>
      <c r="D4972" s="221">
        <v>-0.121697798371315</v>
      </c>
      <c r="E4972" s="221">
        <v>-0.4970981776714325</v>
      </c>
      <c r="F4972" s="221">
        <v>2.8534622192382812</v>
      </c>
      <c r="G4972" s="221">
        <v>7.1402878761291504</v>
      </c>
      <c r="H4972" s="221">
        <v>1.4678257703781128</v>
      </c>
      <c r="I4972" s="221">
        <v>-0.98379939794540405</v>
      </c>
      <c r="J4972" s="221">
        <v>-1.4095970392227173</v>
      </c>
      <c r="K4972" s="180">
        <v>593</v>
      </c>
      <c r="L4972" s="181">
        <v>195</v>
      </c>
      <c r="M4972" s="181">
        <v>116</v>
      </c>
      <c r="N4972" s="181">
        <v>97</v>
      </c>
      <c r="O4972" s="181">
        <v>652</v>
      </c>
      <c r="P4972" s="181">
        <v>946</v>
      </c>
      <c r="Q4972" s="181">
        <v>324</v>
      </c>
      <c r="R4972" s="181">
        <v>675</v>
      </c>
      <c r="S4972" s="226">
        <f t="shared" si="233"/>
        <v>3598</v>
      </c>
      <c r="T4972" s="181">
        <f t="shared" si="231"/>
        <v>4323.2933903485537</v>
      </c>
      <c r="U4972" s="226">
        <f t="shared" si="232"/>
        <v>283.63531696478111</v>
      </c>
    </row>
    <row r="4973" spans="1:21" x14ac:dyDescent="0.25">
      <c r="A4973" s="156" t="s">
        <v>15107</v>
      </c>
      <c r="B4973" s="156" t="s">
        <v>180</v>
      </c>
      <c r="C4973" s="223">
        <v>-0.95209693908691406</v>
      </c>
      <c r="D4973" s="221">
        <v>1.5412492677569389E-2</v>
      </c>
      <c r="E4973" s="221">
        <v>-0.35998788475990295</v>
      </c>
      <c r="F4973" s="221">
        <v>2.990572452545166</v>
      </c>
      <c r="G4973" s="221">
        <v>5.9699678421020508</v>
      </c>
      <c r="H4973" s="221">
        <v>1.6049360036849976</v>
      </c>
      <c r="I4973" s="221">
        <v>-0.84668910503387451</v>
      </c>
      <c r="J4973" s="221">
        <v>-1.8058849573135376</v>
      </c>
      <c r="K4973" s="180">
        <v>619.79217529296875</v>
      </c>
      <c r="L4973" s="181">
        <v>164.07443237304688</v>
      </c>
      <c r="M4973" s="181">
        <v>223.84727478027344</v>
      </c>
      <c r="N4973" s="181">
        <v>273.18994140625</v>
      </c>
      <c r="O4973" s="181">
        <v>703.63458251953125</v>
      </c>
      <c r="P4973" s="181">
        <v>626.21075439453125</v>
      </c>
      <c r="Q4973" s="181">
        <v>210.60899353027344</v>
      </c>
      <c r="R4973" s="181">
        <v>454.9154052734375</v>
      </c>
      <c r="S4973" s="226">
        <f t="shared" si="233"/>
        <v>3276.2735595703125</v>
      </c>
      <c r="T4973" s="181">
        <f t="shared" si="231"/>
        <v>4354.6973575229149</v>
      </c>
      <c r="U4973" s="226">
        <f t="shared" si="232"/>
        <v>285.69561530200167</v>
      </c>
    </row>
    <row r="4974" spans="1:21" x14ac:dyDescent="0.25">
      <c r="A4974" s="156" t="s">
        <v>14625</v>
      </c>
      <c r="B4974" s="156" t="s">
        <v>180</v>
      </c>
      <c r="C4974" s="223">
        <v>-1.8273440599441528</v>
      </c>
      <c r="D4974" s="221">
        <v>-0.85983467102050781</v>
      </c>
      <c r="E4974" s="221">
        <v>-1.2352350950241089</v>
      </c>
      <c r="F4974" s="221">
        <v>2.1153252124786377</v>
      </c>
      <c r="G4974" s="221">
        <v>6.2841658592224121</v>
      </c>
      <c r="H4974" s="221">
        <v>0.72968888282775879</v>
      </c>
      <c r="I4974" s="221">
        <v>-1.7219363451004028</v>
      </c>
      <c r="J4974" s="221">
        <v>-2.1477339267730713</v>
      </c>
      <c r="K4974" s="180">
        <v>292.95730590820312</v>
      </c>
      <c r="L4974" s="181">
        <v>97.461334228515625</v>
      </c>
      <c r="M4974" s="181">
        <v>46.150806427001953</v>
      </c>
      <c r="N4974" s="181">
        <v>45.577503204345703</v>
      </c>
      <c r="O4974" s="181">
        <v>299.26361083984375</v>
      </c>
      <c r="P4974" s="181">
        <v>384.39895629882812</v>
      </c>
      <c r="Q4974" s="181">
        <v>139.02572631835937</v>
      </c>
      <c r="R4974" s="181">
        <v>423.09683227539062</v>
      </c>
      <c r="S4974" s="226">
        <f t="shared" si="233"/>
        <v>1727.9320755004883</v>
      </c>
      <c r="T4974" s="181">
        <f t="shared" si="231"/>
        <v>433.29065795506858</v>
      </c>
      <c r="U4974" s="226">
        <f t="shared" si="232"/>
        <v>28.426600281471121</v>
      </c>
    </row>
    <row r="4975" spans="1:21" x14ac:dyDescent="0.25">
      <c r="A4975" s="156" t="s">
        <v>14623</v>
      </c>
      <c r="B4975" s="156" t="s">
        <v>180</v>
      </c>
      <c r="C4975" s="223">
        <v>-0.52706217765808105</v>
      </c>
      <c r="D4975" s="221">
        <v>0.44044718146324158</v>
      </c>
      <c r="E4975" s="221">
        <v>6.5046824514865875E-2</v>
      </c>
      <c r="F4975" s="221">
        <v>101.36553192138672</v>
      </c>
      <c r="G4975" s="221">
        <v>7.5844473838806152</v>
      </c>
      <c r="H4975" s="221">
        <v>2.029970645904541</v>
      </c>
      <c r="I4975" s="221">
        <v>-0.42165440320968628</v>
      </c>
      <c r="J4975" s="221">
        <v>-0.84745204448699951</v>
      </c>
      <c r="K4975" s="180">
        <v>343.89456176757812</v>
      </c>
      <c r="L4975" s="181">
        <v>107.11809539794922</v>
      </c>
      <c r="M4975" s="181">
        <v>74.858589172363281</v>
      </c>
      <c r="N4975" s="181">
        <v>86.438926696777344</v>
      </c>
      <c r="O4975" s="181">
        <v>378.63558959960937</v>
      </c>
      <c r="P4975" s="181">
        <v>531.45465087890625</v>
      </c>
      <c r="Q4975" s="181">
        <v>172.67106628417969</v>
      </c>
      <c r="R4975" s="181">
        <v>441.29345703125</v>
      </c>
      <c r="S4975" s="226">
        <f t="shared" si="233"/>
        <v>2136.3649368286133</v>
      </c>
      <c r="T4975" s="181">
        <f t="shared" si="231"/>
        <v>12136.519633548636</v>
      </c>
      <c r="U4975" s="226">
        <f t="shared" si="232"/>
        <v>796.23224294600266</v>
      </c>
    </row>
    <row r="4976" spans="1:21" x14ac:dyDescent="0.25">
      <c r="A4976" s="156" t="s">
        <v>18118</v>
      </c>
      <c r="B4976" s="156" t="s">
        <v>180</v>
      </c>
      <c r="C4976" s="223">
        <v>-1.149419903755188</v>
      </c>
      <c r="D4976" s="221">
        <v>0.27587613463401794</v>
      </c>
      <c r="E4976" s="221">
        <v>-9.9524267017841339E-2</v>
      </c>
      <c r="F4976" s="221">
        <v>3.2510361671447754</v>
      </c>
      <c r="G4976" s="221">
        <v>24.490596771240234</v>
      </c>
      <c r="H4976" s="221">
        <v>4.721900463104248</v>
      </c>
      <c r="I4976" s="221">
        <v>-0.58622550964355469</v>
      </c>
      <c r="J4976" s="221">
        <v>-1.7778866291046143</v>
      </c>
      <c r="K4976" s="180">
        <v>1535.47119140625</v>
      </c>
      <c r="L4976" s="181">
        <v>372.9342041015625</v>
      </c>
      <c r="M4976" s="181">
        <v>314.09170532226562</v>
      </c>
      <c r="N4976" s="181">
        <v>324.42889404296875</v>
      </c>
      <c r="O4976" s="181">
        <v>1712.7938232421875</v>
      </c>
      <c r="P4976" s="181">
        <v>1785.1541748046875</v>
      </c>
      <c r="Q4976" s="181">
        <v>578.8829345703125</v>
      </c>
      <c r="R4976" s="181">
        <v>1335.088623046875</v>
      </c>
      <c r="S4976" s="226">
        <f t="shared" si="233"/>
        <v>7958.8455505371094</v>
      </c>
      <c r="T4976" s="181">
        <f t="shared" si="231"/>
        <v>47025.123866198112</v>
      </c>
      <c r="U4976" s="226">
        <f t="shared" si="232"/>
        <v>3085.1447516546773</v>
      </c>
    </row>
    <row r="4977" spans="1:21" x14ac:dyDescent="0.25">
      <c r="A4977" s="156" t="s">
        <v>18154</v>
      </c>
      <c r="B4977" s="156" t="s">
        <v>180</v>
      </c>
      <c r="C4977" s="223">
        <v>-0.52025526762008667</v>
      </c>
      <c r="D4977" s="221">
        <v>2.9432852268218994</v>
      </c>
      <c r="E4977" s="221">
        <v>7.1853786706924438E-2</v>
      </c>
      <c r="F4977" s="221">
        <v>8.7669143676757812</v>
      </c>
      <c r="G4977" s="221">
        <v>33.515380859375</v>
      </c>
      <c r="H4977" s="221">
        <v>4.3846859931945801</v>
      </c>
      <c r="I4977" s="221">
        <v>-0.41484746336936951</v>
      </c>
      <c r="J4977" s="221">
        <v>-0.84064513444900513</v>
      </c>
      <c r="K4977" s="180">
        <v>2068</v>
      </c>
      <c r="L4977" s="181">
        <v>603</v>
      </c>
      <c r="M4977" s="181">
        <v>512</v>
      </c>
      <c r="N4977" s="181">
        <v>659</v>
      </c>
      <c r="O4977" s="181">
        <v>2294</v>
      </c>
      <c r="P4977" s="181">
        <v>2092</v>
      </c>
      <c r="Q4977" s="181">
        <v>756</v>
      </c>
      <c r="R4977" s="181">
        <v>1713</v>
      </c>
      <c r="S4977" s="226">
        <f t="shared" si="233"/>
        <v>10697</v>
      </c>
      <c r="T4977" s="181">
        <f t="shared" si="231"/>
        <v>90816.495796978474</v>
      </c>
      <c r="U4977" s="226">
        <f t="shared" si="232"/>
        <v>5958.1349784197673</v>
      </c>
    </row>
    <row r="4978" spans="1:21" x14ac:dyDescent="0.25">
      <c r="A4978" s="156" t="s">
        <v>18148</v>
      </c>
      <c r="B4978" s="156" t="s">
        <v>180</v>
      </c>
      <c r="C4978" s="223">
        <v>-0.19240261614322662</v>
      </c>
      <c r="D4978" s="221">
        <v>0.77510672807693481</v>
      </c>
      <c r="E4978" s="221">
        <v>0.3997063934803009</v>
      </c>
      <c r="F4978" s="221">
        <v>3.7502665519714355</v>
      </c>
      <c r="G4978" s="221">
        <v>7.9191079139709473</v>
      </c>
      <c r="H4978" s="221">
        <v>2.3646302223205566</v>
      </c>
      <c r="I4978" s="221">
        <v>-8.6994834244251251E-2</v>
      </c>
      <c r="J4978" s="221">
        <v>-0.51279252767562866</v>
      </c>
      <c r="K4978" s="180">
        <v>26.637868881225586</v>
      </c>
      <c r="L4978" s="181">
        <v>9.1072711944580078</v>
      </c>
      <c r="M4978" s="181">
        <v>5.3275737762451172</v>
      </c>
      <c r="N4978" s="181">
        <v>4.4636430740356445</v>
      </c>
      <c r="O4978" s="181">
        <v>26.889848709106445</v>
      </c>
      <c r="P4978" s="181">
        <v>40.280776977539062</v>
      </c>
      <c r="Q4978" s="181">
        <v>13.642908096313477</v>
      </c>
      <c r="R4978" s="181">
        <v>30.201583862304687</v>
      </c>
      <c r="S4978" s="226">
        <f t="shared" si="233"/>
        <v>156.55147457122803</v>
      </c>
      <c r="T4978" s="181">
        <f t="shared" si="231"/>
        <v>312.32197541701788</v>
      </c>
      <c r="U4978" s="226">
        <f t="shared" si="232"/>
        <v>20.490291658260666</v>
      </c>
    </row>
    <row r="4979" spans="1:21" x14ac:dyDescent="0.25">
      <c r="A4979" s="156" t="s">
        <v>18149</v>
      </c>
      <c r="B4979" s="156" t="s">
        <v>180</v>
      </c>
      <c r="C4979" s="223">
        <v>-0.19679588079452515</v>
      </c>
      <c r="D4979" s="221">
        <v>0.77071350812911987</v>
      </c>
      <c r="E4979" s="221">
        <v>153.37330627441406</v>
      </c>
      <c r="F4979" s="221">
        <v>374.67523193359375</v>
      </c>
      <c r="G4979" s="221">
        <v>47.960586547851563</v>
      </c>
      <c r="H4979" s="221">
        <v>68.762702941894531</v>
      </c>
      <c r="I4979" s="221">
        <v>-9.1388121247291565E-2</v>
      </c>
      <c r="J4979" s="221">
        <v>-0.51718580722808838</v>
      </c>
      <c r="K4979" s="180">
        <v>66.19384765625</v>
      </c>
      <c r="L4979" s="181">
        <v>21.221946716308594</v>
      </c>
      <c r="M4979" s="181">
        <v>15.80003833770752</v>
      </c>
      <c r="N4979" s="181">
        <v>14.303192138671875</v>
      </c>
      <c r="O4979" s="181">
        <v>76.97113037109375</v>
      </c>
      <c r="P4979" s="181">
        <v>76.638504028320313</v>
      </c>
      <c r="Q4979" s="181">
        <v>24.914165496826172</v>
      </c>
      <c r="R4979" s="181">
        <v>53.886447906494141</v>
      </c>
      <c r="S4979" s="226">
        <f t="shared" si="233"/>
        <v>349.92927265167236</v>
      </c>
      <c r="T4979" s="181">
        <f t="shared" si="231"/>
        <v>16716.990396937712</v>
      </c>
      <c r="U4979" s="226">
        <f t="shared" si="232"/>
        <v>1096.7400178109026</v>
      </c>
    </row>
    <row r="4980" spans="1:21" x14ac:dyDescent="0.25">
      <c r="A4980" s="156" t="s">
        <v>18155</v>
      </c>
      <c r="B4980" s="156" t="s">
        <v>180</v>
      </c>
      <c r="C4980" s="223">
        <v>-0.20713061094284058</v>
      </c>
      <c r="D4980" s="221">
        <v>0.76037877798080444</v>
      </c>
      <c r="E4980" s="221">
        <v>8.7843608856201172</v>
      </c>
      <c r="F4980" s="221">
        <v>15.04439640045166</v>
      </c>
      <c r="G4980" s="221">
        <v>25.890203475952148</v>
      </c>
      <c r="H4980" s="221">
        <v>6.5889449119567871</v>
      </c>
      <c r="I4980" s="221">
        <v>-0.10172281414270401</v>
      </c>
      <c r="J4980" s="221">
        <v>-0.52752047777175903</v>
      </c>
      <c r="K4980" s="180">
        <v>1361</v>
      </c>
      <c r="L4980" s="181">
        <v>491</v>
      </c>
      <c r="M4980" s="181">
        <v>397</v>
      </c>
      <c r="N4980" s="181">
        <v>450</v>
      </c>
      <c r="O4980" s="181">
        <v>1498</v>
      </c>
      <c r="P4980" s="181">
        <v>1562</v>
      </c>
      <c r="Q4980" s="181">
        <v>637</v>
      </c>
      <c r="R4980" s="181">
        <v>1298</v>
      </c>
      <c r="S4980" s="226">
        <f t="shared" si="233"/>
        <v>7694</v>
      </c>
      <c r="T4980" s="181">
        <f t="shared" si="231"/>
        <v>58674.748616985977</v>
      </c>
      <c r="U4980" s="226">
        <f t="shared" si="232"/>
        <v>3849.4336190461363</v>
      </c>
    </row>
    <row r="4981" spans="1:21" x14ac:dyDescent="0.25">
      <c r="A4981" s="156" t="s">
        <v>18156</v>
      </c>
      <c r="B4981" s="156" t="s">
        <v>180</v>
      </c>
      <c r="C4981" s="223">
        <v>-0.97509336471557617</v>
      </c>
      <c r="D4981" s="221">
        <v>-1.6464494466781616</v>
      </c>
      <c r="E4981" s="221">
        <v>-0.16789446771144867</v>
      </c>
      <c r="F4981" s="221">
        <v>21.059391021728516</v>
      </c>
      <c r="G4981" s="221">
        <v>13.881867408752441</v>
      </c>
      <c r="H4981" s="221">
        <v>6.5307102203369141</v>
      </c>
      <c r="I4981" s="221">
        <v>-0.8696855902671814</v>
      </c>
      <c r="J4981" s="221">
        <v>-1.2733516693115234</v>
      </c>
      <c r="K4981" s="180">
        <v>2790</v>
      </c>
      <c r="L4981" s="181">
        <v>951</v>
      </c>
      <c r="M4981" s="181">
        <v>671</v>
      </c>
      <c r="N4981" s="181">
        <v>664</v>
      </c>
      <c r="O4981" s="181">
        <v>3130</v>
      </c>
      <c r="P4981" s="181">
        <v>3085</v>
      </c>
      <c r="Q4981" s="181">
        <v>1116</v>
      </c>
      <c r="R4981" s="181">
        <v>2329</v>
      </c>
      <c r="S4981" s="226">
        <f t="shared" si="233"/>
        <v>14736</v>
      </c>
      <c r="T4981" s="181">
        <f t="shared" si="231"/>
        <v>69245.775401815772</v>
      </c>
      <c r="U4981" s="226">
        <f t="shared" si="232"/>
        <v>4542.9596562685729</v>
      </c>
    </row>
    <row r="4982" spans="1:21" x14ac:dyDescent="0.25">
      <c r="A4982" s="156" t="s">
        <v>18157</v>
      </c>
      <c r="B4982" s="156" t="s">
        <v>180</v>
      </c>
      <c r="C4982" s="223">
        <v>0.43711680173873901</v>
      </c>
      <c r="D4982" s="221">
        <v>0.2438548356294632</v>
      </c>
      <c r="E4982" s="221">
        <v>9.862152099609375</v>
      </c>
      <c r="F4982" s="221">
        <v>23.220771789550781</v>
      </c>
      <c r="G4982" s="221">
        <v>32.057823181152344</v>
      </c>
      <c r="H4982" s="221">
        <v>12.535550117492676</v>
      </c>
      <c r="I4982" s="221">
        <v>2.3959553241729736</v>
      </c>
      <c r="J4982" s="221">
        <v>0.11672689765691757</v>
      </c>
      <c r="K4982" s="180">
        <v>2342</v>
      </c>
      <c r="L4982" s="181">
        <v>797</v>
      </c>
      <c r="M4982" s="181">
        <v>652</v>
      </c>
      <c r="N4982" s="181">
        <v>686</v>
      </c>
      <c r="O4982" s="181">
        <v>2767</v>
      </c>
      <c r="P4982" s="181">
        <v>2589</v>
      </c>
      <c r="Q4982" s="181">
        <v>851</v>
      </c>
      <c r="R4982" s="181">
        <v>2598</v>
      </c>
      <c r="S4982" s="226">
        <f t="shared" si="233"/>
        <v>13282</v>
      </c>
      <c r="T4982" s="181">
        <f t="shared" si="231"/>
        <v>147078.4029276669</v>
      </c>
      <c r="U4982" s="226">
        <f t="shared" si="232"/>
        <v>9649.2709761942169</v>
      </c>
    </row>
    <row r="4983" spans="1:21" x14ac:dyDescent="0.25">
      <c r="A4983" s="156" t="s">
        <v>18158</v>
      </c>
      <c r="B4983" s="156" t="s">
        <v>180</v>
      </c>
      <c r="C4983" s="223">
        <v>1.9443925619125366</v>
      </c>
      <c r="D4983" s="221">
        <v>2.9119021892547607</v>
      </c>
      <c r="E4983" s="221">
        <v>2.5365018844604492</v>
      </c>
      <c r="F4983" s="221">
        <v>17.79701042175293</v>
      </c>
      <c r="G4983" s="221">
        <v>30.683002471923828</v>
      </c>
      <c r="H4983" s="221">
        <v>29.225074768066406</v>
      </c>
      <c r="I4983" s="221">
        <v>2.0498006343841553</v>
      </c>
      <c r="J4983" s="221">
        <v>6.3579435348510742</v>
      </c>
      <c r="K4983" s="180">
        <v>1135</v>
      </c>
      <c r="L4983" s="181">
        <v>338</v>
      </c>
      <c r="M4983" s="181">
        <v>292</v>
      </c>
      <c r="N4983" s="181">
        <v>339</v>
      </c>
      <c r="O4983" s="181">
        <v>1301</v>
      </c>
      <c r="P4983" s="181">
        <v>1099</v>
      </c>
      <c r="Q4983" s="181">
        <v>368</v>
      </c>
      <c r="R4983" s="181">
        <v>1075</v>
      </c>
      <c r="S4983" s="226">
        <f t="shared" si="233"/>
        <v>5947</v>
      </c>
      <c r="T4983" s="181">
        <f t="shared" si="231"/>
        <v>89591.012900471687</v>
      </c>
      <c r="U4983" s="226">
        <f t="shared" si="232"/>
        <v>5877.7355702830009</v>
      </c>
    </row>
    <row r="4984" spans="1:21" x14ac:dyDescent="0.25">
      <c r="A4984" s="156" t="s">
        <v>18159</v>
      </c>
      <c r="B4984" s="156" t="s">
        <v>180</v>
      </c>
      <c r="C4984" s="223">
        <v>3.7049472332000732</v>
      </c>
      <c r="D4984" s="221">
        <v>5.6338071823120117</v>
      </c>
      <c r="E4984" s="221">
        <v>12.414613723754883</v>
      </c>
      <c r="F4984" s="221">
        <v>45.151424407958984</v>
      </c>
      <c r="G4984" s="221">
        <v>81.659744262695313</v>
      </c>
      <c r="H4984" s="221">
        <v>41.421451568603516</v>
      </c>
      <c r="I4984" s="221">
        <v>3.8103551864624023</v>
      </c>
      <c r="J4984" s="221">
        <v>3.3845574855804443</v>
      </c>
      <c r="K4984" s="180">
        <v>1408</v>
      </c>
      <c r="L4984" s="181">
        <v>504</v>
      </c>
      <c r="M4984" s="181">
        <v>564</v>
      </c>
      <c r="N4984" s="181">
        <v>662</v>
      </c>
      <c r="O4984" s="181">
        <v>1609</v>
      </c>
      <c r="P4984" s="181">
        <v>1335</v>
      </c>
      <c r="Q4984" s="181">
        <v>377</v>
      </c>
      <c r="R4984" s="181">
        <v>1107</v>
      </c>
      <c r="S4984" s="226">
        <f t="shared" si="233"/>
        <v>7566</v>
      </c>
      <c r="T4984" s="181">
        <f t="shared" si="231"/>
        <v>236819.46502709389</v>
      </c>
      <c r="U4984" s="226">
        <f t="shared" si="232"/>
        <v>15536.850720412074</v>
      </c>
    </row>
    <row r="4985" spans="1:21" x14ac:dyDescent="0.25">
      <c r="A4985" s="156" t="s">
        <v>18160</v>
      </c>
      <c r="B4985" s="156" t="s">
        <v>180</v>
      </c>
      <c r="C4985" s="223">
        <v>3.652292013168335</v>
      </c>
      <c r="D4985" s="221">
        <v>7.7665905952453613</v>
      </c>
      <c r="E4985" s="221">
        <v>9.5402555465698242</v>
      </c>
      <c r="F4985" s="221">
        <v>24.83140754699707</v>
      </c>
      <c r="G4985" s="221">
        <v>61.362037658691406</v>
      </c>
      <c r="H4985" s="221">
        <v>42.080944061279297</v>
      </c>
      <c r="I4985" s="221">
        <v>3.757699728012085</v>
      </c>
      <c r="J4985" s="221">
        <v>3.3319022655487061</v>
      </c>
      <c r="K4985" s="180">
        <v>1369</v>
      </c>
      <c r="L4985" s="181">
        <v>422</v>
      </c>
      <c r="M4985" s="181">
        <v>667</v>
      </c>
      <c r="N4985" s="181">
        <v>866</v>
      </c>
      <c r="O4985" s="181">
        <v>1912</v>
      </c>
      <c r="P4985" s="181">
        <v>1304</v>
      </c>
      <c r="Q4985" s="181">
        <v>374</v>
      </c>
      <c r="R4985" s="181">
        <v>1007</v>
      </c>
      <c r="S4985" s="226">
        <f t="shared" si="233"/>
        <v>7921</v>
      </c>
      <c r="T4985" s="181">
        <f t="shared" si="231"/>
        <v>213103.21072149277</v>
      </c>
      <c r="U4985" s="226">
        <f t="shared" si="232"/>
        <v>13980.91484009371</v>
      </c>
    </row>
    <row r="4986" spans="1:21" x14ac:dyDescent="0.25">
      <c r="A4986" s="156" t="s">
        <v>18161</v>
      </c>
      <c r="B4986" s="156" t="s">
        <v>180</v>
      </c>
      <c r="C4986" s="223">
        <v>0.74247485399246216</v>
      </c>
      <c r="D4986" s="221">
        <v>3.1883695125579834</v>
      </c>
      <c r="E4986" s="221">
        <v>19.936618804931641</v>
      </c>
      <c r="F4986" s="221">
        <v>15.03282642364502</v>
      </c>
      <c r="G4986" s="221">
        <v>44.417102813720703</v>
      </c>
      <c r="H4986" s="221">
        <v>16.029714584350586</v>
      </c>
      <c r="I4986" s="221">
        <v>1.0338045358657837</v>
      </c>
      <c r="J4986" s="221">
        <v>0.60800689458847046</v>
      </c>
      <c r="K4986" s="180">
        <v>2949</v>
      </c>
      <c r="L4986" s="181">
        <v>844</v>
      </c>
      <c r="M4986" s="181">
        <v>829</v>
      </c>
      <c r="N4986" s="181">
        <v>1034</v>
      </c>
      <c r="O4986" s="181">
        <v>3295</v>
      </c>
      <c r="P4986" s="181">
        <v>2765</v>
      </c>
      <c r="Q4986" s="181">
        <v>872</v>
      </c>
      <c r="R4986" s="181">
        <v>2068</v>
      </c>
      <c r="S4986" s="226">
        <f t="shared" si="233"/>
        <v>14656</v>
      </c>
      <c r="T4986" s="181">
        <f t="shared" si="231"/>
        <v>229787.292134583</v>
      </c>
      <c r="U4986" s="226">
        <f t="shared" si="232"/>
        <v>15075.495820980261</v>
      </c>
    </row>
    <row r="4987" spans="1:21" x14ac:dyDescent="0.25">
      <c r="A4987" s="156" t="s">
        <v>18125</v>
      </c>
      <c r="B4987" s="156" t="s">
        <v>180</v>
      </c>
      <c r="C4987" s="223">
        <v>-0.27253538370132446</v>
      </c>
      <c r="D4987" s="221">
        <v>0.69497400522232056</v>
      </c>
      <c r="E4987" s="221">
        <v>0.31957364082336426</v>
      </c>
      <c r="F4987" s="221">
        <v>3.6701338291168213</v>
      </c>
      <c r="G4987" s="221">
        <v>7.8389749526977539</v>
      </c>
      <c r="H4987" s="221">
        <v>2.2844974994659424</v>
      </c>
      <c r="I4987" s="221">
        <v>-0.16712763905525208</v>
      </c>
      <c r="J4987" s="221">
        <v>-0.5929253101348877</v>
      </c>
      <c r="K4987" s="180">
        <v>18.596206665039063</v>
      </c>
      <c r="L4987" s="181">
        <v>4.9105691909790039</v>
      </c>
      <c r="M4987" s="181">
        <v>5.3658537864685059</v>
      </c>
      <c r="N4987" s="181">
        <v>7.9945797920227051</v>
      </c>
      <c r="O4987" s="181">
        <v>21.132791519165039</v>
      </c>
      <c r="P4987" s="181">
        <v>13.94037914276123</v>
      </c>
      <c r="Q4987" s="181">
        <v>2.7967479228973389</v>
      </c>
      <c r="R4987" s="181">
        <v>5.0406503677368164</v>
      </c>
      <c r="S4987" s="226">
        <f t="shared" si="233"/>
        <v>79.777778387069702</v>
      </c>
      <c r="T4987" s="181">
        <f t="shared" si="231"/>
        <v>223.45059842727935</v>
      </c>
      <c r="U4987" s="226">
        <f t="shared" si="232"/>
        <v>14.659768743055787</v>
      </c>
    </row>
    <row r="4988" spans="1:21" x14ac:dyDescent="0.25">
      <c r="A4988" s="156" t="s">
        <v>18144</v>
      </c>
      <c r="B4988" s="156" t="s">
        <v>180</v>
      </c>
      <c r="C4988" s="223">
        <v>-0.63079643249511719</v>
      </c>
      <c r="D4988" s="221">
        <v>0.33671295642852783</v>
      </c>
      <c r="E4988" s="221">
        <v>-3.8687419146299362E-2</v>
      </c>
      <c r="F4988" s="221">
        <v>3.3118729591369629</v>
      </c>
      <c r="G4988" s="221">
        <v>7.4807133674621582</v>
      </c>
      <c r="H4988" s="221">
        <v>1.9262363910675049</v>
      </c>
      <c r="I4988" s="221">
        <v>-0.52538865804672241</v>
      </c>
      <c r="J4988" s="221">
        <v>-0.95118635892868042</v>
      </c>
      <c r="K4988" s="180">
        <v>34.05908203125</v>
      </c>
      <c r="L4988" s="181">
        <v>12.105337142944336</v>
      </c>
      <c r="M4988" s="181">
        <v>7.1438274383544922</v>
      </c>
      <c r="N4988" s="181">
        <v>5.5956873893737793</v>
      </c>
      <c r="O4988" s="181">
        <v>32.305767059326172</v>
      </c>
      <c r="P4988" s="181">
        <v>42.004959106445313</v>
      </c>
      <c r="Q4988" s="181">
        <v>12.683557510375977</v>
      </c>
      <c r="R4988" s="181">
        <v>26.747385025024414</v>
      </c>
      <c r="S4988" s="226">
        <f t="shared" si="233"/>
        <v>172.64560270309448</v>
      </c>
      <c r="T4988" s="181">
        <f t="shared" si="231"/>
        <v>291.323625215334</v>
      </c>
      <c r="U4988" s="226">
        <f t="shared" si="232"/>
        <v>19.112667431210024</v>
      </c>
    </row>
    <row r="4989" spans="1:21" x14ac:dyDescent="0.25">
      <c r="A4989" s="156" t="s">
        <v>18150</v>
      </c>
      <c r="B4989" s="156" t="s">
        <v>180</v>
      </c>
      <c r="C4989" s="223">
        <v>-0.34295377135276794</v>
      </c>
      <c r="D4989" s="221">
        <v>0.62455564737319946</v>
      </c>
      <c r="E4989" s="221">
        <v>0.24915520846843719</v>
      </c>
      <c r="F4989" s="221">
        <v>1957.8809814453125</v>
      </c>
      <c r="G4989" s="221">
        <v>2527.662353515625</v>
      </c>
      <c r="H4989" s="221">
        <v>2.2140791416168213</v>
      </c>
      <c r="I4989" s="221">
        <v>-0.23754602670669556</v>
      </c>
      <c r="J4989" s="221">
        <v>-0.66334366798400879</v>
      </c>
      <c r="K4989" s="180">
        <v>4.3737006187438965</v>
      </c>
      <c r="L4989" s="181">
        <v>1.4534299373626709</v>
      </c>
      <c r="M4989" s="181">
        <v>1.3327298164367676</v>
      </c>
      <c r="N4989" s="181">
        <v>1.33272984623909</v>
      </c>
      <c r="O4989" s="181">
        <v>5.1968080997467041</v>
      </c>
      <c r="P4989" s="181">
        <v>5.2102193832397461</v>
      </c>
      <c r="Q4989" s="181">
        <v>1.8054717779159546</v>
      </c>
      <c r="R4989" s="181">
        <v>4.2513241767883301</v>
      </c>
      <c r="S4989" s="226">
        <f t="shared" si="233"/>
        <v>24.95641365647316</v>
      </c>
      <c r="T4989" s="181">
        <f t="shared" si="231"/>
        <v>15753.129305298873</v>
      </c>
      <c r="U4989" s="226">
        <f t="shared" si="232"/>
        <v>1033.504650336811</v>
      </c>
    </row>
    <row r="4990" spans="1:21" x14ac:dyDescent="0.25">
      <c r="A4990" s="156" t="s">
        <v>18162</v>
      </c>
      <c r="B4990" s="156" t="s">
        <v>180</v>
      </c>
      <c r="C4990" s="223">
        <v>15.980704307556152</v>
      </c>
      <c r="D4990" s="221">
        <v>-8.8026514053344727</v>
      </c>
      <c r="E4990" s="221">
        <v>17.113554000854492</v>
      </c>
      <c r="F4990" s="221">
        <v>38.674362182617187</v>
      </c>
      <c r="G4990" s="221">
        <v>116.54444885253906</v>
      </c>
      <c r="H4990" s="221">
        <v>95.962448120117187</v>
      </c>
      <c r="I4990" s="221">
        <v>9.4883832931518555</v>
      </c>
      <c r="J4990" s="221">
        <v>9.0625858306884766</v>
      </c>
      <c r="K4990" s="180">
        <v>175</v>
      </c>
      <c r="L4990" s="181">
        <v>55</v>
      </c>
      <c r="M4990" s="181">
        <v>219</v>
      </c>
      <c r="N4990" s="181">
        <v>338</v>
      </c>
      <c r="O4990" s="181">
        <v>498</v>
      </c>
      <c r="P4990" s="181">
        <v>233</v>
      </c>
      <c r="Q4990" s="181">
        <v>63</v>
      </c>
      <c r="R4990" s="181">
        <v>120</v>
      </c>
      <c r="S4990" s="226">
        <f t="shared" si="233"/>
        <v>1701</v>
      </c>
      <c r="T4990" s="181">
        <f t="shared" si="231"/>
        <v>101215.94455814362</v>
      </c>
      <c r="U4990" s="226">
        <f t="shared" si="232"/>
        <v>6640.4044150064592</v>
      </c>
    </row>
    <row r="4991" spans="1:21" x14ac:dyDescent="0.25">
      <c r="A4991" s="156" t="s">
        <v>18163</v>
      </c>
      <c r="B4991" s="156" t="s">
        <v>180</v>
      </c>
      <c r="C4991" s="223">
        <v>9.6155872344970703</v>
      </c>
      <c r="D4991" s="221">
        <v>10.00440788269043</v>
      </c>
      <c r="E4991" s="221">
        <v>19.095790863037109</v>
      </c>
      <c r="F4991" s="221">
        <v>47.853630065917969</v>
      </c>
      <c r="G4991" s="221">
        <v>127.37014770507812</v>
      </c>
      <c r="H4991" s="221">
        <v>70.635848999023438</v>
      </c>
      <c r="I4991" s="221">
        <v>9.7209949493408203</v>
      </c>
      <c r="J4991" s="221">
        <v>9.2951974868774414</v>
      </c>
      <c r="K4991" s="180">
        <v>520</v>
      </c>
      <c r="L4991" s="181">
        <v>128</v>
      </c>
      <c r="M4991" s="181">
        <v>391</v>
      </c>
      <c r="N4991" s="181">
        <v>465</v>
      </c>
      <c r="O4991" s="181">
        <v>904</v>
      </c>
      <c r="P4991" s="181">
        <v>428</v>
      </c>
      <c r="Q4991" s="181">
        <v>94</v>
      </c>
      <c r="R4991" s="181">
        <v>210</v>
      </c>
      <c r="S4991" s="226">
        <f t="shared" si="233"/>
        <v>3140</v>
      </c>
      <c r="T4991" s="181">
        <f t="shared" si="231"/>
        <v>184239.58367347717</v>
      </c>
      <c r="U4991" s="226">
        <f t="shared" si="232"/>
        <v>12087.278839170558</v>
      </c>
    </row>
    <row r="4992" spans="1:21" x14ac:dyDescent="0.25">
      <c r="A4992" s="156" t="s">
        <v>18164</v>
      </c>
      <c r="B4992" s="156" t="s">
        <v>180</v>
      </c>
      <c r="C4992" s="223">
        <v>8.4172344207763672</v>
      </c>
      <c r="D4992" s="221">
        <v>8.9348964691162109</v>
      </c>
      <c r="E4992" s="221">
        <v>16.203496932983398</v>
      </c>
      <c r="F4992" s="221">
        <v>51.5982666015625</v>
      </c>
      <c r="G4992" s="221">
        <v>70.336227416992188</v>
      </c>
      <c r="H4992" s="221">
        <v>48.472381591796875</v>
      </c>
      <c r="I4992" s="221">
        <v>8.0727949142456055</v>
      </c>
      <c r="J4992" s="221">
        <v>7.6469969749450684</v>
      </c>
      <c r="K4992" s="180">
        <v>1027</v>
      </c>
      <c r="L4992" s="181">
        <v>346</v>
      </c>
      <c r="M4992" s="181">
        <v>935</v>
      </c>
      <c r="N4992" s="181">
        <v>924</v>
      </c>
      <c r="O4992" s="181">
        <v>1670</v>
      </c>
      <c r="P4992" s="181">
        <v>807</v>
      </c>
      <c r="Q4992" s="181">
        <v>156</v>
      </c>
      <c r="R4992" s="181">
        <v>363</v>
      </c>
      <c r="S4992" s="226">
        <f t="shared" si="233"/>
        <v>6228</v>
      </c>
      <c r="T4992" s="181">
        <f t="shared" si="231"/>
        <v>235176.96954011917</v>
      </c>
      <c r="U4992" s="226">
        <f t="shared" si="232"/>
        <v>15429.092655900116</v>
      </c>
    </row>
    <row r="4993" spans="1:21" x14ac:dyDescent="0.25">
      <c r="A4993" s="156" t="s">
        <v>18165</v>
      </c>
      <c r="B4993" s="156" t="s">
        <v>180</v>
      </c>
      <c r="C4993" s="223">
        <v>4.0085330009460449</v>
      </c>
      <c r="D4993" s="221">
        <v>4.5211119651794434</v>
      </c>
      <c r="E4993" s="221">
        <v>4.1457118988037109</v>
      </c>
      <c r="F4993" s="221">
        <v>11.949295997619629</v>
      </c>
      <c r="G4993" s="221">
        <v>40.357204437255859</v>
      </c>
      <c r="H4993" s="221">
        <v>19.432910919189453</v>
      </c>
      <c r="I4993" s="221">
        <v>3.6590101718902588</v>
      </c>
      <c r="J4993" s="221">
        <v>3.2332124710083008</v>
      </c>
      <c r="K4993" s="180">
        <v>1718</v>
      </c>
      <c r="L4993" s="181">
        <v>544</v>
      </c>
      <c r="M4993" s="181">
        <v>1100</v>
      </c>
      <c r="N4993" s="181">
        <v>1194</v>
      </c>
      <c r="O4993" s="181">
        <v>2712</v>
      </c>
      <c r="P4993" s="181">
        <v>1721</v>
      </c>
      <c r="Q4993" s="181">
        <v>407</v>
      </c>
      <c r="R4993" s="181">
        <v>1144</v>
      </c>
      <c r="S4993" s="226">
        <f t="shared" si="233"/>
        <v>10540</v>
      </c>
      <c r="T4993" s="181">
        <f t="shared" si="231"/>
        <v>176254.67744708061</v>
      </c>
      <c r="U4993" s="226">
        <f t="shared" si="232"/>
        <v>11563.418623365162</v>
      </c>
    </row>
    <row r="4994" spans="1:21" x14ac:dyDescent="0.25">
      <c r="A4994" s="156" t="s">
        <v>18166</v>
      </c>
      <c r="B4994" s="156" t="s">
        <v>180</v>
      </c>
      <c r="C4994" s="223">
        <v>6.2194619178771973</v>
      </c>
      <c r="D4994" s="221">
        <v>7.1869716644287109</v>
      </c>
      <c r="E4994" s="221">
        <v>7.1033315658569336</v>
      </c>
      <c r="F4994" s="221">
        <v>13.8748779296875</v>
      </c>
      <c r="G4994" s="221">
        <v>62.379081726074219</v>
      </c>
      <c r="H4994" s="221">
        <v>41.641170501708984</v>
      </c>
      <c r="I4994" s="221">
        <v>6.8926095962524414</v>
      </c>
      <c r="J4994" s="221">
        <v>6.3937835693359375</v>
      </c>
      <c r="K4994" s="180">
        <v>1204</v>
      </c>
      <c r="L4994" s="181">
        <v>451</v>
      </c>
      <c r="M4994" s="181">
        <v>723</v>
      </c>
      <c r="N4994" s="181">
        <v>962</v>
      </c>
      <c r="O4994" s="181">
        <v>2133</v>
      </c>
      <c r="P4994" s="181">
        <v>1543</v>
      </c>
      <c r="Q4994" s="181">
        <v>345</v>
      </c>
      <c r="R4994" s="181">
        <v>864</v>
      </c>
      <c r="S4994" s="226">
        <f t="shared" si="233"/>
        <v>8225</v>
      </c>
      <c r="T4994" s="181">
        <f t="shared" si="231"/>
        <v>234421.98438072205</v>
      </c>
      <c r="U4994" s="226">
        <f t="shared" si="232"/>
        <v>15379.56086713293</v>
      </c>
    </row>
    <row r="4995" spans="1:21" x14ac:dyDescent="0.25">
      <c r="A4995" s="156" t="s">
        <v>18167</v>
      </c>
      <c r="B4995" s="156" t="s">
        <v>180</v>
      </c>
      <c r="C4995" s="223">
        <v>5.1649646759033203</v>
      </c>
      <c r="D4995" s="221">
        <v>4.7933526039123535</v>
      </c>
      <c r="E4995" s="221">
        <v>5.7570734024047852</v>
      </c>
      <c r="F4995" s="221">
        <v>20.382358551025391</v>
      </c>
      <c r="G4995" s="221">
        <v>54.111598968505859</v>
      </c>
      <c r="H4995" s="221">
        <v>33.650783538818359</v>
      </c>
      <c r="I4995" s="221">
        <v>27.286182403564453</v>
      </c>
      <c r="J4995" s="221">
        <v>4.8445744514465332</v>
      </c>
      <c r="K4995" s="180">
        <v>1517</v>
      </c>
      <c r="L4995" s="181">
        <v>688</v>
      </c>
      <c r="M4995" s="181">
        <v>1108</v>
      </c>
      <c r="N4995" s="181">
        <v>965</v>
      </c>
      <c r="O4995" s="181">
        <v>2184</v>
      </c>
      <c r="P4995" s="181">
        <v>1513</v>
      </c>
      <c r="Q4995" s="181">
        <v>403</v>
      </c>
      <c r="R4995" s="181">
        <v>1035</v>
      </c>
      <c r="S4995" s="226">
        <f t="shared" si="233"/>
        <v>9413</v>
      </c>
      <c r="T4995" s="181">
        <f t="shared" si="231"/>
        <v>222284.72504377365</v>
      </c>
      <c r="U4995" s="226">
        <f t="shared" si="232"/>
        <v>14583.280094977987</v>
      </c>
    </row>
    <row r="4996" spans="1:21" x14ac:dyDescent="0.25">
      <c r="A4996" s="156" t="s">
        <v>18168</v>
      </c>
      <c r="B4996" s="156" t="s">
        <v>180</v>
      </c>
      <c r="C4996" s="223">
        <v>2.6200926303863525</v>
      </c>
      <c r="D4996" s="221">
        <v>3.7173302173614502</v>
      </c>
      <c r="E4996" s="221">
        <v>11.054079055786133</v>
      </c>
      <c r="F4996" s="221">
        <v>15.798500061035156</v>
      </c>
      <c r="G4996" s="221">
        <v>45.241359710693359</v>
      </c>
      <c r="H4996" s="221">
        <v>16.990390777587891</v>
      </c>
      <c r="I4996" s="221">
        <v>2.6965310573577881</v>
      </c>
      <c r="J4996" s="221">
        <v>2.2707333564758301</v>
      </c>
      <c r="K4996" s="180">
        <v>2491</v>
      </c>
      <c r="L4996" s="181">
        <v>1547</v>
      </c>
      <c r="M4996" s="181">
        <v>1660</v>
      </c>
      <c r="N4996" s="181">
        <v>1126</v>
      </c>
      <c r="O4996" s="181">
        <v>2961</v>
      </c>
      <c r="P4996" s="181">
        <v>2204</v>
      </c>
      <c r="Q4996" s="181">
        <v>620</v>
      </c>
      <c r="R4996" s="181">
        <v>1977</v>
      </c>
      <c r="S4996" s="226">
        <f t="shared" si="233"/>
        <v>14586</v>
      </c>
      <c r="T4996" s="181">
        <f t="shared" si="231"/>
        <v>225983.81936836243</v>
      </c>
      <c r="U4996" s="226">
        <f t="shared" si="232"/>
        <v>14825.964015893374</v>
      </c>
    </row>
    <row r="4997" spans="1:21" x14ac:dyDescent="0.25">
      <c r="A4997" s="156" t="s">
        <v>18138</v>
      </c>
      <c r="B4997" s="156" t="s">
        <v>180</v>
      </c>
      <c r="C4997" s="223">
        <v>0.15978239476680756</v>
      </c>
      <c r="D4997" s="221">
        <v>-1.5370012521743774</v>
      </c>
      <c r="E4997" s="221">
        <v>1.450954794883728</v>
      </c>
      <c r="F4997" s="221">
        <v>4.8015151023864746</v>
      </c>
      <c r="G4997" s="221">
        <v>18.969762802124023</v>
      </c>
      <c r="H4997" s="221">
        <v>11.265350341796875</v>
      </c>
      <c r="I4997" s="221">
        <v>0.96425360441207886</v>
      </c>
      <c r="J4997" s="221">
        <v>0.53845596313476563</v>
      </c>
      <c r="K4997" s="180">
        <v>1964.05615234375</v>
      </c>
      <c r="L4997" s="181">
        <v>715.2987060546875</v>
      </c>
      <c r="M4997" s="181">
        <v>793.23004150390625</v>
      </c>
      <c r="N4997" s="181">
        <v>698.59912109375</v>
      </c>
      <c r="O4997" s="181">
        <v>2242.382568359375</v>
      </c>
      <c r="P4997" s="181">
        <v>2775.84130859375</v>
      </c>
      <c r="Q4997" s="181">
        <v>1164.331787109375</v>
      </c>
      <c r="R4997" s="181">
        <v>2764.708251953125</v>
      </c>
      <c r="S4997" s="226">
        <f t="shared" si="233"/>
        <v>13118.447937011719</v>
      </c>
      <c r="T4997" s="181">
        <f t="shared" ref="T4997:T5060" si="234">SUMPRODUCT(C4997:J4997,K4997:R4997)</f>
        <v>80139.356786183984</v>
      </c>
      <c r="U4997" s="226">
        <f t="shared" ref="U4997:U5060" si="235">(T4997/$T$10045)*$S$10045</f>
        <v>5257.6473098371907</v>
      </c>
    </row>
    <row r="4998" spans="1:21" x14ac:dyDescent="0.25">
      <c r="A4998" s="156" t="s">
        <v>18169</v>
      </c>
      <c r="B4998" s="156" t="s">
        <v>180</v>
      </c>
      <c r="C4998" s="223">
        <v>1.1895592212677002</v>
      </c>
      <c r="D4998" s="221">
        <v>2.5427935123443604</v>
      </c>
      <c r="E4998" s="221">
        <v>14.189330101013184</v>
      </c>
      <c r="F4998" s="221">
        <v>12.251062393188477</v>
      </c>
      <c r="G4998" s="221">
        <v>55.485374450683594</v>
      </c>
      <c r="H4998" s="221">
        <v>14.406559944152832</v>
      </c>
      <c r="I4998" s="221">
        <v>4.5896835327148437</v>
      </c>
      <c r="J4998" s="221">
        <v>1.2694400548934937</v>
      </c>
      <c r="K4998" s="180">
        <v>2503</v>
      </c>
      <c r="L4998" s="181">
        <v>840</v>
      </c>
      <c r="M4998" s="181">
        <v>573</v>
      </c>
      <c r="N4998" s="181">
        <v>694</v>
      </c>
      <c r="O4998" s="181">
        <v>2456</v>
      </c>
      <c r="P4998" s="181">
        <v>2179</v>
      </c>
      <c r="Q4998" s="181">
        <v>600</v>
      </c>
      <c r="R4998" s="181">
        <v>1808</v>
      </c>
      <c r="S4998" s="226">
        <f t="shared" ref="S4998:S5061" si="236">SUM(K4998:R4998)</f>
        <v>11653</v>
      </c>
      <c r="T4998" s="181">
        <f t="shared" si="234"/>
        <v>194459.06823801994</v>
      </c>
      <c r="U4998" s="226">
        <f t="shared" si="235"/>
        <v>12757.741489277005</v>
      </c>
    </row>
    <row r="4999" spans="1:21" x14ac:dyDescent="0.25">
      <c r="A4999" s="156" t="s">
        <v>18170</v>
      </c>
      <c r="B4999" s="156" t="s">
        <v>180</v>
      </c>
      <c r="C4999" s="223">
        <v>-0.73393154144287109</v>
      </c>
      <c r="D4999" s="221">
        <v>2.2271959781646729</v>
      </c>
      <c r="E4999" s="221">
        <v>4.3723282814025879</v>
      </c>
      <c r="F4999" s="221">
        <v>3.2087376117706299</v>
      </c>
      <c r="G4999" s="221">
        <v>16.349416732788086</v>
      </c>
      <c r="H4999" s="221">
        <v>7.2664985656738281</v>
      </c>
      <c r="I4999" s="221">
        <v>-0.62852376699447632</v>
      </c>
      <c r="J4999" s="221">
        <v>-1.0543214082717896</v>
      </c>
      <c r="K4999" s="180">
        <v>1425</v>
      </c>
      <c r="L4999" s="181">
        <v>535</v>
      </c>
      <c r="M4999" s="181">
        <v>387</v>
      </c>
      <c r="N4999" s="181">
        <v>315</v>
      </c>
      <c r="O4999" s="181">
        <v>1527</v>
      </c>
      <c r="P4999" s="181">
        <v>2080</v>
      </c>
      <c r="Q4999" s="181">
        <v>743</v>
      </c>
      <c r="R4999" s="181">
        <v>2121</v>
      </c>
      <c r="S4999" s="226">
        <f t="shared" si="236"/>
        <v>9133</v>
      </c>
      <c r="T4999" s="181">
        <f t="shared" si="234"/>
        <v>40225.208296120167</v>
      </c>
      <c r="U4999" s="226">
        <f t="shared" si="235"/>
        <v>2639.027397611927</v>
      </c>
    </row>
    <row r="5000" spans="1:21" x14ac:dyDescent="0.25">
      <c r="A5000" s="156" t="s">
        <v>18171</v>
      </c>
      <c r="B5000" s="156" t="s">
        <v>180</v>
      </c>
      <c r="C5000" s="223">
        <v>2.647193431854248</v>
      </c>
      <c r="D5000" s="221">
        <v>4.1137576103210449</v>
      </c>
      <c r="E5000" s="221">
        <v>3.3268203735351562</v>
      </c>
      <c r="F5000" s="221">
        <v>21.34351921081543</v>
      </c>
      <c r="G5000" s="221">
        <v>43.445602416992188</v>
      </c>
      <c r="H5000" s="221">
        <v>18.112754821777344</v>
      </c>
      <c r="I5000" s="221">
        <v>2.7679023742675781</v>
      </c>
      <c r="J5000" s="221">
        <v>2.3421049118041992</v>
      </c>
      <c r="K5000" s="180">
        <v>2146</v>
      </c>
      <c r="L5000" s="181">
        <v>618</v>
      </c>
      <c r="M5000" s="181">
        <v>571</v>
      </c>
      <c r="N5000" s="181">
        <v>722</v>
      </c>
      <c r="O5000" s="181">
        <v>2013</v>
      </c>
      <c r="P5000" s="181">
        <v>1700</v>
      </c>
      <c r="Q5000" s="181">
        <v>572</v>
      </c>
      <c r="R5000" s="181">
        <v>895</v>
      </c>
      <c r="S5000" s="226">
        <f t="shared" si="236"/>
        <v>9237</v>
      </c>
      <c r="T5000" s="181">
        <f t="shared" si="234"/>
        <v>147459.91952800751</v>
      </c>
      <c r="U5000" s="226">
        <f t="shared" si="235"/>
        <v>9674.3008717147259</v>
      </c>
    </row>
    <row r="5001" spans="1:21" x14ac:dyDescent="0.25">
      <c r="A5001" s="156" t="s">
        <v>18172</v>
      </c>
      <c r="B5001" s="156" t="s">
        <v>180</v>
      </c>
      <c r="C5001" s="223">
        <v>-0.89640116691589355</v>
      </c>
      <c r="D5001" s="221">
        <v>2.2163233757019043</v>
      </c>
      <c r="E5001" s="221">
        <v>0.57843142747879028</v>
      </c>
      <c r="F5001" s="221">
        <v>20.287906646728516</v>
      </c>
      <c r="G5001" s="221">
        <v>30.382070541381836</v>
      </c>
      <c r="H5001" s="221">
        <v>5.7781682014465332</v>
      </c>
      <c r="I5001" s="221">
        <v>-0.79099339246749878</v>
      </c>
      <c r="J5001" s="221">
        <v>-1.2167911529541016</v>
      </c>
      <c r="K5001" s="180">
        <v>846</v>
      </c>
      <c r="L5001" s="181">
        <v>346</v>
      </c>
      <c r="M5001" s="181">
        <v>327</v>
      </c>
      <c r="N5001" s="181">
        <v>340</v>
      </c>
      <c r="O5001" s="181">
        <v>1140</v>
      </c>
      <c r="P5001" s="181">
        <v>1388</v>
      </c>
      <c r="Q5001" s="181">
        <v>581</v>
      </c>
      <c r="R5001" s="181">
        <v>1948</v>
      </c>
      <c r="S5001" s="226">
        <f t="shared" si="236"/>
        <v>6916</v>
      </c>
      <c r="T5001" s="181">
        <f t="shared" si="234"/>
        <v>46921.309391260147</v>
      </c>
      <c r="U5001" s="226">
        <f t="shared" si="235"/>
        <v>3078.3338672556915</v>
      </c>
    </row>
    <row r="5002" spans="1:21" x14ac:dyDescent="0.25">
      <c r="A5002" s="156" t="s">
        <v>18139</v>
      </c>
      <c r="B5002" s="156" t="s">
        <v>180</v>
      </c>
      <c r="C5002" s="223">
        <v>-0.86958754062652588</v>
      </c>
      <c r="D5002" s="221">
        <v>9.7921863198280334E-2</v>
      </c>
      <c r="E5002" s="221">
        <v>-0.27747851610183716</v>
      </c>
      <c r="F5002" s="221">
        <v>4.2204189300537109</v>
      </c>
      <c r="G5002" s="221">
        <v>23.769744873046875</v>
      </c>
      <c r="H5002" s="221">
        <v>12.655401229858398</v>
      </c>
      <c r="I5002" s="221">
        <v>-0.7641797661781311</v>
      </c>
      <c r="J5002" s="221">
        <v>-1.1899774074554443</v>
      </c>
      <c r="K5002" s="180">
        <v>344.1522216796875</v>
      </c>
      <c r="L5002" s="181">
        <v>212.41316223144531</v>
      </c>
      <c r="M5002" s="181">
        <v>140.32142639160156</v>
      </c>
      <c r="N5002" s="181">
        <v>102.98819732666016</v>
      </c>
      <c r="O5002" s="181">
        <v>408.948974609375</v>
      </c>
      <c r="P5002" s="181">
        <v>605.9139404296875</v>
      </c>
      <c r="Q5002" s="181">
        <v>195.24845886230469</v>
      </c>
      <c r="R5002" s="181">
        <v>535.1094970703125</v>
      </c>
      <c r="S5002" s="226">
        <f t="shared" si="236"/>
        <v>2545.0958786010742</v>
      </c>
      <c r="T5002" s="181">
        <f t="shared" si="234"/>
        <v>16719.970250751685</v>
      </c>
      <c r="U5002" s="226">
        <f t="shared" si="235"/>
        <v>1096.9355150174817</v>
      </c>
    </row>
    <row r="5003" spans="1:21" x14ac:dyDescent="0.25">
      <c r="A5003" s="156" t="s">
        <v>18173</v>
      </c>
      <c r="B5003" s="156" t="s">
        <v>180</v>
      </c>
      <c r="C5003" s="223">
        <v>2.3180420398712158</v>
      </c>
      <c r="D5003" s="221">
        <v>1.297865629196167</v>
      </c>
      <c r="E5003" s="221">
        <v>6.7817568778991699</v>
      </c>
      <c r="F5003" s="221">
        <v>23.628593444824219</v>
      </c>
      <c r="G5003" s="221">
        <v>62.3304443359375</v>
      </c>
      <c r="H5003" s="221">
        <v>25.237522125244141</v>
      </c>
      <c r="I5003" s="221">
        <v>2.1140098571777344</v>
      </c>
      <c r="J5003" s="221">
        <v>1.9830496311187744</v>
      </c>
      <c r="K5003" s="180">
        <v>4105</v>
      </c>
      <c r="L5003" s="181">
        <v>1169</v>
      </c>
      <c r="M5003" s="181">
        <v>1099</v>
      </c>
      <c r="N5003" s="181">
        <v>1294</v>
      </c>
      <c r="O5003" s="181">
        <v>3516</v>
      </c>
      <c r="P5003" s="181">
        <v>2800</v>
      </c>
      <c r="Q5003" s="181">
        <v>823</v>
      </c>
      <c r="R5003" s="181">
        <v>1251</v>
      </c>
      <c r="S5003" s="226">
        <f t="shared" si="236"/>
        <v>16057</v>
      </c>
      <c r="T5003" s="181">
        <f t="shared" si="234"/>
        <v>343100.84765744209</v>
      </c>
      <c r="U5003" s="226">
        <f t="shared" si="235"/>
        <v>22509.579824828375</v>
      </c>
    </row>
    <row r="5004" spans="1:21" x14ac:dyDescent="0.25">
      <c r="A5004" s="156" t="s">
        <v>18174</v>
      </c>
      <c r="B5004" s="156" t="s">
        <v>180</v>
      </c>
      <c r="C5004" s="223">
        <v>1.7115143537521362</v>
      </c>
      <c r="D5004" s="221">
        <v>0.29691964387893677</v>
      </c>
      <c r="E5004" s="221">
        <v>3.2921600341796875</v>
      </c>
      <c r="F5004" s="221">
        <v>11.36116886138916</v>
      </c>
      <c r="G5004" s="221">
        <v>28.709077835083008</v>
      </c>
      <c r="H5004" s="221">
        <v>14.835071563720703</v>
      </c>
      <c r="I5004" s="221">
        <v>11.861474990844727</v>
      </c>
      <c r="J5004" s="221">
        <v>0.82458209991455078</v>
      </c>
      <c r="K5004" s="180">
        <v>1947</v>
      </c>
      <c r="L5004" s="181">
        <v>588</v>
      </c>
      <c r="M5004" s="181">
        <v>590</v>
      </c>
      <c r="N5004" s="181">
        <v>637</v>
      </c>
      <c r="O5004" s="181">
        <v>1964</v>
      </c>
      <c r="P5004" s="181">
        <v>2117</v>
      </c>
      <c r="Q5004" s="181">
        <v>652</v>
      </c>
      <c r="R5004" s="181">
        <v>1164</v>
      </c>
      <c r="S5004" s="226">
        <f t="shared" si="236"/>
        <v>9659</v>
      </c>
      <c r="T5004" s="181">
        <f t="shared" si="234"/>
        <v>109170.31680905819</v>
      </c>
      <c r="U5004" s="226">
        <f t="shared" si="235"/>
        <v>7162.2614094174078</v>
      </c>
    </row>
    <row r="5005" spans="1:21" x14ac:dyDescent="0.25">
      <c r="A5005" s="156" t="s">
        <v>18175</v>
      </c>
      <c r="B5005" s="156" t="s">
        <v>180</v>
      </c>
      <c r="C5005" s="223">
        <v>-0.40461122989654541</v>
      </c>
      <c r="D5005" s="221">
        <v>0.56289815902709961</v>
      </c>
      <c r="E5005" s="221">
        <v>0.1874978095293045</v>
      </c>
      <c r="F5005" s="221">
        <v>13.597902297973633</v>
      </c>
      <c r="G5005" s="221">
        <v>14.232826232910156</v>
      </c>
      <c r="H5005" s="221">
        <v>3.5840978622436523</v>
      </c>
      <c r="I5005" s="221">
        <v>-0.29920345544815063</v>
      </c>
      <c r="J5005" s="221">
        <v>-0.72500109672546387</v>
      </c>
      <c r="K5005" s="180">
        <v>2107.2099609375</v>
      </c>
      <c r="L5005" s="181">
        <v>651.13787841796875</v>
      </c>
      <c r="M5005" s="181">
        <v>598.20794677734375</v>
      </c>
      <c r="N5005" s="181">
        <v>720.046630859375</v>
      </c>
      <c r="O5005" s="181">
        <v>2648.493408203125</v>
      </c>
      <c r="P5005" s="181">
        <v>2321.92578125</v>
      </c>
      <c r="Q5005" s="181">
        <v>551.2701416015625</v>
      </c>
      <c r="R5005" s="181">
        <v>1093.5521240234375</v>
      </c>
      <c r="S5005" s="226">
        <f t="shared" si="236"/>
        <v>10691.843872070313</v>
      </c>
      <c r="T5005" s="181">
        <f t="shared" si="234"/>
        <v>54476.997181497332</v>
      </c>
      <c r="U5005" s="226">
        <f t="shared" si="235"/>
        <v>3574.0346462162593</v>
      </c>
    </row>
    <row r="5006" spans="1:21" x14ac:dyDescent="0.25">
      <c r="A5006" s="156" t="s">
        <v>18176</v>
      </c>
      <c r="B5006" s="156" t="s">
        <v>180</v>
      </c>
      <c r="C5006" s="223">
        <v>-0.34750506281852722</v>
      </c>
      <c r="D5006" s="221">
        <v>0.62000429630279541</v>
      </c>
      <c r="E5006" s="221">
        <v>10.028132438659668</v>
      </c>
      <c r="F5006" s="221">
        <v>14.144485473632813</v>
      </c>
      <c r="G5006" s="221">
        <v>11.912590026855469</v>
      </c>
      <c r="H5006" s="221">
        <v>6.8672208786010742</v>
      </c>
      <c r="I5006" s="221">
        <v>1.9996765851974487</v>
      </c>
      <c r="J5006" s="221">
        <v>-0.66789495944976807</v>
      </c>
      <c r="K5006" s="180">
        <v>2634.642333984375</v>
      </c>
      <c r="L5006" s="181">
        <v>712.8572998046875</v>
      </c>
      <c r="M5006" s="181">
        <v>417.94918823242187</v>
      </c>
      <c r="N5006" s="181">
        <v>482.39932250976562</v>
      </c>
      <c r="O5006" s="181">
        <v>2690.303955078125</v>
      </c>
      <c r="P5006" s="181">
        <v>2040.920166015625</v>
      </c>
      <c r="Q5006" s="181">
        <v>415.99615478515625</v>
      </c>
      <c r="R5006" s="181">
        <v>1028.272216796875</v>
      </c>
      <c r="S5006" s="226">
        <f t="shared" si="236"/>
        <v>10423.340637207031</v>
      </c>
      <c r="T5006" s="181">
        <f t="shared" si="234"/>
        <v>56749.980640517984</v>
      </c>
      <c r="U5006" s="226">
        <f t="shared" si="235"/>
        <v>3723.1566986992734</v>
      </c>
    </row>
    <row r="5007" spans="1:21" x14ac:dyDescent="0.25">
      <c r="A5007" s="156" t="s">
        <v>18177</v>
      </c>
      <c r="B5007" s="156" t="s">
        <v>180</v>
      </c>
      <c r="C5007" s="223">
        <v>1.4237077236175537</v>
      </c>
      <c r="D5007" s="221">
        <v>2.3912172317504883</v>
      </c>
      <c r="E5007" s="221">
        <v>2.0158166885375977</v>
      </c>
      <c r="F5007" s="221">
        <v>5.3663768768310547</v>
      </c>
      <c r="G5007" s="221">
        <v>9.5352182388305664</v>
      </c>
      <c r="H5007" s="221">
        <v>3.9807407855987549</v>
      </c>
      <c r="I5007" s="221">
        <v>1.5291155576705933</v>
      </c>
      <c r="J5007" s="221">
        <v>1.1033179759979248</v>
      </c>
      <c r="K5007" s="180">
        <v>110</v>
      </c>
      <c r="L5007" s="181">
        <v>21</v>
      </c>
      <c r="M5007" s="181">
        <v>20</v>
      </c>
      <c r="N5007" s="181">
        <v>21</v>
      </c>
      <c r="O5007" s="181">
        <v>112</v>
      </c>
      <c r="P5007" s="181">
        <v>160</v>
      </c>
      <c r="Q5007" s="181">
        <v>65</v>
      </c>
      <c r="R5007" s="181">
        <v>133</v>
      </c>
      <c r="S5007" s="226">
        <f t="shared" si="236"/>
        <v>642</v>
      </c>
      <c r="T5007" s="181">
        <f t="shared" si="234"/>
        <v>2310.830430150032</v>
      </c>
      <c r="U5007" s="226">
        <f t="shared" si="235"/>
        <v>151.60505252099566</v>
      </c>
    </row>
    <row r="5008" spans="1:21" x14ac:dyDescent="0.25">
      <c r="A5008" s="156" t="s">
        <v>18178</v>
      </c>
      <c r="B5008" s="156" t="s">
        <v>180</v>
      </c>
      <c r="C5008" s="223">
        <v>1.5008625984191895</v>
      </c>
      <c r="D5008" s="221">
        <v>1.6968625783920288</v>
      </c>
      <c r="E5008" s="221">
        <v>4.7575798034667969</v>
      </c>
      <c r="F5008" s="221">
        <v>9.7596769332885742</v>
      </c>
      <c r="G5008" s="221">
        <v>31.29931640625</v>
      </c>
      <c r="H5008" s="221">
        <v>26.510684967041016</v>
      </c>
      <c r="I5008" s="221">
        <v>2.9878716468811035</v>
      </c>
      <c r="J5008" s="221">
        <v>3.2314398288726807</v>
      </c>
      <c r="K5008" s="180">
        <v>3094</v>
      </c>
      <c r="L5008" s="181">
        <v>827</v>
      </c>
      <c r="M5008" s="181">
        <v>1054</v>
      </c>
      <c r="N5008" s="181">
        <v>1471</v>
      </c>
      <c r="O5008" s="181">
        <v>3597</v>
      </c>
      <c r="P5008" s="181">
        <v>2416</v>
      </c>
      <c r="Q5008" s="181">
        <v>656</v>
      </c>
      <c r="R5008" s="181">
        <v>1400</v>
      </c>
      <c r="S5008" s="226">
        <f t="shared" si="236"/>
        <v>14515</v>
      </c>
      <c r="T5008" s="181">
        <f t="shared" si="234"/>
        <v>208535.46366798878</v>
      </c>
      <c r="U5008" s="226">
        <f t="shared" si="235"/>
        <v>13681.241820856148</v>
      </c>
    </row>
    <row r="5009" spans="1:21" x14ac:dyDescent="0.25">
      <c r="A5009" s="156" t="s">
        <v>18179</v>
      </c>
      <c r="B5009" s="156" t="s">
        <v>180</v>
      </c>
      <c r="C5009" s="223">
        <v>0.8095366358757019</v>
      </c>
      <c r="D5009" s="221">
        <v>1.7770459651947021</v>
      </c>
      <c r="E5009" s="221">
        <v>1.4016456604003906</v>
      </c>
      <c r="F5009" s="221">
        <v>4.7522058486938477</v>
      </c>
      <c r="G5009" s="221">
        <v>22.407470703125</v>
      </c>
      <c r="H5009" s="221">
        <v>6.7811346054077148</v>
      </c>
      <c r="I5009" s="221">
        <v>0.9149443507194519</v>
      </c>
      <c r="J5009" s="221">
        <v>0.48914667963981628</v>
      </c>
      <c r="K5009" s="180">
        <v>1202</v>
      </c>
      <c r="L5009" s="181">
        <v>326</v>
      </c>
      <c r="M5009" s="181">
        <v>301</v>
      </c>
      <c r="N5009" s="181">
        <v>366</v>
      </c>
      <c r="O5009" s="181">
        <v>1251</v>
      </c>
      <c r="P5009" s="181">
        <v>1273</v>
      </c>
      <c r="Q5009" s="181">
        <v>368</v>
      </c>
      <c r="R5009" s="181">
        <v>686</v>
      </c>
      <c r="S5009" s="226">
        <f t="shared" si="236"/>
        <v>5773</v>
      </c>
      <c r="T5009" s="181">
        <f t="shared" si="234"/>
        <v>41049.967050969601</v>
      </c>
      <c r="U5009" s="226">
        <f t="shared" si="235"/>
        <v>2693.1367743600863</v>
      </c>
    </row>
    <row r="5010" spans="1:21" x14ac:dyDescent="0.25">
      <c r="A5010" s="156" t="s">
        <v>18180</v>
      </c>
      <c r="B5010" s="156" t="s">
        <v>180</v>
      </c>
      <c r="C5010" s="223">
        <v>-9.8393671214580536E-2</v>
      </c>
      <c r="D5010" s="221">
        <v>0.86911571025848389</v>
      </c>
      <c r="E5010" s="221">
        <v>0.49371534585952759</v>
      </c>
      <c r="F5010" s="221">
        <v>12.848047256469727</v>
      </c>
      <c r="G5010" s="221">
        <v>13.462210655212402</v>
      </c>
      <c r="H5010" s="221">
        <v>2.9010579586029053</v>
      </c>
      <c r="I5010" s="221">
        <v>7.014106959104538E-3</v>
      </c>
      <c r="J5010" s="221">
        <v>-0.41878357529640198</v>
      </c>
      <c r="K5010" s="180">
        <v>1052</v>
      </c>
      <c r="L5010" s="181">
        <v>183</v>
      </c>
      <c r="M5010" s="181">
        <v>247</v>
      </c>
      <c r="N5010" s="181">
        <v>453</v>
      </c>
      <c r="O5010" s="181">
        <v>1200</v>
      </c>
      <c r="P5010" s="181">
        <v>570</v>
      </c>
      <c r="Q5010" s="181">
        <v>136</v>
      </c>
      <c r="R5010" s="181">
        <v>411</v>
      </c>
      <c r="S5010" s="226">
        <f t="shared" si="236"/>
        <v>4252</v>
      </c>
      <c r="T5010" s="181">
        <f t="shared" si="234"/>
        <v>23634.740822225809</v>
      </c>
      <c r="U5010" s="226">
        <f t="shared" si="235"/>
        <v>1550.5880816365336</v>
      </c>
    </row>
    <row r="5011" spans="1:21" x14ac:dyDescent="0.25">
      <c r="A5011" s="156" t="s">
        <v>18181</v>
      </c>
      <c r="B5011" s="156" t="s">
        <v>180</v>
      </c>
      <c r="C5011" s="223">
        <v>4.3497195243835449</v>
      </c>
      <c r="D5011" s="221">
        <v>2.3453035354614258</v>
      </c>
      <c r="E5011" s="221">
        <v>7.5172934532165527</v>
      </c>
      <c r="F5011" s="221">
        <v>22.484014511108398</v>
      </c>
      <c r="G5011" s="221">
        <v>44.780227661132812</v>
      </c>
      <c r="H5011" s="221">
        <v>38.323070526123047</v>
      </c>
      <c r="I5011" s="221">
        <v>24.730457305908203</v>
      </c>
      <c r="J5011" s="221">
        <v>4.7509160041809082</v>
      </c>
      <c r="K5011" s="180">
        <v>1217</v>
      </c>
      <c r="L5011" s="181">
        <v>288</v>
      </c>
      <c r="M5011" s="181">
        <v>595</v>
      </c>
      <c r="N5011" s="181">
        <v>813</v>
      </c>
      <c r="O5011" s="181">
        <v>1718</v>
      </c>
      <c r="P5011" s="181">
        <v>1155</v>
      </c>
      <c r="Q5011" s="181">
        <v>338</v>
      </c>
      <c r="R5011" s="181">
        <v>962</v>
      </c>
      <c r="S5011" s="226">
        <f t="shared" si="236"/>
        <v>7086</v>
      </c>
      <c r="T5011" s="181">
        <f t="shared" si="234"/>
        <v>162846.20282649994</v>
      </c>
      <c r="U5011" s="226">
        <f t="shared" si="235"/>
        <v>10683.738110006338</v>
      </c>
    </row>
    <row r="5012" spans="1:21" x14ac:dyDescent="0.25">
      <c r="A5012" s="156" t="s">
        <v>18140</v>
      </c>
      <c r="B5012" s="156" t="s">
        <v>180</v>
      </c>
      <c r="C5012" s="223">
        <v>-0.47117328643798828</v>
      </c>
      <c r="D5012" s="221">
        <v>1.8266857862472534</v>
      </c>
      <c r="E5012" s="221">
        <v>2.6141629219055176</v>
      </c>
      <c r="F5012" s="221">
        <v>4.008155345916748</v>
      </c>
      <c r="G5012" s="221">
        <v>19.222166061401367</v>
      </c>
      <c r="H5012" s="221">
        <v>8.3733196258544922</v>
      </c>
      <c r="I5012" s="221">
        <v>-1.0494501329958439E-2</v>
      </c>
      <c r="J5012" s="221">
        <v>-0.43629220128059387</v>
      </c>
      <c r="K5012" s="180">
        <v>2587.900390625</v>
      </c>
      <c r="L5012" s="181">
        <v>824.64959716796875</v>
      </c>
      <c r="M5012" s="181">
        <v>802.658935546875</v>
      </c>
      <c r="N5012" s="181">
        <v>935.6024169921875</v>
      </c>
      <c r="O5012" s="181">
        <v>3237.624267578125</v>
      </c>
      <c r="P5012" s="181">
        <v>3279.6064453125</v>
      </c>
      <c r="Q5012" s="181">
        <v>1148.511962890625</v>
      </c>
      <c r="R5012" s="181">
        <v>3173.6513671875</v>
      </c>
      <c r="S5012" s="226">
        <f t="shared" si="236"/>
        <v>15990.205383300781</v>
      </c>
      <c r="T5012" s="181">
        <f t="shared" si="234"/>
        <v>94433.999151333279</v>
      </c>
      <c r="U5012" s="226">
        <f t="shared" si="235"/>
        <v>6195.4660170266252</v>
      </c>
    </row>
    <row r="5013" spans="1:21" x14ac:dyDescent="0.25">
      <c r="A5013" s="156" t="s">
        <v>18182</v>
      </c>
      <c r="B5013" s="156" t="s">
        <v>180</v>
      </c>
      <c r="C5013" s="223">
        <v>3.6849732398986816</v>
      </c>
      <c r="D5013" s="221">
        <v>7.0747623443603516</v>
      </c>
      <c r="E5013" s="221">
        <v>6.1652312278747559</v>
      </c>
      <c r="F5013" s="221">
        <v>33.785182952880859</v>
      </c>
      <c r="G5013" s="221">
        <v>83.893310546875</v>
      </c>
      <c r="H5013" s="221">
        <v>36.044956207275391</v>
      </c>
      <c r="I5013" s="221">
        <v>3.3906822204589844</v>
      </c>
      <c r="J5013" s="221">
        <v>2.9648845195770264</v>
      </c>
      <c r="K5013" s="180">
        <v>2647</v>
      </c>
      <c r="L5013" s="181">
        <v>711</v>
      </c>
      <c r="M5013" s="181">
        <v>696</v>
      </c>
      <c r="N5013" s="181">
        <v>870</v>
      </c>
      <c r="O5013" s="181">
        <v>2288</v>
      </c>
      <c r="P5013" s="181">
        <v>1731</v>
      </c>
      <c r="Q5013" s="181">
        <v>474</v>
      </c>
      <c r="R5013" s="181">
        <v>1298</v>
      </c>
      <c r="S5013" s="226">
        <f t="shared" si="236"/>
        <v>10715</v>
      </c>
      <c r="T5013" s="181">
        <f t="shared" si="234"/>
        <v>308265.70750141144</v>
      </c>
      <c r="U5013" s="226">
        <f t="shared" si="235"/>
        <v>20224.174896787685</v>
      </c>
    </row>
    <row r="5014" spans="1:21" x14ac:dyDescent="0.25">
      <c r="A5014" s="156" t="s">
        <v>18183</v>
      </c>
      <c r="B5014" s="156" t="s">
        <v>180</v>
      </c>
      <c r="C5014" s="223">
        <v>1.5236871242523193</v>
      </c>
      <c r="D5014" s="221">
        <v>2.4911963939666748</v>
      </c>
      <c r="E5014" s="221">
        <v>2.1157960891723633</v>
      </c>
      <c r="F5014" s="221">
        <v>5.4663562774658203</v>
      </c>
      <c r="G5014" s="221">
        <v>2554.12841796875</v>
      </c>
      <c r="H5014" s="221">
        <v>308.06454467773437</v>
      </c>
      <c r="I5014" s="221">
        <v>465.5318603515625</v>
      </c>
      <c r="J5014" s="221">
        <v>176.45547485351562</v>
      </c>
      <c r="K5014" s="180">
        <v>0.32412603497505188</v>
      </c>
      <c r="L5014" s="181">
        <v>0.10962451249361038</v>
      </c>
      <c r="M5014" s="181">
        <v>1</v>
      </c>
      <c r="N5014" s="181">
        <v>5.869659036397934E-2</v>
      </c>
      <c r="O5014" s="181">
        <v>2</v>
      </c>
      <c r="P5014" s="181">
        <v>3</v>
      </c>
      <c r="Q5014" s="181">
        <v>1</v>
      </c>
      <c r="R5014" s="181">
        <v>1</v>
      </c>
      <c r="S5014" s="226">
        <f t="shared" si="236"/>
        <v>8.4924471378326416</v>
      </c>
      <c r="T5014" s="181">
        <f t="shared" si="234"/>
        <v>6677.6414205964966</v>
      </c>
      <c r="U5014" s="226">
        <f t="shared" si="235"/>
        <v>438.09539855340216</v>
      </c>
    </row>
    <row r="5015" spans="1:21" x14ac:dyDescent="0.25">
      <c r="A5015" s="156" t="s">
        <v>15365</v>
      </c>
      <c r="B5015" s="156" t="s">
        <v>180</v>
      </c>
      <c r="C5015" s="223">
        <v>-1.5665439367294312</v>
      </c>
      <c r="D5015" s="221">
        <v>-0.59903454780578613</v>
      </c>
      <c r="E5015" s="221">
        <v>-0.97443497180938721</v>
      </c>
      <c r="F5015" s="221">
        <v>2.3761253356933594</v>
      </c>
      <c r="G5015" s="221">
        <v>6.5449657440185547</v>
      </c>
      <c r="H5015" s="221">
        <v>0.99048894643783569</v>
      </c>
      <c r="I5015" s="221">
        <v>-1.4611362218856812</v>
      </c>
      <c r="J5015" s="221">
        <v>-1.8869339227676392</v>
      </c>
      <c r="K5015" s="180">
        <v>1.754918098449707</v>
      </c>
      <c r="L5015" s="181">
        <v>0.64640182256698608</v>
      </c>
      <c r="M5015" s="181">
        <v>0.59195327758789063</v>
      </c>
      <c r="N5015" s="181">
        <v>0.64779794216156006</v>
      </c>
      <c r="O5015" s="181">
        <v>2.2617082595825195</v>
      </c>
      <c r="P5015" s="181">
        <v>2.5088210105895996</v>
      </c>
      <c r="Q5015" s="181">
        <v>0.82370859384536743</v>
      </c>
      <c r="R5015" s="181">
        <v>2.0564792156219482</v>
      </c>
      <c r="S5015" s="226">
        <f t="shared" si="236"/>
        <v>11.291788220405579</v>
      </c>
      <c r="T5015" s="181">
        <f t="shared" si="234"/>
        <v>10.029827502697678</v>
      </c>
      <c r="U5015" s="226">
        <f t="shared" si="235"/>
        <v>0.65801995052673956</v>
      </c>
    </row>
    <row r="5016" spans="1:21" x14ac:dyDescent="0.25">
      <c r="A5016" s="156" t="s">
        <v>15369</v>
      </c>
      <c r="B5016" s="156" t="s">
        <v>180</v>
      </c>
      <c r="C5016" s="223">
        <v>-0.96542876958847046</v>
      </c>
      <c r="D5016" s="221">
        <v>2.0806437823921442E-3</v>
      </c>
      <c r="E5016" s="221">
        <v>-0.37331971526145935</v>
      </c>
      <c r="F5016" s="221">
        <v>2.9772405624389648</v>
      </c>
      <c r="G5016" s="221">
        <v>7.1460809707641602</v>
      </c>
      <c r="H5016" s="221">
        <v>1.5916041135787964</v>
      </c>
      <c r="I5016" s="221">
        <v>-0.86002093553543091</v>
      </c>
      <c r="J5016" s="221">
        <v>-1.2858186960220337</v>
      </c>
      <c r="K5016" s="180">
        <v>1226.3809814453125</v>
      </c>
      <c r="L5016" s="181">
        <v>346.09524536132813</v>
      </c>
      <c r="M5016" s="181">
        <v>259.57144165039062</v>
      </c>
      <c r="N5016" s="181">
        <v>274.61904907226562</v>
      </c>
      <c r="O5016" s="181">
        <v>1428.5833740234375</v>
      </c>
      <c r="P5016" s="181">
        <v>1322.3095703125</v>
      </c>
      <c r="Q5016" s="181">
        <v>410.047607421875</v>
      </c>
      <c r="R5016" s="181">
        <v>835.14288330078125</v>
      </c>
      <c r="S5016" s="226">
        <f t="shared" si="236"/>
        <v>6102.7501525878906</v>
      </c>
      <c r="T5016" s="181">
        <f t="shared" si="234"/>
        <v>10424.314410032377</v>
      </c>
      <c r="U5016" s="226">
        <f t="shared" si="235"/>
        <v>683.90078000042752</v>
      </c>
    </row>
    <row r="5017" spans="1:21" x14ac:dyDescent="0.25">
      <c r="A5017" s="156" t="s">
        <v>15370</v>
      </c>
      <c r="B5017" s="156" t="s">
        <v>180</v>
      </c>
      <c r="C5017" s="223">
        <v>-1.0386271476745605</v>
      </c>
      <c r="D5017" s="221">
        <v>-7.1117810904979706E-2</v>
      </c>
      <c r="E5017" s="221">
        <v>-0.44651821255683899</v>
      </c>
      <c r="F5017" s="221">
        <v>2.9040420055389404</v>
      </c>
      <c r="G5017" s="221">
        <v>7.0728821754455566</v>
      </c>
      <c r="H5017" s="221">
        <v>1.5184056758880615</v>
      </c>
      <c r="I5017" s="221">
        <v>-0.93321943283081055</v>
      </c>
      <c r="J5017" s="221">
        <v>-1.3590171337127686</v>
      </c>
      <c r="K5017" s="180">
        <v>94.167228698730469</v>
      </c>
      <c r="L5017" s="181">
        <v>23.981842041015625</v>
      </c>
      <c r="M5017" s="181">
        <v>18.701435089111328</v>
      </c>
      <c r="N5017" s="181">
        <v>22.111698150634766</v>
      </c>
      <c r="O5017" s="181">
        <v>107.47824859619141</v>
      </c>
      <c r="P5017" s="181">
        <v>121.44932556152344</v>
      </c>
      <c r="Q5017" s="181">
        <v>46.643581390380859</v>
      </c>
      <c r="R5017" s="181">
        <v>90.096916198730469</v>
      </c>
      <c r="S5017" s="226">
        <f t="shared" si="236"/>
        <v>524.63027572631836</v>
      </c>
      <c r="T5017" s="181">
        <f t="shared" si="234"/>
        <v>734.97097725021251</v>
      </c>
      <c r="U5017" s="226">
        <f t="shared" si="235"/>
        <v>48.218732172482092</v>
      </c>
    </row>
    <row r="5018" spans="1:21" x14ac:dyDescent="0.25">
      <c r="A5018" s="156" t="s">
        <v>18131</v>
      </c>
      <c r="B5018" s="156" t="s">
        <v>180</v>
      </c>
      <c r="C5018" s="223">
        <v>-1.6139333248138428</v>
      </c>
      <c r="D5018" s="221">
        <v>-0.6464240550994873</v>
      </c>
      <c r="E5018" s="221">
        <v>-1.0218243598937988</v>
      </c>
      <c r="F5018" s="221">
        <v>2.3287358283996582</v>
      </c>
      <c r="G5018" s="221">
        <v>6.4975767135620117</v>
      </c>
      <c r="H5018" s="221">
        <v>0.9430994987487793</v>
      </c>
      <c r="I5018" s="221">
        <v>-1.5085256099700928</v>
      </c>
      <c r="J5018" s="221">
        <v>-1.9343231916427612</v>
      </c>
      <c r="K5018" s="180">
        <v>134.70074462890625</v>
      </c>
      <c r="L5018" s="181">
        <v>47.028606414794922</v>
      </c>
      <c r="M5018" s="181">
        <v>27.259401321411133</v>
      </c>
      <c r="N5018" s="181">
        <v>28.241722106933594</v>
      </c>
      <c r="O5018" s="181">
        <v>155.4522705078125</v>
      </c>
      <c r="P5018" s="181">
        <v>193.63998413085937</v>
      </c>
      <c r="Q5018" s="181">
        <v>55.009963989257813</v>
      </c>
      <c r="R5018" s="181">
        <v>131.01702880859375</v>
      </c>
      <c r="S5018" s="226">
        <f t="shared" si="236"/>
        <v>772.34972190856934</v>
      </c>
      <c r="T5018" s="181">
        <f t="shared" si="234"/>
        <v>646.3863548091449</v>
      </c>
      <c r="U5018" s="226">
        <f t="shared" si="235"/>
        <v>42.407022164466191</v>
      </c>
    </row>
    <row r="5019" spans="1:21" x14ac:dyDescent="0.25">
      <c r="A5019" s="156" t="s">
        <v>18133</v>
      </c>
      <c r="B5019" s="156" t="s">
        <v>180</v>
      </c>
      <c r="C5019" s="223">
        <v>-1.1140116453170776</v>
      </c>
      <c r="D5019" s="221">
        <v>-0.14650219678878784</v>
      </c>
      <c r="E5019" s="221">
        <v>-0.52190256118774414</v>
      </c>
      <c r="F5019" s="221">
        <v>2.8286576271057129</v>
      </c>
      <c r="G5019" s="221">
        <v>6.9974985122680664</v>
      </c>
      <c r="H5019" s="221">
        <v>1.443021297454834</v>
      </c>
      <c r="I5019" s="221">
        <v>-1.0086038112640381</v>
      </c>
      <c r="J5019" s="221">
        <v>-1.4344015121459961</v>
      </c>
      <c r="K5019" s="180">
        <v>164.04824829101562</v>
      </c>
      <c r="L5019" s="181">
        <v>52.929393768310547</v>
      </c>
      <c r="M5019" s="181">
        <v>34.847923278808594</v>
      </c>
      <c r="N5019" s="181">
        <v>24.98530387878418</v>
      </c>
      <c r="O5019" s="181">
        <v>171.93833923339844</v>
      </c>
      <c r="P5019" s="181">
        <v>247.5517578125</v>
      </c>
      <c r="Q5019" s="181">
        <v>94.68115234375</v>
      </c>
      <c r="R5019" s="181">
        <v>213.0325927734375</v>
      </c>
      <c r="S5019" s="226">
        <f t="shared" si="236"/>
        <v>1004.0147113800049</v>
      </c>
      <c r="T5019" s="181">
        <f t="shared" si="234"/>
        <v>1021.2724059331656</v>
      </c>
      <c r="U5019" s="226">
        <f t="shared" si="235"/>
        <v>67.00191183205456</v>
      </c>
    </row>
    <row r="5020" spans="1:21" x14ac:dyDescent="0.25">
      <c r="A5020" s="156" t="s">
        <v>18184</v>
      </c>
      <c r="B5020" s="156" t="s">
        <v>180</v>
      </c>
      <c r="C5020" s="223">
        <v>-0.59269154071807861</v>
      </c>
      <c r="D5020" s="221">
        <v>-1.7119078636169434</v>
      </c>
      <c r="E5020" s="221">
        <v>-5.8243953390046954E-4</v>
      </c>
      <c r="F5020" s="221">
        <v>3.3499777317047119</v>
      </c>
      <c r="G5020" s="221">
        <v>14.106502532958984</v>
      </c>
      <c r="H5020" s="221">
        <v>1.964341402053833</v>
      </c>
      <c r="I5020" s="221">
        <v>-0.48728367686271667</v>
      </c>
      <c r="J5020" s="221">
        <v>-0.91308140754699707</v>
      </c>
      <c r="K5020" s="180">
        <v>1274</v>
      </c>
      <c r="L5020" s="181">
        <v>490</v>
      </c>
      <c r="M5020" s="181">
        <v>406</v>
      </c>
      <c r="N5020" s="181">
        <v>451</v>
      </c>
      <c r="O5020" s="181">
        <v>1545</v>
      </c>
      <c r="P5020" s="181">
        <v>1767</v>
      </c>
      <c r="Q5020" s="181">
        <v>539</v>
      </c>
      <c r="R5020" s="181">
        <v>1131</v>
      </c>
      <c r="S5020" s="226">
        <f t="shared" si="236"/>
        <v>7603</v>
      </c>
      <c r="T5020" s="181">
        <f t="shared" si="234"/>
        <v>23886.876307587023</v>
      </c>
      <c r="U5020" s="226">
        <f t="shared" si="235"/>
        <v>1567.1297599015681</v>
      </c>
    </row>
    <row r="5021" spans="1:21" x14ac:dyDescent="0.25">
      <c r="A5021" s="156" t="s">
        <v>18185</v>
      </c>
      <c r="B5021" s="156" t="s">
        <v>180</v>
      </c>
      <c r="C5021" s="223">
        <v>-0.33833950757980347</v>
      </c>
      <c r="D5021" s="221">
        <v>0.62916988134384155</v>
      </c>
      <c r="E5021" s="221">
        <v>0.25376951694488525</v>
      </c>
      <c r="F5021" s="221">
        <v>3.6043295860290527</v>
      </c>
      <c r="G5021" s="221">
        <v>11.585144996643066</v>
      </c>
      <c r="H5021" s="221">
        <v>2.6649293899536133</v>
      </c>
      <c r="I5021" s="221">
        <v>-0.2329317182302475</v>
      </c>
      <c r="J5021" s="221">
        <v>-0.6587294340133667</v>
      </c>
      <c r="K5021" s="180">
        <v>1174</v>
      </c>
      <c r="L5021" s="181">
        <v>337</v>
      </c>
      <c r="M5021" s="181">
        <v>205</v>
      </c>
      <c r="N5021" s="181">
        <v>243</v>
      </c>
      <c r="O5021" s="181">
        <v>1335</v>
      </c>
      <c r="P5021" s="181">
        <v>1443</v>
      </c>
      <c r="Q5021" s="181">
        <v>461</v>
      </c>
      <c r="R5021" s="181">
        <v>991</v>
      </c>
      <c r="S5021" s="226">
        <f t="shared" si="236"/>
        <v>6189</v>
      </c>
      <c r="T5021" s="181">
        <f t="shared" si="234"/>
        <v>19294.173797503114</v>
      </c>
      <c r="U5021" s="226">
        <f t="shared" si="235"/>
        <v>1265.8195052978269</v>
      </c>
    </row>
    <row r="5022" spans="1:21" x14ac:dyDescent="0.25">
      <c r="A5022" s="156" t="s">
        <v>18137</v>
      </c>
      <c r="B5022" s="156" t="s">
        <v>180</v>
      </c>
      <c r="C5022" s="223">
        <v>-2.5631558895111084</v>
      </c>
      <c r="D5022" s="221">
        <v>-0.61625361442565918</v>
      </c>
      <c r="E5022" s="221">
        <v>1.2176403999328613</v>
      </c>
      <c r="F5022" s="221">
        <v>31.308744430541992</v>
      </c>
      <c r="G5022" s="221">
        <v>6.5277466773986816</v>
      </c>
      <c r="H5022" s="221">
        <v>0.97326993942260742</v>
      </c>
      <c r="I5022" s="221">
        <v>-1.4783552885055542</v>
      </c>
      <c r="J5022" s="221">
        <v>-1.9041529893875122</v>
      </c>
      <c r="K5022" s="180">
        <v>1496.62158203125</v>
      </c>
      <c r="L5022" s="181">
        <v>448.30130004882812</v>
      </c>
      <c r="M5022" s="181">
        <v>340.63067626953125</v>
      </c>
      <c r="N5022" s="181">
        <v>307.35067749023437</v>
      </c>
      <c r="O5022" s="181">
        <v>1639.52978515625</v>
      </c>
      <c r="P5022" s="181">
        <v>2329.6005859375</v>
      </c>
      <c r="Q5022" s="181">
        <v>835.91552734375</v>
      </c>
      <c r="R5022" s="181">
        <v>1641.487548828125</v>
      </c>
      <c r="S5022" s="226">
        <f t="shared" si="236"/>
        <v>9039.4376831054687</v>
      </c>
      <c r="T5022" s="181">
        <f t="shared" si="234"/>
        <v>14533.529531086424</v>
      </c>
      <c r="U5022" s="226">
        <f t="shared" si="235"/>
        <v>953.491212132231</v>
      </c>
    </row>
    <row r="5023" spans="1:21" x14ac:dyDescent="0.25">
      <c r="A5023" s="156" t="s">
        <v>16152</v>
      </c>
      <c r="B5023" s="156" t="s">
        <v>180</v>
      </c>
      <c r="C5023" s="223">
        <v>0.7624627947807312</v>
      </c>
      <c r="D5023" s="221">
        <v>12.931981086730957</v>
      </c>
      <c r="E5023" s="221">
        <v>-1.1561902761459351</v>
      </c>
      <c r="F5023" s="221">
        <v>2.1943697929382324</v>
      </c>
      <c r="G5023" s="221">
        <v>6.3632106781005859</v>
      </c>
      <c r="H5023" s="221">
        <v>0.80873364210128784</v>
      </c>
      <c r="I5023" s="221">
        <v>-1.642891526222229</v>
      </c>
      <c r="J5023" s="221">
        <v>-2.0686893463134766</v>
      </c>
      <c r="K5023" s="180">
        <v>795.7850341796875</v>
      </c>
      <c r="L5023" s="181">
        <v>236.67060852050781</v>
      </c>
      <c r="M5023" s="181">
        <v>196.96076965332031</v>
      </c>
      <c r="N5023" s="181">
        <v>185.84202575683594</v>
      </c>
      <c r="O5023" s="181">
        <v>833.1123046875</v>
      </c>
      <c r="P5023" s="181">
        <v>1062.6351318359375</v>
      </c>
      <c r="Q5023" s="181">
        <v>328.79742431640625</v>
      </c>
      <c r="R5023" s="181">
        <v>750.515869140625</v>
      </c>
      <c r="S5023" s="226">
        <f t="shared" si="236"/>
        <v>4390.3191680908203</v>
      </c>
      <c r="T5023" s="181">
        <f t="shared" si="234"/>
        <v>7915.3535239569192</v>
      </c>
      <c r="U5023" s="226">
        <f t="shared" si="235"/>
        <v>519.29711979940726</v>
      </c>
    </row>
    <row r="5024" spans="1:21" x14ac:dyDescent="0.25">
      <c r="A5024" s="156" t="s">
        <v>18186</v>
      </c>
      <c r="B5024" s="156" t="s">
        <v>180</v>
      </c>
      <c r="C5024" s="223">
        <v>2.4685142040252686</v>
      </c>
      <c r="D5024" s="221">
        <v>1.139146089553833</v>
      </c>
      <c r="E5024" s="221">
        <v>1.3730993270874023</v>
      </c>
      <c r="F5024" s="221">
        <v>3.3703610897064209</v>
      </c>
      <c r="G5024" s="221">
        <v>7.7484321594238281</v>
      </c>
      <c r="H5024" s="221">
        <v>2.7715959548950195</v>
      </c>
      <c r="I5024" s="221">
        <v>-0.46690046787261963</v>
      </c>
      <c r="J5024" s="221">
        <v>-0.81101071834564209</v>
      </c>
      <c r="K5024" s="180">
        <v>2121</v>
      </c>
      <c r="L5024" s="181">
        <v>679</v>
      </c>
      <c r="M5024" s="181">
        <v>518</v>
      </c>
      <c r="N5024" s="181">
        <v>521</v>
      </c>
      <c r="O5024" s="181">
        <v>2365</v>
      </c>
      <c r="P5024" s="181">
        <v>2201</v>
      </c>
      <c r="Q5024" s="181">
        <v>583</v>
      </c>
      <c r="R5024" s="181">
        <v>1262</v>
      </c>
      <c r="S5024" s="226">
        <f t="shared" si="236"/>
        <v>10250</v>
      </c>
      <c r="T5024" s="181">
        <f t="shared" si="234"/>
        <v>31606.048655152321</v>
      </c>
      <c r="U5024" s="226">
        <f t="shared" si="235"/>
        <v>2073.5561570540735</v>
      </c>
    </row>
    <row r="5025" spans="1:21" x14ac:dyDescent="0.25">
      <c r="A5025" s="156" t="s">
        <v>18187</v>
      </c>
      <c r="B5025" s="156" t="s">
        <v>180</v>
      </c>
      <c r="C5025" s="223">
        <v>-0.38031858205795288</v>
      </c>
      <c r="D5025" s="221">
        <v>14.30025577545166</v>
      </c>
      <c r="E5025" s="221">
        <v>0.21179044246673584</v>
      </c>
      <c r="F5025" s="221">
        <v>3.5623507499694824</v>
      </c>
      <c r="G5025" s="221">
        <v>7.7311911582946777</v>
      </c>
      <c r="H5025" s="221">
        <v>2.1767144203186035</v>
      </c>
      <c r="I5025" s="221">
        <v>-0.27491077780723572</v>
      </c>
      <c r="J5025" s="221">
        <v>-0.70070850849151611</v>
      </c>
      <c r="K5025" s="180">
        <v>441</v>
      </c>
      <c r="L5025" s="181">
        <v>166</v>
      </c>
      <c r="M5025" s="181">
        <v>145</v>
      </c>
      <c r="N5025" s="181">
        <v>176</v>
      </c>
      <c r="O5025" s="181">
        <v>571</v>
      </c>
      <c r="P5025" s="181">
        <v>668</v>
      </c>
      <c r="Q5025" s="181">
        <v>209</v>
      </c>
      <c r="R5025" s="181">
        <v>574</v>
      </c>
      <c r="S5025" s="226">
        <f t="shared" si="236"/>
        <v>2950</v>
      </c>
      <c r="T5025" s="181">
        <f t="shared" si="234"/>
        <v>8272.6976579129696</v>
      </c>
      <c r="U5025" s="226">
        <f t="shared" si="235"/>
        <v>542.74114904951512</v>
      </c>
    </row>
    <row r="5026" spans="1:21" x14ac:dyDescent="0.25">
      <c r="A5026" s="156" t="s">
        <v>18175</v>
      </c>
      <c r="B5026" s="156" t="s">
        <v>180</v>
      </c>
      <c r="C5026" s="223">
        <v>-0.86407893896102905</v>
      </c>
      <c r="D5026" s="221">
        <v>0.10343041270971298</v>
      </c>
      <c r="E5026" s="221">
        <v>-0.27196994423866272</v>
      </c>
      <c r="F5026" s="221">
        <v>3.0785903930664062</v>
      </c>
      <c r="G5026" s="221">
        <v>7.2474308013916016</v>
      </c>
      <c r="H5026" s="221">
        <v>1.6929539442062378</v>
      </c>
      <c r="I5026" s="221">
        <v>-0.75867116451263428</v>
      </c>
      <c r="J5026" s="221">
        <v>-1.1844688653945923</v>
      </c>
      <c r="K5026" s="180">
        <v>2.7899508476257324</v>
      </c>
      <c r="L5026" s="181">
        <v>0.86210805177688599</v>
      </c>
      <c r="M5026" s="181">
        <v>0.79202872514724731</v>
      </c>
      <c r="N5026" s="181">
        <v>0.95334339141845703</v>
      </c>
      <c r="O5026" s="181">
        <v>3.5066113471984863</v>
      </c>
      <c r="P5026" s="181">
        <v>3.0742349624633789</v>
      </c>
      <c r="Q5026" s="181">
        <v>0.72988289594650269</v>
      </c>
      <c r="R5026" s="181">
        <v>1.4478654861450195</v>
      </c>
      <c r="S5026" s="226">
        <f t="shared" si="236"/>
        <v>14.15602570772171</v>
      </c>
      <c r="T5026" s="181">
        <f t="shared" si="234"/>
        <v>28.747744816397208</v>
      </c>
      <c r="U5026" s="226">
        <f t="shared" si="235"/>
        <v>1.8860333955646904</v>
      </c>
    </row>
    <row r="5027" spans="1:21" x14ac:dyDescent="0.25">
      <c r="A5027" s="156" t="s">
        <v>18188</v>
      </c>
      <c r="B5027" s="156" t="s">
        <v>180</v>
      </c>
      <c r="C5027" s="223">
        <v>-0.45342439413070679</v>
      </c>
      <c r="D5027" s="221">
        <v>0.51408499479293823</v>
      </c>
      <c r="E5027" s="221">
        <v>0.13868458569049835</v>
      </c>
      <c r="F5027" s="221">
        <v>3.4892446994781494</v>
      </c>
      <c r="G5027" s="221">
        <v>11.017151832580566</v>
      </c>
      <c r="H5027" s="221">
        <v>2.1036083698272705</v>
      </c>
      <c r="I5027" s="221">
        <v>-0.34801661968231201</v>
      </c>
      <c r="J5027" s="221">
        <v>-0.77381432056427002</v>
      </c>
      <c r="K5027" s="180">
        <v>1247</v>
      </c>
      <c r="L5027" s="181">
        <v>241</v>
      </c>
      <c r="M5027" s="181">
        <v>167</v>
      </c>
      <c r="N5027" s="181">
        <v>279</v>
      </c>
      <c r="O5027" s="181">
        <v>1515</v>
      </c>
      <c r="P5027" s="181">
        <v>625</v>
      </c>
      <c r="Q5027" s="181">
        <v>98</v>
      </c>
      <c r="R5027" s="181">
        <v>232</v>
      </c>
      <c r="S5027" s="226">
        <f t="shared" si="236"/>
        <v>4404</v>
      </c>
      <c r="T5027" s="181">
        <f t="shared" si="234"/>
        <v>18347.243567630649</v>
      </c>
      <c r="U5027" s="226">
        <f t="shared" si="235"/>
        <v>1203.6949091524432</v>
      </c>
    </row>
    <row r="5028" spans="1:21" x14ac:dyDescent="0.25">
      <c r="A5028" s="156" t="s">
        <v>18176</v>
      </c>
      <c r="B5028" s="156" t="s">
        <v>180</v>
      </c>
      <c r="C5028" s="223">
        <v>-1.2569133043289185</v>
      </c>
      <c r="D5028" s="221">
        <v>-0.28940382599830627</v>
      </c>
      <c r="E5028" s="221">
        <v>-0.66480422019958496</v>
      </c>
      <c r="F5028" s="221">
        <v>2.6857562065124512</v>
      </c>
      <c r="G5028" s="221">
        <v>6.8545961380004883</v>
      </c>
      <c r="H5028" s="221">
        <v>1.3001196384429932</v>
      </c>
      <c r="I5028" s="221">
        <v>-1.1515054702758789</v>
      </c>
      <c r="J5028" s="221">
        <v>-1.5773031711578369</v>
      </c>
      <c r="K5028" s="180">
        <v>63.357616424560547</v>
      </c>
      <c r="L5028" s="181">
        <v>17.142719268798828</v>
      </c>
      <c r="M5028" s="181">
        <v>10.050800323486328</v>
      </c>
      <c r="N5028" s="181">
        <v>11.600689888000488</v>
      </c>
      <c r="O5028" s="181">
        <v>64.696159362792969</v>
      </c>
      <c r="P5028" s="181">
        <v>49.079841613769531</v>
      </c>
      <c r="Q5028" s="181">
        <v>10.003833770751953</v>
      </c>
      <c r="R5028" s="181">
        <v>24.727787017822266</v>
      </c>
      <c r="S5028" s="226">
        <f t="shared" si="236"/>
        <v>250.65944766998291</v>
      </c>
      <c r="T5028" s="181">
        <f t="shared" si="234"/>
        <v>396.63163469180279</v>
      </c>
      <c r="U5028" s="226">
        <f t="shared" si="235"/>
        <v>26.021537116868874</v>
      </c>
    </row>
    <row r="5029" spans="1:21" x14ac:dyDescent="0.25">
      <c r="A5029" s="156" t="s">
        <v>18183</v>
      </c>
      <c r="B5029" s="156" t="s">
        <v>180</v>
      </c>
      <c r="C5029" s="223">
        <v>-1.1964304447174072</v>
      </c>
      <c r="D5029" s="221">
        <v>-0.22892117500305176</v>
      </c>
      <c r="E5029" s="221">
        <v>-0.60432153940200806</v>
      </c>
      <c r="F5029" s="221">
        <v>2.7462387084960938</v>
      </c>
      <c r="G5029" s="221">
        <v>6.9150791168212891</v>
      </c>
      <c r="H5029" s="221">
        <v>1.3606024980545044</v>
      </c>
      <c r="I5029" s="221">
        <v>-1.0910227298736572</v>
      </c>
      <c r="J5029" s="221">
        <v>-1.5168204307556152</v>
      </c>
      <c r="K5029" s="180">
        <v>661.379150390625</v>
      </c>
      <c r="L5029" s="181">
        <v>223.68882751464844</v>
      </c>
      <c r="M5029" s="181">
        <v>140.02568054199219</v>
      </c>
      <c r="N5029" s="181">
        <v>119.77039337158203</v>
      </c>
      <c r="O5029" s="181">
        <v>697.48638916015625</v>
      </c>
      <c r="P5029" s="181">
        <v>1006.5996704101562</v>
      </c>
      <c r="Q5029" s="181">
        <v>374.282470703125</v>
      </c>
      <c r="R5029" s="181">
        <v>866.57403564453125</v>
      </c>
      <c r="S5029" s="226">
        <f t="shared" si="236"/>
        <v>4089.8066177368164</v>
      </c>
      <c r="T5029" s="181">
        <f t="shared" si="234"/>
        <v>3871.7640004205396</v>
      </c>
      <c r="U5029" s="226">
        <f t="shared" si="235"/>
        <v>254.01214081924056</v>
      </c>
    </row>
    <row r="5030" spans="1:21" x14ac:dyDescent="0.25">
      <c r="A5030" s="156" t="s">
        <v>15400</v>
      </c>
      <c r="B5030" s="156" t="s">
        <v>180</v>
      </c>
      <c r="C5030" s="223">
        <v>-0.72801065444946289</v>
      </c>
      <c r="D5030" s="221">
        <v>0.23949868977069855</v>
      </c>
      <c r="E5030" s="221">
        <v>-0.13590164482593536</v>
      </c>
      <c r="F5030" s="221">
        <v>3.2146587371826172</v>
      </c>
      <c r="G5030" s="221">
        <v>11.424805641174316</v>
      </c>
      <c r="H5030" s="221">
        <v>1.8290222883224487</v>
      </c>
      <c r="I5030" s="221">
        <v>-0.62260293960571289</v>
      </c>
      <c r="J5030" s="221">
        <v>-1.0484005212783813</v>
      </c>
      <c r="K5030" s="180">
        <v>1102.3370361328125</v>
      </c>
      <c r="L5030" s="181">
        <v>399.75958251953125</v>
      </c>
      <c r="M5030" s="181">
        <v>271.83651733398437</v>
      </c>
      <c r="N5030" s="181">
        <v>263.84130859375</v>
      </c>
      <c r="O5030" s="181">
        <v>1259.24267578125</v>
      </c>
      <c r="P5030" s="181">
        <v>1568.0570068359375</v>
      </c>
      <c r="Q5030" s="181">
        <v>562.66162109375</v>
      </c>
      <c r="R5030" s="181">
        <v>1246.25048828125</v>
      </c>
      <c r="S5030" s="226">
        <f t="shared" si="236"/>
        <v>6673.9862365722656</v>
      </c>
      <c r="T5030" s="181">
        <f t="shared" si="234"/>
        <v>15702.17512709133</v>
      </c>
      <c r="U5030" s="226">
        <f t="shared" si="235"/>
        <v>1030.1617348365953</v>
      </c>
    </row>
    <row r="5031" spans="1:21" x14ac:dyDescent="0.25">
      <c r="A5031" s="156" t="s">
        <v>18189</v>
      </c>
      <c r="B5031" s="156" t="s">
        <v>180</v>
      </c>
      <c r="C5031" s="223">
        <v>-1.5159562826156616</v>
      </c>
      <c r="D5031" s="221">
        <v>-0.54844677448272705</v>
      </c>
      <c r="E5031" s="221">
        <v>-0.92384719848632813</v>
      </c>
      <c r="F5031" s="221">
        <v>2.426713228225708</v>
      </c>
      <c r="G5031" s="221">
        <v>6.5955533981323242</v>
      </c>
      <c r="H5031" s="221">
        <v>1.04107666015625</v>
      </c>
      <c r="I5031" s="221">
        <v>-1.4105484485626221</v>
      </c>
      <c r="J5031" s="221">
        <v>-1.8363461494445801</v>
      </c>
      <c r="K5031" s="180">
        <v>1271</v>
      </c>
      <c r="L5031" s="181">
        <v>500</v>
      </c>
      <c r="M5031" s="181">
        <v>338</v>
      </c>
      <c r="N5031" s="181">
        <v>273</v>
      </c>
      <c r="O5031" s="181">
        <v>1329</v>
      </c>
      <c r="P5031" s="181">
        <v>1790</v>
      </c>
      <c r="Q5031" s="181">
        <v>701</v>
      </c>
      <c r="R5031" s="181">
        <v>1689</v>
      </c>
      <c r="S5031" s="226">
        <f t="shared" si="236"/>
        <v>7891</v>
      </c>
      <c r="T5031" s="181">
        <f t="shared" si="234"/>
        <v>4687.8631147146225</v>
      </c>
      <c r="U5031" s="226">
        <f t="shared" si="235"/>
        <v>307.55339052351229</v>
      </c>
    </row>
    <row r="5032" spans="1:21" x14ac:dyDescent="0.25">
      <c r="A5032" s="156" t="s">
        <v>18145</v>
      </c>
      <c r="B5032" s="156" t="s">
        <v>180</v>
      </c>
      <c r="C5032" s="223">
        <v>-1.6188637018203735</v>
      </c>
      <c r="D5032" s="221">
        <v>-0.65135437250137329</v>
      </c>
      <c r="E5032" s="221">
        <v>-1.0267547369003296</v>
      </c>
      <c r="F5032" s="221">
        <v>2.323805570602417</v>
      </c>
      <c r="G5032" s="221">
        <v>15.743494987487793</v>
      </c>
      <c r="H5032" s="221">
        <v>0.93816918134689331</v>
      </c>
      <c r="I5032" s="221">
        <v>-1.513455867767334</v>
      </c>
      <c r="J5032" s="221">
        <v>-1.9392534494400024</v>
      </c>
      <c r="K5032" s="180">
        <v>454.4842529296875</v>
      </c>
      <c r="L5032" s="181">
        <v>160.30392456054687</v>
      </c>
      <c r="M5032" s="181">
        <v>114.40345764160156</v>
      </c>
      <c r="N5032" s="181">
        <v>107.79656982421875</v>
      </c>
      <c r="O5032" s="181">
        <v>550.1102294921875</v>
      </c>
      <c r="P5032" s="181">
        <v>651.995361328125</v>
      </c>
      <c r="Q5032" s="181">
        <v>222.20002746582031</v>
      </c>
      <c r="R5032" s="181">
        <v>550.45794677734375</v>
      </c>
      <c r="S5032" s="226">
        <f t="shared" si="236"/>
        <v>2811.7517700195312</v>
      </c>
      <c r="T5032" s="181">
        <f t="shared" si="234"/>
        <v>7161.4434425989566</v>
      </c>
      <c r="U5032" s="226">
        <f t="shared" si="235"/>
        <v>469.83586293299089</v>
      </c>
    </row>
    <row r="5033" spans="1:21" x14ac:dyDescent="0.25">
      <c r="A5033" s="156" t="s">
        <v>18190</v>
      </c>
      <c r="B5033" s="156" t="s">
        <v>180</v>
      </c>
      <c r="C5033" s="223">
        <v>-1.2044135332107544</v>
      </c>
      <c r="D5033" s="221">
        <v>-0.2369040846824646</v>
      </c>
      <c r="E5033" s="221">
        <v>-0.6123044490814209</v>
      </c>
      <c r="F5033" s="221">
        <v>2.7382557392120361</v>
      </c>
      <c r="G5033" s="221">
        <v>6.9070968627929687</v>
      </c>
      <c r="H5033" s="221">
        <v>1.3526194095611572</v>
      </c>
      <c r="I5033" s="221">
        <v>-1.0990056991577148</v>
      </c>
      <c r="J5033" s="221">
        <v>-1.5248034000396729</v>
      </c>
      <c r="K5033" s="180">
        <v>86.851303100585938</v>
      </c>
      <c r="L5033" s="181">
        <v>21.176706314086914</v>
      </c>
      <c r="M5033" s="181">
        <v>19.032228469848633</v>
      </c>
      <c r="N5033" s="181">
        <v>18.228050231933594</v>
      </c>
      <c r="O5033" s="181">
        <v>102.66681671142578</v>
      </c>
      <c r="P5033" s="181">
        <v>141.93754577636719</v>
      </c>
      <c r="Q5033" s="181">
        <v>54.416091918945312</v>
      </c>
      <c r="R5033" s="181">
        <v>133.09158325195312</v>
      </c>
      <c r="S5033" s="226">
        <f t="shared" si="236"/>
        <v>577.40032577514648</v>
      </c>
      <c r="T5033" s="181">
        <f t="shared" si="234"/>
        <v>567.01284511591905</v>
      </c>
      <c r="U5033" s="226">
        <f t="shared" si="235"/>
        <v>37.199619254752911</v>
      </c>
    </row>
    <row r="5034" spans="1:21" x14ac:dyDescent="0.25">
      <c r="A5034" s="156" t="s">
        <v>18191</v>
      </c>
      <c r="B5034" s="156" t="s">
        <v>180</v>
      </c>
      <c r="C5034" s="223">
        <v>0.57100725173950195</v>
      </c>
      <c r="D5034" s="221">
        <v>-0.69074440002441406</v>
      </c>
      <c r="E5034" s="221">
        <v>-1.0661447048187256</v>
      </c>
      <c r="F5034" s="221">
        <v>2.2844154834747314</v>
      </c>
      <c r="G5034" s="221">
        <v>6.4532561302185059</v>
      </c>
      <c r="H5034" s="221">
        <v>0.89877915382385254</v>
      </c>
      <c r="I5034" s="221">
        <v>-1.5528459548950195</v>
      </c>
      <c r="J5034" s="221">
        <v>-1.9786436557769775</v>
      </c>
      <c r="K5034" s="180">
        <v>1077.480712890625</v>
      </c>
      <c r="L5034" s="181">
        <v>394.41726684570312</v>
      </c>
      <c r="M5034" s="181">
        <v>272.82998657226562</v>
      </c>
      <c r="N5034" s="181">
        <v>194.73735046386719</v>
      </c>
      <c r="O5034" s="181">
        <v>1181.2747802734375</v>
      </c>
      <c r="P5034" s="181">
        <v>1497.599365234375</v>
      </c>
      <c r="Q5034" s="181">
        <v>534.78631591796875</v>
      </c>
      <c r="R5034" s="181">
        <v>1324.609375</v>
      </c>
      <c r="S5034" s="226">
        <f t="shared" si="236"/>
        <v>6477.7351531982422</v>
      </c>
      <c r="T5034" s="181">
        <f t="shared" si="234"/>
        <v>6014.5016593257933</v>
      </c>
      <c r="U5034" s="226">
        <f t="shared" si="235"/>
        <v>394.58924724757992</v>
      </c>
    </row>
    <row r="5035" spans="1:21" x14ac:dyDescent="0.25">
      <c r="A5035" s="156" t="s">
        <v>18192</v>
      </c>
      <c r="B5035" s="156" t="s">
        <v>180</v>
      </c>
      <c r="C5035" s="223">
        <v>-1.8272171020507812</v>
      </c>
      <c r="D5035" s="221">
        <v>-0.85970771312713623</v>
      </c>
      <c r="E5035" s="221">
        <v>-1.2351081371307373</v>
      </c>
      <c r="F5035" s="221">
        <v>2.1154520511627197</v>
      </c>
      <c r="G5035" s="221">
        <v>14.23576545715332</v>
      </c>
      <c r="H5035" s="221">
        <v>0.7298157811164856</v>
      </c>
      <c r="I5035" s="221">
        <v>-1.7218093872070312</v>
      </c>
      <c r="J5035" s="221">
        <v>-2.1476070880889893</v>
      </c>
      <c r="K5035" s="180">
        <v>564.20831298828125</v>
      </c>
      <c r="L5035" s="181">
        <v>169.2091064453125</v>
      </c>
      <c r="M5035" s="181">
        <v>99.283576965332031</v>
      </c>
      <c r="N5035" s="181">
        <v>128.64161682128906</v>
      </c>
      <c r="O5035" s="181">
        <v>640.00543212890625</v>
      </c>
      <c r="P5035" s="181">
        <v>711.53228759765625</v>
      </c>
      <c r="Q5035" s="181">
        <v>264.75619506835937</v>
      </c>
      <c r="R5035" s="181">
        <v>685.91070556640625</v>
      </c>
      <c r="S5035" s="226">
        <f t="shared" si="236"/>
        <v>3263.547233581543</v>
      </c>
      <c r="T5035" s="181">
        <f t="shared" si="234"/>
        <v>6674.4360861157638</v>
      </c>
      <c r="U5035" s="226">
        <f t="shared" si="235"/>
        <v>437.88510839279212</v>
      </c>
    </row>
    <row r="5036" spans="1:21" x14ac:dyDescent="0.25">
      <c r="A5036" s="156" t="s">
        <v>18193</v>
      </c>
      <c r="B5036" s="156" t="s">
        <v>180</v>
      </c>
      <c r="C5036" s="223">
        <v>-1.9612636566162109</v>
      </c>
      <c r="D5036" s="221">
        <v>-0.99375426769256592</v>
      </c>
      <c r="E5036" s="221">
        <v>-1.369154691696167</v>
      </c>
      <c r="F5036" s="221">
        <v>1.9814057350158691</v>
      </c>
      <c r="G5036" s="221">
        <v>6.1502466201782227</v>
      </c>
      <c r="H5036" s="221">
        <v>0.59576928615570068</v>
      </c>
      <c r="I5036" s="221">
        <v>-1.8558559417724609</v>
      </c>
      <c r="J5036" s="221">
        <v>-2.2816536426544189</v>
      </c>
      <c r="K5036" s="180">
        <v>4.234647274017334</v>
      </c>
      <c r="L5036" s="181">
        <v>0.98166817426681519</v>
      </c>
      <c r="M5036" s="181">
        <v>0.67369383573532104</v>
      </c>
      <c r="N5036" s="181">
        <v>1.0394133329391479</v>
      </c>
      <c r="O5036" s="181">
        <v>4.4078826904296875</v>
      </c>
      <c r="P5036" s="181">
        <v>4.4078826904296875</v>
      </c>
      <c r="Q5036" s="181">
        <v>1.3281393051147461</v>
      </c>
      <c r="R5036" s="181">
        <v>3.3011000156402588</v>
      </c>
      <c r="S5036" s="226">
        <f t="shared" si="236"/>
        <v>20.374427318572998</v>
      </c>
      <c r="T5036" s="181">
        <f t="shared" si="234"/>
        <v>11.595156374760798</v>
      </c>
      <c r="U5036" s="226">
        <f t="shared" si="235"/>
        <v>0.76071539834735369</v>
      </c>
    </row>
    <row r="5037" spans="1:21" x14ac:dyDescent="0.25">
      <c r="A5037" s="156" t="s">
        <v>18118</v>
      </c>
      <c r="B5037" s="156" t="s">
        <v>180</v>
      </c>
      <c r="C5037" s="223">
        <v>-2.0208978652954102</v>
      </c>
      <c r="D5037" s="221">
        <v>-1.0533885955810547</v>
      </c>
      <c r="E5037" s="221">
        <v>-1.4287890195846558</v>
      </c>
      <c r="F5037" s="221">
        <v>1.9217712879180908</v>
      </c>
      <c r="G5037" s="221">
        <v>6.0906124114990234</v>
      </c>
      <c r="H5037" s="221">
        <v>0.53613489866256714</v>
      </c>
      <c r="I5037" s="221">
        <v>-1.9154902696609497</v>
      </c>
      <c r="J5037" s="221">
        <v>-2.3412878513336182</v>
      </c>
      <c r="K5037" s="180">
        <v>222.60350036621094</v>
      </c>
      <c r="L5037" s="181">
        <v>54.065788269042969</v>
      </c>
      <c r="M5037" s="181">
        <v>45.535152435302734</v>
      </c>
      <c r="N5037" s="181">
        <v>47.033779144287109</v>
      </c>
      <c r="O5037" s="181">
        <v>248.31068420410156</v>
      </c>
      <c r="P5037" s="181">
        <v>258.80105590820312</v>
      </c>
      <c r="Q5037" s="181">
        <v>83.923019409179688</v>
      </c>
      <c r="R5037" s="181">
        <v>193.55322265625</v>
      </c>
      <c r="S5037" s="226">
        <f t="shared" si="236"/>
        <v>1153.8262023925781</v>
      </c>
      <c r="T5037" s="181">
        <f t="shared" si="234"/>
        <v>555.71569418005174</v>
      </c>
      <c r="U5037" s="226">
        <f t="shared" si="235"/>
        <v>36.458454892961733</v>
      </c>
    </row>
    <row r="5038" spans="1:21" x14ac:dyDescent="0.25">
      <c r="A5038" s="156" t="s">
        <v>16084</v>
      </c>
      <c r="B5038" s="156" t="s">
        <v>180</v>
      </c>
      <c r="C5038" s="223">
        <v>-0.51779860258102417</v>
      </c>
      <c r="D5038" s="221">
        <v>0.38254302740097046</v>
      </c>
      <c r="E5038" s="221">
        <v>10.962775230407715</v>
      </c>
      <c r="F5038" s="221">
        <v>4.6759490966796875</v>
      </c>
      <c r="G5038" s="221">
        <v>9.0647869110107422</v>
      </c>
      <c r="H5038" s="221">
        <v>1.9397087097167969</v>
      </c>
      <c r="I5038" s="221">
        <v>-0.47955858707427979</v>
      </c>
      <c r="J5038" s="221">
        <v>-0.90535628795623779</v>
      </c>
      <c r="K5038" s="180">
        <v>1841.7677001953125</v>
      </c>
      <c r="L5038" s="181">
        <v>595.32855224609375</v>
      </c>
      <c r="M5038" s="181">
        <v>463.567626953125</v>
      </c>
      <c r="N5038" s="181">
        <v>477.03225708007812</v>
      </c>
      <c r="O5038" s="181">
        <v>2222.6240234375</v>
      </c>
      <c r="P5038" s="181">
        <v>2401.51123046875</v>
      </c>
      <c r="Q5038" s="181">
        <v>941.5616455078125</v>
      </c>
      <c r="R5038" s="181">
        <v>2136.06591796875</v>
      </c>
      <c r="S5038" s="226">
        <f t="shared" si="236"/>
        <v>11079.458953857422</v>
      </c>
      <c r="T5038" s="181">
        <f t="shared" si="234"/>
        <v>29007.051018487862</v>
      </c>
      <c r="U5038" s="226">
        <f t="shared" si="235"/>
        <v>1903.0455180787692</v>
      </c>
    </row>
    <row r="5039" spans="1:21" x14ac:dyDescent="0.25">
      <c r="A5039" s="156" t="s">
        <v>18141</v>
      </c>
      <c r="B5039" s="156" t="s">
        <v>180</v>
      </c>
      <c r="C5039" s="223">
        <v>-1.8843040466308594</v>
      </c>
      <c r="D5039" s="221">
        <v>-0.1922062486410141</v>
      </c>
      <c r="E5039" s="221">
        <v>-0.56760656833648682</v>
      </c>
      <c r="F5039" s="221">
        <v>2.7829537391662598</v>
      </c>
      <c r="G5039" s="221">
        <v>14.973679542541504</v>
      </c>
      <c r="H5039" s="221">
        <v>1.3973174095153809</v>
      </c>
      <c r="I5039" s="221">
        <v>-1.0543078184127808</v>
      </c>
      <c r="J5039" s="221">
        <v>-1.4801055192947388</v>
      </c>
      <c r="K5039" s="180">
        <v>1183.502685546875</v>
      </c>
      <c r="L5039" s="181">
        <v>423.84646606445312</v>
      </c>
      <c r="M5039" s="181">
        <v>278.63140869140625</v>
      </c>
      <c r="N5039" s="181">
        <v>286.79974365234375</v>
      </c>
      <c r="O5039" s="181">
        <v>1336.8861083984375</v>
      </c>
      <c r="P5039" s="181">
        <v>1657.266845703125</v>
      </c>
      <c r="Q5039" s="181">
        <v>573.5994873046875</v>
      </c>
      <c r="R5039" s="181">
        <v>1392.2493896484375</v>
      </c>
      <c r="S5039" s="226">
        <f t="shared" si="236"/>
        <v>7132.7821350097656</v>
      </c>
      <c r="T5039" s="181">
        <f t="shared" si="234"/>
        <v>17996.858120245604</v>
      </c>
      <c r="U5039" s="226">
        <f t="shared" si="235"/>
        <v>1180.7074136355379</v>
      </c>
    </row>
    <row r="5040" spans="1:21" x14ac:dyDescent="0.25">
      <c r="A5040" s="156" t="s">
        <v>18144</v>
      </c>
      <c r="B5040" s="156" t="s">
        <v>180</v>
      </c>
      <c r="C5040" s="223">
        <v>-1.89418625831604</v>
      </c>
      <c r="D5040" s="221">
        <v>-0.92667698860168457</v>
      </c>
      <c r="E5040" s="221">
        <v>-1.3020772933959961</v>
      </c>
      <c r="F5040" s="221">
        <v>2.0484828948974609</v>
      </c>
      <c r="G5040" s="221">
        <v>5084.89453125</v>
      </c>
      <c r="H5040" s="221">
        <v>0.66284656524658203</v>
      </c>
      <c r="I5040" s="221">
        <v>-1.78877854347229</v>
      </c>
      <c r="J5040" s="221">
        <v>-2.214576244354248</v>
      </c>
      <c r="K5040" s="180">
        <v>0.98436659574508667</v>
      </c>
      <c r="L5040" s="181">
        <v>0.34986522793769836</v>
      </c>
      <c r="M5040" s="181">
        <v>0.20646899938583374</v>
      </c>
      <c r="N5040" s="181">
        <v>0.16172507405281067</v>
      </c>
      <c r="O5040" s="181">
        <v>1</v>
      </c>
      <c r="P5040" s="181">
        <v>1.2140161991119385</v>
      </c>
      <c r="Q5040" s="181">
        <v>0.36657682061195374</v>
      </c>
      <c r="R5040" s="181">
        <v>0.77304583787918091</v>
      </c>
      <c r="S5040" s="226">
        <f t="shared" si="236"/>
        <v>5.0560647547245026</v>
      </c>
      <c r="T5040" s="181">
        <f t="shared" si="234"/>
        <v>5081.2052107354612</v>
      </c>
      <c r="U5040" s="226">
        <f t="shared" si="235"/>
        <v>333.35911315374705</v>
      </c>
    </row>
    <row r="5041" spans="1:21" x14ac:dyDescent="0.25">
      <c r="A5041" s="156" t="s">
        <v>18183</v>
      </c>
      <c r="B5041" s="156" t="s">
        <v>180</v>
      </c>
      <c r="C5041" s="223">
        <v>-0.65220355987548828</v>
      </c>
      <c r="D5041" s="221">
        <v>0.31530585885047913</v>
      </c>
      <c r="E5041" s="221">
        <v>-6.0094531625509262E-2</v>
      </c>
      <c r="F5041" s="221">
        <v>3.2904655933380127</v>
      </c>
      <c r="G5041" s="221">
        <v>7.4593062400817871</v>
      </c>
      <c r="H5041" s="221">
        <v>1.9048292636871338</v>
      </c>
      <c r="I5041" s="221">
        <v>-0.54679578542709351</v>
      </c>
      <c r="J5041" s="221">
        <v>-0.97259348630905151</v>
      </c>
      <c r="K5041" s="180">
        <v>89.296722412109375</v>
      </c>
      <c r="L5041" s="181">
        <v>30.201553344726563</v>
      </c>
      <c r="M5041" s="181">
        <v>18.905696868896484</v>
      </c>
      <c r="N5041" s="181">
        <v>16.170909881591797</v>
      </c>
      <c r="O5041" s="181">
        <v>94.171775817871094</v>
      </c>
      <c r="P5041" s="181">
        <v>135.90699768066406</v>
      </c>
      <c r="Q5041" s="181">
        <v>50.534095764160156</v>
      </c>
      <c r="R5041" s="181">
        <v>117.00129699707031</v>
      </c>
      <c r="S5041" s="226">
        <f t="shared" si="236"/>
        <v>552.18904876708984</v>
      </c>
      <c r="T5041" s="181">
        <f t="shared" si="234"/>
        <v>823.26599144008787</v>
      </c>
      <c r="U5041" s="226">
        <f t="shared" si="235"/>
        <v>54.011442052422957</v>
      </c>
    </row>
    <row r="5042" spans="1:21" x14ac:dyDescent="0.25">
      <c r="A5042" s="156" t="s">
        <v>18194</v>
      </c>
      <c r="B5042" s="156" t="s">
        <v>180</v>
      </c>
      <c r="C5042" s="223">
        <v>2.24542236328125</v>
      </c>
      <c r="D5042" s="221">
        <v>3.2129318714141846</v>
      </c>
      <c r="E5042" s="221">
        <v>5.5442404747009277</v>
      </c>
      <c r="F5042" s="221">
        <v>15.292376518249512</v>
      </c>
      <c r="G5042" s="221">
        <v>62.101535797119141</v>
      </c>
      <c r="H5042" s="221">
        <v>21.093057632446289</v>
      </c>
      <c r="I5042" s="221">
        <v>2.350830078125</v>
      </c>
      <c r="J5042" s="221">
        <v>1.9250324964523315</v>
      </c>
      <c r="K5042" s="180">
        <v>1238</v>
      </c>
      <c r="L5042" s="181">
        <v>375</v>
      </c>
      <c r="M5042" s="181">
        <v>589</v>
      </c>
      <c r="N5042" s="181">
        <v>819</v>
      </c>
      <c r="O5042" s="181">
        <v>1647</v>
      </c>
      <c r="P5042" s="181">
        <v>1243</v>
      </c>
      <c r="Q5042" s="181">
        <v>320</v>
      </c>
      <c r="R5042" s="181">
        <v>851</v>
      </c>
      <c r="S5042" s="226">
        <f t="shared" si="236"/>
        <v>7082</v>
      </c>
      <c r="T5042" s="181">
        <f t="shared" si="234"/>
        <v>150665.0647200346</v>
      </c>
      <c r="U5042" s="226">
        <f t="shared" si="235"/>
        <v>9884.5786137916893</v>
      </c>
    </row>
    <row r="5043" spans="1:21" x14ac:dyDescent="0.25">
      <c r="A5043" s="156" t="s">
        <v>18195</v>
      </c>
      <c r="B5043" s="156" t="s">
        <v>180</v>
      </c>
      <c r="C5043" s="223">
        <v>1.1158033609390259</v>
      </c>
      <c r="D5043" s="221">
        <v>2.0833127498626709</v>
      </c>
      <c r="E5043" s="221">
        <v>7.8193321228027344</v>
      </c>
      <c r="F5043" s="221">
        <v>25.4346923828125</v>
      </c>
      <c r="G5043" s="221">
        <v>44.796455383300781</v>
      </c>
      <c r="H5043" s="221">
        <v>12.10802173614502</v>
      </c>
      <c r="I5043" s="221">
        <v>1.2212111949920654</v>
      </c>
      <c r="J5043" s="221">
        <v>1.6041381359100342</v>
      </c>
      <c r="K5043" s="180">
        <v>2400</v>
      </c>
      <c r="L5043" s="181">
        <v>640</v>
      </c>
      <c r="M5043" s="181">
        <v>626</v>
      </c>
      <c r="N5043" s="181">
        <v>700</v>
      </c>
      <c r="O5043" s="181">
        <v>2482</v>
      </c>
      <c r="P5043" s="181">
        <v>2103</v>
      </c>
      <c r="Q5043" s="181">
        <v>609</v>
      </c>
      <c r="R5043" s="181">
        <v>1765</v>
      </c>
      <c r="S5043" s="226">
        <f t="shared" si="236"/>
        <v>11325</v>
      </c>
      <c r="T5043" s="181">
        <f t="shared" si="234"/>
        <v>166933.42820310593</v>
      </c>
      <c r="U5043" s="226">
        <f t="shared" si="235"/>
        <v>10951.88587619499</v>
      </c>
    </row>
    <row r="5044" spans="1:21" x14ac:dyDescent="0.25">
      <c r="A5044" s="156" t="s">
        <v>18196</v>
      </c>
      <c r="B5044" s="156" t="s">
        <v>180</v>
      </c>
      <c r="C5044" s="223">
        <v>1.0547462701797485</v>
      </c>
      <c r="D5044" s="221">
        <v>2.2063441276550293</v>
      </c>
      <c r="E5044" s="221">
        <v>17.179027557373047</v>
      </c>
      <c r="F5044" s="221">
        <v>28.353572845458984</v>
      </c>
      <c r="G5044" s="221">
        <v>43.694709777832031</v>
      </c>
      <c r="H5044" s="221">
        <v>15.298014640808105</v>
      </c>
      <c r="I5044" s="221">
        <v>1.8198233842849731</v>
      </c>
      <c r="J5044" s="221">
        <v>0.73435640335083008</v>
      </c>
      <c r="K5044" s="180">
        <v>2597</v>
      </c>
      <c r="L5044" s="181">
        <v>784</v>
      </c>
      <c r="M5044" s="181">
        <v>719</v>
      </c>
      <c r="N5044" s="181">
        <v>774</v>
      </c>
      <c r="O5044" s="181">
        <v>2556</v>
      </c>
      <c r="P5044" s="181">
        <v>2186</v>
      </c>
      <c r="Q5044" s="181">
        <v>797</v>
      </c>
      <c r="R5044" s="181">
        <v>2026</v>
      </c>
      <c r="S5044" s="226">
        <f t="shared" si="236"/>
        <v>12439</v>
      </c>
      <c r="T5044" s="181">
        <f t="shared" si="234"/>
        <v>186829.67956328392</v>
      </c>
      <c r="U5044" s="226">
        <f t="shared" si="235"/>
        <v>12257.205467401378</v>
      </c>
    </row>
    <row r="5045" spans="1:21" x14ac:dyDescent="0.25">
      <c r="A5045" s="156" t="s">
        <v>18197</v>
      </c>
      <c r="B5045" s="156" t="s">
        <v>180</v>
      </c>
      <c r="C5045" s="223">
        <v>1.2908744812011719</v>
      </c>
      <c r="D5045" s="221">
        <v>3.7654464244842529</v>
      </c>
      <c r="E5045" s="221">
        <v>1.8829833269119263</v>
      </c>
      <c r="F5045" s="221">
        <v>31.349132537841797</v>
      </c>
      <c r="G5045" s="221">
        <v>60.471492767333984</v>
      </c>
      <c r="H5045" s="221">
        <v>20.781476974487305</v>
      </c>
      <c r="I5045" s="221">
        <v>1.3962821960449219</v>
      </c>
      <c r="J5045" s="221">
        <v>1.3043776750564575</v>
      </c>
      <c r="K5045" s="180">
        <v>2217</v>
      </c>
      <c r="L5045" s="181">
        <v>643</v>
      </c>
      <c r="M5045" s="181">
        <v>657</v>
      </c>
      <c r="N5045" s="181">
        <v>847</v>
      </c>
      <c r="O5045" s="181">
        <v>2363</v>
      </c>
      <c r="P5045" s="181">
        <v>1803</v>
      </c>
      <c r="Q5045" s="181">
        <v>542</v>
      </c>
      <c r="R5045" s="181">
        <v>1482</v>
      </c>
      <c r="S5045" s="226">
        <f t="shared" si="236"/>
        <v>10554</v>
      </c>
      <c r="T5045" s="181">
        <f t="shared" si="234"/>
        <v>216125.89914000034</v>
      </c>
      <c r="U5045" s="226">
        <f t="shared" si="235"/>
        <v>14179.222266923249</v>
      </c>
    </row>
    <row r="5046" spans="1:21" x14ac:dyDescent="0.25">
      <c r="A5046" s="156" t="s">
        <v>18198</v>
      </c>
      <c r="B5046" s="156" t="s">
        <v>180</v>
      </c>
      <c r="C5046" s="223">
        <v>-1.061437726020813</v>
      </c>
      <c r="D5046" s="221">
        <v>-9.3928322196006775E-2</v>
      </c>
      <c r="E5046" s="221">
        <v>-0.46932870149612427</v>
      </c>
      <c r="F5046" s="221">
        <v>2.8812317848205566</v>
      </c>
      <c r="G5046" s="221">
        <v>13.049735069274902</v>
      </c>
      <c r="H5046" s="221">
        <v>1.4955952167510986</v>
      </c>
      <c r="I5046" s="221">
        <v>9.3796499073505402E-2</v>
      </c>
      <c r="J5046" s="221">
        <v>-1.3818275928497314</v>
      </c>
      <c r="K5046" s="180">
        <v>1334</v>
      </c>
      <c r="L5046" s="181">
        <v>507</v>
      </c>
      <c r="M5046" s="181">
        <v>344</v>
      </c>
      <c r="N5046" s="181">
        <v>374</v>
      </c>
      <c r="O5046" s="181">
        <v>1631</v>
      </c>
      <c r="P5046" s="181">
        <v>1784</v>
      </c>
      <c r="Q5046" s="181">
        <v>599</v>
      </c>
      <c r="R5046" s="181">
        <v>1074</v>
      </c>
      <c r="S5046" s="226">
        <f t="shared" si="236"/>
        <v>7647</v>
      </c>
      <c r="T5046" s="181">
        <f t="shared" si="234"/>
        <v>21976.913061238825</v>
      </c>
      <c r="U5046" s="226">
        <f t="shared" si="235"/>
        <v>1441.8241232361424</v>
      </c>
    </row>
    <row r="5047" spans="1:21" x14ac:dyDescent="0.25">
      <c r="A5047" s="156" t="s">
        <v>18199</v>
      </c>
      <c r="B5047" s="156" t="s">
        <v>180</v>
      </c>
      <c r="C5047" s="223">
        <v>1.6172763109207153</v>
      </c>
      <c r="D5047" s="221">
        <v>2.5847856998443604</v>
      </c>
      <c r="E5047" s="221">
        <v>2.2093853950500488</v>
      </c>
      <c r="F5047" s="221">
        <v>5.5599451065063477</v>
      </c>
      <c r="G5047" s="221">
        <v>9.7287864685058594</v>
      </c>
      <c r="H5047" s="221">
        <v>4.1743087768554687</v>
      </c>
      <c r="I5047" s="221">
        <v>1.7226841449737549</v>
      </c>
      <c r="J5047" s="221">
        <v>1.2968864440917969</v>
      </c>
      <c r="K5047" s="180">
        <v>7.9374761581420898</v>
      </c>
      <c r="L5047" s="181">
        <v>2.8402984142303467</v>
      </c>
      <c r="M5047" s="181">
        <v>3.0552515983581543</v>
      </c>
      <c r="N5047" s="181">
        <v>3.0788159370422363</v>
      </c>
      <c r="O5047" s="181">
        <v>9.2407312393188477</v>
      </c>
      <c r="P5047" s="181">
        <v>8.7359447479248047</v>
      </c>
      <c r="Q5047" s="181">
        <v>2.7101171016693115</v>
      </c>
      <c r="R5047" s="181">
        <v>7.401364803314209</v>
      </c>
      <c r="S5047" s="226">
        <f t="shared" si="236"/>
        <v>45</v>
      </c>
      <c r="T5047" s="181">
        <f t="shared" si="234"/>
        <v>184.68196806489777</v>
      </c>
      <c r="U5047" s="226">
        <f t="shared" si="235"/>
        <v>12.116302045729006</v>
      </c>
    </row>
    <row r="5048" spans="1:21" x14ac:dyDescent="0.25">
      <c r="A5048" s="156" t="s">
        <v>18150</v>
      </c>
      <c r="B5048" s="156" t="s">
        <v>180</v>
      </c>
      <c r="C5048" s="223">
        <v>-1.3921536207199097</v>
      </c>
      <c r="D5048" s="221">
        <v>-0.42464414238929749</v>
      </c>
      <c r="E5048" s="221">
        <v>-0.80004453659057617</v>
      </c>
      <c r="F5048" s="221">
        <v>2.5505156517028809</v>
      </c>
      <c r="G5048" s="221">
        <v>48.131526947021484</v>
      </c>
      <c r="H5048" s="221">
        <v>1.6009006500244141</v>
      </c>
      <c r="I5048" s="221">
        <v>3.7383992671966553</v>
      </c>
      <c r="J5048" s="221">
        <v>-1.7125434875488281</v>
      </c>
      <c r="K5048" s="180">
        <v>1111.44482421875</v>
      </c>
      <c r="L5048" s="181">
        <v>369.34561157226562</v>
      </c>
      <c r="M5048" s="181">
        <v>338.67330932617187</v>
      </c>
      <c r="N5048" s="181">
        <v>338.67330932617187</v>
      </c>
      <c r="O5048" s="181">
        <v>1320.6129150390625</v>
      </c>
      <c r="P5048" s="181">
        <v>1324.0208740234375</v>
      </c>
      <c r="Q5048" s="181">
        <v>458.80648803710937</v>
      </c>
      <c r="R5048" s="181">
        <v>1080.3465576171875</v>
      </c>
      <c r="S5048" s="226">
        <f t="shared" si="236"/>
        <v>6341.9238891601562</v>
      </c>
      <c r="T5048" s="181">
        <f t="shared" si="234"/>
        <v>64436.498820474197</v>
      </c>
      <c r="U5048" s="226">
        <f t="shared" si="235"/>
        <v>4227.4407764800007</v>
      </c>
    </row>
    <row r="5049" spans="1:21" x14ac:dyDescent="0.25">
      <c r="A5049" s="156" t="s">
        <v>17725</v>
      </c>
      <c r="B5049" s="156" t="s">
        <v>156</v>
      </c>
      <c r="C5049" s="223">
        <v>-1.7581781148910522</v>
      </c>
      <c r="D5049" s="221">
        <v>-0.7906685471534729</v>
      </c>
      <c r="E5049" s="221">
        <v>-1.1660690307617187</v>
      </c>
      <c r="F5049" s="221">
        <v>2.1844911575317383</v>
      </c>
      <c r="G5049" s="221">
        <v>6.3533320426940918</v>
      </c>
      <c r="H5049" s="221">
        <v>0.79885494709014893</v>
      </c>
      <c r="I5049" s="221">
        <v>-1.6527702808380127</v>
      </c>
      <c r="J5049" s="221">
        <v>-2.0785679817199707</v>
      </c>
      <c r="K5049" s="180">
        <v>1.4144977331161499</v>
      </c>
      <c r="L5049" s="181">
        <v>0.46547645330429077</v>
      </c>
      <c r="M5049" s="181">
        <v>0.48096364736557007</v>
      </c>
      <c r="N5049" s="181">
        <v>0.4955904483795166</v>
      </c>
      <c r="O5049" s="181">
        <v>1.601204514503479</v>
      </c>
      <c r="P5049" s="181">
        <v>1.6975693702697754</v>
      </c>
      <c r="Q5049" s="181">
        <v>0.57302647829055786</v>
      </c>
      <c r="R5049" s="181">
        <v>1.4187997579574585</v>
      </c>
      <c r="S5049" s="226">
        <f t="shared" si="236"/>
        <v>8.1471284031867981</v>
      </c>
      <c r="T5049" s="181">
        <f t="shared" si="234"/>
        <v>5.2997423446867664</v>
      </c>
      <c r="U5049" s="226">
        <f t="shared" si="235"/>
        <v>0.34769652763392783</v>
      </c>
    </row>
    <row r="5050" spans="1:21" x14ac:dyDescent="0.25">
      <c r="A5050" s="156" t="s">
        <v>18200</v>
      </c>
      <c r="B5050" s="156" t="s">
        <v>156</v>
      </c>
      <c r="C5050" s="223">
        <v>-2.9493889808654785</v>
      </c>
      <c r="D5050" s="221">
        <v>11.779359817504883</v>
      </c>
      <c r="E5050" s="221">
        <v>25.984516143798828</v>
      </c>
      <c r="F5050" s="221">
        <v>2.0676040649414062</v>
      </c>
      <c r="G5050" s="221">
        <v>20.717208862304688</v>
      </c>
      <c r="H5050" s="221">
        <v>2.8950788974761963</v>
      </c>
      <c r="I5050" s="221">
        <v>-1.6902912855148315</v>
      </c>
      <c r="J5050" s="221">
        <v>-2.1160891056060791</v>
      </c>
      <c r="K5050" s="180">
        <v>787.990966796875</v>
      </c>
      <c r="L5050" s="181">
        <v>285.37057495117187</v>
      </c>
      <c r="M5050" s="181">
        <v>208.96488952636719</v>
      </c>
      <c r="N5050" s="181">
        <v>199.7593994140625</v>
      </c>
      <c r="O5050" s="181">
        <v>842.30340576171875</v>
      </c>
      <c r="P5050" s="181">
        <v>961.9749755859375</v>
      </c>
      <c r="Q5050" s="181">
        <v>306.543212890625</v>
      </c>
      <c r="R5050" s="181">
        <v>925.1529541015625</v>
      </c>
      <c r="S5050" s="226">
        <f t="shared" si="236"/>
        <v>4518.0603790283203</v>
      </c>
      <c r="T5050" s="181">
        <f t="shared" si="234"/>
        <v>24639.581326548447</v>
      </c>
      <c r="U5050" s="226">
        <f t="shared" si="235"/>
        <v>1616.5119570734546</v>
      </c>
    </row>
    <row r="5051" spans="1:21" x14ac:dyDescent="0.25">
      <c r="A5051" s="156" t="s">
        <v>18201</v>
      </c>
      <c r="B5051" s="156" t="s">
        <v>156</v>
      </c>
      <c r="C5051" s="223">
        <v>-1.7124210596084595</v>
      </c>
      <c r="D5051" s="221">
        <v>4.9765481948852539</v>
      </c>
      <c r="E5051" s="221">
        <v>-1.1203120946884155</v>
      </c>
      <c r="F5051" s="221">
        <v>21.042970657348633</v>
      </c>
      <c r="G5051" s="221">
        <v>45.764202117919922</v>
      </c>
      <c r="H5051" s="221">
        <v>16.669160842895508</v>
      </c>
      <c r="I5051" s="221">
        <v>-1.6070133447647095</v>
      </c>
      <c r="J5051" s="221">
        <v>1.8940147161483765</v>
      </c>
      <c r="K5051" s="180">
        <v>790.6512451171875</v>
      </c>
      <c r="L5051" s="181">
        <v>295.49591064453125</v>
      </c>
      <c r="M5051" s="181">
        <v>204.09628295898437</v>
      </c>
      <c r="N5051" s="181">
        <v>212.97003173828125</v>
      </c>
      <c r="O5051" s="181">
        <v>963.68939208984375</v>
      </c>
      <c r="P5051" s="181">
        <v>1059.52587890625</v>
      </c>
      <c r="Q5051" s="181">
        <v>326.55404663085937</v>
      </c>
      <c r="R5051" s="181">
        <v>1035.5667724609375</v>
      </c>
      <c r="S5051" s="226">
        <f t="shared" si="236"/>
        <v>4888.549560546875</v>
      </c>
      <c r="T5051" s="181">
        <f t="shared" si="234"/>
        <v>67569.977799319138</v>
      </c>
      <c r="U5051" s="226">
        <f t="shared" si="235"/>
        <v>4433.0167629146181</v>
      </c>
    </row>
    <row r="5052" spans="1:21" x14ac:dyDescent="0.25">
      <c r="A5052" s="156" t="s">
        <v>18202</v>
      </c>
      <c r="B5052" s="156" t="s">
        <v>156</v>
      </c>
      <c r="C5052" s="223">
        <v>-1.6404222249984741</v>
      </c>
      <c r="D5052" s="221">
        <v>5.1363229751586914</v>
      </c>
      <c r="E5052" s="221">
        <v>0.59763699769973755</v>
      </c>
      <c r="F5052" s="221">
        <v>2.3022472858428955</v>
      </c>
      <c r="G5052" s="221">
        <v>13.606527328491211</v>
      </c>
      <c r="H5052" s="221">
        <v>19.863872528076172</v>
      </c>
      <c r="I5052" s="221">
        <v>17.645517349243164</v>
      </c>
      <c r="J5052" s="221">
        <v>-1.960811972618103</v>
      </c>
      <c r="K5052" s="180">
        <v>250.85005187988281</v>
      </c>
      <c r="L5052" s="181">
        <v>97.60186767578125</v>
      </c>
      <c r="M5052" s="181">
        <v>68.895439147949219</v>
      </c>
      <c r="N5052" s="181">
        <v>68.012161254882812</v>
      </c>
      <c r="O5052" s="181">
        <v>287.50595092773437</v>
      </c>
      <c r="P5052" s="181">
        <v>426.18011474609375</v>
      </c>
      <c r="Q5052" s="181">
        <v>172.23860168457031</v>
      </c>
      <c r="R5052" s="181">
        <v>429.71322631835937</v>
      </c>
      <c r="S5052" s="226">
        <f t="shared" si="236"/>
        <v>1800.9974136352539</v>
      </c>
      <c r="T5052" s="181">
        <f t="shared" si="234"/>
        <v>14861.767439173113</v>
      </c>
      <c r="U5052" s="226">
        <f t="shared" si="235"/>
        <v>975.02568936846569</v>
      </c>
    </row>
    <row r="5053" spans="1:21" x14ac:dyDescent="0.25">
      <c r="A5053" s="156" t="s">
        <v>18203</v>
      </c>
      <c r="B5053" s="156" t="s">
        <v>156</v>
      </c>
      <c r="C5053" s="223">
        <v>-0.96186453104019165</v>
      </c>
      <c r="D5053" s="221">
        <v>-0.39889788627624512</v>
      </c>
      <c r="E5053" s="221">
        <v>-0.77429825067520142</v>
      </c>
      <c r="F5053" s="221">
        <v>2.5762619972229004</v>
      </c>
      <c r="G5053" s="221">
        <v>42.410221099853516</v>
      </c>
      <c r="H5053" s="221">
        <v>13.037040710449219</v>
      </c>
      <c r="I5053" s="221">
        <v>-1.2609994411468506</v>
      </c>
      <c r="J5053" s="221">
        <v>-1.6867971420288086</v>
      </c>
      <c r="K5053" s="180">
        <v>453.97323608398437</v>
      </c>
      <c r="L5053" s="181">
        <v>122.87179565429687</v>
      </c>
      <c r="M5053" s="181">
        <v>114.17290496826172</v>
      </c>
      <c r="N5053" s="181">
        <v>109.27978515625</v>
      </c>
      <c r="O5053" s="181">
        <v>520.30224609375</v>
      </c>
      <c r="P5053" s="181">
        <v>612.7279052734375</v>
      </c>
      <c r="Q5053" s="181">
        <v>183.76400756835937</v>
      </c>
      <c r="R5053" s="181">
        <v>310.44155883789062</v>
      </c>
      <c r="S5053" s="226">
        <f t="shared" si="236"/>
        <v>2427.5334396362305</v>
      </c>
      <c r="T5053" s="181">
        <f t="shared" si="234"/>
        <v>29006.369119574196</v>
      </c>
      <c r="U5053" s="226">
        <f t="shared" si="235"/>
        <v>1903.000781208737</v>
      </c>
    </row>
    <row r="5054" spans="1:21" x14ac:dyDescent="0.25">
      <c r="A5054" s="156" t="s">
        <v>18204</v>
      </c>
      <c r="B5054" s="156" t="s">
        <v>156</v>
      </c>
      <c r="C5054" s="223">
        <v>0.79581731557846069</v>
      </c>
      <c r="D5054" s="221">
        <v>1.3517055511474609</v>
      </c>
      <c r="E5054" s="221">
        <v>20.235435485839844</v>
      </c>
      <c r="F5054" s="221">
        <v>42.107433319091797</v>
      </c>
      <c r="G5054" s="221">
        <v>71.524497985839844</v>
      </c>
      <c r="H5054" s="221">
        <v>17.806934356689453</v>
      </c>
      <c r="I5054" s="221">
        <v>4.9014978408813477</v>
      </c>
      <c r="J5054" s="221">
        <v>-1.1866054534912109</v>
      </c>
      <c r="K5054" s="180">
        <v>949</v>
      </c>
      <c r="L5054" s="181">
        <v>371</v>
      </c>
      <c r="M5054" s="181">
        <v>275</v>
      </c>
      <c r="N5054" s="181">
        <v>277</v>
      </c>
      <c r="O5054" s="181">
        <v>1047</v>
      </c>
      <c r="P5054" s="181">
        <v>1348</v>
      </c>
      <c r="Q5054" s="181">
        <v>406</v>
      </c>
      <c r="R5054" s="181">
        <v>1227</v>
      </c>
      <c r="S5054" s="226">
        <f t="shared" si="236"/>
        <v>5900</v>
      </c>
      <c r="T5054" s="181">
        <f t="shared" si="234"/>
        <v>117909.15731590986</v>
      </c>
      <c r="U5054" s="226">
        <f t="shared" si="235"/>
        <v>7735.5844697026378</v>
      </c>
    </row>
    <row r="5055" spans="1:21" x14ac:dyDescent="0.25">
      <c r="A5055" s="156" t="s">
        <v>18205</v>
      </c>
      <c r="B5055" s="156" t="s">
        <v>156</v>
      </c>
      <c r="C5055" s="223">
        <v>2.119882345199585</v>
      </c>
      <c r="D5055" s="221">
        <v>8.4195318222045898</v>
      </c>
      <c r="E5055" s="221">
        <v>4.5417847633361816</v>
      </c>
      <c r="F5055" s="221">
        <v>33.395240783691406</v>
      </c>
      <c r="G5055" s="221">
        <v>95.120628356933594</v>
      </c>
      <c r="H5055" s="221">
        <v>43.627147674560547</v>
      </c>
      <c r="I5055" s="221">
        <v>8.4121713638305664</v>
      </c>
      <c r="J5055" s="221">
        <v>-0.27726361155509949</v>
      </c>
      <c r="K5055" s="180">
        <v>1398</v>
      </c>
      <c r="L5055" s="181">
        <v>487</v>
      </c>
      <c r="M5055" s="181">
        <v>475</v>
      </c>
      <c r="N5055" s="181">
        <v>558</v>
      </c>
      <c r="O5055" s="181">
        <v>1657</v>
      </c>
      <c r="P5055" s="181">
        <v>1649</v>
      </c>
      <c r="Q5055" s="181">
        <v>569</v>
      </c>
      <c r="R5055" s="181">
        <v>1555</v>
      </c>
      <c r="S5055" s="226">
        <f t="shared" si="236"/>
        <v>8348</v>
      </c>
      <c r="T5055" s="181">
        <f t="shared" si="234"/>
        <v>261767.22792872787</v>
      </c>
      <c r="U5055" s="226">
        <f t="shared" si="235"/>
        <v>17173.581332765141</v>
      </c>
    </row>
    <row r="5056" spans="1:21" x14ac:dyDescent="0.25">
      <c r="A5056" s="156" t="s">
        <v>17737</v>
      </c>
      <c r="B5056" s="156" t="s">
        <v>156</v>
      </c>
      <c r="C5056" s="223">
        <v>0.89119464159011841</v>
      </c>
      <c r="D5056" s="221">
        <v>0.60729902982711792</v>
      </c>
      <c r="E5056" s="221">
        <v>-1.4595222473144531</v>
      </c>
      <c r="F5056" s="221">
        <v>1.8910380601882935</v>
      </c>
      <c r="G5056" s="221">
        <v>63.58319091796875</v>
      </c>
      <c r="H5056" s="221">
        <v>11.857843399047852</v>
      </c>
      <c r="I5056" s="221">
        <v>6.803347110748291</v>
      </c>
      <c r="J5056" s="221">
        <v>1.2132898569107056</v>
      </c>
      <c r="K5056" s="180">
        <v>532.468017578125</v>
      </c>
      <c r="L5056" s="181">
        <v>188.94026184082031</v>
      </c>
      <c r="M5056" s="181">
        <v>164.12991333007813</v>
      </c>
      <c r="N5056" s="181">
        <v>136.45684814453125</v>
      </c>
      <c r="O5056" s="181">
        <v>603.08203125</v>
      </c>
      <c r="P5056" s="181">
        <v>969.5115966796875</v>
      </c>
      <c r="Q5056" s="181">
        <v>312.991943359375</v>
      </c>
      <c r="R5056" s="181">
        <v>1004.8186645507812</v>
      </c>
      <c r="S5056" s="226">
        <f t="shared" si="236"/>
        <v>3912.3992767333984</v>
      </c>
      <c r="T5056" s="181">
        <f t="shared" si="234"/>
        <v>53798.495461683793</v>
      </c>
      <c r="U5056" s="226">
        <f t="shared" si="235"/>
        <v>3529.5206535295524</v>
      </c>
    </row>
    <row r="5057" spans="1:21" x14ac:dyDescent="0.25">
      <c r="A5057" s="156" t="s">
        <v>17761</v>
      </c>
      <c r="B5057" s="156" t="s">
        <v>156</v>
      </c>
      <c r="C5057" s="223">
        <v>4.6625576019287109</v>
      </c>
      <c r="D5057" s="221">
        <v>-0.28551200032234192</v>
      </c>
      <c r="E5057" s="221">
        <v>14.989415168762207</v>
      </c>
      <c r="F5057" s="221">
        <v>2.6896481513977051</v>
      </c>
      <c r="G5057" s="221">
        <v>12.556118965148926</v>
      </c>
      <c r="H5057" s="221">
        <v>6.4186320304870605</v>
      </c>
      <c r="I5057" s="221">
        <v>-1.1476136445999146</v>
      </c>
      <c r="J5057" s="221">
        <v>-1.5734113454818726</v>
      </c>
      <c r="K5057" s="180">
        <v>508.86203002929687</v>
      </c>
      <c r="L5057" s="181">
        <v>195.2828369140625</v>
      </c>
      <c r="M5057" s="181">
        <v>142.70669555664062</v>
      </c>
      <c r="N5057" s="181">
        <v>146.46212768554687</v>
      </c>
      <c r="O5057" s="181">
        <v>504.167724609375</v>
      </c>
      <c r="P5057" s="181">
        <v>820.5634765625</v>
      </c>
      <c r="Q5057" s="181">
        <v>338.92840576171875</v>
      </c>
      <c r="R5057" s="181">
        <v>693.8173828125</v>
      </c>
      <c r="S5057" s="226">
        <f t="shared" si="236"/>
        <v>3350.7906799316406</v>
      </c>
      <c r="T5057" s="181">
        <f t="shared" si="234"/>
        <v>14966.530368581127</v>
      </c>
      <c r="U5057" s="226">
        <f t="shared" si="235"/>
        <v>981.89879836336672</v>
      </c>
    </row>
    <row r="5058" spans="1:21" x14ac:dyDescent="0.25">
      <c r="A5058" s="156" t="s">
        <v>18206</v>
      </c>
      <c r="B5058" s="156" t="s">
        <v>156</v>
      </c>
      <c r="C5058" s="223">
        <v>-4.1299386024475098</v>
      </c>
      <c r="D5058" s="221">
        <v>-1.5289168357849121</v>
      </c>
      <c r="E5058" s="221">
        <v>-1.9043171405792236</v>
      </c>
      <c r="F5058" s="221">
        <v>1.4462430477142334</v>
      </c>
      <c r="G5058" s="221">
        <v>51.995693206787109</v>
      </c>
      <c r="H5058" s="221">
        <v>6.7168021202087402</v>
      </c>
      <c r="I5058" s="221">
        <v>-2.3910183906555176</v>
      </c>
      <c r="J5058" s="221">
        <v>-2.8168160915374756</v>
      </c>
      <c r="K5058" s="180">
        <v>424</v>
      </c>
      <c r="L5058" s="181">
        <v>153</v>
      </c>
      <c r="M5058" s="181">
        <v>102</v>
      </c>
      <c r="N5058" s="181">
        <v>81</v>
      </c>
      <c r="O5058" s="181">
        <v>438</v>
      </c>
      <c r="P5058" s="181">
        <v>763</v>
      </c>
      <c r="Q5058" s="181">
        <v>330</v>
      </c>
      <c r="R5058" s="181">
        <v>1194</v>
      </c>
      <c r="S5058" s="226">
        <f t="shared" si="236"/>
        <v>3485</v>
      </c>
      <c r="T5058" s="181">
        <f t="shared" si="234"/>
        <v>21684.606255292892</v>
      </c>
      <c r="U5058" s="226">
        <f t="shared" si="235"/>
        <v>1422.6469529472777</v>
      </c>
    </row>
    <row r="5059" spans="1:21" x14ac:dyDescent="0.25">
      <c r="A5059" s="156" t="s">
        <v>18207</v>
      </c>
      <c r="B5059" s="156" t="s">
        <v>156</v>
      </c>
      <c r="C5059" s="223">
        <v>-2.4195184707641602</v>
      </c>
      <c r="D5059" s="221">
        <v>-1.4520093202590942</v>
      </c>
      <c r="E5059" s="221">
        <v>-1.8274097442626953</v>
      </c>
      <c r="F5059" s="221">
        <v>1.5231505632400513</v>
      </c>
      <c r="G5059" s="221">
        <v>19.713689804077148</v>
      </c>
      <c r="H5059" s="221">
        <v>0.65138709545135498</v>
      </c>
      <c r="I5059" s="221">
        <v>-2.3141107559204102</v>
      </c>
      <c r="J5059" s="221">
        <v>-2.7399084568023682</v>
      </c>
      <c r="K5059" s="180">
        <v>607.53997802734375</v>
      </c>
      <c r="L5059" s="181">
        <v>228.82673645019531</v>
      </c>
      <c r="M5059" s="181">
        <v>120.908447265625</v>
      </c>
      <c r="N5059" s="181">
        <v>110.916015625</v>
      </c>
      <c r="O5059" s="181">
        <v>618.53167724609375</v>
      </c>
      <c r="P5059" s="181">
        <v>908.312255859375</v>
      </c>
      <c r="Q5059" s="181">
        <v>346.73745727539062</v>
      </c>
      <c r="R5059" s="181">
        <v>982.2562255859375</v>
      </c>
      <c r="S5059" s="226">
        <f t="shared" si="236"/>
        <v>3924.0287933349609</v>
      </c>
      <c r="T5059" s="181">
        <f t="shared" si="234"/>
        <v>7437.3032471007227</v>
      </c>
      <c r="U5059" s="226">
        <f t="shared" si="235"/>
        <v>487.93400618238832</v>
      </c>
    </row>
    <row r="5060" spans="1:21" x14ac:dyDescent="0.25">
      <c r="A5060" s="156" t="s">
        <v>18208</v>
      </c>
      <c r="B5060" s="156" t="s">
        <v>156</v>
      </c>
      <c r="C5060" s="223">
        <v>0.80294692516326904</v>
      </c>
      <c r="D5060" s="221">
        <v>-8.7012261152267456E-2</v>
      </c>
      <c r="E5060" s="221">
        <v>-0.46241256594657898</v>
      </c>
      <c r="F5060" s="221">
        <v>2.8881475925445557</v>
      </c>
      <c r="G5060" s="221">
        <v>7.0569882392883301</v>
      </c>
      <c r="H5060" s="221">
        <v>-1.8850288391113281</v>
      </c>
      <c r="I5060" s="221">
        <v>-0.94911384582519531</v>
      </c>
      <c r="J5060" s="221">
        <v>-1.3749115467071533</v>
      </c>
      <c r="K5060" s="180">
        <v>333</v>
      </c>
      <c r="L5060" s="181">
        <v>207</v>
      </c>
      <c r="M5060" s="181">
        <v>60</v>
      </c>
      <c r="N5060" s="181">
        <v>50</v>
      </c>
      <c r="O5060" s="181">
        <v>271</v>
      </c>
      <c r="P5060" s="181">
        <v>454</v>
      </c>
      <c r="Q5060" s="181">
        <v>168</v>
      </c>
      <c r="R5060" s="181">
        <v>460</v>
      </c>
      <c r="S5060" s="226">
        <f t="shared" si="236"/>
        <v>2003</v>
      </c>
      <c r="T5060" s="181">
        <f t="shared" si="234"/>
        <v>630.76269599795341</v>
      </c>
      <c r="U5060" s="226">
        <f t="shared" si="235"/>
        <v>41.382011595219439</v>
      </c>
    </row>
    <row r="5061" spans="1:21" x14ac:dyDescent="0.25">
      <c r="A5061" s="156" t="s">
        <v>18209</v>
      </c>
      <c r="B5061" s="156" t="s">
        <v>156</v>
      </c>
      <c r="C5061" s="223">
        <v>-1.5767674446105957</v>
      </c>
      <c r="D5061" s="221">
        <v>-0.60925823450088501</v>
      </c>
      <c r="E5061" s="221">
        <v>19.749187469482422</v>
      </c>
      <c r="F5061" s="221">
        <v>25.377254486083984</v>
      </c>
      <c r="G5061" s="221">
        <v>38.865360260009766</v>
      </c>
      <c r="H5061" s="221">
        <v>17.190595626831055</v>
      </c>
      <c r="I5061" s="221">
        <v>-1.4713597297668457</v>
      </c>
      <c r="J5061" s="221">
        <v>-1.8971574306488037</v>
      </c>
      <c r="K5061" s="180">
        <v>397</v>
      </c>
      <c r="L5061" s="181">
        <v>183</v>
      </c>
      <c r="M5061" s="181">
        <v>130</v>
      </c>
      <c r="N5061" s="181">
        <v>78</v>
      </c>
      <c r="O5061" s="181">
        <v>495</v>
      </c>
      <c r="P5061" s="181">
        <v>698</v>
      </c>
      <c r="Q5061" s="181">
        <v>290</v>
      </c>
      <c r="R5061" s="181">
        <v>857</v>
      </c>
      <c r="S5061" s="226">
        <f t="shared" si="236"/>
        <v>3128</v>
      </c>
      <c r="T5061" s="181">
        <f t="shared" ref="T5061:T5124" si="237">SUMPRODUCT(C5061:J5061,K5061:R5061)</f>
        <v>32994.180125057697</v>
      </c>
      <c r="U5061" s="226">
        <f t="shared" ref="U5061:U5124" si="238">(T5061/$T$10045)*$S$10045</f>
        <v>2164.626337563765</v>
      </c>
    </row>
    <row r="5062" spans="1:21" x14ac:dyDescent="0.25">
      <c r="A5062" s="156" t="s">
        <v>18210</v>
      </c>
      <c r="B5062" s="156" t="s">
        <v>156</v>
      </c>
      <c r="C5062" s="223">
        <v>-2.3872289657592773</v>
      </c>
      <c r="D5062" s="221">
        <v>-1.4197192192077637</v>
      </c>
      <c r="E5062" s="221">
        <v>-1.7951195240020752</v>
      </c>
      <c r="F5062" s="221">
        <v>1.5554406642913818</v>
      </c>
      <c r="G5062" s="221">
        <v>5.7242813110351562</v>
      </c>
      <c r="H5062" s="221">
        <v>0.16980427503585815</v>
      </c>
      <c r="I5062" s="221">
        <v>-2.2818210124969482</v>
      </c>
      <c r="J5062" s="221">
        <v>-2.7076187133789062</v>
      </c>
      <c r="K5062" s="180">
        <v>5.826566219329834</v>
      </c>
      <c r="L5062" s="181">
        <v>2.1641530990600586</v>
      </c>
      <c r="M5062" s="181">
        <v>1.6171693801879883</v>
      </c>
      <c r="N5062" s="181">
        <v>1.6647331714630127</v>
      </c>
      <c r="O5062" s="181">
        <v>6.6232600212097168</v>
      </c>
      <c r="P5062" s="181">
        <v>9.5008697509765625</v>
      </c>
      <c r="Q5062" s="181">
        <v>3.9121229648590088</v>
      </c>
      <c r="R5062" s="181">
        <v>9.5365428924560547</v>
      </c>
      <c r="S5062" s="226">
        <f t="shared" ref="S5062:S5125" si="239">SUM(K5062:R5062)</f>
        <v>40.845417499542236</v>
      </c>
      <c r="T5062" s="181">
        <f t="shared" si="237"/>
        <v>-12.516850579077754</v>
      </c>
      <c r="U5062" s="226">
        <f t="shared" si="238"/>
        <v>-0.82118435203198092</v>
      </c>
    </row>
    <row r="5063" spans="1:21" x14ac:dyDescent="0.25">
      <c r="A5063" s="156" t="s">
        <v>17712</v>
      </c>
      <c r="B5063" s="156" t="s">
        <v>156</v>
      </c>
      <c r="C5063" s="223">
        <v>-1.1592870950698853</v>
      </c>
      <c r="D5063" s="221">
        <v>4.3766841888427734</v>
      </c>
      <c r="E5063" s="221">
        <v>-0.4420769214630127</v>
      </c>
      <c r="F5063" s="221">
        <v>51.966529846191406</v>
      </c>
      <c r="G5063" s="221">
        <v>9.7396364212036133</v>
      </c>
      <c r="H5063" s="221">
        <v>1.1059240102767944</v>
      </c>
      <c r="I5063" s="221">
        <v>-0.92877811193466187</v>
      </c>
      <c r="J5063" s="221">
        <v>-1.3545758724212646</v>
      </c>
      <c r="K5063" s="180">
        <v>427.28662109375</v>
      </c>
      <c r="L5063" s="181">
        <v>155.01560974121094</v>
      </c>
      <c r="M5063" s="181">
        <v>152.0345458984375</v>
      </c>
      <c r="N5063" s="181">
        <v>132.16075134277344</v>
      </c>
      <c r="O5063" s="181">
        <v>481.93954467773437</v>
      </c>
      <c r="P5063" s="181">
        <v>730.36199951171875</v>
      </c>
      <c r="Q5063" s="181">
        <v>271.27731323242187</v>
      </c>
      <c r="R5063" s="181">
        <v>657.8226318359375</v>
      </c>
      <c r="S5063" s="226">
        <f t="shared" si="239"/>
        <v>3007.8990173339844</v>
      </c>
      <c r="T5063" s="181">
        <f t="shared" si="237"/>
        <v>11342.44488499368</v>
      </c>
      <c r="U5063" s="226">
        <f t="shared" si="238"/>
        <v>744.13593055995943</v>
      </c>
    </row>
    <row r="5064" spans="1:21" x14ac:dyDescent="0.25">
      <c r="A5064" s="156" t="s">
        <v>17713</v>
      </c>
      <c r="B5064" s="156" t="s">
        <v>156</v>
      </c>
      <c r="C5064" s="223">
        <v>-1.2709822654724121</v>
      </c>
      <c r="D5064" s="221">
        <v>-0.30347290635108948</v>
      </c>
      <c r="E5064" s="221">
        <v>-0.67887324094772339</v>
      </c>
      <c r="F5064" s="221">
        <v>2.671687126159668</v>
      </c>
      <c r="G5064" s="221">
        <v>8.5861921310424805</v>
      </c>
      <c r="H5064" s="221">
        <v>1.2860506772994995</v>
      </c>
      <c r="I5064" s="221">
        <v>-1.1655744314193726</v>
      </c>
      <c r="J5064" s="221">
        <v>-1.5913722515106201</v>
      </c>
      <c r="K5064" s="180">
        <v>197.81292724609375</v>
      </c>
      <c r="L5064" s="181">
        <v>75.731727600097656</v>
      </c>
      <c r="M5064" s="181">
        <v>50.487819671630859</v>
      </c>
      <c r="N5064" s="181">
        <v>36.417442321777344</v>
      </c>
      <c r="O5064" s="181">
        <v>187.88090515136719</v>
      </c>
      <c r="P5064" s="181">
        <v>335.20602416992187</v>
      </c>
      <c r="Q5064" s="181">
        <v>129.11639404296875</v>
      </c>
      <c r="R5064" s="181">
        <v>361.69143676757812</v>
      </c>
      <c r="S5064" s="226">
        <f t="shared" si="239"/>
        <v>1374.3446769714355</v>
      </c>
      <c r="T5064" s="181">
        <f t="shared" si="237"/>
        <v>1106.8149323090533</v>
      </c>
      <c r="U5064" s="226">
        <f t="shared" si="238"/>
        <v>72.614041149199281</v>
      </c>
    </row>
    <row r="5065" spans="1:21" x14ac:dyDescent="0.25">
      <c r="A5065" s="156" t="s">
        <v>17722</v>
      </c>
      <c r="B5065" s="156" t="s">
        <v>156</v>
      </c>
      <c r="C5065" s="223">
        <v>-1.6917855739593506</v>
      </c>
      <c r="D5065" s="221">
        <v>-0.72427612543106079</v>
      </c>
      <c r="E5065" s="221">
        <v>-1.0996763706207275</v>
      </c>
      <c r="F5065" s="221">
        <v>2.2508835792541504</v>
      </c>
      <c r="G5065" s="221">
        <v>35.773471832275391</v>
      </c>
      <c r="H5065" s="221">
        <v>3.5975432395935059</v>
      </c>
      <c r="I5065" s="221">
        <v>-1.5863776206970215</v>
      </c>
      <c r="J5065" s="221">
        <v>-2.0121753215789795</v>
      </c>
      <c r="K5065" s="180">
        <v>415.45425415039062</v>
      </c>
      <c r="L5065" s="181">
        <v>171.77435302734375</v>
      </c>
      <c r="M5065" s="181">
        <v>125.83470153808594</v>
      </c>
      <c r="N5065" s="181">
        <v>118.84387969970703</v>
      </c>
      <c r="O5065" s="181">
        <v>463.39126586914063</v>
      </c>
      <c r="P5065" s="181">
        <v>701.07904052734375</v>
      </c>
      <c r="Q5065" s="181">
        <v>285.62478637695312</v>
      </c>
      <c r="R5065" s="181">
        <v>766.992431640625</v>
      </c>
      <c r="S5065" s="226">
        <f t="shared" si="239"/>
        <v>3048.9947128295898</v>
      </c>
      <c r="T5065" s="181">
        <f t="shared" si="237"/>
        <v>16404.699260506739</v>
      </c>
      <c r="U5065" s="226">
        <f t="shared" si="238"/>
        <v>1076.2517493846533</v>
      </c>
    </row>
    <row r="5066" spans="1:21" x14ac:dyDescent="0.25">
      <c r="A5066" s="156" t="s">
        <v>18211</v>
      </c>
      <c r="B5066" s="156" t="s">
        <v>156</v>
      </c>
      <c r="C5066" s="223">
        <v>-2.549189567565918</v>
      </c>
      <c r="D5066" s="221">
        <v>-1.5816801786422729</v>
      </c>
      <c r="E5066" s="221">
        <v>-1.957080602645874</v>
      </c>
      <c r="F5066" s="221">
        <v>1.3934797048568726</v>
      </c>
      <c r="G5066" s="221">
        <v>5.5623202323913574</v>
      </c>
      <c r="H5066" s="221">
        <v>7.8433733433485031E-3</v>
      </c>
      <c r="I5066" s="221">
        <v>-2.443781852722168</v>
      </c>
      <c r="J5066" s="221">
        <v>-2.869579553604126</v>
      </c>
      <c r="K5066" s="180">
        <v>5.4734582901000977</v>
      </c>
      <c r="L5066" s="181">
        <v>1.8341139554977417</v>
      </c>
      <c r="M5066" s="181">
        <v>1.0109289884567261</v>
      </c>
      <c r="N5066" s="181">
        <v>0.98926621675491333</v>
      </c>
      <c r="O5066" s="181">
        <v>5.4012489318847656</v>
      </c>
      <c r="P5066" s="181">
        <v>8.2390708923339844</v>
      </c>
      <c r="Q5066" s="181">
        <v>3.2638564109802246</v>
      </c>
      <c r="R5066" s="181">
        <v>10.008196830749512</v>
      </c>
      <c r="S5066" s="226">
        <f t="shared" si="239"/>
        <v>36.220140516757965</v>
      </c>
      <c r="T5066" s="181">
        <f t="shared" si="237"/>
        <v>-24.041183316617932</v>
      </c>
      <c r="U5066" s="226">
        <f t="shared" si="238"/>
        <v>-1.5772532730348838</v>
      </c>
    </row>
    <row r="5067" spans="1:21" x14ac:dyDescent="0.25">
      <c r="A5067" s="156" t="s">
        <v>18212</v>
      </c>
      <c r="B5067" s="156" t="s">
        <v>156</v>
      </c>
      <c r="C5067" s="223">
        <v>-1.991060733795166</v>
      </c>
      <c r="D5067" s="221">
        <v>-1.0235512256622314</v>
      </c>
      <c r="E5067" s="221">
        <v>-1.3989516496658325</v>
      </c>
      <c r="F5067" s="221">
        <v>1.9516086578369141</v>
      </c>
      <c r="G5067" s="221">
        <v>6.1204490661621094</v>
      </c>
      <c r="H5067" s="221">
        <v>0.56597232818603516</v>
      </c>
      <c r="I5067" s="221">
        <v>-1.8856526613235474</v>
      </c>
      <c r="J5067" s="221">
        <v>-2.3114504814147949</v>
      </c>
      <c r="K5067" s="180">
        <v>10.205892562866211</v>
      </c>
      <c r="L5067" s="181">
        <v>3.3645799160003662</v>
      </c>
      <c r="M5067" s="181">
        <v>2.1981921195983887</v>
      </c>
      <c r="N5067" s="181">
        <v>1.9738868474960327</v>
      </c>
      <c r="O5067" s="181">
        <v>11.349849700927734</v>
      </c>
      <c r="P5067" s="181">
        <v>13.413457870483398</v>
      </c>
      <c r="Q5067" s="181">
        <v>5.5179109573364258</v>
      </c>
      <c r="R5067" s="181">
        <v>16.082691192626953</v>
      </c>
      <c r="S5067" s="226">
        <f t="shared" si="239"/>
        <v>64.10646116733551</v>
      </c>
      <c r="T5067" s="181">
        <f t="shared" si="237"/>
        <v>6.4913335388687301</v>
      </c>
      <c r="U5067" s="226">
        <f t="shared" si="238"/>
        <v>0.42587242631541766</v>
      </c>
    </row>
    <row r="5068" spans="1:21" x14ac:dyDescent="0.25">
      <c r="A5068" s="156" t="s">
        <v>18213</v>
      </c>
      <c r="B5068" s="156" t="s">
        <v>156</v>
      </c>
      <c r="C5068" s="223">
        <v>-1.0954099893569946</v>
      </c>
      <c r="D5068" s="221">
        <v>-0.12790080904960632</v>
      </c>
      <c r="E5068" s="221">
        <v>-0.50330114364624023</v>
      </c>
      <c r="F5068" s="221">
        <v>2.8472590446472168</v>
      </c>
      <c r="G5068" s="221">
        <v>7.0160994529724121</v>
      </c>
      <c r="H5068" s="221">
        <v>1.4616228342056274</v>
      </c>
      <c r="I5068" s="221">
        <v>-0.99000239372253418</v>
      </c>
      <c r="J5068" s="221">
        <v>-1.4157999753952026</v>
      </c>
      <c r="K5068" s="180">
        <v>2.0585904121398926</v>
      </c>
      <c r="L5068" s="181">
        <v>0.89357489347457886</v>
      </c>
      <c r="M5068" s="181">
        <v>1.1848287582397461</v>
      </c>
      <c r="N5068" s="181">
        <v>0.91536939144134521</v>
      </c>
      <c r="O5068" s="181">
        <v>2.3914520740509033</v>
      </c>
      <c r="P5068" s="181">
        <v>2.8451740741729736</v>
      </c>
      <c r="Q5068" s="181">
        <v>0.95697706937789917</v>
      </c>
      <c r="R5068" s="181">
        <v>2.4310784339904785</v>
      </c>
      <c r="S5068" s="226">
        <f t="shared" si="239"/>
        <v>13.677045106887817</v>
      </c>
      <c r="T5068" s="181">
        <f t="shared" si="237"/>
        <v>16.18858526286332</v>
      </c>
      <c r="U5068" s="226">
        <f t="shared" si="238"/>
        <v>1.0620733079309783</v>
      </c>
    </row>
    <row r="5069" spans="1:21" x14ac:dyDescent="0.25">
      <c r="A5069" s="156" t="s">
        <v>14240</v>
      </c>
      <c r="B5069" s="156" t="s">
        <v>156</v>
      </c>
      <c r="C5069" s="223">
        <v>-1.2883164882659912</v>
      </c>
      <c r="D5069" s="221">
        <v>-0.3208070695400238</v>
      </c>
      <c r="E5069" s="221">
        <v>-0.69620752334594727</v>
      </c>
      <c r="F5069" s="221">
        <v>2.6543529033660889</v>
      </c>
      <c r="G5069" s="221">
        <v>6.8231930732727051</v>
      </c>
      <c r="H5069" s="221">
        <v>1.2687164545059204</v>
      </c>
      <c r="I5069" s="221">
        <v>-1.1829086542129517</v>
      </c>
      <c r="J5069" s="221">
        <v>-1.6087063550949097</v>
      </c>
      <c r="K5069" s="180">
        <v>16.774141311645508</v>
      </c>
      <c r="L5069" s="181">
        <v>5.6818556785583496</v>
      </c>
      <c r="M5069" s="181">
        <v>4.867577075958252</v>
      </c>
      <c r="N5069" s="181">
        <v>5.5370950698852539</v>
      </c>
      <c r="O5069" s="181">
        <v>21.551242828369141</v>
      </c>
      <c r="P5069" s="181">
        <v>24.8807373046875</v>
      </c>
      <c r="Q5069" s="181">
        <v>7.9618358612060547</v>
      </c>
      <c r="R5069" s="181">
        <v>18.927455902099609</v>
      </c>
      <c r="S5069" s="226">
        <f t="shared" si="239"/>
        <v>106.18194103240967</v>
      </c>
      <c r="T5069" s="181">
        <f t="shared" si="237"/>
        <v>126.62342676264404</v>
      </c>
      <c r="U5069" s="226">
        <f t="shared" si="238"/>
        <v>8.3072955134543278</v>
      </c>
    </row>
    <row r="5070" spans="1:21" x14ac:dyDescent="0.25">
      <c r="A5070" s="156" t="s">
        <v>18214</v>
      </c>
      <c r="B5070" s="156" t="s">
        <v>156</v>
      </c>
      <c r="C5070" s="223">
        <v>0.90962594747543335</v>
      </c>
      <c r="D5070" s="221">
        <v>3.2634015083312988</v>
      </c>
      <c r="E5070" s="221">
        <v>3.2535860538482666</v>
      </c>
      <c r="F5070" s="221">
        <v>27.522157669067383</v>
      </c>
      <c r="G5070" s="221">
        <v>48.931133270263672</v>
      </c>
      <c r="H5070" s="221">
        <v>9.1873073577880859</v>
      </c>
      <c r="I5070" s="221">
        <v>0.22490033507347107</v>
      </c>
      <c r="J5070" s="221">
        <v>-0.20089735090732574</v>
      </c>
      <c r="K5070" s="180">
        <v>1498</v>
      </c>
      <c r="L5070" s="181">
        <v>577</v>
      </c>
      <c r="M5070" s="181">
        <v>577</v>
      </c>
      <c r="N5070" s="181">
        <v>498</v>
      </c>
      <c r="O5070" s="181">
        <v>1574</v>
      </c>
      <c r="P5070" s="181">
        <v>1778</v>
      </c>
      <c r="Q5070" s="181">
        <v>605</v>
      </c>
      <c r="R5070" s="181">
        <v>1762</v>
      </c>
      <c r="S5070" s="226">
        <f t="shared" si="239"/>
        <v>8869</v>
      </c>
      <c r="T5070" s="181">
        <f t="shared" si="237"/>
        <v>111963.67583185434</v>
      </c>
      <c r="U5070" s="226">
        <f t="shared" si="238"/>
        <v>7345.5233813196528</v>
      </c>
    </row>
    <row r="5071" spans="1:21" x14ac:dyDescent="0.25">
      <c r="A5071" s="156" t="s">
        <v>18215</v>
      </c>
      <c r="B5071" s="156" t="s">
        <v>156</v>
      </c>
      <c r="C5071" s="223">
        <v>-3.4380130767822266</v>
      </c>
      <c r="D5071" s="221">
        <v>-7.2173841297626495E-2</v>
      </c>
      <c r="E5071" s="221">
        <v>-6.2663078308105469</v>
      </c>
      <c r="F5071" s="221">
        <v>47.473358154296875</v>
      </c>
      <c r="G5071" s="221">
        <v>33.261497497558594</v>
      </c>
      <c r="H5071" s="221">
        <v>1.789397120475769</v>
      </c>
      <c r="I5071" s="221">
        <v>-0.93427544832229614</v>
      </c>
      <c r="J5071" s="221">
        <v>-1.3600732088088989</v>
      </c>
      <c r="K5071" s="180">
        <v>529.49786376953125</v>
      </c>
      <c r="L5071" s="181">
        <v>233.33804321289062</v>
      </c>
      <c r="M5071" s="181">
        <v>177.4964599609375</v>
      </c>
      <c r="N5071" s="181">
        <v>191.45686340332031</v>
      </c>
      <c r="O5071" s="181">
        <v>691.03961181640625</v>
      </c>
      <c r="P5071" s="181">
        <v>1016.1173706054687</v>
      </c>
      <c r="Q5071" s="181">
        <v>363.96746826171875</v>
      </c>
      <c r="R5071" s="181">
        <v>766.8245849609375</v>
      </c>
      <c r="S5071" s="226">
        <f t="shared" si="239"/>
        <v>3969.7382659912109</v>
      </c>
      <c r="T5071" s="181">
        <f t="shared" si="237"/>
        <v>29559.85768050807</v>
      </c>
      <c r="U5071" s="226">
        <f t="shared" si="238"/>
        <v>1939.3131221123931</v>
      </c>
    </row>
    <row r="5072" spans="1:21" x14ac:dyDescent="0.25">
      <c r="A5072" s="156" t="s">
        <v>18216</v>
      </c>
      <c r="B5072" s="156" t="s">
        <v>156</v>
      </c>
      <c r="C5072" s="223">
        <v>-1.4685345888137817</v>
      </c>
      <c r="D5072" s="221">
        <v>9.0084562301635742</v>
      </c>
      <c r="E5072" s="221">
        <v>-0.87642556428909302</v>
      </c>
      <c r="F5072" s="221">
        <v>2.4741344451904297</v>
      </c>
      <c r="G5072" s="221">
        <v>20.760967254638672</v>
      </c>
      <c r="H5072" s="221">
        <v>4.0385584831237793</v>
      </c>
      <c r="I5072" s="221">
        <v>-1.3631267547607422</v>
      </c>
      <c r="J5072" s="221">
        <v>-2.4874045848846436</v>
      </c>
      <c r="K5072" s="180">
        <v>330.91259765625</v>
      </c>
      <c r="L5072" s="181">
        <v>155.02212524414062</v>
      </c>
      <c r="M5072" s="181">
        <v>111.29793548583984</v>
      </c>
      <c r="N5072" s="181">
        <v>110.30420684814453</v>
      </c>
      <c r="O5072" s="181">
        <v>359.7308349609375</v>
      </c>
      <c r="P5072" s="181">
        <v>683.68731689453125</v>
      </c>
      <c r="Q5072" s="181">
        <v>242.47050476074219</v>
      </c>
      <c r="R5072" s="181">
        <v>654.86907958984375</v>
      </c>
      <c r="S5072" s="226">
        <f t="shared" si="239"/>
        <v>2648.2946014404297</v>
      </c>
      <c r="T5072" s="181">
        <f t="shared" si="237"/>
        <v>9355.9454313420938</v>
      </c>
      <c r="U5072" s="226">
        <f t="shared" si="238"/>
        <v>613.80903591878723</v>
      </c>
    </row>
    <row r="5073" spans="1:21" x14ac:dyDescent="0.25">
      <c r="A5073" s="156" t="s">
        <v>18217</v>
      </c>
      <c r="B5073" s="156" t="s">
        <v>156</v>
      </c>
      <c r="C5073" s="223">
        <v>-1.4882372617721558</v>
      </c>
      <c r="D5073" s="221">
        <v>-0.52072769403457642</v>
      </c>
      <c r="E5073" s="221">
        <v>-0.89612811803817749</v>
      </c>
      <c r="F5073" s="221">
        <v>2.4544322490692139</v>
      </c>
      <c r="G5073" s="221">
        <v>15.431906700134277</v>
      </c>
      <c r="H5073" s="221">
        <v>4.1806755065917969</v>
      </c>
      <c r="I5073" s="221">
        <v>-1.3828293085098267</v>
      </c>
      <c r="J5073" s="221">
        <v>-1.8086268901824951</v>
      </c>
      <c r="K5073" s="180">
        <v>348.15396118164062</v>
      </c>
      <c r="L5073" s="181">
        <v>119.34355163574219</v>
      </c>
      <c r="M5073" s="181">
        <v>91.359550476074219</v>
      </c>
      <c r="N5073" s="181">
        <v>89.713432312011719</v>
      </c>
      <c r="O5073" s="181">
        <v>392.59912109375</v>
      </c>
      <c r="P5073" s="181">
        <v>683.9620361328125</v>
      </c>
      <c r="Q5073" s="181">
        <v>257.61746215820312</v>
      </c>
      <c r="R5073" s="181">
        <v>597.54083251953125</v>
      </c>
      <c r="S5073" s="226">
        <f t="shared" si="239"/>
        <v>2580.2899475097656</v>
      </c>
      <c r="T5073" s="181">
        <f t="shared" si="237"/>
        <v>7039.0514335425087</v>
      </c>
      <c r="U5073" s="226">
        <f t="shared" si="238"/>
        <v>461.80617511208561</v>
      </c>
    </row>
    <row r="5074" spans="1:21" x14ac:dyDescent="0.25">
      <c r="A5074" s="156" t="s">
        <v>18218</v>
      </c>
      <c r="B5074" s="156" t="s">
        <v>156</v>
      </c>
      <c r="C5074" s="223">
        <v>-1.2457225322723389</v>
      </c>
      <c r="D5074" s="221">
        <v>1.1729927062988281</v>
      </c>
      <c r="E5074" s="221">
        <v>9.833582878112793</v>
      </c>
      <c r="F5074" s="221">
        <v>12.908495903015137</v>
      </c>
      <c r="G5074" s="221">
        <v>20.870687484741211</v>
      </c>
      <c r="H5074" s="221">
        <v>2.6368741989135742</v>
      </c>
      <c r="I5074" s="221">
        <v>-0.81790190935134888</v>
      </c>
      <c r="J5074" s="221">
        <v>-1.2436995506286621</v>
      </c>
      <c r="K5074" s="180">
        <v>1157</v>
      </c>
      <c r="L5074" s="181">
        <v>425</v>
      </c>
      <c r="M5074" s="181">
        <v>396</v>
      </c>
      <c r="N5074" s="181">
        <v>377</v>
      </c>
      <c r="O5074" s="181">
        <v>1466</v>
      </c>
      <c r="P5074" s="181">
        <v>1649</v>
      </c>
      <c r="Q5074" s="181">
        <v>548</v>
      </c>
      <c r="R5074" s="181">
        <v>1708</v>
      </c>
      <c r="S5074" s="226">
        <f t="shared" si="239"/>
        <v>7726</v>
      </c>
      <c r="T5074" s="181">
        <f t="shared" si="237"/>
        <v>40190.007033348083</v>
      </c>
      <c r="U5074" s="226">
        <f t="shared" si="238"/>
        <v>2636.7179727308376</v>
      </c>
    </row>
    <row r="5075" spans="1:21" x14ac:dyDescent="0.25">
      <c r="A5075" s="156" t="s">
        <v>18219</v>
      </c>
      <c r="B5075" s="156" t="s">
        <v>156</v>
      </c>
      <c r="C5075" s="223">
        <v>-1.2814130783081055</v>
      </c>
      <c r="D5075" s="221">
        <v>-8.8204391300678253E-2</v>
      </c>
      <c r="E5075" s="221">
        <v>-0.46360474824905396</v>
      </c>
      <c r="F5075" s="221">
        <v>2.8869554996490479</v>
      </c>
      <c r="G5075" s="221">
        <v>18.618762969970703</v>
      </c>
      <c r="H5075" s="221">
        <v>1.5013190507888794</v>
      </c>
      <c r="I5075" s="221">
        <v>-0.95030593872070313</v>
      </c>
      <c r="J5075" s="221">
        <v>-1.3761037588119507</v>
      </c>
      <c r="K5075" s="180">
        <v>1059</v>
      </c>
      <c r="L5075" s="181">
        <v>276</v>
      </c>
      <c r="M5075" s="181">
        <v>517</v>
      </c>
      <c r="N5075" s="181">
        <v>518</v>
      </c>
      <c r="O5075" s="181">
        <v>1060</v>
      </c>
      <c r="P5075" s="181">
        <v>858</v>
      </c>
      <c r="Q5075" s="181">
        <v>287</v>
      </c>
      <c r="R5075" s="181">
        <v>782</v>
      </c>
      <c r="S5075" s="226">
        <f t="shared" si="239"/>
        <v>5357</v>
      </c>
      <c r="T5075" s="181">
        <f t="shared" si="237"/>
        <v>19549.567981988192</v>
      </c>
      <c r="U5075" s="226">
        <f t="shared" si="238"/>
        <v>1282.5749747806756</v>
      </c>
    </row>
    <row r="5076" spans="1:21" x14ac:dyDescent="0.25">
      <c r="A5076" s="156" t="s">
        <v>18220</v>
      </c>
      <c r="B5076" s="156" t="s">
        <v>156</v>
      </c>
      <c r="C5076" s="223">
        <v>-3.497560977935791</v>
      </c>
      <c r="D5076" s="221">
        <v>8.1652441024780273</v>
      </c>
      <c r="E5076" s="221">
        <v>13.128946304321289</v>
      </c>
      <c r="F5076" s="221">
        <v>3.3525700569152832</v>
      </c>
      <c r="G5076" s="221">
        <v>7.5214109420776367</v>
      </c>
      <c r="H5076" s="221">
        <v>3.7114942073822021</v>
      </c>
      <c r="I5076" s="221">
        <v>-0.48469129204750061</v>
      </c>
      <c r="J5076" s="221">
        <v>-0.91048890352249146</v>
      </c>
      <c r="K5076" s="180">
        <v>482.8702392578125</v>
      </c>
      <c r="L5076" s="181">
        <v>199.88249206542969</v>
      </c>
      <c r="M5076" s="181">
        <v>144.71778869628906</v>
      </c>
      <c r="N5076" s="181">
        <v>101.01587677001953</v>
      </c>
      <c r="O5076" s="181">
        <v>527.28857421875</v>
      </c>
      <c r="P5076" s="181">
        <v>809.55987548828125</v>
      </c>
      <c r="Q5076" s="181">
        <v>277.25634765625</v>
      </c>
      <c r="R5076" s="181">
        <v>725.73822021484375</v>
      </c>
      <c r="S5076" s="226">
        <f t="shared" si="239"/>
        <v>3268.3294143676758</v>
      </c>
      <c r="T5076" s="181">
        <f t="shared" si="237"/>
        <v>8357.3466205207005</v>
      </c>
      <c r="U5076" s="226">
        <f t="shared" si="238"/>
        <v>548.29465494702902</v>
      </c>
    </row>
    <row r="5077" spans="1:21" x14ac:dyDescent="0.25">
      <c r="A5077" s="156" t="s">
        <v>18221</v>
      </c>
      <c r="B5077" s="156" t="s">
        <v>156</v>
      </c>
      <c r="C5077" s="223">
        <v>-3.3478021621704102</v>
      </c>
      <c r="D5077" s="221">
        <v>2.8166429996490479</v>
      </c>
      <c r="E5077" s="221">
        <v>-0.82456976175308228</v>
      </c>
      <c r="F5077" s="221">
        <v>26.561563491821289</v>
      </c>
      <c r="G5077" s="221">
        <v>18.589187622070312</v>
      </c>
      <c r="H5077" s="221">
        <v>6.0430378913879395</v>
      </c>
      <c r="I5077" s="221">
        <v>-1.3112709522247314</v>
      </c>
      <c r="J5077" s="221">
        <v>-1.7370686531066895</v>
      </c>
      <c r="K5077" s="180">
        <v>727</v>
      </c>
      <c r="L5077" s="181">
        <v>262</v>
      </c>
      <c r="M5077" s="181">
        <v>208</v>
      </c>
      <c r="N5077" s="181">
        <v>195</v>
      </c>
      <c r="O5077" s="181">
        <v>781</v>
      </c>
      <c r="P5077" s="181">
        <v>1038</v>
      </c>
      <c r="Q5077" s="181">
        <v>363</v>
      </c>
      <c r="R5077" s="181">
        <v>940</v>
      </c>
      <c r="S5077" s="226">
        <f t="shared" si="239"/>
        <v>4514</v>
      </c>
      <c r="T5077" s="181">
        <f t="shared" si="237"/>
        <v>21994.095638990402</v>
      </c>
      <c r="U5077" s="226">
        <f t="shared" si="238"/>
        <v>1442.951408721259</v>
      </c>
    </row>
    <row r="5078" spans="1:21" x14ac:dyDescent="0.25">
      <c r="A5078" s="156" t="s">
        <v>18222</v>
      </c>
      <c r="B5078" s="156" t="s">
        <v>156</v>
      </c>
      <c r="C5078" s="223">
        <v>-54.659854888916016</v>
      </c>
      <c r="D5078" s="221">
        <v>-6.0178160667419434E-2</v>
      </c>
      <c r="E5078" s="221">
        <v>-0.43557846546173096</v>
      </c>
      <c r="F5078" s="221">
        <v>2.9149816036224365</v>
      </c>
      <c r="G5078" s="221">
        <v>7.0838222503662109</v>
      </c>
      <c r="H5078" s="221">
        <v>1.5293453931808472</v>
      </c>
      <c r="I5078" s="221">
        <v>-0.9222797155380249</v>
      </c>
      <c r="J5078" s="221">
        <v>-1.3480774164199829</v>
      </c>
      <c r="K5078" s="180">
        <v>48.509593963623047</v>
      </c>
      <c r="L5078" s="181">
        <v>18.521844863891602</v>
      </c>
      <c r="M5078" s="181">
        <v>16.90485954284668</v>
      </c>
      <c r="N5078" s="181">
        <v>13.082890510559082</v>
      </c>
      <c r="O5078" s="181">
        <v>61.004489898681641</v>
      </c>
      <c r="P5078" s="181">
        <v>80.261329650878906</v>
      </c>
      <c r="Q5078" s="181">
        <v>28.517763137817383</v>
      </c>
      <c r="R5078" s="181">
        <v>88.787261962890625</v>
      </c>
      <c r="S5078" s="226">
        <f t="shared" si="239"/>
        <v>355.59003353118896</v>
      </c>
      <c r="T5078" s="181">
        <f t="shared" si="237"/>
        <v>-2212.9701844697838</v>
      </c>
      <c r="U5078" s="226">
        <f t="shared" si="238"/>
        <v>-145.18480311952473</v>
      </c>
    </row>
    <row r="5079" spans="1:21" x14ac:dyDescent="0.25">
      <c r="A5079" s="156" t="s">
        <v>18223</v>
      </c>
      <c r="B5079" s="156" t="s">
        <v>156</v>
      </c>
      <c r="C5079" s="223">
        <v>-2.7970404624938965</v>
      </c>
      <c r="D5079" s="221">
        <v>-1.8295310735702515</v>
      </c>
      <c r="E5079" s="221">
        <v>-2.2049314975738525</v>
      </c>
      <c r="F5079" s="221">
        <v>1.145628809928894</v>
      </c>
      <c r="G5079" s="221">
        <v>5.3144698143005371</v>
      </c>
      <c r="H5079" s="221">
        <v>-0.24000748991966248</v>
      </c>
      <c r="I5079" s="221">
        <v>-2.6916327476501465</v>
      </c>
      <c r="J5079" s="221">
        <v>-3.1174302101135254</v>
      </c>
      <c r="K5079" s="180">
        <v>65.163719177246094</v>
      </c>
      <c r="L5079" s="181">
        <v>18.341276168823242</v>
      </c>
      <c r="M5079" s="181">
        <v>10.736356735229492</v>
      </c>
      <c r="N5079" s="181">
        <v>11.929285049438477</v>
      </c>
      <c r="O5079" s="181">
        <v>67.2513427734375</v>
      </c>
      <c r="P5079" s="181">
        <v>92.451957702636719</v>
      </c>
      <c r="Q5079" s="181">
        <v>30.568792343139648</v>
      </c>
      <c r="R5079" s="181">
        <v>83.952346801757812</v>
      </c>
      <c r="S5079" s="226">
        <f t="shared" si="239"/>
        <v>380.39507675170898</v>
      </c>
      <c r="T5079" s="181">
        <f t="shared" si="237"/>
        <v>-234.60736822774402</v>
      </c>
      <c r="U5079" s="226">
        <f t="shared" si="238"/>
        <v>-15.39172321686557</v>
      </c>
    </row>
    <row r="5080" spans="1:21" x14ac:dyDescent="0.25">
      <c r="A5080" s="156" t="s">
        <v>14241</v>
      </c>
      <c r="B5080" s="156" t="s">
        <v>156</v>
      </c>
      <c r="C5080" s="223">
        <v>-1.9433869123458862</v>
      </c>
      <c r="D5080" s="221">
        <v>-0.97587758302688599</v>
      </c>
      <c r="E5080" s="221">
        <v>-1.3512779474258423</v>
      </c>
      <c r="F5080" s="221">
        <v>1.9992822408676147</v>
      </c>
      <c r="G5080" s="221">
        <v>18.569343566894531</v>
      </c>
      <c r="H5080" s="221">
        <v>2.8007030487060547</v>
      </c>
      <c r="I5080" s="221">
        <v>-1.8379791975021362</v>
      </c>
      <c r="J5080" s="221">
        <v>-2.2637767791748047</v>
      </c>
      <c r="K5080" s="180">
        <v>333.87442016601562</v>
      </c>
      <c r="L5080" s="181">
        <v>125.57664489746094</v>
      </c>
      <c r="M5080" s="181">
        <v>81.7244873046875</v>
      </c>
      <c r="N5080" s="181">
        <v>80.72784423828125</v>
      </c>
      <c r="O5080" s="181">
        <v>323.90802001953125</v>
      </c>
      <c r="P5080" s="181">
        <v>575.06134033203125</v>
      </c>
      <c r="Q5080" s="181">
        <v>244.17681884765625</v>
      </c>
      <c r="R5080" s="181">
        <v>630.8731689453125</v>
      </c>
      <c r="S5080" s="226">
        <f t="shared" si="239"/>
        <v>2395.9227447509766</v>
      </c>
      <c r="T5080" s="181">
        <f t="shared" si="237"/>
        <v>5027.9580495038254</v>
      </c>
      <c r="U5080" s="226">
        <f t="shared" si="238"/>
        <v>329.86576350342591</v>
      </c>
    </row>
    <row r="5081" spans="1:21" x14ac:dyDescent="0.25">
      <c r="A5081" s="156" t="s">
        <v>14242</v>
      </c>
      <c r="B5081" s="156" t="s">
        <v>156</v>
      </c>
      <c r="C5081" s="223">
        <v>-0.76402151584625244</v>
      </c>
      <c r="D5081" s="221">
        <v>0.20348787307739258</v>
      </c>
      <c r="E5081" s="221">
        <v>-0.17191249132156372</v>
      </c>
      <c r="F5081" s="221">
        <v>3.1786477565765381</v>
      </c>
      <c r="G5081" s="221">
        <v>7.3474879264831543</v>
      </c>
      <c r="H5081" s="221">
        <v>1.7930114269256592</v>
      </c>
      <c r="I5081" s="221">
        <v>-0.65861374139785767</v>
      </c>
      <c r="J5081" s="221">
        <v>-1.0844113826751709</v>
      </c>
      <c r="K5081" s="180">
        <v>44.178558349609375</v>
      </c>
      <c r="L5081" s="181">
        <v>17.068302154541016</v>
      </c>
      <c r="M5081" s="181">
        <v>16.073154449462891</v>
      </c>
      <c r="N5081" s="181">
        <v>18.274543762207031</v>
      </c>
      <c r="O5081" s="181">
        <v>55.909248352050781</v>
      </c>
      <c r="P5081" s="181">
        <v>75.66143798828125</v>
      </c>
      <c r="Q5081" s="181">
        <v>26.869007110595703</v>
      </c>
      <c r="R5081" s="181">
        <v>59.527969360351563</v>
      </c>
      <c r="S5081" s="226">
        <f t="shared" si="239"/>
        <v>313.56222152709961</v>
      </c>
      <c r="T5081" s="181">
        <f t="shared" si="237"/>
        <v>489.25023016509249</v>
      </c>
      <c r="U5081" s="226">
        <f t="shared" si="238"/>
        <v>32.09790120137562</v>
      </c>
    </row>
    <row r="5082" spans="1:21" x14ac:dyDescent="0.25">
      <c r="A5082" s="156" t="s">
        <v>14213</v>
      </c>
      <c r="B5082" s="156" t="s">
        <v>156</v>
      </c>
      <c r="C5082" s="223">
        <v>-2.2736303806304932</v>
      </c>
      <c r="D5082" s="221">
        <v>-1.306120753288269</v>
      </c>
      <c r="E5082" s="221">
        <v>-1.6815211772918701</v>
      </c>
      <c r="F5082" s="221">
        <v>1.6690391302108765</v>
      </c>
      <c r="G5082" s="221">
        <v>5.8378796577453613</v>
      </c>
      <c r="H5082" s="221">
        <v>0.2834027111530304</v>
      </c>
      <c r="I5082" s="221">
        <v>-2.1682224273681641</v>
      </c>
      <c r="J5082" s="221">
        <v>-2.5940201282501221</v>
      </c>
      <c r="K5082" s="180">
        <v>3.4861366748809814</v>
      </c>
      <c r="L5082" s="181">
        <v>1.5120147466659546</v>
      </c>
      <c r="M5082" s="181">
        <v>1.094269871711731</v>
      </c>
      <c r="N5082" s="181">
        <v>0.76524955034255981</v>
      </c>
      <c r="O5082" s="181">
        <v>3.8706099987030029</v>
      </c>
      <c r="P5082" s="181">
        <v>5.4085025787353516</v>
      </c>
      <c r="Q5082" s="181">
        <v>2.0628466606140137</v>
      </c>
      <c r="R5082" s="181">
        <v>5.9630312919616699</v>
      </c>
      <c r="S5082" s="226">
        <f t="shared" si="239"/>
        <v>24.162661373615265</v>
      </c>
      <c r="T5082" s="181">
        <f t="shared" si="237"/>
        <v>-6.2758605359085138</v>
      </c>
      <c r="U5082" s="226">
        <f t="shared" si="238"/>
        <v>-0.4117360381562401</v>
      </c>
    </row>
    <row r="5083" spans="1:21" x14ac:dyDescent="0.25">
      <c r="A5083" s="156" t="s">
        <v>14216</v>
      </c>
      <c r="B5083" s="156" t="s">
        <v>156</v>
      </c>
      <c r="C5083" s="223">
        <v>-2.5445787906646729</v>
      </c>
      <c r="D5083" s="221">
        <v>-1.5770694017410278</v>
      </c>
      <c r="E5083" s="221">
        <v>-1.9524698257446289</v>
      </c>
      <c r="F5083" s="221">
        <v>1.3980904817581177</v>
      </c>
      <c r="G5083" s="221">
        <v>127.33808898925781</v>
      </c>
      <c r="H5083" s="221">
        <v>1.2454149313271046E-2</v>
      </c>
      <c r="I5083" s="221">
        <v>-2.4391710758209229</v>
      </c>
      <c r="J5083" s="221">
        <v>-2.8649687767028809</v>
      </c>
      <c r="K5083" s="180">
        <v>36.807945251464844</v>
      </c>
      <c r="L5083" s="181">
        <v>14.533112525939941</v>
      </c>
      <c r="M5083" s="181">
        <v>12.56291389465332</v>
      </c>
      <c r="N5083" s="181">
        <v>13.791390419006348</v>
      </c>
      <c r="O5083" s="181">
        <v>41.791389465332031</v>
      </c>
      <c r="P5083" s="181">
        <v>52.639072418212891</v>
      </c>
      <c r="Q5083" s="181">
        <v>14.579470634460449</v>
      </c>
      <c r="R5083" s="181">
        <v>32.890727996826172</v>
      </c>
      <c r="S5083" s="226">
        <f t="shared" si="239"/>
        <v>219.596022605896</v>
      </c>
      <c r="T5083" s="181">
        <f t="shared" si="237"/>
        <v>5070.6709712432403</v>
      </c>
      <c r="U5083" s="226">
        <f t="shared" si="238"/>
        <v>332.66800059496734</v>
      </c>
    </row>
    <row r="5084" spans="1:21" x14ac:dyDescent="0.25">
      <c r="A5084" s="156" t="s">
        <v>14217</v>
      </c>
      <c r="B5084" s="156" t="s">
        <v>156</v>
      </c>
      <c r="C5084" s="223">
        <v>-2.4646434783935547</v>
      </c>
      <c r="D5084" s="221">
        <v>-1.4971340894699097</v>
      </c>
      <c r="E5084" s="221">
        <v>-1.8725343942642212</v>
      </c>
      <c r="F5084" s="221">
        <v>1.4780257940292358</v>
      </c>
      <c r="G5084" s="221">
        <v>5.6468663215637207</v>
      </c>
      <c r="H5084" s="221">
        <v>9.238935261964798E-2</v>
      </c>
      <c r="I5084" s="221">
        <v>-2.3592357635498047</v>
      </c>
      <c r="J5084" s="221">
        <v>-2.7850334644317627</v>
      </c>
      <c r="K5084" s="180">
        <v>1.9094421863555908</v>
      </c>
      <c r="L5084" s="181">
        <v>0.59307795763015747</v>
      </c>
      <c r="M5084" s="181">
        <v>0.58467739820480347</v>
      </c>
      <c r="N5084" s="181">
        <v>0.59811830520629883</v>
      </c>
      <c r="O5084" s="181">
        <v>1.8951612710952759</v>
      </c>
      <c r="P5084" s="181">
        <v>2.0346102714538574</v>
      </c>
      <c r="Q5084" s="181">
        <v>0.62668013572692871</v>
      </c>
      <c r="R5084" s="181">
        <v>1.4499328136444092</v>
      </c>
      <c r="S5084" s="226">
        <f t="shared" si="239"/>
        <v>9.6917003393173218</v>
      </c>
      <c r="T5084" s="181">
        <f t="shared" si="237"/>
        <v>-0.43170462896147299</v>
      </c>
      <c r="U5084" s="226">
        <f t="shared" si="238"/>
        <v>-2.8322546775105331E-2</v>
      </c>
    </row>
    <row r="5085" spans="1:21" x14ac:dyDescent="0.25">
      <c r="A5085" s="156" t="s">
        <v>18224</v>
      </c>
      <c r="B5085" s="156" t="s">
        <v>156</v>
      </c>
      <c r="C5085" s="223">
        <v>-1.9800716638565063</v>
      </c>
      <c r="D5085" s="221">
        <v>-1.0125623941421509</v>
      </c>
      <c r="E5085" s="221">
        <v>3.5881516933441162</v>
      </c>
      <c r="F5085" s="221">
        <v>1.9625973701477051</v>
      </c>
      <c r="G5085" s="221">
        <v>20.60955810546875</v>
      </c>
      <c r="H5085" s="221">
        <v>0.57696115970611572</v>
      </c>
      <c r="I5085" s="221">
        <v>-1.8746640682220459</v>
      </c>
      <c r="J5085" s="221">
        <v>-2.3004615306854248</v>
      </c>
      <c r="K5085" s="180">
        <v>834</v>
      </c>
      <c r="L5085" s="181">
        <v>315</v>
      </c>
      <c r="M5085" s="181">
        <v>213</v>
      </c>
      <c r="N5085" s="181">
        <v>176</v>
      </c>
      <c r="O5085" s="181">
        <v>745</v>
      </c>
      <c r="P5085" s="181">
        <v>1239</v>
      </c>
      <c r="Q5085" s="181">
        <v>434</v>
      </c>
      <c r="R5085" s="181">
        <v>1367</v>
      </c>
      <c r="S5085" s="226">
        <f t="shared" si="239"/>
        <v>5323</v>
      </c>
      <c r="T5085" s="181">
        <f t="shared" si="237"/>
        <v>11249.997073411942</v>
      </c>
      <c r="U5085" s="226">
        <f t="shared" si="238"/>
        <v>738.07077097601257</v>
      </c>
    </row>
    <row r="5086" spans="1:21" x14ac:dyDescent="0.25">
      <c r="A5086" s="156" t="s">
        <v>14239</v>
      </c>
      <c r="B5086" s="156" t="s">
        <v>156</v>
      </c>
      <c r="C5086" s="223">
        <v>-1.3200753927230835</v>
      </c>
      <c r="D5086" s="221">
        <v>2.4204847812652588</v>
      </c>
      <c r="E5086" s="221">
        <v>-0.72796624898910522</v>
      </c>
      <c r="F5086" s="221">
        <v>2.622593879699707</v>
      </c>
      <c r="G5086" s="221">
        <v>17.853242874145508</v>
      </c>
      <c r="H5086" s="221">
        <v>2.0142908096313477</v>
      </c>
      <c r="I5086" s="221">
        <v>-1.2146675586700439</v>
      </c>
      <c r="J5086" s="221">
        <v>-1.640465259552002</v>
      </c>
      <c r="K5086" s="180">
        <v>688.42926025390625</v>
      </c>
      <c r="L5086" s="181">
        <v>289.96878051757812</v>
      </c>
      <c r="M5086" s="181">
        <v>190.35365295410156</v>
      </c>
      <c r="N5086" s="181">
        <v>184.4359130859375</v>
      </c>
      <c r="O5086" s="181">
        <v>799.87982177734375</v>
      </c>
      <c r="P5086" s="181">
        <v>1111.5469970703125</v>
      </c>
      <c r="Q5086" s="181">
        <v>456.6514892578125</v>
      </c>
      <c r="R5086" s="181">
        <v>1403.48828125</v>
      </c>
      <c r="S5086" s="226">
        <f t="shared" si="239"/>
        <v>5124.7541961669922</v>
      </c>
      <c r="T5086" s="181">
        <f t="shared" si="237"/>
        <v>13800.590068119134</v>
      </c>
      <c r="U5086" s="226">
        <f t="shared" si="238"/>
        <v>905.40576011113569</v>
      </c>
    </row>
    <row r="5087" spans="1:21" x14ac:dyDescent="0.25">
      <c r="A5087" s="156" t="s">
        <v>18225</v>
      </c>
      <c r="B5087" s="156" t="s">
        <v>156</v>
      </c>
      <c r="C5087" s="223">
        <v>-1.0929768085479736</v>
      </c>
      <c r="D5087" s="221">
        <v>7.7456717491149902</v>
      </c>
      <c r="E5087" s="221">
        <v>-0.50086778402328491</v>
      </c>
      <c r="F5087" s="221">
        <v>11.903713226318359</v>
      </c>
      <c r="G5087" s="221">
        <v>21.654613494873047</v>
      </c>
      <c r="H5087" s="221">
        <v>10.740279197692871</v>
      </c>
      <c r="I5087" s="221">
        <v>-0.98756903409957886</v>
      </c>
      <c r="J5087" s="221">
        <v>-1.4133667945861816</v>
      </c>
      <c r="K5087" s="180">
        <v>321.79812622070313</v>
      </c>
      <c r="L5087" s="181">
        <v>116.56465148925781</v>
      </c>
      <c r="M5087" s="181">
        <v>72.728370666503906</v>
      </c>
      <c r="N5087" s="181">
        <v>55.791629791259766</v>
      </c>
      <c r="O5087" s="181">
        <v>347.70138549804687</v>
      </c>
      <c r="P5087" s="181">
        <v>530.02044677734375</v>
      </c>
      <c r="Q5087" s="181">
        <v>214.19999694824219</v>
      </c>
      <c r="R5087" s="181">
        <v>550.94232177734375</v>
      </c>
      <c r="S5087" s="226">
        <f t="shared" si="239"/>
        <v>2209.7469291687012</v>
      </c>
      <c r="T5087" s="181">
        <f t="shared" si="237"/>
        <v>13410.539728649102</v>
      </c>
      <c r="U5087" s="226">
        <f t="shared" si="238"/>
        <v>879.81599747444284</v>
      </c>
    </row>
    <row r="5088" spans="1:21" x14ac:dyDescent="0.25">
      <c r="A5088" s="156" t="s">
        <v>18226</v>
      </c>
      <c r="B5088" s="156" t="s">
        <v>156</v>
      </c>
      <c r="C5088" s="223">
        <v>-0.64315670728683472</v>
      </c>
      <c r="D5088" s="221">
        <v>0.32435259222984314</v>
      </c>
      <c r="E5088" s="221">
        <v>-5.1047757267951965E-2</v>
      </c>
      <c r="F5088" s="221">
        <v>3.2995123863220215</v>
      </c>
      <c r="G5088" s="221">
        <v>7.468353271484375</v>
      </c>
      <c r="H5088" s="221">
        <v>48.644191741943359</v>
      </c>
      <c r="I5088" s="221">
        <v>-0.53774899244308472</v>
      </c>
      <c r="J5088" s="221">
        <v>-0.96354669332504272</v>
      </c>
      <c r="K5088" s="180">
        <v>20.220403671264648</v>
      </c>
      <c r="L5088" s="181">
        <v>8.7000322341918945</v>
      </c>
      <c r="M5088" s="181">
        <v>7.7439846992492676</v>
      </c>
      <c r="N5088" s="181">
        <v>5.6406803131103516</v>
      </c>
      <c r="O5088" s="181">
        <v>21.415464401245117</v>
      </c>
      <c r="P5088" s="181">
        <v>38.385307312011719</v>
      </c>
      <c r="Q5088" s="181">
        <v>13.671479225158691</v>
      </c>
      <c r="R5088" s="181">
        <v>31.406160354614258</v>
      </c>
      <c r="S5088" s="226">
        <f t="shared" si="239"/>
        <v>147.18351221084595</v>
      </c>
      <c r="T5088" s="181">
        <f t="shared" si="237"/>
        <v>1997.5805477136528</v>
      </c>
      <c r="U5088" s="226">
        <f t="shared" si="238"/>
        <v>131.05388430919413</v>
      </c>
    </row>
    <row r="5089" spans="1:21" x14ac:dyDescent="0.25">
      <c r="A5089" s="156" t="s">
        <v>18227</v>
      </c>
      <c r="B5089" s="156" t="s">
        <v>156</v>
      </c>
      <c r="C5089" s="223">
        <v>-1.1597499847412109</v>
      </c>
      <c r="D5089" s="221">
        <v>-0.19224059581756592</v>
      </c>
      <c r="E5089" s="221">
        <v>-0.56764101982116699</v>
      </c>
      <c r="F5089" s="221">
        <v>2.78291916847229</v>
      </c>
      <c r="G5089" s="221">
        <v>6.9517602920532227</v>
      </c>
      <c r="H5089" s="221">
        <v>1.3972828388214111</v>
      </c>
      <c r="I5089" s="221">
        <v>-1.0543422698974609</v>
      </c>
      <c r="J5089" s="221">
        <v>-1.4801398515701294</v>
      </c>
      <c r="K5089" s="180">
        <v>1.6141731739044189</v>
      </c>
      <c r="L5089" s="181">
        <v>1.7047244310379028</v>
      </c>
      <c r="M5089" s="181">
        <v>0.24803149700164795</v>
      </c>
      <c r="N5089" s="181">
        <v>0.18503937125205994</v>
      </c>
      <c r="O5089" s="181">
        <v>0.83070868253707886</v>
      </c>
      <c r="P5089" s="181">
        <v>1.4409449100494385</v>
      </c>
      <c r="Q5089" s="181">
        <v>0.38976377248764038</v>
      </c>
      <c r="R5089" s="181">
        <v>0.98425197601318359</v>
      </c>
      <c r="S5089" s="226">
        <f t="shared" si="239"/>
        <v>7.397637814283371</v>
      </c>
      <c r="T5089" s="181">
        <f t="shared" si="237"/>
        <v>4.0949224408728995</v>
      </c>
      <c r="U5089" s="226">
        <f t="shared" si="238"/>
        <v>0.26865274215626161</v>
      </c>
    </row>
    <row r="5090" spans="1:21" x14ac:dyDescent="0.25">
      <c r="A5090" s="156" t="s">
        <v>14537</v>
      </c>
      <c r="B5090" s="156" t="s">
        <v>156</v>
      </c>
      <c r="C5090" s="223">
        <v>-1.5819995403289795</v>
      </c>
      <c r="D5090" s="221">
        <v>-0.61449015140533447</v>
      </c>
      <c r="E5090" s="221">
        <v>-0.98989057540893555</v>
      </c>
      <c r="F5090" s="221">
        <v>2.3606698513031006</v>
      </c>
      <c r="G5090" s="221">
        <v>36.981517791748047</v>
      </c>
      <c r="H5090" s="221">
        <v>0.97503340244293213</v>
      </c>
      <c r="I5090" s="221">
        <v>-1.4765917062759399</v>
      </c>
      <c r="J5090" s="221">
        <v>4.939551830291748</v>
      </c>
      <c r="K5090" s="180">
        <v>153.885498046875</v>
      </c>
      <c r="L5090" s="181">
        <v>61.634769439697266</v>
      </c>
      <c r="M5090" s="181">
        <v>34.241539001464844</v>
      </c>
      <c r="N5090" s="181">
        <v>44.715419769287109</v>
      </c>
      <c r="O5090" s="181">
        <v>166.77642822265625</v>
      </c>
      <c r="P5090" s="181">
        <v>244.12202453613281</v>
      </c>
      <c r="Q5090" s="181">
        <v>79.35980224609375</v>
      </c>
      <c r="R5090" s="181">
        <v>190.54408264160156</v>
      </c>
      <c r="S5090" s="226">
        <f t="shared" si="239"/>
        <v>975.27956390380859</v>
      </c>
      <c r="T5090" s="181">
        <f t="shared" si="237"/>
        <v>7020.035142724766</v>
      </c>
      <c r="U5090" s="226">
        <f t="shared" si="238"/>
        <v>460.55858648309601</v>
      </c>
    </row>
    <row r="5091" spans="1:21" x14ac:dyDescent="0.25">
      <c r="A5091" s="156" t="s">
        <v>18228</v>
      </c>
      <c r="B5091" s="156" t="s">
        <v>156</v>
      </c>
      <c r="C5091" s="223">
        <v>-0.21036718785762787</v>
      </c>
      <c r="D5091" s="221">
        <v>0.75714224576950073</v>
      </c>
      <c r="E5091" s="221">
        <v>0.38174185156822205</v>
      </c>
      <c r="F5091" s="221">
        <v>7.3957619667053223</v>
      </c>
      <c r="G5091" s="221">
        <v>7.9011425971984863</v>
      </c>
      <c r="H5091" s="221">
        <v>2.3466658592224121</v>
      </c>
      <c r="I5091" s="221">
        <v>-0.1049594059586525</v>
      </c>
      <c r="J5091" s="221">
        <v>-0.53075706958770752</v>
      </c>
      <c r="K5091" s="180">
        <v>388</v>
      </c>
      <c r="L5091" s="181">
        <v>98</v>
      </c>
      <c r="M5091" s="181">
        <v>121</v>
      </c>
      <c r="N5091" s="181">
        <v>142</v>
      </c>
      <c r="O5091" s="181">
        <v>432</v>
      </c>
      <c r="P5091" s="181">
        <v>327</v>
      </c>
      <c r="Q5091" s="181">
        <v>88</v>
      </c>
      <c r="R5091" s="181">
        <v>204</v>
      </c>
      <c r="S5091" s="226">
        <f t="shared" si="239"/>
        <v>1800</v>
      </c>
      <c r="T5091" s="181">
        <f t="shared" si="237"/>
        <v>5152.1089025437832</v>
      </c>
      <c r="U5091" s="226">
        <f t="shared" si="238"/>
        <v>338.01084258412118</v>
      </c>
    </row>
    <row r="5092" spans="1:21" x14ac:dyDescent="0.25">
      <c r="A5092" s="156" t="s">
        <v>14550</v>
      </c>
      <c r="B5092" s="156" t="s">
        <v>156</v>
      </c>
      <c r="C5092" s="223">
        <v>-1.1947404146194458</v>
      </c>
      <c r="D5092" s="221">
        <v>-0.22723108530044556</v>
      </c>
      <c r="E5092" s="221">
        <v>-0.60263144969940186</v>
      </c>
      <c r="F5092" s="221">
        <v>2.7479286193847656</v>
      </c>
      <c r="G5092" s="221">
        <v>6.9167695045471191</v>
      </c>
      <c r="H5092" s="221">
        <v>1.3622925281524658</v>
      </c>
      <c r="I5092" s="221">
        <v>-1.0893325805664062</v>
      </c>
      <c r="J5092" s="221">
        <v>-1.5151302814483643</v>
      </c>
      <c r="K5092" s="180">
        <v>1.2043507099151611</v>
      </c>
      <c r="L5092" s="181">
        <v>0.37673038244247437</v>
      </c>
      <c r="M5092" s="181">
        <v>0.233355313539505</v>
      </c>
      <c r="N5092" s="181">
        <v>0.29762688279151917</v>
      </c>
      <c r="O5092" s="181">
        <v>1.3882663249969482</v>
      </c>
      <c r="P5092" s="181">
        <v>1.2290705442428589</v>
      </c>
      <c r="Q5092" s="181">
        <v>0.35497692227363586</v>
      </c>
      <c r="R5092" s="181">
        <v>0.89485830068588257</v>
      </c>
      <c r="S5092" s="226">
        <f t="shared" si="239"/>
        <v>5.9792353808879852</v>
      </c>
      <c r="T5092" s="181">
        <f t="shared" si="237"/>
        <v>8.6868958222148578</v>
      </c>
      <c r="U5092" s="226">
        <f t="shared" si="238"/>
        <v>0.56991516131531805</v>
      </c>
    </row>
    <row r="5093" spans="1:21" x14ac:dyDescent="0.25">
      <c r="A5093" s="156" t="s">
        <v>18229</v>
      </c>
      <c r="B5093" s="156" t="s">
        <v>156</v>
      </c>
      <c r="C5093" s="223">
        <v>-1.3765968084335327</v>
      </c>
      <c r="D5093" s="221">
        <v>-0.40908738970756531</v>
      </c>
      <c r="E5093" s="221">
        <v>-0.78448766469955444</v>
      </c>
      <c r="F5093" s="221">
        <v>2.5660724639892578</v>
      </c>
      <c r="G5093" s="221">
        <v>6.7349133491516113</v>
      </c>
      <c r="H5093" s="221">
        <v>1.1804361343383789</v>
      </c>
      <c r="I5093" s="221">
        <v>-1.2711890935897827</v>
      </c>
      <c r="J5093" s="221">
        <v>-1.6969865560531616</v>
      </c>
      <c r="K5093" s="180">
        <v>1.375241756439209</v>
      </c>
      <c r="L5093" s="181">
        <v>0.45841392874717712</v>
      </c>
      <c r="M5093" s="181">
        <v>0.27852997183799744</v>
      </c>
      <c r="N5093" s="181">
        <v>0.21470019221305847</v>
      </c>
      <c r="O5093" s="181">
        <v>1.4390715360641479</v>
      </c>
      <c r="P5093" s="181">
        <v>2.4777562618255615</v>
      </c>
      <c r="Q5093" s="181">
        <v>1.0154738426208496</v>
      </c>
      <c r="R5093" s="181">
        <v>2.2340426445007324</v>
      </c>
      <c r="S5093" s="226">
        <f t="shared" si="239"/>
        <v>9.4932301342487335</v>
      </c>
      <c r="T5093" s="181">
        <f t="shared" si="237"/>
        <v>5.7866036690716882</v>
      </c>
      <c r="U5093" s="226">
        <f t="shared" si="238"/>
        <v>0.37963770154733584</v>
      </c>
    </row>
    <row r="5094" spans="1:21" x14ac:dyDescent="0.25">
      <c r="A5094" s="156" t="s">
        <v>18230</v>
      </c>
      <c r="B5094" s="156" t="s">
        <v>156</v>
      </c>
      <c r="C5094" s="223">
        <v>-1.2812199592590332</v>
      </c>
      <c r="D5094" s="221">
        <v>-4.1669387817382812</v>
      </c>
      <c r="E5094" s="221">
        <v>11.617527961730957</v>
      </c>
      <c r="F5094" s="221">
        <v>2.6614494323730469</v>
      </c>
      <c r="G5094" s="221">
        <v>6.8302903175354004</v>
      </c>
      <c r="H5094" s="221">
        <v>4.3303036689758301</v>
      </c>
      <c r="I5094" s="221">
        <v>8.3743581771850586</v>
      </c>
      <c r="J5094" s="221">
        <v>-1.6016099452972412</v>
      </c>
      <c r="K5094" s="180">
        <v>934</v>
      </c>
      <c r="L5094" s="181">
        <v>359</v>
      </c>
      <c r="M5094" s="181">
        <v>183</v>
      </c>
      <c r="N5094" s="181">
        <v>152</v>
      </c>
      <c r="O5094" s="181">
        <v>893</v>
      </c>
      <c r="P5094" s="181">
        <v>1343</v>
      </c>
      <c r="Q5094" s="181">
        <v>394</v>
      </c>
      <c r="R5094" s="181">
        <v>958</v>
      </c>
      <c r="S5094" s="226">
        <f t="shared" si="239"/>
        <v>5216</v>
      </c>
      <c r="T5094" s="181">
        <f t="shared" si="237"/>
        <v>13518.159341335297</v>
      </c>
      <c r="U5094" s="226">
        <f t="shared" si="238"/>
        <v>886.87652291183736</v>
      </c>
    </row>
    <row r="5095" spans="1:21" x14ac:dyDescent="0.25">
      <c r="A5095" s="156" t="s">
        <v>18231</v>
      </c>
      <c r="B5095" s="156" t="s">
        <v>156</v>
      </c>
      <c r="C5095" s="223">
        <v>-0.77661865949630737</v>
      </c>
      <c r="D5095" s="221">
        <v>0.190890833735466</v>
      </c>
      <c r="E5095" s="221">
        <v>-0.1845095306634903</v>
      </c>
      <c r="F5095" s="221">
        <v>3.1660506725311279</v>
      </c>
      <c r="G5095" s="221">
        <v>7.3348913192749023</v>
      </c>
      <c r="H5095" s="221">
        <v>1.780414342880249</v>
      </c>
      <c r="I5095" s="221">
        <v>-0.67121082544326782</v>
      </c>
      <c r="J5095" s="221">
        <v>-1.0970084667205811</v>
      </c>
      <c r="K5095" s="180">
        <v>195.31201171875</v>
      </c>
      <c r="L5095" s="181">
        <v>36.670825958251953</v>
      </c>
      <c r="M5095" s="181">
        <v>32.684867858886719</v>
      </c>
      <c r="N5095" s="181">
        <v>29.496099472045898</v>
      </c>
      <c r="O5095" s="181">
        <v>173.78782653808594</v>
      </c>
      <c r="P5095" s="181">
        <v>249.52105712890625</v>
      </c>
      <c r="Q5095" s="181">
        <v>85.299530029296875</v>
      </c>
      <c r="R5095" s="181">
        <v>171.39625549316406</v>
      </c>
      <c r="S5095" s="226">
        <f t="shared" si="239"/>
        <v>974.1684741973877</v>
      </c>
      <c r="T5095" s="181">
        <f t="shared" si="237"/>
        <v>1416.3612255901844</v>
      </c>
      <c r="U5095" s="226">
        <f t="shared" si="238"/>
        <v>92.922230550841576</v>
      </c>
    </row>
    <row r="5096" spans="1:21" x14ac:dyDescent="0.25">
      <c r="A5096" s="156" t="s">
        <v>18232</v>
      </c>
      <c r="B5096" s="156" t="s">
        <v>156</v>
      </c>
      <c r="C5096" s="223">
        <v>-1.7522968053817749</v>
      </c>
      <c r="D5096" s="221">
        <v>2.5708105564117432</v>
      </c>
      <c r="E5096" s="221">
        <v>3.7815127372741699</v>
      </c>
      <c r="F5096" s="221">
        <v>2.1903724670410156</v>
      </c>
      <c r="G5096" s="221">
        <v>7.7197847366333008</v>
      </c>
      <c r="H5096" s="221">
        <v>5.2018589973449707</v>
      </c>
      <c r="I5096" s="221">
        <v>-1.6468890905380249</v>
      </c>
      <c r="J5096" s="221">
        <v>1.5343283414840698</v>
      </c>
      <c r="K5096" s="180">
        <v>783</v>
      </c>
      <c r="L5096" s="181">
        <v>298</v>
      </c>
      <c r="M5096" s="181">
        <v>227</v>
      </c>
      <c r="N5096" s="181">
        <v>221</v>
      </c>
      <c r="O5096" s="181">
        <v>788</v>
      </c>
      <c r="P5096" s="181">
        <v>1155</v>
      </c>
      <c r="Q5096" s="181">
        <v>415</v>
      </c>
      <c r="R5096" s="181">
        <v>1408</v>
      </c>
      <c r="S5096" s="226">
        <f t="shared" si="239"/>
        <v>5295</v>
      </c>
      <c r="T5096" s="181">
        <f t="shared" si="237"/>
        <v>14304.741700410843</v>
      </c>
      <c r="U5096" s="226">
        <f t="shared" si="238"/>
        <v>938.48128728738459</v>
      </c>
    </row>
    <row r="5097" spans="1:21" x14ac:dyDescent="0.25">
      <c r="A5097" s="156" t="s">
        <v>18233</v>
      </c>
      <c r="B5097" s="156" t="s">
        <v>156</v>
      </c>
      <c r="C5097" s="223">
        <v>-1.2049499750137329</v>
      </c>
      <c r="D5097" s="221">
        <v>-0.23744054138660431</v>
      </c>
      <c r="E5097" s="221">
        <v>-0.61284095048904419</v>
      </c>
      <c r="F5097" s="221">
        <v>-9.9293060302734375</v>
      </c>
      <c r="G5097" s="221">
        <v>6.906559944152832</v>
      </c>
      <c r="H5097" s="221">
        <v>5.895749568939209</v>
      </c>
      <c r="I5097" s="221">
        <v>-1.0995422601699829</v>
      </c>
      <c r="J5097" s="221">
        <v>-1.5253397226333618</v>
      </c>
      <c r="K5097" s="180">
        <v>326.25225830078125</v>
      </c>
      <c r="L5097" s="181">
        <v>109.35324859619141</v>
      </c>
      <c r="M5097" s="181">
        <v>66.877189636230469</v>
      </c>
      <c r="N5097" s="181">
        <v>49.706020355224609</v>
      </c>
      <c r="O5097" s="181">
        <v>326.25225830078125</v>
      </c>
      <c r="P5097" s="181">
        <v>514.23138427734375</v>
      </c>
      <c r="Q5097" s="181">
        <v>175.32669067382812</v>
      </c>
      <c r="R5097" s="181">
        <v>484.40777587890625</v>
      </c>
      <c r="S5097" s="226">
        <f t="shared" si="239"/>
        <v>2052.4068260192871</v>
      </c>
      <c r="T5097" s="181">
        <f t="shared" si="237"/>
        <v>3399.7807996720494</v>
      </c>
      <c r="U5097" s="226">
        <f t="shared" si="238"/>
        <v>223.04706566491313</v>
      </c>
    </row>
    <row r="5098" spans="1:21" x14ac:dyDescent="0.25">
      <c r="A5098" s="156" t="s">
        <v>18234</v>
      </c>
      <c r="B5098" s="156" t="s">
        <v>156</v>
      </c>
      <c r="C5098" s="223">
        <v>-1.3360265493392944</v>
      </c>
      <c r="D5098" s="221">
        <v>5.3998150825500488</v>
      </c>
      <c r="E5098" s="221">
        <v>-0.66379612684249878</v>
      </c>
      <c r="F5098" s="221">
        <v>2.6867640018463135</v>
      </c>
      <c r="G5098" s="221">
        <v>37.312953948974609</v>
      </c>
      <c r="H5098" s="221">
        <v>5.1839137077331543</v>
      </c>
      <c r="I5098" s="221">
        <v>-2.367372989654541</v>
      </c>
      <c r="J5098" s="221">
        <v>-1.576295018196106</v>
      </c>
      <c r="K5098" s="180">
        <v>1463</v>
      </c>
      <c r="L5098" s="181">
        <v>534</v>
      </c>
      <c r="M5098" s="181">
        <v>498</v>
      </c>
      <c r="N5098" s="181">
        <v>520</v>
      </c>
      <c r="O5098" s="181">
        <v>1708</v>
      </c>
      <c r="P5098" s="181">
        <v>1854</v>
      </c>
      <c r="Q5098" s="181">
        <v>620</v>
      </c>
      <c r="R5098" s="181">
        <v>2050</v>
      </c>
      <c r="S5098" s="226">
        <f t="shared" si="239"/>
        <v>9247</v>
      </c>
      <c r="T5098" s="181">
        <f t="shared" si="237"/>
        <v>70637.766540288925</v>
      </c>
      <c r="U5098" s="226">
        <f t="shared" si="238"/>
        <v>4634.2830553824069</v>
      </c>
    </row>
    <row r="5099" spans="1:21" x14ac:dyDescent="0.25">
      <c r="A5099" s="156" t="s">
        <v>18235</v>
      </c>
      <c r="B5099" s="156" t="s">
        <v>156</v>
      </c>
      <c r="C5099" s="223">
        <v>-0.96866554021835327</v>
      </c>
      <c r="D5099" s="221">
        <v>-1.1562523432075977E-3</v>
      </c>
      <c r="E5099" s="221">
        <v>-0.37655657529830933</v>
      </c>
      <c r="F5099" s="221">
        <v>46.797344207763672</v>
      </c>
      <c r="G5099" s="221">
        <v>7.1428442001342773</v>
      </c>
      <c r="H5099" s="221">
        <v>1.5883673429489136</v>
      </c>
      <c r="I5099" s="221">
        <v>-0.86325782537460327</v>
      </c>
      <c r="J5099" s="221">
        <v>-1.2890554666519165</v>
      </c>
      <c r="K5099" s="180">
        <v>318.66781616210937</v>
      </c>
      <c r="L5099" s="181">
        <v>150.4036865234375</v>
      </c>
      <c r="M5099" s="181">
        <v>107.16262817382812</v>
      </c>
      <c r="N5099" s="181">
        <v>83.662055969238281</v>
      </c>
      <c r="O5099" s="181">
        <v>401.38986206054687</v>
      </c>
      <c r="P5099" s="181">
        <v>662.71624755859375</v>
      </c>
      <c r="Q5099" s="181">
        <v>230.30564880371094</v>
      </c>
      <c r="R5099" s="181">
        <v>564.01385498046875</v>
      </c>
      <c r="S5099" s="226">
        <f t="shared" si="239"/>
        <v>2518.3218002319336</v>
      </c>
      <c r="T5099" s="181">
        <f t="shared" si="237"/>
        <v>6559.7965980365079</v>
      </c>
      <c r="U5099" s="226">
        <f t="shared" si="238"/>
        <v>430.3640348495</v>
      </c>
    </row>
    <row r="5100" spans="1:21" x14ac:dyDescent="0.25">
      <c r="A5100" s="156" t="s">
        <v>18236</v>
      </c>
      <c r="B5100" s="156" t="s">
        <v>156</v>
      </c>
      <c r="C5100" s="223">
        <v>0.25791797041893005</v>
      </c>
      <c r="D5100" s="221">
        <v>-2.661646842956543</v>
      </c>
      <c r="E5100" s="221">
        <v>0.85002696514129639</v>
      </c>
      <c r="F5100" s="221">
        <v>8.9730405807495117</v>
      </c>
      <c r="G5100" s="221">
        <v>43.191822052001953</v>
      </c>
      <c r="H5100" s="221">
        <v>3.2737791538238525</v>
      </c>
      <c r="I5100" s="221">
        <v>0.36332574486732483</v>
      </c>
      <c r="J5100" s="221">
        <v>-6.247195228934288E-2</v>
      </c>
      <c r="K5100" s="180">
        <v>539.0804443359375</v>
      </c>
      <c r="L5100" s="181">
        <v>149.00942993164062</v>
      </c>
      <c r="M5100" s="181">
        <v>223.80180358886719</v>
      </c>
      <c r="N5100" s="181">
        <v>245.0888671875</v>
      </c>
      <c r="O5100" s="181">
        <v>583.38055419921875</v>
      </c>
      <c r="P5100" s="181">
        <v>426.89187622070312</v>
      </c>
      <c r="Q5100" s="181">
        <v>139.2288818359375</v>
      </c>
      <c r="R5100" s="181">
        <v>334.8397216796875</v>
      </c>
      <c r="S5100" s="226">
        <f t="shared" si="239"/>
        <v>2641.3215789794922</v>
      </c>
      <c r="T5100" s="181">
        <f t="shared" si="237"/>
        <v>28756.344131370279</v>
      </c>
      <c r="U5100" s="226">
        <f t="shared" si="238"/>
        <v>1886.5975648698577</v>
      </c>
    </row>
    <row r="5101" spans="1:21" x14ac:dyDescent="0.25">
      <c r="A5101" s="156" t="s">
        <v>18237</v>
      </c>
      <c r="B5101" s="156" t="s">
        <v>156</v>
      </c>
      <c r="C5101" s="223">
        <v>-1.5529215335845947</v>
      </c>
      <c r="D5101" s="221">
        <v>-0.58541220426559448</v>
      </c>
      <c r="E5101" s="221">
        <v>-0.96081250905990601</v>
      </c>
      <c r="F5101" s="221">
        <v>2.3897476196289062</v>
      </c>
      <c r="G5101" s="221">
        <v>6.5585885047912598</v>
      </c>
      <c r="H5101" s="221">
        <v>1.0041114091873169</v>
      </c>
      <c r="I5101" s="221">
        <v>-1.4475136995315552</v>
      </c>
      <c r="J5101" s="221">
        <v>-1.8733115196228027</v>
      </c>
      <c r="K5101" s="180">
        <v>500.23654174804687</v>
      </c>
      <c r="L5101" s="181">
        <v>181.15184020996094</v>
      </c>
      <c r="M5101" s="181">
        <v>110.34629821777344</v>
      </c>
      <c r="N5101" s="181">
        <v>110.34629821777344</v>
      </c>
      <c r="O5101" s="181">
        <v>546.21417236328125</v>
      </c>
      <c r="P5101" s="181">
        <v>863.45977783203125</v>
      </c>
      <c r="Q5101" s="181">
        <v>253.79647827148438</v>
      </c>
      <c r="R5101" s="181">
        <v>634.4912109375</v>
      </c>
      <c r="S5101" s="226">
        <f t="shared" si="239"/>
        <v>3200.0426177978516</v>
      </c>
      <c r="T5101" s="181">
        <f t="shared" si="237"/>
        <v>2168.2313367660809</v>
      </c>
      <c r="U5101" s="226">
        <f t="shared" si="238"/>
        <v>142.24965250554897</v>
      </c>
    </row>
    <row r="5102" spans="1:21" x14ac:dyDescent="0.25">
      <c r="A5102" s="156" t="s">
        <v>18207</v>
      </c>
      <c r="B5102" s="156" t="s">
        <v>156</v>
      </c>
      <c r="C5102" s="223">
        <v>-1.9484719038009644</v>
      </c>
      <c r="D5102" s="221">
        <v>-0.98096251487731934</v>
      </c>
      <c r="E5102" s="221">
        <v>-1.3563629388809204</v>
      </c>
      <c r="F5102" s="221">
        <v>1.9941972494125366</v>
      </c>
      <c r="G5102" s="221">
        <v>6.1630373001098633</v>
      </c>
      <c r="H5102" s="221">
        <v>0.60856097936630249</v>
      </c>
      <c r="I5102" s="221">
        <v>-1.8430641889572144</v>
      </c>
      <c r="J5102" s="221">
        <v>-2.2688617706298828</v>
      </c>
      <c r="K5102" s="180">
        <v>0.46002522110939026</v>
      </c>
      <c r="L5102" s="181">
        <v>0.17326608300209045</v>
      </c>
      <c r="M5102" s="181">
        <v>9.1551072895526886E-2</v>
      </c>
      <c r="N5102" s="181">
        <v>8.3984866738319397E-2</v>
      </c>
      <c r="O5102" s="181">
        <v>0.46834805607795715</v>
      </c>
      <c r="P5102" s="181">
        <v>0.68776798248291016</v>
      </c>
      <c r="Q5102" s="181">
        <v>0.26254728436470032</v>
      </c>
      <c r="R5102" s="181">
        <v>0.74375790357589722</v>
      </c>
      <c r="S5102" s="226">
        <f t="shared" si="239"/>
        <v>2.9712484702467918</v>
      </c>
      <c r="T5102" s="181">
        <f t="shared" si="237"/>
        <v>0.11061208134666689</v>
      </c>
      <c r="U5102" s="226">
        <f t="shared" si="238"/>
        <v>7.256850257476191E-3</v>
      </c>
    </row>
    <row r="5103" spans="1:21" x14ac:dyDescent="0.25">
      <c r="A5103" s="156" t="s">
        <v>18238</v>
      </c>
      <c r="B5103" s="156" t="s">
        <v>156</v>
      </c>
      <c r="C5103" s="223">
        <v>2.2476010322570801</v>
      </c>
      <c r="D5103" s="221">
        <v>3.2151103019714355</v>
      </c>
      <c r="E5103" s="221">
        <v>45.162017822265625</v>
      </c>
      <c r="F5103" s="221">
        <v>33.348972320556641</v>
      </c>
      <c r="G5103" s="221">
        <v>182.50076293945312</v>
      </c>
      <c r="H5103" s="221">
        <v>91.786735534667969</v>
      </c>
      <c r="I5103" s="221">
        <v>2.3530087471008301</v>
      </c>
      <c r="J5103" s="221">
        <v>1.9272111654281616</v>
      </c>
      <c r="K5103" s="180">
        <v>115</v>
      </c>
      <c r="L5103" s="181">
        <v>61</v>
      </c>
      <c r="M5103" s="181">
        <v>120</v>
      </c>
      <c r="N5103" s="181">
        <v>187</v>
      </c>
      <c r="O5103" s="181">
        <v>343</v>
      </c>
      <c r="P5103" s="181">
        <v>212</v>
      </c>
      <c r="Q5103" s="181">
        <v>38</v>
      </c>
      <c r="R5103" s="181">
        <v>100</v>
      </c>
      <c r="S5103" s="226">
        <f t="shared" si="239"/>
        <v>1176</v>
      </c>
      <c r="T5103" s="181">
        <f t="shared" si="237"/>
        <v>94448.980880260468</v>
      </c>
      <c r="U5103" s="226">
        <f t="shared" si="238"/>
        <v>6196.4489129463027</v>
      </c>
    </row>
    <row r="5104" spans="1:21" x14ac:dyDescent="0.25">
      <c r="A5104" s="156" t="s">
        <v>18239</v>
      </c>
      <c r="B5104" s="156" t="s">
        <v>156</v>
      </c>
      <c r="C5104" s="223">
        <v>1.936753511428833</v>
      </c>
      <c r="D5104" s="221">
        <v>1.4947279691696167</v>
      </c>
      <c r="E5104" s="221">
        <v>1.1193276643753052</v>
      </c>
      <c r="F5104" s="221">
        <v>31.088068008422852</v>
      </c>
      <c r="G5104" s="221">
        <v>31.792266845703125</v>
      </c>
      <c r="H5104" s="221">
        <v>6.5145912170410156</v>
      </c>
      <c r="I5104" s="221">
        <v>14.807884216308594</v>
      </c>
      <c r="J5104" s="221">
        <v>0.206828773021698</v>
      </c>
      <c r="K5104" s="180">
        <v>1119</v>
      </c>
      <c r="L5104" s="181">
        <v>441</v>
      </c>
      <c r="M5104" s="181">
        <v>418</v>
      </c>
      <c r="N5104" s="181">
        <v>513</v>
      </c>
      <c r="O5104" s="181">
        <v>1520</v>
      </c>
      <c r="P5104" s="181">
        <v>1536</v>
      </c>
      <c r="Q5104" s="181">
        <v>511</v>
      </c>
      <c r="R5104" s="181">
        <v>1556</v>
      </c>
      <c r="S5104" s="226">
        <f t="shared" si="239"/>
        <v>7614</v>
      </c>
      <c r="T5104" s="181">
        <f t="shared" si="237"/>
        <v>85461.772185921669</v>
      </c>
      <c r="U5104" s="226">
        <f t="shared" si="238"/>
        <v>5606.8313329000157</v>
      </c>
    </row>
    <row r="5105" spans="1:21" x14ac:dyDescent="0.25">
      <c r="A5105" s="156" t="s">
        <v>18240</v>
      </c>
      <c r="B5105" s="156" t="s">
        <v>156</v>
      </c>
      <c r="C5105" s="223">
        <v>-0.13106970489025116</v>
      </c>
      <c r="D5105" s="221">
        <v>0.44621551036834717</v>
      </c>
      <c r="E5105" s="221">
        <v>0.46103930473327637</v>
      </c>
      <c r="F5105" s="221">
        <v>3.8115997314453125</v>
      </c>
      <c r="G5105" s="221">
        <v>28.879022598266602</v>
      </c>
      <c r="H5105" s="221">
        <v>13.077022552490234</v>
      </c>
      <c r="I5105" s="221">
        <v>-2.5661922991275787E-2</v>
      </c>
      <c r="J5105" s="221">
        <v>-0.45145958662033081</v>
      </c>
      <c r="K5105" s="180">
        <v>1203</v>
      </c>
      <c r="L5105" s="181">
        <v>454</v>
      </c>
      <c r="M5105" s="181">
        <v>348</v>
      </c>
      <c r="N5105" s="181">
        <v>377</v>
      </c>
      <c r="O5105" s="181">
        <v>1488</v>
      </c>
      <c r="P5105" s="181">
        <v>1746</v>
      </c>
      <c r="Q5105" s="181">
        <v>491</v>
      </c>
      <c r="R5105" s="181">
        <v>1347</v>
      </c>
      <c r="S5105" s="226">
        <f t="shared" si="239"/>
        <v>7454</v>
      </c>
      <c r="T5105" s="181">
        <f t="shared" si="237"/>
        <v>66826.070699028671</v>
      </c>
      <c r="U5105" s="226">
        <f t="shared" si="238"/>
        <v>4384.2117647032364</v>
      </c>
    </row>
    <row r="5106" spans="1:21" x14ac:dyDescent="0.25">
      <c r="A5106" s="156" t="s">
        <v>18241</v>
      </c>
      <c r="B5106" s="156" t="s">
        <v>156</v>
      </c>
      <c r="C5106" s="223">
        <v>6.166046142578125</v>
      </c>
      <c r="D5106" s="221">
        <v>5.8465490341186523</v>
      </c>
      <c r="E5106" s="221">
        <v>19.600156784057617</v>
      </c>
      <c r="F5106" s="221">
        <v>33.228515625</v>
      </c>
      <c r="G5106" s="221">
        <v>47.407009124755859</v>
      </c>
      <c r="H5106" s="221">
        <v>32.255653381347656</v>
      </c>
      <c r="I5106" s="221">
        <v>8.5866003036499023</v>
      </c>
      <c r="J5106" s="221">
        <v>3.3127961158752441</v>
      </c>
      <c r="K5106" s="180">
        <v>1945</v>
      </c>
      <c r="L5106" s="181">
        <v>662</v>
      </c>
      <c r="M5106" s="181">
        <v>699</v>
      </c>
      <c r="N5106" s="181">
        <v>916</v>
      </c>
      <c r="O5106" s="181">
        <v>2650</v>
      </c>
      <c r="P5106" s="181">
        <v>2434</v>
      </c>
      <c r="Q5106" s="181">
        <v>739</v>
      </c>
      <c r="R5106" s="181">
        <v>2131</v>
      </c>
      <c r="S5106" s="226">
        <f t="shared" si="239"/>
        <v>12176</v>
      </c>
      <c r="T5106" s="181">
        <f t="shared" si="237"/>
        <v>277545.10577058792</v>
      </c>
      <c r="U5106" s="226">
        <f t="shared" si="238"/>
        <v>18208.709643209688</v>
      </c>
    </row>
    <row r="5107" spans="1:21" x14ac:dyDescent="0.25">
      <c r="A5107" s="156" t="s">
        <v>18242</v>
      </c>
      <c r="B5107" s="156" t="s">
        <v>156</v>
      </c>
      <c r="C5107" s="223">
        <v>3.3036117553710937</v>
      </c>
      <c r="D5107" s="221">
        <v>39.330760955810547</v>
      </c>
      <c r="E5107" s="221">
        <v>51.977043151855469</v>
      </c>
      <c r="F5107" s="221">
        <v>26.965051651000977</v>
      </c>
      <c r="G5107" s="221">
        <v>61.709308624267578</v>
      </c>
      <c r="H5107" s="221">
        <v>46.6845703125</v>
      </c>
      <c r="I5107" s="221">
        <v>35.799995422363281</v>
      </c>
      <c r="J5107" s="221">
        <v>1.8701070547103882</v>
      </c>
      <c r="K5107" s="180">
        <v>756</v>
      </c>
      <c r="L5107" s="181">
        <v>261</v>
      </c>
      <c r="M5107" s="181">
        <v>505</v>
      </c>
      <c r="N5107" s="181">
        <v>702</v>
      </c>
      <c r="O5107" s="181">
        <v>1540</v>
      </c>
      <c r="P5107" s="181">
        <v>1017</v>
      </c>
      <c r="Q5107" s="181">
        <v>248</v>
      </c>
      <c r="R5107" s="181">
        <v>752</v>
      </c>
      <c r="S5107" s="226">
        <f t="shared" si="239"/>
        <v>5781</v>
      </c>
      <c r="T5107" s="181">
        <f t="shared" si="237"/>
        <v>210735.99480628967</v>
      </c>
      <c r="U5107" s="226">
        <f t="shared" si="238"/>
        <v>13825.610544083727</v>
      </c>
    </row>
    <row r="5108" spans="1:21" x14ac:dyDescent="0.25">
      <c r="A5108" s="156" t="s">
        <v>18243</v>
      </c>
      <c r="B5108" s="156" t="s">
        <v>156</v>
      </c>
      <c r="C5108" s="223">
        <v>-0.99849843978881836</v>
      </c>
      <c r="D5108" s="221">
        <v>4.7488503456115723</v>
      </c>
      <c r="E5108" s="221">
        <v>18.004976272583008</v>
      </c>
      <c r="F5108" s="221">
        <v>9.302525520324707</v>
      </c>
      <c r="G5108" s="221">
        <v>35.23870849609375</v>
      </c>
      <c r="H5108" s="221">
        <v>8.1542196273803711</v>
      </c>
      <c r="I5108" s="221">
        <v>-0.75315016508102417</v>
      </c>
      <c r="J5108" s="221">
        <v>-1.3188881874084473</v>
      </c>
      <c r="K5108" s="180">
        <v>1314</v>
      </c>
      <c r="L5108" s="181">
        <v>399</v>
      </c>
      <c r="M5108" s="181">
        <v>310</v>
      </c>
      <c r="N5108" s="181">
        <v>441</v>
      </c>
      <c r="O5108" s="181">
        <v>1732</v>
      </c>
      <c r="P5108" s="181">
        <v>1540</v>
      </c>
      <c r="Q5108" s="181">
        <v>442</v>
      </c>
      <c r="R5108" s="181">
        <v>1798</v>
      </c>
      <c r="S5108" s="226">
        <f t="shared" si="239"/>
        <v>7976</v>
      </c>
      <c r="T5108" s="181">
        <f t="shared" si="237"/>
        <v>81153.408744454384</v>
      </c>
      <c r="U5108" s="226">
        <f t="shared" si="238"/>
        <v>5324.1755147572812</v>
      </c>
    </row>
    <row r="5109" spans="1:21" x14ac:dyDescent="0.25">
      <c r="A5109" s="156" t="s">
        <v>18244</v>
      </c>
      <c r="B5109" s="156" t="s">
        <v>156</v>
      </c>
      <c r="C5109" s="223">
        <v>1.6642121076583862</v>
      </c>
      <c r="D5109" s="221">
        <v>7.924168586730957</v>
      </c>
      <c r="E5109" s="221">
        <v>12.297116279602051</v>
      </c>
      <c r="F5109" s="221">
        <v>55.620979309082031</v>
      </c>
      <c r="G5109" s="221">
        <v>30.284267425537109</v>
      </c>
      <c r="H5109" s="221">
        <v>14.91158390045166</v>
      </c>
      <c r="I5109" s="221">
        <v>5.07921501994133E-2</v>
      </c>
      <c r="J5109" s="221">
        <v>-0.37500548362731934</v>
      </c>
      <c r="K5109" s="180">
        <v>1995</v>
      </c>
      <c r="L5109" s="181">
        <v>694</v>
      </c>
      <c r="M5109" s="181">
        <v>566</v>
      </c>
      <c r="N5109" s="181">
        <v>581</v>
      </c>
      <c r="O5109" s="181">
        <v>2316</v>
      </c>
      <c r="P5109" s="181">
        <v>2201</v>
      </c>
      <c r="Q5109" s="181">
        <v>647</v>
      </c>
      <c r="R5109" s="181">
        <v>2125</v>
      </c>
      <c r="S5109" s="226">
        <f t="shared" si="239"/>
        <v>11125</v>
      </c>
      <c r="T5109" s="181">
        <f t="shared" si="237"/>
        <v>150290.1683377102</v>
      </c>
      <c r="U5109" s="226">
        <f t="shared" si="238"/>
        <v>9859.9830463321887</v>
      </c>
    </row>
    <row r="5110" spans="1:21" x14ac:dyDescent="0.25">
      <c r="A5110" s="156" t="s">
        <v>18245</v>
      </c>
      <c r="B5110" s="156" t="s">
        <v>156</v>
      </c>
      <c r="C5110" s="223">
        <v>-1.1348466873168945</v>
      </c>
      <c r="D5110" s="221">
        <v>-1.5910476446151733</v>
      </c>
      <c r="E5110" s="221">
        <v>-3.6649479866027832</v>
      </c>
      <c r="F5110" s="221">
        <v>2.8078224658966064</v>
      </c>
      <c r="G5110" s="221">
        <v>16.357269287109375</v>
      </c>
      <c r="H5110" s="221">
        <v>3.2931840419769287</v>
      </c>
      <c r="I5110" s="221">
        <v>4.4282407760620117</v>
      </c>
      <c r="J5110" s="221">
        <v>-1.455236554145813</v>
      </c>
      <c r="K5110" s="180">
        <v>1598</v>
      </c>
      <c r="L5110" s="181">
        <v>472</v>
      </c>
      <c r="M5110" s="181">
        <v>344</v>
      </c>
      <c r="N5110" s="181">
        <v>317</v>
      </c>
      <c r="O5110" s="181">
        <v>1639</v>
      </c>
      <c r="P5110" s="181">
        <v>1931</v>
      </c>
      <c r="Q5110" s="181">
        <v>544</v>
      </c>
      <c r="R5110" s="181">
        <v>1822</v>
      </c>
      <c r="S5110" s="226">
        <f t="shared" si="239"/>
        <v>8667</v>
      </c>
      <c r="T5110" s="181">
        <f t="shared" si="237"/>
        <v>29991.102846860886</v>
      </c>
      <c r="U5110" s="226">
        <f t="shared" si="238"/>
        <v>1967.6055252421629</v>
      </c>
    </row>
    <row r="5111" spans="1:21" x14ac:dyDescent="0.25">
      <c r="A5111" s="156" t="s">
        <v>18246</v>
      </c>
      <c r="B5111" s="156" t="s">
        <v>156</v>
      </c>
      <c r="C5111" s="223">
        <v>-1.485503077507019</v>
      </c>
      <c r="D5111" s="221">
        <v>10.869174003601074</v>
      </c>
      <c r="E5111" s="221">
        <v>10.440422058105469</v>
      </c>
      <c r="F5111" s="221">
        <v>37.431911468505859</v>
      </c>
      <c r="G5111" s="221">
        <v>8.5746498107910156</v>
      </c>
      <c r="H5111" s="221">
        <v>2.3149077892303467</v>
      </c>
      <c r="I5111" s="221">
        <v>-1.380095362663269</v>
      </c>
      <c r="J5111" s="221">
        <v>-1.8058929443359375</v>
      </c>
      <c r="K5111" s="180">
        <v>1088</v>
      </c>
      <c r="L5111" s="181">
        <v>446</v>
      </c>
      <c r="M5111" s="181">
        <v>171</v>
      </c>
      <c r="N5111" s="181">
        <v>157</v>
      </c>
      <c r="O5111" s="181">
        <v>984</v>
      </c>
      <c r="P5111" s="181">
        <v>1267</v>
      </c>
      <c r="Q5111" s="181">
        <v>397</v>
      </c>
      <c r="R5111" s="181">
        <v>1195</v>
      </c>
      <c r="S5111" s="226">
        <f t="shared" si="239"/>
        <v>5705</v>
      </c>
      <c r="T5111" s="181">
        <f t="shared" si="237"/>
        <v>19558.050185084343</v>
      </c>
      <c r="U5111" s="226">
        <f t="shared" si="238"/>
        <v>1283.1314608079961</v>
      </c>
    </row>
    <row r="5112" spans="1:21" x14ac:dyDescent="0.25">
      <c r="A5112" s="156" t="s">
        <v>18247</v>
      </c>
      <c r="B5112" s="156" t="s">
        <v>156</v>
      </c>
      <c r="C5112" s="223">
        <v>-2.0493893623352051</v>
      </c>
      <c r="D5112" s="221">
        <v>-1.0818798542022705</v>
      </c>
      <c r="E5112" s="221">
        <v>12.140416145324707</v>
      </c>
      <c r="F5112" s="221">
        <v>5.8638081550598145</v>
      </c>
      <c r="G5112" s="221">
        <v>27.521133422851563</v>
      </c>
      <c r="H5112" s="221">
        <v>4.5351428985595703</v>
      </c>
      <c r="I5112" s="221">
        <v>-1.9439816474914551</v>
      </c>
      <c r="J5112" s="221">
        <v>-2.0114970207214355</v>
      </c>
      <c r="K5112" s="180">
        <v>890</v>
      </c>
      <c r="L5112" s="181">
        <v>291</v>
      </c>
      <c r="M5112" s="181">
        <v>163</v>
      </c>
      <c r="N5112" s="181">
        <v>144</v>
      </c>
      <c r="O5112" s="181">
        <v>894</v>
      </c>
      <c r="P5112" s="181">
        <v>1261</v>
      </c>
      <c r="Q5112" s="181">
        <v>415</v>
      </c>
      <c r="R5112" s="181">
        <v>1193</v>
      </c>
      <c r="S5112" s="226">
        <f t="shared" si="239"/>
        <v>5251</v>
      </c>
      <c r="T5112" s="181">
        <f t="shared" si="237"/>
        <v>27800.732781648636</v>
      </c>
      <c r="U5112" s="226">
        <f t="shared" si="238"/>
        <v>1823.903432503424</v>
      </c>
    </row>
    <row r="5113" spans="1:21" x14ac:dyDescent="0.25">
      <c r="A5113" s="156" t="s">
        <v>18248</v>
      </c>
      <c r="B5113" s="156" t="s">
        <v>156</v>
      </c>
      <c r="C5113" s="223">
        <v>0.93066906929016113</v>
      </c>
      <c r="D5113" s="221">
        <v>5.1566615104675293</v>
      </c>
      <c r="E5113" s="221">
        <v>10.933722496032715</v>
      </c>
      <c r="F5113" s="221">
        <v>5.3891301155090332</v>
      </c>
      <c r="G5113" s="221">
        <v>32.696319580078125</v>
      </c>
      <c r="H5113" s="221">
        <v>6.2181529998779297</v>
      </c>
      <c r="I5113" s="221">
        <v>2.2325630187988281</v>
      </c>
      <c r="J5113" s="221">
        <v>-1.1220788955688477</v>
      </c>
      <c r="K5113" s="180">
        <v>2178</v>
      </c>
      <c r="L5113" s="181">
        <v>630</v>
      </c>
      <c r="M5113" s="181">
        <v>545</v>
      </c>
      <c r="N5113" s="181">
        <v>697</v>
      </c>
      <c r="O5113" s="181">
        <v>2327</v>
      </c>
      <c r="P5113" s="181">
        <v>2276</v>
      </c>
      <c r="Q5113" s="181">
        <v>711</v>
      </c>
      <c r="R5113" s="181">
        <v>1785</v>
      </c>
      <c r="S5113" s="226">
        <f t="shared" si="239"/>
        <v>11149</v>
      </c>
      <c r="T5113" s="181">
        <f t="shared" si="237"/>
        <v>104812.08980369568</v>
      </c>
      <c r="U5113" s="226">
        <f t="shared" si="238"/>
        <v>6876.3342269527448</v>
      </c>
    </row>
    <row r="5114" spans="1:21" x14ac:dyDescent="0.25">
      <c r="A5114" s="156" t="s">
        <v>18249</v>
      </c>
      <c r="B5114" s="156" t="s">
        <v>156</v>
      </c>
      <c r="C5114" s="223">
        <v>-1.4824783802032471</v>
      </c>
      <c r="D5114" s="221">
        <v>-0.51496899127960205</v>
      </c>
      <c r="E5114" s="221">
        <v>11.198543548583984</v>
      </c>
      <c r="F5114" s="221">
        <v>2.4601907730102539</v>
      </c>
      <c r="G5114" s="221">
        <v>18.505966186523438</v>
      </c>
      <c r="H5114" s="221">
        <v>1.0745545625686646</v>
      </c>
      <c r="I5114" s="221">
        <v>-1.3770705461502075</v>
      </c>
      <c r="J5114" s="221">
        <v>-1.8028682470321655</v>
      </c>
      <c r="K5114" s="180">
        <v>756</v>
      </c>
      <c r="L5114" s="181">
        <v>228</v>
      </c>
      <c r="M5114" s="181">
        <v>139</v>
      </c>
      <c r="N5114" s="181">
        <v>154</v>
      </c>
      <c r="O5114" s="181">
        <v>712</v>
      </c>
      <c r="P5114" s="181">
        <v>1053</v>
      </c>
      <c r="Q5114" s="181">
        <v>357</v>
      </c>
      <c r="R5114" s="181">
        <v>990</v>
      </c>
      <c r="S5114" s="226">
        <f t="shared" si="239"/>
        <v>4389</v>
      </c>
      <c r="T5114" s="181">
        <f t="shared" si="237"/>
        <v>12728.600476503372</v>
      </c>
      <c r="U5114" s="226">
        <f t="shared" si="238"/>
        <v>835.07648098340815</v>
      </c>
    </row>
    <row r="5115" spans="1:21" x14ac:dyDescent="0.25">
      <c r="A5115" s="156" t="s">
        <v>18250</v>
      </c>
      <c r="B5115" s="156" t="s">
        <v>156</v>
      </c>
      <c r="C5115" s="223">
        <v>-1.6396989822387695</v>
      </c>
      <c r="D5115" s="221">
        <v>-0.67218965291976929</v>
      </c>
      <c r="E5115" s="221">
        <v>-1.0475900173187256</v>
      </c>
      <c r="F5115" s="221">
        <v>2.3029701709747314</v>
      </c>
      <c r="G5115" s="221">
        <v>18.768850326538086</v>
      </c>
      <c r="H5115" s="221">
        <v>0.91733384132385254</v>
      </c>
      <c r="I5115" s="221">
        <v>-1.5342912673950195</v>
      </c>
      <c r="J5115" s="221">
        <v>-1.9600889682769775</v>
      </c>
      <c r="K5115" s="180">
        <v>361</v>
      </c>
      <c r="L5115" s="181">
        <v>125</v>
      </c>
      <c r="M5115" s="181">
        <v>80</v>
      </c>
      <c r="N5115" s="181">
        <v>83</v>
      </c>
      <c r="O5115" s="181">
        <v>413</v>
      </c>
      <c r="P5115" s="181">
        <v>524</v>
      </c>
      <c r="Q5115" s="181">
        <v>196</v>
      </c>
      <c r="R5115" s="181">
        <v>394</v>
      </c>
      <c r="S5115" s="226">
        <f t="shared" si="239"/>
        <v>2176</v>
      </c>
      <c r="T5115" s="181">
        <f t="shared" si="237"/>
        <v>6590.6062594056129</v>
      </c>
      <c r="U5115" s="226">
        <f t="shared" si="238"/>
        <v>432.38534297712147</v>
      </c>
    </row>
    <row r="5116" spans="1:21" x14ac:dyDescent="0.25">
      <c r="A5116" s="156" t="s">
        <v>18210</v>
      </c>
      <c r="B5116" s="156" t="s">
        <v>156</v>
      </c>
      <c r="C5116" s="223">
        <v>1.6312291622161865</v>
      </c>
      <c r="D5116" s="221">
        <v>-0.65891551971435547</v>
      </c>
      <c r="E5116" s="221">
        <v>-1.034315824508667</v>
      </c>
      <c r="F5116" s="221">
        <v>2.3162441253662109</v>
      </c>
      <c r="G5116" s="221">
        <v>6.4850850105285645</v>
      </c>
      <c r="H5116" s="221">
        <v>0.93060803413391113</v>
      </c>
      <c r="I5116" s="221">
        <v>-1.5210170745849609</v>
      </c>
      <c r="J5116" s="221">
        <v>-1.9468147754669189</v>
      </c>
      <c r="K5116" s="180">
        <v>484.17343139648437</v>
      </c>
      <c r="L5116" s="181">
        <v>179.83584594726562</v>
      </c>
      <c r="M5116" s="181">
        <v>134.38282775878906</v>
      </c>
      <c r="N5116" s="181">
        <v>138.33526611328125</v>
      </c>
      <c r="O5116" s="181">
        <v>550.37677001953125</v>
      </c>
      <c r="P5116" s="181">
        <v>789.4991455078125</v>
      </c>
      <c r="Q5116" s="181">
        <v>325.087890625</v>
      </c>
      <c r="R5116" s="181">
        <v>792.46343994140625</v>
      </c>
      <c r="S5116" s="226">
        <f t="shared" si="239"/>
        <v>3394.1546173095703</v>
      </c>
      <c r="T5116" s="181">
        <f t="shared" si="237"/>
        <v>3119.4357760128441</v>
      </c>
      <c r="U5116" s="226">
        <f t="shared" si="238"/>
        <v>204.6546637468312</v>
      </c>
    </row>
    <row r="5117" spans="1:21" x14ac:dyDescent="0.25">
      <c r="A5117" s="156" t="s">
        <v>18251</v>
      </c>
      <c r="B5117" s="156" t="s">
        <v>156</v>
      </c>
      <c r="C5117" s="223">
        <v>0.39513346552848816</v>
      </c>
      <c r="D5117" s="221">
        <v>12.787532806396484</v>
      </c>
      <c r="E5117" s="221">
        <v>38.394264221191406</v>
      </c>
      <c r="F5117" s="221">
        <v>62.131553649902344</v>
      </c>
      <c r="G5117" s="221">
        <v>38.180141448974609</v>
      </c>
      <c r="H5117" s="221">
        <v>7.7507786750793457</v>
      </c>
      <c r="I5117" s="221">
        <v>0.50054121017456055</v>
      </c>
      <c r="J5117" s="221">
        <v>7.4743524193763733E-2</v>
      </c>
      <c r="K5117" s="180">
        <v>1391</v>
      </c>
      <c r="L5117" s="181">
        <v>466</v>
      </c>
      <c r="M5117" s="181">
        <v>396</v>
      </c>
      <c r="N5117" s="181">
        <v>492</v>
      </c>
      <c r="O5117" s="181">
        <v>1600</v>
      </c>
      <c r="P5117" s="181">
        <v>1581</v>
      </c>
      <c r="Q5117" s="181">
        <v>572</v>
      </c>
      <c r="R5117" s="181">
        <v>1601</v>
      </c>
      <c r="S5117" s="226">
        <f t="shared" si="239"/>
        <v>8099</v>
      </c>
      <c r="T5117" s="181">
        <f t="shared" si="237"/>
        <v>126029.65532378852</v>
      </c>
      <c r="U5117" s="226">
        <f t="shared" si="238"/>
        <v>8268.3403616618562</v>
      </c>
    </row>
    <row r="5118" spans="1:21" x14ac:dyDescent="0.25">
      <c r="A5118" s="156" t="s">
        <v>18252</v>
      </c>
      <c r="B5118" s="156" t="s">
        <v>156</v>
      </c>
      <c r="C5118" s="223">
        <v>2.9753806591033936</v>
      </c>
      <c r="D5118" s="221">
        <v>8.597142219543457</v>
      </c>
      <c r="E5118" s="221">
        <v>18.553850173950195</v>
      </c>
      <c r="F5118" s="221">
        <v>14.545066833496094</v>
      </c>
      <c r="G5118" s="221">
        <v>41.049140930175781</v>
      </c>
      <c r="H5118" s="221">
        <v>14.498990058898926</v>
      </c>
      <c r="I5118" s="221">
        <v>7.6424736976623535</v>
      </c>
      <c r="J5118" s="221">
        <v>-0.45217695832252502</v>
      </c>
      <c r="K5118" s="180">
        <v>1566</v>
      </c>
      <c r="L5118" s="181">
        <v>543</v>
      </c>
      <c r="M5118" s="181">
        <v>565</v>
      </c>
      <c r="N5118" s="181">
        <v>536</v>
      </c>
      <c r="O5118" s="181">
        <v>1643</v>
      </c>
      <c r="P5118" s="181">
        <v>1604</v>
      </c>
      <c r="Q5118" s="181">
        <v>492</v>
      </c>
      <c r="R5118" s="181">
        <v>1654</v>
      </c>
      <c r="S5118" s="226">
        <f t="shared" si="239"/>
        <v>8603</v>
      </c>
      <c r="T5118" s="181">
        <f t="shared" si="237"/>
        <v>121319.09048134089</v>
      </c>
      <c r="U5118" s="226">
        <f t="shared" si="238"/>
        <v>7959.2975946006391</v>
      </c>
    </row>
    <row r="5119" spans="1:21" x14ac:dyDescent="0.25">
      <c r="A5119" s="156" t="s">
        <v>18253</v>
      </c>
      <c r="B5119" s="156" t="s">
        <v>156</v>
      </c>
      <c r="C5119" s="223">
        <v>-0.92508131265640259</v>
      </c>
      <c r="D5119" s="221">
        <v>-2.4715502262115479</v>
      </c>
      <c r="E5119" s="221">
        <v>-0.33297231793403625</v>
      </c>
      <c r="F5119" s="221">
        <v>3.0175879001617432</v>
      </c>
      <c r="G5119" s="221">
        <v>9.7316732406616211</v>
      </c>
      <c r="H5119" s="221">
        <v>1.6319515705108643</v>
      </c>
      <c r="I5119" s="221">
        <v>-0.81967359781265259</v>
      </c>
      <c r="J5119" s="221">
        <v>-1.2454712390899658</v>
      </c>
      <c r="K5119" s="180">
        <v>704</v>
      </c>
      <c r="L5119" s="181">
        <v>255</v>
      </c>
      <c r="M5119" s="181">
        <v>122</v>
      </c>
      <c r="N5119" s="181">
        <v>115</v>
      </c>
      <c r="O5119" s="181">
        <v>725</v>
      </c>
      <c r="P5119" s="181">
        <v>995</v>
      </c>
      <c r="Q5119" s="181">
        <v>369</v>
      </c>
      <c r="R5119" s="181">
        <v>895</v>
      </c>
      <c r="S5119" s="226">
        <f t="shared" si="239"/>
        <v>4180</v>
      </c>
      <c r="T5119" s="181">
        <f t="shared" si="237"/>
        <v>6286.9960294961929</v>
      </c>
      <c r="U5119" s="226">
        <f t="shared" si="238"/>
        <v>412.46659677628458</v>
      </c>
    </row>
    <row r="5120" spans="1:21" x14ac:dyDescent="0.25">
      <c r="A5120" s="156" t="s">
        <v>18222</v>
      </c>
      <c r="B5120" s="156" t="s">
        <v>156</v>
      </c>
      <c r="C5120" s="223">
        <v>-0.98826068639755249</v>
      </c>
      <c r="D5120" s="221">
        <v>-2.0751291885972023E-2</v>
      </c>
      <c r="E5120" s="221">
        <v>-0.39615172147750854</v>
      </c>
      <c r="F5120" s="221">
        <v>2.9544084072113037</v>
      </c>
      <c r="G5120" s="221">
        <v>55.855464935302734</v>
      </c>
      <c r="H5120" s="221">
        <v>13.915456771850586</v>
      </c>
      <c r="I5120" s="221">
        <v>-0.88285297155380249</v>
      </c>
      <c r="J5120" s="221">
        <v>-1.3086506128311157</v>
      </c>
      <c r="K5120" s="180">
        <v>248.61167907714844</v>
      </c>
      <c r="L5120" s="181">
        <v>94.924461364746094</v>
      </c>
      <c r="M5120" s="181">
        <v>86.637405395507812</v>
      </c>
      <c r="N5120" s="181">
        <v>67.049819946289062</v>
      </c>
      <c r="O5120" s="181">
        <v>312.64801025390625</v>
      </c>
      <c r="P5120" s="181">
        <v>411.33932495117187</v>
      </c>
      <c r="Q5120" s="181">
        <v>146.15353393554687</v>
      </c>
      <c r="R5120" s="181">
        <v>455.03469848632812</v>
      </c>
      <c r="S5120" s="226">
        <f t="shared" si="239"/>
        <v>1822.3989334106445</v>
      </c>
      <c r="T5120" s="181">
        <f t="shared" si="237"/>
        <v>22378.669090621235</v>
      </c>
      <c r="U5120" s="226">
        <f t="shared" si="238"/>
        <v>1468.1818529684761</v>
      </c>
    </row>
    <row r="5121" spans="1:21" x14ac:dyDescent="0.25">
      <c r="A5121" s="156" t="s">
        <v>18223</v>
      </c>
      <c r="B5121" s="156" t="s">
        <v>156</v>
      </c>
      <c r="C5121" s="223">
        <v>1.1008050441741943</v>
      </c>
      <c r="D5121" s="221">
        <v>-0.64868038892745972</v>
      </c>
      <c r="E5121" s="221">
        <v>-1.024080753326416</v>
      </c>
      <c r="F5121" s="221">
        <v>2.326479434967041</v>
      </c>
      <c r="G5121" s="221">
        <v>32.964088439941406</v>
      </c>
      <c r="H5121" s="221">
        <v>0.94084316492080688</v>
      </c>
      <c r="I5121" s="221">
        <v>4.2110075950622559</v>
      </c>
      <c r="J5121" s="221">
        <v>-1.9365795850753784</v>
      </c>
      <c r="K5121" s="180">
        <v>371.83627319335937</v>
      </c>
      <c r="L5121" s="181">
        <v>104.65872192382812</v>
      </c>
      <c r="M5121" s="181">
        <v>61.263645172119141</v>
      </c>
      <c r="N5121" s="181">
        <v>68.070716857910156</v>
      </c>
      <c r="O5121" s="181">
        <v>383.7486572265625</v>
      </c>
      <c r="P5121" s="181">
        <v>527.54803466796875</v>
      </c>
      <c r="Q5121" s="181">
        <v>174.43121337890625</v>
      </c>
      <c r="R5121" s="181">
        <v>479.04766845703125</v>
      </c>
      <c r="S5121" s="226">
        <f t="shared" si="239"/>
        <v>2170.6049308776855</v>
      </c>
      <c r="T5121" s="181">
        <f t="shared" si="237"/>
        <v>13390.137255142574</v>
      </c>
      <c r="U5121" s="226">
        <f t="shared" si="238"/>
        <v>878.47746651727743</v>
      </c>
    </row>
    <row r="5122" spans="1:21" x14ac:dyDescent="0.25">
      <c r="A5122" s="156" t="s">
        <v>18254</v>
      </c>
      <c r="B5122" s="156" t="s">
        <v>156</v>
      </c>
      <c r="C5122" s="223">
        <v>9.876406192779541E-2</v>
      </c>
      <c r="D5122" s="221">
        <v>1.0662734508514404</v>
      </c>
      <c r="E5122" s="221">
        <v>6.7744269371032715</v>
      </c>
      <c r="F5122" s="221">
        <v>26.754268646240234</v>
      </c>
      <c r="G5122" s="221">
        <v>51.226840972900391</v>
      </c>
      <c r="H5122" s="221">
        <v>12.445409774780273</v>
      </c>
      <c r="I5122" s="221">
        <v>0.32424283027648926</v>
      </c>
      <c r="J5122" s="221">
        <v>1.1604142189025879</v>
      </c>
      <c r="K5122" s="180">
        <v>1652</v>
      </c>
      <c r="L5122" s="181">
        <v>524</v>
      </c>
      <c r="M5122" s="181">
        <v>405</v>
      </c>
      <c r="N5122" s="181">
        <v>422</v>
      </c>
      <c r="O5122" s="181">
        <v>1675</v>
      </c>
      <c r="P5122" s="181">
        <v>1977</v>
      </c>
      <c r="Q5122" s="181">
        <v>601</v>
      </c>
      <c r="R5122" s="181">
        <v>1738</v>
      </c>
      <c r="S5122" s="226">
        <f t="shared" si="239"/>
        <v>8994</v>
      </c>
      <c r="T5122" s="181">
        <f t="shared" si="237"/>
        <v>127377.0334045887</v>
      </c>
      <c r="U5122" s="226">
        <f t="shared" si="238"/>
        <v>8356.7368627811902</v>
      </c>
    </row>
    <row r="5123" spans="1:21" x14ac:dyDescent="0.25">
      <c r="A5123" s="156" t="s">
        <v>18255</v>
      </c>
      <c r="B5123" s="156" t="s">
        <v>156</v>
      </c>
      <c r="C5123" s="223">
        <v>-0.88020288944244385</v>
      </c>
      <c r="D5123" s="221">
        <v>6.9307794570922852</v>
      </c>
      <c r="E5123" s="221">
        <v>-0.28809389472007751</v>
      </c>
      <c r="F5123" s="221">
        <v>31.983762741088867</v>
      </c>
      <c r="G5123" s="221">
        <v>34.307926177978516</v>
      </c>
      <c r="H5123" s="221">
        <v>9.7190742492675781</v>
      </c>
      <c r="I5123" s="221">
        <v>4.8496343195438385E-2</v>
      </c>
      <c r="J5123" s="221">
        <v>1.6250258684158325</v>
      </c>
      <c r="K5123" s="180">
        <v>773</v>
      </c>
      <c r="L5123" s="181">
        <v>308</v>
      </c>
      <c r="M5123" s="181">
        <v>225</v>
      </c>
      <c r="N5123" s="181">
        <v>192</v>
      </c>
      <c r="O5123" s="181">
        <v>816</v>
      </c>
      <c r="P5123" s="181">
        <v>1263</v>
      </c>
      <c r="Q5123" s="181">
        <v>419</v>
      </c>
      <c r="R5123" s="181">
        <v>1131</v>
      </c>
      <c r="S5123" s="226">
        <f t="shared" si="239"/>
        <v>5127</v>
      </c>
      <c r="T5123" s="181">
        <f t="shared" si="237"/>
        <v>49659.027322255075</v>
      </c>
      <c r="U5123" s="226">
        <f t="shared" si="238"/>
        <v>3257.9454325617667</v>
      </c>
    </row>
    <row r="5124" spans="1:21" x14ac:dyDescent="0.25">
      <c r="A5124" s="156" t="s">
        <v>18256</v>
      </c>
      <c r="B5124" s="156" t="s">
        <v>156</v>
      </c>
      <c r="C5124" s="223">
        <v>-1.8226151466369629</v>
      </c>
      <c r="D5124" s="221">
        <v>-0.85510563850402832</v>
      </c>
      <c r="E5124" s="221">
        <v>-1.2305061817169189</v>
      </c>
      <c r="F5124" s="221">
        <v>2.1200542449951172</v>
      </c>
      <c r="G5124" s="221">
        <v>6.2888946533203125</v>
      </c>
      <c r="H5124" s="221">
        <v>3.5528984069824219</v>
      </c>
      <c r="I5124" s="221">
        <v>-1.7172074317932129</v>
      </c>
      <c r="J5124" s="221">
        <v>-2.1430048942565918</v>
      </c>
      <c r="K5124" s="180">
        <v>705</v>
      </c>
      <c r="L5124" s="181">
        <v>231</v>
      </c>
      <c r="M5124" s="181">
        <v>128</v>
      </c>
      <c r="N5124" s="181">
        <v>94</v>
      </c>
      <c r="O5124" s="181">
        <v>710</v>
      </c>
      <c r="P5124" s="181">
        <v>1079</v>
      </c>
      <c r="Q5124" s="181">
        <v>364</v>
      </c>
      <c r="R5124" s="181">
        <v>985</v>
      </c>
      <c r="S5124" s="226">
        <f t="shared" si="239"/>
        <v>4296</v>
      </c>
      <c r="T5124" s="181">
        <f t="shared" si="237"/>
        <v>4122.0764858722687</v>
      </c>
      <c r="U5124" s="226">
        <f t="shared" si="238"/>
        <v>270.43421879105716</v>
      </c>
    </row>
    <row r="5125" spans="1:21" x14ac:dyDescent="0.25">
      <c r="A5125" s="156" t="s">
        <v>18257</v>
      </c>
      <c r="B5125" s="156" t="s">
        <v>156</v>
      </c>
      <c r="C5125" s="223">
        <v>-1.8267264366149902</v>
      </c>
      <c r="D5125" s="221">
        <v>-0.85921710729598999</v>
      </c>
      <c r="E5125" s="221">
        <v>-1.2346174716949463</v>
      </c>
      <c r="F5125" s="221">
        <v>2.1159427165985107</v>
      </c>
      <c r="G5125" s="221">
        <v>6.284782886505127</v>
      </c>
      <c r="H5125" s="221">
        <v>0.73030638694763184</v>
      </c>
      <c r="I5125" s="221">
        <v>-1.7213187217712402</v>
      </c>
      <c r="J5125" s="221">
        <v>-2.1471164226531982</v>
      </c>
      <c r="K5125" s="180">
        <v>253</v>
      </c>
      <c r="L5125" s="181">
        <v>86</v>
      </c>
      <c r="M5125" s="181">
        <v>43</v>
      </c>
      <c r="N5125" s="181">
        <v>37</v>
      </c>
      <c r="O5125" s="181">
        <v>257</v>
      </c>
      <c r="P5125" s="181">
        <v>309</v>
      </c>
      <c r="Q5125" s="181">
        <v>115</v>
      </c>
      <c r="R5125" s="181">
        <v>289</v>
      </c>
      <c r="S5125" s="226">
        <f t="shared" si="239"/>
        <v>1389</v>
      </c>
      <c r="T5125" s="181">
        <f t="shared" ref="T5125:T5188" si="240">SUMPRODUCT(C5125:J5125,K5125:R5125)</f>
        <v>511.53244578838348</v>
      </c>
      <c r="U5125" s="226">
        <f t="shared" ref="U5125:U5188" si="241">(T5125/$T$10045)*$S$10045</f>
        <v>33.559755098476096</v>
      </c>
    </row>
    <row r="5126" spans="1:21" x14ac:dyDescent="0.25">
      <c r="A5126" s="156" t="s">
        <v>18258</v>
      </c>
      <c r="B5126" s="156" t="s">
        <v>156</v>
      </c>
      <c r="C5126" s="223">
        <v>-2.1199781894683838</v>
      </c>
      <c r="D5126" s="221">
        <v>-1.1524689197540283</v>
      </c>
      <c r="E5126" s="221">
        <v>-1.5278693437576294</v>
      </c>
      <c r="F5126" s="221">
        <v>1.8226909637451172</v>
      </c>
      <c r="G5126" s="221">
        <v>5.9915318489074707</v>
      </c>
      <c r="H5126" s="221">
        <v>0.43705466389656067</v>
      </c>
      <c r="I5126" s="221">
        <v>-2.0145704746246338</v>
      </c>
      <c r="J5126" s="221">
        <v>-2.4403681755065918</v>
      </c>
      <c r="K5126" s="180">
        <v>19.630537033081055</v>
      </c>
      <c r="L5126" s="181">
        <v>7.8789229393005371</v>
      </c>
      <c r="M5126" s="181">
        <v>4.433563232421875</v>
      </c>
      <c r="N5126" s="181">
        <v>4.139772891998291</v>
      </c>
      <c r="O5126" s="181">
        <v>21.366569519042969</v>
      </c>
      <c r="P5126" s="181">
        <v>29.031827926635742</v>
      </c>
      <c r="Q5126" s="181">
        <v>10.603160858154297</v>
      </c>
      <c r="R5126" s="181">
        <v>24.411306381225586</v>
      </c>
      <c r="S5126" s="226">
        <f t="shared" ref="S5126:S5189" si="242">SUM(K5126:R5126)</f>
        <v>121.49566078186035</v>
      </c>
      <c r="T5126" s="181">
        <f t="shared" si="240"/>
        <v>9.8486846836127029</v>
      </c>
      <c r="U5126" s="226">
        <f t="shared" si="241"/>
        <v>0.64613583897840932</v>
      </c>
    </row>
    <row r="5127" spans="1:21" x14ac:dyDescent="0.25">
      <c r="A5127" s="156" t="s">
        <v>18259</v>
      </c>
      <c r="B5127" s="156" t="s">
        <v>156</v>
      </c>
      <c r="C5127" s="223">
        <v>-2.091172456741333</v>
      </c>
      <c r="D5127" s="221">
        <v>-1.1236627101898193</v>
      </c>
      <c r="E5127" s="221">
        <v>-1.4990630149841309</v>
      </c>
      <c r="F5127" s="221">
        <v>21.009767532348633</v>
      </c>
      <c r="G5127" s="221">
        <v>17.620466232299805</v>
      </c>
      <c r="H5127" s="221">
        <v>14.116949081420898</v>
      </c>
      <c r="I5127" s="221">
        <v>-1.294033408164978</v>
      </c>
      <c r="J5127" s="221">
        <v>-2.4115622043609619</v>
      </c>
      <c r="K5127" s="180">
        <v>289.13980102539062</v>
      </c>
      <c r="L5127" s="181">
        <v>92.864089965820313</v>
      </c>
      <c r="M5127" s="181">
        <v>68.100334167480469</v>
      </c>
      <c r="N5127" s="181">
        <v>63.743747711181641</v>
      </c>
      <c r="O5127" s="181">
        <v>276.07003784179687</v>
      </c>
      <c r="P5127" s="181">
        <v>362.97247314453125</v>
      </c>
      <c r="Q5127" s="181">
        <v>126.11173248291016</v>
      </c>
      <c r="R5127" s="181">
        <v>344.62896728515625</v>
      </c>
      <c r="S5127" s="226">
        <f t="shared" si="242"/>
        <v>1623.6311836242676</v>
      </c>
      <c r="T5127" s="181">
        <f t="shared" si="240"/>
        <v>9522.4252395843941</v>
      </c>
      <c r="U5127" s="226">
        <f t="shared" si="241"/>
        <v>624.73116146420023</v>
      </c>
    </row>
    <row r="5128" spans="1:21" x14ac:dyDescent="0.25">
      <c r="A5128" s="156" t="s">
        <v>18260</v>
      </c>
      <c r="B5128" s="156" t="s">
        <v>156</v>
      </c>
      <c r="C5128" s="223">
        <v>-1.8866205215454102</v>
      </c>
      <c r="D5128" s="221">
        <v>-0.91911113262176514</v>
      </c>
      <c r="E5128" s="221">
        <v>-1.2945115566253662</v>
      </c>
      <c r="F5128" s="221">
        <v>2.0560486316680908</v>
      </c>
      <c r="G5128" s="221">
        <v>15.187680244445801</v>
      </c>
      <c r="H5128" s="221">
        <v>8.3641433715820312</v>
      </c>
      <c r="I5128" s="221">
        <v>-1.7812126874923706</v>
      </c>
      <c r="J5128" s="221">
        <v>-2.2070105075836182</v>
      </c>
      <c r="K5128" s="180">
        <v>202.25909423828125</v>
      </c>
      <c r="L5128" s="181">
        <v>67.628425598144531</v>
      </c>
      <c r="M5128" s="181">
        <v>40.702293395996094</v>
      </c>
      <c r="N5128" s="181">
        <v>30.057079315185547</v>
      </c>
      <c r="O5128" s="181">
        <v>213.53050231933594</v>
      </c>
      <c r="P5128" s="181">
        <v>294.30889892578125</v>
      </c>
      <c r="Q5128" s="181">
        <v>98.311698913574219</v>
      </c>
      <c r="R5128" s="181">
        <v>278.6541748046875</v>
      </c>
      <c r="S5128" s="226">
        <f t="shared" si="242"/>
        <v>1225.4521675109863</v>
      </c>
      <c r="T5128" s="181">
        <f t="shared" si="240"/>
        <v>4479.9331115074574</v>
      </c>
      <c r="U5128" s="226">
        <f t="shared" si="241"/>
        <v>293.91187072802194</v>
      </c>
    </row>
    <row r="5129" spans="1:21" x14ac:dyDescent="0.25">
      <c r="A5129" s="156" t="s">
        <v>18261</v>
      </c>
      <c r="B5129" s="156" t="s">
        <v>156</v>
      </c>
      <c r="C5129" s="223">
        <v>-0.40397724509239197</v>
      </c>
      <c r="D5129" s="221">
        <v>0.56353217363357544</v>
      </c>
      <c r="E5129" s="221">
        <v>0.18813179433345795</v>
      </c>
      <c r="F5129" s="221">
        <v>3.5386922359466553</v>
      </c>
      <c r="G5129" s="221">
        <v>7.7075324058532715</v>
      </c>
      <c r="H5129" s="221">
        <v>2.1530559062957764</v>
      </c>
      <c r="I5129" s="221">
        <v>-0.2985694408416748</v>
      </c>
      <c r="J5129" s="221">
        <v>-0.72436714172363281</v>
      </c>
      <c r="K5129" s="180">
        <v>114.03866577148437</v>
      </c>
      <c r="L5129" s="181">
        <v>70.928733825683594</v>
      </c>
      <c r="M5129" s="181">
        <v>24.686883926391602</v>
      </c>
      <c r="N5129" s="181">
        <v>21.186504364013672</v>
      </c>
      <c r="O5129" s="181">
        <v>112.5648193359375</v>
      </c>
      <c r="P5129" s="181">
        <v>148.12130737304688</v>
      </c>
      <c r="Q5129" s="181">
        <v>51.768764495849609</v>
      </c>
      <c r="R5129" s="181">
        <v>150.33207702636719</v>
      </c>
      <c r="S5129" s="226">
        <f t="shared" si="242"/>
        <v>693.62775611877441</v>
      </c>
      <c r="T5129" s="181">
        <f t="shared" si="240"/>
        <v>1135.6767642478385</v>
      </c>
      <c r="U5129" s="226">
        <f t="shared" si="241"/>
        <v>74.50755937963369</v>
      </c>
    </row>
    <row r="5130" spans="1:21" x14ac:dyDescent="0.25">
      <c r="A5130" s="156" t="s">
        <v>18262</v>
      </c>
      <c r="B5130" s="156" t="s">
        <v>156</v>
      </c>
      <c r="C5130" s="223">
        <v>-2.4691164493560791</v>
      </c>
      <c r="D5130" s="221">
        <v>-1.501606822013855</v>
      </c>
      <c r="E5130" s="221">
        <v>-1.8770072460174561</v>
      </c>
      <c r="F5130" s="221">
        <v>1.4735530614852905</v>
      </c>
      <c r="G5130" s="221">
        <v>5.6423940658569336</v>
      </c>
      <c r="H5130" s="221">
        <v>8.7916679680347443E-2</v>
      </c>
      <c r="I5130" s="221">
        <v>-2.36370849609375</v>
      </c>
      <c r="J5130" s="221">
        <v>-2.789506196975708</v>
      </c>
      <c r="K5130" s="180">
        <v>1.1483443975448608</v>
      </c>
      <c r="L5130" s="181">
        <v>0.40794703364372253</v>
      </c>
      <c r="M5130" s="181">
        <v>0.26887416839599609</v>
      </c>
      <c r="N5130" s="181">
        <v>0.27682119607925415</v>
      </c>
      <c r="O5130" s="181">
        <v>1.3602648973464966</v>
      </c>
      <c r="P5130" s="181">
        <v>1.615894079208374</v>
      </c>
      <c r="Q5130" s="181">
        <v>0.59602648019790649</v>
      </c>
      <c r="R5130" s="181">
        <v>2.0900661945343018</v>
      </c>
      <c r="S5130" s="226">
        <f t="shared" si="242"/>
        <v>7.7642384469509125</v>
      </c>
      <c r="T5130" s="181">
        <f t="shared" si="240"/>
        <v>-2.9666109615662588</v>
      </c>
      <c r="U5130" s="226">
        <f t="shared" si="241"/>
        <v>-0.19462839192766457</v>
      </c>
    </row>
    <row r="5131" spans="1:21" x14ac:dyDescent="0.25">
      <c r="A5131" s="156" t="s">
        <v>18263</v>
      </c>
      <c r="B5131" s="156" t="s">
        <v>156</v>
      </c>
      <c r="C5131" s="223">
        <v>-1.0479897260665894</v>
      </c>
      <c r="D5131" s="221">
        <v>-8.048025518655777E-2</v>
      </c>
      <c r="E5131" s="221">
        <v>-0.45588064193725586</v>
      </c>
      <c r="F5131" s="221">
        <v>2.8946795463562012</v>
      </c>
      <c r="G5131" s="221">
        <v>7.0635204315185547</v>
      </c>
      <c r="H5131" s="221">
        <v>1.5090432167053223</v>
      </c>
      <c r="I5131" s="221">
        <v>-0.94258183240890503</v>
      </c>
      <c r="J5131" s="221">
        <v>-1.3683795928955078</v>
      </c>
      <c r="K5131" s="180">
        <v>32.469375610351562</v>
      </c>
      <c r="L5131" s="181">
        <v>14.410218238830566</v>
      </c>
      <c r="M5131" s="181">
        <v>11.750822067260742</v>
      </c>
      <c r="N5131" s="181">
        <v>8.4729604721069336</v>
      </c>
      <c r="O5131" s="181">
        <v>39.705406188964844</v>
      </c>
      <c r="P5131" s="181">
        <v>46.261127471923828</v>
      </c>
      <c r="Q5131" s="181">
        <v>16.26561164855957</v>
      </c>
      <c r="R5131" s="181">
        <v>33.891841888427734</v>
      </c>
      <c r="S5131" s="226">
        <f t="shared" si="242"/>
        <v>203.22736358642578</v>
      </c>
      <c r="T5131" s="181">
        <f t="shared" si="240"/>
        <v>272.54363660320536</v>
      </c>
      <c r="U5131" s="226">
        <f t="shared" si="241"/>
        <v>17.880581717460526</v>
      </c>
    </row>
    <row r="5132" spans="1:21" x14ac:dyDescent="0.25">
      <c r="A5132" s="156" t="s">
        <v>18211</v>
      </c>
      <c r="B5132" s="156" t="s">
        <v>156</v>
      </c>
      <c r="C5132" s="223">
        <v>-2.0632443428039551</v>
      </c>
      <c r="D5132" s="221">
        <v>-1.0957349538803101</v>
      </c>
      <c r="E5132" s="221">
        <v>-1.4711353778839111</v>
      </c>
      <c r="F5132" s="221">
        <v>1.8794248104095459</v>
      </c>
      <c r="G5132" s="221">
        <v>6.0482654571533203</v>
      </c>
      <c r="H5132" s="221">
        <v>0.49378851056098938</v>
      </c>
      <c r="I5132" s="221">
        <v>-1.9578366279602051</v>
      </c>
      <c r="J5132" s="221">
        <v>-2.3836343288421631</v>
      </c>
      <c r="K5132" s="180">
        <v>59.616313934326172</v>
      </c>
      <c r="L5132" s="181">
        <v>19.976970672607422</v>
      </c>
      <c r="M5132" s="181">
        <v>11.010929107666016</v>
      </c>
      <c r="N5132" s="181">
        <v>10.774980545043945</v>
      </c>
      <c r="O5132" s="181">
        <v>58.829818725585938</v>
      </c>
      <c r="P5132" s="181">
        <v>89.73907470703125</v>
      </c>
      <c r="Q5132" s="181">
        <v>35.549571990966797</v>
      </c>
      <c r="R5132" s="181">
        <v>109.00819396972656</v>
      </c>
      <c r="S5132" s="226">
        <f t="shared" si="242"/>
        <v>394.5058536529541</v>
      </c>
      <c r="T5132" s="181">
        <f t="shared" si="240"/>
        <v>-70.145732024353492</v>
      </c>
      <c r="U5132" s="226">
        <f t="shared" si="241"/>
        <v>-4.6020024874717231</v>
      </c>
    </row>
    <row r="5133" spans="1:21" x14ac:dyDescent="0.25">
      <c r="A5133" s="156" t="s">
        <v>14528</v>
      </c>
      <c r="B5133" s="156" t="s">
        <v>156</v>
      </c>
      <c r="C5133" s="223">
        <v>-1.4549969434738159</v>
      </c>
      <c r="D5133" s="221">
        <v>-0.48748752474784851</v>
      </c>
      <c r="E5133" s="221">
        <v>-0.8628879189491272</v>
      </c>
      <c r="F5133" s="221">
        <v>2.4876723289489746</v>
      </c>
      <c r="G5133" s="221">
        <v>6.6565127372741699</v>
      </c>
      <c r="H5133" s="221">
        <v>1.1020358800888062</v>
      </c>
      <c r="I5133" s="221">
        <v>-1.3495892286300659</v>
      </c>
      <c r="J5133" s="221">
        <v>-1.7753869295120239</v>
      </c>
      <c r="K5133" s="180">
        <v>8.7859601974487305</v>
      </c>
      <c r="L5133" s="181">
        <v>4.1627030372619629</v>
      </c>
      <c r="M5133" s="181">
        <v>1.9750697612762451</v>
      </c>
      <c r="N5133" s="181">
        <v>2.0813515186309814</v>
      </c>
      <c r="O5133" s="181">
        <v>9.7956371307373047</v>
      </c>
      <c r="P5133" s="181">
        <v>12.470395088195801</v>
      </c>
      <c r="Q5133" s="181">
        <v>4.7206821441650391</v>
      </c>
      <c r="R5133" s="181">
        <v>9.7602100372314453</v>
      </c>
      <c r="S5133" s="226">
        <f t="shared" si="242"/>
        <v>53.75200891494751</v>
      </c>
      <c r="T5133" s="181">
        <f t="shared" si="240"/>
        <v>43.909120764560981</v>
      </c>
      <c r="U5133" s="226">
        <f t="shared" si="241"/>
        <v>2.8807152929995858</v>
      </c>
    </row>
    <row r="5134" spans="1:21" x14ac:dyDescent="0.25">
      <c r="A5134" s="156" t="s">
        <v>18264</v>
      </c>
      <c r="B5134" s="156" t="s">
        <v>156</v>
      </c>
      <c r="C5134" s="223">
        <v>-1.170529842376709</v>
      </c>
      <c r="D5134" s="221">
        <v>-0.20302049815654755</v>
      </c>
      <c r="E5134" s="221">
        <v>-0.57842087745666504</v>
      </c>
      <c r="F5134" s="221">
        <v>2.7721395492553711</v>
      </c>
      <c r="G5134" s="221">
        <v>11.964777946472168</v>
      </c>
      <c r="H5134" s="221">
        <v>7.9256296157836914</v>
      </c>
      <c r="I5134" s="221">
        <v>-1.0651220083236694</v>
      </c>
      <c r="J5134" s="221">
        <v>-1.4909197092056274</v>
      </c>
      <c r="K5134" s="180">
        <v>366</v>
      </c>
      <c r="L5134" s="181">
        <v>154</v>
      </c>
      <c r="M5134" s="181">
        <v>78</v>
      </c>
      <c r="N5134" s="181">
        <v>74</v>
      </c>
      <c r="O5134" s="181">
        <v>355</v>
      </c>
      <c r="P5134" s="181">
        <v>577</v>
      </c>
      <c r="Q5134" s="181">
        <v>165</v>
      </c>
      <c r="R5134" s="181">
        <v>323</v>
      </c>
      <c r="S5134" s="226">
        <f t="shared" si="242"/>
        <v>2092</v>
      </c>
      <c r="T5134" s="181">
        <f t="shared" si="240"/>
        <v>7863.6146810352802</v>
      </c>
      <c r="U5134" s="226">
        <f t="shared" si="241"/>
        <v>515.90272534442272</v>
      </c>
    </row>
    <row r="5135" spans="1:21" x14ac:dyDescent="0.25">
      <c r="A5135" s="156" t="s">
        <v>14536</v>
      </c>
      <c r="B5135" s="156" t="s">
        <v>156</v>
      </c>
      <c r="C5135" s="223">
        <v>3.7853305339813232</v>
      </c>
      <c r="D5135" s="221">
        <v>-0.17051717638969421</v>
      </c>
      <c r="E5135" s="221">
        <v>-0.5459175705909729</v>
      </c>
      <c r="F5135" s="221">
        <v>2.804642915725708</v>
      </c>
      <c r="G5135" s="221">
        <v>6.790217399597168</v>
      </c>
      <c r="H5135" s="221">
        <v>7.0488734245300293</v>
      </c>
      <c r="I5135" s="221">
        <v>-1.0326187610626221</v>
      </c>
      <c r="J5135" s="221">
        <v>-1.4584164619445801</v>
      </c>
      <c r="K5135" s="180">
        <v>435.52838134765625</v>
      </c>
      <c r="L5135" s="181">
        <v>147.91529846191406</v>
      </c>
      <c r="M5135" s="181">
        <v>101.34937286376953</v>
      </c>
      <c r="N5135" s="181">
        <v>73.957649230957031</v>
      </c>
      <c r="O5135" s="181">
        <v>480.26821899414062</v>
      </c>
      <c r="P5135" s="181">
        <v>668.3580322265625</v>
      </c>
      <c r="Q5135" s="181">
        <v>223.69906616210937</v>
      </c>
      <c r="R5135" s="181">
        <v>551.4866943359375</v>
      </c>
      <c r="S5135" s="226">
        <f t="shared" si="242"/>
        <v>2682.5627136230469</v>
      </c>
      <c r="T5135" s="181">
        <f t="shared" si="240"/>
        <v>8712.4968372632484</v>
      </c>
      <c r="U5135" s="226">
        <f t="shared" si="241"/>
        <v>571.59474938909557</v>
      </c>
    </row>
    <row r="5136" spans="1:21" x14ac:dyDescent="0.25">
      <c r="A5136" s="156" t="s">
        <v>18227</v>
      </c>
      <c r="B5136" s="156" t="s">
        <v>156</v>
      </c>
      <c r="C5136" s="223">
        <v>-0.90356743335723877</v>
      </c>
      <c r="D5136" s="221">
        <v>6.3941903412342072E-2</v>
      </c>
      <c r="E5136" s="221">
        <v>-0.31145846843719482</v>
      </c>
      <c r="F5136" s="221">
        <v>3.0391016006469727</v>
      </c>
      <c r="G5136" s="221">
        <v>7.2079424858093262</v>
      </c>
      <c r="H5136" s="221">
        <v>1.6534653902053833</v>
      </c>
      <c r="I5136" s="221">
        <v>-0.79815971851348877</v>
      </c>
      <c r="J5136" s="221">
        <v>-1.2239574193954468</v>
      </c>
      <c r="K5136" s="180">
        <v>408.38583374023437</v>
      </c>
      <c r="L5136" s="181">
        <v>431.2952880859375</v>
      </c>
      <c r="M5136" s="181">
        <v>62.751968383789062</v>
      </c>
      <c r="N5136" s="181">
        <v>46.814960479736328</v>
      </c>
      <c r="O5136" s="181">
        <v>210.16929626464844</v>
      </c>
      <c r="P5136" s="181">
        <v>364.55905151367187</v>
      </c>
      <c r="Q5136" s="181">
        <v>98.610237121582031</v>
      </c>
      <c r="R5136" s="181">
        <v>249.0157470703125</v>
      </c>
      <c r="S5136" s="226">
        <f t="shared" si="242"/>
        <v>1871.6023826599121</v>
      </c>
      <c r="T5136" s="181">
        <f t="shared" si="240"/>
        <v>1515.4870752508723</v>
      </c>
      <c r="U5136" s="226">
        <f t="shared" si="241"/>
        <v>99.425511556631861</v>
      </c>
    </row>
    <row r="5137" spans="1:21" x14ac:dyDescent="0.25">
      <c r="A5137" s="156" t="s">
        <v>18265</v>
      </c>
      <c r="B5137" s="156" t="s">
        <v>156</v>
      </c>
      <c r="C5137" s="223">
        <v>-0.94385933876037598</v>
      </c>
      <c r="D5137" s="221">
        <v>8.7409582138061523</v>
      </c>
      <c r="E5137" s="221">
        <v>-0.35175034403800964</v>
      </c>
      <c r="F5137" s="221">
        <v>27.652584075927734</v>
      </c>
      <c r="G5137" s="221">
        <v>36.584564208984375</v>
      </c>
      <c r="H5137" s="221">
        <v>1.6131736040115356</v>
      </c>
      <c r="I5137" s="221">
        <v>-0.83845162391662598</v>
      </c>
      <c r="J5137" s="221">
        <v>-1.2642492055892944</v>
      </c>
      <c r="K5137" s="180">
        <v>858</v>
      </c>
      <c r="L5137" s="181">
        <v>338</v>
      </c>
      <c r="M5137" s="181">
        <v>213</v>
      </c>
      <c r="N5137" s="181">
        <v>206</v>
      </c>
      <c r="O5137" s="181">
        <v>1000</v>
      </c>
      <c r="P5137" s="181">
        <v>1293</v>
      </c>
      <c r="Q5137" s="181">
        <v>389</v>
      </c>
      <c r="R5137" s="181">
        <v>1236</v>
      </c>
      <c r="S5137" s="226">
        <f t="shared" si="242"/>
        <v>5533</v>
      </c>
      <c r="T5137" s="181">
        <f t="shared" si="240"/>
        <v>44547.750039130449</v>
      </c>
      <c r="U5137" s="226">
        <f t="shared" si="241"/>
        <v>2922.613401770061</v>
      </c>
    </row>
    <row r="5138" spans="1:21" x14ac:dyDescent="0.25">
      <c r="A5138" s="156" t="s">
        <v>18231</v>
      </c>
      <c r="B5138" s="156" t="s">
        <v>156</v>
      </c>
      <c r="C5138" s="223">
        <v>-0.48021414875984192</v>
      </c>
      <c r="D5138" s="221">
        <v>0.4872952401638031</v>
      </c>
      <c r="E5138" s="221">
        <v>0.1118948832154274</v>
      </c>
      <c r="F5138" s="221">
        <v>3.4624550342559814</v>
      </c>
      <c r="G5138" s="221">
        <v>7.6312961578369141</v>
      </c>
      <c r="H5138" s="221">
        <v>2.0768189430236816</v>
      </c>
      <c r="I5138" s="221">
        <v>-0.37480631470680237</v>
      </c>
      <c r="J5138" s="221">
        <v>-0.80060404539108276</v>
      </c>
      <c r="K5138" s="180">
        <v>49.68798828125</v>
      </c>
      <c r="L5138" s="181">
        <v>9.3291730880737305</v>
      </c>
      <c r="M5138" s="181">
        <v>8.3151321411132812</v>
      </c>
      <c r="N5138" s="181">
        <v>7.5039000511169434</v>
      </c>
      <c r="O5138" s="181">
        <v>44.212169647216797</v>
      </c>
      <c r="P5138" s="181">
        <v>63.478939056396484</v>
      </c>
      <c r="Q5138" s="181">
        <v>21.700468063354492</v>
      </c>
      <c r="R5138" s="181">
        <v>43.603744506835938</v>
      </c>
      <c r="S5138" s="226">
        <f t="shared" si="242"/>
        <v>247.83151483535767</v>
      </c>
      <c r="T5138" s="181">
        <f t="shared" si="240"/>
        <v>433.78514065800624</v>
      </c>
      <c r="U5138" s="226">
        <f t="shared" si="241"/>
        <v>28.459041465891875</v>
      </c>
    </row>
    <row r="5139" spans="1:21" x14ac:dyDescent="0.25">
      <c r="A5139" s="156" t="s">
        <v>18236</v>
      </c>
      <c r="B5139" s="156" t="s">
        <v>156</v>
      </c>
      <c r="C5139" s="223">
        <v>9.2307381331920624E-2</v>
      </c>
      <c r="D5139" s="221">
        <v>1.0598167181015015</v>
      </c>
      <c r="E5139" s="221">
        <v>0.68441641330718994</v>
      </c>
      <c r="F5139" s="221">
        <v>4.0349769592285156</v>
      </c>
      <c r="G5139" s="221">
        <v>50.32806396484375</v>
      </c>
      <c r="H5139" s="221">
        <v>18.766593933105469</v>
      </c>
      <c r="I5139" s="221">
        <v>0.19771517813205719</v>
      </c>
      <c r="J5139" s="221">
        <v>-0.22808249294757843</v>
      </c>
      <c r="K5139" s="180">
        <v>397.9195556640625</v>
      </c>
      <c r="L5139" s="181">
        <v>109.99057006835937</v>
      </c>
      <c r="M5139" s="181">
        <v>165.19819641113281</v>
      </c>
      <c r="N5139" s="181">
        <v>180.9111328125</v>
      </c>
      <c r="O5139" s="181">
        <v>430.61944580078125</v>
      </c>
      <c r="P5139" s="181">
        <v>315.10812377929687</v>
      </c>
      <c r="Q5139" s="181">
        <v>102.77111053466797</v>
      </c>
      <c r="R5139" s="181">
        <v>247.1602783203125</v>
      </c>
      <c r="S5139" s="226">
        <f t="shared" si="242"/>
        <v>1949.6784133911133</v>
      </c>
      <c r="T5139" s="181">
        <f t="shared" si="240"/>
        <v>28546.033059540328</v>
      </c>
      <c r="U5139" s="226">
        <f t="shared" si="241"/>
        <v>1872.7998319533599</v>
      </c>
    </row>
    <row r="5140" spans="1:21" x14ac:dyDescent="0.25">
      <c r="A5140" s="156" t="s">
        <v>18237</v>
      </c>
      <c r="B5140" s="156" t="s">
        <v>156</v>
      </c>
      <c r="C5140" s="223">
        <v>-1.1745313405990601</v>
      </c>
      <c r="D5140" s="221">
        <v>-0.2070220559835434</v>
      </c>
      <c r="E5140" s="221">
        <v>-0.58242243528366089</v>
      </c>
      <c r="F5140" s="221">
        <v>2.7681379318237305</v>
      </c>
      <c r="G5140" s="221">
        <v>6.9369783401489258</v>
      </c>
      <c r="H5140" s="221">
        <v>1.3825016021728516</v>
      </c>
      <c r="I5140" s="221">
        <v>-1.0691236257553101</v>
      </c>
      <c r="J5140" s="221">
        <v>-1.4949212074279785</v>
      </c>
      <c r="K5140" s="180">
        <v>43.763450622558594</v>
      </c>
      <c r="L5140" s="181">
        <v>15.848161697387695</v>
      </c>
      <c r="M5140" s="181">
        <v>9.6537027359008789</v>
      </c>
      <c r="N5140" s="181">
        <v>9.6537027359008789</v>
      </c>
      <c r="O5140" s="181">
        <v>47.78582763671875</v>
      </c>
      <c r="P5140" s="181">
        <v>75.54022216796875</v>
      </c>
      <c r="Q5140" s="181">
        <v>22.203516006469727</v>
      </c>
      <c r="R5140" s="181">
        <v>55.5087890625</v>
      </c>
      <c r="S5140" s="226">
        <f t="shared" si="242"/>
        <v>279.95737266540527</v>
      </c>
      <c r="T5140" s="181">
        <f t="shared" si="240"/>
        <v>295.6219442739299</v>
      </c>
      <c r="U5140" s="226">
        <f t="shared" si="241"/>
        <v>19.394664274478234</v>
      </c>
    </row>
    <row r="5141" spans="1:21" x14ac:dyDescent="0.25">
      <c r="A5141" s="156" t="s">
        <v>18266</v>
      </c>
      <c r="B5141" s="156" t="s">
        <v>156</v>
      </c>
      <c r="C5141" s="223">
        <v>1.8345510959625244</v>
      </c>
      <c r="D5141" s="221">
        <v>11.097156524658203</v>
      </c>
      <c r="E5141" s="221">
        <v>0.66902750730514526</v>
      </c>
      <c r="F5141" s="221">
        <v>28.383623123168945</v>
      </c>
      <c r="G5141" s="221">
        <v>38.683719635009766</v>
      </c>
      <c r="H5141" s="221">
        <v>12.062408447265625</v>
      </c>
      <c r="I5141" s="221">
        <v>0.18232625722885132</v>
      </c>
      <c r="J5141" s="221">
        <v>4.4985237121582031</v>
      </c>
      <c r="K5141" s="180">
        <v>827</v>
      </c>
      <c r="L5141" s="181">
        <v>304</v>
      </c>
      <c r="M5141" s="181">
        <v>284</v>
      </c>
      <c r="N5141" s="181">
        <v>276</v>
      </c>
      <c r="O5141" s="181">
        <v>876</v>
      </c>
      <c r="P5141" s="181">
        <v>1178</v>
      </c>
      <c r="Q5141" s="181">
        <v>433</v>
      </c>
      <c r="R5141" s="181">
        <v>1071</v>
      </c>
      <c r="S5141" s="226">
        <f t="shared" si="242"/>
        <v>5249</v>
      </c>
      <c r="T5141" s="181">
        <f t="shared" si="240"/>
        <v>65907.914850175381</v>
      </c>
      <c r="U5141" s="226">
        <f t="shared" si="241"/>
        <v>4323.9749494563366</v>
      </c>
    </row>
    <row r="5142" spans="1:21" x14ac:dyDescent="0.25">
      <c r="A5142" s="156" t="s">
        <v>18267</v>
      </c>
      <c r="B5142" s="156" t="s">
        <v>156</v>
      </c>
      <c r="C5142" s="223">
        <v>0.93871605396270752</v>
      </c>
      <c r="D5142" s="221">
        <v>-0.18166334927082062</v>
      </c>
      <c r="E5142" s="221">
        <v>-0.5570637583732605</v>
      </c>
      <c r="F5142" s="221">
        <v>55.150989532470703</v>
      </c>
      <c r="G5142" s="221">
        <v>25.396736145019531</v>
      </c>
      <c r="H5142" s="221">
        <v>10.392328262329102</v>
      </c>
      <c r="I5142" s="221">
        <v>-1.0437650680541992</v>
      </c>
      <c r="J5142" s="221">
        <v>-1.4695627689361572</v>
      </c>
      <c r="K5142" s="180">
        <v>553</v>
      </c>
      <c r="L5142" s="181">
        <v>191</v>
      </c>
      <c r="M5142" s="181">
        <v>108</v>
      </c>
      <c r="N5142" s="181">
        <v>97</v>
      </c>
      <c r="O5142" s="181">
        <v>551</v>
      </c>
      <c r="P5142" s="181">
        <v>820</v>
      </c>
      <c r="Q5142" s="181">
        <v>256</v>
      </c>
      <c r="R5142" s="181">
        <v>838</v>
      </c>
      <c r="S5142" s="226">
        <f t="shared" si="242"/>
        <v>3414</v>
      </c>
      <c r="T5142" s="181">
        <f t="shared" si="240"/>
        <v>26790.508710101247</v>
      </c>
      <c r="U5142" s="226">
        <f t="shared" si="241"/>
        <v>1757.6263610979845</v>
      </c>
    </row>
    <row r="5143" spans="1:21" x14ac:dyDescent="0.25">
      <c r="A5143" s="156" t="s">
        <v>18212</v>
      </c>
      <c r="B5143" s="156" t="s">
        <v>156</v>
      </c>
      <c r="C5143" s="223">
        <v>-0.88568258285522461</v>
      </c>
      <c r="D5143" s="221">
        <v>8.1826776266098022E-2</v>
      </c>
      <c r="E5143" s="221">
        <v>-0.29357358813285828</v>
      </c>
      <c r="F5143" s="221">
        <v>3.0569865703582764</v>
      </c>
      <c r="G5143" s="221">
        <v>15.679879188537598</v>
      </c>
      <c r="H5143" s="221">
        <v>-0.6596834659576416</v>
      </c>
      <c r="I5143" s="221">
        <v>3.783527135848999</v>
      </c>
      <c r="J5143" s="221">
        <v>-1.2060724496841431</v>
      </c>
      <c r="K5143" s="180">
        <v>444.79409790039062</v>
      </c>
      <c r="L5143" s="181">
        <v>146.63542175292969</v>
      </c>
      <c r="M5143" s="181">
        <v>95.801811218261719</v>
      </c>
      <c r="N5143" s="181">
        <v>86.026115417480469</v>
      </c>
      <c r="O5143" s="181">
        <v>494.650146484375</v>
      </c>
      <c r="P5143" s="181">
        <v>584.5865478515625</v>
      </c>
      <c r="Q5143" s="181">
        <v>240.48208618164062</v>
      </c>
      <c r="R5143" s="181">
        <v>700.91729736328125</v>
      </c>
      <c r="S5143" s="226">
        <f t="shared" si="242"/>
        <v>2793.8935241699219</v>
      </c>
      <c r="T5143" s="181">
        <f t="shared" si="240"/>
        <v>7287.8340307690287</v>
      </c>
      <c r="U5143" s="226">
        <f t="shared" si="241"/>
        <v>478.12788276606847</v>
      </c>
    </row>
    <row r="5144" spans="1:21" x14ac:dyDescent="0.25">
      <c r="A5144" s="156" t="s">
        <v>18213</v>
      </c>
      <c r="B5144" s="156" t="s">
        <v>156</v>
      </c>
      <c r="C5144" s="223">
        <v>0.90935802459716797</v>
      </c>
      <c r="D5144" s="221">
        <v>3.5674738883972168</v>
      </c>
      <c r="E5144" s="221">
        <v>3.2633407115936279</v>
      </c>
      <c r="F5144" s="221">
        <v>4.852027416229248</v>
      </c>
      <c r="G5144" s="221">
        <v>18.646451950073242</v>
      </c>
      <c r="H5144" s="221">
        <v>7.4175701141357422</v>
      </c>
      <c r="I5144" s="221">
        <v>1.0147658586502075</v>
      </c>
      <c r="J5144" s="221">
        <v>0.58896815776824951</v>
      </c>
      <c r="K5144" s="180">
        <v>1036.94140625</v>
      </c>
      <c r="L5144" s="181">
        <v>450.10641479492187</v>
      </c>
      <c r="M5144" s="181">
        <v>596.815185546875</v>
      </c>
      <c r="N5144" s="181">
        <v>461.08462524414062</v>
      </c>
      <c r="O5144" s="181">
        <v>1204.6085205078125</v>
      </c>
      <c r="P5144" s="181">
        <v>1433.15478515625</v>
      </c>
      <c r="Q5144" s="181">
        <v>482.04302978515625</v>
      </c>
      <c r="R5144" s="181">
        <v>1224.5689697265625</v>
      </c>
      <c r="S5144" s="226">
        <f t="shared" si="242"/>
        <v>6889.3229370117187</v>
      </c>
      <c r="T5144" s="181">
        <f t="shared" si="240"/>
        <v>41036.094344559933</v>
      </c>
      <c r="U5144" s="226">
        <f t="shared" si="241"/>
        <v>2692.2266373130728</v>
      </c>
    </row>
    <row r="5145" spans="1:21" x14ac:dyDescent="0.25">
      <c r="A5145" s="156" t="s">
        <v>18268</v>
      </c>
      <c r="B5145" s="156" t="s">
        <v>156</v>
      </c>
      <c r="C5145" s="223">
        <v>-1.9316939115524292</v>
      </c>
      <c r="D5145" s="221">
        <v>-0.96418440341949463</v>
      </c>
      <c r="E5145" s="221">
        <v>-1.3395849466323853</v>
      </c>
      <c r="F5145" s="221">
        <v>2.0109753608703613</v>
      </c>
      <c r="G5145" s="221">
        <v>6.1798157691955566</v>
      </c>
      <c r="H5145" s="221">
        <v>0.6253390908241272</v>
      </c>
      <c r="I5145" s="221">
        <v>12.512179374694824</v>
      </c>
      <c r="J5145" s="221">
        <v>-2.2520835399627686</v>
      </c>
      <c r="K5145" s="180">
        <v>253</v>
      </c>
      <c r="L5145" s="181">
        <v>87</v>
      </c>
      <c r="M5145" s="181">
        <v>84</v>
      </c>
      <c r="N5145" s="181">
        <v>77</v>
      </c>
      <c r="O5145" s="181">
        <v>321</v>
      </c>
      <c r="P5145" s="181">
        <v>476</v>
      </c>
      <c r="Q5145" s="181">
        <v>214</v>
      </c>
      <c r="R5145" s="181">
        <v>518</v>
      </c>
      <c r="S5145" s="226">
        <f t="shared" si="242"/>
        <v>2030</v>
      </c>
      <c r="T5145" s="181">
        <f t="shared" si="240"/>
        <v>3262.1267461776733</v>
      </c>
      <c r="U5145" s="226">
        <f t="shared" si="241"/>
        <v>214.01609145864569</v>
      </c>
    </row>
    <row r="5146" spans="1:21" x14ac:dyDescent="0.25">
      <c r="A5146" s="156" t="s">
        <v>15553</v>
      </c>
      <c r="B5146" s="156" t="s">
        <v>156</v>
      </c>
      <c r="C5146" s="223">
        <v>-1.2969350814819336</v>
      </c>
      <c r="D5146" s="221">
        <v>-0.32942566275596619</v>
      </c>
      <c r="E5146" s="221">
        <v>-0.70482611656188965</v>
      </c>
      <c r="F5146" s="221">
        <v>2.6457340717315674</v>
      </c>
      <c r="G5146" s="221">
        <v>18.267837524414063</v>
      </c>
      <c r="H5146" s="221">
        <v>3.2369108200073242</v>
      </c>
      <c r="I5146" s="221">
        <v>-1.191527247428894</v>
      </c>
      <c r="J5146" s="221">
        <v>-1.6173250675201416</v>
      </c>
      <c r="K5146" s="180">
        <v>374.1923828125</v>
      </c>
      <c r="L5146" s="181">
        <v>129.40132141113281</v>
      </c>
      <c r="M5146" s="181">
        <v>114.56550598144531</v>
      </c>
      <c r="N5146" s="181">
        <v>79.124374389648437</v>
      </c>
      <c r="O5146" s="181">
        <v>443.42620849609375</v>
      </c>
      <c r="P5146" s="181">
        <v>784.65008544921875</v>
      </c>
      <c r="Q5146" s="181">
        <v>256.33001708984375</v>
      </c>
      <c r="R5146" s="181">
        <v>520.07794189453125</v>
      </c>
      <c r="S5146" s="226">
        <f t="shared" si="242"/>
        <v>2701.7678375244141</v>
      </c>
      <c r="T5146" s="181">
        <f t="shared" si="240"/>
        <v>9094.3829381911492</v>
      </c>
      <c r="U5146" s="226">
        <f t="shared" si="241"/>
        <v>596.64888647887483</v>
      </c>
    </row>
    <row r="5147" spans="1:21" x14ac:dyDescent="0.25">
      <c r="A5147" s="156" t="s">
        <v>15556</v>
      </c>
      <c r="B5147" s="156" t="s">
        <v>156</v>
      </c>
      <c r="C5147" s="223">
        <v>0.42452517151832581</v>
      </c>
      <c r="D5147" s="221">
        <v>1.3920345306396484</v>
      </c>
      <c r="E5147" s="221">
        <v>1.0166341066360474</v>
      </c>
      <c r="F5147" s="221">
        <v>4.3671941757202148</v>
      </c>
      <c r="G5147" s="221">
        <v>8.5360345840454102</v>
      </c>
      <c r="H5147" s="221">
        <v>2.981558084487915</v>
      </c>
      <c r="I5147" s="221">
        <v>0.52993291616439819</v>
      </c>
      <c r="J5147" s="221">
        <v>0.10413523763418198</v>
      </c>
      <c r="K5147" s="180">
        <v>1.6785492897033691</v>
      </c>
      <c r="L5147" s="181">
        <v>1.7296962738037109</v>
      </c>
      <c r="M5147" s="181">
        <v>1.6738995313644409</v>
      </c>
      <c r="N5147" s="181">
        <v>0.39987599849700928</v>
      </c>
      <c r="O5147" s="181">
        <v>1.8784873485565186</v>
      </c>
      <c r="P5147" s="181">
        <v>3.3570985794067383</v>
      </c>
      <c r="Q5147" s="181">
        <v>1.0508369207382202</v>
      </c>
      <c r="R5147" s="181">
        <v>2.6968381404876709</v>
      </c>
      <c r="S5147" s="226">
        <f t="shared" si="242"/>
        <v>14.465282082557678</v>
      </c>
      <c r="T5147" s="181">
        <f t="shared" si="240"/>
        <v>33.450389189344307</v>
      </c>
      <c r="U5147" s="226">
        <f t="shared" si="241"/>
        <v>2.1945565298657743</v>
      </c>
    </row>
    <row r="5148" spans="1:21" x14ac:dyDescent="0.25">
      <c r="A5148" s="156" t="s">
        <v>14271</v>
      </c>
      <c r="B5148" s="156" t="s">
        <v>156</v>
      </c>
      <c r="C5148" s="223">
        <v>-6.0755510330200195</v>
      </c>
      <c r="D5148" s="221">
        <v>49.193595886230469</v>
      </c>
      <c r="E5148" s="221">
        <v>-0.97146081924438477</v>
      </c>
      <c r="F5148" s="221">
        <v>2.3790996074676514</v>
      </c>
      <c r="G5148" s="221">
        <v>6.5479402542114258</v>
      </c>
      <c r="H5148" s="221">
        <v>0.99346315860748291</v>
      </c>
      <c r="I5148" s="221">
        <v>-1.4581619501113892</v>
      </c>
      <c r="J5148" s="221">
        <v>-1.8839596509933472</v>
      </c>
      <c r="K5148" s="180">
        <v>240.32664489746094</v>
      </c>
      <c r="L5148" s="181">
        <v>75.573265075683594</v>
      </c>
      <c r="M5148" s="181">
        <v>58.288867950439453</v>
      </c>
      <c r="N5148" s="181">
        <v>63.989040374755859</v>
      </c>
      <c r="O5148" s="181">
        <v>264.96609497070312</v>
      </c>
      <c r="P5148" s="181">
        <v>279.3084716796875</v>
      </c>
      <c r="Q5148" s="181">
        <v>98.741706848144531</v>
      </c>
      <c r="R5148" s="181">
        <v>242.34928894042969</v>
      </c>
      <c r="S5148" s="226">
        <f t="shared" si="242"/>
        <v>1323.5433807373047</v>
      </c>
      <c r="T5148" s="181">
        <f t="shared" si="240"/>
        <v>3765.121969827891</v>
      </c>
      <c r="U5148" s="226">
        <f t="shared" si="241"/>
        <v>247.0157509335948</v>
      </c>
    </row>
    <row r="5149" spans="1:21" x14ac:dyDescent="0.25">
      <c r="A5149" s="156" t="s">
        <v>14272</v>
      </c>
      <c r="B5149" s="156" t="s">
        <v>156</v>
      </c>
      <c r="C5149" s="223">
        <v>-1.6847269535064697</v>
      </c>
      <c r="D5149" s="221">
        <v>-0.71721762418746948</v>
      </c>
      <c r="E5149" s="221">
        <v>-1.0926179885864258</v>
      </c>
      <c r="F5149" s="221">
        <v>2.2579421997070313</v>
      </c>
      <c r="G5149" s="221">
        <v>6.4267826080322266</v>
      </c>
      <c r="H5149" s="221">
        <v>0.87230592966079712</v>
      </c>
      <c r="I5149" s="221">
        <v>-1.5793192386627197</v>
      </c>
      <c r="J5149" s="221">
        <v>-2.0051169395446777</v>
      </c>
      <c r="K5149" s="180">
        <v>10.158246040344238</v>
      </c>
      <c r="L5149" s="181">
        <v>3.8608198165893555</v>
      </c>
      <c r="M5149" s="181">
        <v>2.2478551864624023</v>
      </c>
      <c r="N5149" s="181">
        <v>2.3508102893829346</v>
      </c>
      <c r="O5149" s="181">
        <v>11.342230796813965</v>
      </c>
      <c r="P5149" s="181">
        <v>15.477597236633301</v>
      </c>
      <c r="Q5149" s="181">
        <v>5.8856053352355957</v>
      </c>
      <c r="R5149" s="181">
        <v>15.83794116973877</v>
      </c>
      <c r="S5149" s="226">
        <f t="shared" si="242"/>
        <v>67.161105871200562</v>
      </c>
      <c r="T5149" s="181">
        <f t="shared" si="240"/>
        <v>28.312105426248195</v>
      </c>
      <c r="U5149" s="226">
        <f t="shared" si="241"/>
        <v>1.8574527036359161</v>
      </c>
    </row>
    <row r="5150" spans="1:21" x14ac:dyDescent="0.25">
      <c r="A5150" s="156" t="s">
        <v>18215</v>
      </c>
      <c r="B5150" s="156" t="s">
        <v>156</v>
      </c>
      <c r="C5150" s="223">
        <v>-1.463617205619812</v>
      </c>
      <c r="D5150" s="221">
        <v>-0.49610766768455505</v>
      </c>
      <c r="E5150" s="221">
        <v>-0.87150800228118896</v>
      </c>
      <c r="F5150" s="221">
        <v>2.4790520668029785</v>
      </c>
      <c r="G5150" s="221">
        <v>2434.26953125</v>
      </c>
      <c r="H5150" s="221">
        <v>1.0934157371520996</v>
      </c>
      <c r="I5150" s="221">
        <v>-1.3582093715667725</v>
      </c>
      <c r="J5150" s="221">
        <v>-1.7840070724487305</v>
      </c>
      <c r="K5150" s="180">
        <v>1.5021216869354248</v>
      </c>
      <c r="L5150" s="181">
        <v>0.66195189952850342</v>
      </c>
      <c r="M5150" s="181">
        <v>0.50353604555130005</v>
      </c>
      <c r="N5150" s="181">
        <v>0.54314005374908447</v>
      </c>
      <c r="O5150" s="181">
        <v>1.9603960514068604</v>
      </c>
      <c r="P5150" s="181">
        <v>2.8826024532318115</v>
      </c>
      <c r="Q5150" s="181">
        <v>1.0325318574905396</v>
      </c>
      <c r="R5150" s="181">
        <v>2.1753890514373779</v>
      </c>
      <c r="S5150" s="226">
        <f t="shared" si="242"/>
        <v>11.261669099330902</v>
      </c>
      <c r="T5150" s="181">
        <f t="shared" si="240"/>
        <v>4768.3816623312168</v>
      </c>
      <c r="U5150" s="226">
        <f t="shared" si="241"/>
        <v>312.83591514369203</v>
      </c>
    </row>
    <row r="5151" spans="1:21" x14ac:dyDescent="0.25">
      <c r="A5151" s="156" t="s">
        <v>18217</v>
      </c>
      <c r="B5151" s="156" t="s">
        <v>156</v>
      </c>
      <c r="C5151" s="223">
        <v>-1.3174617290496826</v>
      </c>
      <c r="D5151" s="221">
        <v>71.975379943847656</v>
      </c>
      <c r="E5151" s="221">
        <v>-0.72535276412963867</v>
      </c>
      <c r="F5151" s="221">
        <v>2.6252076625823975</v>
      </c>
      <c r="G5151" s="221">
        <v>6.7940483093261719</v>
      </c>
      <c r="H5151" s="221">
        <v>1.2395710945129395</v>
      </c>
      <c r="I5151" s="221">
        <v>-1.2120540142059326</v>
      </c>
      <c r="J5151" s="221">
        <v>-1.6378517150878906</v>
      </c>
      <c r="K5151" s="180">
        <v>74.846054077148438</v>
      </c>
      <c r="L5151" s="181">
        <v>25.656448364257813</v>
      </c>
      <c r="M5151" s="181">
        <v>19.640453338623047</v>
      </c>
      <c r="N5151" s="181">
        <v>19.286571502685547</v>
      </c>
      <c r="O5151" s="181">
        <v>84.400863647460938</v>
      </c>
      <c r="P5151" s="181">
        <v>147.03799438476562</v>
      </c>
      <c r="Q5151" s="181">
        <v>55.382537841796875</v>
      </c>
      <c r="R5151" s="181">
        <v>128.45918273925781</v>
      </c>
      <c r="S5151" s="226">
        <f t="shared" si="242"/>
        <v>554.71010589599609</v>
      </c>
      <c r="T5151" s="181">
        <f t="shared" si="240"/>
        <v>2262.5746779138708</v>
      </c>
      <c r="U5151" s="226">
        <f t="shared" si="241"/>
        <v>148.43917078568876</v>
      </c>
    </row>
    <row r="5152" spans="1:21" x14ac:dyDescent="0.25">
      <c r="A5152" s="156" t="s">
        <v>18220</v>
      </c>
      <c r="B5152" s="156" t="s">
        <v>156</v>
      </c>
      <c r="C5152" s="223">
        <v>-1.0985296964645386</v>
      </c>
      <c r="D5152" s="221">
        <v>-0.13102030754089355</v>
      </c>
      <c r="E5152" s="221">
        <v>-0.50642073154449463</v>
      </c>
      <c r="F5152" s="221">
        <v>2.844139575958252</v>
      </c>
      <c r="G5152" s="221">
        <v>7.0129804611206055</v>
      </c>
      <c r="H5152" s="221">
        <v>1.4585031270980835</v>
      </c>
      <c r="I5152" s="221">
        <v>-0.99312198162078857</v>
      </c>
      <c r="J5152" s="221">
        <v>-1.4189196825027466</v>
      </c>
      <c r="K5152" s="180">
        <v>191.1297607421875</v>
      </c>
      <c r="L5152" s="181">
        <v>79.117515563964844</v>
      </c>
      <c r="M5152" s="181">
        <v>57.282215118408203</v>
      </c>
      <c r="N5152" s="181">
        <v>39.984119415283203</v>
      </c>
      <c r="O5152" s="181">
        <v>208.71144104003906</v>
      </c>
      <c r="P5152" s="181">
        <v>320.44009399414063</v>
      </c>
      <c r="Q5152" s="181">
        <v>109.74364471435547</v>
      </c>
      <c r="R5152" s="181">
        <v>287.26181030273437</v>
      </c>
      <c r="S5152" s="226">
        <f t="shared" si="242"/>
        <v>1293.6706008911133</v>
      </c>
      <c r="T5152" s="181">
        <f t="shared" si="240"/>
        <v>1278.8456704648256</v>
      </c>
      <c r="U5152" s="226">
        <f t="shared" si="241"/>
        <v>83.900342711204502</v>
      </c>
    </row>
    <row r="5153" spans="1:21" x14ac:dyDescent="0.25">
      <c r="A5153" s="156" t="s">
        <v>18269</v>
      </c>
      <c r="B5153" s="156" t="s">
        <v>156</v>
      </c>
      <c r="C5153" s="223">
        <v>-2.1134684085845947</v>
      </c>
      <c r="D5153" s="221">
        <v>-1.1459591388702393</v>
      </c>
      <c r="E5153" s="221">
        <v>-1.5213592052459717</v>
      </c>
      <c r="F5153" s="221">
        <v>1.8292008638381958</v>
      </c>
      <c r="G5153" s="221">
        <v>5.9980416297912598</v>
      </c>
      <c r="H5153" s="221">
        <v>0.44356441497802734</v>
      </c>
      <c r="I5153" s="221">
        <v>-2.0080606937408447</v>
      </c>
      <c r="J5153" s="221">
        <v>-2.4338581562042236</v>
      </c>
      <c r="K5153" s="180">
        <v>339</v>
      </c>
      <c r="L5153" s="181">
        <v>161</v>
      </c>
      <c r="M5153" s="181">
        <v>114</v>
      </c>
      <c r="N5153" s="181">
        <v>117</v>
      </c>
      <c r="O5153" s="181">
        <v>488</v>
      </c>
      <c r="P5153" s="181">
        <v>704</v>
      </c>
      <c r="Q5153" s="181">
        <v>303</v>
      </c>
      <c r="R5153" s="181">
        <v>702</v>
      </c>
      <c r="S5153" s="226">
        <f t="shared" si="242"/>
        <v>2928</v>
      </c>
      <c r="T5153" s="181">
        <f t="shared" si="240"/>
        <v>61.919187426567078</v>
      </c>
      <c r="U5153" s="226">
        <f t="shared" si="241"/>
        <v>4.0622892702917204</v>
      </c>
    </row>
    <row r="5154" spans="1:21" x14ac:dyDescent="0.25">
      <c r="A5154" s="156" t="s">
        <v>18270</v>
      </c>
      <c r="B5154" s="156" t="s">
        <v>156</v>
      </c>
      <c r="C5154" s="223">
        <v>-1.7684080600738525</v>
      </c>
      <c r="D5154" s="221">
        <v>-0.80089861154556274</v>
      </c>
      <c r="E5154" s="221">
        <v>-1.1762988567352295</v>
      </c>
      <c r="F5154" s="221">
        <v>2.1742613315582275</v>
      </c>
      <c r="G5154" s="221">
        <v>18.252225875854492</v>
      </c>
      <c r="H5154" s="221">
        <v>1.3881525993347168</v>
      </c>
      <c r="I5154" s="221">
        <v>-1.6630001068115234</v>
      </c>
      <c r="J5154" s="221">
        <v>-2.0887980461120605</v>
      </c>
      <c r="K5154" s="180">
        <v>381</v>
      </c>
      <c r="L5154" s="181">
        <v>123</v>
      </c>
      <c r="M5154" s="181">
        <v>128</v>
      </c>
      <c r="N5154" s="181">
        <v>130</v>
      </c>
      <c r="O5154" s="181">
        <v>471</v>
      </c>
      <c r="P5154" s="181">
        <v>705</v>
      </c>
      <c r="Q5154" s="181">
        <v>302</v>
      </c>
      <c r="R5154" s="181">
        <v>831</v>
      </c>
      <c r="S5154" s="226">
        <f t="shared" si="242"/>
        <v>3071</v>
      </c>
      <c r="T5154" s="181">
        <f t="shared" si="240"/>
        <v>6697.2424808144569</v>
      </c>
      <c r="U5154" s="226">
        <f t="shared" si="241"/>
        <v>439.38135174366636</v>
      </c>
    </row>
    <row r="5155" spans="1:21" x14ac:dyDescent="0.25">
      <c r="A5155" s="156" t="s">
        <v>18271</v>
      </c>
      <c r="B5155" s="156" t="s">
        <v>156</v>
      </c>
      <c r="C5155" s="223">
        <v>-1.477601170539856</v>
      </c>
      <c r="D5155" s="221">
        <v>-0.51009160280227661</v>
      </c>
      <c r="E5155" s="221">
        <v>-0.88549190759658813</v>
      </c>
      <c r="F5155" s="221">
        <v>2.4650683403015137</v>
      </c>
      <c r="G5155" s="221">
        <v>6.633908748626709</v>
      </c>
      <c r="H5155" s="221">
        <v>1.0794318914413452</v>
      </c>
      <c r="I5155" s="221">
        <v>-1.3721932172775269</v>
      </c>
      <c r="J5155" s="221">
        <v>-1.7979909181594849</v>
      </c>
      <c r="K5155" s="180">
        <v>430</v>
      </c>
      <c r="L5155" s="181">
        <v>146</v>
      </c>
      <c r="M5155" s="181">
        <v>141</v>
      </c>
      <c r="N5155" s="181">
        <v>152</v>
      </c>
      <c r="O5155" s="181">
        <v>485</v>
      </c>
      <c r="P5155" s="181">
        <v>801</v>
      </c>
      <c r="Q5155" s="181">
        <v>331</v>
      </c>
      <c r="R5155" s="181">
        <v>1089</v>
      </c>
      <c r="S5155" s="226">
        <f t="shared" si="242"/>
        <v>3575</v>
      </c>
      <c r="T5155" s="181">
        <f t="shared" si="240"/>
        <v>1209.8567747473717</v>
      </c>
      <c r="U5155" s="226">
        <f t="shared" si="241"/>
        <v>79.374235982580956</v>
      </c>
    </row>
    <row r="5156" spans="1:21" x14ac:dyDescent="0.25">
      <c r="A5156" s="156" t="s">
        <v>18272</v>
      </c>
      <c r="B5156" s="156" t="s">
        <v>156</v>
      </c>
      <c r="C5156" s="223">
        <v>5.4903178215026855</v>
      </c>
      <c r="D5156" s="221">
        <v>6.9289169311523437</v>
      </c>
      <c r="E5156" s="221">
        <v>6.1603198051452637</v>
      </c>
      <c r="F5156" s="221">
        <v>9.8533439636230469</v>
      </c>
      <c r="G5156" s="221">
        <v>14.022184371948242</v>
      </c>
      <c r="H5156" s="221">
        <v>8.467707633972168</v>
      </c>
      <c r="I5156" s="221">
        <v>6.0160822868347168</v>
      </c>
      <c r="J5156" s="221">
        <v>5.5902843475341797</v>
      </c>
      <c r="K5156" s="180">
        <v>1476</v>
      </c>
      <c r="L5156" s="181">
        <v>1016</v>
      </c>
      <c r="M5156" s="181">
        <v>1601</v>
      </c>
      <c r="N5156" s="181">
        <v>991</v>
      </c>
      <c r="O5156" s="181">
        <v>1527</v>
      </c>
      <c r="P5156" s="181">
        <v>511</v>
      </c>
      <c r="Q5156" s="181">
        <v>100</v>
      </c>
      <c r="R5156" s="181">
        <v>201</v>
      </c>
      <c r="S5156" s="226">
        <f t="shared" si="242"/>
        <v>7423</v>
      </c>
      <c r="T5156" s="181">
        <f t="shared" si="240"/>
        <v>62234.954102039337</v>
      </c>
      <c r="U5156" s="226">
        <f t="shared" si="241"/>
        <v>4083.0055560021542</v>
      </c>
    </row>
    <row r="5157" spans="1:21" x14ac:dyDescent="0.25">
      <c r="A5157" s="156" t="s">
        <v>18273</v>
      </c>
      <c r="B5157" s="156" t="s">
        <v>156</v>
      </c>
      <c r="C5157" s="223">
        <v>1.5200191736221313</v>
      </c>
      <c r="D5157" s="221">
        <v>4.1407361030578613</v>
      </c>
      <c r="E5157" s="221">
        <v>1.6650432348251343</v>
      </c>
      <c r="F5157" s="221">
        <v>17.905166625976562</v>
      </c>
      <c r="G5157" s="221">
        <v>24.895994186401367</v>
      </c>
      <c r="H5157" s="221">
        <v>2.1743249893188477</v>
      </c>
      <c r="I5157" s="221">
        <v>1.1783419847488403</v>
      </c>
      <c r="J5157" s="221">
        <v>0.75254422426223755</v>
      </c>
      <c r="K5157" s="180">
        <v>1983</v>
      </c>
      <c r="L5157" s="181">
        <v>593</v>
      </c>
      <c r="M5157" s="181">
        <v>854</v>
      </c>
      <c r="N5157" s="181">
        <v>900</v>
      </c>
      <c r="O5157" s="181">
        <v>1961</v>
      </c>
      <c r="P5157" s="181">
        <v>1157</v>
      </c>
      <c r="Q5157" s="181">
        <v>304</v>
      </c>
      <c r="R5157" s="181">
        <v>684</v>
      </c>
      <c r="S5157" s="226">
        <f t="shared" si="242"/>
        <v>8436</v>
      </c>
      <c r="T5157" s="181">
        <f t="shared" si="240"/>
        <v>75215.946241259575</v>
      </c>
      <c r="U5157" s="226">
        <f t="shared" si="241"/>
        <v>4934.6405221010482</v>
      </c>
    </row>
    <row r="5158" spans="1:21" x14ac:dyDescent="0.25">
      <c r="A5158" s="156" t="s">
        <v>18222</v>
      </c>
      <c r="B5158" s="156" t="s">
        <v>156</v>
      </c>
      <c r="C5158" s="223">
        <v>-1.4935659170150757</v>
      </c>
      <c r="D5158" s="221">
        <v>-0.52605652809143066</v>
      </c>
      <c r="E5158" s="221">
        <v>-0.90145683288574219</v>
      </c>
      <c r="F5158" s="221">
        <v>2.4491033554077148</v>
      </c>
      <c r="G5158" s="221">
        <v>6.6179437637329102</v>
      </c>
      <c r="H5158" s="221">
        <v>1.0634670257568359</v>
      </c>
      <c r="I5158" s="221">
        <v>-1.3881582021713257</v>
      </c>
      <c r="J5158" s="221">
        <v>-1.8139556646347046</v>
      </c>
      <c r="K5158" s="180">
        <v>32.878726959228516</v>
      </c>
      <c r="L5158" s="181">
        <v>12.553695678710937</v>
      </c>
      <c r="M5158" s="181">
        <v>11.457737922668457</v>
      </c>
      <c r="N5158" s="181">
        <v>8.8672924041748047</v>
      </c>
      <c r="O5158" s="181">
        <v>41.347488403320313</v>
      </c>
      <c r="P5158" s="181">
        <v>54.399345397949219</v>
      </c>
      <c r="Q5158" s="181">
        <v>19.328704833984375</v>
      </c>
      <c r="R5158" s="181">
        <v>60.178031921386719</v>
      </c>
      <c r="S5158" s="226">
        <f t="shared" si="242"/>
        <v>241.01102352142334</v>
      </c>
      <c r="T5158" s="181">
        <f t="shared" si="240"/>
        <v>151.17344093127167</v>
      </c>
      <c r="U5158" s="226">
        <f t="shared" si="241"/>
        <v>9.9179312999946383</v>
      </c>
    </row>
    <row r="5159" spans="1:21" x14ac:dyDescent="0.25">
      <c r="A5159" s="156" t="s">
        <v>16377</v>
      </c>
      <c r="B5159" s="156" t="s">
        <v>156</v>
      </c>
      <c r="C5159" s="223">
        <v>-1.4652962684631348</v>
      </c>
      <c r="D5159" s="221">
        <v>-0.4977867603302002</v>
      </c>
      <c r="E5159" s="221">
        <v>-0.8731873631477356</v>
      </c>
      <c r="F5159" s="221">
        <v>2.4773731231689453</v>
      </c>
      <c r="G5159" s="221">
        <v>6.6462140083312988</v>
      </c>
      <c r="H5159" s="221">
        <v>1.0917366743087769</v>
      </c>
      <c r="I5159" s="221">
        <v>-1.3598885536193848</v>
      </c>
      <c r="J5159" s="221">
        <v>-1.7856862545013428</v>
      </c>
      <c r="K5159" s="180">
        <v>6.9174408912658691</v>
      </c>
      <c r="L5159" s="181">
        <v>5.1252985000610352</v>
      </c>
      <c r="M5159" s="181">
        <v>1.4040350914001465</v>
      </c>
      <c r="N5159" s="181">
        <v>1.4725245237350464</v>
      </c>
      <c r="O5159" s="181">
        <v>6.3238649368286133</v>
      </c>
      <c r="P5159" s="181">
        <v>9.6113615036010742</v>
      </c>
      <c r="Q5159" s="181">
        <v>4.0751261711120605</v>
      </c>
      <c r="R5159" s="181">
        <v>10.752853393554688</v>
      </c>
      <c r="S5159" s="226">
        <f t="shared" si="242"/>
        <v>45.682505011558533</v>
      </c>
      <c r="T5159" s="181">
        <f t="shared" si="240"/>
        <v>17.514496555002466</v>
      </c>
      <c r="U5159" s="226">
        <f t="shared" si="241"/>
        <v>1.1490614523055032</v>
      </c>
    </row>
    <row r="5160" spans="1:21" x14ac:dyDescent="0.25">
      <c r="A5160" s="156" t="s">
        <v>18216</v>
      </c>
      <c r="B5160" s="156" t="s">
        <v>156</v>
      </c>
      <c r="C5160" s="223">
        <v>-1.4467817544937134</v>
      </c>
      <c r="D5160" s="221">
        <v>-0.47927233576774597</v>
      </c>
      <c r="E5160" s="221">
        <v>-0.85467261075973511</v>
      </c>
      <c r="F5160" s="221">
        <v>2.4958875179290771</v>
      </c>
      <c r="G5160" s="221">
        <v>6.6647281646728516</v>
      </c>
      <c r="H5160" s="221">
        <v>1.1102511882781982</v>
      </c>
      <c r="I5160" s="221">
        <v>-1.3413739204406738</v>
      </c>
      <c r="J5160" s="221">
        <v>-1.7671717405319214</v>
      </c>
      <c r="K5160" s="180">
        <v>2.0873894691467285</v>
      </c>
      <c r="L5160" s="181">
        <v>0.97787612676620483</v>
      </c>
      <c r="M5160" s="181">
        <v>0.7020648717880249</v>
      </c>
      <c r="N5160" s="181">
        <v>0.69579648971557617</v>
      </c>
      <c r="O5160" s="181">
        <v>2.2691740989685059</v>
      </c>
      <c r="P5160" s="181">
        <v>4.3126845359802246</v>
      </c>
      <c r="Q5160" s="181">
        <v>1.5294985771179199</v>
      </c>
      <c r="R5160" s="181">
        <v>4.1308999061584473</v>
      </c>
      <c r="S5160" s="226">
        <f t="shared" si="242"/>
        <v>16.705384075641632</v>
      </c>
      <c r="T5160" s="181">
        <f t="shared" si="240"/>
        <v>8.2078807618119711</v>
      </c>
      <c r="U5160" s="226">
        <f t="shared" si="241"/>
        <v>0.53848875181195499</v>
      </c>
    </row>
    <row r="5161" spans="1:21" x14ac:dyDescent="0.25">
      <c r="A5161" s="156" t="s">
        <v>18225</v>
      </c>
      <c r="B5161" s="156" t="s">
        <v>156</v>
      </c>
      <c r="C5161" s="223">
        <v>-1.2955489158630371</v>
      </c>
      <c r="D5161" s="221">
        <v>-0.32803937792778015</v>
      </c>
      <c r="E5161" s="221">
        <v>-0.70343977212905884</v>
      </c>
      <c r="F5161" s="221">
        <v>2.647120475769043</v>
      </c>
      <c r="G5161" s="221">
        <v>6.8159608840942383</v>
      </c>
      <c r="H5161" s="221">
        <v>1.2614841461181641</v>
      </c>
      <c r="I5161" s="221">
        <v>-1.190140962600708</v>
      </c>
      <c r="J5161" s="221">
        <v>-1.6159387826919556</v>
      </c>
      <c r="K5161" s="180">
        <v>1.2018604278564453</v>
      </c>
      <c r="L5161" s="181">
        <v>0.43534883856773376</v>
      </c>
      <c r="M5161" s="181">
        <v>0.27162790298461914</v>
      </c>
      <c r="N5161" s="181">
        <v>0.2083720862865448</v>
      </c>
      <c r="O5161" s="181">
        <v>1.2986046075820923</v>
      </c>
      <c r="P5161" s="181">
        <v>1.9795348644256592</v>
      </c>
      <c r="Q5161" s="181">
        <v>0.80000001192092896</v>
      </c>
      <c r="R5161" s="181">
        <v>2.0576744079589844</v>
      </c>
      <c r="S5161" s="226">
        <f t="shared" si="242"/>
        <v>8.2530231475830078</v>
      </c>
      <c r="T5161" s="181">
        <f t="shared" si="240"/>
        <v>5.7318330045984318</v>
      </c>
      <c r="U5161" s="226">
        <f t="shared" si="241"/>
        <v>0.37604440047437965</v>
      </c>
    </row>
    <row r="5162" spans="1:21" x14ac:dyDescent="0.25">
      <c r="A5162" s="156" t="s">
        <v>18274</v>
      </c>
      <c r="B5162" s="156" t="s">
        <v>156</v>
      </c>
      <c r="C5162" s="223">
        <v>-0.87888628244400024</v>
      </c>
      <c r="D5162" s="221">
        <v>8.8623099029064178E-2</v>
      </c>
      <c r="E5162" s="221">
        <v>-0.28677728772163391</v>
      </c>
      <c r="F5162" s="221">
        <v>3.0637829303741455</v>
      </c>
      <c r="G5162" s="221">
        <v>7.2326235771179199</v>
      </c>
      <c r="H5162" s="221">
        <v>1.6781466007232666</v>
      </c>
      <c r="I5162" s="221">
        <v>-0.77347850799560547</v>
      </c>
      <c r="J5162" s="221">
        <v>-1.1992762088775635</v>
      </c>
      <c r="K5162" s="180">
        <v>168.997802734375</v>
      </c>
      <c r="L5162" s="181">
        <v>54.376850128173828</v>
      </c>
      <c r="M5162" s="181">
        <v>49.033462524414063</v>
      </c>
      <c r="N5162" s="181">
        <v>53.224353790283203</v>
      </c>
      <c r="O5162" s="181">
        <v>187.12342834472656</v>
      </c>
      <c r="P5162" s="181">
        <v>189.74273681640625</v>
      </c>
      <c r="Q5162" s="181">
        <v>68.730667114257813</v>
      </c>
      <c r="R5162" s="181">
        <v>174.13165283203125</v>
      </c>
      <c r="S5162" s="226">
        <f t="shared" si="242"/>
        <v>945.36095428466797</v>
      </c>
      <c r="T5162" s="181">
        <f t="shared" si="240"/>
        <v>1415.1111837904159</v>
      </c>
      <c r="U5162" s="226">
        <f t="shared" si="241"/>
        <v>92.840219923737692</v>
      </c>
    </row>
    <row r="5163" spans="1:21" x14ac:dyDescent="0.25">
      <c r="A5163" s="156" t="s">
        <v>18275</v>
      </c>
      <c r="B5163" s="156" t="s">
        <v>156</v>
      </c>
      <c r="C5163" s="223">
        <v>-1.5768506526947021</v>
      </c>
      <c r="D5163" s="221">
        <v>-0.60934126377105713</v>
      </c>
      <c r="E5163" s="221">
        <v>-0.9847416877746582</v>
      </c>
      <c r="F5163" s="221">
        <v>2.3658185005187988</v>
      </c>
      <c r="G5163" s="221">
        <v>6.5346589088439941</v>
      </c>
      <c r="H5163" s="221">
        <v>0.98018229007720947</v>
      </c>
      <c r="I5163" s="221">
        <v>-1.4714428186416626</v>
      </c>
      <c r="J5163" s="221">
        <v>-1.8972405195236206</v>
      </c>
      <c r="K5163" s="180">
        <v>6.2451953887939453</v>
      </c>
      <c r="L5163" s="181">
        <v>2.4386000633239746</v>
      </c>
      <c r="M5163" s="181">
        <v>2.1907749176025391</v>
      </c>
      <c r="N5163" s="181">
        <v>1.4472992420196533</v>
      </c>
      <c r="O5163" s="181">
        <v>6.8201498985290527</v>
      </c>
      <c r="P5163" s="181">
        <v>11.469350814819336</v>
      </c>
      <c r="Q5163" s="181">
        <v>4.9862432479858398</v>
      </c>
      <c r="R5163" s="181">
        <v>15.612988471984863</v>
      </c>
      <c r="S5163" s="226">
        <f t="shared" si="242"/>
        <v>51.210602045059204</v>
      </c>
      <c r="T5163" s="181">
        <f t="shared" si="240"/>
        <v>8.7838615255076888</v>
      </c>
      <c r="U5163" s="226">
        <f t="shared" si="241"/>
        <v>0.57627672309356182</v>
      </c>
    </row>
    <row r="5164" spans="1:21" x14ac:dyDescent="0.25">
      <c r="A5164" s="156" t="s">
        <v>18276</v>
      </c>
      <c r="B5164" s="156" t="s">
        <v>156</v>
      </c>
      <c r="C5164" s="223">
        <v>-1.7395882606506348</v>
      </c>
      <c r="D5164" s="221">
        <v>-0.77207887172698975</v>
      </c>
      <c r="E5164" s="221">
        <v>-1.1474792957305908</v>
      </c>
      <c r="F5164" s="221">
        <v>2.2030808925628662</v>
      </c>
      <c r="G5164" s="221">
        <v>6.3719210624694824</v>
      </c>
      <c r="H5164" s="221">
        <v>0.81744462251663208</v>
      </c>
      <c r="I5164" s="221">
        <v>-1.6341805458068848</v>
      </c>
      <c r="J5164" s="221">
        <v>-2.0599782466888428</v>
      </c>
      <c r="K5164" s="180">
        <v>63.029117584228516</v>
      </c>
      <c r="L5164" s="181">
        <v>22.214458465576172</v>
      </c>
      <c r="M5164" s="181">
        <v>16.396385192871094</v>
      </c>
      <c r="N5164" s="181">
        <v>15.42670726776123</v>
      </c>
      <c r="O5164" s="181">
        <v>65.938156127929688</v>
      </c>
      <c r="P5164" s="181">
        <v>100.58213043212891</v>
      </c>
      <c r="Q5164" s="181">
        <v>42.665863037109375</v>
      </c>
      <c r="R5164" s="181">
        <v>109.66184997558594</v>
      </c>
      <c r="S5164" s="226">
        <f t="shared" si="242"/>
        <v>435.91466808319092</v>
      </c>
      <c r="T5164" s="181">
        <f t="shared" si="240"/>
        <v>95.124043134600697</v>
      </c>
      <c r="U5164" s="226">
        <f t="shared" si="241"/>
        <v>6.24073725500243</v>
      </c>
    </row>
    <row r="5165" spans="1:21" x14ac:dyDescent="0.25">
      <c r="A5165" s="156" t="s">
        <v>18277</v>
      </c>
      <c r="B5165" s="156" t="s">
        <v>156</v>
      </c>
      <c r="C5165" s="223">
        <v>-1.241181492805481</v>
      </c>
      <c r="D5165" s="221">
        <v>-0.27367204427719116</v>
      </c>
      <c r="E5165" s="221">
        <v>-0.64907246828079224</v>
      </c>
      <c r="F5165" s="221">
        <v>2.7014877796173096</v>
      </c>
      <c r="G5165" s="221">
        <v>26.144243240356445</v>
      </c>
      <c r="H5165" s="221">
        <v>4.0252547264099121</v>
      </c>
      <c r="I5165" s="221">
        <v>-1.135773777961731</v>
      </c>
      <c r="J5165" s="221">
        <v>-1.561571478843689</v>
      </c>
      <c r="K5165" s="180">
        <v>472</v>
      </c>
      <c r="L5165" s="181">
        <v>148</v>
      </c>
      <c r="M5165" s="181">
        <v>106</v>
      </c>
      <c r="N5165" s="181">
        <v>113</v>
      </c>
      <c r="O5165" s="181">
        <v>527</v>
      </c>
      <c r="P5165" s="181">
        <v>624</v>
      </c>
      <c r="Q5165" s="181">
        <v>243</v>
      </c>
      <c r="R5165" s="181">
        <v>550</v>
      </c>
      <c r="S5165" s="226">
        <f t="shared" si="242"/>
        <v>2783</v>
      </c>
      <c r="T5165" s="181">
        <f t="shared" si="240"/>
        <v>14765.043105840683</v>
      </c>
      <c r="U5165" s="226">
        <f t="shared" si="241"/>
        <v>968.67996298214257</v>
      </c>
    </row>
    <row r="5166" spans="1:21" x14ac:dyDescent="0.25">
      <c r="A5166" s="156" t="s">
        <v>18278</v>
      </c>
      <c r="B5166" s="156" t="s">
        <v>156</v>
      </c>
      <c r="C5166" s="223">
        <v>2.45404052734375</v>
      </c>
      <c r="D5166" s="221">
        <v>6.5708560943603516</v>
      </c>
      <c r="E5166" s="221">
        <v>3.046149730682373</v>
      </c>
      <c r="F5166" s="221">
        <v>6.3967099189758301</v>
      </c>
      <c r="G5166" s="221">
        <v>64.314682006835938</v>
      </c>
      <c r="H5166" s="221">
        <v>17.431901931762695</v>
      </c>
      <c r="I5166" s="221">
        <v>2.1287028789520264</v>
      </c>
      <c r="J5166" s="221">
        <v>2.1336507797241211</v>
      </c>
      <c r="K5166" s="180">
        <v>703</v>
      </c>
      <c r="L5166" s="181">
        <v>294</v>
      </c>
      <c r="M5166" s="181">
        <v>262</v>
      </c>
      <c r="N5166" s="181">
        <v>251</v>
      </c>
      <c r="O5166" s="181">
        <v>855</v>
      </c>
      <c r="P5166" s="181">
        <v>976</v>
      </c>
      <c r="Q5166" s="181">
        <v>324</v>
      </c>
      <c r="R5166" s="181">
        <v>1223</v>
      </c>
      <c r="S5166" s="226">
        <f t="shared" si="242"/>
        <v>4888</v>
      </c>
      <c r="T5166" s="181">
        <f t="shared" si="240"/>
        <v>81362.431639194489</v>
      </c>
      <c r="U5166" s="226">
        <f t="shared" si="241"/>
        <v>5337.888735131095</v>
      </c>
    </row>
    <row r="5167" spans="1:21" x14ac:dyDescent="0.25">
      <c r="A5167" s="156" t="s">
        <v>18279</v>
      </c>
      <c r="B5167" s="156" t="s">
        <v>156</v>
      </c>
      <c r="C5167" s="223">
        <v>-0.22716046869754791</v>
      </c>
      <c r="D5167" s="221">
        <v>0.74034899473190308</v>
      </c>
      <c r="E5167" s="221">
        <v>0.36494860053062439</v>
      </c>
      <c r="F5167" s="221">
        <v>3.7155089378356934</v>
      </c>
      <c r="G5167" s="221">
        <v>11.702282905578613</v>
      </c>
      <c r="H5167" s="221">
        <v>2.3298723697662354</v>
      </c>
      <c r="I5167" s="221">
        <v>-0.12175263464450836</v>
      </c>
      <c r="J5167" s="221">
        <v>-0.54755032062530518</v>
      </c>
      <c r="K5167" s="180">
        <v>978</v>
      </c>
      <c r="L5167" s="181">
        <v>313</v>
      </c>
      <c r="M5167" s="181">
        <v>287</v>
      </c>
      <c r="N5167" s="181">
        <v>280</v>
      </c>
      <c r="O5167" s="181">
        <v>1017</v>
      </c>
      <c r="P5167" s="181">
        <v>1273</v>
      </c>
      <c r="Q5167" s="181">
        <v>457</v>
      </c>
      <c r="R5167" s="181">
        <v>1158</v>
      </c>
      <c r="S5167" s="226">
        <f t="shared" si="242"/>
        <v>5763</v>
      </c>
      <c r="T5167" s="181">
        <f t="shared" si="240"/>
        <v>15332.094064280391</v>
      </c>
      <c r="U5167" s="226">
        <f t="shared" si="241"/>
        <v>1005.8820827113481</v>
      </c>
    </row>
    <row r="5168" spans="1:21" x14ac:dyDescent="0.25">
      <c r="A5168" s="156" t="s">
        <v>18280</v>
      </c>
      <c r="B5168" s="156" t="s">
        <v>156</v>
      </c>
      <c r="C5168" s="223">
        <v>1.7131286859512329</v>
      </c>
      <c r="D5168" s="221">
        <v>16.009754180908203</v>
      </c>
      <c r="E5168" s="221">
        <v>14.752976417541504</v>
      </c>
      <c r="F5168" s="221">
        <v>24.209342956542969</v>
      </c>
      <c r="G5168" s="221">
        <v>48.419742584228516</v>
      </c>
      <c r="H5168" s="221">
        <v>13.154145240783691</v>
      </c>
      <c r="I5168" s="221">
        <v>1.8185364007949829</v>
      </c>
      <c r="J5168" s="221">
        <v>1.3927386999130249</v>
      </c>
      <c r="K5168" s="180">
        <v>1318</v>
      </c>
      <c r="L5168" s="181">
        <v>467</v>
      </c>
      <c r="M5168" s="181">
        <v>408</v>
      </c>
      <c r="N5168" s="181">
        <v>423</v>
      </c>
      <c r="O5168" s="181">
        <v>1483</v>
      </c>
      <c r="P5168" s="181">
        <v>1715</v>
      </c>
      <c r="Q5168" s="181">
        <v>518</v>
      </c>
      <c r="R5168" s="181">
        <v>1448</v>
      </c>
      <c r="S5168" s="226">
        <f t="shared" si="242"/>
        <v>7780</v>
      </c>
      <c r="T5168" s="181">
        <f t="shared" si="240"/>
        <v>123318.75009298325</v>
      </c>
      <c r="U5168" s="226">
        <f t="shared" si="241"/>
        <v>8090.4878786179188</v>
      </c>
    </row>
    <row r="5169" spans="1:21" x14ac:dyDescent="0.25">
      <c r="A5169" s="156" t="s">
        <v>18281</v>
      </c>
      <c r="B5169" s="156" t="s">
        <v>156</v>
      </c>
      <c r="C5169" s="223">
        <v>3.3651855774223804E-3</v>
      </c>
      <c r="D5169" s="221">
        <v>-0.98724991083145142</v>
      </c>
      <c r="E5169" s="221">
        <v>-1.3626505136489868</v>
      </c>
      <c r="F5169" s="221">
        <v>75.27154541015625</v>
      </c>
      <c r="G5169" s="221">
        <v>49.976131439208984</v>
      </c>
      <c r="H5169" s="221">
        <v>4.9729080200195313</v>
      </c>
      <c r="I5169" s="221">
        <v>-1.8493517637252808</v>
      </c>
      <c r="J5169" s="221">
        <v>-2.2751491069793701</v>
      </c>
      <c r="K5169" s="180">
        <v>716</v>
      </c>
      <c r="L5169" s="181">
        <v>290</v>
      </c>
      <c r="M5169" s="181">
        <v>210</v>
      </c>
      <c r="N5169" s="181">
        <v>165</v>
      </c>
      <c r="O5169" s="181">
        <v>802</v>
      </c>
      <c r="P5169" s="181">
        <v>1162</v>
      </c>
      <c r="Q5169" s="181">
        <v>572</v>
      </c>
      <c r="R5169" s="181">
        <v>1534</v>
      </c>
      <c r="S5169" s="226">
        <f t="shared" si="242"/>
        <v>5451</v>
      </c>
      <c r="T5169" s="181">
        <f t="shared" si="240"/>
        <v>53161.223978092894</v>
      </c>
      <c r="U5169" s="226">
        <f t="shared" si="241"/>
        <v>3487.7116244119734</v>
      </c>
    </row>
    <row r="5170" spans="1:21" x14ac:dyDescent="0.25">
      <c r="A5170" s="156" t="s">
        <v>18282</v>
      </c>
      <c r="B5170" s="156" t="s">
        <v>156</v>
      </c>
      <c r="C5170" s="223">
        <v>-1.5912337303161621</v>
      </c>
      <c r="D5170" s="221">
        <v>0.76937699317932129</v>
      </c>
      <c r="E5170" s="221">
        <v>-0.99912476539611816</v>
      </c>
      <c r="F5170" s="221">
        <v>4.3753800392150879</v>
      </c>
      <c r="G5170" s="221">
        <v>38.437358856201172</v>
      </c>
      <c r="H5170" s="221">
        <v>11.765732765197754</v>
      </c>
      <c r="I5170" s="221">
        <v>-1.4858260154724121</v>
      </c>
      <c r="J5170" s="221">
        <v>-1.9116237163543701</v>
      </c>
      <c r="K5170" s="180">
        <v>805</v>
      </c>
      <c r="L5170" s="181">
        <v>296</v>
      </c>
      <c r="M5170" s="181">
        <v>199</v>
      </c>
      <c r="N5170" s="181">
        <v>201</v>
      </c>
      <c r="O5170" s="181">
        <v>790</v>
      </c>
      <c r="P5170" s="181">
        <v>1140</v>
      </c>
      <c r="Q5170" s="181">
        <v>490</v>
      </c>
      <c r="R5170" s="181">
        <v>1388</v>
      </c>
      <c r="S5170" s="226">
        <f t="shared" si="242"/>
        <v>5309</v>
      </c>
      <c r="T5170" s="181">
        <f t="shared" si="240"/>
        <v>40024.478379487991</v>
      </c>
      <c r="U5170" s="226">
        <f t="shared" si="241"/>
        <v>2625.8582489126084</v>
      </c>
    </row>
    <row r="5171" spans="1:21" x14ac:dyDescent="0.25">
      <c r="A5171" s="156" t="s">
        <v>14524</v>
      </c>
      <c r="B5171" s="156" t="s">
        <v>156</v>
      </c>
      <c r="C5171" s="223">
        <v>-1.6783915758132935</v>
      </c>
      <c r="D5171" s="221">
        <v>-0.71088218688964844</v>
      </c>
      <c r="E5171" s="221">
        <v>-1.08628249168396</v>
      </c>
      <c r="F5171" s="221">
        <v>2.2642779350280762</v>
      </c>
      <c r="G5171" s="221">
        <v>37.374847412109375</v>
      </c>
      <c r="H5171" s="221">
        <v>0.87864142656326294</v>
      </c>
      <c r="I5171" s="221">
        <v>-1.5729837417602539</v>
      </c>
      <c r="J5171" s="221">
        <v>-1.9987813234329224</v>
      </c>
      <c r="K5171" s="180">
        <v>41.181434631347656</v>
      </c>
      <c r="L5171" s="181">
        <v>12.068448066711426</v>
      </c>
      <c r="M5171" s="181">
        <v>11.324894905090332</v>
      </c>
      <c r="N5171" s="181">
        <v>6.1200189590454102</v>
      </c>
      <c r="O5171" s="181">
        <v>41.467418670654297</v>
      </c>
      <c r="P5171" s="181">
        <v>50.676044464111328</v>
      </c>
      <c r="Q5171" s="181">
        <v>21.334270477294922</v>
      </c>
      <c r="R5171" s="181">
        <v>68.063758850097656</v>
      </c>
      <c r="S5171" s="226">
        <f t="shared" si="242"/>
        <v>252.23628902435303</v>
      </c>
      <c r="T5171" s="181">
        <f t="shared" si="240"/>
        <v>1348.6190579111435</v>
      </c>
      <c r="U5171" s="226">
        <f t="shared" si="241"/>
        <v>88.477917045674388</v>
      </c>
    </row>
    <row r="5172" spans="1:21" x14ac:dyDescent="0.25">
      <c r="A5172" s="156" t="s">
        <v>14445</v>
      </c>
      <c r="B5172" s="156" t="s">
        <v>156</v>
      </c>
      <c r="C5172" s="223">
        <v>-0.71194922924041748</v>
      </c>
      <c r="D5172" s="221">
        <v>0.25556012988090515</v>
      </c>
      <c r="E5172" s="221">
        <v>-0.11984028667211533</v>
      </c>
      <c r="F5172" s="221">
        <v>3.230720043182373</v>
      </c>
      <c r="G5172" s="221">
        <v>7.3995609283447266</v>
      </c>
      <c r="H5172" s="221">
        <v>1.8450837135314941</v>
      </c>
      <c r="I5172" s="221">
        <v>-0.60654139518737793</v>
      </c>
      <c r="J5172" s="221">
        <v>-1.0323390960693359</v>
      </c>
      <c r="K5172" s="180">
        <v>34.853309631347656</v>
      </c>
      <c r="L5172" s="181">
        <v>11.341156959533691</v>
      </c>
      <c r="M5172" s="181">
        <v>9.312657356262207</v>
      </c>
      <c r="N5172" s="181">
        <v>7.2841577529907227</v>
      </c>
      <c r="O5172" s="181">
        <v>41.215423583984375</v>
      </c>
      <c r="P5172" s="181">
        <v>56.797988891601562</v>
      </c>
      <c r="Q5172" s="181">
        <v>18.625314712524414</v>
      </c>
      <c r="R5172" s="181">
        <v>45.180217742919922</v>
      </c>
      <c r="S5172" s="226">
        <f t="shared" si="242"/>
        <v>224.61022663116455</v>
      </c>
      <c r="T5172" s="181">
        <f t="shared" si="240"/>
        <v>352.3363562860834</v>
      </c>
      <c r="U5172" s="226">
        <f t="shared" si="241"/>
        <v>23.11548744679628</v>
      </c>
    </row>
    <row r="5173" spans="1:21" x14ac:dyDescent="0.25">
      <c r="A5173" s="156" t="s">
        <v>14450</v>
      </c>
      <c r="B5173" s="156" t="s">
        <v>156</v>
      </c>
      <c r="C5173" s="223">
        <v>-0.8954283595085144</v>
      </c>
      <c r="D5173" s="221">
        <v>7.2081007063388824E-2</v>
      </c>
      <c r="E5173" s="221">
        <v>-0.3033193051815033</v>
      </c>
      <c r="F5173" s="221">
        <v>3.0472407341003418</v>
      </c>
      <c r="G5173" s="221">
        <v>7.2160816192626953</v>
      </c>
      <c r="H5173" s="221">
        <v>1.661604642868042</v>
      </c>
      <c r="I5173" s="221">
        <v>-0.79002052545547485</v>
      </c>
      <c r="J5173" s="221">
        <v>-1.2158180475234985</v>
      </c>
      <c r="K5173" s="180">
        <v>2.4582664966583252</v>
      </c>
      <c r="L5173" s="181">
        <v>1.0521669387817383</v>
      </c>
      <c r="M5173" s="181">
        <v>0.6260032057762146</v>
      </c>
      <c r="N5173" s="181">
        <v>0.72953450679779053</v>
      </c>
      <c r="O5173" s="181">
        <v>2.891653299331665</v>
      </c>
      <c r="P5173" s="181">
        <v>4.1292133331298828</v>
      </c>
      <c r="Q5173" s="181">
        <v>1.5818619728088379</v>
      </c>
      <c r="R5173" s="181">
        <v>3.6597111225128174</v>
      </c>
      <c r="S5173" s="226">
        <f t="shared" si="242"/>
        <v>17.128410875797272</v>
      </c>
      <c r="T5173" s="181">
        <f t="shared" si="240"/>
        <v>21.936108134716036</v>
      </c>
      <c r="U5173" s="226">
        <f t="shared" si="241"/>
        <v>1.4391470626661025</v>
      </c>
    </row>
    <row r="5174" spans="1:21" x14ac:dyDescent="0.25">
      <c r="A5174" s="156" t="s">
        <v>14550</v>
      </c>
      <c r="B5174" s="156" t="s">
        <v>156</v>
      </c>
      <c r="C5174" s="223">
        <v>-1.654888391494751</v>
      </c>
      <c r="D5174" s="221">
        <v>-0.68737894296646118</v>
      </c>
      <c r="E5174" s="221">
        <v>-1.0627793073654175</v>
      </c>
      <c r="F5174" s="221">
        <v>2.28778076171875</v>
      </c>
      <c r="G5174" s="221">
        <v>6.4566216468811035</v>
      </c>
      <c r="H5174" s="221">
        <v>0.90214455127716064</v>
      </c>
      <c r="I5174" s="221">
        <v>-1.5494805574417114</v>
      </c>
      <c r="J5174" s="221">
        <v>-1.9752781391143799</v>
      </c>
      <c r="K5174" s="180">
        <v>9.8355302810668945</v>
      </c>
      <c r="L5174" s="181">
        <v>3.0766315460205078</v>
      </c>
      <c r="M5174" s="181">
        <v>1.9057350158691406</v>
      </c>
      <c r="N5174" s="181">
        <v>2.4306197166442871</v>
      </c>
      <c r="O5174" s="181">
        <v>11.337508201599121</v>
      </c>
      <c r="P5174" s="181">
        <v>10.037409782409668</v>
      </c>
      <c r="Q5174" s="181">
        <v>2.8989782333374023</v>
      </c>
      <c r="R5174" s="181">
        <v>7.308009147644043</v>
      </c>
      <c r="S5174" s="226">
        <f t="shared" si="242"/>
        <v>48.830421924591064</v>
      </c>
      <c r="T5174" s="181">
        <f t="shared" si="240"/>
        <v>48.473766961753768</v>
      </c>
      <c r="U5174" s="226">
        <f t="shared" si="241"/>
        <v>3.180184876503489</v>
      </c>
    </row>
    <row r="5175" spans="1:21" x14ac:dyDescent="0.25">
      <c r="A5175" s="156" t="s">
        <v>14451</v>
      </c>
      <c r="B5175" s="156" t="s">
        <v>156</v>
      </c>
      <c r="C5175" s="223">
        <v>-0.41111963987350464</v>
      </c>
      <c r="D5175" s="221">
        <v>0.55638974905014038</v>
      </c>
      <c r="E5175" s="221">
        <v>0.18098938465118408</v>
      </c>
      <c r="F5175" s="221">
        <v>3.5315494537353516</v>
      </c>
      <c r="G5175" s="221">
        <v>7.7003903388977051</v>
      </c>
      <c r="H5175" s="221">
        <v>2.1459131240844727</v>
      </c>
      <c r="I5175" s="221">
        <v>-0.30571186542510986</v>
      </c>
      <c r="J5175" s="221">
        <v>-0.73150956630706787</v>
      </c>
      <c r="K5175" s="180">
        <v>106.26715087890625</v>
      </c>
      <c r="L5175" s="181">
        <v>35.263538360595703</v>
      </c>
      <c r="M5175" s="181">
        <v>26.090251922607422</v>
      </c>
      <c r="N5175" s="181">
        <v>33.238265991210938</v>
      </c>
      <c r="O5175" s="181">
        <v>148.5595703125</v>
      </c>
      <c r="P5175" s="181">
        <v>165.119140625</v>
      </c>
      <c r="Q5175" s="181">
        <v>59.8050537109375</v>
      </c>
      <c r="R5175" s="181">
        <v>141.76895141601562</v>
      </c>
      <c r="S5175" s="226">
        <f t="shared" si="242"/>
        <v>716.11192321777344</v>
      </c>
      <c r="T5175" s="181">
        <f t="shared" si="240"/>
        <v>1474.3459493965404</v>
      </c>
      <c r="U5175" s="226">
        <f t="shared" si="241"/>
        <v>96.726394189757869</v>
      </c>
    </row>
    <row r="5176" spans="1:21" x14ac:dyDescent="0.25">
      <c r="A5176" s="156" t="s">
        <v>18229</v>
      </c>
      <c r="B5176" s="156" t="s">
        <v>156</v>
      </c>
      <c r="C5176" s="223">
        <v>-1.8371833562850952</v>
      </c>
      <c r="D5176" s="221">
        <v>-0.86967402696609497</v>
      </c>
      <c r="E5176" s="221">
        <v>1.995275616645813</v>
      </c>
      <c r="F5176" s="221">
        <v>2.1054856777191162</v>
      </c>
      <c r="G5176" s="221">
        <v>6.2743263244628906</v>
      </c>
      <c r="H5176" s="221">
        <v>0.71984952688217163</v>
      </c>
      <c r="I5176" s="221">
        <v>-1.7317756414413452</v>
      </c>
      <c r="J5176" s="221">
        <v>-2.1575734615325928</v>
      </c>
      <c r="K5176" s="180">
        <v>235.624755859375</v>
      </c>
      <c r="L5176" s="181">
        <v>78.541587829589844</v>
      </c>
      <c r="M5176" s="181">
        <v>47.721469879150391</v>
      </c>
      <c r="N5176" s="181">
        <v>36.785301208496094</v>
      </c>
      <c r="O5176" s="181">
        <v>246.56092834472656</v>
      </c>
      <c r="P5176" s="181">
        <v>424.52224731445312</v>
      </c>
      <c r="Q5176" s="181">
        <v>173.98452758789063</v>
      </c>
      <c r="R5176" s="181">
        <v>382.76596069335937</v>
      </c>
      <c r="S5176" s="226">
        <f t="shared" si="242"/>
        <v>1626.506778717041</v>
      </c>
      <c r="T5176" s="181">
        <f t="shared" si="240"/>
        <v>396.92496786296851</v>
      </c>
      <c r="U5176" s="226">
        <f t="shared" si="241"/>
        <v>26.040781623190288</v>
      </c>
    </row>
    <row r="5177" spans="1:21" x14ac:dyDescent="0.25">
      <c r="A5177" s="156" t="s">
        <v>14552</v>
      </c>
      <c r="B5177" s="156" t="s">
        <v>156</v>
      </c>
      <c r="C5177" s="223">
        <v>-1.2771999835968018</v>
      </c>
      <c r="D5177" s="221">
        <v>4.1872372627258301</v>
      </c>
      <c r="E5177" s="221">
        <v>-0.68509107828140259</v>
      </c>
      <c r="F5177" s="221">
        <v>2.6654694080352783</v>
      </c>
      <c r="G5177" s="221">
        <v>13.188346862792969</v>
      </c>
      <c r="H5177" s="221">
        <v>11.550347328186035</v>
      </c>
      <c r="I5177" s="221">
        <v>-1.1717922687530518</v>
      </c>
      <c r="J5177" s="221">
        <v>-1.5975898504257202</v>
      </c>
      <c r="K5177" s="180">
        <v>420.88653564453125</v>
      </c>
      <c r="L5177" s="181">
        <v>153.59367370605469</v>
      </c>
      <c r="M5177" s="181">
        <v>110.70712280273437</v>
      </c>
      <c r="N5177" s="181">
        <v>93.751976013183594</v>
      </c>
      <c r="O5177" s="181">
        <v>519.62530517578125</v>
      </c>
      <c r="P5177" s="181">
        <v>839.77838134765625</v>
      </c>
      <c r="Q5177" s="181">
        <v>283.25067138671875</v>
      </c>
      <c r="R5177" s="181">
        <v>675.2137451171875</v>
      </c>
      <c r="S5177" s="226">
        <f t="shared" si="242"/>
        <v>3096.8074111938477</v>
      </c>
      <c r="T5177" s="181">
        <f t="shared" si="240"/>
        <v>15421.730613004198</v>
      </c>
      <c r="U5177" s="226">
        <f t="shared" si="241"/>
        <v>1011.7628057188737</v>
      </c>
    </row>
    <row r="5178" spans="1:21" x14ac:dyDescent="0.25">
      <c r="A5178" s="156" t="s">
        <v>18233</v>
      </c>
      <c r="B5178" s="156" t="s">
        <v>156</v>
      </c>
      <c r="C5178" s="223">
        <v>-1.7375694513320923</v>
      </c>
      <c r="D5178" s="221">
        <v>-0.77006012201309204</v>
      </c>
      <c r="E5178" s="221">
        <v>-1.1454604864120483</v>
      </c>
      <c r="F5178" s="221">
        <v>2.2050998210906982</v>
      </c>
      <c r="G5178" s="221">
        <v>6.3739404678344727</v>
      </c>
      <c r="H5178" s="221">
        <v>0.81946349143981934</v>
      </c>
      <c r="I5178" s="221">
        <v>-1.6321617364883423</v>
      </c>
      <c r="J5178" s="221">
        <v>-2.0579593181610107</v>
      </c>
      <c r="K5178" s="180">
        <v>34.747749328613281</v>
      </c>
      <c r="L5178" s="181">
        <v>11.64675235748291</v>
      </c>
      <c r="M5178" s="181">
        <v>7.1228070259094238</v>
      </c>
      <c r="N5178" s="181">
        <v>5.293978214263916</v>
      </c>
      <c r="O5178" s="181">
        <v>34.747749328613281</v>
      </c>
      <c r="P5178" s="181">
        <v>54.768611907958984</v>
      </c>
      <c r="Q5178" s="181">
        <v>18.673305511474609</v>
      </c>
      <c r="R5178" s="181">
        <v>51.59222412109375</v>
      </c>
      <c r="S5178" s="226">
        <f t="shared" si="242"/>
        <v>218.59317779541016</v>
      </c>
      <c r="T5178" s="181">
        <f t="shared" si="240"/>
        <v>63.877939558193816</v>
      </c>
      <c r="U5178" s="226">
        <f t="shared" si="241"/>
        <v>4.1907957655829406</v>
      </c>
    </row>
    <row r="5179" spans="1:21" x14ac:dyDescent="0.25">
      <c r="A5179" s="156" t="s">
        <v>18283</v>
      </c>
      <c r="B5179" s="156" t="s">
        <v>156</v>
      </c>
      <c r="C5179" s="223">
        <v>-0.28790381550788879</v>
      </c>
      <c r="D5179" s="221">
        <v>0.67960542440414429</v>
      </c>
      <c r="E5179" s="221">
        <v>0.30420514941215515</v>
      </c>
      <c r="F5179" s="221">
        <v>3.6547653675079346</v>
      </c>
      <c r="G5179" s="221">
        <v>7.8236055374145508</v>
      </c>
      <c r="H5179" s="221">
        <v>2.6305446624755859</v>
      </c>
      <c r="I5179" s="221">
        <v>-0.18249613046646118</v>
      </c>
      <c r="J5179" s="221">
        <v>0.16278217732906342</v>
      </c>
      <c r="K5179" s="180">
        <v>523</v>
      </c>
      <c r="L5179" s="181">
        <v>490</v>
      </c>
      <c r="M5179" s="181">
        <v>86</v>
      </c>
      <c r="N5179" s="181">
        <v>91</v>
      </c>
      <c r="O5179" s="181">
        <v>339</v>
      </c>
      <c r="P5179" s="181">
        <v>599</v>
      </c>
      <c r="Q5179" s="181">
        <v>209</v>
      </c>
      <c r="R5179" s="181">
        <v>615</v>
      </c>
      <c r="S5179" s="226">
        <f t="shared" si="242"/>
        <v>2952</v>
      </c>
      <c r="T5179" s="181">
        <f t="shared" si="240"/>
        <v>4831.0461315363646</v>
      </c>
      <c r="U5179" s="226">
        <f t="shared" si="241"/>
        <v>316.94709959976217</v>
      </c>
    </row>
    <row r="5180" spans="1:21" x14ac:dyDescent="0.25">
      <c r="A5180" s="156" t="s">
        <v>18284</v>
      </c>
      <c r="B5180" s="156" t="s">
        <v>156</v>
      </c>
      <c r="C5180" s="223">
        <v>-1.6648041009902954</v>
      </c>
      <c r="D5180" s="221">
        <v>-0.69729459285736084</v>
      </c>
      <c r="E5180" s="221">
        <v>-1.0726951360702515</v>
      </c>
      <c r="F5180" s="221">
        <v>9.8844699859619141</v>
      </c>
      <c r="G5180" s="221">
        <v>6.4467062950134277</v>
      </c>
      <c r="H5180" s="221">
        <v>6.789982795715332</v>
      </c>
      <c r="I5180" s="221">
        <v>-1.5593963861465454</v>
      </c>
      <c r="J5180" s="221">
        <v>-1.9851938486099243</v>
      </c>
      <c r="K5180" s="180">
        <v>362</v>
      </c>
      <c r="L5180" s="181">
        <v>127</v>
      </c>
      <c r="M5180" s="181">
        <v>113</v>
      </c>
      <c r="N5180" s="181">
        <v>103</v>
      </c>
      <c r="O5180" s="181">
        <v>405</v>
      </c>
      <c r="P5180" s="181">
        <v>638</v>
      </c>
      <c r="Q5180" s="181">
        <v>249</v>
      </c>
      <c r="R5180" s="181">
        <v>806</v>
      </c>
      <c r="S5180" s="226">
        <f t="shared" si="242"/>
        <v>2803</v>
      </c>
      <c r="T5180" s="181">
        <f t="shared" si="240"/>
        <v>5160.2394913434982</v>
      </c>
      <c r="U5180" s="226">
        <f t="shared" si="241"/>
        <v>338.54426049567581</v>
      </c>
    </row>
    <row r="5181" spans="1:21" x14ac:dyDescent="0.25">
      <c r="A5181" s="156" t="s">
        <v>18285</v>
      </c>
      <c r="B5181" s="156" t="s">
        <v>156</v>
      </c>
      <c r="C5181" s="223">
        <v>-1.8717000484466553</v>
      </c>
      <c r="D5181" s="221">
        <v>-0.9041905403137207</v>
      </c>
      <c r="E5181" s="221">
        <v>-1.2795908451080322</v>
      </c>
      <c r="F5181" s="221">
        <v>-0.96524691581726074</v>
      </c>
      <c r="G5181" s="221">
        <v>21.243288040161133</v>
      </c>
      <c r="H5181" s="221">
        <v>3.9050629138946533</v>
      </c>
      <c r="I5181" s="221">
        <v>-1.7662923336029053</v>
      </c>
      <c r="J5181" s="221">
        <v>-2.1920897960662842</v>
      </c>
      <c r="K5181" s="180">
        <v>621</v>
      </c>
      <c r="L5181" s="181">
        <v>236</v>
      </c>
      <c r="M5181" s="181">
        <v>195</v>
      </c>
      <c r="N5181" s="181">
        <v>167</v>
      </c>
      <c r="O5181" s="181">
        <v>677</v>
      </c>
      <c r="P5181" s="181">
        <v>937</v>
      </c>
      <c r="Q5181" s="181">
        <v>390</v>
      </c>
      <c r="R5181" s="181">
        <v>1221</v>
      </c>
      <c r="S5181" s="226">
        <f t="shared" si="242"/>
        <v>4444</v>
      </c>
      <c r="T5181" s="181">
        <f t="shared" si="240"/>
        <v>12888.923155069351</v>
      </c>
      <c r="U5181" s="226">
        <f t="shared" si="241"/>
        <v>845.59465998398673</v>
      </c>
    </row>
    <row r="5182" spans="1:21" x14ac:dyDescent="0.25">
      <c r="A5182" s="156" t="s">
        <v>18286</v>
      </c>
      <c r="B5182" s="156" t="s">
        <v>156</v>
      </c>
      <c r="C5182" s="223">
        <v>-1.3047841787338257</v>
      </c>
      <c r="D5182" s="221">
        <v>-0.33727461099624634</v>
      </c>
      <c r="E5182" s="221">
        <v>-0.71267491579055786</v>
      </c>
      <c r="F5182" s="221">
        <v>2.6378850936889648</v>
      </c>
      <c r="G5182" s="221">
        <v>6.8067259788513184</v>
      </c>
      <c r="H5182" s="221">
        <v>6.731544017791748</v>
      </c>
      <c r="I5182" s="221">
        <v>-1.1993762254714966</v>
      </c>
      <c r="J5182" s="221">
        <v>-1.6251739263534546</v>
      </c>
      <c r="K5182" s="180">
        <v>290</v>
      </c>
      <c r="L5182" s="181">
        <v>120</v>
      </c>
      <c r="M5182" s="181">
        <v>81</v>
      </c>
      <c r="N5182" s="181">
        <v>58</v>
      </c>
      <c r="O5182" s="181">
        <v>294</v>
      </c>
      <c r="P5182" s="181">
        <v>449</v>
      </c>
      <c r="Q5182" s="181">
        <v>159</v>
      </c>
      <c r="R5182" s="181">
        <v>410</v>
      </c>
      <c r="S5182" s="226">
        <f t="shared" si="242"/>
        <v>1861</v>
      </c>
      <c r="T5182" s="181">
        <f t="shared" si="240"/>
        <v>3843.0288742184639</v>
      </c>
      <c r="U5182" s="226">
        <f t="shared" si="241"/>
        <v>252.12693528437129</v>
      </c>
    </row>
    <row r="5183" spans="1:21" x14ac:dyDescent="0.25">
      <c r="A5183" s="156" t="s">
        <v>18235</v>
      </c>
      <c r="B5183" s="156" t="s">
        <v>156</v>
      </c>
      <c r="C5183" s="223">
        <v>-1.49567711353302</v>
      </c>
      <c r="D5183" s="221">
        <v>-0.52816778421401978</v>
      </c>
      <c r="E5183" s="221">
        <v>-0.90356820821762085</v>
      </c>
      <c r="F5183" s="221">
        <v>2.4469921588897705</v>
      </c>
      <c r="G5183" s="221">
        <v>6.6158328056335449</v>
      </c>
      <c r="H5183" s="221">
        <v>1.0613557100296021</v>
      </c>
      <c r="I5183" s="221">
        <v>-1.39026939868927</v>
      </c>
      <c r="J5183" s="221">
        <v>-1.816067099571228</v>
      </c>
      <c r="K5183" s="180">
        <v>20.332180023193359</v>
      </c>
      <c r="L5183" s="181">
        <v>9.596308708190918</v>
      </c>
      <c r="M5183" s="181">
        <v>6.8373703956604004</v>
      </c>
      <c r="N5183" s="181">
        <v>5.337946891784668</v>
      </c>
      <c r="O5183" s="181">
        <v>25.610149383544922</v>
      </c>
      <c r="P5183" s="181">
        <v>42.283737182617187</v>
      </c>
      <c r="Q5183" s="181">
        <v>14.694348335266113</v>
      </c>
      <c r="R5183" s="181">
        <v>35.986160278320312</v>
      </c>
      <c r="S5183" s="226">
        <f t="shared" si="242"/>
        <v>160.67820119857788</v>
      </c>
      <c r="T5183" s="181">
        <f t="shared" si="240"/>
        <v>99.933214038915906</v>
      </c>
      <c r="U5183" s="226">
        <f t="shared" si="241"/>
        <v>6.5562492017114815</v>
      </c>
    </row>
    <row r="5184" spans="1:21" x14ac:dyDescent="0.25">
      <c r="A5184" s="156" t="s">
        <v>14229</v>
      </c>
      <c r="B5184" s="156" t="s">
        <v>156</v>
      </c>
      <c r="C5184" s="223">
        <v>-1.3084969520568848</v>
      </c>
      <c r="D5184" s="221">
        <v>-0.34098756313323975</v>
      </c>
      <c r="E5184" s="221">
        <v>-0.71638798713684082</v>
      </c>
      <c r="F5184" s="221">
        <v>2.6341724395751953</v>
      </c>
      <c r="G5184" s="221">
        <v>643.60693359375</v>
      </c>
      <c r="H5184" s="221">
        <v>1.2485359907150269</v>
      </c>
      <c r="I5184" s="221">
        <v>-1.2030892372131348</v>
      </c>
      <c r="J5184" s="221">
        <v>-1.6288869380950928</v>
      </c>
      <c r="K5184" s="180">
        <v>8.2160444259643555</v>
      </c>
      <c r="L5184" s="181">
        <v>3.0421092510223389</v>
      </c>
      <c r="M5184" s="181">
        <v>3.1419467926025391</v>
      </c>
      <c r="N5184" s="181">
        <v>2.8659253120422363</v>
      </c>
      <c r="O5184" s="181">
        <v>7.9752593040466309</v>
      </c>
      <c r="P5184" s="181">
        <v>9.7488441467285156</v>
      </c>
      <c r="Q5184" s="181">
        <v>3.4590778350830078</v>
      </c>
      <c r="R5184" s="181">
        <v>8.4627017974853516</v>
      </c>
      <c r="S5184" s="226">
        <f t="shared" si="242"/>
        <v>46.911908864974976</v>
      </c>
      <c r="T5184" s="181">
        <f t="shared" si="240"/>
        <v>5120.6681023673409</v>
      </c>
      <c r="U5184" s="226">
        <f t="shared" si="241"/>
        <v>335.94812776962823</v>
      </c>
    </row>
    <row r="5185" spans="1:21" x14ac:dyDescent="0.25">
      <c r="A5185" s="156" t="s">
        <v>14230</v>
      </c>
      <c r="B5185" s="156" t="s">
        <v>156</v>
      </c>
      <c r="C5185" s="223">
        <v>-6.6018905639648437</v>
      </c>
      <c r="D5185" s="221">
        <v>-0.41991505026817322</v>
      </c>
      <c r="E5185" s="221">
        <v>-0.79531538486480713</v>
      </c>
      <c r="F5185" s="221">
        <v>2.5552449226379395</v>
      </c>
      <c r="G5185" s="221">
        <v>12.393070220947266</v>
      </c>
      <c r="H5185" s="221">
        <v>1.1696085929870605</v>
      </c>
      <c r="I5185" s="221">
        <v>-1.2820165157318115</v>
      </c>
      <c r="J5185" s="221">
        <v>-1.7078142166137695</v>
      </c>
      <c r="K5185" s="180">
        <v>337.55316162109375</v>
      </c>
      <c r="L5185" s="181">
        <v>136.79267883300781</v>
      </c>
      <c r="M5185" s="181">
        <v>105.30083465576172</v>
      </c>
      <c r="N5185" s="181">
        <v>86.602561950683594</v>
      </c>
      <c r="O5185" s="181">
        <v>334.60079956054687</v>
      </c>
      <c r="P5185" s="181">
        <v>541.2659912109375</v>
      </c>
      <c r="Q5185" s="181">
        <v>259.80767822265625</v>
      </c>
      <c r="R5185" s="181">
        <v>541.2659912109375</v>
      </c>
      <c r="S5185" s="226">
        <f t="shared" si="242"/>
        <v>2343.189697265625</v>
      </c>
      <c r="T5185" s="181">
        <f t="shared" si="240"/>
        <v>1373.9541159157757</v>
      </c>
      <c r="U5185" s="226">
        <f t="shared" si="241"/>
        <v>90.140056659772057</v>
      </c>
    </row>
    <row r="5186" spans="1:21" x14ac:dyDescent="0.25">
      <c r="A5186" s="156" t="s">
        <v>18287</v>
      </c>
      <c r="B5186" s="156" t="s">
        <v>156</v>
      </c>
      <c r="C5186" s="223">
        <v>0.70062148571014404</v>
      </c>
      <c r="D5186" s="221">
        <v>36.388919830322266</v>
      </c>
      <c r="E5186" s="221">
        <v>15.901671409606934</v>
      </c>
      <c r="F5186" s="221">
        <v>133.02182006835937</v>
      </c>
      <c r="G5186" s="221">
        <v>222.7049560546875</v>
      </c>
      <c r="H5186" s="221">
        <v>68.231224060058594</v>
      </c>
      <c r="I5186" s="221">
        <v>5.3173022270202637</v>
      </c>
      <c r="J5186" s="221">
        <v>4.3989267349243164</v>
      </c>
      <c r="K5186" s="180">
        <v>514</v>
      </c>
      <c r="L5186" s="181">
        <v>271</v>
      </c>
      <c r="M5186" s="181">
        <v>437</v>
      </c>
      <c r="N5186" s="181">
        <v>298</v>
      </c>
      <c r="O5186" s="181">
        <v>752</v>
      </c>
      <c r="P5186" s="181">
        <v>772</v>
      </c>
      <c r="Q5186" s="181">
        <v>293</v>
      </c>
      <c r="R5186" s="181">
        <v>633</v>
      </c>
      <c r="S5186" s="226">
        <f t="shared" si="242"/>
        <v>3970</v>
      </c>
      <c r="T5186" s="181">
        <f t="shared" si="240"/>
        <v>281302.17160725594</v>
      </c>
      <c r="U5186" s="226">
        <f t="shared" si="241"/>
        <v>18455.196860991353</v>
      </c>
    </row>
    <row r="5187" spans="1:21" x14ac:dyDescent="0.25">
      <c r="A5187" s="156" t="s">
        <v>18288</v>
      </c>
      <c r="B5187" s="156" t="s">
        <v>156</v>
      </c>
      <c r="C5187" s="223">
        <v>7.6393952369689941</v>
      </c>
      <c r="D5187" s="221">
        <v>12.207812309265137</v>
      </c>
      <c r="E5187" s="221">
        <v>12.020133018493652</v>
      </c>
      <c r="F5187" s="221">
        <v>34.946426391601563</v>
      </c>
      <c r="G5187" s="221">
        <v>80.780181884765625</v>
      </c>
      <c r="H5187" s="221">
        <v>45.572647094726563</v>
      </c>
      <c r="I5187" s="221">
        <v>4.7499370574951172</v>
      </c>
      <c r="J5187" s="221">
        <v>4.3241391181945801</v>
      </c>
      <c r="K5187" s="180">
        <v>557</v>
      </c>
      <c r="L5187" s="181">
        <v>422</v>
      </c>
      <c r="M5187" s="181">
        <v>782</v>
      </c>
      <c r="N5187" s="181">
        <v>511</v>
      </c>
      <c r="O5187" s="181">
        <v>1078</v>
      </c>
      <c r="P5187" s="181">
        <v>1472</v>
      </c>
      <c r="Q5187" s="181">
        <v>562</v>
      </c>
      <c r="R5187" s="181">
        <v>2084</v>
      </c>
      <c r="S5187" s="226">
        <f t="shared" si="242"/>
        <v>7468</v>
      </c>
      <c r="T5187" s="181">
        <f t="shared" si="240"/>
        <v>202509.15099191666</v>
      </c>
      <c r="U5187" s="226">
        <f t="shared" si="241"/>
        <v>13285.877696408237</v>
      </c>
    </row>
    <row r="5188" spans="1:21" x14ac:dyDescent="0.25">
      <c r="A5188" s="156" t="s">
        <v>18289</v>
      </c>
      <c r="B5188" s="156" t="s">
        <v>156</v>
      </c>
      <c r="C5188" s="223">
        <v>-0.66019898653030396</v>
      </c>
      <c r="D5188" s="221">
        <v>19.116237640380859</v>
      </c>
      <c r="E5188" s="221">
        <v>8.2082681655883789</v>
      </c>
      <c r="F5188" s="221">
        <v>10.778498649597168</v>
      </c>
      <c r="G5188" s="221">
        <v>42.821292877197266</v>
      </c>
      <c r="H5188" s="221">
        <v>9.3563404083251953</v>
      </c>
      <c r="I5188" s="221">
        <v>4.973198413848877</v>
      </c>
      <c r="J5188" s="221">
        <v>-0.11259366571903229</v>
      </c>
      <c r="K5188" s="180">
        <v>1942</v>
      </c>
      <c r="L5188" s="181">
        <v>849</v>
      </c>
      <c r="M5188" s="181">
        <v>641</v>
      </c>
      <c r="N5188" s="181">
        <v>552</v>
      </c>
      <c r="O5188" s="181">
        <v>1832</v>
      </c>
      <c r="P5188" s="181">
        <v>2304</v>
      </c>
      <c r="Q5188" s="181">
        <v>821</v>
      </c>
      <c r="R5188" s="181">
        <v>2520</v>
      </c>
      <c r="S5188" s="226">
        <f t="shared" si="242"/>
        <v>11461</v>
      </c>
      <c r="T5188" s="181">
        <f t="shared" si="240"/>
        <v>129963.68718552589</v>
      </c>
      <c r="U5188" s="226">
        <f t="shared" si="241"/>
        <v>8526.4376669579633</v>
      </c>
    </row>
    <row r="5189" spans="1:21" x14ac:dyDescent="0.25">
      <c r="A5189" s="156" t="s">
        <v>18274</v>
      </c>
      <c r="B5189" s="156" t="s">
        <v>156</v>
      </c>
      <c r="C5189" s="223">
        <v>-0.20284642279148102</v>
      </c>
      <c r="D5189" s="221">
        <v>5.8357782363891602</v>
      </c>
      <c r="E5189" s="221">
        <v>14.590619087219238</v>
      </c>
      <c r="F5189" s="221">
        <v>6.3387823104858398</v>
      </c>
      <c r="G5189" s="221">
        <v>31.659313201904297</v>
      </c>
      <c r="H5189" s="221">
        <v>5.4066104888916016</v>
      </c>
      <c r="I5189" s="221">
        <v>0.96180063486099243</v>
      </c>
      <c r="J5189" s="221">
        <v>2.1503832340240479</v>
      </c>
      <c r="K5189" s="180">
        <v>1444.002197265625</v>
      </c>
      <c r="L5189" s="181">
        <v>464.62313842773437</v>
      </c>
      <c r="M5189" s="181">
        <v>418.966552734375</v>
      </c>
      <c r="N5189" s="181">
        <v>454.775634765625</v>
      </c>
      <c r="O5189" s="181">
        <v>1598.8765869140625</v>
      </c>
      <c r="P5189" s="181">
        <v>1621.25732421875</v>
      </c>
      <c r="Q5189" s="181">
        <v>587.26934814453125</v>
      </c>
      <c r="R5189" s="181">
        <v>1487.868408203125</v>
      </c>
      <c r="S5189" s="226">
        <f t="shared" si="242"/>
        <v>8077.6391906738281</v>
      </c>
      <c r="T5189" s="181">
        <f t="shared" ref="T5189:T5252" si="243">SUMPRODUCT(C5189:J5189,K5189:R5189)</f>
        <v>74563.396851197307</v>
      </c>
      <c r="U5189" s="226">
        <f t="shared" ref="U5189:U5252" si="244">(T5189/$T$10045)*$S$10045</f>
        <v>4891.8291659486576</v>
      </c>
    </row>
    <row r="5190" spans="1:21" x14ac:dyDescent="0.25">
      <c r="A5190" s="156" t="s">
        <v>18290</v>
      </c>
      <c r="B5190" s="156" t="s">
        <v>156</v>
      </c>
      <c r="C5190" s="223">
        <v>2.4754364490509033</v>
      </c>
      <c r="D5190" s="221">
        <v>16.36610221862793</v>
      </c>
      <c r="E5190" s="221">
        <v>-1.3196756839752197</v>
      </c>
      <c r="F5190" s="221">
        <v>16.455474853515625</v>
      </c>
      <c r="G5190" s="221">
        <v>39.021045684814453</v>
      </c>
      <c r="H5190" s="221">
        <v>7.2782387733459473</v>
      </c>
      <c r="I5190" s="221">
        <v>0.69064533710479736</v>
      </c>
      <c r="J5190" s="221">
        <v>0.26484766602516174</v>
      </c>
      <c r="K5190" s="180">
        <v>1356</v>
      </c>
      <c r="L5190" s="181">
        <v>543</v>
      </c>
      <c r="M5190" s="181">
        <v>426</v>
      </c>
      <c r="N5190" s="181">
        <v>399</v>
      </c>
      <c r="O5190" s="181">
        <v>1532</v>
      </c>
      <c r="P5190" s="181">
        <v>2140</v>
      </c>
      <c r="Q5190" s="181">
        <v>787</v>
      </c>
      <c r="R5190" s="181">
        <v>2524</v>
      </c>
      <c r="S5190" s="226">
        <f t="shared" ref="S5190:S5253" si="245">SUM(K5190:R5190)</f>
        <v>9707</v>
      </c>
      <c r="T5190" s="181">
        <f t="shared" si="243"/>
        <v>94814.724308252335</v>
      </c>
      <c r="U5190" s="226">
        <f t="shared" si="244"/>
        <v>6220.4439888663974</v>
      </c>
    </row>
    <row r="5191" spans="1:21" x14ac:dyDescent="0.25">
      <c r="A5191" s="156" t="s">
        <v>18291</v>
      </c>
      <c r="B5191" s="156" t="s">
        <v>156</v>
      </c>
      <c r="C5191" s="223">
        <v>-0.67757934331893921</v>
      </c>
      <c r="D5191" s="221">
        <v>19.209272384643555</v>
      </c>
      <c r="E5191" s="221">
        <v>13.127864837646484</v>
      </c>
      <c r="F5191" s="221">
        <v>36.707244873046875</v>
      </c>
      <c r="G5191" s="221">
        <v>67.223190307617187</v>
      </c>
      <c r="H5191" s="221">
        <v>20.978582382202148</v>
      </c>
      <c r="I5191" s="221">
        <v>1.2472875118255615</v>
      </c>
      <c r="J5191" s="221">
        <v>1.9131926298141479</v>
      </c>
      <c r="K5191" s="180">
        <v>1943</v>
      </c>
      <c r="L5191" s="181">
        <v>715</v>
      </c>
      <c r="M5191" s="181">
        <v>527</v>
      </c>
      <c r="N5191" s="181">
        <v>434</v>
      </c>
      <c r="O5191" s="181">
        <v>1707</v>
      </c>
      <c r="P5191" s="181">
        <v>2189</v>
      </c>
      <c r="Q5191" s="181">
        <v>779</v>
      </c>
      <c r="R5191" s="181">
        <v>2384</v>
      </c>
      <c r="S5191" s="226">
        <f t="shared" si="245"/>
        <v>10678</v>
      </c>
      <c r="T5191" s="181">
        <f t="shared" si="243"/>
        <v>201472.21302622557</v>
      </c>
      <c r="U5191" s="226">
        <f t="shared" si="244"/>
        <v>13217.848025040526</v>
      </c>
    </row>
    <row r="5192" spans="1:21" x14ac:dyDescent="0.25">
      <c r="A5192" s="156" t="s">
        <v>18292</v>
      </c>
      <c r="B5192" s="156" t="s">
        <v>156</v>
      </c>
      <c r="C5192" s="223">
        <v>3.1955287456512451</v>
      </c>
      <c r="D5192" s="221">
        <v>25.110227584838867</v>
      </c>
      <c r="E5192" s="221">
        <v>26.127567291259766</v>
      </c>
      <c r="F5192" s="221">
        <v>44.296382904052734</v>
      </c>
      <c r="G5192" s="221">
        <v>105.29469299316406</v>
      </c>
      <c r="H5192" s="221">
        <v>16.296962738037109</v>
      </c>
      <c r="I5192" s="221">
        <v>6.4476747512817383</v>
      </c>
      <c r="J5192" s="221">
        <v>3.0370678901672363</v>
      </c>
      <c r="K5192" s="180">
        <v>2247</v>
      </c>
      <c r="L5192" s="181">
        <v>797</v>
      </c>
      <c r="M5192" s="181">
        <v>940</v>
      </c>
      <c r="N5192" s="181">
        <v>880</v>
      </c>
      <c r="O5192" s="181">
        <v>2358</v>
      </c>
      <c r="P5192" s="181">
        <v>2200</v>
      </c>
      <c r="Q5192" s="181">
        <v>621</v>
      </c>
      <c r="R5192" s="181">
        <v>1393</v>
      </c>
      <c r="S5192" s="226">
        <f t="shared" si="245"/>
        <v>11436</v>
      </c>
      <c r="T5192" s="181">
        <f t="shared" si="243"/>
        <v>383106.78037905693</v>
      </c>
      <c r="U5192" s="226">
        <f t="shared" si="244"/>
        <v>25134.221361601827</v>
      </c>
    </row>
    <row r="5193" spans="1:21" x14ac:dyDescent="0.25">
      <c r="A5193" s="156" t="s">
        <v>18275</v>
      </c>
      <c r="B5193" s="156" t="s">
        <v>156</v>
      </c>
      <c r="C5193" s="223">
        <v>-3.456801176071167</v>
      </c>
      <c r="D5193" s="221">
        <v>-0.42032450437545776</v>
      </c>
      <c r="E5193" s="221">
        <v>-0.79572486877441406</v>
      </c>
      <c r="F5193" s="221">
        <v>2.554835319519043</v>
      </c>
      <c r="G5193" s="221">
        <v>14.179381370544434</v>
      </c>
      <c r="H5193" s="221">
        <v>1.1691991090774536</v>
      </c>
      <c r="I5193" s="221">
        <v>1.3878910541534424</v>
      </c>
      <c r="J5193" s="221">
        <v>-1.708223819732666</v>
      </c>
      <c r="K5193" s="180">
        <v>623.75482177734375</v>
      </c>
      <c r="L5193" s="181">
        <v>243.5614013671875</v>
      </c>
      <c r="M5193" s="181">
        <v>218.80921936035156</v>
      </c>
      <c r="N5193" s="181">
        <v>144.55270385742187</v>
      </c>
      <c r="O5193" s="181">
        <v>681.17987060546875</v>
      </c>
      <c r="P5193" s="181">
        <v>1145.5306396484375</v>
      </c>
      <c r="Q5193" s="181">
        <v>498.01376342773437</v>
      </c>
      <c r="R5193" s="181">
        <v>1559.386962890625</v>
      </c>
      <c r="S5193" s="226">
        <f t="shared" si="245"/>
        <v>5114.7893829345703</v>
      </c>
      <c r="T5193" s="181">
        <f t="shared" si="243"/>
        <v>6962.0946526373591</v>
      </c>
      <c r="U5193" s="226">
        <f t="shared" si="244"/>
        <v>456.75732485516113</v>
      </c>
    </row>
    <row r="5194" spans="1:21" x14ac:dyDescent="0.25">
      <c r="A5194" s="156" t="s">
        <v>18276</v>
      </c>
      <c r="B5194" s="156" t="s">
        <v>156</v>
      </c>
      <c r="C5194" s="223">
        <v>-1.9636871814727783</v>
      </c>
      <c r="D5194" s="221">
        <v>-0.99617767333984375</v>
      </c>
      <c r="E5194" s="221">
        <v>-1.3715780973434448</v>
      </c>
      <c r="F5194" s="221">
        <v>15.652084350585938</v>
      </c>
      <c r="G5194" s="221">
        <v>21.717300415039063</v>
      </c>
      <c r="H5194" s="221">
        <v>1.1924327611923218</v>
      </c>
      <c r="I5194" s="221">
        <v>-1.8582792282104492</v>
      </c>
      <c r="J5194" s="221">
        <v>-1.9617947340011597</v>
      </c>
      <c r="K5194" s="180">
        <v>651.97088623046875</v>
      </c>
      <c r="L5194" s="181">
        <v>229.78553771972656</v>
      </c>
      <c r="M5194" s="181">
        <v>169.60360717773437</v>
      </c>
      <c r="N5194" s="181">
        <v>159.57328796386719</v>
      </c>
      <c r="O5194" s="181">
        <v>682.06182861328125</v>
      </c>
      <c r="P5194" s="181">
        <v>1040.4178466796875</v>
      </c>
      <c r="Q5194" s="181">
        <v>441.33413696289062</v>
      </c>
      <c r="R5194" s="181">
        <v>1134.338134765625</v>
      </c>
      <c r="S5194" s="226">
        <f t="shared" si="245"/>
        <v>4509.0852661132812</v>
      </c>
      <c r="T5194" s="181">
        <f t="shared" si="243"/>
        <v>13763.565196715685</v>
      </c>
      <c r="U5194" s="226">
        <f t="shared" si="244"/>
        <v>902.97669500083293</v>
      </c>
    </row>
    <row r="5195" spans="1:21" x14ac:dyDescent="0.25">
      <c r="A5195" s="156" t="s">
        <v>18293</v>
      </c>
      <c r="B5195" s="156" t="s">
        <v>156</v>
      </c>
      <c r="C5195" s="223">
        <v>-3.5854897499084473</v>
      </c>
      <c r="D5195" s="221">
        <v>0.13713507354259491</v>
      </c>
      <c r="E5195" s="221">
        <v>-0.23826530575752258</v>
      </c>
      <c r="F5195" s="221">
        <v>3.1122951507568359</v>
      </c>
      <c r="G5195" s="221">
        <v>34.232875823974609</v>
      </c>
      <c r="H5195" s="221">
        <v>4.0961470603942871</v>
      </c>
      <c r="I5195" s="221">
        <v>-0.72496652603149414</v>
      </c>
      <c r="J5195" s="221">
        <v>-1.0645097494125366</v>
      </c>
      <c r="K5195" s="180">
        <v>630</v>
      </c>
      <c r="L5195" s="181">
        <v>319</v>
      </c>
      <c r="M5195" s="181">
        <v>246</v>
      </c>
      <c r="N5195" s="181">
        <v>181</v>
      </c>
      <c r="O5195" s="181">
        <v>607</v>
      </c>
      <c r="P5195" s="181">
        <v>1168</v>
      </c>
      <c r="Q5195" s="181">
        <v>500</v>
      </c>
      <c r="R5195" s="181">
        <v>1848</v>
      </c>
      <c r="S5195" s="226">
        <f t="shared" si="245"/>
        <v>5499</v>
      </c>
      <c r="T5195" s="181">
        <f t="shared" si="243"/>
        <v>21523.557814851403</v>
      </c>
      <c r="U5195" s="226">
        <f t="shared" si="244"/>
        <v>1412.0811593896901</v>
      </c>
    </row>
    <row r="5196" spans="1:21" x14ac:dyDescent="0.25">
      <c r="A5196" s="156" t="s">
        <v>18294</v>
      </c>
      <c r="B5196" s="156" t="s">
        <v>156</v>
      </c>
      <c r="C5196" s="223">
        <v>0.89597123861312866</v>
      </c>
      <c r="D5196" s="221">
        <v>16.492534637451172</v>
      </c>
      <c r="E5196" s="221">
        <v>-0.2161092609167099</v>
      </c>
      <c r="F5196" s="221">
        <v>14.724686622619629</v>
      </c>
      <c r="G5196" s="221">
        <v>37.383747100830078</v>
      </c>
      <c r="H5196" s="221">
        <v>8.8129653930664062</v>
      </c>
      <c r="I5196" s="221">
        <v>4.6505722999572754</v>
      </c>
      <c r="J5196" s="221">
        <v>2.6163761615753174</v>
      </c>
      <c r="K5196" s="180">
        <v>738</v>
      </c>
      <c r="L5196" s="181">
        <v>320</v>
      </c>
      <c r="M5196" s="181">
        <v>273</v>
      </c>
      <c r="N5196" s="181">
        <v>229</v>
      </c>
      <c r="O5196" s="181">
        <v>771</v>
      </c>
      <c r="P5196" s="181">
        <v>1237</v>
      </c>
      <c r="Q5196" s="181">
        <v>500</v>
      </c>
      <c r="R5196" s="181">
        <v>1689</v>
      </c>
      <c r="S5196" s="226">
        <f t="shared" si="245"/>
        <v>5757</v>
      </c>
      <c r="T5196" s="181">
        <f t="shared" si="243"/>
        <v>55720.645959272981</v>
      </c>
      <c r="U5196" s="226">
        <f t="shared" si="244"/>
        <v>3655.6258507513785</v>
      </c>
    </row>
    <row r="5197" spans="1:21" x14ac:dyDescent="0.25">
      <c r="A5197" s="156" t="s">
        <v>18295</v>
      </c>
      <c r="B5197" s="156" t="s">
        <v>156</v>
      </c>
      <c r="C5197" s="223">
        <v>-7.6228599548339844</v>
      </c>
      <c r="D5197" s="221">
        <v>28.880338668823242</v>
      </c>
      <c r="E5197" s="221">
        <v>0.34290817379951477</v>
      </c>
      <c r="F5197" s="221">
        <v>40.899894714355469</v>
      </c>
      <c r="G5197" s="221">
        <v>55.913055419921875</v>
      </c>
      <c r="H5197" s="221">
        <v>8.4593095779418945</v>
      </c>
      <c r="I5197" s="221">
        <v>6.4399142265319824</v>
      </c>
      <c r="J5197" s="221">
        <v>1.3132897615432739</v>
      </c>
      <c r="K5197" s="180">
        <v>868</v>
      </c>
      <c r="L5197" s="181">
        <v>342</v>
      </c>
      <c r="M5197" s="181">
        <v>258</v>
      </c>
      <c r="N5197" s="181">
        <v>273</v>
      </c>
      <c r="O5197" s="181">
        <v>865</v>
      </c>
      <c r="P5197" s="181">
        <v>1379</v>
      </c>
      <c r="Q5197" s="181">
        <v>524</v>
      </c>
      <c r="R5197" s="181">
        <v>1429</v>
      </c>
      <c r="S5197" s="226">
        <f t="shared" si="245"/>
        <v>5938</v>
      </c>
      <c r="T5197" s="181">
        <f t="shared" si="243"/>
        <v>79795.96191996336</v>
      </c>
      <c r="U5197" s="226">
        <f t="shared" si="244"/>
        <v>5235.1184405400008</v>
      </c>
    </row>
    <row r="5198" spans="1:21" x14ac:dyDescent="0.25">
      <c r="A5198" s="156" t="s">
        <v>18226</v>
      </c>
      <c r="B5198" s="156" t="s">
        <v>156</v>
      </c>
      <c r="C5198" s="223">
        <v>-1.3890126943588257</v>
      </c>
      <c r="D5198" s="221">
        <v>-14.898678779602051</v>
      </c>
      <c r="E5198" s="221">
        <v>-0.79690355062484741</v>
      </c>
      <c r="F5198" s="221">
        <v>2.5536565780639648</v>
      </c>
      <c r="G5198" s="221">
        <v>11.740555763244629</v>
      </c>
      <c r="H5198" s="221">
        <v>6.5133376121520996</v>
      </c>
      <c r="I5198" s="221">
        <v>-1.2836047410964966</v>
      </c>
      <c r="J5198" s="221">
        <v>-1.7094024419784546</v>
      </c>
      <c r="K5198" s="180">
        <v>402.77960205078125</v>
      </c>
      <c r="L5198" s="181">
        <v>173.29997253417969</v>
      </c>
      <c r="M5198" s="181">
        <v>154.25601196289062</v>
      </c>
      <c r="N5198" s="181">
        <v>112.35932159423828</v>
      </c>
      <c r="O5198" s="181">
        <v>426.58453369140625</v>
      </c>
      <c r="P5198" s="181">
        <v>764.61468505859375</v>
      </c>
      <c r="Q5198" s="181">
        <v>272.32852172851563</v>
      </c>
      <c r="R5198" s="181">
        <v>625.59381103515625</v>
      </c>
      <c r="S5198" s="226">
        <f t="shared" si="245"/>
        <v>2931.8164596557617</v>
      </c>
      <c r="T5198" s="181">
        <f t="shared" si="243"/>
        <v>5592.1726761205482</v>
      </c>
      <c r="U5198" s="226">
        <f t="shared" si="244"/>
        <v>366.88180197397196</v>
      </c>
    </row>
    <row r="5199" spans="1:21" x14ac:dyDescent="0.25">
      <c r="A5199" s="156" t="s">
        <v>18296</v>
      </c>
      <c r="B5199" s="156" t="s">
        <v>156</v>
      </c>
      <c r="C5199" s="223">
        <v>-0.97810870409011841</v>
      </c>
      <c r="D5199" s="221">
        <v>3.7131969928741455</v>
      </c>
      <c r="E5199" s="221">
        <v>10.078713417053223</v>
      </c>
      <c r="F5199" s="221">
        <v>36.6905517578125</v>
      </c>
      <c r="G5199" s="221">
        <v>41.809261322021484</v>
      </c>
      <c r="H5199" s="221">
        <v>12.960609436035156</v>
      </c>
      <c r="I5199" s="221">
        <v>0.61548614501953125</v>
      </c>
      <c r="J5199" s="221">
        <v>0.18968841433525085</v>
      </c>
      <c r="K5199" s="180">
        <v>645</v>
      </c>
      <c r="L5199" s="181">
        <v>228</v>
      </c>
      <c r="M5199" s="181">
        <v>239</v>
      </c>
      <c r="N5199" s="181">
        <v>271</v>
      </c>
      <c r="O5199" s="181">
        <v>822</v>
      </c>
      <c r="P5199" s="181">
        <v>1175</v>
      </c>
      <c r="Q5199" s="181">
        <v>432</v>
      </c>
      <c r="R5199" s="181">
        <v>1303</v>
      </c>
      <c r="S5199" s="226">
        <f t="shared" si="245"/>
        <v>5115</v>
      </c>
      <c r="T5199" s="181">
        <f t="shared" si="243"/>
        <v>62676.663745850325</v>
      </c>
      <c r="U5199" s="226">
        <f t="shared" si="244"/>
        <v>4111.9844948612235</v>
      </c>
    </row>
    <row r="5200" spans="1:21" x14ac:dyDescent="0.25">
      <c r="A5200" s="156" t="s">
        <v>18297</v>
      </c>
      <c r="B5200" s="156" t="s">
        <v>156</v>
      </c>
      <c r="C5200" s="223">
        <v>-6.7759585380554199</v>
      </c>
      <c r="D5200" s="221">
        <v>-3.0764291286468506</v>
      </c>
      <c r="E5200" s="221">
        <v>1.9271403551101685E-2</v>
      </c>
      <c r="F5200" s="221">
        <v>45.607265472412109</v>
      </c>
      <c r="G5200" s="221">
        <v>48.135078430175781</v>
      </c>
      <c r="H5200" s="221">
        <v>15.413907051086426</v>
      </c>
      <c r="I5200" s="221">
        <v>1.4345905780792236</v>
      </c>
      <c r="J5200" s="221">
        <v>-0.89322751760482788</v>
      </c>
      <c r="K5200" s="180">
        <v>852</v>
      </c>
      <c r="L5200" s="181">
        <v>368</v>
      </c>
      <c r="M5200" s="181">
        <v>298</v>
      </c>
      <c r="N5200" s="181">
        <v>267</v>
      </c>
      <c r="O5200" s="181">
        <v>900</v>
      </c>
      <c r="P5200" s="181">
        <v>1374</v>
      </c>
      <c r="Q5200" s="181">
        <v>542</v>
      </c>
      <c r="R5200" s="181">
        <v>1251</v>
      </c>
      <c r="S5200" s="226">
        <f t="shared" si="245"/>
        <v>5852</v>
      </c>
      <c r="T5200" s="181">
        <f t="shared" si="243"/>
        <v>69438.039509773254</v>
      </c>
      <c r="U5200" s="226">
        <f t="shared" si="244"/>
        <v>4555.5733945180327</v>
      </c>
    </row>
    <row r="5201" spans="1:21" x14ac:dyDescent="0.25">
      <c r="A5201" s="156" t="s">
        <v>18298</v>
      </c>
      <c r="B5201" s="156" t="s">
        <v>156</v>
      </c>
      <c r="C5201" s="223">
        <v>-13.625418663024902</v>
      </c>
      <c r="D5201" s="221">
        <v>-28.800970077514648</v>
      </c>
      <c r="E5201" s="221">
        <v>-1.1041563749313354</v>
      </c>
      <c r="F5201" s="221">
        <v>2.246403694152832</v>
      </c>
      <c r="G5201" s="221">
        <v>6.4152445793151855</v>
      </c>
      <c r="H5201" s="221">
        <v>2.0430107116699219</v>
      </c>
      <c r="I5201" s="221">
        <v>-1.1879018545150757</v>
      </c>
      <c r="J5201" s="221">
        <v>-2.016655445098877</v>
      </c>
      <c r="K5201" s="180">
        <v>339</v>
      </c>
      <c r="L5201" s="181">
        <v>128</v>
      </c>
      <c r="M5201" s="181">
        <v>109</v>
      </c>
      <c r="N5201" s="181">
        <v>92</v>
      </c>
      <c r="O5201" s="181">
        <v>340</v>
      </c>
      <c r="P5201" s="181">
        <v>700</v>
      </c>
      <c r="Q5201" s="181">
        <v>307</v>
      </c>
      <c r="R5201" s="181">
        <v>861</v>
      </c>
      <c r="S5201" s="226">
        <f t="shared" si="245"/>
        <v>2876</v>
      </c>
      <c r="T5201" s="181">
        <f t="shared" si="243"/>
        <v>-6708.9605541229248</v>
      </c>
      <c r="U5201" s="226">
        <f t="shared" si="244"/>
        <v>-440.15013126820276</v>
      </c>
    </row>
    <row r="5202" spans="1:21" x14ac:dyDescent="0.25">
      <c r="A5202" s="156" t="s">
        <v>14445</v>
      </c>
      <c r="B5202" s="156" t="s">
        <v>156</v>
      </c>
      <c r="C5202" s="223">
        <v>-0.22694100439548492</v>
      </c>
      <c r="D5202" s="221">
        <v>0.74056833982467651</v>
      </c>
      <c r="E5202" s="221">
        <v>0.36516797542572021</v>
      </c>
      <c r="F5202" s="221">
        <v>3.7157282829284668</v>
      </c>
      <c r="G5202" s="221">
        <v>1514.4295654296875</v>
      </c>
      <c r="H5202" s="221">
        <v>2.3300919532775879</v>
      </c>
      <c r="I5202" s="221">
        <v>-0.12153328210115433</v>
      </c>
      <c r="J5202" s="221">
        <v>-0.54733097553253174</v>
      </c>
      <c r="K5202" s="180">
        <v>1.10896897315979</v>
      </c>
      <c r="L5202" s="181">
        <v>0.36085498332977295</v>
      </c>
      <c r="M5202" s="181">
        <v>0.29631182551383972</v>
      </c>
      <c r="N5202" s="181">
        <v>0.2317686527967453</v>
      </c>
      <c r="O5202" s="181">
        <v>1.3113998174667358</v>
      </c>
      <c r="P5202" s="181">
        <v>1.807208776473999</v>
      </c>
      <c r="Q5202" s="181">
        <v>0.59262365102767944</v>
      </c>
      <c r="R5202" s="181">
        <v>1.4375523328781128</v>
      </c>
      <c r="S5202" s="226">
        <f t="shared" si="245"/>
        <v>7.1466890126466751</v>
      </c>
      <c r="T5202" s="181">
        <f t="shared" si="243"/>
        <v>1990.3597380516021</v>
      </c>
      <c r="U5202" s="226">
        <f t="shared" si="244"/>
        <v>130.58015364779365</v>
      </c>
    </row>
    <row r="5203" spans="1:21" x14ac:dyDescent="0.25">
      <c r="A5203" s="156" t="s">
        <v>14411</v>
      </c>
      <c r="B5203" s="156" t="s">
        <v>156</v>
      </c>
      <c r="C5203" s="223">
        <v>2.491034984588623</v>
      </c>
      <c r="D5203" s="221">
        <v>0.57657593488693237</v>
      </c>
      <c r="E5203" s="221">
        <v>37.210559844970703</v>
      </c>
      <c r="F5203" s="221">
        <v>3.5517358779907227</v>
      </c>
      <c r="G5203" s="221">
        <v>22.946783065795898</v>
      </c>
      <c r="H5203" s="221">
        <v>3.648813009262085</v>
      </c>
      <c r="I5203" s="221">
        <v>6.0620098114013672</v>
      </c>
      <c r="J5203" s="221">
        <v>-0.7113233208656311</v>
      </c>
      <c r="K5203" s="180">
        <v>1026.6138916015625</v>
      </c>
      <c r="L5203" s="181">
        <v>341.93258666992187</v>
      </c>
      <c r="M5203" s="181">
        <v>263.59002685546875</v>
      </c>
      <c r="N5203" s="181">
        <v>266.03823852539062</v>
      </c>
      <c r="O5203" s="181">
        <v>1201.25244140625</v>
      </c>
      <c r="P5203" s="181">
        <v>1402.0052490234375</v>
      </c>
      <c r="Q5203" s="181">
        <v>481.48025512695312</v>
      </c>
      <c r="R5203" s="181">
        <v>975.2015380859375</v>
      </c>
      <c r="S5203" s="226">
        <f t="shared" si="245"/>
        <v>5958.1142272949219</v>
      </c>
      <c r="T5203" s="181">
        <f t="shared" si="243"/>
        <v>48413.299851891046</v>
      </c>
      <c r="U5203" s="226">
        <f t="shared" si="244"/>
        <v>3176.2178526808302</v>
      </c>
    </row>
    <row r="5204" spans="1:21" x14ac:dyDescent="0.25">
      <c r="A5204" s="156" t="s">
        <v>14416</v>
      </c>
      <c r="B5204" s="156" t="s">
        <v>156</v>
      </c>
      <c r="C5204" s="223">
        <v>-5.2938485145568848</v>
      </c>
      <c r="D5204" s="221">
        <v>-10.928500175476074</v>
      </c>
      <c r="E5204" s="221">
        <v>56.29840087890625</v>
      </c>
      <c r="F5204" s="221">
        <v>2.3706455230712891</v>
      </c>
      <c r="G5204" s="221">
        <v>18.699129104614258</v>
      </c>
      <c r="H5204" s="221">
        <v>1.8654086589813232</v>
      </c>
      <c r="I5204" s="221">
        <v>-1.4666157960891724</v>
      </c>
      <c r="J5204" s="221">
        <v>-1.8924134969711304</v>
      </c>
      <c r="K5204" s="180">
        <v>335.66665649414063</v>
      </c>
      <c r="L5204" s="181">
        <v>127</v>
      </c>
      <c r="M5204" s="181">
        <v>88.666664123535156</v>
      </c>
      <c r="N5204" s="181">
        <v>86.333335876464844</v>
      </c>
      <c r="O5204" s="181">
        <v>417.66665649414062</v>
      </c>
      <c r="P5204" s="181">
        <v>456.66665649414062</v>
      </c>
      <c r="Q5204" s="181">
        <v>167</v>
      </c>
      <c r="R5204" s="181">
        <v>366</v>
      </c>
      <c r="S5204" s="226">
        <f t="shared" si="245"/>
        <v>2044.9999694824219</v>
      </c>
      <c r="T5204" s="181">
        <f t="shared" si="243"/>
        <v>9755.8936743866288</v>
      </c>
      <c r="U5204" s="226">
        <f t="shared" si="244"/>
        <v>640.04816346416487</v>
      </c>
    </row>
    <row r="5205" spans="1:21" x14ac:dyDescent="0.25">
      <c r="A5205" s="156" t="s">
        <v>18299</v>
      </c>
      <c r="B5205" s="156" t="s">
        <v>156</v>
      </c>
      <c r="C5205" s="223">
        <v>-0.47983452677726746</v>
      </c>
      <c r="D5205" s="221">
        <v>0.48767483234405518</v>
      </c>
      <c r="E5205" s="221">
        <v>0.11227446049451828</v>
      </c>
      <c r="F5205" s="221">
        <v>3.4628348350524902</v>
      </c>
      <c r="G5205" s="221">
        <v>7.6316752433776855</v>
      </c>
      <c r="H5205" s="221">
        <v>2.0771982669830322</v>
      </c>
      <c r="I5205" s="221">
        <v>-0.37442675232887268</v>
      </c>
      <c r="J5205" s="221">
        <v>-0.80022448301315308</v>
      </c>
      <c r="K5205" s="180">
        <v>1.6073058843612671</v>
      </c>
      <c r="L5205" s="181">
        <v>0.52149266004562378</v>
      </c>
      <c r="M5205" s="181">
        <v>0.48496299982070923</v>
      </c>
      <c r="N5205" s="181">
        <v>0.50763660669326782</v>
      </c>
      <c r="O5205" s="181">
        <v>1.5040150880813599</v>
      </c>
      <c r="P5205" s="181">
        <v>1.5581798553466797</v>
      </c>
      <c r="Q5205" s="181">
        <v>0.48874193429946899</v>
      </c>
      <c r="R5205" s="181">
        <v>1.242009162902832</v>
      </c>
      <c r="S5205" s="226">
        <f t="shared" si="245"/>
        <v>7.9143441915512085</v>
      </c>
      <c r="T5205" s="181">
        <f t="shared" si="243"/>
        <v>14.83330768460038</v>
      </c>
      <c r="U5205" s="226">
        <f t="shared" si="244"/>
        <v>0.97315854994947604</v>
      </c>
    </row>
    <row r="5206" spans="1:21" x14ac:dyDescent="0.25">
      <c r="A5206" s="156" t="s">
        <v>18300</v>
      </c>
      <c r="B5206" s="156" t="s">
        <v>156</v>
      </c>
      <c r="C5206" s="223">
        <v>-0.75296002626419067</v>
      </c>
      <c r="D5206" s="221">
        <v>0.21454936265945435</v>
      </c>
      <c r="E5206" s="221">
        <v>-0.16085100173950195</v>
      </c>
      <c r="F5206" s="221">
        <v>3.1897091865539551</v>
      </c>
      <c r="G5206" s="221">
        <v>33.088081359863281</v>
      </c>
      <c r="H5206" s="221">
        <v>1.8040728569030762</v>
      </c>
      <c r="I5206" s="221">
        <v>-0.64755231142044067</v>
      </c>
      <c r="J5206" s="221">
        <v>-1.0733499526977539</v>
      </c>
      <c r="K5206" s="180">
        <v>69.3343505859375</v>
      </c>
      <c r="L5206" s="181">
        <v>24.203119277954102</v>
      </c>
      <c r="M5206" s="181">
        <v>22.445796966552734</v>
      </c>
      <c r="N5206" s="181">
        <v>19.650056838989258</v>
      </c>
      <c r="O5206" s="181">
        <v>75.325218200683594</v>
      </c>
      <c r="P5206" s="181">
        <v>100.72650909423828</v>
      </c>
      <c r="Q5206" s="181">
        <v>31.551919937133789</v>
      </c>
      <c r="R5206" s="181">
        <v>91.300872802734375</v>
      </c>
      <c r="S5206" s="226">
        <f t="shared" si="245"/>
        <v>434.53784370422363</v>
      </c>
      <c r="T5206" s="181">
        <f t="shared" si="243"/>
        <v>2567.7099103780447</v>
      </c>
      <c r="U5206" s="226">
        <f t="shared" si="244"/>
        <v>168.4579667735596</v>
      </c>
    </row>
    <row r="5207" spans="1:21" x14ac:dyDescent="0.25">
      <c r="A5207" s="156" t="s">
        <v>18263</v>
      </c>
      <c r="B5207" s="156" t="s">
        <v>156</v>
      </c>
      <c r="C5207" s="223">
        <v>4.7218751907348633</v>
      </c>
      <c r="D5207" s="221">
        <v>-1.3030585050582886</v>
      </c>
      <c r="E5207" s="221">
        <v>51.461925506591797</v>
      </c>
      <c r="F5207" s="221">
        <v>21.659185409545898</v>
      </c>
      <c r="G5207" s="221">
        <v>109.13950347900391</v>
      </c>
      <c r="H5207" s="221">
        <v>10.325634956359863</v>
      </c>
      <c r="I5207" s="221">
        <v>-0.73704087734222412</v>
      </c>
      <c r="J5207" s="221">
        <v>2.1160967350006104</v>
      </c>
      <c r="K5207" s="180">
        <v>490.96206665039062</v>
      </c>
      <c r="L5207" s="181">
        <v>217.89363098144531</v>
      </c>
      <c r="M5207" s="181">
        <v>177.68150329589844</v>
      </c>
      <c r="N5207" s="181">
        <v>128.11771392822266</v>
      </c>
      <c r="O5207" s="181">
        <v>600.37646484375</v>
      </c>
      <c r="P5207" s="181">
        <v>699.5040283203125</v>
      </c>
      <c r="Q5207" s="181">
        <v>245.9486083984375</v>
      </c>
      <c r="R5207" s="181">
        <v>512.47085571289062</v>
      </c>
      <c r="S5207" s="226">
        <f t="shared" si="245"/>
        <v>3072.9548721313477</v>
      </c>
      <c r="T5207" s="181">
        <f t="shared" si="243"/>
        <v>87603.867306698521</v>
      </c>
      <c r="U5207" s="226">
        <f t="shared" si="244"/>
        <v>5747.366284774117</v>
      </c>
    </row>
    <row r="5208" spans="1:21" x14ac:dyDescent="0.25">
      <c r="A5208" s="156" t="s">
        <v>18301</v>
      </c>
      <c r="B5208" s="156" t="s">
        <v>156</v>
      </c>
      <c r="C5208" s="223">
        <v>-1.004454493522644</v>
      </c>
      <c r="D5208" s="221">
        <v>-0.91043144464492798</v>
      </c>
      <c r="E5208" s="221">
        <v>-0.41234549880027771</v>
      </c>
      <c r="F5208" s="221">
        <v>2.9382147789001465</v>
      </c>
      <c r="G5208" s="221">
        <v>22.821233749389648</v>
      </c>
      <c r="H5208" s="221">
        <v>3.1832995414733887</v>
      </c>
      <c r="I5208" s="221">
        <v>-0.89904677867889404</v>
      </c>
      <c r="J5208" s="221">
        <v>-0.85316944122314453</v>
      </c>
      <c r="K5208" s="180">
        <v>1484.7291259765625</v>
      </c>
      <c r="L5208" s="181">
        <v>497.87322998046875</v>
      </c>
      <c r="M5208" s="181">
        <v>350.68453979492187</v>
      </c>
      <c r="N5208" s="181">
        <v>299.316650390625</v>
      </c>
      <c r="O5208" s="181">
        <v>1685.261474609375</v>
      </c>
      <c r="P5208" s="181">
        <v>2013.2255859375</v>
      </c>
      <c r="Q5208" s="181">
        <v>554.18035888671875</v>
      </c>
      <c r="R5208" s="181">
        <v>1573.6351318359375</v>
      </c>
      <c r="S5208" s="226">
        <f t="shared" si="245"/>
        <v>8458.9060974121094</v>
      </c>
      <c r="T5208" s="181">
        <f t="shared" si="243"/>
        <v>41817.865780910259</v>
      </c>
      <c r="U5208" s="226">
        <f t="shared" si="244"/>
        <v>2743.5157748114088</v>
      </c>
    </row>
    <row r="5209" spans="1:21" x14ac:dyDescent="0.25">
      <c r="A5209" s="156" t="s">
        <v>18302</v>
      </c>
      <c r="B5209" s="156" t="s">
        <v>156</v>
      </c>
      <c r="C5209" s="223">
        <v>-0.79614609479904175</v>
      </c>
      <c r="D5209" s="221">
        <v>0.17136324942111969</v>
      </c>
      <c r="E5209" s="221">
        <v>-0.20403715968132019</v>
      </c>
      <c r="F5209" s="221">
        <v>3.1465232372283936</v>
      </c>
      <c r="G5209" s="221">
        <v>7.3153634071350098</v>
      </c>
      <c r="H5209" s="221">
        <v>1.7608867883682251</v>
      </c>
      <c r="I5209" s="221">
        <v>-0.69073832035064697</v>
      </c>
      <c r="J5209" s="221">
        <v>-1.1165361404418945</v>
      </c>
      <c r="K5209" s="180">
        <v>4.8896231651306152</v>
      </c>
      <c r="L5209" s="181">
        <v>1.3027098178863525</v>
      </c>
      <c r="M5209" s="181">
        <v>0.96364837884902954</v>
      </c>
      <c r="N5209" s="181">
        <v>0.89226704835891724</v>
      </c>
      <c r="O5209" s="181">
        <v>6.0138797760009766</v>
      </c>
      <c r="P5209" s="181">
        <v>6.2280240058898926</v>
      </c>
      <c r="Q5209" s="181">
        <v>1.4811632633209229</v>
      </c>
      <c r="R5209" s="181">
        <v>5.0502314567565918</v>
      </c>
      <c r="S5209" s="226">
        <f t="shared" si="245"/>
        <v>26.821546912193298</v>
      </c>
      <c r="T5209" s="181">
        <f t="shared" si="243"/>
        <v>47.240000196952657</v>
      </c>
      <c r="U5209" s="226">
        <f t="shared" si="244"/>
        <v>3.0992419943534619</v>
      </c>
    </row>
    <row r="5210" spans="1:21" x14ac:dyDescent="0.25">
      <c r="A5210" s="156" t="s">
        <v>18303</v>
      </c>
      <c r="B5210" s="156" t="s">
        <v>156</v>
      </c>
      <c r="C5210" s="223">
        <v>-0.95954990386962891</v>
      </c>
      <c r="D5210" s="221">
        <v>23.954719543457031</v>
      </c>
      <c r="E5210" s="221">
        <v>1.2222537994384766</v>
      </c>
      <c r="F5210" s="221">
        <v>2.6927034854888916</v>
      </c>
      <c r="G5210" s="221">
        <v>41.935260772705078</v>
      </c>
      <c r="H5210" s="221">
        <v>6.4256176948547363</v>
      </c>
      <c r="I5210" s="221">
        <v>-1.1445579528808594</v>
      </c>
      <c r="J5210" s="221">
        <v>-1.5703555345535278</v>
      </c>
      <c r="K5210" s="180">
        <v>816.43560791015625</v>
      </c>
      <c r="L5210" s="181">
        <v>237.6842041015625</v>
      </c>
      <c r="M5210" s="181">
        <v>219.32649230957031</v>
      </c>
      <c r="N5210" s="181">
        <v>185.50962829589844</v>
      </c>
      <c r="O5210" s="181">
        <v>985.5198974609375</v>
      </c>
      <c r="P5210" s="181">
        <v>1043.49169921875</v>
      </c>
      <c r="Q5210" s="181">
        <v>296.62216186523437</v>
      </c>
      <c r="R5210" s="181">
        <v>749.76806640625</v>
      </c>
      <c r="S5210" s="226">
        <f t="shared" si="245"/>
        <v>4534.3577575683594</v>
      </c>
      <c r="T5210" s="181">
        <f t="shared" si="243"/>
        <v>52194.051737895701</v>
      </c>
      <c r="U5210" s="226">
        <f t="shared" si="244"/>
        <v>3424.2590247063235</v>
      </c>
    </row>
    <row r="5211" spans="1:21" x14ac:dyDescent="0.25">
      <c r="A5211" s="156" t="s">
        <v>18304</v>
      </c>
      <c r="B5211" s="156" t="s">
        <v>156</v>
      </c>
      <c r="C5211" s="223">
        <v>0.17182639241218567</v>
      </c>
      <c r="D5211" s="221">
        <v>8.233612060546875</v>
      </c>
      <c r="E5211" s="221">
        <v>21.18358039855957</v>
      </c>
      <c r="F5211" s="221">
        <v>39.662776947021484</v>
      </c>
      <c r="G5211" s="221">
        <v>46.167427062988281</v>
      </c>
      <c r="H5211" s="221">
        <v>5.9243359565734863</v>
      </c>
      <c r="I5211" s="221">
        <v>4.0300397872924805</v>
      </c>
      <c r="J5211" s="221">
        <v>-1.1047850847244263</v>
      </c>
      <c r="K5211" s="180">
        <v>1130</v>
      </c>
      <c r="L5211" s="181">
        <v>471</v>
      </c>
      <c r="M5211" s="181">
        <v>443</v>
      </c>
      <c r="N5211" s="181">
        <v>364</v>
      </c>
      <c r="O5211" s="181">
        <v>1366</v>
      </c>
      <c r="P5211" s="181">
        <v>1524</v>
      </c>
      <c r="Q5211" s="181">
        <v>486</v>
      </c>
      <c r="R5211" s="181">
        <v>994</v>
      </c>
      <c r="S5211" s="226">
        <f t="shared" si="245"/>
        <v>6778</v>
      </c>
      <c r="T5211" s="181">
        <f t="shared" si="243"/>
        <v>100847.60835748911</v>
      </c>
      <c r="U5211" s="226">
        <f t="shared" si="244"/>
        <v>6616.2392368449509</v>
      </c>
    </row>
    <row r="5212" spans="1:21" x14ac:dyDescent="0.25">
      <c r="A5212" s="156" t="s">
        <v>18305</v>
      </c>
      <c r="B5212" s="156" t="s">
        <v>156</v>
      </c>
      <c r="C5212" s="223">
        <v>-0.70685529708862305</v>
      </c>
      <c r="D5212" s="221">
        <v>0.26065406203269958</v>
      </c>
      <c r="E5212" s="221">
        <v>-0.11474630981683731</v>
      </c>
      <c r="F5212" s="221">
        <v>3.2358138561248779</v>
      </c>
      <c r="G5212" s="221">
        <v>179.23291015625</v>
      </c>
      <c r="H5212" s="221">
        <v>1.850177526473999</v>
      </c>
      <c r="I5212" s="221">
        <v>-0.60144752264022827</v>
      </c>
      <c r="J5212" s="221">
        <v>-1.0272452831268311</v>
      </c>
      <c r="K5212" s="180">
        <v>32.195194244384766</v>
      </c>
      <c r="L5212" s="181">
        <v>12.378448486328125</v>
      </c>
      <c r="M5212" s="181">
        <v>12.799484252929687</v>
      </c>
      <c r="N5212" s="181">
        <v>11.424100875854492</v>
      </c>
      <c r="O5212" s="181">
        <v>29.556703567504883</v>
      </c>
      <c r="P5212" s="181">
        <v>36.068721771240234</v>
      </c>
      <c r="Q5212" s="181">
        <v>9.9645099639892578</v>
      </c>
      <c r="R5212" s="181">
        <v>23.942893981933594</v>
      </c>
      <c r="S5212" s="226">
        <f t="shared" si="245"/>
        <v>168.33005714416504</v>
      </c>
      <c r="T5212" s="181">
        <f t="shared" si="243"/>
        <v>5349.6458983292559</v>
      </c>
      <c r="U5212" s="226">
        <f t="shared" si="244"/>
        <v>350.97051553552507</v>
      </c>
    </row>
    <row r="5213" spans="1:21" x14ac:dyDescent="0.25">
      <c r="A5213" s="156" t="s">
        <v>18306</v>
      </c>
      <c r="B5213" s="156" t="s">
        <v>156</v>
      </c>
      <c r="C5213" s="223">
        <v>-0.58566278219223022</v>
      </c>
      <c r="D5213" s="221">
        <v>0.38184657692909241</v>
      </c>
      <c r="E5213" s="221">
        <v>6.4462046138942242E-3</v>
      </c>
      <c r="F5213" s="221">
        <v>3.3570065498352051</v>
      </c>
      <c r="G5213" s="221">
        <v>7.5258469581604004</v>
      </c>
      <c r="H5213" s="221">
        <v>1.9713701009750366</v>
      </c>
      <c r="I5213" s="221">
        <v>-0.48025500774383545</v>
      </c>
      <c r="J5213" s="221">
        <v>-0.90605270862579346</v>
      </c>
      <c r="K5213" s="180">
        <v>10.152265548706055</v>
      </c>
      <c r="L5213" s="181">
        <v>3.8636150360107422</v>
      </c>
      <c r="M5213" s="181">
        <v>4.8295187950134277</v>
      </c>
      <c r="N5213" s="181">
        <v>4.6856608390808105</v>
      </c>
      <c r="O5213" s="181">
        <v>11.673049926757813</v>
      </c>
      <c r="P5213" s="181">
        <v>13.913125038146973</v>
      </c>
      <c r="Q5213" s="181">
        <v>4.5623540878295898</v>
      </c>
      <c r="R5213" s="181">
        <v>12.484820365905762</v>
      </c>
      <c r="S5213" s="226">
        <f t="shared" si="245"/>
        <v>66.164409637451172</v>
      </c>
      <c r="T5213" s="181">
        <f t="shared" si="243"/>
        <v>113.06493757076163</v>
      </c>
      <c r="U5213" s="226">
        <f t="shared" si="244"/>
        <v>7.4177730979531491</v>
      </c>
    </row>
    <row r="5214" spans="1:21" x14ac:dyDescent="0.25">
      <c r="A5214" s="156" t="s">
        <v>18307</v>
      </c>
      <c r="B5214" s="156" t="s">
        <v>156</v>
      </c>
      <c r="C5214" s="223">
        <v>-3.5428171157836914</v>
      </c>
      <c r="D5214" s="221">
        <v>6.5364375114440918</v>
      </c>
      <c r="E5214" s="221">
        <v>-0.96439296007156372</v>
      </c>
      <c r="F5214" s="221">
        <v>6.2924337387084961</v>
      </c>
      <c r="G5214" s="221">
        <v>24.653850555419922</v>
      </c>
      <c r="H5214" s="221">
        <v>3.4191896915435791</v>
      </c>
      <c r="I5214" s="221">
        <v>-1.4510942697525024</v>
      </c>
      <c r="J5214" s="221">
        <v>-4.3730216026306152</v>
      </c>
      <c r="K5214" s="180">
        <v>458.64157104492188</v>
      </c>
      <c r="L5214" s="181">
        <v>176.50750732421875</v>
      </c>
      <c r="M5214" s="181">
        <v>184.15153503417969</v>
      </c>
      <c r="N5214" s="181">
        <v>180.67697143554687</v>
      </c>
      <c r="O5214" s="181">
        <v>607.35260009765625</v>
      </c>
      <c r="P5214" s="181">
        <v>709.50457763671875</v>
      </c>
      <c r="Q5214" s="181">
        <v>237.65971374511719</v>
      </c>
      <c r="R5214" s="181">
        <v>605.9627685546875</v>
      </c>
      <c r="S5214" s="226">
        <f t="shared" si="245"/>
        <v>3160.4572448730469</v>
      </c>
      <c r="T5214" s="181">
        <f t="shared" si="243"/>
        <v>14892.906560078736</v>
      </c>
      <c r="U5214" s="226">
        <f t="shared" si="244"/>
        <v>977.06861211985427</v>
      </c>
    </row>
    <row r="5215" spans="1:21" x14ac:dyDescent="0.25">
      <c r="A5215" s="156" t="s">
        <v>18308</v>
      </c>
      <c r="B5215" s="156" t="s">
        <v>156</v>
      </c>
      <c r="C5215" s="223">
        <v>-0.6449323296546936</v>
      </c>
      <c r="D5215" s="221">
        <v>0.32257702946662903</v>
      </c>
      <c r="E5215" s="221">
        <v>-5.2823357284069061E-2</v>
      </c>
      <c r="F5215" s="221">
        <v>3.2977371215820313</v>
      </c>
      <c r="G5215" s="221">
        <v>7.4665775299072266</v>
      </c>
      <c r="H5215" s="221">
        <v>4.0627179145812988</v>
      </c>
      <c r="I5215" s="221">
        <v>-0.53952449560165405</v>
      </c>
      <c r="J5215" s="221">
        <v>-0.96532219648361206</v>
      </c>
      <c r="K5215" s="180">
        <v>98.115974426269531</v>
      </c>
      <c r="L5215" s="181">
        <v>36.930610656738281</v>
      </c>
      <c r="M5215" s="181">
        <v>25.839239120483398</v>
      </c>
      <c r="N5215" s="181">
        <v>21.938976287841797</v>
      </c>
      <c r="O5215" s="181">
        <v>112.86384582519531</v>
      </c>
      <c r="P5215" s="181">
        <v>174.780517578125</v>
      </c>
      <c r="Q5215" s="181">
        <v>64.598098754882812</v>
      </c>
      <c r="R5215" s="181">
        <v>189.406494140625</v>
      </c>
      <c r="S5215" s="226">
        <f t="shared" si="245"/>
        <v>724.47375679016113</v>
      </c>
      <c r="T5215" s="181">
        <f t="shared" si="243"/>
        <v>1354.7189093349934</v>
      </c>
      <c r="U5215" s="226">
        <f t="shared" si="244"/>
        <v>88.878105775845739</v>
      </c>
    </row>
    <row r="5216" spans="1:21" x14ac:dyDescent="0.25">
      <c r="A5216" s="156" t="s">
        <v>14525</v>
      </c>
      <c r="B5216" s="156" t="s">
        <v>156</v>
      </c>
      <c r="C5216" s="223">
        <v>-2.054405689239502</v>
      </c>
      <c r="D5216" s="221">
        <v>-2.6997969150543213</v>
      </c>
      <c r="E5216" s="221">
        <v>-1.4622966051101685</v>
      </c>
      <c r="F5216" s="221">
        <v>1.8882637023925781</v>
      </c>
      <c r="G5216" s="221">
        <v>7.850468635559082</v>
      </c>
      <c r="H5216" s="221">
        <v>2.1563215255737305</v>
      </c>
      <c r="I5216" s="221">
        <v>1.3797435760498047</v>
      </c>
      <c r="J5216" s="221">
        <v>-2.37479567527771</v>
      </c>
      <c r="K5216" s="180">
        <v>866.81353759765625</v>
      </c>
      <c r="L5216" s="181">
        <v>301.58718872070313</v>
      </c>
      <c r="M5216" s="181">
        <v>148.46345520019531</v>
      </c>
      <c r="N5216" s="181">
        <v>141.14013671875</v>
      </c>
      <c r="O5216" s="181">
        <v>843.5120849609375</v>
      </c>
      <c r="P5216" s="181">
        <v>1097.1649169921875</v>
      </c>
      <c r="Q5216" s="181">
        <v>346.85855102539062</v>
      </c>
      <c r="R5216" s="181">
        <v>941.37811279296875</v>
      </c>
      <c r="S5216" s="226">
        <f t="shared" si="245"/>
        <v>4686.9179840087891</v>
      </c>
      <c r="T5216" s="181">
        <f t="shared" si="243"/>
        <v>4685.202046544915</v>
      </c>
      <c r="U5216" s="226">
        <f t="shared" si="244"/>
        <v>307.37880766603956</v>
      </c>
    </row>
    <row r="5217" spans="1:21" x14ac:dyDescent="0.25">
      <c r="A5217" s="156" t="s">
        <v>14527</v>
      </c>
      <c r="B5217" s="156" t="s">
        <v>156</v>
      </c>
      <c r="C5217" s="223">
        <v>-1.0337902307510376</v>
      </c>
      <c r="D5217" s="221">
        <v>-6.6280759871006012E-2</v>
      </c>
      <c r="E5217" s="221">
        <v>-0.44168111681938171</v>
      </c>
      <c r="F5217" s="221">
        <v>2.9088790416717529</v>
      </c>
      <c r="G5217" s="221">
        <v>7.0777196884155273</v>
      </c>
      <c r="H5217" s="221">
        <v>1.5232428312301636</v>
      </c>
      <c r="I5217" s="221">
        <v>-0.92838239669799805</v>
      </c>
      <c r="J5217" s="221">
        <v>-1.3541799783706665</v>
      </c>
      <c r="K5217" s="180">
        <v>0.15488645434379578</v>
      </c>
      <c r="L5217" s="181">
        <v>4.7461088746786118E-2</v>
      </c>
      <c r="M5217" s="181">
        <v>2.9854554682970047E-2</v>
      </c>
      <c r="N5217" s="181">
        <v>2.7302883565425873E-2</v>
      </c>
      <c r="O5217" s="181">
        <v>0.16841031610965729</v>
      </c>
      <c r="P5217" s="181">
        <v>0.22862975299358368</v>
      </c>
      <c r="Q5217" s="181">
        <v>8.4970653057098389E-2</v>
      </c>
      <c r="R5217" s="181">
        <v>0.25516712665557861</v>
      </c>
      <c r="S5217" s="226">
        <f t="shared" si="245"/>
        <v>0.99668283015489578</v>
      </c>
      <c r="T5217" s="181">
        <f t="shared" si="243"/>
        <v>1.0187609020489308</v>
      </c>
      <c r="U5217" s="226">
        <f t="shared" si="244"/>
        <v>6.6837141335133521E-2</v>
      </c>
    </row>
    <row r="5218" spans="1:21" x14ac:dyDescent="0.25">
      <c r="A5218" s="156" t="s">
        <v>14528</v>
      </c>
      <c r="B5218" s="156" t="s">
        <v>156</v>
      </c>
      <c r="C5218" s="223">
        <v>-8.9156732559204102</v>
      </c>
      <c r="D5218" s="221">
        <v>-4.0530521422624588E-2</v>
      </c>
      <c r="E5218" s="221">
        <v>-0.41593089699745178</v>
      </c>
      <c r="F5218" s="221">
        <v>2.9346294403076172</v>
      </c>
      <c r="G5218" s="221">
        <v>7.1034698486328125</v>
      </c>
      <c r="H5218" s="221">
        <v>1.5489929914474487</v>
      </c>
      <c r="I5218" s="221">
        <v>-0.90263217687606812</v>
      </c>
      <c r="J5218" s="221">
        <v>-1.3284298181533813</v>
      </c>
      <c r="K5218" s="180">
        <v>53.691978454589844</v>
      </c>
      <c r="L5218" s="181">
        <v>25.438739776611328</v>
      </c>
      <c r="M5218" s="181">
        <v>12.069869995117188</v>
      </c>
      <c r="N5218" s="181">
        <v>12.719369888305664</v>
      </c>
      <c r="O5218" s="181">
        <v>59.862228393554688</v>
      </c>
      <c r="P5218" s="181">
        <v>76.207969665527344</v>
      </c>
      <c r="Q5218" s="181">
        <v>28.848613739013672</v>
      </c>
      <c r="R5218" s="181">
        <v>59.645729064941406</v>
      </c>
      <c r="S5218" s="226">
        <f t="shared" si="245"/>
        <v>328.48449897766113</v>
      </c>
      <c r="T5218" s="181">
        <f t="shared" si="243"/>
        <v>-9.4244829343900847</v>
      </c>
      <c r="U5218" s="226">
        <f t="shared" si="244"/>
        <v>-0.61830552844099018</v>
      </c>
    </row>
    <row r="5219" spans="1:21" x14ac:dyDescent="0.25">
      <c r="A5219" s="156" t="s">
        <v>18309</v>
      </c>
      <c r="B5219" s="156" t="s">
        <v>156</v>
      </c>
      <c r="C5219" s="223">
        <v>-0.56227970123291016</v>
      </c>
      <c r="D5219" s="221">
        <v>0.40522968769073486</v>
      </c>
      <c r="E5219" s="221">
        <v>2.9829321429133415E-2</v>
      </c>
      <c r="F5219" s="221">
        <v>3.3803896903991699</v>
      </c>
      <c r="G5219" s="221">
        <v>7.5492300987243652</v>
      </c>
      <c r="H5219" s="221">
        <v>1.9947531223297119</v>
      </c>
      <c r="I5219" s="221">
        <v>-0.45687192678451538</v>
      </c>
      <c r="J5219" s="221">
        <v>-0.88266962766647339</v>
      </c>
      <c r="K5219" s="180">
        <v>194</v>
      </c>
      <c r="L5219" s="181">
        <v>60</v>
      </c>
      <c r="M5219" s="181">
        <v>33</v>
      </c>
      <c r="N5219" s="181">
        <v>33</v>
      </c>
      <c r="O5219" s="181">
        <v>208</v>
      </c>
      <c r="P5219" s="181">
        <v>271</v>
      </c>
      <c r="Q5219" s="181">
        <v>98</v>
      </c>
      <c r="R5219" s="181">
        <v>199</v>
      </c>
      <c r="S5219" s="226">
        <f t="shared" si="245"/>
        <v>1096</v>
      </c>
      <c r="T5219" s="181">
        <f t="shared" si="243"/>
        <v>1918.1619985681027</v>
      </c>
      <c r="U5219" s="226">
        <f t="shared" si="244"/>
        <v>125.8435265273076</v>
      </c>
    </row>
    <row r="5220" spans="1:21" x14ac:dyDescent="0.25">
      <c r="A5220" s="156" t="s">
        <v>18310</v>
      </c>
      <c r="B5220" s="156" t="s">
        <v>156</v>
      </c>
      <c r="C5220" s="223">
        <v>0.54488652944564819</v>
      </c>
      <c r="D5220" s="221">
        <v>1.4097464084625244</v>
      </c>
      <c r="E5220" s="221">
        <v>11.616312026977539</v>
      </c>
      <c r="F5220" s="221">
        <v>37.444568634033203</v>
      </c>
      <c r="G5220" s="221">
        <v>40.242317199707031</v>
      </c>
      <c r="H5220" s="221">
        <v>17.621179580688477</v>
      </c>
      <c r="I5220" s="221">
        <v>0.54764473438262939</v>
      </c>
      <c r="J5220" s="221">
        <v>0.12184701859951019</v>
      </c>
      <c r="K5220" s="180">
        <v>703</v>
      </c>
      <c r="L5220" s="181">
        <v>208</v>
      </c>
      <c r="M5220" s="181">
        <v>251</v>
      </c>
      <c r="N5220" s="181">
        <v>255</v>
      </c>
      <c r="O5220" s="181">
        <v>940</v>
      </c>
      <c r="P5220" s="181">
        <v>1042</v>
      </c>
      <c r="Q5220" s="181">
        <v>346</v>
      </c>
      <c r="R5220" s="181">
        <v>694</v>
      </c>
      <c r="S5220" s="226">
        <f t="shared" si="245"/>
        <v>4439</v>
      </c>
      <c r="T5220" s="181">
        <f t="shared" si="243"/>
        <v>69603.436003416777</v>
      </c>
      <c r="U5220" s="226">
        <f t="shared" si="244"/>
        <v>4566.4244477924121</v>
      </c>
    </row>
    <row r="5221" spans="1:21" x14ac:dyDescent="0.25">
      <c r="A5221" s="156" t="s">
        <v>18311</v>
      </c>
      <c r="B5221" s="156" t="s">
        <v>156</v>
      </c>
      <c r="C5221" s="223">
        <v>4.2438325881958008</v>
      </c>
      <c r="D5221" s="221">
        <v>11.007189750671387</v>
      </c>
      <c r="E5221" s="221">
        <v>22.572854995727539</v>
      </c>
      <c r="F5221" s="221">
        <v>7.5951046943664551</v>
      </c>
      <c r="G5221" s="221">
        <v>60.527843475341797</v>
      </c>
      <c r="H5221" s="221">
        <v>22.526235580444336</v>
      </c>
      <c r="I5221" s="221">
        <v>1.3728492259979248</v>
      </c>
      <c r="J5221" s="221">
        <v>0.94705140590667725</v>
      </c>
      <c r="K5221" s="180">
        <v>1222</v>
      </c>
      <c r="L5221" s="181">
        <v>444</v>
      </c>
      <c r="M5221" s="181">
        <v>514</v>
      </c>
      <c r="N5221" s="181">
        <v>584</v>
      </c>
      <c r="O5221" s="181">
        <v>1369</v>
      </c>
      <c r="P5221" s="181">
        <v>1331</v>
      </c>
      <c r="Q5221" s="181">
        <v>397</v>
      </c>
      <c r="R5221" s="181">
        <v>1137</v>
      </c>
      <c r="S5221" s="226">
        <f t="shared" si="245"/>
        <v>6998</v>
      </c>
      <c r="T5221" s="181">
        <f t="shared" si="243"/>
        <v>140578.00014793873</v>
      </c>
      <c r="U5221" s="226">
        <f t="shared" si="244"/>
        <v>9222.803550471277</v>
      </c>
    </row>
    <row r="5222" spans="1:21" x14ac:dyDescent="0.25">
      <c r="A5222" s="156" t="s">
        <v>18312</v>
      </c>
      <c r="B5222" s="156" t="s">
        <v>156</v>
      </c>
      <c r="C5222" s="223">
        <v>1.7775752544403076</v>
      </c>
      <c r="D5222" s="221">
        <v>0.18531982600688934</v>
      </c>
      <c r="E5222" s="221">
        <v>-0.41039678454399109</v>
      </c>
      <c r="F5222" s="221">
        <v>22.19134521484375</v>
      </c>
      <c r="G5222" s="221">
        <v>48.342517852783203</v>
      </c>
      <c r="H5222" s="221">
        <v>5.1761488914489746</v>
      </c>
      <c r="I5222" s="221">
        <v>-0.67678177356719971</v>
      </c>
      <c r="J5222" s="221">
        <v>-1.1025794744491577</v>
      </c>
      <c r="K5222" s="180">
        <v>1180</v>
      </c>
      <c r="L5222" s="181">
        <v>356</v>
      </c>
      <c r="M5222" s="181">
        <v>383</v>
      </c>
      <c r="N5222" s="181">
        <v>444</v>
      </c>
      <c r="O5222" s="181">
        <v>1395</v>
      </c>
      <c r="P5222" s="181">
        <v>1440</v>
      </c>
      <c r="Q5222" s="181">
        <v>430</v>
      </c>
      <c r="R5222" s="181">
        <v>929</v>
      </c>
      <c r="S5222" s="226">
        <f t="shared" si="245"/>
        <v>6557</v>
      </c>
      <c r="T5222" s="181">
        <f t="shared" si="243"/>
        <v>85435.44227913022</v>
      </c>
      <c r="U5222" s="226">
        <f t="shared" si="244"/>
        <v>5605.1039249301748</v>
      </c>
    </row>
    <row r="5223" spans="1:21" x14ac:dyDescent="0.25">
      <c r="A5223" s="156" t="s">
        <v>14459</v>
      </c>
      <c r="B5223" s="156" t="s">
        <v>156</v>
      </c>
      <c r="C5223" s="223">
        <v>-1.1391955614089966</v>
      </c>
      <c r="D5223" s="221">
        <v>-0.17168626189231873</v>
      </c>
      <c r="E5223" s="221">
        <v>-0.54708659648895264</v>
      </c>
      <c r="F5223" s="221">
        <v>-3.7307350635528564</v>
      </c>
      <c r="G5223" s="221">
        <v>24.792201995849609</v>
      </c>
      <c r="H5223" s="221">
        <v>1.417837381362915</v>
      </c>
      <c r="I5223" s="221">
        <v>-1.0337878465652466</v>
      </c>
      <c r="J5223" s="221">
        <v>-1.4595855474472046</v>
      </c>
      <c r="K5223" s="180">
        <v>585.82061767578125</v>
      </c>
      <c r="L5223" s="181">
        <v>208.98089599609375</v>
      </c>
      <c r="M5223" s="181">
        <v>166.51057434082031</v>
      </c>
      <c r="N5223" s="181">
        <v>128.08506011962891</v>
      </c>
      <c r="O5223" s="181">
        <v>692.33349609375</v>
      </c>
      <c r="P5223" s="181">
        <v>882.43865966796875</v>
      </c>
      <c r="Q5223" s="181">
        <v>291.2249755859375</v>
      </c>
      <c r="R5223" s="181">
        <v>479.98193359375</v>
      </c>
      <c r="S5223" s="226">
        <f t="shared" si="245"/>
        <v>3435.3762130737305</v>
      </c>
      <c r="T5223" s="181">
        <f t="shared" si="243"/>
        <v>16141.796343820119</v>
      </c>
      <c r="U5223" s="226">
        <f t="shared" si="244"/>
        <v>1059.0036597056499</v>
      </c>
    </row>
    <row r="5224" spans="1:21" x14ac:dyDescent="0.25">
      <c r="A5224" s="156" t="s">
        <v>18313</v>
      </c>
      <c r="B5224" s="156" t="s">
        <v>156</v>
      </c>
      <c r="C5224" s="223">
        <v>-1.6223127841949463</v>
      </c>
      <c r="D5224" s="221">
        <v>5.0904088020324707</v>
      </c>
      <c r="E5224" s="221">
        <v>11.560544967651367</v>
      </c>
      <c r="F5224" s="221">
        <v>22.999139785766602</v>
      </c>
      <c r="G5224" s="221">
        <v>48.362812042236328</v>
      </c>
      <c r="H5224" s="221">
        <v>18.406333923339844</v>
      </c>
      <c r="I5224" s="221">
        <v>0.67050540447235107</v>
      </c>
      <c r="J5224" s="221">
        <v>0.24470777809619904</v>
      </c>
      <c r="K5224" s="180">
        <v>1572</v>
      </c>
      <c r="L5224" s="181">
        <v>550</v>
      </c>
      <c r="M5224" s="181">
        <v>570</v>
      </c>
      <c r="N5224" s="181">
        <v>612</v>
      </c>
      <c r="O5224" s="181">
        <v>1774</v>
      </c>
      <c r="P5224" s="181">
        <v>1712</v>
      </c>
      <c r="Q5224" s="181">
        <v>491</v>
      </c>
      <c r="R5224" s="181">
        <v>1132</v>
      </c>
      <c r="S5224" s="226">
        <f t="shared" si="245"/>
        <v>8413</v>
      </c>
      <c r="T5224" s="181">
        <f t="shared" si="243"/>
        <v>138827.93292289972</v>
      </c>
      <c r="U5224" s="226">
        <f t="shared" si="244"/>
        <v>9107.9881013991089</v>
      </c>
    </row>
    <row r="5225" spans="1:21" x14ac:dyDescent="0.25">
      <c r="A5225" s="156" t="s">
        <v>18314</v>
      </c>
      <c r="B5225" s="156" t="s">
        <v>156</v>
      </c>
      <c r="C5225" s="223">
        <v>-1.1802301406860352</v>
      </c>
      <c r="D5225" s="221">
        <v>3.6334820091724396E-2</v>
      </c>
      <c r="E5225" s="221">
        <v>0.44981080293655396</v>
      </c>
      <c r="F5225" s="221">
        <v>12.167397499084473</v>
      </c>
      <c r="G5225" s="221">
        <v>11.692178726196289</v>
      </c>
      <c r="H5225" s="221">
        <v>2.4615671634674072</v>
      </c>
      <c r="I5225" s="221">
        <v>4.3395876884460449</v>
      </c>
      <c r="J5225" s="221">
        <v>-1.5006200075149536</v>
      </c>
      <c r="K5225" s="180">
        <v>1837</v>
      </c>
      <c r="L5225" s="181">
        <v>696</v>
      </c>
      <c r="M5225" s="181">
        <v>586</v>
      </c>
      <c r="N5225" s="181">
        <v>540</v>
      </c>
      <c r="O5225" s="181">
        <v>2177</v>
      </c>
      <c r="P5225" s="181">
        <v>2794</v>
      </c>
      <c r="Q5225" s="181">
        <v>1037</v>
      </c>
      <c r="R5225" s="181">
        <v>2559</v>
      </c>
      <c r="S5225" s="226">
        <f t="shared" si="245"/>
        <v>12226</v>
      </c>
      <c r="T5225" s="181">
        <f t="shared" si="243"/>
        <v>37682.747621715069</v>
      </c>
      <c r="U5225" s="226">
        <f t="shared" si="244"/>
        <v>2472.2259399858362</v>
      </c>
    </row>
    <row r="5226" spans="1:21" x14ac:dyDescent="0.25">
      <c r="A5226" s="156" t="s">
        <v>16409</v>
      </c>
      <c r="B5226" s="156" t="s">
        <v>183</v>
      </c>
      <c r="C5226" s="223">
        <v>0.3687107264995575</v>
      </c>
      <c r="D5226" s="221">
        <v>1.3362201452255249</v>
      </c>
      <c r="E5226" s="221">
        <v>0.96081972122192383</v>
      </c>
      <c r="F5226" s="221">
        <v>4.3113803863525391</v>
      </c>
      <c r="G5226" s="221">
        <v>174.88348388671875</v>
      </c>
      <c r="H5226" s="221">
        <v>2.925743579864502</v>
      </c>
      <c r="I5226" s="221">
        <v>0.47411847114562988</v>
      </c>
      <c r="J5226" s="221">
        <v>4.8320803791284561E-2</v>
      </c>
      <c r="K5226" s="180">
        <v>20.530771255493164</v>
      </c>
      <c r="L5226" s="181">
        <v>6.3939800262451172</v>
      </c>
      <c r="M5226" s="181">
        <v>7.1332435607910156</v>
      </c>
      <c r="N5226" s="181">
        <v>8.0281410217285156</v>
      </c>
      <c r="O5226" s="181">
        <v>23.734247207641602</v>
      </c>
      <c r="P5226" s="181">
        <v>21.503486633300781</v>
      </c>
      <c r="Q5226" s="181">
        <v>7.3537259101867676</v>
      </c>
      <c r="R5226" s="181">
        <v>16.315673828125</v>
      </c>
      <c r="S5226" s="226">
        <f t="shared" si="245"/>
        <v>110.99326944351196</v>
      </c>
      <c r="T5226" s="181">
        <f t="shared" si="243"/>
        <v>4275.4962621564919</v>
      </c>
      <c r="U5226" s="226">
        <f t="shared" si="244"/>
        <v>280.49952385968527</v>
      </c>
    </row>
    <row r="5227" spans="1:21" x14ac:dyDescent="0.25">
      <c r="A5227" s="156" t="s">
        <v>18315</v>
      </c>
      <c r="B5227" s="156" t="s">
        <v>183</v>
      </c>
      <c r="C5227" s="223">
        <v>-0.4453185498714447</v>
      </c>
      <c r="D5227" s="221">
        <v>-20.669971466064453</v>
      </c>
      <c r="E5227" s="221">
        <v>0.14679044485092163</v>
      </c>
      <c r="F5227" s="221">
        <v>3.4973506927490234</v>
      </c>
      <c r="G5227" s="221">
        <v>77.022781372070313</v>
      </c>
      <c r="H5227" s="221">
        <v>2.1117143630981445</v>
      </c>
      <c r="I5227" s="221">
        <v>-0.33991077542304993</v>
      </c>
      <c r="J5227" s="221">
        <v>-0.76570850610733032</v>
      </c>
      <c r="K5227" s="180">
        <v>145.49697875976562</v>
      </c>
      <c r="L5227" s="181">
        <v>62.355850219726563</v>
      </c>
      <c r="M5227" s="181">
        <v>50.716091156005859</v>
      </c>
      <c r="N5227" s="181">
        <v>65.265785217285156</v>
      </c>
      <c r="O5227" s="181">
        <v>186.65184020996094</v>
      </c>
      <c r="P5227" s="181">
        <v>180.83195495605469</v>
      </c>
      <c r="Q5227" s="181">
        <v>52.79461669921875</v>
      </c>
      <c r="R5227" s="181">
        <v>118.89181518554687</v>
      </c>
      <c r="S5227" s="226">
        <f t="shared" si="245"/>
        <v>863.00493240356445</v>
      </c>
      <c r="T5227" s="181">
        <f t="shared" si="243"/>
        <v>13531.343212828193</v>
      </c>
      <c r="U5227" s="226">
        <f t="shared" si="244"/>
        <v>887.74146804326392</v>
      </c>
    </row>
    <row r="5228" spans="1:21" x14ac:dyDescent="0.25">
      <c r="A5228" s="156" t="s">
        <v>18316</v>
      </c>
      <c r="B5228" s="156" t="s">
        <v>183</v>
      </c>
      <c r="C5228" s="223">
        <v>-1.1269482374191284</v>
      </c>
      <c r="D5228" s="221">
        <v>4.8061223030090332</v>
      </c>
      <c r="E5228" s="221">
        <v>11.894445419311523</v>
      </c>
      <c r="F5228" s="221">
        <v>51.081459045410156</v>
      </c>
      <c r="G5228" s="221">
        <v>38.410350799560547</v>
      </c>
      <c r="H5228" s="221">
        <v>18.523242950439453</v>
      </c>
      <c r="I5228" s="221">
        <v>-0.43442618846893311</v>
      </c>
      <c r="J5228" s="221">
        <v>-0.86022382974624634</v>
      </c>
      <c r="K5228" s="180">
        <v>2626</v>
      </c>
      <c r="L5228" s="181">
        <v>939</v>
      </c>
      <c r="M5228" s="181">
        <v>829</v>
      </c>
      <c r="N5228" s="181">
        <v>837</v>
      </c>
      <c r="O5228" s="181">
        <v>2877</v>
      </c>
      <c r="P5228" s="181">
        <v>3122</v>
      </c>
      <c r="Q5228" s="181">
        <v>981</v>
      </c>
      <c r="R5228" s="181">
        <v>2552</v>
      </c>
      <c r="S5228" s="226">
        <f t="shared" si="245"/>
        <v>14763</v>
      </c>
      <c r="T5228" s="181">
        <f t="shared" si="243"/>
        <v>219883.93968188763</v>
      </c>
      <c r="U5228" s="226">
        <f t="shared" si="244"/>
        <v>14425.773431515565</v>
      </c>
    </row>
    <row r="5229" spans="1:21" x14ac:dyDescent="0.25">
      <c r="A5229" s="156" t="s">
        <v>18317</v>
      </c>
      <c r="B5229" s="156" t="s">
        <v>183</v>
      </c>
      <c r="C5229" s="223">
        <v>1.3909182548522949</v>
      </c>
      <c r="D5229" s="221">
        <v>-4.5490818023681641</v>
      </c>
      <c r="E5229" s="221">
        <v>5.7877235412597656</v>
      </c>
      <c r="F5229" s="221">
        <v>35.609027862548828</v>
      </c>
      <c r="G5229" s="221">
        <v>38.575374603271484</v>
      </c>
      <c r="H5229" s="221">
        <v>15.326203346252441</v>
      </c>
      <c r="I5229" s="221">
        <v>9.3442449569702148</v>
      </c>
      <c r="J5229" s="221">
        <v>0.92053067684173584</v>
      </c>
      <c r="K5229" s="180">
        <v>2380</v>
      </c>
      <c r="L5229" s="181">
        <v>723</v>
      </c>
      <c r="M5229" s="181">
        <v>861</v>
      </c>
      <c r="N5229" s="181">
        <v>944</v>
      </c>
      <c r="O5229" s="181">
        <v>2988</v>
      </c>
      <c r="P5229" s="181">
        <v>2408</v>
      </c>
      <c r="Q5229" s="181">
        <v>635</v>
      </c>
      <c r="R5229" s="181">
        <v>1890</v>
      </c>
      <c r="S5229" s="226">
        <f t="shared" si="245"/>
        <v>12829</v>
      </c>
      <c r="T5229" s="181">
        <f t="shared" si="243"/>
        <v>198461.66707396507</v>
      </c>
      <c r="U5229" s="226">
        <f t="shared" si="244"/>
        <v>13020.337220589294</v>
      </c>
    </row>
    <row r="5230" spans="1:21" x14ac:dyDescent="0.25">
      <c r="A5230" s="156" t="s">
        <v>18318</v>
      </c>
      <c r="B5230" s="156" t="s">
        <v>183</v>
      </c>
      <c r="C5230" s="223">
        <v>0.8739163875579834</v>
      </c>
      <c r="D5230" s="221">
        <v>1.8414257764816284</v>
      </c>
      <c r="E5230" s="221">
        <v>7.6413793563842773</v>
      </c>
      <c r="F5230" s="221">
        <v>41.588932037353516</v>
      </c>
      <c r="G5230" s="221">
        <v>30.55162239074707</v>
      </c>
      <c r="H5230" s="221">
        <v>3.4309494495391846</v>
      </c>
      <c r="I5230" s="221">
        <v>1.6114509105682373</v>
      </c>
      <c r="J5230" s="221">
        <v>0.55352646112442017</v>
      </c>
      <c r="K5230" s="180">
        <v>672.40716552734375</v>
      </c>
      <c r="L5230" s="181">
        <v>265.67135620117187</v>
      </c>
      <c r="M5230" s="181">
        <v>243.72799682617187</v>
      </c>
      <c r="N5230" s="181">
        <v>190.43699645996094</v>
      </c>
      <c r="O5230" s="181">
        <v>766.45013427734375</v>
      </c>
      <c r="P5230" s="181">
        <v>886.3548583984375</v>
      </c>
      <c r="Q5230" s="181">
        <v>317.39498901367187</v>
      </c>
      <c r="R5230" s="181">
        <v>788.3934326171875</v>
      </c>
      <c r="S5230" s="226">
        <f t="shared" si="245"/>
        <v>4130.8369293212891</v>
      </c>
      <c r="T5230" s="181">
        <f t="shared" si="243"/>
        <v>38264.527979222374</v>
      </c>
      <c r="U5230" s="226">
        <f t="shared" si="244"/>
        <v>2510.3944012042789</v>
      </c>
    </row>
    <row r="5231" spans="1:21" x14ac:dyDescent="0.25">
      <c r="A5231" s="156" t="s">
        <v>16423</v>
      </c>
      <c r="B5231" s="156" t="s">
        <v>183</v>
      </c>
      <c r="C5231" s="223">
        <v>-1.2309370040893555</v>
      </c>
      <c r="D5231" s="221">
        <v>-0.26342761516571045</v>
      </c>
      <c r="E5231" s="221">
        <v>26.808122634887695</v>
      </c>
      <c r="F5231" s="221">
        <v>22.51466178894043</v>
      </c>
      <c r="G5231" s="221">
        <v>6.9824028015136719</v>
      </c>
      <c r="H5231" s="221">
        <v>3.1291062831878662</v>
      </c>
      <c r="I5231" s="221">
        <v>-1.1255291700363159</v>
      </c>
      <c r="J5231" s="221">
        <v>-0.91484957933425903</v>
      </c>
      <c r="K5231" s="180">
        <v>932.29217529296875</v>
      </c>
      <c r="L5231" s="181">
        <v>356.60174560546875</v>
      </c>
      <c r="M5231" s="181">
        <v>298.33349609375</v>
      </c>
      <c r="N5231" s="181">
        <v>263.37252807617187</v>
      </c>
      <c r="O5231" s="181">
        <v>1105.931640625</v>
      </c>
      <c r="P5231" s="181">
        <v>1295.8861083984375</v>
      </c>
      <c r="Q5231" s="181">
        <v>484.20925903320312</v>
      </c>
      <c r="R5231" s="181">
        <v>1117.585205078125</v>
      </c>
      <c r="S5231" s="226">
        <f t="shared" si="245"/>
        <v>5854.212158203125</v>
      </c>
      <c r="T5231" s="181">
        <f t="shared" si="243"/>
        <v>22895.584208597993</v>
      </c>
      <c r="U5231" s="226">
        <f t="shared" si="244"/>
        <v>1502.0947453154386</v>
      </c>
    </row>
    <row r="5232" spans="1:21" x14ac:dyDescent="0.25">
      <c r="A5232" s="156" t="s">
        <v>16428</v>
      </c>
      <c r="B5232" s="156" t="s">
        <v>183</v>
      </c>
      <c r="C5232" s="223">
        <v>-1.0786827802658081</v>
      </c>
      <c r="D5232" s="221">
        <v>3.1035094261169434</v>
      </c>
      <c r="E5232" s="221">
        <v>19.93547248840332</v>
      </c>
      <c r="F5232" s="221">
        <v>37.347969055175781</v>
      </c>
      <c r="G5232" s="221">
        <v>41.012519836425781</v>
      </c>
      <c r="H5232" s="221">
        <v>5.7180395126342773</v>
      </c>
      <c r="I5232" s="221">
        <v>1.3297905921936035</v>
      </c>
      <c r="J5232" s="221">
        <v>7.6389400055631995E-4</v>
      </c>
      <c r="K5232" s="180">
        <v>1157.57421875</v>
      </c>
      <c r="L5232" s="181">
        <v>444.63949584960937</v>
      </c>
      <c r="M5232" s="181">
        <v>394.88522338867188</v>
      </c>
      <c r="N5232" s="181">
        <v>365.28457641601562</v>
      </c>
      <c r="O5232" s="181">
        <v>1423.97998046875</v>
      </c>
      <c r="P5232" s="181">
        <v>1520.339599609375</v>
      </c>
      <c r="Q5232" s="181">
        <v>530.29241943359375</v>
      </c>
      <c r="R5232" s="181">
        <v>1383.6727294921875</v>
      </c>
      <c r="S5232" s="226">
        <f t="shared" si="245"/>
        <v>7220.6682434082031</v>
      </c>
      <c r="T5232" s="181">
        <f t="shared" si="243"/>
        <v>89446.752001816043</v>
      </c>
      <c r="U5232" s="226">
        <f t="shared" si="244"/>
        <v>5868.271145359362</v>
      </c>
    </row>
    <row r="5233" spans="1:21" x14ac:dyDescent="0.25">
      <c r="A5233" s="156" t="s">
        <v>18319</v>
      </c>
      <c r="B5233" s="156" t="s">
        <v>183</v>
      </c>
      <c r="C5233" s="223">
        <v>0.19585411250591278</v>
      </c>
      <c r="D5233" s="221">
        <v>11.832500457763672</v>
      </c>
      <c r="E5233" s="221">
        <v>11.770337104797363</v>
      </c>
      <c r="F5233" s="221">
        <v>8.5895757675170898</v>
      </c>
      <c r="G5233" s="221">
        <v>78.8416748046875</v>
      </c>
      <c r="H5233" s="221">
        <v>38.015625</v>
      </c>
      <c r="I5233" s="221">
        <v>1.9794631004333496</v>
      </c>
      <c r="J5233" s="221">
        <v>-0.12453580647706985</v>
      </c>
      <c r="K5233" s="180">
        <v>1249</v>
      </c>
      <c r="L5233" s="181">
        <v>380</v>
      </c>
      <c r="M5233" s="181">
        <v>362</v>
      </c>
      <c r="N5233" s="181">
        <v>355</v>
      </c>
      <c r="O5233" s="181">
        <v>1556</v>
      </c>
      <c r="P5233" s="181">
        <v>1342</v>
      </c>
      <c r="Q5233" s="181">
        <v>344</v>
      </c>
      <c r="R5233" s="181">
        <v>851</v>
      </c>
      <c r="S5233" s="226">
        <f t="shared" si="245"/>
        <v>6439</v>
      </c>
      <c r="T5233" s="181">
        <f t="shared" si="243"/>
        <v>186320.70347120613</v>
      </c>
      <c r="U5233" s="226">
        <f t="shared" si="244"/>
        <v>12223.813425231336</v>
      </c>
    </row>
    <row r="5234" spans="1:21" x14ac:dyDescent="0.25">
      <c r="A5234" s="156" t="s">
        <v>18320</v>
      </c>
      <c r="B5234" s="156" t="s">
        <v>183</v>
      </c>
      <c r="C5234" s="223">
        <v>3.2338423728942871</v>
      </c>
      <c r="D5234" s="221">
        <v>6.1816539764404297</v>
      </c>
      <c r="E5234" s="221">
        <v>4.0212655067443848</v>
      </c>
      <c r="F5234" s="221">
        <v>52.446281433105469</v>
      </c>
      <c r="G5234" s="221">
        <v>63.172977447509766</v>
      </c>
      <c r="H5234" s="221">
        <v>18.353082656860352</v>
      </c>
      <c r="I5234" s="221">
        <v>9.9814739227294922</v>
      </c>
      <c r="J5234" s="221">
        <v>5.6436905860900879</v>
      </c>
      <c r="K5234" s="180">
        <v>2529</v>
      </c>
      <c r="L5234" s="181">
        <v>908</v>
      </c>
      <c r="M5234" s="181">
        <v>861</v>
      </c>
      <c r="N5234" s="181">
        <v>901</v>
      </c>
      <c r="O5234" s="181">
        <v>2902</v>
      </c>
      <c r="P5234" s="181">
        <v>2800</v>
      </c>
      <c r="Q5234" s="181">
        <v>951</v>
      </c>
      <c r="R5234" s="181">
        <v>2733</v>
      </c>
      <c r="S5234" s="226">
        <f t="shared" si="245"/>
        <v>14585</v>
      </c>
      <c r="T5234" s="181">
        <f t="shared" si="243"/>
        <v>324140.93840837479</v>
      </c>
      <c r="U5234" s="226">
        <f t="shared" si="244"/>
        <v>21265.690182388651</v>
      </c>
    </row>
    <row r="5235" spans="1:21" x14ac:dyDescent="0.25">
      <c r="A5235" s="156" t="s">
        <v>18321</v>
      </c>
      <c r="B5235" s="156" t="s">
        <v>183</v>
      </c>
      <c r="C5235" s="223">
        <v>0.95932942628860474</v>
      </c>
      <c r="D5235" s="221">
        <v>0.47815710306167603</v>
      </c>
      <c r="E5235" s="221">
        <v>11.369458198547363</v>
      </c>
      <c r="F5235" s="221">
        <v>65.19061279296875</v>
      </c>
      <c r="G5235" s="221">
        <v>49.470649719238281</v>
      </c>
      <c r="H5235" s="221">
        <v>11.19074821472168</v>
      </c>
      <c r="I5235" s="221">
        <v>8.7120218276977539</v>
      </c>
      <c r="J5235" s="221">
        <v>1.2700448278337717E-3</v>
      </c>
      <c r="K5235" s="180">
        <v>1452</v>
      </c>
      <c r="L5235" s="181">
        <v>556</v>
      </c>
      <c r="M5235" s="181">
        <v>467</v>
      </c>
      <c r="N5235" s="181">
        <v>442</v>
      </c>
      <c r="O5235" s="181">
        <v>1665</v>
      </c>
      <c r="P5235" s="181">
        <v>1985</v>
      </c>
      <c r="Q5235" s="181">
        <v>613</v>
      </c>
      <c r="R5235" s="181">
        <v>1720</v>
      </c>
      <c r="S5235" s="226">
        <f t="shared" si="245"/>
        <v>8900</v>
      </c>
      <c r="T5235" s="181">
        <f t="shared" si="243"/>
        <v>145707.51035572402</v>
      </c>
      <c r="U5235" s="226">
        <f t="shared" si="244"/>
        <v>9559.3317761307371</v>
      </c>
    </row>
    <row r="5236" spans="1:21" x14ac:dyDescent="0.25">
      <c r="A5236" s="156" t="s">
        <v>18322</v>
      </c>
      <c r="B5236" s="156" t="s">
        <v>183</v>
      </c>
      <c r="C5236" s="223">
        <v>1.2915205955505371</v>
      </c>
      <c r="D5236" s="221">
        <v>21.403749465942383</v>
      </c>
      <c r="E5236" s="221">
        <v>30.283988952636719</v>
      </c>
      <c r="F5236" s="221">
        <v>52.767974853515625</v>
      </c>
      <c r="G5236" s="221">
        <v>97.881584167480469</v>
      </c>
      <c r="H5236" s="221">
        <v>40.847606658935547</v>
      </c>
      <c r="I5236" s="221">
        <v>4.7872076034545898</v>
      </c>
      <c r="J5236" s="221">
        <v>1.7618330717086792</v>
      </c>
      <c r="K5236" s="180">
        <v>1762.50634765625</v>
      </c>
      <c r="L5236" s="181">
        <v>604.71343994140625</v>
      </c>
      <c r="M5236" s="181">
        <v>710.9603271484375</v>
      </c>
      <c r="N5236" s="181">
        <v>761.601318359375</v>
      </c>
      <c r="O5236" s="181">
        <v>2088.19775390625</v>
      </c>
      <c r="P5236" s="181">
        <v>1885.633544921875</v>
      </c>
      <c r="Q5236" s="181">
        <v>537.19207763671875</v>
      </c>
      <c r="R5236" s="181">
        <v>1348.4415283203125</v>
      </c>
      <c r="S5236" s="226">
        <f t="shared" si="245"/>
        <v>9699.246337890625</v>
      </c>
      <c r="T5236" s="181">
        <f t="shared" si="243"/>
        <v>363305.42255531828</v>
      </c>
      <c r="U5236" s="226">
        <f t="shared" si="244"/>
        <v>23835.127384957243</v>
      </c>
    </row>
    <row r="5237" spans="1:21" x14ac:dyDescent="0.25">
      <c r="A5237" s="156" t="s">
        <v>18323</v>
      </c>
      <c r="B5237" s="156" t="s">
        <v>183</v>
      </c>
      <c r="C5237" s="223">
        <v>4.448674201965332</v>
      </c>
      <c r="D5237" s="221">
        <v>-3.1496124267578125</v>
      </c>
      <c r="E5237" s="221">
        <v>17.630147933959961</v>
      </c>
      <c r="F5237" s="221">
        <v>55.230087280273438</v>
      </c>
      <c r="G5237" s="221">
        <v>68.364723205566406</v>
      </c>
      <c r="H5237" s="221">
        <v>41.401023864746094</v>
      </c>
      <c r="I5237" s="221">
        <v>12.270330429077148</v>
      </c>
      <c r="J5237" s="221">
        <v>2.3351690769195557</v>
      </c>
      <c r="K5237" s="180">
        <v>1304</v>
      </c>
      <c r="L5237" s="181">
        <v>424</v>
      </c>
      <c r="M5237" s="181">
        <v>361</v>
      </c>
      <c r="N5237" s="181">
        <v>392</v>
      </c>
      <c r="O5237" s="181">
        <v>1268</v>
      </c>
      <c r="P5237" s="181">
        <v>1213</v>
      </c>
      <c r="Q5237" s="181">
        <v>361</v>
      </c>
      <c r="R5237" s="181">
        <v>1152</v>
      </c>
      <c r="S5237" s="226">
        <f t="shared" si="245"/>
        <v>6475</v>
      </c>
      <c r="T5237" s="181">
        <f t="shared" si="243"/>
        <v>176505.92814254761</v>
      </c>
      <c r="U5237" s="226">
        <f t="shared" si="244"/>
        <v>11579.902253832039</v>
      </c>
    </row>
    <row r="5238" spans="1:21" x14ac:dyDescent="0.25">
      <c r="A5238" s="156" t="s">
        <v>18324</v>
      </c>
      <c r="B5238" s="156" t="s">
        <v>183</v>
      </c>
      <c r="C5238" s="223">
        <v>1.9096684455871582</v>
      </c>
      <c r="D5238" s="221">
        <v>20.673032760620117</v>
      </c>
      <c r="E5238" s="221">
        <v>18.220617294311523</v>
      </c>
      <c r="F5238" s="221">
        <v>62.931392669677734</v>
      </c>
      <c r="G5238" s="221">
        <v>90.394920349121094</v>
      </c>
      <c r="H5238" s="221">
        <v>13.819687843322754</v>
      </c>
      <c r="I5238" s="221">
        <v>3.899571418762207</v>
      </c>
      <c r="J5238" s="221">
        <v>0.67702382802963257</v>
      </c>
      <c r="K5238" s="180">
        <v>1734</v>
      </c>
      <c r="L5238" s="181">
        <v>550</v>
      </c>
      <c r="M5238" s="181">
        <v>566</v>
      </c>
      <c r="N5238" s="181">
        <v>545</v>
      </c>
      <c r="O5238" s="181">
        <v>1737</v>
      </c>
      <c r="P5238" s="181">
        <v>1861</v>
      </c>
      <c r="Q5238" s="181">
        <v>634</v>
      </c>
      <c r="R5238" s="181">
        <v>1577</v>
      </c>
      <c r="S5238" s="226">
        <f t="shared" si="245"/>
        <v>9204</v>
      </c>
      <c r="T5238" s="181">
        <f t="shared" si="243"/>
        <v>245566.42207568884</v>
      </c>
      <c r="U5238" s="226">
        <f t="shared" si="244"/>
        <v>16110.706277033349</v>
      </c>
    </row>
    <row r="5239" spans="1:21" x14ac:dyDescent="0.25">
      <c r="A5239" s="156" t="s">
        <v>18325</v>
      </c>
      <c r="B5239" s="156" t="s">
        <v>183</v>
      </c>
      <c r="C5239" s="223">
        <v>2.4021472930908203</v>
      </c>
      <c r="D5239" s="221">
        <v>16.153757095336914</v>
      </c>
      <c r="E5239" s="221">
        <v>10.009542465209961</v>
      </c>
      <c r="F5239" s="221">
        <v>30.274944305419922</v>
      </c>
      <c r="G5239" s="221">
        <v>62.19158935546875</v>
      </c>
      <c r="H5239" s="221">
        <v>14.076530456542969</v>
      </c>
      <c r="I5239" s="221">
        <v>9.9543905258178711</v>
      </c>
      <c r="J5239" s="221">
        <v>0.81457597017288208</v>
      </c>
      <c r="K5239" s="180">
        <v>2164</v>
      </c>
      <c r="L5239" s="181">
        <v>728</v>
      </c>
      <c r="M5239" s="181">
        <v>670</v>
      </c>
      <c r="N5239" s="181">
        <v>658</v>
      </c>
      <c r="O5239" s="181">
        <v>2430</v>
      </c>
      <c r="P5239" s="181">
        <v>2376</v>
      </c>
      <c r="Q5239" s="181">
        <v>584</v>
      </c>
      <c r="R5239" s="181">
        <v>1626</v>
      </c>
      <c r="S5239" s="226">
        <f t="shared" si="245"/>
        <v>11236</v>
      </c>
      <c r="T5239" s="181">
        <f t="shared" si="243"/>
        <v>235294.75180542469</v>
      </c>
      <c r="U5239" s="226">
        <f t="shared" si="244"/>
        <v>15436.819915453525</v>
      </c>
    </row>
    <row r="5240" spans="1:21" x14ac:dyDescent="0.25">
      <c r="A5240" s="156" t="s">
        <v>18326</v>
      </c>
      <c r="B5240" s="156" t="s">
        <v>183</v>
      </c>
      <c r="C5240" s="223">
        <v>5.2824878692626953</v>
      </c>
      <c r="D5240" s="221">
        <v>9.688176155090332</v>
      </c>
      <c r="E5240" s="221">
        <v>14.789059638977051</v>
      </c>
      <c r="F5240" s="221">
        <v>72.546562194824219</v>
      </c>
      <c r="G5240" s="221">
        <v>62.627689361572266</v>
      </c>
      <c r="H5240" s="221">
        <v>15.792630195617676</v>
      </c>
      <c r="I5240" s="221">
        <v>-0.12245692312717438</v>
      </c>
      <c r="J5240" s="221">
        <v>2.4585227966308594</v>
      </c>
      <c r="K5240" s="180">
        <v>898</v>
      </c>
      <c r="L5240" s="181">
        <v>341</v>
      </c>
      <c r="M5240" s="181">
        <v>325</v>
      </c>
      <c r="N5240" s="181">
        <v>331</v>
      </c>
      <c r="O5240" s="181">
        <v>1133</v>
      </c>
      <c r="P5240" s="181">
        <v>1395</v>
      </c>
      <c r="Q5240" s="181">
        <v>508</v>
      </c>
      <c r="R5240" s="181">
        <v>1248</v>
      </c>
      <c r="S5240" s="226">
        <f t="shared" si="245"/>
        <v>6179</v>
      </c>
      <c r="T5240" s="181">
        <f t="shared" si="243"/>
        <v>132860.6181474328</v>
      </c>
      <c r="U5240" s="226">
        <f t="shared" si="244"/>
        <v>8716.4946113790556</v>
      </c>
    </row>
    <row r="5241" spans="1:21" x14ac:dyDescent="0.25">
      <c r="A5241" s="156" t="s">
        <v>18327</v>
      </c>
      <c r="B5241" s="156" t="s">
        <v>183</v>
      </c>
      <c r="C5241" s="223">
        <v>0.79307901859283447</v>
      </c>
      <c r="D5241" s="221">
        <v>1.760588526725769</v>
      </c>
      <c r="E5241" s="221">
        <v>1.385188102722168</v>
      </c>
      <c r="F5241" s="221">
        <v>4.735748291015625</v>
      </c>
      <c r="G5241" s="221">
        <v>8.9045886993408203</v>
      </c>
      <c r="H5241" s="221">
        <v>3.3501119613647461</v>
      </c>
      <c r="I5241" s="221">
        <v>0.89848685264587402</v>
      </c>
      <c r="J5241" s="221">
        <v>0.47268915176391602</v>
      </c>
      <c r="K5241" s="180">
        <v>75.279205322265625</v>
      </c>
      <c r="L5241" s="181">
        <v>24.681110382080078</v>
      </c>
      <c r="M5241" s="181">
        <v>26.934761047363281</v>
      </c>
      <c r="N5241" s="181">
        <v>30.24254035949707</v>
      </c>
      <c r="O5241" s="181">
        <v>100.76000213623047</v>
      </c>
      <c r="P5241" s="181">
        <v>93.562858581542969</v>
      </c>
      <c r="Q5241" s="181">
        <v>29.224761962890625</v>
      </c>
      <c r="R5241" s="181">
        <v>79.350318908691406</v>
      </c>
      <c r="S5241" s="226">
        <f t="shared" si="245"/>
        <v>460.03555870056152</v>
      </c>
      <c r="T5241" s="181">
        <f t="shared" si="243"/>
        <v>1558.1249347927528</v>
      </c>
      <c r="U5241" s="226">
        <f t="shared" si="244"/>
        <v>102.22282409453624</v>
      </c>
    </row>
    <row r="5242" spans="1:21" x14ac:dyDescent="0.25">
      <c r="A5242" s="156" t="s">
        <v>18328</v>
      </c>
      <c r="B5242" s="156" t="s">
        <v>183</v>
      </c>
      <c r="C5242" s="223">
        <v>0.79170286655426025</v>
      </c>
      <c r="D5242" s="221">
        <v>1.7592121362686157</v>
      </c>
      <c r="E5242" s="221">
        <v>1.3838118314743042</v>
      </c>
      <c r="F5242" s="221">
        <v>4.7343721389770508</v>
      </c>
      <c r="G5242" s="221">
        <v>8.9032125473022461</v>
      </c>
      <c r="H5242" s="221">
        <v>149.82435607910156</v>
      </c>
      <c r="I5242" s="221">
        <v>0.89711058139801025</v>
      </c>
      <c r="J5242" s="221">
        <v>0.47131288051605225</v>
      </c>
      <c r="K5242" s="180">
        <v>19.334199905395508</v>
      </c>
      <c r="L5242" s="181">
        <v>7.1193490028381348</v>
      </c>
      <c r="M5242" s="181">
        <v>8.0379743576049805</v>
      </c>
      <c r="N5242" s="181">
        <v>8.5977621078491211</v>
      </c>
      <c r="O5242" s="181">
        <v>23.324480056762695</v>
      </c>
      <c r="P5242" s="181">
        <v>23.295772552490234</v>
      </c>
      <c r="Q5242" s="181">
        <v>5.8849458694458008</v>
      </c>
      <c r="R5242" s="181">
        <v>16.87974739074707</v>
      </c>
      <c r="S5242" s="226">
        <f t="shared" si="245"/>
        <v>112.47423124313354</v>
      </c>
      <c r="T5242" s="181">
        <f t="shared" si="243"/>
        <v>3790.8314511721328</v>
      </c>
      <c r="U5242" s="226">
        <f t="shared" si="244"/>
        <v>248.70245508056604</v>
      </c>
    </row>
    <row r="5243" spans="1:21" x14ac:dyDescent="0.25">
      <c r="A5243" s="156" t="s">
        <v>18329</v>
      </c>
      <c r="B5243" s="156" t="s">
        <v>183</v>
      </c>
      <c r="C5243" s="223">
        <v>0.33849707245826721</v>
      </c>
      <c r="D5243" s="221">
        <v>1.3060064315795898</v>
      </c>
      <c r="E5243" s="221">
        <v>0.9306061863899231</v>
      </c>
      <c r="F5243" s="221">
        <v>4.2811660766601562</v>
      </c>
      <c r="G5243" s="221">
        <v>8.4500064849853516</v>
      </c>
      <c r="H5243" s="221">
        <v>2.8955299854278564</v>
      </c>
      <c r="I5243" s="221">
        <v>0.44390484690666199</v>
      </c>
      <c r="J5243" s="221">
        <v>1.8107179552316666E-2</v>
      </c>
      <c r="K5243" s="180">
        <v>4.0580544471740723</v>
      </c>
      <c r="L5243" s="181">
        <v>1.5132101774215698</v>
      </c>
      <c r="M5243" s="181">
        <v>1.5618096590042114</v>
      </c>
      <c r="N5243" s="181">
        <v>1.7937616109848022</v>
      </c>
      <c r="O5243" s="181">
        <v>4.7097287178039551</v>
      </c>
      <c r="P5243" s="181">
        <v>5.4409294128417969</v>
      </c>
      <c r="Q5243" s="181">
        <v>1.7539983987808228</v>
      </c>
      <c r="R5243" s="181">
        <v>5.1758418083190918</v>
      </c>
      <c r="S5243" s="226">
        <f t="shared" si="245"/>
        <v>26.007334232330322</v>
      </c>
      <c r="T5243" s="181">
        <f t="shared" si="243"/>
        <v>68.906663622573134</v>
      </c>
      <c r="U5243" s="226">
        <f t="shared" si="244"/>
        <v>4.5207117844940834</v>
      </c>
    </row>
    <row r="5244" spans="1:21" x14ac:dyDescent="0.25">
      <c r="A5244" s="156" t="s">
        <v>14658</v>
      </c>
      <c r="B5244" s="156" t="s">
        <v>183</v>
      </c>
      <c r="C5244" s="223">
        <v>0.44494614005088806</v>
      </c>
      <c r="D5244" s="221">
        <v>1.4124555587768555</v>
      </c>
      <c r="E5244" s="221">
        <v>1.0370551347732544</v>
      </c>
      <c r="F5244" s="221">
        <v>4.3876152038574219</v>
      </c>
      <c r="G5244" s="221">
        <v>8.5564565658569336</v>
      </c>
      <c r="H5244" s="221">
        <v>3.0019791126251221</v>
      </c>
      <c r="I5244" s="221">
        <v>0.55035388469696045</v>
      </c>
      <c r="J5244" s="221">
        <v>0.12455622851848602</v>
      </c>
      <c r="K5244" s="180">
        <v>120.39665222167969</v>
      </c>
      <c r="L5244" s="181">
        <v>36.920162200927734</v>
      </c>
      <c r="M5244" s="181">
        <v>37.510887145996094</v>
      </c>
      <c r="N5244" s="181">
        <v>40.095298767089844</v>
      </c>
      <c r="O5244" s="181">
        <v>117.95992279052734</v>
      </c>
      <c r="P5244" s="181">
        <v>102.41653442382812</v>
      </c>
      <c r="Q5244" s="181">
        <v>29.683811187744141</v>
      </c>
      <c r="R5244" s="181">
        <v>89.199119567871094</v>
      </c>
      <c r="S5244" s="226">
        <f t="shared" si="245"/>
        <v>574.18238830566406</v>
      </c>
      <c r="T5244" s="181">
        <f t="shared" si="243"/>
        <v>1664.7598743281715</v>
      </c>
      <c r="U5244" s="226">
        <f t="shared" si="244"/>
        <v>109.2187487620986</v>
      </c>
    </row>
    <row r="5245" spans="1:21" x14ac:dyDescent="0.25">
      <c r="A5245" s="156" t="s">
        <v>14488</v>
      </c>
      <c r="B5245" s="156" t="s">
        <v>183</v>
      </c>
      <c r="C5245" s="223">
        <v>-1.0166951417922974</v>
      </c>
      <c r="D5245" s="221">
        <v>-6.1774997711181641</v>
      </c>
      <c r="E5245" s="221">
        <v>-0.42458617687225342</v>
      </c>
      <c r="F5245" s="221">
        <v>70.037872314453125</v>
      </c>
      <c r="G5245" s="221">
        <v>21.377201080322266</v>
      </c>
      <c r="H5245" s="221">
        <v>9.6088485717773437</v>
      </c>
      <c r="I5245" s="221">
        <v>-0.91128742694854736</v>
      </c>
      <c r="J5245" s="221">
        <v>-1.3370850086212158</v>
      </c>
      <c r="K5245" s="180">
        <v>837.15789794921875</v>
      </c>
      <c r="L5245" s="181">
        <v>266.09661865234375</v>
      </c>
      <c r="M5245" s="181">
        <v>186.36729431152344</v>
      </c>
      <c r="N5245" s="181">
        <v>171.41804504394531</v>
      </c>
      <c r="O5245" s="181">
        <v>954.7586669921875</v>
      </c>
      <c r="P5245" s="181">
        <v>1224.8416748046875</v>
      </c>
      <c r="Q5245" s="181">
        <v>456.45037841796875</v>
      </c>
      <c r="R5245" s="181">
        <v>1171.0244140625</v>
      </c>
      <c r="S5245" s="226">
        <f t="shared" si="245"/>
        <v>5268.114990234375</v>
      </c>
      <c r="T5245" s="181">
        <f t="shared" si="243"/>
        <v>39629.349511039283</v>
      </c>
      <c r="U5245" s="226">
        <f t="shared" si="244"/>
        <v>2599.9353027404659</v>
      </c>
    </row>
    <row r="5246" spans="1:21" x14ac:dyDescent="0.25">
      <c r="A5246" s="156" t="s">
        <v>18330</v>
      </c>
      <c r="B5246" s="156" t="s">
        <v>183</v>
      </c>
      <c r="C5246" s="223">
        <v>-1.5421407222747803</v>
      </c>
      <c r="D5246" s="221">
        <v>-0.5746314525604248</v>
      </c>
      <c r="E5246" s="221">
        <v>-0.95003175735473633</v>
      </c>
      <c r="F5246" s="221">
        <v>85.465415954589844</v>
      </c>
      <c r="G5246" s="221">
        <v>39.117092132568359</v>
      </c>
      <c r="H5246" s="221">
        <v>-1.9130293130874634</v>
      </c>
      <c r="I5246" s="221">
        <v>-1.4367330074310303</v>
      </c>
      <c r="J5246" s="221">
        <v>-1.8625307083129883</v>
      </c>
      <c r="K5246" s="180">
        <v>249</v>
      </c>
      <c r="L5246" s="181">
        <v>110</v>
      </c>
      <c r="M5246" s="181">
        <v>91</v>
      </c>
      <c r="N5246" s="181">
        <v>46</v>
      </c>
      <c r="O5246" s="181">
        <v>269</v>
      </c>
      <c r="P5246" s="181">
        <v>371</v>
      </c>
      <c r="Q5246" s="181">
        <v>153</v>
      </c>
      <c r="R5246" s="181">
        <v>342</v>
      </c>
      <c r="S5246" s="226">
        <f t="shared" si="245"/>
        <v>1631</v>
      </c>
      <c r="T5246" s="181">
        <f t="shared" si="243"/>
        <v>12353.712000489235</v>
      </c>
      <c r="U5246" s="226">
        <f t="shared" si="244"/>
        <v>810.4814322277324</v>
      </c>
    </row>
    <row r="5247" spans="1:21" x14ac:dyDescent="0.25">
      <c r="A5247" s="156" t="s">
        <v>18331</v>
      </c>
      <c r="B5247" s="156" t="s">
        <v>183</v>
      </c>
      <c r="C5247" s="223">
        <v>-1.2493401765823364</v>
      </c>
      <c r="D5247" s="221">
        <v>-0.28183075785636902</v>
      </c>
      <c r="E5247" s="221">
        <v>-0.65723121166229248</v>
      </c>
      <c r="F5247" s="221">
        <v>43.248771667480469</v>
      </c>
      <c r="G5247" s="221">
        <v>31.443016052246094</v>
      </c>
      <c r="H5247" s="221">
        <v>5.7474493980407715</v>
      </c>
      <c r="I5247" s="221">
        <v>-1.1439324617385864</v>
      </c>
      <c r="J5247" s="221">
        <v>-1.5697300434112549</v>
      </c>
      <c r="K5247" s="180">
        <v>183.97836303710937</v>
      </c>
      <c r="L5247" s="181">
        <v>52.910247802734375</v>
      </c>
      <c r="M5247" s="181">
        <v>48.738899230957031</v>
      </c>
      <c r="N5247" s="181">
        <v>45.665275573730469</v>
      </c>
      <c r="O5247" s="181">
        <v>207.03054809570312</v>
      </c>
      <c r="P5247" s="181">
        <v>273.99163818359375</v>
      </c>
      <c r="Q5247" s="181">
        <v>93.965087890625</v>
      </c>
      <c r="R5247" s="181">
        <v>228.54591369628906</v>
      </c>
      <c r="S5247" s="226">
        <f t="shared" si="245"/>
        <v>1134.8259735107422</v>
      </c>
      <c r="T5247" s="181">
        <f t="shared" si="243"/>
        <v>9316.3438765123246</v>
      </c>
      <c r="U5247" s="226">
        <f t="shared" si="244"/>
        <v>611.21092412246196</v>
      </c>
    </row>
    <row r="5248" spans="1:21" x14ac:dyDescent="0.25">
      <c r="A5248" s="156" t="s">
        <v>18332</v>
      </c>
      <c r="B5248" s="156" t="s">
        <v>183</v>
      </c>
      <c r="C5248" s="223">
        <v>-1.4244469404220581</v>
      </c>
      <c r="D5248" s="221">
        <v>-1.0880100727081299</v>
      </c>
      <c r="E5248" s="221">
        <v>48.378509521484375</v>
      </c>
      <c r="F5248" s="221">
        <v>129.80026245117187</v>
      </c>
      <c r="G5248" s="221">
        <v>106.701171875</v>
      </c>
      <c r="H5248" s="221">
        <v>20.746231079101563</v>
      </c>
      <c r="I5248" s="221">
        <v>6.620358943939209</v>
      </c>
      <c r="J5248" s="221">
        <v>-0.67807275056838989</v>
      </c>
      <c r="K5248" s="180">
        <v>1519</v>
      </c>
      <c r="L5248" s="181">
        <v>573</v>
      </c>
      <c r="M5248" s="181">
        <v>454</v>
      </c>
      <c r="N5248" s="181">
        <v>486</v>
      </c>
      <c r="O5248" s="181">
        <v>1568</v>
      </c>
      <c r="P5248" s="181">
        <v>1660</v>
      </c>
      <c r="Q5248" s="181">
        <v>480</v>
      </c>
      <c r="R5248" s="181">
        <v>1554</v>
      </c>
      <c r="S5248" s="226">
        <f t="shared" si="245"/>
        <v>8294</v>
      </c>
      <c r="T5248" s="181">
        <f t="shared" si="243"/>
        <v>286129.83452987671</v>
      </c>
      <c r="U5248" s="226">
        <f t="shared" si="244"/>
        <v>18771.922000745577</v>
      </c>
    </row>
    <row r="5249" spans="1:21" x14ac:dyDescent="0.25">
      <c r="A5249" s="156" t="s">
        <v>18333</v>
      </c>
      <c r="B5249" s="156" t="s">
        <v>183</v>
      </c>
      <c r="C5249" s="223">
        <v>-0.65258091688156128</v>
      </c>
      <c r="D5249" s="221">
        <v>0.31492847204208374</v>
      </c>
      <c r="E5249" s="221">
        <v>-6.047188863158226E-2</v>
      </c>
      <c r="F5249" s="221">
        <v>3.290088415145874</v>
      </c>
      <c r="G5249" s="221">
        <v>1135.5850830078125</v>
      </c>
      <c r="H5249" s="221">
        <v>1.9044519662857056</v>
      </c>
      <c r="I5249" s="221">
        <v>-0.5471731424331665</v>
      </c>
      <c r="J5249" s="221">
        <v>-0.97297084331512451</v>
      </c>
      <c r="K5249" s="180">
        <v>3.8640108108520508</v>
      </c>
      <c r="L5249" s="181">
        <v>1.2984873056411743</v>
      </c>
      <c r="M5249" s="181">
        <v>1.2310918569564819</v>
      </c>
      <c r="N5249" s="181">
        <v>1.2041336297988892</v>
      </c>
      <c r="O5249" s="181">
        <v>4.5110080242156982</v>
      </c>
      <c r="P5249" s="181">
        <v>6.6047625541687012</v>
      </c>
      <c r="Q5249" s="181">
        <v>2.5790026187896729</v>
      </c>
      <c r="R5249" s="181">
        <v>8.0065898895263672</v>
      </c>
      <c r="S5249" s="226">
        <f t="shared" si="245"/>
        <v>29.299086689949036</v>
      </c>
      <c r="T5249" s="181">
        <f t="shared" si="243"/>
        <v>5127.7851457382367</v>
      </c>
      <c r="U5249" s="226">
        <f t="shared" si="244"/>
        <v>336.41505070778982</v>
      </c>
    </row>
    <row r="5250" spans="1:21" x14ac:dyDescent="0.25">
      <c r="A5250" s="156" t="s">
        <v>18334</v>
      </c>
      <c r="B5250" s="156" t="s">
        <v>183</v>
      </c>
      <c r="C5250" s="223">
        <v>7.1975044906139374E-2</v>
      </c>
      <c r="D5250" s="221">
        <v>1.0394843816757202</v>
      </c>
      <c r="E5250" s="221">
        <v>0.66408407688140869</v>
      </c>
      <c r="F5250" s="221">
        <v>2.4464154243469238</v>
      </c>
      <c r="G5250" s="221">
        <v>10.992981910705566</v>
      </c>
      <c r="H5250" s="221">
        <v>5.0916142463684082</v>
      </c>
      <c r="I5250" s="221">
        <v>3.246370792388916</v>
      </c>
      <c r="J5250" s="221">
        <v>-0.24841484427452087</v>
      </c>
      <c r="K5250" s="180">
        <v>756</v>
      </c>
      <c r="L5250" s="181">
        <v>300</v>
      </c>
      <c r="M5250" s="181">
        <v>192</v>
      </c>
      <c r="N5250" s="181">
        <v>205</v>
      </c>
      <c r="O5250" s="181">
        <v>900</v>
      </c>
      <c r="P5250" s="181">
        <v>1195</v>
      </c>
      <c r="Q5250" s="181">
        <v>408</v>
      </c>
      <c r="R5250" s="181">
        <v>847</v>
      </c>
      <c r="S5250" s="226">
        <f t="shared" si="245"/>
        <v>4803</v>
      </c>
      <c r="T5250" s="181">
        <f t="shared" si="243"/>
        <v>18087.552407443523</v>
      </c>
      <c r="U5250" s="226">
        <f t="shared" si="244"/>
        <v>1186.6575309589896</v>
      </c>
    </row>
    <row r="5251" spans="1:21" x14ac:dyDescent="0.25">
      <c r="A5251" s="156" t="s">
        <v>18335</v>
      </c>
      <c r="B5251" s="156" t="s">
        <v>183</v>
      </c>
      <c r="C5251" s="223">
        <v>-0.22192549705505371</v>
      </c>
      <c r="D5251" s="221">
        <v>11.251411437988281</v>
      </c>
      <c r="E5251" s="221">
        <v>17.349349975585938</v>
      </c>
      <c r="F5251" s="221">
        <v>52.457744598388672</v>
      </c>
      <c r="G5251" s="221">
        <v>113.12888336181641</v>
      </c>
      <c r="H5251" s="221">
        <v>29.722604751586914</v>
      </c>
      <c r="I5251" s="221">
        <v>0.96518480777740479</v>
      </c>
      <c r="J5251" s="221">
        <v>0.53938716650009155</v>
      </c>
      <c r="K5251" s="180">
        <v>1252</v>
      </c>
      <c r="L5251" s="181">
        <v>482</v>
      </c>
      <c r="M5251" s="181">
        <v>486</v>
      </c>
      <c r="N5251" s="181">
        <v>469</v>
      </c>
      <c r="O5251" s="181">
        <v>1405</v>
      </c>
      <c r="P5251" s="181">
        <v>1459</v>
      </c>
      <c r="Q5251" s="181">
        <v>476</v>
      </c>
      <c r="R5251" s="181">
        <v>1418</v>
      </c>
      <c r="S5251" s="226">
        <f t="shared" si="245"/>
        <v>7447</v>
      </c>
      <c r="T5251" s="181">
        <f t="shared" si="243"/>
        <v>241715.43632209301</v>
      </c>
      <c r="U5251" s="226">
        <f t="shared" si="244"/>
        <v>15858.057320271257</v>
      </c>
    </row>
    <row r="5252" spans="1:21" x14ac:dyDescent="0.25">
      <c r="A5252" s="156" t="s">
        <v>18336</v>
      </c>
      <c r="B5252" s="156" t="s">
        <v>183</v>
      </c>
      <c r="C5252" s="223">
        <v>1.1715275049209595</v>
      </c>
      <c r="D5252" s="221">
        <v>6.7169284820556641</v>
      </c>
      <c r="E5252" s="221">
        <v>18.09581184387207</v>
      </c>
      <c r="F5252" s="221">
        <v>54.338813781738281</v>
      </c>
      <c r="G5252" s="221">
        <v>52.775287628173828</v>
      </c>
      <c r="H5252" s="221">
        <v>17.308938980102539</v>
      </c>
      <c r="I5252" s="221">
        <v>4.8346190452575684</v>
      </c>
      <c r="J5252" s="221">
        <v>1.2204680442810059</v>
      </c>
      <c r="K5252" s="180">
        <v>2445</v>
      </c>
      <c r="L5252" s="181">
        <v>904</v>
      </c>
      <c r="M5252" s="181">
        <v>735</v>
      </c>
      <c r="N5252" s="181">
        <v>764</v>
      </c>
      <c r="O5252" s="181">
        <v>2817</v>
      </c>
      <c r="P5252" s="181">
        <v>3165</v>
      </c>
      <c r="Q5252" s="181">
        <v>1054</v>
      </c>
      <c r="R5252" s="181">
        <v>3019</v>
      </c>
      <c r="S5252" s="226">
        <f t="shared" si="245"/>
        <v>14903</v>
      </c>
      <c r="T5252" s="181">
        <f t="shared" si="243"/>
        <v>275982.82215178013</v>
      </c>
      <c r="U5252" s="226">
        <f t="shared" si="244"/>
        <v>18106.213983211532</v>
      </c>
    </row>
    <row r="5253" spans="1:21" x14ac:dyDescent="0.25">
      <c r="A5253" s="156" t="s">
        <v>18337</v>
      </c>
      <c r="B5253" s="156" t="s">
        <v>183</v>
      </c>
      <c r="C5253" s="223">
        <v>3.7203841209411621</v>
      </c>
      <c r="D5253" s="221">
        <v>16.207935333251953</v>
      </c>
      <c r="E5253" s="221">
        <v>1.3553441762924194</v>
      </c>
      <c r="F5253" s="221">
        <v>8.3253793716430664</v>
      </c>
      <c r="G5253" s="221">
        <v>25.478288650512695</v>
      </c>
      <c r="H5253" s="221">
        <v>13.729175567626953</v>
      </c>
      <c r="I5253" s="221">
        <v>9.6323699951171875</v>
      </c>
      <c r="J5253" s="221">
        <v>0.44284513592720032</v>
      </c>
      <c r="K5253" s="180">
        <v>753</v>
      </c>
      <c r="L5253" s="181">
        <v>277</v>
      </c>
      <c r="M5253" s="181">
        <v>426</v>
      </c>
      <c r="N5253" s="181">
        <v>420</v>
      </c>
      <c r="O5253" s="181">
        <v>1226</v>
      </c>
      <c r="P5253" s="181">
        <v>1268</v>
      </c>
      <c r="Q5253" s="181">
        <v>436</v>
      </c>
      <c r="R5253" s="181">
        <v>1020</v>
      </c>
      <c r="S5253" s="226">
        <f t="shared" si="245"/>
        <v>5826</v>
      </c>
      <c r="T5253" s="181">
        <f t="shared" ref="T5253:T5316" si="246">SUMPRODUCT(C5253:J5253,K5253:R5253)</f>
        <v>64661.475147366524</v>
      </c>
      <c r="U5253" s="226">
        <f t="shared" ref="U5253:U5316" si="247">(T5253/$T$10045)*$S$10045</f>
        <v>4242.2006426343851</v>
      </c>
    </row>
    <row r="5254" spans="1:21" x14ac:dyDescent="0.25">
      <c r="A5254" s="156" t="s">
        <v>18338</v>
      </c>
      <c r="B5254" s="156" t="s">
        <v>183</v>
      </c>
      <c r="C5254" s="223">
        <v>-0.94365155696868896</v>
      </c>
      <c r="D5254" s="221">
        <v>2.3857882246375084E-2</v>
      </c>
      <c r="E5254" s="221">
        <v>-0.35154250264167786</v>
      </c>
      <c r="F5254" s="221">
        <v>27.687746047973633</v>
      </c>
      <c r="G5254" s="221">
        <v>17.237939834594727</v>
      </c>
      <c r="H5254" s="221">
        <v>1.6133813858032227</v>
      </c>
      <c r="I5254" s="221">
        <v>-0.83824372291564941</v>
      </c>
      <c r="J5254" s="221">
        <v>-1.2640414237976074</v>
      </c>
      <c r="K5254" s="180">
        <v>435</v>
      </c>
      <c r="L5254" s="181">
        <v>171</v>
      </c>
      <c r="M5254" s="181">
        <v>104</v>
      </c>
      <c r="N5254" s="181">
        <v>108</v>
      </c>
      <c r="O5254" s="181">
        <v>478</v>
      </c>
      <c r="P5254" s="181">
        <v>777</v>
      </c>
      <c r="Q5254" s="181">
        <v>316</v>
      </c>
      <c r="R5254" s="181">
        <v>718</v>
      </c>
      <c r="S5254" s="226">
        <f t="shared" ref="S5254:S5317" si="248">SUM(K5254:R5254)</f>
        <v>3107</v>
      </c>
      <c r="T5254" s="181">
        <f t="shared" si="246"/>
        <v>10868.173242466524</v>
      </c>
      <c r="U5254" s="226">
        <f t="shared" si="247"/>
        <v>713.02071918987201</v>
      </c>
    </row>
    <row r="5255" spans="1:21" x14ac:dyDescent="0.25">
      <c r="A5255" s="156" t="s">
        <v>14514</v>
      </c>
      <c r="B5255" s="156" t="s">
        <v>183</v>
      </c>
      <c r="C5255" s="223">
        <v>-1.8598537445068359</v>
      </c>
      <c r="D5255" s="221">
        <v>-0.89234441518783569</v>
      </c>
      <c r="E5255" s="221">
        <v>-1.267744779586792</v>
      </c>
      <c r="F5255" s="221">
        <v>2.082815408706665</v>
      </c>
      <c r="G5255" s="221">
        <v>6.2516560554504395</v>
      </c>
      <c r="H5255" s="221">
        <v>0.69717913866043091</v>
      </c>
      <c r="I5255" s="221">
        <v>-1.7544460296630859</v>
      </c>
      <c r="J5255" s="221">
        <v>-2.1802437305450439</v>
      </c>
      <c r="K5255" s="180">
        <v>3.6934306621551514</v>
      </c>
      <c r="L5255" s="181">
        <v>1.4939172267913818</v>
      </c>
      <c r="M5255" s="181">
        <v>0.95377129316329956</v>
      </c>
      <c r="N5255" s="181">
        <v>0.68613135814666748</v>
      </c>
      <c r="O5255" s="181">
        <v>3.9756691455841064</v>
      </c>
      <c r="P5255" s="181">
        <v>5.8248176574707031</v>
      </c>
      <c r="Q5255" s="181">
        <v>2.3941605091094971</v>
      </c>
      <c r="R5255" s="181">
        <v>5.4987835884094238</v>
      </c>
      <c r="S5255" s="226">
        <f t="shared" si="248"/>
        <v>24.520681440830231</v>
      </c>
      <c r="T5255" s="181">
        <f t="shared" si="246"/>
        <v>4.7439604480622961</v>
      </c>
      <c r="U5255" s="226">
        <f t="shared" si="247"/>
        <v>0.31123372944301914</v>
      </c>
    </row>
    <row r="5256" spans="1:21" x14ac:dyDescent="0.25">
      <c r="A5256" s="156" t="s">
        <v>16432</v>
      </c>
      <c r="B5256" s="156" t="s">
        <v>183</v>
      </c>
      <c r="C5256" s="223">
        <v>0.10055131465196609</v>
      </c>
      <c r="D5256" s="221">
        <v>1.0680607557296753</v>
      </c>
      <c r="E5256" s="221">
        <v>0.69266033172607422</v>
      </c>
      <c r="F5256" s="221">
        <v>4.0432205200195313</v>
      </c>
      <c r="G5256" s="221">
        <v>-0.51539212465286255</v>
      </c>
      <c r="H5256" s="221">
        <v>2.6575839519500732</v>
      </c>
      <c r="I5256" s="221">
        <v>0.20595908164978027</v>
      </c>
      <c r="J5256" s="221">
        <v>-0.21983860433101654</v>
      </c>
      <c r="K5256" s="180">
        <v>152.68135070800781</v>
      </c>
      <c r="L5256" s="181">
        <v>62.920196533203125</v>
      </c>
      <c r="M5256" s="181">
        <v>61.172412872314453</v>
      </c>
      <c r="N5256" s="181">
        <v>52.932865142822266</v>
      </c>
      <c r="O5256" s="181">
        <v>162.04447937011719</v>
      </c>
      <c r="P5256" s="181">
        <v>173.15538024902344</v>
      </c>
      <c r="Q5256" s="181">
        <v>48.813091278076172</v>
      </c>
      <c r="R5256" s="181">
        <v>153.92976379394531</v>
      </c>
      <c r="S5256" s="226">
        <f t="shared" si="248"/>
        <v>867.64953994750977</v>
      </c>
      <c r="T5256" s="181">
        <f t="shared" si="246"/>
        <v>691.81815976538917</v>
      </c>
      <c r="U5256" s="226">
        <f t="shared" si="247"/>
        <v>45.387635145258493</v>
      </c>
    </row>
    <row r="5257" spans="1:21" x14ac:dyDescent="0.25">
      <c r="A5257" s="156" t="s">
        <v>18339</v>
      </c>
      <c r="B5257" s="156" t="s">
        <v>183</v>
      </c>
      <c r="C5257" s="223">
        <v>-2.5170226097106934</v>
      </c>
      <c r="D5257" s="221">
        <v>5.2731852531433105</v>
      </c>
      <c r="E5257" s="221">
        <v>-0.27225488424301147</v>
      </c>
      <c r="F5257" s="221">
        <v>18.856294631958008</v>
      </c>
      <c r="G5257" s="221">
        <v>28.848638534545898</v>
      </c>
      <c r="H5257" s="221">
        <v>6.6719255447387695</v>
      </c>
      <c r="I5257" s="221">
        <v>-0.75895613431930542</v>
      </c>
      <c r="J5257" s="221">
        <v>1.014354944229126</v>
      </c>
      <c r="K5257" s="180">
        <v>732.1331787109375</v>
      </c>
      <c r="L5257" s="181">
        <v>298.72750854492187</v>
      </c>
      <c r="M5257" s="181">
        <v>197.0025634765625</v>
      </c>
      <c r="N5257" s="181">
        <v>190.55520629882813</v>
      </c>
      <c r="O5257" s="181">
        <v>796.606689453125</v>
      </c>
      <c r="P5257" s="181">
        <v>1185.59716796875</v>
      </c>
      <c r="Q5257" s="181">
        <v>456.32955932617187</v>
      </c>
      <c r="R5257" s="181">
        <v>1017.2495727539062</v>
      </c>
      <c r="S5257" s="226">
        <f t="shared" si="248"/>
        <v>4874.2014465332031</v>
      </c>
      <c r="T5257" s="181">
        <f t="shared" si="246"/>
        <v>34848.732416433064</v>
      </c>
      <c r="U5257" s="226">
        <f t="shared" si="247"/>
        <v>2286.2966660606253</v>
      </c>
    </row>
    <row r="5258" spans="1:21" x14ac:dyDescent="0.25">
      <c r="A5258" s="156" t="s">
        <v>18340</v>
      </c>
      <c r="B5258" s="156" t="s">
        <v>183</v>
      </c>
      <c r="C5258" s="223">
        <v>6.0402415692806244E-2</v>
      </c>
      <c r="D5258" s="221">
        <v>1.0279117822647095</v>
      </c>
      <c r="E5258" s="221">
        <v>0.65251147747039795</v>
      </c>
      <c r="F5258" s="221">
        <v>4.0030717849731445</v>
      </c>
      <c r="G5258" s="221">
        <v>8.1719121932983398</v>
      </c>
      <c r="H5258" s="221">
        <v>2.6174352169036865</v>
      </c>
      <c r="I5258" s="221">
        <v>0.16581018269062042</v>
      </c>
      <c r="J5258" s="221">
        <v>-0.25998750329017639</v>
      </c>
      <c r="K5258" s="180">
        <v>0.99778836965560913</v>
      </c>
      <c r="L5258" s="181">
        <v>0.41646817326545715</v>
      </c>
      <c r="M5258" s="181">
        <v>0.3490983247756958</v>
      </c>
      <c r="N5258" s="181">
        <v>0.30367472767829895</v>
      </c>
      <c r="O5258" s="181">
        <v>1.1008846759796143</v>
      </c>
      <c r="P5258" s="181">
        <v>1.3177951574325562</v>
      </c>
      <c r="Q5258" s="181">
        <v>0.426165372133255</v>
      </c>
      <c r="R5258" s="181">
        <v>1.1309969425201416</v>
      </c>
      <c r="S5258" s="226">
        <f t="shared" si="248"/>
        <v>6.0428717434406281</v>
      </c>
      <c r="T5258" s="181">
        <f t="shared" si="246"/>
        <v>14.153977615652849</v>
      </c>
      <c r="U5258" s="226">
        <f t="shared" si="247"/>
        <v>0.92859021233450212</v>
      </c>
    </row>
    <row r="5259" spans="1:21" x14ac:dyDescent="0.25">
      <c r="A5259" s="156" t="s">
        <v>18341</v>
      </c>
      <c r="B5259" s="156" t="s">
        <v>183</v>
      </c>
      <c r="C5259" s="223">
        <v>-0.95648318529129028</v>
      </c>
      <c r="D5259" s="221">
        <v>1.1026202701032162E-2</v>
      </c>
      <c r="E5259" s="221">
        <v>-0.3643740713596344</v>
      </c>
      <c r="F5259" s="221">
        <v>2.9861860275268555</v>
      </c>
      <c r="G5259" s="221">
        <v>75.263694763183594</v>
      </c>
      <c r="H5259" s="221">
        <v>1.6005498170852661</v>
      </c>
      <c r="I5259" s="221">
        <v>-0.85107535123825073</v>
      </c>
      <c r="J5259" s="221">
        <v>-1.2768731117248535</v>
      </c>
      <c r="K5259" s="180">
        <v>70.829620361328125</v>
      </c>
      <c r="L5259" s="181">
        <v>26.726598739624023</v>
      </c>
      <c r="M5259" s="181">
        <v>15.721528053283691</v>
      </c>
      <c r="N5259" s="181">
        <v>13.570160865783691</v>
      </c>
      <c r="O5259" s="181">
        <v>74.7186279296875</v>
      </c>
      <c r="P5259" s="181">
        <v>108.14756774902344</v>
      </c>
      <c r="Q5259" s="181">
        <v>40.04852294921875</v>
      </c>
      <c r="R5259" s="181">
        <v>92.508781433105469</v>
      </c>
      <c r="S5259" s="226">
        <f t="shared" si="248"/>
        <v>442.27140808105469</v>
      </c>
      <c r="T5259" s="181">
        <f t="shared" si="246"/>
        <v>5611.8311486398188</v>
      </c>
      <c r="U5259" s="226">
        <f t="shared" si="247"/>
        <v>368.17152177334867</v>
      </c>
    </row>
    <row r="5260" spans="1:21" x14ac:dyDescent="0.25">
      <c r="A5260" s="156" t="s">
        <v>18342</v>
      </c>
      <c r="B5260" s="156" t="s">
        <v>183</v>
      </c>
      <c r="C5260" s="223">
        <v>1.6490516662597656</v>
      </c>
      <c r="D5260" s="221">
        <v>7.2684955596923828</v>
      </c>
      <c r="E5260" s="221">
        <v>31.329010009765625</v>
      </c>
      <c r="F5260" s="221">
        <v>61.120346069335938</v>
      </c>
      <c r="G5260" s="221">
        <v>242.94731140136719</v>
      </c>
      <c r="H5260" s="221">
        <v>47.328639984130859</v>
      </c>
      <c r="I5260" s="221">
        <v>17.955366134643555</v>
      </c>
      <c r="J5260" s="221">
        <v>1.4193253517150879</v>
      </c>
      <c r="K5260" s="180">
        <v>817</v>
      </c>
      <c r="L5260" s="181">
        <v>308</v>
      </c>
      <c r="M5260" s="181">
        <v>353</v>
      </c>
      <c r="N5260" s="181">
        <v>419</v>
      </c>
      <c r="O5260" s="181">
        <v>1113</v>
      </c>
      <c r="P5260" s="181">
        <v>1145</v>
      </c>
      <c r="Q5260" s="181">
        <v>358</v>
      </c>
      <c r="R5260" s="181">
        <v>993</v>
      </c>
      <c r="S5260" s="226">
        <f t="shared" si="248"/>
        <v>5506</v>
      </c>
      <c r="T5260" s="181">
        <f t="shared" si="246"/>
        <v>372683.59890222549</v>
      </c>
      <c r="U5260" s="226">
        <f t="shared" si="247"/>
        <v>24450.39490916572</v>
      </c>
    </row>
    <row r="5261" spans="1:21" x14ac:dyDescent="0.25">
      <c r="A5261" s="156" t="s">
        <v>18343</v>
      </c>
      <c r="B5261" s="156" t="s">
        <v>183</v>
      </c>
      <c r="C5261" s="223">
        <v>4.268855094909668</v>
      </c>
      <c r="D5261" s="221">
        <v>10.875250816345215</v>
      </c>
      <c r="E5261" s="221">
        <v>44.766391754150391</v>
      </c>
      <c r="F5261" s="221">
        <v>171.93612670898437</v>
      </c>
      <c r="G5261" s="221">
        <v>202.1717529296875</v>
      </c>
      <c r="H5261" s="221">
        <v>40.970027923583984</v>
      </c>
      <c r="I5261" s="221">
        <v>4.924858570098877</v>
      </c>
      <c r="J5261" s="221">
        <v>3.8180167675018311</v>
      </c>
      <c r="K5261" s="180">
        <v>1926</v>
      </c>
      <c r="L5261" s="181">
        <v>739</v>
      </c>
      <c r="M5261" s="181">
        <v>586</v>
      </c>
      <c r="N5261" s="181">
        <v>691</v>
      </c>
      <c r="O5261" s="181">
        <v>1965</v>
      </c>
      <c r="P5261" s="181">
        <v>1751</v>
      </c>
      <c r="Q5261" s="181">
        <v>525</v>
      </c>
      <c r="R5261" s="181">
        <v>1435</v>
      </c>
      <c r="S5261" s="226">
        <f t="shared" si="248"/>
        <v>9618</v>
      </c>
      <c r="T5261" s="181">
        <f t="shared" si="246"/>
        <v>638370.012601614</v>
      </c>
      <c r="U5261" s="226">
        <f t="shared" si="247"/>
        <v>41881.099550005856</v>
      </c>
    </row>
    <row r="5262" spans="1:21" x14ac:dyDescent="0.25">
      <c r="A5262" s="156" t="s">
        <v>16440</v>
      </c>
      <c r="B5262" s="156" t="s">
        <v>183</v>
      </c>
      <c r="C5262" s="223">
        <v>1.2185242176055908</v>
      </c>
      <c r="D5262" s="221">
        <v>4.4248781204223633</v>
      </c>
      <c r="E5262" s="221">
        <v>3.6174643039703369</v>
      </c>
      <c r="F5262" s="221">
        <v>5.962679386138916</v>
      </c>
      <c r="G5262" s="221">
        <v>41.093441009521484</v>
      </c>
      <c r="H5262" s="221">
        <v>6.0704250335693359</v>
      </c>
      <c r="I5262" s="221">
        <v>13.656709671020508</v>
      </c>
      <c r="J5262" s="221">
        <v>0.50024652481079102</v>
      </c>
      <c r="K5262" s="180">
        <v>725.4573974609375</v>
      </c>
      <c r="L5262" s="181">
        <v>285.411376953125</v>
      </c>
      <c r="M5262" s="181">
        <v>224.44113159179687</v>
      </c>
      <c r="N5262" s="181">
        <v>189.0960693359375</v>
      </c>
      <c r="O5262" s="181">
        <v>810.2855224609375</v>
      </c>
      <c r="P5262" s="181">
        <v>1046.2137451171875</v>
      </c>
      <c r="Q5262" s="181">
        <v>306.618408203125</v>
      </c>
      <c r="R5262" s="181">
        <v>812.05279541015625</v>
      </c>
      <c r="S5262" s="226">
        <f t="shared" si="248"/>
        <v>4399.5764465332031</v>
      </c>
      <c r="T5262" s="181">
        <f t="shared" si="246"/>
        <v>48328.332577780988</v>
      </c>
      <c r="U5262" s="226">
        <f t="shared" si="247"/>
        <v>3170.6434635409114</v>
      </c>
    </row>
    <row r="5263" spans="1:21" x14ac:dyDescent="0.25">
      <c r="A5263" s="156" t="s">
        <v>16441</v>
      </c>
      <c r="B5263" s="156" t="s">
        <v>183</v>
      </c>
      <c r="C5263" s="223">
        <v>7.5016827322542667E-3</v>
      </c>
      <c r="D5263" s="221">
        <v>0.97501111030578613</v>
      </c>
      <c r="E5263" s="221">
        <v>0.59961068630218506</v>
      </c>
      <c r="F5263" s="221">
        <v>3.9501707553863525</v>
      </c>
      <c r="G5263" s="221">
        <v>65.473922729492188</v>
      </c>
      <c r="H5263" s="221">
        <v>2.5645346641540527</v>
      </c>
      <c r="I5263" s="221">
        <v>0.1129094585776329</v>
      </c>
      <c r="J5263" s="221">
        <v>-0.31288823485374451</v>
      </c>
      <c r="K5263" s="180">
        <v>3.1262681484222412</v>
      </c>
      <c r="L5263" s="181">
        <v>1.1642390489578247</v>
      </c>
      <c r="M5263" s="181">
        <v>1.0726268291473389</v>
      </c>
      <c r="N5263" s="181">
        <v>1.3207433223724365</v>
      </c>
      <c r="O5263" s="181">
        <v>3.6778502464294434</v>
      </c>
      <c r="P5263" s="181">
        <v>3.6988449096679687</v>
      </c>
      <c r="Q5263" s="181">
        <v>1.3073831796646118</v>
      </c>
      <c r="R5263" s="181">
        <v>3.582420825958252</v>
      </c>
      <c r="S5263" s="226">
        <f t="shared" si="248"/>
        <v>18.950376510620117</v>
      </c>
      <c r="T5263" s="181">
        <f t="shared" si="246"/>
        <v>256.33473586792019</v>
      </c>
      <c r="U5263" s="226">
        <f t="shared" si="247"/>
        <v>16.817175586392324</v>
      </c>
    </row>
    <row r="5264" spans="1:21" x14ac:dyDescent="0.25">
      <c r="A5264" s="156" t="s">
        <v>18344</v>
      </c>
      <c r="B5264" s="156" t="s">
        <v>183</v>
      </c>
      <c r="C5264" s="223">
        <v>1.7769932746887207</v>
      </c>
      <c r="D5264" s="221">
        <v>3.7427554130554199</v>
      </c>
      <c r="E5264" s="221">
        <v>30.410459518432617</v>
      </c>
      <c r="F5264" s="221">
        <v>62.638473510742188</v>
      </c>
      <c r="G5264" s="221">
        <v>79.747406005859375</v>
      </c>
      <c r="H5264" s="221">
        <v>21.394830703735352</v>
      </c>
      <c r="I5264" s="221">
        <v>2.0625622272491455</v>
      </c>
      <c r="J5264" s="221">
        <v>1.6367646455764771</v>
      </c>
      <c r="K5264" s="180">
        <v>1670</v>
      </c>
      <c r="L5264" s="181">
        <v>701</v>
      </c>
      <c r="M5264" s="181">
        <v>603</v>
      </c>
      <c r="N5264" s="181">
        <v>575</v>
      </c>
      <c r="O5264" s="181">
        <v>1908</v>
      </c>
      <c r="P5264" s="181">
        <v>2440</v>
      </c>
      <c r="Q5264" s="181">
        <v>931</v>
      </c>
      <c r="R5264" s="181">
        <v>2318</v>
      </c>
      <c r="S5264" s="226">
        <f t="shared" si="248"/>
        <v>11146</v>
      </c>
      <c r="T5264" s="181">
        <f t="shared" si="246"/>
        <v>270021.58312988281</v>
      </c>
      <c r="U5264" s="226">
        <f t="shared" si="247"/>
        <v>17715.119100950407</v>
      </c>
    </row>
    <row r="5265" spans="1:21" x14ac:dyDescent="0.25">
      <c r="A5265" s="156" t="s">
        <v>18345</v>
      </c>
      <c r="B5265" s="156" t="s">
        <v>183</v>
      </c>
      <c r="C5265" s="223">
        <v>1.8792802095413208</v>
      </c>
      <c r="D5265" s="221">
        <v>-1.1131563186645508</v>
      </c>
      <c r="E5265" s="221">
        <v>13.714164733886719</v>
      </c>
      <c r="F5265" s="221">
        <v>47.897789001464844</v>
      </c>
      <c r="G5265" s="221">
        <v>47.310516357421875</v>
      </c>
      <c r="H5265" s="221">
        <v>14.707924842834473</v>
      </c>
      <c r="I5265" s="221">
        <v>2.9129378795623779</v>
      </c>
      <c r="J5265" s="221">
        <v>0.63768869638442993</v>
      </c>
      <c r="K5265" s="180">
        <v>2062</v>
      </c>
      <c r="L5265" s="181">
        <v>751</v>
      </c>
      <c r="M5265" s="181">
        <v>576</v>
      </c>
      <c r="N5265" s="181">
        <v>566</v>
      </c>
      <c r="O5265" s="181">
        <v>2376</v>
      </c>
      <c r="P5265" s="181">
        <v>2259</v>
      </c>
      <c r="Q5265" s="181">
        <v>599</v>
      </c>
      <c r="R5265" s="181">
        <v>1374</v>
      </c>
      <c r="S5265" s="226">
        <f t="shared" si="248"/>
        <v>10563</v>
      </c>
      <c r="T5265" s="181">
        <f t="shared" si="246"/>
        <v>186304.6260021925</v>
      </c>
      <c r="U5265" s="226">
        <f t="shared" si="247"/>
        <v>12222.758641850256</v>
      </c>
    </row>
    <row r="5266" spans="1:21" x14ac:dyDescent="0.25">
      <c r="A5266" s="156" t="s">
        <v>18346</v>
      </c>
      <c r="B5266" s="156" t="s">
        <v>183</v>
      </c>
      <c r="C5266" s="223">
        <v>1.8205198049545288</v>
      </c>
      <c r="D5266" s="221">
        <v>-1.2472754716873169</v>
      </c>
      <c r="E5266" s="221">
        <v>2.0478558540344238</v>
      </c>
      <c r="F5266" s="221">
        <v>48.217441558837891</v>
      </c>
      <c r="G5266" s="221">
        <v>14.611839294433594</v>
      </c>
      <c r="H5266" s="221">
        <v>6.4250297546386719</v>
      </c>
      <c r="I5266" s="221">
        <v>11.701884269714355</v>
      </c>
      <c r="J5266" s="221">
        <v>1.1353569030761719</v>
      </c>
      <c r="K5266" s="180">
        <v>870.86480712890625</v>
      </c>
      <c r="L5266" s="181">
        <v>326.31451416015625</v>
      </c>
      <c r="M5266" s="181">
        <v>219.62144470214844</v>
      </c>
      <c r="N5266" s="181">
        <v>207.8436279296875</v>
      </c>
      <c r="O5266" s="181">
        <v>1084.9437255859375</v>
      </c>
      <c r="P5266" s="181">
        <v>1192.32958984375</v>
      </c>
      <c r="Q5266" s="181">
        <v>404.60226440429687</v>
      </c>
      <c r="R5266" s="181">
        <v>1032.98291015625</v>
      </c>
      <c r="S5266" s="226">
        <f t="shared" si="248"/>
        <v>5339.5028839111328</v>
      </c>
      <c r="T5266" s="181">
        <f t="shared" si="246"/>
        <v>41071.053188506958</v>
      </c>
      <c r="U5266" s="226">
        <f t="shared" si="247"/>
        <v>2694.5201579901036</v>
      </c>
    </row>
    <row r="5267" spans="1:21" x14ac:dyDescent="0.25">
      <c r="A5267" s="156" t="s">
        <v>18347</v>
      </c>
      <c r="B5267" s="156" t="s">
        <v>183</v>
      </c>
      <c r="C5267" s="223">
        <v>-0.27085047960281372</v>
      </c>
      <c r="D5267" s="221">
        <v>-3.9115171432495117</v>
      </c>
      <c r="E5267" s="221">
        <v>1.3634936809539795</v>
      </c>
      <c r="F5267" s="221">
        <v>116.26963043212891</v>
      </c>
      <c r="G5267" s="221">
        <v>134.33590698242187</v>
      </c>
      <c r="H5267" s="221">
        <v>16.199735641479492</v>
      </c>
      <c r="I5267" s="221">
        <v>-1.9317172765731812</v>
      </c>
      <c r="J5267" s="221">
        <v>-0.57307308912277222</v>
      </c>
      <c r="K5267" s="180">
        <v>1240</v>
      </c>
      <c r="L5267" s="181">
        <v>471</v>
      </c>
      <c r="M5267" s="181">
        <v>453</v>
      </c>
      <c r="N5267" s="181">
        <v>389</v>
      </c>
      <c r="O5267" s="181">
        <v>1367</v>
      </c>
      <c r="P5267" s="181">
        <v>1742</v>
      </c>
      <c r="Q5267" s="181">
        <v>625</v>
      </c>
      <c r="R5267" s="181">
        <v>1641</v>
      </c>
      <c r="S5267" s="226">
        <f t="shared" si="248"/>
        <v>7928</v>
      </c>
      <c r="T5267" s="181">
        <f t="shared" si="246"/>
        <v>253377.75780171156</v>
      </c>
      <c r="U5267" s="226">
        <f t="shared" si="247"/>
        <v>16623.179173162691</v>
      </c>
    </row>
    <row r="5268" spans="1:21" x14ac:dyDescent="0.25">
      <c r="A5268" s="156" t="s">
        <v>18348</v>
      </c>
      <c r="B5268" s="156" t="s">
        <v>183</v>
      </c>
      <c r="C5268" s="223">
        <v>4.2119174003601074</v>
      </c>
      <c r="D5268" s="221">
        <v>0.19273975491523743</v>
      </c>
      <c r="E5268" s="221">
        <v>0.67255175113677979</v>
      </c>
      <c r="F5268" s="221">
        <v>28.395790100097656</v>
      </c>
      <c r="G5268" s="221">
        <v>23.599662780761719</v>
      </c>
      <c r="H5268" s="221">
        <v>6.303339958190918</v>
      </c>
      <c r="I5268" s="221">
        <v>5.0245709419250488</v>
      </c>
      <c r="J5268" s="221">
        <v>-0.23994721472263336</v>
      </c>
      <c r="K5268" s="180">
        <v>1567</v>
      </c>
      <c r="L5268" s="181">
        <v>617</v>
      </c>
      <c r="M5268" s="181">
        <v>426</v>
      </c>
      <c r="N5268" s="181">
        <v>359</v>
      </c>
      <c r="O5268" s="181">
        <v>1899</v>
      </c>
      <c r="P5268" s="181">
        <v>2124</v>
      </c>
      <c r="Q5268" s="181">
        <v>676</v>
      </c>
      <c r="R5268" s="181">
        <v>1681</v>
      </c>
      <c r="S5268" s="226">
        <f t="shared" si="248"/>
        <v>9349</v>
      </c>
      <c r="T5268" s="181">
        <f t="shared" si="246"/>
        <v>78396.903067722917</v>
      </c>
      <c r="U5268" s="226">
        <f t="shared" si="247"/>
        <v>5143.3313548211645</v>
      </c>
    </row>
    <row r="5269" spans="1:21" x14ac:dyDescent="0.25">
      <c r="A5269" s="156" t="s">
        <v>18349</v>
      </c>
      <c r="B5269" s="156" t="s">
        <v>183</v>
      </c>
      <c r="C5269" s="223">
        <v>-3.9542250335216522E-2</v>
      </c>
      <c r="D5269" s="221">
        <v>2.8399736881256104</v>
      </c>
      <c r="E5269" s="221">
        <v>2.0837695598602295</v>
      </c>
      <c r="F5269" s="221">
        <v>28.070219039916992</v>
      </c>
      <c r="G5269" s="221">
        <v>30.718212127685547</v>
      </c>
      <c r="H5269" s="221">
        <v>7.7263951301574707</v>
      </c>
      <c r="I5269" s="221">
        <v>-0.16165010631084442</v>
      </c>
      <c r="J5269" s="221">
        <v>-1.9305011257529259E-2</v>
      </c>
      <c r="K5269" s="180">
        <v>2404</v>
      </c>
      <c r="L5269" s="181">
        <v>1020</v>
      </c>
      <c r="M5269" s="181">
        <v>838</v>
      </c>
      <c r="N5269" s="181">
        <v>781</v>
      </c>
      <c r="O5269" s="181">
        <v>3190</v>
      </c>
      <c r="P5269" s="181">
        <v>3704</v>
      </c>
      <c r="Q5269" s="181">
        <v>1385</v>
      </c>
      <c r="R5269" s="181">
        <v>3151</v>
      </c>
      <c r="S5269" s="226">
        <f t="shared" si="248"/>
        <v>16473</v>
      </c>
      <c r="T5269" s="181">
        <f t="shared" si="246"/>
        <v>152795.70231512748</v>
      </c>
      <c r="U5269" s="226">
        <f t="shared" si="247"/>
        <v>10024.361879708908</v>
      </c>
    </row>
    <row r="5270" spans="1:21" x14ac:dyDescent="0.25">
      <c r="A5270" s="156" t="s">
        <v>16421</v>
      </c>
      <c r="B5270" s="156" t="s">
        <v>183</v>
      </c>
      <c r="C5270" s="223">
        <v>1.6548154354095459</v>
      </c>
      <c r="D5270" s="221">
        <v>11.960483551025391</v>
      </c>
      <c r="E5270" s="221">
        <v>10.491193771362305</v>
      </c>
      <c r="F5270" s="221">
        <v>77.972808837890625</v>
      </c>
      <c r="G5270" s="221">
        <v>113.09846496582031</v>
      </c>
      <c r="H5270" s="221">
        <v>17.766693115234375</v>
      </c>
      <c r="I5270" s="221">
        <v>-0.68547511100769043</v>
      </c>
      <c r="J5270" s="221">
        <v>-4.5958366245031357E-2</v>
      </c>
      <c r="K5270" s="180">
        <v>1672.8714599609375</v>
      </c>
      <c r="L5270" s="181">
        <v>673.14349365234375</v>
      </c>
      <c r="M5270" s="181">
        <v>619.21209716796875</v>
      </c>
      <c r="N5270" s="181">
        <v>605.22991943359375</v>
      </c>
      <c r="O5270" s="181">
        <v>2018.4317626953125</v>
      </c>
      <c r="P5270" s="181">
        <v>2370.983154296875</v>
      </c>
      <c r="Q5270" s="181">
        <v>804.97576904296875</v>
      </c>
      <c r="R5270" s="181">
        <v>2033.4127197265625</v>
      </c>
      <c r="S5270" s="226">
        <f t="shared" si="248"/>
        <v>10798.260375976563</v>
      </c>
      <c r="T5270" s="181">
        <f t="shared" si="246"/>
        <v>334267.98700637039</v>
      </c>
      <c r="U5270" s="226">
        <f t="shared" si="247"/>
        <v>21930.088450020135</v>
      </c>
    </row>
    <row r="5271" spans="1:21" x14ac:dyDescent="0.25">
      <c r="A5271" s="156" t="s">
        <v>16423</v>
      </c>
      <c r="B5271" s="156" t="s">
        <v>183</v>
      </c>
      <c r="C5271" s="223">
        <v>-0.4793093204498291</v>
      </c>
      <c r="D5271" s="221">
        <v>0.48820006847381592</v>
      </c>
      <c r="E5271" s="221">
        <v>16.919109344482422</v>
      </c>
      <c r="F5271" s="221">
        <v>58.668388366699219</v>
      </c>
      <c r="G5271" s="221">
        <v>31.831382751464844</v>
      </c>
      <c r="H5271" s="221">
        <v>5.4116244316101074</v>
      </c>
      <c r="I5271" s="221">
        <v>-0.37390154600143433</v>
      </c>
      <c r="J5271" s="221">
        <v>-0.79969918727874756</v>
      </c>
      <c r="K5271" s="180">
        <v>369.2794189453125</v>
      </c>
      <c r="L5271" s="181">
        <v>141.2493896484375</v>
      </c>
      <c r="M5271" s="181">
        <v>118.16941833496094</v>
      </c>
      <c r="N5271" s="181">
        <v>104.32144165039062</v>
      </c>
      <c r="O5271" s="181">
        <v>438.0577392578125</v>
      </c>
      <c r="P5271" s="181">
        <v>513.29840087890625</v>
      </c>
      <c r="Q5271" s="181">
        <v>191.79450988769531</v>
      </c>
      <c r="R5271" s="181">
        <v>442.6737060546875</v>
      </c>
      <c r="S5271" s="226">
        <f t="shared" si="248"/>
        <v>2318.8440246582031</v>
      </c>
      <c r="T5271" s="181">
        <f t="shared" si="246"/>
        <v>24307.694723785928</v>
      </c>
      <c r="U5271" s="226">
        <f t="shared" si="247"/>
        <v>1594.7381024511751</v>
      </c>
    </row>
    <row r="5272" spans="1:21" x14ac:dyDescent="0.25">
      <c r="A5272" s="156" t="s">
        <v>14657</v>
      </c>
      <c r="B5272" s="156" t="s">
        <v>183</v>
      </c>
      <c r="C5272" s="223">
        <v>0.93017804622650146</v>
      </c>
      <c r="D5272" s="221">
        <v>1.8976873159408569</v>
      </c>
      <c r="E5272" s="221">
        <v>1.5222870111465454</v>
      </c>
      <c r="F5272" s="221">
        <v>4.8728475570678711</v>
      </c>
      <c r="G5272" s="221">
        <v>9.04168701171875</v>
      </c>
      <c r="H5272" s="221">
        <v>3.487210750579834</v>
      </c>
      <c r="I5272" s="221">
        <v>1.0355857610702515</v>
      </c>
      <c r="J5272" s="221">
        <v>0.60978800058364868</v>
      </c>
      <c r="K5272" s="180">
        <v>27.822050094604492</v>
      </c>
      <c r="L5272" s="181">
        <v>9.872340202331543</v>
      </c>
      <c r="M5272" s="181">
        <v>11.172146797180176</v>
      </c>
      <c r="N5272" s="181">
        <v>9.3152809143066406</v>
      </c>
      <c r="O5272" s="181">
        <v>29.58607292175293</v>
      </c>
      <c r="P5272" s="181">
        <v>28.533849716186523</v>
      </c>
      <c r="Q5272" s="181">
        <v>10.460348129272461</v>
      </c>
      <c r="R5272" s="181">
        <v>15.597679138183594</v>
      </c>
      <c r="S5272" s="226">
        <f t="shared" si="248"/>
        <v>142.35976791381836</v>
      </c>
      <c r="T5272" s="181">
        <f t="shared" si="246"/>
        <v>494.36865668630548</v>
      </c>
      <c r="U5272" s="226">
        <f t="shared" si="247"/>
        <v>32.43370226728203</v>
      </c>
    </row>
    <row r="5273" spans="1:21" x14ac:dyDescent="0.25">
      <c r="A5273" s="156" t="s">
        <v>14658</v>
      </c>
      <c r="B5273" s="156" t="s">
        <v>183</v>
      </c>
      <c r="C5273" s="223">
        <v>0.40044009685516357</v>
      </c>
      <c r="D5273" s="221">
        <v>1.3679494857788086</v>
      </c>
      <c r="E5273" s="221">
        <v>0.99254912137985229</v>
      </c>
      <c r="F5273" s="221">
        <v>4.343109130859375</v>
      </c>
      <c r="G5273" s="221">
        <v>8.5119504928588867</v>
      </c>
      <c r="H5273" s="221">
        <v>2.9574730396270752</v>
      </c>
      <c r="I5273" s="221">
        <v>0.50584781169891357</v>
      </c>
      <c r="J5273" s="221">
        <v>8.0050148069858551E-2</v>
      </c>
      <c r="K5273" s="180">
        <v>60.507038116455078</v>
      </c>
      <c r="L5273" s="181">
        <v>18.55474853515625</v>
      </c>
      <c r="M5273" s="181">
        <v>18.851625442504883</v>
      </c>
      <c r="N5273" s="181">
        <v>20.150457382202148</v>
      </c>
      <c r="O5273" s="181">
        <v>59.282424926757813</v>
      </c>
      <c r="P5273" s="181">
        <v>51.470874786376953</v>
      </c>
      <c r="Q5273" s="181">
        <v>14.918018341064453</v>
      </c>
      <c r="R5273" s="181">
        <v>44.828273773193359</v>
      </c>
      <c r="S5273" s="226">
        <f t="shared" si="248"/>
        <v>288.56346130371094</v>
      </c>
      <c r="T5273" s="181">
        <f t="shared" si="246"/>
        <v>823.80575010425855</v>
      </c>
      <c r="U5273" s="226">
        <f t="shared" si="247"/>
        <v>54.046853625493235</v>
      </c>
    </row>
    <row r="5274" spans="1:21" x14ac:dyDescent="0.25">
      <c r="A5274" s="156" t="s">
        <v>14668</v>
      </c>
      <c r="B5274" s="156" t="s">
        <v>183</v>
      </c>
      <c r="C5274" s="223">
        <v>0.45914509892463684</v>
      </c>
      <c r="D5274" s="221">
        <v>1.4266544580459595</v>
      </c>
      <c r="E5274" s="221">
        <v>1.0512540340423584</v>
      </c>
      <c r="F5274" s="221">
        <v>4.4018144607543945</v>
      </c>
      <c r="G5274" s="221">
        <v>8.5706548690795898</v>
      </c>
      <c r="H5274" s="221">
        <v>3.0161778926849365</v>
      </c>
      <c r="I5274" s="221">
        <v>0.564552903175354</v>
      </c>
      <c r="J5274" s="221">
        <v>0.138755202293396</v>
      </c>
      <c r="K5274" s="180">
        <v>51.149761199951172</v>
      </c>
      <c r="L5274" s="181">
        <v>17.972263336181641</v>
      </c>
      <c r="M5274" s="181">
        <v>13.88887882232666</v>
      </c>
      <c r="N5274" s="181">
        <v>14.103794097900391</v>
      </c>
      <c r="O5274" s="181">
        <v>56.683818817138672</v>
      </c>
      <c r="P5274" s="181">
        <v>59.907543182373047</v>
      </c>
      <c r="Q5274" s="181">
        <v>19.557260513305664</v>
      </c>
      <c r="R5274" s="181">
        <v>64.769996643066406</v>
      </c>
      <c r="S5274" s="226">
        <f t="shared" si="248"/>
        <v>298.03331661224365</v>
      </c>
      <c r="T5274" s="181">
        <f t="shared" si="246"/>
        <v>812.34593376037071</v>
      </c>
      <c r="U5274" s="226">
        <f t="shared" si="247"/>
        <v>53.295017386871748</v>
      </c>
    </row>
    <row r="5275" spans="1:21" x14ac:dyDescent="0.25">
      <c r="A5275" s="156" t="s">
        <v>14670</v>
      </c>
      <c r="B5275" s="156" t="s">
        <v>183</v>
      </c>
      <c r="C5275" s="223">
        <v>0.54324156045913696</v>
      </c>
      <c r="D5275" s="221">
        <v>1.5107508897781372</v>
      </c>
      <c r="E5275" s="221">
        <v>1.1353505849838257</v>
      </c>
      <c r="F5275" s="221">
        <v>4.4859104156494141</v>
      </c>
      <c r="G5275" s="221">
        <v>8.6547508239746094</v>
      </c>
      <c r="H5275" s="221">
        <v>3.1002745628356934</v>
      </c>
      <c r="I5275" s="221">
        <v>0.64864933490753174</v>
      </c>
      <c r="J5275" s="221">
        <v>0.22285160422325134</v>
      </c>
      <c r="K5275" s="180">
        <v>99.025077819824219</v>
      </c>
      <c r="L5275" s="181">
        <v>38.868606567382813</v>
      </c>
      <c r="M5275" s="181">
        <v>25.781343460083008</v>
      </c>
      <c r="N5275" s="181">
        <v>25.388164520263672</v>
      </c>
      <c r="O5275" s="181">
        <v>87.903709411621094</v>
      </c>
      <c r="P5275" s="181">
        <v>79.703109741210938</v>
      </c>
      <c r="Q5275" s="181">
        <v>25.051153182983398</v>
      </c>
      <c r="R5275" s="181">
        <v>76.16448974609375</v>
      </c>
      <c r="S5275" s="226">
        <f t="shared" si="248"/>
        <v>457.88565444946289</v>
      </c>
      <c r="T5275" s="181">
        <f t="shared" si="246"/>
        <v>1296.7842325360862</v>
      </c>
      <c r="U5275" s="226">
        <f t="shared" si="247"/>
        <v>85.077225536305619</v>
      </c>
    </row>
    <row r="5276" spans="1:21" x14ac:dyDescent="0.25">
      <c r="A5276" s="156" t="s">
        <v>14672</v>
      </c>
      <c r="B5276" s="156" t="s">
        <v>183</v>
      </c>
      <c r="C5276" s="223">
        <v>0.20423619449138641</v>
      </c>
      <c r="D5276" s="221">
        <v>1.1717455387115479</v>
      </c>
      <c r="E5276" s="221">
        <v>0.79634523391723633</v>
      </c>
      <c r="F5276" s="221">
        <v>4.1469054222106934</v>
      </c>
      <c r="G5276" s="221">
        <v>261.84555053710938</v>
      </c>
      <c r="H5276" s="221">
        <v>2.7612693309783936</v>
      </c>
      <c r="I5276" s="221">
        <v>0.30964401364326477</v>
      </c>
      <c r="J5276" s="221">
        <v>-0.11615370213985443</v>
      </c>
      <c r="K5276" s="180">
        <v>26.308492660522461</v>
      </c>
      <c r="L5276" s="181">
        <v>7.1904478073120117</v>
      </c>
      <c r="M5276" s="181">
        <v>6.5863323211669922</v>
      </c>
      <c r="N5276" s="181">
        <v>6.8736557960510254</v>
      </c>
      <c r="O5276" s="181">
        <v>17.836141586303711</v>
      </c>
      <c r="P5276" s="181">
        <v>13.135828971862793</v>
      </c>
      <c r="Q5276" s="181">
        <v>2.7995595932006836</v>
      </c>
      <c r="R5276" s="181">
        <v>7.0136337280273437</v>
      </c>
      <c r="S5276" s="226">
        <f t="shared" si="248"/>
        <v>87.744092464447021</v>
      </c>
      <c r="T5276" s="181">
        <f t="shared" si="246"/>
        <v>4754.1859985537731</v>
      </c>
      <c r="U5276" s="226">
        <f t="shared" si="247"/>
        <v>311.90459005619522</v>
      </c>
    </row>
    <row r="5277" spans="1:21" x14ac:dyDescent="0.25">
      <c r="A5277" s="156" t="s">
        <v>18350</v>
      </c>
      <c r="B5277" s="156" t="s">
        <v>183</v>
      </c>
      <c r="C5277" s="223">
        <v>1.8413287401199341</v>
      </c>
      <c r="D5277" s="221">
        <v>2.8088381290435791</v>
      </c>
      <c r="E5277" s="221">
        <v>2.4334375858306885</v>
      </c>
      <c r="F5277" s="221">
        <v>5.1376304626464844</v>
      </c>
      <c r="G5277" s="221">
        <v>23.810997009277344</v>
      </c>
      <c r="H5277" s="221">
        <v>13.372647285461426</v>
      </c>
      <c r="I5277" s="221">
        <v>1.9467365741729736</v>
      </c>
      <c r="J5277" s="221">
        <v>1.5209388732910156</v>
      </c>
      <c r="K5277" s="180">
        <v>1475</v>
      </c>
      <c r="L5277" s="181">
        <v>503</v>
      </c>
      <c r="M5277" s="181">
        <v>712</v>
      </c>
      <c r="N5277" s="181">
        <v>928</v>
      </c>
      <c r="O5277" s="181">
        <v>2345</v>
      </c>
      <c r="P5277" s="181">
        <v>1906</v>
      </c>
      <c r="Q5277" s="181">
        <v>534</v>
      </c>
      <c r="R5277" s="181">
        <v>1649</v>
      </c>
      <c r="S5277" s="226">
        <f t="shared" si="248"/>
        <v>10052</v>
      </c>
      <c r="T5277" s="181">
        <f t="shared" si="246"/>
        <v>95501.773346543312</v>
      </c>
      <c r="U5277" s="226">
        <f t="shared" si="247"/>
        <v>6265.5187395601733</v>
      </c>
    </row>
    <row r="5278" spans="1:21" x14ac:dyDescent="0.25">
      <c r="A5278" s="156" t="s">
        <v>14673</v>
      </c>
      <c r="B5278" s="156" t="s">
        <v>183</v>
      </c>
      <c r="C5278" s="223">
        <v>1.133853554725647</v>
      </c>
      <c r="D5278" s="221">
        <v>5.3993334770202637</v>
      </c>
      <c r="E5278" s="221">
        <v>5.1038599014282227</v>
      </c>
      <c r="F5278" s="221">
        <v>19.712072372436523</v>
      </c>
      <c r="G5278" s="221">
        <v>52.440464019775391</v>
      </c>
      <c r="H5278" s="221">
        <v>19.626581192016602</v>
      </c>
      <c r="I5278" s="221">
        <v>13.049473762512207</v>
      </c>
      <c r="J5278" s="221">
        <v>1.9029871225357056</v>
      </c>
      <c r="K5278" s="180">
        <v>1268.0318603515625</v>
      </c>
      <c r="L5278" s="181">
        <v>1049.4056396484375</v>
      </c>
      <c r="M5278" s="181">
        <v>1728.2220458984375</v>
      </c>
      <c r="N5278" s="181">
        <v>1071.626708984375</v>
      </c>
      <c r="O5278" s="181">
        <v>1831.4422607421875</v>
      </c>
      <c r="P5278" s="181">
        <v>1244.377197265625</v>
      </c>
      <c r="Q5278" s="181">
        <v>342.63381958007812</v>
      </c>
      <c r="R5278" s="181">
        <v>1078.0780029296875</v>
      </c>
      <c r="S5278" s="226">
        <f t="shared" si="248"/>
        <v>9613.8175354003906</v>
      </c>
      <c r="T5278" s="181">
        <f t="shared" si="246"/>
        <v>164035.7515478523</v>
      </c>
      <c r="U5278" s="226">
        <f t="shared" si="247"/>
        <v>10761.780009586655</v>
      </c>
    </row>
    <row r="5279" spans="1:21" x14ac:dyDescent="0.25">
      <c r="A5279" s="156" t="s">
        <v>18351</v>
      </c>
      <c r="B5279" s="156" t="s">
        <v>183</v>
      </c>
      <c r="C5279" s="223">
        <v>-0.97318708896636963</v>
      </c>
      <c r="D5279" s="221">
        <v>-5.0477461814880371</v>
      </c>
      <c r="E5279" s="221">
        <v>-5.8813776969909668</v>
      </c>
      <c r="F5279" s="221">
        <v>36.928394317626953</v>
      </c>
      <c r="G5279" s="221">
        <v>16.349666595458984</v>
      </c>
      <c r="H5279" s="221">
        <v>8.3496723175048828</v>
      </c>
      <c r="I5279" s="221">
        <v>-0.86777937412261963</v>
      </c>
      <c r="J5279" s="221">
        <v>-0.95498842000961304</v>
      </c>
      <c r="K5279" s="180">
        <v>1603</v>
      </c>
      <c r="L5279" s="181">
        <v>608</v>
      </c>
      <c r="M5279" s="181">
        <v>488</v>
      </c>
      <c r="N5279" s="181">
        <v>520</v>
      </c>
      <c r="O5279" s="181">
        <v>1931</v>
      </c>
      <c r="P5279" s="181">
        <v>2549</v>
      </c>
      <c r="Q5279" s="181">
        <v>966</v>
      </c>
      <c r="R5279" s="181">
        <v>2491</v>
      </c>
      <c r="S5279" s="226">
        <f t="shared" si="248"/>
        <v>11156</v>
      </c>
      <c r="T5279" s="181">
        <f t="shared" si="246"/>
        <v>61340.974050581455</v>
      </c>
      <c r="U5279" s="226">
        <f t="shared" si="247"/>
        <v>4024.3548255609785</v>
      </c>
    </row>
    <row r="5280" spans="1:21" x14ac:dyDescent="0.25">
      <c r="A5280" s="156" t="s">
        <v>18352</v>
      </c>
      <c r="B5280" s="156" t="s">
        <v>183</v>
      </c>
      <c r="C5280" s="223">
        <v>-4.0680211037397385E-2</v>
      </c>
      <c r="D5280" s="221">
        <v>8.6656808853149414</v>
      </c>
      <c r="E5280" s="221">
        <v>-10.429677963256836</v>
      </c>
      <c r="F5280" s="221">
        <v>30.306137084960938</v>
      </c>
      <c r="G5280" s="221">
        <v>34.681766510009766</v>
      </c>
      <c r="H5280" s="221">
        <v>10.312032699584961</v>
      </c>
      <c r="I5280" s="221">
        <v>0.84221827983856201</v>
      </c>
      <c r="J5280" s="221">
        <v>1.3054386377334595</v>
      </c>
      <c r="K5280" s="180">
        <v>1038</v>
      </c>
      <c r="L5280" s="181">
        <v>361</v>
      </c>
      <c r="M5280" s="181">
        <v>290</v>
      </c>
      <c r="N5280" s="181">
        <v>323</v>
      </c>
      <c r="O5280" s="181">
        <v>1130</v>
      </c>
      <c r="P5280" s="181">
        <v>1117</v>
      </c>
      <c r="Q5280" s="181">
        <v>358</v>
      </c>
      <c r="R5280" s="181">
        <v>1168</v>
      </c>
      <c r="S5280" s="226">
        <f t="shared" si="248"/>
        <v>5785</v>
      </c>
      <c r="T5280" s="181">
        <f t="shared" si="246"/>
        <v>62385.563564442098</v>
      </c>
      <c r="U5280" s="226">
        <f t="shared" si="247"/>
        <v>4092.8864867532034</v>
      </c>
    </row>
    <row r="5281" spans="1:21" x14ac:dyDescent="0.25">
      <c r="A5281" s="156" t="s">
        <v>18353</v>
      </c>
      <c r="B5281" s="156" t="s">
        <v>183</v>
      </c>
      <c r="C5281" s="223">
        <v>0.16243255138397217</v>
      </c>
      <c r="D5281" s="221">
        <v>1.1314622163772583</v>
      </c>
      <c r="E5281" s="221">
        <v>3.0971360206604004</v>
      </c>
      <c r="F5281" s="221">
        <v>20.670372009277344</v>
      </c>
      <c r="G5281" s="221">
        <v>46.120376586914063</v>
      </c>
      <c r="H5281" s="221">
        <v>13.386673927307129</v>
      </c>
      <c r="I5281" s="221">
        <v>0.26936066150665283</v>
      </c>
      <c r="J5281" s="221">
        <v>-0.15643702447414398</v>
      </c>
      <c r="K5281" s="180">
        <v>1256</v>
      </c>
      <c r="L5281" s="181">
        <v>432</v>
      </c>
      <c r="M5281" s="181">
        <v>418</v>
      </c>
      <c r="N5281" s="181">
        <v>432</v>
      </c>
      <c r="O5281" s="181">
        <v>1754</v>
      </c>
      <c r="P5281" s="181">
        <v>1569</v>
      </c>
      <c r="Q5281" s="181">
        <v>597</v>
      </c>
      <c r="R5281" s="181">
        <v>1728</v>
      </c>
      <c r="S5281" s="226">
        <f t="shared" si="248"/>
        <v>8186</v>
      </c>
      <c r="T5281" s="181">
        <f t="shared" si="246"/>
        <v>112706.32758867741</v>
      </c>
      <c r="U5281" s="226">
        <f t="shared" si="247"/>
        <v>7394.2460210810914</v>
      </c>
    </row>
    <row r="5282" spans="1:21" x14ac:dyDescent="0.25">
      <c r="A5282" s="156" t="s">
        <v>18354</v>
      </c>
      <c r="B5282" s="156" t="s">
        <v>183</v>
      </c>
      <c r="C5282" s="223">
        <v>-1.4711989164352417</v>
      </c>
      <c r="D5282" s="221">
        <v>-0.63957297801971436</v>
      </c>
      <c r="E5282" s="221">
        <v>2.9264841079711914</v>
      </c>
      <c r="F5282" s="221">
        <v>9.6959075927734375</v>
      </c>
      <c r="G5282" s="221">
        <v>18.091518402099609</v>
      </c>
      <c r="H5282" s="221">
        <v>1.3579092025756836</v>
      </c>
      <c r="I5282" s="221">
        <v>-1.5016747713088989</v>
      </c>
      <c r="J5282" s="221">
        <v>-1.9274724721908569</v>
      </c>
      <c r="K5282" s="180">
        <v>1655</v>
      </c>
      <c r="L5282" s="181">
        <v>565</v>
      </c>
      <c r="M5282" s="181">
        <v>438</v>
      </c>
      <c r="N5282" s="181">
        <v>458</v>
      </c>
      <c r="O5282" s="181">
        <v>1939</v>
      </c>
      <c r="P5282" s="181">
        <v>2146</v>
      </c>
      <c r="Q5282" s="181">
        <v>551</v>
      </c>
      <c r="R5282" s="181">
        <v>1629</v>
      </c>
      <c r="S5282" s="226">
        <f t="shared" si="248"/>
        <v>9381</v>
      </c>
      <c r="T5282" s="181">
        <f t="shared" si="246"/>
        <v>36952.584651708603</v>
      </c>
      <c r="U5282" s="226">
        <f t="shared" si="247"/>
        <v>2424.3226434165895</v>
      </c>
    </row>
    <row r="5283" spans="1:21" x14ac:dyDescent="0.25">
      <c r="A5283" s="156" t="s">
        <v>18355</v>
      </c>
      <c r="B5283" s="156" t="s">
        <v>183</v>
      </c>
      <c r="C5283" s="223">
        <v>0.65208190679550171</v>
      </c>
      <c r="D5283" s="221">
        <v>5.831850528717041</v>
      </c>
      <c r="E5283" s="221">
        <v>-1.694425106048584</v>
      </c>
      <c r="F5283" s="221">
        <v>21.639366149902344</v>
      </c>
      <c r="G5283" s="221">
        <v>29.790811538696289</v>
      </c>
      <c r="H5283" s="221">
        <v>15.370004653930664</v>
      </c>
      <c r="I5283" s="221">
        <v>2.1892883777618408</v>
      </c>
      <c r="J5283" s="221">
        <v>0.33169195055961609</v>
      </c>
      <c r="K5283" s="180">
        <v>1054</v>
      </c>
      <c r="L5283" s="181">
        <v>372</v>
      </c>
      <c r="M5283" s="181">
        <v>369</v>
      </c>
      <c r="N5283" s="181">
        <v>343</v>
      </c>
      <c r="O5283" s="181">
        <v>1254</v>
      </c>
      <c r="P5283" s="181">
        <v>1274</v>
      </c>
      <c r="Q5283" s="181">
        <v>360</v>
      </c>
      <c r="R5283" s="181">
        <v>977</v>
      </c>
      <c r="S5283" s="226">
        <f t="shared" si="248"/>
        <v>6003</v>
      </c>
      <c r="T5283" s="181">
        <f t="shared" si="246"/>
        <v>67705.072902053595</v>
      </c>
      <c r="U5283" s="226">
        <f t="shared" si="247"/>
        <v>4441.8798538096326</v>
      </c>
    </row>
    <row r="5284" spans="1:21" x14ac:dyDescent="0.25">
      <c r="A5284" s="156" t="s">
        <v>18356</v>
      </c>
      <c r="B5284" s="156" t="s">
        <v>183</v>
      </c>
      <c r="C5284" s="223">
        <v>-0.22866088151931763</v>
      </c>
      <c r="D5284" s="221">
        <v>-3.5123124122619629</v>
      </c>
      <c r="E5284" s="221">
        <v>1.6077936887741089</v>
      </c>
      <c r="F5284" s="221">
        <v>38.975223541259766</v>
      </c>
      <c r="G5284" s="221">
        <v>65.4593505859375</v>
      </c>
      <c r="H5284" s="221">
        <v>19.44978141784668</v>
      </c>
      <c r="I5284" s="221">
        <v>1.1210925579071045</v>
      </c>
      <c r="J5284" s="221">
        <v>0.69529479742050171</v>
      </c>
      <c r="K5284" s="180">
        <v>1745</v>
      </c>
      <c r="L5284" s="181">
        <v>557</v>
      </c>
      <c r="M5284" s="181">
        <v>533</v>
      </c>
      <c r="N5284" s="181">
        <v>574</v>
      </c>
      <c r="O5284" s="181">
        <v>1902</v>
      </c>
      <c r="P5284" s="181">
        <v>1762</v>
      </c>
      <c r="Q5284" s="181">
        <v>592</v>
      </c>
      <c r="R5284" s="181">
        <v>1573</v>
      </c>
      <c r="S5284" s="226">
        <f t="shared" si="248"/>
        <v>9238</v>
      </c>
      <c r="T5284" s="181">
        <f t="shared" si="246"/>
        <v>181404.94628024101</v>
      </c>
      <c r="U5284" s="226">
        <f t="shared" si="247"/>
        <v>11901.308745790906</v>
      </c>
    </row>
    <row r="5285" spans="1:21" x14ac:dyDescent="0.25">
      <c r="A5285" s="156" t="s">
        <v>18357</v>
      </c>
      <c r="B5285" s="156" t="s">
        <v>183</v>
      </c>
      <c r="C5285" s="223">
        <v>-2.2417607307434082</v>
      </c>
      <c r="D5285" s="221">
        <v>-1.2742512226104736</v>
      </c>
      <c r="E5285" s="221">
        <v>-1.6496516466140747</v>
      </c>
      <c r="F5285" s="221">
        <v>-1.1642849445343018</v>
      </c>
      <c r="G5285" s="221">
        <v>5.8866853713989258</v>
      </c>
      <c r="H5285" s="221">
        <v>1.9843698740005493</v>
      </c>
      <c r="I5285" s="221">
        <v>-2.1363527774810791</v>
      </c>
      <c r="J5285" s="221">
        <v>-2.0298049449920654</v>
      </c>
      <c r="K5285" s="180">
        <v>573.8173828125</v>
      </c>
      <c r="L5285" s="181">
        <v>190.9664306640625</v>
      </c>
      <c r="M5285" s="181">
        <v>112.92726135253906</v>
      </c>
      <c r="N5285" s="181">
        <v>95.48321533203125</v>
      </c>
      <c r="O5285" s="181">
        <v>608.70550537109375</v>
      </c>
      <c r="P5285" s="181">
        <v>815.27978515625</v>
      </c>
      <c r="Q5285" s="181">
        <v>303.89370727539062</v>
      </c>
      <c r="R5285" s="181">
        <v>899.74566650390625</v>
      </c>
      <c r="S5285" s="226">
        <f t="shared" si="248"/>
        <v>3600.8189544677734</v>
      </c>
      <c r="T5285" s="181">
        <f t="shared" si="246"/>
        <v>898.3812739391924</v>
      </c>
      <c r="U5285" s="226">
        <f t="shared" si="247"/>
        <v>58.939478398069845</v>
      </c>
    </row>
    <row r="5286" spans="1:21" x14ac:dyDescent="0.25">
      <c r="A5286" s="156" t="s">
        <v>18358</v>
      </c>
      <c r="B5286" s="156" t="s">
        <v>183</v>
      </c>
      <c r="C5286" s="223">
        <v>-1.1974074840545654</v>
      </c>
      <c r="D5286" s="221">
        <v>-0.22989813983440399</v>
      </c>
      <c r="E5286" s="221">
        <v>4.261899471282959</v>
      </c>
      <c r="F5286" s="221">
        <v>29.885076522827148</v>
      </c>
      <c r="G5286" s="221">
        <v>41.670204162597656</v>
      </c>
      <c r="H5286" s="221">
        <v>7.9981317520141602</v>
      </c>
      <c r="I5286" s="221">
        <v>-0.47526630759239197</v>
      </c>
      <c r="J5286" s="221">
        <v>-0.67840075492858887</v>
      </c>
      <c r="K5286" s="180">
        <v>1428.990966796875</v>
      </c>
      <c r="L5286" s="181">
        <v>532.90838623046875</v>
      </c>
      <c r="M5286" s="181">
        <v>426.70599365234375</v>
      </c>
      <c r="N5286" s="181">
        <v>406.79306030273437</v>
      </c>
      <c r="O5286" s="181">
        <v>1657.5157470703125</v>
      </c>
      <c r="P5286" s="181">
        <v>2085.169921875</v>
      </c>
      <c r="Q5286" s="181">
        <v>718.76251220703125</v>
      </c>
      <c r="R5286" s="181">
        <v>1786.4757080078125</v>
      </c>
      <c r="S5286" s="226">
        <f t="shared" si="248"/>
        <v>9043.3222961425781</v>
      </c>
      <c r="T5286" s="181">
        <f t="shared" si="246"/>
        <v>96334.953929304233</v>
      </c>
      <c r="U5286" s="226">
        <f t="shared" si="247"/>
        <v>6320.1806413427039</v>
      </c>
    </row>
    <row r="5287" spans="1:21" x14ac:dyDescent="0.25">
      <c r="A5287" s="156" t="s">
        <v>18315</v>
      </c>
      <c r="B5287" s="156" t="s">
        <v>183</v>
      </c>
      <c r="C5287" s="223">
        <v>-2.2299168109893799</v>
      </c>
      <c r="D5287" s="221">
        <v>22.144527435302734</v>
      </c>
      <c r="E5287" s="221">
        <v>-1.6378077268600464</v>
      </c>
      <c r="F5287" s="221">
        <v>1.7127524614334106</v>
      </c>
      <c r="G5287" s="221">
        <v>42.580768585205078</v>
      </c>
      <c r="H5287" s="221">
        <v>0.32711619138717651</v>
      </c>
      <c r="I5287" s="221">
        <v>-2.1245090961456299</v>
      </c>
      <c r="J5287" s="221">
        <v>-2.5503067970275879</v>
      </c>
      <c r="K5287" s="180">
        <v>204.50302124023437</v>
      </c>
      <c r="L5287" s="181">
        <v>87.644149780273438</v>
      </c>
      <c r="M5287" s="181">
        <v>71.283912658691406</v>
      </c>
      <c r="N5287" s="181">
        <v>91.734214782714844</v>
      </c>
      <c r="O5287" s="181">
        <v>262.34817504882812</v>
      </c>
      <c r="P5287" s="181">
        <v>254.16804504394531</v>
      </c>
      <c r="Q5287" s="181">
        <v>74.20538330078125</v>
      </c>
      <c r="R5287" s="181">
        <v>167.10818481445312</v>
      </c>
      <c r="S5287" s="226">
        <f t="shared" si="248"/>
        <v>1212.9950866699219</v>
      </c>
      <c r="T5287" s="181">
        <f t="shared" si="246"/>
        <v>12195.484475600264</v>
      </c>
      <c r="U5287" s="226">
        <f t="shared" si="247"/>
        <v>800.10070852421848</v>
      </c>
    </row>
    <row r="5288" spans="1:21" x14ac:dyDescent="0.25">
      <c r="A5288" s="156" t="s">
        <v>18318</v>
      </c>
      <c r="B5288" s="156" t="s">
        <v>183</v>
      </c>
      <c r="C5288" s="223">
        <v>-2.1834354400634766</v>
      </c>
      <c r="D5288" s="221">
        <v>-1.2159260511398315</v>
      </c>
      <c r="E5288" s="221">
        <v>-1.5913263559341431</v>
      </c>
      <c r="F5288" s="221">
        <v>1.759233832359314</v>
      </c>
      <c r="G5288" s="221">
        <v>5.9280743598937988</v>
      </c>
      <c r="H5288" s="221">
        <v>0.37359750270843506</v>
      </c>
      <c r="I5288" s="221">
        <v>-2.0780274868011475</v>
      </c>
      <c r="J5288" s="221">
        <v>-2.5038251876831055</v>
      </c>
      <c r="K5288" s="180">
        <v>185.59284973144531</v>
      </c>
      <c r="L5288" s="181">
        <v>73.328643798828125</v>
      </c>
      <c r="M5288" s="181">
        <v>67.272003173828125</v>
      </c>
      <c r="N5288" s="181">
        <v>52.563011169433594</v>
      </c>
      <c r="O5288" s="181">
        <v>211.54989624023437</v>
      </c>
      <c r="P5288" s="181">
        <v>244.64512634277344</v>
      </c>
      <c r="Q5288" s="181">
        <v>87.605018615722656</v>
      </c>
      <c r="R5288" s="181">
        <v>217.60653686523437</v>
      </c>
      <c r="S5288" s="226">
        <f t="shared" si="248"/>
        <v>1140.1630859375</v>
      </c>
      <c r="T5288" s="181">
        <f t="shared" si="246"/>
        <v>109.61466141570145</v>
      </c>
      <c r="U5288" s="226">
        <f t="shared" si="247"/>
        <v>7.1914132184591457</v>
      </c>
    </row>
    <row r="5289" spans="1:21" x14ac:dyDescent="0.25">
      <c r="A5289" s="156" t="s">
        <v>18359</v>
      </c>
      <c r="B5289" s="156" t="s">
        <v>183</v>
      </c>
      <c r="C5289" s="223">
        <v>-2.2493822574615479</v>
      </c>
      <c r="D5289" s="221">
        <v>-1.2818727493286133</v>
      </c>
      <c r="E5289" s="221">
        <v>-1.6572731733322144</v>
      </c>
      <c r="F5289" s="221">
        <v>1.6932871341705322</v>
      </c>
      <c r="G5289" s="221">
        <v>5.7660393714904785</v>
      </c>
      <c r="H5289" s="221">
        <v>2.3109433650970459</v>
      </c>
      <c r="I5289" s="221">
        <v>-2.1439745426177979</v>
      </c>
      <c r="J5289" s="221">
        <v>-9.4267614185810089E-2</v>
      </c>
      <c r="K5289" s="180">
        <v>793</v>
      </c>
      <c r="L5289" s="181">
        <v>308</v>
      </c>
      <c r="M5289" s="181">
        <v>181</v>
      </c>
      <c r="N5289" s="181">
        <v>158</v>
      </c>
      <c r="O5289" s="181">
        <v>916</v>
      </c>
      <c r="P5289" s="181">
        <v>1331</v>
      </c>
      <c r="Q5289" s="181">
        <v>552</v>
      </c>
      <c r="R5289" s="181">
        <v>1520</v>
      </c>
      <c r="S5289" s="226">
        <f t="shared" si="248"/>
        <v>5759</v>
      </c>
      <c r="T5289" s="181">
        <f t="shared" si="246"/>
        <v>4819.7929480075836</v>
      </c>
      <c r="U5289" s="226">
        <f t="shared" si="247"/>
        <v>316.20881977721439</v>
      </c>
    </row>
    <row r="5290" spans="1:21" x14ac:dyDescent="0.25">
      <c r="A5290" s="156" t="s">
        <v>18360</v>
      </c>
      <c r="B5290" s="156" t="s">
        <v>183</v>
      </c>
      <c r="C5290" s="223">
        <v>-2.1491515636444092</v>
      </c>
      <c r="D5290" s="221">
        <v>-1.1816422939300537</v>
      </c>
      <c r="E5290" s="221">
        <v>-1.5570427179336548</v>
      </c>
      <c r="F5290" s="221">
        <v>1.7935175895690918</v>
      </c>
      <c r="G5290" s="221">
        <v>5.9623579978942871</v>
      </c>
      <c r="H5290" s="221">
        <v>0.40788128972053528</v>
      </c>
      <c r="I5290" s="221">
        <v>-2.0437438488006592</v>
      </c>
      <c r="J5290" s="221">
        <v>-2.4695415496826172</v>
      </c>
      <c r="K5290" s="180">
        <v>4.1961073875427246</v>
      </c>
      <c r="L5290" s="181">
        <v>1.6338999271392822</v>
      </c>
      <c r="M5290" s="181">
        <v>1.3973885774612427</v>
      </c>
      <c r="N5290" s="181">
        <v>1.3757083415985107</v>
      </c>
      <c r="O5290" s="181">
        <v>4.8504557609558105</v>
      </c>
      <c r="P5290" s="181">
        <v>5.2761764526367187</v>
      </c>
      <c r="Q5290" s="181">
        <v>1.3717664480209351</v>
      </c>
      <c r="R5290" s="181">
        <v>3.8452820777893066</v>
      </c>
      <c r="S5290" s="226">
        <f t="shared" si="248"/>
        <v>23.946784973144531</v>
      </c>
      <c r="T5290" s="181">
        <f t="shared" si="246"/>
        <v>8.1153916435772118</v>
      </c>
      <c r="U5290" s="226">
        <f t="shared" si="247"/>
        <v>0.53242088225101503</v>
      </c>
    </row>
    <row r="5291" spans="1:21" x14ac:dyDescent="0.25">
      <c r="A5291" s="156" t="s">
        <v>14645</v>
      </c>
      <c r="B5291" s="156" t="s">
        <v>183</v>
      </c>
      <c r="C5291" s="223">
        <v>-1.232613205909729</v>
      </c>
      <c r="D5291" s="221">
        <v>-0.26510381698608398</v>
      </c>
      <c r="E5291" s="221">
        <v>-0.64050412178039551</v>
      </c>
      <c r="F5291" s="221">
        <v>36.426567077636719</v>
      </c>
      <c r="G5291" s="221">
        <v>25.13812255859375</v>
      </c>
      <c r="H5291" s="221">
        <v>3.996809720993042</v>
      </c>
      <c r="I5291" s="221">
        <v>-1.1272053718566895</v>
      </c>
      <c r="J5291" s="221">
        <v>-1.553003191947937</v>
      </c>
      <c r="K5291" s="180">
        <v>478.95785522460937</v>
      </c>
      <c r="L5291" s="181">
        <v>179.4356689453125</v>
      </c>
      <c r="M5291" s="181">
        <v>226.63731384277344</v>
      </c>
      <c r="N5291" s="181">
        <v>301.257568359375</v>
      </c>
      <c r="O5291" s="181">
        <v>750.3673095703125</v>
      </c>
      <c r="P5291" s="181">
        <v>635.1397705078125</v>
      </c>
      <c r="Q5291" s="181">
        <v>178.39445495605469</v>
      </c>
      <c r="R5291" s="181">
        <v>488.67584228515625</v>
      </c>
      <c r="S5291" s="226">
        <f t="shared" si="248"/>
        <v>3238.8657836914062</v>
      </c>
      <c r="T5291" s="181">
        <f t="shared" si="246"/>
        <v>30632.033899721144</v>
      </c>
      <c r="U5291" s="226">
        <f t="shared" si="247"/>
        <v>2009.6546451877177</v>
      </c>
    </row>
    <row r="5292" spans="1:21" x14ac:dyDescent="0.25">
      <c r="A5292" s="156" t="s">
        <v>14646</v>
      </c>
      <c r="B5292" s="156" t="s">
        <v>183</v>
      </c>
      <c r="C5292" s="223">
        <v>0.16955135762691498</v>
      </c>
      <c r="D5292" s="221">
        <v>-0.20613756775856018</v>
      </c>
      <c r="E5292" s="221">
        <v>0.54649454355239868</v>
      </c>
      <c r="F5292" s="221">
        <v>16.762887954711914</v>
      </c>
      <c r="G5292" s="221">
        <v>26.093671798706055</v>
      </c>
      <c r="H5292" s="221">
        <v>12.950873374938965</v>
      </c>
      <c r="I5292" s="221">
        <v>5.9793345630168915E-2</v>
      </c>
      <c r="J5292" s="221">
        <v>-0.3660043478012085</v>
      </c>
      <c r="K5292" s="180">
        <v>1476.386962890625</v>
      </c>
      <c r="L5292" s="181">
        <v>486.0533447265625</v>
      </c>
      <c r="M5292" s="181">
        <v>522.50732421875</v>
      </c>
      <c r="N5292" s="181">
        <v>623.1898193359375</v>
      </c>
      <c r="O5292" s="181">
        <v>2182.900146484375</v>
      </c>
      <c r="P5292" s="181">
        <v>2006.7059326171875</v>
      </c>
      <c r="Q5292" s="181">
        <v>612.77435302734375</v>
      </c>
      <c r="R5292" s="181">
        <v>1558.8424072265625</v>
      </c>
      <c r="S5292" s="226">
        <f t="shared" si="248"/>
        <v>9469.3602905273437</v>
      </c>
      <c r="T5292" s="181">
        <f t="shared" si="246"/>
        <v>93296.709233231828</v>
      </c>
      <c r="U5292" s="226">
        <f t="shared" si="247"/>
        <v>6120.8526245787098</v>
      </c>
    </row>
    <row r="5293" spans="1:21" x14ac:dyDescent="0.25">
      <c r="A5293" s="156" t="s">
        <v>14647</v>
      </c>
      <c r="B5293" s="156" t="s">
        <v>183</v>
      </c>
      <c r="C5293" s="223">
        <v>0.36809167265892029</v>
      </c>
      <c r="D5293" s="221">
        <v>1.3356009721755981</v>
      </c>
      <c r="E5293" s="221">
        <v>0.96020066738128662</v>
      </c>
      <c r="F5293" s="221">
        <v>4.3107614517211914</v>
      </c>
      <c r="G5293" s="221">
        <v>8.4796009063720703</v>
      </c>
      <c r="H5293" s="221">
        <v>2.9251246452331543</v>
      </c>
      <c r="I5293" s="221">
        <v>0.47349941730499268</v>
      </c>
      <c r="J5293" s="221">
        <v>4.7701749950647354E-2</v>
      </c>
      <c r="K5293" s="180">
        <v>10.786735534667969</v>
      </c>
      <c r="L5293" s="181">
        <v>3.4560842514038086</v>
      </c>
      <c r="M5293" s="181">
        <v>3.5282363891601562</v>
      </c>
      <c r="N5293" s="181">
        <v>3.7014014720916748</v>
      </c>
      <c r="O5293" s="181">
        <v>10.577493667602539</v>
      </c>
      <c r="P5293" s="181">
        <v>9.5817956924438477</v>
      </c>
      <c r="Q5293" s="181">
        <v>3.0953240394592285</v>
      </c>
      <c r="R5293" s="181">
        <v>8.0016651153564453</v>
      </c>
      <c r="S5293" s="226">
        <f t="shared" si="248"/>
        <v>52.728736162185669</v>
      </c>
      <c r="T5293" s="181">
        <f t="shared" si="246"/>
        <v>147.49832990444776</v>
      </c>
      <c r="U5293" s="226">
        <f t="shared" si="247"/>
        <v>9.6768208346949596</v>
      </c>
    </row>
    <row r="5294" spans="1:21" x14ac:dyDescent="0.25">
      <c r="A5294" s="156" t="s">
        <v>18361</v>
      </c>
      <c r="B5294" s="156" t="s">
        <v>183</v>
      </c>
      <c r="C5294" s="223">
        <v>-0.24494172632694244</v>
      </c>
      <c r="D5294" s="221">
        <v>8.2300577163696289</v>
      </c>
      <c r="E5294" s="221">
        <v>3.1523149013519287</v>
      </c>
      <c r="F5294" s="221">
        <v>12.171567916870117</v>
      </c>
      <c r="G5294" s="221">
        <v>18.307344436645508</v>
      </c>
      <c r="H5294" s="221">
        <v>12.80201530456543</v>
      </c>
      <c r="I5294" s="221">
        <v>4.0970396995544434</v>
      </c>
      <c r="J5294" s="221">
        <v>0.32422488927841187</v>
      </c>
      <c r="K5294" s="180">
        <v>2183</v>
      </c>
      <c r="L5294" s="181">
        <v>811</v>
      </c>
      <c r="M5294" s="181">
        <v>730</v>
      </c>
      <c r="N5294" s="181">
        <v>779</v>
      </c>
      <c r="O5294" s="181">
        <v>2646</v>
      </c>
      <c r="P5294" s="181">
        <v>2819</v>
      </c>
      <c r="Q5294" s="181">
        <v>791</v>
      </c>
      <c r="R5294" s="181">
        <v>2109</v>
      </c>
      <c r="S5294" s="226">
        <f t="shared" si="248"/>
        <v>12868</v>
      </c>
      <c r="T5294" s="181">
        <f t="shared" si="246"/>
        <v>106377.37352140248</v>
      </c>
      <c r="U5294" s="226">
        <f t="shared" si="247"/>
        <v>6979.0267123627573</v>
      </c>
    </row>
    <row r="5295" spans="1:21" x14ac:dyDescent="0.25">
      <c r="A5295" s="156" t="s">
        <v>18362</v>
      </c>
      <c r="B5295" s="156" t="s">
        <v>183</v>
      </c>
      <c r="C5295" s="223">
        <v>2.6303586959838867</v>
      </c>
      <c r="D5295" s="221">
        <v>18.655969619750977</v>
      </c>
      <c r="E5295" s="221">
        <v>5.2173771858215332</v>
      </c>
      <c r="F5295" s="221">
        <v>22.964212417602539</v>
      </c>
      <c r="G5295" s="221">
        <v>39.001354217529297</v>
      </c>
      <c r="H5295" s="221">
        <v>27.419672012329102</v>
      </c>
      <c r="I5295" s="221">
        <v>14.353540420532227</v>
      </c>
      <c r="J5295" s="221">
        <v>1.748661994934082</v>
      </c>
      <c r="K5295" s="180">
        <v>1606</v>
      </c>
      <c r="L5295" s="181">
        <v>492</v>
      </c>
      <c r="M5295" s="181">
        <v>613</v>
      </c>
      <c r="N5295" s="181">
        <v>816</v>
      </c>
      <c r="O5295" s="181">
        <v>2121</v>
      </c>
      <c r="P5295" s="181">
        <v>1552</v>
      </c>
      <c r="Q5295" s="181">
        <v>417</v>
      </c>
      <c r="R5295" s="181">
        <v>1054</v>
      </c>
      <c r="S5295" s="226">
        <f t="shared" si="248"/>
        <v>8671</v>
      </c>
      <c r="T5295" s="181">
        <f t="shared" si="246"/>
        <v>168445.86202287674</v>
      </c>
      <c r="U5295" s="226">
        <f t="shared" si="247"/>
        <v>11051.111074932744</v>
      </c>
    </row>
    <row r="5296" spans="1:21" x14ac:dyDescent="0.25">
      <c r="A5296" s="156" t="s">
        <v>18363</v>
      </c>
      <c r="B5296" s="156" t="s">
        <v>183</v>
      </c>
      <c r="C5296" s="223">
        <v>1.6250482797622681</v>
      </c>
      <c r="D5296" s="221">
        <v>10.181805610656738</v>
      </c>
      <c r="E5296" s="221">
        <v>5.2449722290039062</v>
      </c>
      <c r="F5296" s="221">
        <v>19.205530166625977</v>
      </c>
      <c r="G5296" s="221">
        <v>24.248048782348633</v>
      </c>
      <c r="H5296" s="221">
        <v>15.075094223022461</v>
      </c>
      <c r="I5296" s="221">
        <v>5.8393640518188477</v>
      </c>
      <c r="J5296" s="221">
        <v>0.80621337890625</v>
      </c>
      <c r="K5296" s="180">
        <v>1832</v>
      </c>
      <c r="L5296" s="181">
        <v>649</v>
      </c>
      <c r="M5296" s="181">
        <v>612</v>
      </c>
      <c r="N5296" s="181">
        <v>592</v>
      </c>
      <c r="O5296" s="181">
        <v>2186</v>
      </c>
      <c r="P5296" s="181">
        <v>2120</v>
      </c>
      <c r="Q5296" s="181">
        <v>621</v>
      </c>
      <c r="R5296" s="181">
        <v>1879</v>
      </c>
      <c r="S5296" s="226">
        <f t="shared" si="248"/>
        <v>10491</v>
      </c>
      <c r="T5296" s="181">
        <f t="shared" si="246"/>
        <v>114271.23155879974</v>
      </c>
      <c r="U5296" s="226">
        <f t="shared" si="247"/>
        <v>7496.9135926541849</v>
      </c>
    </row>
    <row r="5297" spans="1:21" x14ac:dyDescent="0.25">
      <c r="A5297" s="156" t="s">
        <v>18364</v>
      </c>
      <c r="B5297" s="156" t="s">
        <v>183</v>
      </c>
      <c r="C5297" s="223">
        <v>-2.2305368911474943E-3</v>
      </c>
      <c r="D5297" s="221">
        <v>7.7288928031921387</v>
      </c>
      <c r="E5297" s="221">
        <v>1.5832329988479614</v>
      </c>
      <c r="F5297" s="221">
        <v>27.727392196655273</v>
      </c>
      <c r="G5297" s="221">
        <v>29.66267204284668</v>
      </c>
      <c r="H5297" s="221">
        <v>8.3215732574462891</v>
      </c>
      <c r="I5297" s="221">
        <v>-0.46758487820625305</v>
      </c>
      <c r="J5297" s="221">
        <v>-0.77996605634689331</v>
      </c>
      <c r="K5297" s="180">
        <v>1463</v>
      </c>
      <c r="L5297" s="181">
        <v>535</v>
      </c>
      <c r="M5297" s="181">
        <v>435</v>
      </c>
      <c r="N5297" s="181">
        <v>400</v>
      </c>
      <c r="O5297" s="181">
        <v>1767</v>
      </c>
      <c r="P5297" s="181">
        <v>1796</v>
      </c>
      <c r="Q5297" s="181">
        <v>640</v>
      </c>
      <c r="R5297" s="181">
        <v>1769</v>
      </c>
      <c r="S5297" s="226">
        <f t="shared" si="248"/>
        <v>8805</v>
      </c>
      <c r="T5297" s="181">
        <f t="shared" si="246"/>
        <v>81591.83040175098</v>
      </c>
      <c r="U5297" s="226">
        <f t="shared" si="247"/>
        <v>5352.9387409609781</v>
      </c>
    </row>
    <row r="5298" spans="1:21" x14ac:dyDescent="0.25">
      <c r="A5298" s="156" t="s">
        <v>14650</v>
      </c>
      <c r="B5298" s="156" t="s">
        <v>183</v>
      </c>
      <c r="C5298" s="223">
        <v>-0.92507719993591309</v>
      </c>
      <c r="D5298" s="221">
        <v>286.85589599609375</v>
      </c>
      <c r="E5298" s="221">
        <v>-27.283105850219727</v>
      </c>
      <c r="F5298" s="221">
        <v>3.0175919532775879</v>
      </c>
      <c r="G5298" s="221">
        <v>101.91692352294922</v>
      </c>
      <c r="H5298" s="221">
        <v>53.782150268554688</v>
      </c>
      <c r="I5298" s="221">
        <v>-0.81966942548751831</v>
      </c>
      <c r="J5298" s="221">
        <v>-1.2454670667648315</v>
      </c>
      <c r="K5298" s="180">
        <v>30.914932250976562</v>
      </c>
      <c r="L5298" s="181">
        <v>11.789320945739746</v>
      </c>
      <c r="M5298" s="181">
        <v>14.224072456359863</v>
      </c>
      <c r="N5298" s="181">
        <v>14.800724029541016</v>
      </c>
      <c r="O5298" s="181">
        <v>42.223709106445313</v>
      </c>
      <c r="P5298" s="181">
        <v>33.894298553466797</v>
      </c>
      <c r="Q5298" s="181">
        <v>8.4575567245483398</v>
      </c>
      <c r="R5298" s="181">
        <v>23.482534408569336</v>
      </c>
      <c r="S5298" s="226">
        <f t="shared" si="248"/>
        <v>179.78714847564697</v>
      </c>
      <c r="T5298" s="181">
        <f t="shared" si="246"/>
        <v>9099.8628613940764</v>
      </c>
      <c r="U5298" s="226">
        <f t="shared" si="247"/>
        <v>597.00840400735785</v>
      </c>
    </row>
    <row r="5299" spans="1:21" x14ac:dyDescent="0.25">
      <c r="A5299" s="156" t="s">
        <v>14651</v>
      </c>
      <c r="B5299" s="156" t="s">
        <v>183</v>
      </c>
      <c r="C5299" s="223">
        <v>-1.3329273462295532</v>
      </c>
      <c r="D5299" s="221">
        <v>-0.51347869634628296</v>
      </c>
      <c r="E5299" s="221">
        <v>-0.88887906074523926</v>
      </c>
      <c r="F5299" s="221">
        <v>2.4616813659667969</v>
      </c>
      <c r="G5299" s="221">
        <v>12.352622985839844</v>
      </c>
      <c r="H5299" s="221">
        <v>2.6609630584716797</v>
      </c>
      <c r="I5299" s="221">
        <v>-1.3755803108215332</v>
      </c>
      <c r="J5299" s="221">
        <v>-0.89518284797668457</v>
      </c>
      <c r="K5299" s="180">
        <v>961.87359619140625</v>
      </c>
      <c r="L5299" s="181">
        <v>366.62420654296875</v>
      </c>
      <c r="M5299" s="181">
        <v>285.60986328125</v>
      </c>
      <c r="N5299" s="181">
        <v>314.44549560546875</v>
      </c>
      <c r="O5299" s="181">
        <v>1213.8419189453125</v>
      </c>
      <c r="P5299" s="181">
        <v>1466.496826171875</v>
      </c>
      <c r="Q5299" s="181">
        <v>466.86227416992187</v>
      </c>
      <c r="R5299" s="181">
        <v>1450.019287109375</v>
      </c>
      <c r="S5299" s="226">
        <f t="shared" si="248"/>
        <v>6525.7734680175781</v>
      </c>
      <c r="T5299" s="181">
        <f t="shared" si="246"/>
        <v>16006.017172206735</v>
      </c>
      <c r="U5299" s="226">
        <f t="shared" si="247"/>
        <v>1050.0956895771935</v>
      </c>
    </row>
    <row r="5300" spans="1:21" x14ac:dyDescent="0.25">
      <c r="A5300" s="156" t="s">
        <v>14652</v>
      </c>
      <c r="B5300" s="156" t="s">
        <v>183</v>
      </c>
      <c r="C5300" s="223">
        <v>2.3154098987579346</v>
      </c>
      <c r="D5300" s="221">
        <v>3.28291916847229</v>
      </c>
      <c r="E5300" s="221">
        <v>2.9075188636779785</v>
      </c>
      <c r="F5300" s="221">
        <v>6.2580795288085937</v>
      </c>
      <c r="G5300" s="221">
        <v>10.426919937133789</v>
      </c>
      <c r="H5300" s="221">
        <v>4.8724431991577148</v>
      </c>
      <c r="I5300" s="221">
        <v>2.4208176136016846</v>
      </c>
      <c r="J5300" s="221">
        <v>1.9950199127197266</v>
      </c>
      <c r="K5300" s="180">
        <v>9.5178899765014648</v>
      </c>
      <c r="L5300" s="181">
        <v>3.3174517154693604</v>
      </c>
      <c r="M5300" s="181">
        <v>3.621577262878418</v>
      </c>
      <c r="N5300" s="181">
        <v>3.9070827960968018</v>
      </c>
      <c r="O5300" s="181">
        <v>10.619568824768066</v>
      </c>
      <c r="P5300" s="181">
        <v>9.3689298629760742</v>
      </c>
      <c r="Q5300" s="181">
        <v>2.6719605922698975</v>
      </c>
      <c r="R5300" s="181">
        <v>8.9748086929321289</v>
      </c>
      <c r="S5300" s="226">
        <f t="shared" si="248"/>
        <v>51.999269723892212</v>
      </c>
      <c r="T5300" s="181">
        <f t="shared" si="246"/>
        <v>248.6616053826242</v>
      </c>
      <c r="U5300" s="226">
        <f t="shared" si="247"/>
        <v>16.31376982582848</v>
      </c>
    </row>
    <row r="5301" spans="1:21" x14ac:dyDescent="0.25">
      <c r="A5301" s="156" t="s">
        <v>14653</v>
      </c>
      <c r="B5301" s="156" t="s">
        <v>183</v>
      </c>
      <c r="C5301" s="223">
        <v>-0.35869529843330383</v>
      </c>
      <c r="D5301" s="221">
        <v>13.855375289916992</v>
      </c>
      <c r="E5301" s="221">
        <v>13.812283515930176</v>
      </c>
      <c r="F5301" s="221">
        <v>24.356256484985352</v>
      </c>
      <c r="G5301" s="221">
        <v>45.049190521240234</v>
      </c>
      <c r="H5301" s="221">
        <v>5.5055098533630371</v>
      </c>
      <c r="I5301" s="221">
        <v>0.52910810708999634</v>
      </c>
      <c r="J5301" s="221">
        <v>0.10331043601036072</v>
      </c>
      <c r="K5301" s="180">
        <v>1823.187744140625</v>
      </c>
      <c r="L5301" s="181">
        <v>653.10711669921875</v>
      </c>
      <c r="M5301" s="181">
        <v>604.66693115234375</v>
      </c>
      <c r="N5301" s="181">
        <v>673.15130615234375</v>
      </c>
      <c r="O5301" s="181">
        <v>2026.9705810546875</v>
      </c>
      <c r="P5301" s="181">
        <v>2042.0037841796875</v>
      </c>
      <c r="Q5301" s="181">
        <v>662.2940673828125</v>
      </c>
      <c r="R5301" s="181">
        <v>1631.097412109375</v>
      </c>
      <c r="S5301" s="226">
        <f t="shared" si="248"/>
        <v>10116.478942871094</v>
      </c>
      <c r="T5301" s="181">
        <f t="shared" si="246"/>
        <v>136216.94267246957</v>
      </c>
      <c r="U5301" s="226">
        <f t="shared" si="247"/>
        <v>8936.6906713135213</v>
      </c>
    </row>
    <row r="5302" spans="1:21" x14ac:dyDescent="0.25">
      <c r="A5302" s="156" t="s">
        <v>18365</v>
      </c>
      <c r="B5302" s="156" t="s">
        <v>183</v>
      </c>
      <c r="C5302" s="223">
        <v>0.2796224057674408</v>
      </c>
      <c r="D5302" s="221">
        <v>-3.6590795516967773</v>
      </c>
      <c r="E5302" s="221">
        <v>3.752683162689209</v>
      </c>
      <c r="F5302" s="221">
        <v>27.18266487121582</v>
      </c>
      <c r="G5302" s="221">
        <v>26.609701156616211</v>
      </c>
      <c r="H5302" s="221">
        <v>5.6871767044067383</v>
      </c>
      <c r="I5302" s="221">
        <v>0.38503018021583557</v>
      </c>
      <c r="J5302" s="221">
        <v>-4.0767475962638855E-2</v>
      </c>
      <c r="K5302" s="180">
        <v>1310</v>
      </c>
      <c r="L5302" s="181">
        <v>426</v>
      </c>
      <c r="M5302" s="181">
        <v>418</v>
      </c>
      <c r="N5302" s="181">
        <v>425</v>
      </c>
      <c r="O5302" s="181">
        <v>1407</v>
      </c>
      <c r="P5302" s="181">
        <v>1373</v>
      </c>
      <c r="Q5302" s="181">
        <v>424</v>
      </c>
      <c r="R5302" s="181">
        <v>1489</v>
      </c>
      <c r="S5302" s="226">
        <f t="shared" si="248"/>
        <v>7272</v>
      </c>
      <c r="T5302" s="181">
        <f t="shared" si="246"/>
        <v>57279.684762015939</v>
      </c>
      <c r="U5302" s="226">
        <f t="shared" si="247"/>
        <v>3757.9086303479635</v>
      </c>
    </row>
    <row r="5303" spans="1:21" x14ac:dyDescent="0.25">
      <c r="A5303" s="156" t="s">
        <v>14654</v>
      </c>
      <c r="B5303" s="156" t="s">
        <v>183</v>
      </c>
      <c r="C5303" s="223">
        <v>0.47405827045440674</v>
      </c>
      <c r="D5303" s="221">
        <v>-1.2445760890841484E-2</v>
      </c>
      <c r="E5303" s="221">
        <v>0.22558213770389557</v>
      </c>
      <c r="F5303" s="221">
        <v>4.7398829460144043</v>
      </c>
      <c r="G5303" s="221">
        <v>23.077278137207031</v>
      </c>
      <c r="H5303" s="221">
        <v>8.360661506652832</v>
      </c>
      <c r="I5303" s="221">
        <v>1.2915021181106567</v>
      </c>
      <c r="J5303" s="221">
        <v>0.28033119440078735</v>
      </c>
      <c r="K5303" s="180">
        <v>1962.24267578125</v>
      </c>
      <c r="L5303" s="181">
        <v>728.86102294921875</v>
      </c>
      <c r="M5303" s="181">
        <v>603.465576171875</v>
      </c>
      <c r="N5303" s="181">
        <v>556.4422607421875</v>
      </c>
      <c r="O5303" s="181">
        <v>2191.481201171875</v>
      </c>
      <c r="P5303" s="181">
        <v>2512.80712890625</v>
      </c>
      <c r="Q5303" s="181">
        <v>872.86981201171875</v>
      </c>
      <c r="R5303" s="181">
        <v>2120.9462890625</v>
      </c>
      <c r="S5303" s="226">
        <f t="shared" si="248"/>
        <v>11549.115966796875</v>
      </c>
      <c r="T5303" s="181">
        <f t="shared" si="246"/>
        <v>76998.780041629594</v>
      </c>
      <c r="U5303" s="226">
        <f t="shared" si="247"/>
        <v>5051.6056652006018</v>
      </c>
    </row>
    <row r="5304" spans="1:21" x14ac:dyDescent="0.25">
      <c r="A5304" s="156" t="s">
        <v>14655</v>
      </c>
      <c r="B5304" s="156" t="s">
        <v>183</v>
      </c>
      <c r="C5304" s="223">
        <v>-1.2346878051757812</v>
      </c>
      <c r="D5304" s="221">
        <v>-0.26717838644981384</v>
      </c>
      <c r="E5304" s="221">
        <v>-0.64257878065109253</v>
      </c>
      <c r="F5304" s="221">
        <v>41.09765625</v>
      </c>
      <c r="G5304" s="221">
        <v>28.186300277709961</v>
      </c>
      <c r="H5304" s="221">
        <v>1.5629417896270752</v>
      </c>
      <c r="I5304" s="221">
        <v>-1.1292799711227417</v>
      </c>
      <c r="J5304" s="221">
        <v>-1.5550776720046997</v>
      </c>
      <c r="K5304" s="180">
        <v>533.582275390625</v>
      </c>
      <c r="L5304" s="181">
        <v>185.53353881835937</v>
      </c>
      <c r="M5304" s="181">
        <v>196.34939575195312</v>
      </c>
      <c r="N5304" s="181">
        <v>200.23200988769531</v>
      </c>
      <c r="O5304" s="181">
        <v>546.06207275390625</v>
      </c>
      <c r="P5304" s="181">
        <v>514.169189453125</v>
      </c>
      <c r="Q5304" s="181">
        <v>159.74188232421875</v>
      </c>
      <c r="R5304" s="181">
        <v>250.98333740234375</v>
      </c>
      <c r="S5304" s="226">
        <f t="shared" si="248"/>
        <v>2586.6537017822266</v>
      </c>
      <c r="T5304" s="181">
        <f t="shared" si="246"/>
        <v>23018.912451038152</v>
      </c>
      <c r="U5304" s="226">
        <f t="shared" si="247"/>
        <v>1510.1858559519073</v>
      </c>
    </row>
    <row r="5305" spans="1:21" x14ac:dyDescent="0.25">
      <c r="A5305" s="156" t="s">
        <v>14658</v>
      </c>
      <c r="B5305" s="156" t="s">
        <v>183</v>
      </c>
      <c r="C5305" s="223">
        <v>-4.1668109893798828</v>
      </c>
      <c r="D5305" s="221">
        <v>-0.21501000225543976</v>
      </c>
      <c r="E5305" s="221">
        <v>-0.59041041135787964</v>
      </c>
      <c r="F5305" s="221">
        <v>2.7601499557495117</v>
      </c>
      <c r="G5305" s="221">
        <v>6.9289898872375488</v>
      </c>
      <c r="H5305" s="221">
        <v>-1.3519070148468018</v>
      </c>
      <c r="I5305" s="221">
        <v>-1.0771116018295288</v>
      </c>
      <c r="J5305" s="221">
        <v>-1.5029093027114868</v>
      </c>
      <c r="K5305" s="180">
        <v>387.53317260742187</v>
      </c>
      <c r="L5305" s="181">
        <v>118.83875274658203</v>
      </c>
      <c r="M5305" s="181">
        <v>120.74017333984375</v>
      </c>
      <c r="N5305" s="181">
        <v>129.05888366699219</v>
      </c>
      <c r="O5305" s="181">
        <v>379.6898193359375</v>
      </c>
      <c r="P5305" s="181">
        <v>329.65869140625</v>
      </c>
      <c r="Q5305" s="181">
        <v>95.546356201171875</v>
      </c>
      <c r="R5305" s="181">
        <v>287.11441040039062</v>
      </c>
      <c r="S5305" s="226">
        <f t="shared" si="248"/>
        <v>1848.1802597045898</v>
      </c>
      <c r="T5305" s="181">
        <f t="shared" si="246"/>
        <v>295.38462770594515</v>
      </c>
      <c r="U5305" s="226">
        <f t="shared" si="247"/>
        <v>19.379094810668164</v>
      </c>
    </row>
    <row r="5306" spans="1:21" x14ac:dyDescent="0.25">
      <c r="A5306" s="156" t="s">
        <v>18322</v>
      </c>
      <c r="B5306" s="156" t="s">
        <v>183</v>
      </c>
      <c r="C5306" s="223">
        <v>0.49836435914039612</v>
      </c>
      <c r="D5306" s="221">
        <v>1.4658738374710083</v>
      </c>
      <c r="E5306" s="221">
        <v>1.0904734134674072</v>
      </c>
      <c r="F5306" s="221">
        <v>4.4410333633422852</v>
      </c>
      <c r="G5306" s="221">
        <v>1713.6654052734375</v>
      </c>
      <c r="H5306" s="221">
        <v>3.0553972721099854</v>
      </c>
      <c r="I5306" s="221">
        <v>0.60377210378646851</v>
      </c>
      <c r="J5306" s="221">
        <v>0.17797444760799408</v>
      </c>
      <c r="K5306" s="180">
        <v>12.493624687194824</v>
      </c>
      <c r="L5306" s="181">
        <v>4.2865447998046875</v>
      </c>
      <c r="M5306" s="181">
        <v>5.0396819114685059</v>
      </c>
      <c r="N5306" s="181">
        <v>5.398653507232666</v>
      </c>
      <c r="O5306" s="181">
        <v>14.802305221557617</v>
      </c>
      <c r="P5306" s="181">
        <v>13.366418838500977</v>
      </c>
      <c r="Q5306" s="181">
        <v>3.8079159259796143</v>
      </c>
      <c r="R5306" s="181">
        <v>9.558502197265625</v>
      </c>
      <c r="S5306" s="226">
        <f t="shared" si="248"/>
        <v>68.753647089004517</v>
      </c>
      <c r="T5306" s="181">
        <f t="shared" si="246"/>
        <v>25453.019529312169</v>
      </c>
      <c r="U5306" s="226">
        <f t="shared" si="247"/>
        <v>1669.8786341967827</v>
      </c>
    </row>
    <row r="5307" spans="1:21" x14ac:dyDescent="0.25">
      <c r="A5307" s="156" t="s">
        <v>18366</v>
      </c>
      <c r="B5307" s="156" t="s">
        <v>183</v>
      </c>
      <c r="C5307" s="223">
        <v>9.2648391723632812</v>
      </c>
      <c r="D5307" s="221">
        <v>67.01959228515625</v>
      </c>
      <c r="E5307" s="221">
        <v>105.89627075195312</v>
      </c>
      <c r="F5307" s="221">
        <v>301.9840087890625</v>
      </c>
      <c r="G5307" s="221">
        <v>521.8924560546875</v>
      </c>
      <c r="H5307" s="221">
        <v>91.743667602539062</v>
      </c>
      <c r="I5307" s="221">
        <v>5.3424983024597168</v>
      </c>
      <c r="J5307" s="221">
        <v>4.9167003631591797</v>
      </c>
      <c r="K5307" s="180">
        <v>255</v>
      </c>
      <c r="L5307" s="181">
        <v>100</v>
      </c>
      <c r="M5307" s="181">
        <v>118</v>
      </c>
      <c r="N5307" s="181">
        <v>146</v>
      </c>
      <c r="O5307" s="181">
        <v>317</v>
      </c>
      <c r="P5307" s="181">
        <v>233</v>
      </c>
      <c r="Q5307" s="181">
        <v>50</v>
      </c>
      <c r="R5307" s="181">
        <v>219</v>
      </c>
      <c r="S5307" s="226">
        <f t="shared" si="248"/>
        <v>1438</v>
      </c>
      <c r="T5307" s="181">
        <f t="shared" si="246"/>
        <v>253809.98386478424</v>
      </c>
      <c r="U5307" s="226">
        <f t="shared" si="247"/>
        <v>16651.535929304606</v>
      </c>
    </row>
    <row r="5308" spans="1:21" x14ac:dyDescent="0.25">
      <c r="A5308" s="156" t="s">
        <v>18367</v>
      </c>
      <c r="B5308" s="156" t="s">
        <v>183</v>
      </c>
      <c r="C5308" s="223">
        <v>2.2217860221862793</v>
      </c>
      <c r="D5308" s="221">
        <v>10.429193496704102</v>
      </c>
      <c r="E5308" s="221">
        <v>17.619131088256836</v>
      </c>
      <c r="F5308" s="221">
        <v>123.21289825439453</v>
      </c>
      <c r="G5308" s="221">
        <v>190.61875915527344</v>
      </c>
      <c r="H5308" s="221">
        <v>33.462638854980469</v>
      </c>
      <c r="I5308" s="221">
        <v>21.166736602783203</v>
      </c>
      <c r="J5308" s="221">
        <v>3.5529427528381348</v>
      </c>
      <c r="K5308" s="180">
        <v>1539</v>
      </c>
      <c r="L5308" s="181">
        <v>462</v>
      </c>
      <c r="M5308" s="181">
        <v>629</v>
      </c>
      <c r="N5308" s="181">
        <v>750</v>
      </c>
      <c r="O5308" s="181">
        <v>1760</v>
      </c>
      <c r="P5308" s="181">
        <v>1502</v>
      </c>
      <c r="Q5308" s="181">
        <v>383</v>
      </c>
      <c r="R5308" s="181">
        <v>927</v>
      </c>
      <c r="S5308" s="226">
        <f t="shared" si="248"/>
        <v>7952</v>
      </c>
      <c r="T5308" s="181">
        <f t="shared" si="246"/>
        <v>508880.06095314026</v>
      </c>
      <c r="U5308" s="226">
        <f t="shared" si="247"/>
        <v>33385.741922517169</v>
      </c>
    </row>
    <row r="5309" spans="1:21" x14ac:dyDescent="0.25">
      <c r="A5309" s="156" t="s">
        <v>18368</v>
      </c>
      <c r="B5309" s="156" t="s">
        <v>183</v>
      </c>
      <c r="C5309" s="223">
        <v>1.8016325235366821</v>
      </c>
      <c r="D5309" s="221">
        <v>9.9584980010986328</v>
      </c>
      <c r="E5309" s="221">
        <v>18.892269134521484</v>
      </c>
      <c r="F5309" s="221">
        <v>64.615333557128906</v>
      </c>
      <c r="G5309" s="221">
        <v>70.389495849609375</v>
      </c>
      <c r="H5309" s="221">
        <v>29.239265441894531</v>
      </c>
      <c r="I5309" s="221">
        <v>1.6434898376464844</v>
      </c>
      <c r="J5309" s="221">
        <v>2.1037046909332275</v>
      </c>
      <c r="K5309" s="180">
        <v>2105</v>
      </c>
      <c r="L5309" s="181">
        <v>782</v>
      </c>
      <c r="M5309" s="181">
        <v>695</v>
      </c>
      <c r="N5309" s="181">
        <v>639</v>
      </c>
      <c r="O5309" s="181">
        <v>2249</v>
      </c>
      <c r="P5309" s="181">
        <v>2564</v>
      </c>
      <c r="Q5309" s="181">
        <v>760</v>
      </c>
      <c r="R5309" s="181">
        <v>1850</v>
      </c>
      <c r="S5309" s="226">
        <f t="shared" si="248"/>
        <v>11644</v>
      </c>
      <c r="T5309" s="181">
        <f t="shared" si="246"/>
        <v>304415.66580402851</v>
      </c>
      <c r="U5309" s="226">
        <f t="shared" si="247"/>
        <v>19971.587876068097</v>
      </c>
    </row>
    <row r="5310" spans="1:21" x14ac:dyDescent="0.25">
      <c r="A5310" s="156" t="s">
        <v>18327</v>
      </c>
      <c r="B5310" s="156" t="s">
        <v>183</v>
      </c>
      <c r="C5310" s="223">
        <v>-2.7752179652452469E-2</v>
      </c>
      <c r="D5310" s="221">
        <v>2.9083511829376221</v>
      </c>
      <c r="E5310" s="221">
        <v>11.344796180725098</v>
      </c>
      <c r="F5310" s="221">
        <v>45.551059722900391</v>
      </c>
      <c r="G5310" s="221">
        <v>51.407264709472656</v>
      </c>
      <c r="H5310" s="221">
        <v>16.257930755615234</v>
      </c>
      <c r="I5310" s="221">
        <v>7.7655591070652008E-2</v>
      </c>
      <c r="J5310" s="221">
        <v>2.0334181785583496</v>
      </c>
      <c r="K5310" s="180">
        <v>1993.5841064453125</v>
      </c>
      <c r="L5310" s="181">
        <v>653.61834716796875</v>
      </c>
      <c r="M5310" s="181">
        <v>713.30072021484375</v>
      </c>
      <c r="N5310" s="181">
        <v>800.8990478515625</v>
      </c>
      <c r="O5310" s="181">
        <v>2668.3798828125</v>
      </c>
      <c r="P5310" s="181">
        <v>2477.781494140625</v>
      </c>
      <c r="Q5310" s="181">
        <v>773.94573974609375</v>
      </c>
      <c r="R5310" s="181">
        <v>2101.3974609375</v>
      </c>
      <c r="S5310" s="226">
        <f t="shared" si="248"/>
        <v>12182.906799316406</v>
      </c>
      <c r="T5310" s="181">
        <f t="shared" si="246"/>
        <v>228210.50898778398</v>
      </c>
      <c r="U5310" s="226">
        <f t="shared" si="247"/>
        <v>14972.048900485466</v>
      </c>
    </row>
    <row r="5311" spans="1:21" x14ac:dyDescent="0.25">
      <c r="A5311" s="156" t="s">
        <v>18328</v>
      </c>
      <c r="B5311" s="156" t="s">
        <v>183</v>
      </c>
      <c r="C5311" s="223">
        <v>0.43466481566429138</v>
      </c>
      <c r="D5311" s="221">
        <v>7.2600588798522949</v>
      </c>
      <c r="E5311" s="221">
        <v>13.270282745361328</v>
      </c>
      <c r="F5311" s="221">
        <v>77.633918762207031</v>
      </c>
      <c r="G5311" s="221">
        <v>119.16865539550781</v>
      </c>
      <c r="H5311" s="221">
        <v>39.300762176513672</v>
      </c>
      <c r="I5311" s="221">
        <v>1.7962086200714111</v>
      </c>
      <c r="J5311" s="221">
        <v>1.1682651042938232</v>
      </c>
      <c r="K5311" s="180">
        <v>1327.665771484375</v>
      </c>
      <c r="L5311" s="181">
        <v>488.88064575195312</v>
      </c>
      <c r="M5311" s="181">
        <v>551.9620361328125</v>
      </c>
      <c r="N5311" s="181">
        <v>590.4022216796875</v>
      </c>
      <c r="O5311" s="181">
        <v>1601.675537109375</v>
      </c>
      <c r="P5311" s="181">
        <v>1599.7042236328125</v>
      </c>
      <c r="Q5311" s="181">
        <v>404.11505126953125</v>
      </c>
      <c r="R5311" s="181">
        <v>1159.1202392578125</v>
      </c>
      <c r="S5311" s="226">
        <f t="shared" si="248"/>
        <v>7723.5257263183594</v>
      </c>
      <c r="T5311" s="181">
        <f t="shared" si="246"/>
        <v>313105.47231905675</v>
      </c>
      <c r="U5311" s="226">
        <f t="shared" si="247"/>
        <v>20541.693997192098</v>
      </c>
    </row>
    <row r="5312" spans="1:21" x14ac:dyDescent="0.25">
      <c r="A5312" s="156" t="s">
        <v>18369</v>
      </c>
      <c r="B5312" s="156" t="s">
        <v>183</v>
      </c>
      <c r="C5312" s="223">
        <v>0.20857979357242584</v>
      </c>
      <c r="D5312" s="221">
        <v>11.865226745605469</v>
      </c>
      <c r="E5312" s="221">
        <v>1.1163959503173828</v>
      </c>
      <c r="F5312" s="221">
        <v>31.105442047119141</v>
      </c>
      <c r="G5312" s="221">
        <v>29.832178115844727</v>
      </c>
      <c r="H5312" s="221">
        <v>8.6630182266235352</v>
      </c>
      <c r="I5312" s="221">
        <v>0.62969481945037842</v>
      </c>
      <c r="J5312" s="221">
        <v>0.20389711856842041</v>
      </c>
      <c r="K5312" s="180">
        <v>1906</v>
      </c>
      <c r="L5312" s="181">
        <v>743</v>
      </c>
      <c r="M5312" s="181">
        <v>675</v>
      </c>
      <c r="N5312" s="181">
        <v>659</v>
      </c>
      <c r="O5312" s="181">
        <v>2270</v>
      </c>
      <c r="P5312" s="181">
        <v>2463</v>
      </c>
      <c r="Q5312" s="181">
        <v>697</v>
      </c>
      <c r="R5312" s="181">
        <v>1915</v>
      </c>
      <c r="S5312" s="226">
        <f t="shared" si="248"/>
        <v>11328</v>
      </c>
      <c r="T5312" s="181">
        <f t="shared" si="246"/>
        <v>120350.88862040639</v>
      </c>
      <c r="U5312" s="226">
        <f t="shared" si="247"/>
        <v>7895.7774452799595</v>
      </c>
    </row>
    <row r="5313" spans="1:21" x14ac:dyDescent="0.25">
      <c r="A5313" s="156" t="s">
        <v>18329</v>
      </c>
      <c r="B5313" s="156" t="s">
        <v>183</v>
      </c>
      <c r="C5313" s="223">
        <v>1.6261268854141235</v>
      </c>
      <c r="D5313" s="221">
        <v>3.2721929550170898</v>
      </c>
      <c r="E5313" s="221">
        <v>12.113424301147461</v>
      </c>
      <c r="F5313" s="221">
        <v>46.664321899414063</v>
      </c>
      <c r="G5313" s="221">
        <v>82.988334655761719</v>
      </c>
      <c r="H5313" s="221">
        <v>16.030885696411133</v>
      </c>
      <c r="I5313" s="221">
        <v>15.198392868041992</v>
      </c>
      <c r="J5313" s="221">
        <v>2.060178279876709</v>
      </c>
      <c r="K5313" s="180">
        <v>1832.94189453125</v>
      </c>
      <c r="L5313" s="181">
        <v>683.48681640625</v>
      </c>
      <c r="M5313" s="181">
        <v>705.43817138671875</v>
      </c>
      <c r="N5313" s="181">
        <v>810.20623779296875</v>
      </c>
      <c r="O5313" s="181">
        <v>2127.290283203125</v>
      </c>
      <c r="P5313" s="181">
        <v>2457.55908203125</v>
      </c>
      <c r="Q5313" s="181">
        <v>792.2459716796875</v>
      </c>
      <c r="R5313" s="181">
        <v>2337.82421875</v>
      </c>
      <c r="S5313" s="226">
        <f t="shared" si="248"/>
        <v>11746.99267578125</v>
      </c>
      <c r="T5313" s="181">
        <f t="shared" si="246"/>
        <v>284364.42028508912</v>
      </c>
      <c r="U5313" s="226">
        <f t="shared" si="247"/>
        <v>18656.099690371659</v>
      </c>
    </row>
    <row r="5314" spans="1:21" x14ac:dyDescent="0.25">
      <c r="A5314" s="156" t="s">
        <v>16429</v>
      </c>
      <c r="B5314" s="156" t="s">
        <v>183</v>
      </c>
      <c r="C5314" s="223">
        <v>2.2136063575744629</v>
      </c>
      <c r="D5314" s="221">
        <v>7.9023213386535645</v>
      </c>
      <c r="E5314" s="221">
        <v>12.375655174255371</v>
      </c>
      <c r="F5314" s="221">
        <v>50.062770843505859</v>
      </c>
      <c r="G5314" s="221">
        <v>91.0230712890625</v>
      </c>
      <c r="H5314" s="221">
        <v>29.294172286987305</v>
      </c>
      <c r="I5314" s="221">
        <v>2.5064408779144287</v>
      </c>
      <c r="J5314" s="221">
        <v>1.7345404624938965</v>
      </c>
      <c r="K5314" s="180">
        <v>1417.2728271484375</v>
      </c>
      <c r="L5314" s="181">
        <v>476.26031494140625</v>
      </c>
      <c r="M5314" s="181">
        <v>481.57177734375</v>
      </c>
      <c r="N5314" s="181">
        <v>489.53897094726562</v>
      </c>
      <c r="O5314" s="181">
        <v>1618.2227783203125</v>
      </c>
      <c r="P5314" s="181">
        <v>1650.091552734375</v>
      </c>
      <c r="Q5314" s="181">
        <v>506.35855102539062</v>
      </c>
      <c r="R5314" s="181">
        <v>1472.1578369140625</v>
      </c>
      <c r="S5314" s="226">
        <f t="shared" si="248"/>
        <v>8111.474609375</v>
      </c>
      <c r="T5314" s="181">
        <f t="shared" si="246"/>
        <v>236824.63842388109</v>
      </c>
      <c r="U5314" s="226">
        <f t="shared" si="247"/>
        <v>15537.19012787417</v>
      </c>
    </row>
    <row r="5315" spans="1:21" x14ac:dyDescent="0.25">
      <c r="A5315" s="156" t="s">
        <v>16430</v>
      </c>
      <c r="B5315" s="156" t="s">
        <v>183</v>
      </c>
      <c r="C5315" s="223">
        <v>-0.82340210676193237</v>
      </c>
      <c r="D5315" s="221">
        <v>0.94554746150970459</v>
      </c>
      <c r="E5315" s="221">
        <v>-1.3948748111724854</v>
      </c>
      <c r="F5315" s="221">
        <v>48.348518371582031</v>
      </c>
      <c r="G5315" s="221">
        <v>102.88748168945312</v>
      </c>
      <c r="H5315" s="221">
        <v>27.379703521728516</v>
      </c>
      <c r="I5315" s="221">
        <v>3.9481322765350342</v>
      </c>
      <c r="J5315" s="221">
        <v>0.28822311758995056</v>
      </c>
      <c r="K5315" s="180">
        <v>1387.52490234375</v>
      </c>
      <c r="L5315" s="181">
        <v>564.93328857421875</v>
      </c>
      <c r="M5315" s="181">
        <v>517.0576171875</v>
      </c>
      <c r="N5315" s="181">
        <v>523.15087890625</v>
      </c>
      <c r="O5315" s="181">
        <v>1589.473388671875</v>
      </c>
      <c r="P5315" s="181">
        <v>1839.2974853515625</v>
      </c>
      <c r="Q5315" s="181">
        <v>669.38934326171875</v>
      </c>
      <c r="R5315" s="181">
        <v>1772.271484375</v>
      </c>
      <c r="S5315" s="226">
        <f t="shared" si="248"/>
        <v>8863.098388671875</v>
      </c>
      <c r="T5315" s="181">
        <f t="shared" si="246"/>
        <v>241014.00083710725</v>
      </c>
      <c r="U5315" s="226">
        <f t="shared" si="247"/>
        <v>15812.038727927184</v>
      </c>
    </row>
    <row r="5316" spans="1:21" x14ac:dyDescent="0.25">
      <c r="A5316" s="156" t="s">
        <v>18370</v>
      </c>
      <c r="B5316" s="156" t="s">
        <v>183</v>
      </c>
      <c r="C5316" s="223">
        <v>-0.51792949438095093</v>
      </c>
      <c r="D5316" s="221">
        <v>5.6812458038330078</v>
      </c>
      <c r="E5316" s="221">
        <v>11.148252487182617</v>
      </c>
      <c r="F5316" s="221">
        <v>36.250522613525391</v>
      </c>
      <c r="G5316" s="221">
        <v>55.891735076904297</v>
      </c>
      <c r="H5316" s="221">
        <v>16.410774230957031</v>
      </c>
      <c r="I5316" s="221">
        <v>9.0296401977539062</v>
      </c>
      <c r="J5316" s="221">
        <v>-0.46052524447441101</v>
      </c>
      <c r="K5316" s="180">
        <v>1615</v>
      </c>
      <c r="L5316" s="181">
        <v>630</v>
      </c>
      <c r="M5316" s="181">
        <v>620</v>
      </c>
      <c r="N5316" s="181">
        <v>535</v>
      </c>
      <c r="O5316" s="181">
        <v>1956</v>
      </c>
      <c r="P5316" s="181">
        <v>2295</v>
      </c>
      <c r="Q5316" s="181">
        <v>649</v>
      </c>
      <c r="R5316" s="181">
        <v>1530</v>
      </c>
      <c r="S5316" s="226">
        <f t="shared" si="248"/>
        <v>9830</v>
      </c>
      <c r="T5316" s="181">
        <f t="shared" si="246"/>
        <v>181191.26839804649</v>
      </c>
      <c r="U5316" s="226">
        <f t="shared" si="247"/>
        <v>11887.290128877257</v>
      </c>
    </row>
    <row r="5317" spans="1:21" x14ac:dyDescent="0.25">
      <c r="A5317" s="156" t="s">
        <v>18371</v>
      </c>
      <c r="B5317" s="156" t="s">
        <v>183</v>
      </c>
      <c r="C5317" s="223">
        <v>3.6784796714782715</v>
      </c>
      <c r="D5317" s="221">
        <v>-1.5857473611831665</v>
      </c>
      <c r="E5317" s="221">
        <v>2.8774385452270508</v>
      </c>
      <c r="F5317" s="221">
        <v>38.536689758300781</v>
      </c>
      <c r="G5317" s="221">
        <v>78.728866577148438</v>
      </c>
      <c r="H5317" s="221">
        <v>11.218914031982422</v>
      </c>
      <c r="I5317" s="221">
        <v>2.879835844039917</v>
      </c>
      <c r="J5317" s="221">
        <v>0.37176677584648132</v>
      </c>
      <c r="K5317" s="180">
        <v>1512</v>
      </c>
      <c r="L5317" s="181">
        <v>644</v>
      </c>
      <c r="M5317" s="181">
        <v>553</v>
      </c>
      <c r="N5317" s="181">
        <v>524</v>
      </c>
      <c r="O5317" s="181">
        <v>1565</v>
      </c>
      <c r="P5317" s="181">
        <v>1975</v>
      </c>
      <c r="Q5317" s="181">
        <v>604</v>
      </c>
      <c r="R5317" s="181">
        <v>1887</v>
      </c>
      <c r="S5317" s="226">
        <f t="shared" si="248"/>
        <v>9264</v>
      </c>
      <c r="T5317" s="181">
        <f t="shared" ref="T5317:T5380" si="249">SUMPRODUCT(C5317:J5317,K5317:R5317)</f>
        <v>174134.06507375836</v>
      </c>
      <c r="U5317" s="226">
        <f t="shared" ref="U5317:U5380" si="250">(T5317/$T$10045)*$S$10045</f>
        <v>11424.293075233392</v>
      </c>
    </row>
    <row r="5318" spans="1:21" x14ac:dyDescent="0.25">
      <c r="A5318" s="156" t="s">
        <v>16431</v>
      </c>
      <c r="B5318" s="156" t="s">
        <v>183</v>
      </c>
      <c r="C5318" s="223">
        <v>0.12353932857513428</v>
      </c>
      <c r="D5318" s="221">
        <v>1.0910488367080688</v>
      </c>
      <c r="E5318" s="221">
        <v>0.715648353099823</v>
      </c>
      <c r="F5318" s="221">
        <v>147.72447204589844</v>
      </c>
      <c r="G5318" s="221">
        <v>60.594608306884766</v>
      </c>
      <c r="H5318" s="221">
        <v>2.6805722713470459</v>
      </c>
      <c r="I5318" s="221">
        <v>0.22894711792469025</v>
      </c>
      <c r="J5318" s="221">
        <v>-0.19685058295726776</v>
      </c>
      <c r="K5318" s="180">
        <v>90.064239501953125</v>
      </c>
      <c r="L5318" s="181">
        <v>34.40484619140625</v>
      </c>
      <c r="M5318" s="181">
        <v>34.914546966552734</v>
      </c>
      <c r="N5318" s="181">
        <v>35.424247741699219</v>
      </c>
      <c r="O5318" s="181">
        <v>96.996177673339844</v>
      </c>
      <c r="P5318" s="181">
        <v>97.658790588378906</v>
      </c>
      <c r="Q5318" s="181">
        <v>27.370965957641602</v>
      </c>
      <c r="R5318" s="181">
        <v>91.644317626953125</v>
      </c>
      <c r="S5318" s="226">
        <f t="shared" ref="S5318:S5381" si="251">SUM(K5318:R5318)</f>
        <v>508.4781322479248</v>
      </c>
      <c r="T5318" s="181">
        <f t="shared" si="249"/>
        <v>11434.131782299177</v>
      </c>
      <c r="U5318" s="226">
        <f t="shared" si="250"/>
        <v>750.15116936767436</v>
      </c>
    </row>
    <row r="5319" spans="1:21" x14ac:dyDescent="0.25">
      <c r="A5319" s="156" t="s">
        <v>16432</v>
      </c>
      <c r="B5319" s="156" t="s">
        <v>183</v>
      </c>
      <c r="C5319" s="223">
        <v>0.41540449857711792</v>
      </c>
      <c r="D5319" s="221">
        <v>-4.5542397499084473</v>
      </c>
      <c r="E5319" s="221">
        <v>12.088714599609375</v>
      </c>
      <c r="F5319" s="221">
        <v>101.56295776367187</v>
      </c>
      <c r="G5319" s="221">
        <v>122.3828125</v>
      </c>
      <c r="H5319" s="221">
        <v>40.654670715332031</v>
      </c>
      <c r="I5319" s="221">
        <v>0.5208122730255127</v>
      </c>
      <c r="J5319" s="221">
        <v>3.7944552898406982</v>
      </c>
      <c r="K5319" s="180">
        <v>384.19931030273437</v>
      </c>
      <c r="L5319" s="181">
        <v>158.32907104492188</v>
      </c>
      <c r="M5319" s="181">
        <v>153.9310302734375</v>
      </c>
      <c r="N5319" s="181">
        <v>133.19746398925781</v>
      </c>
      <c r="O5319" s="181">
        <v>407.76016235351562</v>
      </c>
      <c r="P5319" s="181">
        <v>435.71908569335937</v>
      </c>
      <c r="Q5319" s="181">
        <v>122.83068084716797</v>
      </c>
      <c r="R5319" s="181">
        <v>387.34075927734375</v>
      </c>
      <c r="S5319" s="226">
        <f t="shared" si="251"/>
        <v>2183.3075637817383</v>
      </c>
      <c r="T5319" s="181">
        <f t="shared" si="249"/>
        <v>83977.856641928767</v>
      </c>
      <c r="U5319" s="226">
        <f t="shared" si="250"/>
        <v>5509.4771129414539</v>
      </c>
    </row>
    <row r="5320" spans="1:21" x14ac:dyDescent="0.25">
      <c r="A5320" s="156" t="s">
        <v>18360</v>
      </c>
      <c r="B5320" s="156" t="s">
        <v>183</v>
      </c>
      <c r="C5320" s="223">
        <v>0.39202746748924255</v>
      </c>
      <c r="D5320" s="221">
        <v>5.3308095932006836</v>
      </c>
      <c r="E5320" s="221">
        <v>37.796554565429687</v>
      </c>
      <c r="F5320" s="221">
        <v>132.10931396484375</v>
      </c>
      <c r="G5320" s="221">
        <v>107.20446014404297</v>
      </c>
      <c r="H5320" s="221">
        <v>47.0977783203125</v>
      </c>
      <c r="I5320" s="221">
        <v>4.4687080383300781</v>
      </c>
      <c r="J5320" s="221">
        <v>4.0429105758666992</v>
      </c>
      <c r="K5320" s="180">
        <v>247.57034301757812</v>
      </c>
      <c r="L5320" s="181">
        <v>96.400100708007812</v>
      </c>
      <c r="M5320" s="181">
        <v>82.4459228515625</v>
      </c>
      <c r="N5320" s="181">
        <v>81.166786193847656</v>
      </c>
      <c r="O5320" s="181">
        <v>286.1768798828125</v>
      </c>
      <c r="P5320" s="181">
        <v>311.29440307617187</v>
      </c>
      <c r="Q5320" s="181">
        <v>80.934219360351563</v>
      </c>
      <c r="R5320" s="181">
        <v>226.87164306640625</v>
      </c>
      <c r="S5320" s="226">
        <f t="shared" si="251"/>
        <v>1412.8602981567383</v>
      </c>
      <c r="T5320" s="181">
        <f t="shared" si="249"/>
        <v>61069.61108252313</v>
      </c>
      <c r="U5320" s="226">
        <f t="shared" si="250"/>
        <v>4006.5517031475069</v>
      </c>
    </row>
    <row r="5321" spans="1:21" x14ac:dyDescent="0.25">
      <c r="A5321" s="156" t="s">
        <v>18372</v>
      </c>
      <c r="B5321" s="156" t="s">
        <v>183</v>
      </c>
      <c r="C5321" s="223">
        <v>0.66616958379745483</v>
      </c>
      <c r="D5321" s="221">
        <v>1.6336789131164551</v>
      </c>
      <c r="E5321" s="221">
        <v>-17.263931274414063</v>
      </c>
      <c r="F5321" s="221">
        <v>1667.64794921875</v>
      </c>
      <c r="G5321" s="221">
        <v>1136.134033203125</v>
      </c>
      <c r="H5321" s="221">
        <v>795.51593017578125</v>
      </c>
      <c r="I5321" s="221">
        <v>0.77157735824584961</v>
      </c>
      <c r="J5321" s="221">
        <v>0.3457796573638916</v>
      </c>
      <c r="K5321" s="180">
        <v>20.649330139160156</v>
      </c>
      <c r="L5321" s="181">
        <v>7.1144752502441406</v>
      </c>
      <c r="M5321" s="181">
        <v>5.8651041984558105</v>
      </c>
      <c r="N5321" s="181">
        <v>5.8998088836669922</v>
      </c>
      <c r="O5321" s="181">
        <v>23.252187728881836</v>
      </c>
      <c r="P5321" s="181">
        <v>23.772758483886719</v>
      </c>
      <c r="Q5321" s="181">
        <v>7.5077958106994629</v>
      </c>
      <c r="R5321" s="181">
        <v>21.979681015014648</v>
      </c>
      <c r="S5321" s="226">
        <f t="shared" si="251"/>
        <v>116.04114151000977</v>
      </c>
      <c r="T5321" s="181">
        <f t="shared" si="249"/>
        <v>55105.5310288814</v>
      </c>
      <c r="U5321" s="226">
        <f t="shared" si="250"/>
        <v>3615.2704312832311</v>
      </c>
    </row>
    <row r="5322" spans="1:21" x14ac:dyDescent="0.25">
      <c r="A5322" s="156" t="s">
        <v>17943</v>
      </c>
      <c r="B5322" s="156" t="s">
        <v>183</v>
      </c>
      <c r="C5322" s="223">
        <v>-0.69058442115783691</v>
      </c>
      <c r="D5322" s="221">
        <v>0.27692496776580811</v>
      </c>
      <c r="E5322" s="221">
        <v>-9.8475418984889984E-2</v>
      </c>
      <c r="F5322" s="221">
        <v>3.2520849704742432</v>
      </c>
      <c r="G5322" s="221">
        <v>7.4209256172180176</v>
      </c>
      <c r="H5322" s="221">
        <v>1.8664484024047852</v>
      </c>
      <c r="I5322" s="221">
        <v>-0.58517658710479736</v>
      </c>
      <c r="J5322" s="221">
        <v>-1.0109744071960449</v>
      </c>
      <c r="K5322" s="180">
        <v>3.1319625377655029</v>
      </c>
      <c r="L5322" s="181">
        <v>1.1605933904647827</v>
      </c>
      <c r="M5322" s="181">
        <v>0.8727225661277771</v>
      </c>
      <c r="N5322" s="181">
        <v>0.94013535976409912</v>
      </c>
      <c r="O5322" s="181">
        <v>3.8079125881195068</v>
      </c>
      <c r="P5322" s="181">
        <v>4.6259760856628418</v>
      </c>
      <c r="Q5322" s="181">
        <v>1.6397709846496582</v>
      </c>
      <c r="R5322" s="181">
        <v>4.7444038391113281</v>
      </c>
      <c r="S5322" s="226">
        <f t="shared" si="251"/>
        <v>20.923477351665497</v>
      </c>
      <c r="T5322" s="181">
        <f t="shared" si="249"/>
        <v>32.266326405132261</v>
      </c>
      <c r="U5322" s="226">
        <f t="shared" si="250"/>
        <v>2.1168745423661686</v>
      </c>
    </row>
    <row r="5323" spans="1:21" x14ac:dyDescent="0.25">
      <c r="A5323" s="156" t="s">
        <v>17963</v>
      </c>
      <c r="B5323" s="156" t="s">
        <v>183</v>
      </c>
      <c r="C5323" s="223">
        <v>-0.7631954550743103</v>
      </c>
      <c r="D5323" s="221">
        <v>0.20431391894817352</v>
      </c>
      <c r="E5323" s="221">
        <v>-0.17108644545078278</v>
      </c>
      <c r="F5323" s="221">
        <v>3.179473876953125</v>
      </c>
      <c r="G5323" s="221">
        <v>2880.1416015625</v>
      </c>
      <c r="H5323" s="221">
        <v>854.6688232421875</v>
      </c>
      <c r="I5323" s="221">
        <v>-0.65778768062591553</v>
      </c>
      <c r="J5323" s="221">
        <v>-1.0835853815078735</v>
      </c>
      <c r="K5323" s="180">
        <v>0.87556719779968262</v>
      </c>
      <c r="L5323" s="181">
        <v>0.31761902570724487</v>
      </c>
      <c r="M5323" s="181">
        <v>0.28762593865394592</v>
      </c>
      <c r="N5323" s="181">
        <v>0.31723448634147644</v>
      </c>
      <c r="O5323" s="181">
        <v>1.0478351153433323</v>
      </c>
      <c r="P5323" s="181">
        <v>1.0209182500839233</v>
      </c>
      <c r="Q5323" s="181">
        <v>0.32992386817932129</v>
      </c>
      <c r="R5323" s="181">
        <v>0.91748058795928955</v>
      </c>
      <c r="S5323" s="226">
        <f t="shared" si="251"/>
        <v>5.1142044700682163</v>
      </c>
      <c r="T5323" s="181">
        <f t="shared" si="249"/>
        <v>3889.6054132397389</v>
      </c>
      <c r="U5323" s="226">
        <f t="shared" si="250"/>
        <v>255.18265004060643</v>
      </c>
    </row>
    <row r="5324" spans="1:21" x14ac:dyDescent="0.25">
      <c r="A5324" s="156" t="s">
        <v>18373</v>
      </c>
      <c r="B5324" s="156" t="s">
        <v>183</v>
      </c>
      <c r="C5324" s="223">
        <v>1.0370255708694458</v>
      </c>
      <c r="D5324" s="221">
        <v>2.0045349597930908</v>
      </c>
      <c r="E5324" s="221">
        <v>1.6291344165802002</v>
      </c>
      <c r="F5324" s="221">
        <v>4.9796948432922363</v>
      </c>
      <c r="G5324" s="221">
        <v>9.1485347747802734</v>
      </c>
      <c r="H5324" s="221">
        <v>3.5940585136413574</v>
      </c>
      <c r="I5324" s="221">
        <v>1.1424331665039062</v>
      </c>
      <c r="J5324" s="221">
        <v>0.71663558483123779</v>
      </c>
      <c r="K5324" s="180">
        <v>21.856975555419922</v>
      </c>
      <c r="L5324" s="181">
        <v>7.5943727493286133</v>
      </c>
      <c r="M5324" s="181">
        <v>5.7420868873596191</v>
      </c>
      <c r="N5324" s="181">
        <v>5.4951152801513672</v>
      </c>
      <c r="O5324" s="181">
        <v>31.087533950805664</v>
      </c>
      <c r="P5324" s="181">
        <v>41.522079467773437</v>
      </c>
      <c r="Q5324" s="181">
        <v>12.966002464294434</v>
      </c>
      <c r="R5324" s="181">
        <v>33.155921936035156</v>
      </c>
      <c r="S5324" s="226">
        <f t="shared" si="251"/>
        <v>159.42008829116821</v>
      </c>
      <c r="T5324" s="181">
        <f t="shared" si="249"/>
        <v>546.8197302074085</v>
      </c>
      <c r="U5324" s="226">
        <f t="shared" si="250"/>
        <v>35.874823542213981</v>
      </c>
    </row>
    <row r="5325" spans="1:21" x14ac:dyDescent="0.25">
      <c r="A5325" s="156" t="s">
        <v>18357</v>
      </c>
      <c r="B5325" s="156" t="s">
        <v>183</v>
      </c>
      <c r="C5325" s="223">
        <v>-2.8096988201141357</v>
      </c>
      <c r="D5325" s="221">
        <v>-1.8421894311904907</v>
      </c>
      <c r="E5325" s="221">
        <v>-2.2175898551940918</v>
      </c>
      <c r="F5325" s="221">
        <v>1.1329705715179443</v>
      </c>
      <c r="G5325" s="221">
        <v>5.3018112182617187</v>
      </c>
      <c r="H5325" s="221">
        <v>-0.25266578793525696</v>
      </c>
      <c r="I5325" s="221">
        <v>-2.7042911052703857</v>
      </c>
      <c r="J5325" s="221">
        <v>-3.1300888061523437</v>
      </c>
      <c r="K5325" s="180">
        <v>51.182605743408203</v>
      </c>
      <c r="L5325" s="181">
        <v>17.033571243286133</v>
      </c>
      <c r="M5325" s="181">
        <v>10.072736740112305</v>
      </c>
      <c r="N5325" s="181">
        <v>8.5167856216430664</v>
      </c>
      <c r="O5325" s="181">
        <v>54.294506072998047</v>
      </c>
      <c r="P5325" s="181">
        <v>72.720245361328125</v>
      </c>
      <c r="Q5325" s="181">
        <v>27.106307983398438</v>
      </c>
      <c r="R5325" s="181">
        <v>80.254325866699219</v>
      </c>
      <c r="S5325" s="226">
        <f t="shared" si="251"/>
        <v>321.18108463287354</v>
      </c>
      <c r="T5325" s="181">
        <f t="shared" si="249"/>
        <v>-242.89591454524498</v>
      </c>
      <c r="U5325" s="226">
        <f t="shared" si="250"/>
        <v>-15.935504137954554</v>
      </c>
    </row>
    <row r="5326" spans="1:21" x14ac:dyDescent="0.25">
      <c r="A5326" s="156" t="s">
        <v>18358</v>
      </c>
      <c r="B5326" s="156" t="s">
        <v>183</v>
      </c>
      <c r="C5326" s="223">
        <v>-2.7736330032348633</v>
      </c>
      <c r="D5326" s="221">
        <v>-1.8061236143112183</v>
      </c>
      <c r="E5326" s="221">
        <v>-2.1815240383148193</v>
      </c>
      <c r="F5326" s="221">
        <v>1.1690362691879272</v>
      </c>
      <c r="G5326" s="221">
        <v>5.3378767967224121</v>
      </c>
      <c r="H5326" s="221">
        <v>-0.21660009026527405</v>
      </c>
      <c r="I5326" s="221">
        <v>-2.6682252883911133</v>
      </c>
      <c r="J5326" s="221">
        <v>-3.0940229892730713</v>
      </c>
      <c r="K5326" s="180">
        <v>78.009033203125</v>
      </c>
      <c r="L5326" s="181">
        <v>29.091623306274414</v>
      </c>
      <c r="M5326" s="181">
        <v>23.294004440307617</v>
      </c>
      <c r="N5326" s="181">
        <v>22.206951141357422</v>
      </c>
      <c r="O5326" s="181">
        <v>90.484268188476562</v>
      </c>
      <c r="P5326" s="181">
        <v>113.83003997802734</v>
      </c>
      <c r="Q5326" s="181">
        <v>39.237457275390625</v>
      </c>
      <c r="R5326" s="181">
        <v>97.52423095703125</v>
      </c>
      <c r="S5326" s="226">
        <f t="shared" si="251"/>
        <v>493.67760848999023</v>
      </c>
      <c r="T5326" s="181">
        <f t="shared" si="249"/>
        <v>-241.86550584661063</v>
      </c>
      <c r="U5326" s="226">
        <f t="shared" si="250"/>
        <v>-15.867902827691211</v>
      </c>
    </row>
    <row r="5327" spans="1:21" x14ac:dyDescent="0.25">
      <c r="A5327" s="156" t="s">
        <v>18374</v>
      </c>
      <c r="B5327" s="156" t="s">
        <v>183</v>
      </c>
      <c r="C5327" s="223">
        <v>-0.46166470646858215</v>
      </c>
      <c r="D5327" s="221">
        <v>4.5596018433570862E-2</v>
      </c>
      <c r="E5327" s="221">
        <v>-0.32980436086654663</v>
      </c>
      <c r="F5327" s="221">
        <v>3.0207560062408447</v>
      </c>
      <c r="G5327" s="221">
        <v>11.922971725463867</v>
      </c>
      <c r="H5327" s="221">
        <v>1.4299181699752808</v>
      </c>
      <c r="I5327" s="221">
        <v>-0.8165055513381958</v>
      </c>
      <c r="J5327" s="221">
        <v>-1.2423033714294434</v>
      </c>
      <c r="K5327" s="180">
        <v>847</v>
      </c>
      <c r="L5327" s="181">
        <v>277</v>
      </c>
      <c r="M5327" s="181">
        <v>289</v>
      </c>
      <c r="N5327" s="181">
        <v>344</v>
      </c>
      <c r="O5327" s="181">
        <v>1147</v>
      </c>
      <c r="P5327" s="181">
        <v>1443</v>
      </c>
      <c r="Q5327" s="181">
        <v>435</v>
      </c>
      <c r="R5327" s="181">
        <v>1198</v>
      </c>
      <c r="S5327" s="226">
        <f t="shared" si="251"/>
        <v>5980</v>
      </c>
      <c r="T5327" s="181">
        <f t="shared" si="249"/>
        <v>14460.987831160426</v>
      </c>
      <c r="U5327" s="226">
        <f t="shared" si="250"/>
        <v>948.73201903707638</v>
      </c>
    </row>
    <row r="5328" spans="1:21" x14ac:dyDescent="0.25">
      <c r="A5328" s="156" t="s">
        <v>18327</v>
      </c>
      <c r="B5328" s="156" t="s">
        <v>183</v>
      </c>
      <c r="C5328" s="223">
        <v>0.41973415017127991</v>
      </c>
      <c r="D5328" s="221">
        <v>1.3872435092926025</v>
      </c>
      <c r="E5328" s="221">
        <v>1.011843204498291</v>
      </c>
      <c r="F5328" s="221">
        <v>4.362403392791748</v>
      </c>
      <c r="G5328" s="221">
        <v>8.5312433242797852</v>
      </c>
      <c r="H5328" s="221">
        <v>2.9767670631408691</v>
      </c>
      <c r="I5328" s="221">
        <v>0.52514195442199707</v>
      </c>
      <c r="J5328" s="221">
        <v>9.9344231188297272E-2</v>
      </c>
      <c r="K5328" s="180">
        <v>2.1367459297180176</v>
      </c>
      <c r="L5328" s="181">
        <v>0.70055556297302246</v>
      </c>
      <c r="M5328" s="181">
        <v>0.76452380418777466</v>
      </c>
      <c r="N5328" s="181">
        <v>0.85841268301010132</v>
      </c>
      <c r="O5328" s="181">
        <v>2.8599998950958252</v>
      </c>
      <c r="P5328" s="181">
        <v>2.6557142734527588</v>
      </c>
      <c r="Q5328" s="181">
        <v>0.82952380180358887</v>
      </c>
      <c r="R5328" s="181">
        <v>2.2523016929626465</v>
      </c>
      <c r="S5328" s="226">
        <f t="shared" si="251"/>
        <v>13.057777643203735</v>
      </c>
      <c r="T5328" s="181">
        <f t="shared" si="249"/>
        <v>39.35119573271318</v>
      </c>
      <c r="U5328" s="226">
        <f t="shared" si="250"/>
        <v>2.5816866603382174</v>
      </c>
    </row>
    <row r="5329" spans="1:21" x14ac:dyDescent="0.25">
      <c r="A5329" s="156" t="s">
        <v>18360</v>
      </c>
      <c r="B5329" s="156" t="s">
        <v>183</v>
      </c>
      <c r="C5329" s="223">
        <v>0.27532780170440674</v>
      </c>
      <c r="D5329" s="221">
        <v>3.0480451583862305</v>
      </c>
      <c r="E5329" s="221">
        <v>-1.472658634185791</v>
      </c>
      <c r="F5329" s="221">
        <v>19.013236999511719</v>
      </c>
      <c r="G5329" s="221">
        <v>52.925617218017578</v>
      </c>
      <c r="H5329" s="221">
        <v>14.123788833618164</v>
      </c>
      <c r="I5329" s="221">
        <v>-1.8061410188674927</v>
      </c>
      <c r="J5329" s="221">
        <v>-0.11420401185750961</v>
      </c>
      <c r="K5329" s="180">
        <v>1877.2335205078125</v>
      </c>
      <c r="L5329" s="181">
        <v>730.96600341796875</v>
      </c>
      <c r="M5329" s="181">
        <v>625.15667724609375</v>
      </c>
      <c r="N5329" s="181">
        <v>615.45751953125</v>
      </c>
      <c r="O5329" s="181">
        <v>2169.97265625</v>
      </c>
      <c r="P5329" s="181">
        <v>2360.429443359375</v>
      </c>
      <c r="Q5329" s="181">
        <v>613.69403076171875</v>
      </c>
      <c r="R5329" s="181">
        <v>1720.2830810546875</v>
      </c>
      <c r="S5329" s="226">
        <f t="shared" si="251"/>
        <v>10713.192932128906</v>
      </c>
      <c r="T5329" s="181">
        <f t="shared" si="249"/>
        <v>160406.53727119934</v>
      </c>
      <c r="U5329" s="226">
        <f t="shared" si="250"/>
        <v>10523.680660606644</v>
      </c>
    </row>
    <row r="5330" spans="1:21" x14ac:dyDescent="0.25">
      <c r="A5330" s="156" t="s">
        <v>18372</v>
      </c>
      <c r="B5330" s="156" t="s">
        <v>183</v>
      </c>
      <c r="C5330" s="223">
        <v>-1.4098505973815918</v>
      </c>
      <c r="D5330" s="221">
        <v>0.97445744276046753</v>
      </c>
      <c r="E5330" s="221">
        <v>4.9265375137329102</v>
      </c>
      <c r="F5330" s="221">
        <v>13.861871719360352</v>
      </c>
      <c r="G5330" s="221">
        <v>22.322147369384766</v>
      </c>
      <c r="H5330" s="221">
        <v>12.736037254333496</v>
      </c>
      <c r="I5330" s="221">
        <v>4.4739131927490234</v>
      </c>
      <c r="J5330" s="221">
        <v>-0.75122690200805664</v>
      </c>
      <c r="K5330" s="180">
        <v>1764.3507080078125</v>
      </c>
      <c r="L5330" s="181">
        <v>607.885498046875</v>
      </c>
      <c r="M5330" s="181">
        <v>501.1348876953125</v>
      </c>
      <c r="N5330" s="181">
        <v>504.10018920898437</v>
      </c>
      <c r="O5330" s="181">
        <v>1986.747802734375</v>
      </c>
      <c r="P5330" s="181">
        <v>2031.227294921875</v>
      </c>
      <c r="Q5330" s="181">
        <v>641.4921875</v>
      </c>
      <c r="R5330" s="181">
        <v>1878.020263671875</v>
      </c>
      <c r="S5330" s="226">
        <f t="shared" si="251"/>
        <v>9914.9588317871094</v>
      </c>
      <c r="T5330" s="181">
        <f t="shared" si="249"/>
        <v>79238.944383131238</v>
      </c>
      <c r="U5330" s="226">
        <f t="shared" si="250"/>
        <v>5198.5745765572738</v>
      </c>
    </row>
    <row r="5331" spans="1:21" x14ac:dyDescent="0.25">
      <c r="A5331" s="156" t="s">
        <v>18339</v>
      </c>
      <c r="B5331" s="156" t="s">
        <v>183</v>
      </c>
      <c r="C5331" s="223">
        <v>-1.2815710306167603</v>
      </c>
      <c r="D5331" s="221">
        <v>-0.31406170129776001</v>
      </c>
      <c r="E5331" s="221">
        <v>64.556083679199219</v>
      </c>
      <c r="F5331" s="221">
        <v>2.6610982418060303</v>
      </c>
      <c r="G5331" s="221">
        <v>25.808986663818359</v>
      </c>
      <c r="H5331" s="221">
        <v>1.2754617929458618</v>
      </c>
      <c r="I5331" s="221">
        <v>-1.1761633157730103</v>
      </c>
      <c r="J5331" s="221">
        <v>-1.6019610166549683</v>
      </c>
      <c r="K5331" s="180">
        <v>289.86685180664062</v>
      </c>
      <c r="L5331" s="181">
        <v>118.27248382568359</v>
      </c>
      <c r="M5331" s="181">
        <v>77.9974365234375</v>
      </c>
      <c r="N5331" s="181">
        <v>75.444793701171875</v>
      </c>
      <c r="O5331" s="181">
        <v>315.39328002929687</v>
      </c>
      <c r="P5331" s="181">
        <v>469.40277099609375</v>
      </c>
      <c r="Q5331" s="181">
        <v>180.67042541503906</v>
      </c>
      <c r="R5331" s="181">
        <v>402.75042724609375</v>
      </c>
      <c r="S5331" s="226">
        <f t="shared" si="251"/>
        <v>1929.798469543457</v>
      </c>
      <c r="T5331" s="181">
        <f t="shared" si="249"/>
        <v>12708.343076878027</v>
      </c>
      <c r="U5331" s="226">
        <f t="shared" si="250"/>
        <v>833.74746778794838</v>
      </c>
    </row>
    <row r="5332" spans="1:21" x14ac:dyDescent="0.25">
      <c r="A5332" s="156" t="s">
        <v>18375</v>
      </c>
      <c r="B5332" s="156" t="s">
        <v>183</v>
      </c>
      <c r="C5332" s="223">
        <v>-0.51926934719085693</v>
      </c>
      <c r="D5332" s="221">
        <v>-0.15836420655250549</v>
      </c>
      <c r="E5332" s="221">
        <v>0.48785269260406494</v>
      </c>
      <c r="F5332" s="221">
        <v>-0.10868273675441742</v>
      </c>
      <c r="G5332" s="221">
        <v>29.085245132446289</v>
      </c>
      <c r="H5332" s="221">
        <v>5.6095595359802246</v>
      </c>
      <c r="I5332" s="221">
        <v>1.0749261379241943</v>
      </c>
      <c r="J5332" s="221">
        <v>-0.66146349906921387</v>
      </c>
      <c r="K5332" s="180">
        <v>1373</v>
      </c>
      <c r="L5332" s="181">
        <v>462</v>
      </c>
      <c r="M5332" s="181">
        <v>368</v>
      </c>
      <c r="N5332" s="181">
        <v>307</v>
      </c>
      <c r="O5332" s="181">
        <v>1349</v>
      </c>
      <c r="P5332" s="181">
        <v>1657</v>
      </c>
      <c r="Q5332" s="181">
        <v>571</v>
      </c>
      <c r="R5332" s="181">
        <v>1562</v>
      </c>
      <c r="S5332" s="226">
        <f t="shared" si="251"/>
        <v>7649</v>
      </c>
      <c r="T5332" s="181">
        <f t="shared" si="249"/>
        <v>47471.655787572265</v>
      </c>
      <c r="U5332" s="226">
        <f t="shared" si="250"/>
        <v>3114.4400623399511</v>
      </c>
    </row>
    <row r="5333" spans="1:21" x14ac:dyDescent="0.25">
      <c r="A5333" s="156" t="s">
        <v>18340</v>
      </c>
      <c r="B5333" s="156" t="s">
        <v>183</v>
      </c>
      <c r="C5333" s="223">
        <v>4.1822628974914551</v>
      </c>
      <c r="D5333" s="221">
        <v>2.048713207244873</v>
      </c>
      <c r="E5333" s="221">
        <v>13.913268089294434</v>
      </c>
      <c r="F5333" s="221">
        <v>42.103649139404297</v>
      </c>
      <c r="G5333" s="221">
        <v>73.140243530273437</v>
      </c>
      <c r="H5333" s="221">
        <v>10.389657020568848</v>
      </c>
      <c r="I5333" s="221">
        <v>0.67331373691558838</v>
      </c>
      <c r="J5333" s="221">
        <v>1.6816432476043701</v>
      </c>
      <c r="K5333" s="180">
        <v>1954.002197265625</v>
      </c>
      <c r="L5333" s="181">
        <v>815.58355712890625</v>
      </c>
      <c r="M5333" s="181">
        <v>683.65087890625</v>
      </c>
      <c r="N5333" s="181">
        <v>594.69635009765625</v>
      </c>
      <c r="O5333" s="181">
        <v>2155.899169921875</v>
      </c>
      <c r="P5333" s="181">
        <v>2580.68212890625</v>
      </c>
      <c r="Q5333" s="181">
        <v>834.5738525390625</v>
      </c>
      <c r="R5333" s="181">
        <v>2214.868896484375</v>
      </c>
      <c r="S5333" s="226">
        <f t="shared" si="251"/>
        <v>11833.95703125</v>
      </c>
      <c r="T5333" s="181">
        <f t="shared" si="249"/>
        <v>233175.69399977772</v>
      </c>
      <c r="U5333" s="226">
        <f t="shared" si="250"/>
        <v>15297.796356767187</v>
      </c>
    </row>
    <row r="5334" spans="1:21" x14ac:dyDescent="0.25">
      <c r="A5334" s="156" t="s">
        <v>17980</v>
      </c>
      <c r="B5334" s="156" t="s">
        <v>183</v>
      </c>
      <c r="C5334" s="223">
        <v>-1.1652414798736572</v>
      </c>
      <c r="D5334" s="221">
        <v>-0.1977321058511734</v>
      </c>
      <c r="E5334" s="221">
        <v>-0.57313251495361328</v>
      </c>
      <c r="F5334" s="221">
        <v>2.7774279117584229</v>
      </c>
      <c r="G5334" s="221">
        <v>12.62343692779541</v>
      </c>
      <c r="H5334" s="221">
        <v>13.644932746887207</v>
      </c>
      <c r="I5334" s="221">
        <v>-1.0598336458206177</v>
      </c>
      <c r="J5334" s="221">
        <v>-1.4856313467025757</v>
      </c>
      <c r="K5334" s="180">
        <v>394.61770629882812</v>
      </c>
      <c r="L5334" s="181">
        <v>130.2652587890625</v>
      </c>
      <c r="M5334" s="181">
        <v>71.024818420410156</v>
      </c>
      <c r="N5334" s="181">
        <v>53.825984954833984</v>
      </c>
      <c r="O5334" s="181">
        <v>418.823486328125</v>
      </c>
      <c r="P5334" s="181">
        <v>559.2806396484375</v>
      </c>
      <c r="Q5334" s="181">
        <v>193.96464538574219</v>
      </c>
      <c r="R5334" s="181">
        <v>459.90960693359375</v>
      </c>
      <c r="S5334" s="226">
        <f t="shared" si="251"/>
        <v>2281.7121467590332</v>
      </c>
      <c r="T5334" s="181">
        <f t="shared" si="249"/>
        <v>11652.720808366203</v>
      </c>
      <c r="U5334" s="226">
        <f t="shared" si="250"/>
        <v>764.49198829797251</v>
      </c>
    </row>
    <row r="5335" spans="1:21" x14ac:dyDescent="0.25">
      <c r="A5335" s="156" t="s">
        <v>18341</v>
      </c>
      <c r="B5335" s="156" t="s">
        <v>183</v>
      </c>
      <c r="C5335" s="223">
        <v>-1.6300985813140869</v>
      </c>
      <c r="D5335" s="221">
        <v>-0.66258925199508667</v>
      </c>
      <c r="E5335" s="221">
        <v>-1.037989616394043</v>
      </c>
      <c r="F5335" s="221">
        <v>39.898654937744141</v>
      </c>
      <c r="G5335" s="221">
        <v>9.0204343795776367</v>
      </c>
      <c r="H5335" s="221">
        <v>2.6093087196350098</v>
      </c>
      <c r="I5335" s="221">
        <v>-1.5246908664703369</v>
      </c>
      <c r="J5335" s="221">
        <v>-2.016211986541748</v>
      </c>
      <c r="K5335" s="180">
        <v>785.17034912109375</v>
      </c>
      <c r="L5335" s="181">
        <v>296.27340698242187</v>
      </c>
      <c r="M5335" s="181">
        <v>174.27847290039062</v>
      </c>
      <c r="N5335" s="181">
        <v>150.42984008789062</v>
      </c>
      <c r="O5335" s="181">
        <v>828.2813720703125</v>
      </c>
      <c r="P5335" s="181">
        <v>1198.8524169921875</v>
      </c>
      <c r="Q5335" s="181">
        <v>443.95147705078125</v>
      </c>
      <c r="R5335" s="181">
        <v>1025.4912109375</v>
      </c>
      <c r="S5335" s="226">
        <f t="shared" si="251"/>
        <v>4902.7285461425781</v>
      </c>
      <c r="T5335" s="181">
        <f t="shared" si="249"/>
        <v>12199.973785463726</v>
      </c>
      <c r="U5335" s="226">
        <f t="shared" si="250"/>
        <v>800.39523556902157</v>
      </c>
    </row>
    <row r="5336" spans="1:21" x14ac:dyDescent="0.25">
      <c r="A5336" s="156" t="s">
        <v>17964</v>
      </c>
      <c r="B5336" s="156" t="s">
        <v>183</v>
      </c>
      <c r="C5336" s="223">
        <v>-1.4746716022491455</v>
      </c>
      <c r="D5336" s="221">
        <v>-1.2476738691329956</v>
      </c>
      <c r="E5336" s="221">
        <v>23.334815979003906</v>
      </c>
      <c r="F5336" s="221">
        <v>27.036657333374023</v>
      </c>
      <c r="G5336" s="221">
        <v>22.393795013427734</v>
      </c>
      <c r="H5336" s="221">
        <v>8.3627510070800781</v>
      </c>
      <c r="I5336" s="221">
        <v>4.301182746887207</v>
      </c>
      <c r="J5336" s="221">
        <v>0.69553303718566895</v>
      </c>
      <c r="K5336" s="180">
        <v>673.38385009765625</v>
      </c>
      <c r="L5336" s="181">
        <v>224.46127319335937</v>
      </c>
      <c r="M5336" s="181">
        <v>152.95149230957031</v>
      </c>
      <c r="N5336" s="181">
        <v>157.91744995117187</v>
      </c>
      <c r="O5336" s="181">
        <v>719.07061767578125</v>
      </c>
      <c r="P5336" s="181">
        <v>1030.9327392578125</v>
      </c>
      <c r="Q5336" s="181">
        <v>472.7591552734375</v>
      </c>
      <c r="R5336" s="181">
        <v>1272.2783203125</v>
      </c>
      <c r="S5336" s="226">
        <f t="shared" si="251"/>
        <v>4703.7548980712891</v>
      </c>
      <c r="T5336" s="181">
        <f t="shared" si="249"/>
        <v>34208.069343937968</v>
      </c>
      <c r="U5336" s="226">
        <f t="shared" si="250"/>
        <v>2244.2651273173974</v>
      </c>
    </row>
    <row r="5337" spans="1:21" x14ac:dyDescent="0.25">
      <c r="A5337" s="156" t="s">
        <v>18376</v>
      </c>
      <c r="B5337" s="156" t="s">
        <v>183</v>
      </c>
      <c r="C5337" s="223">
        <v>2.401475191116333</v>
      </c>
      <c r="D5337" s="221">
        <v>-0.74533200263977051</v>
      </c>
      <c r="E5337" s="221">
        <v>5.0602116584777832</v>
      </c>
      <c r="F5337" s="221">
        <v>25.512691497802734</v>
      </c>
      <c r="G5337" s="221">
        <v>105.17850494384766</v>
      </c>
      <c r="H5337" s="221">
        <v>35.977298736572266</v>
      </c>
      <c r="I5337" s="221">
        <v>2.5068831443786621</v>
      </c>
      <c r="J5337" s="221">
        <v>0.69915848970413208</v>
      </c>
      <c r="K5337" s="180">
        <v>1059</v>
      </c>
      <c r="L5337" s="181">
        <v>341</v>
      </c>
      <c r="M5337" s="181">
        <v>590</v>
      </c>
      <c r="N5337" s="181">
        <v>605</v>
      </c>
      <c r="O5337" s="181">
        <v>1531</v>
      </c>
      <c r="P5337" s="181">
        <v>1274</v>
      </c>
      <c r="Q5337" s="181">
        <v>370</v>
      </c>
      <c r="R5337" s="181">
        <v>1001</v>
      </c>
      <c r="S5337" s="226">
        <f t="shared" si="251"/>
        <v>6771</v>
      </c>
      <c r="T5337" s="181">
        <f t="shared" si="249"/>
        <v>229200.48132020235</v>
      </c>
      <c r="U5337" s="226">
        <f t="shared" si="250"/>
        <v>15036.99733005971</v>
      </c>
    </row>
    <row r="5338" spans="1:21" x14ac:dyDescent="0.25">
      <c r="A5338" s="156" t="s">
        <v>18377</v>
      </c>
      <c r="B5338" s="156" t="s">
        <v>183</v>
      </c>
      <c r="C5338" s="223">
        <v>0.68852192163467407</v>
      </c>
      <c r="D5338" s="221">
        <v>12.251503944396973</v>
      </c>
      <c r="E5338" s="221">
        <v>38.330089569091797</v>
      </c>
      <c r="F5338" s="221">
        <v>35.013942718505859</v>
      </c>
      <c r="G5338" s="221">
        <v>53.023166656494141</v>
      </c>
      <c r="H5338" s="221">
        <v>8.4133949279785156</v>
      </c>
      <c r="I5338" s="221">
        <v>1.4191933870315552</v>
      </c>
      <c r="J5338" s="221">
        <v>3.3718829154968262</v>
      </c>
      <c r="K5338" s="180">
        <v>2031</v>
      </c>
      <c r="L5338" s="181">
        <v>523</v>
      </c>
      <c r="M5338" s="181">
        <v>520</v>
      </c>
      <c r="N5338" s="181">
        <v>696</v>
      </c>
      <c r="O5338" s="181">
        <v>2218</v>
      </c>
      <c r="P5338" s="181">
        <v>2130</v>
      </c>
      <c r="Q5338" s="181">
        <v>682</v>
      </c>
      <c r="R5338" s="181">
        <v>1582</v>
      </c>
      <c r="S5338" s="226">
        <f t="shared" si="251"/>
        <v>10382</v>
      </c>
      <c r="T5338" s="181">
        <f t="shared" si="249"/>
        <v>193935.39879673719</v>
      </c>
      <c r="U5338" s="226">
        <f t="shared" si="250"/>
        <v>12723.385470716112</v>
      </c>
    </row>
    <row r="5339" spans="1:21" x14ac:dyDescent="0.25">
      <c r="A5339" s="156" t="s">
        <v>18378</v>
      </c>
      <c r="B5339" s="156" t="s">
        <v>183</v>
      </c>
      <c r="C5339" s="223">
        <v>0.55417609214782715</v>
      </c>
      <c r="D5339" s="221">
        <v>1.7186166048049927</v>
      </c>
      <c r="E5339" s="221">
        <v>17.344198226928711</v>
      </c>
      <c r="F5339" s="221">
        <v>23.569486618041992</v>
      </c>
      <c r="G5339" s="221">
        <v>21.272716522216797</v>
      </c>
      <c r="H5339" s="221">
        <v>10.868539810180664</v>
      </c>
      <c r="I5339" s="221">
        <v>1.6272017955780029</v>
      </c>
      <c r="J5339" s="221">
        <v>0.90467274188995361</v>
      </c>
      <c r="K5339" s="180">
        <v>2321</v>
      </c>
      <c r="L5339" s="181">
        <v>820</v>
      </c>
      <c r="M5339" s="181">
        <v>674</v>
      </c>
      <c r="N5339" s="181">
        <v>766</v>
      </c>
      <c r="O5339" s="181">
        <v>2793</v>
      </c>
      <c r="P5339" s="181">
        <v>2743</v>
      </c>
      <c r="Q5339" s="181">
        <v>956</v>
      </c>
      <c r="R5339" s="181">
        <v>2554</v>
      </c>
      <c r="S5339" s="226">
        <f t="shared" si="251"/>
        <v>13627</v>
      </c>
      <c r="T5339" s="181">
        <f t="shared" si="249"/>
        <v>125532.96572542191</v>
      </c>
      <c r="U5339" s="226">
        <f t="shared" si="250"/>
        <v>8235.7543909802625</v>
      </c>
    </row>
    <row r="5340" spans="1:21" x14ac:dyDescent="0.25">
      <c r="A5340" s="156" t="s">
        <v>18379</v>
      </c>
      <c r="B5340" s="156" t="s">
        <v>183</v>
      </c>
      <c r="C5340" s="223">
        <v>0.48739200830459595</v>
      </c>
      <c r="D5340" s="221">
        <v>3.1145312786102295</v>
      </c>
      <c r="E5340" s="221">
        <v>18.577112197875977</v>
      </c>
      <c r="F5340" s="221">
        <v>47.526256561279297</v>
      </c>
      <c r="G5340" s="221">
        <v>85.965469360351563</v>
      </c>
      <c r="H5340" s="221">
        <v>32.207263946533203</v>
      </c>
      <c r="I5340" s="221">
        <v>5.4723963737487793</v>
      </c>
      <c r="J5340" s="221">
        <v>1.0179318189620972</v>
      </c>
      <c r="K5340" s="180">
        <v>2484</v>
      </c>
      <c r="L5340" s="181">
        <v>905</v>
      </c>
      <c r="M5340" s="181">
        <v>829</v>
      </c>
      <c r="N5340" s="181">
        <v>819</v>
      </c>
      <c r="O5340" s="181">
        <v>2686</v>
      </c>
      <c r="P5340" s="181">
        <v>2778</v>
      </c>
      <c r="Q5340" s="181">
        <v>881</v>
      </c>
      <c r="R5340" s="181">
        <v>2643</v>
      </c>
      <c r="S5340" s="226">
        <f t="shared" si="251"/>
        <v>14025</v>
      </c>
      <c r="T5340" s="181">
        <f t="shared" si="249"/>
        <v>386240.36763966084</v>
      </c>
      <c r="U5340" s="226">
        <f t="shared" si="250"/>
        <v>25339.804452002856</v>
      </c>
    </row>
    <row r="5341" spans="1:21" x14ac:dyDescent="0.25">
      <c r="A5341" s="156" t="s">
        <v>18380</v>
      </c>
      <c r="B5341" s="156" t="s">
        <v>183</v>
      </c>
      <c r="C5341" s="223">
        <v>-2.0728018283843994</v>
      </c>
      <c r="D5341" s="221">
        <v>-2.3164448738098145</v>
      </c>
      <c r="E5341" s="221">
        <v>9.2792148590087891</v>
      </c>
      <c r="F5341" s="221">
        <v>17.020267486572266</v>
      </c>
      <c r="G5341" s="221">
        <v>19.877151489257812</v>
      </c>
      <c r="H5341" s="221">
        <v>1.2156051397323608</v>
      </c>
      <c r="I5341" s="221">
        <v>-1.9673941135406494</v>
      </c>
      <c r="J5341" s="221">
        <v>-2.3931918144226074</v>
      </c>
      <c r="K5341" s="180">
        <v>1447</v>
      </c>
      <c r="L5341" s="181">
        <v>674</v>
      </c>
      <c r="M5341" s="181">
        <v>472</v>
      </c>
      <c r="N5341" s="181">
        <v>247</v>
      </c>
      <c r="O5341" s="181">
        <v>1315</v>
      </c>
      <c r="P5341" s="181">
        <v>1853</v>
      </c>
      <c r="Q5341" s="181">
        <v>784</v>
      </c>
      <c r="R5341" s="181">
        <v>2121</v>
      </c>
      <c r="S5341" s="226">
        <f t="shared" si="251"/>
        <v>8913</v>
      </c>
      <c r="T5341" s="181">
        <f t="shared" si="249"/>
        <v>25795.741100907326</v>
      </c>
      <c r="U5341" s="226">
        <f t="shared" si="250"/>
        <v>1692.3633311195201</v>
      </c>
    </row>
    <row r="5342" spans="1:21" x14ac:dyDescent="0.25">
      <c r="A5342" s="156" t="s">
        <v>17898</v>
      </c>
      <c r="B5342" s="156" t="s">
        <v>183</v>
      </c>
      <c r="C5342" s="223">
        <v>-0.48740074038505554</v>
      </c>
      <c r="D5342" s="221">
        <v>0.48010861873626709</v>
      </c>
      <c r="E5342" s="221">
        <v>0.10470826178789139</v>
      </c>
      <c r="F5342" s="221">
        <v>3.4552686214447021</v>
      </c>
      <c r="G5342" s="221">
        <v>7.6241087913513184</v>
      </c>
      <c r="H5342" s="221">
        <v>2.0696322917938232</v>
      </c>
      <c r="I5342" s="221">
        <v>-0.38199296593666077</v>
      </c>
      <c r="J5342" s="221">
        <v>-0.80779069662094116</v>
      </c>
      <c r="K5342" s="180">
        <v>1.306354284286499</v>
      </c>
      <c r="L5342" s="181">
        <v>0.39687609672546387</v>
      </c>
      <c r="M5342" s="181">
        <v>0.5282214879989624</v>
      </c>
      <c r="N5342" s="181">
        <v>0.41817536950111389</v>
      </c>
      <c r="O5342" s="181">
        <v>1.6861909627914429</v>
      </c>
      <c r="P5342" s="181">
        <v>1.7550585269927979</v>
      </c>
      <c r="Q5342" s="181">
        <v>0.61270856857299805</v>
      </c>
      <c r="R5342" s="181">
        <v>1.4547390937805176</v>
      </c>
      <c r="S5342" s="226">
        <f t="shared" si="251"/>
        <v>8.1583243906497955</v>
      </c>
      <c r="T5342" s="181">
        <f t="shared" si="249"/>
        <v>16.132897051024596</v>
      </c>
      <c r="U5342" s="226">
        <f t="shared" si="250"/>
        <v>1.0584198099631235</v>
      </c>
    </row>
    <row r="5343" spans="1:21" x14ac:dyDescent="0.25">
      <c r="A5343" s="156" t="s">
        <v>17854</v>
      </c>
      <c r="B5343" s="156" t="s">
        <v>183</v>
      </c>
      <c r="C5343" s="223">
        <v>-1.5724562406539917</v>
      </c>
      <c r="D5343" s="221">
        <v>11.10179615020752</v>
      </c>
      <c r="E5343" s="221">
        <v>-0.98034721612930298</v>
      </c>
      <c r="F5343" s="221">
        <v>2.3702130317687988</v>
      </c>
      <c r="G5343" s="221">
        <v>6.5390534400939941</v>
      </c>
      <c r="H5343" s="221">
        <v>0.9845767617225647</v>
      </c>
      <c r="I5343" s="221">
        <v>-1.4670485258102417</v>
      </c>
      <c r="J5343" s="221">
        <v>-1.8928462266921997</v>
      </c>
      <c r="K5343" s="180">
        <v>449.755615234375</v>
      </c>
      <c r="L5343" s="181">
        <v>250.97080993652344</v>
      </c>
      <c r="M5343" s="181">
        <v>231.45085144042969</v>
      </c>
      <c r="N5343" s="181">
        <v>117.11971282958984</v>
      </c>
      <c r="O5343" s="181">
        <v>538.19293212890625</v>
      </c>
      <c r="P5343" s="181">
        <v>637.7845458984375</v>
      </c>
      <c r="Q5343" s="181">
        <v>230.65412902832031</v>
      </c>
      <c r="R5343" s="181">
        <v>524.64849853515625</v>
      </c>
      <c r="S5343" s="226">
        <f t="shared" si="251"/>
        <v>2980.5770950317383</v>
      </c>
      <c r="T5343" s="181">
        <f t="shared" si="249"/>
        <v>4945.4626757627584</v>
      </c>
      <c r="U5343" s="226">
        <f t="shared" si="250"/>
        <v>324.45354662001671</v>
      </c>
    </row>
    <row r="5344" spans="1:21" x14ac:dyDescent="0.25">
      <c r="A5344" s="156" t="s">
        <v>17855</v>
      </c>
      <c r="B5344" s="156" t="s">
        <v>183</v>
      </c>
      <c r="C5344" s="223">
        <v>-3.5117833614349365</v>
      </c>
      <c r="D5344" s="221">
        <v>8.1791114807128906</v>
      </c>
      <c r="E5344" s="221">
        <v>6.7849922180175781</v>
      </c>
      <c r="F5344" s="221">
        <v>13.526357650756836</v>
      </c>
      <c r="G5344" s="221">
        <v>11.067164421081543</v>
      </c>
      <c r="H5344" s="221">
        <v>-0.17711377143859863</v>
      </c>
      <c r="I5344" s="221">
        <v>-2.3300540447235107</v>
      </c>
      <c r="J5344" s="221">
        <v>-2.7558517456054687</v>
      </c>
      <c r="K5344" s="180">
        <v>1392.3504638671875</v>
      </c>
      <c r="L5344" s="181">
        <v>471.257080078125</v>
      </c>
      <c r="M5344" s="181">
        <v>322.16848754882812</v>
      </c>
      <c r="N5344" s="181">
        <v>294.7498779296875</v>
      </c>
      <c r="O5344" s="181">
        <v>1359.7908935546875</v>
      </c>
      <c r="P5344" s="181">
        <v>1738.51025390625</v>
      </c>
      <c r="Q5344" s="181">
        <v>587.7861328125</v>
      </c>
      <c r="R5344" s="181">
        <v>1710.23486328125</v>
      </c>
      <c r="S5344" s="226">
        <f t="shared" si="251"/>
        <v>7876.8480529785156</v>
      </c>
      <c r="T5344" s="181">
        <f t="shared" si="249"/>
        <v>13796.022048986371</v>
      </c>
      <c r="U5344" s="226">
        <f t="shared" si="250"/>
        <v>905.10606924178262</v>
      </c>
    </row>
    <row r="5345" spans="1:21" x14ac:dyDescent="0.25">
      <c r="A5345" s="156" t="s">
        <v>17859</v>
      </c>
      <c r="B5345" s="156" t="s">
        <v>183</v>
      </c>
      <c r="C5345" s="223">
        <v>-1.2610137462615967</v>
      </c>
      <c r="D5345" s="221">
        <v>-0.29350432753562927</v>
      </c>
      <c r="E5345" s="221">
        <v>143.83975219726562</v>
      </c>
      <c r="F5345" s="221">
        <v>79.837936401367188</v>
      </c>
      <c r="G5345" s="221">
        <v>42.706256866455078</v>
      </c>
      <c r="H5345" s="221">
        <v>9.7296524047851562</v>
      </c>
      <c r="I5345" s="221">
        <v>-1.1556060314178467</v>
      </c>
      <c r="J5345" s="221">
        <v>-10.425470352172852</v>
      </c>
      <c r="K5345" s="180">
        <v>139.36148071289062</v>
      </c>
      <c r="L5345" s="181">
        <v>41.680587768554687</v>
      </c>
      <c r="M5345" s="181">
        <v>37.972805023193359</v>
      </c>
      <c r="N5345" s="181">
        <v>37.205680847167969</v>
      </c>
      <c r="O5345" s="181">
        <v>169.40730285644531</v>
      </c>
      <c r="P5345" s="181">
        <v>198.81385803222656</v>
      </c>
      <c r="Q5345" s="181">
        <v>69.169319152832031</v>
      </c>
      <c r="R5345" s="181">
        <v>152.9140625</v>
      </c>
      <c r="S5345" s="226">
        <f t="shared" si="251"/>
        <v>846.52509689331055</v>
      </c>
      <c r="T5345" s="181">
        <f t="shared" si="249"/>
        <v>15739.461485576787</v>
      </c>
      <c r="U5345" s="226">
        <f t="shared" si="250"/>
        <v>1032.6079551488913</v>
      </c>
    </row>
    <row r="5346" spans="1:21" x14ac:dyDescent="0.25">
      <c r="A5346" s="156" t="s">
        <v>18381</v>
      </c>
      <c r="B5346" s="156" t="s">
        <v>183</v>
      </c>
      <c r="C5346" s="223">
        <v>-0.65625083446502686</v>
      </c>
      <c r="D5346" s="221">
        <v>-4.6610574722290039</v>
      </c>
      <c r="E5346" s="221">
        <v>-6.4141795039176941E-2</v>
      </c>
      <c r="F5346" s="221">
        <v>3.2864184379577637</v>
      </c>
      <c r="G5346" s="221">
        <v>7.455258846282959</v>
      </c>
      <c r="H5346" s="221">
        <v>4.3242101669311523</v>
      </c>
      <c r="I5346" s="221">
        <v>-0.55084306001663208</v>
      </c>
      <c r="J5346" s="221">
        <v>-0.97664070129394531</v>
      </c>
      <c r="K5346" s="180">
        <v>340</v>
      </c>
      <c r="L5346" s="181">
        <v>131</v>
      </c>
      <c r="M5346" s="181">
        <v>94</v>
      </c>
      <c r="N5346" s="181">
        <v>91</v>
      </c>
      <c r="O5346" s="181">
        <v>420</v>
      </c>
      <c r="P5346" s="181">
        <v>589</v>
      </c>
      <c r="Q5346" s="181">
        <v>227</v>
      </c>
      <c r="R5346" s="181">
        <v>539</v>
      </c>
      <c r="S5346" s="226">
        <f t="shared" si="251"/>
        <v>2431</v>
      </c>
      <c r="T5346" s="181">
        <f t="shared" si="249"/>
        <v>4486.0287276804447</v>
      </c>
      <c r="U5346" s="226">
        <f t="shared" si="250"/>
        <v>294.31178159902151</v>
      </c>
    </row>
    <row r="5347" spans="1:21" x14ac:dyDescent="0.25">
      <c r="A5347" s="156" t="s">
        <v>18382</v>
      </c>
      <c r="B5347" s="156" t="s">
        <v>183</v>
      </c>
      <c r="C5347" s="223">
        <v>-1.1207116842269897</v>
      </c>
      <c r="D5347" s="221">
        <v>-1.4566961526870728</v>
      </c>
      <c r="E5347" s="221">
        <v>-0.5286027193069458</v>
      </c>
      <c r="F5347" s="221">
        <v>36.994182586669922</v>
      </c>
      <c r="G5347" s="221">
        <v>35.014736175537109</v>
      </c>
      <c r="H5347" s="221">
        <v>4.8415155410766602</v>
      </c>
      <c r="I5347" s="221">
        <v>-0.45440420508384705</v>
      </c>
      <c r="J5347" s="221">
        <v>-1.2951576709747314</v>
      </c>
      <c r="K5347" s="180">
        <v>1405</v>
      </c>
      <c r="L5347" s="181">
        <v>430</v>
      </c>
      <c r="M5347" s="181">
        <v>316</v>
      </c>
      <c r="N5347" s="181">
        <v>452</v>
      </c>
      <c r="O5347" s="181">
        <v>1770</v>
      </c>
      <c r="P5347" s="181">
        <v>1773</v>
      </c>
      <c r="Q5347" s="181">
        <v>533</v>
      </c>
      <c r="R5347" s="181">
        <v>1554</v>
      </c>
      <c r="S5347" s="226">
        <f t="shared" si="251"/>
        <v>8233</v>
      </c>
      <c r="T5347" s="181">
        <f t="shared" si="249"/>
        <v>82658.570430904627</v>
      </c>
      <c r="U5347" s="226">
        <f t="shared" si="250"/>
        <v>5422.9236156778934</v>
      </c>
    </row>
    <row r="5348" spans="1:21" x14ac:dyDescent="0.25">
      <c r="A5348" s="156" t="s">
        <v>14634</v>
      </c>
      <c r="B5348" s="156" t="s">
        <v>183</v>
      </c>
      <c r="C5348" s="223">
        <v>-0.79403597116470337</v>
      </c>
      <c r="D5348" s="221">
        <v>0.17347343266010284</v>
      </c>
      <c r="E5348" s="221">
        <v>-0.20192696154117584</v>
      </c>
      <c r="F5348" s="221">
        <v>3.1486334800720215</v>
      </c>
      <c r="G5348" s="221">
        <v>238.93852233886719</v>
      </c>
      <c r="H5348" s="221">
        <v>73.985794067382812</v>
      </c>
      <c r="I5348" s="221">
        <v>-0.68862819671630859</v>
      </c>
      <c r="J5348" s="221">
        <v>-1.1144258975982666</v>
      </c>
      <c r="K5348" s="180">
        <v>8.3741931915283203</v>
      </c>
      <c r="L5348" s="181">
        <v>3.1764183044433594</v>
      </c>
      <c r="M5348" s="181">
        <v>2.927030086517334</v>
      </c>
      <c r="N5348" s="181">
        <v>3.5833148956298828</v>
      </c>
      <c r="O5348" s="181">
        <v>11.734371185302734</v>
      </c>
      <c r="P5348" s="181">
        <v>12.626918792724609</v>
      </c>
      <c r="Q5348" s="181">
        <v>3.4389321804046631</v>
      </c>
      <c r="R5348" s="181">
        <v>12.2593994140625</v>
      </c>
      <c r="S5348" s="226">
        <f t="shared" si="251"/>
        <v>58.120578050613403</v>
      </c>
      <c r="T5348" s="181">
        <f t="shared" si="249"/>
        <v>3726.5686997556431</v>
      </c>
      <c r="U5348" s="226">
        <f t="shared" si="250"/>
        <v>244.48641322975482</v>
      </c>
    </row>
    <row r="5349" spans="1:21" x14ac:dyDescent="0.25">
      <c r="A5349" s="156" t="s">
        <v>14635</v>
      </c>
      <c r="B5349" s="156" t="s">
        <v>183</v>
      </c>
      <c r="C5349" s="223">
        <v>-0.87892115116119385</v>
      </c>
      <c r="D5349" s="221">
        <v>8.8588215410709381E-2</v>
      </c>
      <c r="E5349" s="221">
        <v>-0.28681215643882751</v>
      </c>
      <c r="F5349" s="221">
        <v>3.0637481212615967</v>
      </c>
      <c r="G5349" s="221">
        <v>7.2325882911682129</v>
      </c>
      <c r="H5349" s="221">
        <v>1327.8970947265625</v>
      </c>
      <c r="I5349" s="221">
        <v>-0.77351337671279907</v>
      </c>
      <c r="J5349" s="221">
        <v>-1.1993111371994019</v>
      </c>
      <c r="K5349" s="180">
        <v>0.15642754733562469</v>
      </c>
      <c r="L5349" s="181">
        <v>9.8553143441677094E-2</v>
      </c>
      <c r="M5349" s="181">
        <v>8.915991336107254E-2</v>
      </c>
      <c r="N5349" s="181">
        <v>6.6737368702888489E-2</v>
      </c>
      <c r="O5349" s="181">
        <v>0.16657829284667969</v>
      </c>
      <c r="P5349" s="181">
        <v>1</v>
      </c>
      <c r="Q5349" s="181">
        <v>5.0753731280565262E-2</v>
      </c>
      <c r="R5349" s="181">
        <v>0.18021361529827118</v>
      </c>
      <c r="S5349" s="226">
        <f t="shared" si="251"/>
        <v>1.8084236122667789</v>
      </c>
      <c r="T5349" s="181">
        <f t="shared" si="249"/>
        <v>1328.8966335590878</v>
      </c>
      <c r="U5349" s="226">
        <f t="shared" si="250"/>
        <v>87.184001602670364</v>
      </c>
    </row>
    <row r="5350" spans="1:21" x14ac:dyDescent="0.25">
      <c r="A5350" s="156" t="s">
        <v>18383</v>
      </c>
      <c r="B5350" s="156" t="s">
        <v>183</v>
      </c>
      <c r="C5350" s="223">
        <v>0.83493727445602417</v>
      </c>
      <c r="D5350" s="221">
        <v>-0.74115276336669922</v>
      </c>
      <c r="E5350" s="221">
        <v>-1.1165533065795898</v>
      </c>
      <c r="F5350" s="221">
        <v>4.6836585998535156</v>
      </c>
      <c r="G5350" s="221">
        <v>37.990032196044922</v>
      </c>
      <c r="H5350" s="221">
        <v>22.214591979980469</v>
      </c>
      <c r="I5350" s="221">
        <v>-1.6032545566558838</v>
      </c>
      <c r="J5350" s="221">
        <v>7.7250134199857712E-4</v>
      </c>
      <c r="K5350" s="180">
        <v>420</v>
      </c>
      <c r="L5350" s="181">
        <v>133</v>
      </c>
      <c r="M5350" s="181">
        <v>102</v>
      </c>
      <c r="N5350" s="181">
        <v>101</v>
      </c>
      <c r="O5350" s="181">
        <v>405</v>
      </c>
      <c r="P5350" s="181">
        <v>500</v>
      </c>
      <c r="Q5350" s="181">
        <v>221</v>
      </c>
      <c r="R5350" s="181">
        <v>645</v>
      </c>
      <c r="S5350" s="226">
        <f t="shared" si="251"/>
        <v>2527</v>
      </c>
      <c r="T5350" s="181">
        <f t="shared" si="249"/>
        <v>26750.699454790913</v>
      </c>
      <c r="U5350" s="226">
        <f t="shared" si="250"/>
        <v>1755.0146228399972</v>
      </c>
    </row>
    <row r="5351" spans="1:21" x14ac:dyDescent="0.25">
      <c r="A5351" s="156" t="s">
        <v>18384</v>
      </c>
      <c r="B5351" s="156" t="s">
        <v>183</v>
      </c>
      <c r="C5351" s="223">
        <v>-1.9611495733261108</v>
      </c>
      <c r="D5351" s="221">
        <v>0.80523717403411865</v>
      </c>
      <c r="E5351" s="221">
        <v>-5.6086077690124512</v>
      </c>
      <c r="F5351" s="221">
        <v>1.9815198183059692</v>
      </c>
      <c r="G5351" s="221">
        <v>7.5103254318237305</v>
      </c>
      <c r="H5351" s="221">
        <v>6.794464111328125</v>
      </c>
      <c r="I5351" s="221">
        <v>-2.2877128124237061</v>
      </c>
      <c r="J5351" s="221">
        <v>-1.2209324836730957</v>
      </c>
      <c r="K5351" s="180">
        <v>1056</v>
      </c>
      <c r="L5351" s="181">
        <v>298</v>
      </c>
      <c r="M5351" s="181">
        <v>212</v>
      </c>
      <c r="N5351" s="181">
        <v>205</v>
      </c>
      <c r="O5351" s="181">
        <v>1284</v>
      </c>
      <c r="P5351" s="181">
        <v>1334</v>
      </c>
      <c r="Q5351" s="181">
        <v>514</v>
      </c>
      <c r="R5351" s="181">
        <v>1634</v>
      </c>
      <c r="S5351" s="226">
        <f t="shared" si="251"/>
        <v>6537</v>
      </c>
      <c r="T5351" s="181">
        <f t="shared" si="249"/>
        <v>12922.358359217644</v>
      </c>
      <c r="U5351" s="226">
        <f t="shared" si="250"/>
        <v>847.78822027937497</v>
      </c>
    </row>
    <row r="5352" spans="1:21" x14ac:dyDescent="0.25">
      <c r="A5352" s="156" t="s">
        <v>18385</v>
      </c>
      <c r="B5352" s="156" t="s">
        <v>183</v>
      </c>
      <c r="C5352" s="223">
        <v>0.22630669176578522</v>
      </c>
      <c r="D5352" s="221">
        <v>2.3568871021270752</v>
      </c>
      <c r="E5352" s="221">
        <v>0.65054839849472046</v>
      </c>
      <c r="F5352" s="221">
        <v>44.372611999511719</v>
      </c>
      <c r="G5352" s="221">
        <v>26.308673858642578</v>
      </c>
      <c r="H5352" s="221">
        <v>9.8013744354248047</v>
      </c>
      <c r="I5352" s="221">
        <v>4.8177566528320313</v>
      </c>
      <c r="J5352" s="221">
        <v>-0.26195052266120911</v>
      </c>
      <c r="K5352" s="180">
        <v>1881</v>
      </c>
      <c r="L5352" s="181">
        <v>671</v>
      </c>
      <c r="M5352" s="181">
        <v>582</v>
      </c>
      <c r="N5352" s="181">
        <v>482</v>
      </c>
      <c r="O5352" s="181">
        <v>2100</v>
      </c>
      <c r="P5352" s="181">
        <v>2535</v>
      </c>
      <c r="Q5352" s="181">
        <v>762</v>
      </c>
      <c r="R5352" s="181">
        <v>1849</v>
      </c>
      <c r="S5352" s="226">
        <f t="shared" si="251"/>
        <v>10862</v>
      </c>
      <c r="T5352" s="181">
        <f t="shared" si="249"/>
        <v>107054.85563443601</v>
      </c>
      <c r="U5352" s="226">
        <f t="shared" si="250"/>
        <v>7023.4738124131991</v>
      </c>
    </row>
    <row r="5353" spans="1:21" x14ac:dyDescent="0.25">
      <c r="A5353" s="156" t="s">
        <v>18386</v>
      </c>
      <c r="B5353" s="156" t="s">
        <v>183</v>
      </c>
      <c r="C5353" s="223">
        <v>-3.2143383026123047</v>
      </c>
      <c r="D5353" s="221">
        <v>-2.8973743915557861</v>
      </c>
      <c r="E5353" s="221">
        <v>-10.882180213928223</v>
      </c>
      <c r="F5353" s="221">
        <v>24.294698715209961</v>
      </c>
      <c r="G5353" s="221">
        <v>8.1492471694946289</v>
      </c>
      <c r="H5353" s="221">
        <v>11.885454177856445</v>
      </c>
      <c r="I5353" s="221">
        <v>-1.8996275663375854</v>
      </c>
      <c r="J5353" s="221">
        <v>-2.3254251480102539</v>
      </c>
      <c r="K5353" s="180">
        <v>837</v>
      </c>
      <c r="L5353" s="181">
        <v>256</v>
      </c>
      <c r="M5353" s="181">
        <v>163</v>
      </c>
      <c r="N5353" s="181">
        <v>145</v>
      </c>
      <c r="O5353" s="181">
        <v>808</v>
      </c>
      <c r="P5353" s="181">
        <v>1099</v>
      </c>
      <c r="Q5353" s="181">
        <v>384</v>
      </c>
      <c r="R5353" s="181">
        <v>1165</v>
      </c>
      <c r="S5353" s="226">
        <f t="shared" si="251"/>
        <v>4857</v>
      </c>
      <c r="T5353" s="181">
        <f t="shared" si="249"/>
        <v>14524.935506820679</v>
      </c>
      <c r="U5353" s="226">
        <f t="shared" si="250"/>
        <v>952.92738993083708</v>
      </c>
    </row>
    <row r="5354" spans="1:21" x14ac:dyDescent="0.25">
      <c r="A5354" s="156" t="s">
        <v>18387</v>
      </c>
      <c r="B5354" s="156" t="s">
        <v>183</v>
      </c>
      <c r="C5354" s="223">
        <v>-2.3899850845336914</v>
      </c>
      <c r="D5354" s="221">
        <v>1.1910815238952637</v>
      </c>
      <c r="E5354" s="221">
        <v>-1.4836622476577759</v>
      </c>
      <c r="F5354" s="221">
        <v>-2.5948612689971924</v>
      </c>
      <c r="G5354" s="221">
        <v>22.332746505737305</v>
      </c>
      <c r="H5354" s="221">
        <v>6.5492324829101563</v>
      </c>
      <c r="I5354" s="221">
        <v>-1.9703634977340698</v>
      </c>
      <c r="J5354" s="221">
        <v>-1.2888740301132202</v>
      </c>
      <c r="K5354" s="180">
        <v>1220</v>
      </c>
      <c r="L5354" s="181">
        <v>496</v>
      </c>
      <c r="M5354" s="181">
        <v>302</v>
      </c>
      <c r="N5354" s="181">
        <v>280</v>
      </c>
      <c r="O5354" s="181">
        <v>1252</v>
      </c>
      <c r="P5354" s="181">
        <v>1875</v>
      </c>
      <c r="Q5354" s="181">
        <v>670</v>
      </c>
      <c r="R5354" s="181">
        <v>2287</v>
      </c>
      <c r="S5354" s="226">
        <f t="shared" si="251"/>
        <v>8382</v>
      </c>
      <c r="T5354" s="181">
        <f t="shared" si="249"/>
        <v>32472.978558897972</v>
      </c>
      <c r="U5354" s="226">
        <f t="shared" si="250"/>
        <v>2130.4322271778547</v>
      </c>
    </row>
    <row r="5355" spans="1:21" x14ac:dyDescent="0.25">
      <c r="A5355" s="156" t="s">
        <v>17894</v>
      </c>
      <c r="B5355" s="156" t="s">
        <v>183</v>
      </c>
      <c r="C5355" s="223">
        <v>-1.6713436841964722</v>
      </c>
      <c r="D5355" s="221">
        <v>-0.70383423566818237</v>
      </c>
      <c r="E5355" s="221">
        <v>-1.0792347192764282</v>
      </c>
      <c r="F5355" s="221">
        <v>2.2713255882263184</v>
      </c>
      <c r="G5355" s="221">
        <v>805.74774169921875</v>
      </c>
      <c r="H5355" s="221">
        <v>0.88568931818008423</v>
      </c>
      <c r="I5355" s="221">
        <v>-1.5659358501434326</v>
      </c>
      <c r="J5355" s="221">
        <v>-1.9917335510253906</v>
      </c>
      <c r="K5355" s="180">
        <v>2.9376239776611328</v>
      </c>
      <c r="L5355" s="181">
        <v>0.89177870750427246</v>
      </c>
      <c r="M5355" s="181">
        <v>0.51708179712295532</v>
      </c>
      <c r="N5355" s="181">
        <v>0.50958782434463501</v>
      </c>
      <c r="O5355" s="181">
        <v>3.0650210380554199</v>
      </c>
      <c r="P5355" s="181">
        <v>4.0767025947570801</v>
      </c>
      <c r="Q5355" s="181">
        <v>1.2589817047119141</v>
      </c>
      <c r="R5355" s="181">
        <v>3.6345603466033936</v>
      </c>
      <c r="S5355" s="226">
        <f t="shared" si="251"/>
        <v>16.891337990760803</v>
      </c>
      <c r="T5355" s="181">
        <f t="shared" si="249"/>
        <v>2459.0958548138155</v>
      </c>
      <c r="U5355" s="226">
        <f t="shared" si="250"/>
        <v>161.33219961059896</v>
      </c>
    </row>
    <row r="5356" spans="1:21" x14ac:dyDescent="0.25">
      <c r="A5356" s="156" t="s">
        <v>18388</v>
      </c>
      <c r="B5356" s="156" t="s">
        <v>183</v>
      </c>
      <c r="C5356" s="223">
        <v>-1.2922910451889038</v>
      </c>
      <c r="D5356" s="221">
        <v>1.9634896516799927</v>
      </c>
      <c r="E5356" s="221">
        <v>1.9539655447006226</v>
      </c>
      <c r="F5356" s="221">
        <v>17.56427001953125</v>
      </c>
      <c r="G5356" s="221">
        <v>22.273523330688477</v>
      </c>
      <c r="H5356" s="221">
        <v>10.609207153320313</v>
      </c>
      <c r="I5356" s="221">
        <v>7.325223445892334</v>
      </c>
      <c r="J5356" s="221">
        <v>-0.74417316913604736</v>
      </c>
      <c r="K5356" s="180">
        <v>2192</v>
      </c>
      <c r="L5356" s="181">
        <v>695</v>
      </c>
      <c r="M5356" s="181">
        <v>512</v>
      </c>
      <c r="N5356" s="181">
        <v>545</v>
      </c>
      <c r="O5356" s="181">
        <v>2410</v>
      </c>
      <c r="P5356" s="181">
        <v>2412</v>
      </c>
      <c r="Q5356" s="181">
        <v>809</v>
      </c>
      <c r="R5356" s="181">
        <v>2137</v>
      </c>
      <c r="S5356" s="226">
        <f t="shared" si="251"/>
        <v>11712</v>
      </c>
      <c r="T5356" s="181">
        <f t="shared" si="249"/>
        <v>92709.287442445755</v>
      </c>
      <c r="U5356" s="226">
        <f t="shared" si="250"/>
        <v>6082.3140497520326</v>
      </c>
    </row>
    <row r="5357" spans="1:21" x14ac:dyDescent="0.25">
      <c r="A5357" s="156" t="s">
        <v>18373</v>
      </c>
      <c r="B5357" s="156" t="s">
        <v>183</v>
      </c>
      <c r="C5357" s="223">
        <v>0.64624905586242676</v>
      </c>
      <c r="D5357" s="221">
        <v>6.6757645606994629</v>
      </c>
      <c r="E5357" s="221">
        <v>1.2411409616470337</v>
      </c>
      <c r="F5357" s="221">
        <v>19.450950622558594</v>
      </c>
      <c r="G5357" s="221">
        <v>9.4577264785766602</v>
      </c>
      <c r="H5357" s="221">
        <v>3.3642411231994629</v>
      </c>
      <c r="I5357" s="221">
        <v>3.3241703510284424</v>
      </c>
      <c r="J5357" s="221">
        <v>2.858844518661499</v>
      </c>
      <c r="K5357" s="180">
        <v>686.14300537109375</v>
      </c>
      <c r="L5357" s="181">
        <v>238.40562438964844</v>
      </c>
      <c r="M5357" s="181">
        <v>180.25791931152344</v>
      </c>
      <c r="N5357" s="181">
        <v>172.5048828125</v>
      </c>
      <c r="O5357" s="181">
        <v>975.9124755859375</v>
      </c>
      <c r="P5357" s="181">
        <v>1303.4779052734375</v>
      </c>
      <c r="Q5357" s="181">
        <v>407.03399658203125</v>
      </c>
      <c r="R5357" s="181">
        <v>1040.8441162109375</v>
      </c>
      <c r="S5357" s="226">
        <f t="shared" si="251"/>
        <v>5004.5799255371094</v>
      </c>
      <c r="T5357" s="181">
        <f t="shared" si="249"/>
        <v>23557.857605769037</v>
      </c>
      <c r="U5357" s="226">
        <f t="shared" si="250"/>
        <v>1545.5440576714539</v>
      </c>
    </row>
    <row r="5358" spans="1:21" x14ac:dyDescent="0.25">
      <c r="A5358" s="156" t="s">
        <v>18389</v>
      </c>
      <c r="B5358" s="156" t="s">
        <v>183</v>
      </c>
      <c r="C5358" s="223">
        <v>0.43224909901618958</v>
      </c>
      <c r="D5358" s="221">
        <v>5.9530086517333984</v>
      </c>
      <c r="E5358" s="221">
        <v>3.5366222858428955</v>
      </c>
      <c r="F5358" s="221">
        <v>13.393098831176758</v>
      </c>
      <c r="G5358" s="221">
        <v>15.310235023498535</v>
      </c>
      <c r="H5358" s="221">
        <v>8.0297412872314453</v>
      </c>
      <c r="I5358" s="221">
        <v>-1.5522216558456421</v>
      </c>
      <c r="J5358" s="221">
        <v>1.8014384508132935</v>
      </c>
      <c r="K5358" s="180">
        <v>1798</v>
      </c>
      <c r="L5358" s="181">
        <v>509</v>
      </c>
      <c r="M5358" s="181">
        <v>720</v>
      </c>
      <c r="N5358" s="181">
        <v>599</v>
      </c>
      <c r="O5358" s="181">
        <v>2252</v>
      </c>
      <c r="P5358" s="181">
        <v>1817</v>
      </c>
      <c r="Q5358" s="181">
        <v>435</v>
      </c>
      <c r="R5358" s="181">
        <v>1029</v>
      </c>
      <c r="S5358" s="226">
        <f t="shared" si="251"/>
        <v>9159</v>
      </c>
      <c r="T5358" s="181">
        <f t="shared" si="249"/>
        <v>64623.252466857433</v>
      </c>
      <c r="U5358" s="226">
        <f t="shared" si="250"/>
        <v>4239.6929936911874</v>
      </c>
    </row>
    <row r="5359" spans="1:21" x14ac:dyDescent="0.25">
      <c r="A5359" s="156" t="s">
        <v>18390</v>
      </c>
      <c r="B5359" s="156" t="s">
        <v>183</v>
      </c>
      <c r="C5359" s="223">
        <v>0.16396535933017731</v>
      </c>
      <c r="D5359" s="221">
        <v>3.5061655044555664</v>
      </c>
      <c r="E5359" s="221">
        <v>6.2672524452209473</v>
      </c>
      <c r="F5359" s="221">
        <v>11.583443641662598</v>
      </c>
      <c r="G5359" s="221">
        <v>16.565046310424805</v>
      </c>
      <c r="H5359" s="221">
        <v>5.9304957389831543</v>
      </c>
      <c r="I5359" s="221">
        <v>14.332138061523438</v>
      </c>
      <c r="J5359" s="221">
        <v>0.69767069816589355</v>
      </c>
      <c r="K5359" s="180">
        <v>2425</v>
      </c>
      <c r="L5359" s="181">
        <v>695</v>
      </c>
      <c r="M5359" s="181">
        <v>737</v>
      </c>
      <c r="N5359" s="181">
        <v>872</v>
      </c>
      <c r="O5359" s="181">
        <v>2985</v>
      </c>
      <c r="P5359" s="181">
        <v>2409</v>
      </c>
      <c r="Q5359" s="181">
        <v>596</v>
      </c>
      <c r="R5359" s="181">
        <v>1709</v>
      </c>
      <c r="S5359" s="226">
        <f t="shared" si="251"/>
        <v>12428</v>
      </c>
      <c r="T5359" s="181">
        <f t="shared" si="249"/>
        <v>91021.629909291863</v>
      </c>
      <c r="U5359" s="226">
        <f t="shared" si="250"/>
        <v>5971.5930701366487</v>
      </c>
    </row>
    <row r="5360" spans="1:21" x14ac:dyDescent="0.25">
      <c r="A5360" s="156" t="s">
        <v>18391</v>
      </c>
      <c r="B5360" s="156" t="s">
        <v>183</v>
      </c>
      <c r="C5360" s="223">
        <v>0.44657236337661743</v>
      </c>
      <c r="D5360" s="221">
        <v>4.8815655708312988</v>
      </c>
      <c r="E5360" s="221">
        <v>4.3933024406433105</v>
      </c>
      <c r="F5360" s="221">
        <v>3.9717092514038086</v>
      </c>
      <c r="G5360" s="221">
        <v>22.861667633056641</v>
      </c>
      <c r="H5360" s="221">
        <v>9.6746320724487305</v>
      </c>
      <c r="I5360" s="221">
        <v>11.691645622253418</v>
      </c>
      <c r="J5360" s="221">
        <v>0.71558529138565063</v>
      </c>
      <c r="K5360" s="180">
        <v>2936</v>
      </c>
      <c r="L5360" s="181">
        <v>1099</v>
      </c>
      <c r="M5360" s="181">
        <v>1445</v>
      </c>
      <c r="N5360" s="181">
        <v>938</v>
      </c>
      <c r="O5360" s="181">
        <v>3446</v>
      </c>
      <c r="P5360" s="181">
        <v>3419</v>
      </c>
      <c r="Q5360" s="181">
        <v>908</v>
      </c>
      <c r="R5360" s="181">
        <v>2329</v>
      </c>
      <c r="S5360" s="226">
        <f t="shared" si="251"/>
        <v>16520</v>
      </c>
      <c r="T5360" s="181">
        <f t="shared" si="249"/>
        <v>140891.24841362238</v>
      </c>
      <c r="U5360" s="226">
        <f t="shared" si="250"/>
        <v>9243.3546126139026</v>
      </c>
    </row>
    <row r="5361" spans="1:21" x14ac:dyDescent="0.25">
      <c r="A5361" s="156" t="s">
        <v>17980</v>
      </c>
      <c r="B5361" s="156" t="s">
        <v>183</v>
      </c>
      <c r="C5361" s="223">
        <v>-1.639533519744873</v>
      </c>
      <c r="D5361" s="221">
        <v>-0.6720241904258728</v>
      </c>
      <c r="E5361" s="221">
        <v>-1.0474245548248291</v>
      </c>
      <c r="F5361" s="221">
        <v>2.3031356334686279</v>
      </c>
      <c r="G5361" s="221">
        <v>18.663959503173828</v>
      </c>
      <c r="H5361" s="221">
        <v>0.91749930381774902</v>
      </c>
      <c r="I5361" s="221">
        <v>-1.534125804901123</v>
      </c>
      <c r="J5361" s="221">
        <v>-1.9599235057830811</v>
      </c>
      <c r="K5361" s="180">
        <v>145.51206970214844</v>
      </c>
      <c r="L5361" s="181">
        <v>48.034248352050781</v>
      </c>
      <c r="M5361" s="181">
        <v>26.189823150634766</v>
      </c>
      <c r="N5361" s="181">
        <v>19.847892761230469</v>
      </c>
      <c r="O5361" s="181">
        <v>154.437744140625</v>
      </c>
      <c r="P5361" s="181">
        <v>206.23017883300781</v>
      </c>
      <c r="Q5361" s="181">
        <v>71.522880554199219</v>
      </c>
      <c r="R5361" s="181">
        <v>169.58790588378906</v>
      </c>
      <c r="S5361" s="226">
        <f t="shared" si="251"/>
        <v>841.36274337768555</v>
      </c>
      <c r="T5361" s="181">
        <f t="shared" si="249"/>
        <v>2376.9598607179482</v>
      </c>
      <c r="U5361" s="226">
        <f t="shared" si="250"/>
        <v>155.94356029881715</v>
      </c>
    </row>
    <row r="5362" spans="1:21" x14ac:dyDescent="0.25">
      <c r="A5362" s="156" t="s">
        <v>16127</v>
      </c>
      <c r="B5362" s="156" t="s">
        <v>408</v>
      </c>
      <c r="C5362" s="223">
        <v>-0.15409648418426514</v>
      </c>
      <c r="D5362" s="221">
        <v>0.81341290473937988</v>
      </c>
      <c r="E5362" s="221">
        <v>0.4380125105381012</v>
      </c>
      <c r="F5362" s="221">
        <v>3.7885727882385254</v>
      </c>
      <c r="G5362" s="221">
        <v>7.9574131965637207</v>
      </c>
      <c r="H5362" s="221">
        <v>2.4029364585876465</v>
      </c>
      <c r="I5362" s="221">
        <v>-4.8688743263483047E-2</v>
      </c>
      <c r="J5362" s="221">
        <v>-0.47448641061782837</v>
      </c>
      <c r="K5362" s="180">
        <v>3.6180489063262939</v>
      </c>
      <c r="L5362" s="181">
        <v>1.1977369785308838</v>
      </c>
      <c r="M5362" s="181">
        <v>0.6375051736831665</v>
      </c>
      <c r="N5362" s="181">
        <v>0.71201878786087036</v>
      </c>
      <c r="O5362" s="181">
        <v>3.6594452857971191</v>
      </c>
      <c r="P5362" s="181">
        <v>4.9730920791625977</v>
      </c>
      <c r="Q5362" s="181">
        <v>1.5785841941833496</v>
      </c>
      <c r="R5362" s="181">
        <v>3.7808747291564941</v>
      </c>
      <c r="S5362" s="226">
        <f t="shared" si="251"/>
        <v>20.157306134700775</v>
      </c>
      <c r="T5362" s="181">
        <f t="shared" si="249"/>
        <v>42.592405863213862</v>
      </c>
      <c r="U5362" s="226">
        <f t="shared" si="250"/>
        <v>2.7943304898701986</v>
      </c>
    </row>
    <row r="5363" spans="1:21" x14ac:dyDescent="0.25">
      <c r="A5363" s="156" t="s">
        <v>16148</v>
      </c>
      <c r="B5363" s="156" t="s">
        <v>408</v>
      </c>
      <c r="C5363" s="223">
        <v>-1.6272708177566528</v>
      </c>
      <c r="D5363" s="221">
        <v>-0.65976160764694214</v>
      </c>
      <c r="E5363" s="221">
        <v>-1.0351618528366089</v>
      </c>
      <c r="F5363" s="221">
        <v>2.3153982162475586</v>
      </c>
      <c r="G5363" s="221">
        <v>6.4842391014099121</v>
      </c>
      <c r="H5363" s="221">
        <v>0.92976200580596924</v>
      </c>
      <c r="I5363" s="221">
        <v>-1.5218631029129028</v>
      </c>
      <c r="J5363" s="221">
        <v>-1.9476608037948608</v>
      </c>
      <c r="K5363" s="180">
        <v>102.75386047363281</v>
      </c>
      <c r="L5363" s="181">
        <v>28.386676788330078</v>
      </c>
      <c r="M5363" s="181">
        <v>19.072298049926758</v>
      </c>
      <c r="N5363" s="181">
        <v>17.002437591552734</v>
      </c>
      <c r="O5363" s="181">
        <v>107.78066253662109</v>
      </c>
      <c r="P5363" s="181">
        <v>119.90414428710937</v>
      </c>
      <c r="Q5363" s="181">
        <v>39.327377319335938</v>
      </c>
      <c r="R5363" s="181">
        <v>94.178718566894531</v>
      </c>
      <c r="S5363" s="226">
        <f t="shared" si="251"/>
        <v>528.40617561340332</v>
      </c>
      <c r="T5363" s="181">
        <f t="shared" si="249"/>
        <v>400.76652112158035</v>
      </c>
      <c r="U5363" s="226">
        <f t="shared" si="250"/>
        <v>26.292811748782942</v>
      </c>
    </row>
    <row r="5364" spans="1:21" x14ac:dyDescent="0.25">
      <c r="A5364" s="156" t="s">
        <v>16152</v>
      </c>
      <c r="B5364" s="156" t="s">
        <v>408</v>
      </c>
      <c r="C5364" s="223">
        <v>-1.3452126979827881</v>
      </c>
      <c r="D5364" s="221">
        <v>-0.37770333886146545</v>
      </c>
      <c r="E5364" s="221">
        <v>-0.75310373306274414</v>
      </c>
      <c r="F5364" s="221">
        <v>2.5974564552307129</v>
      </c>
      <c r="G5364" s="221">
        <v>6.7662973403930664</v>
      </c>
      <c r="H5364" s="221">
        <v>1.211820125579834</v>
      </c>
      <c r="I5364" s="221">
        <v>-1.2398049831390381</v>
      </c>
      <c r="J5364" s="221">
        <v>-1.6656026840209961</v>
      </c>
      <c r="K5364" s="180">
        <v>71.071464538574219</v>
      </c>
      <c r="L5364" s="181">
        <v>21.13702392578125</v>
      </c>
      <c r="M5364" s="181">
        <v>17.590541839599609</v>
      </c>
      <c r="N5364" s="181">
        <v>16.597528457641602</v>
      </c>
      <c r="O5364" s="181">
        <v>74.405158996582031</v>
      </c>
      <c r="P5364" s="181">
        <v>94.903816223144531</v>
      </c>
      <c r="Q5364" s="181">
        <v>29.364856719970703</v>
      </c>
      <c r="R5364" s="181">
        <v>67.028480529785156</v>
      </c>
      <c r="S5364" s="226">
        <f t="shared" si="251"/>
        <v>392.0988712310791</v>
      </c>
      <c r="T5364" s="181">
        <f t="shared" si="249"/>
        <v>396.67836479208199</v>
      </c>
      <c r="U5364" s="226">
        <f t="shared" si="250"/>
        <v>26.024602906212266</v>
      </c>
    </row>
    <row r="5365" spans="1:21" x14ac:dyDescent="0.25">
      <c r="A5365" s="156" t="s">
        <v>18392</v>
      </c>
      <c r="B5365" s="156" t="s">
        <v>408</v>
      </c>
      <c r="C5365" s="223">
        <v>-2.0760476589202881</v>
      </c>
      <c r="D5365" s="221">
        <v>-1.1085382699966431</v>
      </c>
      <c r="E5365" s="221">
        <v>-1.4839386940002441</v>
      </c>
      <c r="F5365" s="221">
        <v>1.8666216135025024</v>
      </c>
      <c r="G5365" s="221">
        <v>17.126716613769531</v>
      </c>
      <c r="H5365" s="221">
        <v>0.48098522424697876</v>
      </c>
      <c r="I5365" s="221">
        <v>-1.9706399440765381</v>
      </c>
      <c r="J5365" s="221">
        <v>-2.3964376449584961</v>
      </c>
      <c r="K5365" s="180">
        <v>501.8126220703125</v>
      </c>
      <c r="L5365" s="181">
        <v>138.9481201171875</v>
      </c>
      <c r="M5365" s="181">
        <v>58.977977752685547</v>
      </c>
      <c r="N5365" s="181">
        <v>89.966407775878906</v>
      </c>
      <c r="O5365" s="181">
        <v>458.82867431640625</v>
      </c>
      <c r="P5365" s="181">
        <v>582.78240966796875</v>
      </c>
      <c r="Q5365" s="181">
        <v>236.91152954101562</v>
      </c>
      <c r="R5365" s="181">
        <v>625.766357421875</v>
      </c>
      <c r="S5365" s="226">
        <f t="shared" si="251"/>
        <v>2693.9940986633301</v>
      </c>
      <c r="T5365" s="181">
        <f t="shared" si="249"/>
        <v>5056.6583380926813</v>
      </c>
      <c r="U5365" s="226">
        <f t="shared" si="250"/>
        <v>331.74868347111851</v>
      </c>
    </row>
    <row r="5366" spans="1:21" x14ac:dyDescent="0.25">
      <c r="A5366" s="156" t="s">
        <v>18393</v>
      </c>
      <c r="B5366" s="156" t="s">
        <v>408</v>
      </c>
      <c r="C5366" s="223">
        <v>-1.3614983558654785</v>
      </c>
      <c r="D5366" s="221">
        <v>-0.39398899674415588</v>
      </c>
      <c r="E5366" s="221">
        <v>-0.76938939094543457</v>
      </c>
      <c r="F5366" s="221">
        <v>2.5811707973480225</v>
      </c>
      <c r="G5366" s="221">
        <v>12.107715606689453</v>
      </c>
      <c r="H5366" s="221">
        <v>4.5612659454345703</v>
      </c>
      <c r="I5366" s="221">
        <v>-1.256090521812439</v>
      </c>
      <c r="J5366" s="221">
        <v>-1.681888222694397</v>
      </c>
      <c r="K5366" s="180">
        <v>1181</v>
      </c>
      <c r="L5366" s="181">
        <v>552</v>
      </c>
      <c r="M5366" s="181">
        <v>238</v>
      </c>
      <c r="N5366" s="181">
        <v>232</v>
      </c>
      <c r="O5366" s="181">
        <v>1207</v>
      </c>
      <c r="P5366" s="181">
        <v>1512</v>
      </c>
      <c r="Q5366" s="181">
        <v>556</v>
      </c>
      <c r="R5366" s="181">
        <v>1306</v>
      </c>
      <c r="S5366" s="226">
        <f t="shared" si="251"/>
        <v>6784</v>
      </c>
      <c r="T5366" s="181">
        <f t="shared" si="249"/>
        <v>17206.019963264465</v>
      </c>
      <c r="U5366" s="226">
        <f t="shared" si="250"/>
        <v>1128.8234420725753</v>
      </c>
    </row>
    <row r="5367" spans="1:21" x14ac:dyDescent="0.25">
      <c r="A5367" s="156" t="s">
        <v>18394</v>
      </c>
      <c r="B5367" s="156" t="s">
        <v>408</v>
      </c>
      <c r="C5367" s="223">
        <v>-1.6286695003509521</v>
      </c>
      <c r="D5367" s="221">
        <v>-0.66116011142730713</v>
      </c>
      <c r="E5367" s="221">
        <v>-1.0365605354309082</v>
      </c>
      <c r="F5367" s="221">
        <v>2.3139996528625488</v>
      </c>
      <c r="G5367" s="221">
        <v>6.4992160797119141</v>
      </c>
      <c r="H5367" s="221">
        <v>5.821263313293457</v>
      </c>
      <c r="I5367" s="221">
        <v>-1.5232617855072021</v>
      </c>
      <c r="J5367" s="221">
        <v>-1.9490594863891602</v>
      </c>
      <c r="K5367" s="180">
        <v>685.2724609375</v>
      </c>
      <c r="L5367" s="181">
        <v>285.72640991210937</v>
      </c>
      <c r="M5367" s="181">
        <v>135.79855346679687</v>
      </c>
      <c r="N5367" s="181">
        <v>133.44366455078125</v>
      </c>
      <c r="O5367" s="181">
        <v>629.54010009765625</v>
      </c>
      <c r="P5367" s="181">
        <v>1040.0755615234375</v>
      </c>
      <c r="Q5367" s="181">
        <v>372.85726928710937</v>
      </c>
      <c r="R5367" s="181">
        <v>901.922119140625</v>
      </c>
      <c r="S5367" s="226">
        <f t="shared" si="251"/>
        <v>4184.6361389160156</v>
      </c>
      <c r="T5367" s="181">
        <f t="shared" si="249"/>
        <v>6683.2436692591109</v>
      </c>
      <c r="U5367" s="226">
        <f t="shared" si="250"/>
        <v>438.46294140364762</v>
      </c>
    </row>
    <row r="5368" spans="1:21" x14ac:dyDescent="0.25">
      <c r="A5368" s="156" t="s">
        <v>18395</v>
      </c>
      <c r="B5368" s="156" t="s">
        <v>408</v>
      </c>
      <c r="C5368" s="223">
        <v>-1.371423602104187</v>
      </c>
      <c r="D5368" s="221">
        <v>-0.40391430258750916</v>
      </c>
      <c r="E5368" s="221">
        <v>-0.77931469678878784</v>
      </c>
      <c r="F5368" s="221">
        <v>55.154518127441406</v>
      </c>
      <c r="G5368" s="221">
        <v>15.808621406555176</v>
      </c>
      <c r="H5368" s="221">
        <v>1.1856092214584351</v>
      </c>
      <c r="I5368" s="221">
        <v>-1.266015887260437</v>
      </c>
      <c r="J5368" s="221">
        <v>-1.691813588142395</v>
      </c>
      <c r="K5368" s="180">
        <v>455.44882202148437</v>
      </c>
      <c r="L5368" s="181">
        <v>146.20439147949219</v>
      </c>
      <c r="M5368" s="181">
        <v>92.153068542480469</v>
      </c>
      <c r="N5368" s="181">
        <v>96.583503723144531</v>
      </c>
      <c r="O5368" s="181">
        <v>455.44882202148437</v>
      </c>
      <c r="P5368" s="181">
        <v>794.82025146484375</v>
      </c>
      <c r="Q5368" s="181">
        <v>258.73745727539062</v>
      </c>
      <c r="R5368" s="181">
        <v>614.94451904296875</v>
      </c>
      <c r="S5368" s="226">
        <f t="shared" si="251"/>
        <v>2914.3408355712891</v>
      </c>
      <c r="T5368" s="181">
        <f t="shared" si="249"/>
        <v>11345.960049477366</v>
      </c>
      <c r="U5368" s="226">
        <f t="shared" si="250"/>
        <v>744.36654752311517</v>
      </c>
    </row>
    <row r="5369" spans="1:21" x14ac:dyDescent="0.25">
      <c r="A5369" s="156" t="s">
        <v>18396</v>
      </c>
      <c r="B5369" s="156" t="s">
        <v>408</v>
      </c>
      <c r="C5369" s="223">
        <v>2.2048797607421875</v>
      </c>
      <c r="D5369" s="221">
        <v>3.172389030456543</v>
      </c>
      <c r="E5369" s="221">
        <v>2.7969887256622314</v>
      </c>
      <c r="F5369" s="221">
        <v>19.247554779052734</v>
      </c>
      <c r="G5369" s="221">
        <v>57.329166412353516</v>
      </c>
      <c r="H5369" s="221">
        <v>27.6240234375</v>
      </c>
      <c r="I5369" s="221">
        <v>2.3102874755859375</v>
      </c>
      <c r="J5369" s="221">
        <v>1.8844897747039795</v>
      </c>
      <c r="K5369" s="180">
        <v>2688</v>
      </c>
      <c r="L5369" s="181">
        <v>820</v>
      </c>
      <c r="M5369" s="181">
        <v>674</v>
      </c>
      <c r="N5369" s="181">
        <v>853</v>
      </c>
      <c r="O5369" s="181">
        <v>2435</v>
      </c>
      <c r="P5369" s="181">
        <v>1875</v>
      </c>
      <c r="Q5369" s="181">
        <v>532</v>
      </c>
      <c r="R5369" s="181">
        <v>1460</v>
      </c>
      <c r="S5369" s="226">
        <f t="shared" si="251"/>
        <v>11337</v>
      </c>
      <c r="T5369" s="181">
        <f t="shared" si="249"/>
        <v>222203.40259695053</v>
      </c>
      <c r="U5369" s="226">
        <f t="shared" si="250"/>
        <v>14577.944829499009</v>
      </c>
    </row>
    <row r="5370" spans="1:21" x14ac:dyDescent="0.25">
      <c r="A5370" s="156" t="s">
        <v>18397</v>
      </c>
      <c r="B5370" s="156" t="s">
        <v>408</v>
      </c>
      <c r="C5370" s="223">
        <v>1.0272010564804077</v>
      </c>
      <c r="D5370" s="221">
        <v>1.9947104454040527</v>
      </c>
      <c r="E5370" s="221">
        <v>8.658599853515625</v>
      </c>
      <c r="F5370" s="221">
        <v>24.980083465576172</v>
      </c>
      <c r="G5370" s="221">
        <v>39.629570007324219</v>
      </c>
      <c r="H5370" s="221">
        <v>11.279078483581543</v>
      </c>
      <c r="I5370" s="221">
        <v>7.7737431526184082</v>
      </c>
      <c r="J5370" s="221">
        <v>0.70681113004684448</v>
      </c>
      <c r="K5370" s="180">
        <v>2323</v>
      </c>
      <c r="L5370" s="181">
        <v>614</v>
      </c>
      <c r="M5370" s="181">
        <v>638</v>
      </c>
      <c r="N5370" s="181">
        <v>940</v>
      </c>
      <c r="O5370" s="181">
        <v>2758</v>
      </c>
      <c r="P5370" s="181">
        <v>1805</v>
      </c>
      <c r="Q5370" s="181">
        <v>475</v>
      </c>
      <c r="R5370" s="181">
        <v>965</v>
      </c>
      <c r="S5370" s="226">
        <f t="shared" si="251"/>
        <v>10518</v>
      </c>
      <c r="T5370" s="181">
        <f t="shared" si="249"/>
        <v>166648.09691292048</v>
      </c>
      <c r="U5370" s="226">
        <f t="shared" si="250"/>
        <v>10933.166343740315</v>
      </c>
    </row>
    <row r="5371" spans="1:21" x14ac:dyDescent="0.25">
      <c r="A5371" s="156" t="s">
        <v>18398</v>
      </c>
      <c r="B5371" s="156" t="s">
        <v>408</v>
      </c>
      <c r="C5371" s="223">
        <v>1.7924869060516357</v>
      </c>
      <c r="D5371" s="221">
        <v>2.7599964141845703</v>
      </c>
      <c r="E5371" s="221">
        <v>2.3845961093902588</v>
      </c>
      <c r="F5371" s="221">
        <v>5.7351565361022949</v>
      </c>
      <c r="G5371" s="221">
        <v>28.153337478637695</v>
      </c>
      <c r="H5371" s="221">
        <v>15.135544776916504</v>
      </c>
      <c r="I5371" s="221">
        <v>1.8978947401046753</v>
      </c>
      <c r="J5371" s="221">
        <v>1.4720970392227173</v>
      </c>
      <c r="K5371" s="180">
        <v>375</v>
      </c>
      <c r="L5371" s="181">
        <v>122</v>
      </c>
      <c r="M5371" s="181">
        <v>167</v>
      </c>
      <c r="N5371" s="181">
        <v>263</v>
      </c>
      <c r="O5371" s="181">
        <v>627</v>
      </c>
      <c r="P5371" s="181">
        <v>497</v>
      </c>
      <c r="Q5371" s="181">
        <v>156</v>
      </c>
      <c r="R5371" s="181">
        <v>506</v>
      </c>
      <c r="S5371" s="226">
        <f t="shared" si="251"/>
        <v>2713</v>
      </c>
      <c r="T5371" s="181">
        <f t="shared" si="249"/>
        <v>29130.936906099319</v>
      </c>
      <c r="U5371" s="226">
        <f t="shared" si="250"/>
        <v>1911.1732137560009</v>
      </c>
    </row>
    <row r="5372" spans="1:21" x14ac:dyDescent="0.25">
      <c r="A5372" s="156" t="s">
        <v>18399</v>
      </c>
      <c r="B5372" s="156" t="s">
        <v>408</v>
      </c>
      <c r="C5372" s="223">
        <v>3.1691825389862061</v>
      </c>
      <c r="D5372" s="221">
        <v>1.9883202314376831</v>
      </c>
      <c r="E5372" s="221">
        <v>3.76129150390625</v>
      </c>
      <c r="F5372" s="221">
        <v>17.095361709594727</v>
      </c>
      <c r="G5372" s="221">
        <v>28.933988571166992</v>
      </c>
      <c r="H5372" s="221">
        <v>24.701181411743164</v>
      </c>
      <c r="I5372" s="221">
        <v>3.2745902538299561</v>
      </c>
      <c r="J5372" s="221">
        <v>2.848792552947998</v>
      </c>
      <c r="K5372" s="180">
        <v>1034</v>
      </c>
      <c r="L5372" s="181">
        <v>284</v>
      </c>
      <c r="M5372" s="181">
        <v>349</v>
      </c>
      <c r="N5372" s="181">
        <v>518</v>
      </c>
      <c r="O5372" s="181">
        <v>1331</v>
      </c>
      <c r="P5372" s="181">
        <v>860</v>
      </c>
      <c r="Q5372" s="181">
        <v>168</v>
      </c>
      <c r="R5372" s="181">
        <v>458</v>
      </c>
      <c r="S5372" s="226">
        <f t="shared" si="251"/>
        <v>5002</v>
      </c>
      <c r="T5372" s="181">
        <f t="shared" si="249"/>
        <v>75618.738745689392</v>
      </c>
      <c r="U5372" s="226">
        <f t="shared" si="250"/>
        <v>4961.0662511343908</v>
      </c>
    </row>
    <row r="5373" spans="1:21" x14ac:dyDescent="0.25">
      <c r="A5373" s="156" t="s">
        <v>18400</v>
      </c>
      <c r="B5373" s="156" t="s">
        <v>408</v>
      </c>
      <c r="C5373" s="223">
        <v>2.8586640357971191</v>
      </c>
      <c r="D5373" s="221">
        <v>3.8261733055114746</v>
      </c>
      <c r="E5373" s="221">
        <v>3.4507730007171631</v>
      </c>
      <c r="F5373" s="221">
        <v>13.188918113708496</v>
      </c>
      <c r="G5373" s="221">
        <v>42.65777587890625</v>
      </c>
      <c r="H5373" s="221">
        <v>54.102218627929688</v>
      </c>
      <c r="I5373" s="221">
        <v>2.9640717506408691</v>
      </c>
      <c r="J5373" s="221">
        <v>2.5382740497589111</v>
      </c>
      <c r="K5373" s="180">
        <v>727</v>
      </c>
      <c r="L5373" s="181">
        <v>159</v>
      </c>
      <c r="M5373" s="181">
        <v>366</v>
      </c>
      <c r="N5373" s="181">
        <v>553</v>
      </c>
      <c r="O5373" s="181">
        <v>947</v>
      </c>
      <c r="P5373" s="181">
        <v>492</v>
      </c>
      <c r="Q5373" s="181">
        <v>96</v>
      </c>
      <c r="R5373" s="181">
        <v>285</v>
      </c>
      <c r="S5373" s="226">
        <f t="shared" si="251"/>
        <v>3625</v>
      </c>
      <c r="T5373" s="181">
        <f t="shared" si="249"/>
        <v>79266.229259252548</v>
      </c>
      <c r="U5373" s="226">
        <f t="shared" si="250"/>
        <v>5200.3646365389277</v>
      </c>
    </row>
    <row r="5374" spans="1:21" x14ac:dyDescent="0.25">
      <c r="A5374" s="156" t="s">
        <v>18401</v>
      </c>
      <c r="B5374" s="156" t="s">
        <v>408</v>
      </c>
      <c r="C5374" s="223">
        <v>2.3140039443969727</v>
      </c>
      <c r="D5374" s="221">
        <v>-6.1932053565979004</v>
      </c>
      <c r="E5374" s="221">
        <v>2.9061129093170166</v>
      </c>
      <c r="F5374" s="221">
        <v>71.361335754394531</v>
      </c>
      <c r="G5374" s="221">
        <v>119.37895202636719</v>
      </c>
      <c r="H5374" s="221">
        <v>62.280685424804688</v>
      </c>
      <c r="I5374" s="221">
        <v>2.4194116592407227</v>
      </c>
      <c r="J5374" s="221">
        <v>1.9936143159866333</v>
      </c>
      <c r="K5374" s="180">
        <v>371</v>
      </c>
      <c r="L5374" s="181">
        <v>146</v>
      </c>
      <c r="M5374" s="181">
        <v>217</v>
      </c>
      <c r="N5374" s="181">
        <v>302</v>
      </c>
      <c r="O5374" s="181">
        <v>633</v>
      </c>
      <c r="P5374" s="181">
        <v>417</v>
      </c>
      <c r="Q5374" s="181">
        <v>91</v>
      </c>
      <c r="R5374" s="181">
        <v>435</v>
      </c>
      <c r="S5374" s="226">
        <f t="shared" si="251"/>
        <v>2612</v>
      </c>
      <c r="T5374" s="181">
        <f t="shared" si="249"/>
        <v>124761.348523736</v>
      </c>
      <c r="U5374" s="226">
        <f t="shared" si="250"/>
        <v>8185.1314353270009</v>
      </c>
    </row>
    <row r="5375" spans="1:21" x14ac:dyDescent="0.25">
      <c r="A5375" s="156" t="s">
        <v>18402</v>
      </c>
      <c r="B5375" s="156" t="s">
        <v>408</v>
      </c>
      <c r="C5375" s="223">
        <v>-0.20276919007301331</v>
      </c>
      <c r="D5375" s="221">
        <v>0.70743638277053833</v>
      </c>
      <c r="E5375" s="221">
        <v>9.7222309112548828</v>
      </c>
      <c r="F5375" s="221">
        <v>9.859619140625</v>
      </c>
      <c r="G5375" s="221">
        <v>20.511869430541992</v>
      </c>
      <c r="H5375" s="221">
        <v>8.2826833724975586</v>
      </c>
      <c r="I5375" s="221">
        <v>-0.15466520190238953</v>
      </c>
      <c r="J5375" s="221">
        <v>-0.58046287298202515</v>
      </c>
      <c r="K5375" s="180">
        <v>1799</v>
      </c>
      <c r="L5375" s="181">
        <v>803</v>
      </c>
      <c r="M5375" s="181">
        <v>464</v>
      </c>
      <c r="N5375" s="181">
        <v>494</v>
      </c>
      <c r="O5375" s="181">
        <v>1987</v>
      </c>
      <c r="P5375" s="181">
        <v>2244</v>
      </c>
      <c r="Q5375" s="181">
        <v>901</v>
      </c>
      <c r="R5375" s="181">
        <v>2354</v>
      </c>
      <c r="S5375" s="226">
        <f t="shared" si="251"/>
        <v>11046</v>
      </c>
      <c r="T5375" s="181">
        <f t="shared" si="249"/>
        <v>67422.719737172127</v>
      </c>
      <c r="U5375" s="226">
        <f t="shared" si="250"/>
        <v>4423.3557051603766</v>
      </c>
    </row>
    <row r="5376" spans="1:21" x14ac:dyDescent="0.25">
      <c r="A5376" s="156" t="s">
        <v>18190</v>
      </c>
      <c r="B5376" s="156" t="s">
        <v>408</v>
      </c>
      <c r="C5376" s="223">
        <v>-1.0082682371139526</v>
      </c>
      <c r="D5376" s="221">
        <v>-4.0758907794952393E-2</v>
      </c>
      <c r="E5376" s="221">
        <v>66.54608154296875</v>
      </c>
      <c r="F5376" s="221">
        <v>9.2272663116455078</v>
      </c>
      <c r="G5376" s="221">
        <v>7.1032419204711914</v>
      </c>
      <c r="H5376" s="221">
        <v>1.5487645864486694</v>
      </c>
      <c r="I5376" s="221">
        <v>-0.90286046266555786</v>
      </c>
      <c r="J5376" s="221">
        <v>-1.3286582231521606</v>
      </c>
      <c r="K5376" s="180">
        <v>444.91485595703125</v>
      </c>
      <c r="L5376" s="181">
        <v>108.48233032226562</v>
      </c>
      <c r="M5376" s="181">
        <v>97.496780395507813</v>
      </c>
      <c r="N5376" s="181">
        <v>93.377197265625</v>
      </c>
      <c r="O5376" s="181">
        <v>525.93328857421875</v>
      </c>
      <c r="P5376" s="181">
        <v>727.10626220703125</v>
      </c>
      <c r="Q5376" s="181">
        <v>278.75839233398438</v>
      </c>
      <c r="R5376" s="181">
        <v>681.79083251953125</v>
      </c>
      <c r="S5376" s="226">
        <f t="shared" si="251"/>
        <v>2957.8599395751953</v>
      </c>
      <c r="T5376" s="181">
        <f t="shared" si="249"/>
        <v>10601.03071129234</v>
      </c>
      <c r="U5376" s="226">
        <f t="shared" si="250"/>
        <v>695.49448405775786</v>
      </c>
    </row>
    <row r="5377" spans="1:21" x14ac:dyDescent="0.25">
      <c r="A5377" s="156" t="s">
        <v>18191</v>
      </c>
      <c r="B5377" s="156" t="s">
        <v>408</v>
      </c>
      <c r="C5377" s="223">
        <v>0.45635819435119629</v>
      </c>
      <c r="D5377" s="221">
        <v>1.4238675832748413</v>
      </c>
      <c r="E5377" s="221">
        <v>764.12579345703125</v>
      </c>
      <c r="F5377" s="221">
        <v>4.3990268707275391</v>
      </c>
      <c r="G5377" s="221">
        <v>519.7977294921875</v>
      </c>
      <c r="H5377" s="221">
        <v>3.0133912563323975</v>
      </c>
      <c r="I5377" s="221">
        <v>0.56176596879959106</v>
      </c>
      <c r="J5377" s="221">
        <v>0.13596825301647186</v>
      </c>
      <c r="K5377" s="180">
        <v>12.519268989562988</v>
      </c>
      <c r="L5377" s="181">
        <v>4.5827412605285645</v>
      </c>
      <c r="M5377" s="181">
        <v>3.1700166463851929</v>
      </c>
      <c r="N5377" s="181">
        <v>2.2626566886901855</v>
      </c>
      <c r="O5377" s="181">
        <v>13.725253105163574</v>
      </c>
      <c r="P5377" s="181">
        <v>17.400634765625</v>
      </c>
      <c r="Q5377" s="181">
        <v>6.2136921882629395</v>
      </c>
      <c r="R5377" s="181">
        <v>15.390660285949707</v>
      </c>
      <c r="S5377" s="226">
        <f t="shared" si="251"/>
        <v>75.264923930168152</v>
      </c>
      <c r="T5377" s="181">
        <f t="shared" si="249"/>
        <v>9636.8570639087411</v>
      </c>
      <c r="U5377" s="226">
        <f t="shared" si="250"/>
        <v>632.23861095526456</v>
      </c>
    </row>
    <row r="5378" spans="1:21" x14ac:dyDescent="0.25">
      <c r="A5378" s="156" t="s">
        <v>18192</v>
      </c>
      <c r="B5378" s="156" t="s">
        <v>408</v>
      </c>
      <c r="C5378" s="223">
        <v>-1.6564791202545166</v>
      </c>
      <c r="D5378" s="221">
        <v>-0.68896979093551636</v>
      </c>
      <c r="E5378" s="221">
        <v>43.551101684570313</v>
      </c>
      <c r="F5378" s="221">
        <v>49.840045928955078</v>
      </c>
      <c r="G5378" s="221">
        <v>39.974922180175781</v>
      </c>
      <c r="H5378" s="221">
        <v>12.788350105285645</v>
      </c>
      <c r="I5378" s="221">
        <v>-1.5510714054107666</v>
      </c>
      <c r="J5378" s="221">
        <v>-1.9768689870834351</v>
      </c>
      <c r="K5378" s="180">
        <v>492.79171752929687</v>
      </c>
      <c r="L5378" s="181">
        <v>147.7908935546875</v>
      </c>
      <c r="M5378" s="181">
        <v>86.716423034667969</v>
      </c>
      <c r="N5378" s="181">
        <v>112.35837554931641</v>
      </c>
      <c r="O5378" s="181">
        <v>558.99456787109375</v>
      </c>
      <c r="P5378" s="181">
        <v>621.46771240234375</v>
      </c>
      <c r="Q5378" s="181">
        <v>231.24378967285156</v>
      </c>
      <c r="R5378" s="181">
        <v>599.08929443359375</v>
      </c>
      <c r="S5378" s="226">
        <f t="shared" si="251"/>
        <v>2850.4527740478516</v>
      </c>
      <c r="T5378" s="181">
        <f t="shared" si="249"/>
        <v>37208.734062049822</v>
      </c>
      <c r="U5378" s="226">
        <f t="shared" si="250"/>
        <v>2441.1276604794302</v>
      </c>
    </row>
    <row r="5379" spans="1:21" x14ac:dyDescent="0.25">
      <c r="A5379" s="156" t="s">
        <v>18403</v>
      </c>
      <c r="B5379" s="156" t="s">
        <v>408</v>
      </c>
      <c r="C5379" s="223">
        <v>-1.4917845726013184</v>
      </c>
      <c r="D5379" s="221">
        <v>-0.52427506446838379</v>
      </c>
      <c r="E5379" s="221">
        <v>-0.89967548847198486</v>
      </c>
      <c r="F5379" s="221">
        <v>2.4508845806121826</v>
      </c>
      <c r="G5379" s="221">
        <v>6.6197257041931152</v>
      </c>
      <c r="H5379" s="221">
        <v>1.0652483701705933</v>
      </c>
      <c r="I5379" s="221">
        <v>-1.3863768577575684</v>
      </c>
      <c r="J5379" s="221">
        <v>-1.8121744394302368</v>
      </c>
      <c r="K5379" s="180">
        <v>5.2954115867614746</v>
      </c>
      <c r="L5379" s="181">
        <v>1.9764564037322998</v>
      </c>
      <c r="M5379" s="181">
        <v>1.1507132053375244</v>
      </c>
      <c r="N5379" s="181">
        <v>1.8219625949859619</v>
      </c>
      <c r="O5379" s="181">
        <v>6.3502321243286133</v>
      </c>
      <c r="P5379" s="181">
        <v>6.984189510345459</v>
      </c>
      <c r="Q5379" s="181">
        <v>2.2534799575805664</v>
      </c>
      <c r="R5379" s="181">
        <v>6.1424641609191895</v>
      </c>
      <c r="S5379" s="226">
        <f t="shared" si="251"/>
        <v>31.974909543991089</v>
      </c>
      <c r="T5379" s="181">
        <f t="shared" si="249"/>
        <v>29.715633749934085</v>
      </c>
      <c r="U5379" s="226">
        <f t="shared" si="250"/>
        <v>1.9495330148741965</v>
      </c>
    </row>
    <row r="5380" spans="1:21" x14ac:dyDescent="0.25">
      <c r="A5380" s="156" t="s">
        <v>18404</v>
      </c>
      <c r="B5380" s="156" t="s">
        <v>408</v>
      </c>
      <c r="C5380" s="223">
        <v>-1.2107317447662354</v>
      </c>
      <c r="D5380" s="221">
        <v>-0.24322231113910675</v>
      </c>
      <c r="E5380" s="221">
        <v>-0.61862266063690186</v>
      </c>
      <c r="F5380" s="221">
        <v>2.7319376468658447</v>
      </c>
      <c r="G5380" s="221">
        <v>6.9007778167724609</v>
      </c>
      <c r="H5380" s="221">
        <v>1.3463011980056763</v>
      </c>
      <c r="I5380" s="221">
        <v>-1.1053239107131958</v>
      </c>
      <c r="J5380" s="221">
        <v>-1.5311216115951538</v>
      </c>
      <c r="K5380" s="180">
        <v>14.45488452911377</v>
      </c>
      <c r="L5380" s="181">
        <v>3.5009334087371826</v>
      </c>
      <c r="M5380" s="181">
        <v>3.2121965885162354</v>
      </c>
      <c r="N5380" s="181">
        <v>3.7716240882873535</v>
      </c>
      <c r="O5380" s="181">
        <v>18.100187301635742</v>
      </c>
      <c r="P5380" s="181">
        <v>16.602365493774414</v>
      </c>
      <c r="Q5380" s="181">
        <v>5.1431236267089844</v>
      </c>
      <c r="R5380" s="181">
        <v>20.644680023193359</v>
      </c>
      <c r="S5380" s="226">
        <f t="shared" si="251"/>
        <v>85.429995059967041</v>
      </c>
      <c r="T5380" s="181">
        <f t="shared" si="249"/>
        <v>99.927033851613658</v>
      </c>
      <c r="U5380" s="226">
        <f t="shared" si="250"/>
        <v>6.5558437424409437</v>
      </c>
    </row>
    <row r="5381" spans="1:21" x14ac:dyDescent="0.25">
      <c r="A5381" s="156" t="s">
        <v>18405</v>
      </c>
      <c r="B5381" s="156" t="s">
        <v>408</v>
      </c>
      <c r="C5381" s="223">
        <v>4.5384340286254883</v>
      </c>
      <c r="D5381" s="221">
        <v>39.956108093261719</v>
      </c>
      <c r="E5381" s="221">
        <v>5.1305427551269531</v>
      </c>
      <c r="F5381" s="221">
        <v>8.4811038970947266</v>
      </c>
      <c r="G5381" s="221">
        <v>65.763969421386719</v>
      </c>
      <c r="H5381" s="221">
        <v>7.0954666137695313</v>
      </c>
      <c r="I5381" s="221">
        <v>4.6438417434692383</v>
      </c>
      <c r="J5381" s="221">
        <v>4.2180438041687012</v>
      </c>
      <c r="K5381" s="180">
        <v>260</v>
      </c>
      <c r="L5381" s="181">
        <v>79</v>
      </c>
      <c r="M5381" s="181">
        <v>276</v>
      </c>
      <c r="N5381" s="181">
        <v>283</v>
      </c>
      <c r="O5381" s="181">
        <v>621</v>
      </c>
      <c r="P5381" s="181">
        <v>498</v>
      </c>
      <c r="Q5381" s="181">
        <v>117</v>
      </c>
      <c r="R5381" s="181">
        <v>291</v>
      </c>
      <c r="S5381" s="226">
        <f t="shared" si="251"/>
        <v>2425</v>
      </c>
      <c r="T5381" s="181">
        <f t="shared" ref="T5381:T5444" si="252">SUMPRODUCT(C5381:J5381,K5381:R5381)</f>
        <v>54296.455205440521</v>
      </c>
      <c r="U5381" s="226">
        <f t="shared" ref="U5381:U5444" si="253">(T5381/$T$10045)*$S$10045</f>
        <v>3562.1899537605864</v>
      </c>
    </row>
    <row r="5382" spans="1:21" x14ac:dyDescent="0.25">
      <c r="A5382" s="156" t="s">
        <v>18406</v>
      </c>
      <c r="B5382" s="156" t="s">
        <v>408</v>
      </c>
      <c r="C5382" s="223">
        <v>-1.1456916332244873</v>
      </c>
      <c r="D5382" s="221">
        <v>-0.17818234860897064</v>
      </c>
      <c r="E5382" s="221">
        <v>-0.55358272790908813</v>
      </c>
      <c r="F5382" s="221">
        <v>2.8410327434539795</v>
      </c>
      <c r="G5382" s="221">
        <v>19.042612075805664</v>
      </c>
      <c r="H5382" s="221">
        <v>1.4113413095474243</v>
      </c>
      <c r="I5382" s="221">
        <v>-1.0402839183807373</v>
      </c>
      <c r="J5382" s="221">
        <v>-1.4660815000534058</v>
      </c>
      <c r="K5382" s="180">
        <v>642</v>
      </c>
      <c r="L5382" s="181">
        <v>108</v>
      </c>
      <c r="M5382" s="181">
        <v>124</v>
      </c>
      <c r="N5382" s="181">
        <v>234</v>
      </c>
      <c r="O5382" s="181">
        <v>649</v>
      </c>
      <c r="P5382" s="181">
        <v>405</v>
      </c>
      <c r="Q5382" s="181">
        <v>85</v>
      </c>
      <c r="R5382" s="181">
        <v>260</v>
      </c>
      <c r="S5382" s="226">
        <f t="shared" ref="S5382:S5445" si="254">SUM(K5382:R5382)</f>
        <v>2507</v>
      </c>
      <c r="T5382" s="181">
        <f t="shared" si="252"/>
        <v>12302.022826015949</v>
      </c>
      <c r="U5382" s="226">
        <f t="shared" si="253"/>
        <v>807.09029633625948</v>
      </c>
    </row>
    <row r="5383" spans="1:21" x14ac:dyDescent="0.25">
      <c r="A5383" s="156" t="s">
        <v>18407</v>
      </c>
      <c r="B5383" s="156" t="s">
        <v>408</v>
      </c>
      <c r="C5383" s="223">
        <v>-0.39132660627365112</v>
      </c>
      <c r="D5383" s="221">
        <v>0.57618272304534912</v>
      </c>
      <c r="E5383" s="221">
        <v>317.61807250976563</v>
      </c>
      <c r="F5383" s="221">
        <v>3.5513424873352051</v>
      </c>
      <c r="G5383" s="221">
        <v>7.7201828956604004</v>
      </c>
      <c r="H5383" s="221">
        <v>2.1657061576843262</v>
      </c>
      <c r="I5383" s="221">
        <v>-0.28591886162757874</v>
      </c>
      <c r="J5383" s="221">
        <v>-0.71171653270721436</v>
      </c>
      <c r="K5383" s="180">
        <v>81</v>
      </c>
      <c r="L5383" s="181">
        <v>26</v>
      </c>
      <c r="M5383" s="181">
        <v>16</v>
      </c>
      <c r="N5383" s="181">
        <v>16</v>
      </c>
      <c r="O5383" s="181">
        <v>91</v>
      </c>
      <c r="P5383" s="181">
        <v>123</v>
      </c>
      <c r="Q5383" s="181">
        <v>36</v>
      </c>
      <c r="R5383" s="181">
        <v>134</v>
      </c>
      <c r="S5383" s="226">
        <f t="shared" si="254"/>
        <v>523</v>
      </c>
      <c r="T5383" s="181">
        <f t="shared" si="252"/>
        <v>5985.2493421435356</v>
      </c>
      <c r="U5383" s="226">
        <f t="shared" si="253"/>
        <v>392.67011072206299</v>
      </c>
    </row>
    <row r="5384" spans="1:21" x14ac:dyDescent="0.25">
      <c r="A5384" s="156" t="s">
        <v>18408</v>
      </c>
      <c r="B5384" s="156" t="s">
        <v>408</v>
      </c>
      <c r="C5384" s="223">
        <v>-1.1749448776245117</v>
      </c>
      <c r="D5384" s="221">
        <v>-0.20743541419506073</v>
      </c>
      <c r="E5384" s="221">
        <v>168.94810485839844</v>
      </c>
      <c r="F5384" s="221">
        <v>104.82765197753906</v>
      </c>
      <c r="G5384" s="221">
        <v>27.324756622314453</v>
      </c>
      <c r="H5384" s="221">
        <v>1.3820880651473999</v>
      </c>
      <c r="I5384" s="221">
        <v>-1.0695370435714722</v>
      </c>
      <c r="J5384" s="221">
        <v>-1.4953347444534302</v>
      </c>
      <c r="K5384" s="180">
        <v>219.70265197753906</v>
      </c>
      <c r="L5384" s="181">
        <v>51.639511108398438</v>
      </c>
      <c r="M5384" s="181">
        <v>29.105905532836914</v>
      </c>
      <c r="N5384" s="181">
        <v>49.761711120605469</v>
      </c>
      <c r="O5384" s="181">
        <v>238.48065185546875</v>
      </c>
      <c r="P5384" s="181">
        <v>271.3421630859375</v>
      </c>
      <c r="Q5384" s="181">
        <v>105.15682220458984</v>
      </c>
      <c r="R5384" s="181">
        <v>234.72505187988281</v>
      </c>
      <c r="S5384" s="226">
        <f t="shared" si="254"/>
        <v>1199.9144687652588</v>
      </c>
      <c r="T5384" s="181">
        <f t="shared" si="252"/>
        <v>16292.923440253157</v>
      </c>
      <c r="U5384" s="226">
        <f t="shared" si="253"/>
        <v>1068.9185505142275</v>
      </c>
    </row>
    <row r="5385" spans="1:21" x14ac:dyDescent="0.25">
      <c r="A5385" s="156" t="s">
        <v>18409</v>
      </c>
      <c r="B5385" s="156" t="s">
        <v>408</v>
      </c>
      <c r="C5385" s="223">
        <v>-1.6913238763809204</v>
      </c>
      <c r="D5385" s="221">
        <v>-0.72381460666656494</v>
      </c>
      <c r="E5385" s="221">
        <v>-1.0992149114608765</v>
      </c>
      <c r="F5385" s="221">
        <v>18.039752960205078</v>
      </c>
      <c r="G5385" s="221">
        <v>6.4201860427856445</v>
      </c>
      <c r="H5385" s="221">
        <v>0.86570894718170166</v>
      </c>
      <c r="I5385" s="221">
        <v>-1.5859161615371704</v>
      </c>
      <c r="J5385" s="221">
        <v>-2.0117137432098389</v>
      </c>
      <c r="K5385" s="180">
        <v>330.29190063476562</v>
      </c>
      <c r="L5385" s="181">
        <v>106.48216247558594</v>
      </c>
      <c r="M5385" s="181">
        <v>103.52432250976562</v>
      </c>
      <c r="N5385" s="181">
        <v>98.594596862792969</v>
      </c>
      <c r="O5385" s="181">
        <v>379.58920288085937</v>
      </c>
      <c r="P5385" s="181">
        <v>408.18161010742188</v>
      </c>
      <c r="Q5385" s="181">
        <v>94.650810241699219</v>
      </c>
      <c r="R5385" s="181">
        <v>240.57081604003906</v>
      </c>
      <c r="S5385" s="226">
        <f t="shared" si="254"/>
        <v>1761.8854217529297</v>
      </c>
      <c r="T5385" s="181">
        <f t="shared" si="252"/>
        <v>3185.4546771110899</v>
      </c>
      <c r="U5385" s="226">
        <f t="shared" si="253"/>
        <v>208.98592009424226</v>
      </c>
    </row>
    <row r="5386" spans="1:21" x14ac:dyDescent="0.25">
      <c r="A5386" s="156" t="s">
        <v>18410</v>
      </c>
      <c r="B5386" s="156" t="s">
        <v>408</v>
      </c>
      <c r="C5386" s="223">
        <v>-1.9603197574615479</v>
      </c>
      <c r="D5386" s="221">
        <v>-0.99281036853790283</v>
      </c>
      <c r="E5386" s="221">
        <v>-1.3682106733322144</v>
      </c>
      <c r="F5386" s="221">
        <v>1.9823493957519531</v>
      </c>
      <c r="G5386" s="221">
        <v>6.1511902809143066</v>
      </c>
      <c r="H5386" s="221">
        <v>0.59671312570571899</v>
      </c>
      <c r="I5386" s="221">
        <v>-1.8549120426177979</v>
      </c>
      <c r="J5386" s="221">
        <v>-2.2807097434997559</v>
      </c>
      <c r="K5386" s="180">
        <v>174</v>
      </c>
      <c r="L5386" s="181">
        <v>64</v>
      </c>
      <c r="M5386" s="181">
        <v>56</v>
      </c>
      <c r="N5386" s="181">
        <v>33</v>
      </c>
      <c r="O5386" s="181">
        <v>172</v>
      </c>
      <c r="P5386" s="181">
        <v>305</v>
      </c>
      <c r="Q5386" s="181">
        <v>105</v>
      </c>
      <c r="R5386" s="181">
        <v>190</v>
      </c>
      <c r="S5386" s="226">
        <f t="shared" si="254"/>
        <v>1099</v>
      </c>
      <c r="T5386" s="181">
        <f t="shared" si="252"/>
        <v>196.06384688615799</v>
      </c>
      <c r="U5386" s="226">
        <f t="shared" si="253"/>
        <v>12.863025091250236</v>
      </c>
    </row>
    <row r="5387" spans="1:21" x14ac:dyDescent="0.25">
      <c r="A5387" s="156" t="s">
        <v>18411</v>
      </c>
      <c r="B5387" s="156" t="s">
        <v>408</v>
      </c>
      <c r="C5387" s="223">
        <v>0.97927951812744141</v>
      </c>
      <c r="D5387" s="221">
        <v>1.9467887878417969</v>
      </c>
      <c r="E5387" s="221">
        <v>122.24686431884766</v>
      </c>
      <c r="F5387" s="221">
        <v>86.995132446289062</v>
      </c>
      <c r="G5387" s="221">
        <v>78.188430786132812</v>
      </c>
      <c r="H5387" s="221">
        <v>3.5363123416900635</v>
      </c>
      <c r="I5387" s="221">
        <v>1.0846872329711914</v>
      </c>
      <c r="J5387" s="221">
        <v>0.65888965129852295</v>
      </c>
      <c r="K5387" s="180">
        <v>191</v>
      </c>
      <c r="L5387" s="181">
        <v>38</v>
      </c>
      <c r="M5387" s="181">
        <v>25</v>
      </c>
      <c r="N5387" s="181">
        <v>35</v>
      </c>
      <c r="O5387" s="181">
        <v>147</v>
      </c>
      <c r="P5387" s="181">
        <v>202</v>
      </c>
      <c r="Q5387" s="181">
        <v>69</v>
      </c>
      <c r="R5387" s="181">
        <v>143</v>
      </c>
      <c r="S5387" s="226">
        <f t="shared" si="254"/>
        <v>850</v>
      </c>
      <c r="T5387" s="181">
        <f t="shared" si="252"/>
        <v>18739.120663285255</v>
      </c>
      <c r="U5387" s="226">
        <f t="shared" si="253"/>
        <v>1229.4045185176942</v>
      </c>
    </row>
    <row r="5388" spans="1:21" x14ac:dyDescent="0.25">
      <c r="A5388" s="156" t="s">
        <v>18412</v>
      </c>
      <c r="B5388" s="156" t="s">
        <v>408</v>
      </c>
      <c r="C5388" s="223">
        <v>-0.65067076683044434</v>
      </c>
      <c r="D5388" s="221">
        <v>4.4548120498657227</v>
      </c>
      <c r="E5388" s="221">
        <v>-5.8561749756336212E-2</v>
      </c>
      <c r="F5388" s="221">
        <v>6.2438182830810547</v>
      </c>
      <c r="G5388" s="221">
        <v>53.326473236083984</v>
      </c>
      <c r="H5388" s="221">
        <v>8.5177974700927734</v>
      </c>
      <c r="I5388" s="221">
        <v>-0.54526299238204956</v>
      </c>
      <c r="J5388" s="221">
        <v>-0.97106069326400757</v>
      </c>
      <c r="K5388" s="180">
        <v>1734</v>
      </c>
      <c r="L5388" s="181">
        <v>573</v>
      </c>
      <c r="M5388" s="181">
        <v>508</v>
      </c>
      <c r="N5388" s="181">
        <v>582</v>
      </c>
      <c r="O5388" s="181">
        <v>1887</v>
      </c>
      <c r="P5388" s="181">
        <v>2002</v>
      </c>
      <c r="Q5388" s="181">
        <v>508</v>
      </c>
      <c r="R5388" s="181">
        <v>1361</v>
      </c>
      <c r="S5388" s="226">
        <f t="shared" si="254"/>
        <v>9155</v>
      </c>
      <c r="T5388" s="181">
        <f t="shared" si="252"/>
        <v>121109.57539471984</v>
      </c>
      <c r="U5388" s="226">
        <f t="shared" si="253"/>
        <v>7945.5520833347773</v>
      </c>
    </row>
    <row r="5389" spans="1:21" x14ac:dyDescent="0.25">
      <c r="A5389" s="156" t="s">
        <v>18413</v>
      </c>
      <c r="B5389" s="156" t="s">
        <v>408</v>
      </c>
      <c r="C5389" s="223">
        <v>-0.68841516971588135</v>
      </c>
      <c r="D5389" s="221">
        <v>0.2790941596031189</v>
      </c>
      <c r="E5389" s="221">
        <v>-9.6306182444095612E-2</v>
      </c>
      <c r="F5389" s="221">
        <v>8.3179378509521484</v>
      </c>
      <c r="G5389" s="221">
        <v>18.3404541015625</v>
      </c>
      <c r="H5389" s="221">
        <v>2.886883020401001</v>
      </c>
      <c r="I5389" s="221">
        <v>-0.58300739526748657</v>
      </c>
      <c r="J5389" s="221">
        <v>-1.0088051557540894</v>
      </c>
      <c r="K5389" s="180">
        <v>1660</v>
      </c>
      <c r="L5389" s="181">
        <v>412</v>
      </c>
      <c r="M5389" s="181">
        <v>376</v>
      </c>
      <c r="N5389" s="181">
        <v>551</v>
      </c>
      <c r="O5389" s="181">
        <v>2085</v>
      </c>
      <c r="P5389" s="181">
        <v>1306</v>
      </c>
      <c r="Q5389" s="181">
        <v>230</v>
      </c>
      <c r="R5389" s="181">
        <v>394</v>
      </c>
      <c r="S5389" s="226">
        <f t="shared" si="254"/>
        <v>7014</v>
      </c>
      <c r="T5389" s="181">
        <f t="shared" si="252"/>
        <v>44997.745337426662</v>
      </c>
      <c r="U5389" s="226">
        <f t="shared" si="253"/>
        <v>2952.135931827781</v>
      </c>
    </row>
    <row r="5390" spans="1:21" x14ac:dyDescent="0.25">
      <c r="A5390" s="156" t="s">
        <v>18414</v>
      </c>
      <c r="B5390" s="156" t="s">
        <v>408</v>
      </c>
      <c r="C5390" s="223">
        <v>-0.12112649530172348</v>
      </c>
      <c r="D5390" s="221">
        <v>0.84638291597366333</v>
      </c>
      <c r="E5390" s="221">
        <v>4.2349071502685547</v>
      </c>
      <c r="F5390" s="221">
        <v>42.563060760498047</v>
      </c>
      <c r="G5390" s="221">
        <v>39.242412567138672</v>
      </c>
      <c r="H5390" s="221">
        <v>4.0570716857910156</v>
      </c>
      <c r="I5390" s="221">
        <v>-1.5718728303909302E-2</v>
      </c>
      <c r="J5390" s="221">
        <v>-0.44151639938354492</v>
      </c>
      <c r="K5390" s="180">
        <v>1120</v>
      </c>
      <c r="L5390" s="181">
        <v>387</v>
      </c>
      <c r="M5390" s="181">
        <v>377</v>
      </c>
      <c r="N5390" s="181">
        <v>415</v>
      </c>
      <c r="O5390" s="181">
        <v>1326</v>
      </c>
      <c r="P5390" s="181">
        <v>1240</v>
      </c>
      <c r="Q5390" s="181">
        <v>341</v>
      </c>
      <c r="R5390" s="181">
        <v>640</v>
      </c>
      <c r="S5390" s="226">
        <f t="shared" si="254"/>
        <v>5846</v>
      </c>
      <c r="T5390" s="181">
        <f t="shared" si="252"/>
        <v>76230.396097451448</v>
      </c>
      <c r="U5390" s="226">
        <f t="shared" si="253"/>
        <v>5001.1948316346561</v>
      </c>
    </row>
    <row r="5391" spans="1:21" x14ac:dyDescent="0.25">
      <c r="A5391" s="156" t="s">
        <v>18415</v>
      </c>
      <c r="B5391" s="156" t="s">
        <v>408</v>
      </c>
      <c r="C5391" s="223">
        <v>-1.6876349449157715</v>
      </c>
      <c r="D5391" s="221">
        <v>-0.72012555599212646</v>
      </c>
      <c r="E5391" s="221">
        <v>-1.0955259799957275</v>
      </c>
      <c r="F5391" s="221">
        <v>126.37664031982422</v>
      </c>
      <c r="G5391" s="221">
        <v>37.362926483154297</v>
      </c>
      <c r="H5391" s="221">
        <v>7.7420315742492676</v>
      </c>
      <c r="I5391" s="221">
        <v>-1.5822271108627319</v>
      </c>
      <c r="J5391" s="221">
        <v>-2.0080246925354004</v>
      </c>
      <c r="K5391" s="180">
        <v>193</v>
      </c>
      <c r="L5391" s="181">
        <v>71</v>
      </c>
      <c r="M5391" s="181">
        <v>46</v>
      </c>
      <c r="N5391" s="181">
        <v>41</v>
      </c>
      <c r="O5391" s="181">
        <v>249</v>
      </c>
      <c r="P5391" s="181">
        <v>270</v>
      </c>
      <c r="Q5391" s="181">
        <v>109</v>
      </c>
      <c r="R5391" s="181">
        <v>225</v>
      </c>
      <c r="S5391" s="226">
        <f t="shared" si="254"/>
        <v>1204</v>
      </c>
      <c r="T5391" s="181">
        <f t="shared" si="252"/>
        <v>15523.654507637024</v>
      </c>
      <c r="U5391" s="226">
        <f t="shared" si="253"/>
        <v>1018.4496561244011</v>
      </c>
    </row>
    <row r="5392" spans="1:21" x14ac:dyDescent="0.25">
      <c r="A5392" s="156" t="s">
        <v>18416</v>
      </c>
      <c r="B5392" s="156" t="s">
        <v>408</v>
      </c>
      <c r="C5392" s="223">
        <v>-0.13397905230522156</v>
      </c>
      <c r="D5392" s="221">
        <v>0.83353036642074585</v>
      </c>
      <c r="E5392" s="221">
        <v>0.45812997221946716</v>
      </c>
      <c r="F5392" s="221">
        <v>7.0952591896057129</v>
      </c>
      <c r="G5392" s="221">
        <v>17.4295654296875</v>
      </c>
      <c r="H5392" s="221">
        <v>7.3420639038085937</v>
      </c>
      <c r="I5392" s="221">
        <v>-2.8571277856826782E-2</v>
      </c>
      <c r="J5392" s="221">
        <v>-0.45436897873878479</v>
      </c>
      <c r="K5392" s="180">
        <v>1872</v>
      </c>
      <c r="L5392" s="181">
        <v>456</v>
      </c>
      <c r="M5392" s="181">
        <v>651</v>
      </c>
      <c r="N5392" s="181">
        <v>872</v>
      </c>
      <c r="O5392" s="181">
        <v>2624</v>
      </c>
      <c r="P5392" s="181">
        <v>1504</v>
      </c>
      <c r="Q5392" s="181">
        <v>351</v>
      </c>
      <c r="R5392" s="181">
        <v>1095</v>
      </c>
      <c r="S5392" s="226">
        <f t="shared" si="254"/>
        <v>9425</v>
      </c>
      <c r="T5392" s="181">
        <f t="shared" si="252"/>
        <v>62884.67093500495</v>
      </c>
      <c r="U5392" s="226">
        <f t="shared" si="253"/>
        <v>4125.6310785417418</v>
      </c>
    </row>
    <row r="5393" spans="1:21" x14ac:dyDescent="0.25">
      <c r="A5393" s="156" t="s">
        <v>16153</v>
      </c>
      <c r="B5393" s="156" t="s">
        <v>408</v>
      </c>
      <c r="C5393" s="223">
        <v>-1.3526591062545776</v>
      </c>
      <c r="D5393" s="221">
        <v>-0.385149747133255</v>
      </c>
      <c r="E5393" s="221">
        <v>4248.0458984375</v>
      </c>
      <c r="F5393" s="221">
        <v>5091.57568359375</v>
      </c>
      <c r="G5393" s="221">
        <v>2177.165283203125</v>
      </c>
      <c r="H5393" s="221">
        <v>1.204373836517334</v>
      </c>
      <c r="I5393" s="221">
        <v>-1.2472512722015381</v>
      </c>
      <c r="J5393" s="221">
        <v>-1.6730489730834961</v>
      </c>
      <c r="K5393" s="180">
        <v>2.0146341323852539</v>
      </c>
      <c r="L5393" s="181">
        <v>0.56910568475723267</v>
      </c>
      <c r="M5393" s="181">
        <v>2</v>
      </c>
      <c r="N5393" s="181">
        <v>1</v>
      </c>
      <c r="O5393" s="181">
        <v>2.3447154760360718</v>
      </c>
      <c r="P5393" s="181">
        <v>2.6747968196868896</v>
      </c>
      <c r="Q5393" s="181">
        <v>0.9674796462059021</v>
      </c>
      <c r="R5393" s="181">
        <v>1.6276422739028931</v>
      </c>
      <c r="S5393" s="226">
        <f t="shared" si="254"/>
        <v>13.198374032974243</v>
      </c>
      <c r="T5393" s="181">
        <f t="shared" si="252"/>
        <v>18688.847949621228</v>
      </c>
      <c r="U5393" s="226">
        <f t="shared" si="253"/>
        <v>1226.1063113900889</v>
      </c>
    </row>
    <row r="5394" spans="1:21" x14ac:dyDescent="0.25">
      <c r="A5394" s="156" t="s">
        <v>18193</v>
      </c>
      <c r="B5394" s="156" t="s">
        <v>408</v>
      </c>
      <c r="C5394" s="223">
        <v>6.2971577644348145</v>
      </c>
      <c r="D5394" s="221">
        <v>-0.50031733512878418</v>
      </c>
      <c r="E5394" s="221">
        <v>-1.367066502571106</v>
      </c>
      <c r="F5394" s="221">
        <v>1.9834938049316406</v>
      </c>
      <c r="G5394" s="221">
        <v>14.175091743469238</v>
      </c>
      <c r="H5394" s="221">
        <v>0.59785741567611694</v>
      </c>
      <c r="I5394" s="221">
        <v>-1.8537676334381104</v>
      </c>
      <c r="J5394" s="221">
        <v>-2.2795653343200684</v>
      </c>
      <c r="K5394" s="180">
        <v>435.76535034179687</v>
      </c>
      <c r="L5394" s="181">
        <v>101.01833343505859</v>
      </c>
      <c r="M5394" s="181">
        <v>69.326309204101562</v>
      </c>
      <c r="N5394" s="181">
        <v>106.96058654785156</v>
      </c>
      <c r="O5394" s="181">
        <v>453.59213256835937</v>
      </c>
      <c r="P5394" s="181">
        <v>453.59213256835937</v>
      </c>
      <c r="Q5394" s="181">
        <v>136.67185974121094</v>
      </c>
      <c r="R5394" s="181">
        <v>339.69891357421875</v>
      </c>
      <c r="S5394" s="226">
        <f t="shared" si="254"/>
        <v>2096.625617980957</v>
      </c>
      <c r="T5394" s="181">
        <f t="shared" si="252"/>
        <v>8484.093697663493</v>
      </c>
      <c r="U5394" s="226">
        <f t="shared" si="253"/>
        <v>556.61006270538553</v>
      </c>
    </row>
    <row r="5395" spans="1:21" x14ac:dyDescent="0.25">
      <c r="A5395" s="156" t="s">
        <v>18417</v>
      </c>
      <c r="B5395" s="156" t="s">
        <v>408</v>
      </c>
      <c r="C5395" s="223">
        <v>-1.5704343318939209</v>
      </c>
      <c r="D5395" s="221">
        <v>-0.6029248833656311</v>
      </c>
      <c r="E5395" s="221">
        <v>-0.9783252477645874</v>
      </c>
      <c r="F5395" s="221">
        <v>2.3722350597381592</v>
      </c>
      <c r="G5395" s="221">
        <v>6.5410757064819336</v>
      </c>
      <c r="H5395" s="221">
        <v>4.0434131622314453</v>
      </c>
      <c r="I5395" s="221">
        <v>-1.4650264978408813</v>
      </c>
      <c r="J5395" s="221">
        <v>-1.8908241987228394</v>
      </c>
      <c r="K5395" s="180">
        <v>633</v>
      </c>
      <c r="L5395" s="181">
        <v>181</v>
      </c>
      <c r="M5395" s="181">
        <v>116</v>
      </c>
      <c r="N5395" s="181">
        <v>170</v>
      </c>
      <c r="O5395" s="181">
        <v>672</v>
      </c>
      <c r="P5395" s="181">
        <v>661</v>
      </c>
      <c r="Q5395" s="181">
        <v>124</v>
      </c>
      <c r="R5395" s="181">
        <v>326</v>
      </c>
      <c r="S5395" s="226">
        <f t="shared" si="254"/>
        <v>2883</v>
      </c>
      <c r="T5395" s="181">
        <f t="shared" si="252"/>
        <v>5456.8068959116936</v>
      </c>
      <c r="U5395" s="226">
        <f t="shared" si="253"/>
        <v>358.00095292925153</v>
      </c>
    </row>
    <row r="5396" spans="1:21" x14ac:dyDescent="0.25">
      <c r="A5396" s="156" t="s">
        <v>16154</v>
      </c>
      <c r="B5396" s="156" t="s">
        <v>408</v>
      </c>
      <c r="C5396" s="223">
        <v>-1.4524829387664795</v>
      </c>
      <c r="D5396" s="221">
        <v>-0.48497354984283447</v>
      </c>
      <c r="E5396" s="221">
        <v>-0.86037397384643555</v>
      </c>
      <c r="F5396" s="221">
        <v>2.4901864528656006</v>
      </c>
      <c r="G5396" s="221">
        <v>6.6590266227722168</v>
      </c>
      <c r="H5396" s="221">
        <v>1.1045498847961426</v>
      </c>
      <c r="I5396" s="221">
        <v>-1.3470752239227295</v>
      </c>
      <c r="J5396" s="221">
        <v>-1.7728729248046875</v>
      </c>
      <c r="K5396" s="180">
        <v>64.238265991210937</v>
      </c>
      <c r="L5396" s="181">
        <v>22.718412399291992</v>
      </c>
      <c r="M5396" s="181">
        <v>14.884476661682129</v>
      </c>
      <c r="N5396" s="181">
        <v>21.15162467956543</v>
      </c>
      <c r="O5396" s="181">
        <v>89.306861877441406</v>
      </c>
      <c r="P5396" s="181">
        <v>107.32491302490234</v>
      </c>
      <c r="Q5396" s="181">
        <v>37.602886199951172</v>
      </c>
      <c r="R5396" s="181">
        <v>72.07220458984375</v>
      </c>
      <c r="S5396" s="226">
        <f t="shared" si="254"/>
        <v>429.29964542388916</v>
      </c>
      <c r="T5396" s="181">
        <f t="shared" si="252"/>
        <v>470.35617308213773</v>
      </c>
      <c r="U5396" s="226">
        <f t="shared" si="253"/>
        <v>30.858331876416514</v>
      </c>
    </row>
    <row r="5397" spans="1:21" x14ac:dyDescent="0.25">
      <c r="A5397" s="156" t="s">
        <v>18418</v>
      </c>
      <c r="B5397" s="156" t="s">
        <v>408</v>
      </c>
      <c r="C5397" s="223">
        <v>-0.63579922914505005</v>
      </c>
      <c r="D5397" s="221">
        <v>0.33171015977859497</v>
      </c>
      <c r="E5397" s="221">
        <v>-4.3690219521522522E-2</v>
      </c>
      <c r="F5397" s="221">
        <v>3.3068699836730957</v>
      </c>
      <c r="G5397" s="221">
        <v>7.475710391998291</v>
      </c>
      <c r="H5397" s="221">
        <v>1.9212337732315063</v>
      </c>
      <c r="I5397" s="221">
        <v>-0.53039145469665527</v>
      </c>
      <c r="J5397" s="221">
        <v>-0.95618915557861328</v>
      </c>
      <c r="K5397" s="180">
        <v>23.999666213989258</v>
      </c>
      <c r="L5397" s="181">
        <v>6.648468017578125</v>
      </c>
      <c r="M5397" s="181">
        <v>7.8217267990112305</v>
      </c>
      <c r="N5397" s="181">
        <v>11.784735679626465</v>
      </c>
      <c r="O5397" s="181">
        <v>24.090919494628906</v>
      </c>
      <c r="P5397" s="181">
        <v>19.971475601196289</v>
      </c>
      <c r="Q5397" s="181">
        <v>5.748969554901123</v>
      </c>
      <c r="R5397" s="181">
        <v>16.334373474121094</v>
      </c>
      <c r="S5397" s="226">
        <f t="shared" si="254"/>
        <v>116.40033483505249</v>
      </c>
      <c r="T5397" s="181">
        <f t="shared" si="252"/>
        <v>225.37390637411528</v>
      </c>
      <c r="U5397" s="226">
        <f t="shared" si="253"/>
        <v>14.78594987624918</v>
      </c>
    </row>
    <row r="5398" spans="1:21" x14ac:dyDescent="0.25">
      <c r="A5398" s="156" t="s">
        <v>16155</v>
      </c>
      <c r="B5398" s="156" t="s">
        <v>408</v>
      </c>
      <c r="C5398" s="223">
        <v>-0.23163542151451111</v>
      </c>
      <c r="D5398" s="221">
        <v>0.7358739972114563</v>
      </c>
      <c r="E5398" s="221">
        <v>0.36047360301017761</v>
      </c>
      <c r="F5398" s="221">
        <v>3.711033821105957</v>
      </c>
      <c r="G5398" s="221">
        <v>63.266532897949219</v>
      </c>
      <c r="H5398" s="221">
        <v>2.3253974914550781</v>
      </c>
      <c r="I5398" s="221">
        <v>-0.12622763216495514</v>
      </c>
      <c r="J5398" s="221">
        <v>-0.55202531814575195</v>
      </c>
      <c r="K5398" s="180">
        <v>65.702713012695313</v>
      </c>
      <c r="L5398" s="181">
        <v>29.174850463867188</v>
      </c>
      <c r="M5398" s="181">
        <v>23.482196807861328</v>
      </c>
      <c r="N5398" s="181">
        <v>21.525346755981445</v>
      </c>
      <c r="O5398" s="181">
        <v>80.527336120605469</v>
      </c>
      <c r="P5398" s="181">
        <v>101.75618743896484</v>
      </c>
      <c r="Q5398" s="181">
        <v>33.740833282470703</v>
      </c>
      <c r="R5398" s="181">
        <v>96.122833251953125</v>
      </c>
      <c r="S5398" s="226">
        <f t="shared" si="254"/>
        <v>452.03229713439941</v>
      </c>
      <c r="T5398" s="181">
        <f t="shared" si="252"/>
        <v>5368.5836198875568</v>
      </c>
      <c r="U5398" s="226">
        <f t="shared" si="253"/>
        <v>352.21294952549454</v>
      </c>
    </row>
    <row r="5399" spans="1:21" x14ac:dyDescent="0.25">
      <c r="A5399" s="156" t="s">
        <v>18419</v>
      </c>
      <c r="B5399" s="156" t="s">
        <v>408</v>
      </c>
      <c r="C5399" s="223">
        <v>-0.62448352575302124</v>
      </c>
      <c r="D5399" s="221">
        <v>0.34302586317062378</v>
      </c>
      <c r="E5399" s="221">
        <v>7.2436666488647461</v>
      </c>
      <c r="F5399" s="221">
        <v>8.1511478424072266</v>
      </c>
      <c r="G5399" s="221">
        <v>35.732753753662109</v>
      </c>
      <c r="H5399" s="221">
        <v>7.158043384552002</v>
      </c>
      <c r="I5399" s="221">
        <v>5.4502387046813965</v>
      </c>
      <c r="J5399" s="221">
        <v>-0.94487345218658447</v>
      </c>
      <c r="K5399" s="180">
        <v>2026</v>
      </c>
      <c r="L5399" s="181">
        <v>741</v>
      </c>
      <c r="M5399" s="181">
        <v>698</v>
      </c>
      <c r="N5399" s="181">
        <v>861</v>
      </c>
      <c r="O5399" s="181">
        <v>2549</v>
      </c>
      <c r="P5399" s="181">
        <v>2677</v>
      </c>
      <c r="Q5399" s="181">
        <v>723</v>
      </c>
      <c r="R5399" s="181">
        <v>1779</v>
      </c>
      <c r="S5399" s="226">
        <f t="shared" si="254"/>
        <v>12054</v>
      </c>
      <c r="T5399" s="181">
        <f t="shared" si="252"/>
        <v>123567.66032522917</v>
      </c>
      <c r="U5399" s="226">
        <f t="shared" si="253"/>
        <v>8106.817959934272</v>
      </c>
    </row>
    <row r="5400" spans="1:21" x14ac:dyDescent="0.25">
      <c r="A5400" s="156" t="s">
        <v>16156</v>
      </c>
      <c r="B5400" s="156" t="s">
        <v>408</v>
      </c>
      <c r="C5400" s="223">
        <v>-0.57775062322616577</v>
      </c>
      <c r="D5400" s="221">
        <v>0.38975879549980164</v>
      </c>
      <c r="E5400" s="221">
        <v>12.810513496398926</v>
      </c>
      <c r="F5400" s="221">
        <v>28.577144622802734</v>
      </c>
      <c r="G5400" s="221">
        <v>39.998432159423828</v>
      </c>
      <c r="H5400" s="221">
        <v>12.44614315032959</v>
      </c>
      <c r="I5400" s="221">
        <v>-0.47234281897544861</v>
      </c>
      <c r="J5400" s="221">
        <v>-0.898140549659729</v>
      </c>
      <c r="K5400" s="180">
        <v>1247.5137939453125</v>
      </c>
      <c r="L5400" s="181">
        <v>466.69580078125</v>
      </c>
      <c r="M5400" s="181">
        <v>396.890869140625</v>
      </c>
      <c r="N5400" s="181">
        <v>402.8741455078125</v>
      </c>
      <c r="O5400" s="181">
        <v>1456.9285888671875</v>
      </c>
      <c r="P5400" s="181">
        <v>1789.0006103515625</v>
      </c>
      <c r="Q5400" s="181">
        <v>627.24713134765625</v>
      </c>
      <c r="R5400" s="181">
        <v>2058.248046875</v>
      </c>
      <c r="S5400" s="226">
        <f t="shared" si="254"/>
        <v>8445.3989868164062</v>
      </c>
      <c r="T5400" s="181">
        <f t="shared" si="252"/>
        <v>94454.660782950945</v>
      </c>
      <c r="U5400" s="226">
        <f t="shared" si="253"/>
        <v>6196.821550390604</v>
      </c>
    </row>
    <row r="5401" spans="1:21" x14ac:dyDescent="0.25">
      <c r="A5401" s="156" t="s">
        <v>18420</v>
      </c>
      <c r="B5401" s="156" t="s">
        <v>408</v>
      </c>
      <c r="C5401" s="223">
        <v>-0.27205675840377808</v>
      </c>
      <c r="D5401" s="221">
        <v>0.69545263051986694</v>
      </c>
      <c r="E5401" s="221">
        <v>0.32005226612091064</v>
      </c>
      <c r="F5401" s="221">
        <v>3.6706125736236572</v>
      </c>
      <c r="G5401" s="221">
        <v>21.792537689208984</v>
      </c>
      <c r="H5401" s="221">
        <v>5.8482785224914551</v>
      </c>
      <c r="I5401" s="221">
        <v>-0.16664895415306091</v>
      </c>
      <c r="J5401" s="221">
        <v>-0.59244668483734131</v>
      </c>
      <c r="K5401" s="180">
        <v>357.305419921875</v>
      </c>
      <c r="L5401" s="181">
        <v>97.753372192382813</v>
      </c>
      <c r="M5401" s="181">
        <v>72.809410095214844</v>
      </c>
      <c r="N5401" s="181">
        <v>78.20269775390625</v>
      </c>
      <c r="O5401" s="181">
        <v>364.72119140625</v>
      </c>
      <c r="P5401" s="181">
        <v>436.8564453125</v>
      </c>
      <c r="Q5401" s="181">
        <v>141.5738525390625</v>
      </c>
      <c r="R5401" s="181">
        <v>403.14837646484375</v>
      </c>
      <c r="S5401" s="226">
        <f t="shared" si="254"/>
        <v>1952.3707656860352</v>
      </c>
      <c r="T5401" s="181">
        <f t="shared" si="252"/>
        <v>10521.751530603769</v>
      </c>
      <c r="U5401" s="226">
        <f t="shared" si="253"/>
        <v>690.29326972576041</v>
      </c>
    </row>
    <row r="5402" spans="1:21" x14ac:dyDescent="0.25">
      <c r="A5402" s="156" t="s">
        <v>18421</v>
      </c>
      <c r="B5402" s="156" t="s">
        <v>408</v>
      </c>
      <c r="C5402" s="223">
        <v>-1.7569442987442017</v>
      </c>
      <c r="D5402" s="221">
        <v>-0.78943496942520142</v>
      </c>
      <c r="E5402" s="221">
        <v>-1.1648353338241577</v>
      </c>
      <c r="F5402" s="221">
        <v>2.1857249736785889</v>
      </c>
      <c r="G5402" s="221">
        <v>6.3545656204223633</v>
      </c>
      <c r="H5402" s="221">
        <v>0.80008858442306519</v>
      </c>
      <c r="I5402" s="221">
        <v>-1.6515365839004517</v>
      </c>
      <c r="J5402" s="221">
        <v>-2.0773341655731201</v>
      </c>
      <c r="K5402" s="180">
        <v>6.2674922943115234</v>
      </c>
      <c r="L5402" s="181">
        <v>2.0284829139709473</v>
      </c>
      <c r="M5402" s="181">
        <v>1.586377739906311</v>
      </c>
      <c r="N5402" s="181">
        <v>1.4043343067169189</v>
      </c>
      <c r="O5402" s="181">
        <v>6.4235296249389648</v>
      </c>
      <c r="P5402" s="181">
        <v>8.7120742797851562</v>
      </c>
      <c r="Q5402" s="181">
        <v>2.9907121658325195</v>
      </c>
      <c r="R5402" s="181">
        <v>7.6978325843811035</v>
      </c>
      <c r="S5402" s="226">
        <f t="shared" si="254"/>
        <v>37.110835909843445</v>
      </c>
      <c r="T5402" s="181">
        <f t="shared" si="252"/>
        <v>15.467560032383901</v>
      </c>
      <c r="U5402" s="226">
        <f t="shared" si="253"/>
        <v>1.0147695047139251</v>
      </c>
    </row>
    <row r="5403" spans="1:21" x14ac:dyDescent="0.25">
      <c r="A5403" s="156" t="s">
        <v>18422</v>
      </c>
      <c r="B5403" s="156" t="s">
        <v>408</v>
      </c>
      <c r="C5403" s="223">
        <v>-1.7373538017272949</v>
      </c>
      <c r="D5403" s="221">
        <v>-0.76984429359436035</v>
      </c>
      <c r="E5403" s="221">
        <v>-1.1452445983886719</v>
      </c>
      <c r="F5403" s="221">
        <v>2.2053155899047852</v>
      </c>
      <c r="G5403" s="221">
        <v>6.3741559982299805</v>
      </c>
      <c r="H5403" s="221">
        <v>544.2449951171875</v>
      </c>
      <c r="I5403" s="221">
        <v>-1.6319458484649658</v>
      </c>
      <c r="J5403" s="221">
        <v>-2.0577435493469238</v>
      </c>
      <c r="K5403" s="180">
        <v>2.3198187351226807</v>
      </c>
      <c r="L5403" s="181">
        <v>0.78443717956542969</v>
      </c>
      <c r="M5403" s="181">
        <v>0.62931251525878906</v>
      </c>
      <c r="N5403" s="181">
        <v>0.72626543045043945</v>
      </c>
      <c r="O5403" s="181">
        <v>2.7428858280181885</v>
      </c>
      <c r="P5403" s="181">
        <v>2.8645178079605103</v>
      </c>
      <c r="Q5403" s="181">
        <v>0.98363131284713745</v>
      </c>
      <c r="R5403" s="181">
        <v>2.9561822414398193</v>
      </c>
      <c r="S5403" s="226">
        <f t="shared" si="254"/>
        <v>14.007051050662994</v>
      </c>
      <c r="T5403" s="181">
        <f t="shared" si="252"/>
        <v>1565.0414519164765</v>
      </c>
      <c r="U5403" s="226">
        <f t="shared" si="253"/>
        <v>102.6765912459998</v>
      </c>
    </row>
    <row r="5404" spans="1:21" x14ac:dyDescent="0.25">
      <c r="A5404" s="156" t="s">
        <v>18423</v>
      </c>
      <c r="B5404" s="156" t="s">
        <v>408</v>
      </c>
      <c r="C5404" s="223">
        <v>6.9502730369567871</v>
      </c>
      <c r="D5404" s="221">
        <v>7.9177818298339844</v>
      </c>
      <c r="E5404" s="221">
        <v>37.437206268310547</v>
      </c>
      <c r="F5404" s="221">
        <v>115.31349945068359</v>
      </c>
      <c r="G5404" s="221">
        <v>464.02377319335938</v>
      </c>
      <c r="H5404" s="221">
        <v>239.11752319335938</v>
      </c>
      <c r="I5404" s="221">
        <v>7.0556807518005371</v>
      </c>
      <c r="J5404" s="221">
        <v>24.549846649169922</v>
      </c>
      <c r="K5404" s="180">
        <v>272</v>
      </c>
      <c r="L5404" s="181">
        <v>229</v>
      </c>
      <c r="M5404" s="181">
        <v>577</v>
      </c>
      <c r="N5404" s="181">
        <v>640</v>
      </c>
      <c r="O5404" s="181">
        <v>804</v>
      </c>
      <c r="P5404" s="181">
        <v>363</v>
      </c>
      <c r="Q5404" s="181">
        <v>102</v>
      </c>
      <c r="R5404" s="181">
        <v>265</v>
      </c>
      <c r="S5404" s="226">
        <f t="shared" si="254"/>
        <v>3252</v>
      </c>
      <c r="T5404" s="181">
        <f t="shared" si="252"/>
        <v>566205.71733570099</v>
      </c>
      <c r="U5404" s="226">
        <f t="shared" si="253"/>
        <v>37146.666581153593</v>
      </c>
    </row>
    <row r="5405" spans="1:21" x14ac:dyDescent="0.25">
      <c r="A5405" s="156" t="s">
        <v>18424</v>
      </c>
      <c r="B5405" s="156" t="s">
        <v>408</v>
      </c>
      <c r="C5405" s="223">
        <v>5.0437464714050293</v>
      </c>
      <c r="D5405" s="221">
        <v>6.0112557411193848</v>
      </c>
      <c r="E5405" s="221">
        <v>5.6358556747436523</v>
      </c>
      <c r="F5405" s="221">
        <v>8.986414909362793</v>
      </c>
      <c r="G5405" s="221">
        <v>33.112064361572266</v>
      </c>
      <c r="H5405" s="221">
        <v>7.6007795333862305</v>
      </c>
      <c r="I5405" s="221">
        <v>5.1491541862487793</v>
      </c>
      <c r="J5405" s="221">
        <v>4.7233567237854004</v>
      </c>
      <c r="K5405" s="180">
        <v>109</v>
      </c>
      <c r="L5405" s="181">
        <v>193</v>
      </c>
      <c r="M5405" s="181">
        <v>446</v>
      </c>
      <c r="N5405" s="181">
        <v>261</v>
      </c>
      <c r="O5405" s="181">
        <v>255</v>
      </c>
      <c r="P5405" s="181">
        <v>166</v>
      </c>
      <c r="Q5405" s="181">
        <v>59</v>
      </c>
      <c r="R5405" s="181">
        <v>119</v>
      </c>
      <c r="S5405" s="226">
        <f t="shared" si="254"/>
        <v>1608</v>
      </c>
      <c r="T5405" s="181">
        <f t="shared" si="252"/>
        <v>17140.17200756073</v>
      </c>
      <c r="U5405" s="226">
        <f t="shared" si="253"/>
        <v>1124.503400821337</v>
      </c>
    </row>
    <row r="5406" spans="1:21" x14ac:dyDescent="0.25">
      <c r="A5406" s="156" t="s">
        <v>18425</v>
      </c>
      <c r="B5406" s="156" t="s">
        <v>408</v>
      </c>
      <c r="C5406" s="223">
        <v>7.9506282806396484</v>
      </c>
      <c r="D5406" s="221">
        <v>8.9181375503540039</v>
      </c>
      <c r="E5406" s="221">
        <v>8.5427370071411133</v>
      </c>
      <c r="F5406" s="221">
        <v>11.89329719543457</v>
      </c>
      <c r="G5406" s="221">
        <v>16.062137603759766</v>
      </c>
      <c r="H5406" s="221">
        <v>10.507660865783691</v>
      </c>
      <c r="I5406" s="221">
        <v>8.0560359954833984</v>
      </c>
      <c r="J5406" s="221">
        <v>7.6302380561828613</v>
      </c>
      <c r="K5406" s="180">
        <v>69</v>
      </c>
      <c r="L5406" s="181">
        <v>2030</v>
      </c>
      <c r="M5406" s="181">
        <v>3970</v>
      </c>
      <c r="N5406" s="181">
        <v>776</v>
      </c>
      <c r="O5406" s="181">
        <v>340</v>
      </c>
      <c r="P5406" s="181">
        <v>147</v>
      </c>
      <c r="Q5406" s="181">
        <v>38</v>
      </c>
      <c r="R5406" s="181">
        <v>52</v>
      </c>
      <c r="S5406" s="226">
        <f t="shared" si="254"/>
        <v>7422</v>
      </c>
      <c r="T5406" s="181">
        <f t="shared" si="252"/>
        <v>69504.931799888611</v>
      </c>
      <c r="U5406" s="226">
        <f t="shared" si="253"/>
        <v>4559.9619506941472</v>
      </c>
    </row>
    <row r="5407" spans="1:21" x14ac:dyDescent="0.25">
      <c r="A5407" s="156" t="s">
        <v>18426</v>
      </c>
      <c r="B5407" s="156" t="s">
        <v>408</v>
      </c>
      <c r="C5407" s="223">
        <v>4.879392147064209</v>
      </c>
      <c r="D5407" s="221">
        <v>5.1789364814758301</v>
      </c>
      <c r="E5407" s="221">
        <v>4.8035359382629395</v>
      </c>
      <c r="F5407" s="221">
        <v>10.349305152893066</v>
      </c>
      <c r="G5407" s="221">
        <v>76.134422302246094</v>
      </c>
      <c r="H5407" s="221">
        <v>15.885686874389648</v>
      </c>
      <c r="I5407" s="221">
        <v>4.3168344497680664</v>
      </c>
      <c r="J5407" s="221">
        <v>3.8910369873046875</v>
      </c>
      <c r="K5407" s="180">
        <v>753.3759765625</v>
      </c>
      <c r="L5407" s="181">
        <v>801.272705078125</v>
      </c>
      <c r="M5407" s="181">
        <v>1612.52392578125</v>
      </c>
      <c r="N5407" s="181">
        <v>946.95867919921875</v>
      </c>
      <c r="O5407" s="181">
        <v>1440.8939208984375</v>
      </c>
      <c r="P5407" s="181">
        <v>818.23614501953125</v>
      </c>
      <c r="Q5407" s="181">
        <v>235.49235534667969</v>
      </c>
      <c r="R5407" s="181">
        <v>562.78680419921875</v>
      </c>
      <c r="S5407" s="226">
        <f t="shared" si="254"/>
        <v>7171.5405120849609</v>
      </c>
      <c r="T5407" s="181">
        <f t="shared" si="252"/>
        <v>151278.2134736107</v>
      </c>
      <c r="U5407" s="226">
        <f t="shared" si="253"/>
        <v>9924.8050396584495</v>
      </c>
    </row>
    <row r="5408" spans="1:21" x14ac:dyDescent="0.25">
      <c r="A5408" s="156" t="s">
        <v>18427</v>
      </c>
      <c r="B5408" s="156" t="s">
        <v>408</v>
      </c>
      <c r="C5408" s="223">
        <v>3.6220283508300781</v>
      </c>
      <c r="D5408" s="221">
        <v>4.1869754791259766</v>
      </c>
      <c r="E5408" s="221">
        <v>15.735506057739258</v>
      </c>
      <c r="F5408" s="221">
        <v>29.262472152709961</v>
      </c>
      <c r="G5408" s="221">
        <v>41.182468414306641</v>
      </c>
      <c r="H5408" s="221">
        <v>31.132070541381836</v>
      </c>
      <c r="I5408" s="221">
        <v>3.7274360656738281</v>
      </c>
      <c r="J5408" s="221">
        <v>3.3016383647918701</v>
      </c>
      <c r="K5408" s="180">
        <v>477.19473266601562</v>
      </c>
      <c r="L5408" s="181">
        <v>116.20803833007812</v>
      </c>
      <c r="M5408" s="181">
        <v>275.27294921875</v>
      </c>
      <c r="N5408" s="181">
        <v>468.12884521484375</v>
      </c>
      <c r="O5408" s="181">
        <v>852.19232177734375</v>
      </c>
      <c r="P5408" s="181">
        <v>543.9525146484375</v>
      </c>
      <c r="Q5408" s="181">
        <v>141.75732421875</v>
      </c>
      <c r="R5408" s="181">
        <v>379.94259643554687</v>
      </c>
      <c r="S5408" s="226">
        <f t="shared" si="254"/>
        <v>3254.6493225097656</v>
      </c>
      <c r="T5408" s="181">
        <f t="shared" si="252"/>
        <v>74057.715361875395</v>
      </c>
      <c r="U5408" s="226">
        <f t="shared" si="253"/>
        <v>4858.653270501165</v>
      </c>
    </row>
    <row r="5409" spans="1:21" x14ac:dyDescent="0.25">
      <c r="A5409" s="156" t="s">
        <v>18428</v>
      </c>
      <c r="B5409" s="156" t="s">
        <v>408</v>
      </c>
      <c r="C5409" s="223">
        <v>2.9199252128601074</v>
      </c>
      <c r="D5409" s="221">
        <v>3.8874344825744629</v>
      </c>
      <c r="E5409" s="221">
        <v>3.5120341777801514</v>
      </c>
      <c r="F5409" s="221">
        <v>8.168705940246582</v>
      </c>
      <c r="G5409" s="221">
        <v>30.908773422241211</v>
      </c>
      <c r="H5409" s="221">
        <v>20.767333984375</v>
      </c>
      <c r="I5409" s="221">
        <v>14.089988708496094</v>
      </c>
      <c r="J5409" s="221">
        <v>2.5995354652404785</v>
      </c>
      <c r="K5409" s="180">
        <v>1443</v>
      </c>
      <c r="L5409" s="181">
        <v>983</v>
      </c>
      <c r="M5409" s="181">
        <v>1887</v>
      </c>
      <c r="N5409" s="181">
        <v>1326</v>
      </c>
      <c r="O5409" s="181">
        <v>2165</v>
      </c>
      <c r="P5409" s="181">
        <v>1505</v>
      </c>
      <c r="Q5409" s="181">
        <v>459</v>
      </c>
      <c r="R5409" s="181">
        <v>1033</v>
      </c>
      <c r="S5409" s="226">
        <f t="shared" si="254"/>
        <v>10801</v>
      </c>
      <c r="T5409" s="181">
        <f t="shared" si="252"/>
        <v>132818.66980719566</v>
      </c>
      <c r="U5409" s="226">
        <f t="shared" si="253"/>
        <v>8713.7425356569074</v>
      </c>
    </row>
    <row r="5410" spans="1:21" x14ac:dyDescent="0.25">
      <c r="A5410" s="156" t="s">
        <v>18429</v>
      </c>
      <c r="B5410" s="156" t="s">
        <v>408</v>
      </c>
      <c r="C5410" s="223">
        <v>0.45392718911170959</v>
      </c>
      <c r="D5410" s="221">
        <v>1.4214365482330322</v>
      </c>
      <c r="E5410" s="221">
        <v>1.3086190223693848</v>
      </c>
      <c r="F5410" s="221">
        <v>7.0365567207336426</v>
      </c>
      <c r="G5410" s="221">
        <v>27.839731216430664</v>
      </c>
      <c r="H5410" s="221">
        <v>7.2831296920776367</v>
      </c>
      <c r="I5410" s="221">
        <v>11.921028137207031</v>
      </c>
      <c r="J5410" s="221">
        <v>0.91038280725479126</v>
      </c>
      <c r="K5410" s="180">
        <v>1805</v>
      </c>
      <c r="L5410" s="181">
        <v>1001</v>
      </c>
      <c r="M5410" s="181">
        <v>450</v>
      </c>
      <c r="N5410" s="181">
        <v>846</v>
      </c>
      <c r="O5410" s="181">
        <v>1822</v>
      </c>
      <c r="P5410" s="181">
        <v>1599</v>
      </c>
      <c r="Q5410" s="181">
        <v>447</v>
      </c>
      <c r="R5410" s="181">
        <v>1473</v>
      </c>
      <c r="S5410" s="226">
        <f t="shared" si="254"/>
        <v>9443</v>
      </c>
      <c r="T5410" s="181">
        <f t="shared" si="252"/>
        <v>77823.410213321447</v>
      </c>
      <c r="U5410" s="226">
        <f t="shared" si="253"/>
        <v>5105.7066060825455</v>
      </c>
    </row>
    <row r="5411" spans="1:21" x14ac:dyDescent="0.25">
      <c r="A5411" s="156" t="s">
        <v>18403</v>
      </c>
      <c r="B5411" s="156" t="s">
        <v>408</v>
      </c>
      <c r="C5411" s="223">
        <v>8.9569598436355591E-2</v>
      </c>
      <c r="D5411" s="221">
        <v>1.0570789575576782</v>
      </c>
      <c r="E5411" s="221">
        <v>0.68167859315872192</v>
      </c>
      <c r="F5411" s="221">
        <v>26.698997497558594</v>
      </c>
      <c r="G5411" s="221">
        <v>29.795316696166992</v>
      </c>
      <c r="H5411" s="221">
        <v>18.822872161865234</v>
      </c>
      <c r="I5411" s="221">
        <v>0.19497737288475037</v>
      </c>
      <c r="J5411" s="221">
        <v>-0.23082031309604645</v>
      </c>
      <c r="K5411" s="180">
        <v>966.6688232421875</v>
      </c>
      <c r="L5411" s="181">
        <v>360.79891967773437</v>
      </c>
      <c r="M5411" s="181">
        <v>210.06083679199219</v>
      </c>
      <c r="N5411" s="181">
        <v>332.5963134765625</v>
      </c>
      <c r="O5411" s="181">
        <v>1159.224609375</v>
      </c>
      <c r="P5411" s="181">
        <v>1274.9525146484375</v>
      </c>
      <c r="Q5411" s="181">
        <v>411.369140625</v>
      </c>
      <c r="R5411" s="181">
        <v>1121.2969970703125</v>
      </c>
      <c r="S5411" s="226">
        <f t="shared" si="254"/>
        <v>5836.9681549072266</v>
      </c>
      <c r="T5411" s="181">
        <f t="shared" si="252"/>
        <v>67850.281305511933</v>
      </c>
      <c r="U5411" s="226">
        <f t="shared" si="253"/>
        <v>4451.4064410250185</v>
      </c>
    </row>
    <row r="5412" spans="1:21" x14ac:dyDescent="0.25">
      <c r="A5412" s="156" t="s">
        <v>18430</v>
      </c>
      <c r="B5412" s="156" t="s">
        <v>408</v>
      </c>
      <c r="C5412" s="223">
        <v>0.36869195103645325</v>
      </c>
      <c r="D5412" s="221">
        <v>1.3362013101577759</v>
      </c>
      <c r="E5412" s="221">
        <v>3.4857385158538818</v>
      </c>
      <c r="F5412" s="221">
        <v>4.8872714042663574</v>
      </c>
      <c r="G5412" s="221">
        <v>51.218032836914063</v>
      </c>
      <c r="H5412" s="221">
        <v>7.1696305274963379</v>
      </c>
      <c r="I5412" s="221">
        <v>0.47409972548484802</v>
      </c>
      <c r="J5412" s="221">
        <v>4.8302046954631805E-2</v>
      </c>
      <c r="K5412" s="180">
        <v>1667.6099853515625</v>
      </c>
      <c r="L5412" s="181">
        <v>1491.8619384765625</v>
      </c>
      <c r="M5412" s="181">
        <v>1537.7960205078125</v>
      </c>
      <c r="N5412" s="181">
        <v>966.61468505859375</v>
      </c>
      <c r="O5412" s="181">
        <v>2074.027587890625</v>
      </c>
      <c r="P5412" s="181">
        <v>1463.9019775390625</v>
      </c>
      <c r="Q5412" s="181">
        <v>469.32736206054687</v>
      </c>
      <c r="R5412" s="181">
        <v>1462.9034423828125</v>
      </c>
      <c r="S5412" s="226">
        <f t="shared" si="254"/>
        <v>11134.042999267578</v>
      </c>
      <c r="T5412" s="181">
        <f t="shared" si="252"/>
        <v>129709.14399622925</v>
      </c>
      <c r="U5412" s="226">
        <f t="shared" si="253"/>
        <v>8509.7380281274</v>
      </c>
    </row>
    <row r="5413" spans="1:21" x14ac:dyDescent="0.25">
      <c r="A5413" s="156" t="s">
        <v>18431</v>
      </c>
      <c r="B5413" s="156" t="s">
        <v>408</v>
      </c>
      <c r="C5413" s="223">
        <v>1.8133575916290283</v>
      </c>
      <c r="D5413" s="221">
        <v>5.1849732398986816</v>
      </c>
      <c r="E5413" s="221">
        <v>4.0245308876037598</v>
      </c>
      <c r="F5413" s="221">
        <v>15.775854110717773</v>
      </c>
      <c r="G5413" s="221">
        <v>44.188064575195313</v>
      </c>
      <c r="H5413" s="221">
        <v>21.564447402954102</v>
      </c>
      <c r="I5413" s="221">
        <v>2.7887160778045654</v>
      </c>
      <c r="J5413" s="221">
        <v>2.3629183769226074</v>
      </c>
      <c r="K5413" s="180">
        <v>1519</v>
      </c>
      <c r="L5413" s="181">
        <v>719</v>
      </c>
      <c r="M5413" s="181">
        <v>1908</v>
      </c>
      <c r="N5413" s="181">
        <v>1388</v>
      </c>
      <c r="O5413" s="181">
        <v>2454</v>
      </c>
      <c r="P5413" s="181">
        <v>1524</v>
      </c>
      <c r="Q5413" s="181">
        <v>423</v>
      </c>
      <c r="R5413" s="181">
        <v>1429</v>
      </c>
      <c r="S5413" s="226">
        <f t="shared" si="254"/>
        <v>11364</v>
      </c>
      <c r="T5413" s="181">
        <f t="shared" si="252"/>
        <v>181916.14195156097</v>
      </c>
      <c r="U5413" s="226">
        <f t="shared" si="253"/>
        <v>11934.84640635994</v>
      </c>
    </row>
    <row r="5414" spans="1:21" x14ac:dyDescent="0.25">
      <c r="A5414" s="156" t="s">
        <v>18432</v>
      </c>
      <c r="B5414" s="156" t="s">
        <v>408</v>
      </c>
      <c r="C5414" s="223">
        <v>1.9584969282150269</v>
      </c>
      <c r="D5414" s="221">
        <v>2.926006555557251</v>
      </c>
      <c r="E5414" s="221">
        <v>8.3614683151245117</v>
      </c>
      <c r="F5414" s="221">
        <v>21.732357025146484</v>
      </c>
      <c r="G5414" s="221">
        <v>64.199966430664063</v>
      </c>
      <c r="H5414" s="221">
        <v>21.081745147705078</v>
      </c>
      <c r="I5414" s="221">
        <v>2.0639050006866455</v>
      </c>
      <c r="J5414" s="221">
        <v>3.1463851928710938</v>
      </c>
      <c r="K5414" s="180">
        <v>2235.82958984375</v>
      </c>
      <c r="L5414" s="181">
        <v>622.7474365234375</v>
      </c>
      <c r="M5414" s="181">
        <v>873.9971923828125</v>
      </c>
      <c r="N5414" s="181">
        <v>1072.4552001953125</v>
      </c>
      <c r="O5414" s="181">
        <v>2709.977783203125</v>
      </c>
      <c r="P5414" s="181">
        <v>1980.6693115234375</v>
      </c>
      <c r="Q5414" s="181">
        <v>651.09857177734375</v>
      </c>
      <c r="R5414" s="181">
        <v>1578.865234375</v>
      </c>
      <c r="S5414" s="226">
        <f t="shared" si="254"/>
        <v>11725.640319824219</v>
      </c>
      <c r="T5414" s="181">
        <f t="shared" si="252"/>
        <v>258863.8797512927</v>
      </c>
      <c r="U5414" s="226">
        <f t="shared" si="253"/>
        <v>16983.10337852675</v>
      </c>
    </row>
    <row r="5415" spans="1:21" x14ac:dyDescent="0.25">
      <c r="A5415" s="156" t="s">
        <v>18418</v>
      </c>
      <c r="B5415" s="156" t="s">
        <v>408</v>
      </c>
      <c r="C5415" s="223">
        <v>3.9317796230316162</v>
      </c>
      <c r="D5415" s="221">
        <v>8.4482192993164062</v>
      </c>
      <c r="E5415" s="221">
        <v>25.00480842590332</v>
      </c>
      <c r="F5415" s="221">
        <v>28.862447738647461</v>
      </c>
      <c r="G5415" s="221">
        <v>65.338821411132812</v>
      </c>
      <c r="H5415" s="221">
        <v>32.17449951171875</v>
      </c>
      <c r="I5415" s="221">
        <v>14.627878189086914</v>
      </c>
      <c r="J5415" s="221">
        <v>1.9661910533905029</v>
      </c>
      <c r="K5415" s="180">
        <v>1630.3363037109375</v>
      </c>
      <c r="L5415" s="181">
        <v>451.6412353515625</v>
      </c>
      <c r="M5415" s="181">
        <v>531.34259033203125</v>
      </c>
      <c r="N5415" s="181">
        <v>800.55621337890625</v>
      </c>
      <c r="O5415" s="181">
        <v>1636.5352783203125</v>
      </c>
      <c r="P5415" s="181">
        <v>1356.69482421875</v>
      </c>
      <c r="Q5415" s="181">
        <v>390.53683471679687</v>
      </c>
      <c r="R5415" s="181">
        <v>1109.6204833984375</v>
      </c>
      <c r="S5415" s="226">
        <f t="shared" si="254"/>
        <v>7907.2637634277344</v>
      </c>
      <c r="T5415" s="181">
        <f t="shared" si="252"/>
        <v>205092.53316503006</v>
      </c>
      <c r="U5415" s="226">
        <f t="shared" si="253"/>
        <v>13455.363862475053</v>
      </c>
    </row>
    <row r="5416" spans="1:21" x14ac:dyDescent="0.25">
      <c r="A5416" s="156" t="s">
        <v>18433</v>
      </c>
      <c r="B5416" s="156" t="s">
        <v>408</v>
      </c>
      <c r="C5416" s="223">
        <v>3.3226778507232666</v>
      </c>
      <c r="D5416" s="221">
        <v>5.2544193267822266</v>
      </c>
      <c r="E5416" s="221">
        <v>4.9256935119628906</v>
      </c>
      <c r="F5416" s="221">
        <v>36.339130401611328</v>
      </c>
      <c r="G5416" s="221">
        <v>102.36540985107422</v>
      </c>
      <c r="H5416" s="221">
        <v>56.143226623535156</v>
      </c>
      <c r="I5416" s="221">
        <v>3.4280855655670166</v>
      </c>
      <c r="J5416" s="221">
        <v>3.0022881031036377</v>
      </c>
      <c r="K5416" s="180">
        <v>1094</v>
      </c>
      <c r="L5416" s="181">
        <v>866</v>
      </c>
      <c r="M5416" s="181">
        <v>4094</v>
      </c>
      <c r="N5416" s="181">
        <v>1809</v>
      </c>
      <c r="O5416" s="181">
        <v>2321</v>
      </c>
      <c r="P5416" s="181">
        <v>1515</v>
      </c>
      <c r="Q5416" s="181">
        <v>415</v>
      </c>
      <c r="R5416" s="181">
        <v>821</v>
      </c>
      <c r="S5416" s="226">
        <f t="shared" si="254"/>
        <v>12935</v>
      </c>
      <c r="T5416" s="181">
        <f t="shared" si="252"/>
        <v>420623.25148153305</v>
      </c>
      <c r="U5416" s="226">
        <f t="shared" si="253"/>
        <v>27595.538513083182</v>
      </c>
    </row>
    <row r="5417" spans="1:21" x14ac:dyDescent="0.25">
      <c r="A5417" s="156" t="s">
        <v>18434</v>
      </c>
      <c r="B5417" s="156" t="s">
        <v>408</v>
      </c>
      <c r="C5417" s="223">
        <v>2.7739384174346924</v>
      </c>
      <c r="D5417" s="221">
        <v>3.7414476871490479</v>
      </c>
      <c r="E5417" s="221">
        <v>10.155965805053711</v>
      </c>
      <c r="F5417" s="221">
        <v>14.173793792724609</v>
      </c>
      <c r="G5417" s="221">
        <v>54.737743377685547</v>
      </c>
      <c r="H5417" s="221">
        <v>17.134759902954102</v>
      </c>
      <c r="I5417" s="221">
        <v>38.658576965332031</v>
      </c>
      <c r="J5417" s="221">
        <v>2.4535484313964844</v>
      </c>
      <c r="K5417" s="180">
        <v>1669.3511962890625</v>
      </c>
      <c r="L5417" s="181">
        <v>801.68841552734375</v>
      </c>
      <c r="M5417" s="181">
        <v>1292.4976806640625</v>
      </c>
      <c r="N5417" s="181">
        <v>1513.411865234375</v>
      </c>
      <c r="O5417" s="181">
        <v>2431.05517578125</v>
      </c>
      <c r="P5417" s="181">
        <v>1367.468505859375</v>
      </c>
      <c r="Q5417" s="181">
        <v>283.88967895507812</v>
      </c>
      <c r="R5417" s="181">
        <v>903.6488037109375</v>
      </c>
      <c r="S5417" s="226">
        <f t="shared" si="254"/>
        <v>10263.011322021484</v>
      </c>
      <c r="T5417" s="181">
        <f t="shared" si="252"/>
        <v>211901.13861298258</v>
      </c>
      <c r="U5417" s="226">
        <f t="shared" si="253"/>
        <v>13902.051327320565</v>
      </c>
    </row>
    <row r="5418" spans="1:21" x14ac:dyDescent="0.25">
      <c r="A5418" s="156" t="s">
        <v>18435</v>
      </c>
      <c r="B5418" s="156" t="s">
        <v>408</v>
      </c>
      <c r="C5418" s="223">
        <v>3.1546320915222168</v>
      </c>
      <c r="D5418" s="221">
        <v>4.791663646697998</v>
      </c>
      <c r="E5418" s="221">
        <v>6.8426556587219238</v>
      </c>
      <c r="F5418" s="221">
        <v>25.718345642089844</v>
      </c>
      <c r="G5418" s="221">
        <v>51.103504180908203</v>
      </c>
      <c r="H5418" s="221">
        <v>19.175176620483398</v>
      </c>
      <c r="I5418" s="221">
        <v>4.1373772621154785</v>
      </c>
      <c r="J5418" s="221">
        <v>3.2181606292724609</v>
      </c>
      <c r="K5418" s="180">
        <v>2179</v>
      </c>
      <c r="L5418" s="181">
        <v>689</v>
      </c>
      <c r="M5418" s="181">
        <v>1183</v>
      </c>
      <c r="N5418" s="181">
        <v>1483</v>
      </c>
      <c r="O5418" s="181">
        <v>2992</v>
      </c>
      <c r="P5418" s="181">
        <v>1884</v>
      </c>
      <c r="Q5418" s="181">
        <v>470</v>
      </c>
      <c r="R5418" s="181">
        <v>1392</v>
      </c>
      <c r="S5418" s="226">
        <f t="shared" si="254"/>
        <v>12272</v>
      </c>
      <c r="T5418" s="181">
        <f t="shared" si="252"/>
        <v>251862.53198289871</v>
      </c>
      <c r="U5418" s="226">
        <f t="shared" si="253"/>
        <v>16523.770801676354</v>
      </c>
    </row>
    <row r="5419" spans="1:21" x14ac:dyDescent="0.25">
      <c r="A5419" s="156" t="s">
        <v>18436</v>
      </c>
      <c r="B5419" s="156" t="s">
        <v>408</v>
      </c>
      <c r="C5419" s="223">
        <v>2.9536972045898437</v>
      </c>
      <c r="D5419" s="221">
        <v>3.5926434993743896</v>
      </c>
      <c r="E5419" s="221">
        <v>8.6292514801025391</v>
      </c>
      <c r="F5419" s="221">
        <v>25.206581115722656</v>
      </c>
      <c r="G5419" s="221">
        <v>93.185935974121094</v>
      </c>
      <c r="H5419" s="221">
        <v>52.236503601074219</v>
      </c>
      <c r="I5419" s="221">
        <v>2.7305419445037842</v>
      </c>
      <c r="J5419" s="221">
        <v>2.3047442436218262</v>
      </c>
      <c r="K5419" s="180">
        <v>2321.813232421875</v>
      </c>
      <c r="L5419" s="181">
        <v>610.0982666015625</v>
      </c>
      <c r="M5419" s="181">
        <v>737.7301025390625</v>
      </c>
      <c r="N5419" s="181">
        <v>1206.61865234375</v>
      </c>
      <c r="O5419" s="181">
        <v>2646.7763671875</v>
      </c>
      <c r="P5419" s="181">
        <v>2199.612548828125</v>
      </c>
      <c r="Q5419" s="181">
        <v>589.27886962890625</v>
      </c>
      <c r="R5419" s="181">
        <v>1594.9453125</v>
      </c>
      <c r="S5419" s="226">
        <f t="shared" si="254"/>
        <v>11906.873352050781</v>
      </c>
      <c r="T5419" s="181">
        <f t="shared" si="252"/>
        <v>412657.98195775511</v>
      </c>
      <c r="U5419" s="226">
        <f t="shared" si="253"/>
        <v>27072.966588834359</v>
      </c>
    </row>
    <row r="5420" spans="1:21" x14ac:dyDescent="0.25">
      <c r="A5420" s="156" t="s">
        <v>18437</v>
      </c>
      <c r="B5420" s="156" t="s">
        <v>408</v>
      </c>
      <c r="C5420" s="223">
        <v>3.575157642364502</v>
      </c>
      <c r="D5420" s="221">
        <v>2.6329162120819092</v>
      </c>
      <c r="E5420" s="221">
        <v>15.271862983703613</v>
      </c>
      <c r="F5420" s="221">
        <v>48.644546508789063</v>
      </c>
      <c r="G5420" s="221">
        <v>98.736053466796875</v>
      </c>
      <c r="H5420" s="221">
        <v>48.549758911132812</v>
      </c>
      <c r="I5420" s="221">
        <v>15.578224182128906</v>
      </c>
      <c r="J5420" s="221">
        <v>5.1855268478393555</v>
      </c>
      <c r="K5420" s="180">
        <v>1838</v>
      </c>
      <c r="L5420" s="181">
        <v>557</v>
      </c>
      <c r="M5420" s="181">
        <v>548</v>
      </c>
      <c r="N5420" s="181">
        <v>578</v>
      </c>
      <c r="O5420" s="181">
        <v>1554</v>
      </c>
      <c r="P5420" s="181">
        <v>1327</v>
      </c>
      <c r="Q5420" s="181">
        <v>292</v>
      </c>
      <c r="R5420" s="181">
        <v>1082</v>
      </c>
      <c r="S5420" s="226">
        <f t="shared" si="254"/>
        <v>7776</v>
      </c>
      <c r="T5420" s="181">
        <f t="shared" si="252"/>
        <v>272544.14154696465</v>
      </c>
      <c r="U5420" s="226">
        <f t="shared" si="253"/>
        <v>17880.614844956228</v>
      </c>
    </row>
    <row r="5421" spans="1:21" x14ac:dyDescent="0.25">
      <c r="A5421" s="156" t="s">
        <v>18438</v>
      </c>
      <c r="B5421" s="156" t="s">
        <v>408</v>
      </c>
      <c r="C5421" s="223">
        <v>3.3092732429504395</v>
      </c>
      <c r="D5421" s="221">
        <v>4.2767829895019531</v>
      </c>
      <c r="E5421" s="221">
        <v>51.875995635986328</v>
      </c>
      <c r="F5421" s="221">
        <v>7.2519426345825195</v>
      </c>
      <c r="G5421" s="221">
        <v>60.423698425292969</v>
      </c>
      <c r="H5421" s="221">
        <v>43.126052856445313</v>
      </c>
      <c r="I5421" s="221">
        <v>42.791641235351563</v>
      </c>
      <c r="J5421" s="221">
        <v>2.9888834953308105</v>
      </c>
      <c r="K5421" s="180">
        <v>1568.7061767578125</v>
      </c>
      <c r="L5421" s="181">
        <v>394.926025390625</v>
      </c>
      <c r="M5421" s="181">
        <v>316.94061279296875</v>
      </c>
      <c r="N5421" s="181">
        <v>498.90652465820312</v>
      </c>
      <c r="O5421" s="181">
        <v>1498.71923828125</v>
      </c>
      <c r="P5421" s="181">
        <v>812.84771728515625</v>
      </c>
      <c r="Q5421" s="181">
        <v>128.97583770751953</v>
      </c>
      <c r="R5421" s="181">
        <v>346.93499755859375</v>
      </c>
      <c r="S5421" s="226">
        <f t="shared" si="254"/>
        <v>5566.9571304321289</v>
      </c>
      <c r="T5421" s="181">
        <f t="shared" si="252"/>
        <v>159109.05058858928</v>
      </c>
      <c r="U5421" s="226">
        <f t="shared" si="253"/>
        <v>10438.557349914558</v>
      </c>
    </row>
    <row r="5422" spans="1:21" x14ac:dyDescent="0.25">
      <c r="A5422" s="156" t="s">
        <v>16193</v>
      </c>
      <c r="B5422" s="156" t="s">
        <v>408</v>
      </c>
      <c r="C5422" s="223">
        <v>-0.96755301952362061</v>
      </c>
      <c r="D5422" s="221">
        <v>-4.3606378312688321E-5</v>
      </c>
      <c r="E5422" s="221">
        <v>-0.37544402480125427</v>
      </c>
      <c r="F5422" s="221">
        <v>2.975116491317749</v>
      </c>
      <c r="G5422" s="221">
        <v>7.1439571380615234</v>
      </c>
      <c r="H5422" s="221">
        <v>1.589479923248291</v>
      </c>
      <c r="I5422" s="221">
        <v>-0.86214518547058105</v>
      </c>
      <c r="J5422" s="221">
        <v>-1.2879428863525391</v>
      </c>
      <c r="K5422" s="180">
        <v>1.1155936717987061</v>
      </c>
      <c r="L5422" s="181">
        <v>0.34552675485610962</v>
      </c>
      <c r="M5422" s="181">
        <v>0.27529263496398926</v>
      </c>
      <c r="N5422" s="181">
        <v>0.24581940472126007</v>
      </c>
      <c r="O5422" s="181">
        <v>1.2573161125183105</v>
      </c>
      <c r="P5422" s="181">
        <v>1.2805184125900269</v>
      </c>
      <c r="Q5422" s="181">
        <v>0.41387960314750671</v>
      </c>
      <c r="R5422" s="181">
        <v>0.98515886068344116</v>
      </c>
      <c r="S5422" s="226">
        <f t="shared" si="254"/>
        <v>5.9191054552793503</v>
      </c>
      <c r="T5422" s="181">
        <f t="shared" si="252"/>
        <v>8.9404913683465015</v>
      </c>
      <c r="U5422" s="226">
        <f t="shared" si="253"/>
        <v>0.58655262877669401</v>
      </c>
    </row>
    <row r="5423" spans="1:21" x14ac:dyDescent="0.25">
      <c r="A5423" s="156" t="s">
        <v>16194</v>
      </c>
      <c r="B5423" s="156" t="s">
        <v>408</v>
      </c>
      <c r="C5423" s="223">
        <v>-1.601803183555603</v>
      </c>
      <c r="D5423" s="221">
        <v>-0.63429379463195801</v>
      </c>
      <c r="E5423" s="221">
        <v>-1.0096942186355591</v>
      </c>
      <c r="F5423" s="221">
        <v>2.3408660888671875</v>
      </c>
      <c r="G5423" s="221">
        <v>6.509706974029541</v>
      </c>
      <c r="H5423" s="221">
        <v>0.95522975921630859</v>
      </c>
      <c r="I5423" s="221">
        <v>-1.496395468711853</v>
      </c>
      <c r="J5423" s="221">
        <v>-1.922193169593811</v>
      </c>
      <c r="K5423" s="180">
        <v>1.7372065782546997</v>
      </c>
      <c r="L5423" s="181">
        <v>0.53443634510040283</v>
      </c>
      <c r="M5423" s="181">
        <v>0.40400153398513794</v>
      </c>
      <c r="N5423" s="181">
        <v>0.35436707735061646</v>
      </c>
      <c r="O5423" s="181">
        <v>1.926510214805603</v>
      </c>
      <c r="P5423" s="181">
        <v>2.1273567676544189</v>
      </c>
      <c r="Q5423" s="181">
        <v>0.65909963846206665</v>
      </c>
      <c r="R5423" s="181">
        <v>1.8191611766815186</v>
      </c>
      <c r="S5423" s="226">
        <f t="shared" si="254"/>
        <v>9.5621393322944641</v>
      </c>
      <c r="T5423" s="181">
        <f t="shared" si="252"/>
        <v>7.3900337494924457</v>
      </c>
      <c r="U5423" s="226">
        <f t="shared" si="253"/>
        <v>0.48483282897178753</v>
      </c>
    </row>
    <row r="5424" spans="1:21" x14ac:dyDescent="0.25">
      <c r="A5424" s="156" t="s">
        <v>16127</v>
      </c>
      <c r="B5424" s="156" t="s">
        <v>408</v>
      </c>
      <c r="C5424" s="223">
        <v>-0.95308232307434082</v>
      </c>
      <c r="D5424" s="221">
        <v>1.4427090063691139E-2</v>
      </c>
      <c r="E5424" s="221">
        <v>-0.36097326874732971</v>
      </c>
      <c r="F5424" s="221">
        <v>1504.460693359375</v>
      </c>
      <c r="G5424" s="221">
        <v>7.1584272384643555</v>
      </c>
      <c r="H5424" s="221">
        <v>1.6039507389068604</v>
      </c>
      <c r="I5424" s="221">
        <v>-0.84767448902130127</v>
      </c>
      <c r="J5424" s="221">
        <v>-1.2734720706939697</v>
      </c>
      <c r="K5424" s="180">
        <v>1.4472194910049438</v>
      </c>
      <c r="L5424" s="181">
        <v>0.47909480333328247</v>
      </c>
      <c r="M5424" s="181">
        <v>0.25500208139419556</v>
      </c>
      <c r="N5424" s="181">
        <v>1</v>
      </c>
      <c r="O5424" s="181">
        <v>1.4637781381607056</v>
      </c>
      <c r="P5424" s="181">
        <v>1.9892369508743286</v>
      </c>
      <c r="Q5424" s="181">
        <v>0.63143372535705566</v>
      </c>
      <c r="R5424" s="181">
        <v>1.5123499631881714</v>
      </c>
      <c r="S5424" s="226">
        <f t="shared" si="254"/>
        <v>8.7781151533126831</v>
      </c>
      <c r="T5424" s="181">
        <f t="shared" si="252"/>
        <v>1514.2040387266738</v>
      </c>
      <c r="U5424" s="226">
        <f t="shared" si="253"/>
        <v>99.341336267480585</v>
      </c>
    </row>
    <row r="5425" spans="1:21" x14ac:dyDescent="0.25">
      <c r="A5425" s="156" t="s">
        <v>18439</v>
      </c>
      <c r="B5425" s="156" t="s">
        <v>408</v>
      </c>
      <c r="C5425" s="223">
        <v>-1.169649600982666</v>
      </c>
      <c r="D5425" s="221">
        <v>-4.3555912971496582</v>
      </c>
      <c r="E5425" s="221">
        <v>5.9255967140197754</v>
      </c>
      <c r="F5425" s="221">
        <v>17.161281585693359</v>
      </c>
      <c r="G5425" s="221">
        <v>27.757207870483398</v>
      </c>
      <c r="H5425" s="221">
        <v>9.1053190231323242</v>
      </c>
      <c r="I5425" s="221">
        <v>-1.064241886138916</v>
      </c>
      <c r="J5425" s="221">
        <v>-1.490039587020874</v>
      </c>
      <c r="K5425" s="180">
        <v>959</v>
      </c>
      <c r="L5425" s="181">
        <v>271</v>
      </c>
      <c r="M5425" s="181">
        <v>279</v>
      </c>
      <c r="N5425" s="181">
        <v>315</v>
      </c>
      <c r="O5425" s="181">
        <v>1161</v>
      </c>
      <c r="P5425" s="181">
        <v>1089</v>
      </c>
      <c r="Q5425" s="181">
        <v>358</v>
      </c>
      <c r="R5425" s="181">
        <v>1132</v>
      </c>
      <c r="S5425" s="226">
        <f t="shared" si="254"/>
        <v>5564</v>
      </c>
      <c r="T5425" s="181">
        <f t="shared" si="252"/>
        <v>44831.073319911957</v>
      </c>
      <c r="U5425" s="226">
        <f t="shared" si="253"/>
        <v>2941.2011961416765</v>
      </c>
    </row>
    <row r="5426" spans="1:21" x14ac:dyDescent="0.25">
      <c r="A5426" s="156" t="s">
        <v>18440</v>
      </c>
      <c r="B5426" s="156" t="s">
        <v>408</v>
      </c>
      <c r="C5426" s="223">
        <v>-0.62048447132110596</v>
      </c>
      <c r="D5426" s="221">
        <v>0.34702485799789429</v>
      </c>
      <c r="E5426" s="221">
        <v>0.38398253917694092</v>
      </c>
      <c r="F5426" s="221">
        <v>3.3221845626831055</v>
      </c>
      <c r="G5426" s="221">
        <v>7.4910249710083008</v>
      </c>
      <c r="H5426" s="221">
        <v>1.9365484714508057</v>
      </c>
      <c r="I5426" s="221">
        <v>2.9961462020874023</v>
      </c>
      <c r="J5426" s="221">
        <v>-0.94087433815002441</v>
      </c>
      <c r="K5426" s="180">
        <v>1255</v>
      </c>
      <c r="L5426" s="181">
        <v>345</v>
      </c>
      <c r="M5426" s="181">
        <v>500</v>
      </c>
      <c r="N5426" s="181">
        <v>636</v>
      </c>
      <c r="O5426" s="181">
        <v>1570</v>
      </c>
      <c r="P5426" s="181">
        <v>1123</v>
      </c>
      <c r="Q5426" s="181">
        <v>367</v>
      </c>
      <c r="R5426" s="181">
        <v>1019</v>
      </c>
      <c r="S5426" s="226">
        <f t="shared" si="254"/>
        <v>6815</v>
      </c>
      <c r="T5426" s="181">
        <f t="shared" si="252"/>
        <v>15722.4040594697</v>
      </c>
      <c r="U5426" s="226">
        <f t="shared" si="253"/>
        <v>1031.4888804010873</v>
      </c>
    </row>
    <row r="5427" spans="1:21" x14ac:dyDescent="0.25">
      <c r="A5427" s="156" t="s">
        <v>18441</v>
      </c>
      <c r="B5427" s="156" t="s">
        <v>408</v>
      </c>
      <c r="C5427" s="223">
        <v>0.96079963445663452</v>
      </c>
      <c r="D5427" s="221">
        <v>2.026620626449585</v>
      </c>
      <c r="E5427" s="221">
        <v>0.7140430212020874</v>
      </c>
      <c r="F5427" s="221">
        <v>57.163776397705078</v>
      </c>
      <c r="G5427" s="221">
        <v>26.825363159179688</v>
      </c>
      <c r="H5427" s="221">
        <v>17.618331909179688</v>
      </c>
      <c r="I5427" s="221">
        <v>0.22734178602695465</v>
      </c>
      <c r="J5427" s="221">
        <v>-0.19845588505268097</v>
      </c>
      <c r="K5427" s="180">
        <v>1020</v>
      </c>
      <c r="L5427" s="181">
        <v>308</v>
      </c>
      <c r="M5427" s="181">
        <v>229</v>
      </c>
      <c r="N5427" s="181">
        <v>245</v>
      </c>
      <c r="O5427" s="181">
        <v>1003</v>
      </c>
      <c r="P5427" s="181">
        <v>1090</v>
      </c>
      <c r="Q5427" s="181">
        <v>331</v>
      </c>
      <c r="R5427" s="181">
        <v>977</v>
      </c>
      <c r="S5427" s="226">
        <f t="shared" si="254"/>
        <v>5203</v>
      </c>
      <c r="T5427" s="181">
        <f t="shared" si="252"/>
        <v>61764.0356105268</v>
      </c>
      <c r="U5427" s="226">
        <f t="shared" si="253"/>
        <v>4052.1103324896994</v>
      </c>
    </row>
    <row r="5428" spans="1:21" x14ac:dyDescent="0.25">
      <c r="A5428" s="156" t="s">
        <v>18442</v>
      </c>
      <c r="B5428" s="156" t="s">
        <v>408</v>
      </c>
      <c r="C5428" s="223">
        <v>-3.5970296859741211</v>
      </c>
      <c r="D5428" s="221">
        <v>2.0096418857574463</v>
      </c>
      <c r="E5428" s="221">
        <v>-0.71092253923416138</v>
      </c>
      <c r="F5428" s="221">
        <v>2.6396377086639404</v>
      </c>
      <c r="G5428" s="221">
        <v>21.444437026977539</v>
      </c>
      <c r="H5428" s="221">
        <v>1.2540013790130615</v>
      </c>
      <c r="I5428" s="221">
        <v>-1.1976237297058105</v>
      </c>
      <c r="J5428" s="221">
        <v>-1.6234214305877686</v>
      </c>
      <c r="K5428" s="180">
        <v>612</v>
      </c>
      <c r="L5428" s="181">
        <v>211</v>
      </c>
      <c r="M5428" s="181">
        <v>129</v>
      </c>
      <c r="N5428" s="181">
        <v>161</v>
      </c>
      <c r="O5428" s="181">
        <v>694</v>
      </c>
      <c r="P5428" s="181">
        <v>638</v>
      </c>
      <c r="Q5428" s="181">
        <v>197</v>
      </c>
      <c r="R5428" s="181">
        <v>572</v>
      </c>
      <c r="S5428" s="226">
        <f t="shared" si="254"/>
        <v>3214</v>
      </c>
      <c r="T5428" s="181">
        <f t="shared" si="252"/>
        <v>13073.888177096844</v>
      </c>
      <c r="U5428" s="226">
        <f t="shared" si="253"/>
        <v>857.72953215511541</v>
      </c>
    </row>
    <row r="5429" spans="1:21" x14ac:dyDescent="0.25">
      <c r="A5429" s="156" t="s">
        <v>18443</v>
      </c>
      <c r="B5429" s="156" t="s">
        <v>408</v>
      </c>
      <c r="C5429" s="223">
        <v>-1.4364205598831177</v>
      </c>
      <c r="D5429" s="221">
        <v>-0.46891120076179504</v>
      </c>
      <c r="E5429" s="221">
        <v>1.7446942329406738</v>
      </c>
      <c r="F5429" s="221">
        <v>2.5062487125396729</v>
      </c>
      <c r="G5429" s="221">
        <v>20.915498733520508</v>
      </c>
      <c r="H5429" s="221">
        <v>3.2909178733825684</v>
      </c>
      <c r="I5429" s="221">
        <v>-1.3310128450393677</v>
      </c>
      <c r="J5429" s="221">
        <v>-1.7568105459213257</v>
      </c>
      <c r="K5429" s="180">
        <v>1069</v>
      </c>
      <c r="L5429" s="181">
        <v>278</v>
      </c>
      <c r="M5429" s="181">
        <v>219</v>
      </c>
      <c r="N5429" s="181">
        <v>243</v>
      </c>
      <c r="O5429" s="181">
        <v>1248</v>
      </c>
      <c r="P5429" s="181">
        <v>1064</v>
      </c>
      <c r="Q5429" s="181">
        <v>350</v>
      </c>
      <c r="R5429" s="181">
        <v>1096</v>
      </c>
      <c r="S5429" s="226">
        <f t="shared" si="254"/>
        <v>5567</v>
      </c>
      <c r="T5429" s="181">
        <f t="shared" si="252"/>
        <v>26537.975764453411</v>
      </c>
      <c r="U5429" s="226">
        <f t="shared" si="253"/>
        <v>1741.0586069310393</v>
      </c>
    </row>
    <row r="5430" spans="1:21" x14ac:dyDescent="0.25">
      <c r="A5430" s="156" t="s">
        <v>18444</v>
      </c>
      <c r="B5430" s="156" t="s">
        <v>408</v>
      </c>
      <c r="C5430" s="223">
        <v>0.13655775785446167</v>
      </c>
      <c r="D5430" s="221">
        <v>-11.861563682556152</v>
      </c>
      <c r="E5430" s="221">
        <v>0.72866678237915039</v>
      </c>
      <c r="F5430" s="221">
        <v>4.0792274475097656</v>
      </c>
      <c r="G5430" s="221">
        <v>34.713947296142578</v>
      </c>
      <c r="H5430" s="221">
        <v>6.6904759407043457</v>
      </c>
      <c r="I5430" s="221">
        <v>0.24196554720401764</v>
      </c>
      <c r="J5430" s="221">
        <v>-0.18383213877677917</v>
      </c>
      <c r="K5430" s="180">
        <v>333.6522216796875</v>
      </c>
      <c r="L5430" s="181">
        <v>111.46102905273438</v>
      </c>
      <c r="M5430" s="181">
        <v>89.534271240234375</v>
      </c>
      <c r="N5430" s="181">
        <v>91.726951599121094</v>
      </c>
      <c r="O5430" s="181">
        <v>382.62197875976562</v>
      </c>
      <c r="P5430" s="181">
        <v>446.20956420898437</v>
      </c>
      <c r="Q5430" s="181">
        <v>146.9093017578125</v>
      </c>
      <c r="R5430" s="181">
        <v>383.71832275390625</v>
      </c>
      <c r="S5430" s="226">
        <f t="shared" si="254"/>
        <v>1985.8336410522461</v>
      </c>
      <c r="T5430" s="181">
        <f t="shared" si="252"/>
        <v>15395.557241534476</v>
      </c>
      <c r="U5430" s="226">
        <f t="shared" si="253"/>
        <v>1010.0456674535353</v>
      </c>
    </row>
    <row r="5431" spans="1:21" x14ac:dyDescent="0.25">
      <c r="A5431" s="156" t="s">
        <v>18445</v>
      </c>
      <c r="B5431" s="156" t="s">
        <v>408</v>
      </c>
      <c r="C5431" s="223">
        <v>0.25827297568321228</v>
      </c>
      <c r="D5431" s="221">
        <v>3.0161633491516113</v>
      </c>
      <c r="E5431" s="221">
        <v>7.6084418296813965</v>
      </c>
      <c r="F5431" s="221">
        <v>15.004216194152832</v>
      </c>
      <c r="G5431" s="221">
        <v>25.909458160400391</v>
      </c>
      <c r="H5431" s="221">
        <v>5.988614559173584</v>
      </c>
      <c r="I5431" s="221">
        <v>-0.35537514090538025</v>
      </c>
      <c r="J5431" s="221">
        <v>-0.7727435827255249</v>
      </c>
      <c r="K5431" s="180">
        <v>2767</v>
      </c>
      <c r="L5431" s="181">
        <v>766</v>
      </c>
      <c r="M5431" s="181">
        <v>733</v>
      </c>
      <c r="N5431" s="181">
        <v>1090</v>
      </c>
      <c r="O5431" s="181">
        <v>3577</v>
      </c>
      <c r="P5431" s="181">
        <v>2448</v>
      </c>
      <c r="Q5431" s="181">
        <v>504</v>
      </c>
      <c r="R5431" s="181">
        <v>1223</v>
      </c>
      <c r="S5431" s="226">
        <f t="shared" si="254"/>
        <v>13108</v>
      </c>
      <c r="T5431" s="181">
        <f t="shared" si="252"/>
        <v>131170.69176986814</v>
      </c>
      <c r="U5431" s="226">
        <f t="shared" si="253"/>
        <v>8605.6247812588626</v>
      </c>
    </row>
    <row r="5432" spans="1:21" x14ac:dyDescent="0.25">
      <c r="A5432" s="156" t="s">
        <v>18446</v>
      </c>
      <c r="B5432" s="156" t="s">
        <v>408</v>
      </c>
      <c r="C5432" s="223">
        <v>0.29176986217498779</v>
      </c>
      <c r="D5432" s="221">
        <v>1.7522504329681396</v>
      </c>
      <c r="E5432" s="221">
        <v>1.3768501281738281</v>
      </c>
      <c r="F5432" s="221">
        <v>21.235906600952148</v>
      </c>
      <c r="G5432" s="221">
        <v>33.062675476074219</v>
      </c>
      <c r="H5432" s="221">
        <v>6.328608512878418</v>
      </c>
      <c r="I5432" s="221">
        <v>0.89014875888824463</v>
      </c>
      <c r="J5432" s="221">
        <v>0.46435108780860901</v>
      </c>
      <c r="K5432" s="180">
        <v>1635</v>
      </c>
      <c r="L5432" s="181">
        <v>598</v>
      </c>
      <c r="M5432" s="181">
        <v>547</v>
      </c>
      <c r="N5432" s="181">
        <v>685</v>
      </c>
      <c r="O5432" s="181">
        <v>1881</v>
      </c>
      <c r="P5432" s="181">
        <v>1690</v>
      </c>
      <c r="Q5432" s="181">
        <v>431</v>
      </c>
      <c r="R5432" s="181">
        <v>1371</v>
      </c>
      <c r="S5432" s="226">
        <f t="shared" si="254"/>
        <v>8838</v>
      </c>
      <c r="T5432" s="181">
        <f t="shared" si="252"/>
        <v>90731.142939060926</v>
      </c>
      <c r="U5432" s="226">
        <f t="shared" si="253"/>
        <v>5952.5352925498846</v>
      </c>
    </row>
    <row r="5433" spans="1:21" x14ac:dyDescent="0.25">
      <c r="A5433" s="156" t="s">
        <v>18447</v>
      </c>
      <c r="B5433" s="156" t="s">
        <v>408</v>
      </c>
      <c r="C5433" s="223">
        <v>-0.32120326161384583</v>
      </c>
      <c r="D5433" s="221">
        <v>0.64630615711212158</v>
      </c>
      <c r="E5433" s="221">
        <v>0.27090579271316528</v>
      </c>
      <c r="F5433" s="221">
        <v>29.556079864501953</v>
      </c>
      <c r="G5433" s="221">
        <v>41.040805816650391</v>
      </c>
      <c r="H5433" s="221">
        <v>2.2358298301696777</v>
      </c>
      <c r="I5433" s="221">
        <v>-0.21579547226428986</v>
      </c>
      <c r="J5433" s="221">
        <v>-0.64159315824508667</v>
      </c>
      <c r="K5433" s="180">
        <v>674.14495849609375</v>
      </c>
      <c r="L5433" s="181">
        <v>209.71928405761719</v>
      </c>
      <c r="M5433" s="181">
        <v>179.94841003417969</v>
      </c>
      <c r="N5433" s="181">
        <v>195.82620239257812</v>
      </c>
      <c r="O5433" s="181">
        <v>737.6561279296875</v>
      </c>
      <c r="P5433" s="181">
        <v>913.63507080078125</v>
      </c>
      <c r="Q5433" s="181">
        <v>243.45960998535156</v>
      </c>
      <c r="R5433" s="181">
        <v>631.142578125</v>
      </c>
      <c r="S5433" s="226">
        <f t="shared" si="254"/>
        <v>3785.5322418212891</v>
      </c>
      <c r="T5433" s="181">
        <f t="shared" si="252"/>
        <v>37614.869458720917</v>
      </c>
      <c r="U5433" s="226">
        <f t="shared" si="253"/>
        <v>2467.7727043301638</v>
      </c>
    </row>
    <row r="5434" spans="1:21" x14ac:dyDescent="0.25">
      <c r="A5434" s="156" t="s">
        <v>18448</v>
      </c>
      <c r="B5434" s="156" t="s">
        <v>408</v>
      </c>
      <c r="C5434" s="223">
        <v>0.91382032632827759</v>
      </c>
      <c r="D5434" s="221">
        <v>1.8813298940658569</v>
      </c>
      <c r="E5434" s="221">
        <v>1.5059294700622559</v>
      </c>
      <c r="F5434" s="221">
        <v>4.8564896583557129</v>
      </c>
      <c r="G5434" s="221">
        <v>28.995641708374023</v>
      </c>
      <c r="H5434" s="221">
        <v>16.625484466552734</v>
      </c>
      <c r="I5434" s="221">
        <v>1.0192282199859619</v>
      </c>
      <c r="J5434" s="221">
        <v>0.59343045949935913</v>
      </c>
      <c r="K5434" s="180">
        <v>124.98178100585937</v>
      </c>
      <c r="L5434" s="181">
        <v>38.175914764404297</v>
      </c>
      <c r="M5434" s="181">
        <v>41.909500122070313</v>
      </c>
      <c r="N5434" s="181">
        <v>60.670768737792969</v>
      </c>
      <c r="O5434" s="181">
        <v>169.318115234375</v>
      </c>
      <c r="P5434" s="181">
        <v>161.94427490234375</v>
      </c>
      <c r="Q5434" s="181">
        <v>49.843368530273437</v>
      </c>
      <c r="R5434" s="181">
        <v>128.24867248535156</v>
      </c>
      <c r="S5434" s="226">
        <f t="shared" si="254"/>
        <v>775.0923957824707</v>
      </c>
      <c r="T5434" s="181">
        <f t="shared" si="252"/>
        <v>8272.589961169997</v>
      </c>
      <c r="U5434" s="226">
        <f t="shared" si="253"/>
        <v>542.73408346384429</v>
      </c>
    </row>
    <row r="5435" spans="1:21" x14ac:dyDescent="0.25">
      <c r="A5435" s="156" t="s">
        <v>18449</v>
      </c>
      <c r="B5435" s="156" t="s">
        <v>408</v>
      </c>
      <c r="C5435" s="223">
        <v>0.68870693445205688</v>
      </c>
      <c r="D5435" s="221">
        <v>1.6562162637710571</v>
      </c>
      <c r="E5435" s="221">
        <v>7.2982578277587891</v>
      </c>
      <c r="F5435" s="221">
        <v>36.690280914306641</v>
      </c>
      <c r="G5435" s="221">
        <v>16.346469879150391</v>
      </c>
      <c r="H5435" s="221">
        <v>18.892482757568359</v>
      </c>
      <c r="I5435" s="221">
        <v>0.79411470890045166</v>
      </c>
      <c r="J5435" s="221">
        <v>0.36831703782081604</v>
      </c>
      <c r="K5435" s="180">
        <v>257.799072265625</v>
      </c>
      <c r="L5435" s="181">
        <v>80.529167175292969</v>
      </c>
      <c r="M5435" s="181">
        <v>61.674419403076172</v>
      </c>
      <c r="N5435" s="181">
        <v>70.308837890625</v>
      </c>
      <c r="O5435" s="181">
        <v>265.02377319335938</v>
      </c>
      <c r="P5435" s="181">
        <v>324.58364868164062</v>
      </c>
      <c r="Q5435" s="181">
        <v>89.516014099121094</v>
      </c>
      <c r="R5435" s="181">
        <v>239.649169921875</v>
      </c>
      <c r="S5435" s="226">
        <f t="shared" si="254"/>
        <v>1389.0841026306152</v>
      </c>
      <c r="T5435" s="181">
        <f t="shared" si="252"/>
        <v>13964.43552002541</v>
      </c>
      <c r="U5435" s="226">
        <f t="shared" si="253"/>
        <v>916.15505526385914</v>
      </c>
    </row>
    <row r="5436" spans="1:21" x14ac:dyDescent="0.25">
      <c r="A5436" s="156" t="s">
        <v>18403</v>
      </c>
      <c r="B5436" s="156" t="s">
        <v>408</v>
      </c>
      <c r="C5436" s="223">
        <v>-3.734983503818512E-2</v>
      </c>
      <c r="D5436" s="221">
        <v>0.93015962839126587</v>
      </c>
      <c r="E5436" s="221">
        <v>0.55475926399230957</v>
      </c>
      <c r="F5436" s="221">
        <v>3.9053192138671875</v>
      </c>
      <c r="G5436" s="221">
        <v>8.0741605758666992</v>
      </c>
      <c r="H5436" s="221">
        <v>2.5196828842163086</v>
      </c>
      <c r="I5436" s="221">
        <v>6.8057939410209656E-2</v>
      </c>
      <c r="J5436" s="221">
        <v>-0.35773974657058716</v>
      </c>
      <c r="K5436" s="180">
        <v>0.8540986180305481</v>
      </c>
      <c r="L5436" s="181">
        <v>0.31878328323364258</v>
      </c>
      <c r="M5436" s="181">
        <v>0.18559889495372772</v>
      </c>
      <c r="N5436" s="181">
        <v>0.29386493563652039</v>
      </c>
      <c r="O5436" s="181">
        <v>1.02423095703125</v>
      </c>
      <c r="P5436" s="181">
        <v>1.1264822483062744</v>
      </c>
      <c r="Q5436" s="181">
        <v>0.36346450448036194</v>
      </c>
      <c r="R5436" s="181">
        <v>0.99072003364562988</v>
      </c>
      <c r="S5436" s="226">
        <f t="shared" si="254"/>
        <v>5.157243475317955</v>
      </c>
      <c r="T5436" s="181">
        <f t="shared" si="252"/>
        <v>12.293717949305293</v>
      </c>
      <c r="U5436" s="226">
        <f t="shared" si="253"/>
        <v>0.80654544403837036</v>
      </c>
    </row>
    <row r="5437" spans="1:21" x14ac:dyDescent="0.25">
      <c r="A5437" s="156" t="s">
        <v>18430</v>
      </c>
      <c r="B5437" s="156" t="s">
        <v>408</v>
      </c>
      <c r="C5437" s="223">
        <v>6.6991113126277924E-2</v>
      </c>
      <c r="D5437" s="221">
        <v>1.0345004796981812</v>
      </c>
      <c r="E5437" s="221">
        <v>0.65910011529922485</v>
      </c>
      <c r="F5437" s="221">
        <v>4.0096602439880371</v>
      </c>
      <c r="G5437" s="221">
        <v>8.1785011291503906</v>
      </c>
      <c r="H5437" s="221">
        <v>2.6240241527557373</v>
      </c>
      <c r="I5437" s="221">
        <v>0.1723988801240921</v>
      </c>
      <c r="J5437" s="221">
        <v>-0.25339880585670471</v>
      </c>
      <c r="K5437" s="180">
        <v>2.3899822235107422</v>
      </c>
      <c r="L5437" s="181">
        <v>2.138103723526001</v>
      </c>
      <c r="M5437" s="181">
        <v>2.2039356231689453</v>
      </c>
      <c r="N5437" s="181">
        <v>1.3853309154510498</v>
      </c>
      <c r="O5437" s="181">
        <v>2.9724507331848145</v>
      </c>
      <c r="P5437" s="181">
        <v>2.0980322360992432</v>
      </c>
      <c r="Q5437" s="181">
        <v>0.672629714012146</v>
      </c>
      <c r="R5437" s="181">
        <v>2.0966010093688965</v>
      </c>
      <c r="S5437" s="226">
        <f t="shared" si="254"/>
        <v>15.957066178321838</v>
      </c>
      <c r="T5437" s="181">
        <f t="shared" si="252"/>
        <v>38.779460772713762</v>
      </c>
      <c r="U5437" s="226">
        <f t="shared" si="253"/>
        <v>2.5441772405608543</v>
      </c>
    </row>
    <row r="5438" spans="1:21" x14ac:dyDescent="0.25">
      <c r="A5438" s="156" t="s">
        <v>18432</v>
      </c>
      <c r="B5438" s="156" t="s">
        <v>408</v>
      </c>
      <c r="C5438" s="223">
        <v>1.063256710767746E-2</v>
      </c>
      <c r="D5438" s="221">
        <v>0.97814196348190308</v>
      </c>
      <c r="E5438" s="221">
        <v>0.602741539478302</v>
      </c>
      <c r="F5438" s="221">
        <v>210.86761474609375</v>
      </c>
      <c r="G5438" s="221">
        <v>8.1221427917480469</v>
      </c>
      <c r="H5438" s="221">
        <v>2.5676655769348145</v>
      </c>
      <c r="I5438" s="221">
        <v>0.11604033410549164</v>
      </c>
      <c r="J5438" s="221">
        <v>-0.30975732207298279</v>
      </c>
      <c r="K5438" s="180">
        <v>51.170490264892578</v>
      </c>
      <c r="L5438" s="181">
        <v>14.252559661865234</v>
      </c>
      <c r="M5438" s="181">
        <v>20.0028076171875</v>
      </c>
      <c r="N5438" s="181">
        <v>24.544832229614258</v>
      </c>
      <c r="O5438" s="181">
        <v>62.022125244140625</v>
      </c>
      <c r="P5438" s="181">
        <v>45.330745697021484</v>
      </c>
      <c r="Q5438" s="181">
        <v>14.901419639587402</v>
      </c>
      <c r="R5438" s="181">
        <v>36.13482666015625</v>
      </c>
      <c r="S5438" s="226">
        <f t="shared" si="254"/>
        <v>268.35980701446533</v>
      </c>
      <c r="T5438" s="181">
        <f t="shared" si="252"/>
        <v>5812.9347413802725</v>
      </c>
      <c r="U5438" s="226">
        <f t="shared" si="253"/>
        <v>381.36518598245198</v>
      </c>
    </row>
    <row r="5439" spans="1:21" x14ac:dyDescent="0.25">
      <c r="A5439" s="156" t="s">
        <v>18418</v>
      </c>
      <c r="B5439" s="156" t="s">
        <v>408</v>
      </c>
      <c r="C5439" s="223">
        <v>-0.11078730225563049</v>
      </c>
      <c r="D5439" s="221">
        <v>0.85672211647033691</v>
      </c>
      <c r="E5439" s="221">
        <v>0.48132172226905823</v>
      </c>
      <c r="F5439" s="221">
        <v>3.8318819999694824</v>
      </c>
      <c r="G5439" s="221">
        <v>8.0007228851318359</v>
      </c>
      <c r="H5439" s="221">
        <v>2.4462456703186035</v>
      </c>
      <c r="I5439" s="221">
        <v>-5.3795226849615574E-3</v>
      </c>
      <c r="J5439" s="221">
        <v>-0.43117719888687134</v>
      </c>
      <c r="K5439" s="180">
        <v>186.6640625</v>
      </c>
      <c r="L5439" s="181">
        <v>51.710308074951172</v>
      </c>
      <c r="M5439" s="181">
        <v>60.835655212402344</v>
      </c>
      <c r="N5439" s="181">
        <v>91.659049987792969</v>
      </c>
      <c r="O5439" s="181">
        <v>187.37380981445312</v>
      </c>
      <c r="P5439" s="181">
        <v>155.33370971679687</v>
      </c>
      <c r="Q5439" s="181">
        <v>44.714206695556641</v>
      </c>
      <c r="R5439" s="181">
        <v>127.04512786865234</v>
      </c>
      <c r="S5439" s="226">
        <f t="shared" si="254"/>
        <v>905.33592987060547</v>
      </c>
      <c r="T5439" s="181">
        <f t="shared" si="252"/>
        <v>2228.2203824397689</v>
      </c>
      <c r="U5439" s="226">
        <f t="shared" si="253"/>
        <v>146.18531230186446</v>
      </c>
    </row>
    <row r="5440" spans="1:21" x14ac:dyDescent="0.25">
      <c r="A5440" s="156" t="s">
        <v>16155</v>
      </c>
      <c r="B5440" s="156" t="s">
        <v>408</v>
      </c>
      <c r="C5440" s="223">
        <v>-0.49258971214294434</v>
      </c>
      <c r="D5440" s="221">
        <v>0.47491967678070068</v>
      </c>
      <c r="E5440" s="221">
        <v>9.9519304931163788E-2</v>
      </c>
      <c r="F5440" s="221">
        <v>3.4500794410705566</v>
      </c>
      <c r="G5440" s="221">
        <v>28.814897537231445</v>
      </c>
      <c r="H5440" s="221">
        <v>15.005783081054687</v>
      </c>
      <c r="I5440" s="221">
        <v>-0.38718193769454956</v>
      </c>
      <c r="J5440" s="221">
        <v>-0.81297963857650757</v>
      </c>
      <c r="K5440" s="180">
        <v>1040.8306884765625</v>
      </c>
      <c r="L5440" s="181">
        <v>462.17391967773438</v>
      </c>
      <c r="M5440" s="181">
        <v>371.99365234375</v>
      </c>
      <c r="N5440" s="181">
        <v>340.99417114257812</v>
      </c>
      <c r="O5440" s="181">
        <v>1275.6751708984375</v>
      </c>
      <c r="P5440" s="181">
        <v>1611.972412109375</v>
      </c>
      <c r="Q5440" s="181">
        <v>534.50604248046875</v>
      </c>
      <c r="R5440" s="181">
        <v>1522.7315673828125</v>
      </c>
      <c r="S5440" s="226">
        <f t="shared" si="254"/>
        <v>7160.8776245117187</v>
      </c>
      <c r="T5440" s="181">
        <f t="shared" si="252"/>
        <v>60422.727372877074</v>
      </c>
      <c r="U5440" s="226">
        <f t="shared" si="253"/>
        <v>3964.1120513685146</v>
      </c>
    </row>
    <row r="5441" spans="1:21" x14ac:dyDescent="0.25">
      <c r="A5441" s="156" t="s">
        <v>16197</v>
      </c>
      <c r="B5441" s="156" t="s">
        <v>408</v>
      </c>
      <c r="C5441" s="223">
        <v>-1.9454681873321533</v>
      </c>
      <c r="D5441" s="221">
        <v>-0.97795885801315308</v>
      </c>
      <c r="E5441" s="221">
        <v>3.6478176116943359</v>
      </c>
      <c r="F5441" s="221">
        <v>1.9972009658813477</v>
      </c>
      <c r="G5441" s="221">
        <v>7.2265987396240234</v>
      </c>
      <c r="H5441" s="221">
        <v>1.0172892808914185</v>
      </c>
      <c r="I5441" s="221">
        <v>-1.8400602340698242</v>
      </c>
      <c r="J5441" s="221">
        <v>-2.2658579349517822</v>
      </c>
      <c r="K5441" s="180">
        <v>1160.0501708984375</v>
      </c>
      <c r="L5441" s="181">
        <v>371.5322265625</v>
      </c>
      <c r="M5441" s="181">
        <v>311.25704956054687</v>
      </c>
      <c r="N5441" s="181">
        <v>291.49472045898437</v>
      </c>
      <c r="O5441" s="181">
        <v>1253.9212646484375</v>
      </c>
      <c r="P5441" s="181">
        <v>1600.7506103515625</v>
      </c>
      <c r="Q5441" s="181">
        <v>569.15576171875</v>
      </c>
      <c r="R5441" s="181">
        <v>1241.0758056640625</v>
      </c>
      <c r="S5441" s="226">
        <f t="shared" si="254"/>
        <v>6799.2376098632812</v>
      </c>
      <c r="T5441" s="181">
        <f t="shared" si="252"/>
        <v>5928.0284709209081</v>
      </c>
      <c r="U5441" s="226">
        <f t="shared" si="253"/>
        <v>388.91606063088409</v>
      </c>
    </row>
    <row r="5442" spans="1:21" x14ac:dyDescent="0.25">
      <c r="A5442" s="156" t="s">
        <v>18434</v>
      </c>
      <c r="B5442" s="156" t="s">
        <v>408</v>
      </c>
      <c r="C5442" s="223">
        <v>320.07620239257812</v>
      </c>
      <c r="D5442" s="221">
        <v>1.466259241104126</v>
      </c>
      <c r="E5442" s="221">
        <v>1.0908588171005249</v>
      </c>
      <c r="F5442" s="221">
        <v>4.4414196014404297</v>
      </c>
      <c r="G5442" s="221">
        <v>8.6102590560913086</v>
      </c>
      <c r="H5442" s="221">
        <v>3.0557827949523926</v>
      </c>
      <c r="I5442" s="221">
        <v>0.60415756702423096</v>
      </c>
      <c r="J5442" s="221">
        <v>0.17835992574691772</v>
      </c>
      <c r="K5442" s="180">
        <v>1</v>
      </c>
      <c r="L5442" s="181">
        <v>0.31157732009887695</v>
      </c>
      <c r="M5442" s="181">
        <v>0.50233101844787598</v>
      </c>
      <c r="N5442" s="181">
        <v>0.58818960189819336</v>
      </c>
      <c r="O5442" s="181">
        <v>0.94483292102813721</v>
      </c>
      <c r="P5442" s="181">
        <v>0.53146851062774658</v>
      </c>
      <c r="Q5442" s="181">
        <v>0.110334113240242</v>
      </c>
      <c r="R5442" s="181">
        <v>0.35120436549186707</v>
      </c>
      <c r="S5442" s="226">
        <f t="shared" si="254"/>
        <v>4.3399378508329391</v>
      </c>
      <c r="T5442" s="181">
        <f t="shared" si="252"/>
        <v>333.58203308487975</v>
      </c>
      <c r="U5442" s="226">
        <f t="shared" si="253"/>
        <v>21.88508554589626</v>
      </c>
    </row>
    <row r="5443" spans="1:21" x14ac:dyDescent="0.25">
      <c r="A5443" s="156" t="s">
        <v>18436</v>
      </c>
      <c r="B5443" s="156" t="s">
        <v>408</v>
      </c>
      <c r="C5443" s="223">
        <v>1.0228265523910522</v>
      </c>
      <c r="D5443" s="221">
        <v>1.9903359413146973</v>
      </c>
      <c r="E5443" s="221">
        <v>1.6149356365203857</v>
      </c>
      <c r="F5443" s="221">
        <v>4.9654955863952637</v>
      </c>
      <c r="G5443" s="221">
        <v>9.1343364715576172</v>
      </c>
      <c r="H5443" s="221">
        <v>19.717432022094727</v>
      </c>
      <c r="I5443" s="221">
        <v>1.1282343864440918</v>
      </c>
      <c r="J5443" s="221">
        <v>0.70243668556213379</v>
      </c>
      <c r="K5443" s="180">
        <v>243.18684387207031</v>
      </c>
      <c r="L5443" s="181">
        <v>63.901729583740234</v>
      </c>
      <c r="M5443" s="181">
        <v>77.2698974609375</v>
      </c>
      <c r="N5443" s="181">
        <v>126.38131713867187</v>
      </c>
      <c r="O5443" s="181">
        <v>277.22354125976562</v>
      </c>
      <c r="P5443" s="181">
        <v>230.38754272460937</v>
      </c>
      <c r="Q5443" s="181">
        <v>61.721107482910156</v>
      </c>
      <c r="R5443" s="181">
        <v>167.05467224121094</v>
      </c>
      <c r="S5443" s="226">
        <f t="shared" si="254"/>
        <v>1247.126651763916</v>
      </c>
      <c r="T5443" s="181">
        <f t="shared" si="252"/>
        <v>8390.1406759238416</v>
      </c>
      <c r="U5443" s="226">
        <f t="shared" si="253"/>
        <v>550.44615184048416</v>
      </c>
    </row>
    <row r="5444" spans="1:21" x14ac:dyDescent="0.25">
      <c r="A5444" s="156" t="s">
        <v>18438</v>
      </c>
      <c r="B5444" s="156" t="s">
        <v>408</v>
      </c>
      <c r="C5444" s="223">
        <v>1.3305582106113434E-2</v>
      </c>
      <c r="D5444" s="221">
        <v>0.98081499338150024</v>
      </c>
      <c r="E5444" s="221">
        <v>0.60541456937789917</v>
      </c>
      <c r="F5444" s="221">
        <v>3.955974817276001</v>
      </c>
      <c r="G5444" s="221">
        <v>8.1248149871826172</v>
      </c>
      <c r="H5444" s="221">
        <v>2.570338249206543</v>
      </c>
      <c r="I5444" s="221">
        <v>0.11871334910392761</v>
      </c>
      <c r="J5444" s="221">
        <v>-0.30708429217338562</v>
      </c>
      <c r="K5444" s="180">
        <v>0.29387524724006653</v>
      </c>
      <c r="L5444" s="181">
        <v>7.3983892798423767E-2</v>
      </c>
      <c r="M5444" s="181">
        <v>5.9374414384365082E-2</v>
      </c>
      <c r="N5444" s="181">
        <v>9.3463197350502014E-2</v>
      </c>
      <c r="O5444" s="181">
        <v>0.28076419234275818</v>
      </c>
      <c r="P5444" s="181">
        <v>0.15227571129798889</v>
      </c>
      <c r="Q5444" s="181">
        <v>2.4161828681826591E-2</v>
      </c>
      <c r="R5444" s="181">
        <v>6.4993441104888916E-2</v>
      </c>
      <c r="S5444" s="226">
        <f t="shared" si="254"/>
        <v>1.04289192520082</v>
      </c>
      <c r="T5444" s="181">
        <f t="shared" si="252"/>
        <v>3.1376259528644952</v>
      </c>
      <c r="U5444" s="226">
        <f t="shared" si="253"/>
        <v>0.20584805408866674</v>
      </c>
    </row>
    <row r="5445" spans="1:21" x14ac:dyDescent="0.25">
      <c r="A5445" s="156" t="s">
        <v>18450</v>
      </c>
      <c r="B5445" s="156" t="s">
        <v>408</v>
      </c>
      <c r="C5445" s="223">
        <v>-1.0987569093704224</v>
      </c>
      <c r="D5445" s="221">
        <v>-0.13124759495258331</v>
      </c>
      <c r="E5445" s="221">
        <v>-0.50664800405502319</v>
      </c>
      <c r="F5445" s="221">
        <v>2.8439123630523682</v>
      </c>
      <c r="G5445" s="221">
        <v>16.092121124267578</v>
      </c>
      <c r="H5445" s="221">
        <v>1.5627081394195557</v>
      </c>
      <c r="I5445" s="221">
        <v>-0.99334919452667236</v>
      </c>
      <c r="J5445" s="221">
        <v>-1.4191468954086304</v>
      </c>
      <c r="K5445" s="180">
        <v>977</v>
      </c>
      <c r="L5445" s="181">
        <v>327</v>
      </c>
      <c r="M5445" s="181">
        <v>267</v>
      </c>
      <c r="N5445" s="181">
        <v>224</v>
      </c>
      <c r="O5445" s="181">
        <v>1121</v>
      </c>
      <c r="P5445" s="181">
        <v>1265</v>
      </c>
      <c r="Q5445" s="181">
        <v>367</v>
      </c>
      <c r="R5445" s="181">
        <v>901</v>
      </c>
      <c r="S5445" s="226">
        <f t="shared" si="254"/>
        <v>5449</v>
      </c>
      <c r="T5445" s="181">
        <f t="shared" ref="T5445:T5508" si="255">SUMPRODUCT(C5445:J5445,K5445:R5445)</f>
        <v>17758.24095775187</v>
      </c>
      <c r="U5445" s="226">
        <f t="shared" ref="U5445:U5508" si="256">(T5445/$T$10045)*$S$10045</f>
        <v>1165.0526226217617</v>
      </c>
    </row>
    <row r="5446" spans="1:21" x14ac:dyDescent="0.25">
      <c r="A5446" s="156" t="s">
        <v>18451</v>
      </c>
      <c r="B5446" s="156" t="s">
        <v>408</v>
      </c>
      <c r="C5446" s="223">
        <v>0.57738226652145386</v>
      </c>
      <c r="D5446" s="221">
        <v>1.5448917150497437</v>
      </c>
      <c r="E5446" s="221">
        <v>1.169491171836853</v>
      </c>
      <c r="F5446" s="221">
        <v>4.5200510025024414</v>
      </c>
      <c r="G5446" s="221">
        <v>8.6888914108276367</v>
      </c>
      <c r="H5446" s="221">
        <v>3.1344151496887207</v>
      </c>
      <c r="I5446" s="221">
        <v>0.68279004096984863</v>
      </c>
      <c r="J5446" s="221">
        <v>0.25699231028556824</v>
      </c>
      <c r="K5446" s="180">
        <v>468</v>
      </c>
      <c r="L5446" s="181">
        <v>153</v>
      </c>
      <c r="M5446" s="181">
        <v>101</v>
      </c>
      <c r="N5446" s="181">
        <v>123</v>
      </c>
      <c r="O5446" s="181">
        <v>526</v>
      </c>
      <c r="P5446" s="181">
        <v>667</v>
      </c>
      <c r="Q5446" s="181">
        <v>234</v>
      </c>
      <c r="R5446" s="181">
        <v>586</v>
      </c>
      <c r="S5446" s="226">
        <f t="shared" ref="S5446:S5509" si="257">SUM(K5446:R5446)</f>
        <v>2858</v>
      </c>
      <c r="T5446" s="181">
        <f t="shared" si="255"/>
        <v>8152.0503651499748</v>
      </c>
      <c r="U5446" s="226">
        <f t="shared" si="256"/>
        <v>534.82592562281718</v>
      </c>
    </row>
    <row r="5447" spans="1:21" x14ac:dyDescent="0.25">
      <c r="A5447" s="156" t="s">
        <v>18452</v>
      </c>
      <c r="B5447" s="156" t="s">
        <v>408</v>
      </c>
      <c r="C5447" s="223">
        <v>-1.2941970825195313</v>
      </c>
      <c r="D5447" s="221">
        <v>-0.32668769359588623</v>
      </c>
      <c r="E5447" s="221">
        <v>-0.70208799839019775</v>
      </c>
      <c r="F5447" s="221">
        <v>2.6484723091125488</v>
      </c>
      <c r="G5447" s="221">
        <v>13.500174522399902</v>
      </c>
      <c r="H5447" s="221">
        <v>1.7478415966033936</v>
      </c>
      <c r="I5447" s="221">
        <v>0.14755621552467346</v>
      </c>
      <c r="J5447" s="221">
        <v>-1.6145869493484497</v>
      </c>
      <c r="K5447" s="180">
        <v>792</v>
      </c>
      <c r="L5447" s="181">
        <v>208</v>
      </c>
      <c r="M5447" s="181">
        <v>169</v>
      </c>
      <c r="N5447" s="181">
        <v>122</v>
      </c>
      <c r="O5447" s="181">
        <v>834</v>
      </c>
      <c r="P5447" s="181">
        <v>999</v>
      </c>
      <c r="Q5447" s="181">
        <v>324</v>
      </c>
      <c r="R5447" s="181">
        <v>876</v>
      </c>
      <c r="S5447" s="226">
        <f t="shared" si="257"/>
        <v>4324</v>
      </c>
      <c r="T5447" s="181">
        <f t="shared" si="255"/>
        <v>10750.174973249435</v>
      </c>
      <c r="U5447" s="226">
        <f t="shared" si="256"/>
        <v>705.27928841735024</v>
      </c>
    </row>
    <row r="5448" spans="1:21" x14ac:dyDescent="0.25">
      <c r="A5448" s="156" t="s">
        <v>18453</v>
      </c>
      <c r="B5448" s="156" t="s">
        <v>408</v>
      </c>
      <c r="C5448" s="223">
        <v>-0.95914900302886963</v>
      </c>
      <c r="D5448" s="221">
        <v>8.3603458479046822E-3</v>
      </c>
      <c r="E5448" s="221">
        <v>-0.3670400083065033</v>
      </c>
      <c r="F5448" s="221">
        <v>2.9835200309753418</v>
      </c>
      <c r="G5448" s="221">
        <v>37.111122131347656</v>
      </c>
      <c r="H5448" s="221">
        <v>7.7001948356628418</v>
      </c>
      <c r="I5448" s="221">
        <v>-0.85374128818511963</v>
      </c>
      <c r="J5448" s="221">
        <v>-1.2795389890670776</v>
      </c>
      <c r="K5448" s="180">
        <v>588</v>
      </c>
      <c r="L5448" s="181">
        <v>186</v>
      </c>
      <c r="M5448" s="181">
        <v>141</v>
      </c>
      <c r="N5448" s="181">
        <v>185</v>
      </c>
      <c r="O5448" s="181">
        <v>622</v>
      </c>
      <c r="P5448" s="181">
        <v>714</v>
      </c>
      <c r="Q5448" s="181">
        <v>253</v>
      </c>
      <c r="R5448" s="181">
        <v>802</v>
      </c>
      <c r="S5448" s="226">
        <f t="shared" si="257"/>
        <v>3491</v>
      </c>
      <c r="T5448" s="181">
        <f t="shared" si="255"/>
        <v>27276.644238324836</v>
      </c>
      <c r="U5448" s="226">
        <f t="shared" si="256"/>
        <v>1789.5199182050173</v>
      </c>
    </row>
    <row r="5449" spans="1:21" x14ac:dyDescent="0.25">
      <c r="A5449" s="156" t="s">
        <v>16157</v>
      </c>
      <c r="B5449" s="156" t="s">
        <v>408</v>
      </c>
      <c r="C5449" s="223">
        <v>-1.6586135625839233</v>
      </c>
      <c r="D5449" s="221">
        <v>-0.69110429286956787</v>
      </c>
      <c r="E5449" s="221">
        <v>-1.0665045976638794</v>
      </c>
      <c r="F5449" s="221">
        <v>2.2840554714202881</v>
      </c>
      <c r="G5449" s="221">
        <v>12.504549026489258</v>
      </c>
      <c r="H5449" s="221">
        <v>8.5699825286865234</v>
      </c>
      <c r="I5449" s="221">
        <v>-1.5532058477401733</v>
      </c>
      <c r="J5449" s="221">
        <v>-1.9790035486221313</v>
      </c>
      <c r="K5449" s="180">
        <v>1719.1474609375</v>
      </c>
      <c r="L5449" s="181">
        <v>589.22393798828125</v>
      </c>
      <c r="M5449" s="181">
        <v>465.4373779296875</v>
      </c>
      <c r="N5449" s="181">
        <v>489.20440673828125</v>
      </c>
      <c r="O5449" s="181">
        <v>1933.050537109375</v>
      </c>
      <c r="P5449" s="181">
        <v>2051.8856201171875</v>
      </c>
      <c r="Q5449" s="181">
        <v>565.4569091796875</v>
      </c>
      <c r="R5449" s="181">
        <v>1393.34130859375</v>
      </c>
      <c r="S5449" s="226">
        <f t="shared" si="257"/>
        <v>9206.74755859375</v>
      </c>
      <c r="T5449" s="181">
        <f t="shared" si="255"/>
        <v>35483.21316567016</v>
      </c>
      <c r="U5449" s="226">
        <f t="shared" si="256"/>
        <v>2327.9226054011442</v>
      </c>
    </row>
    <row r="5450" spans="1:21" x14ac:dyDescent="0.25">
      <c r="A5450" s="156" t="s">
        <v>18454</v>
      </c>
      <c r="B5450" s="156" t="s">
        <v>408</v>
      </c>
      <c r="C5450" s="223">
        <v>-1.2508870363235474</v>
      </c>
      <c r="D5450" s="221">
        <v>-0.28337761759757996</v>
      </c>
      <c r="E5450" s="221">
        <v>-0.65877801179885864</v>
      </c>
      <c r="F5450" s="221">
        <v>2.6917822360992432</v>
      </c>
      <c r="G5450" s="221">
        <v>32.002586364746094</v>
      </c>
      <c r="H5450" s="221">
        <v>1.3061459064483643</v>
      </c>
      <c r="I5450" s="221">
        <v>-1.1454790830612183</v>
      </c>
      <c r="J5450" s="221">
        <v>-1.5712767839431763</v>
      </c>
      <c r="K5450" s="180">
        <v>168</v>
      </c>
      <c r="L5450" s="181">
        <v>55</v>
      </c>
      <c r="M5450" s="181">
        <v>41</v>
      </c>
      <c r="N5450" s="181">
        <v>38</v>
      </c>
      <c r="O5450" s="181">
        <v>202</v>
      </c>
      <c r="P5450" s="181">
        <v>277</v>
      </c>
      <c r="Q5450" s="181">
        <v>73</v>
      </c>
      <c r="R5450" s="181">
        <v>180</v>
      </c>
      <c r="S5450" s="226">
        <f t="shared" si="257"/>
        <v>1034</v>
      </c>
      <c r="T5450" s="181">
        <f t="shared" si="255"/>
        <v>6309.4181030094624</v>
      </c>
      <c r="U5450" s="226">
        <f t="shared" si="256"/>
        <v>413.9376262331661</v>
      </c>
    </row>
    <row r="5451" spans="1:21" x14ac:dyDescent="0.25">
      <c r="A5451" s="156" t="s">
        <v>15280</v>
      </c>
      <c r="B5451" s="156" t="s">
        <v>408</v>
      </c>
      <c r="C5451" s="223">
        <v>-2.3883683681488037</v>
      </c>
      <c r="D5451" s="221">
        <v>-1.4208588600158691</v>
      </c>
      <c r="E5451" s="221">
        <v>-1.7962591648101807</v>
      </c>
      <c r="F5451" s="221">
        <v>1.5543010234832764</v>
      </c>
      <c r="G5451" s="221">
        <v>5.7231416702270508</v>
      </c>
      <c r="H5451" s="221">
        <v>0.16866464912891388</v>
      </c>
      <c r="I5451" s="221">
        <v>-2.2829606533050537</v>
      </c>
      <c r="J5451" s="221">
        <v>-2.7087583541870117</v>
      </c>
      <c r="K5451" s="180">
        <v>24.44828987121582</v>
      </c>
      <c r="L5451" s="181">
        <v>7.6503610610961914</v>
      </c>
      <c r="M5451" s="181">
        <v>5.75146484375</v>
      </c>
      <c r="N5451" s="181">
        <v>6.8287234306335449</v>
      </c>
      <c r="O5451" s="181">
        <v>28.775583267211914</v>
      </c>
      <c r="P5451" s="181">
        <v>27.643548965454102</v>
      </c>
      <c r="Q5451" s="181">
        <v>8.636326789855957</v>
      </c>
      <c r="R5451" s="181">
        <v>21.399101257324219</v>
      </c>
      <c r="S5451" s="226">
        <f t="shared" si="257"/>
        <v>131.13339948654175</v>
      </c>
      <c r="T5451" s="181">
        <f t="shared" si="255"/>
        <v>22.689005516333651</v>
      </c>
      <c r="U5451" s="226">
        <f t="shared" si="256"/>
        <v>1.4885418800416241</v>
      </c>
    </row>
    <row r="5452" spans="1:21" x14ac:dyDescent="0.25">
      <c r="A5452" s="156" t="s">
        <v>15281</v>
      </c>
      <c r="B5452" s="156" t="s">
        <v>408</v>
      </c>
      <c r="C5452" s="223">
        <v>-1.6702085733413696</v>
      </c>
      <c r="D5452" s="221">
        <v>-0.70269930362701416</v>
      </c>
      <c r="E5452" s="221">
        <v>-1.0780996084213257</v>
      </c>
      <c r="F5452" s="221">
        <v>2.2724606990814209</v>
      </c>
      <c r="G5452" s="221">
        <v>6.4413008689880371</v>
      </c>
      <c r="H5452" s="221">
        <v>0.88682425022125244</v>
      </c>
      <c r="I5452" s="221">
        <v>-1.5648008584976196</v>
      </c>
      <c r="J5452" s="221">
        <v>-1.9905985593795776</v>
      </c>
      <c r="K5452" s="180">
        <v>30.519987106323242</v>
      </c>
      <c r="L5452" s="181">
        <v>7.8153085708618164</v>
      </c>
      <c r="M5452" s="181">
        <v>4.7214131355285645</v>
      </c>
      <c r="N5452" s="181">
        <v>5.1564922332763672</v>
      </c>
      <c r="O5452" s="181">
        <v>30.890609741210937</v>
      </c>
      <c r="P5452" s="181">
        <v>32.550357818603516</v>
      </c>
      <c r="Q5452" s="181">
        <v>9.5878524780273437</v>
      </c>
      <c r="R5452" s="181">
        <v>25.057329177856445</v>
      </c>
      <c r="S5452" s="226">
        <f t="shared" si="257"/>
        <v>146.29935026168823</v>
      </c>
      <c r="T5452" s="181">
        <f t="shared" si="255"/>
        <v>113.12121116344878</v>
      </c>
      <c r="U5452" s="226">
        <f t="shared" si="256"/>
        <v>7.4214650005971388</v>
      </c>
    </row>
    <row r="5453" spans="1:21" x14ac:dyDescent="0.25">
      <c r="A5453" s="156" t="s">
        <v>15283</v>
      </c>
      <c r="B5453" s="156" t="s">
        <v>408</v>
      </c>
      <c r="C5453" s="223">
        <v>-1.8751797676086426</v>
      </c>
      <c r="D5453" s="221">
        <v>-0.90767019987106323</v>
      </c>
      <c r="E5453" s="221">
        <v>-1.2830706834793091</v>
      </c>
      <c r="F5453" s="221">
        <v>2.0674896240234375</v>
      </c>
      <c r="G5453" s="221">
        <v>12.590764045715332</v>
      </c>
      <c r="H5453" s="221">
        <v>4.7309589385986328</v>
      </c>
      <c r="I5453" s="221">
        <v>-1.769771933555603</v>
      </c>
      <c r="J5453" s="221">
        <v>-2.1955695152282715</v>
      </c>
      <c r="K5453" s="180">
        <v>1002.818359375</v>
      </c>
      <c r="L5453" s="181">
        <v>299.3487548828125</v>
      </c>
      <c r="M5453" s="181">
        <v>203.55715942382812</v>
      </c>
      <c r="N5453" s="181">
        <v>194.57670593261719</v>
      </c>
      <c r="O5453" s="181">
        <v>1089.6295166015625</v>
      </c>
      <c r="P5453" s="181">
        <v>1254.2713623046875</v>
      </c>
      <c r="Q5453" s="181">
        <v>385.16207885742187</v>
      </c>
      <c r="R5453" s="181">
        <v>1327.1129150390625</v>
      </c>
      <c r="S5453" s="226">
        <f t="shared" si="257"/>
        <v>5756.4768524169922</v>
      </c>
      <c r="T5453" s="181">
        <f t="shared" si="255"/>
        <v>14046.689211804667</v>
      </c>
      <c r="U5453" s="226">
        <f t="shared" si="256"/>
        <v>921.55141628608715</v>
      </c>
    </row>
    <row r="5454" spans="1:21" x14ac:dyDescent="0.25">
      <c r="A5454" s="156" t="s">
        <v>18455</v>
      </c>
      <c r="B5454" s="156" t="s">
        <v>408</v>
      </c>
      <c r="C5454" s="223">
        <v>-1.6491997241973877</v>
      </c>
      <c r="D5454" s="221">
        <v>-0.68169033527374268</v>
      </c>
      <c r="E5454" s="221">
        <v>-1.0570907592773437</v>
      </c>
      <c r="F5454" s="221">
        <v>9.3535385131835938</v>
      </c>
      <c r="G5454" s="221">
        <v>10.16266918182373</v>
      </c>
      <c r="H5454" s="221">
        <v>4.6519274711608887</v>
      </c>
      <c r="I5454" s="221">
        <v>-1.5437920093536377</v>
      </c>
      <c r="J5454" s="221">
        <v>-1.9695895910263062</v>
      </c>
      <c r="K5454" s="180">
        <v>1009</v>
      </c>
      <c r="L5454" s="181">
        <v>389</v>
      </c>
      <c r="M5454" s="181">
        <v>175</v>
      </c>
      <c r="N5454" s="181">
        <v>165</v>
      </c>
      <c r="O5454" s="181">
        <v>911</v>
      </c>
      <c r="P5454" s="181">
        <v>1194</v>
      </c>
      <c r="Q5454" s="181">
        <v>439</v>
      </c>
      <c r="R5454" s="181">
        <v>1116</v>
      </c>
      <c r="S5454" s="226">
        <f t="shared" si="257"/>
        <v>5398</v>
      </c>
      <c r="T5454" s="181">
        <f t="shared" si="255"/>
        <v>11365.929259181023</v>
      </c>
      <c r="U5454" s="226">
        <f t="shared" si="256"/>
        <v>745.676653641862</v>
      </c>
    </row>
    <row r="5455" spans="1:21" x14ac:dyDescent="0.25">
      <c r="A5455" s="156" t="s">
        <v>15262</v>
      </c>
      <c r="B5455" s="156" t="s">
        <v>408</v>
      </c>
      <c r="C5455" s="223">
        <v>-2.7274761199951172</v>
      </c>
      <c r="D5455" s="221">
        <v>-1.7599667310714722</v>
      </c>
      <c r="E5455" s="221">
        <v>-2.1353671550750732</v>
      </c>
      <c r="F5455" s="221">
        <v>1.2151932716369629</v>
      </c>
      <c r="G5455" s="221">
        <v>5.3840336799621582</v>
      </c>
      <c r="H5455" s="221">
        <v>0.49235802888870239</v>
      </c>
      <c r="I5455" s="221">
        <v>-2.6220684051513672</v>
      </c>
      <c r="J5455" s="221">
        <v>-3.0478661060333252</v>
      </c>
      <c r="K5455" s="180">
        <v>371.95343017578125</v>
      </c>
      <c r="L5455" s="181">
        <v>114.80044555664062</v>
      </c>
      <c r="M5455" s="181">
        <v>66.125053405761719</v>
      </c>
      <c r="N5455" s="181">
        <v>57.859424591064453</v>
      </c>
      <c r="O5455" s="181">
        <v>397.20953369140625</v>
      </c>
      <c r="P5455" s="181">
        <v>482.161865234375</v>
      </c>
      <c r="Q5455" s="181">
        <v>149.24057006835937</v>
      </c>
      <c r="R5455" s="181">
        <v>450.93612670898437</v>
      </c>
      <c r="S5455" s="226">
        <f t="shared" si="257"/>
        <v>2090.286449432373</v>
      </c>
      <c r="T5455" s="181">
        <f t="shared" si="255"/>
        <v>-677.1560943095792</v>
      </c>
      <c r="U5455" s="226">
        <f t="shared" si="256"/>
        <v>-44.425711165682877</v>
      </c>
    </row>
    <row r="5456" spans="1:21" x14ac:dyDescent="0.25">
      <c r="A5456" s="156" t="s">
        <v>15264</v>
      </c>
      <c r="B5456" s="156" t="s">
        <v>408</v>
      </c>
      <c r="C5456" s="223">
        <v>-2.483999490737915</v>
      </c>
      <c r="D5456" s="221">
        <v>-1.51649010181427</v>
      </c>
      <c r="E5456" s="221">
        <v>-1.8918904066085815</v>
      </c>
      <c r="F5456" s="221">
        <v>1.4586697816848755</v>
      </c>
      <c r="G5456" s="221">
        <v>5.6275100708007812</v>
      </c>
      <c r="H5456" s="221">
        <v>7.3033392429351807E-2</v>
      </c>
      <c r="I5456" s="221">
        <v>4.2951412200927734</v>
      </c>
      <c r="J5456" s="221">
        <v>-2.804389476776123</v>
      </c>
      <c r="K5456" s="180">
        <v>212.82177734375</v>
      </c>
      <c r="L5456" s="181">
        <v>59.895946502685547</v>
      </c>
      <c r="M5456" s="181">
        <v>35.682693481445313</v>
      </c>
      <c r="N5456" s="181">
        <v>45.452953338623047</v>
      </c>
      <c r="O5456" s="181">
        <v>205.60028076171875</v>
      </c>
      <c r="P5456" s="181">
        <v>297.35577392578125</v>
      </c>
      <c r="Q5456" s="181">
        <v>101.95054626464844</v>
      </c>
      <c r="R5456" s="181">
        <v>354.27816772460937</v>
      </c>
      <c r="S5456" s="226">
        <f t="shared" si="257"/>
        <v>1313.0381393432617</v>
      </c>
      <c r="T5456" s="181">
        <f t="shared" si="255"/>
        <v>2.4048872220901103</v>
      </c>
      <c r="U5456" s="226">
        <f t="shared" si="256"/>
        <v>0.15777577136560864</v>
      </c>
    </row>
    <row r="5457" spans="1:21" x14ac:dyDescent="0.25">
      <c r="A5457" s="156" t="s">
        <v>18456</v>
      </c>
      <c r="B5457" s="156" t="s">
        <v>408</v>
      </c>
      <c r="C5457" s="223">
        <v>-1.4925692081451416</v>
      </c>
      <c r="D5457" s="221">
        <v>0.86602646112442017</v>
      </c>
      <c r="E5457" s="221">
        <v>20.913114547729492</v>
      </c>
      <c r="F5457" s="221">
        <v>34.362262725830078</v>
      </c>
      <c r="G5457" s="221">
        <v>19.641569137573242</v>
      </c>
      <c r="H5457" s="221">
        <v>4.0832123756408691</v>
      </c>
      <c r="I5457" s="221">
        <v>-1.3860461711883545</v>
      </c>
      <c r="J5457" s="221">
        <v>-1.8118437528610229</v>
      </c>
      <c r="K5457" s="180">
        <v>1712</v>
      </c>
      <c r="L5457" s="181">
        <v>445</v>
      </c>
      <c r="M5457" s="181">
        <v>365</v>
      </c>
      <c r="N5457" s="181">
        <v>488</v>
      </c>
      <c r="O5457" s="181">
        <v>2048</v>
      </c>
      <c r="P5457" s="181">
        <v>1683</v>
      </c>
      <c r="Q5457" s="181">
        <v>542</v>
      </c>
      <c r="R5457" s="181">
        <v>1867</v>
      </c>
      <c r="S5457" s="226">
        <f t="shared" si="257"/>
        <v>9150</v>
      </c>
      <c r="T5457" s="181">
        <f t="shared" si="255"/>
        <v>65196.205021560192</v>
      </c>
      <c r="U5457" s="226">
        <f t="shared" si="256"/>
        <v>4277.2822953614577</v>
      </c>
    </row>
    <row r="5458" spans="1:21" x14ac:dyDescent="0.25">
      <c r="A5458" s="156" t="s">
        <v>15345</v>
      </c>
      <c r="B5458" s="156" t="s">
        <v>408</v>
      </c>
      <c r="C5458" s="223">
        <v>-0.15449421107769012</v>
      </c>
      <c r="D5458" s="221">
        <v>28.018796920776367</v>
      </c>
      <c r="E5458" s="221">
        <v>59.755279541015625</v>
      </c>
      <c r="F5458" s="221">
        <v>14.374828338623047</v>
      </c>
      <c r="G5458" s="221">
        <v>54.931770324707031</v>
      </c>
      <c r="H5458" s="221">
        <v>0.87367594242095947</v>
      </c>
      <c r="I5458" s="221">
        <v>56.3348388671875</v>
      </c>
      <c r="J5458" s="221">
        <v>-2.0037467479705811</v>
      </c>
      <c r="K5458" s="180">
        <v>308.92385864257812</v>
      </c>
      <c r="L5458" s="181">
        <v>85.385787963867188</v>
      </c>
      <c r="M5458" s="181">
        <v>83.467002868652344</v>
      </c>
      <c r="N5458" s="181">
        <v>142.94923400878906</v>
      </c>
      <c r="O5458" s="181">
        <v>419.25381469726562</v>
      </c>
      <c r="P5458" s="181">
        <v>405.82232666015625</v>
      </c>
      <c r="Q5458" s="181">
        <v>175.56852722167969</v>
      </c>
      <c r="R5458" s="181">
        <v>747.365478515625</v>
      </c>
      <c r="S5458" s="226">
        <f t="shared" si="257"/>
        <v>2368.7360305786133</v>
      </c>
      <c r="T5458" s="181">
        <f t="shared" si="255"/>
        <v>41165.149898406416</v>
      </c>
      <c r="U5458" s="226">
        <f t="shared" si="256"/>
        <v>2700.6934957046474</v>
      </c>
    </row>
    <row r="5459" spans="1:21" x14ac:dyDescent="0.25">
      <c r="A5459" s="156" t="s">
        <v>15312</v>
      </c>
      <c r="B5459" s="156" t="s">
        <v>408</v>
      </c>
      <c r="C5459" s="223">
        <v>-2.084620475769043</v>
      </c>
      <c r="D5459" s="221">
        <v>-1.1171112060546875</v>
      </c>
      <c r="E5459" s="221">
        <v>-1.492511510848999</v>
      </c>
      <c r="F5459" s="221">
        <v>1.858048677444458</v>
      </c>
      <c r="G5459" s="221">
        <v>6.0268893241882324</v>
      </c>
      <c r="H5459" s="221">
        <v>0.47241246700286865</v>
      </c>
      <c r="I5459" s="221">
        <v>-1.9792126417160034</v>
      </c>
      <c r="J5459" s="221">
        <v>-2.4050102233886719</v>
      </c>
      <c r="K5459" s="180">
        <v>239.73143005371094</v>
      </c>
      <c r="L5459" s="181">
        <v>66.592063903808594</v>
      </c>
      <c r="M5459" s="181">
        <v>37.852329254150391</v>
      </c>
      <c r="N5459" s="181">
        <v>43.4600830078125</v>
      </c>
      <c r="O5459" s="181">
        <v>194.16844177246094</v>
      </c>
      <c r="P5459" s="181">
        <v>309.12734985351562</v>
      </c>
      <c r="Q5459" s="181">
        <v>123.37055969238281</v>
      </c>
      <c r="R5459" s="181">
        <v>365.90585327148437</v>
      </c>
      <c r="S5459" s="226">
        <f t="shared" si="257"/>
        <v>1380.2081108093262</v>
      </c>
      <c r="T5459" s="181">
        <f t="shared" si="255"/>
        <v>-357.80044246593843</v>
      </c>
      <c r="U5459" s="226">
        <f t="shared" si="256"/>
        <v>-23.473965966668629</v>
      </c>
    </row>
    <row r="5460" spans="1:21" x14ac:dyDescent="0.25">
      <c r="A5460" s="156" t="s">
        <v>18457</v>
      </c>
      <c r="B5460" s="156" t="s">
        <v>408</v>
      </c>
      <c r="C5460" s="223">
        <v>-0.97967123985290527</v>
      </c>
      <c r="D5460" s="221">
        <v>-1.2161838822066784E-2</v>
      </c>
      <c r="E5460" s="221">
        <v>-0.38756221532821655</v>
      </c>
      <c r="F5460" s="221">
        <v>2.9629981517791748</v>
      </c>
      <c r="G5460" s="221">
        <v>22.429058074951172</v>
      </c>
      <c r="H5460" s="221">
        <v>1.5773617029190063</v>
      </c>
      <c r="I5460" s="221">
        <v>-0.8742634654045105</v>
      </c>
      <c r="J5460" s="221">
        <v>-1.3000611066818237</v>
      </c>
      <c r="K5460" s="180">
        <v>461</v>
      </c>
      <c r="L5460" s="181">
        <v>275</v>
      </c>
      <c r="M5460" s="181">
        <v>53</v>
      </c>
      <c r="N5460" s="181">
        <v>59</v>
      </c>
      <c r="O5460" s="181">
        <v>332</v>
      </c>
      <c r="P5460" s="181">
        <v>453</v>
      </c>
      <c r="Q5460" s="181">
        <v>148</v>
      </c>
      <c r="R5460" s="181">
        <v>347</v>
      </c>
      <c r="S5460" s="226">
        <f t="shared" si="257"/>
        <v>2128</v>
      </c>
      <c r="T5460" s="181">
        <f t="shared" si="255"/>
        <v>7279.7830817019567</v>
      </c>
      <c r="U5460" s="226">
        <f t="shared" si="256"/>
        <v>477.59968972332842</v>
      </c>
    </row>
    <row r="5461" spans="1:21" x14ac:dyDescent="0.25">
      <c r="A5461" s="156" t="s">
        <v>18458</v>
      </c>
      <c r="B5461" s="156" t="s">
        <v>408</v>
      </c>
      <c r="C5461" s="223">
        <v>-1.0715514421463013</v>
      </c>
      <c r="D5461" s="221">
        <v>0.41661190986633301</v>
      </c>
      <c r="E5461" s="221">
        <v>-0.47944250702857971</v>
      </c>
      <c r="F5461" s="221">
        <v>2.8711178302764893</v>
      </c>
      <c r="G5461" s="221">
        <v>7.0399584770202637</v>
      </c>
      <c r="H5461" s="221">
        <v>2.7378740310668945</v>
      </c>
      <c r="I5461" s="221">
        <v>-0.96614372730255127</v>
      </c>
      <c r="J5461" s="221">
        <v>-1.3919414281845093</v>
      </c>
      <c r="K5461" s="180">
        <v>743</v>
      </c>
      <c r="L5461" s="181">
        <v>198</v>
      </c>
      <c r="M5461" s="181">
        <v>141</v>
      </c>
      <c r="N5461" s="181">
        <v>173</v>
      </c>
      <c r="O5461" s="181">
        <v>882</v>
      </c>
      <c r="P5461" s="181">
        <v>996</v>
      </c>
      <c r="Q5461" s="181">
        <v>317</v>
      </c>
      <c r="R5461" s="181">
        <v>792</v>
      </c>
      <c r="S5461" s="226">
        <f t="shared" si="257"/>
        <v>4242</v>
      </c>
      <c r="T5461" s="181">
        <f t="shared" si="255"/>
        <v>7242.9091667830944</v>
      </c>
      <c r="U5461" s="226">
        <f t="shared" si="256"/>
        <v>475.18052831062107</v>
      </c>
    </row>
    <row r="5462" spans="1:21" x14ac:dyDescent="0.25">
      <c r="A5462" s="156" t="s">
        <v>16198</v>
      </c>
      <c r="B5462" s="156" t="s">
        <v>408</v>
      </c>
      <c r="C5462" s="223">
        <v>-1.445659875869751</v>
      </c>
      <c r="D5462" s="221">
        <v>-0.47815045714378357</v>
      </c>
      <c r="E5462" s="221">
        <v>-0.85355091094970703</v>
      </c>
      <c r="F5462" s="221">
        <v>2.4970095157623291</v>
      </c>
      <c r="G5462" s="221">
        <v>19.230134963989258</v>
      </c>
      <c r="H5462" s="221">
        <v>1.1113730669021606</v>
      </c>
      <c r="I5462" s="221">
        <v>-1.340252161026001</v>
      </c>
      <c r="J5462" s="221">
        <v>-1.7660497426986694</v>
      </c>
      <c r="K5462" s="180">
        <v>221.20553588867187</v>
      </c>
      <c r="L5462" s="181">
        <v>55.584980010986328</v>
      </c>
      <c r="M5462" s="181">
        <v>29.494071960449219</v>
      </c>
      <c r="N5462" s="181">
        <v>35.922267913818359</v>
      </c>
      <c r="O5462" s="181">
        <v>212.50856018066406</v>
      </c>
      <c r="P5462" s="181">
        <v>288.89065551757812</v>
      </c>
      <c r="Q5462" s="181">
        <v>108.52305603027344</v>
      </c>
      <c r="R5462" s="181">
        <v>256.37155151367187</v>
      </c>
      <c r="S5462" s="226">
        <f t="shared" si="257"/>
        <v>1208.5006790161133</v>
      </c>
      <c r="T5462" s="181">
        <f t="shared" si="255"/>
        <v>3527.5780158094612</v>
      </c>
      <c r="U5462" s="226">
        <f t="shared" si="256"/>
        <v>231.4313691654047</v>
      </c>
    </row>
    <row r="5463" spans="1:21" x14ac:dyDescent="0.25">
      <c r="A5463" s="156" t="s">
        <v>17049</v>
      </c>
      <c r="B5463" s="156" t="s">
        <v>408</v>
      </c>
      <c r="C5463" s="223">
        <v>1.7892929315567017</v>
      </c>
      <c r="D5463" s="221">
        <v>2.7568023204803467</v>
      </c>
      <c r="E5463" s="221">
        <v>2.3814017772674561</v>
      </c>
      <c r="F5463" s="221">
        <v>5.7319622039794922</v>
      </c>
      <c r="G5463" s="221">
        <v>9.9008026123046875</v>
      </c>
      <c r="H5463" s="221">
        <v>4.3463258743286133</v>
      </c>
      <c r="I5463" s="221">
        <v>1.8947006464004517</v>
      </c>
      <c r="J5463" s="221">
        <v>1.4689029455184937</v>
      </c>
      <c r="K5463" s="180">
        <v>1.2252712249755859</v>
      </c>
      <c r="L5463" s="181">
        <v>0.4186343252658844</v>
      </c>
      <c r="M5463" s="181">
        <v>0.24335247278213501</v>
      </c>
      <c r="N5463" s="181">
        <v>0.23654541373252869</v>
      </c>
      <c r="O5463" s="181">
        <v>1.291640043258667</v>
      </c>
      <c r="P5463" s="181">
        <v>1.8923633098602295</v>
      </c>
      <c r="Q5463" s="181">
        <v>0.64837270975112915</v>
      </c>
      <c r="R5463" s="181">
        <v>1.9995745420455933</v>
      </c>
      <c r="S5463" s="226">
        <f t="shared" si="257"/>
        <v>7.9557540416717529</v>
      </c>
      <c r="T5463" s="181">
        <f t="shared" si="255"/>
        <v>30.460604462236546</v>
      </c>
      <c r="U5463" s="226">
        <f t="shared" si="256"/>
        <v>1.998407792742638</v>
      </c>
    </row>
    <row r="5464" spans="1:21" x14ac:dyDescent="0.25">
      <c r="A5464" s="156" t="s">
        <v>18426</v>
      </c>
      <c r="B5464" s="156" t="s">
        <v>408</v>
      </c>
      <c r="C5464" s="223">
        <v>-0.29578983783721924</v>
      </c>
      <c r="D5464" s="221">
        <v>0.67171955108642578</v>
      </c>
      <c r="E5464" s="221">
        <v>0.29631912708282471</v>
      </c>
      <c r="F5464" s="221">
        <v>3.6468794345855713</v>
      </c>
      <c r="G5464" s="221">
        <v>7.8157196044921875</v>
      </c>
      <c r="H5464" s="221">
        <v>2.2612431049346924</v>
      </c>
      <c r="I5464" s="221">
        <v>-0.19038209319114685</v>
      </c>
      <c r="J5464" s="221">
        <v>-0.61617976427078247</v>
      </c>
      <c r="K5464" s="180">
        <v>1.6240439414978027</v>
      </c>
      <c r="L5464" s="181">
        <v>1.7272944450378418</v>
      </c>
      <c r="M5464" s="181">
        <v>3.4760994911193848</v>
      </c>
      <c r="N5464" s="181">
        <v>2.0413479804992676</v>
      </c>
      <c r="O5464" s="181">
        <v>3.1061184406280518</v>
      </c>
      <c r="P5464" s="181">
        <v>1.7638623714447021</v>
      </c>
      <c r="Q5464" s="181">
        <v>0.50764816999435425</v>
      </c>
      <c r="R5464" s="181">
        <v>1.2131930589675903</v>
      </c>
      <c r="S5464" s="226">
        <f t="shared" si="257"/>
        <v>15.459607899188995</v>
      </c>
      <c r="T5464" s="181">
        <f t="shared" si="255"/>
        <v>36.575346772372534</v>
      </c>
      <c r="U5464" s="226">
        <f t="shared" si="256"/>
        <v>2.3995734589833813</v>
      </c>
    </row>
    <row r="5465" spans="1:21" x14ac:dyDescent="0.25">
      <c r="A5465" s="156" t="s">
        <v>18459</v>
      </c>
      <c r="B5465" s="156" t="s">
        <v>408</v>
      </c>
      <c r="C5465" s="223">
        <v>-1.0511503219604492</v>
      </c>
      <c r="D5465" s="221">
        <v>-8.364085853099823E-2</v>
      </c>
      <c r="E5465" s="221">
        <v>-0.45904123783111572</v>
      </c>
      <c r="F5465" s="221">
        <v>2.8915190696716309</v>
      </c>
      <c r="G5465" s="221">
        <v>7.0603594779968262</v>
      </c>
      <c r="H5465" s="221">
        <v>1.5058826208114624</v>
      </c>
      <c r="I5465" s="221">
        <v>-0.94574248790740967</v>
      </c>
      <c r="J5465" s="221">
        <v>-1.3715401887893677</v>
      </c>
      <c r="K5465" s="180">
        <v>982</v>
      </c>
      <c r="L5465" s="181">
        <v>338</v>
      </c>
      <c r="M5465" s="181">
        <v>255</v>
      </c>
      <c r="N5465" s="181">
        <v>308</v>
      </c>
      <c r="O5465" s="181">
        <v>1070</v>
      </c>
      <c r="P5465" s="181">
        <v>1343</v>
      </c>
      <c r="Q5465" s="181">
        <v>438</v>
      </c>
      <c r="R5465" s="181">
        <v>1420</v>
      </c>
      <c r="S5465" s="226">
        <f t="shared" si="257"/>
        <v>6154</v>
      </c>
      <c r="T5465" s="181">
        <f t="shared" si="255"/>
        <v>6928.1948548853397</v>
      </c>
      <c r="U5465" s="226">
        <f t="shared" si="256"/>
        <v>454.53328428879536</v>
      </c>
    </row>
    <row r="5466" spans="1:21" x14ac:dyDescent="0.25">
      <c r="A5466" s="156" t="s">
        <v>18444</v>
      </c>
      <c r="B5466" s="156" t="s">
        <v>408</v>
      </c>
      <c r="C5466" s="223">
        <v>-1.082069993019104</v>
      </c>
      <c r="D5466" s="221">
        <v>-0.11456062644720078</v>
      </c>
      <c r="E5466" s="221">
        <v>-0.48996099829673767</v>
      </c>
      <c r="F5466" s="221">
        <v>2.8605992794036865</v>
      </c>
      <c r="G5466" s="221">
        <v>7.0294399261474609</v>
      </c>
      <c r="H5466" s="221">
        <v>1.4749629497528076</v>
      </c>
      <c r="I5466" s="221">
        <v>-0.97666221857070923</v>
      </c>
      <c r="J5466" s="221">
        <v>-1.4024598598480225</v>
      </c>
      <c r="K5466" s="180">
        <v>579.3477783203125</v>
      </c>
      <c r="L5466" s="181">
        <v>193.53897094726562</v>
      </c>
      <c r="M5466" s="181">
        <v>155.46572875976562</v>
      </c>
      <c r="N5466" s="181">
        <v>159.27305603027344</v>
      </c>
      <c r="O5466" s="181">
        <v>664.3780517578125</v>
      </c>
      <c r="P5466" s="181">
        <v>774.7904052734375</v>
      </c>
      <c r="Q5466" s="181">
        <v>255.0906982421875</v>
      </c>
      <c r="R5466" s="181">
        <v>666.28167724609375</v>
      </c>
      <c r="S5466" s="226">
        <f t="shared" si="257"/>
        <v>3448.1663665771484</v>
      </c>
      <c r="T5466" s="181">
        <f t="shared" si="255"/>
        <v>4359.799443161085</v>
      </c>
      <c r="U5466" s="226">
        <f t="shared" si="256"/>
        <v>286.03034430290512</v>
      </c>
    </row>
    <row r="5467" spans="1:21" x14ac:dyDescent="0.25">
      <c r="A5467" s="156" t="s">
        <v>18447</v>
      </c>
      <c r="B5467" s="156" t="s">
        <v>408</v>
      </c>
      <c r="C5467" s="223">
        <v>-0.91714185476303101</v>
      </c>
      <c r="D5467" s="221">
        <v>5.0367530435323715E-2</v>
      </c>
      <c r="E5467" s="221">
        <v>-0.32503286004066467</v>
      </c>
      <c r="F5467" s="221">
        <v>3.0255274772644043</v>
      </c>
      <c r="G5467" s="221">
        <v>7.1943683624267578</v>
      </c>
      <c r="H5467" s="221">
        <v>1.6398910284042358</v>
      </c>
      <c r="I5467" s="221">
        <v>-0.81173408031463623</v>
      </c>
      <c r="J5467" s="221">
        <v>-1.2375317811965942</v>
      </c>
      <c r="K5467" s="180">
        <v>344.85507202148437</v>
      </c>
      <c r="L5467" s="181">
        <v>107.28071594238281</v>
      </c>
      <c r="M5467" s="181">
        <v>92.051597595214844</v>
      </c>
      <c r="N5467" s="181">
        <v>100.17379760742187</v>
      </c>
      <c r="O5467" s="181">
        <v>377.34384155273437</v>
      </c>
      <c r="P5467" s="181">
        <v>467.36489868164062</v>
      </c>
      <c r="Q5467" s="181">
        <v>124.54039001464844</v>
      </c>
      <c r="R5467" s="181">
        <v>322.857421875</v>
      </c>
      <c r="S5467" s="226">
        <f t="shared" si="257"/>
        <v>1936.4677352905273</v>
      </c>
      <c r="T5467" s="181">
        <f t="shared" si="255"/>
        <v>2942.8193279191905</v>
      </c>
      <c r="U5467" s="226">
        <f t="shared" si="256"/>
        <v>193.0675106870666</v>
      </c>
    </row>
    <row r="5468" spans="1:21" x14ac:dyDescent="0.25">
      <c r="A5468" s="156" t="s">
        <v>18460</v>
      </c>
      <c r="B5468" s="156" t="s">
        <v>408</v>
      </c>
      <c r="C5468" s="223">
        <v>-0.7897682785987854</v>
      </c>
      <c r="D5468" s="221">
        <v>0.17774111032485962</v>
      </c>
      <c r="E5468" s="221">
        <v>-0.19765925407409668</v>
      </c>
      <c r="F5468" s="221">
        <v>3.1529011726379395</v>
      </c>
      <c r="G5468" s="221">
        <v>7.3217415809631348</v>
      </c>
      <c r="H5468" s="221">
        <v>1.7672646045684814</v>
      </c>
      <c r="I5468" s="221">
        <v>-0.68436044454574585</v>
      </c>
      <c r="J5468" s="221">
        <v>-1.1101582050323486</v>
      </c>
      <c r="K5468" s="180">
        <v>1087</v>
      </c>
      <c r="L5468" s="181">
        <v>405</v>
      </c>
      <c r="M5468" s="181">
        <v>292</v>
      </c>
      <c r="N5468" s="181">
        <v>337</v>
      </c>
      <c r="O5468" s="181">
        <v>1187</v>
      </c>
      <c r="P5468" s="181">
        <v>1487</v>
      </c>
      <c r="Q5468" s="181">
        <v>404</v>
      </c>
      <c r="R5468" s="181">
        <v>956</v>
      </c>
      <c r="S5468" s="226">
        <f t="shared" si="257"/>
        <v>6155</v>
      </c>
      <c r="T5468" s="181">
        <f t="shared" si="255"/>
        <v>10199.355083823204</v>
      </c>
      <c r="U5468" s="226">
        <f t="shared" si="256"/>
        <v>669.14202919809577</v>
      </c>
    </row>
    <row r="5469" spans="1:21" x14ac:dyDescent="0.25">
      <c r="A5469" s="156" t="s">
        <v>18461</v>
      </c>
      <c r="B5469" s="156" t="s">
        <v>408</v>
      </c>
      <c r="C5469" s="223">
        <v>-0.92509537935256958</v>
      </c>
      <c r="D5469" s="221">
        <v>4.241403192281723E-2</v>
      </c>
      <c r="E5469" s="221">
        <v>-0.33298635482788086</v>
      </c>
      <c r="F5469" s="221">
        <v>3.0175738334655762</v>
      </c>
      <c r="G5469" s="221">
        <v>18.649393081665039</v>
      </c>
      <c r="H5469" s="221">
        <v>1.6319375038146973</v>
      </c>
      <c r="I5469" s="221">
        <v>-0.81968754529953003</v>
      </c>
      <c r="J5469" s="221">
        <v>-1.2454853057861328</v>
      </c>
      <c r="K5469" s="180">
        <v>841</v>
      </c>
      <c r="L5469" s="181">
        <v>332</v>
      </c>
      <c r="M5469" s="181">
        <v>201</v>
      </c>
      <c r="N5469" s="181">
        <v>222</v>
      </c>
      <c r="O5469" s="181">
        <v>887</v>
      </c>
      <c r="P5469" s="181">
        <v>1074</v>
      </c>
      <c r="Q5469" s="181">
        <v>371</v>
      </c>
      <c r="R5469" s="181">
        <v>1373</v>
      </c>
      <c r="S5469" s="226">
        <f t="shared" si="257"/>
        <v>5301</v>
      </c>
      <c r="T5469" s="181">
        <f t="shared" si="255"/>
        <v>16119.604516655207</v>
      </c>
      <c r="U5469" s="226">
        <f t="shared" si="256"/>
        <v>1057.5477358615731</v>
      </c>
    </row>
    <row r="5470" spans="1:21" x14ac:dyDescent="0.25">
      <c r="A5470" s="156" t="s">
        <v>15223</v>
      </c>
      <c r="B5470" s="156" t="s">
        <v>408</v>
      </c>
      <c r="C5470" s="223">
        <v>-1.2710682153701782</v>
      </c>
      <c r="D5470" s="221">
        <v>-0.3035588264465332</v>
      </c>
      <c r="E5470" s="221">
        <v>-0.67895913124084473</v>
      </c>
      <c r="F5470" s="221">
        <v>2.6716010570526123</v>
      </c>
      <c r="G5470" s="221">
        <v>6.8404417037963867</v>
      </c>
      <c r="H5470" s="221">
        <v>1.2859647274017334</v>
      </c>
      <c r="I5470" s="221">
        <v>-1.1656603813171387</v>
      </c>
      <c r="J5470" s="221">
        <v>-1.5914580821990967</v>
      </c>
      <c r="K5470" s="180">
        <v>912.94720458984375</v>
      </c>
      <c r="L5470" s="181">
        <v>264.60824584960937</v>
      </c>
      <c r="M5470" s="181">
        <v>232.38656616210937</v>
      </c>
      <c r="N5470" s="181">
        <v>280.23086547851562</v>
      </c>
      <c r="O5470" s="181">
        <v>889.5133056640625</v>
      </c>
      <c r="P5470" s="181">
        <v>955.909423828125</v>
      </c>
      <c r="Q5470" s="181">
        <v>284.13650512695312</v>
      </c>
      <c r="R5470" s="181">
        <v>920.758544921875</v>
      </c>
      <c r="S5470" s="226">
        <f t="shared" si="257"/>
        <v>4740.4906616210937</v>
      </c>
      <c r="T5470" s="181">
        <f t="shared" si="255"/>
        <v>4867.5161715122304</v>
      </c>
      <c r="U5470" s="226">
        <f t="shared" si="256"/>
        <v>319.33976426863836</v>
      </c>
    </row>
    <row r="5471" spans="1:21" x14ac:dyDescent="0.25">
      <c r="A5471" s="156" t="s">
        <v>15224</v>
      </c>
      <c r="B5471" s="156" t="s">
        <v>408</v>
      </c>
      <c r="C5471" s="223">
        <v>-5.7618383318185806E-2</v>
      </c>
      <c r="D5471" s="221">
        <v>0.90989100933074951</v>
      </c>
      <c r="E5471" s="221">
        <v>6.550539493560791</v>
      </c>
      <c r="F5471" s="221">
        <v>3.8850510120391846</v>
      </c>
      <c r="G5471" s="221">
        <v>14.412012100219727</v>
      </c>
      <c r="H5471" s="221">
        <v>7.9790301322937012</v>
      </c>
      <c r="I5471" s="221">
        <v>4.7789391130208969E-2</v>
      </c>
      <c r="J5471" s="221">
        <v>-0.37800824642181396</v>
      </c>
      <c r="K5471" s="180">
        <v>1491.9476318359375</v>
      </c>
      <c r="L5471" s="181">
        <v>488.16683959960937</v>
      </c>
      <c r="M5471" s="181">
        <v>448.9566650390625</v>
      </c>
      <c r="N5471" s="181">
        <v>533.258544921875</v>
      </c>
      <c r="O5471" s="181">
        <v>1742.892822265625</v>
      </c>
      <c r="P5471" s="181">
        <v>1853.66162109375</v>
      </c>
      <c r="Q5471" s="181">
        <v>631.2840576171875</v>
      </c>
      <c r="R5471" s="181">
        <v>1586.0521240234375</v>
      </c>
      <c r="S5471" s="226">
        <f t="shared" si="257"/>
        <v>8776.2203063964844</v>
      </c>
      <c r="T5471" s="181">
        <f t="shared" si="255"/>
        <v>44710.502294996062</v>
      </c>
      <c r="U5471" s="226">
        <f t="shared" si="256"/>
        <v>2933.2909763668326</v>
      </c>
    </row>
    <row r="5472" spans="1:21" x14ac:dyDescent="0.25">
      <c r="A5472" s="156" t="s">
        <v>18462</v>
      </c>
      <c r="B5472" s="156" t="s">
        <v>408</v>
      </c>
      <c r="C5472" s="223">
        <v>-1.1346083879470825</v>
      </c>
      <c r="D5472" s="221">
        <v>-0.1670989990234375</v>
      </c>
      <c r="E5472" s="221">
        <v>-0.5424993634223938</v>
      </c>
      <c r="F5472" s="221">
        <v>2.8080606460571289</v>
      </c>
      <c r="G5472" s="221">
        <v>6.9769015312194824</v>
      </c>
      <c r="H5472" s="221">
        <v>5.8408565521240234</v>
      </c>
      <c r="I5472" s="221">
        <v>-1.029200553894043</v>
      </c>
      <c r="J5472" s="221">
        <v>-1.454998254776001</v>
      </c>
      <c r="K5472" s="180">
        <v>895.81549072265625</v>
      </c>
      <c r="L5472" s="181">
        <v>272.94378662109375</v>
      </c>
      <c r="M5472" s="181">
        <v>167.96540832519531</v>
      </c>
      <c r="N5472" s="181">
        <v>184.96189880371094</v>
      </c>
      <c r="O5472" s="181">
        <v>877.8192138671875</v>
      </c>
      <c r="P5472" s="181">
        <v>1151.7628173828125</v>
      </c>
      <c r="Q5472" s="181">
        <v>398.9178466796875</v>
      </c>
      <c r="R5472" s="181">
        <v>831.82867431640625</v>
      </c>
      <c r="S5472" s="226">
        <f t="shared" si="257"/>
        <v>4782.01513671875</v>
      </c>
      <c r="T5472" s="181">
        <f t="shared" si="255"/>
        <v>10597.118576199522</v>
      </c>
      <c r="U5472" s="226">
        <f t="shared" si="256"/>
        <v>695.23782331862378</v>
      </c>
    </row>
    <row r="5473" spans="1:21" x14ac:dyDescent="0.25">
      <c r="A5473" s="156" t="s">
        <v>18463</v>
      </c>
      <c r="B5473" s="156" t="s">
        <v>408</v>
      </c>
      <c r="C5473" s="223">
        <v>0.40391656756401062</v>
      </c>
      <c r="D5473" s="221">
        <v>1.3714258670806885</v>
      </c>
      <c r="E5473" s="221">
        <v>0.99602556228637695</v>
      </c>
      <c r="F5473" s="221">
        <v>12.939947128295898</v>
      </c>
      <c r="G5473" s="221">
        <v>25.98744010925293</v>
      </c>
      <c r="H5473" s="221">
        <v>5.0269560813903809</v>
      </c>
      <c r="I5473" s="221">
        <v>-2.4166567325592041</v>
      </c>
      <c r="J5473" s="221">
        <v>8.3526641130447388E-2</v>
      </c>
      <c r="K5473" s="180">
        <v>1744</v>
      </c>
      <c r="L5473" s="181">
        <v>500</v>
      </c>
      <c r="M5473" s="181">
        <v>701</v>
      </c>
      <c r="N5473" s="181">
        <v>591</v>
      </c>
      <c r="O5473" s="181">
        <v>1747</v>
      </c>
      <c r="P5473" s="181">
        <v>1467</v>
      </c>
      <c r="Q5473" s="181">
        <v>508</v>
      </c>
      <c r="R5473" s="181">
        <v>1418</v>
      </c>
      <c r="S5473" s="226">
        <f t="shared" si="257"/>
        <v>8676</v>
      </c>
      <c r="T5473" s="181">
        <f t="shared" si="255"/>
        <v>61401.247698605061</v>
      </c>
      <c r="U5473" s="226">
        <f t="shared" si="256"/>
        <v>4028.3091570666693</v>
      </c>
    </row>
    <row r="5474" spans="1:21" x14ac:dyDescent="0.25">
      <c r="A5474" s="156" t="s">
        <v>18464</v>
      </c>
      <c r="B5474" s="156" t="s">
        <v>408</v>
      </c>
      <c r="C5474" s="223">
        <v>-0.36506208777427673</v>
      </c>
      <c r="D5474" s="221">
        <v>0.60244733095169067</v>
      </c>
      <c r="E5474" s="221">
        <v>0.24787311255931854</v>
      </c>
      <c r="F5474" s="221">
        <v>19.020957946777344</v>
      </c>
      <c r="G5474" s="221">
        <v>31.265592575073242</v>
      </c>
      <c r="H5474" s="221">
        <v>9.2565202713012695</v>
      </c>
      <c r="I5474" s="221">
        <v>-0.25965431332588196</v>
      </c>
      <c r="J5474" s="221">
        <v>-0.68545198440551758</v>
      </c>
      <c r="K5474" s="180">
        <v>1896</v>
      </c>
      <c r="L5474" s="181">
        <v>670</v>
      </c>
      <c r="M5474" s="181">
        <v>495</v>
      </c>
      <c r="N5474" s="181">
        <v>619</v>
      </c>
      <c r="O5474" s="181">
        <v>2239</v>
      </c>
      <c r="P5474" s="181">
        <v>2056</v>
      </c>
      <c r="Q5474" s="181">
        <v>584</v>
      </c>
      <c r="R5474" s="181">
        <v>1512</v>
      </c>
      <c r="S5474" s="226">
        <f t="shared" si="257"/>
        <v>10071</v>
      </c>
      <c r="T5474" s="181">
        <f t="shared" si="255"/>
        <v>99455.178087070584</v>
      </c>
      <c r="U5474" s="226">
        <f t="shared" si="256"/>
        <v>6524.8870279055354</v>
      </c>
    </row>
    <row r="5475" spans="1:21" x14ac:dyDescent="0.25">
      <c r="A5475" s="156" t="s">
        <v>18465</v>
      </c>
      <c r="B5475" s="156" t="s">
        <v>408</v>
      </c>
      <c r="C5475" s="223">
        <v>-7.8983835875988007E-2</v>
      </c>
      <c r="D5475" s="221">
        <v>0.88852554559707642</v>
      </c>
      <c r="E5475" s="221">
        <v>5.7024908065795898</v>
      </c>
      <c r="F5475" s="221">
        <v>9.1491060256958008</v>
      </c>
      <c r="G5475" s="221">
        <v>24.945770263671875</v>
      </c>
      <c r="H5475" s="221">
        <v>5.3042469024658203</v>
      </c>
      <c r="I5475" s="221">
        <v>2.6423968374729156E-2</v>
      </c>
      <c r="J5475" s="221">
        <v>-0.39937371015548706</v>
      </c>
      <c r="K5475" s="180">
        <v>1510</v>
      </c>
      <c r="L5475" s="181">
        <v>931</v>
      </c>
      <c r="M5475" s="181">
        <v>339</v>
      </c>
      <c r="N5475" s="181">
        <v>433</v>
      </c>
      <c r="O5475" s="181">
        <v>1502</v>
      </c>
      <c r="P5475" s="181">
        <v>1797</v>
      </c>
      <c r="Q5475" s="181">
        <v>509</v>
      </c>
      <c r="R5475" s="181">
        <v>1222</v>
      </c>
      <c r="S5475" s="226">
        <f t="shared" si="257"/>
        <v>8243</v>
      </c>
      <c r="T5475" s="181">
        <f t="shared" si="255"/>
        <v>53128.352729193866</v>
      </c>
      <c r="U5475" s="226">
        <f t="shared" si="256"/>
        <v>3485.5550631382653</v>
      </c>
    </row>
    <row r="5476" spans="1:21" x14ac:dyDescent="0.25">
      <c r="A5476" s="156" t="s">
        <v>18448</v>
      </c>
      <c r="B5476" s="156" t="s">
        <v>408</v>
      </c>
      <c r="C5476" s="223">
        <v>-0.66351193189620972</v>
      </c>
      <c r="D5476" s="221">
        <v>0.30399748682975769</v>
      </c>
      <c r="E5476" s="221">
        <v>-7.1402892470359802E-2</v>
      </c>
      <c r="F5476" s="221">
        <v>20.549591064453125</v>
      </c>
      <c r="G5476" s="221">
        <v>24.320863723754883</v>
      </c>
      <c r="H5476" s="221">
        <v>11.598808288574219</v>
      </c>
      <c r="I5476" s="221">
        <v>-0.55810409784317017</v>
      </c>
      <c r="J5476" s="221">
        <v>-0.98390179872512817</v>
      </c>
      <c r="K5476" s="180">
        <v>1214.0181884765625</v>
      </c>
      <c r="L5476" s="181">
        <v>370.8240966796875</v>
      </c>
      <c r="M5476" s="181">
        <v>407.09051513671875</v>
      </c>
      <c r="N5476" s="181">
        <v>589.3292236328125</v>
      </c>
      <c r="O5476" s="181">
        <v>1644.681884765625</v>
      </c>
      <c r="P5476" s="181">
        <v>1573.0556640625</v>
      </c>
      <c r="Q5476" s="181">
        <v>484.1566162109375</v>
      </c>
      <c r="R5476" s="181">
        <v>1245.7513427734375</v>
      </c>
      <c r="S5476" s="226">
        <f t="shared" si="257"/>
        <v>7528.9075317382812</v>
      </c>
      <c r="T5476" s="181">
        <f t="shared" si="255"/>
        <v>68138.369432166859</v>
      </c>
      <c r="U5476" s="226">
        <f t="shared" si="256"/>
        <v>4470.3068393417216</v>
      </c>
    </row>
    <row r="5477" spans="1:21" x14ac:dyDescent="0.25">
      <c r="A5477" s="156" t="s">
        <v>18449</v>
      </c>
      <c r="B5477" s="156" t="s">
        <v>408</v>
      </c>
      <c r="C5477" s="223">
        <v>-0.86350536346435547</v>
      </c>
      <c r="D5477" s="221">
        <v>0.10400409251451492</v>
      </c>
      <c r="E5477" s="221">
        <v>-0.27139630913734436</v>
      </c>
      <c r="F5477" s="221">
        <v>3.0791640281677246</v>
      </c>
      <c r="G5477" s="221">
        <v>32.471981048583984</v>
      </c>
      <c r="H5477" s="221">
        <v>1.6935275793075562</v>
      </c>
      <c r="I5477" s="221">
        <v>-0.75809758901596069</v>
      </c>
      <c r="J5477" s="221">
        <v>-1.1838952302932739</v>
      </c>
      <c r="K5477" s="180">
        <v>1205.200927734375</v>
      </c>
      <c r="L5477" s="181">
        <v>376.4708251953125</v>
      </c>
      <c r="M5477" s="181">
        <v>288.32559204101562</v>
      </c>
      <c r="N5477" s="181">
        <v>328.691162109375</v>
      </c>
      <c r="O5477" s="181">
        <v>1238.9761962890625</v>
      </c>
      <c r="P5477" s="181">
        <v>1517.4163818359375</v>
      </c>
      <c r="Q5477" s="181">
        <v>418.48397827148437</v>
      </c>
      <c r="R5477" s="181">
        <v>1120.350830078125</v>
      </c>
      <c r="S5477" s="226">
        <f t="shared" si="257"/>
        <v>6493.9158935546875</v>
      </c>
      <c r="T5477" s="181">
        <f t="shared" si="255"/>
        <v>41090.468901139175</v>
      </c>
      <c r="U5477" s="226">
        <f t="shared" si="256"/>
        <v>2695.7939512096036</v>
      </c>
    </row>
    <row r="5478" spans="1:21" x14ac:dyDescent="0.25">
      <c r="A5478" s="156" t="s">
        <v>18466</v>
      </c>
      <c r="B5478" s="156" t="s">
        <v>408</v>
      </c>
      <c r="C5478" s="223">
        <v>-3.527282178401947E-2</v>
      </c>
      <c r="D5478" s="221">
        <v>0.93223655223846436</v>
      </c>
      <c r="E5478" s="221">
        <v>1.5226843357086182</v>
      </c>
      <c r="F5478" s="221">
        <v>13.297696113586426</v>
      </c>
      <c r="G5478" s="221">
        <v>30.951738357543945</v>
      </c>
      <c r="H5478" s="221">
        <v>2.5217599868774414</v>
      </c>
      <c r="I5478" s="221">
        <v>7.0134960114955902E-2</v>
      </c>
      <c r="J5478" s="221">
        <v>-0.35566270351409912</v>
      </c>
      <c r="K5478" s="180">
        <v>1684</v>
      </c>
      <c r="L5478" s="181">
        <v>578</v>
      </c>
      <c r="M5478" s="181">
        <v>523</v>
      </c>
      <c r="N5478" s="181">
        <v>771</v>
      </c>
      <c r="O5478" s="181">
        <v>2194</v>
      </c>
      <c r="P5478" s="181">
        <v>1805</v>
      </c>
      <c r="Q5478" s="181">
        <v>643</v>
      </c>
      <c r="R5478" s="181">
        <v>1811</v>
      </c>
      <c r="S5478" s="226">
        <f t="shared" si="257"/>
        <v>10009</v>
      </c>
      <c r="T5478" s="181">
        <f t="shared" si="255"/>
        <v>83389.203262515366</v>
      </c>
      <c r="U5478" s="226">
        <f t="shared" si="256"/>
        <v>5470.8577381321838</v>
      </c>
    </row>
    <row r="5479" spans="1:21" x14ac:dyDescent="0.25">
      <c r="A5479" s="156" t="s">
        <v>18427</v>
      </c>
      <c r="B5479" s="156" t="s">
        <v>408</v>
      </c>
      <c r="C5479" s="223">
        <v>-0.54530560970306396</v>
      </c>
      <c r="D5479" s="221">
        <v>0.42220377922058105</v>
      </c>
      <c r="E5479" s="221">
        <v>4.6803411096334457E-2</v>
      </c>
      <c r="F5479" s="221">
        <v>3.3973636627197266</v>
      </c>
      <c r="G5479" s="221">
        <v>7.5662045478820801</v>
      </c>
      <c r="H5479" s="221">
        <v>2.0117270946502686</v>
      </c>
      <c r="I5479" s="221">
        <v>-0.4398978054523468</v>
      </c>
      <c r="J5479" s="221">
        <v>-0.86569547653198242</v>
      </c>
      <c r="K5479" s="180">
        <v>101.80528259277344</v>
      </c>
      <c r="L5479" s="181">
        <v>24.791959762573242</v>
      </c>
      <c r="M5479" s="181">
        <v>58.72705078125</v>
      </c>
      <c r="N5479" s="181">
        <v>99.87115478515625</v>
      </c>
      <c r="O5479" s="181">
        <v>181.80770874023437</v>
      </c>
      <c r="P5479" s="181">
        <v>116.04747009277344</v>
      </c>
      <c r="Q5479" s="181">
        <v>30.242673873901367</v>
      </c>
      <c r="R5479" s="181">
        <v>81.057395935058594</v>
      </c>
      <c r="S5479" s="226">
        <f t="shared" si="257"/>
        <v>694.3506965637207</v>
      </c>
      <c r="T5479" s="181">
        <f t="shared" si="255"/>
        <v>1822.5749716249838</v>
      </c>
      <c r="U5479" s="226">
        <f t="shared" si="256"/>
        <v>119.5724146140477</v>
      </c>
    </row>
    <row r="5480" spans="1:21" x14ac:dyDescent="0.25">
      <c r="A5480" s="156" t="s">
        <v>18403</v>
      </c>
      <c r="B5480" s="156" t="s">
        <v>408</v>
      </c>
      <c r="C5480" s="223">
        <v>-1.5223500728607178</v>
      </c>
      <c r="D5480" s="221">
        <v>-0.55484062433242798</v>
      </c>
      <c r="E5480" s="221">
        <v>-0.93024098873138428</v>
      </c>
      <c r="F5480" s="221">
        <v>2.4203190803527832</v>
      </c>
      <c r="G5480" s="221">
        <v>6.5891599655151367</v>
      </c>
      <c r="H5480" s="221">
        <v>1.0346828699111938</v>
      </c>
      <c r="I5480" s="221">
        <v>-1.4169422388076782</v>
      </c>
      <c r="J5480" s="221">
        <v>-1.8427399396896362</v>
      </c>
      <c r="K5480" s="180">
        <v>21.181646347045898</v>
      </c>
      <c r="L5480" s="181">
        <v>7.9058256149291992</v>
      </c>
      <c r="M5480" s="181">
        <v>4.6028528213500977</v>
      </c>
      <c r="N5480" s="181">
        <v>7.2878503799438477</v>
      </c>
      <c r="O5480" s="181">
        <v>25.400928497314453</v>
      </c>
      <c r="P5480" s="181">
        <v>27.936758041381836</v>
      </c>
      <c r="Q5480" s="181">
        <v>9.0139198303222656</v>
      </c>
      <c r="R5480" s="181">
        <v>24.569856643676758</v>
      </c>
      <c r="S5480" s="226">
        <f t="shared" si="257"/>
        <v>127.89963817596436</v>
      </c>
      <c r="T5480" s="181">
        <f t="shared" si="255"/>
        <v>114.95321312315758</v>
      </c>
      <c r="U5480" s="226">
        <f t="shared" si="256"/>
        <v>7.541655885093232</v>
      </c>
    </row>
    <row r="5481" spans="1:21" x14ac:dyDescent="0.25">
      <c r="A5481" s="156" t="s">
        <v>18467</v>
      </c>
      <c r="B5481" s="156" t="s">
        <v>408</v>
      </c>
      <c r="C5481" s="223">
        <v>-2.1384730339050293</v>
      </c>
      <c r="D5481" s="221">
        <v>-1.1709637641906738</v>
      </c>
      <c r="E5481" s="221">
        <v>-1.5463641881942749</v>
      </c>
      <c r="F5481" s="221">
        <v>1.8041961193084717</v>
      </c>
      <c r="G5481" s="221">
        <v>5.9730367660522461</v>
      </c>
      <c r="H5481" s="221">
        <v>0.418559730052948</v>
      </c>
      <c r="I5481" s="221">
        <v>-2.0330653190612793</v>
      </c>
      <c r="J5481" s="221">
        <v>-2.4588630199432373</v>
      </c>
      <c r="K5481" s="180">
        <v>1375</v>
      </c>
      <c r="L5481" s="181">
        <v>620</v>
      </c>
      <c r="M5481" s="181">
        <v>589</v>
      </c>
      <c r="N5481" s="181">
        <v>578</v>
      </c>
      <c r="O5481" s="181">
        <v>1703</v>
      </c>
      <c r="P5481" s="181">
        <v>2066</v>
      </c>
      <c r="Q5481" s="181">
        <v>622</v>
      </c>
      <c r="R5481" s="181">
        <v>1947</v>
      </c>
      <c r="S5481" s="226">
        <f t="shared" si="257"/>
        <v>9500</v>
      </c>
      <c r="T5481" s="181">
        <f t="shared" si="255"/>
        <v>1450.4719812870026</v>
      </c>
      <c r="U5481" s="226">
        <f t="shared" si="256"/>
        <v>95.160111289070912</v>
      </c>
    </row>
    <row r="5482" spans="1:21" x14ac:dyDescent="0.25">
      <c r="A5482" s="156" t="s">
        <v>18468</v>
      </c>
      <c r="B5482" s="156" t="s">
        <v>408</v>
      </c>
      <c r="C5482" s="223">
        <v>-2.7432687282562256</v>
      </c>
      <c r="D5482" s="221">
        <v>-1.7757591009140015</v>
      </c>
      <c r="E5482" s="221">
        <v>-2.1511597633361816</v>
      </c>
      <c r="F5482" s="221">
        <v>1.199400782585144</v>
      </c>
      <c r="G5482" s="221">
        <v>5.3682417869567871</v>
      </c>
      <c r="H5482" s="221">
        <v>-0.18623562157154083</v>
      </c>
      <c r="I5482" s="221">
        <v>-2.6378607749938965</v>
      </c>
      <c r="J5482" s="221">
        <v>-3.0636584758758545</v>
      </c>
      <c r="K5482" s="180">
        <v>9.2570476531982422</v>
      </c>
      <c r="L5482" s="181">
        <v>3.4139466285705566</v>
      </c>
      <c r="M5482" s="181">
        <v>2.7793025970458984</v>
      </c>
      <c r="N5482" s="181">
        <v>2.3525593280792236</v>
      </c>
      <c r="O5482" s="181">
        <v>10.77800464630127</v>
      </c>
      <c r="P5482" s="181">
        <v>12.594399452209473</v>
      </c>
      <c r="Q5482" s="181">
        <v>4.1580119132995605</v>
      </c>
      <c r="R5482" s="181">
        <v>13.732380867004395</v>
      </c>
      <c r="S5482" s="226">
        <f t="shared" si="257"/>
        <v>59.065653085708618</v>
      </c>
      <c r="T5482" s="181">
        <f t="shared" si="255"/>
        <v>-32.140151009657231</v>
      </c>
      <c r="U5482" s="226">
        <f t="shared" si="256"/>
        <v>-2.1085966405312826</v>
      </c>
    </row>
    <row r="5483" spans="1:21" x14ac:dyDescent="0.25">
      <c r="A5483" s="156" t="s">
        <v>15232</v>
      </c>
      <c r="B5483" s="156" t="s">
        <v>408</v>
      </c>
      <c r="C5483" s="223">
        <v>2.1028168201446533</v>
      </c>
      <c r="D5483" s="221">
        <v>3.0703263282775879</v>
      </c>
      <c r="E5483" s="221">
        <v>2.6949260234832764</v>
      </c>
      <c r="F5483" s="221">
        <v>6.0454859733581543</v>
      </c>
      <c r="G5483" s="221">
        <v>10.214326858520508</v>
      </c>
      <c r="H5483" s="221">
        <v>4.6598496437072754</v>
      </c>
      <c r="I5483" s="221">
        <v>2.2082247734069824</v>
      </c>
      <c r="J5483" s="221">
        <v>1.7824270725250244</v>
      </c>
      <c r="K5483" s="180">
        <v>2.7154533863067627</v>
      </c>
      <c r="L5483" s="181">
        <v>0.76605683565139771</v>
      </c>
      <c r="M5483" s="181">
        <v>0.47956404089927673</v>
      </c>
      <c r="N5483" s="181">
        <v>0.53561699390411377</v>
      </c>
      <c r="O5483" s="181">
        <v>3.3569481372833252</v>
      </c>
      <c r="P5483" s="181">
        <v>3.506422758102417</v>
      </c>
      <c r="Q5483" s="181">
        <v>1.1833398342132568</v>
      </c>
      <c r="R5483" s="181">
        <v>2.8711559772491455</v>
      </c>
      <c r="S5483" s="226">
        <f t="shared" si="257"/>
        <v>15.414557963609695</v>
      </c>
      <c r="T5483" s="181">
        <f t="shared" si="255"/>
        <v>70.951675005891985</v>
      </c>
      <c r="U5483" s="226">
        <f t="shared" si="256"/>
        <v>4.6548774308041674</v>
      </c>
    </row>
    <row r="5484" spans="1:21" x14ac:dyDescent="0.25">
      <c r="A5484" s="156" t="s">
        <v>15233</v>
      </c>
      <c r="B5484" s="156" t="s">
        <v>408</v>
      </c>
      <c r="C5484" s="223">
        <v>2.1725709438323975</v>
      </c>
      <c r="D5484" s="221">
        <v>3.1400802135467529</v>
      </c>
      <c r="E5484" s="221">
        <v>2.7646799087524414</v>
      </c>
      <c r="F5484" s="221">
        <v>6.1152396202087402</v>
      </c>
      <c r="G5484" s="221">
        <v>10.284080505371094</v>
      </c>
      <c r="H5484" s="221">
        <v>4.7296032905578613</v>
      </c>
      <c r="I5484" s="221">
        <v>2.2779786586761475</v>
      </c>
      <c r="J5484" s="221">
        <v>1.8521808385848999</v>
      </c>
      <c r="K5484" s="180">
        <v>1.6325181722640991</v>
      </c>
      <c r="L5484" s="181">
        <v>0.57501649856567383</v>
      </c>
      <c r="M5484" s="181">
        <v>0.45274290442466736</v>
      </c>
      <c r="N5484" s="181">
        <v>0.59153997898101807</v>
      </c>
      <c r="O5484" s="181">
        <v>2.1976206302642822</v>
      </c>
      <c r="P5484" s="181">
        <v>2.2273628711700439</v>
      </c>
      <c r="Q5484" s="181">
        <v>0.78651684522628784</v>
      </c>
      <c r="R5484" s="181">
        <v>1.7812293767929077</v>
      </c>
      <c r="S5484" s="226">
        <f t="shared" si="257"/>
        <v>10.24454727768898</v>
      </c>
      <c r="T5484" s="181">
        <f t="shared" si="255"/>
        <v>48.447335159633241</v>
      </c>
      <c r="U5484" s="226">
        <f t="shared" si="256"/>
        <v>3.1784507835573241</v>
      </c>
    </row>
    <row r="5485" spans="1:21" x14ac:dyDescent="0.25">
      <c r="A5485" s="156" t="s">
        <v>15079</v>
      </c>
      <c r="B5485" s="156" t="s">
        <v>408</v>
      </c>
      <c r="C5485" s="223">
        <v>1.828284740447998</v>
      </c>
      <c r="D5485" s="221">
        <v>2.7957940101623535</v>
      </c>
      <c r="E5485" s="221">
        <v>2.420393705368042</v>
      </c>
      <c r="F5485" s="221">
        <v>5.7709541320800781</v>
      </c>
      <c r="G5485" s="221">
        <v>9.9397945404052734</v>
      </c>
      <c r="H5485" s="221">
        <v>4.3853178024291992</v>
      </c>
      <c r="I5485" s="221">
        <v>1.9336926937103271</v>
      </c>
      <c r="J5485" s="221">
        <v>1.5078948736190796</v>
      </c>
      <c r="K5485" s="180">
        <v>25.580013275146484</v>
      </c>
      <c r="L5485" s="181">
        <v>9.6893987655639648</v>
      </c>
      <c r="M5485" s="181">
        <v>6.9209995269775391</v>
      </c>
      <c r="N5485" s="181">
        <v>7.1978392601013184</v>
      </c>
      <c r="O5485" s="181">
        <v>29.990997314453125</v>
      </c>
      <c r="P5485" s="181">
        <v>37.72406005859375</v>
      </c>
      <c r="Q5485" s="181">
        <v>13.565158843994141</v>
      </c>
      <c r="R5485" s="181">
        <v>33.239253997802734</v>
      </c>
      <c r="S5485" s="226">
        <f t="shared" si="257"/>
        <v>163.90772104263306</v>
      </c>
      <c r="T5485" s="181">
        <f t="shared" si="255"/>
        <v>672.03554764655792</v>
      </c>
      <c r="U5485" s="226">
        <f t="shared" si="256"/>
        <v>44.089771005100367</v>
      </c>
    </row>
    <row r="5486" spans="1:21" x14ac:dyDescent="0.25">
      <c r="A5486" s="156" t="s">
        <v>15080</v>
      </c>
      <c r="B5486" s="156" t="s">
        <v>408</v>
      </c>
      <c r="C5486" s="223">
        <v>2.327723503112793</v>
      </c>
      <c r="D5486" s="221">
        <v>3.2952327728271484</v>
      </c>
      <c r="E5486" s="221">
        <v>2.9198324680328369</v>
      </c>
      <c r="F5486" s="221">
        <v>6.270392894744873</v>
      </c>
      <c r="G5486" s="221">
        <v>10.512990951538086</v>
      </c>
      <c r="H5486" s="221">
        <v>4.8847565650939941</v>
      </c>
      <c r="I5486" s="221">
        <v>2.433131217956543</v>
      </c>
      <c r="J5486" s="221">
        <v>2.007333517074585</v>
      </c>
      <c r="K5486" s="180">
        <v>1016.4254150390625</v>
      </c>
      <c r="L5486" s="181">
        <v>210.26325988769531</v>
      </c>
      <c r="M5486" s="181">
        <v>167.10877990722656</v>
      </c>
      <c r="N5486" s="181">
        <v>178.126953125</v>
      </c>
      <c r="O5486" s="181">
        <v>1257.9068603515625</v>
      </c>
      <c r="P5486" s="181">
        <v>942.0528564453125</v>
      </c>
      <c r="Q5486" s="181">
        <v>319.52670288085937</v>
      </c>
      <c r="R5486" s="181">
        <v>779.53497314453125</v>
      </c>
      <c r="S5486" s="226">
        <f t="shared" si="257"/>
        <v>4870.94580078125</v>
      </c>
      <c r="T5486" s="181">
        <f t="shared" si="255"/>
        <v>24831.978726170481</v>
      </c>
      <c r="U5486" s="226">
        <f t="shared" si="256"/>
        <v>1629.1344400968878</v>
      </c>
    </row>
    <row r="5487" spans="1:21" x14ac:dyDescent="0.25">
      <c r="A5487" s="156" t="s">
        <v>18469</v>
      </c>
      <c r="B5487" s="156" t="s">
        <v>408</v>
      </c>
      <c r="C5487" s="223">
        <v>0.54066061973571777</v>
      </c>
      <c r="D5487" s="221">
        <v>1.5081700086593628</v>
      </c>
      <c r="E5487" s="221">
        <v>12.83479118347168</v>
      </c>
      <c r="F5487" s="221">
        <v>12.115604400634766</v>
      </c>
      <c r="G5487" s="221">
        <v>31.834056854248047</v>
      </c>
      <c r="H5487" s="221">
        <v>2.6170580387115479</v>
      </c>
      <c r="I5487" s="221">
        <v>0.64606839418411255</v>
      </c>
      <c r="J5487" s="221">
        <v>0.22027075290679932</v>
      </c>
      <c r="K5487" s="180">
        <v>1760</v>
      </c>
      <c r="L5487" s="181">
        <v>534</v>
      </c>
      <c r="M5487" s="181">
        <v>434</v>
      </c>
      <c r="N5487" s="181">
        <v>529</v>
      </c>
      <c r="O5487" s="181">
        <v>1915</v>
      </c>
      <c r="P5487" s="181">
        <v>1870</v>
      </c>
      <c r="Q5487" s="181">
        <v>606</v>
      </c>
      <c r="R5487" s="181">
        <v>1443</v>
      </c>
      <c r="S5487" s="226">
        <f t="shared" si="257"/>
        <v>9091</v>
      </c>
      <c r="T5487" s="181">
        <f t="shared" si="255"/>
        <v>80301.865128517151</v>
      </c>
      <c r="U5487" s="226">
        <f t="shared" si="256"/>
        <v>5268.3088821676702</v>
      </c>
    </row>
    <row r="5488" spans="1:21" x14ac:dyDescent="0.25">
      <c r="A5488" s="156" t="s">
        <v>18470</v>
      </c>
      <c r="B5488" s="156" t="s">
        <v>408</v>
      </c>
      <c r="C5488" s="223">
        <v>-0.15099470317363739</v>
      </c>
      <c r="D5488" s="221">
        <v>0.81651467084884644</v>
      </c>
      <c r="E5488" s="221">
        <v>0.44111433625221252</v>
      </c>
      <c r="F5488" s="221">
        <v>16.314203262329102</v>
      </c>
      <c r="G5488" s="221">
        <v>7.960515022277832</v>
      </c>
      <c r="H5488" s="221">
        <v>2.4060382843017578</v>
      </c>
      <c r="I5488" s="221">
        <v>-4.5586928725242615E-2</v>
      </c>
      <c r="J5488" s="221">
        <v>-0.47138455510139465</v>
      </c>
      <c r="K5488" s="180">
        <v>824</v>
      </c>
      <c r="L5488" s="181">
        <v>213</v>
      </c>
      <c r="M5488" s="181">
        <v>138</v>
      </c>
      <c r="N5488" s="181">
        <v>163</v>
      </c>
      <c r="O5488" s="181">
        <v>870</v>
      </c>
      <c r="P5488" s="181">
        <v>960</v>
      </c>
      <c r="Q5488" s="181">
        <v>328</v>
      </c>
      <c r="R5488" s="181">
        <v>897</v>
      </c>
      <c r="S5488" s="226">
        <f t="shared" si="257"/>
        <v>4393</v>
      </c>
      <c r="T5488" s="181">
        <f t="shared" si="255"/>
        <v>11567.247263401747</v>
      </c>
      <c r="U5488" s="226">
        <f t="shared" si="256"/>
        <v>758.88438459654014</v>
      </c>
    </row>
    <row r="5489" spans="1:21" x14ac:dyDescent="0.25">
      <c r="A5489" s="156" t="s">
        <v>17042</v>
      </c>
      <c r="B5489" s="156" t="s">
        <v>408</v>
      </c>
      <c r="C5489" s="223">
        <v>-0.96534764766693115</v>
      </c>
      <c r="D5489" s="221">
        <v>2.1617237944155931E-3</v>
      </c>
      <c r="E5489" s="221">
        <v>-0.37323871254920959</v>
      </c>
      <c r="F5489" s="221">
        <v>2.9773216247558594</v>
      </c>
      <c r="G5489" s="221">
        <v>7.1461625099182129</v>
      </c>
      <c r="H5489" s="221">
        <v>1.5916852951049805</v>
      </c>
      <c r="I5489" s="221">
        <v>-0.85993993282318115</v>
      </c>
      <c r="J5489" s="221">
        <v>-1.2857376337051392</v>
      </c>
      <c r="K5489" s="180">
        <v>16.066341400146484</v>
      </c>
      <c r="L5489" s="181">
        <v>5.564877986907959</v>
      </c>
      <c r="M5489" s="181">
        <v>4.5775609016418457</v>
      </c>
      <c r="N5489" s="181">
        <v>4.6448779106140137</v>
      </c>
      <c r="O5489" s="181">
        <v>19.409755706787109</v>
      </c>
      <c r="P5489" s="181">
        <v>25.804878234863281</v>
      </c>
      <c r="Q5489" s="181">
        <v>9.0429267883300781</v>
      </c>
      <c r="R5489" s="181">
        <v>30.651706695556641</v>
      </c>
      <c r="S5489" s="226">
        <f t="shared" si="257"/>
        <v>115.76292562484741</v>
      </c>
      <c r="T5489" s="181">
        <f t="shared" si="255"/>
        <v>129.21528445825868</v>
      </c>
      <c r="U5489" s="226">
        <f t="shared" si="256"/>
        <v>8.4773377272593002</v>
      </c>
    </row>
    <row r="5490" spans="1:21" x14ac:dyDescent="0.25">
      <c r="A5490" s="156" t="s">
        <v>17049</v>
      </c>
      <c r="B5490" s="156" t="s">
        <v>408</v>
      </c>
      <c r="C5490" s="223">
        <v>-1.3540074825286865</v>
      </c>
      <c r="D5490" s="221">
        <v>-0.38649800419807434</v>
      </c>
      <c r="E5490" s="221">
        <v>-0.76189833879470825</v>
      </c>
      <c r="F5490" s="221">
        <v>2.5886619091033936</v>
      </c>
      <c r="G5490" s="221">
        <v>6.757502555847168</v>
      </c>
      <c r="H5490" s="221">
        <v>1.2030254602432251</v>
      </c>
      <c r="I5490" s="221">
        <v>-1.248599648475647</v>
      </c>
      <c r="J5490" s="221">
        <v>-1.6743974685668945</v>
      </c>
      <c r="K5490" s="180">
        <v>169.24058532714844</v>
      </c>
      <c r="L5490" s="181">
        <v>57.823867797851562</v>
      </c>
      <c r="M5490" s="181">
        <v>33.613059997558594</v>
      </c>
      <c r="N5490" s="181">
        <v>32.672836303710937</v>
      </c>
      <c r="O5490" s="181">
        <v>178.40779113769531</v>
      </c>
      <c r="P5490" s="181">
        <v>261.3826904296875</v>
      </c>
      <c r="Q5490" s="181">
        <v>89.556480407714844</v>
      </c>
      <c r="R5490" s="181">
        <v>276.19122314453125</v>
      </c>
      <c r="S5490" s="226">
        <f t="shared" si="257"/>
        <v>1098.8885345458984</v>
      </c>
      <c r="T5490" s="181">
        <f t="shared" si="255"/>
        <v>753.23442506888841</v>
      </c>
      <c r="U5490" s="226">
        <f t="shared" si="256"/>
        <v>49.416929551934572</v>
      </c>
    </row>
    <row r="5491" spans="1:21" x14ac:dyDescent="0.25">
      <c r="A5491" s="156" t="s">
        <v>18462</v>
      </c>
      <c r="B5491" s="156" t="s">
        <v>408</v>
      </c>
      <c r="C5491" s="223">
        <v>-0.37588363885879517</v>
      </c>
      <c r="D5491" s="221">
        <v>0.59162575006484985</v>
      </c>
      <c r="E5491" s="221">
        <v>0.21622537076473236</v>
      </c>
      <c r="F5491" s="221">
        <v>3.5667853355407715</v>
      </c>
      <c r="G5491" s="221">
        <v>7.735626220703125</v>
      </c>
      <c r="H5491" s="221">
        <v>2.1811490058898926</v>
      </c>
      <c r="I5491" s="221">
        <v>-0.27047586441040039</v>
      </c>
      <c r="J5491" s="221">
        <v>-0.6962735652923584</v>
      </c>
      <c r="K5491" s="180">
        <v>0.18451400101184845</v>
      </c>
      <c r="L5491" s="181">
        <v>5.6219112128019333E-2</v>
      </c>
      <c r="M5491" s="181">
        <v>3.4596376121044159E-2</v>
      </c>
      <c r="N5491" s="181">
        <v>3.809719905257225E-2</v>
      </c>
      <c r="O5491" s="181">
        <v>0.18080724775791168</v>
      </c>
      <c r="P5491" s="181">
        <v>0.23723228275775909</v>
      </c>
      <c r="Q5491" s="181">
        <v>8.2166388630867004E-2</v>
      </c>
      <c r="R5491" s="181">
        <v>0.17133443057537079</v>
      </c>
      <c r="S5491" s="226">
        <f t="shared" si="257"/>
        <v>0.98496703803539276</v>
      </c>
      <c r="T5491" s="181">
        <f t="shared" si="255"/>
        <v>1.8818466099466518</v>
      </c>
      <c r="U5491" s="226">
        <f t="shared" si="256"/>
        <v>0.12346100796279399</v>
      </c>
    </row>
    <row r="5492" spans="1:21" x14ac:dyDescent="0.25">
      <c r="A5492" s="156" t="s">
        <v>18392</v>
      </c>
      <c r="B5492" s="156" t="s">
        <v>408</v>
      </c>
      <c r="C5492" s="223">
        <v>-0.77302408218383789</v>
      </c>
      <c r="D5492" s="221">
        <v>0.19448535144329071</v>
      </c>
      <c r="E5492" s="221">
        <v>-0.18091501295566559</v>
      </c>
      <c r="F5492" s="221">
        <v>3.1696453094482422</v>
      </c>
      <c r="G5492" s="221">
        <v>7.3384857177734375</v>
      </c>
      <c r="H5492" s="221">
        <v>1.7840088605880737</v>
      </c>
      <c r="I5492" s="221">
        <v>-0.66761624813079834</v>
      </c>
      <c r="J5492" s="221">
        <v>-1.0934139490127563</v>
      </c>
      <c r="K5492" s="180">
        <v>0.18738335371017456</v>
      </c>
      <c r="L5492" s="181">
        <v>5.1885031163692474E-2</v>
      </c>
      <c r="M5492" s="181">
        <v>2.2023143246769905E-2</v>
      </c>
      <c r="N5492" s="181">
        <v>3.3594623208045959E-2</v>
      </c>
      <c r="O5492" s="181">
        <v>0.17133258283138275</v>
      </c>
      <c r="P5492" s="181">
        <v>0.21761851012706757</v>
      </c>
      <c r="Q5492" s="181">
        <v>8.8465847074985504E-2</v>
      </c>
      <c r="R5492" s="181">
        <v>0.23366928100585938</v>
      </c>
      <c r="S5492" s="226">
        <f t="shared" si="257"/>
        <v>1.0059723723679781</v>
      </c>
      <c r="T5492" s="181">
        <f t="shared" si="255"/>
        <v>1.2987343303029275</v>
      </c>
      <c r="U5492" s="226">
        <f t="shared" si="256"/>
        <v>8.5205164250676729E-2</v>
      </c>
    </row>
    <row r="5493" spans="1:21" x14ac:dyDescent="0.25">
      <c r="A5493" s="156" t="s">
        <v>18471</v>
      </c>
      <c r="B5493" s="156" t="s">
        <v>408</v>
      </c>
      <c r="C5493" s="223">
        <v>2.3472898006439209</v>
      </c>
      <c r="D5493" s="221">
        <v>4.8246545791625977</v>
      </c>
      <c r="E5493" s="221">
        <v>1.3111904859542847</v>
      </c>
      <c r="F5493" s="221">
        <v>26.116374969482422</v>
      </c>
      <c r="G5493" s="221">
        <v>15.160982131958008</v>
      </c>
      <c r="H5493" s="221">
        <v>6.8008589744567871</v>
      </c>
      <c r="I5493" s="221">
        <v>-0.19341135025024414</v>
      </c>
      <c r="J5493" s="221">
        <v>-0.61920905113220215</v>
      </c>
      <c r="K5493" s="180">
        <v>1422</v>
      </c>
      <c r="L5493" s="181">
        <v>382</v>
      </c>
      <c r="M5493" s="181">
        <v>476</v>
      </c>
      <c r="N5493" s="181">
        <v>737</v>
      </c>
      <c r="O5493" s="181">
        <v>1920</v>
      </c>
      <c r="P5493" s="181">
        <v>1118</v>
      </c>
      <c r="Q5493" s="181">
        <v>222</v>
      </c>
      <c r="R5493" s="181">
        <v>549</v>
      </c>
      <c r="S5493" s="226">
        <f t="shared" si="257"/>
        <v>6826</v>
      </c>
      <c r="T5493" s="181">
        <f t="shared" si="255"/>
        <v>61382.322107553482</v>
      </c>
      <c r="U5493" s="226">
        <f t="shared" si="256"/>
        <v>4027.0675189144577</v>
      </c>
    </row>
    <row r="5494" spans="1:21" x14ac:dyDescent="0.25">
      <c r="A5494" s="156" t="s">
        <v>18472</v>
      </c>
      <c r="B5494" s="156" t="s">
        <v>408</v>
      </c>
      <c r="C5494" s="223">
        <v>-0.42198672890663147</v>
      </c>
      <c r="D5494" s="221">
        <v>0.54552263021469116</v>
      </c>
      <c r="E5494" s="221">
        <v>0.17012226581573486</v>
      </c>
      <c r="F5494" s="221">
        <v>16.948307037353516</v>
      </c>
      <c r="G5494" s="221">
        <v>19.090129852294922</v>
      </c>
      <c r="H5494" s="221">
        <v>2.1350462436676025</v>
      </c>
      <c r="I5494" s="221">
        <v>-0.31657895445823669</v>
      </c>
      <c r="J5494" s="221">
        <v>-0.74237662553787231</v>
      </c>
      <c r="K5494" s="180">
        <v>970</v>
      </c>
      <c r="L5494" s="181">
        <v>289</v>
      </c>
      <c r="M5494" s="181">
        <v>215</v>
      </c>
      <c r="N5494" s="181">
        <v>238</v>
      </c>
      <c r="O5494" s="181">
        <v>1051</v>
      </c>
      <c r="P5494" s="181">
        <v>1242</v>
      </c>
      <c r="Q5494" s="181">
        <v>429</v>
      </c>
      <c r="R5494" s="181">
        <v>1121</v>
      </c>
      <c r="S5494" s="226">
        <f t="shared" si="257"/>
        <v>5555</v>
      </c>
      <c r="T5494" s="181">
        <f t="shared" si="255"/>
        <v>25566.03961583972</v>
      </c>
      <c r="U5494" s="226">
        <f t="shared" si="256"/>
        <v>1677.293464783389</v>
      </c>
    </row>
    <row r="5495" spans="1:21" x14ac:dyDescent="0.25">
      <c r="A5495" s="156" t="s">
        <v>18473</v>
      </c>
      <c r="B5495" s="156" t="s">
        <v>408</v>
      </c>
      <c r="C5495" s="223">
        <v>1.4659209251403809</v>
      </c>
      <c r="D5495" s="221">
        <v>4.9470410346984863</v>
      </c>
      <c r="E5495" s="221">
        <v>1.8712990283966064</v>
      </c>
      <c r="F5495" s="221">
        <v>6.5576062202453613</v>
      </c>
      <c r="G5495" s="221">
        <v>12.933874130249023</v>
      </c>
      <c r="H5495" s="221">
        <v>6.626793384552002</v>
      </c>
      <c r="I5495" s="221">
        <v>1.3845977783203125</v>
      </c>
      <c r="J5495" s="221">
        <v>0.95880007743835449</v>
      </c>
      <c r="K5495" s="180">
        <v>1646</v>
      </c>
      <c r="L5495" s="181">
        <v>649</v>
      </c>
      <c r="M5495" s="181">
        <v>960</v>
      </c>
      <c r="N5495" s="181">
        <v>957</v>
      </c>
      <c r="O5495" s="181">
        <v>2183</v>
      </c>
      <c r="P5495" s="181">
        <v>1783</v>
      </c>
      <c r="Q5495" s="181">
        <v>463</v>
      </c>
      <c r="R5495" s="181">
        <v>1240</v>
      </c>
      <c r="S5495" s="226">
        <f t="shared" si="257"/>
        <v>9881</v>
      </c>
      <c r="T5495" s="181">
        <f t="shared" si="255"/>
        <v>55575.812392711639</v>
      </c>
      <c r="U5495" s="226">
        <f t="shared" si="256"/>
        <v>3646.1238552008394</v>
      </c>
    </row>
    <row r="5496" spans="1:21" x14ac:dyDescent="0.25">
      <c r="A5496" s="156" t="s">
        <v>17052</v>
      </c>
      <c r="B5496" s="156" t="s">
        <v>408</v>
      </c>
      <c r="C5496" s="223">
        <v>-1.3030089139938354</v>
      </c>
      <c r="D5496" s="221">
        <v>-0.33549955487251282</v>
      </c>
      <c r="E5496" s="221">
        <v>-0.7108999490737915</v>
      </c>
      <c r="F5496" s="221">
        <v>2.6396603584289551</v>
      </c>
      <c r="G5496" s="221">
        <v>18.467849731445313</v>
      </c>
      <c r="H5496" s="221">
        <v>9.8469982147216797</v>
      </c>
      <c r="I5496" s="221">
        <v>-1.1976011991500854</v>
      </c>
      <c r="J5496" s="221">
        <v>-1.6233987808227539</v>
      </c>
      <c r="K5496" s="180">
        <v>385.7620849609375</v>
      </c>
      <c r="L5496" s="181">
        <v>122.24855041503906</v>
      </c>
      <c r="M5496" s="181">
        <v>82.404579162597656</v>
      </c>
      <c r="N5496" s="181">
        <v>103.23210906982422</v>
      </c>
      <c r="O5496" s="181">
        <v>436.47259521484375</v>
      </c>
      <c r="P5496" s="181">
        <v>592.226318359375</v>
      </c>
      <c r="Q5496" s="181">
        <v>260.79690551757813</v>
      </c>
      <c r="R5496" s="181">
        <v>768.80755615234375</v>
      </c>
      <c r="S5496" s="226">
        <f t="shared" si="257"/>
        <v>2751.9506988525391</v>
      </c>
      <c r="T5496" s="181">
        <f t="shared" si="255"/>
        <v>12002.200389055617</v>
      </c>
      <c r="U5496" s="226">
        <f t="shared" si="256"/>
        <v>787.42005324560012</v>
      </c>
    </row>
    <row r="5497" spans="1:21" x14ac:dyDescent="0.25">
      <c r="A5497" s="156" t="s">
        <v>18404</v>
      </c>
      <c r="B5497" s="156" t="s">
        <v>408</v>
      </c>
      <c r="C5497" s="223">
        <v>-2.6164455413818359</v>
      </c>
      <c r="D5497" s="221">
        <v>9.3365077972412109</v>
      </c>
      <c r="E5497" s="221">
        <v>-0.19596236944198608</v>
      </c>
      <c r="F5497" s="221">
        <v>28.717248916625977</v>
      </c>
      <c r="G5497" s="221">
        <v>11.108462333679199</v>
      </c>
      <c r="H5497" s="221">
        <v>-5.9412777423858643E-2</v>
      </c>
      <c r="I5497" s="221">
        <v>-2.5110378265380859</v>
      </c>
      <c r="J5497" s="221">
        <v>-2.9368355274200439</v>
      </c>
      <c r="K5497" s="180">
        <v>786.54510498046875</v>
      </c>
      <c r="L5497" s="181">
        <v>190.49906921386719</v>
      </c>
      <c r="M5497" s="181">
        <v>174.78779602050781</v>
      </c>
      <c r="N5497" s="181">
        <v>205.22837829589844</v>
      </c>
      <c r="O5497" s="181">
        <v>984.89984130859375</v>
      </c>
      <c r="P5497" s="181">
        <v>903.39764404296875</v>
      </c>
      <c r="Q5497" s="181">
        <v>279.85687255859375</v>
      </c>
      <c r="R5497" s="181">
        <v>1123.3553466796875</v>
      </c>
      <c r="S5497" s="226">
        <f t="shared" si="257"/>
        <v>4648.5700531005859</v>
      </c>
      <c r="T5497" s="181">
        <f t="shared" si="255"/>
        <v>12465.194547096609</v>
      </c>
      <c r="U5497" s="226">
        <f t="shared" si="256"/>
        <v>817.79539049704931</v>
      </c>
    </row>
    <row r="5498" spans="1:21" x14ac:dyDescent="0.25">
      <c r="A5498" s="156" t="s">
        <v>18408</v>
      </c>
      <c r="B5498" s="156" t="s">
        <v>408</v>
      </c>
      <c r="C5498" s="223">
        <v>-1.1425460577011108</v>
      </c>
      <c r="D5498" s="221">
        <v>-0.17503659427165985</v>
      </c>
      <c r="E5498" s="221">
        <v>-0.55043697357177734</v>
      </c>
      <c r="F5498" s="221">
        <v>2.8001232147216797</v>
      </c>
      <c r="G5498" s="221">
        <v>6.9689640998840332</v>
      </c>
      <c r="H5498" s="221">
        <v>1.4144868850708008</v>
      </c>
      <c r="I5498" s="221">
        <v>-1.0371382236480713</v>
      </c>
      <c r="J5498" s="221">
        <v>-1.4629359245300293</v>
      </c>
      <c r="K5498" s="180">
        <v>14.29735279083252</v>
      </c>
      <c r="L5498" s="181">
        <v>3.3604888916015625</v>
      </c>
      <c r="M5498" s="181">
        <v>1.8940936326980591</v>
      </c>
      <c r="N5498" s="181">
        <v>3.2382891178131104</v>
      </c>
      <c r="O5498" s="181">
        <v>15.51934814453125</v>
      </c>
      <c r="P5498" s="181">
        <v>17.657840728759766</v>
      </c>
      <c r="Q5498" s="181">
        <v>6.843177318572998</v>
      </c>
      <c r="R5498" s="181">
        <v>15.274949073791504</v>
      </c>
      <c r="S5498" s="226">
        <f t="shared" si="257"/>
        <v>78.085539698600769</v>
      </c>
      <c r="T5498" s="181">
        <f t="shared" si="255"/>
        <v>94.788408459153857</v>
      </c>
      <c r="U5498" s="226">
        <f t="shared" si="256"/>
        <v>6.2187175031698896</v>
      </c>
    </row>
    <row r="5499" spans="1:21" x14ac:dyDescent="0.25">
      <c r="A5499" s="156" t="s">
        <v>18409</v>
      </c>
      <c r="B5499" s="156" t="s">
        <v>408</v>
      </c>
      <c r="C5499" s="223">
        <v>-0.38830035924911499</v>
      </c>
      <c r="D5499" s="221">
        <v>0.57920902967453003</v>
      </c>
      <c r="E5499" s="221">
        <v>0.20380866527557373</v>
      </c>
      <c r="F5499" s="221">
        <v>3.5543687343597412</v>
      </c>
      <c r="G5499" s="221">
        <v>7.7232093811035156</v>
      </c>
      <c r="H5499" s="221">
        <v>2.1687324047088623</v>
      </c>
      <c r="I5499" s="221">
        <v>-0.28289258480072021</v>
      </c>
      <c r="J5499" s="221">
        <v>-0.70869028568267822</v>
      </c>
      <c r="K5499" s="180">
        <v>4.7081079483032227</v>
      </c>
      <c r="L5499" s="181">
        <v>1.5178378820419312</v>
      </c>
      <c r="M5499" s="181">
        <v>1.4756757020950317</v>
      </c>
      <c r="N5499" s="181">
        <v>1.4054054021835327</v>
      </c>
      <c r="O5499" s="181">
        <v>5.4108109474182129</v>
      </c>
      <c r="P5499" s="181">
        <v>5.8183784484863281</v>
      </c>
      <c r="Q5499" s="181">
        <v>1.3491891622543335</v>
      </c>
      <c r="R5499" s="181">
        <v>3.4291892051696777</v>
      </c>
      <c r="S5499" s="226">
        <f t="shared" si="257"/>
        <v>25.114594697952271</v>
      </c>
      <c r="T5499" s="181">
        <f t="shared" si="255"/>
        <v>55.94249298059902</v>
      </c>
      <c r="U5499" s="226">
        <f t="shared" si="256"/>
        <v>3.6701804147215165</v>
      </c>
    </row>
    <row r="5500" spans="1:21" x14ac:dyDescent="0.25">
      <c r="A5500" s="156" t="s">
        <v>18474</v>
      </c>
      <c r="B5500" s="156" t="s">
        <v>408</v>
      </c>
      <c r="C5500" s="223">
        <v>-0.57323181629180908</v>
      </c>
      <c r="D5500" s="221">
        <v>-0.8038564920425415</v>
      </c>
      <c r="E5500" s="221">
        <v>-0.26944023370742798</v>
      </c>
      <c r="F5500" s="221">
        <v>16.498441696166992</v>
      </c>
      <c r="G5500" s="221">
        <v>23.145183563232422</v>
      </c>
      <c r="H5500" s="221">
        <v>5.2679886817932129</v>
      </c>
      <c r="I5500" s="221">
        <v>-0.75614148378372192</v>
      </c>
      <c r="J5500" s="221">
        <v>-1.1819391250610352</v>
      </c>
      <c r="K5500" s="180">
        <v>1609</v>
      </c>
      <c r="L5500" s="181">
        <v>444</v>
      </c>
      <c r="M5500" s="181">
        <v>406</v>
      </c>
      <c r="N5500" s="181">
        <v>588</v>
      </c>
      <c r="O5500" s="181">
        <v>1943</v>
      </c>
      <c r="P5500" s="181">
        <v>1462</v>
      </c>
      <c r="Q5500" s="181">
        <v>362</v>
      </c>
      <c r="R5500" s="181">
        <v>1074</v>
      </c>
      <c r="S5500" s="226">
        <f t="shared" si="257"/>
        <v>7888</v>
      </c>
      <c r="T5500" s="181">
        <f t="shared" si="255"/>
        <v>59442.21398627758</v>
      </c>
      <c r="U5500" s="226">
        <f t="shared" si="256"/>
        <v>3899.7841883053193</v>
      </c>
    </row>
    <row r="5501" spans="1:21" x14ac:dyDescent="0.25">
      <c r="A5501" s="156" t="s">
        <v>18475</v>
      </c>
      <c r="B5501" s="156" t="s">
        <v>408</v>
      </c>
      <c r="C5501" s="223">
        <v>-1.1575796604156494</v>
      </c>
      <c r="D5501" s="221">
        <v>-0.19007031619548798</v>
      </c>
      <c r="E5501" s="221">
        <v>-0.56547069549560547</v>
      </c>
      <c r="F5501" s="221">
        <v>2.7850894927978516</v>
      </c>
      <c r="G5501" s="221">
        <v>6.9539303779602051</v>
      </c>
      <c r="H5501" s="221">
        <v>3.1553733348846436</v>
      </c>
      <c r="I5501" s="221">
        <v>-1.0521719455718994</v>
      </c>
      <c r="J5501" s="221">
        <v>-1.4779695272445679</v>
      </c>
      <c r="K5501" s="180">
        <v>129</v>
      </c>
      <c r="L5501" s="181">
        <v>48</v>
      </c>
      <c r="M5501" s="181">
        <v>32</v>
      </c>
      <c r="N5501" s="181">
        <v>38</v>
      </c>
      <c r="O5501" s="181">
        <v>163</v>
      </c>
      <c r="P5501" s="181">
        <v>182</v>
      </c>
      <c r="Q5501" s="181">
        <v>56</v>
      </c>
      <c r="R5501" s="181">
        <v>206</v>
      </c>
      <c r="S5501" s="226">
        <f t="shared" si="257"/>
        <v>854</v>
      </c>
      <c r="T5501" s="181">
        <f t="shared" si="255"/>
        <v>1273.672434091568</v>
      </c>
      <c r="U5501" s="226">
        <f t="shared" si="256"/>
        <v>83.560945773273261</v>
      </c>
    </row>
    <row r="5502" spans="1:21" x14ac:dyDescent="0.25">
      <c r="A5502" s="156" t="s">
        <v>18476</v>
      </c>
      <c r="B5502" s="156" t="s">
        <v>408</v>
      </c>
      <c r="C5502" s="223">
        <v>-0.59384530782699585</v>
      </c>
      <c r="D5502" s="221">
        <v>9.7707457840442657E-2</v>
      </c>
      <c r="E5502" s="221">
        <v>30.013891220092773</v>
      </c>
      <c r="F5502" s="221">
        <v>45.761402130126953</v>
      </c>
      <c r="G5502" s="221">
        <v>24.192598342895508</v>
      </c>
      <c r="H5502" s="221">
        <v>3.1931865215301514</v>
      </c>
      <c r="I5502" s="221">
        <v>-0.76439416408538818</v>
      </c>
      <c r="J5502" s="221">
        <v>-1.1901918649673462</v>
      </c>
      <c r="K5502" s="180">
        <v>523</v>
      </c>
      <c r="L5502" s="181">
        <v>200</v>
      </c>
      <c r="M5502" s="181">
        <v>168</v>
      </c>
      <c r="N5502" s="181">
        <v>182</v>
      </c>
      <c r="O5502" s="181">
        <v>658</v>
      </c>
      <c r="P5502" s="181">
        <v>753</v>
      </c>
      <c r="Q5502" s="181">
        <v>195</v>
      </c>
      <c r="R5502" s="181">
        <v>408</v>
      </c>
      <c r="S5502" s="226">
        <f t="shared" si="257"/>
        <v>3087</v>
      </c>
      <c r="T5502" s="181">
        <f t="shared" si="255"/>
        <v>30768.413325667381</v>
      </c>
      <c r="U5502" s="226">
        <f t="shared" si="256"/>
        <v>2018.6019957867056</v>
      </c>
    </row>
    <row r="5503" spans="1:21" x14ac:dyDescent="0.25">
      <c r="A5503" s="156" t="s">
        <v>18477</v>
      </c>
      <c r="B5503" s="156" t="s">
        <v>408</v>
      </c>
      <c r="C5503" s="223">
        <v>-0.30536165833473206</v>
      </c>
      <c r="D5503" s="221">
        <v>0.66214770078659058</v>
      </c>
      <c r="E5503" s="221">
        <v>7.8768539428710938</v>
      </c>
      <c r="F5503" s="221">
        <v>59.560234069824219</v>
      </c>
      <c r="G5503" s="221">
        <v>47.818595886230469</v>
      </c>
      <c r="H5503" s="221">
        <v>6.5214238166809082</v>
      </c>
      <c r="I5503" s="221">
        <v>-0.19995388388633728</v>
      </c>
      <c r="J5503" s="221">
        <v>-0.62575161457061768</v>
      </c>
      <c r="K5503" s="180">
        <v>254</v>
      </c>
      <c r="L5503" s="181">
        <v>95</v>
      </c>
      <c r="M5503" s="181">
        <v>91</v>
      </c>
      <c r="N5503" s="181">
        <v>91</v>
      </c>
      <c r="O5503" s="181">
        <v>287</v>
      </c>
      <c r="P5503" s="181">
        <v>268</v>
      </c>
      <c r="Q5503" s="181">
        <v>104</v>
      </c>
      <c r="R5503" s="181">
        <v>411</v>
      </c>
      <c r="S5503" s="226">
        <f t="shared" si="257"/>
        <v>1601</v>
      </c>
      <c r="T5503" s="181">
        <f t="shared" si="255"/>
        <v>21315.816664218903</v>
      </c>
      <c r="U5503" s="226">
        <f t="shared" si="256"/>
        <v>1398.4520295143459</v>
      </c>
    </row>
    <row r="5504" spans="1:21" x14ac:dyDescent="0.25">
      <c r="A5504" s="156" t="s">
        <v>18478</v>
      </c>
      <c r="B5504" s="156" t="s">
        <v>408</v>
      </c>
      <c r="C5504" s="223">
        <v>-0.19282151758670807</v>
      </c>
      <c r="D5504" s="221">
        <v>0.72470378875732422</v>
      </c>
      <c r="E5504" s="221">
        <v>9.7368764877319336</v>
      </c>
      <c r="F5504" s="221">
        <v>18.420402526855469</v>
      </c>
      <c r="G5504" s="221">
        <v>28.5799560546875</v>
      </c>
      <c r="H5504" s="221">
        <v>8.6178684234619141</v>
      </c>
      <c r="I5504" s="221">
        <v>-0.13739781081676483</v>
      </c>
      <c r="J5504" s="221">
        <v>-0.56319546699523926</v>
      </c>
      <c r="K5504" s="180">
        <v>1818</v>
      </c>
      <c r="L5504" s="181">
        <v>603</v>
      </c>
      <c r="M5504" s="181">
        <v>541</v>
      </c>
      <c r="N5504" s="181">
        <v>662</v>
      </c>
      <c r="O5504" s="181">
        <v>2118</v>
      </c>
      <c r="P5504" s="181">
        <v>1891</v>
      </c>
      <c r="Q5504" s="181">
        <v>486</v>
      </c>
      <c r="R5504" s="181">
        <v>1103</v>
      </c>
      <c r="S5504" s="226">
        <f t="shared" si="257"/>
        <v>9222</v>
      </c>
      <c r="T5504" s="181">
        <f t="shared" si="255"/>
        <v>93689.159694731236</v>
      </c>
      <c r="U5504" s="226">
        <f t="shared" si="256"/>
        <v>6146.5998503600676</v>
      </c>
    </row>
    <row r="5505" spans="1:21" x14ac:dyDescent="0.25">
      <c r="A5505" s="156" t="s">
        <v>18479</v>
      </c>
      <c r="B5505" s="156" t="s">
        <v>408</v>
      </c>
      <c r="C5505" s="223">
        <v>-1.317840576171875</v>
      </c>
      <c r="D5505" s="221">
        <v>-0.53040957450866699</v>
      </c>
      <c r="E5505" s="221">
        <v>1.0912107229232788</v>
      </c>
      <c r="F5505" s="221">
        <v>5.6464800834655762</v>
      </c>
      <c r="G5505" s="221">
        <v>22.459224700927734</v>
      </c>
      <c r="H5505" s="221">
        <v>27.489070892333984</v>
      </c>
      <c r="I5505" s="221">
        <v>0.11670420318841934</v>
      </c>
      <c r="J5505" s="221">
        <v>-0.30909347534179688</v>
      </c>
      <c r="K5505" s="180">
        <v>715</v>
      </c>
      <c r="L5505" s="181">
        <v>254</v>
      </c>
      <c r="M5505" s="181">
        <v>317</v>
      </c>
      <c r="N5505" s="181">
        <v>469</v>
      </c>
      <c r="O5505" s="181">
        <v>993</v>
      </c>
      <c r="P5505" s="181">
        <v>816</v>
      </c>
      <c r="Q5505" s="181">
        <v>283</v>
      </c>
      <c r="R5505" s="181">
        <v>1023</v>
      </c>
      <c r="S5505" s="226">
        <f t="shared" si="257"/>
        <v>4870</v>
      </c>
      <c r="T5505" s="181">
        <f t="shared" si="255"/>
        <v>46367.049554817379</v>
      </c>
      <c r="U5505" s="226">
        <f t="shared" si="256"/>
        <v>3041.9709258135849</v>
      </c>
    </row>
    <row r="5506" spans="1:21" x14ac:dyDescent="0.25">
      <c r="A5506" s="156" t="s">
        <v>18480</v>
      </c>
      <c r="B5506" s="156" t="s">
        <v>408</v>
      </c>
      <c r="C5506" s="223">
        <v>-1.0522787570953369</v>
      </c>
      <c r="D5506" s="221">
        <v>-8.4769412875175476E-2</v>
      </c>
      <c r="E5506" s="221">
        <v>-0.46016979217529297</v>
      </c>
      <c r="F5506" s="221">
        <v>2.8903906345367432</v>
      </c>
      <c r="G5506" s="221">
        <v>10.172955513000488</v>
      </c>
      <c r="H5506" s="221">
        <v>3.5930624008178711</v>
      </c>
      <c r="I5506" s="221">
        <v>-0.94687104225158691</v>
      </c>
      <c r="J5506" s="221">
        <v>-1.3726687431335449</v>
      </c>
      <c r="K5506" s="180">
        <v>203</v>
      </c>
      <c r="L5506" s="181">
        <v>76</v>
      </c>
      <c r="M5506" s="181">
        <v>56</v>
      </c>
      <c r="N5506" s="181">
        <v>57</v>
      </c>
      <c r="O5506" s="181">
        <v>245</v>
      </c>
      <c r="P5506" s="181">
        <v>311</v>
      </c>
      <c r="Q5506" s="181">
        <v>139</v>
      </c>
      <c r="R5506" s="181">
        <v>322</v>
      </c>
      <c r="S5506" s="226">
        <f t="shared" si="257"/>
        <v>1409</v>
      </c>
      <c r="T5506" s="181">
        <f t="shared" si="255"/>
        <v>2955.1297919154167</v>
      </c>
      <c r="U5506" s="226">
        <f t="shared" si="256"/>
        <v>193.87515477741405</v>
      </c>
    </row>
    <row r="5507" spans="1:21" x14ac:dyDescent="0.25">
      <c r="A5507" s="156" t="s">
        <v>18468</v>
      </c>
      <c r="B5507" s="156" t="s">
        <v>408</v>
      </c>
      <c r="C5507" s="223">
        <v>-1.191124439239502</v>
      </c>
      <c r="D5507" s="221">
        <v>-0.22361510992050171</v>
      </c>
      <c r="E5507" s="221">
        <v>-0.59901553392410278</v>
      </c>
      <c r="F5507" s="221">
        <v>2.751544713973999</v>
      </c>
      <c r="G5507" s="221">
        <v>19.896699905395508</v>
      </c>
      <c r="H5507" s="221">
        <v>9.0509223937988281</v>
      </c>
      <c r="I5507" s="221">
        <v>-1.0582876205444336</v>
      </c>
      <c r="J5507" s="221">
        <v>-1.5115143060684204</v>
      </c>
      <c r="K5507" s="180">
        <v>836.74298095703125</v>
      </c>
      <c r="L5507" s="181">
        <v>308.5860595703125</v>
      </c>
      <c r="M5507" s="181">
        <v>251.220703125</v>
      </c>
      <c r="N5507" s="181">
        <v>212.64744567871094</v>
      </c>
      <c r="O5507" s="181">
        <v>974.22198486328125</v>
      </c>
      <c r="P5507" s="181">
        <v>1138.4056396484375</v>
      </c>
      <c r="Q5507" s="181">
        <v>375.84197998046875</v>
      </c>
      <c r="R5507" s="181">
        <v>1241.267578125</v>
      </c>
      <c r="S5507" s="226">
        <f t="shared" si="257"/>
        <v>5338.9343719482422</v>
      </c>
      <c r="T5507" s="181">
        <f t="shared" si="255"/>
        <v>26782.435286366654</v>
      </c>
      <c r="U5507" s="226">
        <f t="shared" si="256"/>
        <v>1757.096693575289</v>
      </c>
    </row>
    <row r="5508" spans="1:21" x14ac:dyDescent="0.25">
      <c r="A5508" s="156" t="s">
        <v>18481</v>
      </c>
      <c r="B5508" s="156" t="s">
        <v>408</v>
      </c>
      <c r="C5508" s="223">
        <v>-0.5808069109916687</v>
      </c>
      <c r="D5508" s="221">
        <v>45.181545257568359</v>
      </c>
      <c r="E5508" s="221">
        <v>1.1302081868052483E-2</v>
      </c>
      <c r="F5508" s="221">
        <v>116.41170501708984</v>
      </c>
      <c r="G5508" s="221">
        <v>7.5307025909423828</v>
      </c>
      <c r="H5508" s="221">
        <v>1.9762260913848877</v>
      </c>
      <c r="I5508" s="221">
        <v>-0.47539913654327393</v>
      </c>
      <c r="J5508" s="221">
        <v>-0.90119677782058716</v>
      </c>
      <c r="K5508" s="180">
        <v>231</v>
      </c>
      <c r="L5508" s="181">
        <v>84</v>
      </c>
      <c r="M5508" s="181">
        <v>48</v>
      </c>
      <c r="N5508" s="181">
        <v>40</v>
      </c>
      <c r="O5508" s="181">
        <v>235</v>
      </c>
      <c r="P5508" s="181">
        <v>366</v>
      </c>
      <c r="Q5508" s="181">
        <v>101</v>
      </c>
      <c r="R5508" s="181">
        <v>232</v>
      </c>
      <c r="S5508" s="226">
        <f t="shared" si="257"/>
        <v>1337</v>
      </c>
      <c r="T5508" s="181">
        <f t="shared" si="255"/>
        <v>10554.014998883009</v>
      </c>
      <c r="U5508" s="226">
        <f t="shared" si="256"/>
        <v>692.40995675703948</v>
      </c>
    </row>
    <row r="5509" spans="1:21" x14ac:dyDescent="0.25">
      <c r="A5509" s="156" t="s">
        <v>18482</v>
      </c>
      <c r="B5509" s="156" t="s">
        <v>408</v>
      </c>
      <c r="C5509" s="223">
        <v>-1.2290976047515869</v>
      </c>
      <c r="D5509" s="221">
        <v>19.775527954101563</v>
      </c>
      <c r="E5509" s="221">
        <v>-0.63698869943618774</v>
      </c>
      <c r="F5509" s="221">
        <v>2.713571310043335</v>
      </c>
      <c r="G5509" s="221">
        <v>10.044178009033203</v>
      </c>
      <c r="H5509" s="221">
        <v>1.7972859144210815</v>
      </c>
      <c r="I5509" s="221">
        <v>-1.1236897706985474</v>
      </c>
      <c r="J5509" s="221">
        <v>-1.5494874715805054</v>
      </c>
      <c r="K5509" s="180">
        <v>364</v>
      </c>
      <c r="L5509" s="181">
        <v>142</v>
      </c>
      <c r="M5509" s="181">
        <v>104</v>
      </c>
      <c r="N5509" s="181">
        <v>71</v>
      </c>
      <c r="O5509" s="181">
        <v>388</v>
      </c>
      <c r="P5509" s="181">
        <v>615</v>
      </c>
      <c r="Q5509" s="181">
        <v>204</v>
      </c>
      <c r="R5509" s="181">
        <v>566</v>
      </c>
      <c r="S5509" s="226">
        <f t="shared" si="257"/>
        <v>2454</v>
      </c>
      <c r="T5509" s="181">
        <f t="shared" ref="T5509:T5572" si="258">SUMPRODUCT(C5509:J5509,K5509:R5509)</f>
        <v>6383.3794623613358</v>
      </c>
      <c r="U5509" s="226">
        <f t="shared" ref="U5509:U5572" si="259">(T5509/$T$10045)*$S$10045</f>
        <v>418.78995794161466</v>
      </c>
    </row>
    <row r="5510" spans="1:21" x14ac:dyDescent="0.25">
      <c r="A5510" s="156" t="s">
        <v>18483</v>
      </c>
      <c r="B5510" s="156" t="s">
        <v>408</v>
      </c>
      <c r="C5510" s="223">
        <v>-0.57531017065048218</v>
      </c>
      <c r="D5510" s="221">
        <v>0.39219930768013</v>
      </c>
      <c r="E5510" s="221">
        <v>1.6798900440335274E-2</v>
      </c>
      <c r="F5510" s="221">
        <v>3.3673593997955322</v>
      </c>
      <c r="G5510" s="221">
        <v>18.660602569580078</v>
      </c>
      <c r="H5510" s="221">
        <v>5.405982494354248</v>
      </c>
      <c r="I5510" s="221">
        <v>-0.46990230679512024</v>
      </c>
      <c r="J5510" s="221">
        <v>-0.89570003747940063</v>
      </c>
      <c r="K5510" s="180">
        <v>633</v>
      </c>
      <c r="L5510" s="181">
        <v>218</v>
      </c>
      <c r="M5510" s="181">
        <v>146</v>
      </c>
      <c r="N5510" s="181">
        <v>128</v>
      </c>
      <c r="O5510" s="181">
        <v>615</v>
      </c>
      <c r="P5510" s="181">
        <v>855</v>
      </c>
      <c r="Q5510" s="181">
        <v>273</v>
      </c>
      <c r="R5510" s="181">
        <v>739</v>
      </c>
      <c r="S5510" s="226">
        <f t="shared" ref="S5510:S5573" si="260">SUM(K5510:R5510)</f>
        <v>3607</v>
      </c>
      <c r="T5510" s="181">
        <f t="shared" si="258"/>
        <v>15462.982709202915</v>
      </c>
      <c r="U5510" s="226">
        <f t="shared" si="259"/>
        <v>1014.4692034403204</v>
      </c>
    </row>
    <row r="5511" spans="1:21" x14ac:dyDescent="0.25">
      <c r="A5511" s="156" t="s">
        <v>18484</v>
      </c>
      <c r="B5511" s="156" t="s">
        <v>408</v>
      </c>
      <c r="C5511" s="223">
        <v>-1.8087911605834961</v>
      </c>
      <c r="D5511" s="221">
        <v>-0.84128165245056152</v>
      </c>
      <c r="E5511" s="221">
        <v>-1.2166820764541626</v>
      </c>
      <c r="F5511" s="221">
        <v>27.275844573974609</v>
      </c>
      <c r="G5511" s="221">
        <v>22.803651809692383</v>
      </c>
      <c r="H5511" s="221">
        <v>4.1202130317687988</v>
      </c>
      <c r="I5511" s="221">
        <v>-1.7033833265304565</v>
      </c>
      <c r="J5511" s="221">
        <v>-2.129180908203125</v>
      </c>
      <c r="K5511" s="180">
        <v>1111</v>
      </c>
      <c r="L5511" s="181">
        <v>375</v>
      </c>
      <c r="M5511" s="181">
        <v>230</v>
      </c>
      <c r="N5511" s="181">
        <v>202</v>
      </c>
      <c r="O5511" s="181">
        <v>1157</v>
      </c>
      <c r="P5511" s="181">
        <v>1445</v>
      </c>
      <c r="Q5511" s="181">
        <v>546</v>
      </c>
      <c r="R5511" s="181">
        <v>1419</v>
      </c>
      <c r="S5511" s="226">
        <f t="shared" si="260"/>
        <v>6485</v>
      </c>
      <c r="T5511" s="181">
        <f t="shared" si="258"/>
        <v>31291.014096975327</v>
      </c>
      <c r="U5511" s="226">
        <f t="shared" si="259"/>
        <v>2052.8879028562737</v>
      </c>
    </row>
    <row r="5512" spans="1:21" x14ac:dyDescent="0.25">
      <c r="A5512" s="156" t="s">
        <v>18485</v>
      </c>
      <c r="B5512" s="156" t="s">
        <v>408</v>
      </c>
      <c r="C5512" s="223">
        <v>-1.0911170244216919</v>
      </c>
      <c r="D5512" s="221">
        <v>-0.12360772490501404</v>
      </c>
      <c r="E5512" s="221">
        <v>-0.49900811910629272</v>
      </c>
      <c r="F5512" s="221">
        <v>32.119949340820312</v>
      </c>
      <c r="G5512" s="221">
        <v>16.97789192199707</v>
      </c>
      <c r="H5512" s="221">
        <v>1.4659157991409302</v>
      </c>
      <c r="I5512" s="221">
        <v>-0.98570930957794189</v>
      </c>
      <c r="J5512" s="221">
        <v>-1.4115070104598999</v>
      </c>
      <c r="K5512" s="180">
        <v>420</v>
      </c>
      <c r="L5512" s="181">
        <v>140</v>
      </c>
      <c r="M5512" s="181">
        <v>96</v>
      </c>
      <c r="N5512" s="181">
        <v>83</v>
      </c>
      <c r="O5512" s="181">
        <v>421</v>
      </c>
      <c r="P5512" s="181">
        <v>555</v>
      </c>
      <c r="Q5512" s="181">
        <v>172</v>
      </c>
      <c r="R5512" s="181">
        <v>483</v>
      </c>
      <c r="S5512" s="226">
        <f t="shared" si="260"/>
        <v>2370</v>
      </c>
      <c r="T5512" s="181">
        <f t="shared" si="258"/>
        <v>9252.4526644945145</v>
      </c>
      <c r="U5512" s="226">
        <f t="shared" si="259"/>
        <v>607.01925759980782</v>
      </c>
    </row>
    <row r="5513" spans="1:21" x14ac:dyDescent="0.25">
      <c r="A5513" s="156" t="s">
        <v>18420</v>
      </c>
      <c r="B5513" s="156" t="s">
        <v>408</v>
      </c>
      <c r="C5513" s="223">
        <v>-2.0409932136535645</v>
      </c>
      <c r="D5513" s="221">
        <v>-1.0734840631484985</v>
      </c>
      <c r="E5513" s="221">
        <v>-1.4488843679428101</v>
      </c>
      <c r="F5513" s="221">
        <v>1.901675820350647</v>
      </c>
      <c r="G5513" s="221">
        <v>6.0705165863037109</v>
      </c>
      <c r="H5513" s="221">
        <v>0.51603949069976807</v>
      </c>
      <c r="I5513" s="221">
        <v>-1.935585618019104</v>
      </c>
      <c r="J5513" s="221">
        <v>-2.3613831996917725</v>
      </c>
      <c r="K5513" s="180">
        <v>172.69456481933594</v>
      </c>
      <c r="L5513" s="181">
        <v>47.246627807617188</v>
      </c>
      <c r="M5513" s="181">
        <v>35.190589904785156</v>
      </c>
      <c r="N5513" s="181">
        <v>37.79730224609375</v>
      </c>
      <c r="O5513" s="181">
        <v>176.27879333496094</v>
      </c>
      <c r="P5513" s="181">
        <v>211.1435546875</v>
      </c>
      <c r="Q5513" s="181">
        <v>68.4261474609375</v>
      </c>
      <c r="R5513" s="181">
        <v>194.85160827636719</v>
      </c>
      <c r="S5513" s="226">
        <f t="shared" si="260"/>
        <v>943.62918853759766</v>
      </c>
      <c r="T5513" s="181">
        <f t="shared" si="258"/>
        <v>204.20195336442612</v>
      </c>
      <c r="U5513" s="226">
        <f t="shared" si="259"/>
        <v>13.396936209938069</v>
      </c>
    </row>
    <row r="5514" spans="1:21" x14ac:dyDescent="0.25">
      <c r="A5514" s="156" t="s">
        <v>18486</v>
      </c>
      <c r="B5514" s="156" t="s">
        <v>408</v>
      </c>
      <c r="C5514" s="223">
        <v>-1.5803382396697998</v>
      </c>
      <c r="D5514" s="221">
        <v>-0.61282885074615479</v>
      </c>
      <c r="E5514" s="221">
        <v>27.771987915039063</v>
      </c>
      <c r="F5514" s="221">
        <v>29.521030426025391</v>
      </c>
      <c r="G5514" s="221">
        <v>6.5311713218688965</v>
      </c>
      <c r="H5514" s="221">
        <v>8.9263916015625</v>
      </c>
      <c r="I5514" s="221">
        <v>-1.4749305248260498</v>
      </c>
      <c r="J5514" s="221">
        <v>-1.9007282257080078</v>
      </c>
      <c r="K5514" s="180">
        <v>806</v>
      </c>
      <c r="L5514" s="181">
        <v>286</v>
      </c>
      <c r="M5514" s="181">
        <v>192</v>
      </c>
      <c r="N5514" s="181">
        <v>187</v>
      </c>
      <c r="O5514" s="181">
        <v>848</v>
      </c>
      <c r="P5514" s="181">
        <v>1279</v>
      </c>
      <c r="Q5514" s="181">
        <v>492</v>
      </c>
      <c r="R5514" s="181">
        <v>1152</v>
      </c>
      <c r="S5514" s="226">
        <f t="shared" si="260"/>
        <v>5242</v>
      </c>
      <c r="T5514" s="181">
        <f t="shared" si="258"/>
        <v>23443.616101980209</v>
      </c>
      <c r="U5514" s="226">
        <f t="shared" si="259"/>
        <v>1538.0490944080273</v>
      </c>
    </row>
    <row r="5515" spans="1:21" x14ac:dyDescent="0.25">
      <c r="A5515" s="156" t="s">
        <v>18421</v>
      </c>
      <c r="B5515" s="156" t="s">
        <v>408</v>
      </c>
      <c r="C5515" s="223">
        <v>-0.78437680006027222</v>
      </c>
      <c r="D5515" s="221">
        <v>0.183132603764534</v>
      </c>
      <c r="E5515" s="221">
        <v>-0.19226782023906708</v>
      </c>
      <c r="F5515" s="221">
        <v>3.1582925319671631</v>
      </c>
      <c r="G5515" s="221">
        <v>7.3271331787109375</v>
      </c>
      <c r="H5515" s="221">
        <v>1.7726562023162842</v>
      </c>
      <c r="I5515" s="221">
        <v>-0.67896896600723267</v>
      </c>
      <c r="J5515" s="221">
        <v>-1.1047666072845459</v>
      </c>
      <c r="K5515" s="180">
        <v>234.73251342773437</v>
      </c>
      <c r="L5515" s="181">
        <v>75.971519470214844</v>
      </c>
      <c r="M5515" s="181">
        <v>59.413623809814453</v>
      </c>
      <c r="N5515" s="181">
        <v>52.595664978027344</v>
      </c>
      <c r="O5515" s="181">
        <v>240.57647705078125</v>
      </c>
      <c r="P5515" s="181">
        <v>326.28793334960937</v>
      </c>
      <c r="Q5515" s="181">
        <v>112.00928497314453</v>
      </c>
      <c r="R5515" s="181">
        <v>288.30215454101562</v>
      </c>
      <c r="S5515" s="226">
        <f t="shared" si="260"/>
        <v>1389.8891716003418</v>
      </c>
      <c r="T5515" s="181">
        <f t="shared" si="258"/>
        <v>1931.0580866543</v>
      </c>
      <c r="U5515" s="226">
        <f t="shared" si="259"/>
        <v>126.68959125196869</v>
      </c>
    </row>
    <row r="5516" spans="1:21" x14ac:dyDescent="0.25">
      <c r="A5516" s="156" t="s">
        <v>18422</v>
      </c>
      <c r="B5516" s="156" t="s">
        <v>408</v>
      </c>
      <c r="C5516" s="223">
        <v>-0.50631457567214966</v>
      </c>
      <c r="D5516" s="221">
        <v>0.46119478344917297</v>
      </c>
      <c r="E5516" s="221">
        <v>8.5794419050216675E-2</v>
      </c>
      <c r="F5516" s="221">
        <v>22.857004165649414</v>
      </c>
      <c r="G5516" s="221">
        <v>12.588035583496094</v>
      </c>
      <c r="H5516" s="221">
        <v>5.1835527420043945</v>
      </c>
      <c r="I5516" s="221">
        <v>-0.40090683102607727</v>
      </c>
      <c r="J5516" s="221">
        <v>-0.82670444250106812</v>
      </c>
      <c r="K5516" s="180">
        <v>1312.8516845703125</v>
      </c>
      <c r="L5516" s="181">
        <v>443.93539428710937</v>
      </c>
      <c r="M5516" s="181">
        <v>356.14593505859375</v>
      </c>
      <c r="N5516" s="181">
        <v>411.01434326171875</v>
      </c>
      <c r="O5516" s="181">
        <v>1552.2774658203125</v>
      </c>
      <c r="P5516" s="181">
        <v>1621.1124267578125</v>
      </c>
      <c r="Q5516" s="181">
        <v>556.66510009765625</v>
      </c>
      <c r="R5516" s="181">
        <v>1672.988037109375</v>
      </c>
      <c r="S5516" s="226">
        <f t="shared" si="260"/>
        <v>7926.9903869628906</v>
      </c>
      <c r="T5516" s="181">
        <f t="shared" si="258"/>
        <v>35302.144890380863</v>
      </c>
      <c r="U5516" s="226">
        <f t="shared" si="259"/>
        <v>2316.0433843960191</v>
      </c>
    </row>
    <row r="5517" spans="1:21" x14ac:dyDescent="0.25">
      <c r="A5517" s="156" t="s">
        <v>17053</v>
      </c>
      <c r="B5517" s="156" t="s">
        <v>408</v>
      </c>
      <c r="C5517" s="223">
        <v>-1.9585083723068237</v>
      </c>
      <c r="D5517" s="221">
        <v>-0.99099910259246826</v>
      </c>
      <c r="E5517" s="221">
        <v>-1.3663994073867798</v>
      </c>
      <c r="F5517" s="221">
        <v>1.9841607809066772</v>
      </c>
      <c r="G5517" s="221">
        <v>12.583632469177246</v>
      </c>
      <c r="H5517" s="221">
        <v>0.59852445125579834</v>
      </c>
      <c r="I5517" s="221">
        <v>-1.8531006574630737</v>
      </c>
      <c r="J5517" s="221">
        <v>-2.2788984775543213</v>
      </c>
      <c r="K5517" s="180">
        <v>997.88702392578125</v>
      </c>
      <c r="L5517" s="181">
        <v>351.518310546875</v>
      </c>
      <c r="M5517" s="181">
        <v>141.66986083984375</v>
      </c>
      <c r="N5517" s="181">
        <v>173.54557800292969</v>
      </c>
      <c r="O5517" s="181">
        <v>950.07342529296875</v>
      </c>
      <c r="P5517" s="181">
        <v>1236.0694580078125</v>
      </c>
      <c r="Q5517" s="181">
        <v>452.45809936523437</v>
      </c>
      <c r="R5517" s="181">
        <v>1240.4967041015625</v>
      </c>
      <c r="S5517" s="226">
        <f t="shared" si="260"/>
        <v>5543.7184600830078</v>
      </c>
      <c r="T5517" s="181">
        <f t="shared" si="258"/>
        <v>6877.8164392961171</v>
      </c>
      <c r="U5517" s="226">
        <f t="shared" si="259"/>
        <v>451.22814244814862</v>
      </c>
    </row>
    <row r="5518" spans="1:21" x14ac:dyDescent="0.25">
      <c r="A5518" s="156" t="s">
        <v>18487</v>
      </c>
      <c r="B5518" s="156" t="s">
        <v>408</v>
      </c>
      <c r="C5518" s="223">
        <v>-0.90268200635910034</v>
      </c>
      <c r="D5518" s="221">
        <v>6.4827375113964081E-2</v>
      </c>
      <c r="E5518" s="221">
        <v>-0.3105730414390564</v>
      </c>
      <c r="F5518" s="221">
        <v>3.0399870872497559</v>
      </c>
      <c r="G5518" s="221">
        <v>11.394244194030762</v>
      </c>
      <c r="H5518" s="221">
        <v>1.6543508768081665</v>
      </c>
      <c r="I5518" s="221">
        <v>-0.79727429151535034</v>
      </c>
      <c r="J5518" s="221">
        <v>-1.223071813583374</v>
      </c>
      <c r="K5518" s="180">
        <v>339</v>
      </c>
      <c r="L5518" s="181">
        <v>98</v>
      </c>
      <c r="M5518" s="181">
        <v>78</v>
      </c>
      <c r="N5518" s="181">
        <v>80</v>
      </c>
      <c r="O5518" s="181">
        <v>408</v>
      </c>
      <c r="P5518" s="181">
        <v>459</v>
      </c>
      <c r="Q5518" s="181">
        <v>150</v>
      </c>
      <c r="R5518" s="181">
        <v>364</v>
      </c>
      <c r="S5518" s="226">
        <f t="shared" si="260"/>
        <v>1976</v>
      </c>
      <c r="T5518" s="181">
        <f t="shared" si="258"/>
        <v>4762.727552101016</v>
      </c>
      <c r="U5518" s="226">
        <f t="shared" si="259"/>
        <v>312.46496984747944</v>
      </c>
    </row>
    <row r="5519" spans="1:21" x14ac:dyDescent="0.25">
      <c r="A5519" s="156" t="s">
        <v>18488</v>
      </c>
      <c r="B5519" s="156" t="s">
        <v>462</v>
      </c>
      <c r="C5519" s="223">
        <v>-1.9134365320205688</v>
      </c>
      <c r="D5519" s="221">
        <v>-32.302211761474609</v>
      </c>
      <c r="E5519" s="221">
        <v>-1.3213275671005249</v>
      </c>
      <c r="F5519" s="221">
        <v>2.0292327404022217</v>
      </c>
      <c r="G5519" s="221">
        <v>667.00164794921875</v>
      </c>
      <c r="H5519" s="221">
        <v>314.32656860351562</v>
      </c>
      <c r="I5519" s="221">
        <v>-1.8080288171768188</v>
      </c>
      <c r="J5519" s="221">
        <v>-2.2338266372680664</v>
      </c>
      <c r="K5519" s="180">
        <v>18.114753723144531</v>
      </c>
      <c r="L5519" s="181">
        <v>11.567785263061523</v>
      </c>
      <c r="M5519" s="181">
        <v>2.6320583820343018</v>
      </c>
      <c r="N5519" s="181">
        <v>2.5435857772827148</v>
      </c>
      <c r="O5519" s="181">
        <v>12.563101768493652</v>
      </c>
      <c r="P5519" s="181">
        <v>16.190476417541504</v>
      </c>
      <c r="Q5519" s="181">
        <v>5.0208172798156738</v>
      </c>
      <c r="R5519" s="181">
        <v>14.067134857177734</v>
      </c>
      <c r="S5519" s="226">
        <f t="shared" si="260"/>
        <v>82.699713468551636</v>
      </c>
      <c r="T5519" s="181">
        <f t="shared" si="258"/>
        <v>13021.562391957066</v>
      </c>
      <c r="U5519" s="226">
        <f t="shared" si="259"/>
        <v>854.2966305882951</v>
      </c>
    </row>
    <row r="5520" spans="1:21" x14ac:dyDescent="0.25">
      <c r="A5520" s="156" t="s">
        <v>18489</v>
      </c>
      <c r="B5520" s="156" t="s">
        <v>462</v>
      </c>
      <c r="C5520" s="223">
        <v>-0.94864940643310547</v>
      </c>
      <c r="D5520" s="221">
        <v>24.634115219116211</v>
      </c>
      <c r="E5520" s="221">
        <v>23.044610977172852</v>
      </c>
      <c r="F5520" s="221">
        <v>11.261661529541016</v>
      </c>
      <c r="G5520" s="221">
        <v>64.024978637695313</v>
      </c>
      <c r="H5520" s="221">
        <v>38.323249816894531</v>
      </c>
      <c r="I5520" s="221">
        <v>0.63897639513015747</v>
      </c>
      <c r="J5520" s="221">
        <v>3.4709229469299316</v>
      </c>
      <c r="K5520" s="180">
        <v>975</v>
      </c>
      <c r="L5520" s="181">
        <v>332</v>
      </c>
      <c r="M5520" s="181">
        <v>330</v>
      </c>
      <c r="N5520" s="181">
        <v>300</v>
      </c>
      <c r="O5520" s="181">
        <v>1081</v>
      </c>
      <c r="P5520" s="181">
        <v>1004</v>
      </c>
      <c r="Q5520" s="181">
        <v>258</v>
      </c>
      <c r="R5520" s="181">
        <v>712</v>
      </c>
      <c r="S5520" s="226">
        <f t="shared" si="260"/>
        <v>4992</v>
      </c>
      <c r="T5520" s="181">
        <f t="shared" si="258"/>
        <v>128560.51093447208</v>
      </c>
      <c r="U5520" s="226">
        <f t="shared" si="259"/>
        <v>8434.380453905158</v>
      </c>
    </row>
    <row r="5521" spans="1:21" x14ac:dyDescent="0.25">
      <c r="A5521" s="156" t="s">
        <v>15983</v>
      </c>
      <c r="B5521" s="156" t="s">
        <v>462</v>
      </c>
      <c r="C5521" s="223">
        <v>-1.105792760848999</v>
      </c>
      <c r="D5521" s="221">
        <v>1.1799248456954956</v>
      </c>
      <c r="E5521" s="221">
        <v>-0.51368385553359985</v>
      </c>
      <c r="F5521" s="221">
        <v>6.1759405136108398</v>
      </c>
      <c r="G5521" s="221">
        <v>20.174472808837891</v>
      </c>
      <c r="H5521" s="221">
        <v>2.931943416595459</v>
      </c>
      <c r="I5521" s="221">
        <v>-1.000385046005249</v>
      </c>
      <c r="J5521" s="221">
        <v>-1.426182746887207</v>
      </c>
      <c r="K5521" s="180">
        <v>1842.3057861328125</v>
      </c>
      <c r="L5521" s="181">
        <v>637.068359375</v>
      </c>
      <c r="M5521" s="181">
        <v>598.12530517578125</v>
      </c>
      <c r="N5521" s="181">
        <v>571.16473388671875</v>
      </c>
      <c r="O5521" s="181">
        <v>1923.1875</v>
      </c>
      <c r="P5521" s="181">
        <v>2430.445556640625</v>
      </c>
      <c r="Q5521" s="181">
        <v>824.7938232421875</v>
      </c>
      <c r="R5521" s="181">
        <v>2091.940673828125</v>
      </c>
      <c r="S5521" s="226">
        <f t="shared" si="260"/>
        <v>10919.03173828125</v>
      </c>
      <c r="T5521" s="181">
        <f t="shared" si="258"/>
        <v>44051.338162057815</v>
      </c>
      <c r="U5521" s="226">
        <f t="shared" si="259"/>
        <v>2890.0456513571685</v>
      </c>
    </row>
    <row r="5522" spans="1:21" x14ac:dyDescent="0.25">
      <c r="A5522" s="156" t="s">
        <v>18490</v>
      </c>
      <c r="B5522" s="156" t="s">
        <v>462</v>
      </c>
      <c r="C5522" s="223">
        <v>0.10930028557777405</v>
      </c>
      <c r="D5522" s="221">
        <v>15.261390686035156</v>
      </c>
      <c r="E5522" s="221">
        <v>0.70140928030014038</v>
      </c>
      <c r="F5522" s="221">
        <v>52.493556976318359</v>
      </c>
      <c r="G5522" s="221">
        <v>36.5985107421875</v>
      </c>
      <c r="H5522" s="221">
        <v>12.803414344787598</v>
      </c>
      <c r="I5522" s="221">
        <v>16.866109848022461</v>
      </c>
      <c r="J5522" s="221">
        <v>-0.2110896110534668</v>
      </c>
      <c r="K5522" s="180">
        <v>956</v>
      </c>
      <c r="L5522" s="181">
        <v>332</v>
      </c>
      <c r="M5522" s="181">
        <v>301</v>
      </c>
      <c r="N5522" s="181">
        <v>291</v>
      </c>
      <c r="O5522" s="181">
        <v>1007</v>
      </c>
      <c r="P5522" s="181">
        <v>1002</v>
      </c>
      <c r="Q5522" s="181">
        <v>305</v>
      </c>
      <c r="R5522" s="181">
        <v>750</v>
      </c>
      <c r="S5522" s="226">
        <f t="shared" si="260"/>
        <v>4944</v>
      </c>
      <c r="T5522" s="181">
        <f t="shared" si="258"/>
        <v>75327.589840471745</v>
      </c>
      <c r="U5522" s="226">
        <f t="shared" si="259"/>
        <v>4941.9650464371307</v>
      </c>
    </row>
    <row r="5523" spans="1:21" x14ac:dyDescent="0.25">
      <c r="A5523" s="156" t="s">
        <v>18491</v>
      </c>
      <c r="B5523" s="156" t="s">
        <v>462</v>
      </c>
      <c r="C5523" s="223">
        <v>-0.28986436128616333</v>
      </c>
      <c r="D5523" s="221">
        <v>0.67764502763748169</v>
      </c>
      <c r="E5523" s="221">
        <v>2.7846884727478027</v>
      </c>
      <c r="F5523" s="221">
        <v>-7.1147702634334564E-2</v>
      </c>
      <c r="G5523" s="221">
        <v>42.340522766113281</v>
      </c>
      <c r="H5523" s="221">
        <v>10.087090492248535</v>
      </c>
      <c r="I5523" s="221">
        <v>-0.18445658683776855</v>
      </c>
      <c r="J5523" s="221">
        <v>-0.61025428771972656</v>
      </c>
      <c r="K5523" s="180">
        <v>1094</v>
      </c>
      <c r="L5523" s="181">
        <v>346</v>
      </c>
      <c r="M5523" s="181">
        <v>276</v>
      </c>
      <c r="N5523" s="181">
        <v>300</v>
      </c>
      <c r="O5523" s="181">
        <v>1190</v>
      </c>
      <c r="P5523" s="181">
        <v>1320</v>
      </c>
      <c r="Q5523" s="181">
        <v>493</v>
      </c>
      <c r="R5523" s="181">
        <v>1266</v>
      </c>
      <c r="S5523" s="226">
        <f t="shared" si="260"/>
        <v>6285</v>
      </c>
      <c r="T5523" s="181">
        <f t="shared" si="258"/>
        <v>63501.245791882277</v>
      </c>
      <c r="U5523" s="226">
        <f t="shared" si="259"/>
        <v>4166.0822783963085</v>
      </c>
    </row>
    <row r="5524" spans="1:21" x14ac:dyDescent="0.25">
      <c r="A5524" s="156" t="s">
        <v>18492</v>
      </c>
      <c r="B5524" s="156" t="s">
        <v>462</v>
      </c>
      <c r="C5524" s="223">
        <v>-1.0136566162109375</v>
      </c>
      <c r="D5524" s="221">
        <v>2.1462540626525879</v>
      </c>
      <c r="E5524" s="221">
        <v>-0.42154756188392639</v>
      </c>
      <c r="F5524" s="221">
        <v>2.9290127754211426</v>
      </c>
      <c r="G5524" s="221">
        <v>21.818655014038086</v>
      </c>
      <c r="H5524" s="221">
        <v>33.281600952148438</v>
      </c>
      <c r="I5524" s="221">
        <v>19.165573120117188</v>
      </c>
      <c r="J5524" s="221">
        <v>-1.3340466022491455</v>
      </c>
      <c r="K5524" s="180">
        <v>644</v>
      </c>
      <c r="L5524" s="181">
        <v>221</v>
      </c>
      <c r="M5524" s="181">
        <v>152</v>
      </c>
      <c r="N5524" s="181">
        <v>220</v>
      </c>
      <c r="O5524" s="181">
        <v>690</v>
      </c>
      <c r="P5524" s="181">
        <v>719</v>
      </c>
      <c r="Q5524" s="181">
        <v>253</v>
      </c>
      <c r="R5524" s="181">
        <v>525</v>
      </c>
      <c r="S5524" s="226">
        <f t="shared" si="260"/>
        <v>3424</v>
      </c>
      <c r="T5524" s="181">
        <f t="shared" si="258"/>
        <v>43534.693445682526</v>
      </c>
      <c r="U5524" s="226">
        <f t="shared" si="259"/>
        <v>2856.1504990609069</v>
      </c>
    </row>
    <row r="5525" spans="1:21" x14ac:dyDescent="0.25">
      <c r="A5525" s="156" t="s">
        <v>15984</v>
      </c>
      <c r="B5525" s="156" t="s">
        <v>462</v>
      </c>
      <c r="C5525" s="223">
        <v>-1.0926029682159424</v>
      </c>
      <c r="D5525" s="221">
        <v>-0.12509351968765259</v>
      </c>
      <c r="E5525" s="221">
        <v>-0.50049394369125366</v>
      </c>
      <c r="F5525" s="221">
        <v>2.8500661849975586</v>
      </c>
      <c r="G5525" s="221">
        <v>7.0189065933227539</v>
      </c>
      <c r="H5525" s="221">
        <v>1.4644299745559692</v>
      </c>
      <c r="I5525" s="221">
        <v>-0.98719513416290283</v>
      </c>
      <c r="J5525" s="221">
        <v>-1.4129929542541504</v>
      </c>
      <c r="K5525" s="180">
        <v>331.96957397460937</v>
      </c>
      <c r="L5525" s="181">
        <v>123.61629486083984</v>
      </c>
      <c r="M5525" s="181">
        <v>45.857658386230469</v>
      </c>
      <c r="N5525" s="181">
        <v>44.860752105712891</v>
      </c>
      <c r="O5525" s="181">
        <v>342.935546875</v>
      </c>
      <c r="P5525" s="181">
        <v>415.70965576171875</v>
      </c>
      <c r="Q5525" s="181">
        <v>149.53584289550781</v>
      </c>
      <c r="R5525" s="181">
        <v>413.7158203125</v>
      </c>
      <c r="S5525" s="226">
        <f t="shared" si="260"/>
        <v>1868.2011451721191</v>
      </c>
      <c r="T5525" s="181">
        <f t="shared" si="258"/>
        <v>2010.3417490200045</v>
      </c>
      <c r="U5525" s="226">
        <f t="shared" si="259"/>
        <v>131.89109961025579</v>
      </c>
    </row>
    <row r="5526" spans="1:21" x14ac:dyDescent="0.25">
      <c r="A5526" s="156" t="s">
        <v>15992</v>
      </c>
      <c r="B5526" s="156" t="s">
        <v>462</v>
      </c>
      <c r="C5526" s="223">
        <v>-1.0390896797180176</v>
      </c>
      <c r="D5526" s="221">
        <v>-7.1580320596694946E-2</v>
      </c>
      <c r="E5526" s="221">
        <v>-0.44698068499565125</v>
      </c>
      <c r="F5526" s="221">
        <v>2.9035794734954834</v>
      </c>
      <c r="G5526" s="221">
        <v>7.0724201202392578</v>
      </c>
      <c r="H5526" s="221">
        <v>1.517943263053894</v>
      </c>
      <c r="I5526" s="221">
        <v>-0.93368196487426758</v>
      </c>
      <c r="J5526" s="221">
        <v>-1.359479546546936</v>
      </c>
      <c r="K5526" s="180">
        <v>3.6051359176635742</v>
      </c>
      <c r="L5526" s="181">
        <v>1.1205602884292603</v>
      </c>
      <c r="M5526" s="181">
        <v>0.70702016353607178</v>
      </c>
      <c r="N5526" s="181">
        <v>0.78372520208358765</v>
      </c>
      <c r="O5526" s="181">
        <v>3.3049857616424561</v>
      </c>
      <c r="P5526" s="181">
        <v>4.8090710639953613</v>
      </c>
      <c r="Q5526" s="181">
        <v>1.7808904647827148</v>
      </c>
      <c r="R5526" s="181">
        <v>4.0486907958984375</v>
      </c>
      <c r="S5526" s="226">
        <f t="shared" si="260"/>
        <v>20.160079658031464</v>
      </c>
      <c r="T5526" s="181">
        <f t="shared" si="258"/>
        <v>21.640561647091879</v>
      </c>
      <c r="U5526" s="226">
        <f t="shared" si="259"/>
        <v>1.4197573488238162</v>
      </c>
    </row>
    <row r="5527" spans="1:21" x14ac:dyDescent="0.25">
      <c r="A5527" s="156" t="s">
        <v>18493</v>
      </c>
      <c r="B5527" s="156" t="s">
        <v>462</v>
      </c>
      <c r="C5527" s="223">
        <v>-0.62521529197692871</v>
      </c>
      <c r="D5527" s="221">
        <v>1.685120701789856</v>
      </c>
      <c r="E5527" s="221">
        <v>-3.3106300979852676E-2</v>
      </c>
      <c r="F5527" s="221">
        <v>23.718038558959961</v>
      </c>
      <c r="G5527" s="221">
        <v>27.528104782104492</v>
      </c>
      <c r="H5527" s="221">
        <v>14.571352958679199</v>
      </c>
      <c r="I5527" s="221">
        <v>-0.51980751752853394</v>
      </c>
      <c r="J5527" s="221">
        <v>-1.393878698348999</v>
      </c>
      <c r="K5527" s="180">
        <v>1872</v>
      </c>
      <c r="L5527" s="181">
        <v>1178</v>
      </c>
      <c r="M5527" s="181">
        <v>507</v>
      </c>
      <c r="N5527" s="181">
        <v>572</v>
      </c>
      <c r="O5527" s="181">
        <v>1778</v>
      </c>
      <c r="P5527" s="181">
        <v>1850</v>
      </c>
      <c r="Q5527" s="181">
        <v>634</v>
      </c>
      <c r="R5527" s="181">
        <v>2005</v>
      </c>
      <c r="S5527" s="226">
        <f t="shared" si="260"/>
        <v>10396</v>
      </c>
      <c r="T5527" s="181">
        <f t="shared" si="258"/>
        <v>87142.290841091424</v>
      </c>
      <c r="U5527" s="226">
        <f t="shared" si="259"/>
        <v>5717.0839570888802</v>
      </c>
    </row>
    <row r="5528" spans="1:21" x14ac:dyDescent="0.25">
      <c r="A5528" s="156" t="s">
        <v>18494</v>
      </c>
      <c r="B5528" s="156" t="s">
        <v>462</v>
      </c>
      <c r="C5528" s="223">
        <v>-0.83164000511169434</v>
      </c>
      <c r="D5528" s="221">
        <v>0.13586941361427307</v>
      </c>
      <c r="E5528" s="221">
        <v>23.396001815795898</v>
      </c>
      <c r="F5528" s="221">
        <v>70.4559326171875</v>
      </c>
      <c r="G5528" s="221">
        <v>16.983190536499023</v>
      </c>
      <c r="H5528" s="221">
        <v>11.054823875427246</v>
      </c>
      <c r="I5528" s="221">
        <v>-0.72623223066329956</v>
      </c>
      <c r="J5528" s="221">
        <v>-1.1520297527313232</v>
      </c>
      <c r="K5528" s="180">
        <v>551.36358642578125</v>
      </c>
      <c r="L5528" s="181">
        <v>171.80169677734375</v>
      </c>
      <c r="M5528" s="181">
        <v>130.84896850585937</v>
      </c>
      <c r="N5528" s="181">
        <v>150.82589721679687</v>
      </c>
      <c r="O5528" s="181">
        <v>523.3958740234375</v>
      </c>
      <c r="P5528" s="181">
        <v>544.37164306640625</v>
      </c>
      <c r="Q5528" s="181">
        <v>153.82244873046875</v>
      </c>
      <c r="R5528" s="181">
        <v>415.52035522460937</v>
      </c>
      <c r="S5528" s="226">
        <f t="shared" si="260"/>
        <v>2641.9504699707031</v>
      </c>
      <c r="T5528" s="181">
        <f t="shared" si="258"/>
        <v>27569.19039523882</v>
      </c>
      <c r="U5528" s="226">
        <f t="shared" si="259"/>
        <v>1808.7127914271693</v>
      </c>
    </row>
    <row r="5529" spans="1:21" x14ac:dyDescent="0.25">
      <c r="A5529" s="156" t="s">
        <v>14801</v>
      </c>
      <c r="B5529" s="156" t="s">
        <v>462</v>
      </c>
      <c r="C5529" s="223">
        <v>-0.75645351409912109</v>
      </c>
      <c r="D5529" s="221">
        <v>0.21105587482452393</v>
      </c>
      <c r="E5529" s="221">
        <v>-0.16434450447559357</v>
      </c>
      <c r="F5529" s="221">
        <v>3.186215877532959</v>
      </c>
      <c r="G5529" s="221">
        <v>7.3550562858581543</v>
      </c>
      <c r="H5529" s="221">
        <v>30.090784072875977</v>
      </c>
      <c r="I5529" s="221">
        <v>-0.65104573965072632</v>
      </c>
      <c r="J5529" s="221">
        <v>-1.0768433809280396</v>
      </c>
      <c r="K5529" s="180">
        <v>140.75692749023437</v>
      </c>
      <c r="L5529" s="181">
        <v>321.07196044921875</v>
      </c>
      <c r="M5529" s="181">
        <v>96.750534057617188</v>
      </c>
      <c r="N5529" s="181">
        <v>28.119613647460937</v>
      </c>
      <c r="O5529" s="181">
        <v>119.94524383544922</v>
      </c>
      <c r="P5529" s="181">
        <v>179.52069091796875</v>
      </c>
      <c r="Q5529" s="181">
        <v>73.714691162109375</v>
      </c>
      <c r="R5529" s="181">
        <v>179.6795654296875</v>
      </c>
      <c r="S5529" s="226">
        <f t="shared" si="260"/>
        <v>1139.5592269897461</v>
      </c>
      <c r="T5529" s="181">
        <f t="shared" si="258"/>
        <v>6077.6267722617049</v>
      </c>
      <c r="U5529" s="226">
        <f t="shared" si="259"/>
        <v>398.73065283804607</v>
      </c>
    </row>
    <row r="5530" spans="1:21" x14ac:dyDescent="0.25">
      <c r="A5530" s="156" t="s">
        <v>14802</v>
      </c>
      <c r="B5530" s="156" t="s">
        <v>462</v>
      </c>
      <c r="C5530" s="223">
        <v>-0.99177277088165283</v>
      </c>
      <c r="D5530" s="221">
        <v>-2.4263340979814529E-2</v>
      </c>
      <c r="E5530" s="221">
        <v>-0.39966371655464172</v>
      </c>
      <c r="F5530" s="221">
        <v>2.9508967399597168</v>
      </c>
      <c r="G5530" s="221">
        <v>7.1197371482849121</v>
      </c>
      <c r="H5530" s="221">
        <v>1.5652601718902588</v>
      </c>
      <c r="I5530" s="221">
        <v>-0.88636493682861328</v>
      </c>
      <c r="J5530" s="221">
        <v>-1.3121626377105713</v>
      </c>
      <c r="K5530" s="180">
        <v>1.3477585315704346</v>
      </c>
      <c r="L5530" s="181">
        <v>0.43806686997413635</v>
      </c>
      <c r="M5530" s="181">
        <v>0.3482767641544342</v>
      </c>
      <c r="N5530" s="181">
        <v>0.35825341939926147</v>
      </c>
      <c r="O5530" s="181">
        <v>1.4692925214767456</v>
      </c>
      <c r="P5530" s="181">
        <v>1.5336874723434448</v>
      </c>
      <c r="Q5530" s="181">
        <v>0.39906710386276245</v>
      </c>
      <c r="R5530" s="181">
        <v>1.0484580993652344</v>
      </c>
      <c r="S5530" s="226">
        <f t="shared" si="260"/>
        <v>6.9428607821464539</v>
      </c>
      <c r="T5530" s="181">
        <f t="shared" si="258"/>
        <v>10.702805912203612</v>
      </c>
      <c r="U5530" s="226">
        <f t="shared" si="259"/>
        <v>0.70217157921721807</v>
      </c>
    </row>
    <row r="5531" spans="1:21" x14ac:dyDescent="0.25">
      <c r="A5531" s="156" t="s">
        <v>14806</v>
      </c>
      <c r="B5531" s="156" t="s">
        <v>462</v>
      </c>
      <c r="C5531" s="223">
        <v>-7.1231648325920105E-2</v>
      </c>
      <c r="D5531" s="221">
        <v>0.8962777853012085</v>
      </c>
      <c r="E5531" s="221">
        <v>0.52087736129760742</v>
      </c>
      <c r="F5531" s="221">
        <v>23.651329040527344</v>
      </c>
      <c r="G5531" s="221">
        <v>21.493453979492188</v>
      </c>
      <c r="H5531" s="221">
        <v>2.4858012199401855</v>
      </c>
      <c r="I5531" s="221">
        <v>3.4176122397184372E-2</v>
      </c>
      <c r="J5531" s="221">
        <v>-0.39162153005599976</v>
      </c>
      <c r="K5531" s="180">
        <v>917.4654541015625</v>
      </c>
      <c r="L5531" s="181">
        <v>492.07598876953125</v>
      </c>
      <c r="M5531" s="181">
        <v>233.75363159179687</v>
      </c>
      <c r="N5531" s="181">
        <v>190.23193359375</v>
      </c>
      <c r="O5531" s="181">
        <v>935.71649169921875</v>
      </c>
      <c r="P5531" s="181">
        <v>1194.038818359375</v>
      </c>
      <c r="Q5531" s="181">
        <v>383.97369384765625</v>
      </c>
      <c r="R5531" s="181">
        <v>956.775390625</v>
      </c>
      <c r="S5531" s="226">
        <f t="shared" si="260"/>
        <v>5304.0314025878906</v>
      </c>
      <c r="T5531" s="181">
        <f t="shared" si="258"/>
        <v>27715.03062417977</v>
      </c>
      <c r="U5531" s="226">
        <f t="shared" si="259"/>
        <v>1818.2808303796558</v>
      </c>
    </row>
    <row r="5532" spans="1:21" x14ac:dyDescent="0.25">
      <c r="A5532" s="156" t="s">
        <v>14807</v>
      </c>
      <c r="B5532" s="156" t="s">
        <v>462</v>
      </c>
      <c r="C5532" s="223">
        <v>-0.67893481254577637</v>
      </c>
      <c r="D5532" s="221">
        <v>0.28857460618019104</v>
      </c>
      <c r="E5532" s="221">
        <v>-8.6825817823410034E-2</v>
      </c>
      <c r="F5532" s="221">
        <v>3.2637343406677246</v>
      </c>
      <c r="G5532" s="221">
        <v>8.1784801483154297</v>
      </c>
      <c r="H5532" s="221">
        <v>9.9364376068115234</v>
      </c>
      <c r="I5532" s="221">
        <v>-0.57352709770202637</v>
      </c>
      <c r="J5532" s="221">
        <v>-0.99932479858398438</v>
      </c>
      <c r="K5532" s="180">
        <v>1231.5341796875</v>
      </c>
      <c r="L5532" s="181">
        <v>441.25018310546875</v>
      </c>
      <c r="M5532" s="181">
        <v>280.61529541015625</v>
      </c>
      <c r="N5532" s="181">
        <v>236.98605346679687</v>
      </c>
      <c r="O5532" s="181">
        <v>1222.610107421875</v>
      </c>
      <c r="P5532" s="181">
        <v>1576.601806640625</v>
      </c>
      <c r="Q5532" s="181">
        <v>586.0198974609375</v>
      </c>
      <c r="R5532" s="181">
        <v>1307.8853759765625</v>
      </c>
      <c r="S5532" s="226">
        <f t="shared" si="260"/>
        <v>6883.5028991699219</v>
      </c>
      <c r="T5532" s="181">
        <f t="shared" si="258"/>
        <v>24062.094433073275</v>
      </c>
      <c r="U5532" s="226">
        <f t="shared" si="259"/>
        <v>1578.6251741779195</v>
      </c>
    </row>
    <row r="5533" spans="1:21" x14ac:dyDescent="0.25">
      <c r="A5533" s="156" t="s">
        <v>18495</v>
      </c>
      <c r="B5533" s="156" t="s">
        <v>462</v>
      </c>
      <c r="C5533" s="223">
        <v>-0.94591337442398071</v>
      </c>
      <c r="D5533" s="221">
        <v>2.1595951169729233E-2</v>
      </c>
      <c r="E5533" s="221">
        <v>6.0901083946228027</v>
      </c>
      <c r="F5533" s="221">
        <v>29.211812973022461</v>
      </c>
      <c r="G5533" s="221">
        <v>15.733868598937988</v>
      </c>
      <c r="H5533" s="221">
        <v>12.415689468383789</v>
      </c>
      <c r="I5533" s="221">
        <v>12.1484375</v>
      </c>
      <c r="J5533" s="221">
        <v>-1.2663034200668335</v>
      </c>
      <c r="K5533" s="180">
        <v>990</v>
      </c>
      <c r="L5533" s="181">
        <v>301</v>
      </c>
      <c r="M5533" s="181">
        <v>281</v>
      </c>
      <c r="N5533" s="181">
        <v>282</v>
      </c>
      <c r="O5533" s="181">
        <v>1018</v>
      </c>
      <c r="P5533" s="181">
        <v>1122</v>
      </c>
      <c r="Q5533" s="181">
        <v>391</v>
      </c>
      <c r="R5533" s="181">
        <v>774</v>
      </c>
      <c r="S5533" s="226">
        <f t="shared" si="260"/>
        <v>5159</v>
      </c>
      <c r="T5533" s="181">
        <f t="shared" si="258"/>
        <v>42736.499890517443</v>
      </c>
      <c r="U5533" s="226">
        <f t="shared" si="259"/>
        <v>2803.7839669805476</v>
      </c>
    </row>
    <row r="5534" spans="1:21" x14ac:dyDescent="0.25">
      <c r="A5534" s="156" t="s">
        <v>18496</v>
      </c>
      <c r="B5534" s="156" t="s">
        <v>462</v>
      </c>
      <c r="C5534" s="223">
        <v>2.0110065937042236</v>
      </c>
      <c r="D5534" s="221">
        <v>5.1671075820922852</v>
      </c>
      <c r="E5534" s="221">
        <v>1.3781466484069824</v>
      </c>
      <c r="F5534" s="221">
        <v>36.732620239257813</v>
      </c>
      <c r="G5534" s="221">
        <v>36.458408355712891</v>
      </c>
      <c r="H5534" s="221">
        <v>18.370967864990234</v>
      </c>
      <c r="I5534" s="221">
        <v>0.66762816905975342</v>
      </c>
      <c r="J5534" s="221">
        <v>0.24183046817779541</v>
      </c>
      <c r="K5534" s="180">
        <v>1416</v>
      </c>
      <c r="L5534" s="181">
        <v>564</v>
      </c>
      <c r="M5534" s="181">
        <v>574</v>
      </c>
      <c r="N5534" s="181">
        <v>550</v>
      </c>
      <c r="O5534" s="181">
        <v>1658</v>
      </c>
      <c r="P5534" s="181">
        <v>1801</v>
      </c>
      <c r="Q5534" s="181">
        <v>490</v>
      </c>
      <c r="R5534" s="181">
        <v>1246</v>
      </c>
      <c r="S5534" s="226">
        <f t="shared" si="260"/>
        <v>8299</v>
      </c>
      <c r="T5534" s="181">
        <f t="shared" si="258"/>
        <v>120918.44406557083</v>
      </c>
      <c r="U5534" s="226">
        <f t="shared" si="259"/>
        <v>7933.0126625205185</v>
      </c>
    </row>
    <row r="5535" spans="1:21" x14ac:dyDescent="0.25">
      <c r="A5535" s="156" t="s">
        <v>18497</v>
      </c>
      <c r="B5535" s="156" t="s">
        <v>462</v>
      </c>
      <c r="C5535" s="223">
        <v>-1.8850909471511841</v>
      </c>
      <c r="D5535" s="221">
        <v>2.4778265953063965</v>
      </c>
      <c r="E5535" s="221">
        <v>-1.2929818630218506</v>
      </c>
      <c r="F5535" s="221">
        <v>43.919063568115234</v>
      </c>
      <c r="G5535" s="221">
        <v>23.308891296386719</v>
      </c>
      <c r="H5535" s="221">
        <v>0.67194193601608276</v>
      </c>
      <c r="I5535" s="221">
        <v>1.5186364650726318</v>
      </c>
      <c r="J5535" s="221">
        <v>-2.2054810523986816</v>
      </c>
      <c r="K5535" s="180">
        <v>675</v>
      </c>
      <c r="L5535" s="181">
        <v>252</v>
      </c>
      <c r="M5535" s="181">
        <v>167</v>
      </c>
      <c r="N5535" s="181">
        <v>126</v>
      </c>
      <c r="O5535" s="181">
        <v>740</v>
      </c>
      <c r="P5535" s="181">
        <v>1021</v>
      </c>
      <c r="Q5535" s="181">
        <v>339</v>
      </c>
      <c r="R5535" s="181">
        <v>997</v>
      </c>
      <c r="S5535" s="226">
        <f t="shared" si="260"/>
        <v>4317</v>
      </c>
      <c r="T5535" s="181">
        <f t="shared" si="258"/>
        <v>20920.435379564762</v>
      </c>
      <c r="U5535" s="226">
        <f t="shared" si="259"/>
        <v>1372.5125232469311</v>
      </c>
    </row>
    <row r="5536" spans="1:21" x14ac:dyDescent="0.25">
      <c r="A5536" s="156" t="s">
        <v>18498</v>
      </c>
      <c r="B5536" s="156" t="s">
        <v>462</v>
      </c>
      <c r="C5536" s="223">
        <v>-1.0611697435379028</v>
      </c>
      <c r="D5536" s="221">
        <v>1.3245404958724976</v>
      </c>
      <c r="E5536" s="221">
        <v>4.9290204048156738</v>
      </c>
      <c r="F5536" s="221">
        <v>11.897682189941406</v>
      </c>
      <c r="G5536" s="221">
        <v>27.237777709960938</v>
      </c>
      <c r="H5536" s="221">
        <v>22.169960021972656</v>
      </c>
      <c r="I5536" s="221">
        <v>-1.1925581693649292</v>
      </c>
      <c r="J5536" s="221">
        <v>-1.6183558702468872</v>
      </c>
      <c r="K5536" s="180">
        <v>914.2373046875</v>
      </c>
      <c r="L5536" s="181">
        <v>353.8983154296875</v>
      </c>
      <c r="M5536" s="181">
        <v>240.84745788574219</v>
      </c>
      <c r="N5536" s="181">
        <v>186.7796630859375</v>
      </c>
      <c r="O5536" s="181">
        <v>912.27117919921875</v>
      </c>
      <c r="P5536" s="181">
        <v>1338.915283203125</v>
      </c>
      <c r="Q5536" s="181">
        <v>493.49151611328125</v>
      </c>
      <c r="R5536" s="181">
        <v>1521.7626953125</v>
      </c>
      <c r="S5536" s="226">
        <f t="shared" si="260"/>
        <v>5962.2034149169922</v>
      </c>
      <c r="T5536" s="181">
        <f t="shared" si="258"/>
        <v>54388.645750886135</v>
      </c>
      <c r="U5536" s="226">
        <f t="shared" si="259"/>
        <v>3568.2382350632147</v>
      </c>
    </row>
    <row r="5537" spans="1:21" x14ac:dyDescent="0.25">
      <c r="A5537" s="156" t="s">
        <v>18499</v>
      </c>
      <c r="B5537" s="156" t="s">
        <v>462</v>
      </c>
      <c r="C5537" s="223">
        <v>0.2587750256061554</v>
      </c>
      <c r="D5537" s="221">
        <v>0.42985805869102478</v>
      </c>
      <c r="E5537" s="221">
        <v>3.6286938190460205</v>
      </c>
      <c r="F5537" s="221">
        <v>3.6380836963653564</v>
      </c>
      <c r="G5537" s="221">
        <v>60.613773345947266</v>
      </c>
      <c r="H5537" s="221">
        <v>21.870903015136719</v>
      </c>
      <c r="I5537" s="221">
        <v>-1.1581498384475708</v>
      </c>
      <c r="J5537" s="221">
        <v>-1.0543032884597778</v>
      </c>
      <c r="K5537" s="180">
        <v>1009</v>
      </c>
      <c r="L5537" s="181">
        <v>577</v>
      </c>
      <c r="M5537" s="181">
        <v>362</v>
      </c>
      <c r="N5537" s="181">
        <v>301</v>
      </c>
      <c r="O5537" s="181">
        <v>1150</v>
      </c>
      <c r="P5537" s="181">
        <v>1468</v>
      </c>
      <c r="Q5537" s="181">
        <v>498</v>
      </c>
      <c r="R5537" s="181">
        <v>1888</v>
      </c>
      <c r="S5537" s="226">
        <f t="shared" si="260"/>
        <v>7253</v>
      </c>
      <c r="T5537" s="181">
        <f t="shared" si="258"/>
        <v>102162.82420170307</v>
      </c>
      <c r="U5537" s="226">
        <f t="shared" si="259"/>
        <v>6702.5256923706193</v>
      </c>
    </row>
    <row r="5538" spans="1:21" x14ac:dyDescent="0.25">
      <c r="A5538" s="156" t="s">
        <v>18500</v>
      </c>
      <c r="B5538" s="156" t="s">
        <v>462</v>
      </c>
      <c r="C5538" s="223">
        <v>-1.2019747495651245</v>
      </c>
      <c r="D5538" s="221">
        <v>-6.0978326797485352</v>
      </c>
      <c r="E5538" s="221">
        <v>-0.60986572504043579</v>
      </c>
      <c r="F5538" s="221">
        <v>16.512750625610352</v>
      </c>
      <c r="G5538" s="221">
        <v>16.812129974365234</v>
      </c>
      <c r="H5538" s="221">
        <v>15.575035095214844</v>
      </c>
      <c r="I5538" s="221">
        <v>-1.096566915512085</v>
      </c>
      <c r="J5538" s="221">
        <v>-1.522364616394043</v>
      </c>
      <c r="K5538" s="180">
        <v>636.759033203125</v>
      </c>
      <c r="L5538" s="181">
        <v>253.50595092773437</v>
      </c>
      <c r="M5538" s="181">
        <v>196.6168212890625</v>
      </c>
      <c r="N5538" s="181">
        <v>155.69656372070312</v>
      </c>
      <c r="O5538" s="181">
        <v>665.70263671875</v>
      </c>
      <c r="P5538" s="181">
        <v>981.08795166015625</v>
      </c>
      <c r="Q5538" s="181">
        <v>331.35421752929687</v>
      </c>
      <c r="R5538" s="181">
        <v>987.0762939453125</v>
      </c>
      <c r="S5538" s="226">
        <f t="shared" si="260"/>
        <v>4207.7994689941406</v>
      </c>
      <c r="T5538" s="181">
        <f t="shared" si="258"/>
        <v>24746.179953719213</v>
      </c>
      <c r="U5538" s="226">
        <f t="shared" si="259"/>
        <v>1623.5054994208438</v>
      </c>
    </row>
    <row r="5539" spans="1:21" x14ac:dyDescent="0.25">
      <c r="A5539" s="156" t="s">
        <v>18501</v>
      </c>
      <c r="B5539" s="156" t="s">
        <v>462</v>
      </c>
      <c r="C5539" s="223">
        <v>-0.73333632946014404</v>
      </c>
      <c r="D5539" s="221">
        <v>1.7443875074386597</v>
      </c>
      <c r="E5539" s="221">
        <v>-6.2330241203308105</v>
      </c>
      <c r="F5539" s="221">
        <v>3.2093329429626465</v>
      </c>
      <c r="G5539" s="221">
        <v>58.100749969482422</v>
      </c>
      <c r="H5539" s="221">
        <v>12.494607925415039</v>
      </c>
      <c r="I5539" s="221">
        <v>1.6265863180160522</v>
      </c>
      <c r="J5539" s="221">
        <v>-0.36698639392852783</v>
      </c>
      <c r="K5539" s="180">
        <v>1079</v>
      </c>
      <c r="L5539" s="181">
        <v>381</v>
      </c>
      <c r="M5539" s="181">
        <v>244</v>
      </c>
      <c r="N5539" s="181">
        <v>228</v>
      </c>
      <c r="O5539" s="181">
        <v>947</v>
      </c>
      <c r="P5539" s="181">
        <v>1588</v>
      </c>
      <c r="Q5539" s="181">
        <v>567</v>
      </c>
      <c r="R5539" s="181">
        <v>1403</v>
      </c>
      <c r="S5539" s="226">
        <f t="shared" si="260"/>
        <v>6437</v>
      </c>
      <c r="T5539" s="181">
        <f t="shared" si="258"/>
        <v>74354.451904773712</v>
      </c>
      <c r="U5539" s="226">
        <f t="shared" si="259"/>
        <v>4878.1210594760905</v>
      </c>
    </row>
    <row r="5540" spans="1:21" x14ac:dyDescent="0.25">
      <c r="A5540" s="156" t="s">
        <v>18502</v>
      </c>
      <c r="B5540" s="156" t="s">
        <v>462</v>
      </c>
      <c r="C5540" s="223">
        <v>-1.2077728509902954</v>
      </c>
      <c r="D5540" s="221">
        <v>1.9014194011688232</v>
      </c>
      <c r="E5540" s="221">
        <v>0.39681407809257507</v>
      </c>
      <c r="F5540" s="221">
        <v>36.245319366455078</v>
      </c>
      <c r="G5540" s="221">
        <v>46.655406951904297</v>
      </c>
      <c r="H5540" s="221">
        <v>29.217361450195313</v>
      </c>
      <c r="I5540" s="221">
        <v>-8.9887186884880066E-2</v>
      </c>
      <c r="J5540" s="221">
        <v>-0.51568490266799927</v>
      </c>
      <c r="K5540" s="180">
        <v>1020.0762329101562</v>
      </c>
      <c r="L5540" s="181">
        <v>410.82247924804687</v>
      </c>
      <c r="M5540" s="181">
        <v>325.06826782226562</v>
      </c>
      <c r="N5540" s="181">
        <v>346.00827026367187</v>
      </c>
      <c r="O5540" s="181">
        <v>1195.5732421875</v>
      </c>
      <c r="P5540" s="181">
        <v>1434.88720703125</v>
      </c>
      <c r="Q5540" s="181">
        <v>457.68814086914062</v>
      </c>
      <c r="R5540" s="181">
        <v>1224.4903564453125</v>
      </c>
      <c r="S5540" s="226">
        <f t="shared" si="260"/>
        <v>6414.6141967773437</v>
      </c>
      <c r="T5540" s="181">
        <f t="shared" si="258"/>
        <v>109250.28021000771</v>
      </c>
      <c r="U5540" s="226">
        <f t="shared" si="259"/>
        <v>7167.5075129144616</v>
      </c>
    </row>
    <row r="5541" spans="1:21" x14ac:dyDescent="0.25">
      <c r="A5541" s="156" t="s">
        <v>18503</v>
      </c>
      <c r="B5541" s="156" t="s">
        <v>462</v>
      </c>
      <c r="C5541" s="223">
        <v>-2.6648998260498047</v>
      </c>
      <c r="D5541" s="221">
        <v>-1.6973904371261597</v>
      </c>
      <c r="E5541" s="221">
        <v>-2.0727908611297607</v>
      </c>
      <c r="F5541" s="221">
        <v>1.2777693271636963</v>
      </c>
      <c r="G5541" s="221">
        <v>5.4466099739074707</v>
      </c>
      <c r="H5541" s="221">
        <v>-0.1078670397400856</v>
      </c>
      <c r="I5541" s="221">
        <v>-2.5594921112060547</v>
      </c>
      <c r="J5541" s="221">
        <v>-2.9852898120880127</v>
      </c>
      <c r="K5541" s="180">
        <v>2.9220247268676758</v>
      </c>
      <c r="L5541" s="181">
        <v>0.97400820255279541</v>
      </c>
      <c r="M5541" s="181">
        <v>0.83720928430557251</v>
      </c>
      <c r="N5541" s="181">
        <v>0.76607388257980347</v>
      </c>
      <c r="O5541" s="181">
        <v>3.047879695892334</v>
      </c>
      <c r="P5541" s="181">
        <v>3.9835841655731201</v>
      </c>
      <c r="Q5541" s="181">
        <v>1.3789329528808594</v>
      </c>
      <c r="R5541" s="181">
        <v>5.3187413215637207</v>
      </c>
      <c r="S5541" s="226">
        <f t="shared" si="260"/>
        <v>19.228454232215881</v>
      </c>
      <c r="T5541" s="181">
        <f t="shared" si="258"/>
        <v>-13.433107214653289</v>
      </c>
      <c r="U5541" s="226">
        <f t="shared" si="259"/>
        <v>-0.88129656690796421</v>
      </c>
    </row>
    <row r="5542" spans="1:21" x14ac:dyDescent="0.25">
      <c r="A5542" s="156" t="s">
        <v>18504</v>
      </c>
      <c r="B5542" s="156" t="s">
        <v>462</v>
      </c>
      <c r="C5542" s="223">
        <v>-1.5783401727676392</v>
      </c>
      <c r="D5542" s="221">
        <v>-0.61083084344863892</v>
      </c>
      <c r="E5542" s="221">
        <v>-0.98623126745223999</v>
      </c>
      <c r="F5542" s="221">
        <v>2.3643290996551514</v>
      </c>
      <c r="G5542" s="221">
        <v>6.5331697463989258</v>
      </c>
      <c r="H5542" s="221">
        <v>0.97869271039962769</v>
      </c>
      <c r="I5542" s="221">
        <v>-1.4729324579238892</v>
      </c>
      <c r="J5542" s="221">
        <v>-1.8987301588058472</v>
      </c>
      <c r="K5542" s="180">
        <v>222.20196533203125</v>
      </c>
      <c r="L5542" s="181">
        <v>86.989707946777344</v>
      </c>
      <c r="M5542" s="181">
        <v>52.004718780517578</v>
      </c>
      <c r="N5542" s="181">
        <v>48.222557067871094</v>
      </c>
      <c r="O5542" s="181">
        <v>222.95840454101562</v>
      </c>
      <c r="P5542" s="181">
        <v>297.65609741210937</v>
      </c>
      <c r="Q5542" s="181">
        <v>105.9005126953125</v>
      </c>
      <c r="R5542" s="181">
        <v>303.14022827148437</v>
      </c>
      <c r="S5542" s="226">
        <f t="shared" si="260"/>
        <v>1339.0741920471191</v>
      </c>
      <c r="T5542" s="181">
        <f t="shared" si="258"/>
        <v>675.25218996089984</v>
      </c>
      <c r="U5542" s="226">
        <f t="shared" si="259"/>
        <v>44.300803030922964</v>
      </c>
    </row>
    <row r="5543" spans="1:21" x14ac:dyDescent="0.25">
      <c r="A5543" s="156" t="s">
        <v>18505</v>
      </c>
      <c r="B5543" s="156" t="s">
        <v>462</v>
      </c>
      <c r="C5543" s="223">
        <v>-0.55774569511413574</v>
      </c>
      <c r="D5543" s="221">
        <v>1656.5152587890625</v>
      </c>
      <c r="E5543" s="221">
        <v>3.4363318234682083E-2</v>
      </c>
      <c r="F5543" s="221">
        <v>3.3849234580993652</v>
      </c>
      <c r="G5543" s="221">
        <v>7.5537643432617187</v>
      </c>
      <c r="H5543" s="221">
        <v>1.9992871284484863</v>
      </c>
      <c r="I5543" s="221">
        <v>-0.45233792066574097</v>
      </c>
      <c r="J5543" s="221">
        <v>-0.8781355619430542</v>
      </c>
      <c r="K5543" s="180">
        <v>0.17100928723812103</v>
      </c>
      <c r="L5543" s="181">
        <v>1</v>
      </c>
      <c r="M5543" s="181">
        <v>1</v>
      </c>
      <c r="N5543" s="181">
        <v>2.3360287770628929E-2</v>
      </c>
      <c r="O5543" s="181">
        <v>0.13986223936080933</v>
      </c>
      <c r="P5543" s="181">
        <v>0.23749625682830811</v>
      </c>
      <c r="Q5543" s="181">
        <v>9.7933515906333923E-2</v>
      </c>
      <c r="R5543" s="181">
        <v>0.21862833201885223</v>
      </c>
      <c r="S5543" s="226">
        <f t="shared" si="260"/>
        <v>2.8882899191230536</v>
      </c>
      <c r="T5543" s="181">
        <f t="shared" si="258"/>
        <v>1657.82834044942</v>
      </c>
      <c r="U5543" s="226">
        <f t="shared" si="259"/>
        <v>108.76399641678221</v>
      </c>
    </row>
    <row r="5544" spans="1:21" x14ac:dyDescent="0.25">
      <c r="A5544" s="156" t="s">
        <v>14815</v>
      </c>
      <c r="B5544" s="156" t="s">
        <v>462</v>
      </c>
      <c r="C5544" s="223">
        <v>-0.63566386699676514</v>
      </c>
      <c r="D5544" s="221">
        <v>0.33184555172920227</v>
      </c>
      <c r="E5544" s="221">
        <v>-4.3554816395044327E-2</v>
      </c>
      <c r="F5544" s="221">
        <v>3.3070054054260254</v>
      </c>
      <c r="G5544" s="221">
        <v>7.4758462905883789</v>
      </c>
      <c r="H5544" s="221">
        <v>1.9213689565658569</v>
      </c>
      <c r="I5544" s="221">
        <v>-0.53025603294372559</v>
      </c>
      <c r="J5544" s="221">
        <v>-0.95605379343032837</v>
      </c>
      <c r="K5544" s="180">
        <v>0.85545724630355835</v>
      </c>
      <c r="L5544" s="181">
        <v>0.25565388798713684</v>
      </c>
      <c r="M5544" s="181">
        <v>0.23598819971084595</v>
      </c>
      <c r="N5544" s="181">
        <v>0.14257620275020599</v>
      </c>
      <c r="O5544" s="181">
        <v>0.99803340435028076</v>
      </c>
      <c r="P5544" s="181">
        <v>1.086529016494751</v>
      </c>
      <c r="Q5544" s="181">
        <v>0.41134053468704224</v>
      </c>
      <c r="R5544" s="181">
        <v>0.93903636932373047</v>
      </c>
      <c r="S5544" s="226">
        <f t="shared" si="260"/>
        <v>4.9246148616075516</v>
      </c>
      <c r="T5544" s="181">
        <f t="shared" si="258"/>
        <v>8.4351585580686148</v>
      </c>
      <c r="U5544" s="226">
        <f t="shared" si="259"/>
        <v>0.55339960887389339</v>
      </c>
    </row>
    <row r="5545" spans="1:21" x14ac:dyDescent="0.25">
      <c r="A5545" s="156" t="s">
        <v>14818</v>
      </c>
      <c r="B5545" s="156" t="s">
        <v>462</v>
      </c>
      <c r="C5545" s="223">
        <v>-1.1615269184112549</v>
      </c>
      <c r="D5545" s="221">
        <v>-0.19401752948760986</v>
      </c>
      <c r="E5545" s="221">
        <v>-0.56941789388656616</v>
      </c>
      <c r="F5545" s="221">
        <v>2.7811424732208252</v>
      </c>
      <c r="G5545" s="221">
        <v>6.9499826431274414</v>
      </c>
      <c r="H5545" s="221">
        <v>1.3955060243606567</v>
      </c>
      <c r="I5545" s="221">
        <v>-1.0561190843582153</v>
      </c>
      <c r="J5545" s="221">
        <v>-1.4819167852401733</v>
      </c>
      <c r="K5545" s="180">
        <v>27.812026977539063</v>
      </c>
      <c r="L5545" s="181">
        <v>8.3650569915771484</v>
      </c>
      <c r="M5545" s="181">
        <v>5.6482009887695313</v>
      </c>
      <c r="N5545" s="181">
        <v>4.8617424964904785</v>
      </c>
      <c r="O5545" s="181">
        <v>24.952178955078125</v>
      </c>
      <c r="P5545" s="181">
        <v>41.896781921386719</v>
      </c>
      <c r="Q5545" s="181">
        <v>13.727272987365723</v>
      </c>
      <c r="R5545" s="181">
        <v>33.531723022460937</v>
      </c>
      <c r="S5545" s="226">
        <f t="shared" si="260"/>
        <v>160.79498434066772</v>
      </c>
      <c r="T5545" s="181">
        <f t="shared" si="258"/>
        <v>144.07319021352009</v>
      </c>
      <c r="U5545" s="226">
        <f t="shared" si="259"/>
        <v>9.4521100658043498</v>
      </c>
    </row>
    <row r="5546" spans="1:21" x14ac:dyDescent="0.25">
      <c r="A5546" s="156" t="s">
        <v>14819</v>
      </c>
      <c r="B5546" s="156" t="s">
        <v>462</v>
      </c>
      <c r="C5546" s="223">
        <v>-1.4134531021118164</v>
      </c>
      <c r="D5546" s="221">
        <v>-0.44594362378120422</v>
      </c>
      <c r="E5546" s="221">
        <v>-0.82134395837783813</v>
      </c>
      <c r="F5546" s="221">
        <v>2.5292162895202637</v>
      </c>
      <c r="G5546" s="221">
        <v>6.6980571746826172</v>
      </c>
      <c r="H5546" s="221">
        <v>1.1435798406600952</v>
      </c>
      <c r="I5546" s="221">
        <v>-1.3080452680587769</v>
      </c>
      <c r="J5546" s="221">
        <v>-1.7338429689407349</v>
      </c>
      <c r="K5546" s="180">
        <v>17.118806838989258</v>
      </c>
      <c r="L5546" s="181">
        <v>5.2835822105407715</v>
      </c>
      <c r="M5546" s="181">
        <v>3.3814926147460937</v>
      </c>
      <c r="N5546" s="181">
        <v>3.5223879814147949</v>
      </c>
      <c r="O5546" s="181">
        <v>17.541492462158203</v>
      </c>
      <c r="P5546" s="181">
        <v>27.474626541137695</v>
      </c>
      <c r="Q5546" s="181">
        <v>11.342089653015137</v>
      </c>
      <c r="R5546" s="181">
        <v>25.008955001831055</v>
      </c>
      <c r="S5546" s="226">
        <f t="shared" si="260"/>
        <v>110.67343330383301</v>
      </c>
      <c r="T5546" s="181">
        <f t="shared" si="258"/>
        <v>70.294483094551708</v>
      </c>
      <c r="U5546" s="226">
        <f t="shared" si="259"/>
        <v>4.6117614959717494</v>
      </c>
    </row>
    <row r="5547" spans="1:21" x14ac:dyDescent="0.25">
      <c r="A5547" s="156" t="s">
        <v>18506</v>
      </c>
      <c r="B5547" s="156" t="s">
        <v>462</v>
      </c>
      <c r="C5547" s="223">
        <v>-2.2820103168487549</v>
      </c>
      <c r="D5547" s="221">
        <v>-1.3145010471343994</v>
      </c>
      <c r="E5547" s="221">
        <v>-1.6899014711380005</v>
      </c>
      <c r="F5547" s="221">
        <v>1.6606588363647461</v>
      </c>
      <c r="G5547" s="221">
        <v>1430.8465576171875</v>
      </c>
      <c r="H5547" s="221">
        <v>0.27502241730690002</v>
      </c>
      <c r="I5547" s="221">
        <v>-2.1766026020050049</v>
      </c>
      <c r="J5547" s="221">
        <v>-2.6024003028869629</v>
      </c>
      <c r="K5547" s="180">
        <v>3.2017045021057129</v>
      </c>
      <c r="L5547" s="181">
        <v>1.2859848737716675</v>
      </c>
      <c r="M5547" s="181">
        <v>0.89820075035095215</v>
      </c>
      <c r="N5547" s="181">
        <v>0.69602274894714355</v>
      </c>
      <c r="O5547" s="181">
        <v>4</v>
      </c>
      <c r="P5547" s="181">
        <v>4.9682765007019043</v>
      </c>
      <c r="Q5547" s="181">
        <v>1.8527462482452393</v>
      </c>
      <c r="R5547" s="181">
        <v>5.1538825035095215</v>
      </c>
      <c r="S5547" s="226">
        <f t="shared" si="260"/>
        <v>22.056818127632141</v>
      </c>
      <c r="T5547" s="181">
        <f t="shared" si="258"/>
        <v>5697.948694579336</v>
      </c>
      <c r="U5547" s="226">
        <f t="shared" si="259"/>
        <v>373.82137600098753</v>
      </c>
    </row>
    <row r="5548" spans="1:21" x14ac:dyDescent="0.25">
      <c r="A5548" s="156" t="s">
        <v>18507</v>
      </c>
      <c r="B5548" s="156" t="s">
        <v>462</v>
      </c>
      <c r="C5548" s="223">
        <v>-2.6042935848236084</v>
      </c>
      <c r="D5548" s="221">
        <v>-1.6367838382720947</v>
      </c>
      <c r="E5548" s="221">
        <v>-2.0121843814849854</v>
      </c>
      <c r="F5548" s="221">
        <v>1.3383759260177612</v>
      </c>
      <c r="G5548" s="221">
        <v>5.5072164535522461</v>
      </c>
      <c r="H5548" s="221">
        <v>-4.7260493040084839E-2</v>
      </c>
      <c r="I5548" s="221">
        <v>-2.4988858699798584</v>
      </c>
      <c r="J5548" s="221">
        <v>-2.9246833324432373</v>
      </c>
      <c r="K5548" s="180">
        <v>68.276390075683594</v>
      </c>
      <c r="L5548" s="181">
        <v>22.758796691894531</v>
      </c>
      <c r="M5548" s="181">
        <v>17.276750564575195</v>
      </c>
      <c r="N5548" s="181">
        <v>14.452666282653809</v>
      </c>
      <c r="O5548" s="181">
        <v>66.615158081054687</v>
      </c>
      <c r="P5548" s="181">
        <v>107.64744567871094</v>
      </c>
      <c r="Q5548" s="181">
        <v>42.859630584716797</v>
      </c>
      <c r="R5548" s="181">
        <v>114.62459564208984</v>
      </c>
      <c r="S5548" s="226">
        <f t="shared" si="260"/>
        <v>454.51143360137939</v>
      </c>
      <c r="T5548" s="181">
        <f t="shared" si="258"/>
        <v>-311.04924864269276</v>
      </c>
      <c r="U5548" s="226">
        <f t="shared" si="259"/>
        <v>-20.406792753733125</v>
      </c>
    </row>
    <row r="5549" spans="1:21" x14ac:dyDescent="0.25">
      <c r="A5549" s="156" t="s">
        <v>18494</v>
      </c>
      <c r="B5549" s="156" t="s">
        <v>462</v>
      </c>
      <c r="C5549" s="223">
        <v>-1.9785991907119751</v>
      </c>
      <c r="D5549" s="221">
        <v>-1.0110899209976196</v>
      </c>
      <c r="E5549" s="221">
        <v>-1.3864902257919312</v>
      </c>
      <c r="F5549" s="221">
        <v>1.9640699625015259</v>
      </c>
      <c r="G5549" s="221">
        <v>6.1329102516174316</v>
      </c>
      <c r="H5549" s="221">
        <v>0.5784335732460022</v>
      </c>
      <c r="I5549" s="221">
        <v>-1.8731914758682251</v>
      </c>
      <c r="J5549" s="221">
        <v>-2.2989892959594727</v>
      </c>
      <c r="K5549" s="180">
        <v>0.63643354177474976</v>
      </c>
      <c r="L5549" s="181">
        <v>0.19830898940563202</v>
      </c>
      <c r="M5549" s="181">
        <v>0.15103766322135925</v>
      </c>
      <c r="N5549" s="181">
        <v>0.17409685254096985</v>
      </c>
      <c r="O5549" s="181">
        <v>0.60415065288543701</v>
      </c>
      <c r="P5549" s="181">
        <v>0.62836277484893799</v>
      </c>
      <c r="Q5549" s="181">
        <v>0.17755572497844696</v>
      </c>
      <c r="R5549" s="181">
        <v>0.47963106632232666</v>
      </c>
      <c r="S5549" s="226">
        <f t="shared" si="260"/>
        <v>3.0495772659778595</v>
      </c>
      <c r="T5549" s="181">
        <f t="shared" si="258"/>
        <v>1.306176343477393</v>
      </c>
      <c r="U5549" s="226">
        <f t="shared" si="259"/>
        <v>8.5693407257803625E-2</v>
      </c>
    </row>
    <row r="5550" spans="1:21" x14ac:dyDescent="0.25">
      <c r="A5550" s="156" t="s">
        <v>18498</v>
      </c>
      <c r="B5550" s="156" t="s">
        <v>462</v>
      </c>
      <c r="C5550" s="223">
        <v>-1.8890239000320435</v>
      </c>
      <c r="D5550" s="221">
        <v>-0.92151451110839844</v>
      </c>
      <c r="E5550" s="221">
        <v>-1.2969149351119995</v>
      </c>
      <c r="F5550" s="221">
        <v>2.0536453723907471</v>
      </c>
      <c r="G5550" s="221">
        <v>6.2224860191345215</v>
      </c>
      <c r="H5550" s="221">
        <v>0.66800904273986816</v>
      </c>
      <c r="I5550" s="221">
        <v>-1.7836161851882935</v>
      </c>
      <c r="J5550" s="221">
        <v>-2.2094135284423828</v>
      </c>
      <c r="K5550" s="180">
        <v>15.762711524963379</v>
      </c>
      <c r="L5550" s="181">
        <v>6.1016950607299805</v>
      </c>
      <c r="M5550" s="181">
        <v>4.1525425910949707</v>
      </c>
      <c r="N5550" s="181">
        <v>3.2203390598297119</v>
      </c>
      <c r="O5550" s="181">
        <v>15.728813171386719</v>
      </c>
      <c r="P5550" s="181">
        <v>23.084745407104492</v>
      </c>
      <c r="Q5550" s="181">
        <v>8.5084743499755859</v>
      </c>
      <c r="R5550" s="181">
        <v>26.237287521362305</v>
      </c>
      <c r="S5550" s="226">
        <f t="shared" si="260"/>
        <v>102.79660868644714</v>
      </c>
      <c r="T5550" s="181">
        <f t="shared" si="258"/>
        <v>5.9772687385011523</v>
      </c>
      <c r="U5550" s="226">
        <f t="shared" si="259"/>
        <v>0.39214653278290873</v>
      </c>
    </row>
    <row r="5551" spans="1:21" x14ac:dyDescent="0.25">
      <c r="A5551" s="156" t="s">
        <v>18500</v>
      </c>
      <c r="B5551" s="156" t="s">
        <v>462</v>
      </c>
      <c r="C5551" s="223">
        <v>-1.466306209564209</v>
      </c>
      <c r="D5551" s="221">
        <v>-0.49879682064056396</v>
      </c>
      <c r="E5551" s="221">
        <v>-0.87419718503952026</v>
      </c>
      <c r="F5551" s="221">
        <v>2.476362943649292</v>
      </c>
      <c r="G5551" s="221">
        <v>6.6452035903930664</v>
      </c>
      <c r="H5551" s="221">
        <v>1.0907267332077026</v>
      </c>
      <c r="I5551" s="221">
        <v>-1.3608983755111694</v>
      </c>
      <c r="J5551" s="221">
        <v>-1.7866960763931274</v>
      </c>
      <c r="K5551" s="180">
        <v>1.2409769296646118</v>
      </c>
      <c r="L5551" s="181">
        <v>0.49405661225318909</v>
      </c>
      <c r="M5551" s="181">
        <v>0.38318565487861633</v>
      </c>
      <c r="N5551" s="181">
        <v>0.30343633890151978</v>
      </c>
      <c r="O5551" s="181">
        <v>1.2973848581314087</v>
      </c>
      <c r="P5551" s="181">
        <v>1.9120380878448486</v>
      </c>
      <c r="Q5551" s="181">
        <v>0.64577478170394897</v>
      </c>
      <c r="R5551" s="181">
        <v>1.9237086772918701</v>
      </c>
      <c r="S5551" s="226">
        <f t="shared" si="260"/>
        <v>8.2005619406700134</v>
      </c>
      <c r="T5551" s="181">
        <f t="shared" si="258"/>
        <v>4.7413336167608033</v>
      </c>
      <c r="U5551" s="226">
        <f t="shared" si="259"/>
        <v>0.31106139274006128</v>
      </c>
    </row>
    <row r="5552" spans="1:21" x14ac:dyDescent="0.25">
      <c r="A5552" s="156" t="s">
        <v>18502</v>
      </c>
      <c r="B5552" s="156" t="s">
        <v>462</v>
      </c>
      <c r="C5552" s="223">
        <v>-1.8935146331787109</v>
      </c>
      <c r="D5552" s="221">
        <v>-0.92600512504577637</v>
      </c>
      <c r="E5552" s="221">
        <v>-1.3014055490493774</v>
      </c>
      <c r="F5552" s="221">
        <v>2.0491547584533691</v>
      </c>
      <c r="G5552" s="221">
        <v>6.2179956436157227</v>
      </c>
      <c r="H5552" s="221">
        <v>0.66351842880249023</v>
      </c>
      <c r="I5552" s="221">
        <v>-1.7881067991256714</v>
      </c>
      <c r="J5552" s="221">
        <v>-2.2139046192169189</v>
      </c>
      <c r="K5552" s="180">
        <v>2.9237852096557617</v>
      </c>
      <c r="L5552" s="181">
        <v>1.1775166988372803</v>
      </c>
      <c r="M5552" s="181">
        <v>0.93172436952590942</v>
      </c>
      <c r="N5552" s="181">
        <v>0.99174338579177856</v>
      </c>
      <c r="O5552" s="181">
        <v>3.4268021583557129</v>
      </c>
      <c r="P5552" s="181">
        <v>4.112734317779541</v>
      </c>
      <c r="Q5552" s="181">
        <v>1.311845064163208</v>
      </c>
      <c r="R5552" s="181">
        <v>3.5096855163574219</v>
      </c>
      <c r="S5552" s="226">
        <f t="shared" si="260"/>
        <v>18.385836720466614</v>
      </c>
      <c r="T5552" s="181">
        <f t="shared" si="258"/>
        <v>8.1139556862811943</v>
      </c>
      <c r="U5552" s="226">
        <f t="shared" si="259"/>
        <v>0.53232667439463566</v>
      </c>
    </row>
    <row r="5553" spans="1:21" x14ac:dyDescent="0.25">
      <c r="A5553" s="156" t="s">
        <v>14893</v>
      </c>
      <c r="B5553" s="156" t="s">
        <v>462</v>
      </c>
      <c r="C5553" s="223">
        <v>-1.1252468824386597</v>
      </c>
      <c r="D5553" s="221">
        <v>-0.15773756802082062</v>
      </c>
      <c r="E5553" s="221">
        <v>-0.5331379771232605</v>
      </c>
      <c r="F5553" s="221">
        <v>2.8174221515655518</v>
      </c>
      <c r="G5553" s="221">
        <v>6.9862632751464844</v>
      </c>
      <c r="H5553" s="221">
        <v>1.431786060333252</v>
      </c>
      <c r="I5553" s="221">
        <v>-1.0198390483856201</v>
      </c>
      <c r="J5553" s="221">
        <v>-1.4456367492675781</v>
      </c>
      <c r="K5553" s="180">
        <v>156.24940490722656</v>
      </c>
      <c r="L5553" s="181">
        <v>58.467521667480469</v>
      </c>
      <c r="M5553" s="181">
        <v>28.729730606079102</v>
      </c>
      <c r="N5553" s="181">
        <v>23.689426422119141</v>
      </c>
      <c r="O5553" s="181">
        <v>163.80986022949219</v>
      </c>
      <c r="P5553" s="181">
        <v>252.01516723632812</v>
      </c>
      <c r="Q5553" s="181">
        <v>90.7254638671875</v>
      </c>
      <c r="R5553" s="181">
        <v>254.03129577636719</v>
      </c>
      <c r="S5553" s="226">
        <f t="shared" si="260"/>
        <v>1027.7178707122803</v>
      </c>
      <c r="T5553" s="181">
        <f t="shared" si="258"/>
        <v>911.87279056682723</v>
      </c>
      <c r="U5553" s="226">
        <f t="shared" si="259"/>
        <v>59.82460699090548</v>
      </c>
    </row>
    <row r="5554" spans="1:21" x14ac:dyDescent="0.25">
      <c r="A5554" s="156" t="s">
        <v>14898</v>
      </c>
      <c r="B5554" s="156" t="s">
        <v>462</v>
      </c>
      <c r="C5554" s="223">
        <v>-1.2815803289413452</v>
      </c>
      <c r="D5554" s="221">
        <v>-0.31407079100608826</v>
      </c>
      <c r="E5554" s="221">
        <v>-0.68947112560272217</v>
      </c>
      <c r="F5554" s="221">
        <v>2.6610891819000244</v>
      </c>
      <c r="G5554" s="221">
        <v>6.8299293518066406</v>
      </c>
      <c r="H5554" s="221">
        <v>1.2754526138305664</v>
      </c>
      <c r="I5554" s="221">
        <v>-1.1761724948883057</v>
      </c>
      <c r="J5554" s="221">
        <v>-1.6019701957702637</v>
      </c>
      <c r="K5554" s="180">
        <v>158.52241516113281</v>
      </c>
      <c r="L5554" s="181">
        <v>88.3060302734375</v>
      </c>
      <c r="M5554" s="181">
        <v>36.893352508544922</v>
      </c>
      <c r="N5554" s="181">
        <v>34.513137817382813</v>
      </c>
      <c r="O5554" s="181">
        <v>155.66615295410156</v>
      </c>
      <c r="P5554" s="181">
        <v>230.64297485351562</v>
      </c>
      <c r="Q5554" s="181">
        <v>93.304481506347656</v>
      </c>
      <c r="R5554" s="181">
        <v>300.85934448242187</v>
      </c>
      <c r="S5554" s="226">
        <f t="shared" si="260"/>
        <v>1098.7078895568848</v>
      </c>
      <c r="T5554" s="181">
        <f t="shared" si="258"/>
        <v>601.16522715778547</v>
      </c>
      <c r="U5554" s="226">
        <f t="shared" si="259"/>
        <v>39.440230943788919</v>
      </c>
    </row>
    <row r="5555" spans="1:21" x14ac:dyDescent="0.25">
      <c r="A5555" s="156" t="s">
        <v>14900</v>
      </c>
      <c r="B5555" s="156" t="s">
        <v>462</v>
      </c>
      <c r="C5555" s="223">
        <v>-1.2908036708831787</v>
      </c>
      <c r="D5555" s="221">
        <v>-0.32329422235488892</v>
      </c>
      <c r="E5555" s="221">
        <v>-0.69869452714920044</v>
      </c>
      <c r="F5555" s="221">
        <v>23.091573715209961</v>
      </c>
      <c r="G5555" s="221">
        <v>15.978777885437012</v>
      </c>
      <c r="H5555" s="221">
        <v>7.1260032653808594</v>
      </c>
      <c r="I5555" s="221">
        <v>10.654880523681641</v>
      </c>
      <c r="J5555" s="221">
        <v>-1.6111935377120972</v>
      </c>
      <c r="K5555" s="180">
        <v>813.82244873046875</v>
      </c>
      <c r="L5555" s="181">
        <v>336.060791015625</v>
      </c>
      <c r="M5555" s="181">
        <v>219.25334167480469</v>
      </c>
      <c r="N5555" s="181">
        <v>144.57316589355469</v>
      </c>
      <c r="O5555" s="181">
        <v>777.4398193359375</v>
      </c>
      <c r="P5555" s="181">
        <v>1258.07373046875</v>
      </c>
      <c r="Q5555" s="181">
        <v>428.93231201171875</v>
      </c>
      <c r="R5555" s="181">
        <v>930.62994384765625</v>
      </c>
      <c r="S5555" s="226">
        <f t="shared" si="260"/>
        <v>4908.7855529785156</v>
      </c>
      <c r="T5555" s="181">
        <f t="shared" si="258"/>
        <v>26484.472580797243</v>
      </c>
      <c r="U5555" s="226">
        <f t="shared" si="259"/>
        <v>1737.5484605947256</v>
      </c>
    </row>
    <row r="5556" spans="1:21" x14ac:dyDescent="0.25">
      <c r="A5556" s="156" t="s">
        <v>18504</v>
      </c>
      <c r="B5556" s="156" t="s">
        <v>462</v>
      </c>
      <c r="C5556" s="223">
        <v>-1.5115715265274048</v>
      </c>
      <c r="D5556" s="221">
        <v>0.61669909954071045</v>
      </c>
      <c r="E5556" s="221">
        <v>-0.91946262121200562</v>
      </c>
      <c r="F5556" s="221">
        <v>2.4310975074768066</v>
      </c>
      <c r="G5556" s="221">
        <v>19.463375091552734</v>
      </c>
      <c r="H5556" s="221">
        <v>1.0454612970352173</v>
      </c>
      <c r="I5556" s="221">
        <v>-1.0471373796463013</v>
      </c>
      <c r="J5556" s="221">
        <v>-1.8319615125656128</v>
      </c>
      <c r="K5556" s="180">
        <v>952.79803466796875</v>
      </c>
      <c r="L5556" s="181">
        <v>373.01028442382812</v>
      </c>
      <c r="M5556" s="181">
        <v>222.99528503417969</v>
      </c>
      <c r="N5556" s="181">
        <v>206.77745056152344</v>
      </c>
      <c r="O5556" s="181">
        <v>956.04156494140625</v>
      </c>
      <c r="P5556" s="181">
        <v>1276.3438720703125</v>
      </c>
      <c r="Q5556" s="181">
        <v>454.0994873046875</v>
      </c>
      <c r="R5556" s="181">
        <v>1299.8597412109375</v>
      </c>
      <c r="S5556" s="226">
        <f t="shared" si="260"/>
        <v>5741.9257202148437</v>
      </c>
      <c r="T5556" s="181">
        <f t="shared" si="258"/>
        <v>16172.839178815659</v>
      </c>
      <c r="U5556" s="226">
        <f t="shared" si="259"/>
        <v>1061.0402654939826</v>
      </c>
    </row>
    <row r="5557" spans="1:21" x14ac:dyDescent="0.25">
      <c r="A5557" s="156" t="s">
        <v>18505</v>
      </c>
      <c r="B5557" s="156" t="s">
        <v>462</v>
      </c>
      <c r="C5557" s="223">
        <v>-1.5115079879760742</v>
      </c>
      <c r="D5557" s="221">
        <v>-0.54399853944778442</v>
      </c>
      <c r="E5557" s="221">
        <v>-0.91939884424209595</v>
      </c>
      <c r="F5557" s="221">
        <v>2.4311614036560059</v>
      </c>
      <c r="G5557" s="221">
        <v>6.6000022888183594</v>
      </c>
      <c r="H5557" s="221">
        <v>1.0455249547958374</v>
      </c>
      <c r="I5557" s="221">
        <v>4.8378868103027344</v>
      </c>
      <c r="J5557" s="221">
        <v>-1.8318979740142822</v>
      </c>
      <c r="K5557" s="180">
        <v>570.8289794921875</v>
      </c>
      <c r="L5557" s="181">
        <v>243.92692565917969</v>
      </c>
      <c r="M5557" s="181">
        <v>107.9676513671875</v>
      </c>
      <c r="N5557" s="181">
        <v>77.976638793945313</v>
      </c>
      <c r="O5557" s="181">
        <v>466.86013793945313</v>
      </c>
      <c r="P5557" s="181">
        <v>792.76251220703125</v>
      </c>
      <c r="Q5557" s="181">
        <v>326.90206909179687</v>
      </c>
      <c r="R5557" s="181">
        <v>729.7813720703125</v>
      </c>
      <c r="S5557" s="226">
        <f t="shared" si="260"/>
        <v>3317.0062866210937</v>
      </c>
      <c r="T5557" s="181">
        <f t="shared" si="258"/>
        <v>3249.5611672273308</v>
      </c>
      <c r="U5557" s="226">
        <f t="shared" si="259"/>
        <v>213.19171021808896</v>
      </c>
    </row>
    <row r="5558" spans="1:21" x14ac:dyDescent="0.25">
      <c r="A5558" s="156" t="s">
        <v>14819</v>
      </c>
      <c r="B5558" s="156" t="s">
        <v>462</v>
      </c>
      <c r="C5558" s="223">
        <v>-1.346684455871582</v>
      </c>
      <c r="D5558" s="221">
        <v>-0.3791750967502594</v>
      </c>
      <c r="E5558" s="221">
        <v>-0.75457543134689331</v>
      </c>
      <c r="F5558" s="221">
        <v>2.5959846973419189</v>
      </c>
      <c r="G5558" s="221">
        <v>6.7648253440856934</v>
      </c>
      <c r="H5558" s="221">
        <v>1.21034836769104</v>
      </c>
      <c r="I5558" s="221">
        <v>-1.241276741027832</v>
      </c>
      <c r="J5558" s="221">
        <v>-1.66707444190979</v>
      </c>
      <c r="K5558" s="180">
        <v>4.352238655090332</v>
      </c>
      <c r="L5558" s="181">
        <v>1.3432835340499878</v>
      </c>
      <c r="M5558" s="181">
        <v>0.85970151424407959</v>
      </c>
      <c r="N5558" s="181">
        <v>0.89552241563796997</v>
      </c>
      <c r="O5558" s="181">
        <v>4.4597015380859375</v>
      </c>
      <c r="P5558" s="181">
        <v>6.985074520111084</v>
      </c>
      <c r="Q5558" s="181">
        <v>2.8835821151733398</v>
      </c>
      <c r="R5558" s="181">
        <v>6.3582091331481934</v>
      </c>
      <c r="S5558" s="226">
        <f t="shared" si="260"/>
        <v>28.137313425540924</v>
      </c>
      <c r="T5558" s="181">
        <f t="shared" si="258"/>
        <v>19.750165220063678</v>
      </c>
      <c r="U5558" s="226">
        <f t="shared" si="259"/>
        <v>1.2957354189297627</v>
      </c>
    </row>
    <row r="5559" spans="1:21" x14ac:dyDescent="0.25">
      <c r="A5559" s="156" t="s">
        <v>18508</v>
      </c>
      <c r="B5559" s="156" t="s">
        <v>462</v>
      </c>
      <c r="C5559" s="223">
        <v>-1.1874204874038696</v>
      </c>
      <c r="D5559" s="221">
        <v>-0.219911128282547</v>
      </c>
      <c r="E5559" s="221">
        <v>-0.59531152248382568</v>
      </c>
      <c r="F5559" s="221">
        <v>755.27239990234375</v>
      </c>
      <c r="G5559" s="221">
        <v>6.9240894317626953</v>
      </c>
      <c r="H5559" s="221">
        <v>1.369612455368042</v>
      </c>
      <c r="I5559" s="221">
        <v>-1.0820127725601196</v>
      </c>
      <c r="J5559" s="221">
        <v>-1.5078104734420776</v>
      </c>
      <c r="K5559" s="180">
        <v>26.443653106689453</v>
      </c>
      <c r="L5559" s="181">
        <v>9.5090303421020508</v>
      </c>
      <c r="M5559" s="181">
        <v>7.2475194931030273</v>
      </c>
      <c r="N5559" s="181">
        <v>6.7489190101623535</v>
      </c>
      <c r="O5559" s="181">
        <v>26.283388137817383</v>
      </c>
      <c r="P5559" s="181">
        <v>30.574916839599609</v>
      </c>
      <c r="Q5559" s="181">
        <v>9.5802593231201172</v>
      </c>
      <c r="R5559" s="181">
        <v>25.286186218261719</v>
      </c>
      <c r="S5559" s="226">
        <f t="shared" si="260"/>
        <v>141.67387247085571</v>
      </c>
      <c r="T5559" s="181">
        <f t="shared" si="258"/>
        <v>5234.8384262320915</v>
      </c>
      <c r="U5559" s="226">
        <f t="shared" si="259"/>
        <v>343.43842118104516</v>
      </c>
    </row>
    <row r="5560" spans="1:21" x14ac:dyDescent="0.25">
      <c r="A5560" s="156" t="s">
        <v>18509</v>
      </c>
      <c r="B5560" s="156" t="s">
        <v>462</v>
      </c>
      <c r="C5560" s="223">
        <v>-1.1588642597198486</v>
      </c>
      <c r="D5560" s="221">
        <v>-0.19135488569736481</v>
      </c>
      <c r="E5560" s="221">
        <v>-0.56675529479980469</v>
      </c>
      <c r="F5560" s="221">
        <v>2.7838048934936523</v>
      </c>
      <c r="G5560" s="221">
        <v>6.9526457786560059</v>
      </c>
      <c r="H5560" s="221">
        <v>1.398168683052063</v>
      </c>
      <c r="I5560" s="221">
        <v>-1.0534564256668091</v>
      </c>
      <c r="J5560" s="221">
        <v>-1.4792541265487671</v>
      </c>
      <c r="K5560" s="180">
        <v>55.631309509277344</v>
      </c>
      <c r="L5560" s="181">
        <v>21.563510894775391</v>
      </c>
      <c r="M5560" s="181">
        <v>11.866311073303223</v>
      </c>
      <c r="N5560" s="181">
        <v>9.2506189346313477</v>
      </c>
      <c r="O5560" s="181">
        <v>55.758903503417969</v>
      </c>
      <c r="P5560" s="181">
        <v>84.340126037597656</v>
      </c>
      <c r="Q5560" s="181">
        <v>33.238430023193359</v>
      </c>
      <c r="R5560" s="181">
        <v>96.65301513671875</v>
      </c>
      <c r="S5560" s="226">
        <f t="shared" si="260"/>
        <v>368.30222511291504</v>
      </c>
      <c r="T5560" s="181">
        <f t="shared" si="258"/>
        <v>278.03522299789569</v>
      </c>
      <c r="U5560" s="226">
        <f t="shared" si="259"/>
        <v>18.240864424892486</v>
      </c>
    </row>
    <row r="5561" spans="1:21" x14ac:dyDescent="0.25">
      <c r="A5561" s="156" t="s">
        <v>18510</v>
      </c>
      <c r="B5561" s="156" t="s">
        <v>462</v>
      </c>
      <c r="C5561" s="223">
        <v>-1.0277515649795532</v>
      </c>
      <c r="D5561" s="221">
        <v>-6.0242142528295517E-2</v>
      </c>
      <c r="E5561" s="221">
        <v>-0.43564257025718689</v>
      </c>
      <c r="F5561" s="221">
        <v>2.9149177074432373</v>
      </c>
      <c r="G5561" s="221">
        <v>58.911048889160156</v>
      </c>
      <c r="H5561" s="221">
        <v>13.210562705993652</v>
      </c>
      <c r="I5561" s="221">
        <v>-0.9223436713218689</v>
      </c>
      <c r="J5561" s="221">
        <v>-1.3481414318084717</v>
      </c>
      <c r="K5561" s="180">
        <v>442.60296630859375</v>
      </c>
      <c r="L5561" s="181">
        <v>146.95576477050781</v>
      </c>
      <c r="M5561" s="181">
        <v>116.29176330566406</v>
      </c>
      <c r="N5561" s="181">
        <v>89.677726745605469</v>
      </c>
      <c r="O5561" s="181">
        <v>442.0244140625</v>
      </c>
      <c r="P5561" s="181">
        <v>714.52899169921875</v>
      </c>
      <c r="Q5561" s="181">
        <v>310.68994140625</v>
      </c>
      <c r="R5561" s="181">
        <v>780.48553466796875</v>
      </c>
      <c r="S5561" s="226">
        <f t="shared" si="260"/>
        <v>3043.2571029663086</v>
      </c>
      <c r="T5561" s="181">
        <f t="shared" si="258"/>
        <v>33887.686859291658</v>
      </c>
      <c r="U5561" s="226">
        <f t="shared" si="259"/>
        <v>2223.246015409451</v>
      </c>
    </row>
    <row r="5562" spans="1:21" x14ac:dyDescent="0.25">
      <c r="A5562" s="156" t="s">
        <v>18511</v>
      </c>
      <c r="B5562" s="156" t="s">
        <v>462</v>
      </c>
      <c r="C5562" s="223">
        <v>-0.66763919591903687</v>
      </c>
      <c r="D5562" s="221">
        <v>5.3504304885864258</v>
      </c>
      <c r="E5562" s="221">
        <v>-8.8175393640995026E-2</v>
      </c>
      <c r="F5562" s="221">
        <v>2.1243507862091064</v>
      </c>
      <c r="G5562" s="221">
        <v>23.138059616088867</v>
      </c>
      <c r="H5562" s="221">
        <v>1.8767484426498413</v>
      </c>
      <c r="I5562" s="221">
        <v>-0.57487660646438599</v>
      </c>
      <c r="J5562" s="221">
        <v>-1.0006743669509888</v>
      </c>
      <c r="K5562" s="180">
        <v>815.24908447265625</v>
      </c>
      <c r="L5562" s="181">
        <v>345.41079711914062</v>
      </c>
      <c r="M5562" s="181">
        <v>197.09318542480469</v>
      </c>
      <c r="N5562" s="181">
        <v>195.10235595703125</v>
      </c>
      <c r="O5562" s="181">
        <v>793.349853515625</v>
      </c>
      <c r="P5562" s="181">
        <v>1127.81103515625</v>
      </c>
      <c r="Q5562" s="181">
        <v>388.2138671875</v>
      </c>
      <c r="R5562" s="181">
        <v>1010.3514404296875</v>
      </c>
      <c r="S5562" s="226">
        <f t="shared" si="260"/>
        <v>4872.5816192626953</v>
      </c>
      <c r="T5562" s="181">
        <f t="shared" si="258"/>
        <v>20939.877243113449</v>
      </c>
      <c r="U5562" s="226">
        <f t="shared" si="259"/>
        <v>1373.788032131507</v>
      </c>
    </row>
    <row r="5563" spans="1:21" x14ac:dyDescent="0.25">
      <c r="A5563" s="156" t="s">
        <v>18512</v>
      </c>
      <c r="B5563" s="156" t="s">
        <v>462</v>
      </c>
      <c r="C5563" s="223">
        <v>1.9875314235687256</v>
      </c>
      <c r="D5563" s="221">
        <v>5.5031337738037109</v>
      </c>
      <c r="E5563" s="221">
        <v>16.449872970581055</v>
      </c>
      <c r="F5563" s="221">
        <v>33.263755798339844</v>
      </c>
      <c r="G5563" s="221">
        <v>60.131500244140625</v>
      </c>
      <c r="H5563" s="221">
        <v>22.448068618774414</v>
      </c>
      <c r="I5563" s="221">
        <v>7.827873706817627</v>
      </c>
      <c r="J5563" s="221">
        <v>1.6671415567398071</v>
      </c>
      <c r="K5563" s="180">
        <v>1755</v>
      </c>
      <c r="L5563" s="181">
        <v>619</v>
      </c>
      <c r="M5563" s="181">
        <v>788</v>
      </c>
      <c r="N5563" s="181">
        <v>831</v>
      </c>
      <c r="O5563" s="181">
        <v>2106</v>
      </c>
      <c r="P5563" s="181">
        <v>1677</v>
      </c>
      <c r="Q5563" s="181">
        <v>444</v>
      </c>
      <c r="R5563" s="181">
        <v>1349</v>
      </c>
      <c r="S5563" s="226">
        <f t="shared" si="260"/>
        <v>9569</v>
      </c>
      <c r="T5563" s="181">
        <f t="shared" si="258"/>
        <v>217506.13889729977</v>
      </c>
      <c r="U5563" s="226">
        <f t="shared" si="259"/>
        <v>14269.774701306485</v>
      </c>
    </row>
    <row r="5564" spans="1:21" x14ac:dyDescent="0.25">
      <c r="A5564" s="156" t="s">
        <v>18513</v>
      </c>
      <c r="B5564" s="156" t="s">
        <v>462</v>
      </c>
      <c r="C5564" s="223">
        <v>0.81786632537841797</v>
      </c>
      <c r="D5564" s="221">
        <v>2.9474337100982666</v>
      </c>
      <c r="E5564" s="221">
        <v>7.5726256370544434</v>
      </c>
      <c r="F5564" s="221">
        <v>9.9159269332885742</v>
      </c>
      <c r="G5564" s="221">
        <v>72.488143920898437</v>
      </c>
      <c r="H5564" s="221">
        <v>8.2235956192016602</v>
      </c>
      <c r="I5564" s="221">
        <v>0.92327404022216797</v>
      </c>
      <c r="J5564" s="221">
        <v>0.49747639894485474</v>
      </c>
      <c r="K5564" s="180">
        <v>2494</v>
      </c>
      <c r="L5564" s="181">
        <v>896</v>
      </c>
      <c r="M5564" s="181">
        <v>886</v>
      </c>
      <c r="N5564" s="181">
        <v>805</v>
      </c>
      <c r="O5564" s="181">
        <v>2530</v>
      </c>
      <c r="P5564" s="181">
        <v>2455</v>
      </c>
      <c r="Q5564" s="181">
        <v>780</v>
      </c>
      <c r="R5564" s="181">
        <v>1804</v>
      </c>
      <c r="S5564" s="226">
        <f t="shared" si="260"/>
        <v>12650</v>
      </c>
      <c r="T5564" s="181">
        <f t="shared" si="258"/>
        <v>224573.85925555229</v>
      </c>
      <c r="U5564" s="226">
        <f t="shared" si="259"/>
        <v>14733.461738717973</v>
      </c>
    </row>
    <row r="5565" spans="1:21" x14ac:dyDescent="0.25">
      <c r="A5565" s="156" t="s">
        <v>18514</v>
      </c>
      <c r="B5565" s="156" t="s">
        <v>462</v>
      </c>
      <c r="C5565" s="223">
        <v>1.2433609962463379</v>
      </c>
      <c r="D5565" s="221">
        <v>2.2108705043792725</v>
      </c>
      <c r="E5565" s="221">
        <v>16.270376205444336</v>
      </c>
      <c r="F5565" s="221">
        <v>15.105321884155273</v>
      </c>
      <c r="G5565" s="221">
        <v>65.895431518554688</v>
      </c>
      <c r="H5565" s="221">
        <v>6.8378534317016602</v>
      </c>
      <c r="I5565" s="221">
        <v>1.3487688302993774</v>
      </c>
      <c r="J5565" s="221">
        <v>0.92297112941741943</v>
      </c>
      <c r="K5565" s="180">
        <v>944</v>
      </c>
      <c r="L5565" s="181">
        <v>307</v>
      </c>
      <c r="M5565" s="181">
        <v>475</v>
      </c>
      <c r="N5565" s="181">
        <v>512</v>
      </c>
      <c r="O5565" s="181">
        <v>1145</v>
      </c>
      <c r="P5565" s="181">
        <v>1199</v>
      </c>
      <c r="Q5565" s="181">
        <v>363</v>
      </c>
      <c r="R5565" s="181">
        <v>989</v>
      </c>
      <c r="S5565" s="226">
        <f t="shared" si="260"/>
        <v>5934</v>
      </c>
      <c r="T5565" s="181">
        <f t="shared" si="258"/>
        <v>102366.10041332245</v>
      </c>
      <c r="U5565" s="226">
        <f t="shared" si="259"/>
        <v>6715.86189408267</v>
      </c>
    </row>
    <row r="5566" spans="1:21" x14ac:dyDescent="0.25">
      <c r="A5566" s="156" t="s">
        <v>18515</v>
      </c>
      <c r="B5566" s="156" t="s">
        <v>462</v>
      </c>
      <c r="C5566" s="223">
        <v>0.51547551155090332</v>
      </c>
      <c r="D5566" s="221">
        <v>1.4829849004745483</v>
      </c>
      <c r="E5566" s="221">
        <v>4.9952011108398437</v>
      </c>
      <c r="F5566" s="221">
        <v>8.1482753753662109</v>
      </c>
      <c r="G5566" s="221">
        <v>58.302680969238281</v>
      </c>
      <c r="H5566" s="221">
        <v>17.857995986938477</v>
      </c>
      <c r="I5566" s="221">
        <v>0.6208832859992981</v>
      </c>
      <c r="J5566" s="221">
        <v>0.19508558511734009</v>
      </c>
      <c r="K5566" s="180">
        <v>2176</v>
      </c>
      <c r="L5566" s="181">
        <v>701</v>
      </c>
      <c r="M5566" s="181">
        <v>662</v>
      </c>
      <c r="N5566" s="181">
        <v>798</v>
      </c>
      <c r="O5566" s="181">
        <v>2118</v>
      </c>
      <c r="P5566" s="181">
        <v>2167</v>
      </c>
      <c r="Q5566" s="181">
        <v>659</v>
      </c>
      <c r="R5566" s="181">
        <v>1864</v>
      </c>
      <c r="S5566" s="226">
        <f t="shared" si="260"/>
        <v>11145</v>
      </c>
      <c r="T5566" s="181">
        <f t="shared" si="258"/>
        <v>174926.55122596025</v>
      </c>
      <c r="U5566" s="226">
        <f t="shared" si="259"/>
        <v>11476.285165678095</v>
      </c>
    </row>
    <row r="5567" spans="1:21" x14ac:dyDescent="0.25">
      <c r="A5567" s="156" t="s">
        <v>18516</v>
      </c>
      <c r="B5567" s="156" t="s">
        <v>462</v>
      </c>
      <c r="C5567" s="223">
        <v>-0.48903080821037292</v>
      </c>
      <c r="D5567" s="221">
        <v>1.0952661037445068</v>
      </c>
      <c r="E5567" s="221">
        <v>13.918458938598633</v>
      </c>
      <c r="F5567" s="221">
        <v>12.632970809936523</v>
      </c>
      <c r="G5567" s="221">
        <v>27.897598266601562</v>
      </c>
      <c r="H5567" s="221">
        <v>2.0680022239685059</v>
      </c>
      <c r="I5567" s="221">
        <v>8.9866294860839844</v>
      </c>
      <c r="J5567" s="221">
        <v>-0.80942070484161377</v>
      </c>
      <c r="K5567" s="180">
        <v>1117</v>
      </c>
      <c r="L5567" s="181">
        <v>459</v>
      </c>
      <c r="M5567" s="181">
        <v>313</v>
      </c>
      <c r="N5567" s="181">
        <v>277</v>
      </c>
      <c r="O5567" s="181">
        <v>1207</v>
      </c>
      <c r="P5567" s="181">
        <v>1513</v>
      </c>
      <c r="Q5567" s="181">
        <v>542</v>
      </c>
      <c r="R5567" s="181">
        <v>1594</v>
      </c>
      <c r="S5567" s="226">
        <f t="shared" si="260"/>
        <v>7022</v>
      </c>
      <c r="T5567" s="181">
        <f t="shared" si="258"/>
        <v>48194.115341573954</v>
      </c>
      <c r="U5567" s="226">
        <f t="shared" si="259"/>
        <v>3161.8379662275197</v>
      </c>
    </row>
    <row r="5568" spans="1:21" x14ac:dyDescent="0.25">
      <c r="A5568" s="156" t="s">
        <v>18517</v>
      </c>
      <c r="B5568" s="156" t="s">
        <v>462</v>
      </c>
      <c r="C5568" s="223">
        <v>-1.4486324787139893</v>
      </c>
      <c r="D5568" s="221">
        <v>-0.48112314939498901</v>
      </c>
      <c r="E5568" s="221">
        <v>1.3765368461608887</v>
      </c>
      <c r="F5568" s="221">
        <v>2.4940369129180908</v>
      </c>
      <c r="G5568" s="221">
        <v>6.6628775596618652</v>
      </c>
      <c r="H5568" s="221">
        <v>5.7410635948181152</v>
      </c>
      <c r="I5568" s="221">
        <v>-1.3432246446609497</v>
      </c>
      <c r="J5568" s="221">
        <v>-1.7690224647521973</v>
      </c>
      <c r="K5568" s="180">
        <v>720.716552734375</v>
      </c>
      <c r="L5568" s="181">
        <v>286.14056396484375</v>
      </c>
      <c r="M5568" s="181">
        <v>198.510009765625</v>
      </c>
      <c r="N5568" s="181">
        <v>131.44581604003906</v>
      </c>
      <c r="O5568" s="181">
        <v>705.51531982421875</v>
      </c>
      <c r="P5568" s="181">
        <v>1096.2760009765625</v>
      </c>
      <c r="Q5568" s="181">
        <v>367.51177978515625</v>
      </c>
      <c r="R5568" s="181">
        <v>890.61248779296875</v>
      </c>
      <c r="S5568" s="226">
        <f t="shared" si="260"/>
        <v>4396.7285308837891</v>
      </c>
      <c r="T5568" s="181">
        <f t="shared" si="258"/>
        <v>8344.7528579129648</v>
      </c>
      <c r="U5568" s="226">
        <f t="shared" si="259"/>
        <v>547.46842468076977</v>
      </c>
    </row>
    <row r="5569" spans="1:21" x14ac:dyDescent="0.25">
      <c r="A5569" s="156" t="s">
        <v>18518</v>
      </c>
      <c r="B5569" s="156" t="s">
        <v>462</v>
      </c>
      <c r="C5569" s="223">
        <v>-1.0059484243392944</v>
      </c>
      <c r="D5569" s="221">
        <v>-3.8439001888036728E-2</v>
      </c>
      <c r="E5569" s="221">
        <v>-0.41383937001228333</v>
      </c>
      <c r="F5569" s="221">
        <v>8.6523914337158203</v>
      </c>
      <c r="G5569" s="221">
        <v>17.396699905395508</v>
      </c>
      <c r="H5569" s="221">
        <v>2.7251384258270264</v>
      </c>
      <c r="I5569" s="221">
        <v>0.78134196996688843</v>
      </c>
      <c r="J5569" s="221">
        <v>-0.20647814869880676</v>
      </c>
      <c r="K5569" s="180">
        <v>936</v>
      </c>
      <c r="L5569" s="181">
        <v>326</v>
      </c>
      <c r="M5569" s="181">
        <v>238</v>
      </c>
      <c r="N5569" s="181">
        <v>183</v>
      </c>
      <c r="O5569" s="181">
        <v>987</v>
      </c>
      <c r="P5569" s="181">
        <v>1361</v>
      </c>
      <c r="Q5569" s="181">
        <v>521</v>
      </c>
      <c r="R5569" s="181">
        <v>1396</v>
      </c>
      <c r="S5569" s="226">
        <f t="shared" si="260"/>
        <v>5948</v>
      </c>
      <c r="T5569" s="181">
        <f t="shared" si="258"/>
        <v>21529.086897455156</v>
      </c>
      <c r="U5569" s="226">
        <f t="shared" si="259"/>
        <v>1412.4439020849559</v>
      </c>
    </row>
    <row r="5570" spans="1:21" x14ac:dyDescent="0.25">
      <c r="A5570" s="156" t="s">
        <v>18519</v>
      </c>
      <c r="B5570" s="156" t="s">
        <v>462</v>
      </c>
      <c r="C5570" s="223">
        <v>-1.7039475440979004</v>
      </c>
      <c r="D5570" s="221">
        <v>-0.73643815517425537</v>
      </c>
      <c r="E5570" s="221">
        <v>-1.1118384599685669</v>
      </c>
      <c r="F5570" s="221">
        <v>2.2387216091156006</v>
      </c>
      <c r="G5570" s="221">
        <v>9.6951618194580078</v>
      </c>
      <c r="H5570" s="221">
        <v>0.85308533906936646</v>
      </c>
      <c r="I5570" s="221">
        <v>-1.5985397100448608</v>
      </c>
      <c r="J5570" s="221">
        <v>-2.0243375301361084</v>
      </c>
      <c r="K5570" s="180">
        <v>587</v>
      </c>
      <c r="L5570" s="181">
        <v>274</v>
      </c>
      <c r="M5570" s="181">
        <v>146</v>
      </c>
      <c r="N5570" s="181">
        <v>112</v>
      </c>
      <c r="O5570" s="181">
        <v>579</v>
      </c>
      <c r="P5570" s="181">
        <v>1037</v>
      </c>
      <c r="Q5570" s="181">
        <v>404</v>
      </c>
      <c r="R5570" s="181">
        <v>978</v>
      </c>
      <c r="S5570" s="226">
        <f t="shared" si="260"/>
        <v>4117</v>
      </c>
      <c r="T5570" s="181">
        <f t="shared" si="258"/>
        <v>2758.9431849122047</v>
      </c>
      <c r="U5570" s="226">
        <f t="shared" si="259"/>
        <v>181.00407584813632</v>
      </c>
    </row>
    <row r="5571" spans="1:21" x14ac:dyDescent="0.25">
      <c r="A5571" s="156" t="s">
        <v>18520</v>
      </c>
      <c r="B5571" s="156" t="s">
        <v>462</v>
      </c>
      <c r="C5571" s="223">
        <v>9.3690738081932068E-2</v>
      </c>
      <c r="D5571" s="221">
        <v>1.0612001419067383</v>
      </c>
      <c r="E5571" s="221">
        <v>0.68579971790313721</v>
      </c>
      <c r="F5571" s="221">
        <v>33.523857116699219</v>
      </c>
      <c r="G5571" s="221">
        <v>22.481882095336914</v>
      </c>
      <c r="H5571" s="221">
        <v>12.667795181274414</v>
      </c>
      <c r="I5571" s="221">
        <v>0.19909852743148804</v>
      </c>
      <c r="J5571" s="221">
        <v>-0.22669917345046997</v>
      </c>
      <c r="K5571" s="180">
        <v>1179</v>
      </c>
      <c r="L5571" s="181">
        <v>404</v>
      </c>
      <c r="M5571" s="181">
        <v>419</v>
      </c>
      <c r="N5571" s="181">
        <v>356</v>
      </c>
      <c r="O5571" s="181">
        <v>1346</v>
      </c>
      <c r="P5571" s="181">
        <v>1492</v>
      </c>
      <c r="Q5571" s="181">
        <v>542</v>
      </c>
      <c r="R5571" s="181">
        <v>1820</v>
      </c>
      <c r="S5571" s="226">
        <f t="shared" si="260"/>
        <v>7558</v>
      </c>
      <c r="T5571" s="181">
        <f t="shared" si="258"/>
        <v>61617.31206984818</v>
      </c>
      <c r="U5571" s="226">
        <f t="shared" si="259"/>
        <v>4042.4843427154501</v>
      </c>
    </row>
    <row r="5572" spans="1:21" x14ac:dyDescent="0.25">
      <c r="A5572" s="156" t="s">
        <v>18521</v>
      </c>
      <c r="B5572" s="156" t="s">
        <v>462</v>
      </c>
      <c r="C5572" s="223">
        <v>-0.57319915294647217</v>
      </c>
      <c r="D5572" s="221">
        <v>0.39431026577949524</v>
      </c>
      <c r="E5572" s="221">
        <v>1.890985295176506E-2</v>
      </c>
      <c r="F5572" s="221">
        <v>3.3694698810577393</v>
      </c>
      <c r="G5572" s="221">
        <v>22.517744064331055</v>
      </c>
      <c r="H5572" s="221">
        <v>4.8743281364440918</v>
      </c>
      <c r="I5572" s="221">
        <v>-0.46779137849807739</v>
      </c>
      <c r="J5572" s="221">
        <v>-0.8935890793800354</v>
      </c>
      <c r="K5572" s="180">
        <v>1114</v>
      </c>
      <c r="L5572" s="181">
        <v>437</v>
      </c>
      <c r="M5572" s="181">
        <v>410</v>
      </c>
      <c r="N5572" s="181">
        <v>313</v>
      </c>
      <c r="O5572" s="181">
        <v>1299</v>
      </c>
      <c r="P5572" s="181">
        <v>1937</v>
      </c>
      <c r="Q5572" s="181">
        <v>837</v>
      </c>
      <c r="R5572" s="181">
        <v>3033</v>
      </c>
      <c r="S5572" s="226">
        <f t="shared" si="260"/>
        <v>9380</v>
      </c>
      <c r="T5572" s="181">
        <f t="shared" si="258"/>
        <v>36186.492920540273</v>
      </c>
      <c r="U5572" s="226">
        <f t="shared" si="259"/>
        <v>2374.0621934829551</v>
      </c>
    </row>
    <row r="5573" spans="1:21" x14ac:dyDescent="0.25">
      <c r="A5573" s="156" t="s">
        <v>18522</v>
      </c>
      <c r="B5573" s="156" t="s">
        <v>462</v>
      </c>
      <c r="C5573" s="223">
        <v>0.33348968625068665</v>
      </c>
      <c r="D5573" s="221">
        <v>5.527188777923584</v>
      </c>
      <c r="E5573" s="221">
        <v>20.959829330444336</v>
      </c>
      <c r="F5573" s="221">
        <v>40.697639465332031</v>
      </c>
      <c r="G5573" s="221">
        <v>52.376560211181641</v>
      </c>
      <c r="H5573" s="221">
        <v>21.118667602539063</v>
      </c>
      <c r="I5573" s="221">
        <v>0.43889749050140381</v>
      </c>
      <c r="J5573" s="221">
        <v>1.3099797070026398E-2</v>
      </c>
      <c r="K5573" s="180">
        <v>1406</v>
      </c>
      <c r="L5573" s="181">
        <v>487</v>
      </c>
      <c r="M5573" s="181">
        <v>507</v>
      </c>
      <c r="N5573" s="181">
        <v>427</v>
      </c>
      <c r="O5573" s="181">
        <v>1468</v>
      </c>
      <c r="P5573" s="181">
        <v>1717</v>
      </c>
      <c r="Q5573" s="181">
        <v>574</v>
      </c>
      <c r="R5573" s="181">
        <v>1602</v>
      </c>
      <c r="S5573" s="226">
        <f t="shared" si="260"/>
        <v>8188</v>
      </c>
      <c r="T5573" s="181">
        <f t="shared" ref="T5573:T5636" si="261">SUMPRODUCT(C5573:J5573,K5573:R5573)</f>
        <v>144587.60865397751</v>
      </c>
      <c r="U5573" s="226">
        <f t="shared" ref="U5573:U5636" si="262">(T5573/$T$10045)*$S$10045</f>
        <v>9485.8591603574496</v>
      </c>
    </row>
    <row r="5574" spans="1:21" x14ac:dyDescent="0.25">
      <c r="A5574" s="156" t="s">
        <v>18523</v>
      </c>
      <c r="B5574" s="156" t="s">
        <v>462</v>
      </c>
      <c r="C5574" s="223">
        <v>-0.93308955430984497</v>
      </c>
      <c r="D5574" s="221">
        <v>3.4419871866703033E-2</v>
      </c>
      <c r="E5574" s="221">
        <v>-0.34098047018051147</v>
      </c>
      <c r="F5574" s="221">
        <v>3.0095798969268799</v>
      </c>
      <c r="G5574" s="221">
        <v>20.933208465576172</v>
      </c>
      <c r="H5574" s="221">
        <v>3.6638689041137695</v>
      </c>
      <c r="I5574" s="221">
        <v>-0.82768172025680542</v>
      </c>
      <c r="J5574" s="221">
        <v>-1.2534794807434082</v>
      </c>
      <c r="K5574" s="180">
        <v>698</v>
      </c>
      <c r="L5574" s="181">
        <v>280</v>
      </c>
      <c r="M5574" s="181">
        <v>169</v>
      </c>
      <c r="N5574" s="181">
        <v>129</v>
      </c>
      <c r="O5574" s="181">
        <v>680</v>
      </c>
      <c r="P5574" s="181">
        <v>1008</v>
      </c>
      <c r="Q5574" s="181">
        <v>349</v>
      </c>
      <c r="R5574" s="181">
        <v>879</v>
      </c>
      <c r="S5574" s="226">
        <f t="shared" ref="S5574:S5637" si="263">SUM(K5574:R5574)</f>
        <v>4192</v>
      </c>
      <c r="T5574" s="181">
        <f t="shared" si="261"/>
        <v>16226.043390452862</v>
      </c>
      <c r="U5574" s="226">
        <f t="shared" si="262"/>
        <v>1064.5307973799909</v>
      </c>
    </row>
    <row r="5575" spans="1:21" x14ac:dyDescent="0.25">
      <c r="A5575" s="156" t="s">
        <v>18488</v>
      </c>
      <c r="B5575" s="156" t="s">
        <v>462</v>
      </c>
      <c r="C5575" s="223">
        <v>-1.9522396326065063</v>
      </c>
      <c r="D5575" s="221">
        <v>-0.98473036289215088</v>
      </c>
      <c r="E5575" s="221">
        <v>-1.3601306676864624</v>
      </c>
      <c r="F5575" s="221">
        <v>1.9904294013977051</v>
      </c>
      <c r="G5575" s="221">
        <v>9.8527259826660156</v>
      </c>
      <c r="H5575" s="221">
        <v>0.60479319095611572</v>
      </c>
      <c r="I5575" s="221">
        <v>-1.8468319177627563</v>
      </c>
      <c r="J5575" s="221">
        <v>-2.2726297378540039</v>
      </c>
      <c r="K5575" s="180">
        <v>800.88525390625</v>
      </c>
      <c r="L5575" s="181">
        <v>511.43222045898438</v>
      </c>
      <c r="M5575" s="181">
        <v>116.36794281005859</v>
      </c>
      <c r="N5575" s="181">
        <v>112.45641326904297</v>
      </c>
      <c r="O5575" s="181">
        <v>555.4368896484375</v>
      </c>
      <c r="P5575" s="181">
        <v>715.80950927734375</v>
      </c>
      <c r="Q5575" s="181">
        <v>221.97918701171875</v>
      </c>
      <c r="R5575" s="181">
        <v>621.932861328125</v>
      </c>
      <c r="S5575" s="226">
        <f t="shared" si="263"/>
        <v>3656.3002777099609</v>
      </c>
      <c r="T5575" s="181">
        <f t="shared" si="261"/>
        <v>2080.5210020494042</v>
      </c>
      <c r="U5575" s="226">
        <f t="shared" si="262"/>
        <v>136.49530128710299</v>
      </c>
    </row>
    <row r="5576" spans="1:21" x14ac:dyDescent="0.25">
      <c r="A5576" s="156" t="s">
        <v>18524</v>
      </c>
      <c r="B5576" s="156" t="s">
        <v>462</v>
      </c>
      <c r="C5576" s="223">
        <v>3.5666561126708984</v>
      </c>
      <c r="D5576" s="221">
        <v>22.613246917724609</v>
      </c>
      <c r="E5576" s="221">
        <v>57.354351043701172</v>
      </c>
      <c r="F5576" s="221">
        <v>61.642826080322266</v>
      </c>
      <c r="G5576" s="221">
        <v>120.60826110839844</v>
      </c>
      <c r="H5576" s="221">
        <v>86.934036254882813</v>
      </c>
      <c r="I5576" s="221">
        <v>3.6720638275146484</v>
      </c>
      <c r="J5576" s="221">
        <v>3.2462661266326904</v>
      </c>
      <c r="K5576" s="180">
        <v>251</v>
      </c>
      <c r="L5576" s="181">
        <v>124</v>
      </c>
      <c r="M5576" s="181">
        <v>216</v>
      </c>
      <c r="N5576" s="181">
        <v>230</v>
      </c>
      <c r="O5576" s="181">
        <v>484</v>
      </c>
      <c r="P5576" s="181">
        <v>345</v>
      </c>
      <c r="Q5576" s="181">
        <v>112</v>
      </c>
      <c r="R5576" s="181">
        <v>411</v>
      </c>
      <c r="S5576" s="226">
        <f t="shared" si="263"/>
        <v>2173</v>
      </c>
      <c r="T5576" s="181">
        <f t="shared" si="261"/>
        <v>120377.79053711891</v>
      </c>
      <c r="U5576" s="226">
        <f t="shared" si="262"/>
        <v>7897.5423807087582</v>
      </c>
    </row>
    <row r="5577" spans="1:21" x14ac:dyDescent="0.25">
      <c r="A5577" s="156" t="s">
        <v>18525</v>
      </c>
      <c r="B5577" s="156" t="s">
        <v>462</v>
      </c>
      <c r="C5577" s="223">
        <v>-0.17327567934989929</v>
      </c>
      <c r="D5577" s="221">
        <v>-0.12408801168203354</v>
      </c>
      <c r="E5577" s="221">
        <v>3.6313900947570801</v>
      </c>
      <c r="F5577" s="221">
        <v>33.730499267578125</v>
      </c>
      <c r="G5577" s="221">
        <v>35.571754455566406</v>
      </c>
      <c r="H5577" s="221">
        <v>11.318290710449219</v>
      </c>
      <c r="I5577" s="221">
        <v>-6.786791980266571E-2</v>
      </c>
      <c r="J5577" s="221">
        <v>4.9841240048408508E-2</v>
      </c>
      <c r="K5577" s="180">
        <v>1455</v>
      </c>
      <c r="L5577" s="181">
        <v>543</v>
      </c>
      <c r="M5577" s="181">
        <v>430</v>
      </c>
      <c r="N5577" s="181">
        <v>513</v>
      </c>
      <c r="O5577" s="181">
        <v>1715</v>
      </c>
      <c r="P5577" s="181">
        <v>1776</v>
      </c>
      <c r="Q5577" s="181">
        <v>639</v>
      </c>
      <c r="R5577" s="181">
        <v>1621</v>
      </c>
      <c r="S5577" s="226">
        <f t="shared" si="263"/>
        <v>8692</v>
      </c>
      <c r="T5577" s="181">
        <f t="shared" si="261"/>
        <v>99690.016203634441</v>
      </c>
      <c r="U5577" s="226">
        <f t="shared" si="262"/>
        <v>6540.2938896687692</v>
      </c>
    </row>
    <row r="5578" spans="1:21" x14ac:dyDescent="0.25">
      <c r="A5578" s="156" t="s">
        <v>18526</v>
      </c>
      <c r="B5578" s="156" t="s">
        <v>462</v>
      </c>
      <c r="C5578" s="223">
        <v>1.3559156656265259</v>
      </c>
      <c r="D5578" s="221">
        <v>1.7761461734771729</v>
      </c>
      <c r="E5578" s="221">
        <v>8.3800287246704102</v>
      </c>
      <c r="F5578" s="221">
        <v>23.00715446472168</v>
      </c>
      <c r="G5578" s="221">
        <v>28.027475357055664</v>
      </c>
      <c r="H5578" s="221">
        <v>10.54820728302002</v>
      </c>
      <c r="I5578" s="221">
        <v>1.6909483671188354</v>
      </c>
      <c r="J5578" s="221">
        <v>1.0355257987976074</v>
      </c>
      <c r="K5578" s="180">
        <v>2749</v>
      </c>
      <c r="L5578" s="181">
        <v>983</v>
      </c>
      <c r="M5578" s="181">
        <v>1000</v>
      </c>
      <c r="N5578" s="181">
        <v>1028</v>
      </c>
      <c r="O5578" s="181">
        <v>3089</v>
      </c>
      <c r="P5578" s="181">
        <v>2778</v>
      </c>
      <c r="Q5578" s="181">
        <v>853</v>
      </c>
      <c r="R5578" s="181">
        <v>2620</v>
      </c>
      <c r="S5578" s="226">
        <f t="shared" si="263"/>
        <v>15100</v>
      </c>
      <c r="T5578" s="181">
        <f t="shared" si="261"/>
        <v>157539.99512791634</v>
      </c>
      <c r="U5578" s="226">
        <f t="shared" si="262"/>
        <v>10335.617414374487</v>
      </c>
    </row>
    <row r="5579" spans="1:21" x14ac:dyDescent="0.25">
      <c r="A5579" s="156" t="s">
        <v>18527</v>
      </c>
      <c r="B5579" s="156" t="s">
        <v>462</v>
      </c>
      <c r="C5579" s="223">
        <v>2.2883021831512451</v>
      </c>
      <c r="D5579" s="221">
        <v>4.7398514747619629</v>
      </c>
      <c r="E5579" s="221">
        <v>10.328862190246582</v>
      </c>
      <c r="F5579" s="221">
        <v>43.626033782958984</v>
      </c>
      <c r="G5579" s="221">
        <v>41.460956573486328</v>
      </c>
      <c r="H5579" s="221">
        <v>21.345607757568359</v>
      </c>
      <c r="I5579" s="221">
        <v>22.182971954345703</v>
      </c>
      <c r="J5579" s="221">
        <v>5.3729410171508789</v>
      </c>
      <c r="K5579" s="180">
        <v>1610</v>
      </c>
      <c r="L5579" s="181">
        <v>565</v>
      </c>
      <c r="M5579" s="181">
        <v>563</v>
      </c>
      <c r="N5579" s="181">
        <v>583</v>
      </c>
      <c r="O5579" s="181">
        <v>1776</v>
      </c>
      <c r="P5579" s="181">
        <v>1710</v>
      </c>
      <c r="Q5579" s="181">
        <v>518</v>
      </c>
      <c r="R5579" s="181">
        <v>1575</v>
      </c>
      <c r="S5579" s="226">
        <f t="shared" si="263"/>
        <v>8900</v>
      </c>
      <c r="T5579" s="181">
        <f t="shared" si="261"/>
        <v>167700.11942100525</v>
      </c>
      <c r="U5579" s="226">
        <f t="shared" si="262"/>
        <v>11002.185656239635</v>
      </c>
    </row>
    <row r="5580" spans="1:21" x14ac:dyDescent="0.25">
      <c r="A5580" s="156" t="s">
        <v>16715</v>
      </c>
      <c r="B5580" s="156" t="s">
        <v>462</v>
      </c>
      <c r="C5580" s="223">
        <v>1.0063562393188477</v>
      </c>
      <c r="D5580" s="221">
        <v>1.9738655090332031</v>
      </c>
      <c r="E5580" s="221">
        <v>11.681625366210938</v>
      </c>
      <c r="F5580" s="221">
        <v>29.867458343505859</v>
      </c>
      <c r="G5580" s="221">
        <v>52.286109924316406</v>
      </c>
      <c r="H5580" s="221">
        <v>15.704243659973145</v>
      </c>
      <c r="I5580" s="221">
        <v>1.1117640733718872</v>
      </c>
      <c r="J5580" s="221">
        <v>0.68596631288528442</v>
      </c>
      <c r="K5580" s="180">
        <v>1848.187255859375</v>
      </c>
      <c r="L5580" s="181">
        <v>583.95172119140625</v>
      </c>
      <c r="M5580" s="181">
        <v>645.52484130859375</v>
      </c>
      <c r="N5580" s="181">
        <v>649.497314453125</v>
      </c>
      <c r="O5580" s="181">
        <v>1878.973876953125</v>
      </c>
      <c r="P5580" s="181">
        <v>1834.28369140625</v>
      </c>
      <c r="Q5580" s="181">
        <v>599.841552734375</v>
      </c>
      <c r="R5580" s="181">
        <v>1512.514404296875</v>
      </c>
      <c r="S5580" s="226">
        <f t="shared" si="263"/>
        <v>9552.774658203125</v>
      </c>
      <c r="T5580" s="181">
        <f t="shared" si="261"/>
        <v>158706.87920595723</v>
      </c>
      <c r="U5580" s="226">
        <f t="shared" si="262"/>
        <v>10412.172370389073</v>
      </c>
    </row>
    <row r="5581" spans="1:21" x14ac:dyDescent="0.25">
      <c r="A5581" s="156" t="s">
        <v>18528</v>
      </c>
      <c r="B5581" s="156" t="s">
        <v>462</v>
      </c>
      <c r="C5581" s="223">
        <v>-2.291283130645752</v>
      </c>
      <c r="D5581" s="221">
        <v>-0.34426489472389221</v>
      </c>
      <c r="E5581" s="221">
        <v>18.558996200561523</v>
      </c>
      <c r="F5581" s="221">
        <v>2.6308948993682861</v>
      </c>
      <c r="G5581" s="221">
        <v>10.320300102233887</v>
      </c>
      <c r="H5581" s="221">
        <v>1.2452586889266968</v>
      </c>
      <c r="I5581" s="221">
        <v>-1.2063664197921753</v>
      </c>
      <c r="J5581" s="221">
        <v>-1.6321640014648437</v>
      </c>
      <c r="K5581" s="180">
        <v>665</v>
      </c>
      <c r="L5581" s="181">
        <v>234</v>
      </c>
      <c r="M5581" s="181">
        <v>135</v>
      </c>
      <c r="N5581" s="181">
        <v>109</v>
      </c>
      <c r="O5581" s="181">
        <v>546</v>
      </c>
      <c r="P5581" s="181">
        <v>874</v>
      </c>
      <c r="Q5581" s="181">
        <v>336</v>
      </c>
      <c r="R5581" s="181">
        <v>982</v>
      </c>
      <c r="S5581" s="226">
        <f t="shared" si="263"/>
        <v>3881</v>
      </c>
      <c r="T5581" s="181">
        <f t="shared" si="261"/>
        <v>5903.0865473151207</v>
      </c>
      <c r="U5581" s="226">
        <f t="shared" si="262"/>
        <v>387.27971311317179</v>
      </c>
    </row>
    <row r="5582" spans="1:21" x14ac:dyDescent="0.25">
      <c r="A5582" s="156" t="s">
        <v>18529</v>
      </c>
      <c r="B5582" s="156" t="s">
        <v>462</v>
      </c>
      <c r="C5582" s="223">
        <v>-6.9313794374465942E-2</v>
      </c>
      <c r="D5582" s="221">
        <v>1.5034911632537842</v>
      </c>
      <c r="E5582" s="221">
        <v>1.1280907392501831</v>
      </c>
      <c r="F5582" s="221">
        <v>4.4786510467529297</v>
      </c>
      <c r="G5582" s="221">
        <v>20.857769012451172</v>
      </c>
      <c r="H5582" s="221">
        <v>3.2605891227722168</v>
      </c>
      <c r="I5582" s="221">
        <v>0.64138954877853394</v>
      </c>
      <c r="J5582" s="221">
        <v>0.21559186279773712</v>
      </c>
      <c r="K5582" s="180">
        <v>1553</v>
      </c>
      <c r="L5582" s="181">
        <v>589</v>
      </c>
      <c r="M5582" s="181">
        <v>875</v>
      </c>
      <c r="N5582" s="181">
        <v>668</v>
      </c>
      <c r="O5582" s="181">
        <v>1757</v>
      </c>
      <c r="P5582" s="181">
        <v>1661</v>
      </c>
      <c r="Q5582" s="181">
        <v>546</v>
      </c>
      <c r="R5582" s="181">
        <v>1316</v>
      </c>
      <c r="S5582" s="226">
        <f t="shared" si="263"/>
        <v>8965</v>
      </c>
      <c r="T5582" s="181">
        <f t="shared" si="261"/>
        <v>47453.586541444063</v>
      </c>
      <c r="U5582" s="226">
        <f t="shared" si="262"/>
        <v>3113.2546058163825</v>
      </c>
    </row>
    <row r="5583" spans="1:21" x14ac:dyDescent="0.25">
      <c r="A5583" s="156" t="s">
        <v>16716</v>
      </c>
      <c r="B5583" s="156" t="s">
        <v>462</v>
      </c>
      <c r="C5583" s="223">
        <v>-1.2282657623291016</v>
      </c>
      <c r="D5583" s="221">
        <v>-0.26075643301010132</v>
      </c>
      <c r="E5583" s="221">
        <v>30.937313079833984</v>
      </c>
      <c r="F5583" s="221">
        <v>44.435482025146484</v>
      </c>
      <c r="G5583" s="221">
        <v>23.974620819091797</v>
      </c>
      <c r="H5583" s="221">
        <v>0.12830895185470581</v>
      </c>
      <c r="I5583" s="221">
        <v>-1.1228580474853516</v>
      </c>
      <c r="J5583" s="221">
        <v>-1.4470038414001465</v>
      </c>
      <c r="K5583" s="180">
        <v>652.30712890625</v>
      </c>
      <c r="L5583" s="181">
        <v>230.17378234863281</v>
      </c>
      <c r="M5583" s="181">
        <v>222.17546081542969</v>
      </c>
      <c r="N5583" s="181">
        <v>186.62738037109375</v>
      </c>
      <c r="O5583" s="181">
        <v>742.9547119140625</v>
      </c>
      <c r="P5583" s="181">
        <v>1066.4422607421875</v>
      </c>
      <c r="Q5583" s="181">
        <v>464.79104614257812</v>
      </c>
      <c r="R5583" s="181">
        <v>1162.4219970703125</v>
      </c>
      <c r="S5583" s="226">
        <f t="shared" si="263"/>
        <v>4727.8937683105469</v>
      </c>
      <c r="T5583" s="181">
        <f t="shared" si="261"/>
        <v>30050.131719304354</v>
      </c>
      <c r="U5583" s="226">
        <f t="shared" si="262"/>
        <v>1971.4781916179759</v>
      </c>
    </row>
    <row r="5584" spans="1:21" x14ac:dyDescent="0.25">
      <c r="A5584" s="156" t="s">
        <v>18503</v>
      </c>
      <c r="B5584" s="156" t="s">
        <v>462</v>
      </c>
      <c r="C5584" s="223">
        <v>-2.5313918590545654</v>
      </c>
      <c r="D5584" s="221">
        <v>0.18314072489738464</v>
      </c>
      <c r="E5584" s="221">
        <v>-1.939283013343811</v>
      </c>
      <c r="F5584" s="221">
        <v>1.4112772941589355</v>
      </c>
      <c r="G5584" s="221">
        <v>19.245210647583008</v>
      </c>
      <c r="H5584" s="221">
        <v>2.1848804950714111</v>
      </c>
      <c r="I5584" s="221">
        <v>-2.4259841442108154</v>
      </c>
      <c r="J5584" s="221">
        <v>-2.8517818450927734</v>
      </c>
      <c r="K5584" s="180">
        <v>531.0780029296875</v>
      </c>
      <c r="L5584" s="181">
        <v>177.02598571777344</v>
      </c>
      <c r="M5584" s="181">
        <v>152.16279602050781</v>
      </c>
      <c r="N5584" s="181">
        <v>139.23393249511719</v>
      </c>
      <c r="O5584" s="181">
        <v>553.9521484375</v>
      </c>
      <c r="P5584" s="181">
        <v>724.01641845703125</v>
      </c>
      <c r="Q5584" s="181">
        <v>250.62106323242187</v>
      </c>
      <c r="R5584" s="181">
        <v>966.6812744140625</v>
      </c>
      <c r="S5584" s="226">
        <f t="shared" si="263"/>
        <v>3494.7716217041016</v>
      </c>
      <c r="T5584" s="181">
        <f t="shared" si="261"/>
        <v>7467.5133983190117</v>
      </c>
      <c r="U5584" s="226">
        <f t="shared" si="262"/>
        <v>489.91598266251384</v>
      </c>
    </row>
    <row r="5585" spans="1:21" x14ac:dyDescent="0.25">
      <c r="A5585" s="156" t="s">
        <v>16698</v>
      </c>
      <c r="B5585" s="156" t="s">
        <v>462</v>
      </c>
      <c r="C5585" s="223">
        <v>-1.5124287605285645</v>
      </c>
      <c r="D5585" s="221">
        <v>-0.54491949081420898</v>
      </c>
      <c r="E5585" s="221">
        <v>-0.92031979560852051</v>
      </c>
      <c r="F5585" s="221">
        <v>12.880444526672363</v>
      </c>
      <c r="G5585" s="221">
        <v>28.471529006958008</v>
      </c>
      <c r="H5585" s="221">
        <v>12.187775611877441</v>
      </c>
      <c r="I5585" s="221">
        <v>-0.52831780910491943</v>
      </c>
      <c r="J5585" s="221">
        <v>-1.8328187465667725</v>
      </c>
      <c r="K5585" s="180">
        <v>686.02398681640625</v>
      </c>
      <c r="L5585" s="181">
        <v>200.83601379394531</v>
      </c>
      <c r="M5585" s="181">
        <v>206.80143737792969</v>
      </c>
      <c r="N5585" s="181">
        <v>184.92820739746094</v>
      </c>
      <c r="O5585" s="181">
        <v>707.897216796875</v>
      </c>
      <c r="P5585" s="181">
        <v>917.681396484375</v>
      </c>
      <c r="Q5585" s="181">
        <v>410.62017822265625</v>
      </c>
      <c r="R5585" s="181">
        <v>814.28070068359375</v>
      </c>
      <c r="S5585" s="226">
        <f t="shared" si="263"/>
        <v>4129.0691375732422</v>
      </c>
      <c r="T5585" s="181">
        <f t="shared" si="261"/>
        <v>30674.676393183083</v>
      </c>
      <c r="U5585" s="226">
        <f t="shared" si="262"/>
        <v>2012.4522617400078</v>
      </c>
    </row>
    <row r="5586" spans="1:21" x14ac:dyDescent="0.25">
      <c r="A5586" s="156" t="s">
        <v>18530</v>
      </c>
      <c r="B5586" s="156" t="s">
        <v>462</v>
      </c>
      <c r="C5586" s="223">
        <v>-1.8863229751586914</v>
      </c>
      <c r="D5586" s="221">
        <v>-0.91881358623504639</v>
      </c>
      <c r="E5586" s="221">
        <v>-1.2942140102386475</v>
      </c>
      <c r="F5586" s="221">
        <v>2.0563464164733887</v>
      </c>
      <c r="G5586" s="221">
        <v>29.20562744140625</v>
      </c>
      <c r="H5586" s="221">
        <v>0.67071002721786499</v>
      </c>
      <c r="I5586" s="221">
        <v>-1.7809152603149414</v>
      </c>
      <c r="J5586" s="221">
        <v>-2.2067127227783203</v>
      </c>
      <c r="K5586" s="180">
        <v>214</v>
      </c>
      <c r="L5586" s="181">
        <v>68</v>
      </c>
      <c r="M5586" s="181">
        <v>45</v>
      </c>
      <c r="N5586" s="181">
        <v>41</v>
      </c>
      <c r="O5586" s="181">
        <v>221</v>
      </c>
      <c r="P5586" s="181">
        <v>362</v>
      </c>
      <c r="Q5586" s="181">
        <v>141</v>
      </c>
      <c r="R5586" s="181">
        <v>392</v>
      </c>
      <c r="S5586" s="226">
        <f t="shared" si="263"/>
        <v>1484</v>
      </c>
      <c r="T5586" s="181">
        <f t="shared" si="261"/>
        <v>5141.0183874368668</v>
      </c>
      <c r="U5586" s="226">
        <f t="shared" si="262"/>
        <v>337.28323483613087</v>
      </c>
    </row>
    <row r="5587" spans="1:21" x14ac:dyDescent="0.25">
      <c r="A5587" s="156" t="s">
        <v>18531</v>
      </c>
      <c r="B5587" s="156" t="s">
        <v>462</v>
      </c>
      <c r="C5587" s="223">
        <v>-1.2008845806121826</v>
      </c>
      <c r="D5587" s="221">
        <v>-0.23337535560131073</v>
      </c>
      <c r="E5587" s="221">
        <v>11.721891403198242</v>
      </c>
      <c r="F5587" s="221">
        <v>12.323052406311035</v>
      </c>
      <c r="G5587" s="221">
        <v>37.855735778808594</v>
      </c>
      <c r="H5587" s="221">
        <v>10.638376235961914</v>
      </c>
      <c r="I5587" s="221">
        <v>-1.0954768657684326</v>
      </c>
      <c r="J5587" s="221">
        <v>-1.5212745666503906</v>
      </c>
      <c r="K5587" s="180">
        <v>970</v>
      </c>
      <c r="L5587" s="181">
        <v>296</v>
      </c>
      <c r="M5587" s="181">
        <v>332</v>
      </c>
      <c r="N5587" s="181">
        <v>345</v>
      </c>
      <c r="O5587" s="181">
        <v>959</v>
      </c>
      <c r="P5587" s="181">
        <v>1222</v>
      </c>
      <c r="Q5587" s="181">
        <v>418</v>
      </c>
      <c r="R5587" s="181">
        <v>1216</v>
      </c>
      <c r="S5587" s="226">
        <f t="shared" si="263"/>
        <v>5758</v>
      </c>
      <c r="T5587" s="181">
        <f t="shared" si="261"/>
        <v>53905.151046872139</v>
      </c>
      <c r="U5587" s="226">
        <f t="shared" si="262"/>
        <v>3536.5179326821763</v>
      </c>
    </row>
    <row r="5588" spans="1:21" x14ac:dyDescent="0.25">
      <c r="A5588" s="156" t="s">
        <v>16701</v>
      </c>
      <c r="B5588" s="156" t="s">
        <v>462</v>
      </c>
      <c r="C5588" s="223">
        <v>-1.5785490274429321</v>
      </c>
      <c r="D5588" s="221">
        <v>-0.61103975772857666</v>
      </c>
      <c r="E5588" s="221">
        <v>-0.98644000291824341</v>
      </c>
      <c r="F5588" s="221">
        <v>2.3641202449798584</v>
      </c>
      <c r="G5588" s="221">
        <v>6.5329608917236328</v>
      </c>
      <c r="H5588" s="221">
        <v>0.97848379611968994</v>
      </c>
      <c r="I5588" s="221">
        <v>-1.4731413125991821</v>
      </c>
      <c r="J5588" s="221">
        <v>-1.8989390134811401</v>
      </c>
      <c r="K5588" s="180">
        <v>0.87976539134979248</v>
      </c>
      <c r="L5588" s="181">
        <v>0.31050541996955872</v>
      </c>
      <c r="M5588" s="181">
        <v>0.23598413169384003</v>
      </c>
      <c r="N5588" s="181">
        <v>0.19147835671901703</v>
      </c>
      <c r="O5588" s="181">
        <v>0.92737621068954468</v>
      </c>
      <c r="P5588" s="181">
        <v>1.2751423120498657</v>
      </c>
      <c r="Q5588" s="181">
        <v>0.58685529232025146</v>
      </c>
      <c r="R5588" s="181">
        <v>1.5307917594909668</v>
      </c>
      <c r="S5588" s="226">
        <f t="shared" si="263"/>
        <v>5.9378988742828369</v>
      </c>
      <c r="T5588" s="181">
        <f t="shared" si="261"/>
        <v>2.176227349743173</v>
      </c>
      <c r="U5588" s="226">
        <f t="shared" si="262"/>
        <v>0.14277424139425937</v>
      </c>
    </row>
    <row r="5589" spans="1:21" x14ac:dyDescent="0.25">
      <c r="A5589" s="156" t="s">
        <v>16731</v>
      </c>
      <c r="B5589" s="156" t="s">
        <v>462</v>
      </c>
      <c r="C5589" s="223">
        <v>-1.791015625</v>
      </c>
      <c r="D5589" s="221">
        <v>-0.82350623607635498</v>
      </c>
      <c r="E5589" s="221">
        <v>-1.1989066600799561</v>
      </c>
      <c r="F5589" s="221">
        <v>2.151653528213501</v>
      </c>
      <c r="G5589" s="221">
        <v>293.24337768554687</v>
      </c>
      <c r="H5589" s="221">
        <v>0.76601725816726685</v>
      </c>
      <c r="I5589" s="221">
        <v>-1.68560791015625</v>
      </c>
      <c r="J5589" s="221">
        <v>-2.111405611038208</v>
      </c>
      <c r="K5589" s="180">
        <v>4.9604616165161133</v>
      </c>
      <c r="L5589" s="181">
        <v>1.9426437616348267</v>
      </c>
      <c r="M5589" s="181">
        <v>1.5394536256790161</v>
      </c>
      <c r="N5589" s="181">
        <v>1</v>
      </c>
      <c r="O5589" s="181">
        <v>5.0826406478881836</v>
      </c>
      <c r="P5589" s="181">
        <v>7.6850500106811523</v>
      </c>
      <c r="Q5589" s="181">
        <v>3.4210078716278076</v>
      </c>
      <c r="R5589" s="181">
        <v>11.038859367370605</v>
      </c>
      <c r="S5589" s="226">
        <f t="shared" si="263"/>
        <v>36.670116901397705</v>
      </c>
      <c r="T5589" s="181">
        <f t="shared" si="261"/>
        <v>1457.0855533587255</v>
      </c>
      <c r="U5589" s="226">
        <f t="shared" si="262"/>
        <v>95.594003334200281</v>
      </c>
    </row>
    <row r="5590" spans="1:21" x14ac:dyDescent="0.25">
      <c r="A5590" s="156" t="s">
        <v>16733</v>
      </c>
      <c r="B5590" s="156" t="s">
        <v>462</v>
      </c>
      <c r="C5590" s="223">
        <v>-1.4353998899459839</v>
      </c>
      <c r="D5590" s="221">
        <v>-0.46789047122001648</v>
      </c>
      <c r="E5590" s="221">
        <v>-0.84329080581665039</v>
      </c>
      <c r="F5590" s="221">
        <v>2.5072693824768066</v>
      </c>
      <c r="G5590" s="221">
        <v>6.6761102676391602</v>
      </c>
      <c r="H5590" s="221">
        <v>1.1216330528259277</v>
      </c>
      <c r="I5590" s="221">
        <v>-1.3299920558929443</v>
      </c>
      <c r="J5590" s="221">
        <v>-1.7557897567749023</v>
      </c>
      <c r="K5590" s="180">
        <v>135.38931274414062</v>
      </c>
      <c r="L5590" s="181">
        <v>60.631561279296875</v>
      </c>
      <c r="M5590" s="181">
        <v>41.267555236816406</v>
      </c>
      <c r="N5590" s="181">
        <v>34.125091552734375</v>
      </c>
      <c r="O5590" s="181">
        <v>130.78640747070312</v>
      </c>
      <c r="P5590" s="181">
        <v>179.35513305664062</v>
      </c>
      <c r="Q5590" s="181">
        <v>71.742057800292969</v>
      </c>
      <c r="R5590" s="181">
        <v>243.63728332519531</v>
      </c>
      <c r="S5590" s="226">
        <f t="shared" si="263"/>
        <v>896.93440246582031</v>
      </c>
      <c r="T5590" s="181">
        <f t="shared" si="261"/>
        <v>379.17642275854905</v>
      </c>
      <c r="U5590" s="226">
        <f t="shared" si="262"/>
        <v>24.876365109706832</v>
      </c>
    </row>
    <row r="5591" spans="1:21" x14ac:dyDescent="0.25">
      <c r="A5591" s="156" t="s">
        <v>16705</v>
      </c>
      <c r="B5591" s="156" t="s">
        <v>462</v>
      </c>
      <c r="C5591" s="223">
        <v>-1.5490677356719971</v>
      </c>
      <c r="D5591" s="221">
        <v>-0.58155834674835205</v>
      </c>
      <c r="E5591" s="221">
        <v>-0.95695877075195313</v>
      </c>
      <c r="F5591" s="221">
        <v>2.3936014175415039</v>
      </c>
      <c r="G5591" s="221">
        <v>3.0075180530548096</v>
      </c>
      <c r="H5591" s="221">
        <v>2.7793023586273193</v>
      </c>
      <c r="I5591" s="221">
        <v>-1.4436600208282471</v>
      </c>
      <c r="J5591" s="221">
        <v>-1.8694577217102051</v>
      </c>
      <c r="K5591" s="180">
        <v>413.906494140625</v>
      </c>
      <c r="L5591" s="181">
        <v>175.78390502929687</v>
      </c>
      <c r="M5591" s="181">
        <v>116.81485748291016</v>
      </c>
      <c r="N5591" s="181">
        <v>101.08978271484375</v>
      </c>
      <c r="O5591" s="181">
        <v>426.82351684570312</v>
      </c>
      <c r="P5591" s="181">
        <v>657.64520263671875</v>
      </c>
      <c r="Q5591" s="181">
        <v>248.23158264160156</v>
      </c>
      <c r="R5591" s="181">
        <v>639.6737060546875</v>
      </c>
      <c r="S5591" s="226">
        <f t="shared" si="263"/>
        <v>2779.9690475463867</v>
      </c>
      <c r="T5591" s="181">
        <f t="shared" si="261"/>
        <v>944.05318621508923</v>
      </c>
      <c r="U5591" s="226">
        <f t="shared" si="262"/>
        <v>61.935843933585183</v>
      </c>
    </row>
    <row r="5592" spans="1:21" x14ac:dyDescent="0.25">
      <c r="A5592" s="156" t="s">
        <v>16542</v>
      </c>
      <c r="B5592" s="156" t="s">
        <v>462</v>
      </c>
      <c r="C5592" s="223">
        <v>-1.4419047832489014</v>
      </c>
      <c r="D5592" s="221">
        <v>-0.47439542412757874</v>
      </c>
      <c r="E5592" s="221">
        <v>-0.84979581832885742</v>
      </c>
      <c r="F5592" s="221">
        <v>2.5007643699645996</v>
      </c>
      <c r="G5592" s="221">
        <v>6.6696052551269531</v>
      </c>
      <c r="H5592" s="221">
        <v>1.1151280403137207</v>
      </c>
      <c r="I5592" s="221">
        <v>-1.3364970684051514</v>
      </c>
      <c r="J5592" s="221">
        <v>-1.7622947692871094</v>
      </c>
      <c r="K5592" s="180">
        <v>0.7669752836227417</v>
      </c>
      <c r="L5592" s="181">
        <v>0.29783949255943298</v>
      </c>
      <c r="M5592" s="181">
        <v>0.14660494029521942</v>
      </c>
      <c r="N5592" s="181">
        <v>0.17438271641731262</v>
      </c>
      <c r="O5592" s="181">
        <v>0.73456788063049316</v>
      </c>
      <c r="P5592" s="181">
        <v>1.2808642387390137</v>
      </c>
      <c r="Q5592" s="181">
        <v>0.63580244779586792</v>
      </c>
      <c r="R5592" s="181">
        <v>1.8101851940155029</v>
      </c>
      <c r="S5592" s="226">
        <f t="shared" si="263"/>
        <v>5.8472221940755844</v>
      </c>
      <c r="T5592" s="181">
        <f t="shared" si="261"/>
        <v>1.3520842151959167</v>
      </c>
      <c r="U5592" s="226">
        <f t="shared" si="262"/>
        <v>8.8705253221145058E-2</v>
      </c>
    </row>
    <row r="5593" spans="1:21" x14ac:dyDescent="0.25">
      <c r="A5593" s="156" t="s">
        <v>18532</v>
      </c>
      <c r="B5593" s="156" t="s">
        <v>462</v>
      </c>
      <c r="C5593" s="223">
        <v>-1.2556697130203247</v>
      </c>
      <c r="D5593" s="221">
        <v>-9.6324868500232697E-2</v>
      </c>
      <c r="E5593" s="221">
        <v>24.342597961425781</v>
      </c>
      <c r="F5593" s="221">
        <v>2.6869995594024658</v>
      </c>
      <c r="G5593" s="221">
        <v>39.296638488769531</v>
      </c>
      <c r="H5593" s="221">
        <v>8.100987434387207</v>
      </c>
      <c r="I5593" s="221">
        <v>-1.1502619981765747</v>
      </c>
      <c r="J5593" s="221">
        <v>-1.5760596990585327</v>
      </c>
      <c r="K5593" s="180">
        <v>637</v>
      </c>
      <c r="L5593" s="181">
        <v>205</v>
      </c>
      <c r="M5593" s="181">
        <v>151</v>
      </c>
      <c r="N5593" s="181">
        <v>122</v>
      </c>
      <c r="O5593" s="181">
        <v>620</v>
      </c>
      <c r="P5593" s="181">
        <v>897</v>
      </c>
      <c r="Q5593" s="181">
        <v>380</v>
      </c>
      <c r="R5593" s="181">
        <v>938</v>
      </c>
      <c r="S5593" s="226">
        <f t="shared" si="263"/>
        <v>3950</v>
      </c>
      <c r="T5593" s="181">
        <f t="shared" si="261"/>
        <v>32898.996067844331</v>
      </c>
      <c r="U5593" s="226">
        <f t="shared" si="262"/>
        <v>2158.3816630066372</v>
      </c>
    </row>
    <row r="5594" spans="1:21" x14ac:dyDescent="0.25">
      <c r="A5594" s="156" t="s">
        <v>18533</v>
      </c>
      <c r="B5594" s="156" t="s">
        <v>462</v>
      </c>
      <c r="C5594" s="223">
        <v>-2.106898307800293</v>
      </c>
      <c r="D5594" s="221">
        <v>-2.4348421096801758</v>
      </c>
      <c r="E5594" s="221">
        <v>19.499143600463867</v>
      </c>
      <c r="F5594" s="221">
        <v>2.3814239501953125</v>
      </c>
      <c r="G5594" s="221">
        <v>39.298473358154297</v>
      </c>
      <c r="H5594" s="221">
        <v>4.1063199043273926</v>
      </c>
      <c r="I5594" s="221">
        <v>-1.455837607383728</v>
      </c>
      <c r="J5594" s="221">
        <v>-1.881635308265686</v>
      </c>
      <c r="K5594" s="180">
        <v>797</v>
      </c>
      <c r="L5594" s="181">
        <v>309</v>
      </c>
      <c r="M5594" s="181">
        <v>231</v>
      </c>
      <c r="N5594" s="181">
        <v>175</v>
      </c>
      <c r="O5594" s="181">
        <v>819</v>
      </c>
      <c r="P5594" s="181">
        <v>1213</v>
      </c>
      <c r="Q5594" s="181">
        <v>462</v>
      </c>
      <c r="R5594" s="181">
        <v>1314</v>
      </c>
      <c r="S5594" s="226">
        <f t="shared" si="263"/>
        <v>5320</v>
      </c>
      <c r="T5594" s="181">
        <f t="shared" si="261"/>
        <v>36510.837154388428</v>
      </c>
      <c r="U5594" s="226">
        <f t="shared" si="262"/>
        <v>2395.3412211285445</v>
      </c>
    </row>
    <row r="5595" spans="1:21" x14ac:dyDescent="0.25">
      <c r="A5595" s="156" t="s">
        <v>18506</v>
      </c>
      <c r="B5595" s="156" t="s">
        <v>462</v>
      </c>
      <c r="C5595" s="223">
        <v>-1.5487902164459229</v>
      </c>
      <c r="D5595" s="221">
        <v>-4.3499083518981934</v>
      </c>
      <c r="E5595" s="221">
        <v>-0.95668125152587891</v>
      </c>
      <c r="F5595" s="221">
        <v>14.04958438873291</v>
      </c>
      <c r="G5595" s="221">
        <v>46.828834533691406</v>
      </c>
      <c r="H5595" s="221">
        <v>1.0082427263259888</v>
      </c>
      <c r="I5595" s="221">
        <v>7.6721186637878418</v>
      </c>
      <c r="J5595" s="221">
        <v>-1.8691802024841309</v>
      </c>
      <c r="K5595" s="180">
        <v>962.79827880859375</v>
      </c>
      <c r="L5595" s="181">
        <v>386.71401977539062</v>
      </c>
      <c r="M5595" s="181">
        <v>270.101806640625</v>
      </c>
      <c r="N5595" s="181">
        <v>209.30397033691406</v>
      </c>
      <c r="O5595" s="181">
        <v>978.7452392578125</v>
      </c>
      <c r="P5595" s="181">
        <v>1494.03173828125</v>
      </c>
      <c r="Q5595" s="181">
        <v>557.14727783203125</v>
      </c>
      <c r="R5595" s="181">
        <v>1549.8460693359375</v>
      </c>
      <c r="S5595" s="226">
        <f t="shared" si="263"/>
        <v>6408.6884002685547</v>
      </c>
      <c r="T5595" s="181">
        <f t="shared" si="261"/>
        <v>48226.293292579838</v>
      </c>
      <c r="U5595" s="226">
        <f t="shared" si="262"/>
        <v>3163.9490427862393</v>
      </c>
    </row>
    <row r="5596" spans="1:21" x14ac:dyDescent="0.25">
      <c r="A5596" s="156" t="s">
        <v>18507</v>
      </c>
      <c r="B5596" s="156" t="s">
        <v>462</v>
      </c>
      <c r="C5596" s="223">
        <v>-2.1074693202972412</v>
      </c>
      <c r="D5596" s="221">
        <v>-1.1399596929550171</v>
      </c>
      <c r="E5596" s="221">
        <v>-1.5153601169586182</v>
      </c>
      <c r="F5596" s="221">
        <v>1.8352001905441284</v>
      </c>
      <c r="G5596" s="221">
        <v>6.0040407180786133</v>
      </c>
      <c r="H5596" s="221">
        <v>0.44956374168395996</v>
      </c>
      <c r="I5596" s="221">
        <v>-2.0020613670349121</v>
      </c>
      <c r="J5596" s="221">
        <v>-2.4278590679168701</v>
      </c>
      <c r="K5596" s="180">
        <v>342.72360229492187</v>
      </c>
      <c r="L5596" s="181">
        <v>114.24120330810547</v>
      </c>
      <c r="M5596" s="181">
        <v>86.723251342773438</v>
      </c>
      <c r="N5596" s="181">
        <v>72.547332763671875</v>
      </c>
      <c r="O5596" s="181">
        <v>334.38482666015625</v>
      </c>
      <c r="P5596" s="181">
        <v>540.3525390625</v>
      </c>
      <c r="Q5596" s="181">
        <v>215.14036560058594</v>
      </c>
      <c r="R5596" s="181">
        <v>575.37542724609375</v>
      </c>
      <c r="S5596" s="226">
        <f t="shared" si="263"/>
        <v>2281.4885482788086</v>
      </c>
      <c r="T5596" s="181">
        <f t="shared" si="261"/>
        <v>-427.85956050074765</v>
      </c>
      <c r="U5596" s="226">
        <f t="shared" si="262"/>
        <v>-28.070286030080766</v>
      </c>
    </row>
    <row r="5597" spans="1:21" x14ac:dyDescent="0.25">
      <c r="A5597" s="156" t="s">
        <v>18534</v>
      </c>
      <c r="B5597" s="156" t="s">
        <v>462</v>
      </c>
      <c r="C5597" s="223">
        <v>-1.335883617401123</v>
      </c>
      <c r="D5597" s="221">
        <v>-0.36837413907051086</v>
      </c>
      <c r="E5597" s="221">
        <v>-0.74377453327178955</v>
      </c>
      <c r="F5597" s="221">
        <v>37.081371307373047</v>
      </c>
      <c r="G5597" s="221">
        <v>11.326412200927734</v>
      </c>
      <c r="H5597" s="221">
        <v>1.342455267906189</v>
      </c>
      <c r="I5597" s="221">
        <v>-1.2304757833480835</v>
      </c>
      <c r="J5597" s="221">
        <v>-1.6562736034393311</v>
      </c>
      <c r="K5597" s="180">
        <v>1000</v>
      </c>
      <c r="L5597" s="181">
        <v>400</v>
      </c>
      <c r="M5597" s="181">
        <v>274</v>
      </c>
      <c r="N5597" s="181">
        <v>274</v>
      </c>
      <c r="O5597" s="181">
        <v>1116</v>
      </c>
      <c r="P5597" s="181">
        <v>1399</v>
      </c>
      <c r="Q5597" s="181">
        <v>520</v>
      </c>
      <c r="R5597" s="181">
        <v>1370</v>
      </c>
      <c r="S5597" s="226">
        <f t="shared" si="263"/>
        <v>6353</v>
      </c>
      <c r="T5597" s="181">
        <f t="shared" si="261"/>
        <v>20082.69693505764</v>
      </c>
      <c r="U5597" s="226">
        <f t="shared" si="262"/>
        <v>1317.5515969836772</v>
      </c>
    </row>
    <row r="5598" spans="1:21" x14ac:dyDescent="0.25">
      <c r="A5598" s="156" t="s">
        <v>18535</v>
      </c>
      <c r="B5598" s="156" t="s">
        <v>462</v>
      </c>
      <c r="C5598" s="223">
        <v>-1.7436829805374146</v>
      </c>
      <c r="D5598" s="221">
        <v>-0.77617371082305908</v>
      </c>
      <c r="E5598" s="221">
        <v>-1.1515740156173706</v>
      </c>
      <c r="F5598" s="221">
        <v>32.545017242431641</v>
      </c>
      <c r="G5598" s="221">
        <v>20.992769241333008</v>
      </c>
      <c r="H5598" s="221">
        <v>7.2583713531494141</v>
      </c>
      <c r="I5598" s="221">
        <v>-1.6382752656936646</v>
      </c>
      <c r="J5598" s="221">
        <v>-2.0640730857849121</v>
      </c>
      <c r="K5598" s="180">
        <v>599</v>
      </c>
      <c r="L5598" s="181">
        <v>186</v>
      </c>
      <c r="M5598" s="181">
        <v>121</v>
      </c>
      <c r="N5598" s="181">
        <v>166</v>
      </c>
      <c r="O5598" s="181">
        <v>648</v>
      </c>
      <c r="P5598" s="181">
        <v>788</v>
      </c>
      <c r="Q5598" s="181">
        <v>345</v>
      </c>
      <c r="R5598" s="181">
        <v>1120</v>
      </c>
      <c r="S5598" s="226">
        <f t="shared" si="263"/>
        <v>3973</v>
      </c>
      <c r="T5598" s="181">
        <f t="shared" si="261"/>
        <v>20520.242262721062</v>
      </c>
      <c r="U5598" s="226">
        <f t="shared" si="262"/>
        <v>1346.2573304357081</v>
      </c>
    </row>
    <row r="5599" spans="1:21" x14ac:dyDescent="0.25">
      <c r="A5599" s="156" t="s">
        <v>18536</v>
      </c>
      <c r="B5599" s="156" t="s">
        <v>462</v>
      </c>
      <c r="C5599" s="223">
        <v>-1.6451044082641602</v>
      </c>
      <c r="D5599" s="221">
        <v>-0.67759495973587036</v>
      </c>
      <c r="E5599" s="221">
        <v>-1.0529953241348267</v>
      </c>
      <c r="F5599" s="221">
        <v>2.2975647449493408</v>
      </c>
      <c r="G5599" s="221">
        <v>17.337375640869141</v>
      </c>
      <c r="H5599" s="221">
        <v>12.976230621337891</v>
      </c>
      <c r="I5599" s="221">
        <v>-1.5396966934204102</v>
      </c>
      <c r="J5599" s="221">
        <v>-1.9654943943023682</v>
      </c>
      <c r="K5599" s="180">
        <v>510</v>
      </c>
      <c r="L5599" s="181">
        <v>186</v>
      </c>
      <c r="M5599" s="181">
        <v>108</v>
      </c>
      <c r="N5599" s="181">
        <v>119</v>
      </c>
      <c r="O5599" s="181">
        <v>519</v>
      </c>
      <c r="P5599" s="181">
        <v>636</v>
      </c>
      <c r="Q5599" s="181">
        <v>244</v>
      </c>
      <c r="R5599" s="181">
        <v>664</v>
      </c>
      <c r="S5599" s="226">
        <f t="shared" si="263"/>
        <v>2986</v>
      </c>
      <c r="T5599" s="181">
        <f t="shared" si="261"/>
        <v>14764.857160687447</v>
      </c>
      <c r="U5599" s="226">
        <f t="shared" si="262"/>
        <v>968.66776380718159</v>
      </c>
    </row>
    <row r="5600" spans="1:21" x14ac:dyDescent="0.25">
      <c r="A5600" s="156" t="s">
        <v>18537</v>
      </c>
      <c r="B5600" s="156" t="s">
        <v>462</v>
      </c>
      <c r="C5600" s="223">
        <v>-1.6950452327728271</v>
      </c>
      <c r="D5600" s="221">
        <v>-0.72753578424453735</v>
      </c>
      <c r="E5600" s="221">
        <v>-1.1029362678527832</v>
      </c>
      <c r="F5600" s="221">
        <v>2.2476241588592529</v>
      </c>
      <c r="G5600" s="221">
        <v>20.161731719970703</v>
      </c>
      <c r="H5600" s="221">
        <v>0.86198770999908447</v>
      </c>
      <c r="I5600" s="221">
        <v>-1.5896375179290771</v>
      </c>
      <c r="J5600" s="221">
        <v>-2.0154349803924561</v>
      </c>
      <c r="K5600" s="180">
        <v>153</v>
      </c>
      <c r="L5600" s="181">
        <v>48</v>
      </c>
      <c r="M5600" s="181">
        <v>27</v>
      </c>
      <c r="N5600" s="181">
        <v>30</v>
      </c>
      <c r="O5600" s="181">
        <v>132</v>
      </c>
      <c r="P5600" s="181">
        <v>183</v>
      </c>
      <c r="Q5600" s="181">
        <v>54</v>
      </c>
      <c r="R5600" s="181">
        <v>204</v>
      </c>
      <c r="S5600" s="226">
        <f t="shared" si="263"/>
        <v>831</v>
      </c>
      <c r="T5600" s="181">
        <f t="shared" si="261"/>
        <v>2065.4889832735062</v>
      </c>
      <c r="U5600" s="226">
        <f t="shared" si="262"/>
        <v>135.50910603613053</v>
      </c>
    </row>
    <row r="5601" spans="1:21" x14ac:dyDescent="0.25">
      <c r="A5601" s="156" t="s">
        <v>18538</v>
      </c>
      <c r="B5601" s="156" t="s">
        <v>462</v>
      </c>
      <c r="C5601" s="223">
        <v>-1.7564694881439209</v>
      </c>
      <c r="D5601" s="221">
        <v>-0.7889600396156311</v>
      </c>
      <c r="E5601" s="221">
        <v>-1.164360523223877</v>
      </c>
      <c r="F5601" s="221">
        <v>2.1861999034881592</v>
      </c>
      <c r="G5601" s="221">
        <v>12.740862846374512</v>
      </c>
      <c r="H5601" s="221">
        <v>0.80056345462799072</v>
      </c>
      <c r="I5601" s="221">
        <v>-1.6510617733001709</v>
      </c>
      <c r="J5601" s="221">
        <v>-2.0768594741821289</v>
      </c>
      <c r="K5601" s="180">
        <v>340</v>
      </c>
      <c r="L5601" s="181">
        <v>99</v>
      </c>
      <c r="M5601" s="181">
        <v>77</v>
      </c>
      <c r="N5601" s="181">
        <v>61</v>
      </c>
      <c r="O5601" s="181">
        <v>360</v>
      </c>
      <c r="P5601" s="181">
        <v>415</v>
      </c>
      <c r="Q5601" s="181">
        <v>156</v>
      </c>
      <c r="R5601" s="181">
        <v>471</v>
      </c>
      <c r="S5601" s="226">
        <f t="shared" si="263"/>
        <v>1979</v>
      </c>
      <c r="T5601" s="181">
        <f t="shared" si="261"/>
        <v>3051.5737733244896</v>
      </c>
      <c r="U5601" s="226">
        <f t="shared" si="262"/>
        <v>200.20248830915531</v>
      </c>
    </row>
    <row r="5602" spans="1:21" x14ac:dyDescent="0.25">
      <c r="A5602" s="156" t="s">
        <v>18539</v>
      </c>
      <c r="B5602" s="156" t="s">
        <v>462</v>
      </c>
      <c r="C5602" s="223">
        <v>-2.1274209022521973</v>
      </c>
      <c r="D5602" s="221">
        <v>-1.1599115133285522</v>
      </c>
      <c r="E5602" s="221">
        <v>80.936286926269531</v>
      </c>
      <c r="F5602" s="221">
        <v>1.8152483701705933</v>
      </c>
      <c r="G5602" s="221">
        <v>5.9840893745422363</v>
      </c>
      <c r="H5602" s="221">
        <v>0.42961198091506958</v>
      </c>
      <c r="I5602" s="221">
        <v>-2.0220129489898682</v>
      </c>
      <c r="J5602" s="221">
        <v>-2.4478106498718262</v>
      </c>
      <c r="K5602" s="180">
        <v>50</v>
      </c>
      <c r="L5602" s="181">
        <v>6</v>
      </c>
      <c r="M5602" s="181">
        <v>9</v>
      </c>
      <c r="N5602" s="181">
        <v>17</v>
      </c>
      <c r="O5602" s="181">
        <v>51</v>
      </c>
      <c r="P5602" s="181">
        <v>93</v>
      </c>
      <c r="Q5602" s="181">
        <v>50</v>
      </c>
      <c r="R5602" s="181">
        <v>166</v>
      </c>
      <c r="S5602" s="226">
        <f t="shared" si="263"/>
        <v>442</v>
      </c>
      <c r="T5602" s="181">
        <f t="shared" si="261"/>
        <v>483.66054743528366</v>
      </c>
      <c r="U5602" s="226">
        <f t="shared" si="262"/>
        <v>31.731182755585834</v>
      </c>
    </row>
    <row r="5603" spans="1:21" x14ac:dyDescent="0.25">
      <c r="A5603" s="156" t="s">
        <v>18540</v>
      </c>
      <c r="B5603" s="156" t="s">
        <v>462</v>
      </c>
      <c r="C5603" s="223">
        <v>-1.7192403078079224</v>
      </c>
      <c r="D5603" s="221">
        <v>-0.75173109769821167</v>
      </c>
      <c r="E5603" s="221">
        <v>14.632530212402344</v>
      </c>
      <c r="F5603" s="221">
        <v>2.2234287261962891</v>
      </c>
      <c r="G5603" s="221">
        <v>23.422872543334961</v>
      </c>
      <c r="H5603" s="221">
        <v>14.080757141113281</v>
      </c>
      <c r="I5603" s="221">
        <v>-1.6138325929641724</v>
      </c>
      <c r="J5603" s="221">
        <v>-1.8433154821395874</v>
      </c>
      <c r="K5603" s="180">
        <v>541</v>
      </c>
      <c r="L5603" s="181">
        <v>174</v>
      </c>
      <c r="M5603" s="181">
        <v>174</v>
      </c>
      <c r="N5603" s="181">
        <v>179</v>
      </c>
      <c r="O5603" s="181">
        <v>664</v>
      </c>
      <c r="P5603" s="181">
        <v>767</v>
      </c>
      <c r="Q5603" s="181">
        <v>317</v>
      </c>
      <c r="R5603" s="181">
        <v>1022</v>
      </c>
      <c r="S5603" s="226">
        <f t="shared" si="263"/>
        <v>3838</v>
      </c>
      <c r="T5603" s="181">
        <f t="shared" si="261"/>
        <v>25840.418522715569</v>
      </c>
      <c r="U5603" s="226">
        <f t="shared" si="262"/>
        <v>1695.29445180729</v>
      </c>
    </row>
    <row r="5604" spans="1:21" x14ac:dyDescent="0.25">
      <c r="A5604" s="156" t="s">
        <v>16735</v>
      </c>
      <c r="B5604" s="156" t="s">
        <v>462</v>
      </c>
      <c r="C5604" s="223">
        <v>-1.5330996513366699</v>
      </c>
      <c r="D5604" s="221">
        <v>-0.565590500831604</v>
      </c>
      <c r="E5604" s="221">
        <v>21.634546279907227</v>
      </c>
      <c r="F5604" s="221">
        <v>2.4095695018768311</v>
      </c>
      <c r="G5604" s="221">
        <v>18.347076416015625</v>
      </c>
      <c r="H5604" s="221">
        <v>3.6280665397644043</v>
      </c>
      <c r="I5604" s="221">
        <v>-1.4276919364929199</v>
      </c>
      <c r="J5604" s="221">
        <v>-1.8534896373748779</v>
      </c>
      <c r="K5604" s="180">
        <v>985.6353759765625</v>
      </c>
      <c r="L5604" s="181">
        <v>344.03323364257812</v>
      </c>
      <c r="M5604" s="181">
        <v>307.45498657226563</v>
      </c>
      <c r="N5604" s="181">
        <v>232.3212890625</v>
      </c>
      <c r="O5604" s="181">
        <v>1052.8602294921875</v>
      </c>
      <c r="P5604" s="181">
        <v>1289.135986328125</v>
      </c>
      <c r="Q5604" s="181">
        <v>488.36898803710938</v>
      </c>
      <c r="R5604" s="181">
        <v>1430.5059814453125</v>
      </c>
      <c r="S5604" s="226">
        <f t="shared" si="263"/>
        <v>6130.3160705566406</v>
      </c>
      <c r="T5604" s="181">
        <f t="shared" si="261"/>
        <v>26151.09399258898</v>
      </c>
      <c r="U5604" s="226">
        <f t="shared" si="262"/>
        <v>1715.6767223160291</v>
      </c>
    </row>
    <row r="5605" spans="1:21" x14ac:dyDescent="0.25">
      <c r="A5605" s="156" t="s">
        <v>18541</v>
      </c>
      <c r="B5605" s="156" t="s">
        <v>462</v>
      </c>
      <c r="C5605" s="223">
        <v>-0.45756590366363525</v>
      </c>
      <c r="D5605" s="221">
        <v>-0.88973867893218994</v>
      </c>
      <c r="E5605" s="221">
        <v>-1.2651389837265015</v>
      </c>
      <c r="F5605" s="221">
        <v>-10.168282508850098</v>
      </c>
      <c r="G5605" s="221">
        <v>54.273807525634766</v>
      </c>
      <c r="H5605" s="221">
        <v>13.488908767700195</v>
      </c>
      <c r="I5605" s="221">
        <v>19.632061004638672</v>
      </c>
      <c r="J5605" s="221">
        <v>-2.177638053894043</v>
      </c>
      <c r="K5605" s="180">
        <v>853</v>
      </c>
      <c r="L5605" s="181">
        <v>323</v>
      </c>
      <c r="M5605" s="181">
        <v>286</v>
      </c>
      <c r="N5605" s="181">
        <v>214</v>
      </c>
      <c r="O5605" s="181">
        <v>948</v>
      </c>
      <c r="P5605" s="181">
        <v>1201</v>
      </c>
      <c r="Q5605" s="181">
        <v>475</v>
      </c>
      <c r="R5605" s="181">
        <v>1472</v>
      </c>
      <c r="S5605" s="226">
        <f t="shared" si="263"/>
        <v>5772</v>
      </c>
      <c r="T5605" s="181">
        <f t="shared" si="261"/>
        <v>70555.963210821152</v>
      </c>
      <c r="U5605" s="226">
        <f t="shared" si="262"/>
        <v>4628.9162409686169</v>
      </c>
    </row>
    <row r="5606" spans="1:21" x14ac:dyDescent="0.25">
      <c r="A5606" s="156" t="s">
        <v>18542</v>
      </c>
      <c r="B5606" s="156" t="s">
        <v>462</v>
      </c>
      <c r="C5606" s="223">
        <v>-1.6929482221603394</v>
      </c>
      <c r="D5606" s="221">
        <v>-0.72543883323669434</v>
      </c>
      <c r="E5606" s="221">
        <v>-1.1008392572402954</v>
      </c>
      <c r="F5606" s="221">
        <v>25.440708160400391</v>
      </c>
      <c r="G5606" s="221">
        <v>28.704010009765625</v>
      </c>
      <c r="H5606" s="221">
        <v>5.1171574592590332</v>
      </c>
      <c r="I5606" s="221">
        <v>8.7349452972412109</v>
      </c>
      <c r="J5606" s="221">
        <v>-2.0133380889892578</v>
      </c>
      <c r="K5606" s="180">
        <v>1007</v>
      </c>
      <c r="L5606" s="181">
        <v>289</v>
      </c>
      <c r="M5606" s="181">
        <v>229</v>
      </c>
      <c r="N5606" s="181">
        <v>255</v>
      </c>
      <c r="O5606" s="181">
        <v>1008</v>
      </c>
      <c r="P5606" s="181">
        <v>1182</v>
      </c>
      <c r="Q5606" s="181">
        <v>493</v>
      </c>
      <c r="R5606" s="181">
        <v>1453</v>
      </c>
      <c r="S5606" s="226">
        <f t="shared" si="263"/>
        <v>5916</v>
      </c>
      <c r="T5606" s="181">
        <f t="shared" si="261"/>
        <v>40683.907703399658</v>
      </c>
      <c r="U5606" s="226">
        <f t="shared" si="262"/>
        <v>2669.1209721229052</v>
      </c>
    </row>
    <row r="5607" spans="1:21" x14ac:dyDescent="0.25">
      <c r="A5607" s="156" t="s">
        <v>18543</v>
      </c>
      <c r="B5607" s="156" t="s">
        <v>462</v>
      </c>
      <c r="C5607" s="223">
        <v>0.38652271032333374</v>
      </c>
      <c r="D5607" s="221">
        <v>1.4326846599578857</v>
      </c>
      <c r="E5607" s="221">
        <v>5.1950969696044922</v>
      </c>
      <c r="F5607" s="221">
        <v>26.565977096557617</v>
      </c>
      <c r="G5607" s="221">
        <v>70.71478271484375</v>
      </c>
      <c r="H5607" s="221">
        <v>32.269687652587891</v>
      </c>
      <c r="I5607" s="221">
        <v>9.8795032501220703</v>
      </c>
      <c r="J5607" s="221">
        <v>4.8114809989929199</v>
      </c>
      <c r="K5607" s="180">
        <v>1291</v>
      </c>
      <c r="L5607" s="181">
        <v>500</v>
      </c>
      <c r="M5607" s="181">
        <v>427</v>
      </c>
      <c r="N5607" s="181">
        <v>454</v>
      </c>
      <c r="O5607" s="181">
        <v>1371</v>
      </c>
      <c r="P5607" s="181">
        <v>1490</v>
      </c>
      <c r="Q5607" s="181">
        <v>541</v>
      </c>
      <c r="R5607" s="181">
        <v>1706</v>
      </c>
      <c r="S5607" s="226">
        <f t="shared" si="263"/>
        <v>7780</v>
      </c>
      <c r="T5607" s="181">
        <f t="shared" si="261"/>
        <v>174079.60270386934</v>
      </c>
      <c r="U5607" s="226">
        <f t="shared" si="262"/>
        <v>11420.720000229829</v>
      </c>
    </row>
    <row r="5608" spans="1:21" x14ac:dyDescent="0.25">
      <c r="A5608" s="156" t="s">
        <v>18544</v>
      </c>
      <c r="B5608" s="156" t="s">
        <v>462</v>
      </c>
      <c r="C5608" s="223">
        <v>-0.15562205016613007</v>
      </c>
      <c r="D5608" s="221">
        <v>0.81188732385635376</v>
      </c>
      <c r="E5608" s="221">
        <v>0.43648698925971985</v>
      </c>
      <c r="F5608" s="221">
        <v>3.7870471477508545</v>
      </c>
      <c r="G5608" s="221">
        <v>51.505241394042969</v>
      </c>
      <c r="H5608" s="221">
        <v>28.199371337890625</v>
      </c>
      <c r="I5608" s="221">
        <v>-5.02142533659935E-2</v>
      </c>
      <c r="J5608" s="221">
        <v>-0.4760119616985321</v>
      </c>
      <c r="K5608" s="180">
        <v>1210</v>
      </c>
      <c r="L5608" s="181">
        <v>421</v>
      </c>
      <c r="M5608" s="181">
        <v>410</v>
      </c>
      <c r="N5608" s="181">
        <v>416</v>
      </c>
      <c r="O5608" s="181">
        <v>1333</v>
      </c>
      <c r="P5608" s="181">
        <v>1333</v>
      </c>
      <c r="Q5608" s="181">
        <v>590</v>
      </c>
      <c r="R5608" s="181">
        <v>1839</v>
      </c>
      <c r="S5608" s="226">
        <f t="shared" si="263"/>
        <v>7552</v>
      </c>
      <c r="T5608" s="181">
        <f t="shared" si="261"/>
        <v>107249.10952632129</v>
      </c>
      <c r="U5608" s="226">
        <f t="shared" si="262"/>
        <v>7036.2180930395216</v>
      </c>
    </row>
    <row r="5609" spans="1:21" x14ac:dyDescent="0.25">
      <c r="A5609" s="156" t="s">
        <v>16566</v>
      </c>
      <c r="B5609" s="156" t="s">
        <v>462</v>
      </c>
      <c r="C5609" s="223">
        <v>-1.448855996131897</v>
      </c>
      <c r="D5609" s="221">
        <v>-0.48134654760360718</v>
      </c>
      <c r="E5609" s="221">
        <v>-0.85674697160720825</v>
      </c>
      <c r="F5609" s="221">
        <v>2.4938132762908936</v>
      </c>
      <c r="G5609" s="221">
        <v>21.316984176635742</v>
      </c>
      <c r="H5609" s="221">
        <v>1.1081769466400146</v>
      </c>
      <c r="I5609" s="221">
        <v>-1.3434480428695679</v>
      </c>
      <c r="J5609" s="221">
        <v>-1.7692457437515259</v>
      </c>
      <c r="K5609" s="180">
        <v>304.90621948242187</v>
      </c>
      <c r="L5609" s="181">
        <v>101.93085479736328</v>
      </c>
      <c r="M5609" s="181">
        <v>94.840011596679688</v>
      </c>
      <c r="N5609" s="181">
        <v>77.999267578125</v>
      </c>
      <c r="O5609" s="181">
        <v>346.56491088867188</v>
      </c>
      <c r="P5609" s="181">
        <v>570.81280517578125</v>
      </c>
      <c r="Q5609" s="181">
        <v>249.95219421386719</v>
      </c>
      <c r="R5609" s="181">
        <v>637.2894287109375</v>
      </c>
      <c r="S5609" s="226">
        <f t="shared" si="263"/>
        <v>2384.2956924438477</v>
      </c>
      <c r="T5609" s="181">
        <f t="shared" si="261"/>
        <v>6179.3933646201076</v>
      </c>
      <c r="U5609" s="226">
        <f t="shared" si="262"/>
        <v>405.40718322213695</v>
      </c>
    </row>
    <row r="5610" spans="1:21" x14ac:dyDescent="0.25">
      <c r="A5610" s="156" t="s">
        <v>16736</v>
      </c>
      <c r="B5610" s="156" t="s">
        <v>462</v>
      </c>
      <c r="C5610" s="223">
        <v>-4.6068305969238281</v>
      </c>
      <c r="D5610" s="221">
        <v>-0.44342589378356934</v>
      </c>
      <c r="E5610" s="221">
        <v>-0.81882625818252563</v>
      </c>
      <c r="F5610" s="221">
        <v>2.5317339897155762</v>
      </c>
      <c r="G5610" s="221">
        <v>20.88414192199707</v>
      </c>
      <c r="H5610" s="221">
        <v>1.1460975408554077</v>
      </c>
      <c r="I5610" s="221">
        <v>-1.3055275678634644</v>
      </c>
      <c r="J5610" s="221">
        <v>-1.7313252687454224</v>
      </c>
      <c r="K5610" s="180">
        <v>245.74955749511719</v>
      </c>
      <c r="L5610" s="181">
        <v>95.375892639160156</v>
      </c>
      <c r="M5610" s="181">
        <v>54.997776031494141</v>
      </c>
      <c r="N5610" s="181">
        <v>55.693950653076172</v>
      </c>
      <c r="O5610" s="181">
        <v>231.12989807128906</v>
      </c>
      <c r="P5610" s="181">
        <v>392.642333984375</v>
      </c>
      <c r="Q5610" s="181">
        <v>148.28514099121094</v>
      </c>
      <c r="R5610" s="181">
        <v>384.28826904296875</v>
      </c>
      <c r="S5610" s="226">
        <f t="shared" si="263"/>
        <v>1608.1628189086914</v>
      </c>
      <c r="T5610" s="181">
        <f t="shared" si="261"/>
        <v>3339.5876006534436</v>
      </c>
      <c r="U5610" s="226">
        <f t="shared" si="262"/>
        <v>219.09801212140846</v>
      </c>
    </row>
    <row r="5611" spans="1:21" x14ac:dyDescent="0.25">
      <c r="A5611" s="156" t="s">
        <v>18545</v>
      </c>
      <c r="B5611" s="156" t="s">
        <v>462</v>
      </c>
      <c r="C5611" s="223">
        <v>6.1067767143249512</v>
      </c>
      <c r="D5611" s="221">
        <v>-0.21968758106231689</v>
      </c>
      <c r="E5611" s="221">
        <v>-0.59508794546127319</v>
      </c>
      <c r="F5611" s="221">
        <v>138.29310607910156</v>
      </c>
      <c r="G5611" s="221">
        <v>6.9243125915527344</v>
      </c>
      <c r="H5611" s="221">
        <v>1.3698358535766602</v>
      </c>
      <c r="I5611" s="221">
        <v>-1.0817892551422119</v>
      </c>
      <c r="J5611" s="221">
        <v>-1.5075869560241699</v>
      </c>
      <c r="K5611" s="180">
        <v>221.89620971679687</v>
      </c>
      <c r="L5611" s="181">
        <v>69.671897888183594</v>
      </c>
      <c r="M5611" s="181">
        <v>45.667293548583984</v>
      </c>
      <c r="N5611" s="181">
        <v>37.470600128173828</v>
      </c>
      <c r="O5611" s="181">
        <v>218.38334655761719</v>
      </c>
      <c r="P5611" s="181">
        <v>311.76712036132812</v>
      </c>
      <c r="Q5611" s="181">
        <v>131.73257446289062</v>
      </c>
      <c r="R5611" s="181">
        <v>311.76712036132812</v>
      </c>
      <c r="S5611" s="226">
        <f t="shared" si="263"/>
        <v>1348.3561630249023</v>
      </c>
      <c r="T5611" s="181">
        <f t="shared" si="261"/>
        <v>7821.2155864724591</v>
      </c>
      <c r="U5611" s="226">
        <f t="shared" si="262"/>
        <v>513.1210772952312</v>
      </c>
    </row>
    <row r="5612" spans="1:21" x14ac:dyDescent="0.25">
      <c r="A5612" s="156" t="s">
        <v>18517</v>
      </c>
      <c r="B5612" s="156" t="s">
        <v>462</v>
      </c>
      <c r="C5612" s="223">
        <v>-1.2374352216720581</v>
      </c>
      <c r="D5612" s="221">
        <v>-0.2699258029460907</v>
      </c>
      <c r="E5612" s="221">
        <v>-0.64532619714736938</v>
      </c>
      <c r="F5612" s="221">
        <v>2.7052340507507324</v>
      </c>
      <c r="G5612" s="221">
        <v>6.8740749359130859</v>
      </c>
      <c r="H5612" s="221">
        <v>1.3195977210998535</v>
      </c>
      <c r="I5612" s="221">
        <v>-1.1320275068283081</v>
      </c>
      <c r="J5612" s="221">
        <v>-1.5578252077102661</v>
      </c>
      <c r="K5612" s="180">
        <v>5.696113109588623</v>
      </c>
      <c r="L5612" s="181">
        <v>2.2614841461181641</v>
      </c>
      <c r="M5612" s="181">
        <v>1.5689046382904053</v>
      </c>
      <c r="N5612" s="181">
        <v>1.0388692617416382</v>
      </c>
      <c r="O5612" s="181">
        <v>5.5759716033935547</v>
      </c>
      <c r="P5612" s="181">
        <v>8.664311408996582</v>
      </c>
      <c r="Q5612" s="181">
        <v>2.9045937061309814</v>
      </c>
      <c r="R5612" s="181">
        <v>7.0388693809509277</v>
      </c>
      <c r="S5612" s="226">
        <f t="shared" si="263"/>
        <v>34.749117255210876</v>
      </c>
      <c r="T5612" s="181">
        <f t="shared" si="261"/>
        <v>29.64856943033935</v>
      </c>
      <c r="U5612" s="226">
        <f t="shared" si="262"/>
        <v>1.9451331724791037</v>
      </c>
    </row>
    <row r="5613" spans="1:21" x14ac:dyDescent="0.25">
      <c r="A5613" s="156" t="s">
        <v>16548</v>
      </c>
      <c r="B5613" s="156" t="s">
        <v>462</v>
      </c>
      <c r="C5613" s="223">
        <v>-1.7069641351699829</v>
      </c>
      <c r="D5613" s="221">
        <v>-0.73945468664169312</v>
      </c>
      <c r="E5613" s="221">
        <v>-1.114855170249939</v>
      </c>
      <c r="F5613" s="221">
        <v>2.2357053756713867</v>
      </c>
      <c r="G5613" s="221">
        <v>6.4045462608337402</v>
      </c>
      <c r="H5613" s="221">
        <v>0.85006880760192871</v>
      </c>
      <c r="I5613" s="221">
        <v>-1.6015564203262329</v>
      </c>
      <c r="J5613" s="221">
        <v>-2.0273540019989014</v>
      </c>
      <c r="K5613" s="180">
        <v>0.39561519026756287</v>
      </c>
      <c r="L5613" s="181">
        <v>0.15608638525009155</v>
      </c>
      <c r="M5613" s="181">
        <v>9.6204191446304321E-2</v>
      </c>
      <c r="N5613" s="181">
        <v>9.8167538642883301E-2</v>
      </c>
      <c r="O5613" s="181">
        <v>0.38187173008918762</v>
      </c>
      <c r="P5613" s="181">
        <v>0.67441099882125854</v>
      </c>
      <c r="Q5613" s="181">
        <v>0.30039265751838684</v>
      </c>
      <c r="R5613" s="181">
        <v>0.78730368614196777</v>
      </c>
      <c r="S5613" s="226">
        <f t="shared" si="263"/>
        <v>2.8900523781776428</v>
      </c>
      <c r="T5613" s="181">
        <f t="shared" si="261"/>
        <v>0.26327204992396958</v>
      </c>
      <c r="U5613" s="226">
        <f t="shared" si="262"/>
        <v>1.7272307147799763E-2</v>
      </c>
    </row>
    <row r="5614" spans="1:21" x14ac:dyDescent="0.25">
      <c r="A5614" s="156" t="s">
        <v>18546</v>
      </c>
      <c r="B5614" s="156" t="s">
        <v>462</v>
      </c>
      <c r="C5614" s="223">
        <v>0.76410204172134399</v>
      </c>
      <c r="D5614" s="221">
        <v>27.458269119262695</v>
      </c>
      <c r="E5614" s="221">
        <v>11.354759216308594</v>
      </c>
      <c r="F5614" s="221">
        <v>27.070976257324219</v>
      </c>
      <c r="G5614" s="221">
        <v>51.844779968261719</v>
      </c>
      <c r="H5614" s="221">
        <v>13.784786224365234</v>
      </c>
      <c r="I5614" s="221">
        <v>2.0144844055175781</v>
      </c>
      <c r="J5614" s="221">
        <v>1.5886865854263306</v>
      </c>
      <c r="K5614" s="180">
        <v>821</v>
      </c>
      <c r="L5614" s="181">
        <v>270</v>
      </c>
      <c r="M5614" s="181">
        <v>640</v>
      </c>
      <c r="N5614" s="181">
        <v>613</v>
      </c>
      <c r="O5614" s="181">
        <v>1297</v>
      </c>
      <c r="P5614" s="181">
        <v>951</v>
      </c>
      <c r="Q5614" s="181">
        <v>264</v>
      </c>
      <c r="R5614" s="181">
        <v>896</v>
      </c>
      <c r="S5614" s="226">
        <f t="shared" si="263"/>
        <v>5752</v>
      </c>
      <c r="T5614" s="181">
        <f t="shared" si="261"/>
        <v>114209.91316443682</v>
      </c>
      <c r="U5614" s="226">
        <f t="shared" si="262"/>
        <v>7492.8907191985618</v>
      </c>
    </row>
    <row r="5615" spans="1:21" x14ac:dyDescent="0.25">
      <c r="A5615" s="156" t="s">
        <v>18547</v>
      </c>
      <c r="B5615" s="156" t="s">
        <v>462</v>
      </c>
      <c r="C5615" s="223">
        <v>1.7833551168441772</v>
      </c>
      <c r="D5615" s="221">
        <v>4.0556960105895996</v>
      </c>
      <c r="E5615" s="221">
        <v>8.0841121673583984</v>
      </c>
      <c r="F5615" s="221">
        <v>46.174221038818359</v>
      </c>
      <c r="G5615" s="221">
        <v>49.4644775390625</v>
      </c>
      <c r="H5615" s="221">
        <v>13.231518745422363</v>
      </c>
      <c r="I5615" s="221">
        <v>1.8887628316879272</v>
      </c>
      <c r="J5615" s="221">
        <v>1.4629651308059692</v>
      </c>
      <c r="K5615" s="180">
        <v>2559</v>
      </c>
      <c r="L5615" s="181">
        <v>836</v>
      </c>
      <c r="M5615" s="181">
        <v>845</v>
      </c>
      <c r="N5615" s="181">
        <v>871</v>
      </c>
      <c r="O5615" s="181">
        <v>2743</v>
      </c>
      <c r="P5615" s="181">
        <v>2557</v>
      </c>
      <c r="Q5615" s="181">
        <v>748</v>
      </c>
      <c r="R5615" s="181">
        <v>1762</v>
      </c>
      <c r="S5615" s="226">
        <f t="shared" si="263"/>
        <v>12921</v>
      </c>
      <c r="T5615" s="181">
        <f t="shared" si="261"/>
        <v>228507.5833953619</v>
      </c>
      <c r="U5615" s="226">
        <f t="shared" si="262"/>
        <v>14991.538855514562</v>
      </c>
    </row>
    <row r="5616" spans="1:21" x14ac:dyDescent="0.25">
      <c r="A5616" s="156" t="s">
        <v>18548</v>
      </c>
      <c r="B5616" s="156" t="s">
        <v>462</v>
      </c>
      <c r="C5616" s="223">
        <v>4.0952697396278381E-2</v>
      </c>
      <c r="D5616" s="221">
        <v>9.8257637023925781</v>
      </c>
      <c r="E5616" s="221">
        <v>20.64814567565918</v>
      </c>
      <c r="F5616" s="221">
        <v>22.892175674438477</v>
      </c>
      <c r="G5616" s="221">
        <v>30.321937561035156</v>
      </c>
      <c r="H5616" s="221">
        <v>25.153005599975586</v>
      </c>
      <c r="I5616" s="221">
        <v>0.14636048674583435</v>
      </c>
      <c r="J5616" s="221">
        <v>-0.27943718433380127</v>
      </c>
      <c r="K5616" s="180">
        <v>1155</v>
      </c>
      <c r="L5616" s="181">
        <v>622</v>
      </c>
      <c r="M5616" s="181">
        <v>508</v>
      </c>
      <c r="N5616" s="181">
        <v>518</v>
      </c>
      <c r="O5616" s="181">
        <v>1449</v>
      </c>
      <c r="P5616" s="181">
        <v>1461</v>
      </c>
      <c r="Q5616" s="181">
        <v>511</v>
      </c>
      <c r="R5616" s="181">
        <v>1809</v>
      </c>
      <c r="S5616" s="226">
        <f t="shared" si="263"/>
        <v>8033</v>
      </c>
      <c r="T5616" s="181">
        <f t="shared" si="261"/>
        <v>108760.64744074643</v>
      </c>
      <c r="U5616" s="226">
        <f t="shared" si="262"/>
        <v>7135.3845147353877</v>
      </c>
    </row>
    <row r="5617" spans="1:21" x14ac:dyDescent="0.25">
      <c r="A5617" s="156" t="s">
        <v>18549</v>
      </c>
      <c r="B5617" s="156" t="s">
        <v>462</v>
      </c>
      <c r="C5617" s="223">
        <v>-0.32967153191566467</v>
      </c>
      <c r="D5617" s="221">
        <v>3.1532578468322754</v>
      </c>
      <c r="E5617" s="221">
        <v>2.2731616497039795</v>
      </c>
      <c r="F5617" s="221">
        <v>3.6129975318908691</v>
      </c>
      <c r="G5617" s="221">
        <v>14.200301170349121</v>
      </c>
      <c r="H5617" s="221">
        <v>15.165541648864746</v>
      </c>
      <c r="I5617" s="221">
        <v>-0.2242637574672699</v>
      </c>
      <c r="J5617" s="221">
        <v>-0.65006142854690552</v>
      </c>
      <c r="K5617" s="180">
        <v>922</v>
      </c>
      <c r="L5617" s="181">
        <v>437</v>
      </c>
      <c r="M5617" s="181">
        <v>323</v>
      </c>
      <c r="N5617" s="181">
        <v>313</v>
      </c>
      <c r="O5617" s="181">
        <v>1037</v>
      </c>
      <c r="P5617" s="181">
        <v>1191</v>
      </c>
      <c r="Q5617" s="181">
        <v>403</v>
      </c>
      <c r="R5617" s="181">
        <v>1470</v>
      </c>
      <c r="S5617" s="226">
        <f t="shared" si="263"/>
        <v>6096</v>
      </c>
      <c r="T5617" s="181">
        <f t="shared" si="261"/>
        <v>34681.019790202379</v>
      </c>
      <c r="U5617" s="226">
        <f t="shared" si="262"/>
        <v>2275.2936598787796</v>
      </c>
    </row>
    <row r="5618" spans="1:21" x14ac:dyDescent="0.25">
      <c r="A5618" s="156" t="s">
        <v>18550</v>
      </c>
      <c r="B5618" s="156" t="s">
        <v>462</v>
      </c>
      <c r="C5618" s="223">
        <v>-0.6592026948928833</v>
      </c>
      <c r="D5618" s="221">
        <v>1.6157833337783813</v>
      </c>
      <c r="E5618" s="221">
        <v>-6.7093677818775177E-2</v>
      </c>
      <c r="F5618" s="221">
        <v>9.5472068786621094</v>
      </c>
      <c r="G5618" s="221">
        <v>20.200891494750977</v>
      </c>
      <c r="H5618" s="221">
        <v>1.8978301286697388</v>
      </c>
      <c r="I5618" s="221">
        <v>-0.55379492044448853</v>
      </c>
      <c r="J5618" s="221">
        <v>-0.97959262132644653</v>
      </c>
      <c r="K5618" s="180">
        <v>990</v>
      </c>
      <c r="L5618" s="181">
        <v>410</v>
      </c>
      <c r="M5618" s="181">
        <v>288</v>
      </c>
      <c r="N5618" s="181">
        <v>243</v>
      </c>
      <c r="O5618" s="181">
        <v>997</v>
      </c>
      <c r="P5618" s="181">
        <v>1450</v>
      </c>
      <c r="Q5618" s="181">
        <v>481</v>
      </c>
      <c r="R5618" s="181">
        <v>1812</v>
      </c>
      <c r="S5618" s="226">
        <f t="shared" si="263"/>
        <v>6671</v>
      </c>
      <c r="T5618" s="181">
        <f t="shared" si="261"/>
        <v>23161.254111468792</v>
      </c>
      <c r="U5618" s="226">
        <f t="shared" si="262"/>
        <v>1519.5243667417758</v>
      </c>
    </row>
    <row r="5619" spans="1:21" x14ac:dyDescent="0.25">
      <c r="A5619" s="156" t="s">
        <v>18551</v>
      </c>
      <c r="B5619" s="156" t="s">
        <v>462</v>
      </c>
      <c r="C5619" s="223">
        <v>2.4388103485107422</v>
      </c>
      <c r="D5619" s="221">
        <v>2.9533166885375977</v>
      </c>
      <c r="E5619" s="221">
        <v>6.7039313316345215</v>
      </c>
      <c r="F5619" s="221">
        <v>19.658645629882812</v>
      </c>
      <c r="G5619" s="221">
        <v>29.757528305053711</v>
      </c>
      <c r="H5619" s="221">
        <v>11.163455963134766</v>
      </c>
      <c r="I5619" s="221">
        <v>6.4865560531616211</v>
      </c>
      <c r="J5619" s="221">
        <v>1.1293697357177734</v>
      </c>
      <c r="K5619" s="180">
        <v>1355</v>
      </c>
      <c r="L5619" s="181">
        <v>708</v>
      </c>
      <c r="M5619" s="181">
        <v>782</v>
      </c>
      <c r="N5619" s="181">
        <v>797</v>
      </c>
      <c r="O5619" s="181">
        <v>1703</v>
      </c>
      <c r="P5619" s="181">
        <v>1523</v>
      </c>
      <c r="Q5619" s="181">
        <v>439</v>
      </c>
      <c r="R5619" s="181">
        <v>1244</v>
      </c>
      <c r="S5619" s="226">
        <f t="shared" si="263"/>
        <v>8551</v>
      </c>
      <c r="T5619" s="181">
        <f t="shared" si="261"/>
        <v>98237.499300003052</v>
      </c>
      <c r="U5619" s="226">
        <f t="shared" si="262"/>
        <v>6444.9996185749042</v>
      </c>
    </row>
    <row r="5620" spans="1:21" x14ac:dyDescent="0.25">
      <c r="A5620" s="156" t="s">
        <v>18552</v>
      </c>
      <c r="B5620" s="156" t="s">
        <v>462</v>
      </c>
      <c r="C5620" s="223">
        <v>1.2847931385040283</v>
      </c>
      <c r="D5620" s="221">
        <v>-2.1614222526550293</v>
      </c>
      <c r="E5620" s="221">
        <v>3.9141521453857422</v>
      </c>
      <c r="F5620" s="221">
        <v>24.286350250244141</v>
      </c>
      <c r="G5620" s="221">
        <v>35.340419769287109</v>
      </c>
      <c r="H5620" s="221">
        <v>8.670750617980957</v>
      </c>
      <c r="I5620" s="221">
        <v>1.143604040145874</v>
      </c>
      <c r="J5620" s="221">
        <v>0.44534635543823242</v>
      </c>
      <c r="K5620" s="180">
        <v>1714</v>
      </c>
      <c r="L5620" s="181">
        <v>605</v>
      </c>
      <c r="M5620" s="181">
        <v>680</v>
      </c>
      <c r="N5620" s="181">
        <v>701</v>
      </c>
      <c r="O5620" s="181">
        <v>1952</v>
      </c>
      <c r="P5620" s="181">
        <v>1925</v>
      </c>
      <c r="Q5620" s="181">
        <v>579</v>
      </c>
      <c r="R5620" s="181">
        <v>1861</v>
      </c>
      <c r="S5620" s="226">
        <f t="shared" si="263"/>
        <v>10017</v>
      </c>
      <c r="T5620" s="181">
        <f t="shared" si="261"/>
        <v>107747.46059679985</v>
      </c>
      <c r="U5620" s="226">
        <f t="shared" si="262"/>
        <v>7068.9130667719264</v>
      </c>
    </row>
    <row r="5621" spans="1:21" x14ac:dyDescent="0.25">
      <c r="A5621" s="156" t="s">
        <v>18508</v>
      </c>
      <c r="B5621" s="156" t="s">
        <v>462</v>
      </c>
      <c r="C5621" s="223">
        <v>9.1005265712738037E-2</v>
      </c>
      <c r="D5621" s="221">
        <v>5.5293169021606445</v>
      </c>
      <c r="E5621" s="221">
        <v>13.387669563293457</v>
      </c>
      <c r="F5621" s="221">
        <v>4.0336747169494629</v>
      </c>
      <c r="G5621" s="221">
        <v>19.618562698364258</v>
      </c>
      <c r="H5621" s="221">
        <v>2.8892660140991211</v>
      </c>
      <c r="I5621" s="221">
        <v>0.19641302525997162</v>
      </c>
      <c r="J5621" s="221">
        <v>-0.2293846607208252</v>
      </c>
      <c r="K5621" s="180">
        <v>1458.556396484375</v>
      </c>
      <c r="L5621" s="181">
        <v>524.490966796875</v>
      </c>
      <c r="M5621" s="181">
        <v>399.75247192382812</v>
      </c>
      <c r="N5621" s="181">
        <v>372.25106811523437</v>
      </c>
      <c r="O5621" s="181">
        <v>1449.716552734375</v>
      </c>
      <c r="P5621" s="181">
        <v>1686.425048828125</v>
      </c>
      <c r="Q5621" s="181">
        <v>528.41973876953125</v>
      </c>
      <c r="R5621" s="181">
        <v>1394.7138671875</v>
      </c>
      <c r="S5621" s="226">
        <f t="shared" si="263"/>
        <v>7814.3261108398437</v>
      </c>
      <c r="T5621" s="181">
        <f t="shared" si="261"/>
        <v>42983.855019051174</v>
      </c>
      <c r="U5621" s="226">
        <f t="shared" si="262"/>
        <v>2820.0120236840676</v>
      </c>
    </row>
    <row r="5622" spans="1:21" x14ac:dyDescent="0.25">
      <c r="A5622" s="156" t="s">
        <v>16566</v>
      </c>
      <c r="B5622" s="156" t="s">
        <v>462</v>
      </c>
      <c r="C5622" s="223">
        <v>-1.7784179449081421</v>
      </c>
      <c r="D5622" s="221">
        <v>-0.8109087347984314</v>
      </c>
      <c r="E5622" s="221">
        <v>-1.1863090991973877</v>
      </c>
      <c r="F5622" s="221">
        <v>2.1642510890960693</v>
      </c>
      <c r="G5622" s="221">
        <v>141.64703369140625</v>
      </c>
      <c r="H5622" s="221">
        <v>0.77861481904983521</v>
      </c>
      <c r="I5622" s="221">
        <v>-1.6730102300643921</v>
      </c>
      <c r="J5622" s="221">
        <v>-2.0988078117370605</v>
      </c>
      <c r="K5622" s="180">
        <v>33.020961761474609</v>
      </c>
      <c r="L5622" s="181">
        <v>11.038985252380371</v>
      </c>
      <c r="M5622" s="181">
        <v>10.271055221557617</v>
      </c>
      <c r="N5622" s="181">
        <v>8.4472236633300781</v>
      </c>
      <c r="O5622" s="181">
        <v>37.532546997070313</v>
      </c>
      <c r="P5622" s="181">
        <v>61.818317413330078</v>
      </c>
      <c r="Q5622" s="181">
        <v>27.069511413574219</v>
      </c>
      <c r="R5622" s="181">
        <v>69.017654418945313</v>
      </c>
      <c r="S5622" s="226">
        <f t="shared" si="263"/>
        <v>258.2162561416626</v>
      </c>
      <c r="T5622" s="181">
        <f t="shared" si="261"/>
        <v>5112.7848315113552</v>
      </c>
      <c r="U5622" s="226">
        <f t="shared" si="262"/>
        <v>335.43093547521943</v>
      </c>
    </row>
    <row r="5623" spans="1:21" x14ac:dyDescent="0.25">
      <c r="A5623" s="156" t="s">
        <v>16602</v>
      </c>
      <c r="B5623" s="156" t="s">
        <v>462</v>
      </c>
      <c r="C5623" s="223">
        <v>0.6987496018409729</v>
      </c>
      <c r="D5623" s="221">
        <v>0.64286154508590698</v>
      </c>
      <c r="E5623" s="221">
        <v>0.2674611508846283</v>
      </c>
      <c r="F5623" s="221">
        <v>38.300395965576172</v>
      </c>
      <c r="G5623" s="221">
        <v>38.167461395263672</v>
      </c>
      <c r="H5623" s="221">
        <v>2.2323851585388184</v>
      </c>
      <c r="I5623" s="221">
        <v>-0.21924008429050446</v>
      </c>
      <c r="J5623" s="221">
        <v>-0.64503771066665649</v>
      </c>
      <c r="K5623" s="180">
        <v>634.615478515625</v>
      </c>
      <c r="L5623" s="181">
        <v>234.29364013671875</v>
      </c>
      <c r="M5623" s="181">
        <v>134.00247192382812</v>
      </c>
      <c r="N5623" s="181">
        <v>129.78855895996094</v>
      </c>
      <c r="O5623" s="181">
        <v>627.03045654296875</v>
      </c>
      <c r="P5623" s="181">
        <v>783.7880859375</v>
      </c>
      <c r="Q5623" s="181">
        <v>295.8167724609375</v>
      </c>
      <c r="R5623" s="181">
        <v>609.33203125</v>
      </c>
      <c r="S5623" s="226">
        <f t="shared" si="263"/>
        <v>3448.6674957275391</v>
      </c>
      <c r="T5623" s="181">
        <f t="shared" si="261"/>
        <v>30824.829941409662</v>
      </c>
      <c r="U5623" s="226">
        <f t="shared" si="262"/>
        <v>2022.3032816452746</v>
      </c>
    </row>
    <row r="5624" spans="1:21" x14ac:dyDescent="0.25">
      <c r="A5624" s="156" t="s">
        <v>18553</v>
      </c>
      <c r="B5624" s="156" t="s">
        <v>462</v>
      </c>
      <c r="C5624" s="223">
        <v>3.1556215286254883</v>
      </c>
      <c r="D5624" s="221">
        <v>2.2452871799468994</v>
      </c>
      <c r="E5624" s="221">
        <v>2.0179276466369629</v>
      </c>
      <c r="F5624" s="221">
        <v>3.908052921295166</v>
      </c>
      <c r="G5624" s="221">
        <v>50.829708099365234</v>
      </c>
      <c r="H5624" s="221">
        <v>10.460864067077637</v>
      </c>
      <c r="I5624" s="221">
        <v>7.0791468024253845E-2</v>
      </c>
      <c r="J5624" s="221">
        <v>-0.35500618815422058</v>
      </c>
      <c r="K5624" s="180">
        <v>1173</v>
      </c>
      <c r="L5624" s="181">
        <v>542</v>
      </c>
      <c r="M5624" s="181">
        <v>360</v>
      </c>
      <c r="N5624" s="181">
        <v>330</v>
      </c>
      <c r="O5624" s="181">
        <v>1258</v>
      </c>
      <c r="P5624" s="181">
        <v>1386</v>
      </c>
      <c r="Q5624" s="181">
        <v>526</v>
      </c>
      <c r="R5624" s="181">
        <v>1687</v>
      </c>
      <c r="S5624" s="226">
        <f t="shared" si="263"/>
        <v>7262</v>
      </c>
      <c r="T5624" s="181">
        <f t="shared" si="261"/>
        <v>84815.472380161285</v>
      </c>
      <c r="U5624" s="226">
        <f t="shared" si="262"/>
        <v>5564.4299888990845</v>
      </c>
    </row>
    <row r="5625" spans="1:21" x14ac:dyDescent="0.25">
      <c r="A5625" s="156" t="s">
        <v>16603</v>
      </c>
      <c r="B5625" s="156" t="s">
        <v>462</v>
      </c>
      <c r="C5625" s="223">
        <v>-1.018317699432373</v>
      </c>
      <c r="D5625" s="221">
        <v>1.1129543781280518</v>
      </c>
      <c r="E5625" s="221">
        <v>-6.7359304428100586</v>
      </c>
      <c r="F5625" s="221">
        <v>19.435276031494141</v>
      </c>
      <c r="G5625" s="221">
        <v>31.576242446899414</v>
      </c>
      <c r="H5625" s="221">
        <v>7.5328202247619629</v>
      </c>
      <c r="I5625" s="221">
        <v>-0.91290980577468872</v>
      </c>
      <c r="J5625" s="221">
        <v>-1.338707447052002</v>
      </c>
      <c r="K5625" s="180">
        <v>1120.31396484375</v>
      </c>
      <c r="L5625" s="181">
        <v>423.55731201171875</v>
      </c>
      <c r="M5625" s="181">
        <v>253.54473876953125</v>
      </c>
      <c r="N5625" s="181">
        <v>307.594970703125</v>
      </c>
      <c r="O5625" s="181">
        <v>1170.4332275390625</v>
      </c>
      <c r="P5625" s="181">
        <v>1453.4599609375</v>
      </c>
      <c r="Q5625" s="181">
        <v>510.03768920898437</v>
      </c>
      <c r="R5625" s="181">
        <v>1444.6153564453125</v>
      </c>
      <c r="S5625" s="226">
        <f t="shared" si="263"/>
        <v>6683.5572204589844</v>
      </c>
      <c r="T5625" s="181">
        <f t="shared" si="261"/>
        <v>49107.898069212111</v>
      </c>
      <c r="U5625" s="226">
        <f t="shared" si="262"/>
        <v>3221.7878771378446</v>
      </c>
    </row>
    <row r="5626" spans="1:21" x14ac:dyDescent="0.25">
      <c r="A5626" s="156" t="s">
        <v>18509</v>
      </c>
      <c r="B5626" s="156" t="s">
        <v>462</v>
      </c>
      <c r="C5626" s="223">
        <v>-2.2962641716003418</v>
      </c>
      <c r="D5626" s="221">
        <v>-1.3287546634674072</v>
      </c>
      <c r="E5626" s="221">
        <v>-1.7041550874710083</v>
      </c>
      <c r="F5626" s="221">
        <v>1.6464052200317383</v>
      </c>
      <c r="G5626" s="221">
        <v>7.7027497291564941</v>
      </c>
      <c r="H5626" s="221">
        <v>0.51897984743118286</v>
      </c>
      <c r="I5626" s="221">
        <v>-2.1908562183380127</v>
      </c>
      <c r="J5626" s="221">
        <v>-2.6166539192199707</v>
      </c>
      <c r="K5626" s="180">
        <v>816.36871337890625</v>
      </c>
      <c r="L5626" s="181">
        <v>316.43649291992187</v>
      </c>
      <c r="M5626" s="181">
        <v>174.13368225097656</v>
      </c>
      <c r="N5626" s="181">
        <v>135.74937438964844</v>
      </c>
      <c r="O5626" s="181">
        <v>818.2410888671875</v>
      </c>
      <c r="P5626" s="181">
        <v>1237.659912109375</v>
      </c>
      <c r="Q5626" s="181">
        <v>487.76156616210937</v>
      </c>
      <c r="R5626" s="181">
        <v>1418.346923828125</v>
      </c>
      <c r="S5626" s="226">
        <f t="shared" si="263"/>
        <v>5404.69775390625</v>
      </c>
      <c r="T5626" s="181">
        <f t="shared" si="261"/>
        <v>-203.22863422931005</v>
      </c>
      <c r="U5626" s="226">
        <f t="shared" si="262"/>
        <v>-13.33308033515223</v>
      </c>
    </row>
    <row r="5627" spans="1:21" x14ac:dyDescent="0.25">
      <c r="A5627" s="156" t="s">
        <v>18545</v>
      </c>
      <c r="B5627" s="156" t="s">
        <v>462</v>
      </c>
      <c r="C5627" s="223">
        <v>-2.0674817562103271</v>
      </c>
      <c r="D5627" s="221">
        <v>-1.0999724864959717</v>
      </c>
      <c r="E5627" s="221">
        <v>-1.4753729104995728</v>
      </c>
      <c r="F5627" s="221">
        <v>1.8751873970031738</v>
      </c>
      <c r="G5627" s="221">
        <v>8.9357576370239258</v>
      </c>
      <c r="H5627" s="221">
        <v>0.48955106735229492</v>
      </c>
      <c r="I5627" s="221">
        <v>-1.9620741605758667</v>
      </c>
      <c r="J5627" s="221">
        <v>-2.3878717422485352</v>
      </c>
      <c r="K5627" s="180">
        <v>536.103759765625</v>
      </c>
      <c r="L5627" s="181">
        <v>168.32810974121094</v>
      </c>
      <c r="M5627" s="181">
        <v>110.33270263671875</v>
      </c>
      <c r="N5627" s="181">
        <v>90.529396057128906</v>
      </c>
      <c r="O5627" s="181">
        <v>527.61663818359375</v>
      </c>
      <c r="P5627" s="181">
        <v>753.23291015625</v>
      </c>
      <c r="Q5627" s="181">
        <v>318.26742553710938</v>
      </c>
      <c r="R5627" s="181">
        <v>753.23291015625</v>
      </c>
      <c r="S5627" s="226">
        <f t="shared" si="263"/>
        <v>3257.6438522338867</v>
      </c>
      <c r="T5627" s="181">
        <f t="shared" si="261"/>
        <v>1373.7491756705167</v>
      </c>
      <c r="U5627" s="226">
        <f t="shared" si="262"/>
        <v>90.12661128695683</v>
      </c>
    </row>
    <row r="5628" spans="1:21" x14ac:dyDescent="0.25">
      <c r="A5628" s="156" t="s">
        <v>16567</v>
      </c>
      <c r="B5628" s="156" t="s">
        <v>462</v>
      </c>
      <c r="C5628" s="223">
        <v>-1.7785108089447021</v>
      </c>
      <c r="D5628" s="221">
        <v>-8.813140869140625</v>
      </c>
      <c r="E5628" s="221">
        <v>-1.1864017248153687</v>
      </c>
      <c r="F5628" s="221">
        <v>2.1641583442687988</v>
      </c>
      <c r="G5628" s="221">
        <v>20.486026763916016</v>
      </c>
      <c r="H5628" s="221">
        <v>0.77852219343185425</v>
      </c>
      <c r="I5628" s="221">
        <v>-1.6731029748916626</v>
      </c>
      <c r="J5628" s="221">
        <v>-2.0989007949829102</v>
      </c>
      <c r="K5628" s="180">
        <v>642.6781005859375</v>
      </c>
      <c r="L5628" s="181">
        <v>241.62318420410156</v>
      </c>
      <c r="M5628" s="181">
        <v>195.08102416992187</v>
      </c>
      <c r="N5628" s="181">
        <v>125.76288604736328</v>
      </c>
      <c r="O5628" s="181">
        <v>540.681396484375</v>
      </c>
      <c r="P5628" s="181">
        <v>945.69732666015625</v>
      </c>
      <c r="Q5628" s="181">
        <v>321.83416748046875</v>
      </c>
      <c r="R5628" s="181">
        <v>980.35638427734375</v>
      </c>
      <c r="S5628" s="226">
        <f t="shared" si="263"/>
        <v>3993.714469909668</v>
      </c>
      <c r="T5628" s="181">
        <f t="shared" si="261"/>
        <v>5984.7846463244387</v>
      </c>
      <c r="U5628" s="226">
        <f t="shared" si="262"/>
        <v>392.63962374511249</v>
      </c>
    </row>
    <row r="5629" spans="1:21" x14ac:dyDescent="0.25">
      <c r="A5629" s="156" t="s">
        <v>18554</v>
      </c>
      <c r="B5629" s="156" t="s">
        <v>462</v>
      </c>
      <c r="C5629" s="223">
        <v>-1.3494762182235718</v>
      </c>
      <c r="D5629" s="221">
        <v>0.26241293549537659</v>
      </c>
      <c r="E5629" s="221">
        <v>27.457504272460938</v>
      </c>
      <c r="F5629" s="221">
        <v>9.3317270278930664</v>
      </c>
      <c r="G5629" s="221">
        <v>8.2538995742797852</v>
      </c>
      <c r="H5629" s="221">
        <v>2.2986500263214111</v>
      </c>
      <c r="I5629" s="221">
        <v>-4.1066298484802246</v>
      </c>
      <c r="J5629" s="221">
        <v>-1.6698660850524902</v>
      </c>
      <c r="K5629" s="180">
        <v>1090</v>
      </c>
      <c r="L5629" s="181">
        <v>333</v>
      </c>
      <c r="M5629" s="181">
        <v>180</v>
      </c>
      <c r="N5629" s="181">
        <v>205</v>
      </c>
      <c r="O5629" s="181">
        <v>1117</v>
      </c>
      <c r="P5629" s="181">
        <v>1096</v>
      </c>
      <c r="Q5629" s="181">
        <v>368</v>
      </c>
      <c r="R5629" s="181">
        <v>891</v>
      </c>
      <c r="S5629" s="226">
        <f t="shared" si="263"/>
        <v>5280</v>
      </c>
      <c r="T5629" s="181">
        <f t="shared" si="261"/>
        <v>14211.64502671361</v>
      </c>
      <c r="U5629" s="226">
        <f t="shared" si="262"/>
        <v>932.3735582557556</v>
      </c>
    </row>
    <row r="5630" spans="1:21" x14ac:dyDescent="0.25">
      <c r="A5630" s="156" t="s">
        <v>16605</v>
      </c>
      <c r="B5630" s="156" t="s">
        <v>462</v>
      </c>
      <c r="C5630" s="223">
        <v>-0.81664347648620605</v>
      </c>
      <c r="D5630" s="221">
        <v>0.15086586773395538</v>
      </c>
      <c r="E5630" s="221">
        <v>-0.22453449666500092</v>
      </c>
      <c r="F5630" s="221">
        <v>3.126025915145874</v>
      </c>
      <c r="G5630" s="221">
        <v>16.328676223754883</v>
      </c>
      <c r="H5630" s="221">
        <v>1.7403894662857056</v>
      </c>
      <c r="I5630" s="221">
        <v>16.452907562255859</v>
      </c>
      <c r="J5630" s="221">
        <v>-1.1370333433151245</v>
      </c>
      <c r="K5630" s="180">
        <v>534.06292724609375</v>
      </c>
      <c r="L5630" s="181">
        <v>203.22029113769531</v>
      </c>
      <c r="M5630" s="181">
        <v>125.18370056152344</v>
      </c>
      <c r="N5630" s="181">
        <v>108.11319732666016</v>
      </c>
      <c r="O5630" s="181">
        <v>563.32666015625</v>
      </c>
      <c r="P5630" s="181">
        <v>821.8228759765625</v>
      </c>
      <c r="Q5630" s="181">
        <v>295.88876342773437</v>
      </c>
      <c r="R5630" s="181">
        <v>790.12054443359375</v>
      </c>
      <c r="S5630" s="226">
        <f t="shared" si="263"/>
        <v>3441.7389602661133</v>
      </c>
      <c r="T5630" s="181">
        <f t="shared" si="261"/>
        <v>14502.884184941411</v>
      </c>
      <c r="U5630" s="226">
        <f t="shared" si="262"/>
        <v>951.4806841197809</v>
      </c>
    </row>
    <row r="5631" spans="1:21" x14ac:dyDescent="0.25">
      <c r="A5631" s="156" t="s">
        <v>18555</v>
      </c>
      <c r="B5631" s="156" t="s">
        <v>462</v>
      </c>
      <c r="C5631" s="223">
        <v>-0.76451033353805542</v>
      </c>
      <c r="D5631" s="221">
        <v>-1.053270697593689</v>
      </c>
      <c r="E5631" s="221">
        <v>16.548921585083008</v>
      </c>
      <c r="F5631" s="221">
        <v>1.9218891859054565</v>
      </c>
      <c r="G5631" s="221">
        <v>10.939286231994629</v>
      </c>
      <c r="H5631" s="221">
        <v>0.53625273704528809</v>
      </c>
      <c r="I5631" s="221">
        <v>9.9012479782104492</v>
      </c>
      <c r="J5631" s="221">
        <v>-2.341170072555542</v>
      </c>
      <c r="K5631" s="180">
        <v>794.46209716796875</v>
      </c>
      <c r="L5631" s="181">
        <v>250.928466796875</v>
      </c>
      <c r="M5631" s="181">
        <v>184.07209777832031</v>
      </c>
      <c r="N5631" s="181">
        <v>145.00018310546875</v>
      </c>
      <c r="O5631" s="181">
        <v>753.6536865234375</v>
      </c>
      <c r="P5631" s="181">
        <v>1071.4384765625</v>
      </c>
      <c r="Q5631" s="181">
        <v>429.79098510742187</v>
      </c>
      <c r="R5631" s="181">
        <v>1037.576171875</v>
      </c>
      <c r="S5631" s="226">
        <f t="shared" si="263"/>
        <v>4666.9221649169922</v>
      </c>
      <c r="T5631" s="181">
        <f t="shared" si="261"/>
        <v>13098.518964908933</v>
      </c>
      <c r="U5631" s="226">
        <f t="shared" si="262"/>
        <v>859.34546720217247</v>
      </c>
    </row>
    <row r="5632" spans="1:21" x14ac:dyDescent="0.25">
      <c r="A5632" s="156" t="s">
        <v>18510</v>
      </c>
      <c r="B5632" s="156" t="s">
        <v>462</v>
      </c>
      <c r="C5632" s="223">
        <v>-1.926591157913208</v>
      </c>
      <c r="D5632" s="221">
        <v>-0.95908188819885254</v>
      </c>
      <c r="E5632" s="221">
        <v>-1.3344821929931641</v>
      </c>
      <c r="F5632" s="221">
        <v>2.016077995300293</v>
      </c>
      <c r="G5632" s="221">
        <v>6.1849184036254883</v>
      </c>
      <c r="H5632" s="221">
        <v>0.63044166564941406</v>
      </c>
      <c r="I5632" s="221">
        <v>-1.821183443069458</v>
      </c>
      <c r="J5632" s="221">
        <v>-2.246981143951416</v>
      </c>
      <c r="K5632" s="180">
        <v>1.1670480966567993</v>
      </c>
      <c r="L5632" s="181">
        <v>0.38749045133590698</v>
      </c>
      <c r="M5632" s="181">
        <v>0.30663615465164185</v>
      </c>
      <c r="N5632" s="181">
        <v>0.23646071553230286</v>
      </c>
      <c r="O5632" s="181">
        <v>1.1655224561691284</v>
      </c>
      <c r="P5632" s="181">
        <v>1.8840579986572266</v>
      </c>
      <c r="Q5632" s="181">
        <v>1</v>
      </c>
      <c r="R5632" s="181">
        <v>2.0579710006713867</v>
      </c>
      <c r="S5632" s="226">
        <f t="shared" si="263"/>
        <v>8.2051868736743927</v>
      </c>
      <c r="T5632" s="181">
        <f t="shared" si="261"/>
        <v>-0.60149238490167534</v>
      </c>
      <c r="U5632" s="226">
        <f t="shared" si="262"/>
        <v>-3.9461694555440359E-2</v>
      </c>
    </row>
    <row r="5633" spans="1:21" x14ac:dyDescent="0.25">
      <c r="A5633" s="156" t="s">
        <v>18511</v>
      </c>
      <c r="B5633" s="156" t="s">
        <v>462</v>
      </c>
      <c r="C5633" s="223">
        <v>-0.45151019096374512</v>
      </c>
      <c r="D5633" s="221">
        <v>0.5159991979598999</v>
      </c>
      <c r="E5633" s="221">
        <v>0.1405988335609436</v>
      </c>
      <c r="F5633" s="221">
        <v>3.491159200668335</v>
      </c>
      <c r="G5633" s="221">
        <v>7.6599998474121094</v>
      </c>
      <c r="H5633" s="221">
        <v>2.105522632598877</v>
      </c>
      <c r="I5633" s="221">
        <v>-0.34610241651535034</v>
      </c>
      <c r="J5633" s="221">
        <v>-0.77190005779266357</v>
      </c>
      <c r="K5633" s="180">
        <v>3.7508959770202637</v>
      </c>
      <c r="L5633" s="181">
        <v>1.5892075300216675</v>
      </c>
      <c r="M5633" s="181">
        <v>0.90681004524230957</v>
      </c>
      <c r="N5633" s="181">
        <v>0.89765036106109619</v>
      </c>
      <c r="O5633" s="181">
        <v>3.650139331817627</v>
      </c>
      <c r="P5633" s="181">
        <v>5.1889686584472656</v>
      </c>
      <c r="Q5633" s="181">
        <v>1.786141037940979</v>
      </c>
      <c r="R5633" s="181">
        <v>4.6485462188720703</v>
      </c>
      <c r="S5633" s="226">
        <f t="shared" si="263"/>
        <v>22.418359160423279</v>
      </c>
      <c r="T5633" s="181">
        <f t="shared" si="261"/>
        <v>37.066955654132649</v>
      </c>
      <c r="U5633" s="226">
        <f t="shared" si="262"/>
        <v>2.4318261026073409</v>
      </c>
    </row>
    <row r="5634" spans="1:21" x14ac:dyDescent="0.25">
      <c r="A5634" s="156" t="s">
        <v>18517</v>
      </c>
      <c r="B5634" s="156" t="s">
        <v>462</v>
      </c>
      <c r="C5634" s="223">
        <v>-2.0566463470458984</v>
      </c>
      <c r="D5634" s="221">
        <v>-1.089137077331543</v>
      </c>
      <c r="E5634" s="221">
        <v>-1.4645373821258545</v>
      </c>
      <c r="F5634" s="221">
        <v>1.8860228061676025</v>
      </c>
      <c r="G5634" s="221">
        <v>6.054863452911377</v>
      </c>
      <c r="H5634" s="221">
        <v>0.50038653612136841</v>
      </c>
      <c r="I5634" s="221">
        <v>-1.951238751411438</v>
      </c>
      <c r="J5634" s="221">
        <v>-2.3770360946655273</v>
      </c>
      <c r="K5634" s="180">
        <v>79.587356567382813</v>
      </c>
      <c r="L5634" s="181">
        <v>31.597957611083984</v>
      </c>
      <c r="M5634" s="181">
        <v>21.921083450317383</v>
      </c>
      <c r="N5634" s="181">
        <v>14.515312194824219</v>
      </c>
      <c r="O5634" s="181">
        <v>77.908714294433594</v>
      </c>
      <c r="P5634" s="181">
        <v>121.05967712402344</v>
      </c>
      <c r="Q5634" s="181">
        <v>40.583629608154297</v>
      </c>
      <c r="R5634" s="181">
        <v>98.348648071289063</v>
      </c>
      <c r="S5634" s="226">
        <f t="shared" si="263"/>
        <v>485.52237892150879</v>
      </c>
      <c r="T5634" s="181">
        <f t="shared" si="261"/>
        <v>16.511032564232664</v>
      </c>
      <c r="U5634" s="226">
        <f t="shared" si="262"/>
        <v>1.0832278848404484</v>
      </c>
    </row>
    <row r="5635" spans="1:21" x14ac:dyDescent="0.25">
      <c r="A5635" s="156" t="s">
        <v>16591</v>
      </c>
      <c r="B5635" s="156" t="s">
        <v>462</v>
      </c>
      <c r="C5635" s="223">
        <v>-1.7389910221099854</v>
      </c>
      <c r="D5635" s="221">
        <v>-0.77148151397705078</v>
      </c>
      <c r="E5635" s="221">
        <v>-1.1468820571899414</v>
      </c>
      <c r="F5635" s="221">
        <v>2.2036781311035156</v>
      </c>
      <c r="G5635" s="221">
        <v>6.3725185394287109</v>
      </c>
      <c r="H5635" s="221">
        <v>0.81804192066192627</v>
      </c>
      <c r="I5635" s="221">
        <v>-1.6335833072662354</v>
      </c>
      <c r="J5635" s="221">
        <v>-2.0593810081481934</v>
      </c>
      <c r="K5635" s="180">
        <v>7.3197340965270996</v>
      </c>
      <c r="L5635" s="181">
        <v>2.0021154880523682</v>
      </c>
      <c r="M5635" s="181">
        <v>2.1142339706420898</v>
      </c>
      <c r="N5635" s="181">
        <v>2.0982170104980469</v>
      </c>
      <c r="O5635" s="181">
        <v>7.5760049819946289</v>
      </c>
      <c r="P5635" s="181">
        <v>12.717437744140625</v>
      </c>
      <c r="Q5635" s="181">
        <v>5.2215170860290527</v>
      </c>
      <c r="R5635" s="181">
        <v>14.719552993774414</v>
      </c>
      <c r="S5635" s="226">
        <f t="shared" si="263"/>
        <v>53.768813371658325</v>
      </c>
      <c r="T5635" s="181">
        <f t="shared" si="261"/>
        <v>7.7641493352684847</v>
      </c>
      <c r="U5635" s="226">
        <f t="shared" si="262"/>
        <v>0.5093771712525913</v>
      </c>
    </row>
    <row r="5636" spans="1:21" x14ac:dyDescent="0.25">
      <c r="A5636" s="156" t="s">
        <v>16620</v>
      </c>
      <c r="B5636" s="156" t="s">
        <v>462</v>
      </c>
      <c r="C5636" s="223">
        <v>-0.62894827127456665</v>
      </c>
      <c r="D5636" s="221">
        <v>0.33856102824211121</v>
      </c>
      <c r="E5636" s="221">
        <v>-3.6839284002780914E-2</v>
      </c>
      <c r="F5636" s="221">
        <v>3.313720703125</v>
      </c>
      <c r="G5636" s="221">
        <v>7.4825615882873535</v>
      </c>
      <c r="H5636" s="221">
        <v>1.9280846118927002</v>
      </c>
      <c r="I5636" s="221">
        <v>-0.52354055643081665</v>
      </c>
      <c r="J5636" s="221">
        <v>-0.94933825731277466</v>
      </c>
      <c r="K5636" s="180">
        <v>4.6702446937561035</v>
      </c>
      <c r="L5636" s="181">
        <v>1.652951717376709</v>
      </c>
      <c r="M5636" s="181">
        <v>1.5480023622512817</v>
      </c>
      <c r="N5636" s="181">
        <v>2.2039356231689453</v>
      </c>
      <c r="O5636" s="181">
        <v>5.9033989906311035</v>
      </c>
      <c r="P5636" s="181">
        <v>10.783541679382324</v>
      </c>
      <c r="Q5636" s="181">
        <v>4.2766847610473633</v>
      </c>
      <c r="R5636" s="181">
        <v>12.174120903015137</v>
      </c>
      <c r="S5636" s="226">
        <f t="shared" si="263"/>
        <v>43.212880730628967</v>
      </c>
      <c r="T5636" s="181">
        <f t="shared" si="261"/>
        <v>56.036233170182101</v>
      </c>
      <c r="U5636" s="226">
        <f t="shared" si="262"/>
        <v>3.6763303624544403</v>
      </c>
    </row>
    <row r="5637" spans="1:21" x14ac:dyDescent="0.25">
      <c r="A5637" s="156" t="s">
        <v>16621</v>
      </c>
      <c r="B5637" s="156" t="s">
        <v>462</v>
      </c>
      <c r="C5637" s="223">
        <v>-1.728655219078064</v>
      </c>
      <c r="D5637" s="221">
        <v>-0.76114583015441895</v>
      </c>
      <c r="E5637" s="221">
        <v>-1.1365461349487305</v>
      </c>
      <c r="F5637" s="221">
        <v>2.2140142917633057</v>
      </c>
      <c r="G5637" s="221">
        <v>6.3828549385070801</v>
      </c>
      <c r="H5637" s="221">
        <v>0.82837772369384766</v>
      </c>
      <c r="I5637" s="221">
        <v>-1.623247504234314</v>
      </c>
      <c r="J5637" s="221">
        <v>-2.0490450859069824</v>
      </c>
      <c r="K5637" s="180">
        <v>4.1041421890258789</v>
      </c>
      <c r="L5637" s="181">
        <v>1.6757396459579468</v>
      </c>
      <c r="M5637" s="181">
        <v>1.5266271829605103</v>
      </c>
      <c r="N5637" s="181">
        <v>1.2710058689117432</v>
      </c>
      <c r="O5637" s="181">
        <v>4.2177515029907227</v>
      </c>
      <c r="P5637" s="181">
        <v>6.1846156120300293</v>
      </c>
      <c r="Q5637" s="181">
        <v>2.2792899608612061</v>
      </c>
      <c r="R5637" s="181">
        <v>6.5751481056213379</v>
      </c>
      <c r="S5637" s="226">
        <f t="shared" si="263"/>
        <v>27.834320068359375</v>
      </c>
      <c r="T5637" s="181">
        <f t="shared" ref="T5637:T5700" si="264">SUMPRODUCT(C5637:J5637,K5637:R5637)</f>
        <v>7.5806810330873873</v>
      </c>
      <c r="U5637" s="226">
        <f t="shared" ref="U5637:U5700" si="265">(T5637/$T$10045)*$S$10045</f>
        <v>0.49734049334442598</v>
      </c>
    </row>
    <row r="5638" spans="1:21" x14ac:dyDescent="0.25">
      <c r="A5638" s="156" t="s">
        <v>16604</v>
      </c>
      <c r="B5638" s="156" t="s">
        <v>462</v>
      </c>
      <c r="C5638" s="223">
        <v>-1.9870971441268921</v>
      </c>
      <c r="D5638" s="221">
        <v>-1.0195877552032471</v>
      </c>
      <c r="E5638" s="221">
        <v>-1.3949881792068481</v>
      </c>
      <c r="F5638" s="221">
        <v>1.9555721282958984</v>
      </c>
      <c r="G5638" s="221">
        <v>6.124413013458252</v>
      </c>
      <c r="H5638" s="221">
        <v>0.56993573904037476</v>
      </c>
      <c r="I5638" s="221">
        <v>-1.8816894292831421</v>
      </c>
      <c r="J5638" s="221">
        <v>-2.3074870109558105</v>
      </c>
      <c r="K5638" s="180">
        <v>298.29998779296875</v>
      </c>
      <c r="L5638" s="181">
        <v>105.44999694824219</v>
      </c>
      <c r="M5638" s="181">
        <v>108.30000305175781</v>
      </c>
      <c r="N5638" s="181">
        <v>90.25</v>
      </c>
      <c r="O5638" s="181">
        <v>311.60000610351562</v>
      </c>
      <c r="P5638" s="181">
        <v>561.45001220703125</v>
      </c>
      <c r="Q5638" s="181">
        <v>223.25</v>
      </c>
      <c r="R5638" s="181">
        <v>789.45001220703125</v>
      </c>
      <c r="S5638" s="226">
        <f t="shared" ref="S5638:S5701" si="266">SUM(K5638:R5638)</f>
        <v>2488.0500183105469</v>
      </c>
      <c r="T5638" s="181">
        <f t="shared" si="264"/>
        <v>-688.22867303631392</v>
      </c>
      <c r="U5638" s="226">
        <f t="shared" si="265"/>
        <v>-45.152142173993816</v>
      </c>
    </row>
    <row r="5639" spans="1:21" x14ac:dyDescent="0.25">
      <c r="A5639" s="156" t="s">
        <v>18556</v>
      </c>
      <c r="B5639" s="156" t="s">
        <v>462</v>
      </c>
      <c r="C5639" s="223">
        <v>-0.15400440990924835</v>
      </c>
      <c r="D5639" s="221">
        <v>0.81350493431091309</v>
      </c>
      <c r="E5639" s="221">
        <v>0.43810456991195679</v>
      </c>
      <c r="F5639" s="221">
        <v>3.7886648178100586</v>
      </c>
      <c r="G5639" s="221">
        <v>19.335075378417969</v>
      </c>
      <c r="H5639" s="221">
        <v>10.081612586975098</v>
      </c>
      <c r="I5639" s="221">
        <v>-4.8596646636724472E-2</v>
      </c>
      <c r="J5639" s="221">
        <v>-0.47439435124397278</v>
      </c>
      <c r="K5639" s="180">
        <v>831</v>
      </c>
      <c r="L5639" s="181">
        <v>355</v>
      </c>
      <c r="M5639" s="181">
        <v>284</v>
      </c>
      <c r="N5639" s="181">
        <v>250</v>
      </c>
      <c r="O5639" s="181">
        <v>808</v>
      </c>
      <c r="P5639" s="181">
        <v>1321</v>
      </c>
      <c r="Q5639" s="181">
        <v>494</v>
      </c>
      <c r="R5639" s="181">
        <v>1338</v>
      </c>
      <c r="S5639" s="226">
        <f t="shared" si="266"/>
        <v>5681</v>
      </c>
      <c r="T5639" s="181">
        <f t="shared" si="264"/>
        <v>29514.209237106144</v>
      </c>
      <c r="U5639" s="226">
        <f t="shared" si="265"/>
        <v>1936.3182962830476</v>
      </c>
    </row>
    <row r="5640" spans="1:21" x14ac:dyDescent="0.25">
      <c r="A5640" s="156" t="s">
        <v>18557</v>
      </c>
      <c r="B5640" s="156" t="s">
        <v>462</v>
      </c>
      <c r="C5640" s="223">
        <v>-0.19801819324493408</v>
      </c>
      <c r="D5640" s="221">
        <v>6.1179518699645996</v>
      </c>
      <c r="E5640" s="221">
        <v>18.087932586669922</v>
      </c>
      <c r="F5640" s="221">
        <v>25.488027572631836</v>
      </c>
      <c r="G5640" s="221">
        <v>30.1153564453125</v>
      </c>
      <c r="H5640" s="221">
        <v>20.206401824951172</v>
      </c>
      <c r="I5640" s="221">
        <v>-9.261041134595871E-2</v>
      </c>
      <c r="J5640" s="221">
        <v>-0.51840811967849731</v>
      </c>
      <c r="K5640" s="180">
        <v>762</v>
      </c>
      <c r="L5640" s="181">
        <v>372</v>
      </c>
      <c r="M5640" s="181">
        <v>556</v>
      </c>
      <c r="N5640" s="181">
        <v>479</v>
      </c>
      <c r="O5640" s="181">
        <v>915</v>
      </c>
      <c r="P5640" s="181">
        <v>1062</v>
      </c>
      <c r="Q5640" s="181">
        <v>445</v>
      </c>
      <c r="R5640" s="181">
        <v>1815</v>
      </c>
      <c r="S5640" s="226">
        <f t="shared" si="266"/>
        <v>6406</v>
      </c>
      <c r="T5640" s="181">
        <f t="shared" si="264"/>
        <v>72423.271473146975</v>
      </c>
      <c r="U5640" s="226">
        <f t="shared" si="265"/>
        <v>4751.4234416221998</v>
      </c>
    </row>
    <row r="5641" spans="1:21" x14ac:dyDescent="0.25">
      <c r="A5641" s="156" t="s">
        <v>18558</v>
      </c>
      <c r="B5641" s="156" t="s">
        <v>462</v>
      </c>
      <c r="C5641" s="223">
        <v>-0.78779643774032593</v>
      </c>
      <c r="D5641" s="221">
        <v>0.17971290647983551</v>
      </c>
      <c r="E5641" s="221">
        <v>13.26801586151123</v>
      </c>
      <c r="F5641" s="221">
        <v>3.1548728942871094</v>
      </c>
      <c r="G5641" s="221">
        <v>79.571296691894531</v>
      </c>
      <c r="H5641" s="221">
        <v>13.755414009094238</v>
      </c>
      <c r="I5641" s="221">
        <v>-0.68238866329193115</v>
      </c>
      <c r="J5641" s="221">
        <v>-1.1081864833831787</v>
      </c>
      <c r="K5641" s="180">
        <v>691</v>
      </c>
      <c r="L5641" s="181">
        <v>281</v>
      </c>
      <c r="M5641" s="181">
        <v>257</v>
      </c>
      <c r="N5641" s="181">
        <v>215</v>
      </c>
      <c r="O5641" s="181">
        <v>743</v>
      </c>
      <c r="P5641" s="181">
        <v>1106</v>
      </c>
      <c r="Q5641" s="181">
        <v>462</v>
      </c>
      <c r="R5641" s="181">
        <v>1618</v>
      </c>
      <c r="S5641" s="226">
        <f t="shared" si="266"/>
        <v>5373</v>
      </c>
      <c r="T5641" s="181">
        <f t="shared" si="264"/>
        <v>75820.961780503392</v>
      </c>
      <c r="U5641" s="226">
        <f t="shared" si="265"/>
        <v>4974.3333578047577</v>
      </c>
    </row>
    <row r="5642" spans="1:21" x14ac:dyDescent="0.25">
      <c r="A5642" s="156" t="s">
        <v>18559</v>
      </c>
      <c r="B5642" s="156" t="s">
        <v>462</v>
      </c>
      <c r="C5642" s="223">
        <v>-1.8727414608001709</v>
      </c>
      <c r="D5642" s="221">
        <v>-0.90523213148117065</v>
      </c>
      <c r="E5642" s="221">
        <v>-1.280632495880127</v>
      </c>
      <c r="F5642" s="221">
        <v>2.0699279308319092</v>
      </c>
      <c r="G5642" s="221">
        <v>6.2387681007385254</v>
      </c>
      <c r="H5642" s="221">
        <v>0.68429142236709595</v>
      </c>
      <c r="I5642" s="221">
        <v>-1.7673337459564209</v>
      </c>
      <c r="J5642" s="221">
        <v>-2.1931312084197998</v>
      </c>
      <c r="K5642" s="180">
        <v>196</v>
      </c>
      <c r="L5642" s="181">
        <v>108</v>
      </c>
      <c r="M5642" s="181">
        <v>85</v>
      </c>
      <c r="N5642" s="181">
        <v>73</v>
      </c>
      <c r="O5642" s="181">
        <v>218</v>
      </c>
      <c r="P5642" s="181">
        <v>463</v>
      </c>
      <c r="Q5642" s="181">
        <v>200</v>
      </c>
      <c r="R5642" s="181">
        <v>503</v>
      </c>
      <c r="S5642" s="226">
        <f t="shared" si="266"/>
        <v>1846</v>
      </c>
      <c r="T5642" s="181">
        <f t="shared" si="264"/>
        <v>-202.30479222536087</v>
      </c>
      <c r="U5642" s="226">
        <f t="shared" si="265"/>
        <v>-13.272470472263796</v>
      </c>
    </row>
    <row r="5643" spans="1:21" x14ac:dyDescent="0.25">
      <c r="A5643" s="156" t="s">
        <v>18560</v>
      </c>
      <c r="B5643" s="156" t="s">
        <v>462</v>
      </c>
      <c r="C5643" s="223">
        <v>-1.0459532737731934</v>
      </c>
      <c r="D5643" s="221">
        <v>-7.8443862497806549E-2</v>
      </c>
      <c r="E5643" s="221">
        <v>-0.45384424924850464</v>
      </c>
      <c r="F5643" s="221">
        <v>2.8967158794403076</v>
      </c>
      <c r="G5643" s="221">
        <v>34.667064666748047</v>
      </c>
      <c r="H5643" s="221">
        <v>8.6433591842651367</v>
      </c>
      <c r="I5643" s="221">
        <v>8.9000368118286133</v>
      </c>
      <c r="J5643" s="221">
        <v>-0.48469451069831848</v>
      </c>
      <c r="K5643" s="180">
        <v>591</v>
      </c>
      <c r="L5643" s="181">
        <v>201</v>
      </c>
      <c r="M5643" s="181">
        <v>174</v>
      </c>
      <c r="N5643" s="181">
        <v>160</v>
      </c>
      <c r="O5643" s="181">
        <v>552</v>
      </c>
      <c r="P5643" s="181">
        <v>1044</v>
      </c>
      <c r="Q5643" s="181">
        <v>514</v>
      </c>
      <c r="R5643" s="181">
        <v>1789</v>
      </c>
      <c r="S5643" s="226">
        <f t="shared" si="266"/>
        <v>5025</v>
      </c>
      <c r="T5643" s="181">
        <f t="shared" si="264"/>
        <v>31617.967166237533</v>
      </c>
      <c r="U5643" s="226">
        <f t="shared" si="265"/>
        <v>2074.3380865610898</v>
      </c>
    </row>
    <row r="5644" spans="1:21" x14ac:dyDescent="0.25">
      <c r="A5644" s="156" t="s">
        <v>16605</v>
      </c>
      <c r="B5644" s="156" t="s">
        <v>462</v>
      </c>
      <c r="C5644" s="223">
        <v>-0.50662338733673096</v>
      </c>
      <c r="D5644" s="221">
        <v>0.46088603138923645</v>
      </c>
      <c r="E5644" s="221">
        <v>8.5485704243183136E-2</v>
      </c>
      <c r="F5644" s="221">
        <v>3.4360461235046387</v>
      </c>
      <c r="G5644" s="221">
        <v>7.604886531829834</v>
      </c>
      <c r="H5644" s="221">
        <v>2.0504095554351807</v>
      </c>
      <c r="I5644" s="221">
        <v>-0.40121555328369141</v>
      </c>
      <c r="J5644" s="221">
        <v>-0.82701325416564941</v>
      </c>
      <c r="K5644" s="180">
        <v>119.89167785644531</v>
      </c>
      <c r="L5644" s="181">
        <v>45.620883941650391</v>
      </c>
      <c r="M5644" s="181">
        <v>28.10246467590332</v>
      </c>
      <c r="N5644" s="181">
        <v>24.270309448242188</v>
      </c>
      <c r="O5644" s="181">
        <v>126.46109008789063</v>
      </c>
      <c r="P5644" s="181">
        <v>184.4908447265625</v>
      </c>
      <c r="Q5644" s="181">
        <v>66.424003601074219</v>
      </c>
      <c r="R5644" s="181">
        <v>177.37399291992187</v>
      </c>
      <c r="S5644" s="226">
        <f t="shared" si="266"/>
        <v>772.63526725769043</v>
      </c>
      <c r="T5644" s="181">
        <f t="shared" si="264"/>
        <v>1212.7454071612874</v>
      </c>
      <c r="U5644" s="226">
        <f t="shared" si="265"/>
        <v>79.563748489908079</v>
      </c>
    </row>
    <row r="5645" spans="1:21" x14ac:dyDescent="0.25">
      <c r="A5645" s="156" t="s">
        <v>18555</v>
      </c>
      <c r="B5645" s="156" t="s">
        <v>462</v>
      </c>
      <c r="C5645" s="223">
        <v>-0.70946907997131348</v>
      </c>
      <c r="D5645" s="221">
        <v>0.25804030895233154</v>
      </c>
      <c r="E5645" s="221">
        <v>-0.11736007779836655</v>
      </c>
      <c r="F5645" s="221">
        <v>3.2332003116607666</v>
      </c>
      <c r="G5645" s="221">
        <v>7.402040958404541</v>
      </c>
      <c r="H5645" s="221">
        <v>5.2720112800598145</v>
      </c>
      <c r="I5645" s="221">
        <v>-0.6040613055229187</v>
      </c>
      <c r="J5645" s="221">
        <v>-1.0298589468002319</v>
      </c>
      <c r="K5645" s="180">
        <v>120.53790283203125</v>
      </c>
      <c r="L5645" s="181">
        <v>38.071533203125</v>
      </c>
      <c r="M5645" s="181">
        <v>27.927907943725586</v>
      </c>
      <c r="N5645" s="181">
        <v>21.999814987182617</v>
      </c>
      <c r="O5645" s="181">
        <v>114.34633636474609</v>
      </c>
      <c r="P5645" s="181">
        <v>162.56150817871094</v>
      </c>
      <c r="Q5645" s="181">
        <v>65.209030151367188</v>
      </c>
      <c r="R5645" s="181">
        <v>157.42381286621094</v>
      </c>
      <c r="S5645" s="226">
        <f t="shared" si="266"/>
        <v>708.07784652709961</v>
      </c>
      <c r="T5645" s="181">
        <f t="shared" si="264"/>
        <v>1494.0660584223892</v>
      </c>
      <c r="U5645" s="226">
        <f t="shared" si="265"/>
        <v>98.020157732758051</v>
      </c>
    </row>
    <row r="5646" spans="1:21" x14ac:dyDescent="0.25">
      <c r="A5646" s="156" t="s">
        <v>18561</v>
      </c>
      <c r="B5646" s="156" t="s">
        <v>462</v>
      </c>
      <c r="C5646" s="223">
        <v>-0.59099280834197998</v>
      </c>
      <c r="D5646" s="221">
        <v>0.37651655077934265</v>
      </c>
      <c r="E5646" s="221">
        <v>1.1161767179146409E-3</v>
      </c>
      <c r="F5646" s="221">
        <v>3.3516762256622314</v>
      </c>
      <c r="G5646" s="221">
        <v>23.750438690185547</v>
      </c>
      <c r="H5646" s="221">
        <v>5.8797307014465332</v>
      </c>
      <c r="I5646" s="221">
        <v>-0.48558506369590759</v>
      </c>
      <c r="J5646" s="221">
        <v>-0.91138279438018799</v>
      </c>
      <c r="K5646" s="180">
        <v>534</v>
      </c>
      <c r="L5646" s="181">
        <v>215</v>
      </c>
      <c r="M5646" s="181">
        <v>155</v>
      </c>
      <c r="N5646" s="181">
        <v>156</v>
      </c>
      <c r="O5646" s="181">
        <v>526</v>
      </c>
      <c r="P5646" s="181">
        <v>813</v>
      </c>
      <c r="Q5646" s="181">
        <v>346</v>
      </c>
      <c r="R5646" s="181">
        <v>1215</v>
      </c>
      <c r="S5646" s="226">
        <f t="shared" si="266"/>
        <v>3960</v>
      </c>
      <c r="T5646" s="181">
        <f t="shared" si="264"/>
        <v>16286.004681460443</v>
      </c>
      <c r="U5646" s="226">
        <f t="shared" si="265"/>
        <v>1068.4646362951382</v>
      </c>
    </row>
    <row r="5647" spans="1:21" x14ac:dyDescent="0.25">
      <c r="A5647" s="156" t="s">
        <v>18510</v>
      </c>
      <c r="B5647" s="156" t="s">
        <v>462</v>
      </c>
      <c r="C5647" s="223">
        <v>-0.5579829216003418</v>
      </c>
      <c r="D5647" s="221">
        <v>0.40952640771865845</v>
      </c>
      <c r="E5647" s="221">
        <v>3.4126061946153641E-2</v>
      </c>
      <c r="F5647" s="221">
        <v>3.3846862316131592</v>
      </c>
      <c r="G5647" s="221">
        <v>10.220659255981445</v>
      </c>
      <c r="H5647" s="221">
        <v>1.9990499019622803</v>
      </c>
      <c r="I5647" s="221">
        <v>-0.45257517695426941</v>
      </c>
      <c r="J5647" s="221">
        <v>-0.8783729076385498</v>
      </c>
      <c r="K5647" s="180">
        <v>321.22998046875</v>
      </c>
      <c r="L5647" s="181">
        <v>106.65675354003906</v>
      </c>
      <c r="M5647" s="181">
        <v>84.401603698730469</v>
      </c>
      <c r="N5647" s="181">
        <v>65.0858154296875</v>
      </c>
      <c r="O5647" s="181">
        <v>320.81005859375</v>
      </c>
      <c r="P5647" s="181">
        <v>518.58697509765625</v>
      </c>
      <c r="Q5647" s="181">
        <v>225.4908447265625</v>
      </c>
      <c r="R5647" s="181">
        <v>566.45654296875</v>
      </c>
      <c r="S5647" s="226">
        <f t="shared" si="266"/>
        <v>2208.7185745239258</v>
      </c>
      <c r="T5647" s="181">
        <f t="shared" si="264"/>
        <v>3803.5731686969812</v>
      </c>
      <c r="U5647" s="226">
        <f t="shared" si="265"/>
        <v>249.53839212266084</v>
      </c>
    </row>
    <row r="5648" spans="1:21" x14ac:dyDescent="0.25">
      <c r="A5648" s="156" t="s">
        <v>18562</v>
      </c>
      <c r="B5648" s="156" t="s">
        <v>219</v>
      </c>
      <c r="C5648" s="223">
        <v>9.0244419872760773E-2</v>
      </c>
      <c r="D5648" s="221">
        <v>7.400536060333252</v>
      </c>
      <c r="E5648" s="221">
        <v>2.8310444355010986</v>
      </c>
      <c r="F5648" s="221">
        <v>59.845672607421875</v>
      </c>
      <c r="G5648" s="221">
        <v>112.68157958984375</v>
      </c>
      <c r="H5648" s="221">
        <v>27.782171249389648</v>
      </c>
      <c r="I5648" s="221">
        <v>2.3443431854248047</v>
      </c>
      <c r="J5648" s="221">
        <v>2.0563921928405762</v>
      </c>
      <c r="K5648" s="180">
        <v>831.7935791015625</v>
      </c>
      <c r="L5648" s="181">
        <v>305.92410278320312</v>
      </c>
      <c r="M5648" s="181">
        <v>326.91888427734375</v>
      </c>
      <c r="N5648" s="181">
        <v>373.9072265625</v>
      </c>
      <c r="O5648" s="181">
        <v>898.7769775390625</v>
      </c>
      <c r="P5648" s="181">
        <v>704.82513427734375</v>
      </c>
      <c r="Q5648" s="181">
        <v>192.95211791992187</v>
      </c>
      <c r="R5648" s="181">
        <v>632.84295654296875</v>
      </c>
      <c r="S5648" s="226">
        <f t="shared" si="266"/>
        <v>4267.9409790039062</v>
      </c>
      <c r="T5648" s="181">
        <f t="shared" si="264"/>
        <v>148252.21984531646</v>
      </c>
      <c r="U5648" s="226">
        <f t="shared" si="265"/>
        <v>9726.2807702182399</v>
      </c>
    </row>
    <row r="5649" spans="1:21" x14ac:dyDescent="0.25">
      <c r="A5649" s="156" t="s">
        <v>18563</v>
      </c>
      <c r="B5649" s="156" t="s">
        <v>219</v>
      </c>
      <c r="C5649" s="223">
        <v>-0.41939735412597656</v>
      </c>
      <c r="D5649" s="221">
        <v>9.0664081573486328</v>
      </c>
      <c r="E5649" s="221">
        <v>3.8604798316955566</v>
      </c>
      <c r="F5649" s="221">
        <v>5.2421846389770508</v>
      </c>
      <c r="G5649" s="221">
        <v>48.708442687988281</v>
      </c>
      <c r="H5649" s="221">
        <v>12.180749893188477</v>
      </c>
      <c r="I5649" s="221">
        <v>0.54623794555664063</v>
      </c>
      <c r="J5649" s="221">
        <v>0.5236859917640686</v>
      </c>
      <c r="K5649" s="180">
        <v>1023.078125</v>
      </c>
      <c r="L5649" s="181">
        <v>460.38516235351562</v>
      </c>
      <c r="M5649" s="181">
        <v>419.27932739257812</v>
      </c>
      <c r="N5649" s="181">
        <v>420.19281005859375</v>
      </c>
      <c r="O5649" s="181">
        <v>1420.434326171875</v>
      </c>
      <c r="P5649" s="181">
        <v>1691.7327880859375</v>
      </c>
      <c r="Q5649" s="181">
        <v>661.346923828125</v>
      </c>
      <c r="R5649" s="181">
        <v>1942.9349365234375</v>
      </c>
      <c r="S5649" s="226">
        <f t="shared" si="266"/>
        <v>8039.3843994140625</v>
      </c>
      <c r="T5649" s="181">
        <f t="shared" si="264"/>
        <v>98738.76975465237</v>
      </c>
      <c r="U5649" s="226">
        <f t="shared" si="265"/>
        <v>6477.8861223238609</v>
      </c>
    </row>
    <row r="5650" spans="1:21" x14ac:dyDescent="0.25">
      <c r="A5650" s="156" t="s">
        <v>18564</v>
      </c>
      <c r="B5650" s="156" t="s">
        <v>219</v>
      </c>
      <c r="C5650" s="223">
        <v>2.5227622985839844</v>
      </c>
      <c r="D5650" s="221">
        <v>3.4902715682983398</v>
      </c>
      <c r="E5650" s="221">
        <v>20.842988967895508</v>
      </c>
      <c r="F5650" s="221">
        <v>52.759815216064453</v>
      </c>
      <c r="G5650" s="221">
        <v>101.61971282958984</v>
      </c>
      <c r="H5650" s="221">
        <v>13.24968147277832</v>
      </c>
      <c r="I5650" s="221">
        <v>2.6281700134277344</v>
      </c>
      <c r="J5650" s="221">
        <v>2.2023723125457764</v>
      </c>
      <c r="K5650" s="180">
        <v>888</v>
      </c>
      <c r="L5650" s="181">
        <v>300</v>
      </c>
      <c r="M5650" s="181">
        <v>285</v>
      </c>
      <c r="N5650" s="181">
        <v>275</v>
      </c>
      <c r="O5650" s="181">
        <v>900</v>
      </c>
      <c r="P5650" s="181">
        <v>909</v>
      </c>
      <c r="Q5650" s="181">
        <v>231</v>
      </c>
      <c r="R5650" s="181">
        <v>687</v>
      </c>
      <c r="S5650" s="226">
        <f t="shared" si="266"/>
        <v>4475</v>
      </c>
      <c r="T5650" s="181">
        <f t="shared" si="264"/>
        <v>129358.33448910713</v>
      </c>
      <c r="U5650" s="226">
        <f t="shared" si="265"/>
        <v>8486.7227116168506</v>
      </c>
    </row>
    <row r="5651" spans="1:21" x14ac:dyDescent="0.25">
      <c r="A5651" s="156" t="s">
        <v>18565</v>
      </c>
      <c r="B5651" s="156" t="s">
        <v>219</v>
      </c>
      <c r="C5651" s="223">
        <v>1.5075926780700684</v>
      </c>
      <c r="D5651" s="221">
        <v>4.9873676300048828</v>
      </c>
      <c r="E5651" s="221">
        <v>21.514379501342773</v>
      </c>
      <c r="F5651" s="221">
        <v>8.0646190643310547</v>
      </c>
      <c r="G5651" s="221">
        <v>40.744644165039062</v>
      </c>
      <c r="H5651" s="221">
        <v>22.054927825927734</v>
      </c>
      <c r="I5651" s="221">
        <v>1.6130005121231079</v>
      </c>
      <c r="J5651" s="221">
        <v>1.1872028112411499</v>
      </c>
      <c r="K5651" s="180">
        <v>1384</v>
      </c>
      <c r="L5651" s="181">
        <v>476</v>
      </c>
      <c r="M5651" s="181">
        <v>443</v>
      </c>
      <c r="N5651" s="181">
        <v>504</v>
      </c>
      <c r="O5651" s="181">
        <v>1486</v>
      </c>
      <c r="P5651" s="181">
        <v>1379</v>
      </c>
      <c r="Q5651" s="181">
        <v>492</v>
      </c>
      <c r="R5651" s="181">
        <v>1298</v>
      </c>
      <c r="S5651" s="226">
        <f t="shared" si="266"/>
        <v>7462</v>
      </c>
      <c r="T5651" s="181">
        <f t="shared" si="264"/>
        <v>111350.80558800697</v>
      </c>
      <c r="U5651" s="226">
        <f t="shared" si="265"/>
        <v>7305.3152274478844</v>
      </c>
    </row>
    <row r="5652" spans="1:21" x14ac:dyDescent="0.25">
      <c r="A5652" s="156" t="s">
        <v>18566</v>
      </c>
      <c r="B5652" s="156" t="s">
        <v>219</v>
      </c>
      <c r="C5652" s="223">
        <v>-0.30750337243080139</v>
      </c>
      <c r="D5652" s="221">
        <v>-5.4671502113342285</v>
      </c>
      <c r="E5652" s="221">
        <v>18.477540969848633</v>
      </c>
      <c r="F5652" s="221">
        <v>57.981552124023438</v>
      </c>
      <c r="G5652" s="221">
        <v>119.09513854980469</v>
      </c>
      <c r="H5652" s="221">
        <v>16.687759399414062</v>
      </c>
      <c r="I5652" s="221">
        <v>13.967533111572266</v>
      </c>
      <c r="J5652" s="221">
        <v>0.33904436230659485</v>
      </c>
      <c r="K5652" s="180">
        <v>631</v>
      </c>
      <c r="L5652" s="181">
        <v>244</v>
      </c>
      <c r="M5652" s="181">
        <v>305</v>
      </c>
      <c r="N5652" s="181">
        <v>275</v>
      </c>
      <c r="O5652" s="181">
        <v>752</v>
      </c>
      <c r="P5652" s="181">
        <v>754</v>
      </c>
      <c r="Q5652" s="181">
        <v>285</v>
      </c>
      <c r="R5652" s="181">
        <v>681</v>
      </c>
      <c r="S5652" s="226">
        <f t="shared" si="266"/>
        <v>3927</v>
      </c>
      <c r="T5652" s="181">
        <f t="shared" si="264"/>
        <v>126406.30847448111</v>
      </c>
      <c r="U5652" s="226">
        <f t="shared" si="265"/>
        <v>8293.0511842076885</v>
      </c>
    </row>
    <row r="5653" spans="1:21" x14ac:dyDescent="0.25">
      <c r="A5653" s="156" t="s">
        <v>18567</v>
      </c>
      <c r="B5653" s="156" t="s">
        <v>219</v>
      </c>
      <c r="C5653" s="223">
        <v>-0.52245336771011353</v>
      </c>
      <c r="D5653" s="221">
        <v>-3.4489240646362305</v>
      </c>
      <c r="E5653" s="221">
        <v>19.879020690917969</v>
      </c>
      <c r="F5653" s="221">
        <v>3.4202158451080322</v>
      </c>
      <c r="G5653" s="221">
        <v>22.675874710083008</v>
      </c>
      <c r="H5653" s="221">
        <v>2.0345795154571533</v>
      </c>
      <c r="I5653" s="221">
        <v>-0.41704559326171875</v>
      </c>
      <c r="J5653" s="221">
        <v>-0.84284323453903198</v>
      </c>
      <c r="K5653" s="180">
        <v>1039</v>
      </c>
      <c r="L5653" s="181">
        <v>297</v>
      </c>
      <c r="M5653" s="181">
        <v>285</v>
      </c>
      <c r="N5653" s="181">
        <v>432</v>
      </c>
      <c r="O5653" s="181">
        <v>1239</v>
      </c>
      <c r="P5653" s="181">
        <v>865</v>
      </c>
      <c r="Q5653" s="181">
        <v>101</v>
      </c>
      <c r="R5653" s="181">
        <v>244</v>
      </c>
      <c r="S5653" s="226">
        <f t="shared" si="266"/>
        <v>4502</v>
      </c>
      <c r="T5653" s="181">
        <f t="shared" si="264"/>
        <v>35183.43933826685</v>
      </c>
      <c r="U5653" s="226">
        <f t="shared" si="265"/>
        <v>2308.2555514040455</v>
      </c>
    </row>
    <row r="5654" spans="1:21" x14ac:dyDescent="0.25">
      <c r="A5654" s="156" t="s">
        <v>18568</v>
      </c>
      <c r="B5654" s="156" t="s">
        <v>219</v>
      </c>
      <c r="C5654" s="223">
        <v>2.2052347660064697</v>
      </c>
      <c r="D5654" s="221">
        <v>3.1727442741394043</v>
      </c>
      <c r="E5654" s="221">
        <v>10.237107276916504</v>
      </c>
      <c r="F5654" s="221">
        <v>66.698799133300781</v>
      </c>
      <c r="G5654" s="221">
        <v>176.73835754394531</v>
      </c>
      <c r="H5654" s="221">
        <v>30.645486831665039</v>
      </c>
      <c r="I5654" s="221">
        <v>2.3106427192687988</v>
      </c>
      <c r="J5654" s="221">
        <v>1.8848452568054199</v>
      </c>
      <c r="K5654" s="180">
        <v>161.57499694824219</v>
      </c>
      <c r="L5654" s="181">
        <v>66.699996948242187</v>
      </c>
      <c r="M5654" s="181">
        <v>84.525001525878906</v>
      </c>
      <c r="N5654" s="181">
        <v>88.550003051757812</v>
      </c>
      <c r="O5654" s="181">
        <v>197.22500610351562</v>
      </c>
      <c r="P5654" s="181">
        <v>182.27499389648437</v>
      </c>
      <c r="Q5654" s="181">
        <v>52.900001525878906</v>
      </c>
      <c r="R5654" s="181">
        <v>131.10000610351562</v>
      </c>
      <c r="S5654" s="226">
        <f t="shared" si="266"/>
        <v>964.85000610351562</v>
      </c>
      <c r="T5654" s="181">
        <f t="shared" si="264"/>
        <v>48151.869007567555</v>
      </c>
      <c r="U5654" s="226">
        <f t="shared" si="265"/>
        <v>3159.0663402344157</v>
      </c>
    </row>
    <row r="5655" spans="1:21" x14ac:dyDescent="0.25">
      <c r="A5655" s="156" t="s">
        <v>18569</v>
      </c>
      <c r="B5655" s="156" t="s">
        <v>219</v>
      </c>
      <c r="C5655" s="223">
        <v>0.75273889303207397</v>
      </c>
      <c r="D5655" s="221">
        <v>1.6820416450500488</v>
      </c>
      <c r="E5655" s="221">
        <v>0.90512138605117798</v>
      </c>
      <c r="F5655" s="221">
        <v>43.031204223632813</v>
      </c>
      <c r="G5655" s="221">
        <v>42.75421142578125</v>
      </c>
      <c r="H5655" s="221">
        <v>7.6500716209411621</v>
      </c>
      <c r="I5655" s="221">
        <v>2.9403094202280045E-2</v>
      </c>
      <c r="J5655" s="221">
        <v>-0.39639458060264587</v>
      </c>
      <c r="K5655" s="180">
        <v>1331</v>
      </c>
      <c r="L5655" s="181">
        <v>454</v>
      </c>
      <c r="M5655" s="181">
        <v>424</v>
      </c>
      <c r="N5655" s="181">
        <v>431</v>
      </c>
      <c r="O5655" s="181">
        <v>1486</v>
      </c>
      <c r="P5655" s="181">
        <v>1597</v>
      </c>
      <c r="Q5655" s="181">
        <v>494</v>
      </c>
      <c r="R5655" s="181">
        <v>1262</v>
      </c>
      <c r="S5655" s="226">
        <f t="shared" si="266"/>
        <v>7479</v>
      </c>
      <c r="T5655" s="181">
        <f t="shared" si="264"/>
        <v>95959.960586719215</v>
      </c>
      <c r="U5655" s="226">
        <f t="shared" si="265"/>
        <v>6295.5787126784981</v>
      </c>
    </row>
    <row r="5656" spans="1:21" x14ac:dyDescent="0.25">
      <c r="A5656" s="156" t="s">
        <v>18570</v>
      </c>
      <c r="B5656" s="156" t="s">
        <v>219</v>
      </c>
      <c r="C5656" s="223">
        <v>2.7791509628295898</v>
      </c>
      <c r="D5656" s="221">
        <v>-1.9186205863952637</v>
      </c>
      <c r="E5656" s="221">
        <v>0.93498533964157104</v>
      </c>
      <c r="F5656" s="221">
        <v>4.2855453491210938</v>
      </c>
      <c r="G5656" s="221">
        <v>54.458328247070313</v>
      </c>
      <c r="H5656" s="221">
        <v>3.7608528137207031</v>
      </c>
      <c r="I5656" s="221">
        <v>0.4482840895652771</v>
      </c>
      <c r="J5656" s="221">
        <v>2.2486429661512375E-2</v>
      </c>
      <c r="K5656" s="180">
        <v>667</v>
      </c>
      <c r="L5656" s="181">
        <v>256</v>
      </c>
      <c r="M5656" s="181">
        <v>178</v>
      </c>
      <c r="N5656" s="181">
        <v>215</v>
      </c>
      <c r="O5656" s="181">
        <v>773</v>
      </c>
      <c r="P5656" s="181">
        <v>712</v>
      </c>
      <c r="Q5656" s="181">
        <v>174</v>
      </c>
      <c r="R5656" s="181">
        <v>385</v>
      </c>
      <c r="S5656" s="226">
        <f t="shared" si="266"/>
        <v>3360</v>
      </c>
      <c r="T5656" s="181">
        <f t="shared" si="264"/>
        <v>47311.020107965916</v>
      </c>
      <c r="U5656" s="226">
        <f t="shared" si="265"/>
        <v>3103.9013484967695</v>
      </c>
    </row>
    <row r="5657" spans="1:21" x14ac:dyDescent="0.25">
      <c r="A5657" s="156" t="s">
        <v>18571</v>
      </c>
      <c r="B5657" s="156" t="s">
        <v>219</v>
      </c>
      <c r="C5657" s="223">
        <v>-1.6276869773864746</v>
      </c>
      <c r="D5657" s="221">
        <v>-4.3210268020629883</v>
      </c>
      <c r="E5657" s="221">
        <v>1.7303084135055542</v>
      </c>
      <c r="F5657" s="221">
        <v>15.15740966796875</v>
      </c>
      <c r="G5657" s="221">
        <v>44.740543365478516</v>
      </c>
      <c r="H5657" s="221">
        <v>3.6952321529388428</v>
      </c>
      <c r="I5657" s="221">
        <v>1.2436071634292603</v>
      </c>
      <c r="J5657" s="221">
        <v>0.81780946254730225</v>
      </c>
      <c r="K5657" s="180">
        <v>676</v>
      </c>
      <c r="L5657" s="181">
        <v>280</v>
      </c>
      <c r="M5657" s="181">
        <v>295</v>
      </c>
      <c r="N5657" s="181">
        <v>290</v>
      </c>
      <c r="O5657" s="181">
        <v>992</v>
      </c>
      <c r="P5657" s="181">
        <v>1106</v>
      </c>
      <c r="Q5657" s="181">
        <v>340</v>
      </c>
      <c r="R5657" s="181">
        <v>903</v>
      </c>
      <c r="S5657" s="226">
        <f t="shared" si="266"/>
        <v>4882</v>
      </c>
      <c r="T5657" s="181">
        <f t="shared" si="264"/>
        <v>52226.740044355392</v>
      </c>
      <c r="U5657" s="226">
        <f t="shared" si="265"/>
        <v>3426.4035838020432</v>
      </c>
    </row>
    <row r="5658" spans="1:21" x14ac:dyDescent="0.25">
      <c r="A5658" s="156" t="s">
        <v>18572</v>
      </c>
      <c r="B5658" s="156" t="s">
        <v>219</v>
      </c>
      <c r="C5658" s="223">
        <v>2.8232083320617676</v>
      </c>
      <c r="D5658" s="221">
        <v>1.9926449060440063</v>
      </c>
      <c r="E5658" s="221">
        <v>16.295501708984375</v>
      </c>
      <c r="F5658" s="221">
        <v>33.160404205322266</v>
      </c>
      <c r="G5658" s="221">
        <v>14.027566909790039</v>
      </c>
      <c r="H5658" s="221">
        <v>9.1771688461303711</v>
      </c>
      <c r="I5658" s="221">
        <v>1.1305432319641113</v>
      </c>
      <c r="J5658" s="221">
        <v>0.70474553108215332</v>
      </c>
      <c r="K5658" s="180">
        <v>1290</v>
      </c>
      <c r="L5658" s="181">
        <v>435</v>
      </c>
      <c r="M5658" s="181">
        <v>346</v>
      </c>
      <c r="N5658" s="181">
        <v>391</v>
      </c>
      <c r="O5658" s="181">
        <v>1619</v>
      </c>
      <c r="P5658" s="181">
        <v>1333</v>
      </c>
      <c r="Q5658" s="181">
        <v>368</v>
      </c>
      <c r="R5658" s="181">
        <v>762</v>
      </c>
      <c r="S5658" s="226">
        <f t="shared" si="266"/>
        <v>6544</v>
      </c>
      <c r="T5658" s="181">
        <f t="shared" si="264"/>
        <v>59009.553820967674</v>
      </c>
      <c r="U5658" s="226">
        <f t="shared" si="265"/>
        <v>3871.3989523184059</v>
      </c>
    </row>
    <row r="5659" spans="1:21" x14ac:dyDescent="0.25">
      <c r="A5659" s="156" t="s">
        <v>18573</v>
      </c>
      <c r="B5659" s="156" t="s">
        <v>219</v>
      </c>
      <c r="C5659" s="223">
        <v>0.34541252255439758</v>
      </c>
      <c r="D5659" s="221">
        <v>1.3129220008850098</v>
      </c>
      <c r="E5659" s="221">
        <v>1.4154198169708252</v>
      </c>
      <c r="F5659" s="221">
        <v>34.162654876708984</v>
      </c>
      <c r="G5659" s="221">
        <v>19.910959243774414</v>
      </c>
      <c r="H5659" s="221">
        <v>2.9024455547332764</v>
      </c>
      <c r="I5659" s="221">
        <v>0.45082032680511475</v>
      </c>
      <c r="J5659" s="221">
        <v>2.5022611021995544E-2</v>
      </c>
      <c r="K5659" s="180">
        <v>894</v>
      </c>
      <c r="L5659" s="181">
        <v>339</v>
      </c>
      <c r="M5659" s="181">
        <v>302</v>
      </c>
      <c r="N5659" s="181">
        <v>340</v>
      </c>
      <c r="O5659" s="181">
        <v>1128</v>
      </c>
      <c r="P5659" s="181">
        <v>1180</v>
      </c>
      <c r="Q5659" s="181">
        <v>283</v>
      </c>
      <c r="R5659" s="181">
        <v>577</v>
      </c>
      <c r="S5659" s="226">
        <f t="shared" si="266"/>
        <v>5043</v>
      </c>
      <c r="T5659" s="181">
        <f t="shared" si="264"/>
        <v>38823.106776878238</v>
      </c>
      <c r="U5659" s="226">
        <f t="shared" si="265"/>
        <v>2547.0406937451962</v>
      </c>
    </row>
    <row r="5660" spans="1:21" x14ac:dyDescent="0.25">
      <c r="A5660" s="156" t="s">
        <v>18574</v>
      </c>
      <c r="B5660" s="156" t="s">
        <v>219</v>
      </c>
      <c r="C5660" s="223">
        <v>0.44417509436607361</v>
      </c>
      <c r="D5660" s="221">
        <v>4.2715959548950195</v>
      </c>
      <c r="E5660" s="221">
        <v>9.9404916763305664</v>
      </c>
      <c r="F5660" s="221">
        <v>36.577873229980469</v>
      </c>
      <c r="G5660" s="221">
        <v>61.155460357666016</v>
      </c>
      <c r="H5660" s="221">
        <v>12.54359245300293</v>
      </c>
      <c r="I5660" s="221">
        <v>0.549582839012146</v>
      </c>
      <c r="J5660" s="221">
        <v>0.12378522008657455</v>
      </c>
      <c r="K5660" s="180">
        <v>1969.5338134765625</v>
      </c>
      <c r="L5660" s="181">
        <v>687.81854248046875</v>
      </c>
      <c r="M5660" s="181">
        <v>745.72528076171875</v>
      </c>
      <c r="N5660" s="181">
        <v>718.18426513671875</v>
      </c>
      <c r="O5660" s="181">
        <v>2439.84912109375</v>
      </c>
      <c r="P5660" s="181">
        <v>2235.763427734375</v>
      </c>
      <c r="Q5660" s="181">
        <v>637.67987060546875</v>
      </c>
      <c r="R5660" s="181">
        <v>1567.01171875</v>
      </c>
      <c r="S5660" s="226">
        <f t="shared" si="266"/>
        <v>11001.566040039063</v>
      </c>
      <c r="T5660" s="181">
        <f t="shared" si="264"/>
        <v>215294.46199011413</v>
      </c>
      <c r="U5660" s="226">
        <f t="shared" si="265"/>
        <v>14124.674745334562</v>
      </c>
    </row>
    <row r="5661" spans="1:21" x14ac:dyDescent="0.25">
      <c r="A5661" s="156" t="s">
        <v>18575</v>
      </c>
      <c r="B5661" s="156" t="s">
        <v>219</v>
      </c>
      <c r="C5661" s="223">
        <v>0.61595511436462402</v>
      </c>
      <c r="D5661" s="221">
        <v>6.6337285041809082</v>
      </c>
      <c r="E5661" s="221">
        <v>9.8709688186645508</v>
      </c>
      <c r="F5661" s="221">
        <v>38.847927093505859</v>
      </c>
      <c r="G5661" s="221">
        <v>32.154159545898438</v>
      </c>
      <c r="H5661" s="221">
        <v>11.410026550292969</v>
      </c>
      <c r="I5661" s="221">
        <v>0.74826949834823608</v>
      </c>
      <c r="J5661" s="221">
        <v>0.32247179746627808</v>
      </c>
      <c r="K5661" s="180">
        <v>1745.4581298828125</v>
      </c>
      <c r="L5661" s="181">
        <v>582.44561767578125</v>
      </c>
      <c r="M5661" s="181">
        <v>588.08221435546875</v>
      </c>
      <c r="N5661" s="181">
        <v>601.23419189453125</v>
      </c>
      <c r="O5661" s="181">
        <v>1906.100341796875</v>
      </c>
      <c r="P5661" s="181">
        <v>1847.8558349609375</v>
      </c>
      <c r="Q5661" s="181">
        <v>588.08221435546875</v>
      </c>
      <c r="R5661" s="181">
        <v>1636.484375</v>
      </c>
      <c r="S5661" s="226">
        <f t="shared" si="266"/>
        <v>9495.742919921875</v>
      </c>
      <c r="T5661" s="181">
        <f t="shared" si="264"/>
        <v>117441.45589177877</v>
      </c>
      <c r="U5661" s="226">
        <f t="shared" si="265"/>
        <v>7704.9003061030899</v>
      </c>
    </row>
    <row r="5662" spans="1:21" x14ac:dyDescent="0.25">
      <c r="A5662" s="156" t="s">
        <v>18576</v>
      </c>
      <c r="B5662" s="156" t="s">
        <v>219</v>
      </c>
      <c r="C5662" s="223">
        <v>0.15526168048381805</v>
      </c>
      <c r="D5662" s="221">
        <v>-4.7601046562194824</v>
      </c>
      <c r="E5662" s="221">
        <v>7.9515295028686523</v>
      </c>
      <c r="F5662" s="221">
        <v>19.757905960083008</v>
      </c>
      <c r="G5662" s="221">
        <v>33.925212860107422</v>
      </c>
      <c r="H5662" s="221">
        <v>3.9719398021697998</v>
      </c>
      <c r="I5662" s="221">
        <v>0.32437345385551453</v>
      </c>
      <c r="J5662" s="221">
        <v>-0.1014242023229599</v>
      </c>
      <c r="K5662" s="180">
        <v>2487.3359375</v>
      </c>
      <c r="L5662" s="181">
        <v>941.85528564453125</v>
      </c>
      <c r="M5662" s="181">
        <v>844.07794189453125</v>
      </c>
      <c r="N5662" s="181">
        <v>770.24603271484375</v>
      </c>
      <c r="O5662" s="181">
        <v>2876.449951171875</v>
      </c>
      <c r="P5662" s="181">
        <v>3096.947998046875</v>
      </c>
      <c r="Q5662" s="181">
        <v>1081.5372314453125</v>
      </c>
      <c r="R5662" s="181">
        <v>2643.979248046875</v>
      </c>
      <c r="S5662" s="226">
        <f t="shared" si="266"/>
        <v>14742.429626464844</v>
      </c>
      <c r="T5662" s="181">
        <f t="shared" si="264"/>
        <v>127800.74393979406</v>
      </c>
      <c r="U5662" s="226">
        <f t="shared" si="265"/>
        <v>8384.5349465805884</v>
      </c>
    </row>
    <row r="5663" spans="1:21" x14ac:dyDescent="0.25">
      <c r="A5663" s="156" t="s">
        <v>18577</v>
      </c>
      <c r="B5663" s="156" t="s">
        <v>219</v>
      </c>
      <c r="C5663" s="223">
        <v>-0.73607897758483887</v>
      </c>
      <c r="D5663" s="221">
        <v>0.23143041133880615</v>
      </c>
      <c r="E5663" s="221">
        <v>-0.14396995306015015</v>
      </c>
      <c r="F5663" s="221">
        <v>3.2065901756286621</v>
      </c>
      <c r="G5663" s="221">
        <v>7.3754310607910156</v>
      </c>
      <c r="H5663" s="221">
        <v>1.8209539651870728</v>
      </c>
      <c r="I5663" s="221">
        <v>-0.63067114353179932</v>
      </c>
      <c r="J5663" s="221">
        <v>-1.0564688444137573</v>
      </c>
      <c r="K5663" s="180">
        <v>23.527860641479492</v>
      </c>
      <c r="L5663" s="181">
        <v>10.43976879119873</v>
      </c>
      <c r="M5663" s="181">
        <v>5.6804623603820801</v>
      </c>
      <c r="N5663" s="181">
        <v>5.757225513458252</v>
      </c>
      <c r="O5663" s="181">
        <v>25.485317230224609</v>
      </c>
      <c r="P5663" s="181">
        <v>39.417804718017578</v>
      </c>
      <c r="Q5663" s="181">
        <v>13.279999732971191</v>
      </c>
      <c r="R5663" s="181">
        <v>34.581733703613281</v>
      </c>
      <c r="S5663" s="226">
        <f t="shared" si="266"/>
        <v>158.17017269134521</v>
      </c>
      <c r="T5663" s="181">
        <f t="shared" si="264"/>
        <v>217.5743344836194</v>
      </c>
      <c r="U5663" s="226">
        <f t="shared" si="265"/>
        <v>14.274248761934558</v>
      </c>
    </row>
    <row r="5664" spans="1:21" x14ac:dyDescent="0.25">
      <c r="A5664" s="156" t="s">
        <v>18578</v>
      </c>
      <c r="B5664" s="156" t="s">
        <v>219</v>
      </c>
      <c r="C5664" s="223">
        <v>0.1465039998292923</v>
      </c>
      <c r="D5664" s="221">
        <v>1.1140133142471313</v>
      </c>
      <c r="E5664" s="221">
        <v>0.73861300945281982</v>
      </c>
      <c r="F5664" s="221">
        <v>4.0891733169555664</v>
      </c>
      <c r="G5664" s="221">
        <v>32.647850036621094</v>
      </c>
      <c r="H5664" s="221">
        <v>2.7035369873046875</v>
      </c>
      <c r="I5664" s="221">
        <v>0.25191178917884827</v>
      </c>
      <c r="J5664" s="221">
        <v>-0.17388592660427094</v>
      </c>
      <c r="K5664" s="180">
        <v>165.35430908203125</v>
      </c>
      <c r="L5664" s="181">
        <v>60.310737609863281</v>
      </c>
      <c r="M5664" s="181">
        <v>50.449501037597656</v>
      </c>
      <c r="N5664" s="181">
        <v>50.163669586181641</v>
      </c>
      <c r="O5664" s="181">
        <v>208.229248046875</v>
      </c>
      <c r="P5664" s="181">
        <v>230.95295715332031</v>
      </c>
      <c r="Q5664" s="181">
        <v>85.178192138671875</v>
      </c>
      <c r="R5664" s="181">
        <v>227.95172119140625</v>
      </c>
      <c r="S5664" s="226">
        <f t="shared" si="266"/>
        <v>1078.5903358459473</v>
      </c>
      <c r="T5664" s="181">
        <f t="shared" si="264"/>
        <v>7738.2495492825556</v>
      </c>
      <c r="U5664" s="226">
        <f t="shared" si="265"/>
        <v>507.67798192071791</v>
      </c>
    </row>
    <row r="5665" spans="1:21" x14ac:dyDescent="0.25">
      <c r="A5665" s="156" t="s">
        <v>18579</v>
      </c>
      <c r="B5665" s="156" t="s">
        <v>219</v>
      </c>
      <c r="C5665" s="223">
        <v>1.6807584092020988E-2</v>
      </c>
      <c r="D5665" s="221">
        <v>0.98431694507598877</v>
      </c>
      <c r="E5665" s="221">
        <v>0.60891658067703247</v>
      </c>
      <c r="F5665" s="221">
        <v>3.9594767093658447</v>
      </c>
      <c r="G5665" s="221">
        <v>8.1283168792724609</v>
      </c>
      <c r="H5665" s="221">
        <v>2.5738403797149658</v>
      </c>
      <c r="I5665" s="221">
        <v>0.12221536785364151</v>
      </c>
      <c r="J5665" s="221">
        <v>-0.30358231067657471</v>
      </c>
      <c r="K5665" s="180">
        <v>14.458490371704102</v>
      </c>
      <c r="L5665" s="181">
        <v>4.2853775024414062</v>
      </c>
      <c r="M5665" s="181">
        <v>3.3537735939025879</v>
      </c>
      <c r="N5665" s="181">
        <v>4.4344339370727539</v>
      </c>
      <c r="O5665" s="181">
        <v>14.533019065856934</v>
      </c>
      <c r="P5665" s="181">
        <v>16.247169494628906</v>
      </c>
      <c r="Q5665" s="181">
        <v>4.7698111534118652</v>
      </c>
      <c r="R5665" s="181">
        <v>13.34056568145752</v>
      </c>
      <c r="S5665" s="226">
        <f t="shared" si="266"/>
        <v>75.422640800476074</v>
      </c>
      <c r="T5665" s="181">
        <f t="shared" si="264"/>
        <v>180.54097777723135</v>
      </c>
      <c r="U5665" s="226">
        <f t="shared" si="265"/>
        <v>11.844626962235388</v>
      </c>
    </row>
    <row r="5666" spans="1:21" x14ac:dyDescent="0.25">
      <c r="A5666" s="156" t="s">
        <v>18580</v>
      </c>
      <c r="B5666" s="156" t="s">
        <v>219</v>
      </c>
      <c r="C5666" s="223">
        <v>-0.21207906305789948</v>
      </c>
      <c r="D5666" s="221">
        <v>0.75543028116226196</v>
      </c>
      <c r="E5666" s="221">
        <v>0.38002997636795044</v>
      </c>
      <c r="F5666" s="221">
        <v>3.7305903434753418</v>
      </c>
      <c r="G5666" s="221">
        <v>7.8994307518005371</v>
      </c>
      <c r="H5666" s="221">
        <v>2.3449540138244629</v>
      </c>
      <c r="I5666" s="221">
        <v>-0.10667126625776291</v>
      </c>
      <c r="J5666" s="221">
        <v>-0.53246897459030151</v>
      </c>
      <c r="K5666" s="180">
        <v>0.17566734552383423</v>
      </c>
      <c r="L5666" s="181">
        <v>6.0164272785186768E-2</v>
      </c>
      <c r="M5666" s="181">
        <v>5.2464064210653305E-2</v>
      </c>
      <c r="N5666" s="181">
        <v>5.4517455399036407E-2</v>
      </c>
      <c r="O5666" s="181">
        <v>0.20533880591392517</v>
      </c>
      <c r="P5666" s="181">
        <v>0.18993839621543884</v>
      </c>
      <c r="Q5666" s="181">
        <v>6.3244350254535675E-2</v>
      </c>
      <c r="R5666" s="181">
        <v>0.17515400052070618</v>
      </c>
      <c r="S5666" s="226">
        <f t="shared" si="266"/>
        <v>0.97648869082331657</v>
      </c>
      <c r="T5666" s="181">
        <f t="shared" si="264"/>
        <v>2.1989608137833945</v>
      </c>
      <c r="U5666" s="226">
        <f t="shared" si="265"/>
        <v>0.14426570003390443</v>
      </c>
    </row>
    <row r="5667" spans="1:21" x14ac:dyDescent="0.25">
      <c r="A5667" s="156" t="s">
        <v>18581</v>
      </c>
      <c r="B5667" s="156" t="s">
        <v>219</v>
      </c>
      <c r="C5667" s="223">
        <v>1.3478115797042847</v>
      </c>
      <c r="D5667" s="221">
        <v>0.66270405054092407</v>
      </c>
      <c r="E5667" s="221">
        <v>11.728981971740723</v>
      </c>
      <c r="F5667" s="221">
        <v>17.284879684448242</v>
      </c>
      <c r="G5667" s="221">
        <v>48.559261322021484</v>
      </c>
      <c r="H5667" s="221">
        <v>17.942554473876953</v>
      </c>
      <c r="I5667" s="221">
        <v>3.1156718730926514</v>
      </c>
      <c r="J5667" s="221">
        <v>0.96491450071334839</v>
      </c>
      <c r="K5667" s="180">
        <v>3464</v>
      </c>
      <c r="L5667" s="181">
        <v>1277</v>
      </c>
      <c r="M5667" s="181">
        <v>1010</v>
      </c>
      <c r="N5667" s="181">
        <v>1025</v>
      </c>
      <c r="O5667" s="181">
        <v>3730</v>
      </c>
      <c r="P5667" s="181">
        <v>3955</v>
      </c>
      <c r="Q5667" s="181">
        <v>1110</v>
      </c>
      <c r="R5667" s="181">
        <v>3351</v>
      </c>
      <c r="S5667" s="226">
        <f t="shared" si="266"/>
        <v>18922</v>
      </c>
      <c r="T5667" s="181">
        <f t="shared" si="264"/>
        <v>293859.03779900074</v>
      </c>
      <c r="U5667" s="226">
        <f t="shared" si="265"/>
        <v>19279.006489625586</v>
      </c>
    </row>
    <row r="5668" spans="1:21" x14ac:dyDescent="0.25">
      <c r="A5668" s="156" t="s">
        <v>18582</v>
      </c>
      <c r="B5668" s="156" t="s">
        <v>219</v>
      </c>
      <c r="C5668" s="223">
        <v>4.2760122567415237E-2</v>
      </c>
      <c r="D5668" s="221">
        <v>-1.048200249671936</v>
      </c>
      <c r="E5668" s="221">
        <v>1.4487403631210327</v>
      </c>
      <c r="F5668" s="221">
        <v>20.794944763183594</v>
      </c>
      <c r="G5668" s="221">
        <v>44.442081451416016</v>
      </c>
      <c r="H5668" s="221">
        <v>0.81173992156982422</v>
      </c>
      <c r="I5668" s="221">
        <v>-1.9103019237518311</v>
      </c>
      <c r="J5668" s="221">
        <v>-2.3360998630523682</v>
      </c>
      <c r="K5668" s="180">
        <v>1242</v>
      </c>
      <c r="L5668" s="181">
        <v>458</v>
      </c>
      <c r="M5668" s="181">
        <v>262</v>
      </c>
      <c r="N5668" s="181">
        <v>235</v>
      </c>
      <c r="O5668" s="181">
        <v>1352</v>
      </c>
      <c r="P5668" s="181">
        <v>1868</v>
      </c>
      <c r="Q5668" s="181">
        <v>675</v>
      </c>
      <c r="R5668" s="181">
        <v>1870</v>
      </c>
      <c r="S5668" s="226">
        <f t="shared" si="266"/>
        <v>7962</v>
      </c>
      <c r="T5668" s="181">
        <f t="shared" si="264"/>
        <v>60783.478105731308</v>
      </c>
      <c r="U5668" s="226">
        <f t="shared" si="265"/>
        <v>3987.7795749945572</v>
      </c>
    </row>
    <row r="5669" spans="1:21" x14ac:dyDescent="0.25">
      <c r="A5669" s="156" t="s">
        <v>18583</v>
      </c>
      <c r="B5669" s="156" t="s">
        <v>219</v>
      </c>
      <c r="C5669" s="223">
        <v>-1.2896543741226196</v>
      </c>
      <c r="D5669" s="221">
        <v>9.6677122116088867</v>
      </c>
      <c r="E5669" s="221">
        <v>0.28513899445533752</v>
      </c>
      <c r="F5669" s="221">
        <v>27.105108261108398</v>
      </c>
      <c r="G5669" s="221">
        <v>35.998786926269531</v>
      </c>
      <c r="H5669" s="221">
        <v>6.8227677345275879</v>
      </c>
      <c r="I5669" s="221">
        <v>-1.1842465400695801</v>
      </c>
      <c r="J5669" s="221">
        <v>-1.6100442409515381</v>
      </c>
      <c r="K5669" s="180">
        <v>1502</v>
      </c>
      <c r="L5669" s="181">
        <v>496</v>
      </c>
      <c r="M5669" s="181">
        <v>393</v>
      </c>
      <c r="N5669" s="181">
        <v>343</v>
      </c>
      <c r="O5669" s="181">
        <v>1789</v>
      </c>
      <c r="P5669" s="181">
        <v>2127</v>
      </c>
      <c r="Q5669" s="181">
        <v>730</v>
      </c>
      <c r="R5669" s="181">
        <v>2204</v>
      </c>
      <c r="S5669" s="226">
        <f t="shared" si="266"/>
        <v>9584</v>
      </c>
      <c r="T5669" s="181">
        <f t="shared" si="264"/>
        <v>86768.055446535349</v>
      </c>
      <c r="U5669" s="226">
        <f t="shared" si="265"/>
        <v>5692.5317545963744</v>
      </c>
    </row>
    <row r="5670" spans="1:21" x14ac:dyDescent="0.25">
      <c r="A5670" s="156" t="s">
        <v>18584</v>
      </c>
      <c r="B5670" s="156" t="s">
        <v>219</v>
      </c>
      <c r="C5670" s="223">
        <v>3.2502551078796387</v>
      </c>
      <c r="D5670" s="221">
        <v>4.8125114440917969</v>
      </c>
      <c r="E5670" s="221">
        <v>51.554889678955078</v>
      </c>
      <c r="F5670" s="221">
        <v>37.21868896484375</v>
      </c>
      <c r="G5670" s="221">
        <v>97.469749450683594</v>
      </c>
      <c r="H5670" s="221">
        <v>45.392040252685547</v>
      </c>
      <c r="I5670" s="221">
        <v>52.288223266601563</v>
      </c>
      <c r="J5670" s="221">
        <v>7.4151630401611328</v>
      </c>
      <c r="K5670" s="180">
        <v>334</v>
      </c>
      <c r="L5670" s="181">
        <v>104</v>
      </c>
      <c r="M5670" s="181">
        <v>232</v>
      </c>
      <c r="N5670" s="181">
        <v>346</v>
      </c>
      <c r="O5670" s="181">
        <v>654</v>
      </c>
      <c r="P5670" s="181">
        <v>409</v>
      </c>
      <c r="Q5670" s="181">
        <v>104</v>
      </c>
      <c r="R5670" s="181">
        <v>285</v>
      </c>
      <c r="S5670" s="226">
        <f t="shared" si="266"/>
        <v>2468</v>
      </c>
      <c r="T5670" s="181">
        <f t="shared" si="264"/>
        <v>116286.34447383881</v>
      </c>
      <c r="U5670" s="226">
        <f t="shared" si="265"/>
        <v>7629.1177108509492</v>
      </c>
    </row>
    <row r="5671" spans="1:21" x14ac:dyDescent="0.25">
      <c r="A5671" s="156" t="s">
        <v>18585</v>
      </c>
      <c r="B5671" s="156" t="s">
        <v>219</v>
      </c>
      <c r="C5671" s="223">
        <v>3.025787353515625</v>
      </c>
      <c r="D5671" s="221">
        <v>7.2656631469726563</v>
      </c>
      <c r="E5671" s="221">
        <v>9.4600486755371094</v>
      </c>
      <c r="F5671" s="221">
        <v>28.954517364501953</v>
      </c>
      <c r="G5671" s="221">
        <v>83.464027404785156</v>
      </c>
      <c r="H5671" s="221">
        <v>34.08831787109375</v>
      </c>
      <c r="I5671" s="221">
        <v>4.8029575347900391</v>
      </c>
      <c r="J5671" s="221">
        <v>2.7634198665618896</v>
      </c>
      <c r="K5671" s="180">
        <v>2698</v>
      </c>
      <c r="L5671" s="181">
        <v>805</v>
      </c>
      <c r="M5671" s="181">
        <v>1019</v>
      </c>
      <c r="N5671" s="181">
        <v>1233</v>
      </c>
      <c r="O5671" s="181">
        <v>2698</v>
      </c>
      <c r="P5671" s="181">
        <v>2082</v>
      </c>
      <c r="Q5671" s="181">
        <v>543</v>
      </c>
      <c r="R5671" s="181">
        <v>1423</v>
      </c>
      <c r="S5671" s="226">
        <f t="shared" si="266"/>
        <v>12501</v>
      </c>
      <c r="T5671" s="181">
        <f t="shared" si="264"/>
        <v>362051.31878113747</v>
      </c>
      <c r="U5671" s="226">
        <f t="shared" si="265"/>
        <v>23752.850266709702</v>
      </c>
    </row>
    <row r="5672" spans="1:21" x14ac:dyDescent="0.25">
      <c r="A5672" s="156" t="s">
        <v>18586</v>
      </c>
      <c r="B5672" s="156" t="s">
        <v>219</v>
      </c>
      <c r="C5672" s="223">
        <v>1.7412427663803101</v>
      </c>
      <c r="D5672" s="221">
        <v>9.4680929183959961</v>
      </c>
      <c r="E5672" s="221">
        <v>8.8412332534790039</v>
      </c>
      <c r="F5672" s="221">
        <v>36.915851593017578</v>
      </c>
      <c r="G5672" s="221">
        <v>37.934005737304688</v>
      </c>
      <c r="H5672" s="221">
        <v>15.985162734985352</v>
      </c>
      <c r="I5672" s="221">
        <v>6.971992015838623</v>
      </c>
      <c r="J5672" s="221">
        <v>2.3503320217132568</v>
      </c>
      <c r="K5672" s="180">
        <v>2821</v>
      </c>
      <c r="L5672" s="181">
        <v>896</v>
      </c>
      <c r="M5672" s="181">
        <v>1080</v>
      </c>
      <c r="N5672" s="181">
        <v>1309</v>
      </c>
      <c r="O5672" s="181">
        <v>3196</v>
      </c>
      <c r="P5672" s="181">
        <v>2435</v>
      </c>
      <c r="Q5672" s="181">
        <v>608</v>
      </c>
      <c r="R5672" s="181">
        <v>1530</v>
      </c>
      <c r="S5672" s="226">
        <f t="shared" si="266"/>
        <v>13875</v>
      </c>
      <c r="T5672" s="181">
        <f t="shared" si="264"/>
        <v>239262.77148282528</v>
      </c>
      <c r="U5672" s="226">
        <f t="shared" si="265"/>
        <v>15697.147035846172</v>
      </c>
    </row>
    <row r="5673" spans="1:21" x14ac:dyDescent="0.25">
      <c r="A5673" s="156" t="s">
        <v>16522</v>
      </c>
      <c r="B5673" s="156" t="s">
        <v>219</v>
      </c>
      <c r="C5673" s="223">
        <v>0.82763022184371948</v>
      </c>
      <c r="D5673" s="221">
        <v>1.7951395511627197</v>
      </c>
      <c r="E5673" s="221">
        <v>13.223484039306641</v>
      </c>
      <c r="F5673" s="221">
        <v>12.776262283325195</v>
      </c>
      <c r="G5673" s="221">
        <v>37.849658966064453</v>
      </c>
      <c r="H5673" s="221">
        <v>11.334254264831543</v>
      </c>
      <c r="I5673" s="221">
        <v>0.93303799629211426</v>
      </c>
      <c r="J5673" s="221">
        <v>4.2816572189331055</v>
      </c>
      <c r="K5673" s="180">
        <v>1493.25439453125</v>
      </c>
      <c r="L5673" s="181">
        <v>504.19393920898437</v>
      </c>
      <c r="M5673" s="181">
        <v>452.09390258789063</v>
      </c>
      <c r="N5673" s="181">
        <v>443.690673828125</v>
      </c>
      <c r="O5673" s="181">
        <v>1528.5479736328125</v>
      </c>
      <c r="P5673" s="181">
        <v>1616.7818603515625</v>
      </c>
      <c r="Q5673" s="181">
        <v>563.85687255859375</v>
      </c>
      <c r="R5673" s="181">
        <v>1528.5479736328125</v>
      </c>
      <c r="S5673" s="226">
        <f t="shared" si="266"/>
        <v>8130.9675903320312</v>
      </c>
      <c r="T5673" s="181">
        <f t="shared" si="264"/>
        <v>97038.780437798749</v>
      </c>
      <c r="U5673" s="226">
        <f t="shared" si="265"/>
        <v>6366.3560999110996</v>
      </c>
    </row>
    <row r="5674" spans="1:21" x14ac:dyDescent="0.25">
      <c r="A5674" s="156" t="s">
        <v>16523</v>
      </c>
      <c r="B5674" s="156" t="s">
        <v>219</v>
      </c>
      <c r="C5674" s="223">
        <v>0.1962130069732666</v>
      </c>
      <c r="D5674" s="221">
        <v>3.2891535758972168</v>
      </c>
      <c r="E5674" s="221">
        <v>12.094630241394043</v>
      </c>
      <c r="F5674" s="221">
        <v>22.188289642333984</v>
      </c>
      <c r="G5674" s="221">
        <v>55.208366394042969</v>
      </c>
      <c r="H5674" s="221">
        <v>15.800149917602539</v>
      </c>
      <c r="I5674" s="221">
        <v>-0.30757072567939758</v>
      </c>
      <c r="J5674" s="221">
        <v>0.18472760915756226</v>
      </c>
      <c r="K5674" s="180">
        <v>2281.70068359375</v>
      </c>
      <c r="L5674" s="181">
        <v>925.03948974609375</v>
      </c>
      <c r="M5674" s="181">
        <v>787.186767578125</v>
      </c>
      <c r="N5674" s="181">
        <v>769.123291015625</v>
      </c>
      <c r="O5674" s="181">
        <v>2676.244873046875</v>
      </c>
      <c r="P5674" s="181">
        <v>3028.957763671875</v>
      </c>
      <c r="Q5674" s="181">
        <v>957.36358642578125</v>
      </c>
      <c r="R5674" s="181">
        <v>2374.8701171875</v>
      </c>
      <c r="S5674" s="226">
        <f t="shared" si="266"/>
        <v>13800.486572265625</v>
      </c>
      <c r="T5674" s="181">
        <f t="shared" si="264"/>
        <v>225829.90087142523</v>
      </c>
      <c r="U5674" s="226">
        <f t="shared" si="265"/>
        <v>14815.865991604072</v>
      </c>
    </row>
    <row r="5675" spans="1:21" x14ac:dyDescent="0.25">
      <c r="A5675" s="156" t="s">
        <v>16457</v>
      </c>
      <c r="B5675" s="156" t="s">
        <v>219</v>
      </c>
      <c r="C5675" s="223">
        <v>-1.5306427478790283</v>
      </c>
      <c r="D5675" s="221">
        <v>-3.038414478302002</v>
      </c>
      <c r="E5675" s="221">
        <v>-0.93853384256362915</v>
      </c>
      <c r="F5675" s="221">
        <v>2.4120264053344727</v>
      </c>
      <c r="G5675" s="221">
        <v>7.4407472610473633</v>
      </c>
      <c r="H5675" s="221">
        <v>1.0263900756835937</v>
      </c>
      <c r="I5675" s="221">
        <v>-1.4252350330352783</v>
      </c>
      <c r="J5675" s="221">
        <v>-1.8510328531265259</v>
      </c>
      <c r="K5675" s="180">
        <v>334.60494995117187</v>
      </c>
      <c r="L5675" s="181">
        <v>117.38471984863281</v>
      </c>
      <c r="M5675" s="181">
        <v>90.085945129394531</v>
      </c>
      <c r="N5675" s="181">
        <v>77.60650634765625</v>
      </c>
      <c r="O5675" s="181">
        <v>371.65328979492187</v>
      </c>
      <c r="P5675" s="181">
        <v>492.93783569335937</v>
      </c>
      <c r="Q5675" s="181">
        <v>179.39193725585937</v>
      </c>
      <c r="R5675" s="181">
        <v>439.1202392578125</v>
      </c>
      <c r="S5675" s="226">
        <f t="shared" si="266"/>
        <v>2102.7854232788086</v>
      </c>
      <c r="T5675" s="181">
        <f t="shared" si="264"/>
        <v>1436.6391995516528</v>
      </c>
      <c r="U5675" s="226">
        <f t="shared" si="265"/>
        <v>94.2525935525302</v>
      </c>
    </row>
    <row r="5676" spans="1:21" x14ac:dyDescent="0.25">
      <c r="A5676" s="156" t="s">
        <v>16417</v>
      </c>
      <c r="B5676" s="156" t="s">
        <v>219</v>
      </c>
      <c r="C5676" s="223">
        <v>-3.426647512242198E-3</v>
      </c>
      <c r="D5676" s="221">
        <v>0.96408271789550781</v>
      </c>
      <c r="E5676" s="221">
        <v>0.58868235349655151</v>
      </c>
      <c r="F5676" s="221">
        <v>3.9392426013946533</v>
      </c>
      <c r="G5676" s="221">
        <v>35.820526123046875</v>
      </c>
      <c r="H5676" s="221">
        <v>2.8604445457458496</v>
      </c>
      <c r="I5676" s="221">
        <v>0.10198112577199936</v>
      </c>
      <c r="J5676" s="221">
        <v>-0.32381653785705566</v>
      </c>
      <c r="K5676" s="180">
        <v>132.70088195800781</v>
      </c>
      <c r="L5676" s="181">
        <v>53.039073944091797</v>
      </c>
      <c r="M5676" s="181">
        <v>40.243656158447266</v>
      </c>
      <c r="N5676" s="181">
        <v>48.086009979248047</v>
      </c>
      <c r="O5676" s="181">
        <v>183.26341247558594</v>
      </c>
      <c r="P5676" s="181">
        <v>217.10935974121094</v>
      </c>
      <c r="Q5676" s="181">
        <v>72.64495849609375</v>
      </c>
      <c r="R5676" s="181">
        <v>183.26341247558594</v>
      </c>
      <c r="S5676" s="226">
        <f t="shared" si="266"/>
        <v>930.35076522827148</v>
      </c>
      <c r="T5676" s="181">
        <f t="shared" si="264"/>
        <v>7397.478353465589</v>
      </c>
      <c r="U5676" s="226">
        <f t="shared" si="265"/>
        <v>485.32124195165005</v>
      </c>
    </row>
    <row r="5677" spans="1:21" x14ac:dyDescent="0.25">
      <c r="A5677" s="156" t="s">
        <v>18587</v>
      </c>
      <c r="B5677" s="156" t="s">
        <v>219</v>
      </c>
      <c r="C5677" s="223">
        <v>-1.0116642713546753</v>
      </c>
      <c r="D5677" s="221">
        <v>-4.4154748320579529E-2</v>
      </c>
      <c r="E5677" s="221">
        <v>-0.41955509781837463</v>
      </c>
      <c r="F5677" s="221">
        <v>2.9310050010681152</v>
      </c>
      <c r="G5677" s="221">
        <v>7.0998454093933105</v>
      </c>
      <c r="H5677" s="221">
        <v>1.5453687906265259</v>
      </c>
      <c r="I5677" s="221">
        <v>-0.90625637769699097</v>
      </c>
      <c r="J5677" s="221">
        <v>-1.3320540189743042</v>
      </c>
      <c r="K5677" s="180">
        <v>5.3866276741027832</v>
      </c>
      <c r="L5677" s="181">
        <v>1.6967054605484009</v>
      </c>
      <c r="M5677" s="181">
        <v>1.614341139793396</v>
      </c>
      <c r="N5677" s="181">
        <v>1.3013565540313721</v>
      </c>
      <c r="O5677" s="181">
        <v>7.1327519416809082</v>
      </c>
      <c r="P5677" s="181">
        <v>9.1424417495727539</v>
      </c>
      <c r="Q5677" s="181">
        <v>3.0639533996582031</v>
      </c>
      <c r="R5677" s="181">
        <v>7.2810077667236328</v>
      </c>
      <c r="S5677" s="226">
        <f t="shared" si="266"/>
        <v>36.61918568611145</v>
      </c>
      <c r="T5677" s="181">
        <f t="shared" si="264"/>
        <v>49.907058461796851</v>
      </c>
      <c r="U5677" s="226">
        <f t="shared" si="265"/>
        <v>3.2742178398515707</v>
      </c>
    </row>
    <row r="5678" spans="1:21" x14ac:dyDescent="0.25">
      <c r="A5678" s="156" t="s">
        <v>18588</v>
      </c>
      <c r="B5678" s="156" t="s">
        <v>219</v>
      </c>
      <c r="C5678" s="223">
        <v>-9.0818452835083008</v>
      </c>
      <c r="D5678" s="221">
        <v>-0.35182201862335205</v>
      </c>
      <c r="E5678" s="221">
        <v>-0.72722244262695313</v>
      </c>
      <c r="F5678" s="221">
        <v>2.6233377456665039</v>
      </c>
      <c r="G5678" s="221">
        <v>37.123096466064453</v>
      </c>
      <c r="H5678" s="221">
        <v>1.2377015352249146</v>
      </c>
      <c r="I5678" s="221">
        <v>61.589504241943359</v>
      </c>
      <c r="J5678" s="221">
        <v>-1.6397213935852051</v>
      </c>
      <c r="K5678" s="180">
        <v>137.03440856933594</v>
      </c>
      <c r="L5678" s="181">
        <v>57.230457305908203</v>
      </c>
      <c r="M5678" s="181">
        <v>42.624076843261719</v>
      </c>
      <c r="N5678" s="181">
        <v>45.146995544433594</v>
      </c>
      <c r="O5678" s="181">
        <v>167.44224548339844</v>
      </c>
      <c r="P5678" s="181">
        <v>213.38595581054687</v>
      </c>
      <c r="Q5678" s="181">
        <v>80.866241455078125</v>
      </c>
      <c r="R5678" s="181">
        <v>172.62086486816406</v>
      </c>
      <c r="S5678" s="226">
        <f t="shared" si="266"/>
        <v>916.35124588012695</v>
      </c>
      <c r="T5678" s="181">
        <f t="shared" si="264"/>
        <v>10000.322752779435</v>
      </c>
      <c r="U5678" s="226">
        <f t="shared" si="265"/>
        <v>656.08425282144162</v>
      </c>
    </row>
    <row r="5679" spans="1:21" x14ac:dyDescent="0.25">
      <c r="A5679" s="156" t="s">
        <v>16468</v>
      </c>
      <c r="B5679" s="156" t="s">
        <v>219</v>
      </c>
      <c r="C5679" s="223">
        <v>-0.37968015670776367</v>
      </c>
      <c r="D5679" s="221">
        <v>-2.0922582149505615</v>
      </c>
      <c r="E5679" s="221">
        <v>-0.64554250240325928</v>
      </c>
      <c r="F5679" s="221">
        <v>27.675310134887695</v>
      </c>
      <c r="G5679" s="221">
        <v>18.958221435546875</v>
      </c>
      <c r="H5679" s="221">
        <v>13.419797897338867</v>
      </c>
      <c r="I5679" s="221">
        <v>-1.1322436332702637</v>
      </c>
      <c r="J5679" s="221">
        <v>-1.5580413341522217</v>
      </c>
      <c r="K5679" s="180">
        <v>766.76611328125</v>
      </c>
      <c r="L5679" s="181">
        <v>385.77023315429687</v>
      </c>
      <c r="M5679" s="181">
        <v>206.25340270996094</v>
      </c>
      <c r="N5679" s="181">
        <v>203.38876342773437</v>
      </c>
      <c r="O5679" s="181">
        <v>865.118408203125</v>
      </c>
      <c r="P5679" s="181">
        <v>991.16217041015625</v>
      </c>
      <c r="Q5679" s="181">
        <v>297.92156982421875</v>
      </c>
      <c r="R5679" s="181">
        <v>817.37457275390625</v>
      </c>
      <c r="S5679" s="226">
        <f t="shared" si="266"/>
        <v>4533.7552337646484</v>
      </c>
      <c r="T5679" s="181">
        <f t="shared" si="264"/>
        <v>32488.924141241747</v>
      </c>
      <c r="U5679" s="226">
        <f t="shared" si="265"/>
        <v>2131.4783579614746</v>
      </c>
    </row>
    <row r="5680" spans="1:21" x14ac:dyDescent="0.25">
      <c r="A5680" s="156" t="s">
        <v>18589</v>
      </c>
      <c r="B5680" s="156" t="s">
        <v>219</v>
      </c>
      <c r="C5680" s="223">
        <v>1.906410813331604</v>
      </c>
      <c r="D5680" s="221">
        <v>4.8295283317565918</v>
      </c>
      <c r="E5680" s="221">
        <v>5.9811162948608398</v>
      </c>
      <c r="F5680" s="221">
        <v>17.596096038818359</v>
      </c>
      <c r="G5680" s="221">
        <v>44.476547241210938</v>
      </c>
      <c r="H5680" s="221">
        <v>5.270045280456543</v>
      </c>
      <c r="I5680" s="221">
        <v>-1.5144008211791515E-2</v>
      </c>
      <c r="J5680" s="221">
        <v>0.92949420213699341</v>
      </c>
      <c r="K5680" s="180">
        <v>1480</v>
      </c>
      <c r="L5680" s="181">
        <v>541</v>
      </c>
      <c r="M5680" s="181">
        <v>536</v>
      </c>
      <c r="N5680" s="181">
        <v>544</v>
      </c>
      <c r="O5680" s="181">
        <v>1593</v>
      </c>
      <c r="P5680" s="181">
        <v>1666</v>
      </c>
      <c r="Q5680" s="181">
        <v>511</v>
      </c>
      <c r="R5680" s="181">
        <v>1512</v>
      </c>
      <c r="S5680" s="226">
        <f t="shared" si="266"/>
        <v>8383</v>
      </c>
      <c r="T5680" s="181">
        <f t="shared" si="264"/>
        <v>99241.10924829822</v>
      </c>
      <c r="U5680" s="226">
        <f t="shared" si="265"/>
        <v>6510.8427617742964</v>
      </c>
    </row>
    <row r="5681" spans="1:21" x14ac:dyDescent="0.25">
      <c r="A5681" s="156" t="s">
        <v>18590</v>
      </c>
      <c r="B5681" s="156" t="s">
        <v>219</v>
      </c>
      <c r="C5681" s="223">
        <v>0.88730514049530029</v>
      </c>
      <c r="D5681" s="221">
        <v>2.0866842269897461</v>
      </c>
      <c r="E5681" s="221">
        <v>6.9189839363098145</v>
      </c>
      <c r="F5681" s="221">
        <v>28.552928924560547</v>
      </c>
      <c r="G5681" s="221">
        <v>38.642444610595703</v>
      </c>
      <c r="H5681" s="221">
        <v>5.3922605514526367</v>
      </c>
      <c r="I5681" s="221">
        <v>4.2091536521911621</v>
      </c>
      <c r="J5681" s="221">
        <v>0.64997351169586182</v>
      </c>
      <c r="K5681" s="180">
        <v>1140.0433349609375</v>
      </c>
      <c r="L5681" s="181">
        <v>415.65121459960937</v>
      </c>
      <c r="M5681" s="181">
        <v>459.61431884765625</v>
      </c>
      <c r="N5681" s="181">
        <v>492.58663940429687</v>
      </c>
      <c r="O5681" s="181">
        <v>1608.6500244140625</v>
      </c>
      <c r="P5681" s="181">
        <v>1700.572998046875</v>
      </c>
      <c r="Q5681" s="181">
        <v>422.64532470703125</v>
      </c>
      <c r="R5681" s="181">
        <v>1168.0198974609375</v>
      </c>
      <c r="S5681" s="226">
        <f t="shared" si="266"/>
        <v>7407.7837524414062</v>
      </c>
      <c r="T5681" s="181">
        <f t="shared" si="264"/>
        <v>92994.017803079303</v>
      </c>
      <c r="U5681" s="226">
        <f t="shared" si="265"/>
        <v>6100.9941574375489</v>
      </c>
    </row>
    <row r="5682" spans="1:21" x14ac:dyDescent="0.25">
      <c r="A5682" s="156" t="s">
        <v>18591</v>
      </c>
      <c r="B5682" s="156" t="s">
        <v>219</v>
      </c>
      <c r="C5682" s="223">
        <v>-1.0152820348739624</v>
      </c>
      <c r="D5682" s="221">
        <v>-4.7772649675607681E-2</v>
      </c>
      <c r="E5682" s="221">
        <v>-0.42317304015159607</v>
      </c>
      <c r="F5682" s="221">
        <v>2.9273872375488281</v>
      </c>
      <c r="G5682" s="221">
        <v>7.0962281227111816</v>
      </c>
      <c r="H5682" s="221">
        <v>1.5417509078979492</v>
      </c>
      <c r="I5682" s="221">
        <v>-0.90987426042556763</v>
      </c>
      <c r="J5682" s="221">
        <v>-1.3356719017028809</v>
      </c>
      <c r="K5682" s="180">
        <v>10.782952308654785</v>
      </c>
      <c r="L5682" s="181">
        <v>6.0518050193786621</v>
      </c>
      <c r="M5682" s="181">
        <v>5.6019105911254883</v>
      </c>
      <c r="N5682" s="181">
        <v>3.1637732982635498</v>
      </c>
      <c r="O5682" s="181">
        <v>13.170294761657715</v>
      </c>
      <c r="P5682" s="181">
        <v>17.233856201171875</v>
      </c>
      <c r="Q5682" s="181">
        <v>6.9661064147949219</v>
      </c>
      <c r="R5682" s="181">
        <v>14.824745178222656</v>
      </c>
      <c r="S5682" s="226">
        <f t="shared" si="266"/>
        <v>77.795443773269653</v>
      </c>
      <c r="T5682" s="181">
        <f t="shared" si="264"/>
        <v>89.544616527500779</v>
      </c>
      <c r="U5682" s="226">
        <f t="shared" si="265"/>
        <v>5.8746916755561243</v>
      </c>
    </row>
    <row r="5683" spans="1:21" x14ac:dyDescent="0.25">
      <c r="A5683" s="156" t="s">
        <v>18577</v>
      </c>
      <c r="B5683" s="156" t="s">
        <v>219</v>
      </c>
      <c r="C5683" s="223">
        <v>-1.8581113815307617</v>
      </c>
      <c r="D5683" s="221">
        <v>-8.0113048553466797</v>
      </c>
      <c r="E5683" s="221">
        <v>-1.2660025358200073</v>
      </c>
      <c r="F5683" s="221">
        <v>2.0845575332641602</v>
      </c>
      <c r="G5683" s="221">
        <v>32.086887359619141</v>
      </c>
      <c r="H5683" s="221">
        <v>0.6989213228225708</v>
      </c>
      <c r="I5683" s="221">
        <v>8.8991851806640625</v>
      </c>
      <c r="J5683" s="221">
        <v>-2.1785016059875488</v>
      </c>
      <c r="K5683" s="180">
        <v>281.20046997070312</v>
      </c>
      <c r="L5683" s="181">
        <v>124.77410125732422</v>
      </c>
      <c r="M5683" s="181">
        <v>67.891792297363281</v>
      </c>
      <c r="N5683" s="181">
        <v>68.809249877929688</v>
      </c>
      <c r="O5683" s="181">
        <v>304.59561157226563</v>
      </c>
      <c r="P5683" s="181">
        <v>471.11398315429687</v>
      </c>
      <c r="Q5683" s="181">
        <v>158.72000122070312</v>
      </c>
      <c r="R5683" s="181">
        <v>413.314208984375</v>
      </c>
      <c r="S5683" s="226">
        <f t="shared" si="266"/>
        <v>1890.4194183349609</v>
      </c>
      <c r="T5683" s="181">
        <f t="shared" si="264"/>
        <v>9150.2502037611157</v>
      </c>
      <c r="U5683" s="226">
        <f t="shared" si="265"/>
        <v>600.31413150093783</v>
      </c>
    </row>
    <row r="5684" spans="1:21" x14ac:dyDescent="0.25">
      <c r="A5684" s="156" t="s">
        <v>18592</v>
      </c>
      <c r="B5684" s="156" t="s">
        <v>219</v>
      </c>
      <c r="C5684" s="223">
        <v>-2.0079412460327148</v>
      </c>
      <c r="D5684" s="221">
        <v>-1.0404319763183594</v>
      </c>
      <c r="E5684" s="221">
        <v>-1.4158322811126709</v>
      </c>
      <c r="F5684" s="221">
        <v>1.9347277879714966</v>
      </c>
      <c r="G5684" s="221">
        <v>6.1035685539245605</v>
      </c>
      <c r="H5684" s="221">
        <v>0.549091637134552</v>
      </c>
      <c r="I5684" s="221">
        <v>-1.9025335311889648</v>
      </c>
      <c r="J5684" s="221">
        <v>-2.3283312320709229</v>
      </c>
      <c r="K5684" s="180">
        <v>323.99676513671875</v>
      </c>
      <c r="L5684" s="181">
        <v>141.98275756835937</v>
      </c>
      <c r="M5684" s="181">
        <v>103.13469696044922</v>
      </c>
      <c r="N5684" s="181">
        <v>89.922416687011719</v>
      </c>
      <c r="O5684" s="181">
        <v>350.42132568359375</v>
      </c>
      <c r="P5684" s="181">
        <v>482.544189453125</v>
      </c>
      <c r="Q5684" s="181">
        <v>158.74461364746094</v>
      </c>
      <c r="R5684" s="181">
        <v>581.93212890625</v>
      </c>
      <c r="S5684" s="226">
        <f t="shared" si="266"/>
        <v>2232.6788940429687</v>
      </c>
      <c r="T5684" s="181">
        <f t="shared" si="264"/>
        <v>-23.502042286988399</v>
      </c>
      <c r="U5684" s="226">
        <f t="shared" si="265"/>
        <v>-1.541882220686442</v>
      </c>
    </row>
    <row r="5685" spans="1:21" x14ac:dyDescent="0.25">
      <c r="A5685" s="156" t="s">
        <v>18593</v>
      </c>
      <c r="B5685" s="156" t="s">
        <v>219</v>
      </c>
      <c r="C5685" s="223">
        <v>-2.0972175598144531</v>
      </c>
      <c r="D5685" s="221">
        <v>-1.1297080516815186</v>
      </c>
      <c r="E5685" s="221">
        <v>248.18899536132812</v>
      </c>
      <c r="F5685" s="221">
        <v>1.845451831817627</v>
      </c>
      <c r="G5685" s="221">
        <v>6.0142927169799805</v>
      </c>
      <c r="H5685" s="221">
        <v>0.45981544256210327</v>
      </c>
      <c r="I5685" s="221">
        <v>-1.9918097257614136</v>
      </c>
      <c r="J5685" s="221">
        <v>-2.4176075458526611</v>
      </c>
      <c r="K5685" s="180">
        <v>83.999290466308594</v>
      </c>
      <c r="L5685" s="181">
        <v>26.702932357788086</v>
      </c>
      <c r="M5685" s="181">
        <v>20.380880355834961</v>
      </c>
      <c r="N5685" s="181">
        <v>17.905111312866211</v>
      </c>
      <c r="O5685" s="181">
        <v>88.3760986328125</v>
      </c>
      <c r="P5685" s="181">
        <v>103.84964752197266</v>
      </c>
      <c r="Q5685" s="181">
        <v>34.926021575927734</v>
      </c>
      <c r="R5685" s="181">
        <v>120.87055969238281</v>
      </c>
      <c r="S5685" s="226">
        <f t="shared" si="266"/>
        <v>497.01054191589355</v>
      </c>
      <c r="T5685" s="181">
        <f t="shared" si="264"/>
        <v>5102.5097672561751</v>
      </c>
      <c r="U5685" s="226">
        <f t="shared" si="265"/>
        <v>334.75682644682047</v>
      </c>
    </row>
    <row r="5686" spans="1:21" x14ac:dyDescent="0.25">
      <c r="A5686" s="156" t="s">
        <v>18594</v>
      </c>
      <c r="B5686" s="156" t="s">
        <v>219</v>
      </c>
      <c r="C5686" s="223">
        <v>-0.52443581819534302</v>
      </c>
      <c r="D5686" s="221">
        <v>0.44307354092597961</v>
      </c>
      <c r="E5686" s="221">
        <v>6.7673154175281525E-2</v>
      </c>
      <c r="F5686" s="221">
        <v>3.4182331562042236</v>
      </c>
      <c r="G5686" s="221">
        <v>7.587073802947998</v>
      </c>
      <c r="H5686" s="221">
        <v>2.0325970649719238</v>
      </c>
      <c r="I5686" s="221">
        <v>-0.41902804374694824</v>
      </c>
      <c r="J5686" s="221">
        <v>-0.84482580423355103</v>
      </c>
      <c r="K5686" s="180">
        <v>29.42242431640625</v>
      </c>
      <c r="L5686" s="181">
        <v>8.3351659774780273</v>
      </c>
      <c r="M5686" s="181">
        <v>5.841740608215332</v>
      </c>
      <c r="N5686" s="181">
        <v>6.9815921783447266</v>
      </c>
      <c r="O5686" s="181">
        <v>31.559646606445313</v>
      </c>
      <c r="P5686" s="181">
        <v>28.389432907104492</v>
      </c>
      <c r="Q5686" s="181">
        <v>8.3707866668701172</v>
      </c>
      <c r="R5686" s="181">
        <v>24.987688064575195</v>
      </c>
      <c r="S5686" s="226">
        <f t="shared" si="266"/>
        <v>143.88847732543945</v>
      </c>
      <c r="T5686" s="181">
        <f t="shared" si="264"/>
        <v>285.05476518865004</v>
      </c>
      <c r="U5686" s="226">
        <f t="shared" si="265"/>
        <v>18.701390670616867</v>
      </c>
    </row>
    <row r="5687" spans="1:21" x14ac:dyDescent="0.25">
      <c r="A5687" s="156" t="s">
        <v>18595</v>
      </c>
      <c r="B5687" s="156" t="s">
        <v>219</v>
      </c>
      <c r="C5687" s="223">
        <v>-0.22813047468662262</v>
      </c>
      <c r="D5687" s="221">
        <v>0.73937886953353882</v>
      </c>
      <c r="E5687" s="221">
        <v>0.36397853493690491</v>
      </c>
      <c r="F5687" s="221">
        <v>3.7145388126373291</v>
      </c>
      <c r="G5687" s="221">
        <v>7.8833794593811035</v>
      </c>
      <c r="H5687" s="221">
        <v>2.3289024829864502</v>
      </c>
      <c r="I5687" s="221">
        <v>-0.12272270023822784</v>
      </c>
      <c r="J5687" s="221">
        <v>-0.54852038621902466</v>
      </c>
      <c r="K5687" s="180">
        <v>4.0112285614013672</v>
      </c>
      <c r="L5687" s="181">
        <v>1.4342474937438965</v>
      </c>
      <c r="M5687" s="181">
        <v>1.2709997892379761</v>
      </c>
      <c r="N5687" s="181">
        <v>1.463398814201355</v>
      </c>
      <c r="O5687" s="181">
        <v>4.7458434104919434</v>
      </c>
      <c r="P5687" s="181">
        <v>5.9177284240722656</v>
      </c>
      <c r="Q5687" s="181">
        <v>2.2096738815307617</v>
      </c>
      <c r="R5687" s="181">
        <v>4.4776506423950195</v>
      </c>
      <c r="S5687" s="226">
        <f t="shared" si="266"/>
        <v>25.530771017074585</v>
      </c>
      <c r="T5687" s="181">
        <f t="shared" si="264"/>
        <v>54.511674224741995</v>
      </c>
      <c r="U5687" s="226">
        <f t="shared" si="265"/>
        <v>3.5763096789896673</v>
      </c>
    </row>
    <row r="5688" spans="1:21" x14ac:dyDescent="0.25">
      <c r="A5688" s="156" t="s">
        <v>18596</v>
      </c>
      <c r="B5688" s="156" t="s">
        <v>219</v>
      </c>
      <c r="C5688" s="223">
        <v>-8.3261162042617798E-2</v>
      </c>
      <c r="D5688" s="221">
        <v>-2.3309671878814697</v>
      </c>
      <c r="E5688" s="221">
        <v>0.50884783267974854</v>
      </c>
      <c r="F5688" s="221">
        <v>22.461080551147461</v>
      </c>
      <c r="G5688" s="221">
        <v>16.459030151367188</v>
      </c>
      <c r="H5688" s="221">
        <v>8.5949459075927734</v>
      </c>
      <c r="I5688" s="221">
        <v>11.635377883911133</v>
      </c>
      <c r="J5688" s="221">
        <v>-0.40365105867385864</v>
      </c>
      <c r="K5688" s="180">
        <v>1150.6531982421875</v>
      </c>
      <c r="L5688" s="181">
        <v>350.080810546875</v>
      </c>
      <c r="M5688" s="181">
        <v>384.00335693359375</v>
      </c>
      <c r="N5688" s="181">
        <v>378.57574462890625</v>
      </c>
      <c r="O5688" s="181">
        <v>1329.0858154296875</v>
      </c>
      <c r="P5688" s="181">
        <v>1460.0269775390625</v>
      </c>
      <c r="Q5688" s="181">
        <v>476.951171875</v>
      </c>
      <c r="R5688" s="181">
        <v>1118.0875244140625</v>
      </c>
      <c r="S5688" s="226">
        <f t="shared" si="266"/>
        <v>6647.464599609375</v>
      </c>
      <c r="T5688" s="181">
        <f t="shared" si="264"/>
        <v>47309.294275358676</v>
      </c>
      <c r="U5688" s="226">
        <f t="shared" si="265"/>
        <v>3103.7881229914929</v>
      </c>
    </row>
    <row r="5689" spans="1:21" x14ac:dyDescent="0.25">
      <c r="A5689" s="156" t="s">
        <v>17897</v>
      </c>
      <c r="B5689" s="156" t="s">
        <v>219</v>
      </c>
      <c r="C5689" s="223">
        <v>-0.19961556792259216</v>
      </c>
      <c r="D5689" s="221">
        <v>0.76789379119873047</v>
      </c>
      <c r="E5689" s="221">
        <v>0.39249345660209656</v>
      </c>
      <c r="F5689" s="221">
        <v>3.743053674697876</v>
      </c>
      <c r="G5689" s="221">
        <v>47.826309204101563</v>
      </c>
      <c r="H5689" s="221">
        <v>2.3574173450469971</v>
      </c>
      <c r="I5689" s="221">
        <v>-9.4207786023616791E-2</v>
      </c>
      <c r="J5689" s="221">
        <v>-0.52000546455383301</v>
      </c>
      <c r="K5689" s="180">
        <v>107.24742126464844</v>
      </c>
      <c r="L5689" s="181">
        <v>43.731960296630859</v>
      </c>
      <c r="M5689" s="181">
        <v>30.404123306274414</v>
      </c>
      <c r="N5689" s="181">
        <v>27.072164535522461</v>
      </c>
      <c r="O5689" s="181">
        <v>127.23917388916016</v>
      </c>
      <c r="P5689" s="181">
        <v>155.76907348632812</v>
      </c>
      <c r="Q5689" s="181">
        <v>47.272163391113281</v>
      </c>
      <c r="R5689" s="181">
        <v>129.73814392089844</v>
      </c>
      <c r="S5689" s="226">
        <f t="shared" si="266"/>
        <v>668.47422409057617</v>
      </c>
      <c r="T5689" s="181">
        <f t="shared" si="264"/>
        <v>6506.1140695853319</v>
      </c>
      <c r="U5689" s="226">
        <f t="shared" si="265"/>
        <v>426.84212236335884</v>
      </c>
    </row>
    <row r="5690" spans="1:21" x14ac:dyDescent="0.25">
      <c r="A5690" s="156" t="s">
        <v>18597</v>
      </c>
      <c r="B5690" s="156" t="s">
        <v>219</v>
      </c>
      <c r="C5690" s="223">
        <v>-0.66713857650756836</v>
      </c>
      <c r="D5690" s="221">
        <v>0.30037078261375427</v>
      </c>
      <c r="E5690" s="221">
        <v>-7.5029604136943817E-2</v>
      </c>
      <c r="F5690" s="221">
        <v>3.2755305767059326</v>
      </c>
      <c r="G5690" s="221">
        <v>7.444371223449707</v>
      </c>
      <c r="H5690" s="221">
        <v>1.8898942470550537</v>
      </c>
      <c r="I5690" s="221">
        <v>-0.56173080205917358</v>
      </c>
      <c r="J5690" s="221">
        <v>-0.98752850294113159</v>
      </c>
      <c r="K5690" s="180">
        <v>0.34444549679756165</v>
      </c>
      <c r="L5690" s="181">
        <v>0.1150062084197998</v>
      </c>
      <c r="M5690" s="181">
        <v>0.10048715025186539</v>
      </c>
      <c r="N5690" s="181">
        <v>0.10583627969026566</v>
      </c>
      <c r="O5690" s="181">
        <v>0.37768650054931641</v>
      </c>
      <c r="P5690" s="181">
        <v>0.37080904841423035</v>
      </c>
      <c r="Q5690" s="181">
        <v>0.14328016340732574</v>
      </c>
      <c r="R5690" s="181">
        <v>0.44722515344619751</v>
      </c>
      <c r="S5690" s="226">
        <f t="shared" si="266"/>
        <v>2.0047760009765625</v>
      </c>
      <c r="T5690" s="181">
        <f t="shared" si="264"/>
        <v>3.1341780217150057</v>
      </c>
      <c r="U5690" s="226">
        <f t="shared" si="265"/>
        <v>0.20562184805633008</v>
      </c>
    </row>
    <row r="5691" spans="1:21" x14ac:dyDescent="0.25">
      <c r="A5691" s="156" t="s">
        <v>18598</v>
      </c>
      <c r="B5691" s="156" t="s">
        <v>219</v>
      </c>
      <c r="C5691" s="223">
        <v>-0.30653789639472961</v>
      </c>
      <c r="D5691" s="221">
        <v>0.66097146272659302</v>
      </c>
      <c r="E5691" s="221">
        <v>0.28557112812995911</v>
      </c>
      <c r="F5691" s="221">
        <v>3.6361312866210938</v>
      </c>
      <c r="G5691" s="221">
        <v>7.8049716949462891</v>
      </c>
      <c r="H5691" s="221">
        <v>2.2504949569702148</v>
      </c>
      <c r="I5691" s="221">
        <v>-0.20113013684749603</v>
      </c>
      <c r="J5691" s="221">
        <v>-0.62692785263061523</v>
      </c>
      <c r="K5691" s="180">
        <v>383.56686401367187</v>
      </c>
      <c r="L5691" s="181">
        <v>142.09860229492187</v>
      </c>
      <c r="M5691" s="181">
        <v>70.552452087402344</v>
      </c>
      <c r="N5691" s="181">
        <v>61.609184265136719</v>
      </c>
      <c r="O5691" s="181">
        <v>383.56686401367187</v>
      </c>
      <c r="P5691" s="181">
        <v>582.30615234375</v>
      </c>
      <c r="Q5691" s="181">
        <v>185.82125854492187</v>
      </c>
      <c r="R5691" s="181">
        <v>480.94912719726562</v>
      </c>
      <c r="S5691" s="226">
        <f t="shared" si="266"/>
        <v>2290.4705047607422</v>
      </c>
      <c r="T5691" s="181">
        <f t="shared" si="264"/>
        <v>4185.8230844831032</v>
      </c>
      <c r="U5691" s="226">
        <f t="shared" si="265"/>
        <v>274.61639776201827</v>
      </c>
    </row>
    <row r="5692" spans="1:21" x14ac:dyDescent="0.25">
      <c r="A5692" s="156" t="s">
        <v>18599</v>
      </c>
      <c r="B5692" s="156" t="s">
        <v>219</v>
      </c>
      <c r="C5692" s="223">
        <v>-2.750713586807251</v>
      </c>
      <c r="D5692" s="221">
        <v>-0.27662122249603271</v>
      </c>
      <c r="E5692" s="221">
        <v>-0.65202164649963379</v>
      </c>
      <c r="F5692" s="221">
        <v>2.6985387802124023</v>
      </c>
      <c r="G5692" s="221">
        <v>6.8673791885375977</v>
      </c>
      <c r="H5692" s="221">
        <v>1.3129023313522339</v>
      </c>
      <c r="I5692" s="221">
        <v>-1.1387228965759277</v>
      </c>
      <c r="J5692" s="221">
        <v>-1.5645204782485962</v>
      </c>
      <c r="K5692" s="180">
        <v>665</v>
      </c>
      <c r="L5692" s="181">
        <v>243</v>
      </c>
      <c r="M5692" s="181">
        <v>128</v>
      </c>
      <c r="N5692" s="181">
        <v>111</v>
      </c>
      <c r="O5692" s="181">
        <v>654</v>
      </c>
      <c r="P5692" s="181">
        <v>961</v>
      </c>
      <c r="Q5692" s="181">
        <v>370</v>
      </c>
      <c r="R5692" s="181">
        <v>996</v>
      </c>
      <c r="S5692" s="226">
        <f t="shared" si="266"/>
        <v>4128</v>
      </c>
      <c r="T5692" s="181">
        <f t="shared" si="264"/>
        <v>2093.0108032226562</v>
      </c>
      <c r="U5692" s="226">
        <f t="shared" si="265"/>
        <v>137.31471102749003</v>
      </c>
    </row>
    <row r="5693" spans="1:21" x14ac:dyDescent="0.25">
      <c r="A5693" s="156" t="s">
        <v>18600</v>
      </c>
      <c r="B5693" s="156" t="s">
        <v>219</v>
      </c>
      <c r="C5693" s="223">
        <v>-2.7531096935272217</v>
      </c>
      <c r="D5693" s="221">
        <v>12.428097724914551</v>
      </c>
      <c r="E5693" s="221">
        <v>10.447219848632812</v>
      </c>
      <c r="F5693" s="221">
        <v>15.427021980285645</v>
      </c>
      <c r="G5693" s="221">
        <v>16.569644927978516</v>
      </c>
      <c r="H5693" s="221">
        <v>8.0793218612670898</v>
      </c>
      <c r="I5693" s="221">
        <v>-9.877970814704895E-2</v>
      </c>
      <c r="J5693" s="221">
        <v>1.0519988536834717</v>
      </c>
      <c r="K5693" s="180">
        <v>1345</v>
      </c>
      <c r="L5693" s="181">
        <v>441</v>
      </c>
      <c r="M5693" s="181">
        <v>491</v>
      </c>
      <c r="N5693" s="181">
        <v>600</v>
      </c>
      <c r="O5693" s="181">
        <v>1822</v>
      </c>
      <c r="P5693" s="181">
        <v>1595</v>
      </c>
      <c r="Q5693" s="181">
        <v>545</v>
      </c>
      <c r="R5693" s="181">
        <v>1985</v>
      </c>
      <c r="S5693" s="226">
        <f t="shared" si="266"/>
        <v>8824</v>
      </c>
      <c r="T5693" s="181">
        <f t="shared" si="264"/>
        <v>61274.450903862715</v>
      </c>
      <c r="U5693" s="226">
        <f t="shared" si="265"/>
        <v>4019.9904875201723</v>
      </c>
    </row>
    <row r="5694" spans="1:21" x14ac:dyDescent="0.25">
      <c r="A5694" s="156" t="s">
        <v>18601</v>
      </c>
      <c r="B5694" s="156" t="s">
        <v>219</v>
      </c>
      <c r="C5694" s="223">
        <v>7.5423978269100189E-2</v>
      </c>
      <c r="D5694" s="221">
        <v>-3.043574333190918</v>
      </c>
      <c r="E5694" s="221">
        <v>23.173137664794922</v>
      </c>
      <c r="F5694" s="221">
        <v>35.595645904541016</v>
      </c>
      <c r="G5694" s="221">
        <v>38.142543792724609</v>
      </c>
      <c r="H5694" s="221">
        <v>13.372610092163086</v>
      </c>
      <c r="I5694" s="221">
        <v>0.32649251818656921</v>
      </c>
      <c r="J5694" s="221">
        <v>0.1354762464761734</v>
      </c>
      <c r="K5694" s="180">
        <v>1924</v>
      </c>
      <c r="L5694" s="181">
        <v>729</v>
      </c>
      <c r="M5694" s="181">
        <v>606</v>
      </c>
      <c r="N5694" s="181">
        <v>593</v>
      </c>
      <c r="O5694" s="181">
        <v>2122</v>
      </c>
      <c r="P5694" s="181">
        <v>2162</v>
      </c>
      <c r="Q5694" s="181">
        <v>728</v>
      </c>
      <c r="R5694" s="181">
        <v>2084</v>
      </c>
      <c r="S5694" s="226">
        <f t="shared" si="266"/>
        <v>10948</v>
      </c>
      <c r="T5694" s="181">
        <f t="shared" si="264"/>
        <v>143447.5694898665</v>
      </c>
      <c r="U5694" s="226">
        <f t="shared" si="265"/>
        <v>9411.0654000295581</v>
      </c>
    </row>
    <row r="5695" spans="1:21" x14ac:dyDescent="0.25">
      <c r="A5695" s="156" t="s">
        <v>18602</v>
      </c>
      <c r="B5695" s="156" t="s">
        <v>219</v>
      </c>
      <c r="C5695" s="223">
        <v>-2.5808918476104736</v>
      </c>
      <c r="D5695" s="221">
        <v>-3.0340161323547363</v>
      </c>
      <c r="E5695" s="221">
        <v>-0.15323567390441895</v>
      </c>
      <c r="F5695" s="221">
        <v>1.6363270282745361</v>
      </c>
      <c r="G5695" s="221">
        <v>15.12708854675293</v>
      </c>
      <c r="H5695" s="221">
        <v>8.1834249496459961</v>
      </c>
      <c r="I5695" s="221">
        <v>-0.63993692398071289</v>
      </c>
      <c r="J5695" s="221">
        <v>-1.0657346248626709</v>
      </c>
      <c r="K5695" s="180">
        <v>1423</v>
      </c>
      <c r="L5695" s="181">
        <v>390</v>
      </c>
      <c r="M5695" s="181">
        <v>294</v>
      </c>
      <c r="N5695" s="181">
        <v>368</v>
      </c>
      <c r="O5695" s="181">
        <v>1652</v>
      </c>
      <c r="P5695" s="181">
        <v>1366</v>
      </c>
      <c r="Q5695" s="181">
        <v>382</v>
      </c>
      <c r="R5695" s="181">
        <v>981</v>
      </c>
      <c r="S5695" s="226">
        <f t="shared" si="266"/>
        <v>6856</v>
      </c>
      <c r="T5695" s="181">
        <f t="shared" si="264"/>
        <v>30579.808856010437</v>
      </c>
      <c r="U5695" s="226">
        <f t="shared" si="265"/>
        <v>2006.228352894103</v>
      </c>
    </row>
    <row r="5696" spans="1:21" x14ac:dyDescent="0.25">
      <c r="A5696" s="156" t="s">
        <v>18603</v>
      </c>
      <c r="B5696" s="156" t="s">
        <v>219</v>
      </c>
      <c r="C5696" s="223">
        <v>-1.7768969535827637</v>
      </c>
      <c r="D5696" s="221">
        <v>-0.80938750505447388</v>
      </c>
      <c r="E5696" s="221">
        <v>-1.1847878694534302</v>
      </c>
      <c r="F5696" s="221">
        <v>2.1657724380493164</v>
      </c>
      <c r="G5696" s="221">
        <v>6.3346128463745117</v>
      </c>
      <c r="H5696" s="221">
        <v>0.78013604879379272</v>
      </c>
      <c r="I5696" s="221">
        <v>-1.6714891195297241</v>
      </c>
      <c r="J5696" s="221">
        <v>-2.0972869396209717</v>
      </c>
      <c r="K5696" s="180">
        <v>717</v>
      </c>
      <c r="L5696" s="181">
        <v>257</v>
      </c>
      <c r="M5696" s="181">
        <v>193</v>
      </c>
      <c r="N5696" s="181">
        <v>196</v>
      </c>
      <c r="O5696" s="181">
        <v>869</v>
      </c>
      <c r="P5696" s="181">
        <v>940</v>
      </c>
      <c r="Q5696" s="181">
        <v>320</v>
      </c>
      <c r="R5696" s="181">
        <v>974</v>
      </c>
      <c r="S5696" s="226">
        <f t="shared" si="266"/>
        <v>4466</v>
      </c>
      <c r="T5696" s="181">
        <f t="shared" si="264"/>
        <v>2374.2520864605904</v>
      </c>
      <c r="U5696" s="226">
        <f t="shared" si="265"/>
        <v>155.76591322738096</v>
      </c>
    </row>
    <row r="5697" spans="1:21" x14ac:dyDescent="0.25">
      <c r="A5697" s="156" t="s">
        <v>18604</v>
      </c>
      <c r="B5697" s="156" t="s">
        <v>219</v>
      </c>
      <c r="C5697" s="223">
        <v>-0.34041410684585571</v>
      </c>
      <c r="D5697" s="221">
        <v>-0.38496315479278564</v>
      </c>
      <c r="E5697" s="221">
        <v>1.7847273349761963</v>
      </c>
      <c r="F5697" s="221">
        <v>5.8217983245849609</v>
      </c>
      <c r="G5697" s="221">
        <v>16.720537185668945</v>
      </c>
      <c r="H5697" s="221">
        <v>5.6084680557250977</v>
      </c>
      <c r="I5697" s="221">
        <v>3.547539234161377</v>
      </c>
      <c r="J5697" s="221">
        <v>-0.48435917496681213</v>
      </c>
      <c r="K5697" s="180">
        <v>1937</v>
      </c>
      <c r="L5697" s="181">
        <v>777</v>
      </c>
      <c r="M5697" s="181">
        <v>991</v>
      </c>
      <c r="N5697" s="181">
        <v>631</v>
      </c>
      <c r="O5697" s="181">
        <v>2300</v>
      </c>
      <c r="P5697" s="181">
        <v>2709</v>
      </c>
      <c r="Q5697" s="181">
        <v>1022</v>
      </c>
      <c r="R5697" s="181">
        <v>2272</v>
      </c>
      <c r="S5697" s="226">
        <f t="shared" si="266"/>
        <v>12639</v>
      </c>
      <c r="T5697" s="181">
        <f t="shared" si="264"/>
        <v>60659.417577326298</v>
      </c>
      <c r="U5697" s="226">
        <f t="shared" si="265"/>
        <v>3979.6404217796662</v>
      </c>
    </row>
    <row r="5698" spans="1:21" x14ac:dyDescent="0.25">
      <c r="A5698" s="156" t="s">
        <v>18575</v>
      </c>
      <c r="B5698" s="156" t="s">
        <v>219</v>
      </c>
      <c r="C5698" s="223">
        <v>-1.0839622020721436</v>
      </c>
      <c r="D5698" s="221">
        <v>-0.11645271629095078</v>
      </c>
      <c r="E5698" s="221">
        <v>-0.49185314774513245</v>
      </c>
      <c r="F5698" s="221">
        <v>2.8587071895599365</v>
      </c>
      <c r="G5698" s="221">
        <v>7.0275478363037109</v>
      </c>
      <c r="H5698" s="221">
        <v>1.4730707406997681</v>
      </c>
      <c r="I5698" s="221">
        <v>-0.97855430841445923</v>
      </c>
      <c r="J5698" s="221">
        <v>-1.404352068901062</v>
      </c>
      <c r="K5698" s="180">
        <v>112.54191589355469</v>
      </c>
      <c r="L5698" s="181">
        <v>37.554351806640625</v>
      </c>
      <c r="M5698" s="181">
        <v>37.917781829833984</v>
      </c>
      <c r="N5698" s="181">
        <v>38.765785217285156</v>
      </c>
      <c r="O5698" s="181">
        <v>122.89965057373047</v>
      </c>
      <c r="P5698" s="181">
        <v>119.14421081542969</v>
      </c>
      <c r="Q5698" s="181">
        <v>37.917781829833984</v>
      </c>
      <c r="R5698" s="181">
        <v>105.51561737060547</v>
      </c>
      <c r="S5698" s="226">
        <f t="shared" si="266"/>
        <v>612.25709533691406</v>
      </c>
      <c r="T5698" s="181">
        <f t="shared" si="264"/>
        <v>819.7108993242374</v>
      </c>
      <c r="U5698" s="226">
        <f t="shared" si="265"/>
        <v>53.778205584740867</v>
      </c>
    </row>
    <row r="5699" spans="1:21" x14ac:dyDescent="0.25">
      <c r="A5699" s="156" t="s">
        <v>18577</v>
      </c>
      <c r="B5699" s="156" t="s">
        <v>219</v>
      </c>
      <c r="C5699" s="223">
        <v>0.21397998929023743</v>
      </c>
      <c r="D5699" s="221">
        <v>1.1814893484115601</v>
      </c>
      <c r="E5699" s="221">
        <v>0.80608898401260376</v>
      </c>
      <c r="F5699" s="221">
        <v>4.156649112701416</v>
      </c>
      <c r="G5699" s="221">
        <v>23.944107055664063</v>
      </c>
      <c r="H5699" s="221">
        <v>2.7710127830505371</v>
      </c>
      <c r="I5699" s="221">
        <v>0.3193877637386322</v>
      </c>
      <c r="J5699" s="221">
        <v>-0.10640989989042282</v>
      </c>
      <c r="K5699" s="180">
        <v>300.19284057617187</v>
      </c>
      <c r="L5699" s="181">
        <v>133.20138549804687</v>
      </c>
      <c r="M5699" s="181">
        <v>72.477226257324219</v>
      </c>
      <c r="N5699" s="181">
        <v>73.456649780273438</v>
      </c>
      <c r="O5699" s="181">
        <v>325.1680908203125</v>
      </c>
      <c r="P5699" s="181">
        <v>502.93316650390625</v>
      </c>
      <c r="Q5699" s="181">
        <v>169.44000244140625</v>
      </c>
      <c r="R5699" s="181">
        <v>441.22958374023437</v>
      </c>
      <c r="S5699" s="226">
        <f t="shared" si="266"/>
        <v>2018.0989456176758</v>
      </c>
      <c r="T5699" s="181">
        <f t="shared" si="264"/>
        <v>9772.0275695031123</v>
      </c>
      <c r="U5699" s="226">
        <f t="shared" si="265"/>
        <v>641.10664875351779</v>
      </c>
    </row>
    <row r="5700" spans="1:21" x14ac:dyDescent="0.25">
      <c r="A5700" s="156" t="s">
        <v>18578</v>
      </c>
      <c r="B5700" s="156" t="s">
        <v>219</v>
      </c>
      <c r="C5700" s="223">
        <v>0.28296470642089844</v>
      </c>
      <c r="D5700" s="221">
        <v>-0.22443902492523193</v>
      </c>
      <c r="E5700" s="221">
        <v>9.09832763671875</v>
      </c>
      <c r="F5700" s="221">
        <v>4.1008844375610352</v>
      </c>
      <c r="G5700" s="221">
        <v>29.775150299072266</v>
      </c>
      <c r="H5700" s="221">
        <v>2.7484593391418457</v>
      </c>
      <c r="I5700" s="221">
        <v>0.26362290978431702</v>
      </c>
      <c r="J5700" s="221">
        <v>-0.16217479109764099</v>
      </c>
      <c r="K5700" s="180">
        <v>991.64569091796875</v>
      </c>
      <c r="L5700" s="181">
        <v>361.68927001953125</v>
      </c>
      <c r="M5700" s="181">
        <v>302.55050659179687</v>
      </c>
      <c r="N5700" s="181">
        <v>300.83633422851562</v>
      </c>
      <c r="O5700" s="181">
        <v>1248.770751953125</v>
      </c>
      <c r="P5700" s="181">
        <v>1385.0469970703125</v>
      </c>
      <c r="Q5700" s="181">
        <v>510.82180786132812</v>
      </c>
      <c r="R5700" s="181">
        <v>1367.04833984375</v>
      </c>
      <c r="S5700" s="226">
        <f t="shared" si="266"/>
        <v>6468.4096984863281</v>
      </c>
      <c r="T5700" s="181">
        <f t="shared" si="264"/>
        <v>45087.867956806294</v>
      </c>
      <c r="U5700" s="226">
        <f t="shared" si="265"/>
        <v>2958.0485441363749</v>
      </c>
    </row>
    <row r="5701" spans="1:21" x14ac:dyDescent="0.25">
      <c r="A5701" s="156" t="s">
        <v>18605</v>
      </c>
      <c r="B5701" s="156" t="s">
        <v>219</v>
      </c>
      <c r="C5701" s="223">
        <v>-0.90029937028884888</v>
      </c>
      <c r="D5701" s="221">
        <v>0.35061085224151611</v>
      </c>
      <c r="E5701" s="221">
        <v>-2.4789502844214439E-2</v>
      </c>
      <c r="F5701" s="221">
        <v>13.816643714904785</v>
      </c>
      <c r="G5701" s="221">
        <v>15.131719589233398</v>
      </c>
      <c r="H5701" s="221">
        <v>1.004061222076416</v>
      </c>
      <c r="I5701" s="221">
        <v>-0.51149070262908936</v>
      </c>
      <c r="J5701" s="221">
        <v>-0.93728840351104736</v>
      </c>
      <c r="K5701" s="180">
        <v>516</v>
      </c>
      <c r="L5701" s="181">
        <v>203</v>
      </c>
      <c r="M5701" s="181">
        <v>151</v>
      </c>
      <c r="N5701" s="181">
        <v>170</v>
      </c>
      <c r="O5701" s="181">
        <v>665</v>
      </c>
      <c r="P5701" s="181">
        <v>817</v>
      </c>
      <c r="Q5701" s="181">
        <v>355</v>
      </c>
      <c r="R5701" s="181">
        <v>973</v>
      </c>
      <c r="S5701" s="226">
        <f t="shared" si="266"/>
        <v>3850</v>
      </c>
      <c r="T5701" s="181">
        <f t="shared" ref="T5701:T5764" si="267">SUMPRODUCT(C5701:J5701,K5701:R5701)</f>
        <v>11741.056473767385</v>
      </c>
      <c r="U5701" s="226">
        <f t="shared" ref="U5701:U5764" si="268">(T5701/$T$10045)*$S$10045</f>
        <v>770.28736515379569</v>
      </c>
    </row>
    <row r="5702" spans="1:21" x14ac:dyDescent="0.25">
      <c r="A5702" s="156" t="s">
        <v>18606</v>
      </c>
      <c r="B5702" s="156" t="s">
        <v>219</v>
      </c>
      <c r="C5702" s="223">
        <v>0.27531519532203674</v>
      </c>
      <c r="D5702" s="221">
        <v>1.2766244411468506</v>
      </c>
      <c r="E5702" s="221">
        <v>0.86742424964904785</v>
      </c>
      <c r="F5702" s="221">
        <v>54.916469573974609</v>
      </c>
      <c r="G5702" s="221">
        <v>32.861370086669922</v>
      </c>
      <c r="H5702" s="221">
        <v>6.8681759834289551</v>
      </c>
      <c r="I5702" s="221">
        <v>0.38072296977043152</v>
      </c>
      <c r="J5702" s="221">
        <v>-4.50747050344944E-2</v>
      </c>
      <c r="K5702" s="180">
        <v>875</v>
      </c>
      <c r="L5702" s="181">
        <v>305</v>
      </c>
      <c r="M5702" s="181">
        <v>289</v>
      </c>
      <c r="N5702" s="181">
        <v>273</v>
      </c>
      <c r="O5702" s="181">
        <v>1109</v>
      </c>
      <c r="P5702" s="181">
        <v>1097</v>
      </c>
      <c r="Q5702" s="181">
        <v>352</v>
      </c>
      <c r="R5702" s="181">
        <v>882</v>
      </c>
      <c r="S5702" s="226">
        <f t="shared" ref="S5702:S5765" si="269">SUM(K5702:R5702)</f>
        <v>5182</v>
      </c>
      <c r="T5702" s="181">
        <f t="shared" si="267"/>
        <v>59945.06012775749</v>
      </c>
      <c r="U5702" s="226">
        <f t="shared" si="268"/>
        <v>3932.7740670495132</v>
      </c>
    </row>
    <row r="5703" spans="1:21" x14ac:dyDescent="0.25">
      <c r="A5703" s="156" t="s">
        <v>18607</v>
      </c>
      <c r="B5703" s="156" t="s">
        <v>219</v>
      </c>
      <c r="C5703" s="223">
        <v>-0.56453216075897217</v>
      </c>
      <c r="D5703" s="221">
        <v>0.94723856449127197</v>
      </c>
      <c r="E5703" s="221">
        <v>2.7576837688684464E-2</v>
      </c>
      <c r="F5703" s="221">
        <v>39.600688934326172</v>
      </c>
      <c r="G5703" s="221">
        <v>34.403453826904297</v>
      </c>
      <c r="H5703" s="221">
        <v>0.95731925964355469</v>
      </c>
      <c r="I5703" s="221">
        <v>0.63146531581878662</v>
      </c>
      <c r="J5703" s="221">
        <v>-0.88492202758789063</v>
      </c>
      <c r="K5703" s="180">
        <v>800</v>
      </c>
      <c r="L5703" s="181">
        <v>322</v>
      </c>
      <c r="M5703" s="181">
        <v>274</v>
      </c>
      <c r="N5703" s="181">
        <v>277</v>
      </c>
      <c r="O5703" s="181">
        <v>1000</v>
      </c>
      <c r="P5703" s="181">
        <v>1167</v>
      </c>
      <c r="Q5703" s="181">
        <v>477</v>
      </c>
      <c r="R5703" s="181">
        <v>1173</v>
      </c>
      <c r="S5703" s="226">
        <f t="shared" si="269"/>
        <v>5490</v>
      </c>
      <c r="T5703" s="181">
        <f t="shared" si="267"/>
        <v>45614.172797687352</v>
      </c>
      <c r="U5703" s="226">
        <f t="shared" si="268"/>
        <v>2992.5774615345445</v>
      </c>
    </row>
    <row r="5704" spans="1:21" x14ac:dyDescent="0.25">
      <c r="A5704" s="156" t="s">
        <v>18608</v>
      </c>
      <c r="B5704" s="156" t="s">
        <v>219</v>
      </c>
      <c r="C5704" s="223">
        <v>-3.752455472946167</v>
      </c>
      <c r="D5704" s="221">
        <v>1.045681357383728</v>
      </c>
      <c r="E5704" s="221">
        <v>23.410650253295898</v>
      </c>
      <c r="F5704" s="221">
        <v>42.200126647949219</v>
      </c>
      <c r="G5704" s="221">
        <v>37.75933837890625</v>
      </c>
      <c r="H5704" s="221">
        <v>5.3480868339538574</v>
      </c>
      <c r="I5704" s="221">
        <v>0.18357980251312256</v>
      </c>
      <c r="J5704" s="221">
        <v>-0.24221786856651306</v>
      </c>
      <c r="K5704" s="180">
        <v>275</v>
      </c>
      <c r="L5704" s="181">
        <v>95</v>
      </c>
      <c r="M5704" s="181">
        <v>76</v>
      </c>
      <c r="N5704" s="181">
        <v>99</v>
      </c>
      <c r="O5704" s="181">
        <v>303</v>
      </c>
      <c r="P5704" s="181">
        <v>285</v>
      </c>
      <c r="Q5704" s="181">
        <v>81</v>
      </c>
      <c r="R5704" s="181">
        <v>293</v>
      </c>
      <c r="S5704" s="226">
        <f t="shared" si="269"/>
        <v>1507</v>
      </c>
      <c r="T5704" s="181">
        <f t="shared" si="267"/>
        <v>17933.620836287737</v>
      </c>
      <c r="U5704" s="226">
        <f t="shared" si="268"/>
        <v>1176.5586489184768</v>
      </c>
    </row>
    <row r="5705" spans="1:21" x14ac:dyDescent="0.25">
      <c r="A5705" s="156" t="s">
        <v>18609</v>
      </c>
      <c r="B5705" s="156" t="s">
        <v>219</v>
      </c>
      <c r="C5705" s="223">
        <v>-9.1564983129501343E-2</v>
      </c>
      <c r="D5705" s="221">
        <v>-4.1118941307067871</v>
      </c>
      <c r="E5705" s="221">
        <v>12.592632293701172</v>
      </c>
      <c r="F5705" s="221">
        <v>28.413970947265625</v>
      </c>
      <c r="G5705" s="221">
        <v>37.200294494628906</v>
      </c>
      <c r="H5705" s="221">
        <v>12.131716728210449</v>
      </c>
      <c r="I5705" s="221">
        <v>1.3842785730957985E-2</v>
      </c>
      <c r="J5705" s="221">
        <v>-0.4119548499584198</v>
      </c>
      <c r="K5705" s="180">
        <v>1345</v>
      </c>
      <c r="L5705" s="181">
        <v>472</v>
      </c>
      <c r="M5705" s="181">
        <v>420</v>
      </c>
      <c r="N5705" s="181">
        <v>459</v>
      </c>
      <c r="O5705" s="181">
        <v>1518</v>
      </c>
      <c r="P5705" s="181">
        <v>1389</v>
      </c>
      <c r="Q5705" s="181">
        <v>497</v>
      </c>
      <c r="R5705" s="181">
        <v>1424</v>
      </c>
      <c r="S5705" s="226">
        <f t="shared" si="269"/>
        <v>7524</v>
      </c>
      <c r="T5705" s="181">
        <f t="shared" si="267"/>
        <v>89008.207032645121</v>
      </c>
      <c r="U5705" s="226">
        <f t="shared" si="268"/>
        <v>5839.4998291188795</v>
      </c>
    </row>
    <row r="5706" spans="1:21" x14ac:dyDescent="0.25">
      <c r="A5706" s="156" t="s">
        <v>18610</v>
      </c>
      <c r="B5706" s="156" t="s">
        <v>219</v>
      </c>
      <c r="C5706" s="223">
        <v>-0.96487754583358765</v>
      </c>
      <c r="D5706" s="221">
        <v>0.15334750711917877</v>
      </c>
      <c r="E5706" s="221">
        <v>-0.37276852130889893</v>
      </c>
      <c r="F5706" s="221">
        <v>2.9777917861938477</v>
      </c>
      <c r="G5706" s="221">
        <v>17.353609085083008</v>
      </c>
      <c r="H5706" s="221">
        <v>1.5921553373336792</v>
      </c>
      <c r="I5706" s="221">
        <v>-0.85946977138519287</v>
      </c>
      <c r="J5706" s="221">
        <v>-1.578970193862915</v>
      </c>
      <c r="K5706" s="180">
        <v>1021</v>
      </c>
      <c r="L5706" s="181">
        <v>342</v>
      </c>
      <c r="M5706" s="181">
        <v>282</v>
      </c>
      <c r="N5706" s="181">
        <v>241</v>
      </c>
      <c r="O5706" s="181">
        <v>1219</v>
      </c>
      <c r="P5706" s="181">
        <v>1410</v>
      </c>
      <c r="Q5706" s="181">
        <v>564</v>
      </c>
      <c r="R5706" s="181">
        <v>1235</v>
      </c>
      <c r="S5706" s="226">
        <f t="shared" si="269"/>
        <v>6314</v>
      </c>
      <c r="T5706" s="181">
        <f t="shared" si="267"/>
        <v>20644.051330476999</v>
      </c>
      <c r="U5706" s="226">
        <f t="shared" si="268"/>
        <v>1354.3799862458516</v>
      </c>
    </row>
    <row r="5707" spans="1:21" x14ac:dyDescent="0.25">
      <c r="A5707" s="156" t="s">
        <v>18611</v>
      </c>
      <c r="B5707" s="156" t="s">
        <v>219</v>
      </c>
      <c r="C5707" s="223">
        <v>-0.5306592583656311</v>
      </c>
      <c r="D5707" s="221">
        <v>0.4368501603603363</v>
      </c>
      <c r="E5707" s="221">
        <v>6.1449795961380005E-2</v>
      </c>
      <c r="F5707" s="221">
        <v>3.4120101928710937</v>
      </c>
      <c r="G5707" s="221">
        <v>7.5808506011962891</v>
      </c>
      <c r="H5707" s="221">
        <v>2.0263736248016357</v>
      </c>
      <c r="I5707" s="221">
        <v>-0.42525148391723633</v>
      </c>
      <c r="J5707" s="221">
        <v>-0.85104912519454956</v>
      </c>
      <c r="K5707" s="180">
        <v>0.931587815284729</v>
      </c>
      <c r="L5707" s="181">
        <v>0.34375</v>
      </c>
      <c r="M5707" s="181">
        <v>0.30067569017410278</v>
      </c>
      <c r="N5707" s="181">
        <v>0.30489864945411682</v>
      </c>
      <c r="O5707" s="181">
        <v>1.0168918371200562</v>
      </c>
      <c r="P5707" s="181">
        <v>1.0025337934494019</v>
      </c>
      <c r="Q5707" s="181">
        <v>0.31165540218353271</v>
      </c>
      <c r="R5707" s="181">
        <v>0.9189189076423645</v>
      </c>
      <c r="S5707" s="226">
        <f t="shared" si="269"/>
        <v>5.1309120953083038</v>
      </c>
      <c r="T5707" s="181">
        <f t="shared" si="267"/>
        <v>9.5404413800824752</v>
      </c>
      <c r="U5707" s="226">
        <f t="shared" si="268"/>
        <v>0.62591313392345149</v>
      </c>
    </row>
    <row r="5708" spans="1:21" x14ac:dyDescent="0.25">
      <c r="A5708" s="156" t="s">
        <v>18580</v>
      </c>
      <c r="B5708" s="156" t="s">
        <v>219</v>
      </c>
      <c r="C5708" s="223">
        <v>-0.68753093481063843</v>
      </c>
      <c r="D5708" s="221">
        <v>0.27997845411300659</v>
      </c>
      <c r="E5708" s="221">
        <v>-9.5421932637691498E-2</v>
      </c>
      <c r="F5708" s="221">
        <v>3.2551383972167969</v>
      </c>
      <c r="G5708" s="221">
        <v>7.4239788055419922</v>
      </c>
      <c r="H5708" s="221">
        <v>1.869502067565918</v>
      </c>
      <c r="I5708" s="221">
        <v>-0.58212316036224365</v>
      </c>
      <c r="J5708" s="221">
        <v>-1.0079207420349121</v>
      </c>
      <c r="K5708" s="180">
        <v>2.2836756706237793</v>
      </c>
      <c r="L5708" s="181">
        <v>0.78213554620742798</v>
      </c>
      <c r="M5708" s="181">
        <v>0.68203288316726685</v>
      </c>
      <c r="N5708" s="181">
        <v>0.70872688293457031</v>
      </c>
      <c r="O5708" s="181">
        <v>2.6694045066833496</v>
      </c>
      <c r="P5708" s="181">
        <v>2.4691991806030273</v>
      </c>
      <c r="Q5708" s="181">
        <v>0.82217657566070557</v>
      </c>
      <c r="R5708" s="181">
        <v>2.2770020961761475</v>
      </c>
      <c r="S5708" s="226">
        <f t="shared" si="269"/>
        <v>12.694353342056274</v>
      </c>
      <c r="T5708" s="181">
        <f t="shared" si="267"/>
        <v>22.55093641186409</v>
      </c>
      <c r="U5708" s="226">
        <f t="shared" si="268"/>
        <v>1.4794836758733174</v>
      </c>
    </row>
    <row r="5709" spans="1:21" x14ac:dyDescent="0.25">
      <c r="A5709" s="156" t="s">
        <v>18612</v>
      </c>
      <c r="B5709" s="156" t="s">
        <v>219</v>
      </c>
      <c r="C5709" s="223">
        <v>-1.9645140171051025</v>
      </c>
      <c r="D5709" s="221">
        <v>-0.99700474739074707</v>
      </c>
      <c r="E5709" s="221">
        <v>-1.3724050521850586</v>
      </c>
      <c r="F5709" s="221">
        <v>1.9781551361083984</v>
      </c>
      <c r="G5709" s="221">
        <v>6.1469955444335937</v>
      </c>
      <c r="H5709" s="221">
        <v>0.59251880645751953</v>
      </c>
      <c r="I5709" s="221">
        <v>-1.859106183052063</v>
      </c>
      <c r="J5709" s="221">
        <v>-2.2849040031433105</v>
      </c>
      <c r="K5709" s="180">
        <v>54.162746429443359</v>
      </c>
      <c r="L5709" s="181">
        <v>20.319700241088867</v>
      </c>
      <c r="M5709" s="181">
        <v>16.33204460144043</v>
      </c>
      <c r="N5709" s="181">
        <v>12.82984447479248</v>
      </c>
      <c r="O5709" s="181">
        <v>54.058723449707031</v>
      </c>
      <c r="P5709" s="181">
        <v>69.870635986328125</v>
      </c>
      <c r="Q5709" s="181">
        <v>21.117229461669922</v>
      </c>
      <c r="R5709" s="181">
        <v>76.840362548828125</v>
      </c>
      <c r="S5709" s="226">
        <f t="shared" si="269"/>
        <v>325.53128719329834</v>
      </c>
      <c r="T5709" s="181">
        <f t="shared" si="267"/>
        <v>35.169304220524282</v>
      </c>
      <c r="U5709" s="226">
        <f t="shared" si="268"/>
        <v>2.3073281985183502</v>
      </c>
    </row>
    <row r="5710" spans="1:21" x14ac:dyDescent="0.25">
      <c r="A5710" s="156" t="s">
        <v>18613</v>
      </c>
      <c r="B5710" s="156" t="s">
        <v>219</v>
      </c>
      <c r="C5710" s="223">
        <v>-1.6692022085189819</v>
      </c>
      <c r="D5710" s="221">
        <v>-16.020200729370117</v>
      </c>
      <c r="E5710" s="221">
        <v>-1.077093243598938</v>
      </c>
      <c r="F5710" s="221">
        <v>2.2734668254852295</v>
      </c>
      <c r="G5710" s="221">
        <v>24.031911849975586</v>
      </c>
      <c r="H5710" s="221">
        <v>5.1510429382324219</v>
      </c>
      <c r="I5710" s="221">
        <v>-1.5637944936752319</v>
      </c>
      <c r="J5710" s="221">
        <v>-1.9895921945571899</v>
      </c>
      <c r="K5710" s="180">
        <v>257.80282592773437</v>
      </c>
      <c r="L5710" s="181">
        <v>92.995010375976563</v>
      </c>
      <c r="M5710" s="181">
        <v>75.601493835449219</v>
      </c>
      <c r="N5710" s="181">
        <v>71.640602111816406</v>
      </c>
      <c r="O5710" s="181">
        <v>289.31781005859375</v>
      </c>
      <c r="P5710" s="181">
        <v>322.72711181640625</v>
      </c>
      <c r="Q5710" s="181">
        <v>103.84442901611328</v>
      </c>
      <c r="R5710" s="181">
        <v>269.34109497070312</v>
      </c>
      <c r="S5710" s="226">
        <f t="shared" si="269"/>
        <v>1483.270378112793</v>
      </c>
      <c r="T5710" s="181">
        <f t="shared" si="267"/>
        <v>6078.2899263215477</v>
      </c>
      <c r="U5710" s="226">
        <f t="shared" si="268"/>
        <v>398.7741599274284</v>
      </c>
    </row>
    <row r="5711" spans="1:21" x14ac:dyDescent="0.25">
      <c r="A5711" s="156" t="s">
        <v>15695</v>
      </c>
      <c r="B5711" s="156" t="s">
        <v>219</v>
      </c>
      <c r="C5711" s="223">
        <v>-2.1876299381256104</v>
      </c>
      <c r="D5711" s="221">
        <v>-1.2201205492019653</v>
      </c>
      <c r="E5711" s="221">
        <v>-1.5955209732055664</v>
      </c>
      <c r="F5711" s="221">
        <v>1.7550393342971802</v>
      </c>
      <c r="G5711" s="221">
        <v>5.9238801002502441</v>
      </c>
      <c r="H5711" s="221">
        <v>0.36940294504165649</v>
      </c>
      <c r="I5711" s="221">
        <v>-2.0822222232818604</v>
      </c>
      <c r="J5711" s="221">
        <v>-2.5080199241638184</v>
      </c>
      <c r="K5711" s="180">
        <v>22.311468124389648</v>
      </c>
      <c r="L5711" s="181">
        <v>7.1135454177856445</v>
      </c>
      <c r="M5711" s="181">
        <v>6.2309713363647461</v>
      </c>
      <c r="N5711" s="181">
        <v>5.648472785949707</v>
      </c>
      <c r="O5711" s="181">
        <v>27.959939956665039</v>
      </c>
      <c r="P5711" s="181">
        <v>32.090385437011719</v>
      </c>
      <c r="Q5711" s="181">
        <v>11.96770191192627</v>
      </c>
      <c r="R5711" s="181">
        <v>28.966073989868164</v>
      </c>
      <c r="S5711" s="226">
        <f t="shared" si="269"/>
        <v>142.28855895996094</v>
      </c>
      <c r="T5711" s="181">
        <f t="shared" si="267"/>
        <v>22.401737120479766</v>
      </c>
      <c r="U5711" s="226">
        <f t="shared" si="268"/>
        <v>1.4696952612361831</v>
      </c>
    </row>
    <row r="5712" spans="1:21" x14ac:dyDescent="0.25">
      <c r="A5712" s="156" t="s">
        <v>15700</v>
      </c>
      <c r="B5712" s="156" t="s">
        <v>219</v>
      </c>
      <c r="C5712" s="223">
        <v>-2.9779336452484131</v>
      </c>
      <c r="D5712" s="221">
        <v>-1.2143783569335937</v>
      </c>
      <c r="E5712" s="221">
        <v>22.392019271850586</v>
      </c>
      <c r="F5712" s="221">
        <v>-1.837538480758667</v>
      </c>
      <c r="G5712" s="221">
        <v>29.993841171264648</v>
      </c>
      <c r="H5712" s="221">
        <v>12.337272644042969</v>
      </c>
      <c r="I5712" s="221">
        <v>8.2305269241333008</v>
      </c>
      <c r="J5712" s="221">
        <v>-2.5022778511047363</v>
      </c>
      <c r="K5712" s="180">
        <v>779.41064453125</v>
      </c>
      <c r="L5712" s="181">
        <v>323.19107055664062</v>
      </c>
      <c r="M5712" s="181">
        <v>256.67681884765625</v>
      </c>
      <c r="N5712" s="181">
        <v>245.59111022949219</v>
      </c>
      <c r="O5712" s="181">
        <v>941.43255615234375</v>
      </c>
      <c r="P5712" s="181">
        <v>1193.845703125</v>
      </c>
      <c r="Q5712" s="181">
        <v>493.74044799804687</v>
      </c>
      <c r="R5712" s="181">
        <v>1158.883056640625</v>
      </c>
      <c r="S5712" s="226">
        <f t="shared" si="269"/>
        <v>5392.7714080810547</v>
      </c>
      <c r="T5712" s="181">
        <f t="shared" si="267"/>
        <v>46712.594878835109</v>
      </c>
      <c r="U5712" s="226">
        <f t="shared" si="268"/>
        <v>3064.6408787069654</v>
      </c>
    </row>
    <row r="5713" spans="1:21" x14ac:dyDescent="0.25">
      <c r="A5713" s="156" t="s">
        <v>14768</v>
      </c>
      <c r="B5713" s="156" t="s">
        <v>219</v>
      </c>
      <c r="C5713" s="223">
        <v>2.1845569610595703</v>
      </c>
      <c r="D5713" s="221">
        <v>3.1520664691925049</v>
      </c>
      <c r="E5713" s="221">
        <v>2.7766659259796143</v>
      </c>
      <c r="F5713" s="221">
        <v>6.1272258758544922</v>
      </c>
      <c r="G5713" s="221">
        <v>31.360490798950195</v>
      </c>
      <c r="H5713" s="221">
        <v>96.065155029296875</v>
      </c>
      <c r="I5713" s="221">
        <v>2.2899646759033203</v>
      </c>
      <c r="J5713" s="221">
        <v>1.8641672134399414</v>
      </c>
      <c r="K5713" s="180">
        <v>53.687740325927734</v>
      </c>
      <c r="L5713" s="181">
        <v>20.411151885986328</v>
      </c>
      <c r="M5713" s="181">
        <v>28.032320022583008</v>
      </c>
      <c r="N5713" s="181">
        <v>19.845222473144531</v>
      </c>
      <c r="O5713" s="181">
        <v>69.005538940429688</v>
      </c>
      <c r="P5713" s="181">
        <v>55.611896514892578</v>
      </c>
      <c r="Q5713" s="181">
        <v>16.147823333740234</v>
      </c>
      <c r="R5713" s="181">
        <v>39.426345825195313</v>
      </c>
      <c r="S5713" s="226">
        <f t="shared" si="269"/>
        <v>302.16803932189941</v>
      </c>
      <c r="T5713" s="181">
        <f t="shared" si="267"/>
        <v>7997.942058246761</v>
      </c>
      <c r="U5713" s="226">
        <f t="shared" si="268"/>
        <v>524.71544860245592</v>
      </c>
    </row>
    <row r="5714" spans="1:21" x14ac:dyDescent="0.25">
      <c r="A5714" s="156" t="s">
        <v>18614</v>
      </c>
      <c r="B5714" s="156" t="s">
        <v>219</v>
      </c>
      <c r="C5714" s="223">
        <v>-1.5626074075698853</v>
      </c>
      <c r="D5714" s="221">
        <v>2.2673501968383789</v>
      </c>
      <c r="E5714" s="221">
        <v>6.311375617980957</v>
      </c>
      <c r="F5714" s="221">
        <v>26.336660385131836</v>
      </c>
      <c r="G5714" s="221">
        <v>62.806941986083984</v>
      </c>
      <c r="H5714" s="221">
        <v>29.037935256958008</v>
      </c>
      <c r="I5714" s="221">
        <v>10.230972290039062</v>
      </c>
      <c r="J5714" s="221">
        <v>1.0909286737442017</v>
      </c>
      <c r="K5714" s="180">
        <v>1485</v>
      </c>
      <c r="L5714" s="181">
        <v>430</v>
      </c>
      <c r="M5714" s="181">
        <v>537</v>
      </c>
      <c r="N5714" s="181">
        <v>615</v>
      </c>
      <c r="O5714" s="181">
        <v>1952</v>
      </c>
      <c r="P5714" s="181">
        <v>1779</v>
      </c>
      <c r="Q5714" s="181">
        <v>583</v>
      </c>
      <c r="R5714" s="181">
        <v>1682</v>
      </c>
      <c r="S5714" s="226">
        <f t="shared" si="269"/>
        <v>9063</v>
      </c>
      <c r="T5714" s="181">
        <f t="shared" si="267"/>
        <v>200297.97988140583</v>
      </c>
      <c r="U5714" s="226">
        <f t="shared" si="268"/>
        <v>13140.810923888655</v>
      </c>
    </row>
    <row r="5715" spans="1:21" x14ac:dyDescent="0.25">
      <c r="A5715" s="156" t="s">
        <v>14771</v>
      </c>
      <c r="B5715" s="156" t="s">
        <v>219</v>
      </c>
      <c r="C5715" s="223">
        <v>2.7763252258300781</v>
      </c>
      <c r="D5715" s="221">
        <v>-0.42958968877792358</v>
      </c>
      <c r="E5715" s="221">
        <v>26.569766998291016</v>
      </c>
      <c r="F5715" s="221">
        <v>74.395599365234375</v>
      </c>
      <c r="G5715" s="221">
        <v>163.61260986328125</v>
      </c>
      <c r="H5715" s="221">
        <v>62.590469360351563</v>
      </c>
      <c r="I5715" s="221">
        <v>2.8817331790924072</v>
      </c>
      <c r="J5715" s="221">
        <v>2.4559354782104492</v>
      </c>
      <c r="K5715" s="180">
        <v>301.18768310546875</v>
      </c>
      <c r="L5715" s="181">
        <v>262.2926025390625</v>
      </c>
      <c r="M5715" s="181">
        <v>542.5367431640625</v>
      </c>
      <c r="N5715" s="181">
        <v>305.17694091796875</v>
      </c>
      <c r="O5715" s="181">
        <v>587.41571044921875</v>
      </c>
      <c r="P5715" s="181">
        <v>455.77078247070312</v>
      </c>
      <c r="Q5715" s="181">
        <v>148.59922790527344</v>
      </c>
      <c r="R5715" s="181">
        <v>472.72503662109375</v>
      </c>
      <c r="S5715" s="226">
        <f t="shared" si="269"/>
        <v>3075.7047271728516</v>
      </c>
      <c r="T5715" s="181">
        <f t="shared" si="267"/>
        <v>164067.14322192775</v>
      </c>
      <c r="U5715" s="226">
        <f t="shared" si="268"/>
        <v>10763.839501419043</v>
      </c>
    </row>
    <row r="5716" spans="1:21" x14ac:dyDescent="0.25">
      <c r="A5716" s="156" t="s">
        <v>18615</v>
      </c>
      <c r="B5716" s="156" t="s">
        <v>219</v>
      </c>
      <c r="C5716" s="223">
        <v>1.095067024230957</v>
      </c>
      <c r="D5716" s="221">
        <v>-2.1397280693054199</v>
      </c>
      <c r="E5716" s="221">
        <v>3.8433661460876465</v>
      </c>
      <c r="F5716" s="221">
        <v>51.078365325927734</v>
      </c>
      <c r="G5716" s="221">
        <v>60.963047027587891</v>
      </c>
      <c r="H5716" s="221">
        <v>24.302562713623047</v>
      </c>
      <c r="I5716" s="221">
        <v>3.4623644351959229</v>
      </c>
      <c r="J5716" s="221">
        <v>3.3781580924987793</v>
      </c>
      <c r="K5716" s="180">
        <v>1277</v>
      </c>
      <c r="L5716" s="181">
        <v>606</v>
      </c>
      <c r="M5716" s="181">
        <v>867</v>
      </c>
      <c r="N5716" s="181">
        <v>550</v>
      </c>
      <c r="O5716" s="181">
        <v>1645</v>
      </c>
      <c r="P5716" s="181">
        <v>1676</v>
      </c>
      <c r="Q5716" s="181">
        <v>589</v>
      </c>
      <c r="R5716" s="181">
        <v>1939</v>
      </c>
      <c r="S5716" s="226">
        <f t="shared" si="269"/>
        <v>9149</v>
      </c>
      <c r="T5716" s="181">
        <f t="shared" si="267"/>
        <v>181131.91341996193</v>
      </c>
      <c r="U5716" s="226">
        <f t="shared" si="268"/>
        <v>11883.396067914373</v>
      </c>
    </row>
    <row r="5717" spans="1:21" x14ac:dyDescent="0.25">
      <c r="A5717" s="156" t="s">
        <v>18616</v>
      </c>
      <c r="B5717" s="156" t="s">
        <v>219</v>
      </c>
      <c r="C5717" s="223">
        <v>-1.5139766931533813</v>
      </c>
      <c r="D5717" s="221">
        <v>3.7208187580108643</v>
      </c>
      <c r="E5717" s="221">
        <v>6.2215056419372559</v>
      </c>
      <c r="F5717" s="221">
        <v>32.407546997070313</v>
      </c>
      <c r="G5717" s="221">
        <v>50.482536315917969</v>
      </c>
      <c r="H5717" s="221">
        <v>9.0719337463378906</v>
      </c>
      <c r="I5717" s="221">
        <v>-1.2362308502197266</v>
      </c>
      <c r="J5717" s="221">
        <v>-2.3102395534515381</v>
      </c>
      <c r="K5717" s="180">
        <v>1513</v>
      </c>
      <c r="L5717" s="181">
        <v>564</v>
      </c>
      <c r="M5717" s="181">
        <v>495</v>
      </c>
      <c r="N5717" s="181">
        <v>405</v>
      </c>
      <c r="O5717" s="181">
        <v>1697</v>
      </c>
      <c r="P5717" s="181">
        <v>2011</v>
      </c>
      <c r="Q5717" s="181">
        <v>658</v>
      </c>
      <c r="R5717" s="181">
        <v>2192</v>
      </c>
      <c r="S5717" s="226">
        <f t="shared" si="269"/>
        <v>9535</v>
      </c>
      <c r="T5717" s="181">
        <f t="shared" si="267"/>
        <v>114047.63476073742</v>
      </c>
      <c r="U5717" s="226">
        <f t="shared" si="268"/>
        <v>7482.2442322928682</v>
      </c>
    </row>
    <row r="5718" spans="1:21" x14ac:dyDescent="0.25">
      <c r="A5718" s="156" t="s">
        <v>18617</v>
      </c>
      <c r="B5718" s="156" t="s">
        <v>219</v>
      </c>
      <c r="C5718" s="223">
        <v>-1.0651870965957642</v>
      </c>
      <c r="D5718" s="221">
        <v>-0.88812160491943359</v>
      </c>
      <c r="E5718" s="221">
        <v>-5.3608975410461426</v>
      </c>
      <c r="F5718" s="221">
        <v>23.887302398681641</v>
      </c>
      <c r="G5718" s="221">
        <v>43.593067169189453</v>
      </c>
      <c r="H5718" s="221">
        <v>10.482147216796875</v>
      </c>
      <c r="I5718" s="221">
        <v>-5.0807275772094727</v>
      </c>
      <c r="J5718" s="221">
        <v>-2.1760208606719971</v>
      </c>
      <c r="K5718" s="180">
        <v>793.14471435546875</v>
      </c>
      <c r="L5718" s="181">
        <v>341.593017578125</v>
      </c>
      <c r="M5718" s="181">
        <v>272.19284057617187</v>
      </c>
      <c r="N5718" s="181">
        <v>233.43690490722656</v>
      </c>
      <c r="O5718" s="181">
        <v>988.72698974609375</v>
      </c>
      <c r="P5718" s="181">
        <v>1362.766845703125</v>
      </c>
      <c r="Q5718" s="181">
        <v>430.82177734375</v>
      </c>
      <c r="R5718" s="181">
        <v>1146.45458984375</v>
      </c>
      <c r="S5718" s="226">
        <f t="shared" si="269"/>
        <v>5569.1376800537109</v>
      </c>
      <c r="T5718" s="181">
        <f t="shared" si="267"/>
        <v>55671.523940826788</v>
      </c>
      <c r="U5718" s="226">
        <f t="shared" si="268"/>
        <v>3652.4031364884418</v>
      </c>
    </row>
    <row r="5719" spans="1:21" x14ac:dyDescent="0.25">
      <c r="A5719" s="156" t="s">
        <v>18618</v>
      </c>
      <c r="B5719" s="156" t="s">
        <v>219</v>
      </c>
      <c r="C5719" s="223">
        <v>1.7472271919250488</v>
      </c>
      <c r="D5719" s="221">
        <v>2.7147364616394043</v>
      </c>
      <c r="E5719" s="221">
        <v>2.3393361568450928</v>
      </c>
      <c r="F5719" s="221">
        <v>5.3055438995361328</v>
      </c>
      <c r="G5719" s="221">
        <v>52.344589233398438</v>
      </c>
      <c r="H5719" s="221">
        <v>12.694828033447266</v>
      </c>
      <c r="I5719" s="221">
        <v>1.8526349067687988</v>
      </c>
      <c r="J5719" s="221">
        <v>1.4268372058868408</v>
      </c>
      <c r="K5719" s="180">
        <v>455</v>
      </c>
      <c r="L5719" s="181">
        <v>1245</v>
      </c>
      <c r="M5719" s="181">
        <v>2045</v>
      </c>
      <c r="N5719" s="181">
        <v>229</v>
      </c>
      <c r="O5719" s="181">
        <v>454</v>
      </c>
      <c r="P5719" s="181">
        <v>636</v>
      </c>
      <c r="Q5719" s="181">
        <v>210</v>
      </c>
      <c r="R5719" s="181">
        <v>662</v>
      </c>
      <c r="S5719" s="226">
        <f t="shared" si="269"/>
        <v>5936</v>
      </c>
      <c r="T5719" s="181">
        <f t="shared" si="267"/>
        <v>43345.720962762833</v>
      </c>
      <c r="U5719" s="226">
        <f t="shared" si="268"/>
        <v>2843.7527121769067</v>
      </c>
    </row>
    <row r="5720" spans="1:21" x14ac:dyDescent="0.25">
      <c r="A5720" s="156" t="s">
        <v>18619</v>
      </c>
      <c r="B5720" s="156" t="s">
        <v>219</v>
      </c>
      <c r="C5720" s="223">
        <v>3.0329322814941406</v>
      </c>
      <c r="D5720" s="221">
        <v>1.2719953060150146</v>
      </c>
      <c r="E5720" s="221">
        <v>16.512939453125</v>
      </c>
      <c r="F5720" s="221">
        <v>30.453174591064453</v>
      </c>
      <c r="G5720" s="221">
        <v>94.707763671875</v>
      </c>
      <c r="H5720" s="221">
        <v>40.590167999267578</v>
      </c>
      <c r="I5720" s="221">
        <v>-1.0843144655227661</v>
      </c>
      <c r="J5720" s="221">
        <v>2.7125422954559326</v>
      </c>
      <c r="K5720" s="180">
        <v>1593</v>
      </c>
      <c r="L5720" s="181">
        <v>541</v>
      </c>
      <c r="M5720" s="181">
        <v>660</v>
      </c>
      <c r="N5720" s="181">
        <v>588</v>
      </c>
      <c r="O5720" s="181">
        <v>1682</v>
      </c>
      <c r="P5720" s="181">
        <v>1699</v>
      </c>
      <c r="Q5720" s="181">
        <v>538</v>
      </c>
      <c r="R5720" s="181">
        <v>1495</v>
      </c>
      <c r="S5720" s="226">
        <f t="shared" si="269"/>
        <v>8796</v>
      </c>
      <c r="T5720" s="181">
        <f t="shared" si="267"/>
        <v>266057.66075968742</v>
      </c>
      <c r="U5720" s="226">
        <f t="shared" si="268"/>
        <v>17455.060789755498</v>
      </c>
    </row>
    <row r="5721" spans="1:21" x14ac:dyDescent="0.25">
      <c r="A5721" s="156" t="s">
        <v>18620</v>
      </c>
      <c r="B5721" s="156" t="s">
        <v>219</v>
      </c>
      <c r="C5721" s="223">
        <v>2.5087344646453857</v>
      </c>
      <c r="D5721" s="221">
        <v>6.4286360740661621</v>
      </c>
      <c r="E5721" s="221">
        <v>8.5745086669921875</v>
      </c>
      <c r="F5721" s="221">
        <v>37.84759521484375</v>
      </c>
      <c r="G5721" s="221">
        <v>65.007118225097656</v>
      </c>
      <c r="H5721" s="221">
        <v>16.460844039916992</v>
      </c>
      <c r="I5721" s="221">
        <v>-2.2566239833831787</v>
      </c>
      <c r="J5721" s="221">
        <v>1.0870918035507202</v>
      </c>
      <c r="K5721" s="180">
        <v>2359</v>
      </c>
      <c r="L5721" s="181">
        <v>796</v>
      </c>
      <c r="M5721" s="181">
        <v>774</v>
      </c>
      <c r="N5721" s="181">
        <v>871</v>
      </c>
      <c r="O5721" s="181">
        <v>2460</v>
      </c>
      <c r="P5721" s="181">
        <v>2391</v>
      </c>
      <c r="Q5721" s="181">
        <v>589</v>
      </c>
      <c r="R5721" s="181">
        <v>1396</v>
      </c>
      <c r="S5721" s="226">
        <f t="shared" si="269"/>
        <v>11636</v>
      </c>
      <c r="T5721" s="181">
        <f t="shared" si="267"/>
        <v>250101.04162216187</v>
      </c>
      <c r="U5721" s="226">
        <f t="shared" si="268"/>
        <v>16408.205922847315</v>
      </c>
    </row>
    <row r="5722" spans="1:21" x14ac:dyDescent="0.25">
      <c r="A5722" s="156" t="s">
        <v>18621</v>
      </c>
      <c r="B5722" s="156" t="s">
        <v>219</v>
      </c>
      <c r="C5722" s="223">
        <v>0.98358505964279175</v>
      </c>
      <c r="D5722" s="221">
        <v>-0.11645951867103577</v>
      </c>
      <c r="E5722" s="221">
        <v>1.5756940841674805</v>
      </c>
      <c r="F5722" s="221">
        <v>14.053059577941895</v>
      </c>
      <c r="G5722" s="221">
        <v>41.089176177978516</v>
      </c>
      <c r="H5722" s="221">
        <v>14.21368408203125</v>
      </c>
      <c r="I5722" s="221">
        <v>7.7850265502929687</v>
      </c>
      <c r="J5722" s="221">
        <v>0.70718789100646973</v>
      </c>
      <c r="K5722" s="180">
        <v>1984</v>
      </c>
      <c r="L5722" s="181">
        <v>689</v>
      </c>
      <c r="M5722" s="181">
        <v>628</v>
      </c>
      <c r="N5722" s="181">
        <v>630</v>
      </c>
      <c r="O5722" s="181">
        <v>2443</v>
      </c>
      <c r="P5722" s="181">
        <v>2289</v>
      </c>
      <c r="Q5722" s="181">
        <v>760</v>
      </c>
      <c r="R5722" s="181">
        <v>2109</v>
      </c>
      <c r="S5722" s="226">
        <f t="shared" si="269"/>
        <v>11532</v>
      </c>
      <c r="T5722" s="181">
        <f t="shared" si="267"/>
        <v>152038.21527585387</v>
      </c>
      <c r="U5722" s="226">
        <f t="shared" si="268"/>
        <v>9974.6659518404176</v>
      </c>
    </row>
    <row r="5723" spans="1:21" x14ac:dyDescent="0.25">
      <c r="A5723" s="156" t="s">
        <v>18622</v>
      </c>
      <c r="B5723" s="156" t="s">
        <v>219</v>
      </c>
      <c r="C5723" s="223">
        <v>1.8330272436141968</v>
      </c>
      <c r="D5723" s="221">
        <v>3.2176616191864014</v>
      </c>
      <c r="E5723" s="221">
        <v>24.51133918762207</v>
      </c>
      <c r="F5723" s="221">
        <v>22.384946823120117</v>
      </c>
      <c r="G5723" s="221">
        <v>69.785293579101563</v>
      </c>
      <c r="H5723" s="221">
        <v>25.101186752319336</v>
      </c>
      <c r="I5723" s="221">
        <v>13.759526252746582</v>
      </c>
      <c r="J5723" s="221">
        <v>2.2479300498962402</v>
      </c>
      <c r="K5723" s="180">
        <v>1226</v>
      </c>
      <c r="L5723" s="181">
        <v>519</v>
      </c>
      <c r="M5723" s="181">
        <v>470</v>
      </c>
      <c r="N5723" s="181">
        <v>472</v>
      </c>
      <c r="O5723" s="181">
        <v>1369</v>
      </c>
      <c r="P5723" s="181">
        <v>1578</v>
      </c>
      <c r="Q5723" s="181">
        <v>468</v>
      </c>
      <c r="R5723" s="181">
        <v>1388</v>
      </c>
      <c r="S5723" s="226">
        <f t="shared" si="269"/>
        <v>7490</v>
      </c>
      <c r="T5723" s="181">
        <f t="shared" si="267"/>
        <v>170708.60690021515</v>
      </c>
      <c r="U5723" s="226">
        <f t="shared" si="268"/>
        <v>11199.561411874271</v>
      </c>
    </row>
    <row r="5724" spans="1:21" x14ac:dyDescent="0.25">
      <c r="A5724" s="156" t="s">
        <v>14775</v>
      </c>
      <c r="B5724" s="156" t="s">
        <v>219</v>
      </c>
      <c r="C5724" s="223">
        <v>-0.41098123788833618</v>
      </c>
      <c r="D5724" s="221">
        <v>0.55652815103530884</v>
      </c>
      <c r="E5724" s="221">
        <v>0.18112777173519135</v>
      </c>
      <c r="F5724" s="221">
        <v>3.5316879749298096</v>
      </c>
      <c r="G5724" s="221">
        <v>7.700528621673584</v>
      </c>
      <c r="H5724" s="221">
        <v>2.1460516452789307</v>
      </c>
      <c r="I5724" s="221">
        <v>-0.30557346343994141</v>
      </c>
      <c r="J5724" s="221">
        <v>-0.73137116432189941</v>
      </c>
      <c r="K5724" s="180">
        <v>10.110195159912109</v>
      </c>
      <c r="L5724" s="181">
        <v>3.1236443519592285</v>
      </c>
      <c r="M5724" s="181">
        <v>4.0190887451171875</v>
      </c>
      <c r="N5724" s="181">
        <v>4.5917568206787109</v>
      </c>
      <c r="O5724" s="181">
        <v>11.255531311035156</v>
      </c>
      <c r="P5724" s="181">
        <v>9.1939258575439453</v>
      </c>
      <c r="Q5724" s="181">
        <v>2.1865510940551758</v>
      </c>
      <c r="R5724" s="181">
        <v>5.2685465812683105</v>
      </c>
      <c r="S5724" s="226">
        <f t="shared" si="269"/>
        <v>49.749239921569824</v>
      </c>
      <c r="T5724" s="181">
        <f t="shared" si="267"/>
        <v>116.41068211747532</v>
      </c>
      <c r="U5724" s="226">
        <f t="shared" si="268"/>
        <v>7.6372750445730206</v>
      </c>
    </row>
    <row r="5725" spans="1:21" x14ac:dyDescent="0.25">
      <c r="A5725" s="156" t="s">
        <v>15735</v>
      </c>
      <c r="B5725" s="156" t="s">
        <v>219</v>
      </c>
      <c r="C5725" s="223">
        <v>0.59634095430374146</v>
      </c>
      <c r="D5725" s="221">
        <v>-0.65949112176895142</v>
      </c>
      <c r="E5725" s="221">
        <v>3.2928183674812317E-2</v>
      </c>
      <c r="F5725" s="221">
        <v>26.903350830078125</v>
      </c>
      <c r="G5725" s="221">
        <v>34.986461639404297</v>
      </c>
      <c r="H5725" s="221">
        <v>6.9965496063232422</v>
      </c>
      <c r="I5725" s="221">
        <v>-1.513480544090271</v>
      </c>
      <c r="J5725" s="221">
        <v>-0.21561244130134583</v>
      </c>
      <c r="K5725" s="180">
        <v>1778.71484375</v>
      </c>
      <c r="L5725" s="181">
        <v>709.48736572265625</v>
      </c>
      <c r="M5725" s="181">
        <v>670.5155029296875</v>
      </c>
      <c r="N5725" s="181">
        <v>602.56463623046875</v>
      </c>
      <c r="O5725" s="181">
        <v>1995.55810546875</v>
      </c>
      <c r="P5725" s="181">
        <v>2232.386962890625</v>
      </c>
      <c r="Q5725" s="181">
        <v>850.38555908203125</v>
      </c>
      <c r="R5725" s="181">
        <v>2176.427490234375</v>
      </c>
      <c r="S5725" s="226">
        <f t="shared" si="269"/>
        <v>11016.040466308594</v>
      </c>
      <c r="T5725" s="181">
        <f t="shared" si="267"/>
        <v>100506.12294202624</v>
      </c>
      <c r="U5725" s="226">
        <f t="shared" si="268"/>
        <v>6593.8356395619421</v>
      </c>
    </row>
    <row r="5726" spans="1:21" x14ac:dyDescent="0.25">
      <c r="A5726" s="156" t="s">
        <v>15737</v>
      </c>
      <c r="B5726" s="156" t="s">
        <v>219</v>
      </c>
      <c r="C5726" s="223">
        <v>-0.67362356185913086</v>
      </c>
      <c r="D5726" s="221">
        <v>0.29388576745986938</v>
      </c>
      <c r="E5726" s="221">
        <v>-8.1514589488506317E-2</v>
      </c>
      <c r="F5726" s="221">
        <v>3.2690455913543701</v>
      </c>
      <c r="G5726" s="221">
        <v>109.07888031005859</v>
      </c>
      <c r="H5726" s="221">
        <v>16.359977722167969</v>
      </c>
      <c r="I5726" s="221">
        <v>-0.56821578741073608</v>
      </c>
      <c r="J5726" s="221">
        <v>-0.99401354789733887</v>
      </c>
      <c r="K5726" s="180">
        <v>37.75701904296875</v>
      </c>
      <c r="L5726" s="181">
        <v>16.780899047851563</v>
      </c>
      <c r="M5726" s="181">
        <v>11.919142723083496</v>
      </c>
      <c r="N5726" s="181">
        <v>9.6450958251953125</v>
      </c>
      <c r="O5726" s="181">
        <v>50.068241119384766</v>
      </c>
      <c r="P5726" s="181">
        <v>68.691902160644531</v>
      </c>
      <c r="Q5726" s="181">
        <v>28.151132583618164</v>
      </c>
      <c r="R5726" s="181">
        <v>69.123184204101562</v>
      </c>
      <c r="S5726" s="226">
        <f t="shared" si="269"/>
        <v>292.13661670684814</v>
      </c>
      <c r="T5726" s="181">
        <f t="shared" si="267"/>
        <v>6510.5366935996817</v>
      </c>
      <c r="U5726" s="226">
        <f t="shared" si="268"/>
        <v>427.13227439581777</v>
      </c>
    </row>
    <row r="5727" spans="1:21" x14ac:dyDescent="0.25">
      <c r="A5727" s="156" t="s">
        <v>14780</v>
      </c>
      <c r="B5727" s="156" t="s">
        <v>219</v>
      </c>
      <c r="C5727" s="223">
        <v>-0.85447812080383301</v>
      </c>
      <c r="D5727" s="221">
        <v>4.0689034461975098</v>
      </c>
      <c r="E5727" s="221">
        <v>4.1342449188232422</v>
      </c>
      <c r="F5727" s="221">
        <v>1.490231990814209</v>
      </c>
      <c r="G5727" s="221">
        <v>29.406974792480469</v>
      </c>
      <c r="H5727" s="221">
        <v>7.0809521675109863</v>
      </c>
      <c r="I5727" s="221">
        <v>2.6150805950164795</v>
      </c>
      <c r="J5727" s="221">
        <v>-0.86930340528488159</v>
      </c>
      <c r="K5727" s="180">
        <v>1996.75439453125</v>
      </c>
      <c r="L5727" s="181">
        <v>729.40802001953125</v>
      </c>
      <c r="M5727" s="181">
        <v>631.60101318359375</v>
      </c>
      <c r="N5727" s="181">
        <v>607.563720703125</v>
      </c>
      <c r="O5727" s="181">
        <v>2542.152587890625</v>
      </c>
      <c r="P5727" s="181">
        <v>2671.456787109375</v>
      </c>
      <c r="Q5727" s="181">
        <v>871.14520263671875</v>
      </c>
      <c r="R5727" s="181">
        <v>2052.288818359375</v>
      </c>
      <c r="S5727" s="226">
        <f t="shared" si="269"/>
        <v>12102.370544433594</v>
      </c>
      <c r="T5727" s="181">
        <f t="shared" si="267"/>
        <v>98945.84009038526</v>
      </c>
      <c r="U5727" s="226">
        <f t="shared" si="268"/>
        <v>6491.4712425104108</v>
      </c>
    </row>
    <row r="5728" spans="1:21" x14ac:dyDescent="0.25">
      <c r="A5728" s="156" t="s">
        <v>18623</v>
      </c>
      <c r="B5728" s="156" t="s">
        <v>219</v>
      </c>
      <c r="C5728" s="223">
        <v>-0.66554313898086548</v>
      </c>
      <c r="D5728" s="221">
        <v>-4.5689654350280762</v>
      </c>
      <c r="E5728" s="221">
        <v>-7.3434099555015564E-2</v>
      </c>
      <c r="F5728" s="221">
        <v>3.2771260738372803</v>
      </c>
      <c r="G5728" s="221">
        <v>37.632106781005859</v>
      </c>
      <c r="H5728" s="221">
        <v>4.2243895530700684</v>
      </c>
      <c r="I5728" s="221">
        <v>-0.82747787237167358</v>
      </c>
      <c r="J5728" s="221">
        <v>0.21872499585151672</v>
      </c>
      <c r="K5728" s="180">
        <v>1258</v>
      </c>
      <c r="L5728" s="181">
        <v>441</v>
      </c>
      <c r="M5728" s="181">
        <v>414</v>
      </c>
      <c r="N5728" s="181">
        <v>414</v>
      </c>
      <c r="O5728" s="181">
        <v>1546</v>
      </c>
      <c r="P5728" s="181">
        <v>1703</v>
      </c>
      <c r="Q5728" s="181">
        <v>652</v>
      </c>
      <c r="R5728" s="181">
        <v>1486</v>
      </c>
      <c r="S5728" s="226">
        <f t="shared" si="269"/>
        <v>7914</v>
      </c>
      <c r="T5728" s="181">
        <f t="shared" si="267"/>
        <v>63633.043715029955</v>
      </c>
      <c r="U5728" s="226">
        <f t="shared" si="268"/>
        <v>4174.7290535124139</v>
      </c>
    </row>
    <row r="5729" spans="1:21" x14ac:dyDescent="0.25">
      <c r="A5729" s="156" t="s">
        <v>14744</v>
      </c>
      <c r="B5729" s="156" t="s">
        <v>219</v>
      </c>
      <c r="C5729" s="223">
        <v>-0.38550719618797302</v>
      </c>
      <c r="D5729" s="221">
        <v>0.58200216293334961</v>
      </c>
      <c r="E5729" s="221">
        <v>0.20660179853439331</v>
      </c>
      <c r="F5729" s="221">
        <v>3.5571620464324951</v>
      </c>
      <c r="G5729" s="221">
        <v>14.364289283752441</v>
      </c>
      <c r="H5729" s="221">
        <v>2.1715257167816162</v>
      </c>
      <c r="I5729" s="221">
        <v>-0.28009942173957825</v>
      </c>
      <c r="J5729" s="221">
        <v>-0.70589709281921387</v>
      </c>
      <c r="K5729" s="180">
        <v>90.544151306152344</v>
      </c>
      <c r="L5729" s="181">
        <v>50.012378692626953</v>
      </c>
      <c r="M5729" s="181">
        <v>38.705230712890625</v>
      </c>
      <c r="N5729" s="181">
        <v>24.005941390991211</v>
      </c>
      <c r="O5729" s="181">
        <v>85.412445068359375</v>
      </c>
      <c r="P5729" s="181">
        <v>117.42036437988281</v>
      </c>
      <c r="Q5729" s="181">
        <v>37.139625549316406</v>
      </c>
      <c r="R5729" s="181">
        <v>89.152503967285156</v>
      </c>
      <c r="S5729" s="226">
        <f t="shared" si="269"/>
        <v>532.39264106750488</v>
      </c>
      <c r="T5729" s="181">
        <f t="shared" si="267"/>
        <v>1496.1266138654491</v>
      </c>
      <c r="U5729" s="226">
        <f t="shared" si="268"/>
        <v>98.1553431674363</v>
      </c>
    </row>
    <row r="5730" spans="1:21" x14ac:dyDescent="0.25">
      <c r="A5730" s="156" t="s">
        <v>15870</v>
      </c>
      <c r="B5730" s="156" t="s">
        <v>219</v>
      </c>
      <c r="C5730" s="223">
        <v>-3.7359569072723389</v>
      </c>
      <c r="D5730" s="221">
        <v>-0.56964671611785889</v>
      </c>
      <c r="E5730" s="221">
        <v>-0.94504696130752563</v>
      </c>
      <c r="F5730" s="221">
        <v>2.4055130481719971</v>
      </c>
      <c r="G5730" s="221">
        <v>16.772127151489258</v>
      </c>
      <c r="H5730" s="221">
        <v>10.38209342956543</v>
      </c>
      <c r="I5730" s="221">
        <v>-2.2539608478546143</v>
      </c>
      <c r="J5730" s="221">
        <v>6.8589158356189728E-2</v>
      </c>
      <c r="K5730" s="180">
        <v>671.315673828125</v>
      </c>
      <c r="L5730" s="181">
        <v>235.29783630371094</v>
      </c>
      <c r="M5730" s="181">
        <v>185.53950500488281</v>
      </c>
      <c r="N5730" s="181">
        <v>113.01042938232422</v>
      </c>
      <c r="O5730" s="181">
        <v>701.67669677734375</v>
      </c>
      <c r="P5730" s="181">
        <v>976.61248779296875</v>
      </c>
      <c r="Q5730" s="181">
        <v>382.88607788085937</v>
      </c>
      <c r="R5730" s="181">
        <v>790.2296142578125</v>
      </c>
      <c r="S5730" s="226">
        <f t="shared" si="269"/>
        <v>4056.5683212280273</v>
      </c>
      <c r="T5730" s="181">
        <f t="shared" si="267"/>
        <v>18553.545274444441</v>
      </c>
      <c r="U5730" s="226">
        <f t="shared" si="268"/>
        <v>1217.2296024335274</v>
      </c>
    </row>
    <row r="5731" spans="1:21" x14ac:dyDescent="0.25">
      <c r="A5731" s="156" t="s">
        <v>18624</v>
      </c>
      <c r="B5731" s="156" t="s">
        <v>219</v>
      </c>
      <c r="C5731" s="223">
        <v>-2.4171452522277832</v>
      </c>
      <c r="D5731" s="221">
        <v>-1.4496359825134277</v>
      </c>
      <c r="E5731" s="221">
        <v>-1.8250362873077393</v>
      </c>
      <c r="F5731" s="221">
        <v>1.5255239009857178</v>
      </c>
      <c r="G5731" s="221">
        <v>5.6943645477294922</v>
      </c>
      <c r="H5731" s="221">
        <v>0.13988754153251648</v>
      </c>
      <c r="I5731" s="221">
        <v>-2.3117375373840332</v>
      </c>
      <c r="J5731" s="221">
        <v>-2.7375352382659912</v>
      </c>
      <c r="K5731" s="180">
        <v>5.5792970657348633</v>
      </c>
      <c r="L5731" s="181">
        <v>1.8597656488418579</v>
      </c>
      <c r="M5731" s="181">
        <v>1.58203125</v>
      </c>
      <c r="N5731" s="181">
        <v>1.5363280773162842</v>
      </c>
      <c r="O5731" s="181">
        <v>6.1558594703674316</v>
      </c>
      <c r="P5731" s="181">
        <v>7.1859374046325684</v>
      </c>
      <c r="Q5731" s="181">
        <v>3.1886718273162842</v>
      </c>
      <c r="R5731" s="181">
        <v>8.9367189407348633</v>
      </c>
      <c r="S5731" s="226">
        <f t="shared" si="269"/>
        <v>36.024609684944153</v>
      </c>
      <c r="T5731" s="181">
        <f t="shared" si="267"/>
        <v>-12.502538180357462</v>
      </c>
      <c r="U5731" s="226">
        <f t="shared" si="268"/>
        <v>-0.82024536839589024</v>
      </c>
    </row>
    <row r="5732" spans="1:21" x14ac:dyDescent="0.25">
      <c r="A5732" s="156" t="s">
        <v>18625</v>
      </c>
      <c r="B5732" s="156" t="s">
        <v>219</v>
      </c>
      <c r="C5732" s="223">
        <v>-2.1888039112091064</v>
      </c>
      <c r="D5732" s="221">
        <v>-1.2212944030761719</v>
      </c>
      <c r="E5732" s="221">
        <v>-1.5966948270797729</v>
      </c>
      <c r="F5732" s="221">
        <v>1.7538653612136841</v>
      </c>
      <c r="G5732" s="221">
        <v>5.9227056503295898</v>
      </c>
      <c r="H5732" s="221">
        <v>0.36822900176048279</v>
      </c>
      <c r="I5732" s="221">
        <v>-2.0833961963653564</v>
      </c>
      <c r="J5732" s="221">
        <v>-2.5091936588287354</v>
      </c>
      <c r="K5732" s="180">
        <v>6.4248123168945313</v>
      </c>
      <c r="L5732" s="181">
        <v>2.2234675884246826</v>
      </c>
      <c r="M5732" s="181">
        <v>2.1357567310333252</v>
      </c>
      <c r="N5732" s="181">
        <v>1.7717571258544922</v>
      </c>
      <c r="O5732" s="181">
        <v>7.872039794921875</v>
      </c>
      <c r="P5732" s="181">
        <v>8.8938703536987305</v>
      </c>
      <c r="Q5732" s="181">
        <v>3.8154175281524658</v>
      </c>
      <c r="R5732" s="181">
        <v>10.542832374572754</v>
      </c>
      <c r="S5732" s="226">
        <f t="shared" si="269"/>
        <v>43.679953813552856</v>
      </c>
      <c r="T5732" s="181">
        <f t="shared" si="267"/>
        <v>-1.5851700529275377</v>
      </c>
      <c r="U5732" s="226">
        <f t="shared" si="268"/>
        <v>-0.10399715443992397</v>
      </c>
    </row>
    <row r="5733" spans="1:21" x14ac:dyDescent="0.25">
      <c r="A5733" s="156" t="s">
        <v>18626</v>
      </c>
      <c r="B5733" s="156" t="s">
        <v>219</v>
      </c>
      <c r="C5733" s="223">
        <v>-1.6068205833435059</v>
      </c>
      <c r="D5733" s="221">
        <v>-0.63931107521057129</v>
      </c>
      <c r="E5733" s="221">
        <v>-1.0147114992141724</v>
      </c>
      <c r="F5733" s="221">
        <v>2.3358488082885742</v>
      </c>
      <c r="G5733" s="221">
        <v>6.5046892166137695</v>
      </c>
      <c r="H5733" s="221">
        <v>3.9507529735565186</v>
      </c>
      <c r="I5733" s="221">
        <v>-1.5014127492904663</v>
      </c>
      <c r="J5733" s="221">
        <v>-1.9272104501724243</v>
      </c>
      <c r="K5733" s="180">
        <v>207</v>
      </c>
      <c r="L5733" s="181">
        <v>76</v>
      </c>
      <c r="M5733" s="181">
        <v>69</v>
      </c>
      <c r="N5733" s="181">
        <v>57</v>
      </c>
      <c r="O5733" s="181">
        <v>275</v>
      </c>
      <c r="P5733" s="181">
        <v>407</v>
      </c>
      <c r="Q5733" s="181">
        <v>137</v>
      </c>
      <c r="R5733" s="181">
        <v>575</v>
      </c>
      <c r="S5733" s="226">
        <f t="shared" si="269"/>
        <v>1803</v>
      </c>
      <c r="T5733" s="181">
        <f t="shared" si="267"/>
        <v>1764.8352254629135</v>
      </c>
      <c r="U5733" s="226">
        <f t="shared" si="268"/>
        <v>115.78432305387153</v>
      </c>
    </row>
    <row r="5734" spans="1:21" x14ac:dyDescent="0.25">
      <c r="A5734" s="156" t="s">
        <v>18627</v>
      </c>
      <c r="B5734" s="156" t="s">
        <v>219</v>
      </c>
      <c r="C5734" s="223">
        <v>-1.4314817190170288</v>
      </c>
      <c r="D5734" s="221">
        <v>-0.46397241950035095</v>
      </c>
      <c r="E5734" s="221">
        <v>-0.83937281370162964</v>
      </c>
      <c r="F5734" s="221">
        <v>2.5111875534057617</v>
      </c>
      <c r="G5734" s="221">
        <v>6.680027961730957</v>
      </c>
      <c r="H5734" s="221">
        <v>1.1255511045455933</v>
      </c>
      <c r="I5734" s="221">
        <v>-1.3260740041732788</v>
      </c>
      <c r="J5734" s="221">
        <v>-1.7518717050552368</v>
      </c>
      <c r="K5734" s="180">
        <v>51.269847869873047</v>
      </c>
      <c r="L5734" s="181">
        <v>23.001199722290039</v>
      </c>
      <c r="M5734" s="181">
        <v>15.714559555053711</v>
      </c>
      <c r="N5734" s="181">
        <v>8.779083251953125</v>
      </c>
      <c r="O5734" s="181">
        <v>58.468696594238281</v>
      </c>
      <c r="P5734" s="181">
        <v>78.748382568359375</v>
      </c>
      <c r="Q5734" s="181">
        <v>30.639001846313477</v>
      </c>
      <c r="R5734" s="181">
        <v>89.810028076171875</v>
      </c>
      <c r="S5734" s="226">
        <f t="shared" si="269"/>
        <v>356.43079948425293</v>
      </c>
      <c r="T5734" s="181">
        <f t="shared" si="267"/>
        <v>206.0344045111371</v>
      </c>
      <c r="U5734" s="226">
        <f t="shared" si="268"/>
        <v>13.517156563934895</v>
      </c>
    </row>
    <row r="5735" spans="1:21" x14ac:dyDescent="0.25">
      <c r="A5735" s="156" t="s">
        <v>15820</v>
      </c>
      <c r="B5735" s="156" t="s">
        <v>219</v>
      </c>
      <c r="C5735" s="223">
        <v>-2.0615265369415283</v>
      </c>
      <c r="D5735" s="221">
        <v>-1.0940172672271729</v>
      </c>
      <c r="E5735" s="221">
        <v>-1.4694175720214844</v>
      </c>
      <c r="F5735" s="221">
        <v>1.8811426162719727</v>
      </c>
      <c r="G5735" s="221">
        <v>6.0499835014343262</v>
      </c>
      <c r="H5735" s="221">
        <v>0.49550637602806091</v>
      </c>
      <c r="I5735" s="221">
        <v>-1.9561189413070679</v>
      </c>
      <c r="J5735" s="221">
        <v>-2.3819162845611572</v>
      </c>
      <c r="K5735" s="180">
        <v>289.76156616210937</v>
      </c>
      <c r="L5735" s="181">
        <v>134.49684143066406</v>
      </c>
      <c r="M5735" s="181">
        <v>93.949996948242187</v>
      </c>
      <c r="N5735" s="181">
        <v>59.336841583251953</v>
      </c>
      <c r="O5735" s="181">
        <v>332.28631591796875</v>
      </c>
      <c r="P5735" s="181">
        <v>509.30789184570312</v>
      </c>
      <c r="Q5735" s="181">
        <v>170.09895324707031</v>
      </c>
      <c r="R5735" s="181">
        <v>594.35736083984375</v>
      </c>
      <c r="S5735" s="226">
        <f t="shared" si="269"/>
        <v>2183.5957679748535</v>
      </c>
      <c r="T5735" s="181">
        <f t="shared" si="267"/>
        <v>-256.6749640807202</v>
      </c>
      <c r="U5735" s="226">
        <f t="shared" si="268"/>
        <v>-16.83949670325044</v>
      </c>
    </row>
    <row r="5736" spans="1:21" x14ac:dyDescent="0.25">
      <c r="A5736" s="156" t="s">
        <v>18628</v>
      </c>
      <c r="B5736" s="156" t="s">
        <v>219</v>
      </c>
      <c r="C5736" s="223">
        <v>-2.316258430480957</v>
      </c>
      <c r="D5736" s="221">
        <v>-3.3388373851776123</v>
      </c>
      <c r="E5736" s="221">
        <v>-1.7241494655609131</v>
      </c>
      <c r="F5736" s="221">
        <v>1.6264108419418335</v>
      </c>
      <c r="G5736" s="221">
        <v>11.700016021728516</v>
      </c>
      <c r="H5736" s="221">
        <v>0.24077451229095459</v>
      </c>
      <c r="I5736" s="221">
        <v>-2.210850715637207</v>
      </c>
      <c r="J5736" s="221">
        <v>-0.45627677440643311</v>
      </c>
      <c r="K5736" s="180">
        <v>847.16973876953125</v>
      </c>
      <c r="L5736" s="181">
        <v>337.6690673828125</v>
      </c>
      <c r="M5736" s="181">
        <v>256.74838256835937</v>
      </c>
      <c r="N5736" s="181">
        <v>182.82081604003906</v>
      </c>
      <c r="O5736" s="181">
        <v>998.0218505859375</v>
      </c>
      <c r="P5736" s="181">
        <v>1402.6253662109375</v>
      </c>
      <c r="Q5736" s="181">
        <v>557.45367431640625</v>
      </c>
      <c r="R5736" s="181">
        <v>1503.5264892578125</v>
      </c>
      <c r="S5736" s="226">
        <f t="shared" si="269"/>
        <v>6086.0353851318359</v>
      </c>
      <c r="T5736" s="181">
        <f t="shared" si="267"/>
        <v>6861.1000240990088</v>
      </c>
      <c r="U5736" s="226">
        <f t="shared" si="268"/>
        <v>450.13144016707474</v>
      </c>
    </row>
    <row r="5737" spans="1:21" x14ac:dyDescent="0.25">
      <c r="A5737" s="156" t="s">
        <v>18629</v>
      </c>
      <c r="B5737" s="156" t="s">
        <v>219</v>
      </c>
      <c r="C5737" s="223">
        <v>-2.1558027267456055</v>
      </c>
      <c r="D5737" s="221">
        <v>-1.1882933378219604</v>
      </c>
      <c r="E5737" s="221">
        <v>-1.5636937618255615</v>
      </c>
      <c r="F5737" s="221">
        <v>1.7868665456771851</v>
      </c>
      <c r="G5737" s="221">
        <v>5.9557070732116699</v>
      </c>
      <c r="H5737" s="221">
        <v>0.40123006701469421</v>
      </c>
      <c r="I5737" s="221">
        <v>-2.0503950119018555</v>
      </c>
      <c r="J5737" s="221">
        <v>-2.4761927127838135</v>
      </c>
      <c r="K5737" s="180">
        <v>15.576334953308105</v>
      </c>
      <c r="L5737" s="181">
        <v>5.2023119926452637</v>
      </c>
      <c r="M5737" s="181">
        <v>3.106086254119873</v>
      </c>
      <c r="N5737" s="181">
        <v>3.0754845142364502</v>
      </c>
      <c r="O5737" s="181">
        <v>15.49983024597168</v>
      </c>
      <c r="P5737" s="181">
        <v>19.891193389892578</v>
      </c>
      <c r="Q5737" s="181">
        <v>7.2526350021362305</v>
      </c>
      <c r="R5737" s="181">
        <v>22.78306770324707</v>
      </c>
      <c r="S5737" s="226">
        <f t="shared" si="269"/>
        <v>92.386944055557251</v>
      </c>
      <c r="T5737" s="181">
        <f t="shared" si="267"/>
        <v>-10.115504723021189</v>
      </c>
      <c r="U5737" s="226">
        <f t="shared" si="268"/>
        <v>-0.66364091661647362</v>
      </c>
    </row>
    <row r="5738" spans="1:21" x14ac:dyDescent="0.25">
      <c r="A5738" s="156" t="s">
        <v>18630</v>
      </c>
      <c r="B5738" s="156" t="s">
        <v>219</v>
      </c>
      <c r="C5738" s="223">
        <v>-1.8057193756103516</v>
      </c>
      <c r="D5738" s="221">
        <v>-0.83820992708206177</v>
      </c>
      <c r="E5738" s="221">
        <v>-1.2136101722717285</v>
      </c>
      <c r="F5738" s="221">
        <v>2.1369500160217285</v>
      </c>
      <c r="G5738" s="221">
        <v>6.3057899475097656</v>
      </c>
      <c r="H5738" s="221">
        <v>-2.6807644367218018</v>
      </c>
      <c r="I5738" s="221">
        <v>-1.7003114223480225</v>
      </c>
      <c r="J5738" s="221">
        <v>-2.1261091232299805</v>
      </c>
      <c r="K5738" s="180">
        <v>177.63986206054687</v>
      </c>
      <c r="L5738" s="181">
        <v>66.909202575683594</v>
      </c>
      <c r="M5738" s="181">
        <v>38.751205444335938</v>
      </c>
      <c r="N5738" s="181">
        <v>32.685012817382813</v>
      </c>
      <c r="O5738" s="181">
        <v>188.14253234863281</v>
      </c>
      <c r="P5738" s="181">
        <v>237.84910583496094</v>
      </c>
      <c r="Q5738" s="181">
        <v>87.823989868164062</v>
      </c>
      <c r="R5738" s="181">
        <v>275.15167236328125</v>
      </c>
      <c r="S5738" s="226">
        <f t="shared" si="269"/>
        <v>1104.9525833129883</v>
      </c>
      <c r="T5738" s="181">
        <f t="shared" si="267"/>
        <v>-539.59506612480209</v>
      </c>
      <c r="U5738" s="226">
        <f t="shared" si="268"/>
        <v>-35.40084000651207</v>
      </c>
    </row>
    <row r="5739" spans="1:21" x14ac:dyDescent="0.25">
      <c r="A5739" s="156" t="s">
        <v>18631</v>
      </c>
      <c r="B5739" s="156" t="s">
        <v>219</v>
      </c>
      <c r="C5739" s="223">
        <v>-1.3482002019882202</v>
      </c>
      <c r="D5739" s="221">
        <v>-0.38069078326225281</v>
      </c>
      <c r="E5739" s="221">
        <v>-0.75609111785888672</v>
      </c>
      <c r="F5739" s="221">
        <v>2.5944690704345703</v>
      </c>
      <c r="G5739" s="221">
        <v>7.7344498634338379</v>
      </c>
      <c r="H5739" s="221">
        <v>1.2088327407836914</v>
      </c>
      <c r="I5739" s="221">
        <v>-1.2427924871444702</v>
      </c>
      <c r="J5739" s="221">
        <v>-1.6685901880264282</v>
      </c>
      <c r="K5739" s="180">
        <v>91.654090881347656</v>
      </c>
      <c r="L5739" s="181">
        <v>35.600105285644531</v>
      </c>
      <c r="M5739" s="181">
        <v>32.234275817871094</v>
      </c>
      <c r="N5739" s="181">
        <v>25.632076263427734</v>
      </c>
      <c r="O5739" s="181">
        <v>116.76834106445312</v>
      </c>
      <c r="P5739" s="181">
        <v>151.33280944824219</v>
      </c>
      <c r="Q5739" s="181">
        <v>68.611114501953125</v>
      </c>
      <c r="R5739" s="181">
        <v>190.42819213867187</v>
      </c>
      <c r="S5739" s="226">
        <f t="shared" si="269"/>
        <v>712.26100540161133</v>
      </c>
      <c r="T5739" s="181">
        <f t="shared" si="267"/>
        <v>588.06782748662158</v>
      </c>
      <c r="U5739" s="226">
        <f t="shared" si="268"/>
        <v>38.580958909316728</v>
      </c>
    </row>
    <row r="5740" spans="1:21" x14ac:dyDescent="0.25">
      <c r="A5740" s="156" t="s">
        <v>18632</v>
      </c>
      <c r="B5740" s="156" t="s">
        <v>219</v>
      </c>
      <c r="C5740" s="223">
        <v>-3.9847848415374756</v>
      </c>
      <c r="D5740" s="221">
        <v>4.1311311721801758</v>
      </c>
      <c r="E5740" s="221">
        <v>10.536086082458496</v>
      </c>
      <c r="F5740" s="221">
        <v>3.5403761863708496</v>
      </c>
      <c r="G5740" s="221">
        <v>16.372058868408203</v>
      </c>
      <c r="H5740" s="221">
        <v>14.27534008026123</v>
      </c>
      <c r="I5740" s="221">
        <v>-1.5958684682846069</v>
      </c>
      <c r="J5740" s="221">
        <v>-2.0216660499572754</v>
      </c>
      <c r="K5740" s="180">
        <v>1347</v>
      </c>
      <c r="L5740" s="181">
        <v>534</v>
      </c>
      <c r="M5740" s="181">
        <v>416</v>
      </c>
      <c r="N5740" s="181">
        <v>373</v>
      </c>
      <c r="O5740" s="181">
        <v>1562</v>
      </c>
      <c r="P5740" s="181">
        <v>1873</v>
      </c>
      <c r="Q5740" s="181">
        <v>738</v>
      </c>
      <c r="R5740" s="181">
        <v>1683</v>
      </c>
      <c r="S5740" s="226">
        <f t="shared" si="269"/>
        <v>8526</v>
      </c>
      <c r="T5740" s="181">
        <f t="shared" si="267"/>
        <v>50272.744023323059</v>
      </c>
      <c r="U5740" s="226">
        <f t="shared" si="268"/>
        <v>3298.2091193665069</v>
      </c>
    </row>
    <row r="5741" spans="1:21" x14ac:dyDescent="0.25">
      <c r="A5741" s="156" t="s">
        <v>15823</v>
      </c>
      <c r="B5741" s="156" t="s">
        <v>219</v>
      </c>
      <c r="C5741" s="223">
        <v>-2.9059813022613525</v>
      </c>
      <c r="D5741" s="221">
        <v>-3.11187744140625</v>
      </c>
      <c r="E5741" s="221">
        <v>-0.91914856433868408</v>
      </c>
      <c r="F5741" s="221">
        <v>2.4314119815826416</v>
      </c>
      <c r="G5741" s="221">
        <v>11.648247718811035</v>
      </c>
      <c r="H5741" s="221">
        <v>4.5968661308288574</v>
      </c>
      <c r="I5741" s="221">
        <v>-1.405849814414978</v>
      </c>
      <c r="J5741" s="221">
        <v>-1.7310364246368408</v>
      </c>
      <c r="K5741" s="180">
        <v>895.7275390625</v>
      </c>
      <c r="L5741" s="181">
        <v>345.96359252929687</v>
      </c>
      <c r="M5741" s="181">
        <v>253.50779724121094</v>
      </c>
      <c r="N5741" s="181">
        <v>206.7828369140625</v>
      </c>
      <c r="O5741" s="181">
        <v>1006.0780029296875</v>
      </c>
      <c r="P5741" s="181">
        <v>1376.895263671875</v>
      </c>
      <c r="Q5741" s="181">
        <v>566.66448974609375</v>
      </c>
      <c r="R5741" s="181">
        <v>1536.953125</v>
      </c>
      <c r="S5741" s="226">
        <f t="shared" si="269"/>
        <v>6188.5726470947266</v>
      </c>
      <c r="T5741" s="181">
        <f t="shared" si="267"/>
        <v>11181.481155563679</v>
      </c>
      <c r="U5741" s="226">
        <f t="shared" si="268"/>
        <v>733.57569457906732</v>
      </c>
    </row>
    <row r="5742" spans="1:21" x14ac:dyDescent="0.25">
      <c r="A5742" s="156" t="s">
        <v>14725</v>
      </c>
      <c r="B5742" s="156" t="s">
        <v>219</v>
      </c>
      <c r="C5742" s="223">
        <v>-1.2396131753921509</v>
      </c>
      <c r="D5742" s="221">
        <v>-0.27210387587547302</v>
      </c>
      <c r="E5742" s="221">
        <v>-0.64750421047210693</v>
      </c>
      <c r="F5742" s="221">
        <v>2.7030560970306396</v>
      </c>
      <c r="G5742" s="221">
        <v>6.8718962669372559</v>
      </c>
      <c r="H5742" s="221">
        <v>1.3174197673797607</v>
      </c>
      <c r="I5742" s="221">
        <v>-1.1342054605484009</v>
      </c>
      <c r="J5742" s="221">
        <v>-1.5600030422210693</v>
      </c>
      <c r="K5742" s="180">
        <v>19.5733642578125</v>
      </c>
      <c r="L5742" s="181">
        <v>7.6558632850646973</v>
      </c>
      <c r="M5742" s="181">
        <v>6.1096053123474121</v>
      </c>
      <c r="N5742" s="181">
        <v>3.6582202911376953</v>
      </c>
      <c r="O5742" s="181">
        <v>20.176782608032227</v>
      </c>
      <c r="P5742" s="181">
        <v>29.265762329101563</v>
      </c>
      <c r="Q5742" s="181">
        <v>11.615792274475098</v>
      </c>
      <c r="R5742" s="181">
        <v>29.454330444335937</v>
      </c>
      <c r="S5742" s="226">
        <f t="shared" si="269"/>
        <v>127.50972080230713</v>
      </c>
      <c r="T5742" s="181">
        <f t="shared" si="267"/>
        <v>97.670299961083458</v>
      </c>
      <c r="U5742" s="226">
        <f t="shared" si="268"/>
        <v>6.4077877641502603</v>
      </c>
    </row>
    <row r="5743" spans="1:21" x14ac:dyDescent="0.25">
      <c r="A5743" s="156" t="s">
        <v>15866</v>
      </c>
      <c r="B5743" s="156" t="s">
        <v>219</v>
      </c>
      <c r="C5743" s="223">
        <v>-1.1401190757751465</v>
      </c>
      <c r="D5743" s="221">
        <v>-15.351775169372559</v>
      </c>
      <c r="E5743" s="221">
        <v>-0.54801011085510254</v>
      </c>
      <c r="F5743" s="221">
        <v>2.8025498390197754</v>
      </c>
      <c r="G5743" s="221">
        <v>6.9713907241821289</v>
      </c>
      <c r="H5743" s="221">
        <v>1.4169138669967651</v>
      </c>
      <c r="I5743" s="221">
        <v>-1.0347112417221069</v>
      </c>
      <c r="J5743" s="221">
        <v>26.011287689208984</v>
      </c>
      <c r="K5743" s="180">
        <v>97.248085021972656</v>
      </c>
      <c r="L5743" s="181">
        <v>38.837425231933594</v>
      </c>
      <c r="M5743" s="181">
        <v>33.068470001220703</v>
      </c>
      <c r="N5743" s="181">
        <v>32.553382873535156</v>
      </c>
      <c r="O5743" s="181">
        <v>126.09285736083984</v>
      </c>
      <c r="P5743" s="181">
        <v>142.98765563964844</v>
      </c>
      <c r="Q5743" s="181">
        <v>48.005939483642578</v>
      </c>
      <c r="R5743" s="181">
        <v>136.08551025390625</v>
      </c>
      <c r="S5743" s="226">
        <f t="shared" si="269"/>
        <v>654.87932586669922</v>
      </c>
      <c r="T5743" s="181">
        <f t="shared" si="267"/>
        <v>3937.7436454566355</v>
      </c>
      <c r="U5743" s="226">
        <f t="shared" si="268"/>
        <v>258.34082172135442</v>
      </c>
    </row>
    <row r="5744" spans="1:21" x14ac:dyDescent="0.25">
      <c r="A5744" s="156" t="s">
        <v>18562</v>
      </c>
      <c r="B5744" s="156" t="s">
        <v>219</v>
      </c>
      <c r="C5744" s="223">
        <v>1.0712422132492065</v>
      </c>
      <c r="D5744" s="221">
        <v>2.0387518405914307</v>
      </c>
      <c r="E5744" s="221">
        <v>1.66335129737854</v>
      </c>
      <c r="F5744" s="221">
        <v>5.013911247253418</v>
      </c>
      <c r="G5744" s="221">
        <v>-466.93850708007812</v>
      </c>
      <c r="H5744" s="221">
        <v>3.6282751560211182</v>
      </c>
      <c r="I5744" s="221">
        <v>1.1766500473022461</v>
      </c>
      <c r="J5744" s="221">
        <v>0.75085240602493286</v>
      </c>
      <c r="K5744" s="180">
        <v>0.20640039443969727</v>
      </c>
      <c r="L5744" s="181">
        <v>7.5911685824394226E-2</v>
      </c>
      <c r="M5744" s="181">
        <v>8.1121310591697693E-2</v>
      </c>
      <c r="N5744" s="181">
        <v>9.2780947685241699E-2</v>
      </c>
      <c r="O5744" s="181">
        <v>1</v>
      </c>
      <c r="P5744" s="181">
        <v>0.17489457130432129</v>
      </c>
      <c r="Q5744" s="181">
        <v>4.7878939658403397E-2</v>
      </c>
      <c r="R5744" s="181">
        <v>0.15703299641609192</v>
      </c>
      <c r="S5744" s="226">
        <f t="shared" si="269"/>
        <v>1.8360208459198475</v>
      </c>
      <c r="T5744" s="181">
        <f t="shared" si="267"/>
        <v>-465.15369751339392</v>
      </c>
      <c r="U5744" s="226">
        <f t="shared" si="268"/>
        <v>-30.517016662825792</v>
      </c>
    </row>
    <row r="5745" spans="1:21" x14ac:dyDescent="0.25">
      <c r="A5745" s="156" t="s">
        <v>18563</v>
      </c>
      <c r="B5745" s="156" t="s">
        <v>219</v>
      </c>
      <c r="C5745" s="223">
        <v>0.99779993295669556</v>
      </c>
      <c r="D5745" s="221">
        <v>1.9653092622756958</v>
      </c>
      <c r="E5745" s="221">
        <v>1.5899088382720947</v>
      </c>
      <c r="F5745" s="221">
        <v>4.9404692649841309</v>
      </c>
      <c r="G5745" s="221">
        <v>84.591835021972656</v>
      </c>
      <c r="H5745" s="221">
        <v>3.554832935333252</v>
      </c>
      <c r="I5745" s="221">
        <v>1.1032075881958008</v>
      </c>
      <c r="J5745" s="221">
        <v>0.67741000652313232</v>
      </c>
      <c r="K5745" s="180">
        <v>96.921867370605469</v>
      </c>
      <c r="L5745" s="181">
        <v>43.614841461181641</v>
      </c>
      <c r="M5745" s="181">
        <v>39.720657348632813</v>
      </c>
      <c r="N5745" s="181">
        <v>39.807197570800781</v>
      </c>
      <c r="O5745" s="181">
        <v>134.56562805175781</v>
      </c>
      <c r="P5745" s="181">
        <v>160.26722717285156</v>
      </c>
      <c r="Q5745" s="181">
        <v>62.653064727783203</v>
      </c>
      <c r="R5745" s="181">
        <v>184.06501770019531</v>
      </c>
      <c r="S5745" s="226">
        <f t="shared" si="269"/>
        <v>761.61550140380859</v>
      </c>
      <c r="T5745" s="181">
        <f t="shared" si="267"/>
        <v>12588.92719162844</v>
      </c>
      <c r="U5745" s="226">
        <f t="shared" si="268"/>
        <v>825.91303246162738</v>
      </c>
    </row>
    <row r="5746" spans="1:21" x14ac:dyDescent="0.25">
      <c r="A5746" s="156" t="s">
        <v>18568</v>
      </c>
      <c r="B5746" s="156" t="s">
        <v>219</v>
      </c>
      <c r="C5746" s="223">
        <v>-0.9914858341217041</v>
      </c>
      <c r="D5746" s="221">
        <v>-2.3976495489478111E-2</v>
      </c>
      <c r="E5746" s="221">
        <v>-0.39937689900398254</v>
      </c>
      <c r="F5746" s="221">
        <v>2.9511830806732178</v>
      </c>
      <c r="G5746" s="221">
        <v>7.1200242042541504</v>
      </c>
      <c r="H5746" s="221">
        <v>1.5655471086502075</v>
      </c>
      <c r="I5746" s="221">
        <v>-0.88607805967330933</v>
      </c>
      <c r="J5746" s="221">
        <v>-1.3118757009506226</v>
      </c>
      <c r="K5746" s="180">
        <v>119.42500305175781</v>
      </c>
      <c r="L5746" s="181">
        <v>49.299999237060547</v>
      </c>
      <c r="M5746" s="181">
        <v>62.474998474121094</v>
      </c>
      <c r="N5746" s="181">
        <v>65.449996948242188</v>
      </c>
      <c r="O5746" s="181">
        <v>145.77499389648437</v>
      </c>
      <c r="P5746" s="181">
        <v>134.72500610351562</v>
      </c>
      <c r="Q5746" s="181">
        <v>39.099998474121094</v>
      </c>
      <c r="R5746" s="181">
        <v>96.900001525878906</v>
      </c>
      <c r="S5746" s="226">
        <f t="shared" si="269"/>
        <v>713.14999771118164</v>
      </c>
      <c r="T5746" s="181">
        <f t="shared" si="267"/>
        <v>1135.6870329739481</v>
      </c>
      <c r="U5746" s="226">
        <f t="shared" si="268"/>
        <v>74.508233072839758</v>
      </c>
    </row>
    <row r="5747" spans="1:21" x14ac:dyDescent="0.25">
      <c r="A5747" s="156" t="s">
        <v>18574</v>
      </c>
      <c r="B5747" s="156" t="s">
        <v>219</v>
      </c>
      <c r="C5747" s="223">
        <v>1.2844014167785645</v>
      </c>
      <c r="D5747" s="221">
        <v>6.0711851119995117</v>
      </c>
      <c r="E5747" s="221">
        <v>1.8765105009078979</v>
      </c>
      <c r="F5747" s="221">
        <v>26.040712356567383</v>
      </c>
      <c r="G5747" s="221">
        <v>47.252513885498047</v>
      </c>
      <c r="H5747" s="221">
        <v>16.186471939086914</v>
      </c>
      <c r="I5747" s="221">
        <v>1.389809250831604</v>
      </c>
      <c r="J5747" s="221">
        <v>0.964011549949646</v>
      </c>
      <c r="K5747" s="180">
        <v>817.84197998046875</v>
      </c>
      <c r="L5747" s="181">
        <v>285.61422729492187</v>
      </c>
      <c r="M5747" s="181">
        <v>309.6597900390625</v>
      </c>
      <c r="N5747" s="181">
        <v>298.22348022460937</v>
      </c>
      <c r="O5747" s="181">
        <v>1013.1387939453125</v>
      </c>
      <c r="P5747" s="181">
        <v>928.39288330078125</v>
      </c>
      <c r="Q5747" s="181">
        <v>264.7943115234375</v>
      </c>
      <c r="R5747" s="181">
        <v>650.69610595703125</v>
      </c>
      <c r="S5747" s="226">
        <f t="shared" si="269"/>
        <v>4568.361572265625</v>
      </c>
      <c r="T5747" s="181">
        <f t="shared" si="267"/>
        <v>75027.538384743239</v>
      </c>
      <c r="U5747" s="226">
        <f t="shared" si="268"/>
        <v>4922.2797782706702</v>
      </c>
    </row>
    <row r="5748" spans="1:21" x14ac:dyDescent="0.25">
      <c r="A5748" s="156" t="s">
        <v>18579</v>
      </c>
      <c r="B5748" s="156" t="s">
        <v>219</v>
      </c>
      <c r="C5748" s="223">
        <v>-0.43244531750679016</v>
      </c>
      <c r="D5748" s="221">
        <v>0.53506404161453247</v>
      </c>
      <c r="E5748" s="221">
        <v>0.15966367721557617</v>
      </c>
      <c r="F5748" s="221">
        <v>3.5102238655090332</v>
      </c>
      <c r="G5748" s="221">
        <v>7.6790647506713867</v>
      </c>
      <c r="H5748" s="221">
        <v>2.1245875358581543</v>
      </c>
      <c r="I5748" s="221">
        <v>-0.32703754305839539</v>
      </c>
      <c r="J5748" s="221">
        <v>-0.75283521413803101</v>
      </c>
      <c r="K5748" s="180">
        <v>1.0981131792068481</v>
      </c>
      <c r="L5748" s="181">
        <v>0.32547169923782349</v>
      </c>
      <c r="M5748" s="181">
        <v>0.25471699237823486</v>
      </c>
      <c r="N5748" s="181">
        <v>0.33679243922233582</v>
      </c>
      <c r="O5748" s="181">
        <v>1.1037735939025879</v>
      </c>
      <c r="P5748" s="181">
        <v>1.2339622974395752</v>
      </c>
      <c r="Q5748" s="181">
        <v>0.36226415634155273</v>
      </c>
      <c r="R5748" s="181">
        <v>1.0132075548171997</v>
      </c>
      <c r="S5748" s="226">
        <f t="shared" si="269"/>
        <v>5.7283019125461578</v>
      </c>
      <c r="T5748" s="181">
        <f t="shared" si="267"/>
        <v>11.138517718311597</v>
      </c>
      <c r="U5748" s="226">
        <f t="shared" si="268"/>
        <v>0.73075702208968818</v>
      </c>
    </row>
    <row r="5749" spans="1:21" x14ac:dyDescent="0.25">
      <c r="A5749" s="156" t="s">
        <v>18633</v>
      </c>
      <c r="B5749" s="156" t="s">
        <v>219</v>
      </c>
      <c r="C5749" s="223">
        <v>-0.8214758038520813</v>
      </c>
      <c r="D5749" s="221">
        <v>1.084874153137207</v>
      </c>
      <c r="E5749" s="221">
        <v>13.874441146850586</v>
      </c>
      <c r="F5749" s="221">
        <v>14.624123573303223</v>
      </c>
      <c r="G5749" s="221">
        <v>25.979377746582031</v>
      </c>
      <c r="H5749" s="221">
        <v>2.1483364105224609</v>
      </c>
      <c r="I5749" s="221">
        <v>-0.89314478635787964</v>
      </c>
      <c r="J5749" s="221">
        <v>-1.3189424276351929</v>
      </c>
      <c r="K5749" s="180">
        <v>1339</v>
      </c>
      <c r="L5749" s="181">
        <v>582</v>
      </c>
      <c r="M5749" s="181">
        <v>551</v>
      </c>
      <c r="N5749" s="181">
        <v>467</v>
      </c>
      <c r="O5749" s="181">
        <v>1646</v>
      </c>
      <c r="P5749" s="181">
        <v>1905</v>
      </c>
      <c r="Q5749" s="181">
        <v>724</v>
      </c>
      <c r="R5749" s="181">
        <v>2252</v>
      </c>
      <c r="S5749" s="226">
        <f t="shared" si="269"/>
        <v>9466</v>
      </c>
      <c r="T5749" s="181">
        <f t="shared" si="267"/>
        <v>57243.464896976948</v>
      </c>
      <c r="U5749" s="226">
        <f t="shared" si="268"/>
        <v>3755.5323787330049</v>
      </c>
    </row>
    <row r="5750" spans="1:21" x14ac:dyDescent="0.25">
      <c r="A5750" s="156" t="s">
        <v>18634</v>
      </c>
      <c r="B5750" s="156" t="s">
        <v>219</v>
      </c>
      <c r="C5750" s="223">
        <v>-0.16856631636619568</v>
      </c>
      <c r="D5750" s="221">
        <v>-2.0302934646606445</v>
      </c>
      <c r="E5750" s="221">
        <v>-2.2588684558868408</v>
      </c>
      <c r="F5750" s="221">
        <v>15.935651779174805</v>
      </c>
      <c r="G5750" s="221">
        <v>9.8110322952270508</v>
      </c>
      <c r="H5750" s="221">
        <v>2.8485617637634277</v>
      </c>
      <c r="I5750" s="221">
        <v>1.5156733989715576</v>
      </c>
      <c r="J5750" s="221">
        <v>-1.0241000652313232</v>
      </c>
      <c r="K5750" s="180">
        <v>1387</v>
      </c>
      <c r="L5750" s="181">
        <v>594</v>
      </c>
      <c r="M5750" s="181">
        <v>553</v>
      </c>
      <c r="N5750" s="181">
        <v>400</v>
      </c>
      <c r="O5750" s="181">
        <v>1570</v>
      </c>
      <c r="P5750" s="181">
        <v>2068</v>
      </c>
      <c r="Q5750" s="181">
        <v>681</v>
      </c>
      <c r="R5750" s="181">
        <v>1464</v>
      </c>
      <c r="S5750" s="226">
        <f t="shared" si="269"/>
        <v>8717</v>
      </c>
      <c r="T5750" s="181">
        <f t="shared" si="267"/>
        <v>24512.348176926374</v>
      </c>
      <c r="U5750" s="226">
        <f t="shared" si="268"/>
        <v>1608.1646598943996</v>
      </c>
    </row>
    <row r="5751" spans="1:21" x14ac:dyDescent="0.25">
      <c r="A5751" s="156" t="s">
        <v>18635</v>
      </c>
      <c r="B5751" s="156" t="s">
        <v>219</v>
      </c>
      <c r="C5751" s="223">
        <v>0.80246174335479736</v>
      </c>
      <c r="D5751" s="221">
        <v>1.7699711322784424</v>
      </c>
      <c r="E5751" s="221">
        <v>7.8068170547485352</v>
      </c>
      <c r="F5751" s="221">
        <v>20.119382858276367</v>
      </c>
      <c r="G5751" s="221">
        <v>27.703706741333008</v>
      </c>
      <c r="H5751" s="221">
        <v>7.6301302909851074</v>
      </c>
      <c r="I5751" s="221">
        <v>0.95612353086471558</v>
      </c>
      <c r="J5751" s="221">
        <v>0.48207184672355652</v>
      </c>
      <c r="K5751" s="180">
        <v>1002.6148071289062</v>
      </c>
      <c r="L5751" s="181">
        <v>560.430908203125</v>
      </c>
      <c r="M5751" s="181">
        <v>621.04486083984375</v>
      </c>
      <c r="N5751" s="181">
        <v>423.30416870117187</v>
      </c>
      <c r="O5751" s="181">
        <v>1438.8367919921875</v>
      </c>
      <c r="P5751" s="181">
        <v>1511.374755859375</v>
      </c>
      <c r="Q5751" s="181">
        <v>427.27886962890625</v>
      </c>
      <c r="R5751" s="181">
        <v>983.73504638671875</v>
      </c>
      <c r="S5751" s="226">
        <f t="shared" si="269"/>
        <v>6968.6202087402344</v>
      </c>
      <c r="T5751" s="181">
        <f t="shared" si="267"/>
        <v>67437.369993866392</v>
      </c>
      <c r="U5751" s="226">
        <f t="shared" si="268"/>
        <v>4424.3168544107075</v>
      </c>
    </row>
    <row r="5752" spans="1:21" x14ac:dyDescent="0.25">
      <c r="A5752" s="156" t="s">
        <v>18636</v>
      </c>
      <c r="B5752" s="156" t="s">
        <v>219</v>
      </c>
      <c r="C5752" s="223">
        <v>-0.93684172630310059</v>
      </c>
      <c r="D5752" s="221">
        <v>3.0667668208479881E-2</v>
      </c>
      <c r="E5752" s="221">
        <v>-0.34473270177841187</v>
      </c>
      <c r="F5752" s="221">
        <v>3.0058276653289795</v>
      </c>
      <c r="G5752" s="221">
        <v>7.1746683120727539</v>
      </c>
      <c r="H5752" s="221">
        <v>1.620191216468811</v>
      </c>
      <c r="I5752" s="221">
        <v>-0.83143395185470581</v>
      </c>
      <c r="J5752" s="221">
        <v>-1.257231593132019</v>
      </c>
      <c r="K5752" s="180">
        <v>95.472801208496094</v>
      </c>
      <c r="L5752" s="181">
        <v>38.115108489990234</v>
      </c>
      <c r="M5752" s="181">
        <v>34.003448486328125</v>
      </c>
      <c r="N5752" s="181">
        <v>31.207517623901367</v>
      </c>
      <c r="O5752" s="181">
        <v>86.838310241699219</v>
      </c>
      <c r="P5752" s="181">
        <v>95.678382873535156</v>
      </c>
      <c r="Q5752" s="181">
        <v>27.671487808227539</v>
      </c>
      <c r="R5752" s="181">
        <v>82.438827514648438</v>
      </c>
      <c r="S5752" s="226">
        <f t="shared" si="269"/>
        <v>491.42588424682617</v>
      </c>
      <c r="T5752" s="181">
        <f t="shared" si="267"/>
        <v>645.20995216386325</v>
      </c>
      <c r="U5752" s="226">
        <f t="shared" si="268"/>
        <v>42.329842730399193</v>
      </c>
    </row>
    <row r="5753" spans="1:21" x14ac:dyDescent="0.25">
      <c r="A5753" s="156" t="s">
        <v>18637</v>
      </c>
      <c r="B5753" s="156" t="s">
        <v>219</v>
      </c>
      <c r="C5753" s="223">
        <v>-0.57975691556930542</v>
      </c>
      <c r="D5753" s="221">
        <v>0.43085378408432007</v>
      </c>
      <c r="E5753" s="221">
        <v>1.2352075427770615E-2</v>
      </c>
      <c r="F5753" s="221">
        <v>10.644904136657715</v>
      </c>
      <c r="G5753" s="221">
        <v>41.519866943359375</v>
      </c>
      <c r="H5753" s="221">
        <v>10.302430152893066</v>
      </c>
      <c r="I5753" s="221">
        <v>-0.47434917092323303</v>
      </c>
      <c r="J5753" s="221">
        <v>-0.90014684200286865</v>
      </c>
      <c r="K5753" s="180">
        <v>594.23858642578125</v>
      </c>
      <c r="L5753" s="181">
        <v>239.17927551269531</v>
      </c>
      <c r="M5753" s="181">
        <v>239.17927551269531</v>
      </c>
      <c r="N5753" s="181">
        <v>199.6104736328125</v>
      </c>
      <c r="O5753" s="181">
        <v>697.400146484375</v>
      </c>
      <c r="P5753" s="181">
        <v>801.97479248046875</v>
      </c>
      <c r="Q5753" s="181">
        <v>221.16133117675781</v>
      </c>
      <c r="R5753" s="181">
        <v>836.24420166015625</v>
      </c>
      <c r="S5753" s="226">
        <f t="shared" si="269"/>
        <v>3828.9880828857422</v>
      </c>
      <c r="T5753" s="181">
        <f t="shared" si="267"/>
        <v>38246.926383766695</v>
      </c>
      <c r="U5753" s="226">
        <f t="shared" si="268"/>
        <v>2509.239625514685</v>
      </c>
    </row>
    <row r="5754" spans="1:21" x14ac:dyDescent="0.25">
      <c r="A5754" s="156" t="s">
        <v>15872</v>
      </c>
      <c r="B5754" s="156" t="s">
        <v>219</v>
      </c>
      <c r="C5754" s="223">
        <v>-1.2077078819274902</v>
      </c>
      <c r="D5754" s="221">
        <v>-0.24019847810268402</v>
      </c>
      <c r="E5754" s="221">
        <v>-0.61559885740280151</v>
      </c>
      <c r="F5754" s="221">
        <v>2.7349615097045898</v>
      </c>
      <c r="G5754" s="221">
        <v>6.9038019180297852</v>
      </c>
      <c r="H5754" s="221">
        <v>1.3493250608444214</v>
      </c>
      <c r="I5754" s="221">
        <v>-1.1023001670837402</v>
      </c>
      <c r="J5754" s="221">
        <v>-1.5280977487564087</v>
      </c>
      <c r="K5754" s="180">
        <v>5.6303420066833496</v>
      </c>
      <c r="L5754" s="181">
        <v>2.3183760643005371</v>
      </c>
      <c r="M5754" s="181">
        <v>1.7841880321502686</v>
      </c>
      <c r="N5754" s="181">
        <v>1.7948718070983887</v>
      </c>
      <c r="O5754" s="181">
        <v>7.2115383148193359</v>
      </c>
      <c r="P5754" s="181">
        <v>10.117521286010742</v>
      </c>
      <c r="Q5754" s="181">
        <v>4.4017095565795898</v>
      </c>
      <c r="R5754" s="181">
        <v>11.463675498962402</v>
      </c>
      <c r="S5754" s="226">
        <f t="shared" si="269"/>
        <v>44.722222566604614</v>
      </c>
      <c r="T5754" s="181">
        <f t="shared" si="267"/>
        <v>37.523117544076918</v>
      </c>
      <c r="U5754" s="226">
        <f t="shared" si="268"/>
        <v>2.4617531999749254</v>
      </c>
    </row>
    <row r="5755" spans="1:21" x14ac:dyDescent="0.25">
      <c r="A5755" s="156" t="s">
        <v>18638</v>
      </c>
      <c r="B5755" s="156" t="s">
        <v>219</v>
      </c>
      <c r="C5755" s="223">
        <v>-1.4880216121673584</v>
      </c>
      <c r="D5755" s="221">
        <v>-0.52051222324371338</v>
      </c>
      <c r="E5755" s="221">
        <v>-0.89591258764266968</v>
      </c>
      <c r="F5755" s="221">
        <v>2.4546477794647217</v>
      </c>
      <c r="G5755" s="221">
        <v>6.6234879493713379</v>
      </c>
      <c r="H5755" s="221">
        <v>1.0690113306045532</v>
      </c>
      <c r="I5755" s="221">
        <v>-1.3826137781143188</v>
      </c>
      <c r="J5755" s="221">
        <v>-1.8084114789962769</v>
      </c>
      <c r="K5755" s="180">
        <v>30.476467132568359</v>
      </c>
      <c r="L5755" s="181">
        <v>10.648404121398926</v>
      </c>
      <c r="M5755" s="181">
        <v>7.5535478591918945</v>
      </c>
      <c r="N5755" s="181">
        <v>7.7371411323547363</v>
      </c>
      <c r="O5755" s="181">
        <v>35.538394927978516</v>
      </c>
      <c r="P5755" s="181">
        <v>35.931808471679688</v>
      </c>
      <c r="Q5755" s="181">
        <v>12.012239456176758</v>
      </c>
      <c r="R5755" s="181">
        <v>36.849773406982422</v>
      </c>
      <c r="S5755" s="226">
        <f t="shared" si="269"/>
        <v>176.7477765083313</v>
      </c>
      <c r="T5755" s="181">
        <f t="shared" si="267"/>
        <v>151.88417135761784</v>
      </c>
      <c r="U5755" s="226">
        <f t="shared" si="268"/>
        <v>9.9645596991227769</v>
      </c>
    </row>
    <row r="5756" spans="1:21" x14ac:dyDescent="0.25">
      <c r="A5756" s="156" t="s">
        <v>18639</v>
      </c>
      <c r="B5756" s="156" t="s">
        <v>219</v>
      </c>
      <c r="C5756" s="223">
        <v>-1.3368734121322632</v>
      </c>
      <c r="D5756" s="221">
        <v>-0.36936396360397339</v>
      </c>
      <c r="E5756" s="221">
        <v>8.0435962677001953</v>
      </c>
      <c r="F5756" s="221">
        <v>2.6057958602905273</v>
      </c>
      <c r="G5756" s="221">
        <v>6.7746362686157227</v>
      </c>
      <c r="H5756" s="221">
        <v>1.2201595306396484</v>
      </c>
      <c r="I5756" s="221">
        <v>-1.2314655780792236</v>
      </c>
      <c r="J5756" s="221">
        <v>-1.6572632789611816</v>
      </c>
      <c r="K5756" s="180">
        <v>183.70649719238281</v>
      </c>
      <c r="L5756" s="181">
        <v>67.879348754882813</v>
      </c>
      <c r="M5756" s="181">
        <v>58.433876037597656</v>
      </c>
      <c r="N5756" s="181">
        <v>61.395591735839844</v>
      </c>
      <c r="O5756" s="181">
        <v>218.04640197753906</v>
      </c>
      <c r="P5756" s="181">
        <v>216.76565551757812</v>
      </c>
      <c r="Q5756" s="181">
        <v>70.761024475097656</v>
      </c>
      <c r="R5756" s="181">
        <v>193.95243835449219</v>
      </c>
      <c r="S5756" s="226">
        <f t="shared" si="269"/>
        <v>1070.9408340454102</v>
      </c>
      <c r="T5756" s="181">
        <f t="shared" si="267"/>
        <v>1692.442092665945</v>
      </c>
      <c r="U5756" s="226">
        <f t="shared" si="268"/>
        <v>111.03487689951601</v>
      </c>
    </row>
    <row r="5757" spans="1:21" x14ac:dyDescent="0.25">
      <c r="A5757" s="156" t="s">
        <v>18640</v>
      </c>
      <c r="B5757" s="156" t="s">
        <v>219</v>
      </c>
      <c r="C5757" s="223">
        <v>-0.24607296288013458</v>
      </c>
      <c r="D5757" s="221">
        <v>0.72143644094467163</v>
      </c>
      <c r="E5757" s="221">
        <v>0.34603607654571533</v>
      </c>
      <c r="F5757" s="221">
        <v>3.6965963840484619</v>
      </c>
      <c r="G5757" s="221">
        <v>39.430736541748047</v>
      </c>
      <c r="H5757" s="221">
        <v>2.310960054397583</v>
      </c>
      <c r="I5757" s="221">
        <v>-0.14066518843173981</v>
      </c>
      <c r="J5757" s="221">
        <v>-0.56646287441253662</v>
      </c>
      <c r="K5757" s="180">
        <v>125.23683929443359</v>
      </c>
      <c r="L5757" s="181">
        <v>46.662422180175781</v>
      </c>
      <c r="M5757" s="181">
        <v>45.669605255126953</v>
      </c>
      <c r="N5757" s="181">
        <v>55.455951690673828</v>
      </c>
      <c r="O5757" s="181">
        <v>159.91453552246094</v>
      </c>
      <c r="P5757" s="181">
        <v>167.14791870117187</v>
      </c>
      <c r="Q5757" s="181">
        <v>48.931720733642578</v>
      </c>
      <c r="R5757" s="181">
        <v>157.78707885742187</v>
      </c>
      <c r="S5757" s="226">
        <f t="shared" si="269"/>
        <v>806.80607223510742</v>
      </c>
      <c r="T5757" s="181">
        <f t="shared" si="267"/>
        <v>6819.2047439144353</v>
      </c>
      <c r="U5757" s="226">
        <f t="shared" si="268"/>
        <v>447.38284551906696</v>
      </c>
    </row>
    <row r="5758" spans="1:21" x14ac:dyDescent="0.25">
      <c r="A5758" s="156" t="s">
        <v>18641</v>
      </c>
      <c r="B5758" s="156" t="s">
        <v>219</v>
      </c>
      <c r="C5758" s="223">
        <v>-1.0214526653289795</v>
      </c>
      <c r="D5758" s="221">
        <v>-5.3943343460559845E-2</v>
      </c>
      <c r="E5758" s="221">
        <v>-0.42934376001358032</v>
      </c>
      <c r="F5758" s="221">
        <v>5.1554760932922363</v>
      </c>
      <c r="G5758" s="221">
        <v>7.827174186706543</v>
      </c>
      <c r="H5758" s="221">
        <v>1.5355802774429321</v>
      </c>
      <c r="I5758" s="221">
        <v>-0.7098659873008728</v>
      </c>
      <c r="J5758" s="221">
        <v>-1.3418425321578979</v>
      </c>
      <c r="K5758" s="180">
        <v>875</v>
      </c>
      <c r="L5758" s="181">
        <v>346</v>
      </c>
      <c r="M5758" s="181">
        <v>326</v>
      </c>
      <c r="N5758" s="181">
        <v>263</v>
      </c>
      <c r="O5758" s="181">
        <v>965</v>
      </c>
      <c r="P5758" s="181">
        <v>1208</v>
      </c>
      <c r="Q5758" s="181">
        <v>400</v>
      </c>
      <c r="R5758" s="181">
        <v>1331</v>
      </c>
      <c r="S5758" s="226">
        <f t="shared" si="269"/>
        <v>5714</v>
      </c>
      <c r="T5758" s="181">
        <f t="shared" si="267"/>
        <v>7641.7539278715849</v>
      </c>
      <c r="U5758" s="226">
        <f t="shared" si="268"/>
        <v>501.34726047911636</v>
      </c>
    </row>
    <row r="5759" spans="1:21" x14ac:dyDescent="0.25">
      <c r="A5759" s="156" t="s">
        <v>15876</v>
      </c>
      <c r="B5759" s="156" t="s">
        <v>219</v>
      </c>
      <c r="C5759" s="223">
        <v>-1.1454634666442871</v>
      </c>
      <c r="D5759" s="221">
        <v>-0.1779540479183197</v>
      </c>
      <c r="E5759" s="221">
        <v>-24.642179489135742</v>
      </c>
      <c r="F5759" s="221">
        <v>2.797205924987793</v>
      </c>
      <c r="G5759" s="221">
        <v>6.9660463333129883</v>
      </c>
      <c r="H5759" s="221">
        <v>1.411569356918335</v>
      </c>
      <c r="I5759" s="221">
        <v>-1.0400557518005371</v>
      </c>
      <c r="J5759" s="221">
        <v>-1.4658534526824951</v>
      </c>
      <c r="K5759" s="180">
        <v>164.923583984375</v>
      </c>
      <c r="L5759" s="181">
        <v>80.220985412597656</v>
      </c>
      <c r="M5759" s="181">
        <v>58.709209442138672</v>
      </c>
      <c r="N5759" s="181">
        <v>36.301116943359375</v>
      </c>
      <c r="O5759" s="181">
        <v>188.67616271972656</v>
      </c>
      <c r="P5759" s="181">
        <v>307.4390869140625</v>
      </c>
      <c r="Q5759" s="181">
        <v>104.42173004150391</v>
      </c>
      <c r="R5759" s="181">
        <v>300.71664428710937</v>
      </c>
      <c r="S5759" s="226">
        <f t="shared" si="269"/>
        <v>1241.408519744873</v>
      </c>
      <c r="T5759" s="181">
        <f t="shared" si="267"/>
        <v>-349.4832332109379</v>
      </c>
      <c r="U5759" s="226">
        <f t="shared" si="268"/>
        <v>-22.928304576079015</v>
      </c>
    </row>
    <row r="5760" spans="1:21" x14ac:dyDescent="0.25">
      <c r="A5760" s="156" t="s">
        <v>18642</v>
      </c>
      <c r="B5760" s="156" t="s">
        <v>219</v>
      </c>
      <c r="C5760" s="223">
        <v>-0.81299841403961182</v>
      </c>
      <c r="D5760" s="221">
        <v>0.1545109897851944</v>
      </c>
      <c r="E5760" s="221">
        <v>-0.2208893895149231</v>
      </c>
      <c r="F5760" s="221">
        <v>3.1296708583831787</v>
      </c>
      <c r="G5760" s="221">
        <v>7.2985115051269531</v>
      </c>
      <c r="H5760" s="221">
        <v>1.7440345287322998</v>
      </c>
      <c r="I5760" s="221">
        <v>-0.70759057998657227</v>
      </c>
      <c r="J5760" s="221">
        <v>-0.96157240867614746</v>
      </c>
      <c r="K5760" s="180">
        <v>688</v>
      </c>
      <c r="L5760" s="181">
        <v>270</v>
      </c>
      <c r="M5760" s="181">
        <v>182</v>
      </c>
      <c r="N5760" s="181">
        <v>187</v>
      </c>
      <c r="O5760" s="181">
        <v>792</v>
      </c>
      <c r="P5760" s="181">
        <v>1059</v>
      </c>
      <c r="Q5760" s="181">
        <v>265</v>
      </c>
      <c r="R5760" s="181">
        <v>660</v>
      </c>
      <c r="S5760" s="226">
        <f t="shared" si="269"/>
        <v>4103</v>
      </c>
      <c r="T5760" s="181">
        <f t="shared" si="267"/>
        <v>6832.6260245740414</v>
      </c>
      <c r="U5760" s="226">
        <f t="shared" si="268"/>
        <v>448.26336618936398</v>
      </c>
    </row>
    <row r="5761" spans="1:21" x14ac:dyDescent="0.25">
      <c r="A5761" s="156" t="s">
        <v>18643</v>
      </c>
      <c r="B5761" s="156" t="s">
        <v>219</v>
      </c>
      <c r="C5761" s="223">
        <v>-1.0076589584350586</v>
      </c>
      <c r="D5761" s="221">
        <v>-4.0149599313735962E-2</v>
      </c>
      <c r="E5761" s="221">
        <v>-0.41554996371269226</v>
      </c>
      <c r="F5761" s="221">
        <v>23.865304946899414</v>
      </c>
      <c r="G5761" s="221">
        <v>24.926645278930664</v>
      </c>
      <c r="H5761" s="221">
        <v>9.2677278518676758</v>
      </c>
      <c r="I5761" s="221">
        <v>-0.90225118398666382</v>
      </c>
      <c r="J5761" s="221">
        <v>-0.921528160572052</v>
      </c>
      <c r="K5761" s="180">
        <v>458</v>
      </c>
      <c r="L5761" s="181">
        <v>184</v>
      </c>
      <c r="M5761" s="181">
        <v>149</v>
      </c>
      <c r="N5761" s="181">
        <v>99</v>
      </c>
      <c r="O5761" s="181">
        <v>532</v>
      </c>
      <c r="P5761" s="181">
        <v>658</v>
      </c>
      <c r="Q5761" s="181">
        <v>227</v>
      </c>
      <c r="R5761" s="181">
        <v>989</v>
      </c>
      <c r="S5761" s="226">
        <f t="shared" si="269"/>
        <v>3296</v>
      </c>
      <c r="T5761" s="181">
        <f t="shared" si="267"/>
        <v>20074.790761262178</v>
      </c>
      <c r="U5761" s="226">
        <f t="shared" si="268"/>
        <v>1317.032902111971</v>
      </c>
    </row>
    <row r="5762" spans="1:21" x14ac:dyDescent="0.25">
      <c r="A5762" s="156" t="s">
        <v>15877</v>
      </c>
      <c r="B5762" s="156" t="s">
        <v>219</v>
      </c>
      <c r="C5762" s="223">
        <v>-1.0766757726669312</v>
      </c>
      <c r="D5762" s="221">
        <v>4.3874616622924805</v>
      </c>
      <c r="E5762" s="221">
        <v>3.7846858501434326</v>
      </c>
      <c r="F5762" s="221">
        <v>11.552210807800293</v>
      </c>
      <c r="G5762" s="221">
        <v>12.548638343811035</v>
      </c>
      <c r="H5762" s="221">
        <v>1.6731219291687012</v>
      </c>
      <c r="I5762" s="221">
        <v>-0.41669055819511414</v>
      </c>
      <c r="J5762" s="221">
        <v>-0.84248828887939453</v>
      </c>
      <c r="K5762" s="180">
        <v>2011.03759765625</v>
      </c>
      <c r="L5762" s="181">
        <v>814.4654541015625</v>
      </c>
      <c r="M5762" s="181">
        <v>795.50238037109375</v>
      </c>
      <c r="N5762" s="181">
        <v>723.44256591796875</v>
      </c>
      <c r="O5762" s="181">
        <v>2255.66162109375</v>
      </c>
      <c r="P5762" s="181">
        <v>3245.535888671875</v>
      </c>
      <c r="Q5762" s="181">
        <v>916.86627197265625</v>
      </c>
      <c r="R5762" s="181">
        <v>1925.70361328125</v>
      </c>
      <c r="S5762" s="226">
        <f t="shared" si="269"/>
        <v>12688.215393066406</v>
      </c>
      <c r="T5762" s="181">
        <f t="shared" si="267"/>
        <v>44507.515043039864</v>
      </c>
      <c r="U5762" s="226">
        <f t="shared" si="268"/>
        <v>2919.9737322313927</v>
      </c>
    </row>
    <row r="5763" spans="1:21" x14ac:dyDescent="0.25">
      <c r="A5763" s="156" t="s">
        <v>18644</v>
      </c>
      <c r="B5763" s="156" t="s">
        <v>219</v>
      </c>
      <c r="C5763" s="223">
        <v>-0.96994489431381226</v>
      </c>
      <c r="D5763" s="221">
        <v>-2.4355284404009581E-3</v>
      </c>
      <c r="E5763" s="221">
        <v>-0.37783589959144592</v>
      </c>
      <c r="F5763" s="221">
        <v>2.972724437713623</v>
      </c>
      <c r="G5763" s="221">
        <v>7.1415648460388184</v>
      </c>
      <c r="H5763" s="221">
        <v>1.5870879888534546</v>
      </c>
      <c r="I5763" s="221">
        <v>-0.86453711986541748</v>
      </c>
      <c r="J5763" s="221">
        <v>-1.2903348207473755</v>
      </c>
      <c r="K5763" s="180">
        <v>7.9037947654724121</v>
      </c>
      <c r="L5763" s="181">
        <v>3.6171815395355225</v>
      </c>
      <c r="M5763" s="181">
        <v>2.694603443145752</v>
      </c>
      <c r="N5763" s="181">
        <v>2.5483410358428955</v>
      </c>
      <c r="O5763" s="181">
        <v>10.069602966308594</v>
      </c>
      <c r="P5763" s="181">
        <v>12.494183540344238</v>
      </c>
      <c r="Q5763" s="181">
        <v>4.2978644371032715</v>
      </c>
      <c r="R5763" s="181">
        <v>17.011442184448242</v>
      </c>
      <c r="S5763" s="226">
        <f t="shared" si="269"/>
        <v>60.637013912200928</v>
      </c>
      <c r="T5763" s="181">
        <f t="shared" si="267"/>
        <v>64.958314271326515</v>
      </c>
      <c r="U5763" s="226">
        <f t="shared" si="268"/>
        <v>4.2616751615740194</v>
      </c>
    </row>
    <row r="5764" spans="1:21" x14ac:dyDescent="0.25">
      <c r="A5764" s="156" t="s">
        <v>18645</v>
      </c>
      <c r="B5764" s="156" t="s">
        <v>219</v>
      </c>
      <c r="C5764" s="223">
        <v>-1.6358486413955688</v>
      </c>
      <c r="D5764" s="221">
        <v>-0.66833937168121338</v>
      </c>
      <c r="E5764" s="221">
        <v>-1.0437396764755249</v>
      </c>
      <c r="F5764" s="221">
        <v>2.3068206310272217</v>
      </c>
      <c r="G5764" s="221">
        <v>6.4756608009338379</v>
      </c>
      <c r="H5764" s="221">
        <v>0.92118412256240845</v>
      </c>
      <c r="I5764" s="221">
        <v>-1.5304409265518188</v>
      </c>
      <c r="J5764" s="221">
        <v>-1.9562386274337769</v>
      </c>
      <c r="K5764" s="180">
        <v>6.5529427528381348</v>
      </c>
      <c r="L5764" s="181">
        <v>2.327354907989502</v>
      </c>
      <c r="M5764" s="181">
        <v>1.9285240173339844</v>
      </c>
      <c r="N5764" s="181">
        <v>2.0042514801025391</v>
      </c>
      <c r="O5764" s="181">
        <v>7.6535139083862305</v>
      </c>
      <c r="P5764" s="181">
        <v>7.4768166542053223</v>
      </c>
      <c r="Q5764" s="181">
        <v>2.1254150867462158</v>
      </c>
      <c r="R5764" s="181">
        <v>7.5474958419799805</v>
      </c>
      <c r="S5764" s="226">
        <f t="shared" si="269"/>
        <v>37.616314649581909</v>
      </c>
      <c r="T5764" s="181">
        <f t="shared" si="267"/>
        <v>28.767045867840466</v>
      </c>
      <c r="U5764" s="226">
        <f t="shared" si="268"/>
        <v>1.8872996662869328</v>
      </c>
    </row>
    <row r="5765" spans="1:21" x14ac:dyDescent="0.25">
      <c r="A5765" s="156" t="s">
        <v>15878</v>
      </c>
      <c r="B5765" s="156" t="s">
        <v>219</v>
      </c>
      <c r="C5765" s="223">
        <v>0.51956033706665039</v>
      </c>
      <c r="D5765" s="221">
        <v>1.487069845199585</v>
      </c>
      <c r="E5765" s="221">
        <v>1.1116694211959839</v>
      </c>
      <c r="F5765" s="221">
        <v>4.4622297286987305</v>
      </c>
      <c r="G5765" s="221">
        <v>8.6310691833496094</v>
      </c>
      <c r="H5765" s="221">
        <v>3.0765931606292725</v>
      </c>
      <c r="I5765" s="221">
        <v>0.62496811151504517</v>
      </c>
      <c r="J5765" s="221">
        <v>0.19917045533657074</v>
      </c>
      <c r="K5765" s="180">
        <v>41.634624481201172</v>
      </c>
      <c r="L5765" s="181">
        <v>16.42192268371582</v>
      </c>
      <c r="M5765" s="181">
        <v>28.392345428466797</v>
      </c>
      <c r="N5765" s="181">
        <v>15.973031997680664</v>
      </c>
      <c r="O5765" s="181">
        <v>48.330577850341797</v>
      </c>
      <c r="P5765" s="181">
        <v>45.599826812744141</v>
      </c>
      <c r="Q5765" s="181">
        <v>15.000434875488281</v>
      </c>
      <c r="R5765" s="181">
        <v>56.709873199462891</v>
      </c>
      <c r="S5765" s="226">
        <f t="shared" si="269"/>
        <v>268.06263732910156</v>
      </c>
      <c r="T5765" s="181">
        <f t="shared" ref="T5765:T5828" si="270">SUMPRODUCT(C5765:J5765,K5765:R5765)</f>
        <v>726.99688711740282</v>
      </c>
      <c r="U5765" s="226">
        <f t="shared" ref="U5765:U5828" si="271">(T5765/$T$10045)*$S$10045</f>
        <v>47.695581560641962</v>
      </c>
    </row>
    <row r="5766" spans="1:21" x14ac:dyDescent="0.25">
      <c r="A5766" s="156" t="s">
        <v>15879</v>
      </c>
      <c r="B5766" s="156" t="s">
        <v>219</v>
      </c>
      <c r="C5766" s="223">
        <v>-2.1160805225372314</v>
      </c>
      <c r="D5766" s="221">
        <v>1.5158700942993164</v>
      </c>
      <c r="E5766" s="221">
        <v>-0.84073424339294434</v>
      </c>
      <c r="F5766" s="221">
        <v>11.359366416931152</v>
      </c>
      <c r="G5766" s="221">
        <v>22.1055908203125</v>
      </c>
      <c r="H5766" s="221">
        <v>3.5941987037658691</v>
      </c>
      <c r="I5766" s="221">
        <v>-1.3274356126785278</v>
      </c>
      <c r="J5766" s="221">
        <v>-1.7532331943511963</v>
      </c>
      <c r="K5766" s="180">
        <v>1406.0155029296875</v>
      </c>
      <c r="L5766" s="181">
        <v>499.52410888671875</v>
      </c>
      <c r="M5766" s="181">
        <v>445.1204833984375</v>
      </c>
      <c r="N5766" s="181">
        <v>438.76162719726562</v>
      </c>
      <c r="O5766" s="181">
        <v>1521.181640625</v>
      </c>
      <c r="P5766" s="181">
        <v>1573.465576171875</v>
      </c>
      <c r="Q5766" s="181">
        <v>510.1221923828125</v>
      </c>
      <c r="R5766" s="181">
        <v>1513.40966796875</v>
      </c>
      <c r="S5766" s="226">
        <f t="shared" ref="S5766:S5829" si="272">SUM(K5766:R5766)</f>
        <v>7907.6007995605469</v>
      </c>
      <c r="T5766" s="181">
        <f t="shared" si="270"/>
        <v>38343.25011190564</v>
      </c>
      <c r="U5766" s="226">
        <f t="shared" si="271"/>
        <v>2515.5590696733698</v>
      </c>
    </row>
    <row r="5767" spans="1:21" x14ac:dyDescent="0.25">
      <c r="A5767" s="156" t="s">
        <v>18646</v>
      </c>
      <c r="B5767" s="156" t="s">
        <v>219</v>
      </c>
      <c r="C5767" s="223">
        <v>-1.8987435102462769</v>
      </c>
      <c r="D5767" s="221">
        <v>-0.93123418092727661</v>
      </c>
      <c r="E5767" s="221">
        <v>-1.3066344261169434</v>
      </c>
      <c r="F5767" s="221">
        <v>2.0439255237579346</v>
      </c>
      <c r="G5767" s="221">
        <v>10.301630020141602</v>
      </c>
      <c r="H5767" s="221">
        <v>-1.1052439212799072</v>
      </c>
      <c r="I5767" s="221">
        <v>-1.7933356761932373</v>
      </c>
      <c r="J5767" s="221">
        <v>-2.2191336154937744</v>
      </c>
      <c r="K5767" s="180">
        <v>673</v>
      </c>
      <c r="L5767" s="181">
        <v>223</v>
      </c>
      <c r="M5767" s="181">
        <v>187</v>
      </c>
      <c r="N5767" s="181">
        <v>175</v>
      </c>
      <c r="O5767" s="181">
        <v>758</v>
      </c>
      <c r="P5767" s="181">
        <v>913</v>
      </c>
      <c r="Q5767" s="181">
        <v>350</v>
      </c>
      <c r="R5767" s="181">
        <v>1109</v>
      </c>
      <c r="S5767" s="226">
        <f t="shared" si="272"/>
        <v>4388</v>
      </c>
      <c r="T5767" s="181">
        <f t="shared" si="270"/>
        <v>2338.6879131197929</v>
      </c>
      <c r="U5767" s="226">
        <f t="shared" si="271"/>
        <v>153.43267912380924</v>
      </c>
    </row>
    <row r="5768" spans="1:21" x14ac:dyDescent="0.25">
      <c r="A5768" s="156" t="s">
        <v>18647</v>
      </c>
      <c r="B5768" s="156" t="s">
        <v>219</v>
      </c>
      <c r="C5768" s="223">
        <v>-0.9112275242805481</v>
      </c>
      <c r="D5768" s="221">
        <v>-2.4389309883117676</v>
      </c>
      <c r="E5768" s="221">
        <v>-0.24593740701675415</v>
      </c>
      <c r="F5768" s="221">
        <v>3.1046226024627686</v>
      </c>
      <c r="G5768" s="221">
        <v>7.7101244926452637</v>
      </c>
      <c r="H5768" s="221">
        <v>5.7450532913208008</v>
      </c>
      <c r="I5768" s="221">
        <v>-0.7326386570930481</v>
      </c>
      <c r="J5768" s="221">
        <v>-1.1584362983703613</v>
      </c>
      <c r="K5768" s="180">
        <v>448.70004272460937</v>
      </c>
      <c r="L5768" s="181">
        <v>181.36325073242187</v>
      </c>
      <c r="M5768" s="181">
        <v>153.11480712890625</v>
      </c>
      <c r="N5768" s="181">
        <v>146.97383117675781</v>
      </c>
      <c r="O5768" s="181">
        <v>566.60662841796875</v>
      </c>
      <c r="P5768" s="181">
        <v>695.56695556640625</v>
      </c>
      <c r="Q5768" s="181">
        <v>204.69892883300781</v>
      </c>
      <c r="R5768" s="181">
        <v>563.33148193359375</v>
      </c>
      <c r="S5768" s="226">
        <f t="shared" si="272"/>
        <v>2960.3559265136719</v>
      </c>
      <c r="T5768" s="181">
        <f t="shared" si="270"/>
        <v>7129.5642240280367</v>
      </c>
      <c r="U5768" s="226">
        <f t="shared" si="271"/>
        <v>467.74438510635565</v>
      </c>
    </row>
    <row r="5769" spans="1:21" x14ac:dyDescent="0.25">
      <c r="A5769" s="156" t="s">
        <v>18588</v>
      </c>
      <c r="B5769" s="156" t="s">
        <v>219</v>
      </c>
      <c r="C5769" s="223">
        <v>-1.6727193593978882</v>
      </c>
      <c r="D5769" s="221">
        <v>-0.70520997047424316</v>
      </c>
      <c r="E5769" s="221">
        <v>-1.0806102752685547</v>
      </c>
      <c r="F5769" s="221">
        <v>2.2699501514434814</v>
      </c>
      <c r="G5769" s="221">
        <v>6.4387907981872559</v>
      </c>
      <c r="H5769" s="221">
        <v>0.88431358337402344</v>
      </c>
      <c r="I5769" s="221">
        <v>-1.5673116445541382</v>
      </c>
      <c r="J5769" s="221">
        <v>-1.9931093454360962</v>
      </c>
      <c r="K5769" s="180">
        <v>3.7386095523834229</v>
      </c>
      <c r="L5769" s="181">
        <v>1.5613765716552734</v>
      </c>
      <c r="M5769" s="181">
        <v>1.1628813743591309</v>
      </c>
      <c r="N5769" s="181">
        <v>1.2317124605178833</v>
      </c>
      <c r="O5769" s="181">
        <v>4.5682039260864258</v>
      </c>
      <c r="P5769" s="181">
        <v>5.8216524124145508</v>
      </c>
      <c r="Q5769" s="181">
        <v>2.2062141895294189</v>
      </c>
      <c r="R5769" s="181">
        <v>4.7094888687133789</v>
      </c>
      <c r="S5769" s="226">
        <f t="shared" si="272"/>
        <v>25.000139355659485</v>
      </c>
      <c r="T5769" s="181">
        <f t="shared" si="270"/>
        <v>15.902085666157262</v>
      </c>
      <c r="U5769" s="226">
        <f t="shared" si="271"/>
        <v>1.0432771271990817</v>
      </c>
    </row>
    <row r="5770" spans="1:21" x14ac:dyDescent="0.25">
      <c r="A5770" s="156" t="s">
        <v>18648</v>
      </c>
      <c r="B5770" s="156" t="s">
        <v>219</v>
      </c>
      <c r="C5770" s="223">
        <v>-6.0563716888427734</v>
      </c>
      <c r="D5770" s="221">
        <v>-0.40422245860099792</v>
      </c>
      <c r="E5770" s="221">
        <v>-5.328153133392334</v>
      </c>
      <c r="F5770" s="221">
        <v>-12.165619850158691</v>
      </c>
      <c r="G5770" s="221">
        <v>15.643226623535156</v>
      </c>
      <c r="H5770" s="221">
        <v>11.686715126037598</v>
      </c>
      <c r="I5770" s="221">
        <v>-1.2663240432739258</v>
      </c>
      <c r="J5770" s="221">
        <v>-1.6921217441558838</v>
      </c>
      <c r="K5770" s="180">
        <v>451.93527221679687</v>
      </c>
      <c r="L5770" s="181">
        <v>177.69491577148437</v>
      </c>
      <c r="M5770" s="181">
        <v>161.33673095703125</v>
      </c>
      <c r="N5770" s="181">
        <v>110.65839385986328</v>
      </c>
      <c r="O5770" s="181">
        <v>571.57464599609375</v>
      </c>
      <c r="P5770" s="181">
        <v>740.28857421875</v>
      </c>
      <c r="Q5770" s="181">
        <v>264.29714965820313</v>
      </c>
      <c r="R5770" s="181">
        <v>728.10015869140625</v>
      </c>
      <c r="S5770" s="226">
        <f t="shared" si="272"/>
        <v>3205.8858413696289</v>
      </c>
      <c r="T5770" s="181">
        <f t="shared" si="270"/>
        <v>11011.322426827301</v>
      </c>
      <c r="U5770" s="226">
        <f t="shared" si="271"/>
        <v>722.41220864327352</v>
      </c>
    </row>
    <row r="5771" spans="1:21" x14ac:dyDescent="0.25">
      <c r="A5771" s="156" t="s">
        <v>14751</v>
      </c>
      <c r="B5771" s="156" t="s">
        <v>219</v>
      </c>
      <c r="C5771" s="223">
        <v>-1.819200873374939</v>
      </c>
      <c r="D5771" s="221">
        <v>-0.85169154405593872</v>
      </c>
      <c r="E5771" s="221">
        <v>-1.227091908454895</v>
      </c>
      <c r="F5771" s="221">
        <v>58.364170074462891</v>
      </c>
      <c r="G5771" s="221">
        <v>8.4752597808837891</v>
      </c>
      <c r="H5771" s="221">
        <v>7.152681827545166</v>
      </c>
      <c r="I5771" s="221">
        <v>-1.713793158531189</v>
      </c>
      <c r="J5771" s="221">
        <v>-2.65055251121521</v>
      </c>
      <c r="K5771" s="180">
        <v>549.623046875</v>
      </c>
      <c r="L5771" s="181">
        <v>176.31275939941406</v>
      </c>
      <c r="M5771" s="181">
        <v>140.85321044921875</v>
      </c>
      <c r="N5771" s="181">
        <v>162.52293395996094</v>
      </c>
      <c r="O5771" s="181">
        <v>602.81231689453125</v>
      </c>
      <c r="P5771" s="181">
        <v>816.55462646484375</v>
      </c>
      <c r="Q5771" s="181">
        <v>320.12094116210937</v>
      </c>
      <c r="R5771" s="181">
        <v>983.01751708984375</v>
      </c>
      <c r="S5771" s="226">
        <f t="shared" si="272"/>
        <v>3751.8173522949219</v>
      </c>
      <c r="T5771" s="181">
        <f t="shared" si="270"/>
        <v>15958.023305979485</v>
      </c>
      <c r="U5771" s="226">
        <f t="shared" si="271"/>
        <v>1046.9469892160009</v>
      </c>
    </row>
    <row r="5772" spans="1:21" x14ac:dyDescent="0.25">
      <c r="A5772" s="156" t="s">
        <v>18590</v>
      </c>
      <c r="B5772" s="156" t="s">
        <v>219</v>
      </c>
      <c r="C5772" s="223">
        <v>0.14286001026630402</v>
      </c>
      <c r="D5772" s="221">
        <v>1.1103694438934326</v>
      </c>
      <c r="E5772" s="221">
        <v>0.73496907949447632</v>
      </c>
      <c r="F5772" s="221">
        <v>4.0855293273925781</v>
      </c>
      <c r="G5772" s="221">
        <v>8.2543697357177734</v>
      </c>
      <c r="H5772" s="221">
        <v>2.6998929977416992</v>
      </c>
      <c r="I5772" s="221">
        <v>0.24826778471469879</v>
      </c>
      <c r="J5772" s="221">
        <v>-0.17752990126609802</v>
      </c>
      <c r="K5772" s="180">
        <v>0.95667970180511475</v>
      </c>
      <c r="L5772" s="181">
        <v>0.34879821538925171</v>
      </c>
      <c r="M5772" s="181">
        <v>0.38569033145904541</v>
      </c>
      <c r="N5772" s="181">
        <v>0.41335943341255188</v>
      </c>
      <c r="O5772" s="181">
        <v>1.3499161005020142</v>
      </c>
      <c r="P5772" s="181">
        <v>1.4270541667938232</v>
      </c>
      <c r="Q5772" s="181">
        <v>0.35466742515563965</v>
      </c>
      <c r="R5772" s="181">
        <v>0.9801565408706665</v>
      </c>
      <c r="S5772" s="226">
        <f t="shared" si="272"/>
        <v>6.2163219153881073</v>
      </c>
      <c r="T5772" s="181">
        <f t="shared" si="270"/>
        <v>17.405874268412468</v>
      </c>
      <c r="U5772" s="226">
        <f t="shared" si="271"/>
        <v>1.1419351451353323</v>
      </c>
    </row>
    <row r="5773" spans="1:21" x14ac:dyDescent="0.25">
      <c r="A5773" s="156" t="s">
        <v>18649</v>
      </c>
      <c r="B5773" s="156" t="s">
        <v>219</v>
      </c>
      <c r="C5773" s="223">
        <v>-0.72848767042160034</v>
      </c>
      <c r="D5773" s="221">
        <v>4.6426568031311035</v>
      </c>
      <c r="E5773" s="221">
        <v>21.107114791870117</v>
      </c>
      <c r="F5773" s="221">
        <v>7.2456512451171875</v>
      </c>
      <c r="G5773" s="221">
        <v>17.599197387695313</v>
      </c>
      <c r="H5773" s="221">
        <v>3.2441174983978271</v>
      </c>
      <c r="I5773" s="221">
        <v>-0.92795991897583008</v>
      </c>
      <c r="J5773" s="221">
        <v>-1.3537575006484985</v>
      </c>
      <c r="K5773" s="180">
        <v>1340</v>
      </c>
      <c r="L5773" s="181">
        <v>497</v>
      </c>
      <c r="M5773" s="181">
        <v>374</v>
      </c>
      <c r="N5773" s="181">
        <v>410</v>
      </c>
      <c r="O5773" s="181">
        <v>1637</v>
      </c>
      <c r="P5773" s="181">
        <v>1990</v>
      </c>
      <c r="Q5773" s="181">
        <v>754</v>
      </c>
      <c r="R5773" s="181">
        <v>1962</v>
      </c>
      <c r="S5773" s="226">
        <f t="shared" si="272"/>
        <v>8964</v>
      </c>
      <c r="T5773" s="181">
        <f t="shared" si="270"/>
        <v>44105.930845737457</v>
      </c>
      <c r="U5773" s="226">
        <f t="shared" si="271"/>
        <v>2893.6272757673928</v>
      </c>
    </row>
    <row r="5774" spans="1:21" x14ac:dyDescent="0.25">
      <c r="A5774" s="156" t="s">
        <v>18650</v>
      </c>
      <c r="B5774" s="156" t="s">
        <v>219</v>
      </c>
      <c r="C5774" s="223">
        <v>-2.4990725517272949</v>
      </c>
      <c r="D5774" s="221">
        <v>0.68702059984207153</v>
      </c>
      <c r="E5774" s="221">
        <v>2.8743445873260498</v>
      </c>
      <c r="F5774" s="221">
        <v>2.9773101806640625</v>
      </c>
      <c r="G5774" s="221">
        <v>15.210258483886719</v>
      </c>
      <c r="H5774" s="221">
        <v>3.307985782623291</v>
      </c>
      <c r="I5774" s="221">
        <v>0.1278422623872757</v>
      </c>
      <c r="J5774" s="221">
        <v>-1.2857488393783569</v>
      </c>
      <c r="K5774" s="180">
        <v>2208.4072265625</v>
      </c>
      <c r="L5774" s="181">
        <v>722.51593017578125</v>
      </c>
      <c r="M5774" s="181">
        <v>617.87567138671875</v>
      </c>
      <c r="N5774" s="181">
        <v>614.885986328125</v>
      </c>
      <c r="O5774" s="181">
        <v>2603.050537109375</v>
      </c>
      <c r="P5774" s="181">
        <v>2683.77294921875</v>
      </c>
      <c r="Q5774" s="181">
        <v>751.41656494140625</v>
      </c>
      <c r="R5774" s="181">
        <v>2203.424560546875</v>
      </c>
      <c r="S5774" s="226">
        <f t="shared" si="272"/>
        <v>12405.349426269531</v>
      </c>
      <c r="T5774" s="181">
        <f t="shared" si="270"/>
        <v>44318.073841674355</v>
      </c>
      <c r="U5774" s="226">
        <f t="shared" si="271"/>
        <v>2907.5451944607548</v>
      </c>
    </row>
    <row r="5775" spans="1:21" x14ac:dyDescent="0.25">
      <c r="A5775" s="156" t="s">
        <v>18651</v>
      </c>
      <c r="B5775" s="156" t="s">
        <v>219</v>
      </c>
      <c r="C5775" s="223">
        <v>-1.3300516605377197</v>
      </c>
      <c r="D5775" s="221">
        <v>2.1793625354766846</v>
      </c>
      <c r="E5775" s="221">
        <v>9.5300979614257812</v>
      </c>
      <c r="F5775" s="221">
        <v>18.705575942993164</v>
      </c>
      <c r="G5775" s="221">
        <v>28.542360305786133</v>
      </c>
      <c r="H5775" s="221">
        <v>13.911458969116211</v>
      </c>
      <c r="I5775" s="221">
        <v>-0.34221595525741577</v>
      </c>
      <c r="J5775" s="221">
        <v>-1.3440070152282715</v>
      </c>
      <c r="K5775" s="180">
        <v>2224</v>
      </c>
      <c r="L5775" s="181">
        <v>833</v>
      </c>
      <c r="M5775" s="181">
        <v>691</v>
      </c>
      <c r="N5775" s="181">
        <v>718</v>
      </c>
      <c r="O5775" s="181">
        <v>2582</v>
      </c>
      <c r="P5775" s="181">
        <v>2512</v>
      </c>
      <c r="Q5775" s="181">
        <v>823</v>
      </c>
      <c r="R5775" s="181">
        <v>2566</v>
      </c>
      <c r="S5775" s="226">
        <f t="shared" si="272"/>
        <v>12949</v>
      </c>
      <c r="T5775" s="181">
        <f t="shared" si="270"/>
        <v>123784.86882513762</v>
      </c>
      <c r="U5775" s="226">
        <f t="shared" si="271"/>
        <v>8121.0682076404564</v>
      </c>
    </row>
    <row r="5776" spans="1:21" x14ac:dyDescent="0.25">
      <c r="A5776" s="156" t="s">
        <v>18652</v>
      </c>
      <c r="B5776" s="156" t="s">
        <v>219</v>
      </c>
      <c r="C5776" s="223">
        <v>4.2845578193664551</v>
      </c>
      <c r="D5776" s="221">
        <v>16.360273361206055</v>
      </c>
      <c r="E5776" s="221">
        <v>4.9349093437194824</v>
      </c>
      <c r="F5776" s="221">
        <v>58.689376831054688</v>
      </c>
      <c r="G5776" s="221">
        <v>119.90012359619141</v>
      </c>
      <c r="H5776" s="221">
        <v>46.677352905273437</v>
      </c>
      <c r="I5776" s="221">
        <v>4.3899655342102051</v>
      </c>
      <c r="J5776" s="221">
        <v>3.9641673564910889</v>
      </c>
      <c r="K5776" s="180">
        <v>267</v>
      </c>
      <c r="L5776" s="181">
        <v>75</v>
      </c>
      <c r="M5776" s="181">
        <v>177</v>
      </c>
      <c r="N5776" s="181">
        <v>191</v>
      </c>
      <c r="O5776" s="181">
        <v>503</v>
      </c>
      <c r="P5776" s="181">
        <v>285</v>
      </c>
      <c r="Q5776" s="181">
        <v>62</v>
      </c>
      <c r="R5776" s="181">
        <v>156</v>
      </c>
      <c r="S5776" s="226">
        <f t="shared" si="272"/>
        <v>1716</v>
      </c>
      <c r="T5776" s="181">
        <f t="shared" si="270"/>
        <v>88957.543086051941</v>
      </c>
      <c r="U5776" s="226">
        <f t="shared" si="271"/>
        <v>5836.175954643295</v>
      </c>
    </row>
    <row r="5777" spans="1:21" x14ac:dyDescent="0.25">
      <c r="A5777" s="156" t="s">
        <v>18653</v>
      </c>
      <c r="B5777" s="156" t="s">
        <v>219</v>
      </c>
      <c r="C5777" s="223">
        <v>3.5875313282012939</v>
      </c>
      <c r="D5777" s="221">
        <v>6.7681307792663574</v>
      </c>
      <c r="E5777" s="221">
        <v>11.534371376037598</v>
      </c>
      <c r="F5777" s="221">
        <v>20.125093460083008</v>
      </c>
      <c r="G5777" s="221">
        <v>35.355358123779297</v>
      </c>
      <c r="H5777" s="221">
        <v>16.08629035949707</v>
      </c>
      <c r="I5777" s="221">
        <v>4.8380088806152344</v>
      </c>
      <c r="J5777" s="221">
        <v>6.107419490814209</v>
      </c>
      <c r="K5777" s="180">
        <v>2374</v>
      </c>
      <c r="L5777" s="181">
        <v>1059</v>
      </c>
      <c r="M5777" s="181">
        <v>2016</v>
      </c>
      <c r="N5777" s="181">
        <v>1461</v>
      </c>
      <c r="O5777" s="181">
        <v>3695</v>
      </c>
      <c r="P5777" s="181">
        <v>2779</v>
      </c>
      <c r="Q5777" s="181">
        <v>735</v>
      </c>
      <c r="R5777" s="181">
        <v>2171</v>
      </c>
      <c r="S5777" s="226">
        <f t="shared" si="272"/>
        <v>16290</v>
      </c>
      <c r="T5777" s="181">
        <f t="shared" si="270"/>
        <v>260497.29752588272</v>
      </c>
      <c r="U5777" s="226">
        <f t="shared" si="271"/>
        <v>17090.265887845693</v>
      </c>
    </row>
    <row r="5778" spans="1:21" x14ac:dyDescent="0.25">
      <c r="A5778" s="156" t="s">
        <v>18630</v>
      </c>
      <c r="B5778" s="156" t="s">
        <v>219</v>
      </c>
      <c r="C5778" s="223">
        <v>-2.2256286144256592</v>
      </c>
      <c r="D5778" s="221">
        <v>-1.4141087532043457</v>
      </c>
      <c r="E5778" s="221">
        <v>6.3798685073852539</v>
      </c>
      <c r="F5778" s="221">
        <v>1.5610511302947998</v>
      </c>
      <c r="G5778" s="221">
        <v>9.5707254409790039</v>
      </c>
      <c r="H5778" s="221">
        <v>0.299420565366745</v>
      </c>
      <c r="I5778" s="221">
        <v>-0.21194139122962952</v>
      </c>
      <c r="J5778" s="221">
        <v>-1.6670948266983032</v>
      </c>
      <c r="K5778" s="180">
        <v>1784.360107421875</v>
      </c>
      <c r="L5778" s="181">
        <v>672.0908203125</v>
      </c>
      <c r="M5778" s="181">
        <v>389.24880981445312</v>
      </c>
      <c r="N5778" s="181">
        <v>328.31500244140625</v>
      </c>
      <c r="O5778" s="181">
        <v>1889.857421875</v>
      </c>
      <c r="P5778" s="181">
        <v>2389.15087890625</v>
      </c>
      <c r="Q5778" s="181">
        <v>882.176025390625</v>
      </c>
      <c r="R5778" s="181">
        <v>2763.848388671875</v>
      </c>
      <c r="S5778" s="226">
        <f t="shared" si="272"/>
        <v>11099.047454833984</v>
      </c>
      <c r="T5778" s="181">
        <f t="shared" si="270"/>
        <v>12082.240753062935</v>
      </c>
      <c r="U5778" s="226">
        <f t="shared" si="271"/>
        <v>792.67120600471515</v>
      </c>
    </row>
    <row r="5779" spans="1:21" x14ac:dyDescent="0.25">
      <c r="A5779" s="156" t="s">
        <v>18654</v>
      </c>
      <c r="B5779" s="156" t="s">
        <v>219</v>
      </c>
      <c r="C5779" s="223">
        <v>0.68637251853942871</v>
      </c>
      <c r="D5779" s="221">
        <v>-1.9862138032913208</v>
      </c>
      <c r="E5779" s="221">
        <v>10.271340370178223</v>
      </c>
      <c r="F5779" s="221">
        <v>22.677705764770508</v>
      </c>
      <c r="G5779" s="221">
        <v>31.53935432434082</v>
      </c>
      <c r="H5779" s="221">
        <v>9.2258872985839844</v>
      </c>
      <c r="I5779" s="221">
        <v>0.64913642406463623</v>
      </c>
      <c r="J5779" s="221">
        <v>2.9266636371612549</v>
      </c>
      <c r="K5779" s="180">
        <v>2227</v>
      </c>
      <c r="L5779" s="181">
        <v>712</v>
      </c>
      <c r="M5779" s="181">
        <v>812</v>
      </c>
      <c r="N5779" s="181">
        <v>902</v>
      </c>
      <c r="O5779" s="181">
        <v>2700</v>
      </c>
      <c r="P5779" s="181">
        <v>2342</v>
      </c>
      <c r="Q5779" s="181">
        <v>758</v>
      </c>
      <c r="R5779" s="181">
        <v>1869</v>
      </c>
      <c r="S5779" s="226">
        <f t="shared" si="272"/>
        <v>12322</v>
      </c>
      <c r="T5779" s="181">
        <f t="shared" si="270"/>
        <v>141635.25082755089</v>
      </c>
      <c r="U5779" s="226">
        <f t="shared" si="271"/>
        <v>9292.165864001161</v>
      </c>
    </row>
    <row r="5780" spans="1:21" x14ac:dyDescent="0.25">
      <c r="A5780" s="156" t="s">
        <v>18655</v>
      </c>
      <c r="B5780" s="156" t="s">
        <v>219</v>
      </c>
      <c r="C5780" s="223">
        <v>0.40762525796890259</v>
      </c>
      <c r="D5780" s="221">
        <v>3.0881752967834473</v>
      </c>
      <c r="E5780" s="221">
        <v>0.81027704477310181</v>
      </c>
      <c r="F5780" s="221">
        <v>19.231086730957031</v>
      </c>
      <c r="G5780" s="221">
        <v>57.194278717041016</v>
      </c>
      <c r="H5780" s="221">
        <v>8.1886472702026367</v>
      </c>
      <c r="I5780" s="221">
        <v>3.0450613498687744</v>
      </c>
      <c r="J5780" s="221">
        <v>0.78031790256500244</v>
      </c>
      <c r="K5780" s="180">
        <v>2680</v>
      </c>
      <c r="L5780" s="181">
        <v>918</v>
      </c>
      <c r="M5780" s="181">
        <v>898</v>
      </c>
      <c r="N5780" s="181">
        <v>993</v>
      </c>
      <c r="O5780" s="181">
        <v>2986</v>
      </c>
      <c r="P5780" s="181">
        <v>3195</v>
      </c>
      <c r="Q5780" s="181">
        <v>975</v>
      </c>
      <c r="R5780" s="181">
        <v>2547</v>
      </c>
      <c r="S5780" s="226">
        <f t="shared" si="272"/>
        <v>15192</v>
      </c>
      <c r="T5780" s="181">
        <f t="shared" si="270"/>
        <v>225652.72731518745</v>
      </c>
      <c r="U5780" s="226">
        <f t="shared" si="271"/>
        <v>14804.242288735913</v>
      </c>
    </row>
    <row r="5781" spans="1:21" x14ac:dyDescent="0.25">
      <c r="A5781" s="156" t="s">
        <v>18591</v>
      </c>
      <c r="B5781" s="156" t="s">
        <v>219</v>
      </c>
      <c r="C5781" s="223">
        <v>-0.24882075190544128</v>
      </c>
      <c r="D5781" s="221">
        <v>3.283156156539917</v>
      </c>
      <c r="E5781" s="221">
        <v>5.0759263038635254</v>
      </c>
      <c r="F5781" s="221">
        <v>1.3811979293823242</v>
      </c>
      <c r="G5781" s="221">
        <v>12.945916175842285</v>
      </c>
      <c r="H5781" s="221">
        <v>5.1856036186218262</v>
      </c>
      <c r="I5781" s="221">
        <v>0.41198009252548218</v>
      </c>
      <c r="J5781" s="221">
        <v>-0.91162711381912231</v>
      </c>
      <c r="K5781" s="180">
        <v>1475.217041015625</v>
      </c>
      <c r="L5781" s="181">
        <v>827.94818115234375</v>
      </c>
      <c r="M5781" s="181">
        <v>766.3980712890625</v>
      </c>
      <c r="N5781" s="181">
        <v>432.83621215820312</v>
      </c>
      <c r="O5781" s="181">
        <v>1801.8297119140625</v>
      </c>
      <c r="P5781" s="181">
        <v>2357.76611328125</v>
      </c>
      <c r="Q5781" s="181">
        <v>953.03387451171875</v>
      </c>
      <c r="R5781" s="181">
        <v>2028.17529296875</v>
      </c>
      <c r="S5781" s="226">
        <f t="shared" si="272"/>
        <v>10643.204498291016</v>
      </c>
      <c r="T5781" s="181">
        <f t="shared" si="270"/>
        <v>40935.699461787721</v>
      </c>
      <c r="U5781" s="226">
        <f t="shared" si="271"/>
        <v>2685.6400997303335</v>
      </c>
    </row>
    <row r="5782" spans="1:21" x14ac:dyDescent="0.25">
      <c r="A5782" s="156" t="s">
        <v>18631</v>
      </c>
      <c r="B5782" s="156" t="s">
        <v>219</v>
      </c>
      <c r="C5782" s="223">
        <v>1.1543234586715698</v>
      </c>
      <c r="D5782" s="221">
        <v>0.29870778322219849</v>
      </c>
      <c r="E5782" s="221">
        <v>-7.6692581176757813E-2</v>
      </c>
      <c r="F5782" s="221">
        <v>3.2738678455352783</v>
      </c>
      <c r="G5782" s="221">
        <v>14.362889289855957</v>
      </c>
      <c r="H5782" s="221">
        <v>7.2618026733398437</v>
      </c>
      <c r="I5782" s="221">
        <v>-0.56339383125305176</v>
      </c>
      <c r="J5782" s="221">
        <v>-0.98919153213500977</v>
      </c>
      <c r="K5782" s="180">
        <v>616.34588623046875</v>
      </c>
      <c r="L5782" s="181">
        <v>239.39990234375</v>
      </c>
      <c r="M5782" s="181">
        <v>216.76571655273437</v>
      </c>
      <c r="N5782" s="181">
        <v>172.367919921875</v>
      </c>
      <c r="O5782" s="181">
        <v>785.23162841796875</v>
      </c>
      <c r="P5782" s="181">
        <v>1017.6671752929687</v>
      </c>
      <c r="Q5782" s="181">
        <v>461.38888549804687</v>
      </c>
      <c r="R5782" s="181">
        <v>1280.57177734375</v>
      </c>
      <c r="S5782" s="226">
        <f t="shared" si="272"/>
        <v>4789.7388916015625</v>
      </c>
      <c r="T5782" s="181">
        <f t="shared" si="270"/>
        <v>18472.277347220675</v>
      </c>
      <c r="U5782" s="226">
        <f t="shared" si="271"/>
        <v>1211.8979137841652</v>
      </c>
    </row>
    <row r="5783" spans="1:21" x14ac:dyDescent="0.25">
      <c r="A5783" s="156" t="s">
        <v>18656</v>
      </c>
      <c r="B5783" s="156" t="s">
        <v>219</v>
      </c>
      <c r="C5783" s="223">
        <v>0.46077430248260498</v>
      </c>
      <c r="D5783" s="221">
        <v>1.2362084351480007E-2</v>
      </c>
      <c r="E5783" s="221">
        <v>-0.76991754770278931</v>
      </c>
      <c r="F5783" s="221">
        <v>2.5806427001953125</v>
      </c>
      <c r="G5783" s="221">
        <v>7.12933349609375</v>
      </c>
      <c r="H5783" s="221">
        <v>3.6854479312896729</v>
      </c>
      <c r="I5783" s="221">
        <v>-1.2566187381744385</v>
      </c>
      <c r="J5783" s="221">
        <v>-1.6824163198471069</v>
      </c>
      <c r="K5783" s="180">
        <v>1018</v>
      </c>
      <c r="L5783" s="181">
        <v>396</v>
      </c>
      <c r="M5783" s="181">
        <v>278</v>
      </c>
      <c r="N5783" s="181">
        <v>240</v>
      </c>
      <c r="O5783" s="181">
        <v>1167</v>
      </c>
      <c r="P5783" s="181">
        <v>1675</v>
      </c>
      <c r="Q5783" s="181">
        <v>589</v>
      </c>
      <c r="R5783" s="181">
        <v>1348</v>
      </c>
      <c r="S5783" s="226">
        <f t="shared" si="272"/>
        <v>6711</v>
      </c>
      <c r="T5783" s="181">
        <f t="shared" si="270"/>
        <v>12364.292634028941</v>
      </c>
      <c r="U5783" s="226">
        <f t="shared" si="271"/>
        <v>811.17558852867251</v>
      </c>
    </row>
    <row r="5784" spans="1:21" x14ac:dyDescent="0.25">
      <c r="A5784" s="156" t="s">
        <v>18657</v>
      </c>
      <c r="B5784" s="156" t="s">
        <v>219</v>
      </c>
      <c r="C5784" s="223">
        <v>-0.56359559297561646</v>
      </c>
      <c r="D5784" s="221">
        <v>-0.82711988687515259</v>
      </c>
      <c r="E5784" s="221">
        <v>-1.2025203704833984</v>
      </c>
      <c r="F5784" s="221">
        <v>2.1480398178100586</v>
      </c>
      <c r="G5784" s="221">
        <v>12.03521728515625</v>
      </c>
      <c r="H5784" s="221">
        <v>3.613792896270752</v>
      </c>
      <c r="I5784" s="221">
        <v>-1.6892216205596924</v>
      </c>
      <c r="J5784" s="221">
        <v>-2.1150193214416504</v>
      </c>
      <c r="K5784" s="180">
        <v>794</v>
      </c>
      <c r="L5784" s="181">
        <v>304</v>
      </c>
      <c r="M5784" s="181">
        <v>248</v>
      </c>
      <c r="N5784" s="181">
        <v>206</v>
      </c>
      <c r="O5784" s="181">
        <v>1014</v>
      </c>
      <c r="P5784" s="181">
        <v>1347</v>
      </c>
      <c r="Q5784" s="181">
        <v>440</v>
      </c>
      <c r="R5784" s="181">
        <v>1321</v>
      </c>
      <c r="S5784" s="226">
        <f t="shared" si="272"/>
        <v>5674</v>
      </c>
      <c r="T5784" s="181">
        <f t="shared" si="270"/>
        <v>12979.623125910759</v>
      </c>
      <c r="U5784" s="226">
        <f t="shared" si="271"/>
        <v>851.54515019030259</v>
      </c>
    </row>
    <row r="5785" spans="1:21" x14ac:dyDescent="0.25">
      <c r="A5785" s="156" t="s">
        <v>14758</v>
      </c>
      <c r="B5785" s="156" t="s">
        <v>219</v>
      </c>
      <c r="C5785" s="223">
        <v>-1.4458063840866089</v>
      </c>
      <c r="D5785" s="221">
        <v>-0.4782969057559967</v>
      </c>
      <c r="E5785" s="221">
        <v>-0.85369724035263062</v>
      </c>
      <c r="F5785" s="221">
        <v>2.4968628883361816</v>
      </c>
      <c r="G5785" s="221">
        <v>6.665703296661377</v>
      </c>
      <c r="H5785" s="221">
        <v>1.1112265586853027</v>
      </c>
      <c r="I5785" s="221">
        <v>-1.3403985500335693</v>
      </c>
      <c r="J5785" s="221">
        <v>-1.7661962509155273</v>
      </c>
      <c r="K5785" s="180">
        <v>2.0944294929504395</v>
      </c>
      <c r="L5785" s="181">
        <v>0.77576225996017456</v>
      </c>
      <c r="M5785" s="181">
        <v>0.71915602684020996</v>
      </c>
      <c r="N5785" s="181">
        <v>0.65225780010223389</v>
      </c>
      <c r="O5785" s="181">
        <v>1.9606329202651978</v>
      </c>
      <c r="P5785" s="181">
        <v>1.9992281198501587</v>
      </c>
      <c r="Q5785" s="181">
        <v>0.59179210662841797</v>
      </c>
      <c r="R5785" s="181">
        <v>1.417728066444397</v>
      </c>
      <c r="S5785" s="226">
        <f t="shared" si="272"/>
        <v>10.210986793041229</v>
      </c>
      <c r="T5785" s="181">
        <f t="shared" si="270"/>
        <v>9.6088419851230373</v>
      </c>
      <c r="U5785" s="226">
        <f t="shared" si="271"/>
        <v>0.63040064507283911</v>
      </c>
    </row>
    <row r="5786" spans="1:21" x14ac:dyDescent="0.25">
      <c r="A5786" s="156" t="s">
        <v>14759</v>
      </c>
      <c r="B5786" s="156" t="s">
        <v>219</v>
      </c>
      <c r="C5786" s="223">
        <v>-1.4791572093963623</v>
      </c>
      <c r="D5786" s="221">
        <v>-0.51164788007736206</v>
      </c>
      <c r="E5786" s="221">
        <v>-0.88704824447631836</v>
      </c>
      <c r="F5786" s="221">
        <v>2.4635119438171387</v>
      </c>
      <c r="G5786" s="221">
        <v>6.632352352142334</v>
      </c>
      <c r="H5786" s="221">
        <v>1.0778757333755493</v>
      </c>
      <c r="I5786" s="221">
        <v>-1.3737493753433228</v>
      </c>
      <c r="J5786" s="221">
        <v>-1.7995470762252808</v>
      </c>
      <c r="K5786" s="180">
        <v>26.061363220214844</v>
      </c>
      <c r="L5786" s="181">
        <v>7.3197436332702637</v>
      </c>
      <c r="M5786" s="181">
        <v>8.0760746002197266</v>
      </c>
      <c r="N5786" s="181">
        <v>8.8836822509765625</v>
      </c>
      <c r="O5786" s="181">
        <v>24.241043090820312</v>
      </c>
      <c r="P5786" s="181">
        <v>20.318378448486328</v>
      </c>
      <c r="Q5786" s="181">
        <v>6.4864978790283203</v>
      </c>
      <c r="R5786" s="181">
        <v>17.472522735595703</v>
      </c>
      <c r="S5786" s="226">
        <f t="shared" si="272"/>
        <v>118.85930585861206</v>
      </c>
      <c r="T5786" s="181">
        <f t="shared" si="270"/>
        <v>114.74958154776991</v>
      </c>
      <c r="U5786" s="226">
        <f t="shared" si="271"/>
        <v>7.5282963692764104</v>
      </c>
    </row>
    <row r="5787" spans="1:21" x14ac:dyDescent="0.25">
      <c r="A5787" s="156" t="s">
        <v>14762</v>
      </c>
      <c r="B5787" s="156" t="s">
        <v>219</v>
      </c>
      <c r="C5787" s="223">
        <v>-1.4117531776428223</v>
      </c>
      <c r="D5787" s="221">
        <v>-0.44424381852149963</v>
      </c>
      <c r="E5787" s="221">
        <v>-0.81964421272277832</v>
      </c>
      <c r="F5787" s="221">
        <v>2.5309162139892578</v>
      </c>
      <c r="G5787" s="221">
        <v>6.6997566223144531</v>
      </c>
      <c r="H5787" s="221">
        <v>1.837515115737915</v>
      </c>
      <c r="I5787" s="221">
        <v>-1.3063454627990723</v>
      </c>
      <c r="J5787" s="221">
        <v>-1.7321431636810303</v>
      </c>
      <c r="K5787" s="180">
        <v>464.97622680664062</v>
      </c>
      <c r="L5787" s="181">
        <v>168.99386596679687</v>
      </c>
      <c r="M5787" s="181">
        <v>132.43363952636719</v>
      </c>
      <c r="N5787" s="181">
        <v>126.59954833984375</v>
      </c>
      <c r="O5787" s="181">
        <v>502.50881958007812</v>
      </c>
      <c r="P5787" s="181">
        <v>565.90582275390625</v>
      </c>
      <c r="Q5787" s="181">
        <v>171.13304138183594</v>
      </c>
      <c r="R5787" s="181">
        <v>454.0859375</v>
      </c>
      <c r="S5787" s="226">
        <f t="shared" si="272"/>
        <v>2586.6369018554687</v>
      </c>
      <c r="T5787" s="181">
        <f t="shared" si="270"/>
        <v>2876.8048079619484</v>
      </c>
      <c r="U5787" s="226">
        <f t="shared" si="271"/>
        <v>188.73654177014083</v>
      </c>
    </row>
    <row r="5788" spans="1:21" x14ac:dyDescent="0.25">
      <c r="A5788" s="156" t="s">
        <v>14770</v>
      </c>
      <c r="B5788" s="156" t="s">
        <v>219</v>
      </c>
      <c r="C5788" s="223">
        <v>-1.4892035722732544</v>
      </c>
      <c r="D5788" s="221">
        <v>-0.52169430255889893</v>
      </c>
      <c r="E5788" s="221">
        <v>-0.8970947265625</v>
      </c>
      <c r="F5788" s="221">
        <v>2.453465461730957</v>
      </c>
      <c r="G5788" s="221">
        <v>6.6223063468933105</v>
      </c>
      <c r="H5788" s="221">
        <v>2.4421854019165039</v>
      </c>
      <c r="I5788" s="221">
        <v>-1.3837958574295044</v>
      </c>
      <c r="J5788" s="221">
        <v>-1.8095935583114624</v>
      </c>
      <c r="K5788" s="180">
        <v>126.05728149414062</v>
      </c>
      <c r="L5788" s="181">
        <v>43.922645568847656</v>
      </c>
      <c r="M5788" s="181">
        <v>38.070991516113281</v>
      </c>
      <c r="N5788" s="181">
        <v>41.596084594726562</v>
      </c>
      <c r="O5788" s="181">
        <v>164.4102783203125</v>
      </c>
      <c r="P5788" s="181">
        <v>190.98947143554687</v>
      </c>
      <c r="Q5788" s="181">
        <v>70.43133544921875</v>
      </c>
      <c r="R5788" s="181">
        <v>176.18408203125</v>
      </c>
      <c r="S5788" s="226">
        <f t="shared" si="272"/>
        <v>851.66217041015625</v>
      </c>
      <c r="T5788" s="181">
        <f t="shared" si="270"/>
        <v>996.18488183969657</v>
      </c>
      <c r="U5788" s="226">
        <f t="shared" si="271"/>
        <v>65.356012003928626</v>
      </c>
    </row>
    <row r="5789" spans="1:21" x14ac:dyDescent="0.25">
      <c r="A5789" s="156" t="s">
        <v>18617</v>
      </c>
      <c r="B5789" s="156" t="s">
        <v>219</v>
      </c>
      <c r="C5789" s="223">
        <v>-1.7208583354949951</v>
      </c>
      <c r="D5789" s="221">
        <v>-0.75334888696670532</v>
      </c>
      <c r="E5789" s="221">
        <v>-1.1287492513656616</v>
      </c>
      <c r="F5789" s="221">
        <v>2.2218108177185059</v>
      </c>
      <c r="G5789" s="221">
        <v>6.3906517028808594</v>
      </c>
      <c r="H5789" s="221">
        <v>0.8361746072769165</v>
      </c>
      <c r="I5789" s="221">
        <v>-1.6154505014419556</v>
      </c>
      <c r="J5789" s="221">
        <v>-2.0412483215332031</v>
      </c>
      <c r="K5789" s="180">
        <v>86.85528564453125</v>
      </c>
      <c r="L5789" s="181">
        <v>37.406990051269531</v>
      </c>
      <c r="M5789" s="181">
        <v>29.807153701782227</v>
      </c>
      <c r="N5789" s="181">
        <v>25.563089370727539</v>
      </c>
      <c r="O5789" s="181">
        <v>108.27301025390625</v>
      </c>
      <c r="P5789" s="181">
        <v>149.23316955566406</v>
      </c>
      <c r="Q5789" s="181">
        <v>47.178211212158203</v>
      </c>
      <c r="R5789" s="181">
        <v>125.54536437988281</v>
      </c>
      <c r="S5789" s="226">
        <f t="shared" si="272"/>
        <v>609.86227416992187</v>
      </c>
      <c r="T5789" s="181">
        <f t="shared" si="270"/>
        <v>329.74214449340457</v>
      </c>
      <c r="U5789" s="226">
        <f t="shared" si="271"/>
        <v>21.633164632968189</v>
      </c>
    </row>
    <row r="5790" spans="1:21" x14ac:dyDescent="0.25">
      <c r="A5790" s="156" t="s">
        <v>14724</v>
      </c>
      <c r="B5790" s="156" t="s">
        <v>219</v>
      </c>
      <c r="C5790" s="223">
        <v>-1.0130404233932495</v>
      </c>
      <c r="D5790" s="221">
        <v>-4.5531038194894791E-2</v>
      </c>
      <c r="E5790" s="221">
        <v>-0.42093145847320557</v>
      </c>
      <c r="F5790" s="221">
        <v>2.929628849029541</v>
      </c>
      <c r="G5790" s="221">
        <v>7.0984692573547363</v>
      </c>
      <c r="H5790" s="221">
        <v>1.5439925193786621</v>
      </c>
      <c r="I5790" s="221">
        <v>-0.90763270854949951</v>
      </c>
      <c r="J5790" s="221">
        <v>-1.333430290222168</v>
      </c>
      <c r="K5790" s="180">
        <v>53.505622863769531</v>
      </c>
      <c r="L5790" s="181">
        <v>61.630870819091797</v>
      </c>
      <c r="M5790" s="181">
        <v>38.292392730712891</v>
      </c>
      <c r="N5790" s="181">
        <v>9.6811466217041016</v>
      </c>
      <c r="O5790" s="181">
        <v>53.332744598388672</v>
      </c>
      <c r="P5790" s="181">
        <v>81.857551574707031</v>
      </c>
      <c r="Q5790" s="181">
        <v>24.721500396728516</v>
      </c>
      <c r="R5790" s="181">
        <v>66.212127685546875</v>
      </c>
      <c r="S5790" s="226">
        <f t="shared" si="272"/>
        <v>389.23395729064941</v>
      </c>
      <c r="T5790" s="181">
        <f t="shared" si="270"/>
        <v>349.47521356853844</v>
      </c>
      <c r="U5790" s="226">
        <f t="shared" si="271"/>
        <v>22.927778436951144</v>
      </c>
    </row>
    <row r="5791" spans="1:21" x14ac:dyDescent="0.25">
      <c r="A5791" s="156" t="s">
        <v>14725</v>
      </c>
      <c r="B5791" s="156" t="s">
        <v>219</v>
      </c>
      <c r="C5791" s="223">
        <v>-1.5042097568511963</v>
      </c>
      <c r="D5791" s="221">
        <v>-0.53670036792755127</v>
      </c>
      <c r="E5791" s="221">
        <v>-0.91210085153579712</v>
      </c>
      <c r="F5791" s="221">
        <v>2.4384593963623047</v>
      </c>
      <c r="G5791" s="221">
        <v>6.6072998046875</v>
      </c>
      <c r="H5791" s="221">
        <v>1.0528231859207153</v>
      </c>
      <c r="I5791" s="221">
        <v>-1.3988020420074463</v>
      </c>
      <c r="J5791" s="221">
        <v>-1.8245997428894043</v>
      </c>
      <c r="K5791" s="180">
        <v>80.281379699707031</v>
      </c>
      <c r="L5791" s="181">
        <v>31.4010009765625</v>
      </c>
      <c r="M5791" s="181">
        <v>25.058927536010742</v>
      </c>
      <c r="N5791" s="181">
        <v>15.004419326782227</v>
      </c>
      <c r="O5791" s="181">
        <v>82.756332397460937</v>
      </c>
      <c r="P5791" s="181">
        <v>120.03535461425781</v>
      </c>
      <c r="Q5791" s="181">
        <v>47.642898559570313</v>
      </c>
      <c r="R5791" s="181">
        <v>120.80877685546875</v>
      </c>
      <c r="S5791" s="226">
        <f t="shared" si="272"/>
        <v>522.98908996582031</v>
      </c>
      <c r="T5791" s="181">
        <f t="shared" si="270"/>
        <v>262.21969110794464</v>
      </c>
      <c r="U5791" s="226">
        <f t="shared" si="271"/>
        <v>17.203265771378199</v>
      </c>
    </row>
    <row r="5792" spans="1:21" x14ac:dyDescent="0.25">
      <c r="A5792" s="156" t="s">
        <v>15870</v>
      </c>
      <c r="B5792" s="156" t="s">
        <v>219</v>
      </c>
      <c r="C5792" s="223">
        <v>-1.1931909322738647</v>
      </c>
      <c r="D5792" s="221">
        <v>-0.22568152844905853</v>
      </c>
      <c r="E5792" s="221">
        <v>-0.60108190774917603</v>
      </c>
      <c r="F5792" s="221">
        <v>2.7494783401489258</v>
      </c>
      <c r="G5792" s="221">
        <v>6.9183187484741211</v>
      </c>
      <c r="H5792" s="221">
        <v>1.3638420104980469</v>
      </c>
      <c r="I5792" s="221">
        <v>-1.0877830982208252</v>
      </c>
      <c r="J5792" s="221">
        <v>-1.5135807991027832</v>
      </c>
      <c r="K5792" s="180">
        <v>3.5122342109680176</v>
      </c>
      <c r="L5792" s="181">
        <v>1.2310469150543213</v>
      </c>
      <c r="M5792" s="181">
        <v>0.97071802616119385</v>
      </c>
      <c r="N5792" s="181">
        <v>0.59125548601150513</v>
      </c>
      <c r="O5792" s="181">
        <v>3.6710789203643799</v>
      </c>
      <c r="P5792" s="181">
        <v>5.1095066070556641</v>
      </c>
      <c r="Q5792" s="181">
        <v>2.0032088756561279</v>
      </c>
      <c r="R5792" s="181">
        <v>4.134376049041748</v>
      </c>
      <c r="S5792" s="226">
        <f t="shared" si="272"/>
        <v>21.223425090312958</v>
      </c>
      <c r="T5792" s="181">
        <f t="shared" si="270"/>
        <v>20.503057471560506</v>
      </c>
      <c r="U5792" s="226">
        <f t="shared" si="271"/>
        <v>1.3451298997370007</v>
      </c>
    </row>
    <row r="5793" spans="1:21" x14ac:dyDescent="0.25">
      <c r="A5793" s="156" t="s">
        <v>18574</v>
      </c>
      <c r="B5793" s="156" t="s">
        <v>219</v>
      </c>
      <c r="C5793" s="223">
        <v>-2.5895781517028809</v>
      </c>
      <c r="D5793" s="221">
        <v>-1.6220687627792358</v>
      </c>
      <c r="E5793" s="221">
        <v>-1.9974691867828369</v>
      </c>
      <c r="F5793" s="221">
        <v>1.3530911207199097</v>
      </c>
      <c r="G5793" s="221">
        <v>5.5219321250915527</v>
      </c>
      <c r="H5793" s="221">
        <v>-3.2545268535614014E-2</v>
      </c>
      <c r="I5793" s="221">
        <v>-2.4841701984405518</v>
      </c>
      <c r="J5793" s="221">
        <v>-2.9099678993225098</v>
      </c>
      <c r="K5793" s="180">
        <v>1.6241345405578613</v>
      </c>
      <c r="L5793" s="181">
        <v>0.56719505786895752</v>
      </c>
      <c r="M5793" s="181">
        <v>0.61494660377502441</v>
      </c>
      <c r="N5793" s="181">
        <v>0.5922355055809021</v>
      </c>
      <c r="O5793" s="181">
        <v>2.0119702816009521</v>
      </c>
      <c r="P5793" s="181">
        <v>1.8436751365661621</v>
      </c>
      <c r="Q5793" s="181">
        <v>0.52584922313690186</v>
      </c>
      <c r="R5793" s="181">
        <v>1.2922031879425049</v>
      </c>
      <c r="S5793" s="226">
        <f t="shared" si="272"/>
        <v>9.0722095370292664</v>
      </c>
      <c r="T5793" s="181">
        <f t="shared" si="270"/>
        <v>0.43055066897769478</v>
      </c>
      <c r="U5793" s="226">
        <f t="shared" si="271"/>
        <v>2.824683972119724E-2</v>
      </c>
    </row>
    <row r="5794" spans="1:21" x14ac:dyDescent="0.25">
      <c r="A5794" s="156" t="s">
        <v>18576</v>
      </c>
      <c r="B5794" s="156" t="s">
        <v>219</v>
      </c>
      <c r="C5794" s="223">
        <v>-1.4668859243392944</v>
      </c>
      <c r="D5794" s="221">
        <v>-0.49937650561332703</v>
      </c>
      <c r="E5794" s="221">
        <v>-0.87477689981460571</v>
      </c>
      <c r="F5794" s="221">
        <v>2.4757833480834961</v>
      </c>
      <c r="G5794" s="221">
        <v>6.6446237564086914</v>
      </c>
      <c r="H5794" s="221">
        <v>1.0901470184326172</v>
      </c>
      <c r="I5794" s="221">
        <v>-1.3614782094955444</v>
      </c>
      <c r="J5794" s="221">
        <v>-1.7872759103775024</v>
      </c>
      <c r="K5794" s="180">
        <v>5.6639585494995117</v>
      </c>
      <c r="L5794" s="181">
        <v>2.1447160243988037</v>
      </c>
      <c r="M5794" s="181">
        <v>1.9220653772354126</v>
      </c>
      <c r="N5794" s="181">
        <v>1.753941535949707</v>
      </c>
      <c r="O5794" s="181">
        <v>6.5500173568725586</v>
      </c>
      <c r="P5794" s="181">
        <v>7.052116870880127</v>
      </c>
      <c r="Q5794" s="181">
        <v>2.4627883434295654</v>
      </c>
      <c r="R5794" s="181">
        <v>6.0206542015075684</v>
      </c>
      <c r="S5794" s="226">
        <f t="shared" si="272"/>
        <v>33.570258259773254</v>
      </c>
      <c r="T5794" s="181">
        <f t="shared" si="270"/>
        <v>30.378241221724508</v>
      </c>
      <c r="U5794" s="226">
        <f t="shared" si="271"/>
        <v>1.993004244632526</v>
      </c>
    </row>
    <row r="5795" spans="1:21" x14ac:dyDescent="0.25">
      <c r="A5795" s="156" t="s">
        <v>18577</v>
      </c>
      <c r="B5795" s="156" t="s">
        <v>219</v>
      </c>
      <c r="C5795" s="223">
        <v>-1.6520663499832153</v>
      </c>
      <c r="D5795" s="221">
        <v>-0.68455702066421509</v>
      </c>
      <c r="E5795" s="221">
        <v>-1.0599572658538818</v>
      </c>
      <c r="F5795" s="221">
        <v>2.2906029224395752</v>
      </c>
      <c r="G5795" s="221">
        <v>6.4594435691833496</v>
      </c>
      <c r="H5795" s="221">
        <v>0.90496653318405151</v>
      </c>
      <c r="I5795" s="221">
        <v>-1.5466586351394653</v>
      </c>
      <c r="J5795" s="221">
        <v>-1.9724563360214233</v>
      </c>
      <c r="K5795" s="180">
        <v>8.0788440704345703</v>
      </c>
      <c r="L5795" s="181">
        <v>3.5847399234771729</v>
      </c>
      <c r="M5795" s="181">
        <v>1.9505202770233154</v>
      </c>
      <c r="N5795" s="181">
        <v>1.9768786430358887</v>
      </c>
      <c r="O5795" s="181">
        <v>8.7509822845458984</v>
      </c>
      <c r="P5795" s="181">
        <v>13.535028457641602</v>
      </c>
      <c r="Q5795" s="181">
        <v>4.559999942779541</v>
      </c>
      <c r="R5795" s="181">
        <v>11.87445068359375</v>
      </c>
      <c r="S5795" s="226">
        <f t="shared" si="272"/>
        <v>54.311444282531738</v>
      </c>
      <c r="T5795" s="181">
        <f t="shared" si="270"/>
        <v>24.960655786265178</v>
      </c>
      <c r="U5795" s="226">
        <f t="shared" si="271"/>
        <v>1.6375764669108748</v>
      </c>
    </row>
    <row r="5796" spans="1:21" x14ac:dyDescent="0.25">
      <c r="A5796" s="156" t="s">
        <v>15693</v>
      </c>
      <c r="B5796" s="156" t="s">
        <v>219</v>
      </c>
      <c r="C5796" s="223">
        <v>-1.5750937461853027</v>
      </c>
      <c r="D5796" s="221">
        <v>-0.60758447647094727</v>
      </c>
      <c r="E5796" s="221">
        <v>-0.98298472166061401</v>
      </c>
      <c r="F5796" s="221">
        <v>2.3675754070281982</v>
      </c>
      <c r="G5796" s="221">
        <v>6.5364160537719727</v>
      </c>
      <c r="H5796" s="221">
        <v>0.98193913698196411</v>
      </c>
      <c r="I5796" s="221">
        <v>-1.4696860313415527</v>
      </c>
      <c r="J5796" s="221">
        <v>-1.8954834938049316</v>
      </c>
      <c r="K5796" s="180">
        <v>27.774682998657227</v>
      </c>
      <c r="L5796" s="181">
        <v>8.8247318267822266</v>
      </c>
      <c r="M5796" s="181">
        <v>7.6016554832458496</v>
      </c>
      <c r="N5796" s="181">
        <v>6.9978580474853516</v>
      </c>
      <c r="O5796" s="181">
        <v>30.592405319213867</v>
      </c>
      <c r="P5796" s="181">
        <v>34.261634826660156</v>
      </c>
      <c r="Q5796" s="181">
        <v>11.704381942749023</v>
      </c>
      <c r="R5796" s="181">
        <v>27.975950241088867</v>
      </c>
      <c r="S5796" s="226">
        <f t="shared" si="272"/>
        <v>155.73330068588257</v>
      </c>
      <c r="T5796" s="181">
        <f t="shared" si="270"/>
        <v>123.36395668836005</v>
      </c>
      <c r="U5796" s="226">
        <f t="shared" si="271"/>
        <v>8.0934537164297176</v>
      </c>
    </row>
    <row r="5797" spans="1:21" x14ac:dyDescent="0.25">
      <c r="A5797" s="156" t="s">
        <v>16457</v>
      </c>
      <c r="B5797" s="156" t="s">
        <v>219</v>
      </c>
      <c r="C5797" s="223">
        <v>-1.1824744939804077</v>
      </c>
      <c r="D5797" s="221">
        <v>-0.21496525406837463</v>
      </c>
      <c r="E5797" s="221">
        <v>-0.59036564826965332</v>
      </c>
      <c r="F5797" s="221">
        <v>2.7601945400238037</v>
      </c>
      <c r="G5797" s="221">
        <v>6.9290351867675781</v>
      </c>
      <c r="H5797" s="221">
        <v>1.3745583295822144</v>
      </c>
      <c r="I5797" s="221">
        <v>-1.0770668983459473</v>
      </c>
      <c r="J5797" s="221">
        <v>-1.5028643608093262</v>
      </c>
      <c r="K5797" s="180">
        <v>120.23036193847656</v>
      </c>
      <c r="L5797" s="181">
        <v>42.178718566894531</v>
      </c>
      <c r="M5797" s="181">
        <v>32.369712829589844</v>
      </c>
      <c r="N5797" s="181">
        <v>27.885597229003906</v>
      </c>
      <c r="O5797" s="181">
        <v>133.54258728027344</v>
      </c>
      <c r="P5797" s="181">
        <v>177.12258911132812</v>
      </c>
      <c r="Q5797" s="181">
        <v>64.45916748046875</v>
      </c>
      <c r="R5797" s="181">
        <v>157.78483581542969</v>
      </c>
      <c r="S5797" s="226">
        <f t="shared" si="272"/>
        <v>755.57357025146484</v>
      </c>
      <c r="T5797" s="181">
        <f t="shared" si="270"/>
        <v>768.85398577639239</v>
      </c>
      <c r="U5797" s="226">
        <f t="shared" si="271"/>
        <v>50.441671259729318</v>
      </c>
    </row>
    <row r="5798" spans="1:21" x14ac:dyDescent="0.25">
      <c r="A5798" s="156" t="s">
        <v>15716</v>
      </c>
      <c r="B5798" s="156" t="s">
        <v>219</v>
      </c>
      <c r="C5798" s="223">
        <v>-0.65599924325942993</v>
      </c>
      <c r="D5798" s="221">
        <v>0.31151014566421509</v>
      </c>
      <c r="E5798" s="221">
        <v>-6.3890233635902405E-2</v>
      </c>
      <c r="F5798" s="221">
        <v>3.2866702079772949</v>
      </c>
      <c r="G5798" s="221">
        <v>7.455510139465332</v>
      </c>
      <c r="H5798" s="221">
        <v>-7.5268149375915527</v>
      </c>
      <c r="I5798" s="221">
        <v>-0.55059146881103516</v>
      </c>
      <c r="J5798" s="221">
        <v>-0.97638916969299316</v>
      </c>
      <c r="K5798" s="180">
        <v>91.770355224609375</v>
      </c>
      <c r="L5798" s="181">
        <v>32.482292175292969</v>
      </c>
      <c r="M5798" s="181">
        <v>20.183172225952148</v>
      </c>
      <c r="N5798" s="181">
        <v>19.237085342407227</v>
      </c>
      <c r="O5798" s="181">
        <v>110.21903991699219</v>
      </c>
      <c r="P5798" s="181">
        <v>155.47349548339844</v>
      </c>
      <c r="Q5798" s="181">
        <v>62.441688537597656</v>
      </c>
      <c r="R5798" s="181">
        <v>171.71464538574219</v>
      </c>
      <c r="S5798" s="226">
        <f t="shared" si="272"/>
        <v>663.52177429199219</v>
      </c>
      <c r="T5798" s="181">
        <f t="shared" si="270"/>
        <v>-538.66751189979834</v>
      </c>
      <c r="U5798" s="226">
        <f t="shared" si="271"/>
        <v>-35.339986598506428</v>
      </c>
    </row>
    <row r="5799" spans="1:21" x14ac:dyDescent="0.25">
      <c r="A5799" s="156" t="s">
        <v>16465</v>
      </c>
      <c r="B5799" s="156" t="s">
        <v>219</v>
      </c>
      <c r="C5799" s="223">
        <v>-1.9309455156326294</v>
      </c>
      <c r="D5799" s="221">
        <v>0.3625253438949585</v>
      </c>
      <c r="E5799" s="221">
        <v>-1.2875005602836609E-2</v>
      </c>
      <c r="F5799" s="221">
        <v>3.3376853466033936</v>
      </c>
      <c r="G5799" s="221">
        <v>7.506525993347168</v>
      </c>
      <c r="H5799" s="221">
        <v>3.3901231288909912</v>
      </c>
      <c r="I5799" s="221">
        <v>-0.49957621097564697</v>
      </c>
      <c r="J5799" s="221">
        <v>-0.92537391185760498</v>
      </c>
      <c r="K5799" s="180">
        <v>250.23049926757812</v>
      </c>
      <c r="L5799" s="181">
        <v>102.79421997070312</v>
      </c>
      <c r="M5799" s="181">
        <v>71.662254333496094</v>
      </c>
      <c r="N5799" s="181">
        <v>70.487464904785156</v>
      </c>
      <c r="O5799" s="181">
        <v>277.25070190429687</v>
      </c>
      <c r="P5799" s="181">
        <v>464.6298828125</v>
      </c>
      <c r="Q5799" s="181">
        <v>157.42201232910156</v>
      </c>
      <c r="R5799" s="181">
        <v>329.52890014648437</v>
      </c>
      <c r="S5799" s="226">
        <f t="shared" si="272"/>
        <v>1724.0059356689453</v>
      </c>
      <c r="T5799" s="181">
        <f t="shared" si="270"/>
        <v>3061.1867490886143</v>
      </c>
      <c r="U5799" s="226">
        <f t="shared" si="271"/>
        <v>200.83316015620579</v>
      </c>
    </row>
    <row r="5800" spans="1:21" x14ac:dyDescent="0.25">
      <c r="A5800" s="156" t="s">
        <v>18658</v>
      </c>
      <c r="B5800" s="156" t="s">
        <v>219</v>
      </c>
      <c r="C5800" s="223">
        <v>-0.31897693872451782</v>
      </c>
      <c r="D5800" s="221">
        <v>2.242546558380127</v>
      </c>
      <c r="E5800" s="221">
        <v>3.2167229652404785</v>
      </c>
      <c r="F5800" s="221">
        <v>17.217887878417969</v>
      </c>
      <c r="G5800" s="221">
        <v>69.842124938964844</v>
      </c>
      <c r="H5800" s="221">
        <v>12.008445739746094</v>
      </c>
      <c r="I5800" s="221">
        <v>-1.3834843635559082</v>
      </c>
      <c r="J5800" s="221">
        <v>-0.79574906826019287</v>
      </c>
      <c r="K5800" s="180">
        <v>1762</v>
      </c>
      <c r="L5800" s="181">
        <v>692</v>
      </c>
      <c r="M5800" s="181">
        <v>618</v>
      </c>
      <c r="N5800" s="181">
        <v>608</v>
      </c>
      <c r="O5800" s="181">
        <v>2127</v>
      </c>
      <c r="P5800" s="181">
        <v>2329</v>
      </c>
      <c r="Q5800" s="181">
        <v>858</v>
      </c>
      <c r="R5800" s="181">
        <v>2289</v>
      </c>
      <c r="S5800" s="226">
        <f t="shared" si="272"/>
        <v>11283</v>
      </c>
      <c r="T5800" s="181">
        <f t="shared" si="270"/>
        <v>186959.58614683151</v>
      </c>
      <c r="U5800" s="226">
        <f t="shared" si="271"/>
        <v>12265.728158709488</v>
      </c>
    </row>
    <row r="5801" spans="1:21" x14ac:dyDescent="0.25">
      <c r="A5801" s="156" t="s">
        <v>18659</v>
      </c>
      <c r="B5801" s="156" t="s">
        <v>219</v>
      </c>
      <c r="C5801" s="223">
        <v>-0.75815820693969727</v>
      </c>
      <c r="D5801" s="221">
        <v>0.20935116708278656</v>
      </c>
      <c r="E5801" s="221">
        <v>-0.16604919731616974</v>
      </c>
      <c r="F5801" s="221">
        <v>38.263217926025391</v>
      </c>
      <c r="G5801" s="221">
        <v>55.471675872802734</v>
      </c>
      <c r="H5801" s="221">
        <v>7.1461367607116699</v>
      </c>
      <c r="I5801" s="221">
        <v>-0.65275037288665771</v>
      </c>
      <c r="J5801" s="221">
        <v>-1.0785481929779053</v>
      </c>
      <c r="K5801" s="180">
        <v>715</v>
      </c>
      <c r="L5801" s="181">
        <v>308</v>
      </c>
      <c r="M5801" s="181">
        <v>265</v>
      </c>
      <c r="N5801" s="181">
        <v>203</v>
      </c>
      <c r="O5801" s="181">
        <v>955</v>
      </c>
      <c r="P5801" s="181">
        <v>1209</v>
      </c>
      <c r="Q5801" s="181">
        <v>438</v>
      </c>
      <c r="R5801" s="181">
        <v>1098</v>
      </c>
      <c r="S5801" s="226">
        <f t="shared" si="272"/>
        <v>5191</v>
      </c>
      <c r="T5801" s="181">
        <f t="shared" si="270"/>
        <v>67390.806466206908</v>
      </c>
      <c r="U5801" s="226">
        <f t="shared" si="271"/>
        <v>4421.2619932818789</v>
      </c>
    </row>
    <row r="5802" spans="1:21" x14ac:dyDescent="0.25">
      <c r="A5802" s="156" t="s">
        <v>18587</v>
      </c>
      <c r="B5802" s="156" t="s">
        <v>219</v>
      </c>
      <c r="C5802" s="223">
        <v>-0.3779243528842926</v>
      </c>
      <c r="D5802" s="221">
        <v>-12.353196144104004</v>
      </c>
      <c r="E5802" s="221">
        <v>15.615737915039063</v>
      </c>
      <c r="F5802" s="221">
        <v>69.061203002929687</v>
      </c>
      <c r="G5802" s="221">
        <v>4.1222648620605469</v>
      </c>
      <c r="H5802" s="221">
        <v>2.1791083812713623</v>
      </c>
      <c r="I5802" s="221">
        <v>-0.27251651883125305</v>
      </c>
      <c r="J5802" s="221">
        <v>-0.69831424951553345</v>
      </c>
      <c r="K5802" s="180">
        <v>321.61337280273437</v>
      </c>
      <c r="L5802" s="181">
        <v>101.30329132080078</v>
      </c>
      <c r="M5802" s="181">
        <v>96.385658264160156</v>
      </c>
      <c r="N5802" s="181">
        <v>77.698646545410156</v>
      </c>
      <c r="O5802" s="181">
        <v>425.86724853515625</v>
      </c>
      <c r="P5802" s="181">
        <v>545.8575439453125</v>
      </c>
      <c r="Q5802" s="181">
        <v>182.93605041503906</v>
      </c>
      <c r="R5802" s="181">
        <v>434.718994140625</v>
      </c>
      <c r="S5802" s="226">
        <f t="shared" si="272"/>
        <v>2186.3808059692383</v>
      </c>
      <c r="T5802" s="181">
        <f t="shared" si="270"/>
        <v>8089.7270065815355</v>
      </c>
      <c r="U5802" s="226">
        <f t="shared" si="271"/>
        <v>530.7371201761797</v>
      </c>
    </row>
    <row r="5803" spans="1:21" x14ac:dyDescent="0.25">
      <c r="A5803" s="156" t="s">
        <v>18588</v>
      </c>
      <c r="B5803" s="156" t="s">
        <v>219</v>
      </c>
      <c r="C5803" s="223">
        <v>-1.0108642578125</v>
      </c>
      <c r="D5803" s="221">
        <v>0.70837521553039551</v>
      </c>
      <c r="E5803" s="221">
        <v>-0.7195010781288147</v>
      </c>
      <c r="F5803" s="221">
        <v>14.093040466308594</v>
      </c>
      <c r="G5803" s="221">
        <v>30.742990493774414</v>
      </c>
      <c r="H5803" s="221">
        <v>1.2454229593276978</v>
      </c>
      <c r="I5803" s="221">
        <v>-1.2062022686004639</v>
      </c>
      <c r="J5803" s="221">
        <v>-1.3582248687744141</v>
      </c>
      <c r="K5803" s="180">
        <v>891.22698974609375</v>
      </c>
      <c r="L5803" s="181">
        <v>372.20816040039062</v>
      </c>
      <c r="M5803" s="181">
        <v>277.21304321289062</v>
      </c>
      <c r="N5803" s="181">
        <v>293.62127685546875</v>
      </c>
      <c r="O5803" s="181">
        <v>1088.989501953125</v>
      </c>
      <c r="P5803" s="181">
        <v>1387.7923583984375</v>
      </c>
      <c r="Q5803" s="181">
        <v>525.92755126953125</v>
      </c>
      <c r="R5803" s="181">
        <v>1122.669677734375</v>
      </c>
      <c r="S5803" s="226">
        <f t="shared" si="272"/>
        <v>5959.6485595703125</v>
      </c>
      <c r="T5803" s="181">
        <f t="shared" si="270"/>
        <v>36349.284470459344</v>
      </c>
      <c r="U5803" s="226">
        <f t="shared" si="271"/>
        <v>2384.7423460174932</v>
      </c>
    </row>
    <row r="5804" spans="1:21" x14ac:dyDescent="0.25">
      <c r="A5804" s="156" t="s">
        <v>18648</v>
      </c>
      <c r="B5804" s="156" t="s">
        <v>219</v>
      </c>
      <c r="C5804" s="223">
        <v>-0.74263483285903931</v>
      </c>
      <c r="D5804" s="221">
        <v>2.4114155769348145</v>
      </c>
      <c r="E5804" s="221">
        <v>6.6578946113586426</v>
      </c>
      <c r="F5804" s="221">
        <v>46.632236480712891</v>
      </c>
      <c r="G5804" s="221">
        <v>21.208181381225586</v>
      </c>
      <c r="H5804" s="221">
        <v>2.8796770572662354</v>
      </c>
      <c r="I5804" s="221">
        <v>-0.5635526180267334</v>
      </c>
      <c r="J5804" s="221">
        <v>-1.063024640083313</v>
      </c>
      <c r="K5804" s="180">
        <v>957.064697265625</v>
      </c>
      <c r="L5804" s="181">
        <v>376.30508422851563</v>
      </c>
      <c r="M5804" s="181">
        <v>341.66326904296875</v>
      </c>
      <c r="N5804" s="181">
        <v>234.34161376953125</v>
      </c>
      <c r="O5804" s="181">
        <v>1210.4254150390625</v>
      </c>
      <c r="P5804" s="181">
        <v>1567.71142578125</v>
      </c>
      <c r="Q5804" s="181">
        <v>559.702880859375</v>
      </c>
      <c r="R5804" s="181">
        <v>1541.89990234375</v>
      </c>
      <c r="S5804" s="226">
        <f t="shared" si="272"/>
        <v>6789.1142883300781</v>
      </c>
      <c r="T5804" s="181">
        <f t="shared" si="270"/>
        <v>41630.234712003527</v>
      </c>
      <c r="U5804" s="226">
        <f t="shared" si="271"/>
        <v>2731.2059931480576</v>
      </c>
    </row>
    <row r="5805" spans="1:21" x14ac:dyDescent="0.25">
      <c r="A5805" s="156" t="s">
        <v>18660</v>
      </c>
      <c r="B5805" s="156" t="s">
        <v>219</v>
      </c>
      <c r="C5805" s="223">
        <v>0.16454701125621796</v>
      </c>
      <c r="D5805" s="221">
        <v>3.7470157146453857</v>
      </c>
      <c r="E5805" s="221">
        <v>-5.0829005241394043</v>
      </c>
      <c r="F5805" s="221">
        <v>34.785755157470703</v>
      </c>
      <c r="G5805" s="221">
        <v>57.860507965087891</v>
      </c>
      <c r="H5805" s="221">
        <v>15.617664337158203</v>
      </c>
      <c r="I5805" s="221">
        <v>7.6188012957572937E-2</v>
      </c>
      <c r="J5805" s="221">
        <v>-1.2121269702911377</v>
      </c>
      <c r="K5805" s="180">
        <v>1001</v>
      </c>
      <c r="L5805" s="181">
        <v>334</v>
      </c>
      <c r="M5805" s="181">
        <v>333</v>
      </c>
      <c r="N5805" s="181">
        <v>378</v>
      </c>
      <c r="O5805" s="181">
        <v>1273</v>
      </c>
      <c r="P5805" s="181">
        <v>1238</v>
      </c>
      <c r="Q5805" s="181">
        <v>445</v>
      </c>
      <c r="R5805" s="181">
        <v>1305</v>
      </c>
      <c r="S5805" s="226">
        <f t="shared" si="272"/>
        <v>6307</v>
      </c>
      <c r="T5805" s="181">
        <f t="shared" si="270"/>
        <v>104315.79744043946</v>
      </c>
      <c r="U5805" s="226">
        <f t="shared" si="271"/>
        <v>6843.7743174000807</v>
      </c>
    </row>
    <row r="5806" spans="1:21" x14ac:dyDescent="0.25">
      <c r="A5806" s="156" t="s">
        <v>18661</v>
      </c>
      <c r="B5806" s="156" t="s">
        <v>219</v>
      </c>
      <c r="C5806" s="223">
        <v>-0.63332575559616089</v>
      </c>
      <c r="D5806" s="221">
        <v>6.0382709503173828</v>
      </c>
      <c r="E5806" s="221">
        <v>48.579685211181641</v>
      </c>
      <c r="F5806" s="221">
        <v>42.481792449951172</v>
      </c>
      <c r="G5806" s="221">
        <v>43.492130279541016</v>
      </c>
      <c r="H5806" s="221">
        <v>25.360837936401367</v>
      </c>
      <c r="I5806" s="221">
        <v>15.674571990966797</v>
      </c>
      <c r="J5806" s="221">
        <v>4.4556126594543457</v>
      </c>
      <c r="K5806" s="180">
        <v>1101</v>
      </c>
      <c r="L5806" s="181">
        <v>384</v>
      </c>
      <c r="M5806" s="181">
        <v>360</v>
      </c>
      <c r="N5806" s="181">
        <v>333</v>
      </c>
      <c r="O5806" s="181">
        <v>1206</v>
      </c>
      <c r="P5806" s="181">
        <v>1218</v>
      </c>
      <c r="Q5806" s="181">
        <v>433</v>
      </c>
      <c r="R5806" s="181">
        <v>1173</v>
      </c>
      <c r="S5806" s="226">
        <f t="shared" si="272"/>
        <v>6208</v>
      </c>
      <c r="T5806" s="181">
        <f t="shared" si="270"/>
        <v>128611.06099516153</v>
      </c>
      <c r="U5806" s="226">
        <f t="shared" si="271"/>
        <v>8437.6968567470867</v>
      </c>
    </row>
    <row r="5807" spans="1:21" x14ac:dyDescent="0.25">
      <c r="A5807" s="156" t="s">
        <v>18662</v>
      </c>
      <c r="B5807" s="156" t="s">
        <v>219</v>
      </c>
      <c r="C5807" s="223">
        <v>-1.1654425859451294</v>
      </c>
      <c r="D5807" s="221">
        <v>-3.1165213584899902</v>
      </c>
      <c r="E5807" s="221">
        <v>-5.0997562408447266</v>
      </c>
      <c r="F5807" s="221">
        <v>18.780326843261719</v>
      </c>
      <c r="G5807" s="221">
        <v>11.133286476135254</v>
      </c>
      <c r="H5807" s="221">
        <v>3.8542728424072266</v>
      </c>
      <c r="I5807" s="221">
        <v>-1.0600347518920898</v>
      </c>
      <c r="J5807" s="221">
        <v>0.14138297736644745</v>
      </c>
      <c r="K5807" s="180">
        <v>1135</v>
      </c>
      <c r="L5807" s="181">
        <v>368</v>
      </c>
      <c r="M5807" s="181">
        <v>276</v>
      </c>
      <c r="N5807" s="181">
        <v>318</v>
      </c>
      <c r="O5807" s="181">
        <v>1336</v>
      </c>
      <c r="P5807" s="181">
        <v>1520</v>
      </c>
      <c r="Q5807" s="181">
        <v>539</v>
      </c>
      <c r="R5807" s="181">
        <v>1289</v>
      </c>
      <c r="S5807" s="226">
        <f t="shared" si="272"/>
        <v>6781</v>
      </c>
      <c r="T5807" s="181">
        <f t="shared" si="270"/>
        <v>22438.403397843242</v>
      </c>
      <c r="U5807" s="226">
        <f t="shared" si="271"/>
        <v>1472.1008003155168</v>
      </c>
    </row>
    <row r="5808" spans="1:21" x14ac:dyDescent="0.25">
      <c r="A5808" s="156" t="s">
        <v>18663</v>
      </c>
      <c r="B5808" s="156" t="s">
        <v>219</v>
      </c>
      <c r="C5808" s="223">
        <v>-2.7035706043243408</v>
      </c>
      <c r="D5808" s="221">
        <v>0.66313546895980835</v>
      </c>
      <c r="E5808" s="221">
        <v>7.5889782905578613</v>
      </c>
      <c r="F5808" s="221">
        <v>27.484670639038086</v>
      </c>
      <c r="G5808" s="221">
        <v>37.229267120361328</v>
      </c>
      <c r="H5808" s="221">
        <v>10.289098739624023</v>
      </c>
      <c r="I5808" s="221">
        <v>7.3626766204833984</v>
      </c>
      <c r="J5808" s="221">
        <v>-0.6247638463973999</v>
      </c>
      <c r="K5808" s="180">
        <v>1343</v>
      </c>
      <c r="L5808" s="181">
        <v>513</v>
      </c>
      <c r="M5808" s="181">
        <v>420</v>
      </c>
      <c r="N5808" s="181">
        <v>475</v>
      </c>
      <c r="O5808" s="181">
        <v>1707</v>
      </c>
      <c r="P5808" s="181">
        <v>1859</v>
      </c>
      <c r="Q5808" s="181">
        <v>673</v>
      </c>
      <c r="R5808" s="181">
        <v>1695</v>
      </c>
      <c r="S5808" s="226">
        <f t="shared" si="272"/>
        <v>8685</v>
      </c>
      <c r="T5808" s="181">
        <f t="shared" si="270"/>
        <v>99525.782786905766</v>
      </c>
      <c r="U5808" s="226">
        <f t="shared" si="271"/>
        <v>6529.5191415764848</v>
      </c>
    </row>
    <row r="5809" spans="1:21" x14ac:dyDescent="0.25">
      <c r="A5809" s="156" t="s">
        <v>16468</v>
      </c>
      <c r="B5809" s="156" t="s">
        <v>219</v>
      </c>
      <c r="C5809" s="223">
        <v>-1.5909473896026611</v>
      </c>
      <c r="D5809" s="221">
        <v>-0.62343788146972656</v>
      </c>
      <c r="E5809" s="221">
        <v>-0.99883830547332764</v>
      </c>
      <c r="F5809" s="221">
        <v>2.3517217636108398</v>
      </c>
      <c r="G5809" s="221">
        <v>6.5205631256103516</v>
      </c>
      <c r="H5809" s="221">
        <v>0.96608561277389526</v>
      </c>
      <c r="I5809" s="221">
        <v>-1.4855396747589111</v>
      </c>
      <c r="J5809" s="221">
        <v>-1.9113373756408691</v>
      </c>
      <c r="K5809" s="180">
        <v>4.5885715484619141</v>
      </c>
      <c r="L5809" s="181">
        <v>2.3085713386535645</v>
      </c>
      <c r="M5809" s="181">
        <v>1.2342857122421265</v>
      </c>
      <c r="N5809" s="181">
        <v>1.2171428203582764</v>
      </c>
      <c r="O5809" s="181">
        <v>5.1771426200866699</v>
      </c>
      <c r="P5809" s="181">
        <v>5.9314284324645996</v>
      </c>
      <c r="Q5809" s="181">
        <v>1.7828571796417236</v>
      </c>
      <c r="R5809" s="181">
        <v>4.8914284706115723</v>
      </c>
      <c r="S5809" s="226">
        <f t="shared" si="272"/>
        <v>27.131428122520447</v>
      </c>
      <c r="T5809" s="181">
        <f t="shared" si="270"/>
        <v>20.380580464575601</v>
      </c>
      <c r="U5809" s="226">
        <f t="shared" si="271"/>
        <v>1.3370946355158373</v>
      </c>
    </row>
    <row r="5810" spans="1:21" x14ac:dyDescent="0.25">
      <c r="A5810" s="156" t="s">
        <v>18650</v>
      </c>
      <c r="B5810" s="156" t="s">
        <v>219</v>
      </c>
      <c r="C5810" s="223">
        <v>-1.0351300239562988</v>
      </c>
      <c r="D5810" s="221">
        <v>-6.7620642483234406E-2</v>
      </c>
      <c r="E5810" s="221">
        <v>-0.44302099943161011</v>
      </c>
      <c r="F5810" s="221">
        <v>2.9075391292572021</v>
      </c>
      <c r="G5810" s="221">
        <v>7.0763802528381348</v>
      </c>
      <c r="H5810" s="221">
        <v>1.5219029188156128</v>
      </c>
      <c r="I5810" s="221">
        <v>-0.92972230911254883</v>
      </c>
      <c r="J5810" s="221">
        <v>-1.3555198907852173</v>
      </c>
      <c r="K5810" s="180">
        <v>7.5926694869995117</v>
      </c>
      <c r="L5810" s="181">
        <v>2.4840638637542725</v>
      </c>
      <c r="M5810" s="181">
        <v>2.124302864074707</v>
      </c>
      <c r="N5810" s="181">
        <v>2.1140239238739014</v>
      </c>
      <c r="O5810" s="181">
        <v>8.9494819641113281</v>
      </c>
      <c r="P5810" s="181">
        <v>9.2270116806030273</v>
      </c>
      <c r="Q5810" s="181">
        <v>2.5834262371063232</v>
      </c>
      <c r="R5810" s="181">
        <v>7.5755376815795898</v>
      </c>
      <c r="S5810" s="226">
        <f t="shared" si="272"/>
        <v>42.650517702102661</v>
      </c>
      <c r="T5810" s="181">
        <f t="shared" si="270"/>
        <v>61.880014793770343</v>
      </c>
      <c r="U5810" s="226">
        <f t="shared" si="271"/>
        <v>4.0597192984863248</v>
      </c>
    </row>
    <row r="5811" spans="1:21" x14ac:dyDescent="0.25">
      <c r="A5811" s="156" t="s">
        <v>14753</v>
      </c>
      <c r="B5811" s="156" t="s">
        <v>219</v>
      </c>
      <c r="C5811" s="223">
        <v>-1.8490892648696899</v>
      </c>
      <c r="D5811" s="221">
        <v>-0.88157999515533447</v>
      </c>
      <c r="E5811" s="221">
        <v>-1.256980299949646</v>
      </c>
      <c r="F5811" s="221">
        <v>2.0935797691345215</v>
      </c>
      <c r="G5811" s="221">
        <v>6.262420654296875</v>
      </c>
      <c r="H5811" s="221">
        <v>0.70794355869293213</v>
      </c>
      <c r="I5811" s="221">
        <v>-1.7436815500259399</v>
      </c>
      <c r="J5811" s="221">
        <v>-2.1694793701171875</v>
      </c>
      <c r="K5811" s="180">
        <v>0.59337085485458374</v>
      </c>
      <c r="L5811" s="181">
        <v>0.20813007652759552</v>
      </c>
      <c r="M5811" s="181">
        <v>0.21213258802890778</v>
      </c>
      <c r="N5811" s="181">
        <v>0.21213258802890778</v>
      </c>
      <c r="O5811" s="181">
        <v>0.75647276639938354</v>
      </c>
      <c r="P5811" s="181">
        <v>0.86353969573974609</v>
      </c>
      <c r="Q5811" s="181">
        <v>0.29418385028839111</v>
      </c>
      <c r="R5811" s="181">
        <v>0.86804252862930298</v>
      </c>
      <c r="S5811" s="226">
        <f t="shared" si="272"/>
        <v>4.0080049484968185</v>
      </c>
      <c r="T5811" s="181">
        <f t="shared" si="270"/>
        <v>1.8493157525648698</v>
      </c>
      <c r="U5811" s="226">
        <f t="shared" si="271"/>
        <v>0.12132677851974574</v>
      </c>
    </row>
    <row r="5812" spans="1:21" x14ac:dyDescent="0.25">
      <c r="A5812" s="156" t="s">
        <v>14754</v>
      </c>
      <c r="B5812" s="156" t="s">
        <v>219</v>
      </c>
      <c r="C5812" s="223">
        <v>-1.7642709016799927</v>
      </c>
      <c r="D5812" s="221">
        <v>-0.79676145315170288</v>
      </c>
      <c r="E5812" s="221">
        <v>-1.1721619367599487</v>
      </c>
      <c r="F5812" s="221">
        <v>2.1783981323242187</v>
      </c>
      <c r="G5812" s="221">
        <v>6.3472390174865723</v>
      </c>
      <c r="H5812" s="221">
        <v>0.79276210069656372</v>
      </c>
      <c r="I5812" s="221">
        <v>-1.6588630676269531</v>
      </c>
      <c r="J5812" s="221">
        <v>-2.0846607685089111</v>
      </c>
      <c r="K5812" s="180">
        <v>32.092960357666016</v>
      </c>
      <c r="L5812" s="181">
        <v>11.900664329528809</v>
      </c>
      <c r="M5812" s="181">
        <v>11.032669067382812</v>
      </c>
      <c r="N5812" s="181">
        <v>10.393094062805176</v>
      </c>
      <c r="O5812" s="181">
        <v>29.694555282592773</v>
      </c>
      <c r="P5812" s="181">
        <v>31.384860992431641</v>
      </c>
      <c r="Q5812" s="181">
        <v>9.9134130477905273</v>
      </c>
      <c r="R5812" s="181">
        <v>29.626029968261719</v>
      </c>
      <c r="S5812" s="226">
        <f t="shared" si="272"/>
        <v>166.03824710845947</v>
      </c>
      <c r="T5812" s="181">
        <f t="shared" si="270"/>
        <v>78.759506287763259</v>
      </c>
      <c r="U5812" s="226">
        <f t="shared" si="271"/>
        <v>5.1671204132917721</v>
      </c>
    </row>
    <row r="5813" spans="1:21" x14ac:dyDescent="0.25">
      <c r="A5813" s="156" t="s">
        <v>14755</v>
      </c>
      <c r="B5813" s="156" t="s">
        <v>219</v>
      </c>
      <c r="C5813" s="223">
        <v>-1.4907000064849854</v>
      </c>
      <c r="D5813" s="221">
        <v>-0.52319055795669556</v>
      </c>
      <c r="E5813" s="221">
        <v>-0.89859098196029663</v>
      </c>
      <c r="F5813" s="221">
        <v>2.4519693851470947</v>
      </c>
      <c r="G5813" s="221">
        <v>6.6208095550537109</v>
      </c>
      <c r="H5813" s="221">
        <v>1.0663329362869263</v>
      </c>
      <c r="I5813" s="221">
        <v>-1.3852922916412354</v>
      </c>
      <c r="J5813" s="221">
        <v>-1.8110899925231934</v>
      </c>
      <c r="K5813" s="180">
        <v>159.4862060546875</v>
      </c>
      <c r="L5813" s="181">
        <v>55.989841461181641</v>
      </c>
      <c r="M5813" s="181">
        <v>52.960086822509766</v>
      </c>
      <c r="N5813" s="181">
        <v>57.201740264892578</v>
      </c>
      <c r="O5813" s="181">
        <v>184.93614196777344</v>
      </c>
      <c r="P5813" s="181">
        <v>227.59506225585937</v>
      </c>
      <c r="Q5813" s="181">
        <v>86.893325805664063</v>
      </c>
      <c r="R5813" s="181">
        <v>220.20246887207031</v>
      </c>
      <c r="S5813" s="226">
        <f t="shared" si="272"/>
        <v>1045.2648735046387</v>
      </c>
      <c r="T5813" s="181">
        <f t="shared" si="270"/>
        <v>773.56795938807682</v>
      </c>
      <c r="U5813" s="226">
        <f t="shared" si="271"/>
        <v>50.750937663554375</v>
      </c>
    </row>
    <row r="5814" spans="1:21" x14ac:dyDescent="0.25">
      <c r="A5814" s="156" t="s">
        <v>14760</v>
      </c>
      <c r="B5814" s="156" t="s">
        <v>219</v>
      </c>
      <c r="C5814" s="223">
        <v>-0.73532670736312866</v>
      </c>
      <c r="D5814" s="221">
        <v>0.23218272626399994</v>
      </c>
      <c r="E5814" s="221">
        <v>-0.14321765303611755</v>
      </c>
      <c r="F5814" s="221">
        <v>3.2073423862457275</v>
      </c>
      <c r="G5814" s="221">
        <v>7.376183032989502</v>
      </c>
      <c r="H5814" s="221">
        <v>70.780494689941406</v>
      </c>
      <c r="I5814" s="221">
        <v>-0.62991887331008911</v>
      </c>
      <c r="J5814" s="221">
        <v>-1.0557165145874023</v>
      </c>
      <c r="K5814" s="180">
        <v>21.056612014770508</v>
      </c>
      <c r="L5814" s="181">
        <v>7.4252710342407227</v>
      </c>
      <c r="M5814" s="181">
        <v>7.3575372695922852</v>
      </c>
      <c r="N5814" s="181">
        <v>7.1289372444152832</v>
      </c>
      <c r="O5814" s="181">
        <v>24.028413772583008</v>
      </c>
      <c r="P5814" s="181">
        <v>25.264547348022461</v>
      </c>
      <c r="Q5814" s="181">
        <v>8.1280050277709961</v>
      </c>
      <c r="R5814" s="181">
        <v>17.424409866333008</v>
      </c>
      <c r="S5814" s="226">
        <f t="shared" si="272"/>
        <v>117.81373357772827</v>
      </c>
      <c r="T5814" s="181">
        <f t="shared" si="270"/>
        <v>1950.0116602312326</v>
      </c>
      <c r="U5814" s="226">
        <f t="shared" si="271"/>
        <v>127.9330652343521</v>
      </c>
    </row>
    <row r="5815" spans="1:21" x14ac:dyDescent="0.25">
      <c r="A5815" s="156" t="s">
        <v>14761</v>
      </c>
      <c r="B5815" s="156" t="s">
        <v>219</v>
      </c>
      <c r="C5815" s="223">
        <v>-0.84834891557693481</v>
      </c>
      <c r="D5815" s="221">
        <v>0.119160495698452</v>
      </c>
      <c r="E5815" s="221">
        <v>-0.25623989105224609</v>
      </c>
      <c r="F5815" s="221">
        <v>3.0943202972412109</v>
      </c>
      <c r="G5815" s="221">
        <v>7.2631611824035645</v>
      </c>
      <c r="H5815" s="221">
        <v>1.7086840867996216</v>
      </c>
      <c r="I5815" s="221">
        <v>-0.74294114112854004</v>
      </c>
      <c r="J5815" s="221">
        <v>-1.1687387228012085</v>
      </c>
      <c r="K5815" s="180">
        <v>7.5933780670166016</v>
      </c>
      <c r="L5815" s="181">
        <v>2.6725296974182129</v>
      </c>
      <c r="M5815" s="181">
        <v>2.6004137992858887</v>
      </c>
      <c r="N5815" s="181">
        <v>2.5664770603179932</v>
      </c>
      <c r="O5815" s="181">
        <v>7.1691670417785645</v>
      </c>
      <c r="P5815" s="181">
        <v>7.6315569877624512</v>
      </c>
      <c r="Q5815" s="181">
        <v>2.8422141075134277</v>
      </c>
      <c r="R5815" s="181">
        <v>8.0175895690917969</v>
      </c>
      <c r="S5815" s="226">
        <f t="shared" si="272"/>
        <v>41.093326330184937</v>
      </c>
      <c r="T5815" s="181">
        <f t="shared" si="270"/>
        <v>54.780468791535043</v>
      </c>
      <c r="U5815" s="226">
        <f t="shared" si="271"/>
        <v>3.5939442980791223</v>
      </c>
    </row>
    <row r="5816" spans="1:21" x14ac:dyDescent="0.25">
      <c r="A5816" s="156" t="s">
        <v>14779</v>
      </c>
      <c r="B5816" s="156" t="s">
        <v>219</v>
      </c>
      <c r="C5816" s="223">
        <v>-2.2006528377532959</v>
      </c>
      <c r="D5816" s="221">
        <v>-0.86434668302536011</v>
      </c>
      <c r="E5816" s="221">
        <v>-1.2397470474243164</v>
      </c>
      <c r="F5816" s="221">
        <v>2.1108131408691406</v>
      </c>
      <c r="G5816" s="221">
        <v>6.2796535491943359</v>
      </c>
      <c r="H5816" s="221">
        <v>7.2659530639648437</v>
      </c>
      <c r="I5816" s="221">
        <v>-1.7264482975006104</v>
      </c>
      <c r="J5816" s="221">
        <v>-2.1522459983825684</v>
      </c>
      <c r="K5816" s="180">
        <v>485.55511474609375</v>
      </c>
      <c r="L5816" s="181">
        <v>148.77558898925781</v>
      </c>
      <c r="M5816" s="181">
        <v>147.73228454589844</v>
      </c>
      <c r="N5816" s="181">
        <v>166.92913818359375</v>
      </c>
      <c r="O5816" s="181">
        <v>540.0157470703125</v>
      </c>
      <c r="P5816" s="181">
        <v>491.18896484375</v>
      </c>
      <c r="Q5816" s="181">
        <v>157.12203979492187</v>
      </c>
      <c r="R5816" s="181">
        <v>482.21652221679687</v>
      </c>
      <c r="S5816" s="226">
        <f t="shared" si="272"/>
        <v>2619.535400390625</v>
      </c>
      <c r="T5816" s="181">
        <f t="shared" si="270"/>
        <v>4623.029735291494</v>
      </c>
      <c r="U5816" s="226">
        <f t="shared" si="271"/>
        <v>303.29991187604662</v>
      </c>
    </row>
    <row r="5817" spans="1:21" x14ac:dyDescent="0.25">
      <c r="A5817" s="156" t="s">
        <v>15737</v>
      </c>
      <c r="B5817" s="156" t="s">
        <v>219</v>
      </c>
      <c r="C5817" s="223">
        <v>-1.1811668872833252</v>
      </c>
      <c r="D5817" s="221">
        <v>-0.21365740895271301</v>
      </c>
      <c r="E5817" s="221">
        <v>-0.58905774354934692</v>
      </c>
      <c r="F5817" s="221">
        <v>2.7615025043487549</v>
      </c>
      <c r="G5817" s="221">
        <v>40.050785064697266</v>
      </c>
      <c r="H5817" s="221">
        <v>1.3758660554885864</v>
      </c>
      <c r="I5817" s="221">
        <v>-1.0757590532302856</v>
      </c>
      <c r="J5817" s="221">
        <v>-1.5015567541122437</v>
      </c>
      <c r="K5817" s="180">
        <v>13.84859561920166</v>
      </c>
      <c r="L5817" s="181">
        <v>6.1549315452575684</v>
      </c>
      <c r="M5817" s="181">
        <v>4.3717269897460938</v>
      </c>
      <c r="N5817" s="181">
        <v>3.5376474857330322</v>
      </c>
      <c r="O5817" s="181">
        <v>18.364130020141602</v>
      </c>
      <c r="P5817" s="181">
        <v>25.194953918457031</v>
      </c>
      <c r="Q5817" s="181">
        <v>10.325328826904297</v>
      </c>
      <c r="R5817" s="181">
        <v>25.353139877319336</v>
      </c>
      <c r="S5817" s="226">
        <f t="shared" si="272"/>
        <v>107.15045428276062</v>
      </c>
      <c r="T5817" s="181">
        <f t="shared" si="270"/>
        <v>710.50743526732913</v>
      </c>
      <c r="U5817" s="226">
        <f t="shared" si="271"/>
        <v>46.613769506777608</v>
      </c>
    </row>
    <row r="5818" spans="1:21" x14ac:dyDescent="0.25">
      <c r="A5818" s="156" t="s">
        <v>18664</v>
      </c>
      <c r="B5818" s="156" t="s">
        <v>219</v>
      </c>
      <c r="C5818" s="223">
        <v>-2.8081962838768959E-2</v>
      </c>
      <c r="D5818" s="221">
        <v>4.3139562606811523</v>
      </c>
      <c r="E5818" s="221">
        <v>1.0485275983810425</v>
      </c>
      <c r="F5818" s="221">
        <v>33.026874542236328</v>
      </c>
      <c r="G5818" s="221">
        <v>55.491096496582031</v>
      </c>
      <c r="H5818" s="221">
        <v>17.526201248168945</v>
      </c>
      <c r="I5818" s="221">
        <v>1.1135329008102417</v>
      </c>
      <c r="J5818" s="221">
        <v>0.81961703300476074</v>
      </c>
      <c r="K5818" s="180">
        <v>1918</v>
      </c>
      <c r="L5818" s="181">
        <v>661</v>
      </c>
      <c r="M5818" s="181">
        <v>629</v>
      </c>
      <c r="N5818" s="181">
        <v>642</v>
      </c>
      <c r="O5818" s="181">
        <v>2225</v>
      </c>
      <c r="P5818" s="181">
        <v>2233</v>
      </c>
      <c r="Q5818" s="181">
        <v>877</v>
      </c>
      <c r="R5818" s="181">
        <v>2041</v>
      </c>
      <c r="S5818" s="226">
        <f t="shared" si="272"/>
        <v>11226</v>
      </c>
      <c r="T5818" s="181">
        <f t="shared" si="270"/>
        <v>189913.54500951245</v>
      </c>
      <c r="U5818" s="226">
        <f t="shared" si="271"/>
        <v>12459.526493143108</v>
      </c>
    </row>
    <row r="5819" spans="1:21" x14ac:dyDescent="0.25">
      <c r="A5819" s="156" t="s">
        <v>14781</v>
      </c>
      <c r="B5819" s="156" t="s">
        <v>219</v>
      </c>
      <c r="C5819" s="223">
        <v>-1.8116748332977295</v>
      </c>
      <c r="D5819" s="221">
        <v>-4.6821198463439941</v>
      </c>
      <c r="E5819" s="221">
        <v>24.701194763183594</v>
      </c>
      <c r="F5819" s="221">
        <v>20.934017181396484</v>
      </c>
      <c r="G5819" s="221">
        <v>34.824104309082031</v>
      </c>
      <c r="H5819" s="221">
        <v>8.8550796508789062</v>
      </c>
      <c r="I5819" s="221">
        <v>5.5673532485961914</v>
      </c>
      <c r="J5819" s="221">
        <v>-1.2917553186416626</v>
      </c>
      <c r="K5819" s="180">
        <v>1241.3446044921875</v>
      </c>
      <c r="L5819" s="181">
        <v>441.53326416015625</v>
      </c>
      <c r="M5819" s="181">
        <v>385.40615844726562</v>
      </c>
      <c r="N5819" s="181">
        <v>303.08639526367187</v>
      </c>
      <c r="O5819" s="181">
        <v>1523.85107421875</v>
      </c>
      <c r="P5819" s="181">
        <v>1900.838134765625</v>
      </c>
      <c r="Q5819" s="181">
        <v>714.6851806640625</v>
      </c>
      <c r="R5819" s="181">
        <v>2047.7041015625</v>
      </c>
      <c r="S5819" s="226">
        <f t="shared" si="272"/>
        <v>8558.4489135742187</v>
      </c>
      <c r="T5819" s="181">
        <f t="shared" si="270"/>
        <v>82781.177995253878</v>
      </c>
      <c r="U5819" s="226">
        <f t="shared" si="271"/>
        <v>5430.9674452856907</v>
      </c>
    </row>
    <row r="5820" spans="1:21" x14ac:dyDescent="0.25">
      <c r="A5820" s="156" t="s">
        <v>18665</v>
      </c>
      <c r="B5820" s="156" t="s">
        <v>219</v>
      </c>
      <c r="C5820" s="223">
        <v>-2.7859835624694824</v>
      </c>
      <c r="D5820" s="221">
        <v>-1.8070077896118164</v>
      </c>
      <c r="E5820" s="221">
        <v>-3.7534942626953125</v>
      </c>
      <c r="F5820" s="221">
        <v>-5.9234628677368164</v>
      </c>
      <c r="G5820" s="221">
        <v>23.327878952026367</v>
      </c>
      <c r="H5820" s="221">
        <v>1.6133304834365845</v>
      </c>
      <c r="I5820" s="221">
        <v>8.9096832275390625</v>
      </c>
      <c r="J5820" s="221">
        <v>-0.70721578598022461</v>
      </c>
      <c r="K5820" s="180">
        <v>834</v>
      </c>
      <c r="L5820" s="181">
        <v>383</v>
      </c>
      <c r="M5820" s="181">
        <v>265</v>
      </c>
      <c r="N5820" s="181">
        <v>223</v>
      </c>
      <c r="O5820" s="181">
        <v>1057</v>
      </c>
      <c r="P5820" s="181">
        <v>1345</v>
      </c>
      <c r="Q5820" s="181">
        <v>510</v>
      </c>
      <c r="R5820" s="181">
        <v>1538</v>
      </c>
      <c r="S5820" s="226">
        <f t="shared" si="272"/>
        <v>6155</v>
      </c>
      <c r="T5820" s="181">
        <f t="shared" si="270"/>
        <v>24952.535646080971</v>
      </c>
      <c r="U5820" s="226">
        <f t="shared" si="271"/>
        <v>1637.0437344944057</v>
      </c>
    </row>
    <row r="5821" spans="1:21" x14ac:dyDescent="0.25">
      <c r="A5821" s="156" t="s">
        <v>14782</v>
      </c>
      <c r="B5821" s="156" t="s">
        <v>219</v>
      </c>
      <c r="C5821" s="223">
        <v>-2.4966018199920654</v>
      </c>
      <c r="D5821" s="221">
        <v>-4.7443337440490723</v>
      </c>
      <c r="E5821" s="221">
        <v>-1.1111215353012085</v>
      </c>
      <c r="F5821" s="221">
        <v>2.2394387722015381</v>
      </c>
      <c r="G5821" s="221">
        <v>10.26839542388916</v>
      </c>
      <c r="H5821" s="221">
        <v>0.54993158578872681</v>
      </c>
      <c r="I5821" s="221">
        <v>-1.5978227853775024</v>
      </c>
      <c r="J5821" s="221">
        <v>-0.91041326522827148</v>
      </c>
      <c r="K5821" s="180">
        <v>600.12408447265625</v>
      </c>
      <c r="L5821" s="181">
        <v>273.07659912109375</v>
      </c>
      <c r="M5821" s="181">
        <v>186.07875061035156</v>
      </c>
      <c r="N5821" s="181">
        <v>104.71964263916016</v>
      </c>
      <c r="O5821" s="181">
        <v>674.2333984375</v>
      </c>
      <c r="P5821" s="181">
        <v>1002.08642578125</v>
      </c>
      <c r="Q5821" s="181">
        <v>385.04608154296875</v>
      </c>
      <c r="R5821" s="181">
        <v>1213.1368408203125</v>
      </c>
      <c r="S5821" s="226">
        <f t="shared" si="272"/>
        <v>4438.501823425293</v>
      </c>
      <c r="T5821" s="181">
        <f t="shared" si="270"/>
        <v>2988.6025608827404</v>
      </c>
      <c r="U5821" s="226">
        <f t="shared" si="271"/>
        <v>196.07117956188287</v>
      </c>
    </row>
    <row r="5822" spans="1:21" x14ac:dyDescent="0.25">
      <c r="A5822" s="156" t="s">
        <v>18666</v>
      </c>
      <c r="B5822" s="156" t="s">
        <v>219</v>
      </c>
      <c r="C5822" s="223">
        <v>-0.88287156820297241</v>
      </c>
      <c r="D5822" s="221">
        <v>0.21577031910419464</v>
      </c>
      <c r="E5822" s="221">
        <v>8.2584066390991211</v>
      </c>
      <c r="F5822" s="221">
        <v>18.729530334472656</v>
      </c>
      <c r="G5822" s="221">
        <v>19.779592514038086</v>
      </c>
      <c r="H5822" s="221">
        <v>2.0176191329956055</v>
      </c>
      <c r="I5822" s="221">
        <v>1.0332409143447876</v>
      </c>
      <c r="J5822" s="221">
        <v>-1.0721290111541748</v>
      </c>
      <c r="K5822" s="180">
        <v>1822.7008056640625</v>
      </c>
      <c r="L5822" s="181">
        <v>651.45587158203125</v>
      </c>
      <c r="M5822" s="181">
        <v>603.30902099609375</v>
      </c>
      <c r="N5822" s="181">
        <v>590.535400390625</v>
      </c>
      <c r="O5822" s="181">
        <v>2278.62158203125</v>
      </c>
      <c r="P5822" s="181">
        <v>2233.422607421875</v>
      </c>
      <c r="Q5822" s="181">
        <v>702.5504150390625</v>
      </c>
      <c r="R5822" s="181">
        <v>1646.8175048828125</v>
      </c>
      <c r="S5822" s="226">
        <f t="shared" si="272"/>
        <v>10529.413208007812</v>
      </c>
      <c r="T5822" s="181">
        <f t="shared" si="270"/>
        <v>63110.881623467918</v>
      </c>
      <c r="U5822" s="226">
        <f t="shared" si="271"/>
        <v>4140.4719266012908</v>
      </c>
    </row>
    <row r="5823" spans="1:21" x14ac:dyDescent="0.25">
      <c r="A5823" s="156" t="s">
        <v>18667</v>
      </c>
      <c r="B5823" s="156" t="s">
        <v>219</v>
      </c>
      <c r="C5823" s="223">
        <v>0.30831167101860046</v>
      </c>
      <c r="D5823" s="221">
        <v>2.4001209735870361</v>
      </c>
      <c r="E5823" s="221">
        <v>6.4537038803100586</v>
      </c>
      <c r="F5823" s="221">
        <v>24.330583572387695</v>
      </c>
      <c r="G5823" s="221">
        <v>44.173675537109375</v>
      </c>
      <c r="H5823" s="221">
        <v>5.224299430847168</v>
      </c>
      <c r="I5823" s="221">
        <v>1.4157834053039551</v>
      </c>
      <c r="J5823" s="221">
        <v>0.72131890058517456</v>
      </c>
      <c r="K5823" s="180">
        <v>3145</v>
      </c>
      <c r="L5823" s="181">
        <v>966</v>
      </c>
      <c r="M5823" s="181">
        <v>966</v>
      </c>
      <c r="N5823" s="181">
        <v>1077</v>
      </c>
      <c r="O5823" s="181">
        <v>3192</v>
      </c>
      <c r="P5823" s="181">
        <v>2674</v>
      </c>
      <c r="Q5823" s="181">
        <v>977</v>
      </c>
      <c r="R5823" s="181">
        <v>1630</v>
      </c>
      <c r="S5823" s="226">
        <f t="shared" si="272"/>
        <v>14627</v>
      </c>
      <c r="T5823" s="181">
        <f t="shared" si="270"/>
        <v>193257.59270915389</v>
      </c>
      <c r="U5823" s="226">
        <f t="shared" si="271"/>
        <v>12678.917115891632</v>
      </c>
    </row>
    <row r="5824" spans="1:21" x14ac:dyDescent="0.25">
      <c r="A5824" s="156" t="s">
        <v>18668</v>
      </c>
      <c r="B5824" s="156" t="s">
        <v>219</v>
      </c>
      <c r="C5824" s="223">
        <v>-0.28391727805137634</v>
      </c>
      <c r="D5824" s="221">
        <v>-1.3959798812866211</v>
      </c>
      <c r="E5824" s="221">
        <v>15.887240409851074</v>
      </c>
      <c r="F5824" s="221">
        <v>47.041130065917969</v>
      </c>
      <c r="G5824" s="221">
        <v>34.100494384765625</v>
      </c>
      <c r="H5824" s="221">
        <v>5.958343505859375</v>
      </c>
      <c r="I5824" s="221">
        <v>0.76521754264831543</v>
      </c>
      <c r="J5824" s="221">
        <v>-1.3808703981339931E-2</v>
      </c>
      <c r="K5824" s="180">
        <v>1557</v>
      </c>
      <c r="L5824" s="181">
        <v>582</v>
      </c>
      <c r="M5824" s="181">
        <v>548</v>
      </c>
      <c r="N5824" s="181">
        <v>528</v>
      </c>
      <c r="O5824" s="181">
        <v>1756</v>
      </c>
      <c r="P5824" s="181">
        <v>1784</v>
      </c>
      <c r="Q5824" s="181">
        <v>568</v>
      </c>
      <c r="R5824" s="181">
        <v>1510</v>
      </c>
      <c r="S5824" s="226">
        <f t="shared" si="272"/>
        <v>8833</v>
      </c>
      <c r="T5824" s="181">
        <f t="shared" si="270"/>
        <v>103213.35030188225</v>
      </c>
      <c r="U5824" s="226">
        <f t="shared" si="271"/>
        <v>6771.4468310722596</v>
      </c>
    </row>
    <row r="5825" spans="1:21" x14ac:dyDescent="0.25">
      <c r="A5825" s="156" t="s">
        <v>18669</v>
      </c>
      <c r="B5825" s="156" t="s">
        <v>219</v>
      </c>
      <c r="C5825" s="223">
        <v>0.93291944265365601</v>
      </c>
      <c r="D5825" s="221">
        <v>0.41947257518768311</v>
      </c>
      <c r="E5825" s="221">
        <v>8.9844961166381836</v>
      </c>
      <c r="F5825" s="221">
        <v>58.221748352050781</v>
      </c>
      <c r="G5825" s="221">
        <v>52.790390014648438</v>
      </c>
      <c r="H5825" s="221">
        <v>7.7344732284545898</v>
      </c>
      <c r="I5825" s="221">
        <v>0.76204043626785278</v>
      </c>
      <c r="J5825" s="221">
        <v>1.5365736484527588</v>
      </c>
      <c r="K5825" s="180">
        <v>2985</v>
      </c>
      <c r="L5825" s="181">
        <v>1009</v>
      </c>
      <c r="M5825" s="181">
        <v>917</v>
      </c>
      <c r="N5825" s="181">
        <v>1076</v>
      </c>
      <c r="O5825" s="181">
        <v>3042</v>
      </c>
      <c r="P5825" s="181">
        <v>2995</v>
      </c>
      <c r="Q5825" s="181">
        <v>865</v>
      </c>
      <c r="R5825" s="181">
        <v>1311</v>
      </c>
      <c r="S5825" s="226">
        <f t="shared" si="272"/>
        <v>14200</v>
      </c>
      <c r="T5825" s="181">
        <f t="shared" si="270"/>
        <v>260520.12330472469</v>
      </c>
      <c r="U5825" s="226">
        <f t="shared" si="271"/>
        <v>17091.763402918637</v>
      </c>
    </row>
    <row r="5826" spans="1:21" x14ac:dyDescent="0.25">
      <c r="A5826" s="156" t="s">
        <v>18670</v>
      </c>
      <c r="B5826" s="156" t="s">
        <v>219</v>
      </c>
      <c r="C5826" s="223">
        <v>-1.9245781898498535</v>
      </c>
      <c r="D5826" s="221">
        <v>0.31753244996070862</v>
      </c>
      <c r="E5826" s="221">
        <v>11.521556854248047</v>
      </c>
      <c r="F5826" s="221">
        <v>3.0509984493255615</v>
      </c>
      <c r="G5826" s="221">
        <v>15.053435325622559</v>
      </c>
      <c r="H5826" s="221">
        <v>4.5782051086425781</v>
      </c>
      <c r="I5826" s="221">
        <v>-0.54456913471221924</v>
      </c>
      <c r="J5826" s="221">
        <v>-0.97036683559417725</v>
      </c>
      <c r="K5826" s="180">
        <v>1750</v>
      </c>
      <c r="L5826" s="181">
        <v>574</v>
      </c>
      <c r="M5826" s="181">
        <v>577</v>
      </c>
      <c r="N5826" s="181">
        <v>733</v>
      </c>
      <c r="O5826" s="181">
        <v>2006</v>
      </c>
      <c r="P5826" s="181">
        <v>1874</v>
      </c>
      <c r="Q5826" s="181">
        <v>489</v>
      </c>
      <c r="R5826" s="181">
        <v>934</v>
      </c>
      <c r="S5826" s="226">
        <f t="shared" si="272"/>
        <v>8937</v>
      </c>
      <c r="T5826" s="181">
        <f t="shared" si="270"/>
        <v>43302.70266777277</v>
      </c>
      <c r="U5826" s="226">
        <f t="shared" si="271"/>
        <v>2840.9304406738834</v>
      </c>
    </row>
    <row r="5827" spans="1:21" x14ac:dyDescent="0.25">
      <c r="A5827" s="156" t="s">
        <v>18596</v>
      </c>
      <c r="B5827" s="156" t="s">
        <v>219</v>
      </c>
      <c r="C5827" s="223">
        <v>0.42829665541648865</v>
      </c>
      <c r="D5827" s="221">
        <v>1.3958060741424561</v>
      </c>
      <c r="E5827" s="221">
        <v>1.020405650138855</v>
      </c>
      <c r="F5827" s="221">
        <v>2.6738443374633789</v>
      </c>
      <c r="G5827" s="221">
        <v>10.628835678100586</v>
      </c>
      <c r="H5827" s="221">
        <v>6.5745959281921387</v>
      </c>
      <c r="I5827" s="221">
        <v>20.124301910400391</v>
      </c>
      <c r="J5827" s="221">
        <v>2.1012105941772461</v>
      </c>
      <c r="K5827" s="180">
        <v>545.3468017578125</v>
      </c>
      <c r="L5827" s="181">
        <v>165.919189453125</v>
      </c>
      <c r="M5827" s="181">
        <v>181.99662780761719</v>
      </c>
      <c r="N5827" s="181">
        <v>179.42424011230469</v>
      </c>
      <c r="O5827" s="181">
        <v>629.91412353515625</v>
      </c>
      <c r="P5827" s="181">
        <v>691.97308349609375</v>
      </c>
      <c r="Q5827" s="181">
        <v>226.048828125</v>
      </c>
      <c r="R5827" s="181">
        <v>529.9124755859375</v>
      </c>
      <c r="S5827" s="226">
        <f t="shared" si="272"/>
        <v>3150.5353698730469</v>
      </c>
      <c r="T5827" s="181">
        <f t="shared" si="270"/>
        <v>18037.853798348959</v>
      </c>
      <c r="U5827" s="226">
        <f t="shared" si="271"/>
        <v>1183.3969887124897</v>
      </c>
    </row>
    <row r="5828" spans="1:21" x14ac:dyDescent="0.25">
      <c r="A5828" s="156" t="s">
        <v>17897</v>
      </c>
      <c r="B5828" s="156" t="s">
        <v>219</v>
      </c>
      <c r="C5828" s="223">
        <v>-0.69297242164611816</v>
      </c>
      <c r="D5828" s="221">
        <v>0.27453702688217163</v>
      </c>
      <c r="E5828" s="221">
        <v>-0.10086333751678467</v>
      </c>
      <c r="F5828" s="221">
        <v>3.2496967315673828</v>
      </c>
      <c r="G5828" s="221">
        <v>7.4185371398925781</v>
      </c>
      <c r="H5828" s="221">
        <v>1.8640605211257935</v>
      </c>
      <c r="I5828" s="221">
        <v>-0.58756458759307861</v>
      </c>
      <c r="J5828" s="221">
        <v>-1.0133622884750366</v>
      </c>
      <c r="K5828" s="180">
        <v>11.680412292480469</v>
      </c>
      <c r="L5828" s="181">
        <v>4.7628865242004395</v>
      </c>
      <c r="M5828" s="181">
        <v>3.3113400936126709</v>
      </c>
      <c r="N5828" s="181">
        <v>2.9484536647796631</v>
      </c>
      <c r="O5828" s="181">
        <v>13.857731819152832</v>
      </c>
      <c r="P5828" s="181">
        <v>16.964948654174805</v>
      </c>
      <c r="Q5828" s="181">
        <v>5.1484537124633789</v>
      </c>
      <c r="R5828" s="181">
        <v>14.129897117614746</v>
      </c>
      <c r="S5828" s="226">
        <f t="shared" si="272"/>
        <v>72.804123878479004</v>
      </c>
      <c r="T5828" s="181">
        <f t="shared" si="270"/>
        <v>119.54500778060464</v>
      </c>
      <c r="U5828" s="226">
        <f t="shared" si="271"/>
        <v>7.8429065788374244</v>
      </c>
    </row>
    <row r="5829" spans="1:21" x14ac:dyDescent="0.25">
      <c r="A5829" s="156" t="s">
        <v>18671</v>
      </c>
      <c r="B5829" s="156" t="s">
        <v>219</v>
      </c>
      <c r="C5829" s="223">
        <v>1.147400975227356</v>
      </c>
      <c r="D5829" s="221">
        <v>27.643190383911133</v>
      </c>
      <c r="E5829" s="221">
        <v>18.360294342041016</v>
      </c>
      <c r="F5829" s="221">
        <v>81.246185302734375</v>
      </c>
      <c r="G5829" s="221">
        <v>52.580623626708984</v>
      </c>
      <c r="H5829" s="221">
        <v>4.1472854614257812</v>
      </c>
      <c r="I5829" s="221">
        <v>3.6336336135864258</v>
      </c>
      <c r="J5829" s="221">
        <v>0.82701116800308228</v>
      </c>
      <c r="K5829" s="180">
        <v>769</v>
      </c>
      <c r="L5829" s="181">
        <v>255</v>
      </c>
      <c r="M5829" s="181">
        <v>399</v>
      </c>
      <c r="N5829" s="181">
        <v>420</v>
      </c>
      <c r="O5829" s="181">
        <v>1202</v>
      </c>
      <c r="P5829" s="181">
        <v>1232</v>
      </c>
      <c r="Q5829" s="181">
        <v>435</v>
      </c>
      <c r="R5829" s="181">
        <v>1405</v>
      </c>
      <c r="S5829" s="226">
        <f t="shared" si="272"/>
        <v>6117</v>
      </c>
      <c r="T5829" s="181">
        <f t="shared" ref="T5829:T5892" si="273">SUMPRODUCT(C5829:J5829,K5829:R5829)</f>
        <v>120434.46676820517</v>
      </c>
      <c r="U5829" s="226">
        <f t="shared" ref="U5829:U5892" si="274">(T5829/$T$10045)*$S$10045</f>
        <v>7901.2606989714986</v>
      </c>
    </row>
    <row r="5830" spans="1:21" x14ac:dyDescent="0.25">
      <c r="A5830" s="156" t="s">
        <v>18597</v>
      </c>
      <c r="B5830" s="156" t="s">
        <v>219</v>
      </c>
      <c r="C5830" s="223">
        <v>-0.33628875017166138</v>
      </c>
      <c r="D5830" s="221">
        <v>-0.63940721750259399</v>
      </c>
      <c r="E5830" s="221">
        <v>13.316866874694824</v>
      </c>
      <c r="F5830" s="221">
        <v>44.218219757080078</v>
      </c>
      <c r="G5830" s="221">
        <v>29.897317886352539</v>
      </c>
      <c r="H5830" s="221">
        <v>10.968595504760742</v>
      </c>
      <c r="I5830" s="221">
        <v>0.98528659343719482</v>
      </c>
      <c r="J5830" s="221">
        <v>-0.23384718596935272</v>
      </c>
      <c r="K5830" s="180">
        <v>1802.655517578125</v>
      </c>
      <c r="L5830" s="181">
        <v>601.885009765625</v>
      </c>
      <c r="M5830" s="181">
        <v>525.8995361328125</v>
      </c>
      <c r="N5830" s="181">
        <v>553.8941650390625</v>
      </c>
      <c r="O5830" s="181">
        <v>1976.622314453125</v>
      </c>
      <c r="P5830" s="181">
        <v>1940.629150390625</v>
      </c>
      <c r="Q5830" s="181">
        <v>749.856689453125</v>
      </c>
      <c r="R5830" s="181">
        <v>2340.552734375</v>
      </c>
      <c r="S5830" s="226">
        <f t="shared" ref="S5830:S5893" si="275">SUM(K5830:R5830)</f>
        <v>10491.9951171875</v>
      </c>
      <c r="T5830" s="181">
        <f t="shared" si="273"/>
        <v>111077.65955807504</v>
      </c>
      <c r="U5830" s="226">
        <f t="shared" si="274"/>
        <v>7287.39512492827</v>
      </c>
    </row>
    <row r="5831" spans="1:21" x14ac:dyDescent="0.25">
      <c r="A5831" s="156" t="s">
        <v>18598</v>
      </c>
      <c r="B5831" s="156" t="s">
        <v>219</v>
      </c>
      <c r="C5831" s="223">
        <v>-0.95968639850616455</v>
      </c>
      <c r="D5831" s="221">
        <v>7.8230341896414757E-3</v>
      </c>
      <c r="E5831" s="221">
        <v>-0.36757734417915344</v>
      </c>
      <c r="F5831" s="221">
        <v>2.982982873916626</v>
      </c>
      <c r="G5831" s="221">
        <v>7.1518230438232422</v>
      </c>
      <c r="H5831" s="221">
        <v>1.5973466634750366</v>
      </c>
      <c r="I5831" s="221">
        <v>-0.854278564453125</v>
      </c>
      <c r="J5831" s="221">
        <v>-1.2800761461257935</v>
      </c>
      <c r="K5831" s="180">
        <v>2.4331381320953369</v>
      </c>
      <c r="L5831" s="181">
        <v>0.90139573812484741</v>
      </c>
      <c r="M5831" s="181">
        <v>0.44754615426063538</v>
      </c>
      <c r="N5831" s="181">
        <v>0.39081496000289917</v>
      </c>
      <c r="O5831" s="181">
        <v>2.4331382513046265</v>
      </c>
      <c r="P5831" s="181">
        <v>3.6938316822052002</v>
      </c>
      <c r="Q5831" s="181">
        <v>1.1787483692169189</v>
      </c>
      <c r="R5831" s="181">
        <v>3.0508780479431152</v>
      </c>
      <c r="S5831" s="226">
        <f t="shared" si="275"/>
        <v>14.52949133515358</v>
      </c>
      <c r="T5831" s="181">
        <f t="shared" si="273"/>
        <v>17.062656833277671</v>
      </c>
      <c r="U5831" s="226">
        <f t="shared" si="274"/>
        <v>1.1194179164365765</v>
      </c>
    </row>
    <row r="5832" spans="1:21" x14ac:dyDescent="0.25">
      <c r="A5832" s="156" t="s">
        <v>18672</v>
      </c>
      <c r="B5832" s="156" t="s">
        <v>258</v>
      </c>
      <c r="C5832" s="223">
        <v>-2.8305288404226303E-2</v>
      </c>
      <c r="D5832" s="221">
        <v>3.7526967525482178</v>
      </c>
      <c r="E5832" s="221">
        <v>6.272132396697998</v>
      </c>
      <c r="F5832" s="221">
        <v>10.826475143432617</v>
      </c>
      <c r="G5832" s="221">
        <v>12.937765121459961</v>
      </c>
      <c r="H5832" s="221">
        <v>5.7502713203430176</v>
      </c>
      <c r="I5832" s="221">
        <v>-0.66693115234375</v>
      </c>
      <c r="J5832" s="221">
        <v>0.78934222459793091</v>
      </c>
      <c r="K5832" s="180">
        <v>2397</v>
      </c>
      <c r="L5832" s="181">
        <v>819</v>
      </c>
      <c r="M5832" s="181">
        <v>720</v>
      </c>
      <c r="N5832" s="181">
        <v>662</v>
      </c>
      <c r="O5832" s="181">
        <v>2555</v>
      </c>
      <c r="P5832" s="181">
        <v>2680</v>
      </c>
      <c r="Q5832" s="181">
        <v>997</v>
      </c>
      <c r="R5832" s="181">
        <v>2546</v>
      </c>
      <c r="S5832" s="226">
        <f t="shared" si="275"/>
        <v>13376</v>
      </c>
      <c r="T5832" s="181">
        <f t="shared" si="273"/>
        <v>64500.124703396112</v>
      </c>
      <c r="U5832" s="226">
        <f t="shared" si="274"/>
        <v>4231.6150357403158</v>
      </c>
    </row>
    <row r="5833" spans="1:21" x14ac:dyDescent="0.25">
      <c r="A5833" s="156" t="s">
        <v>18673</v>
      </c>
      <c r="B5833" s="156" t="s">
        <v>258</v>
      </c>
      <c r="C5833" s="223">
        <v>-0.56219929456710815</v>
      </c>
      <c r="D5833" s="221">
        <v>6.3550472259521484</v>
      </c>
      <c r="E5833" s="221">
        <v>9.1030540466308594</v>
      </c>
      <c r="F5833" s="221">
        <v>17.315862655639648</v>
      </c>
      <c r="G5833" s="221">
        <v>32.864665985107422</v>
      </c>
      <c r="H5833" s="221">
        <v>21.147663116455078</v>
      </c>
      <c r="I5833" s="221">
        <v>-0.45679154992103577</v>
      </c>
      <c r="J5833" s="221">
        <v>-0.88258922100067139</v>
      </c>
      <c r="K5833" s="180">
        <v>1543</v>
      </c>
      <c r="L5833" s="181">
        <v>525</v>
      </c>
      <c r="M5833" s="181">
        <v>505</v>
      </c>
      <c r="N5833" s="181">
        <v>512</v>
      </c>
      <c r="O5833" s="181">
        <v>1783</v>
      </c>
      <c r="P5833" s="181">
        <v>1534</v>
      </c>
      <c r="Q5833" s="181">
        <v>479</v>
      </c>
      <c r="R5833" s="181">
        <v>1439</v>
      </c>
      <c r="S5833" s="226">
        <f t="shared" si="275"/>
        <v>8320</v>
      </c>
      <c r="T5833" s="181">
        <f t="shared" si="273"/>
        <v>105481.05588600039</v>
      </c>
      <c r="U5833" s="226">
        <f t="shared" si="274"/>
        <v>6920.2226216697836</v>
      </c>
    </row>
    <row r="5834" spans="1:21" x14ac:dyDescent="0.25">
      <c r="A5834" s="156" t="s">
        <v>18674</v>
      </c>
      <c r="B5834" s="156" t="s">
        <v>258</v>
      </c>
      <c r="C5834" s="223">
        <v>-0.25942555069923401</v>
      </c>
      <c r="D5834" s="221">
        <v>4.9170632362365723</v>
      </c>
      <c r="E5834" s="221">
        <v>0.37442001700401306</v>
      </c>
      <c r="F5834" s="221">
        <v>35.357868194580078</v>
      </c>
      <c r="G5834" s="221">
        <v>70.684295654296875</v>
      </c>
      <c r="H5834" s="221">
        <v>19.884294509887695</v>
      </c>
      <c r="I5834" s="221">
        <v>-0.15401788055896759</v>
      </c>
      <c r="J5834" s="221">
        <v>-1.4056299924850464</v>
      </c>
      <c r="K5834" s="180">
        <v>539</v>
      </c>
      <c r="L5834" s="181">
        <v>169</v>
      </c>
      <c r="M5834" s="181">
        <v>247</v>
      </c>
      <c r="N5834" s="181">
        <v>266</v>
      </c>
      <c r="O5834" s="181">
        <v>753</v>
      </c>
      <c r="P5834" s="181">
        <v>737</v>
      </c>
      <c r="Q5834" s="181">
        <v>336</v>
      </c>
      <c r="R5834" s="181">
        <v>1363</v>
      </c>
      <c r="S5834" s="226">
        <f t="shared" si="275"/>
        <v>4410</v>
      </c>
      <c r="T5834" s="181">
        <f t="shared" si="273"/>
        <v>76101.203992903233</v>
      </c>
      <c r="U5834" s="226">
        <f t="shared" si="274"/>
        <v>4992.7190146557105</v>
      </c>
    </row>
    <row r="5835" spans="1:21" x14ac:dyDescent="0.25">
      <c r="A5835" s="156" t="s">
        <v>18675</v>
      </c>
      <c r="B5835" s="156" t="s">
        <v>258</v>
      </c>
      <c r="C5835" s="223">
        <v>-1.6515851020812988</v>
      </c>
      <c r="D5835" s="221">
        <v>-0.68407583236694336</v>
      </c>
      <c r="E5835" s="221">
        <v>-1.0594761371612549</v>
      </c>
      <c r="F5835" s="221">
        <v>2.2910840511322021</v>
      </c>
      <c r="G5835" s="221">
        <v>6.4599242210388184</v>
      </c>
      <c r="H5835" s="221">
        <v>1.2072752714157104</v>
      </c>
      <c r="I5835" s="221">
        <v>-1.5461773872375488</v>
      </c>
      <c r="J5835" s="221">
        <v>-1.9719750881195068</v>
      </c>
      <c r="K5835" s="180">
        <v>385</v>
      </c>
      <c r="L5835" s="181">
        <v>117</v>
      </c>
      <c r="M5835" s="181">
        <v>78</v>
      </c>
      <c r="N5835" s="181">
        <v>65</v>
      </c>
      <c r="O5835" s="181">
        <v>389</v>
      </c>
      <c r="P5835" s="181">
        <v>506</v>
      </c>
      <c r="Q5835" s="181">
        <v>224</v>
      </c>
      <c r="R5835" s="181">
        <v>499</v>
      </c>
      <c r="S5835" s="226">
        <f t="shared" si="275"/>
        <v>2263</v>
      </c>
      <c r="T5835" s="181">
        <f t="shared" si="273"/>
        <v>1143.8166935443878</v>
      </c>
      <c r="U5835" s="226">
        <f t="shared" si="274"/>
        <v>75.041590086698776</v>
      </c>
    </row>
    <row r="5836" spans="1:21" x14ac:dyDescent="0.25">
      <c r="A5836" s="156" t="s">
        <v>16870</v>
      </c>
      <c r="B5836" s="156" t="s">
        <v>258</v>
      </c>
      <c r="C5836" s="223">
        <v>-1.1430926322937012</v>
      </c>
      <c r="D5836" s="221">
        <v>-0.1755831390619278</v>
      </c>
      <c r="E5836" s="221">
        <v>-0.55098360776901245</v>
      </c>
      <c r="F5836" s="221">
        <v>41.740074157714844</v>
      </c>
      <c r="G5836" s="221">
        <v>24.034194946289063</v>
      </c>
      <c r="H5836" s="221">
        <v>8.7405185699462891</v>
      </c>
      <c r="I5836" s="221">
        <v>-1.0376847982406616</v>
      </c>
      <c r="J5836" s="221">
        <v>-2.5938432216644287</v>
      </c>
      <c r="K5836" s="180">
        <v>628.0130615234375</v>
      </c>
      <c r="L5836" s="181">
        <v>228.98895263671875</v>
      </c>
      <c r="M5836" s="181">
        <v>186.16987609863281</v>
      </c>
      <c r="N5836" s="181">
        <v>152.6593017578125</v>
      </c>
      <c r="O5836" s="181">
        <v>721.71856689453125</v>
      </c>
      <c r="P5836" s="181">
        <v>914.0941162109375</v>
      </c>
      <c r="Q5836" s="181">
        <v>359.307861328125</v>
      </c>
      <c r="R5836" s="181">
        <v>804.25390625</v>
      </c>
      <c r="S5836" s="226">
        <f t="shared" si="275"/>
        <v>3995.2056427001953</v>
      </c>
      <c r="T5836" s="181">
        <f t="shared" si="273"/>
        <v>28387.974805226826</v>
      </c>
      <c r="U5836" s="226">
        <f t="shared" si="274"/>
        <v>1862.4302134673251</v>
      </c>
    </row>
    <row r="5837" spans="1:21" x14ac:dyDescent="0.25">
      <c r="A5837" s="156" t="s">
        <v>18676</v>
      </c>
      <c r="B5837" s="156" t="s">
        <v>258</v>
      </c>
      <c r="C5837" s="223">
        <v>-1.466924786567688</v>
      </c>
      <c r="D5837" s="221">
        <v>3.6497197151184082</v>
      </c>
      <c r="E5837" s="221">
        <v>-0.87481588125228882</v>
      </c>
      <c r="F5837" s="221">
        <v>2.4757442474365234</v>
      </c>
      <c r="G5837" s="221">
        <v>11.253575325012207</v>
      </c>
      <c r="H5837" s="221">
        <v>9.5710945129394531</v>
      </c>
      <c r="I5837" s="221">
        <v>-1.361517071723938</v>
      </c>
      <c r="J5837" s="221">
        <v>-1.3009887933731079</v>
      </c>
      <c r="K5837" s="180">
        <v>787</v>
      </c>
      <c r="L5837" s="181">
        <v>248</v>
      </c>
      <c r="M5837" s="181">
        <v>218</v>
      </c>
      <c r="N5837" s="181">
        <v>227</v>
      </c>
      <c r="O5837" s="181">
        <v>974</v>
      </c>
      <c r="P5837" s="181">
        <v>1318</v>
      </c>
      <c r="Q5837" s="181">
        <v>646</v>
      </c>
      <c r="R5837" s="181">
        <v>1748</v>
      </c>
      <c r="S5837" s="226">
        <f t="shared" si="275"/>
        <v>6166</v>
      </c>
      <c r="T5837" s="181">
        <f t="shared" si="273"/>
        <v>20543.961259841919</v>
      </c>
      <c r="U5837" s="226">
        <f t="shared" si="274"/>
        <v>1347.8134462620085</v>
      </c>
    </row>
    <row r="5838" spans="1:21" x14ac:dyDescent="0.25">
      <c r="A5838" s="156" t="s">
        <v>16985</v>
      </c>
      <c r="B5838" s="156" t="s">
        <v>258</v>
      </c>
      <c r="C5838" s="223">
        <v>-2.5257282257080078</v>
      </c>
      <c r="D5838" s="221">
        <v>-1.5582189559936523</v>
      </c>
      <c r="E5838" s="221">
        <v>-1.9336192607879639</v>
      </c>
      <c r="F5838" s="221">
        <v>1.4169409275054932</v>
      </c>
      <c r="G5838" s="221">
        <v>12.971348762512207</v>
      </c>
      <c r="H5838" s="221">
        <v>3.130456805229187E-2</v>
      </c>
      <c r="I5838" s="221">
        <v>-2.4203205108642578</v>
      </c>
      <c r="J5838" s="221">
        <v>-2.8461182117462158</v>
      </c>
      <c r="K5838" s="180">
        <v>444.32916259765625</v>
      </c>
      <c r="L5838" s="181">
        <v>128.26948547363281</v>
      </c>
      <c r="M5838" s="181">
        <v>117.19585418701172</v>
      </c>
      <c r="N5838" s="181">
        <v>123.19406890869141</v>
      </c>
      <c r="O5838" s="181">
        <v>502.00430297851562</v>
      </c>
      <c r="P5838" s="181">
        <v>584.5950927734375</v>
      </c>
      <c r="Q5838" s="181">
        <v>189.17440795898437</v>
      </c>
      <c r="R5838" s="181">
        <v>514.92352294921875</v>
      </c>
      <c r="S5838" s="226">
        <f t="shared" si="275"/>
        <v>2603.6858978271484</v>
      </c>
      <c r="T5838" s="181">
        <f t="shared" si="273"/>
        <v>3232.397381148392</v>
      </c>
      <c r="U5838" s="226">
        <f t="shared" si="274"/>
        <v>212.06565758523189</v>
      </c>
    </row>
    <row r="5839" spans="1:21" x14ac:dyDescent="0.25">
      <c r="A5839" s="156" t="s">
        <v>16937</v>
      </c>
      <c r="B5839" s="156" t="s">
        <v>258</v>
      </c>
      <c r="C5839" s="223">
        <v>-2.1773333549499512</v>
      </c>
      <c r="D5839" s="221">
        <v>-1.2098238468170166</v>
      </c>
      <c r="E5839" s="221">
        <v>-1.5852242708206177</v>
      </c>
      <c r="F5839" s="221">
        <v>1.7653360366821289</v>
      </c>
      <c r="G5839" s="221">
        <v>9.3987293243408203</v>
      </c>
      <c r="H5839" s="221">
        <v>0.37969952821731567</v>
      </c>
      <c r="I5839" s="221">
        <v>-2.0719254016876221</v>
      </c>
      <c r="J5839" s="221">
        <v>-2.4977231025695801</v>
      </c>
      <c r="K5839" s="180">
        <v>563.0635986328125</v>
      </c>
      <c r="L5839" s="181">
        <v>135.9686279296875</v>
      </c>
      <c r="M5839" s="181">
        <v>115.13471984863281</v>
      </c>
      <c r="N5839" s="181">
        <v>111.29689788818359</v>
      </c>
      <c r="O5839" s="181">
        <v>633.240966796875</v>
      </c>
      <c r="P5839" s="181">
        <v>695.19439697265625</v>
      </c>
      <c r="Q5839" s="181">
        <v>262.06854248046875</v>
      </c>
      <c r="R5839" s="181">
        <v>707.25616455078125</v>
      </c>
      <c r="S5839" s="226">
        <f t="shared" si="275"/>
        <v>3223.2239151000977</v>
      </c>
      <c r="T5839" s="181">
        <f t="shared" si="273"/>
        <v>2529.595726320842</v>
      </c>
      <c r="U5839" s="226">
        <f t="shared" si="274"/>
        <v>165.95743588198226</v>
      </c>
    </row>
    <row r="5840" spans="1:21" x14ac:dyDescent="0.25">
      <c r="A5840" s="156" t="s">
        <v>18677</v>
      </c>
      <c r="B5840" s="156" t="s">
        <v>258</v>
      </c>
      <c r="C5840" s="223">
        <v>-1.323816180229187</v>
      </c>
      <c r="D5840" s="221">
        <v>-0.35630685091018677</v>
      </c>
      <c r="E5840" s="221">
        <v>-0.73170727491378784</v>
      </c>
      <c r="F5840" s="221">
        <v>2.6188528537750244</v>
      </c>
      <c r="G5840" s="221">
        <v>6.7876930236816406</v>
      </c>
      <c r="H5840" s="221">
        <v>8.2216501235961914</v>
      </c>
      <c r="I5840" s="221">
        <v>-1.218408465385437</v>
      </c>
      <c r="J5840" s="221">
        <v>15.938817024230957</v>
      </c>
      <c r="K5840" s="180">
        <v>119</v>
      </c>
      <c r="L5840" s="181">
        <v>53</v>
      </c>
      <c r="M5840" s="181">
        <v>40</v>
      </c>
      <c r="N5840" s="181">
        <v>21</v>
      </c>
      <c r="O5840" s="181">
        <v>122</v>
      </c>
      <c r="P5840" s="181">
        <v>206</v>
      </c>
      <c r="Q5840" s="181">
        <v>76</v>
      </c>
      <c r="R5840" s="181">
        <v>214</v>
      </c>
      <c r="S5840" s="226">
        <f t="shared" si="275"/>
        <v>851</v>
      </c>
      <c r="T5840" s="181">
        <f t="shared" si="273"/>
        <v>5689.375504553318</v>
      </c>
      <c r="U5840" s="226">
        <f t="shared" si="274"/>
        <v>373.2589206571385</v>
      </c>
    </row>
    <row r="5841" spans="1:21" x14ac:dyDescent="0.25">
      <c r="A5841" s="156" t="s">
        <v>16938</v>
      </c>
      <c r="B5841" s="156" t="s">
        <v>258</v>
      </c>
      <c r="C5841" s="223">
        <v>-2.1399528980255127</v>
      </c>
      <c r="D5841" s="221">
        <v>0.59498649835586548</v>
      </c>
      <c r="E5841" s="221">
        <v>-1.5478439331054687</v>
      </c>
      <c r="F5841" s="221">
        <v>1.8027163743972778</v>
      </c>
      <c r="G5841" s="221">
        <v>9.9865531921386719</v>
      </c>
      <c r="H5841" s="221">
        <v>3.0537619590759277</v>
      </c>
      <c r="I5841" s="221">
        <v>-2.0345451831817627</v>
      </c>
      <c r="J5841" s="221">
        <v>-2.4603428840637207</v>
      </c>
      <c r="K5841" s="180">
        <v>645.143310546875</v>
      </c>
      <c r="L5841" s="181">
        <v>239.14213562011719</v>
      </c>
      <c r="M5841" s="181">
        <v>139.83734130859375</v>
      </c>
      <c r="N5841" s="181">
        <v>102.00695037841797</v>
      </c>
      <c r="O5841" s="181">
        <v>631.6324462890625</v>
      </c>
      <c r="P5841" s="181">
        <v>936.977783203125</v>
      </c>
      <c r="Q5841" s="181">
        <v>332.36703491210937</v>
      </c>
      <c r="R5841" s="181">
        <v>1000.4788208007812</v>
      </c>
      <c r="S5841" s="226">
        <f t="shared" si="275"/>
        <v>4027.585823059082</v>
      </c>
      <c r="T5841" s="181">
        <f t="shared" si="273"/>
        <v>4760.5547004676864</v>
      </c>
      <c r="U5841" s="226">
        <f t="shared" si="274"/>
        <v>312.32241707437527</v>
      </c>
    </row>
    <row r="5842" spans="1:21" x14ac:dyDescent="0.25">
      <c r="A5842" s="156" t="s">
        <v>16875</v>
      </c>
      <c r="B5842" s="156" t="s">
        <v>258</v>
      </c>
      <c r="C5842" s="223">
        <v>-1.6276459693908691</v>
      </c>
      <c r="D5842" s="221">
        <v>-14.577661514282227</v>
      </c>
      <c r="E5842" s="221">
        <v>-1.0355368852615356</v>
      </c>
      <c r="F5842" s="221">
        <v>2.3150234222412109</v>
      </c>
      <c r="G5842" s="221">
        <v>13.295312881469727</v>
      </c>
      <c r="H5842" s="221">
        <v>22.423559188842773</v>
      </c>
      <c r="I5842" s="221">
        <v>-1.52223801612854</v>
      </c>
      <c r="J5842" s="221">
        <v>-1.948035717010498</v>
      </c>
      <c r="K5842" s="180">
        <v>159.12882995605469</v>
      </c>
      <c r="L5842" s="181">
        <v>49.024539947509766</v>
      </c>
      <c r="M5842" s="181">
        <v>28.932516098022461</v>
      </c>
      <c r="N5842" s="181">
        <v>28.128833770751953</v>
      </c>
      <c r="O5842" s="181">
        <v>161.94171142578125</v>
      </c>
      <c r="P5842" s="181">
        <v>208.15338134765625</v>
      </c>
      <c r="Q5842" s="181">
        <v>78.358894348144531</v>
      </c>
      <c r="R5842" s="181">
        <v>211.76994323730469</v>
      </c>
      <c r="S5842" s="226">
        <f t="shared" si="275"/>
        <v>925.43865013122559</v>
      </c>
      <c r="T5842" s="181">
        <f t="shared" si="273"/>
        <v>5350.2787613559058</v>
      </c>
      <c r="U5842" s="226">
        <f t="shared" si="274"/>
        <v>351.01203534205956</v>
      </c>
    </row>
    <row r="5843" spans="1:21" x14ac:dyDescent="0.25">
      <c r="A5843" s="156" t="s">
        <v>18678</v>
      </c>
      <c r="B5843" s="156" t="s">
        <v>258</v>
      </c>
      <c r="C5843" s="223">
        <v>-1.0081303119659424</v>
      </c>
      <c r="D5843" s="221">
        <v>-4.0620829910039902E-2</v>
      </c>
      <c r="E5843" s="221">
        <v>-0.4160211980342865</v>
      </c>
      <c r="F5843" s="221">
        <v>2.9345390796661377</v>
      </c>
      <c r="G5843" s="221">
        <v>7.1033797264099121</v>
      </c>
      <c r="H5843" s="221">
        <v>-6.8067178726196289</v>
      </c>
      <c r="I5843" s="221">
        <v>-0.90272247791290283</v>
      </c>
      <c r="J5843" s="221">
        <v>-1.3285201787948608</v>
      </c>
      <c r="K5843" s="180">
        <v>99.69134521484375</v>
      </c>
      <c r="L5843" s="181">
        <v>37.182479858398437</v>
      </c>
      <c r="M5843" s="181">
        <v>35.345619201660156</v>
      </c>
      <c r="N5843" s="181">
        <v>45.364849090576172</v>
      </c>
      <c r="O5843" s="181">
        <v>103.19807434082031</v>
      </c>
      <c r="P5843" s="181">
        <v>96.462928771972656</v>
      </c>
      <c r="Q5843" s="181">
        <v>26.717948913574219</v>
      </c>
      <c r="R5843" s="181">
        <v>89.171150207519531</v>
      </c>
      <c r="S5843" s="226">
        <f t="shared" si="275"/>
        <v>533.13439559936523</v>
      </c>
      <c r="T5843" s="181">
        <f t="shared" si="273"/>
        <v>-49.717252193135892</v>
      </c>
      <c r="U5843" s="226">
        <f t="shared" si="274"/>
        <v>-3.261765351363572</v>
      </c>
    </row>
    <row r="5844" spans="1:21" x14ac:dyDescent="0.25">
      <c r="A5844" s="156" t="s">
        <v>18679</v>
      </c>
      <c r="B5844" s="156" t="s">
        <v>258</v>
      </c>
      <c r="C5844" s="223">
        <v>-0.49260196089744568</v>
      </c>
      <c r="D5844" s="221">
        <v>0.47490745782852173</v>
      </c>
      <c r="E5844" s="221">
        <v>9.9507078528404236E-2</v>
      </c>
      <c r="F5844" s="221">
        <v>3.4500672817230225</v>
      </c>
      <c r="G5844" s="221">
        <v>7.6189079284667969</v>
      </c>
      <c r="H5844" s="221">
        <v>2.0644309520721436</v>
      </c>
      <c r="I5844" s="221">
        <v>-0.3871941864490509</v>
      </c>
      <c r="J5844" s="221">
        <v>-0.81299185752868652</v>
      </c>
      <c r="K5844" s="180">
        <v>36.147068023681641</v>
      </c>
      <c r="L5844" s="181">
        <v>10.42244815826416</v>
      </c>
      <c r="M5844" s="181">
        <v>17.476827621459961</v>
      </c>
      <c r="N5844" s="181">
        <v>20.55317497253418</v>
      </c>
      <c r="O5844" s="181">
        <v>45.614788055419922</v>
      </c>
      <c r="P5844" s="181">
        <v>32.832038879394531</v>
      </c>
      <c r="Q5844" s="181">
        <v>8.8842754364013672</v>
      </c>
      <c r="R5844" s="181">
        <v>25.830699920654297</v>
      </c>
      <c r="S5844" s="226">
        <f t="shared" si="275"/>
        <v>197.76132106781006</v>
      </c>
      <c r="T5844" s="181">
        <f t="shared" si="273"/>
        <v>450.66674548034047</v>
      </c>
      <c r="U5844" s="226">
        <f t="shared" si="274"/>
        <v>29.56658122836701</v>
      </c>
    </row>
    <row r="5845" spans="1:21" x14ac:dyDescent="0.25">
      <c r="A5845" s="156" t="s">
        <v>18680</v>
      </c>
      <c r="B5845" s="156" t="s">
        <v>258</v>
      </c>
      <c r="C5845" s="223">
        <v>-0.76103192567825317</v>
      </c>
      <c r="D5845" s="221">
        <v>0.20647743344306946</v>
      </c>
      <c r="E5845" s="221">
        <v>-0.16892293095588684</v>
      </c>
      <c r="F5845" s="221">
        <v>3.1816370487213135</v>
      </c>
      <c r="G5845" s="221">
        <v>7.3504776954650879</v>
      </c>
      <c r="H5845" s="221">
        <v>1.7960009574890137</v>
      </c>
      <c r="I5845" s="221">
        <v>-0.65562421083450317</v>
      </c>
      <c r="J5845" s="221">
        <v>-1.0814218521118164</v>
      </c>
      <c r="K5845" s="180">
        <v>117.0439453125</v>
      </c>
      <c r="L5845" s="181">
        <v>44.756618499755859</v>
      </c>
      <c r="M5845" s="181">
        <v>52.087886810302734</v>
      </c>
      <c r="N5845" s="181">
        <v>50.037181854248047</v>
      </c>
      <c r="O5845" s="181">
        <v>131.55267333984375</v>
      </c>
      <c r="P5845" s="181">
        <v>152.7774658203125</v>
      </c>
      <c r="Q5845" s="181">
        <v>51.523944854736328</v>
      </c>
      <c r="R5845" s="181">
        <v>122.99098968505859</v>
      </c>
      <c r="S5845" s="226">
        <f t="shared" si="275"/>
        <v>722.77070617675781</v>
      </c>
      <c r="T5845" s="181">
        <f t="shared" si="273"/>
        <v>1145.1463422376589</v>
      </c>
      <c r="U5845" s="226">
        <f t="shared" si="274"/>
        <v>75.128823428162406</v>
      </c>
    </row>
    <row r="5846" spans="1:21" x14ac:dyDescent="0.25">
      <c r="A5846" s="156" t="s">
        <v>18681</v>
      </c>
      <c r="B5846" s="156" t="s">
        <v>258</v>
      </c>
      <c r="C5846" s="223">
        <v>-1.6174091100692749</v>
      </c>
      <c r="D5846" s="221">
        <v>-0.64989966154098511</v>
      </c>
      <c r="E5846" s="221">
        <v>-1.025300145149231</v>
      </c>
      <c r="F5846" s="221">
        <v>2.3252601623535156</v>
      </c>
      <c r="G5846" s="221">
        <v>9.0857868194580078</v>
      </c>
      <c r="H5846" s="221">
        <v>13.706833839416504</v>
      </c>
      <c r="I5846" s="221">
        <v>-1.4574021100997925</v>
      </c>
      <c r="J5846" s="221">
        <v>-1.9377990961074829</v>
      </c>
      <c r="K5846" s="180">
        <v>325.22726440429688</v>
      </c>
      <c r="L5846" s="181">
        <v>121.31118774414063</v>
      </c>
      <c r="M5846" s="181">
        <v>67.972030639648437</v>
      </c>
      <c r="N5846" s="181">
        <v>70.332168579101563</v>
      </c>
      <c r="O5846" s="181">
        <v>326.17132568359375</v>
      </c>
      <c r="P5846" s="181">
        <v>494.685302734375</v>
      </c>
      <c r="Q5846" s="181">
        <v>188.81118774414062</v>
      </c>
      <c r="R5846" s="181">
        <v>489.49301147460937</v>
      </c>
      <c r="S5846" s="226">
        <f t="shared" si="275"/>
        <v>2084.0034790039062</v>
      </c>
      <c r="T5846" s="181">
        <f t="shared" si="273"/>
        <v>8009.3626572490102</v>
      </c>
      <c r="U5846" s="226">
        <f t="shared" si="274"/>
        <v>525.46471193609</v>
      </c>
    </row>
    <row r="5847" spans="1:21" x14ac:dyDescent="0.25">
      <c r="A5847" s="156" t="s">
        <v>18682</v>
      </c>
      <c r="B5847" s="156" t="s">
        <v>258</v>
      </c>
      <c r="C5847" s="223">
        <v>-1.597764253616333</v>
      </c>
      <c r="D5847" s="221">
        <v>-0.63025468587875366</v>
      </c>
      <c r="E5847" s="221">
        <v>-1.0056551694869995</v>
      </c>
      <c r="F5847" s="221">
        <v>2.3449051380157471</v>
      </c>
      <c r="G5847" s="221">
        <v>6.5137457847595215</v>
      </c>
      <c r="H5847" s="221">
        <v>0.95926880836486816</v>
      </c>
      <c r="I5847" s="221">
        <v>-1.4923563003540039</v>
      </c>
      <c r="J5847" s="221">
        <v>-1.9181540012359619</v>
      </c>
      <c r="K5847" s="180">
        <v>182.95149230957031</v>
      </c>
      <c r="L5847" s="181">
        <v>55.263969421386719</v>
      </c>
      <c r="M5847" s="181">
        <v>35.328563690185547</v>
      </c>
      <c r="N5847" s="181">
        <v>36.085605621337891</v>
      </c>
      <c r="O5847" s="181">
        <v>187.74609375</v>
      </c>
      <c r="P5847" s="181">
        <v>244.27178955078125</v>
      </c>
      <c r="Q5847" s="181">
        <v>102.70518493652344</v>
      </c>
      <c r="R5847" s="181">
        <v>223.579345703125</v>
      </c>
      <c r="S5847" s="226">
        <f t="shared" si="275"/>
        <v>1067.9320449829102</v>
      </c>
      <c r="T5847" s="181">
        <f t="shared" si="273"/>
        <v>597.06552795366406</v>
      </c>
      <c r="U5847" s="226">
        <f t="shared" si="274"/>
        <v>39.171264815832593</v>
      </c>
    </row>
    <row r="5848" spans="1:21" x14ac:dyDescent="0.25">
      <c r="A5848" s="156" t="s">
        <v>18683</v>
      </c>
      <c r="B5848" s="156" t="s">
        <v>258</v>
      </c>
      <c r="C5848" s="223">
        <v>-1.3040579557418823</v>
      </c>
      <c r="D5848" s="221">
        <v>-0.33654865622520447</v>
      </c>
      <c r="E5848" s="221">
        <v>-0.71194905042648315</v>
      </c>
      <c r="F5848" s="221">
        <v>10.184249877929687</v>
      </c>
      <c r="G5848" s="221">
        <v>14.631933212280273</v>
      </c>
      <c r="H5848" s="221">
        <v>1.8611288070678711</v>
      </c>
      <c r="I5848" s="221">
        <v>-1.1986502408981323</v>
      </c>
      <c r="J5848" s="221">
        <v>-1.6244479417800903</v>
      </c>
      <c r="K5848" s="180">
        <v>1053</v>
      </c>
      <c r="L5848" s="181">
        <v>383</v>
      </c>
      <c r="M5848" s="181">
        <v>286</v>
      </c>
      <c r="N5848" s="181">
        <v>255</v>
      </c>
      <c r="O5848" s="181">
        <v>1144</v>
      </c>
      <c r="P5848" s="181">
        <v>1390</v>
      </c>
      <c r="Q5848" s="181">
        <v>480</v>
      </c>
      <c r="R5848" s="181">
        <v>1449</v>
      </c>
      <c r="S5848" s="226">
        <f t="shared" si="275"/>
        <v>6440</v>
      </c>
      <c r="T5848" s="181">
        <f t="shared" si="273"/>
        <v>17288.01858112216</v>
      </c>
      <c r="U5848" s="226">
        <f t="shared" si="274"/>
        <v>1134.2030686365883</v>
      </c>
    </row>
    <row r="5849" spans="1:21" x14ac:dyDescent="0.25">
      <c r="A5849" s="156" t="s">
        <v>18684</v>
      </c>
      <c r="B5849" s="156" t="s">
        <v>258</v>
      </c>
      <c r="C5849" s="223">
        <v>-0.11205117404460907</v>
      </c>
      <c r="D5849" s="221">
        <v>0.11273831874132156</v>
      </c>
      <c r="E5849" s="221">
        <v>-0.26266205310821533</v>
      </c>
      <c r="F5849" s="221">
        <v>3.0878982543945312</v>
      </c>
      <c r="G5849" s="221">
        <v>11.641068458557129</v>
      </c>
      <c r="H5849" s="221">
        <v>7.7837181091308594</v>
      </c>
      <c r="I5849" s="221">
        <v>-0.74936330318450928</v>
      </c>
      <c r="J5849" s="221">
        <v>-1.1751608848571777</v>
      </c>
      <c r="K5849" s="180">
        <v>1041</v>
      </c>
      <c r="L5849" s="181">
        <v>271</v>
      </c>
      <c r="M5849" s="181">
        <v>191</v>
      </c>
      <c r="N5849" s="181">
        <v>207</v>
      </c>
      <c r="O5849" s="181">
        <v>969</v>
      </c>
      <c r="P5849" s="181">
        <v>908</v>
      </c>
      <c r="Q5849" s="181">
        <v>389</v>
      </c>
      <c r="R5849" s="181">
        <v>928</v>
      </c>
      <c r="S5849" s="226">
        <f t="shared" si="275"/>
        <v>4904</v>
      </c>
      <c r="T5849" s="181">
        <f t="shared" si="273"/>
        <v>17468.693052060902</v>
      </c>
      <c r="U5849" s="226">
        <f t="shared" si="274"/>
        <v>1146.0564535922697</v>
      </c>
    </row>
    <row r="5850" spans="1:21" x14ac:dyDescent="0.25">
      <c r="A5850" s="156" t="s">
        <v>18685</v>
      </c>
      <c r="B5850" s="156" t="s">
        <v>258</v>
      </c>
      <c r="C5850" s="223">
        <v>0.33735162019729614</v>
      </c>
      <c r="D5850" s="221">
        <v>1.3048609495162964</v>
      </c>
      <c r="E5850" s="221">
        <v>0.92946064472198486</v>
      </c>
      <c r="F5850" s="221">
        <v>4.2800211906433105</v>
      </c>
      <c r="G5850" s="221">
        <v>8.5846147537231445</v>
      </c>
      <c r="H5850" s="221">
        <v>3.8964452743530273</v>
      </c>
      <c r="I5850" s="221">
        <v>0.44275939464569092</v>
      </c>
      <c r="J5850" s="221">
        <v>1.6961691901087761E-2</v>
      </c>
      <c r="K5850" s="180">
        <v>589.68463134765625</v>
      </c>
      <c r="L5850" s="181">
        <v>166.84381103515625</v>
      </c>
      <c r="M5850" s="181">
        <v>371.8961181640625</v>
      </c>
      <c r="N5850" s="181">
        <v>296.11590576171875</v>
      </c>
      <c r="O5850" s="181">
        <v>607.5152587890625</v>
      </c>
      <c r="P5850" s="181">
        <v>570.58038330078125</v>
      </c>
      <c r="Q5850" s="181">
        <v>222.24613952636719</v>
      </c>
      <c r="R5850" s="181">
        <v>535.555908203125</v>
      </c>
      <c r="S5850" s="226">
        <f t="shared" si="275"/>
        <v>3360.4381561279297</v>
      </c>
      <c r="T5850" s="181">
        <f t="shared" si="273"/>
        <v>9575.6893891570689</v>
      </c>
      <c r="U5850" s="226">
        <f t="shared" si="274"/>
        <v>628.22562565685291</v>
      </c>
    </row>
    <row r="5851" spans="1:21" x14ac:dyDescent="0.25">
      <c r="A5851" s="156" t="s">
        <v>18686</v>
      </c>
      <c r="B5851" s="156" t="s">
        <v>258</v>
      </c>
      <c r="C5851" s="223">
        <v>-1.4573262929916382</v>
      </c>
      <c r="D5851" s="221">
        <v>0.12743721902370453</v>
      </c>
      <c r="E5851" s="221">
        <v>-0.24796314537525177</v>
      </c>
      <c r="F5851" s="221">
        <v>3.1025972366333008</v>
      </c>
      <c r="G5851" s="221">
        <v>19.3572998046875</v>
      </c>
      <c r="H5851" s="221">
        <v>1.8413870334625244</v>
      </c>
      <c r="I5851" s="221">
        <v>-0.73466438055038452</v>
      </c>
      <c r="J5851" s="221">
        <v>-1.1604620218276978</v>
      </c>
      <c r="K5851" s="180">
        <v>1155.483642578125</v>
      </c>
      <c r="L5851" s="181">
        <v>364.83694458007812</v>
      </c>
      <c r="M5851" s="181">
        <v>314.85928344726562</v>
      </c>
      <c r="N5851" s="181">
        <v>412.81552124023437</v>
      </c>
      <c r="O5851" s="181">
        <v>1562.3017578125</v>
      </c>
      <c r="P5851" s="181">
        <v>1491.33349609375</v>
      </c>
      <c r="Q5851" s="181">
        <v>435.80523681640625</v>
      </c>
      <c r="R5851" s="181">
        <v>1011.5479736328125</v>
      </c>
      <c r="S5851" s="226">
        <f t="shared" si="275"/>
        <v>6748.9838562011719</v>
      </c>
      <c r="T5851" s="181">
        <f t="shared" si="273"/>
        <v>31059.335991966869</v>
      </c>
      <c r="U5851" s="226">
        <f t="shared" si="274"/>
        <v>2037.6883577838591</v>
      </c>
    </row>
    <row r="5852" spans="1:21" x14ac:dyDescent="0.25">
      <c r="A5852" s="156" t="s">
        <v>18687</v>
      </c>
      <c r="B5852" s="156" t="s">
        <v>258</v>
      </c>
      <c r="C5852" s="223">
        <v>-2.4479265213012695</v>
      </c>
      <c r="D5852" s="221">
        <v>-1.480417013168335</v>
      </c>
      <c r="E5852" s="221">
        <v>-1.5285491943359375</v>
      </c>
      <c r="F5852" s="221">
        <v>34.116447448730469</v>
      </c>
      <c r="G5852" s="221">
        <v>40.598861694335938</v>
      </c>
      <c r="H5852" s="221">
        <v>5.7869067192077637</v>
      </c>
      <c r="I5852" s="221">
        <v>0.45562523603439331</v>
      </c>
      <c r="J5852" s="221">
        <v>-2.1102981567382812</v>
      </c>
      <c r="K5852" s="180">
        <v>683</v>
      </c>
      <c r="L5852" s="181">
        <v>250</v>
      </c>
      <c r="M5852" s="181">
        <v>189</v>
      </c>
      <c r="N5852" s="181">
        <v>156</v>
      </c>
      <c r="O5852" s="181">
        <v>695</v>
      </c>
      <c r="P5852" s="181">
        <v>978</v>
      </c>
      <c r="Q5852" s="181">
        <v>350</v>
      </c>
      <c r="R5852" s="181">
        <v>893</v>
      </c>
      <c r="S5852" s="226">
        <f t="shared" si="275"/>
        <v>4194</v>
      </c>
      <c r="T5852" s="181">
        <f t="shared" si="273"/>
        <v>35142.008164525032</v>
      </c>
      <c r="U5852" s="226">
        <f t="shared" si="274"/>
        <v>2305.5374050661831</v>
      </c>
    </row>
    <row r="5853" spans="1:21" x14ac:dyDescent="0.25">
      <c r="A5853" s="156" t="s">
        <v>18688</v>
      </c>
      <c r="B5853" s="156" t="s">
        <v>258</v>
      </c>
      <c r="C5853" s="223">
        <v>-2.3187525272369385</v>
      </c>
      <c r="D5853" s="221">
        <v>4.7828670591115952E-2</v>
      </c>
      <c r="E5853" s="221">
        <v>-1.2521730661392212</v>
      </c>
      <c r="F5853" s="221">
        <v>1.6239167451858521</v>
      </c>
      <c r="G5853" s="221">
        <v>10.707300186157227</v>
      </c>
      <c r="H5853" s="221">
        <v>0.72876513004302979</v>
      </c>
      <c r="I5853" s="221">
        <v>-2.2133448123931885</v>
      </c>
      <c r="J5853" s="221">
        <v>-2.6391425132751465</v>
      </c>
      <c r="K5853" s="180">
        <v>1226</v>
      </c>
      <c r="L5853" s="181">
        <v>700</v>
      </c>
      <c r="M5853" s="181">
        <v>239</v>
      </c>
      <c r="N5853" s="181">
        <v>207</v>
      </c>
      <c r="O5853" s="181">
        <v>1005</v>
      </c>
      <c r="P5853" s="181">
        <v>1523</v>
      </c>
      <c r="Q5853" s="181">
        <v>653</v>
      </c>
      <c r="R5853" s="181">
        <v>1602</v>
      </c>
      <c r="S5853" s="226">
        <f t="shared" si="275"/>
        <v>7155</v>
      </c>
      <c r="T5853" s="181">
        <f t="shared" si="273"/>
        <v>3425.0963858515024</v>
      </c>
      <c r="U5853" s="226">
        <f t="shared" si="274"/>
        <v>224.7079278044543</v>
      </c>
    </row>
    <row r="5854" spans="1:21" x14ac:dyDescent="0.25">
      <c r="A5854" s="156" t="s">
        <v>16227</v>
      </c>
      <c r="B5854" s="156" t="s">
        <v>258</v>
      </c>
      <c r="C5854" s="223">
        <v>-1.6344509124755859</v>
      </c>
      <c r="D5854" s="221">
        <v>-0.66694146394729614</v>
      </c>
      <c r="E5854" s="221">
        <v>-1.0423418283462524</v>
      </c>
      <c r="F5854" s="221">
        <v>2.3082184791564941</v>
      </c>
      <c r="G5854" s="221">
        <v>6.4770588874816895</v>
      </c>
      <c r="H5854" s="221">
        <v>0.92258203029632568</v>
      </c>
      <c r="I5854" s="221">
        <v>-1.5290431976318359</v>
      </c>
      <c r="J5854" s="221">
        <v>-1.9548408985137939</v>
      </c>
      <c r="K5854" s="180">
        <v>40.852375030517578</v>
      </c>
      <c r="L5854" s="181">
        <v>11.860366821289063</v>
      </c>
      <c r="M5854" s="181">
        <v>12.726362228393555</v>
      </c>
      <c r="N5854" s="181">
        <v>15.023131370544434</v>
      </c>
      <c r="O5854" s="181">
        <v>49.27386474609375</v>
      </c>
      <c r="P5854" s="181">
        <v>47.152801513671875</v>
      </c>
      <c r="Q5854" s="181">
        <v>14.408149719238281</v>
      </c>
      <c r="R5854" s="181">
        <v>34.577049255371094</v>
      </c>
      <c r="S5854" s="226">
        <f t="shared" si="275"/>
        <v>225.87410068511963</v>
      </c>
      <c r="T5854" s="181">
        <f t="shared" si="273"/>
        <v>219.7588152906917</v>
      </c>
      <c r="U5854" s="226">
        <f t="shared" si="274"/>
        <v>14.417564482190935</v>
      </c>
    </row>
    <row r="5855" spans="1:21" x14ac:dyDescent="0.25">
      <c r="A5855" s="156" t="s">
        <v>16228</v>
      </c>
      <c r="B5855" s="156" t="s">
        <v>258</v>
      </c>
      <c r="C5855" s="223">
        <v>-0.10328388959169388</v>
      </c>
      <c r="D5855" s="221">
        <v>6.8527259826660156</v>
      </c>
      <c r="E5855" s="221">
        <v>4.3485102653503418</v>
      </c>
      <c r="F5855" s="221">
        <v>13.082100868225098</v>
      </c>
      <c r="G5855" s="221">
        <v>41.844326019287109</v>
      </c>
      <c r="H5855" s="221">
        <v>16.001457214355469</v>
      </c>
      <c r="I5855" s="221">
        <v>14.79536247253418</v>
      </c>
      <c r="J5855" s="221">
        <v>-0.42367374897003174</v>
      </c>
      <c r="K5855" s="180">
        <v>1436.6680908203125</v>
      </c>
      <c r="L5855" s="181">
        <v>459.02215576171875</v>
      </c>
      <c r="M5855" s="181">
        <v>663.62506103515625</v>
      </c>
      <c r="N5855" s="181">
        <v>748.13494873046875</v>
      </c>
      <c r="O5855" s="181">
        <v>1812.9595947265625</v>
      </c>
      <c r="P5855" s="181">
        <v>1542.5279541015625</v>
      </c>
      <c r="Q5855" s="181">
        <v>491.04693603515625</v>
      </c>
      <c r="R5855" s="181">
        <v>1453.570068359375</v>
      </c>
      <c r="S5855" s="226">
        <f t="shared" si="275"/>
        <v>8607.5548095703125</v>
      </c>
      <c r="T5855" s="181">
        <f t="shared" si="273"/>
        <v>122864.27096797837</v>
      </c>
      <c r="U5855" s="226">
        <f t="shared" si="274"/>
        <v>8060.6711812449366</v>
      </c>
    </row>
    <row r="5856" spans="1:21" x14ac:dyDescent="0.25">
      <c r="A5856" s="156" t="s">
        <v>16229</v>
      </c>
      <c r="B5856" s="156" t="s">
        <v>258</v>
      </c>
      <c r="C5856" s="223">
        <v>-0.19326914846897125</v>
      </c>
      <c r="D5856" s="221">
        <v>0.77424019575119019</v>
      </c>
      <c r="E5856" s="221">
        <v>0.77828848361968994</v>
      </c>
      <c r="F5856" s="221">
        <v>13.287214279174805</v>
      </c>
      <c r="G5856" s="221">
        <v>13.986093521118164</v>
      </c>
      <c r="H5856" s="221">
        <v>9.4563121795654297</v>
      </c>
      <c r="I5856" s="221">
        <v>-8.7861314415931702E-2</v>
      </c>
      <c r="J5856" s="221">
        <v>-0.51365906000137329</v>
      </c>
      <c r="K5856" s="180">
        <v>896.524169921875</v>
      </c>
      <c r="L5856" s="181">
        <v>297.63150024414062</v>
      </c>
      <c r="M5856" s="181">
        <v>392.90988159179687</v>
      </c>
      <c r="N5856" s="181">
        <v>533.5589599609375</v>
      </c>
      <c r="O5856" s="181">
        <v>1306.6749267578125</v>
      </c>
      <c r="P5856" s="181">
        <v>1182.359375</v>
      </c>
      <c r="Q5856" s="181">
        <v>355.70596313476562</v>
      </c>
      <c r="R5856" s="181">
        <v>921.9317626953125</v>
      </c>
      <c r="S5856" s="226">
        <f t="shared" si="275"/>
        <v>5887.2965393066406</v>
      </c>
      <c r="T5856" s="181">
        <f t="shared" si="273"/>
        <v>36403.702965318764</v>
      </c>
      <c r="U5856" s="226">
        <f t="shared" si="274"/>
        <v>2388.3125425423596</v>
      </c>
    </row>
    <row r="5857" spans="1:21" x14ac:dyDescent="0.25">
      <c r="A5857" s="156" t="s">
        <v>16230</v>
      </c>
      <c r="B5857" s="156" t="s">
        <v>258</v>
      </c>
      <c r="C5857" s="223">
        <v>-0.18115028738975525</v>
      </c>
      <c r="D5857" s="221">
        <v>0.78635907173156738</v>
      </c>
      <c r="E5857" s="221">
        <v>0.41095870733261108</v>
      </c>
      <c r="F5857" s="221">
        <v>38.945728302001953</v>
      </c>
      <c r="G5857" s="221">
        <v>22.804994583129883</v>
      </c>
      <c r="H5857" s="221">
        <v>16.252098083496094</v>
      </c>
      <c r="I5857" s="221">
        <v>-7.5742572546005249E-2</v>
      </c>
      <c r="J5857" s="221">
        <v>-0.50154024362564087</v>
      </c>
      <c r="K5857" s="180">
        <v>821.2142333984375</v>
      </c>
      <c r="L5857" s="181">
        <v>241.00198364257812</v>
      </c>
      <c r="M5857" s="181">
        <v>308.4825439453125</v>
      </c>
      <c r="N5857" s="181">
        <v>384.39816284179687</v>
      </c>
      <c r="O5857" s="181">
        <v>1144.7593994140625</v>
      </c>
      <c r="P5857" s="181">
        <v>1147.77197265625</v>
      </c>
      <c r="Q5857" s="181">
        <v>427.17599487304687</v>
      </c>
      <c r="R5857" s="181">
        <v>1043.53857421875</v>
      </c>
      <c r="S5857" s="226">
        <f t="shared" si="275"/>
        <v>5518.3428649902344</v>
      </c>
      <c r="T5857" s="181">
        <f t="shared" si="273"/>
        <v>59342.393479267601</v>
      </c>
      <c r="U5857" s="226">
        <f t="shared" si="274"/>
        <v>3893.2353333956426</v>
      </c>
    </row>
    <row r="5858" spans="1:21" x14ac:dyDescent="0.25">
      <c r="A5858" s="156" t="s">
        <v>16231</v>
      </c>
      <c r="B5858" s="156" t="s">
        <v>258</v>
      </c>
      <c r="C5858" s="223">
        <v>2.2907125949859619</v>
      </c>
      <c r="D5858" s="221">
        <v>11.167390823364258</v>
      </c>
      <c r="E5858" s="221">
        <v>2.882821798324585</v>
      </c>
      <c r="F5858" s="221">
        <v>128.85334777832031</v>
      </c>
      <c r="G5858" s="221">
        <v>51.326992034912109</v>
      </c>
      <c r="H5858" s="221">
        <v>30.523788452148437</v>
      </c>
      <c r="I5858" s="221">
        <v>2.396120548248291</v>
      </c>
      <c r="J5858" s="221">
        <v>20.911449432373047</v>
      </c>
      <c r="K5858" s="180">
        <v>84.215934753417969</v>
      </c>
      <c r="L5858" s="181">
        <v>24.764936447143555</v>
      </c>
      <c r="M5858" s="181">
        <v>39.987422943115234</v>
      </c>
      <c r="N5858" s="181">
        <v>41.502098083496094</v>
      </c>
      <c r="O5858" s="181">
        <v>133.67007446289062</v>
      </c>
      <c r="P5858" s="181">
        <v>127.53563690185547</v>
      </c>
      <c r="Q5858" s="181">
        <v>42.941036224365234</v>
      </c>
      <c r="R5858" s="181">
        <v>105.04271697998047</v>
      </c>
      <c r="S5858" s="226">
        <f t="shared" si="275"/>
        <v>599.65985679626465</v>
      </c>
      <c r="T5858" s="181">
        <f t="shared" si="273"/>
        <v>18985.676130652479</v>
      </c>
      <c r="U5858" s="226">
        <f t="shared" si="274"/>
        <v>1245.5801124045722</v>
      </c>
    </row>
    <row r="5859" spans="1:21" x14ac:dyDescent="0.25">
      <c r="A5859" s="156" t="s">
        <v>17998</v>
      </c>
      <c r="B5859" s="156" t="s">
        <v>258</v>
      </c>
      <c r="C5859" s="223">
        <v>-0.79001635313034058</v>
      </c>
      <c r="D5859" s="221">
        <v>0.17749311029911041</v>
      </c>
      <c r="E5859" s="221">
        <v>-0.19790728390216827</v>
      </c>
      <c r="F5859" s="221">
        <v>3.1526532173156738</v>
      </c>
      <c r="G5859" s="221">
        <v>7.3214936256408691</v>
      </c>
      <c r="H5859" s="221">
        <v>1.7670165300369263</v>
      </c>
      <c r="I5859" s="221">
        <v>-0.68460851907730103</v>
      </c>
      <c r="J5859" s="221">
        <v>-1.1104061603546143</v>
      </c>
      <c r="K5859" s="180">
        <v>53.789661407470703</v>
      </c>
      <c r="L5859" s="181">
        <v>18.628454208374023</v>
      </c>
      <c r="M5859" s="181">
        <v>17.963151931762695</v>
      </c>
      <c r="N5859" s="181">
        <v>20.624361038208008</v>
      </c>
      <c r="O5859" s="181">
        <v>50.330093383789063</v>
      </c>
      <c r="P5859" s="181">
        <v>50.496417999267578</v>
      </c>
      <c r="Q5859" s="181">
        <v>14.470316886901855</v>
      </c>
      <c r="R5859" s="181">
        <v>41.448310852050781</v>
      </c>
      <c r="S5859" s="226">
        <f t="shared" si="275"/>
        <v>267.75076770782471</v>
      </c>
      <c r="T5859" s="181">
        <f t="shared" si="273"/>
        <v>424.06663098806234</v>
      </c>
      <c r="U5859" s="226">
        <f t="shared" si="274"/>
        <v>27.821445928930739</v>
      </c>
    </row>
    <row r="5860" spans="1:21" x14ac:dyDescent="0.25">
      <c r="A5860" s="156" t="s">
        <v>18002</v>
      </c>
      <c r="B5860" s="156" t="s">
        <v>258</v>
      </c>
      <c r="C5860" s="223">
        <v>-0.60873681306838989</v>
      </c>
      <c r="D5860" s="221">
        <v>0.68474394083023071</v>
      </c>
      <c r="E5860" s="221">
        <v>5.1103978157043457</v>
      </c>
      <c r="F5860" s="221">
        <v>3.333932638168335</v>
      </c>
      <c r="G5860" s="221">
        <v>33.640354156494141</v>
      </c>
      <c r="H5860" s="221">
        <v>14.647645950317383</v>
      </c>
      <c r="I5860" s="221">
        <v>-0.50332909822463989</v>
      </c>
      <c r="J5860" s="221">
        <v>-0.83377426862716675</v>
      </c>
      <c r="K5860" s="180">
        <v>1535.4034423828125</v>
      </c>
      <c r="L5860" s="181">
        <v>436.89663696289062</v>
      </c>
      <c r="M5860" s="181">
        <v>532.12841796875</v>
      </c>
      <c r="N5860" s="181">
        <v>668.2930908203125</v>
      </c>
      <c r="O5860" s="181">
        <v>1745.915771484375</v>
      </c>
      <c r="P5860" s="181">
        <v>1712.5010986328125</v>
      </c>
      <c r="Q5860" s="181">
        <v>688.3419189453125</v>
      </c>
      <c r="R5860" s="181">
        <v>2054.166015625</v>
      </c>
      <c r="S5860" s="226">
        <f t="shared" si="275"/>
        <v>9373.6463928222656</v>
      </c>
      <c r="T5860" s="181">
        <f t="shared" si="273"/>
        <v>86070.099156645621</v>
      </c>
      <c r="U5860" s="226">
        <f t="shared" si="274"/>
        <v>5646.741419396737</v>
      </c>
    </row>
    <row r="5861" spans="1:21" x14ac:dyDescent="0.25">
      <c r="A5861" s="156" t="s">
        <v>18689</v>
      </c>
      <c r="B5861" s="156" t="s">
        <v>258</v>
      </c>
      <c r="C5861" s="223">
        <v>-0.6421428918838501</v>
      </c>
      <c r="D5861" s="221">
        <v>-2.9479827880859375</v>
      </c>
      <c r="E5861" s="221">
        <v>-1.2347500324249268</v>
      </c>
      <c r="F5861" s="221">
        <v>16.447704315185547</v>
      </c>
      <c r="G5861" s="221">
        <v>11.487753868103027</v>
      </c>
      <c r="H5861" s="221">
        <v>12.305282592773438</v>
      </c>
      <c r="I5861" s="221">
        <v>10.200087547302246</v>
      </c>
      <c r="J5861" s="221">
        <v>-0.96253287792205811</v>
      </c>
      <c r="K5861" s="180">
        <v>1555</v>
      </c>
      <c r="L5861" s="181">
        <v>410</v>
      </c>
      <c r="M5861" s="181">
        <v>1011</v>
      </c>
      <c r="N5861" s="181">
        <v>851</v>
      </c>
      <c r="O5861" s="181">
        <v>1610</v>
      </c>
      <c r="P5861" s="181">
        <v>968</v>
      </c>
      <c r="Q5861" s="181">
        <v>377</v>
      </c>
      <c r="R5861" s="181">
        <v>1010</v>
      </c>
      <c r="S5861" s="226">
        <f t="shared" si="275"/>
        <v>7792</v>
      </c>
      <c r="T5861" s="181">
        <f t="shared" si="273"/>
        <v>43821.531025528908</v>
      </c>
      <c r="U5861" s="226">
        <f t="shared" si="274"/>
        <v>2874.9688536187459</v>
      </c>
    </row>
    <row r="5862" spans="1:21" x14ac:dyDescent="0.25">
      <c r="A5862" s="156" t="s">
        <v>18690</v>
      </c>
      <c r="B5862" s="156" t="s">
        <v>258</v>
      </c>
      <c r="C5862" s="223">
        <v>-1.2053790092468262</v>
      </c>
      <c r="D5862" s="221">
        <v>-0.23786967992782593</v>
      </c>
      <c r="E5862" s="221">
        <v>16.206289291381836</v>
      </c>
      <c r="F5862" s="221">
        <v>2.7372901439666748</v>
      </c>
      <c r="G5862" s="221">
        <v>21.595706939697266</v>
      </c>
      <c r="H5862" s="221">
        <v>2.1857852935791016</v>
      </c>
      <c r="I5862" s="221">
        <v>-1.0999712944030762</v>
      </c>
      <c r="J5862" s="221">
        <v>-1.5257689952850342</v>
      </c>
      <c r="K5862" s="180">
        <v>337.4173583984375</v>
      </c>
      <c r="L5862" s="181">
        <v>142.40666198730469</v>
      </c>
      <c r="M5862" s="181">
        <v>86.420928955078125</v>
      </c>
      <c r="N5862" s="181">
        <v>94.687278747558594</v>
      </c>
      <c r="O5862" s="181">
        <v>346.43521118164062</v>
      </c>
      <c r="P5862" s="181">
        <v>457.2794189453125</v>
      </c>
      <c r="Q5862" s="181">
        <v>158.93936157226562</v>
      </c>
      <c r="R5862" s="181">
        <v>474.56362915039062</v>
      </c>
      <c r="S5862" s="226">
        <f t="shared" si="275"/>
        <v>2098.1498489379883</v>
      </c>
      <c r="T5862" s="181">
        <f t="shared" si="273"/>
        <v>8801.2838184052198</v>
      </c>
      <c r="U5862" s="226">
        <f t="shared" si="274"/>
        <v>577.4197354043331</v>
      </c>
    </row>
    <row r="5863" spans="1:21" x14ac:dyDescent="0.25">
      <c r="A5863" s="156" t="s">
        <v>18691</v>
      </c>
      <c r="B5863" s="156" t="s">
        <v>258</v>
      </c>
      <c r="C5863" s="223">
        <v>-0.50071561336517334</v>
      </c>
      <c r="D5863" s="221">
        <v>-2.9836113452911377</v>
      </c>
      <c r="E5863" s="221">
        <v>2.1531834602355957</v>
      </c>
      <c r="F5863" s="221">
        <v>4.1236519813537598</v>
      </c>
      <c r="G5863" s="221">
        <v>30.790069580078125</v>
      </c>
      <c r="H5863" s="221">
        <v>9.6513385772705078</v>
      </c>
      <c r="I5863" s="221">
        <v>-0.3953077495098114</v>
      </c>
      <c r="J5863" s="221">
        <v>-0.72987592220306396</v>
      </c>
      <c r="K5863" s="180">
        <v>1645</v>
      </c>
      <c r="L5863" s="181">
        <v>515</v>
      </c>
      <c r="M5863" s="181">
        <v>615</v>
      </c>
      <c r="N5863" s="181">
        <v>741</v>
      </c>
      <c r="O5863" s="181">
        <v>1858</v>
      </c>
      <c r="P5863" s="181">
        <v>1607</v>
      </c>
      <c r="Q5863" s="181">
        <v>538</v>
      </c>
      <c r="R5863" s="181">
        <v>1582</v>
      </c>
      <c r="S5863" s="226">
        <f t="shared" si="275"/>
        <v>9101</v>
      </c>
      <c r="T5863" s="181">
        <f t="shared" si="273"/>
        <v>73369.908014714718</v>
      </c>
      <c r="U5863" s="226">
        <f t="shared" si="274"/>
        <v>4813.5287699622604</v>
      </c>
    </row>
    <row r="5864" spans="1:21" x14ac:dyDescent="0.25">
      <c r="A5864" s="156" t="s">
        <v>16232</v>
      </c>
      <c r="B5864" s="156" t="s">
        <v>258</v>
      </c>
      <c r="C5864" s="223">
        <v>-1.5754446983337402</v>
      </c>
      <c r="D5864" s="221">
        <v>-0.11020220816135406</v>
      </c>
      <c r="E5864" s="221">
        <v>5.8848671913146973</v>
      </c>
      <c r="F5864" s="221">
        <v>5.9849367141723633</v>
      </c>
      <c r="G5864" s="221">
        <v>15.926560401916504</v>
      </c>
      <c r="H5864" s="221">
        <v>3.9540112018585205</v>
      </c>
      <c r="I5864" s="221">
        <v>5.3012652397155762</v>
      </c>
      <c r="J5864" s="221">
        <v>-1.3981014490127563</v>
      </c>
      <c r="K5864" s="180">
        <v>2033.5927734375</v>
      </c>
      <c r="L5864" s="181">
        <v>461.90750122070312</v>
      </c>
      <c r="M5864" s="181">
        <v>798.84002685546875</v>
      </c>
      <c r="N5864" s="181">
        <v>1144.770751953125</v>
      </c>
      <c r="O5864" s="181">
        <v>2259.547607421875</v>
      </c>
      <c r="P5864" s="181">
        <v>1635.6724853515625</v>
      </c>
      <c r="Q5864" s="181">
        <v>497.90029907226562</v>
      </c>
      <c r="R5864" s="181">
        <v>978.803955078125</v>
      </c>
      <c r="S5864" s="226">
        <f t="shared" si="275"/>
        <v>9811.035400390625</v>
      </c>
      <c r="T5864" s="181">
        <f t="shared" si="273"/>
        <v>52023.054888426836</v>
      </c>
      <c r="U5864" s="226">
        <f t="shared" si="274"/>
        <v>3413.0405527637631</v>
      </c>
    </row>
    <row r="5865" spans="1:21" x14ac:dyDescent="0.25">
      <c r="A5865" s="156" t="s">
        <v>18692</v>
      </c>
      <c r="B5865" s="156" t="s">
        <v>258</v>
      </c>
      <c r="C5865" s="223">
        <v>5.1946425437927246</v>
      </c>
      <c r="D5865" s="221">
        <v>6.1621518135070801</v>
      </c>
      <c r="E5865" s="221">
        <v>5.7867512702941895</v>
      </c>
      <c r="F5865" s="221">
        <v>9.1373109817504883</v>
      </c>
      <c r="G5865" s="221">
        <v>88.041770935058594</v>
      </c>
      <c r="H5865" s="221">
        <v>7.7516751289367676</v>
      </c>
      <c r="I5865" s="221">
        <v>5.3000502586364746</v>
      </c>
      <c r="J5865" s="221">
        <v>4.8742523193359375</v>
      </c>
      <c r="K5865" s="180">
        <v>42</v>
      </c>
      <c r="L5865" s="181">
        <v>19</v>
      </c>
      <c r="M5865" s="181">
        <v>95</v>
      </c>
      <c r="N5865" s="181">
        <v>132</v>
      </c>
      <c r="O5865" s="181">
        <v>140</v>
      </c>
      <c r="P5865" s="181">
        <v>52</v>
      </c>
      <c r="Q5865" s="181">
        <v>12</v>
      </c>
      <c r="R5865" s="181">
        <v>57</v>
      </c>
      <c r="S5865" s="226">
        <f t="shared" si="275"/>
        <v>549</v>
      </c>
      <c r="T5865" s="181">
        <f t="shared" si="273"/>
        <v>15161.490314483643</v>
      </c>
      <c r="U5865" s="226">
        <f t="shared" si="274"/>
        <v>994.68940058688088</v>
      </c>
    </row>
    <row r="5866" spans="1:21" x14ac:dyDescent="0.25">
      <c r="A5866" s="156" t="s">
        <v>18693</v>
      </c>
      <c r="B5866" s="156" t="s">
        <v>258</v>
      </c>
      <c r="C5866" s="223">
        <v>4.0599832534790039</v>
      </c>
      <c r="D5866" s="221">
        <v>14.002360343933105</v>
      </c>
      <c r="E5866" s="221">
        <v>32.434101104736328</v>
      </c>
      <c r="F5866" s="221">
        <v>66.359840393066406</v>
      </c>
      <c r="G5866" s="221">
        <v>121.97944641113281</v>
      </c>
      <c r="H5866" s="221">
        <v>87.169807434082031</v>
      </c>
      <c r="I5866" s="221">
        <v>5.7737069129943848</v>
      </c>
      <c r="J5866" s="221">
        <v>5.3479094505310059</v>
      </c>
      <c r="K5866" s="180">
        <v>796</v>
      </c>
      <c r="L5866" s="181">
        <v>458</v>
      </c>
      <c r="M5866" s="181">
        <v>634</v>
      </c>
      <c r="N5866" s="181">
        <v>756</v>
      </c>
      <c r="O5866" s="181">
        <v>1267</v>
      </c>
      <c r="P5866" s="181">
        <v>861</v>
      </c>
      <c r="Q5866" s="181">
        <v>174</v>
      </c>
      <c r="R5866" s="181">
        <v>573</v>
      </c>
      <c r="S5866" s="226">
        <f t="shared" si="275"/>
        <v>5519</v>
      </c>
      <c r="T5866" s="181">
        <f t="shared" si="273"/>
        <v>314046.22706651688</v>
      </c>
      <c r="U5866" s="226">
        <f t="shared" si="274"/>
        <v>20603.413442737401</v>
      </c>
    </row>
    <row r="5867" spans="1:21" x14ac:dyDescent="0.25">
      <c r="A5867" s="156" t="s">
        <v>18694</v>
      </c>
      <c r="B5867" s="156" t="s">
        <v>258</v>
      </c>
      <c r="C5867" s="223">
        <v>1.5366967916488647</v>
      </c>
      <c r="D5867" s="221">
        <v>18.783988952636719</v>
      </c>
      <c r="E5867" s="221">
        <v>6.0019073486328125</v>
      </c>
      <c r="F5867" s="221">
        <v>36.232872009277344</v>
      </c>
      <c r="G5867" s="221">
        <v>31.611339569091797</v>
      </c>
      <c r="H5867" s="221">
        <v>17.570856094360352</v>
      </c>
      <c r="I5867" s="221">
        <v>2.7510747909545898</v>
      </c>
      <c r="J5867" s="221">
        <v>2.3252770900726318</v>
      </c>
      <c r="K5867" s="180">
        <v>513</v>
      </c>
      <c r="L5867" s="181">
        <v>229</v>
      </c>
      <c r="M5867" s="181">
        <v>238</v>
      </c>
      <c r="N5867" s="181">
        <v>314</v>
      </c>
      <c r="O5867" s="181">
        <v>711</v>
      </c>
      <c r="P5867" s="181">
        <v>609</v>
      </c>
      <c r="Q5867" s="181">
        <v>165</v>
      </c>
      <c r="R5867" s="181">
        <v>617</v>
      </c>
      <c r="S5867" s="226">
        <f t="shared" si="275"/>
        <v>3396</v>
      </c>
      <c r="T5867" s="181">
        <f t="shared" si="273"/>
        <v>52960.371784329414</v>
      </c>
      <c r="U5867" s="226">
        <f t="shared" si="274"/>
        <v>3474.5344535615391</v>
      </c>
    </row>
    <row r="5868" spans="1:21" x14ac:dyDescent="0.25">
      <c r="A5868" s="156" t="s">
        <v>18695</v>
      </c>
      <c r="B5868" s="156" t="s">
        <v>258</v>
      </c>
      <c r="C5868" s="223">
        <v>0.80771911144256592</v>
      </c>
      <c r="D5868" s="221">
        <v>2.7602829933166504</v>
      </c>
      <c r="E5868" s="221">
        <v>7.6719717979431152</v>
      </c>
      <c r="F5868" s="221">
        <v>30.459667205810547</v>
      </c>
      <c r="G5868" s="221">
        <v>20.429065704345703</v>
      </c>
      <c r="H5868" s="221">
        <v>14.081782341003418</v>
      </c>
      <c r="I5868" s="221">
        <v>1.8981814384460449</v>
      </c>
      <c r="J5868" s="221">
        <v>1.4723837375640869</v>
      </c>
      <c r="K5868" s="180">
        <v>1645</v>
      </c>
      <c r="L5868" s="181">
        <v>523</v>
      </c>
      <c r="M5868" s="181">
        <v>616</v>
      </c>
      <c r="N5868" s="181">
        <v>649</v>
      </c>
      <c r="O5868" s="181">
        <v>1974</v>
      </c>
      <c r="P5868" s="181">
        <v>1625</v>
      </c>
      <c r="Q5868" s="181">
        <v>467</v>
      </c>
      <c r="R5868" s="181">
        <v>1127</v>
      </c>
      <c r="S5868" s="226">
        <f t="shared" si="275"/>
        <v>8626</v>
      </c>
      <c r="T5868" s="181">
        <f t="shared" si="273"/>
        <v>93022.283796429634</v>
      </c>
      <c r="U5868" s="226">
        <f t="shared" si="274"/>
        <v>6102.8485848981381</v>
      </c>
    </row>
    <row r="5869" spans="1:21" x14ac:dyDescent="0.25">
      <c r="A5869" s="156" t="s">
        <v>18696</v>
      </c>
      <c r="B5869" s="156" t="s">
        <v>258</v>
      </c>
      <c r="C5869" s="223">
        <v>1.2189805507659912</v>
      </c>
      <c r="D5869" s="221">
        <v>0.38169634342193604</v>
      </c>
      <c r="E5869" s="221">
        <v>15.910395622253418</v>
      </c>
      <c r="F5869" s="221">
        <v>22.457948684692383</v>
      </c>
      <c r="G5869" s="221">
        <v>44.199504852294922</v>
      </c>
      <c r="H5869" s="221">
        <v>9.5630064010620117</v>
      </c>
      <c r="I5869" s="221">
        <v>2.502063512802124</v>
      </c>
      <c r="J5869" s="221">
        <v>0.30901709198951721</v>
      </c>
      <c r="K5869" s="180">
        <v>1801</v>
      </c>
      <c r="L5869" s="181">
        <v>580</v>
      </c>
      <c r="M5869" s="181">
        <v>685</v>
      </c>
      <c r="N5869" s="181">
        <v>853</v>
      </c>
      <c r="O5869" s="181">
        <v>2056</v>
      </c>
      <c r="P5869" s="181">
        <v>1626</v>
      </c>
      <c r="Q5869" s="181">
        <v>490</v>
      </c>
      <c r="R5869" s="181">
        <v>1123</v>
      </c>
      <c r="S5869" s="226">
        <f t="shared" si="275"/>
        <v>9214</v>
      </c>
      <c r="T5869" s="181">
        <f t="shared" si="273"/>
        <v>140468.68678042293</v>
      </c>
      <c r="U5869" s="226">
        <f t="shared" si="274"/>
        <v>9215.63190403316</v>
      </c>
    </row>
    <row r="5870" spans="1:21" x14ac:dyDescent="0.25">
      <c r="A5870" s="156" t="s">
        <v>18697</v>
      </c>
      <c r="B5870" s="156" t="s">
        <v>258</v>
      </c>
      <c r="C5870" s="223">
        <v>-0.34113007783889771</v>
      </c>
      <c r="D5870" s="221">
        <v>-1.0437936782836914</v>
      </c>
      <c r="E5870" s="221">
        <v>3.3126444816589355</v>
      </c>
      <c r="F5870" s="221">
        <v>18.113386154174805</v>
      </c>
      <c r="G5870" s="221">
        <v>19.529365539550781</v>
      </c>
      <c r="H5870" s="221">
        <v>3.3850903511047363</v>
      </c>
      <c r="I5870" s="221">
        <v>1.4051376581192017</v>
      </c>
      <c r="J5870" s="221">
        <v>-1.3207889795303345</v>
      </c>
      <c r="K5870" s="180">
        <v>2173.53466796875</v>
      </c>
      <c r="L5870" s="181">
        <v>899.2913818359375</v>
      </c>
      <c r="M5870" s="181">
        <v>671.74786376953125</v>
      </c>
      <c r="N5870" s="181">
        <v>612.38873291015625</v>
      </c>
      <c r="O5870" s="181">
        <v>2155.72705078125</v>
      </c>
      <c r="P5870" s="181">
        <v>2338.751220703125</v>
      </c>
      <c r="Q5870" s="181">
        <v>728.13909912109375</v>
      </c>
      <c r="R5870" s="181">
        <v>2528.700439453125</v>
      </c>
      <c r="S5870" s="226">
        <f t="shared" si="275"/>
        <v>12108.280456542969</v>
      </c>
      <c r="T5870" s="181">
        <f t="shared" si="273"/>
        <v>59337.684504486904</v>
      </c>
      <c r="U5870" s="226">
        <f t="shared" si="274"/>
        <v>3892.9263949466617</v>
      </c>
    </row>
    <row r="5871" spans="1:21" x14ac:dyDescent="0.25">
      <c r="A5871" s="156" t="s">
        <v>18698</v>
      </c>
      <c r="B5871" s="156" t="s">
        <v>258</v>
      </c>
      <c r="C5871" s="223">
        <v>1.4793728590011597</v>
      </c>
      <c r="D5871" s="221">
        <v>2.4468822479248047</v>
      </c>
      <c r="E5871" s="221">
        <v>2.0714819431304932</v>
      </c>
      <c r="F5871" s="221">
        <v>5.4220423698425293</v>
      </c>
      <c r="G5871" s="221">
        <v>29.471546173095703</v>
      </c>
      <c r="H5871" s="221">
        <v>74.956352233886719</v>
      </c>
      <c r="I5871" s="221">
        <v>1.5847806930541992</v>
      </c>
      <c r="J5871" s="221">
        <v>1.1589829921722412</v>
      </c>
      <c r="K5871" s="180">
        <v>1.166718602180481</v>
      </c>
      <c r="L5871" s="181">
        <v>0.35899034142494202</v>
      </c>
      <c r="M5871" s="181">
        <v>0.27921470999717712</v>
      </c>
      <c r="N5871" s="181">
        <v>0.24929884076118469</v>
      </c>
      <c r="O5871" s="181">
        <v>1.0370832048356533</v>
      </c>
      <c r="P5871" s="181">
        <v>1.8896852731704712</v>
      </c>
      <c r="Q5871" s="181">
        <v>0.70052975416183472</v>
      </c>
      <c r="R5871" s="181">
        <v>1.9420380592346191</v>
      </c>
      <c r="S5871" s="226">
        <f t="shared" si="275"/>
        <v>7.6235587857663631</v>
      </c>
      <c r="T5871" s="181">
        <f t="shared" si="273"/>
        <v>180.10385164886216</v>
      </c>
      <c r="U5871" s="226">
        <f t="shared" si="274"/>
        <v>11.815948730901294</v>
      </c>
    </row>
    <row r="5872" spans="1:21" x14ac:dyDescent="0.25">
      <c r="A5872" s="156" t="s">
        <v>18678</v>
      </c>
      <c r="B5872" s="156" t="s">
        <v>258</v>
      </c>
      <c r="C5872" s="223">
        <v>1.8959057331085205</v>
      </c>
      <c r="D5872" s="221">
        <v>-0.72158223390579224</v>
      </c>
      <c r="E5872" s="221">
        <v>2.4880149364471436</v>
      </c>
      <c r="F5872" s="221">
        <v>28.300533294677734</v>
      </c>
      <c r="G5872" s="221">
        <v>37.294158935546875</v>
      </c>
      <c r="H5872" s="221">
        <v>9.7839574813842773</v>
      </c>
      <c r="I5872" s="221">
        <v>2.9442822933197021</v>
      </c>
      <c r="J5872" s="221">
        <v>1.5755158662796021</v>
      </c>
      <c r="K5872" s="180">
        <v>1691.30859375</v>
      </c>
      <c r="L5872" s="181">
        <v>630.8175048828125</v>
      </c>
      <c r="M5872" s="181">
        <v>599.65435791015625</v>
      </c>
      <c r="N5872" s="181">
        <v>769.6351318359375</v>
      </c>
      <c r="O5872" s="181">
        <v>1750.8018798828125</v>
      </c>
      <c r="P5872" s="181">
        <v>1636.537109375</v>
      </c>
      <c r="Q5872" s="181">
        <v>453.28204345703125</v>
      </c>
      <c r="R5872" s="181">
        <v>1512.828857421875</v>
      </c>
      <c r="S5872" s="226">
        <f t="shared" si="275"/>
        <v>9044.865478515625</v>
      </c>
      <c r="T5872" s="181">
        <f t="shared" si="273"/>
        <v>111048.97785754934</v>
      </c>
      <c r="U5872" s="226">
        <f t="shared" si="274"/>
        <v>7285.5134244547717</v>
      </c>
    </row>
    <row r="5873" spans="1:21" x14ac:dyDescent="0.25">
      <c r="A5873" s="156" t="s">
        <v>18679</v>
      </c>
      <c r="B5873" s="156" t="s">
        <v>258</v>
      </c>
      <c r="C5873" s="223">
        <v>3.7777256965637207</v>
      </c>
      <c r="D5873" s="221">
        <v>6.815089225769043</v>
      </c>
      <c r="E5873" s="221">
        <v>30.217826843261719</v>
      </c>
      <c r="F5873" s="221">
        <v>74.332733154296875</v>
      </c>
      <c r="G5873" s="221">
        <v>66.258293151855469</v>
      </c>
      <c r="H5873" s="221">
        <v>31.733470916748047</v>
      </c>
      <c r="I5873" s="221">
        <v>3.8831334114074707</v>
      </c>
      <c r="J5873" s="221">
        <v>3.4573357105255127</v>
      </c>
      <c r="K5873" s="180">
        <v>1326.8529052734375</v>
      </c>
      <c r="L5873" s="181">
        <v>382.57754516601562</v>
      </c>
      <c r="M5873" s="181">
        <v>641.523193359375</v>
      </c>
      <c r="N5873" s="181">
        <v>754.44683837890625</v>
      </c>
      <c r="O5873" s="181">
        <v>1674.38525390625</v>
      </c>
      <c r="P5873" s="181">
        <v>1205.16796875</v>
      </c>
      <c r="Q5873" s="181">
        <v>326.11572265625</v>
      </c>
      <c r="R5873" s="181">
        <v>948.1693115234375</v>
      </c>
      <c r="S5873" s="226">
        <f t="shared" si="275"/>
        <v>7259.2387390136719</v>
      </c>
      <c r="T5873" s="181">
        <f t="shared" si="273"/>
        <v>236815.88087866071</v>
      </c>
      <c r="U5873" s="226">
        <f t="shared" si="274"/>
        <v>15536.615577666693</v>
      </c>
    </row>
    <row r="5874" spans="1:21" x14ac:dyDescent="0.25">
      <c r="A5874" s="156" t="s">
        <v>18680</v>
      </c>
      <c r="B5874" s="156" t="s">
        <v>258</v>
      </c>
      <c r="C5874" s="223">
        <v>1.8716955184936523</v>
      </c>
      <c r="D5874" s="221">
        <v>5.759706974029541</v>
      </c>
      <c r="E5874" s="221">
        <v>40.705451965332031</v>
      </c>
      <c r="F5874" s="221">
        <v>42.403560638427734</v>
      </c>
      <c r="G5874" s="221">
        <v>57.467079162597656</v>
      </c>
      <c r="H5874" s="221">
        <v>14.67640209197998</v>
      </c>
      <c r="I5874" s="221">
        <v>9.1831893920898437</v>
      </c>
      <c r="J5874" s="221">
        <v>0.5803598165512085</v>
      </c>
      <c r="K5874" s="180">
        <v>2165.9560546875</v>
      </c>
      <c r="L5874" s="181">
        <v>828.243408203125</v>
      </c>
      <c r="M5874" s="181">
        <v>963.912109375</v>
      </c>
      <c r="N5874" s="181">
        <v>925.96282958984375</v>
      </c>
      <c r="O5874" s="181">
        <v>2434.447265625</v>
      </c>
      <c r="P5874" s="181">
        <v>2827.22265625</v>
      </c>
      <c r="Q5874" s="181">
        <v>953.47607421875</v>
      </c>
      <c r="R5874" s="181">
        <v>2276.009033203125</v>
      </c>
      <c r="S5874" s="226">
        <f t="shared" si="275"/>
        <v>13375.229431152344</v>
      </c>
      <c r="T5874" s="181">
        <f t="shared" si="273"/>
        <v>278795.93442852108</v>
      </c>
      <c r="U5874" s="226">
        <f t="shared" si="274"/>
        <v>18290.771893172532</v>
      </c>
    </row>
    <row r="5875" spans="1:21" x14ac:dyDescent="0.25">
      <c r="A5875" s="156" t="s">
        <v>18699</v>
      </c>
      <c r="B5875" s="156" t="s">
        <v>258</v>
      </c>
      <c r="C5875" s="223">
        <v>1.1998804807662964</v>
      </c>
      <c r="D5875" s="221">
        <v>4.0907015800476074</v>
      </c>
      <c r="E5875" s="221">
        <v>7.6767449378967285</v>
      </c>
      <c r="F5875" s="221">
        <v>9.730809211730957</v>
      </c>
      <c r="G5875" s="221">
        <v>36.828678131103516</v>
      </c>
      <c r="H5875" s="221">
        <v>4.8907341957092285</v>
      </c>
      <c r="I5875" s="221">
        <v>1.3052881956100464</v>
      </c>
      <c r="J5875" s="221">
        <v>0.87949037551879883</v>
      </c>
      <c r="K5875" s="180">
        <v>1937</v>
      </c>
      <c r="L5875" s="181">
        <v>804</v>
      </c>
      <c r="M5875" s="181">
        <v>928</v>
      </c>
      <c r="N5875" s="181">
        <v>1026</v>
      </c>
      <c r="O5875" s="181">
        <v>2243</v>
      </c>
      <c r="P5875" s="181">
        <v>1759</v>
      </c>
      <c r="Q5875" s="181">
        <v>527</v>
      </c>
      <c r="R5875" s="181">
        <v>1267</v>
      </c>
      <c r="S5875" s="226">
        <f t="shared" si="275"/>
        <v>10491</v>
      </c>
      <c r="T5875" s="181">
        <f t="shared" si="273"/>
        <v>115732.64979839325</v>
      </c>
      <c r="U5875" s="226">
        <f t="shared" si="274"/>
        <v>7592.7918475351926</v>
      </c>
    </row>
    <row r="5876" spans="1:21" x14ac:dyDescent="0.25">
      <c r="A5876" s="156" t="s">
        <v>18700</v>
      </c>
      <c r="B5876" s="156" t="s">
        <v>258</v>
      </c>
      <c r="C5876" s="223">
        <v>-0.40734827518463135</v>
      </c>
      <c r="D5876" s="221">
        <v>8.3478155136108398</v>
      </c>
      <c r="E5876" s="221">
        <v>3.2528541088104248</v>
      </c>
      <c r="F5876" s="221">
        <v>25.06761360168457</v>
      </c>
      <c r="G5876" s="221">
        <v>28.404420852661133</v>
      </c>
      <c r="H5876" s="221">
        <v>8.2364120483398437</v>
      </c>
      <c r="I5876" s="221">
        <v>0.33158966898918152</v>
      </c>
      <c r="J5876" s="221">
        <v>-9.4208002090454102E-2</v>
      </c>
      <c r="K5876" s="180">
        <v>1711.598388671875</v>
      </c>
      <c r="L5876" s="181">
        <v>523.0758056640625</v>
      </c>
      <c r="M5876" s="181">
        <v>582.85589599609375</v>
      </c>
      <c r="N5876" s="181">
        <v>712.6416015625</v>
      </c>
      <c r="O5876" s="181">
        <v>2041.9620361328125</v>
      </c>
      <c r="P5876" s="181">
        <v>1735.982421875</v>
      </c>
      <c r="Q5876" s="181">
        <v>534.08795166015625</v>
      </c>
      <c r="R5876" s="181">
        <v>1518.0997314453125</v>
      </c>
      <c r="S5876" s="226">
        <f t="shared" si="275"/>
        <v>9360.3038330078125</v>
      </c>
      <c r="T5876" s="181">
        <f t="shared" si="273"/>
        <v>95762.589653611605</v>
      </c>
      <c r="U5876" s="226">
        <f t="shared" si="274"/>
        <v>6282.6299344862564</v>
      </c>
    </row>
    <row r="5877" spans="1:21" x14ac:dyDescent="0.25">
      <c r="A5877" s="156" t="s">
        <v>18701</v>
      </c>
      <c r="B5877" s="156" t="s">
        <v>258</v>
      </c>
      <c r="C5877" s="223">
        <v>0.70415323972702026</v>
      </c>
      <c r="D5877" s="221">
        <v>5.6279635429382324</v>
      </c>
      <c r="E5877" s="221">
        <v>12.028653144836426</v>
      </c>
      <c r="F5877" s="221">
        <v>24.070505142211914</v>
      </c>
      <c r="G5877" s="221">
        <v>17.444211959838867</v>
      </c>
      <c r="H5877" s="221">
        <v>15.087320327758789</v>
      </c>
      <c r="I5877" s="221">
        <v>2.927915096282959</v>
      </c>
      <c r="J5877" s="221">
        <v>0.67634385824203491</v>
      </c>
      <c r="K5877" s="180">
        <v>2486</v>
      </c>
      <c r="L5877" s="181">
        <v>816</v>
      </c>
      <c r="M5877" s="181">
        <v>811</v>
      </c>
      <c r="N5877" s="181">
        <v>1014</v>
      </c>
      <c r="O5877" s="181">
        <v>2692</v>
      </c>
      <c r="P5877" s="181">
        <v>2206</v>
      </c>
      <c r="Q5877" s="181">
        <v>635</v>
      </c>
      <c r="R5877" s="181">
        <v>1522</v>
      </c>
      <c r="S5877" s="226">
        <f t="shared" si="275"/>
        <v>12182</v>
      </c>
      <c r="T5877" s="181">
        <f t="shared" si="273"/>
        <v>123636.74179697037</v>
      </c>
      <c r="U5877" s="226">
        <f t="shared" si="274"/>
        <v>8111.3501402340071</v>
      </c>
    </row>
    <row r="5878" spans="1:21" x14ac:dyDescent="0.25">
      <c r="A5878" s="156" t="s">
        <v>18702</v>
      </c>
      <c r="B5878" s="156" t="s">
        <v>258</v>
      </c>
      <c r="C5878" s="223">
        <v>3.6657261848449707</v>
      </c>
      <c r="D5878" s="221">
        <v>2.3179476261138916</v>
      </c>
      <c r="E5878" s="221">
        <v>13.737490653991699</v>
      </c>
      <c r="F5878" s="221">
        <v>58.809139251708984</v>
      </c>
      <c r="G5878" s="221">
        <v>83.949676513671875</v>
      </c>
      <c r="H5878" s="221">
        <v>99.470039367675781</v>
      </c>
      <c r="I5878" s="221">
        <v>3.7711341381072998</v>
      </c>
      <c r="J5878" s="221">
        <v>3.3453364372253418</v>
      </c>
      <c r="K5878" s="180">
        <v>591</v>
      </c>
      <c r="L5878" s="181">
        <v>219</v>
      </c>
      <c r="M5878" s="181">
        <v>384</v>
      </c>
      <c r="N5878" s="181">
        <v>418</v>
      </c>
      <c r="O5878" s="181">
        <v>905</v>
      </c>
      <c r="P5878" s="181">
        <v>527</v>
      </c>
      <c r="Q5878" s="181">
        <v>111</v>
      </c>
      <c r="R5878" s="181">
        <v>239</v>
      </c>
      <c r="S5878" s="226">
        <f t="shared" si="275"/>
        <v>3394</v>
      </c>
      <c r="T5878" s="181">
        <f t="shared" si="273"/>
        <v>162144.79061317444</v>
      </c>
      <c r="U5878" s="226">
        <f t="shared" si="274"/>
        <v>10637.721044429969</v>
      </c>
    </row>
    <row r="5879" spans="1:21" x14ac:dyDescent="0.25">
      <c r="A5879" s="156" t="s">
        <v>18703</v>
      </c>
      <c r="B5879" s="156" t="s">
        <v>258</v>
      </c>
      <c r="C5879" s="223">
        <v>1.7225924730300903</v>
      </c>
      <c r="D5879" s="221">
        <v>9.7452259063720703</v>
      </c>
      <c r="E5879" s="221">
        <v>22.31524658203125</v>
      </c>
      <c r="F5879" s="221">
        <v>47.769012451171875</v>
      </c>
      <c r="G5879" s="221">
        <v>50.075981140136719</v>
      </c>
      <c r="H5879" s="221">
        <v>20.896421432495117</v>
      </c>
      <c r="I5879" s="221">
        <v>1.8280001878738403</v>
      </c>
      <c r="J5879" s="221">
        <v>1.4022026062011719</v>
      </c>
      <c r="K5879" s="180">
        <v>1433</v>
      </c>
      <c r="L5879" s="181">
        <v>432</v>
      </c>
      <c r="M5879" s="181">
        <v>625</v>
      </c>
      <c r="N5879" s="181">
        <v>693</v>
      </c>
      <c r="O5879" s="181">
        <v>1850</v>
      </c>
      <c r="P5879" s="181">
        <v>1487</v>
      </c>
      <c r="Q5879" s="181">
        <v>403</v>
      </c>
      <c r="R5879" s="181">
        <v>927</v>
      </c>
      <c r="S5879" s="226">
        <f t="shared" si="275"/>
        <v>7850</v>
      </c>
      <c r="T5879" s="181">
        <f t="shared" si="273"/>
        <v>179479.43701887131</v>
      </c>
      <c r="U5879" s="226">
        <f t="shared" si="274"/>
        <v>11774.983192478599</v>
      </c>
    </row>
    <row r="5880" spans="1:21" x14ac:dyDescent="0.25">
      <c r="A5880" s="156" t="s">
        <v>18704</v>
      </c>
      <c r="B5880" s="156" t="s">
        <v>258</v>
      </c>
      <c r="C5880" s="223">
        <v>-0.557789146900177</v>
      </c>
      <c r="D5880" s="221">
        <v>0.40972021222114563</v>
      </c>
      <c r="E5880" s="221">
        <v>7.4510669708251953</v>
      </c>
      <c r="F5880" s="221">
        <v>3.3848800659179687</v>
      </c>
      <c r="G5880" s="221">
        <v>27.701923370361328</v>
      </c>
      <c r="H5880" s="221">
        <v>7.0325608253479004</v>
      </c>
      <c r="I5880" s="221">
        <v>-0.45238137245178223</v>
      </c>
      <c r="J5880" s="221">
        <v>-0.87817907333374023</v>
      </c>
      <c r="K5880" s="180">
        <v>877.48089599609375</v>
      </c>
      <c r="L5880" s="181">
        <v>354.79010009765625</v>
      </c>
      <c r="M5880" s="181">
        <v>196.88352966308594</v>
      </c>
      <c r="N5880" s="181">
        <v>159.9053955078125</v>
      </c>
      <c r="O5880" s="181">
        <v>864.48858642578125</v>
      </c>
      <c r="P5880" s="181">
        <v>1028.3916015625</v>
      </c>
      <c r="Q5880" s="181">
        <v>400.76290893554687</v>
      </c>
      <c r="R5880" s="181">
        <v>1260.25439453125</v>
      </c>
      <c r="S5880" s="226">
        <f t="shared" si="275"/>
        <v>5142.9574127197266</v>
      </c>
      <c r="T5880" s="181">
        <f t="shared" si="273"/>
        <v>31556.364660224281</v>
      </c>
      <c r="U5880" s="226">
        <f t="shared" si="274"/>
        <v>2070.2965735890812</v>
      </c>
    </row>
    <row r="5881" spans="1:21" x14ac:dyDescent="0.25">
      <c r="A5881" s="156" t="s">
        <v>18705</v>
      </c>
      <c r="B5881" s="156" t="s">
        <v>258</v>
      </c>
      <c r="C5881" s="223">
        <v>0.37986040115356445</v>
      </c>
      <c r="D5881" s="221">
        <v>1.516825795173645</v>
      </c>
      <c r="E5881" s="221">
        <v>2.6981728076934814</v>
      </c>
      <c r="F5881" s="221">
        <v>24.713384628295898</v>
      </c>
      <c r="G5881" s="221">
        <v>9.3333845138549805</v>
      </c>
      <c r="H5881" s="221">
        <v>5.678255558013916</v>
      </c>
      <c r="I5881" s="221">
        <v>-0.11364487558603287</v>
      </c>
      <c r="J5881" s="221">
        <v>-0.53944253921508789</v>
      </c>
      <c r="K5881" s="180">
        <v>1618</v>
      </c>
      <c r="L5881" s="181">
        <v>483</v>
      </c>
      <c r="M5881" s="181">
        <v>368</v>
      </c>
      <c r="N5881" s="181">
        <v>424</v>
      </c>
      <c r="O5881" s="181">
        <v>1829</v>
      </c>
      <c r="P5881" s="181">
        <v>1491</v>
      </c>
      <c r="Q5881" s="181">
        <v>416</v>
      </c>
      <c r="R5881" s="181">
        <v>1189</v>
      </c>
      <c r="S5881" s="226">
        <f t="shared" si="275"/>
        <v>7818</v>
      </c>
      <c r="T5881" s="181">
        <f t="shared" si="273"/>
        <v>37667.009529232979</v>
      </c>
      <c r="U5881" s="226">
        <f t="shared" si="274"/>
        <v>2471.1934218459514</v>
      </c>
    </row>
    <row r="5882" spans="1:21" x14ac:dyDescent="0.25">
      <c r="A5882" s="156" t="s">
        <v>18706</v>
      </c>
      <c r="B5882" s="156" t="s">
        <v>258</v>
      </c>
      <c r="C5882" s="223">
        <v>0.26409557461738586</v>
      </c>
      <c r="D5882" s="221">
        <v>1.231605052947998</v>
      </c>
      <c r="E5882" s="221">
        <v>23.721532821655273</v>
      </c>
      <c r="F5882" s="221">
        <v>39.746345520019531</v>
      </c>
      <c r="G5882" s="221">
        <v>40.9036865234375</v>
      </c>
      <c r="H5882" s="221">
        <v>2.8211286067962646</v>
      </c>
      <c r="I5882" s="221">
        <v>0.36950334906578064</v>
      </c>
      <c r="J5882" s="221">
        <v>-5.6294336915016174E-2</v>
      </c>
      <c r="K5882" s="180">
        <v>1591.8980712890625</v>
      </c>
      <c r="L5882" s="181">
        <v>512.15179443359375</v>
      </c>
      <c r="M5882" s="181">
        <v>431.06686401367187</v>
      </c>
      <c r="N5882" s="181">
        <v>449.77877807617187</v>
      </c>
      <c r="O5882" s="181">
        <v>1787.33349609375</v>
      </c>
      <c r="P5882" s="181">
        <v>1763.7703857421875</v>
      </c>
      <c r="Q5882" s="181">
        <v>467.1046142578125</v>
      </c>
      <c r="R5882" s="181">
        <v>1422.7978515625</v>
      </c>
      <c r="S5882" s="226">
        <f t="shared" si="275"/>
        <v>8425.90185546875</v>
      </c>
      <c r="T5882" s="181">
        <f t="shared" si="273"/>
        <v>107330.66484359647</v>
      </c>
      <c r="U5882" s="226">
        <f t="shared" si="274"/>
        <v>7041.568636289061</v>
      </c>
    </row>
    <row r="5883" spans="1:21" x14ac:dyDescent="0.25">
      <c r="A5883" s="156" t="s">
        <v>18697</v>
      </c>
      <c r="B5883" s="156" t="s">
        <v>258</v>
      </c>
      <c r="C5883" s="223">
        <v>-1.8638666868209839</v>
      </c>
      <c r="D5883" s="221">
        <v>-0.89635723829269409</v>
      </c>
      <c r="E5883" s="221">
        <v>-1.2717576026916504</v>
      </c>
      <c r="F5883" s="221">
        <v>2.0788025856018066</v>
      </c>
      <c r="G5883" s="221">
        <v>6.247642993927002</v>
      </c>
      <c r="H5883" s="221">
        <v>0.69316625595092773</v>
      </c>
      <c r="I5883" s="221">
        <v>-1.7584588527679443</v>
      </c>
      <c r="J5883" s="221">
        <v>-2.1842565536499023</v>
      </c>
      <c r="K5883" s="180">
        <v>23.465225219726563</v>
      </c>
      <c r="L5883" s="181">
        <v>9.708643913269043</v>
      </c>
      <c r="M5883" s="181">
        <v>7.2521114349365234</v>
      </c>
      <c r="N5883" s="181">
        <v>6.6112766265869141</v>
      </c>
      <c r="O5883" s="181">
        <v>23.272975921630859</v>
      </c>
      <c r="P5883" s="181">
        <v>25.248882293701172</v>
      </c>
      <c r="Q5883" s="181">
        <v>7.8609042167663574</v>
      </c>
      <c r="R5883" s="181">
        <v>27.299552917480469</v>
      </c>
      <c r="S5883" s="226">
        <f t="shared" si="275"/>
        <v>130.7195725440979</v>
      </c>
      <c r="T5883" s="181">
        <f t="shared" si="273"/>
        <v>41.532760449691807</v>
      </c>
      <c r="U5883" s="226">
        <f t="shared" si="274"/>
        <v>2.7248110666902758</v>
      </c>
    </row>
    <row r="5884" spans="1:21" x14ac:dyDescent="0.25">
      <c r="A5884" s="156" t="s">
        <v>18707</v>
      </c>
      <c r="B5884" s="156" t="s">
        <v>258</v>
      </c>
      <c r="C5884" s="223">
        <v>-1.6373852491378784</v>
      </c>
      <c r="D5884" s="221">
        <v>-0.66987591981887817</v>
      </c>
      <c r="E5884" s="221">
        <v>-1.0452762842178345</v>
      </c>
      <c r="F5884" s="221">
        <v>2.3052840232849121</v>
      </c>
      <c r="G5884" s="221">
        <v>6.4741244316101074</v>
      </c>
      <c r="H5884" s="221">
        <v>0.91964757442474365</v>
      </c>
      <c r="I5884" s="221">
        <v>-1.5319775342941284</v>
      </c>
      <c r="J5884" s="221">
        <v>-1.9577752351760864</v>
      </c>
      <c r="K5884" s="180">
        <v>235.98263549804687</v>
      </c>
      <c r="L5884" s="181">
        <v>82.747161865234375</v>
      </c>
      <c r="M5884" s="181">
        <v>47.721904754638672</v>
      </c>
      <c r="N5884" s="181">
        <v>41.154670715332031</v>
      </c>
      <c r="O5884" s="181">
        <v>201.39520263671875</v>
      </c>
      <c r="P5884" s="181">
        <v>328.36175537109375</v>
      </c>
      <c r="Q5884" s="181">
        <v>133.09596252441406</v>
      </c>
      <c r="R5884" s="181">
        <v>284.58016967773437</v>
      </c>
      <c r="S5884" s="226">
        <f t="shared" si="275"/>
        <v>1355.0394630432129</v>
      </c>
      <c r="T5884" s="181">
        <f t="shared" si="273"/>
        <v>447.95647257221617</v>
      </c>
      <c r="U5884" s="226">
        <f t="shared" si="274"/>
        <v>29.388770229679523</v>
      </c>
    </row>
    <row r="5885" spans="1:21" x14ac:dyDescent="0.25">
      <c r="A5885" s="156" t="s">
        <v>18708</v>
      </c>
      <c r="B5885" s="156" t="s">
        <v>258</v>
      </c>
      <c r="C5885" s="223">
        <v>-1.638766884803772</v>
      </c>
      <c r="D5885" s="221">
        <v>-0.6712573766708374</v>
      </c>
      <c r="E5885" s="221">
        <v>-1.046657919883728</v>
      </c>
      <c r="F5885" s="221">
        <v>2.3039023876190186</v>
      </c>
      <c r="G5885" s="221">
        <v>22.661670684814453</v>
      </c>
      <c r="H5885" s="221">
        <v>0.91826605796813965</v>
      </c>
      <c r="I5885" s="221">
        <v>-1.533359169960022</v>
      </c>
      <c r="J5885" s="221">
        <v>-1.95915687084198</v>
      </c>
      <c r="K5885" s="180">
        <v>194.63632202148437</v>
      </c>
      <c r="L5885" s="181">
        <v>76.276397705078125</v>
      </c>
      <c r="M5885" s="181">
        <v>53.130455017089844</v>
      </c>
      <c r="N5885" s="181">
        <v>38.927265167236328</v>
      </c>
      <c r="O5885" s="181">
        <v>181.48521423339844</v>
      </c>
      <c r="P5885" s="181">
        <v>295.11074829101562</v>
      </c>
      <c r="Q5885" s="181">
        <v>92.057716369628906</v>
      </c>
      <c r="R5885" s="181">
        <v>259.33975219726562</v>
      </c>
      <c r="S5885" s="226">
        <f t="shared" si="275"/>
        <v>1190.9638710021973</v>
      </c>
      <c r="T5885" s="181">
        <f t="shared" si="273"/>
        <v>3398.4140955542034</v>
      </c>
      <c r="U5885" s="226">
        <f t="shared" si="274"/>
        <v>222.95740125385842</v>
      </c>
    </row>
    <row r="5886" spans="1:21" x14ac:dyDescent="0.25">
      <c r="A5886" s="156" t="s">
        <v>18709</v>
      </c>
      <c r="B5886" s="156" t="s">
        <v>258</v>
      </c>
      <c r="C5886" s="223">
        <v>1.0867483615875244</v>
      </c>
      <c r="D5886" s="221">
        <v>5.6459908485412598</v>
      </c>
      <c r="E5886" s="221">
        <v>-8.3299897611141205E-2</v>
      </c>
      <c r="F5886" s="221">
        <v>13.369070053100586</v>
      </c>
      <c r="G5886" s="221">
        <v>15.157449722290039</v>
      </c>
      <c r="H5886" s="221">
        <v>4.4608988761901855</v>
      </c>
      <c r="I5886" s="221">
        <v>-0.57000112533569336</v>
      </c>
      <c r="J5886" s="221">
        <v>-0.99579882621765137</v>
      </c>
      <c r="K5886" s="180">
        <v>1562</v>
      </c>
      <c r="L5886" s="181">
        <v>515</v>
      </c>
      <c r="M5886" s="181">
        <v>484</v>
      </c>
      <c r="N5886" s="181">
        <v>565</v>
      </c>
      <c r="O5886" s="181">
        <v>1734</v>
      </c>
      <c r="P5886" s="181">
        <v>1819</v>
      </c>
      <c r="Q5886" s="181">
        <v>596</v>
      </c>
      <c r="R5886" s="181">
        <v>1929</v>
      </c>
      <c r="S5886" s="226">
        <f t="shared" si="275"/>
        <v>9204</v>
      </c>
      <c r="T5886" s="181">
        <f t="shared" si="273"/>
        <v>44255.169925123453</v>
      </c>
      <c r="U5886" s="226">
        <f t="shared" si="274"/>
        <v>2903.4183007484121</v>
      </c>
    </row>
    <row r="5887" spans="1:21" x14ac:dyDescent="0.25">
      <c r="A5887" s="156" t="s">
        <v>18710</v>
      </c>
      <c r="B5887" s="156" t="s">
        <v>258</v>
      </c>
      <c r="C5887" s="223">
        <v>-0.11165264993906021</v>
      </c>
      <c r="D5887" s="221">
        <v>-4.819608211517334</v>
      </c>
      <c r="E5887" s="221">
        <v>6.3092732429504395</v>
      </c>
      <c r="F5887" s="221">
        <v>3.6495158672332764</v>
      </c>
      <c r="G5887" s="221">
        <v>8.7245674133300781</v>
      </c>
      <c r="H5887" s="221">
        <v>12.824123382568359</v>
      </c>
      <c r="I5887" s="221">
        <v>-0.18774585425853729</v>
      </c>
      <c r="J5887" s="221">
        <v>1.6405213624238968E-2</v>
      </c>
      <c r="K5887" s="180">
        <v>1218</v>
      </c>
      <c r="L5887" s="181">
        <v>442</v>
      </c>
      <c r="M5887" s="181">
        <v>327</v>
      </c>
      <c r="N5887" s="181">
        <v>315</v>
      </c>
      <c r="O5887" s="181">
        <v>1300</v>
      </c>
      <c r="P5887" s="181">
        <v>1460</v>
      </c>
      <c r="Q5887" s="181">
        <v>454</v>
      </c>
      <c r="R5887" s="181">
        <v>1104</v>
      </c>
      <c r="S5887" s="226">
        <f t="shared" si="275"/>
        <v>6620</v>
      </c>
      <c r="T5887" s="181">
        <f t="shared" si="273"/>
        <v>30944.502605393529</v>
      </c>
      <c r="U5887" s="226">
        <f t="shared" si="274"/>
        <v>2030.1545632762784</v>
      </c>
    </row>
    <row r="5888" spans="1:21" x14ac:dyDescent="0.25">
      <c r="A5888" s="156" t="s">
        <v>18711</v>
      </c>
      <c r="B5888" s="156" t="s">
        <v>258</v>
      </c>
      <c r="C5888" s="223">
        <v>-0.48888546228408813</v>
      </c>
      <c r="D5888" s="221">
        <v>-0.61291182041168213</v>
      </c>
      <c r="E5888" s="221">
        <v>-0.98831230401992798</v>
      </c>
      <c r="F5888" s="221">
        <v>2.3622479438781738</v>
      </c>
      <c r="G5888" s="221">
        <v>6.5310888290405273</v>
      </c>
      <c r="H5888" s="221">
        <v>1.6762210130691528</v>
      </c>
      <c r="I5888" s="221">
        <v>-1.4750136137008667</v>
      </c>
      <c r="J5888" s="221">
        <v>-1.6315476894378662</v>
      </c>
      <c r="K5888" s="180">
        <v>765</v>
      </c>
      <c r="L5888" s="181">
        <v>271</v>
      </c>
      <c r="M5888" s="181">
        <v>151</v>
      </c>
      <c r="N5888" s="181">
        <v>159</v>
      </c>
      <c r="O5888" s="181">
        <v>755</v>
      </c>
      <c r="P5888" s="181">
        <v>1002</v>
      </c>
      <c r="Q5888" s="181">
        <v>370</v>
      </c>
      <c r="R5888" s="181">
        <v>1072</v>
      </c>
      <c r="S5888" s="226">
        <f t="shared" si="275"/>
        <v>4545</v>
      </c>
      <c r="T5888" s="181">
        <f t="shared" si="273"/>
        <v>4002.0371440649033</v>
      </c>
      <c r="U5888" s="226">
        <f t="shared" si="274"/>
        <v>262.558880781894</v>
      </c>
    </row>
    <row r="5889" spans="1:21" x14ac:dyDescent="0.25">
      <c r="A5889" s="156" t="s">
        <v>18712</v>
      </c>
      <c r="B5889" s="156" t="s">
        <v>258</v>
      </c>
      <c r="C5889" s="223">
        <v>-1.0262740850448608</v>
      </c>
      <c r="D5889" s="221">
        <v>3.8314051628112793</v>
      </c>
      <c r="E5889" s="221">
        <v>-0.43416512012481689</v>
      </c>
      <c r="F5889" s="221">
        <v>30.13060188293457</v>
      </c>
      <c r="G5889" s="221">
        <v>17.350637435913086</v>
      </c>
      <c r="H5889" s="221">
        <v>5.8802814483642578</v>
      </c>
      <c r="I5889" s="221">
        <v>-0.92086642980575562</v>
      </c>
      <c r="J5889" s="221">
        <v>-0.37649655342102051</v>
      </c>
      <c r="K5889" s="180">
        <v>870</v>
      </c>
      <c r="L5889" s="181">
        <v>371</v>
      </c>
      <c r="M5889" s="181">
        <v>229</v>
      </c>
      <c r="N5889" s="181">
        <v>237</v>
      </c>
      <c r="O5889" s="181">
        <v>921</v>
      </c>
      <c r="P5889" s="181">
        <v>1326</v>
      </c>
      <c r="Q5889" s="181">
        <v>476</v>
      </c>
      <c r="R5889" s="181">
        <v>1367</v>
      </c>
      <c r="S5889" s="226">
        <f t="shared" si="275"/>
        <v>5797</v>
      </c>
      <c r="T5889" s="181">
        <f t="shared" si="273"/>
        <v>30394.308765053749</v>
      </c>
      <c r="U5889" s="226">
        <f t="shared" si="274"/>
        <v>1994.0583768261004</v>
      </c>
    </row>
    <row r="5890" spans="1:21" x14ac:dyDescent="0.25">
      <c r="A5890" s="156" t="s">
        <v>18713</v>
      </c>
      <c r="B5890" s="156" t="s">
        <v>258</v>
      </c>
      <c r="C5890" s="223">
        <v>-1.2689069509506226</v>
      </c>
      <c r="D5890" s="221">
        <v>-0.86847817897796631</v>
      </c>
      <c r="E5890" s="221">
        <v>-0.17935791611671448</v>
      </c>
      <c r="F5890" s="221">
        <v>3.1712024211883545</v>
      </c>
      <c r="G5890" s="221">
        <v>10.005559921264648</v>
      </c>
      <c r="H5890" s="221">
        <v>4.1816487312316895</v>
      </c>
      <c r="I5890" s="221">
        <v>-0.66605919599533081</v>
      </c>
      <c r="J5890" s="221">
        <v>-1.0918567180633545</v>
      </c>
      <c r="K5890" s="180">
        <v>1869</v>
      </c>
      <c r="L5890" s="181">
        <v>486</v>
      </c>
      <c r="M5890" s="181">
        <v>505</v>
      </c>
      <c r="N5890" s="181">
        <v>663</v>
      </c>
      <c r="O5890" s="181">
        <v>2078</v>
      </c>
      <c r="P5890" s="181">
        <v>1624</v>
      </c>
      <c r="Q5890" s="181">
        <v>487</v>
      </c>
      <c r="R5890" s="181">
        <v>949</v>
      </c>
      <c r="S5890" s="226">
        <f t="shared" si="275"/>
        <v>8661</v>
      </c>
      <c r="T5890" s="181">
        <f t="shared" si="273"/>
        <v>25440.272173315287</v>
      </c>
      <c r="U5890" s="226">
        <f t="shared" si="274"/>
        <v>1669.0423272353562</v>
      </c>
    </row>
    <row r="5891" spans="1:21" x14ac:dyDescent="0.25">
      <c r="A5891" s="156" t="s">
        <v>18714</v>
      </c>
      <c r="B5891" s="156" t="s">
        <v>258</v>
      </c>
      <c r="C5891" s="223">
        <v>-1.8961523771286011</v>
      </c>
      <c r="D5891" s="221">
        <v>-0.9286428689956665</v>
      </c>
      <c r="E5891" s="221">
        <v>-1.3040434122085571</v>
      </c>
      <c r="F5891" s="221">
        <v>41.19256591796875</v>
      </c>
      <c r="G5891" s="221">
        <v>16.514209747314453</v>
      </c>
      <c r="H5891" s="221">
        <v>1.9596201181411743</v>
      </c>
      <c r="I5891" s="221">
        <v>-1.790744423866272</v>
      </c>
      <c r="J5891" s="221">
        <v>-2.2165422439575195</v>
      </c>
      <c r="K5891" s="180">
        <v>837</v>
      </c>
      <c r="L5891" s="181">
        <v>228</v>
      </c>
      <c r="M5891" s="181">
        <v>140</v>
      </c>
      <c r="N5891" s="181">
        <v>130</v>
      </c>
      <c r="O5891" s="181">
        <v>720</v>
      </c>
      <c r="P5891" s="181">
        <v>980</v>
      </c>
      <c r="Q5891" s="181">
        <v>339</v>
      </c>
      <c r="R5891" s="181">
        <v>802</v>
      </c>
      <c r="S5891" s="226">
        <f t="shared" si="275"/>
        <v>4176</v>
      </c>
      <c r="T5891" s="181">
        <f t="shared" si="273"/>
        <v>14799.586872339249</v>
      </c>
      <c r="U5891" s="226">
        <f t="shared" si="274"/>
        <v>970.94625196032098</v>
      </c>
    </row>
    <row r="5892" spans="1:21" x14ac:dyDescent="0.25">
      <c r="A5892" s="156" t="s">
        <v>18715</v>
      </c>
      <c r="B5892" s="156" t="s">
        <v>258</v>
      </c>
      <c r="C5892" s="223">
        <v>-1.5940778255462646</v>
      </c>
      <c r="D5892" s="221">
        <v>-0.62656837701797485</v>
      </c>
      <c r="E5892" s="221">
        <v>-1.0019688606262207</v>
      </c>
      <c r="F5892" s="221">
        <v>2.3485913276672363</v>
      </c>
      <c r="G5892" s="221">
        <v>6.5174322128295898</v>
      </c>
      <c r="H5892" s="221">
        <v>0.9629550576210022</v>
      </c>
      <c r="I5892" s="221">
        <v>-1.4886701107025146</v>
      </c>
      <c r="J5892" s="221">
        <v>-1.9144678115844727</v>
      </c>
      <c r="K5892" s="180">
        <v>0.30628988146781921</v>
      </c>
      <c r="L5892" s="181">
        <v>0.12579762935638428</v>
      </c>
      <c r="M5892" s="181">
        <v>7.9307198524475098E-2</v>
      </c>
      <c r="N5892" s="181">
        <v>7.9307198524475098E-2</v>
      </c>
      <c r="O5892" s="181">
        <v>0.25159525871276855</v>
      </c>
      <c r="P5892" s="181">
        <v>0.5879671573638916</v>
      </c>
      <c r="Q5892" s="181">
        <v>0.23701003193855286</v>
      </c>
      <c r="R5892" s="181">
        <v>0.48769369721412659</v>
      </c>
      <c r="S5892" s="226">
        <f t="shared" si="275"/>
        <v>2.1549680531024933</v>
      </c>
      <c r="T5892" s="181">
        <f t="shared" si="273"/>
        <v>0.45916348655131145</v>
      </c>
      <c r="U5892" s="226">
        <f t="shared" si="274"/>
        <v>3.0124021038538725E-2</v>
      </c>
    </row>
    <row r="5893" spans="1:21" x14ac:dyDescent="0.25">
      <c r="A5893" s="156" t="s">
        <v>18101</v>
      </c>
      <c r="B5893" s="156" t="s">
        <v>258</v>
      </c>
      <c r="C5893" s="223">
        <v>-1.7716190814971924</v>
      </c>
      <c r="D5893" s="221">
        <v>-0.80410981178283691</v>
      </c>
      <c r="E5893" s="221">
        <v>-1.1795101165771484</v>
      </c>
      <c r="F5893" s="221">
        <v>2.1710500717163086</v>
      </c>
      <c r="G5893" s="221">
        <v>33.442539215087891</v>
      </c>
      <c r="H5893" s="221">
        <v>0.78541380167007446</v>
      </c>
      <c r="I5893" s="221">
        <v>-1.6662113666534424</v>
      </c>
      <c r="J5893" s="221">
        <v>-2.0920093059539795</v>
      </c>
      <c r="K5893" s="180">
        <v>131.84230041503906</v>
      </c>
      <c r="L5893" s="181">
        <v>40.285144805908203</v>
      </c>
      <c r="M5893" s="181">
        <v>22.306650161743164</v>
      </c>
      <c r="N5893" s="181">
        <v>29.964157104492188</v>
      </c>
      <c r="O5893" s="181">
        <v>138.83392333984375</v>
      </c>
      <c r="P5893" s="181">
        <v>200.42692565917969</v>
      </c>
      <c r="Q5893" s="181">
        <v>74.910392761230469</v>
      </c>
      <c r="R5893" s="181">
        <v>197.43051147460938</v>
      </c>
      <c r="S5893" s="226">
        <f t="shared" si="275"/>
        <v>836.0000057220459</v>
      </c>
      <c r="T5893" s="181">
        <f t="shared" ref="T5893:T5956" si="276">SUMPRODUCT(C5893:J5893,K5893:R5893)</f>
        <v>4035.3087346594912</v>
      </c>
      <c r="U5893" s="226">
        <f t="shared" ref="U5893:U5956" si="277">(T5893/$T$10045)*$S$10045</f>
        <v>264.74170699611437</v>
      </c>
    </row>
    <row r="5894" spans="1:21" x14ac:dyDescent="0.25">
      <c r="A5894" s="156" t="s">
        <v>18102</v>
      </c>
      <c r="B5894" s="156" t="s">
        <v>258</v>
      </c>
      <c r="C5894" s="223">
        <v>-1.9760935306549072</v>
      </c>
      <c r="D5894" s="221">
        <v>-1.0085842609405518</v>
      </c>
      <c r="E5894" s="221">
        <v>-1.3839845657348633</v>
      </c>
      <c r="F5894" s="221">
        <v>1.9665757417678833</v>
      </c>
      <c r="G5894" s="221">
        <v>6.1354160308837891</v>
      </c>
      <c r="H5894" s="221">
        <v>0.58093935251235962</v>
      </c>
      <c r="I5894" s="221">
        <v>-1.8706858158111572</v>
      </c>
      <c r="J5894" s="221">
        <v>-2.2964835166931152</v>
      </c>
      <c r="K5894" s="180">
        <v>0.73127007484436035</v>
      </c>
      <c r="L5894" s="181">
        <v>0.23211926221847534</v>
      </c>
      <c r="M5894" s="181">
        <v>0.24532930552959442</v>
      </c>
      <c r="N5894" s="181">
        <v>0.27929797768592834</v>
      </c>
      <c r="O5894" s="181">
        <v>0.89356482028961182</v>
      </c>
      <c r="P5894" s="181">
        <v>0.91998487710952759</v>
      </c>
      <c r="Q5894" s="181">
        <v>0.41894698143005371</v>
      </c>
      <c r="R5894" s="181">
        <v>1.2625023126602173</v>
      </c>
      <c r="S5894" s="226">
        <f t="shared" ref="S5894:S5957" si="278">SUM(K5894:R5894)</f>
        <v>4.9830156117677689</v>
      </c>
      <c r="T5894" s="181">
        <f t="shared" si="276"/>
        <v>0.86437217198902516</v>
      </c>
      <c r="U5894" s="226">
        <f t="shared" si="277"/>
        <v>5.6708266786834376E-2</v>
      </c>
    </row>
    <row r="5895" spans="1:21" x14ac:dyDescent="0.25">
      <c r="A5895" s="156" t="s">
        <v>18103</v>
      </c>
      <c r="B5895" s="156" t="s">
        <v>258</v>
      </c>
      <c r="C5895" s="223">
        <v>-1.3364180326461792</v>
      </c>
      <c r="D5895" s="221">
        <v>-0.36890831589698792</v>
      </c>
      <c r="E5895" s="221">
        <v>-0.74430882930755615</v>
      </c>
      <c r="F5895" s="221">
        <v>118.96703338623047</v>
      </c>
      <c r="G5895" s="221">
        <v>6.7750916481018066</v>
      </c>
      <c r="H5895" s="221">
        <v>31.822145462036133</v>
      </c>
      <c r="I5895" s="221">
        <v>-1.231009840965271</v>
      </c>
      <c r="J5895" s="221">
        <v>-1.6568077802658081</v>
      </c>
      <c r="K5895" s="180">
        <v>124.02532196044922</v>
      </c>
      <c r="L5895" s="181">
        <v>37.900001525878906</v>
      </c>
      <c r="M5895" s="181">
        <v>31.461858749389648</v>
      </c>
      <c r="N5895" s="181">
        <v>26.724359512329102</v>
      </c>
      <c r="O5895" s="181">
        <v>134.22917175292969</v>
      </c>
      <c r="P5895" s="181">
        <v>166.29840087890625</v>
      </c>
      <c r="Q5895" s="181">
        <v>73.1275634765625</v>
      </c>
      <c r="R5895" s="181">
        <v>181.72564697265625</v>
      </c>
      <c r="S5895" s="226">
        <f t="shared" si="278"/>
        <v>775.49232482910156</v>
      </c>
      <c r="T5895" s="181">
        <f t="shared" si="276"/>
        <v>8786.4507558510395</v>
      </c>
      <c r="U5895" s="226">
        <f t="shared" si="277"/>
        <v>576.44659293648533</v>
      </c>
    </row>
    <row r="5896" spans="1:21" x14ac:dyDescent="0.25">
      <c r="A5896" s="156" t="s">
        <v>18716</v>
      </c>
      <c r="B5896" s="156" t="s">
        <v>258</v>
      </c>
      <c r="C5896" s="223">
        <v>-1.656542181968689</v>
      </c>
      <c r="D5896" s="221">
        <v>-0.68903261423110962</v>
      </c>
      <c r="E5896" s="221">
        <v>-1.0644329786300659</v>
      </c>
      <c r="F5896" s="221">
        <v>2.2861273288726807</v>
      </c>
      <c r="G5896" s="221">
        <v>6.4549679756164551</v>
      </c>
      <c r="H5896" s="221">
        <v>0.90049093961715698</v>
      </c>
      <c r="I5896" s="221">
        <v>-1.5511342287063599</v>
      </c>
      <c r="J5896" s="221">
        <v>-1.9769319295883179</v>
      </c>
      <c r="K5896" s="180">
        <v>768</v>
      </c>
      <c r="L5896" s="181">
        <v>269</v>
      </c>
      <c r="M5896" s="181">
        <v>162</v>
      </c>
      <c r="N5896" s="181">
        <v>171</v>
      </c>
      <c r="O5896" s="181">
        <v>747</v>
      </c>
      <c r="P5896" s="181">
        <v>1021</v>
      </c>
      <c r="Q5896" s="181">
        <v>455</v>
      </c>
      <c r="R5896" s="181">
        <v>1243</v>
      </c>
      <c r="S5896" s="226">
        <f t="shared" si="278"/>
        <v>4836</v>
      </c>
      <c r="T5896" s="181">
        <f t="shared" si="276"/>
        <v>1339.0853263139725</v>
      </c>
      <c r="U5896" s="226">
        <f t="shared" si="277"/>
        <v>87.852444115834032</v>
      </c>
    </row>
    <row r="5897" spans="1:21" x14ac:dyDescent="0.25">
      <c r="A5897" s="156" t="s">
        <v>18104</v>
      </c>
      <c r="B5897" s="156" t="s">
        <v>258</v>
      </c>
      <c r="C5897" s="223">
        <v>-1.9568201303482056</v>
      </c>
      <c r="D5897" s="221">
        <v>-5.8821568489074707</v>
      </c>
      <c r="E5897" s="221">
        <v>-1.3647111654281616</v>
      </c>
      <c r="F5897" s="221">
        <v>1.9858490228652954</v>
      </c>
      <c r="G5897" s="221">
        <v>15.099343299865723</v>
      </c>
      <c r="H5897" s="221">
        <v>0.88632160425186157</v>
      </c>
      <c r="I5897" s="221">
        <v>-1.8514124155044556</v>
      </c>
      <c r="J5897" s="221">
        <v>-1.0312161445617676</v>
      </c>
      <c r="K5897" s="180">
        <v>809.49932861328125</v>
      </c>
      <c r="L5897" s="181">
        <v>280.61376953125</v>
      </c>
      <c r="M5897" s="181">
        <v>213.07620239257812</v>
      </c>
      <c r="N5897" s="181">
        <v>184.53921508789062</v>
      </c>
      <c r="O5897" s="181">
        <v>822.81658935546875</v>
      </c>
      <c r="P5897" s="181">
        <v>1189.0413818359375</v>
      </c>
      <c r="Q5897" s="181">
        <v>462.29928588867187</v>
      </c>
      <c r="R5897" s="181">
        <v>1150.040771484375</v>
      </c>
      <c r="S5897" s="226">
        <f t="shared" si="278"/>
        <v>5111.9265441894531</v>
      </c>
      <c r="T5897" s="181">
        <f t="shared" si="276"/>
        <v>8277.0367319320758</v>
      </c>
      <c r="U5897" s="226">
        <f t="shared" si="277"/>
        <v>543.02581967526771</v>
      </c>
    </row>
    <row r="5898" spans="1:21" x14ac:dyDescent="0.25">
      <c r="A5898" s="156" t="s">
        <v>18717</v>
      </c>
      <c r="B5898" s="156" t="s">
        <v>258</v>
      </c>
      <c r="C5898" s="223">
        <v>-3.4128143787384033</v>
      </c>
      <c r="D5898" s="221">
        <v>-4.3842358589172363</v>
      </c>
      <c r="E5898" s="221">
        <v>8.357661247253418</v>
      </c>
      <c r="F5898" s="221">
        <v>2.1311278343200684</v>
      </c>
      <c r="G5898" s="221">
        <v>10.197431564331055</v>
      </c>
      <c r="H5898" s="221">
        <v>0.7454913854598999</v>
      </c>
      <c r="I5898" s="221">
        <v>-1.7061338424682617</v>
      </c>
      <c r="J5898" s="221">
        <v>-2.1319313049316406</v>
      </c>
      <c r="K5898" s="180">
        <v>717</v>
      </c>
      <c r="L5898" s="181">
        <v>283</v>
      </c>
      <c r="M5898" s="181">
        <v>174</v>
      </c>
      <c r="N5898" s="181">
        <v>145</v>
      </c>
      <c r="O5898" s="181">
        <v>688</v>
      </c>
      <c r="P5898" s="181">
        <v>951</v>
      </c>
      <c r="Q5898" s="181">
        <v>401</v>
      </c>
      <c r="R5898" s="181">
        <v>973</v>
      </c>
      <c r="S5898" s="226">
        <f t="shared" si="278"/>
        <v>4332</v>
      </c>
      <c r="T5898" s="181">
        <f t="shared" si="276"/>
        <v>3041.7863286733627</v>
      </c>
      <c r="U5898" s="226">
        <f t="shared" si="277"/>
        <v>199.5603702025991</v>
      </c>
    </row>
    <row r="5899" spans="1:21" x14ac:dyDescent="0.25">
      <c r="A5899" s="156" t="s">
        <v>18718</v>
      </c>
      <c r="B5899" s="156" t="s">
        <v>258</v>
      </c>
      <c r="C5899" s="223">
        <v>-1.46544349193573</v>
      </c>
      <c r="D5899" s="221">
        <v>-5.9995150566101074</v>
      </c>
      <c r="E5899" s="221">
        <v>-0.87333428859710693</v>
      </c>
      <c r="F5899" s="221">
        <v>26.492397308349609</v>
      </c>
      <c r="G5899" s="221">
        <v>8.5395469665527344</v>
      </c>
      <c r="H5899" s="221">
        <v>1.0915894508361816</v>
      </c>
      <c r="I5899" s="221">
        <v>-1.3600355386734009</v>
      </c>
      <c r="J5899" s="221">
        <v>-1.7858332395553589</v>
      </c>
      <c r="K5899" s="180">
        <v>458</v>
      </c>
      <c r="L5899" s="181">
        <v>154</v>
      </c>
      <c r="M5899" s="181">
        <v>99</v>
      </c>
      <c r="N5899" s="181">
        <v>88</v>
      </c>
      <c r="O5899" s="181">
        <v>441</v>
      </c>
      <c r="P5899" s="181">
        <v>651</v>
      </c>
      <c r="Q5899" s="181">
        <v>274</v>
      </c>
      <c r="R5899" s="181">
        <v>513</v>
      </c>
      <c r="S5899" s="226">
        <f t="shared" si="278"/>
        <v>2678</v>
      </c>
      <c r="T5899" s="181">
        <f t="shared" si="276"/>
        <v>3837.5551857948303</v>
      </c>
      <c r="U5899" s="226">
        <f t="shared" si="277"/>
        <v>251.76782679673786</v>
      </c>
    </row>
    <row r="5900" spans="1:21" x14ac:dyDescent="0.25">
      <c r="A5900" s="156" t="s">
        <v>18682</v>
      </c>
      <c r="B5900" s="156" t="s">
        <v>258</v>
      </c>
      <c r="C5900" s="223">
        <v>-1.5828191041946411</v>
      </c>
      <c r="D5900" s="221">
        <v>-0.61530965566635132</v>
      </c>
      <c r="E5900" s="221">
        <v>-0.99071002006530762</v>
      </c>
      <c r="F5900" s="221">
        <v>2.3598504066467285</v>
      </c>
      <c r="G5900" s="221">
        <v>6.5286908149719238</v>
      </c>
      <c r="H5900" s="221">
        <v>4.5345768928527832</v>
      </c>
      <c r="I5900" s="221">
        <v>-1.4774113893508911</v>
      </c>
      <c r="J5900" s="221">
        <v>-1.90320885181427</v>
      </c>
      <c r="K5900" s="180">
        <v>249.39093017578125</v>
      </c>
      <c r="L5900" s="181">
        <v>75.333259582519531</v>
      </c>
      <c r="M5900" s="181">
        <v>48.158248901367188</v>
      </c>
      <c r="N5900" s="181">
        <v>49.190208435058594</v>
      </c>
      <c r="O5900" s="181">
        <v>255.92668151855469</v>
      </c>
      <c r="P5900" s="181">
        <v>332.97988891601562</v>
      </c>
      <c r="Q5900" s="181">
        <v>140.00289916992187</v>
      </c>
      <c r="R5900" s="181">
        <v>304.77291870117187</v>
      </c>
      <c r="S5900" s="226">
        <f t="shared" si="278"/>
        <v>1455.7550354003906</v>
      </c>
      <c r="T5900" s="181">
        <f t="shared" si="276"/>
        <v>2021.1773534926401</v>
      </c>
      <c r="U5900" s="226">
        <f t="shared" si="277"/>
        <v>132.60198361270679</v>
      </c>
    </row>
    <row r="5901" spans="1:21" x14ac:dyDescent="0.25">
      <c r="A5901" s="156" t="s">
        <v>18719</v>
      </c>
      <c r="B5901" s="156" t="s">
        <v>258</v>
      </c>
      <c r="C5901" s="223">
        <v>-1.8407906293869019</v>
      </c>
      <c r="D5901" s="221">
        <v>2.6913802623748779</v>
      </c>
      <c r="E5901" s="221">
        <v>4.0887126922607422</v>
      </c>
      <c r="F5901" s="221">
        <v>7.7901058197021484</v>
      </c>
      <c r="G5901" s="221">
        <v>9.4222555160522461</v>
      </c>
      <c r="H5901" s="221">
        <v>1.0895373821258545</v>
      </c>
      <c r="I5901" s="221">
        <v>-1.4655735492706299</v>
      </c>
      <c r="J5901" s="221">
        <v>-1.8913712501525879</v>
      </c>
      <c r="K5901" s="180">
        <v>1420.7850341796875</v>
      </c>
      <c r="L5901" s="181">
        <v>503.15811157226562</v>
      </c>
      <c r="M5901" s="181">
        <v>366.17263793945312</v>
      </c>
      <c r="N5901" s="181">
        <v>342.463623046875</v>
      </c>
      <c r="O5901" s="181">
        <v>1507.718017578125</v>
      </c>
      <c r="P5901" s="181">
        <v>1793.1043701171875</v>
      </c>
      <c r="Q5901" s="181">
        <v>628.72808837890625</v>
      </c>
      <c r="R5901" s="181">
        <v>1641.1910400390625</v>
      </c>
      <c r="S5901" s="226">
        <f t="shared" si="278"/>
        <v>8203.3209228515625</v>
      </c>
      <c r="T5901" s="181">
        <f t="shared" si="276"/>
        <v>15038.034452206914</v>
      </c>
      <c r="U5901" s="226">
        <f t="shared" si="277"/>
        <v>986.58991728413037</v>
      </c>
    </row>
    <row r="5902" spans="1:21" x14ac:dyDescent="0.25">
      <c r="A5902" s="156" t="s">
        <v>18720</v>
      </c>
      <c r="B5902" s="156" t="s">
        <v>258</v>
      </c>
      <c r="C5902" s="223">
        <v>-1.1159408092498779</v>
      </c>
      <c r="D5902" s="221">
        <v>-0.14843146502971649</v>
      </c>
      <c r="E5902" s="221">
        <v>-0.52383184432983398</v>
      </c>
      <c r="F5902" s="221">
        <v>2.826728343963623</v>
      </c>
      <c r="G5902" s="221">
        <v>6.9955687522888184</v>
      </c>
      <c r="H5902" s="221">
        <v>1.4410920143127441</v>
      </c>
      <c r="I5902" s="221">
        <v>-1.0105330944061279</v>
      </c>
      <c r="J5902" s="221">
        <v>-1.4363307952880859</v>
      </c>
      <c r="K5902" s="180">
        <v>2.9409091472625732</v>
      </c>
      <c r="L5902" s="181">
        <v>1.0590908527374268</v>
      </c>
      <c r="M5902" s="181">
        <v>0.74090909957885742</v>
      </c>
      <c r="N5902" s="181">
        <v>0.70454543828964233</v>
      </c>
      <c r="O5902" s="181">
        <v>2.9590909481048584</v>
      </c>
      <c r="P5902" s="181">
        <v>3.7840909957885742</v>
      </c>
      <c r="Q5902" s="181">
        <v>1.343181848526001</v>
      </c>
      <c r="R5902" s="181">
        <v>4.6159090995788574</v>
      </c>
      <c r="S5902" s="226">
        <f t="shared" si="278"/>
        <v>18.147727429866791</v>
      </c>
      <c r="T5902" s="181">
        <f t="shared" si="276"/>
        <v>16.330809228802483</v>
      </c>
      <c r="U5902" s="226">
        <f t="shared" si="277"/>
        <v>1.0714040972198104</v>
      </c>
    </row>
    <row r="5903" spans="1:21" x14ac:dyDescent="0.25">
      <c r="A5903" s="156" t="s">
        <v>18721</v>
      </c>
      <c r="B5903" s="156" t="s">
        <v>258</v>
      </c>
      <c r="C5903" s="223">
        <v>-1.3505809307098389</v>
      </c>
      <c r="D5903" s="221">
        <v>-1.7418856620788574</v>
      </c>
      <c r="E5903" s="221">
        <v>-0.7584717869758606</v>
      </c>
      <c r="F5903" s="221">
        <v>2.5920884609222412</v>
      </c>
      <c r="G5903" s="221">
        <v>8.6278514862060547</v>
      </c>
      <c r="H5903" s="221">
        <v>1.2064520120620728</v>
      </c>
      <c r="I5903" s="221">
        <v>-0.4255358874797821</v>
      </c>
      <c r="J5903" s="221">
        <v>-1.6709709167480469</v>
      </c>
      <c r="K5903" s="180">
        <v>1202.177490234375</v>
      </c>
      <c r="L5903" s="181">
        <v>435.25399780273437</v>
      </c>
      <c r="M5903" s="181">
        <v>308.76141357421875</v>
      </c>
      <c r="N5903" s="181">
        <v>254.9771728515625</v>
      </c>
      <c r="O5903" s="181">
        <v>1246.001708984375</v>
      </c>
      <c r="P5903" s="181">
        <v>1628.4674072265625</v>
      </c>
      <c r="Q5903" s="181">
        <v>540.83050537109375</v>
      </c>
      <c r="R5903" s="181">
        <v>1376.478271484375</v>
      </c>
      <c r="S5903" s="226">
        <f t="shared" si="278"/>
        <v>6992.9479675292969</v>
      </c>
      <c r="T5903" s="181">
        <f t="shared" si="276"/>
        <v>8229.7234031069111</v>
      </c>
      <c r="U5903" s="226">
        <f t="shared" si="277"/>
        <v>539.92176686035975</v>
      </c>
    </row>
    <row r="5904" spans="1:21" x14ac:dyDescent="0.25">
      <c r="A5904" s="156" t="s">
        <v>18722</v>
      </c>
      <c r="B5904" s="156" t="s">
        <v>258</v>
      </c>
      <c r="C5904" s="223">
        <v>-1.3488082885742187</v>
      </c>
      <c r="D5904" s="221">
        <v>-4.8913888931274414</v>
      </c>
      <c r="E5904" s="221">
        <v>-0.7566993236541748</v>
      </c>
      <c r="F5904" s="221">
        <v>21.372407913208008</v>
      </c>
      <c r="G5904" s="221">
        <v>6.7627015113830566</v>
      </c>
      <c r="H5904" s="221">
        <v>1.2082246541976929</v>
      </c>
      <c r="I5904" s="221">
        <v>-1.2434004545211792</v>
      </c>
      <c r="J5904" s="221">
        <v>-1.0168579816818237</v>
      </c>
      <c r="K5904" s="180">
        <v>949</v>
      </c>
      <c r="L5904" s="181">
        <v>309</v>
      </c>
      <c r="M5904" s="181">
        <v>221</v>
      </c>
      <c r="N5904" s="181">
        <v>271</v>
      </c>
      <c r="O5904" s="181">
        <v>1101</v>
      </c>
      <c r="P5904" s="181">
        <v>1194</v>
      </c>
      <c r="Q5904" s="181">
        <v>421</v>
      </c>
      <c r="R5904" s="181">
        <v>1043</v>
      </c>
      <c r="S5904" s="226">
        <f t="shared" si="278"/>
        <v>5509</v>
      </c>
      <c r="T5904" s="181">
        <f t="shared" si="276"/>
        <v>10137.533895015717</v>
      </c>
      <c r="U5904" s="226">
        <f t="shared" si="277"/>
        <v>665.08616925537331</v>
      </c>
    </row>
    <row r="5905" spans="1:21" x14ac:dyDescent="0.25">
      <c r="A5905" s="156" t="s">
        <v>18723</v>
      </c>
      <c r="B5905" s="156" t="s">
        <v>258</v>
      </c>
      <c r="C5905" s="223">
        <v>-0.96590566635131836</v>
      </c>
      <c r="D5905" s="221">
        <v>1.6035826411098242E-3</v>
      </c>
      <c r="E5905" s="221">
        <v>-0.37379685044288635</v>
      </c>
      <c r="F5905" s="221">
        <v>-1.8422719240188599</v>
      </c>
      <c r="G5905" s="221">
        <v>9.1029996871948242</v>
      </c>
      <c r="H5905" s="221">
        <v>1.9443330764770508</v>
      </c>
      <c r="I5905" s="221">
        <v>-0.86049795150756836</v>
      </c>
      <c r="J5905" s="221">
        <v>-1.2862956523895264</v>
      </c>
      <c r="K5905" s="180">
        <v>945</v>
      </c>
      <c r="L5905" s="181">
        <v>338</v>
      </c>
      <c r="M5905" s="181">
        <v>273</v>
      </c>
      <c r="N5905" s="181">
        <v>317</v>
      </c>
      <c r="O5905" s="181">
        <v>1106</v>
      </c>
      <c r="P5905" s="181">
        <v>1308</v>
      </c>
      <c r="Q5905" s="181">
        <v>459</v>
      </c>
      <c r="R5905" s="181">
        <v>1466</v>
      </c>
      <c r="S5905" s="226">
        <f t="shared" si="278"/>
        <v>6212</v>
      </c>
      <c r="T5905" s="181">
        <f t="shared" si="276"/>
        <v>8732.1417480702512</v>
      </c>
      <c r="U5905" s="226">
        <f t="shared" si="277"/>
        <v>572.88357945460257</v>
      </c>
    </row>
    <row r="5906" spans="1:21" x14ac:dyDescent="0.25">
      <c r="A5906" s="156" t="s">
        <v>18724</v>
      </c>
      <c r="B5906" s="156" t="s">
        <v>258</v>
      </c>
      <c r="C5906" s="223">
        <v>-1.5526884794235229</v>
      </c>
      <c r="D5906" s="221">
        <v>-0.58517903089523315</v>
      </c>
      <c r="E5906" s="221">
        <v>-0.96057939529418945</v>
      </c>
      <c r="F5906" s="221">
        <v>12.18341064453125</v>
      </c>
      <c r="G5906" s="221">
        <v>6.5588212013244629</v>
      </c>
      <c r="H5906" s="221">
        <v>1.0043445825576782</v>
      </c>
      <c r="I5906" s="221">
        <v>-1.4472806453704834</v>
      </c>
      <c r="J5906" s="221">
        <v>-1.873078465461731</v>
      </c>
      <c r="K5906" s="180">
        <v>264.0220947265625</v>
      </c>
      <c r="L5906" s="181">
        <v>95.795623779296875</v>
      </c>
      <c r="M5906" s="181">
        <v>61.91668701171875</v>
      </c>
      <c r="N5906" s="181">
        <v>51.013118743896484</v>
      </c>
      <c r="O5906" s="181">
        <v>311.53048706054687</v>
      </c>
      <c r="P5906" s="181">
        <v>427.96502685546875</v>
      </c>
      <c r="Q5906" s="181">
        <v>171.34176635742187</v>
      </c>
      <c r="R5906" s="181">
        <v>352.41888427734375</v>
      </c>
      <c r="S5906" s="226">
        <f t="shared" si="278"/>
        <v>1736.0036888122559</v>
      </c>
      <c r="T5906" s="181">
        <f t="shared" si="276"/>
        <v>1661.0454995478776</v>
      </c>
      <c r="U5906" s="226">
        <f t="shared" si="277"/>
        <v>108.97506234690259</v>
      </c>
    </row>
    <row r="5907" spans="1:21" x14ac:dyDescent="0.25">
      <c r="A5907" s="156" t="s">
        <v>18685</v>
      </c>
      <c r="B5907" s="156" t="s">
        <v>258</v>
      </c>
      <c r="C5907" s="223">
        <v>1.3850723505020142</v>
      </c>
      <c r="D5907" s="221">
        <v>2.3525817394256592</v>
      </c>
      <c r="E5907" s="221">
        <v>1.9771814346313477</v>
      </c>
      <c r="F5907" s="221">
        <v>5.3277416229248047</v>
      </c>
      <c r="G5907" s="221">
        <v>9.49658203125</v>
      </c>
      <c r="H5907" s="221">
        <v>5.4139752388000488</v>
      </c>
      <c r="I5907" s="221">
        <v>1.4904800653457642</v>
      </c>
      <c r="J5907" s="221">
        <v>1.0646823644638062</v>
      </c>
      <c r="K5907" s="180">
        <v>336.31539916992187</v>
      </c>
      <c r="L5907" s="181">
        <v>95.15618896484375</v>
      </c>
      <c r="M5907" s="181">
        <v>212.1038818359375</v>
      </c>
      <c r="N5907" s="181">
        <v>168.88407897949219</v>
      </c>
      <c r="O5907" s="181">
        <v>346.48477172851562</v>
      </c>
      <c r="P5907" s="181">
        <v>325.41964721679687</v>
      </c>
      <c r="Q5907" s="181">
        <v>126.75386047363281</v>
      </c>
      <c r="R5907" s="181">
        <v>305.44412231445312</v>
      </c>
      <c r="S5907" s="226">
        <f t="shared" si="278"/>
        <v>1916.5619506835937</v>
      </c>
      <c r="T5907" s="181">
        <f t="shared" si="276"/>
        <v>7575.1825095464101</v>
      </c>
      <c r="U5907" s="226">
        <f t="shared" si="277"/>
        <v>496.9797555164393</v>
      </c>
    </row>
    <row r="5908" spans="1:21" x14ac:dyDescent="0.25">
      <c r="A5908" s="156" t="s">
        <v>18686</v>
      </c>
      <c r="B5908" s="156" t="s">
        <v>258</v>
      </c>
      <c r="C5908" s="223">
        <v>-1.6983588933944702</v>
      </c>
      <c r="D5908" s="221">
        <v>-0.73084956407546997</v>
      </c>
      <c r="E5908" s="221">
        <v>-1.1062499284744263</v>
      </c>
      <c r="F5908" s="221">
        <v>2.2443103790283203</v>
      </c>
      <c r="G5908" s="221">
        <v>6.4131507873535156</v>
      </c>
      <c r="H5908" s="221">
        <v>0.85867398977279663</v>
      </c>
      <c r="I5908" s="221">
        <v>-1.5929511785507202</v>
      </c>
      <c r="J5908" s="221">
        <v>-2.0187487602233887</v>
      </c>
      <c r="K5908" s="180">
        <v>0.51637881994247437</v>
      </c>
      <c r="L5908" s="181">
        <v>0.16304348409175873</v>
      </c>
      <c r="M5908" s="181">
        <v>0.14070875942707062</v>
      </c>
      <c r="N5908" s="181">
        <v>0.1844848096370697</v>
      </c>
      <c r="O5908" s="181">
        <v>0.69818341732025146</v>
      </c>
      <c r="P5908" s="181">
        <v>0.66646814346313477</v>
      </c>
      <c r="Q5908" s="181">
        <v>0.19475878775119781</v>
      </c>
      <c r="R5908" s="181">
        <v>0.45205479860305786</v>
      </c>
      <c r="S5908" s="226">
        <f t="shared" si="278"/>
        <v>3.0160810202360153</v>
      </c>
      <c r="T5908" s="181">
        <f t="shared" si="276"/>
        <v>3.089233385100127</v>
      </c>
      <c r="U5908" s="226">
        <f t="shared" si="277"/>
        <v>0.2026731963917017</v>
      </c>
    </row>
    <row r="5909" spans="1:21" x14ac:dyDescent="0.25">
      <c r="A5909" s="156" t="s">
        <v>18725</v>
      </c>
      <c r="B5909" s="156" t="s">
        <v>258</v>
      </c>
      <c r="C5909" s="223">
        <v>-1.2135657072067261</v>
      </c>
      <c r="D5909" s="221">
        <v>-0.24605630338191986</v>
      </c>
      <c r="E5909" s="221">
        <v>-0.62145668268203735</v>
      </c>
      <c r="F5909" s="221">
        <v>2.7291035652160645</v>
      </c>
      <c r="G5909" s="221">
        <v>9.6259145736694336</v>
      </c>
      <c r="H5909" s="221">
        <v>1.3434672355651855</v>
      </c>
      <c r="I5909" s="221">
        <v>-1.1081578731536865</v>
      </c>
      <c r="J5909" s="221">
        <v>-1.5339555740356445</v>
      </c>
      <c r="K5909" s="180">
        <v>548</v>
      </c>
      <c r="L5909" s="181">
        <v>225</v>
      </c>
      <c r="M5909" s="181">
        <v>176</v>
      </c>
      <c r="N5909" s="181">
        <v>137</v>
      </c>
      <c r="O5909" s="181">
        <v>694</v>
      </c>
      <c r="P5909" s="181">
        <v>900</v>
      </c>
      <c r="Q5909" s="181">
        <v>444</v>
      </c>
      <c r="R5909" s="181">
        <v>1044</v>
      </c>
      <c r="S5909" s="226">
        <f t="shared" si="278"/>
        <v>4168</v>
      </c>
      <c r="T5909" s="181">
        <f t="shared" si="276"/>
        <v>5340.1476476341486</v>
      </c>
      <c r="U5909" s="226">
        <f t="shared" si="277"/>
        <v>350.34737037666724</v>
      </c>
    </row>
    <row r="5910" spans="1:21" x14ac:dyDescent="0.25">
      <c r="A5910" s="156" t="s">
        <v>16230</v>
      </c>
      <c r="B5910" s="156" t="s">
        <v>258</v>
      </c>
      <c r="C5910" s="223">
        <v>-1.1792882680892944</v>
      </c>
      <c r="D5910" s="221">
        <v>-0.21177898347377777</v>
      </c>
      <c r="E5910" s="221">
        <v>-0.58717930316925049</v>
      </c>
      <c r="F5910" s="221">
        <v>2.7633810043334961</v>
      </c>
      <c r="G5910" s="221">
        <v>8.3677043914794922</v>
      </c>
      <c r="H5910" s="221">
        <v>3.3295383453369141</v>
      </c>
      <c r="I5910" s="221">
        <v>-1.0738804340362549</v>
      </c>
      <c r="J5910" s="221">
        <v>-3.0258135795593262</v>
      </c>
      <c r="K5910" s="180">
        <v>272.09085083007812</v>
      </c>
      <c r="L5910" s="181">
        <v>79.8505859375</v>
      </c>
      <c r="M5910" s="181">
        <v>102.20874786376953</v>
      </c>
      <c r="N5910" s="181">
        <v>127.36167907714844</v>
      </c>
      <c r="O5910" s="181">
        <v>379.29025268554687</v>
      </c>
      <c r="P5910" s="181">
        <v>380.28839111328125</v>
      </c>
      <c r="Q5910" s="181">
        <v>141.53515625</v>
      </c>
      <c r="R5910" s="181">
        <v>345.75302124023437</v>
      </c>
      <c r="S5910" s="226">
        <f t="shared" si="278"/>
        <v>1828.3786849975586</v>
      </c>
      <c r="T5910" s="181">
        <f t="shared" si="276"/>
        <v>3195.9472308082504</v>
      </c>
      <c r="U5910" s="226">
        <f t="shared" si="277"/>
        <v>209.67429780191947</v>
      </c>
    </row>
    <row r="5911" spans="1:21" x14ac:dyDescent="0.25">
      <c r="A5911" s="156" t="s">
        <v>16231</v>
      </c>
      <c r="B5911" s="156" t="s">
        <v>258</v>
      </c>
      <c r="C5911" s="223">
        <v>0.40680855512619019</v>
      </c>
      <c r="D5911" s="221">
        <v>-15.077023506164551</v>
      </c>
      <c r="E5911" s="221">
        <v>0.99891752004623413</v>
      </c>
      <c r="F5911" s="221">
        <v>4.3494777679443359</v>
      </c>
      <c r="G5911" s="221">
        <v>5.8459835052490234</v>
      </c>
      <c r="H5911" s="221">
        <v>2.963841438293457</v>
      </c>
      <c r="I5911" s="221">
        <v>0.51221632957458496</v>
      </c>
      <c r="J5911" s="221">
        <v>8.6418591439723969E-2</v>
      </c>
      <c r="K5911" s="180">
        <v>328.55868530273437</v>
      </c>
      <c r="L5911" s="181">
        <v>96.617530822753906</v>
      </c>
      <c r="M5911" s="181">
        <v>156.00628662109375</v>
      </c>
      <c r="N5911" s="181">
        <v>161.91561889648437</v>
      </c>
      <c r="O5911" s="181">
        <v>521.498291015625</v>
      </c>
      <c r="P5911" s="181">
        <v>497.56552124023437</v>
      </c>
      <c r="Q5911" s="181">
        <v>167.52947998046875</v>
      </c>
      <c r="R5911" s="181">
        <v>409.81198120117187</v>
      </c>
      <c r="S5911" s="226">
        <f t="shared" si="278"/>
        <v>2339.5033950805664</v>
      </c>
      <c r="T5911" s="181">
        <f t="shared" si="276"/>
        <v>4181.6439252487498</v>
      </c>
      <c r="U5911" s="226">
        <f t="shared" si="277"/>
        <v>274.34221855485913</v>
      </c>
    </row>
    <row r="5912" spans="1:21" x14ac:dyDescent="0.25">
      <c r="A5912" s="156" t="s">
        <v>18726</v>
      </c>
      <c r="B5912" s="156" t="s">
        <v>258</v>
      </c>
      <c r="C5912" s="223">
        <v>0.32570773363113403</v>
      </c>
      <c r="D5912" s="221">
        <v>1.2932171821594238</v>
      </c>
      <c r="E5912" s="221">
        <v>1.2574856281280518</v>
      </c>
      <c r="F5912" s="221">
        <v>19.850667953491211</v>
      </c>
      <c r="G5912" s="221">
        <v>44.270927429199219</v>
      </c>
      <c r="H5912" s="221">
        <v>11.007527351379395</v>
      </c>
      <c r="I5912" s="221">
        <v>0.43111550807952881</v>
      </c>
      <c r="J5912" s="221">
        <v>0.96668541431427002</v>
      </c>
      <c r="K5912" s="180">
        <v>1518</v>
      </c>
      <c r="L5912" s="181">
        <v>554</v>
      </c>
      <c r="M5912" s="181">
        <v>607</v>
      </c>
      <c r="N5912" s="181">
        <v>586</v>
      </c>
      <c r="O5912" s="181">
        <v>1665</v>
      </c>
      <c r="P5912" s="181">
        <v>1660</v>
      </c>
      <c r="Q5912" s="181">
        <v>580</v>
      </c>
      <c r="R5912" s="181">
        <v>1201</v>
      </c>
      <c r="S5912" s="226">
        <f t="shared" si="278"/>
        <v>8371</v>
      </c>
      <c r="T5912" s="181">
        <f t="shared" si="276"/>
        <v>107001.27760577202</v>
      </c>
      <c r="U5912" s="226">
        <f t="shared" si="277"/>
        <v>7019.9587557722634</v>
      </c>
    </row>
    <row r="5913" spans="1:21" x14ac:dyDescent="0.25">
      <c r="A5913" s="156" t="s">
        <v>16853</v>
      </c>
      <c r="B5913" s="156" t="s">
        <v>258</v>
      </c>
      <c r="C5913" s="223">
        <v>-1.2037762403488159</v>
      </c>
      <c r="D5913" s="221">
        <v>-0.23626686632633209</v>
      </c>
      <c r="E5913" s="221">
        <v>-0.61166727542877197</v>
      </c>
      <c r="F5913" s="221">
        <v>16.784463882446289</v>
      </c>
      <c r="G5913" s="221">
        <v>20.881486892700195</v>
      </c>
      <c r="H5913" s="221">
        <v>5.8861494064331055</v>
      </c>
      <c r="I5913" s="221">
        <v>-1.0983684062957764</v>
      </c>
      <c r="J5913" s="221">
        <v>-1.5241661071777344</v>
      </c>
      <c r="K5913" s="180">
        <v>1366.9666748046875</v>
      </c>
      <c r="L5913" s="181">
        <v>452.71585083007812</v>
      </c>
      <c r="M5913" s="181">
        <v>338.80197143554687</v>
      </c>
      <c r="N5913" s="181">
        <v>362.31967163085937</v>
      </c>
      <c r="O5913" s="181">
        <v>1502.1934814453125</v>
      </c>
      <c r="P5913" s="181">
        <v>1542.6146240234375</v>
      </c>
      <c r="Q5913" s="181">
        <v>460.800048828125</v>
      </c>
      <c r="R5913" s="181">
        <v>1153.8375244140625</v>
      </c>
      <c r="S5913" s="226">
        <f t="shared" si="278"/>
        <v>7180.2498474121094</v>
      </c>
      <c r="T5913" s="181">
        <f t="shared" si="276"/>
        <v>42304.948987216107</v>
      </c>
      <c r="U5913" s="226">
        <f t="shared" si="277"/>
        <v>2775.4715055784209</v>
      </c>
    </row>
    <row r="5914" spans="1:21" x14ac:dyDescent="0.25">
      <c r="A5914" s="156" t="s">
        <v>18727</v>
      </c>
      <c r="B5914" s="156" t="s">
        <v>258</v>
      </c>
      <c r="C5914" s="223">
        <v>0.90765637159347534</v>
      </c>
      <c r="D5914" s="221">
        <v>8.4579191207885742</v>
      </c>
      <c r="E5914" s="221">
        <v>9.955388069152832</v>
      </c>
      <c r="F5914" s="221">
        <v>19.60499382019043</v>
      </c>
      <c r="G5914" s="221">
        <v>66.322906494140625</v>
      </c>
      <c r="H5914" s="221">
        <v>11.133395195007324</v>
      </c>
      <c r="I5914" s="221">
        <v>6.1940937042236328</v>
      </c>
      <c r="J5914" s="221">
        <v>-0.14980553090572357</v>
      </c>
      <c r="K5914" s="180">
        <v>1251</v>
      </c>
      <c r="L5914" s="181">
        <v>438</v>
      </c>
      <c r="M5914" s="181">
        <v>471</v>
      </c>
      <c r="N5914" s="181">
        <v>525</v>
      </c>
      <c r="O5914" s="181">
        <v>1286</v>
      </c>
      <c r="P5914" s="181">
        <v>969</v>
      </c>
      <c r="Q5914" s="181">
        <v>324</v>
      </c>
      <c r="R5914" s="181">
        <v>812</v>
      </c>
      <c r="S5914" s="226">
        <f t="shared" si="278"/>
        <v>6076</v>
      </c>
      <c r="T5914" s="181">
        <f t="shared" si="276"/>
        <v>117786.41819643974</v>
      </c>
      <c r="U5914" s="226">
        <f t="shared" si="277"/>
        <v>7727.5320092490856</v>
      </c>
    </row>
    <row r="5915" spans="1:21" x14ac:dyDescent="0.25">
      <c r="A5915" s="156" t="s">
        <v>18728</v>
      </c>
      <c r="B5915" s="156" t="s">
        <v>258</v>
      </c>
      <c r="C5915" s="223">
        <v>0.96279668807983398</v>
      </c>
      <c r="D5915" s="221">
        <v>19.689584732055664</v>
      </c>
      <c r="E5915" s="221">
        <v>18.020675659179688</v>
      </c>
      <c r="F5915" s="221">
        <v>26.636415481567383</v>
      </c>
      <c r="G5915" s="221">
        <v>36.15057373046875</v>
      </c>
      <c r="H5915" s="221">
        <v>15.179562568664551</v>
      </c>
      <c r="I5915" s="221">
        <v>6.6254615783691406E-2</v>
      </c>
      <c r="J5915" s="221">
        <v>-0.35954299569129944</v>
      </c>
      <c r="K5915" s="180">
        <v>1852</v>
      </c>
      <c r="L5915" s="181">
        <v>583</v>
      </c>
      <c r="M5915" s="181">
        <v>503</v>
      </c>
      <c r="N5915" s="181">
        <v>570</v>
      </c>
      <c r="O5915" s="181">
        <v>1983</v>
      </c>
      <c r="P5915" s="181">
        <v>1515</v>
      </c>
      <c r="Q5915" s="181">
        <v>456</v>
      </c>
      <c r="R5915" s="181">
        <v>1192</v>
      </c>
      <c r="S5915" s="226">
        <f t="shared" si="278"/>
        <v>8654</v>
      </c>
      <c r="T5915" s="181">
        <f t="shared" si="276"/>
        <v>131794.54589915276</v>
      </c>
      <c r="U5915" s="226">
        <f t="shared" si="277"/>
        <v>8646.5535472996889</v>
      </c>
    </row>
    <row r="5916" spans="1:21" x14ac:dyDescent="0.25">
      <c r="A5916" s="156" t="s">
        <v>16871</v>
      </c>
      <c r="B5916" s="156" t="s">
        <v>258</v>
      </c>
      <c r="C5916" s="223">
        <v>-1.6523910760879517</v>
      </c>
      <c r="D5916" s="221">
        <v>-7.1098484992980957</v>
      </c>
      <c r="E5916" s="221">
        <v>-1.0602821111679077</v>
      </c>
      <c r="F5916" s="221">
        <v>2.2902781963348389</v>
      </c>
      <c r="G5916" s="221">
        <v>12.292150497436523</v>
      </c>
      <c r="H5916" s="221">
        <v>0.91225707530975342</v>
      </c>
      <c r="I5916" s="221">
        <v>-1.5469833612442017</v>
      </c>
      <c r="J5916" s="221">
        <v>-1.5618011951446533</v>
      </c>
      <c r="K5916" s="180">
        <v>714.8809814453125</v>
      </c>
      <c r="L5916" s="181">
        <v>226.53372192382812</v>
      </c>
      <c r="M5916" s="181">
        <v>162.47294616699219</v>
      </c>
      <c r="N5916" s="181">
        <v>159.68769836425781</v>
      </c>
      <c r="O5916" s="181">
        <v>720.45147705078125</v>
      </c>
      <c r="P5916" s="181">
        <v>1102.959228515625</v>
      </c>
      <c r="Q5916" s="181">
        <v>480.91995239257812</v>
      </c>
      <c r="R5916" s="181">
        <v>1404.6947021484375</v>
      </c>
      <c r="S5916" s="226">
        <f t="shared" si="278"/>
        <v>4972.6007080078125</v>
      </c>
      <c r="T5916" s="181">
        <f t="shared" si="276"/>
        <v>4325.8300112809138</v>
      </c>
      <c r="U5916" s="226">
        <f t="shared" si="277"/>
        <v>283.80173529849304</v>
      </c>
    </row>
    <row r="5917" spans="1:21" x14ac:dyDescent="0.25">
      <c r="A5917" s="156" t="s">
        <v>18104</v>
      </c>
      <c r="B5917" s="156" t="s">
        <v>258</v>
      </c>
      <c r="C5917" s="223">
        <v>-2.0041871070861816</v>
      </c>
      <c r="D5917" s="221">
        <v>-1.0366778373718262</v>
      </c>
      <c r="E5917" s="221">
        <v>-1.4120781421661377</v>
      </c>
      <c r="F5917" s="221">
        <v>1.9384820461273193</v>
      </c>
      <c r="G5917" s="221">
        <v>6.1073226928710937</v>
      </c>
      <c r="H5917" s="221">
        <v>0.55284577608108521</v>
      </c>
      <c r="I5917" s="221">
        <v>4.0497822761535645</v>
      </c>
      <c r="J5917" s="221">
        <v>-2.3245770931243896</v>
      </c>
      <c r="K5917" s="180">
        <v>39.449287414550781</v>
      </c>
      <c r="L5917" s="181">
        <v>13.675134658813477</v>
      </c>
      <c r="M5917" s="181">
        <v>10.383831024169922</v>
      </c>
      <c r="N5917" s="181">
        <v>8.9931392669677734</v>
      </c>
      <c r="O5917" s="181">
        <v>40.098274230957031</v>
      </c>
      <c r="P5917" s="181">
        <v>57.945484161376953</v>
      </c>
      <c r="Q5917" s="181">
        <v>22.529205322265625</v>
      </c>
      <c r="R5917" s="181">
        <v>56.044872283935547</v>
      </c>
      <c r="S5917" s="226">
        <f t="shared" si="278"/>
        <v>249.11922836303711</v>
      </c>
      <c r="T5917" s="181">
        <f t="shared" si="276"/>
        <v>147.41556237121563</v>
      </c>
      <c r="U5917" s="226">
        <f t="shared" si="277"/>
        <v>9.6713907624322051</v>
      </c>
    </row>
    <row r="5918" spans="1:21" x14ac:dyDescent="0.25">
      <c r="A5918" s="156" t="s">
        <v>17995</v>
      </c>
      <c r="B5918" s="156" t="s">
        <v>258</v>
      </c>
      <c r="C5918" s="223">
        <v>-1.6330534219741821</v>
      </c>
      <c r="D5918" s="221">
        <v>-0.66554391384124756</v>
      </c>
      <c r="E5918" s="221">
        <v>-1.0409442186355591</v>
      </c>
      <c r="F5918" s="221">
        <v>43.648723602294922</v>
      </c>
      <c r="G5918" s="221">
        <v>6.4784564971923828</v>
      </c>
      <c r="H5918" s="221">
        <v>15.810340881347656</v>
      </c>
      <c r="I5918" s="221">
        <v>-1.527645468711853</v>
      </c>
      <c r="J5918" s="221">
        <v>-1.9534432888031006</v>
      </c>
      <c r="K5918" s="180">
        <v>221.69337463378906</v>
      </c>
      <c r="L5918" s="181">
        <v>87.2506103515625</v>
      </c>
      <c r="M5918" s="181">
        <v>61.185176849365234</v>
      </c>
      <c r="N5918" s="181">
        <v>53.777107238769531</v>
      </c>
      <c r="O5918" s="181">
        <v>228.55270385742187</v>
      </c>
      <c r="P5918" s="181">
        <v>343.24063110351562</v>
      </c>
      <c r="Q5918" s="181">
        <v>157.76446533203125</v>
      </c>
      <c r="R5918" s="181">
        <v>338.57626342773437</v>
      </c>
      <c r="S5918" s="226">
        <f t="shared" si="278"/>
        <v>1492.0403327941895</v>
      </c>
      <c r="T5918" s="181">
        <f t="shared" si="276"/>
        <v>7868.5279283176733</v>
      </c>
      <c r="U5918" s="226">
        <f t="shared" si="277"/>
        <v>516.22506535802881</v>
      </c>
    </row>
    <row r="5919" spans="1:21" x14ac:dyDescent="0.25">
      <c r="A5919" s="156" t="s">
        <v>17997</v>
      </c>
      <c r="B5919" s="156" t="s">
        <v>258</v>
      </c>
      <c r="C5919" s="223">
        <v>-1.0399564504623413</v>
      </c>
      <c r="D5919" s="221">
        <v>-7.2447039186954498E-2</v>
      </c>
      <c r="E5919" s="221">
        <v>-0.44784745573997498</v>
      </c>
      <c r="F5919" s="221">
        <v>2.9027130603790283</v>
      </c>
      <c r="G5919" s="221">
        <v>7.0715532302856445</v>
      </c>
      <c r="H5919" s="221">
        <v>31.817911148071289</v>
      </c>
      <c r="I5919" s="221">
        <v>-0.93454873561859131</v>
      </c>
      <c r="J5919" s="221">
        <v>-1.3603464365005493</v>
      </c>
      <c r="K5919" s="180">
        <v>156.65548706054687</v>
      </c>
      <c r="L5919" s="181">
        <v>54.672946929931641</v>
      </c>
      <c r="M5919" s="181">
        <v>68.847412109375</v>
      </c>
      <c r="N5919" s="181">
        <v>75.842605590820313</v>
      </c>
      <c r="O5919" s="181">
        <v>204.60935974121094</v>
      </c>
      <c r="P5919" s="181">
        <v>167.60847473144531</v>
      </c>
      <c r="Q5919" s="181">
        <v>52.095771789550781</v>
      </c>
      <c r="R5919" s="181">
        <v>130.60758972167969</v>
      </c>
      <c r="S5919" s="226">
        <f t="shared" si="278"/>
        <v>910.93964767456055</v>
      </c>
      <c r="T5919" s="181">
        <f t="shared" si="276"/>
        <v>6575.940334615254</v>
      </c>
      <c r="U5919" s="226">
        <f t="shared" si="277"/>
        <v>431.42316580085537</v>
      </c>
    </row>
    <row r="5920" spans="1:21" x14ac:dyDescent="0.25">
      <c r="A5920" s="156" t="s">
        <v>18690</v>
      </c>
      <c r="B5920" s="156" t="s">
        <v>258</v>
      </c>
      <c r="C5920" s="223">
        <v>-1.690498948097229</v>
      </c>
      <c r="D5920" s="221">
        <v>5.369081974029541</v>
      </c>
      <c r="E5920" s="221">
        <v>7.5175881385803223</v>
      </c>
      <c r="F5920" s="221">
        <v>2.2521700859069824</v>
      </c>
      <c r="G5920" s="221">
        <v>16.49859619140625</v>
      </c>
      <c r="H5920" s="221">
        <v>8.3384866714477539</v>
      </c>
      <c r="I5920" s="221">
        <v>5.4592486470937729E-2</v>
      </c>
      <c r="J5920" s="221">
        <v>-2.0108890533447266</v>
      </c>
      <c r="K5920" s="180">
        <v>560.5826416015625</v>
      </c>
      <c r="L5920" s="181">
        <v>236.59333801269531</v>
      </c>
      <c r="M5920" s="181">
        <v>143.57907104492187</v>
      </c>
      <c r="N5920" s="181">
        <v>157.31272888183594</v>
      </c>
      <c r="O5920" s="181">
        <v>575.5648193359375</v>
      </c>
      <c r="P5920" s="181">
        <v>759.7205810546875</v>
      </c>
      <c r="Q5920" s="181">
        <v>264.06063842773437</v>
      </c>
      <c r="R5920" s="181">
        <v>788.4364013671875</v>
      </c>
      <c r="S5920" s="226">
        <f t="shared" si="278"/>
        <v>3485.8502197265625</v>
      </c>
      <c r="T5920" s="181">
        <f t="shared" si="276"/>
        <v>16016.177077321652</v>
      </c>
      <c r="U5920" s="226">
        <f t="shared" si="277"/>
        <v>1050.762243439588</v>
      </c>
    </row>
    <row r="5921" spans="1:21" x14ac:dyDescent="0.25">
      <c r="A5921" s="156" t="s">
        <v>18681</v>
      </c>
      <c r="B5921" s="156" t="s">
        <v>258</v>
      </c>
      <c r="C5921" s="223">
        <v>-1.6159635782241821</v>
      </c>
      <c r="D5921" s="221">
        <v>-0.64845412969589233</v>
      </c>
      <c r="E5921" s="221">
        <v>-1.0238544940948486</v>
      </c>
      <c r="F5921" s="221">
        <v>2.3267056941986084</v>
      </c>
      <c r="G5921" s="221">
        <v>6.9759149551391602</v>
      </c>
      <c r="H5921" s="221">
        <v>3.6984961032867432</v>
      </c>
      <c r="I5921" s="221">
        <v>-1.5105558633804321</v>
      </c>
      <c r="J5921" s="221">
        <v>-1.9363535642623901</v>
      </c>
      <c r="K5921" s="180">
        <v>363.77273559570312</v>
      </c>
      <c r="L5921" s="181">
        <v>135.68881225585938</v>
      </c>
      <c r="M5921" s="181">
        <v>76.027969360351562</v>
      </c>
      <c r="N5921" s="181">
        <v>78.667831420898438</v>
      </c>
      <c r="O5921" s="181">
        <v>364.82867431640625</v>
      </c>
      <c r="P5921" s="181">
        <v>553.314697265625</v>
      </c>
      <c r="Q5921" s="181">
        <v>211.18881225585937</v>
      </c>
      <c r="R5921" s="181">
        <v>547.50701904296875</v>
      </c>
      <c r="S5921" s="226">
        <f t="shared" si="278"/>
        <v>2330.9965515136719</v>
      </c>
      <c r="T5921" s="181">
        <f t="shared" si="276"/>
        <v>2641.6302416159288</v>
      </c>
      <c r="U5921" s="226">
        <f t="shared" si="277"/>
        <v>173.30760677893255</v>
      </c>
    </row>
    <row r="5922" spans="1:21" x14ac:dyDescent="0.25">
      <c r="A5922" s="156" t="s">
        <v>18729</v>
      </c>
      <c r="B5922" s="156" t="s">
        <v>258</v>
      </c>
      <c r="C5922" s="223">
        <v>-1.8109222650527954</v>
      </c>
      <c r="D5922" s="221">
        <v>-4.8031339645385742</v>
      </c>
      <c r="E5922" s="221">
        <v>-1.2188133001327515</v>
      </c>
      <c r="F5922" s="221">
        <v>2.131746768951416</v>
      </c>
      <c r="G5922" s="221">
        <v>9.5876846313476563</v>
      </c>
      <c r="H5922" s="221">
        <v>0.73801648616790771</v>
      </c>
      <c r="I5922" s="221">
        <v>10.859882354736328</v>
      </c>
      <c r="J5922" s="221">
        <v>-2.131312370300293</v>
      </c>
      <c r="K5922" s="180">
        <v>806</v>
      </c>
      <c r="L5922" s="181">
        <v>240</v>
      </c>
      <c r="M5922" s="181">
        <v>166</v>
      </c>
      <c r="N5922" s="181">
        <v>148</v>
      </c>
      <c r="O5922" s="181">
        <v>806</v>
      </c>
      <c r="P5922" s="181">
        <v>921</v>
      </c>
      <c r="Q5922" s="181">
        <v>405</v>
      </c>
      <c r="R5922" s="181">
        <v>1110</v>
      </c>
      <c r="S5922" s="226">
        <f t="shared" si="278"/>
        <v>4602</v>
      </c>
      <c r="T5922" s="181">
        <f t="shared" si="276"/>
        <v>7940.7026361227036</v>
      </c>
      <c r="U5922" s="226">
        <f t="shared" si="277"/>
        <v>520.96018145512755</v>
      </c>
    </row>
    <row r="5923" spans="1:21" x14ac:dyDescent="0.25">
      <c r="A5923" s="156" t="s">
        <v>18682</v>
      </c>
      <c r="B5923" s="156" t="s">
        <v>258</v>
      </c>
      <c r="C5923" s="223">
        <v>-1.6212116479873657</v>
      </c>
      <c r="D5923" s="221">
        <v>-0.65370219945907593</v>
      </c>
      <c r="E5923" s="221">
        <v>-1.0291025638580322</v>
      </c>
      <c r="F5923" s="221">
        <v>2.3214578628540039</v>
      </c>
      <c r="G5923" s="221">
        <v>6.4902982711791992</v>
      </c>
      <c r="H5923" s="221">
        <v>0.93582135438919067</v>
      </c>
      <c r="I5923" s="221">
        <v>-1.5158039331436157</v>
      </c>
      <c r="J5923" s="221">
        <v>-1.9416013956069946</v>
      </c>
      <c r="K5923" s="180">
        <v>292.65756225585937</v>
      </c>
      <c r="L5923" s="181">
        <v>88.40277099609375</v>
      </c>
      <c r="M5923" s="181">
        <v>56.513187408447266</v>
      </c>
      <c r="N5923" s="181">
        <v>57.724185943603516</v>
      </c>
      <c r="O5923" s="181">
        <v>300.32720947265625</v>
      </c>
      <c r="P5923" s="181">
        <v>390.74832153320312</v>
      </c>
      <c r="Q5923" s="181">
        <v>164.29191589355469</v>
      </c>
      <c r="R5923" s="181">
        <v>357.64773559570312</v>
      </c>
      <c r="S5923" s="226">
        <f t="shared" si="278"/>
        <v>1708.3128890991211</v>
      </c>
      <c r="T5923" s="181">
        <f t="shared" si="276"/>
        <v>915.03758169010234</v>
      </c>
      <c r="U5923" s="226">
        <f t="shared" si="277"/>
        <v>60.032237251526098</v>
      </c>
    </row>
    <row r="5924" spans="1:21" x14ac:dyDescent="0.25">
      <c r="A5924" s="156" t="s">
        <v>18719</v>
      </c>
      <c r="B5924" s="156" t="s">
        <v>258</v>
      </c>
      <c r="C5924" s="223">
        <v>-1.855633020401001</v>
      </c>
      <c r="D5924" s="221">
        <v>-0.88812369108200073</v>
      </c>
      <c r="E5924" s="221">
        <v>13.636272430419922</v>
      </c>
      <c r="F5924" s="221">
        <v>2.0870361328125</v>
      </c>
      <c r="G5924" s="221">
        <v>47.468017578125</v>
      </c>
      <c r="H5924" s="221">
        <v>0.74281865358352661</v>
      </c>
      <c r="I5924" s="221">
        <v>-1.750225305557251</v>
      </c>
      <c r="J5924" s="221">
        <v>-2.176023006439209</v>
      </c>
      <c r="K5924" s="180">
        <v>197.21499633789062</v>
      </c>
      <c r="L5924" s="181">
        <v>69.841903686523438</v>
      </c>
      <c r="M5924" s="181">
        <v>50.827350616455078</v>
      </c>
      <c r="N5924" s="181">
        <v>47.536373138427734</v>
      </c>
      <c r="O5924" s="181">
        <v>209.28192138671875</v>
      </c>
      <c r="P5924" s="181">
        <v>248.89556884765625</v>
      </c>
      <c r="Q5924" s="181">
        <v>87.271903991699219</v>
      </c>
      <c r="R5924" s="181">
        <v>227.80892944335937</v>
      </c>
      <c r="S5924" s="226">
        <f t="shared" si="278"/>
        <v>1138.6789474487305</v>
      </c>
      <c r="T5924" s="181">
        <f t="shared" si="276"/>
        <v>9834.93804779948</v>
      </c>
      <c r="U5924" s="226">
        <f t="shared" si="277"/>
        <v>645.23397295775305</v>
      </c>
    </row>
    <row r="5925" spans="1:21" x14ac:dyDescent="0.25">
      <c r="A5925" s="156" t="s">
        <v>18730</v>
      </c>
      <c r="B5925" s="156" t="s">
        <v>258</v>
      </c>
      <c r="C5925" s="223">
        <v>-3.593825176358223E-2</v>
      </c>
      <c r="D5925" s="221">
        <v>0.93157118558883667</v>
      </c>
      <c r="E5925" s="221">
        <v>0.5561707615852356</v>
      </c>
      <c r="F5925" s="221">
        <v>17.104881286621094</v>
      </c>
      <c r="G5925" s="221">
        <v>33.334651947021484</v>
      </c>
      <c r="H5925" s="221">
        <v>2.521094799041748</v>
      </c>
      <c r="I5925" s="221">
        <v>0.81569373607635498</v>
      </c>
      <c r="J5925" s="221">
        <v>-8.4710778901353478E-4</v>
      </c>
      <c r="K5925" s="180">
        <v>1066</v>
      </c>
      <c r="L5925" s="181">
        <v>370</v>
      </c>
      <c r="M5925" s="181">
        <v>611</v>
      </c>
      <c r="N5925" s="181">
        <v>544</v>
      </c>
      <c r="O5925" s="181">
        <v>1178</v>
      </c>
      <c r="P5925" s="181">
        <v>1136</v>
      </c>
      <c r="Q5925" s="181">
        <v>373</v>
      </c>
      <c r="R5925" s="181">
        <v>1015</v>
      </c>
      <c r="S5925" s="226">
        <f t="shared" si="278"/>
        <v>6293</v>
      </c>
      <c r="T5925" s="181">
        <f t="shared" si="276"/>
        <v>52386.824551991711</v>
      </c>
      <c r="U5925" s="226">
        <f t="shared" si="277"/>
        <v>3436.9061372872961</v>
      </c>
    </row>
    <row r="5926" spans="1:21" x14ac:dyDescent="0.25">
      <c r="A5926" s="156" t="s">
        <v>18720</v>
      </c>
      <c r="B5926" s="156" t="s">
        <v>258</v>
      </c>
      <c r="C5926" s="223">
        <v>-1.5709097385406494</v>
      </c>
      <c r="D5926" s="221">
        <v>-0.60340046882629395</v>
      </c>
      <c r="E5926" s="221">
        <v>-0.34490922093391418</v>
      </c>
      <c r="F5926" s="221">
        <v>2.3717594146728516</v>
      </c>
      <c r="G5926" s="221">
        <v>9.2568464279174805</v>
      </c>
      <c r="H5926" s="221">
        <v>4.5583977699279785</v>
      </c>
      <c r="I5926" s="221">
        <v>-1.4655020236968994</v>
      </c>
      <c r="J5926" s="221">
        <v>-1.891299843788147</v>
      </c>
      <c r="K5926" s="180">
        <v>1291.05908203125</v>
      </c>
      <c r="L5926" s="181">
        <v>464.94091796875</v>
      </c>
      <c r="M5926" s="181">
        <v>325.25909423828125</v>
      </c>
      <c r="N5926" s="181">
        <v>309.29544067382812</v>
      </c>
      <c r="O5926" s="181">
        <v>1299.0408935546875</v>
      </c>
      <c r="P5926" s="181">
        <v>1661.2159423828125</v>
      </c>
      <c r="Q5926" s="181">
        <v>589.65679931640625</v>
      </c>
      <c r="R5926" s="181">
        <v>2026.384033203125</v>
      </c>
      <c r="S5926" s="226">
        <f t="shared" si="278"/>
        <v>7966.8522033691406</v>
      </c>
      <c r="T5926" s="181">
        <f t="shared" si="276"/>
        <v>13213.568723875396</v>
      </c>
      <c r="U5926" s="226">
        <f t="shared" si="277"/>
        <v>866.89345710358043</v>
      </c>
    </row>
    <row r="5927" spans="1:21" x14ac:dyDescent="0.25">
      <c r="A5927" s="156" t="s">
        <v>18721</v>
      </c>
      <c r="B5927" s="156" t="s">
        <v>258</v>
      </c>
      <c r="C5927" s="223">
        <v>-1.7209846973419189</v>
      </c>
      <c r="D5927" s="221">
        <v>-0.75347548723220825</v>
      </c>
      <c r="E5927" s="221">
        <v>-726.7864990234375</v>
      </c>
      <c r="F5927" s="221">
        <v>2.221684455871582</v>
      </c>
      <c r="G5927" s="221">
        <v>49.702949523925781</v>
      </c>
      <c r="H5927" s="221">
        <v>-27.861946105957031</v>
      </c>
      <c r="I5927" s="221">
        <v>-1.6155769824981689</v>
      </c>
      <c r="J5927" s="221">
        <v>-2.041374683380127</v>
      </c>
      <c r="K5927" s="180">
        <v>4.8224887847900391</v>
      </c>
      <c r="L5927" s="181">
        <v>1.746004581451416</v>
      </c>
      <c r="M5927" s="181">
        <v>1.2385844737291336</v>
      </c>
      <c r="N5927" s="181">
        <v>1.0228310823440552</v>
      </c>
      <c r="O5927" s="181">
        <v>4.9982876777648926</v>
      </c>
      <c r="P5927" s="181">
        <v>6.5325343608856201</v>
      </c>
      <c r="Q5927" s="181">
        <v>2.1695206165313721</v>
      </c>
      <c r="R5927" s="181">
        <v>5.5216894149780273</v>
      </c>
      <c r="S5927" s="226">
        <f t="shared" si="278"/>
        <v>28.051940992474556</v>
      </c>
      <c r="T5927" s="181">
        <f t="shared" si="276"/>
        <v>-855.88541124084963</v>
      </c>
      <c r="U5927" s="226">
        <f t="shared" si="277"/>
        <v>-56.151481748792122</v>
      </c>
    </row>
    <row r="5928" spans="1:21" x14ac:dyDescent="0.25">
      <c r="A5928" s="156" t="s">
        <v>18731</v>
      </c>
      <c r="B5928" s="156" t="s">
        <v>258</v>
      </c>
      <c r="C5928" s="223">
        <v>1.4588055610656738</v>
      </c>
      <c r="D5928" s="221">
        <v>1.3515720367431641</v>
      </c>
      <c r="E5928" s="221">
        <v>9.7875871658325195</v>
      </c>
      <c r="F5928" s="221">
        <v>11.806403160095215</v>
      </c>
      <c r="G5928" s="221">
        <v>62.136974334716797</v>
      </c>
      <c r="H5928" s="221">
        <v>17.697418212890625</v>
      </c>
      <c r="I5928" s="221">
        <v>11.936262130737305</v>
      </c>
      <c r="J5928" s="221">
        <v>1.0093787908554077</v>
      </c>
      <c r="K5928" s="180">
        <v>1671</v>
      </c>
      <c r="L5928" s="181">
        <v>584</v>
      </c>
      <c r="M5928" s="181">
        <v>646</v>
      </c>
      <c r="N5928" s="181">
        <v>637</v>
      </c>
      <c r="O5928" s="181">
        <v>1763</v>
      </c>
      <c r="P5928" s="181">
        <v>1546</v>
      </c>
      <c r="Q5928" s="181">
        <v>460</v>
      </c>
      <c r="R5928" s="181">
        <v>1486</v>
      </c>
      <c r="S5928" s="226">
        <f t="shared" si="278"/>
        <v>8793</v>
      </c>
      <c r="T5928" s="181">
        <f t="shared" si="276"/>
        <v>160968.75405669212</v>
      </c>
      <c r="U5928" s="226">
        <f t="shared" si="277"/>
        <v>10560.565628097436</v>
      </c>
    </row>
    <row r="5929" spans="1:21" x14ac:dyDescent="0.25">
      <c r="A5929" s="156" t="s">
        <v>18732</v>
      </c>
      <c r="B5929" s="156" t="s">
        <v>258</v>
      </c>
      <c r="C5929" s="223">
        <v>-0.60394471883773804</v>
      </c>
      <c r="D5929" s="221">
        <v>-1.6522858142852783</v>
      </c>
      <c r="E5929" s="221">
        <v>0.73057854175567627</v>
      </c>
      <c r="F5929" s="221">
        <v>10.436333656311035</v>
      </c>
      <c r="G5929" s="221">
        <v>15.068718910217285</v>
      </c>
      <c r="H5929" s="221">
        <v>13.667167663574219</v>
      </c>
      <c r="I5929" s="221">
        <v>-0.49853691458702087</v>
      </c>
      <c r="J5929" s="221">
        <v>-0.92433458566665649</v>
      </c>
      <c r="K5929" s="180">
        <v>1768</v>
      </c>
      <c r="L5929" s="181">
        <v>497</v>
      </c>
      <c r="M5929" s="181">
        <v>486</v>
      </c>
      <c r="N5929" s="181">
        <v>717</v>
      </c>
      <c r="O5929" s="181">
        <v>2184</v>
      </c>
      <c r="P5929" s="181">
        <v>1551</v>
      </c>
      <c r="Q5929" s="181">
        <v>386</v>
      </c>
      <c r="R5929" s="181">
        <v>709</v>
      </c>
      <c r="S5929" s="226">
        <f t="shared" si="278"/>
        <v>8298</v>
      </c>
      <c r="T5929" s="181">
        <f t="shared" si="276"/>
        <v>59209.022766113281</v>
      </c>
      <c r="U5929" s="226">
        <f t="shared" si="277"/>
        <v>3884.4853733342234</v>
      </c>
    </row>
    <row r="5930" spans="1:21" x14ac:dyDescent="0.25">
      <c r="A5930" s="156" t="s">
        <v>18733</v>
      </c>
      <c r="B5930" s="156" t="s">
        <v>258</v>
      </c>
      <c r="C5930" s="223">
        <v>0.3579619824886322</v>
      </c>
      <c r="D5930" s="221">
        <v>7.5713114738464355</v>
      </c>
      <c r="E5930" s="221">
        <v>19.107872009277344</v>
      </c>
      <c r="F5930" s="221">
        <v>47.363719940185547</v>
      </c>
      <c r="G5930" s="221">
        <v>82.915802001953125</v>
      </c>
      <c r="H5930" s="221">
        <v>39.055938720703125</v>
      </c>
      <c r="I5930" s="221">
        <v>5.081779956817627</v>
      </c>
      <c r="J5930" s="221">
        <v>3.7572033703327179E-2</v>
      </c>
      <c r="K5930" s="180">
        <v>427</v>
      </c>
      <c r="L5930" s="181">
        <v>173</v>
      </c>
      <c r="M5930" s="181">
        <v>387</v>
      </c>
      <c r="N5930" s="181">
        <v>528</v>
      </c>
      <c r="O5930" s="181">
        <v>870</v>
      </c>
      <c r="P5930" s="181">
        <v>723</v>
      </c>
      <c r="Q5930" s="181">
        <v>250</v>
      </c>
      <c r="R5930" s="181">
        <v>1080</v>
      </c>
      <c r="S5930" s="226">
        <f t="shared" si="278"/>
        <v>4438</v>
      </c>
      <c r="T5930" s="181">
        <f t="shared" si="276"/>
        <v>135550.69146987796</v>
      </c>
      <c r="U5930" s="226">
        <f t="shared" si="277"/>
        <v>8892.9803898306363</v>
      </c>
    </row>
    <row r="5931" spans="1:21" x14ac:dyDescent="0.25">
      <c r="A5931" s="156" t="s">
        <v>18734</v>
      </c>
      <c r="B5931" s="156" t="s">
        <v>258</v>
      </c>
      <c r="C5931" s="223">
        <v>0.45358389616012573</v>
      </c>
      <c r="D5931" s="221">
        <v>1.9411909580230713</v>
      </c>
      <c r="E5931" s="221">
        <v>11.038898468017578</v>
      </c>
      <c r="F5931" s="221">
        <v>21.978038787841797</v>
      </c>
      <c r="G5931" s="221">
        <v>25.399017333984375</v>
      </c>
      <c r="H5931" s="221">
        <v>8.5973348617553711</v>
      </c>
      <c r="I5931" s="221">
        <v>-0.20675817131996155</v>
      </c>
      <c r="J5931" s="221">
        <v>-0.63255578279495239</v>
      </c>
      <c r="K5931" s="180">
        <v>1438</v>
      </c>
      <c r="L5931" s="181">
        <v>465</v>
      </c>
      <c r="M5931" s="181">
        <v>473</v>
      </c>
      <c r="N5931" s="181">
        <v>539</v>
      </c>
      <c r="O5931" s="181">
        <v>1625</v>
      </c>
      <c r="P5931" s="181">
        <v>1867</v>
      </c>
      <c r="Q5931" s="181">
        <v>787</v>
      </c>
      <c r="R5931" s="181">
        <v>2236</v>
      </c>
      <c r="S5931" s="226">
        <f t="shared" si="278"/>
        <v>9430</v>
      </c>
      <c r="T5931" s="181">
        <f t="shared" si="276"/>
        <v>74369.983263641596</v>
      </c>
      <c r="U5931" s="226">
        <f t="shared" si="277"/>
        <v>4879.1400145868447</v>
      </c>
    </row>
    <row r="5932" spans="1:21" x14ac:dyDescent="0.25">
      <c r="A5932" s="156" t="s">
        <v>18735</v>
      </c>
      <c r="B5932" s="156" t="s">
        <v>258</v>
      </c>
      <c r="C5932" s="223">
        <v>1.2901787646114826E-2</v>
      </c>
      <c r="D5932" s="221">
        <v>9.9295358657836914</v>
      </c>
      <c r="E5932" s="221">
        <v>21.382431030273438</v>
      </c>
      <c r="F5932" s="221">
        <v>31.396175384521484</v>
      </c>
      <c r="G5932" s="221">
        <v>42.3192138671875</v>
      </c>
      <c r="H5932" s="221">
        <v>15.974933624267578</v>
      </c>
      <c r="I5932" s="221">
        <v>-0.9360654354095459</v>
      </c>
      <c r="J5932" s="221">
        <v>-0.30748811364173889</v>
      </c>
      <c r="K5932" s="180">
        <v>1549</v>
      </c>
      <c r="L5932" s="181">
        <v>561</v>
      </c>
      <c r="M5932" s="181">
        <v>530</v>
      </c>
      <c r="N5932" s="181">
        <v>773</v>
      </c>
      <c r="O5932" s="181">
        <v>1993</v>
      </c>
      <c r="P5932" s="181">
        <v>1952</v>
      </c>
      <c r="Q5932" s="181">
        <v>696</v>
      </c>
      <c r="R5932" s="181">
        <v>2283</v>
      </c>
      <c r="S5932" s="226">
        <f t="shared" si="278"/>
        <v>10337</v>
      </c>
      <c r="T5932" s="181">
        <f t="shared" si="276"/>
        <v>155364.15327343438</v>
      </c>
      <c r="U5932" s="226">
        <f t="shared" si="277"/>
        <v>10192.868463900999</v>
      </c>
    </row>
    <row r="5933" spans="1:21" x14ac:dyDescent="0.25">
      <c r="A5933" s="156" t="s">
        <v>18698</v>
      </c>
      <c r="B5933" s="156" t="s">
        <v>258</v>
      </c>
      <c r="C5933" s="223">
        <v>-0.82454878091812134</v>
      </c>
      <c r="D5933" s="221">
        <v>0.14296063780784607</v>
      </c>
      <c r="E5933" s="221">
        <v>-0.23243971168994904</v>
      </c>
      <c r="F5933" s="221">
        <v>17.34358024597168</v>
      </c>
      <c r="G5933" s="221">
        <v>7.2869610786437988</v>
      </c>
      <c r="H5933" s="221">
        <v>1.7324841022491455</v>
      </c>
      <c r="I5933" s="221">
        <v>-0.71914094686508179</v>
      </c>
      <c r="J5933" s="221">
        <v>-1.1449387073516846</v>
      </c>
      <c r="K5933" s="180">
        <v>466.83328247070312</v>
      </c>
      <c r="L5933" s="181">
        <v>143.64100646972656</v>
      </c>
      <c r="M5933" s="181">
        <v>111.72078704833984</v>
      </c>
      <c r="N5933" s="181">
        <v>99.750701904296875</v>
      </c>
      <c r="O5933" s="181">
        <v>414.96292114257812</v>
      </c>
      <c r="P5933" s="181">
        <v>756.11029052734375</v>
      </c>
      <c r="Q5933" s="181">
        <v>280.29946899414062</v>
      </c>
      <c r="R5933" s="181">
        <v>777.0579833984375</v>
      </c>
      <c r="S5933" s="226">
        <f t="shared" si="278"/>
        <v>3050.3764419555664</v>
      </c>
      <c r="T5933" s="181">
        <f t="shared" si="276"/>
        <v>4582.1832762291015</v>
      </c>
      <c r="U5933" s="226">
        <f t="shared" si="277"/>
        <v>300.62012650942904</v>
      </c>
    </row>
    <row r="5934" spans="1:21" x14ac:dyDescent="0.25">
      <c r="A5934" s="156" t="s">
        <v>18736</v>
      </c>
      <c r="B5934" s="156" t="s">
        <v>258</v>
      </c>
      <c r="C5934" s="223">
        <v>-0.2978036105632782</v>
      </c>
      <c r="D5934" s="221">
        <v>0.66970574855804443</v>
      </c>
      <c r="E5934" s="221">
        <v>11.574487686157227</v>
      </c>
      <c r="F5934" s="221">
        <v>3.6448657512664795</v>
      </c>
      <c r="G5934" s="221">
        <v>31.611822128295898</v>
      </c>
      <c r="H5934" s="221">
        <v>10.804669380187988</v>
      </c>
      <c r="I5934" s="221">
        <v>6.2750120162963867</v>
      </c>
      <c r="J5934" s="221">
        <v>-0.61819350719451904</v>
      </c>
      <c r="K5934" s="180">
        <v>869</v>
      </c>
      <c r="L5934" s="181">
        <v>321</v>
      </c>
      <c r="M5934" s="181">
        <v>251</v>
      </c>
      <c r="N5934" s="181">
        <v>266</v>
      </c>
      <c r="O5934" s="181">
        <v>1011</v>
      </c>
      <c r="P5934" s="181">
        <v>1272</v>
      </c>
      <c r="Q5934" s="181">
        <v>424</v>
      </c>
      <c r="R5934" s="181">
        <v>892</v>
      </c>
      <c r="S5934" s="226">
        <f t="shared" si="278"/>
        <v>5306</v>
      </c>
      <c r="T5934" s="181">
        <f t="shared" si="276"/>
        <v>51643.183016568422</v>
      </c>
      <c r="U5934" s="226">
        <f t="shared" si="277"/>
        <v>3388.1185618063378</v>
      </c>
    </row>
    <row r="5935" spans="1:21" x14ac:dyDescent="0.25">
      <c r="A5935" s="156" t="s">
        <v>18737</v>
      </c>
      <c r="B5935" s="156" t="s">
        <v>258</v>
      </c>
      <c r="C5935" s="223">
        <v>2.9041695594787598</v>
      </c>
      <c r="D5935" s="221">
        <v>2.0676784515380859</v>
      </c>
      <c r="E5935" s="221">
        <v>11.133810043334961</v>
      </c>
      <c r="F5935" s="221">
        <v>26.846046447753906</v>
      </c>
      <c r="G5935" s="221">
        <v>53.807178497314453</v>
      </c>
      <c r="H5935" s="221">
        <v>8.4318027496337891</v>
      </c>
      <c r="I5935" s="221">
        <v>1.9944357872009277</v>
      </c>
      <c r="J5935" s="221">
        <v>0.77977919578552246</v>
      </c>
      <c r="K5935" s="180">
        <v>1599</v>
      </c>
      <c r="L5935" s="181">
        <v>585</v>
      </c>
      <c r="M5935" s="181">
        <v>539</v>
      </c>
      <c r="N5935" s="181">
        <v>488</v>
      </c>
      <c r="O5935" s="181">
        <v>1706</v>
      </c>
      <c r="P5935" s="181">
        <v>1853</v>
      </c>
      <c r="Q5935" s="181">
        <v>575</v>
      </c>
      <c r="R5935" s="181">
        <v>1471</v>
      </c>
      <c r="S5935" s="226">
        <f t="shared" si="278"/>
        <v>8816</v>
      </c>
      <c r="T5935" s="181">
        <f t="shared" si="276"/>
        <v>134668.38608574867</v>
      </c>
      <c r="U5935" s="226">
        <f t="shared" si="277"/>
        <v>8835.0955912079189</v>
      </c>
    </row>
    <row r="5936" spans="1:21" x14ac:dyDescent="0.25">
      <c r="A5936" s="156" t="s">
        <v>18738</v>
      </c>
      <c r="B5936" s="156" t="s">
        <v>258</v>
      </c>
      <c r="C5936" s="223">
        <v>1.1423364877700806</v>
      </c>
      <c r="D5936" s="221">
        <v>2.1098458766937256</v>
      </c>
      <c r="E5936" s="221">
        <v>1.7344454526901245</v>
      </c>
      <c r="F5936" s="221">
        <v>5.0850062370300293</v>
      </c>
      <c r="G5936" s="221">
        <v>9.25384521484375</v>
      </c>
      <c r="H5936" s="221">
        <v>3.6993691921234131</v>
      </c>
      <c r="I5936" s="221">
        <v>1.2477443218231201</v>
      </c>
      <c r="J5936" s="221">
        <v>0.82194656133651733</v>
      </c>
      <c r="K5936" s="180">
        <v>2.1166603565216064</v>
      </c>
      <c r="L5936" s="181">
        <v>0.75741291046142578</v>
      </c>
      <c r="M5936" s="181">
        <v>0.81473380327224731</v>
      </c>
      <c r="N5936" s="181">
        <v>0.8210175633430481</v>
      </c>
      <c r="O5936" s="181">
        <v>2.4641950130462646</v>
      </c>
      <c r="P5936" s="181">
        <v>2.3295853137969971</v>
      </c>
      <c r="Q5936" s="181">
        <v>0.722697913646698</v>
      </c>
      <c r="R5936" s="181">
        <v>1.973697304725647</v>
      </c>
      <c r="S5936" s="226">
        <f t="shared" si="278"/>
        <v>12.000000178813934</v>
      </c>
      <c r="T5936" s="181">
        <f t="shared" si="276"/>
        <v>43.549244935200022</v>
      </c>
      <c r="U5936" s="226">
        <f t="shared" si="277"/>
        <v>2.8571051685614361</v>
      </c>
    </row>
    <row r="5937" spans="1:21" x14ac:dyDescent="0.25">
      <c r="A5937" s="156" t="s">
        <v>18739</v>
      </c>
      <c r="B5937" s="156" t="s">
        <v>258</v>
      </c>
      <c r="C5937" s="223">
        <v>-3.4905970096588135</v>
      </c>
      <c r="D5937" s="221">
        <v>-2.5230875015258789</v>
      </c>
      <c r="E5937" s="221">
        <v>-2.8984880447387695</v>
      </c>
      <c r="F5937" s="221">
        <v>0.45207229256629944</v>
      </c>
      <c r="G5937" s="221">
        <v>4.620913028717041</v>
      </c>
      <c r="H5937" s="221">
        <v>-0.93356412649154663</v>
      </c>
      <c r="I5937" s="221">
        <v>-3.3851892948150635</v>
      </c>
      <c r="J5937" s="221">
        <v>-3.8109867572784424</v>
      </c>
      <c r="K5937" s="180">
        <v>1.4111068248748779</v>
      </c>
      <c r="L5937" s="181">
        <v>0.50494194030761719</v>
      </c>
      <c r="M5937" s="181">
        <v>0.54315584897994995</v>
      </c>
      <c r="N5937" s="181">
        <v>0.54734504222869873</v>
      </c>
      <c r="O5937" s="181">
        <v>1.6427966356277466</v>
      </c>
      <c r="P5937" s="181">
        <v>1.5530568361282349</v>
      </c>
      <c r="Q5937" s="181">
        <v>0.48179858922958374</v>
      </c>
      <c r="R5937" s="181">
        <v>1.3157981634140015</v>
      </c>
      <c r="S5937" s="226">
        <f t="shared" si="278"/>
        <v>7.9999998807907104</v>
      </c>
      <c r="T5937" s="181">
        <f t="shared" si="276"/>
        <v>-8.0306357424830104</v>
      </c>
      <c r="U5937" s="226">
        <f t="shared" si="277"/>
        <v>-0.52686036051423979</v>
      </c>
    </row>
    <row r="5938" spans="1:21" x14ac:dyDescent="0.25">
      <c r="A5938" s="156" t="s">
        <v>18740</v>
      </c>
      <c r="B5938" s="156" t="s">
        <v>258</v>
      </c>
      <c r="C5938" s="223">
        <v>1.3999418020248413</v>
      </c>
      <c r="D5938" s="221">
        <v>-1.1653363704681396</v>
      </c>
      <c r="E5938" s="221">
        <v>0.48738935589790344</v>
      </c>
      <c r="F5938" s="221">
        <v>3.8379495143890381</v>
      </c>
      <c r="G5938" s="221">
        <v>32.768608093261719</v>
      </c>
      <c r="H5938" s="221">
        <v>2.4523131847381592</v>
      </c>
      <c r="I5938" s="221">
        <v>6.8811967503279448E-4</v>
      </c>
      <c r="J5938" s="221">
        <v>-0.42510959506034851</v>
      </c>
      <c r="K5938" s="180">
        <v>862</v>
      </c>
      <c r="L5938" s="181">
        <v>372</v>
      </c>
      <c r="M5938" s="181">
        <v>254</v>
      </c>
      <c r="N5938" s="181">
        <v>249</v>
      </c>
      <c r="O5938" s="181">
        <v>931</v>
      </c>
      <c r="P5938" s="181">
        <v>1346</v>
      </c>
      <c r="Q5938" s="181">
        <v>512</v>
      </c>
      <c r="R5938" s="181">
        <v>1979</v>
      </c>
      <c r="S5938" s="226">
        <f t="shared" si="278"/>
        <v>6505</v>
      </c>
      <c r="T5938" s="181">
        <f t="shared" si="276"/>
        <v>34820.139139145613</v>
      </c>
      <c r="U5938" s="226">
        <f t="shared" si="277"/>
        <v>2284.4207667093128</v>
      </c>
    </row>
    <row r="5939" spans="1:21" x14ac:dyDescent="0.25">
      <c r="A5939" s="156" t="s">
        <v>18741</v>
      </c>
      <c r="B5939" s="156" t="s">
        <v>258</v>
      </c>
      <c r="C5939" s="223">
        <v>-1.2924736738204956</v>
      </c>
      <c r="D5939" s="221">
        <v>3.8220455646514893</v>
      </c>
      <c r="E5939" s="221">
        <v>3.4232156276702881</v>
      </c>
      <c r="F5939" s="221">
        <v>9.5333385467529297</v>
      </c>
      <c r="G5939" s="221">
        <v>18.786304473876953</v>
      </c>
      <c r="H5939" s="221">
        <v>4.465785026550293</v>
      </c>
      <c r="I5939" s="221">
        <v>-1.1870657205581665</v>
      </c>
      <c r="J5939" s="221">
        <v>-1.612863302230835</v>
      </c>
      <c r="K5939" s="180">
        <v>1206</v>
      </c>
      <c r="L5939" s="181">
        <v>440</v>
      </c>
      <c r="M5939" s="181">
        <v>375</v>
      </c>
      <c r="N5939" s="181">
        <v>308</v>
      </c>
      <c r="O5939" s="181">
        <v>1270</v>
      </c>
      <c r="P5939" s="181">
        <v>1720</v>
      </c>
      <c r="Q5939" s="181">
        <v>792</v>
      </c>
      <c r="R5939" s="181">
        <v>2558</v>
      </c>
      <c r="S5939" s="226">
        <f t="shared" si="278"/>
        <v>8669</v>
      </c>
      <c r="T5939" s="181">
        <f t="shared" si="276"/>
        <v>30816.847480297089</v>
      </c>
      <c r="U5939" s="226">
        <f t="shared" si="277"/>
        <v>2021.7795818443597</v>
      </c>
    </row>
    <row r="5940" spans="1:21" x14ac:dyDescent="0.25">
      <c r="A5940" s="156" t="s">
        <v>18742</v>
      </c>
      <c r="B5940" s="156" t="s">
        <v>258</v>
      </c>
      <c r="C5940" s="223">
        <v>-1.4722656011581421</v>
      </c>
      <c r="D5940" s="221">
        <v>-0.50475609302520752</v>
      </c>
      <c r="E5940" s="221">
        <v>8.4049501419067383</v>
      </c>
      <c r="F5940" s="221">
        <v>2.4704039096832275</v>
      </c>
      <c r="G5940" s="221">
        <v>16.93745231628418</v>
      </c>
      <c r="H5940" s="221">
        <v>1.476955771446228</v>
      </c>
      <c r="I5940" s="221">
        <v>6.9725141525268555</v>
      </c>
      <c r="J5940" s="221">
        <v>-1.7926552295684814</v>
      </c>
      <c r="K5940" s="180">
        <v>1018</v>
      </c>
      <c r="L5940" s="181">
        <v>380</v>
      </c>
      <c r="M5940" s="181">
        <v>237</v>
      </c>
      <c r="N5940" s="181">
        <v>279</v>
      </c>
      <c r="O5940" s="181">
        <v>1088</v>
      </c>
      <c r="P5940" s="181">
        <v>1472</v>
      </c>
      <c r="Q5940" s="181">
        <v>609</v>
      </c>
      <c r="R5940" s="181">
        <v>1624</v>
      </c>
      <c r="S5940" s="226">
        <f t="shared" si="278"/>
        <v>6707</v>
      </c>
      <c r="T5940" s="181">
        <f t="shared" si="276"/>
        <v>22927.658218860626</v>
      </c>
      <c r="U5940" s="226">
        <f t="shared" si="277"/>
        <v>1504.1990027057609</v>
      </c>
    </row>
    <row r="5941" spans="1:21" x14ac:dyDescent="0.25">
      <c r="A5941" s="156" t="s">
        <v>18743</v>
      </c>
      <c r="B5941" s="156" t="s">
        <v>258</v>
      </c>
      <c r="C5941" s="223">
        <v>-1.5123964548110962</v>
      </c>
      <c r="D5941" s="221">
        <v>-0.54488706588745117</v>
      </c>
      <c r="E5941" s="221">
        <v>-0.92028754949569702</v>
      </c>
      <c r="F5941" s="221">
        <v>14.803553581237793</v>
      </c>
      <c r="G5941" s="221">
        <v>15.302868843078613</v>
      </c>
      <c r="H5941" s="221">
        <v>1.0446364879608154</v>
      </c>
      <c r="I5941" s="221">
        <v>-1.4069887399673462</v>
      </c>
      <c r="J5941" s="221">
        <v>-1.8327864408493042</v>
      </c>
      <c r="K5941" s="180">
        <v>1004</v>
      </c>
      <c r="L5941" s="181">
        <v>343</v>
      </c>
      <c r="M5941" s="181">
        <v>223</v>
      </c>
      <c r="N5941" s="181">
        <v>252</v>
      </c>
      <c r="O5941" s="181">
        <v>1122</v>
      </c>
      <c r="P5941" s="181">
        <v>1183</v>
      </c>
      <c r="Q5941" s="181">
        <v>406</v>
      </c>
      <c r="R5941" s="181">
        <v>986</v>
      </c>
      <c r="S5941" s="226">
        <f t="shared" si="278"/>
        <v>5519</v>
      </c>
      <c r="T5941" s="181">
        <f t="shared" si="276"/>
        <v>17847.188022792339</v>
      </c>
      <c r="U5941" s="226">
        <f t="shared" si="277"/>
        <v>1170.8881111505211</v>
      </c>
    </row>
    <row r="5942" spans="1:21" x14ac:dyDescent="0.25">
      <c r="A5942" s="156" t="s">
        <v>18744</v>
      </c>
      <c r="B5942" s="156" t="s">
        <v>258</v>
      </c>
      <c r="C5942" s="223">
        <v>1.1394438743591309</v>
      </c>
      <c r="D5942" s="221">
        <v>2.1069531440734863</v>
      </c>
      <c r="E5942" s="221">
        <v>5.0240592956542969</v>
      </c>
      <c r="F5942" s="221">
        <v>5.0821127891540527</v>
      </c>
      <c r="G5942" s="221">
        <v>8.2317867279052734</v>
      </c>
      <c r="H5942" s="221">
        <v>5.1542811393737793</v>
      </c>
      <c r="I5942" s="221">
        <v>1.2448515892028809</v>
      </c>
      <c r="J5942" s="221">
        <v>0.81905394792556763</v>
      </c>
      <c r="K5942" s="180">
        <v>698</v>
      </c>
      <c r="L5942" s="181">
        <v>341</v>
      </c>
      <c r="M5942" s="181">
        <v>454</v>
      </c>
      <c r="N5942" s="181">
        <v>343</v>
      </c>
      <c r="O5942" s="181">
        <v>892</v>
      </c>
      <c r="P5942" s="181">
        <v>965</v>
      </c>
      <c r="Q5942" s="181">
        <v>331</v>
      </c>
      <c r="R5942" s="181">
        <v>787</v>
      </c>
      <c r="S5942" s="226">
        <f t="shared" si="278"/>
        <v>4811</v>
      </c>
      <c r="T5942" s="181">
        <f t="shared" si="276"/>
        <v>18911.166847169399</v>
      </c>
      <c r="U5942" s="226">
        <f t="shared" si="277"/>
        <v>1240.6918334169095</v>
      </c>
    </row>
    <row r="5943" spans="1:21" x14ac:dyDescent="0.25">
      <c r="A5943" s="156" t="s">
        <v>18745</v>
      </c>
      <c r="B5943" s="156" t="s">
        <v>258</v>
      </c>
      <c r="C5943" s="223">
        <v>-1.3234667778015137</v>
      </c>
      <c r="D5943" s="221">
        <v>-0.3559572696685791</v>
      </c>
      <c r="E5943" s="221">
        <v>-0.7313576340675354</v>
      </c>
      <c r="F5943" s="221">
        <v>2.6192026138305664</v>
      </c>
      <c r="G5943" s="221">
        <v>17.223360061645508</v>
      </c>
      <c r="H5943" s="221">
        <v>13.520313262939453</v>
      </c>
      <c r="I5943" s="221">
        <v>4.8480520248413086</v>
      </c>
      <c r="J5943" s="221">
        <v>-1.2956430912017822</v>
      </c>
      <c r="K5943" s="180">
        <v>1135</v>
      </c>
      <c r="L5943" s="181">
        <v>444</v>
      </c>
      <c r="M5943" s="181">
        <v>230</v>
      </c>
      <c r="N5943" s="181">
        <v>223</v>
      </c>
      <c r="O5943" s="181">
        <v>1003</v>
      </c>
      <c r="P5943" s="181">
        <v>1474</v>
      </c>
      <c r="Q5943" s="181">
        <v>601</v>
      </c>
      <c r="R5943" s="181">
        <v>2250</v>
      </c>
      <c r="S5943" s="226">
        <f t="shared" si="278"/>
        <v>7360</v>
      </c>
      <c r="T5943" s="181">
        <f t="shared" si="276"/>
        <v>35958.144309639931</v>
      </c>
      <c r="U5943" s="226">
        <f t="shared" si="277"/>
        <v>2359.0810842258838</v>
      </c>
    </row>
    <row r="5944" spans="1:21" x14ac:dyDescent="0.25">
      <c r="A5944" s="156" t="s">
        <v>18746</v>
      </c>
      <c r="B5944" s="156" t="s">
        <v>258</v>
      </c>
      <c r="C5944" s="223">
        <v>-1.7492145299911499</v>
      </c>
      <c r="D5944" s="221">
        <v>2.0374774932861328</v>
      </c>
      <c r="E5944" s="221">
        <v>-1.1571053266525269</v>
      </c>
      <c r="F5944" s="221">
        <v>2.1934549808502197</v>
      </c>
      <c r="G5944" s="221">
        <v>18.361763000488281</v>
      </c>
      <c r="H5944" s="221">
        <v>8.6952743530273437</v>
      </c>
      <c r="I5944" s="221">
        <v>-1.6438065767288208</v>
      </c>
      <c r="J5944" s="221">
        <v>-0.98055613040924072</v>
      </c>
      <c r="K5944" s="180">
        <v>631</v>
      </c>
      <c r="L5944" s="181">
        <v>245</v>
      </c>
      <c r="M5944" s="181">
        <v>168</v>
      </c>
      <c r="N5944" s="181">
        <v>112</v>
      </c>
      <c r="O5944" s="181">
        <v>636</v>
      </c>
      <c r="P5944" s="181">
        <v>880</v>
      </c>
      <c r="Q5944" s="181">
        <v>345</v>
      </c>
      <c r="R5944" s="181">
        <v>975</v>
      </c>
      <c r="S5944" s="226">
        <f t="shared" si="278"/>
        <v>3992</v>
      </c>
      <c r="T5944" s="181">
        <f t="shared" si="276"/>
        <v>17253.468083262444</v>
      </c>
      <c r="U5944" s="226">
        <f t="shared" si="277"/>
        <v>1131.9363380386585</v>
      </c>
    </row>
    <row r="5945" spans="1:21" x14ac:dyDescent="0.25">
      <c r="A5945" s="156" t="s">
        <v>18747</v>
      </c>
      <c r="B5945" s="156" t="s">
        <v>258</v>
      </c>
      <c r="C5945" s="223">
        <v>-1.9348351955413818</v>
      </c>
      <c r="D5945" s="221">
        <v>-0.36812308430671692</v>
      </c>
      <c r="E5945" s="221">
        <v>-0.74352341890335083</v>
      </c>
      <c r="F5945" s="221">
        <v>21.872203826904297</v>
      </c>
      <c r="G5945" s="221">
        <v>6.7758769989013672</v>
      </c>
      <c r="H5945" s="221">
        <v>4.419377326965332</v>
      </c>
      <c r="I5945" s="221">
        <v>-1.230224609375</v>
      </c>
      <c r="J5945" s="221">
        <v>-1.656022310256958</v>
      </c>
      <c r="K5945" s="180">
        <v>829</v>
      </c>
      <c r="L5945" s="181">
        <v>286</v>
      </c>
      <c r="M5945" s="181">
        <v>137</v>
      </c>
      <c r="N5945" s="181">
        <v>117</v>
      </c>
      <c r="O5945" s="181">
        <v>753</v>
      </c>
      <c r="P5945" s="181">
        <v>1111</v>
      </c>
      <c r="Q5945" s="181">
        <v>402</v>
      </c>
      <c r="R5945" s="181">
        <v>1044</v>
      </c>
      <c r="S5945" s="226">
        <f t="shared" si="278"/>
        <v>4679</v>
      </c>
      <c r="T5945" s="181">
        <f t="shared" si="276"/>
        <v>8536.6495656967163</v>
      </c>
      <c r="U5945" s="226">
        <f t="shared" si="277"/>
        <v>560.0580591613375</v>
      </c>
    </row>
    <row r="5946" spans="1:21" x14ac:dyDescent="0.25">
      <c r="A5946" s="156" t="s">
        <v>18707</v>
      </c>
      <c r="B5946" s="156" t="s">
        <v>258</v>
      </c>
      <c r="C5946" s="223">
        <v>-1.4779649972915649</v>
      </c>
      <c r="D5946" s="221">
        <v>-0.51045578718185425</v>
      </c>
      <c r="E5946" s="221">
        <v>-0.885856032371521</v>
      </c>
      <c r="F5946" s="221">
        <v>2.4647040367126465</v>
      </c>
      <c r="G5946" s="221">
        <v>14.186209678649902</v>
      </c>
      <c r="H5946" s="221">
        <v>1.0790677070617676</v>
      </c>
      <c r="I5946" s="221">
        <v>-1.3725572824478149</v>
      </c>
      <c r="J5946" s="221">
        <v>-1.7983551025390625</v>
      </c>
      <c r="K5946" s="180">
        <v>303.01736450195312</v>
      </c>
      <c r="L5946" s="181">
        <v>106.25283813476562</v>
      </c>
      <c r="M5946" s="181">
        <v>61.278095245361328</v>
      </c>
      <c r="N5946" s="181">
        <v>52.845329284667969</v>
      </c>
      <c r="O5946" s="181">
        <v>258.60479736328125</v>
      </c>
      <c r="P5946" s="181">
        <v>421.63824462890625</v>
      </c>
      <c r="Q5946" s="181">
        <v>170.90403747558594</v>
      </c>
      <c r="R5946" s="181">
        <v>365.41983032226562</v>
      </c>
      <c r="S5946" s="226">
        <f t="shared" si="278"/>
        <v>1739.9605369567871</v>
      </c>
      <c r="T5946" s="181">
        <f t="shared" si="276"/>
        <v>2805.7459871238611</v>
      </c>
      <c r="U5946" s="226">
        <f t="shared" si="277"/>
        <v>184.074634896888</v>
      </c>
    </row>
    <row r="5947" spans="1:21" x14ac:dyDescent="0.25">
      <c r="A5947" s="156" t="s">
        <v>18708</v>
      </c>
      <c r="B5947" s="156" t="s">
        <v>258</v>
      </c>
      <c r="C5947" s="223">
        <v>-1.4766044616699219</v>
      </c>
      <c r="D5947" s="221">
        <v>-0.50909507274627686</v>
      </c>
      <c r="E5947" s="221">
        <v>-0.88449537754058838</v>
      </c>
      <c r="F5947" s="221">
        <v>2.4660649299621582</v>
      </c>
      <c r="G5947" s="221">
        <v>6.6349058151245117</v>
      </c>
      <c r="H5947" s="221">
        <v>3.7556686401367187</v>
      </c>
      <c r="I5947" s="221">
        <v>-1.3711967468261719</v>
      </c>
      <c r="J5947" s="221">
        <v>-1.7969944477081299</v>
      </c>
      <c r="K5947" s="180">
        <v>175.36367797851562</v>
      </c>
      <c r="L5947" s="181">
        <v>68.723602294921875</v>
      </c>
      <c r="M5947" s="181">
        <v>47.869544982910156</v>
      </c>
      <c r="N5947" s="181">
        <v>35.072734832763672</v>
      </c>
      <c r="O5947" s="181">
        <v>163.51478576660156</v>
      </c>
      <c r="P5947" s="181">
        <v>265.88925170898437</v>
      </c>
      <c r="Q5947" s="181">
        <v>82.942283630371094</v>
      </c>
      <c r="R5947" s="181">
        <v>233.66024780273437</v>
      </c>
      <c r="S5947" s="226">
        <f t="shared" si="278"/>
        <v>1073.0361289978027</v>
      </c>
      <c r="T5947" s="181">
        <f t="shared" si="276"/>
        <v>1300.1023833735389</v>
      </c>
      <c r="U5947" s="226">
        <f t="shared" si="277"/>
        <v>85.294917161541818</v>
      </c>
    </row>
    <row r="5948" spans="1:21" x14ac:dyDescent="0.25">
      <c r="A5948" s="156" t="s">
        <v>18748</v>
      </c>
      <c r="B5948" s="156" t="s">
        <v>258</v>
      </c>
      <c r="C5948" s="223">
        <v>-1.8915306329727173</v>
      </c>
      <c r="D5948" s="221">
        <v>-0.92402142286300659</v>
      </c>
      <c r="E5948" s="221">
        <v>-1.2994216680526733</v>
      </c>
      <c r="F5948" s="221">
        <v>2.0511386394500732</v>
      </c>
      <c r="G5948" s="221">
        <v>6.2199792861938477</v>
      </c>
      <c r="H5948" s="221">
        <v>0.66550219058990479</v>
      </c>
      <c r="I5948" s="221">
        <v>-1.7861229181289673</v>
      </c>
      <c r="J5948" s="221">
        <v>-2.2119204998016357</v>
      </c>
      <c r="K5948" s="180">
        <v>671</v>
      </c>
      <c r="L5948" s="181">
        <v>405</v>
      </c>
      <c r="M5948" s="181">
        <v>141</v>
      </c>
      <c r="N5948" s="181">
        <v>106</v>
      </c>
      <c r="O5948" s="181">
        <v>604</v>
      </c>
      <c r="P5948" s="181">
        <v>817</v>
      </c>
      <c r="Q5948" s="181">
        <v>300</v>
      </c>
      <c r="R5948" s="181">
        <v>1058</v>
      </c>
      <c r="S5948" s="226">
        <f t="shared" si="278"/>
        <v>4102</v>
      </c>
      <c r="T5948" s="181">
        <f t="shared" si="276"/>
        <v>-184.70947605371475</v>
      </c>
      <c r="U5948" s="226">
        <f t="shared" si="277"/>
        <v>-12.11810674331085</v>
      </c>
    </row>
    <row r="5949" spans="1:21" x14ac:dyDescent="0.25">
      <c r="A5949" s="156" t="s">
        <v>18749</v>
      </c>
      <c r="B5949" s="156" t="s">
        <v>258</v>
      </c>
      <c r="C5949" s="223">
        <v>-1.6436809301376343</v>
      </c>
      <c r="D5949" s="221">
        <v>-0.67617160081863403</v>
      </c>
      <c r="E5949" s="221">
        <v>-1.0515719652175903</v>
      </c>
      <c r="F5949" s="221">
        <v>2.2989883422851562</v>
      </c>
      <c r="G5949" s="221">
        <v>6.4678292274475098</v>
      </c>
      <c r="H5949" s="221">
        <v>5.3457775115966797</v>
      </c>
      <c r="I5949" s="221">
        <v>6.9410524368286133</v>
      </c>
      <c r="J5949" s="221">
        <v>-1.9640709161758423</v>
      </c>
      <c r="K5949" s="180">
        <v>237</v>
      </c>
      <c r="L5949" s="181">
        <v>66</v>
      </c>
      <c r="M5949" s="181">
        <v>76</v>
      </c>
      <c r="N5949" s="181">
        <v>88</v>
      </c>
      <c r="O5949" s="181">
        <v>268</v>
      </c>
      <c r="P5949" s="181">
        <v>436</v>
      </c>
      <c r="Q5949" s="181">
        <v>233</v>
      </c>
      <c r="R5949" s="181">
        <v>1062</v>
      </c>
      <c r="S5949" s="226">
        <f t="shared" si="278"/>
        <v>2466</v>
      </c>
      <c r="T5949" s="181">
        <f t="shared" si="276"/>
        <v>3283.7709314823151</v>
      </c>
      <c r="U5949" s="226">
        <f t="shared" si="277"/>
        <v>215.43608654226219</v>
      </c>
    </row>
    <row r="5950" spans="1:21" x14ac:dyDescent="0.25">
      <c r="A5950" s="156" t="s">
        <v>18750</v>
      </c>
      <c r="B5950" s="156" t="s">
        <v>258</v>
      </c>
      <c r="C5950" s="223">
        <v>2.6087913513183594</v>
      </c>
      <c r="D5950" s="221">
        <v>1.3821024894714355</v>
      </c>
      <c r="E5950" s="221">
        <v>34.073860168457031</v>
      </c>
      <c r="F5950" s="221">
        <v>64.251876831054688</v>
      </c>
      <c r="G5950" s="221">
        <v>72.605720520019531</v>
      </c>
      <c r="H5950" s="221">
        <v>25.990699768066406</v>
      </c>
      <c r="I5950" s="221">
        <v>-0.74921125173568726</v>
      </c>
      <c r="J5950" s="221">
        <v>-1.2398248910903931</v>
      </c>
      <c r="K5950" s="180">
        <v>1071</v>
      </c>
      <c r="L5950" s="181">
        <v>364</v>
      </c>
      <c r="M5950" s="181">
        <v>350</v>
      </c>
      <c r="N5950" s="181">
        <v>305</v>
      </c>
      <c r="O5950" s="181">
        <v>1098</v>
      </c>
      <c r="P5950" s="181">
        <v>1330</v>
      </c>
      <c r="Q5950" s="181">
        <v>511</v>
      </c>
      <c r="R5950" s="181">
        <v>1517</v>
      </c>
      <c r="S5950" s="226">
        <f t="shared" si="278"/>
        <v>6546</v>
      </c>
      <c r="T5950" s="181">
        <f t="shared" si="276"/>
        <v>146844.82484894991</v>
      </c>
      <c r="U5950" s="226">
        <f t="shared" si="277"/>
        <v>9633.9467808618301</v>
      </c>
    </row>
    <row r="5951" spans="1:21" x14ac:dyDescent="0.25">
      <c r="A5951" s="156" t="s">
        <v>18751</v>
      </c>
      <c r="B5951" s="156" t="s">
        <v>258</v>
      </c>
      <c r="C5951" s="223">
        <v>-1.4730632305145264</v>
      </c>
      <c r="D5951" s="221">
        <v>-0.5055537223815918</v>
      </c>
      <c r="E5951" s="221">
        <v>-0.88095402717590332</v>
      </c>
      <c r="F5951" s="221">
        <v>2.4696061611175537</v>
      </c>
      <c r="G5951" s="221">
        <v>17.615093231201172</v>
      </c>
      <c r="H5951" s="221">
        <v>11.288107872009277</v>
      </c>
      <c r="I5951" s="221">
        <v>2.7751939296722412</v>
      </c>
      <c r="J5951" s="221">
        <v>-1.7934529781341553</v>
      </c>
      <c r="K5951" s="180">
        <v>1042</v>
      </c>
      <c r="L5951" s="181">
        <v>306</v>
      </c>
      <c r="M5951" s="181">
        <v>258</v>
      </c>
      <c r="N5951" s="181">
        <v>239</v>
      </c>
      <c r="O5951" s="181">
        <v>1039</v>
      </c>
      <c r="P5951" s="181">
        <v>1348</v>
      </c>
      <c r="Q5951" s="181">
        <v>535</v>
      </c>
      <c r="R5951" s="181">
        <v>1640</v>
      </c>
      <c r="S5951" s="226">
        <f t="shared" si="278"/>
        <v>6407</v>
      </c>
      <c r="T5951" s="181">
        <f t="shared" si="276"/>
        <v>30735.235555171967</v>
      </c>
      <c r="U5951" s="226">
        <f t="shared" si="277"/>
        <v>2016.4253247627912</v>
      </c>
    </row>
    <row r="5952" spans="1:21" x14ac:dyDescent="0.25">
      <c r="A5952" s="156" t="s">
        <v>18752</v>
      </c>
      <c r="B5952" s="156" t="s">
        <v>258</v>
      </c>
      <c r="C5952" s="223">
        <v>-1.088083028793335</v>
      </c>
      <c r="D5952" s="221">
        <v>-9.9091310501098633</v>
      </c>
      <c r="E5952" s="221">
        <v>-20.857597351074219</v>
      </c>
      <c r="F5952" s="221">
        <v>2.854586124420166</v>
      </c>
      <c r="G5952" s="221">
        <v>23.818759918212891</v>
      </c>
      <c r="H5952" s="221">
        <v>10.065210342407227</v>
      </c>
      <c r="I5952" s="221">
        <v>-0.98267537355422974</v>
      </c>
      <c r="J5952" s="221">
        <v>2.5969750881195068</v>
      </c>
      <c r="K5952" s="180">
        <v>331</v>
      </c>
      <c r="L5952" s="181">
        <v>135</v>
      </c>
      <c r="M5952" s="181">
        <v>73</v>
      </c>
      <c r="N5952" s="181">
        <v>75</v>
      </c>
      <c r="O5952" s="181">
        <v>303</v>
      </c>
      <c r="P5952" s="181">
        <v>592</v>
      </c>
      <c r="Q5952" s="181">
        <v>273</v>
      </c>
      <c r="R5952" s="181">
        <v>694</v>
      </c>
      <c r="S5952" s="226">
        <f t="shared" si="278"/>
        <v>2476</v>
      </c>
      <c r="T5952" s="181">
        <f t="shared" si="276"/>
        <v>11703.320290505886</v>
      </c>
      <c r="U5952" s="226">
        <f t="shared" si="277"/>
        <v>767.81163349877761</v>
      </c>
    </row>
    <row r="5953" spans="1:21" x14ac:dyDescent="0.25">
      <c r="A5953" s="156" t="s">
        <v>18753</v>
      </c>
      <c r="B5953" s="156" t="s">
        <v>258</v>
      </c>
      <c r="C5953" s="223">
        <v>-1.4796189069747925</v>
      </c>
      <c r="D5953" s="221">
        <v>-0.51210975646972656</v>
      </c>
      <c r="E5953" s="221">
        <v>75.482879638671875</v>
      </c>
      <c r="F5953" s="221">
        <v>2.4630501270294189</v>
      </c>
      <c r="G5953" s="221">
        <v>20.247766494750977</v>
      </c>
      <c r="H5953" s="221">
        <v>1.0774139165878296</v>
      </c>
      <c r="I5953" s="221">
        <v>-1.3742111921310425</v>
      </c>
      <c r="J5953" s="221">
        <v>-1.8000088930130005</v>
      </c>
      <c r="K5953" s="180">
        <v>201</v>
      </c>
      <c r="L5953" s="181">
        <v>62</v>
      </c>
      <c r="M5953" s="181">
        <v>49</v>
      </c>
      <c r="N5953" s="181">
        <v>50</v>
      </c>
      <c r="O5953" s="181">
        <v>214</v>
      </c>
      <c r="P5953" s="181">
        <v>433</v>
      </c>
      <c r="Q5953" s="181">
        <v>228</v>
      </c>
      <c r="R5953" s="181">
        <v>664</v>
      </c>
      <c r="S5953" s="226">
        <f t="shared" si="278"/>
        <v>1901</v>
      </c>
      <c r="T5953" s="181">
        <f t="shared" si="276"/>
        <v>6783.6756024360657</v>
      </c>
      <c r="U5953" s="226">
        <f t="shared" si="277"/>
        <v>445.05190972664519</v>
      </c>
    </row>
    <row r="5954" spans="1:21" x14ac:dyDescent="0.25">
      <c r="A5954" s="156" t="s">
        <v>18754</v>
      </c>
      <c r="B5954" s="156" t="s">
        <v>258</v>
      </c>
      <c r="C5954" s="223">
        <v>-2.1855268478393555</v>
      </c>
      <c r="D5954" s="221">
        <v>-1.2180174589157104</v>
      </c>
      <c r="E5954" s="221">
        <v>-1.593417763710022</v>
      </c>
      <c r="F5954" s="221">
        <v>1.7571424245834351</v>
      </c>
      <c r="G5954" s="221">
        <v>5.9259829521179199</v>
      </c>
      <c r="H5954" s="221">
        <v>0.37150609493255615</v>
      </c>
      <c r="I5954" s="221">
        <v>-2.0801191329956055</v>
      </c>
      <c r="J5954" s="221">
        <v>-2.5059168338775635</v>
      </c>
      <c r="K5954" s="180">
        <v>41.685325622558594</v>
      </c>
      <c r="L5954" s="181">
        <v>19.253761291503906</v>
      </c>
      <c r="M5954" s="181">
        <v>11.683107376098633</v>
      </c>
      <c r="N5954" s="181">
        <v>11.963501930236816</v>
      </c>
      <c r="O5954" s="181">
        <v>41.031074523925781</v>
      </c>
      <c r="P5954" s="181">
        <v>74.865348815917969</v>
      </c>
      <c r="Q5954" s="181">
        <v>32.619235992431641</v>
      </c>
      <c r="R5954" s="181">
        <v>146.365966796875</v>
      </c>
      <c r="S5954" s="226">
        <f t="shared" si="278"/>
        <v>379.46732234954834</v>
      </c>
      <c r="T5954" s="181">
        <f t="shared" si="276"/>
        <v>-275.82076522645718</v>
      </c>
      <c r="U5954" s="226">
        <f t="shared" si="277"/>
        <v>-18.095582026684379</v>
      </c>
    </row>
    <row r="5955" spans="1:21" x14ac:dyDescent="0.25">
      <c r="A5955" s="156" t="s">
        <v>18715</v>
      </c>
      <c r="B5955" s="156" t="s">
        <v>258</v>
      </c>
      <c r="C5955" s="223">
        <v>-0.99590969085693359</v>
      </c>
      <c r="D5955" s="221">
        <v>-2.8400463983416557E-2</v>
      </c>
      <c r="E5955" s="221">
        <v>-0.40380078554153442</v>
      </c>
      <c r="F5955" s="221">
        <v>2.9467592239379883</v>
      </c>
      <c r="G5955" s="221">
        <v>7.1156001091003418</v>
      </c>
      <c r="H5955" s="221">
        <v>1.5611231327056885</v>
      </c>
      <c r="I5955" s="221">
        <v>-0.89050197601318359</v>
      </c>
      <c r="J5955" s="221">
        <v>-1.3162996768951416</v>
      </c>
      <c r="K5955" s="180">
        <v>169.072021484375</v>
      </c>
      <c r="L5955" s="181">
        <v>69.440292358398437</v>
      </c>
      <c r="M5955" s="181">
        <v>43.777576446533203</v>
      </c>
      <c r="N5955" s="181">
        <v>43.777576446533203</v>
      </c>
      <c r="O5955" s="181">
        <v>138.88058471679687</v>
      </c>
      <c r="P5955" s="181">
        <v>324.55789184570312</v>
      </c>
      <c r="Q5955" s="181">
        <v>130.82952880859375</v>
      </c>
      <c r="R5955" s="181">
        <v>269.20693969726562</v>
      </c>
      <c r="S5955" s="226">
        <f t="shared" si="278"/>
        <v>1189.5424118041992</v>
      </c>
      <c r="T5955" s="181">
        <f t="shared" si="276"/>
        <v>965.00453122498425</v>
      </c>
      <c r="U5955" s="226">
        <f t="shared" si="277"/>
        <v>63.310384323554167</v>
      </c>
    </row>
    <row r="5956" spans="1:21" x14ac:dyDescent="0.25">
      <c r="A5956" s="156" t="s">
        <v>18755</v>
      </c>
      <c r="B5956" s="156" t="s">
        <v>258</v>
      </c>
      <c r="C5956" s="223">
        <v>-0.86968415975570679</v>
      </c>
      <c r="D5956" s="221">
        <v>9.7825221717357635E-2</v>
      </c>
      <c r="E5956" s="221">
        <v>-0.27757519483566284</v>
      </c>
      <c r="F5956" s="221">
        <v>3.0729851722717285</v>
      </c>
      <c r="G5956" s="221">
        <v>7.241826057434082</v>
      </c>
      <c r="H5956" s="221">
        <v>7.7148332595825195</v>
      </c>
      <c r="I5956" s="221">
        <v>-0.76427644491195679</v>
      </c>
      <c r="J5956" s="221">
        <v>-1.1900742053985596</v>
      </c>
      <c r="K5956" s="180">
        <v>292.99136352539062</v>
      </c>
      <c r="L5956" s="181">
        <v>105.24932861328125</v>
      </c>
      <c r="M5956" s="181">
        <v>73.958984375</v>
      </c>
      <c r="N5956" s="181">
        <v>52.150566101074219</v>
      </c>
      <c r="O5956" s="181">
        <v>266.44198608398437</v>
      </c>
      <c r="P5956" s="181">
        <v>453.23583984375</v>
      </c>
      <c r="Q5956" s="181">
        <v>179.20831298828125</v>
      </c>
      <c r="R5956" s="181">
        <v>489.26712036132812</v>
      </c>
      <c r="S5956" s="226">
        <f t="shared" si="278"/>
        <v>1912.5035018920898</v>
      </c>
      <c r="T5956" s="181">
        <f t="shared" si="276"/>
        <v>4602.1514053982428</v>
      </c>
      <c r="U5956" s="226">
        <f t="shared" si="277"/>
        <v>301.93016173829574</v>
      </c>
    </row>
    <row r="5957" spans="1:21" x14ac:dyDescent="0.25">
      <c r="A5957" s="156" t="s">
        <v>18700</v>
      </c>
      <c r="B5957" s="156" t="s">
        <v>258</v>
      </c>
      <c r="C5957" s="223">
        <v>-1.5104712247848511</v>
      </c>
      <c r="D5957" s="221">
        <v>-0.54296189546585083</v>
      </c>
      <c r="E5957" s="221">
        <v>-0.91836225986480713</v>
      </c>
      <c r="F5957" s="221">
        <v>2.4321980476379395</v>
      </c>
      <c r="G5957" s="221">
        <v>6.6010384559631348</v>
      </c>
      <c r="H5957" s="221">
        <v>1.0465617179870605</v>
      </c>
      <c r="I5957" s="221">
        <v>-1.4050635099411011</v>
      </c>
      <c r="J5957" s="221">
        <v>-1.8308612108230591</v>
      </c>
      <c r="K5957" s="180">
        <v>464.40158081054687</v>
      </c>
      <c r="L5957" s="181">
        <v>141.9241943359375</v>
      </c>
      <c r="M5957" s="181">
        <v>158.14410400390625</v>
      </c>
      <c r="N5957" s="181">
        <v>193.35836791992187</v>
      </c>
      <c r="O5957" s="181">
        <v>554.03790283203125</v>
      </c>
      <c r="P5957" s="181">
        <v>471.017578125</v>
      </c>
      <c r="Q5957" s="181">
        <v>144.91206359863281</v>
      </c>
      <c r="R5957" s="181">
        <v>411.90029907226562</v>
      </c>
      <c r="S5957" s="226">
        <f t="shared" si="278"/>
        <v>2539.6960906982422</v>
      </c>
      <c r="T5957" s="181">
        <f t="shared" ref="T5957:T6020" si="279">SUMPRODUCT(C5957:J5957,K5957:R5957)</f>
        <v>2738.9591494934157</v>
      </c>
      <c r="U5957" s="226">
        <f t="shared" ref="U5957:U6020" si="280">(T5957/$T$10045)*$S$10045</f>
        <v>179.69299706895896</v>
      </c>
    </row>
    <row r="5958" spans="1:21" x14ac:dyDescent="0.25">
      <c r="A5958" s="156" t="s">
        <v>18704</v>
      </c>
      <c r="B5958" s="156" t="s">
        <v>258</v>
      </c>
      <c r="C5958" s="223">
        <v>-1.8213363885879517</v>
      </c>
      <c r="D5958" s="221">
        <v>-0.85382705926895142</v>
      </c>
      <c r="E5958" s="221">
        <v>-1.2292274236679077</v>
      </c>
      <c r="F5958" s="221">
        <v>2.1213326454162598</v>
      </c>
      <c r="G5958" s="221">
        <v>6.2901730537414551</v>
      </c>
      <c r="H5958" s="221">
        <v>0.73569649457931519</v>
      </c>
      <c r="I5958" s="221">
        <v>-1.7159286737442017</v>
      </c>
      <c r="J5958" s="221">
        <v>-2.1417264938354492</v>
      </c>
      <c r="K5958" s="180">
        <v>0.51911705732345581</v>
      </c>
      <c r="L5958" s="181">
        <v>0.20989356935024261</v>
      </c>
      <c r="M5958" s="181">
        <v>0.1164761558175087</v>
      </c>
      <c r="N5958" s="181">
        <v>9.4599917531013489E-2</v>
      </c>
      <c r="O5958" s="181">
        <v>0.51143079996109009</v>
      </c>
      <c r="P5958" s="181">
        <v>0.60839575529098511</v>
      </c>
      <c r="Q5958" s="181">
        <v>0.23709104955196381</v>
      </c>
      <c r="R5958" s="181">
        <v>0.74556565284729004</v>
      </c>
      <c r="S5958" s="226">
        <f t="shared" ref="S5958:S6021" si="281">SUM(K5958:R5958)</f>
        <v>3.0425699576735497</v>
      </c>
      <c r="T5958" s="181">
        <f t="shared" si="279"/>
        <v>0.59375643230234942</v>
      </c>
      <c r="U5958" s="226">
        <f t="shared" si="280"/>
        <v>3.8954167267925541E-2</v>
      </c>
    </row>
    <row r="5959" spans="1:21" x14ac:dyDescent="0.25">
      <c r="A5959" s="156" t="s">
        <v>18706</v>
      </c>
      <c r="B5959" s="156" t="s">
        <v>258</v>
      </c>
      <c r="C5959" s="223">
        <v>-1.697791576385498</v>
      </c>
      <c r="D5959" s="221">
        <v>-0.7302822470664978</v>
      </c>
      <c r="E5959" s="221">
        <v>-1.1056824922561646</v>
      </c>
      <c r="F5959" s="221">
        <v>2.2448775768280029</v>
      </c>
      <c r="G5959" s="221">
        <v>6.4137177467346191</v>
      </c>
      <c r="H5959" s="221">
        <v>0.8592413067817688</v>
      </c>
      <c r="I5959" s="221">
        <v>-1.592383861541748</v>
      </c>
      <c r="J5959" s="221">
        <v>-2.018181324005127</v>
      </c>
      <c r="K5959" s="180">
        <v>705.1019287109375</v>
      </c>
      <c r="L5959" s="181">
        <v>226.84820556640625</v>
      </c>
      <c r="M5959" s="181">
        <v>190.93312072753906</v>
      </c>
      <c r="N5959" s="181">
        <v>199.22122192382812</v>
      </c>
      <c r="O5959" s="181">
        <v>791.66644287109375</v>
      </c>
      <c r="P5959" s="181">
        <v>781.2296142578125</v>
      </c>
      <c r="Q5959" s="181">
        <v>206.8953857421875</v>
      </c>
      <c r="R5959" s="181">
        <v>630.20208740234375</v>
      </c>
      <c r="S5959" s="226">
        <f t="shared" si="281"/>
        <v>3732.0980072021484</v>
      </c>
      <c r="T5959" s="181">
        <f t="shared" si="279"/>
        <v>3020.8074251425005</v>
      </c>
      <c r="U5959" s="226">
        <f t="shared" si="280"/>
        <v>198.18402179982047</v>
      </c>
    </row>
    <row r="5960" spans="1:21" x14ac:dyDescent="0.25">
      <c r="A5960" s="156" t="s">
        <v>18756</v>
      </c>
      <c r="B5960" s="156" t="s">
        <v>258</v>
      </c>
      <c r="C5960" s="223">
        <v>-1.6167789697647095</v>
      </c>
      <c r="D5960" s="221">
        <v>-9.3684233725070953E-2</v>
      </c>
      <c r="E5960" s="221">
        <v>-1.0246700048446655</v>
      </c>
      <c r="F5960" s="221">
        <v>2.3258903026580811</v>
      </c>
      <c r="G5960" s="221">
        <v>12.777429580688477</v>
      </c>
      <c r="H5960" s="221">
        <v>0.94025397300720215</v>
      </c>
      <c r="I5960" s="221">
        <v>-1.5113712549209595</v>
      </c>
      <c r="J5960" s="221">
        <v>-1.9371689558029175</v>
      </c>
      <c r="K5960" s="180">
        <v>740</v>
      </c>
      <c r="L5960" s="181">
        <v>312</v>
      </c>
      <c r="M5960" s="181">
        <v>210</v>
      </c>
      <c r="N5960" s="181">
        <v>200</v>
      </c>
      <c r="O5960" s="181">
        <v>810</v>
      </c>
      <c r="P5960" s="181">
        <v>1049</v>
      </c>
      <c r="Q5960" s="181">
        <v>493</v>
      </c>
      <c r="R5960" s="181">
        <v>1734</v>
      </c>
      <c r="S5960" s="226">
        <f t="shared" si="281"/>
        <v>5548</v>
      </c>
      <c r="T5960" s="181">
        <f t="shared" si="279"/>
        <v>6256.2388209700584</v>
      </c>
      <c r="U5960" s="226">
        <f t="shared" si="280"/>
        <v>410.44872988602515</v>
      </c>
    </row>
    <row r="5961" spans="1:21" x14ac:dyDescent="0.25">
      <c r="A5961" s="156" t="s">
        <v>18757</v>
      </c>
      <c r="B5961" s="156" t="s">
        <v>258</v>
      </c>
      <c r="C5961" s="223">
        <v>-1.4893101453781128</v>
      </c>
      <c r="D5961" s="221">
        <v>-0.521800696849823</v>
      </c>
      <c r="E5961" s="221">
        <v>-0.53409713506698608</v>
      </c>
      <c r="F5961" s="221">
        <v>8.9336156845092773</v>
      </c>
      <c r="G5961" s="221">
        <v>10.156906127929687</v>
      </c>
      <c r="H5961" s="221">
        <v>2.5980913639068604</v>
      </c>
      <c r="I5961" s="221">
        <v>-1.3839023113250732</v>
      </c>
      <c r="J5961" s="221">
        <v>-1.8097000122070312</v>
      </c>
      <c r="K5961" s="180">
        <v>2668</v>
      </c>
      <c r="L5961" s="181">
        <v>656</v>
      </c>
      <c r="M5961" s="181">
        <v>449</v>
      </c>
      <c r="N5961" s="181">
        <v>561</v>
      </c>
      <c r="O5961" s="181">
        <v>2819</v>
      </c>
      <c r="P5961" s="181">
        <v>1896</v>
      </c>
      <c r="Q5961" s="181">
        <v>395</v>
      </c>
      <c r="R5961" s="181">
        <v>988</v>
      </c>
      <c r="S5961" s="226">
        <f t="shared" si="281"/>
        <v>10432</v>
      </c>
      <c r="T5961" s="181">
        <f t="shared" si="279"/>
        <v>31679.842635929585</v>
      </c>
      <c r="U5961" s="226">
        <f t="shared" si="280"/>
        <v>2078.3975076722336</v>
      </c>
    </row>
    <row r="5962" spans="1:21" x14ac:dyDescent="0.25">
      <c r="A5962" s="156" t="s">
        <v>18758</v>
      </c>
      <c r="B5962" s="156" t="s">
        <v>258</v>
      </c>
      <c r="C5962" s="223">
        <v>-1.1635619401931763</v>
      </c>
      <c r="D5962" s="221">
        <v>-0.19605259597301483</v>
      </c>
      <c r="E5962" s="221">
        <v>11.665790557861328</v>
      </c>
      <c r="F5962" s="221">
        <v>12.428764343261719</v>
      </c>
      <c r="G5962" s="221">
        <v>27.499069213867188</v>
      </c>
      <c r="H5962" s="221">
        <v>1.6680107116699219</v>
      </c>
      <c r="I5962" s="221">
        <v>-1.0581542253494263</v>
      </c>
      <c r="J5962" s="221">
        <v>-1.4839519262313843</v>
      </c>
      <c r="K5962" s="180">
        <v>523</v>
      </c>
      <c r="L5962" s="181">
        <v>218</v>
      </c>
      <c r="M5962" s="181">
        <v>139</v>
      </c>
      <c r="N5962" s="181">
        <v>172</v>
      </c>
      <c r="O5962" s="181">
        <v>572</v>
      </c>
      <c r="P5962" s="181">
        <v>881</v>
      </c>
      <c r="Q5962" s="181">
        <v>365</v>
      </c>
      <c r="R5962" s="181">
        <v>799</v>
      </c>
      <c r="S5962" s="226">
        <f t="shared" si="281"/>
        <v>3669</v>
      </c>
      <c r="T5962" s="181">
        <f t="shared" si="279"/>
        <v>18735.091139942408</v>
      </c>
      <c r="U5962" s="226">
        <f t="shared" si="280"/>
        <v>1229.1401563688939</v>
      </c>
    </row>
    <row r="5963" spans="1:21" x14ac:dyDescent="0.25">
      <c r="A5963" s="156" t="s">
        <v>18724</v>
      </c>
      <c r="B5963" s="156" t="s">
        <v>258</v>
      </c>
      <c r="C5963" s="223">
        <v>-1.3164012432098389</v>
      </c>
      <c r="D5963" s="221">
        <v>-0.34889182448387146</v>
      </c>
      <c r="E5963" s="221">
        <v>-0.7242920994758606</v>
      </c>
      <c r="F5963" s="221">
        <v>2.6262681484222412</v>
      </c>
      <c r="G5963" s="221">
        <v>17.213335037231445</v>
      </c>
      <c r="H5963" s="221">
        <v>1.2406316995620728</v>
      </c>
      <c r="I5963" s="221">
        <v>-1.2109934091567993</v>
      </c>
      <c r="J5963" s="221">
        <v>-1.6367911100387573</v>
      </c>
      <c r="K5963" s="180">
        <v>413.9779052734375</v>
      </c>
      <c r="L5963" s="181">
        <v>150.20437622070312</v>
      </c>
      <c r="M5963" s="181">
        <v>97.08331298828125</v>
      </c>
      <c r="N5963" s="181">
        <v>79.986885070800781</v>
      </c>
      <c r="O5963" s="181">
        <v>488.46951293945312</v>
      </c>
      <c r="P5963" s="181">
        <v>671.03497314453125</v>
      </c>
      <c r="Q5963" s="181">
        <v>268.65823364257812</v>
      </c>
      <c r="R5963" s="181">
        <v>552.58111572265625</v>
      </c>
      <c r="S5963" s="226">
        <f t="shared" si="281"/>
        <v>2721.9963150024414</v>
      </c>
      <c r="T5963" s="181">
        <f t="shared" si="279"/>
        <v>7553.277656787086</v>
      </c>
      <c r="U5963" s="226">
        <f t="shared" si="280"/>
        <v>495.54265900355222</v>
      </c>
    </row>
    <row r="5964" spans="1:21" x14ac:dyDescent="0.25">
      <c r="A5964" s="156" t="s">
        <v>18754</v>
      </c>
      <c r="B5964" s="156" t="s">
        <v>258</v>
      </c>
      <c r="C5964" s="223">
        <v>-2.2875733375549316</v>
      </c>
      <c r="D5964" s="221">
        <v>-1.3200637102127075</v>
      </c>
      <c r="E5964" s="221">
        <v>-1.6954642534255981</v>
      </c>
      <c r="F5964" s="221">
        <v>29.076038360595703</v>
      </c>
      <c r="G5964" s="221">
        <v>31.398727416992187</v>
      </c>
      <c r="H5964" s="221">
        <v>0.28365674614906311</v>
      </c>
      <c r="I5964" s="221">
        <v>-2.1821653842926025</v>
      </c>
      <c r="J5964" s="221">
        <v>-2.6079630851745605</v>
      </c>
      <c r="K5964" s="180">
        <v>404.31466674804687</v>
      </c>
      <c r="L5964" s="181">
        <v>186.74624633789062</v>
      </c>
      <c r="M5964" s="181">
        <v>113.31689453125</v>
      </c>
      <c r="N5964" s="181">
        <v>116.0364990234375</v>
      </c>
      <c r="O5964" s="181">
        <v>397.96893310546875</v>
      </c>
      <c r="P5964" s="181">
        <v>726.1346435546875</v>
      </c>
      <c r="Q5964" s="181">
        <v>316.38076782226562</v>
      </c>
      <c r="R5964" s="181">
        <v>1419.634033203125</v>
      </c>
      <c r="S5964" s="226">
        <f t="shared" si="281"/>
        <v>3680.5326843261719</v>
      </c>
      <c r="T5964" s="181">
        <f t="shared" si="279"/>
        <v>10319.283286821184</v>
      </c>
      <c r="U5964" s="226">
        <f t="shared" si="280"/>
        <v>677.01007580031956</v>
      </c>
    </row>
    <row r="5965" spans="1:21" x14ac:dyDescent="0.25">
      <c r="A5965" s="156" t="s">
        <v>18715</v>
      </c>
      <c r="B5965" s="156" t="s">
        <v>258</v>
      </c>
      <c r="C5965" s="223">
        <v>-0.46193540096282959</v>
      </c>
      <c r="D5965" s="221">
        <v>0.50557410717010498</v>
      </c>
      <c r="E5965" s="221">
        <v>0.1301736980676651</v>
      </c>
      <c r="F5965" s="221">
        <v>3.4807338714599609</v>
      </c>
      <c r="G5965" s="221">
        <v>7.6495747566223145</v>
      </c>
      <c r="H5965" s="221">
        <v>2.095097541809082</v>
      </c>
      <c r="I5965" s="221">
        <v>-0.35652744770050049</v>
      </c>
      <c r="J5965" s="221">
        <v>-0.78232508897781372</v>
      </c>
      <c r="K5965" s="180">
        <v>166.62168884277344</v>
      </c>
      <c r="L5965" s="181">
        <v>68.433914184570313</v>
      </c>
      <c r="M5965" s="181">
        <v>43.143115997314453</v>
      </c>
      <c r="N5965" s="181">
        <v>43.143115997314453</v>
      </c>
      <c r="O5965" s="181">
        <v>136.86782836914062</v>
      </c>
      <c r="P5965" s="181">
        <v>319.85415649414062</v>
      </c>
      <c r="Q5965" s="181">
        <v>128.93345642089844</v>
      </c>
      <c r="R5965" s="181">
        <v>265.30538940429687</v>
      </c>
      <c r="S5965" s="226">
        <f t="shared" si="281"/>
        <v>1172.3026657104492</v>
      </c>
      <c r="T5965" s="181">
        <f t="shared" si="279"/>
        <v>1576.9987259286688</v>
      </c>
      <c r="U5965" s="226">
        <f t="shared" si="280"/>
        <v>103.46106384553566</v>
      </c>
    </row>
    <row r="5966" spans="1:21" x14ac:dyDescent="0.25">
      <c r="A5966" s="156" t="s">
        <v>18759</v>
      </c>
      <c r="B5966" s="156" t="s">
        <v>258</v>
      </c>
      <c r="C5966" s="223">
        <v>0.9436231255531311</v>
      </c>
      <c r="D5966" s="221">
        <v>-1.9555922746658325</v>
      </c>
      <c r="E5966" s="221">
        <v>-1.2365396022796631</v>
      </c>
      <c r="F5966" s="221">
        <v>30.555959701538086</v>
      </c>
      <c r="G5966" s="221">
        <v>9.1714210510253906</v>
      </c>
      <c r="H5966" s="221">
        <v>6.0610313415527344</v>
      </c>
      <c r="I5966" s="221">
        <v>-1.723240852355957</v>
      </c>
      <c r="J5966" s="221">
        <v>-2.149038553237915</v>
      </c>
      <c r="K5966" s="180">
        <v>740</v>
      </c>
      <c r="L5966" s="181">
        <v>322</v>
      </c>
      <c r="M5966" s="181">
        <v>272</v>
      </c>
      <c r="N5966" s="181">
        <v>247</v>
      </c>
      <c r="O5966" s="181">
        <v>803</v>
      </c>
      <c r="P5966" s="181">
        <v>1155</v>
      </c>
      <c r="Q5966" s="181">
        <v>477</v>
      </c>
      <c r="R5966" s="181">
        <v>1884</v>
      </c>
      <c r="S5966" s="226">
        <f t="shared" si="281"/>
        <v>5900</v>
      </c>
      <c r="T5966" s="181">
        <f t="shared" si="279"/>
        <v>16773.931457519531</v>
      </c>
      <c r="U5966" s="226">
        <f t="shared" si="280"/>
        <v>1100.475710559049</v>
      </c>
    </row>
    <row r="5967" spans="1:21" x14ac:dyDescent="0.25">
      <c r="A5967" s="156" t="s">
        <v>18755</v>
      </c>
      <c r="B5967" s="156" t="s">
        <v>258</v>
      </c>
      <c r="C5967" s="223">
        <v>-1.111970067024231</v>
      </c>
      <c r="D5967" s="221">
        <v>-0.1444607675075531</v>
      </c>
      <c r="E5967" s="221">
        <v>-0.51986104249954224</v>
      </c>
      <c r="F5967" s="221">
        <v>69.624641418457031</v>
      </c>
      <c r="G5967" s="221">
        <v>49.487277984619141</v>
      </c>
      <c r="H5967" s="221">
        <v>1.4450627565383911</v>
      </c>
      <c r="I5967" s="221">
        <v>-1.006562352180481</v>
      </c>
      <c r="J5967" s="221">
        <v>43.686149597167969</v>
      </c>
      <c r="K5967" s="180">
        <v>16.008634567260742</v>
      </c>
      <c r="L5967" s="181">
        <v>5.7506747245788574</v>
      </c>
      <c r="M5967" s="181">
        <v>4.0410146713256836</v>
      </c>
      <c r="N5967" s="181">
        <v>2.8494333028793335</v>
      </c>
      <c r="O5967" s="181">
        <v>14.558013916015625</v>
      </c>
      <c r="P5967" s="181">
        <v>24.764165878295898</v>
      </c>
      <c r="Q5967" s="181">
        <v>9.7916889190673828</v>
      </c>
      <c r="R5967" s="181">
        <v>26.732866287231445</v>
      </c>
      <c r="S5967" s="226">
        <f t="shared" si="281"/>
        <v>104.49649226665497</v>
      </c>
      <c r="T5967" s="181">
        <f t="shared" si="279"/>
        <v>2091.880442250038</v>
      </c>
      <c r="U5967" s="226">
        <f t="shared" si="280"/>
        <v>137.24055221757234</v>
      </c>
    </row>
    <row r="5968" spans="1:21" x14ac:dyDescent="0.25">
      <c r="A5968" s="156" t="s">
        <v>18101</v>
      </c>
      <c r="B5968" s="156" t="s">
        <v>258</v>
      </c>
      <c r="C5968" s="223">
        <v>-0.47313502430915833</v>
      </c>
      <c r="D5968" s="221">
        <v>0.49437439441680908</v>
      </c>
      <c r="E5968" s="221">
        <v>0.11897396296262741</v>
      </c>
      <c r="F5968" s="221">
        <v>3.469534158706665</v>
      </c>
      <c r="G5968" s="221">
        <v>7.6383752822875977</v>
      </c>
      <c r="H5968" s="221">
        <v>2.0838978290557861</v>
      </c>
      <c r="I5968" s="221">
        <v>-0.36772730946540833</v>
      </c>
      <c r="J5968" s="221">
        <v>-0.79352486133575439</v>
      </c>
      <c r="K5968" s="180">
        <v>60.401432037353516</v>
      </c>
      <c r="L5968" s="181">
        <v>18.45599365234375</v>
      </c>
      <c r="M5968" s="181">
        <v>10.21943473815918</v>
      </c>
      <c r="N5968" s="181">
        <v>13.727598190307617</v>
      </c>
      <c r="O5968" s="181">
        <v>63.604541778564453</v>
      </c>
      <c r="P5968" s="181">
        <v>91.822380065917969</v>
      </c>
      <c r="Q5968" s="181">
        <v>34.318996429443359</v>
      </c>
      <c r="R5968" s="181">
        <v>90.449623107910156</v>
      </c>
      <c r="S5968" s="226">
        <f t="shared" si="281"/>
        <v>383</v>
      </c>
      <c r="T5968" s="181">
        <f t="shared" si="279"/>
        <v>622.18011654383497</v>
      </c>
      <c r="U5968" s="226">
        <f t="shared" si="280"/>
        <v>40.818940245660151</v>
      </c>
    </row>
    <row r="5969" spans="1:21" x14ac:dyDescent="0.25">
      <c r="A5969" s="156" t="s">
        <v>18053</v>
      </c>
      <c r="B5969" s="156" t="s">
        <v>258</v>
      </c>
      <c r="C5969" s="223">
        <v>-1.1663769483566284</v>
      </c>
      <c r="D5969" s="221">
        <v>-0.19886763393878937</v>
      </c>
      <c r="E5969" s="221">
        <v>-0.57426798343658447</v>
      </c>
      <c r="F5969" s="221">
        <v>2.776292085647583</v>
      </c>
      <c r="G5969" s="221">
        <v>6.9451327323913574</v>
      </c>
      <c r="H5969" s="221">
        <v>1.3906559944152832</v>
      </c>
      <c r="I5969" s="221">
        <v>-1.060969352722168</v>
      </c>
      <c r="J5969" s="221">
        <v>-1.4867668151855469</v>
      </c>
      <c r="K5969" s="180">
        <v>2.6999108791351318</v>
      </c>
      <c r="L5969" s="181">
        <v>1.0207197666168213</v>
      </c>
      <c r="M5969" s="181">
        <v>0.82621192932128906</v>
      </c>
      <c r="N5969" s="181">
        <v>0.82621192932128906</v>
      </c>
      <c r="O5969" s="181">
        <v>2.9836423397064209</v>
      </c>
      <c r="P5969" s="181">
        <v>4.0507583618164062</v>
      </c>
      <c r="Q5969" s="181">
        <v>1.5935362577438354</v>
      </c>
      <c r="R5969" s="181">
        <v>3.5743036270141602</v>
      </c>
      <c r="S5969" s="226">
        <f t="shared" si="281"/>
        <v>17.575295090675354</v>
      </c>
      <c r="T5969" s="181">
        <f t="shared" si="279"/>
        <v>17.817390966029432</v>
      </c>
      <c r="U5969" s="226">
        <f t="shared" si="280"/>
        <v>1.1689332362723941</v>
      </c>
    </row>
    <row r="5970" spans="1:21" x14ac:dyDescent="0.25">
      <c r="A5970" s="156" t="s">
        <v>18760</v>
      </c>
      <c r="B5970" s="156" t="s">
        <v>258</v>
      </c>
      <c r="C5970" s="223">
        <v>0.34165787696838379</v>
      </c>
      <c r="D5970" s="221">
        <v>12.334352493286133</v>
      </c>
      <c r="E5970" s="221">
        <v>28.449108123779297</v>
      </c>
      <c r="F5970" s="221">
        <v>34.568866729736328</v>
      </c>
      <c r="G5970" s="221">
        <v>137.9500732421875</v>
      </c>
      <c r="H5970" s="221">
        <v>55.45404052734375</v>
      </c>
      <c r="I5970" s="221">
        <v>3.4855237007141113</v>
      </c>
      <c r="J5970" s="221">
        <v>4.9280147552490234</v>
      </c>
      <c r="K5970" s="180">
        <v>690</v>
      </c>
      <c r="L5970" s="181">
        <v>268</v>
      </c>
      <c r="M5970" s="181">
        <v>308</v>
      </c>
      <c r="N5970" s="181">
        <v>346</v>
      </c>
      <c r="O5970" s="181">
        <v>765</v>
      </c>
      <c r="P5970" s="181">
        <v>693</v>
      </c>
      <c r="Q5970" s="181">
        <v>234</v>
      </c>
      <c r="R5970" s="181">
        <v>618</v>
      </c>
      <c r="S5970" s="226">
        <f t="shared" si="281"/>
        <v>3922</v>
      </c>
      <c r="T5970" s="181">
        <f t="shared" si="279"/>
        <v>172087.08537435532</v>
      </c>
      <c r="U5970" s="226">
        <f t="shared" si="280"/>
        <v>11289.998294972402</v>
      </c>
    </row>
    <row r="5971" spans="1:21" x14ac:dyDescent="0.25">
      <c r="A5971" s="156" t="s">
        <v>18761</v>
      </c>
      <c r="B5971" s="156" t="s">
        <v>258</v>
      </c>
      <c r="C5971" s="223">
        <v>1.4696680307388306</v>
      </c>
      <c r="D5971" s="221">
        <v>16.954629898071289</v>
      </c>
      <c r="E5971" s="221">
        <v>17.965690612792969</v>
      </c>
      <c r="F5971" s="221">
        <v>38.960594177246094</v>
      </c>
      <c r="G5971" s="221">
        <v>87.855079650878906</v>
      </c>
      <c r="H5971" s="221">
        <v>32.553806304931641</v>
      </c>
      <c r="I5971" s="221">
        <v>2.1637637615203857</v>
      </c>
      <c r="J5971" s="221">
        <v>1.7379660606384277</v>
      </c>
      <c r="K5971" s="180">
        <v>1877</v>
      </c>
      <c r="L5971" s="181">
        <v>595</v>
      </c>
      <c r="M5971" s="181">
        <v>688</v>
      </c>
      <c r="N5971" s="181">
        <v>642</v>
      </c>
      <c r="O5971" s="181">
        <v>1840</v>
      </c>
      <c r="P5971" s="181">
        <v>1663</v>
      </c>
      <c r="Q5971" s="181">
        <v>522</v>
      </c>
      <c r="R5971" s="181">
        <v>1411</v>
      </c>
      <c r="S5971" s="226">
        <f t="shared" si="281"/>
        <v>9238</v>
      </c>
      <c r="T5971" s="181">
        <f t="shared" si="279"/>
        <v>269591.74952423573</v>
      </c>
      <c r="U5971" s="226">
        <f t="shared" si="280"/>
        <v>17686.919305106803</v>
      </c>
    </row>
    <row r="5972" spans="1:21" x14ac:dyDescent="0.25">
      <c r="A5972" s="156" t="s">
        <v>18762</v>
      </c>
      <c r="B5972" s="156" t="s">
        <v>258</v>
      </c>
      <c r="C5972" s="223">
        <v>-1.9035136699676514</v>
      </c>
      <c r="D5972" s="221">
        <v>-1.4372507333755493</v>
      </c>
      <c r="E5972" s="221">
        <v>-0.17836175858974457</v>
      </c>
      <c r="F5972" s="221">
        <v>2.8858387470245361</v>
      </c>
      <c r="G5972" s="221">
        <v>22.279767990112305</v>
      </c>
      <c r="H5972" s="221">
        <v>8.1470623016357422</v>
      </c>
      <c r="I5972" s="221">
        <v>-0.95142275094985962</v>
      </c>
      <c r="J5972" s="221">
        <v>-0.15507340431213379</v>
      </c>
      <c r="K5972" s="180">
        <v>1232</v>
      </c>
      <c r="L5972" s="181">
        <v>445</v>
      </c>
      <c r="M5972" s="181">
        <v>360</v>
      </c>
      <c r="N5972" s="181">
        <v>337</v>
      </c>
      <c r="O5972" s="181">
        <v>1337</v>
      </c>
      <c r="P5972" s="181">
        <v>1539</v>
      </c>
      <c r="Q5972" s="181">
        <v>762</v>
      </c>
      <c r="R5972" s="181">
        <v>2210</v>
      </c>
      <c r="S5972" s="226">
        <f t="shared" si="281"/>
        <v>8222</v>
      </c>
      <c r="T5972" s="181">
        <f t="shared" si="279"/>
        <v>39182.294332146645</v>
      </c>
      <c r="U5972" s="226">
        <f t="shared" si="280"/>
        <v>2570.6056630613652</v>
      </c>
    </row>
    <row r="5973" spans="1:21" x14ac:dyDescent="0.25">
      <c r="A5973" s="156" t="s">
        <v>18763</v>
      </c>
      <c r="B5973" s="156" t="s">
        <v>258</v>
      </c>
      <c r="C5973" s="223">
        <v>-0.50240391492843628</v>
      </c>
      <c r="D5973" s="221">
        <v>4.1199889183044434</v>
      </c>
      <c r="E5973" s="221">
        <v>2.681891918182373</v>
      </c>
      <c r="F5973" s="221">
        <v>20.114301681518555</v>
      </c>
      <c r="G5973" s="221">
        <v>29.846380233764648</v>
      </c>
      <c r="H5973" s="221">
        <v>11.718334197998047</v>
      </c>
      <c r="I5973" s="221">
        <v>0.1064126044511795</v>
      </c>
      <c r="J5973" s="221">
        <v>0.20781095325946808</v>
      </c>
      <c r="K5973" s="180">
        <v>2098</v>
      </c>
      <c r="L5973" s="181">
        <v>836</v>
      </c>
      <c r="M5973" s="181">
        <v>617</v>
      </c>
      <c r="N5973" s="181">
        <v>597</v>
      </c>
      <c r="O5973" s="181">
        <v>2243</v>
      </c>
      <c r="P5973" s="181">
        <v>2490</v>
      </c>
      <c r="Q5973" s="181">
        <v>1040</v>
      </c>
      <c r="R5973" s="181">
        <v>3346</v>
      </c>
      <c r="S5973" s="226">
        <f t="shared" si="281"/>
        <v>13267</v>
      </c>
      <c r="T5973" s="181">
        <f t="shared" si="279"/>
        <v>112983.32031515241</v>
      </c>
      <c r="U5973" s="226">
        <f t="shared" si="280"/>
        <v>7412.4184911582015</v>
      </c>
    </row>
    <row r="5974" spans="1:21" x14ac:dyDescent="0.25">
      <c r="A5974" s="156" t="s">
        <v>18764</v>
      </c>
      <c r="B5974" s="156" t="s">
        <v>258</v>
      </c>
      <c r="C5974" s="223">
        <v>0.20901213586330414</v>
      </c>
      <c r="D5974" s="221">
        <v>9.2461881637573242</v>
      </c>
      <c r="E5974" s="221">
        <v>0.80112117528915405</v>
      </c>
      <c r="F5974" s="221">
        <v>6.6040310859680176</v>
      </c>
      <c r="G5974" s="221">
        <v>10.291354179382324</v>
      </c>
      <c r="H5974" s="221">
        <v>7.327115535736084</v>
      </c>
      <c r="I5974" s="221">
        <v>0.31441989541053772</v>
      </c>
      <c r="J5974" s="221">
        <v>-0.1113777831196785</v>
      </c>
      <c r="K5974" s="180">
        <v>480</v>
      </c>
      <c r="L5974" s="181">
        <v>185</v>
      </c>
      <c r="M5974" s="181">
        <v>234</v>
      </c>
      <c r="N5974" s="181">
        <v>227</v>
      </c>
      <c r="O5974" s="181">
        <v>788</v>
      </c>
      <c r="P5974" s="181">
        <v>886</v>
      </c>
      <c r="Q5974" s="181">
        <v>347</v>
      </c>
      <c r="R5974" s="181">
        <v>861</v>
      </c>
      <c r="S5974" s="226">
        <f t="shared" si="281"/>
        <v>4008</v>
      </c>
      <c r="T5974" s="181">
        <f t="shared" si="279"/>
        <v>18112.066937498748</v>
      </c>
      <c r="U5974" s="226">
        <f t="shared" si="280"/>
        <v>1188.2658387638633</v>
      </c>
    </row>
    <row r="5975" spans="1:21" x14ac:dyDescent="0.25">
      <c r="A5975" s="156" t="s">
        <v>18765</v>
      </c>
      <c r="B5975" s="156" t="s">
        <v>258</v>
      </c>
      <c r="C5975" s="223">
        <v>4.144129753112793</v>
      </c>
      <c r="D5975" s="221">
        <v>4.7172679901123047</v>
      </c>
      <c r="E5975" s="221">
        <v>30.279157638549805</v>
      </c>
      <c r="F5975" s="221">
        <v>44.1158447265625</v>
      </c>
      <c r="G5975" s="221">
        <v>75.749755859375</v>
      </c>
      <c r="H5975" s="221">
        <v>41.650058746337891</v>
      </c>
      <c r="I5975" s="221">
        <v>3.3254282474517822</v>
      </c>
      <c r="J5975" s="221">
        <v>2.8996305465698242</v>
      </c>
      <c r="K5975" s="180">
        <v>1437</v>
      </c>
      <c r="L5975" s="181">
        <v>573</v>
      </c>
      <c r="M5975" s="181">
        <v>565</v>
      </c>
      <c r="N5975" s="181">
        <v>550</v>
      </c>
      <c r="O5975" s="181">
        <v>1523</v>
      </c>
      <c r="P5975" s="181">
        <v>1672</v>
      </c>
      <c r="Q5975" s="181">
        <v>510</v>
      </c>
      <c r="R5975" s="181">
        <v>1485</v>
      </c>
      <c r="S5975" s="226">
        <f t="shared" si="281"/>
        <v>8315</v>
      </c>
      <c r="T5975" s="181">
        <f t="shared" si="279"/>
        <v>241037.24384450912</v>
      </c>
      <c r="U5975" s="226">
        <f t="shared" si="280"/>
        <v>15813.563615825458</v>
      </c>
    </row>
    <row r="5976" spans="1:21" x14ac:dyDescent="0.25">
      <c r="A5976" s="156" t="s">
        <v>18766</v>
      </c>
      <c r="B5976" s="156" t="s">
        <v>258</v>
      </c>
      <c r="C5976" s="223">
        <v>2.4617464542388916</v>
      </c>
      <c r="D5976" s="221">
        <v>0.27643716335296631</v>
      </c>
      <c r="E5976" s="221">
        <v>-9.8963193595409393E-2</v>
      </c>
      <c r="F5976" s="221">
        <v>13.186808586120605</v>
      </c>
      <c r="G5976" s="221">
        <v>20.427474975585938</v>
      </c>
      <c r="H5976" s="221">
        <v>5.6646833419799805</v>
      </c>
      <c r="I5976" s="221">
        <v>-3.2537891864776611</v>
      </c>
      <c r="J5976" s="221">
        <v>-1.0114622116088867</v>
      </c>
      <c r="K5976" s="180">
        <v>1134</v>
      </c>
      <c r="L5976" s="181">
        <v>456</v>
      </c>
      <c r="M5976" s="181">
        <v>419</v>
      </c>
      <c r="N5976" s="181">
        <v>331</v>
      </c>
      <c r="O5976" s="181">
        <v>1283</v>
      </c>
      <c r="P5976" s="181">
        <v>1781</v>
      </c>
      <c r="Q5976" s="181">
        <v>836</v>
      </c>
      <c r="R5976" s="181">
        <v>2936</v>
      </c>
      <c r="S5976" s="226">
        <f t="shared" si="281"/>
        <v>9176</v>
      </c>
      <c r="T5976" s="181">
        <f t="shared" si="279"/>
        <v>37848.474502049387</v>
      </c>
      <c r="U5976" s="226">
        <f t="shared" si="280"/>
        <v>2483.0986687111513</v>
      </c>
    </row>
    <row r="5977" spans="1:21" x14ac:dyDescent="0.25">
      <c r="A5977" s="156" t="s">
        <v>18767</v>
      </c>
      <c r="B5977" s="156" t="s">
        <v>258</v>
      </c>
      <c r="C5977" s="223">
        <v>-0.17468903958797455</v>
      </c>
      <c r="D5977" s="221">
        <v>6.3000345230102539</v>
      </c>
      <c r="E5977" s="221">
        <v>7.2780828475952148</v>
      </c>
      <c r="F5977" s="221">
        <v>11.659162521362305</v>
      </c>
      <c r="G5977" s="221">
        <v>17.9197998046875</v>
      </c>
      <c r="H5977" s="221">
        <v>6.9701719284057617</v>
      </c>
      <c r="I5977" s="221">
        <v>-0.36544296145439148</v>
      </c>
      <c r="J5977" s="221">
        <v>-0.79124069213867188</v>
      </c>
      <c r="K5977" s="180">
        <v>2639</v>
      </c>
      <c r="L5977" s="181">
        <v>842</v>
      </c>
      <c r="M5977" s="181">
        <v>712</v>
      </c>
      <c r="N5977" s="181">
        <v>742</v>
      </c>
      <c r="O5977" s="181">
        <v>2775</v>
      </c>
      <c r="P5977" s="181">
        <v>2608</v>
      </c>
      <c r="Q5977" s="181">
        <v>915</v>
      </c>
      <c r="R5977" s="181">
        <v>2339</v>
      </c>
      <c r="S5977" s="226">
        <f t="shared" si="281"/>
        <v>13572</v>
      </c>
      <c r="T5977" s="181">
        <f t="shared" si="279"/>
        <v>84397.278829887509</v>
      </c>
      <c r="U5977" s="226">
        <f t="shared" si="280"/>
        <v>5536.9938541113488</v>
      </c>
    </row>
    <row r="5978" spans="1:21" x14ac:dyDescent="0.25">
      <c r="A5978" s="156" t="s">
        <v>18768</v>
      </c>
      <c r="B5978" s="156" t="s">
        <v>258</v>
      </c>
      <c r="C5978" s="223">
        <v>-0.87680810689926147</v>
      </c>
      <c r="D5978" s="221">
        <v>1.4673324823379517</v>
      </c>
      <c r="E5978" s="221">
        <v>-1.8240679502487183</v>
      </c>
      <c r="F5978" s="221">
        <v>33.970165252685547</v>
      </c>
      <c r="G5978" s="221">
        <v>18.375371932983398</v>
      </c>
      <c r="H5978" s="221">
        <v>3.0636312961578369</v>
      </c>
      <c r="I5978" s="221">
        <v>-0.52671307325363159</v>
      </c>
      <c r="J5978" s="221">
        <v>-0.9525107741355896</v>
      </c>
      <c r="K5978" s="180">
        <v>1356</v>
      </c>
      <c r="L5978" s="181">
        <v>481</v>
      </c>
      <c r="M5978" s="181">
        <v>394</v>
      </c>
      <c r="N5978" s="181">
        <v>388</v>
      </c>
      <c r="O5978" s="181">
        <v>1292</v>
      </c>
      <c r="P5978" s="181">
        <v>1507</v>
      </c>
      <c r="Q5978" s="181">
        <v>727</v>
      </c>
      <c r="R5978" s="181">
        <v>2259</v>
      </c>
      <c r="S5978" s="226">
        <f t="shared" si="281"/>
        <v>8404</v>
      </c>
      <c r="T5978" s="181">
        <f t="shared" si="279"/>
        <v>37801.807134389877</v>
      </c>
      <c r="U5978" s="226">
        <f t="shared" si="280"/>
        <v>2480.0369950233176</v>
      </c>
    </row>
    <row r="5979" spans="1:21" x14ac:dyDescent="0.25">
      <c r="A5979" s="156" t="s">
        <v>18769</v>
      </c>
      <c r="B5979" s="156" t="s">
        <v>258</v>
      </c>
      <c r="C5979" s="223">
        <v>-1.083675742149353</v>
      </c>
      <c r="D5979" s="221">
        <v>-0.23302903771400452</v>
      </c>
      <c r="E5979" s="221">
        <v>-3.2738261222839355</v>
      </c>
      <c r="F5979" s="221">
        <v>2.7421307563781738</v>
      </c>
      <c r="G5979" s="221">
        <v>18.28453254699707</v>
      </c>
      <c r="H5979" s="221">
        <v>6.7253508567810059</v>
      </c>
      <c r="I5979" s="221">
        <v>-0.7596321702003479</v>
      </c>
      <c r="J5979" s="221">
        <v>-1.5209283828735352</v>
      </c>
      <c r="K5979" s="180">
        <v>1235</v>
      </c>
      <c r="L5979" s="181">
        <v>443</v>
      </c>
      <c r="M5979" s="181">
        <v>314</v>
      </c>
      <c r="N5979" s="181">
        <v>279</v>
      </c>
      <c r="O5979" s="181">
        <v>1290</v>
      </c>
      <c r="P5979" s="181">
        <v>1618</v>
      </c>
      <c r="Q5979" s="181">
        <v>676</v>
      </c>
      <c r="R5979" s="181">
        <v>1874</v>
      </c>
      <c r="S5979" s="226">
        <f t="shared" si="281"/>
        <v>7729</v>
      </c>
      <c r="T5979" s="181">
        <f t="shared" si="279"/>
        <v>29400.435208708048</v>
      </c>
      <c r="U5979" s="226">
        <f t="shared" si="280"/>
        <v>1928.8540023540038</v>
      </c>
    </row>
    <row r="5980" spans="1:21" x14ac:dyDescent="0.25">
      <c r="A5980" s="156" t="s">
        <v>18770</v>
      </c>
      <c r="B5980" s="156" t="s">
        <v>258</v>
      </c>
      <c r="C5980" s="223">
        <v>-0.80763620138168335</v>
      </c>
      <c r="D5980" s="221">
        <v>0.15987309813499451</v>
      </c>
      <c r="E5980" s="221">
        <v>-0.21552726626396179</v>
      </c>
      <c r="F5980" s="221">
        <v>3.1350328922271729</v>
      </c>
      <c r="G5980" s="221">
        <v>29.429897308349609</v>
      </c>
      <c r="H5980" s="221">
        <v>5.7696356773376465</v>
      </c>
      <c r="I5980" s="221">
        <v>-0.70222848653793335</v>
      </c>
      <c r="J5980" s="221">
        <v>-1.1280262470245361</v>
      </c>
      <c r="K5980" s="180">
        <v>427</v>
      </c>
      <c r="L5980" s="181">
        <v>186</v>
      </c>
      <c r="M5980" s="181">
        <v>139</v>
      </c>
      <c r="N5980" s="181">
        <v>74</v>
      </c>
      <c r="O5980" s="181">
        <v>460</v>
      </c>
      <c r="P5980" s="181">
        <v>732</v>
      </c>
      <c r="Q5980" s="181">
        <v>290</v>
      </c>
      <c r="R5980" s="181">
        <v>694</v>
      </c>
      <c r="S5980" s="226">
        <f t="shared" si="281"/>
        <v>3002</v>
      </c>
      <c r="T5980" s="181">
        <f t="shared" si="279"/>
        <v>16661.539483398199</v>
      </c>
      <c r="U5980" s="226">
        <f t="shared" si="280"/>
        <v>1093.1020881083111</v>
      </c>
    </row>
    <row r="5981" spans="1:21" x14ac:dyDescent="0.25">
      <c r="A5981" s="156" t="s">
        <v>18771</v>
      </c>
      <c r="B5981" s="156" t="s">
        <v>258</v>
      </c>
      <c r="C5981" s="223">
        <v>-1.0276851654052734</v>
      </c>
      <c r="D5981" s="221">
        <v>0.6555289626121521</v>
      </c>
      <c r="E5981" s="221">
        <v>10.620096206665039</v>
      </c>
      <c r="F5981" s="221">
        <v>9.5405387878417969</v>
      </c>
      <c r="G5981" s="221">
        <v>24.065061569213867</v>
      </c>
      <c r="H5981" s="221">
        <v>6.1628479957580566</v>
      </c>
      <c r="I5981" s="221">
        <v>-1.3382936716079712</v>
      </c>
      <c r="J5981" s="221">
        <v>-0.21499018371105194</v>
      </c>
      <c r="K5981" s="180">
        <v>1507</v>
      </c>
      <c r="L5981" s="181">
        <v>501</v>
      </c>
      <c r="M5981" s="181">
        <v>474</v>
      </c>
      <c r="N5981" s="181">
        <v>487</v>
      </c>
      <c r="O5981" s="181">
        <v>1586</v>
      </c>
      <c r="P5981" s="181">
        <v>1657</v>
      </c>
      <c r="Q5981" s="181">
        <v>662</v>
      </c>
      <c r="R5981" s="181">
        <v>2429</v>
      </c>
      <c r="S5981" s="226">
        <f t="shared" si="281"/>
        <v>9303</v>
      </c>
      <c r="T5981" s="181">
        <f t="shared" si="279"/>
        <v>55430.731668546796</v>
      </c>
      <c r="U5981" s="226">
        <f t="shared" si="280"/>
        <v>3636.605644552485</v>
      </c>
    </row>
    <row r="5982" spans="1:21" x14ac:dyDescent="0.25">
      <c r="A5982" s="156" t="s">
        <v>18772</v>
      </c>
      <c r="B5982" s="156" t="s">
        <v>258</v>
      </c>
      <c r="C5982" s="223">
        <v>-0.6450190544128418</v>
      </c>
      <c r="D5982" s="221">
        <v>1.5315647125244141</v>
      </c>
      <c r="E5982" s="221">
        <v>13.976054191589355</v>
      </c>
      <c r="F5982" s="221">
        <v>3.2976503372192383</v>
      </c>
      <c r="G5982" s="221">
        <v>22.335628509521484</v>
      </c>
      <c r="H5982" s="221">
        <v>25.992605209350586</v>
      </c>
      <c r="I5982" s="221">
        <v>-0.5396113395690918</v>
      </c>
      <c r="J5982" s="221">
        <v>-0.9654090404510498</v>
      </c>
      <c r="K5982" s="180">
        <v>955</v>
      </c>
      <c r="L5982" s="181">
        <v>324</v>
      </c>
      <c r="M5982" s="181">
        <v>290</v>
      </c>
      <c r="N5982" s="181">
        <v>282</v>
      </c>
      <c r="O5982" s="181">
        <v>1019</v>
      </c>
      <c r="P5982" s="181">
        <v>1070</v>
      </c>
      <c r="Q5982" s="181">
        <v>428</v>
      </c>
      <c r="R5982" s="181">
        <v>1355</v>
      </c>
      <c r="S5982" s="226">
        <f t="shared" si="281"/>
        <v>5723</v>
      </c>
      <c r="T5982" s="181">
        <f t="shared" si="279"/>
        <v>53896.23700261116</v>
      </c>
      <c r="U5982" s="226">
        <f t="shared" si="280"/>
        <v>3535.9331151504662</v>
      </c>
    </row>
    <row r="5983" spans="1:21" x14ac:dyDescent="0.25">
      <c r="A5983" s="156" t="s">
        <v>18773</v>
      </c>
      <c r="B5983" s="156" t="s">
        <v>411</v>
      </c>
      <c r="C5983" s="223">
        <v>-1.7221325635910034</v>
      </c>
      <c r="D5983" s="221">
        <v>0.36092224717140198</v>
      </c>
      <c r="E5983" s="221">
        <v>1.207166314125061</v>
      </c>
      <c r="F5983" s="221">
        <v>7.121340274810791</v>
      </c>
      <c r="G5983" s="221">
        <v>11.809455871582031</v>
      </c>
      <c r="H5983" s="221">
        <v>4.1867609024047852</v>
      </c>
      <c r="I5983" s="221">
        <v>-0.94440186023712158</v>
      </c>
      <c r="J5983" s="221">
        <v>-1.7153133153915405</v>
      </c>
      <c r="K5983" s="180">
        <v>1982</v>
      </c>
      <c r="L5983" s="181">
        <v>562</v>
      </c>
      <c r="M5983" s="181">
        <v>338</v>
      </c>
      <c r="N5983" s="181">
        <v>292</v>
      </c>
      <c r="O5983" s="181">
        <v>1827</v>
      </c>
      <c r="P5983" s="181">
        <v>2125</v>
      </c>
      <c r="Q5983" s="181">
        <v>598</v>
      </c>
      <c r="R5983" s="181">
        <v>1853</v>
      </c>
      <c r="S5983" s="226">
        <f t="shared" si="281"/>
        <v>9577</v>
      </c>
      <c r="T5983" s="181">
        <f t="shared" si="279"/>
        <v>26006.540045440197</v>
      </c>
      <c r="U5983" s="226">
        <f t="shared" si="280"/>
        <v>1706.1930715627432</v>
      </c>
    </row>
    <row r="5984" spans="1:21" x14ac:dyDescent="0.25">
      <c r="A5984" s="156" t="s">
        <v>18774</v>
      </c>
      <c r="B5984" s="156" t="s">
        <v>411</v>
      </c>
      <c r="C5984" s="223">
        <v>-1.9036579132080078</v>
      </c>
      <c r="D5984" s="221">
        <v>6.1106457710266113</v>
      </c>
      <c r="E5984" s="221">
        <v>-0.7721746563911438</v>
      </c>
      <c r="F5984" s="221">
        <v>2.7478952407836914</v>
      </c>
      <c r="G5984" s="221">
        <v>10.996417045593262</v>
      </c>
      <c r="H5984" s="221">
        <v>5.9837918281555176</v>
      </c>
      <c r="I5984" s="221">
        <v>-1.258875846862793</v>
      </c>
      <c r="J5984" s="221">
        <v>-2.6521527767181396</v>
      </c>
      <c r="K5984" s="180">
        <v>1437</v>
      </c>
      <c r="L5984" s="181">
        <v>391</v>
      </c>
      <c r="M5984" s="181">
        <v>226</v>
      </c>
      <c r="N5984" s="181">
        <v>232</v>
      </c>
      <c r="O5984" s="181">
        <v>1380</v>
      </c>
      <c r="P5984" s="181">
        <v>1329</v>
      </c>
      <c r="Q5984" s="181">
        <v>388</v>
      </c>
      <c r="R5984" s="181">
        <v>929</v>
      </c>
      <c r="S5984" s="226">
        <f t="shared" si="281"/>
        <v>6312</v>
      </c>
      <c r="T5984" s="181">
        <f t="shared" si="279"/>
        <v>20291.927403092384</v>
      </c>
      <c r="U5984" s="226">
        <f t="shared" si="280"/>
        <v>1331.2784354749551</v>
      </c>
    </row>
    <row r="5985" spans="1:21" x14ac:dyDescent="0.25">
      <c r="A5985" s="156" t="s">
        <v>18775</v>
      </c>
      <c r="B5985" s="156" t="s">
        <v>411</v>
      </c>
      <c r="C5985" s="223">
        <v>-1.0951982736587524</v>
      </c>
      <c r="D5985" s="221">
        <v>-0.12768882513046265</v>
      </c>
      <c r="E5985" s="221">
        <v>-0.50308918952941895</v>
      </c>
      <c r="F5985" s="221">
        <v>85.661277770996094</v>
      </c>
      <c r="G5985" s="221">
        <v>7.0163116455078125</v>
      </c>
      <c r="H5985" s="221">
        <v>1.4618346691131592</v>
      </c>
      <c r="I5985" s="221">
        <v>-0.98979049921035767</v>
      </c>
      <c r="J5985" s="221">
        <v>-1.4155881404876709</v>
      </c>
      <c r="K5985" s="180">
        <v>1096</v>
      </c>
      <c r="L5985" s="181">
        <v>282</v>
      </c>
      <c r="M5985" s="181">
        <v>189</v>
      </c>
      <c r="N5985" s="181">
        <v>179</v>
      </c>
      <c r="O5985" s="181">
        <v>918</v>
      </c>
      <c r="P5985" s="181">
        <v>1199</v>
      </c>
      <c r="Q5985" s="181">
        <v>331</v>
      </c>
      <c r="R5985" s="181">
        <v>810</v>
      </c>
      <c r="S5985" s="226">
        <f t="shared" si="281"/>
        <v>5004</v>
      </c>
      <c r="T5985" s="181">
        <f t="shared" si="279"/>
        <v>20721.406117379665</v>
      </c>
      <c r="U5985" s="226">
        <f t="shared" si="280"/>
        <v>1359.4549482067634</v>
      </c>
    </row>
    <row r="5986" spans="1:21" x14ac:dyDescent="0.25">
      <c r="A5986" s="156" t="s">
        <v>18776</v>
      </c>
      <c r="B5986" s="156" t="s">
        <v>411</v>
      </c>
      <c r="C5986" s="223">
        <v>-1.554654598236084</v>
      </c>
      <c r="D5986" s="221">
        <v>13.00447940826416</v>
      </c>
      <c r="E5986" s="221">
        <v>2.5642807483673096</v>
      </c>
      <c r="F5986" s="221">
        <v>43.940670013427734</v>
      </c>
      <c r="G5986" s="221">
        <v>27.934438705444336</v>
      </c>
      <c r="H5986" s="221">
        <v>38.495960235595703</v>
      </c>
      <c r="I5986" s="221">
        <v>-1.449246883392334</v>
      </c>
      <c r="J5986" s="221">
        <v>-3.2883081436157227</v>
      </c>
      <c r="K5986" s="180">
        <v>564.08978271484375</v>
      </c>
      <c r="L5986" s="181">
        <v>157.00498962402344</v>
      </c>
      <c r="M5986" s="181">
        <v>160.76557922363281</v>
      </c>
      <c r="N5986" s="181">
        <v>187.08978271484375</v>
      </c>
      <c r="O5986" s="181">
        <v>629.9002685546875</v>
      </c>
      <c r="P5986" s="181">
        <v>593.23443603515625</v>
      </c>
      <c r="Q5986" s="181">
        <v>164.52618408203125</v>
      </c>
      <c r="R5986" s="181">
        <v>468.19451904296875</v>
      </c>
      <c r="S5986" s="226">
        <f t="shared" si="281"/>
        <v>2924.8055419921875</v>
      </c>
      <c r="T5986" s="181">
        <f t="shared" si="279"/>
        <v>48452.934658201542</v>
      </c>
      <c r="U5986" s="226">
        <f t="shared" si="280"/>
        <v>3178.8181459840353</v>
      </c>
    </row>
    <row r="5987" spans="1:21" x14ac:dyDescent="0.25">
      <c r="A5987" s="156" t="s">
        <v>18777</v>
      </c>
      <c r="B5987" s="156" t="s">
        <v>411</v>
      </c>
      <c r="C5987" s="223">
        <v>-1.8649851083755493</v>
      </c>
      <c r="D5987" s="221">
        <v>4.0621542930603027</v>
      </c>
      <c r="E5987" s="221">
        <v>-0.85269898176193237</v>
      </c>
      <c r="F5987" s="221">
        <v>2.497861385345459</v>
      </c>
      <c r="G5987" s="221">
        <v>8.8512601852416992</v>
      </c>
      <c r="H5987" s="221">
        <v>6.606132984161377</v>
      </c>
      <c r="I5987" s="221">
        <v>-1.3394001722335815</v>
      </c>
      <c r="J5987" s="221">
        <v>-1.7651978731155396</v>
      </c>
      <c r="K5987" s="180">
        <v>2090</v>
      </c>
      <c r="L5987" s="181">
        <v>704</v>
      </c>
      <c r="M5987" s="181">
        <v>252</v>
      </c>
      <c r="N5987" s="181">
        <v>241</v>
      </c>
      <c r="O5987" s="181">
        <v>1713</v>
      </c>
      <c r="P5987" s="181">
        <v>2059</v>
      </c>
      <c r="Q5987" s="181">
        <v>515</v>
      </c>
      <c r="R5987" s="181">
        <v>1620</v>
      </c>
      <c r="S5987" s="226">
        <f t="shared" si="281"/>
        <v>9194</v>
      </c>
      <c r="T5987" s="181">
        <f t="shared" si="279"/>
        <v>24563.867064833641</v>
      </c>
      <c r="U5987" s="226">
        <f t="shared" si="280"/>
        <v>1611.5446239130044</v>
      </c>
    </row>
    <row r="5988" spans="1:21" x14ac:dyDescent="0.25">
      <c r="A5988" s="156" t="s">
        <v>18778</v>
      </c>
      <c r="B5988" s="156" t="s">
        <v>411</v>
      </c>
      <c r="C5988" s="223">
        <v>-3.8010730743408203</v>
      </c>
      <c r="D5988" s="221">
        <v>-0.79682338237762451</v>
      </c>
      <c r="E5988" s="221">
        <v>-1.1722239255905151</v>
      </c>
      <c r="F5988" s="221">
        <v>54.210197448730469</v>
      </c>
      <c r="G5988" s="221">
        <v>6.3471770286560059</v>
      </c>
      <c r="H5988" s="221">
        <v>8.6404285430908203</v>
      </c>
      <c r="I5988" s="221">
        <v>-1.6589251756668091</v>
      </c>
      <c r="J5988" s="221">
        <v>-2.0847225189208984</v>
      </c>
      <c r="K5988" s="180">
        <v>491.902587890625</v>
      </c>
      <c r="L5988" s="181">
        <v>132.32467651367188</v>
      </c>
      <c r="M5988" s="181">
        <v>88.216453552246094</v>
      </c>
      <c r="N5988" s="181">
        <v>97.805191040039063</v>
      </c>
      <c r="O5988" s="181">
        <v>519.7099609375</v>
      </c>
      <c r="P5988" s="181">
        <v>590.66668701171875</v>
      </c>
      <c r="Q5988" s="181">
        <v>163.00865173339844</v>
      </c>
      <c r="R5988" s="181">
        <v>481.35498046875</v>
      </c>
      <c r="S5988" s="226">
        <f t="shared" si="281"/>
        <v>2564.9891891479492</v>
      </c>
      <c r="T5988" s="181">
        <f t="shared" si="279"/>
        <v>10351.825905910549</v>
      </c>
      <c r="U5988" s="226">
        <f t="shared" si="280"/>
        <v>679.14507688557603</v>
      </c>
    </row>
    <row r="5989" spans="1:21" x14ac:dyDescent="0.25">
      <c r="A5989" s="156" t="s">
        <v>18779</v>
      </c>
      <c r="B5989" s="156" t="s">
        <v>411</v>
      </c>
      <c r="C5989" s="223">
        <v>-0.16279380023479462</v>
      </c>
      <c r="D5989" s="221">
        <v>-4.3349423408508301</v>
      </c>
      <c r="E5989" s="221">
        <v>0.4293152391910553</v>
      </c>
      <c r="F5989" s="221">
        <v>5.1892576217651367</v>
      </c>
      <c r="G5989" s="221">
        <v>17.80485725402832</v>
      </c>
      <c r="H5989" s="221">
        <v>9.938288688659668</v>
      </c>
      <c r="I5989" s="221">
        <v>-5.7386010885238647E-2</v>
      </c>
      <c r="J5989" s="221">
        <v>9.4253465533256531E-2</v>
      </c>
      <c r="K5989" s="180">
        <v>702</v>
      </c>
      <c r="L5989" s="181">
        <v>219</v>
      </c>
      <c r="M5989" s="181">
        <v>235</v>
      </c>
      <c r="N5989" s="181">
        <v>379</v>
      </c>
      <c r="O5989" s="181">
        <v>1084</v>
      </c>
      <c r="P5989" s="181">
        <v>824</v>
      </c>
      <c r="Q5989" s="181">
        <v>255</v>
      </c>
      <c r="R5989" s="181">
        <v>607</v>
      </c>
      <c r="S5989" s="226">
        <f t="shared" si="281"/>
        <v>4305</v>
      </c>
      <c r="T5989" s="181">
        <f t="shared" si="279"/>
        <v>28536.177663072944</v>
      </c>
      <c r="U5989" s="226">
        <f t="shared" si="280"/>
        <v>1872.1532557790292</v>
      </c>
    </row>
    <row r="5990" spans="1:21" x14ac:dyDescent="0.25">
      <c r="A5990" s="156" t="s">
        <v>18780</v>
      </c>
      <c r="B5990" s="156" t="s">
        <v>411</v>
      </c>
      <c r="C5990" s="223">
        <v>-0.25276267528533936</v>
      </c>
      <c r="D5990" s="221">
        <v>8.2988471984863281</v>
      </c>
      <c r="E5990" s="221">
        <v>1.3467171192169189</v>
      </c>
      <c r="F5990" s="221">
        <v>15.330589294433594</v>
      </c>
      <c r="G5990" s="221">
        <v>28.533607482910156</v>
      </c>
      <c r="H5990" s="221">
        <v>12.712396621704102</v>
      </c>
      <c r="I5990" s="221">
        <v>0.13457199931144714</v>
      </c>
      <c r="J5990" s="221">
        <v>-0.29122564196586609</v>
      </c>
      <c r="K5990" s="180">
        <v>2347</v>
      </c>
      <c r="L5990" s="181">
        <v>552</v>
      </c>
      <c r="M5990" s="181">
        <v>580</v>
      </c>
      <c r="N5990" s="181">
        <v>719</v>
      </c>
      <c r="O5990" s="181">
        <v>3069</v>
      </c>
      <c r="P5990" s="181">
        <v>2290</v>
      </c>
      <c r="Q5990" s="181">
        <v>590</v>
      </c>
      <c r="R5990" s="181">
        <v>1624</v>
      </c>
      <c r="S5990" s="226">
        <f t="shared" si="281"/>
        <v>11771</v>
      </c>
      <c r="T5990" s="181">
        <f t="shared" si="279"/>
        <v>132078.99595230818</v>
      </c>
      <c r="U5990" s="226">
        <f t="shared" si="280"/>
        <v>8665.2152650465105</v>
      </c>
    </row>
    <row r="5991" spans="1:21" x14ac:dyDescent="0.25">
      <c r="A5991" s="156" t="s">
        <v>18781</v>
      </c>
      <c r="B5991" s="156" t="s">
        <v>411</v>
      </c>
      <c r="C5991" s="223">
        <v>-0.63973498344421387</v>
      </c>
      <c r="D5991" s="221">
        <v>0.49113649129867554</v>
      </c>
      <c r="E5991" s="221">
        <v>16.466484069824219</v>
      </c>
      <c r="F5991" s="221">
        <v>18.770452499389648</v>
      </c>
      <c r="G5991" s="221">
        <v>24.628927230834961</v>
      </c>
      <c r="H5991" s="221">
        <v>9.4000749588012695</v>
      </c>
      <c r="I5991" s="221">
        <v>-0.60959929227828979</v>
      </c>
      <c r="J5991" s="221">
        <v>-2.1299269199371338</v>
      </c>
      <c r="K5991" s="180">
        <v>1601</v>
      </c>
      <c r="L5991" s="181">
        <v>467</v>
      </c>
      <c r="M5991" s="181">
        <v>412</v>
      </c>
      <c r="N5991" s="181">
        <v>446</v>
      </c>
      <c r="O5991" s="181">
        <v>1885</v>
      </c>
      <c r="P5991" s="181">
        <v>1610</v>
      </c>
      <c r="Q5991" s="181">
        <v>440</v>
      </c>
      <c r="R5991" s="181">
        <v>1200</v>
      </c>
      <c r="S5991" s="226">
        <f t="shared" si="281"/>
        <v>8061</v>
      </c>
      <c r="T5991" s="181">
        <f t="shared" si="279"/>
        <v>73096.470805704594</v>
      </c>
      <c r="U5991" s="226">
        <f t="shared" si="280"/>
        <v>4795.5895642584119</v>
      </c>
    </row>
    <row r="5992" spans="1:21" x14ac:dyDescent="0.25">
      <c r="A5992" s="156" t="s">
        <v>18782</v>
      </c>
      <c r="B5992" s="156" t="s">
        <v>411</v>
      </c>
      <c r="C5992" s="223">
        <v>-1.0783038139343262</v>
      </c>
      <c r="D5992" s="221">
        <v>-0.11079434305429459</v>
      </c>
      <c r="E5992" s="221">
        <v>23.214757919311523</v>
      </c>
      <c r="F5992" s="221">
        <v>17.170434951782227</v>
      </c>
      <c r="G5992" s="221">
        <v>17.360113143920898</v>
      </c>
      <c r="H5992" s="221">
        <v>9.9245824813842773</v>
      </c>
      <c r="I5992" s="221">
        <v>-0.97289597988128662</v>
      </c>
      <c r="J5992" s="221">
        <v>-1.3986936807632446</v>
      </c>
      <c r="K5992" s="180">
        <v>1015</v>
      </c>
      <c r="L5992" s="181">
        <v>331</v>
      </c>
      <c r="M5992" s="181">
        <v>214</v>
      </c>
      <c r="N5992" s="181">
        <v>257</v>
      </c>
      <c r="O5992" s="181">
        <v>1211</v>
      </c>
      <c r="P5992" s="181">
        <v>1009</v>
      </c>
      <c r="Q5992" s="181">
        <v>312</v>
      </c>
      <c r="R5992" s="181">
        <v>1265</v>
      </c>
      <c r="S5992" s="226">
        <f t="shared" si="281"/>
        <v>5614</v>
      </c>
      <c r="T5992" s="181">
        <f t="shared" si="279"/>
        <v>37213.718367762864</v>
      </c>
      <c r="U5992" s="226">
        <f t="shared" si="280"/>
        <v>2441.4546623743108</v>
      </c>
    </row>
    <row r="5993" spans="1:21" x14ac:dyDescent="0.25">
      <c r="A5993" s="156" t="s">
        <v>18783</v>
      </c>
      <c r="B5993" s="156" t="s">
        <v>411</v>
      </c>
      <c r="C5993" s="223">
        <v>-0.49881935119628906</v>
      </c>
      <c r="D5993" s="221">
        <v>0.71009814739227295</v>
      </c>
      <c r="E5993" s="221">
        <v>9.2291030883789062</v>
      </c>
      <c r="F5993" s="221">
        <v>15.259527206420898</v>
      </c>
      <c r="G5993" s="221">
        <v>10.717185974121094</v>
      </c>
      <c r="H5993" s="221">
        <v>6.2363052368164063</v>
      </c>
      <c r="I5993" s="221">
        <v>-0.7100367546081543</v>
      </c>
      <c r="J5993" s="221">
        <v>-0.85385191440582275</v>
      </c>
      <c r="K5993" s="180">
        <v>1394</v>
      </c>
      <c r="L5993" s="181">
        <v>403</v>
      </c>
      <c r="M5993" s="181">
        <v>257</v>
      </c>
      <c r="N5993" s="181">
        <v>294</v>
      </c>
      <c r="O5993" s="181">
        <v>1596</v>
      </c>
      <c r="P5993" s="181">
        <v>1485</v>
      </c>
      <c r="Q5993" s="181">
        <v>411</v>
      </c>
      <c r="R5993" s="181">
        <v>1243</v>
      </c>
      <c r="S5993" s="226">
        <f t="shared" si="281"/>
        <v>7083</v>
      </c>
      <c r="T5993" s="181">
        <f t="shared" si="279"/>
        <v>31461.374925851822</v>
      </c>
      <c r="U5993" s="226">
        <f t="shared" si="280"/>
        <v>2064.0646478360709</v>
      </c>
    </row>
    <row r="5994" spans="1:21" x14ac:dyDescent="0.25">
      <c r="A5994" s="156" t="s">
        <v>18784</v>
      </c>
      <c r="B5994" s="156" t="s">
        <v>411</v>
      </c>
      <c r="C5994" s="223">
        <v>-1.9626786708831787</v>
      </c>
      <c r="D5994" s="221">
        <v>-0.99516940116882324</v>
      </c>
      <c r="E5994" s="221">
        <v>-1.3705698251724243</v>
      </c>
      <c r="F5994" s="221">
        <v>5.620323657989502</v>
      </c>
      <c r="G5994" s="221">
        <v>14.108041763305664</v>
      </c>
      <c r="H5994" s="221">
        <v>4.6490445137023926</v>
      </c>
      <c r="I5994" s="221">
        <v>-1.8572710752487183</v>
      </c>
      <c r="J5994" s="221">
        <v>-2.2830686569213867</v>
      </c>
      <c r="K5994" s="180">
        <v>1315</v>
      </c>
      <c r="L5994" s="181">
        <v>317</v>
      </c>
      <c r="M5994" s="181">
        <v>204</v>
      </c>
      <c r="N5994" s="181">
        <v>276</v>
      </c>
      <c r="O5994" s="181">
        <v>1541</v>
      </c>
      <c r="P5994" s="181">
        <v>1455</v>
      </c>
      <c r="Q5994" s="181">
        <v>409</v>
      </c>
      <c r="R5994" s="181">
        <v>1064</v>
      </c>
      <c r="S5994" s="226">
        <f t="shared" si="281"/>
        <v>6581</v>
      </c>
      <c r="T5994" s="181">
        <f t="shared" si="279"/>
        <v>23691.265136837959</v>
      </c>
      <c r="U5994" s="226">
        <f t="shared" si="280"/>
        <v>1554.2964332203112</v>
      </c>
    </row>
    <row r="5995" spans="1:21" x14ac:dyDescent="0.25">
      <c r="A5995" s="156" t="s">
        <v>18785</v>
      </c>
      <c r="B5995" s="156" t="s">
        <v>411</v>
      </c>
      <c r="C5995" s="223">
        <v>0.65735667943954468</v>
      </c>
      <c r="D5995" s="221">
        <v>1.6248660087585449</v>
      </c>
      <c r="E5995" s="221">
        <v>1.2494657039642334</v>
      </c>
      <c r="F5995" s="221">
        <v>39.187053680419922</v>
      </c>
      <c r="G5995" s="221">
        <v>15.19317626953125</v>
      </c>
      <c r="H5995" s="221">
        <v>9.6340808868408203</v>
      </c>
      <c r="I5995" s="221">
        <v>15.92026424407959</v>
      </c>
      <c r="J5995" s="221">
        <v>0.33696678280830383</v>
      </c>
      <c r="K5995" s="180">
        <v>1283.9932861328125</v>
      </c>
      <c r="L5995" s="181">
        <v>300.54953002929687</v>
      </c>
      <c r="M5995" s="181">
        <v>236.82542419433594</v>
      </c>
      <c r="N5995" s="181">
        <v>341.44708251953125</v>
      </c>
      <c r="O5995" s="181">
        <v>1813.75927734375</v>
      </c>
      <c r="P5995" s="181">
        <v>1366.739501953125</v>
      </c>
      <c r="Q5995" s="181">
        <v>335.74044799804687</v>
      </c>
      <c r="R5995" s="181">
        <v>1118.500732421875</v>
      </c>
      <c r="S5995" s="226">
        <f t="shared" si="281"/>
        <v>6797.5552825927734</v>
      </c>
      <c r="T5995" s="181">
        <f t="shared" si="279"/>
        <v>61454.622242526799</v>
      </c>
      <c r="U5995" s="226">
        <f t="shared" si="280"/>
        <v>4031.8108638249682</v>
      </c>
    </row>
    <row r="5996" spans="1:21" x14ac:dyDescent="0.25">
      <c r="A5996" s="156" t="s">
        <v>18786</v>
      </c>
      <c r="B5996" s="156" t="s">
        <v>411</v>
      </c>
      <c r="C5996" s="223">
        <v>1.245909571647644</v>
      </c>
      <c r="D5996" s="221">
        <v>8.86220782995224E-2</v>
      </c>
      <c r="E5996" s="221">
        <v>4.7449712753295898</v>
      </c>
      <c r="F5996" s="221">
        <v>25.728546142578125</v>
      </c>
      <c r="G5996" s="221">
        <v>9.9857501983642578</v>
      </c>
      <c r="H5996" s="221">
        <v>4.8607220649719238</v>
      </c>
      <c r="I5996" s="221">
        <v>0.60859960317611694</v>
      </c>
      <c r="J5996" s="221">
        <v>-1.1992772817611694</v>
      </c>
      <c r="K5996" s="180">
        <v>1538</v>
      </c>
      <c r="L5996" s="181">
        <v>341</v>
      </c>
      <c r="M5996" s="181">
        <v>252</v>
      </c>
      <c r="N5996" s="181">
        <v>349</v>
      </c>
      <c r="O5996" s="181">
        <v>1844</v>
      </c>
      <c r="P5996" s="181">
        <v>1498</v>
      </c>
      <c r="Q5996" s="181">
        <v>455</v>
      </c>
      <c r="R5996" s="181">
        <v>1287</v>
      </c>
      <c r="S5996" s="226">
        <f t="shared" si="281"/>
        <v>7564</v>
      </c>
      <c r="T5996" s="181">
        <f t="shared" si="279"/>
        <v>36549.952391967177</v>
      </c>
      <c r="U5996" s="226">
        <f t="shared" si="280"/>
        <v>2397.9074274456011</v>
      </c>
    </row>
    <row r="5997" spans="1:21" x14ac:dyDescent="0.25">
      <c r="A5997" s="156" t="s">
        <v>18787</v>
      </c>
      <c r="B5997" s="156" t="s">
        <v>411</v>
      </c>
      <c r="C5997" s="223">
        <v>-1.9620866775512695</v>
      </c>
      <c r="D5997" s="221">
        <v>-0.99457734823226929</v>
      </c>
      <c r="E5997" s="221">
        <v>-1.3699777126312256</v>
      </c>
      <c r="F5997" s="221">
        <v>1.9805824756622314</v>
      </c>
      <c r="G5997" s="221">
        <v>6.1494231224060059</v>
      </c>
      <c r="H5997" s="221">
        <v>1431.629638671875</v>
      </c>
      <c r="I5997" s="221">
        <v>-1.8566790819168091</v>
      </c>
      <c r="J5997" s="221">
        <v>-2.2824764251708984</v>
      </c>
      <c r="K5997" s="180">
        <v>0.19758972525596619</v>
      </c>
      <c r="L5997" s="181">
        <v>5.1648788154125214E-2</v>
      </c>
      <c r="M5997" s="181">
        <v>4.6881206333637238E-2</v>
      </c>
      <c r="N5997" s="181">
        <v>6.3302874565124512E-2</v>
      </c>
      <c r="O5997" s="181">
        <v>0.25586014986038208</v>
      </c>
      <c r="P5997" s="181">
        <v>1</v>
      </c>
      <c r="Q5997" s="181">
        <v>5.7343397289514542E-2</v>
      </c>
      <c r="R5997" s="181">
        <v>0.16673287749290466</v>
      </c>
      <c r="S5997" s="226">
        <f t="shared" si="281"/>
        <v>1.8393590189516544</v>
      </c>
      <c r="T5997" s="181">
        <f t="shared" si="279"/>
        <v>1432.3380923190139</v>
      </c>
      <c r="U5997" s="226">
        <f t="shared" si="280"/>
        <v>93.97041378745746</v>
      </c>
    </row>
    <row r="5998" spans="1:21" x14ac:dyDescent="0.25">
      <c r="A5998" s="156" t="s">
        <v>18788</v>
      </c>
      <c r="B5998" s="156" t="s">
        <v>411</v>
      </c>
      <c r="C5998" s="223">
        <v>-1.8047919273376465</v>
      </c>
      <c r="D5998" s="221">
        <v>2.5613839626312256</v>
      </c>
      <c r="E5998" s="221">
        <v>-1.2126829624176025</v>
      </c>
      <c r="F5998" s="221">
        <v>2.1378772258758545</v>
      </c>
      <c r="G5998" s="221">
        <v>11.127490043640137</v>
      </c>
      <c r="H5998" s="221">
        <v>1.6300181150436401</v>
      </c>
      <c r="I5998" s="221">
        <v>-1.6993842124938965</v>
      </c>
      <c r="J5998" s="221">
        <v>-3.1942565441131592</v>
      </c>
      <c r="K5998" s="180">
        <v>696.80401611328125</v>
      </c>
      <c r="L5998" s="181">
        <v>215.35960388183594</v>
      </c>
      <c r="M5998" s="181">
        <v>146.83609008789062</v>
      </c>
      <c r="N5998" s="181">
        <v>129.92770385742187</v>
      </c>
      <c r="O5998" s="181">
        <v>608.702392578125</v>
      </c>
      <c r="P5998" s="181">
        <v>833.85107421875</v>
      </c>
      <c r="Q5998" s="181">
        <v>210.02011108398437</v>
      </c>
      <c r="R5998" s="181">
        <v>647.858642578125</v>
      </c>
      <c r="S5998" s="226">
        <f t="shared" si="281"/>
        <v>3489.3596343994141</v>
      </c>
      <c r="T5998" s="181">
        <f t="shared" si="279"/>
        <v>5099.9268261137659</v>
      </c>
      <c r="U5998" s="226">
        <f t="shared" si="280"/>
        <v>334.58736921514981</v>
      </c>
    </row>
    <row r="5999" spans="1:21" x14ac:dyDescent="0.25">
      <c r="A5999" s="156" t="s">
        <v>18789</v>
      </c>
      <c r="B5999" s="156" t="s">
        <v>411</v>
      </c>
      <c r="C5999" s="223">
        <v>-0.27208977937698364</v>
      </c>
      <c r="D5999" s="221">
        <v>0.6954195499420166</v>
      </c>
      <c r="E5999" s="221">
        <v>0.3200191855430603</v>
      </c>
      <c r="F5999" s="221">
        <v>3.6705794334411621</v>
      </c>
      <c r="G5999" s="221">
        <v>7.8394203186035156</v>
      </c>
      <c r="H5999" s="221">
        <v>2.2849428653717041</v>
      </c>
      <c r="I5999" s="221">
        <v>-0.16668201982975006</v>
      </c>
      <c r="J5999" s="221">
        <v>-0.59247970581054688</v>
      </c>
      <c r="K5999" s="180">
        <v>9.9912309646606445</v>
      </c>
      <c r="L5999" s="181">
        <v>1.5538461208343506</v>
      </c>
      <c r="M5999" s="181">
        <v>8.4373846054077148</v>
      </c>
      <c r="N5999" s="181">
        <v>14.326461791992188</v>
      </c>
      <c r="O5999" s="181">
        <v>35.785076141357422</v>
      </c>
      <c r="P5999" s="181">
        <v>13.052308082580566</v>
      </c>
      <c r="Q5999" s="181">
        <v>3.6204614639282227</v>
      </c>
      <c r="R5999" s="181">
        <v>10.115538597106934</v>
      </c>
      <c r="S5999" s="226">
        <f t="shared" si="281"/>
        <v>96.882307767868042</v>
      </c>
      <c r="T5999" s="181">
        <f t="shared" si="279"/>
        <v>357.40991817195874</v>
      </c>
      <c r="U5999" s="226">
        <f t="shared" si="280"/>
        <v>23.448345109626484</v>
      </c>
    </row>
    <row r="6000" spans="1:21" x14ac:dyDescent="0.25">
      <c r="A6000" s="156" t="s">
        <v>18790</v>
      </c>
      <c r="B6000" s="156" t="s">
        <v>411</v>
      </c>
      <c r="C6000" s="223">
        <v>-0.84368592500686646</v>
      </c>
      <c r="D6000" s="221">
        <v>2.0780439376831055</v>
      </c>
      <c r="E6000" s="221">
        <v>-0.25157690048217773</v>
      </c>
      <c r="F6000" s="221">
        <v>3.0989832878112793</v>
      </c>
      <c r="G6000" s="221">
        <v>7.2678236961364746</v>
      </c>
      <c r="H6000" s="221">
        <v>9.9863605499267578</v>
      </c>
      <c r="I6000" s="221">
        <v>-0.73827815055847168</v>
      </c>
      <c r="J6000" s="221">
        <v>-1.1640758514404297</v>
      </c>
      <c r="K6000" s="180">
        <v>788.13519287109375</v>
      </c>
      <c r="L6000" s="181">
        <v>395.64175415039062</v>
      </c>
      <c r="M6000" s="181">
        <v>316.93319702148437</v>
      </c>
      <c r="N6000" s="181">
        <v>287.02392578125</v>
      </c>
      <c r="O6000" s="181">
        <v>1072.5355224609375</v>
      </c>
      <c r="P6000" s="181">
        <v>704.17938232421875</v>
      </c>
      <c r="Q6000" s="181">
        <v>175.25775146484375</v>
      </c>
      <c r="R6000" s="181">
        <v>444.44107055664062</v>
      </c>
      <c r="S6000" s="226">
        <f t="shared" si="281"/>
        <v>4184.1477966308594</v>
      </c>
      <c r="T6000" s="181">
        <f t="shared" si="279"/>
        <v>15147.407859868388</v>
      </c>
      <c r="U6000" s="226">
        <f t="shared" si="280"/>
        <v>993.76550273452676</v>
      </c>
    </row>
    <row r="6001" spans="1:21" x14ac:dyDescent="0.25">
      <c r="A6001" s="156" t="s">
        <v>18791</v>
      </c>
      <c r="B6001" s="156" t="s">
        <v>411</v>
      </c>
      <c r="C6001" s="223">
        <v>-0.64663439989089966</v>
      </c>
      <c r="D6001" s="221">
        <v>0.32087498903274536</v>
      </c>
      <c r="E6001" s="221">
        <v>-5.452539399266243E-2</v>
      </c>
      <c r="F6001" s="221">
        <v>3.2960348129272461</v>
      </c>
      <c r="G6001" s="221">
        <v>7.4648756980895996</v>
      </c>
      <c r="H6001" s="221">
        <v>1.9103984832763672</v>
      </c>
      <c r="I6001" s="221">
        <v>-0.54122662544250488</v>
      </c>
      <c r="J6001" s="221">
        <v>-0.96702432632446289</v>
      </c>
      <c r="K6001" s="180">
        <v>24.540668487548828</v>
      </c>
      <c r="L6001" s="181">
        <v>5.9717607498168945</v>
      </c>
      <c r="M6001" s="181">
        <v>15.538461685180664</v>
      </c>
      <c r="N6001" s="181">
        <v>24.302986145019531</v>
      </c>
      <c r="O6001" s="181">
        <v>60.192970275878906</v>
      </c>
      <c r="P6001" s="181">
        <v>29.145757675170898</v>
      </c>
      <c r="Q6001" s="181">
        <v>8.5862627029418945</v>
      </c>
      <c r="R6001" s="181">
        <v>31.552286148071289</v>
      </c>
      <c r="S6001" s="226">
        <f t="shared" si="281"/>
        <v>199.83115386962891</v>
      </c>
      <c r="T6001" s="181">
        <f t="shared" si="279"/>
        <v>535.15770589199826</v>
      </c>
      <c r="U6001" s="226">
        <f t="shared" si="280"/>
        <v>35.109721185169072</v>
      </c>
    </row>
    <row r="6002" spans="1:21" x14ac:dyDescent="0.25">
      <c r="A6002" s="156" t="s">
        <v>18792</v>
      </c>
      <c r="B6002" s="156" t="s">
        <v>411</v>
      </c>
      <c r="C6002" s="223">
        <v>-1.6677538156509399</v>
      </c>
      <c r="D6002" s="221">
        <v>3.830794095993042</v>
      </c>
      <c r="E6002" s="221">
        <v>-1.075644850730896</v>
      </c>
      <c r="F6002" s="221">
        <v>2.4995112419128418</v>
      </c>
      <c r="G6002" s="221">
        <v>6.5128264427185059</v>
      </c>
      <c r="H6002" s="221">
        <v>3.2279677391052246</v>
      </c>
      <c r="I6002" s="221">
        <v>-1.5623459815979004</v>
      </c>
      <c r="J6002" s="221">
        <v>-1.6521282196044922</v>
      </c>
      <c r="K6002" s="180">
        <v>2249</v>
      </c>
      <c r="L6002" s="181">
        <v>527</v>
      </c>
      <c r="M6002" s="181">
        <v>350</v>
      </c>
      <c r="N6002" s="181">
        <v>459</v>
      </c>
      <c r="O6002" s="181">
        <v>2482</v>
      </c>
      <c r="P6002" s="181">
        <v>2176</v>
      </c>
      <c r="Q6002" s="181">
        <v>588</v>
      </c>
      <c r="R6002" s="181">
        <v>1534</v>
      </c>
      <c r="S6002" s="226">
        <f t="shared" si="281"/>
        <v>10365</v>
      </c>
      <c r="T6002" s="181">
        <f t="shared" si="279"/>
        <v>18774.719024538994</v>
      </c>
      <c r="U6002" s="226">
        <f t="shared" si="280"/>
        <v>1231.739995564006</v>
      </c>
    </row>
    <row r="6003" spans="1:21" x14ac:dyDescent="0.25">
      <c r="A6003" s="156" t="s">
        <v>18793</v>
      </c>
      <c r="B6003" s="156" t="s">
        <v>411</v>
      </c>
      <c r="C6003" s="223">
        <v>-0.97541016340255737</v>
      </c>
      <c r="D6003" s="221">
        <v>11.675576210021973</v>
      </c>
      <c r="E6003" s="221">
        <v>55.539619445800781</v>
      </c>
      <c r="F6003" s="221">
        <v>2.9672589302062988</v>
      </c>
      <c r="G6003" s="221">
        <v>10.233575820922852</v>
      </c>
      <c r="H6003" s="221">
        <v>8.4156713485717773</v>
      </c>
      <c r="I6003" s="221">
        <v>-0.8700023889541626</v>
      </c>
      <c r="J6003" s="221">
        <v>-1.2958000898361206</v>
      </c>
      <c r="K6003" s="180">
        <v>517</v>
      </c>
      <c r="L6003" s="181">
        <v>135</v>
      </c>
      <c r="M6003" s="181">
        <v>91</v>
      </c>
      <c r="N6003" s="181">
        <v>124</v>
      </c>
      <c r="O6003" s="181">
        <v>564</v>
      </c>
      <c r="P6003" s="181">
        <v>589</v>
      </c>
      <c r="Q6003" s="181">
        <v>168</v>
      </c>
      <c r="R6003" s="181">
        <v>421</v>
      </c>
      <c r="S6003" s="226">
        <f t="shared" si="281"/>
        <v>2609</v>
      </c>
      <c r="T6003" s="181">
        <f t="shared" si="279"/>
        <v>16530.836158931255</v>
      </c>
      <c r="U6003" s="226">
        <f t="shared" si="280"/>
        <v>1084.5271255701932</v>
      </c>
    </row>
    <row r="6004" spans="1:21" x14ac:dyDescent="0.25">
      <c r="A6004" s="156" t="s">
        <v>18794</v>
      </c>
      <c r="B6004" s="156" t="s">
        <v>411</v>
      </c>
      <c r="C6004" s="223">
        <v>-0.21064881980419159</v>
      </c>
      <c r="D6004" s="221">
        <v>2.3153765201568604</v>
      </c>
      <c r="E6004" s="221">
        <v>8.3702094852924347E-2</v>
      </c>
      <c r="F6004" s="221">
        <v>3.4342625141143799</v>
      </c>
      <c r="G6004" s="221">
        <v>10.197225570678711</v>
      </c>
      <c r="H6004" s="221">
        <v>2.0486259460449219</v>
      </c>
      <c r="I6004" s="221">
        <v>-0.4029991626739502</v>
      </c>
      <c r="J6004" s="221">
        <v>-0.8287968635559082</v>
      </c>
      <c r="K6004" s="180">
        <v>963</v>
      </c>
      <c r="L6004" s="181">
        <v>311</v>
      </c>
      <c r="M6004" s="181">
        <v>252</v>
      </c>
      <c r="N6004" s="181">
        <v>239</v>
      </c>
      <c r="O6004" s="181">
        <v>1108</v>
      </c>
      <c r="P6004" s="181">
        <v>1219</v>
      </c>
      <c r="Q6004" s="181">
        <v>381</v>
      </c>
      <c r="R6004" s="181">
        <v>1014</v>
      </c>
      <c r="S6004" s="226">
        <f t="shared" si="281"/>
        <v>5487</v>
      </c>
      <c r="T6004" s="181">
        <f t="shared" si="279"/>
        <v>14160.967212989926</v>
      </c>
      <c r="U6004" s="226">
        <f t="shared" si="280"/>
        <v>929.04877400893849</v>
      </c>
    </row>
    <row r="6005" spans="1:21" x14ac:dyDescent="0.25">
      <c r="A6005" s="156" t="s">
        <v>18795</v>
      </c>
      <c r="B6005" s="156" t="s">
        <v>411</v>
      </c>
      <c r="C6005" s="223">
        <v>-1.0743401050567627</v>
      </c>
      <c r="D6005" s="221">
        <v>1.4066962003707886</v>
      </c>
      <c r="E6005" s="221">
        <v>0.54553383588790894</v>
      </c>
      <c r="F6005" s="221">
        <v>24.48619270324707</v>
      </c>
      <c r="G6005" s="221">
        <v>38.146045684814453</v>
      </c>
      <c r="H6005" s="221">
        <v>18.588493347167969</v>
      </c>
      <c r="I6005" s="221">
        <v>6.6169819831848145</v>
      </c>
      <c r="J6005" s="221">
        <v>-0.36696514487266541</v>
      </c>
      <c r="K6005" s="180">
        <v>1366</v>
      </c>
      <c r="L6005" s="181">
        <v>382</v>
      </c>
      <c r="M6005" s="181">
        <v>365</v>
      </c>
      <c r="N6005" s="181">
        <v>461</v>
      </c>
      <c r="O6005" s="181">
        <v>1733</v>
      </c>
      <c r="P6005" s="181">
        <v>1421</v>
      </c>
      <c r="Q6005" s="181">
        <v>448</v>
      </c>
      <c r="R6005" s="181">
        <v>1088</v>
      </c>
      <c r="S6005" s="226">
        <f t="shared" si="281"/>
        <v>7264</v>
      </c>
      <c r="T6005" s="181">
        <f t="shared" si="279"/>
        <v>105643.56012028456</v>
      </c>
      <c r="U6005" s="226">
        <f t="shared" si="280"/>
        <v>6930.8839244863366</v>
      </c>
    </row>
    <row r="6006" spans="1:21" x14ac:dyDescent="0.25">
      <c r="A6006" s="156" t="s">
        <v>18796</v>
      </c>
      <c r="B6006" s="156" t="s">
        <v>411</v>
      </c>
      <c r="C6006" s="223">
        <v>-1.2811847925186157</v>
      </c>
      <c r="D6006" s="221">
        <v>21.434625625610352</v>
      </c>
      <c r="E6006" s="221">
        <v>-0.68907582759857178</v>
      </c>
      <c r="F6006" s="221">
        <v>43.127529144287109</v>
      </c>
      <c r="G6006" s="221">
        <v>14.800379753112793</v>
      </c>
      <c r="H6006" s="221">
        <v>9.2990932464599609</v>
      </c>
      <c r="I6006" s="221">
        <v>1.0229406356811523</v>
      </c>
      <c r="J6006" s="221">
        <v>-1.6015746593475342</v>
      </c>
      <c r="K6006" s="180">
        <v>585.7254638671875</v>
      </c>
      <c r="L6006" s="181">
        <v>173.0142822265625</v>
      </c>
      <c r="M6006" s="181">
        <v>143.27745056152344</v>
      </c>
      <c r="N6006" s="181">
        <v>225.27902221679687</v>
      </c>
      <c r="O6006" s="181">
        <v>880.390380859375</v>
      </c>
      <c r="P6006" s="181">
        <v>861.46697998046875</v>
      </c>
      <c r="Q6006" s="181">
        <v>300.0716552734375</v>
      </c>
      <c r="R6006" s="181">
        <v>692.958251953125</v>
      </c>
      <c r="S6006" s="226">
        <f t="shared" si="281"/>
        <v>3862.1834869384766</v>
      </c>
      <c r="T6006" s="181">
        <f t="shared" si="279"/>
        <v>32813.177235714429</v>
      </c>
      <c r="U6006" s="226">
        <f t="shared" si="280"/>
        <v>2152.7514062891423</v>
      </c>
    </row>
    <row r="6007" spans="1:21" x14ac:dyDescent="0.25">
      <c r="A6007" s="156" t="s">
        <v>18797</v>
      </c>
      <c r="B6007" s="156" t="s">
        <v>411</v>
      </c>
      <c r="C6007" s="223">
        <v>-2.1524767875671387</v>
      </c>
      <c r="D6007" s="221">
        <v>-379.14248657226562</v>
      </c>
      <c r="E6007" s="221">
        <v>-1.5603679418563843</v>
      </c>
      <c r="F6007" s="221">
        <v>1.7901923656463623</v>
      </c>
      <c r="G6007" s="221">
        <v>5.9590330123901367</v>
      </c>
      <c r="H6007" s="221">
        <v>0.40455600619316101</v>
      </c>
      <c r="I6007" s="221">
        <v>-2.0470690727233887</v>
      </c>
      <c r="J6007" s="221">
        <v>-2.4728667736053467</v>
      </c>
      <c r="K6007" s="180">
        <v>9.5536289215087891</v>
      </c>
      <c r="L6007" s="181">
        <v>3.1417255401611328</v>
      </c>
      <c r="M6007" s="181">
        <v>2.7135517597198486</v>
      </c>
      <c r="N6007" s="181">
        <v>2.9865124225616455</v>
      </c>
      <c r="O6007" s="181">
        <v>11.624919891357422</v>
      </c>
      <c r="P6007" s="181">
        <v>9.9818029403686523</v>
      </c>
      <c r="Q6007" s="181">
        <v>2.9276385307312012</v>
      </c>
      <c r="R6007" s="181">
        <v>7.407407283782959</v>
      </c>
      <c r="S6007" s="226">
        <f t="shared" si="281"/>
        <v>50.33718729019165</v>
      </c>
      <c r="T6007" s="181">
        <f t="shared" si="279"/>
        <v>-1161.612435262371</v>
      </c>
      <c r="U6007" s="226">
        <f t="shared" si="280"/>
        <v>-76.209102995739769</v>
      </c>
    </row>
    <row r="6008" spans="1:21" x14ac:dyDescent="0.25">
      <c r="A6008" s="156" t="s">
        <v>18798</v>
      </c>
      <c r="B6008" s="156" t="s">
        <v>411</v>
      </c>
      <c r="C6008" s="223">
        <v>-0.13719457387924194</v>
      </c>
      <c r="D6008" s="221">
        <v>0.83031481504440308</v>
      </c>
      <c r="E6008" s="221">
        <v>0.45491445064544678</v>
      </c>
      <c r="F6008" s="221">
        <v>3.8054745197296143</v>
      </c>
      <c r="G6008" s="221">
        <v>20.787015914916992</v>
      </c>
      <c r="H6008" s="221">
        <v>2.4198381900787354</v>
      </c>
      <c r="I6008" s="221">
        <v>-3.1786799430847168E-2</v>
      </c>
      <c r="J6008" s="221">
        <v>-0.45758450031280518</v>
      </c>
      <c r="K6008" s="180">
        <v>12.626235961914063</v>
      </c>
      <c r="L6008" s="181">
        <v>4.5793266296386719</v>
      </c>
      <c r="M6008" s="181">
        <v>3.5205225944519043</v>
      </c>
      <c r="N6008" s="181">
        <v>3.2955269813537598</v>
      </c>
      <c r="O6008" s="181">
        <v>14.33355712890625</v>
      </c>
      <c r="P6008" s="181">
        <v>15.643826484680176</v>
      </c>
      <c r="Q6008" s="181">
        <v>4.9234375953674316</v>
      </c>
      <c r="R6008" s="181">
        <v>15.207069396972656</v>
      </c>
      <c r="S6008" s="226">
        <f t="shared" si="281"/>
        <v>74.129502773284912</v>
      </c>
      <c r="T6008" s="181">
        <f t="shared" si="279"/>
        <v>344.90500158763621</v>
      </c>
      <c r="U6008" s="226">
        <f t="shared" si="280"/>
        <v>22.62794370292794</v>
      </c>
    </row>
    <row r="6009" spans="1:21" x14ac:dyDescent="0.25">
      <c r="A6009" s="156" t="s">
        <v>18799</v>
      </c>
      <c r="B6009" s="156" t="s">
        <v>411</v>
      </c>
      <c r="C6009" s="223">
        <v>-5.3007978945970535E-2</v>
      </c>
      <c r="D6009" s="221">
        <v>0.9145013689994812</v>
      </c>
      <c r="E6009" s="221">
        <v>0.53910106420516968</v>
      </c>
      <c r="F6009" s="221">
        <v>3.8896615505218506</v>
      </c>
      <c r="G6009" s="221">
        <v>8.058502197265625</v>
      </c>
      <c r="H6009" s="221">
        <v>2.5040252208709717</v>
      </c>
      <c r="I6009" s="221">
        <v>5.2399810403585434E-2</v>
      </c>
      <c r="J6009" s="221">
        <v>-0.37339791655540466</v>
      </c>
      <c r="K6009" s="180">
        <v>17.040285110473633</v>
      </c>
      <c r="L6009" s="181">
        <v>5.9993367195129395</v>
      </c>
      <c r="M6009" s="181">
        <v>5.2765250205993652</v>
      </c>
      <c r="N6009" s="181">
        <v>4.9512600898742676</v>
      </c>
      <c r="O6009" s="181">
        <v>21.06995964050293</v>
      </c>
      <c r="P6009" s="181">
        <v>25.587533950805664</v>
      </c>
      <c r="Q6009" s="181">
        <v>8.5653181076049805</v>
      </c>
      <c r="R6009" s="181">
        <v>27.575265884399414</v>
      </c>
      <c r="S6009" s="226">
        <f t="shared" si="281"/>
        <v>116.06548452377319</v>
      </c>
      <c r="T6009" s="181">
        <f t="shared" si="279"/>
        <v>250.70285744803112</v>
      </c>
      <c r="U6009" s="226">
        <f t="shared" si="280"/>
        <v>16.447688837170439</v>
      </c>
    </row>
    <row r="6010" spans="1:21" x14ac:dyDescent="0.25">
      <c r="A6010" s="156" t="s">
        <v>18800</v>
      </c>
      <c r="B6010" s="156" t="s">
        <v>411</v>
      </c>
      <c r="C6010" s="223">
        <v>-1.1023954153060913</v>
      </c>
      <c r="D6010" s="221">
        <v>11.623761177062988</v>
      </c>
      <c r="E6010" s="221">
        <v>-0.51028639078140259</v>
      </c>
      <c r="F6010" s="221">
        <v>2.8402738571166992</v>
      </c>
      <c r="G6010" s="221">
        <v>12.729226112365723</v>
      </c>
      <c r="H6010" s="221">
        <v>7.7128829956054687</v>
      </c>
      <c r="I6010" s="221">
        <v>-0.99698764085769653</v>
      </c>
      <c r="J6010" s="221">
        <v>-1.4227854013442993</v>
      </c>
      <c r="K6010" s="180">
        <v>858</v>
      </c>
      <c r="L6010" s="181">
        <v>320</v>
      </c>
      <c r="M6010" s="181">
        <v>384</v>
      </c>
      <c r="N6010" s="181">
        <v>351</v>
      </c>
      <c r="O6010" s="181">
        <v>1160</v>
      </c>
      <c r="P6010" s="181">
        <v>999</v>
      </c>
      <c r="Q6010" s="181">
        <v>297</v>
      </c>
      <c r="R6010" s="181">
        <v>993</v>
      </c>
      <c r="S6010" s="226">
        <f t="shared" si="281"/>
        <v>5362</v>
      </c>
      <c r="T6010" s="181">
        <f t="shared" si="279"/>
        <v>24336.875630199909</v>
      </c>
      <c r="U6010" s="226">
        <f t="shared" si="280"/>
        <v>1596.6525539798467</v>
      </c>
    </row>
    <row r="6011" spans="1:21" x14ac:dyDescent="0.25">
      <c r="A6011" s="156" t="s">
        <v>18801</v>
      </c>
      <c r="B6011" s="156" t="s">
        <v>411</v>
      </c>
      <c r="C6011" s="223">
        <v>1.9652433395385742</v>
      </c>
      <c r="D6011" s="221">
        <v>-1.0366824865341187</v>
      </c>
      <c r="E6011" s="221">
        <v>-5.9900836944580078</v>
      </c>
      <c r="F6011" s="221">
        <v>19.716970443725586</v>
      </c>
      <c r="G6011" s="221">
        <v>7.5846996307373047</v>
      </c>
      <c r="H6011" s="221">
        <v>1.174275279045105</v>
      </c>
      <c r="I6011" s="221">
        <v>-2.0023806095123291</v>
      </c>
      <c r="J6011" s="221">
        <v>-2.4281783103942871</v>
      </c>
      <c r="K6011" s="180">
        <v>1292.8856201171875</v>
      </c>
      <c r="L6011" s="181">
        <v>497.55368041992187</v>
      </c>
      <c r="M6011" s="181">
        <v>415.57040405273438</v>
      </c>
      <c r="N6011" s="181">
        <v>284.58563232421875</v>
      </c>
      <c r="O6011" s="181">
        <v>1355.079833984375</v>
      </c>
      <c r="P6011" s="181">
        <v>1763.111572265625</v>
      </c>
      <c r="Q6011" s="181">
        <v>519.2274169921875</v>
      </c>
      <c r="R6011" s="181">
        <v>1245.768798828125</v>
      </c>
      <c r="S6011" s="226">
        <f t="shared" si="281"/>
        <v>7373.782958984375</v>
      </c>
      <c r="T6011" s="181">
        <f t="shared" si="279"/>
        <v>13430.506828306545</v>
      </c>
      <c r="U6011" s="226">
        <f t="shared" si="280"/>
        <v>881.12596516084807</v>
      </c>
    </row>
    <row r="6012" spans="1:21" x14ac:dyDescent="0.25">
      <c r="A6012" s="156" t="s">
        <v>18802</v>
      </c>
      <c r="B6012" s="156" t="s">
        <v>411</v>
      </c>
      <c r="C6012" s="223">
        <v>-2.1622653007507324</v>
      </c>
      <c r="D6012" s="221">
        <v>-1.1947556734085083</v>
      </c>
      <c r="E6012" s="221">
        <v>-1.5701560974121094</v>
      </c>
      <c r="F6012" s="221">
        <v>1.7804042100906372</v>
      </c>
      <c r="G6012" s="221">
        <v>8.619781494140625</v>
      </c>
      <c r="H6012" s="221">
        <v>4.7473673820495605</v>
      </c>
      <c r="I6012" s="221">
        <v>-2.0568573474884033</v>
      </c>
      <c r="J6012" s="221">
        <v>-2.4826550483703613</v>
      </c>
      <c r="K6012" s="180">
        <v>435.326904296875</v>
      </c>
      <c r="L6012" s="181">
        <v>159.91600036621094</v>
      </c>
      <c r="M6012" s="181">
        <v>97.726448059082031</v>
      </c>
      <c r="N6012" s="181">
        <v>92.988197326660156</v>
      </c>
      <c r="O6012" s="181">
        <v>373.7296142578125</v>
      </c>
      <c r="P6012" s="181">
        <v>544.30670166015625</v>
      </c>
      <c r="Q6012" s="181">
        <v>168.80023193359375</v>
      </c>
      <c r="R6012" s="181">
        <v>478.56344604492187</v>
      </c>
      <c r="S6012" s="226">
        <f t="shared" si="281"/>
        <v>2351.3575439453125</v>
      </c>
      <c r="T6012" s="181">
        <f t="shared" si="279"/>
        <v>3149.9435328449463</v>
      </c>
      <c r="U6012" s="226">
        <f t="shared" si="280"/>
        <v>206.65616503246568</v>
      </c>
    </row>
    <row r="6013" spans="1:21" x14ac:dyDescent="0.25">
      <c r="A6013" s="156" t="s">
        <v>18803</v>
      </c>
      <c r="B6013" s="156" t="s">
        <v>411</v>
      </c>
      <c r="C6013" s="223">
        <v>-0.61170589923858643</v>
      </c>
      <c r="D6013" s="221">
        <v>0.33252161741256714</v>
      </c>
      <c r="E6013" s="221">
        <v>0.91404658555984497</v>
      </c>
      <c r="F6013" s="221">
        <v>3.3309633731842041</v>
      </c>
      <c r="G6013" s="221">
        <v>15.822170257568359</v>
      </c>
      <c r="H6013" s="221">
        <v>3.3013317584991455</v>
      </c>
      <c r="I6013" s="221">
        <v>-0.50629812479019165</v>
      </c>
      <c r="J6013" s="221">
        <v>-0.93209582567214966</v>
      </c>
      <c r="K6013" s="180">
        <v>992.37762451171875</v>
      </c>
      <c r="L6013" s="181">
        <v>524.8057861328125</v>
      </c>
      <c r="M6013" s="181">
        <v>375.41558837890625</v>
      </c>
      <c r="N6013" s="181">
        <v>453.99093627929687</v>
      </c>
      <c r="O6013" s="181">
        <v>1234.8941650390625</v>
      </c>
      <c r="P6013" s="181">
        <v>1026.3299560546875</v>
      </c>
      <c r="Q6013" s="181">
        <v>339.52313232421875</v>
      </c>
      <c r="R6013" s="181">
        <v>1013.7191162109375</v>
      </c>
      <c r="S6013" s="226">
        <f t="shared" si="281"/>
        <v>5961.0563049316406</v>
      </c>
      <c r="T6013" s="181">
        <f t="shared" si="279"/>
        <v>23233.018664979005</v>
      </c>
      <c r="U6013" s="226">
        <f t="shared" si="280"/>
        <v>1524.2325741299551</v>
      </c>
    </row>
    <row r="6014" spans="1:21" x14ac:dyDescent="0.25">
      <c r="A6014" s="156" t="s">
        <v>18804</v>
      </c>
      <c r="B6014" s="156" t="s">
        <v>411</v>
      </c>
      <c r="C6014" s="223">
        <v>-1.6156909465789795</v>
      </c>
      <c r="D6014" s="221">
        <v>10.507549285888672</v>
      </c>
      <c r="E6014" s="221">
        <v>0.15026384592056274</v>
      </c>
      <c r="F6014" s="221">
        <v>12.879749298095703</v>
      </c>
      <c r="G6014" s="221">
        <v>33.715530395507813</v>
      </c>
      <c r="H6014" s="221">
        <v>21.361635208129883</v>
      </c>
      <c r="I6014" s="221">
        <v>0.16010905802249908</v>
      </c>
      <c r="J6014" s="221">
        <v>-0.76223504543304443</v>
      </c>
      <c r="K6014" s="180">
        <v>519.77667236328125</v>
      </c>
      <c r="L6014" s="181">
        <v>170.4063720703125</v>
      </c>
      <c r="M6014" s="181">
        <v>143.98966979980469</v>
      </c>
      <c r="N6014" s="181">
        <v>153.29132080078125</v>
      </c>
      <c r="O6014" s="181">
        <v>578.5631103515625</v>
      </c>
      <c r="P6014" s="181">
        <v>575.95867919921875</v>
      </c>
      <c r="Q6014" s="181">
        <v>207.61300659179687</v>
      </c>
      <c r="R6014" s="181">
        <v>597.53851318359375</v>
      </c>
      <c r="S6014" s="226">
        <f t="shared" si="281"/>
        <v>2947.1373443603516</v>
      </c>
      <c r="T6014" s="181">
        <f t="shared" si="279"/>
        <v>34334.50237238477</v>
      </c>
      <c r="U6014" s="226">
        <f t="shared" si="280"/>
        <v>2252.5599315003337</v>
      </c>
    </row>
    <row r="6015" spans="1:21" x14ac:dyDescent="0.25">
      <c r="A6015" s="156" t="s">
        <v>18805</v>
      </c>
      <c r="B6015" s="156" t="s">
        <v>411</v>
      </c>
      <c r="C6015" s="223">
        <v>-1.7575372457504272</v>
      </c>
      <c r="D6015" s="221">
        <v>-0.79002785682678223</v>
      </c>
      <c r="E6015" s="221">
        <v>-1.1654282808303833</v>
      </c>
      <c r="F6015" s="221">
        <v>121.30754852294922</v>
      </c>
      <c r="G6015" s="221">
        <v>38.701869964599609</v>
      </c>
      <c r="H6015" s="221">
        <v>2.094743013381958</v>
      </c>
      <c r="I6015" s="221">
        <v>-1.6521295309066772</v>
      </c>
      <c r="J6015" s="221">
        <v>-2.0779273509979248</v>
      </c>
      <c r="K6015" s="180">
        <v>262.42678833007812</v>
      </c>
      <c r="L6015" s="181">
        <v>88.153694152832031</v>
      </c>
      <c r="M6015" s="181">
        <v>57.638954162597656</v>
      </c>
      <c r="N6015" s="181">
        <v>42.720638275146484</v>
      </c>
      <c r="O6015" s="181">
        <v>314.64089965820313</v>
      </c>
      <c r="P6015" s="181">
        <v>356.68341064453125</v>
      </c>
      <c r="Q6015" s="181">
        <v>99.681488037109375</v>
      </c>
      <c r="R6015" s="181">
        <v>210.89076232910156</v>
      </c>
      <c r="S6015" s="226">
        <f t="shared" si="281"/>
        <v>1432.8366355895996</v>
      </c>
      <c r="T6015" s="181">
        <f t="shared" si="279"/>
        <v>16905.741957765433</v>
      </c>
      <c r="U6015" s="226">
        <f t="shared" si="280"/>
        <v>1109.1233108121328</v>
      </c>
    </row>
    <row r="6016" spans="1:21" x14ac:dyDescent="0.25">
      <c r="A6016" s="156" t="s">
        <v>18806</v>
      </c>
      <c r="B6016" s="156" t="s">
        <v>411</v>
      </c>
      <c r="C6016" s="223">
        <v>-1.8212957382202148</v>
      </c>
      <c r="D6016" s="221">
        <v>18.587627410888672</v>
      </c>
      <c r="E6016" s="221">
        <v>-1.2291867733001709</v>
      </c>
      <c r="F6016" s="221">
        <v>18.457569122314453</v>
      </c>
      <c r="G6016" s="221">
        <v>14.49458122253418</v>
      </c>
      <c r="H6016" s="221">
        <v>4.2975072860717773</v>
      </c>
      <c r="I6016" s="221">
        <v>-4.7894487380981445</v>
      </c>
      <c r="J6016" s="221">
        <v>-2.5897247791290283</v>
      </c>
      <c r="K6016" s="180">
        <v>1396.829833984375</v>
      </c>
      <c r="L6016" s="181">
        <v>392.39035034179687</v>
      </c>
      <c r="M6016" s="181">
        <v>342.46792602539062</v>
      </c>
      <c r="N6016" s="181">
        <v>311.5159912109375</v>
      </c>
      <c r="O6016" s="181">
        <v>1639.452880859375</v>
      </c>
      <c r="P6016" s="181">
        <v>1428.7801513671875</v>
      </c>
      <c r="Q6016" s="181">
        <v>480.25384521484375</v>
      </c>
      <c r="R6016" s="181">
        <v>1407.812744140625</v>
      </c>
      <c r="S6016" s="226">
        <f t="shared" si="281"/>
        <v>7399.5037231445312</v>
      </c>
      <c r="T6016" s="181">
        <f t="shared" si="279"/>
        <v>34035.813635682491</v>
      </c>
      <c r="U6016" s="226">
        <f t="shared" si="280"/>
        <v>2232.9640662977804</v>
      </c>
    </row>
    <row r="6017" spans="1:21" x14ac:dyDescent="0.25">
      <c r="A6017" s="156" t="s">
        <v>18807</v>
      </c>
      <c r="B6017" s="156" t="s">
        <v>411</v>
      </c>
      <c r="C6017" s="223">
        <v>-1.6718268394470215</v>
      </c>
      <c r="D6017" s="221">
        <v>5.7312111854553223</v>
      </c>
      <c r="E6017" s="221">
        <v>-0.85969114303588867</v>
      </c>
      <c r="F6017" s="221">
        <v>7.6443467140197754</v>
      </c>
      <c r="G6017" s="221">
        <v>19.433553695678711</v>
      </c>
      <c r="H6017" s="221">
        <v>4.7883477210998535</v>
      </c>
      <c r="I6017" s="221">
        <v>-1.5664191246032715</v>
      </c>
      <c r="J6017" s="221">
        <v>-1.4683742523193359</v>
      </c>
      <c r="K6017" s="180">
        <v>1521</v>
      </c>
      <c r="L6017" s="181">
        <v>511</v>
      </c>
      <c r="M6017" s="181">
        <v>413</v>
      </c>
      <c r="N6017" s="181">
        <v>353</v>
      </c>
      <c r="O6017" s="181">
        <v>1698</v>
      </c>
      <c r="P6017" s="181">
        <v>1949</v>
      </c>
      <c r="Q6017" s="181">
        <v>689</v>
      </c>
      <c r="R6017" s="181">
        <v>1875</v>
      </c>
      <c r="S6017" s="226">
        <f t="shared" si="281"/>
        <v>9009</v>
      </c>
      <c r="T6017" s="181">
        <f t="shared" si="279"/>
        <v>41227.401624679565</v>
      </c>
      <c r="U6017" s="226">
        <f t="shared" si="280"/>
        <v>2704.7776016208704</v>
      </c>
    </row>
    <row r="6018" spans="1:21" x14ac:dyDescent="0.25">
      <c r="A6018" s="156" t="s">
        <v>18808</v>
      </c>
      <c r="B6018" s="156" t="s">
        <v>411</v>
      </c>
      <c r="C6018" s="223">
        <v>0.55382347106933594</v>
      </c>
      <c r="D6018" s="221">
        <v>1.521332859992981</v>
      </c>
      <c r="E6018" s="221">
        <v>1.1459324359893799</v>
      </c>
      <c r="F6018" s="221">
        <v>4.4964933395385742</v>
      </c>
      <c r="G6018" s="221">
        <v>10.207913398742676</v>
      </c>
      <c r="H6018" s="221">
        <v>1.2337857484817505</v>
      </c>
      <c r="I6018" s="221">
        <v>0.65923124551773071</v>
      </c>
      <c r="J6018" s="221">
        <v>0.23343361914157867</v>
      </c>
      <c r="K6018" s="180">
        <v>478</v>
      </c>
      <c r="L6018" s="181">
        <v>98</v>
      </c>
      <c r="M6018" s="181">
        <v>65</v>
      </c>
      <c r="N6018" s="181">
        <v>81</v>
      </c>
      <c r="O6018" s="181">
        <v>548</v>
      </c>
      <c r="P6018" s="181">
        <v>358</v>
      </c>
      <c r="Q6018" s="181">
        <v>73</v>
      </c>
      <c r="R6018" s="181">
        <v>148</v>
      </c>
      <c r="S6018" s="226">
        <f t="shared" si="281"/>
        <v>1849</v>
      </c>
      <c r="T6018" s="181">
        <f t="shared" si="279"/>
        <v>6970.8237053155899</v>
      </c>
      <c r="U6018" s="226">
        <f t="shared" si="280"/>
        <v>457.33000577214898</v>
      </c>
    </row>
    <row r="6019" spans="1:21" x14ac:dyDescent="0.25">
      <c r="A6019" s="156" t="s">
        <v>18809</v>
      </c>
      <c r="B6019" s="156" t="s">
        <v>411</v>
      </c>
      <c r="C6019" s="223">
        <v>-0.73071908950805664</v>
      </c>
      <c r="D6019" s="221">
        <v>3.8441219329833984</v>
      </c>
      <c r="E6019" s="221">
        <v>10.393722534179687</v>
      </c>
      <c r="F6019" s="221">
        <v>20.831411361694336</v>
      </c>
      <c r="G6019" s="221">
        <v>24.405206680297852</v>
      </c>
      <c r="H6019" s="221">
        <v>6.7919774055480957</v>
      </c>
      <c r="I6019" s="221">
        <v>0.11595439910888672</v>
      </c>
      <c r="J6019" s="221">
        <v>0.41359183192253113</v>
      </c>
      <c r="K6019" s="180">
        <v>1588</v>
      </c>
      <c r="L6019" s="181">
        <v>464</v>
      </c>
      <c r="M6019" s="181">
        <v>595</v>
      </c>
      <c r="N6019" s="181">
        <v>533</v>
      </c>
      <c r="O6019" s="181">
        <v>1990</v>
      </c>
      <c r="P6019" s="181">
        <v>1397</v>
      </c>
      <c r="Q6019" s="181">
        <v>416</v>
      </c>
      <c r="R6019" s="181">
        <v>969</v>
      </c>
      <c r="S6019" s="226">
        <f t="shared" si="281"/>
        <v>7952</v>
      </c>
      <c r="T6019" s="181">
        <f t="shared" si="279"/>
        <v>76414.459070891142</v>
      </c>
      <c r="U6019" s="226">
        <f t="shared" si="280"/>
        <v>5013.2705237284645</v>
      </c>
    </row>
    <row r="6020" spans="1:21" x14ac:dyDescent="0.25">
      <c r="A6020" s="156" t="s">
        <v>18810</v>
      </c>
      <c r="B6020" s="156" t="s">
        <v>411</v>
      </c>
      <c r="C6020" s="223">
        <v>-0.46937739849090576</v>
      </c>
      <c r="D6020" s="221">
        <v>1.2769730091094971</v>
      </c>
      <c r="E6020" s="221">
        <v>4.2460784912109375</v>
      </c>
      <c r="F6020" s="221">
        <v>35.196922302246094</v>
      </c>
      <c r="G6020" s="221">
        <v>18.084043502807617</v>
      </c>
      <c r="H6020" s="221">
        <v>13.689064025878906</v>
      </c>
      <c r="I6020" s="221">
        <v>-0.69946318864822388</v>
      </c>
      <c r="J6020" s="221">
        <v>-1.7475346326828003</v>
      </c>
      <c r="K6020" s="180">
        <v>3097.8076171875</v>
      </c>
      <c r="L6020" s="181">
        <v>921.694580078125</v>
      </c>
      <c r="M6020" s="181">
        <v>875.013916015625</v>
      </c>
      <c r="N6020" s="181">
        <v>876.00714111328125</v>
      </c>
      <c r="O6020" s="181">
        <v>3527.865478515625</v>
      </c>
      <c r="P6020" s="181">
        <v>3036.228759765625</v>
      </c>
      <c r="Q6020" s="181">
        <v>875.013916015625</v>
      </c>
      <c r="R6020" s="181">
        <v>1974.4923095703125</v>
      </c>
      <c r="S6020" s="226">
        <f t="shared" si="281"/>
        <v>15184.123718261719</v>
      </c>
      <c r="T6020" s="181">
        <f t="shared" si="279"/>
        <v>135569.74022973108</v>
      </c>
      <c r="U6020" s="226">
        <f t="shared" si="280"/>
        <v>8894.2301086331554</v>
      </c>
    </row>
    <row r="6021" spans="1:21" x14ac:dyDescent="0.25">
      <c r="A6021" s="156" t="s">
        <v>18811</v>
      </c>
      <c r="B6021" s="156" t="s">
        <v>411</v>
      </c>
      <c r="C6021" s="223">
        <v>-1.9807486534118652</v>
      </c>
      <c r="D6021" s="221">
        <v>-0.43648403882980347</v>
      </c>
      <c r="E6021" s="221">
        <v>-1.3886398077011108</v>
      </c>
      <c r="F6021" s="221">
        <v>17.422908782958984</v>
      </c>
      <c r="G6021" s="221">
        <v>10.464523315429687</v>
      </c>
      <c r="H6021" s="221">
        <v>-0.22308288514614105</v>
      </c>
      <c r="I6021" s="221">
        <v>-1.8753410577774048</v>
      </c>
      <c r="J6021" s="221">
        <v>-2.3011386394500732</v>
      </c>
      <c r="K6021" s="180">
        <v>941.302490234375</v>
      </c>
      <c r="L6021" s="181">
        <v>354.169921875</v>
      </c>
      <c r="M6021" s="181">
        <v>315.25015258789062</v>
      </c>
      <c r="N6021" s="181">
        <v>329.15008544921875</v>
      </c>
      <c r="O6021" s="181">
        <v>1174.26513671875</v>
      </c>
      <c r="P6021" s="181">
        <v>1304.92431640625</v>
      </c>
      <c r="Q6021" s="181">
        <v>415.32955932617187</v>
      </c>
      <c r="R6021" s="181">
        <v>1033.597900390625</v>
      </c>
      <c r="S6021" s="226">
        <f t="shared" si="281"/>
        <v>5867.9895629882812</v>
      </c>
      <c r="T6021" s="181">
        <f t="shared" ref="T6021:T6084" si="282">SUMPRODUCT(C6021:J6021,K6021:R6021)</f>
        <v>12117.591824432515</v>
      </c>
      <c r="U6021" s="226">
        <f t="shared" ref="U6021:U6084" si="283">(T6021/$T$10045)*$S$10045</f>
        <v>794.99045927476595</v>
      </c>
    </row>
    <row r="6022" spans="1:21" x14ac:dyDescent="0.25">
      <c r="A6022" s="156" t="s">
        <v>18812</v>
      </c>
      <c r="B6022" s="156" t="s">
        <v>411</v>
      </c>
      <c r="C6022" s="223">
        <v>-2.1146187782287598</v>
      </c>
      <c r="D6022" s="221">
        <v>-1.1471093893051147</v>
      </c>
      <c r="E6022" s="221">
        <v>-1.5225095748901367</v>
      </c>
      <c r="F6022" s="221">
        <v>1.8280504941940308</v>
      </c>
      <c r="G6022" s="221">
        <v>23.269804000854492</v>
      </c>
      <c r="H6022" s="221">
        <v>1.0840497016906738</v>
      </c>
      <c r="I6022" s="221">
        <v>-2.0092110633850098</v>
      </c>
      <c r="J6022" s="221">
        <v>-2.4350087642669678</v>
      </c>
      <c r="K6022" s="180">
        <v>324.10748291015625</v>
      </c>
      <c r="L6022" s="181">
        <v>117.31497955322266</v>
      </c>
      <c r="M6022" s="181">
        <v>79.866973876953125</v>
      </c>
      <c r="N6022" s="181">
        <v>69.262229919433594</v>
      </c>
      <c r="O6022" s="181">
        <v>276.717529296875</v>
      </c>
      <c r="P6022" s="181">
        <v>433.80029296875</v>
      </c>
      <c r="Q6022" s="181">
        <v>149.12921142578125</v>
      </c>
      <c r="R6022" s="181">
        <v>440.09686279296875</v>
      </c>
      <c r="S6022" s="226">
        <f t="shared" ref="S6022:S6085" si="284">SUM(K6022:R6022)</f>
        <v>1890.2955627441406</v>
      </c>
      <c r="T6022" s="181">
        <f t="shared" si="282"/>
        <v>4723.2317061373815</v>
      </c>
      <c r="U6022" s="226">
        <f t="shared" si="283"/>
        <v>309.87379321956507</v>
      </c>
    </row>
    <row r="6023" spans="1:21" x14ac:dyDescent="0.25">
      <c r="A6023" s="156" t="s">
        <v>18813</v>
      </c>
      <c r="B6023" s="156" t="s">
        <v>411</v>
      </c>
      <c r="C6023" s="223">
        <v>-2.1040809154510498</v>
      </c>
      <c r="D6023" s="221">
        <v>-1.1365714073181152</v>
      </c>
      <c r="E6023" s="221">
        <v>-1.5119717121124268</v>
      </c>
      <c r="F6023" s="221">
        <v>1.8385884761810303</v>
      </c>
      <c r="G6023" s="221">
        <v>6.0074291229248047</v>
      </c>
      <c r="H6023" s="221">
        <v>0.45295214653015137</v>
      </c>
      <c r="I6023" s="221">
        <v>-1.9986730813980103</v>
      </c>
      <c r="J6023" s="221">
        <v>-2.4244709014892578</v>
      </c>
      <c r="K6023" s="180">
        <v>0.5382387638092041</v>
      </c>
      <c r="L6023" s="181">
        <v>0.18915361166000366</v>
      </c>
      <c r="M6023" s="181">
        <v>0.16190601885318756</v>
      </c>
      <c r="N6023" s="181">
        <v>0.16309069097042084</v>
      </c>
      <c r="O6023" s="181">
        <v>0.60102671384811401</v>
      </c>
      <c r="P6023" s="181">
        <v>0.6227458119392395</v>
      </c>
      <c r="Q6023" s="181">
        <v>0.16782940924167633</v>
      </c>
      <c r="R6023" s="181">
        <v>0.52283793687820435</v>
      </c>
      <c r="S6023" s="226">
        <f t="shared" si="284"/>
        <v>2.9668289572000504</v>
      </c>
      <c r="T6023" s="181">
        <f t="shared" si="282"/>
        <v>0.9972327969865713</v>
      </c>
      <c r="U6023" s="226">
        <f t="shared" si="283"/>
        <v>6.5424761847624066E-2</v>
      </c>
    </row>
    <row r="6024" spans="1:21" x14ac:dyDescent="0.25">
      <c r="A6024" s="156" t="s">
        <v>18814</v>
      </c>
      <c r="B6024" s="156" t="s">
        <v>411</v>
      </c>
      <c r="C6024" s="223">
        <v>0.84138244390487671</v>
      </c>
      <c r="D6024" s="221">
        <v>20.702394485473633</v>
      </c>
      <c r="E6024" s="221">
        <v>10.286700248718262</v>
      </c>
      <c r="F6024" s="221">
        <v>23.581365585327148</v>
      </c>
      <c r="G6024" s="221">
        <v>37.176052093505859</v>
      </c>
      <c r="H6024" s="221">
        <v>13.074729919433594</v>
      </c>
      <c r="I6024" s="221">
        <v>0.94679027795791626</v>
      </c>
      <c r="J6024" s="221">
        <v>0.71768373250961304</v>
      </c>
      <c r="K6024" s="180">
        <v>1888</v>
      </c>
      <c r="L6024" s="181">
        <v>644</v>
      </c>
      <c r="M6024" s="181">
        <v>822</v>
      </c>
      <c r="N6024" s="181">
        <v>949</v>
      </c>
      <c r="O6024" s="181">
        <v>2517</v>
      </c>
      <c r="P6024" s="181">
        <v>1922</v>
      </c>
      <c r="Q6024" s="181">
        <v>552</v>
      </c>
      <c r="R6024" s="181">
        <v>1353</v>
      </c>
      <c r="S6024" s="226">
        <f t="shared" si="284"/>
        <v>10647</v>
      </c>
      <c r="T6024" s="181">
        <f t="shared" si="282"/>
        <v>165950.66399568319</v>
      </c>
      <c r="U6024" s="226">
        <f t="shared" si="283"/>
        <v>10887.410345088017</v>
      </c>
    </row>
    <row r="6025" spans="1:21" x14ac:dyDescent="0.25">
      <c r="A6025" s="156" t="s">
        <v>18815</v>
      </c>
      <c r="B6025" s="156" t="s">
        <v>411</v>
      </c>
      <c r="C6025" s="223">
        <v>-1.5459522008895874</v>
      </c>
      <c r="D6025" s="221">
        <v>5.7540974617004395</v>
      </c>
      <c r="E6025" s="221">
        <v>0.42767468094825745</v>
      </c>
      <c r="F6025" s="221">
        <v>7.5729694366455078</v>
      </c>
      <c r="G6025" s="221">
        <v>21.876129150390625</v>
      </c>
      <c r="H6025" s="221">
        <v>9.66534423828125</v>
      </c>
      <c r="I6025" s="221">
        <v>3.9345016479492187</v>
      </c>
      <c r="J6025" s="221">
        <v>-1.9865632057189941</v>
      </c>
      <c r="K6025" s="180">
        <v>1715</v>
      </c>
      <c r="L6025" s="181">
        <v>557</v>
      </c>
      <c r="M6025" s="181">
        <v>367</v>
      </c>
      <c r="N6025" s="181">
        <v>445</v>
      </c>
      <c r="O6025" s="181">
        <v>1786</v>
      </c>
      <c r="P6025" s="181">
        <v>1857</v>
      </c>
      <c r="Q6025" s="181">
        <v>484</v>
      </c>
      <c r="R6025" s="181">
        <v>1687</v>
      </c>
      <c r="S6025" s="226">
        <f t="shared" si="284"/>
        <v>8898</v>
      </c>
      <c r="T6025" s="181">
        <f t="shared" si="282"/>
        <v>59652.92985150218</v>
      </c>
      <c r="U6025" s="226">
        <f t="shared" si="283"/>
        <v>3913.6084782218704</v>
      </c>
    </row>
    <row r="6026" spans="1:21" x14ac:dyDescent="0.25">
      <c r="A6026" s="156" t="s">
        <v>18816</v>
      </c>
      <c r="B6026" s="156" t="s">
        <v>411</v>
      </c>
      <c r="C6026" s="223">
        <v>1.0228679180145264</v>
      </c>
      <c r="D6026" s="221">
        <v>1.9903774261474609</v>
      </c>
      <c r="E6026" s="221">
        <v>23.666023254394531</v>
      </c>
      <c r="F6026" s="221">
        <v>5.5520420074462891</v>
      </c>
      <c r="G6026" s="221">
        <v>9.1343774795532227</v>
      </c>
      <c r="H6026" s="221">
        <v>7.8104047775268555</v>
      </c>
      <c r="I6026" s="221">
        <v>9.3921308517456055</v>
      </c>
      <c r="J6026" s="221">
        <v>0.70247799158096313</v>
      </c>
      <c r="K6026" s="180">
        <v>686</v>
      </c>
      <c r="L6026" s="181">
        <v>200</v>
      </c>
      <c r="M6026" s="181">
        <v>335</v>
      </c>
      <c r="N6026" s="181">
        <v>457</v>
      </c>
      <c r="O6026" s="181">
        <v>1160</v>
      </c>
      <c r="P6026" s="181">
        <v>893</v>
      </c>
      <c r="Q6026" s="181">
        <v>247</v>
      </c>
      <c r="R6026" s="181">
        <v>668</v>
      </c>
      <c r="S6026" s="226">
        <f t="shared" si="284"/>
        <v>4646</v>
      </c>
      <c r="T6026" s="181">
        <f t="shared" si="282"/>
        <v>31924.844825983047</v>
      </c>
      <c r="U6026" s="226">
        <f t="shared" si="283"/>
        <v>2094.4711967695348</v>
      </c>
    </row>
    <row r="6027" spans="1:21" x14ac:dyDescent="0.25">
      <c r="A6027" s="156" t="s">
        <v>18817</v>
      </c>
      <c r="B6027" s="156" t="s">
        <v>411</v>
      </c>
      <c r="C6027" s="223">
        <v>3.387683629989624</v>
      </c>
      <c r="D6027" s="221">
        <v>14.793684959411621</v>
      </c>
      <c r="E6027" s="221">
        <v>23.011310577392578</v>
      </c>
      <c r="F6027" s="221">
        <v>25.763484954833984</v>
      </c>
      <c r="G6027" s="221">
        <v>57.023273468017578</v>
      </c>
      <c r="H6027" s="221">
        <v>70.666351318359375</v>
      </c>
      <c r="I6027" s="221">
        <v>48.410991668701172</v>
      </c>
      <c r="J6027" s="221">
        <v>3.0672938823699951</v>
      </c>
      <c r="K6027" s="180">
        <v>564</v>
      </c>
      <c r="L6027" s="181">
        <v>224</v>
      </c>
      <c r="M6027" s="181">
        <v>769</v>
      </c>
      <c r="N6027" s="181">
        <v>829</v>
      </c>
      <c r="O6027" s="181">
        <v>1509</v>
      </c>
      <c r="P6027" s="181">
        <v>642</v>
      </c>
      <c r="Q6027" s="181">
        <v>139</v>
      </c>
      <c r="R6027" s="181">
        <v>302</v>
      </c>
      <c r="S6027" s="226">
        <f t="shared" si="284"/>
        <v>4978</v>
      </c>
      <c r="T6027" s="181">
        <f t="shared" si="282"/>
        <v>183349.43366384506</v>
      </c>
      <c r="U6027" s="226">
        <f t="shared" si="283"/>
        <v>12028.879383632369</v>
      </c>
    </row>
    <row r="6028" spans="1:21" x14ac:dyDescent="0.25">
      <c r="A6028" s="156" t="s">
        <v>18818</v>
      </c>
      <c r="B6028" s="156" t="s">
        <v>411</v>
      </c>
      <c r="C6028" s="223">
        <v>-1.2453807592391968</v>
      </c>
      <c r="D6028" s="221">
        <v>-0.27787134051322937</v>
      </c>
      <c r="E6028" s="221">
        <v>-0.65327173471450806</v>
      </c>
      <c r="F6028" s="221">
        <v>30.337505340576172</v>
      </c>
      <c r="G6028" s="221">
        <v>23.854278564453125</v>
      </c>
      <c r="H6028" s="221">
        <v>17.708209991455078</v>
      </c>
      <c r="I6028" s="221">
        <v>-1.1399729251861572</v>
      </c>
      <c r="J6028" s="221">
        <v>-1.5657706260681152</v>
      </c>
      <c r="K6028" s="180">
        <v>658.1744384765625</v>
      </c>
      <c r="L6028" s="181">
        <v>207.26573181152344</v>
      </c>
      <c r="M6028" s="181">
        <v>155.66079711914062</v>
      </c>
      <c r="N6028" s="181">
        <v>169.19651794433594</v>
      </c>
      <c r="O6028" s="181">
        <v>808.75933837890625</v>
      </c>
      <c r="P6028" s="181">
        <v>942.42462158203125</v>
      </c>
      <c r="Q6028" s="181">
        <v>258.02468872070312</v>
      </c>
      <c r="R6028" s="181">
        <v>675.9400634765625</v>
      </c>
      <c r="S6028" s="226">
        <f t="shared" si="284"/>
        <v>3875.4461975097656</v>
      </c>
      <c r="T6028" s="181">
        <f t="shared" si="282"/>
        <v>38782.55587297945</v>
      </c>
      <c r="U6028" s="226">
        <f t="shared" si="283"/>
        <v>2544.3802986616201</v>
      </c>
    </row>
    <row r="6029" spans="1:21" x14ac:dyDescent="0.25">
      <c r="A6029" s="156" t="s">
        <v>18819</v>
      </c>
      <c r="B6029" s="156" t="s">
        <v>411</v>
      </c>
      <c r="C6029" s="223">
        <v>-0.54432094097137451</v>
      </c>
      <c r="D6029" s="221">
        <v>11.009740829467773</v>
      </c>
      <c r="E6029" s="221">
        <v>-3.4141693115234375</v>
      </c>
      <c r="F6029" s="221">
        <v>12.252927780151367</v>
      </c>
      <c r="G6029" s="221">
        <v>18.718221664428711</v>
      </c>
      <c r="H6029" s="221">
        <v>1.516895055770874</v>
      </c>
      <c r="I6029" s="221">
        <v>-0.9347299337387085</v>
      </c>
      <c r="J6029" s="221">
        <v>-1.3605277538299561</v>
      </c>
      <c r="K6029" s="180">
        <v>1309.886474609375</v>
      </c>
      <c r="L6029" s="181">
        <v>339.52731323242187</v>
      </c>
      <c r="M6029" s="181">
        <v>369.05142211914062</v>
      </c>
      <c r="N6029" s="181">
        <v>472.38583374023437</v>
      </c>
      <c r="O6029" s="181">
        <v>1920.051513671875</v>
      </c>
      <c r="P6029" s="181">
        <v>1493.920166015625</v>
      </c>
      <c r="Q6029" s="181">
        <v>493.05270385742187</v>
      </c>
      <c r="R6029" s="181">
        <v>1241.9810791015625</v>
      </c>
      <c r="S6029" s="226">
        <f t="shared" si="284"/>
        <v>7639.8565063476562</v>
      </c>
      <c r="T6029" s="181">
        <f t="shared" si="282"/>
        <v>43608.663654723714</v>
      </c>
      <c r="U6029" s="226">
        <f t="shared" si="283"/>
        <v>2861.0034113647971</v>
      </c>
    </row>
    <row r="6030" spans="1:21" x14ac:dyDescent="0.25">
      <c r="A6030" s="156" t="s">
        <v>18820</v>
      </c>
      <c r="B6030" s="156" t="s">
        <v>411</v>
      </c>
      <c r="C6030" s="223">
        <v>-0.29592365026473999</v>
      </c>
      <c r="D6030" s="221">
        <v>9.6313076019287109</v>
      </c>
      <c r="E6030" s="221">
        <v>1.5117532014846802</v>
      </c>
      <c r="F6030" s="221">
        <v>19.284191131591797</v>
      </c>
      <c r="G6030" s="221">
        <v>25.211816787719727</v>
      </c>
      <c r="H6030" s="221">
        <v>4.124910831451416</v>
      </c>
      <c r="I6030" s="221">
        <v>1.6624224185943604</v>
      </c>
      <c r="J6030" s="221">
        <v>-0.616313636302948</v>
      </c>
      <c r="K6030" s="180">
        <v>1622</v>
      </c>
      <c r="L6030" s="181">
        <v>489</v>
      </c>
      <c r="M6030" s="181">
        <v>441</v>
      </c>
      <c r="N6030" s="181">
        <v>521</v>
      </c>
      <c r="O6030" s="181">
        <v>2032</v>
      </c>
      <c r="P6030" s="181">
        <v>1957</v>
      </c>
      <c r="Q6030" s="181">
        <v>609</v>
      </c>
      <c r="R6030" s="181">
        <v>1510</v>
      </c>
      <c r="S6030" s="226">
        <f t="shared" si="284"/>
        <v>9181</v>
      </c>
      <c r="T6030" s="181">
        <f t="shared" si="282"/>
        <v>74328.111869931221</v>
      </c>
      <c r="U6030" s="226">
        <f t="shared" si="283"/>
        <v>4876.3929870422162</v>
      </c>
    </row>
    <row r="6031" spans="1:21" x14ac:dyDescent="0.25">
      <c r="A6031" s="156" t="s">
        <v>18821</v>
      </c>
      <c r="B6031" s="156" t="s">
        <v>411</v>
      </c>
      <c r="C6031" s="223">
        <v>-1.0377758741378784</v>
      </c>
      <c r="D6031" s="221">
        <v>-7.0266522467136383E-2</v>
      </c>
      <c r="E6031" s="221">
        <v>-0.44566687941551208</v>
      </c>
      <c r="F6031" s="221">
        <v>2.904893159866333</v>
      </c>
      <c r="G6031" s="221">
        <v>7.0737338066101074</v>
      </c>
      <c r="H6031" s="221">
        <v>1.5192570686340332</v>
      </c>
      <c r="I6031" s="221">
        <v>-0.93236815929412842</v>
      </c>
      <c r="J6031" s="221">
        <v>-1.3581657409667969</v>
      </c>
      <c r="K6031" s="180">
        <v>0.36278977990150452</v>
      </c>
      <c r="L6031" s="181">
        <v>0.12324152886867523</v>
      </c>
      <c r="M6031" s="181">
        <v>0.10976818203926086</v>
      </c>
      <c r="N6031" s="181">
        <v>1</v>
      </c>
      <c r="O6031" s="181">
        <v>0.46938776969909668</v>
      </c>
      <c r="P6031" s="181">
        <v>0.39825639128684998</v>
      </c>
      <c r="Q6031" s="181">
        <v>0.12185456603765488</v>
      </c>
      <c r="R6031" s="181">
        <v>0.33069148659706116</v>
      </c>
      <c r="S6031" s="226">
        <f t="shared" si="284"/>
        <v>2.9159897044301033</v>
      </c>
      <c r="T6031" s="181">
        <f t="shared" si="282"/>
        <v>5.8334496892524994</v>
      </c>
      <c r="U6031" s="226">
        <f t="shared" si="283"/>
        <v>0.38271109596747527</v>
      </c>
    </row>
    <row r="6032" spans="1:21" x14ac:dyDescent="0.25">
      <c r="A6032" s="156" t="s">
        <v>18822</v>
      </c>
      <c r="B6032" s="156" t="s">
        <v>411</v>
      </c>
      <c r="C6032" s="223">
        <v>-1.0986778736114502</v>
      </c>
      <c r="D6032" s="221">
        <v>-0.13116851449012756</v>
      </c>
      <c r="E6032" s="221">
        <v>1.4697583913803101</v>
      </c>
      <c r="F6032" s="221">
        <v>41.3406982421875</v>
      </c>
      <c r="G6032" s="221">
        <v>25.611360549926758</v>
      </c>
      <c r="H6032" s="221">
        <v>29.046119689941406</v>
      </c>
      <c r="I6032" s="221">
        <v>-0.99327009916305542</v>
      </c>
      <c r="J6032" s="221">
        <v>-1.4190677404403687</v>
      </c>
      <c r="K6032" s="180">
        <v>368</v>
      </c>
      <c r="L6032" s="181">
        <v>125</v>
      </c>
      <c r="M6032" s="181">
        <v>193</v>
      </c>
      <c r="N6032" s="181">
        <v>236</v>
      </c>
      <c r="O6032" s="181">
        <v>625</v>
      </c>
      <c r="P6032" s="181">
        <v>518</v>
      </c>
      <c r="Q6032" s="181">
        <v>183</v>
      </c>
      <c r="R6032" s="181">
        <v>534</v>
      </c>
      <c r="S6032" s="226">
        <f t="shared" si="284"/>
        <v>2782</v>
      </c>
      <c r="T6032" s="181">
        <f t="shared" si="282"/>
        <v>39732.798374444246</v>
      </c>
      <c r="U6032" s="226">
        <f t="shared" si="283"/>
        <v>2606.7222007166743</v>
      </c>
    </row>
    <row r="6033" spans="1:21" x14ac:dyDescent="0.25">
      <c r="A6033" s="156" t="s">
        <v>18823</v>
      </c>
      <c r="B6033" s="156" t="s">
        <v>411</v>
      </c>
      <c r="C6033" s="223">
        <v>1.4448580741882324</v>
      </c>
      <c r="D6033" s="221">
        <v>5.455866813659668</v>
      </c>
      <c r="E6033" s="221">
        <v>3.426647424697876</v>
      </c>
      <c r="F6033" s="221">
        <v>12.518444061279297</v>
      </c>
      <c r="G6033" s="221">
        <v>19.414670944213867</v>
      </c>
      <c r="H6033" s="221">
        <v>8.4913759231567383</v>
      </c>
      <c r="I6033" s="221">
        <v>2.2120506763458252</v>
      </c>
      <c r="J6033" s="221">
        <v>1.7862529754638672</v>
      </c>
      <c r="K6033" s="180">
        <v>1031</v>
      </c>
      <c r="L6033" s="181">
        <v>1799</v>
      </c>
      <c r="M6033" s="181">
        <v>2960</v>
      </c>
      <c r="N6033" s="181">
        <v>943</v>
      </c>
      <c r="O6033" s="181">
        <v>1619</v>
      </c>
      <c r="P6033" s="181">
        <v>1176</v>
      </c>
      <c r="Q6033" s="181">
        <v>348</v>
      </c>
      <c r="R6033" s="181">
        <v>970</v>
      </c>
      <c r="S6033" s="226">
        <f t="shared" si="284"/>
        <v>10846</v>
      </c>
      <c r="T6033" s="181">
        <f t="shared" si="282"/>
        <v>77173.191565036774</v>
      </c>
      <c r="U6033" s="226">
        <f t="shared" si="283"/>
        <v>5063.0481612926651</v>
      </c>
    </row>
    <row r="6034" spans="1:21" x14ac:dyDescent="0.25">
      <c r="A6034" s="156" t="s">
        <v>18824</v>
      </c>
      <c r="B6034" s="156" t="s">
        <v>411</v>
      </c>
      <c r="C6034" s="223">
        <v>1.6841366291046143</v>
      </c>
      <c r="D6034" s="221">
        <v>8.9016857147216797</v>
      </c>
      <c r="E6034" s="221">
        <v>7.9721283912658691</v>
      </c>
      <c r="F6034" s="221">
        <v>27.465429306030273</v>
      </c>
      <c r="G6034" s="221">
        <v>63.818832397460938</v>
      </c>
      <c r="H6034" s="221">
        <v>25.850282669067383</v>
      </c>
      <c r="I6034" s="221">
        <v>0.40730303525924683</v>
      </c>
      <c r="J6034" s="221">
        <v>-1.8494609743356705E-2</v>
      </c>
      <c r="K6034" s="180">
        <v>1356</v>
      </c>
      <c r="L6034" s="181">
        <v>626</v>
      </c>
      <c r="M6034" s="181">
        <v>1334</v>
      </c>
      <c r="N6034" s="181">
        <v>704</v>
      </c>
      <c r="O6034" s="181">
        <v>1616</v>
      </c>
      <c r="P6034" s="181">
        <v>1361</v>
      </c>
      <c r="Q6034" s="181">
        <v>343</v>
      </c>
      <c r="R6034" s="181">
        <v>965</v>
      </c>
      <c r="S6034" s="226">
        <f t="shared" si="284"/>
        <v>8305</v>
      </c>
      <c r="T6034" s="181">
        <f t="shared" si="282"/>
        <v>176261.95154146478</v>
      </c>
      <c r="U6034" s="226">
        <f t="shared" si="283"/>
        <v>11563.895849840443</v>
      </c>
    </row>
    <row r="6035" spans="1:21" x14ac:dyDescent="0.25">
      <c r="A6035" s="156" t="s">
        <v>18825</v>
      </c>
      <c r="B6035" s="156" t="s">
        <v>411</v>
      </c>
      <c r="C6035" s="223">
        <v>0.11742517352104187</v>
      </c>
      <c r="D6035" s="221">
        <v>2.6626520156860352</v>
      </c>
      <c r="E6035" s="221">
        <v>0.7095341682434082</v>
      </c>
      <c r="F6035" s="221">
        <v>16.022012710571289</v>
      </c>
      <c r="G6035" s="221">
        <v>23.682901382446289</v>
      </c>
      <c r="H6035" s="221">
        <v>16.616994857788086</v>
      </c>
      <c r="I6035" s="221">
        <v>14.881801605224609</v>
      </c>
      <c r="J6035" s="221">
        <v>-0.20296472311019897</v>
      </c>
      <c r="K6035" s="180">
        <v>2174</v>
      </c>
      <c r="L6035" s="181">
        <v>749</v>
      </c>
      <c r="M6035" s="181">
        <v>1186</v>
      </c>
      <c r="N6035" s="181">
        <v>1040</v>
      </c>
      <c r="O6035" s="181">
        <v>3038</v>
      </c>
      <c r="P6035" s="181">
        <v>2153</v>
      </c>
      <c r="Q6035" s="181">
        <v>594</v>
      </c>
      <c r="R6035" s="181">
        <v>1305</v>
      </c>
      <c r="S6035" s="226">
        <f t="shared" si="284"/>
        <v>12239</v>
      </c>
      <c r="T6035" s="181">
        <f t="shared" si="282"/>
        <v>136053.97494804859</v>
      </c>
      <c r="U6035" s="226">
        <f t="shared" si="283"/>
        <v>8925.9989606203817</v>
      </c>
    </row>
    <row r="6036" spans="1:21" x14ac:dyDescent="0.25">
      <c r="A6036" s="156" t="s">
        <v>18826</v>
      </c>
      <c r="B6036" s="156" t="s">
        <v>411</v>
      </c>
      <c r="C6036" s="223">
        <v>-0.98569059371948242</v>
      </c>
      <c r="D6036" s="221">
        <v>10.212435722351074</v>
      </c>
      <c r="E6036" s="221">
        <v>-0.39358159899711609</v>
      </c>
      <c r="F6036" s="221">
        <v>2.9569785594940186</v>
      </c>
      <c r="G6036" s="221">
        <v>13.336626052856445</v>
      </c>
      <c r="H6036" s="221">
        <v>1.7858986854553223</v>
      </c>
      <c r="I6036" s="221">
        <v>-0.88028281927108765</v>
      </c>
      <c r="J6036" s="221">
        <v>-1.3060804605484009</v>
      </c>
      <c r="K6036" s="180">
        <v>712.4693603515625</v>
      </c>
      <c r="L6036" s="181">
        <v>179.3629150390625</v>
      </c>
      <c r="M6036" s="181">
        <v>117.58235931396484</v>
      </c>
      <c r="N6036" s="181">
        <v>130.53634643554687</v>
      </c>
      <c r="O6036" s="181">
        <v>779.23223876953125</v>
      </c>
      <c r="P6036" s="181">
        <v>855.959716796875</v>
      </c>
      <c r="Q6036" s="181">
        <v>304.91696166992187</v>
      </c>
      <c r="R6036" s="181">
        <v>748.34197998046875</v>
      </c>
      <c r="S6036" s="226">
        <f t="shared" si="284"/>
        <v>3828.4018783569336</v>
      </c>
      <c r="T6036" s="181">
        <f t="shared" si="282"/>
        <v>12144.35112795669</v>
      </c>
      <c r="U6036" s="226">
        <f t="shared" si="283"/>
        <v>796.74603837883046</v>
      </c>
    </row>
    <row r="6037" spans="1:21" x14ac:dyDescent="0.25">
      <c r="A6037" s="156" t="s">
        <v>18827</v>
      </c>
      <c r="B6037" s="156" t="s">
        <v>411</v>
      </c>
      <c r="C6037" s="223">
        <v>-1.8889163732528687</v>
      </c>
      <c r="D6037" s="221">
        <v>-0.92140704393386841</v>
      </c>
      <c r="E6037" s="221">
        <v>-1.2968074083328247</v>
      </c>
      <c r="F6037" s="221">
        <v>2.0537528991699219</v>
      </c>
      <c r="G6037" s="221">
        <v>6.2225937843322754</v>
      </c>
      <c r="H6037" s="221">
        <v>2.6268172264099121</v>
      </c>
      <c r="I6037" s="221">
        <v>-1.7835086584091187</v>
      </c>
      <c r="J6037" s="221">
        <v>-2.2093062400817871</v>
      </c>
      <c r="K6037" s="180">
        <v>494</v>
      </c>
      <c r="L6037" s="181">
        <v>153</v>
      </c>
      <c r="M6037" s="181">
        <v>131</v>
      </c>
      <c r="N6037" s="181">
        <v>160</v>
      </c>
      <c r="O6037" s="181">
        <v>611</v>
      </c>
      <c r="P6037" s="181">
        <v>700</v>
      </c>
      <c r="Q6037" s="181">
        <v>189</v>
      </c>
      <c r="R6037" s="181">
        <v>589</v>
      </c>
      <c r="S6037" s="226">
        <f t="shared" si="284"/>
        <v>3027</v>
      </c>
      <c r="T6037" s="181">
        <f t="shared" si="282"/>
        <v>3087.0310761332512</v>
      </c>
      <c r="U6037" s="226">
        <f t="shared" si="283"/>
        <v>202.5287110317054</v>
      </c>
    </row>
    <row r="6038" spans="1:21" x14ac:dyDescent="0.25">
      <c r="A6038" s="156" t="s">
        <v>18828</v>
      </c>
      <c r="B6038" s="156" t="s">
        <v>411</v>
      </c>
      <c r="C6038" s="223">
        <v>-1.7473088577389717E-2</v>
      </c>
      <c r="D6038" s="221">
        <v>0.95003628730773926</v>
      </c>
      <c r="E6038" s="221">
        <v>0.57463592290878296</v>
      </c>
      <c r="F6038" s="221">
        <v>3.9251961708068848</v>
      </c>
      <c r="G6038" s="221">
        <v>8.0940361022949219</v>
      </c>
      <c r="H6038" s="221">
        <v>2.5395598411560059</v>
      </c>
      <c r="I6038" s="221">
        <v>8.7934687733650208E-2</v>
      </c>
      <c r="J6038" s="221">
        <v>-0.33786299824714661</v>
      </c>
      <c r="K6038" s="180">
        <v>778.28802490234375</v>
      </c>
      <c r="L6038" s="181">
        <v>195.62754821777344</v>
      </c>
      <c r="M6038" s="181">
        <v>294.14501953125</v>
      </c>
      <c r="N6038" s="181">
        <v>387.03292846679688</v>
      </c>
      <c r="O6038" s="181">
        <v>876.80548095703125</v>
      </c>
      <c r="P6038" s="181">
        <v>498.2169189453125</v>
      </c>
      <c r="Q6038" s="181">
        <v>153.40577697753906</v>
      </c>
      <c r="R6038" s="181">
        <v>308.92263793945312</v>
      </c>
      <c r="S6038" s="226">
        <f t="shared" si="284"/>
        <v>3492.4443359375</v>
      </c>
      <c r="T6038" s="181">
        <f t="shared" si="282"/>
        <v>10131.72369507618</v>
      </c>
      <c r="U6038" s="226">
        <f t="shared" si="283"/>
        <v>664.70498348964247</v>
      </c>
    </row>
    <row r="6039" spans="1:21" x14ac:dyDescent="0.25">
      <c r="A6039" s="156" t="s">
        <v>18829</v>
      </c>
      <c r="B6039" s="156" t="s">
        <v>411</v>
      </c>
      <c r="C6039" s="223">
        <v>-1.4644678831100464</v>
      </c>
      <c r="D6039" s="221">
        <v>-0.49695843458175659</v>
      </c>
      <c r="E6039" s="221">
        <v>-0.87235879898071289</v>
      </c>
      <c r="F6039" s="221">
        <v>19.442522048950195</v>
      </c>
      <c r="G6039" s="221">
        <v>10.927783012390137</v>
      </c>
      <c r="H6039" s="221">
        <v>1.0925650596618652</v>
      </c>
      <c r="I6039" s="221">
        <v>-1.3590600490570068</v>
      </c>
      <c r="J6039" s="221">
        <v>-1.7848577499389648</v>
      </c>
      <c r="K6039" s="180">
        <v>416</v>
      </c>
      <c r="L6039" s="181">
        <v>98</v>
      </c>
      <c r="M6039" s="181">
        <v>77</v>
      </c>
      <c r="N6039" s="181">
        <v>80</v>
      </c>
      <c r="O6039" s="181">
        <v>437</v>
      </c>
      <c r="P6039" s="181">
        <v>522</v>
      </c>
      <c r="Q6039" s="181">
        <v>182</v>
      </c>
      <c r="R6039" s="181">
        <v>630</v>
      </c>
      <c r="S6039" s="226">
        <f t="shared" si="284"/>
        <v>2442</v>
      </c>
      <c r="T6039" s="181">
        <f t="shared" si="282"/>
        <v>4804.2603965997696</v>
      </c>
      <c r="U6039" s="226">
        <f t="shared" si="283"/>
        <v>315.18978642831831</v>
      </c>
    </row>
    <row r="6040" spans="1:21" x14ac:dyDescent="0.25">
      <c r="A6040" s="156" t="s">
        <v>18830</v>
      </c>
      <c r="B6040" s="156" t="s">
        <v>411</v>
      </c>
      <c r="C6040" s="223">
        <v>-1.1819638013839722</v>
      </c>
      <c r="D6040" s="221">
        <v>26.377950668334961</v>
      </c>
      <c r="E6040" s="221">
        <v>-0.58985483646392822</v>
      </c>
      <c r="F6040" s="221">
        <v>39.417316436767578</v>
      </c>
      <c r="G6040" s="221">
        <v>6.9295458793640137</v>
      </c>
      <c r="H6040" s="221">
        <v>3.6521511077880859</v>
      </c>
      <c r="I6040" s="221">
        <v>-1.0765560865402222</v>
      </c>
      <c r="J6040" s="221">
        <v>0.99025809764862061</v>
      </c>
      <c r="K6040" s="180">
        <v>343</v>
      </c>
      <c r="L6040" s="181">
        <v>88</v>
      </c>
      <c r="M6040" s="181">
        <v>71</v>
      </c>
      <c r="N6040" s="181">
        <v>71</v>
      </c>
      <c r="O6040" s="181">
        <v>390</v>
      </c>
      <c r="P6040" s="181">
        <v>568</v>
      </c>
      <c r="Q6040" s="181">
        <v>215</v>
      </c>
      <c r="R6040" s="181">
        <v>670</v>
      </c>
      <c r="S6040" s="226">
        <f t="shared" si="284"/>
        <v>2416</v>
      </c>
      <c r="T6040" s="181">
        <f t="shared" si="282"/>
        <v>9881.5539375543594</v>
      </c>
      <c r="U6040" s="226">
        <f t="shared" si="283"/>
        <v>648.29226937033002</v>
      </c>
    </row>
    <row r="6041" spans="1:21" x14ac:dyDescent="0.25">
      <c r="A6041" s="156" t="s">
        <v>18831</v>
      </c>
      <c r="B6041" s="156" t="s">
        <v>411</v>
      </c>
      <c r="C6041" s="223">
        <v>-0.98017632961273193</v>
      </c>
      <c r="D6041" s="221">
        <v>0.1252390593290329</v>
      </c>
      <c r="E6041" s="221">
        <v>-0.3880673348903656</v>
      </c>
      <c r="F6041" s="221">
        <v>11.797552108764648</v>
      </c>
      <c r="G6041" s="221">
        <v>27.031707763671875</v>
      </c>
      <c r="H6041" s="221">
        <v>1.4857021570205688</v>
      </c>
      <c r="I6041" s="221">
        <v>-0.87476855516433716</v>
      </c>
      <c r="J6041" s="221">
        <v>-1.3005661964416504</v>
      </c>
      <c r="K6041" s="180">
        <v>990.02130126953125</v>
      </c>
      <c r="L6041" s="181">
        <v>359.92095947265625</v>
      </c>
      <c r="M6041" s="181">
        <v>317.91424560546875</v>
      </c>
      <c r="N6041" s="181">
        <v>349.41928100585937</v>
      </c>
      <c r="O6041" s="181">
        <v>1165.6856689453125</v>
      </c>
      <c r="P6041" s="181">
        <v>1264.97412109375</v>
      </c>
      <c r="Q6041" s="181">
        <v>399.06353759765625</v>
      </c>
      <c r="R6041" s="181">
        <v>1084.536376953125</v>
      </c>
      <c r="S6041" s="226">
        <f t="shared" si="284"/>
        <v>5931.5354919433594</v>
      </c>
      <c r="T6041" s="181">
        <f t="shared" si="282"/>
        <v>34703.850301172904</v>
      </c>
      <c r="U6041" s="226">
        <f t="shared" si="283"/>
        <v>2276.7914854092073</v>
      </c>
    </row>
    <row r="6042" spans="1:21" x14ac:dyDescent="0.25">
      <c r="A6042" s="156" t="s">
        <v>18832</v>
      </c>
      <c r="B6042" s="156" t="s">
        <v>411</v>
      </c>
      <c r="C6042" s="223">
        <v>-1.5764442682266235</v>
      </c>
      <c r="D6042" s="221">
        <v>0.25867778062820435</v>
      </c>
      <c r="E6042" s="221">
        <v>-0.98433530330657959</v>
      </c>
      <c r="F6042" s="221">
        <v>11.494580268859863</v>
      </c>
      <c r="G6042" s="221">
        <v>19.615673065185547</v>
      </c>
      <c r="H6042" s="221">
        <v>0.98058855533599854</v>
      </c>
      <c r="I6042" s="221">
        <v>-1.4710365533828735</v>
      </c>
      <c r="J6042" s="221">
        <v>-1.8968342542648315</v>
      </c>
      <c r="K6042" s="180">
        <v>1913.8878173828125</v>
      </c>
      <c r="L6042" s="181">
        <v>594.0986328125</v>
      </c>
      <c r="M6042" s="181">
        <v>521.52960205078125</v>
      </c>
      <c r="N6042" s="181">
        <v>556.36273193359375</v>
      </c>
      <c r="O6042" s="181">
        <v>2135.46533203125</v>
      </c>
      <c r="P6042" s="181">
        <v>2273.830322265625</v>
      </c>
      <c r="Q6042" s="181">
        <v>670.53802490234375</v>
      </c>
      <c r="R6042" s="181">
        <v>1757.138671875</v>
      </c>
      <c r="S6042" s="226">
        <f t="shared" si="284"/>
        <v>10422.851135253906</v>
      </c>
      <c r="T6042" s="181">
        <f t="shared" si="282"/>
        <v>42817.233736445254</v>
      </c>
      <c r="U6042" s="226">
        <f t="shared" si="283"/>
        <v>2809.0806165280064</v>
      </c>
    </row>
    <row r="6043" spans="1:21" x14ac:dyDescent="0.25">
      <c r="A6043" s="156" t="s">
        <v>18833</v>
      </c>
      <c r="B6043" s="156" t="s">
        <v>411</v>
      </c>
      <c r="C6043" s="223">
        <v>-1.4777750968933105</v>
      </c>
      <c r="D6043" s="221">
        <v>-0.51026564836502075</v>
      </c>
      <c r="E6043" s="221">
        <v>-0.88566601276397705</v>
      </c>
      <c r="F6043" s="221">
        <v>29.849714279174805</v>
      </c>
      <c r="G6043" s="221">
        <v>16.819700241088867</v>
      </c>
      <c r="H6043" s="221">
        <v>14.650437355041504</v>
      </c>
      <c r="I6043" s="221">
        <v>3.7235851287841797</v>
      </c>
      <c r="J6043" s="221">
        <v>-1.798164963722229</v>
      </c>
      <c r="K6043" s="180">
        <v>934.92657470703125</v>
      </c>
      <c r="L6043" s="181">
        <v>242.35289001464844</v>
      </c>
      <c r="M6043" s="181">
        <v>161.88790893554687</v>
      </c>
      <c r="N6043" s="181">
        <v>196.37289428710937</v>
      </c>
      <c r="O6043" s="181">
        <v>997.191162109375</v>
      </c>
      <c r="P6043" s="181">
        <v>1041.25537109375</v>
      </c>
      <c r="Q6043" s="181">
        <v>307.4912109375</v>
      </c>
      <c r="R6043" s="181">
        <v>1024.970703125</v>
      </c>
      <c r="S6043" s="226">
        <f t="shared" si="284"/>
        <v>4906.4487152099609</v>
      </c>
      <c r="T6043" s="181">
        <f t="shared" si="282"/>
        <v>35542.226911370715</v>
      </c>
      <c r="U6043" s="226">
        <f t="shared" si="283"/>
        <v>2331.794279367205</v>
      </c>
    </row>
    <row r="6044" spans="1:21" x14ac:dyDescent="0.25">
      <c r="A6044" s="156" t="s">
        <v>18834</v>
      </c>
      <c r="B6044" s="156" t="s">
        <v>411</v>
      </c>
      <c r="C6044" s="223">
        <v>-1.3400572538375854</v>
      </c>
      <c r="D6044" s="221">
        <v>-0.37254777550697327</v>
      </c>
      <c r="E6044" s="221">
        <v>-0.74794816970825195</v>
      </c>
      <c r="F6044" s="221">
        <v>201.08294677734375</v>
      </c>
      <c r="G6044" s="221">
        <v>152.61598205566406</v>
      </c>
      <c r="H6044" s="221">
        <v>1.2169756889343262</v>
      </c>
      <c r="I6044" s="221">
        <v>-1.2346494197845459</v>
      </c>
      <c r="J6044" s="221">
        <v>-1.6604471206665039</v>
      </c>
      <c r="K6044" s="180">
        <v>44.102203369140625</v>
      </c>
      <c r="L6044" s="181">
        <v>13.277744293212891</v>
      </c>
      <c r="M6044" s="181">
        <v>6.8429040908813477</v>
      </c>
      <c r="N6044" s="181">
        <v>7.2195773124694824</v>
      </c>
      <c r="O6044" s="181">
        <v>39.770454406738281</v>
      </c>
      <c r="P6044" s="181">
        <v>46.676139831542969</v>
      </c>
      <c r="Q6044" s="181">
        <v>14.282207489013672</v>
      </c>
      <c r="R6044" s="181">
        <v>46.644748687744141</v>
      </c>
      <c r="S6044" s="226">
        <f t="shared" si="284"/>
        <v>218.81597948074341</v>
      </c>
      <c r="T6044" s="181">
        <f t="shared" si="282"/>
        <v>7413.895696923063</v>
      </c>
      <c r="U6044" s="226">
        <f t="shared" si="283"/>
        <v>486.39832324011303</v>
      </c>
    </row>
    <row r="6045" spans="1:21" x14ac:dyDescent="0.25">
      <c r="A6045" s="156" t="s">
        <v>18835</v>
      </c>
      <c r="B6045" s="156" t="s">
        <v>411</v>
      </c>
      <c r="C6045" s="223">
        <v>-2.1505429744720459</v>
      </c>
      <c r="D6045" s="221">
        <v>-1.1830335855484009</v>
      </c>
      <c r="E6045" s="221">
        <v>-1.5584338903427124</v>
      </c>
      <c r="F6045" s="221">
        <v>14.733687400817871</v>
      </c>
      <c r="G6045" s="221">
        <v>13.320431709289551</v>
      </c>
      <c r="H6045" s="221">
        <v>0.40648993849754333</v>
      </c>
      <c r="I6045" s="221">
        <v>-2.0451352596282959</v>
      </c>
      <c r="J6045" s="221">
        <v>-0.26613679528236389</v>
      </c>
      <c r="K6045" s="180">
        <v>769.52935791015625</v>
      </c>
      <c r="L6045" s="181">
        <v>249.55023193359375</v>
      </c>
      <c r="M6045" s="181">
        <v>160.070068359375</v>
      </c>
      <c r="N6045" s="181">
        <v>132.23179626464844</v>
      </c>
      <c r="O6045" s="181">
        <v>737.7142333984375</v>
      </c>
      <c r="P6045" s="181">
        <v>1043.9351806640625</v>
      </c>
      <c r="Q6045" s="181">
        <v>313.18057250976562</v>
      </c>
      <c r="R6045" s="181">
        <v>818.246337890625</v>
      </c>
      <c r="S6045" s="226">
        <f t="shared" si="284"/>
        <v>4224.4577789306641</v>
      </c>
      <c r="T6045" s="181">
        <f t="shared" si="282"/>
        <v>9141.430196039033</v>
      </c>
      <c r="U6045" s="226">
        <f t="shared" si="283"/>
        <v>599.73548335934527</v>
      </c>
    </row>
    <row r="6046" spans="1:21" x14ac:dyDescent="0.25">
      <c r="A6046" s="156" t="s">
        <v>18836</v>
      </c>
      <c r="B6046" s="156" t="s">
        <v>411</v>
      </c>
      <c r="C6046" s="223">
        <v>0.25021916627883911</v>
      </c>
      <c r="D6046" s="221">
        <v>1.2177284955978394</v>
      </c>
      <c r="E6046" s="221">
        <v>0.84232825040817261</v>
      </c>
      <c r="F6046" s="221">
        <v>4.1928887367248535</v>
      </c>
      <c r="G6046" s="221">
        <v>24.197057723999023</v>
      </c>
      <c r="H6046" s="221">
        <v>40.551963806152344</v>
      </c>
      <c r="I6046" s="221">
        <v>0.35562694072723389</v>
      </c>
      <c r="J6046" s="221">
        <v>-7.0170730352401733E-2</v>
      </c>
      <c r="K6046" s="180">
        <v>145.28726196289062</v>
      </c>
      <c r="L6046" s="181">
        <v>91.18402099609375</v>
      </c>
      <c r="M6046" s="181">
        <v>25.479480743408203</v>
      </c>
      <c r="N6046" s="181">
        <v>39.574512481689453</v>
      </c>
      <c r="O6046" s="181">
        <v>167.73088073730469</v>
      </c>
      <c r="P6046" s="181">
        <v>134.5533447265625</v>
      </c>
      <c r="Q6046" s="181">
        <v>40.550323486328125</v>
      </c>
      <c r="R6046" s="181">
        <v>121.54254913330078</v>
      </c>
      <c r="S6046" s="226">
        <f t="shared" si="284"/>
        <v>765.90237426757812</v>
      </c>
      <c r="T6046" s="181">
        <f t="shared" si="282"/>
        <v>9855.6728790426077</v>
      </c>
      <c r="U6046" s="226">
        <f t="shared" si="283"/>
        <v>646.59430867889228</v>
      </c>
    </row>
    <row r="6047" spans="1:21" x14ac:dyDescent="0.25">
      <c r="A6047" s="156" t="s">
        <v>18837</v>
      </c>
      <c r="B6047" s="156" t="s">
        <v>411</v>
      </c>
      <c r="C6047" s="223">
        <v>-0.94058769941329956</v>
      </c>
      <c r="D6047" s="221">
        <v>2.6921691372990608E-2</v>
      </c>
      <c r="E6047" s="221">
        <v>-0.34847870469093323</v>
      </c>
      <c r="F6047" s="221">
        <v>3.0020816326141357</v>
      </c>
      <c r="G6047" s="221">
        <v>7.170921802520752</v>
      </c>
      <c r="H6047" s="221">
        <v>219.06504821777344</v>
      </c>
      <c r="I6047" s="221">
        <v>-0.83517998456954956</v>
      </c>
      <c r="J6047" s="221">
        <v>-1.2609777450561523</v>
      </c>
      <c r="K6047" s="180">
        <v>13.573762893676758</v>
      </c>
      <c r="L6047" s="181">
        <v>3.9899821281433105</v>
      </c>
      <c r="M6047" s="181">
        <v>3.9313058853149414</v>
      </c>
      <c r="N6047" s="181">
        <v>4.5082883834838867</v>
      </c>
      <c r="O6047" s="181">
        <v>18.150506973266602</v>
      </c>
      <c r="P6047" s="181">
        <v>15.265593528747559</v>
      </c>
      <c r="Q6047" s="181">
        <v>4.5767440795898437</v>
      </c>
      <c r="R6047" s="181">
        <v>15.470959663391113</v>
      </c>
      <c r="S6047" s="226">
        <f t="shared" si="284"/>
        <v>79.467143535614014</v>
      </c>
      <c r="T6047" s="181">
        <f t="shared" si="282"/>
        <v>3450.4872837722673</v>
      </c>
      <c r="U6047" s="226">
        <f t="shared" si="283"/>
        <v>226.37373086927846</v>
      </c>
    </row>
    <row r="6048" spans="1:21" x14ac:dyDescent="0.25">
      <c r="A6048" s="156" t="s">
        <v>18838</v>
      </c>
      <c r="B6048" s="156" t="s">
        <v>411</v>
      </c>
      <c r="C6048" s="223">
        <v>-0.94919735193252563</v>
      </c>
      <c r="D6048" s="221">
        <v>1.8311887979507446E-2</v>
      </c>
      <c r="E6048" s="221">
        <v>-0.35708847641944885</v>
      </c>
      <c r="F6048" s="221">
        <v>2.9934718608856201</v>
      </c>
      <c r="G6048" s="221">
        <v>2610.06298828125</v>
      </c>
      <c r="H6048" s="221">
        <v>1.6078354120254517</v>
      </c>
      <c r="I6048" s="221">
        <v>-0.84378969669342041</v>
      </c>
      <c r="J6048" s="221">
        <v>-1.2695873975753784</v>
      </c>
      <c r="K6048" s="180">
        <v>1.9958897829055786</v>
      </c>
      <c r="L6048" s="181">
        <v>0.72775626182556152</v>
      </c>
      <c r="M6048" s="181">
        <v>0.32882010936737061</v>
      </c>
      <c r="N6048" s="181">
        <v>0.39410057663917542</v>
      </c>
      <c r="O6048" s="181">
        <v>1.9511605501174927</v>
      </c>
      <c r="P6048" s="181">
        <v>2.0309478044509888</v>
      </c>
      <c r="Q6048" s="181">
        <v>0.65159577131271362</v>
      </c>
      <c r="R6048" s="181">
        <v>1.748065710067749</v>
      </c>
      <c r="S6048" s="226">
        <f t="shared" si="284"/>
        <v>9.8283365666866302</v>
      </c>
      <c r="T6048" s="181">
        <f t="shared" si="282"/>
        <v>5092.3293782713617</v>
      </c>
      <c r="U6048" s="226">
        <f t="shared" si="283"/>
        <v>334.08892871335217</v>
      </c>
    </row>
    <row r="6049" spans="1:21" x14ac:dyDescent="0.25">
      <c r="A6049" s="156" t="s">
        <v>18839</v>
      </c>
      <c r="B6049" s="156" t="s">
        <v>411</v>
      </c>
      <c r="C6049" s="223">
        <v>-0.41989848017692566</v>
      </c>
      <c r="D6049" s="221">
        <v>0.54761093854904175</v>
      </c>
      <c r="E6049" s="221">
        <v>0.17221057415008545</v>
      </c>
      <c r="F6049" s="221">
        <v>3.5227706432342529</v>
      </c>
      <c r="G6049" s="221">
        <v>57.326248168945313</v>
      </c>
      <c r="H6049" s="221">
        <v>2.137134313583374</v>
      </c>
      <c r="I6049" s="221">
        <v>-0.31449070572853088</v>
      </c>
      <c r="J6049" s="221">
        <v>-0.7402883768081665</v>
      </c>
      <c r="K6049" s="180">
        <v>83.754776000976563</v>
      </c>
      <c r="L6049" s="181">
        <v>22.639596939086914</v>
      </c>
      <c r="M6049" s="181">
        <v>14.193737030029297</v>
      </c>
      <c r="N6049" s="181">
        <v>11.261146545410156</v>
      </c>
      <c r="O6049" s="181">
        <v>71.789810180664063</v>
      </c>
      <c r="P6049" s="181">
        <v>99.238853454589844</v>
      </c>
      <c r="Q6049" s="181">
        <v>35.191082000732422</v>
      </c>
      <c r="R6049" s="181">
        <v>109.20966339111328</v>
      </c>
      <c r="S6049" s="226">
        <f t="shared" si="284"/>
        <v>447.27866554260254</v>
      </c>
      <c r="T6049" s="181">
        <f t="shared" si="282"/>
        <v>4254.9572565597891</v>
      </c>
      <c r="U6049" s="226">
        <f t="shared" si="283"/>
        <v>279.15203553618454</v>
      </c>
    </row>
    <row r="6050" spans="1:21" x14ac:dyDescent="0.25">
      <c r="A6050" s="156" t="s">
        <v>18776</v>
      </c>
      <c r="B6050" s="156" t="s">
        <v>411</v>
      </c>
      <c r="C6050" s="223">
        <v>-2.1509578227996826</v>
      </c>
      <c r="D6050" s="221">
        <v>-1.183448314666748</v>
      </c>
      <c r="E6050" s="221">
        <v>-1.5588487386703491</v>
      </c>
      <c r="F6050" s="221">
        <v>1.7917115688323975</v>
      </c>
      <c r="G6050" s="221">
        <v>5.9605522155761719</v>
      </c>
      <c r="H6050" s="221">
        <v>0.40607517957687378</v>
      </c>
      <c r="I6050" s="221">
        <v>-2.0455501079559326</v>
      </c>
      <c r="J6050" s="221">
        <v>-2.4713478088378906</v>
      </c>
      <c r="K6050" s="180">
        <v>35.910224914550781</v>
      </c>
      <c r="L6050" s="181">
        <v>9.9950122833251953</v>
      </c>
      <c r="M6050" s="181">
        <v>10.234414100646973</v>
      </c>
      <c r="N6050" s="181">
        <v>11.910224914550781</v>
      </c>
      <c r="O6050" s="181">
        <v>40.099750518798828</v>
      </c>
      <c r="P6050" s="181">
        <v>37.765586853027344</v>
      </c>
      <c r="Q6050" s="181">
        <v>10.47381591796875</v>
      </c>
      <c r="R6050" s="181">
        <v>29.805486679077148</v>
      </c>
      <c r="S6050" s="226">
        <f t="shared" si="284"/>
        <v>186.1945161819458</v>
      </c>
      <c r="T6050" s="181">
        <f t="shared" si="282"/>
        <v>75.583709399400618</v>
      </c>
      <c r="U6050" s="226">
        <f t="shared" si="283"/>
        <v>4.9587681050590238</v>
      </c>
    </row>
    <row r="6051" spans="1:21" x14ac:dyDescent="0.25">
      <c r="A6051" s="156" t="s">
        <v>18778</v>
      </c>
      <c r="B6051" s="156" t="s">
        <v>411</v>
      </c>
      <c r="C6051" s="223">
        <v>-2.2667126655578613</v>
      </c>
      <c r="D6051" s="221">
        <v>-1.299203634262085</v>
      </c>
      <c r="E6051" s="221">
        <v>-1.6746039390563965</v>
      </c>
      <c r="F6051" s="221">
        <v>1.6759562492370605</v>
      </c>
      <c r="G6051" s="221">
        <v>5.8447966575622559</v>
      </c>
      <c r="H6051" s="221">
        <v>0.2903200089931488</v>
      </c>
      <c r="I6051" s="221">
        <v>-2.1613049507141113</v>
      </c>
      <c r="J6051" s="221">
        <v>-2.5871026515960693</v>
      </c>
      <c r="K6051" s="180">
        <v>1.2954545021057129</v>
      </c>
      <c r="L6051" s="181">
        <v>0.34848484396934509</v>
      </c>
      <c r="M6051" s="181">
        <v>0.23232322931289673</v>
      </c>
      <c r="N6051" s="181">
        <v>0.25757575035095215</v>
      </c>
      <c r="O6051" s="181">
        <v>1.3686869144439697</v>
      </c>
      <c r="P6051" s="181">
        <v>1.5555555820465088</v>
      </c>
      <c r="Q6051" s="181">
        <v>0.42929291725158691</v>
      </c>
      <c r="R6051" s="181">
        <v>1.2676767110824585</v>
      </c>
      <c r="S6051" s="226">
        <f t="shared" si="284"/>
        <v>6.7550504505634308</v>
      </c>
      <c r="T6051" s="181">
        <f t="shared" si="282"/>
        <v>0.89732331555374856</v>
      </c>
      <c r="U6051" s="226">
        <f t="shared" si="283"/>
        <v>5.8870069654573323E-2</v>
      </c>
    </row>
    <row r="6052" spans="1:21" x14ac:dyDescent="0.25">
      <c r="A6052" s="156" t="s">
        <v>18840</v>
      </c>
      <c r="B6052" s="156" t="s">
        <v>411</v>
      </c>
      <c r="C6052" s="223">
        <v>-2.6563727855682373</v>
      </c>
      <c r="D6052" s="221">
        <v>-1.6888632774353027</v>
      </c>
      <c r="E6052" s="221">
        <v>-2.0642638206481934</v>
      </c>
      <c r="F6052" s="221">
        <v>1.2862966060638428</v>
      </c>
      <c r="G6052" s="221">
        <v>5.4551372528076172</v>
      </c>
      <c r="H6052" s="221">
        <v>-9.9339775741100311E-2</v>
      </c>
      <c r="I6052" s="221">
        <v>-2.5509650707244873</v>
      </c>
      <c r="J6052" s="221">
        <v>-2.9767627716064453</v>
      </c>
      <c r="K6052" s="180">
        <v>67.433319091796875</v>
      </c>
      <c r="L6052" s="181">
        <v>20.658363342285156</v>
      </c>
      <c r="M6052" s="181">
        <v>14.301942825317383</v>
      </c>
      <c r="N6052" s="181">
        <v>13.541936874389648</v>
      </c>
      <c r="O6052" s="181">
        <v>62.320545196533203</v>
      </c>
      <c r="P6052" s="181">
        <v>85.604385375976562</v>
      </c>
      <c r="Q6052" s="181">
        <v>27.498422622680664</v>
      </c>
      <c r="R6052" s="181">
        <v>95.829925537109375</v>
      </c>
      <c r="S6052" s="226">
        <f t="shared" si="284"/>
        <v>387.18884086608887</v>
      </c>
      <c r="T6052" s="181">
        <f t="shared" si="282"/>
        <v>-250.06848367889131</v>
      </c>
      <c r="U6052" s="226">
        <f t="shared" si="283"/>
        <v>-16.406069916399115</v>
      </c>
    </row>
    <row r="6053" spans="1:21" x14ac:dyDescent="0.25">
      <c r="A6053" s="156" t="s">
        <v>18841</v>
      </c>
      <c r="B6053" s="156" t="s">
        <v>411</v>
      </c>
      <c r="C6053" s="223">
        <v>-1.0431839227676392</v>
      </c>
      <c r="D6053" s="221">
        <v>-1.5453826189041138</v>
      </c>
      <c r="E6053" s="221">
        <v>-1.9207829236984253</v>
      </c>
      <c r="F6053" s="221">
        <v>1.4297772645950317</v>
      </c>
      <c r="G6053" s="221">
        <v>12.508381843566895</v>
      </c>
      <c r="H6053" s="221">
        <v>2.2945561408996582</v>
      </c>
      <c r="I6053" s="221">
        <v>-2.4074840545654297</v>
      </c>
      <c r="J6053" s="221">
        <v>-2.8332815170288086</v>
      </c>
      <c r="K6053" s="180">
        <v>982</v>
      </c>
      <c r="L6053" s="181">
        <v>386</v>
      </c>
      <c r="M6053" s="181">
        <v>185</v>
      </c>
      <c r="N6053" s="181">
        <v>114</v>
      </c>
      <c r="O6053" s="181">
        <v>735</v>
      </c>
      <c r="P6053" s="181">
        <v>1326</v>
      </c>
      <c r="Q6053" s="181">
        <v>426</v>
      </c>
      <c r="R6053" s="181">
        <v>1079</v>
      </c>
      <c r="S6053" s="226">
        <f t="shared" si="284"/>
        <v>5233</v>
      </c>
      <c r="T6053" s="181">
        <f t="shared" si="282"/>
        <v>6340.2685979604721</v>
      </c>
      <c r="U6053" s="226">
        <f t="shared" si="283"/>
        <v>415.9616133013314</v>
      </c>
    </row>
    <row r="6054" spans="1:21" x14ac:dyDescent="0.25">
      <c r="A6054" s="156" t="s">
        <v>18842</v>
      </c>
      <c r="B6054" s="156" t="s">
        <v>411</v>
      </c>
      <c r="C6054" s="223">
        <v>-2.7682919502258301</v>
      </c>
      <c r="D6054" s="221">
        <v>-1.8007824420928955</v>
      </c>
      <c r="E6054" s="221">
        <v>-2.1761829853057861</v>
      </c>
      <c r="F6054" s="221">
        <v>1.17437744140625</v>
      </c>
      <c r="G6054" s="221">
        <v>27.494279861450195</v>
      </c>
      <c r="H6054" s="221">
        <v>3.6389093399047852</v>
      </c>
      <c r="I6054" s="221">
        <v>-2.6628842353820801</v>
      </c>
      <c r="J6054" s="221">
        <v>-3.0886819362640381</v>
      </c>
      <c r="K6054" s="180">
        <v>808</v>
      </c>
      <c r="L6054" s="181">
        <v>231</v>
      </c>
      <c r="M6054" s="181">
        <v>131</v>
      </c>
      <c r="N6054" s="181">
        <v>126</v>
      </c>
      <c r="O6054" s="181">
        <v>708</v>
      </c>
      <c r="P6054" s="181">
        <v>971</v>
      </c>
      <c r="Q6054" s="181">
        <v>340</v>
      </c>
      <c r="R6054" s="181">
        <v>967</v>
      </c>
      <c r="S6054" s="226">
        <f t="shared" si="284"/>
        <v>4282</v>
      </c>
      <c r="T6054" s="181">
        <f t="shared" si="282"/>
        <v>16317.325985193253</v>
      </c>
      <c r="U6054" s="226">
        <f t="shared" si="283"/>
        <v>1070.5195113891666</v>
      </c>
    </row>
    <row r="6055" spans="1:21" x14ac:dyDescent="0.25">
      <c r="A6055" s="156" t="s">
        <v>18843</v>
      </c>
      <c r="B6055" s="156" t="s">
        <v>411</v>
      </c>
      <c r="C6055" s="223">
        <v>-2.2087147235870361</v>
      </c>
      <c r="D6055" s="221">
        <v>-1.2412053346633911</v>
      </c>
      <c r="E6055" s="221">
        <v>-1.6166056394577026</v>
      </c>
      <c r="F6055" s="221">
        <v>1.7339545488357544</v>
      </c>
      <c r="G6055" s="221">
        <v>5.9027948379516602</v>
      </c>
      <c r="H6055" s="221">
        <v>0.34831821918487549</v>
      </c>
      <c r="I6055" s="221">
        <v>-2.103306770324707</v>
      </c>
      <c r="J6055" s="221">
        <v>-2.529104471206665</v>
      </c>
      <c r="K6055" s="180">
        <v>153.13020324707031</v>
      </c>
      <c r="L6055" s="181">
        <v>136.31768798828125</v>
      </c>
      <c r="M6055" s="181">
        <v>34.306617736816406</v>
      </c>
      <c r="N6055" s="181">
        <v>28.172323226928711</v>
      </c>
      <c r="O6055" s="181">
        <v>132.22816467285156</v>
      </c>
      <c r="P6055" s="181">
        <v>218.78988647460938</v>
      </c>
      <c r="Q6055" s="181">
        <v>71.566787719726562</v>
      </c>
      <c r="R6055" s="181">
        <v>162.89964294433594</v>
      </c>
      <c r="S6055" s="226">
        <f t="shared" si="284"/>
        <v>937.41131401062012</v>
      </c>
      <c r="T6055" s="181">
        <f t="shared" si="282"/>
        <v>-219.82281274572074</v>
      </c>
      <c r="U6055" s="226">
        <f t="shared" si="283"/>
        <v>-14.421763118925288</v>
      </c>
    </row>
    <row r="6056" spans="1:21" x14ac:dyDescent="0.25">
      <c r="A6056" s="156" t="s">
        <v>18778</v>
      </c>
      <c r="B6056" s="156" t="s">
        <v>411</v>
      </c>
      <c r="C6056" s="223">
        <v>-2.4351601600646973</v>
      </c>
      <c r="D6056" s="221">
        <v>-1.4676511287689209</v>
      </c>
      <c r="E6056" s="221">
        <v>-1.8430513143539429</v>
      </c>
      <c r="F6056" s="221">
        <v>1.5075087547302246</v>
      </c>
      <c r="G6056" s="221">
        <v>5.6763491630554199</v>
      </c>
      <c r="H6056" s="221">
        <v>0.12187251448631287</v>
      </c>
      <c r="I6056" s="221">
        <v>-2.3297524452209473</v>
      </c>
      <c r="J6056" s="221">
        <v>-2.7555501461029053</v>
      </c>
      <c r="K6056" s="180">
        <v>19.801948547363281</v>
      </c>
      <c r="L6056" s="181">
        <v>5.3268399238586426</v>
      </c>
      <c r="M6056" s="181">
        <v>3.5512266159057617</v>
      </c>
      <c r="N6056" s="181">
        <v>3.9372293949127197</v>
      </c>
      <c r="O6056" s="181">
        <v>20.921356201171875</v>
      </c>
      <c r="P6056" s="181">
        <v>23.777778625488281</v>
      </c>
      <c r="Q6056" s="181">
        <v>6.5620489120483398</v>
      </c>
      <c r="R6056" s="181">
        <v>19.377344131469727</v>
      </c>
      <c r="S6056" s="226">
        <f t="shared" si="284"/>
        <v>103.25577235221863</v>
      </c>
      <c r="T6056" s="181">
        <f t="shared" si="282"/>
        <v>-3.6769564395825682</v>
      </c>
      <c r="U6056" s="226">
        <f t="shared" si="283"/>
        <v>-0.24123153601717801</v>
      </c>
    </row>
    <row r="6057" spans="1:21" x14ac:dyDescent="0.25">
      <c r="A6057" s="156" t="s">
        <v>18805</v>
      </c>
      <c r="B6057" s="156" t="s">
        <v>411</v>
      </c>
      <c r="C6057" s="223">
        <v>-9.5282659530639648</v>
      </c>
      <c r="D6057" s="221">
        <v>0.48456105589866638</v>
      </c>
      <c r="E6057" s="221">
        <v>0.10916069895029068</v>
      </c>
      <c r="F6057" s="221">
        <v>3.4597210884094238</v>
      </c>
      <c r="G6057" s="221">
        <v>7.6285619735717773</v>
      </c>
      <c r="H6057" s="221">
        <v>2.0740847587585449</v>
      </c>
      <c r="I6057" s="221">
        <v>-0.37754052877426147</v>
      </c>
      <c r="J6057" s="221">
        <v>-0.80333828926086426</v>
      </c>
      <c r="K6057" s="180">
        <v>121.01933288574219</v>
      </c>
      <c r="L6057" s="181">
        <v>40.652488708496094</v>
      </c>
      <c r="M6057" s="181">
        <v>26.580472946166992</v>
      </c>
      <c r="N6057" s="181">
        <v>19.700820922851563</v>
      </c>
      <c r="O6057" s="181">
        <v>145.09811401367187</v>
      </c>
      <c r="P6057" s="181">
        <v>164.48622131347656</v>
      </c>
      <c r="Q6057" s="181">
        <v>45.968582153320312</v>
      </c>
      <c r="R6057" s="181">
        <v>97.253265380859375</v>
      </c>
      <c r="S6057" s="226">
        <f t="shared" si="284"/>
        <v>660.75929832458496</v>
      </c>
      <c r="T6057" s="181">
        <f t="shared" si="282"/>
        <v>290.2211572712522</v>
      </c>
      <c r="U6057" s="226">
        <f t="shared" si="283"/>
        <v>19.040338579908553</v>
      </c>
    </row>
    <row r="6058" spans="1:21" x14ac:dyDescent="0.25">
      <c r="A6058" s="156" t="s">
        <v>18844</v>
      </c>
      <c r="B6058" s="156" t="s">
        <v>411</v>
      </c>
      <c r="C6058" s="223">
        <v>-0.66708052158355713</v>
      </c>
      <c r="D6058" s="221">
        <v>0.30042892694473267</v>
      </c>
      <c r="E6058" s="221">
        <v>-7.4971459805965424E-2</v>
      </c>
      <c r="F6058" s="221">
        <v>3.2755889892578125</v>
      </c>
      <c r="G6058" s="221">
        <v>30.13951301574707</v>
      </c>
      <c r="H6058" s="221">
        <v>15.369437217712402</v>
      </c>
      <c r="I6058" s="221">
        <v>-0.56167274713516235</v>
      </c>
      <c r="J6058" s="221">
        <v>-1.8717306852340698</v>
      </c>
      <c r="K6058" s="180">
        <v>199.25059509277344</v>
      </c>
      <c r="L6058" s="181">
        <v>56.758041381835937</v>
      </c>
      <c r="M6058" s="181">
        <v>56.758041381835937</v>
      </c>
      <c r="N6058" s="181">
        <v>37.938270568847656</v>
      </c>
      <c r="O6058" s="181">
        <v>232.40924072265625</v>
      </c>
      <c r="P6058" s="181">
        <v>297.23287963867187</v>
      </c>
      <c r="Q6058" s="181">
        <v>124.56896209716797</v>
      </c>
      <c r="R6058" s="181">
        <v>340.24951171875</v>
      </c>
      <c r="S6058" s="226">
        <f t="shared" si="284"/>
        <v>1345.1655426025391</v>
      </c>
      <c r="T6058" s="181">
        <f t="shared" si="282"/>
        <v>10870.331490214227</v>
      </c>
      <c r="U6058" s="226">
        <f t="shared" si="283"/>
        <v>713.16231385596029</v>
      </c>
    </row>
    <row r="6059" spans="1:21" x14ac:dyDescent="0.25">
      <c r="A6059" s="156" t="s">
        <v>18845</v>
      </c>
      <c r="B6059" s="156" t="s">
        <v>411</v>
      </c>
      <c r="C6059" s="223">
        <v>-1.9618110656738281</v>
      </c>
      <c r="D6059" s="221">
        <v>-4.2331624031066895</v>
      </c>
      <c r="E6059" s="221">
        <v>72.712821960449219</v>
      </c>
      <c r="F6059" s="221">
        <v>28.906707763671875</v>
      </c>
      <c r="G6059" s="221">
        <v>15.817720413208008</v>
      </c>
      <c r="H6059" s="221">
        <v>6.965995579957962E-2</v>
      </c>
      <c r="I6059" s="221">
        <v>-1.8564033508300781</v>
      </c>
      <c r="J6059" s="221">
        <v>-1.0052162408828735</v>
      </c>
      <c r="K6059" s="180">
        <v>1150</v>
      </c>
      <c r="L6059" s="181">
        <v>408</v>
      </c>
      <c r="M6059" s="181">
        <v>192</v>
      </c>
      <c r="N6059" s="181">
        <v>189</v>
      </c>
      <c r="O6059" s="181">
        <v>1089</v>
      </c>
      <c r="P6059" s="181">
        <v>1259</v>
      </c>
      <c r="Q6059" s="181">
        <v>410</v>
      </c>
      <c r="R6059" s="181">
        <v>1161</v>
      </c>
      <c r="S6059" s="226">
        <f t="shared" si="284"/>
        <v>5858</v>
      </c>
      <c r="T6059" s="181">
        <f t="shared" si="282"/>
        <v>30826.034582577646</v>
      </c>
      <c r="U6059" s="226">
        <f t="shared" si="283"/>
        <v>2022.3823137045545</v>
      </c>
    </row>
    <row r="6060" spans="1:21" x14ac:dyDescent="0.25">
      <c r="A6060" s="156" t="s">
        <v>18846</v>
      </c>
      <c r="B6060" s="156" t="s">
        <v>411</v>
      </c>
      <c r="C6060" s="223">
        <v>-2.0982050895690918</v>
      </c>
      <c r="D6060" s="221">
        <v>-1.1306954622268677</v>
      </c>
      <c r="E6060" s="221">
        <v>-4.0823121070861816</v>
      </c>
      <c r="F6060" s="221">
        <v>1.8444644212722778</v>
      </c>
      <c r="G6060" s="221">
        <v>17.744924545288086</v>
      </c>
      <c r="H6060" s="221">
        <v>1.9678037166595459</v>
      </c>
      <c r="I6060" s="221">
        <v>7.1272482872009277</v>
      </c>
      <c r="J6060" s="221">
        <v>-0.40992662310600281</v>
      </c>
      <c r="K6060" s="180">
        <v>1375</v>
      </c>
      <c r="L6060" s="181">
        <v>399</v>
      </c>
      <c r="M6060" s="181">
        <v>271</v>
      </c>
      <c r="N6060" s="181">
        <v>264</v>
      </c>
      <c r="O6060" s="181">
        <v>1404</v>
      </c>
      <c r="P6060" s="181">
        <v>1734</v>
      </c>
      <c r="Q6060" s="181">
        <v>558</v>
      </c>
      <c r="R6060" s="181">
        <v>1863</v>
      </c>
      <c r="S6060" s="226">
        <f t="shared" si="284"/>
        <v>7868</v>
      </c>
      <c r="T6060" s="181">
        <f t="shared" si="282"/>
        <v>27583.809490293264</v>
      </c>
      <c r="U6060" s="226">
        <f t="shared" si="283"/>
        <v>1809.6718962773657</v>
      </c>
    </row>
    <row r="6061" spans="1:21" x14ac:dyDescent="0.25">
      <c r="A6061" s="156" t="s">
        <v>18788</v>
      </c>
      <c r="B6061" s="156" t="s">
        <v>411</v>
      </c>
      <c r="C6061" s="223">
        <v>1.6859982013702393</v>
      </c>
      <c r="D6061" s="221">
        <v>2.6535074710845947</v>
      </c>
      <c r="E6061" s="221">
        <v>2.2781071662902832</v>
      </c>
      <c r="F6061" s="221">
        <v>337.84494018554687</v>
      </c>
      <c r="G6061" s="221">
        <v>9.7975082397460937</v>
      </c>
      <c r="H6061" s="221">
        <v>4.2430310249328613</v>
      </c>
      <c r="I6061" s="221">
        <v>1.7914060354232788</v>
      </c>
      <c r="J6061" s="221">
        <v>1.3656083345413208</v>
      </c>
      <c r="K6061" s="180">
        <v>82.152214050292969</v>
      </c>
      <c r="L6061" s="181">
        <v>25.390594482421875</v>
      </c>
      <c r="M6061" s="181">
        <v>17.311769485473633</v>
      </c>
      <c r="N6061" s="181">
        <v>15.318292617797852</v>
      </c>
      <c r="O6061" s="181">
        <v>71.765151977539062</v>
      </c>
      <c r="P6061" s="181">
        <v>98.309867858886719</v>
      </c>
      <c r="Q6061" s="181">
        <v>24.761075973510742</v>
      </c>
      <c r="R6061" s="181">
        <v>76.381622314453125</v>
      </c>
      <c r="S6061" s="226">
        <f t="shared" si="284"/>
        <v>411.39058876037598</v>
      </c>
      <c r="T6061" s="181">
        <f t="shared" si="282"/>
        <v>6689.4443448022066</v>
      </c>
      <c r="U6061" s="226">
        <f t="shared" si="283"/>
        <v>438.86974483202187</v>
      </c>
    </row>
    <row r="6062" spans="1:21" x14ac:dyDescent="0.25">
      <c r="A6062" s="156" t="s">
        <v>18847</v>
      </c>
      <c r="B6062" s="156" t="s">
        <v>411</v>
      </c>
      <c r="C6062" s="223">
        <v>1.7495263814926147</v>
      </c>
      <c r="D6062" s="221">
        <v>8.8332805633544922</v>
      </c>
      <c r="E6062" s="221">
        <v>10.928411483764648</v>
      </c>
      <c r="F6062" s="221">
        <v>15.475482940673828</v>
      </c>
      <c r="G6062" s="221">
        <v>32.202335357666016</v>
      </c>
      <c r="H6062" s="221">
        <v>13.908631324768066</v>
      </c>
      <c r="I6062" s="221">
        <v>2.1140332221984863</v>
      </c>
      <c r="J6062" s="221">
        <v>0.50214856863021851</v>
      </c>
      <c r="K6062" s="180">
        <v>1201</v>
      </c>
      <c r="L6062" s="181">
        <v>332</v>
      </c>
      <c r="M6062" s="181">
        <v>386</v>
      </c>
      <c r="N6062" s="181">
        <v>597</v>
      </c>
      <c r="O6062" s="181">
        <v>1699</v>
      </c>
      <c r="P6062" s="181">
        <v>1135</v>
      </c>
      <c r="Q6062" s="181">
        <v>332</v>
      </c>
      <c r="R6062" s="181">
        <v>836</v>
      </c>
      <c r="S6062" s="226">
        <f t="shared" si="284"/>
        <v>6518</v>
      </c>
      <c r="T6062" s="181">
        <f t="shared" si="282"/>
        <v>90110.780038952827</v>
      </c>
      <c r="U6062" s="226">
        <f t="shared" si="283"/>
        <v>5911.8355731650836</v>
      </c>
    </row>
    <row r="6063" spans="1:21" x14ac:dyDescent="0.25">
      <c r="A6063" s="156" t="s">
        <v>18848</v>
      </c>
      <c r="B6063" s="156" t="s">
        <v>411</v>
      </c>
      <c r="C6063" s="223">
        <v>-1.3529129028320313</v>
      </c>
      <c r="D6063" s="221">
        <v>-0.38540351390838623</v>
      </c>
      <c r="E6063" s="221">
        <v>-0.76080387830734253</v>
      </c>
      <c r="F6063" s="221">
        <v>13.71005916595459</v>
      </c>
      <c r="G6063" s="221">
        <v>24.192218780517578</v>
      </c>
      <c r="H6063" s="221">
        <v>15.186253547668457</v>
      </c>
      <c r="I6063" s="221">
        <v>-1.2475050687789917</v>
      </c>
      <c r="J6063" s="221">
        <v>-1.6733027696609497</v>
      </c>
      <c r="K6063" s="180">
        <v>701</v>
      </c>
      <c r="L6063" s="181">
        <v>329</v>
      </c>
      <c r="M6063" s="181">
        <v>205</v>
      </c>
      <c r="N6063" s="181">
        <v>216</v>
      </c>
      <c r="O6063" s="181">
        <v>849</v>
      </c>
      <c r="P6063" s="181">
        <v>1013</v>
      </c>
      <c r="Q6063" s="181">
        <v>308</v>
      </c>
      <c r="R6063" s="181">
        <v>1103</v>
      </c>
      <c r="S6063" s="226">
        <f t="shared" si="284"/>
        <v>4724</v>
      </c>
      <c r="T6063" s="181">
        <f t="shared" si="282"/>
        <v>35423.202356159687</v>
      </c>
      <c r="U6063" s="226">
        <f t="shared" si="283"/>
        <v>2323.9855177598529</v>
      </c>
    </row>
    <row r="6064" spans="1:21" x14ac:dyDescent="0.25">
      <c r="A6064" s="156" t="s">
        <v>18849</v>
      </c>
      <c r="B6064" s="156" t="s">
        <v>411</v>
      </c>
      <c r="C6064" s="223">
        <v>-2.5188186168670654</v>
      </c>
      <c r="D6064" s="221">
        <v>0.42424911260604858</v>
      </c>
      <c r="E6064" s="221">
        <v>8.4124841690063477</v>
      </c>
      <c r="F6064" s="221">
        <v>1.8329007625579834</v>
      </c>
      <c r="G6064" s="221">
        <v>15.398185729980469</v>
      </c>
      <c r="H6064" s="221">
        <v>6.3148384094238281</v>
      </c>
      <c r="I6064" s="221">
        <v>2.5352213382720947</v>
      </c>
      <c r="J6064" s="221">
        <v>-2.4301583766937256</v>
      </c>
      <c r="K6064" s="180">
        <v>1542</v>
      </c>
      <c r="L6064" s="181">
        <v>603</v>
      </c>
      <c r="M6064" s="181">
        <v>381</v>
      </c>
      <c r="N6064" s="181">
        <v>318</v>
      </c>
      <c r="O6064" s="181">
        <v>1421</v>
      </c>
      <c r="P6064" s="181">
        <v>2071</v>
      </c>
      <c r="Q6064" s="181">
        <v>679</v>
      </c>
      <c r="R6064" s="181">
        <v>1976</v>
      </c>
      <c r="S6064" s="226">
        <f t="shared" si="284"/>
        <v>8991</v>
      </c>
      <c r="T6064" s="181">
        <f t="shared" si="282"/>
        <v>32038.097423136234</v>
      </c>
      <c r="U6064" s="226">
        <f t="shared" si="283"/>
        <v>2101.901281519818</v>
      </c>
    </row>
    <row r="6065" spans="1:21" x14ac:dyDescent="0.25">
      <c r="A6065" s="156" t="s">
        <v>18850</v>
      </c>
      <c r="B6065" s="156" t="s">
        <v>411</v>
      </c>
      <c r="C6065" s="223">
        <v>-2.0075876712799072</v>
      </c>
      <c r="D6065" s="221">
        <v>-3.957587718963623</v>
      </c>
      <c r="E6065" s="221">
        <v>5.2456893920898437</v>
      </c>
      <c r="F6065" s="221">
        <v>61.109336853027344</v>
      </c>
      <c r="G6065" s="221">
        <v>17.966451644897461</v>
      </c>
      <c r="H6065" s="221">
        <v>5.6426138877868652</v>
      </c>
      <c r="I6065" s="221">
        <v>-1.8737806081771851</v>
      </c>
      <c r="J6065" s="221">
        <v>-2.3279776573181152</v>
      </c>
      <c r="K6065" s="180">
        <v>863</v>
      </c>
      <c r="L6065" s="181">
        <v>301</v>
      </c>
      <c r="M6065" s="181">
        <v>195</v>
      </c>
      <c r="N6065" s="181">
        <v>172</v>
      </c>
      <c r="O6065" s="181">
        <v>797</v>
      </c>
      <c r="P6065" s="181">
        <v>1093</v>
      </c>
      <c r="Q6065" s="181">
        <v>363</v>
      </c>
      <c r="R6065" s="181">
        <v>1306</v>
      </c>
      <c r="S6065" s="226">
        <f t="shared" si="284"/>
        <v>5090</v>
      </c>
      <c r="T6065" s="181">
        <f t="shared" si="282"/>
        <v>25376.051065564156</v>
      </c>
      <c r="U6065" s="226">
        <f t="shared" si="283"/>
        <v>1664.8290174716733</v>
      </c>
    </row>
    <row r="6066" spans="1:21" x14ac:dyDescent="0.25">
      <c r="A6066" s="156" t="s">
        <v>18840</v>
      </c>
      <c r="B6066" s="156" t="s">
        <v>411</v>
      </c>
      <c r="C6066" s="223">
        <v>-1.6028903722763062</v>
      </c>
      <c r="D6066" s="221">
        <v>-0.34594500064849854</v>
      </c>
      <c r="E6066" s="221">
        <v>-1.0107812881469727</v>
      </c>
      <c r="F6066" s="221">
        <v>2.3397786617279053</v>
      </c>
      <c r="G6066" s="221">
        <v>33.054710388183594</v>
      </c>
      <c r="H6066" s="221">
        <v>1.9535330533981323</v>
      </c>
      <c r="I6066" s="221">
        <v>-1.4974825382232666</v>
      </c>
      <c r="J6066" s="221">
        <v>-1.9232803583145142</v>
      </c>
      <c r="K6066" s="180">
        <v>908.56671142578125</v>
      </c>
      <c r="L6066" s="181">
        <v>278.34164428710937</v>
      </c>
      <c r="M6066" s="181">
        <v>192.69805908203125</v>
      </c>
      <c r="N6066" s="181">
        <v>182.45806884765625</v>
      </c>
      <c r="O6066" s="181">
        <v>839.679443359375</v>
      </c>
      <c r="P6066" s="181">
        <v>1153.3956298828125</v>
      </c>
      <c r="Q6066" s="181">
        <v>370.5015869140625</v>
      </c>
      <c r="R6066" s="181">
        <v>1291.1700439453125</v>
      </c>
      <c r="S6066" s="226">
        <f t="shared" si="284"/>
        <v>5216.8111877441406</v>
      </c>
      <c r="T6066" s="181">
        <f t="shared" si="282"/>
        <v>25649.967833363389</v>
      </c>
      <c r="U6066" s="226">
        <f t="shared" si="283"/>
        <v>1682.7996852570582</v>
      </c>
    </row>
    <row r="6067" spans="1:21" x14ac:dyDescent="0.25">
      <c r="A6067" s="156" t="s">
        <v>18851</v>
      </c>
      <c r="B6067" s="156" t="s">
        <v>411</v>
      </c>
      <c r="C6067" s="223">
        <v>-0.52071434259414673</v>
      </c>
      <c r="D6067" s="221">
        <v>0.44679504632949829</v>
      </c>
      <c r="E6067" s="221">
        <v>7.1394607424736023E-2</v>
      </c>
      <c r="F6067" s="221">
        <v>3.421954870223999</v>
      </c>
      <c r="G6067" s="221">
        <v>7.5907950401306152</v>
      </c>
      <c r="H6067" s="221">
        <v>2.0363185405731201</v>
      </c>
      <c r="I6067" s="221">
        <v>-0.41530662775039673</v>
      </c>
      <c r="J6067" s="221">
        <v>-0.84110432863235474</v>
      </c>
      <c r="K6067" s="180">
        <v>6.3338685035705566</v>
      </c>
      <c r="L6067" s="181">
        <v>2.0029287338256836</v>
      </c>
      <c r="M6067" s="181">
        <v>1.4366556406021118</v>
      </c>
      <c r="N6067" s="181">
        <v>1.6044402122497559</v>
      </c>
      <c r="O6067" s="181">
        <v>7.2217288017272949</v>
      </c>
      <c r="P6067" s="181">
        <v>7.4419460296630859</v>
      </c>
      <c r="Q6067" s="181">
        <v>2.6251299381256104</v>
      </c>
      <c r="R6067" s="181">
        <v>6.5296173095703125</v>
      </c>
      <c r="S6067" s="226">
        <f t="shared" si="284"/>
        <v>35.196315169334412</v>
      </c>
      <c r="T6067" s="181">
        <f t="shared" si="282"/>
        <v>66.580166528331944</v>
      </c>
      <c r="U6067" s="226">
        <f t="shared" si="283"/>
        <v>4.3680788999862052</v>
      </c>
    </row>
    <row r="6068" spans="1:21" x14ac:dyDescent="0.25">
      <c r="A6068" s="156" t="s">
        <v>18852</v>
      </c>
      <c r="B6068" s="156" t="s">
        <v>411</v>
      </c>
      <c r="C6068" s="223">
        <v>-0.63402515649795532</v>
      </c>
      <c r="D6068" s="221">
        <v>0.3334842324256897</v>
      </c>
      <c r="E6068" s="221">
        <v>-4.1916161775588989E-2</v>
      </c>
      <c r="F6068" s="221">
        <v>165.82304382324219</v>
      </c>
      <c r="G6068" s="221">
        <v>7.4774847030639648</v>
      </c>
      <c r="H6068" s="221">
        <v>1.9230077266693115</v>
      </c>
      <c r="I6068" s="221">
        <v>-0.52861738204956055</v>
      </c>
      <c r="J6068" s="221">
        <v>-0.95441502332687378</v>
      </c>
      <c r="K6068" s="180">
        <v>181.21548461914062</v>
      </c>
      <c r="L6068" s="181">
        <v>57.196994781494141</v>
      </c>
      <c r="M6068" s="181">
        <v>43.722702026367188</v>
      </c>
      <c r="N6068" s="181">
        <v>46.060081481933594</v>
      </c>
      <c r="O6068" s="181">
        <v>198.12709045410156</v>
      </c>
      <c r="P6068" s="181">
        <v>202.52685546875</v>
      </c>
      <c r="Q6068" s="181">
        <v>65.996536254882813</v>
      </c>
      <c r="R6068" s="181">
        <v>177.22819519042969</v>
      </c>
      <c r="S6068" s="226">
        <f t="shared" si="284"/>
        <v>972.07394027709961</v>
      </c>
      <c r="T6068" s="181">
        <f t="shared" si="282"/>
        <v>9207.0861699269481</v>
      </c>
      <c r="U6068" s="226">
        <f t="shared" si="283"/>
        <v>604.04292939247898</v>
      </c>
    </row>
    <row r="6069" spans="1:21" x14ac:dyDescent="0.25">
      <c r="A6069" s="156" t="s">
        <v>18853</v>
      </c>
      <c r="B6069" s="156" t="s">
        <v>411</v>
      </c>
      <c r="C6069" s="223">
        <v>-1.0257002115249634</v>
      </c>
      <c r="D6069" s="221">
        <v>-5.8190744370222092E-2</v>
      </c>
      <c r="E6069" s="221">
        <v>-0.4335910975933075</v>
      </c>
      <c r="F6069" s="221">
        <v>2.9169692993164062</v>
      </c>
      <c r="G6069" s="221">
        <v>7.0858101844787598</v>
      </c>
      <c r="H6069" s="221">
        <v>1.5313327312469482</v>
      </c>
      <c r="I6069" s="221">
        <v>-0.92029231786727905</v>
      </c>
      <c r="J6069" s="221">
        <v>-1.3460900783538818</v>
      </c>
      <c r="K6069" s="180">
        <v>7.3559722900390625</v>
      </c>
      <c r="L6069" s="181">
        <v>1.5777724981307983</v>
      </c>
      <c r="M6069" s="181">
        <v>1.462835431098938</v>
      </c>
      <c r="N6069" s="181">
        <v>2.1420090198516846</v>
      </c>
      <c r="O6069" s="181">
        <v>10.574210166931152</v>
      </c>
      <c r="P6069" s="181">
        <v>7.7007837295532227</v>
      </c>
      <c r="Q6069" s="181">
        <v>2.2255995273590088</v>
      </c>
      <c r="R6069" s="181">
        <v>8.2650203704833984</v>
      </c>
      <c r="S6069" s="226">
        <f t="shared" si="284"/>
        <v>41.304203033447266</v>
      </c>
      <c r="T6069" s="181">
        <f t="shared" si="282"/>
        <v>71.522712248820127</v>
      </c>
      <c r="U6069" s="226">
        <f t="shared" si="283"/>
        <v>4.6923410759405808</v>
      </c>
    </row>
    <row r="6070" spans="1:21" x14ac:dyDescent="0.25">
      <c r="A6070" s="156" t="s">
        <v>18854</v>
      </c>
      <c r="B6070" s="156" t="s">
        <v>411</v>
      </c>
      <c r="C6070" s="223">
        <v>-0.95860469341278076</v>
      </c>
      <c r="D6070" s="221">
        <v>1.135793924331665</v>
      </c>
      <c r="E6070" s="221">
        <v>2.6402816772460937</v>
      </c>
      <c r="F6070" s="221">
        <v>43.372844696044922</v>
      </c>
      <c r="G6070" s="221">
        <v>9.3061332702636719</v>
      </c>
      <c r="H6070" s="221">
        <v>0.46424928307533264</v>
      </c>
      <c r="I6070" s="221">
        <v>-0.85319685935974121</v>
      </c>
      <c r="J6070" s="221">
        <v>-1.2789945602416992</v>
      </c>
      <c r="K6070" s="180">
        <v>737</v>
      </c>
      <c r="L6070" s="181">
        <v>247</v>
      </c>
      <c r="M6070" s="181">
        <v>144</v>
      </c>
      <c r="N6070" s="181">
        <v>126</v>
      </c>
      <c r="O6070" s="181">
        <v>699</v>
      </c>
      <c r="P6070" s="181">
        <v>1085</v>
      </c>
      <c r="Q6070" s="181">
        <v>312</v>
      </c>
      <c r="R6070" s="181">
        <v>1016</v>
      </c>
      <c r="S6070" s="226">
        <f t="shared" si="284"/>
        <v>4366</v>
      </c>
      <c r="T6070" s="181">
        <f t="shared" si="282"/>
        <v>10862.270168215036</v>
      </c>
      <c r="U6070" s="226">
        <f t="shared" si="283"/>
        <v>712.63344028344261</v>
      </c>
    </row>
    <row r="6071" spans="1:21" x14ac:dyDescent="0.25">
      <c r="A6071" s="156" t="s">
        <v>18855</v>
      </c>
      <c r="B6071" s="156" t="s">
        <v>411</v>
      </c>
      <c r="C6071" s="223">
        <v>1.8637465238571167</v>
      </c>
      <c r="D6071" s="221">
        <v>7.52008056640625</v>
      </c>
      <c r="E6071" s="221">
        <v>7.4303197860717773</v>
      </c>
      <c r="F6071" s="221">
        <v>14.541958808898926</v>
      </c>
      <c r="G6071" s="221">
        <v>17.572429656982422</v>
      </c>
      <c r="H6071" s="221">
        <v>9.7236223220825195</v>
      </c>
      <c r="I6071" s="221">
        <v>2.0349323749542236</v>
      </c>
      <c r="J6071" s="221">
        <v>-0.78753238916397095</v>
      </c>
      <c r="K6071" s="180">
        <v>897</v>
      </c>
      <c r="L6071" s="181">
        <v>257</v>
      </c>
      <c r="M6071" s="181">
        <v>210</v>
      </c>
      <c r="N6071" s="181">
        <v>281</v>
      </c>
      <c r="O6071" s="181">
        <v>1220</v>
      </c>
      <c r="P6071" s="181">
        <v>1058</v>
      </c>
      <c r="Q6071" s="181">
        <v>314</v>
      </c>
      <c r="R6071" s="181">
        <v>986</v>
      </c>
      <c r="S6071" s="226">
        <f t="shared" si="284"/>
        <v>5223</v>
      </c>
      <c r="T6071" s="181">
        <f t="shared" si="282"/>
        <v>40839.517346143723</v>
      </c>
      <c r="U6071" s="226">
        <f t="shared" si="283"/>
        <v>2679.329946244583</v>
      </c>
    </row>
    <row r="6072" spans="1:21" x14ac:dyDescent="0.25">
      <c r="A6072" s="156" t="s">
        <v>18856</v>
      </c>
      <c r="B6072" s="156" t="s">
        <v>411</v>
      </c>
      <c r="C6072" s="223">
        <v>-2.0432212352752686</v>
      </c>
      <c r="D6072" s="221">
        <v>2.5461649894714355</v>
      </c>
      <c r="E6072" s="221">
        <v>3.567136287689209</v>
      </c>
      <c r="F6072" s="221">
        <v>2.7285287380218506</v>
      </c>
      <c r="G6072" s="221">
        <v>33.751331329345703</v>
      </c>
      <c r="H6072" s="221">
        <v>27.284345626831055</v>
      </c>
      <c r="I6072" s="221">
        <v>1.1734009981155396</v>
      </c>
      <c r="J6072" s="221">
        <v>-3.1569027900695801</v>
      </c>
      <c r="K6072" s="180">
        <v>875</v>
      </c>
      <c r="L6072" s="181">
        <v>302</v>
      </c>
      <c r="M6072" s="181">
        <v>319</v>
      </c>
      <c r="N6072" s="181">
        <v>335</v>
      </c>
      <c r="O6072" s="181">
        <v>1065</v>
      </c>
      <c r="P6072" s="181">
        <v>981</v>
      </c>
      <c r="Q6072" s="181">
        <v>262</v>
      </c>
      <c r="R6072" s="181">
        <v>859</v>
      </c>
      <c r="S6072" s="226">
        <f t="shared" si="284"/>
        <v>4998</v>
      </c>
      <c r="T6072" s="181">
        <f t="shared" si="282"/>
        <v>61339.859339475632</v>
      </c>
      <c r="U6072" s="226">
        <f t="shared" si="283"/>
        <v>4024.2816934810394</v>
      </c>
    </row>
    <row r="6073" spans="1:21" x14ac:dyDescent="0.25">
      <c r="A6073" s="156" t="s">
        <v>18857</v>
      </c>
      <c r="B6073" s="156" t="s">
        <v>411</v>
      </c>
      <c r="C6073" s="223">
        <v>-1.3395901918411255</v>
      </c>
      <c r="D6073" s="221">
        <v>3.6790437698364258</v>
      </c>
      <c r="E6073" s="221">
        <v>-0.74748116731643677</v>
      </c>
      <c r="F6073" s="221">
        <v>7.3492789268493652</v>
      </c>
      <c r="G6073" s="221">
        <v>25.225645065307617</v>
      </c>
      <c r="H6073" s="221">
        <v>11.389449119567871</v>
      </c>
      <c r="I6073" s="221">
        <v>13.659296989440918</v>
      </c>
      <c r="J6073" s="221">
        <v>-1.6599801778793335</v>
      </c>
      <c r="K6073" s="180">
        <v>929</v>
      </c>
      <c r="L6073" s="181">
        <v>254</v>
      </c>
      <c r="M6073" s="181">
        <v>184</v>
      </c>
      <c r="N6073" s="181">
        <v>202</v>
      </c>
      <c r="O6073" s="181">
        <v>1053</v>
      </c>
      <c r="P6073" s="181">
        <v>1107</v>
      </c>
      <c r="Q6073" s="181">
        <v>341</v>
      </c>
      <c r="R6073" s="181">
        <v>1188</v>
      </c>
      <c r="S6073" s="226">
        <f t="shared" si="284"/>
        <v>5258</v>
      </c>
      <c r="T6073" s="181">
        <f t="shared" si="282"/>
        <v>42893.503888964653</v>
      </c>
      <c r="U6073" s="226">
        <f t="shared" si="283"/>
        <v>2814.0844196316971</v>
      </c>
    </row>
    <row r="6074" spans="1:21" x14ac:dyDescent="0.25">
      <c r="A6074" s="156" t="s">
        <v>18858</v>
      </c>
      <c r="B6074" s="156" t="s">
        <v>411</v>
      </c>
      <c r="C6074" s="223">
        <v>0.84803760051727295</v>
      </c>
      <c r="D6074" s="221">
        <v>-2.4369654655456543</v>
      </c>
      <c r="E6074" s="221">
        <v>21.504655838012695</v>
      </c>
      <c r="F6074" s="221">
        <v>24.151250839233398</v>
      </c>
      <c r="G6074" s="221">
        <v>11.919437408447266</v>
      </c>
      <c r="H6074" s="221">
        <v>9.4679136276245117</v>
      </c>
      <c r="I6074" s="221">
        <v>3.0572428703308105</v>
      </c>
      <c r="J6074" s="221">
        <v>-1.3943699598312378</v>
      </c>
      <c r="K6074" s="180">
        <v>1232</v>
      </c>
      <c r="L6074" s="181">
        <v>404</v>
      </c>
      <c r="M6074" s="181">
        <v>271</v>
      </c>
      <c r="N6074" s="181">
        <v>335</v>
      </c>
      <c r="O6074" s="181">
        <v>1438</v>
      </c>
      <c r="P6074" s="181">
        <v>1604</v>
      </c>
      <c r="Q6074" s="181">
        <v>545</v>
      </c>
      <c r="R6074" s="181">
        <v>1276</v>
      </c>
      <c r="S6074" s="226">
        <f t="shared" si="284"/>
        <v>7105</v>
      </c>
      <c r="T6074" s="181">
        <f t="shared" si="282"/>
        <v>46192.344786643982</v>
      </c>
      <c r="U6074" s="226">
        <f t="shared" si="283"/>
        <v>3030.5091910151227</v>
      </c>
    </row>
    <row r="6075" spans="1:21" x14ac:dyDescent="0.25">
      <c r="A6075" s="156" t="s">
        <v>18859</v>
      </c>
      <c r="B6075" s="156" t="s">
        <v>411</v>
      </c>
      <c r="C6075" s="223">
        <v>-2.6424415111541748</v>
      </c>
      <c r="D6075" s="221">
        <v>1.8134260177612305</v>
      </c>
      <c r="E6075" s="221">
        <v>-1.9477415084838867</v>
      </c>
      <c r="F6075" s="221">
        <v>3.4940268993377686</v>
      </c>
      <c r="G6075" s="221">
        <v>39.563556671142578</v>
      </c>
      <c r="H6075" s="221">
        <v>3.8614501953125</v>
      </c>
      <c r="I6075" s="221">
        <v>22.581369400024414</v>
      </c>
      <c r="J6075" s="221">
        <v>2.7098660469055176</v>
      </c>
      <c r="K6075" s="180">
        <v>942.811279296875</v>
      </c>
      <c r="L6075" s="181">
        <v>306.98489379882812</v>
      </c>
      <c r="M6075" s="181">
        <v>217.57182312011719</v>
      </c>
      <c r="N6075" s="181">
        <v>178.82615661621094</v>
      </c>
      <c r="O6075" s="181">
        <v>992.48516845703125</v>
      </c>
      <c r="P6075" s="181">
        <v>1262.71142578125</v>
      </c>
      <c r="Q6075" s="181">
        <v>434.15017700195312</v>
      </c>
      <c r="R6075" s="181">
        <v>943.80474853515625</v>
      </c>
      <c r="S6075" s="226">
        <f t="shared" si="284"/>
        <v>5279.3456726074219</v>
      </c>
      <c r="T6075" s="181">
        <f t="shared" si="282"/>
        <v>54769.850916585972</v>
      </c>
      <c r="U6075" s="226">
        <f t="shared" si="283"/>
        <v>3593.2476985068161</v>
      </c>
    </row>
    <row r="6076" spans="1:21" x14ac:dyDescent="0.25">
      <c r="A6076" s="156" t="s">
        <v>18843</v>
      </c>
      <c r="B6076" s="156" t="s">
        <v>411</v>
      </c>
      <c r="C6076" s="223">
        <v>-4.0524616241455078</v>
      </c>
      <c r="D6076" s="221">
        <v>-1.2556975707411766E-2</v>
      </c>
      <c r="E6076" s="221">
        <v>-0.38795730471611023</v>
      </c>
      <c r="F6076" s="221">
        <v>2.9626028537750244</v>
      </c>
      <c r="G6076" s="221">
        <v>11.493791580200195</v>
      </c>
      <c r="H6076" s="221">
        <v>1.5769666433334351</v>
      </c>
      <c r="I6076" s="221">
        <v>-0.87465864419937134</v>
      </c>
      <c r="J6076" s="221">
        <v>-1.3004562854766846</v>
      </c>
      <c r="K6076" s="180">
        <v>467.01467895507812</v>
      </c>
      <c r="L6076" s="181">
        <v>415.74008178710937</v>
      </c>
      <c r="M6076" s="181">
        <v>104.62791442871094</v>
      </c>
      <c r="N6076" s="181">
        <v>85.91961669921875</v>
      </c>
      <c r="O6076" s="181">
        <v>403.26788330078125</v>
      </c>
      <c r="P6076" s="181">
        <v>667.2628173828125</v>
      </c>
      <c r="Q6076" s="181">
        <v>218.26353454589844</v>
      </c>
      <c r="R6076" s="181">
        <v>496.80938720703125</v>
      </c>
      <c r="S6076" s="226">
        <f t="shared" si="284"/>
        <v>2858.9059143066406</v>
      </c>
      <c r="T6076" s="181">
        <f t="shared" si="282"/>
        <v>3166.5182649786216</v>
      </c>
      <c r="U6076" s="226">
        <f t="shared" si="283"/>
        <v>207.74357201086704</v>
      </c>
    </row>
    <row r="6077" spans="1:21" x14ac:dyDescent="0.25">
      <c r="A6077" s="156" t="s">
        <v>18860</v>
      </c>
      <c r="B6077" s="156" t="s">
        <v>411</v>
      </c>
      <c r="C6077" s="223">
        <v>0.44869762659072876</v>
      </c>
      <c r="D6077" s="221">
        <v>1.4162070751190186</v>
      </c>
      <c r="E6077" s="221">
        <v>1.0408066511154175</v>
      </c>
      <c r="F6077" s="221">
        <v>4.3913669586181641</v>
      </c>
      <c r="G6077" s="221">
        <v>19.306573867797852</v>
      </c>
      <c r="H6077" s="221">
        <v>3.0057306289672852</v>
      </c>
      <c r="I6077" s="221">
        <v>0.55410540103912354</v>
      </c>
      <c r="J6077" s="221">
        <v>0.12830771505832672</v>
      </c>
      <c r="K6077" s="180">
        <v>318.511474609375</v>
      </c>
      <c r="L6077" s="181">
        <v>140.71803283691406</v>
      </c>
      <c r="M6077" s="181">
        <v>117.96721649169922</v>
      </c>
      <c r="N6077" s="181">
        <v>120.49507904052734</v>
      </c>
      <c r="O6077" s="181">
        <v>473.55410766601562</v>
      </c>
      <c r="P6077" s="181">
        <v>532.5377197265625</v>
      </c>
      <c r="Q6077" s="181">
        <v>149.98689270019531</v>
      </c>
      <c r="R6077" s="181">
        <v>364.85574340820312</v>
      </c>
      <c r="S6077" s="226">
        <f t="shared" si="284"/>
        <v>2218.6262664794922</v>
      </c>
      <c r="T6077" s="181">
        <f t="shared" si="282"/>
        <v>11867.415038120815</v>
      </c>
      <c r="U6077" s="226">
        <f t="shared" si="283"/>
        <v>778.57728402250109</v>
      </c>
    </row>
    <row r="6078" spans="1:21" x14ac:dyDescent="0.25">
      <c r="A6078" s="156" t="s">
        <v>18861</v>
      </c>
      <c r="B6078" s="156" t="s">
        <v>411</v>
      </c>
      <c r="C6078" s="223">
        <v>-2.7742459774017334</v>
      </c>
      <c r="D6078" s="221">
        <v>-0.96806073188781738</v>
      </c>
      <c r="E6078" s="221">
        <v>-1.3434611558914185</v>
      </c>
      <c r="F6078" s="221">
        <v>2.0070991516113281</v>
      </c>
      <c r="G6078" s="221">
        <v>13.752552032470703</v>
      </c>
      <c r="H6078" s="221">
        <v>0.62146276235580444</v>
      </c>
      <c r="I6078" s="221">
        <v>-1.8301624059677124</v>
      </c>
      <c r="J6078" s="221">
        <v>-2.25596022605896</v>
      </c>
      <c r="K6078" s="180">
        <v>309.57522583007812</v>
      </c>
      <c r="L6078" s="181">
        <v>92.291915893554688</v>
      </c>
      <c r="M6078" s="181">
        <v>71.510955810546875</v>
      </c>
      <c r="N6078" s="181">
        <v>75.483787536621094</v>
      </c>
      <c r="O6078" s="181">
        <v>327.91134643554687</v>
      </c>
      <c r="P6078" s="181">
        <v>345.48348999023437</v>
      </c>
      <c r="Q6078" s="181">
        <v>110.78086090087891</v>
      </c>
      <c r="R6078" s="181">
        <v>292.61428833007812</v>
      </c>
      <c r="S6078" s="226">
        <f t="shared" si="284"/>
        <v>1625.6518707275391</v>
      </c>
      <c r="T6078" s="181">
        <f t="shared" si="282"/>
        <v>2968.6990649227619</v>
      </c>
      <c r="U6078" s="226">
        <f t="shared" si="283"/>
        <v>194.76538467923194</v>
      </c>
    </row>
    <row r="6079" spans="1:21" x14ac:dyDescent="0.25">
      <c r="A6079" s="156" t="s">
        <v>18862</v>
      </c>
      <c r="B6079" s="156" t="s">
        <v>411</v>
      </c>
      <c r="C6079" s="223">
        <v>-1.7208098173141479</v>
      </c>
      <c r="D6079" s="221">
        <v>4.9611883163452148</v>
      </c>
      <c r="E6079" s="221">
        <v>-1.128700852394104</v>
      </c>
      <c r="F6079" s="221">
        <v>2.2218594551086426</v>
      </c>
      <c r="G6079" s="221">
        <v>6.018824577331543</v>
      </c>
      <c r="H6079" s="221">
        <v>0.8362230658531189</v>
      </c>
      <c r="I6079" s="221">
        <v>-1.6154021024703979</v>
      </c>
      <c r="J6079" s="221">
        <v>-2.0411996841430664</v>
      </c>
      <c r="K6079" s="180">
        <v>692.43701171875</v>
      </c>
      <c r="L6079" s="181">
        <v>254.0301513671875</v>
      </c>
      <c r="M6079" s="181">
        <v>206.91165161132812</v>
      </c>
      <c r="N6079" s="181">
        <v>175.77247619628906</v>
      </c>
      <c r="O6079" s="181">
        <v>698.17315673828125</v>
      </c>
      <c r="P6079" s="181">
        <v>868.61920166015625</v>
      </c>
      <c r="Q6079" s="181">
        <v>244.6064453125</v>
      </c>
      <c r="R6079" s="181">
        <v>571.9775390625</v>
      </c>
      <c r="S6079" s="226">
        <f t="shared" si="284"/>
        <v>3712.5276336669922</v>
      </c>
      <c r="T6079" s="181">
        <f t="shared" si="282"/>
        <v>3591.6224207393388</v>
      </c>
      <c r="U6079" s="226">
        <f t="shared" si="283"/>
        <v>235.63308610940376</v>
      </c>
    </row>
    <row r="6080" spans="1:21" x14ac:dyDescent="0.25">
      <c r="A6080" s="156" t="s">
        <v>18802</v>
      </c>
      <c r="B6080" s="156" t="s">
        <v>411</v>
      </c>
      <c r="C6080" s="223">
        <v>-2.4631500244140625</v>
      </c>
      <c r="D6080" s="221">
        <v>-1.4956405162811279</v>
      </c>
      <c r="E6080" s="221">
        <v>-1.8710408210754395</v>
      </c>
      <c r="F6080" s="221">
        <v>1.4795193672180176</v>
      </c>
      <c r="G6080" s="221">
        <v>5.6483602523803711</v>
      </c>
      <c r="H6080" s="221">
        <v>9.388299286365509E-2</v>
      </c>
      <c r="I6080" s="221">
        <v>-2.3577420711517334</v>
      </c>
      <c r="J6080" s="221">
        <v>-2.7835397720336914</v>
      </c>
      <c r="K6080" s="180">
        <v>295.83541870117187</v>
      </c>
      <c r="L6080" s="181">
        <v>108.67423248291016</v>
      </c>
      <c r="M6080" s="181">
        <v>66.412033081054688</v>
      </c>
      <c r="N6080" s="181">
        <v>63.192054748535156</v>
      </c>
      <c r="O6080" s="181">
        <v>253.9757080078125</v>
      </c>
      <c r="P6080" s="181">
        <v>369.8948974609375</v>
      </c>
      <c r="Q6080" s="181">
        <v>114.71169281005859</v>
      </c>
      <c r="R6080" s="181">
        <v>325.21771240234375</v>
      </c>
      <c r="S6080" s="226">
        <f t="shared" si="284"/>
        <v>1597.9137496948242</v>
      </c>
      <c r="T6080" s="181">
        <f t="shared" si="282"/>
        <v>-628.43424705696634</v>
      </c>
      <c r="U6080" s="226">
        <f t="shared" si="283"/>
        <v>-41.229250657253132</v>
      </c>
    </row>
    <row r="6081" spans="1:21" x14ac:dyDescent="0.25">
      <c r="A6081" s="156" t="s">
        <v>18803</v>
      </c>
      <c r="B6081" s="156" t="s">
        <v>411</v>
      </c>
      <c r="C6081" s="223">
        <v>-2.0739905834197998</v>
      </c>
      <c r="D6081" s="221">
        <v>-1.1064813137054443</v>
      </c>
      <c r="E6081" s="221">
        <v>-1.4818817377090454</v>
      </c>
      <c r="F6081" s="221">
        <v>1.8686785697937012</v>
      </c>
      <c r="G6081" s="221">
        <v>6.0375185012817383</v>
      </c>
      <c r="H6081" s="221">
        <v>0.48304218053817749</v>
      </c>
      <c r="I6081" s="221">
        <v>-1.9685828685760498</v>
      </c>
      <c r="J6081" s="221">
        <v>-2.3943805694580078</v>
      </c>
      <c r="K6081" s="180">
        <v>30.622346878051758</v>
      </c>
      <c r="L6081" s="181">
        <v>16.194221496582031</v>
      </c>
      <c r="M6081" s="181">
        <v>11.584406852722168</v>
      </c>
      <c r="N6081" s="181">
        <v>14.009049415588379</v>
      </c>
      <c r="O6081" s="181">
        <v>38.105812072753906</v>
      </c>
      <c r="P6081" s="181">
        <v>31.67003059387207</v>
      </c>
      <c r="Q6081" s="181">
        <v>10.476853370666504</v>
      </c>
      <c r="R6081" s="181">
        <v>31.280891418457031</v>
      </c>
      <c r="S6081" s="226">
        <f t="shared" si="284"/>
        <v>183.94361209869385</v>
      </c>
      <c r="T6081" s="181">
        <f t="shared" si="282"/>
        <v>77.422220287216305</v>
      </c>
      <c r="U6081" s="226">
        <f t="shared" si="283"/>
        <v>5.0793860162960778</v>
      </c>
    </row>
    <row r="6082" spans="1:21" x14ac:dyDescent="0.25">
      <c r="A6082" s="156" t="s">
        <v>18804</v>
      </c>
      <c r="B6082" s="156" t="s">
        <v>411</v>
      </c>
      <c r="C6082" s="223">
        <v>-1.9640995264053345</v>
      </c>
      <c r="D6082" s="221">
        <v>-0.46554669737815857</v>
      </c>
      <c r="E6082" s="221">
        <v>10.830545425415039</v>
      </c>
      <c r="F6082" s="221">
        <v>41.280158996582031</v>
      </c>
      <c r="G6082" s="221">
        <v>16.497089385986328</v>
      </c>
      <c r="H6082" s="221">
        <v>0.5929332971572876</v>
      </c>
      <c r="I6082" s="221">
        <v>-1.8586918115615845</v>
      </c>
      <c r="J6082" s="221">
        <v>-2.284489631652832</v>
      </c>
      <c r="K6082" s="180">
        <v>877.22332763671875</v>
      </c>
      <c r="L6082" s="181">
        <v>287.5936279296875</v>
      </c>
      <c r="M6082" s="181">
        <v>243.01033020019531</v>
      </c>
      <c r="N6082" s="181">
        <v>258.70867919921875</v>
      </c>
      <c r="O6082" s="181">
        <v>976.4368896484375</v>
      </c>
      <c r="P6082" s="181">
        <v>972.04132080078125</v>
      </c>
      <c r="Q6082" s="181">
        <v>350.38699340820312</v>
      </c>
      <c r="R6082" s="181">
        <v>1008.4614868164062</v>
      </c>
      <c r="S6082" s="226">
        <f t="shared" si="284"/>
        <v>4973.8626556396484</v>
      </c>
      <c r="T6082" s="181">
        <f t="shared" si="282"/>
        <v>25184.268712726633</v>
      </c>
      <c r="U6082" s="226">
        <f t="shared" si="283"/>
        <v>1652.2468853969085</v>
      </c>
    </row>
    <row r="6083" spans="1:21" x14ac:dyDescent="0.25">
      <c r="A6083" s="156" t="s">
        <v>18805</v>
      </c>
      <c r="B6083" s="156" t="s">
        <v>411</v>
      </c>
      <c r="C6083" s="223">
        <v>-1.3871403932571411</v>
      </c>
      <c r="D6083" s="221">
        <v>-0.41963091492652893</v>
      </c>
      <c r="E6083" s="221">
        <v>-0.79503130912780762</v>
      </c>
      <c r="F6083" s="221">
        <v>2.5555288791656494</v>
      </c>
      <c r="G6083" s="221">
        <v>6.724370002746582</v>
      </c>
      <c r="H6083" s="221">
        <v>1.1698925495147705</v>
      </c>
      <c r="I6083" s="221">
        <v>-1.2817325592041016</v>
      </c>
      <c r="J6083" s="221">
        <v>697.284912109375</v>
      </c>
      <c r="K6083" s="180">
        <v>3.5538907051086426</v>
      </c>
      <c r="L6083" s="181">
        <v>1.1938134431838989</v>
      </c>
      <c r="M6083" s="181">
        <v>0.78057032823562622</v>
      </c>
      <c r="N6083" s="181">
        <v>0.5785403847694397</v>
      </c>
      <c r="O6083" s="181">
        <v>4.260995626449585</v>
      </c>
      <c r="P6083" s="181">
        <v>4.830352783203125</v>
      </c>
      <c r="Q6083" s="181">
        <v>1.349927544593811</v>
      </c>
      <c r="R6083" s="181">
        <v>2.8559690713882446</v>
      </c>
      <c r="S6083" s="226">
        <f t="shared" si="284"/>
        <v>19.404059886932373</v>
      </c>
      <c r="T6083" s="181">
        <f t="shared" si="282"/>
        <v>2019.4245941819286</v>
      </c>
      <c r="U6083" s="226">
        <f t="shared" si="283"/>
        <v>132.48699154583332</v>
      </c>
    </row>
    <row r="6084" spans="1:21" x14ac:dyDescent="0.25">
      <c r="A6084" s="156" t="s">
        <v>18863</v>
      </c>
      <c r="B6084" s="156" t="s">
        <v>411</v>
      </c>
      <c r="C6084" s="223">
        <v>-2.2543783187866211</v>
      </c>
      <c r="D6084" s="221">
        <v>-0.56456458568572998</v>
      </c>
      <c r="E6084" s="221">
        <v>0.86994802951812744</v>
      </c>
      <c r="F6084" s="221">
        <v>25.44877815246582</v>
      </c>
      <c r="G6084" s="221">
        <v>31.976032257080078</v>
      </c>
      <c r="H6084" s="221">
        <v>19.670993804931641</v>
      </c>
      <c r="I6084" s="221">
        <v>-1.2896970510482788</v>
      </c>
      <c r="J6084" s="221">
        <v>-1.7154947519302368</v>
      </c>
      <c r="K6084" s="180">
        <v>1972</v>
      </c>
      <c r="L6084" s="181">
        <v>630</v>
      </c>
      <c r="M6084" s="181">
        <v>456</v>
      </c>
      <c r="N6084" s="181">
        <v>507</v>
      </c>
      <c r="O6084" s="181">
        <v>1864</v>
      </c>
      <c r="P6084" s="181">
        <v>2270</v>
      </c>
      <c r="Q6084" s="181">
        <v>688</v>
      </c>
      <c r="R6084" s="181">
        <v>1944</v>
      </c>
      <c r="S6084" s="226">
        <f t="shared" si="284"/>
        <v>10331</v>
      </c>
      <c r="T6084" s="181">
        <f t="shared" si="282"/>
        <v>108532.1637866497</v>
      </c>
      <c r="U6084" s="226">
        <f t="shared" si="283"/>
        <v>7120.3945457928057</v>
      </c>
    </row>
    <row r="6085" spans="1:21" x14ac:dyDescent="0.25">
      <c r="A6085" s="156" t="s">
        <v>18864</v>
      </c>
      <c r="B6085" s="156" t="s">
        <v>411</v>
      </c>
      <c r="C6085" s="223">
        <v>-1.7242797613143921</v>
      </c>
      <c r="D6085" s="221">
        <v>-0.75677031278610229</v>
      </c>
      <c r="E6085" s="221">
        <v>-1.1321707963943481</v>
      </c>
      <c r="F6085" s="221">
        <v>22.545249938964844</v>
      </c>
      <c r="G6085" s="221">
        <v>5.9807281494140625</v>
      </c>
      <c r="H6085" s="221">
        <v>2.2075037956237793</v>
      </c>
      <c r="I6085" s="221">
        <v>-1.6188720464706421</v>
      </c>
      <c r="J6085" s="221">
        <v>-1.7227603197097778</v>
      </c>
      <c r="K6085" s="180">
        <v>822</v>
      </c>
      <c r="L6085" s="181">
        <v>307</v>
      </c>
      <c r="M6085" s="181">
        <v>274</v>
      </c>
      <c r="N6085" s="181">
        <v>267</v>
      </c>
      <c r="O6085" s="181">
        <v>897</v>
      </c>
      <c r="P6085" s="181">
        <v>1362</v>
      </c>
      <c r="Q6085" s="181">
        <v>483</v>
      </c>
      <c r="R6085" s="181">
        <v>1313</v>
      </c>
      <c r="S6085" s="226">
        <f t="shared" si="284"/>
        <v>5725</v>
      </c>
      <c r="T6085" s="181">
        <f t="shared" ref="T6085:T6148" si="285">SUMPRODUCT(C6085:J6085,K6085:R6085)</f>
        <v>9387.1143071055412</v>
      </c>
      <c r="U6085" s="226">
        <f t="shared" ref="U6085:U6148" si="286">(T6085/$T$10045)*$S$10045</f>
        <v>615.85391077653742</v>
      </c>
    </row>
    <row r="6086" spans="1:21" x14ac:dyDescent="0.25">
      <c r="A6086" s="156" t="s">
        <v>18844</v>
      </c>
      <c r="B6086" s="156" t="s">
        <v>411</v>
      </c>
      <c r="C6086" s="223">
        <v>-1.6059563159942627</v>
      </c>
      <c r="D6086" s="221">
        <v>-0.63844704627990723</v>
      </c>
      <c r="E6086" s="221">
        <v>0.9204065203666687</v>
      </c>
      <c r="F6086" s="221">
        <v>2.3367128372192383</v>
      </c>
      <c r="G6086" s="221">
        <v>14.809199333190918</v>
      </c>
      <c r="H6086" s="221">
        <v>12.254955291748047</v>
      </c>
      <c r="I6086" s="221">
        <v>-1.5005486011505127</v>
      </c>
      <c r="J6086" s="221">
        <v>-1.9263463020324707</v>
      </c>
      <c r="K6086" s="180">
        <v>467.74942016601562</v>
      </c>
      <c r="L6086" s="181">
        <v>133.24195861816406</v>
      </c>
      <c r="M6086" s="181">
        <v>133.24195861816406</v>
      </c>
      <c r="N6086" s="181">
        <v>89.061729431152344</v>
      </c>
      <c r="O6086" s="181">
        <v>545.59075927734375</v>
      </c>
      <c r="P6086" s="181">
        <v>697.76708984375</v>
      </c>
      <c r="Q6086" s="181">
        <v>292.4310302734375</v>
      </c>
      <c r="R6086" s="181">
        <v>798.75048828125</v>
      </c>
      <c r="S6086" s="226">
        <f t="shared" ref="S6086:S6149" si="287">SUM(K6086:R6086)</f>
        <v>3157.8344345092773</v>
      </c>
      <c r="T6086" s="181">
        <f t="shared" si="285"/>
        <v>14147.88515924316</v>
      </c>
      <c r="U6086" s="226">
        <f t="shared" si="286"/>
        <v>928.19050876390622</v>
      </c>
    </row>
    <row r="6087" spans="1:21" x14ac:dyDescent="0.25">
      <c r="A6087" s="156" t="s">
        <v>18865</v>
      </c>
      <c r="B6087" s="156" t="s">
        <v>411</v>
      </c>
      <c r="C6087" s="223">
        <v>-0.8727526068687439</v>
      </c>
      <c r="D6087" s="221">
        <v>0.88723134994506836</v>
      </c>
      <c r="E6087" s="221">
        <v>24.915260314941406</v>
      </c>
      <c r="F6087" s="221">
        <v>5.1984553337097168</v>
      </c>
      <c r="G6087" s="221">
        <v>24.852809906005859</v>
      </c>
      <c r="H6087" s="221">
        <v>18.551198959350586</v>
      </c>
      <c r="I6087" s="221">
        <v>2.5129755958914757E-2</v>
      </c>
      <c r="J6087" s="221">
        <v>-0.40066796541213989</v>
      </c>
      <c r="K6087" s="180">
        <v>900</v>
      </c>
      <c r="L6087" s="181">
        <v>198</v>
      </c>
      <c r="M6087" s="181">
        <v>387</v>
      </c>
      <c r="N6087" s="181">
        <v>679</v>
      </c>
      <c r="O6087" s="181">
        <v>1565</v>
      </c>
      <c r="P6087" s="181">
        <v>752</v>
      </c>
      <c r="Q6087" s="181">
        <v>198</v>
      </c>
      <c r="R6087" s="181">
        <v>510</v>
      </c>
      <c r="S6087" s="226">
        <f t="shared" si="287"/>
        <v>5189</v>
      </c>
      <c r="T6087" s="181">
        <f t="shared" si="285"/>
        <v>65207.93552422896</v>
      </c>
      <c r="U6087" s="226">
        <f t="shared" si="286"/>
        <v>4278.0518903304319</v>
      </c>
    </row>
    <row r="6088" spans="1:21" x14ac:dyDescent="0.25">
      <c r="A6088" s="156" t="s">
        <v>18866</v>
      </c>
      <c r="B6088" s="156" t="s">
        <v>411</v>
      </c>
      <c r="C6088" s="223">
        <v>-1.228980541229248</v>
      </c>
      <c r="D6088" s="221">
        <v>5.2329525947570801</v>
      </c>
      <c r="E6088" s="221">
        <v>3.7807111740112305</v>
      </c>
      <c r="F6088" s="221">
        <v>14.189221382141113</v>
      </c>
      <c r="G6088" s="221">
        <v>17.603120803833008</v>
      </c>
      <c r="H6088" s="221">
        <v>18.823614120483398</v>
      </c>
      <c r="I6088" s="221">
        <v>14.134208679199219</v>
      </c>
      <c r="J6088" s="221">
        <v>-0.46703636646270752</v>
      </c>
      <c r="K6088" s="180">
        <v>1440</v>
      </c>
      <c r="L6088" s="181">
        <v>431</v>
      </c>
      <c r="M6088" s="181">
        <v>408</v>
      </c>
      <c r="N6088" s="181">
        <v>546</v>
      </c>
      <c r="O6088" s="181">
        <v>1869</v>
      </c>
      <c r="P6088" s="181">
        <v>1341</v>
      </c>
      <c r="Q6088" s="181">
        <v>359</v>
      </c>
      <c r="R6088" s="181">
        <v>1071</v>
      </c>
      <c r="S6088" s="226">
        <f t="shared" si="287"/>
        <v>7465</v>
      </c>
      <c r="T6088" s="181">
        <f t="shared" si="285"/>
        <v>72492.199907898903</v>
      </c>
      <c r="U6088" s="226">
        <f t="shared" si="286"/>
        <v>4755.9455817301077</v>
      </c>
    </row>
    <row r="6089" spans="1:21" x14ac:dyDescent="0.25">
      <c r="A6089" s="156" t="s">
        <v>18867</v>
      </c>
      <c r="B6089" s="156" t="s">
        <v>411</v>
      </c>
      <c r="C6089" s="223">
        <v>2.3338665962219238</v>
      </c>
      <c r="D6089" s="221">
        <v>2.6237125396728516</v>
      </c>
      <c r="E6089" s="221">
        <v>2.5137791633605957</v>
      </c>
      <c r="F6089" s="221">
        <v>28.779857635498047</v>
      </c>
      <c r="G6089" s="221">
        <v>29.588729858398438</v>
      </c>
      <c r="H6089" s="221">
        <v>23.540071487426758</v>
      </c>
      <c r="I6089" s="221">
        <v>19.722593307495117</v>
      </c>
      <c r="J6089" s="221">
        <v>1.6012803316116333</v>
      </c>
      <c r="K6089" s="180">
        <v>1700.6668701171875</v>
      </c>
      <c r="L6089" s="181">
        <v>480.38638305664062</v>
      </c>
      <c r="M6089" s="181">
        <v>442.74786376953125</v>
      </c>
      <c r="N6089" s="181">
        <v>512.08197021484375</v>
      </c>
      <c r="O6089" s="181">
        <v>1978.9937744140625</v>
      </c>
      <c r="P6089" s="181">
        <v>1566.9510498046875</v>
      </c>
      <c r="Q6089" s="181">
        <v>491.28173828125</v>
      </c>
      <c r="R6089" s="181">
        <v>1219.2899169921875</v>
      </c>
      <c r="S6089" s="226">
        <f t="shared" si="287"/>
        <v>8392.3995666503906</v>
      </c>
      <c r="T6089" s="181">
        <f t="shared" si="285"/>
        <v>128163.96873005947</v>
      </c>
      <c r="U6089" s="226">
        <f t="shared" si="286"/>
        <v>8408.3647839787136</v>
      </c>
    </row>
    <row r="6090" spans="1:21" x14ac:dyDescent="0.25">
      <c r="A6090" s="156" t="s">
        <v>18868</v>
      </c>
      <c r="B6090" s="156" t="s">
        <v>411</v>
      </c>
      <c r="C6090" s="223">
        <v>-0.25974667072296143</v>
      </c>
      <c r="D6090" s="221">
        <v>0.70776271820068359</v>
      </c>
      <c r="E6090" s="221">
        <v>-11.602375984191895</v>
      </c>
      <c r="F6090" s="221">
        <v>41.662528991699219</v>
      </c>
      <c r="G6090" s="221">
        <v>18.652725219726563</v>
      </c>
      <c r="H6090" s="221">
        <v>42.723991394042969</v>
      </c>
      <c r="I6090" s="221">
        <v>-0.15433888137340546</v>
      </c>
      <c r="J6090" s="221">
        <v>-0.58013653755187988</v>
      </c>
      <c r="K6090" s="180">
        <v>345.70602416992187</v>
      </c>
      <c r="L6090" s="181">
        <v>105.31441497802734</v>
      </c>
      <c r="M6090" s="181">
        <v>95.175453186035156</v>
      </c>
      <c r="N6090" s="181">
        <v>92.558944702148438</v>
      </c>
      <c r="O6090" s="181">
        <v>448.07687377929687</v>
      </c>
      <c r="P6090" s="181">
        <v>417.00582885742187</v>
      </c>
      <c r="Q6090" s="181">
        <v>132.13362121582031</v>
      </c>
      <c r="R6090" s="181">
        <v>290.75936889648438</v>
      </c>
      <c r="S6090" s="226">
        <f t="shared" si="287"/>
        <v>1926.7305297851562</v>
      </c>
      <c r="T6090" s="181">
        <f t="shared" si="285"/>
        <v>28721.654711014595</v>
      </c>
      <c r="U6090" s="226">
        <f t="shared" si="286"/>
        <v>1884.3217200798942</v>
      </c>
    </row>
    <row r="6091" spans="1:21" x14ac:dyDescent="0.25">
      <c r="A6091" s="156" t="s">
        <v>18869</v>
      </c>
      <c r="B6091" s="156" t="s">
        <v>411</v>
      </c>
      <c r="C6091" s="223">
        <v>-0.68399912118911743</v>
      </c>
      <c r="D6091" s="221">
        <v>4.5095162391662598</v>
      </c>
      <c r="E6091" s="221">
        <v>13.358905792236328</v>
      </c>
      <c r="F6091" s="221">
        <v>-3.1653156280517578</v>
      </c>
      <c r="G6091" s="221">
        <v>34.907611846923828</v>
      </c>
      <c r="H6091" s="221">
        <v>27.3751220703125</v>
      </c>
      <c r="I6091" s="221">
        <v>14.578920364379883</v>
      </c>
      <c r="J6091" s="221">
        <v>-1.0470938682556152</v>
      </c>
      <c r="K6091" s="180">
        <v>1162.2806396484375</v>
      </c>
      <c r="L6091" s="181">
        <v>380.228515625</v>
      </c>
      <c r="M6091" s="181">
        <v>377.14349365234375</v>
      </c>
      <c r="N6091" s="181">
        <v>294.61923217773437</v>
      </c>
      <c r="O6091" s="181">
        <v>1351.238037109375</v>
      </c>
      <c r="P6091" s="181">
        <v>1383.6307373046875</v>
      </c>
      <c r="Q6091" s="181">
        <v>466.6090087890625</v>
      </c>
      <c r="R6091" s="181">
        <v>998.00341796875</v>
      </c>
      <c r="S6091" s="226">
        <f t="shared" si="287"/>
        <v>6413.7530822753906</v>
      </c>
      <c r="T6091" s="181">
        <f t="shared" si="285"/>
        <v>95828.51483878048</v>
      </c>
      <c r="U6091" s="226">
        <f t="shared" si="286"/>
        <v>6286.9550424775571</v>
      </c>
    </row>
    <row r="6092" spans="1:21" x14ac:dyDescent="0.25">
      <c r="A6092" s="156" t="s">
        <v>18870</v>
      </c>
      <c r="B6092" s="156" t="s">
        <v>411</v>
      </c>
      <c r="C6092" s="223">
        <v>1.5329668521881104</v>
      </c>
      <c r="D6092" s="221">
        <v>2.172400951385498</v>
      </c>
      <c r="E6092" s="221">
        <v>31.923572540283203</v>
      </c>
      <c r="F6092" s="221">
        <v>11.745506286621094</v>
      </c>
      <c r="G6092" s="221">
        <v>17.528125762939453</v>
      </c>
      <c r="H6092" s="221">
        <v>12.856964111328125</v>
      </c>
      <c r="I6092" s="221">
        <v>-0.13437862694263458</v>
      </c>
      <c r="J6092" s="221">
        <v>-0.56017625331878662</v>
      </c>
      <c r="K6092" s="180">
        <v>2168</v>
      </c>
      <c r="L6092" s="181">
        <v>541</v>
      </c>
      <c r="M6092" s="181">
        <v>527</v>
      </c>
      <c r="N6092" s="181">
        <v>925</v>
      </c>
      <c r="O6092" s="181">
        <v>3064</v>
      </c>
      <c r="P6092" s="181">
        <v>1963</v>
      </c>
      <c r="Q6092" s="181">
        <v>508</v>
      </c>
      <c r="R6092" s="181">
        <v>1095</v>
      </c>
      <c r="S6092" s="226">
        <f t="shared" si="287"/>
        <v>10791</v>
      </c>
      <c r="T6092" s="181">
        <f t="shared" si="285"/>
        <v>110449.7976424098</v>
      </c>
      <c r="U6092" s="226">
        <f t="shared" si="286"/>
        <v>7246.2034228204784</v>
      </c>
    </row>
    <row r="6093" spans="1:21" x14ac:dyDescent="0.25">
      <c r="A6093" s="156" t="s">
        <v>18871</v>
      </c>
      <c r="B6093" s="156" t="s">
        <v>411</v>
      </c>
      <c r="C6093" s="223">
        <v>-1.293009877204895</v>
      </c>
      <c r="D6093" s="221">
        <v>4.1423377990722656</v>
      </c>
      <c r="E6093" s="221">
        <v>3.9960989952087402</v>
      </c>
      <c r="F6093" s="221">
        <v>17.407558441162109</v>
      </c>
      <c r="G6093" s="221">
        <v>15.07005786895752</v>
      </c>
      <c r="H6093" s="221">
        <v>4.3399839401245117</v>
      </c>
      <c r="I6093" s="221">
        <v>0.41287431120872498</v>
      </c>
      <c r="J6093" s="221">
        <v>-1.6133997440338135</v>
      </c>
      <c r="K6093" s="180">
        <v>1709</v>
      </c>
      <c r="L6093" s="181">
        <v>486</v>
      </c>
      <c r="M6093" s="181">
        <v>260</v>
      </c>
      <c r="N6093" s="181">
        <v>371</v>
      </c>
      <c r="O6093" s="181">
        <v>1663</v>
      </c>
      <c r="P6093" s="181">
        <v>1432</v>
      </c>
      <c r="Q6093" s="181">
        <v>438</v>
      </c>
      <c r="R6093" s="181">
        <v>1492</v>
      </c>
      <c r="S6093" s="226">
        <f t="shared" si="287"/>
        <v>7851</v>
      </c>
      <c r="T6093" s="181">
        <f t="shared" si="285"/>
        <v>36350.621979176998</v>
      </c>
      <c r="U6093" s="226">
        <f t="shared" si="286"/>
        <v>2384.8300950261364</v>
      </c>
    </row>
    <row r="6094" spans="1:21" x14ac:dyDescent="0.25">
      <c r="A6094" s="156" t="s">
        <v>18872</v>
      </c>
      <c r="B6094" s="156" t="s">
        <v>411</v>
      </c>
      <c r="C6094" s="223">
        <v>-1.4161932468414307</v>
      </c>
      <c r="D6094" s="221">
        <v>4.7257900238037109</v>
      </c>
      <c r="E6094" s="221">
        <v>8.7540082931518555</v>
      </c>
      <c r="F6094" s="221">
        <v>6.0161523818969727</v>
      </c>
      <c r="G6094" s="221">
        <v>20.823822021484375</v>
      </c>
      <c r="H6094" s="221">
        <v>6.9845695495605469</v>
      </c>
      <c r="I6094" s="221">
        <v>-1.3107855319976807</v>
      </c>
      <c r="J6094" s="221">
        <v>-1.7365832328796387</v>
      </c>
      <c r="K6094" s="180">
        <v>1664</v>
      </c>
      <c r="L6094" s="181">
        <v>420</v>
      </c>
      <c r="M6094" s="181">
        <v>268</v>
      </c>
      <c r="N6094" s="181">
        <v>322</v>
      </c>
      <c r="O6094" s="181">
        <v>1712</v>
      </c>
      <c r="P6094" s="181">
        <v>1453</v>
      </c>
      <c r="Q6094" s="181">
        <v>430</v>
      </c>
      <c r="R6094" s="181">
        <v>1086</v>
      </c>
      <c r="S6094" s="226">
        <f t="shared" si="287"/>
        <v>7355</v>
      </c>
      <c r="T6094" s="181">
        <f t="shared" si="285"/>
        <v>47260.957223415375</v>
      </c>
      <c r="U6094" s="226">
        <f t="shared" si="286"/>
        <v>3100.6169074825734</v>
      </c>
    </row>
    <row r="6095" spans="1:21" x14ac:dyDescent="0.25">
      <c r="A6095" s="156" t="s">
        <v>18852</v>
      </c>
      <c r="B6095" s="156" t="s">
        <v>411</v>
      </c>
      <c r="C6095" s="223">
        <v>-0.59699416160583496</v>
      </c>
      <c r="D6095" s="221">
        <v>0.37051522731781006</v>
      </c>
      <c r="E6095" s="221">
        <v>13.713958740234375</v>
      </c>
      <c r="F6095" s="221">
        <v>3.517458438873291</v>
      </c>
      <c r="G6095" s="221">
        <v>5.8442578315734863</v>
      </c>
      <c r="H6095" s="221">
        <v>10.758288383483887</v>
      </c>
      <c r="I6095" s="221">
        <v>-0.4915863573551178</v>
      </c>
      <c r="J6095" s="221">
        <v>-1.2065503597259521</v>
      </c>
      <c r="K6095" s="180">
        <v>1136.7845458984375</v>
      </c>
      <c r="L6095" s="181">
        <v>358.80300903320312</v>
      </c>
      <c r="M6095" s="181">
        <v>274.27728271484375</v>
      </c>
      <c r="N6095" s="181">
        <v>288.93991088867187</v>
      </c>
      <c r="O6095" s="181">
        <v>1242.8729248046875</v>
      </c>
      <c r="P6095" s="181">
        <v>1270.47314453125</v>
      </c>
      <c r="Q6095" s="181">
        <v>414.00347900390625</v>
      </c>
      <c r="R6095" s="181">
        <v>1111.7718505859375</v>
      </c>
      <c r="S6095" s="226">
        <f t="shared" si="287"/>
        <v>6097.9261474609375</v>
      </c>
      <c r="T6095" s="181">
        <f t="shared" si="285"/>
        <v>23618.908816312469</v>
      </c>
      <c r="U6095" s="226">
        <f t="shared" si="286"/>
        <v>1549.5494021831698</v>
      </c>
    </row>
    <row r="6096" spans="1:21" x14ac:dyDescent="0.25">
      <c r="A6096" s="156" t="s">
        <v>18853</v>
      </c>
      <c r="B6096" s="156" t="s">
        <v>411</v>
      </c>
      <c r="C6096" s="223">
        <v>-1.4944372177124023</v>
      </c>
      <c r="D6096" s="221">
        <v>-0.52692776918411255</v>
      </c>
      <c r="E6096" s="221">
        <v>-0.90232807397842407</v>
      </c>
      <c r="F6096" s="221">
        <v>2.4482321739196777</v>
      </c>
      <c r="G6096" s="221">
        <v>11.698814392089844</v>
      </c>
      <c r="H6096" s="221">
        <v>5.8518848419189453</v>
      </c>
      <c r="I6096" s="221">
        <v>-1.3890295028686523</v>
      </c>
      <c r="J6096" s="221">
        <v>-1.8148270845413208</v>
      </c>
      <c r="K6096" s="180">
        <v>696.64404296875</v>
      </c>
      <c r="L6096" s="181">
        <v>149.42222595214844</v>
      </c>
      <c r="M6096" s="181">
        <v>138.53717041015625</v>
      </c>
      <c r="N6096" s="181">
        <v>202.85798645019531</v>
      </c>
      <c r="O6096" s="181">
        <v>1001.42578125</v>
      </c>
      <c r="P6096" s="181">
        <v>729.2991943359375</v>
      </c>
      <c r="Q6096" s="181">
        <v>210.77439880371094</v>
      </c>
      <c r="R6096" s="181">
        <v>782.7349853515625</v>
      </c>
      <c r="S6096" s="226">
        <f t="shared" si="287"/>
        <v>3911.6957855224609</v>
      </c>
      <c r="T6096" s="181">
        <f t="shared" si="285"/>
        <v>13521.780698549344</v>
      </c>
      <c r="U6096" s="226">
        <f t="shared" si="286"/>
        <v>887.11410678794937</v>
      </c>
    </row>
    <row r="6097" spans="1:21" x14ac:dyDescent="0.25">
      <c r="A6097" s="156" t="s">
        <v>18860</v>
      </c>
      <c r="B6097" s="156" t="s">
        <v>411</v>
      </c>
      <c r="C6097" s="223">
        <v>-0.53138822317123413</v>
      </c>
      <c r="D6097" s="221">
        <v>0.43612119555473328</v>
      </c>
      <c r="E6097" s="221">
        <v>44.149276733398438</v>
      </c>
      <c r="F6097" s="221">
        <v>3.4112811088562012</v>
      </c>
      <c r="G6097" s="221">
        <v>53.370426177978516</v>
      </c>
      <c r="H6097" s="221">
        <v>2.0256447792053223</v>
      </c>
      <c r="I6097" s="221">
        <v>-0.42598044872283936</v>
      </c>
      <c r="J6097" s="221">
        <v>-0.85177814960479736</v>
      </c>
      <c r="K6097" s="180">
        <v>41.036064147949219</v>
      </c>
      <c r="L6097" s="181">
        <v>18.129690170288086</v>
      </c>
      <c r="M6097" s="181">
        <v>15.198542594909668</v>
      </c>
      <c r="N6097" s="181">
        <v>15.524226188659668</v>
      </c>
      <c r="O6097" s="181">
        <v>61.01129150390625</v>
      </c>
      <c r="P6097" s="181">
        <v>68.610565185546875</v>
      </c>
      <c r="Q6097" s="181">
        <v>19.323862075805664</v>
      </c>
      <c r="R6097" s="181">
        <v>47.006919860839844</v>
      </c>
      <c r="S6097" s="226">
        <f t="shared" si="287"/>
        <v>285.84116172790527</v>
      </c>
      <c r="T6097" s="181">
        <f t="shared" si="285"/>
        <v>4056.971031175568</v>
      </c>
      <c r="U6097" s="226">
        <f t="shared" si="286"/>
        <v>266.16289028944323</v>
      </c>
    </row>
    <row r="6098" spans="1:21" x14ac:dyDescent="0.25">
      <c r="A6098" s="156" t="s">
        <v>18873</v>
      </c>
      <c r="B6098" s="156" t="s">
        <v>411</v>
      </c>
      <c r="C6098" s="223">
        <v>0.81520116329193115</v>
      </c>
      <c r="D6098" s="221">
        <v>4.0025520324707031</v>
      </c>
      <c r="E6098" s="221">
        <v>42.158000946044922</v>
      </c>
      <c r="F6098" s="221">
        <v>6.5534868240356445</v>
      </c>
      <c r="G6098" s="221">
        <v>26.067947387695313</v>
      </c>
      <c r="H6098" s="221">
        <v>15.87503719329834</v>
      </c>
      <c r="I6098" s="221">
        <v>0.92060893774032593</v>
      </c>
      <c r="J6098" s="221">
        <v>0.49481120705604553</v>
      </c>
      <c r="K6098" s="180">
        <v>885</v>
      </c>
      <c r="L6098" s="181">
        <v>301</v>
      </c>
      <c r="M6098" s="181">
        <v>355</v>
      </c>
      <c r="N6098" s="181">
        <v>488</v>
      </c>
      <c r="O6098" s="181">
        <v>1359</v>
      </c>
      <c r="P6098" s="181">
        <v>1165</v>
      </c>
      <c r="Q6098" s="181">
        <v>315</v>
      </c>
      <c r="R6098" s="181">
        <v>1120</v>
      </c>
      <c r="S6098" s="226">
        <f t="shared" si="287"/>
        <v>5988</v>
      </c>
      <c r="T6098" s="181">
        <f t="shared" si="285"/>
        <v>74855.352294623852</v>
      </c>
      <c r="U6098" s="226">
        <f t="shared" si="286"/>
        <v>4910.9832846399195</v>
      </c>
    </row>
    <row r="6099" spans="1:21" x14ac:dyDescent="0.25">
      <c r="A6099" s="156" t="s">
        <v>18874</v>
      </c>
      <c r="B6099" s="156" t="s">
        <v>411</v>
      </c>
      <c r="C6099" s="223">
        <v>0.38603475689888</v>
      </c>
      <c r="D6099" s="221">
        <v>7.4000139236450195</v>
      </c>
      <c r="E6099" s="221">
        <v>7.7154951095581055</v>
      </c>
      <c r="F6099" s="221">
        <v>34.491653442382813</v>
      </c>
      <c r="G6099" s="221">
        <v>30.964849472045898</v>
      </c>
      <c r="H6099" s="221">
        <v>5.0023951530456543</v>
      </c>
      <c r="I6099" s="221">
        <v>-1.9253871440887451</v>
      </c>
      <c r="J6099" s="221">
        <v>-0.89942115545272827</v>
      </c>
      <c r="K6099" s="180">
        <v>1613</v>
      </c>
      <c r="L6099" s="181">
        <v>569</v>
      </c>
      <c r="M6099" s="181">
        <v>476</v>
      </c>
      <c r="N6099" s="181">
        <v>500</v>
      </c>
      <c r="O6099" s="181">
        <v>1968</v>
      </c>
      <c r="P6099" s="181">
        <v>1858</v>
      </c>
      <c r="Q6099" s="181">
        <v>612</v>
      </c>
      <c r="R6099" s="181">
        <v>1393</v>
      </c>
      <c r="S6099" s="226">
        <f t="shared" si="287"/>
        <v>8989</v>
      </c>
      <c r="T6099" s="181">
        <f t="shared" si="285"/>
        <v>93553.727732390165</v>
      </c>
      <c r="U6099" s="226">
        <f t="shared" si="286"/>
        <v>6137.7146593500092</v>
      </c>
    </row>
    <row r="6100" spans="1:21" x14ac:dyDescent="0.25">
      <c r="A6100" s="156" t="s">
        <v>18875</v>
      </c>
      <c r="B6100" s="156" t="s">
        <v>411</v>
      </c>
      <c r="C6100" s="223">
        <v>-0.64462423324584961</v>
      </c>
      <c r="D6100" s="221">
        <v>6.1110720634460449</v>
      </c>
      <c r="E6100" s="221">
        <v>12.734407424926758</v>
      </c>
      <c r="F6100" s="221">
        <v>5.9356851577758789</v>
      </c>
      <c r="G6100" s="221">
        <v>11.510845184326172</v>
      </c>
      <c r="H6100" s="221">
        <v>7.7985115051269531</v>
      </c>
      <c r="I6100" s="221">
        <v>-0.2304760068655014</v>
      </c>
      <c r="J6100" s="221">
        <v>-2.8077659606933594</v>
      </c>
      <c r="K6100" s="180">
        <v>1257.6097412109375</v>
      </c>
      <c r="L6100" s="181">
        <v>428.32086181640625</v>
      </c>
      <c r="M6100" s="181">
        <v>418.3743896484375</v>
      </c>
      <c r="N6100" s="181">
        <v>407.80621337890625</v>
      </c>
      <c r="O6100" s="181">
        <v>1542.328125</v>
      </c>
      <c r="P6100" s="181">
        <v>1625.00830078125</v>
      </c>
      <c r="Q6100" s="181">
        <v>501.67626953125</v>
      </c>
      <c r="R6100" s="181">
        <v>1096.6009521484375</v>
      </c>
      <c r="S6100" s="226">
        <f t="shared" si="287"/>
        <v>7277.724853515625</v>
      </c>
      <c r="T6100" s="181">
        <f t="shared" si="285"/>
        <v>36786.696190256371</v>
      </c>
      <c r="U6100" s="226">
        <f t="shared" si="286"/>
        <v>2413.4393139507147</v>
      </c>
    </row>
    <row r="6101" spans="1:21" x14ac:dyDescent="0.25">
      <c r="A6101" s="156" t="s">
        <v>18876</v>
      </c>
      <c r="B6101" s="156" t="s">
        <v>411</v>
      </c>
      <c r="C6101" s="223">
        <v>-1.7188425064086914</v>
      </c>
      <c r="D6101" s="221">
        <v>-0.75133317708969116</v>
      </c>
      <c r="E6101" s="221">
        <v>-1.1267335414886475</v>
      </c>
      <c r="F6101" s="221">
        <v>2.2238268852233887</v>
      </c>
      <c r="G6101" s="221">
        <v>6.3926668167114258</v>
      </c>
      <c r="H6101" s="221">
        <v>0.83819037675857544</v>
      </c>
      <c r="I6101" s="221">
        <v>-1.6134346723556519</v>
      </c>
      <c r="J6101" s="221">
        <v>-2.0392324924468994</v>
      </c>
      <c r="K6101" s="180">
        <v>118.63306427001953</v>
      </c>
      <c r="L6101" s="181">
        <v>39.208011627197266</v>
      </c>
      <c r="M6101" s="181">
        <v>55.712856292724609</v>
      </c>
      <c r="N6101" s="181">
        <v>85.190940856933594</v>
      </c>
      <c r="O6101" s="181">
        <v>224.2208251953125</v>
      </c>
      <c r="P6101" s="181">
        <v>162.45378112792969</v>
      </c>
      <c r="Q6101" s="181">
        <v>50.379413604736328</v>
      </c>
      <c r="R6101" s="181">
        <v>141.62452697753906</v>
      </c>
      <c r="S6101" s="226">
        <f t="shared" si="287"/>
        <v>877.42341995239258</v>
      </c>
      <c r="T6101" s="181">
        <f t="shared" si="285"/>
        <v>1092.7535223302737</v>
      </c>
      <c r="U6101" s="226">
        <f t="shared" si="286"/>
        <v>71.691523957743669</v>
      </c>
    </row>
    <row r="6102" spans="1:21" x14ac:dyDescent="0.25">
      <c r="A6102" s="156" t="s">
        <v>18877</v>
      </c>
      <c r="B6102" s="156" t="s">
        <v>411</v>
      </c>
      <c r="C6102" s="223">
        <v>-2.2862164974212646</v>
      </c>
      <c r="D6102" s="221">
        <v>-1.3187073469161987</v>
      </c>
      <c r="E6102" s="221">
        <v>-1.6941076517105103</v>
      </c>
      <c r="F6102" s="221">
        <v>1.6564525365829468</v>
      </c>
      <c r="G6102" s="221">
        <v>5.8252930641174316</v>
      </c>
      <c r="H6102" s="221">
        <v>0.27081626653671265</v>
      </c>
      <c r="I6102" s="221">
        <v>-2.1808087825775146</v>
      </c>
      <c r="J6102" s="221">
        <v>-2.6066064834594727</v>
      </c>
      <c r="K6102" s="180">
        <v>4.1139984130859375</v>
      </c>
      <c r="L6102" s="181">
        <v>1.5020955801010132</v>
      </c>
      <c r="M6102" s="181">
        <v>1.0125733613967896</v>
      </c>
      <c r="N6102" s="181">
        <v>0.90863370895385742</v>
      </c>
      <c r="O6102" s="181">
        <v>4.1911149024963379</v>
      </c>
      <c r="P6102" s="181">
        <v>4.7879295349121094</v>
      </c>
      <c r="Q6102" s="181">
        <v>1.4585080146789551</v>
      </c>
      <c r="R6102" s="181">
        <v>3.4266555309295654</v>
      </c>
      <c r="S6102" s="226">
        <f t="shared" si="287"/>
        <v>21.401509046554565</v>
      </c>
      <c r="T6102" s="181">
        <f t="shared" si="285"/>
        <v>2.0018369750913791</v>
      </c>
      <c r="U6102" s="226">
        <f t="shared" si="286"/>
        <v>0.13133313279395209</v>
      </c>
    </row>
    <row r="6103" spans="1:21" x14ac:dyDescent="0.25">
      <c r="A6103" s="156" t="s">
        <v>18878</v>
      </c>
      <c r="B6103" s="156" t="s">
        <v>411</v>
      </c>
      <c r="C6103" s="223">
        <v>-2.0969078540802002</v>
      </c>
      <c r="D6103" s="221">
        <v>-0.74688816070556641</v>
      </c>
      <c r="E6103" s="221">
        <v>-1.5047986507415771</v>
      </c>
      <c r="F6103" s="221">
        <v>1.8457616567611694</v>
      </c>
      <c r="G6103" s="221">
        <v>17.456449508666992</v>
      </c>
      <c r="H6103" s="221">
        <v>5.6640286445617676</v>
      </c>
      <c r="I6103" s="221">
        <v>0.71128630638122559</v>
      </c>
      <c r="J6103" s="221">
        <v>-2.5070011615753174</v>
      </c>
      <c r="K6103" s="180">
        <v>1038.3983154296875</v>
      </c>
      <c r="L6103" s="181">
        <v>404.26193237304687</v>
      </c>
      <c r="M6103" s="181">
        <v>292.40731811523438</v>
      </c>
      <c r="N6103" s="181">
        <v>228.99369812011719</v>
      </c>
      <c r="O6103" s="181">
        <v>1033.1138916015625</v>
      </c>
      <c r="P6103" s="181">
        <v>1399.5037841796875</v>
      </c>
      <c r="Q6103" s="181">
        <v>472.96005249023437</v>
      </c>
      <c r="R6103" s="181">
        <v>1170.510009765625</v>
      </c>
      <c r="S6103" s="226">
        <f t="shared" si="287"/>
        <v>6040.1490020751953</v>
      </c>
      <c r="T6103" s="181">
        <f t="shared" si="285"/>
        <v>20866.559677356912</v>
      </c>
      <c r="U6103" s="226">
        <f t="shared" si="286"/>
        <v>1368.9779373438469</v>
      </c>
    </row>
    <row r="6104" spans="1:21" x14ac:dyDescent="0.25">
      <c r="A6104" s="156" t="s">
        <v>18879</v>
      </c>
      <c r="B6104" s="156" t="s">
        <v>411</v>
      </c>
      <c r="C6104" s="223">
        <v>-2.8832063674926758</v>
      </c>
      <c r="D6104" s="221">
        <v>-4.2979035377502441</v>
      </c>
      <c r="E6104" s="221">
        <v>-1.644661545753479</v>
      </c>
      <c r="F6104" s="221">
        <v>1.0594627857208252</v>
      </c>
      <c r="G6104" s="221">
        <v>16.005657196044922</v>
      </c>
      <c r="H6104" s="221">
        <v>8.5419101715087891</v>
      </c>
      <c r="I6104" s="221">
        <v>-2.7777986526489258</v>
      </c>
      <c r="J6104" s="221">
        <v>-3.2035963535308838</v>
      </c>
      <c r="K6104" s="180">
        <v>1167</v>
      </c>
      <c r="L6104" s="181">
        <v>347</v>
      </c>
      <c r="M6104" s="181">
        <v>303</v>
      </c>
      <c r="N6104" s="181">
        <v>306</v>
      </c>
      <c r="O6104" s="181">
        <v>1305</v>
      </c>
      <c r="P6104" s="181">
        <v>1423</v>
      </c>
      <c r="Q6104" s="181">
        <v>452</v>
      </c>
      <c r="R6104" s="181">
        <v>1588</v>
      </c>
      <c r="S6104" s="226">
        <f t="shared" si="287"/>
        <v>6891</v>
      </c>
      <c r="T6104" s="181">
        <f t="shared" si="285"/>
        <v>21669.433620095253</v>
      </c>
      <c r="U6104" s="226">
        <f t="shared" si="286"/>
        <v>1421.651532372056</v>
      </c>
    </row>
    <row r="6105" spans="1:21" x14ac:dyDescent="0.25">
      <c r="A6105" s="156" t="s">
        <v>18880</v>
      </c>
      <c r="B6105" s="156" t="s">
        <v>411</v>
      </c>
      <c r="C6105" s="223">
        <v>-2.3435080051422119</v>
      </c>
      <c r="D6105" s="221">
        <v>-1.375998854637146</v>
      </c>
      <c r="E6105" s="221">
        <v>-1.751399040222168</v>
      </c>
      <c r="F6105" s="221">
        <v>0.21891990303993225</v>
      </c>
      <c r="G6105" s="221">
        <v>20.782962799072266</v>
      </c>
      <c r="H6105" s="221">
        <v>5.0150151252746582</v>
      </c>
      <c r="I6105" s="221">
        <v>10.572880744934082</v>
      </c>
      <c r="J6105" s="221">
        <v>-2.6638979911804199</v>
      </c>
      <c r="K6105" s="180">
        <v>747.09625244140625</v>
      </c>
      <c r="L6105" s="181">
        <v>224.81607055664062</v>
      </c>
      <c r="M6105" s="181">
        <v>199.29110717773437</v>
      </c>
      <c r="N6105" s="181">
        <v>180.63824462890625</v>
      </c>
      <c r="O6105" s="181">
        <v>803.0548095703125</v>
      </c>
      <c r="P6105" s="181">
        <v>922.8258056640625</v>
      </c>
      <c r="Q6105" s="181">
        <v>294.51889038085937</v>
      </c>
      <c r="R6105" s="181">
        <v>1059.2862548828125</v>
      </c>
      <c r="S6105" s="226">
        <f t="shared" si="287"/>
        <v>4431.5274353027344</v>
      </c>
      <c r="T6105" s="181">
        <f t="shared" si="285"/>
        <v>19240.260534340123</v>
      </c>
      <c r="U6105" s="226">
        <f t="shared" si="286"/>
        <v>1262.2824551591575</v>
      </c>
    </row>
    <row r="6106" spans="1:21" x14ac:dyDescent="0.25">
      <c r="A6106" s="156" t="s">
        <v>18881</v>
      </c>
      <c r="B6106" s="156" t="s">
        <v>411</v>
      </c>
      <c r="C6106" s="223">
        <v>-1.4386625289916992</v>
      </c>
      <c r="D6106" s="221">
        <v>-0.47115308046340942</v>
      </c>
      <c r="E6106" s="221">
        <v>-0.8465535044670105</v>
      </c>
      <c r="F6106" s="221">
        <v>2.5040068626403809</v>
      </c>
      <c r="G6106" s="221">
        <v>315.94134521484375</v>
      </c>
      <c r="H6106" s="221">
        <v>1.1183704137802124</v>
      </c>
      <c r="I6106" s="221">
        <v>-1.3332546949386597</v>
      </c>
      <c r="J6106" s="221">
        <v>-1.7590522766113281</v>
      </c>
      <c r="K6106" s="180">
        <v>0.65539908409118652</v>
      </c>
      <c r="L6106" s="181">
        <v>0.17746478319168091</v>
      </c>
      <c r="M6106" s="181">
        <v>0.14178404211997986</v>
      </c>
      <c r="N6106" s="181">
        <v>0.1352112740278244</v>
      </c>
      <c r="O6106" s="181">
        <v>2</v>
      </c>
      <c r="P6106" s="181">
        <v>0.93427228927612305</v>
      </c>
      <c r="Q6106" s="181">
        <v>0.27887323498725891</v>
      </c>
      <c r="R6106" s="181">
        <v>0.89107978343963623</v>
      </c>
      <c r="S6106" s="226">
        <f t="shared" si="287"/>
        <v>5.2140844911336899</v>
      </c>
      <c r="T6106" s="181">
        <f t="shared" si="285"/>
        <v>630.18031894213311</v>
      </c>
      <c r="U6106" s="226">
        <f t="shared" si="286"/>
        <v>41.343803986827794</v>
      </c>
    </row>
    <row r="6107" spans="1:21" x14ac:dyDescent="0.25">
      <c r="A6107" s="156" t="s">
        <v>18882</v>
      </c>
      <c r="B6107" s="156" t="s">
        <v>411</v>
      </c>
      <c r="C6107" s="223">
        <v>-2.3061137199401855</v>
      </c>
      <c r="D6107" s="221">
        <v>12.00454044342041</v>
      </c>
      <c r="E6107" s="221">
        <v>3.0109305381774902</v>
      </c>
      <c r="F6107" s="221">
        <v>14.038333892822266</v>
      </c>
      <c r="G6107" s="221">
        <v>10.736583709716797</v>
      </c>
      <c r="H6107" s="221">
        <v>2.9927933216094971</v>
      </c>
      <c r="I6107" s="221">
        <v>-2.2007060050964355</v>
      </c>
      <c r="J6107" s="221">
        <v>-2.6265034675598145</v>
      </c>
      <c r="K6107" s="180">
        <v>982</v>
      </c>
      <c r="L6107" s="181">
        <v>282</v>
      </c>
      <c r="M6107" s="181">
        <v>240</v>
      </c>
      <c r="N6107" s="181">
        <v>215</v>
      </c>
      <c r="O6107" s="181">
        <v>1032</v>
      </c>
      <c r="P6107" s="181">
        <v>1319</v>
      </c>
      <c r="Q6107" s="181">
        <v>316</v>
      </c>
      <c r="R6107" s="181">
        <v>1062</v>
      </c>
      <c r="S6107" s="226">
        <f t="shared" si="287"/>
        <v>5448</v>
      </c>
      <c r="T6107" s="181">
        <f t="shared" si="285"/>
        <v>16404.420847654343</v>
      </c>
      <c r="U6107" s="226">
        <f t="shared" si="286"/>
        <v>1076.2334837453577</v>
      </c>
    </row>
    <row r="6108" spans="1:21" x14ac:dyDescent="0.25">
      <c r="A6108" s="156" t="s">
        <v>18785</v>
      </c>
      <c r="B6108" s="156" t="s">
        <v>411</v>
      </c>
      <c r="C6108" s="223">
        <v>-1.2284228801727295</v>
      </c>
      <c r="D6108" s="221">
        <v>-0.26091346144676208</v>
      </c>
      <c r="E6108" s="221">
        <v>-0.63631385564804077</v>
      </c>
      <c r="F6108" s="221">
        <v>2.7142462730407715</v>
      </c>
      <c r="G6108" s="221">
        <v>6.883087158203125</v>
      </c>
      <c r="H6108" s="221">
        <v>1.3286100625991821</v>
      </c>
      <c r="I6108" s="221">
        <v>-1.1230150461196899</v>
      </c>
      <c r="J6108" s="221">
        <v>-1.5488127470016479</v>
      </c>
      <c r="K6108" s="180">
        <v>66.006759643554687</v>
      </c>
      <c r="L6108" s="181">
        <v>15.450471878051758</v>
      </c>
      <c r="M6108" s="181">
        <v>12.174580574035645</v>
      </c>
      <c r="N6108" s="181">
        <v>17.552909851074219</v>
      </c>
      <c r="O6108" s="181">
        <v>93.24066162109375</v>
      </c>
      <c r="P6108" s="181">
        <v>70.260536193847656</v>
      </c>
      <c r="Q6108" s="181">
        <v>17.259546279907227</v>
      </c>
      <c r="R6108" s="181">
        <v>57.499225616455078</v>
      </c>
      <c r="S6108" s="226">
        <f t="shared" si="287"/>
        <v>349.44469165802002</v>
      </c>
      <c r="T6108" s="181">
        <f t="shared" si="285"/>
        <v>581.47480822569275</v>
      </c>
      <c r="U6108" s="226">
        <f t="shared" si="286"/>
        <v>38.148415258218904</v>
      </c>
    </row>
    <row r="6109" spans="1:21" x14ac:dyDescent="0.25">
      <c r="A6109" s="156" t="s">
        <v>18883</v>
      </c>
      <c r="B6109" s="156" t="s">
        <v>411</v>
      </c>
      <c r="C6109" s="223">
        <v>-1.347007155418396</v>
      </c>
      <c r="D6109" s="221">
        <v>-0.37949776649475098</v>
      </c>
      <c r="E6109" s="221">
        <v>-0.75489813089370728</v>
      </c>
      <c r="F6109" s="221">
        <v>2.5956621170043945</v>
      </c>
      <c r="G6109" s="221">
        <v>6.7645025253295898</v>
      </c>
      <c r="H6109" s="221">
        <v>1.2100256681442261</v>
      </c>
      <c r="I6109" s="221">
        <v>-1.241599440574646</v>
      </c>
      <c r="J6109" s="221">
        <v>-1.6673970222473145</v>
      </c>
      <c r="K6109" s="180">
        <v>2.0897097587585449</v>
      </c>
      <c r="L6109" s="181">
        <v>0.47985929250717163</v>
      </c>
      <c r="M6109" s="181">
        <v>0.41987687349319458</v>
      </c>
      <c r="N6109" s="181">
        <v>0.49727353453636169</v>
      </c>
      <c r="O6109" s="181">
        <v>2.4708883762359619</v>
      </c>
      <c r="P6109" s="181">
        <v>2.2870712280273437</v>
      </c>
      <c r="Q6109" s="181">
        <v>0.66754615306854248</v>
      </c>
      <c r="R6109" s="181">
        <v>1.9736148118972778</v>
      </c>
      <c r="S6109" s="226">
        <f t="shared" si="287"/>
        <v>10.885840028524399</v>
      </c>
      <c r="T6109" s="181">
        <f t="shared" si="285"/>
        <v>13.338951441860313</v>
      </c>
      <c r="U6109" s="226">
        <f t="shared" si="286"/>
        <v>0.87511935429504784</v>
      </c>
    </row>
    <row r="6110" spans="1:21" x14ac:dyDescent="0.25">
      <c r="A6110" s="156" t="s">
        <v>18884</v>
      </c>
      <c r="B6110" s="156" t="s">
        <v>411</v>
      </c>
      <c r="C6110" s="223">
        <v>-0.47213637828826904</v>
      </c>
      <c r="D6110" s="221">
        <v>5.947089672088623</v>
      </c>
      <c r="E6110" s="221">
        <v>21.769996643066406</v>
      </c>
      <c r="F6110" s="221">
        <v>7.869713306427002</v>
      </c>
      <c r="G6110" s="221">
        <v>23.217769622802734</v>
      </c>
      <c r="H6110" s="221">
        <v>6.5334334373474121</v>
      </c>
      <c r="I6110" s="221">
        <v>1.2749903202056885</v>
      </c>
      <c r="J6110" s="221">
        <v>-0.7925262451171875</v>
      </c>
      <c r="K6110" s="180">
        <v>1787</v>
      </c>
      <c r="L6110" s="181">
        <v>508</v>
      </c>
      <c r="M6110" s="181">
        <v>477</v>
      </c>
      <c r="N6110" s="181">
        <v>526</v>
      </c>
      <c r="O6110" s="181">
        <v>2163</v>
      </c>
      <c r="P6110" s="181">
        <v>2045</v>
      </c>
      <c r="Q6110" s="181">
        <v>612</v>
      </c>
      <c r="R6110" s="181">
        <v>1702</v>
      </c>
      <c r="S6110" s="226">
        <f t="shared" si="287"/>
        <v>9820</v>
      </c>
      <c r="T6110" s="181">
        <f t="shared" si="285"/>
        <v>79713.492923617363</v>
      </c>
      <c r="U6110" s="226">
        <f t="shared" si="286"/>
        <v>5229.7079541800922</v>
      </c>
    </row>
    <row r="6111" spans="1:21" x14ac:dyDescent="0.25">
      <c r="A6111" s="156" t="s">
        <v>18885</v>
      </c>
      <c r="B6111" s="156" t="s">
        <v>411</v>
      </c>
      <c r="C6111" s="223">
        <v>-0.59928107261657715</v>
      </c>
      <c r="D6111" s="221">
        <v>11.523436546325684</v>
      </c>
      <c r="E6111" s="221">
        <v>41.72174072265625</v>
      </c>
      <c r="F6111" s="221">
        <v>74.551406860351562</v>
      </c>
      <c r="G6111" s="221">
        <v>20.689224243164063</v>
      </c>
      <c r="H6111" s="221">
        <v>9.4623003005981445</v>
      </c>
      <c r="I6111" s="221">
        <v>-0.49387326836585999</v>
      </c>
      <c r="J6111" s="221">
        <v>-1.575718879699707</v>
      </c>
      <c r="K6111" s="180">
        <v>1451</v>
      </c>
      <c r="L6111" s="181">
        <v>402</v>
      </c>
      <c r="M6111" s="181">
        <v>396</v>
      </c>
      <c r="N6111" s="181">
        <v>545</v>
      </c>
      <c r="O6111" s="181">
        <v>1918</v>
      </c>
      <c r="P6111" s="181">
        <v>1609</v>
      </c>
      <c r="Q6111" s="181">
        <v>456</v>
      </c>
      <c r="R6111" s="181">
        <v>1480</v>
      </c>
      <c r="S6111" s="226">
        <f t="shared" si="287"/>
        <v>8257</v>
      </c>
      <c r="T6111" s="181">
        <f t="shared" si="285"/>
        <v>113264.69385004044</v>
      </c>
      <c r="U6111" s="226">
        <f t="shared" si="286"/>
        <v>7430.8783699005571</v>
      </c>
    </row>
    <row r="6112" spans="1:21" x14ac:dyDescent="0.25">
      <c r="A6112" s="156" t="s">
        <v>18886</v>
      </c>
      <c r="B6112" s="156" t="s">
        <v>411</v>
      </c>
      <c r="C6112" s="223">
        <v>-3.3783048391342163E-2</v>
      </c>
      <c r="D6112" s="221">
        <v>5.221888542175293</v>
      </c>
      <c r="E6112" s="221">
        <v>-0.37973985075950623</v>
      </c>
      <c r="F6112" s="221">
        <v>7.6337137222290039</v>
      </c>
      <c r="G6112" s="221">
        <v>9.8461885452270508</v>
      </c>
      <c r="H6112" s="221">
        <v>6.0223345756530762</v>
      </c>
      <c r="I6112" s="221">
        <v>-0.84639400243759155</v>
      </c>
      <c r="J6112" s="221">
        <v>-1.0951889753341675</v>
      </c>
      <c r="K6112" s="180">
        <v>1512.460205078125</v>
      </c>
      <c r="L6112" s="181">
        <v>561.9378662109375</v>
      </c>
      <c r="M6112" s="181">
        <v>447.0181884765625</v>
      </c>
      <c r="N6112" s="181">
        <v>373.97598266601562</v>
      </c>
      <c r="O6112" s="181">
        <v>1796.8377685546875</v>
      </c>
      <c r="P6112" s="181">
        <v>1942.922119140625</v>
      </c>
      <c r="Q6112" s="181">
        <v>653.48406982421875</v>
      </c>
      <c r="R6112" s="181">
        <v>1764.69921875</v>
      </c>
      <c r="S6112" s="226">
        <f t="shared" si="287"/>
        <v>9053.3354187011719</v>
      </c>
      <c r="T6112" s="181">
        <f t="shared" si="285"/>
        <v>32475.50274289865</v>
      </c>
      <c r="U6112" s="226">
        <f t="shared" si="286"/>
        <v>2130.5978295703985</v>
      </c>
    </row>
    <row r="6113" spans="1:21" x14ac:dyDescent="0.25">
      <c r="A6113" s="156" t="s">
        <v>18887</v>
      </c>
      <c r="B6113" s="156" t="s">
        <v>411</v>
      </c>
      <c r="C6113" s="223">
        <v>-1.5528734922409058</v>
      </c>
      <c r="D6113" s="221">
        <v>-0.58536404371261597</v>
      </c>
      <c r="E6113" s="221">
        <v>-0.96076440811157227</v>
      </c>
      <c r="F6113" s="221">
        <v>28.048627853393555</v>
      </c>
      <c r="G6113" s="221">
        <v>26.076242446899414</v>
      </c>
      <c r="H6113" s="221">
        <v>1.5870566368103027</v>
      </c>
      <c r="I6113" s="221">
        <v>-1.4474656581878662</v>
      </c>
      <c r="J6113" s="221">
        <v>-1.8732633590698242</v>
      </c>
      <c r="K6113" s="180">
        <v>967</v>
      </c>
      <c r="L6113" s="181">
        <v>265</v>
      </c>
      <c r="M6113" s="181">
        <v>252</v>
      </c>
      <c r="N6113" s="181">
        <v>259</v>
      </c>
      <c r="O6113" s="181">
        <v>1255</v>
      </c>
      <c r="P6113" s="181">
        <v>1238</v>
      </c>
      <c r="Q6113" s="181">
        <v>404</v>
      </c>
      <c r="R6113" s="181">
        <v>1032</v>
      </c>
      <c r="S6113" s="226">
        <f t="shared" si="287"/>
        <v>5672</v>
      </c>
      <c r="T6113" s="181">
        <f t="shared" si="285"/>
        <v>37538.208319365978</v>
      </c>
      <c r="U6113" s="226">
        <f t="shared" si="286"/>
        <v>2462.7432500237869</v>
      </c>
    </row>
    <row r="6114" spans="1:21" x14ac:dyDescent="0.25">
      <c r="A6114" s="156" t="s">
        <v>18888</v>
      </c>
      <c r="B6114" s="156" t="s">
        <v>411</v>
      </c>
      <c r="C6114" s="223">
        <v>0.17174789309501648</v>
      </c>
      <c r="D6114" s="221">
        <v>1.1392573118209839</v>
      </c>
      <c r="E6114" s="221">
        <v>0.76385688781738281</v>
      </c>
      <c r="F6114" s="221">
        <v>54.561305999755859</v>
      </c>
      <c r="G6114" s="221">
        <v>18.520969390869141</v>
      </c>
      <c r="H6114" s="221">
        <v>8.7506179809570312</v>
      </c>
      <c r="I6114" s="221">
        <v>4.6196708679199219</v>
      </c>
      <c r="J6114" s="221">
        <v>0.15505088865756989</v>
      </c>
      <c r="K6114" s="180">
        <v>929.06256103515625</v>
      </c>
      <c r="L6114" s="181">
        <v>223.64497375488281</v>
      </c>
      <c r="M6114" s="181">
        <v>244.3345947265625</v>
      </c>
      <c r="N6114" s="181">
        <v>369.45755004882812</v>
      </c>
      <c r="O6114" s="181">
        <v>1433.4952392578125</v>
      </c>
      <c r="P6114" s="181">
        <v>1174.3824462890625</v>
      </c>
      <c r="Q6114" s="181">
        <v>407.88113403320312</v>
      </c>
      <c r="R6114" s="181">
        <v>1120.1953125</v>
      </c>
      <c r="S6114" s="226">
        <f t="shared" si="287"/>
        <v>5902.4538116455078</v>
      </c>
      <c r="T6114" s="181">
        <f t="shared" si="285"/>
        <v>59643.334284670142</v>
      </c>
      <c r="U6114" s="226">
        <f t="shared" si="286"/>
        <v>3912.9789485105775</v>
      </c>
    </row>
    <row r="6115" spans="1:21" x14ac:dyDescent="0.25">
      <c r="A6115" s="156" t="s">
        <v>18889</v>
      </c>
      <c r="B6115" s="156" t="s">
        <v>411</v>
      </c>
      <c r="C6115" s="223">
        <v>-0.17704756557941437</v>
      </c>
      <c r="D6115" s="221">
        <v>5.0722217559814453</v>
      </c>
      <c r="E6115" s="221">
        <v>19.827915191650391</v>
      </c>
      <c r="F6115" s="221">
        <v>48.553443908691406</v>
      </c>
      <c r="G6115" s="221">
        <v>36.581523895263672</v>
      </c>
      <c r="H6115" s="221">
        <v>9.8925743103027344</v>
      </c>
      <c r="I6115" s="221">
        <v>-7.1639791131019592E-2</v>
      </c>
      <c r="J6115" s="221">
        <v>-0.49743750691413879</v>
      </c>
      <c r="K6115" s="180">
        <v>1140</v>
      </c>
      <c r="L6115" s="181">
        <v>378</v>
      </c>
      <c r="M6115" s="181">
        <v>391</v>
      </c>
      <c r="N6115" s="181">
        <v>465</v>
      </c>
      <c r="O6115" s="181">
        <v>1491</v>
      </c>
      <c r="P6115" s="181">
        <v>1374</v>
      </c>
      <c r="Q6115" s="181">
        <v>389</v>
      </c>
      <c r="R6115" s="181">
        <v>1171</v>
      </c>
      <c r="S6115" s="226">
        <f t="shared" si="287"/>
        <v>6799</v>
      </c>
      <c r="T6115" s="181">
        <f t="shared" si="285"/>
        <v>99570.613887324929</v>
      </c>
      <c r="U6115" s="226">
        <f t="shared" si="286"/>
        <v>6532.4603445505072</v>
      </c>
    </row>
    <row r="6116" spans="1:21" x14ac:dyDescent="0.25">
      <c r="A6116" s="156" t="s">
        <v>15218</v>
      </c>
      <c r="B6116" s="156" t="s">
        <v>411</v>
      </c>
      <c r="C6116" s="223">
        <v>-0.20390574634075165</v>
      </c>
      <c r="D6116" s="221">
        <v>0.76360368728637695</v>
      </c>
      <c r="E6116" s="221">
        <v>0.38820329308509827</v>
      </c>
      <c r="F6116" s="221">
        <v>3.7387635707855225</v>
      </c>
      <c r="G6116" s="221">
        <v>7.9076042175292969</v>
      </c>
      <c r="H6116" s="221">
        <v>2.3531272411346436</v>
      </c>
      <c r="I6116" s="221">
        <v>-9.8497942090034485E-2</v>
      </c>
      <c r="J6116" s="221">
        <v>-0.5242956280708313</v>
      </c>
      <c r="K6116" s="180">
        <v>10.463321685791016</v>
      </c>
      <c r="L6116" s="181">
        <v>3.2014641761779785</v>
      </c>
      <c r="M6116" s="181">
        <v>3.0452950000762939</v>
      </c>
      <c r="N6116" s="181">
        <v>2.6548726558685303</v>
      </c>
      <c r="O6116" s="181">
        <v>12.766814231872559</v>
      </c>
      <c r="P6116" s="181">
        <v>14.230897903442383</v>
      </c>
      <c r="Q6116" s="181">
        <v>4.6753087043762207</v>
      </c>
      <c r="R6116" s="181">
        <v>13.166996955871582</v>
      </c>
      <c r="S6116" s="226">
        <f t="shared" si="287"/>
        <v>64.204971313476563</v>
      </c>
      <c r="T6116" s="181">
        <f t="shared" si="285"/>
        <v>138.49737351234378</v>
      </c>
      <c r="U6116" s="226">
        <f t="shared" si="286"/>
        <v>9.0863013189572701</v>
      </c>
    </row>
    <row r="6117" spans="1:21" x14ac:dyDescent="0.25">
      <c r="A6117" s="156" t="s">
        <v>15316</v>
      </c>
      <c r="B6117" s="156" t="s">
        <v>411</v>
      </c>
      <c r="C6117" s="223">
        <v>-2.4841227531433105</v>
      </c>
      <c r="D6117" s="221">
        <v>-1.516613245010376</v>
      </c>
      <c r="E6117" s="221">
        <v>-1.8920136690139771</v>
      </c>
      <c r="F6117" s="221">
        <v>1.4585466384887695</v>
      </c>
      <c r="G6117" s="221">
        <v>5.6273870468139648</v>
      </c>
      <c r="H6117" s="221">
        <v>7.2910197079181671E-2</v>
      </c>
      <c r="I6117" s="221">
        <v>-2.3787150382995605</v>
      </c>
      <c r="J6117" s="221">
        <v>-2.8045127391815186</v>
      </c>
      <c r="K6117" s="180">
        <v>15.533533096313477</v>
      </c>
      <c r="L6117" s="181">
        <v>4.0052356719970703</v>
      </c>
      <c r="M6117" s="181">
        <v>3.1151833534240723</v>
      </c>
      <c r="N6117" s="181">
        <v>2.9032659530639648</v>
      </c>
      <c r="O6117" s="181">
        <v>16.783843994140625</v>
      </c>
      <c r="P6117" s="181">
        <v>17.419595718383789</v>
      </c>
      <c r="Q6117" s="181">
        <v>4.8740963935852051</v>
      </c>
      <c r="R6117" s="181">
        <v>15.533533096313477</v>
      </c>
      <c r="S6117" s="226">
        <f t="shared" si="287"/>
        <v>80.16828727722168</v>
      </c>
      <c r="T6117" s="181">
        <f t="shared" si="285"/>
        <v>-5.7598425578898826</v>
      </c>
      <c r="U6117" s="226">
        <f t="shared" si="286"/>
        <v>-0.37788200384952836</v>
      </c>
    </row>
    <row r="6118" spans="1:21" x14ac:dyDescent="0.25">
      <c r="A6118" s="156" t="s">
        <v>15220</v>
      </c>
      <c r="B6118" s="156" t="s">
        <v>411</v>
      </c>
      <c r="C6118" s="223">
        <v>-2.3904385566711426</v>
      </c>
      <c r="D6118" s="221">
        <v>-1.422929048538208</v>
      </c>
      <c r="E6118" s="221">
        <v>-1.7983294725418091</v>
      </c>
      <c r="F6118" s="221">
        <v>1.5522308349609375</v>
      </c>
      <c r="G6118" s="221">
        <v>5.7210712432861328</v>
      </c>
      <c r="H6118" s="221">
        <v>0.16659446060657501</v>
      </c>
      <c r="I6118" s="221">
        <v>-2.2850308418273926</v>
      </c>
      <c r="J6118" s="221">
        <v>-2.7108285427093506</v>
      </c>
      <c r="K6118" s="180">
        <v>0.82132130861282349</v>
      </c>
      <c r="L6118" s="181">
        <v>0.25075075030326843</v>
      </c>
      <c r="M6118" s="181">
        <v>0.19294294714927673</v>
      </c>
      <c r="N6118" s="181">
        <v>0.17267267405986786</v>
      </c>
      <c r="O6118" s="181">
        <v>0.79954952001571655</v>
      </c>
      <c r="P6118" s="181">
        <v>0.8888888955116272</v>
      </c>
      <c r="Q6118" s="181">
        <v>0.23348347842693329</v>
      </c>
      <c r="R6118" s="181">
        <v>0.6921921968460083</v>
      </c>
      <c r="S6118" s="226">
        <f t="shared" si="287"/>
        <v>4.0518017709255219</v>
      </c>
      <c r="T6118" s="181">
        <f t="shared" si="285"/>
        <v>-8.6633370301149704E-2</v>
      </c>
      <c r="U6118" s="226">
        <f t="shared" si="286"/>
        <v>-5.6836955594893775E-3</v>
      </c>
    </row>
    <row r="6119" spans="1:21" x14ac:dyDescent="0.25">
      <c r="A6119" s="156" t="s">
        <v>18890</v>
      </c>
      <c r="B6119" s="156" t="s">
        <v>411</v>
      </c>
      <c r="C6119" s="223">
        <v>-0.10465740412473679</v>
      </c>
      <c r="D6119" s="221">
        <v>1.6596791744232178</v>
      </c>
      <c r="E6119" s="221">
        <v>14.889069557189941</v>
      </c>
      <c r="F6119" s="221">
        <v>3.8380119800567627</v>
      </c>
      <c r="G6119" s="221">
        <v>21.24140739440918</v>
      </c>
      <c r="H6119" s="221">
        <v>5.0851950645446777</v>
      </c>
      <c r="I6119" s="221">
        <v>7.5037055648863316E-4</v>
      </c>
      <c r="J6119" s="221">
        <v>-0.42504730820655823</v>
      </c>
      <c r="K6119" s="180">
        <v>746</v>
      </c>
      <c r="L6119" s="181">
        <v>207</v>
      </c>
      <c r="M6119" s="181">
        <v>251</v>
      </c>
      <c r="N6119" s="181">
        <v>349</v>
      </c>
      <c r="O6119" s="181">
        <v>1071</v>
      </c>
      <c r="P6119" s="181">
        <v>881</v>
      </c>
      <c r="Q6119" s="181">
        <v>242</v>
      </c>
      <c r="R6119" s="181">
        <v>649</v>
      </c>
      <c r="S6119" s="226">
        <f t="shared" si="287"/>
        <v>4396</v>
      </c>
      <c r="T6119" s="181">
        <f t="shared" si="285"/>
        <v>32296.031863447744</v>
      </c>
      <c r="U6119" s="226">
        <f t="shared" si="286"/>
        <v>2118.8234078083578</v>
      </c>
    </row>
    <row r="6120" spans="1:21" x14ac:dyDescent="0.25">
      <c r="A6120" s="156" t="s">
        <v>18891</v>
      </c>
      <c r="B6120" s="156" t="s">
        <v>411</v>
      </c>
      <c r="C6120" s="223">
        <v>-0.9109722375869751</v>
      </c>
      <c r="D6120" s="221">
        <v>5.6537080556154251E-2</v>
      </c>
      <c r="E6120" s="221">
        <v>0.29182776808738708</v>
      </c>
      <c r="F6120" s="221">
        <v>5.7006654739379883</v>
      </c>
      <c r="G6120" s="221">
        <v>21.269502639770508</v>
      </c>
      <c r="H6120" s="221">
        <v>10.499354362487793</v>
      </c>
      <c r="I6120" s="221">
        <v>-0.80556458234786987</v>
      </c>
      <c r="J6120" s="221">
        <v>-0.37297746539115906</v>
      </c>
      <c r="K6120" s="180">
        <v>1229</v>
      </c>
      <c r="L6120" s="181">
        <v>1644</v>
      </c>
      <c r="M6120" s="181">
        <v>2549</v>
      </c>
      <c r="N6120" s="181">
        <v>513</v>
      </c>
      <c r="O6120" s="181">
        <v>1446</v>
      </c>
      <c r="P6120" s="181">
        <v>1301</v>
      </c>
      <c r="Q6120" s="181">
        <v>378</v>
      </c>
      <c r="R6120" s="181">
        <v>1237</v>
      </c>
      <c r="S6120" s="226">
        <f t="shared" si="287"/>
        <v>10297</v>
      </c>
      <c r="T6120" s="181">
        <f t="shared" si="285"/>
        <v>46291.156755313277</v>
      </c>
      <c r="U6120" s="226">
        <f t="shared" si="286"/>
        <v>3036.9918794479727</v>
      </c>
    </row>
    <row r="6121" spans="1:21" x14ac:dyDescent="0.25">
      <c r="A6121" s="156" t="s">
        <v>18892</v>
      </c>
      <c r="B6121" s="156" t="s">
        <v>411</v>
      </c>
      <c r="C6121" s="223">
        <v>-0.17471076548099518</v>
      </c>
      <c r="D6121" s="221">
        <v>0.24428650736808777</v>
      </c>
      <c r="E6121" s="221">
        <v>8.716496467590332</v>
      </c>
      <c r="F6121" s="221">
        <v>18.148681640625</v>
      </c>
      <c r="G6121" s="221">
        <v>11.961992263793945</v>
      </c>
      <c r="H6121" s="221">
        <v>5.2854666709899902</v>
      </c>
      <c r="I6121" s="221">
        <v>10.445556640625</v>
      </c>
      <c r="J6121" s="221">
        <v>-0.4455190896987915</v>
      </c>
      <c r="K6121" s="180">
        <v>1292</v>
      </c>
      <c r="L6121" s="181">
        <v>552</v>
      </c>
      <c r="M6121" s="181">
        <v>449</v>
      </c>
      <c r="N6121" s="181">
        <v>505</v>
      </c>
      <c r="O6121" s="181">
        <v>1665</v>
      </c>
      <c r="P6121" s="181">
        <v>1699</v>
      </c>
      <c r="Q6121" s="181">
        <v>483</v>
      </c>
      <c r="R6121" s="181">
        <v>1209</v>
      </c>
      <c r="S6121" s="226">
        <f t="shared" si="287"/>
        <v>7854</v>
      </c>
      <c r="T6121" s="181">
        <f t="shared" si="285"/>
        <v>46391.207256734371</v>
      </c>
      <c r="U6121" s="226">
        <f t="shared" si="286"/>
        <v>3043.5558234417826</v>
      </c>
    </row>
    <row r="6122" spans="1:21" x14ac:dyDescent="0.25">
      <c r="A6122" s="156" t="s">
        <v>18893</v>
      </c>
      <c r="B6122" s="156" t="s">
        <v>411</v>
      </c>
      <c r="C6122" s="223">
        <v>-0.76973217725753784</v>
      </c>
      <c r="D6122" s="221">
        <v>0.19777727127075195</v>
      </c>
      <c r="E6122" s="221">
        <v>0.62924563884735107</v>
      </c>
      <c r="F6122" s="221">
        <v>5.6827082633972168</v>
      </c>
      <c r="G6122" s="221">
        <v>17.350702285766602</v>
      </c>
      <c r="H6122" s="221">
        <v>4.8989849090576172</v>
      </c>
      <c r="I6122" s="221">
        <v>14.673381805419922</v>
      </c>
      <c r="J6122" s="221">
        <v>-1.0901219844818115</v>
      </c>
      <c r="K6122" s="180">
        <v>934</v>
      </c>
      <c r="L6122" s="181">
        <v>434</v>
      </c>
      <c r="M6122" s="181">
        <v>1258</v>
      </c>
      <c r="N6122" s="181">
        <v>382</v>
      </c>
      <c r="O6122" s="181">
        <v>1433</v>
      </c>
      <c r="P6122" s="181">
        <v>1055</v>
      </c>
      <c r="Q6122" s="181">
        <v>246</v>
      </c>
      <c r="R6122" s="181">
        <v>952</v>
      </c>
      <c r="S6122" s="226">
        <f t="shared" si="287"/>
        <v>6694</v>
      </c>
      <c r="T6122" s="181">
        <f t="shared" si="285"/>
        <v>34933.132301926613</v>
      </c>
      <c r="U6122" s="226">
        <f t="shared" si="286"/>
        <v>2291.8338309283149</v>
      </c>
    </row>
    <row r="6123" spans="1:21" x14ac:dyDescent="0.25">
      <c r="A6123" s="156" t="s">
        <v>18888</v>
      </c>
      <c r="B6123" s="156" t="s">
        <v>411</v>
      </c>
      <c r="C6123" s="223">
        <v>-0.89062803983688354</v>
      </c>
      <c r="D6123" s="221">
        <v>7.6881386339664459E-2</v>
      </c>
      <c r="E6123" s="221">
        <v>-0.29851898550987244</v>
      </c>
      <c r="F6123" s="221">
        <v>3.0520412921905518</v>
      </c>
      <c r="G6123" s="221">
        <v>7.2208819389343262</v>
      </c>
      <c r="H6123" s="221">
        <v>1.6664049625396729</v>
      </c>
      <c r="I6123" s="221">
        <v>-0.78522026538848877</v>
      </c>
      <c r="J6123" s="221">
        <v>-1.2110178470611572</v>
      </c>
      <c r="K6123" s="180">
        <v>13.937421798706055</v>
      </c>
      <c r="L6123" s="181">
        <v>3.3550314903259277</v>
      </c>
      <c r="M6123" s="181">
        <v>3.6654088497161865</v>
      </c>
      <c r="N6123" s="181">
        <v>5.5424528121948242</v>
      </c>
      <c r="O6123" s="181">
        <v>21.504716873168945</v>
      </c>
      <c r="P6123" s="181">
        <v>17.617610931396484</v>
      </c>
      <c r="Q6123" s="181">
        <v>6.1188678741455078</v>
      </c>
      <c r="R6123" s="181">
        <v>16.804716110229492</v>
      </c>
      <c r="S6123" s="226">
        <f t="shared" si="287"/>
        <v>88.546226739883423</v>
      </c>
      <c r="T6123" s="181">
        <f t="shared" si="285"/>
        <v>163.15210730200462</v>
      </c>
      <c r="U6123" s="226">
        <f t="shared" si="286"/>
        <v>10.703807373189914</v>
      </c>
    </row>
    <row r="6124" spans="1:21" x14ac:dyDescent="0.25">
      <c r="A6124" s="156" t="s">
        <v>18894</v>
      </c>
      <c r="B6124" s="156" t="s">
        <v>411</v>
      </c>
      <c r="C6124" s="223">
        <v>1.3531332015991211</v>
      </c>
      <c r="D6124" s="221">
        <v>2.3206427097320557</v>
      </c>
      <c r="E6124" s="221">
        <v>1.945242166519165</v>
      </c>
      <c r="F6124" s="221">
        <v>5.2958025932312012</v>
      </c>
      <c r="G6124" s="221">
        <v>135.86289978027344</v>
      </c>
      <c r="H6124" s="221">
        <v>3.9101662635803223</v>
      </c>
      <c r="I6124" s="221">
        <v>1.4585409164428711</v>
      </c>
      <c r="J6124" s="221">
        <v>1.0327433347702026</v>
      </c>
      <c r="K6124" s="180">
        <v>36.927192687988281</v>
      </c>
      <c r="L6124" s="181">
        <v>10.858840942382813</v>
      </c>
      <c r="M6124" s="181">
        <v>12.445765495300293</v>
      </c>
      <c r="N6124" s="181">
        <v>15.958395004272461</v>
      </c>
      <c r="O6124" s="181">
        <v>40.261516571044922</v>
      </c>
      <c r="P6124" s="181">
        <v>30.846954345703125</v>
      </c>
      <c r="Q6124" s="181">
        <v>7.6315007209777832</v>
      </c>
      <c r="R6124" s="181">
        <v>18.222883224487305</v>
      </c>
      <c r="S6124" s="226">
        <f t="shared" si="287"/>
        <v>173.15304899215698</v>
      </c>
      <c r="T6124" s="181">
        <f t="shared" si="285"/>
        <v>5804.5029663768073</v>
      </c>
      <c r="U6124" s="226">
        <f t="shared" si="286"/>
        <v>380.81200835610298</v>
      </c>
    </row>
    <row r="6125" spans="1:21" x14ac:dyDescent="0.25">
      <c r="A6125" s="156" t="s">
        <v>18895</v>
      </c>
      <c r="B6125" s="156" t="s">
        <v>411</v>
      </c>
      <c r="C6125" s="223">
        <v>-0.83229541778564453</v>
      </c>
      <c r="D6125" s="221">
        <v>0.28345704078674316</v>
      </c>
      <c r="E6125" s="221">
        <v>9.1751346588134766</v>
      </c>
      <c r="F6125" s="221">
        <v>5.245697021484375</v>
      </c>
      <c r="G6125" s="221">
        <v>19.149028778076172</v>
      </c>
      <c r="H6125" s="221">
        <v>15.351112365722656</v>
      </c>
      <c r="I6125" s="221">
        <v>2.4954040050506592</v>
      </c>
      <c r="J6125" s="221">
        <v>-1.152685284614563</v>
      </c>
      <c r="K6125" s="180">
        <v>1833.0042724609375</v>
      </c>
      <c r="L6125" s="181">
        <v>612.9852294921875</v>
      </c>
      <c r="M6125" s="181">
        <v>537.6019287109375</v>
      </c>
      <c r="N6125" s="181">
        <v>629.84722900390625</v>
      </c>
      <c r="O6125" s="181">
        <v>2262.49072265625</v>
      </c>
      <c r="P6125" s="181">
        <v>2107.756591796875</v>
      </c>
      <c r="Q6125" s="181">
        <v>553.4720458984375</v>
      </c>
      <c r="R6125" s="181">
        <v>1860.777099609375</v>
      </c>
      <c r="S6125" s="226">
        <f t="shared" si="287"/>
        <v>10397.935119628906</v>
      </c>
      <c r="T6125" s="181">
        <f t="shared" si="285"/>
        <v>81801.865962276148</v>
      </c>
      <c r="U6125" s="226">
        <f t="shared" si="286"/>
        <v>5366.7183985980064</v>
      </c>
    </row>
    <row r="6126" spans="1:21" x14ac:dyDescent="0.25">
      <c r="A6126" s="156" t="s">
        <v>18896</v>
      </c>
      <c r="B6126" s="156" t="s">
        <v>411</v>
      </c>
      <c r="C6126" s="223">
        <v>-0.84791803359985352</v>
      </c>
      <c r="D6126" s="221">
        <v>5.4043803215026855</v>
      </c>
      <c r="E6126" s="221">
        <v>0.51984775066375732</v>
      </c>
      <c r="F6126" s="221">
        <v>3.0691893100738525</v>
      </c>
      <c r="G6126" s="221">
        <v>21.90843391418457</v>
      </c>
      <c r="H6126" s="221">
        <v>20.076215744018555</v>
      </c>
      <c r="I6126" s="221">
        <v>9.2163658142089844</v>
      </c>
      <c r="J6126" s="221">
        <v>1.0371801853179932</v>
      </c>
      <c r="K6126" s="180">
        <v>1289</v>
      </c>
      <c r="L6126" s="181">
        <v>460</v>
      </c>
      <c r="M6126" s="181">
        <v>476</v>
      </c>
      <c r="N6126" s="181">
        <v>478</v>
      </c>
      <c r="O6126" s="181">
        <v>1536</v>
      </c>
      <c r="P6126" s="181">
        <v>1709</v>
      </c>
      <c r="Q6126" s="181">
        <v>511</v>
      </c>
      <c r="R6126" s="181">
        <v>1565</v>
      </c>
      <c r="S6126" s="226">
        <f t="shared" si="287"/>
        <v>8024</v>
      </c>
      <c r="T6126" s="181">
        <f t="shared" si="285"/>
        <v>77401.925741910934</v>
      </c>
      <c r="U6126" s="226">
        <f t="shared" si="286"/>
        <v>5078.0545661097003</v>
      </c>
    </row>
    <row r="6127" spans="1:21" x14ac:dyDescent="0.25">
      <c r="A6127" s="156" t="s">
        <v>18897</v>
      </c>
      <c r="B6127" s="156" t="s">
        <v>411</v>
      </c>
      <c r="C6127" s="223">
        <v>-0.7826198935508728</v>
      </c>
      <c r="D6127" s="221">
        <v>5.4186406135559082</v>
      </c>
      <c r="E6127" s="221">
        <v>-0.19051085412502289</v>
      </c>
      <c r="F6127" s="221">
        <v>19.318506240844727</v>
      </c>
      <c r="G6127" s="221">
        <v>17.040777206420898</v>
      </c>
      <c r="H6127" s="221">
        <v>19.045782089233398</v>
      </c>
      <c r="I6127" s="221">
        <v>8.3298425674438477</v>
      </c>
      <c r="J6127" s="221">
        <v>-1.103009819984436</v>
      </c>
      <c r="K6127" s="180">
        <v>1509</v>
      </c>
      <c r="L6127" s="181">
        <v>537</v>
      </c>
      <c r="M6127" s="181">
        <v>503</v>
      </c>
      <c r="N6127" s="181">
        <v>568</v>
      </c>
      <c r="O6127" s="181">
        <v>1993</v>
      </c>
      <c r="P6127" s="181">
        <v>1877</v>
      </c>
      <c r="Q6127" s="181">
        <v>565</v>
      </c>
      <c r="R6127" s="181">
        <v>1403</v>
      </c>
      <c r="S6127" s="226">
        <f t="shared" si="287"/>
        <v>8955</v>
      </c>
      <c r="T6127" s="181">
        <f t="shared" si="285"/>
        <v>85475.961402341723</v>
      </c>
      <c r="U6127" s="226">
        <f t="shared" si="286"/>
        <v>5607.7622350001993</v>
      </c>
    </row>
    <row r="6128" spans="1:21" x14ac:dyDescent="0.25">
      <c r="A6128" s="156" t="s">
        <v>18898</v>
      </c>
      <c r="B6128" s="156" t="s">
        <v>411</v>
      </c>
      <c r="C6128" s="223">
        <v>-1.444293737411499</v>
      </c>
      <c r="D6128" s="221">
        <v>13.08652400970459</v>
      </c>
      <c r="E6128" s="221">
        <v>2.7020888328552246</v>
      </c>
      <c r="F6128" s="221">
        <v>2.4983756542205811</v>
      </c>
      <c r="G6128" s="221">
        <v>8.4426565170288086</v>
      </c>
      <c r="H6128" s="221">
        <v>7.6472444534301758</v>
      </c>
      <c r="I6128" s="221">
        <v>-1.3388859033584595</v>
      </c>
      <c r="J6128" s="221">
        <v>-1.7646836042404175</v>
      </c>
      <c r="K6128" s="180">
        <v>874</v>
      </c>
      <c r="L6128" s="181">
        <v>256</v>
      </c>
      <c r="M6128" s="181">
        <v>246</v>
      </c>
      <c r="N6128" s="181">
        <v>263</v>
      </c>
      <c r="O6128" s="181">
        <v>1013</v>
      </c>
      <c r="P6128" s="181">
        <v>1053</v>
      </c>
      <c r="Q6128" s="181">
        <v>343</v>
      </c>
      <c r="R6128" s="181">
        <v>998</v>
      </c>
      <c r="S6128" s="226">
        <f t="shared" si="287"/>
        <v>5046</v>
      </c>
      <c r="T6128" s="181">
        <f t="shared" si="285"/>
        <v>17794.191429257393</v>
      </c>
      <c r="U6128" s="226">
        <f t="shared" si="286"/>
        <v>1167.4112003216389</v>
      </c>
    </row>
    <row r="6129" spans="1:21" x14ac:dyDescent="0.25">
      <c r="A6129" s="156" t="s">
        <v>18798</v>
      </c>
      <c r="B6129" s="156" t="s">
        <v>411</v>
      </c>
      <c r="C6129" s="223">
        <v>-1.2753421068191528</v>
      </c>
      <c r="D6129" s="221">
        <v>-8.5016679763793945</v>
      </c>
      <c r="E6129" s="221">
        <v>4.4618263244628906</v>
      </c>
      <c r="F6129" s="221">
        <v>11.497624397277832</v>
      </c>
      <c r="G6129" s="221">
        <v>15.524312019348145</v>
      </c>
      <c r="H6129" s="221">
        <v>8.4434003829956055</v>
      </c>
      <c r="I6129" s="221">
        <v>-1.1699342727661133</v>
      </c>
      <c r="J6129" s="221">
        <v>-1.5957319736480713</v>
      </c>
      <c r="K6129" s="180">
        <v>941.373779296875</v>
      </c>
      <c r="L6129" s="181">
        <v>341.42068481445312</v>
      </c>
      <c r="M6129" s="181">
        <v>262.4794921875</v>
      </c>
      <c r="N6129" s="181">
        <v>245.7044677734375</v>
      </c>
      <c r="O6129" s="181">
        <v>1068.66650390625</v>
      </c>
      <c r="P6129" s="181">
        <v>1166.356201171875</v>
      </c>
      <c r="Q6129" s="181">
        <v>367.07656860351562</v>
      </c>
      <c r="R6129" s="181">
        <v>1133.79296875</v>
      </c>
      <c r="S6129" s="226">
        <f t="shared" si="287"/>
        <v>5526.8706665039062</v>
      </c>
      <c r="T6129" s="181">
        <f t="shared" si="285"/>
        <v>24092.576166392624</v>
      </c>
      <c r="U6129" s="226">
        <f t="shared" si="286"/>
        <v>1580.6249681569659</v>
      </c>
    </row>
    <row r="6130" spans="1:21" x14ac:dyDescent="0.25">
      <c r="A6130" s="156" t="s">
        <v>18899</v>
      </c>
      <c r="B6130" s="156" t="s">
        <v>411</v>
      </c>
      <c r="C6130" s="223">
        <v>0.41790413856506348</v>
      </c>
      <c r="D6130" s="221">
        <v>-1.5058757066726685</v>
      </c>
      <c r="E6130" s="221">
        <v>3.0246245861053467</v>
      </c>
      <c r="F6130" s="221">
        <v>6.619422435760498</v>
      </c>
      <c r="G6130" s="221">
        <v>35.576225280761719</v>
      </c>
      <c r="H6130" s="221">
        <v>16.121414184570312</v>
      </c>
      <c r="I6130" s="221">
        <v>4.9252591133117676</v>
      </c>
      <c r="J6130" s="221">
        <v>0.6778368353843689</v>
      </c>
      <c r="K6130" s="180">
        <v>1833</v>
      </c>
      <c r="L6130" s="181">
        <v>595</v>
      </c>
      <c r="M6130" s="181">
        <v>575</v>
      </c>
      <c r="N6130" s="181">
        <v>737</v>
      </c>
      <c r="O6130" s="181">
        <v>2223</v>
      </c>
      <c r="P6130" s="181">
        <v>1866</v>
      </c>
      <c r="Q6130" s="181">
        <v>437</v>
      </c>
      <c r="R6130" s="181">
        <v>1230</v>
      </c>
      <c r="S6130" s="226">
        <f t="shared" si="287"/>
        <v>9496</v>
      </c>
      <c r="T6130" s="181">
        <f t="shared" si="285"/>
        <v>118642.28092026711</v>
      </c>
      <c r="U6130" s="226">
        <f t="shared" si="286"/>
        <v>7783.6820025604447</v>
      </c>
    </row>
    <row r="6131" spans="1:21" x14ac:dyDescent="0.25">
      <c r="A6131" s="156" t="s">
        <v>18900</v>
      </c>
      <c r="B6131" s="156" t="s">
        <v>411</v>
      </c>
      <c r="C6131" s="223">
        <v>-2.2130126953125</v>
      </c>
      <c r="D6131" s="221">
        <v>-4.6699800491333008</v>
      </c>
      <c r="E6131" s="221">
        <v>12.191828727722168</v>
      </c>
      <c r="F6131" s="221">
        <v>104.10275268554687</v>
      </c>
      <c r="G6131" s="221">
        <v>26.975519180297852</v>
      </c>
      <c r="H6131" s="221">
        <v>9.4201335906982422</v>
      </c>
      <c r="I6131" s="221">
        <v>-1.9770283699035645</v>
      </c>
      <c r="J6131" s="221">
        <v>-1.3570876121520996</v>
      </c>
      <c r="K6131" s="180">
        <v>878</v>
      </c>
      <c r="L6131" s="181">
        <v>341</v>
      </c>
      <c r="M6131" s="181">
        <v>323</v>
      </c>
      <c r="N6131" s="181">
        <v>265</v>
      </c>
      <c r="O6131" s="181">
        <v>986</v>
      </c>
      <c r="P6131" s="181">
        <v>1251</v>
      </c>
      <c r="Q6131" s="181">
        <v>337</v>
      </c>
      <c r="R6131" s="181">
        <v>927</v>
      </c>
      <c r="S6131" s="226">
        <f t="shared" si="287"/>
        <v>5308</v>
      </c>
      <c r="T6131" s="181">
        <f t="shared" si="285"/>
        <v>64447.872054100037</v>
      </c>
      <c r="U6131" s="226">
        <f t="shared" si="286"/>
        <v>4228.1869323461706</v>
      </c>
    </row>
    <row r="6132" spans="1:21" x14ac:dyDescent="0.25">
      <c r="A6132" s="156" t="s">
        <v>18799</v>
      </c>
      <c r="B6132" s="156" t="s">
        <v>411</v>
      </c>
      <c r="C6132" s="223">
        <v>-2.6023967266082764</v>
      </c>
      <c r="D6132" s="221">
        <v>4.3488988876342773</v>
      </c>
      <c r="E6132" s="221">
        <v>3.5388069152832031</v>
      </c>
      <c r="F6132" s="221">
        <v>9.8696403503417969</v>
      </c>
      <c r="G6132" s="221">
        <v>23.154491424560547</v>
      </c>
      <c r="H6132" s="221">
        <v>6.5952858924865723</v>
      </c>
      <c r="I6132" s="221">
        <v>-0.90287047624588013</v>
      </c>
      <c r="J6132" s="221">
        <v>-0.69572091102600098</v>
      </c>
      <c r="K6132" s="180">
        <v>925.959716796875</v>
      </c>
      <c r="L6132" s="181">
        <v>326.00067138671875</v>
      </c>
      <c r="M6132" s="181">
        <v>286.72348022460937</v>
      </c>
      <c r="N6132" s="181">
        <v>269.04873657226562</v>
      </c>
      <c r="O6132" s="181">
        <v>1144.9300537109375</v>
      </c>
      <c r="P6132" s="181">
        <v>1390.4124755859375</v>
      </c>
      <c r="Q6132" s="181">
        <v>465.4346923828125</v>
      </c>
      <c r="R6132" s="181">
        <v>1498.4246826171875</v>
      </c>
      <c r="S6132" s="226">
        <f t="shared" si="287"/>
        <v>6306.9345092773437</v>
      </c>
      <c r="T6132" s="181">
        <f t="shared" si="285"/>
        <v>36895.830990146955</v>
      </c>
      <c r="U6132" s="226">
        <f t="shared" si="286"/>
        <v>2420.5992452262458</v>
      </c>
    </row>
    <row r="6133" spans="1:21" x14ac:dyDescent="0.25">
      <c r="A6133" s="156" t="s">
        <v>18901</v>
      </c>
      <c r="B6133" s="156" t="s">
        <v>411</v>
      </c>
      <c r="C6133" s="223">
        <v>-1.2078752517700195</v>
      </c>
      <c r="D6133" s="221">
        <v>-0.24036578834056854</v>
      </c>
      <c r="E6133" s="221">
        <v>41.433795928955078</v>
      </c>
      <c r="F6133" s="221">
        <v>2.7347941398620605</v>
      </c>
      <c r="G6133" s="221">
        <v>35.308910369873047</v>
      </c>
      <c r="H6133" s="221">
        <v>1.3491576910018921</v>
      </c>
      <c r="I6133" s="221">
        <v>-1.10246741771698</v>
      </c>
      <c r="J6133" s="221">
        <v>-1.528265118598938</v>
      </c>
      <c r="K6133" s="180">
        <v>298</v>
      </c>
      <c r="L6133" s="181">
        <v>125</v>
      </c>
      <c r="M6133" s="181">
        <v>99</v>
      </c>
      <c r="N6133" s="181">
        <v>83</v>
      </c>
      <c r="O6133" s="181">
        <v>437</v>
      </c>
      <c r="P6133" s="181">
        <v>514</v>
      </c>
      <c r="Q6133" s="181">
        <v>186</v>
      </c>
      <c r="R6133" s="181">
        <v>769</v>
      </c>
      <c r="S6133" s="226">
        <f t="shared" si="287"/>
        <v>2511</v>
      </c>
      <c r="T6133" s="181">
        <f t="shared" si="285"/>
        <v>18682.107230916619</v>
      </c>
      <c r="U6133" s="226">
        <f t="shared" si="286"/>
        <v>1225.664077723824</v>
      </c>
    </row>
    <row r="6134" spans="1:21" x14ac:dyDescent="0.25">
      <c r="A6134" s="156" t="s">
        <v>18902</v>
      </c>
      <c r="B6134" s="156" t="s">
        <v>411</v>
      </c>
      <c r="C6134" s="223">
        <v>-0.18100662529468536</v>
      </c>
      <c r="D6134" s="221">
        <v>-1.5645098686218262</v>
      </c>
      <c r="E6134" s="221">
        <v>0.26319068670272827</v>
      </c>
      <c r="F6134" s="221">
        <v>1.1744765043258667</v>
      </c>
      <c r="G6134" s="221">
        <v>16.388208389282227</v>
      </c>
      <c r="H6134" s="221">
        <v>9.1546039581298828</v>
      </c>
      <c r="I6134" s="221">
        <v>-7.5598835945129395E-2</v>
      </c>
      <c r="J6134" s="221">
        <v>2.6992237567901611</v>
      </c>
      <c r="K6134" s="180">
        <v>1577</v>
      </c>
      <c r="L6134" s="181">
        <v>527</v>
      </c>
      <c r="M6134" s="181">
        <v>444</v>
      </c>
      <c r="N6134" s="181">
        <v>451</v>
      </c>
      <c r="O6134" s="181">
        <v>1921</v>
      </c>
      <c r="P6134" s="181">
        <v>1894</v>
      </c>
      <c r="Q6134" s="181">
        <v>515</v>
      </c>
      <c r="R6134" s="181">
        <v>1590</v>
      </c>
      <c r="S6134" s="226">
        <f t="shared" si="287"/>
        <v>8919</v>
      </c>
      <c r="T6134" s="181">
        <f t="shared" si="285"/>
        <v>52610.002004787326</v>
      </c>
      <c r="U6134" s="226">
        <f t="shared" si="286"/>
        <v>3451.5479859539619</v>
      </c>
    </row>
    <row r="6135" spans="1:21" x14ac:dyDescent="0.25">
      <c r="A6135" s="156" t="s">
        <v>18903</v>
      </c>
      <c r="B6135" s="156" t="s">
        <v>411</v>
      </c>
      <c r="C6135" s="223">
        <v>-1.1904827356338501</v>
      </c>
      <c r="D6135" s="221">
        <v>14.938662528991699</v>
      </c>
      <c r="E6135" s="221">
        <v>0.75882714986801147</v>
      </c>
      <c r="F6135" s="221">
        <v>6.1328544616699219</v>
      </c>
      <c r="G6135" s="221">
        <v>17.753850936889648</v>
      </c>
      <c r="H6135" s="221">
        <v>6.0851373672485352</v>
      </c>
      <c r="I6135" s="221">
        <v>-1.0850749015808105</v>
      </c>
      <c r="J6135" s="221">
        <v>-1.5108726024627686</v>
      </c>
      <c r="K6135" s="180">
        <v>1163</v>
      </c>
      <c r="L6135" s="181">
        <v>365</v>
      </c>
      <c r="M6135" s="181">
        <v>357</v>
      </c>
      <c r="N6135" s="181">
        <v>494</v>
      </c>
      <c r="O6135" s="181">
        <v>1736</v>
      </c>
      <c r="P6135" s="181">
        <v>1550</v>
      </c>
      <c r="Q6135" s="181">
        <v>446</v>
      </c>
      <c r="R6135" s="181">
        <v>1434</v>
      </c>
      <c r="S6135" s="226">
        <f t="shared" si="287"/>
        <v>7545</v>
      </c>
      <c r="T6135" s="181">
        <f t="shared" si="285"/>
        <v>44970.725225746632</v>
      </c>
      <c r="U6135" s="226">
        <f t="shared" si="286"/>
        <v>2950.3632420635613</v>
      </c>
    </row>
    <row r="6136" spans="1:21" x14ac:dyDescent="0.25">
      <c r="A6136" s="156" t="s">
        <v>15328</v>
      </c>
      <c r="B6136" s="156" t="s">
        <v>411</v>
      </c>
      <c r="C6136" s="223">
        <v>1.1214168071746826</v>
      </c>
      <c r="D6136" s="221">
        <v>2.0889263153076172</v>
      </c>
      <c r="E6136" s="221">
        <v>13.161725997924805</v>
      </c>
      <c r="F6136" s="221">
        <v>8.3555870056152344</v>
      </c>
      <c r="G6136" s="221">
        <v>17.833984375</v>
      </c>
      <c r="H6136" s="221">
        <v>20.690053939819336</v>
      </c>
      <c r="I6136" s="221">
        <v>21.003257751464844</v>
      </c>
      <c r="J6136" s="221">
        <v>0.80102699995040894</v>
      </c>
      <c r="K6136" s="180">
        <v>829.78228759765625</v>
      </c>
      <c r="L6136" s="181">
        <v>195.79133605957031</v>
      </c>
      <c r="M6136" s="181">
        <v>280.63424682617188</v>
      </c>
      <c r="N6136" s="181">
        <v>523.04254150390625</v>
      </c>
      <c r="O6136" s="181">
        <v>1360.2835693359375</v>
      </c>
      <c r="P6136" s="181">
        <v>914.625244140625</v>
      </c>
      <c r="Q6136" s="181">
        <v>257.32574462890625</v>
      </c>
      <c r="R6136" s="181">
        <v>592.03570556640625</v>
      </c>
      <c r="S6136" s="226">
        <f t="shared" si="287"/>
        <v>4953.5206756591797</v>
      </c>
      <c r="T6136" s="181">
        <f t="shared" si="285"/>
        <v>58465.321086064243</v>
      </c>
      <c r="U6136" s="226">
        <f t="shared" si="286"/>
        <v>3835.6938519864343</v>
      </c>
    </row>
    <row r="6137" spans="1:21" x14ac:dyDescent="0.25">
      <c r="A6137" s="156" t="s">
        <v>15330</v>
      </c>
      <c r="B6137" s="156" t="s">
        <v>411</v>
      </c>
      <c r="C6137" s="223">
        <v>1.8344063758850098</v>
      </c>
      <c r="D6137" s="221">
        <v>58.819610595703125</v>
      </c>
      <c r="E6137" s="221">
        <v>2.4265153408050537</v>
      </c>
      <c r="F6137" s="221">
        <v>33.734958648681641</v>
      </c>
      <c r="G6137" s="221">
        <v>63.059707641601563</v>
      </c>
      <c r="H6137" s="221">
        <v>52.274200439453125</v>
      </c>
      <c r="I6137" s="221">
        <v>1.9398142099380493</v>
      </c>
      <c r="J6137" s="221">
        <v>1.5140165090560913</v>
      </c>
      <c r="K6137" s="180">
        <v>209.46760559082031</v>
      </c>
      <c r="L6137" s="181">
        <v>67.171043395996094</v>
      </c>
      <c r="M6137" s="181">
        <v>70.70635986328125</v>
      </c>
      <c r="N6137" s="181">
        <v>115.78166961669922</v>
      </c>
      <c r="O6137" s="181">
        <v>287.24459838867188</v>
      </c>
      <c r="P6137" s="181">
        <v>254.54290771484375</v>
      </c>
      <c r="Q6137" s="181">
        <v>83.96380615234375</v>
      </c>
      <c r="R6137" s="181">
        <v>122.85230255126953</v>
      </c>
      <c r="S6137" s="226">
        <f t="shared" si="287"/>
        <v>1211.7302932739258</v>
      </c>
      <c r="T6137" s="181">
        <f t="shared" si="285"/>
        <v>40181.145203670974</v>
      </c>
      <c r="U6137" s="226">
        <f t="shared" si="286"/>
        <v>2636.1365808051896</v>
      </c>
    </row>
    <row r="6138" spans="1:21" x14ac:dyDescent="0.25">
      <c r="A6138" s="156" t="s">
        <v>18904</v>
      </c>
      <c r="B6138" s="156" t="s">
        <v>411</v>
      </c>
      <c r="C6138" s="223">
        <v>1.5419447422027588</v>
      </c>
      <c r="D6138" s="221">
        <v>16.024810791015625</v>
      </c>
      <c r="E6138" s="221">
        <v>8.5152215957641602</v>
      </c>
      <c r="F6138" s="221">
        <v>4.2623658180236816</v>
      </c>
      <c r="G6138" s="221">
        <v>38.995479583740234</v>
      </c>
      <c r="H6138" s="221">
        <v>22.767162322998047</v>
      </c>
      <c r="I6138" s="221">
        <v>1.6473525762557983</v>
      </c>
      <c r="J6138" s="221">
        <v>0.13664878904819489</v>
      </c>
      <c r="K6138" s="180">
        <v>2084.413330078125</v>
      </c>
      <c r="L6138" s="181">
        <v>610.828125</v>
      </c>
      <c r="M6138" s="181">
        <v>662.8134765625</v>
      </c>
      <c r="N6138" s="181">
        <v>753.78790283203125</v>
      </c>
      <c r="O6138" s="181">
        <v>2576.275146484375</v>
      </c>
      <c r="P6138" s="181">
        <v>2038.4263916015625</v>
      </c>
      <c r="Q6138" s="181">
        <v>508.8568115234375</v>
      </c>
      <c r="R6138" s="181">
        <v>1455.5904541015625</v>
      </c>
      <c r="S6138" s="226">
        <f t="shared" si="287"/>
        <v>10690.991638183594</v>
      </c>
      <c r="T6138" s="181">
        <f t="shared" si="285"/>
        <v>169768.81939472302</v>
      </c>
      <c r="U6138" s="226">
        <f t="shared" si="286"/>
        <v>11137.905423503258</v>
      </c>
    </row>
    <row r="6139" spans="1:21" x14ac:dyDescent="0.25">
      <c r="A6139" s="156" t="s">
        <v>18819</v>
      </c>
      <c r="B6139" s="156" t="s">
        <v>411</v>
      </c>
      <c r="C6139" s="223">
        <v>-0.18159550428390503</v>
      </c>
      <c r="D6139" s="221">
        <v>-152.1434326171875</v>
      </c>
      <c r="E6139" s="221">
        <v>0.41051352024078369</v>
      </c>
      <c r="F6139" s="221">
        <v>3.7610738277435303</v>
      </c>
      <c r="G6139" s="221">
        <v>8.2013158798217773</v>
      </c>
      <c r="H6139" s="221">
        <v>2.3754374980926514</v>
      </c>
      <c r="I6139" s="221">
        <v>-7.6187722384929657E-2</v>
      </c>
      <c r="J6139" s="221">
        <v>-0.50198537111282349</v>
      </c>
      <c r="K6139" s="180">
        <v>21.113470077514648</v>
      </c>
      <c r="L6139" s="181">
        <v>5.4726877212524414</v>
      </c>
      <c r="M6139" s="181">
        <v>5.9485735893249512</v>
      </c>
      <c r="N6139" s="181">
        <v>7.6141743659973145</v>
      </c>
      <c r="O6139" s="181">
        <v>30.948446273803711</v>
      </c>
      <c r="P6139" s="181">
        <v>24.079826354980469</v>
      </c>
      <c r="Q6139" s="181">
        <v>7.9472942352294922</v>
      </c>
      <c r="R6139" s="181">
        <v>20.018932342529297</v>
      </c>
      <c r="S6139" s="226">
        <f t="shared" si="287"/>
        <v>123.14340496063232</v>
      </c>
      <c r="T6139" s="181">
        <f t="shared" si="285"/>
        <v>-505.02475606261066</v>
      </c>
      <c r="U6139" s="226">
        <f t="shared" si="286"/>
        <v>-33.132809603127882</v>
      </c>
    </row>
    <row r="6140" spans="1:21" x14ac:dyDescent="0.25">
      <c r="A6140" s="156" t="s">
        <v>18905</v>
      </c>
      <c r="B6140" s="156" t="s">
        <v>411</v>
      </c>
      <c r="C6140" s="223">
        <v>-1.7080074548721313</v>
      </c>
      <c r="D6140" s="221">
        <v>-0.88882821798324585</v>
      </c>
      <c r="E6140" s="221">
        <v>9.8181991577148437</v>
      </c>
      <c r="F6140" s="221">
        <v>18.619466781616211</v>
      </c>
      <c r="G6140" s="221">
        <v>9.414118766784668</v>
      </c>
      <c r="H6140" s="221">
        <v>4.7038960456848145</v>
      </c>
      <c r="I6140" s="221">
        <v>-1.7509298324584961</v>
      </c>
      <c r="J6140" s="221">
        <v>-2.1767275333404541</v>
      </c>
      <c r="K6140" s="180">
        <v>1807</v>
      </c>
      <c r="L6140" s="181">
        <v>636</v>
      </c>
      <c r="M6140" s="181">
        <v>406</v>
      </c>
      <c r="N6140" s="181">
        <v>454</v>
      </c>
      <c r="O6140" s="181">
        <v>1921</v>
      </c>
      <c r="P6140" s="181">
        <v>2229</v>
      </c>
      <c r="Q6140" s="181">
        <v>728</v>
      </c>
      <c r="R6140" s="181">
        <v>1754</v>
      </c>
      <c r="S6140" s="226">
        <f t="shared" si="287"/>
        <v>9935</v>
      </c>
      <c r="T6140" s="181">
        <f t="shared" si="285"/>
        <v>32264.611984610558</v>
      </c>
      <c r="U6140" s="226">
        <f t="shared" si="286"/>
        <v>2116.7620655656883</v>
      </c>
    </row>
    <row r="6141" spans="1:21" x14ac:dyDescent="0.25">
      <c r="A6141" s="156" t="s">
        <v>18906</v>
      </c>
      <c r="B6141" s="156" t="s">
        <v>411</v>
      </c>
      <c r="C6141" s="223">
        <v>-0.7168804407119751</v>
      </c>
      <c r="D6141" s="221">
        <v>5.7564072608947754</v>
      </c>
      <c r="E6141" s="221">
        <v>5.8412280082702637</v>
      </c>
      <c r="F6141" s="221">
        <v>24.604400634765625</v>
      </c>
      <c r="G6141" s="221">
        <v>33.411907196044922</v>
      </c>
      <c r="H6141" s="221">
        <v>4.6100506782531738</v>
      </c>
      <c r="I6141" s="221">
        <v>-0.6355401873588562</v>
      </c>
      <c r="J6141" s="221">
        <v>-1.061337947845459</v>
      </c>
      <c r="K6141" s="180">
        <v>1634</v>
      </c>
      <c r="L6141" s="181">
        <v>563</v>
      </c>
      <c r="M6141" s="181">
        <v>480</v>
      </c>
      <c r="N6141" s="181">
        <v>594</v>
      </c>
      <c r="O6141" s="181">
        <v>1943</v>
      </c>
      <c r="P6141" s="181">
        <v>1974</v>
      </c>
      <c r="Q6141" s="181">
        <v>598</v>
      </c>
      <c r="R6141" s="181">
        <v>1775</v>
      </c>
      <c r="S6141" s="226">
        <f t="shared" si="287"/>
        <v>9561</v>
      </c>
      <c r="T6141" s="181">
        <f t="shared" si="285"/>
        <v>91243.925900101662</v>
      </c>
      <c r="U6141" s="226">
        <f t="shared" si="286"/>
        <v>5986.1770893369403</v>
      </c>
    </row>
    <row r="6142" spans="1:21" x14ac:dyDescent="0.25">
      <c r="A6142" s="156" t="s">
        <v>18907</v>
      </c>
      <c r="B6142" s="156" t="s">
        <v>411</v>
      </c>
      <c r="C6142" s="223">
        <v>-7.0881307125091553E-2</v>
      </c>
      <c r="D6142" s="221">
        <v>-0.93345046043395996</v>
      </c>
      <c r="E6142" s="221">
        <v>22.836277008056641</v>
      </c>
      <c r="F6142" s="221">
        <v>19.397069931030273</v>
      </c>
      <c r="G6142" s="221">
        <v>34.949546813964844</v>
      </c>
      <c r="H6142" s="221">
        <v>25.06109619140625</v>
      </c>
      <c r="I6142" s="221">
        <v>0.18672724068164825</v>
      </c>
      <c r="J6142" s="221">
        <v>-0.23907044529914856</v>
      </c>
      <c r="K6142" s="180">
        <v>1164</v>
      </c>
      <c r="L6142" s="181">
        <v>373</v>
      </c>
      <c r="M6142" s="181">
        <v>409</v>
      </c>
      <c r="N6142" s="181">
        <v>501</v>
      </c>
      <c r="O6142" s="181">
        <v>1586</v>
      </c>
      <c r="P6142" s="181">
        <v>1222</v>
      </c>
      <c r="Q6142" s="181">
        <v>319</v>
      </c>
      <c r="R6142" s="181">
        <v>1155</v>
      </c>
      <c r="S6142" s="226">
        <f t="shared" si="287"/>
        <v>6729</v>
      </c>
      <c r="T6142" s="181">
        <f t="shared" si="285"/>
        <v>104465.36688680947</v>
      </c>
      <c r="U6142" s="226">
        <f t="shared" si="286"/>
        <v>6853.5870165391461</v>
      </c>
    </row>
    <row r="6143" spans="1:21" x14ac:dyDescent="0.25">
      <c r="A6143" s="156" t="s">
        <v>15196</v>
      </c>
      <c r="B6143" s="156" t="s">
        <v>411</v>
      </c>
      <c r="C6143" s="223">
        <v>0.80833965539932251</v>
      </c>
      <c r="D6143" s="221">
        <v>10.065716743469238</v>
      </c>
      <c r="E6143" s="221">
        <v>6.0602641105651855</v>
      </c>
      <c r="F6143" s="221">
        <v>29.163797378540039</v>
      </c>
      <c r="G6143" s="221">
        <v>38.396873474121094</v>
      </c>
      <c r="H6143" s="221">
        <v>24.144905090332031</v>
      </c>
      <c r="I6143" s="221">
        <v>0.95736241340637207</v>
      </c>
      <c r="J6143" s="221">
        <v>0.90615963935852051</v>
      </c>
      <c r="K6143" s="180">
        <v>1384.9759521484375</v>
      </c>
      <c r="L6143" s="181">
        <v>412.29052734375</v>
      </c>
      <c r="M6143" s="181">
        <v>786.1539306640625</v>
      </c>
      <c r="N6143" s="181">
        <v>674.074951171875</v>
      </c>
      <c r="O6143" s="181">
        <v>1595.5242919921875</v>
      </c>
      <c r="P6143" s="181">
        <v>1045.5367431640625</v>
      </c>
      <c r="Q6143" s="181">
        <v>197.73933410644531</v>
      </c>
      <c r="R6143" s="181">
        <v>750.92913818359375</v>
      </c>
      <c r="S6143" s="226">
        <f t="shared" si="287"/>
        <v>6847.2248687744141</v>
      </c>
      <c r="T6143" s="181">
        <f t="shared" si="285"/>
        <v>117069.71607329034</v>
      </c>
      <c r="U6143" s="226">
        <f t="shared" si="286"/>
        <v>7680.5118291422659</v>
      </c>
    </row>
    <row r="6144" spans="1:21" x14ac:dyDescent="0.25">
      <c r="A6144" s="156" t="s">
        <v>18821</v>
      </c>
      <c r="B6144" s="156" t="s">
        <v>411</v>
      </c>
      <c r="C6144" s="223">
        <v>-0.31024599075317383</v>
      </c>
      <c r="D6144" s="221">
        <v>0.65726339817047119</v>
      </c>
      <c r="E6144" s="221">
        <v>6.6436858177185059</v>
      </c>
      <c r="F6144" s="221">
        <v>6.295527458190918</v>
      </c>
      <c r="G6144" s="221">
        <v>18.896732330322266</v>
      </c>
      <c r="H6144" s="221">
        <v>4.5141792297363281</v>
      </c>
      <c r="I6144" s="221">
        <v>8.0715751647949219</v>
      </c>
      <c r="J6144" s="221">
        <v>-0.63063585758209229</v>
      </c>
      <c r="K6144" s="180">
        <v>1830.63720703125</v>
      </c>
      <c r="L6144" s="181">
        <v>621.87677001953125</v>
      </c>
      <c r="M6144" s="181">
        <v>553.8902587890625</v>
      </c>
      <c r="N6144" s="181">
        <v>603.88031005859375</v>
      </c>
      <c r="O6144" s="181">
        <v>2368.530517578125</v>
      </c>
      <c r="P6144" s="181">
        <v>2009.6016845703125</v>
      </c>
      <c r="Q6144" s="181">
        <v>614.878173828125</v>
      </c>
      <c r="R6144" s="181">
        <v>1668.6693115234375</v>
      </c>
      <c r="S6144" s="226">
        <f t="shared" si="287"/>
        <v>10271.964233398437</v>
      </c>
      <c r="T6144" s="181">
        <f t="shared" si="285"/>
        <v>65062.309001781294</v>
      </c>
      <c r="U6144" s="226">
        <f t="shared" si="286"/>
        <v>4268.4978718719276</v>
      </c>
    </row>
    <row r="6145" spans="1:21" x14ac:dyDescent="0.25">
      <c r="A6145" s="156" t="s">
        <v>17268</v>
      </c>
      <c r="B6145" s="156" t="s">
        <v>411</v>
      </c>
      <c r="C6145" s="223">
        <v>-0.90366548299789429</v>
      </c>
      <c r="D6145" s="221">
        <v>22.698507308959961</v>
      </c>
      <c r="E6145" s="221">
        <v>-0.31155648827552795</v>
      </c>
      <c r="F6145" s="221">
        <v>3.039003849029541</v>
      </c>
      <c r="G6145" s="221">
        <v>17.475608825683594</v>
      </c>
      <c r="H6145" s="221">
        <v>6.0486960411071777</v>
      </c>
      <c r="I6145" s="221">
        <v>-0.79825770854949951</v>
      </c>
      <c r="J6145" s="221">
        <v>-1.2240554094314575</v>
      </c>
      <c r="K6145" s="180">
        <v>357.67498779296875</v>
      </c>
      <c r="L6145" s="181">
        <v>115.89469146728516</v>
      </c>
      <c r="M6145" s="181">
        <v>114.89559936523437</v>
      </c>
      <c r="N6145" s="181">
        <v>133.87834167480469</v>
      </c>
      <c r="O6145" s="181">
        <v>517.52972412109375</v>
      </c>
      <c r="P6145" s="181">
        <v>371.66229248046875</v>
      </c>
      <c r="Q6145" s="181">
        <v>111.89832305908203</v>
      </c>
      <c r="R6145" s="181">
        <v>341.68951416015625</v>
      </c>
      <c r="S6145" s="226">
        <f t="shared" si="287"/>
        <v>2065.1234741210937</v>
      </c>
      <c r="T6145" s="181">
        <f t="shared" si="285"/>
        <v>13463.1269413847</v>
      </c>
      <c r="U6145" s="226">
        <f t="shared" si="286"/>
        <v>883.26605034058719</v>
      </c>
    </row>
    <row r="6146" spans="1:21" x14ac:dyDescent="0.25">
      <c r="A6146" s="156" t="s">
        <v>18908</v>
      </c>
      <c r="B6146" s="156" t="s">
        <v>411</v>
      </c>
      <c r="C6146" s="223">
        <v>-1.0598878860473633</v>
      </c>
      <c r="D6146" s="221">
        <v>3.6387994289398193</v>
      </c>
      <c r="E6146" s="221">
        <v>2.0970945358276367</v>
      </c>
      <c r="F6146" s="221">
        <v>33.619384765625</v>
      </c>
      <c r="G6146" s="221">
        <v>10.360858917236328</v>
      </c>
      <c r="H6146" s="221">
        <v>1.2328883409500122</v>
      </c>
      <c r="I6146" s="221">
        <v>-1.2215324640274048</v>
      </c>
      <c r="J6146" s="221">
        <v>-1.3606318235397339</v>
      </c>
      <c r="K6146" s="180">
        <v>1414</v>
      </c>
      <c r="L6146" s="181">
        <v>477</v>
      </c>
      <c r="M6146" s="181">
        <v>368</v>
      </c>
      <c r="N6146" s="181">
        <v>308</v>
      </c>
      <c r="O6146" s="181">
        <v>1473</v>
      </c>
      <c r="P6146" s="181">
        <v>1704</v>
      </c>
      <c r="Q6146" s="181">
        <v>526</v>
      </c>
      <c r="R6146" s="181">
        <v>1383</v>
      </c>
      <c r="S6146" s="226">
        <f t="shared" si="287"/>
        <v>7653</v>
      </c>
      <c r="T6146" s="181">
        <f t="shared" si="285"/>
        <v>26201.634183764458</v>
      </c>
      <c r="U6146" s="226">
        <f t="shared" si="286"/>
        <v>1718.9924776555854</v>
      </c>
    </row>
    <row r="6147" spans="1:21" x14ac:dyDescent="0.25">
      <c r="A6147" s="156" t="s">
        <v>18909</v>
      </c>
      <c r="B6147" s="156" t="s">
        <v>411</v>
      </c>
      <c r="C6147" s="223">
        <v>-1.1833565235137939</v>
      </c>
      <c r="D6147" s="221">
        <v>-0.21584708988666534</v>
      </c>
      <c r="E6147" s="221">
        <v>-3.804645299911499</v>
      </c>
      <c r="F6147" s="221">
        <v>-2.6066596508026123</v>
      </c>
      <c r="G6147" s="221">
        <v>6.3049716949462891</v>
      </c>
      <c r="H6147" s="221">
        <v>1.3736764192581177</v>
      </c>
      <c r="I6147" s="221">
        <v>-1.0779486894607544</v>
      </c>
      <c r="J6147" s="221">
        <v>-1.5037463903427124</v>
      </c>
      <c r="K6147" s="180">
        <v>726</v>
      </c>
      <c r="L6147" s="181">
        <v>285</v>
      </c>
      <c r="M6147" s="181">
        <v>161</v>
      </c>
      <c r="N6147" s="181">
        <v>204</v>
      </c>
      <c r="O6147" s="181">
        <v>806</v>
      </c>
      <c r="P6147" s="181">
        <v>931</v>
      </c>
      <c r="Q6147" s="181">
        <v>240</v>
      </c>
      <c r="R6147" s="181">
        <v>420</v>
      </c>
      <c r="S6147" s="226">
        <f t="shared" si="287"/>
        <v>3773</v>
      </c>
      <c r="T6147" s="181">
        <f t="shared" si="285"/>
        <v>3405.479044303298</v>
      </c>
      <c r="U6147" s="226">
        <f t="shared" si="286"/>
        <v>223.42090645622636</v>
      </c>
    </row>
    <row r="6148" spans="1:21" x14ac:dyDescent="0.25">
      <c r="A6148" s="156" t="s">
        <v>18910</v>
      </c>
      <c r="B6148" s="156" t="s">
        <v>411</v>
      </c>
      <c r="C6148" s="223">
        <v>-2.4178142547607422</v>
      </c>
      <c r="D6148" s="221">
        <v>-1.4503048658370972</v>
      </c>
      <c r="E6148" s="221">
        <v>-1.8257051706314087</v>
      </c>
      <c r="F6148" s="221">
        <v>1.5248550176620483</v>
      </c>
      <c r="G6148" s="221">
        <v>6.0647878646850586</v>
      </c>
      <c r="H6148" s="221">
        <v>2.6890063285827637</v>
      </c>
      <c r="I6148" s="221">
        <v>-2.3124065399169922</v>
      </c>
      <c r="J6148" s="221">
        <v>-2.5471537113189697</v>
      </c>
      <c r="K6148" s="180">
        <v>1193</v>
      </c>
      <c r="L6148" s="181">
        <v>372</v>
      </c>
      <c r="M6148" s="181">
        <v>250</v>
      </c>
      <c r="N6148" s="181">
        <v>283</v>
      </c>
      <c r="O6148" s="181">
        <v>1389</v>
      </c>
      <c r="P6148" s="181">
        <v>1586</v>
      </c>
      <c r="Q6148" s="181">
        <v>452</v>
      </c>
      <c r="R6148" s="181">
        <v>1266</v>
      </c>
      <c r="S6148" s="226">
        <f t="shared" si="287"/>
        <v>6791</v>
      </c>
      <c r="T6148" s="181">
        <f t="shared" si="285"/>
        <v>4969.9918879270554</v>
      </c>
      <c r="U6148" s="226">
        <f t="shared" si="286"/>
        <v>326.06281766385763</v>
      </c>
    </row>
    <row r="6149" spans="1:21" x14ac:dyDescent="0.25">
      <c r="A6149" s="156" t="s">
        <v>15197</v>
      </c>
      <c r="B6149" s="156" t="s">
        <v>411</v>
      </c>
      <c r="C6149" s="223">
        <v>-0.37051892280578613</v>
      </c>
      <c r="D6149" s="221">
        <v>6.542353630065918</v>
      </c>
      <c r="E6149" s="221">
        <v>0.22159010171890259</v>
      </c>
      <c r="F6149" s="221">
        <v>17.526878356933594</v>
      </c>
      <c r="G6149" s="221">
        <v>16.393260955810547</v>
      </c>
      <c r="H6149" s="221">
        <v>6.3316483497619629</v>
      </c>
      <c r="I6149" s="221">
        <v>13.046441078186035</v>
      </c>
      <c r="J6149" s="221">
        <v>-0.69090884923934937</v>
      </c>
      <c r="K6149" s="180">
        <v>994.75897216796875</v>
      </c>
      <c r="L6149" s="181">
        <v>249.68850708007812</v>
      </c>
      <c r="M6149" s="181">
        <v>263.67105102539062</v>
      </c>
      <c r="N6149" s="181">
        <v>318.6025390625</v>
      </c>
      <c r="O6149" s="181">
        <v>1312.36279296875</v>
      </c>
      <c r="P6149" s="181">
        <v>1160.5521240234375</v>
      </c>
      <c r="Q6149" s="181">
        <v>381.52401733398437</v>
      </c>
      <c r="R6149" s="181">
        <v>903.87237548828125</v>
      </c>
      <c r="S6149" s="226">
        <f t="shared" si="287"/>
        <v>5585.0323791503906</v>
      </c>
      <c r="T6149" s="181">
        <f t="shared" ref="T6149:T6212" si="288">SUMPRODUCT(C6149:J6149,K6149:R6149)</f>
        <v>40122.659193209329</v>
      </c>
      <c r="U6149" s="226">
        <f t="shared" ref="U6149:U6212" si="289">(T6149/$T$10045)*$S$10045</f>
        <v>2632.2995295996602</v>
      </c>
    </row>
    <row r="6150" spans="1:21" x14ac:dyDescent="0.25">
      <c r="A6150" s="156" t="s">
        <v>18911</v>
      </c>
      <c r="B6150" s="156" t="s">
        <v>411</v>
      </c>
      <c r="C6150" s="223">
        <v>-1.2037526369094849</v>
      </c>
      <c r="D6150" s="221">
        <v>-0.23624329268932343</v>
      </c>
      <c r="E6150" s="221">
        <v>-0.61164367198944092</v>
      </c>
      <c r="F6150" s="221">
        <v>2.7389166355133057</v>
      </c>
      <c r="G6150" s="221">
        <v>7.0248575210571289</v>
      </c>
      <c r="H6150" s="221">
        <v>1.3532801866531372</v>
      </c>
      <c r="I6150" s="221">
        <v>-1.0983449220657349</v>
      </c>
      <c r="J6150" s="221">
        <v>-1.5241426229476929</v>
      </c>
      <c r="K6150" s="180">
        <v>854</v>
      </c>
      <c r="L6150" s="181">
        <v>209</v>
      </c>
      <c r="M6150" s="181">
        <v>144</v>
      </c>
      <c r="N6150" s="181">
        <v>140</v>
      </c>
      <c r="O6150" s="181">
        <v>833</v>
      </c>
      <c r="P6150" s="181">
        <v>1096</v>
      </c>
      <c r="Q6150" s="181">
        <v>314</v>
      </c>
      <c r="R6150" s="181">
        <v>802</v>
      </c>
      <c r="S6150" s="226">
        <f t="shared" ref="S6150:S6213" si="290">SUM(K6150:R6150)</f>
        <v>4392</v>
      </c>
      <c r="T6150" s="181">
        <f t="shared" si="288"/>
        <v>4985.650750592351</v>
      </c>
      <c r="U6150" s="226">
        <f t="shared" si="289"/>
        <v>327.0901378279932</v>
      </c>
    </row>
    <row r="6151" spans="1:21" x14ac:dyDescent="0.25">
      <c r="A6151" s="156" t="s">
        <v>18912</v>
      </c>
      <c r="B6151" s="156" t="s">
        <v>411</v>
      </c>
      <c r="C6151" s="223">
        <v>-1.6562466621398926</v>
      </c>
      <c r="D6151" s="221">
        <v>-209.58193969726562</v>
      </c>
      <c r="E6151" s="221">
        <v>-1.0641375780105591</v>
      </c>
      <c r="F6151" s="221">
        <v>2.2864227294921875</v>
      </c>
      <c r="G6151" s="221">
        <v>6.4552631378173828</v>
      </c>
      <c r="H6151" s="221">
        <v>0.90078628063201904</v>
      </c>
      <c r="I6151" s="221">
        <v>-1.550838828086853</v>
      </c>
      <c r="J6151" s="221">
        <v>-1.976636528968811</v>
      </c>
      <c r="K6151" s="180">
        <v>9.33685302734375</v>
      </c>
      <c r="L6151" s="181">
        <v>2.7234097719192505</v>
      </c>
      <c r="M6151" s="181">
        <v>2.2714395523071289</v>
      </c>
      <c r="N6151" s="181">
        <v>2.8624775409698486</v>
      </c>
      <c r="O6151" s="181">
        <v>11.592840194702148</v>
      </c>
      <c r="P6151" s="181">
        <v>8.9621429443359375</v>
      </c>
      <c r="Q6151" s="181">
        <v>2.3216586112976074</v>
      </c>
      <c r="R6151" s="181">
        <v>4.9369044303894043</v>
      </c>
      <c r="S6151" s="226">
        <f t="shared" si="290"/>
        <v>45.007726073265076</v>
      </c>
      <c r="T6151" s="181">
        <f t="shared" si="288"/>
        <v>-512.56509929851711</v>
      </c>
      <c r="U6151" s="226">
        <f t="shared" si="289"/>
        <v>-33.627503682533664</v>
      </c>
    </row>
    <row r="6152" spans="1:21" x14ac:dyDescent="0.25">
      <c r="A6152" s="156" t="s">
        <v>18881</v>
      </c>
      <c r="B6152" s="156" t="s">
        <v>411</v>
      </c>
      <c r="C6152" s="223">
        <v>-1.4703208208084106</v>
      </c>
      <c r="D6152" s="221">
        <v>16.259365081787109</v>
      </c>
      <c r="E6152" s="221">
        <v>-0.87821179628372192</v>
      </c>
      <c r="F6152" s="221">
        <v>5.7230191230773926</v>
      </c>
      <c r="G6152" s="221">
        <v>20.620996475219727</v>
      </c>
      <c r="H6152" s="221">
        <v>6.6406307220458984</v>
      </c>
      <c r="I6152" s="221">
        <v>-1.3649131059646606</v>
      </c>
      <c r="J6152" s="221">
        <v>-1.7907108068466187</v>
      </c>
      <c r="K6152" s="180">
        <v>642.78265380859375</v>
      </c>
      <c r="L6152" s="181">
        <v>174.048583984375</v>
      </c>
      <c r="M6152" s="181">
        <v>139.0546875</v>
      </c>
      <c r="N6152" s="181">
        <v>132.60844421386719</v>
      </c>
      <c r="O6152" s="181">
        <v>737.634521484375</v>
      </c>
      <c r="P6152" s="181">
        <v>916.28753662109375</v>
      </c>
      <c r="Q6152" s="181">
        <v>273.50494384765625</v>
      </c>
      <c r="R6152" s="181">
        <v>873.926513671875</v>
      </c>
      <c r="S6152" s="226">
        <f t="shared" si="290"/>
        <v>3889.8478851318359</v>
      </c>
      <c r="T6152" s="181">
        <f t="shared" si="288"/>
        <v>21878.849843664902</v>
      </c>
      <c r="U6152" s="226">
        <f t="shared" si="289"/>
        <v>1435.390557598136</v>
      </c>
    </row>
    <row r="6153" spans="1:21" x14ac:dyDescent="0.25">
      <c r="A6153" s="156" t="s">
        <v>18913</v>
      </c>
      <c r="B6153" s="156" t="s">
        <v>411</v>
      </c>
      <c r="C6153" s="223">
        <v>-0.81738173961639404</v>
      </c>
      <c r="D6153" s="221">
        <v>0.1672932356595993</v>
      </c>
      <c r="E6153" s="221">
        <v>-0.2252727746963501</v>
      </c>
      <c r="F6153" s="221">
        <v>15.086992263793945</v>
      </c>
      <c r="G6153" s="221">
        <v>10.384511947631836</v>
      </c>
      <c r="H6153" s="221">
        <v>4.236569881439209</v>
      </c>
      <c r="I6153" s="221">
        <v>-0.71197396516799927</v>
      </c>
      <c r="J6153" s="221">
        <v>-1.1377716064453125</v>
      </c>
      <c r="K6153" s="180">
        <v>1687.947265625</v>
      </c>
      <c r="L6153" s="181">
        <v>600.55810546875</v>
      </c>
      <c r="M6153" s="181">
        <v>468.87423706054687</v>
      </c>
      <c r="N6153" s="181">
        <v>403.0323486328125</v>
      </c>
      <c r="O6153" s="181">
        <v>1791.6982421875</v>
      </c>
      <c r="P6153" s="181">
        <v>2038.1065673828125</v>
      </c>
      <c r="Q6153" s="181">
        <v>485.83352661132812</v>
      </c>
      <c r="R6153" s="181">
        <v>1161.2120361328125</v>
      </c>
      <c r="S6153" s="226">
        <f t="shared" si="290"/>
        <v>8637.2623291015625</v>
      </c>
      <c r="T6153" s="181">
        <f t="shared" si="288"/>
        <v>30269.091156780894</v>
      </c>
      <c r="U6153" s="226">
        <f t="shared" si="289"/>
        <v>1985.8433118732269</v>
      </c>
    </row>
    <row r="6154" spans="1:21" x14ac:dyDescent="0.25">
      <c r="A6154" s="156" t="s">
        <v>15222</v>
      </c>
      <c r="B6154" s="156" t="s">
        <v>411</v>
      </c>
      <c r="C6154" s="223">
        <v>-2.1665771007537842</v>
      </c>
      <c r="D6154" s="221">
        <v>-1.1990675926208496</v>
      </c>
      <c r="E6154" s="221">
        <v>-1.5744680166244507</v>
      </c>
      <c r="F6154" s="221">
        <v>1.7760922908782959</v>
      </c>
      <c r="G6154" s="221">
        <v>5.9449329376220703</v>
      </c>
      <c r="H6154" s="221">
        <v>0.39045590162277222</v>
      </c>
      <c r="I6154" s="221">
        <v>-2.0611693859100342</v>
      </c>
      <c r="J6154" s="221">
        <v>-2.4869670867919922</v>
      </c>
      <c r="K6154" s="180">
        <v>9.1117382049560547</v>
      </c>
      <c r="L6154" s="181">
        <v>3.3513140678405762</v>
      </c>
      <c r="M6154" s="181">
        <v>1.6023118495941162</v>
      </c>
      <c r="N6154" s="181">
        <v>1.5684601068496704</v>
      </c>
      <c r="O6154" s="181">
        <v>7.59405517578125</v>
      </c>
      <c r="P6154" s="181">
        <v>9.2866382598876953</v>
      </c>
      <c r="Q6154" s="181">
        <v>2.5727260112762451</v>
      </c>
      <c r="R6154" s="181">
        <v>7.1539835929870605</v>
      </c>
      <c r="S6154" s="226">
        <f t="shared" si="290"/>
        <v>42.241227269172668</v>
      </c>
      <c r="T6154" s="181">
        <f t="shared" si="288"/>
        <v>2.1808313415629073</v>
      </c>
      <c r="U6154" s="226">
        <f t="shared" si="289"/>
        <v>0.14307629229878713</v>
      </c>
    </row>
    <row r="6155" spans="1:21" x14ac:dyDescent="0.25">
      <c r="A6155" s="156" t="s">
        <v>18914</v>
      </c>
      <c r="B6155" s="156" t="s">
        <v>411</v>
      </c>
      <c r="C6155" s="223">
        <v>-1.2710103988647461</v>
      </c>
      <c r="D6155" s="221">
        <v>-0.30350103974342346</v>
      </c>
      <c r="E6155" s="221">
        <v>-0.67890143394470215</v>
      </c>
      <c r="F6155" s="221">
        <v>1.6725728511810303</v>
      </c>
      <c r="G6155" s="221">
        <v>9.2467803955078125</v>
      </c>
      <c r="H6155" s="221">
        <v>3.8396065235137939</v>
      </c>
      <c r="I6155" s="221">
        <v>-1.1656025648117065</v>
      </c>
      <c r="J6155" s="221">
        <v>-1.5914002656936646</v>
      </c>
      <c r="K6155" s="180">
        <v>627.7886962890625</v>
      </c>
      <c r="L6155" s="181">
        <v>151.42642211914062</v>
      </c>
      <c r="M6155" s="181">
        <v>221.61886596679687</v>
      </c>
      <c r="N6155" s="181">
        <v>321.7811279296875</v>
      </c>
      <c r="O6155" s="181">
        <v>880.9547119140625</v>
      </c>
      <c r="P6155" s="181">
        <v>645.92828369140625</v>
      </c>
      <c r="Q6155" s="181">
        <v>177.45283508300781</v>
      </c>
      <c r="R6155" s="181">
        <v>350.96224975585937</v>
      </c>
      <c r="S6155" s="226">
        <f t="shared" si="290"/>
        <v>3377.9131927490234</v>
      </c>
      <c r="T6155" s="181">
        <f t="shared" si="288"/>
        <v>9404.6052888976174</v>
      </c>
      <c r="U6155" s="226">
        <f t="shared" si="289"/>
        <v>617.00142951206806</v>
      </c>
    </row>
    <row r="6156" spans="1:21" x14ac:dyDescent="0.25">
      <c r="A6156" s="156" t="s">
        <v>18915</v>
      </c>
      <c r="B6156" s="156" t="s">
        <v>411</v>
      </c>
      <c r="C6156" s="223">
        <v>-0.42573878169059753</v>
      </c>
      <c r="D6156" s="221">
        <v>2.0703771114349365</v>
      </c>
      <c r="E6156" s="221">
        <v>6.1543231010437012</v>
      </c>
      <c r="F6156" s="221">
        <v>12.25540828704834</v>
      </c>
      <c r="G6156" s="221">
        <v>16.927408218383789</v>
      </c>
      <c r="H6156" s="221">
        <v>6.2977590560913086</v>
      </c>
      <c r="I6156" s="221">
        <v>-0.32033100724220276</v>
      </c>
      <c r="J6156" s="221">
        <v>-0.99265068769454956</v>
      </c>
      <c r="K6156" s="180">
        <v>2470.53173828125</v>
      </c>
      <c r="L6156" s="181">
        <v>748.58599853515625</v>
      </c>
      <c r="M6156" s="181">
        <v>627.78240966796875</v>
      </c>
      <c r="N6156" s="181">
        <v>655.50787353515625</v>
      </c>
      <c r="O6156" s="181">
        <v>2709.16845703125</v>
      </c>
      <c r="P6156" s="181">
        <v>2568.56103515625</v>
      </c>
      <c r="Q6156" s="181">
        <v>731.752685546875</v>
      </c>
      <c r="R6156" s="181">
        <v>2064.552734375</v>
      </c>
      <c r="S6156" s="226">
        <f t="shared" si="290"/>
        <v>12576.442932128906</v>
      </c>
      <c r="T6156" s="181">
        <f t="shared" si="288"/>
        <v>72146.742715163709</v>
      </c>
      <c r="U6156" s="226">
        <f t="shared" si="289"/>
        <v>4733.2814108047778</v>
      </c>
    </row>
    <row r="6157" spans="1:21" x14ac:dyDescent="0.25">
      <c r="A6157" s="156" t="s">
        <v>18916</v>
      </c>
      <c r="B6157" s="156" t="s">
        <v>411</v>
      </c>
      <c r="C6157" s="223">
        <v>-0.46236470341682434</v>
      </c>
      <c r="D6157" s="221">
        <v>-1.4765557050704956</v>
      </c>
      <c r="E6157" s="221">
        <v>-0.66050142049789429</v>
      </c>
      <c r="F6157" s="221">
        <v>4.3464603424072266</v>
      </c>
      <c r="G6157" s="221">
        <v>20.193767547607422</v>
      </c>
      <c r="H6157" s="221">
        <v>2.5277657508850098</v>
      </c>
      <c r="I6157" s="221">
        <v>0.12627510726451874</v>
      </c>
      <c r="J6157" s="221">
        <v>-1.6240459680557251</v>
      </c>
      <c r="K6157" s="180">
        <v>1677</v>
      </c>
      <c r="L6157" s="181">
        <v>594</v>
      </c>
      <c r="M6157" s="181">
        <v>459</v>
      </c>
      <c r="N6157" s="181">
        <v>607</v>
      </c>
      <c r="O6157" s="181">
        <v>2027</v>
      </c>
      <c r="P6157" s="181">
        <v>1891</v>
      </c>
      <c r="Q6157" s="181">
        <v>576</v>
      </c>
      <c r="R6157" s="181">
        <v>1583</v>
      </c>
      <c r="S6157" s="226">
        <f t="shared" si="290"/>
        <v>9414</v>
      </c>
      <c r="T6157" s="181">
        <f t="shared" si="288"/>
        <v>43897.313127666712</v>
      </c>
      <c r="U6157" s="226">
        <f t="shared" si="289"/>
        <v>2879.9406375388699</v>
      </c>
    </row>
    <row r="6158" spans="1:21" x14ac:dyDescent="0.25">
      <c r="A6158" s="156" t="s">
        <v>18917</v>
      </c>
      <c r="B6158" s="156" t="s">
        <v>411</v>
      </c>
      <c r="C6158" s="223">
        <v>-2.2523443698883057</v>
      </c>
      <c r="D6158" s="221">
        <v>-1.2848348617553711</v>
      </c>
      <c r="E6158" s="221">
        <v>-8.7025699615478516</v>
      </c>
      <c r="F6158" s="221">
        <v>1.6903250217437744</v>
      </c>
      <c r="G6158" s="221">
        <v>5.8591651916503906</v>
      </c>
      <c r="H6158" s="221">
        <v>-1.2078193426132202</v>
      </c>
      <c r="I6158" s="221">
        <v>-2.1469364166259766</v>
      </c>
      <c r="J6158" s="221">
        <v>-2.5727341175079346</v>
      </c>
      <c r="K6158" s="180">
        <v>428</v>
      </c>
      <c r="L6158" s="181">
        <v>253</v>
      </c>
      <c r="M6158" s="181">
        <v>72</v>
      </c>
      <c r="N6158" s="181">
        <v>62</v>
      </c>
      <c r="O6158" s="181">
        <v>282</v>
      </c>
      <c r="P6158" s="181">
        <v>492</v>
      </c>
      <c r="Q6158" s="181">
        <v>167</v>
      </c>
      <c r="R6158" s="181">
        <v>385</v>
      </c>
      <c r="S6158" s="226">
        <f t="shared" si="290"/>
        <v>2141</v>
      </c>
      <c r="T6158" s="181">
        <f t="shared" si="288"/>
        <v>-2101.8550455570221</v>
      </c>
      <c r="U6158" s="226">
        <f t="shared" si="289"/>
        <v>-137.89494911251597</v>
      </c>
    </row>
    <row r="6159" spans="1:21" x14ac:dyDescent="0.25">
      <c r="A6159" s="156" t="s">
        <v>18918</v>
      </c>
      <c r="B6159" s="156" t="s">
        <v>411</v>
      </c>
      <c r="C6159" s="223">
        <v>-1.2720359563827515</v>
      </c>
      <c r="D6159" s="221">
        <v>-0.30452659726142883</v>
      </c>
      <c r="E6159" s="221">
        <v>-0.67992699146270752</v>
      </c>
      <c r="F6159" s="221">
        <v>6.5203828811645508</v>
      </c>
      <c r="G6159" s="221">
        <v>6.8394737243652344</v>
      </c>
      <c r="H6159" s="221">
        <v>2.9671883583068848</v>
      </c>
      <c r="I6159" s="221">
        <v>-1.1666281223297119</v>
      </c>
      <c r="J6159" s="221">
        <v>-1.5924258232116699</v>
      </c>
      <c r="K6159" s="180">
        <v>1500.66455078125</v>
      </c>
      <c r="L6159" s="181">
        <v>576.43963623046875</v>
      </c>
      <c r="M6159" s="181">
        <v>478.44488525390625</v>
      </c>
      <c r="N6159" s="181">
        <v>395.82186889648437</v>
      </c>
      <c r="O6159" s="181">
        <v>1666.8712158203125</v>
      </c>
      <c r="P6159" s="181">
        <v>2123.21923828125</v>
      </c>
      <c r="Q6159" s="181">
        <v>686.92388916015625</v>
      </c>
      <c r="R6159" s="181">
        <v>2028.1068115234375</v>
      </c>
      <c r="S6159" s="226">
        <f t="shared" si="290"/>
        <v>9456.4920959472656</v>
      </c>
      <c r="T6159" s="181">
        <f t="shared" si="288"/>
        <v>13840.68098109054</v>
      </c>
      <c r="U6159" s="226">
        <f t="shared" si="289"/>
        <v>908.03597688833554</v>
      </c>
    </row>
    <row r="6160" spans="1:21" x14ac:dyDescent="0.25">
      <c r="A6160" s="156" t="s">
        <v>18919</v>
      </c>
      <c r="B6160" s="156" t="s">
        <v>411</v>
      </c>
      <c r="C6160" s="223">
        <v>-0.43415936827659607</v>
      </c>
      <c r="D6160" s="221">
        <v>0.53335005044937134</v>
      </c>
      <c r="E6160" s="221">
        <v>0.15794967114925385</v>
      </c>
      <c r="F6160" s="221">
        <v>3.5085101127624512</v>
      </c>
      <c r="G6160" s="221">
        <v>7.6773505210876465</v>
      </c>
      <c r="H6160" s="221">
        <v>-9.536860466003418</v>
      </c>
      <c r="I6160" s="221">
        <v>-0.32875159382820129</v>
      </c>
      <c r="J6160" s="221">
        <v>-0.75454932451248169</v>
      </c>
      <c r="K6160" s="180">
        <v>111.72754669189453</v>
      </c>
      <c r="L6160" s="181">
        <v>32.647212982177734</v>
      </c>
      <c r="M6160" s="181">
        <v>25.925729751586914</v>
      </c>
      <c r="N6160" s="181">
        <v>32.029933929443359</v>
      </c>
      <c r="O6160" s="181">
        <v>126.13072967529297</v>
      </c>
      <c r="P6160" s="181">
        <v>116.87154388427734</v>
      </c>
      <c r="Q6160" s="181">
        <v>31.069723129272461</v>
      </c>
      <c r="R6160" s="181">
        <v>93.346343994140625</v>
      </c>
      <c r="S6160" s="226">
        <f t="shared" si="290"/>
        <v>569.74876403808594</v>
      </c>
      <c r="T6160" s="181">
        <f t="shared" si="288"/>
        <v>-141.50928588664868</v>
      </c>
      <c r="U6160" s="226">
        <f t="shared" si="289"/>
        <v>-9.2839017693137613</v>
      </c>
    </row>
    <row r="6161" spans="1:21" x14ac:dyDescent="0.25">
      <c r="A6161" s="156" t="s">
        <v>18867</v>
      </c>
      <c r="B6161" s="156" t="s">
        <v>411</v>
      </c>
      <c r="C6161" s="223">
        <v>-55.77288818359375</v>
      </c>
      <c r="D6161" s="221">
        <v>0.22299821674823761</v>
      </c>
      <c r="E6161" s="221">
        <v>-0.15240214765071869</v>
      </c>
      <c r="F6161" s="221">
        <v>3.198157787322998</v>
      </c>
      <c r="G6161" s="221">
        <v>47.504501342773438</v>
      </c>
      <c r="H6161" s="221">
        <v>1.8125218152999878</v>
      </c>
      <c r="I6161" s="221">
        <v>-0.63910335302352905</v>
      </c>
      <c r="J6161" s="221">
        <v>-1.0649009943008423</v>
      </c>
      <c r="K6161" s="180">
        <v>16.333176612854004</v>
      </c>
      <c r="L6161" s="181">
        <v>4.6136231422424316</v>
      </c>
      <c r="M6161" s="181">
        <v>4.252143383026123</v>
      </c>
      <c r="N6161" s="181">
        <v>4.9180269241333008</v>
      </c>
      <c r="O6161" s="181">
        <v>19.006223678588867</v>
      </c>
      <c r="P6161" s="181">
        <v>15.048972129821777</v>
      </c>
      <c r="Q6161" s="181">
        <v>4.71826171875</v>
      </c>
      <c r="R6161" s="181">
        <v>11.710041046142578</v>
      </c>
      <c r="S6161" s="226">
        <f t="shared" si="290"/>
        <v>80.600468635559082</v>
      </c>
      <c r="T6161" s="181">
        <f t="shared" si="288"/>
        <v>19.833264449346757</v>
      </c>
      <c r="U6161" s="226">
        <f t="shared" si="289"/>
        <v>1.3011872525457402</v>
      </c>
    </row>
    <row r="6162" spans="1:21" x14ac:dyDescent="0.25">
      <c r="A6162" s="156" t="s">
        <v>18868</v>
      </c>
      <c r="B6162" s="156" t="s">
        <v>411</v>
      </c>
      <c r="C6162" s="223">
        <v>-0.60614395141601563</v>
      </c>
      <c r="D6162" s="221">
        <v>0.36136543750762939</v>
      </c>
      <c r="E6162" s="221">
        <v>5.9873600006103516</v>
      </c>
      <c r="F6162" s="221">
        <v>3.3365254402160645</v>
      </c>
      <c r="G6162" s="221">
        <v>12.475343704223633</v>
      </c>
      <c r="H6162" s="221">
        <v>1.950888991355896</v>
      </c>
      <c r="I6162" s="221">
        <v>-0.50073611736297607</v>
      </c>
      <c r="J6162" s="221">
        <v>-0.92653393745422363</v>
      </c>
      <c r="K6162" s="180">
        <v>711.29400634765625</v>
      </c>
      <c r="L6162" s="181">
        <v>216.68557739257812</v>
      </c>
      <c r="M6162" s="181">
        <v>195.82455444335938</v>
      </c>
      <c r="N6162" s="181">
        <v>190.44105529785156</v>
      </c>
      <c r="O6162" s="181">
        <v>921.92315673828125</v>
      </c>
      <c r="P6162" s="181">
        <v>857.994140625</v>
      </c>
      <c r="Q6162" s="181">
        <v>271.86639404296875</v>
      </c>
      <c r="R6162" s="181">
        <v>598.24066162109375</v>
      </c>
      <c r="S6162" s="226">
        <f t="shared" si="290"/>
        <v>3964.2695465087891</v>
      </c>
      <c r="T6162" s="181">
        <f t="shared" si="288"/>
        <v>13939.775623558864</v>
      </c>
      <c r="U6162" s="226">
        <f t="shared" si="289"/>
        <v>914.53721050545744</v>
      </c>
    </row>
    <row r="6163" spans="1:21" x14ac:dyDescent="0.25">
      <c r="A6163" s="156" t="s">
        <v>18869</v>
      </c>
      <c r="B6163" s="156" t="s">
        <v>411</v>
      </c>
      <c r="C6163" s="223">
        <v>-0.7160460352897644</v>
      </c>
      <c r="D6163" s="221">
        <v>0.251463383436203</v>
      </c>
      <c r="E6163" s="221">
        <v>-0.12393700331449509</v>
      </c>
      <c r="F6163" s="221">
        <v>3.3446004390716553</v>
      </c>
      <c r="G6163" s="221">
        <v>7.3954639434814453</v>
      </c>
      <c r="H6163" s="221">
        <v>1.840986967086792</v>
      </c>
      <c r="I6163" s="221">
        <v>-0.61063826084136963</v>
      </c>
      <c r="J6163" s="221">
        <v>-1.0364358425140381</v>
      </c>
      <c r="K6163" s="180">
        <v>344.7193603515625</v>
      </c>
      <c r="L6163" s="181">
        <v>112.77149963378906</v>
      </c>
      <c r="M6163" s="181">
        <v>111.85651397705078</v>
      </c>
      <c r="N6163" s="181">
        <v>87.380752563476563</v>
      </c>
      <c r="O6163" s="181">
        <v>400.76199340820312</v>
      </c>
      <c r="P6163" s="181">
        <v>410.36929321289062</v>
      </c>
      <c r="Q6163" s="181">
        <v>138.3909912109375</v>
      </c>
      <c r="R6163" s="181">
        <v>295.99658203125</v>
      </c>
      <c r="S6163" s="226">
        <f t="shared" si="290"/>
        <v>1902.2469863891602</v>
      </c>
      <c r="T6163" s="181">
        <f t="shared" si="288"/>
        <v>3387.9306054300914</v>
      </c>
      <c r="U6163" s="226">
        <f t="shared" si="289"/>
        <v>222.26961817374465</v>
      </c>
    </row>
    <row r="6164" spans="1:21" x14ac:dyDescent="0.25">
      <c r="A6164" s="156" t="s">
        <v>18920</v>
      </c>
      <c r="B6164" s="156" t="s">
        <v>411</v>
      </c>
      <c r="C6164" s="223">
        <v>-32.045814514160156</v>
      </c>
      <c r="D6164" s="221">
        <v>6.50341796875</v>
      </c>
      <c r="E6164" s="221">
        <v>0.32383424043655396</v>
      </c>
      <c r="F6164" s="221">
        <v>35.116268157958984</v>
      </c>
      <c r="G6164" s="221">
        <v>19.83833122253418</v>
      </c>
      <c r="H6164" s="221">
        <v>2.2887582778930664</v>
      </c>
      <c r="I6164" s="221">
        <v>-0.1628669947385788</v>
      </c>
      <c r="J6164" s="221">
        <v>-0.588664710521698</v>
      </c>
      <c r="K6164" s="180">
        <v>142.51220703125</v>
      </c>
      <c r="L6164" s="181">
        <v>44.403106689453125</v>
      </c>
      <c r="M6164" s="181">
        <v>45.722663879394531</v>
      </c>
      <c r="N6164" s="181">
        <v>45.458755493164062</v>
      </c>
      <c r="O6164" s="181">
        <v>165.01065063476562</v>
      </c>
      <c r="P6164" s="181">
        <v>172.53213500976562</v>
      </c>
      <c r="Q6164" s="181">
        <v>55.949234008789063</v>
      </c>
      <c r="R6164" s="181">
        <v>128.65684509277344</v>
      </c>
      <c r="S6164" s="226">
        <f t="shared" si="290"/>
        <v>800.24559783935547</v>
      </c>
      <c r="T6164" s="181">
        <f t="shared" si="288"/>
        <v>916.57288820905001</v>
      </c>
      <c r="U6164" s="226">
        <f t="shared" si="289"/>
        <v>60.132963043606729</v>
      </c>
    </row>
    <row r="6165" spans="1:21" x14ac:dyDescent="0.25">
      <c r="A6165" s="156" t="s">
        <v>18921</v>
      </c>
      <c r="B6165" s="156" t="s">
        <v>411</v>
      </c>
      <c r="C6165" s="223">
        <v>-1.0304757356643677</v>
      </c>
      <c r="D6165" s="221">
        <v>-6.2966309487819672E-2</v>
      </c>
      <c r="E6165" s="221">
        <v>-0.43836665153503418</v>
      </c>
      <c r="F6165" s="221">
        <v>2.912193775177002</v>
      </c>
      <c r="G6165" s="221">
        <v>7.0810337066650391</v>
      </c>
      <c r="H6165" s="221">
        <v>1.5265572071075439</v>
      </c>
      <c r="I6165" s="221">
        <v>-0.92506784200668335</v>
      </c>
      <c r="J6165" s="221">
        <v>-1.3508656024932861</v>
      </c>
      <c r="K6165" s="180">
        <v>421.91574096679687</v>
      </c>
      <c r="L6165" s="181">
        <v>152.86331176757812</v>
      </c>
      <c r="M6165" s="181">
        <v>105.15438079833984</v>
      </c>
      <c r="N6165" s="181">
        <v>107.1016845703125</v>
      </c>
      <c r="O6165" s="181">
        <v>420.61752319335938</v>
      </c>
      <c r="P6165" s="181">
        <v>554.9814453125</v>
      </c>
      <c r="Q6165" s="181">
        <v>170.06449890136719</v>
      </c>
      <c r="R6165" s="181">
        <v>404.71456909179687</v>
      </c>
      <c r="S6165" s="226">
        <f t="shared" si="290"/>
        <v>2337.4131546020508</v>
      </c>
      <c r="T6165" s="181">
        <f t="shared" si="288"/>
        <v>2942.9871084368624</v>
      </c>
      <c r="U6165" s="226">
        <f t="shared" si="289"/>
        <v>193.07851814735523</v>
      </c>
    </row>
    <row r="6166" spans="1:21" x14ac:dyDescent="0.25">
      <c r="A6166" s="156" t="s">
        <v>16817</v>
      </c>
      <c r="B6166" s="156" t="s">
        <v>411</v>
      </c>
      <c r="C6166" s="223">
        <v>-1.4103826284408569</v>
      </c>
      <c r="D6166" s="221">
        <v>-0.4428730309009552</v>
      </c>
      <c r="E6166" s="221">
        <v>-0.81827348470687866</v>
      </c>
      <c r="F6166" s="221">
        <v>2.5322868824005127</v>
      </c>
      <c r="G6166" s="221">
        <v>152.70686340332031</v>
      </c>
      <c r="H6166" s="221">
        <v>1.1466504335403442</v>
      </c>
      <c r="I6166" s="221">
        <v>-1.3049746751785278</v>
      </c>
      <c r="J6166" s="221">
        <v>-1.7307723760604858</v>
      </c>
      <c r="K6166" s="180">
        <v>31.338918685913086</v>
      </c>
      <c r="L6166" s="181">
        <v>9.7138528823852539</v>
      </c>
      <c r="M6166" s="181">
        <v>8.5924406051635742</v>
      </c>
      <c r="N6166" s="181">
        <v>10.320021629333496</v>
      </c>
      <c r="O6166" s="181">
        <v>34.854698181152344</v>
      </c>
      <c r="P6166" s="181">
        <v>35.309326171875</v>
      </c>
      <c r="Q6166" s="181">
        <v>10.183633804321289</v>
      </c>
      <c r="R6166" s="181">
        <v>27.035121917724609</v>
      </c>
      <c r="S6166" s="226">
        <f t="shared" si="290"/>
        <v>167.34801387786865</v>
      </c>
      <c r="T6166" s="181">
        <f t="shared" si="288"/>
        <v>5273.5584809670763</v>
      </c>
      <c r="U6166" s="226">
        <f t="shared" si="289"/>
        <v>345.97870101080838</v>
      </c>
    </row>
    <row r="6167" spans="1:21" x14ac:dyDescent="0.25">
      <c r="A6167" s="156" t="s">
        <v>18875</v>
      </c>
      <c r="B6167" s="156" t="s">
        <v>411</v>
      </c>
      <c r="C6167" s="223">
        <v>-0.60819464921951294</v>
      </c>
      <c r="D6167" s="221">
        <v>15.647472381591797</v>
      </c>
      <c r="E6167" s="221">
        <v>9.9795356392860413E-2</v>
      </c>
      <c r="F6167" s="221">
        <v>3.4503555297851563</v>
      </c>
      <c r="G6167" s="221">
        <v>6.3703227043151855</v>
      </c>
      <c r="H6167" s="221">
        <v>7.4733624458312988</v>
      </c>
      <c r="I6167" s="221">
        <v>-0.38690587878227234</v>
      </c>
      <c r="J6167" s="221">
        <v>-0.81270354986190796</v>
      </c>
      <c r="K6167" s="180">
        <v>728.17071533203125</v>
      </c>
      <c r="L6167" s="181">
        <v>248.00279235839844</v>
      </c>
      <c r="M6167" s="181">
        <v>242.24365234375</v>
      </c>
      <c r="N6167" s="181">
        <v>236.12457275390625</v>
      </c>
      <c r="O6167" s="181">
        <v>893.0260009765625</v>
      </c>
      <c r="P6167" s="181">
        <v>940.8988037109375</v>
      </c>
      <c r="Q6167" s="181">
        <v>290.47640991210937</v>
      </c>
      <c r="R6167" s="181">
        <v>634.9447021484375</v>
      </c>
      <c r="S6167" s="226">
        <f t="shared" si="290"/>
        <v>4213.8876495361328</v>
      </c>
      <c r="T6167" s="181">
        <f t="shared" si="288"/>
        <v>16368.768578642645</v>
      </c>
      <c r="U6167" s="226">
        <f t="shared" si="289"/>
        <v>1073.8944700100833</v>
      </c>
    </row>
    <row r="6168" spans="1:21" x14ac:dyDescent="0.25">
      <c r="A6168" s="156" t="s">
        <v>18922</v>
      </c>
      <c r="B6168" s="156" t="s">
        <v>411</v>
      </c>
      <c r="C6168" s="223">
        <v>-1.4381605386734009</v>
      </c>
      <c r="D6168" s="221">
        <v>1.865318775177002</v>
      </c>
      <c r="E6168" s="221">
        <v>-0.87778776884078979</v>
      </c>
      <c r="F6168" s="221">
        <v>8.6337566375732422</v>
      </c>
      <c r="G6168" s="221">
        <v>9.5028390884399414</v>
      </c>
      <c r="H6168" s="221">
        <v>6.5782241821289062</v>
      </c>
      <c r="I6168" s="221">
        <v>-1.364488959312439</v>
      </c>
      <c r="J6168" s="221">
        <v>-1.790286660194397</v>
      </c>
      <c r="K6168" s="180">
        <v>1564</v>
      </c>
      <c r="L6168" s="181">
        <v>492</v>
      </c>
      <c r="M6168" s="181">
        <v>519</v>
      </c>
      <c r="N6168" s="181">
        <v>404</v>
      </c>
      <c r="O6168" s="181">
        <v>1775</v>
      </c>
      <c r="P6168" s="181">
        <v>2015</v>
      </c>
      <c r="Q6168" s="181">
        <v>645</v>
      </c>
      <c r="R6168" s="181">
        <v>1808</v>
      </c>
      <c r="S6168" s="226">
        <f t="shared" si="290"/>
        <v>9222</v>
      </c>
      <c r="T6168" s="181">
        <f t="shared" si="288"/>
        <v>27706.647033035755</v>
      </c>
      <c r="U6168" s="226">
        <f t="shared" si="289"/>
        <v>1817.7308139184215</v>
      </c>
    </row>
    <row r="6169" spans="1:21" x14ac:dyDescent="0.25">
      <c r="A6169" s="156" t="s">
        <v>18923</v>
      </c>
      <c r="B6169" s="156" t="s">
        <v>411</v>
      </c>
      <c r="C6169" s="223">
        <v>-2.806877613067627</v>
      </c>
      <c r="D6169" s="221">
        <v>2.5893204212188721</v>
      </c>
      <c r="E6169" s="221">
        <v>2.5201818943023682</v>
      </c>
      <c r="F6169" s="221">
        <v>7.8020505905151367</v>
      </c>
      <c r="G6169" s="221">
        <v>13.439339637756348</v>
      </c>
      <c r="H6169" s="221">
        <v>7.9155974388122559</v>
      </c>
      <c r="I6169" s="221">
        <v>-1.9315004348754883</v>
      </c>
      <c r="J6169" s="221">
        <v>-2.3572981357574463</v>
      </c>
      <c r="K6169" s="180">
        <v>1866</v>
      </c>
      <c r="L6169" s="181">
        <v>594</v>
      </c>
      <c r="M6169" s="181">
        <v>390</v>
      </c>
      <c r="N6169" s="181">
        <v>333</v>
      </c>
      <c r="O6169" s="181">
        <v>1800</v>
      </c>
      <c r="P6169" s="181">
        <v>2029</v>
      </c>
      <c r="Q6169" s="181">
        <v>646</v>
      </c>
      <c r="R6169" s="181">
        <v>2059</v>
      </c>
      <c r="S6169" s="226">
        <f t="shared" si="290"/>
        <v>9717</v>
      </c>
      <c r="T6169" s="181">
        <f t="shared" si="288"/>
        <v>34031.508898496628</v>
      </c>
      <c r="U6169" s="226">
        <f t="shared" si="289"/>
        <v>2232.6816483848788</v>
      </c>
    </row>
    <row r="6170" spans="1:21" x14ac:dyDescent="0.25">
      <c r="A6170" s="156" t="s">
        <v>18924</v>
      </c>
      <c r="B6170" s="156" t="s">
        <v>411</v>
      </c>
      <c r="C6170" s="223">
        <v>-3.0626990795135498</v>
      </c>
      <c r="D6170" s="221">
        <v>-0.97927552461624146</v>
      </c>
      <c r="E6170" s="221">
        <v>-1.3546758890151978</v>
      </c>
      <c r="F6170" s="221">
        <v>1.9958844184875488</v>
      </c>
      <c r="G6170" s="221">
        <v>7.9431781768798828</v>
      </c>
      <c r="H6170" s="221">
        <v>0.8743748664855957</v>
      </c>
      <c r="I6170" s="221">
        <v>-1.8413771390914917</v>
      </c>
      <c r="J6170" s="221">
        <v>-2.2671749591827393</v>
      </c>
      <c r="K6170" s="180">
        <v>1138</v>
      </c>
      <c r="L6170" s="181">
        <v>362</v>
      </c>
      <c r="M6170" s="181">
        <v>254</v>
      </c>
      <c r="N6170" s="181">
        <v>227</v>
      </c>
      <c r="O6170" s="181">
        <v>1105</v>
      </c>
      <c r="P6170" s="181">
        <v>1288</v>
      </c>
      <c r="Q6170" s="181">
        <v>402</v>
      </c>
      <c r="R6170" s="181">
        <v>1053</v>
      </c>
      <c r="S6170" s="226">
        <f t="shared" si="290"/>
        <v>5829</v>
      </c>
      <c r="T6170" s="181">
        <f t="shared" si="288"/>
        <v>3044.9666663408279</v>
      </c>
      <c r="U6170" s="226">
        <f t="shared" si="289"/>
        <v>199.76902041458339</v>
      </c>
    </row>
    <row r="6171" spans="1:21" x14ac:dyDescent="0.25">
      <c r="A6171" s="156" t="s">
        <v>18925</v>
      </c>
      <c r="B6171" s="156" t="s">
        <v>411</v>
      </c>
      <c r="C6171" s="223">
        <v>0.34413740038871765</v>
      </c>
      <c r="D6171" s="221">
        <v>-0.37615248560905457</v>
      </c>
      <c r="E6171" s="221">
        <v>-0.75155287981033325</v>
      </c>
      <c r="F6171" s="221">
        <v>3.0815541744232178</v>
      </c>
      <c r="G6171" s="221">
        <v>18.54109001159668</v>
      </c>
      <c r="H6171" s="221">
        <v>14.854677200317383</v>
      </c>
      <c r="I6171" s="221">
        <v>11.206528663635254</v>
      </c>
      <c r="J6171" s="221">
        <v>-2.919079065322876</v>
      </c>
      <c r="K6171" s="180">
        <v>1025</v>
      </c>
      <c r="L6171" s="181">
        <v>292</v>
      </c>
      <c r="M6171" s="181">
        <v>256</v>
      </c>
      <c r="N6171" s="181">
        <v>235</v>
      </c>
      <c r="O6171" s="181">
        <v>998</v>
      </c>
      <c r="P6171" s="181">
        <v>1181</v>
      </c>
      <c r="Q6171" s="181">
        <v>362</v>
      </c>
      <c r="R6171" s="181">
        <v>1094</v>
      </c>
      <c r="S6171" s="226">
        <f t="shared" si="290"/>
        <v>5443</v>
      </c>
      <c r="T6171" s="181">
        <f t="shared" si="288"/>
        <v>37685.344487279654</v>
      </c>
      <c r="U6171" s="226">
        <f t="shared" si="289"/>
        <v>2472.3963107474347</v>
      </c>
    </row>
    <row r="6172" spans="1:21" x14ac:dyDescent="0.25">
      <c r="A6172" s="156" t="s">
        <v>17574</v>
      </c>
      <c r="B6172" s="156" t="s">
        <v>411</v>
      </c>
      <c r="C6172" s="223">
        <v>-0.70802974700927734</v>
      </c>
      <c r="D6172" s="221">
        <v>0.25947970151901245</v>
      </c>
      <c r="E6172" s="221">
        <v>-0.11592065542936325</v>
      </c>
      <c r="F6172" s="221">
        <v>-0.56309163570404053</v>
      </c>
      <c r="G6172" s="221">
        <v>7.4034805297851562</v>
      </c>
      <c r="H6172" s="221">
        <v>1.8490031957626343</v>
      </c>
      <c r="I6172" s="221">
        <v>-0.60262191295623779</v>
      </c>
      <c r="J6172" s="221">
        <v>-1.0284196138381958</v>
      </c>
      <c r="K6172" s="180">
        <v>302.73052978515625</v>
      </c>
      <c r="L6172" s="181">
        <v>110.95552825927734</v>
      </c>
      <c r="M6172" s="181">
        <v>74.655265808105469</v>
      </c>
      <c r="N6172" s="181">
        <v>54.792854309082031</v>
      </c>
      <c r="O6172" s="181">
        <v>269.85479736328125</v>
      </c>
      <c r="P6172" s="181">
        <v>421.22006225585937</v>
      </c>
      <c r="Q6172" s="181">
        <v>140.40669250488281</v>
      </c>
      <c r="R6172" s="181">
        <v>343.82516479492187</v>
      </c>
      <c r="S6172" s="226">
        <f t="shared" si="290"/>
        <v>1718.4408950805664</v>
      </c>
      <c r="T6172" s="181">
        <f t="shared" si="288"/>
        <v>2113.4342881805028</v>
      </c>
      <c r="U6172" s="226">
        <f t="shared" si="289"/>
        <v>138.65462046839826</v>
      </c>
    </row>
    <row r="6173" spans="1:21" x14ac:dyDescent="0.25">
      <c r="A6173" s="156" t="s">
        <v>17576</v>
      </c>
      <c r="B6173" s="156" t="s">
        <v>411</v>
      </c>
      <c r="C6173" s="223">
        <v>-1.7371745109558105</v>
      </c>
      <c r="D6173" s="221">
        <v>-0.7696651816368103</v>
      </c>
      <c r="E6173" s="221">
        <v>-1.1450654268264771</v>
      </c>
      <c r="F6173" s="221">
        <v>2.2054948806762695</v>
      </c>
      <c r="G6173" s="221">
        <v>6.374335765838623</v>
      </c>
      <c r="H6173" s="221">
        <v>0.8198583722114563</v>
      </c>
      <c r="I6173" s="221">
        <v>-1.631766676902771</v>
      </c>
      <c r="J6173" s="221">
        <v>-2.0575644969940186</v>
      </c>
      <c r="K6173" s="180">
        <v>13.229531288146973</v>
      </c>
      <c r="L6173" s="181">
        <v>3.6740937232971191</v>
      </c>
      <c r="M6173" s="181">
        <v>3.5343942642211914</v>
      </c>
      <c r="N6173" s="181">
        <v>3.7998232841491699</v>
      </c>
      <c r="O6173" s="181">
        <v>14.961803436279297</v>
      </c>
      <c r="P6173" s="181">
        <v>14.752254486083984</v>
      </c>
      <c r="Q6173" s="181">
        <v>4.8755083084106445</v>
      </c>
      <c r="R6173" s="181">
        <v>13.997878074645996</v>
      </c>
      <c r="S6173" s="226">
        <f t="shared" si="290"/>
        <v>72.825286865234375</v>
      </c>
      <c r="T6173" s="181">
        <f t="shared" si="288"/>
        <v>49.232640729841165</v>
      </c>
      <c r="U6173" s="226">
        <f t="shared" si="289"/>
        <v>3.2299717825294008</v>
      </c>
    </row>
    <row r="6174" spans="1:21" x14ac:dyDescent="0.25">
      <c r="A6174" s="156" t="s">
        <v>17577</v>
      </c>
      <c r="B6174" s="156" t="s">
        <v>411</v>
      </c>
      <c r="C6174" s="223">
        <v>-1.7513258457183838</v>
      </c>
      <c r="D6174" s="221">
        <v>-0.78381639719009399</v>
      </c>
      <c r="E6174" s="221">
        <v>-1.1592168807983398</v>
      </c>
      <c r="F6174" s="221">
        <v>2.1913433074951172</v>
      </c>
      <c r="G6174" s="221">
        <v>6.3601837158203125</v>
      </c>
      <c r="H6174" s="221">
        <v>0.80570709705352783</v>
      </c>
      <c r="I6174" s="221">
        <v>-1.6459181308746338</v>
      </c>
      <c r="J6174" s="221">
        <v>-2.0717158317565918</v>
      </c>
      <c r="K6174" s="180">
        <v>26.584943771362305</v>
      </c>
      <c r="L6174" s="181">
        <v>8.0748662948608398</v>
      </c>
      <c r="M6174" s="181">
        <v>7.4537229537963867</v>
      </c>
      <c r="N6174" s="181">
        <v>7.5779514312744141</v>
      </c>
      <c r="O6174" s="181">
        <v>29.597490310668945</v>
      </c>
      <c r="P6174" s="181">
        <v>33.728096008300781</v>
      </c>
      <c r="Q6174" s="181">
        <v>10.901069641113281</v>
      </c>
      <c r="R6174" s="181">
        <v>26.33648681640625</v>
      </c>
      <c r="S6174" s="226">
        <f t="shared" si="290"/>
        <v>150.2546272277832</v>
      </c>
      <c r="T6174" s="181">
        <f t="shared" si="288"/>
        <v>97.993757308248917</v>
      </c>
      <c r="U6174" s="226">
        <f t="shared" si="289"/>
        <v>6.4290086064351435</v>
      </c>
    </row>
    <row r="6175" spans="1:21" x14ac:dyDescent="0.25">
      <c r="A6175" s="156" t="s">
        <v>16832</v>
      </c>
      <c r="B6175" s="156" t="s">
        <v>411</v>
      </c>
      <c r="C6175" s="223">
        <v>-1.7296971082687378</v>
      </c>
      <c r="D6175" s="221">
        <v>-0.76218783855438232</v>
      </c>
      <c r="E6175" s="221">
        <v>-1.1375881433486938</v>
      </c>
      <c r="F6175" s="221">
        <v>2.2129719257354736</v>
      </c>
      <c r="G6175" s="221">
        <v>6.3818120956420898</v>
      </c>
      <c r="H6175" s="221">
        <v>0.8273356556892395</v>
      </c>
      <c r="I6175" s="221">
        <v>-1.6242893934249878</v>
      </c>
      <c r="J6175" s="221">
        <v>-2.0500872135162354</v>
      </c>
      <c r="K6175" s="180">
        <v>3.9155251979827881</v>
      </c>
      <c r="L6175" s="181">
        <v>1.0627853870391846</v>
      </c>
      <c r="M6175" s="181">
        <v>0.77511417865753174</v>
      </c>
      <c r="N6175" s="181">
        <v>0.59132421016693115</v>
      </c>
      <c r="O6175" s="181">
        <v>4.2591323852539062</v>
      </c>
      <c r="P6175" s="181">
        <v>5.3219180107116699</v>
      </c>
      <c r="Q6175" s="181">
        <v>1.5182648897171021</v>
      </c>
      <c r="R6175" s="181">
        <v>3.5639269351959229</v>
      </c>
      <c r="S6175" s="226">
        <f t="shared" si="290"/>
        <v>21.007991194725037</v>
      </c>
      <c r="T6175" s="181">
        <f t="shared" si="288"/>
        <v>14.655640970968591</v>
      </c>
      <c r="U6175" s="226">
        <f t="shared" si="289"/>
        <v>0.96150249284552336</v>
      </c>
    </row>
    <row r="6176" spans="1:21" x14ac:dyDescent="0.25">
      <c r="A6176" s="156" t="s">
        <v>18818</v>
      </c>
      <c r="B6176" s="156" t="s">
        <v>411</v>
      </c>
      <c r="C6176" s="223">
        <v>-1.4842362403869629</v>
      </c>
      <c r="D6176" s="221">
        <v>-0.51672691106796265</v>
      </c>
      <c r="E6176" s="221">
        <v>-0.89212727546691895</v>
      </c>
      <c r="F6176" s="221">
        <v>2.4584329128265381</v>
      </c>
      <c r="G6176" s="221">
        <v>12.298431396484375</v>
      </c>
      <c r="H6176" s="221">
        <v>30.733146667480469</v>
      </c>
      <c r="I6176" s="221">
        <v>-1.3788285255432129</v>
      </c>
      <c r="J6176" s="221">
        <v>-1.8046262264251709</v>
      </c>
      <c r="K6176" s="180">
        <v>119.82553863525391</v>
      </c>
      <c r="L6176" s="181">
        <v>37.734264373779297</v>
      </c>
      <c r="M6176" s="181">
        <v>28.339202880859375</v>
      </c>
      <c r="N6176" s="181">
        <v>30.80348014831543</v>
      </c>
      <c r="O6176" s="181">
        <v>147.24064636230469</v>
      </c>
      <c r="P6176" s="181">
        <v>171.57539367675781</v>
      </c>
      <c r="Q6176" s="181">
        <v>46.975307464599609</v>
      </c>
      <c r="R6176" s="181">
        <v>123.05990600585937</v>
      </c>
      <c r="S6176" s="226">
        <f t="shared" si="290"/>
        <v>705.55373954772949</v>
      </c>
      <c r="T6176" s="181">
        <f t="shared" si="288"/>
        <v>6650.1310954649716</v>
      </c>
      <c r="U6176" s="226">
        <f t="shared" si="289"/>
        <v>436.29054769458611</v>
      </c>
    </row>
    <row r="6177" spans="1:21" x14ac:dyDescent="0.25">
      <c r="A6177" s="156" t="s">
        <v>17137</v>
      </c>
      <c r="B6177" s="156" t="s">
        <v>411</v>
      </c>
      <c r="C6177" s="223">
        <v>-1.0710232257843018</v>
      </c>
      <c r="D6177" s="221">
        <v>-0.10351384431123734</v>
      </c>
      <c r="E6177" s="221">
        <v>-0.47891423106193542</v>
      </c>
      <c r="F6177" s="221">
        <v>2.8716461658477783</v>
      </c>
      <c r="G6177" s="221">
        <v>7.0404863357543945</v>
      </c>
      <c r="H6177" s="221">
        <v>3.6420245170593262</v>
      </c>
      <c r="I6177" s="221">
        <v>-0.96561551094055176</v>
      </c>
      <c r="J6177" s="221">
        <v>-1.3914130926132202</v>
      </c>
      <c r="K6177" s="180">
        <v>483.32241821289062</v>
      </c>
      <c r="L6177" s="181">
        <v>165.19808959960937</v>
      </c>
      <c r="M6177" s="181">
        <v>116.11065673828125</v>
      </c>
      <c r="N6177" s="181">
        <v>85.903007507324219</v>
      </c>
      <c r="O6177" s="181">
        <v>425.73907470703125</v>
      </c>
      <c r="P6177" s="181">
        <v>682.50408935546875</v>
      </c>
      <c r="Q6177" s="181">
        <v>179.35792541503906</v>
      </c>
      <c r="R6177" s="181">
        <v>587.16119384765625</v>
      </c>
      <c r="S6177" s="226">
        <f t="shared" si="290"/>
        <v>2725.2964553833008</v>
      </c>
      <c r="T6177" s="181">
        <f t="shared" si="288"/>
        <v>4149.2583685902437</v>
      </c>
      <c r="U6177" s="226">
        <f t="shared" si="289"/>
        <v>272.2175217557886</v>
      </c>
    </row>
    <row r="6178" spans="1:21" x14ac:dyDescent="0.25">
      <c r="A6178" s="156" t="s">
        <v>18926</v>
      </c>
      <c r="B6178" s="156" t="s">
        <v>411</v>
      </c>
      <c r="C6178" s="223">
        <v>-0.84669190645217896</v>
      </c>
      <c r="D6178" s="221">
        <v>1.7702497243881226</v>
      </c>
      <c r="E6178" s="221">
        <v>-0.25458294153213501</v>
      </c>
      <c r="F6178" s="221">
        <v>3.0959773063659668</v>
      </c>
      <c r="G6178" s="221">
        <v>7.2648181915283203</v>
      </c>
      <c r="H6178" s="221">
        <v>1.1347936391830444</v>
      </c>
      <c r="I6178" s="221">
        <v>-0.74128419160842896</v>
      </c>
      <c r="J6178" s="221">
        <v>-1.1670819520950317</v>
      </c>
      <c r="K6178" s="180">
        <v>952</v>
      </c>
      <c r="L6178" s="181">
        <v>350</v>
      </c>
      <c r="M6178" s="181">
        <v>137</v>
      </c>
      <c r="N6178" s="181">
        <v>90</v>
      </c>
      <c r="O6178" s="181">
        <v>713</v>
      </c>
      <c r="P6178" s="181">
        <v>1016</v>
      </c>
      <c r="Q6178" s="181">
        <v>325</v>
      </c>
      <c r="R6178" s="181">
        <v>854</v>
      </c>
      <c r="S6178" s="226">
        <f t="shared" si="290"/>
        <v>4437</v>
      </c>
      <c r="T6178" s="181">
        <f t="shared" si="288"/>
        <v>5152.4571617841721</v>
      </c>
      <c r="U6178" s="226">
        <f t="shared" si="289"/>
        <v>338.03369058704743</v>
      </c>
    </row>
    <row r="6179" spans="1:21" x14ac:dyDescent="0.25">
      <c r="A6179" s="156" t="s">
        <v>17138</v>
      </c>
      <c r="B6179" s="156" t="s">
        <v>411</v>
      </c>
      <c r="C6179" s="223">
        <v>-2.0201184749603271</v>
      </c>
      <c r="D6179" s="221">
        <v>-2.8769814968109131</v>
      </c>
      <c r="E6179" s="221">
        <v>-1.4280095100402832</v>
      </c>
      <c r="F6179" s="221">
        <v>1.9225506782531738</v>
      </c>
      <c r="G6179" s="221">
        <v>9.5052967071533203</v>
      </c>
      <c r="H6179" s="221">
        <v>0.5369144082069397</v>
      </c>
      <c r="I6179" s="221">
        <v>-1.9147107601165771</v>
      </c>
      <c r="J6179" s="221">
        <v>-2.3405084609985352</v>
      </c>
      <c r="K6179" s="180">
        <v>1132.671142578125</v>
      </c>
      <c r="L6179" s="181">
        <v>368.34109497070312</v>
      </c>
      <c r="M6179" s="181">
        <v>188.18394470214844</v>
      </c>
      <c r="N6179" s="181">
        <v>179.26527404785156</v>
      </c>
      <c r="O6179" s="181">
        <v>1100.56396484375</v>
      </c>
      <c r="P6179" s="181">
        <v>1302.1258544921875</v>
      </c>
      <c r="Q6179" s="181">
        <v>429.87991333007812</v>
      </c>
      <c r="R6179" s="181">
        <v>1143.37353515625</v>
      </c>
      <c r="S6179" s="226">
        <f t="shared" si="290"/>
        <v>5844.4047241210937</v>
      </c>
      <c r="T6179" s="181">
        <f t="shared" si="288"/>
        <v>4389.2237305045346</v>
      </c>
      <c r="U6179" s="226">
        <f t="shared" si="289"/>
        <v>287.96076315575311</v>
      </c>
    </row>
    <row r="6180" spans="1:21" x14ac:dyDescent="0.25">
      <c r="A6180" s="156" t="s">
        <v>17139</v>
      </c>
      <c r="B6180" s="156" t="s">
        <v>411</v>
      </c>
      <c r="C6180" s="223">
        <v>-0.33069419860839844</v>
      </c>
      <c r="D6180" s="221">
        <v>0.63681519031524658</v>
      </c>
      <c r="E6180" s="221">
        <v>0.2614147961139679</v>
      </c>
      <c r="F6180" s="221">
        <v>3.6119751930236816</v>
      </c>
      <c r="G6180" s="221">
        <v>162.24661254882812</v>
      </c>
      <c r="H6180" s="221">
        <v>2.2263388633728027</v>
      </c>
      <c r="I6180" s="221">
        <v>341.65185546875</v>
      </c>
      <c r="J6180" s="221">
        <v>-0.65108406543731689</v>
      </c>
      <c r="K6180" s="180">
        <v>36.566818237304688</v>
      </c>
      <c r="L6180" s="181">
        <v>9.6091775894165039</v>
      </c>
      <c r="M6180" s="181">
        <v>5.8174481391906738</v>
      </c>
      <c r="N6180" s="181">
        <v>5.2460918426513672</v>
      </c>
      <c r="O6180" s="181">
        <v>32.878971099853516</v>
      </c>
      <c r="P6180" s="181">
        <v>46.279880523681641</v>
      </c>
      <c r="Q6180" s="181">
        <v>14.855269432067871</v>
      </c>
      <c r="R6180" s="181">
        <v>45.085224151611328</v>
      </c>
      <c r="S6180" s="226">
        <f t="shared" si="290"/>
        <v>196.33888101577759</v>
      </c>
      <c r="T6180" s="181">
        <f t="shared" si="288"/>
        <v>10498.008831784506</v>
      </c>
      <c r="U6180" s="226">
        <f t="shared" si="289"/>
        <v>688.73559891853859</v>
      </c>
    </row>
    <row r="6181" spans="1:21" x14ac:dyDescent="0.25">
      <c r="A6181" s="156" t="s">
        <v>17140</v>
      </c>
      <c r="B6181" s="156" t="s">
        <v>411</v>
      </c>
      <c r="C6181" s="223">
        <v>-1.2277522087097168</v>
      </c>
      <c r="D6181" s="221">
        <v>0.41262808442115784</v>
      </c>
      <c r="E6181" s="221">
        <v>2.7339789867401123</v>
      </c>
      <c r="F6181" s="221">
        <v>-2.1074783802032471</v>
      </c>
      <c r="G6181" s="221">
        <v>11.491996765136719</v>
      </c>
      <c r="H6181" s="221">
        <v>1.3292806148529053</v>
      </c>
      <c r="I6181" s="221">
        <v>-1.1223444938659668</v>
      </c>
      <c r="J6181" s="221">
        <v>-1.5481421947479248</v>
      </c>
      <c r="K6181" s="180">
        <v>789.707275390625</v>
      </c>
      <c r="L6181" s="181">
        <v>272.93731689453125</v>
      </c>
      <c r="M6181" s="181">
        <v>184.97648620605469</v>
      </c>
      <c r="N6181" s="181">
        <v>195.32481384277344</v>
      </c>
      <c r="O6181" s="181">
        <v>875.727783203125</v>
      </c>
      <c r="P6181" s="181">
        <v>1032.246337890625</v>
      </c>
      <c r="Q6181" s="181">
        <v>324.67898559570312</v>
      </c>
      <c r="R6181" s="181">
        <v>1159.013427734375</v>
      </c>
      <c r="S6181" s="226">
        <f t="shared" si="290"/>
        <v>4834.6124267578125</v>
      </c>
      <c r="T6181" s="181">
        <f t="shared" si="288"/>
        <v>8514.4223895890118</v>
      </c>
      <c r="U6181" s="226">
        <f t="shared" si="289"/>
        <v>558.59981620363885</v>
      </c>
    </row>
    <row r="6182" spans="1:21" x14ac:dyDescent="0.25">
      <c r="A6182" s="156" t="s">
        <v>17141</v>
      </c>
      <c r="B6182" s="156" t="s">
        <v>411</v>
      </c>
      <c r="C6182" s="223">
        <v>-0.97664391994476318</v>
      </c>
      <c r="D6182" s="221">
        <v>5.4502286911010742</v>
      </c>
      <c r="E6182" s="221">
        <v>-0.38453495502471924</v>
      </c>
      <c r="F6182" s="221">
        <v>7.7195778489112854E-2</v>
      </c>
      <c r="G6182" s="221">
        <v>16.813465118408203</v>
      </c>
      <c r="H6182" s="221">
        <v>6.3346085548400879</v>
      </c>
      <c r="I6182" s="221">
        <v>-0.25099778175354004</v>
      </c>
      <c r="J6182" s="221">
        <v>-1.2970339059829712</v>
      </c>
      <c r="K6182" s="180">
        <v>1245.4512939453125</v>
      </c>
      <c r="L6182" s="181">
        <v>352.7635498046875</v>
      </c>
      <c r="M6182" s="181">
        <v>258.69326782226562</v>
      </c>
      <c r="N6182" s="181">
        <v>336.10528564453125</v>
      </c>
      <c r="O6182" s="181">
        <v>1484.546630859375</v>
      </c>
      <c r="P6182" s="181">
        <v>1311.1046142578125</v>
      </c>
      <c r="Q6182" s="181">
        <v>373.3414306640625</v>
      </c>
      <c r="R6182" s="181">
        <v>1265.04931640625</v>
      </c>
      <c r="S6182" s="226">
        <f t="shared" si="290"/>
        <v>6627.0553894042969</v>
      </c>
      <c r="T6182" s="181">
        <f t="shared" si="288"/>
        <v>32163.936664893059</v>
      </c>
      <c r="U6182" s="226">
        <f t="shared" si="289"/>
        <v>2110.1571295503927</v>
      </c>
    </row>
    <row r="6183" spans="1:21" x14ac:dyDescent="0.25">
      <c r="A6183" s="156" t="s">
        <v>18927</v>
      </c>
      <c r="B6183" s="156" t="s">
        <v>411</v>
      </c>
      <c r="C6183" s="223">
        <v>-2.1034207344055176</v>
      </c>
      <c r="D6183" s="221">
        <v>-4.3752627372741699</v>
      </c>
      <c r="E6183" s="221">
        <v>-1.5113120079040527</v>
      </c>
      <c r="F6183" s="221">
        <v>1.8392482995986938</v>
      </c>
      <c r="G6183" s="221">
        <v>14.846857070922852</v>
      </c>
      <c r="H6183" s="221">
        <v>1.3165575265884399</v>
      </c>
      <c r="I6183" s="221">
        <v>-1.9980131387710571</v>
      </c>
      <c r="J6183" s="221">
        <v>-2.4238107204437256</v>
      </c>
      <c r="K6183" s="180">
        <v>964</v>
      </c>
      <c r="L6183" s="181">
        <v>252</v>
      </c>
      <c r="M6183" s="181">
        <v>166</v>
      </c>
      <c r="N6183" s="181">
        <v>215</v>
      </c>
      <c r="O6183" s="181">
        <v>1030</v>
      </c>
      <c r="P6183" s="181">
        <v>1111</v>
      </c>
      <c r="Q6183" s="181">
        <v>319</v>
      </c>
      <c r="R6183" s="181">
        <v>982</v>
      </c>
      <c r="S6183" s="226">
        <f t="shared" si="290"/>
        <v>5039</v>
      </c>
      <c r="T6183" s="181">
        <f t="shared" si="288"/>
        <v>10751.706669688225</v>
      </c>
      <c r="U6183" s="226">
        <f t="shared" si="289"/>
        <v>705.37977736540074</v>
      </c>
    </row>
    <row r="6184" spans="1:21" x14ac:dyDescent="0.25">
      <c r="A6184" s="156" t="s">
        <v>18928</v>
      </c>
      <c r="B6184" s="156" t="s">
        <v>411</v>
      </c>
      <c r="C6184" s="223">
        <v>-9.3707942962646484</v>
      </c>
      <c r="D6184" s="221">
        <v>-0.78517204523086548</v>
      </c>
      <c r="E6184" s="221">
        <v>7.7065682411193848</v>
      </c>
      <c r="F6184" s="221">
        <v>17.907560348510742</v>
      </c>
      <c r="G6184" s="221">
        <v>20.07081413269043</v>
      </c>
      <c r="H6184" s="221">
        <v>0.80435150861740112</v>
      </c>
      <c r="I6184" s="221">
        <v>-1.6472736597061157</v>
      </c>
      <c r="J6184" s="221">
        <v>-2.0730714797973633</v>
      </c>
      <c r="K6184" s="180">
        <v>196.46694946289062</v>
      </c>
      <c r="L6184" s="181">
        <v>45.74169921875</v>
      </c>
      <c r="M6184" s="181">
        <v>29.065036773681641</v>
      </c>
      <c r="N6184" s="181">
        <v>31.129766464233398</v>
      </c>
      <c r="O6184" s="181">
        <v>175.66082763671875</v>
      </c>
      <c r="P6184" s="181">
        <v>210.60240173339844</v>
      </c>
      <c r="Q6184" s="181">
        <v>66.071342468261719</v>
      </c>
      <c r="R6184" s="181">
        <v>185.98446655273437</v>
      </c>
      <c r="S6184" s="226">
        <f t="shared" si="290"/>
        <v>940.72249031066895</v>
      </c>
      <c r="T6184" s="181">
        <f t="shared" si="288"/>
        <v>2105.1408939997054</v>
      </c>
      <c r="U6184" s="226">
        <f t="shared" si="289"/>
        <v>138.1105214968976</v>
      </c>
    </row>
    <row r="6185" spans="1:21" x14ac:dyDescent="0.25">
      <c r="A6185" s="156" t="s">
        <v>18833</v>
      </c>
      <c r="B6185" s="156" t="s">
        <v>411</v>
      </c>
      <c r="C6185" s="223">
        <v>-1.813579797744751</v>
      </c>
      <c r="D6185" s="221">
        <v>-0.84607034921646118</v>
      </c>
      <c r="E6185" s="221">
        <v>-1.2214707136154175</v>
      </c>
      <c r="F6185" s="221">
        <v>2.12908935546875</v>
      </c>
      <c r="G6185" s="221">
        <v>-8.5706100463867187</v>
      </c>
      <c r="H6185" s="221">
        <v>0.74345314502716064</v>
      </c>
      <c r="I6185" s="221">
        <v>-1.7081719636917114</v>
      </c>
      <c r="J6185" s="221">
        <v>-2.133969783782959</v>
      </c>
      <c r="K6185" s="180">
        <v>41.073410034179688</v>
      </c>
      <c r="L6185" s="181">
        <v>10.647103309631348</v>
      </c>
      <c r="M6185" s="181">
        <v>7.1120967864990234</v>
      </c>
      <c r="N6185" s="181">
        <v>8.6270990371704102</v>
      </c>
      <c r="O6185" s="181">
        <v>43.808830261230469</v>
      </c>
      <c r="P6185" s="181">
        <v>45.744667053222656</v>
      </c>
      <c r="Q6185" s="181">
        <v>13.50877571105957</v>
      </c>
      <c r="R6185" s="181">
        <v>45.029251098632813</v>
      </c>
      <c r="S6185" s="226">
        <f t="shared" si="290"/>
        <v>215.55123329162598</v>
      </c>
      <c r="T6185" s="181">
        <f t="shared" si="288"/>
        <v>-534.44321561899415</v>
      </c>
      <c r="U6185" s="226">
        <f t="shared" si="289"/>
        <v>-35.062846116383739</v>
      </c>
    </row>
    <row r="6186" spans="1:21" x14ac:dyDescent="0.25">
      <c r="A6186" s="156" t="s">
        <v>18834</v>
      </c>
      <c r="B6186" s="156" t="s">
        <v>411</v>
      </c>
      <c r="C6186" s="223">
        <v>-1.9115630388259888</v>
      </c>
      <c r="D6186" s="221">
        <v>1.6223506927490234</v>
      </c>
      <c r="E6186" s="221">
        <v>-1.3284972906112671</v>
      </c>
      <c r="F6186" s="221">
        <v>20.755773544311523</v>
      </c>
      <c r="G6186" s="221">
        <v>13.590550422668457</v>
      </c>
      <c r="H6186" s="221">
        <v>0.6454697847366333</v>
      </c>
      <c r="I6186" s="221">
        <v>-1.8061553239822388</v>
      </c>
      <c r="J6186" s="221">
        <v>-2.2319529056549072</v>
      </c>
      <c r="K6186" s="180">
        <v>1360.8978271484375</v>
      </c>
      <c r="L6186" s="181">
        <v>409.72225952148437</v>
      </c>
      <c r="M6186" s="181">
        <v>211.15708923339844</v>
      </c>
      <c r="N6186" s="181">
        <v>222.78042602539062</v>
      </c>
      <c r="O6186" s="181">
        <v>1227.2294921875</v>
      </c>
      <c r="P6186" s="181">
        <v>1440.3238525390625</v>
      </c>
      <c r="Q6186" s="181">
        <v>440.71780395507812</v>
      </c>
      <c r="R6186" s="181">
        <v>1439.355224609375</v>
      </c>
      <c r="S6186" s="226">
        <f t="shared" si="290"/>
        <v>6752.1839752197266</v>
      </c>
      <c r="T6186" s="181">
        <f t="shared" si="288"/>
        <v>16006.561594307906</v>
      </c>
      <c r="U6186" s="226">
        <f t="shared" si="289"/>
        <v>1050.131407101147</v>
      </c>
    </row>
    <row r="6187" spans="1:21" x14ac:dyDescent="0.25">
      <c r="A6187" s="156" t="s">
        <v>18835</v>
      </c>
      <c r="B6187" s="156" t="s">
        <v>411</v>
      </c>
      <c r="C6187" s="223">
        <v>-1.4093781709671021</v>
      </c>
      <c r="D6187" s="221">
        <v>-0.44186875224113464</v>
      </c>
      <c r="E6187" s="221">
        <v>-0.81726908683776855</v>
      </c>
      <c r="F6187" s="221">
        <v>2.5332911014556885</v>
      </c>
      <c r="G6187" s="221">
        <v>6.7021322250366211</v>
      </c>
      <c r="H6187" s="221">
        <v>192.31105041503906</v>
      </c>
      <c r="I6187" s="221">
        <v>-1.3039703369140625</v>
      </c>
      <c r="J6187" s="221">
        <v>-1.7297681570053101</v>
      </c>
      <c r="K6187" s="180">
        <v>4.4706177711486816</v>
      </c>
      <c r="L6187" s="181">
        <v>1.4497740268707275</v>
      </c>
      <c r="M6187" s="181">
        <v>0.92993468046188354</v>
      </c>
      <c r="N6187" s="181">
        <v>0.76820695400238037</v>
      </c>
      <c r="O6187" s="181">
        <v>4.2857861518859863</v>
      </c>
      <c r="P6187" s="181">
        <v>6.0647916793823242</v>
      </c>
      <c r="Q6187" s="181">
        <v>1.8194375038146973</v>
      </c>
      <c r="R6187" s="181">
        <v>4.7536416053771973</v>
      </c>
      <c r="S6187" s="226">
        <f t="shared" si="290"/>
        <v>24.542190372943878</v>
      </c>
      <c r="T6187" s="181">
        <f t="shared" si="288"/>
        <v>1178.699857510785</v>
      </c>
      <c r="U6187" s="226">
        <f t="shared" si="289"/>
        <v>77.330145679625076</v>
      </c>
    </row>
    <row r="6188" spans="1:21" x14ac:dyDescent="0.25">
      <c r="A6188" s="156" t="s">
        <v>18929</v>
      </c>
      <c r="B6188" s="156" t="s">
        <v>411</v>
      </c>
      <c r="C6188" s="223">
        <v>-1.4106786251068115</v>
      </c>
      <c r="D6188" s="221">
        <v>0.89100074768066406</v>
      </c>
      <c r="E6188" s="221">
        <v>6.5860013961791992</v>
      </c>
      <c r="F6188" s="221">
        <v>2.5319905281066895</v>
      </c>
      <c r="G6188" s="221">
        <v>30.247156143188477</v>
      </c>
      <c r="H6188" s="221">
        <v>4.9848852157592773</v>
      </c>
      <c r="I6188" s="221">
        <v>-1.3052709102630615</v>
      </c>
      <c r="J6188" s="221">
        <v>-1.7310686111450195</v>
      </c>
      <c r="K6188" s="180">
        <v>1431</v>
      </c>
      <c r="L6188" s="181">
        <v>439</v>
      </c>
      <c r="M6188" s="181">
        <v>323</v>
      </c>
      <c r="N6188" s="181">
        <v>329</v>
      </c>
      <c r="O6188" s="181">
        <v>1407</v>
      </c>
      <c r="P6188" s="181">
        <v>1712</v>
      </c>
      <c r="Q6188" s="181">
        <v>664</v>
      </c>
      <c r="R6188" s="181">
        <v>1816</v>
      </c>
      <c r="S6188" s="226">
        <f t="shared" si="290"/>
        <v>8121</v>
      </c>
      <c r="T6188" s="181">
        <f t="shared" si="288"/>
        <v>48414.323251008987</v>
      </c>
      <c r="U6188" s="226">
        <f t="shared" si="289"/>
        <v>3176.2849941183849</v>
      </c>
    </row>
    <row r="6189" spans="1:21" x14ac:dyDescent="0.25">
      <c r="A6189" s="156" t="s">
        <v>18930</v>
      </c>
      <c r="B6189" s="156" t="s">
        <v>411</v>
      </c>
      <c r="C6189" s="223">
        <v>-1.1151407957077026</v>
      </c>
      <c r="D6189" s="221">
        <v>-0.14763148128986359</v>
      </c>
      <c r="E6189" s="221">
        <v>-7.867426872253418</v>
      </c>
      <c r="F6189" s="221">
        <v>2.8275284767150879</v>
      </c>
      <c r="G6189" s="221">
        <v>16.935581207275391</v>
      </c>
      <c r="H6189" s="221">
        <v>3.2455165386199951</v>
      </c>
      <c r="I6189" s="221">
        <v>-1.0097330808639526</v>
      </c>
      <c r="J6189" s="221">
        <v>-1.4355306625366211</v>
      </c>
      <c r="K6189" s="180">
        <v>940</v>
      </c>
      <c r="L6189" s="181">
        <v>590</v>
      </c>
      <c r="M6189" s="181">
        <v>208</v>
      </c>
      <c r="N6189" s="181">
        <v>188</v>
      </c>
      <c r="O6189" s="181">
        <v>899</v>
      </c>
      <c r="P6189" s="181">
        <v>1166</v>
      </c>
      <c r="Q6189" s="181">
        <v>481</v>
      </c>
      <c r="R6189" s="181">
        <v>1611</v>
      </c>
      <c r="S6189" s="226">
        <f t="shared" si="290"/>
        <v>6083</v>
      </c>
      <c r="T6189" s="181">
        <f t="shared" si="288"/>
        <v>13970.853922396898</v>
      </c>
      <c r="U6189" s="226">
        <f t="shared" si="289"/>
        <v>916.57614294555754</v>
      </c>
    </row>
    <row r="6190" spans="1:21" x14ac:dyDescent="0.25">
      <c r="A6190" s="156" t="s">
        <v>18931</v>
      </c>
      <c r="B6190" s="156" t="s">
        <v>411</v>
      </c>
      <c r="C6190" s="223">
        <v>-1.0799713134765625</v>
      </c>
      <c r="D6190" s="221">
        <v>-0.11246195435523987</v>
      </c>
      <c r="E6190" s="221">
        <v>-0.48786237835884094</v>
      </c>
      <c r="F6190" s="221">
        <v>2.8626978397369385</v>
      </c>
      <c r="G6190" s="221">
        <v>15.315043449401855</v>
      </c>
      <c r="H6190" s="221">
        <v>5.8892216682434082</v>
      </c>
      <c r="I6190" s="221">
        <v>-1.3214507102966309</v>
      </c>
      <c r="J6190" s="221">
        <v>-1.400361180305481</v>
      </c>
      <c r="K6190" s="180">
        <v>1436</v>
      </c>
      <c r="L6190" s="181">
        <v>343</v>
      </c>
      <c r="M6190" s="181">
        <v>283</v>
      </c>
      <c r="N6190" s="181">
        <v>449</v>
      </c>
      <c r="O6190" s="181">
        <v>1895</v>
      </c>
      <c r="P6190" s="181">
        <v>1540</v>
      </c>
      <c r="Q6190" s="181">
        <v>481</v>
      </c>
      <c r="R6190" s="181">
        <v>1207</v>
      </c>
      <c r="S6190" s="226">
        <f t="shared" si="290"/>
        <v>7634</v>
      </c>
      <c r="T6190" s="181">
        <f t="shared" si="288"/>
        <v>35323.427989900112</v>
      </c>
      <c r="U6190" s="226">
        <f t="shared" si="289"/>
        <v>2317.4396899744497</v>
      </c>
    </row>
    <row r="6191" spans="1:21" x14ac:dyDescent="0.25">
      <c r="A6191" s="156" t="s">
        <v>18836</v>
      </c>
      <c r="B6191" s="156" t="s">
        <v>411</v>
      </c>
      <c r="C6191" s="223">
        <v>0.39367055892944336</v>
      </c>
      <c r="D6191" s="221">
        <v>1.3611799478530884</v>
      </c>
      <c r="E6191" s="221">
        <v>0.98577958345413208</v>
      </c>
      <c r="F6191" s="221">
        <v>4.3363399505615234</v>
      </c>
      <c r="G6191" s="221">
        <v>8.5948705673217773</v>
      </c>
      <c r="H6191" s="221">
        <v>14.86439037322998</v>
      </c>
      <c r="I6191" s="221">
        <v>0.49907833337783813</v>
      </c>
      <c r="J6191" s="221">
        <v>7.3280654847621918E-2</v>
      </c>
      <c r="K6191" s="180">
        <v>1194.7127685546875</v>
      </c>
      <c r="L6191" s="181">
        <v>749.81597900390625</v>
      </c>
      <c r="M6191" s="181">
        <v>209.52052307128906</v>
      </c>
      <c r="N6191" s="181">
        <v>325.42547607421875</v>
      </c>
      <c r="O6191" s="181">
        <v>1379.2691650390625</v>
      </c>
      <c r="P6191" s="181">
        <v>1106.4466552734375</v>
      </c>
      <c r="Q6191" s="181">
        <v>333.44967651367187</v>
      </c>
      <c r="R6191" s="181">
        <v>999.45745849609375</v>
      </c>
      <c r="S6191" s="226">
        <f t="shared" si="290"/>
        <v>6298.0977020263672</v>
      </c>
      <c r="T6191" s="181">
        <f t="shared" si="288"/>
        <v>31649.607633364933</v>
      </c>
      <c r="U6191" s="226">
        <f t="shared" si="289"/>
        <v>2076.413900787029</v>
      </c>
    </row>
    <row r="6192" spans="1:21" x14ac:dyDescent="0.25">
      <c r="A6192" s="156" t="s">
        <v>18837</v>
      </c>
      <c r="B6192" s="156" t="s">
        <v>411</v>
      </c>
      <c r="C6192" s="223">
        <v>-0.69130885601043701</v>
      </c>
      <c r="D6192" s="221">
        <v>0.70998221635818481</v>
      </c>
      <c r="E6192" s="221">
        <v>-9.9199861288070679E-2</v>
      </c>
      <c r="F6192" s="221">
        <v>3.4094414710998535</v>
      </c>
      <c r="G6192" s="221">
        <v>24.36041259765625</v>
      </c>
      <c r="H6192" s="221">
        <v>21.79155158996582</v>
      </c>
      <c r="I6192" s="221">
        <v>-3.2816927433013916</v>
      </c>
      <c r="J6192" s="221">
        <v>-1.011698842048645</v>
      </c>
      <c r="K6192" s="180">
        <v>1374.42626953125</v>
      </c>
      <c r="L6192" s="181">
        <v>404.010009765625</v>
      </c>
      <c r="M6192" s="181">
        <v>398.06869506835937</v>
      </c>
      <c r="N6192" s="181">
        <v>456.49169921875</v>
      </c>
      <c r="O6192" s="181">
        <v>1837.8494873046875</v>
      </c>
      <c r="P6192" s="181">
        <v>1545.734375</v>
      </c>
      <c r="Q6192" s="181">
        <v>463.42324829101562</v>
      </c>
      <c r="R6192" s="181">
        <v>1566.529052734375</v>
      </c>
      <c r="S6192" s="226">
        <f t="shared" si="290"/>
        <v>8046.5328369140625</v>
      </c>
      <c r="T6192" s="181">
        <f t="shared" si="288"/>
        <v>76202.63408194785</v>
      </c>
      <c r="U6192" s="226">
        <f t="shared" si="289"/>
        <v>4999.3734682998147</v>
      </c>
    </row>
    <row r="6193" spans="1:21" x14ac:dyDescent="0.25">
      <c r="A6193" s="156" t="s">
        <v>18932</v>
      </c>
      <c r="B6193" s="156" t="s">
        <v>411</v>
      </c>
      <c r="C6193" s="223">
        <v>-0.54343110322952271</v>
      </c>
      <c r="D6193" s="221">
        <v>-1.7778587341308594</v>
      </c>
      <c r="E6193" s="221">
        <v>4.8677898943424225E-2</v>
      </c>
      <c r="F6193" s="221">
        <v>3.399238109588623</v>
      </c>
      <c r="G6193" s="221">
        <v>8.3044214248657227</v>
      </c>
      <c r="H6193" s="221">
        <v>4.1293044090270996</v>
      </c>
      <c r="I6193" s="221">
        <v>-0.43802332878112793</v>
      </c>
      <c r="J6193" s="221">
        <v>-0.86382097005844116</v>
      </c>
      <c r="K6193" s="180">
        <v>1050.7569580078125</v>
      </c>
      <c r="L6193" s="181">
        <v>314.54541015625</v>
      </c>
      <c r="M6193" s="181">
        <v>191.84347534179687</v>
      </c>
      <c r="N6193" s="181">
        <v>187.94818115234375</v>
      </c>
      <c r="O6193" s="181">
        <v>986.4844970703125</v>
      </c>
      <c r="P6193" s="181">
        <v>1369.1976318359375</v>
      </c>
      <c r="Q6193" s="181">
        <v>377.84402465820312</v>
      </c>
      <c r="R6193" s="181">
        <v>1077.0501708984375</v>
      </c>
      <c r="S6193" s="226">
        <f t="shared" si="290"/>
        <v>5555.6703491210937</v>
      </c>
      <c r="T6193" s="181">
        <f t="shared" si="288"/>
        <v>12268.12162953346</v>
      </c>
      <c r="U6193" s="226">
        <f t="shared" si="289"/>
        <v>804.86616400435207</v>
      </c>
    </row>
    <row r="6194" spans="1:21" x14ac:dyDescent="0.25">
      <c r="A6194" s="156" t="s">
        <v>18838</v>
      </c>
      <c r="B6194" s="156" t="s">
        <v>411</v>
      </c>
      <c r="C6194" s="223">
        <v>-1.0098652839660645</v>
      </c>
      <c r="D6194" s="221">
        <v>-4.2355950921773911E-2</v>
      </c>
      <c r="E6194" s="221">
        <v>1.8590292930603027</v>
      </c>
      <c r="F6194" s="221">
        <v>27.384288787841797</v>
      </c>
      <c r="G6194" s="221">
        <v>15.864108085632324</v>
      </c>
      <c r="H6194" s="221">
        <v>1.5471676588058472</v>
      </c>
      <c r="I6194" s="221">
        <v>-0.90445756912231445</v>
      </c>
      <c r="J6194" s="221">
        <v>-0.98049724102020264</v>
      </c>
      <c r="K6194" s="180">
        <v>1649.004150390625</v>
      </c>
      <c r="L6194" s="181">
        <v>601.272216796875</v>
      </c>
      <c r="M6194" s="181">
        <v>271.67117309570312</v>
      </c>
      <c r="N6194" s="181">
        <v>325.60589599609375</v>
      </c>
      <c r="O6194" s="181">
        <v>1612.048828125</v>
      </c>
      <c r="P6194" s="181">
        <v>1677.968994140625</v>
      </c>
      <c r="Q6194" s="181">
        <v>538.348388671875</v>
      </c>
      <c r="R6194" s="181">
        <v>1444.251953125</v>
      </c>
      <c r="S6194" s="226">
        <f t="shared" si="290"/>
        <v>8120.1716003417969</v>
      </c>
      <c r="T6194" s="181">
        <f t="shared" si="288"/>
        <v>33997.608933314354</v>
      </c>
      <c r="U6194" s="226">
        <f t="shared" si="289"/>
        <v>2230.4575968340323</v>
      </c>
    </row>
    <row r="6195" spans="1:21" x14ac:dyDescent="0.25">
      <c r="A6195" s="156" t="s">
        <v>18839</v>
      </c>
      <c r="B6195" s="156" t="s">
        <v>411</v>
      </c>
      <c r="C6195" s="223">
        <v>-0.92235690355300903</v>
      </c>
      <c r="D6195" s="221">
        <v>4.5152481645345688E-2</v>
      </c>
      <c r="E6195" s="221">
        <v>-11.930537223815918</v>
      </c>
      <c r="F6195" s="221">
        <v>3.0203123092651367</v>
      </c>
      <c r="G6195" s="221">
        <v>9.0211420059204102</v>
      </c>
      <c r="H6195" s="221">
        <v>4.257603645324707</v>
      </c>
      <c r="I6195" s="221">
        <v>-0.81694906949996948</v>
      </c>
      <c r="J6195" s="221">
        <v>-1.2427468299865723</v>
      </c>
      <c r="K6195" s="180">
        <v>630.2452392578125</v>
      </c>
      <c r="L6195" s="181">
        <v>170.36039733886719</v>
      </c>
      <c r="M6195" s="181">
        <v>106.80626678466797</v>
      </c>
      <c r="N6195" s="181">
        <v>84.738853454589844</v>
      </c>
      <c r="O6195" s="181">
        <v>540.210205078125</v>
      </c>
      <c r="P6195" s="181">
        <v>746.76116943359375</v>
      </c>
      <c r="Q6195" s="181">
        <v>264.80892944335937</v>
      </c>
      <c r="R6195" s="181">
        <v>821.79034423828125</v>
      </c>
      <c r="S6195" s="226">
        <f t="shared" si="290"/>
        <v>3365.7214050292969</v>
      </c>
      <c r="T6195" s="181">
        <f t="shared" si="288"/>
        <v>5223.1761044085224</v>
      </c>
      <c r="U6195" s="226">
        <f t="shared" si="289"/>
        <v>342.67329930558844</v>
      </c>
    </row>
    <row r="6196" spans="1:21" x14ac:dyDescent="0.25">
      <c r="A6196" s="156" t="s">
        <v>18933</v>
      </c>
      <c r="B6196" s="156" t="s">
        <v>411</v>
      </c>
      <c r="C6196" s="223">
        <v>-0.87433558702468872</v>
      </c>
      <c r="D6196" s="221">
        <v>9.3173764646053314E-2</v>
      </c>
      <c r="E6196" s="221">
        <v>9.4744586944580078</v>
      </c>
      <c r="F6196" s="221">
        <v>19.292501449584961</v>
      </c>
      <c r="G6196" s="221">
        <v>26.717130661010742</v>
      </c>
      <c r="H6196" s="221">
        <v>6.476560115814209</v>
      </c>
      <c r="I6196" s="221">
        <v>-0.76892781257629395</v>
      </c>
      <c r="J6196" s="221">
        <v>-1.194725513458252</v>
      </c>
      <c r="K6196" s="180">
        <v>1416</v>
      </c>
      <c r="L6196" s="181">
        <v>463</v>
      </c>
      <c r="M6196" s="181">
        <v>336</v>
      </c>
      <c r="N6196" s="181">
        <v>334</v>
      </c>
      <c r="O6196" s="181">
        <v>1546</v>
      </c>
      <c r="P6196" s="181">
        <v>1512</v>
      </c>
      <c r="Q6196" s="181">
        <v>531</v>
      </c>
      <c r="R6196" s="181">
        <v>1295</v>
      </c>
      <c r="S6196" s="226">
        <f t="shared" si="290"/>
        <v>7433</v>
      </c>
      <c r="T6196" s="181">
        <f t="shared" si="288"/>
        <v>57573.966555930674</v>
      </c>
      <c r="U6196" s="226">
        <f t="shared" si="289"/>
        <v>3777.2153723054507</v>
      </c>
    </row>
    <row r="6197" spans="1:21" x14ac:dyDescent="0.25">
      <c r="A6197" s="156" t="s">
        <v>18934</v>
      </c>
      <c r="B6197" s="156" t="s">
        <v>411</v>
      </c>
      <c r="C6197" s="223">
        <v>-0.13332207500934601</v>
      </c>
      <c r="D6197" s="221">
        <v>2.6679911613464355</v>
      </c>
      <c r="E6197" s="221">
        <v>11.39462947845459</v>
      </c>
      <c r="F6197" s="221">
        <v>81.743186950683594</v>
      </c>
      <c r="G6197" s="221">
        <v>27.289346694946289</v>
      </c>
      <c r="H6197" s="221">
        <v>34.987514495849609</v>
      </c>
      <c r="I6197" s="221">
        <v>-2.7914285659790039E-2</v>
      </c>
      <c r="J6197" s="221">
        <v>-0.45371192693710327</v>
      </c>
      <c r="K6197" s="180">
        <v>689</v>
      </c>
      <c r="L6197" s="181">
        <v>416</v>
      </c>
      <c r="M6197" s="181">
        <v>613</v>
      </c>
      <c r="N6197" s="181">
        <v>346</v>
      </c>
      <c r="O6197" s="181">
        <v>998</v>
      </c>
      <c r="P6197" s="181">
        <v>835</v>
      </c>
      <c r="Q6197" s="181">
        <v>254</v>
      </c>
      <c r="R6197" s="181">
        <v>1004</v>
      </c>
      <c r="S6197" s="226">
        <f t="shared" si="290"/>
        <v>5155</v>
      </c>
      <c r="T6197" s="181">
        <f t="shared" si="288"/>
        <v>92272.801571056247</v>
      </c>
      <c r="U6197" s="226">
        <f t="shared" si="289"/>
        <v>6053.6778233144296</v>
      </c>
    </row>
    <row r="6198" spans="1:21" x14ac:dyDescent="0.25">
      <c r="A6198" s="156" t="s">
        <v>18935</v>
      </c>
      <c r="B6198" s="156" t="s">
        <v>411</v>
      </c>
      <c r="C6198" s="223">
        <v>-1.3347624540328979</v>
      </c>
      <c r="D6198" s="221">
        <v>2.2694733142852783</v>
      </c>
      <c r="E6198" s="221">
        <v>-0.74265342950820923</v>
      </c>
      <c r="F6198" s="221">
        <v>21.051469802856445</v>
      </c>
      <c r="G6198" s="221">
        <v>12.728608131408691</v>
      </c>
      <c r="H6198" s="221">
        <v>0.54369580745697021</v>
      </c>
      <c r="I6198" s="221">
        <v>-1.2293546199798584</v>
      </c>
      <c r="J6198" s="221">
        <v>-1.1814368963241577</v>
      </c>
      <c r="K6198" s="180">
        <v>1997</v>
      </c>
      <c r="L6198" s="181">
        <v>499</v>
      </c>
      <c r="M6198" s="181">
        <v>390</v>
      </c>
      <c r="N6198" s="181">
        <v>393</v>
      </c>
      <c r="O6198" s="181">
        <v>1990</v>
      </c>
      <c r="P6198" s="181">
        <v>1928</v>
      </c>
      <c r="Q6198" s="181">
        <v>629</v>
      </c>
      <c r="R6198" s="181">
        <v>1828</v>
      </c>
      <c r="S6198" s="226">
        <f t="shared" si="290"/>
        <v>9654</v>
      </c>
      <c r="T6198" s="181">
        <f t="shared" si="288"/>
        <v>29895.784353971481</v>
      </c>
      <c r="U6198" s="226">
        <f t="shared" si="289"/>
        <v>1961.352030856691</v>
      </c>
    </row>
    <row r="6199" spans="1:21" x14ac:dyDescent="0.25">
      <c r="A6199" s="156" t="s">
        <v>18936</v>
      </c>
      <c r="B6199" s="156" t="s">
        <v>411</v>
      </c>
      <c r="C6199" s="223">
        <v>-0.42598345875740051</v>
      </c>
      <c r="D6199" s="221">
        <v>2.6382617950439453</v>
      </c>
      <c r="E6199" s="221">
        <v>0.16612555086612701</v>
      </c>
      <c r="F6199" s="221">
        <v>3.5166857242584229</v>
      </c>
      <c r="G6199" s="221">
        <v>24.341886520385742</v>
      </c>
      <c r="H6199" s="221">
        <v>12.997413635253906</v>
      </c>
      <c r="I6199" s="221">
        <v>-0.32057568430900574</v>
      </c>
      <c r="J6199" s="221">
        <v>-0.74637335538864136</v>
      </c>
      <c r="K6199" s="180">
        <v>1313</v>
      </c>
      <c r="L6199" s="181">
        <v>354</v>
      </c>
      <c r="M6199" s="181">
        <v>435</v>
      </c>
      <c r="N6199" s="181">
        <v>394</v>
      </c>
      <c r="O6199" s="181">
        <v>1675</v>
      </c>
      <c r="P6199" s="181">
        <v>1448</v>
      </c>
      <c r="Q6199" s="181">
        <v>455</v>
      </c>
      <c r="R6199" s="181">
        <v>1368</v>
      </c>
      <c r="S6199" s="226">
        <f t="shared" si="290"/>
        <v>7442</v>
      </c>
      <c r="T6199" s="181">
        <f t="shared" si="288"/>
        <v>60258.481363043189</v>
      </c>
      <c r="U6199" s="226">
        <f t="shared" si="289"/>
        <v>3953.336477089093</v>
      </c>
    </row>
    <row r="6200" spans="1:21" x14ac:dyDescent="0.25">
      <c r="A6200" s="156" t="s">
        <v>18937</v>
      </c>
      <c r="B6200" s="156" t="s">
        <v>411</v>
      </c>
      <c r="C6200" s="223">
        <v>-1.0936998128890991</v>
      </c>
      <c r="D6200" s="221">
        <v>-0.12619055807590485</v>
      </c>
      <c r="E6200" s="221">
        <v>88.68505859375</v>
      </c>
      <c r="F6200" s="221">
        <v>2.8489692211151123</v>
      </c>
      <c r="G6200" s="221">
        <v>7.0178098678588867</v>
      </c>
      <c r="H6200" s="221">
        <v>1.4633330106735229</v>
      </c>
      <c r="I6200" s="221">
        <v>-0.98829221725463867</v>
      </c>
      <c r="J6200" s="221">
        <v>-1.4140897989273071</v>
      </c>
      <c r="K6200" s="180">
        <v>58.022666931152344</v>
      </c>
      <c r="L6200" s="181">
        <v>22.466823577880859</v>
      </c>
      <c r="M6200" s="181">
        <v>16.760330200195313</v>
      </c>
      <c r="N6200" s="181">
        <v>17.159385681152344</v>
      </c>
      <c r="O6200" s="181">
        <v>66.562454223632813</v>
      </c>
      <c r="P6200" s="181">
        <v>82.005905151367188</v>
      </c>
      <c r="Q6200" s="181">
        <v>24.222667694091797</v>
      </c>
      <c r="R6200" s="181">
        <v>59.499172210693359</v>
      </c>
      <c r="S6200" s="226">
        <f t="shared" si="290"/>
        <v>346.69940567016602</v>
      </c>
      <c r="T6200" s="181">
        <f t="shared" si="288"/>
        <v>1948.0312962690482</v>
      </c>
      <c r="U6200" s="226">
        <f t="shared" si="289"/>
        <v>127.80314086665275</v>
      </c>
    </row>
    <row r="6201" spans="1:21" x14ac:dyDescent="0.25">
      <c r="A6201" s="156" t="s">
        <v>18938</v>
      </c>
      <c r="B6201" s="156" t="s">
        <v>411</v>
      </c>
      <c r="C6201" s="223">
        <v>-0.88756692409515381</v>
      </c>
      <c r="D6201" s="221">
        <v>7.9942390322685242E-2</v>
      </c>
      <c r="E6201" s="221">
        <v>-0.29545798897743225</v>
      </c>
      <c r="F6201" s="221">
        <v>3.0551023483276367</v>
      </c>
      <c r="G6201" s="221">
        <v>7.223942756652832</v>
      </c>
      <c r="H6201" s="221">
        <v>1.6694658994674683</v>
      </c>
      <c r="I6201" s="221">
        <v>-0.78215920925140381</v>
      </c>
      <c r="J6201" s="221">
        <v>-1.2079567909240723</v>
      </c>
      <c r="K6201" s="180">
        <v>1.2786226272583008</v>
      </c>
      <c r="L6201" s="181">
        <v>0.37073937058448792</v>
      </c>
      <c r="M6201" s="181">
        <v>0.24960671365261078</v>
      </c>
      <c r="N6201" s="181">
        <v>0.18475790321826935</v>
      </c>
      <c r="O6201" s="181">
        <v>1.1611605882644653</v>
      </c>
      <c r="P6201" s="181">
        <v>1.7399055957794189</v>
      </c>
      <c r="Q6201" s="181">
        <v>0.60566335916519165</v>
      </c>
      <c r="R6201" s="181">
        <v>1.5735011100769043</v>
      </c>
      <c r="S6201" s="226">
        <f t="shared" si="290"/>
        <v>7.163957267999649</v>
      </c>
      <c r="T6201" s="181">
        <f t="shared" si="288"/>
        <v>8.3039048012893328</v>
      </c>
      <c r="U6201" s="226">
        <f t="shared" si="289"/>
        <v>0.54478853450405784</v>
      </c>
    </row>
    <row r="6202" spans="1:21" x14ac:dyDescent="0.25">
      <c r="A6202" s="156" t="s">
        <v>18843</v>
      </c>
      <c r="B6202" s="156" t="s">
        <v>411</v>
      </c>
      <c r="C6202" s="223">
        <v>-1.0040463209152222</v>
      </c>
      <c r="D6202" s="221">
        <v>-3.6536850035190582E-2</v>
      </c>
      <c r="E6202" s="221">
        <v>-0.4119371771812439</v>
      </c>
      <c r="F6202" s="221">
        <v>2.9386231899261475</v>
      </c>
      <c r="G6202" s="221">
        <v>7.1074633598327637</v>
      </c>
      <c r="H6202" s="221">
        <v>1.5529866218566895</v>
      </c>
      <c r="I6202" s="221">
        <v>-0.89863842725753784</v>
      </c>
      <c r="J6202" s="221">
        <v>-1.3244361877441406</v>
      </c>
      <c r="K6202" s="180">
        <v>53.855113983154297</v>
      </c>
      <c r="L6202" s="181">
        <v>47.942237854003906</v>
      </c>
      <c r="M6202" s="181">
        <v>12.065463066101074</v>
      </c>
      <c r="N6202" s="181">
        <v>9.9080629348754883</v>
      </c>
      <c r="O6202" s="181">
        <v>46.503971099853516</v>
      </c>
      <c r="P6202" s="181">
        <v>76.947296142578125</v>
      </c>
      <c r="Q6202" s="181">
        <v>25.169675827026367</v>
      </c>
      <c r="R6202" s="181">
        <v>57.290973663330078</v>
      </c>
      <c r="S6202" s="226">
        <f t="shared" si="290"/>
        <v>329.68279457092285</v>
      </c>
      <c r="T6202" s="181">
        <f t="shared" si="288"/>
        <v>319.84787882456681</v>
      </c>
      <c r="U6202" s="226">
        <f t="shared" si="289"/>
        <v>20.984038393842351</v>
      </c>
    </row>
    <row r="6203" spans="1:21" x14ac:dyDescent="0.25">
      <c r="A6203" s="156" t="s">
        <v>18912</v>
      </c>
      <c r="B6203" s="156" t="s">
        <v>411</v>
      </c>
      <c r="C6203" s="223">
        <v>-0.22037829458713531</v>
      </c>
      <c r="D6203" s="221">
        <v>5.9719138145446777</v>
      </c>
      <c r="E6203" s="221">
        <v>4.0019330978393555</v>
      </c>
      <c r="F6203" s="221">
        <v>3.4276449680328369</v>
      </c>
      <c r="G6203" s="221">
        <v>19.90190315246582</v>
      </c>
      <c r="H6203" s="221">
        <v>2.3027136325836182</v>
      </c>
      <c r="I6203" s="221">
        <v>-1.8936842679977417</v>
      </c>
      <c r="J6203" s="221">
        <v>-0.83541411161422729</v>
      </c>
      <c r="K6203" s="180">
        <v>2407.6630859375</v>
      </c>
      <c r="L6203" s="181">
        <v>702.276611328125</v>
      </c>
      <c r="M6203" s="181">
        <v>585.72857666015625</v>
      </c>
      <c r="N6203" s="181">
        <v>738.13751220703125</v>
      </c>
      <c r="O6203" s="181">
        <v>2989.4072265625</v>
      </c>
      <c r="P6203" s="181">
        <v>2311.037841796875</v>
      </c>
      <c r="Q6203" s="181">
        <v>598.6783447265625</v>
      </c>
      <c r="R6203" s="181">
        <v>1273.0631103515625</v>
      </c>
      <c r="S6203" s="226">
        <f t="shared" si="290"/>
        <v>11605.992309570313</v>
      </c>
      <c r="T6203" s="181">
        <f t="shared" si="288"/>
        <v>71156.767418409872</v>
      </c>
      <c r="U6203" s="226">
        <f t="shared" si="289"/>
        <v>4668.332786751429</v>
      </c>
    </row>
    <row r="6204" spans="1:21" x14ac:dyDescent="0.25">
      <c r="A6204" s="156" t="s">
        <v>18939</v>
      </c>
      <c r="B6204" s="156" t="s">
        <v>411</v>
      </c>
      <c r="C6204" s="223">
        <v>0.22619690001010895</v>
      </c>
      <c r="D6204" s="221">
        <v>2.9539189338684082</v>
      </c>
      <c r="E6204" s="221">
        <v>11.891454696655273</v>
      </c>
      <c r="F6204" s="221">
        <v>27.577983856201172</v>
      </c>
      <c r="G6204" s="221">
        <v>22.694494247436523</v>
      </c>
      <c r="H6204" s="221">
        <v>10.424551010131836</v>
      </c>
      <c r="I6204" s="221">
        <v>5.0703959465026855</v>
      </c>
      <c r="J6204" s="221">
        <v>-9.4193011522293091E-2</v>
      </c>
      <c r="K6204" s="180">
        <v>2136</v>
      </c>
      <c r="L6204" s="181">
        <v>599</v>
      </c>
      <c r="M6204" s="181">
        <v>638</v>
      </c>
      <c r="N6204" s="181">
        <v>950</v>
      </c>
      <c r="O6204" s="181">
        <v>2675</v>
      </c>
      <c r="P6204" s="181">
        <v>2256</v>
      </c>
      <c r="Q6204" s="181">
        <v>620</v>
      </c>
      <c r="R6204" s="181">
        <v>1226</v>
      </c>
      <c r="S6204" s="226">
        <f t="shared" si="290"/>
        <v>11100</v>
      </c>
      <c r="T6204" s="181">
        <f t="shared" si="288"/>
        <v>123292.1108251214</v>
      </c>
      <c r="U6204" s="226">
        <f t="shared" si="289"/>
        <v>8088.7401746104651</v>
      </c>
    </row>
    <row r="6205" spans="1:21" x14ac:dyDescent="0.25">
      <c r="A6205" s="156" t="s">
        <v>18940</v>
      </c>
      <c r="B6205" s="156" t="s">
        <v>411</v>
      </c>
      <c r="C6205" s="223">
        <v>-1.4478960037231445</v>
      </c>
      <c r="D6205" s="221">
        <v>0.43015334010124207</v>
      </c>
      <c r="E6205" s="221">
        <v>-0.85578685998916626</v>
      </c>
      <c r="F6205" s="221">
        <v>7.5060687065124512</v>
      </c>
      <c r="G6205" s="221">
        <v>11.740104675292969</v>
      </c>
      <c r="H6205" s="221">
        <v>6.7722458839416504</v>
      </c>
      <c r="I6205" s="221">
        <v>-1.342488169670105</v>
      </c>
      <c r="J6205" s="221">
        <v>1.0360636711120605</v>
      </c>
      <c r="K6205" s="180">
        <v>1946</v>
      </c>
      <c r="L6205" s="181">
        <v>560</v>
      </c>
      <c r="M6205" s="181">
        <v>349</v>
      </c>
      <c r="N6205" s="181">
        <v>360</v>
      </c>
      <c r="O6205" s="181">
        <v>2054</v>
      </c>
      <c r="P6205" s="181">
        <v>2157</v>
      </c>
      <c r="Q6205" s="181">
        <v>646</v>
      </c>
      <c r="R6205" s="181">
        <v>1811</v>
      </c>
      <c r="S6205" s="226">
        <f t="shared" si="290"/>
        <v>9883</v>
      </c>
      <c r="T6205" s="181">
        <f t="shared" si="288"/>
        <v>39557.768692910671</v>
      </c>
      <c r="U6205" s="226">
        <f t="shared" si="289"/>
        <v>2595.2391495522893</v>
      </c>
    </row>
    <row r="6206" spans="1:21" x14ac:dyDescent="0.25">
      <c r="A6206" s="156" t="s">
        <v>18941</v>
      </c>
      <c r="B6206" s="156" t="s">
        <v>411</v>
      </c>
      <c r="C6206" s="223">
        <v>4.4957804679870605</v>
      </c>
      <c r="D6206" s="221">
        <v>12.047266006469727</v>
      </c>
      <c r="E6206" s="221">
        <v>12.107514381408691</v>
      </c>
      <c r="F6206" s="221">
        <v>15.858536720275879</v>
      </c>
      <c r="G6206" s="221">
        <v>34.436393737792969</v>
      </c>
      <c r="H6206" s="221">
        <v>42.16473388671875</v>
      </c>
      <c r="I6206" s="221">
        <v>10.636257171630859</v>
      </c>
      <c r="J6206" s="221">
        <v>8.1022891998291016</v>
      </c>
      <c r="K6206" s="180">
        <v>1814</v>
      </c>
      <c r="L6206" s="181">
        <v>563</v>
      </c>
      <c r="M6206" s="181">
        <v>617</v>
      </c>
      <c r="N6206" s="181">
        <v>886</v>
      </c>
      <c r="O6206" s="181">
        <v>2187</v>
      </c>
      <c r="P6206" s="181">
        <v>1405</v>
      </c>
      <c r="Q6206" s="181">
        <v>328</v>
      </c>
      <c r="R6206" s="181">
        <v>775</v>
      </c>
      <c r="S6206" s="226">
        <f t="shared" si="290"/>
        <v>8575</v>
      </c>
      <c r="T6206" s="181">
        <f t="shared" si="288"/>
        <v>180780.76713562012</v>
      </c>
      <c r="U6206" s="226">
        <f t="shared" si="289"/>
        <v>11860.358656693879</v>
      </c>
    </row>
    <row r="6207" spans="1:21" x14ac:dyDescent="0.25">
      <c r="A6207" s="156" t="s">
        <v>18942</v>
      </c>
      <c r="B6207" s="156" t="s">
        <v>411</v>
      </c>
      <c r="C6207" s="223">
        <v>1.2420240640640259</v>
      </c>
      <c r="D6207" s="221">
        <v>2.20953369140625</v>
      </c>
      <c r="E6207" s="221">
        <v>-8.5537452697753906</v>
      </c>
      <c r="F6207" s="221">
        <v>14.407025337219238</v>
      </c>
      <c r="G6207" s="221">
        <v>30.976213455200195</v>
      </c>
      <c r="H6207" s="221">
        <v>22.403453826904297</v>
      </c>
      <c r="I6207" s="221">
        <v>1.3474318981170654</v>
      </c>
      <c r="J6207" s="221">
        <v>0.9216342568397522</v>
      </c>
      <c r="K6207" s="180">
        <v>339</v>
      </c>
      <c r="L6207" s="181">
        <v>63</v>
      </c>
      <c r="M6207" s="181">
        <v>179</v>
      </c>
      <c r="N6207" s="181">
        <v>370</v>
      </c>
      <c r="O6207" s="181">
        <v>782</v>
      </c>
      <c r="P6207" s="181">
        <v>309</v>
      </c>
      <c r="Q6207" s="181">
        <v>76</v>
      </c>
      <c r="R6207" s="181">
        <v>199</v>
      </c>
      <c r="S6207" s="226">
        <f t="shared" si="290"/>
        <v>2317</v>
      </c>
      <c r="T6207" s="181">
        <f t="shared" si="288"/>
        <v>35791.60194760561</v>
      </c>
      <c r="U6207" s="226">
        <f t="shared" si="289"/>
        <v>2348.1548547571365</v>
      </c>
    </row>
    <row r="6208" spans="1:21" x14ac:dyDescent="0.25">
      <c r="A6208" s="156" t="s">
        <v>18943</v>
      </c>
      <c r="B6208" s="156" t="s">
        <v>411</v>
      </c>
      <c r="C6208" s="223">
        <v>-0.5340999960899353</v>
      </c>
      <c r="D6208" s="221">
        <v>0.4334094226360321</v>
      </c>
      <c r="E6208" s="221">
        <v>18.161533355712891</v>
      </c>
      <c r="F6208" s="221">
        <v>3.4085693359375</v>
      </c>
      <c r="G6208" s="221">
        <v>13.678461074829102</v>
      </c>
      <c r="H6208" s="221">
        <v>25.461830139160156</v>
      </c>
      <c r="I6208" s="221">
        <v>-8.2762241363525391</v>
      </c>
      <c r="J6208" s="221">
        <v>-0.85448980331420898</v>
      </c>
      <c r="K6208" s="180">
        <v>321</v>
      </c>
      <c r="L6208" s="181">
        <v>92</v>
      </c>
      <c r="M6208" s="181">
        <v>82</v>
      </c>
      <c r="N6208" s="181">
        <v>90</v>
      </c>
      <c r="O6208" s="181">
        <v>457</v>
      </c>
      <c r="P6208" s="181">
        <v>408</v>
      </c>
      <c r="Q6208" s="181">
        <v>150</v>
      </c>
      <c r="R6208" s="181">
        <v>464</v>
      </c>
      <c r="S6208" s="226">
        <f t="shared" si="290"/>
        <v>2064</v>
      </c>
      <c r="T6208" s="181">
        <f t="shared" si="288"/>
        <v>16666.011062324047</v>
      </c>
      <c r="U6208" s="226">
        <f t="shared" si="289"/>
        <v>1093.3954518917633</v>
      </c>
    </row>
    <row r="6209" spans="1:21" x14ac:dyDescent="0.25">
      <c r="A6209" s="156" t="s">
        <v>18944</v>
      </c>
      <c r="B6209" s="156" t="s">
        <v>411</v>
      </c>
      <c r="C6209" s="223">
        <v>-0.36207911372184753</v>
      </c>
      <c r="D6209" s="221">
        <v>2.4069621562957764</v>
      </c>
      <c r="E6209" s="221">
        <v>-6.5559911727905273</v>
      </c>
      <c r="F6209" s="221">
        <v>25.610832214355469</v>
      </c>
      <c r="G6209" s="221">
        <v>35.027301788330078</v>
      </c>
      <c r="H6209" s="221">
        <v>7.4556937217712402</v>
      </c>
      <c r="I6209" s="221">
        <v>-0.25667133927345276</v>
      </c>
      <c r="J6209" s="221">
        <v>-0.68246901035308838</v>
      </c>
      <c r="K6209" s="180">
        <v>701</v>
      </c>
      <c r="L6209" s="181">
        <v>245</v>
      </c>
      <c r="M6209" s="181">
        <v>216</v>
      </c>
      <c r="N6209" s="181">
        <v>231</v>
      </c>
      <c r="O6209" s="181">
        <v>871</v>
      </c>
      <c r="P6209" s="181">
        <v>882</v>
      </c>
      <c r="Q6209" s="181">
        <v>253</v>
      </c>
      <c r="R6209" s="181">
        <v>749</v>
      </c>
      <c r="S6209" s="226">
        <f t="shared" si="290"/>
        <v>4148</v>
      </c>
      <c r="T6209" s="181">
        <f t="shared" si="288"/>
        <v>41344.491000413895</v>
      </c>
      <c r="U6209" s="226">
        <f t="shared" si="289"/>
        <v>2712.4594032477862</v>
      </c>
    </row>
    <row r="6210" spans="1:21" x14ac:dyDescent="0.25">
      <c r="A6210" s="156" t="s">
        <v>18945</v>
      </c>
      <c r="B6210" s="156" t="s">
        <v>411</v>
      </c>
      <c r="C6210" s="223">
        <v>-0.93236374855041504</v>
      </c>
      <c r="D6210" s="221">
        <v>-4.0237159729003906</v>
      </c>
      <c r="E6210" s="221">
        <v>-2.9068880081176758</v>
      </c>
      <c r="F6210" s="221">
        <v>3.010305643081665</v>
      </c>
      <c r="G6210" s="221">
        <v>26.074377059936523</v>
      </c>
      <c r="H6210" s="221">
        <v>11.328216552734375</v>
      </c>
      <c r="I6210" s="221">
        <v>-0.82695591449737549</v>
      </c>
      <c r="J6210" s="221">
        <v>-1.2527536153793335</v>
      </c>
      <c r="K6210" s="180">
        <v>1264</v>
      </c>
      <c r="L6210" s="181">
        <v>387</v>
      </c>
      <c r="M6210" s="181">
        <v>306</v>
      </c>
      <c r="N6210" s="181">
        <v>349</v>
      </c>
      <c r="O6210" s="181">
        <v>1363</v>
      </c>
      <c r="P6210" s="181">
        <v>1636</v>
      </c>
      <c r="Q6210" s="181">
        <v>446</v>
      </c>
      <c r="R6210" s="181">
        <v>1228</v>
      </c>
      <c r="S6210" s="226">
        <f t="shared" si="290"/>
        <v>6979</v>
      </c>
      <c r="T6210" s="181">
        <f t="shared" si="288"/>
        <v>49590.537514686584</v>
      </c>
      <c r="U6210" s="226">
        <f t="shared" si="289"/>
        <v>3253.4520691638736</v>
      </c>
    </row>
    <row r="6211" spans="1:21" x14ac:dyDescent="0.25">
      <c r="A6211" s="156" t="s">
        <v>18946</v>
      </c>
      <c r="B6211" s="156" t="s">
        <v>411</v>
      </c>
      <c r="C6211" s="223">
        <v>0.11962151527404785</v>
      </c>
      <c r="D6211" s="221">
        <v>2.3780844211578369</v>
      </c>
      <c r="E6211" s="221">
        <v>6.5954833030700684</v>
      </c>
      <c r="F6211" s="221">
        <v>12.610993385314941</v>
      </c>
      <c r="G6211" s="221">
        <v>23.794795989990234</v>
      </c>
      <c r="H6211" s="221">
        <v>6.8242959976196289</v>
      </c>
      <c r="I6211" s="221">
        <v>5.8756570816040039</v>
      </c>
      <c r="J6211" s="221">
        <v>-1.0223634243011475</v>
      </c>
      <c r="K6211" s="180">
        <v>1412</v>
      </c>
      <c r="L6211" s="181">
        <v>286</v>
      </c>
      <c r="M6211" s="181">
        <v>478</v>
      </c>
      <c r="N6211" s="181">
        <v>962</v>
      </c>
      <c r="O6211" s="181">
        <v>2502</v>
      </c>
      <c r="P6211" s="181">
        <v>1482</v>
      </c>
      <c r="Q6211" s="181">
        <v>374</v>
      </c>
      <c r="R6211" s="181">
        <v>1370</v>
      </c>
      <c r="S6211" s="226">
        <f t="shared" si="290"/>
        <v>8866</v>
      </c>
      <c r="T6211" s="181">
        <f t="shared" si="288"/>
        <v>86578.498472213745</v>
      </c>
      <c r="U6211" s="226">
        <f t="shared" si="289"/>
        <v>5680.0956213895415</v>
      </c>
    </row>
    <row r="6212" spans="1:21" x14ac:dyDescent="0.25">
      <c r="A6212" s="156" t="s">
        <v>18947</v>
      </c>
      <c r="B6212" s="156" t="s">
        <v>411</v>
      </c>
      <c r="C6212" s="223">
        <v>-0.35645309090614319</v>
      </c>
      <c r="D6212" s="221">
        <v>0.61105626821517944</v>
      </c>
      <c r="E6212" s="221">
        <v>0.23565591871738434</v>
      </c>
      <c r="F6212" s="221">
        <v>5.4108209609985352</v>
      </c>
      <c r="G6212" s="221">
        <v>20.423921585083008</v>
      </c>
      <c r="H6212" s="221">
        <v>11.720685005187988</v>
      </c>
      <c r="I6212" s="221">
        <v>4.8857779502868652</v>
      </c>
      <c r="J6212" s="221">
        <v>-1.4172171354293823</v>
      </c>
      <c r="K6212" s="180">
        <v>1913</v>
      </c>
      <c r="L6212" s="181">
        <v>538</v>
      </c>
      <c r="M6212" s="181">
        <v>453</v>
      </c>
      <c r="N6212" s="181">
        <v>547</v>
      </c>
      <c r="O6212" s="181">
        <v>1985</v>
      </c>
      <c r="P6212" s="181">
        <v>1878</v>
      </c>
      <c r="Q6212" s="181">
        <v>584</v>
      </c>
      <c r="R6212" s="181">
        <v>1757</v>
      </c>
      <c r="S6212" s="226">
        <f t="shared" si="290"/>
        <v>9655</v>
      </c>
      <c r="T6212" s="181">
        <f t="shared" si="288"/>
        <v>65629.499308392406</v>
      </c>
      <c r="U6212" s="226">
        <f t="shared" si="289"/>
        <v>4305.70913372016</v>
      </c>
    </row>
    <row r="6213" spans="1:21" x14ac:dyDescent="0.25">
      <c r="A6213" s="156" t="s">
        <v>18948</v>
      </c>
      <c r="B6213" s="156" t="s">
        <v>411</v>
      </c>
      <c r="C6213" s="223">
        <v>0.21997919678688049</v>
      </c>
      <c r="D6213" s="221">
        <v>16.957855224609375</v>
      </c>
      <c r="E6213" s="221">
        <v>3.6284511089324951</v>
      </c>
      <c r="F6213" s="221">
        <v>2.2744376659393311</v>
      </c>
      <c r="G6213" s="221">
        <v>25.687801361083984</v>
      </c>
      <c r="H6213" s="221">
        <v>13.365121841430664</v>
      </c>
      <c r="I6213" s="221">
        <v>1.8435697555541992</v>
      </c>
      <c r="J6213" s="221">
        <v>1.4253139495849609</v>
      </c>
      <c r="K6213" s="180">
        <v>1510</v>
      </c>
      <c r="L6213" s="181">
        <v>487</v>
      </c>
      <c r="M6213" s="181">
        <v>388</v>
      </c>
      <c r="N6213" s="181">
        <v>476</v>
      </c>
      <c r="O6213" s="181">
        <v>1893</v>
      </c>
      <c r="P6213" s="181">
        <v>1475</v>
      </c>
      <c r="Q6213" s="181">
        <v>421</v>
      </c>
      <c r="R6213" s="181">
        <v>1250</v>
      </c>
      <c r="S6213" s="226">
        <f t="shared" si="290"/>
        <v>7900</v>
      </c>
      <c r="T6213" s="181">
        <f t="shared" ref="T6213:T6276" si="291">SUMPRODUCT(C6213:J6213,K6213:R6213)</f>
        <v>81979.463437497616</v>
      </c>
      <c r="U6213" s="226">
        <f t="shared" ref="U6213:U6276" si="292">(T6213/$T$10045)*$S$10045</f>
        <v>5378.3699132254987</v>
      </c>
    </row>
    <row r="6214" spans="1:21" x14ac:dyDescent="0.25">
      <c r="A6214" s="156" t="s">
        <v>18826</v>
      </c>
      <c r="B6214" s="156" t="s">
        <v>411</v>
      </c>
      <c r="C6214" s="223">
        <v>-1.4235242605209351</v>
      </c>
      <c r="D6214" s="221">
        <v>-0.4560149610042572</v>
      </c>
      <c r="E6214" s="221">
        <v>-0.83141529560089111</v>
      </c>
      <c r="F6214" s="221">
        <v>2.5191447734832764</v>
      </c>
      <c r="G6214" s="221">
        <v>6.6879854202270508</v>
      </c>
      <c r="H6214" s="221">
        <v>1.1335086822509766</v>
      </c>
      <c r="I6214" s="221">
        <v>-1.3181165456771851</v>
      </c>
      <c r="J6214" s="221">
        <v>-1.7439141273498535</v>
      </c>
      <c r="K6214" s="180">
        <v>2.5306289196014404</v>
      </c>
      <c r="L6214" s="181">
        <v>0.63708138465881348</v>
      </c>
      <c r="M6214" s="181">
        <v>0.4176422655582428</v>
      </c>
      <c r="N6214" s="181">
        <v>0.46365368366241455</v>
      </c>
      <c r="O6214" s="181">
        <v>2.7677648067474365</v>
      </c>
      <c r="P6214" s="181">
        <v>3.0402939319610596</v>
      </c>
      <c r="Q6214" s="181">
        <v>1.083038330078125</v>
      </c>
      <c r="R6214" s="181">
        <v>2.6580452919006348</v>
      </c>
      <c r="S6214" s="226">
        <f t="shared" ref="S6214:S6277" si="293">SUM(K6214:R6214)</f>
        <v>13.598148614168167</v>
      </c>
      <c r="T6214" s="181">
        <f t="shared" si="291"/>
        <v>12.821843046477017</v>
      </c>
      <c r="U6214" s="226">
        <f t="shared" si="292"/>
        <v>0.84119378173105719</v>
      </c>
    </row>
    <row r="6215" spans="1:21" x14ac:dyDescent="0.25">
      <c r="A6215" s="156" t="s">
        <v>18828</v>
      </c>
      <c r="B6215" s="156" t="s">
        <v>411</v>
      </c>
      <c r="C6215" s="223">
        <v>-9.8414301872253418E-2</v>
      </c>
      <c r="D6215" s="221">
        <v>0.86909502744674683</v>
      </c>
      <c r="E6215" s="221">
        <v>6.1920723915100098</v>
      </c>
      <c r="F6215" s="221">
        <v>3.8442549705505371</v>
      </c>
      <c r="G6215" s="221">
        <v>20.20551872253418</v>
      </c>
      <c r="H6215" s="221">
        <v>2.4586186408996582</v>
      </c>
      <c r="I6215" s="221">
        <v>6.9934693165123463E-3</v>
      </c>
      <c r="J6215" s="221">
        <v>-0.41880419850349426</v>
      </c>
      <c r="K6215" s="180">
        <v>327.71197509765625</v>
      </c>
      <c r="L6215" s="181">
        <v>82.372451782226563</v>
      </c>
      <c r="M6215" s="181">
        <v>123.85498046875</v>
      </c>
      <c r="N6215" s="181">
        <v>162.96707153320312</v>
      </c>
      <c r="O6215" s="181">
        <v>369.19451904296875</v>
      </c>
      <c r="P6215" s="181">
        <v>209.7830810546875</v>
      </c>
      <c r="Q6215" s="181">
        <v>64.594223022460938</v>
      </c>
      <c r="R6215" s="181">
        <v>130.07736206054687</v>
      </c>
      <c r="S6215" s="226">
        <f t="shared" si="293"/>
        <v>1470.5556640625</v>
      </c>
      <c r="T6215" s="181">
        <f t="shared" si="291"/>
        <v>9354.2620756488977</v>
      </c>
      <c r="U6215" s="226">
        <f t="shared" si="292"/>
        <v>613.6985971670083</v>
      </c>
    </row>
    <row r="6216" spans="1:21" x14ac:dyDescent="0.25">
      <c r="A6216" s="156" t="s">
        <v>18881</v>
      </c>
      <c r="B6216" s="156" t="s">
        <v>411</v>
      </c>
      <c r="C6216" s="223">
        <v>-2.3318319320678711</v>
      </c>
      <c r="D6216" s="221">
        <v>-1.3643224239349365</v>
      </c>
      <c r="E6216" s="221">
        <v>-1.7397228479385376</v>
      </c>
      <c r="F6216" s="221">
        <v>98.689369201660156</v>
      </c>
      <c r="G6216" s="221">
        <v>190.55937194824219</v>
      </c>
      <c r="H6216" s="221">
        <v>0.35774403810501099</v>
      </c>
      <c r="I6216" s="221">
        <v>-2.226423978805542</v>
      </c>
      <c r="J6216" s="221">
        <v>-2.6522216796875</v>
      </c>
      <c r="K6216" s="180">
        <v>54.561973571777344</v>
      </c>
      <c r="L6216" s="181">
        <v>14.773943901062012</v>
      </c>
      <c r="M6216" s="181">
        <v>11.803521156311035</v>
      </c>
      <c r="N6216" s="181">
        <v>11.256338119506836</v>
      </c>
      <c r="O6216" s="181">
        <v>62.613380432128906</v>
      </c>
      <c r="P6216" s="181">
        <v>77.778167724609375</v>
      </c>
      <c r="Q6216" s="181">
        <v>23.216197967529297</v>
      </c>
      <c r="R6216" s="181">
        <v>74.182395935058594</v>
      </c>
      <c r="S6216" s="226">
        <f t="shared" si="293"/>
        <v>330.1859188079834</v>
      </c>
      <c r="T6216" s="181">
        <f t="shared" si="291"/>
        <v>12653.914145786806</v>
      </c>
      <c r="U6216" s="226">
        <f t="shared" si="292"/>
        <v>830.17658658044661</v>
      </c>
    </row>
    <row r="6217" spans="1:21" x14ac:dyDescent="0.25">
      <c r="A6217" s="156" t="s">
        <v>18913</v>
      </c>
      <c r="B6217" s="156" t="s">
        <v>411</v>
      </c>
      <c r="C6217" s="223">
        <v>-0.43251833319664001</v>
      </c>
      <c r="D6217" s="221">
        <v>0.53499108552932739</v>
      </c>
      <c r="E6217" s="221">
        <v>0.1595907062292099</v>
      </c>
      <c r="F6217" s="221">
        <v>3.5101509094238281</v>
      </c>
      <c r="G6217" s="221">
        <v>800.89703369140625</v>
      </c>
      <c r="H6217" s="221">
        <v>73.752296447753906</v>
      </c>
      <c r="I6217" s="221">
        <v>-0.32711055874824524</v>
      </c>
      <c r="J6217" s="221">
        <v>-0.75290822982788086</v>
      </c>
      <c r="K6217" s="180">
        <v>4.0526947975158691</v>
      </c>
      <c r="L6217" s="181">
        <v>1.4419161081314087</v>
      </c>
      <c r="M6217" s="181">
        <v>2</v>
      </c>
      <c r="N6217" s="181">
        <v>0.96766465902328491</v>
      </c>
      <c r="O6217" s="181">
        <v>4.3017964363098145</v>
      </c>
      <c r="P6217" s="181">
        <v>4.8934130668640137</v>
      </c>
      <c r="Q6217" s="181">
        <v>1.1664670705795288</v>
      </c>
      <c r="R6217" s="181">
        <v>2.7880239486694336</v>
      </c>
      <c r="S6217" s="226">
        <f t="shared" si="293"/>
        <v>21.611976087093353</v>
      </c>
      <c r="T6217" s="181">
        <f t="shared" si="291"/>
        <v>3806.4501445228325</v>
      </c>
      <c r="U6217" s="226">
        <f t="shared" si="292"/>
        <v>249.72713988428328</v>
      </c>
    </row>
    <row r="6218" spans="1:21" x14ac:dyDescent="0.25">
      <c r="A6218" s="156" t="s">
        <v>18831</v>
      </c>
      <c r="B6218" s="156" t="s">
        <v>411</v>
      </c>
      <c r="C6218" s="223">
        <v>-1.4348833560943604</v>
      </c>
      <c r="D6218" s="221">
        <v>-0.46737396717071533</v>
      </c>
      <c r="E6218" s="221">
        <v>-0.84277433156967163</v>
      </c>
      <c r="F6218" s="221">
        <v>2.5077857971191406</v>
      </c>
      <c r="G6218" s="221">
        <v>6.6766266822814941</v>
      </c>
      <c r="H6218" s="221">
        <v>1.1221495866775513</v>
      </c>
      <c r="I6218" s="221">
        <v>-1.3294756412506104</v>
      </c>
      <c r="J6218" s="221">
        <v>-1.7552732229232788</v>
      </c>
      <c r="K6218" s="180">
        <v>46.978717803955078</v>
      </c>
      <c r="L6218" s="181">
        <v>17.079051971435547</v>
      </c>
      <c r="M6218" s="181">
        <v>15.085740089416504</v>
      </c>
      <c r="N6218" s="181">
        <v>16.580722808837891</v>
      </c>
      <c r="O6218" s="181">
        <v>55.314380645751953</v>
      </c>
      <c r="P6218" s="181">
        <v>60.025844573974609</v>
      </c>
      <c r="Q6218" s="181">
        <v>18.936454772949219</v>
      </c>
      <c r="R6218" s="181">
        <v>51.463665008544922</v>
      </c>
      <c r="S6218" s="226">
        <f t="shared" si="293"/>
        <v>281.46457767486572</v>
      </c>
      <c r="T6218" s="181">
        <f t="shared" si="291"/>
        <v>274.63884001961429</v>
      </c>
      <c r="U6218" s="226">
        <f t="shared" si="292"/>
        <v>18.018040277743644</v>
      </c>
    </row>
    <row r="6219" spans="1:21" x14ac:dyDescent="0.25">
      <c r="A6219" s="156" t="s">
        <v>18832</v>
      </c>
      <c r="B6219" s="156" t="s">
        <v>411</v>
      </c>
      <c r="C6219" s="223">
        <v>-1.6048626899719238</v>
      </c>
      <c r="D6219" s="221">
        <v>-0.63735330104827881</v>
      </c>
      <c r="E6219" s="221">
        <v>-1.0127536058425903</v>
      </c>
      <c r="F6219" s="221">
        <v>2.3378064632415771</v>
      </c>
      <c r="G6219" s="221">
        <v>6.5066475868225098</v>
      </c>
      <c r="H6219" s="221">
        <v>0.95217019319534302</v>
      </c>
      <c r="I6219" s="221">
        <v>-1.4994548559188843</v>
      </c>
      <c r="J6219" s="221">
        <v>-1.9252525568008423</v>
      </c>
      <c r="K6219" s="180">
        <v>64.112174987792969</v>
      </c>
      <c r="L6219" s="181">
        <v>19.901351928710937</v>
      </c>
      <c r="M6219" s="181">
        <v>17.470405578613281</v>
      </c>
      <c r="N6219" s="181">
        <v>18.637260437011719</v>
      </c>
      <c r="O6219" s="181">
        <v>71.53466796875</v>
      </c>
      <c r="P6219" s="181">
        <v>76.169670104980469</v>
      </c>
      <c r="Q6219" s="181">
        <v>22.461950302124023</v>
      </c>
      <c r="R6219" s="181">
        <v>58.861331939697266</v>
      </c>
      <c r="S6219" s="226">
        <f t="shared" si="293"/>
        <v>349.14881324768066</v>
      </c>
      <c r="T6219" s="181">
        <f t="shared" si="291"/>
        <v>301.27541564850958</v>
      </c>
      <c r="U6219" s="226">
        <f t="shared" si="292"/>
        <v>19.765567657732301</v>
      </c>
    </row>
    <row r="6220" spans="1:21" x14ac:dyDescent="0.25">
      <c r="A6220" s="156" t="s">
        <v>18883</v>
      </c>
      <c r="B6220" s="156" t="s">
        <v>411</v>
      </c>
      <c r="C6220" s="223">
        <v>-1.9190331697463989</v>
      </c>
      <c r="D6220" s="221">
        <v>-0.95152366161346436</v>
      </c>
      <c r="E6220" s="221">
        <v>-1.3269239664077759</v>
      </c>
      <c r="F6220" s="221">
        <v>2.0236363410949707</v>
      </c>
      <c r="G6220" s="221">
        <v>8.1506204605102539</v>
      </c>
      <c r="H6220" s="221">
        <v>0.63799989223480225</v>
      </c>
      <c r="I6220" s="221">
        <v>-1.8136253356933594</v>
      </c>
      <c r="J6220" s="221">
        <v>-2.2716779708862305</v>
      </c>
      <c r="K6220" s="180">
        <v>1077.9102783203125</v>
      </c>
      <c r="L6220" s="181">
        <v>247.5201416015625</v>
      </c>
      <c r="M6220" s="181">
        <v>216.58012390136719</v>
      </c>
      <c r="N6220" s="181">
        <v>256.50273132324219</v>
      </c>
      <c r="O6220" s="181">
        <v>1274.529052734375</v>
      </c>
      <c r="P6220" s="181">
        <v>1179.712890625</v>
      </c>
      <c r="Q6220" s="181">
        <v>344.33245849609375</v>
      </c>
      <c r="R6220" s="181">
        <v>1018.0263671875</v>
      </c>
      <c r="S6220" s="226">
        <f t="shared" si="293"/>
        <v>5615.1140441894531</v>
      </c>
      <c r="T6220" s="181">
        <f t="shared" si="291"/>
        <v>6131.3571711435161</v>
      </c>
      <c r="U6220" s="226">
        <f t="shared" si="292"/>
        <v>402.25570592639502</v>
      </c>
    </row>
    <row r="6221" spans="1:21" x14ac:dyDescent="0.25">
      <c r="A6221" s="156" t="s">
        <v>18787</v>
      </c>
      <c r="B6221" s="156" t="s">
        <v>411</v>
      </c>
      <c r="C6221" s="223">
        <v>-0.50471919775009155</v>
      </c>
      <c r="D6221" s="221">
        <v>-2.3708341121673584</v>
      </c>
      <c r="E6221" s="221">
        <v>-3.3547766208648682</v>
      </c>
      <c r="F6221" s="221">
        <v>4.1928896903991699</v>
      </c>
      <c r="G6221" s="221">
        <v>18.39897346496582</v>
      </c>
      <c r="H6221" s="221">
        <v>8.0130653381347656</v>
      </c>
      <c r="I6221" s="221">
        <v>-0.39931145310401917</v>
      </c>
      <c r="J6221" s="221">
        <v>-0.82510906457901001</v>
      </c>
      <c r="K6221" s="180">
        <v>1491.8023681640625</v>
      </c>
      <c r="L6221" s="181">
        <v>389.9483642578125</v>
      </c>
      <c r="M6221" s="181">
        <v>353.953125</v>
      </c>
      <c r="N6221" s="181">
        <v>477.93670654296875</v>
      </c>
      <c r="O6221" s="181">
        <v>1931.744140625</v>
      </c>
      <c r="P6221" s="181">
        <v>1385.81640625</v>
      </c>
      <c r="Q6221" s="181">
        <v>432.94265747070312</v>
      </c>
      <c r="R6221" s="181">
        <v>1258.833251953125</v>
      </c>
      <c r="S6221" s="226">
        <f t="shared" si="293"/>
        <v>7722.9770202636719</v>
      </c>
      <c r="T6221" s="181">
        <f t="shared" si="291"/>
        <v>44574.250948225148</v>
      </c>
      <c r="U6221" s="226">
        <f t="shared" si="292"/>
        <v>2924.3520285696463</v>
      </c>
    </row>
    <row r="6222" spans="1:21" x14ac:dyDescent="0.25">
      <c r="A6222" s="156" t="s">
        <v>18886</v>
      </c>
      <c r="B6222" s="156" t="s">
        <v>411</v>
      </c>
      <c r="C6222" s="223">
        <v>-2.1877114772796631</v>
      </c>
      <c r="D6222" s="221">
        <v>-1.220201849937439</v>
      </c>
      <c r="E6222" s="221">
        <v>-1.59560227394104</v>
      </c>
      <c r="F6222" s="221">
        <v>1.7549580335617065</v>
      </c>
      <c r="G6222" s="221">
        <v>30.927566528320312</v>
      </c>
      <c r="H6222" s="221">
        <v>0.36932161450386047</v>
      </c>
      <c r="I6222" s="221">
        <v>-2.0823037624359131</v>
      </c>
      <c r="J6222" s="221">
        <v>-18.022531509399414</v>
      </c>
      <c r="K6222" s="180">
        <v>40.539817810058594</v>
      </c>
      <c r="L6222" s="181">
        <v>15.062121391296387</v>
      </c>
      <c r="M6222" s="181">
        <v>11.981825828552246</v>
      </c>
      <c r="N6222" s="181">
        <v>10.024011611938477</v>
      </c>
      <c r="O6222" s="181">
        <v>48.162242889404297</v>
      </c>
      <c r="P6222" s="181">
        <v>52.077873229980469</v>
      </c>
      <c r="Q6222" s="181">
        <v>17.515914916992188</v>
      </c>
      <c r="R6222" s="181">
        <v>47.300804138183594</v>
      </c>
      <c r="S6222" s="226">
        <f t="shared" si="293"/>
        <v>242.66461181640625</v>
      </c>
      <c r="T6222" s="181">
        <f t="shared" si="291"/>
        <v>511.22600487524301</v>
      </c>
      <c r="U6222" s="226">
        <f t="shared" si="292"/>
        <v>33.539650641599856</v>
      </c>
    </row>
    <row r="6223" spans="1:21" x14ac:dyDescent="0.25">
      <c r="A6223" s="156" t="s">
        <v>18949</v>
      </c>
      <c r="B6223" s="156" t="s">
        <v>222</v>
      </c>
      <c r="C6223" s="223">
        <v>-1.2108674049377441</v>
      </c>
      <c r="D6223" s="221">
        <v>-0.2433580756187439</v>
      </c>
      <c r="E6223" s="221">
        <v>-0.6187584400177002</v>
      </c>
      <c r="F6223" s="221">
        <v>16.391729354858398</v>
      </c>
      <c r="G6223" s="221">
        <v>11.530957221984863</v>
      </c>
      <c r="H6223" s="221">
        <v>4.0184855461120605</v>
      </c>
      <c r="I6223" s="221">
        <v>-1.1054596900939941</v>
      </c>
      <c r="J6223" s="221">
        <v>-1.5312573909759521</v>
      </c>
      <c r="K6223" s="180">
        <v>1078</v>
      </c>
      <c r="L6223" s="181">
        <v>461</v>
      </c>
      <c r="M6223" s="181">
        <v>413</v>
      </c>
      <c r="N6223" s="181">
        <v>405</v>
      </c>
      <c r="O6223" s="181">
        <v>1482</v>
      </c>
      <c r="P6223" s="181">
        <v>1568</v>
      </c>
      <c r="Q6223" s="181">
        <v>524</v>
      </c>
      <c r="R6223" s="181">
        <v>1292</v>
      </c>
      <c r="S6223" s="226">
        <f t="shared" si="293"/>
        <v>7223</v>
      </c>
      <c r="T6223" s="181">
        <f t="shared" si="291"/>
        <v>25797.818530142307</v>
      </c>
      <c r="U6223" s="226">
        <f t="shared" si="292"/>
        <v>1692.4996235813853</v>
      </c>
    </row>
    <row r="6224" spans="1:21" x14ac:dyDescent="0.25">
      <c r="A6224" s="156" t="s">
        <v>18950</v>
      </c>
      <c r="B6224" s="156" t="s">
        <v>222</v>
      </c>
      <c r="C6224" s="223">
        <v>-0.24883131682872772</v>
      </c>
      <c r="D6224" s="221">
        <v>0.7186780571937561</v>
      </c>
      <c r="E6224" s="221">
        <v>0.3432776927947998</v>
      </c>
      <c r="F6224" s="221">
        <v>3.6938378810882568</v>
      </c>
      <c r="G6224" s="221">
        <v>21.515035629272461</v>
      </c>
      <c r="H6224" s="221">
        <v>2.3082015514373779</v>
      </c>
      <c r="I6224" s="221">
        <v>-0.14342354238033295</v>
      </c>
      <c r="J6224" s="221">
        <v>-0.56922119855880737</v>
      </c>
      <c r="K6224" s="180">
        <v>290</v>
      </c>
      <c r="L6224" s="181">
        <v>132</v>
      </c>
      <c r="M6224" s="181">
        <v>118</v>
      </c>
      <c r="N6224" s="181">
        <v>80</v>
      </c>
      <c r="O6224" s="181">
        <v>372</v>
      </c>
      <c r="P6224" s="181">
        <v>568</v>
      </c>
      <c r="Q6224" s="181">
        <v>189</v>
      </c>
      <c r="R6224" s="181">
        <v>398</v>
      </c>
      <c r="S6224" s="226">
        <f t="shared" si="293"/>
        <v>2147</v>
      </c>
      <c r="T6224" s="181">
        <f t="shared" si="291"/>
        <v>9419.7128686755896</v>
      </c>
      <c r="U6224" s="226">
        <f t="shared" si="292"/>
        <v>617.99258204140176</v>
      </c>
    </row>
    <row r="6225" spans="1:21" x14ac:dyDescent="0.25">
      <c r="A6225" s="156" t="s">
        <v>18951</v>
      </c>
      <c r="B6225" s="156" t="s">
        <v>222</v>
      </c>
      <c r="C6225" s="223">
        <v>-1.6143035888671875</v>
      </c>
      <c r="D6225" s="221">
        <v>-0.64679425954818726</v>
      </c>
      <c r="E6225" s="221">
        <v>-2.6244504451751709</v>
      </c>
      <c r="F6225" s="221">
        <v>7.8127346038818359</v>
      </c>
      <c r="G6225" s="221">
        <v>12.549336433410645</v>
      </c>
      <c r="H6225" s="221">
        <v>3.8899621963500977</v>
      </c>
      <c r="I6225" s="221">
        <v>-1.5088958740234375</v>
      </c>
      <c r="J6225" s="221">
        <v>-1.934693455696106</v>
      </c>
      <c r="K6225" s="180">
        <v>348.36614990234375</v>
      </c>
      <c r="L6225" s="181">
        <v>135.75299072265625</v>
      </c>
      <c r="M6225" s="181">
        <v>142.74028015136719</v>
      </c>
      <c r="N6225" s="181">
        <v>144.73664855957031</v>
      </c>
      <c r="O6225" s="181">
        <v>452.17724609375</v>
      </c>
      <c r="P6225" s="181">
        <v>610.88848876953125</v>
      </c>
      <c r="Q6225" s="181">
        <v>187.65855407714844</v>
      </c>
      <c r="R6225" s="181">
        <v>674.77227783203125</v>
      </c>
      <c r="S6225" s="226">
        <f t="shared" si="293"/>
        <v>2697.0926361083984</v>
      </c>
      <c r="T6225" s="181">
        <f t="shared" si="291"/>
        <v>6568.2240380039511</v>
      </c>
      <c r="U6225" s="226">
        <f t="shared" si="292"/>
        <v>430.91692807014135</v>
      </c>
    </row>
    <row r="6226" spans="1:21" x14ac:dyDescent="0.25">
      <c r="A6226" s="156" t="s">
        <v>18594</v>
      </c>
      <c r="B6226" s="156" t="s">
        <v>222</v>
      </c>
      <c r="C6226" s="223">
        <v>-2.0686666965484619</v>
      </c>
      <c r="D6226" s="221">
        <v>-1.1011571884155273</v>
      </c>
      <c r="E6226" s="221">
        <v>-1.4765574932098389</v>
      </c>
      <c r="F6226" s="221">
        <v>1.8740026950836182</v>
      </c>
      <c r="G6226" s="221">
        <v>6.0428433418273926</v>
      </c>
      <c r="H6226" s="221">
        <v>0.48836639523506165</v>
      </c>
      <c r="I6226" s="221">
        <v>-1.9632589817047119</v>
      </c>
      <c r="J6226" s="221">
        <v>-2.3890566825866699</v>
      </c>
      <c r="K6226" s="180">
        <v>8.4910354614257812</v>
      </c>
      <c r="L6226" s="181">
        <v>2.4054505825042725</v>
      </c>
      <c r="M6226" s="181">
        <v>1.6858713626861572</v>
      </c>
      <c r="N6226" s="181">
        <v>2.0148220062255859</v>
      </c>
      <c r="O6226" s="181">
        <v>9.1078176498413086</v>
      </c>
      <c r="P6226" s="181">
        <v>8.1929235458374023</v>
      </c>
      <c r="Q6226" s="181">
        <v>2.4157302379608154</v>
      </c>
      <c r="R6226" s="181">
        <v>7.211212158203125</v>
      </c>
      <c r="S6226" s="226">
        <f t="shared" si="293"/>
        <v>41.524863004684448</v>
      </c>
      <c r="T6226" s="181">
        <f t="shared" si="291"/>
        <v>18.140159497332974</v>
      </c>
      <c r="U6226" s="226">
        <f t="shared" si="292"/>
        <v>1.1901088878918082</v>
      </c>
    </row>
    <row r="6227" spans="1:21" x14ac:dyDescent="0.25">
      <c r="A6227" s="156" t="s">
        <v>18952</v>
      </c>
      <c r="B6227" s="156" t="s">
        <v>222</v>
      </c>
      <c r="C6227" s="223">
        <v>-1.8547433614730835</v>
      </c>
      <c r="D6227" s="221">
        <v>-0.8872339129447937</v>
      </c>
      <c r="E6227" s="221">
        <v>-1.26263427734375</v>
      </c>
      <c r="F6227" s="221">
        <v>2.087925910949707</v>
      </c>
      <c r="G6227" s="221">
        <v>6.2567663192749023</v>
      </c>
      <c r="H6227" s="221">
        <v>0.70228958129882813</v>
      </c>
      <c r="I6227" s="221">
        <v>-1.7493354082107544</v>
      </c>
      <c r="J6227" s="221">
        <v>-2.175133228302002</v>
      </c>
      <c r="K6227" s="180">
        <v>32.121040344238281</v>
      </c>
      <c r="L6227" s="181">
        <v>12.022577285766602</v>
      </c>
      <c r="M6227" s="181">
        <v>8.0986995697021484</v>
      </c>
      <c r="N6227" s="181">
        <v>7.0264773368835449</v>
      </c>
      <c r="O6227" s="181">
        <v>31.482269287109375</v>
      </c>
      <c r="P6227" s="181">
        <v>43.253902435302734</v>
      </c>
      <c r="Q6227" s="181">
        <v>15.85520076751709</v>
      </c>
      <c r="R6227" s="181">
        <v>53.040779113769531</v>
      </c>
      <c r="S6227" s="226">
        <f t="shared" si="293"/>
        <v>202.90094614028931</v>
      </c>
      <c r="T6227" s="181">
        <f t="shared" si="291"/>
        <v>18.44908573321095</v>
      </c>
      <c r="U6227" s="226">
        <f t="shared" si="292"/>
        <v>1.2103763976165929</v>
      </c>
    </row>
    <row r="6228" spans="1:21" x14ac:dyDescent="0.25">
      <c r="A6228" s="156" t="s">
        <v>18953</v>
      </c>
      <c r="B6228" s="156" t="s">
        <v>222</v>
      </c>
      <c r="C6228" s="223">
        <v>-1.8826668262481689</v>
      </c>
      <c r="D6228" s="221">
        <v>-0.9151574969291687</v>
      </c>
      <c r="E6228" s="221">
        <v>-1.290557861328125</v>
      </c>
      <c r="F6228" s="221">
        <v>2.060002326965332</v>
      </c>
      <c r="G6228" s="221">
        <v>6.2288427352905273</v>
      </c>
      <c r="H6228" s="221">
        <v>0.67436599731445313</v>
      </c>
      <c r="I6228" s="221">
        <v>-1.7772591114044189</v>
      </c>
      <c r="J6228" s="221">
        <v>-2.203056812286377</v>
      </c>
      <c r="K6228" s="180">
        <v>52</v>
      </c>
      <c r="L6228" s="181">
        <v>21</v>
      </c>
      <c r="M6228" s="181">
        <v>13</v>
      </c>
      <c r="N6228" s="181">
        <v>23</v>
      </c>
      <c r="O6228" s="181">
        <v>68</v>
      </c>
      <c r="P6228" s="181">
        <v>109</v>
      </c>
      <c r="Q6228" s="181">
        <v>27</v>
      </c>
      <c r="R6228" s="181">
        <v>65</v>
      </c>
      <c r="S6228" s="226">
        <f t="shared" si="293"/>
        <v>378</v>
      </c>
      <c r="T6228" s="181">
        <f t="shared" si="291"/>
        <v>219.36832982301712</v>
      </c>
      <c r="U6228" s="226">
        <f t="shared" si="292"/>
        <v>14.391946172399312</v>
      </c>
    </row>
    <row r="6229" spans="1:21" x14ac:dyDescent="0.25">
      <c r="A6229" s="156" t="s">
        <v>18954</v>
      </c>
      <c r="B6229" s="156" t="s">
        <v>222</v>
      </c>
      <c r="C6229" s="223">
        <v>-1.7826300859451294</v>
      </c>
      <c r="D6229" s="221">
        <v>-0.81512075662612915</v>
      </c>
      <c r="E6229" s="221">
        <v>-1.1905211210250854</v>
      </c>
      <c r="F6229" s="221">
        <v>2.1600391864776611</v>
      </c>
      <c r="G6229" s="221">
        <v>12.902020454406738</v>
      </c>
      <c r="H6229" s="221">
        <v>0.77440273761749268</v>
      </c>
      <c r="I6229" s="221">
        <v>-1.6772223711013794</v>
      </c>
      <c r="J6229" s="221">
        <v>-2.1030199527740479</v>
      </c>
      <c r="K6229" s="180">
        <v>191.6883544921875</v>
      </c>
      <c r="L6229" s="181">
        <v>70.486297607421875</v>
      </c>
      <c r="M6229" s="181">
        <v>71.345893859863281</v>
      </c>
      <c r="N6229" s="181">
        <v>63.179794311523437</v>
      </c>
      <c r="O6229" s="181">
        <v>270.77053833007812</v>
      </c>
      <c r="P6229" s="181">
        <v>295.26882934570312</v>
      </c>
      <c r="Q6229" s="181">
        <v>117.33390045166016</v>
      </c>
      <c r="R6229" s="181">
        <v>241.97431945800781</v>
      </c>
      <c r="S6229" s="226">
        <f t="shared" si="293"/>
        <v>1322.0479278564453</v>
      </c>
      <c r="T6229" s="181">
        <f t="shared" si="291"/>
        <v>2668.8399150458808</v>
      </c>
      <c r="U6229" s="226">
        <f t="shared" si="292"/>
        <v>175.09273298966849</v>
      </c>
    </row>
    <row r="6230" spans="1:21" x14ac:dyDescent="0.25">
      <c r="A6230" s="156" t="s">
        <v>18666</v>
      </c>
      <c r="B6230" s="156" t="s">
        <v>222</v>
      </c>
      <c r="C6230" s="223">
        <v>7.5901143252849579E-2</v>
      </c>
      <c r="D6230" s="221">
        <v>1.0434105396270752</v>
      </c>
      <c r="E6230" s="221">
        <v>0.6680101752281189</v>
      </c>
      <c r="F6230" s="221">
        <v>4.0185708999633789</v>
      </c>
      <c r="G6230" s="221">
        <v>8.1874103546142578</v>
      </c>
      <c r="H6230" s="221">
        <v>2.6329338550567627</v>
      </c>
      <c r="I6230" s="221">
        <v>0.18130889534950256</v>
      </c>
      <c r="J6230" s="221">
        <v>-0.24448877573013306</v>
      </c>
      <c r="K6230" s="180">
        <v>32.299240112304687</v>
      </c>
      <c r="L6230" s="181">
        <v>11.544148445129395</v>
      </c>
      <c r="M6230" s="181">
        <v>10.690960884094238</v>
      </c>
      <c r="N6230" s="181">
        <v>10.464605331420898</v>
      </c>
      <c r="O6230" s="181">
        <v>40.378402709960938</v>
      </c>
      <c r="P6230" s="181">
        <v>39.577449798583984</v>
      </c>
      <c r="Q6230" s="181">
        <v>12.44957160949707</v>
      </c>
      <c r="R6230" s="181">
        <v>29.182493209838867</v>
      </c>
      <c r="S6230" s="226">
        <f t="shared" si="293"/>
        <v>186.58687210083008</v>
      </c>
      <c r="T6230" s="181">
        <f t="shared" si="291"/>
        <v>493.61305048766599</v>
      </c>
      <c r="U6230" s="226">
        <f t="shared" si="292"/>
        <v>32.384129734423148</v>
      </c>
    </row>
    <row r="6231" spans="1:21" x14ac:dyDescent="0.25">
      <c r="A6231" s="156" t="s">
        <v>18955</v>
      </c>
      <c r="B6231" s="156" t="s">
        <v>222</v>
      </c>
      <c r="C6231" s="223">
        <v>-1.5352420806884766</v>
      </c>
      <c r="D6231" s="221">
        <v>10.616702079772949</v>
      </c>
      <c r="E6231" s="221">
        <v>-2.4546682834625244E-2</v>
      </c>
      <c r="F6231" s="221">
        <v>31.09259033203125</v>
      </c>
      <c r="G6231" s="221">
        <v>26.025506973266602</v>
      </c>
      <c r="H6231" s="221">
        <v>3.1043932437896729</v>
      </c>
      <c r="I6231" s="221">
        <v>-0.51124793291091919</v>
      </c>
      <c r="J6231" s="221">
        <v>-0.93704557418823242</v>
      </c>
      <c r="K6231" s="180">
        <v>1811</v>
      </c>
      <c r="L6231" s="181">
        <v>607</v>
      </c>
      <c r="M6231" s="181">
        <v>558</v>
      </c>
      <c r="N6231" s="181">
        <v>587</v>
      </c>
      <c r="O6231" s="181">
        <v>2064</v>
      </c>
      <c r="P6231" s="181">
        <v>2116</v>
      </c>
      <c r="Q6231" s="181">
        <v>742</v>
      </c>
      <c r="R6231" s="181">
        <v>1712</v>
      </c>
      <c r="S6231" s="226">
        <f t="shared" si="293"/>
        <v>10197</v>
      </c>
      <c r="T6231" s="181">
        <f t="shared" si="291"/>
        <v>80203.642737627029</v>
      </c>
      <c r="U6231" s="226">
        <f t="shared" si="292"/>
        <v>5261.8648737560852</v>
      </c>
    </row>
    <row r="6232" spans="1:21" x14ac:dyDescent="0.25">
      <c r="A6232" s="156" t="s">
        <v>18595</v>
      </c>
      <c r="B6232" s="156" t="s">
        <v>222</v>
      </c>
      <c r="C6232" s="223">
        <v>-1.5915193557739258</v>
      </c>
      <c r="D6232" s="221">
        <v>6.3732318878173828</v>
      </c>
      <c r="E6232" s="221">
        <v>-0.99941033124923706</v>
      </c>
      <c r="F6232" s="221">
        <v>22.703582763671875</v>
      </c>
      <c r="G6232" s="221">
        <v>31.692573547363281</v>
      </c>
      <c r="H6232" s="221">
        <v>2.3950021266937256</v>
      </c>
      <c r="I6232" s="221">
        <v>10.756413459777832</v>
      </c>
      <c r="J6232" s="221">
        <v>-1.9119092226028442</v>
      </c>
      <c r="K6232" s="180">
        <v>683.98876953125</v>
      </c>
      <c r="L6232" s="181">
        <v>244.56575012207031</v>
      </c>
      <c r="M6232" s="181">
        <v>216.72900390625</v>
      </c>
      <c r="N6232" s="181">
        <v>249.53660583496094</v>
      </c>
      <c r="O6232" s="181">
        <v>809.254150390625</v>
      </c>
      <c r="P6232" s="181">
        <v>1009.082275390625</v>
      </c>
      <c r="Q6232" s="181">
        <v>376.79031372070312</v>
      </c>
      <c r="R6232" s="181">
        <v>763.5223388671875</v>
      </c>
      <c r="S6232" s="226">
        <f t="shared" si="293"/>
        <v>4353.4692077636719</v>
      </c>
      <c r="T6232" s="181">
        <f t="shared" si="291"/>
        <v>36576.094525068693</v>
      </c>
      <c r="U6232" s="226">
        <f t="shared" si="292"/>
        <v>2399.6225162769388</v>
      </c>
    </row>
    <row r="6233" spans="1:21" x14ac:dyDescent="0.25">
      <c r="A6233" s="156" t="s">
        <v>17897</v>
      </c>
      <c r="B6233" s="156" t="s">
        <v>222</v>
      </c>
      <c r="C6233" s="223">
        <v>-0.83223867416381836</v>
      </c>
      <c r="D6233" s="221">
        <v>0.13527068495750427</v>
      </c>
      <c r="E6233" s="221">
        <v>1.8253014087677002</v>
      </c>
      <c r="F6233" s="221">
        <v>3.1104304790496826</v>
      </c>
      <c r="G6233" s="221">
        <v>18.103778839111328</v>
      </c>
      <c r="H6233" s="221">
        <v>1.7247942686080933</v>
      </c>
      <c r="I6233" s="221">
        <v>-0.72683089971542358</v>
      </c>
      <c r="J6233" s="221">
        <v>-1.1526285409927368</v>
      </c>
      <c r="K6233" s="180">
        <v>395.46539306640625</v>
      </c>
      <c r="L6233" s="181">
        <v>161.25773620605469</v>
      </c>
      <c r="M6233" s="181">
        <v>112.11251831054687</v>
      </c>
      <c r="N6233" s="181">
        <v>99.826217651367188</v>
      </c>
      <c r="O6233" s="181">
        <v>469.18319702148437</v>
      </c>
      <c r="P6233" s="181">
        <v>574.38470458984375</v>
      </c>
      <c r="Q6233" s="181">
        <v>174.31193542480469</v>
      </c>
      <c r="R6233" s="181">
        <v>478.39794921875</v>
      </c>
      <c r="S6233" s="226">
        <f t="shared" si="293"/>
        <v>2464.9396514892578</v>
      </c>
      <c r="T6233" s="181">
        <f t="shared" si="291"/>
        <v>9014.4073469108189</v>
      </c>
      <c r="U6233" s="226">
        <f t="shared" si="292"/>
        <v>591.40198321922503</v>
      </c>
    </row>
    <row r="6234" spans="1:21" x14ac:dyDescent="0.25">
      <c r="A6234" s="156" t="s">
        <v>17879</v>
      </c>
      <c r="B6234" s="156" t="s">
        <v>222</v>
      </c>
      <c r="C6234" s="223">
        <v>0.51731139421463013</v>
      </c>
      <c r="D6234" s="221">
        <v>5.4310154914855957</v>
      </c>
      <c r="E6234" s="221">
        <v>0.97958195209503174</v>
      </c>
      <c r="F6234" s="221">
        <v>20.745283126831055</v>
      </c>
      <c r="G6234" s="221">
        <v>16.899772644042969</v>
      </c>
      <c r="H6234" s="221">
        <v>6.1588726043701172</v>
      </c>
      <c r="I6234" s="221">
        <v>14.195025444030762</v>
      </c>
      <c r="J6234" s="221">
        <v>6.7083008587360382E-2</v>
      </c>
      <c r="K6234" s="180">
        <v>952.7789306640625</v>
      </c>
      <c r="L6234" s="181">
        <v>333.8494873046875</v>
      </c>
      <c r="M6234" s="181">
        <v>290.40029907226562</v>
      </c>
      <c r="N6234" s="181">
        <v>300.59756469726562</v>
      </c>
      <c r="O6234" s="181">
        <v>1114.6051025390625</v>
      </c>
      <c r="P6234" s="181">
        <v>1172.6851806640625</v>
      </c>
      <c r="Q6234" s="181">
        <v>370.6483154296875</v>
      </c>
      <c r="R6234" s="181">
        <v>1044.9976806640625</v>
      </c>
      <c r="S6234" s="226">
        <f t="shared" si="293"/>
        <v>5580.5625610351562</v>
      </c>
      <c r="T6234" s="181">
        <f t="shared" si="291"/>
        <v>40216.932923351706</v>
      </c>
      <c r="U6234" s="226">
        <f t="shared" si="292"/>
        <v>2638.4844809587512</v>
      </c>
    </row>
    <row r="6235" spans="1:21" x14ac:dyDescent="0.25">
      <c r="A6235" s="156" t="s">
        <v>18956</v>
      </c>
      <c r="B6235" s="156" t="s">
        <v>222</v>
      </c>
      <c r="C6235" s="223">
        <v>-2.5508308783173561E-2</v>
      </c>
      <c r="D6235" s="221">
        <v>0.94200104475021362</v>
      </c>
      <c r="E6235" s="221">
        <v>0.5666007399559021</v>
      </c>
      <c r="F6235" s="221">
        <v>434.63458251953125</v>
      </c>
      <c r="G6235" s="221">
        <v>8.0860023498535156</v>
      </c>
      <c r="H6235" s="221">
        <v>2.531524658203125</v>
      </c>
      <c r="I6235" s="221">
        <v>1414.2662353515625</v>
      </c>
      <c r="J6235" s="221">
        <v>-0.34589821100234985</v>
      </c>
      <c r="K6235" s="180">
        <v>10.660516738891602</v>
      </c>
      <c r="L6235" s="181">
        <v>3.7404417991638184</v>
      </c>
      <c r="M6235" s="181">
        <v>3.4677548408508301</v>
      </c>
      <c r="N6235" s="181">
        <v>4.3321208953857422</v>
      </c>
      <c r="O6235" s="181">
        <v>12.492149353027344</v>
      </c>
      <c r="P6235" s="181">
        <v>11.005233764648438</v>
      </c>
      <c r="Q6235" s="181">
        <v>3.5912356376647949</v>
      </c>
      <c r="R6235" s="181">
        <v>7.7072653770446777</v>
      </c>
      <c r="S6235" s="226">
        <f t="shared" si="293"/>
        <v>56.996718406677246</v>
      </c>
      <c r="T6235" s="181">
        <f t="shared" si="291"/>
        <v>7093.2749034815224</v>
      </c>
      <c r="U6235" s="226">
        <f t="shared" si="292"/>
        <v>465.36357677199067</v>
      </c>
    </row>
    <row r="6236" spans="1:21" x14ac:dyDescent="0.25">
      <c r="A6236" s="156" t="s">
        <v>18957</v>
      </c>
      <c r="B6236" s="156" t="s">
        <v>222</v>
      </c>
      <c r="C6236" s="223">
        <v>7.7155861854553223</v>
      </c>
      <c r="D6236" s="221">
        <v>1.5390877723693848</v>
      </c>
      <c r="E6236" s="221">
        <v>1.1636874675750732</v>
      </c>
      <c r="F6236" s="221">
        <v>4.5142474174499512</v>
      </c>
      <c r="G6236" s="221">
        <v>8.6830883026123047</v>
      </c>
      <c r="H6236" s="221">
        <v>41.221790313720703</v>
      </c>
      <c r="I6236" s="221">
        <v>0.6769862174987793</v>
      </c>
      <c r="J6236" s="221">
        <v>0.2511884868144989</v>
      </c>
      <c r="K6236" s="180">
        <v>173.1624755859375</v>
      </c>
      <c r="L6236" s="181">
        <v>58.319869995117187</v>
      </c>
      <c r="M6236" s="181">
        <v>51.884975433349609</v>
      </c>
      <c r="N6236" s="181">
        <v>56.638679504394531</v>
      </c>
      <c r="O6236" s="181">
        <v>181.10464477539062</v>
      </c>
      <c r="P6236" s="181">
        <v>170.031982421875</v>
      </c>
      <c r="Q6236" s="181">
        <v>45.450077056884766</v>
      </c>
      <c r="R6236" s="181">
        <v>89.160995483398438</v>
      </c>
      <c r="S6236" s="226">
        <f t="shared" si="293"/>
        <v>825.75370025634766</v>
      </c>
      <c r="T6236" s="181">
        <f t="shared" si="291"/>
        <v>10376.603951522322</v>
      </c>
      <c r="U6236" s="226">
        <f t="shared" si="292"/>
        <v>680.77067297316808</v>
      </c>
    </row>
    <row r="6237" spans="1:21" x14ac:dyDescent="0.25">
      <c r="A6237" s="156" t="s">
        <v>18958</v>
      </c>
      <c r="B6237" s="156" t="s">
        <v>222</v>
      </c>
      <c r="C6237" s="223">
        <v>-0.17324475944042206</v>
      </c>
      <c r="D6237" s="221">
        <v>0.79426461458206177</v>
      </c>
      <c r="E6237" s="221">
        <v>0.41886425018310547</v>
      </c>
      <c r="F6237" s="221">
        <v>3.7694244384765625</v>
      </c>
      <c r="G6237" s="221">
        <v>7.938265323638916</v>
      </c>
      <c r="H6237" s="221">
        <v>2.3837881088256836</v>
      </c>
      <c r="I6237" s="221">
        <v>-6.7836977541446686E-2</v>
      </c>
      <c r="J6237" s="221">
        <v>-0.4936346709728241</v>
      </c>
      <c r="K6237" s="180">
        <v>11.343050003051758</v>
      </c>
      <c r="L6237" s="181">
        <v>3.3953847885131836</v>
      </c>
      <c r="M6237" s="181">
        <v>3.3406205177307129</v>
      </c>
      <c r="N6237" s="181">
        <v>3.3680026531219482</v>
      </c>
      <c r="O6237" s="181">
        <v>13.362482070922852</v>
      </c>
      <c r="P6237" s="181">
        <v>12.438335418701172</v>
      </c>
      <c r="Q6237" s="181">
        <v>4.0662469863891602</v>
      </c>
      <c r="R6237" s="181">
        <v>10.973390579223633</v>
      </c>
      <c r="S6237" s="226">
        <f t="shared" si="293"/>
        <v>62.287513017654419</v>
      </c>
      <c r="T6237" s="181">
        <f t="shared" si="291"/>
        <v>144.85900421165798</v>
      </c>
      <c r="U6237" s="226">
        <f t="shared" si="292"/>
        <v>9.5036644208557028</v>
      </c>
    </row>
    <row r="6238" spans="1:21" x14ac:dyDescent="0.25">
      <c r="A6238" s="156" t="s">
        <v>18959</v>
      </c>
      <c r="B6238" s="156" t="s">
        <v>222</v>
      </c>
      <c r="C6238" s="223">
        <v>-6.3493244349956512E-2</v>
      </c>
      <c r="D6238" s="221">
        <v>0.90401613712310791</v>
      </c>
      <c r="E6238" s="221">
        <v>0.52861577272415161</v>
      </c>
      <c r="F6238" s="221">
        <v>3.8791759014129639</v>
      </c>
      <c r="G6238" s="221">
        <v>8.0480165481567383</v>
      </c>
      <c r="H6238" s="221">
        <v>2.493539571762085</v>
      </c>
      <c r="I6238" s="221">
        <v>4.1914530098438263E-2</v>
      </c>
      <c r="J6238" s="221">
        <v>-0.38388317823410034</v>
      </c>
      <c r="K6238" s="180">
        <v>28.292566299438477</v>
      </c>
      <c r="L6238" s="181">
        <v>10.253164291381836</v>
      </c>
      <c r="M6238" s="181">
        <v>6.7686305046081543</v>
      </c>
      <c r="N6238" s="181">
        <v>5.1959648132324219</v>
      </c>
      <c r="O6238" s="181">
        <v>28.708860397338867</v>
      </c>
      <c r="P6238" s="181">
        <v>38.962024688720703</v>
      </c>
      <c r="Q6238" s="181">
        <v>12.627581596374512</v>
      </c>
      <c r="R6238" s="181">
        <v>34.907012939453125</v>
      </c>
      <c r="S6238" s="226">
        <f t="shared" si="293"/>
        <v>165.7158055305481</v>
      </c>
      <c r="T6238" s="181">
        <f t="shared" si="291"/>
        <v>346.53850347604146</v>
      </c>
      <c r="U6238" s="226">
        <f t="shared" si="292"/>
        <v>22.735111730643737</v>
      </c>
    </row>
    <row r="6239" spans="1:21" x14ac:dyDescent="0.25">
      <c r="A6239" s="156" t="s">
        <v>18960</v>
      </c>
      <c r="B6239" s="156" t="s">
        <v>222</v>
      </c>
      <c r="C6239" s="223">
        <v>-2.4777615070343018</v>
      </c>
      <c r="D6239" s="221">
        <v>-2.9047765731811523</v>
      </c>
      <c r="E6239" s="221">
        <v>10.501473426818848</v>
      </c>
      <c r="F6239" s="221">
        <v>21.36895751953125</v>
      </c>
      <c r="G6239" s="221">
        <v>33.435989379882813</v>
      </c>
      <c r="H6239" s="221">
        <v>4.1281223297119141</v>
      </c>
      <c r="I6239" s="221">
        <v>0.24524958431720734</v>
      </c>
      <c r="J6239" s="221">
        <v>-0.18054808676242828</v>
      </c>
      <c r="K6239" s="180">
        <v>864.6798095703125</v>
      </c>
      <c r="L6239" s="181">
        <v>280.54568481445312</v>
      </c>
      <c r="M6239" s="181">
        <v>231.57980346679687</v>
      </c>
      <c r="N6239" s="181">
        <v>293.7952880859375</v>
      </c>
      <c r="O6239" s="181">
        <v>994.29541015625</v>
      </c>
      <c r="P6239" s="181">
        <v>1087.61865234375</v>
      </c>
      <c r="Q6239" s="181">
        <v>290.91494750976562</v>
      </c>
      <c r="R6239" s="181">
        <v>877.35333251953125</v>
      </c>
      <c r="S6239" s="226">
        <f t="shared" si="293"/>
        <v>4920.7829284667969</v>
      </c>
      <c r="T6239" s="181">
        <f t="shared" si="291"/>
        <v>43400.651225571586</v>
      </c>
      <c r="U6239" s="226">
        <f t="shared" si="292"/>
        <v>2847.3564839073892</v>
      </c>
    </row>
    <row r="6240" spans="1:21" x14ac:dyDescent="0.25">
      <c r="A6240" s="156" t="s">
        <v>17883</v>
      </c>
      <c r="B6240" s="156" t="s">
        <v>222</v>
      </c>
      <c r="C6240" s="223">
        <v>0.40508559346199036</v>
      </c>
      <c r="D6240" s="221">
        <v>-1.8691713809967041</v>
      </c>
      <c r="E6240" s="221">
        <v>22.214859008789063</v>
      </c>
      <c r="F6240" s="221">
        <v>82.369110107421875</v>
      </c>
      <c r="G6240" s="221">
        <v>58.342765808105469</v>
      </c>
      <c r="H6240" s="221">
        <v>15.626679420471191</v>
      </c>
      <c r="I6240" s="221">
        <v>0.51049333810806274</v>
      </c>
      <c r="J6240" s="221">
        <v>8.4695704281330109E-2</v>
      </c>
      <c r="K6240" s="180">
        <v>954.89678955078125</v>
      </c>
      <c r="L6240" s="181">
        <v>350.39352416992187</v>
      </c>
      <c r="M6240" s="181">
        <v>302.74795532226562</v>
      </c>
      <c r="N6240" s="181">
        <v>326.57073974609375</v>
      </c>
      <c r="O6240" s="181">
        <v>1103.7891845703125</v>
      </c>
      <c r="P6240" s="181">
        <v>1185.1837158203125</v>
      </c>
      <c r="Q6240" s="181">
        <v>413.92095947265625</v>
      </c>
      <c r="R6240" s="181">
        <v>1115.7005615234375</v>
      </c>
      <c r="S6240" s="226">
        <f t="shared" si="293"/>
        <v>5753.2034301757812</v>
      </c>
      <c r="T6240" s="181">
        <f t="shared" si="291"/>
        <v>116581.11256344833</v>
      </c>
      <c r="U6240" s="226">
        <f t="shared" si="292"/>
        <v>7648.4563568734811</v>
      </c>
    </row>
    <row r="6241" spans="1:21" x14ac:dyDescent="0.25">
      <c r="A6241" s="156" t="s">
        <v>18961</v>
      </c>
      <c r="B6241" s="156" t="s">
        <v>222</v>
      </c>
      <c r="C6241" s="223">
        <v>-0.23914632201194763</v>
      </c>
      <c r="D6241" s="221">
        <v>1.2949244976043701</v>
      </c>
      <c r="E6241" s="221">
        <v>0.91952425241470337</v>
      </c>
      <c r="F6241" s="221">
        <v>39.523468017578125</v>
      </c>
      <c r="G6241" s="221">
        <v>19.294120788574219</v>
      </c>
      <c r="H6241" s="221">
        <v>4.4998626708984375</v>
      </c>
      <c r="I6241" s="221">
        <v>0.43282291293144226</v>
      </c>
      <c r="J6241" s="221">
        <v>7.0252693258225918E-3</v>
      </c>
      <c r="K6241" s="180">
        <v>1550</v>
      </c>
      <c r="L6241" s="181">
        <v>495</v>
      </c>
      <c r="M6241" s="181">
        <v>477</v>
      </c>
      <c r="N6241" s="181">
        <v>505</v>
      </c>
      <c r="O6241" s="181">
        <v>1804</v>
      </c>
      <c r="P6241" s="181">
        <v>1914</v>
      </c>
      <c r="Q6241" s="181">
        <v>612</v>
      </c>
      <c r="R6241" s="181">
        <v>1631</v>
      </c>
      <c r="S6241" s="226">
        <f t="shared" si="293"/>
        <v>8988</v>
      </c>
      <c r="T6241" s="181">
        <f t="shared" si="291"/>
        <v>64363.95213614637</v>
      </c>
      <c r="U6241" s="226">
        <f t="shared" si="292"/>
        <v>4222.6812563766453</v>
      </c>
    </row>
    <row r="6242" spans="1:21" x14ac:dyDescent="0.25">
      <c r="A6242" s="156" t="s">
        <v>17884</v>
      </c>
      <c r="B6242" s="156" t="s">
        <v>222</v>
      </c>
      <c r="C6242" s="223">
        <v>-0.15365935862064362</v>
      </c>
      <c r="D6242" s="221">
        <v>-5.0095791816711426</v>
      </c>
      <c r="E6242" s="221">
        <v>12.098348617553711</v>
      </c>
      <c r="F6242" s="221">
        <v>59.028575897216797</v>
      </c>
      <c r="G6242" s="221">
        <v>83.586654663085938</v>
      </c>
      <c r="H6242" s="221">
        <v>2.4033737182617187</v>
      </c>
      <c r="I6242" s="221">
        <v>-4.8251580446958542E-2</v>
      </c>
      <c r="J6242" s="221">
        <v>-0.47404927015304565</v>
      </c>
      <c r="K6242" s="180">
        <v>649.89300537109375</v>
      </c>
      <c r="L6242" s="181">
        <v>225.15020751953125</v>
      </c>
      <c r="M6242" s="181">
        <v>168.55839538574219</v>
      </c>
      <c r="N6242" s="181">
        <v>159.43067932128906</v>
      </c>
      <c r="O6242" s="181">
        <v>689.4464111328125</v>
      </c>
      <c r="P6242" s="181">
        <v>906.07745361328125</v>
      </c>
      <c r="Q6242" s="181">
        <v>308.51663208007812</v>
      </c>
      <c r="R6242" s="181">
        <v>799.58746337890625</v>
      </c>
      <c r="S6242" s="226">
        <f t="shared" si="293"/>
        <v>3906.6602478027344</v>
      </c>
      <c r="T6242" s="181">
        <f t="shared" si="291"/>
        <v>69634.705795993257</v>
      </c>
      <c r="U6242" s="226">
        <f t="shared" si="292"/>
        <v>4568.475943429662</v>
      </c>
    </row>
    <row r="6243" spans="1:21" x14ac:dyDescent="0.25">
      <c r="A6243" s="156" t="s">
        <v>17879</v>
      </c>
      <c r="B6243" s="156" t="s">
        <v>222</v>
      </c>
      <c r="C6243" s="223">
        <v>-0.79696696996688843</v>
      </c>
      <c r="D6243" s="221">
        <v>6.9823184013366699</v>
      </c>
      <c r="E6243" s="221">
        <v>4.7704000473022461</v>
      </c>
      <c r="F6243" s="221">
        <v>9.0175886154174805</v>
      </c>
      <c r="G6243" s="221">
        <v>30.85582160949707</v>
      </c>
      <c r="H6243" s="221">
        <v>4.2440872192382812</v>
      </c>
      <c r="I6243" s="221">
        <v>-0.23504722118377686</v>
      </c>
      <c r="J6243" s="221">
        <v>-0.5257335901260376</v>
      </c>
      <c r="K6243" s="180">
        <v>1182.6295166015625</v>
      </c>
      <c r="L6243" s="181">
        <v>414.38812255859375</v>
      </c>
      <c r="M6243" s="181">
        <v>360.45712280273437</v>
      </c>
      <c r="N6243" s="181">
        <v>373.11441040039062</v>
      </c>
      <c r="O6243" s="181">
        <v>1383.4949951171875</v>
      </c>
      <c r="P6243" s="181">
        <v>1455.58642578125</v>
      </c>
      <c r="Q6243" s="181">
        <v>460.06436157226562</v>
      </c>
      <c r="R6243" s="181">
        <v>1297.0953369140625</v>
      </c>
      <c r="S6243" s="226">
        <f t="shared" si="293"/>
        <v>6926.8302917480469</v>
      </c>
      <c r="T6243" s="181">
        <f t="shared" si="291"/>
        <v>55111.437161298309</v>
      </c>
      <c r="U6243" s="226">
        <f t="shared" si="292"/>
        <v>3615.6579108246019</v>
      </c>
    </row>
    <row r="6244" spans="1:21" x14ac:dyDescent="0.25">
      <c r="A6244" s="156" t="s">
        <v>18956</v>
      </c>
      <c r="B6244" s="156" t="s">
        <v>222</v>
      </c>
      <c r="C6244" s="223">
        <v>1.991536021232605</v>
      </c>
      <c r="D6244" s="221">
        <v>10.577360153198242</v>
      </c>
      <c r="E6244" s="221">
        <v>8.9622888565063477</v>
      </c>
      <c r="F6244" s="221">
        <v>17.596626281738281</v>
      </c>
      <c r="G6244" s="221">
        <v>54.472919464111328</v>
      </c>
      <c r="H6244" s="221">
        <v>8.1978483200073242</v>
      </c>
      <c r="I6244" s="221">
        <v>1.3839514255523682</v>
      </c>
      <c r="J6244" s="221">
        <v>0.69093191623687744</v>
      </c>
      <c r="K6244" s="180">
        <v>2061.339599609375</v>
      </c>
      <c r="L6244" s="181">
        <v>723.25958251953125</v>
      </c>
      <c r="M6244" s="181">
        <v>670.5322265625</v>
      </c>
      <c r="N6244" s="181">
        <v>837.66790771484375</v>
      </c>
      <c r="O6244" s="181">
        <v>2415.5078125</v>
      </c>
      <c r="P6244" s="181">
        <v>2127.994873046875</v>
      </c>
      <c r="Q6244" s="181">
        <v>694.40875244140625</v>
      </c>
      <c r="R6244" s="181">
        <v>1490.292724609375</v>
      </c>
      <c r="S6244" s="226">
        <f t="shared" si="293"/>
        <v>11021.003479003906</v>
      </c>
      <c r="T6244" s="181">
        <f t="shared" si="291"/>
        <v>183520.50229655069</v>
      </c>
      <c r="U6244" s="226">
        <f t="shared" si="292"/>
        <v>12040.102565008057</v>
      </c>
    </row>
    <row r="6245" spans="1:21" x14ac:dyDescent="0.25">
      <c r="A6245" s="156" t="s">
        <v>18962</v>
      </c>
      <c r="B6245" s="156" t="s">
        <v>222</v>
      </c>
      <c r="C6245" s="223">
        <v>3.0308234691619873</v>
      </c>
      <c r="D6245" s="221">
        <v>6.2058687210083008</v>
      </c>
      <c r="E6245" s="221">
        <v>27.333089828491211</v>
      </c>
      <c r="F6245" s="221">
        <v>41.157131195068359</v>
      </c>
      <c r="G6245" s="221">
        <v>50.849922180175781</v>
      </c>
      <c r="H6245" s="221">
        <v>11.044272422790527</v>
      </c>
      <c r="I6245" s="221">
        <v>2.4246268272399902</v>
      </c>
      <c r="J6245" s="221">
        <v>3.1370968818664551</v>
      </c>
      <c r="K6245" s="180">
        <v>2356</v>
      </c>
      <c r="L6245" s="181">
        <v>811</v>
      </c>
      <c r="M6245" s="181">
        <v>726</v>
      </c>
      <c r="N6245" s="181">
        <v>814</v>
      </c>
      <c r="O6245" s="181">
        <v>2421</v>
      </c>
      <c r="P6245" s="181">
        <v>2303</v>
      </c>
      <c r="Q6245" s="181">
        <v>786</v>
      </c>
      <c r="R6245" s="181">
        <v>1757</v>
      </c>
      <c r="S6245" s="226">
        <f t="shared" si="293"/>
        <v>11974</v>
      </c>
      <c r="T6245" s="181">
        <f t="shared" si="291"/>
        <v>221479.56452989578</v>
      </c>
      <c r="U6245" s="226">
        <f t="shared" si="292"/>
        <v>14530.456486459747</v>
      </c>
    </row>
    <row r="6246" spans="1:21" x14ac:dyDescent="0.25">
      <c r="A6246" s="156" t="s">
        <v>18957</v>
      </c>
      <c r="B6246" s="156" t="s">
        <v>222</v>
      </c>
      <c r="C6246" s="223">
        <v>0.13218417763710022</v>
      </c>
      <c r="D6246" s="221">
        <v>5.5403976440429687</v>
      </c>
      <c r="E6246" s="221">
        <v>14.435100555419922</v>
      </c>
      <c r="F6246" s="221">
        <v>18.484601974487305</v>
      </c>
      <c r="G6246" s="221">
        <v>36.629142761230469</v>
      </c>
      <c r="H6246" s="221">
        <v>7.4937572479248047</v>
      </c>
      <c r="I6246" s="221">
        <v>-1.813957691192627</v>
      </c>
      <c r="J6246" s="221">
        <v>-0.38682085275650024</v>
      </c>
      <c r="K6246" s="180">
        <v>2813.83740234375</v>
      </c>
      <c r="L6246" s="181">
        <v>947.68011474609375</v>
      </c>
      <c r="M6246" s="181">
        <v>843.11505126953125</v>
      </c>
      <c r="N6246" s="181">
        <v>920.361328125</v>
      </c>
      <c r="O6246" s="181">
        <v>2942.895263671875</v>
      </c>
      <c r="P6246" s="181">
        <v>2762.968017578125</v>
      </c>
      <c r="Q6246" s="181">
        <v>738.5499267578125</v>
      </c>
      <c r="R6246" s="181">
        <v>1448.8389892578125</v>
      </c>
      <c r="S6246" s="226">
        <f t="shared" si="293"/>
        <v>13418.24609375</v>
      </c>
      <c r="T6246" s="181">
        <f t="shared" si="291"/>
        <v>161406.03572463675</v>
      </c>
      <c r="U6246" s="226">
        <f t="shared" si="292"/>
        <v>10589.254063808798</v>
      </c>
    </row>
    <row r="6247" spans="1:21" x14ac:dyDescent="0.25">
      <c r="A6247" s="156" t="s">
        <v>18963</v>
      </c>
      <c r="B6247" s="156" t="s">
        <v>222</v>
      </c>
      <c r="C6247" s="223">
        <v>2.1294517517089844</v>
      </c>
      <c r="D6247" s="221">
        <v>5.5644621849060059</v>
      </c>
      <c r="E6247" s="221">
        <v>10.79073429107666</v>
      </c>
      <c r="F6247" s="221">
        <v>17.132471084594727</v>
      </c>
      <c r="G6247" s="221">
        <v>43.445995330810547</v>
      </c>
      <c r="H6247" s="221">
        <v>11.368073463439941</v>
      </c>
      <c r="I6247" s="221">
        <v>0.52300626039505005</v>
      </c>
      <c r="J6247" s="221">
        <v>0.62849724292755127</v>
      </c>
      <c r="K6247" s="180">
        <v>2180</v>
      </c>
      <c r="L6247" s="181">
        <v>816</v>
      </c>
      <c r="M6247" s="181">
        <v>745</v>
      </c>
      <c r="N6247" s="181">
        <v>774</v>
      </c>
      <c r="O6247" s="181">
        <v>2490</v>
      </c>
      <c r="P6247" s="181">
        <v>2288</v>
      </c>
      <c r="Q6247" s="181">
        <v>653</v>
      </c>
      <c r="R6247" s="181">
        <v>2115</v>
      </c>
      <c r="S6247" s="226">
        <f t="shared" si="293"/>
        <v>12061</v>
      </c>
      <c r="T6247" s="181">
        <f t="shared" si="291"/>
        <v>166343.9108428359</v>
      </c>
      <c r="U6247" s="226">
        <f t="shared" si="292"/>
        <v>10913.209818791691</v>
      </c>
    </row>
    <row r="6248" spans="1:21" x14ac:dyDescent="0.25">
      <c r="A6248" s="156" t="s">
        <v>18964</v>
      </c>
      <c r="B6248" s="156" t="s">
        <v>222</v>
      </c>
      <c r="C6248" s="223">
        <v>2.7155334949493408</v>
      </c>
      <c r="D6248" s="221">
        <v>6.714165210723877</v>
      </c>
      <c r="E6248" s="221">
        <v>20.505104064941406</v>
      </c>
      <c r="F6248" s="221">
        <v>33.753898620605469</v>
      </c>
      <c r="G6248" s="221">
        <v>100.56279754638672</v>
      </c>
      <c r="H6248" s="221">
        <v>14.031805038452148</v>
      </c>
      <c r="I6248" s="221">
        <v>3.587674617767334</v>
      </c>
      <c r="J6248" s="221">
        <v>3.1618771553039551</v>
      </c>
      <c r="K6248" s="180">
        <v>2089</v>
      </c>
      <c r="L6248" s="181">
        <v>685</v>
      </c>
      <c r="M6248" s="181">
        <v>880</v>
      </c>
      <c r="N6248" s="181">
        <v>1023</v>
      </c>
      <c r="O6248" s="181">
        <v>2537</v>
      </c>
      <c r="P6248" s="181">
        <v>1920</v>
      </c>
      <c r="Q6248" s="181">
        <v>544</v>
      </c>
      <c r="R6248" s="181">
        <v>1436</v>
      </c>
      <c r="S6248" s="226">
        <f t="shared" si="293"/>
        <v>11114</v>
      </c>
      <c r="T6248" s="181">
        <f t="shared" si="291"/>
        <v>351407.716142416</v>
      </c>
      <c r="U6248" s="226">
        <f t="shared" si="292"/>
        <v>23054.562795676527</v>
      </c>
    </row>
    <row r="6249" spans="1:21" x14ac:dyDescent="0.25">
      <c r="A6249" s="156" t="s">
        <v>17880</v>
      </c>
      <c r="B6249" s="156" t="s">
        <v>222</v>
      </c>
      <c r="C6249" s="223">
        <v>-2.1933231353759766</v>
      </c>
      <c r="D6249" s="221">
        <v>-1.461550235748291</v>
      </c>
      <c r="E6249" s="221">
        <v>-1.3036702871322632</v>
      </c>
      <c r="F6249" s="221">
        <v>11.079977989196777</v>
      </c>
      <c r="G6249" s="221">
        <v>8.0495615005493164</v>
      </c>
      <c r="H6249" s="221">
        <v>1.3894472122192383</v>
      </c>
      <c r="I6249" s="221">
        <v>-1.8432042598724365</v>
      </c>
      <c r="J6249" s="221">
        <v>-1.8031023740768433</v>
      </c>
      <c r="K6249" s="180">
        <v>2282.6611328125</v>
      </c>
      <c r="L6249" s="181">
        <v>990.9952392578125</v>
      </c>
      <c r="M6249" s="181">
        <v>939.47845458984375</v>
      </c>
      <c r="N6249" s="181">
        <v>683.76800537109375</v>
      </c>
      <c r="O6249" s="181">
        <v>2578.648193359375</v>
      </c>
      <c r="P6249" s="181">
        <v>3675.487060546875</v>
      </c>
      <c r="Q6249" s="181">
        <v>1196.1256103515625</v>
      </c>
      <c r="R6249" s="181">
        <v>2876.5087890625</v>
      </c>
      <c r="S6249" s="226">
        <f t="shared" si="293"/>
        <v>15223.672485351563</v>
      </c>
      <c r="T6249" s="181">
        <f t="shared" si="291"/>
        <v>18368.9003277925</v>
      </c>
      <c r="U6249" s="226">
        <f t="shared" si="292"/>
        <v>1205.1157292260127</v>
      </c>
    </row>
    <row r="6250" spans="1:21" x14ac:dyDescent="0.25">
      <c r="A6250" s="156" t="s">
        <v>18958</v>
      </c>
      <c r="B6250" s="156" t="s">
        <v>222</v>
      </c>
      <c r="C6250" s="223">
        <v>0.71851897239685059</v>
      </c>
      <c r="D6250" s="221">
        <v>1.6860282421112061</v>
      </c>
      <c r="E6250" s="221">
        <v>22.268344879150391</v>
      </c>
      <c r="F6250" s="221">
        <v>27.888395309448242</v>
      </c>
      <c r="G6250" s="221">
        <v>19.30888557434082</v>
      </c>
      <c r="H6250" s="221">
        <v>6.3127031326293945</v>
      </c>
      <c r="I6250" s="221">
        <v>0.82392674684524536</v>
      </c>
      <c r="J6250" s="221">
        <v>0.39812904596328735</v>
      </c>
      <c r="K6250" s="180">
        <v>1645.656982421875</v>
      </c>
      <c r="L6250" s="181">
        <v>492.6046142578125</v>
      </c>
      <c r="M6250" s="181">
        <v>484.65939331054687</v>
      </c>
      <c r="N6250" s="181">
        <v>488.63198852539062</v>
      </c>
      <c r="O6250" s="181">
        <v>1938.6375732421875</v>
      </c>
      <c r="P6250" s="181">
        <v>1804.5616455078125</v>
      </c>
      <c r="Q6250" s="181">
        <v>589.93377685546875</v>
      </c>
      <c r="R6250" s="181">
        <v>1592.026611328125</v>
      </c>
      <c r="S6250" s="226">
        <f t="shared" si="293"/>
        <v>9036.7125854492187</v>
      </c>
      <c r="T6250" s="181">
        <f t="shared" si="291"/>
        <v>76377.192909763442</v>
      </c>
      <c r="U6250" s="226">
        <f t="shared" si="292"/>
        <v>5010.82562849024</v>
      </c>
    </row>
    <row r="6251" spans="1:21" x14ac:dyDescent="0.25">
      <c r="A6251" s="156" t="s">
        <v>18965</v>
      </c>
      <c r="B6251" s="156" t="s">
        <v>222</v>
      </c>
      <c r="C6251" s="223">
        <v>-2.1696600914001465</v>
      </c>
      <c r="D6251" s="221">
        <v>1.2215516567230225</v>
      </c>
      <c r="E6251" s="221">
        <v>3.2226355075836182</v>
      </c>
      <c r="F6251" s="221">
        <v>29.785648345947266</v>
      </c>
      <c r="G6251" s="221">
        <v>27.939611434936523</v>
      </c>
      <c r="H6251" s="221">
        <v>10.271041870117187</v>
      </c>
      <c r="I6251" s="221">
        <v>0.69289308786392212</v>
      </c>
      <c r="J6251" s="221">
        <v>-6.6347755491733551E-2</v>
      </c>
      <c r="K6251" s="180">
        <v>1742</v>
      </c>
      <c r="L6251" s="181">
        <v>687</v>
      </c>
      <c r="M6251" s="181">
        <v>631</v>
      </c>
      <c r="N6251" s="181">
        <v>638</v>
      </c>
      <c r="O6251" s="181">
        <v>2038</v>
      </c>
      <c r="P6251" s="181">
        <v>2219</v>
      </c>
      <c r="Q6251" s="181">
        <v>742</v>
      </c>
      <c r="R6251" s="181">
        <v>1985</v>
      </c>
      <c r="S6251" s="226">
        <f t="shared" si="293"/>
        <v>10682</v>
      </c>
      <c r="T6251" s="181">
        <f t="shared" si="291"/>
        <v>98211.181149683893</v>
      </c>
      <c r="U6251" s="226">
        <f t="shared" si="292"/>
        <v>6443.2729819038032</v>
      </c>
    </row>
    <row r="6252" spans="1:21" x14ac:dyDescent="0.25">
      <c r="A6252" s="156" t="s">
        <v>18966</v>
      </c>
      <c r="B6252" s="156" t="s">
        <v>222</v>
      </c>
      <c r="C6252" s="223">
        <v>-0.24511958658695221</v>
      </c>
      <c r="D6252" s="221">
        <v>1.0669506788253784</v>
      </c>
      <c r="E6252" s="221">
        <v>8.0670385360717773</v>
      </c>
      <c r="F6252" s="221">
        <v>6.9541878700256348</v>
      </c>
      <c r="G6252" s="221">
        <v>21.155908584594727</v>
      </c>
      <c r="H6252" s="221">
        <v>5.5596628189086914</v>
      </c>
      <c r="I6252" s="221">
        <v>-0.13971181213855743</v>
      </c>
      <c r="J6252" s="221">
        <v>1.461097240447998</v>
      </c>
      <c r="K6252" s="180">
        <v>1911.830322265625</v>
      </c>
      <c r="L6252" s="181">
        <v>628.301025390625</v>
      </c>
      <c r="M6252" s="181">
        <v>598.3819580078125</v>
      </c>
      <c r="N6252" s="181">
        <v>619.3253173828125</v>
      </c>
      <c r="O6252" s="181">
        <v>2139.21533203125</v>
      </c>
      <c r="P6252" s="181">
        <v>2287.8134765625</v>
      </c>
      <c r="Q6252" s="181">
        <v>888.59716796875</v>
      </c>
      <c r="R6252" s="181">
        <v>2719.64599609375</v>
      </c>
      <c r="S6252" s="226">
        <f t="shared" si="293"/>
        <v>11793.110595703125</v>
      </c>
      <c r="T6252" s="181">
        <f t="shared" si="291"/>
        <v>71161.849340360757</v>
      </c>
      <c r="U6252" s="226">
        <f t="shared" si="292"/>
        <v>4668.6661928872572</v>
      </c>
    </row>
    <row r="6253" spans="1:21" x14ac:dyDescent="0.25">
      <c r="A6253" s="156" t="s">
        <v>18967</v>
      </c>
      <c r="B6253" s="156" t="s">
        <v>222</v>
      </c>
      <c r="C6253" s="223">
        <v>-1.6981339454650879</v>
      </c>
      <c r="D6253" s="221">
        <v>-0.7306244969367981</v>
      </c>
      <c r="E6253" s="221">
        <v>-1.1060249805450439</v>
      </c>
      <c r="F6253" s="221">
        <v>2.2445354461669922</v>
      </c>
      <c r="G6253" s="221">
        <v>6.4133758544921875</v>
      </c>
      <c r="H6253" s="221">
        <v>0.85889899730682373</v>
      </c>
      <c r="I6253" s="221">
        <v>-1.5927261114120483</v>
      </c>
      <c r="J6253" s="221">
        <v>-2.0185236930847168</v>
      </c>
      <c r="K6253" s="180">
        <v>14.938627243041992</v>
      </c>
      <c r="L6253" s="181">
        <v>4.3725395202636719</v>
      </c>
      <c r="M6253" s="181">
        <v>4.4148883819580078</v>
      </c>
      <c r="N6253" s="181">
        <v>4.3090157508850098</v>
      </c>
      <c r="O6253" s="181">
        <v>12.164764404296875</v>
      </c>
      <c r="P6253" s="181">
        <v>10.941935539245605</v>
      </c>
      <c r="Q6253" s="181">
        <v>2.9538462162017822</v>
      </c>
      <c r="R6253" s="181">
        <v>9.4332504272460937</v>
      </c>
      <c r="S6253" s="226">
        <f t="shared" si="293"/>
        <v>63.528867483139038</v>
      </c>
      <c r="T6253" s="181">
        <f t="shared" si="291"/>
        <v>39.895603528321118</v>
      </c>
      <c r="U6253" s="226">
        <f t="shared" si="292"/>
        <v>2.6174032457566558</v>
      </c>
    </row>
    <row r="6254" spans="1:21" x14ac:dyDescent="0.25">
      <c r="A6254" s="156" t="s">
        <v>18968</v>
      </c>
      <c r="B6254" s="156" t="s">
        <v>222</v>
      </c>
      <c r="C6254" s="223">
        <v>1.4451935291290283</v>
      </c>
      <c r="D6254" s="221">
        <v>2.4127027988433838</v>
      </c>
      <c r="E6254" s="221">
        <v>2.0373024940490723</v>
      </c>
      <c r="F6254" s="221">
        <v>5.3878631591796875</v>
      </c>
      <c r="G6254" s="221">
        <v>15.435530662536621</v>
      </c>
      <c r="H6254" s="221">
        <v>4.0022268295288086</v>
      </c>
      <c r="I6254" s="221">
        <v>1.5506012439727783</v>
      </c>
      <c r="J6254" s="221">
        <v>1.1248035430908203</v>
      </c>
      <c r="K6254" s="180">
        <v>451.93588256835937</v>
      </c>
      <c r="L6254" s="181">
        <v>135.36148071289062</v>
      </c>
      <c r="M6254" s="181">
        <v>150.71174621582031</v>
      </c>
      <c r="N6254" s="181">
        <v>197.95867919921875</v>
      </c>
      <c r="O6254" s="181">
        <v>514.93182373046875</v>
      </c>
      <c r="P6254" s="181">
        <v>372.39358520507812</v>
      </c>
      <c r="Q6254" s="181">
        <v>92.10162353515625</v>
      </c>
      <c r="R6254" s="181">
        <v>216.89732360839844</v>
      </c>
      <c r="S6254" s="226">
        <f t="shared" si="293"/>
        <v>2132.2921447753906</v>
      </c>
      <c r="T6254" s="181">
        <f t="shared" si="291"/>
        <v>12178.770849852815</v>
      </c>
      <c r="U6254" s="226">
        <f t="shared" si="292"/>
        <v>799.00418924863777</v>
      </c>
    </row>
    <row r="6255" spans="1:21" x14ac:dyDescent="0.25">
      <c r="A6255" s="156" t="s">
        <v>18960</v>
      </c>
      <c r="B6255" s="156" t="s">
        <v>222</v>
      </c>
      <c r="C6255" s="223">
        <v>2.0757803916931152</v>
      </c>
      <c r="D6255" s="221">
        <v>2.4120082855224609</v>
      </c>
      <c r="E6255" s="221">
        <v>2.0366079807281494</v>
      </c>
      <c r="F6255" s="221">
        <v>38.076923370361328</v>
      </c>
      <c r="G6255" s="221">
        <v>47.885658264160156</v>
      </c>
      <c r="H6255" s="221">
        <v>5.9994192123413086</v>
      </c>
      <c r="I6255" s="221">
        <v>1.5499067306518555</v>
      </c>
      <c r="J6255" s="221">
        <v>1.1241090297698975</v>
      </c>
      <c r="K6255" s="180">
        <v>457.24551391601562</v>
      </c>
      <c r="L6255" s="181">
        <v>148.35346984863281</v>
      </c>
      <c r="M6255" s="181">
        <v>122.46015167236328</v>
      </c>
      <c r="N6255" s="181">
        <v>155.35989379882812</v>
      </c>
      <c r="O6255" s="181">
        <v>525.78662109375</v>
      </c>
      <c r="P6255" s="181">
        <v>575.13623046875</v>
      </c>
      <c r="Q6255" s="181">
        <v>153.83676147460937</v>
      </c>
      <c r="R6255" s="181">
        <v>463.94729614257813</v>
      </c>
      <c r="S6255" s="226">
        <f t="shared" si="293"/>
        <v>2602.1259384155273</v>
      </c>
      <c r="T6255" s="181">
        <f t="shared" si="291"/>
        <v>36860.082948972915</v>
      </c>
      <c r="U6255" s="226">
        <f t="shared" si="292"/>
        <v>2418.253948233008</v>
      </c>
    </row>
    <row r="6256" spans="1:21" x14ac:dyDescent="0.25">
      <c r="A6256" s="156" t="s">
        <v>18969</v>
      </c>
      <c r="B6256" s="156" t="s">
        <v>222</v>
      </c>
      <c r="C6256" s="223">
        <v>7.7665731310844421E-2</v>
      </c>
      <c r="D6256" s="221">
        <v>2.1468431949615479</v>
      </c>
      <c r="E6256" s="221">
        <v>1.7714427709579468</v>
      </c>
      <c r="F6256" s="221">
        <v>24.39210319519043</v>
      </c>
      <c r="G6256" s="221">
        <v>27.275444030761719</v>
      </c>
      <c r="H6256" s="221">
        <v>6.1304230690002441</v>
      </c>
      <c r="I6256" s="221">
        <v>1.2847415208816528</v>
      </c>
      <c r="J6256" s="221">
        <v>0.85894393920898438</v>
      </c>
      <c r="K6256" s="180">
        <v>1190.1463623046875</v>
      </c>
      <c r="L6256" s="181">
        <v>417.46417236328125</v>
      </c>
      <c r="M6256" s="181">
        <v>367.667236328125</v>
      </c>
      <c r="N6256" s="181">
        <v>446.51235961914062</v>
      </c>
      <c r="O6256" s="181">
        <v>1321.2781982421875</v>
      </c>
      <c r="P6256" s="181">
        <v>1478.968505859375</v>
      </c>
      <c r="Q6256" s="181">
        <v>535.31689453125</v>
      </c>
      <c r="R6256" s="181">
        <v>1536.2349853515625</v>
      </c>
      <c r="S6256" s="226">
        <f t="shared" si="293"/>
        <v>7293.5887145996094</v>
      </c>
      <c r="T6256" s="181">
        <f t="shared" si="291"/>
        <v>59643.776489811156</v>
      </c>
      <c r="U6256" s="226">
        <f t="shared" si="292"/>
        <v>3913.0079599571786</v>
      </c>
    </row>
    <row r="6257" spans="1:21" x14ac:dyDescent="0.25">
      <c r="A6257" s="156" t="s">
        <v>17880</v>
      </c>
      <c r="B6257" s="156" t="s">
        <v>222</v>
      </c>
      <c r="C6257" s="223">
        <v>-1.5440077520906925E-2</v>
      </c>
      <c r="D6257" s="221">
        <v>0.95206928253173828</v>
      </c>
      <c r="E6257" s="221">
        <v>0.57666891813278198</v>
      </c>
      <c r="F6257" s="221">
        <v>3.9272289276123047</v>
      </c>
      <c r="G6257" s="221">
        <v>8.0960693359375</v>
      </c>
      <c r="H6257" s="221">
        <v>2.5415928363800049</v>
      </c>
      <c r="I6257" s="221">
        <v>8.9967712759971619E-2</v>
      </c>
      <c r="J6257" s="221">
        <v>-0.3358299732208252</v>
      </c>
      <c r="K6257" s="180">
        <v>145.09620666503906</v>
      </c>
      <c r="L6257" s="181">
        <v>62.992115020751953</v>
      </c>
      <c r="M6257" s="181">
        <v>59.717475891113281</v>
      </c>
      <c r="N6257" s="181">
        <v>43.463367462158203</v>
      </c>
      <c r="O6257" s="181">
        <v>163.91047668457031</v>
      </c>
      <c r="P6257" s="181">
        <v>233.6304931640625</v>
      </c>
      <c r="Q6257" s="181">
        <v>76.031120300292969</v>
      </c>
      <c r="R6257" s="181">
        <v>182.84384155273437</v>
      </c>
      <c r="S6257" s="226">
        <f t="shared" si="293"/>
        <v>967.68509674072266</v>
      </c>
      <c r="T6257" s="181">
        <f t="shared" si="291"/>
        <v>2129.1204427689513</v>
      </c>
      <c r="U6257" s="226">
        <f t="shared" si="292"/>
        <v>139.68373115484522</v>
      </c>
    </row>
    <row r="6258" spans="1:21" x14ac:dyDescent="0.25">
      <c r="A6258" s="156" t="s">
        <v>18966</v>
      </c>
      <c r="B6258" s="156" t="s">
        <v>222</v>
      </c>
      <c r="C6258" s="223">
        <v>-0.40572312474250793</v>
      </c>
      <c r="D6258" s="221">
        <v>0.5617862343788147</v>
      </c>
      <c r="E6258" s="221">
        <v>0.1863858699798584</v>
      </c>
      <c r="F6258" s="221">
        <v>3.5369460582733154</v>
      </c>
      <c r="G6258" s="221">
        <v>7.7057867050170898</v>
      </c>
      <c r="H6258" s="221">
        <v>2.1513097286224365</v>
      </c>
      <c r="I6258" s="221">
        <v>-0.30031535029411316</v>
      </c>
      <c r="J6258" s="221">
        <v>-0.72611302137374878</v>
      </c>
      <c r="K6258" s="180">
        <v>5.1697287559509277</v>
      </c>
      <c r="L6258" s="181">
        <v>1.6989718675613403</v>
      </c>
      <c r="M6258" s="181">
        <v>1.6180684566497803</v>
      </c>
      <c r="N6258" s="181">
        <v>1.6747008562088013</v>
      </c>
      <c r="O6258" s="181">
        <v>5.7845945358276367</v>
      </c>
      <c r="P6258" s="181">
        <v>6.1864151954650879</v>
      </c>
      <c r="Q6258" s="181">
        <v>2.4028315544128418</v>
      </c>
      <c r="R6258" s="181">
        <v>7.354121208190918</v>
      </c>
      <c r="S6258" s="226">
        <f t="shared" si="293"/>
        <v>31.889432430267334</v>
      </c>
      <c r="T6258" s="181">
        <f t="shared" si="291"/>
        <v>56.904108685398832</v>
      </c>
      <c r="U6258" s="226">
        <f t="shared" si="292"/>
        <v>3.7332684706554713</v>
      </c>
    </row>
    <row r="6259" spans="1:21" x14ac:dyDescent="0.25">
      <c r="A6259" s="156" t="s">
        <v>18970</v>
      </c>
      <c r="B6259" s="156" t="s">
        <v>222</v>
      </c>
      <c r="C6259" s="223">
        <v>-0.60804623365402222</v>
      </c>
      <c r="D6259" s="221">
        <v>0.35946321487426758</v>
      </c>
      <c r="E6259" s="221">
        <v>-1.5937168151140213E-2</v>
      </c>
      <c r="F6259" s="221">
        <v>3.3346233367919922</v>
      </c>
      <c r="G6259" s="221">
        <v>7.5034632682800293</v>
      </c>
      <c r="H6259" s="221">
        <v>1.9489866495132446</v>
      </c>
      <c r="I6259" s="221">
        <v>-0.50263845920562744</v>
      </c>
      <c r="J6259" s="221">
        <v>-0.92843610048294067</v>
      </c>
      <c r="K6259" s="180">
        <v>3.3849449157714844</v>
      </c>
      <c r="L6259" s="181">
        <v>1.0956611633300781</v>
      </c>
      <c r="M6259" s="181">
        <v>1.1514238119125366</v>
      </c>
      <c r="N6259" s="181">
        <v>1.3126834630966187</v>
      </c>
      <c r="O6259" s="181">
        <v>3.8415958881378174</v>
      </c>
      <c r="P6259" s="181">
        <v>3.7571983337402344</v>
      </c>
      <c r="Q6259" s="181">
        <v>1.0745617151260376</v>
      </c>
      <c r="R6259" s="181">
        <v>3.2568414211273193</v>
      </c>
      <c r="S6259" s="226">
        <f t="shared" si="293"/>
        <v>18.874910712242126</v>
      </c>
      <c r="T6259" s="181">
        <f t="shared" si="291"/>
        <v>35.27871918849732</v>
      </c>
      <c r="U6259" s="226">
        <f t="shared" si="292"/>
        <v>2.3145065105873401</v>
      </c>
    </row>
    <row r="6260" spans="1:21" x14ac:dyDescent="0.25">
      <c r="A6260" s="156" t="s">
        <v>18971</v>
      </c>
      <c r="B6260" s="156" t="s">
        <v>222</v>
      </c>
      <c r="C6260" s="223">
        <v>2.1126120090484619</v>
      </c>
      <c r="D6260" s="221">
        <v>6.3389191627502441</v>
      </c>
      <c r="E6260" s="221">
        <v>18.980058670043945</v>
      </c>
      <c r="F6260" s="221">
        <v>39.644287109375</v>
      </c>
      <c r="G6260" s="221">
        <v>32.41046142578125</v>
      </c>
      <c r="H6260" s="221">
        <v>28.193832397460938</v>
      </c>
      <c r="I6260" s="221">
        <v>1.9524270296096802</v>
      </c>
      <c r="J6260" s="221">
        <v>6.3095107078552246</v>
      </c>
      <c r="K6260" s="180">
        <v>2050</v>
      </c>
      <c r="L6260" s="181">
        <v>622</v>
      </c>
      <c r="M6260" s="181">
        <v>613</v>
      </c>
      <c r="N6260" s="181">
        <v>779</v>
      </c>
      <c r="O6260" s="181">
        <v>2230</v>
      </c>
      <c r="P6260" s="181">
        <v>1938</v>
      </c>
      <c r="Q6260" s="181">
        <v>547</v>
      </c>
      <c r="R6260" s="181">
        <v>1064</v>
      </c>
      <c r="S6260" s="226">
        <f t="shared" si="293"/>
        <v>9843</v>
      </c>
      <c r="T6260" s="181">
        <f t="shared" si="291"/>
        <v>185487.611104846</v>
      </c>
      <c r="U6260" s="226">
        <f t="shared" si="292"/>
        <v>12169.15731100115</v>
      </c>
    </row>
    <row r="6261" spans="1:21" x14ac:dyDescent="0.25">
      <c r="A6261" s="156" t="s">
        <v>18972</v>
      </c>
      <c r="B6261" s="156" t="s">
        <v>222</v>
      </c>
      <c r="C6261" s="223">
        <v>3.4189431667327881</v>
      </c>
      <c r="D6261" s="221">
        <v>16.014307022094727</v>
      </c>
      <c r="E6261" s="221">
        <v>8.9798154830932617</v>
      </c>
      <c r="F6261" s="221">
        <v>22.226902008056641</v>
      </c>
      <c r="G6261" s="221">
        <v>53.455810546875</v>
      </c>
      <c r="H6261" s="221">
        <v>61.499263763427734</v>
      </c>
      <c r="I6261" s="221">
        <v>18.41783332824707</v>
      </c>
      <c r="J6261" s="221">
        <v>3.0985534191131592</v>
      </c>
      <c r="K6261" s="180">
        <v>1444</v>
      </c>
      <c r="L6261" s="181">
        <v>405</v>
      </c>
      <c r="M6261" s="181">
        <v>623</v>
      </c>
      <c r="N6261" s="181">
        <v>917</v>
      </c>
      <c r="O6261" s="181">
        <v>1827</v>
      </c>
      <c r="P6261" s="181">
        <v>1394</v>
      </c>
      <c r="Q6261" s="181">
        <v>341</v>
      </c>
      <c r="R6261" s="181">
        <v>1039</v>
      </c>
      <c r="S6261" s="226">
        <f t="shared" si="293"/>
        <v>7990</v>
      </c>
      <c r="T6261" s="181">
        <f t="shared" si="291"/>
        <v>230292.86018681526</v>
      </c>
      <c r="U6261" s="226">
        <f t="shared" si="292"/>
        <v>15108.664274239134</v>
      </c>
    </row>
    <row r="6262" spans="1:21" x14ac:dyDescent="0.25">
      <c r="A6262" s="156" t="s">
        <v>18973</v>
      </c>
      <c r="B6262" s="156" t="s">
        <v>222</v>
      </c>
      <c r="C6262" s="223">
        <v>3.2093594074249268</v>
      </c>
      <c r="D6262" s="221">
        <v>5.58062744140625</v>
      </c>
      <c r="E6262" s="221">
        <v>9.6816091537475586</v>
      </c>
      <c r="F6262" s="221">
        <v>21.761796951293945</v>
      </c>
      <c r="G6262" s="221">
        <v>59.910449981689453</v>
      </c>
      <c r="H6262" s="221">
        <v>34.548362731933594</v>
      </c>
      <c r="I6262" s="221">
        <v>16.838733673095703</v>
      </c>
      <c r="J6262" s="221">
        <v>3.7254416942596436</v>
      </c>
      <c r="K6262" s="180">
        <v>1858</v>
      </c>
      <c r="L6262" s="181">
        <v>603</v>
      </c>
      <c r="M6262" s="181">
        <v>759</v>
      </c>
      <c r="N6262" s="181">
        <v>972</v>
      </c>
      <c r="O6262" s="181">
        <v>2448</v>
      </c>
      <c r="P6262" s="181">
        <v>1964</v>
      </c>
      <c r="Q6262" s="181">
        <v>433</v>
      </c>
      <c r="R6262" s="181">
        <v>1190</v>
      </c>
      <c r="S6262" s="226">
        <f t="shared" si="293"/>
        <v>10227</v>
      </c>
      <c r="T6262" s="181">
        <f t="shared" si="291"/>
        <v>264067.12936782837</v>
      </c>
      <c r="U6262" s="226">
        <f t="shared" si="292"/>
        <v>17324.469374535176</v>
      </c>
    </row>
    <row r="6263" spans="1:21" x14ac:dyDescent="0.25">
      <c r="A6263" s="156" t="s">
        <v>18974</v>
      </c>
      <c r="B6263" s="156" t="s">
        <v>222</v>
      </c>
      <c r="C6263" s="223">
        <v>-0.6207236647605896</v>
      </c>
      <c r="D6263" s="221">
        <v>0.34678575396537781</v>
      </c>
      <c r="E6263" s="221">
        <v>-2.8614634647965431E-2</v>
      </c>
      <c r="F6263" s="221">
        <v>29.790081024169922</v>
      </c>
      <c r="G6263" s="221">
        <v>17.507366180419922</v>
      </c>
      <c r="H6263" s="221">
        <v>19.310039520263672</v>
      </c>
      <c r="I6263" s="221">
        <v>3.8182077407836914</v>
      </c>
      <c r="J6263" s="221">
        <v>-1.5035388469696045</v>
      </c>
      <c r="K6263" s="180">
        <v>1191</v>
      </c>
      <c r="L6263" s="181">
        <v>405</v>
      </c>
      <c r="M6263" s="181">
        <v>322</v>
      </c>
      <c r="N6263" s="181">
        <v>335</v>
      </c>
      <c r="O6263" s="181">
        <v>1400</v>
      </c>
      <c r="P6263" s="181">
        <v>1491</v>
      </c>
      <c r="Q6263" s="181">
        <v>513</v>
      </c>
      <c r="R6263" s="181">
        <v>1873</v>
      </c>
      <c r="S6263" s="226">
        <f t="shared" si="293"/>
        <v>7530</v>
      </c>
      <c r="T6263" s="181">
        <f t="shared" si="291"/>
        <v>61815.823464315385</v>
      </c>
      <c r="U6263" s="226">
        <f t="shared" si="292"/>
        <v>4055.5079423667071</v>
      </c>
    </row>
    <row r="6264" spans="1:21" x14ac:dyDescent="0.25">
      <c r="A6264" s="156" t="s">
        <v>18975</v>
      </c>
      <c r="B6264" s="156" t="s">
        <v>222</v>
      </c>
      <c r="C6264" s="223">
        <v>1.8698569387197495E-2</v>
      </c>
      <c r="D6264" s="221">
        <v>1.2066640853881836</v>
      </c>
      <c r="E6264" s="221">
        <v>10.877817153930664</v>
      </c>
      <c r="F6264" s="221">
        <v>34.337703704833984</v>
      </c>
      <c r="G6264" s="221">
        <v>28.941123962402344</v>
      </c>
      <c r="H6264" s="221">
        <v>7.7163786888122559</v>
      </c>
      <c r="I6264" s="221">
        <v>0.12410633265972137</v>
      </c>
      <c r="J6264" s="221">
        <v>-0.30169132351875305</v>
      </c>
      <c r="K6264" s="180">
        <v>1706</v>
      </c>
      <c r="L6264" s="181">
        <v>982</v>
      </c>
      <c r="M6264" s="181">
        <v>378</v>
      </c>
      <c r="N6264" s="181">
        <v>369</v>
      </c>
      <c r="O6264" s="181">
        <v>1869</v>
      </c>
      <c r="P6264" s="181">
        <v>1892</v>
      </c>
      <c r="Q6264" s="181">
        <v>531</v>
      </c>
      <c r="R6264" s="181">
        <v>1642</v>
      </c>
      <c r="S6264" s="226">
        <f t="shared" si="293"/>
        <v>9369</v>
      </c>
      <c r="T6264" s="181">
        <f t="shared" si="291"/>
        <v>86260.143916882575</v>
      </c>
      <c r="U6264" s="226">
        <f t="shared" si="292"/>
        <v>5659.209554436482</v>
      </c>
    </row>
    <row r="6265" spans="1:21" x14ac:dyDescent="0.25">
      <c r="A6265" s="156" t="s">
        <v>18976</v>
      </c>
      <c r="B6265" s="156" t="s">
        <v>222</v>
      </c>
      <c r="C6265" s="223">
        <v>-2.4073219299316406</v>
      </c>
      <c r="D6265" s="221">
        <v>0.12578210234642029</v>
      </c>
      <c r="E6265" s="221">
        <v>0.58624261617660522</v>
      </c>
      <c r="F6265" s="221">
        <v>9.1384973526000977</v>
      </c>
      <c r="G6265" s="221">
        <v>33.821689605712891</v>
      </c>
      <c r="H6265" s="221">
        <v>6.4442811012268066</v>
      </c>
      <c r="I6265" s="221">
        <v>13.377240180969238</v>
      </c>
      <c r="J6265" s="221">
        <v>-0.58550888299942017</v>
      </c>
      <c r="K6265" s="180">
        <v>1663</v>
      </c>
      <c r="L6265" s="181">
        <v>604</v>
      </c>
      <c r="M6265" s="181">
        <v>407</v>
      </c>
      <c r="N6265" s="181">
        <v>457</v>
      </c>
      <c r="O6265" s="181">
        <v>1772</v>
      </c>
      <c r="P6265" s="181">
        <v>2028</v>
      </c>
      <c r="Q6265" s="181">
        <v>792</v>
      </c>
      <c r="R6265" s="181">
        <v>2747</v>
      </c>
      <c r="S6265" s="226">
        <f t="shared" si="293"/>
        <v>10470</v>
      </c>
      <c r="T6265" s="181">
        <f t="shared" si="291"/>
        <v>82474.907431602478</v>
      </c>
      <c r="U6265" s="226">
        <f t="shared" si="292"/>
        <v>5410.8741644104739</v>
      </c>
    </row>
    <row r="6266" spans="1:21" x14ac:dyDescent="0.25">
      <c r="A6266" s="156" t="s">
        <v>18977</v>
      </c>
      <c r="B6266" s="156" t="s">
        <v>222</v>
      </c>
      <c r="C6266" s="223">
        <v>0.24940285086631775</v>
      </c>
      <c r="D6266" s="221">
        <v>3.140023946762085</v>
      </c>
      <c r="E6266" s="221">
        <v>1.2478636503219604</v>
      </c>
      <c r="F6266" s="221">
        <v>25.064390182495117</v>
      </c>
      <c r="G6266" s="221">
        <v>30.025089263916016</v>
      </c>
      <c r="H6266" s="221">
        <v>21.810434341430664</v>
      </c>
      <c r="I6266" s="221">
        <v>5.976226806640625</v>
      </c>
      <c r="J6266" s="221">
        <v>-0.38260430097579956</v>
      </c>
      <c r="K6266" s="180">
        <v>3269</v>
      </c>
      <c r="L6266" s="181">
        <v>918</v>
      </c>
      <c r="M6266" s="181">
        <v>761</v>
      </c>
      <c r="N6266" s="181">
        <v>976</v>
      </c>
      <c r="O6266" s="181">
        <v>3432</v>
      </c>
      <c r="P6266" s="181">
        <v>2861</v>
      </c>
      <c r="Q6266" s="181">
        <v>856</v>
      </c>
      <c r="R6266" s="181">
        <v>2421</v>
      </c>
      <c r="S6266" s="226">
        <f t="shared" si="293"/>
        <v>15494</v>
      </c>
      <c r="T6266" s="181">
        <f t="shared" si="291"/>
        <v>198745.43309703469</v>
      </c>
      <c r="U6266" s="226">
        <f t="shared" si="292"/>
        <v>13038.95406164775</v>
      </c>
    </row>
    <row r="6267" spans="1:21" x14ac:dyDescent="0.25">
      <c r="A6267" s="156" t="s">
        <v>18127</v>
      </c>
      <c r="B6267" s="156" t="s">
        <v>222</v>
      </c>
      <c r="C6267" s="223">
        <v>0.14917151629924774</v>
      </c>
      <c r="D6267" s="221">
        <v>0.44165182113647461</v>
      </c>
      <c r="E6267" s="221">
        <v>2.094740629196167</v>
      </c>
      <c r="F6267" s="221">
        <v>11.382815361022949</v>
      </c>
      <c r="G6267" s="221">
        <v>22.196592330932617</v>
      </c>
      <c r="H6267" s="221">
        <v>9.0878162384033203</v>
      </c>
      <c r="I6267" s="221">
        <v>0.25457927584648132</v>
      </c>
      <c r="J6267" s="221">
        <v>-0.1712183952331543</v>
      </c>
      <c r="K6267" s="180">
        <v>1603.0665283203125</v>
      </c>
      <c r="L6267" s="181">
        <v>552.6158447265625</v>
      </c>
      <c r="M6267" s="181">
        <v>376.7398681640625</v>
      </c>
      <c r="N6267" s="181">
        <v>514.17303466796875</v>
      </c>
      <c r="O6267" s="181">
        <v>2167.21533203125</v>
      </c>
      <c r="P6267" s="181">
        <v>2055.73095703125</v>
      </c>
      <c r="Q6267" s="181">
        <v>568.95404052734375</v>
      </c>
      <c r="R6267" s="181">
        <v>1399.3194580078125</v>
      </c>
      <c r="S6267" s="226">
        <f t="shared" si="293"/>
        <v>9237.8150634765625</v>
      </c>
      <c r="T6267" s="181">
        <f t="shared" si="291"/>
        <v>73817.259751844264</v>
      </c>
      <c r="U6267" s="226">
        <f t="shared" si="292"/>
        <v>4842.8778657323383</v>
      </c>
    </row>
    <row r="6268" spans="1:21" x14ac:dyDescent="0.25">
      <c r="A6268" s="156" t="s">
        <v>18128</v>
      </c>
      <c r="B6268" s="156" t="s">
        <v>222</v>
      </c>
      <c r="C6268" s="223">
        <v>-0.71260499954223633</v>
      </c>
      <c r="D6268" s="221">
        <v>0.93099856376647949</v>
      </c>
      <c r="E6268" s="221">
        <v>0.55559813976287842</v>
      </c>
      <c r="F6268" s="221">
        <v>20.282217025756836</v>
      </c>
      <c r="G6268" s="221">
        <v>8.0749988555908203</v>
      </c>
      <c r="H6268" s="221">
        <v>8.6621713638305664</v>
      </c>
      <c r="I6268" s="221">
        <v>6.889689713716507E-2</v>
      </c>
      <c r="J6268" s="221">
        <v>0.88177627325057983</v>
      </c>
      <c r="K6268" s="180">
        <v>246.78921508789062</v>
      </c>
      <c r="L6268" s="181">
        <v>100.65945434570312</v>
      </c>
      <c r="M6268" s="181">
        <v>124.26236724853516</v>
      </c>
      <c r="N6268" s="181">
        <v>112.46091461181641</v>
      </c>
      <c r="O6268" s="181">
        <v>392.22479248046875</v>
      </c>
      <c r="P6268" s="181">
        <v>466.5045166015625</v>
      </c>
      <c r="Q6268" s="181">
        <v>139.18772888183594</v>
      </c>
      <c r="R6268" s="181">
        <v>366.19216918945312</v>
      </c>
      <c r="S6268" s="226">
        <f t="shared" si="293"/>
        <v>1948.2811584472656</v>
      </c>
      <c r="T6268" s="181">
        <f t="shared" si="291"/>
        <v>9808.4931801771763</v>
      </c>
      <c r="U6268" s="226">
        <f t="shared" si="292"/>
        <v>643.49902283225651</v>
      </c>
    </row>
    <row r="6269" spans="1:21" x14ac:dyDescent="0.25">
      <c r="A6269" s="156" t="s">
        <v>18978</v>
      </c>
      <c r="B6269" s="156" t="s">
        <v>222</v>
      </c>
      <c r="C6269" s="223">
        <v>-2.5614063739776611</v>
      </c>
      <c r="D6269" s="221">
        <v>-0.34722614288330078</v>
      </c>
      <c r="E6269" s="221">
        <v>-0.72262650728225708</v>
      </c>
      <c r="F6269" s="221">
        <v>38.689159393310547</v>
      </c>
      <c r="G6269" s="221">
        <v>17.023155212402344</v>
      </c>
      <c r="H6269" s="221">
        <v>3.2180259227752686</v>
      </c>
      <c r="I6269" s="221">
        <v>-1.2093278169631958</v>
      </c>
      <c r="J6269" s="221">
        <v>-1.6351253986358643</v>
      </c>
      <c r="K6269" s="180">
        <v>1101.3331298828125</v>
      </c>
      <c r="L6269" s="181">
        <v>365.44686889648438</v>
      </c>
      <c r="M6269" s="181">
        <v>286.56625366210937</v>
      </c>
      <c r="N6269" s="181">
        <v>309.53152465820312</v>
      </c>
      <c r="O6269" s="181">
        <v>1237.1275634765625</v>
      </c>
      <c r="P6269" s="181">
        <v>1502.7255859375</v>
      </c>
      <c r="Q6269" s="181">
        <v>484.26702880859375</v>
      </c>
      <c r="R6269" s="181">
        <v>1314.01123046875</v>
      </c>
      <c r="S6269" s="226">
        <f t="shared" si="293"/>
        <v>6601.0091857910156</v>
      </c>
      <c r="T6269" s="181">
        <f t="shared" si="291"/>
        <v>31981.993413455151</v>
      </c>
      <c r="U6269" s="226">
        <f t="shared" si="292"/>
        <v>2098.2205045907263</v>
      </c>
    </row>
    <row r="6270" spans="1:21" x14ac:dyDescent="0.25">
      <c r="A6270" s="156" t="s">
        <v>18979</v>
      </c>
      <c r="B6270" s="156" t="s">
        <v>222</v>
      </c>
      <c r="C6270" s="223">
        <v>-1.4079099893569946</v>
      </c>
      <c r="D6270" s="221">
        <v>-0.440400630235672</v>
      </c>
      <c r="E6270" s="221">
        <v>-0.81580108404159546</v>
      </c>
      <c r="F6270" s="221">
        <v>2.5347592830657959</v>
      </c>
      <c r="G6270" s="221">
        <v>26.381162643432617</v>
      </c>
      <c r="H6270" s="221">
        <v>4.5443868637084961</v>
      </c>
      <c r="I6270" s="221">
        <v>-1.3025021553039551</v>
      </c>
      <c r="J6270" s="221">
        <v>-1.7282998561859131</v>
      </c>
      <c r="K6270" s="180">
        <v>464.12295532226562</v>
      </c>
      <c r="L6270" s="181">
        <v>163.16433715820312</v>
      </c>
      <c r="M6270" s="181">
        <v>154.54183959960937</v>
      </c>
      <c r="N6270" s="181">
        <v>148.904052734375</v>
      </c>
      <c r="O6270" s="181">
        <v>516.18963623046875</v>
      </c>
      <c r="P6270" s="181">
        <v>569.7486572265625</v>
      </c>
      <c r="Q6270" s="181">
        <v>188.03695678710937</v>
      </c>
      <c r="R6270" s="181">
        <v>507.567138671875</v>
      </c>
      <c r="S6270" s="226">
        <f t="shared" si="293"/>
        <v>2712.2755737304687</v>
      </c>
      <c r="T6270" s="181">
        <f t="shared" si="291"/>
        <v>14610.753815177821</v>
      </c>
      <c r="U6270" s="226">
        <f t="shared" si="292"/>
        <v>958.55761228553524</v>
      </c>
    </row>
    <row r="6271" spans="1:21" x14ac:dyDescent="0.25">
      <c r="A6271" s="156" t="s">
        <v>18980</v>
      </c>
      <c r="B6271" s="156" t="s">
        <v>222</v>
      </c>
      <c r="C6271" s="223">
        <v>-1.293687105178833</v>
      </c>
      <c r="D6271" s="221">
        <v>-0.32617771625518799</v>
      </c>
      <c r="E6271" s="221">
        <v>-0.70157808065414429</v>
      </c>
      <c r="F6271" s="221">
        <v>2.648982048034668</v>
      </c>
      <c r="G6271" s="221">
        <v>6.8178229331970215</v>
      </c>
      <c r="H6271" s="221">
        <v>1.2633458375930786</v>
      </c>
      <c r="I6271" s="221">
        <v>-1.188279390335083</v>
      </c>
      <c r="J6271" s="221">
        <v>-1.6140769720077515</v>
      </c>
      <c r="K6271" s="180">
        <v>2.7162575721740723</v>
      </c>
      <c r="L6271" s="181">
        <v>0.81441718339920044</v>
      </c>
      <c r="M6271" s="181">
        <v>0.96165645122528076</v>
      </c>
      <c r="N6271" s="181">
        <v>1.0092024803161621</v>
      </c>
      <c r="O6271" s="181">
        <v>2.6088956594467163</v>
      </c>
      <c r="P6271" s="181">
        <v>1.9846625328063965</v>
      </c>
      <c r="Q6271" s="181">
        <v>0.51073616743087769</v>
      </c>
      <c r="R6271" s="181">
        <v>1.4708589315414429</v>
      </c>
      <c r="S6271" s="226">
        <f t="shared" si="293"/>
        <v>12.076686978340149</v>
      </c>
      <c r="T6271" s="181">
        <f t="shared" si="291"/>
        <v>15.532377048476249</v>
      </c>
      <c r="U6271" s="226">
        <f t="shared" si="292"/>
        <v>1.0190219098236746</v>
      </c>
    </row>
    <row r="6272" spans="1:21" x14ac:dyDescent="0.25">
      <c r="A6272" s="156" t="s">
        <v>18969</v>
      </c>
      <c r="B6272" s="156" t="s">
        <v>222</v>
      </c>
      <c r="C6272" s="223">
        <v>-0.47531530261039734</v>
      </c>
      <c r="D6272" s="221">
        <v>0.49219411611557007</v>
      </c>
      <c r="E6272" s="221">
        <v>0.11679375916719437</v>
      </c>
      <c r="F6272" s="221">
        <v>3.4673540592193604</v>
      </c>
      <c r="G6272" s="221">
        <v>7.6361947059631348</v>
      </c>
      <c r="H6272" s="221">
        <v>2.0817177295684814</v>
      </c>
      <c r="I6272" s="221">
        <v>-0.36990749835968018</v>
      </c>
      <c r="J6272" s="221">
        <v>-0.79570513963699341</v>
      </c>
      <c r="K6272" s="180">
        <v>243.8536376953125</v>
      </c>
      <c r="L6272" s="181">
        <v>85.53582763671875</v>
      </c>
      <c r="M6272" s="181">
        <v>75.332748413085937</v>
      </c>
      <c r="N6272" s="181">
        <v>91.487625122070312</v>
      </c>
      <c r="O6272" s="181">
        <v>270.72174072265625</v>
      </c>
      <c r="P6272" s="181">
        <v>303.03152465820313</v>
      </c>
      <c r="Q6272" s="181">
        <v>109.68312072753906</v>
      </c>
      <c r="R6272" s="181">
        <v>314.76504516601562</v>
      </c>
      <c r="S6272" s="226">
        <f t="shared" si="293"/>
        <v>1494.4112701416016</v>
      </c>
      <c r="T6272" s="181">
        <f t="shared" si="291"/>
        <v>2659.2884964743316</v>
      </c>
      <c r="U6272" s="226">
        <f t="shared" si="292"/>
        <v>174.46609968274268</v>
      </c>
    </row>
    <row r="6273" spans="1:21" x14ac:dyDescent="0.25">
      <c r="A6273" s="156" t="s">
        <v>18981</v>
      </c>
      <c r="B6273" s="156" t="s">
        <v>222</v>
      </c>
      <c r="C6273" s="223">
        <v>-0.84045207500457764</v>
      </c>
      <c r="D6273" s="221">
        <v>-0.37999191880226135</v>
      </c>
      <c r="E6273" s="221">
        <v>-8.4371795654296875</v>
      </c>
      <c r="F6273" s="221">
        <v>3.7556099891662598</v>
      </c>
      <c r="G6273" s="221">
        <v>22.446077346801758</v>
      </c>
      <c r="H6273" s="221">
        <v>10.023046493530273</v>
      </c>
      <c r="I6273" s="221">
        <v>-1.242093563079834</v>
      </c>
      <c r="J6273" s="221">
        <v>-1.667891263961792</v>
      </c>
      <c r="K6273" s="180">
        <v>833.581787109375</v>
      </c>
      <c r="L6273" s="181">
        <v>273.91232299804687</v>
      </c>
      <c r="M6273" s="181">
        <v>196.18043518066406</v>
      </c>
      <c r="N6273" s="181">
        <v>222.091064453125</v>
      </c>
      <c r="O6273" s="181">
        <v>1003.111328125</v>
      </c>
      <c r="P6273" s="181">
        <v>1126.741943359375</v>
      </c>
      <c r="Q6273" s="181">
        <v>355.345703125</v>
      </c>
      <c r="R6273" s="181">
        <v>1001.6306762695312</v>
      </c>
      <c r="S6273" s="226">
        <f t="shared" si="293"/>
        <v>5012.5952606201172</v>
      </c>
      <c r="T6273" s="181">
        <f t="shared" si="291"/>
        <v>30071.525527322334</v>
      </c>
      <c r="U6273" s="226">
        <f t="shared" si="292"/>
        <v>1972.8817603722523</v>
      </c>
    </row>
    <row r="6274" spans="1:21" x14ac:dyDescent="0.25">
      <c r="A6274" s="156" t="s">
        <v>17831</v>
      </c>
      <c r="B6274" s="156" t="s">
        <v>222</v>
      </c>
      <c r="C6274" s="223">
        <v>-7.2877362370491028E-2</v>
      </c>
      <c r="D6274" s="221">
        <v>0.89463204145431519</v>
      </c>
      <c r="E6274" s="221">
        <v>0.51923167705535889</v>
      </c>
      <c r="F6274" s="221">
        <v>3.8697919845581055</v>
      </c>
      <c r="G6274" s="221">
        <v>8.0386323928833008</v>
      </c>
      <c r="H6274" s="221">
        <v>2.4841556549072266</v>
      </c>
      <c r="I6274" s="221">
        <v>3.2530423253774643E-2</v>
      </c>
      <c r="J6274" s="221">
        <v>-0.39326721429824829</v>
      </c>
      <c r="K6274" s="180">
        <v>118.88479614257812</v>
      </c>
      <c r="L6274" s="181">
        <v>43.713653564453125</v>
      </c>
      <c r="M6274" s="181">
        <v>37.994110107421875</v>
      </c>
      <c r="N6274" s="181">
        <v>38.40264892578125</v>
      </c>
      <c r="O6274" s="181">
        <v>158.10452270507812</v>
      </c>
      <c r="P6274" s="181">
        <v>207.5377197265625</v>
      </c>
      <c r="Q6274" s="181">
        <v>75.171142578125</v>
      </c>
      <c r="R6274" s="181">
        <v>229.19027709960937</v>
      </c>
      <c r="S6274" s="226">
        <f t="shared" si="293"/>
        <v>908.99887084960937</v>
      </c>
      <c r="T6274" s="181">
        <f t="shared" si="291"/>
        <v>1897.5940982760735</v>
      </c>
      <c r="U6274" s="226">
        <f t="shared" si="292"/>
        <v>124.49414252953102</v>
      </c>
    </row>
    <row r="6275" spans="1:21" x14ac:dyDescent="0.25">
      <c r="A6275" s="156" t="s">
        <v>17832</v>
      </c>
      <c r="B6275" s="156" t="s">
        <v>222</v>
      </c>
      <c r="C6275" s="223">
        <v>-1.0855074971914291E-2</v>
      </c>
      <c r="D6275" s="221">
        <v>0.95665431022644043</v>
      </c>
      <c r="E6275" s="221">
        <v>0.58125394582748413</v>
      </c>
      <c r="F6275" s="221">
        <v>3.9318141937255859</v>
      </c>
      <c r="G6275" s="221">
        <v>8.1006546020507812</v>
      </c>
      <c r="H6275" s="221">
        <v>2.546177864074707</v>
      </c>
      <c r="I6275" s="221">
        <v>9.4552695751190186E-2</v>
      </c>
      <c r="J6275" s="221">
        <v>-0.33124497532844543</v>
      </c>
      <c r="K6275" s="180">
        <v>12.123935699462891</v>
      </c>
      <c r="L6275" s="181">
        <v>4.3590373992919922</v>
      </c>
      <c r="M6275" s="181">
        <v>2.836280345916748</v>
      </c>
      <c r="N6275" s="181">
        <v>2.034217357635498</v>
      </c>
      <c r="O6275" s="181">
        <v>12.240177154541016</v>
      </c>
      <c r="P6275" s="181">
        <v>18.784543991088867</v>
      </c>
      <c r="Q6275" s="181">
        <v>5.9864110946655273</v>
      </c>
      <c r="R6275" s="181">
        <v>12.740013122558594</v>
      </c>
      <c r="S6275" s="226">
        <f t="shared" si="293"/>
        <v>71.104616165161133</v>
      </c>
      <c r="T6275" s="181">
        <f t="shared" si="291"/>
        <v>157.01345297601688</v>
      </c>
      <c r="U6275" s="226">
        <f t="shared" si="292"/>
        <v>10.301072927876595</v>
      </c>
    </row>
    <row r="6276" spans="1:21" x14ac:dyDescent="0.25">
      <c r="A6276" s="156" t="s">
        <v>17873</v>
      </c>
      <c r="B6276" s="156" t="s">
        <v>222</v>
      </c>
      <c r="C6276" s="223">
        <v>-0.17092148959636688</v>
      </c>
      <c r="D6276" s="221">
        <v>0.79658782482147217</v>
      </c>
      <c r="E6276" s="221">
        <v>0.42118749022483826</v>
      </c>
      <c r="F6276" s="221">
        <v>3.7717475891113281</v>
      </c>
      <c r="G6276" s="221">
        <v>7.9405884742736816</v>
      </c>
      <c r="H6276" s="221">
        <v>2.3861112594604492</v>
      </c>
      <c r="I6276" s="221">
        <v>-6.5513722598552704E-2</v>
      </c>
      <c r="J6276" s="221">
        <v>-0.49131140112876892</v>
      </c>
      <c r="K6276" s="180">
        <v>0.70450669527053833</v>
      </c>
      <c r="L6276" s="181">
        <v>0.17149817943572998</v>
      </c>
      <c r="M6276" s="181">
        <v>0.15298417210578918</v>
      </c>
      <c r="N6276" s="181">
        <v>0.14226552844047546</v>
      </c>
      <c r="O6276" s="181">
        <v>0.77856272459030151</v>
      </c>
      <c r="P6276" s="181">
        <v>0.86333739757537842</v>
      </c>
      <c r="Q6276" s="181">
        <v>0.31181487441062927</v>
      </c>
      <c r="R6276" s="181">
        <v>0.70840436220169067</v>
      </c>
      <c r="S6276" s="226">
        <f t="shared" si="293"/>
        <v>3.8333739340305328</v>
      </c>
      <c r="T6276" s="181">
        <f t="shared" si="291"/>
        <v>8.4910127008391409</v>
      </c>
      <c r="U6276" s="226">
        <f t="shared" si="292"/>
        <v>0.55706399295753684</v>
      </c>
    </row>
    <row r="6277" spans="1:21" x14ac:dyDescent="0.25">
      <c r="A6277" s="156" t="s">
        <v>18133</v>
      </c>
      <c r="B6277" s="156" t="s">
        <v>222</v>
      </c>
      <c r="C6277" s="223">
        <v>-2.3347959518432617</v>
      </c>
      <c r="D6277" s="221">
        <v>-1.3672865629196167</v>
      </c>
      <c r="E6277" s="221">
        <v>-1.7426868677139282</v>
      </c>
      <c r="F6277" s="221">
        <v>1.6078733205795288</v>
      </c>
      <c r="G6277" s="221">
        <v>5.7767143249511719</v>
      </c>
      <c r="H6277" s="221">
        <v>0.22223696112632751</v>
      </c>
      <c r="I6277" s="221">
        <v>-2.2293882369995117</v>
      </c>
      <c r="J6277" s="221">
        <v>-2.6551859378814697</v>
      </c>
      <c r="K6277" s="180">
        <v>0.3188498318195343</v>
      </c>
      <c r="L6277" s="181">
        <v>0.10287539660930634</v>
      </c>
      <c r="M6277" s="181">
        <v>6.7731626331806183E-2</v>
      </c>
      <c r="N6277" s="181">
        <v>4.8562299460172653E-2</v>
      </c>
      <c r="O6277" s="181">
        <v>0.33418530225753784</v>
      </c>
      <c r="P6277" s="181">
        <v>0.48115015029907227</v>
      </c>
      <c r="Q6277" s="181">
        <v>0.18402555584907532</v>
      </c>
      <c r="R6277" s="181">
        <v>0.41405749320983887</v>
      </c>
      <c r="S6277" s="226">
        <f t="shared" si="293"/>
        <v>1.9514376558363438</v>
      </c>
      <c r="T6277" s="181">
        <f t="shared" ref="T6277:T6340" si="294">SUMPRODUCT(C6277:J6277,K6277:R6277)</f>
        <v>-0.39730410704166852</v>
      </c>
      <c r="U6277" s="226">
        <f t="shared" ref="U6277:U6340" si="295">(T6277/$T$10045)*$S$10045</f>
        <v>-2.6065655544854825E-2</v>
      </c>
    </row>
    <row r="6278" spans="1:21" x14ac:dyDescent="0.25">
      <c r="A6278" s="156" t="s">
        <v>18982</v>
      </c>
      <c r="B6278" s="156" t="s">
        <v>222</v>
      </c>
      <c r="C6278" s="223">
        <v>-1.8757022619247437</v>
      </c>
      <c r="D6278" s="221">
        <v>-0.90819281339645386</v>
      </c>
      <c r="E6278" s="221">
        <v>-1.2835931777954102</v>
      </c>
      <c r="F6278" s="221">
        <v>2.0669670104980469</v>
      </c>
      <c r="G6278" s="221">
        <v>6.2358074188232422</v>
      </c>
      <c r="H6278" s="221">
        <v>0.68133074045181274</v>
      </c>
      <c r="I6278" s="221">
        <v>-1.7702944278717041</v>
      </c>
      <c r="J6278" s="221">
        <v>-2.196091890335083</v>
      </c>
      <c r="K6278" s="180">
        <v>0.87147653102874756</v>
      </c>
      <c r="L6278" s="181">
        <v>0.34295302629470825</v>
      </c>
      <c r="M6278" s="181">
        <v>0.29832214117050171</v>
      </c>
      <c r="N6278" s="181">
        <v>0.21845637261867523</v>
      </c>
      <c r="O6278" s="181">
        <v>1.0875838994979858</v>
      </c>
      <c r="P6278" s="181">
        <v>1.4305368661880493</v>
      </c>
      <c r="Q6278" s="181">
        <v>0.50503355264663696</v>
      </c>
      <c r="R6278" s="181">
        <v>1.7265100479125977</v>
      </c>
      <c r="S6278" s="226">
        <f t="shared" ref="S6278:S6341" si="296">SUM(K6278:R6278)</f>
        <v>6.4808724373579025</v>
      </c>
      <c r="T6278" s="181">
        <f t="shared" si="294"/>
        <v>1.1935195683900126</v>
      </c>
      <c r="U6278" s="226">
        <f t="shared" si="295"/>
        <v>7.83024121933759E-2</v>
      </c>
    </row>
    <row r="6279" spans="1:21" x14ac:dyDescent="0.25">
      <c r="A6279" s="156" t="s">
        <v>18983</v>
      </c>
      <c r="B6279" s="156" t="s">
        <v>222</v>
      </c>
      <c r="C6279" s="223">
        <v>-1.8926290273666382</v>
      </c>
      <c r="D6279" s="221">
        <v>-0.92511957883834839</v>
      </c>
      <c r="E6279" s="221">
        <v>-1.3005199432373047</v>
      </c>
      <c r="F6279" s="221">
        <v>2.0500404834747314</v>
      </c>
      <c r="G6279" s="221">
        <v>6.2188811302185059</v>
      </c>
      <c r="H6279" s="221">
        <v>0.66440391540527344</v>
      </c>
      <c r="I6279" s="221">
        <v>-1.7872211933135986</v>
      </c>
      <c r="J6279" s="221">
        <v>-2.2130186557769775</v>
      </c>
      <c r="K6279" s="180">
        <v>1.1020228862762451</v>
      </c>
      <c r="L6279" s="181">
        <v>0.39278805255889893</v>
      </c>
      <c r="M6279" s="181">
        <v>0.3250659704208374</v>
      </c>
      <c r="N6279" s="181">
        <v>0.25980651378631592</v>
      </c>
      <c r="O6279" s="181">
        <v>1.3175021409988403</v>
      </c>
      <c r="P6279" s="181">
        <v>1.5945470333099365</v>
      </c>
      <c r="Q6279" s="181">
        <v>0.53808265924453735</v>
      </c>
      <c r="R6279" s="181">
        <v>1.6068601608276367</v>
      </c>
      <c r="S6279" s="226">
        <f t="shared" si="296"/>
        <v>7.1366754174232483</v>
      </c>
      <c r="T6279" s="181">
        <f t="shared" si="294"/>
        <v>2.3958909230039112</v>
      </c>
      <c r="U6279" s="226">
        <f t="shared" si="295"/>
        <v>0.15718555739851578</v>
      </c>
    </row>
    <row r="6280" spans="1:21" x14ac:dyDescent="0.25">
      <c r="A6280" s="156" t="s">
        <v>18984</v>
      </c>
      <c r="B6280" s="156" t="s">
        <v>222</v>
      </c>
      <c r="C6280" s="223">
        <v>-0.61094492673873901</v>
      </c>
      <c r="D6280" s="221">
        <v>0.35656440258026123</v>
      </c>
      <c r="E6280" s="221">
        <v>15.393516540527344</v>
      </c>
      <c r="F6280" s="221">
        <v>3.3317244052886963</v>
      </c>
      <c r="G6280" s="221">
        <v>23.06816291809082</v>
      </c>
      <c r="H6280" s="221">
        <v>4.5230822563171387</v>
      </c>
      <c r="I6280" s="221">
        <v>-0.50553721189498901</v>
      </c>
      <c r="J6280" s="221">
        <v>-0.64887744188308716</v>
      </c>
      <c r="K6280" s="180">
        <v>514.29302978515625</v>
      </c>
      <c r="L6280" s="181">
        <v>205.19772338867187</v>
      </c>
      <c r="M6280" s="181">
        <v>163.63868713378906</v>
      </c>
      <c r="N6280" s="181">
        <v>134.2010498046875</v>
      </c>
      <c r="O6280" s="181">
        <v>644.16497802734375</v>
      </c>
      <c r="P6280" s="181">
        <v>864.08154296875</v>
      </c>
      <c r="Q6280" s="181">
        <v>286.58416748046875</v>
      </c>
      <c r="R6280" s="181">
        <v>948.9312744140625</v>
      </c>
      <c r="S6280" s="226">
        <f t="shared" si="296"/>
        <v>3761.0924530029297</v>
      </c>
      <c r="T6280" s="181">
        <f t="shared" si="294"/>
        <v>20732.452731570647</v>
      </c>
      <c r="U6280" s="226">
        <f t="shared" si="295"/>
        <v>1360.1796757777495</v>
      </c>
    </row>
    <row r="6281" spans="1:21" x14ac:dyDescent="0.25">
      <c r="A6281" s="156" t="s">
        <v>18985</v>
      </c>
      <c r="B6281" s="156" t="s">
        <v>222</v>
      </c>
      <c r="C6281" s="223">
        <v>-0.96671557426452637</v>
      </c>
      <c r="D6281" s="221">
        <v>6.8825206756591797</v>
      </c>
      <c r="E6281" s="221">
        <v>10.795165061950684</v>
      </c>
      <c r="F6281" s="221">
        <v>5.4248228073120117</v>
      </c>
      <c r="G6281" s="221">
        <v>31.746299743652344</v>
      </c>
      <c r="H6281" s="221">
        <v>7.6047039031982422</v>
      </c>
      <c r="I6281" s="221">
        <v>-0.86130785942077637</v>
      </c>
      <c r="J6281" s="221">
        <v>-1.2871055603027344</v>
      </c>
      <c r="K6281" s="180">
        <v>855</v>
      </c>
      <c r="L6281" s="181">
        <v>356</v>
      </c>
      <c r="M6281" s="181">
        <v>269</v>
      </c>
      <c r="N6281" s="181">
        <v>261</v>
      </c>
      <c r="O6281" s="181">
        <v>940</v>
      </c>
      <c r="P6281" s="181">
        <v>1356</v>
      </c>
      <c r="Q6281" s="181">
        <v>505</v>
      </c>
      <c r="R6281" s="181">
        <v>1303</v>
      </c>
      <c r="S6281" s="226">
        <f t="shared" si="296"/>
        <v>5845</v>
      </c>
      <c r="T6281" s="181">
        <f t="shared" si="294"/>
        <v>43984.854936599731</v>
      </c>
      <c r="U6281" s="226">
        <f t="shared" si="295"/>
        <v>2885.6839324028779</v>
      </c>
    </row>
    <row r="6282" spans="1:21" x14ac:dyDescent="0.25">
      <c r="A6282" s="156" t="s">
        <v>18986</v>
      </c>
      <c r="B6282" s="156" t="s">
        <v>222</v>
      </c>
      <c r="C6282" s="223">
        <v>-1.8091483116149902</v>
      </c>
      <c r="D6282" s="221">
        <v>9.1326828002929687</v>
      </c>
      <c r="E6282" s="221">
        <v>-1.2170393466949463</v>
      </c>
      <c r="F6282" s="221">
        <v>9.5854053497314453</v>
      </c>
      <c r="G6282" s="221">
        <v>41.753543853759766</v>
      </c>
      <c r="H6282" s="221">
        <v>2.8867976665496826</v>
      </c>
      <c r="I6282" s="221">
        <v>-1.7037405967712402</v>
      </c>
      <c r="J6282" s="221">
        <v>-2.1295382976531982</v>
      </c>
      <c r="K6282" s="180">
        <v>962.0654296875</v>
      </c>
      <c r="L6282" s="181">
        <v>296.62860107421875</v>
      </c>
      <c r="M6282" s="181">
        <v>224.448974609375</v>
      </c>
      <c r="N6282" s="181">
        <v>222.47145080566406</v>
      </c>
      <c r="O6282" s="181">
        <v>1044.1326904296875</v>
      </c>
      <c r="P6282" s="181">
        <v>1190.469482421875</v>
      </c>
      <c r="Q6282" s="181">
        <v>371.77450561523437</v>
      </c>
      <c r="R6282" s="181">
        <v>977.8856201171875</v>
      </c>
      <c r="S6282" s="226">
        <f t="shared" si="296"/>
        <v>5289.8767547607422</v>
      </c>
      <c r="T6282" s="181">
        <f t="shared" si="294"/>
        <v>47144.844082742449</v>
      </c>
      <c r="U6282" s="226">
        <f t="shared" si="295"/>
        <v>3092.999153033601</v>
      </c>
    </row>
    <row r="6283" spans="1:21" x14ac:dyDescent="0.25">
      <c r="A6283" s="156" t="s">
        <v>18987</v>
      </c>
      <c r="B6283" s="156" t="s">
        <v>222</v>
      </c>
      <c r="C6283" s="223">
        <v>-2.1093118190765381</v>
      </c>
      <c r="D6283" s="221">
        <v>-2.7348771095275879</v>
      </c>
      <c r="E6283" s="221">
        <v>-0.76043683290481567</v>
      </c>
      <c r="F6283" s="221">
        <v>14.153727531433105</v>
      </c>
      <c r="G6283" s="221">
        <v>30.192964553833008</v>
      </c>
      <c r="H6283" s="221">
        <v>7.2769765853881836</v>
      </c>
      <c r="I6283" s="221">
        <v>-0.19794832170009613</v>
      </c>
      <c r="J6283" s="221">
        <v>-1.6729357242584229</v>
      </c>
      <c r="K6283" s="180">
        <v>1133.1806640625</v>
      </c>
      <c r="L6283" s="181">
        <v>430.74697875976562</v>
      </c>
      <c r="M6283" s="181">
        <v>336.89157104492187</v>
      </c>
      <c r="N6283" s="181">
        <v>307.25302124023437</v>
      </c>
      <c r="O6283" s="181">
        <v>1250.7469482421875</v>
      </c>
      <c r="P6283" s="181">
        <v>1518.48193359375</v>
      </c>
      <c r="Q6283" s="181">
        <v>540.40966796875</v>
      </c>
      <c r="R6283" s="181">
        <v>1457.2288818359375</v>
      </c>
      <c r="S6283" s="226">
        <f t="shared" si="296"/>
        <v>6974.9396667480469</v>
      </c>
      <c r="T6283" s="181">
        <f t="shared" si="294"/>
        <v>46793.211675000348</v>
      </c>
      <c r="U6283" s="226">
        <f t="shared" si="295"/>
        <v>3069.9298490516703</v>
      </c>
    </row>
    <row r="6284" spans="1:21" x14ac:dyDescent="0.25">
      <c r="A6284" s="156" t="s">
        <v>18988</v>
      </c>
      <c r="B6284" s="156" t="s">
        <v>222</v>
      </c>
      <c r="C6284" s="223">
        <v>-1.607468843460083</v>
      </c>
      <c r="D6284" s="221">
        <v>-0.63995951414108276</v>
      </c>
      <c r="E6284" s="221">
        <v>-1.0153598785400391</v>
      </c>
      <c r="F6284" s="221">
        <v>2.335200309753418</v>
      </c>
      <c r="G6284" s="221">
        <v>6.5040411949157715</v>
      </c>
      <c r="H6284" s="221">
        <v>0.94956409931182861</v>
      </c>
      <c r="I6284" s="221">
        <v>-1.5020610094070435</v>
      </c>
      <c r="J6284" s="221">
        <v>-1.927858829498291</v>
      </c>
      <c r="K6284" s="180">
        <v>471.23410034179687</v>
      </c>
      <c r="L6284" s="181">
        <v>176.01272583007813</v>
      </c>
      <c r="M6284" s="181">
        <v>136.80989074707031</v>
      </c>
      <c r="N6284" s="181">
        <v>76.805557250976563</v>
      </c>
      <c r="O6284" s="181">
        <v>473.63424682617187</v>
      </c>
      <c r="P6284" s="181">
        <v>722.4522705078125</v>
      </c>
      <c r="Q6284" s="181">
        <v>281.620361328125</v>
      </c>
      <c r="R6284" s="181">
        <v>757.65478515625</v>
      </c>
      <c r="S6284" s="226">
        <f t="shared" si="296"/>
        <v>3096.2239379882812</v>
      </c>
      <c r="T6284" s="181">
        <f t="shared" si="294"/>
        <v>1053.1988949906536</v>
      </c>
      <c r="U6284" s="226">
        <f t="shared" si="295"/>
        <v>69.096490900782342</v>
      </c>
    </row>
    <row r="6285" spans="1:21" x14ac:dyDescent="0.25">
      <c r="A6285" s="156" t="s">
        <v>18989</v>
      </c>
      <c r="B6285" s="156" t="s">
        <v>222</v>
      </c>
      <c r="C6285" s="223">
        <v>-1.5327361822128296</v>
      </c>
      <c r="D6285" s="221">
        <v>-0.56522667407989502</v>
      </c>
      <c r="E6285" s="221">
        <v>-0.94062703847885132</v>
      </c>
      <c r="F6285" s="221">
        <v>2.40993332862854</v>
      </c>
      <c r="G6285" s="221">
        <v>6.5787734985351562</v>
      </c>
      <c r="H6285" s="221">
        <v>1.024296760559082</v>
      </c>
      <c r="I6285" s="221">
        <v>-1.42732834815979</v>
      </c>
      <c r="J6285" s="221">
        <v>-1.853126049041748</v>
      </c>
      <c r="K6285" s="180">
        <v>38.167621612548828</v>
      </c>
      <c r="L6285" s="181">
        <v>11.92738151550293</v>
      </c>
      <c r="M6285" s="181">
        <v>7.2787609100341797</v>
      </c>
      <c r="N6285" s="181">
        <v>7.4010930061340332</v>
      </c>
      <c r="O6285" s="181">
        <v>40.369598388671875</v>
      </c>
      <c r="P6285" s="181">
        <v>52.052314758300781</v>
      </c>
      <c r="Q6285" s="181">
        <v>18.716814041137695</v>
      </c>
      <c r="R6285" s="181">
        <v>38.779281616210937</v>
      </c>
      <c r="S6285" s="226">
        <f t="shared" si="296"/>
        <v>214.69286584854126</v>
      </c>
      <c r="T6285" s="181">
        <f t="shared" si="294"/>
        <v>166.06849778426317</v>
      </c>
      <c r="U6285" s="226">
        <f t="shared" si="295"/>
        <v>10.895140984893231</v>
      </c>
    </row>
    <row r="6286" spans="1:21" x14ac:dyDescent="0.25">
      <c r="A6286" s="156" t="s">
        <v>18990</v>
      </c>
      <c r="B6286" s="156" t="s">
        <v>222</v>
      </c>
      <c r="C6286" s="223">
        <v>-3.963071346282959</v>
      </c>
      <c r="D6286" s="221">
        <v>-0.55430477857589722</v>
      </c>
      <c r="E6286" s="221">
        <v>14.344784736633301</v>
      </c>
      <c r="F6286" s="221">
        <v>2.4208550453186035</v>
      </c>
      <c r="G6286" s="221">
        <v>15.050017356872559</v>
      </c>
      <c r="H6286" s="221">
        <v>11.230168342590332</v>
      </c>
      <c r="I6286" s="221">
        <v>16.31855583190918</v>
      </c>
      <c r="J6286" s="221">
        <v>-0.43263986706733704</v>
      </c>
      <c r="K6286" s="180">
        <v>507.51864624023437</v>
      </c>
      <c r="L6286" s="181">
        <v>180.51408386230469</v>
      </c>
      <c r="M6286" s="181">
        <v>136.09439086914062</v>
      </c>
      <c r="N6286" s="181">
        <v>142.7100830078125</v>
      </c>
      <c r="O6286" s="181">
        <v>641.72283935546875</v>
      </c>
      <c r="P6286" s="181">
        <v>800.4996337890625</v>
      </c>
      <c r="Q6286" s="181">
        <v>286.36526489257812</v>
      </c>
      <c r="R6286" s="181">
        <v>998.0255126953125</v>
      </c>
      <c r="S6286" s="226">
        <f t="shared" si="296"/>
        <v>3693.4504547119141</v>
      </c>
      <c r="T6286" s="181">
        <f t="shared" si="294"/>
        <v>23075.300196005355</v>
      </c>
      <c r="U6286" s="226">
        <f t="shared" si="295"/>
        <v>1513.8852477055195</v>
      </c>
    </row>
    <row r="6287" spans="1:21" x14ac:dyDescent="0.25">
      <c r="A6287" s="156" t="s">
        <v>18991</v>
      </c>
      <c r="B6287" s="156" t="s">
        <v>222</v>
      </c>
      <c r="C6287" s="223">
        <v>-1.2309771776199341</v>
      </c>
      <c r="D6287" s="221">
        <v>-0.26346781849861145</v>
      </c>
      <c r="E6287" s="221">
        <v>-0.63886821269989014</v>
      </c>
      <c r="F6287" s="221">
        <v>2.7116920948028564</v>
      </c>
      <c r="G6287" s="221">
        <v>54.812549591064453</v>
      </c>
      <c r="H6287" s="221">
        <v>1.3546916246414185</v>
      </c>
      <c r="I6287" s="221">
        <v>-1.1255694627761841</v>
      </c>
      <c r="J6287" s="221">
        <v>-1.5513670444488525</v>
      </c>
      <c r="K6287" s="180">
        <v>226</v>
      </c>
      <c r="L6287" s="181">
        <v>63</v>
      </c>
      <c r="M6287" s="181">
        <v>49</v>
      </c>
      <c r="N6287" s="181">
        <v>36</v>
      </c>
      <c r="O6287" s="181">
        <v>236</v>
      </c>
      <c r="P6287" s="181">
        <v>360</v>
      </c>
      <c r="Q6287" s="181">
        <v>195</v>
      </c>
      <c r="R6287" s="181">
        <v>590</v>
      </c>
      <c r="S6287" s="226">
        <f t="shared" si="296"/>
        <v>1755</v>
      </c>
      <c r="T6287" s="181">
        <f t="shared" si="294"/>
        <v>12060.175145179033</v>
      </c>
      <c r="U6287" s="226">
        <f t="shared" si="295"/>
        <v>791.22356294164126</v>
      </c>
    </row>
    <row r="6288" spans="1:21" x14ac:dyDescent="0.25">
      <c r="A6288" s="156" t="s">
        <v>18992</v>
      </c>
      <c r="B6288" s="156" t="s">
        <v>222</v>
      </c>
      <c r="C6288" s="223">
        <v>-1.7948280572891235</v>
      </c>
      <c r="D6288" s="221">
        <v>-0.82731872797012329</v>
      </c>
      <c r="E6288" s="221">
        <v>-1.20271897315979</v>
      </c>
      <c r="F6288" s="221">
        <v>2.147841215133667</v>
      </c>
      <c r="G6288" s="221">
        <v>44.12738037109375</v>
      </c>
      <c r="H6288" s="221">
        <v>0.76220482587814331</v>
      </c>
      <c r="I6288" s="221">
        <v>-1.689420223236084</v>
      </c>
      <c r="J6288" s="221">
        <v>-2.1152181625366211</v>
      </c>
      <c r="K6288" s="180">
        <v>54.36553955078125</v>
      </c>
      <c r="L6288" s="181">
        <v>20.07568359375</v>
      </c>
      <c r="M6288" s="181">
        <v>16.192432403564453</v>
      </c>
      <c r="N6288" s="181">
        <v>15.239935874938965</v>
      </c>
      <c r="O6288" s="181">
        <v>63.157810211181641</v>
      </c>
      <c r="P6288" s="181">
        <v>87.043479919433594</v>
      </c>
      <c r="Q6288" s="181">
        <v>30.040258407592773</v>
      </c>
      <c r="R6288" s="181">
        <v>85.578102111816406</v>
      </c>
      <c r="S6288" s="226">
        <f t="shared" si="296"/>
        <v>371.69324207305908</v>
      </c>
      <c r="T6288" s="181">
        <f t="shared" si="294"/>
        <v>2520.6389310481259</v>
      </c>
      <c r="U6288" s="226">
        <f t="shared" si="295"/>
        <v>165.36981361423682</v>
      </c>
    </row>
    <row r="6289" spans="1:21" x14ac:dyDescent="0.25">
      <c r="A6289" s="156" t="s">
        <v>18993</v>
      </c>
      <c r="B6289" s="156" t="s">
        <v>222</v>
      </c>
      <c r="C6289" s="223">
        <v>-1.6336590051651001</v>
      </c>
      <c r="D6289" s="221">
        <v>-0.66614961624145508</v>
      </c>
      <c r="E6289" s="221">
        <v>-1.0415500402450562</v>
      </c>
      <c r="F6289" s="221">
        <v>2.3090102672576904</v>
      </c>
      <c r="G6289" s="221">
        <v>6.4778509140014648</v>
      </c>
      <c r="H6289" s="221">
        <v>0.92337387800216675</v>
      </c>
      <c r="I6289" s="221">
        <v>-1.5282512903213501</v>
      </c>
      <c r="J6289" s="221">
        <v>-1.9540489912033081</v>
      </c>
      <c r="K6289" s="180">
        <v>12.830986022949219</v>
      </c>
      <c r="L6289" s="181">
        <v>4.4835681915283203</v>
      </c>
      <c r="M6289" s="181">
        <v>4.2582159042358398</v>
      </c>
      <c r="N6289" s="181">
        <v>3.9483568668365479</v>
      </c>
      <c r="O6289" s="181">
        <v>15.248826026916504</v>
      </c>
      <c r="P6289" s="181">
        <v>18.605634689331055</v>
      </c>
      <c r="Q6289" s="181">
        <v>5.6525821685791016</v>
      </c>
      <c r="R6289" s="181">
        <v>13.568075180053711</v>
      </c>
      <c r="S6289" s="226">
        <f t="shared" si="296"/>
        <v>78.596245050430298</v>
      </c>
      <c r="T6289" s="181">
        <f t="shared" si="294"/>
        <v>61.541797566933099</v>
      </c>
      <c r="U6289" s="226">
        <f t="shared" si="295"/>
        <v>4.0375301149923049</v>
      </c>
    </row>
    <row r="6290" spans="1:21" x14ac:dyDescent="0.25">
      <c r="A6290" s="156" t="s">
        <v>18994</v>
      </c>
      <c r="B6290" s="156" t="s">
        <v>222</v>
      </c>
      <c r="C6290" s="223">
        <v>-1.6780792474746704</v>
      </c>
      <c r="D6290" s="221">
        <v>-0.71056979894638062</v>
      </c>
      <c r="E6290" s="221">
        <v>-1.0859701633453369</v>
      </c>
      <c r="F6290" s="221">
        <v>2.2645900249481201</v>
      </c>
      <c r="G6290" s="221">
        <v>6.4334306716918945</v>
      </c>
      <c r="H6290" s="221">
        <v>138.70021057128906</v>
      </c>
      <c r="I6290" s="221">
        <v>-1.5726715326309204</v>
      </c>
      <c r="J6290" s="221">
        <v>-1.9984691143035889</v>
      </c>
      <c r="K6290" s="180">
        <v>17.352811813354492</v>
      </c>
      <c r="L6290" s="181">
        <v>6.8584918975830078</v>
      </c>
      <c r="M6290" s="181">
        <v>6.5444889068603516</v>
      </c>
      <c r="N6290" s="181">
        <v>7.899660587310791</v>
      </c>
      <c r="O6290" s="181">
        <v>19.716098785400391</v>
      </c>
      <c r="P6290" s="181">
        <v>23.236240386962891</v>
      </c>
      <c r="Q6290" s="181">
        <v>8.6433525085449219</v>
      </c>
      <c r="R6290" s="181">
        <v>14.477202415466309</v>
      </c>
      <c r="S6290" s="226">
        <f t="shared" si="296"/>
        <v>104.72834730148315</v>
      </c>
      <c r="T6290" s="181">
        <f t="shared" si="294"/>
        <v>3283.9777351646735</v>
      </c>
      <c r="U6290" s="226">
        <f t="shared" si="295"/>
        <v>215.44965416830533</v>
      </c>
    </row>
    <row r="6291" spans="1:21" x14ac:dyDescent="0.25">
      <c r="A6291" s="156" t="s">
        <v>18128</v>
      </c>
      <c r="B6291" s="156" t="s">
        <v>222</v>
      </c>
      <c r="C6291" s="223">
        <v>-897.76580810546875</v>
      </c>
      <c r="D6291" s="221">
        <v>1.9899051189422607</v>
      </c>
      <c r="E6291" s="221">
        <v>1.6145048141479492</v>
      </c>
      <c r="F6291" s="221">
        <v>4.9650654792785645</v>
      </c>
      <c r="G6291" s="221">
        <v>9.1339054107666016</v>
      </c>
      <c r="H6291" s="221">
        <v>3.5794286727905273</v>
      </c>
      <c r="I6291" s="221">
        <v>1.1278035640716553</v>
      </c>
      <c r="J6291" s="221">
        <v>0.70200580358505249</v>
      </c>
      <c r="K6291" s="180">
        <v>1</v>
      </c>
      <c r="L6291" s="181">
        <v>0.15422797203063965</v>
      </c>
      <c r="M6291" s="181">
        <v>0.19039177894592285</v>
      </c>
      <c r="N6291" s="181">
        <v>0.17230987548828125</v>
      </c>
      <c r="O6291" s="181">
        <v>0.60095727443695068</v>
      </c>
      <c r="P6291" s="181">
        <v>0.71476686000823975</v>
      </c>
      <c r="Q6291" s="181">
        <v>0.21326005458831787</v>
      </c>
      <c r="R6291" s="181">
        <v>0.56107074022293091</v>
      </c>
      <c r="S6291" s="226">
        <f t="shared" si="296"/>
        <v>3.606984555721283</v>
      </c>
      <c r="T6291" s="181">
        <f t="shared" si="294"/>
        <v>-887.61405655704266</v>
      </c>
      <c r="U6291" s="226">
        <f t="shared" si="295"/>
        <v>-58.233081020128182</v>
      </c>
    </row>
    <row r="6292" spans="1:21" x14ac:dyDescent="0.25">
      <c r="A6292" s="156" t="s">
        <v>18995</v>
      </c>
      <c r="B6292" s="156" t="s">
        <v>222</v>
      </c>
      <c r="C6292" s="223">
        <v>-1.0284857749938965</v>
      </c>
      <c r="D6292" s="221">
        <v>-6.0976382344961166E-2</v>
      </c>
      <c r="E6292" s="221">
        <v>-0.43637675046920776</v>
      </c>
      <c r="F6292" s="221">
        <v>2.9141836166381836</v>
      </c>
      <c r="G6292" s="221">
        <v>7.0830245018005371</v>
      </c>
      <c r="H6292" s="221">
        <v>1.5285470485687256</v>
      </c>
      <c r="I6292" s="221">
        <v>-0.92307800054550171</v>
      </c>
      <c r="J6292" s="221">
        <v>-1.3488757610321045</v>
      </c>
      <c r="K6292" s="180">
        <v>5.2154603004455566</v>
      </c>
      <c r="L6292" s="181">
        <v>2.0263156890869141</v>
      </c>
      <c r="M6292" s="181">
        <v>5.1981906890869141</v>
      </c>
      <c r="N6292" s="181">
        <v>3.3359375</v>
      </c>
      <c r="O6292" s="181">
        <v>7.9469571113586426</v>
      </c>
      <c r="P6292" s="181">
        <v>5.7738485336303711</v>
      </c>
      <c r="Q6292" s="181">
        <v>1.7356085777282715</v>
      </c>
      <c r="R6292" s="181">
        <v>3.799342155456543</v>
      </c>
      <c r="S6292" s="226">
        <f t="shared" si="296"/>
        <v>35.031660556793213</v>
      </c>
      <c r="T6292" s="181">
        <f t="shared" si="294"/>
        <v>60.352729150595906</v>
      </c>
      <c r="U6292" s="226">
        <f t="shared" si="295"/>
        <v>3.9595197264506612</v>
      </c>
    </row>
    <row r="6293" spans="1:21" x14ac:dyDescent="0.25">
      <c r="A6293" s="156" t="s">
        <v>18996</v>
      </c>
      <c r="B6293" s="156" t="s">
        <v>222</v>
      </c>
      <c r="C6293" s="223">
        <v>3.5486812591552734</v>
      </c>
      <c r="D6293" s="221">
        <v>-0.28917649388313293</v>
      </c>
      <c r="E6293" s="221">
        <v>-0.66457688808441162</v>
      </c>
      <c r="F6293" s="221">
        <v>2.685983419418335</v>
      </c>
      <c r="G6293" s="221">
        <v>11.006927490234375</v>
      </c>
      <c r="H6293" s="221">
        <v>1.3003469705581665</v>
      </c>
      <c r="I6293" s="221">
        <v>-1.1512781381607056</v>
      </c>
      <c r="J6293" s="221">
        <v>-1.5770758390426636</v>
      </c>
      <c r="K6293" s="180">
        <v>531.6368408203125</v>
      </c>
      <c r="L6293" s="181">
        <v>175.11509704589844</v>
      </c>
      <c r="M6293" s="181">
        <v>123.73401641845703</v>
      </c>
      <c r="N6293" s="181">
        <v>126.35549926757813</v>
      </c>
      <c r="O6293" s="181">
        <v>600.843994140625</v>
      </c>
      <c r="P6293" s="181">
        <v>729.29669189453125</v>
      </c>
      <c r="Q6293" s="181">
        <v>246.41943359375</v>
      </c>
      <c r="R6293" s="181">
        <v>666.381103515625</v>
      </c>
      <c r="S6293" s="226">
        <f t="shared" si="296"/>
        <v>3199.7826766967773</v>
      </c>
      <c r="T6293" s="181">
        <f t="shared" si="294"/>
        <v>8320.2827080376028</v>
      </c>
      <c r="U6293" s="226">
        <f t="shared" si="295"/>
        <v>545.86302849563731</v>
      </c>
    </row>
    <row r="6294" spans="1:21" x14ac:dyDescent="0.25">
      <c r="A6294" s="156" t="s">
        <v>18997</v>
      </c>
      <c r="B6294" s="156" t="s">
        <v>222</v>
      </c>
      <c r="C6294" s="223">
        <v>-0.73939740657806396</v>
      </c>
      <c r="D6294" s="221">
        <v>0.22811198234558105</v>
      </c>
      <c r="E6294" s="221">
        <v>-0.14728842675685883</v>
      </c>
      <c r="F6294" s="221">
        <v>3.2032718658447266</v>
      </c>
      <c r="G6294" s="221">
        <v>7.3721122741699219</v>
      </c>
      <c r="H6294" s="221">
        <v>1.8176355361938477</v>
      </c>
      <c r="I6294" s="221">
        <v>-0.63398969173431396</v>
      </c>
      <c r="J6294" s="221">
        <v>0.30474853515625</v>
      </c>
      <c r="K6294" s="180">
        <v>913</v>
      </c>
      <c r="L6294" s="181">
        <v>320</v>
      </c>
      <c r="M6294" s="181">
        <v>226</v>
      </c>
      <c r="N6294" s="181">
        <v>179</v>
      </c>
      <c r="O6294" s="181">
        <v>1012</v>
      </c>
      <c r="P6294" s="181">
        <v>1336</v>
      </c>
      <c r="Q6294" s="181">
        <v>493</v>
      </c>
      <c r="R6294" s="181">
        <v>1307</v>
      </c>
      <c r="S6294" s="226">
        <f t="shared" si="296"/>
        <v>5786</v>
      </c>
      <c r="T6294" s="181">
        <f t="shared" si="294"/>
        <v>9912.7125969231129</v>
      </c>
      <c r="U6294" s="226">
        <f t="shared" si="295"/>
        <v>650.33647396814513</v>
      </c>
    </row>
    <row r="6295" spans="1:21" x14ac:dyDescent="0.25">
      <c r="A6295" s="156" t="s">
        <v>18998</v>
      </c>
      <c r="B6295" s="156" t="s">
        <v>222</v>
      </c>
      <c r="C6295" s="223">
        <v>-1.5261237621307373</v>
      </c>
      <c r="D6295" s="221">
        <v>-0.55861431360244751</v>
      </c>
      <c r="E6295" s="221">
        <v>-0.93401473760604858</v>
      </c>
      <c r="F6295" s="221">
        <v>13.168829917907715</v>
      </c>
      <c r="G6295" s="221">
        <v>6.5853862762451172</v>
      </c>
      <c r="H6295" s="221">
        <v>1.0309091806411743</v>
      </c>
      <c r="I6295" s="221">
        <v>-1.4207159280776978</v>
      </c>
      <c r="J6295" s="221">
        <v>-1.8465136289596558</v>
      </c>
      <c r="K6295" s="180">
        <v>277.0013427734375</v>
      </c>
      <c r="L6295" s="181">
        <v>86.902381896972656</v>
      </c>
      <c r="M6295" s="181">
        <v>57.633174896240234</v>
      </c>
      <c r="N6295" s="181">
        <v>59.443641662597656</v>
      </c>
      <c r="O6295" s="181">
        <v>304.76181030273437</v>
      </c>
      <c r="P6295" s="181">
        <v>400.716552734375</v>
      </c>
      <c r="Q6295" s="181">
        <v>152.98440551757812</v>
      </c>
      <c r="R6295" s="181">
        <v>373.2578125</v>
      </c>
      <c r="S6295" s="226">
        <f t="shared" si="296"/>
        <v>1712.7011222839355</v>
      </c>
      <c r="T6295" s="181">
        <f t="shared" si="294"/>
        <v>1771.193322841983</v>
      </c>
      <c r="U6295" s="226">
        <f t="shared" si="295"/>
        <v>116.20145434767436</v>
      </c>
    </row>
    <row r="6296" spans="1:21" x14ac:dyDescent="0.25">
      <c r="A6296" s="156" t="s">
        <v>18999</v>
      </c>
      <c r="B6296" s="156" t="s">
        <v>222</v>
      </c>
      <c r="C6296" s="223">
        <v>-2.0266890525817871</v>
      </c>
      <c r="D6296" s="221">
        <v>-4.4859156608581543</v>
      </c>
      <c r="E6296" s="221">
        <v>-1.7528090476989746</v>
      </c>
      <c r="F6296" s="221">
        <v>18.470085144042969</v>
      </c>
      <c r="G6296" s="221">
        <v>10.945083618164063</v>
      </c>
      <c r="H6296" s="221">
        <v>2.7846543788909912</v>
      </c>
      <c r="I6296" s="221">
        <v>-2.2395102977752686</v>
      </c>
      <c r="J6296" s="221">
        <v>-2.6653079986572266</v>
      </c>
      <c r="K6296" s="180">
        <v>1219</v>
      </c>
      <c r="L6296" s="181">
        <v>502</v>
      </c>
      <c r="M6296" s="181">
        <v>366</v>
      </c>
      <c r="N6296" s="181">
        <v>334</v>
      </c>
      <c r="O6296" s="181">
        <v>1351</v>
      </c>
      <c r="P6296" s="181">
        <v>1729</v>
      </c>
      <c r="Q6296" s="181">
        <v>632</v>
      </c>
      <c r="R6296" s="181">
        <v>1704</v>
      </c>
      <c r="S6296" s="226">
        <f t="shared" si="296"/>
        <v>7837</v>
      </c>
      <c r="T6296" s="181">
        <f t="shared" si="294"/>
        <v>14449.436761140823</v>
      </c>
      <c r="U6296" s="226">
        <f t="shared" si="295"/>
        <v>947.97419598171621</v>
      </c>
    </row>
    <row r="6297" spans="1:21" x14ac:dyDescent="0.25">
      <c r="A6297" s="156" t="s">
        <v>19000</v>
      </c>
      <c r="B6297" s="156" t="s">
        <v>222</v>
      </c>
      <c r="C6297" s="223">
        <v>-1.0010135173797607</v>
      </c>
      <c r="D6297" s="221">
        <v>-1.2044781446456909</v>
      </c>
      <c r="E6297" s="221">
        <v>18.863746643066406</v>
      </c>
      <c r="F6297" s="221">
        <v>31.992181777954102</v>
      </c>
      <c r="G6297" s="221">
        <v>48.378871917724609</v>
      </c>
      <c r="H6297" s="221">
        <v>7.4642348289489746</v>
      </c>
      <c r="I6297" s="221">
        <v>0.28191998600959778</v>
      </c>
      <c r="J6297" s="221">
        <v>-2.893805980682373</v>
      </c>
      <c r="K6297" s="180">
        <v>942</v>
      </c>
      <c r="L6297" s="181">
        <v>359</v>
      </c>
      <c r="M6297" s="181">
        <v>251</v>
      </c>
      <c r="N6297" s="181">
        <v>288</v>
      </c>
      <c r="O6297" s="181">
        <v>1109</v>
      </c>
      <c r="P6297" s="181">
        <v>1353</v>
      </c>
      <c r="Q6297" s="181">
        <v>520</v>
      </c>
      <c r="R6297" s="181">
        <v>1674</v>
      </c>
      <c r="S6297" s="226">
        <f t="shared" si="296"/>
        <v>6496</v>
      </c>
      <c r="T6297" s="181">
        <f t="shared" si="294"/>
        <v>71626.832233548164</v>
      </c>
      <c r="U6297" s="226">
        <f t="shared" si="295"/>
        <v>4699.1720037088953</v>
      </c>
    </row>
    <row r="6298" spans="1:21" x14ac:dyDescent="0.25">
      <c r="A6298" s="156" t="s">
        <v>19001</v>
      </c>
      <c r="B6298" s="156" t="s">
        <v>222</v>
      </c>
      <c r="C6298" s="223">
        <v>-1.8529744148254395</v>
      </c>
      <c r="D6298" s="221">
        <v>-0.88546496629714966</v>
      </c>
      <c r="E6298" s="221">
        <v>-1.2608652114868164</v>
      </c>
      <c r="F6298" s="221">
        <v>2.0896949768066406</v>
      </c>
      <c r="G6298" s="221">
        <v>6.2585353851318359</v>
      </c>
      <c r="H6298" s="221">
        <v>0.70405852794647217</v>
      </c>
      <c r="I6298" s="221">
        <v>12.708662033081055</v>
      </c>
      <c r="J6298" s="221">
        <v>4.7270116806030273</v>
      </c>
      <c r="K6298" s="180">
        <v>399</v>
      </c>
      <c r="L6298" s="181">
        <v>120</v>
      </c>
      <c r="M6298" s="181">
        <v>92</v>
      </c>
      <c r="N6298" s="181">
        <v>70</v>
      </c>
      <c r="O6298" s="181">
        <v>460</v>
      </c>
      <c r="P6298" s="181">
        <v>652</v>
      </c>
      <c r="Q6298" s="181">
        <v>261</v>
      </c>
      <c r="R6298" s="181">
        <v>736</v>
      </c>
      <c r="S6298" s="226">
        <f t="shared" si="296"/>
        <v>2790</v>
      </c>
      <c r="T6298" s="181">
        <f t="shared" si="294"/>
        <v>9318.7002863883972</v>
      </c>
      <c r="U6298" s="226">
        <f t="shared" si="295"/>
        <v>611.36551947414239</v>
      </c>
    </row>
    <row r="6299" spans="1:21" x14ac:dyDescent="0.25">
      <c r="A6299" s="156" t="s">
        <v>19002</v>
      </c>
      <c r="B6299" s="156" t="s">
        <v>222</v>
      </c>
      <c r="C6299" s="223">
        <v>-0.78887277841567993</v>
      </c>
      <c r="D6299" s="221">
        <v>0.17863659560680389</v>
      </c>
      <c r="E6299" s="221">
        <v>-0.19676379859447479</v>
      </c>
      <c r="F6299" s="221">
        <v>23.761968612670898</v>
      </c>
      <c r="G6299" s="221">
        <v>65.803466796875</v>
      </c>
      <c r="H6299" s="221">
        <v>12.856105804443359</v>
      </c>
      <c r="I6299" s="221">
        <v>2.6427133083343506</v>
      </c>
      <c r="J6299" s="221">
        <v>-1.1092627048492432</v>
      </c>
      <c r="K6299" s="180">
        <v>1157</v>
      </c>
      <c r="L6299" s="181">
        <v>356</v>
      </c>
      <c r="M6299" s="181">
        <v>365</v>
      </c>
      <c r="N6299" s="181">
        <v>454</v>
      </c>
      <c r="O6299" s="181">
        <v>1379</v>
      </c>
      <c r="P6299" s="181">
        <v>1402</v>
      </c>
      <c r="Q6299" s="181">
        <v>468</v>
      </c>
      <c r="R6299" s="181">
        <v>1152</v>
      </c>
      <c r="S6299" s="226">
        <f t="shared" si="296"/>
        <v>6733</v>
      </c>
      <c r="T6299" s="181">
        <f t="shared" si="294"/>
        <v>118593.14403010905</v>
      </c>
      <c r="U6299" s="226">
        <f t="shared" si="295"/>
        <v>7780.458312619402</v>
      </c>
    </row>
    <row r="6300" spans="1:21" x14ac:dyDescent="0.25">
      <c r="A6300" s="156" t="s">
        <v>19003</v>
      </c>
      <c r="B6300" s="156" t="s">
        <v>222</v>
      </c>
      <c r="C6300" s="223">
        <v>-2.4179847240447998</v>
      </c>
      <c r="D6300" s="221">
        <v>-0.38912543654441833</v>
      </c>
      <c r="E6300" s="221">
        <v>6.7757129669189453</v>
      </c>
      <c r="F6300" s="221">
        <v>5.545447826385498</v>
      </c>
      <c r="G6300" s="221">
        <v>52.118289947509766</v>
      </c>
      <c r="H6300" s="221">
        <v>6.5440182685852051</v>
      </c>
      <c r="I6300" s="221">
        <v>0.29105690121650696</v>
      </c>
      <c r="J6300" s="221">
        <v>0.94093960523605347</v>
      </c>
      <c r="K6300" s="180">
        <v>672</v>
      </c>
      <c r="L6300" s="181">
        <v>215</v>
      </c>
      <c r="M6300" s="181">
        <v>352</v>
      </c>
      <c r="N6300" s="181">
        <v>526</v>
      </c>
      <c r="O6300" s="181">
        <v>1210</v>
      </c>
      <c r="P6300" s="181">
        <v>1197</v>
      </c>
      <c r="Q6300" s="181">
        <v>508</v>
      </c>
      <c r="R6300" s="181">
        <v>1999</v>
      </c>
      <c r="S6300" s="226">
        <f t="shared" si="296"/>
        <v>6679</v>
      </c>
      <c r="T6300" s="181">
        <f t="shared" si="294"/>
        <v>76518.524698287249</v>
      </c>
      <c r="U6300" s="226">
        <f t="shared" si="295"/>
        <v>5020.0978853129291</v>
      </c>
    </row>
    <row r="6301" spans="1:21" x14ac:dyDescent="0.25">
      <c r="A6301" s="156" t="s">
        <v>19004</v>
      </c>
      <c r="B6301" s="156" t="s">
        <v>222</v>
      </c>
      <c r="C6301" s="223">
        <v>-1.6012755632400513</v>
      </c>
      <c r="D6301" s="221">
        <v>3.0901720523834229</v>
      </c>
      <c r="E6301" s="221">
        <v>-1.0091665983200073</v>
      </c>
      <c r="F6301" s="221">
        <v>2.3413937091827393</v>
      </c>
      <c r="G6301" s="221">
        <v>27.033481597900391</v>
      </c>
      <c r="H6301" s="221">
        <v>9.1559000015258789</v>
      </c>
      <c r="I6301" s="221">
        <v>-1.4958678483963013</v>
      </c>
      <c r="J6301" s="221">
        <v>-1.9216655492782593</v>
      </c>
      <c r="K6301" s="180">
        <v>1588</v>
      </c>
      <c r="L6301" s="181">
        <v>454</v>
      </c>
      <c r="M6301" s="181">
        <v>325</v>
      </c>
      <c r="N6301" s="181">
        <v>409</v>
      </c>
      <c r="O6301" s="181">
        <v>1737</v>
      </c>
      <c r="P6301" s="181">
        <v>1797</v>
      </c>
      <c r="Q6301" s="181">
        <v>575</v>
      </c>
      <c r="R6301" s="181">
        <v>1773</v>
      </c>
      <c r="S6301" s="226">
        <f t="shared" si="296"/>
        <v>8658</v>
      </c>
      <c r="T6301" s="181">
        <f t="shared" si="294"/>
        <v>58632.836206555367</v>
      </c>
      <c r="U6301" s="226">
        <f t="shared" si="295"/>
        <v>3846.6839005459333</v>
      </c>
    </row>
    <row r="6302" spans="1:21" x14ac:dyDescent="0.25">
      <c r="A6302" s="156" t="s">
        <v>19005</v>
      </c>
      <c r="B6302" s="156" t="s">
        <v>222</v>
      </c>
      <c r="C6302" s="223">
        <v>-1.56231689453125</v>
      </c>
      <c r="D6302" s="221">
        <v>-0.59480762481689453</v>
      </c>
      <c r="E6302" s="221">
        <v>14.963137626647949</v>
      </c>
      <c r="F6302" s="221">
        <v>2.380352258682251</v>
      </c>
      <c r="G6302" s="221">
        <v>13.143718719482422</v>
      </c>
      <c r="H6302" s="221">
        <v>11.010601043701172</v>
      </c>
      <c r="I6302" s="221">
        <v>-1.4569090604782104</v>
      </c>
      <c r="J6302" s="221">
        <v>-2.3317952156066895</v>
      </c>
      <c r="K6302" s="180">
        <v>1075.95654296875</v>
      </c>
      <c r="L6302" s="181">
        <v>339.208984375</v>
      </c>
      <c r="M6302" s="181">
        <v>234.21572875976562</v>
      </c>
      <c r="N6302" s="181">
        <v>226.13932800292969</v>
      </c>
      <c r="O6302" s="181">
        <v>1104.672607421875</v>
      </c>
      <c r="P6302" s="181">
        <v>1441.189453125</v>
      </c>
      <c r="Q6302" s="181">
        <v>530.3505859375</v>
      </c>
      <c r="R6302" s="181">
        <v>1302.0958251953125</v>
      </c>
      <c r="S6302" s="226">
        <f t="shared" si="296"/>
        <v>6253.8290557861328</v>
      </c>
      <c r="T6302" s="181">
        <f t="shared" si="294"/>
        <v>28739.119005257973</v>
      </c>
      <c r="U6302" s="226">
        <f t="shared" si="295"/>
        <v>1885.4674879438899</v>
      </c>
    </row>
    <row r="6303" spans="1:21" x14ac:dyDescent="0.25">
      <c r="A6303" s="156" t="s">
        <v>19006</v>
      </c>
      <c r="B6303" s="156" t="s">
        <v>222</v>
      </c>
      <c r="C6303" s="223">
        <v>2.5514544919133186E-2</v>
      </c>
      <c r="D6303" s="221">
        <v>1.8279292583465576</v>
      </c>
      <c r="E6303" s="221">
        <v>28.616678237915039</v>
      </c>
      <c r="F6303" s="221">
        <v>54.185359954833984</v>
      </c>
      <c r="G6303" s="221">
        <v>32.776412963867188</v>
      </c>
      <c r="H6303" s="221">
        <v>16.190925598144531</v>
      </c>
      <c r="I6303" s="221">
        <v>1.2611032724380493</v>
      </c>
      <c r="J6303" s="221">
        <v>0.91246789693832397</v>
      </c>
      <c r="K6303" s="180">
        <v>1767</v>
      </c>
      <c r="L6303" s="181">
        <v>825</v>
      </c>
      <c r="M6303" s="181">
        <v>628</v>
      </c>
      <c r="N6303" s="181">
        <v>574</v>
      </c>
      <c r="O6303" s="181">
        <v>2123</v>
      </c>
      <c r="P6303" s="181">
        <v>2628</v>
      </c>
      <c r="Q6303" s="181">
        <v>908</v>
      </c>
      <c r="R6303" s="181">
        <v>2506</v>
      </c>
      <c r="S6303" s="226">
        <f t="shared" si="296"/>
        <v>11959</v>
      </c>
      <c r="T6303" s="181">
        <f t="shared" si="294"/>
        <v>166192.59990180843</v>
      </c>
      <c r="U6303" s="226">
        <f t="shared" si="295"/>
        <v>10903.282866618059</v>
      </c>
    </row>
    <row r="6304" spans="1:21" x14ac:dyDescent="0.25">
      <c r="A6304" s="156" t="s">
        <v>19007</v>
      </c>
      <c r="B6304" s="156" t="s">
        <v>222</v>
      </c>
      <c r="C6304" s="223">
        <v>-5.0217561721801758</v>
      </c>
      <c r="D6304" s="221">
        <v>-0.14237016439437866</v>
      </c>
      <c r="E6304" s="221">
        <v>-0.51777052879333496</v>
      </c>
      <c r="F6304" s="221">
        <v>2.8327898979187012</v>
      </c>
      <c r="G6304" s="221">
        <v>19.77995491027832</v>
      </c>
      <c r="H6304" s="221">
        <v>10.25925350189209</v>
      </c>
      <c r="I6304" s="221">
        <v>-1.0044717788696289</v>
      </c>
      <c r="J6304" s="221">
        <v>-1.4302694797515869</v>
      </c>
      <c r="K6304" s="180">
        <v>391</v>
      </c>
      <c r="L6304" s="181">
        <v>158</v>
      </c>
      <c r="M6304" s="181">
        <v>131</v>
      </c>
      <c r="N6304" s="181">
        <v>97</v>
      </c>
      <c r="O6304" s="181">
        <v>416</v>
      </c>
      <c r="P6304" s="181">
        <v>427</v>
      </c>
      <c r="Q6304" s="181">
        <v>148</v>
      </c>
      <c r="R6304" s="181">
        <v>445</v>
      </c>
      <c r="S6304" s="226">
        <f t="shared" si="296"/>
        <v>2213</v>
      </c>
      <c r="T6304" s="181">
        <f t="shared" si="294"/>
        <v>10044.982277750969</v>
      </c>
      <c r="U6304" s="226">
        <f t="shared" si="295"/>
        <v>659.01419936383343</v>
      </c>
    </row>
    <row r="6305" spans="1:21" x14ac:dyDescent="0.25">
      <c r="A6305" s="156" t="s">
        <v>19008</v>
      </c>
      <c r="B6305" s="156" t="s">
        <v>222</v>
      </c>
      <c r="C6305" s="223">
        <v>-2.5114538669586182</v>
      </c>
      <c r="D6305" s="221">
        <v>6.3383884429931641</v>
      </c>
      <c r="E6305" s="221">
        <v>-0.11467698216438293</v>
      </c>
      <c r="F6305" s="221">
        <v>-4.1046395301818848</v>
      </c>
      <c r="G6305" s="221">
        <v>7.40472412109375</v>
      </c>
      <c r="H6305" s="221">
        <v>1.8502469062805176</v>
      </c>
      <c r="I6305" s="221">
        <v>-0.60137832164764404</v>
      </c>
      <c r="J6305" s="221">
        <v>-1.0271759033203125</v>
      </c>
      <c r="K6305" s="180">
        <v>779</v>
      </c>
      <c r="L6305" s="181">
        <v>268</v>
      </c>
      <c r="M6305" s="181">
        <v>195</v>
      </c>
      <c r="N6305" s="181">
        <v>173</v>
      </c>
      <c r="O6305" s="181">
        <v>852</v>
      </c>
      <c r="P6305" s="181">
        <v>967</v>
      </c>
      <c r="Q6305" s="181">
        <v>306</v>
      </c>
      <c r="R6305" s="181">
        <v>814</v>
      </c>
      <c r="S6305" s="226">
        <f t="shared" si="296"/>
        <v>4354</v>
      </c>
      <c r="T6305" s="181">
        <f t="shared" si="294"/>
        <v>6087.6716479361057</v>
      </c>
      <c r="U6305" s="226">
        <f t="shared" si="295"/>
        <v>399.38966004355768</v>
      </c>
    </row>
    <row r="6306" spans="1:21" x14ac:dyDescent="0.25">
      <c r="A6306" s="156" t="s">
        <v>19009</v>
      </c>
      <c r="B6306" s="156" t="s">
        <v>222</v>
      </c>
      <c r="C6306" s="223">
        <v>-2.3557586669921875</v>
      </c>
      <c r="D6306" s="221">
        <v>3.9828739166259766</v>
      </c>
      <c r="E6306" s="221">
        <v>-0.32520058751106262</v>
      </c>
      <c r="F6306" s="221">
        <v>3.0253596305847168</v>
      </c>
      <c r="G6306" s="221">
        <v>6.5482335090637207</v>
      </c>
      <c r="H6306" s="221">
        <v>1.6397234201431274</v>
      </c>
      <c r="I6306" s="221">
        <v>-0.81190186738967896</v>
      </c>
      <c r="J6306" s="221">
        <v>-1.2376993894577026</v>
      </c>
      <c r="K6306" s="180">
        <v>933</v>
      </c>
      <c r="L6306" s="181">
        <v>270</v>
      </c>
      <c r="M6306" s="181">
        <v>250</v>
      </c>
      <c r="N6306" s="181">
        <v>296</v>
      </c>
      <c r="O6306" s="181">
        <v>1152</v>
      </c>
      <c r="P6306" s="181">
        <v>1185</v>
      </c>
      <c r="Q6306" s="181">
        <v>298</v>
      </c>
      <c r="R6306" s="181">
        <v>761</v>
      </c>
      <c r="S6306" s="226">
        <f t="shared" si="296"/>
        <v>5145</v>
      </c>
      <c r="T6306" s="181">
        <f t="shared" si="294"/>
        <v>7994.4606884121895</v>
      </c>
      <c r="U6306" s="226">
        <f t="shared" si="295"/>
        <v>524.4870487814527</v>
      </c>
    </row>
    <row r="6307" spans="1:21" x14ac:dyDescent="0.25">
      <c r="A6307" s="156" t="s">
        <v>19010</v>
      </c>
      <c r="B6307" s="156" t="s">
        <v>222</v>
      </c>
      <c r="C6307" s="223">
        <v>-1.3940190076828003</v>
      </c>
      <c r="D6307" s="221">
        <v>-0.42650967836380005</v>
      </c>
      <c r="E6307" s="221">
        <v>-0.80191010236740112</v>
      </c>
      <c r="F6307" s="221">
        <v>2.5486502647399902</v>
      </c>
      <c r="G6307" s="221">
        <v>6.7174911499023438</v>
      </c>
      <c r="H6307" s="221">
        <v>9.697911262512207</v>
      </c>
      <c r="I6307" s="221">
        <v>-1.2886111736297607</v>
      </c>
      <c r="J6307" s="221">
        <v>-1.7144088745117187</v>
      </c>
      <c r="K6307" s="180">
        <v>119</v>
      </c>
      <c r="L6307" s="181">
        <v>43</v>
      </c>
      <c r="M6307" s="181">
        <v>42</v>
      </c>
      <c r="N6307" s="181">
        <v>33</v>
      </c>
      <c r="O6307" s="181">
        <v>109</v>
      </c>
      <c r="P6307" s="181">
        <v>188</v>
      </c>
      <c r="Q6307" s="181">
        <v>70</v>
      </c>
      <c r="R6307" s="181">
        <v>147</v>
      </c>
      <c r="S6307" s="226">
        <f t="shared" si="296"/>
        <v>751</v>
      </c>
      <c r="T6307" s="181">
        <f t="shared" si="294"/>
        <v>2079.3900223374367</v>
      </c>
      <c r="U6307" s="226">
        <f t="shared" si="295"/>
        <v>136.42110188398109</v>
      </c>
    </row>
    <row r="6308" spans="1:21" x14ac:dyDescent="0.25">
      <c r="A6308" s="156" t="s">
        <v>19011</v>
      </c>
      <c r="B6308" s="156" t="s">
        <v>222</v>
      </c>
      <c r="C6308" s="223">
        <v>-2.0858309268951416</v>
      </c>
      <c r="D6308" s="221">
        <v>-7.3817291259765625</v>
      </c>
      <c r="E6308" s="221">
        <v>0.12313195317983627</v>
      </c>
      <c r="F6308" s="221">
        <v>3.4736924171447754</v>
      </c>
      <c r="G6308" s="221">
        <v>15.716760635375977</v>
      </c>
      <c r="H6308" s="221">
        <v>2.0880558490753174</v>
      </c>
      <c r="I6308" s="221">
        <v>-0.36356931924819946</v>
      </c>
      <c r="J6308" s="221">
        <v>-0.7893669605255127</v>
      </c>
      <c r="K6308" s="180">
        <v>473</v>
      </c>
      <c r="L6308" s="181">
        <v>169</v>
      </c>
      <c r="M6308" s="181">
        <v>94</v>
      </c>
      <c r="N6308" s="181">
        <v>110</v>
      </c>
      <c r="O6308" s="181">
        <v>486</v>
      </c>
      <c r="P6308" s="181">
        <v>585</v>
      </c>
      <c r="Q6308" s="181">
        <v>173</v>
      </c>
      <c r="R6308" s="181">
        <v>401</v>
      </c>
      <c r="S6308" s="226">
        <f t="shared" si="296"/>
        <v>2491</v>
      </c>
      <c r="T6308" s="181">
        <f t="shared" si="294"/>
        <v>6639.995015874505</v>
      </c>
      <c r="U6308" s="226">
        <f t="shared" si="295"/>
        <v>435.62555693688256</v>
      </c>
    </row>
    <row r="6309" spans="1:21" x14ac:dyDescent="0.25">
      <c r="A6309" s="156" t="s">
        <v>19012</v>
      </c>
      <c r="B6309" s="156" t="s">
        <v>222</v>
      </c>
      <c r="C6309" s="223">
        <v>-4.7019076347351074</v>
      </c>
      <c r="D6309" s="221">
        <v>-0.78383684158325195</v>
      </c>
      <c r="E6309" s="221">
        <v>-1.159237265586853</v>
      </c>
      <c r="F6309" s="221">
        <v>2.1913230419158936</v>
      </c>
      <c r="G6309" s="221">
        <v>6.360163688659668</v>
      </c>
      <c r="H6309" s="221">
        <v>3.5324161052703857</v>
      </c>
      <c r="I6309" s="221">
        <v>-1.645938515663147</v>
      </c>
      <c r="J6309" s="221">
        <v>-2.0717360973358154</v>
      </c>
      <c r="K6309" s="180">
        <v>371</v>
      </c>
      <c r="L6309" s="181">
        <v>111</v>
      </c>
      <c r="M6309" s="181">
        <v>55</v>
      </c>
      <c r="N6309" s="181">
        <v>85</v>
      </c>
      <c r="O6309" s="181">
        <v>419</v>
      </c>
      <c r="P6309" s="181">
        <v>431</v>
      </c>
      <c r="Q6309" s="181">
        <v>137</v>
      </c>
      <c r="R6309" s="181">
        <v>404</v>
      </c>
      <c r="S6309" s="226">
        <f t="shared" si="296"/>
        <v>2013</v>
      </c>
      <c r="T6309" s="181">
        <f t="shared" si="294"/>
        <v>1415.9957540035248</v>
      </c>
      <c r="U6309" s="226">
        <f t="shared" si="295"/>
        <v>92.898253309427602</v>
      </c>
    </row>
    <row r="6310" spans="1:21" x14ac:dyDescent="0.25">
      <c r="A6310" s="156" t="s">
        <v>17041</v>
      </c>
      <c r="B6310" s="156" t="s">
        <v>222</v>
      </c>
      <c r="C6310" s="223">
        <v>-1.9758564233779907</v>
      </c>
      <c r="D6310" s="221">
        <v>-1.0083469152450562</v>
      </c>
      <c r="E6310" s="221">
        <v>-1.3837473392486572</v>
      </c>
      <c r="F6310" s="221">
        <v>1.9668130874633789</v>
      </c>
      <c r="G6310" s="221">
        <v>1445.1981201171875</v>
      </c>
      <c r="H6310" s="221">
        <v>0.58117657899856567</v>
      </c>
      <c r="I6310" s="221">
        <v>-1.8704484701156616</v>
      </c>
      <c r="J6310" s="221">
        <v>-2.2962460517883301</v>
      </c>
      <c r="K6310" s="180">
        <v>2.9988405704498291</v>
      </c>
      <c r="L6310" s="181">
        <v>1.0875362157821655</v>
      </c>
      <c r="M6310" s="181">
        <v>0.72637683153152466</v>
      </c>
      <c r="N6310" s="181">
        <v>0.65333330631256104</v>
      </c>
      <c r="O6310" s="181">
        <v>3.0921738147735596</v>
      </c>
      <c r="P6310" s="181">
        <v>4.9466667175292969</v>
      </c>
      <c r="Q6310" s="181">
        <v>1.9559420347213745</v>
      </c>
      <c r="R6310" s="181">
        <v>6.5414490699768066</v>
      </c>
      <c r="S6310" s="226">
        <f t="shared" si="296"/>
        <v>22.002318561077118</v>
      </c>
      <c r="T6310" s="181">
        <f t="shared" si="294"/>
        <v>4446.2573759374891</v>
      </c>
      <c r="U6310" s="226">
        <f t="shared" si="295"/>
        <v>291.70253005414276</v>
      </c>
    </row>
    <row r="6311" spans="1:21" x14ac:dyDescent="0.25">
      <c r="A6311" s="156" t="s">
        <v>17042</v>
      </c>
      <c r="B6311" s="156" t="s">
        <v>222</v>
      </c>
      <c r="C6311" s="223">
        <v>-2.4093327522277832</v>
      </c>
      <c r="D6311" s="221">
        <v>-1.4418232440948486</v>
      </c>
      <c r="E6311" s="221">
        <v>-1.8172235488891602</v>
      </c>
      <c r="F6311" s="221">
        <v>1.5333366394042969</v>
      </c>
      <c r="G6311" s="221">
        <v>5.7021775245666504</v>
      </c>
      <c r="H6311" s="221">
        <v>0.14770025014877319</v>
      </c>
      <c r="I6311" s="221">
        <v>-2.3039250373840332</v>
      </c>
      <c r="J6311" s="221">
        <v>-2.7297229766845703</v>
      </c>
      <c r="K6311" s="180">
        <v>50.574047088623047</v>
      </c>
      <c r="L6311" s="181">
        <v>17.517269134521484</v>
      </c>
      <c r="M6311" s="181">
        <v>14.409365653991699</v>
      </c>
      <c r="N6311" s="181">
        <v>14.621268272399902</v>
      </c>
      <c r="O6311" s="181">
        <v>61.098537445068359</v>
      </c>
      <c r="P6311" s="181">
        <v>81.229270935058594</v>
      </c>
      <c r="Q6311" s="181">
        <v>28.465560913085937</v>
      </c>
      <c r="R6311" s="181">
        <v>96.486244201660156</v>
      </c>
      <c r="S6311" s="226">
        <f t="shared" si="296"/>
        <v>364.40156364440918</v>
      </c>
      <c r="T6311" s="181">
        <f t="shared" si="294"/>
        <v>-119.44317169134183</v>
      </c>
      <c r="U6311" s="226">
        <f t="shared" si="295"/>
        <v>-7.8362254890180303</v>
      </c>
    </row>
    <row r="6312" spans="1:21" x14ac:dyDescent="0.25">
      <c r="A6312" s="156" t="s">
        <v>17043</v>
      </c>
      <c r="B6312" s="156" t="s">
        <v>222</v>
      </c>
      <c r="C6312" s="223">
        <v>-2.1438758373260498</v>
      </c>
      <c r="D6312" s="221">
        <v>-1.1763666868209839</v>
      </c>
      <c r="E6312" s="221">
        <v>-1.551767110824585</v>
      </c>
      <c r="F6312" s="221">
        <v>1.7987931966781616</v>
      </c>
      <c r="G6312" s="221">
        <v>5.9676337242126465</v>
      </c>
      <c r="H6312" s="221">
        <v>0.41315683722496033</v>
      </c>
      <c r="I6312" s="221">
        <v>-2.0384681224822998</v>
      </c>
      <c r="J6312" s="221">
        <v>-2.4642658233642578</v>
      </c>
      <c r="K6312" s="180">
        <v>63.429069519042969</v>
      </c>
      <c r="L6312" s="181">
        <v>18.105232238769531</v>
      </c>
      <c r="M6312" s="181">
        <v>10.571511268615723</v>
      </c>
      <c r="N6312" s="181">
        <v>14.945930480957031</v>
      </c>
      <c r="O6312" s="181">
        <v>72.299415588378906</v>
      </c>
      <c r="P6312" s="181">
        <v>93.44244384765625</v>
      </c>
      <c r="Q6312" s="181">
        <v>31.106977462768555</v>
      </c>
      <c r="R6312" s="181">
        <v>90.28314208984375</v>
      </c>
      <c r="S6312" s="226">
        <f t="shared" si="296"/>
        <v>394.18372249603271</v>
      </c>
      <c r="T6312" s="181">
        <f t="shared" si="294"/>
        <v>37.368244826198634</v>
      </c>
      <c r="U6312" s="226">
        <f t="shared" si="295"/>
        <v>2.4515925727728325</v>
      </c>
    </row>
    <row r="6313" spans="1:21" x14ac:dyDescent="0.25">
      <c r="A6313" s="156" t="s">
        <v>18133</v>
      </c>
      <c r="B6313" s="156" t="s">
        <v>222</v>
      </c>
      <c r="C6313" s="223">
        <v>-0.6412813663482666</v>
      </c>
      <c r="D6313" s="221">
        <v>0.32622805237770081</v>
      </c>
      <c r="E6313" s="221">
        <v>-4.917231947183609E-2</v>
      </c>
      <c r="F6313" s="221">
        <v>3.3013877868652344</v>
      </c>
      <c r="G6313" s="221">
        <v>7.4702286720275879</v>
      </c>
      <c r="H6313" s="221">
        <v>1.9157514572143555</v>
      </c>
      <c r="I6313" s="221">
        <v>-0.53587353229522705</v>
      </c>
      <c r="J6313" s="221">
        <v>-0.96167123317718506</v>
      </c>
      <c r="K6313" s="180">
        <v>14.029393196105957</v>
      </c>
      <c r="L6313" s="181">
        <v>4.526517391204834</v>
      </c>
      <c r="M6313" s="181">
        <v>2.980191707611084</v>
      </c>
      <c r="N6313" s="181">
        <v>2.1367411613464355</v>
      </c>
      <c r="O6313" s="181">
        <v>14.704153060913086</v>
      </c>
      <c r="P6313" s="181">
        <v>21.17060661315918</v>
      </c>
      <c r="Q6313" s="181">
        <v>8.0971250534057617</v>
      </c>
      <c r="R6313" s="181">
        <v>18.218530654907227</v>
      </c>
      <c r="S6313" s="226">
        <f t="shared" si="296"/>
        <v>85.863258838653564</v>
      </c>
      <c r="T6313" s="181">
        <f t="shared" si="294"/>
        <v>127.92929116717903</v>
      </c>
      <c r="U6313" s="226">
        <f t="shared" si="295"/>
        <v>8.3929684555498554</v>
      </c>
    </row>
    <row r="6314" spans="1:21" x14ac:dyDescent="0.25">
      <c r="A6314" s="156" t="s">
        <v>18394</v>
      </c>
      <c r="B6314" s="156" t="s">
        <v>222</v>
      </c>
      <c r="C6314" s="223">
        <v>-2.0469696521759033</v>
      </c>
      <c r="D6314" s="221">
        <v>-1.0794602632522583</v>
      </c>
      <c r="E6314" s="221">
        <v>-1.4548606872558594</v>
      </c>
      <c r="F6314" s="221">
        <v>5.2797198295593262</v>
      </c>
      <c r="G6314" s="221">
        <v>6.0645403861999512</v>
      </c>
      <c r="H6314" s="221">
        <v>15.397318840026855</v>
      </c>
      <c r="I6314" s="221">
        <v>-1.9415619373321533</v>
      </c>
      <c r="J6314" s="221">
        <v>-2.3673596382141113</v>
      </c>
      <c r="K6314" s="180">
        <v>187.72756958007812</v>
      </c>
      <c r="L6314" s="181">
        <v>78.273582458496094</v>
      </c>
      <c r="M6314" s="181">
        <v>37.201454162597656</v>
      </c>
      <c r="N6314" s="181">
        <v>36.556343078613281</v>
      </c>
      <c r="O6314" s="181">
        <v>172.45991516113281</v>
      </c>
      <c r="P6314" s="181">
        <v>284.9244384765625</v>
      </c>
      <c r="Q6314" s="181">
        <v>102.14272308349609</v>
      </c>
      <c r="R6314" s="181">
        <v>247.07786560058594</v>
      </c>
      <c r="S6314" s="226">
        <f t="shared" si="296"/>
        <v>1146.3638916015625</v>
      </c>
      <c r="T6314" s="181">
        <f t="shared" si="294"/>
        <v>4319.8424117461718</v>
      </c>
      <c r="U6314" s="226">
        <f t="shared" si="295"/>
        <v>283.40891100031189</v>
      </c>
    </row>
    <row r="6315" spans="1:21" x14ac:dyDescent="0.25">
      <c r="A6315" s="156" t="s">
        <v>18395</v>
      </c>
      <c r="B6315" s="156" t="s">
        <v>222</v>
      </c>
      <c r="C6315" s="223">
        <v>-0.81317180395126343</v>
      </c>
      <c r="D6315" s="221">
        <v>0.15433758497238159</v>
      </c>
      <c r="E6315" s="221">
        <v>-0.22106280922889709</v>
      </c>
      <c r="F6315" s="221">
        <v>3.1294975280761719</v>
      </c>
      <c r="G6315" s="221">
        <v>7.2983379364013672</v>
      </c>
      <c r="H6315" s="221">
        <v>1.7438610792160034</v>
      </c>
      <c r="I6315" s="221">
        <v>-0.70776408910751343</v>
      </c>
      <c r="J6315" s="221">
        <v>-1.1335617303848267</v>
      </c>
      <c r="K6315" s="180">
        <v>58.551170349121094</v>
      </c>
      <c r="L6315" s="181">
        <v>18.795610427856445</v>
      </c>
      <c r="M6315" s="181">
        <v>11.846929550170898</v>
      </c>
      <c r="N6315" s="181">
        <v>12.41649341583252</v>
      </c>
      <c r="O6315" s="181">
        <v>58.551170349121094</v>
      </c>
      <c r="P6315" s="181">
        <v>102.17977142333984</v>
      </c>
      <c r="Q6315" s="181">
        <v>33.262535095214844</v>
      </c>
      <c r="R6315" s="181">
        <v>79.055473327636719</v>
      </c>
      <c r="S6315" s="226">
        <f t="shared" si="296"/>
        <v>374.65915393829346</v>
      </c>
      <c r="T6315" s="181">
        <f t="shared" si="294"/>
        <v>483.88444548368943</v>
      </c>
      <c r="U6315" s="226">
        <f t="shared" si="295"/>
        <v>31.745871879869913</v>
      </c>
    </row>
    <row r="6316" spans="1:21" x14ac:dyDescent="0.25">
      <c r="A6316" s="156" t="s">
        <v>18190</v>
      </c>
      <c r="B6316" s="156" t="s">
        <v>222</v>
      </c>
      <c r="C6316" s="223">
        <v>-0.84492558240890503</v>
      </c>
      <c r="D6316" s="221">
        <v>0.12258379906415939</v>
      </c>
      <c r="E6316" s="221">
        <v>-0.2528165876865387</v>
      </c>
      <c r="F6316" s="221">
        <v>3.0977437496185303</v>
      </c>
      <c r="G6316" s="221">
        <v>7.2665843963623047</v>
      </c>
      <c r="H6316" s="221">
        <v>1.7121073007583618</v>
      </c>
      <c r="I6316" s="221">
        <v>-0.73951780796051025</v>
      </c>
      <c r="J6316" s="221">
        <v>-1.1653155088424683</v>
      </c>
      <c r="K6316" s="180">
        <v>116.23383331298828</v>
      </c>
      <c r="L6316" s="181">
        <v>28.340965270996094</v>
      </c>
      <c r="M6316" s="181">
        <v>25.470993041992188</v>
      </c>
      <c r="N6316" s="181">
        <v>24.394754409790039</v>
      </c>
      <c r="O6316" s="181">
        <v>137.39987182617187</v>
      </c>
      <c r="P6316" s="181">
        <v>189.95620727539062</v>
      </c>
      <c r="Q6316" s="181">
        <v>72.825515747070313</v>
      </c>
      <c r="R6316" s="181">
        <v>178.11758422851563</v>
      </c>
      <c r="S6316" s="226">
        <f t="shared" si="296"/>
        <v>772.73972511291504</v>
      </c>
      <c r="T6316" s="181">
        <f t="shared" si="294"/>
        <v>1036.6286372419052</v>
      </c>
      <c r="U6316" s="226">
        <f t="shared" si="295"/>
        <v>68.009377470255828</v>
      </c>
    </row>
    <row r="6317" spans="1:21" x14ac:dyDescent="0.25">
      <c r="A6317" s="156" t="s">
        <v>18422</v>
      </c>
      <c r="B6317" s="156" t="s">
        <v>222</v>
      </c>
      <c r="C6317" s="223">
        <v>-2.155653715133667</v>
      </c>
      <c r="D6317" s="221">
        <v>-1.1881444454193115</v>
      </c>
      <c r="E6317" s="221">
        <v>-1.563544750213623</v>
      </c>
      <c r="F6317" s="221">
        <v>1.787015438079834</v>
      </c>
      <c r="G6317" s="221">
        <v>5.9558558464050293</v>
      </c>
      <c r="H6317" s="221">
        <v>0.40137910842895508</v>
      </c>
      <c r="I6317" s="221">
        <v>-2.050246000289917</v>
      </c>
      <c r="J6317" s="221">
        <v>-2.476043701171875</v>
      </c>
      <c r="K6317" s="180">
        <v>0.82850664854049683</v>
      </c>
      <c r="L6317" s="181">
        <v>0.28015613555908203</v>
      </c>
      <c r="M6317" s="181">
        <v>0.22475446760654449</v>
      </c>
      <c r="N6317" s="181">
        <v>0.2593805193901062</v>
      </c>
      <c r="O6317" s="181">
        <v>0.97960209846496582</v>
      </c>
      <c r="P6317" s="181">
        <v>1.0230420827865601</v>
      </c>
      <c r="Q6317" s="181">
        <v>0.35129690170288086</v>
      </c>
      <c r="R6317" s="181">
        <v>1.0557794570922852</v>
      </c>
      <c r="S6317" s="226">
        <f t="shared" si="296"/>
        <v>5.0025183111429214</v>
      </c>
      <c r="T6317" s="181">
        <f t="shared" si="294"/>
        <v>0.90385939549687322</v>
      </c>
      <c r="U6317" s="226">
        <f t="shared" si="295"/>
        <v>5.9298877727260203E-2</v>
      </c>
    </row>
    <row r="6318" spans="1:21" x14ac:dyDescent="0.25">
      <c r="A6318" s="156" t="s">
        <v>19013</v>
      </c>
      <c r="B6318" s="156" t="s">
        <v>222</v>
      </c>
      <c r="C6318" s="223">
        <v>-1.241962194442749</v>
      </c>
      <c r="D6318" s="221">
        <v>-0.27445277571678162</v>
      </c>
      <c r="E6318" s="221">
        <v>-0.64985311031341553</v>
      </c>
      <c r="F6318" s="221">
        <v>89.826446533203125</v>
      </c>
      <c r="G6318" s="221">
        <v>90.763282775878906</v>
      </c>
      <c r="H6318" s="221">
        <v>5.6852431297302246</v>
      </c>
      <c r="I6318" s="221">
        <v>-1.1365543603897095</v>
      </c>
      <c r="J6318" s="221">
        <v>-1.5623520612716675</v>
      </c>
      <c r="K6318" s="180">
        <v>192.80328369140625</v>
      </c>
      <c r="L6318" s="181">
        <v>76.256721496582031</v>
      </c>
      <c r="M6318" s="181">
        <v>48.762802124023438</v>
      </c>
      <c r="N6318" s="181">
        <v>59.829540252685547</v>
      </c>
      <c r="O6318" s="181">
        <v>245.19735717773437</v>
      </c>
      <c r="P6318" s="181">
        <v>303.47064208984375</v>
      </c>
      <c r="Q6318" s="181">
        <v>100.11937713623047</v>
      </c>
      <c r="R6318" s="181">
        <v>271.65377807617187</v>
      </c>
      <c r="S6318" s="226">
        <f t="shared" si="296"/>
        <v>1298.0935020446777</v>
      </c>
      <c r="T6318" s="181">
        <f t="shared" si="294"/>
        <v>28524.214575458904</v>
      </c>
      <c r="U6318" s="226">
        <f t="shared" si="295"/>
        <v>1871.3684017705411</v>
      </c>
    </row>
    <row r="6319" spans="1:21" x14ac:dyDescent="0.25">
      <c r="A6319" s="156" t="s">
        <v>19014</v>
      </c>
      <c r="B6319" s="156" t="s">
        <v>222</v>
      </c>
      <c r="C6319" s="223">
        <v>-2.2194283008575439</v>
      </c>
      <c r="D6319" s="221">
        <v>-1.2519189119338989</v>
      </c>
      <c r="E6319" s="221">
        <v>-1.6273193359375</v>
      </c>
      <c r="F6319" s="221">
        <v>1.7232409715652466</v>
      </c>
      <c r="G6319" s="221">
        <v>5.8920812606811523</v>
      </c>
      <c r="H6319" s="221">
        <v>0.3376045823097229</v>
      </c>
      <c r="I6319" s="221">
        <v>-2.1140205860137939</v>
      </c>
      <c r="J6319" s="221">
        <v>-2.539818286895752</v>
      </c>
      <c r="K6319" s="180">
        <v>28.198551177978516</v>
      </c>
      <c r="L6319" s="181">
        <v>8.6475553512573242</v>
      </c>
      <c r="M6319" s="181">
        <v>6.3916716575622559</v>
      </c>
      <c r="N6319" s="181">
        <v>8.9698247909545898</v>
      </c>
      <c r="O6319" s="181">
        <v>31.313819885253906</v>
      </c>
      <c r="P6319" s="181">
        <v>40.605915069580078</v>
      </c>
      <c r="Q6319" s="181">
        <v>15.146650314331055</v>
      </c>
      <c r="R6319" s="181">
        <v>46.943874359130859</v>
      </c>
      <c r="S6319" s="226">
        <f t="shared" si="296"/>
        <v>186.21786260604858</v>
      </c>
      <c r="T6319" s="181">
        <f t="shared" si="294"/>
        <v>-21.391748689685983</v>
      </c>
      <c r="U6319" s="226">
        <f t="shared" si="295"/>
        <v>-1.4034336493505599</v>
      </c>
    </row>
    <row r="6320" spans="1:21" x14ac:dyDescent="0.25">
      <c r="A6320" s="156" t="s">
        <v>19015</v>
      </c>
      <c r="B6320" s="156" t="s">
        <v>222</v>
      </c>
      <c r="C6320" s="223">
        <v>-1.7537857294082642</v>
      </c>
      <c r="D6320" s="221">
        <v>-0.78627634048461914</v>
      </c>
      <c r="E6320" s="221">
        <v>-1.1616766452789307</v>
      </c>
      <c r="F6320" s="221">
        <v>2.1888833045959473</v>
      </c>
      <c r="G6320" s="221">
        <v>6.3577241897583008</v>
      </c>
      <c r="H6320" s="221">
        <v>0.80324721336364746</v>
      </c>
      <c r="I6320" s="221">
        <v>-1.6483778953552246</v>
      </c>
      <c r="J6320" s="221">
        <v>-2.0741758346557617</v>
      </c>
      <c r="K6320" s="180">
        <v>15.062719345092773</v>
      </c>
      <c r="L6320" s="181">
        <v>5.3611388206481934</v>
      </c>
      <c r="M6320" s="181">
        <v>3.0422730445861816</v>
      </c>
      <c r="N6320" s="181">
        <v>2.2098596096038818</v>
      </c>
      <c r="O6320" s="181">
        <v>12.92222785949707</v>
      </c>
      <c r="P6320" s="181">
        <v>18.253637313842773</v>
      </c>
      <c r="Q6320" s="181">
        <v>5.1034870147705078</v>
      </c>
      <c r="R6320" s="181">
        <v>15.171726226806641</v>
      </c>
      <c r="S6320" s="226">
        <f t="shared" si="296"/>
        <v>77.127069234848022</v>
      </c>
      <c r="T6320" s="181">
        <f t="shared" si="294"/>
        <v>27.607709274223225</v>
      </c>
      <c r="U6320" s="226">
        <f t="shared" si="295"/>
        <v>1.8112398728587138</v>
      </c>
    </row>
    <row r="6321" spans="1:21" x14ac:dyDescent="0.25">
      <c r="A6321" s="156" t="s">
        <v>18988</v>
      </c>
      <c r="B6321" s="156" t="s">
        <v>222</v>
      </c>
      <c r="C6321" s="223">
        <v>-1.6256119012832642</v>
      </c>
      <c r="D6321" s="221">
        <v>-0.65810257196426392</v>
      </c>
      <c r="E6321" s="221">
        <v>-1.0335029363632202</v>
      </c>
      <c r="F6321" s="221">
        <v>2.3170573711395264</v>
      </c>
      <c r="G6321" s="221">
        <v>6.4858980178833008</v>
      </c>
      <c r="H6321" s="221">
        <v>61.673065185546875</v>
      </c>
      <c r="I6321" s="221">
        <v>-1.5202041864395142</v>
      </c>
      <c r="J6321" s="221">
        <v>-1.9460017681121826</v>
      </c>
      <c r="K6321" s="180">
        <v>54.537036895751953</v>
      </c>
      <c r="L6321" s="181">
        <v>20.370370864868164</v>
      </c>
      <c r="M6321" s="181">
        <v>15.833333015441895</v>
      </c>
      <c r="N6321" s="181">
        <v>8.8888893127441406</v>
      </c>
      <c r="O6321" s="181">
        <v>54.814815521240234</v>
      </c>
      <c r="P6321" s="181">
        <v>83.611114501953125</v>
      </c>
      <c r="Q6321" s="181">
        <v>32.592594146728516</v>
      </c>
      <c r="R6321" s="181">
        <v>87.685188293457031</v>
      </c>
      <c r="S6321" s="226">
        <f t="shared" si="296"/>
        <v>358.33334255218506</v>
      </c>
      <c r="T6321" s="181">
        <f t="shared" si="294"/>
        <v>5194.0645093728981</v>
      </c>
      <c r="U6321" s="226">
        <f t="shared" si="295"/>
        <v>340.76339504054062</v>
      </c>
    </row>
    <row r="6322" spans="1:21" x14ac:dyDescent="0.25">
      <c r="A6322" s="156" t="s">
        <v>18989</v>
      </c>
      <c r="B6322" s="156" t="s">
        <v>222</v>
      </c>
      <c r="C6322" s="223">
        <v>-1.5508792400360107</v>
      </c>
      <c r="D6322" s="221">
        <v>-0.58336973190307617</v>
      </c>
      <c r="E6322" s="221">
        <v>-0.95877009630203247</v>
      </c>
      <c r="F6322" s="221">
        <v>2.3917901515960693</v>
      </c>
      <c r="G6322" s="221">
        <v>6.5606307983398438</v>
      </c>
      <c r="H6322" s="221">
        <v>1.0061537027359009</v>
      </c>
      <c r="I6322" s="221">
        <v>-1.4454714059829712</v>
      </c>
      <c r="J6322" s="221">
        <v>-1.8712691068649292</v>
      </c>
      <c r="K6322" s="180">
        <v>229.49296569824219</v>
      </c>
      <c r="L6322" s="181">
        <v>71.716552734375</v>
      </c>
      <c r="M6322" s="181">
        <v>43.765487670898438</v>
      </c>
      <c r="N6322" s="181">
        <v>44.501041412353516</v>
      </c>
      <c r="O6322" s="181">
        <v>242.73295593261719</v>
      </c>
      <c r="P6322" s="181">
        <v>312.9783935546875</v>
      </c>
      <c r="Q6322" s="181">
        <v>112.53982543945312</v>
      </c>
      <c r="R6322" s="181">
        <v>233.17074584960937</v>
      </c>
      <c r="S6322" s="226">
        <f t="shared" si="296"/>
        <v>1290.8979682922363</v>
      </c>
      <c r="T6322" s="181">
        <f t="shared" si="294"/>
        <v>975.11033235444484</v>
      </c>
      <c r="U6322" s="226">
        <f t="shared" si="295"/>
        <v>63.973388623224551</v>
      </c>
    </row>
    <row r="6323" spans="1:21" x14ac:dyDescent="0.25">
      <c r="A6323" s="156" t="s">
        <v>18990</v>
      </c>
      <c r="B6323" s="156" t="s">
        <v>222</v>
      </c>
      <c r="C6323" s="223">
        <v>-2.0193638801574707</v>
      </c>
      <c r="D6323" s="221">
        <v>-1.0518547296524048</v>
      </c>
      <c r="E6323" s="221">
        <v>-1.4272550344467163</v>
      </c>
      <c r="F6323" s="221">
        <v>1.9233051538467407</v>
      </c>
      <c r="G6323" s="221">
        <v>225.29780578613281</v>
      </c>
      <c r="H6323" s="221">
        <v>0.53766882419586182</v>
      </c>
      <c r="I6323" s="221">
        <v>71.213569641113281</v>
      </c>
      <c r="J6323" s="221">
        <v>85.262199401855469</v>
      </c>
      <c r="K6323" s="180">
        <v>29.481338500976563</v>
      </c>
      <c r="L6323" s="181">
        <v>10.48591423034668</v>
      </c>
      <c r="M6323" s="181">
        <v>7.9056105613708496</v>
      </c>
      <c r="N6323" s="181">
        <v>8.2899112701416016</v>
      </c>
      <c r="O6323" s="181">
        <v>37.277149200439453</v>
      </c>
      <c r="P6323" s="181">
        <v>46.500362396240234</v>
      </c>
      <c r="Q6323" s="181">
        <v>16.634721755981445</v>
      </c>
      <c r="R6323" s="181">
        <v>57.974475860595703</v>
      </c>
      <c r="S6323" s="226">
        <f t="shared" si="296"/>
        <v>214.54948377609253</v>
      </c>
      <c r="T6323" s="181">
        <f t="shared" si="294"/>
        <v>14485.208451281083</v>
      </c>
      <c r="U6323" s="226">
        <f t="shared" si="295"/>
        <v>950.3210444963114</v>
      </c>
    </row>
    <row r="6324" spans="1:21" x14ac:dyDescent="0.25">
      <c r="A6324" s="156" t="s">
        <v>18978</v>
      </c>
      <c r="B6324" s="156" t="s">
        <v>222</v>
      </c>
      <c r="C6324" s="223">
        <v>-0.80912220478057861</v>
      </c>
      <c r="D6324" s="221">
        <v>0.15838718414306641</v>
      </c>
      <c r="E6324" s="221">
        <v>1061.60498046875</v>
      </c>
      <c r="F6324" s="221">
        <v>3.1335470676422119</v>
      </c>
      <c r="G6324" s="221">
        <v>7.3023877143859863</v>
      </c>
      <c r="H6324" s="221">
        <v>1.7479106187820435</v>
      </c>
      <c r="I6324" s="221">
        <v>-0.70371443033218384</v>
      </c>
      <c r="J6324" s="221">
        <v>-1.1295121908187866</v>
      </c>
      <c r="K6324" s="180">
        <v>1.6669185161590576</v>
      </c>
      <c r="L6324" s="181">
        <v>0.55312073230743408</v>
      </c>
      <c r="M6324" s="181">
        <v>1</v>
      </c>
      <c r="N6324" s="181">
        <v>0.46849024295806885</v>
      </c>
      <c r="O6324" s="181">
        <v>1.8724497556686401</v>
      </c>
      <c r="P6324" s="181">
        <v>2.274444580078125</v>
      </c>
      <c r="Q6324" s="181">
        <v>0.73296058177947998</v>
      </c>
      <c r="R6324" s="181">
        <v>1.9888167381286621</v>
      </c>
      <c r="S6324" s="226">
        <f t="shared" si="296"/>
        <v>10.557201147079468</v>
      </c>
      <c r="T6324" s="181">
        <f t="shared" si="294"/>
        <v>1076.6985753817535</v>
      </c>
      <c r="U6324" s="226">
        <f t="shared" si="295"/>
        <v>70.638218166200076</v>
      </c>
    </row>
    <row r="6325" spans="1:21" x14ac:dyDescent="0.25">
      <c r="A6325" s="156" t="s">
        <v>19016</v>
      </c>
      <c r="B6325" s="156" t="s">
        <v>222</v>
      </c>
      <c r="C6325" s="223">
        <v>-0.85872006416320801</v>
      </c>
      <c r="D6325" s="221">
        <v>0.1087893471121788</v>
      </c>
      <c r="E6325" s="221">
        <v>-0.2666110098361969</v>
      </c>
      <c r="F6325" s="221">
        <v>3.0839493274688721</v>
      </c>
      <c r="G6325" s="221">
        <v>-1551.3082275390625</v>
      </c>
      <c r="H6325" s="221">
        <v>1.6983128786087036</v>
      </c>
      <c r="I6325" s="221">
        <v>-0.75331228971481323</v>
      </c>
      <c r="J6325" s="221">
        <v>-1.1791099309921265</v>
      </c>
      <c r="K6325" s="180">
        <v>0.13814094662666321</v>
      </c>
      <c r="L6325" s="181">
        <v>4.4017795473337173E-2</v>
      </c>
      <c r="M6325" s="181">
        <v>7.0241160690784454E-2</v>
      </c>
      <c r="N6325" s="181">
        <v>9.9274173378944397E-2</v>
      </c>
      <c r="O6325" s="181">
        <v>1</v>
      </c>
      <c r="P6325" s="181">
        <v>0.17209084331989288</v>
      </c>
      <c r="Q6325" s="181">
        <v>5.4553966969251633E-2</v>
      </c>
      <c r="R6325" s="181">
        <v>0.20416764914989471</v>
      </c>
      <c r="S6325" s="226">
        <f t="shared" si="296"/>
        <v>1.7824865356087685</v>
      </c>
      <c r="T6325" s="181">
        <f t="shared" si="294"/>
        <v>-1551.1242020019092</v>
      </c>
      <c r="U6325" s="226">
        <f t="shared" si="295"/>
        <v>-101.76353186409231</v>
      </c>
    </row>
    <row r="6326" spans="1:21" x14ac:dyDescent="0.25">
      <c r="A6326" s="156" t="s">
        <v>19017</v>
      </c>
      <c r="B6326" s="156" t="s">
        <v>222</v>
      </c>
      <c r="C6326" s="223">
        <v>-0.8553813099861145</v>
      </c>
      <c r="D6326" s="221">
        <v>0.11212806403636932</v>
      </c>
      <c r="E6326" s="221">
        <v>-0.26327231526374817</v>
      </c>
      <c r="F6326" s="221">
        <v>3.0872881412506104</v>
      </c>
      <c r="G6326" s="221">
        <v>7.2561283111572266</v>
      </c>
      <c r="H6326" s="221">
        <v>1.7016515731811523</v>
      </c>
      <c r="I6326" s="221">
        <v>-0.74997353553771973</v>
      </c>
      <c r="J6326" s="221">
        <v>-1.1757712364196777</v>
      </c>
      <c r="K6326" s="180">
        <v>28.176313400268555</v>
      </c>
      <c r="L6326" s="181">
        <v>10.740025520324707</v>
      </c>
      <c r="M6326" s="181">
        <v>9.0106992721557617</v>
      </c>
      <c r="N6326" s="181">
        <v>7.2033581733703613</v>
      </c>
      <c r="O6326" s="181">
        <v>29.697599411010742</v>
      </c>
      <c r="P6326" s="181">
        <v>32.844192504882813</v>
      </c>
      <c r="Q6326" s="181">
        <v>10.583995819091797</v>
      </c>
      <c r="R6326" s="181">
        <v>34.066425323486328</v>
      </c>
      <c r="S6326" s="226">
        <f t="shared" si="296"/>
        <v>162.32260942459106</v>
      </c>
      <c r="T6326" s="181">
        <f t="shared" si="294"/>
        <v>220.35626492658014</v>
      </c>
      <c r="U6326" s="226">
        <f t="shared" si="295"/>
        <v>14.456760946910171</v>
      </c>
    </row>
    <row r="6327" spans="1:21" x14ac:dyDescent="0.25">
      <c r="A6327" s="156" t="s">
        <v>18995</v>
      </c>
      <c r="B6327" s="156" t="s">
        <v>222</v>
      </c>
      <c r="C6327" s="223">
        <v>2.5303061008453369</v>
      </c>
      <c r="D6327" s="221">
        <v>5.0006790161132812</v>
      </c>
      <c r="E6327" s="221">
        <v>8.884521484375</v>
      </c>
      <c r="F6327" s="221">
        <v>16.35975456237793</v>
      </c>
      <c r="G6327" s="221">
        <v>58.448341369628906</v>
      </c>
      <c r="H6327" s="221">
        <v>26.520339965820313</v>
      </c>
      <c r="I6327" s="221">
        <v>5.2592015266418457</v>
      </c>
      <c r="J6327" s="221">
        <v>1.8678551912307739</v>
      </c>
      <c r="K6327" s="180">
        <v>1806.7845458984375</v>
      </c>
      <c r="L6327" s="181">
        <v>701.97369384765625</v>
      </c>
      <c r="M6327" s="181">
        <v>1800.8017578125</v>
      </c>
      <c r="N6327" s="181">
        <v>1155.6640625</v>
      </c>
      <c r="O6327" s="181">
        <v>2753.052978515625</v>
      </c>
      <c r="P6327" s="181">
        <v>2000.2261962890625</v>
      </c>
      <c r="Q6327" s="181">
        <v>601.264404296875</v>
      </c>
      <c r="R6327" s="181">
        <v>1316.20068359375</v>
      </c>
      <c r="S6327" s="226">
        <f t="shared" si="296"/>
        <v>12135.968322753906</v>
      </c>
      <c r="T6327" s="181">
        <f t="shared" si="294"/>
        <v>262566.40738915943</v>
      </c>
      <c r="U6327" s="226">
        <f t="shared" si="295"/>
        <v>17226.012546449896</v>
      </c>
    </row>
    <row r="6328" spans="1:21" x14ac:dyDescent="0.25">
      <c r="A6328" s="156" t="s">
        <v>19018</v>
      </c>
      <c r="B6328" s="156" t="s">
        <v>222</v>
      </c>
      <c r="C6328" s="223">
        <v>3.8220949470996857E-2</v>
      </c>
      <c r="D6328" s="221">
        <v>8.600804328918457</v>
      </c>
      <c r="E6328" s="221">
        <v>5.8504815101623535</v>
      </c>
      <c r="F6328" s="221">
        <v>17.061227798461914</v>
      </c>
      <c r="G6328" s="221">
        <v>36.140617370605469</v>
      </c>
      <c r="H6328" s="221">
        <v>10.08011531829834</v>
      </c>
      <c r="I6328" s="221">
        <v>0.49027761816978455</v>
      </c>
      <c r="J6328" s="221">
        <v>-0.56412714719772339</v>
      </c>
      <c r="K6328" s="180">
        <v>2063</v>
      </c>
      <c r="L6328" s="181">
        <v>797</v>
      </c>
      <c r="M6328" s="181">
        <v>1469</v>
      </c>
      <c r="N6328" s="181">
        <v>864</v>
      </c>
      <c r="O6328" s="181">
        <v>2467</v>
      </c>
      <c r="P6328" s="181">
        <v>2183</v>
      </c>
      <c r="Q6328" s="181">
        <v>555</v>
      </c>
      <c r="R6328" s="181">
        <v>1889</v>
      </c>
      <c r="S6328" s="226">
        <f t="shared" si="296"/>
        <v>12287</v>
      </c>
      <c r="T6328" s="181">
        <f t="shared" si="294"/>
        <v>140639.21171536297</v>
      </c>
      <c r="U6328" s="226">
        <f t="shared" si="295"/>
        <v>9226.8194154058765</v>
      </c>
    </row>
    <row r="6329" spans="1:21" x14ac:dyDescent="0.25">
      <c r="A6329" s="156" t="s">
        <v>19019</v>
      </c>
      <c r="B6329" s="156" t="s">
        <v>222</v>
      </c>
      <c r="C6329" s="223">
        <v>3.0981135368347168</v>
      </c>
      <c r="D6329" s="221">
        <v>4.5521740913391113</v>
      </c>
      <c r="E6329" s="221">
        <v>6.0717954635620117</v>
      </c>
      <c r="F6329" s="221">
        <v>13.974699974060059</v>
      </c>
      <c r="G6329" s="221">
        <v>69.177955627441406</v>
      </c>
      <c r="H6329" s="221">
        <v>57.078563690185547</v>
      </c>
      <c r="I6329" s="221">
        <v>10.112042427062988</v>
      </c>
      <c r="J6329" s="221">
        <v>3.2642748355865479</v>
      </c>
      <c r="K6329" s="180">
        <v>915</v>
      </c>
      <c r="L6329" s="181">
        <v>535</v>
      </c>
      <c r="M6329" s="181">
        <v>1415</v>
      </c>
      <c r="N6329" s="181">
        <v>787</v>
      </c>
      <c r="O6329" s="181">
        <v>1454</v>
      </c>
      <c r="P6329" s="181">
        <v>1040</v>
      </c>
      <c r="Q6329" s="181">
        <v>244</v>
      </c>
      <c r="R6329" s="181">
        <v>682</v>
      </c>
      <c r="S6329" s="226">
        <f t="shared" si="296"/>
        <v>7072</v>
      </c>
      <c r="T6329" s="181">
        <f t="shared" si="294"/>
        <v>189499.89399576187</v>
      </c>
      <c r="U6329" s="226">
        <f t="shared" si="295"/>
        <v>12432.388377404799</v>
      </c>
    </row>
    <row r="6330" spans="1:21" x14ac:dyDescent="0.25">
      <c r="A6330" s="156" t="s">
        <v>19020</v>
      </c>
      <c r="B6330" s="156" t="s">
        <v>222</v>
      </c>
      <c r="C6330" s="223">
        <v>4.2955050468444824</v>
      </c>
      <c r="D6330" s="221">
        <v>10.36590576171875</v>
      </c>
      <c r="E6330" s="221">
        <v>3.1272313594818115</v>
      </c>
      <c r="F6330" s="221">
        <v>6.9162883758544922</v>
      </c>
      <c r="G6330" s="221">
        <v>45.891487121582031</v>
      </c>
      <c r="H6330" s="221">
        <v>52.180099487304688</v>
      </c>
      <c r="I6330" s="221">
        <v>2.6405301094055176</v>
      </c>
      <c r="J6330" s="221">
        <v>2.2147324085235596</v>
      </c>
      <c r="K6330" s="180">
        <v>321</v>
      </c>
      <c r="L6330" s="181">
        <v>204</v>
      </c>
      <c r="M6330" s="181">
        <v>535</v>
      </c>
      <c r="N6330" s="181">
        <v>340</v>
      </c>
      <c r="O6330" s="181">
        <v>661</v>
      </c>
      <c r="P6330" s="181">
        <v>452</v>
      </c>
      <c r="Q6330" s="181">
        <v>134</v>
      </c>
      <c r="R6330" s="181">
        <v>502</v>
      </c>
      <c r="S6330" s="226">
        <f t="shared" si="296"/>
        <v>3149</v>
      </c>
      <c r="T6330" s="181">
        <f t="shared" si="294"/>
        <v>62903.413379907608</v>
      </c>
      <c r="U6330" s="226">
        <f t="shared" si="295"/>
        <v>4126.8607011513313</v>
      </c>
    </row>
    <row r="6331" spans="1:21" x14ac:dyDescent="0.25">
      <c r="A6331" s="156" t="s">
        <v>19021</v>
      </c>
      <c r="B6331" s="156" t="s">
        <v>222</v>
      </c>
      <c r="C6331" s="223">
        <v>1.8448141813278198</v>
      </c>
      <c r="D6331" s="221">
        <v>9.2903451919555664</v>
      </c>
      <c r="E6331" s="221">
        <v>5.5421490669250488</v>
      </c>
      <c r="F6331" s="221">
        <v>15.357406616210937</v>
      </c>
      <c r="G6331" s="221">
        <v>47.49884033203125</v>
      </c>
      <c r="H6331" s="221">
        <v>31.257692337036133</v>
      </c>
      <c r="I6331" s="221">
        <v>20.135707855224609</v>
      </c>
      <c r="J6331" s="221">
        <v>0.77152341604232788</v>
      </c>
      <c r="K6331" s="180">
        <v>890</v>
      </c>
      <c r="L6331" s="181">
        <v>422</v>
      </c>
      <c r="M6331" s="181">
        <v>1021</v>
      </c>
      <c r="N6331" s="181">
        <v>962</v>
      </c>
      <c r="O6331" s="181">
        <v>1971</v>
      </c>
      <c r="P6331" s="181">
        <v>1264</v>
      </c>
      <c r="Q6331" s="181">
        <v>395</v>
      </c>
      <c r="R6331" s="181">
        <v>1305</v>
      </c>
      <c r="S6331" s="226">
        <f t="shared" si="296"/>
        <v>8230</v>
      </c>
      <c r="T6331" s="181">
        <f t="shared" si="294"/>
        <v>168085.14972370863</v>
      </c>
      <c r="U6331" s="226">
        <f t="shared" si="295"/>
        <v>11027.446072798944</v>
      </c>
    </row>
    <row r="6332" spans="1:21" x14ac:dyDescent="0.25">
      <c r="A6332" s="156" t="s">
        <v>19022</v>
      </c>
      <c r="B6332" s="156" t="s">
        <v>222</v>
      </c>
      <c r="C6332" s="223">
        <v>-0.7514081597328186</v>
      </c>
      <c r="D6332" s="221">
        <v>3.1931984424591064</v>
      </c>
      <c r="E6332" s="221">
        <v>7.9090538024902344</v>
      </c>
      <c r="F6332" s="221">
        <v>4.3059396743774414</v>
      </c>
      <c r="G6332" s="221">
        <v>34.544223785400391</v>
      </c>
      <c r="H6332" s="221">
        <v>12.950642585754395</v>
      </c>
      <c r="I6332" s="221">
        <v>0.46867814660072327</v>
      </c>
      <c r="J6332" s="221">
        <v>0.53635209798812866</v>
      </c>
      <c r="K6332" s="180">
        <v>1204</v>
      </c>
      <c r="L6332" s="181">
        <v>389</v>
      </c>
      <c r="M6332" s="181">
        <v>398</v>
      </c>
      <c r="N6332" s="181">
        <v>459</v>
      </c>
      <c r="O6332" s="181">
        <v>1605</v>
      </c>
      <c r="P6332" s="181">
        <v>1439</v>
      </c>
      <c r="Q6332" s="181">
        <v>524</v>
      </c>
      <c r="R6332" s="181">
        <v>1472</v>
      </c>
      <c r="S6332" s="226">
        <f t="shared" si="296"/>
        <v>7490</v>
      </c>
      <c r="T6332" s="181">
        <f t="shared" si="294"/>
        <v>80576.239987254143</v>
      </c>
      <c r="U6332" s="226">
        <f t="shared" si="295"/>
        <v>5286.3096036081279</v>
      </c>
    </row>
    <row r="6333" spans="1:21" x14ac:dyDescent="0.25">
      <c r="A6333" s="156" t="s">
        <v>19023</v>
      </c>
      <c r="B6333" s="156" t="s">
        <v>222</v>
      </c>
      <c r="C6333" s="223">
        <v>0.5963636040687561</v>
      </c>
      <c r="D6333" s="221">
        <v>0.58949178457260132</v>
      </c>
      <c r="E6333" s="221">
        <v>7.1050305366516113</v>
      </c>
      <c r="F6333" s="221">
        <v>22.073493957519531</v>
      </c>
      <c r="G6333" s="221">
        <v>45.773963928222656</v>
      </c>
      <c r="H6333" s="221">
        <v>13.266690254211426</v>
      </c>
      <c r="I6333" s="221">
        <v>9.8884391784667969</v>
      </c>
      <c r="J6333" s="221">
        <v>8.6895190179347992E-2</v>
      </c>
      <c r="K6333" s="180">
        <v>2491</v>
      </c>
      <c r="L6333" s="181">
        <v>800</v>
      </c>
      <c r="M6333" s="181">
        <v>740</v>
      </c>
      <c r="N6333" s="181">
        <v>697</v>
      </c>
      <c r="O6333" s="181">
        <v>2714</v>
      </c>
      <c r="P6333" s="181">
        <v>2741</v>
      </c>
      <c r="Q6333" s="181">
        <v>861</v>
      </c>
      <c r="R6333" s="181">
        <v>2783</v>
      </c>
      <c r="S6333" s="226">
        <f t="shared" si="296"/>
        <v>13827</v>
      </c>
      <c r="T6333" s="181">
        <f t="shared" si="294"/>
        <v>191950.3945858255</v>
      </c>
      <c r="U6333" s="226">
        <f t="shared" si="295"/>
        <v>12593.1566734304</v>
      </c>
    </row>
    <row r="6334" spans="1:21" x14ac:dyDescent="0.25">
      <c r="A6334" s="156" t="s">
        <v>18996</v>
      </c>
      <c r="B6334" s="156" t="s">
        <v>222</v>
      </c>
      <c r="C6334" s="223">
        <v>-3.704599142074585</v>
      </c>
      <c r="D6334" s="221">
        <v>4.0282802581787109</v>
      </c>
      <c r="E6334" s="221">
        <v>-0.62940716743469238</v>
      </c>
      <c r="F6334" s="221">
        <v>18.277490615844727</v>
      </c>
      <c r="G6334" s="221">
        <v>28.698904037475586</v>
      </c>
      <c r="H6334" s="221">
        <v>9.6182708740234375</v>
      </c>
      <c r="I6334" s="221">
        <v>-1.1161084175109863</v>
      </c>
      <c r="J6334" s="221">
        <v>-1.5419061183929443</v>
      </c>
      <c r="K6334" s="180">
        <v>482.3631591796875</v>
      </c>
      <c r="L6334" s="181">
        <v>158.88490295410156</v>
      </c>
      <c r="M6334" s="181">
        <v>112.26598358154297</v>
      </c>
      <c r="N6334" s="181">
        <v>114.64450073242187</v>
      </c>
      <c r="O6334" s="181">
        <v>545.156005859375</v>
      </c>
      <c r="P6334" s="181">
        <v>661.70330810546875</v>
      </c>
      <c r="Q6334" s="181">
        <v>223.58056640625</v>
      </c>
      <c r="R6334" s="181">
        <v>604.618896484375</v>
      </c>
      <c r="S6334" s="226">
        <f t="shared" si="296"/>
        <v>2903.2173233032227</v>
      </c>
      <c r="T6334" s="181">
        <f t="shared" si="294"/>
        <v>21705.839369061236</v>
      </c>
      <c r="U6334" s="226">
        <f t="shared" si="295"/>
        <v>1424.0399791451475</v>
      </c>
    </row>
    <row r="6335" spans="1:21" x14ac:dyDescent="0.25">
      <c r="A6335" s="156" t="s">
        <v>19024</v>
      </c>
      <c r="B6335" s="156" t="s">
        <v>222</v>
      </c>
      <c r="C6335" s="223">
        <v>0.23183329403400421</v>
      </c>
      <c r="D6335" s="221">
        <v>7.7595839500427246</v>
      </c>
      <c r="E6335" s="221">
        <v>18.764894485473633</v>
      </c>
      <c r="F6335" s="221">
        <v>15.871882438659668</v>
      </c>
      <c r="G6335" s="221">
        <v>50.000686645507812</v>
      </c>
      <c r="H6335" s="221">
        <v>15.465940475463867</v>
      </c>
      <c r="I6335" s="221">
        <v>0.33724105358123779</v>
      </c>
      <c r="J6335" s="221">
        <v>3.3645389080047607</v>
      </c>
      <c r="K6335" s="180">
        <v>545</v>
      </c>
      <c r="L6335" s="181">
        <v>209</v>
      </c>
      <c r="M6335" s="181">
        <v>273</v>
      </c>
      <c r="N6335" s="181">
        <v>480</v>
      </c>
      <c r="O6335" s="181">
        <v>1132</v>
      </c>
      <c r="P6335" s="181">
        <v>845</v>
      </c>
      <c r="Q6335" s="181">
        <v>323</v>
      </c>
      <c r="R6335" s="181">
        <v>1024</v>
      </c>
      <c r="S6335" s="226">
        <f t="shared" si="296"/>
        <v>4831</v>
      </c>
      <c r="T6335" s="181">
        <f t="shared" si="294"/>
        <v>87713.13564248383</v>
      </c>
      <c r="U6335" s="226">
        <f t="shared" si="295"/>
        <v>5754.5349768466622</v>
      </c>
    </row>
    <row r="6336" spans="1:21" x14ac:dyDescent="0.25">
      <c r="A6336" s="156" t="s">
        <v>19025</v>
      </c>
      <c r="B6336" s="156" t="s">
        <v>222</v>
      </c>
      <c r="C6336" s="223">
        <v>1.1667102575302124</v>
      </c>
      <c r="D6336" s="221">
        <v>-2.6060187816619873</v>
      </c>
      <c r="E6336" s="221">
        <v>9.219609260559082</v>
      </c>
      <c r="F6336" s="221">
        <v>17.052309036254883</v>
      </c>
      <c r="G6336" s="221">
        <v>41.597049713134766</v>
      </c>
      <c r="H6336" s="221">
        <v>16.851245880126953</v>
      </c>
      <c r="I6336" s="221">
        <v>0.36523923277854919</v>
      </c>
      <c r="J6336" s="221">
        <v>1.7090904712677002</v>
      </c>
      <c r="K6336" s="180">
        <v>2465</v>
      </c>
      <c r="L6336" s="181">
        <v>717</v>
      </c>
      <c r="M6336" s="181">
        <v>780</v>
      </c>
      <c r="N6336" s="181">
        <v>1011</v>
      </c>
      <c r="O6336" s="181">
        <v>3128</v>
      </c>
      <c r="P6336" s="181">
        <v>2957</v>
      </c>
      <c r="Q6336" s="181">
        <v>884</v>
      </c>
      <c r="R6336" s="181">
        <v>2276</v>
      </c>
      <c r="S6336" s="226">
        <f t="shared" si="296"/>
        <v>14218</v>
      </c>
      <c r="T6336" s="181">
        <f t="shared" si="294"/>
        <v>209596.07194185257</v>
      </c>
      <c r="U6336" s="226">
        <f t="shared" si="295"/>
        <v>13750.82441374804</v>
      </c>
    </row>
    <row r="6337" spans="1:21" x14ac:dyDescent="0.25">
      <c r="A6337" s="156" t="s">
        <v>19026</v>
      </c>
      <c r="B6337" s="156" t="s">
        <v>222</v>
      </c>
      <c r="C6337" s="223">
        <v>0.8208920955657959</v>
      </c>
      <c r="D6337" s="221">
        <v>1.1890006065368652</v>
      </c>
      <c r="E6337" s="221">
        <v>0.81360024213790894</v>
      </c>
      <c r="F6337" s="221">
        <v>24.654844284057617</v>
      </c>
      <c r="G6337" s="221">
        <v>16.77067756652832</v>
      </c>
      <c r="H6337" s="221">
        <v>9.0902557373046875</v>
      </c>
      <c r="I6337" s="221">
        <v>0.32689902186393738</v>
      </c>
      <c r="J6337" s="221">
        <v>-0.23501427471637726</v>
      </c>
      <c r="K6337" s="180">
        <v>2769</v>
      </c>
      <c r="L6337" s="181">
        <v>696</v>
      </c>
      <c r="M6337" s="181">
        <v>543</v>
      </c>
      <c r="N6337" s="181">
        <v>734</v>
      </c>
      <c r="O6337" s="181">
        <v>3227</v>
      </c>
      <c r="P6337" s="181">
        <v>2341</v>
      </c>
      <c r="Q6337" s="181">
        <v>582</v>
      </c>
      <c r="R6337" s="181">
        <v>1404</v>
      </c>
      <c r="S6337" s="226">
        <f t="shared" si="296"/>
        <v>12296</v>
      </c>
      <c r="T6337" s="181">
        <f t="shared" si="294"/>
        <v>96898.595647990704</v>
      </c>
      <c r="U6337" s="226">
        <f t="shared" si="295"/>
        <v>6357.1590934392252</v>
      </c>
    </row>
    <row r="6338" spans="1:21" x14ac:dyDescent="0.25">
      <c r="A6338" s="156" t="s">
        <v>19027</v>
      </c>
      <c r="B6338" s="156" t="s">
        <v>222</v>
      </c>
      <c r="C6338" s="223">
        <v>-1.4654943943023682</v>
      </c>
      <c r="D6338" s="221">
        <v>-0.49798494577407837</v>
      </c>
      <c r="E6338" s="221">
        <v>-0.87338536977767944</v>
      </c>
      <c r="F6338" s="221">
        <v>38.479232788085938</v>
      </c>
      <c r="G6338" s="221">
        <v>12.78670597076416</v>
      </c>
      <c r="H6338" s="221">
        <v>5.2773847579956055</v>
      </c>
      <c r="I6338" s="221">
        <v>-1.3600865602493286</v>
      </c>
      <c r="J6338" s="221">
        <v>-1.7858842611312866</v>
      </c>
      <c r="K6338" s="180">
        <v>1038</v>
      </c>
      <c r="L6338" s="181">
        <v>268</v>
      </c>
      <c r="M6338" s="181">
        <v>170</v>
      </c>
      <c r="N6338" s="181">
        <v>200</v>
      </c>
      <c r="O6338" s="181">
        <v>1235</v>
      </c>
      <c r="P6338" s="181">
        <v>1233</v>
      </c>
      <c r="Q6338" s="181">
        <v>384</v>
      </c>
      <c r="R6338" s="181">
        <v>782</v>
      </c>
      <c r="S6338" s="226">
        <f t="shared" si="296"/>
        <v>5310</v>
      </c>
      <c r="T6338" s="181">
        <f t="shared" si="294"/>
        <v>26272.490447163582</v>
      </c>
      <c r="U6338" s="226">
        <f t="shared" si="295"/>
        <v>1723.6410954831465</v>
      </c>
    </row>
    <row r="6339" spans="1:21" x14ac:dyDescent="0.25">
      <c r="A6339" s="156" t="s">
        <v>18998</v>
      </c>
      <c r="B6339" s="156" t="s">
        <v>222</v>
      </c>
      <c r="C6339" s="223">
        <v>-1.5967980623245239</v>
      </c>
      <c r="D6339" s="221">
        <v>-0.62928879261016846</v>
      </c>
      <c r="E6339" s="221">
        <v>-1.00468909740448</v>
      </c>
      <c r="F6339" s="221">
        <v>2.3458712100982666</v>
      </c>
      <c r="G6339" s="221">
        <v>13.716075897216797</v>
      </c>
      <c r="H6339" s="221">
        <v>3.6022472381591797</v>
      </c>
      <c r="I6339" s="221">
        <v>-1.4913903474807739</v>
      </c>
      <c r="J6339" s="221">
        <v>-2.0548954010009766</v>
      </c>
      <c r="K6339" s="180">
        <v>640.9986572265625</v>
      </c>
      <c r="L6339" s="181">
        <v>201.09762573242187</v>
      </c>
      <c r="M6339" s="181">
        <v>133.3668212890625</v>
      </c>
      <c r="N6339" s="181">
        <v>137.55635070800781</v>
      </c>
      <c r="O6339" s="181">
        <v>705.2381591796875</v>
      </c>
      <c r="P6339" s="181">
        <v>927.283447265625</v>
      </c>
      <c r="Q6339" s="181">
        <v>354.01559448242187</v>
      </c>
      <c r="R6339" s="181">
        <v>863.7421875</v>
      </c>
      <c r="S6339" s="226">
        <f t="shared" si="296"/>
        <v>3963.2988433837891</v>
      </c>
      <c r="T6339" s="181">
        <f t="shared" si="294"/>
        <v>9749.1324602939094</v>
      </c>
      <c r="U6339" s="226">
        <f t="shared" si="295"/>
        <v>639.60458517115876</v>
      </c>
    </row>
    <row r="6340" spans="1:21" x14ac:dyDescent="0.25">
      <c r="A6340" s="156" t="s">
        <v>19028</v>
      </c>
      <c r="B6340" s="156" t="s">
        <v>222</v>
      </c>
      <c r="C6340" s="223">
        <v>-0.40871378779411316</v>
      </c>
      <c r="D6340" s="221">
        <v>0.55879563093185425</v>
      </c>
      <c r="E6340" s="221">
        <v>0.18339523673057556</v>
      </c>
      <c r="F6340" s="221">
        <v>3.5339553356170654</v>
      </c>
      <c r="G6340" s="221">
        <v>7.702796459197998</v>
      </c>
      <c r="H6340" s="221">
        <v>2.1483190059661865</v>
      </c>
      <c r="I6340" s="221">
        <v>-0.30330601334571838</v>
      </c>
      <c r="J6340" s="221">
        <v>-0.729103684425354</v>
      </c>
      <c r="K6340" s="180">
        <v>0.57477438449859619</v>
      </c>
      <c r="L6340" s="181">
        <v>2.4831485748291016</v>
      </c>
      <c r="M6340" s="181">
        <v>2.5458700656890869</v>
      </c>
      <c r="N6340" s="181">
        <v>0.5675768256187439</v>
      </c>
      <c r="O6340" s="181">
        <v>0.78864389657974243</v>
      </c>
      <c r="P6340" s="181">
        <v>0.93259453773498535</v>
      </c>
      <c r="Q6340" s="181">
        <v>0.3115503191947937</v>
      </c>
      <c r="R6340" s="181">
        <v>0.92436879873275757</v>
      </c>
      <c r="S6340" s="226">
        <f t="shared" si="296"/>
        <v>9.1285274028778076</v>
      </c>
      <c r="T6340" s="181">
        <f t="shared" si="294"/>
        <v>10.935164155627424</v>
      </c>
      <c r="U6340" s="226">
        <f t="shared" si="295"/>
        <v>0.71741574565987065</v>
      </c>
    </row>
    <row r="6341" spans="1:21" x14ac:dyDescent="0.25">
      <c r="A6341" s="156" t="s">
        <v>19029</v>
      </c>
      <c r="B6341" s="156" t="s">
        <v>222</v>
      </c>
      <c r="C6341" s="223">
        <v>-0.68930423259735107</v>
      </c>
      <c r="D6341" s="221">
        <v>0.27820515632629395</v>
      </c>
      <c r="E6341" s="221">
        <v>-9.7195222973823547E-2</v>
      </c>
      <c r="F6341" s="221">
        <v>3.2533650398254395</v>
      </c>
      <c r="G6341" s="221">
        <v>9.3661231994628906</v>
      </c>
      <c r="H6341" s="221">
        <v>1.8677287101745605</v>
      </c>
      <c r="I6341" s="221">
        <v>-0.5838964581489563</v>
      </c>
      <c r="J6341" s="221">
        <v>-1.0096940994262695</v>
      </c>
      <c r="K6341" s="180">
        <v>30.289419174194336</v>
      </c>
      <c r="L6341" s="181">
        <v>17.447355270385742</v>
      </c>
      <c r="M6341" s="181">
        <v>20.87596321105957</v>
      </c>
      <c r="N6341" s="181">
        <v>11.27991771697998</v>
      </c>
      <c r="O6341" s="181">
        <v>26.515922546386719</v>
      </c>
      <c r="P6341" s="181">
        <v>26.921674728393555</v>
      </c>
      <c r="Q6341" s="181">
        <v>8.845402717590332</v>
      </c>
      <c r="R6341" s="181">
        <v>20.429636001586914</v>
      </c>
      <c r="S6341" s="226">
        <f t="shared" si="296"/>
        <v>162.60529136657715</v>
      </c>
      <c r="T6341" s="181">
        <f t="shared" ref="T6341:T6404" si="297">SUMPRODUCT(C6341:J6341,K6341:R6341)</f>
        <v>291.48526530537293</v>
      </c>
      <c r="U6341" s="226">
        <f t="shared" ref="U6341:U6404" si="298">(T6341/$T$10045)*$S$10045</f>
        <v>19.123272040713221</v>
      </c>
    </row>
    <row r="6342" spans="1:21" x14ac:dyDescent="0.25">
      <c r="A6342" s="156" t="s">
        <v>19030</v>
      </c>
      <c r="B6342" s="156" t="s">
        <v>222</v>
      </c>
      <c r="C6342" s="223">
        <v>-1.412015438079834</v>
      </c>
      <c r="D6342" s="221">
        <v>-0.33158475160598755</v>
      </c>
      <c r="E6342" s="221">
        <v>-0.70698505640029907</v>
      </c>
      <c r="F6342" s="221">
        <v>7.828404426574707</v>
      </c>
      <c r="G6342" s="221">
        <v>22.466587066650391</v>
      </c>
      <c r="H6342" s="221">
        <v>8.5290107727050781</v>
      </c>
      <c r="I6342" s="221">
        <v>4.0286378860473633</v>
      </c>
      <c r="J6342" s="221">
        <v>-1.6194840669631958</v>
      </c>
      <c r="K6342" s="180">
        <v>1751.480712890625</v>
      </c>
      <c r="L6342" s="181">
        <v>538.0302734375</v>
      </c>
      <c r="M6342" s="181">
        <v>443.87496948242187</v>
      </c>
      <c r="N6342" s="181">
        <v>420.8165283203125</v>
      </c>
      <c r="O6342" s="181">
        <v>1827.38134765625</v>
      </c>
      <c r="P6342" s="181">
        <v>2253.96240234375</v>
      </c>
      <c r="Q6342" s="181">
        <v>833.9468994140625</v>
      </c>
      <c r="R6342" s="181">
        <v>2519.134521484375</v>
      </c>
      <c r="S6342" s="226">
        <f t="shared" ref="S6342:S6405" si="299">SUM(K6342:R6342)</f>
        <v>10588.627655029297</v>
      </c>
      <c r="T6342" s="181">
        <f t="shared" si="297"/>
        <v>59888.052177873862</v>
      </c>
      <c r="U6342" s="226">
        <f t="shared" si="298"/>
        <v>3929.033985941242</v>
      </c>
    </row>
    <row r="6343" spans="1:21" x14ac:dyDescent="0.25">
      <c r="A6343" s="156" t="s">
        <v>19031</v>
      </c>
      <c r="B6343" s="156" t="s">
        <v>222</v>
      </c>
      <c r="C6343" s="223">
        <v>-0.60309499502182007</v>
      </c>
      <c r="D6343" s="221">
        <v>-0.98023134469985962</v>
      </c>
      <c r="E6343" s="221">
        <v>2.4641628265380859</v>
      </c>
      <c r="F6343" s="221">
        <v>17.988340377807617</v>
      </c>
      <c r="G6343" s="221">
        <v>16.411027908325195</v>
      </c>
      <c r="H6343" s="221">
        <v>7.9516782760620117</v>
      </c>
      <c r="I6343" s="221">
        <v>-1.8423329591751099</v>
      </c>
      <c r="J6343" s="221">
        <v>-2.2681305408477783</v>
      </c>
      <c r="K6343" s="180">
        <v>2139</v>
      </c>
      <c r="L6343" s="181">
        <v>721</v>
      </c>
      <c r="M6343" s="181">
        <v>568</v>
      </c>
      <c r="N6343" s="181">
        <v>599</v>
      </c>
      <c r="O6343" s="181">
        <v>2467</v>
      </c>
      <c r="P6343" s="181">
        <v>3006</v>
      </c>
      <c r="Q6343" s="181">
        <v>936</v>
      </c>
      <c r="R6343" s="181">
        <v>2803</v>
      </c>
      <c r="S6343" s="226">
        <f t="shared" si="299"/>
        <v>13239</v>
      </c>
      <c r="T6343" s="181">
        <f t="shared" si="297"/>
        <v>66484.650569796562</v>
      </c>
      <c r="U6343" s="226">
        <f t="shared" si="298"/>
        <v>4361.8124506087797</v>
      </c>
    </row>
    <row r="6344" spans="1:21" x14ac:dyDescent="0.25">
      <c r="A6344" s="156" t="s">
        <v>18981</v>
      </c>
      <c r="B6344" s="156" t="s">
        <v>222</v>
      </c>
      <c r="C6344" s="223">
        <v>-0.83885639905929565</v>
      </c>
      <c r="D6344" s="221">
        <v>0.12865300476551056</v>
      </c>
      <c r="E6344" s="221">
        <v>0.8018302321434021</v>
      </c>
      <c r="F6344" s="221">
        <v>3.1038129329681396</v>
      </c>
      <c r="G6344" s="221">
        <v>7.2726535797119141</v>
      </c>
      <c r="H6344" s="221">
        <v>1.7181764841079712</v>
      </c>
      <c r="I6344" s="221">
        <v>-0.73344862461090088</v>
      </c>
      <c r="J6344" s="221">
        <v>-1.1592463254928589</v>
      </c>
      <c r="K6344" s="180">
        <v>292.418212890625</v>
      </c>
      <c r="L6344" s="181">
        <v>96.087692260742188</v>
      </c>
      <c r="M6344" s="181">
        <v>68.819564819335938</v>
      </c>
      <c r="N6344" s="181">
        <v>77.908935546875</v>
      </c>
      <c r="O6344" s="181">
        <v>351.88870239257812</v>
      </c>
      <c r="P6344" s="181">
        <v>395.25799560546875</v>
      </c>
      <c r="Q6344" s="181">
        <v>124.654296875</v>
      </c>
      <c r="R6344" s="181">
        <v>351.36932373046875</v>
      </c>
      <c r="S6344" s="226">
        <f t="shared" si="299"/>
        <v>1758.4047241210937</v>
      </c>
      <c r="T6344" s="181">
        <f t="shared" si="297"/>
        <v>2803.5979549250796</v>
      </c>
      <c r="U6344" s="226">
        <f t="shared" si="298"/>
        <v>183.93371043524678</v>
      </c>
    </row>
    <row r="6345" spans="1:21" x14ac:dyDescent="0.25">
      <c r="A6345" s="156" t="s">
        <v>19032</v>
      </c>
      <c r="B6345" s="156" t="s">
        <v>414</v>
      </c>
      <c r="C6345" s="223">
        <v>-0.12694874405860901</v>
      </c>
      <c r="D6345" s="221">
        <v>0.8405606746673584</v>
      </c>
      <c r="E6345" s="221">
        <v>0.46516025066375732</v>
      </c>
      <c r="F6345" s="221">
        <v>3.8157205581665039</v>
      </c>
      <c r="G6345" s="221">
        <v>296.30126953125</v>
      </c>
      <c r="H6345" s="221">
        <v>2.430084228515625</v>
      </c>
      <c r="I6345" s="221">
        <v>-2.1540971472859383E-2</v>
      </c>
      <c r="J6345" s="221">
        <v>-0.44733867049217224</v>
      </c>
      <c r="K6345" s="180">
        <v>4.328920841217041</v>
      </c>
      <c r="L6345" s="181">
        <v>1.4472522735595703</v>
      </c>
      <c r="M6345" s="181">
        <v>1.1295627355575562</v>
      </c>
      <c r="N6345" s="181">
        <v>1.3253108263015747</v>
      </c>
      <c r="O6345" s="181">
        <v>4.9931809902191162</v>
      </c>
      <c r="P6345" s="181">
        <v>4.9482550621032715</v>
      </c>
      <c r="Q6345" s="181">
        <v>1.5306859016418457</v>
      </c>
      <c r="R6345" s="181">
        <v>4.184516429901123</v>
      </c>
      <c r="S6345" s="226">
        <f t="shared" si="299"/>
        <v>23.887685060501099</v>
      </c>
      <c r="T6345" s="181">
        <f t="shared" si="297"/>
        <v>1495.8550702432194</v>
      </c>
      <c r="U6345" s="226">
        <f t="shared" si="298"/>
        <v>98.13752819296964</v>
      </c>
    </row>
    <row r="6346" spans="1:21" x14ac:dyDescent="0.25">
      <c r="A6346" s="156" t="s">
        <v>19033</v>
      </c>
      <c r="B6346" s="156" t="s">
        <v>414</v>
      </c>
      <c r="C6346" s="223">
        <v>0.56854677200317383</v>
      </c>
      <c r="D6346" s="221">
        <v>5.1369967460632324</v>
      </c>
      <c r="E6346" s="221">
        <v>13.143040657043457</v>
      </c>
      <c r="F6346" s="221">
        <v>4.0283432006835938</v>
      </c>
      <c r="G6346" s="221">
        <v>15.630887985229492</v>
      </c>
      <c r="H6346" s="221">
        <v>22.386226654052734</v>
      </c>
      <c r="I6346" s="221">
        <v>8.1550655364990234</v>
      </c>
      <c r="J6346" s="221">
        <v>-0.23471590876579285</v>
      </c>
      <c r="K6346" s="180">
        <v>1345</v>
      </c>
      <c r="L6346" s="181">
        <v>674</v>
      </c>
      <c r="M6346" s="181">
        <v>376</v>
      </c>
      <c r="N6346" s="181">
        <v>397</v>
      </c>
      <c r="O6346" s="181">
        <v>1542</v>
      </c>
      <c r="P6346" s="181">
        <v>1788</v>
      </c>
      <c r="Q6346" s="181">
        <v>639</v>
      </c>
      <c r="R6346" s="181">
        <v>1725</v>
      </c>
      <c r="S6346" s="226">
        <f t="shared" si="299"/>
        <v>8486</v>
      </c>
      <c r="T6346" s="181">
        <f t="shared" si="297"/>
        <v>79703.671218782663</v>
      </c>
      <c r="U6346" s="226">
        <f t="shared" si="298"/>
        <v>5229.0635883893865</v>
      </c>
    </row>
    <row r="6347" spans="1:21" x14ac:dyDescent="0.25">
      <c r="A6347" s="156" t="s">
        <v>19034</v>
      </c>
      <c r="B6347" s="156" t="s">
        <v>414</v>
      </c>
      <c r="C6347" s="223">
        <v>1.8891677027568221E-3</v>
      </c>
      <c r="D6347" s="221">
        <v>1.5439958572387695</v>
      </c>
      <c r="E6347" s="221">
        <v>0.59399819374084473</v>
      </c>
      <c r="F6347" s="221">
        <v>2.2804114818572998</v>
      </c>
      <c r="G6347" s="221">
        <v>27.696102142333984</v>
      </c>
      <c r="H6347" s="221">
        <v>10.110507965087891</v>
      </c>
      <c r="I6347" s="221">
        <v>0.10729694366455078</v>
      </c>
      <c r="J6347" s="221">
        <v>-0.31850072741508484</v>
      </c>
      <c r="K6347" s="180">
        <v>926</v>
      </c>
      <c r="L6347" s="181">
        <v>305</v>
      </c>
      <c r="M6347" s="181">
        <v>374</v>
      </c>
      <c r="N6347" s="181">
        <v>410</v>
      </c>
      <c r="O6347" s="181">
        <v>1314</v>
      </c>
      <c r="P6347" s="181">
        <v>1441</v>
      </c>
      <c r="Q6347" s="181">
        <v>610</v>
      </c>
      <c r="R6347" s="181">
        <v>2421</v>
      </c>
      <c r="S6347" s="226">
        <f t="shared" si="299"/>
        <v>7801</v>
      </c>
      <c r="T6347" s="181">
        <f t="shared" si="297"/>
        <v>51886.073205053108</v>
      </c>
      <c r="U6347" s="226">
        <f t="shared" si="298"/>
        <v>3404.0536902786007</v>
      </c>
    </row>
    <row r="6348" spans="1:21" x14ac:dyDescent="0.25">
      <c r="A6348" s="156" t="s">
        <v>19035</v>
      </c>
      <c r="B6348" s="156" t="s">
        <v>414</v>
      </c>
      <c r="C6348" s="223">
        <v>0.85333406925201416</v>
      </c>
      <c r="D6348" s="221">
        <v>2.1909623146057129</v>
      </c>
      <c r="E6348" s="221">
        <v>0.16805297136306763</v>
      </c>
      <c r="F6348" s="221">
        <v>13.687172889709473</v>
      </c>
      <c r="G6348" s="221">
        <v>28.036167144775391</v>
      </c>
      <c r="H6348" s="221">
        <v>3.9772186279296875</v>
      </c>
      <c r="I6348" s="221">
        <v>6.7529096603393555</v>
      </c>
      <c r="J6348" s="221">
        <v>-0.68763560056686401</v>
      </c>
      <c r="K6348" s="180">
        <v>1875</v>
      </c>
      <c r="L6348" s="181">
        <v>674</v>
      </c>
      <c r="M6348" s="181">
        <v>578</v>
      </c>
      <c r="N6348" s="181">
        <v>579</v>
      </c>
      <c r="O6348" s="181">
        <v>2095</v>
      </c>
      <c r="P6348" s="181">
        <v>2177</v>
      </c>
      <c r="Q6348" s="181">
        <v>724</v>
      </c>
      <c r="R6348" s="181">
        <v>2382</v>
      </c>
      <c r="S6348" s="226">
        <f t="shared" si="299"/>
        <v>11084</v>
      </c>
      <c r="T6348" s="181">
        <f t="shared" si="297"/>
        <v>81744.051415324211</v>
      </c>
      <c r="U6348" s="226">
        <f t="shared" si="298"/>
        <v>5362.9253996341849</v>
      </c>
    </row>
    <row r="6349" spans="1:21" x14ac:dyDescent="0.25">
      <c r="A6349" s="156" t="s">
        <v>15427</v>
      </c>
      <c r="B6349" s="156" t="s">
        <v>414</v>
      </c>
      <c r="C6349" s="223">
        <v>1.1983999013900757</v>
      </c>
      <c r="D6349" s="221">
        <v>2.1659092903137207</v>
      </c>
      <c r="E6349" s="221">
        <v>1.7905088663101196</v>
      </c>
      <c r="F6349" s="221">
        <v>5.1410694122314453</v>
      </c>
      <c r="G6349" s="221">
        <v>44.188117980957031</v>
      </c>
      <c r="H6349" s="221">
        <v>10.632245063781738</v>
      </c>
      <c r="I6349" s="221">
        <v>1.3038076162338257</v>
      </c>
      <c r="J6349" s="221">
        <v>0.87801003456115723</v>
      </c>
      <c r="K6349" s="180">
        <v>275.6708984375</v>
      </c>
      <c r="L6349" s="181">
        <v>81.482833862304688</v>
      </c>
      <c r="M6349" s="181">
        <v>69.86962890625</v>
      </c>
      <c r="N6349" s="181">
        <v>78.246368408203125</v>
      </c>
      <c r="O6349" s="181">
        <v>326.88323974609375</v>
      </c>
      <c r="P6349" s="181">
        <v>226.36235046386719</v>
      </c>
      <c r="Q6349" s="181">
        <v>56.352615356445313</v>
      </c>
      <c r="R6349" s="181">
        <v>133.45669555664062</v>
      </c>
      <c r="S6349" s="226">
        <f t="shared" si="299"/>
        <v>1248.3246307373047</v>
      </c>
      <c r="T6349" s="181">
        <f t="shared" si="297"/>
        <v>18075.965039868985</v>
      </c>
      <c r="U6349" s="226">
        <f t="shared" si="298"/>
        <v>1185.8973265550671</v>
      </c>
    </row>
    <row r="6350" spans="1:21" x14ac:dyDescent="0.25">
      <c r="A6350" s="156" t="s">
        <v>19036</v>
      </c>
      <c r="B6350" s="156" t="s">
        <v>414</v>
      </c>
      <c r="C6350" s="223">
        <v>-0.21374408900737762</v>
      </c>
      <c r="D6350" s="221">
        <v>0.7537652850151062</v>
      </c>
      <c r="E6350" s="221">
        <v>0.3783649206161499</v>
      </c>
      <c r="F6350" s="221">
        <v>31.103427886962891</v>
      </c>
      <c r="G6350" s="221">
        <v>15.330215454101563</v>
      </c>
      <c r="H6350" s="221">
        <v>6.7733039855957031</v>
      </c>
      <c r="I6350" s="221">
        <v>-0.10833632200956345</v>
      </c>
      <c r="J6350" s="221">
        <v>-0.53413403034210205</v>
      </c>
      <c r="K6350" s="180">
        <v>1641</v>
      </c>
      <c r="L6350" s="181">
        <v>607</v>
      </c>
      <c r="M6350" s="181">
        <v>538</v>
      </c>
      <c r="N6350" s="181">
        <v>479</v>
      </c>
      <c r="O6350" s="181">
        <v>1897</v>
      </c>
      <c r="P6350" s="181">
        <v>2076</v>
      </c>
      <c r="Q6350" s="181">
        <v>656</v>
      </c>
      <c r="R6350" s="181">
        <v>2097</v>
      </c>
      <c r="S6350" s="226">
        <f t="shared" si="299"/>
        <v>9991</v>
      </c>
      <c r="T6350" s="181">
        <f t="shared" si="297"/>
        <v>57160.533864751458</v>
      </c>
      <c r="U6350" s="226">
        <f t="shared" si="298"/>
        <v>3750.0915799049617</v>
      </c>
    </row>
    <row r="6351" spans="1:21" x14ac:dyDescent="0.25">
      <c r="A6351" s="156" t="s">
        <v>19037</v>
      </c>
      <c r="B6351" s="156" t="s">
        <v>414</v>
      </c>
      <c r="C6351" s="223">
        <v>-0.74105352163314819</v>
      </c>
      <c r="D6351" s="221">
        <v>-0.55453640222549438</v>
      </c>
      <c r="E6351" s="221">
        <v>-3.0471129417419434</v>
      </c>
      <c r="F6351" s="221">
        <v>9.8162727355957031</v>
      </c>
      <c r="G6351" s="221">
        <v>20.714151382446289</v>
      </c>
      <c r="H6351" s="221">
        <v>8.4434747695922852</v>
      </c>
      <c r="I6351" s="221">
        <v>-0.63564574718475342</v>
      </c>
      <c r="J6351" s="221">
        <v>-1.0614434480667114</v>
      </c>
      <c r="K6351" s="180">
        <v>1791.7581787109375</v>
      </c>
      <c r="L6351" s="181">
        <v>490.8380126953125</v>
      </c>
      <c r="M6351" s="181">
        <v>480.86160278320312</v>
      </c>
      <c r="N6351" s="181">
        <v>580.62542724609375</v>
      </c>
      <c r="O6351" s="181">
        <v>2408.298583984375</v>
      </c>
      <c r="P6351" s="181">
        <v>2289.57958984375</v>
      </c>
      <c r="Q6351" s="181">
        <v>904.85784912109375</v>
      </c>
      <c r="R6351" s="181">
        <v>2328.487548828125</v>
      </c>
      <c r="S6351" s="226">
        <f t="shared" si="299"/>
        <v>11275.306793212891</v>
      </c>
      <c r="T6351" s="181">
        <f t="shared" si="297"/>
        <v>68805.503730551107</v>
      </c>
      <c r="U6351" s="226">
        <f t="shared" si="298"/>
        <v>4514.0750574790154</v>
      </c>
    </row>
    <row r="6352" spans="1:21" x14ac:dyDescent="0.25">
      <c r="A6352" s="156" t="s">
        <v>19038</v>
      </c>
      <c r="B6352" s="156" t="s">
        <v>414</v>
      </c>
      <c r="C6352" s="223">
        <v>-0.64291137456893921</v>
      </c>
      <c r="D6352" s="221">
        <v>0.55264496803283691</v>
      </c>
      <c r="E6352" s="221">
        <v>0.17724455893039703</v>
      </c>
      <c r="F6352" s="221">
        <v>12.978811264038086</v>
      </c>
      <c r="G6352" s="221">
        <v>14.283411026000977</v>
      </c>
      <c r="H6352" s="221">
        <v>11.588082313537598</v>
      </c>
      <c r="I6352" s="221">
        <v>-0.30945667624473572</v>
      </c>
      <c r="J6352" s="221">
        <v>-0.19659636914730072</v>
      </c>
      <c r="K6352" s="180">
        <v>1907</v>
      </c>
      <c r="L6352" s="181">
        <v>692</v>
      </c>
      <c r="M6352" s="181">
        <v>555</v>
      </c>
      <c r="N6352" s="181">
        <v>581</v>
      </c>
      <c r="O6352" s="181">
        <v>2242</v>
      </c>
      <c r="P6352" s="181">
        <v>2155</v>
      </c>
      <c r="Q6352" s="181">
        <v>704</v>
      </c>
      <c r="R6352" s="181">
        <v>2354</v>
      </c>
      <c r="S6352" s="226">
        <f t="shared" si="299"/>
        <v>11190</v>
      </c>
      <c r="T6352" s="181">
        <f t="shared" si="297"/>
        <v>63110.537954106927</v>
      </c>
      <c r="U6352" s="226">
        <f t="shared" si="298"/>
        <v>4140.4493797234054</v>
      </c>
    </row>
    <row r="6353" spans="1:21" x14ac:dyDescent="0.25">
      <c r="A6353" s="156" t="s">
        <v>19039</v>
      </c>
      <c r="B6353" s="156" t="s">
        <v>414</v>
      </c>
      <c r="C6353" s="223">
        <v>-2.6979053020477295</v>
      </c>
      <c r="D6353" s="221">
        <v>-1.7303959131240845</v>
      </c>
      <c r="E6353" s="221">
        <v>-2.1057963371276855</v>
      </c>
      <c r="F6353" s="221">
        <v>1.244763970375061</v>
      </c>
      <c r="G6353" s="221">
        <v>19.603582382202148</v>
      </c>
      <c r="H6353" s="221">
        <v>7.5635676383972168</v>
      </c>
      <c r="I6353" s="221">
        <v>-2.5924975872039795</v>
      </c>
      <c r="J6353" s="221">
        <v>-3.0182952880859375</v>
      </c>
      <c r="K6353" s="180">
        <v>285.63644409179687</v>
      </c>
      <c r="L6353" s="181">
        <v>100.76618957519531</v>
      </c>
      <c r="M6353" s="181">
        <v>84.10406494140625</v>
      </c>
      <c r="N6353" s="181">
        <v>88.864669799804688</v>
      </c>
      <c r="O6353" s="181">
        <v>358.63241577148437</v>
      </c>
      <c r="P6353" s="181">
        <v>648.23602294921875</v>
      </c>
      <c r="Q6353" s="181">
        <v>330.06878662109375</v>
      </c>
      <c r="R6353" s="181">
        <v>1606.7049560546875</v>
      </c>
      <c r="S6353" s="226">
        <f t="shared" si="299"/>
        <v>3503.0135498046875</v>
      </c>
      <c r="T6353" s="181">
        <f t="shared" si="297"/>
        <v>5216.7686093153643</v>
      </c>
      <c r="U6353" s="226">
        <f t="shared" si="298"/>
        <v>342.25292721014949</v>
      </c>
    </row>
    <row r="6354" spans="1:21" x14ac:dyDescent="0.25">
      <c r="A6354" s="156" t="s">
        <v>19040</v>
      </c>
      <c r="B6354" s="156" t="s">
        <v>414</v>
      </c>
      <c r="C6354" s="223">
        <v>-2.0624434947967529</v>
      </c>
      <c r="D6354" s="221">
        <v>-1.0949341058731079</v>
      </c>
      <c r="E6354" s="221">
        <v>-1.470334529876709</v>
      </c>
      <c r="F6354" s="221">
        <v>72.426483154296875</v>
      </c>
      <c r="G6354" s="221">
        <v>6.0490665435791016</v>
      </c>
      <c r="H6354" s="221">
        <v>0.49458932876586914</v>
      </c>
      <c r="I6354" s="221">
        <v>-1.9570357799530029</v>
      </c>
      <c r="J6354" s="221">
        <v>-2.3828334808349609</v>
      </c>
      <c r="K6354" s="180">
        <v>167.11911010742187</v>
      </c>
      <c r="L6354" s="181">
        <v>57.218757629394531</v>
      </c>
      <c r="M6354" s="181">
        <v>51.673328399658203</v>
      </c>
      <c r="N6354" s="181">
        <v>48.144416809082031</v>
      </c>
      <c r="O6354" s="181">
        <v>175.1851806640625</v>
      </c>
      <c r="P6354" s="181">
        <v>193.5859375</v>
      </c>
      <c r="Q6354" s="181">
        <v>69.948043823242188</v>
      </c>
      <c r="R6354" s="181">
        <v>233.41220092773437</v>
      </c>
      <c r="S6354" s="226">
        <f t="shared" si="299"/>
        <v>996.2869758605957</v>
      </c>
      <c r="T6354" s="181">
        <f t="shared" si="297"/>
        <v>3466.0083457220544</v>
      </c>
      <c r="U6354" s="226">
        <f t="shared" si="298"/>
        <v>227.39201043725447</v>
      </c>
    </row>
    <row r="6355" spans="1:21" x14ac:dyDescent="0.25">
      <c r="A6355" s="156" t="s">
        <v>19041</v>
      </c>
      <c r="B6355" s="156" t="s">
        <v>414</v>
      </c>
      <c r="C6355" s="223">
        <v>-1.3082562685012817</v>
      </c>
      <c r="D6355" s="221">
        <v>-0.34074690937995911</v>
      </c>
      <c r="E6355" s="221">
        <v>-0.71614730358123779</v>
      </c>
      <c r="F6355" s="221">
        <v>2.6344127655029297</v>
      </c>
      <c r="G6355" s="221">
        <v>6.8032541275024414</v>
      </c>
      <c r="H6355" s="221">
        <v>39.291347503662109</v>
      </c>
      <c r="I6355" s="221">
        <v>-1.2028484344482422</v>
      </c>
      <c r="J6355" s="221">
        <v>-1.6286461353302002</v>
      </c>
      <c r="K6355" s="180">
        <v>98.059432983398438</v>
      </c>
      <c r="L6355" s="181">
        <v>38.192256927490234</v>
      </c>
      <c r="M6355" s="181">
        <v>25.787933349609375</v>
      </c>
      <c r="N6355" s="181">
        <v>24.025213241577148</v>
      </c>
      <c r="O6355" s="181">
        <v>104.06573486328125</v>
      </c>
      <c r="P6355" s="181">
        <v>133.77082824707031</v>
      </c>
      <c r="Q6355" s="181">
        <v>42.892841339111328</v>
      </c>
      <c r="R6355" s="181">
        <v>113.40161895751953</v>
      </c>
      <c r="S6355" s="226">
        <f t="shared" si="299"/>
        <v>580.19585990905762</v>
      </c>
      <c r="T6355" s="181">
        <f t="shared" si="297"/>
        <v>5631.2606513671781</v>
      </c>
      <c r="U6355" s="226">
        <f t="shared" si="298"/>
        <v>369.44621971007558</v>
      </c>
    </row>
    <row r="6356" spans="1:21" x14ac:dyDescent="0.25">
      <c r="A6356" s="156" t="s">
        <v>19042</v>
      </c>
      <c r="B6356" s="156" t="s">
        <v>414</v>
      </c>
      <c r="C6356" s="223">
        <v>0.34226703643798828</v>
      </c>
      <c r="D6356" s="221">
        <v>-0.60453963279724121</v>
      </c>
      <c r="E6356" s="221">
        <v>-0.97994005680084229</v>
      </c>
      <c r="F6356" s="221">
        <v>2.3706200122833252</v>
      </c>
      <c r="G6356" s="221">
        <v>6.5394606590270996</v>
      </c>
      <c r="H6356" s="221">
        <v>0.98498386144638062</v>
      </c>
      <c r="I6356" s="221">
        <v>-1.4666413068771362</v>
      </c>
      <c r="J6356" s="221">
        <v>-1.8924390077590942</v>
      </c>
      <c r="K6356" s="180">
        <v>280.02975463867187</v>
      </c>
      <c r="L6356" s="181">
        <v>99.2962646484375</v>
      </c>
      <c r="M6356" s="181">
        <v>60.006374359130859</v>
      </c>
      <c r="N6356" s="181">
        <v>51.434036254882813</v>
      </c>
      <c r="O6356" s="181">
        <v>314.31912231445312</v>
      </c>
      <c r="P6356" s="181">
        <v>443.26138305664062</v>
      </c>
      <c r="Q6356" s="181">
        <v>169.30369567871094</v>
      </c>
      <c r="R6356" s="181">
        <v>632.21002197265625</v>
      </c>
      <c r="S6356" s="226">
        <f t="shared" si="299"/>
        <v>2049.860652923584</v>
      </c>
      <c r="T6356" s="181">
        <f t="shared" si="297"/>
        <v>1146.3004759282071</v>
      </c>
      <c r="U6356" s="226">
        <f t="shared" si="298"/>
        <v>75.204541878330318</v>
      </c>
    </row>
    <row r="6357" spans="1:21" x14ac:dyDescent="0.25">
      <c r="A6357" s="156" t="s">
        <v>19043</v>
      </c>
      <c r="B6357" s="156" t="s">
        <v>414</v>
      </c>
      <c r="C6357" s="223">
        <v>-1.5633313655853271</v>
      </c>
      <c r="D6357" s="221">
        <v>-0.59582197666168213</v>
      </c>
      <c r="E6357" s="221">
        <v>-0.97122234106063843</v>
      </c>
      <c r="F6357" s="221">
        <v>30.495279312133789</v>
      </c>
      <c r="G6357" s="221">
        <v>16.134578704833984</v>
      </c>
      <c r="H6357" s="221">
        <v>5.4536871910095215</v>
      </c>
      <c r="I6357" s="221">
        <v>-1.9820858240127563</v>
      </c>
      <c r="J6357" s="221">
        <v>-1.6246763467788696</v>
      </c>
      <c r="K6357" s="180">
        <v>869</v>
      </c>
      <c r="L6357" s="181">
        <v>327</v>
      </c>
      <c r="M6357" s="181">
        <v>234</v>
      </c>
      <c r="N6357" s="181">
        <v>181</v>
      </c>
      <c r="O6357" s="181">
        <v>957</v>
      </c>
      <c r="P6357" s="181">
        <v>1223</v>
      </c>
      <c r="Q6357" s="181">
        <v>574</v>
      </c>
      <c r="R6357" s="181">
        <v>2261</v>
      </c>
      <c r="S6357" s="226">
        <f t="shared" si="299"/>
        <v>6626</v>
      </c>
      <c r="T6357" s="181">
        <f t="shared" si="297"/>
        <v>21038.551556706429</v>
      </c>
      <c r="U6357" s="226">
        <f t="shared" si="298"/>
        <v>1380.2616895230472</v>
      </c>
    </row>
    <row r="6358" spans="1:21" x14ac:dyDescent="0.25">
      <c r="A6358" s="156" t="s">
        <v>19044</v>
      </c>
      <c r="B6358" s="156" t="s">
        <v>414</v>
      </c>
      <c r="C6358" s="223">
        <v>-2.0750322341918945</v>
      </c>
      <c r="D6358" s="221">
        <v>-1.1075228452682495</v>
      </c>
      <c r="E6358" s="221">
        <v>-1.4829232692718506</v>
      </c>
      <c r="F6358" s="221">
        <v>1.867637038230896</v>
      </c>
      <c r="G6358" s="221">
        <v>6.8691234588623047</v>
      </c>
      <c r="H6358" s="221">
        <v>4.8869109153747559</v>
      </c>
      <c r="I6358" s="221">
        <v>-1.9696245193481445</v>
      </c>
      <c r="J6358" s="221">
        <v>-2.3954222202301025</v>
      </c>
      <c r="K6358" s="180">
        <v>572</v>
      </c>
      <c r="L6358" s="181">
        <v>205</v>
      </c>
      <c r="M6358" s="181">
        <v>188</v>
      </c>
      <c r="N6358" s="181">
        <v>183</v>
      </c>
      <c r="O6358" s="181">
        <v>780</v>
      </c>
      <c r="P6358" s="181">
        <v>1167</v>
      </c>
      <c r="Q6358" s="181">
        <v>767</v>
      </c>
      <c r="R6358" s="181">
        <v>3058</v>
      </c>
      <c r="S6358" s="226">
        <f t="shared" si="299"/>
        <v>6920</v>
      </c>
      <c r="T6358" s="181">
        <f t="shared" si="297"/>
        <v>874.06556248664856</v>
      </c>
      <c r="U6358" s="226">
        <f t="shared" si="298"/>
        <v>57.344214347644062</v>
      </c>
    </row>
    <row r="6359" spans="1:21" x14ac:dyDescent="0.25">
      <c r="A6359" s="156" t="s">
        <v>19045</v>
      </c>
      <c r="B6359" s="156" t="s">
        <v>414</v>
      </c>
      <c r="C6359" s="223">
        <v>-2.5785844326019287</v>
      </c>
      <c r="D6359" s="221">
        <v>3.9645397663116455</v>
      </c>
      <c r="E6359" s="221">
        <v>0.51641249656677246</v>
      </c>
      <c r="F6359" s="221">
        <v>8.6281700134277344</v>
      </c>
      <c r="G6359" s="221">
        <v>25.534896850585938</v>
      </c>
      <c r="H6359" s="221">
        <v>3.7074892520904541</v>
      </c>
      <c r="I6359" s="221">
        <v>-1.5516024827957153</v>
      </c>
      <c r="J6359" s="221">
        <v>-1.9774001836776733</v>
      </c>
      <c r="K6359" s="180">
        <v>1199</v>
      </c>
      <c r="L6359" s="181">
        <v>412</v>
      </c>
      <c r="M6359" s="181">
        <v>339</v>
      </c>
      <c r="N6359" s="181">
        <v>318</v>
      </c>
      <c r="O6359" s="181">
        <v>1326</v>
      </c>
      <c r="P6359" s="181">
        <v>1364</v>
      </c>
      <c r="Q6359" s="181">
        <v>565</v>
      </c>
      <c r="R6359" s="181">
        <v>2537</v>
      </c>
      <c r="S6359" s="226">
        <f t="shared" si="299"/>
        <v>8060</v>
      </c>
      <c r="T6359" s="181">
        <f t="shared" si="297"/>
        <v>34483.458444595337</v>
      </c>
      <c r="U6359" s="226">
        <f t="shared" si="298"/>
        <v>2262.3323894254868</v>
      </c>
    </row>
    <row r="6360" spans="1:21" x14ac:dyDescent="0.25">
      <c r="A6360" s="156" t="s">
        <v>19046</v>
      </c>
      <c r="B6360" s="156" t="s">
        <v>414</v>
      </c>
      <c r="C6360" s="223">
        <v>-1.1557104587554932</v>
      </c>
      <c r="D6360" s="221">
        <v>1.2352960109710693</v>
      </c>
      <c r="E6360" s="221">
        <v>2.3102142810821533</v>
      </c>
      <c r="F6360" s="221">
        <v>2.7869589328765869</v>
      </c>
      <c r="G6360" s="221">
        <v>14.844117164611816</v>
      </c>
      <c r="H6360" s="221">
        <v>4.431920051574707</v>
      </c>
      <c r="I6360" s="221">
        <v>-1.0503027439117432</v>
      </c>
      <c r="J6360" s="221">
        <v>-1.4761004447937012</v>
      </c>
      <c r="K6360" s="180">
        <v>1250</v>
      </c>
      <c r="L6360" s="181">
        <v>368</v>
      </c>
      <c r="M6360" s="181">
        <v>242</v>
      </c>
      <c r="N6360" s="181">
        <v>229</v>
      </c>
      <c r="O6360" s="181">
        <v>1317</v>
      </c>
      <c r="P6360" s="181">
        <v>1318</v>
      </c>
      <c r="Q6360" s="181">
        <v>494</v>
      </c>
      <c r="R6360" s="181">
        <v>1510</v>
      </c>
      <c r="S6360" s="226">
        <f t="shared" si="299"/>
        <v>6728</v>
      </c>
      <c r="T6360" s="181">
        <f t="shared" si="297"/>
        <v>22850.448016881943</v>
      </c>
      <c r="U6360" s="226">
        <f t="shared" si="298"/>
        <v>1499.133526427878</v>
      </c>
    </row>
    <row r="6361" spans="1:21" x14ac:dyDescent="0.25">
      <c r="A6361" s="156" t="s">
        <v>19047</v>
      </c>
      <c r="B6361" s="156" t="s">
        <v>414</v>
      </c>
      <c r="C6361" s="223">
        <v>4.6614475250244141</v>
      </c>
      <c r="D6361" s="221">
        <v>8.0713653564453125</v>
      </c>
      <c r="E6361" s="221">
        <v>17.664255142211914</v>
      </c>
      <c r="F6361" s="221">
        <v>18.009788513183594</v>
      </c>
      <c r="G6361" s="221">
        <v>59.190948486328125</v>
      </c>
      <c r="H6361" s="221">
        <v>43.176345825195313</v>
      </c>
      <c r="I6361" s="221">
        <v>13.567147254943848</v>
      </c>
      <c r="J6361" s="221">
        <v>3.6144933700561523</v>
      </c>
      <c r="K6361" s="180">
        <v>829</v>
      </c>
      <c r="L6361" s="181">
        <v>320</v>
      </c>
      <c r="M6361" s="181">
        <v>425</v>
      </c>
      <c r="N6361" s="181">
        <v>417</v>
      </c>
      <c r="O6361" s="181">
        <v>1243</v>
      </c>
      <c r="P6361" s="181">
        <v>1284</v>
      </c>
      <c r="Q6361" s="181">
        <v>441</v>
      </c>
      <c r="R6361" s="181">
        <v>1535</v>
      </c>
      <c r="S6361" s="226">
        <f t="shared" si="299"/>
        <v>6494</v>
      </c>
      <c r="T6361" s="181">
        <f t="shared" si="297"/>
        <v>162008.70342826843</v>
      </c>
      <c r="U6361" s="226">
        <f t="shared" si="298"/>
        <v>10628.792866686625</v>
      </c>
    </row>
    <row r="6362" spans="1:21" x14ac:dyDescent="0.25">
      <c r="A6362" s="156" t="s">
        <v>19048</v>
      </c>
      <c r="B6362" s="156" t="s">
        <v>414</v>
      </c>
      <c r="C6362" s="223">
        <v>0.1141035258769989</v>
      </c>
      <c r="D6362" s="221">
        <v>3.137310266494751</v>
      </c>
      <c r="E6362" s="221">
        <v>6.7358317375183105</v>
      </c>
      <c r="F6362" s="221">
        <v>13.310997009277344</v>
      </c>
      <c r="G6362" s="221">
        <v>18.286304473876953</v>
      </c>
      <c r="H6362" s="221">
        <v>12.640140533447266</v>
      </c>
      <c r="I6362" s="221">
        <v>-0.12856082618236542</v>
      </c>
      <c r="J6362" s="221">
        <v>-0.55435854196548462</v>
      </c>
      <c r="K6362" s="180">
        <v>2399</v>
      </c>
      <c r="L6362" s="181">
        <v>832</v>
      </c>
      <c r="M6362" s="181">
        <v>729</v>
      </c>
      <c r="N6362" s="181">
        <v>757</v>
      </c>
      <c r="O6362" s="181">
        <v>2616</v>
      </c>
      <c r="P6362" s="181">
        <v>2719</v>
      </c>
      <c r="Q6362" s="181">
        <v>948</v>
      </c>
      <c r="R6362" s="181">
        <v>2671</v>
      </c>
      <c r="S6362" s="226">
        <f t="shared" si="299"/>
        <v>13671</v>
      </c>
      <c r="T6362" s="181">
        <f t="shared" si="297"/>
        <v>98473.769858270884</v>
      </c>
      <c r="U6362" s="226">
        <f t="shared" si="298"/>
        <v>6460.5004575495032</v>
      </c>
    </row>
    <row r="6363" spans="1:21" x14ac:dyDescent="0.25">
      <c r="A6363" s="156" t="s">
        <v>19049</v>
      </c>
      <c r="B6363" s="156" t="s">
        <v>414</v>
      </c>
      <c r="C6363" s="223">
        <v>1.7364417314529419</v>
      </c>
      <c r="D6363" s="221">
        <v>7.1126923561096191</v>
      </c>
      <c r="E6363" s="221">
        <v>15.525533676147461</v>
      </c>
      <c r="F6363" s="221">
        <v>33.795646667480469</v>
      </c>
      <c r="G6363" s="221">
        <v>50.209308624267578</v>
      </c>
      <c r="H6363" s="221">
        <v>23.981910705566406</v>
      </c>
      <c r="I6363" s="221">
        <v>2.7245562076568604</v>
      </c>
      <c r="J6363" s="221">
        <v>2.2987585067749023</v>
      </c>
      <c r="K6363" s="180">
        <v>1616</v>
      </c>
      <c r="L6363" s="181">
        <v>534</v>
      </c>
      <c r="M6363" s="181">
        <v>472</v>
      </c>
      <c r="N6363" s="181">
        <v>511</v>
      </c>
      <c r="O6363" s="181">
        <v>1594</v>
      </c>
      <c r="P6363" s="181">
        <v>1623</v>
      </c>
      <c r="Q6363" s="181">
        <v>493</v>
      </c>
      <c r="R6363" s="181">
        <v>1284</v>
      </c>
      <c r="S6363" s="226">
        <f t="shared" si="299"/>
        <v>8127</v>
      </c>
      <c r="T6363" s="181">
        <f t="shared" si="297"/>
        <v>154452.98605370522</v>
      </c>
      <c r="U6363" s="226">
        <f t="shared" si="298"/>
        <v>10133.090146807657</v>
      </c>
    </row>
    <row r="6364" spans="1:21" x14ac:dyDescent="0.25">
      <c r="A6364" s="156" t="s">
        <v>19050</v>
      </c>
      <c r="B6364" s="156" t="s">
        <v>414</v>
      </c>
      <c r="C6364" s="223">
        <v>-7.3161564767360687E-2</v>
      </c>
      <c r="D6364" s="221">
        <v>1.037509560585022</v>
      </c>
      <c r="E6364" s="221">
        <v>4.2526402473449707</v>
      </c>
      <c r="F6364" s="221">
        <v>4.0126700401306152</v>
      </c>
      <c r="G6364" s="221">
        <v>11.39090633392334</v>
      </c>
      <c r="H6364" s="221">
        <v>5.1090970039367676</v>
      </c>
      <c r="I6364" s="221">
        <v>1.2526074647903442</v>
      </c>
      <c r="J6364" s="221">
        <v>-0.25038966536521912</v>
      </c>
      <c r="K6364" s="180">
        <v>1381.5108642578125</v>
      </c>
      <c r="L6364" s="181">
        <v>514.8177490234375</v>
      </c>
      <c r="M6364" s="181">
        <v>346.877197265625</v>
      </c>
      <c r="N6364" s="181">
        <v>412.85385131835937</v>
      </c>
      <c r="O6364" s="181">
        <v>1582.4398193359375</v>
      </c>
      <c r="P6364" s="181">
        <v>1928.3173828125</v>
      </c>
      <c r="Q6364" s="181">
        <v>650.76959228515625</v>
      </c>
      <c r="R6364" s="181">
        <v>1779.3701171875</v>
      </c>
      <c r="S6364" s="226">
        <f t="shared" si="299"/>
        <v>8596.9565734863281</v>
      </c>
      <c r="T6364" s="181">
        <f t="shared" si="297"/>
        <v>31811.852335358479</v>
      </c>
      <c r="U6364" s="226">
        <f t="shared" si="298"/>
        <v>2087.0581766482342</v>
      </c>
    </row>
    <row r="6365" spans="1:21" x14ac:dyDescent="0.25">
      <c r="A6365" s="156" t="s">
        <v>19051</v>
      </c>
      <c r="B6365" s="156" t="s">
        <v>414</v>
      </c>
      <c r="C6365" s="223">
        <v>-2.0300002098083496</v>
      </c>
      <c r="D6365" s="221">
        <v>-1.062490701675415</v>
      </c>
      <c r="E6365" s="221">
        <v>-1.4378911256790161</v>
      </c>
      <c r="F6365" s="221">
        <v>1.9126691818237305</v>
      </c>
      <c r="G6365" s="221">
        <v>23.612066268920898</v>
      </c>
      <c r="H6365" s="221">
        <v>8.8728494644165039</v>
      </c>
      <c r="I6365" s="221">
        <v>-1.9245923757553101</v>
      </c>
      <c r="J6365" s="221">
        <v>-2.3503899574279785</v>
      </c>
      <c r="K6365" s="180">
        <v>598.82794189453125</v>
      </c>
      <c r="L6365" s="181">
        <v>178.85929870605469</v>
      </c>
      <c r="M6365" s="181">
        <v>141.1585693359375</v>
      </c>
      <c r="N6365" s="181">
        <v>126.25362396240234</v>
      </c>
      <c r="O6365" s="181">
        <v>732.095703125</v>
      </c>
      <c r="P6365" s="181">
        <v>985.47967529296875</v>
      </c>
      <c r="Q6365" s="181">
        <v>384.89822387695312</v>
      </c>
      <c r="R6365" s="181">
        <v>1120.5009765625</v>
      </c>
      <c r="S6365" s="226">
        <f t="shared" si="299"/>
        <v>4268.0740127563477</v>
      </c>
      <c r="T6365" s="181">
        <f t="shared" si="297"/>
        <v>21288.77220879661</v>
      </c>
      <c r="U6365" s="226">
        <f t="shared" si="298"/>
        <v>1396.677742647078</v>
      </c>
    </row>
    <row r="6366" spans="1:21" x14ac:dyDescent="0.25">
      <c r="A6366" s="156" t="s">
        <v>19052</v>
      </c>
      <c r="B6366" s="156" t="s">
        <v>414</v>
      </c>
      <c r="C6366" s="223">
        <v>-2.2852604389190674</v>
      </c>
      <c r="D6366" s="221">
        <v>-1.3177508115768433</v>
      </c>
      <c r="E6366" s="221">
        <v>-1.6931512355804443</v>
      </c>
      <c r="F6366" s="221">
        <v>1.6574090719223022</v>
      </c>
      <c r="G6366" s="221">
        <v>5.8262495994567871</v>
      </c>
      <c r="H6366" s="221">
        <v>0.27177268266677856</v>
      </c>
      <c r="I6366" s="221">
        <v>-2.1798524856567383</v>
      </c>
      <c r="J6366" s="221">
        <v>-2.6056501865386963</v>
      </c>
      <c r="K6366" s="180">
        <v>13.052678108215332</v>
      </c>
      <c r="L6366" s="181">
        <v>4.6841526031494141</v>
      </c>
      <c r="M6366" s="181">
        <v>3.795459508895874</v>
      </c>
      <c r="N6366" s="181">
        <v>3.9065461158752441</v>
      </c>
      <c r="O6366" s="181">
        <v>14.311659812927246</v>
      </c>
      <c r="P6366" s="181">
        <v>19.255014419555664</v>
      </c>
      <c r="Q6366" s="181">
        <v>6.6837115287780762</v>
      </c>
      <c r="R6366" s="181">
        <v>19.477188110351563</v>
      </c>
      <c r="S6366" s="226">
        <f t="shared" si="299"/>
        <v>85.166410207748413</v>
      </c>
      <c r="T6366" s="181">
        <f t="shared" si="297"/>
        <v>-12.65681162793453</v>
      </c>
      <c r="U6366" s="226">
        <f t="shared" si="298"/>
        <v>-0.83036667968613409</v>
      </c>
    </row>
    <row r="6367" spans="1:21" x14ac:dyDescent="0.25">
      <c r="A6367" s="156" t="s">
        <v>19053</v>
      </c>
      <c r="B6367" s="156" t="s">
        <v>414</v>
      </c>
      <c r="C6367" s="223">
        <v>-1.2230446338653564</v>
      </c>
      <c r="D6367" s="221">
        <v>-0.25553524494171143</v>
      </c>
      <c r="E6367" s="221">
        <v>-0.63093560934066772</v>
      </c>
      <c r="F6367" s="221">
        <v>2.7196245193481445</v>
      </c>
      <c r="G6367" s="221">
        <v>52.157890319824219</v>
      </c>
      <c r="H6367" s="221">
        <v>1.3339883089065552</v>
      </c>
      <c r="I6367" s="221">
        <v>-1.1176369190216064</v>
      </c>
      <c r="J6367" s="221">
        <v>-1.5434345006942749</v>
      </c>
      <c r="K6367" s="180">
        <v>14.291666984558105</v>
      </c>
      <c r="L6367" s="181">
        <v>4.9947915077209473</v>
      </c>
      <c r="M6367" s="181">
        <v>3.828125</v>
      </c>
      <c r="N6367" s="181">
        <v>3.6458332538604736</v>
      </c>
      <c r="O6367" s="181">
        <v>14.802083015441895</v>
      </c>
      <c r="P6367" s="181">
        <v>20.015625</v>
      </c>
      <c r="Q6367" s="181">
        <v>7.109375</v>
      </c>
      <c r="R6367" s="181">
        <v>20.927083969116211</v>
      </c>
      <c r="S6367" s="226">
        <f t="shared" si="299"/>
        <v>89.614583730697632</v>
      </c>
      <c r="T6367" s="181">
        <f t="shared" si="297"/>
        <v>747.24505404711363</v>
      </c>
      <c r="U6367" s="226">
        <f t="shared" si="298"/>
        <v>49.023989033029885</v>
      </c>
    </row>
    <row r="6368" spans="1:21" x14ac:dyDescent="0.25">
      <c r="A6368" s="156" t="s">
        <v>19054</v>
      </c>
      <c r="B6368" s="156" t="s">
        <v>414</v>
      </c>
      <c r="C6368" s="223">
        <v>-1.9299641847610474</v>
      </c>
      <c r="D6368" s="221">
        <v>-1.0046080350875854</v>
      </c>
      <c r="E6368" s="221">
        <v>-1.3800084590911865</v>
      </c>
      <c r="F6368" s="221">
        <v>1.9705518484115601</v>
      </c>
      <c r="G6368" s="221">
        <v>12.707158088684082</v>
      </c>
      <c r="H6368" s="221">
        <v>-0.71179395914077759</v>
      </c>
      <c r="I6368" s="221">
        <v>-1.8667097091674805</v>
      </c>
      <c r="J6368" s="221">
        <v>-2.2925071716308594</v>
      </c>
      <c r="K6368" s="180">
        <v>733.674072265625</v>
      </c>
      <c r="L6368" s="181">
        <v>233.89608764648437</v>
      </c>
      <c r="M6368" s="181">
        <v>179.92007446289062</v>
      </c>
      <c r="N6368" s="181">
        <v>149.93339538574219</v>
      </c>
      <c r="O6368" s="181">
        <v>837.62786865234375</v>
      </c>
      <c r="P6368" s="181">
        <v>939.58258056640625</v>
      </c>
      <c r="Q6368" s="181">
        <v>325.855224609375</v>
      </c>
      <c r="R6368" s="181">
        <v>918.5919189453125</v>
      </c>
      <c r="S6368" s="226">
        <f t="shared" si="299"/>
        <v>4319.0812225341797</v>
      </c>
      <c r="T6368" s="181">
        <f t="shared" si="297"/>
        <v>5657.1466008574516</v>
      </c>
      <c r="U6368" s="226">
        <f t="shared" si="298"/>
        <v>371.14450128055586</v>
      </c>
    </row>
    <row r="6369" spans="1:21" x14ac:dyDescent="0.25">
      <c r="A6369" s="156" t="s">
        <v>19055</v>
      </c>
      <c r="B6369" s="156" t="s">
        <v>414</v>
      </c>
      <c r="C6369" s="223">
        <v>2.9192981719970703</v>
      </c>
      <c r="D6369" s="221">
        <v>7.0255498886108398</v>
      </c>
      <c r="E6369" s="221">
        <v>17.111545562744141</v>
      </c>
      <c r="F6369" s="221">
        <v>53.390007019042969</v>
      </c>
      <c r="G6369" s="221">
        <v>82.375160217285156</v>
      </c>
      <c r="H6369" s="221">
        <v>53.132301330566406</v>
      </c>
      <c r="I6369" s="221">
        <v>8.6443424224853516</v>
      </c>
      <c r="J6369" s="221">
        <v>3.8438966274261475</v>
      </c>
      <c r="K6369" s="180">
        <v>606</v>
      </c>
      <c r="L6369" s="181">
        <v>437</v>
      </c>
      <c r="M6369" s="181">
        <v>824</v>
      </c>
      <c r="N6369" s="181">
        <v>733</v>
      </c>
      <c r="O6369" s="181">
        <v>1220</v>
      </c>
      <c r="P6369" s="181">
        <v>946</v>
      </c>
      <c r="Q6369" s="181">
        <v>271</v>
      </c>
      <c r="R6369" s="181">
        <v>1141</v>
      </c>
      <c r="S6369" s="226">
        <f t="shared" si="299"/>
        <v>6178</v>
      </c>
      <c r="T6369" s="181">
        <f t="shared" si="297"/>
        <v>215563.40405440331</v>
      </c>
      <c r="U6369" s="226">
        <f t="shared" si="298"/>
        <v>14142.319041190151</v>
      </c>
    </row>
    <row r="6370" spans="1:21" x14ac:dyDescent="0.25">
      <c r="A6370" s="156" t="s">
        <v>19056</v>
      </c>
      <c r="B6370" s="156" t="s">
        <v>414</v>
      </c>
      <c r="C6370" s="223">
        <v>2.8619091510772705</v>
      </c>
      <c r="D6370" s="221">
        <v>5.8395509719848633</v>
      </c>
      <c r="E6370" s="221">
        <v>7.2052431106567383</v>
      </c>
      <c r="F6370" s="221">
        <v>23.121881484985352</v>
      </c>
      <c r="G6370" s="221">
        <v>52.515853881835938</v>
      </c>
      <c r="H6370" s="221">
        <v>19.366628646850586</v>
      </c>
      <c r="I6370" s="221">
        <v>12.356589317321777</v>
      </c>
      <c r="J6370" s="221">
        <v>2.2684047222137451</v>
      </c>
      <c r="K6370" s="180">
        <v>1391</v>
      </c>
      <c r="L6370" s="181">
        <v>476</v>
      </c>
      <c r="M6370" s="181">
        <v>762</v>
      </c>
      <c r="N6370" s="181">
        <v>774</v>
      </c>
      <c r="O6370" s="181">
        <v>1967</v>
      </c>
      <c r="P6370" s="181">
        <v>1787</v>
      </c>
      <c r="Q6370" s="181">
        <v>542</v>
      </c>
      <c r="R6370" s="181">
        <v>2234</v>
      </c>
      <c r="S6370" s="226">
        <f t="shared" si="299"/>
        <v>9933</v>
      </c>
      <c r="T6370" s="181">
        <f t="shared" si="297"/>
        <v>179819.01094841957</v>
      </c>
      <c r="U6370" s="226">
        <f t="shared" si="298"/>
        <v>11797.261384228299</v>
      </c>
    </row>
    <row r="6371" spans="1:21" x14ac:dyDescent="0.25">
      <c r="A6371" s="156" t="s">
        <v>19057</v>
      </c>
      <c r="B6371" s="156" t="s">
        <v>414</v>
      </c>
      <c r="C6371" s="223">
        <v>-1.8650647401809692</v>
      </c>
      <c r="D6371" s="221">
        <v>0.40881311893463135</v>
      </c>
      <c r="E6371" s="221">
        <v>-1.2729556560516357</v>
      </c>
      <c r="F6371" s="221">
        <v>13.976437568664551</v>
      </c>
      <c r="G6371" s="221">
        <v>9.8598756790161133</v>
      </c>
      <c r="H6371" s="221">
        <v>2.4397556781768799</v>
      </c>
      <c r="I6371" s="221">
        <v>-1.7596569061279297</v>
      </c>
      <c r="J6371" s="221">
        <v>-2.2891743183135986</v>
      </c>
      <c r="K6371" s="180">
        <v>1037</v>
      </c>
      <c r="L6371" s="181">
        <v>363</v>
      </c>
      <c r="M6371" s="181">
        <v>281</v>
      </c>
      <c r="N6371" s="181">
        <v>326</v>
      </c>
      <c r="O6371" s="181">
        <v>1191</v>
      </c>
      <c r="P6371" s="181">
        <v>1443</v>
      </c>
      <c r="Q6371" s="181">
        <v>672</v>
      </c>
      <c r="R6371" s="181">
        <v>2702</v>
      </c>
      <c r="S6371" s="226">
        <f t="shared" si="299"/>
        <v>8015</v>
      </c>
      <c r="T6371" s="181">
        <f t="shared" si="297"/>
        <v>10308.786062955856</v>
      </c>
      <c r="U6371" s="226">
        <f t="shared" si="298"/>
        <v>676.32139170015205</v>
      </c>
    </row>
    <row r="6372" spans="1:21" x14ac:dyDescent="0.25">
      <c r="A6372" s="156" t="s">
        <v>19058</v>
      </c>
      <c r="B6372" s="156" t="s">
        <v>414</v>
      </c>
      <c r="C6372" s="223">
        <v>-2.2223269939422607</v>
      </c>
      <c r="D6372" s="221">
        <v>-1.2548176050186157</v>
      </c>
      <c r="E6372" s="221">
        <v>10.411746978759766</v>
      </c>
      <c r="F6372" s="221">
        <v>52.131187438964844</v>
      </c>
      <c r="G6372" s="221">
        <v>8.7862615585327148</v>
      </c>
      <c r="H6372" s="221">
        <v>1.4477884769439697</v>
      </c>
      <c r="I6372" s="221">
        <v>-1.1300337314605713</v>
      </c>
      <c r="J6372" s="221">
        <v>-2.5427167415618896</v>
      </c>
      <c r="K6372" s="180">
        <v>755</v>
      </c>
      <c r="L6372" s="181">
        <v>309</v>
      </c>
      <c r="M6372" s="181">
        <v>205</v>
      </c>
      <c r="N6372" s="181">
        <v>213</v>
      </c>
      <c r="O6372" s="181">
        <v>855</v>
      </c>
      <c r="P6372" s="181">
        <v>1375</v>
      </c>
      <c r="Q6372" s="181">
        <v>773</v>
      </c>
      <c r="R6372" s="181">
        <v>2784</v>
      </c>
      <c r="S6372" s="226">
        <f t="shared" si="299"/>
        <v>7269</v>
      </c>
      <c r="T6372" s="181">
        <f t="shared" si="297"/>
        <v>12723.278840184212</v>
      </c>
      <c r="U6372" s="226">
        <f t="shared" si="298"/>
        <v>834.72734807294557</v>
      </c>
    </row>
    <row r="6373" spans="1:21" x14ac:dyDescent="0.25">
      <c r="A6373" s="156" t="s">
        <v>19059</v>
      </c>
      <c r="B6373" s="156" t="s">
        <v>414</v>
      </c>
      <c r="C6373" s="223">
        <v>6.14432692527771E-2</v>
      </c>
      <c r="D6373" s="221">
        <v>1.3187366724014282</v>
      </c>
      <c r="E6373" s="221">
        <v>11.887965202331543</v>
      </c>
      <c r="F6373" s="221">
        <v>12.549413681030273</v>
      </c>
      <c r="G6373" s="221">
        <v>38.062606811523438</v>
      </c>
      <c r="H6373" s="221">
        <v>13.985479354858398</v>
      </c>
      <c r="I6373" s="221">
        <v>0.16685104370117188</v>
      </c>
      <c r="J6373" s="221">
        <v>-0.25894665718078613</v>
      </c>
      <c r="K6373" s="180">
        <v>1557</v>
      </c>
      <c r="L6373" s="181">
        <v>585</v>
      </c>
      <c r="M6373" s="181">
        <v>486</v>
      </c>
      <c r="N6373" s="181">
        <v>508</v>
      </c>
      <c r="O6373" s="181">
        <v>1731</v>
      </c>
      <c r="P6373" s="181">
        <v>1663</v>
      </c>
      <c r="Q6373" s="181">
        <v>581</v>
      </c>
      <c r="R6373" s="181">
        <v>1796</v>
      </c>
      <c r="S6373" s="226">
        <f t="shared" si="299"/>
        <v>8907</v>
      </c>
      <c r="T6373" s="181">
        <f t="shared" si="297"/>
        <v>101795.87817984819</v>
      </c>
      <c r="U6373" s="226">
        <f t="shared" si="298"/>
        <v>6678.4517187073652</v>
      </c>
    </row>
    <row r="6374" spans="1:21" x14ac:dyDescent="0.25">
      <c r="A6374" s="156" t="s">
        <v>19060</v>
      </c>
      <c r="B6374" s="156" t="s">
        <v>414</v>
      </c>
      <c r="C6374" s="223">
        <v>-1.8998788595199585</v>
      </c>
      <c r="D6374" s="221">
        <v>1.8501348495483398</v>
      </c>
      <c r="E6374" s="221">
        <v>-3.2013320922851563</v>
      </c>
      <c r="F6374" s="221">
        <v>-2.311596155166626</v>
      </c>
      <c r="G6374" s="221">
        <v>31.7724609375</v>
      </c>
      <c r="H6374" s="221">
        <v>12.957596778869629</v>
      </c>
      <c r="I6374" s="221">
        <v>-1.7944711446762085</v>
      </c>
      <c r="J6374" s="221">
        <v>-2.220268726348877</v>
      </c>
      <c r="K6374" s="180">
        <v>595</v>
      </c>
      <c r="L6374" s="181">
        <v>226</v>
      </c>
      <c r="M6374" s="181">
        <v>197</v>
      </c>
      <c r="N6374" s="181">
        <v>178</v>
      </c>
      <c r="O6374" s="181">
        <v>621</v>
      </c>
      <c r="P6374" s="181">
        <v>866</v>
      </c>
      <c r="Q6374" s="181">
        <v>303</v>
      </c>
      <c r="R6374" s="181">
        <v>822</v>
      </c>
      <c r="S6374" s="226">
        <f t="shared" si="299"/>
        <v>3808</v>
      </c>
      <c r="T6374" s="181">
        <f t="shared" si="297"/>
        <v>26828.767419576645</v>
      </c>
      <c r="U6374" s="226">
        <f t="shared" si="298"/>
        <v>1760.1363737686358</v>
      </c>
    </row>
    <row r="6375" spans="1:21" x14ac:dyDescent="0.25">
      <c r="A6375" s="156" t="s">
        <v>19061</v>
      </c>
      <c r="B6375" s="156" t="s">
        <v>414</v>
      </c>
      <c r="C6375" s="223">
        <v>-1.961618185043335</v>
      </c>
      <c r="D6375" s="221">
        <v>-0.99410885572433472</v>
      </c>
      <c r="E6375" s="221">
        <v>11.607256889343262</v>
      </c>
      <c r="F6375" s="221">
        <v>5.6216282844543457</v>
      </c>
      <c r="G6375" s="221">
        <v>9.7470359802246094</v>
      </c>
      <c r="H6375" s="221">
        <v>0.42690068483352661</v>
      </c>
      <c r="I6375" s="221">
        <v>-1.8562103509902954</v>
      </c>
      <c r="J6375" s="221">
        <v>-2.9431359767913818</v>
      </c>
      <c r="K6375" s="180">
        <v>903</v>
      </c>
      <c r="L6375" s="181">
        <v>310</v>
      </c>
      <c r="M6375" s="181">
        <v>235</v>
      </c>
      <c r="N6375" s="181">
        <v>243</v>
      </c>
      <c r="O6375" s="181">
        <v>946</v>
      </c>
      <c r="P6375" s="181">
        <v>1185</v>
      </c>
      <c r="Q6375" s="181">
        <v>502</v>
      </c>
      <c r="R6375" s="181">
        <v>1531</v>
      </c>
      <c r="S6375" s="226">
        <f t="shared" si="299"/>
        <v>5855</v>
      </c>
      <c r="T6375" s="181">
        <f t="shared" si="297"/>
        <v>6303.0606479048729</v>
      </c>
      <c r="U6375" s="226">
        <f t="shared" si="298"/>
        <v>413.52053707662049</v>
      </c>
    </row>
    <row r="6376" spans="1:21" x14ac:dyDescent="0.25">
      <c r="A6376" s="156" t="s">
        <v>19062</v>
      </c>
      <c r="B6376" s="156" t="s">
        <v>414</v>
      </c>
      <c r="C6376" s="223">
        <v>-2.5144731998443604</v>
      </c>
      <c r="D6376" s="221">
        <v>-1.1746658086776733</v>
      </c>
      <c r="E6376" s="221">
        <v>8.2408466339111328</v>
      </c>
      <c r="F6376" s="221">
        <v>14.472111701965332</v>
      </c>
      <c r="G6376" s="221">
        <v>8.4223871231079102</v>
      </c>
      <c r="H6376" s="221">
        <v>3.2296757698059082</v>
      </c>
      <c r="I6376" s="221">
        <v>-2.0367672443389893</v>
      </c>
      <c r="J6376" s="221">
        <v>-1.132323145866394</v>
      </c>
      <c r="K6376" s="180">
        <v>642</v>
      </c>
      <c r="L6376" s="181">
        <v>292</v>
      </c>
      <c r="M6376" s="181">
        <v>199</v>
      </c>
      <c r="N6376" s="181">
        <v>117</v>
      </c>
      <c r="O6376" s="181">
        <v>698</v>
      </c>
      <c r="P6376" s="181">
        <v>1143</v>
      </c>
      <c r="Q6376" s="181">
        <v>541</v>
      </c>
      <c r="R6376" s="181">
        <v>1972</v>
      </c>
      <c r="S6376" s="226">
        <f t="shared" si="299"/>
        <v>5604</v>
      </c>
      <c r="T6376" s="181">
        <f t="shared" si="297"/>
        <v>7611.3846328258514</v>
      </c>
      <c r="U6376" s="226">
        <f t="shared" si="298"/>
        <v>499.35484316005966</v>
      </c>
    </row>
    <row r="6377" spans="1:21" x14ac:dyDescent="0.25">
      <c r="A6377" s="156" t="s">
        <v>19063</v>
      </c>
      <c r="B6377" s="156" t="s">
        <v>414</v>
      </c>
      <c r="C6377" s="223">
        <v>-9.3414530158042908E-2</v>
      </c>
      <c r="D6377" s="221">
        <v>2.3498399257659912</v>
      </c>
      <c r="E6377" s="221">
        <v>0.49869447946548462</v>
      </c>
      <c r="F6377" s="221">
        <v>14.540018081665039</v>
      </c>
      <c r="G6377" s="221">
        <v>25.522953033447266</v>
      </c>
      <c r="H6377" s="221">
        <v>11.956697463989258</v>
      </c>
      <c r="I6377" s="221">
        <v>-1.9103919267654419</v>
      </c>
      <c r="J6377" s="221">
        <v>-0.35929694771766663</v>
      </c>
      <c r="K6377" s="180">
        <v>882</v>
      </c>
      <c r="L6377" s="181">
        <v>341</v>
      </c>
      <c r="M6377" s="181">
        <v>311</v>
      </c>
      <c r="N6377" s="181">
        <v>243</v>
      </c>
      <c r="O6377" s="181">
        <v>969</v>
      </c>
      <c r="P6377" s="181">
        <v>1060</v>
      </c>
      <c r="Q6377" s="181">
        <v>430</v>
      </c>
      <c r="R6377" s="181">
        <v>1478</v>
      </c>
      <c r="S6377" s="226">
        <f t="shared" si="299"/>
        <v>5714</v>
      </c>
      <c r="T6377" s="181">
        <f t="shared" si="297"/>
        <v>40460.553560048342</v>
      </c>
      <c r="U6377" s="226">
        <f t="shared" si="298"/>
        <v>2654.4675314412539</v>
      </c>
    </row>
    <row r="6378" spans="1:21" x14ac:dyDescent="0.25">
      <c r="A6378" s="156" t="s">
        <v>19064</v>
      </c>
      <c r="B6378" s="156" t="s">
        <v>414</v>
      </c>
      <c r="C6378" s="223">
        <v>1.3168469667434692</v>
      </c>
      <c r="D6378" s="221">
        <v>1.831849217414856</v>
      </c>
      <c r="E6378" s="221">
        <v>2.4931402206420898</v>
      </c>
      <c r="F6378" s="221">
        <v>12.572151184082031</v>
      </c>
      <c r="G6378" s="221">
        <v>31.354404449462891</v>
      </c>
      <c r="H6378" s="221">
        <v>15.208723068237305</v>
      </c>
      <c r="I6378" s="221">
        <v>0.96974748373031616</v>
      </c>
      <c r="J6378" s="221">
        <v>0.54394984245300293</v>
      </c>
      <c r="K6378" s="180">
        <v>1226</v>
      </c>
      <c r="L6378" s="181">
        <v>397</v>
      </c>
      <c r="M6378" s="181">
        <v>425</v>
      </c>
      <c r="N6378" s="181">
        <v>508</v>
      </c>
      <c r="O6378" s="181">
        <v>1414</v>
      </c>
      <c r="P6378" s="181">
        <v>1431</v>
      </c>
      <c r="Q6378" s="181">
        <v>455</v>
      </c>
      <c r="R6378" s="181">
        <v>1513</v>
      </c>
      <c r="S6378" s="226">
        <f t="shared" si="299"/>
        <v>7369</v>
      </c>
      <c r="T6378" s="181">
        <f t="shared" si="297"/>
        <v>77150.977734744549</v>
      </c>
      <c r="U6378" s="226">
        <f t="shared" si="298"/>
        <v>5061.5907939046456</v>
      </c>
    </row>
    <row r="6379" spans="1:21" x14ac:dyDescent="0.25">
      <c r="A6379" s="156" t="s">
        <v>19050</v>
      </c>
      <c r="B6379" s="156" t="s">
        <v>414</v>
      </c>
      <c r="C6379" s="223">
        <v>-0.98010504245758057</v>
      </c>
      <c r="D6379" s="221">
        <v>-1.2595600448548794E-2</v>
      </c>
      <c r="E6379" s="221">
        <v>-0.38799598813056946</v>
      </c>
      <c r="F6379" s="221">
        <v>2.96256422996521</v>
      </c>
      <c r="G6379" s="221">
        <v>7.1314053535461426</v>
      </c>
      <c r="H6379" s="221">
        <v>1.5769279003143311</v>
      </c>
      <c r="I6379" s="221">
        <v>-0.87469720840454102</v>
      </c>
      <c r="J6379" s="221">
        <v>-1.300494909286499</v>
      </c>
      <c r="K6379" s="180">
        <v>0.48908811807632446</v>
      </c>
      <c r="L6379" s="181">
        <v>0.18225787580013275</v>
      </c>
      <c r="M6379" s="181">
        <v>0.12280287593603134</v>
      </c>
      <c r="N6379" s="181">
        <v>0.14616020023822784</v>
      </c>
      <c r="O6379" s="181">
        <v>0.56022179126739502</v>
      </c>
      <c r="P6379" s="181">
        <v>0.68267077207565308</v>
      </c>
      <c r="Q6379" s="181">
        <v>0.2303881049156189</v>
      </c>
      <c r="R6379" s="181">
        <v>0.62993985414505005</v>
      </c>
      <c r="S6379" s="226">
        <f t="shared" si="299"/>
        <v>3.0435295924544334</v>
      </c>
      <c r="T6379" s="181">
        <f t="shared" si="297"/>
        <v>3.9546464427024883</v>
      </c>
      <c r="U6379" s="226">
        <f t="shared" si="298"/>
        <v>0.25944975184049035</v>
      </c>
    </row>
    <row r="6380" spans="1:21" x14ac:dyDescent="0.25">
      <c r="A6380" s="156" t="s">
        <v>18928</v>
      </c>
      <c r="B6380" s="156" t="s">
        <v>414</v>
      </c>
      <c r="C6380" s="223">
        <v>0.11014967411756516</v>
      </c>
      <c r="D6380" s="221">
        <v>1.0228232145309448</v>
      </c>
      <c r="E6380" s="221">
        <v>1.5227786302566528</v>
      </c>
      <c r="F6380" s="221">
        <v>3.9357655048370361</v>
      </c>
      <c r="G6380" s="221">
        <v>10.674524307250977</v>
      </c>
      <c r="H6380" s="221">
        <v>8.1107940673828125</v>
      </c>
      <c r="I6380" s="221">
        <v>-0.99697834253311157</v>
      </c>
      <c r="J6380" s="221">
        <v>-0.32729357481002808</v>
      </c>
      <c r="K6380" s="180">
        <v>1040.5330810546875</v>
      </c>
      <c r="L6380" s="181">
        <v>242.25830078125</v>
      </c>
      <c r="M6380" s="181">
        <v>153.93496704101562</v>
      </c>
      <c r="N6380" s="181">
        <v>164.8702392578125</v>
      </c>
      <c r="O6380" s="181">
        <v>930.33917236328125</v>
      </c>
      <c r="P6380" s="181">
        <v>1115.3975830078125</v>
      </c>
      <c r="Q6380" s="181">
        <v>349.92864990234375</v>
      </c>
      <c r="R6380" s="181">
        <v>985.0155029296875</v>
      </c>
      <c r="S6380" s="226">
        <f t="shared" si="299"/>
        <v>4982.2774963378906</v>
      </c>
      <c r="T6380" s="181">
        <f t="shared" si="297"/>
        <v>19552.128950273902</v>
      </c>
      <c r="U6380" s="226">
        <f t="shared" si="298"/>
        <v>1282.742990454346</v>
      </c>
    </row>
    <row r="6381" spans="1:21" x14ac:dyDescent="0.25">
      <c r="A6381" s="156" t="s">
        <v>19065</v>
      </c>
      <c r="B6381" s="156" t="s">
        <v>414</v>
      </c>
      <c r="C6381" s="223">
        <v>-1.7814345359802246</v>
      </c>
      <c r="D6381" s="221">
        <v>-0.81392520666122437</v>
      </c>
      <c r="E6381" s="221">
        <v>-1.1893255710601807</v>
      </c>
      <c r="F6381" s="221">
        <v>10.772659301757812</v>
      </c>
      <c r="G6381" s="221">
        <v>5.836674690246582</v>
      </c>
      <c r="H6381" s="221">
        <v>3.2058215141296387</v>
      </c>
      <c r="I6381" s="221">
        <v>-1.6760268211364746</v>
      </c>
      <c r="J6381" s="221">
        <v>-2.1018245220184326</v>
      </c>
      <c r="K6381" s="180">
        <v>590</v>
      </c>
      <c r="L6381" s="181">
        <v>203</v>
      </c>
      <c r="M6381" s="181">
        <v>158</v>
      </c>
      <c r="N6381" s="181">
        <v>148</v>
      </c>
      <c r="O6381" s="181">
        <v>568</v>
      </c>
      <c r="P6381" s="181">
        <v>774</v>
      </c>
      <c r="Q6381" s="181">
        <v>315</v>
      </c>
      <c r="R6381" s="181">
        <v>1016</v>
      </c>
      <c r="S6381" s="226">
        <f t="shared" si="299"/>
        <v>3772</v>
      </c>
      <c r="T6381" s="181">
        <f t="shared" si="297"/>
        <v>3323.3018562197685</v>
      </c>
      <c r="U6381" s="226">
        <f t="shared" si="298"/>
        <v>218.02956455900963</v>
      </c>
    </row>
    <row r="6382" spans="1:21" x14ac:dyDescent="0.25">
      <c r="A6382" s="156" t="s">
        <v>19066</v>
      </c>
      <c r="B6382" s="156" t="s">
        <v>414</v>
      </c>
      <c r="C6382" s="223">
        <v>-0.54561769962310791</v>
      </c>
      <c r="D6382" s="221">
        <v>14.690986633300781</v>
      </c>
      <c r="E6382" s="221">
        <v>-7.2256360054016113</v>
      </c>
      <c r="F6382" s="221">
        <v>12.150309562683105</v>
      </c>
      <c r="G6382" s="221">
        <v>14.589776992797852</v>
      </c>
      <c r="H6382" s="221">
        <v>2.0114152431488037</v>
      </c>
      <c r="I6382" s="221">
        <v>-0.44020989537239075</v>
      </c>
      <c r="J6382" s="221">
        <v>-0.86600756645202637</v>
      </c>
      <c r="K6382" s="180">
        <v>558</v>
      </c>
      <c r="L6382" s="181">
        <v>164</v>
      </c>
      <c r="M6382" s="181">
        <v>108</v>
      </c>
      <c r="N6382" s="181">
        <v>94</v>
      </c>
      <c r="O6382" s="181">
        <v>530</v>
      </c>
      <c r="P6382" s="181">
        <v>634</v>
      </c>
      <c r="Q6382" s="181">
        <v>208</v>
      </c>
      <c r="R6382" s="181">
        <v>582</v>
      </c>
      <c r="S6382" s="226">
        <f t="shared" si="299"/>
        <v>2878</v>
      </c>
      <c r="T6382" s="181">
        <f t="shared" si="297"/>
        <v>10878.866550207138</v>
      </c>
      <c r="U6382" s="226">
        <f t="shared" si="298"/>
        <v>713.72226762912021</v>
      </c>
    </row>
    <row r="6383" spans="1:21" x14ac:dyDescent="0.25">
      <c r="A6383" s="156" t="s">
        <v>19067</v>
      </c>
      <c r="B6383" s="156" t="s">
        <v>414</v>
      </c>
      <c r="C6383" s="223">
        <v>-1.6946539878845215</v>
      </c>
      <c r="D6383" s="221">
        <v>-0.72714453935623169</v>
      </c>
      <c r="E6383" s="221">
        <v>-1.1025450229644775</v>
      </c>
      <c r="F6383" s="221">
        <v>2.2480154037475586</v>
      </c>
      <c r="G6383" s="221">
        <v>10.143770217895508</v>
      </c>
      <c r="H6383" s="221">
        <v>0.86237901449203491</v>
      </c>
      <c r="I6383" s="221">
        <v>-1.5892462730407715</v>
      </c>
      <c r="J6383" s="221">
        <v>-2.0150439739227295</v>
      </c>
      <c r="K6383" s="180">
        <v>497</v>
      </c>
      <c r="L6383" s="181">
        <v>160</v>
      </c>
      <c r="M6383" s="181">
        <v>97</v>
      </c>
      <c r="N6383" s="181">
        <v>88</v>
      </c>
      <c r="O6383" s="181">
        <v>473</v>
      </c>
      <c r="P6383" s="181">
        <v>812</v>
      </c>
      <c r="Q6383" s="181">
        <v>280</v>
      </c>
      <c r="R6383" s="181">
        <v>799</v>
      </c>
      <c r="S6383" s="226">
        <f t="shared" si="299"/>
        <v>3206</v>
      </c>
      <c r="T6383" s="181">
        <f t="shared" si="297"/>
        <v>2575.5383112430573</v>
      </c>
      <c r="U6383" s="226">
        <f t="shared" si="298"/>
        <v>168.9715592504505</v>
      </c>
    </row>
    <row r="6384" spans="1:21" x14ac:dyDescent="0.25">
      <c r="A6384" s="156" t="s">
        <v>19068</v>
      </c>
      <c r="B6384" s="156" t="s">
        <v>414</v>
      </c>
      <c r="C6384" s="223">
        <v>0.71167099475860596</v>
      </c>
      <c r="D6384" s="221">
        <v>1.7663516998291016</v>
      </c>
      <c r="E6384" s="221">
        <v>3.7203590869903564</v>
      </c>
      <c r="F6384" s="221">
        <v>-1.3108915090560913</v>
      </c>
      <c r="G6384" s="221">
        <v>29.924343109130859</v>
      </c>
      <c r="H6384" s="221">
        <v>5.5105743408203125</v>
      </c>
      <c r="I6384" s="221">
        <v>-4.2068071365356445</v>
      </c>
      <c r="J6384" s="221">
        <v>1.3535624742507935</v>
      </c>
      <c r="K6384" s="180">
        <v>812</v>
      </c>
      <c r="L6384" s="181">
        <v>302</v>
      </c>
      <c r="M6384" s="181">
        <v>294</v>
      </c>
      <c r="N6384" s="181">
        <v>255</v>
      </c>
      <c r="O6384" s="181">
        <v>959</v>
      </c>
      <c r="P6384" s="181">
        <v>1172</v>
      </c>
      <c r="Q6384" s="181">
        <v>439</v>
      </c>
      <c r="R6384" s="181">
        <v>1655</v>
      </c>
      <c r="S6384" s="226">
        <f t="shared" si="299"/>
        <v>5888</v>
      </c>
      <c r="T6384" s="181">
        <f t="shared" si="297"/>
        <v>37420.019028902054</v>
      </c>
      <c r="U6384" s="226">
        <f t="shared" si="298"/>
        <v>2454.989287052545</v>
      </c>
    </row>
    <row r="6385" spans="1:21" x14ac:dyDescent="0.25">
      <c r="A6385" s="156" t="s">
        <v>17142</v>
      </c>
      <c r="B6385" s="156" t="s">
        <v>414</v>
      </c>
      <c r="C6385" s="223">
        <v>-1.3529099225997925</v>
      </c>
      <c r="D6385" s="221">
        <v>-0.38540047407150269</v>
      </c>
      <c r="E6385" s="221">
        <v>-0.76080083847045898</v>
      </c>
      <c r="F6385" s="221">
        <v>2.5897595882415771</v>
      </c>
      <c r="G6385" s="221">
        <v>6.7585997581481934</v>
      </c>
      <c r="H6385" s="221">
        <v>1.2041230201721191</v>
      </c>
      <c r="I6385" s="221">
        <v>-1.2475020885467529</v>
      </c>
      <c r="J6385" s="221">
        <v>-1.6732997894287109</v>
      </c>
      <c r="K6385" s="180">
        <v>171.55912780761719</v>
      </c>
      <c r="L6385" s="181">
        <v>62.590095520019531</v>
      </c>
      <c r="M6385" s="181">
        <v>40.474212646484375</v>
      </c>
      <c r="N6385" s="181">
        <v>41.97723388671875</v>
      </c>
      <c r="O6385" s="181">
        <v>171.55912780761719</v>
      </c>
      <c r="P6385" s="181">
        <v>214.18051147460937</v>
      </c>
      <c r="Q6385" s="181">
        <v>75.795211791992188</v>
      </c>
      <c r="R6385" s="181">
        <v>196.78840637207031</v>
      </c>
      <c r="S6385" s="226">
        <f t="shared" si="299"/>
        <v>974.92392730712891</v>
      </c>
      <c r="T6385" s="181">
        <f t="shared" si="297"/>
        <v>815.25031030976652</v>
      </c>
      <c r="U6385" s="226">
        <f t="shared" si="298"/>
        <v>53.485562808797539</v>
      </c>
    </row>
    <row r="6386" spans="1:21" x14ac:dyDescent="0.25">
      <c r="A6386" s="156" t="s">
        <v>17144</v>
      </c>
      <c r="B6386" s="156" t="s">
        <v>414</v>
      </c>
      <c r="C6386" s="223">
        <v>-1.4069509506225586</v>
      </c>
      <c r="D6386" s="221">
        <v>-0.43944141268730164</v>
      </c>
      <c r="E6386" s="221">
        <v>-0.8148418664932251</v>
      </c>
      <c r="F6386" s="221">
        <v>47.61859130859375</v>
      </c>
      <c r="G6386" s="221">
        <v>15.54274845123291</v>
      </c>
      <c r="H6386" s="221">
        <v>-0.324675053358078</v>
      </c>
      <c r="I6386" s="221">
        <v>-1.3015429973602295</v>
      </c>
      <c r="J6386" s="221">
        <v>-2.0870046615600586</v>
      </c>
      <c r="K6386" s="180">
        <v>440.1318359375</v>
      </c>
      <c r="L6386" s="181">
        <v>147.75296020507812</v>
      </c>
      <c r="M6386" s="181">
        <v>94.593170166015625</v>
      </c>
      <c r="N6386" s="181">
        <v>85.212028503417969</v>
      </c>
      <c r="O6386" s="181">
        <v>434.65951538085937</v>
      </c>
      <c r="P6386" s="181">
        <v>679.3509521484375</v>
      </c>
      <c r="Q6386" s="181">
        <v>242.34613037109375</v>
      </c>
      <c r="R6386" s="181">
        <v>674.66033935546875</v>
      </c>
      <c r="S6386" s="226">
        <f t="shared" si="299"/>
        <v>2798.7069320678711</v>
      </c>
      <c r="T6386" s="181">
        <f t="shared" si="297"/>
        <v>8108.2176307475893</v>
      </c>
      <c r="U6386" s="226">
        <f t="shared" si="298"/>
        <v>531.95022175700785</v>
      </c>
    </row>
    <row r="6387" spans="1:21" x14ac:dyDescent="0.25">
      <c r="A6387" s="156" t="s">
        <v>17149</v>
      </c>
      <c r="B6387" s="156" t="s">
        <v>414</v>
      </c>
      <c r="C6387" s="223">
        <v>-2.0421121120452881</v>
      </c>
      <c r="D6387" s="221">
        <v>-1.0746027231216431</v>
      </c>
      <c r="E6387" s="221">
        <v>-1.4500032663345337</v>
      </c>
      <c r="F6387" s="221">
        <v>1.9005570411682129</v>
      </c>
      <c r="G6387" s="221">
        <v>6.0693974494934082</v>
      </c>
      <c r="H6387" s="221">
        <v>0.51492077112197876</v>
      </c>
      <c r="I6387" s="221">
        <v>-1.9367042779922485</v>
      </c>
      <c r="J6387" s="221">
        <v>-2.362501859664917</v>
      </c>
      <c r="K6387" s="180">
        <v>82.240371704101563</v>
      </c>
      <c r="L6387" s="181">
        <v>25.709512710571289</v>
      </c>
      <c r="M6387" s="181">
        <v>17.816242218017578</v>
      </c>
      <c r="N6387" s="181">
        <v>18.116937637329102</v>
      </c>
      <c r="O6387" s="181">
        <v>86.224594116210937</v>
      </c>
      <c r="P6387" s="181">
        <v>103.13874816894531</v>
      </c>
      <c r="Q6387" s="181">
        <v>36.309047698974609</v>
      </c>
      <c r="R6387" s="181">
        <v>119.60185241699219</v>
      </c>
      <c r="S6387" s="226">
        <f t="shared" si="299"/>
        <v>489.15730667114258</v>
      </c>
      <c r="T6387" s="181">
        <f t="shared" si="297"/>
        <v>36.5872210454379</v>
      </c>
      <c r="U6387" s="226">
        <f t="shared" si="298"/>
        <v>2.4003524861972503</v>
      </c>
    </row>
    <row r="6388" spans="1:21" x14ac:dyDescent="0.25">
      <c r="A6388" s="156" t="s">
        <v>18932</v>
      </c>
      <c r="B6388" s="156" t="s">
        <v>414</v>
      </c>
      <c r="C6388" s="223">
        <v>-1.0546211004257202</v>
      </c>
      <c r="D6388" s="221">
        <v>-8.7111644446849823E-2</v>
      </c>
      <c r="E6388" s="221">
        <v>-0.46251201629638672</v>
      </c>
      <c r="F6388" s="221">
        <v>2.8880481719970703</v>
      </c>
      <c r="G6388" s="221">
        <v>7.0568890571594238</v>
      </c>
      <c r="H6388" s="221">
        <v>1.5024118423461914</v>
      </c>
      <c r="I6388" s="221">
        <v>-0.94921320676803589</v>
      </c>
      <c r="J6388" s="221">
        <v>-1.3750109672546387</v>
      </c>
      <c r="K6388" s="180">
        <v>28.24305534362793</v>
      </c>
      <c r="L6388" s="181">
        <v>8.4545936584472656</v>
      </c>
      <c r="M6388" s="181">
        <v>5.1565170288085938</v>
      </c>
      <c r="N6388" s="181">
        <v>5.051816463470459</v>
      </c>
      <c r="O6388" s="181">
        <v>26.515491485595703</v>
      </c>
      <c r="P6388" s="181">
        <v>36.802349090576172</v>
      </c>
      <c r="Q6388" s="181">
        <v>10.155982971191406</v>
      </c>
      <c r="R6388" s="181">
        <v>28.949787139892578</v>
      </c>
      <c r="S6388" s="226">
        <f t="shared" si="299"/>
        <v>149.32959318161011</v>
      </c>
      <c r="T6388" s="181">
        <f t="shared" si="297"/>
        <v>174.64542138066966</v>
      </c>
      <c r="U6388" s="226">
        <f t="shared" si="298"/>
        <v>11.45784127451048</v>
      </c>
    </row>
    <row r="6389" spans="1:21" x14ac:dyDescent="0.25">
      <c r="A6389" s="156" t="s">
        <v>19069</v>
      </c>
      <c r="B6389" s="156" t="s">
        <v>414</v>
      </c>
      <c r="C6389" s="223">
        <v>-1.7100961208343506</v>
      </c>
      <c r="D6389" s="221">
        <v>-2.9032657146453857</v>
      </c>
      <c r="E6389" s="221">
        <v>2.8635492324829102</v>
      </c>
      <c r="F6389" s="221">
        <v>8.5549964904785156</v>
      </c>
      <c r="G6389" s="221">
        <v>12.9337158203125</v>
      </c>
      <c r="H6389" s="221">
        <v>4.4365272521972656</v>
      </c>
      <c r="I6389" s="221">
        <v>6.734682559967041</v>
      </c>
      <c r="J6389" s="221">
        <v>-2.0251586437225342</v>
      </c>
      <c r="K6389" s="180">
        <v>1504</v>
      </c>
      <c r="L6389" s="181">
        <v>478</v>
      </c>
      <c r="M6389" s="181">
        <v>479</v>
      </c>
      <c r="N6389" s="181">
        <v>500</v>
      </c>
      <c r="O6389" s="181">
        <v>1638</v>
      </c>
      <c r="P6389" s="181">
        <v>1725</v>
      </c>
      <c r="Q6389" s="181">
        <v>609</v>
      </c>
      <c r="R6389" s="181">
        <v>1935</v>
      </c>
      <c r="S6389" s="226">
        <f t="shared" si="299"/>
        <v>8868</v>
      </c>
      <c r="T6389" s="181">
        <f t="shared" si="297"/>
        <v>30710.568477392197</v>
      </c>
      <c r="U6389" s="226">
        <f t="shared" si="298"/>
        <v>2014.8070088649438</v>
      </c>
    </row>
    <row r="6390" spans="1:21" x14ac:dyDescent="0.25">
      <c r="A6390" s="156" t="s">
        <v>19052</v>
      </c>
      <c r="B6390" s="156" t="s">
        <v>414</v>
      </c>
      <c r="C6390" s="223">
        <v>-1.8524755239486694</v>
      </c>
      <c r="D6390" s="221">
        <v>1.8965706825256348</v>
      </c>
      <c r="E6390" s="221">
        <v>-1.2603664398193359</v>
      </c>
      <c r="F6390" s="221">
        <v>7.6156868934631348</v>
      </c>
      <c r="G6390" s="221">
        <v>25.109399795532227</v>
      </c>
      <c r="H6390" s="221">
        <v>11.069557189941406</v>
      </c>
      <c r="I6390" s="221">
        <v>-0.58325433731079102</v>
      </c>
      <c r="J6390" s="221">
        <v>-2.172865629196167</v>
      </c>
      <c r="K6390" s="180">
        <v>691.94732666015625</v>
      </c>
      <c r="L6390" s="181">
        <v>248.31584167480469</v>
      </c>
      <c r="M6390" s="181">
        <v>201.20454406738281</v>
      </c>
      <c r="N6390" s="181">
        <v>207.09346008300781</v>
      </c>
      <c r="O6390" s="181">
        <v>758.6883544921875</v>
      </c>
      <c r="P6390" s="181">
        <v>1020.7449951171875</v>
      </c>
      <c r="Q6390" s="181">
        <v>354.3162841796875</v>
      </c>
      <c r="R6390" s="181">
        <v>1032.5228271484375</v>
      </c>
      <c r="S6390" s="226">
        <f t="shared" si="299"/>
        <v>4514.8336334228516</v>
      </c>
      <c r="T6390" s="181">
        <f t="shared" si="297"/>
        <v>28411.914994577914</v>
      </c>
      <c r="U6390" s="226">
        <f t="shared" si="298"/>
        <v>1864.0008408991694</v>
      </c>
    </row>
    <row r="6391" spans="1:21" x14ac:dyDescent="0.25">
      <c r="A6391" s="156" t="s">
        <v>19070</v>
      </c>
      <c r="B6391" s="156" t="s">
        <v>414</v>
      </c>
      <c r="C6391" s="223">
        <v>-1.7055830955505371</v>
      </c>
      <c r="D6391" s="221">
        <v>-0.73807358741760254</v>
      </c>
      <c r="E6391" s="221">
        <v>0.66158676147460938</v>
      </c>
      <c r="F6391" s="221">
        <v>2.2370860576629639</v>
      </c>
      <c r="G6391" s="221">
        <v>33.315963745117188</v>
      </c>
      <c r="H6391" s="221">
        <v>19.686235427856445</v>
      </c>
      <c r="I6391" s="221">
        <v>-1.6001752614974976</v>
      </c>
      <c r="J6391" s="221">
        <v>-2.0259730815887451</v>
      </c>
      <c r="K6391" s="180">
        <v>1048</v>
      </c>
      <c r="L6391" s="181">
        <v>337</v>
      </c>
      <c r="M6391" s="181">
        <v>208</v>
      </c>
      <c r="N6391" s="181">
        <v>219</v>
      </c>
      <c r="O6391" s="181">
        <v>1085</v>
      </c>
      <c r="P6391" s="181">
        <v>1526</v>
      </c>
      <c r="Q6391" s="181">
        <v>532</v>
      </c>
      <c r="R6391" s="181">
        <v>1736</v>
      </c>
      <c r="S6391" s="226">
        <f t="shared" si="299"/>
        <v>6691</v>
      </c>
      <c r="T6391" s="181">
        <f t="shared" si="297"/>
        <v>60411.983427524567</v>
      </c>
      <c r="U6391" s="226">
        <f t="shared" si="298"/>
        <v>3963.4071807825135</v>
      </c>
    </row>
    <row r="6392" spans="1:21" x14ac:dyDescent="0.25">
      <c r="A6392" s="156" t="s">
        <v>19071</v>
      </c>
      <c r="B6392" s="156" t="s">
        <v>414</v>
      </c>
      <c r="C6392" s="223">
        <v>-2.2729372978210449</v>
      </c>
      <c r="D6392" s="221">
        <v>-1.3054279088973999</v>
      </c>
      <c r="E6392" s="221">
        <v>-1.680828332901001</v>
      </c>
      <c r="F6392" s="221">
        <v>1.6697318553924561</v>
      </c>
      <c r="G6392" s="221">
        <v>5.8385725021362305</v>
      </c>
      <c r="H6392" s="221">
        <v>6.8223967552185059</v>
      </c>
      <c r="I6392" s="221">
        <v>2.5311079025268555</v>
      </c>
      <c r="J6392" s="221">
        <v>-2.5933272838592529</v>
      </c>
      <c r="K6392" s="180">
        <v>271</v>
      </c>
      <c r="L6392" s="181">
        <v>100</v>
      </c>
      <c r="M6392" s="181">
        <v>46</v>
      </c>
      <c r="N6392" s="181">
        <v>37</v>
      </c>
      <c r="O6392" s="181">
        <v>271</v>
      </c>
      <c r="P6392" s="181">
        <v>422</v>
      </c>
      <c r="Q6392" s="181">
        <v>147</v>
      </c>
      <c r="R6392" s="181">
        <v>432</v>
      </c>
      <c r="S6392" s="226">
        <f t="shared" si="299"/>
        <v>1726</v>
      </c>
      <c r="T6392" s="181">
        <f t="shared" si="297"/>
        <v>2951.0132305622101</v>
      </c>
      <c r="U6392" s="226">
        <f t="shared" si="298"/>
        <v>193.60508238611433</v>
      </c>
    </row>
    <row r="6393" spans="1:21" x14ac:dyDescent="0.25">
      <c r="A6393" s="156" t="s">
        <v>19072</v>
      </c>
      <c r="B6393" s="156" t="s">
        <v>414</v>
      </c>
      <c r="C6393" s="223">
        <v>0.42611399292945862</v>
      </c>
      <c r="D6393" s="221">
        <v>1.3936233520507813</v>
      </c>
      <c r="E6393" s="221">
        <v>4.495941162109375</v>
      </c>
      <c r="F6393" s="221">
        <v>10.915343284606934</v>
      </c>
      <c r="G6393" s="221">
        <v>164.34446716308594</v>
      </c>
      <c r="H6393" s="221">
        <v>148.3238525390625</v>
      </c>
      <c r="I6393" s="221">
        <v>0.53152173757553101</v>
      </c>
      <c r="J6393" s="221">
        <v>10.025774002075195</v>
      </c>
      <c r="K6393" s="180">
        <v>119</v>
      </c>
      <c r="L6393" s="181">
        <v>170</v>
      </c>
      <c r="M6393" s="181">
        <v>166</v>
      </c>
      <c r="N6393" s="181">
        <v>137</v>
      </c>
      <c r="O6393" s="181">
        <v>258</v>
      </c>
      <c r="P6393" s="181">
        <v>197</v>
      </c>
      <c r="Q6393" s="181">
        <v>79</v>
      </c>
      <c r="R6393" s="181">
        <v>513</v>
      </c>
      <c r="S6393" s="226">
        <f t="shared" si="299"/>
        <v>1639</v>
      </c>
      <c r="T6393" s="181">
        <f t="shared" si="297"/>
        <v>79335.235556513071</v>
      </c>
      <c r="U6393" s="226">
        <f t="shared" si="298"/>
        <v>5204.8918849185429</v>
      </c>
    </row>
    <row r="6394" spans="1:21" x14ac:dyDescent="0.25">
      <c r="A6394" s="156" t="s">
        <v>19073</v>
      </c>
      <c r="B6394" s="156" t="s">
        <v>414</v>
      </c>
      <c r="C6394" s="223">
        <v>-0.16529490053653717</v>
      </c>
      <c r="D6394" s="221">
        <v>3.7423834800720215</v>
      </c>
      <c r="E6394" s="221">
        <v>0.35115423798561096</v>
      </c>
      <c r="F6394" s="221">
        <v>14.692455291748047</v>
      </c>
      <c r="G6394" s="221">
        <v>25.325189590454102</v>
      </c>
      <c r="H6394" s="221">
        <v>14.348095893859863</v>
      </c>
      <c r="I6394" s="221">
        <v>-2.8399639129638672</v>
      </c>
      <c r="J6394" s="221">
        <v>0.24853692948818207</v>
      </c>
      <c r="K6394" s="180">
        <v>839</v>
      </c>
      <c r="L6394" s="181">
        <v>364</v>
      </c>
      <c r="M6394" s="181">
        <v>434</v>
      </c>
      <c r="N6394" s="181">
        <v>314</v>
      </c>
      <c r="O6394" s="181">
        <v>997</v>
      </c>
      <c r="P6394" s="181">
        <v>1147</v>
      </c>
      <c r="Q6394" s="181">
        <v>416</v>
      </c>
      <c r="R6394" s="181">
        <v>1727</v>
      </c>
      <c r="S6394" s="226">
        <f t="shared" si="299"/>
        <v>6238</v>
      </c>
      <c r="T6394" s="181">
        <f t="shared" si="297"/>
        <v>46943.655367463827</v>
      </c>
      <c r="U6394" s="226">
        <f t="shared" si="298"/>
        <v>3079.799904249056</v>
      </c>
    </row>
    <row r="6395" spans="1:21" x14ac:dyDescent="0.25">
      <c r="A6395" s="156" t="s">
        <v>19074</v>
      </c>
      <c r="B6395" s="156" t="s">
        <v>414</v>
      </c>
      <c r="C6395" s="223">
        <v>-0.99612480401992798</v>
      </c>
      <c r="D6395" s="221">
        <v>-2.8615448623895645E-2</v>
      </c>
      <c r="E6395" s="221">
        <v>-0.40401583909988403</v>
      </c>
      <c r="F6395" s="221">
        <v>2.9465441703796387</v>
      </c>
      <c r="G6395" s="221">
        <v>14.699827194213867</v>
      </c>
      <c r="H6395" s="221">
        <v>1.5609080791473389</v>
      </c>
      <c r="I6395" s="221">
        <v>-0.8907170295715332</v>
      </c>
      <c r="J6395" s="221">
        <v>-1.3165147304534912</v>
      </c>
      <c r="K6395" s="180">
        <v>289</v>
      </c>
      <c r="L6395" s="181">
        <v>119</v>
      </c>
      <c r="M6395" s="181">
        <v>120</v>
      </c>
      <c r="N6395" s="181">
        <v>56</v>
      </c>
      <c r="O6395" s="181">
        <v>280</v>
      </c>
      <c r="P6395" s="181">
        <v>417</v>
      </c>
      <c r="Q6395" s="181">
        <v>224</v>
      </c>
      <c r="R6395" s="181">
        <v>873</v>
      </c>
      <c r="S6395" s="226">
        <f t="shared" si="299"/>
        <v>2378</v>
      </c>
      <c r="T6395" s="181">
        <f t="shared" si="297"/>
        <v>3243.2515751756728</v>
      </c>
      <c r="U6395" s="226">
        <f t="shared" si="298"/>
        <v>212.77776117972718</v>
      </c>
    </row>
    <row r="6396" spans="1:21" x14ac:dyDescent="0.25">
      <c r="A6396" s="156" t="s">
        <v>19075</v>
      </c>
      <c r="B6396" s="156" t="s">
        <v>414</v>
      </c>
      <c r="C6396" s="223">
        <v>1.3040404319763184</v>
      </c>
      <c r="D6396" s="221">
        <v>-0.38325294852256775</v>
      </c>
      <c r="E6396" s="221">
        <v>3.8167581558227539</v>
      </c>
      <c r="F6396" s="221">
        <v>46.474239349365234</v>
      </c>
      <c r="G6396" s="221">
        <v>26.44563102722168</v>
      </c>
      <c r="H6396" s="221">
        <v>15.20002269744873</v>
      </c>
      <c r="I6396" s="221">
        <v>1.4094482660293579</v>
      </c>
      <c r="J6396" s="221">
        <v>2.051267147064209</v>
      </c>
      <c r="K6396" s="180">
        <v>987</v>
      </c>
      <c r="L6396" s="181">
        <v>747</v>
      </c>
      <c r="M6396" s="181">
        <v>975</v>
      </c>
      <c r="N6396" s="181">
        <v>534</v>
      </c>
      <c r="O6396" s="181">
        <v>1196</v>
      </c>
      <c r="P6396" s="181">
        <v>1042</v>
      </c>
      <c r="Q6396" s="181">
        <v>338</v>
      </c>
      <c r="R6396" s="181">
        <v>1099</v>
      </c>
      <c r="S6396" s="226">
        <f t="shared" si="299"/>
        <v>6918</v>
      </c>
      <c r="T6396" s="181">
        <f t="shared" si="297"/>
        <v>79737.515436142683</v>
      </c>
      <c r="U6396" s="226">
        <f t="shared" si="298"/>
        <v>5231.2839825314459</v>
      </c>
    </row>
    <row r="6397" spans="1:21" x14ac:dyDescent="0.25">
      <c r="A6397" s="156" t="s">
        <v>19076</v>
      </c>
      <c r="B6397" s="156" t="s">
        <v>414</v>
      </c>
      <c r="C6397" s="223">
        <v>0.88794326782226563</v>
      </c>
      <c r="D6397" s="221">
        <v>1.1825754642486572</v>
      </c>
      <c r="E6397" s="221">
        <v>2.4316089153289795</v>
      </c>
      <c r="F6397" s="221">
        <v>2.6857330799102783</v>
      </c>
      <c r="G6397" s="221">
        <v>37.781955718994141</v>
      </c>
      <c r="H6397" s="221">
        <v>20.055353164672852</v>
      </c>
      <c r="I6397" s="221">
        <v>0.88757932186126709</v>
      </c>
      <c r="J6397" s="221">
        <v>1.401903510093689</v>
      </c>
      <c r="K6397" s="180">
        <v>1036</v>
      </c>
      <c r="L6397" s="181">
        <v>476</v>
      </c>
      <c r="M6397" s="181">
        <v>741</v>
      </c>
      <c r="N6397" s="181">
        <v>643</v>
      </c>
      <c r="O6397" s="181">
        <v>1588</v>
      </c>
      <c r="P6397" s="181">
        <v>1343</v>
      </c>
      <c r="Q6397" s="181">
        <v>442</v>
      </c>
      <c r="R6397" s="181">
        <v>1326</v>
      </c>
      <c r="S6397" s="226">
        <f t="shared" si="299"/>
        <v>7595</v>
      </c>
      <c r="T6397" s="181">
        <f t="shared" si="297"/>
        <v>94194.882819652557</v>
      </c>
      <c r="U6397" s="226">
        <f t="shared" si="298"/>
        <v>6179.778477365513</v>
      </c>
    </row>
    <row r="6398" spans="1:21" x14ac:dyDescent="0.25">
      <c r="A6398" s="156" t="s">
        <v>19077</v>
      </c>
      <c r="B6398" s="156" t="s">
        <v>414</v>
      </c>
      <c r="C6398" s="223">
        <v>0.22753022611141205</v>
      </c>
      <c r="D6398" s="221">
        <v>0.24252189695835114</v>
      </c>
      <c r="E6398" s="221">
        <v>-0.13287845253944397</v>
      </c>
      <c r="F6398" s="221">
        <v>3.2176816463470459</v>
      </c>
      <c r="G6398" s="221">
        <v>43.616146087646484</v>
      </c>
      <c r="H6398" s="221">
        <v>18.355865478515625</v>
      </c>
      <c r="I6398" s="221">
        <v>5.6241917610168457</v>
      </c>
      <c r="J6398" s="221">
        <v>-1.0453773736953735</v>
      </c>
      <c r="K6398" s="180">
        <v>853</v>
      </c>
      <c r="L6398" s="181">
        <v>309</v>
      </c>
      <c r="M6398" s="181">
        <v>385</v>
      </c>
      <c r="N6398" s="181">
        <v>278</v>
      </c>
      <c r="O6398" s="181">
        <v>987</v>
      </c>
      <c r="P6398" s="181">
        <v>1098</v>
      </c>
      <c r="Q6398" s="181">
        <v>364</v>
      </c>
      <c r="R6398" s="181">
        <v>1203</v>
      </c>
      <c r="S6398" s="226">
        <f t="shared" si="299"/>
        <v>5477</v>
      </c>
      <c r="T6398" s="181">
        <f t="shared" si="297"/>
        <v>65105.873146861792</v>
      </c>
      <c r="U6398" s="226">
        <f t="shared" si="298"/>
        <v>4271.3559545840071</v>
      </c>
    </row>
    <row r="6399" spans="1:21" x14ac:dyDescent="0.25">
      <c r="A6399" s="156" t="s">
        <v>19078</v>
      </c>
      <c r="B6399" s="156" t="s">
        <v>414</v>
      </c>
      <c r="C6399" s="223">
        <v>-0.66314762830734253</v>
      </c>
      <c r="D6399" s="221">
        <v>-0.16329407691955566</v>
      </c>
      <c r="E6399" s="221">
        <v>1.0180847644805908</v>
      </c>
      <c r="F6399" s="221">
        <v>34.675682067871094</v>
      </c>
      <c r="G6399" s="221">
        <v>17.767578125</v>
      </c>
      <c r="H6399" s="221">
        <v>24.593280792236328</v>
      </c>
      <c r="I6399" s="221">
        <v>-0.55773979425430298</v>
      </c>
      <c r="J6399" s="221">
        <v>-0.85568022727966309</v>
      </c>
      <c r="K6399" s="180">
        <v>1108</v>
      </c>
      <c r="L6399" s="181">
        <v>427</v>
      </c>
      <c r="M6399" s="181">
        <v>339</v>
      </c>
      <c r="N6399" s="181">
        <v>314</v>
      </c>
      <c r="O6399" s="181">
        <v>1148</v>
      </c>
      <c r="P6399" s="181">
        <v>1646</v>
      </c>
      <c r="Q6399" s="181">
        <v>762</v>
      </c>
      <c r="R6399" s="181">
        <v>2822</v>
      </c>
      <c r="S6399" s="226">
        <f t="shared" si="299"/>
        <v>8566</v>
      </c>
      <c r="T6399" s="181">
        <f t="shared" si="297"/>
        <v>68466.793308377266</v>
      </c>
      <c r="U6399" s="226">
        <f t="shared" si="298"/>
        <v>4491.8535172599259</v>
      </c>
    </row>
    <row r="6400" spans="1:21" x14ac:dyDescent="0.25">
      <c r="A6400" s="156" t="s">
        <v>19053</v>
      </c>
      <c r="B6400" s="156" t="s">
        <v>414</v>
      </c>
      <c r="C6400" s="223">
        <v>2.9882242679595947</v>
      </c>
      <c r="D6400" s="221">
        <v>1.5862622261047363</v>
      </c>
      <c r="E6400" s="221">
        <v>1.2108618021011353</v>
      </c>
      <c r="F6400" s="221">
        <v>24.083078384399414</v>
      </c>
      <c r="G6400" s="221">
        <v>25.335071563720703</v>
      </c>
      <c r="H6400" s="221">
        <v>9.7043313980102539</v>
      </c>
      <c r="I6400" s="221">
        <v>0.72416055202484131</v>
      </c>
      <c r="J6400" s="221">
        <v>5.6564855575561523</v>
      </c>
      <c r="K6400" s="180">
        <v>377.70834350585937</v>
      </c>
      <c r="L6400" s="181">
        <v>132.00520324707031</v>
      </c>
      <c r="M6400" s="181">
        <v>101.171875</v>
      </c>
      <c r="N6400" s="181">
        <v>96.354164123535156</v>
      </c>
      <c r="O6400" s="181">
        <v>391.19790649414062</v>
      </c>
      <c r="P6400" s="181">
        <v>528.984375</v>
      </c>
      <c r="Q6400" s="181">
        <v>187.890625</v>
      </c>
      <c r="R6400" s="181">
        <v>553.07293701171875</v>
      </c>
      <c r="S6400" s="226">
        <f t="shared" si="299"/>
        <v>2368.3854293823242</v>
      </c>
      <c r="T6400" s="181">
        <f t="shared" si="297"/>
        <v>22090.060847148314</v>
      </c>
      <c r="U6400" s="226">
        <f t="shared" si="298"/>
        <v>1449.2473317077086</v>
      </c>
    </row>
    <row r="6401" spans="1:21" x14ac:dyDescent="0.25">
      <c r="A6401" s="156" t="s">
        <v>19079</v>
      </c>
      <c r="B6401" s="156" t="s">
        <v>414</v>
      </c>
      <c r="C6401" s="223">
        <v>0.25164014101028442</v>
      </c>
      <c r="D6401" s="221">
        <v>1.2191494703292847</v>
      </c>
      <c r="E6401" s="221">
        <v>0.84374916553497314</v>
      </c>
      <c r="F6401" s="221">
        <v>4.1943092346191406</v>
      </c>
      <c r="G6401" s="221">
        <v>22.94306755065918</v>
      </c>
      <c r="H6401" s="221">
        <v>4.2091836929321289</v>
      </c>
      <c r="I6401" s="221">
        <v>0.3570479154586792</v>
      </c>
      <c r="J6401" s="221">
        <v>-6.8749770522117615E-2</v>
      </c>
      <c r="K6401" s="180">
        <v>787</v>
      </c>
      <c r="L6401" s="181">
        <v>224</v>
      </c>
      <c r="M6401" s="181">
        <v>219</v>
      </c>
      <c r="N6401" s="181">
        <v>220</v>
      </c>
      <c r="O6401" s="181">
        <v>790</v>
      </c>
      <c r="P6401" s="181">
        <v>720</v>
      </c>
      <c r="Q6401" s="181">
        <v>232</v>
      </c>
      <c r="R6401" s="181">
        <v>484</v>
      </c>
      <c r="S6401" s="226">
        <f t="shared" si="299"/>
        <v>3676</v>
      </c>
      <c r="T6401" s="181">
        <f t="shared" si="297"/>
        <v>22783.855222582817</v>
      </c>
      <c r="U6401" s="226">
        <f t="shared" si="298"/>
        <v>1494.7646190664741</v>
      </c>
    </row>
    <row r="6402" spans="1:21" x14ac:dyDescent="0.25">
      <c r="A6402" s="156" t="s">
        <v>19054</v>
      </c>
      <c r="B6402" s="156" t="s">
        <v>414</v>
      </c>
      <c r="C6402" s="223">
        <v>0.44674187898635864</v>
      </c>
      <c r="D6402" s="221">
        <v>1.4142512083053589</v>
      </c>
      <c r="E6402" s="221">
        <v>1.0388509035110474</v>
      </c>
      <c r="F6402" s="221">
        <v>-719.14666748046875</v>
      </c>
      <c r="G6402" s="221">
        <v>864.201171875</v>
      </c>
      <c r="H6402" s="221">
        <v>3.0037746429443359</v>
      </c>
      <c r="I6402" s="221">
        <v>0.55214965343475342</v>
      </c>
      <c r="J6402" s="221">
        <v>0.12635193765163422</v>
      </c>
      <c r="K6402" s="180">
        <v>0.32593250274658203</v>
      </c>
      <c r="L6402" s="181">
        <v>0.10390763729810715</v>
      </c>
      <c r="M6402" s="181">
        <v>7.9928949475288391E-2</v>
      </c>
      <c r="N6402" s="181">
        <v>1</v>
      </c>
      <c r="O6402" s="181">
        <v>1</v>
      </c>
      <c r="P6402" s="181">
        <v>0.41740673780441284</v>
      </c>
      <c r="Q6402" s="181">
        <v>0.14476020634174347</v>
      </c>
      <c r="R6402" s="181">
        <v>0.40808171033859253</v>
      </c>
      <c r="S6402" s="226">
        <f t="shared" si="299"/>
        <v>3.4800177440047264</v>
      </c>
      <c r="T6402" s="181">
        <f t="shared" si="297"/>
        <v>146.8153848436063</v>
      </c>
      <c r="U6402" s="226">
        <f t="shared" si="298"/>
        <v>9.6320153308090255</v>
      </c>
    </row>
    <row r="6403" spans="1:21" x14ac:dyDescent="0.25">
      <c r="A6403" s="156" t="s">
        <v>19080</v>
      </c>
      <c r="B6403" s="156" t="s">
        <v>414</v>
      </c>
      <c r="C6403" s="223">
        <v>-3.7407658100128174</v>
      </c>
      <c r="D6403" s="221">
        <v>-0.44285249710083008</v>
      </c>
      <c r="E6403" s="221">
        <v>-0.81825286149978638</v>
      </c>
      <c r="F6403" s="221">
        <v>2.5323073863983154</v>
      </c>
      <c r="G6403" s="221">
        <v>9.8827753067016602</v>
      </c>
      <c r="H6403" s="221">
        <v>1.1466710567474365</v>
      </c>
      <c r="I6403" s="221">
        <v>-0.89636754989624023</v>
      </c>
      <c r="J6403" s="221">
        <v>-1.7307517528533936</v>
      </c>
      <c r="K6403" s="180">
        <v>483</v>
      </c>
      <c r="L6403" s="181">
        <v>197</v>
      </c>
      <c r="M6403" s="181">
        <v>132</v>
      </c>
      <c r="N6403" s="181">
        <v>116</v>
      </c>
      <c r="O6403" s="181">
        <v>494</v>
      </c>
      <c r="P6403" s="181">
        <v>851</v>
      </c>
      <c r="Q6403" s="181">
        <v>328</v>
      </c>
      <c r="R6403" s="181">
        <v>970</v>
      </c>
      <c r="S6403" s="226">
        <f t="shared" si="299"/>
        <v>3571</v>
      </c>
      <c r="T6403" s="181">
        <f t="shared" si="297"/>
        <v>2176.7767651081085</v>
      </c>
      <c r="U6403" s="226">
        <f t="shared" si="298"/>
        <v>142.81028650781258</v>
      </c>
    </row>
    <row r="6404" spans="1:21" x14ac:dyDescent="0.25">
      <c r="A6404" s="156" t="s">
        <v>19081</v>
      </c>
      <c r="B6404" s="156" t="s">
        <v>414</v>
      </c>
      <c r="C6404" s="223">
        <v>-2.0531167984008789</v>
      </c>
      <c r="D6404" s="221">
        <v>-1.2171483039855957</v>
      </c>
      <c r="E6404" s="221">
        <v>0.13008409738540649</v>
      </c>
      <c r="F6404" s="221">
        <v>3.8273248672485352</v>
      </c>
      <c r="G6404" s="221">
        <v>34.561302185058594</v>
      </c>
      <c r="H6404" s="221">
        <v>17.630996704101563</v>
      </c>
      <c r="I6404" s="221">
        <v>-0.7641524076461792</v>
      </c>
      <c r="J6404" s="221">
        <v>-2.3735067844390869</v>
      </c>
      <c r="K6404" s="180">
        <v>935</v>
      </c>
      <c r="L6404" s="181">
        <v>328</v>
      </c>
      <c r="M6404" s="181">
        <v>311</v>
      </c>
      <c r="N6404" s="181">
        <v>266</v>
      </c>
      <c r="O6404" s="181">
        <v>1029</v>
      </c>
      <c r="P6404" s="181">
        <v>1416</v>
      </c>
      <c r="Q6404" s="181">
        <v>601</v>
      </c>
      <c r="R6404" s="181">
        <v>2472</v>
      </c>
      <c r="S6404" s="226">
        <f t="shared" si="299"/>
        <v>7358</v>
      </c>
      <c r="T6404" s="181">
        <f t="shared" si="297"/>
        <v>52942.142632067204</v>
      </c>
      <c r="U6404" s="226">
        <f t="shared" si="298"/>
        <v>3473.3385061869212</v>
      </c>
    </row>
    <row r="6405" spans="1:21" x14ac:dyDescent="0.25">
      <c r="A6405" s="156" t="s">
        <v>19082</v>
      </c>
      <c r="B6405" s="156" t="s">
        <v>414</v>
      </c>
      <c r="C6405" s="223">
        <v>3.5605661571025848E-2</v>
      </c>
      <c r="D6405" s="221">
        <v>1.6653726100921631</v>
      </c>
      <c r="E6405" s="221">
        <v>-1.6594681888818741E-2</v>
      </c>
      <c r="F6405" s="221">
        <v>24.853899002075195</v>
      </c>
      <c r="G6405" s="221">
        <v>41.251415252685547</v>
      </c>
      <c r="H6405" s="221">
        <v>2.6282813549041748</v>
      </c>
      <c r="I6405" s="221">
        <v>-0.5032958984375</v>
      </c>
      <c r="J6405" s="221">
        <v>0.32889246940612793</v>
      </c>
      <c r="K6405" s="180">
        <v>304</v>
      </c>
      <c r="L6405" s="181">
        <v>109</v>
      </c>
      <c r="M6405" s="181">
        <v>96</v>
      </c>
      <c r="N6405" s="181">
        <v>80</v>
      </c>
      <c r="O6405" s="181">
        <v>297</v>
      </c>
      <c r="P6405" s="181">
        <v>470</v>
      </c>
      <c r="Q6405" s="181">
        <v>184</v>
      </c>
      <c r="R6405" s="181">
        <v>631</v>
      </c>
      <c r="S6405" s="226">
        <f t="shared" si="299"/>
        <v>2171</v>
      </c>
      <c r="T6405" s="181">
        <f t="shared" ref="T6405:T6468" si="300">SUMPRODUCT(C6405:J6405,K6405:R6405)</f>
        <v>15780.955836057663</v>
      </c>
      <c r="U6405" s="226">
        <f t="shared" ref="U6405:U6468" si="301">(T6405/$T$10045)*$S$10045</f>
        <v>1035.330246279344</v>
      </c>
    </row>
    <row r="6406" spans="1:21" x14ac:dyDescent="0.25">
      <c r="A6406" s="156" t="s">
        <v>17161</v>
      </c>
      <c r="B6406" s="156" t="s">
        <v>414</v>
      </c>
      <c r="C6406" s="223">
        <v>-2.3034043312072754</v>
      </c>
      <c r="D6406" s="221">
        <v>-1.3358948230743408</v>
      </c>
      <c r="E6406" s="221">
        <v>-1.7112952470779419</v>
      </c>
      <c r="F6406" s="221">
        <v>1.6392649412155151</v>
      </c>
      <c r="G6406" s="221">
        <v>5.80810546875</v>
      </c>
      <c r="H6406" s="221">
        <v>0.25362861156463623</v>
      </c>
      <c r="I6406" s="221">
        <v>-2.1979966163635254</v>
      </c>
      <c r="J6406" s="221">
        <v>-2.6237943172454834</v>
      </c>
      <c r="K6406" s="180">
        <v>48.448921203613281</v>
      </c>
      <c r="L6406" s="181">
        <v>21.854677200317383</v>
      </c>
      <c r="M6406" s="181">
        <v>15.008632659912109</v>
      </c>
      <c r="N6406" s="181">
        <v>8.8208637237548828</v>
      </c>
      <c r="O6406" s="181">
        <v>53.056835174560547</v>
      </c>
      <c r="P6406" s="181">
        <v>96.371223449707031</v>
      </c>
      <c r="Q6406" s="181">
        <v>33.176979064941406</v>
      </c>
      <c r="R6406" s="181">
        <v>100.189208984375</v>
      </c>
      <c r="S6406" s="226">
        <f t="shared" ref="S6406:S6469" si="302">SUM(K6406:R6406)</f>
        <v>376.92734146118164</v>
      </c>
      <c r="T6406" s="181">
        <f t="shared" si="300"/>
        <v>-155.2140449352039</v>
      </c>
      <c r="U6406" s="226">
        <f t="shared" si="301"/>
        <v>-10.183020410056653</v>
      </c>
    </row>
    <row r="6407" spans="1:21" x14ac:dyDescent="0.25">
      <c r="A6407" s="156" t="s">
        <v>18938</v>
      </c>
      <c r="B6407" s="156" t="s">
        <v>414</v>
      </c>
      <c r="C6407" s="223">
        <v>-1.6921777725219727</v>
      </c>
      <c r="D6407" s="221">
        <v>-0.72466850280761719</v>
      </c>
      <c r="E6407" s="221">
        <v>-1.1000688076019287</v>
      </c>
      <c r="F6407" s="221">
        <v>2.2504913806915283</v>
      </c>
      <c r="G6407" s="221">
        <v>6.6348428726196289</v>
      </c>
      <c r="H6407" s="221">
        <v>1.4053378105163574</v>
      </c>
      <c r="I6407" s="221">
        <v>-1.5867700576782227</v>
      </c>
      <c r="J6407" s="221">
        <v>-2.0125677585601807</v>
      </c>
      <c r="K6407" s="180">
        <v>1043.721435546875</v>
      </c>
      <c r="L6407" s="181">
        <v>302.6292724609375</v>
      </c>
      <c r="M6407" s="181">
        <v>203.75039672851562</v>
      </c>
      <c r="N6407" s="181">
        <v>150.81524658203125</v>
      </c>
      <c r="O6407" s="181">
        <v>947.8388671875</v>
      </c>
      <c r="P6407" s="181">
        <v>1420.2601318359375</v>
      </c>
      <c r="Q6407" s="181">
        <v>494.39434814453125</v>
      </c>
      <c r="R6407" s="181">
        <v>1284.426513671875</v>
      </c>
      <c r="S6407" s="226">
        <f t="shared" si="302"/>
        <v>5847.8362121582031</v>
      </c>
      <c r="T6407" s="181">
        <f t="shared" si="300"/>
        <v>3045.0225192268772</v>
      </c>
      <c r="U6407" s="226">
        <f t="shared" si="301"/>
        <v>199.77268471621818</v>
      </c>
    </row>
    <row r="6408" spans="1:21" x14ac:dyDescent="0.25">
      <c r="A6408" s="156" t="s">
        <v>19083</v>
      </c>
      <c r="B6408" s="156" t="s">
        <v>414</v>
      </c>
      <c r="C6408" s="223">
        <v>-1.1691772937774658</v>
      </c>
      <c r="D6408" s="221">
        <v>-0.20166786015033722</v>
      </c>
      <c r="E6408" s="221">
        <v>-0.5770682692527771</v>
      </c>
      <c r="F6408" s="221">
        <v>32.111534118652344</v>
      </c>
      <c r="G6408" s="221">
        <v>6.9423327445983887</v>
      </c>
      <c r="H6408" s="221">
        <v>1.3878556489944458</v>
      </c>
      <c r="I6408" s="221">
        <v>-1.0637694597244263</v>
      </c>
      <c r="J6408" s="221">
        <v>2.1449315547943115</v>
      </c>
      <c r="K6408" s="180">
        <v>287.02401733398437</v>
      </c>
      <c r="L6408" s="181">
        <v>88.499076843261719</v>
      </c>
      <c r="M6408" s="181">
        <v>71.756004333496094</v>
      </c>
      <c r="N6408" s="181">
        <v>84.911277770996094</v>
      </c>
      <c r="O6408" s="181">
        <v>322.50338745117187</v>
      </c>
      <c r="P6408" s="181">
        <v>497.90695190429687</v>
      </c>
      <c r="Q6408" s="181">
        <v>177.79544067382812</v>
      </c>
      <c r="R6408" s="181">
        <v>468.00863647460937</v>
      </c>
      <c r="S6408" s="226">
        <f t="shared" si="302"/>
        <v>1998.4047927856445</v>
      </c>
      <c r="T6408" s="181">
        <f t="shared" si="300"/>
        <v>6076.4558319282778</v>
      </c>
      <c r="U6408" s="226">
        <f t="shared" si="301"/>
        <v>398.65383176609203</v>
      </c>
    </row>
    <row r="6409" spans="1:21" x14ac:dyDescent="0.25">
      <c r="A6409" s="156" t="s">
        <v>19084</v>
      </c>
      <c r="B6409" s="156" t="s">
        <v>414</v>
      </c>
      <c r="C6409" s="223">
        <v>0.36484238505363464</v>
      </c>
      <c r="D6409" s="221">
        <v>1.5226708650588989</v>
      </c>
      <c r="E6409" s="221">
        <v>1.4928276538848877</v>
      </c>
      <c r="F6409" s="221">
        <v>22.095087051391602</v>
      </c>
      <c r="G6409" s="221">
        <v>34.862384796142578</v>
      </c>
      <c r="H6409" s="221">
        <v>16.458948135375977</v>
      </c>
      <c r="I6409" s="221">
        <v>0.47025015950202942</v>
      </c>
      <c r="J6409" s="221">
        <v>-1.4346854686737061</v>
      </c>
      <c r="K6409" s="180">
        <v>1135</v>
      </c>
      <c r="L6409" s="181">
        <v>325</v>
      </c>
      <c r="M6409" s="181">
        <v>570</v>
      </c>
      <c r="N6409" s="181">
        <v>682</v>
      </c>
      <c r="O6409" s="181">
        <v>1686</v>
      </c>
      <c r="P6409" s="181">
        <v>1029</v>
      </c>
      <c r="Q6409" s="181">
        <v>294</v>
      </c>
      <c r="R6409" s="181">
        <v>984</v>
      </c>
      <c r="S6409" s="226">
        <f t="shared" si="302"/>
        <v>6705</v>
      </c>
      <c r="T6409" s="181">
        <f t="shared" si="300"/>
        <v>91269.486713260412</v>
      </c>
      <c r="U6409" s="226">
        <f t="shared" si="301"/>
        <v>5987.8540399131716</v>
      </c>
    </row>
    <row r="6410" spans="1:21" x14ac:dyDescent="0.25">
      <c r="A6410" s="156" t="s">
        <v>18920</v>
      </c>
      <c r="B6410" s="156" t="s">
        <v>414</v>
      </c>
      <c r="C6410" s="223">
        <v>-0.78034514188766479</v>
      </c>
      <c r="D6410" s="221">
        <v>5.4374113082885742</v>
      </c>
      <c r="E6410" s="221">
        <v>-0.62871921062469482</v>
      </c>
      <c r="F6410" s="221">
        <v>2.6780855655670166</v>
      </c>
      <c r="G6410" s="221">
        <v>20.786827087402344</v>
      </c>
      <c r="H6410" s="221">
        <v>13.164901733398438</v>
      </c>
      <c r="I6410" s="221">
        <v>-0.67493736743927002</v>
      </c>
      <c r="J6410" s="221">
        <v>-1.100735068321228</v>
      </c>
      <c r="K6410" s="180">
        <v>1146.9508056640625</v>
      </c>
      <c r="L6410" s="181">
        <v>357.36013793945312</v>
      </c>
      <c r="M6410" s="181">
        <v>367.98007202148437</v>
      </c>
      <c r="N6410" s="181">
        <v>365.8560791015625</v>
      </c>
      <c r="O6410" s="181">
        <v>1328.0203857421875</v>
      </c>
      <c r="P6410" s="181">
        <v>1388.553955078125</v>
      </c>
      <c r="Q6410" s="181">
        <v>450.284423828125</v>
      </c>
      <c r="R6410" s="181">
        <v>1035.4417724609375</v>
      </c>
      <c r="S6410" s="226">
        <f t="shared" si="302"/>
        <v>6440.4476318359375</v>
      </c>
      <c r="T6410" s="181">
        <f t="shared" si="300"/>
        <v>46238.379953412892</v>
      </c>
      <c r="U6410" s="226">
        <f t="shared" si="301"/>
        <v>3033.5293883367235</v>
      </c>
    </row>
    <row r="6411" spans="1:21" x14ac:dyDescent="0.25">
      <c r="A6411" s="156" t="s">
        <v>19085</v>
      </c>
      <c r="B6411" s="156" t="s">
        <v>414</v>
      </c>
      <c r="C6411" s="223">
        <v>-1.7794749736785889</v>
      </c>
      <c r="D6411" s="221">
        <v>-0.81196552515029907</v>
      </c>
      <c r="E6411" s="221">
        <v>76.247932434082031</v>
      </c>
      <c r="F6411" s="221">
        <v>2.1631944179534912</v>
      </c>
      <c r="G6411" s="221">
        <v>6.3320350646972656</v>
      </c>
      <c r="H6411" s="221">
        <v>229.24119567871094</v>
      </c>
      <c r="I6411" s="221">
        <v>-1.6740672588348389</v>
      </c>
      <c r="J6411" s="221">
        <v>-2.0998649597167969</v>
      </c>
      <c r="K6411" s="180">
        <v>11.75227165222168</v>
      </c>
      <c r="L6411" s="181">
        <v>5.9654688835144043</v>
      </c>
      <c r="M6411" s="181">
        <v>3.0373270511627197</v>
      </c>
      <c r="N6411" s="181">
        <v>2.8884384632110596</v>
      </c>
      <c r="O6411" s="181">
        <v>12.020271301269531</v>
      </c>
      <c r="P6411" s="181">
        <v>15.702781677246094</v>
      </c>
      <c r="Q6411" s="181">
        <v>6.0051727294921875</v>
      </c>
      <c r="R6411" s="181">
        <v>12.97315788269043</v>
      </c>
      <c r="S6411" s="226">
        <f t="shared" si="302"/>
        <v>70.344889640808105</v>
      </c>
      <c r="T6411" s="181">
        <f t="shared" si="300"/>
        <v>3850.623817209349</v>
      </c>
      <c r="U6411" s="226">
        <f t="shared" si="301"/>
        <v>252.62521145210911</v>
      </c>
    </row>
    <row r="6412" spans="1:21" x14ac:dyDescent="0.25">
      <c r="A6412" s="156" t="s">
        <v>19086</v>
      </c>
      <c r="B6412" s="156" t="s">
        <v>414</v>
      </c>
      <c r="C6412" s="223">
        <v>-0.4445793628692627</v>
      </c>
      <c r="D6412" s="221">
        <v>2.2978031635284424</v>
      </c>
      <c r="E6412" s="221">
        <v>2.8599121570587158</v>
      </c>
      <c r="F6412" s="221">
        <v>3.4980897903442383</v>
      </c>
      <c r="G6412" s="221">
        <v>27.117242813110352</v>
      </c>
      <c r="H6412" s="221">
        <v>27.119400024414062</v>
      </c>
      <c r="I6412" s="221">
        <v>-0.33917158842086792</v>
      </c>
      <c r="J6412" s="221">
        <v>-0.76496922969818115</v>
      </c>
      <c r="K6412" s="180">
        <v>1225.8837890625</v>
      </c>
      <c r="L6412" s="181">
        <v>359.03717041015625</v>
      </c>
      <c r="M6412" s="181">
        <v>313.41366577148437</v>
      </c>
      <c r="N6412" s="181">
        <v>363.99624633789062</v>
      </c>
      <c r="O6412" s="181">
        <v>1304.2371826171875</v>
      </c>
      <c r="P6412" s="181">
        <v>1085.0460205078125</v>
      </c>
      <c r="Q6412" s="181">
        <v>279.69192504882812</v>
      </c>
      <c r="R6412" s="181">
        <v>1096.94775390625</v>
      </c>
      <c r="S6412" s="226">
        <f t="shared" si="302"/>
        <v>6028.2537536621094</v>
      </c>
      <c r="T6412" s="181">
        <f t="shared" si="300"/>
        <v>66308.739827221056</v>
      </c>
      <c r="U6412" s="226">
        <f t="shared" si="301"/>
        <v>4350.2715962824686</v>
      </c>
    </row>
    <row r="6413" spans="1:21" x14ac:dyDescent="0.25">
      <c r="A6413" s="156" t="s">
        <v>19087</v>
      </c>
      <c r="B6413" s="156" t="s">
        <v>414</v>
      </c>
      <c r="C6413" s="223">
        <v>-0.33020892739295959</v>
      </c>
      <c r="D6413" s="221">
        <v>-1.7514441013336182</v>
      </c>
      <c r="E6413" s="221">
        <v>2.2229268550872803</v>
      </c>
      <c r="F6413" s="221">
        <v>34.567562103271484</v>
      </c>
      <c r="G6413" s="221">
        <v>44.552440643310547</v>
      </c>
      <c r="H6413" s="221">
        <v>3.6440544128417969</v>
      </c>
      <c r="I6413" s="221">
        <v>18.389175415039063</v>
      </c>
      <c r="J6413" s="221">
        <v>-7.1234866045415401E-3</v>
      </c>
      <c r="K6413" s="180">
        <v>1573</v>
      </c>
      <c r="L6413" s="181">
        <v>514</v>
      </c>
      <c r="M6413" s="181">
        <v>579</v>
      </c>
      <c r="N6413" s="181">
        <v>697</v>
      </c>
      <c r="O6413" s="181">
        <v>1900</v>
      </c>
      <c r="P6413" s="181">
        <v>1847</v>
      </c>
      <c r="Q6413" s="181">
        <v>550</v>
      </c>
      <c r="R6413" s="181">
        <v>1882</v>
      </c>
      <c r="S6413" s="226">
        <f t="shared" si="302"/>
        <v>9542</v>
      </c>
      <c r="T6413" s="181">
        <f t="shared" si="300"/>
        <v>125441.85032349173</v>
      </c>
      <c r="U6413" s="226">
        <f t="shared" si="301"/>
        <v>8229.7766458740589</v>
      </c>
    </row>
    <row r="6414" spans="1:21" x14ac:dyDescent="0.25">
      <c r="A6414" s="156" t="s">
        <v>19088</v>
      </c>
      <c r="B6414" s="156" t="s">
        <v>414</v>
      </c>
      <c r="C6414" s="223">
        <v>-1.2223200798034668</v>
      </c>
      <c r="D6414" s="221">
        <v>-1.2008635997772217</v>
      </c>
      <c r="E6414" s="221">
        <v>-0.63021105527877808</v>
      </c>
      <c r="F6414" s="221">
        <v>8.0632467269897461</v>
      </c>
      <c r="G6414" s="221">
        <v>14.102176666259766</v>
      </c>
      <c r="H6414" s="221">
        <v>7.8200445175170898</v>
      </c>
      <c r="I6414" s="221">
        <v>-0.44709926843643188</v>
      </c>
      <c r="J6414" s="221">
        <v>-1.5427099466323853</v>
      </c>
      <c r="K6414" s="180">
        <v>3722.363037109375</v>
      </c>
      <c r="L6414" s="181">
        <v>971.83367919921875</v>
      </c>
      <c r="M6414" s="181">
        <v>853.8538818359375</v>
      </c>
      <c r="N6414" s="181">
        <v>1352.7684326171875</v>
      </c>
      <c r="O6414" s="181">
        <v>4852.16943359375</v>
      </c>
      <c r="P6414" s="181">
        <v>3506.39990234375</v>
      </c>
      <c r="Q6414" s="181">
        <v>812.86090087890625</v>
      </c>
      <c r="R6414" s="181">
        <v>1537.73681640625</v>
      </c>
      <c r="S6414" s="226">
        <f t="shared" si="302"/>
        <v>17609.986083984375</v>
      </c>
      <c r="T6414" s="181">
        <f t="shared" si="300"/>
        <v>97763.281209399021</v>
      </c>
      <c r="U6414" s="226">
        <f t="shared" si="301"/>
        <v>6413.8879205487692</v>
      </c>
    </row>
    <row r="6415" spans="1:21" x14ac:dyDescent="0.25">
      <c r="A6415" s="156" t="s">
        <v>19089</v>
      </c>
      <c r="B6415" s="156" t="s">
        <v>414</v>
      </c>
      <c r="C6415" s="223">
        <v>0.62186789512634277</v>
      </c>
      <c r="D6415" s="221">
        <v>3.5681850910186768</v>
      </c>
      <c r="E6415" s="221">
        <v>3.9645931720733643</v>
      </c>
      <c r="F6415" s="221">
        <v>12.897782325744629</v>
      </c>
      <c r="G6415" s="221">
        <v>33.800125122070313</v>
      </c>
      <c r="H6415" s="221">
        <v>7.9036531448364258</v>
      </c>
      <c r="I6415" s="221">
        <v>0.72727566957473755</v>
      </c>
      <c r="J6415" s="221">
        <v>0.30147799849510193</v>
      </c>
      <c r="K6415" s="180">
        <v>987</v>
      </c>
      <c r="L6415" s="181">
        <v>323</v>
      </c>
      <c r="M6415" s="181">
        <v>507</v>
      </c>
      <c r="N6415" s="181">
        <v>702</v>
      </c>
      <c r="O6415" s="181">
        <v>1444</v>
      </c>
      <c r="P6415" s="181">
        <v>1088</v>
      </c>
      <c r="Q6415" s="181">
        <v>278</v>
      </c>
      <c r="R6415" s="181">
        <v>736</v>
      </c>
      <c r="S6415" s="226">
        <f t="shared" si="302"/>
        <v>6065</v>
      </c>
      <c r="T6415" s="181">
        <f t="shared" si="300"/>
        <v>70661.225068688393</v>
      </c>
      <c r="U6415" s="226">
        <f t="shared" si="301"/>
        <v>4635.8220828175945</v>
      </c>
    </row>
    <row r="6416" spans="1:21" x14ac:dyDescent="0.25">
      <c r="A6416" s="156" t="s">
        <v>19090</v>
      </c>
      <c r="B6416" s="156" t="s">
        <v>414</v>
      </c>
      <c r="C6416" s="223">
        <v>5.4305019378662109</v>
      </c>
      <c r="D6416" s="221">
        <v>6.3980116844177246</v>
      </c>
      <c r="E6416" s="221">
        <v>6.022611141204834</v>
      </c>
      <c r="F6416" s="221">
        <v>9.3731708526611328</v>
      </c>
      <c r="G6416" s="221">
        <v>13.542011260986328</v>
      </c>
      <c r="H6416" s="221">
        <v>7.9875349998474121</v>
      </c>
      <c r="I6416" s="221">
        <v>5.5359101295471191</v>
      </c>
      <c r="J6416" s="221">
        <v>5.110112190246582</v>
      </c>
      <c r="K6416" s="180">
        <v>6.3499808311462402</v>
      </c>
      <c r="L6416" s="181">
        <v>2.2722387313842773</v>
      </c>
      <c r="M6416" s="181">
        <v>2.4442014694213867</v>
      </c>
      <c r="N6416" s="181">
        <v>2.4630527496337891</v>
      </c>
      <c r="O6416" s="181">
        <v>7.3925848007202148</v>
      </c>
      <c r="P6416" s="181">
        <v>6.9887557029724121</v>
      </c>
      <c r="Q6416" s="181">
        <v>2.1680936813354492</v>
      </c>
      <c r="R6416" s="181">
        <v>5.9210920333862305</v>
      </c>
      <c r="S6416" s="226">
        <f t="shared" si="302"/>
        <v>36</v>
      </c>
      <c r="T6416" s="181">
        <f t="shared" si="300"/>
        <v>285.02169615837261</v>
      </c>
      <c r="U6416" s="226">
        <f t="shared" si="301"/>
        <v>18.69922113363717</v>
      </c>
    </row>
    <row r="6417" spans="1:21" x14ac:dyDescent="0.25">
      <c r="A6417" s="156" t="s">
        <v>19091</v>
      </c>
      <c r="B6417" s="156" t="s">
        <v>414</v>
      </c>
      <c r="C6417" s="223">
        <v>1.6024043560028076</v>
      </c>
      <c r="D6417" s="221">
        <v>1.4677460193634033</v>
      </c>
      <c r="E6417" s="221">
        <v>18.687692642211914</v>
      </c>
      <c r="F6417" s="221">
        <v>5.5555720329284668</v>
      </c>
      <c r="G6417" s="221">
        <v>30.518671035766602</v>
      </c>
      <c r="H6417" s="221">
        <v>11.209916114807129</v>
      </c>
      <c r="I6417" s="221">
        <v>-0.10580466687679291</v>
      </c>
      <c r="J6417" s="221">
        <v>0.86003625392913818</v>
      </c>
      <c r="K6417" s="180">
        <v>1612.3836669921875</v>
      </c>
      <c r="L6417" s="181">
        <v>472.64334106445312</v>
      </c>
      <c r="M6417" s="181">
        <v>493.11212158203125</v>
      </c>
      <c r="N6417" s="181">
        <v>639.18499755859375</v>
      </c>
      <c r="O6417" s="181">
        <v>1978.0308837890625</v>
      </c>
      <c r="P6417" s="181">
        <v>1719.379638671875</v>
      </c>
      <c r="Q6417" s="181">
        <v>482.87771606445312</v>
      </c>
      <c r="R6417" s="181">
        <v>1466.310791015625</v>
      </c>
      <c r="S6417" s="226">
        <f t="shared" si="302"/>
        <v>8863.9231567382812</v>
      </c>
      <c r="T6417" s="181">
        <f t="shared" si="300"/>
        <v>96894.542140414735</v>
      </c>
      <c r="U6417" s="226">
        <f t="shared" si="301"/>
        <v>6356.8931577734438</v>
      </c>
    </row>
    <row r="6418" spans="1:21" x14ac:dyDescent="0.25">
      <c r="A6418" s="156" t="s">
        <v>19092</v>
      </c>
      <c r="B6418" s="156" t="s">
        <v>414</v>
      </c>
      <c r="C6418" s="223">
        <v>8.0603413283824921E-2</v>
      </c>
      <c r="D6418" s="221">
        <v>2.5343391895294189</v>
      </c>
      <c r="E6418" s="221">
        <v>2.1589386463165283</v>
      </c>
      <c r="F6418" s="221">
        <v>39.269023895263672</v>
      </c>
      <c r="G6418" s="221">
        <v>25.296119689941406</v>
      </c>
      <c r="H6418" s="221">
        <v>9.5189676284790039</v>
      </c>
      <c r="I6418" s="221">
        <v>1.6722373962402344</v>
      </c>
      <c r="J6418" s="221">
        <v>1.2464396953582764</v>
      </c>
      <c r="K6418" s="180">
        <v>577</v>
      </c>
      <c r="L6418" s="181">
        <v>211</v>
      </c>
      <c r="M6418" s="181">
        <v>258</v>
      </c>
      <c r="N6418" s="181">
        <v>229</v>
      </c>
      <c r="O6418" s="181">
        <v>664</v>
      </c>
      <c r="P6418" s="181">
        <v>641</v>
      </c>
      <c r="Q6418" s="181">
        <v>90</v>
      </c>
      <c r="R6418" s="181">
        <v>168</v>
      </c>
      <c r="S6418" s="226">
        <f t="shared" si="302"/>
        <v>2838</v>
      </c>
      <c r="T6418" s="181">
        <f t="shared" si="300"/>
        <v>33389.051339678466</v>
      </c>
      <c r="U6418" s="226">
        <f t="shared" si="301"/>
        <v>2190.5323800195606</v>
      </c>
    </row>
    <row r="6419" spans="1:21" x14ac:dyDescent="0.25">
      <c r="A6419" s="156" t="s">
        <v>19093</v>
      </c>
      <c r="B6419" s="156" t="s">
        <v>414</v>
      </c>
      <c r="C6419" s="223">
        <v>1.634857177734375</v>
      </c>
      <c r="D6419" s="221">
        <v>7.0185527801513672</v>
      </c>
      <c r="E6419" s="221">
        <v>5.2506499290466309</v>
      </c>
      <c r="F6419" s="221">
        <v>22.48809814453125</v>
      </c>
      <c r="G6419" s="221">
        <v>22.453586578369141</v>
      </c>
      <c r="H6419" s="221">
        <v>20.207134246826172</v>
      </c>
      <c r="I6419" s="221">
        <v>23.53852653503418</v>
      </c>
      <c r="J6419" s="221">
        <v>1.3144673109054565</v>
      </c>
      <c r="K6419" s="180">
        <v>2612</v>
      </c>
      <c r="L6419" s="181">
        <v>761</v>
      </c>
      <c r="M6419" s="181">
        <v>892</v>
      </c>
      <c r="N6419" s="181">
        <v>1254</v>
      </c>
      <c r="O6419" s="181">
        <v>3048</v>
      </c>
      <c r="P6419" s="181">
        <v>2258</v>
      </c>
      <c r="Q6419" s="181">
        <v>579</v>
      </c>
      <c r="R6419" s="181">
        <v>1752</v>
      </c>
      <c r="S6419" s="226">
        <f t="shared" si="302"/>
        <v>13156</v>
      </c>
      <c r="T6419" s="181">
        <f t="shared" si="300"/>
        <v>172493.01503658295</v>
      </c>
      <c r="U6419" s="226">
        <f t="shared" si="301"/>
        <v>11316.629841345908</v>
      </c>
    </row>
    <row r="6420" spans="1:21" x14ac:dyDescent="0.25">
      <c r="A6420" s="156" t="s">
        <v>19094</v>
      </c>
      <c r="B6420" s="156" t="s">
        <v>414</v>
      </c>
      <c r="C6420" s="223">
        <v>0.31569984555244446</v>
      </c>
      <c r="D6420" s="221">
        <v>2.2545745372772217</v>
      </c>
      <c r="E6420" s="221">
        <v>13.984725952148438</v>
      </c>
      <c r="F6420" s="221">
        <v>7.3586478233337402</v>
      </c>
      <c r="G6420" s="221">
        <v>33.881965637207031</v>
      </c>
      <c r="H6420" s="221">
        <v>11.897791862487793</v>
      </c>
      <c r="I6420" s="221">
        <v>1.3376530408859253</v>
      </c>
      <c r="J6420" s="221">
        <v>0.54425972700119019</v>
      </c>
      <c r="K6420" s="180">
        <v>3068</v>
      </c>
      <c r="L6420" s="181">
        <v>1025</v>
      </c>
      <c r="M6420" s="181">
        <v>1031</v>
      </c>
      <c r="N6420" s="181">
        <v>1397</v>
      </c>
      <c r="O6420" s="181">
        <v>3551</v>
      </c>
      <c r="P6420" s="181">
        <v>2990</v>
      </c>
      <c r="Q6420" s="181">
        <v>752</v>
      </c>
      <c r="R6420" s="181">
        <v>1955</v>
      </c>
      <c r="S6420" s="226">
        <f t="shared" si="302"/>
        <v>15769</v>
      </c>
      <c r="T6420" s="181">
        <f t="shared" si="300"/>
        <v>185936.98999232054</v>
      </c>
      <c r="U6420" s="226">
        <f t="shared" si="301"/>
        <v>12198.639400620759</v>
      </c>
    </row>
    <row r="6421" spans="1:21" x14ac:dyDescent="0.25">
      <c r="A6421" s="156" t="s">
        <v>19095</v>
      </c>
      <c r="B6421" s="156" t="s">
        <v>414</v>
      </c>
      <c r="C6421" s="223">
        <v>0.96505308151245117</v>
      </c>
      <c r="D6421" s="221">
        <v>6.6515626907348633</v>
      </c>
      <c r="E6421" s="221">
        <v>29.514080047607422</v>
      </c>
      <c r="F6421" s="221">
        <v>26.4595947265625</v>
      </c>
      <c r="G6421" s="221">
        <v>42.473968505859375</v>
      </c>
      <c r="H6421" s="221">
        <v>14.62705135345459</v>
      </c>
      <c r="I6421" s="221">
        <v>4.5163145065307617</v>
      </c>
      <c r="J6421" s="221">
        <v>1.0780501365661621</v>
      </c>
      <c r="K6421" s="180">
        <v>3101.1142578125</v>
      </c>
      <c r="L6421" s="181">
        <v>895.50396728515625</v>
      </c>
      <c r="M6421" s="181">
        <v>902.04046630859375</v>
      </c>
      <c r="N6421" s="181">
        <v>1247.54248046875</v>
      </c>
      <c r="O6421" s="181">
        <v>3497.974853515625</v>
      </c>
      <c r="P6421" s="181">
        <v>2357.818115234375</v>
      </c>
      <c r="Q6421" s="181">
        <v>641.51324462890625</v>
      </c>
      <c r="R6421" s="181">
        <v>920.71624755859375</v>
      </c>
      <c r="S6421" s="226">
        <f t="shared" si="302"/>
        <v>13564.2236328125</v>
      </c>
      <c r="T6421" s="181">
        <f t="shared" si="300"/>
        <v>255532.25788042755</v>
      </c>
      <c r="U6421" s="226">
        <f t="shared" si="301"/>
        <v>16764.527968525847</v>
      </c>
    </row>
    <row r="6422" spans="1:21" x14ac:dyDescent="0.25">
      <c r="A6422" s="156" t="s">
        <v>18860</v>
      </c>
      <c r="B6422" s="156" t="s">
        <v>414</v>
      </c>
      <c r="C6422" s="223">
        <v>1.8725398778915405</v>
      </c>
      <c r="D6422" s="221">
        <v>2.8400492668151855</v>
      </c>
      <c r="E6422" s="221">
        <v>2.464648962020874</v>
      </c>
      <c r="F6422" s="221">
        <v>5.815208911895752</v>
      </c>
      <c r="G6422" s="221">
        <v>9.9840497970581055</v>
      </c>
      <c r="H6422" s="221">
        <v>4.429572582244873</v>
      </c>
      <c r="I6422" s="221">
        <v>1.9779475927352905</v>
      </c>
      <c r="J6422" s="221">
        <v>1.5521500110626221</v>
      </c>
      <c r="K6422" s="180">
        <v>18.452459335327148</v>
      </c>
      <c r="L6422" s="181">
        <v>8.1522769927978516</v>
      </c>
      <c r="M6422" s="181">
        <v>6.8342442512512207</v>
      </c>
      <c r="N6422" s="181">
        <v>6.9806923866271973</v>
      </c>
      <c r="O6422" s="181">
        <v>27.434608459472656</v>
      </c>
      <c r="P6422" s="181">
        <v>30.851730346679688</v>
      </c>
      <c r="Q6422" s="181">
        <v>8.6892528533935547</v>
      </c>
      <c r="R6422" s="181">
        <v>21.137340545654297</v>
      </c>
      <c r="S6422" s="226">
        <f t="shared" si="302"/>
        <v>128.53260517120361</v>
      </c>
      <c r="T6422" s="181">
        <f t="shared" si="300"/>
        <v>575.70771783124349</v>
      </c>
      <c r="U6422" s="226">
        <f t="shared" si="301"/>
        <v>37.770057750573024</v>
      </c>
    </row>
    <row r="6423" spans="1:21" x14ac:dyDescent="0.25">
      <c r="A6423" s="156" t="s">
        <v>18875</v>
      </c>
      <c r="B6423" s="156" t="s">
        <v>414</v>
      </c>
      <c r="C6423" s="223">
        <v>-13.057831764221191</v>
      </c>
      <c r="D6423" s="221">
        <v>-0.40598216652870178</v>
      </c>
      <c r="E6423" s="221">
        <v>-0.78138262033462524</v>
      </c>
      <c r="F6423" s="221">
        <v>2.5691776275634766</v>
      </c>
      <c r="G6423" s="221">
        <v>6.7380180358886719</v>
      </c>
      <c r="H6423" s="221">
        <v>1.1835414171218872</v>
      </c>
      <c r="I6423" s="221">
        <v>-1.2680836915969849</v>
      </c>
      <c r="J6423" s="221">
        <v>-1.6938813924789429</v>
      </c>
      <c r="K6423" s="180">
        <v>37.219512939453125</v>
      </c>
      <c r="L6423" s="181">
        <v>12.67634391784668</v>
      </c>
      <c r="M6423" s="181">
        <v>12.381973266601562</v>
      </c>
      <c r="N6423" s="181">
        <v>12.069204330444336</v>
      </c>
      <c r="O6423" s="181">
        <v>45.645877838134766</v>
      </c>
      <c r="P6423" s="181">
        <v>48.09283447265625</v>
      </c>
      <c r="Q6423" s="181">
        <v>14.847329139709473</v>
      </c>
      <c r="R6423" s="181">
        <v>32.454383850097656</v>
      </c>
      <c r="S6423" s="226">
        <f t="shared" si="302"/>
        <v>215.38745975494385</v>
      </c>
      <c r="T6423" s="181">
        <f t="shared" si="300"/>
        <v>-179.13856009615239</v>
      </c>
      <c r="U6423" s="226">
        <f t="shared" si="301"/>
        <v>-11.752619516157855</v>
      </c>
    </row>
    <row r="6424" spans="1:21" x14ac:dyDescent="0.25">
      <c r="A6424" s="156" t="s">
        <v>19051</v>
      </c>
      <c r="B6424" s="156" t="s">
        <v>414</v>
      </c>
      <c r="C6424" s="223">
        <v>-1.2912650108337402</v>
      </c>
      <c r="D6424" s="221">
        <v>-0.32375556230545044</v>
      </c>
      <c r="E6424" s="221">
        <v>-0.69915592670440674</v>
      </c>
      <c r="F6424" s="221">
        <v>2.6514043807983398</v>
      </c>
      <c r="G6424" s="221">
        <v>35.135845184326172</v>
      </c>
      <c r="H6424" s="221">
        <v>13.877467155456543</v>
      </c>
      <c r="I6424" s="221">
        <v>53.310676574707031</v>
      </c>
      <c r="J6424" s="221">
        <v>-1.6116548776626587</v>
      </c>
      <c r="K6424" s="180">
        <v>84.172027587890625</v>
      </c>
      <c r="L6424" s="181">
        <v>25.140693664550781</v>
      </c>
      <c r="M6424" s="181">
        <v>19.8414306640625</v>
      </c>
      <c r="N6424" s="181">
        <v>17.746372222900391</v>
      </c>
      <c r="O6424" s="181">
        <v>102.90431213378906</v>
      </c>
      <c r="P6424" s="181">
        <v>138.52029418945312</v>
      </c>
      <c r="Q6424" s="181">
        <v>54.101787567138672</v>
      </c>
      <c r="R6424" s="181">
        <v>157.49905395507812</v>
      </c>
      <c r="S6424" s="226">
        <f t="shared" si="302"/>
        <v>599.92597198486328</v>
      </c>
      <c r="T6424" s="181">
        <f t="shared" si="300"/>
        <v>8084.6623151646945</v>
      </c>
      <c r="U6424" s="226">
        <f t="shared" si="301"/>
        <v>530.40484447207155</v>
      </c>
    </row>
    <row r="6425" spans="1:21" x14ac:dyDescent="0.25">
      <c r="A6425" s="156" t="s">
        <v>19037</v>
      </c>
      <c r="B6425" s="156" t="s">
        <v>414</v>
      </c>
      <c r="C6425" s="223">
        <v>-2.1028964519500732</v>
      </c>
      <c r="D6425" s="221">
        <v>-1.1353871822357178</v>
      </c>
      <c r="E6425" s="221">
        <v>-1.5107876062393188</v>
      </c>
      <c r="F6425" s="221">
        <v>1.8397727012634277</v>
      </c>
      <c r="G6425" s="221">
        <v>6.008613109588623</v>
      </c>
      <c r="H6425" s="221">
        <v>0.4541364312171936</v>
      </c>
      <c r="I6425" s="221">
        <v>-1.9974888563156128</v>
      </c>
      <c r="J6425" s="221">
        <v>-2.4232864379882813</v>
      </c>
      <c r="K6425" s="180">
        <v>4.2417774200439453</v>
      </c>
      <c r="L6425" s="181">
        <v>1.162001371383667</v>
      </c>
      <c r="M6425" s="181">
        <v>1.1383835077285767</v>
      </c>
      <c r="N6425" s="181">
        <v>1.3745626211166382</v>
      </c>
      <c r="O6425" s="181">
        <v>5.7013645172119141</v>
      </c>
      <c r="P6425" s="181">
        <v>5.420311450958252</v>
      </c>
      <c r="Q6425" s="181">
        <v>2.1421449184417725</v>
      </c>
      <c r="R6425" s="181">
        <v>5.5124211311340332</v>
      </c>
      <c r="S6425" s="226">
        <f t="shared" si="302"/>
        <v>26.692966938018799</v>
      </c>
      <c r="T6425" s="181">
        <f t="shared" si="300"/>
        <v>9.6514554508313353</v>
      </c>
      <c r="U6425" s="226">
        <f t="shared" si="301"/>
        <v>0.63319635722138845</v>
      </c>
    </row>
    <row r="6426" spans="1:21" x14ac:dyDescent="0.25">
      <c r="A6426" s="156" t="s">
        <v>19096</v>
      </c>
      <c r="B6426" s="156" t="s">
        <v>414</v>
      </c>
      <c r="C6426" s="223">
        <v>-2.4026026725769043</v>
      </c>
      <c r="D6426" s="221">
        <v>-3.1457774639129639</v>
      </c>
      <c r="E6426" s="221">
        <v>-1.8104939460754395</v>
      </c>
      <c r="F6426" s="221">
        <v>0.72663688659667969</v>
      </c>
      <c r="G6426" s="221">
        <v>5.7089066505432129</v>
      </c>
      <c r="H6426" s="221">
        <v>6.102348804473877</v>
      </c>
      <c r="I6426" s="221">
        <v>-2.2971949577331543</v>
      </c>
      <c r="J6426" s="221">
        <v>-2.7229926586151123</v>
      </c>
      <c r="K6426" s="180">
        <v>1542</v>
      </c>
      <c r="L6426" s="181">
        <v>664</v>
      </c>
      <c r="M6426" s="181">
        <v>418</v>
      </c>
      <c r="N6426" s="181">
        <v>349</v>
      </c>
      <c r="O6426" s="181">
        <v>1634</v>
      </c>
      <c r="P6426" s="181">
        <v>2208</v>
      </c>
      <c r="Q6426" s="181">
        <v>833</v>
      </c>
      <c r="R6426" s="181">
        <v>2477</v>
      </c>
      <c r="S6426" s="226">
        <f t="shared" si="302"/>
        <v>10125</v>
      </c>
      <c r="T6426" s="181">
        <f t="shared" si="300"/>
        <v>7847.1236588954926</v>
      </c>
      <c r="U6426" s="226">
        <f t="shared" si="301"/>
        <v>514.82081026964806</v>
      </c>
    </row>
    <row r="6427" spans="1:21" x14ac:dyDescent="0.25">
      <c r="A6427" s="156" t="s">
        <v>19097</v>
      </c>
      <c r="B6427" s="156" t="s">
        <v>414</v>
      </c>
      <c r="C6427" s="223">
        <v>-1.0901914834976196</v>
      </c>
      <c r="D6427" s="221">
        <v>0.84590822458267212</v>
      </c>
      <c r="E6427" s="221">
        <v>-1.6589691638946533</v>
      </c>
      <c r="F6427" s="221">
        <v>24.448938369750977</v>
      </c>
      <c r="G6427" s="221">
        <v>24.927421569824219</v>
      </c>
      <c r="H6427" s="221">
        <v>0.87660425901412964</v>
      </c>
      <c r="I6427" s="221">
        <v>-2.1456704139709473</v>
      </c>
      <c r="J6427" s="221">
        <v>-2.9156651496887207</v>
      </c>
      <c r="K6427" s="180">
        <v>1056.7484130859375</v>
      </c>
      <c r="L6427" s="181">
        <v>392.12677001953125</v>
      </c>
      <c r="M6427" s="181">
        <v>249.70785522460937</v>
      </c>
      <c r="N6427" s="181">
        <v>224.07244873046875</v>
      </c>
      <c r="O6427" s="181">
        <v>1068.1419677734375</v>
      </c>
      <c r="P6427" s="181">
        <v>1489.701904296875</v>
      </c>
      <c r="Q6427" s="181">
        <v>493.71893310546875</v>
      </c>
      <c r="R6427" s="181">
        <v>1772.640869140625</v>
      </c>
      <c r="S6427" s="226">
        <f t="shared" si="302"/>
        <v>6746.8591613769531</v>
      </c>
      <c r="T6427" s="181">
        <f t="shared" si="300"/>
        <v>25947.839845692386</v>
      </c>
      <c r="U6427" s="226">
        <f t="shared" si="301"/>
        <v>1702.3419681889734</v>
      </c>
    </row>
    <row r="6428" spans="1:21" x14ac:dyDescent="0.25">
      <c r="A6428" s="156" t="s">
        <v>19098</v>
      </c>
      <c r="B6428" s="156" t="s">
        <v>414</v>
      </c>
      <c r="C6428" s="223">
        <v>-1.8951855897903442</v>
      </c>
      <c r="D6428" s="221">
        <v>-0.92767620086669922</v>
      </c>
      <c r="E6428" s="221">
        <v>-1.3030765056610107</v>
      </c>
      <c r="F6428" s="221">
        <v>2.0474836826324463</v>
      </c>
      <c r="G6428" s="221">
        <v>6.2163243293762207</v>
      </c>
      <c r="H6428" s="221">
        <v>0.66184735298156738</v>
      </c>
      <c r="I6428" s="221">
        <v>-1.7897778749465942</v>
      </c>
      <c r="J6428" s="221">
        <v>-2.2155754566192627</v>
      </c>
      <c r="K6428" s="180">
        <v>10.05843448638916</v>
      </c>
      <c r="L6428" s="181">
        <v>3.102346658706665</v>
      </c>
      <c r="M6428" s="181">
        <v>2.066333532333374</v>
      </c>
      <c r="N6428" s="181">
        <v>1.6166356801986694</v>
      </c>
      <c r="O6428" s="181">
        <v>9.8990478515625</v>
      </c>
      <c r="P6428" s="181">
        <v>10.599209785461426</v>
      </c>
      <c r="Q6428" s="181">
        <v>3.2560408115386963</v>
      </c>
      <c r="R6428" s="181">
        <v>9.016728401184082</v>
      </c>
      <c r="S6428" s="226">
        <f t="shared" si="302"/>
        <v>49.614777207374573</v>
      </c>
      <c r="T6428" s="181">
        <f t="shared" si="300"/>
        <v>21.422790229000498</v>
      </c>
      <c r="U6428" s="226">
        <f t="shared" si="301"/>
        <v>1.4054701701340446</v>
      </c>
    </row>
    <row r="6429" spans="1:21" x14ac:dyDescent="0.25">
      <c r="A6429" s="156" t="s">
        <v>19091</v>
      </c>
      <c r="B6429" s="156" t="s">
        <v>414</v>
      </c>
      <c r="C6429" s="223">
        <v>2.3973900824785233E-2</v>
      </c>
      <c r="D6429" s="221">
        <v>0.99148327112197876</v>
      </c>
      <c r="E6429" s="221">
        <v>0.61608290672302246</v>
      </c>
      <c r="F6429" s="221">
        <v>3.9666428565979004</v>
      </c>
      <c r="G6429" s="221">
        <v>8.1354837417602539</v>
      </c>
      <c r="H6429" s="221">
        <v>2.5810067653656006</v>
      </c>
      <c r="I6429" s="221">
        <v>0.1293816864490509</v>
      </c>
      <c r="J6429" s="221">
        <v>-0.29641598463058472</v>
      </c>
      <c r="K6429" s="180">
        <v>120.61636352539062</v>
      </c>
      <c r="L6429" s="181">
        <v>35.356674194335937</v>
      </c>
      <c r="M6429" s="181">
        <v>36.887866973876953</v>
      </c>
      <c r="N6429" s="181">
        <v>47.815029144287109</v>
      </c>
      <c r="O6429" s="181">
        <v>147.96907043457031</v>
      </c>
      <c r="P6429" s="181">
        <v>128.62033081054687</v>
      </c>
      <c r="Q6429" s="181">
        <v>36.122268676757813</v>
      </c>
      <c r="R6429" s="181">
        <v>109.68920135498047</v>
      </c>
      <c r="S6429" s="226">
        <f t="shared" si="302"/>
        <v>663.07680511474609</v>
      </c>
      <c r="T6429" s="181">
        <f t="shared" si="300"/>
        <v>1758.2681620306766</v>
      </c>
      <c r="U6429" s="226">
        <f t="shared" si="301"/>
        <v>115.3534822688606</v>
      </c>
    </row>
    <row r="6430" spans="1:21" x14ac:dyDescent="0.25">
      <c r="A6430" s="156" t="s">
        <v>19095</v>
      </c>
      <c r="B6430" s="156" t="s">
        <v>414</v>
      </c>
      <c r="C6430" s="223">
        <v>3.7141624838113785E-2</v>
      </c>
      <c r="D6430" s="221">
        <v>1.0046510696411133</v>
      </c>
      <c r="E6430" s="221">
        <v>0.62925064563751221</v>
      </c>
      <c r="F6430" s="221">
        <v>120.92927551269531</v>
      </c>
      <c r="G6430" s="221">
        <v>8.148651123046875</v>
      </c>
      <c r="H6430" s="221">
        <v>2.5941746234893799</v>
      </c>
      <c r="I6430" s="221">
        <v>0.14254936575889587</v>
      </c>
      <c r="J6430" s="221">
        <v>-0.28324827551841736</v>
      </c>
      <c r="K6430" s="180">
        <v>36.296360015869141</v>
      </c>
      <c r="L6430" s="181">
        <v>10.481244087219238</v>
      </c>
      <c r="M6430" s="181">
        <v>10.557748794555664</v>
      </c>
      <c r="N6430" s="181">
        <v>14.601607322692871</v>
      </c>
      <c r="O6430" s="181">
        <v>40.941333770751953</v>
      </c>
      <c r="P6430" s="181">
        <v>27.596601486206055</v>
      </c>
      <c r="Q6430" s="181">
        <v>7.5084614753723145</v>
      </c>
      <c r="R6430" s="181">
        <v>10.776336669921875</v>
      </c>
      <c r="S6430" s="226">
        <f t="shared" si="302"/>
        <v>158.75969362258911</v>
      </c>
      <c r="T6430" s="181">
        <f t="shared" si="300"/>
        <v>2187.5083602927793</v>
      </c>
      <c r="U6430" s="226">
        <f t="shared" si="301"/>
        <v>143.51434684490118</v>
      </c>
    </row>
    <row r="6431" spans="1:21" x14ac:dyDescent="0.25">
      <c r="A6431" s="156" t="s">
        <v>19099</v>
      </c>
      <c r="B6431" s="156" t="s">
        <v>414</v>
      </c>
      <c r="C6431" s="223">
        <v>-0.36144816875457764</v>
      </c>
      <c r="D6431" s="221">
        <v>3.9624636173248291</v>
      </c>
      <c r="E6431" s="221">
        <v>12.285732269287109</v>
      </c>
      <c r="F6431" s="221">
        <v>31.824848175048828</v>
      </c>
      <c r="G6431" s="221">
        <v>28.239187240600586</v>
      </c>
      <c r="H6431" s="221">
        <v>2.195584774017334</v>
      </c>
      <c r="I6431" s="221">
        <v>-0.25604039430618286</v>
      </c>
      <c r="J6431" s="221">
        <v>-0.68183803558349609</v>
      </c>
      <c r="K6431" s="180">
        <v>1130</v>
      </c>
      <c r="L6431" s="181">
        <v>344</v>
      </c>
      <c r="M6431" s="181">
        <v>423</v>
      </c>
      <c r="N6431" s="181">
        <v>528</v>
      </c>
      <c r="O6431" s="181">
        <v>1640</v>
      </c>
      <c r="P6431" s="181">
        <v>1408</v>
      </c>
      <c r="Q6431" s="181">
        <v>385</v>
      </c>
      <c r="R6431" s="181">
        <v>1350</v>
      </c>
      <c r="S6431" s="226">
        <f t="shared" si="302"/>
        <v>7208</v>
      </c>
      <c r="T6431" s="181">
        <f t="shared" si="300"/>
        <v>71339.629176557064</v>
      </c>
      <c r="U6431" s="226">
        <f t="shared" si="301"/>
        <v>4680.3296715449987</v>
      </c>
    </row>
    <row r="6432" spans="1:21" x14ac:dyDescent="0.25">
      <c r="A6432" s="156" t="s">
        <v>19100</v>
      </c>
      <c r="B6432" s="156" t="s">
        <v>414</v>
      </c>
      <c r="C6432" s="223">
        <v>-0.2396727055311203</v>
      </c>
      <c r="D6432" s="221">
        <v>10.972052574157715</v>
      </c>
      <c r="E6432" s="221">
        <v>0.35243633389472961</v>
      </c>
      <c r="F6432" s="221">
        <v>10.182907104492187</v>
      </c>
      <c r="G6432" s="221">
        <v>16.186656951904297</v>
      </c>
      <c r="H6432" s="221">
        <v>2.3173601627349854</v>
      </c>
      <c r="I6432" s="221">
        <v>-0.20855535566806793</v>
      </c>
      <c r="J6432" s="221">
        <v>-0.56006252765655518</v>
      </c>
      <c r="K6432" s="180">
        <v>1276</v>
      </c>
      <c r="L6432" s="181">
        <v>348</v>
      </c>
      <c r="M6432" s="181">
        <v>327</v>
      </c>
      <c r="N6432" s="181">
        <v>420</v>
      </c>
      <c r="O6432" s="181">
        <v>1578</v>
      </c>
      <c r="P6432" s="181">
        <v>1539</v>
      </c>
      <c r="Q6432" s="181">
        <v>442</v>
      </c>
      <c r="R6432" s="181">
        <v>1743</v>
      </c>
      <c r="S6432" s="226">
        <f t="shared" si="302"/>
        <v>7673</v>
      </c>
      <c r="T6432" s="181">
        <f t="shared" si="300"/>
        <v>35945.111096262932</v>
      </c>
      <c r="U6432" s="226">
        <f t="shared" si="301"/>
        <v>2358.2260232171843</v>
      </c>
    </row>
    <row r="6433" spans="1:21" x14ac:dyDescent="0.25">
      <c r="A6433" s="156" t="s">
        <v>18937</v>
      </c>
      <c r="B6433" s="156" t="s">
        <v>414</v>
      </c>
      <c r="C6433" s="223">
        <v>-0.93284791707992554</v>
      </c>
      <c r="D6433" s="221">
        <v>3.4661553800106049E-2</v>
      </c>
      <c r="E6433" s="221">
        <v>18.53828239440918</v>
      </c>
      <c r="F6433" s="221">
        <v>15.361549377441406</v>
      </c>
      <c r="G6433" s="221">
        <v>27.971132278442383</v>
      </c>
      <c r="H6433" s="221">
        <v>1.6241850852966309</v>
      </c>
      <c r="I6433" s="221">
        <v>-0.82744008302688599</v>
      </c>
      <c r="J6433" s="221">
        <v>-1.2532376050949097</v>
      </c>
      <c r="K6433" s="180">
        <v>1395.977294921875</v>
      </c>
      <c r="L6433" s="181">
        <v>540.533203125</v>
      </c>
      <c r="M6433" s="181">
        <v>403.23965454101562</v>
      </c>
      <c r="N6433" s="181">
        <v>412.84060668945312</v>
      </c>
      <c r="O6433" s="181">
        <v>1601.4375</v>
      </c>
      <c r="P6433" s="181">
        <v>1972.994140625</v>
      </c>
      <c r="Q6433" s="181">
        <v>582.77734375</v>
      </c>
      <c r="R6433" s="181">
        <v>1431.5008544921875</v>
      </c>
      <c r="S6433" s="226">
        <f t="shared" si="302"/>
        <v>8341.3005981445312</v>
      </c>
      <c r="T6433" s="181">
        <f t="shared" si="300"/>
        <v>58256.04693048542</v>
      </c>
      <c r="U6433" s="226">
        <f t="shared" si="301"/>
        <v>3821.9641473166917</v>
      </c>
    </row>
    <row r="6434" spans="1:21" x14ac:dyDescent="0.25">
      <c r="A6434" s="156" t="s">
        <v>18851</v>
      </c>
      <c r="B6434" s="156" t="s">
        <v>414</v>
      </c>
      <c r="C6434" s="223">
        <v>-0.21491719782352448</v>
      </c>
      <c r="D6434" s="221">
        <v>0.39967790246009827</v>
      </c>
      <c r="E6434" s="221">
        <v>0.52302694320678711</v>
      </c>
      <c r="F6434" s="221">
        <v>23.68855094909668</v>
      </c>
      <c r="G6434" s="221">
        <v>31.000221252441406</v>
      </c>
      <c r="H6434" s="221">
        <v>15.98206615447998</v>
      </c>
      <c r="I6434" s="221">
        <v>-0.46242371201515198</v>
      </c>
      <c r="J6434" s="221">
        <v>-0.8882213830947876</v>
      </c>
      <c r="K6434" s="180">
        <v>1805.6661376953125</v>
      </c>
      <c r="L6434" s="181">
        <v>570.9970703125</v>
      </c>
      <c r="M6434" s="181">
        <v>409.5633544921875</v>
      </c>
      <c r="N6434" s="181">
        <v>457.39556884765625</v>
      </c>
      <c r="O6434" s="181">
        <v>2058.7783203125</v>
      </c>
      <c r="P6434" s="181">
        <v>2121.55810546875</v>
      </c>
      <c r="Q6434" s="181">
        <v>748.3748779296875</v>
      </c>
      <c r="R6434" s="181">
        <v>1861.4703369140625</v>
      </c>
      <c r="S6434" s="226">
        <f t="shared" si="302"/>
        <v>10033.803771972656</v>
      </c>
      <c r="T6434" s="181">
        <f t="shared" si="300"/>
        <v>106619.39849606049</v>
      </c>
      <c r="U6434" s="226">
        <f t="shared" si="301"/>
        <v>6994.9050773503777</v>
      </c>
    </row>
    <row r="6435" spans="1:21" x14ac:dyDescent="0.25">
      <c r="A6435" s="156" t="s">
        <v>19101</v>
      </c>
      <c r="B6435" s="156" t="s">
        <v>414</v>
      </c>
      <c r="C6435" s="223">
        <v>-1.1832419633865356</v>
      </c>
      <c r="D6435" s="221">
        <v>-1.1697099208831787</v>
      </c>
      <c r="E6435" s="221">
        <v>-2.1504044532775879</v>
      </c>
      <c r="F6435" s="221">
        <v>-0.74877595901489258</v>
      </c>
      <c r="G6435" s="221">
        <v>12.235610961914063</v>
      </c>
      <c r="H6435" s="221">
        <v>1.1525895595550537</v>
      </c>
      <c r="I6435" s="221">
        <v>-2.0318114757537842</v>
      </c>
      <c r="J6435" s="221">
        <v>-2.4576091766357422</v>
      </c>
      <c r="K6435" s="180">
        <v>2064</v>
      </c>
      <c r="L6435" s="181">
        <v>708</v>
      </c>
      <c r="M6435" s="181">
        <v>463</v>
      </c>
      <c r="N6435" s="181">
        <v>477</v>
      </c>
      <c r="O6435" s="181">
        <v>2237</v>
      </c>
      <c r="P6435" s="181">
        <v>2457</v>
      </c>
      <c r="Q6435" s="181">
        <v>601</v>
      </c>
      <c r="R6435" s="181">
        <v>1131</v>
      </c>
      <c r="S6435" s="226">
        <f t="shared" si="302"/>
        <v>10138</v>
      </c>
      <c r="T6435" s="181">
        <f t="shared" si="300"/>
        <v>21579.130163192749</v>
      </c>
      <c r="U6435" s="226">
        <f t="shared" si="301"/>
        <v>1415.7270559812707</v>
      </c>
    </row>
    <row r="6436" spans="1:21" x14ac:dyDescent="0.25">
      <c r="A6436" s="156" t="s">
        <v>19102</v>
      </c>
      <c r="B6436" s="156" t="s">
        <v>414</v>
      </c>
      <c r="C6436" s="223">
        <v>-0.72419267892837524</v>
      </c>
      <c r="D6436" s="221">
        <v>0.24331675469875336</v>
      </c>
      <c r="E6436" s="221">
        <v>-0.13208360970020294</v>
      </c>
      <c r="F6436" s="221">
        <v>7.0843324661254883</v>
      </c>
      <c r="G6436" s="221">
        <v>7.3873171806335449</v>
      </c>
      <c r="H6436" s="221">
        <v>6.3638114929199219</v>
      </c>
      <c r="I6436" s="221">
        <v>-0.61878484487533569</v>
      </c>
      <c r="J6436" s="221">
        <v>-1.0445826053619385</v>
      </c>
      <c r="K6436" s="180">
        <v>1176</v>
      </c>
      <c r="L6436" s="181">
        <v>690</v>
      </c>
      <c r="M6436" s="181">
        <v>168</v>
      </c>
      <c r="N6436" s="181">
        <v>160</v>
      </c>
      <c r="O6436" s="181">
        <v>771</v>
      </c>
      <c r="P6436" s="181">
        <v>1064</v>
      </c>
      <c r="Q6436" s="181">
        <v>301</v>
      </c>
      <c r="R6436" s="181">
        <v>734</v>
      </c>
      <c r="S6436" s="226">
        <f t="shared" si="302"/>
        <v>5064</v>
      </c>
      <c r="T6436" s="181">
        <f t="shared" si="300"/>
        <v>11941.280222564936</v>
      </c>
      <c r="U6436" s="226">
        <f t="shared" si="301"/>
        <v>783.42330605034715</v>
      </c>
    </row>
    <row r="6437" spans="1:21" x14ac:dyDescent="0.25">
      <c r="A6437" s="156" t="s">
        <v>19103</v>
      </c>
      <c r="B6437" s="156" t="s">
        <v>414</v>
      </c>
      <c r="C6437" s="223">
        <v>0.36584764719009399</v>
      </c>
      <c r="D6437" s="221">
        <v>-1.3763185739517212</v>
      </c>
      <c r="E6437" s="221">
        <v>0.5179898738861084</v>
      </c>
      <c r="F6437" s="221">
        <v>12.10650634765625</v>
      </c>
      <c r="G6437" s="221">
        <v>16.442514419555664</v>
      </c>
      <c r="H6437" s="221">
        <v>5.5913605690002441</v>
      </c>
      <c r="I6437" s="221">
        <v>3.128863126039505E-2</v>
      </c>
      <c r="J6437" s="221">
        <v>-0.39450901746749878</v>
      </c>
      <c r="K6437" s="180">
        <v>1753</v>
      </c>
      <c r="L6437" s="181">
        <v>505</v>
      </c>
      <c r="M6437" s="181">
        <v>488</v>
      </c>
      <c r="N6437" s="181">
        <v>619</v>
      </c>
      <c r="O6437" s="181">
        <v>2180</v>
      </c>
      <c r="P6437" s="181">
        <v>1872</v>
      </c>
      <c r="Q6437" s="181">
        <v>424</v>
      </c>
      <c r="R6437" s="181">
        <v>1490</v>
      </c>
      <c r="S6437" s="226">
        <f t="shared" si="302"/>
        <v>9331</v>
      </c>
      <c r="T6437" s="181">
        <f t="shared" si="300"/>
        <v>53430.152896761894</v>
      </c>
      <c r="U6437" s="226">
        <f t="shared" si="301"/>
        <v>3505.3550578319587</v>
      </c>
    </row>
    <row r="6438" spans="1:21" x14ac:dyDescent="0.25">
      <c r="A6438" s="156" t="s">
        <v>19104</v>
      </c>
      <c r="B6438" s="156" t="s">
        <v>414</v>
      </c>
      <c r="C6438" s="223">
        <v>-1.5392779111862183</v>
      </c>
      <c r="D6438" s="221">
        <v>0.99374830722808838</v>
      </c>
      <c r="E6438" s="221">
        <v>13.061535835266113</v>
      </c>
      <c r="F6438" s="221">
        <v>4.2651658058166504</v>
      </c>
      <c r="G6438" s="221">
        <v>28.558504104614258</v>
      </c>
      <c r="H6438" s="221">
        <v>10.859230041503906</v>
      </c>
      <c r="I6438" s="221">
        <v>0.37172204256057739</v>
      </c>
      <c r="J6438" s="221">
        <v>-1.8596677780151367</v>
      </c>
      <c r="K6438" s="180">
        <v>1252.5899658203125</v>
      </c>
      <c r="L6438" s="181">
        <v>447.78094482421875</v>
      </c>
      <c r="M6438" s="181">
        <v>364.00900268554687</v>
      </c>
      <c r="N6438" s="181">
        <v>370.989990234375</v>
      </c>
      <c r="O6438" s="181">
        <v>1461.0224609375</v>
      </c>
      <c r="P6438" s="181">
        <v>2009.5291748046875</v>
      </c>
      <c r="Q6438" s="181">
        <v>685.134765625</v>
      </c>
      <c r="R6438" s="181">
        <v>1700.370849609375</v>
      </c>
      <c r="S6438" s="226">
        <f t="shared" si="302"/>
        <v>8291.4271545410156</v>
      </c>
      <c r="T6438" s="181">
        <f t="shared" si="300"/>
        <v>65492.858290099452</v>
      </c>
      <c r="U6438" s="226">
        <f t="shared" si="301"/>
        <v>4296.7446210131493</v>
      </c>
    </row>
    <row r="6439" spans="1:21" x14ac:dyDescent="0.25">
      <c r="A6439" s="156" t="s">
        <v>19105</v>
      </c>
      <c r="B6439" s="156" t="s">
        <v>414</v>
      </c>
      <c r="C6439" s="223">
        <v>-0.88825702667236328</v>
      </c>
      <c r="D6439" s="221">
        <v>3.6625771522521973</v>
      </c>
      <c r="E6439" s="221">
        <v>-0.29614812135696411</v>
      </c>
      <c r="F6439" s="221">
        <v>13.069045066833496</v>
      </c>
      <c r="G6439" s="221">
        <v>7.2232522964477539</v>
      </c>
      <c r="H6439" s="221">
        <v>1.6687757968902588</v>
      </c>
      <c r="I6439" s="221">
        <v>-0.78284931182861328</v>
      </c>
      <c r="J6439" s="221">
        <v>-1.2086471319198608</v>
      </c>
      <c r="K6439" s="180">
        <v>1074</v>
      </c>
      <c r="L6439" s="181">
        <v>374</v>
      </c>
      <c r="M6439" s="181">
        <v>249</v>
      </c>
      <c r="N6439" s="181">
        <v>229</v>
      </c>
      <c r="O6439" s="181">
        <v>1200</v>
      </c>
      <c r="P6439" s="181">
        <v>1616</v>
      </c>
      <c r="Q6439" s="181">
        <v>495</v>
      </c>
      <c r="R6439" s="181">
        <v>1133</v>
      </c>
      <c r="S6439" s="226">
        <f t="shared" si="302"/>
        <v>6370</v>
      </c>
      <c r="T6439" s="181">
        <f t="shared" si="300"/>
        <v>12942.623080074787</v>
      </c>
      <c r="U6439" s="226">
        <f t="shared" si="301"/>
        <v>849.11771379382174</v>
      </c>
    </row>
    <row r="6440" spans="1:21" x14ac:dyDescent="0.25">
      <c r="A6440" s="156" t="s">
        <v>19106</v>
      </c>
      <c r="B6440" s="156" t="s">
        <v>414</v>
      </c>
      <c r="C6440" s="223">
        <v>-1.0704004764556885</v>
      </c>
      <c r="D6440" s="221">
        <v>0.73382323980331421</v>
      </c>
      <c r="E6440" s="221">
        <v>-0.47829133272171021</v>
      </c>
      <c r="F6440" s="221">
        <v>2.8722689151763916</v>
      </c>
      <c r="G6440" s="221">
        <v>9.7100696563720703</v>
      </c>
      <c r="H6440" s="221">
        <v>1.9393086433410645</v>
      </c>
      <c r="I6440" s="221">
        <v>-0.96499258279800415</v>
      </c>
      <c r="J6440" s="221">
        <v>-1.3907903432846069</v>
      </c>
      <c r="K6440" s="180">
        <v>1865</v>
      </c>
      <c r="L6440" s="181">
        <v>653</v>
      </c>
      <c r="M6440" s="181">
        <v>438</v>
      </c>
      <c r="N6440" s="181">
        <v>407</v>
      </c>
      <c r="O6440" s="181">
        <v>1998</v>
      </c>
      <c r="P6440" s="181">
        <v>2147</v>
      </c>
      <c r="Q6440" s="181">
        <v>463</v>
      </c>
      <c r="R6440" s="181">
        <v>1058</v>
      </c>
      <c r="S6440" s="226">
        <f t="shared" si="302"/>
        <v>9029</v>
      </c>
      <c r="T6440" s="181">
        <f t="shared" si="300"/>
        <v>21088.578613400459</v>
      </c>
      <c r="U6440" s="226">
        <f t="shared" si="301"/>
        <v>1383.5437800038608</v>
      </c>
    </row>
    <row r="6441" spans="1:21" x14ac:dyDescent="0.25">
      <c r="A6441" s="156" t="s">
        <v>19107</v>
      </c>
      <c r="B6441" s="156" t="s">
        <v>414</v>
      </c>
      <c r="C6441" s="223">
        <v>-0.64200013875961304</v>
      </c>
      <c r="D6441" s="221">
        <v>2.4283010959625244</v>
      </c>
      <c r="E6441" s="221">
        <v>-4.9891088157892227E-2</v>
      </c>
      <c r="F6441" s="221">
        <v>30.864423751831055</v>
      </c>
      <c r="G6441" s="221">
        <v>21.784847259521484</v>
      </c>
      <c r="H6441" s="221">
        <v>6.3591690063476562</v>
      </c>
      <c r="I6441" s="221">
        <v>-2.1522960662841797</v>
      </c>
      <c r="J6441" s="221">
        <v>-0.96238988637924194</v>
      </c>
      <c r="K6441" s="180">
        <v>1650</v>
      </c>
      <c r="L6441" s="181">
        <v>406</v>
      </c>
      <c r="M6441" s="181">
        <v>312</v>
      </c>
      <c r="N6441" s="181">
        <v>370</v>
      </c>
      <c r="O6441" s="181">
        <v>1821</v>
      </c>
      <c r="P6441" s="181">
        <v>1655</v>
      </c>
      <c r="Q6441" s="181">
        <v>518</v>
      </c>
      <c r="R6441" s="181">
        <v>1500</v>
      </c>
      <c r="S6441" s="226">
        <f t="shared" si="302"/>
        <v>8232</v>
      </c>
      <c r="T6441" s="181">
        <f t="shared" si="300"/>
        <v>58967.018157869577</v>
      </c>
      <c r="U6441" s="226">
        <f t="shared" si="301"/>
        <v>3868.6083445118506</v>
      </c>
    </row>
    <row r="6442" spans="1:21" x14ac:dyDescent="0.25">
      <c r="A6442" s="156" t="s">
        <v>19108</v>
      </c>
      <c r="B6442" s="156" t="s">
        <v>414</v>
      </c>
      <c r="C6442" s="223">
        <v>-1.4239546060562134</v>
      </c>
      <c r="D6442" s="221">
        <v>-0.45644518733024597</v>
      </c>
      <c r="E6442" s="221">
        <v>-0.83184558153152466</v>
      </c>
      <c r="F6442" s="221">
        <v>2.5187146663665771</v>
      </c>
      <c r="G6442" s="221">
        <v>6.6875553131103516</v>
      </c>
      <c r="H6442" s="221">
        <v>1.1330783367156982</v>
      </c>
      <c r="I6442" s="221">
        <v>-1.3185468912124634</v>
      </c>
      <c r="J6442" s="221">
        <v>-1.7443444728851318</v>
      </c>
      <c r="K6442" s="180">
        <v>25.785341262817383</v>
      </c>
      <c r="L6442" s="181">
        <v>7.8347043991088867</v>
      </c>
      <c r="M6442" s="181">
        <v>4.7868361473083496</v>
      </c>
      <c r="N6442" s="181">
        <v>3.60882568359375</v>
      </c>
      <c r="O6442" s="181">
        <v>22.700075149536133</v>
      </c>
      <c r="P6442" s="181">
        <v>30.011219024658203</v>
      </c>
      <c r="Q6442" s="181">
        <v>9.2370977401733398</v>
      </c>
      <c r="R6442" s="181">
        <v>23.429319381713867</v>
      </c>
      <c r="S6442" s="226">
        <f t="shared" si="302"/>
        <v>127.39341878890991</v>
      </c>
      <c r="T6442" s="181">
        <f t="shared" si="300"/>
        <v>97.579145135396175</v>
      </c>
      <c r="U6442" s="226">
        <f t="shared" si="301"/>
        <v>6.4018074325969128</v>
      </c>
    </row>
    <row r="6443" spans="1:21" x14ac:dyDescent="0.25">
      <c r="A6443" s="156" t="s">
        <v>19109</v>
      </c>
      <c r="B6443" s="156" t="s">
        <v>414</v>
      </c>
      <c r="C6443" s="223">
        <v>-1.9893062114715576</v>
      </c>
      <c r="D6443" s="221">
        <v>-1.021796703338623</v>
      </c>
      <c r="E6443" s="221">
        <v>-1.3971971273422241</v>
      </c>
      <c r="F6443" s="221">
        <v>1.9533631801605225</v>
      </c>
      <c r="G6443" s="221">
        <v>6.1222038269042969</v>
      </c>
      <c r="H6443" s="221">
        <v>0.56772679090499878</v>
      </c>
      <c r="I6443" s="221">
        <v>-1.8838982582092285</v>
      </c>
      <c r="J6443" s="221">
        <v>-2.3096959590911865</v>
      </c>
      <c r="K6443" s="180">
        <v>13.620519638061523</v>
      </c>
      <c r="L6443" s="181">
        <v>6.5850176811218262</v>
      </c>
      <c r="M6443" s="181">
        <v>2.2656700611114502</v>
      </c>
      <c r="N6443" s="181">
        <v>3.2858841419219971</v>
      </c>
      <c r="O6443" s="181">
        <v>14.071003913879395</v>
      </c>
      <c r="P6443" s="181">
        <v>14.918973922729492</v>
      </c>
      <c r="Q6443" s="181">
        <v>4.597588062286377</v>
      </c>
      <c r="R6443" s="181">
        <v>13.223033905029297</v>
      </c>
      <c r="S6443" s="226">
        <f t="shared" si="302"/>
        <v>72.567691326141357</v>
      </c>
      <c r="T6443" s="181">
        <f t="shared" si="300"/>
        <v>24.841882797558213</v>
      </c>
      <c r="U6443" s="226">
        <f t="shared" si="301"/>
        <v>1.6297842096530255</v>
      </c>
    </row>
    <row r="6444" spans="1:21" x14ac:dyDescent="0.25">
      <c r="A6444" s="156" t="s">
        <v>19083</v>
      </c>
      <c r="B6444" s="156" t="s">
        <v>414</v>
      </c>
      <c r="C6444" s="223">
        <v>-1.2913743257522583</v>
      </c>
      <c r="D6444" s="221">
        <v>-0.32386490702629089</v>
      </c>
      <c r="E6444" s="221">
        <v>-0.69926518201828003</v>
      </c>
      <c r="F6444" s="221">
        <v>2.6512949466705322</v>
      </c>
      <c r="G6444" s="221">
        <v>22.705297470092773</v>
      </c>
      <c r="H6444" s="221">
        <v>2.3225040435791016</v>
      </c>
      <c r="I6444" s="221">
        <v>-1.1859666109085083</v>
      </c>
      <c r="J6444" s="221">
        <v>-1.6117643117904663</v>
      </c>
      <c r="K6444" s="180">
        <v>432.97598266601562</v>
      </c>
      <c r="L6444" s="181">
        <v>133.50093078613281</v>
      </c>
      <c r="M6444" s="181">
        <v>108.24399566650391</v>
      </c>
      <c r="N6444" s="181">
        <v>128.08872222900391</v>
      </c>
      <c r="O6444" s="181">
        <v>486.49661254882812</v>
      </c>
      <c r="P6444" s="181">
        <v>751.093017578125</v>
      </c>
      <c r="Q6444" s="181">
        <v>268.20455932617187</v>
      </c>
      <c r="R6444" s="181">
        <v>705.99139404296875</v>
      </c>
      <c r="S6444" s="226">
        <f t="shared" si="302"/>
        <v>3014.59521484375</v>
      </c>
      <c r="T6444" s="181">
        <f t="shared" si="300"/>
        <v>10996.032881358806</v>
      </c>
      <c r="U6444" s="226">
        <f t="shared" si="301"/>
        <v>721.40911801683455</v>
      </c>
    </row>
    <row r="6445" spans="1:21" x14ac:dyDescent="0.25">
      <c r="A6445" s="156" t="s">
        <v>19110</v>
      </c>
      <c r="B6445" s="156" t="s">
        <v>414</v>
      </c>
      <c r="C6445" s="223">
        <v>-2.1006796360015869</v>
      </c>
      <c r="D6445" s="221">
        <v>2.6155390739440918</v>
      </c>
      <c r="E6445" s="221">
        <v>-1.5085707902908325</v>
      </c>
      <c r="F6445" s="221">
        <v>1.8419895172119141</v>
      </c>
      <c r="G6445" s="221">
        <v>10.941948890686035</v>
      </c>
      <c r="H6445" s="221">
        <v>3.7244846820831299</v>
      </c>
      <c r="I6445" s="221">
        <v>-1.9952720403671265</v>
      </c>
      <c r="J6445" s="221">
        <v>-2.4210696220397949</v>
      </c>
      <c r="K6445" s="180">
        <v>849</v>
      </c>
      <c r="L6445" s="181">
        <v>308</v>
      </c>
      <c r="M6445" s="181">
        <v>239</v>
      </c>
      <c r="N6445" s="181">
        <v>176</v>
      </c>
      <c r="O6445" s="181">
        <v>971</v>
      </c>
      <c r="P6445" s="181">
        <v>1554</v>
      </c>
      <c r="Q6445" s="181">
        <v>656</v>
      </c>
      <c r="R6445" s="181">
        <v>2027</v>
      </c>
      <c r="S6445" s="226">
        <f t="shared" si="302"/>
        <v>6780</v>
      </c>
      <c r="T6445" s="181">
        <f t="shared" si="300"/>
        <v>9181.8257464170456</v>
      </c>
      <c r="U6445" s="226">
        <f t="shared" si="301"/>
        <v>602.38568627201664</v>
      </c>
    </row>
    <row r="6446" spans="1:21" x14ac:dyDescent="0.25">
      <c r="A6446" s="156" t="s">
        <v>19111</v>
      </c>
      <c r="B6446" s="156" t="s">
        <v>414</v>
      </c>
      <c r="C6446" s="223">
        <v>-0.54992979764938354</v>
      </c>
      <c r="D6446" s="221">
        <v>-1.0943467617034912</v>
      </c>
      <c r="E6446" s="221">
        <v>-0.77041482925415039</v>
      </c>
      <c r="F6446" s="221">
        <v>2.5801453590393066</v>
      </c>
      <c r="G6446" s="221">
        <v>14.917811393737793</v>
      </c>
      <c r="H6446" s="221">
        <v>3.6693413257598877</v>
      </c>
      <c r="I6446" s="221">
        <v>1.1339331865310669</v>
      </c>
      <c r="J6446" s="221">
        <v>-1.6829138994216919</v>
      </c>
      <c r="K6446" s="180">
        <v>1076</v>
      </c>
      <c r="L6446" s="181">
        <v>386</v>
      </c>
      <c r="M6446" s="181">
        <v>259</v>
      </c>
      <c r="N6446" s="181">
        <v>200</v>
      </c>
      <c r="O6446" s="181">
        <v>1170</v>
      </c>
      <c r="P6446" s="181">
        <v>1539</v>
      </c>
      <c r="Q6446" s="181">
        <v>526</v>
      </c>
      <c r="R6446" s="181">
        <v>1272</v>
      </c>
      <c r="S6446" s="226">
        <f t="shared" si="302"/>
        <v>6428</v>
      </c>
      <c r="T6446" s="181">
        <f t="shared" si="300"/>
        <v>20859.087325811386</v>
      </c>
      <c r="U6446" s="226">
        <f t="shared" si="301"/>
        <v>1368.4877039482092</v>
      </c>
    </row>
    <row r="6447" spans="1:21" x14ac:dyDescent="0.25">
      <c r="A6447" s="156" t="s">
        <v>19112</v>
      </c>
      <c r="B6447" s="156" t="s">
        <v>414</v>
      </c>
      <c r="C6447" s="223">
        <v>-2.1799125671386719</v>
      </c>
      <c r="D6447" s="221">
        <v>-0.97828137874603271</v>
      </c>
      <c r="E6447" s="221">
        <v>-1.3536816835403442</v>
      </c>
      <c r="F6447" s="221">
        <v>17.466823577880859</v>
      </c>
      <c r="G6447" s="221">
        <v>8.1878995895385742</v>
      </c>
      <c r="H6447" s="221">
        <v>7.6970868110656738</v>
      </c>
      <c r="I6447" s="221">
        <v>5.4353666305541992</v>
      </c>
      <c r="J6447" s="221">
        <v>-2.6379513740539551</v>
      </c>
      <c r="K6447" s="180">
        <v>1153</v>
      </c>
      <c r="L6447" s="181">
        <v>328</v>
      </c>
      <c r="M6447" s="181">
        <v>238</v>
      </c>
      <c r="N6447" s="181">
        <v>233</v>
      </c>
      <c r="O6447" s="181">
        <v>989</v>
      </c>
      <c r="P6447" s="181">
        <v>1343</v>
      </c>
      <c r="Q6447" s="181">
        <v>600</v>
      </c>
      <c r="R6447" s="181">
        <v>1863</v>
      </c>
      <c r="S6447" s="226">
        <f t="shared" si="302"/>
        <v>6747</v>
      </c>
      <c r="T6447" s="181">
        <f t="shared" si="300"/>
        <v>17695.015020608902</v>
      </c>
      <c r="U6447" s="226">
        <f t="shared" si="301"/>
        <v>1160.9046023273318</v>
      </c>
    </row>
    <row r="6448" spans="1:21" x14ac:dyDescent="0.25">
      <c r="A6448" s="156" t="s">
        <v>18859</v>
      </c>
      <c r="B6448" s="156" t="s">
        <v>414</v>
      </c>
      <c r="C6448" s="223">
        <v>-0.55795526504516602</v>
      </c>
      <c r="D6448" s="221">
        <v>0.40955415368080139</v>
      </c>
      <c r="E6448" s="221">
        <v>3.4153752028942108E-2</v>
      </c>
      <c r="F6448" s="221">
        <v>3.3847141265869141</v>
      </c>
      <c r="G6448" s="221">
        <v>7.5535545349121094</v>
      </c>
      <c r="H6448" s="221">
        <v>1.9990776777267456</v>
      </c>
      <c r="I6448" s="221">
        <v>-0.45254743099212646</v>
      </c>
      <c r="J6448" s="221">
        <v>-0.87834519147872925</v>
      </c>
      <c r="K6448" s="180">
        <v>6.1887459754943848</v>
      </c>
      <c r="L6448" s="181">
        <v>2.015092134475708</v>
      </c>
      <c r="M6448" s="181">
        <v>1.4281721115112305</v>
      </c>
      <c r="N6448" s="181">
        <v>1.1738401651382446</v>
      </c>
      <c r="O6448" s="181">
        <v>6.5148129463195801</v>
      </c>
      <c r="P6448" s="181">
        <v>8.2886152267456055</v>
      </c>
      <c r="Q6448" s="181">
        <v>2.849822998046875</v>
      </c>
      <c r="R6448" s="181">
        <v>6.1952672004699707</v>
      </c>
      <c r="S6448" s="226">
        <f t="shared" si="302"/>
        <v>34.654368758201599</v>
      </c>
      <c r="T6448" s="181">
        <f t="shared" si="300"/>
        <v>60.442454099942054</v>
      </c>
      <c r="U6448" s="226">
        <f t="shared" si="301"/>
        <v>3.9654062490966275</v>
      </c>
    </row>
    <row r="6449" spans="1:21" x14ac:dyDescent="0.25">
      <c r="A6449" s="156" t="s">
        <v>15408</v>
      </c>
      <c r="B6449" s="156" t="s">
        <v>414</v>
      </c>
      <c r="C6449" s="223">
        <v>-1.3592249155044556</v>
      </c>
      <c r="D6449" s="221">
        <v>-0.3917156457901001</v>
      </c>
      <c r="E6449" s="221">
        <v>-0.76711606979370117</v>
      </c>
      <c r="F6449" s="221">
        <v>2.5834441184997559</v>
      </c>
      <c r="G6449" s="221">
        <v>6.7522845268249512</v>
      </c>
      <c r="H6449" s="221">
        <v>1.1978079080581665</v>
      </c>
      <c r="I6449" s="221">
        <v>-1.2538172006607056</v>
      </c>
      <c r="J6449" s="221">
        <v>-1.6796149015426636</v>
      </c>
      <c r="K6449" s="180">
        <v>0.7483031153678894</v>
      </c>
      <c r="L6449" s="181">
        <v>0.26901233196258545</v>
      </c>
      <c r="M6449" s="181">
        <v>0.20362931489944458</v>
      </c>
      <c r="N6449" s="181">
        <v>0.17620168626308441</v>
      </c>
      <c r="O6449" s="181">
        <v>0.81174677610397339</v>
      </c>
      <c r="P6449" s="181">
        <v>0.82753843069076538</v>
      </c>
      <c r="Q6449" s="181">
        <v>0.24823382496833801</v>
      </c>
      <c r="R6449" s="181">
        <v>0.72946393489837646</v>
      </c>
      <c r="S6449" s="226">
        <f t="shared" si="302"/>
        <v>4.0141294151544571</v>
      </c>
      <c r="T6449" s="181">
        <f t="shared" si="300"/>
        <v>4.112430249973773</v>
      </c>
      <c r="U6449" s="226">
        <f t="shared" si="301"/>
        <v>0.26980136486939305</v>
      </c>
    </row>
    <row r="6450" spans="1:21" x14ac:dyDescent="0.25">
      <c r="A6450" s="156" t="s">
        <v>19113</v>
      </c>
      <c r="B6450" s="156" t="s">
        <v>414</v>
      </c>
      <c r="C6450" s="223">
        <v>-0.37402576208114624</v>
      </c>
      <c r="D6450" s="221">
        <v>0.59348362684249878</v>
      </c>
      <c r="E6450" s="221">
        <v>0.2180832177400589</v>
      </c>
      <c r="F6450" s="221">
        <v>3.56864333152771</v>
      </c>
      <c r="G6450" s="221">
        <v>7.7374835014343262</v>
      </c>
      <c r="H6450" s="221">
        <v>2.1830070018768311</v>
      </c>
      <c r="I6450" s="221">
        <v>-0.26861798763275146</v>
      </c>
      <c r="J6450" s="221">
        <v>-0.69441568851470947</v>
      </c>
      <c r="K6450" s="180">
        <v>134</v>
      </c>
      <c r="L6450" s="181">
        <v>33</v>
      </c>
      <c r="M6450" s="181">
        <v>17</v>
      </c>
      <c r="N6450" s="181">
        <v>16</v>
      </c>
      <c r="O6450" s="181">
        <v>147</v>
      </c>
      <c r="P6450" s="181">
        <v>169</v>
      </c>
      <c r="Q6450" s="181">
        <v>59</v>
      </c>
      <c r="R6450" s="181">
        <v>94</v>
      </c>
      <c r="S6450" s="226">
        <f t="shared" si="302"/>
        <v>669</v>
      </c>
      <c r="T6450" s="181">
        <f t="shared" si="300"/>
        <v>1455.4859376102686</v>
      </c>
      <c r="U6450" s="226">
        <f t="shared" si="301"/>
        <v>95.489058451012767</v>
      </c>
    </row>
    <row r="6451" spans="1:21" x14ac:dyDescent="0.25">
      <c r="A6451" s="156" t="s">
        <v>19097</v>
      </c>
      <c r="B6451" s="156" t="s">
        <v>414</v>
      </c>
      <c r="C6451" s="223">
        <v>-1.6030876636505127</v>
      </c>
      <c r="D6451" s="221">
        <v>-0.6355782151222229</v>
      </c>
      <c r="E6451" s="221">
        <v>-1.0109786987304687</v>
      </c>
      <c r="F6451" s="221">
        <v>2.3395817279815674</v>
      </c>
      <c r="G6451" s="221">
        <v>6.5084218978881836</v>
      </c>
      <c r="H6451" s="221">
        <v>0.95394527912139893</v>
      </c>
      <c r="I6451" s="221">
        <v>-1.4976797103881836</v>
      </c>
      <c r="J6451" s="221">
        <v>-1.9234774112701416</v>
      </c>
      <c r="K6451" s="180">
        <v>56.251579284667969</v>
      </c>
      <c r="L6451" s="181">
        <v>20.873228073120117</v>
      </c>
      <c r="M6451" s="181">
        <v>13.292152404785156</v>
      </c>
      <c r="N6451" s="181">
        <v>11.927558898925781</v>
      </c>
      <c r="O6451" s="181">
        <v>56.858066558837891</v>
      </c>
      <c r="P6451" s="181">
        <v>79.298049926757812</v>
      </c>
      <c r="Q6451" s="181">
        <v>26.281061172485352</v>
      </c>
      <c r="R6451" s="181">
        <v>94.359115600585937</v>
      </c>
      <c r="S6451" s="226">
        <f t="shared" si="302"/>
        <v>359.14081192016602</v>
      </c>
      <c r="T6451" s="181">
        <f t="shared" si="300"/>
        <v>135.86868040680213</v>
      </c>
      <c r="U6451" s="226">
        <f t="shared" si="301"/>
        <v>8.9138424699099392</v>
      </c>
    </row>
    <row r="6452" spans="1:21" x14ac:dyDescent="0.25">
      <c r="A6452" s="156" t="s">
        <v>16775</v>
      </c>
      <c r="B6452" s="156" t="s">
        <v>414</v>
      </c>
      <c r="C6452" s="223">
        <v>-2.5877254009246826</v>
      </c>
      <c r="D6452" s="221">
        <v>-1.4424983263015747</v>
      </c>
      <c r="E6452" s="221">
        <v>-1.8178987503051758</v>
      </c>
      <c r="F6452" s="221">
        <v>1.5326615571975708</v>
      </c>
      <c r="G6452" s="221">
        <v>19.620071411132812</v>
      </c>
      <c r="H6452" s="221">
        <v>0.69513481855392456</v>
      </c>
      <c r="I6452" s="221">
        <v>-1.6387841701507568</v>
      </c>
      <c r="J6452" s="221">
        <v>-2.7303974628448486</v>
      </c>
      <c r="K6452" s="180">
        <v>1112.8841552734375</v>
      </c>
      <c r="L6452" s="181">
        <v>310.99777221679687</v>
      </c>
      <c r="M6452" s="181">
        <v>254.59130859375</v>
      </c>
      <c r="N6452" s="181">
        <v>264.50054931640625</v>
      </c>
      <c r="O6452" s="181">
        <v>1096.876953125</v>
      </c>
      <c r="P6452" s="181">
        <v>1350.7060546875</v>
      </c>
      <c r="Q6452" s="181">
        <v>495.46212768554687</v>
      </c>
      <c r="R6452" s="181">
        <v>1733.355224609375</v>
      </c>
      <c r="S6452" s="226">
        <f t="shared" si="302"/>
        <v>6619.3741455078125</v>
      </c>
      <c r="T6452" s="181">
        <f t="shared" si="300"/>
        <v>13529.138997810402</v>
      </c>
      <c r="U6452" s="226">
        <f t="shared" si="301"/>
        <v>887.59685763430457</v>
      </c>
    </row>
    <row r="6453" spans="1:21" x14ac:dyDescent="0.25">
      <c r="A6453" s="156" t="s">
        <v>19098</v>
      </c>
      <c r="B6453" s="156" t="s">
        <v>414</v>
      </c>
      <c r="C6453" s="223">
        <v>-1.544223427772522</v>
      </c>
      <c r="D6453" s="221">
        <v>4.6502323150634766</v>
      </c>
      <c r="E6453" s="221">
        <v>11.528446197509766</v>
      </c>
      <c r="F6453" s="221">
        <v>2.4699432849884033</v>
      </c>
      <c r="G6453" s="221">
        <v>15.85252857208252</v>
      </c>
      <c r="H6453" s="221">
        <v>3.4569652080535889</v>
      </c>
      <c r="I6453" s="221">
        <v>-1.3673180341720581</v>
      </c>
      <c r="J6453" s="221">
        <v>-1.7931157350540161</v>
      </c>
      <c r="K6453" s="180">
        <v>1756.9415283203125</v>
      </c>
      <c r="L6453" s="181">
        <v>541.89764404296875</v>
      </c>
      <c r="M6453" s="181">
        <v>360.93365478515625</v>
      </c>
      <c r="N6453" s="181">
        <v>282.38336181640625</v>
      </c>
      <c r="O6453" s="181">
        <v>1729.1009521484375</v>
      </c>
      <c r="P6453" s="181">
        <v>1851.4007568359375</v>
      </c>
      <c r="Q6453" s="181">
        <v>568.74395751953125</v>
      </c>
      <c r="R6453" s="181">
        <v>1574.9832763671875</v>
      </c>
      <c r="S6453" s="226">
        <f t="shared" si="302"/>
        <v>8666.3851318359375</v>
      </c>
      <c r="T6453" s="181">
        <f t="shared" si="300"/>
        <v>34874.383860149152</v>
      </c>
      <c r="U6453" s="226">
        <f t="shared" si="301"/>
        <v>2287.9795625730985</v>
      </c>
    </row>
    <row r="6454" spans="1:21" x14ac:dyDescent="0.25">
      <c r="A6454" s="156" t="s">
        <v>16779</v>
      </c>
      <c r="B6454" s="156" t="s">
        <v>414</v>
      </c>
      <c r="C6454" s="223">
        <v>-1.7317150831222534</v>
      </c>
      <c r="D6454" s="221">
        <v>-0.76420581340789795</v>
      </c>
      <c r="E6454" s="221">
        <v>-1.1396061182022095</v>
      </c>
      <c r="F6454" s="221">
        <v>2.210953950881958</v>
      </c>
      <c r="G6454" s="221">
        <v>6.3797945976257324</v>
      </c>
      <c r="H6454" s="221">
        <v>0.82531774044036865</v>
      </c>
      <c r="I6454" s="221">
        <v>-1.6263073682785034</v>
      </c>
      <c r="J6454" s="221">
        <v>-2.052105188369751</v>
      </c>
      <c r="K6454" s="180">
        <v>2.2593133449554443</v>
      </c>
      <c r="L6454" s="181">
        <v>0.76433432102203369</v>
      </c>
      <c r="M6454" s="181">
        <v>0.5958859920501709</v>
      </c>
      <c r="N6454" s="181">
        <v>0.52429544925689697</v>
      </c>
      <c r="O6454" s="181">
        <v>2.1771945953369141</v>
      </c>
      <c r="P6454" s="181">
        <v>2.9036281108856201</v>
      </c>
      <c r="Q6454" s="181">
        <v>0.97489470243453979</v>
      </c>
      <c r="R6454" s="181">
        <v>2.3688046932220459</v>
      </c>
      <c r="S6454" s="226">
        <f t="shared" si="302"/>
        <v>12.568351209163666</v>
      </c>
      <c r="T6454" s="181">
        <f t="shared" si="300"/>
        <v>5.8234773140067446</v>
      </c>
      <c r="U6454" s="226">
        <f t="shared" si="301"/>
        <v>0.38205684524740247</v>
      </c>
    </row>
    <row r="6455" spans="1:21" x14ac:dyDescent="0.25">
      <c r="A6455" s="156" t="s">
        <v>18920</v>
      </c>
      <c r="B6455" s="156" t="s">
        <v>414</v>
      </c>
      <c r="C6455" s="223">
        <v>-0.72867661714553833</v>
      </c>
      <c r="D6455" s="221">
        <v>5.9708805084228516</v>
      </c>
      <c r="E6455" s="221">
        <v>-0.1365676075220108</v>
      </c>
      <c r="F6455" s="221">
        <v>3.2139925956726074</v>
      </c>
      <c r="G6455" s="221">
        <v>17.480339050292969</v>
      </c>
      <c r="H6455" s="221">
        <v>1.8283562660217285</v>
      </c>
      <c r="I6455" s="221">
        <v>-0.62326884269714355</v>
      </c>
      <c r="J6455" s="221">
        <v>-1.0490665435791016</v>
      </c>
      <c r="K6455" s="180">
        <v>870.53692626953125</v>
      </c>
      <c r="L6455" s="181">
        <v>271.23672485351562</v>
      </c>
      <c r="M6455" s="181">
        <v>279.29727172851562</v>
      </c>
      <c r="N6455" s="181">
        <v>277.68515014648437</v>
      </c>
      <c r="O6455" s="181">
        <v>1007.9689331054687</v>
      </c>
      <c r="P6455" s="181">
        <v>1053.9139404296875</v>
      </c>
      <c r="Q6455" s="181">
        <v>341.766357421875</v>
      </c>
      <c r="R6455" s="181">
        <v>785.90142822265625</v>
      </c>
      <c r="S6455" s="226">
        <f t="shared" si="302"/>
        <v>4888.3067321777344</v>
      </c>
      <c r="T6455" s="181">
        <f t="shared" si="300"/>
        <v>20348.610870088964</v>
      </c>
      <c r="U6455" s="226">
        <f t="shared" si="301"/>
        <v>1334.9972284590558</v>
      </c>
    </row>
    <row r="6456" spans="1:21" x14ac:dyDescent="0.25">
      <c r="A6456" s="156" t="s">
        <v>19085</v>
      </c>
      <c r="B6456" s="156" t="s">
        <v>414</v>
      </c>
      <c r="C6456" s="223">
        <v>-1.2779794931411743</v>
      </c>
      <c r="D6456" s="221">
        <v>0.97157710790634155</v>
      </c>
      <c r="E6456" s="221">
        <v>-0.6858704686164856</v>
      </c>
      <c r="F6456" s="221">
        <v>5.9565515518188477</v>
      </c>
      <c r="G6456" s="221">
        <v>12.870339393615723</v>
      </c>
      <c r="H6456" s="221">
        <v>0.98165631294250488</v>
      </c>
      <c r="I6456" s="221">
        <v>-1.1725717782974243</v>
      </c>
      <c r="J6456" s="221">
        <v>-1.6106210947036743</v>
      </c>
      <c r="K6456" s="180">
        <v>1172.2476806640625</v>
      </c>
      <c r="L6456" s="181">
        <v>595.0345458984375</v>
      </c>
      <c r="M6456" s="181">
        <v>302.96267700195312</v>
      </c>
      <c r="N6456" s="181">
        <v>288.111572265625</v>
      </c>
      <c r="O6456" s="181">
        <v>1198.979736328125</v>
      </c>
      <c r="P6456" s="181">
        <v>1566.2972412109375</v>
      </c>
      <c r="Q6456" s="181">
        <v>598.99481201171875</v>
      </c>
      <c r="R6456" s="181">
        <v>1294.02685546875</v>
      </c>
      <c r="S6456" s="226">
        <f t="shared" si="302"/>
        <v>7016.6551208496094</v>
      </c>
      <c r="T6456" s="181">
        <f t="shared" si="300"/>
        <v>14770.662071011997</v>
      </c>
      <c r="U6456" s="226">
        <f t="shared" si="301"/>
        <v>969.04860254080347</v>
      </c>
    </row>
    <row r="6457" spans="1:21" x14ac:dyDescent="0.25">
      <c r="A6457" s="156" t="s">
        <v>19086</v>
      </c>
      <c r="B6457" s="156" t="s">
        <v>414</v>
      </c>
      <c r="C6457" s="223">
        <v>-0.64698278903961182</v>
      </c>
      <c r="D6457" s="221">
        <v>0.32052657008171082</v>
      </c>
      <c r="E6457" s="221">
        <v>-5.4873794317245483E-2</v>
      </c>
      <c r="F6457" s="221">
        <v>3.2956864833831787</v>
      </c>
      <c r="G6457" s="221">
        <v>7.4645271301269531</v>
      </c>
      <c r="H6457" s="221">
        <v>1.9100501537322998</v>
      </c>
      <c r="I6457" s="221">
        <v>-0.54157501459121704</v>
      </c>
      <c r="J6457" s="221">
        <v>-0.96737271547317505</v>
      </c>
      <c r="K6457" s="180">
        <v>10.116222381591797</v>
      </c>
      <c r="L6457" s="181">
        <v>2.9628417491912842</v>
      </c>
      <c r="M6457" s="181">
        <v>2.5863480567932129</v>
      </c>
      <c r="N6457" s="181">
        <v>3.0037648677825928</v>
      </c>
      <c r="O6457" s="181">
        <v>10.762808799743652</v>
      </c>
      <c r="P6457" s="181">
        <v>8.9540023803710937</v>
      </c>
      <c r="Q6457" s="181">
        <v>2.3080699443817139</v>
      </c>
      <c r="R6457" s="181">
        <v>9.0522184371948242</v>
      </c>
      <c r="S6457" s="226">
        <f t="shared" si="302"/>
        <v>49.746276617050171</v>
      </c>
      <c r="T6457" s="181">
        <f t="shared" si="300"/>
        <v>91.597202036038269</v>
      </c>
      <c r="U6457" s="226">
        <f t="shared" si="301"/>
        <v>6.0093542322567721</v>
      </c>
    </row>
    <row r="6458" spans="1:21" x14ac:dyDescent="0.25">
      <c r="A6458" s="156" t="s">
        <v>19088</v>
      </c>
      <c r="B6458" s="156" t="s">
        <v>414</v>
      </c>
      <c r="C6458" s="223">
        <v>-0.92476105690002441</v>
      </c>
      <c r="D6458" s="221">
        <v>4.2748350650072098E-2</v>
      </c>
      <c r="E6458" s="221">
        <v>-0.33265203237533569</v>
      </c>
      <c r="F6458" s="221">
        <v>3.0179083347320557</v>
      </c>
      <c r="G6458" s="221">
        <v>7.1867489814758301</v>
      </c>
      <c r="H6458" s="221">
        <v>1.6322718858718872</v>
      </c>
      <c r="I6458" s="221">
        <v>-0.81935328245162964</v>
      </c>
      <c r="J6458" s="221">
        <v>-1.2451509237289429</v>
      </c>
      <c r="K6458" s="180">
        <v>0.63706368207931519</v>
      </c>
      <c r="L6458" s="181">
        <v>0.1663244366645813</v>
      </c>
      <c r="M6458" s="181">
        <v>0.14613278210163116</v>
      </c>
      <c r="N6458" s="181">
        <v>0.23151950538158417</v>
      </c>
      <c r="O6458" s="181">
        <v>0.83042436838150024</v>
      </c>
      <c r="P6458" s="181">
        <v>0.60010266304016113</v>
      </c>
      <c r="Q6458" s="181">
        <v>0.1391170471906662</v>
      </c>
      <c r="R6458" s="181">
        <v>0.26317590475082397</v>
      </c>
      <c r="S6458" s="226">
        <f t="shared" si="302"/>
        <v>3.0138603895902634</v>
      </c>
      <c r="T6458" s="181">
        <f t="shared" si="300"/>
        <v>6.573974148380703</v>
      </c>
      <c r="U6458" s="226">
        <f t="shared" si="301"/>
        <v>0.43129417158151939</v>
      </c>
    </row>
    <row r="6459" spans="1:21" x14ac:dyDescent="0.25">
      <c r="A6459" s="156" t="s">
        <v>19095</v>
      </c>
      <c r="B6459" s="156" t="s">
        <v>414</v>
      </c>
      <c r="C6459" s="223">
        <v>-0.61787945032119751</v>
      </c>
      <c r="D6459" s="221">
        <v>17.072689056396484</v>
      </c>
      <c r="E6459" s="221">
        <v>-2.5770483538508415E-2</v>
      </c>
      <c r="F6459" s="221">
        <v>3.3247897624969482</v>
      </c>
      <c r="G6459" s="221">
        <v>98.491355895996094</v>
      </c>
      <c r="H6459" s="221">
        <v>1.9391534328460693</v>
      </c>
      <c r="I6459" s="221">
        <v>-0.51247173547744751</v>
      </c>
      <c r="J6459" s="221">
        <v>-0.93826937675476074</v>
      </c>
      <c r="K6459" s="180">
        <v>183.58934020996094</v>
      </c>
      <c r="L6459" s="181">
        <v>53.014808654785156</v>
      </c>
      <c r="M6459" s="181">
        <v>53.401775360107422</v>
      </c>
      <c r="N6459" s="181">
        <v>73.855873107910156</v>
      </c>
      <c r="O6459" s="181">
        <v>207.08390808105469</v>
      </c>
      <c r="P6459" s="181">
        <v>139.58538818359375</v>
      </c>
      <c r="Q6459" s="181">
        <v>37.978282928466797</v>
      </c>
      <c r="R6459" s="181">
        <v>54.507404327392578</v>
      </c>
      <c r="S6459" s="226">
        <f t="shared" si="302"/>
        <v>803.01678085327148</v>
      </c>
      <c r="T6459" s="181">
        <f t="shared" si="300"/>
        <v>21631.895275137027</v>
      </c>
      <c r="U6459" s="226">
        <f t="shared" si="301"/>
        <v>1419.1887801576609</v>
      </c>
    </row>
    <row r="6460" spans="1:21" x14ac:dyDescent="0.25">
      <c r="A6460" s="156" t="s">
        <v>19104</v>
      </c>
      <c r="B6460" s="156" t="s">
        <v>414</v>
      </c>
      <c r="C6460" s="223">
        <v>-0.64974391460418701</v>
      </c>
      <c r="D6460" s="221">
        <v>0.3177655041217804</v>
      </c>
      <c r="E6460" s="221">
        <v>-5.7634878903627396E-2</v>
      </c>
      <c r="F6460" s="221">
        <v>3.2929255962371826</v>
      </c>
      <c r="G6460" s="221">
        <v>7.4617657661437988</v>
      </c>
      <c r="H6460" s="221">
        <v>1.9072890281677246</v>
      </c>
      <c r="I6460" s="221">
        <v>-0.54433608055114746</v>
      </c>
      <c r="J6460" s="221">
        <v>-0.97013378143310547</v>
      </c>
      <c r="K6460" s="180">
        <v>3.4100949764251709</v>
      </c>
      <c r="L6460" s="181">
        <v>1.2190546989440918</v>
      </c>
      <c r="M6460" s="181">
        <v>0.99099099636077881</v>
      </c>
      <c r="N6460" s="181">
        <v>1.0099962949752808</v>
      </c>
      <c r="O6460" s="181">
        <v>3.9775393009185791</v>
      </c>
      <c r="P6460" s="181">
        <v>5.4708132743835449</v>
      </c>
      <c r="Q6460" s="181">
        <v>1.8652350902557373</v>
      </c>
      <c r="R6460" s="181">
        <v>4.6291499137878418</v>
      </c>
      <c r="S6460" s="226">
        <f t="shared" si="302"/>
        <v>22.572874546051025</v>
      </c>
      <c r="T6460" s="181">
        <f t="shared" si="300"/>
        <v>36.048091331018277</v>
      </c>
      <c r="U6460" s="226">
        <f t="shared" si="301"/>
        <v>2.364982176197953</v>
      </c>
    </row>
    <row r="6461" spans="1:21" x14ac:dyDescent="0.25">
      <c r="A6461" s="156" t="s">
        <v>16784</v>
      </c>
      <c r="B6461" s="156" t="s">
        <v>414</v>
      </c>
      <c r="C6461" s="223">
        <v>-1.5760027170181274</v>
      </c>
      <c r="D6461" s="221">
        <v>-0.71221542358398438</v>
      </c>
      <c r="E6461" s="221">
        <v>-4.3908653259277344</v>
      </c>
      <c r="F6461" s="221">
        <v>25.588567733764648</v>
      </c>
      <c r="G6461" s="221">
        <v>16.229215621948242</v>
      </c>
      <c r="H6461" s="221">
        <v>1.5599720478057861</v>
      </c>
      <c r="I6461" s="221">
        <v>-0.56757408380508423</v>
      </c>
      <c r="J6461" s="221">
        <v>-1.3310915231704712</v>
      </c>
      <c r="K6461" s="180">
        <v>1590.2420654296875</v>
      </c>
      <c r="L6461" s="181">
        <v>593.40093994140625</v>
      </c>
      <c r="M6461" s="181">
        <v>446.85983276367187</v>
      </c>
      <c r="N6461" s="181">
        <v>502.03887939453125</v>
      </c>
      <c r="O6461" s="181">
        <v>1805.5308837890625</v>
      </c>
      <c r="P6461" s="181">
        <v>2066.04833984375</v>
      </c>
      <c r="Q6461" s="181">
        <v>701.0452880859375</v>
      </c>
      <c r="R6461" s="181">
        <v>2234.299072265625</v>
      </c>
      <c r="S6461" s="226">
        <f t="shared" si="302"/>
        <v>9939.4653015136719</v>
      </c>
      <c r="T6461" s="181">
        <f t="shared" si="300"/>
        <v>37108.875399768782</v>
      </c>
      <c r="U6461" s="226">
        <f t="shared" si="301"/>
        <v>2434.5763023432946</v>
      </c>
    </row>
    <row r="6462" spans="1:21" x14ac:dyDescent="0.25">
      <c r="A6462" s="156" t="s">
        <v>19114</v>
      </c>
      <c r="B6462" s="156" t="s">
        <v>414</v>
      </c>
      <c r="C6462" s="223">
        <v>-0.30219531059265137</v>
      </c>
      <c r="D6462" s="221">
        <v>0.66531407833099365</v>
      </c>
      <c r="E6462" s="221">
        <v>1.0836820602416992</v>
      </c>
      <c r="F6462" s="221">
        <v>9.8541364669799805</v>
      </c>
      <c r="G6462" s="221">
        <v>22.082798004150391</v>
      </c>
      <c r="H6462" s="221">
        <v>4.4000244140625</v>
      </c>
      <c r="I6462" s="221">
        <v>0.68148601055145264</v>
      </c>
      <c r="J6462" s="221">
        <v>-0.62258517742156982</v>
      </c>
      <c r="K6462" s="180">
        <v>2141</v>
      </c>
      <c r="L6462" s="181">
        <v>720</v>
      </c>
      <c r="M6462" s="181">
        <v>608</v>
      </c>
      <c r="N6462" s="181">
        <v>746</v>
      </c>
      <c r="O6462" s="181">
        <v>2640</v>
      </c>
      <c r="P6462" s="181">
        <v>2364</v>
      </c>
      <c r="Q6462" s="181">
        <v>651</v>
      </c>
      <c r="R6462" s="181">
        <v>1782</v>
      </c>
      <c r="S6462" s="226">
        <f t="shared" si="302"/>
        <v>11652</v>
      </c>
      <c r="T6462" s="181">
        <f t="shared" si="300"/>
        <v>75876.535525918007</v>
      </c>
      <c r="U6462" s="226">
        <f t="shared" si="301"/>
        <v>4977.9793460531573</v>
      </c>
    </row>
    <row r="6463" spans="1:21" x14ac:dyDescent="0.25">
      <c r="A6463" s="156" t="s">
        <v>19115</v>
      </c>
      <c r="B6463" s="156" t="s">
        <v>414</v>
      </c>
      <c r="C6463" s="223">
        <v>-0.71214962005615234</v>
      </c>
      <c r="D6463" s="221">
        <v>0.25535979866981506</v>
      </c>
      <c r="E6463" s="221">
        <v>-0.12004059553146362</v>
      </c>
      <c r="F6463" s="221">
        <v>3.2305195331573486</v>
      </c>
      <c r="G6463" s="221">
        <v>31.657718658447266</v>
      </c>
      <c r="H6463" s="221">
        <v>10.759939193725586</v>
      </c>
      <c r="I6463" s="221">
        <v>7.3533339500427246</v>
      </c>
      <c r="J6463" s="221">
        <v>-1.0325394868850708</v>
      </c>
      <c r="K6463" s="180">
        <v>1828</v>
      </c>
      <c r="L6463" s="181">
        <v>536</v>
      </c>
      <c r="M6463" s="181">
        <v>430</v>
      </c>
      <c r="N6463" s="181">
        <v>496</v>
      </c>
      <c r="O6463" s="181">
        <v>2086</v>
      </c>
      <c r="P6463" s="181">
        <v>1772</v>
      </c>
      <c r="Q6463" s="181">
        <v>474</v>
      </c>
      <c r="R6463" s="181">
        <v>1283</v>
      </c>
      <c r="S6463" s="226">
        <f t="shared" si="302"/>
        <v>8905</v>
      </c>
      <c r="T6463" s="181">
        <f t="shared" si="300"/>
        <v>87651.12908244133</v>
      </c>
      <c r="U6463" s="226">
        <f t="shared" si="301"/>
        <v>5750.4669553816348</v>
      </c>
    </row>
    <row r="6464" spans="1:21" x14ac:dyDescent="0.25">
      <c r="A6464" s="156" t="s">
        <v>19116</v>
      </c>
      <c r="B6464" s="156" t="s">
        <v>414</v>
      </c>
      <c r="C6464" s="223">
        <v>0.12337524443864822</v>
      </c>
      <c r="D6464" s="221">
        <v>0.37560620903968811</v>
      </c>
      <c r="E6464" s="221">
        <v>2.058573008980602E-4</v>
      </c>
      <c r="F6464" s="221">
        <v>3.3507659435272217</v>
      </c>
      <c r="G6464" s="221">
        <v>16.340852737426758</v>
      </c>
      <c r="H6464" s="221">
        <v>7.0335350036621094</v>
      </c>
      <c r="I6464" s="221">
        <v>-0.48649537563323975</v>
      </c>
      <c r="J6464" s="221">
        <v>-0.91229301691055298</v>
      </c>
      <c r="K6464" s="180">
        <v>1153</v>
      </c>
      <c r="L6464" s="181">
        <v>317</v>
      </c>
      <c r="M6464" s="181">
        <v>370</v>
      </c>
      <c r="N6464" s="181">
        <v>498</v>
      </c>
      <c r="O6464" s="181">
        <v>1496</v>
      </c>
      <c r="P6464" s="181">
        <v>1402</v>
      </c>
      <c r="Q6464" s="181">
        <v>479</v>
      </c>
      <c r="R6464" s="181">
        <v>1334</v>
      </c>
      <c r="S6464" s="226">
        <f t="shared" si="302"/>
        <v>7049</v>
      </c>
      <c r="T6464" s="181">
        <f t="shared" si="300"/>
        <v>34786.978033018939</v>
      </c>
      <c r="U6464" s="226">
        <f t="shared" si="301"/>
        <v>2282.2451889731037</v>
      </c>
    </row>
    <row r="6465" spans="1:21" x14ac:dyDescent="0.25">
      <c r="A6465" s="156" t="s">
        <v>19117</v>
      </c>
      <c r="B6465" s="156" t="s">
        <v>414</v>
      </c>
      <c r="C6465" s="223">
        <v>-2.6130881309509277</v>
      </c>
      <c r="D6465" s="221">
        <v>-1.6455787420272827</v>
      </c>
      <c r="E6465" s="221">
        <v>-2.0209791660308838</v>
      </c>
      <c r="F6465" s="221">
        <v>1.5789912939071655</v>
      </c>
      <c r="G6465" s="221">
        <v>33.585762023925781</v>
      </c>
      <c r="H6465" s="221">
        <v>1.212742805480957</v>
      </c>
      <c r="I6465" s="221">
        <v>-4.7717652320861816</v>
      </c>
      <c r="J6465" s="221">
        <v>-2.9334781169891357</v>
      </c>
      <c r="K6465" s="180">
        <v>1306</v>
      </c>
      <c r="L6465" s="181">
        <v>318</v>
      </c>
      <c r="M6465" s="181">
        <v>211</v>
      </c>
      <c r="N6465" s="181">
        <v>248</v>
      </c>
      <c r="O6465" s="181">
        <v>1345</v>
      </c>
      <c r="P6465" s="181">
        <v>1385</v>
      </c>
      <c r="Q6465" s="181">
        <v>570</v>
      </c>
      <c r="R6465" s="181">
        <v>1872</v>
      </c>
      <c r="S6465" s="226">
        <f t="shared" si="302"/>
        <v>7255</v>
      </c>
      <c r="T6465" s="181">
        <f t="shared" si="300"/>
        <v>34670.297588348389</v>
      </c>
      <c r="U6465" s="226">
        <f t="shared" si="301"/>
        <v>2274.5902158034351</v>
      </c>
    </row>
    <row r="6466" spans="1:21" x14ac:dyDescent="0.25">
      <c r="A6466" s="156" t="s">
        <v>19118</v>
      </c>
      <c r="B6466" s="156" t="s">
        <v>414</v>
      </c>
      <c r="C6466" s="223">
        <v>-0.85229957103729248</v>
      </c>
      <c r="D6466" s="221">
        <v>-0.24535763263702393</v>
      </c>
      <c r="E6466" s="221">
        <v>8.3703832626342773</v>
      </c>
      <c r="F6466" s="221">
        <v>14.353801727294922</v>
      </c>
      <c r="G6466" s="221">
        <v>22.83721923828125</v>
      </c>
      <c r="H6466" s="221">
        <v>15.661664962768555</v>
      </c>
      <c r="I6466" s="221">
        <v>-1.1074593067169189</v>
      </c>
      <c r="J6466" s="221">
        <v>-1.533257007598877</v>
      </c>
      <c r="K6466" s="180">
        <v>1887</v>
      </c>
      <c r="L6466" s="181">
        <v>530</v>
      </c>
      <c r="M6466" s="181">
        <v>566</v>
      </c>
      <c r="N6466" s="181">
        <v>700</v>
      </c>
      <c r="O6466" s="181">
        <v>2235</v>
      </c>
      <c r="P6466" s="181">
        <v>2080</v>
      </c>
      <c r="Q6466" s="181">
        <v>608</v>
      </c>
      <c r="R6466" s="181">
        <v>1567</v>
      </c>
      <c r="S6466" s="226">
        <f t="shared" si="302"/>
        <v>10173</v>
      </c>
      <c r="T6466" s="181">
        <f t="shared" si="300"/>
        <v>93588.468430638313</v>
      </c>
      <c r="U6466" s="226">
        <f t="shared" si="301"/>
        <v>6139.9938682931697</v>
      </c>
    </row>
    <row r="6467" spans="1:21" x14ac:dyDescent="0.25">
      <c r="A6467" s="156" t="s">
        <v>16785</v>
      </c>
      <c r="B6467" s="156" t="s">
        <v>414</v>
      </c>
      <c r="C6467" s="223">
        <v>0.59184819459915161</v>
      </c>
      <c r="D6467" s="221">
        <v>6.5334920883178711</v>
      </c>
      <c r="E6467" s="221">
        <v>2.4582586288452148</v>
      </c>
      <c r="F6467" s="221">
        <v>10.281488418579102</v>
      </c>
      <c r="G6467" s="221">
        <v>20.722814559936523</v>
      </c>
      <c r="H6467" s="221">
        <v>17.785852432250977</v>
      </c>
      <c r="I6467" s="221">
        <v>-0.57349932193756104</v>
      </c>
      <c r="J6467" s="221">
        <v>-0.44917410612106323</v>
      </c>
      <c r="K6467" s="180">
        <v>1722.6522216796875</v>
      </c>
      <c r="L6467" s="181">
        <v>407.027587890625</v>
      </c>
      <c r="M6467" s="181">
        <v>458.77682495117187</v>
      </c>
      <c r="N6467" s="181">
        <v>774.24810791015625</v>
      </c>
      <c r="O6467" s="181">
        <v>2399.373046875</v>
      </c>
      <c r="P6467" s="181">
        <v>1544.5155029296875</v>
      </c>
      <c r="Q6467" s="181">
        <v>448.82504272460937</v>
      </c>
      <c r="R6467" s="181">
        <v>1273.8272705078125</v>
      </c>
      <c r="S6467" s="226">
        <f t="shared" si="302"/>
        <v>9029.24560546875</v>
      </c>
      <c r="T6467" s="181">
        <f t="shared" si="300"/>
        <v>89129.791617447016</v>
      </c>
      <c r="U6467" s="226">
        <f t="shared" si="301"/>
        <v>5847.4765448155995</v>
      </c>
    </row>
    <row r="6468" spans="1:21" x14ac:dyDescent="0.25">
      <c r="A6468" s="156" t="s">
        <v>19108</v>
      </c>
      <c r="B6468" s="156" t="s">
        <v>414</v>
      </c>
      <c r="C6468" s="223">
        <v>-1.2422417402267456</v>
      </c>
      <c r="D6468" s="221">
        <v>1.3549816608428955</v>
      </c>
      <c r="E6468" s="221">
        <v>2.0993239879608154</v>
      </c>
      <c r="F6468" s="221">
        <v>9.3955707550048828</v>
      </c>
      <c r="G6468" s="221">
        <v>30.122697830200195</v>
      </c>
      <c r="H6468" s="221">
        <v>6.5810437202453613</v>
      </c>
      <c r="I6468" s="221">
        <v>10.79337215423584</v>
      </c>
      <c r="J6468" s="221">
        <v>-1.5626316070556641</v>
      </c>
      <c r="K6468" s="180">
        <v>1353.214599609375</v>
      </c>
      <c r="L6468" s="181">
        <v>411.165283203125</v>
      </c>
      <c r="M6468" s="181">
        <v>251.21316528320312</v>
      </c>
      <c r="N6468" s="181">
        <v>189.39117431640625</v>
      </c>
      <c r="O6468" s="181">
        <v>1191.2999267578125</v>
      </c>
      <c r="P6468" s="181">
        <v>1574.98876953125</v>
      </c>
      <c r="Q6468" s="181">
        <v>484.76290893554687</v>
      </c>
      <c r="R6468" s="181">
        <v>1229.5706787109375</v>
      </c>
      <c r="S6468" s="226">
        <f t="shared" si="302"/>
        <v>6685.6065063476562</v>
      </c>
      <c r="T6468" s="181">
        <f t="shared" si="300"/>
        <v>50744.015908924885</v>
      </c>
      <c r="U6468" s="226">
        <f t="shared" si="301"/>
        <v>3329.127527760365</v>
      </c>
    </row>
    <row r="6469" spans="1:21" x14ac:dyDescent="0.25">
      <c r="A6469" s="156" t="s">
        <v>19109</v>
      </c>
      <c r="B6469" s="156" t="s">
        <v>414</v>
      </c>
      <c r="C6469" s="223">
        <v>-0.62900280952453613</v>
      </c>
      <c r="D6469" s="221">
        <v>-2.9656641483306885</v>
      </c>
      <c r="E6469" s="221">
        <v>-3.6893747746944427E-2</v>
      </c>
      <c r="F6469" s="221">
        <v>10.39091968536377</v>
      </c>
      <c r="G6469" s="221">
        <v>23.032379150390625</v>
      </c>
      <c r="H6469" s="221">
        <v>17.372600555419922</v>
      </c>
      <c r="I6469" s="221">
        <v>14.338993072509766</v>
      </c>
      <c r="J6469" s="221">
        <v>-0.93892437219619751</v>
      </c>
      <c r="K6469" s="180">
        <v>1014.3794555664062</v>
      </c>
      <c r="L6469" s="181">
        <v>490.41497802734375</v>
      </c>
      <c r="M6469" s="181">
        <v>168.73432922363281</v>
      </c>
      <c r="N6469" s="181">
        <v>244.714111328125</v>
      </c>
      <c r="O6469" s="181">
        <v>1047.928955078125</v>
      </c>
      <c r="P6469" s="181">
        <v>1111.0810546875</v>
      </c>
      <c r="Q6469" s="181">
        <v>342.40240478515625</v>
      </c>
      <c r="R6469" s="181">
        <v>984.7769775390625</v>
      </c>
      <c r="S6469" s="226">
        <f t="shared" si="302"/>
        <v>5404.4322662353516</v>
      </c>
      <c r="T6469" s="181">
        <f t="shared" ref="T6469:T6532" si="303">SUMPRODUCT(C6469:J6469,K6469:R6469)</f>
        <v>47867.86475794034</v>
      </c>
      <c r="U6469" s="226">
        <f t="shared" ref="U6469:U6532" si="304">(T6469/$T$10045)*$S$10045</f>
        <v>3140.4338700110925</v>
      </c>
    </row>
    <row r="6470" spans="1:21" x14ac:dyDescent="0.25">
      <c r="A6470" s="156" t="s">
        <v>16786</v>
      </c>
      <c r="B6470" s="156" t="s">
        <v>414</v>
      </c>
      <c r="C6470" s="223">
        <v>-1.7667720317840576</v>
      </c>
      <c r="D6470" s="221">
        <v>-0.7992626428604126</v>
      </c>
      <c r="E6470" s="221">
        <v>30.126317977905273</v>
      </c>
      <c r="F6470" s="221">
        <v>2.1758971214294434</v>
      </c>
      <c r="G6470" s="221">
        <v>14.616489410400391</v>
      </c>
      <c r="H6470" s="221">
        <v>0.70229518413543701</v>
      </c>
      <c r="I6470" s="221">
        <v>-1.6613643169403076</v>
      </c>
      <c r="J6470" s="221">
        <v>-2.0871620178222656</v>
      </c>
      <c r="K6470" s="180">
        <v>708.027099609375</v>
      </c>
      <c r="L6470" s="181">
        <v>216.1748046875</v>
      </c>
      <c r="M6470" s="181">
        <v>159.94752502441406</v>
      </c>
      <c r="N6470" s="181">
        <v>132.10682678222656</v>
      </c>
      <c r="O6470" s="181">
        <v>615.22479248046875</v>
      </c>
      <c r="P6470" s="181">
        <v>905.0955810546875</v>
      </c>
      <c r="Q6470" s="181">
        <v>291.50845336914062</v>
      </c>
      <c r="R6470" s="181">
        <v>778.44769287109375</v>
      </c>
      <c r="S6470" s="226">
        <f t="shared" ref="S6470:S6533" si="305">SUM(K6470:R6470)</f>
        <v>3806.5327758789062</v>
      </c>
      <c r="T6470" s="181">
        <f t="shared" si="303"/>
        <v>11201.400671859345</v>
      </c>
      <c r="U6470" s="226">
        <f t="shared" si="304"/>
        <v>734.88254049679279</v>
      </c>
    </row>
    <row r="6471" spans="1:21" x14ac:dyDescent="0.25">
      <c r="A6471" s="156" t="s">
        <v>19119</v>
      </c>
      <c r="B6471" s="156" t="s">
        <v>414</v>
      </c>
      <c r="C6471" s="223">
        <v>-1.1248689889907837</v>
      </c>
      <c r="D6471" s="221">
        <v>-0.15735961496829987</v>
      </c>
      <c r="E6471" s="221">
        <v>-0.53276002407073975</v>
      </c>
      <c r="F6471" s="221">
        <v>2.8178002834320068</v>
      </c>
      <c r="G6471" s="221">
        <v>6.9866409301757812</v>
      </c>
      <c r="H6471" s="221">
        <v>1.4321639537811279</v>
      </c>
      <c r="I6471" s="221">
        <v>-1.0194611549377441</v>
      </c>
      <c r="J6471" s="221">
        <v>0.34563899040222168</v>
      </c>
      <c r="K6471" s="180">
        <v>1121</v>
      </c>
      <c r="L6471" s="181">
        <v>380</v>
      </c>
      <c r="M6471" s="181">
        <v>373</v>
      </c>
      <c r="N6471" s="181">
        <v>493</v>
      </c>
      <c r="O6471" s="181">
        <v>1433</v>
      </c>
      <c r="P6471" s="181">
        <v>1463</v>
      </c>
      <c r="Q6471" s="181">
        <v>512</v>
      </c>
      <c r="R6471" s="181">
        <v>1370</v>
      </c>
      <c r="S6471" s="226">
        <f t="shared" si="305"/>
        <v>7145</v>
      </c>
      <c r="T6471" s="181">
        <f t="shared" si="303"/>
        <v>11928.354883253574</v>
      </c>
      <c r="U6471" s="226">
        <f t="shared" si="304"/>
        <v>782.57532226080389</v>
      </c>
    </row>
    <row r="6472" spans="1:21" x14ac:dyDescent="0.25">
      <c r="A6472" s="156" t="s">
        <v>18921</v>
      </c>
      <c r="B6472" s="156" t="s">
        <v>414</v>
      </c>
      <c r="C6472" s="223">
        <v>-2.3371050357818604</v>
      </c>
      <c r="D6472" s="221">
        <v>0.19403542578220367</v>
      </c>
      <c r="E6472" s="221">
        <v>-0.18136490881443024</v>
      </c>
      <c r="F6472" s="221">
        <v>3.1691954135894775</v>
      </c>
      <c r="G6472" s="221">
        <v>10.835659027099609</v>
      </c>
      <c r="H6472" s="221">
        <v>7.2695045471191406</v>
      </c>
      <c r="I6472" s="221">
        <v>-0.66806614398956299</v>
      </c>
      <c r="J6472" s="221">
        <v>-1.093863844871521</v>
      </c>
      <c r="K6472" s="180">
        <v>878.08428955078125</v>
      </c>
      <c r="L6472" s="181">
        <v>318.13668823242187</v>
      </c>
      <c r="M6472" s="181">
        <v>218.84561157226562</v>
      </c>
      <c r="N6472" s="181">
        <v>222.8983154296875</v>
      </c>
      <c r="O6472" s="181">
        <v>875.3824462890625</v>
      </c>
      <c r="P6472" s="181">
        <v>1155.0185546875</v>
      </c>
      <c r="Q6472" s="181">
        <v>353.93551635742187</v>
      </c>
      <c r="R6472" s="181">
        <v>842.28546142578125</v>
      </c>
      <c r="S6472" s="226">
        <f t="shared" si="305"/>
        <v>4864.5868835449219</v>
      </c>
      <c r="T6472" s="181">
        <f t="shared" si="303"/>
        <v>15400.232370033325</v>
      </c>
      <c r="U6472" s="226">
        <f t="shared" si="304"/>
        <v>1010.3523853729304</v>
      </c>
    </row>
    <row r="6473" spans="1:21" x14ac:dyDescent="0.25">
      <c r="A6473" s="156" t="s">
        <v>16817</v>
      </c>
      <c r="B6473" s="156" t="s">
        <v>414</v>
      </c>
      <c r="C6473" s="223">
        <v>-1.3339980840682983</v>
      </c>
      <c r="D6473" s="221">
        <v>4.154421329498291</v>
      </c>
      <c r="E6473" s="221">
        <v>-0.74188929796218872</v>
      </c>
      <c r="F6473" s="221">
        <v>1.5780413150787354</v>
      </c>
      <c r="G6473" s="221">
        <v>13.098793983459473</v>
      </c>
      <c r="H6473" s="221">
        <v>1.4015297889709473</v>
      </c>
      <c r="I6473" s="221">
        <v>-1.2285903692245483</v>
      </c>
      <c r="J6473" s="221">
        <v>-1.6543880701065063</v>
      </c>
      <c r="K6473" s="180">
        <v>1971.5867919921875</v>
      </c>
      <c r="L6473" s="181">
        <v>611.1156005859375</v>
      </c>
      <c r="M6473" s="181">
        <v>540.56561279296875</v>
      </c>
      <c r="N6473" s="181">
        <v>649.250732421875</v>
      </c>
      <c r="O6473" s="181">
        <v>2192.7705078125</v>
      </c>
      <c r="P6473" s="181">
        <v>2221.371826171875</v>
      </c>
      <c r="Q6473" s="181">
        <v>640.67034912109375</v>
      </c>
      <c r="R6473" s="181">
        <v>1700.8272705078125</v>
      </c>
      <c r="S6473" s="226">
        <f t="shared" si="305"/>
        <v>10528.15869140625</v>
      </c>
      <c r="T6473" s="181">
        <f t="shared" si="303"/>
        <v>28767.26147458539</v>
      </c>
      <c r="U6473" s="226">
        <f t="shared" si="304"/>
        <v>1887.3138114494086</v>
      </c>
    </row>
    <row r="6474" spans="1:21" x14ac:dyDescent="0.25">
      <c r="A6474" s="156" t="s">
        <v>16818</v>
      </c>
      <c r="B6474" s="156" t="s">
        <v>414</v>
      </c>
      <c r="C6474" s="223">
        <v>-1.5444562435150146</v>
      </c>
      <c r="D6474" s="221">
        <v>-0.5769469141960144</v>
      </c>
      <c r="E6474" s="221">
        <v>-0.95234721899032593</v>
      </c>
      <c r="F6474" s="221">
        <v>15.101677894592285</v>
      </c>
      <c r="G6474" s="221">
        <v>6.5670537948608398</v>
      </c>
      <c r="H6474" s="221">
        <v>0.83840882778167725</v>
      </c>
      <c r="I6474" s="221">
        <v>-1.4390485286712646</v>
      </c>
      <c r="J6474" s="221">
        <v>-1.8648462295532227</v>
      </c>
      <c r="K6474" s="180">
        <v>1268.4267578125</v>
      </c>
      <c r="L6474" s="181">
        <v>459.46109008789062</v>
      </c>
      <c r="M6474" s="181">
        <v>362.26739501953125</v>
      </c>
      <c r="N6474" s="181">
        <v>367.17617797851562</v>
      </c>
      <c r="O6474" s="181">
        <v>1463.7958984375</v>
      </c>
      <c r="P6474" s="181">
        <v>1759.303955078125</v>
      </c>
      <c r="Q6474" s="181">
        <v>608.687744140625</v>
      </c>
      <c r="R6474" s="181">
        <v>1652.292724609375</v>
      </c>
      <c r="S6474" s="226">
        <f t="shared" si="305"/>
        <v>7941.4117431640625</v>
      </c>
      <c r="T6474" s="181">
        <f t="shared" si="303"/>
        <v>10106.497056749567</v>
      </c>
      <c r="U6474" s="226">
        <f t="shared" si="304"/>
        <v>663.04995689031477</v>
      </c>
    </row>
    <row r="6475" spans="1:21" x14ac:dyDescent="0.25">
      <c r="A6475" s="156" t="s">
        <v>19120</v>
      </c>
      <c r="B6475" s="156" t="s">
        <v>414</v>
      </c>
      <c r="C6475" s="223">
        <v>4.6855325698852539</v>
      </c>
      <c r="D6475" s="221">
        <v>7.3239312171936035</v>
      </c>
      <c r="E6475" s="221">
        <v>22.189346313476563</v>
      </c>
      <c r="F6475" s="221">
        <v>35.527378082275391</v>
      </c>
      <c r="G6475" s="221">
        <v>73.791893005371094</v>
      </c>
      <c r="H6475" s="221">
        <v>74.305961608886719</v>
      </c>
      <c r="I6475" s="221">
        <v>4.5830950736999512</v>
      </c>
      <c r="J6475" s="221">
        <v>4.1572976112365723</v>
      </c>
      <c r="K6475" s="180">
        <v>834</v>
      </c>
      <c r="L6475" s="181">
        <v>214</v>
      </c>
      <c r="M6475" s="181">
        <v>342</v>
      </c>
      <c r="N6475" s="181">
        <v>459</v>
      </c>
      <c r="O6475" s="181">
        <v>1233</v>
      </c>
      <c r="P6475" s="181">
        <v>729</v>
      </c>
      <c r="Q6475" s="181">
        <v>181</v>
      </c>
      <c r="R6475" s="181">
        <v>636</v>
      </c>
      <c r="S6475" s="226">
        <f t="shared" si="305"/>
        <v>4628</v>
      </c>
      <c r="T6475" s="181">
        <f t="shared" si="303"/>
        <v>177998.91000032425</v>
      </c>
      <c r="U6475" s="226">
        <f t="shared" si="304"/>
        <v>11677.851281163494</v>
      </c>
    </row>
    <row r="6476" spans="1:21" x14ac:dyDescent="0.25">
      <c r="A6476" s="156" t="s">
        <v>19121</v>
      </c>
      <c r="B6476" s="156" t="s">
        <v>414</v>
      </c>
      <c r="C6476" s="223">
        <v>2.3860695362091064</v>
      </c>
      <c r="D6476" s="221">
        <v>4.4008445739746094</v>
      </c>
      <c r="E6476" s="221">
        <v>12.613131523132324</v>
      </c>
      <c r="F6476" s="221">
        <v>22.314056396484375</v>
      </c>
      <c r="G6476" s="221">
        <v>42.944023132324219</v>
      </c>
      <c r="H6476" s="221">
        <v>21.617046356201172</v>
      </c>
      <c r="I6476" s="221">
        <v>2.5566906929016113</v>
      </c>
      <c r="J6476" s="221">
        <v>2.1308932304382324</v>
      </c>
      <c r="K6476" s="180">
        <v>1452</v>
      </c>
      <c r="L6476" s="181">
        <v>437</v>
      </c>
      <c r="M6476" s="181">
        <v>531</v>
      </c>
      <c r="N6476" s="181">
        <v>604</v>
      </c>
      <c r="O6476" s="181">
        <v>2055</v>
      </c>
      <c r="P6476" s="181">
        <v>1758</v>
      </c>
      <c r="Q6476" s="181">
        <v>530</v>
      </c>
      <c r="R6476" s="181">
        <v>1699</v>
      </c>
      <c r="S6476" s="226">
        <f t="shared" si="305"/>
        <v>9066</v>
      </c>
      <c r="T6476" s="181">
        <f t="shared" si="303"/>
        <v>156791.17364454269</v>
      </c>
      <c r="U6476" s="226">
        <f t="shared" si="304"/>
        <v>10286.490001633803</v>
      </c>
    </row>
    <row r="6477" spans="1:21" x14ac:dyDescent="0.25">
      <c r="A6477" s="156" t="s">
        <v>19122</v>
      </c>
      <c r="B6477" s="156" t="s">
        <v>414</v>
      </c>
      <c r="C6477" s="223">
        <v>2.2704677581787109</v>
      </c>
      <c r="D6477" s="221">
        <v>5.4863224029541016</v>
      </c>
      <c r="E6477" s="221">
        <v>19.286369323730469</v>
      </c>
      <c r="F6477" s="221">
        <v>43.844940185546875</v>
      </c>
      <c r="G6477" s="221">
        <v>41.590770721435547</v>
      </c>
      <c r="H6477" s="221">
        <v>44.935451507568359</v>
      </c>
      <c r="I6477" s="221">
        <v>4.6242208480834961</v>
      </c>
      <c r="J6477" s="221">
        <v>4.198422908782959</v>
      </c>
      <c r="K6477" s="180">
        <v>386</v>
      </c>
      <c r="L6477" s="181">
        <v>143</v>
      </c>
      <c r="M6477" s="181">
        <v>359</v>
      </c>
      <c r="N6477" s="181">
        <v>464</v>
      </c>
      <c r="O6477" s="181">
        <v>1060</v>
      </c>
      <c r="P6477" s="181">
        <v>698</v>
      </c>
      <c r="Q6477" s="181">
        <v>221</v>
      </c>
      <c r="R6477" s="181">
        <v>869</v>
      </c>
      <c r="S6477" s="226">
        <f t="shared" si="305"/>
        <v>4200</v>
      </c>
      <c r="T6477" s="181">
        <f t="shared" si="303"/>
        <v>109050.34792375565</v>
      </c>
      <c r="U6477" s="226">
        <f t="shared" si="304"/>
        <v>7154.390693799387</v>
      </c>
    </row>
    <row r="6478" spans="1:21" x14ac:dyDescent="0.25">
      <c r="A6478" s="156" t="s">
        <v>19123</v>
      </c>
      <c r="B6478" s="156" t="s">
        <v>414</v>
      </c>
      <c r="C6478" s="223">
        <v>1.5820192098617554</v>
      </c>
      <c r="D6478" s="221">
        <v>22.803491592407227</v>
      </c>
      <c r="E6478" s="221">
        <v>12.60931396484375</v>
      </c>
      <c r="F6478" s="221">
        <v>6.6393871307373047</v>
      </c>
      <c r="G6478" s="221">
        <v>41.539142608642578</v>
      </c>
      <c r="H6478" s="221">
        <v>28.068401336669922</v>
      </c>
      <c r="I6478" s="221">
        <v>2.8021256923675537</v>
      </c>
      <c r="J6478" s="221">
        <v>2.3763279914855957</v>
      </c>
      <c r="K6478" s="180">
        <v>1093</v>
      </c>
      <c r="L6478" s="181">
        <v>322</v>
      </c>
      <c r="M6478" s="181">
        <v>546</v>
      </c>
      <c r="N6478" s="181">
        <v>762</v>
      </c>
      <c r="O6478" s="181">
        <v>1924</v>
      </c>
      <c r="P6478" s="181">
        <v>1467</v>
      </c>
      <c r="Q6478" s="181">
        <v>475</v>
      </c>
      <c r="R6478" s="181">
        <v>2367</v>
      </c>
      <c r="S6478" s="226">
        <f t="shared" si="305"/>
        <v>8956</v>
      </c>
      <c r="T6478" s="181">
        <f t="shared" si="303"/>
        <v>149069.20290720463</v>
      </c>
      <c r="U6478" s="226">
        <f t="shared" si="304"/>
        <v>9779.8800124604659</v>
      </c>
    </row>
    <row r="6479" spans="1:21" x14ac:dyDescent="0.25">
      <c r="A6479" s="156" t="s">
        <v>19124</v>
      </c>
      <c r="B6479" s="156" t="s">
        <v>414</v>
      </c>
      <c r="C6479" s="223">
        <v>-0.42405319213867188</v>
      </c>
      <c r="D6479" s="221">
        <v>12.908323287963867</v>
      </c>
      <c r="E6479" s="221">
        <v>0.16805583238601685</v>
      </c>
      <c r="F6479" s="221">
        <v>7.2290234565734863</v>
      </c>
      <c r="G6479" s="221">
        <v>18.810991287231445</v>
      </c>
      <c r="H6479" s="221">
        <v>4.062140941619873</v>
      </c>
      <c r="I6479" s="221">
        <v>2.8923389911651611</v>
      </c>
      <c r="J6479" s="221">
        <v>-0.74444311857223511</v>
      </c>
      <c r="K6479" s="180">
        <v>1009</v>
      </c>
      <c r="L6479" s="181">
        <v>351</v>
      </c>
      <c r="M6479" s="181">
        <v>332</v>
      </c>
      <c r="N6479" s="181">
        <v>319</v>
      </c>
      <c r="O6479" s="181">
        <v>1206</v>
      </c>
      <c r="P6479" s="181">
        <v>1301</v>
      </c>
      <c r="Q6479" s="181">
        <v>427</v>
      </c>
      <c r="R6479" s="181">
        <v>1483</v>
      </c>
      <c r="S6479" s="226">
        <f t="shared" si="305"/>
        <v>6428</v>
      </c>
      <c r="T6479" s="181">
        <f t="shared" si="303"/>
        <v>34566.725284039974</v>
      </c>
      <c r="U6479" s="226">
        <f t="shared" si="304"/>
        <v>2267.7952193253172</v>
      </c>
    </row>
    <row r="6480" spans="1:21" x14ac:dyDescent="0.25">
      <c r="A6480" s="156" t="s">
        <v>19125</v>
      </c>
      <c r="B6480" s="156" t="s">
        <v>414</v>
      </c>
      <c r="C6480" s="223">
        <v>-1.6847089529037476</v>
      </c>
      <c r="D6480" s="221">
        <v>-3.2433929443359375</v>
      </c>
      <c r="E6480" s="221">
        <v>-1.0925999879837036</v>
      </c>
      <c r="F6480" s="221">
        <v>2.2579600811004639</v>
      </c>
      <c r="G6480" s="221">
        <v>7.9109020233154297</v>
      </c>
      <c r="H6480" s="221">
        <v>8.4371175765991211</v>
      </c>
      <c r="I6480" s="221">
        <v>-1.579301118850708</v>
      </c>
      <c r="J6480" s="221">
        <v>-2.005098819732666</v>
      </c>
      <c r="K6480" s="180">
        <v>1147</v>
      </c>
      <c r="L6480" s="181">
        <v>417</v>
      </c>
      <c r="M6480" s="181">
        <v>250</v>
      </c>
      <c r="N6480" s="181">
        <v>238</v>
      </c>
      <c r="O6480" s="181">
        <v>1133</v>
      </c>
      <c r="P6480" s="181">
        <v>1603</v>
      </c>
      <c r="Q6480" s="181">
        <v>643</v>
      </c>
      <c r="R6480" s="181">
        <v>2376</v>
      </c>
      <c r="S6480" s="226">
        <f t="shared" si="305"/>
        <v>7807</v>
      </c>
      <c r="T6480" s="181">
        <f t="shared" si="303"/>
        <v>13687.534528136253</v>
      </c>
      <c r="U6480" s="226">
        <f t="shared" si="304"/>
        <v>897.98860355422585</v>
      </c>
    </row>
    <row r="6481" spans="1:21" x14ac:dyDescent="0.25">
      <c r="A6481" s="156" t="s">
        <v>19039</v>
      </c>
      <c r="B6481" s="156" t="s">
        <v>414</v>
      </c>
      <c r="C6481" s="223">
        <v>-2.2239141464233398</v>
      </c>
      <c r="D6481" s="221">
        <v>-49.663803100585938</v>
      </c>
      <c r="E6481" s="221">
        <v>-1.6318050622940063</v>
      </c>
      <c r="F6481" s="221">
        <v>1.7187552452087402</v>
      </c>
      <c r="G6481" s="221">
        <v>34.275699615478516</v>
      </c>
      <c r="H6481" s="221">
        <v>30.487577438354492</v>
      </c>
      <c r="I6481" s="221">
        <v>15.876613616943359</v>
      </c>
      <c r="J6481" s="221">
        <v>-2.5443038940429687</v>
      </c>
      <c r="K6481" s="180">
        <v>74.363555908203125</v>
      </c>
      <c r="L6481" s="181">
        <v>26.233810424804688</v>
      </c>
      <c r="M6481" s="181">
        <v>21.89593505859375</v>
      </c>
      <c r="N6481" s="181">
        <v>23.13532829284668</v>
      </c>
      <c r="O6481" s="181">
        <v>93.367576599121094</v>
      </c>
      <c r="P6481" s="181">
        <v>168.76396179199219</v>
      </c>
      <c r="Q6481" s="181">
        <v>85.931221008300781</v>
      </c>
      <c r="R6481" s="181">
        <v>418.29498291015625</v>
      </c>
      <c r="S6481" s="226">
        <f t="shared" si="305"/>
        <v>911.98637199401855</v>
      </c>
      <c r="T6481" s="181">
        <f t="shared" si="303"/>
        <v>7181.2557126800129</v>
      </c>
      <c r="U6481" s="226">
        <f t="shared" si="304"/>
        <v>471.13567282254809</v>
      </c>
    </row>
    <row r="6482" spans="1:21" x14ac:dyDescent="0.25">
      <c r="A6482" s="156" t="s">
        <v>19040</v>
      </c>
      <c r="B6482" s="156" t="s">
        <v>414</v>
      </c>
      <c r="C6482" s="223">
        <v>0.79751700162887573</v>
      </c>
      <c r="D6482" s="221">
        <v>-2.0618801116943359</v>
      </c>
      <c r="E6482" s="221">
        <v>-1.6857291460037231</v>
      </c>
      <c r="F6482" s="221">
        <v>12.167786598205566</v>
      </c>
      <c r="G6482" s="221">
        <v>18.229612350463867</v>
      </c>
      <c r="H6482" s="221">
        <v>30.536834716796875</v>
      </c>
      <c r="I6482" s="221">
        <v>0.7961774468421936</v>
      </c>
      <c r="J6482" s="221">
        <v>0.37037983536720276</v>
      </c>
      <c r="K6482" s="180">
        <v>1158.880859375</v>
      </c>
      <c r="L6482" s="181">
        <v>396.78125</v>
      </c>
      <c r="M6482" s="181">
        <v>358.32666015625</v>
      </c>
      <c r="N6482" s="181">
        <v>333.8555908203125</v>
      </c>
      <c r="O6482" s="181">
        <v>1214.8148193359375</v>
      </c>
      <c r="P6482" s="181">
        <v>1342.4140625</v>
      </c>
      <c r="Q6482" s="181">
        <v>485.05197143554687</v>
      </c>
      <c r="R6482" s="181">
        <v>1618.5877685546875</v>
      </c>
      <c r="S6482" s="226">
        <f t="shared" si="305"/>
        <v>6908.7129821777344</v>
      </c>
      <c r="T6482" s="181">
        <f t="shared" si="303"/>
        <v>67688.713002656717</v>
      </c>
      <c r="U6482" s="226">
        <f t="shared" si="304"/>
        <v>4440.8065412138922</v>
      </c>
    </row>
    <row r="6483" spans="1:21" x14ac:dyDescent="0.25">
      <c r="A6483" s="156" t="s">
        <v>19126</v>
      </c>
      <c r="B6483" s="156" t="s">
        <v>414</v>
      </c>
      <c r="C6483" s="223">
        <v>2.1375062465667725</v>
      </c>
      <c r="D6483" s="221">
        <v>0.98299670219421387</v>
      </c>
      <c r="E6483" s="221">
        <v>1.8176764249801636</v>
      </c>
      <c r="F6483" s="221">
        <v>21.036260604858398</v>
      </c>
      <c r="G6483" s="221">
        <v>25.724758148193359</v>
      </c>
      <c r="H6483" s="221">
        <v>13.460527420043945</v>
      </c>
      <c r="I6483" s="221">
        <v>0.12089511752128601</v>
      </c>
      <c r="J6483" s="221">
        <v>1.5461521148681641</v>
      </c>
      <c r="K6483" s="180">
        <v>1472</v>
      </c>
      <c r="L6483" s="181">
        <v>440</v>
      </c>
      <c r="M6483" s="181">
        <v>443</v>
      </c>
      <c r="N6483" s="181">
        <v>454</v>
      </c>
      <c r="O6483" s="181">
        <v>1726</v>
      </c>
      <c r="P6483" s="181">
        <v>1650</v>
      </c>
      <c r="Q6483" s="181">
        <v>504</v>
      </c>
      <c r="R6483" s="181">
        <v>1448</v>
      </c>
      <c r="S6483" s="226">
        <f t="shared" si="305"/>
        <v>8137</v>
      </c>
      <c r="T6483" s="181">
        <f t="shared" si="303"/>
        <v>82845.182923197746</v>
      </c>
      <c r="U6483" s="226">
        <f t="shared" si="304"/>
        <v>5435.1665722903945</v>
      </c>
    </row>
    <row r="6484" spans="1:21" x14ac:dyDescent="0.25">
      <c r="A6484" s="156" t="s">
        <v>19127</v>
      </c>
      <c r="B6484" s="156" t="s">
        <v>414</v>
      </c>
      <c r="C6484" s="223">
        <v>8.2495227456092834E-2</v>
      </c>
      <c r="D6484" s="221">
        <v>-0.20777468383312225</v>
      </c>
      <c r="E6484" s="221">
        <v>0.26856246590614319</v>
      </c>
      <c r="F6484" s="221">
        <v>14.621622085571289</v>
      </c>
      <c r="G6484" s="221">
        <v>15.621417999267578</v>
      </c>
      <c r="H6484" s="221">
        <v>11.012202262878418</v>
      </c>
      <c r="I6484" s="221">
        <v>-0.21813876926898956</v>
      </c>
      <c r="J6484" s="221">
        <v>-0.1749378889799118</v>
      </c>
      <c r="K6484" s="180">
        <v>1828</v>
      </c>
      <c r="L6484" s="181">
        <v>559</v>
      </c>
      <c r="M6484" s="181">
        <v>509</v>
      </c>
      <c r="N6484" s="181">
        <v>515</v>
      </c>
      <c r="O6484" s="181">
        <v>1998</v>
      </c>
      <c r="P6484" s="181">
        <v>2060</v>
      </c>
      <c r="Q6484" s="181">
        <v>757</v>
      </c>
      <c r="R6484" s="181">
        <v>2286</v>
      </c>
      <c r="S6484" s="226">
        <f t="shared" si="305"/>
        <v>10512</v>
      </c>
      <c r="T6484" s="181">
        <f t="shared" si="303"/>
        <v>61033.179658263922</v>
      </c>
      <c r="U6484" s="226">
        <f t="shared" si="304"/>
        <v>4004.1615719132251</v>
      </c>
    </row>
    <row r="6485" spans="1:21" x14ac:dyDescent="0.25">
      <c r="A6485" s="156" t="s">
        <v>19041</v>
      </c>
      <c r="B6485" s="156" t="s">
        <v>414</v>
      </c>
      <c r="C6485" s="223">
        <v>-0.56281769275665283</v>
      </c>
      <c r="D6485" s="221">
        <v>0.40469172596931458</v>
      </c>
      <c r="E6485" s="221">
        <v>-0.7018391489982605</v>
      </c>
      <c r="F6485" s="221">
        <v>6.5566792488098145</v>
      </c>
      <c r="G6485" s="221">
        <v>21.3643798828125</v>
      </c>
      <c r="H6485" s="221">
        <v>9.8100557327270508</v>
      </c>
      <c r="I6485" s="221">
        <v>-0.45740988850593567</v>
      </c>
      <c r="J6485" s="221">
        <v>-0.88320761919021606</v>
      </c>
      <c r="K6485" s="180">
        <v>1403.9405517578125</v>
      </c>
      <c r="L6485" s="181">
        <v>546.8077392578125</v>
      </c>
      <c r="M6485" s="181">
        <v>369.21206665039062</v>
      </c>
      <c r="N6485" s="181">
        <v>343.97479248046875</v>
      </c>
      <c r="O6485" s="181">
        <v>1489.9342041015625</v>
      </c>
      <c r="P6485" s="181">
        <v>1915.2291259765625</v>
      </c>
      <c r="Q6485" s="181">
        <v>614.107177734375</v>
      </c>
      <c r="R6485" s="181">
        <v>1623.598388671875</v>
      </c>
      <c r="S6485" s="226">
        <f t="shared" si="305"/>
        <v>8306.8040466308594</v>
      </c>
      <c r="T6485" s="181">
        <f t="shared" si="303"/>
        <v>50332.482527494081</v>
      </c>
      <c r="U6485" s="226">
        <f t="shared" si="304"/>
        <v>3302.1283420598766</v>
      </c>
    </row>
    <row r="6486" spans="1:21" x14ac:dyDescent="0.25">
      <c r="A6486" s="156" t="s">
        <v>19042</v>
      </c>
      <c r="B6486" s="156" t="s">
        <v>414</v>
      </c>
      <c r="C6486" s="223">
        <v>-2.1712779998779297</v>
      </c>
      <c r="D6486" s="221">
        <v>-5.7140693664550781</v>
      </c>
      <c r="E6486" s="221">
        <v>-1.5791686773300171</v>
      </c>
      <c r="F6486" s="221">
        <v>1.7713915109634399</v>
      </c>
      <c r="G6486" s="221">
        <v>5.9402322769165039</v>
      </c>
      <c r="H6486" s="221">
        <v>19.456541061401367</v>
      </c>
      <c r="I6486" s="221">
        <v>-2.0658702850341797</v>
      </c>
      <c r="J6486" s="221">
        <v>0.12194426357746124</v>
      </c>
      <c r="K6486" s="180">
        <v>503.97024536132812</v>
      </c>
      <c r="L6486" s="181">
        <v>178.7037353515625</v>
      </c>
      <c r="M6486" s="181">
        <v>107.99362182617187</v>
      </c>
      <c r="N6486" s="181">
        <v>92.565963745117188</v>
      </c>
      <c r="O6486" s="181">
        <v>565.680908203125</v>
      </c>
      <c r="P6486" s="181">
        <v>797.7386474609375</v>
      </c>
      <c r="Q6486" s="181">
        <v>304.6962890625</v>
      </c>
      <c r="R6486" s="181">
        <v>1137.7899169921875</v>
      </c>
      <c r="S6486" s="226">
        <f t="shared" si="305"/>
        <v>3689.1393280029297</v>
      </c>
      <c r="T6486" s="181">
        <f t="shared" si="303"/>
        <v>16268.840055186576</v>
      </c>
      <c r="U6486" s="226">
        <f t="shared" si="304"/>
        <v>1067.3385285401939</v>
      </c>
    </row>
    <row r="6487" spans="1:21" x14ac:dyDescent="0.25">
      <c r="A6487" s="156" t="s">
        <v>19128</v>
      </c>
      <c r="B6487" s="156" t="s">
        <v>414</v>
      </c>
      <c r="C6487" s="223">
        <v>0.23013943433761597</v>
      </c>
      <c r="D6487" s="221">
        <v>1.1976488828659058</v>
      </c>
      <c r="E6487" s="221">
        <v>-2.6206989288330078</v>
      </c>
      <c r="F6487" s="221">
        <v>15.616544723510742</v>
      </c>
      <c r="G6487" s="221">
        <v>23.497011184692383</v>
      </c>
      <c r="H6487" s="221">
        <v>11.237370491027832</v>
      </c>
      <c r="I6487" s="221">
        <v>12.551793098449707</v>
      </c>
      <c r="J6487" s="221">
        <v>-0.569114089012146</v>
      </c>
      <c r="K6487" s="180">
        <v>2233</v>
      </c>
      <c r="L6487" s="181">
        <v>651</v>
      </c>
      <c r="M6487" s="181">
        <v>576</v>
      </c>
      <c r="N6487" s="181">
        <v>575</v>
      </c>
      <c r="O6487" s="181">
        <v>2404</v>
      </c>
      <c r="P6487" s="181">
        <v>2242</v>
      </c>
      <c r="Q6487" s="181">
        <v>544</v>
      </c>
      <c r="R6487" s="181">
        <v>1554</v>
      </c>
      <c r="S6487" s="226">
        <f t="shared" si="305"/>
        <v>10779</v>
      </c>
      <c r="T6487" s="181">
        <f t="shared" si="303"/>
        <v>96388.333092749119</v>
      </c>
      <c r="U6487" s="226">
        <f t="shared" si="304"/>
        <v>6323.6826511708605</v>
      </c>
    </row>
    <row r="6488" spans="1:21" x14ac:dyDescent="0.25">
      <c r="A6488" s="156" t="s">
        <v>19129</v>
      </c>
      <c r="B6488" s="156" t="s">
        <v>414</v>
      </c>
      <c r="C6488" s="223">
        <v>1.2271856069564819</v>
      </c>
      <c r="D6488" s="221">
        <v>19.520673751831055</v>
      </c>
      <c r="E6488" s="221">
        <v>9.0703706741333008</v>
      </c>
      <c r="F6488" s="221">
        <v>27.234064102172852</v>
      </c>
      <c r="G6488" s="221">
        <v>20.095035552978516</v>
      </c>
      <c r="H6488" s="221">
        <v>15.988643646240234</v>
      </c>
      <c r="I6488" s="221">
        <v>1.3325933218002319</v>
      </c>
      <c r="J6488" s="221">
        <v>1.057583212852478</v>
      </c>
      <c r="K6488" s="180">
        <v>1450</v>
      </c>
      <c r="L6488" s="181">
        <v>497</v>
      </c>
      <c r="M6488" s="181">
        <v>399</v>
      </c>
      <c r="N6488" s="181">
        <v>387</v>
      </c>
      <c r="O6488" s="181">
        <v>1490</v>
      </c>
      <c r="P6488" s="181">
        <v>1351</v>
      </c>
      <c r="Q6488" s="181">
        <v>348</v>
      </c>
      <c r="R6488" s="181">
        <v>852</v>
      </c>
      <c r="S6488" s="226">
        <f t="shared" si="305"/>
        <v>6774</v>
      </c>
      <c r="T6488" s="181">
        <f t="shared" si="303"/>
        <v>78546.91860461235</v>
      </c>
      <c r="U6488" s="226">
        <f t="shared" si="304"/>
        <v>5153.1733203121639</v>
      </c>
    </row>
    <row r="6489" spans="1:21" x14ac:dyDescent="0.25">
      <c r="A6489" s="156" t="s">
        <v>19032</v>
      </c>
      <c r="B6489" s="156" t="s">
        <v>414</v>
      </c>
      <c r="C6489" s="223">
        <v>-1.4791723489761353</v>
      </c>
      <c r="D6489" s="221">
        <v>0.62440252304077148</v>
      </c>
      <c r="E6489" s="221">
        <v>-0.78477770090103149</v>
      </c>
      <c r="F6489" s="221">
        <v>3.5995626449584961</v>
      </c>
      <c r="G6489" s="221">
        <v>12.039834022521973</v>
      </c>
      <c r="H6489" s="221">
        <v>5.0125870704650879</v>
      </c>
      <c r="I6489" s="221">
        <v>-2.0846538543701172</v>
      </c>
      <c r="J6489" s="221">
        <v>-0.66349673271179199</v>
      </c>
      <c r="K6489" s="180">
        <v>1344.6710205078125</v>
      </c>
      <c r="L6489" s="181">
        <v>449.552734375</v>
      </c>
      <c r="M6489" s="181">
        <v>350.87042236328125</v>
      </c>
      <c r="N6489" s="181">
        <v>411.6746826171875</v>
      </c>
      <c r="O6489" s="181">
        <v>1551.0068359375</v>
      </c>
      <c r="P6489" s="181">
        <v>1537.0517578125</v>
      </c>
      <c r="Q6489" s="181">
        <v>475.46929931640625</v>
      </c>
      <c r="R6489" s="181">
        <v>1299.8154296875</v>
      </c>
      <c r="S6489" s="226">
        <f t="shared" si="305"/>
        <v>7420.1121826171875</v>
      </c>
      <c r="T6489" s="181">
        <f t="shared" si="303"/>
        <v>24023.053637776899</v>
      </c>
      <c r="U6489" s="226">
        <f t="shared" si="304"/>
        <v>1576.0638517441553</v>
      </c>
    </row>
    <row r="6490" spans="1:21" x14ac:dyDescent="0.25">
      <c r="A6490" s="156" t="s">
        <v>19130</v>
      </c>
      <c r="B6490" s="156" t="s">
        <v>225</v>
      </c>
      <c r="C6490" s="223">
        <v>-1.8449190855026245</v>
      </c>
      <c r="D6490" s="221">
        <v>-0.87740975618362427</v>
      </c>
      <c r="E6490" s="221">
        <v>-1.252810001373291</v>
      </c>
      <c r="F6490" s="221">
        <v>2.097750186920166</v>
      </c>
      <c r="G6490" s="221">
        <v>6.2665905952453613</v>
      </c>
      <c r="H6490" s="221">
        <v>0.71211379766464233</v>
      </c>
      <c r="I6490" s="221">
        <v>-1.739511251449585</v>
      </c>
      <c r="J6490" s="221">
        <v>-2.165308952331543</v>
      </c>
      <c r="K6490" s="180">
        <v>13.641881942749023</v>
      </c>
      <c r="L6490" s="181">
        <v>4.4804525375366211</v>
      </c>
      <c r="M6490" s="181">
        <v>4.6935091018676758</v>
      </c>
      <c r="N6490" s="181">
        <v>4.6935091018676758</v>
      </c>
      <c r="O6490" s="181">
        <v>13.334829330444336</v>
      </c>
      <c r="P6490" s="181">
        <v>12.432473182678223</v>
      </c>
      <c r="Q6490" s="181">
        <v>3.6407594680786133</v>
      </c>
      <c r="R6490" s="181">
        <v>11.548914909362793</v>
      </c>
      <c r="S6490" s="226">
        <f t="shared" si="305"/>
        <v>68.466329574584961</v>
      </c>
      <c r="T6490" s="181">
        <f t="shared" si="303"/>
        <v>35.943514186836865</v>
      </c>
      <c r="U6490" s="226">
        <f t="shared" si="304"/>
        <v>2.3581212558858167</v>
      </c>
    </row>
    <row r="6491" spans="1:21" x14ac:dyDescent="0.25">
      <c r="A6491" s="156" t="s">
        <v>19131</v>
      </c>
      <c r="B6491" s="156" t="s">
        <v>225</v>
      </c>
      <c r="C6491" s="223">
        <v>-1.1679162979125977</v>
      </c>
      <c r="D6491" s="221">
        <v>-0.20040684938430786</v>
      </c>
      <c r="E6491" s="221">
        <v>-0.57580715417861938</v>
      </c>
      <c r="F6491" s="221">
        <v>2.7747528553009033</v>
      </c>
      <c r="G6491" s="221">
        <v>6.9435939788818359</v>
      </c>
      <c r="H6491" s="221">
        <v>1.389116644859314</v>
      </c>
      <c r="I6491" s="221">
        <v>-1.0625085830688477</v>
      </c>
      <c r="J6491" s="221">
        <v>-1.4883061647415161</v>
      </c>
      <c r="K6491" s="180">
        <v>2.2912235260009766</v>
      </c>
      <c r="L6491" s="181">
        <v>0.83013617992401123</v>
      </c>
      <c r="M6491" s="181">
        <v>0.86711061000823975</v>
      </c>
      <c r="N6491" s="181">
        <v>0.75618726015090942</v>
      </c>
      <c r="O6491" s="181">
        <v>2.3258125782012939</v>
      </c>
      <c r="P6491" s="181">
        <v>2.2148892879486084</v>
      </c>
      <c r="Q6491" s="181">
        <v>0.68223834037780762</v>
      </c>
      <c r="R6491" s="181">
        <v>1.873769998550415</v>
      </c>
      <c r="S6491" s="226">
        <f t="shared" si="305"/>
        <v>11.841367781162262</v>
      </c>
      <c r="T6491" s="181">
        <f t="shared" si="303"/>
        <v>14.469232249898965</v>
      </c>
      <c r="U6491" s="226">
        <f t="shared" si="304"/>
        <v>0.94927290491063654</v>
      </c>
    </row>
    <row r="6492" spans="1:21" x14ac:dyDescent="0.25">
      <c r="A6492" s="156" t="s">
        <v>19132</v>
      </c>
      <c r="B6492" s="156" t="s">
        <v>225</v>
      </c>
      <c r="C6492" s="223">
        <v>-2.0636837482452393</v>
      </c>
      <c r="D6492" s="221">
        <v>-1.0961745977401733</v>
      </c>
      <c r="E6492" s="221">
        <v>-1.4715749025344849</v>
      </c>
      <c r="F6492" s="221">
        <v>1.8789852857589722</v>
      </c>
      <c r="G6492" s="221">
        <v>6.047825813293457</v>
      </c>
      <c r="H6492" s="221">
        <v>0.49334907531738281</v>
      </c>
      <c r="I6492" s="221">
        <v>-1.9582761526107788</v>
      </c>
      <c r="J6492" s="221">
        <v>-2.3840737342834473</v>
      </c>
      <c r="K6492" s="180">
        <v>1.3097974061965942</v>
      </c>
      <c r="L6492" s="181">
        <v>0.43054103851318359</v>
      </c>
      <c r="M6492" s="181">
        <v>0.39920619130134583</v>
      </c>
      <c r="N6492" s="181">
        <v>0.40359306335449219</v>
      </c>
      <c r="O6492" s="181">
        <v>1.3455190658569336</v>
      </c>
      <c r="P6492" s="181">
        <v>1.1687904596328735</v>
      </c>
      <c r="Q6492" s="181">
        <v>0.30144140124320984</v>
      </c>
      <c r="R6492" s="181">
        <v>0.75767701864242554</v>
      </c>
      <c r="S6492" s="226">
        <f t="shared" si="305"/>
        <v>6.1165656447410583</v>
      </c>
      <c r="T6492" s="181">
        <f t="shared" si="303"/>
        <v>3.3133510896455007</v>
      </c>
      <c r="U6492" s="226">
        <f t="shared" si="304"/>
        <v>0.21737673150409004</v>
      </c>
    </row>
    <row r="6493" spans="1:21" x14ac:dyDescent="0.25">
      <c r="A6493" s="156" t="s">
        <v>19133</v>
      </c>
      <c r="B6493" s="156" t="s">
        <v>225</v>
      </c>
      <c r="C6493" s="223">
        <v>-2.4923944473266602</v>
      </c>
      <c r="D6493" s="221">
        <v>-1.5248851776123047</v>
      </c>
      <c r="E6493" s="221">
        <v>-1.9002854824066162</v>
      </c>
      <c r="F6493" s="221">
        <v>1.4502747058868408</v>
      </c>
      <c r="G6493" s="221">
        <v>5.6191153526306152</v>
      </c>
      <c r="H6493" s="221">
        <v>6.4638406038284302E-2</v>
      </c>
      <c r="I6493" s="221">
        <v>-2.3869867324829102</v>
      </c>
      <c r="J6493" s="221">
        <v>-2.8127841949462891</v>
      </c>
      <c r="K6493" s="180">
        <v>20.125</v>
      </c>
      <c r="L6493" s="181">
        <v>7.3958334922790527</v>
      </c>
      <c r="M6493" s="181">
        <v>7.1458334922790527</v>
      </c>
      <c r="N6493" s="181">
        <v>6</v>
      </c>
      <c r="O6493" s="181">
        <v>20.666666030883789</v>
      </c>
      <c r="P6493" s="181">
        <v>21.770833969116211</v>
      </c>
      <c r="Q6493" s="181">
        <v>7.9375</v>
      </c>
      <c r="R6493" s="181">
        <v>15.625</v>
      </c>
      <c r="S6493" s="226">
        <f t="shared" si="305"/>
        <v>106.66666698455811</v>
      </c>
      <c r="T6493" s="181">
        <f t="shared" si="303"/>
        <v>-11.67555837806816</v>
      </c>
      <c r="U6493" s="226">
        <f t="shared" si="304"/>
        <v>-0.76599027692570731</v>
      </c>
    </row>
    <row r="6494" spans="1:21" x14ac:dyDescent="0.25">
      <c r="A6494" s="156" t="s">
        <v>19134</v>
      </c>
      <c r="B6494" s="156" t="s">
        <v>225</v>
      </c>
      <c r="C6494" s="223">
        <v>-2.592728853225708</v>
      </c>
      <c r="D6494" s="221">
        <v>-1.625219464302063</v>
      </c>
      <c r="E6494" s="221">
        <v>-2.000619649887085</v>
      </c>
      <c r="F6494" s="221">
        <v>1.3499404191970825</v>
      </c>
      <c r="G6494" s="221">
        <v>5.5187811851501465</v>
      </c>
      <c r="H6494" s="221">
        <v>7.8640451431274414</v>
      </c>
      <c r="I6494" s="221">
        <v>-2.4873208999633789</v>
      </c>
      <c r="J6494" s="221">
        <v>-2.9131186008453369</v>
      </c>
      <c r="K6494" s="180">
        <v>203.68801879882812</v>
      </c>
      <c r="L6494" s="181">
        <v>69.904762268066406</v>
      </c>
      <c r="M6494" s="181">
        <v>73.520523071289063</v>
      </c>
      <c r="N6494" s="181">
        <v>62.070606231689453</v>
      </c>
      <c r="O6494" s="181">
        <v>200.07225036621094</v>
      </c>
      <c r="P6494" s="181">
        <v>257.92446899414062</v>
      </c>
      <c r="Q6494" s="181">
        <v>89.791458129882813</v>
      </c>
      <c r="R6494" s="181">
        <v>298.90310668945312</v>
      </c>
      <c r="S6494" s="226">
        <f t="shared" si="305"/>
        <v>1255.8751945495605</v>
      </c>
      <c r="T6494" s="181">
        <f t="shared" si="303"/>
        <v>1333.3909016748962</v>
      </c>
      <c r="U6494" s="226">
        <f t="shared" si="304"/>
        <v>87.47885394010315</v>
      </c>
    </row>
    <row r="6495" spans="1:21" x14ac:dyDescent="0.25">
      <c r="A6495" s="156" t="s">
        <v>19135</v>
      </c>
      <c r="B6495" s="156" t="s">
        <v>225</v>
      </c>
      <c r="C6495" s="223">
        <v>-1.1160811185836792</v>
      </c>
      <c r="D6495" s="221">
        <v>-0.14857178926467896</v>
      </c>
      <c r="E6495" s="221">
        <v>-0.52397221326828003</v>
      </c>
      <c r="F6495" s="221">
        <v>2.8265881538391113</v>
      </c>
      <c r="G6495" s="221">
        <v>6.9954285621643066</v>
      </c>
      <c r="H6495" s="221">
        <v>1.4409518241882324</v>
      </c>
      <c r="I6495" s="221">
        <v>-1.0106734037399292</v>
      </c>
      <c r="J6495" s="221">
        <v>-1.4364709854125977</v>
      </c>
      <c r="K6495" s="180">
        <v>0.35819235444068909</v>
      </c>
      <c r="L6495" s="181">
        <v>0.13112199306488037</v>
      </c>
      <c r="M6495" s="181">
        <v>0.11019590497016907</v>
      </c>
      <c r="N6495" s="181">
        <v>0.12021370977163315</v>
      </c>
      <c r="O6495" s="181">
        <v>0.39180764555931091</v>
      </c>
      <c r="P6495" s="181">
        <v>0.40093499422073364</v>
      </c>
      <c r="Q6495" s="181">
        <v>0.14982190728187561</v>
      </c>
      <c r="R6495" s="181">
        <v>0.38601958751678467</v>
      </c>
      <c r="S6495" s="226">
        <f t="shared" si="305"/>
        <v>2.0483080968260765</v>
      </c>
      <c r="T6495" s="181">
        <f t="shared" si="303"/>
        <v>2.4754657546823804</v>
      </c>
      <c r="U6495" s="226">
        <f t="shared" si="304"/>
        <v>0.16240616830036392</v>
      </c>
    </row>
    <row r="6496" spans="1:21" x14ac:dyDescent="0.25">
      <c r="A6496" s="156" t="s">
        <v>19136</v>
      </c>
      <c r="B6496" s="156" t="s">
        <v>225</v>
      </c>
      <c r="C6496" s="223">
        <v>-1.5725842714309692</v>
      </c>
      <c r="D6496" s="221">
        <v>-0.60507488250732422</v>
      </c>
      <c r="E6496" s="221">
        <v>-0.98047524690628052</v>
      </c>
      <c r="F6496" s="221">
        <v>2.3700850009918213</v>
      </c>
      <c r="G6496" s="221">
        <v>6.5389256477355957</v>
      </c>
      <c r="H6496" s="221">
        <v>0.98444855213165283</v>
      </c>
      <c r="I6496" s="221">
        <v>-1.4671765565872192</v>
      </c>
      <c r="J6496" s="221">
        <v>-1.8929742574691772</v>
      </c>
      <c r="K6496" s="180">
        <v>42.135219573974609</v>
      </c>
      <c r="L6496" s="181">
        <v>12.731122016906738</v>
      </c>
      <c r="M6496" s="181">
        <v>11.701268196105957</v>
      </c>
      <c r="N6496" s="181">
        <v>12.127414703369141</v>
      </c>
      <c r="O6496" s="181">
        <v>36.186927795410156</v>
      </c>
      <c r="P6496" s="181">
        <v>29.670438766479492</v>
      </c>
      <c r="Q6496" s="181">
        <v>10.51161003112793</v>
      </c>
      <c r="R6496" s="181">
        <v>23.722146987915039</v>
      </c>
      <c r="S6496" s="226">
        <f t="shared" si="305"/>
        <v>178.78614807128906</v>
      </c>
      <c r="T6496" s="181">
        <f t="shared" si="303"/>
        <v>148.81058350093434</v>
      </c>
      <c r="U6496" s="226">
        <f t="shared" si="304"/>
        <v>9.7629129480843861</v>
      </c>
    </row>
    <row r="6497" spans="1:21" x14ac:dyDescent="0.25">
      <c r="A6497" s="156" t="s">
        <v>19137</v>
      </c>
      <c r="B6497" s="156" t="s">
        <v>225</v>
      </c>
      <c r="C6497" s="223">
        <v>-2.1582255363464355</v>
      </c>
      <c r="D6497" s="221">
        <v>-1.1907161474227905</v>
      </c>
      <c r="E6497" s="221">
        <v>-1.5661164522171021</v>
      </c>
      <c r="F6497" s="221">
        <v>1.784443736076355</v>
      </c>
      <c r="G6497" s="221">
        <v>5.9532842636108398</v>
      </c>
      <c r="H6497" s="221">
        <v>0.39880743622779846</v>
      </c>
      <c r="I6497" s="221">
        <v>-2.0528175830841064</v>
      </c>
      <c r="J6497" s="221">
        <v>-2.4786155223846436</v>
      </c>
      <c r="K6497" s="180">
        <v>0.80044221878051758</v>
      </c>
      <c r="L6497" s="181">
        <v>0.26533997058868408</v>
      </c>
      <c r="M6497" s="181">
        <v>0.21171918511390686</v>
      </c>
      <c r="N6497" s="181">
        <v>0.26423439383506775</v>
      </c>
      <c r="O6497" s="181">
        <v>1</v>
      </c>
      <c r="P6497" s="181">
        <v>0.79546713829040527</v>
      </c>
      <c r="Q6497" s="181">
        <v>0.28689885139465332</v>
      </c>
      <c r="R6497" s="181">
        <v>0.54560530185699463</v>
      </c>
      <c r="S6497" s="226">
        <f t="shared" si="305"/>
        <v>4.1697070598602295</v>
      </c>
      <c r="T6497" s="181">
        <f t="shared" si="303"/>
        <v>2.4256807820476993</v>
      </c>
      <c r="U6497" s="226">
        <f t="shared" si="304"/>
        <v>0.15913996006086661</v>
      </c>
    </row>
    <row r="6498" spans="1:21" x14ac:dyDescent="0.25">
      <c r="A6498" s="156" t="s">
        <v>19138</v>
      </c>
      <c r="B6498" s="156" t="s">
        <v>225</v>
      </c>
      <c r="C6498" s="223">
        <v>-0.93864727020263672</v>
      </c>
      <c r="D6498" s="221">
        <v>-0.2919868528842926</v>
      </c>
      <c r="E6498" s="221">
        <v>-0.346538245677948</v>
      </c>
      <c r="F6498" s="221">
        <v>3.0040218830108643</v>
      </c>
      <c r="G6498" s="221">
        <v>12.175573348999023</v>
      </c>
      <c r="H6498" s="221">
        <v>2.8050251007080078</v>
      </c>
      <c r="I6498" s="221">
        <v>-0.83323955535888672</v>
      </c>
      <c r="J6498" s="221">
        <v>-1.2590371370315552</v>
      </c>
      <c r="K6498" s="180">
        <v>954.32366943359375</v>
      </c>
      <c r="L6498" s="181">
        <v>327.25369262695312</v>
      </c>
      <c r="M6498" s="181">
        <v>248.43344116210937</v>
      </c>
      <c r="N6498" s="181">
        <v>256.91409301757812</v>
      </c>
      <c r="O6498" s="181">
        <v>1015.1848754882812</v>
      </c>
      <c r="P6498" s="181">
        <v>1137.4061279296875</v>
      </c>
      <c r="Q6498" s="181">
        <v>345.71160888671875</v>
      </c>
      <c r="R6498" s="181">
        <v>1005.2076416015625</v>
      </c>
      <c r="S6498" s="226">
        <f t="shared" si="305"/>
        <v>5290.4351501464844</v>
      </c>
      <c r="T6498" s="181">
        <f t="shared" si="303"/>
        <v>13691.613099970564</v>
      </c>
      <c r="U6498" s="226">
        <f t="shared" si="304"/>
        <v>898.25618359345481</v>
      </c>
    </row>
    <row r="6499" spans="1:21" x14ac:dyDescent="0.25">
      <c r="A6499" s="156" t="s">
        <v>19139</v>
      </c>
      <c r="B6499" s="156" t="s">
        <v>225</v>
      </c>
      <c r="C6499" s="223">
        <v>-1.3765960931777954</v>
      </c>
      <c r="D6499" s="221">
        <v>6.860938549041748</v>
      </c>
      <c r="E6499" s="221">
        <v>-0.78448706865310669</v>
      </c>
      <c r="F6499" s="221">
        <v>2.5660734176635742</v>
      </c>
      <c r="G6499" s="221">
        <v>7.0414834022521973</v>
      </c>
      <c r="H6499" s="221">
        <v>9.0767459869384766</v>
      </c>
      <c r="I6499" s="221">
        <v>-1.2711882591247559</v>
      </c>
      <c r="J6499" s="221">
        <v>-1.6969859600067139</v>
      </c>
      <c r="K6499" s="180">
        <v>1145.3802490234375</v>
      </c>
      <c r="L6499" s="181">
        <v>432.49227905273438</v>
      </c>
      <c r="M6499" s="181">
        <v>379.20675659179687</v>
      </c>
      <c r="N6499" s="181">
        <v>370.41204833984375</v>
      </c>
      <c r="O6499" s="181">
        <v>1311.44482421875</v>
      </c>
      <c r="P6499" s="181">
        <v>1287.6474609375</v>
      </c>
      <c r="Q6499" s="181">
        <v>380.24142456054687</v>
      </c>
      <c r="R6499" s="181">
        <v>1127.2735595703125</v>
      </c>
      <c r="S6499" s="226">
        <f t="shared" si="305"/>
        <v>6434.0986022949219</v>
      </c>
      <c r="T6499" s="181">
        <f t="shared" si="303"/>
        <v>20569.438735592186</v>
      </c>
      <c r="U6499" s="226">
        <f t="shared" si="304"/>
        <v>1349.4849293785655</v>
      </c>
    </row>
    <row r="6500" spans="1:21" x14ac:dyDescent="0.25">
      <c r="A6500" s="156" t="s">
        <v>19140</v>
      </c>
      <c r="B6500" s="156" t="s">
        <v>225</v>
      </c>
      <c r="C6500" s="223">
        <v>-2.2167026996612549</v>
      </c>
      <c r="D6500" s="221">
        <v>-0.15802684426307678</v>
      </c>
      <c r="E6500" s="221">
        <v>-0.53342723846435547</v>
      </c>
      <c r="F6500" s="221">
        <v>13.173205375671387</v>
      </c>
      <c r="G6500" s="221">
        <v>21.73906135559082</v>
      </c>
      <c r="H6500" s="221">
        <v>0.9054827094078064</v>
      </c>
      <c r="I6500" s="221">
        <v>-1.0201283693313599</v>
      </c>
      <c r="J6500" s="221">
        <v>-1.4459260702133179</v>
      </c>
      <c r="K6500" s="180">
        <v>955.96173095703125</v>
      </c>
      <c r="L6500" s="181">
        <v>383.1829833984375</v>
      </c>
      <c r="M6500" s="181">
        <v>335.28509521484375</v>
      </c>
      <c r="N6500" s="181">
        <v>265.43405151367187</v>
      </c>
      <c r="O6500" s="181">
        <v>1059.740478515625</v>
      </c>
      <c r="P6500" s="181">
        <v>1453.9000244140625</v>
      </c>
      <c r="Q6500" s="181">
        <v>474.98724365234375</v>
      </c>
      <c r="R6500" s="181">
        <v>1653.4744873046875</v>
      </c>
      <c r="S6500" s="226">
        <f t="shared" si="305"/>
        <v>6581.9660949707031</v>
      </c>
      <c r="T6500" s="181">
        <f t="shared" si="303"/>
        <v>22617.025711242521</v>
      </c>
      <c r="U6500" s="226">
        <f t="shared" si="304"/>
        <v>1483.8195507919684</v>
      </c>
    </row>
    <row r="6501" spans="1:21" x14ac:dyDescent="0.25">
      <c r="A6501" s="156" t="s">
        <v>18982</v>
      </c>
      <c r="B6501" s="156" t="s">
        <v>225</v>
      </c>
      <c r="C6501" s="223">
        <v>-0.34455040097236633</v>
      </c>
      <c r="D6501" s="221">
        <v>-0.85321575403213501</v>
      </c>
      <c r="E6501" s="221">
        <v>-1.2286162376403809</v>
      </c>
      <c r="F6501" s="221">
        <v>0.72885900735855103</v>
      </c>
      <c r="G6501" s="221">
        <v>28.280569076538086</v>
      </c>
      <c r="H6501" s="221">
        <v>0.73630779981613159</v>
      </c>
      <c r="I6501" s="221">
        <v>-1.7153173685073853</v>
      </c>
      <c r="J6501" s="221">
        <v>-2.1411149501800537</v>
      </c>
      <c r="K6501" s="180">
        <v>370.12850952148437</v>
      </c>
      <c r="L6501" s="181">
        <v>145.65704345703125</v>
      </c>
      <c r="M6501" s="181">
        <v>126.70167541503906</v>
      </c>
      <c r="N6501" s="181">
        <v>92.781539916992188</v>
      </c>
      <c r="O6501" s="181">
        <v>461.91241455078125</v>
      </c>
      <c r="P6501" s="181">
        <v>607.5694580078125</v>
      </c>
      <c r="Q6501" s="181">
        <v>214.49496459960937</v>
      </c>
      <c r="R6501" s="181">
        <v>733.27349853515625</v>
      </c>
      <c r="S6501" s="226">
        <f t="shared" si="305"/>
        <v>2752.5191040039062</v>
      </c>
      <c r="T6501" s="181">
        <f t="shared" si="303"/>
        <v>11232.70640415926</v>
      </c>
      <c r="U6501" s="226">
        <f t="shared" si="304"/>
        <v>736.93639400660174</v>
      </c>
    </row>
    <row r="6502" spans="1:21" x14ac:dyDescent="0.25">
      <c r="A6502" s="156" t="s">
        <v>18983</v>
      </c>
      <c r="B6502" s="156" t="s">
        <v>225</v>
      </c>
      <c r="C6502" s="223">
        <v>-1.1487698554992676</v>
      </c>
      <c r="D6502" s="221">
        <v>-0.18126039206981659</v>
      </c>
      <c r="E6502" s="221">
        <v>-0.55666071176528931</v>
      </c>
      <c r="F6502" s="221">
        <v>2.7938995361328125</v>
      </c>
      <c r="G6502" s="221">
        <v>11.715019226074219</v>
      </c>
      <c r="H6502" s="221">
        <v>5.3428268432617188</v>
      </c>
      <c r="I6502" s="221">
        <v>-1.043362021446228</v>
      </c>
      <c r="J6502" s="221">
        <v>-1.469159722328186</v>
      </c>
      <c r="K6502" s="180">
        <v>893.89794921875</v>
      </c>
      <c r="L6502" s="181">
        <v>318.60720825195312</v>
      </c>
      <c r="M6502" s="181">
        <v>263.6749267578125</v>
      </c>
      <c r="N6502" s="181">
        <v>210.74018859863281</v>
      </c>
      <c r="O6502" s="181">
        <v>1068.6824951171875</v>
      </c>
      <c r="P6502" s="181">
        <v>1293.4053955078125</v>
      </c>
      <c r="Q6502" s="181">
        <v>436.4619140625</v>
      </c>
      <c r="R6502" s="181">
        <v>1303.3931884765625</v>
      </c>
      <c r="S6502" s="226">
        <f t="shared" si="305"/>
        <v>5788.8632659912109</v>
      </c>
      <c r="T6502" s="181">
        <f t="shared" si="303"/>
        <v>16417.172040725745</v>
      </c>
      <c r="U6502" s="226">
        <f t="shared" si="304"/>
        <v>1077.0700424430768</v>
      </c>
    </row>
    <row r="6503" spans="1:21" x14ac:dyDescent="0.25">
      <c r="A6503" s="156" t="s">
        <v>19141</v>
      </c>
      <c r="B6503" s="156" t="s">
        <v>225</v>
      </c>
      <c r="C6503" s="223">
        <v>-0.89046186208724976</v>
      </c>
      <c r="D6503" s="221">
        <v>9.9680681228637695</v>
      </c>
      <c r="E6503" s="221">
        <v>1.381195068359375</v>
      </c>
      <c r="F6503" s="221">
        <v>5.7753262519836426</v>
      </c>
      <c r="G6503" s="221">
        <v>19.315450668334961</v>
      </c>
      <c r="H6503" s="221">
        <v>3.6255178451538086</v>
      </c>
      <c r="I6503" s="221">
        <v>-0.78505408763885498</v>
      </c>
      <c r="J6503" s="221">
        <v>1.8067816495895386</v>
      </c>
      <c r="K6503" s="180">
        <v>1208</v>
      </c>
      <c r="L6503" s="181">
        <v>444</v>
      </c>
      <c r="M6503" s="181">
        <v>356</v>
      </c>
      <c r="N6503" s="181">
        <v>265</v>
      </c>
      <c r="O6503" s="181">
        <v>1313</v>
      </c>
      <c r="P6503" s="181">
        <v>1852</v>
      </c>
      <c r="Q6503" s="181">
        <v>571</v>
      </c>
      <c r="R6503" s="181">
        <v>1683</v>
      </c>
      <c r="S6503" s="226">
        <f t="shared" si="305"/>
        <v>7692</v>
      </c>
      <c r="T6503" s="181">
        <f t="shared" si="303"/>
        <v>40040.504627227783</v>
      </c>
      <c r="U6503" s="226">
        <f t="shared" si="304"/>
        <v>2626.90967185503</v>
      </c>
    </row>
    <row r="6504" spans="1:21" x14ac:dyDescent="0.25">
      <c r="A6504" s="156" t="s">
        <v>19142</v>
      </c>
      <c r="B6504" s="156" t="s">
        <v>225</v>
      </c>
      <c r="C6504" s="223">
        <v>-2.0907349586486816</v>
      </c>
      <c r="D6504" s="221">
        <v>3.7249939441680908</v>
      </c>
      <c r="E6504" s="221">
        <v>2.4145987033843994</v>
      </c>
      <c r="F6504" s="221">
        <v>1.8519343137741089</v>
      </c>
      <c r="G6504" s="221">
        <v>15.942687034606934</v>
      </c>
      <c r="H6504" s="221">
        <v>0.46629798412322998</v>
      </c>
      <c r="I6504" s="221">
        <v>2.785414457321167</v>
      </c>
      <c r="J6504" s="221">
        <v>-2.4111249446868896</v>
      </c>
      <c r="K6504" s="180">
        <v>1559</v>
      </c>
      <c r="L6504" s="181">
        <v>427</v>
      </c>
      <c r="M6504" s="181">
        <v>291</v>
      </c>
      <c r="N6504" s="181">
        <v>280</v>
      </c>
      <c r="O6504" s="181">
        <v>1725</v>
      </c>
      <c r="P6504" s="181">
        <v>1565</v>
      </c>
      <c r="Q6504" s="181">
        <v>497</v>
      </c>
      <c r="R6504" s="181">
        <v>1537</v>
      </c>
      <c r="S6504" s="226">
        <f t="shared" si="305"/>
        <v>7881</v>
      </c>
      <c r="T6504" s="181">
        <f t="shared" si="303"/>
        <v>25461.649869322777</v>
      </c>
      <c r="U6504" s="226">
        <f t="shared" si="304"/>
        <v>1670.444838940113</v>
      </c>
    </row>
    <row r="6505" spans="1:21" x14ac:dyDescent="0.25">
      <c r="A6505" s="156" t="s">
        <v>19143</v>
      </c>
      <c r="B6505" s="156" t="s">
        <v>225</v>
      </c>
      <c r="C6505" s="223">
        <v>0.51170992851257324</v>
      </c>
      <c r="D6505" s="221">
        <v>6.677525520324707</v>
      </c>
      <c r="E6505" s="221">
        <v>1.3000863790512085</v>
      </c>
      <c r="F6505" s="221">
        <v>15.439205169677734</v>
      </c>
      <c r="G6505" s="221">
        <v>20.189010620117188</v>
      </c>
      <c r="H6505" s="221">
        <v>10.708821296691895</v>
      </c>
      <c r="I6505" s="221">
        <v>0.38780558109283447</v>
      </c>
      <c r="J6505" s="221">
        <v>-3.7992097437381744E-2</v>
      </c>
      <c r="K6505" s="180">
        <v>1700</v>
      </c>
      <c r="L6505" s="181">
        <v>585</v>
      </c>
      <c r="M6505" s="181">
        <v>641</v>
      </c>
      <c r="N6505" s="181">
        <v>635</v>
      </c>
      <c r="O6505" s="181">
        <v>1934</v>
      </c>
      <c r="P6505" s="181">
        <v>1835</v>
      </c>
      <c r="Q6505" s="181">
        <v>484</v>
      </c>
      <c r="R6505" s="181">
        <v>1216</v>
      </c>
      <c r="S6505" s="226">
        <f t="shared" si="305"/>
        <v>9030</v>
      </c>
      <c r="T6505" s="181">
        <f t="shared" si="303"/>
        <v>74251.243089079857</v>
      </c>
      <c r="U6505" s="226">
        <f t="shared" si="304"/>
        <v>4871.3499101439083</v>
      </c>
    </row>
    <row r="6506" spans="1:21" x14ac:dyDescent="0.25">
      <c r="A6506" s="156" t="s">
        <v>19144</v>
      </c>
      <c r="B6506" s="156" t="s">
        <v>225</v>
      </c>
      <c r="C6506" s="223">
        <v>-0.47612664103507996</v>
      </c>
      <c r="D6506" s="221">
        <v>0.49138277769088745</v>
      </c>
      <c r="E6506" s="221">
        <v>0.11598236858844757</v>
      </c>
      <c r="F6506" s="221">
        <v>3.4665424823760986</v>
      </c>
      <c r="G6506" s="221">
        <v>15.041582107543945</v>
      </c>
      <c r="H6506" s="221">
        <v>2.5136525630950928</v>
      </c>
      <c r="I6506" s="221">
        <v>-0.37071886658668518</v>
      </c>
      <c r="J6506" s="221">
        <v>-0.7965165376663208</v>
      </c>
      <c r="K6506" s="180">
        <v>365.36456298828125</v>
      </c>
      <c r="L6506" s="181">
        <v>143.53608703613281</v>
      </c>
      <c r="M6506" s="181">
        <v>122.04405212402344</v>
      </c>
      <c r="N6506" s="181">
        <v>115.90346527099609</v>
      </c>
      <c r="O6506" s="181">
        <v>397.60263061523437</v>
      </c>
      <c r="P6506" s="181">
        <v>667.0206298828125</v>
      </c>
      <c r="Q6506" s="181">
        <v>224.89878845214844</v>
      </c>
      <c r="R6506" s="181">
        <v>533.46295166015625</v>
      </c>
      <c r="S6506" s="226">
        <f t="shared" si="305"/>
        <v>2569.8331680297852</v>
      </c>
      <c r="T6506" s="181">
        <f t="shared" si="303"/>
        <v>7461.4550468072684</v>
      </c>
      <c r="U6506" s="226">
        <f t="shared" si="304"/>
        <v>489.51851658835074</v>
      </c>
    </row>
    <row r="6507" spans="1:21" x14ac:dyDescent="0.25">
      <c r="A6507" s="156" t="s">
        <v>19145</v>
      </c>
      <c r="B6507" s="156" t="s">
        <v>225</v>
      </c>
      <c r="C6507" s="223">
        <v>-7.859465479850769E-2</v>
      </c>
      <c r="D6507" s="221">
        <v>0.71067160367965698</v>
      </c>
      <c r="E6507" s="221">
        <v>0.14344945549964905</v>
      </c>
      <c r="F6507" s="221">
        <v>13.209505081176758</v>
      </c>
      <c r="G6507" s="221">
        <v>19.58192253112793</v>
      </c>
      <c r="H6507" s="221">
        <v>6.659968376159668</v>
      </c>
      <c r="I6507" s="221">
        <v>-0.34325176477432251</v>
      </c>
      <c r="J6507" s="221">
        <v>-0.76904940605163574</v>
      </c>
      <c r="K6507" s="180">
        <v>1755</v>
      </c>
      <c r="L6507" s="181">
        <v>616</v>
      </c>
      <c r="M6507" s="181">
        <v>546</v>
      </c>
      <c r="N6507" s="181">
        <v>562</v>
      </c>
      <c r="O6507" s="181">
        <v>2153</v>
      </c>
      <c r="P6507" s="181">
        <v>2064</v>
      </c>
      <c r="Q6507" s="181">
        <v>700</v>
      </c>
      <c r="R6507" s="181">
        <v>1632</v>
      </c>
      <c r="S6507" s="226">
        <f t="shared" si="305"/>
        <v>10028</v>
      </c>
      <c r="T6507" s="181">
        <f t="shared" si="303"/>
        <v>62212.594418913126</v>
      </c>
      <c r="U6507" s="226">
        <f t="shared" si="304"/>
        <v>4081.5386197482107</v>
      </c>
    </row>
    <row r="6508" spans="1:21" x14ac:dyDescent="0.25">
      <c r="A6508" s="156" t="s">
        <v>19146</v>
      </c>
      <c r="B6508" s="156" t="s">
        <v>225</v>
      </c>
      <c r="C6508" s="223">
        <v>0.84267032146453857</v>
      </c>
      <c r="D6508" s="221">
        <v>1.8101797103881836</v>
      </c>
      <c r="E6508" s="221">
        <v>17.837802886962891</v>
      </c>
      <c r="F6508" s="221">
        <v>23.05926513671875</v>
      </c>
      <c r="G6508" s="221">
        <v>8.9541788101196289</v>
      </c>
      <c r="H6508" s="221">
        <v>10.10683536529541</v>
      </c>
      <c r="I6508" s="221">
        <v>0.94807803630828857</v>
      </c>
      <c r="J6508" s="221">
        <v>0.52228039503097534</v>
      </c>
      <c r="K6508" s="180">
        <v>892.062744140625</v>
      </c>
      <c r="L6508" s="181">
        <v>545.14947509765625</v>
      </c>
      <c r="M6508" s="181">
        <v>255.56916809082031</v>
      </c>
      <c r="N6508" s="181">
        <v>277.91934204101562</v>
      </c>
      <c r="O6508" s="181">
        <v>957.16973876953125</v>
      </c>
      <c r="P6508" s="181">
        <v>1065.0335693359375</v>
      </c>
      <c r="Q6508" s="181">
        <v>300.26950073242187</v>
      </c>
      <c r="R6508" s="181">
        <v>747.2725830078125</v>
      </c>
      <c r="S6508" s="226">
        <f t="shared" si="305"/>
        <v>5040.4461212158203</v>
      </c>
      <c r="T6508" s="181">
        <f t="shared" si="303"/>
        <v>32715.694232293343</v>
      </c>
      <c r="U6508" s="226">
        <f t="shared" si="304"/>
        <v>2146.3559063594489</v>
      </c>
    </row>
    <row r="6509" spans="1:21" x14ac:dyDescent="0.25">
      <c r="A6509" s="156" t="s">
        <v>19147</v>
      </c>
      <c r="B6509" s="156" t="s">
        <v>225</v>
      </c>
      <c r="C6509" s="223">
        <v>1.2431232929229736</v>
      </c>
      <c r="D6509" s="221">
        <v>6.3790440559387207</v>
      </c>
      <c r="E6509" s="221">
        <v>1.0496199131011963</v>
      </c>
      <c r="F6509" s="221">
        <v>8.0532016754150391</v>
      </c>
      <c r="G6509" s="221">
        <v>18.475116729736328</v>
      </c>
      <c r="H6509" s="221">
        <v>3.0967209339141846</v>
      </c>
      <c r="I6509" s="221">
        <v>0.56291860342025757</v>
      </c>
      <c r="J6509" s="221">
        <v>0.13712088763713837</v>
      </c>
      <c r="K6509" s="180">
        <v>903</v>
      </c>
      <c r="L6509" s="181">
        <v>360</v>
      </c>
      <c r="M6509" s="181">
        <v>307</v>
      </c>
      <c r="N6509" s="181">
        <v>333</v>
      </c>
      <c r="O6509" s="181">
        <v>1144</v>
      </c>
      <c r="P6509" s="181">
        <v>1187</v>
      </c>
      <c r="Q6509" s="181">
        <v>362</v>
      </c>
      <c r="R6509" s="181">
        <v>1207</v>
      </c>
      <c r="S6509" s="226">
        <f t="shared" si="305"/>
        <v>5803</v>
      </c>
      <c r="T6509" s="181">
        <f t="shared" si="303"/>
        <v>31603.568398073316</v>
      </c>
      <c r="U6509" s="226">
        <f t="shared" si="304"/>
        <v>2073.3934365446748</v>
      </c>
    </row>
    <row r="6510" spans="1:21" x14ac:dyDescent="0.25">
      <c r="A6510" s="156" t="s">
        <v>19148</v>
      </c>
      <c r="B6510" s="156" t="s">
        <v>225</v>
      </c>
      <c r="C6510" s="223">
        <v>1.9570271968841553</v>
      </c>
      <c r="D6510" s="221">
        <v>-0.51202064752578735</v>
      </c>
      <c r="E6510" s="221">
        <v>-0.88742095232009888</v>
      </c>
      <c r="F6510" s="221">
        <v>2.4631392955780029</v>
      </c>
      <c r="G6510" s="221">
        <v>6.5929021835327148</v>
      </c>
      <c r="H6510" s="221">
        <v>1.0775028467178345</v>
      </c>
      <c r="I6510" s="221">
        <v>1.9735101461410522</v>
      </c>
      <c r="J6510" s="221">
        <v>-1.7999199628829956</v>
      </c>
      <c r="K6510" s="180">
        <v>308.9783935546875</v>
      </c>
      <c r="L6510" s="181">
        <v>121.14958953857422</v>
      </c>
      <c r="M6510" s="181">
        <v>95.792694091796875</v>
      </c>
      <c r="N6510" s="181">
        <v>83.583824157714844</v>
      </c>
      <c r="O6510" s="181">
        <v>405.71023559570312</v>
      </c>
      <c r="P6510" s="181">
        <v>548.46014404296875</v>
      </c>
      <c r="Q6510" s="181">
        <v>238.5426025390625</v>
      </c>
      <c r="R6510" s="181">
        <v>500.56381225585937</v>
      </c>
      <c r="S6510" s="226">
        <f t="shared" si="305"/>
        <v>2302.7812957763672</v>
      </c>
      <c r="T6510" s="181">
        <f t="shared" si="303"/>
        <v>3499.0848987740246</v>
      </c>
      <c r="U6510" s="226">
        <f t="shared" si="304"/>
        <v>229.56204095841733</v>
      </c>
    </row>
    <row r="6511" spans="1:21" x14ac:dyDescent="0.25">
      <c r="A6511" s="156" t="s">
        <v>19149</v>
      </c>
      <c r="B6511" s="156" t="s">
        <v>225</v>
      </c>
      <c r="C6511" s="223">
        <v>-2.0279138088226318</v>
      </c>
      <c r="D6511" s="221">
        <v>-1.0604043006896973</v>
      </c>
      <c r="E6511" s="221">
        <v>-1.4358047246932983</v>
      </c>
      <c r="F6511" s="221">
        <v>1.9147555828094482</v>
      </c>
      <c r="G6511" s="221">
        <v>16.024568557739258</v>
      </c>
      <c r="H6511" s="221">
        <v>0.34066063165664673</v>
      </c>
      <c r="I6511" s="221">
        <v>-1.9225058555603027</v>
      </c>
      <c r="J6511" s="221">
        <v>-2.3483035564422607</v>
      </c>
      <c r="K6511" s="180">
        <v>329.15194702148437</v>
      </c>
      <c r="L6511" s="181">
        <v>122.73462677001953</v>
      </c>
      <c r="M6511" s="181">
        <v>106.34676361083984</v>
      </c>
      <c r="N6511" s="181">
        <v>83.334022521972656</v>
      </c>
      <c r="O6511" s="181">
        <v>360.88165283203125</v>
      </c>
      <c r="P6511" s="181">
        <v>502.44488525390625</v>
      </c>
      <c r="Q6511" s="181">
        <v>178.17442321777344</v>
      </c>
      <c r="R6511" s="181">
        <v>516.0433349609375</v>
      </c>
      <c r="S6511" s="226">
        <f t="shared" si="305"/>
        <v>2199.1116561889648</v>
      </c>
      <c r="T6511" s="181">
        <f t="shared" si="303"/>
        <v>3608.9992028834795</v>
      </c>
      <c r="U6511" s="226">
        <f t="shared" si="304"/>
        <v>236.77311262767896</v>
      </c>
    </row>
    <row r="6512" spans="1:21" x14ac:dyDescent="0.25">
      <c r="A6512" s="156" t="s">
        <v>19150</v>
      </c>
      <c r="B6512" s="156" t="s">
        <v>225</v>
      </c>
      <c r="C6512" s="223">
        <v>-1.6922241449356079</v>
      </c>
      <c r="D6512" s="221">
        <v>-0.72471469640731812</v>
      </c>
      <c r="E6512" s="221">
        <v>22.987512588500977</v>
      </c>
      <c r="F6512" s="221">
        <v>2.2504453659057617</v>
      </c>
      <c r="G6512" s="221">
        <v>6.419285774230957</v>
      </c>
      <c r="H6512" s="221">
        <v>7.6944785118103027</v>
      </c>
      <c r="I6512" s="221">
        <v>-1.5868163108825684</v>
      </c>
      <c r="J6512" s="221">
        <v>-2.0126137733459473</v>
      </c>
      <c r="K6512" s="180">
        <v>177.59365844726562</v>
      </c>
      <c r="L6512" s="181">
        <v>54.381343841552734</v>
      </c>
      <c r="M6512" s="181">
        <v>58.481914520263672</v>
      </c>
      <c r="N6512" s="181">
        <v>74.200759887695312</v>
      </c>
      <c r="O6512" s="181">
        <v>234.41581726074219</v>
      </c>
      <c r="P6512" s="181">
        <v>210.78872680664062</v>
      </c>
      <c r="Q6512" s="181">
        <v>56.62689208984375</v>
      </c>
      <c r="R6512" s="181">
        <v>164.02272033691406</v>
      </c>
      <c r="S6512" s="226">
        <f t="shared" si="305"/>
        <v>1030.511833190918</v>
      </c>
      <c r="T6512" s="181">
        <f t="shared" si="303"/>
        <v>3878.1198544135459</v>
      </c>
      <c r="U6512" s="226">
        <f t="shared" si="304"/>
        <v>254.42912493276674</v>
      </c>
    </row>
    <row r="6513" spans="1:21" x14ac:dyDescent="0.25">
      <c r="A6513" s="156" t="s">
        <v>18993</v>
      </c>
      <c r="B6513" s="156" t="s">
        <v>225</v>
      </c>
      <c r="C6513" s="223">
        <v>-0.76770299673080444</v>
      </c>
      <c r="D6513" s="221">
        <v>0.19980636239051819</v>
      </c>
      <c r="E6513" s="221">
        <v>-0.1755940318107605</v>
      </c>
      <c r="F6513" s="221">
        <v>3.1749660968780518</v>
      </c>
      <c r="G6513" s="221">
        <v>7.3438072204589844</v>
      </c>
      <c r="H6513" s="221">
        <v>1.7893298864364624</v>
      </c>
      <c r="I6513" s="221">
        <v>-0.66229522228240967</v>
      </c>
      <c r="J6513" s="221">
        <v>-1.0880929231643677</v>
      </c>
      <c r="K6513" s="180">
        <v>36.706363677978516</v>
      </c>
      <c r="L6513" s="181">
        <v>12.826410293579102</v>
      </c>
      <c r="M6513" s="181">
        <v>12.181732177734375</v>
      </c>
      <c r="N6513" s="181">
        <v>11.295299530029297</v>
      </c>
      <c r="O6513" s="181">
        <v>43.623226165771484</v>
      </c>
      <c r="P6513" s="181">
        <v>53.226242065429688</v>
      </c>
      <c r="Q6513" s="181">
        <v>16.170677185058594</v>
      </c>
      <c r="R6513" s="181">
        <v>38.814998626708984</v>
      </c>
      <c r="S6513" s="226">
        <f t="shared" si="305"/>
        <v>224.84494972229004</v>
      </c>
      <c r="T6513" s="181">
        <f t="shared" si="303"/>
        <v>370.76214799020255</v>
      </c>
      <c r="U6513" s="226">
        <f t="shared" si="304"/>
        <v>24.324335609169903</v>
      </c>
    </row>
    <row r="6514" spans="1:21" x14ac:dyDescent="0.25">
      <c r="A6514" s="156" t="s">
        <v>19151</v>
      </c>
      <c r="B6514" s="156" t="s">
        <v>225</v>
      </c>
      <c r="C6514" s="223">
        <v>0.33505672216415405</v>
      </c>
      <c r="D6514" s="221">
        <v>1.3025660514831543</v>
      </c>
      <c r="E6514" s="221">
        <v>0.92716580629348755</v>
      </c>
      <c r="F6514" s="221">
        <v>25.297294616699219</v>
      </c>
      <c r="G6514" s="221">
        <v>12.03118896484375</v>
      </c>
      <c r="H6514" s="221">
        <v>11.039944648742676</v>
      </c>
      <c r="I6514" s="221">
        <v>0.44046449661254883</v>
      </c>
      <c r="J6514" s="221">
        <v>1.4666814357042313E-2</v>
      </c>
      <c r="K6514" s="180">
        <v>298.6697998046875</v>
      </c>
      <c r="L6514" s="181">
        <v>81.647689819335937</v>
      </c>
      <c r="M6514" s="181">
        <v>110.27374267578125</v>
      </c>
      <c r="N6514" s="181">
        <v>144.681396484375</v>
      </c>
      <c r="O6514" s="181">
        <v>406.82830810546875</v>
      </c>
      <c r="P6514" s="181">
        <v>266.51837158203125</v>
      </c>
      <c r="Q6514" s="181">
        <v>65.148933410644531</v>
      </c>
      <c r="R6514" s="181">
        <v>176.83282470703125</v>
      </c>
      <c r="S6514" s="226">
        <f t="shared" si="305"/>
        <v>1550.6010665893555</v>
      </c>
      <c r="T6514" s="181">
        <f t="shared" si="303"/>
        <v>11836.978476609373</v>
      </c>
      <c r="U6514" s="226">
        <f t="shared" si="304"/>
        <v>776.58045359898915</v>
      </c>
    </row>
    <row r="6515" spans="1:21" x14ac:dyDescent="0.25">
      <c r="A6515" s="156" t="s">
        <v>18994</v>
      </c>
      <c r="B6515" s="156" t="s">
        <v>225</v>
      </c>
      <c r="C6515" s="223">
        <v>-0.9321361780166626</v>
      </c>
      <c r="D6515" s="221">
        <v>3.5373184829950333E-2</v>
      </c>
      <c r="E6515" s="221">
        <v>-0.34002718329429626</v>
      </c>
      <c r="F6515" s="221">
        <v>3.0105330944061279</v>
      </c>
      <c r="G6515" s="221">
        <v>20.044357299804687</v>
      </c>
      <c r="H6515" s="221">
        <v>1.6248966455459595</v>
      </c>
      <c r="I6515" s="221">
        <v>-0.82672840356826782</v>
      </c>
      <c r="J6515" s="221">
        <v>-1.2525261640548706</v>
      </c>
      <c r="K6515" s="180">
        <v>88.158477783203125</v>
      </c>
      <c r="L6515" s="181">
        <v>34.843589782714844</v>
      </c>
      <c r="M6515" s="181">
        <v>33.248340606689453</v>
      </c>
      <c r="N6515" s="181">
        <v>40.133098602294922</v>
      </c>
      <c r="O6515" s="181">
        <v>100.16482543945312</v>
      </c>
      <c r="P6515" s="181">
        <v>118.04840087890625</v>
      </c>
      <c r="Q6515" s="181">
        <v>43.91131591796875</v>
      </c>
      <c r="R6515" s="181">
        <v>73.549354553222656</v>
      </c>
      <c r="S6515" s="226">
        <f t="shared" si="305"/>
        <v>532.05740356445312</v>
      </c>
      <c r="T6515" s="181">
        <f t="shared" si="303"/>
        <v>2099.7042816649528</v>
      </c>
      <c r="U6515" s="226">
        <f t="shared" si="304"/>
        <v>137.75384543456403</v>
      </c>
    </row>
    <row r="6516" spans="1:21" x14ac:dyDescent="0.25">
      <c r="A6516" s="156" t="s">
        <v>18624</v>
      </c>
      <c r="B6516" s="156" t="s">
        <v>225</v>
      </c>
      <c r="C6516" s="223">
        <v>-2.1844363212585449</v>
      </c>
      <c r="D6516" s="221">
        <v>-1.2169269323348999</v>
      </c>
      <c r="E6516" s="221">
        <v>-1.5923272371292114</v>
      </c>
      <c r="F6516" s="221">
        <v>1.7582329511642456</v>
      </c>
      <c r="G6516" s="221">
        <v>5.9270739555358887</v>
      </c>
      <c r="H6516" s="221">
        <v>0.37259659171104431</v>
      </c>
      <c r="I6516" s="221">
        <v>-2.0790286064147949</v>
      </c>
      <c r="J6516" s="221">
        <v>-2.5048263072967529</v>
      </c>
      <c r="K6516" s="180">
        <v>8.3689451217651367</v>
      </c>
      <c r="L6516" s="181">
        <v>2.7896485328674316</v>
      </c>
      <c r="M6516" s="181">
        <v>2.373046875</v>
      </c>
      <c r="N6516" s="181">
        <v>2.3044922351837158</v>
      </c>
      <c r="O6516" s="181">
        <v>9.2337894439697266</v>
      </c>
      <c r="P6516" s="181">
        <v>10.778905868530273</v>
      </c>
      <c r="Q6516" s="181">
        <v>4.7830076217651367</v>
      </c>
      <c r="R6516" s="181">
        <v>13.405077934265137</v>
      </c>
      <c r="S6516" s="226">
        <f t="shared" si="305"/>
        <v>54.036913633346558</v>
      </c>
      <c r="T6516" s="181">
        <f t="shared" si="303"/>
        <v>-6.178924134659411</v>
      </c>
      <c r="U6516" s="226">
        <f t="shared" si="304"/>
        <v>-0.40537639877689691</v>
      </c>
    </row>
    <row r="6517" spans="1:21" x14ac:dyDescent="0.25">
      <c r="A6517" s="156" t="s">
        <v>18629</v>
      </c>
      <c r="B6517" s="156" t="s">
        <v>225</v>
      </c>
      <c r="C6517" s="223">
        <v>-1.9230936765670776</v>
      </c>
      <c r="D6517" s="221">
        <v>-0.95558434724807739</v>
      </c>
      <c r="E6517" s="221">
        <v>-1.3309847116470337</v>
      </c>
      <c r="F6517" s="221">
        <v>2.0195755958557129</v>
      </c>
      <c r="G6517" s="221">
        <v>6.1884160041809082</v>
      </c>
      <c r="H6517" s="221">
        <v>0.63393914699554443</v>
      </c>
      <c r="I6517" s="221">
        <v>-1.8176859617233276</v>
      </c>
      <c r="J6517" s="221">
        <v>-2.2434835433959961</v>
      </c>
      <c r="K6517" s="180">
        <v>126.34137725830078</v>
      </c>
      <c r="L6517" s="181">
        <v>42.196533203125</v>
      </c>
      <c r="M6517" s="181">
        <v>25.193811416625977</v>
      </c>
      <c r="N6517" s="181">
        <v>24.945596694946289</v>
      </c>
      <c r="O6517" s="181">
        <v>125.72084045410156</v>
      </c>
      <c r="P6517" s="181">
        <v>161.33967590332031</v>
      </c>
      <c r="Q6517" s="181">
        <v>58.826930999755859</v>
      </c>
      <c r="R6517" s="181">
        <v>184.79598999023437</v>
      </c>
      <c r="S6517" s="226">
        <f t="shared" si="305"/>
        <v>749.36075592041016</v>
      </c>
      <c r="T6517" s="181">
        <f t="shared" si="303"/>
        <v>92.335038720010971</v>
      </c>
      <c r="U6517" s="226">
        <f t="shared" si="304"/>
        <v>6.0577609728666122</v>
      </c>
    </row>
    <row r="6518" spans="1:21" x14ac:dyDescent="0.25">
      <c r="A6518" s="156" t="s">
        <v>19152</v>
      </c>
      <c r="B6518" s="156" t="s">
        <v>225</v>
      </c>
      <c r="C6518" s="223">
        <v>-2.1673860549926758</v>
      </c>
      <c r="D6518" s="221">
        <v>-1.020998477935791</v>
      </c>
      <c r="E6518" s="221">
        <v>-1.5752769708633423</v>
      </c>
      <c r="F6518" s="221">
        <v>1.7752833366394043</v>
      </c>
      <c r="G6518" s="221">
        <v>5.9441237449645996</v>
      </c>
      <c r="H6518" s="221">
        <v>-0.14046904444694519</v>
      </c>
      <c r="I6518" s="221">
        <v>-2.0619783401489258</v>
      </c>
      <c r="J6518" s="221">
        <v>-2.4877760410308838</v>
      </c>
      <c r="K6518" s="180">
        <v>846.27801513671875</v>
      </c>
      <c r="L6518" s="181">
        <v>288.15573120117187</v>
      </c>
      <c r="M6518" s="181">
        <v>189.55094909667969</v>
      </c>
      <c r="N6518" s="181">
        <v>170.40438842773437</v>
      </c>
      <c r="O6518" s="181">
        <v>865.424560546875</v>
      </c>
      <c r="P6518" s="181">
        <v>1073.164794921875</v>
      </c>
      <c r="Q6518" s="181">
        <v>381.97390747070312</v>
      </c>
      <c r="R6518" s="181">
        <v>1386.689697265625</v>
      </c>
      <c r="S6518" s="226">
        <f t="shared" si="305"/>
        <v>5201.6420440673828</v>
      </c>
      <c r="T6518" s="181">
        <f t="shared" si="303"/>
        <v>-1368.4479876333553</v>
      </c>
      <c r="U6518" s="226">
        <f t="shared" si="304"/>
        <v>-89.778819912777394</v>
      </c>
    </row>
    <row r="6519" spans="1:21" x14ac:dyDescent="0.25">
      <c r="A6519" s="156" t="s">
        <v>19153</v>
      </c>
      <c r="B6519" s="156" t="s">
        <v>225</v>
      </c>
      <c r="C6519" s="223">
        <v>-1.7624623775482178</v>
      </c>
      <c r="D6519" s="221">
        <v>2.5968279838562012</v>
      </c>
      <c r="E6519" s="221">
        <v>-1.1703532934188843</v>
      </c>
      <c r="F6519" s="221">
        <v>2.1802067756652832</v>
      </c>
      <c r="G6519" s="221">
        <v>16.156517028808594</v>
      </c>
      <c r="H6519" s="221">
        <v>0.79457056522369385</v>
      </c>
      <c r="I6519" s="221">
        <v>-1.1920682191848755</v>
      </c>
      <c r="J6519" s="221">
        <v>-2.0828523635864258</v>
      </c>
      <c r="K6519" s="180">
        <v>607.19232177734375</v>
      </c>
      <c r="L6519" s="181">
        <v>224.91497802734375</v>
      </c>
      <c r="M6519" s="181">
        <v>157.75286865234375</v>
      </c>
      <c r="N6519" s="181">
        <v>134.71470642089844</v>
      </c>
      <c r="O6519" s="181">
        <v>584.544677734375</v>
      </c>
      <c r="P6519" s="181">
        <v>678.25921630859375</v>
      </c>
      <c r="Q6519" s="181">
        <v>199.53395080566406</v>
      </c>
      <c r="R6519" s="181">
        <v>650.53533935546875</v>
      </c>
      <c r="S6519" s="226">
        <f t="shared" si="305"/>
        <v>3237.4480590820312</v>
      </c>
      <c r="T6519" s="181">
        <f t="shared" si="303"/>
        <v>8013.2949104166382</v>
      </c>
      <c r="U6519" s="226">
        <f t="shared" si="304"/>
        <v>525.72269254783282</v>
      </c>
    </row>
    <row r="6520" spans="1:21" x14ac:dyDescent="0.25">
      <c r="A6520" s="156" t="s">
        <v>19154</v>
      </c>
      <c r="B6520" s="156" t="s">
        <v>225</v>
      </c>
      <c r="C6520" s="223">
        <v>-1.4055899381637573</v>
      </c>
      <c r="D6520" s="221">
        <v>-0.43808045983314514</v>
      </c>
      <c r="E6520" s="221">
        <v>-0.81348079442977905</v>
      </c>
      <c r="F6520" s="221">
        <v>33.006732940673828</v>
      </c>
      <c r="G6520" s="221">
        <v>6.7059197425842285</v>
      </c>
      <c r="H6520" s="221">
        <v>1.1514430046081543</v>
      </c>
      <c r="I6520" s="221">
        <v>47.250942230224609</v>
      </c>
      <c r="J6520" s="221">
        <v>-1.7259798049926758</v>
      </c>
      <c r="K6520" s="180">
        <v>131.0177001953125</v>
      </c>
      <c r="L6520" s="181">
        <v>48.922565460205078</v>
      </c>
      <c r="M6520" s="181">
        <v>42.929203033447266</v>
      </c>
      <c r="N6520" s="181">
        <v>41.953540802001953</v>
      </c>
      <c r="O6520" s="181">
        <v>152.90043640136719</v>
      </c>
      <c r="P6520" s="181">
        <v>190.25442504882812</v>
      </c>
      <c r="Q6520" s="181">
        <v>91.015487670898438</v>
      </c>
      <c r="R6520" s="181">
        <v>242.52212524414062</v>
      </c>
      <c r="S6520" s="226">
        <f t="shared" si="305"/>
        <v>941.51548385620117</v>
      </c>
      <c r="T6520" s="181">
        <f t="shared" si="303"/>
        <v>6270.6224953804876</v>
      </c>
      <c r="U6520" s="226">
        <f t="shared" si="304"/>
        <v>411.39238965698303</v>
      </c>
    </row>
    <row r="6521" spans="1:21" x14ac:dyDescent="0.25">
      <c r="A6521" s="156" t="s">
        <v>15818</v>
      </c>
      <c r="B6521" s="156" t="s">
        <v>225</v>
      </c>
      <c r="C6521" s="223">
        <v>-1.3601119518280029</v>
      </c>
      <c r="D6521" s="221">
        <v>-0.39260256290435791</v>
      </c>
      <c r="E6521" s="221">
        <v>-0.76800298690795898</v>
      </c>
      <c r="F6521" s="221">
        <v>2.582557201385498</v>
      </c>
      <c r="G6521" s="221">
        <v>6.7513976097106934</v>
      </c>
      <c r="H6521" s="221">
        <v>1.1969209909439087</v>
      </c>
      <c r="I6521" s="221">
        <v>-1.2547042369842529</v>
      </c>
      <c r="J6521" s="221">
        <v>-1.6805019378662109</v>
      </c>
      <c r="K6521" s="180">
        <v>1.3410685062408447</v>
      </c>
      <c r="L6521" s="181">
        <v>0.47976255416870117</v>
      </c>
      <c r="M6521" s="181">
        <v>0.38532111048698425</v>
      </c>
      <c r="N6521" s="181">
        <v>0.31732326745986938</v>
      </c>
      <c r="O6521" s="181">
        <v>1.2692930698394775</v>
      </c>
      <c r="P6521" s="181">
        <v>1.5526174306869507</v>
      </c>
      <c r="Q6521" s="181">
        <v>0.51565027236938477</v>
      </c>
      <c r="R6521" s="181">
        <v>1.3977334499359131</v>
      </c>
      <c r="S6521" s="226">
        <f t="shared" si="305"/>
        <v>7.2587696611881256</v>
      </c>
      <c r="T6521" s="181">
        <f t="shared" si="303"/>
        <v>5.9431986525120237</v>
      </c>
      <c r="U6521" s="226">
        <f t="shared" si="304"/>
        <v>0.38991132023404107</v>
      </c>
    </row>
    <row r="6522" spans="1:21" x14ac:dyDescent="0.25">
      <c r="A6522" s="156" t="s">
        <v>15819</v>
      </c>
      <c r="B6522" s="156" t="s">
        <v>225</v>
      </c>
      <c r="C6522" s="223">
        <v>-1.4355314970016479</v>
      </c>
      <c r="D6522" s="221">
        <v>-0.76833844184875488</v>
      </c>
      <c r="E6522" s="221">
        <v>-1.143738865852356</v>
      </c>
      <c r="F6522" s="221">
        <v>2.2068214416503906</v>
      </c>
      <c r="G6522" s="221">
        <v>6.3756618499755859</v>
      </c>
      <c r="H6522" s="221">
        <v>0.82118505239486694</v>
      </c>
      <c r="I6522" s="221">
        <v>-1.6304401159286499</v>
      </c>
      <c r="J6522" s="221">
        <v>-2.0562379360198975</v>
      </c>
      <c r="K6522" s="180">
        <v>102.98090362548828</v>
      </c>
      <c r="L6522" s="181">
        <v>40.521308898925781</v>
      </c>
      <c r="M6522" s="181">
        <v>31.487895965576172</v>
      </c>
      <c r="N6522" s="181">
        <v>25.809751510620117</v>
      </c>
      <c r="O6522" s="181">
        <v>104.52949523925781</v>
      </c>
      <c r="P6522" s="181">
        <v>179.89396667480469</v>
      </c>
      <c r="Q6522" s="181">
        <v>76.396865844726563</v>
      </c>
      <c r="R6522" s="181">
        <v>189.70167541503906</v>
      </c>
      <c r="S6522" s="226">
        <f t="shared" si="305"/>
        <v>751.32186317443848</v>
      </c>
      <c r="T6522" s="181">
        <f t="shared" si="303"/>
        <v>141.51582765652029</v>
      </c>
      <c r="U6522" s="226">
        <f t="shared" si="304"/>
        <v>9.2843309506816478</v>
      </c>
    </row>
    <row r="6523" spans="1:21" x14ac:dyDescent="0.25">
      <c r="A6523" s="156" t="s">
        <v>17065</v>
      </c>
      <c r="B6523" s="156" t="s">
        <v>225</v>
      </c>
      <c r="C6523" s="223">
        <v>-1.2696894407272339</v>
      </c>
      <c r="D6523" s="221">
        <v>-0.30218008160591125</v>
      </c>
      <c r="E6523" s="221">
        <v>-0.67758047580718994</v>
      </c>
      <c r="F6523" s="221">
        <v>2.6729798316955566</v>
      </c>
      <c r="G6523" s="221">
        <v>6.841820240020752</v>
      </c>
      <c r="H6523" s="221">
        <v>1.2873435020446777</v>
      </c>
      <c r="I6523" s="221">
        <v>-1.1642817258834839</v>
      </c>
      <c r="J6523" s="221">
        <v>-1.5900794267654419</v>
      </c>
      <c r="K6523" s="180">
        <v>36.034259796142578</v>
      </c>
      <c r="L6523" s="181">
        <v>44.400131225585937</v>
      </c>
      <c r="M6523" s="181">
        <v>17.123897552490234</v>
      </c>
      <c r="N6523" s="181">
        <v>9.7601861953735352</v>
      </c>
      <c r="O6523" s="181">
        <v>36.774986267089844</v>
      </c>
      <c r="P6523" s="181">
        <v>61.959754943847656</v>
      </c>
      <c r="Q6523" s="181">
        <v>23.136869430541992</v>
      </c>
      <c r="R6523" s="181">
        <v>60.304008483886719</v>
      </c>
      <c r="S6523" s="226">
        <f t="shared" si="305"/>
        <v>289.4940938949585</v>
      </c>
      <c r="T6523" s="181">
        <f t="shared" si="303"/>
        <v>163.86214352794627</v>
      </c>
      <c r="U6523" s="226">
        <f t="shared" si="304"/>
        <v>10.750390228392622</v>
      </c>
    </row>
    <row r="6524" spans="1:21" x14ac:dyDescent="0.25">
      <c r="A6524" s="156" t="s">
        <v>17066</v>
      </c>
      <c r="B6524" s="156" t="s">
        <v>225</v>
      </c>
      <c r="C6524" s="223">
        <v>-0.93648332357406616</v>
      </c>
      <c r="D6524" s="221">
        <v>3.1026104465126991E-2</v>
      </c>
      <c r="E6524" s="221">
        <v>-0.34437423944473267</v>
      </c>
      <c r="F6524" s="221">
        <v>3.0061862468719482</v>
      </c>
      <c r="G6524" s="221">
        <v>57.996040344238281</v>
      </c>
      <c r="H6524" s="221">
        <v>1.6205495595932007</v>
      </c>
      <c r="I6524" s="221">
        <v>-0.83107542991638184</v>
      </c>
      <c r="J6524" s="221">
        <v>-1.2568732500076294</v>
      </c>
      <c r="K6524" s="180">
        <v>85.446456909179687</v>
      </c>
      <c r="L6524" s="181">
        <v>33.702777862548828</v>
      </c>
      <c r="M6524" s="181">
        <v>30.332500457763672</v>
      </c>
      <c r="N6524" s="181">
        <v>19.032157897949219</v>
      </c>
      <c r="O6524" s="181">
        <v>99.324073791503906</v>
      </c>
      <c r="P6524" s="181">
        <v>165.54011535644531</v>
      </c>
      <c r="Q6524" s="181">
        <v>58.285980224609375</v>
      </c>
      <c r="R6524" s="181">
        <v>134.61286926269531</v>
      </c>
      <c r="S6524" s="226">
        <f t="shared" si="305"/>
        <v>626.27693176269531</v>
      </c>
      <c r="T6524" s="181">
        <f t="shared" si="303"/>
        <v>5778.8325547440372</v>
      </c>
      <c r="U6524" s="226">
        <f t="shared" si="304"/>
        <v>379.12786742864898</v>
      </c>
    </row>
    <row r="6525" spans="1:21" x14ac:dyDescent="0.25">
      <c r="A6525" s="156" t="s">
        <v>17102</v>
      </c>
      <c r="B6525" s="156" t="s">
        <v>225</v>
      </c>
      <c r="C6525" s="223">
        <v>-1.0148229598999023</v>
      </c>
      <c r="D6525" s="221">
        <v>-4.7313552349805832E-2</v>
      </c>
      <c r="E6525" s="221">
        <v>-0.42271396517753601</v>
      </c>
      <c r="F6525" s="221">
        <v>2.9278461933135986</v>
      </c>
      <c r="G6525" s="221">
        <v>7.0966873168945313</v>
      </c>
      <c r="H6525" s="221">
        <v>1.5422099828720093</v>
      </c>
      <c r="I6525" s="221">
        <v>-0.90941524505615234</v>
      </c>
      <c r="J6525" s="221">
        <v>-1.3352129459381104</v>
      </c>
      <c r="K6525" s="180">
        <v>160.50431823730469</v>
      </c>
      <c r="L6525" s="181">
        <v>78.423629760742187</v>
      </c>
      <c r="M6525" s="181">
        <v>41.85302734375</v>
      </c>
      <c r="N6525" s="181">
        <v>30.069164276123047</v>
      </c>
      <c r="O6525" s="181">
        <v>170.66282653808594</v>
      </c>
      <c r="P6525" s="181">
        <v>271.43515014648437</v>
      </c>
      <c r="Q6525" s="181">
        <v>119.87031555175781</v>
      </c>
      <c r="R6525" s="181">
        <v>279.15560913085937</v>
      </c>
      <c r="S6525" s="226">
        <f t="shared" si="305"/>
        <v>1151.9740409851074</v>
      </c>
      <c r="T6525" s="181">
        <f t="shared" si="303"/>
        <v>1051.758700377618</v>
      </c>
      <c r="U6525" s="226">
        <f t="shared" si="304"/>
        <v>69.002005049678345</v>
      </c>
    </row>
    <row r="6526" spans="1:21" x14ac:dyDescent="0.25">
      <c r="A6526" s="156" t="s">
        <v>14696</v>
      </c>
      <c r="B6526" s="156" t="s">
        <v>225</v>
      </c>
      <c r="C6526" s="223">
        <v>-1.5352449417114258</v>
      </c>
      <c r="D6526" s="221">
        <v>-0.56773561239242554</v>
      </c>
      <c r="E6526" s="221">
        <v>-0.94313597679138184</v>
      </c>
      <c r="F6526" s="221">
        <v>2.4074242115020752</v>
      </c>
      <c r="G6526" s="221">
        <v>307.66213989257812</v>
      </c>
      <c r="H6526" s="221">
        <v>1.0217878818511963</v>
      </c>
      <c r="I6526" s="221">
        <v>-1.4298372268676758</v>
      </c>
      <c r="J6526" s="221">
        <v>-1.8556349277496338</v>
      </c>
      <c r="K6526" s="180">
        <v>11.82841682434082</v>
      </c>
      <c r="L6526" s="181">
        <v>4.8614792823791504</v>
      </c>
      <c r="M6526" s="181">
        <v>4.0689754486083984</v>
      </c>
      <c r="N6526" s="181">
        <v>3.66680908203125</v>
      </c>
      <c r="O6526" s="181">
        <v>13.957531929016113</v>
      </c>
      <c r="P6526" s="181">
        <v>17.967365264892578</v>
      </c>
      <c r="Q6526" s="181">
        <v>7.215334415435791</v>
      </c>
      <c r="R6526" s="181">
        <v>21.066410064697266</v>
      </c>
      <c r="S6526" s="226">
        <f t="shared" si="305"/>
        <v>84.632322311401367</v>
      </c>
      <c r="T6526" s="181">
        <f t="shared" si="303"/>
        <v>4247.2250727399396</v>
      </c>
      <c r="U6526" s="226">
        <f t="shared" si="304"/>
        <v>278.64475550437623</v>
      </c>
    </row>
    <row r="6527" spans="1:21" x14ac:dyDescent="0.25">
      <c r="A6527" s="156" t="s">
        <v>14697</v>
      </c>
      <c r="B6527" s="156" t="s">
        <v>225</v>
      </c>
      <c r="C6527" s="223">
        <v>-1.2070791721343994</v>
      </c>
      <c r="D6527" s="221">
        <v>-0.23956972360610962</v>
      </c>
      <c r="E6527" s="221">
        <v>-0.61497008800506592</v>
      </c>
      <c r="F6527" s="221">
        <v>2.7355902194976807</v>
      </c>
      <c r="G6527" s="221">
        <v>6.9044308662414551</v>
      </c>
      <c r="H6527" s="221">
        <v>1.3499537706375122</v>
      </c>
      <c r="I6527" s="221">
        <v>-1.1016713380813599</v>
      </c>
      <c r="J6527" s="221">
        <v>-1.5274690389633179</v>
      </c>
      <c r="K6527" s="180">
        <v>14.813410758972168</v>
      </c>
      <c r="L6527" s="181">
        <v>5.0871677398681641</v>
      </c>
      <c r="M6527" s="181">
        <v>4.2173409461975098</v>
      </c>
      <c r="N6527" s="181">
        <v>4.3491330146789551</v>
      </c>
      <c r="O6527" s="181">
        <v>19.004392623901367</v>
      </c>
      <c r="P6527" s="181">
        <v>25.541271209716797</v>
      </c>
      <c r="Q6527" s="181">
        <v>10.886011123657227</v>
      </c>
      <c r="R6527" s="181">
        <v>31.208324432373047</v>
      </c>
      <c r="S6527" s="226">
        <f t="shared" si="305"/>
        <v>115.10705184936523</v>
      </c>
      <c r="T6527" s="181">
        <f t="shared" si="303"/>
        <v>96.235710874342942</v>
      </c>
      <c r="U6527" s="226">
        <f t="shared" si="304"/>
        <v>6.3136696709298841</v>
      </c>
    </row>
    <row r="6528" spans="1:21" x14ac:dyDescent="0.25">
      <c r="A6528" s="156" t="s">
        <v>14709</v>
      </c>
      <c r="B6528" s="156" t="s">
        <v>225</v>
      </c>
      <c r="C6528" s="223">
        <v>-1.5875469446182251</v>
      </c>
      <c r="D6528" s="221">
        <v>-0.62003761529922485</v>
      </c>
      <c r="E6528" s="221">
        <v>-0.99543803930282593</v>
      </c>
      <c r="F6528" s="221">
        <v>2.3551220893859863</v>
      </c>
      <c r="G6528" s="221">
        <v>6.5239629745483398</v>
      </c>
      <c r="H6528" s="221">
        <v>0.96948587894439697</v>
      </c>
      <c r="I6528" s="221">
        <v>-1.4821392297744751</v>
      </c>
      <c r="J6528" s="221">
        <v>-1.9079369306564331</v>
      </c>
      <c r="K6528" s="180">
        <v>3.2748675346374512</v>
      </c>
      <c r="L6528" s="181">
        <v>1.2701588869094849</v>
      </c>
      <c r="M6528" s="181">
        <v>1.0100058317184448</v>
      </c>
      <c r="N6528" s="181">
        <v>0.85697466135025024</v>
      </c>
      <c r="O6528" s="181">
        <v>3.3207769393920898</v>
      </c>
      <c r="P6528" s="181">
        <v>6.213066577911377</v>
      </c>
      <c r="Q6528" s="181">
        <v>2.3260741233825684</v>
      </c>
      <c r="R6528" s="181">
        <v>7.4220128059387207</v>
      </c>
      <c r="S6528" s="226">
        <f t="shared" si="305"/>
        <v>25.693937361240387</v>
      </c>
      <c r="T6528" s="181">
        <f t="shared" si="303"/>
        <v>5.1061375639166187</v>
      </c>
      <c r="U6528" s="226">
        <f t="shared" si="304"/>
        <v>0.3349948327912351</v>
      </c>
    </row>
    <row r="6529" spans="1:21" x14ac:dyDescent="0.25">
      <c r="A6529" s="156" t="s">
        <v>14710</v>
      </c>
      <c r="B6529" s="156" t="s">
        <v>225</v>
      </c>
      <c r="C6529" s="223">
        <v>-0.54355859756469727</v>
      </c>
      <c r="D6529" s="221">
        <v>0.42395079135894775</v>
      </c>
      <c r="E6529" s="221">
        <v>4.8550419509410858E-2</v>
      </c>
      <c r="F6529" s="221">
        <v>3.3991105556488037</v>
      </c>
      <c r="G6529" s="221">
        <v>9.6361207962036133</v>
      </c>
      <c r="H6529" s="221">
        <v>2.0134744644165039</v>
      </c>
      <c r="I6529" s="221">
        <v>-0.43815082311630249</v>
      </c>
      <c r="J6529" s="221">
        <v>-0.8639485239982605</v>
      </c>
      <c r="K6529" s="180">
        <v>235.22361755371094</v>
      </c>
      <c r="L6529" s="181">
        <v>86.3118896484375</v>
      </c>
      <c r="M6529" s="181">
        <v>61.651351928710937</v>
      </c>
      <c r="N6529" s="181">
        <v>58.331661224365234</v>
      </c>
      <c r="O6529" s="181">
        <v>234.27513122558594</v>
      </c>
      <c r="P6529" s="181">
        <v>401.6822509765625</v>
      </c>
      <c r="Q6529" s="181">
        <v>161.24198913574219</v>
      </c>
      <c r="R6529" s="181">
        <v>424.92007446289062</v>
      </c>
      <c r="S6529" s="226">
        <f t="shared" si="305"/>
        <v>1663.6379661560059</v>
      </c>
      <c r="T6529" s="181">
        <f t="shared" si="303"/>
        <v>2738.5261764209508</v>
      </c>
      <c r="U6529" s="226">
        <f t="shared" si="304"/>
        <v>179.6645913042889</v>
      </c>
    </row>
    <row r="6530" spans="1:21" x14ac:dyDescent="0.25">
      <c r="A6530" s="156" t="s">
        <v>14711</v>
      </c>
      <c r="B6530" s="156" t="s">
        <v>225</v>
      </c>
      <c r="C6530" s="223">
        <v>-1.488068699836731</v>
      </c>
      <c r="D6530" s="221">
        <v>-0.52055943012237549</v>
      </c>
      <c r="E6530" s="221">
        <v>-0.89595985412597656</v>
      </c>
      <c r="F6530" s="221">
        <v>2.4546003341674805</v>
      </c>
      <c r="G6530" s="221">
        <v>69.423385620117188</v>
      </c>
      <c r="H6530" s="221">
        <v>7.8329334259033203</v>
      </c>
      <c r="I6530" s="221">
        <v>-1.382660984992981</v>
      </c>
      <c r="J6530" s="221">
        <v>-1.808458685874939</v>
      </c>
      <c r="K6530" s="180">
        <v>358.78070068359375</v>
      </c>
      <c r="L6530" s="181">
        <v>134.22378540039062</v>
      </c>
      <c r="M6530" s="181">
        <v>71.960281372070312</v>
      </c>
      <c r="N6530" s="181">
        <v>69.918853759765625</v>
      </c>
      <c r="O6530" s="181">
        <v>311.827880859375</v>
      </c>
      <c r="P6530" s="181">
        <v>557.81976318359375</v>
      </c>
      <c r="Q6530" s="181">
        <v>210.26692199707031</v>
      </c>
      <c r="R6530" s="181">
        <v>677.24322509765625</v>
      </c>
      <c r="S6530" s="226">
        <f t="shared" si="305"/>
        <v>2392.0414123535156</v>
      </c>
      <c r="T6530" s="181">
        <f t="shared" si="303"/>
        <v>24005.405556889571</v>
      </c>
      <c r="U6530" s="226">
        <f t="shared" si="304"/>
        <v>1574.9060263170231</v>
      </c>
    </row>
    <row r="6531" spans="1:21" x14ac:dyDescent="0.25">
      <c r="A6531" s="156" t="s">
        <v>19155</v>
      </c>
      <c r="B6531" s="156" t="s">
        <v>225</v>
      </c>
      <c r="C6531" s="223">
        <v>-0.65678095817565918</v>
      </c>
      <c r="D6531" s="221">
        <v>1.9447007179260254</v>
      </c>
      <c r="E6531" s="221">
        <v>4.0772795677185059</v>
      </c>
      <c r="F6531" s="221">
        <v>38.275608062744141</v>
      </c>
      <c r="G6531" s="221">
        <v>47.256423950195312</v>
      </c>
      <c r="H6531" s="221">
        <v>10.294368743896484</v>
      </c>
      <c r="I6531" s="221">
        <v>7.448890209197998</v>
      </c>
      <c r="J6531" s="221">
        <v>-0.97717082500457764</v>
      </c>
      <c r="K6531" s="180">
        <v>1935</v>
      </c>
      <c r="L6531" s="181">
        <v>737</v>
      </c>
      <c r="M6531" s="181">
        <v>596</v>
      </c>
      <c r="N6531" s="181">
        <v>634</v>
      </c>
      <c r="O6531" s="181">
        <v>2232</v>
      </c>
      <c r="P6531" s="181">
        <v>2354</v>
      </c>
      <c r="Q6531" s="181">
        <v>783</v>
      </c>
      <c r="R6531" s="181">
        <v>2385</v>
      </c>
      <c r="S6531" s="226">
        <f t="shared" si="305"/>
        <v>11656</v>
      </c>
      <c r="T6531" s="181">
        <f t="shared" si="303"/>
        <v>160070.37830531597</v>
      </c>
      <c r="U6531" s="226">
        <f t="shared" si="304"/>
        <v>10501.626512014338</v>
      </c>
    </row>
    <row r="6532" spans="1:21" x14ac:dyDescent="0.25">
      <c r="A6532" s="156" t="s">
        <v>19156</v>
      </c>
      <c r="B6532" s="156" t="s">
        <v>225</v>
      </c>
      <c r="C6532" s="223">
        <v>1.3023959398269653</v>
      </c>
      <c r="D6532" s="221">
        <v>6.1528353691101074</v>
      </c>
      <c r="E6532" s="221">
        <v>0.71678370237350464</v>
      </c>
      <c r="F6532" s="221">
        <v>64.881172180175781</v>
      </c>
      <c r="G6532" s="221">
        <v>58.456157684326172</v>
      </c>
      <c r="H6532" s="221">
        <v>16.845897674560547</v>
      </c>
      <c r="I6532" s="221">
        <v>0.55605721473693848</v>
      </c>
      <c r="J6532" s="221">
        <v>-0.19571517407894135</v>
      </c>
      <c r="K6532" s="180">
        <v>1987</v>
      </c>
      <c r="L6532" s="181">
        <v>698</v>
      </c>
      <c r="M6532" s="181">
        <v>592</v>
      </c>
      <c r="N6532" s="181">
        <v>504</v>
      </c>
      <c r="O6532" s="181">
        <v>1886</v>
      </c>
      <c r="P6532" s="181">
        <v>2128</v>
      </c>
      <c r="Q6532" s="181">
        <v>759</v>
      </c>
      <c r="R6532" s="181">
        <v>2435</v>
      </c>
      <c r="S6532" s="226">
        <f t="shared" si="305"/>
        <v>10989</v>
      </c>
      <c r="T6532" s="181">
        <f t="shared" si="303"/>
        <v>186048.85117189586</v>
      </c>
      <c r="U6532" s="226">
        <f t="shared" si="304"/>
        <v>12205.978199601124</v>
      </c>
    </row>
    <row r="6533" spans="1:21" x14ac:dyDescent="0.25">
      <c r="A6533" s="156" t="s">
        <v>19157</v>
      </c>
      <c r="B6533" s="156" t="s">
        <v>225</v>
      </c>
      <c r="C6533" s="223">
        <v>-1.4840558767318726</v>
      </c>
      <c r="D6533" s="221">
        <v>-1.506727933883667</v>
      </c>
      <c r="E6533" s="221">
        <v>31.002593994140625</v>
      </c>
      <c r="F6533" s="221">
        <v>-8.9972267150878906</v>
      </c>
      <c r="G6533" s="221">
        <v>46.602191925048828</v>
      </c>
      <c r="H6533" s="221">
        <v>17.672540664672852</v>
      </c>
      <c r="I6533" s="221">
        <v>-0.2465905100107193</v>
      </c>
      <c r="J6533" s="221">
        <v>-1.8044458627700806</v>
      </c>
      <c r="K6533" s="180">
        <v>824</v>
      </c>
      <c r="L6533" s="181">
        <v>814</v>
      </c>
      <c r="M6533" s="181">
        <v>188</v>
      </c>
      <c r="N6533" s="181">
        <v>264</v>
      </c>
      <c r="O6533" s="181">
        <v>831</v>
      </c>
      <c r="P6533" s="181">
        <v>1111</v>
      </c>
      <c r="Q6533" s="181">
        <v>428</v>
      </c>
      <c r="R6533" s="181">
        <v>1738</v>
      </c>
      <c r="S6533" s="226">
        <f t="shared" si="305"/>
        <v>6198</v>
      </c>
      <c r="T6533" s="181">
        <f t="shared" ref="T6533:T6596" si="306">SUMPRODUCT(C6533:J6533,K6533:R6533)</f>
        <v>56122.827757894993</v>
      </c>
      <c r="U6533" s="226">
        <f t="shared" ref="U6533:U6596" si="307">(T6533/$T$10045)*$S$10045</f>
        <v>3682.0115136315057</v>
      </c>
    </row>
    <row r="6534" spans="1:21" x14ac:dyDescent="0.25">
      <c r="A6534" s="156" t="s">
        <v>14712</v>
      </c>
      <c r="B6534" s="156" t="s">
        <v>225</v>
      </c>
      <c r="C6534" s="223">
        <v>-0.64378374814987183</v>
      </c>
      <c r="D6534" s="221">
        <v>2.1417138576507568</v>
      </c>
      <c r="E6534" s="221">
        <v>18.243247985839844</v>
      </c>
      <c r="F6534" s="221">
        <v>9.2614841461181641</v>
      </c>
      <c r="G6534" s="221">
        <v>18.706146240234375</v>
      </c>
      <c r="H6534" s="221">
        <v>9.3442878723144531</v>
      </c>
      <c r="I6534" s="221">
        <v>-0.53837597370147705</v>
      </c>
      <c r="J6534" s="221">
        <v>-0.91806256771087646</v>
      </c>
      <c r="K6534" s="180">
        <v>672.64703369140625</v>
      </c>
      <c r="L6534" s="181">
        <v>323.22000122070312</v>
      </c>
      <c r="M6534" s="181">
        <v>277.60037231445312</v>
      </c>
      <c r="N6534" s="181">
        <v>221.30378723144531</v>
      </c>
      <c r="O6534" s="181">
        <v>839.59552001953125</v>
      </c>
      <c r="P6534" s="181">
        <v>1277.349853515625</v>
      </c>
      <c r="Q6534" s="181">
        <v>518.3167724609375</v>
      </c>
      <c r="R6534" s="181">
        <v>1076.4293212890625</v>
      </c>
      <c r="S6534" s="226">
        <f t="shared" ref="S6534:S6597" si="308">SUM(K6534:R6534)</f>
        <v>5206.4626617431641</v>
      </c>
      <c r="T6534" s="181">
        <f t="shared" si="306"/>
        <v>33747.382038484808</v>
      </c>
      <c r="U6534" s="226">
        <f t="shared" si="307"/>
        <v>2214.0411341469212</v>
      </c>
    </row>
    <row r="6535" spans="1:21" x14ac:dyDescent="0.25">
      <c r="A6535" s="156" t="s">
        <v>14713</v>
      </c>
      <c r="B6535" s="156" t="s">
        <v>225</v>
      </c>
      <c r="C6535" s="223">
        <v>-1.5707437992095947</v>
      </c>
      <c r="D6535" s="221">
        <v>-0.60323452949523926</v>
      </c>
      <c r="E6535" s="221">
        <v>-4.155663400888443E-2</v>
      </c>
      <c r="F6535" s="221">
        <v>2.3719253540039062</v>
      </c>
      <c r="G6535" s="221">
        <v>15.809587478637695</v>
      </c>
      <c r="H6535" s="221">
        <v>3.3060739040374756</v>
      </c>
      <c r="I6535" s="221">
        <v>-1.4653359651565552</v>
      </c>
      <c r="J6535" s="221">
        <v>-1.8911336660385132</v>
      </c>
      <c r="K6535" s="180">
        <v>765.78985595703125</v>
      </c>
      <c r="L6535" s="181">
        <v>344.68038940429688</v>
      </c>
      <c r="M6535" s="181">
        <v>242.02557373046875</v>
      </c>
      <c r="N6535" s="181">
        <v>227.03945922851562</v>
      </c>
      <c r="O6535" s="181">
        <v>812.246826171875</v>
      </c>
      <c r="P6535" s="181">
        <v>1140.4425048828125</v>
      </c>
      <c r="Q6535" s="181">
        <v>463.81988525390625</v>
      </c>
      <c r="R6535" s="181">
        <v>1322.523681640625</v>
      </c>
      <c r="S6535" s="226">
        <f t="shared" si="308"/>
        <v>5318.5681762695312</v>
      </c>
      <c r="T6535" s="181">
        <f t="shared" si="306"/>
        <v>12548.633540601651</v>
      </c>
      <c r="U6535" s="226">
        <f t="shared" si="307"/>
        <v>823.2695147891593</v>
      </c>
    </row>
    <row r="6536" spans="1:21" x14ac:dyDescent="0.25">
      <c r="A6536" s="156" t="s">
        <v>19158</v>
      </c>
      <c r="B6536" s="156" t="s">
        <v>225</v>
      </c>
      <c r="C6536" s="223">
        <v>-1.3257862329483032</v>
      </c>
      <c r="D6536" s="221">
        <v>-0.35827678442001343</v>
      </c>
      <c r="E6536" s="221">
        <v>14.490426063537598</v>
      </c>
      <c r="F6536" s="221">
        <v>2.6168832778930664</v>
      </c>
      <c r="G6536" s="221">
        <v>11.247756958007812</v>
      </c>
      <c r="H6536" s="221">
        <v>-0.24076153337955475</v>
      </c>
      <c r="I6536" s="221">
        <v>-1.2203783988952637</v>
      </c>
      <c r="J6536" s="221">
        <v>-1.6461760997772217</v>
      </c>
      <c r="K6536" s="180">
        <v>430.87484741210937</v>
      </c>
      <c r="L6536" s="181">
        <v>145.53485107421875</v>
      </c>
      <c r="M6536" s="181">
        <v>132.35650634765625</v>
      </c>
      <c r="N6536" s="181">
        <v>115.45383453369141</v>
      </c>
      <c r="O6536" s="181">
        <v>501.35037231445312</v>
      </c>
      <c r="P6536" s="181">
        <v>607.35015869140625</v>
      </c>
      <c r="Q6536" s="181">
        <v>224.89146423339844</v>
      </c>
      <c r="R6536" s="181">
        <v>644.0203857421875</v>
      </c>
      <c r="S6536" s="226">
        <f t="shared" si="308"/>
        <v>2801.8324203491211</v>
      </c>
      <c r="T6536" s="181">
        <f t="shared" si="306"/>
        <v>5754.8586102024919</v>
      </c>
      <c r="U6536" s="226">
        <f t="shared" si="307"/>
        <v>377.55502544338901</v>
      </c>
    </row>
    <row r="6537" spans="1:21" x14ac:dyDescent="0.25">
      <c r="A6537" s="156" t="s">
        <v>19159</v>
      </c>
      <c r="B6537" s="156" t="s">
        <v>225</v>
      </c>
      <c r="C6537" s="223">
        <v>-0.44699445366859436</v>
      </c>
      <c r="D6537" s="221">
        <v>0.52051496505737305</v>
      </c>
      <c r="E6537" s="221">
        <v>0.14511461555957794</v>
      </c>
      <c r="F6537" s="221">
        <v>3.4956748485565186</v>
      </c>
      <c r="G6537" s="221">
        <v>7.6645159721374512</v>
      </c>
      <c r="H6537" s="221">
        <v>12.927255630493164</v>
      </c>
      <c r="I6537" s="221">
        <v>-0.3415866494178772</v>
      </c>
      <c r="J6537" s="221">
        <v>-0.76738429069519043</v>
      </c>
      <c r="K6537" s="180">
        <v>193.52786254882812</v>
      </c>
      <c r="L6537" s="181">
        <v>80.505226135253906</v>
      </c>
      <c r="M6537" s="181">
        <v>146.4268798828125</v>
      </c>
      <c r="N6537" s="181">
        <v>61.881614685058594</v>
      </c>
      <c r="O6537" s="181">
        <v>212.93975830078125</v>
      </c>
      <c r="P6537" s="181">
        <v>194.41468811035156</v>
      </c>
      <c r="Q6537" s="181">
        <v>65.724578857421875</v>
      </c>
      <c r="R6537" s="181">
        <v>193.92201232910156</v>
      </c>
      <c r="S6537" s="226">
        <f t="shared" si="308"/>
        <v>1149.3426208496094</v>
      </c>
      <c r="T6537" s="181">
        <f t="shared" si="306"/>
        <v>4167.0301837703528</v>
      </c>
      <c r="U6537" s="226">
        <f t="shared" si="307"/>
        <v>273.38346493302072</v>
      </c>
    </row>
    <row r="6538" spans="1:21" x14ac:dyDescent="0.25">
      <c r="A6538" s="156" t="s">
        <v>19160</v>
      </c>
      <c r="B6538" s="156" t="s">
        <v>225</v>
      </c>
      <c r="C6538" s="223">
        <v>-1.0607547760009766</v>
      </c>
      <c r="D6538" s="221">
        <v>-9.3245364725589752E-2</v>
      </c>
      <c r="E6538" s="221">
        <v>-0.46864575147628784</v>
      </c>
      <c r="F6538" s="221">
        <v>2.8819146156311035</v>
      </c>
      <c r="G6538" s="221">
        <v>19.399747848510742</v>
      </c>
      <c r="H6538" s="221">
        <v>1.4962781667709351</v>
      </c>
      <c r="I6538" s="221">
        <v>14.377388954162598</v>
      </c>
      <c r="J6538" s="221">
        <v>-1.381144642829895</v>
      </c>
      <c r="K6538" s="180">
        <v>482.5504150390625</v>
      </c>
      <c r="L6538" s="181">
        <v>425.830322265625</v>
      </c>
      <c r="M6538" s="181">
        <v>335.16412353515625</v>
      </c>
      <c r="N6538" s="181">
        <v>128.90928649902344</v>
      </c>
      <c r="O6538" s="181">
        <v>514.7777099609375</v>
      </c>
      <c r="P6538" s="181">
        <v>690.0943603515625</v>
      </c>
      <c r="Q6538" s="181">
        <v>244.49794006347656</v>
      </c>
      <c r="R6538" s="181">
        <v>811.26910400390625</v>
      </c>
      <c r="S6538" s="226">
        <f t="shared" si="308"/>
        <v>3633.09326171875</v>
      </c>
      <c r="T6538" s="181">
        <f t="shared" si="306"/>
        <v>13076.750854762789</v>
      </c>
      <c r="U6538" s="226">
        <f t="shared" si="307"/>
        <v>857.91734186725796</v>
      </c>
    </row>
    <row r="6539" spans="1:21" x14ac:dyDescent="0.25">
      <c r="A6539" s="156" t="s">
        <v>19161</v>
      </c>
      <c r="B6539" s="156" t="s">
        <v>225</v>
      </c>
      <c r="C6539" s="223">
        <v>-1.408385157585144</v>
      </c>
      <c r="D6539" s="221">
        <v>-0.44087573885917664</v>
      </c>
      <c r="E6539" s="221">
        <v>-0.81627613306045532</v>
      </c>
      <c r="F6539" s="221">
        <v>2.5342841148376465</v>
      </c>
      <c r="G6539" s="221">
        <v>6.703125</v>
      </c>
      <c r="H6539" s="221">
        <v>1.1486477851867676</v>
      </c>
      <c r="I6539" s="221">
        <v>-1.302977442741394</v>
      </c>
      <c r="J6539" s="221">
        <v>-1.7287750244140625</v>
      </c>
      <c r="K6539" s="180">
        <v>13.690959930419922</v>
      </c>
      <c r="L6539" s="181">
        <v>4.569455623626709</v>
      </c>
      <c r="M6539" s="181">
        <v>2.6720435619354248</v>
      </c>
      <c r="N6539" s="181">
        <v>3.6642682552337646</v>
      </c>
      <c r="O6539" s="181">
        <v>15.805965423583984</v>
      </c>
      <c r="P6539" s="181">
        <v>15.466519355773926</v>
      </c>
      <c r="Q6539" s="181">
        <v>4.8305673599243164</v>
      </c>
      <c r="R6539" s="181">
        <v>12.385400772094727</v>
      </c>
      <c r="S6539" s="226">
        <f t="shared" si="308"/>
        <v>73.085180282592773</v>
      </c>
      <c r="T6539" s="181">
        <f t="shared" si="306"/>
        <v>81.817717917029199</v>
      </c>
      <c r="U6539" s="226">
        <f t="shared" si="307"/>
        <v>5.3677583868210892</v>
      </c>
    </row>
    <row r="6540" spans="1:21" x14ac:dyDescent="0.25">
      <c r="A6540" s="156" t="s">
        <v>19162</v>
      </c>
      <c r="B6540" s="156" t="s">
        <v>225</v>
      </c>
      <c r="C6540" s="223">
        <v>-1.3538248538970947</v>
      </c>
      <c r="D6540" s="221">
        <v>-0.38631546497344971</v>
      </c>
      <c r="E6540" s="221">
        <v>-0.76171582937240601</v>
      </c>
      <c r="F6540" s="221">
        <v>24.265098571777344</v>
      </c>
      <c r="G6540" s="221">
        <v>12.41063117980957</v>
      </c>
      <c r="H6540" s="221">
        <v>2.577589750289917</v>
      </c>
      <c r="I6540" s="221">
        <v>12.233251571655273</v>
      </c>
      <c r="J6540" s="221">
        <v>-1.6742147207260132</v>
      </c>
      <c r="K6540" s="180">
        <v>546.18609619140625</v>
      </c>
      <c r="L6540" s="181">
        <v>186.56474304199219</v>
      </c>
      <c r="M6540" s="181">
        <v>145.53068542480469</v>
      </c>
      <c r="N6540" s="181">
        <v>196.24980163574219</v>
      </c>
      <c r="O6540" s="181">
        <v>710.57720947265625</v>
      </c>
      <c r="P6540" s="181">
        <v>656.0350341796875</v>
      </c>
      <c r="Q6540" s="181">
        <v>206.95433044433594</v>
      </c>
      <c r="R6540" s="181">
        <v>546.44097900390625</v>
      </c>
      <c r="S6540" s="226">
        <f t="shared" si="308"/>
        <v>3194.5388793945312</v>
      </c>
      <c r="T6540" s="181">
        <f t="shared" si="306"/>
        <v>15966.220305891515</v>
      </c>
      <c r="U6540" s="226">
        <f t="shared" si="307"/>
        <v>1047.4847641154329</v>
      </c>
    </row>
    <row r="6541" spans="1:21" x14ac:dyDescent="0.25">
      <c r="A6541" s="156" t="s">
        <v>14714</v>
      </c>
      <c r="B6541" s="156" t="s">
        <v>225</v>
      </c>
      <c r="C6541" s="223">
        <v>-0.23912928998470306</v>
      </c>
      <c r="D6541" s="221">
        <v>0.72838014364242554</v>
      </c>
      <c r="E6541" s="221">
        <v>0.35297974944114685</v>
      </c>
      <c r="F6541" s="221">
        <v>3.7035400867462158</v>
      </c>
      <c r="G6541" s="221">
        <v>20.500438690185547</v>
      </c>
      <c r="H6541" s="221">
        <v>4.4886002540588379</v>
      </c>
      <c r="I6541" s="221">
        <v>-0.13372153043746948</v>
      </c>
      <c r="J6541" s="221">
        <v>-0.55951917171478271</v>
      </c>
      <c r="K6541" s="180">
        <v>436.01873779296875</v>
      </c>
      <c r="L6541" s="181">
        <v>162.29586791992187</v>
      </c>
      <c r="M6541" s="181">
        <v>124.14422607421875</v>
      </c>
      <c r="N6541" s="181">
        <v>107.18794250488281</v>
      </c>
      <c r="O6541" s="181">
        <v>469.93130493164063</v>
      </c>
      <c r="P6541" s="181">
        <v>758.1881103515625</v>
      </c>
      <c r="Q6541" s="181">
        <v>319.1414794921875</v>
      </c>
      <c r="R6541" s="181">
        <v>685.51837158203125</v>
      </c>
      <c r="S6541" s="226">
        <f t="shared" si="308"/>
        <v>3062.4260406494141</v>
      </c>
      <c r="T6541" s="181">
        <f t="shared" si="306"/>
        <v>13065.507967668334</v>
      </c>
      <c r="U6541" s="226">
        <f t="shared" si="307"/>
        <v>857.17973755574985</v>
      </c>
    </row>
    <row r="6542" spans="1:21" x14ac:dyDescent="0.25">
      <c r="A6542" s="156" t="s">
        <v>14715</v>
      </c>
      <c r="B6542" s="156" t="s">
        <v>225</v>
      </c>
      <c r="C6542" s="223">
        <v>-1.1618438959121704</v>
      </c>
      <c r="D6542" s="221">
        <v>-0.19433446228504181</v>
      </c>
      <c r="E6542" s="221">
        <v>-0.56973475217819214</v>
      </c>
      <c r="F6542" s="221">
        <v>2.7808253765106201</v>
      </c>
      <c r="G6542" s="221">
        <v>11.950258255004883</v>
      </c>
      <c r="H6542" s="221">
        <v>1.3951890468597412</v>
      </c>
      <c r="I6542" s="221">
        <v>-1.0564360618591309</v>
      </c>
      <c r="J6542" s="221">
        <v>-1.4822337627410889</v>
      </c>
      <c r="K6542" s="180">
        <v>1153.982177734375</v>
      </c>
      <c r="L6542" s="181">
        <v>351.45263671875</v>
      </c>
      <c r="M6542" s="181">
        <v>230.61195373535156</v>
      </c>
      <c r="N6542" s="181">
        <v>202.01606750488281</v>
      </c>
      <c r="O6542" s="181">
        <v>1015.6150512695312</v>
      </c>
      <c r="P6542" s="181">
        <v>1543.2552490234375</v>
      </c>
      <c r="Q6542" s="181">
        <v>558.0809326171875</v>
      </c>
      <c r="R6542" s="181">
        <v>1433.48388671875</v>
      </c>
      <c r="S6542" s="226">
        <f t="shared" si="308"/>
        <v>6488.4979553222656</v>
      </c>
      <c r="T6542" s="181">
        <f t="shared" si="306"/>
        <v>10596.997186696804</v>
      </c>
      <c r="U6542" s="226">
        <f t="shared" si="307"/>
        <v>695.22985940154229</v>
      </c>
    </row>
    <row r="6543" spans="1:21" x14ac:dyDescent="0.25">
      <c r="A6543" s="156" t="s">
        <v>19163</v>
      </c>
      <c r="B6543" s="156" t="s">
        <v>225</v>
      </c>
      <c r="C6543" s="223">
        <v>-1.5667253732681274</v>
      </c>
      <c r="D6543" s="221">
        <v>-0.59921598434448242</v>
      </c>
      <c r="E6543" s="221">
        <v>-0.97461634874343872</v>
      </c>
      <c r="F6543" s="221">
        <v>24.375219345092773</v>
      </c>
      <c r="G6543" s="221">
        <v>22.571107864379883</v>
      </c>
      <c r="H6543" s="221">
        <v>7.3068828582763672</v>
      </c>
      <c r="I6543" s="221">
        <v>-0.51597213745117188</v>
      </c>
      <c r="J6543" s="221">
        <v>-1.8871152400970459</v>
      </c>
      <c r="K6543" s="180">
        <v>731.90509033203125</v>
      </c>
      <c r="L6543" s="181">
        <v>279.20086669921875</v>
      </c>
      <c r="M6543" s="181">
        <v>211.39492797851563</v>
      </c>
      <c r="N6543" s="181">
        <v>171.50909423828125</v>
      </c>
      <c r="O6543" s="181">
        <v>853.556884765625</v>
      </c>
      <c r="P6543" s="181">
        <v>1253.4124755859375</v>
      </c>
      <c r="Q6543" s="181">
        <v>512.53298950195313</v>
      </c>
      <c r="R6543" s="181">
        <v>1677.199462890625</v>
      </c>
      <c r="S6543" s="226">
        <f t="shared" si="308"/>
        <v>5690.7117919921875</v>
      </c>
      <c r="T6543" s="181">
        <f t="shared" si="306"/>
        <v>27655.288178297276</v>
      </c>
      <c r="U6543" s="226">
        <f t="shared" si="307"/>
        <v>1814.3613490851496</v>
      </c>
    </row>
    <row r="6544" spans="1:21" x14ac:dyDescent="0.25">
      <c r="A6544" s="156" t="s">
        <v>17110</v>
      </c>
      <c r="B6544" s="156" t="s">
        <v>225</v>
      </c>
      <c r="C6544" s="223">
        <v>-1.1383330821990967</v>
      </c>
      <c r="D6544" s="221">
        <v>-0.17082369327545166</v>
      </c>
      <c r="E6544" s="221">
        <v>-0.54622411727905273</v>
      </c>
      <c r="F6544" s="221">
        <v>2.8043363094329834</v>
      </c>
      <c r="G6544" s="221">
        <v>6.9731764793395996</v>
      </c>
      <c r="H6544" s="221">
        <v>1.4186998605728149</v>
      </c>
      <c r="I6544" s="221">
        <v>-1.0329252481460571</v>
      </c>
      <c r="J6544" s="221">
        <v>-1.4587229490280151</v>
      </c>
      <c r="K6544" s="180">
        <v>163.73622131347656</v>
      </c>
      <c r="L6544" s="181">
        <v>74.5814208984375</v>
      </c>
      <c r="M6544" s="181">
        <v>42.862888336181641</v>
      </c>
      <c r="N6544" s="181">
        <v>36.004825592041016</v>
      </c>
      <c r="O6544" s="181">
        <v>177.8809814453125</v>
      </c>
      <c r="P6544" s="181">
        <v>329.6156005859375</v>
      </c>
      <c r="Q6544" s="181">
        <v>105.44270324707031</v>
      </c>
      <c r="R6544" s="181">
        <v>275.17974853515625</v>
      </c>
      <c r="S6544" s="226">
        <f t="shared" si="308"/>
        <v>1205.3043899536133</v>
      </c>
      <c r="T6544" s="181">
        <f t="shared" si="306"/>
        <v>1076.125902951625</v>
      </c>
      <c r="U6544" s="226">
        <f t="shared" si="307"/>
        <v>70.600647242468852</v>
      </c>
    </row>
    <row r="6545" spans="1:21" x14ac:dyDescent="0.25">
      <c r="A6545" s="156" t="s">
        <v>18987</v>
      </c>
      <c r="B6545" s="156" t="s">
        <v>225</v>
      </c>
      <c r="C6545" s="223">
        <v>-0.60190743207931519</v>
      </c>
      <c r="D6545" s="221">
        <v>0.36560192704200745</v>
      </c>
      <c r="E6545" s="221">
        <v>-9.7984364256262779E-3</v>
      </c>
      <c r="F6545" s="221">
        <v>3.340761661529541</v>
      </c>
      <c r="G6545" s="221">
        <v>7.5096025466918945</v>
      </c>
      <c r="H6545" s="221">
        <v>1.9551254510879517</v>
      </c>
      <c r="I6545" s="221">
        <v>-0.49649965763092041</v>
      </c>
      <c r="J6545" s="221">
        <v>-0.92229735851287842</v>
      </c>
      <c r="K6545" s="180">
        <v>13.819276809692383</v>
      </c>
      <c r="L6545" s="181">
        <v>5.2530121803283691</v>
      </c>
      <c r="M6545" s="181">
        <v>4.108433723449707</v>
      </c>
      <c r="N6545" s="181">
        <v>3.74698805809021</v>
      </c>
      <c r="O6545" s="181">
        <v>15.253011703491211</v>
      </c>
      <c r="P6545" s="181">
        <v>18.518072128295898</v>
      </c>
      <c r="Q6545" s="181">
        <v>6.5903615951538086</v>
      </c>
      <c r="R6545" s="181">
        <v>17.771083831787109</v>
      </c>
      <c r="S6545" s="226">
        <f t="shared" si="308"/>
        <v>85.060240030288696</v>
      </c>
      <c r="T6545" s="181">
        <f t="shared" si="306"/>
        <v>137.16699748696328</v>
      </c>
      <c r="U6545" s="226">
        <f t="shared" si="307"/>
        <v>8.9990202599193783</v>
      </c>
    </row>
    <row r="6546" spans="1:21" x14ac:dyDescent="0.25">
      <c r="A6546" s="156" t="s">
        <v>18992</v>
      </c>
      <c r="B6546" s="156" t="s">
        <v>225</v>
      </c>
      <c r="C6546" s="223">
        <v>-3.1944453716278076</v>
      </c>
      <c r="D6546" s="221">
        <v>-8.8273830711841583E-2</v>
      </c>
      <c r="E6546" s="221">
        <v>-0.46367418766021729</v>
      </c>
      <c r="F6546" s="221">
        <v>38.354778289794922</v>
      </c>
      <c r="G6546" s="221">
        <v>15.596767425537109</v>
      </c>
      <c r="H6546" s="221">
        <v>7.6985373497009277</v>
      </c>
      <c r="I6546" s="221">
        <v>-0.95037543773651123</v>
      </c>
      <c r="J6546" s="221">
        <v>-1.3761730194091797</v>
      </c>
      <c r="K6546" s="180">
        <v>511.84259033203125</v>
      </c>
      <c r="L6546" s="181">
        <v>189.00926208496094</v>
      </c>
      <c r="M6546" s="181">
        <v>152.44908142089844</v>
      </c>
      <c r="N6546" s="181">
        <v>143.48147583007812</v>
      </c>
      <c r="O6546" s="181">
        <v>594.620361328125</v>
      </c>
      <c r="P6546" s="181">
        <v>819.5</v>
      </c>
      <c r="Q6546" s="181">
        <v>282.82406616210937</v>
      </c>
      <c r="R6546" s="181">
        <v>805.70367431640625</v>
      </c>
      <c r="S6546" s="226">
        <f t="shared" si="308"/>
        <v>3499.4305114746094</v>
      </c>
      <c r="T6546" s="181">
        <f t="shared" si="306"/>
        <v>17986.305861164634</v>
      </c>
      <c r="U6546" s="226">
        <f t="shared" si="307"/>
        <v>1180.0151188780719</v>
      </c>
    </row>
    <row r="6547" spans="1:21" x14ac:dyDescent="0.25">
      <c r="A6547" s="156" t="s">
        <v>19164</v>
      </c>
      <c r="B6547" s="156" t="s">
        <v>225</v>
      </c>
      <c r="C6547" s="223">
        <v>1.6231021881103516</v>
      </c>
      <c r="D6547" s="221">
        <v>3.2135939598083496</v>
      </c>
      <c r="E6547" s="221">
        <v>2.838193416595459</v>
      </c>
      <c r="F6547" s="221">
        <v>11.877506256103516</v>
      </c>
      <c r="G6547" s="221">
        <v>36.068687438964844</v>
      </c>
      <c r="H6547" s="221">
        <v>14.7354736328125</v>
      </c>
      <c r="I6547" s="221">
        <v>2.351492166519165</v>
      </c>
      <c r="J6547" s="221">
        <v>1.9256947040557861</v>
      </c>
      <c r="K6547" s="180">
        <v>847</v>
      </c>
      <c r="L6547" s="181">
        <v>298</v>
      </c>
      <c r="M6547" s="181">
        <v>426</v>
      </c>
      <c r="N6547" s="181">
        <v>472</v>
      </c>
      <c r="O6547" s="181">
        <v>1238</v>
      </c>
      <c r="P6547" s="181">
        <v>1129</v>
      </c>
      <c r="Q6547" s="181">
        <v>304</v>
      </c>
      <c r="R6547" s="181">
        <v>1043</v>
      </c>
      <c r="S6547" s="226">
        <f t="shared" si="308"/>
        <v>5757</v>
      </c>
      <c r="T6547" s="181">
        <f t="shared" si="306"/>
        <v>73160.409877538681</v>
      </c>
      <c r="U6547" s="226">
        <f t="shared" si="307"/>
        <v>4799.7843706869053</v>
      </c>
    </row>
    <row r="6548" spans="1:21" x14ac:dyDescent="0.25">
      <c r="A6548" s="156" t="s">
        <v>18993</v>
      </c>
      <c r="B6548" s="156" t="s">
        <v>225</v>
      </c>
      <c r="C6548" s="223">
        <v>-0.27548587322235107</v>
      </c>
      <c r="D6548" s="221">
        <v>2.302715539932251</v>
      </c>
      <c r="E6548" s="221">
        <v>2.9780714511871338</v>
      </c>
      <c r="F6548" s="221">
        <v>2.3374388217926025</v>
      </c>
      <c r="G6548" s="221">
        <v>12.616517066955566</v>
      </c>
      <c r="H6548" s="221">
        <v>3.7904543876647949</v>
      </c>
      <c r="I6548" s="221">
        <v>-0.37372303009033203</v>
      </c>
      <c r="J6548" s="221">
        <v>-0.79952073097229004</v>
      </c>
      <c r="K6548" s="180">
        <v>2682.975341796875</v>
      </c>
      <c r="L6548" s="181">
        <v>937.519775390625</v>
      </c>
      <c r="M6548" s="181">
        <v>890.39837646484375</v>
      </c>
      <c r="N6548" s="181">
        <v>825.60638427734375</v>
      </c>
      <c r="O6548" s="181">
        <v>3188.548828125</v>
      </c>
      <c r="P6548" s="181">
        <v>3890.461669921875</v>
      </c>
      <c r="Q6548" s="181">
        <v>1181.9620361328125</v>
      </c>
      <c r="R6548" s="181">
        <v>2837.1015625</v>
      </c>
      <c r="S6548" s="226">
        <f t="shared" si="308"/>
        <v>16434.573974609375</v>
      </c>
      <c r="T6548" s="181">
        <f t="shared" si="306"/>
        <v>58266.144217149238</v>
      </c>
      <c r="U6548" s="226">
        <f t="shared" si="307"/>
        <v>3822.6265930137074</v>
      </c>
    </row>
    <row r="6549" spans="1:21" x14ac:dyDescent="0.25">
      <c r="A6549" s="156" t="s">
        <v>19151</v>
      </c>
      <c r="B6549" s="156" t="s">
        <v>225</v>
      </c>
      <c r="C6549" s="223">
        <v>2.9797646999359131</v>
      </c>
      <c r="D6549" s="221">
        <v>6.3931379318237305</v>
      </c>
      <c r="E6549" s="221">
        <v>8.1929855346679687</v>
      </c>
      <c r="F6549" s="221">
        <v>15.146839141845703</v>
      </c>
      <c r="G6549" s="221">
        <v>32.366352081298828</v>
      </c>
      <c r="H6549" s="221">
        <v>11.177383422851563</v>
      </c>
      <c r="I6549" s="221">
        <v>3.0851724147796631</v>
      </c>
      <c r="J6549" s="221">
        <v>2.6593747138977051</v>
      </c>
      <c r="K6549" s="180">
        <v>1819.3302001953125</v>
      </c>
      <c r="L6549" s="181">
        <v>497.352294921875</v>
      </c>
      <c r="M6549" s="181">
        <v>671.72625732421875</v>
      </c>
      <c r="N6549" s="181">
        <v>881.318603515625</v>
      </c>
      <c r="O6549" s="181">
        <v>2478.171630859375</v>
      </c>
      <c r="P6549" s="181">
        <v>1623.4815673828125</v>
      </c>
      <c r="Q6549" s="181">
        <v>396.85107421875</v>
      </c>
      <c r="R6549" s="181">
        <v>1077.1671142578125</v>
      </c>
      <c r="S6549" s="226">
        <f t="shared" si="308"/>
        <v>9445.3987426757812</v>
      </c>
      <c r="T6549" s="181">
        <f t="shared" si="306"/>
        <v>129898.04881400071</v>
      </c>
      <c r="U6549" s="226">
        <f t="shared" si="307"/>
        <v>8522.131375750856</v>
      </c>
    </row>
    <row r="6550" spans="1:21" x14ac:dyDescent="0.25">
      <c r="A6550" s="156" t="s">
        <v>19165</v>
      </c>
      <c r="B6550" s="156" t="s">
        <v>225</v>
      </c>
      <c r="C6550" s="223">
        <v>1.1542525291442871</v>
      </c>
      <c r="D6550" s="221">
        <v>7.1162590980529785</v>
      </c>
      <c r="E6550" s="221">
        <v>6.0367159843444824</v>
      </c>
      <c r="F6550" s="221">
        <v>15.001871109008789</v>
      </c>
      <c r="G6550" s="221">
        <v>37.214118957519531</v>
      </c>
      <c r="H6550" s="221">
        <v>6.5838994979858398</v>
      </c>
      <c r="I6550" s="221">
        <v>8.5353478789329529E-2</v>
      </c>
      <c r="J6550" s="221">
        <v>-0.34044420719146729</v>
      </c>
      <c r="K6550" s="180">
        <v>2632</v>
      </c>
      <c r="L6550" s="181">
        <v>862</v>
      </c>
      <c r="M6550" s="181">
        <v>869</v>
      </c>
      <c r="N6550" s="181">
        <v>999</v>
      </c>
      <c r="O6550" s="181">
        <v>3200</v>
      </c>
      <c r="P6550" s="181">
        <v>3043</v>
      </c>
      <c r="Q6550" s="181">
        <v>1155</v>
      </c>
      <c r="R6550" s="181">
        <v>1756</v>
      </c>
      <c r="S6550" s="226">
        <f t="shared" si="308"/>
        <v>14516</v>
      </c>
      <c r="T6550" s="181">
        <f t="shared" si="306"/>
        <v>168025.73350413144</v>
      </c>
      <c r="U6550" s="226">
        <f t="shared" si="307"/>
        <v>11023.547994007842</v>
      </c>
    </row>
    <row r="6551" spans="1:21" x14ac:dyDescent="0.25">
      <c r="A6551" s="156" t="s">
        <v>19166</v>
      </c>
      <c r="B6551" s="156" t="s">
        <v>225</v>
      </c>
      <c r="C6551" s="223">
        <v>1.9658006429672241</v>
      </c>
      <c r="D6551" s="221">
        <v>7.7592682838439941</v>
      </c>
      <c r="E6551" s="221">
        <v>6.2440776824951172</v>
      </c>
      <c r="F6551" s="221">
        <v>10.478797912597656</v>
      </c>
      <c r="G6551" s="221">
        <v>31.601848602294922</v>
      </c>
      <c r="H6551" s="221">
        <v>8.8433008193969727</v>
      </c>
      <c r="I6551" s="221">
        <v>1.7840075492858887</v>
      </c>
      <c r="J6551" s="221">
        <v>1.3582099676132202</v>
      </c>
      <c r="K6551" s="180">
        <v>3971</v>
      </c>
      <c r="L6551" s="181">
        <v>1340</v>
      </c>
      <c r="M6551" s="181">
        <v>1269</v>
      </c>
      <c r="N6551" s="181">
        <v>1509</v>
      </c>
      <c r="O6551" s="181">
        <v>4260</v>
      </c>
      <c r="P6551" s="181">
        <v>3660</v>
      </c>
      <c r="Q6551" s="181">
        <v>1230</v>
      </c>
      <c r="R6551" s="181">
        <v>2544</v>
      </c>
      <c r="S6551" s="226">
        <f t="shared" si="308"/>
        <v>19783</v>
      </c>
      <c r="T6551" s="181">
        <f t="shared" si="306"/>
        <v>214579.82597076893</v>
      </c>
      <c r="U6551" s="226">
        <f t="shared" si="307"/>
        <v>14077.790114669906</v>
      </c>
    </row>
    <row r="6552" spans="1:21" x14ac:dyDescent="0.25">
      <c r="A6552" s="156" t="s">
        <v>19167</v>
      </c>
      <c r="B6552" s="156" t="s">
        <v>225</v>
      </c>
      <c r="C6552" s="223">
        <v>2.033747673034668</v>
      </c>
      <c r="D6552" s="221">
        <v>3.0012569427490234</v>
      </c>
      <c r="E6552" s="221">
        <v>2.4285244941711426</v>
      </c>
      <c r="F6552" s="221">
        <v>27.072725296020508</v>
      </c>
      <c r="G6552" s="221">
        <v>22.869800567626953</v>
      </c>
      <c r="H6552" s="221">
        <v>6.0461320877075195</v>
      </c>
      <c r="I6552" s="221">
        <v>3.1322195529937744</v>
      </c>
      <c r="J6552" s="221">
        <v>1.71335768699646</v>
      </c>
      <c r="K6552" s="180">
        <v>1838</v>
      </c>
      <c r="L6552" s="181">
        <v>543</v>
      </c>
      <c r="M6552" s="181">
        <v>655</v>
      </c>
      <c r="N6552" s="181">
        <v>806</v>
      </c>
      <c r="O6552" s="181">
        <v>2026</v>
      </c>
      <c r="P6552" s="181">
        <v>1697</v>
      </c>
      <c r="Q6552" s="181">
        <v>654</v>
      </c>
      <c r="R6552" s="181">
        <v>1203</v>
      </c>
      <c r="S6552" s="226">
        <f t="shared" si="308"/>
        <v>9422</v>
      </c>
      <c r="T6552" s="181">
        <f t="shared" si="306"/>
        <v>89483.153863191605</v>
      </c>
      <c r="U6552" s="226">
        <f t="shared" si="307"/>
        <v>5870.6593370819992</v>
      </c>
    </row>
    <row r="6553" spans="1:21" x14ac:dyDescent="0.25">
      <c r="A6553" s="156" t="s">
        <v>18994</v>
      </c>
      <c r="B6553" s="156" t="s">
        <v>225</v>
      </c>
      <c r="C6553" s="223">
        <v>-1.0005456209182739</v>
      </c>
      <c r="D6553" s="221">
        <v>2.3308007717132568</v>
      </c>
      <c r="E6553" s="221">
        <v>7.7310786247253418</v>
      </c>
      <c r="F6553" s="221">
        <v>27.166763305664062</v>
      </c>
      <c r="G6553" s="221">
        <v>37.770477294921875</v>
      </c>
      <c r="H6553" s="221">
        <v>6.677579402923584</v>
      </c>
      <c r="I6553" s="221">
        <v>0.19836875796318054</v>
      </c>
      <c r="J6553" s="221">
        <v>-0.22742891311645508</v>
      </c>
      <c r="K6553" s="180">
        <v>944.48870849609375</v>
      </c>
      <c r="L6553" s="181">
        <v>373.29791259765625</v>
      </c>
      <c r="M6553" s="181">
        <v>356.20718383789062</v>
      </c>
      <c r="N6553" s="181">
        <v>429.96725463867187</v>
      </c>
      <c r="O6553" s="181">
        <v>1073.1190185546875</v>
      </c>
      <c r="P6553" s="181">
        <v>1264.71533203125</v>
      </c>
      <c r="Q6553" s="181">
        <v>470.44534301757812</v>
      </c>
      <c r="R6553" s="181">
        <v>787.97344970703125</v>
      </c>
      <c r="S6553" s="226">
        <f t="shared" si="308"/>
        <v>5700.2142028808594</v>
      </c>
      <c r="T6553" s="181">
        <f t="shared" si="306"/>
        <v>63251.33169232143</v>
      </c>
      <c r="U6553" s="226">
        <f t="shared" si="307"/>
        <v>4149.6863370518804</v>
      </c>
    </row>
    <row r="6554" spans="1:21" x14ac:dyDescent="0.25">
      <c r="A6554" s="156" t="s">
        <v>19168</v>
      </c>
      <c r="B6554" s="156" t="s">
        <v>225</v>
      </c>
      <c r="C6554" s="223">
        <v>2.8731327056884766</v>
      </c>
      <c r="D6554" s="221">
        <v>3.840641975402832</v>
      </c>
      <c r="E6554" s="221">
        <v>15.388481140136719</v>
      </c>
      <c r="F6554" s="221">
        <v>32.118564605712891</v>
      </c>
      <c r="G6554" s="221">
        <v>92.47637939453125</v>
      </c>
      <c r="H6554" s="221">
        <v>34.599178314208984</v>
      </c>
      <c r="I6554" s="221">
        <v>2.9785404205322266</v>
      </c>
      <c r="J6554" s="221">
        <v>2.5527429580688477</v>
      </c>
      <c r="K6554" s="180">
        <v>472</v>
      </c>
      <c r="L6554" s="181">
        <v>194</v>
      </c>
      <c r="M6554" s="181">
        <v>432</v>
      </c>
      <c r="N6554" s="181">
        <v>507</v>
      </c>
      <c r="O6554" s="181">
        <v>963</v>
      </c>
      <c r="P6554" s="181">
        <v>583</v>
      </c>
      <c r="Q6554" s="181">
        <v>176</v>
      </c>
      <c r="R6554" s="181">
        <v>487</v>
      </c>
      <c r="S6554" s="226">
        <f t="shared" si="308"/>
        <v>3814</v>
      </c>
      <c r="T6554" s="181">
        <f t="shared" si="306"/>
        <v>136026.62253665924</v>
      </c>
      <c r="U6554" s="226">
        <f t="shared" si="307"/>
        <v>8924.2044698991431</v>
      </c>
    </row>
    <row r="6555" spans="1:21" x14ac:dyDescent="0.25">
      <c r="A6555" s="156" t="s">
        <v>19169</v>
      </c>
      <c r="B6555" s="156" t="s">
        <v>225</v>
      </c>
      <c r="C6555" s="223">
        <v>3.0592725276947021</v>
      </c>
      <c r="D6555" s="221">
        <v>12.575668334960938</v>
      </c>
      <c r="E6555" s="221">
        <v>25.874027252197266</v>
      </c>
      <c r="F6555" s="221">
        <v>36.814216613769531</v>
      </c>
      <c r="G6555" s="221">
        <v>151.01582336425781</v>
      </c>
      <c r="H6555" s="221">
        <v>130.30195617675781</v>
      </c>
      <c r="I6555" s="221">
        <v>74.840538024902344</v>
      </c>
      <c r="J6555" s="221">
        <v>2.7388827800750732</v>
      </c>
      <c r="K6555" s="180">
        <v>150</v>
      </c>
      <c r="L6555" s="181">
        <v>123</v>
      </c>
      <c r="M6555" s="181">
        <v>229</v>
      </c>
      <c r="N6555" s="181">
        <v>284</v>
      </c>
      <c r="O6555" s="181">
        <v>394</v>
      </c>
      <c r="P6555" s="181">
        <v>295</v>
      </c>
      <c r="Q6555" s="181">
        <v>71</v>
      </c>
      <c r="R6555" s="181">
        <v>174</v>
      </c>
      <c r="S6555" s="226">
        <f t="shared" si="308"/>
        <v>1720</v>
      </c>
      <c r="T6555" s="181">
        <f t="shared" si="306"/>
        <v>122115.64312458038</v>
      </c>
      <c r="U6555" s="226">
        <f t="shared" si="307"/>
        <v>8011.5564725081022</v>
      </c>
    </row>
    <row r="6556" spans="1:21" x14ac:dyDescent="0.25">
      <c r="A6556" s="156" t="s">
        <v>19170</v>
      </c>
      <c r="B6556" s="156" t="s">
        <v>225</v>
      </c>
      <c r="C6556" s="223">
        <v>9.9866476058959961</v>
      </c>
      <c r="D6556" s="221">
        <v>17.952827453613281</v>
      </c>
      <c r="E6556" s="221">
        <v>24.7943115234375</v>
      </c>
      <c r="F6556" s="221">
        <v>55.994121551513672</v>
      </c>
      <c r="G6556" s="221">
        <v>141.79466247558594</v>
      </c>
      <c r="H6556" s="221">
        <v>59.11566162109375</v>
      </c>
      <c r="I6556" s="221">
        <v>36.145099639892578</v>
      </c>
      <c r="J6556" s="221">
        <v>15.906220436096191</v>
      </c>
      <c r="K6556" s="180">
        <v>360</v>
      </c>
      <c r="L6556" s="181">
        <v>241</v>
      </c>
      <c r="M6556" s="181">
        <v>440</v>
      </c>
      <c r="N6556" s="181">
        <v>434</v>
      </c>
      <c r="O6556" s="181">
        <v>754</v>
      </c>
      <c r="P6556" s="181">
        <v>601</v>
      </c>
      <c r="Q6556" s="181">
        <v>196</v>
      </c>
      <c r="R6556" s="181">
        <v>395</v>
      </c>
      <c r="S6556" s="226">
        <f t="shared" si="308"/>
        <v>3421</v>
      </c>
      <c r="T6556" s="181">
        <f t="shared" si="306"/>
        <v>198941.85512065887</v>
      </c>
      <c r="U6556" s="226">
        <f t="shared" si="307"/>
        <v>13051.840585392329</v>
      </c>
    </row>
    <row r="6557" spans="1:21" x14ac:dyDescent="0.25">
      <c r="A6557" s="156" t="s">
        <v>19158</v>
      </c>
      <c r="B6557" s="156" t="s">
        <v>225</v>
      </c>
      <c r="C6557" s="223">
        <v>-0.32306534051895142</v>
      </c>
      <c r="D6557" s="221">
        <v>-3.6322751045227051</v>
      </c>
      <c r="E6557" s="221">
        <v>0.2690436840057373</v>
      </c>
      <c r="F6557" s="221">
        <v>30.972188949584961</v>
      </c>
      <c r="G6557" s="221">
        <v>28.73835563659668</v>
      </c>
      <c r="H6557" s="221">
        <v>2.7246589660644531</v>
      </c>
      <c r="I6557" s="221">
        <v>-0.21765755116939545</v>
      </c>
      <c r="J6557" s="221">
        <v>-0.64345526695251465</v>
      </c>
      <c r="K6557" s="180">
        <v>1073.1251220703125</v>
      </c>
      <c r="L6557" s="181">
        <v>362.46514892578125</v>
      </c>
      <c r="M6557" s="181">
        <v>329.64349365234375</v>
      </c>
      <c r="N6557" s="181">
        <v>287.54617309570312</v>
      </c>
      <c r="O6557" s="181">
        <v>1248.649658203125</v>
      </c>
      <c r="P6557" s="181">
        <v>1512.6497802734375</v>
      </c>
      <c r="Q6557" s="181">
        <v>560.1085205078125</v>
      </c>
      <c r="R6557" s="181">
        <v>1603.9796142578125</v>
      </c>
      <c r="S6557" s="226">
        <f t="shared" si="308"/>
        <v>6978.1675109863281</v>
      </c>
      <c r="T6557" s="181">
        <f t="shared" si="306"/>
        <v>46182.951984561856</v>
      </c>
      <c r="U6557" s="226">
        <f t="shared" si="307"/>
        <v>3029.8929639504272</v>
      </c>
    </row>
    <row r="6558" spans="1:21" x14ac:dyDescent="0.25">
      <c r="A6558" s="156" t="s">
        <v>19159</v>
      </c>
      <c r="B6558" s="156" t="s">
        <v>225</v>
      </c>
      <c r="C6558" s="223">
        <v>0.28989970684051514</v>
      </c>
      <c r="D6558" s="221">
        <v>4.2697839736938477</v>
      </c>
      <c r="E6558" s="221">
        <v>14.164814949035645</v>
      </c>
      <c r="F6558" s="221">
        <v>31.912803649902344</v>
      </c>
      <c r="G6558" s="221">
        <v>48.686885833740234</v>
      </c>
      <c r="H6558" s="221">
        <v>11.756191253662109</v>
      </c>
      <c r="I6558" s="221">
        <v>1.8425759077072144</v>
      </c>
      <c r="J6558" s="221">
        <v>1.4167782068252563</v>
      </c>
      <c r="K6558" s="180">
        <v>1770.47216796875</v>
      </c>
      <c r="L6558" s="181">
        <v>736.4947509765625</v>
      </c>
      <c r="M6558" s="181">
        <v>1339.5731201171875</v>
      </c>
      <c r="N6558" s="181">
        <v>566.118408203125</v>
      </c>
      <c r="O6558" s="181">
        <v>1948.0601806640625</v>
      </c>
      <c r="P6558" s="181">
        <v>1778.5853271484375</v>
      </c>
      <c r="Q6558" s="181">
        <v>601.275390625</v>
      </c>
      <c r="R6558" s="181">
        <v>1774.0780029296875</v>
      </c>
      <c r="S6558" s="226">
        <f t="shared" si="308"/>
        <v>10514.657348632812</v>
      </c>
      <c r="T6558" s="181">
        <f t="shared" si="306"/>
        <v>160074.9072882192</v>
      </c>
      <c r="U6558" s="226">
        <f t="shared" si="307"/>
        <v>10501.9236418608</v>
      </c>
    </row>
    <row r="6559" spans="1:21" x14ac:dyDescent="0.25">
      <c r="A6559" s="156" t="s">
        <v>19160</v>
      </c>
      <c r="B6559" s="156" t="s">
        <v>225</v>
      </c>
      <c r="C6559" s="223">
        <v>1.1194256544113159</v>
      </c>
      <c r="D6559" s="221">
        <v>1.8937779664993286</v>
      </c>
      <c r="E6559" s="221">
        <v>1.5183775424957275</v>
      </c>
      <c r="F6559" s="221">
        <v>22.803468704223633</v>
      </c>
      <c r="G6559" s="221">
        <v>26.092479705810547</v>
      </c>
      <c r="H6559" s="221">
        <v>5.6330966949462891</v>
      </c>
      <c r="I6559" s="221">
        <v>1.0316762924194336</v>
      </c>
      <c r="J6559" s="221">
        <v>0.60587859153747559</v>
      </c>
      <c r="K6559" s="180">
        <v>640.4495849609375</v>
      </c>
      <c r="L6559" s="181">
        <v>565.169677734375</v>
      </c>
      <c r="M6559" s="181">
        <v>444.83587646484375</v>
      </c>
      <c r="N6559" s="181">
        <v>171.09071350097656</v>
      </c>
      <c r="O6559" s="181">
        <v>683.2222900390625</v>
      </c>
      <c r="P6559" s="181">
        <v>915.9056396484375</v>
      </c>
      <c r="Q6559" s="181">
        <v>324.50204467773437</v>
      </c>
      <c r="R6559" s="181">
        <v>1076.73095703125</v>
      </c>
      <c r="S6559" s="226">
        <f t="shared" si="308"/>
        <v>4821.9067840576172</v>
      </c>
      <c r="T6559" s="181">
        <f t="shared" si="306"/>
        <v>30337.63018564714</v>
      </c>
      <c r="U6559" s="226">
        <f t="shared" si="307"/>
        <v>1990.3399044987316</v>
      </c>
    </row>
    <row r="6560" spans="1:21" x14ac:dyDescent="0.25">
      <c r="A6560" s="156" t="s">
        <v>19171</v>
      </c>
      <c r="B6560" s="156" t="s">
        <v>225</v>
      </c>
      <c r="C6560" s="223">
        <v>-1.5056475400924683</v>
      </c>
      <c r="D6560" s="221">
        <v>0.62623244524002075</v>
      </c>
      <c r="E6560" s="221">
        <v>2.9407021999359131</v>
      </c>
      <c r="F6560" s="221">
        <v>14.677395820617676</v>
      </c>
      <c r="G6560" s="221">
        <v>22.575796127319336</v>
      </c>
      <c r="H6560" s="221">
        <v>3.7161433696746826</v>
      </c>
      <c r="I6560" s="221">
        <v>-0.72796368598937988</v>
      </c>
      <c r="J6560" s="221">
        <v>-1.128926157951355</v>
      </c>
      <c r="K6560" s="180">
        <v>1400.399169921875</v>
      </c>
      <c r="L6560" s="181">
        <v>398.4150390625</v>
      </c>
      <c r="M6560" s="181">
        <v>326.31381225585937</v>
      </c>
      <c r="N6560" s="181">
        <v>368.68258666992187</v>
      </c>
      <c r="O6560" s="181">
        <v>1729.6861572265625</v>
      </c>
      <c r="P6560" s="181">
        <v>1743.80908203125</v>
      </c>
      <c r="Q6560" s="181">
        <v>596.8792724609375</v>
      </c>
      <c r="R6560" s="181">
        <v>1722.2530517578125</v>
      </c>
      <c r="S6560" s="226">
        <f t="shared" si="308"/>
        <v>8286.4381713867187</v>
      </c>
      <c r="T6560" s="181">
        <f t="shared" si="306"/>
        <v>47662.368513035959</v>
      </c>
      <c r="U6560" s="226">
        <f t="shared" si="307"/>
        <v>3126.9520201119749</v>
      </c>
    </row>
    <row r="6561" spans="1:21" x14ac:dyDescent="0.25">
      <c r="A6561" s="156" t="s">
        <v>19172</v>
      </c>
      <c r="B6561" s="156" t="s">
        <v>225</v>
      </c>
      <c r="C6561" s="223">
        <v>1.3571188449859619</v>
      </c>
      <c r="D6561" s="221">
        <v>2.3246283531188965</v>
      </c>
      <c r="E6561" s="221">
        <v>16.238380432128906</v>
      </c>
      <c r="F6561" s="221">
        <v>19.791933059692383</v>
      </c>
      <c r="G6561" s="221">
        <v>33.385955810546875</v>
      </c>
      <c r="H6561" s="221">
        <v>8.9021472930908203</v>
      </c>
      <c r="I6561" s="221">
        <v>1.4625266790390015</v>
      </c>
      <c r="J6561" s="221">
        <v>1.0367289781570435</v>
      </c>
      <c r="K6561" s="180">
        <v>1359.4835205078125</v>
      </c>
      <c r="L6561" s="181">
        <v>453.74969482421875</v>
      </c>
      <c r="M6561" s="181">
        <v>480.233154296875</v>
      </c>
      <c r="N6561" s="181">
        <v>626.77490234375</v>
      </c>
      <c r="O6561" s="181">
        <v>1860.9034423828125</v>
      </c>
      <c r="P6561" s="181">
        <v>1662.277587890625</v>
      </c>
      <c r="Q6561" s="181">
        <v>531.43450927734375</v>
      </c>
      <c r="R6561" s="181">
        <v>1256.1981201171875</v>
      </c>
      <c r="S6561" s="226">
        <f t="shared" si="308"/>
        <v>8231.054931640625</v>
      </c>
      <c r="T6561" s="181">
        <f t="shared" si="306"/>
        <v>102108.52984311829</v>
      </c>
      <c r="U6561" s="226">
        <f t="shared" si="307"/>
        <v>6698.9636399683995</v>
      </c>
    </row>
    <row r="6562" spans="1:21" x14ac:dyDescent="0.25">
      <c r="A6562" s="156" t="s">
        <v>19173</v>
      </c>
      <c r="B6562" s="156" t="s">
        <v>225</v>
      </c>
      <c r="C6562" s="223">
        <v>-0.16797734797000885</v>
      </c>
      <c r="D6562" s="221">
        <v>0.79953205585479736</v>
      </c>
      <c r="E6562" s="221">
        <v>3.3683111667633057</v>
      </c>
      <c r="F6562" s="221">
        <v>6.793121337890625</v>
      </c>
      <c r="G6562" s="221">
        <v>24.586069107055664</v>
      </c>
      <c r="H6562" s="221">
        <v>9.671147346496582</v>
      </c>
      <c r="I6562" s="221">
        <v>-6.2569573521614075E-2</v>
      </c>
      <c r="J6562" s="221">
        <v>-0.48836725950241089</v>
      </c>
      <c r="K6562" s="180">
        <v>2285</v>
      </c>
      <c r="L6562" s="181">
        <v>658</v>
      </c>
      <c r="M6562" s="181">
        <v>559</v>
      </c>
      <c r="N6562" s="181">
        <v>757</v>
      </c>
      <c r="O6562" s="181">
        <v>2934</v>
      </c>
      <c r="P6562" s="181">
        <v>2223</v>
      </c>
      <c r="Q6562" s="181">
        <v>417</v>
      </c>
      <c r="R6562" s="181">
        <v>718</v>
      </c>
      <c r="S6562" s="226">
        <f t="shared" si="308"/>
        <v>10551</v>
      </c>
      <c r="T6562" s="181">
        <f t="shared" si="306"/>
        <v>100425.29075452685</v>
      </c>
      <c r="U6562" s="226">
        <f t="shared" si="307"/>
        <v>6588.532538187068</v>
      </c>
    </row>
    <row r="6563" spans="1:21" x14ac:dyDescent="0.25">
      <c r="A6563" s="156" t="s">
        <v>19174</v>
      </c>
      <c r="B6563" s="156" t="s">
        <v>225</v>
      </c>
      <c r="C6563" s="223">
        <v>2.7600650787353516</v>
      </c>
      <c r="D6563" s="221">
        <v>6.121671199798584</v>
      </c>
      <c r="E6563" s="221">
        <v>19.203861236572266</v>
      </c>
      <c r="F6563" s="221">
        <v>47.624591827392578</v>
      </c>
      <c r="G6563" s="221">
        <v>124.39633941650391</v>
      </c>
      <c r="H6563" s="221">
        <v>50.640621185302734</v>
      </c>
      <c r="I6563" s="221">
        <v>4.552891731262207</v>
      </c>
      <c r="J6563" s="221">
        <v>5.3340659141540527</v>
      </c>
      <c r="K6563" s="180">
        <v>3264</v>
      </c>
      <c r="L6563" s="181">
        <v>992</v>
      </c>
      <c r="M6563" s="181">
        <v>1070</v>
      </c>
      <c r="N6563" s="181">
        <v>1207</v>
      </c>
      <c r="O6563" s="181">
        <v>3120</v>
      </c>
      <c r="P6563" s="181">
        <v>2921</v>
      </c>
      <c r="Q6563" s="181">
        <v>742</v>
      </c>
      <c r="R6563" s="181">
        <v>2169</v>
      </c>
      <c r="S6563" s="226">
        <f t="shared" si="308"/>
        <v>15485</v>
      </c>
      <c r="T6563" s="181">
        <f t="shared" si="306"/>
        <v>644098.23220014572</v>
      </c>
      <c r="U6563" s="226">
        <f t="shared" si="307"/>
        <v>42256.906888249549</v>
      </c>
    </row>
    <row r="6564" spans="1:21" x14ac:dyDescent="0.25">
      <c r="A6564" s="156" t="s">
        <v>19175</v>
      </c>
      <c r="B6564" s="156" t="s">
        <v>225</v>
      </c>
      <c r="C6564" s="223">
        <v>3.6890804767608643</v>
      </c>
      <c r="D6564" s="221">
        <v>3.9530208110809326</v>
      </c>
      <c r="E6564" s="221">
        <v>4.4800548553466797</v>
      </c>
      <c r="F6564" s="221">
        <v>63.901390075683594</v>
      </c>
      <c r="G6564" s="221">
        <v>65.077552795410156</v>
      </c>
      <c r="H6564" s="221">
        <v>14.93604564666748</v>
      </c>
      <c r="I6564" s="221">
        <v>1.8460090160369873</v>
      </c>
      <c r="J6564" s="221">
        <v>5.2733197212219238</v>
      </c>
      <c r="K6564" s="180">
        <v>2111.016357421875</v>
      </c>
      <c r="L6564" s="181">
        <v>694.05999755859375</v>
      </c>
      <c r="M6564" s="181">
        <v>700.026123046875</v>
      </c>
      <c r="N6564" s="181">
        <v>768.63665771484375</v>
      </c>
      <c r="O6564" s="181">
        <v>2333.751953125</v>
      </c>
      <c r="P6564" s="181">
        <v>1810.7210693359375</v>
      </c>
      <c r="Q6564" s="181">
        <v>528.002685546875</v>
      </c>
      <c r="R6564" s="181">
        <v>1219.07958984375</v>
      </c>
      <c r="S6564" s="226">
        <f t="shared" si="308"/>
        <v>10165.29443359375</v>
      </c>
      <c r="T6564" s="181">
        <f t="shared" si="306"/>
        <v>249107.62181404867</v>
      </c>
      <c r="U6564" s="226">
        <f t="shared" si="307"/>
        <v>16343.031317121438</v>
      </c>
    </row>
    <row r="6565" spans="1:21" x14ac:dyDescent="0.25">
      <c r="A6565" s="156" t="s">
        <v>19161</v>
      </c>
      <c r="B6565" s="156" t="s">
        <v>225</v>
      </c>
      <c r="C6565" s="223">
        <v>1.0534098148345947</v>
      </c>
      <c r="D6565" s="221">
        <v>-0.79823929071426392</v>
      </c>
      <c r="E6565" s="221">
        <v>1.6455188989639282</v>
      </c>
      <c r="F6565" s="221">
        <v>15.944043159484863</v>
      </c>
      <c r="G6565" s="221">
        <v>36.7430419921875</v>
      </c>
      <c r="H6565" s="221">
        <v>30.708431243896484</v>
      </c>
      <c r="I6565" s="221">
        <v>13.332542419433594</v>
      </c>
      <c r="J6565" s="221">
        <v>0.73302000761032104</v>
      </c>
      <c r="K6565" s="180">
        <v>1064.7916259765625</v>
      </c>
      <c r="L6565" s="181">
        <v>355.38180541992187</v>
      </c>
      <c r="M6565" s="181">
        <v>207.81373596191406</v>
      </c>
      <c r="N6565" s="181">
        <v>284.98236083984375</v>
      </c>
      <c r="O6565" s="181">
        <v>1229.2825927734375</v>
      </c>
      <c r="P6565" s="181">
        <v>1202.8828125</v>
      </c>
      <c r="Q6565" s="181">
        <v>375.6893310546875</v>
      </c>
      <c r="R6565" s="181">
        <v>963.25390625</v>
      </c>
      <c r="S6565" s="226">
        <f t="shared" si="308"/>
        <v>5684.0781707763672</v>
      </c>
      <c r="T6565" s="181">
        <f t="shared" si="306"/>
        <v>93544.91911734415</v>
      </c>
      <c r="U6565" s="226">
        <f t="shared" si="307"/>
        <v>6137.1367586398301</v>
      </c>
    </row>
    <row r="6566" spans="1:21" x14ac:dyDescent="0.25">
      <c r="A6566" s="156" t="s">
        <v>19162</v>
      </c>
      <c r="B6566" s="156" t="s">
        <v>225</v>
      </c>
      <c r="C6566" s="223">
        <v>0.24748849868774414</v>
      </c>
      <c r="D6566" s="221">
        <v>0.21453022956848145</v>
      </c>
      <c r="E6566" s="221">
        <v>8.9174594879150391</v>
      </c>
      <c r="F6566" s="221">
        <v>33.660465240478516</v>
      </c>
      <c r="G6566" s="221">
        <v>30.32771110534668</v>
      </c>
      <c r="H6566" s="221">
        <v>7.9689226150512695</v>
      </c>
      <c r="I6566" s="221">
        <v>-0.28825947642326355</v>
      </c>
      <c r="J6566" s="221">
        <v>-0.58175367116928101</v>
      </c>
      <c r="K6566" s="180">
        <v>1561.3836669921875</v>
      </c>
      <c r="L6566" s="181">
        <v>533.3331298828125</v>
      </c>
      <c r="M6566" s="181">
        <v>416.02896118164062</v>
      </c>
      <c r="N6566" s="181">
        <v>561.01983642578125</v>
      </c>
      <c r="O6566" s="181">
        <v>2031.328857421875</v>
      </c>
      <c r="P6566" s="181">
        <v>1875.4090576171875</v>
      </c>
      <c r="Q6566" s="181">
        <v>591.62091064453125</v>
      </c>
      <c r="R6566" s="181">
        <v>1562.1123046875</v>
      </c>
      <c r="S6566" s="226">
        <f t="shared" si="308"/>
        <v>9132.2367248535156</v>
      </c>
      <c r="T6566" s="181">
        <f t="shared" si="306"/>
        <v>98566.190186363383</v>
      </c>
      <c r="U6566" s="226">
        <f t="shared" si="307"/>
        <v>6466.5638140431956</v>
      </c>
    </row>
    <row r="6567" spans="1:21" x14ac:dyDescent="0.25">
      <c r="A6567" s="156" t="s">
        <v>19176</v>
      </c>
      <c r="B6567" s="156" t="s">
        <v>225</v>
      </c>
      <c r="C6567" s="223">
        <v>-1.7099144458770752</v>
      </c>
      <c r="D6567" s="221">
        <v>-0.7424049973487854</v>
      </c>
      <c r="E6567" s="221">
        <v>-1.1178053617477417</v>
      </c>
      <c r="F6567" s="221">
        <v>2.2327549457550049</v>
      </c>
      <c r="G6567" s="221">
        <v>6.4015955924987793</v>
      </c>
      <c r="H6567" s="221">
        <v>566.81915283203125</v>
      </c>
      <c r="I6567" s="221">
        <v>-1.6045067310333252</v>
      </c>
      <c r="J6567" s="221">
        <v>-2.0303041934967041</v>
      </c>
      <c r="K6567" s="180">
        <v>5.9579281806945801</v>
      </c>
      <c r="L6567" s="181">
        <v>2.085639476776123</v>
      </c>
      <c r="M6567" s="181">
        <v>1.1157442331314087</v>
      </c>
      <c r="N6567" s="181">
        <v>1.0282348394393921</v>
      </c>
      <c r="O6567" s="181">
        <v>5.7464470863342285</v>
      </c>
      <c r="P6567" s="181">
        <v>8.9915857315063477</v>
      </c>
      <c r="Q6567" s="181">
        <v>3.1284592151641846</v>
      </c>
      <c r="R6567" s="181">
        <v>8.2915105819702148</v>
      </c>
      <c r="S6567" s="226">
        <f t="shared" si="308"/>
        <v>36.345549345016479</v>
      </c>
      <c r="T6567" s="181">
        <f t="shared" si="306"/>
        <v>5100.8481896190497</v>
      </c>
      <c r="U6567" s="226">
        <f t="shared" si="307"/>
        <v>334.64781647289186</v>
      </c>
    </row>
    <row r="6568" spans="1:21" x14ac:dyDescent="0.25">
      <c r="A6568" s="156" t="s">
        <v>18984</v>
      </c>
      <c r="B6568" s="156" t="s">
        <v>225</v>
      </c>
      <c r="C6568" s="223">
        <v>-2.6637663841247559</v>
      </c>
      <c r="D6568" s="221">
        <v>-1.6962569952011108</v>
      </c>
      <c r="E6568" s="221">
        <v>-2.0716574192047119</v>
      </c>
      <c r="F6568" s="221">
        <v>1.2789027690887451</v>
      </c>
      <c r="G6568" s="221">
        <v>5.4477438926696777</v>
      </c>
      <c r="H6568" s="221">
        <v>-0.1067335233092308</v>
      </c>
      <c r="I6568" s="221">
        <v>-2.5583586692810059</v>
      </c>
      <c r="J6568" s="221">
        <v>-2.9841563701629639</v>
      </c>
      <c r="K6568" s="180">
        <v>79.70697021484375</v>
      </c>
      <c r="L6568" s="181">
        <v>31.802276611328125</v>
      </c>
      <c r="M6568" s="181">
        <v>25.361309051513672</v>
      </c>
      <c r="N6568" s="181">
        <v>20.798955917358398</v>
      </c>
      <c r="O6568" s="181">
        <v>99.834991455078125</v>
      </c>
      <c r="P6568" s="181">
        <v>133.91844177246094</v>
      </c>
      <c r="Q6568" s="181">
        <v>44.415836334228516</v>
      </c>
      <c r="R6568" s="181">
        <v>147.06875610351562</v>
      </c>
      <c r="S6568" s="226">
        <f t="shared" si="308"/>
        <v>582.90753746032715</v>
      </c>
      <c r="T6568" s="181">
        <f t="shared" si="306"/>
        <v>-315.13161121408223</v>
      </c>
      <c r="U6568" s="226">
        <f t="shared" si="307"/>
        <v>-20.674621489225874</v>
      </c>
    </row>
    <row r="6569" spans="1:21" x14ac:dyDescent="0.25">
      <c r="A6569" s="156" t="s">
        <v>18986</v>
      </c>
      <c r="B6569" s="156" t="s">
        <v>225</v>
      </c>
      <c r="C6569" s="223">
        <v>-1.2444826364517212</v>
      </c>
      <c r="D6569" s="221">
        <v>-0.27697333693504333</v>
      </c>
      <c r="E6569" s="221">
        <v>-0.65237373113632202</v>
      </c>
      <c r="F6569" s="221">
        <v>2.6981863975524902</v>
      </c>
      <c r="G6569" s="221">
        <v>6.8670268058776855</v>
      </c>
      <c r="H6569" s="221">
        <v>1.3125501871109009</v>
      </c>
      <c r="I6569" s="221">
        <v>-1.1390749216079712</v>
      </c>
      <c r="J6569" s="221">
        <v>-1.5648726224899292</v>
      </c>
      <c r="K6569" s="180">
        <v>10.934565544128418</v>
      </c>
      <c r="L6569" s="181">
        <v>3.3713974952697754</v>
      </c>
      <c r="M6569" s="181">
        <v>2.5510241985321045</v>
      </c>
      <c r="N6569" s="181">
        <v>2.5285482406616211</v>
      </c>
      <c r="O6569" s="181">
        <v>11.867319107055664</v>
      </c>
      <c r="P6569" s="181">
        <v>13.530542373657227</v>
      </c>
      <c r="Q6569" s="181">
        <v>4.2254848480224609</v>
      </c>
      <c r="R6569" s="181">
        <v>11.114374160766602</v>
      </c>
      <c r="S6569" s="226">
        <f t="shared" si="308"/>
        <v>60.123255968093872</v>
      </c>
      <c r="T6569" s="181">
        <f t="shared" si="306"/>
        <v>67.66359980668409</v>
      </c>
      <c r="U6569" s="226">
        <f t="shared" si="307"/>
        <v>4.4391589571485595</v>
      </c>
    </row>
    <row r="6570" spans="1:21" x14ac:dyDescent="0.25">
      <c r="A6570" s="156" t="s">
        <v>19144</v>
      </c>
      <c r="B6570" s="156" t="s">
        <v>225</v>
      </c>
      <c r="C6570" s="223">
        <v>-0.88181465864181519</v>
      </c>
      <c r="D6570" s="221">
        <v>8.5694693028926849E-2</v>
      </c>
      <c r="E6570" s="221">
        <v>-0.28970566391944885</v>
      </c>
      <c r="F6570" s="221">
        <v>3.060854434967041</v>
      </c>
      <c r="G6570" s="221">
        <v>7.2296953201293945</v>
      </c>
      <c r="H6570" s="221">
        <v>2.4643979072570801</v>
      </c>
      <c r="I6570" s="221">
        <v>-0.77640694379806519</v>
      </c>
      <c r="J6570" s="221">
        <v>-1.2022045850753784</v>
      </c>
      <c r="K6570" s="180">
        <v>110.63542938232422</v>
      </c>
      <c r="L6570" s="181">
        <v>43.463916778564453</v>
      </c>
      <c r="M6570" s="181">
        <v>36.955951690673828</v>
      </c>
      <c r="N6570" s="181">
        <v>35.096530914306641</v>
      </c>
      <c r="O6570" s="181">
        <v>120.39737701416016</v>
      </c>
      <c r="P6570" s="181">
        <v>201.97938537597656</v>
      </c>
      <c r="Q6570" s="181">
        <v>68.101219177246094</v>
      </c>
      <c r="R6570" s="181">
        <v>161.53701782226562</v>
      </c>
      <c r="S6570" s="226">
        <f t="shared" si="308"/>
        <v>778.16682815551758</v>
      </c>
      <c r="T6570" s="181">
        <f t="shared" si="306"/>
        <v>1124.0028322414978</v>
      </c>
      <c r="U6570" s="226">
        <f t="shared" si="307"/>
        <v>73.741675802952159</v>
      </c>
    </row>
    <row r="6571" spans="1:21" x14ac:dyDescent="0.25">
      <c r="A6571" s="156" t="s">
        <v>19146</v>
      </c>
      <c r="B6571" s="156" t="s">
        <v>225</v>
      </c>
      <c r="C6571" s="223">
        <v>-0.45000255107879639</v>
      </c>
      <c r="D6571" s="221">
        <v>0.51750683784484863</v>
      </c>
      <c r="E6571" s="221">
        <v>0.14210645854473114</v>
      </c>
      <c r="F6571" s="221">
        <v>3.4926667213439941</v>
      </c>
      <c r="G6571" s="221">
        <v>7.6615071296691895</v>
      </c>
      <c r="H6571" s="221">
        <v>2.1070303916931152</v>
      </c>
      <c r="I6571" s="221">
        <v>-0.34459474682807922</v>
      </c>
      <c r="J6571" s="221">
        <v>-0.77039241790771484</v>
      </c>
      <c r="K6571" s="180">
        <v>25.937255859375</v>
      </c>
      <c r="L6571" s="181">
        <v>15.850545883178711</v>
      </c>
      <c r="M6571" s="181">
        <v>7.4308261871337891</v>
      </c>
      <c r="N6571" s="181">
        <v>8.0806703567504883</v>
      </c>
      <c r="O6571" s="181">
        <v>27.830280303955078</v>
      </c>
      <c r="P6571" s="181">
        <v>30.966484069824219</v>
      </c>
      <c r="Q6571" s="181">
        <v>8.7305145263671875</v>
      </c>
      <c r="R6571" s="181">
        <v>21.727396011352539</v>
      </c>
      <c r="S6571" s="226">
        <f t="shared" si="308"/>
        <v>146.55397319793701</v>
      </c>
      <c r="T6571" s="181">
        <f t="shared" si="306"/>
        <v>284.53209484563217</v>
      </c>
      <c r="U6571" s="226">
        <f t="shared" si="307"/>
        <v>18.667100199204285</v>
      </c>
    </row>
    <row r="6572" spans="1:21" x14ac:dyDescent="0.25">
      <c r="A6572" s="156" t="s">
        <v>19148</v>
      </c>
      <c r="B6572" s="156" t="s">
        <v>225</v>
      </c>
      <c r="C6572" s="223">
        <v>-0.58450520038604736</v>
      </c>
      <c r="D6572" s="221">
        <v>0.38300415873527527</v>
      </c>
      <c r="E6572" s="221">
        <v>7.6037975959479809E-3</v>
      </c>
      <c r="F6572" s="221">
        <v>3.3581640720367432</v>
      </c>
      <c r="G6572" s="221">
        <v>7.5270042419433594</v>
      </c>
      <c r="H6572" s="221">
        <v>1.9725277423858643</v>
      </c>
      <c r="I6572" s="221">
        <v>-0.47909748554229736</v>
      </c>
      <c r="J6572" s="221">
        <v>-0.9048951268196106</v>
      </c>
      <c r="K6572" s="180">
        <v>20.02159309387207</v>
      </c>
      <c r="L6572" s="181">
        <v>7.8504123687744141</v>
      </c>
      <c r="M6572" s="181">
        <v>6.2073025703430176</v>
      </c>
      <c r="N6572" s="181">
        <v>5.4161758422851562</v>
      </c>
      <c r="O6572" s="181">
        <v>26.289752960205078</v>
      </c>
      <c r="P6572" s="181">
        <v>35.539852142333984</v>
      </c>
      <c r="Q6572" s="181">
        <v>15.457401275634766</v>
      </c>
      <c r="R6572" s="181">
        <v>32.436199188232422</v>
      </c>
      <c r="S6572" s="226">
        <f t="shared" si="308"/>
        <v>149.21868944168091</v>
      </c>
      <c r="T6572" s="181">
        <f t="shared" si="306"/>
        <v>240.76908719539836</v>
      </c>
      <c r="U6572" s="226">
        <f t="shared" si="307"/>
        <v>15.795970848159831</v>
      </c>
    </row>
    <row r="6573" spans="1:21" x14ac:dyDescent="0.25">
      <c r="A6573" s="156" t="s">
        <v>18992</v>
      </c>
      <c r="B6573" s="156" t="s">
        <v>225</v>
      </c>
      <c r="C6573" s="223">
        <v>-2.4349462985992432</v>
      </c>
      <c r="D6573" s="221">
        <v>-1.4674369096755981</v>
      </c>
      <c r="E6573" s="221">
        <v>-1.8428372144699097</v>
      </c>
      <c r="F6573" s="221">
        <v>-18.823171615600586</v>
      </c>
      <c r="G6573" s="221">
        <v>5.6765637397766113</v>
      </c>
      <c r="H6573" s="221">
        <v>0.12208659201860428</v>
      </c>
      <c r="I6573" s="221">
        <v>-2.3295385837554932</v>
      </c>
      <c r="J6573" s="221">
        <v>-2.7553362846374512</v>
      </c>
      <c r="K6573" s="180">
        <v>175.7918701171875</v>
      </c>
      <c r="L6573" s="181">
        <v>64.915054321289063</v>
      </c>
      <c r="M6573" s="181">
        <v>52.358493804931641</v>
      </c>
      <c r="N6573" s="181">
        <v>49.278583526611328</v>
      </c>
      <c r="O6573" s="181">
        <v>204.22181701660156</v>
      </c>
      <c r="P6573" s="181">
        <v>281.45651245117187</v>
      </c>
      <c r="Q6573" s="181">
        <v>97.135665893554688</v>
      </c>
      <c r="R6573" s="181">
        <v>276.71820068359375</v>
      </c>
      <c r="S6573" s="226">
        <f t="shared" si="308"/>
        <v>1201.8761978149414</v>
      </c>
      <c r="T6573" s="181">
        <f t="shared" si="306"/>
        <v>-1342.4626785093458</v>
      </c>
      <c r="U6573" s="226">
        <f t="shared" si="307"/>
        <v>-88.074019723581344</v>
      </c>
    </row>
    <row r="6574" spans="1:21" x14ac:dyDescent="0.25">
      <c r="A6574" s="156" t="s">
        <v>18993</v>
      </c>
      <c r="B6574" s="156" t="s">
        <v>225</v>
      </c>
      <c r="C6574" s="223">
        <v>-1.5625458955764771</v>
      </c>
      <c r="D6574" s="221">
        <v>-0.59503650665283203</v>
      </c>
      <c r="E6574" s="221">
        <v>-0.97043687105178833</v>
      </c>
      <c r="F6574" s="221">
        <v>2.3801233768463135</v>
      </c>
      <c r="G6574" s="221">
        <v>6.5489640235900879</v>
      </c>
      <c r="H6574" s="221">
        <v>0.99448692798614502</v>
      </c>
      <c r="I6574" s="221">
        <v>-1.4571381807327271</v>
      </c>
      <c r="J6574" s="221">
        <v>-1.8829358816146851</v>
      </c>
      <c r="K6574" s="180">
        <v>0.4872526228427887</v>
      </c>
      <c r="L6574" s="181">
        <v>0.17026208341121674</v>
      </c>
      <c r="M6574" s="181">
        <v>0.1617044061422348</v>
      </c>
      <c r="N6574" s="181">
        <v>0.14993759989738464</v>
      </c>
      <c r="O6574" s="181">
        <v>0.57906937599182129</v>
      </c>
      <c r="P6574" s="181">
        <v>0.70654302835464478</v>
      </c>
      <c r="Q6574" s="181">
        <v>0.21465501189231873</v>
      </c>
      <c r="R6574" s="181">
        <v>0.51524335145950317</v>
      </c>
      <c r="S6574" s="226">
        <f t="shared" si="308"/>
        <v>2.9846674799919128</v>
      </c>
      <c r="T6574" s="181">
        <f t="shared" si="306"/>
        <v>2.5492794359429185</v>
      </c>
      <c r="U6574" s="226">
        <f t="shared" si="307"/>
        <v>0.1672488113944941</v>
      </c>
    </row>
    <row r="6575" spans="1:21" x14ac:dyDescent="0.25">
      <c r="A6575" s="156" t="s">
        <v>19005</v>
      </c>
      <c r="B6575" s="156" t="s">
        <v>225</v>
      </c>
      <c r="C6575" s="223">
        <v>-1.1657125949859619</v>
      </c>
      <c r="D6575" s="221">
        <v>-0.19820326566696167</v>
      </c>
      <c r="E6575" s="221">
        <v>-0.57360363006591797</v>
      </c>
      <c r="F6575" s="221">
        <v>2.7769565582275391</v>
      </c>
      <c r="G6575" s="221">
        <v>16.901617050170898</v>
      </c>
      <c r="H6575" s="221">
        <v>1.3913203477859497</v>
      </c>
      <c r="I6575" s="221">
        <v>-1.0603047609329224</v>
      </c>
      <c r="J6575" s="221">
        <v>-1.4861024618148804</v>
      </c>
      <c r="K6575" s="180">
        <v>123.04344940185547</v>
      </c>
      <c r="L6575" s="181">
        <v>38.791011810302734</v>
      </c>
      <c r="M6575" s="181">
        <v>26.784269332885742</v>
      </c>
      <c r="N6575" s="181">
        <v>25.860673904418945</v>
      </c>
      <c r="O6575" s="181">
        <v>126.32733917236328</v>
      </c>
      <c r="P6575" s="181">
        <v>164.81048583984375</v>
      </c>
      <c r="Q6575" s="181">
        <v>60.649436950683594</v>
      </c>
      <c r="R6575" s="181">
        <v>148.90411376953125</v>
      </c>
      <c r="S6575" s="226">
        <f t="shared" si="308"/>
        <v>715.17078018188477</v>
      </c>
      <c r="T6575" s="181">
        <f t="shared" si="306"/>
        <v>1984.1754453052909</v>
      </c>
      <c r="U6575" s="226">
        <f t="shared" si="307"/>
        <v>130.17442503422816</v>
      </c>
    </row>
    <row r="6576" spans="1:21" x14ac:dyDescent="0.25">
      <c r="A6576" s="156" t="s">
        <v>19177</v>
      </c>
      <c r="B6576" s="156" t="s">
        <v>225</v>
      </c>
      <c r="C6576" s="223">
        <v>-0.25022199749946594</v>
      </c>
      <c r="D6576" s="221">
        <v>0.71728736162185669</v>
      </c>
      <c r="E6576" s="221">
        <v>0.34188702702522278</v>
      </c>
      <c r="F6576" s="221">
        <v>3.6924471855163574</v>
      </c>
      <c r="G6576" s="221">
        <v>10.290051460266113</v>
      </c>
      <c r="H6576" s="221">
        <v>2.3068108558654785</v>
      </c>
      <c r="I6576" s="221">
        <v>-0.14481420814990997</v>
      </c>
      <c r="J6576" s="221">
        <v>-0.57061189413070679</v>
      </c>
      <c r="K6576" s="180">
        <v>50.208534240722656</v>
      </c>
      <c r="L6576" s="181">
        <v>21.144868850708008</v>
      </c>
      <c r="M6576" s="181">
        <v>16.680017471313477</v>
      </c>
      <c r="N6576" s="181">
        <v>15.29001522064209</v>
      </c>
      <c r="O6576" s="181">
        <v>55.178844451904297</v>
      </c>
      <c r="P6576" s="181">
        <v>68.194313049316406</v>
      </c>
      <c r="Q6576" s="181">
        <v>27.505178451538086</v>
      </c>
      <c r="R6576" s="181">
        <v>56.653087615966797</v>
      </c>
      <c r="S6576" s="226">
        <f t="shared" si="308"/>
        <v>310.85485935211182</v>
      </c>
      <c r="T6576" s="181">
        <f t="shared" si="306"/>
        <v>753.55838702067422</v>
      </c>
      <c r="U6576" s="226">
        <f t="shared" si="307"/>
        <v>49.438183499465502</v>
      </c>
    </row>
    <row r="6577" spans="1:21" x14ac:dyDescent="0.25">
      <c r="A6577" s="156" t="s">
        <v>19178</v>
      </c>
      <c r="B6577" s="156" t="s">
        <v>225</v>
      </c>
      <c r="C6577" s="223">
        <v>-0.38272711634635925</v>
      </c>
      <c r="D6577" s="221">
        <v>0.58478224277496338</v>
      </c>
      <c r="E6577" s="221">
        <v>0.20938190817832947</v>
      </c>
      <c r="F6577" s="221">
        <v>3.5599422454833984</v>
      </c>
      <c r="G6577" s="221">
        <v>7.728783130645752</v>
      </c>
      <c r="H6577" s="221">
        <v>2.8776266574859619</v>
      </c>
      <c r="I6577" s="221">
        <v>-0.27731931209564209</v>
      </c>
      <c r="J6577" s="221">
        <v>-0.7031170129776001</v>
      </c>
      <c r="K6577" s="180">
        <v>368.02264404296875</v>
      </c>
      <c r="L6577" s="181">
        <v>128.51193237304687</v>
      </c>
      <c r="M6577" s="181">
        <v>110.99878692626953</v>
      </c>
      <c r="N6577" s="181">
        <v>116.42539215087891</v>
      </c>
      <c r="O6577" s="181">
        <v>359.14273071289062</v>
      </c>
      <c r="P6577" s="181">
        <v>381.0958251953125</v>
      </c>
      <c r="Q6577" s="181">
        <v>118.64537048339844</v>
      </c>
      <c r="R6577" s="181">
        <v>312.27658081054687</v>
      </c>
      <c r="S6577" s="226">
        <f t="shared" si="308"/>
        <v>1895.1192626953125</v>
      </c>
      <c r="T6577" s="181">
        <f t="shared" si="306"/>
        <v>3991.9262155270362</v>
      </c>
      <c r="U6577" s="226">
        <f t="shared" si="307"/>
        <v>261.89554009188942</v>
      </c>
    </row>
    <row r="6578" spans="1:21" x14ac:dyDescent="0.25">
      <c r="A6578" s="156" t="s">
        <v>19179</v>
      </c>
      <c r="B6578" s="156" t="s">
        <v>225</v>
      </c>
      <c r="C6578" s="223">
        <v>-0.71269571781158447</v>
      </c>
      <c r="D6578" s="221">
        <v>0.25481367111206055</v>
      </c>
      <c r="E6578" s="221">
        <v>-0.12058670073747635</v>
      </c>
      <c r="F6578" s="221">
        <v>3.2299735546112061</v>
      </c>
      <c r="G6578" s="221">
        <v>7.3988142013549805</v>
      </c>
      <c r="H6578" s="221">
        <v>1.8443372249603271</v>
      </c>
      <c r="I6578" s="221">
        <v>-0.6072879433631897</v>
      </c>
      <c r="J6578" s="221">
        <v>-1.0330855846405029</v>
      </c>
      <c r="K6578" s="180">
        <v>151.36735534667969</v>
      </c>
      <c r="L6578" s="181">
        <v>52.43267822265625</v>
      </c>
      <c r="M6578" s="181">
        <v>43.671436309814453</v>
      </c>
      <c r="N6578" s="181">
        <v>49.062969207763672</v>
      </c>
      <c r="O6578" s="181">
        <v>179.40333557128906</v>
      </c>
      <c r="P6578" s="181">
        <v>193.55610656738281</v>
      </c>
      <c r="Q6578" s="181">
        <v>68.876861572265625</v>
      </c>
      <c r="R6578" s="181">
        <v>154.19790649414062</v>
      </c>
      <c r="S6578" s="226">
        <f t="shared" si="308"/>
        <v>892.56864929199219</v>
      </c>
      <c r="T6578" s="181">
        <f t="shared" si="306"/>
        <v>1541.9145533483681</v>
      </c>
      <c r="U6578" s="226">
        <f t="shared" si="307"/>
        <v>101.15932081961107</v>
      </c>
    </row>
    <row r="6579" spans="1:21" x14ac:dyDescent="0.25">
      <c r="A6579" s="156" t="s">
        <v>17103</v>
      </c>
      <c r="B6579" s="156" t="s">
        <v>225</v>
      </c>
      <c r="C6579" s="223">
        <v>-2.5300464630126953</v>
      </c>
      <c r="D6579" s="221">
        <v>-1.5625370740890503</v>
      </c>
      <c r="E6579" s="221">
        <v>-1.9379373788833618</v>
      </c>
      <c r="F6579" s="221">
        <v>11.943547248840332</v>
      </c>
      <c r="G6579" s="221">
        <v>11.249821662902832</v>
      </c>
      <c r="H6579" s="221">
        <v>7.6368694305419922</v>
      </c>
      <c r="I6579" s="221">
        <v>-2.4246385097503662</v>
      </c>
      <c r="J6579" s="221">
        <v>-2.8504362106323242</v>
      </c>
      <c r="K6579" s="180">
        <v>740.242431640625</v>
      </c>
      <c r="L6579" s="181">
        <v>186.0269775390625</v>
      </c>
      <c r="M6579" s="181">
        <v>134.32597351074219</v>
      </c>
      <c r="N6579" s="181">
        <v>180.22872924804687</v>
      </c>
      <c r="O6579" s="181">
        <v>890.5135498046875</v>
      </c>
      <c r="P6579" s="181">
        <v>705.9361572265625</v>
      </c>
      <c r="Q6579" s="181">
        <v>215.50137329101562</v>
      </c>
      <c r="R6579" s="181">
        <v>528.60650634765625</v>
      </c>
      <c r="S6579" s="226">
        <f t="shared" si="308"/>
        <v>3581.3816986083984</v>
      </c>
      <c r="T6579" s="181">
        <f t="shared" si="306"/>
        <v>13108.722050505743</v>
      </c>
      <c r="U6579" s="226">
        <f t="shared" si="307"/>
        <v>860.01485397655392</v>
      </c>
    </row>
    <row r="6580" spans="1:21" x14ac:dyDescent="0.25">
      <c r="A6580" s="156" t="s">
        <v>17104</v>
      </c>
      <c r="B6580" s="156" t="s">
        <v>225</v>
      </c>
      <c r="C6580" s="223">
        <v>-2.0289256572723389</v>
      </c>
      <c r="D6580" s="221">
        <v>-1.0614162683486938</v>
      </c>
      <c r="E6580" s="221">
        <v>-1.4368168115615845</v>
      </c>
      <c r="F6580" s="221">
        <v>1.9137434959411621</v>
      </c>
      <c r="G6580" s="221">
        <v>6.0825843811035156</v>
      </c>
      <c r="H6580" s="221">
        <v>0.52810728549957275</v>
      </c>
      <c r="I6580" s="221">
        <v>-1.9235178232192993</v>
      </c>
      <c r="J6580" s="221">
        <v>-2.3493154048919678</v>
      </c>
      <c r="K6580" s="180">
        <v>34.064239501953125</v>
      </c>
      <c r="L6580" s="181">
        <v>12.002876281738281</v>
      </c>
      <c r="M6580" s="181">
        <v>10.451102256774902</v>
      </c>
      <c r="N6580" s="181">
        <v>10.170661926269531</v>
      </c>
      <c r="O6580" s="181">
        <v>40.570468902587891</v>
      </c>
      <c r="P6580" s="181">
        <v>45.412750244140625</v>
      </c>
      <c r="Q6580" s="181">
        <v>14.302493095397949</v>
      </c>
      <c r="R6580" s="181">
        <v>35.821666717529297</v>
      </c>
      <c r="S6580" s="226">
        <f t="shared" si="308"/>
        <v>202.7962589263916</v>
      </c>
      <c r="T6580" s="181">
        <f t="shared" si="306"/>
        <v>81.682471921098795</v>
      </c>
      <c r="U6580" s="226">
        <f t="shared" si="307"/>
        <v>5.3588853963806127</v>
      </c>
    </row>
    <row r="6581" spans="1:21" x14ac:dyDescent="0.25">
      <c r="A6581" s="156" t="s">
        <v>19180</v>
      </c>
      <c r="B6581" s="156" t="s">
        <v>225</v>
      </c>
      <c r="C6581" s="223">
        <v>-1.2365604639053345</v>
      </c>
      <c r="D6581" s="221">
        <v>-0.26905104517936707</v>
      </c>
      <c r="E6581" s="221">
        <v>0.34439375996589661</v>
      </c>
      <c r="F6581" s="221">
        <v>17.063676834106445</v>
      </c>
      <c r="G6581" s="221">
        <v>78.969009399414062</v>
      </c>
      <c r="H6581" s="221">
        <v>7.3780374526977539</v>
      </c>
      <c r="I6581" s="221">
        <v>-3.2350475788116455</v>
      </c>
      <c r="J6581" s="221">
        <v>-0.8057129979133606</v>
      </c>
      <c r="K6581" s="180">
        <v>932</v>
      </c>
      <c r="L6581" s="181">
        <v>341</v>
      </c>
      <c r="M6581" s="181">
        <v>328</v>
      </c>
      <c r="N6581" s="181">
        <v>294</v>
      </c>
      <c r="O6581" s="181">
        <v>1107</v>
      </c>
      <c r="P6581" s="181">
        <v>1407</v>
      </c>
      <c r="Q6581" s="181">
        <v>584</v>
      </c>
      <c r="R6581" s="181">
        <v>1880</v>
      </c>
      <c r="S6581" s="226">
        <f t="shared" si="308"/>
        <v>6873</v>
      </c>
      <c r="T6581" s="181">
        <f t="shared" si="306"/>
        <v>98281.045262724161</v>
      </c>
      <c r="U6581" s="226">
        <f t="shared" si="307"/>
        <v>6447.8565084095171</v>
      </c>
    </row>
    <row r="6582" spans="1:21" x14ac:dyDescent="0.25">
      <c r="A6582" s="156" t="s">
        <v>19181</v>
      </c>
      <c r="B6582" s="156" t="s">
        <v>225</v>
      </c>
      <c r="C6582" s="223">
        <v>-1.7307350635528564</v>
      </c>
      <c r="D6582" s="221">
        <v>-4.2367124557495117</v>
      </c>
      <c r="E6582" s="221">
        <v>-0.91336464881896973</v>
      </c>
      <c r="F6582" s="221">
        <v>2.4371955394744873</v>
      </c>
      <c r="G6582" s="221">
        <v>39.024013519287109</v>
      </c>
      <c r="H6582" s="221">
        <v>2.7807550430297852</v>
      </c>
      <c r="I6582" s="221">
        <v>-1.4000658988952637</v>
      </c>
      <c r="J6582" s="221">
        <v>-1.8258635997772217</v>
      </c>
      <c r="K6582" s="180">
        <v>878</v>
      </c>
      <c r="L6582" s="181">
        <v>355</v>
      </c>
      <c r="M6582" s="181">
        <v>232</v>
      </c>
      <c r="N6582" s="181">
        <v>212</v>
      </c>
      <c r="O6582" s="181">
        <v>932</v>
      </c>
      <c r="P6582" s="181">
        <v>1401</v>
      </c>
      <c r="Q6582" s="181">
        <v>544</v>
      </c>
      <c r="R6582" s="181">
        <v>1455</v>
      </c>
      <c r="S6582" s="226">
        <f t="shared" si="308"/>
        <v>6009</v>
      </c>
      <c r="T6582" s="181">
        <f t="shared" si="306"/>
        <v>34129.11757683754</v>
      </c>
      <c r="U6582" s="226">
        <f t="shared" si="307"/>
        <v>2239.0853933820481</v>
      </c>
    </row>
    <row r="6583" spans="1:21" x14ac:dyDescent="0.25">
      <c r="A6583" s="156" t="s">
        <v>19182</v>
      </c>
      <c r="B6583" s="156" t="s">
        <v>225</v>
      </c>
      <c r="C6583" s="223">
        <v>-2.172144889831543</v>
      </c>
      <c r="D6583" s="221">
        <v>-0.97340375185012817</v>
      </c>
      <c r="E6583" s="221">
        <v>-1.348804235458374</v>
      </c>
      <c r="F6583" s="221">
        <v>2.0017561912536621</v>
      </c>
      <c r="G6583" s="221">
        <v>18.318965911865234</v>
      </c>
      <c r="H6583" s="221">
        <v>2.1432008743286133</v>
      </c>
      <c r="I6583" s="221">
        <v>-1.835505485534668</v>
      </c>
      <c r="J6583" s="221">
        <v>-2.261303186416626</v>
      </c>
      <c r="K6583" s="180">
        <v>677</v>
      </c>
      <c r="L6583" s="181">
        <v>286</v>
      </c>
      <c r="M6583" s="181">
        <v>180</v>
      </c>
      <c r="N6583" s="181">
        <v>146</v>
      </c>
      <c r="O6583" s="181">
        <v>691</v>
      </c>
      <c r="P6583" s="181">
        <v>1171</v>
      </c>
      <c r="Q6583" s="181">
        <v>418</v>
      </c>
      <c r="R6583" s="181">
        <v>1275</v>
      </c>
      <c r="S6583" s="226">
        <f t="shared" si="308"/>
        <v>4844</v>
      </c>
      <c r="T6583" s="181">
        <f t="shared" si="306"/>
        <v>9818.2268913984299</v>
      </c>
      <c r="U6583" s="226">
        <f t="shared" si="307"/>
        <v>644.13761568687221</v>
      </c>
    </row>
    <row r="6584" spans="1:21" x14ac:dyDescent="0.25">
      <c r="A6584" s="156" t="s">
        <v>19183</v>
      </c>
      <c r="B6584" s="156" t="s">
        <v>225</v>
      </c>
      <c r="C6584" s="223">
        <v>0.44084331393241882</v>
      </c>
      <c r="D6584" s="221">
        <v>11.16971492767334</v>
      </c>
      <c r="E6584" s="221">
        <v>14.479561805725098</v>
      </c>
      <c r="F6584" s="221">
        <v>55.093589782714844</v>
      </c>
      <c r="G6584" s="221">
        <v>56.593944549560547</v>
      </c>
      <c r="H6584" s="221">
        <v>7.7913951873779297</v>
      </c>
      <c r="I6584" s="221">
        <v>4.7034735679626465</v>
      </c>
      <c r="J6584" s="221">
        <v>0.12045339494943619</v>
      </c>
      <c r="K6584" s="180">
        <v>1113</v>
      </c>
      <c r="L6584" s="181">
        <v>433</v>
      </c>
      <c r="M6584" s="181">
        <v>429</v>
      </c>
      <c r="N6584" s="181">
        <v>436</v>
      </c>
      <c r="O6584" s="181">
        <v>1373</v>
      </c>
      <c r="P6584" s="181">
        <v>1482</v>
      </c>
      <c r="Q6584" s="181">
        <v>429</v>
      </c>
      <c r="R6584" s="181">
        <v>1156</v>
      </c>
      <c r="S6584" s="226">
        <f t="shared" si="308"/>
        <v>6851</v>
      </c>
      <c r="T6584" s="181">
        <f t="shared" si="306"/>
        <v>126967.05015146732</v>
      </c>
      <c r="U6584" s="226">
        <f t="shared" si="307"/>
        <v>8329.8393752757329</v>
      </c>
    </row>
    <row r="6585" spans="1:21" x14ac:dyDescent="0.25">
      <c r="A6585" s="156" t="s">
        <v>19184</v>
      </c>
      <c r="B6585" s="156" t="s">
        <v>225</v>
      </c>
      <c r="C6585" s="223">
        <v>-0.61977362632751465</v>
      </c>
      <c r="D6585" s="221">
        <v>0.89765334129333496</v>
      </c>
      <c r="E6585" s="221">
        <v>0.52225297689437866</v>
      </c>
      <c r="F6585" s="221">
        <v>70.908317565917969</v>
      </c>
      <c r="G6585" s="221">
        <v>44.565559387207031</v>
      </c>
      <c r="H6585" s="221">
        <v>7.9566140174865723</v>
      </c>
      <c r="I6585" s="221">
        <v>4.1256551742553711</v>
      </c>
      <c r="J6585" s="221">
        <v>0.53370970487594604</v>
      </c>
      <c r="K6585" s="180">
        <v>1147</v>
      </c>
      <c r="L6585" s="181">
        <v>420</v>
      </c>
      <c r="M6585" s="181">
        <v>396</v>
      </c>
      <c r="N6585" s="181">
        <v>389</v>
      </c>
      <c r="O6585" s="181">
        <v>1449</v>
      </c>
      <c r="P6585" s="181">
        <v>1334</v>
      </c>
      <c r="Q6585" s="181">
        <v>412</v>
      </c>
      <c r="R6585" s="181">
        <v>1205</v>
      </c>
      <c r="S6585" s="226">
        <f t="shared" si="308"/>
        <v>6752</v>
      </c>
      <c r="T6585" s="181">
        <f t="shared" si="306"/>
        <v>104988.79054349661</v>
      </c>
      <c r="U6585" s="226">
        <f t="shared" si="307"/>
        <v>6887.926910080203</v>
      </c>
    </row>
    <row r="6586" spans="1:21" x14ac:dyDescent="0.25">
      <c r="A6586" s="156" t="s">
        <v>19185</v>
      </c>
      <c r="B6586" s="156" t="s">
        <v>225</v>
      </c>
      <c r="C6586" s="223">
        <v>1.4456066302955151E-2</v>
      </c>
      <c r="D6586" s="221">
        <v>0.98196548223495483</v>
      </c>
      <c r="E6586" s="221">
        <v>0.60656505823135376</v>
      </c>
      <c r="F6586" s="221">
        <v>49.806465148925781</v>
      </c>
      <c r="G6586" s="221">
        <v>35.632400512695313</v>
      </c>
      <c r="H6586" s="221">
        <v>2.5714890956878662</v>
      </c>
      <c r="I6586" s="221">
        <v>-0.83545523881912231</v>
      </c>
      <c r="J6586" s="221">
        <v>-0.30593386292457581</v>
      </c>
      <c r="K6586" s="180">
        <v>739</v>
      </c>
      <c r="L6586" s="181">
        <v>208</v>
      </c>
      <c r="M6586" s="181">
        <v>252</v>
      </c>
      <c r="N6586" s="181">
        <v>317</v>
      </c>
      <c r="O6586" s="181">
        <v>898</v>
      </c>
      <c r="P6586" s="181">
        <v>783</v>
      </c>
      <c r="Q6586" s="181">
        <v>254</v>
      </c>
      <c r="R6586" s="181">
        <v>628</v>
      </c>
      <c r="S6586" s="226">
        <f t="shared" si="308"/>
        <v>4079</v>
      </c>
      <c r="T6586" s="181">
        <f t="shared" si="306"/>
        <v>49763.475225933827</v>
      </c>
      <c r="U6586" s="226">
        <f t="shared" si="307"/>
        <v>3264.7978738817028</v>
      </c>
    </row>
    <row r="6587" spans="1:21" x14ac:dyDescent="0.25">
      <c r="A6587" s="156" t="s">
        <v>19186</v>
      </c>
      <c r="B6587" s="156" t="s">
        <v>225</v>
      </c>
      <c r="C6587" s="223">
        <v>2.0791890621185303</v>
      </c>
      <c r="D6587" s="221">
        <v>2.3080410957336426</v>
      </c>
      <c r="E6587" s="221">
        <v>10.896871566772461</v>
      </c>
      <c r="F6587" s="221">
        <v>24.250453948974609</v>
      </c>
      <c r="G6587" s="221">
        <v>61.207832336425781</v>
      </c>
      <c r="H6587" s="221">
        <v>9.1248111724853516</v>
      </c>
      <c r="I6587" s="221">
        <v>0.43241539597511292</v>
      </c>
      <c r="J6587" s="221">
        <v>6.617729552090168E-3</v>
      </c>
      <c r="K6587" s="180">
        <v>1212</v>
      </c>
      <c r="L6587" s="181">
        <v>466</v>
      </c>
      <c r="M6587" s="181">
        <v>509</v>
      </c>
      <c r="N6587" s="181">
        <v>564</v>
      </c>
      <c r="O6587" s="181">
        <v>1523</v>
      </c>
      <c r="P6587" s="181">
        <v>1595</v>
      </c>
      <c r="Q6587" s="181">
        <v>541</v>
      </c>
      <c r="R6587" s="181">
        <v>1537</v>
      </c>
      <c r="S6587" s="226">
        <f t="shared" si="308"/>
        <v>7947</v>
      </c>
      <c r="T6587" s="181">
        <f t="shared" si="306"/>
        <v>130836.9985966431</v>
      </c>
      <c r="U6587" s="226">
        <f t="shared" si="307"/>
        <v>8583.7324042187192</v>
      </c>
    </row>
    <row r="6588" spans="1:21" x14ac:dyDescent="0.25">
      <c r="A6588" s="156" t="s">
        <v>17054</v>
      </c>
      <c r="B6588" s="156" t="s">
        <v>225</v>
      </c>
      <c r="C6588" s="223">
        <v>-1.1672602891921997</v>
      </c>
      <c r="D6588" s="221">
        <v>0.57612776756286621</v>
      </c>
      <c r="E6588" s="221">
        <v>11.608443260192871</v>
      </c>
      <c r="F6588" s="221">
        <v>37.382869720458984</v>
      </c>
      <c r="G6588" s="221">
        <v>14.457086563110352</v>
      </c>
      <c r="H6588" s="221">
        <v>2.4938981533050537</v>
      </c>
      <c r="I6588" s="221">
        <v>5.0730853080749512</v>
      </c>
      <c r="J6588" s="221">
        <v>-1.4876501560211182</v>
      </c>
      <c r="K6588" s="180">
        <v>1241.0126953125</v>
      </c>
      <c r="L6588" s="181">
        <v>504.898681640625</v>
      </c>
      <c r="M6588" s="181">
        <v>362.39456176757812</v>
      </c>
      <c r="N6588" s="181">
        <v>293.50186157226562</v>
      </c>
      <c r="O6588" s="181">
        <v>1360.8670654296875</v>
      </c>
      <c r="P6588" s="181">
        <v>1839.3411865234375</v>
      </c>
      <c r="Q6588" s="181">
        <v>673.827392578125</v>
      </c>
      <c r="R6588" s="181">
        <v>1725.149169921875</v>
      </c>
      <c r="S6588" s="226">
        <f t="shared" si="308"/>
        <v>8000.9926147460937</v>
      </c>
      <c r="T6588" s="181">
        <f t="shared" si="306"/>
        <v>39134.347842471208</v>
      </c>
      <c r="U6588" s="226">
        <f t="shared" si="307"/>
        <v>2567.4600709008146</v>
      </c>
    </row>
    <row r="6589" spans="1:21" x14ac:dyDescent="0.25">
      <c r="A6589" s="156" t="s">
        <v>19013</v>
      </c>
      <c r="B6589" s="156" t="s">
        <v>225</v>
      </c>
      <c r="C6589" s="223">
        <v>-0.57420432567596436</v>
      </c>
      <c r="D6589" s="221">
        <v>0.39330503344535828</v>
      </c>
      <c r="E6589" s="221">
        <v>2.9350666999816895</v>
      </c>
      <c r="F6589" s="221">
        <v>21.151523590087891</v>
      </c>
      <c r="G6589" s="221">
        <v>22.810739517211914</v>
      </c>
      <c r="H6589" s="221">
        <v>2.7138094902038574</v>
      </c>
      <c r="I6589" s="221">
        <v>-0.46879655122756958</v>
      </c>
      <c r="J6589" s="221">
        <v>1.506595253944397</v>
      </c>
      <c r="K6589" s="180">
        <v>922.19671630859375</v>
      </c>
      <c r="L6589" s="181">
        <v>364.7432861328125</v>
      </c>
      <c r="M6589" s="181">
        <v>233.23719787597656</v>
      </c>
      <c r="N6589" s="181">
        <v>286.17047119140625</v>
      </c>
      <c r="O6589" s="181">
        <v>1172.8026123046875</v>
      </c>
      <c r="P6589" s="181">
        <v>1451.5294189453125</v>
      </c>
      <c r="Q6589" s="181">
        <v>478.880615234375</v>
      </c>
      <c r="R6589" s="181">
        <v>1299.34619140625</v>
      </c>
      <c r="S6589" s="226">
        <f t="shared" si="308"/>
        <v>6208.9065093994141</v>
      </c>
      <c r="T6589" s="181">
        <f t="shared" si="306"/>
        <v>38776.194662760841</v>
      </c>
      <c r="U6589" s="226">
        <f t="shared" si="307"/>
        <v>2543.9629631459084</v>
      </c>
    </row>
    <row r="6590" spans="1:21" x14ac:dyDescent="0.25">
      <c r="A6590" s="156" t="s">
        <v>17055</v>
      </c>
      <c r="B6590" s="156" t="s">
        <v>225</v>
      </c>
      <c r="C6590" s="223">
        <v>-1.8116414546966553</v>
      </c>
      <c r="D6590" s="221">
        <v>-0.8441319465637207</v>
      </c>
      <c r="E6590" s="221">
        <v>-0.89776182174682617</v>
      </c>
      <c r="F6590" s="221">
        <v>2.1310279369354248</v>
      </c>
      <c r="G6590" s="221">
        <v>11.182367324829102</v>
      </c>
      <c r="H6590" s="221">
        <v>6.4734163284301758</v>
      </c>
      <c r="I6590" s="221">
        <v>0.1001211553812027</v>
      </c>
      <c r="J6590" s="221">
        <v>-2.1320314407348633</v>
      </c>
      <c r="K6590" s="180">
        <v>463.1536865234375</v>
      </c>
      <c r="L6590" s="181">
        <v>183.80271911621094</v>
      </c>
      <c r="M6590" s="181">
        <v>142.95767211914062</v>
      </c>
      <c r="N6590" s="181">
        <v>124.72328186035156</v>
      </c>
      <c r="O6590" s="181">
        <v>560.89007568359375</v>
      </c>
      <c r="P6590" s="181">
        <v>865.039794921875</v>
      </c>
      <c r="Q6590" s="181">
        <v>325.3016357421875</v>
      </c>
      <c r="R6590" s="181">
        <v>1299.0184326171875</v>
      </c>
      <c r="S6590" s="226">
        <f t="shared" si="308"/>
        <v>3964.8872985839844</v>
      </c>
      <c r="T6590" s="181">
        <f t="shared" si="306"/>
        <v>8278.087715921838</v>
      </c>
      <c r="U6590" s="226">
        <f t="shared" si="307"/>
        <v>543.09477085441426</v>
      </c>
    </row>
    <row r="6591" spans="1:21" x14ac:dyDescent="0.25">
      <c r="A6591" s="156" t="s">
        <v>19171</v>
      </c>
      <c r="B6591" s="156" t="s">
        <v>225</v>
      </c>
      <c r="C6591" s="223">
        <v>-1.3042017221450806</v>
      </c>
      <c r="D6591" s="221">
        <v>3.1099905967712402</v>
      </c>
      <c r="E6591" s="221">
        <v>-0.71209263801574707</v>
      </c>
      <c r="F6591" s="221">
        <v>42.609317779541016</v>
      </c>
      <c r="G6591" s="221">
        <v>7.2042622566223145</v>
      </c>
      <c r="H6591" s="221">
        <v>8.4165153503417969</v>
      </c>
      <c r="I6591" s="221">
        <v>-1.198793888092041</v>
      </c>
      <c r="J6591" s="221">
        <v>-1.624591588973999</v>
      </c>
      <c r="K6591" s="180">
        <v>483.60086059570312</v>
      </c>
      <c r="L6591" s="181">
        <v>137.5849609375</v>
      </c>
      <c r="M6591" s="181">
        <v>112.68618774414062</v>
      </c>
      <c r="N6591" s="181">
        <v>127.31742858886719</v>
      </c>
      <c r="O6591" s="181">
        <v>597.31378173828125</v>
      </c>
      <c r="P6591" s="181">
        <v>602.19091796875</v>
      </c>
      <c r="Q6591" s="181">
        <v>206.12075805664062</v>
      </c>
      <c r="R6591" s="181">
        <v>594.7469482421875</v>
      </c>
      <c r="S6591" s="226">
        <f t="shared" si="308"/>
        <v>2861.5618438720703</v>
      </c>
      <c r="T6591" s="181">
        <f t="shared" si="306"/>
        <v>13300.077671879833</v>
      </c>
      <c r="U6591" s="226">
        <f t="shared" si="307"/>
        <v>872.56898977557194</v>
      </c>
    </row>
    <row r="6592" spans="1:21" x14ac:dyDescent="0.25">
      <c r="A6592" s="156" t="s">
        <v>19172</v>
      </c>
      <c r="B6592" s="156" t="s">
        <v>225</v>
      </c>
      <c r="C6592" s="223">
        <v>-1.2141110897064209</v>
      </c>
      <c r="D6592" s="221">
        <v>-0.24660176038742065</v>
      </c>
      <c r="E6592" s="221">
        <v>-0.62200212478637695</v>
      </c>
      <c r="F6592" s="221">
        <v>2.7285580635070801</v>
      </c>
      <c r="G6592" s="221">
        <v>6.8973984718322754</v>
      </c>
      <c r="H6592" s="221">
        <v>1.3429218530654907</v>
      </c>
      <c r="I6592" s="221">
        <v>-1.1087033748626709</v>
      </c>
      <c r="J6592" s="221">
        <v>-1.5345009565353394</v>
      </c>
      <c r="K6592" s="180">
        <v>180.51644897460937</v>
      </c>
      <c r="L6592" s="181">
        <v>60.250293731689453</v>
      </c>
      <c r="M6592" s="181">
        <v>63.766849517822266</v>
      </c>
      <c r="N6592" s="181">
        <v>83.225112915039063</v>
      </c>
      <c r="O6592" s="181">
        <v>247.09654235839844</v>
      </c>
      <c r="P6592" s="181">
        <v>220.72238159179687</v>
      </c>
      <c r="Q6592" s="181">
        <v>70.565521240234375</v>
      </c>
      <c r="R6592" s="181">
        <v>166.8018798828125</v>
      </c>
      <c r="S6592" s="226">
        <f t="shared" si="308"/>
        <v>1092.9450302124023</v>
      </c>
      <c r="T6592" s="181">
        <f t="shared" si="306"/>
        <v>1619.938933545089</v>
      </c>
      <c r="U6592" s="226">
        <f t="shared" si="307"/>
        <v>106.27821232428715</v>
      </c>
    </row>
    <row r="6593" spans="1:21" x14ac:dyDescent="0.25">
      <c r="A6593" s="156" t="s">
        <v>19175</v>
      </c>
      <c r="B6593" s="156" t="s">
        <v>225</v>
      </c>
      <c r="C6593" s="223">
        <v>-1.5189495086669922</v>
      </c>
      <c r="D6593" s="221">
        <v>-0.55144011974334717</v>
      </c>
      <c r="E6593" s="221">
        <v>-0.92684048414230347</v>
      </c>
      <c r="F6593" s="221">
        <v>529.28997802734375</v>
      </c>
      <c r="G6593" s="221">
        <v>389.94482421875</v>
      </c>
      <c r="H6593" s="221">
        <v>181.20945739746094</v>
      </c>
      <c r="I6593" s="221">
        <v>-1.4135416746139526</v>
      </c>
      <c r="J6593" s="221">
        <v>-1.8393393754959106</v>
      </c>
      <c r="K6593" s="180">
        <v>11.983659744262695</v>
      </c>
      <c r="L6593" s="181">
        <v>3.9399881362915039</v>
      </c>
      <c r="M6593" s="181">
        <v>3.9738562107086182</v>
      </c>
      <c r="N6593" s="181">
        <v>4.3633391857147217</v>
      </c>
      <c r="O6593" s="181">
        <v>13.248068809509277</v>
      </c>
      <c r="P6593" s="181">
        <v>10.278965950012207</v>
      </c>
      <c r="Q6593" s="181">
        <v>2.997326135635376</v>
      </c>
      <c r="R6593" s="181">
        <v>6.9203801155090332</v>
      </c>
      <c r="S6593" s="226">
        <f t="shared" si="308"/>
        <v>57.705584287643433</v>
      </c>
      <c r="T6593" s="181">
        <f t="shared" si="306"/>
        <v>9297.1092618340062</v>
      </c>
      <c r="U6593" s="226">
        <f t="shared" si="307"/>
        <v>609.9490120710708</v>
      </c>
    </row>
    <row r="6594" spans="1:21" x14ac:dyDescent="0.25">
      <c r="A6594" s="156" t="s">
        <v>19161</v>
      </c>
      <c r="B6594" s="156" t="s">
        <v>225</v>
      </c>
      <c r="C6594" s="223">
        <v>-1.1019066572189331</v>
      </c>
      <c r="D6594" s="221">
        <v>-0.13439731299877167</v>
      </c>
      <c r="E6594" s="221">
        <v>-0.50979769229888916</v>
      </c>
      <c r="F6594" s="221">
        <v>2.8407628536224365</v>
      </c>
      <c r="G6594" s="221">
        <v>10.722977638244629</v>
      </c>
      <c r="H6594" s="221">
        <v>5.2130923271179199</v>
      </c>
      <c r="I6594" s="221">
        <v>-0.99649888277053833</v>
      </c>
      <c r="J6594" s="221">
        <v>-1.4222966432571411</v>
      </c>
      <c r="K6594" s="180">
        <v>494.5174560546875</v>
      </c>
      <c r="L6594" s="181">
        <v>165.04873657226562</v>
      </c>
      <c r="M6594" s="181">
        <v>96.514213562011719</v>
      </c>
      <c r="N6594" s="181">
        <v>132.35337829589844</v>
      </c>
      <c r="O6594" s="181">
        <v>570.91143798828125</v>
      </c>
      <c r="P6594" s="181">
        <v>558.65069580078125</v>
      </c>
      <c r="Q6594" s="181">
        <v>174.4801025390625</v>
      </c>
      <c r="R6594" s="181">
        <v>447.36068725585937</v>
      </c>
      <c r="S6594" s="226">
        <f t="shared" si="308"/>
        <v>2639.8367080688477</v>
      </c>
      <c r="T6594" s="181">
        <f t="shared" si="306"/>
        <v>7983.7070613491687</v>
      </c>
      <c r="U6594" s="226">
        <f t="shared" si="307"/>
        <v>523.78154301417123</v>
      </c>
    </row>
    <row r="6595" spans="1:21" x14ac:dyDescent="0.25">
      <c r="A6595" s="156" t="s">
        <v>19162</v>
      </c>
      <c r="B6595" s="156" t="s">
        <v>225</v>
      </c>
      <c r="C6595" s="223">
        <v>-1.0473463535308838</v>
      </c>
      <c r="D6595" s="221">
        <v>-7.9837009310722351E-2</v>
      </c>
      <c r="E6595" s="221">
        <v>-0.45523738861083984</v>
      </c>
      <c r="F6595" s="221">
        <v>2.8953230381011963</v>
      </c>
      <c r="G6595" s="221">
        <v>7.0641636848449707</v>
      </c>
      <c r="H6595" s="221">
        <v>1.5096865892410278</v>
      </c>
      <c r="I6595" s="221">
        <v>-0.94193863868713379</v>
      </c>
      <c r="J6595" s="221">
        <v>-1.3677362203598022</v>
      </c>
      <c r="K6595" s="180">
        <v>35.430183410644531</v>
      </c>
      <c r="L6595" s="181">
        <v>12.102144241333008</v>
      </c>
      <c r="M6595" s="181">
        <v>9.4403343200683594</v>
      </c>
      <c r="N6595" s="181">
        <v>12.730398178100586</v>
      </c>
      <c r="O6595" s="181">
        <v>46.093959808349609</v>
      </c>
      <c r="P6595" s="181">
        <v>42.555900573730469</v>
      </c>
      <c r="Q6595" s="181">
        <v>13.424782752990723</v>
      </c>
      <c r="R6595" s="181">
        <v>35.44671630859375</v>
      </c>
      <c r="S6595" s="226">
        <f t="shared" si="308"/>
        <v>207.22441959381104</v>
      </c>
      <c r="T6595" s="181">
        <f t="shared" si="306"/>
        <v>323.22141956220855</v>
      </c>
      <c r="U6595" s="226">
        <f t="shared" si="307"/>
        <v>21.205363945920478</v>
      </c>
    </row>
    <row r="6596" spans="1:21" x14ac:dyDescent="0.25">
      <c r="A6596" s="156" t="s">
        <v>14715</v>
      </c>
      <c r="B6596" s="156" t="s">
        <v>225</v>
      </c>
      <c r="C6596" s="223">
        <v>-1.0703767538070679</v>
      </c>
      <c r="D6596" s="221">
        <v>-0.1028674840927124</v>
      </c>
      <c r="E6596" s="221">
        <v>-0.4782678484916687</v>
      </c>
      <c r="F6596" s="221">
        <v>2.8722922801971436</v>
      </c>
      <c r="G6596" s="221">
        <v>7.041132926940918</v>
      </c>
      <c r="H6596" s="221">
        <v>1.4866560697555542</v>
      </c>
      <c r="I6596" s="221">
        <v>-0.96496909856796265</v>
      </c>
      <c r="J6596" s="221">
        <v>-1.3907668590545654</v>
      </c>
      <c r="K6596" s="180">
        <v>14.640863418579102</v>
      </c>
      <c r="L6596" s="181">
        <v>4.4589676856994629</v>
      </c>
      <c r="M6596" s="181">
        <v>2.9258320331573486</v>
      </c>
      <c r="N6596" s="181">
        <v>2.5630288124084473</v>
      </c>
      <c r="O6596" s="181">
        <v>12.885363578796387</v>
      </c>
      <c r="P6596" s="181">
        <v>19.579668045043945</v>
      </c>
      <c r="Q6596" s="181">
        <v>7.0805134773254395</v>
      </c>
      <c r="R6596" s="181">
        <v>18.186971664428711</v>
      </c>
      <c r="S6596" s="226">
        <f t="shared" si="308"/>
        <v>82.321208715438843</v>
      </c>
      <c r="T6596" s="181">
        <f t="shared" si="306"/>
        <v>77.54198978203452</v>
      </c>
      <c r="U6596" s="226">
        <f t="shared" si="307"/>
        <v>5.0872436506406062</v>
      </c>
    </row>
    <row r="6597" spans="1:21" x14ac:dyDescent="0.25">
      <c r="A6597" s="156" t="s">
        <v>19176</v>
      </c>
      <c r="B6597" s="156" t="s">
        <v>225</v>
      </c>
      <c r="C6597" s="223">
        <v>-2.0075702667236328</v>
      </c>
      <c r="D6597" s="221">
        <v>-1.0400607585906982</v>
      </c>
      <c r="E6597" s="221">
        <v>-1.4154611825942993</v>
      </c>
      <c r="F6597" s="221">
        <v>1.9350991249084473</v>
      </c>
      <c r="G6597" s="221">
        <v>14.383938789367676</v>
      </c>
      <c r="H6597" s="221">
        <v>2.6391117572784424</v>
      </c>
      <c r="I6597" s="221">
        <v>-1.9021624326705933</v>
      </c>
      <c r="J6597" s="221">
        <v>-2.3279602527618408</v>
      </c>
      <c r="K6597" s="180">
        <v>811.04205322265625</v>
      </c>
      <c r="L6597" s="181">
        <v>283.91436767578125</v>
      </c>
      <c r="M6597" s="181">
        <v>151.88426208496094</v>
      </c>
      <c r="N6597" s="181">
        <v>139.97177124023437</v>
      </c>
      <c r="O6597" s="181">
        <v>782.2535400390625</v>
      </c>
      <c r="P6597" s="181">
        <v>1224.0084228515625</v>
      </c>
      <c r="Q6597" s="181">
        <v>425.87155151367187</v>
      </c>
      <c r="R6597" s="181">
        <v>1128.70849609375</v>
      </c>
      <c r="S6597" s="226">
        <f t="shared" si="308"/>
        <v>4947.6544647216797</v>
      </c>
      <c r="T6597" s="181">
        <f t="shared" ref="T6597:T6660" si="309">SUMPRODUCT(C6597:J6597,K6597:R6597)</f>
        <v>9176.8775462288231</v>
      </c>
      <c r="U6597" s="226">
        <f t="shared" ref="U6597:U6660" si="310">(T6597/$T$10045)*$S$10045</f>
        <v>602.06105312731154</v>
      </c>
    </row>
    <row r="6598" spans="1:21" x14ac:dyDescent="0.25">
      <c r="A6598" s="156" t="s">
        <v>19163</v>
      </c>
      <c r="B6598" s="156" t="s">
        <v>225</v>
      </c>
      <c r="C6598" s="223">
        <v>-2.8462593555450439</v>
      </c>
      <c r="D6598" s="221">
        <v>-1.8787498474121094</v>
      </c>
      <c r="E6598" s="221">
        <v>-2.254150390625</v>
      </c>
      <c r="F6598" s="221">
        <v>1.0964100360870361</v>
      </c>
      <c r="G6598" s="221">
        <v>5.2652506828308105</v>
      </c>
      <c r="H6598" s="221">
        <v>-0.28922635316848755</v>
      </c>
      <c r="I6598" s="221">
        <v>-2.7408516407012939</v>
      </c>
      <c r="J6598" s="221">
        <v>-3.166649341583252</v>
      </c>
      <c r="K6598" s="180">
        <v>2.0948982238769531</v>
      </c>
      <c r="L6598" s="181">
        <v>0.79914379119873047</v>
      </c>
      <c r="M6598" s="181">
        <v>0.60506600141525269</v>
      </c>
      <c r="N6598" s="181">
        <v>0.4909026026725769</v>
      </c>
      <c r="O6598" s="181">
        <v>2.4430966377258301</v>
      </c>
      <c r="P6598" s="181">
        <v>3.5875847339630127</v>
      </c>
      <c r="Q6598" s="181">
        <v>1.4669996500015259</v>
      </c>
      <c r="R6598" s="181">
        <v>4.8005709648132324</v>
      </c>
      <c r="S6598" s="226">
        <f t="shared" ref="S6598:S6661" si="311">SUM(K6598:R6598)</f>
        <v>16.288262605667114</v>
      </c>
      <c r="T6598" s="181">
        <f t="shared" si="309"/>
        <v>-15.686355259375944</v>
      </c>
      <c r="U6598" s="226">
        <f t="shared" si="310"/>
        <v>-1.029123851725583</v>
      </c>
    </row>
    <row r="6599" spans="1:21" x14ac:dyDescent="0.25">
      <c r="A6599" s="156" t="s">
        <v>17110</v>
      </c>
      <c r="B6599" s="156" t="s">
        <v>225</v>
      </c>
      <c r="C6599" s="223">
        <v>-2.0404748916625977</v>
      </c>
      <c r="D6599" s="221">
        <v>1.5377166271209717</v>
      </c>
      <c r="E6599" s="221">
        <v>-1.4483659267425537</v>
      </c>
      <c r="F6599" s="221">
        <v>1.9021942615509033</v>
      </c>
      <c r="G6599" s="221">
        <v>6.0710344314575195</v>
      </c>
      <c r="H6599" s="221">
        <v>0.51655799150466919</v>
      </c>
      <c r="I6599" s="221">
        <v>19.263669967651367</v>
      </c>
      <c r="J6599" s="221">
        <v>-2.3608646392822266</v>
      </c>
      <c r="K6599" s="180">
        <v>216.727783203125</v>
      </c>
      <c r="L6599" s="181">
        <v>98.718940734863281</v>
      </c>
      <c r="M6599" s="181">
        <v>56.735023498535156</v>
      </c>
      <c r="N6599" s="181">
        <v>47.657417297363281</v>
      </c>
      <c r="O6599" s="181">
        <v>235.45034790039063</v>
      </c>
      <c r="P6599" s="181">
        <v>436.29232788085937</v>
      </c>
      <c r="Q6599" s="181">
        <v>139.56816101074219</v>
      </c>
      <c r="R6599" s="181">
        <v>364.23883056640625</v>
      </c>
      <c r="S6599" s="226">
        <f t="shared" si="311"/>
        <v>1595.3888320922852</v>
      </c>
      <c r="T6599" s="181">
        <f t="shared" si="309"/>
        <v>3201.5286214094449</v>
      </c>
      <c r="U6599" s="226">
        <f t="shared" si="310"/>
        <v>210.0404722317669</v>
      </c>
    </row>
    <row r="6600" spans="1:21" x14ac:dyDescent="0.25">
      <c r="A6600" s="156" t="s">
        <v>19187</v>
      </c>
      <c r="B6600" s="156" t="s">
        <v>225</v>
      </c>
      <c r="C6600" s="223">
        <v>0.3500828742980957</v>
      </c>
      <c r="D6600" s="221">
        <v>2.4148406982421875</v>
      </c>
      <c r="E6600" s="221">
        <v>0.22020567953586578</v>
      </c>
      <c r="F6600" s="221">
        <v>27.015218734741211</v>
      </c>
      <c r="G6600" s="221">
        <v>21.951848983764648</v>
      </c>
      <c r="H6600" s="221">
        <v>15.993734359741211</v>
      </c>
      <c r="I6600" s="221">
        <v>3.118497371673584</v>
      </c>
      <c r="J6600" s="221">
        <v>-0.89594686031341553</v>
      </c>
      <c r="K6600" s="180">
        <v>779.59759521484375</v>
      </c>
      <c r="L6600" s="181">
        <v>289.53689575195312</v>
      </c>
      <c r="M6600" s="181">
        <v>202.48017883300781</v>
      </c>
      <c r="N6600" s="181">
        <v>215.19633483886719</v>
      </c>
      <c r="O6600" s="181">
        <v>871.545166015625</v>
      </c>
      <c r="P6600" s="181">
        <v>1222.7064208984375</v>
      </c>
      <c r="Q6600" s="181">
        <v>499.84237670898437</v>
      </c>
      <c r="R6600" s="181">
        <v>1326.3919677734375</v>
      </c>
      <c r="S6600" s="226">
        <f t="shared" si="311"/>
        <v>5407.2969360351562</v>
      </c>
      <c r="T6600" s="181">
        <f t="shared" si="309"/>
        <v>45888.32257004342</v>
      </c>
      <c r="U6600" s="226">
        <f t="shared" si="310"/>
        <v>3010.5634158886087</v>
      </c>
    </row>
    <row r="6601" spans="1:21" x14ac:dyDescent="0.25">
      <c r="A6601" s="156" t="s">
        <v>19188</v>
      </c>
      <c r="B6601" s="156" t="s">
        <v>225</v>
      </c>
      <c r="C6601" s="223">
        <v>-1.1898976564407349</v>
      </c>
      <c r="D6601" s="221">
        <v>-0.2223883718252182</v>
      </c>
      <c r="E6601" s="221">
        <v>21.995817184448242</v>
      </c>
      <c r="F6601" s="221">
        <v>2.7527716159820557</v>
      </c>
      <c r="G6601" s="221">
        <v>10.608033180236816</v>
      </c>
      <c r="H6601" s="221">
        <v>5.6728038787841797</v>
      </c>
      <c r="I6601" s="221">
        <v>-1.0844899415969849</v>
      </c>
      <c r="J6601" s="221">
        <v>-1.5102876424789429</v>
      </c>
      <c r="K6601" s="180">
        <v>1589</v>
      </c>
      <c r="L6601" s="181">
        <v>543</v>
      </c>
      <c r="M6601" s="181">
        <v>418</v>
      </c>
      <c r="N6601" s="181">
        <v>369</v>
      </c>
      <c r="O6601" s="181">
        <v>1909</v>
      </c>
      <c r="P6601" s="181">
        <v>2264</v>
      </c>
      <c r="Q6601" s="181">
        <v>782</v>
      </c>
      <c r="R6601" s="181">
        <v>1920</v>
      </c>
      <c r="S6601" s="226">
        <f t="shared" si="311"/>
        <v>9794</v>
      </c>
      <c r="T6601" s="181">
        <f t="shared" si="309"/>
        <v>37544.659962162375</v>
      </c>
      <c r="U6601" s="226">
        <f t="shared" si="310"/>
        <v>2463.1665184870344</v>
      </c>
    </row>
    <row r="6602" spans="1:21" x14ac:dyDescent="0.25">
      <c r="A6602" s="156" t="s">
        <v>19189</v>
      </c>
      <c r="B6602" s="156" t="s">
        <v>225</v>
      </c>
      <c r="C6602" s="223">
        <v>-1.2018289566040039</v>
      </c>
      <c r="D6602" s="221">
        <v>-0.23431958258152008</v>
      </c>
      <c r="E6602" s="221">
        <v>-0.60971993207931519</v>
      </c>
      <c r="F6602" s="221">
        <v>20.511590957641602</v>
      </c>
      <c r="G6602" s="221">
        <v>23.198186874389648</v>
      </c>
      <c r="H6602" s="221">
        <v>13.154644012451172</v>
      </c>
      <c r="I6602" s="221">
        <v>-1.0964212417602539</v>
      </c>
      <c r="J6602" s="221">
        <v>-1.5222189426422119</v>
      </c>
      <c r="K6602" s="180">
        <v>1833</v>
      </c>
      <c r="L6602" s="181">
        <v>659</v>
      </c>
      <c r="M6602" s="181">
        <v>558</v>
      </c>
      <c r="N6602" s="181">
        <v>544</v>
      </c>
      <c r="O6602" s="181">
        <v>2074</v>
      </c>
      <c r="P6602" s="181">
        <v>2266</v>
      </c>
      <c r="Q6602" s="181">
        <v>793</v>
      </c>
      <c r="R6602" s="181">
        <v>2586</v>
      </c>
      <c r="S6602" s="226">
        <f t="shared" si="311"/>
        <v>11313</v>
      </c>
      <c r="T6602" s="181">
        <f t="shared" si="309"/>
        <v>81576.255355790257</v>
      </c>
      <c r="U6602" s="226">
        <f t="shared" si="310"/>
        <v>5351.9169197013634</v>
      </c>
    </row>
    <row r="6603" spans="1:21" x14ac:dyDescent="0.25">
      <c r="A6603" s="156" t="s">
        <v>19190</v>
      </c>
      <c r="B6603" s="156" t="s">
        <v>225</v>
      </c>
      <c r="C6603" s="223">
        <v>1.7879395484924316</v>
      </c>
      <c r="D6603" s="221">
        <v>1.4335038661956787</v>
      </c>
      <c r="E6603" s="221">
        <v>19.920232772827148</v>
      </c>
      <c r="F6603" s="221">
        <v>27.272966384887695</v>
      </c>
      <c r="G6603" s="221">
        <v>38.588409423828125</v>
      </c>
      <c r="H6603" s="221">
        <v>15.699195861816406</v>
      </c>
      <c r="I6603" s="221">
        <v>13.672359466552734</v>
      </c>
      <c r="J6603" s="221">
        <v>0.14560450613498688</v>
      </c>
      <c r="K6603" s="180">
        <v>928</v>
      </c>
      <c r="L6603" s="181">
        <v>295</v>
      </c>
      <c r="M6603" s="181">
        <v>239</v>
      </c>
      <c r="N6603" s="181">
        <v>318</v>
      </c>
      <c r="O6603" s="181">
        <v>968</v>
      </c>
      <c r="P6603" s="181">
        <v>780</v>
      </c>
      <c r="Q6603" s="181">
        <v>288</v>
      </c>
      <c r="R6603" s="181">
        <v>577</v>
      </c>
      <c r="S6603" s="226">
        <f t="shared" si="311"/>
        <v>4393</v>
      </c>
      <c r="T6603" s="181">
        <f t="shared" si="309"/>
        <v>69136.436905518174</v>
      </c>
      <c r="U6603" s="226">
        <f t="shared" si="310"/>
        <v>4535.7863612238625</v>
      </c>
    </row>
    <row r="6604" spans="1:21" x14ac:dyDescent="0.25">
      <c r="A6604" s="156" t="s">
        <v>19191</v>
      </c>
      <c r="B6604" s="156" t="s">
        <v>225</v>
      </c>
      <c r="C6604" s="223">
        <v>1.0218335390090942</v>
      </c>
      <c r="D6604" s="221">
        <v>1.9893429279327393</v>
      </c>
      <c r="E6604" s="221">
        <v>7.7105793952941895</v>
      </c>
      <c r="F6604" s="221">
        <v>25.077735900878906</v>
      </c>
      <c r="G6604" s="221">
        <v>46.569831848144531</v>
      </c>
      <c r="H6604" s="221">
        <v>23.232370376586914</v>
      </c>
      <c r="I6604" s="221">
        <v>1.1272413730621338</v>
      </c>
      <c r="J6604" s="221">
        <v>0.37662309408187866</v>
      </c>
      <c r="K6604" s="180">
        <v>1098</v>
      </c>
      <c r="L6604" s="181">
        <v>394</v>
      </c>
      <c r="M6604" s="181">
        <v>463</v>
      </c>
      <c r="N6604" s="181">
        <v>614</v>
      </c>
      <c r="O6604" s="181">
        <v>1679</v>
      </c>
      <c r="P6604" s="181">
        <v>1359</v>
      </c>
      <c r="Q6604" s="181">
        <v>512</v>
      </c>
      <c r="R6604" s="181">
        <v>958</v>
      </c>
      <c r="S6604" s="226">
        <f t="shared" si="311"/>
        <v>7077</v>
      </c>
      <c r="T6604" s="181">
        <f t="shared" si="309"/>
        <v>131574.99396455288</v>
      </c>
      <c r="U6604" s="226">
        <f t="shared" si="310"/>
        <v>8632.1495554957819</v>
      </c>
    </row>
    <row r="6605" spans="1:21" x14ac:dyDescent="0.25">
      <c r="A6605" s="156" t="s">
        <v>19192</v>
      </c>
      <c r="B6605" s="156" t="s">
        <v>225</v>
      </c>
      <c r="C6605" s="223">
        <v>1.2037726640701294</v>
      </c>
      <c r="D6605" s="221">
        <v>0.36518359184265137</v>
      </c>
      <c r="E6605" s="221">
        <v>21.196773529052734</v>
      </c>
      <c r="F6605" s="221">
        <v>28.473400115966797</v>
      </c>
      <c r="G6605" s="221">
        <v>73.009559631347656</v>
      </c>
      <c r="H6605" s="221">
        <v>20.565191268920898</v>
      </c>
      <c r="I6605" s="221">
        <v>1.3091804981231689</v>
      </c>
      <c r="J6605" s="221">
        <v>0.88338279724121094</v>
      </c>
      <c r="K6605" s="180">
        <v>2020</v>
      </c>
      <c r="L6605" s="181">
        <v>686</v>
      </c>
      <c r="M6605" s="181">
        <v>742</v>
      </c>
      <c r="N6605" s="181">
        <v>718</v>
      </c>
      <c r="O6605" s="181">
        <v>2325</v>
      </c>
      <c r="P6605" s="181">
        <v>2058</v>
      </c>
      <c r="Q6605" s="181">
        <v>696</v>
      </c>
      <c r="R6605" s="181">
        <v>1865</v>
      </c>
      <c r="S6605" s="226">
        <f t="shared" si="311"/>
        <v>11110</v>
      </c>
      <c r="T6605" s="181">
        <f t="shared" si="309"/>
        <v>253483.1322851181</v>
      </c>
      <c r="U6605" s="226">
        <f t="shared" si="310"/>
        <v>16630.092403957467</v>
      </c>
    </row>
    <row r="6606" spans="1:21" x14ac:dyDescent="0.25">
      <c r="A6606" s="156" t="s">
        <v>18624</v>
      </c>
      <c r="B6606" s="156" t="s">
        <v>225</v>
      </c>
      <c r="C6606" s="223">
        <v>-0.27793285250663757</v>
      </c>
      <c r="D6606" s="221">
        <v>6.6688747406005859</v>
      </c>
      <c r="E6606" s="221">
        <v>11.661026954650879</v>
      </c>
      <c r="F6606" s="221">
        <v>19.236246109008789</v>
      </c>
      <c r="G6606" s="221">
        <v>33.311378479003906</v>
      </c>
      <c r="H6606" s="221">
        <v>2.8690481185913086</v>
      </c>
      <c r="I6606" s="221">
        <v>-0.43466398119926453</v>
      </c>
      <c r="J6606" s="221">
        <v>-0.86046165227890015</v>
      </c>
      <c r="K6606" s="180">
        <v>1573.0517578125</v>
      </c>
      <c r="L6606" s="181">
        <v>524.3505859375</v>
      </c>
      <c r="M6606" s="181">
        <v>446.044921875</v>
      </c>
      <c r="N6606" s="181">
        <v>433.1591796875</v>
      </c>
      <c r="O6606" s="181">
        <v>1735.6103515625</v>
      </c>
      <c r="P6606" s="181">
        <v>2026.03515625</v>
      </c>
      <c r="Q6606" s="181">
        <v>899.0283203125</v>
      </c>
      <c r="R6606" s="181">
        <v>2519.658203125</v>
      </c>
      <c r="S6606" s="226">
        <f t="shared" si="311"/>
        <v>10156.9384765625</v>
      </c>
      <c r="T6606" s="181">
        <f t="shared" si="309"/>
        <v>77662.845234060369</v>
      </c>
      <c r="U6606" s="226">
        <f t="shared" si="310"/>
        <v>5095.1725306279786</v>
      </c>
    </row>
    <row r="6607" spans="1:21" x14ac:dyDescent="0.25">
      <c r="A6607" s="156" t="s">
        <v>19177</v>
      </c>
      <c r="B6607" s="156" t="s">
        <v>225</v>
      </c>
      <c r="C6607" s="223">
        <v>-0.27733269333839417</v>
      </c>
      <c r="D6607" s="221">
        <v>0.55757272243499756</v>
      </c>
      <c r="E6607" s="221">
        <v>0.31477633118629456</v>
      </c>
      <c r="F6607" s="221">
        <v>34.063407897949219</v>
      </c>
      <c r="G6607" s="221">
        <v>20.066539764404297</v>
      </c>
      <c r="H6607" s="221">
        <v>4.5042619705200195</v>
      </c>
      <c r="I6607" s="221">
        <v>-0.1719249039888382</v>
      </c>
      <c r="J6607" s="221">
        <v>-0.59772258996963501</v>
      </c>
      <c r="K6607" s="180">
        <v>1141.79150390625</v>
      </c>
      <c r="L6607" s="181">
        <v>480.85513305664062</v>
      </c>
      <c r="M6607" s="181">
        <v>379.31997680664062</v>
      </c>
      <c r="N6607" s="181">
        <v>347.70999145507812</v>
      </c>
      <c r="O6607" s="181">
        <v>1254.8211669921875</v>
      </c>
      <c r="P6607" s="181">
        <v>1550.8056640625</v>
      </c>
      <c r="Q6607" s="181">
        <v>625.49481201171875</v>
      </c>
      <c r="R6607" s="181">
        <v>1288.346923828125</v>
      </c>
      <c r="S6607" s="226">
        <f t="shared" si="311"/>
        <v>7069.1451721191406</v>
      </c>
      <c r="T6607" s="181">
        <f t="shared" si="309"/>
        <v>43202.585437775757</v>
      </c>
      <c r="U6607" s="226">
        <f t="shared" si="310"/>
        <v>2834.3621188645811</v>
      </c>
    </row>
    <row r="6608" spans="1:21" x14ac:dyDescent="0.25">
      <c r="A6608" s="156" t="s">
        <v>18625</v>
      </c>
      <c r="B6608" s="156" t="s">
        <v>225</v>
      </c>
      <c r="C6608" s="223">
        <v>-0.76775562763214111</v>
      </c>
      <c r="D6608" s="221">
        <v>13.753292083740234</v>
      </c>
      <c r="E6608" s="221">
        <v>13.093867301940918</v>
      </c>
      <c r="F6608" s="221">
        <v>3.1749136447906494</v>
      </c>
      <c r="G6608" s="221">
        <v>17.654928207397461</v>
      </c>
      <c r="H6608" s="221">
        <v>6.2266898155212402</v>
      </c>
      <c r="I6608" s="221">
        <v>-0.66234785318374634</v>
      </c>
      <c r="J6608" s="221">
        <v>-1.0881454944610596</v>
      </c>
      <c r="K6608" s="180">
        <v>1458.5751953125</v>
      </c>
      <c r="L6608" s="181">
        <v>504.77651977539063</v>
      </c>
      <c r="M6608" s="181">
        <v>484.8642578125</v>
      </c>
      <c r="N6608" s="181">
        <v>402.22824096679687</v>
      </c>
      <c r="O6608" s="181">
        <v>1787.1279296875</v>
      </c>
      <c r="P6608" s="181">
        <v>2019.1060791015625</v>
      </c>
      <c r="Q6608" s="181">
        <v>866.1845703125</v>
      </c>
      <c r="R6608" s="181">
        <v>2393.457275390625</v>
      </c>
      <c r="S6608" s="226">
        <f t="shared" si="311"/>
        <v>9916.320068359375</v>
      </c>
      <c r="T6608" s="181">
        <f t="shared" si="309"/>
        <v>54394.115095033245</v>
      </c>
      <c r="U6608" s="226">
        <f t="shared" si="310"/>
        <v>3568.5970585389055</v>
      </c>
    </row>
    <row r="6609" spans="1:21" x14ac:dyDescent="0.25">
      <c r="A6609" s="156" t="s">
        <v>19193</v>
      </c>
      <c r="B6609" s="156" t="s">
        <v>225</v>
      </c>
      <c r="C6609" s="223">
        <v>0.18653316795825958</v>
      </c>
      <c r="D6609" s="221">
        <v>4.3765215873718262</v>
      </c>
      <c r="E6609" s="221">
        <v>7.8379573822021484</v>
      </c>
      <c r="F6609" s="221">
        <v>13.573792457580566</v>
      </c>
      <c r="G6609" s="221">
        <v>45.390216827392578</v>
      </c>
      <c r="H6609" s="221">
        <v>9.1430149078369141</v>
      </c>
      <c r="I6609" s="221">
        <v>2.023932933807373</v>
      </c>
      <c r="J6609" s="221">
        <v>1.7273993492126465</v>
      </c>
      <c r="K6609" s="180">
        <v>2047</v>
      </c>
      <c r="L6609" s="181">
        <v>691</v>
      </c>
      <c r="M6609" s="181">
        <v>725</v>
      </c>
      <c r="N6609" s="181">
        <v>851</v>
      </c>
      <c r="O6609" s="181">
        <v>2536</v>
      </c>
      <c r="P6609" s="181">
        <v>2305</v>
      </c>
      <c r="Q6609" s="181">
        <v>855</v>
      </c>
      <c r="R6609" s="181">
        <v>2424</v>
      </c>
      <c r="S6609" s="226">
        <f t="shared" si="311"/>
        <v>12434</v>
      </c>
      <c r="T6609" s="181">
        <f t="shared" si="309"/>
        <v>162741.74421291053</v>
      </c>
      <c r="U6609" s="226">
        <f t="shared" si="310"/>
        <v>10676.884966048707</v>
      </c>
    </row>
    <row r="6610" spans="1:21" x14ac:dyDescent="0.25">
      <c r="A6610" s="156" t="s">
        <v>19178</v>
      </c>
      <c r="B6610" s="156" t="s">
        <v>225</v>
      </c>
      <c r="C6610" s="223">
        <v>2.8462615013122559</v>
      </c>
      <c r="D6610" s="221">
        <v>2.9946708679199219</v>
      </c>
      <c r="E6610" s="221">
        <v>3.087505578994751</v>
      </c>
      <c r="F6610" s="221">
        <v>70.115127563476562</v>
      </c>
      <c r="G6610" s="221">
        <v>61.330482482910156</v>
      </c>
      <c r="H6610" s="221">
        <v>28.232889175415039</v>
      </c>
      <c r="I6610" s="221">
        <v>2.9516692161560059</v>
      </c>
      <c r="J6610" s="221">
        <v>2.5258715152740479</v>
      </c>
      <c r="K6610" s="180">
        <v>1123.977294921875</v>
      </c>
      <c r="L6610" s="181">
        <v>392.48806762695312</v>
      </c>
      <c r="M6610" s="181">
        <v>339.001220703125</v>
      </c>
      <c r="N6610" s="181">
        <v>355.57461547851562</v>
      </c>
      <c r="O6610" s="181">
        <v>1096.8572998046875</v>
      </c>
      <c r="P6610" s="181">
        <v>1163.9041748046875</v>
      </c>
      <c r="Q6610" s="181">
        <v>362.35464477539062</v>
      </c>
      <c r="R6610" s="181">
        <v>953.723388671875</v>
      </c>
      <c r="S6610" s="226">
        <f t="shared" si="311"/>
        <v>5787.8807067871094</v>
      </c>
      <c r="T6610" s="181">
        <f t="shared" si="309"/>
        <v>133962.03234902979</v>
      </c>
      <c r="U6610" s="226">
        <f t="shared" si="310"/>
        <v>8788.7543305267045</v>
      </c>
    </row>
    <row r="6611" spans="1:21" x14ac:dyDescent="0.25">
      <c r="A6611" s="156" t="s">
        <v>15814</v>
      </c>
      <c r="B6611" s="156" t="s">
        <v>225</v>
      </c>
      <c r="C6611" s="223">
        <v>0.3348185122013092</v>
      </c>
      <c r="D6611" s="221">
        <v>1.3023278713226318</v>
      </c>
      <c r="E6611" s="221">
        <v>4.4743032455444336</v>
      </c>
      <c r="F6611" s="221">
        <v>52.887107849121094</v>
      </c>
      <c r="G6611" s="221">
        <v>27.503446578979492</v>
      </c>
      <c r="H6611" s="221">
        <v>12.946588516235352</v>
      </c>
      <c r="I6611" s="221">
        <v>2.7243189811706543</v>
      </c>
      <c r="J6611" s="221">
        <v>1.4428599737584591E-2</v>
      </c>
      <c r="K6611" s="180">
        <v>665.8651123046875</v>
      </c>
      <c r="L6611" s="181">
        <v>288.94146728515625</v>
      </c>
      <c r="M6611" s="181">
        <v>217.95585632324219</v>
      </c>
      <c r="N6611" s="181">
        <v>208.95767211914063</v>
      </c>
      <c r="O6611" s="181">
        <v>847.8282470703125</v>
      </c>
      <c r="P6611" s="181">
        <v>1095.778076171875</v>
      </c>
      <c r="Q6611" s="181">
        <v>448.9090576171875</v>
      </c>
      <c r="R6611" s="181">
        <v>1184.760009765625</v>
      </c>
      <c r="S6611" s="226">
        <f t="shared" si="311"/>
        <v>4958.9954986572266</v>
      </c>
      <c r="T6611" s="181">
        <f t="shared" si="309"/>
        <v>51370.460682063072</v>
      </c>
      <c r="U6611" s="226">
        <f t="shared" si="310"/>
        <v>3370.2262563793024</v>
      </c>
    </row>
    <row r="6612" spans="1:21" x14ac:dyDescent="0.25">
      <c r="A6612" s="156" t="s">
        <v>15815</v>
      </c>
      <c r="B6612" s="156" t="s">
        <v>225</v>
      </c>
      <c r="C6612" s="223">
        <v>-0.94731581211090088</v>
      </c>
      <c r="D6612" s="221">
        <v>2.0193569362163544E-2</v>
      </c>
      <c r="E6612" s="221">
        <v>7.4497771263122559</v>
      </c>
      <c r="F6612" s="221">
        <v>28.493330001831055</v>
      </c>
      <c r="G6612" s="221">
        <v>17.542203903198242</v>
      </c>
      <c r="H6612" s="221">
        <v>2.7337014675140381</v>
      </c>
      <c r="I6612" s="221">
        <v>1.4648889303207397</v>
      </c>
      <c r="J6612" s="221">
        <v>-1.2677056789398193</v>
      </c>
      <c r="K6612" s="180">
        <v>782.86834716796875</v>
      </c>
      <c r="L6612" s="181">
        <v>275.95358276367187</v>
      </c>
      <c r="M6612" s="181">
        <v>235.96031188964844</v>
      </c>
      <c r="N6612" s="181">
        <v>197.96670532226562</v>
      </c>
      <c r="O6612" s="181">
        <v>963.837890625</v>
      </c>
      <c r="P6612" s="181">
        <v>1375.7686767578125</v>
      </c>
      <c r="Q6612" s="181">
        <v>589.90081787109375</v>
      </c>
      <c r="R6612" s="181">
        <v>1552.7388916015625</v>
      </c>
      <c r="S6612" s="226">
        <f t="shared" si="311"/>
        <v>5974.9952239990234</v>
      </c>
      <c r="T6612" s="181">
        <f t="shared" si="309"/>
        <v>26227.036246973908</v>
      </c>
      <c r="U6612" s="226">
        <f t="shared" si="310"/>
        <v>1720.659013233776</v>
      </c>
    </row>
    <row r="6613" spans="1:21" x14ac:dyDescent="0.25">
      <c r="A6613" s="156" t="s">
        <v>15816</v>
      </c>
      <c r="B6613" s="156" t="s">
        <v>225</v>
      </c>
      <c r="C6613" s="223">
        <v>0.81443572044372559</v>
      </c>
      <c r="D6613" s="221">
        <v>1.7819451093673706</v>
      </c>
      <c r="E6613" s="221">
        <v>1.4065446853637695</v>
      </c>
      <c r="F6613" s="221">
        <v>4.7571048736572266</v>
      </c>
      <c r="G6613" s="221">
        <v>8.9259443283081055</v>
      </c>
      <c r="H6613" s="221">
        <v>67.897285461425781</v>
      </c>
      <c r="I6613" s="221">
        <v>0.91984349489212036</v>
      </c>
      <c r="J6613" s="221">
        <v>0.49404579401016235</v>
      </c>
      <c r="K6613" s="180">
        <v>28.236797332763672</v>
      </c>
      <c r="L6613" s="181">
        <v>8.905451774597168</v>
      </c>
      <c r="M6613" s="181">
        <v>8.471038818359375</v>
      </c>
      <c r="N6613" s="181">
        <v>10.860306739807129</v>
      </c>
      <c r="O6613" s="181">
        <v>33.8841552734375</v>
      </c>
      <c r="P6613" s="181">
        <v>71.678024291992188</v>
      </c>
      <c r="Q6613" s="181">
        <v>34.535774230957031</v>
      </c>
      <c r="R6613" s="181">
        <v>100.78364562988281</v>
      </c>
      <c r="S6613" s="226">
        <f t="shared" si="311"/>
        <v>297.35519409179687</v>
      </c>
      <c r="T6613" s="181">
        <f t="shared" si="309"/>
        <v>5353.1951991087253</v>
      </c>
      <c r="U6613" s="226">
        <f t="shared" si="310"/>
        <v>351.20337205500982</v>
      </c>
    </row>
    <row r="6614" spans="1:21" x14ac:dyDescent="0.25">
      <c r="A6614" s="156" t="s">
        <v>19154</v>
      </c>
      <c r="B6614" s="156" t="s">
        <v>225</v>
      </c>
      <c r="C6614" s="223">
        <v>-0.29316478967666626</v>
      </c>
      <c r="D6614" s="221">
        <v>0.67434459924697876</v>
      </c>
      <c r="E6614" s="221">
        <v>7.5967950820922852</v>
      </c>
      <c r="F6614" s="221">
        <v>66.803062438964844</v>
      </c>
      <c r="G6614" s="221">
        <v>31.290456771850586</v>
      </c>
      <c r="H6614" s="221">
        <v>6.7099390029907227</v>
      </c>
      <c r="I6614" s="221">
        <v>-0.18775700032711029</v>
      </c>
      <c r="J6614" s="221">
        <v>-1.2894823551177979</v>
      </c>
      <c r="K6614" s="180">
        <v>808.9822998046875</v>
      </c>
      <c r="L6614" s="181">
        <v>302.07742309570312</v>
      </c>
      <c r="M6614" s="181">
        <v>265.07080078125</v>
      </c>
      <c r="N6614" s="181">
        <v>259.04646301269531</v>
      </c>
      <c r="O6614" s="181">
        <v>944.09954833984375</v>
      </c>
      <c r="P6614" s="181">
        <v>1174.74560546875</v>
      </c>
      <c r="Q6614" s="181">
        <v>561.9844970703125</v>
      </c>
      <c r="R6614" s="181">
        <v>1497.4779052734375</v>
      </c>
      <c r="S6614" s="226">
        <f t="shared" si="311"/>
        <v>5813.4845428466797</v>
      </c>
      <c r="T6614" s="181">
        <f t="shared" si="309"/>
        <v>54672.614355005127</v>
      </c>
      <c r="U6614" s="226">
        <f t="shared" si="310"/>
        <v>3586.8683667163532</v>
      </c>
    </row>
    <row r="6615" spans="1:21" x14ac:dyDescent="0.25">
      <c r="A6615" s="156" t="s">
        <v>19194</v>
      </c>
      <c r="B6615" s="156" t="s">
        <v>225</v>
      </c>
      <c r="C6615" s="223">
        <v>-0.40875592827796936</v>
      </c>
      <c r="D6615" s="221">
        <v>7.7378101348876953</v>
      </c>
      <c r="E6615" s="221">
        <v>0.18335305154323578</v>
      </c>
      <c r="F6615" s="221">
        <v>3.5339131355285645</v>
      </c>
      <c r="G6615" s="221">
        <v>36.027595520019531</v>
      </c>
      <c r="H6615" s="221">
        <v>11.17971134185791</v>
      </c>
      <c r="I6615" s="221">
        <v>-0.30334815382957458</v>
      </c>
      <c r="J6615" s="221">
        <v>-0.72914588451385498</v>
      </c>
      <c r="K6615" s="180">
        <v>1350</v>
      </c>
      <c r="L6615" s="181">
        <v>471</v>
      </c>
      <c r="M6615" s="181">
        <v>399</v>
      </c>
      <c r="N6615" s="181">
        <v>393</v>
      </c>
      <c r="O6615" s="181">
        <v>1606</v>
      </c>
      <c r="P6615" s="181">
        <v>1687</v>
      </c>
      <c r="Q6615" s="181">
        <v>740</v>
      </c>
      <c r="R6615" s="181">
        <v>2186</v>
      </c>
      <c r="S6615" s="226">
        <f t="shared" si="311"/>
        <v>8832</v>
      </c>
      <c r="T6615" s="181">
        <f t="shared" si="309"/>
        <v>79456.774701669812</v>
      </c>
      <c r="U6615" s="226">
        <f t="shared" si="310"/>
        <v>5212.865619487915</v>
      </c>
    </row>
    <row r="6616" spans="1:21" x14ac:dyDescent="0.25">
      <c r="A6616" s="156" t="s">
        <v>19179</v>
      </c>
      <c r="B6616" s="156" t="s">
        <v>225</v>
      </c>
      <c r="C6616" s="223">
        <v>-6.6027097404003143E-2</v>
      </c>
      <c r="D6616" s="221">
        <v>7.548123836517334</v>
      </c>
      <c r="E6616" s="221">
        <v>0.52608191967010498</v>
      </c>
      <c r="F6616" s="221">
        <v>26.385656356811523</v>
      </c>
      <c r="G6616" s="221">
        <v>32.763053894042969</v>
      </c>
      <c r="H6616" s="221">
        <v>2.6320602893829346</v>
      </c>
      <c r="I6616" s="221">
        <v>3.9380677044391632E-2</v>
      </c>
      <c r="J6616" s="221">
        <v>-0.38641700148582458</v>
      </c>
      <c r="K6616" s="180">
        <v>971.63262939453125</v>
      </c>
      <c r="L6616" s="181">
        <v>336.56732177734375</v>
      </c>
      <c r="M6616" s="181">
        <v>280.32855224609375</v>
      </c>
      <c r="N6616" s="181">
        <v>314.93704223632812</v>
      </c>
      <c r="O6616" s="181">
        <v>1151.5966796875</v>
      </c>
      <c r="P6616" s="181">
        <v>1242.44384765625</v>
      </c>
      <c r="Q6616" s="181">
        <v>442.12313842773437</v>
      </c>
      <c r="R6616" s="181">
        <v>989.8021240234375</v>
      </c>
      <c r="S6616" s="226">
        <f t="shared" si="311"/>
        <v>5729.4313354492187</v>
      </c>
      <c r="T6616" s="181">
        <f t="shared" si="309"/>
        <v>51568.540028926276</v>
      </c>
      <c r="U6616" s="226">
        <f t="shared" si="310"/>
        <v>3383.2215109824583</v>
      </c>
    </row>
    <row r="6617" spans="1:21" x14ac:dyDescent="0.25">
      <c r="A6617" s="156" t="s">
        <v>15818</v>
      </c>
      <c r="B6617" s="156" t="s">
        <v>225</v>
      </c>
      <c r="C6617" s="223">
        <v>-1.052001953125</v>
      </c>
      <c r="D6617" s="221">
        <v>-8.4492646157741547E-2</v>
      </c>
      <c r="E6617" s="221">
        <v>-0.45989301800727844</v>
      </c>
      <c r="F6617" s="221">
        <v>2.890667200088501</v>
      </c>
      <c r="G6617" s="221">
        <v>7.0595078468322754</v>
      </c>
      <c r="H6617" s="221">
        <v>1.5050308704376221</v>
      </c>
      <c r="I6617" s="221">
        <v>-0.94659423828125</v>
      </c>
      <c r="J6617" s="221">
        <v>-1.372391939163208</v>
      </c>
      <c r="K6617" s="180">
        <v>0.38316243886947632</v>
      </c>
      <c r="L6617" s="181">
        <v>0.13707500696182251</v>
      </c>
      <c r="M6617" s="181">
        <v>0.11009174585342407</v>
      </c>
      <c r="N6617" s="181">
        <v>9.0663790702819824E-2</v>
      </c>
      <c r="O6617" s="181">
        <v>2</v>
      </c>
      <c r="P6617" s="181">
        <v>0.443604975938797</v>
      </c>
      <c r="Q6617" s="181">
        <v>0.14732865989208221</v>
      </c>
      <c r="R6617" s="181">
        <v>0.39935240149497986</v>
      </c>
      <c r="S6617" s="226">
        <f t="shared" si="311"/>
        <v>3.7112790197134018</v>
      </c>
      <c r="T6617" s="181">
        <f t="shared" si="309"/>
        <v>13.895905356094442</v>
      </c>
      <c r="U6617" s="226">
        <f t="shared" si="310"/>
        <v>0.91165904423402666</v>
      </c>
    </row>
    <row r="6618" spans="1:21" x14ac:dyDescent="0.25">
      <c r="A6618" s="156" t="s">
        <v>15819</v>
      </c>
      <c r="B6618" s="156" t="s">
        <v>225</v>
      </c>
      <c r="C6618" s="223">
        <v>-1.4277379512786865</v>
      </c>
      <c r="D6618" s="221">
        <v>-0.46022850275039673</v>
      </c>
      <c r="E6618" s="221">
        <v>-0.8356289267539978</v>
      </c>
      <c r="F6618" s="221">
        <v>2.5149312019348145</v>
      </c>
      <c r="G6618" s="221">
        <v>6.683772087097168</v>
      </c>
      <c r="H6618" s="221">
        <v>1.1292949914932251</v>
      </c>
      <c r="I6618" s="221">
        <v>-1.3223302364349365</v>
      </c>
      <c r="J6618" s="221">
        <v>-1.7481279373168945</v>
      </c>
      <c r="K6618" s="180">
        <v>278.47015380859375</v>
      </c>
      <c r="L6618" s="181">
        <v>109.57347106933594</v>
      </c>
      <c r="M6618" s="181">
        <v>85.146263122558594</v>
      </c>
      <c r="N6618" s="181">
        <v>69.792022705078125</v>
      </c>
      <c r="O6618" s="181">
        <v>282.65768432617188</v>
      </c>
      <c r="P6618" s="181">
        <v>486.45037841796875</v>
      </c>
      <c r="Q6618" s="181">
        <v>206.58438110351562</v>
      </c>
      <c r="R6618" s="181">
        <v>512.97137451171875</v>
      </c>
      <c r="S6618" s="226">
        <f t="shared" si="311"/>
        <v>2031.6457290649414</v>
      </c>
      <c r="T6618" s="181">
        <f t="shared" si="309"/>
        <v>925.01336597860654</v>
      </c>
      <c r="U6618" s="226">
        <f t="shared" si="310"/>
        <v>60.68671162630686</v>
      </c>
    </row>
    <row r="6619" spans="1:21" x14ac:dyDescent="0.25">
      <c r="A6619" s="156" t="s">
        <v>15820</v>
      </c>
      <c r="B6619" s="156" t="s">
        <v>225</v>
      </c>
      <c r="C6619" s="223">
        <v>-1.0976783037185669</v>
      </c>
      <c r="D6619" s="221">
        <v>-0.13016881048679352</v>
      </c>
      <c r="E6619" s="221">
        <v>-0.50556915998458862</v>
      </c>
      <c r="F6619" s="221">
        <v>2.8449912071228027</v>
      </c>
      <c r="G6619" s="221">
        <v>7.013831615447998</v>
      </c>
      <c r="H6619" s="221">
        <v>1.4593546390533447</v>
      </c>
      <c r="I6619" s="221">
        <v>-0.99227035045623779</v>
      </c>
      <c r="J6619" s="221">
        <v>-1.4180681705474854</v>
      </c>
      <c r="K6619" s="180">
        <v>0.9252631664276123</v>
      </c>
      <c r="L6619" s="181">
        <v>0.42947369813919067</v>
      </c>
      <c r="M6619" s="181">
        <v>0.30000001192092896</v>
      </c>
      <c r="N6619" s="181">
        <v>0.18947368860244751</v>
      </c>
      <c r="O6619" s="181">
        <v>1.061052680015564</v>
      </c>
      <c r="P6619" s="181">
        <v>1.6263158321380615</v>
      </c>
      <c r="Q6619" s="181">
        <v>0.54315787553787231</v>
      </c>
      <c r="R6619" s="181">
        <v>1.8978947401046753</v>
      </c>
      <c r="S6619" s="226">
        <f t="shared" si="311"/>
        <v>6.9726316928863525</v>
      </c>
      <c r="T6619" s="181">
        <f t="shared" si="309"/>
        <v>5.9009476500337925</v>
      </c>
      <c r="U6619" s="226">
        <f t="shared" si="310"/>
        <v>0.3871393879597369</v>
      </c>
    </row>
    <row r="6620" spans="1:21" x14ac:dyDescent="0.25">
      <c r="A6620" s="156" t="s">
        <v>18629</v>
      </c>
      <c r="B6620" s="156" t="s">
        <v>225</v>
      </c>
      <c r="C6620" s="223">
        <v>-0.76037263870239258</v>
      </c>
      <c r="D6620" s="221">
        <v>0.20713673532009125</v>
      </c>
      <c r="E6620" s="221">
        <v>-0.16826362907886505</v>
      </c>
      <c r="F6620" s="221">
        <v>3.1822967529296875</v>
      </c>
      <c r="G6620" s="221">
        <v>7.3511371612548828</v>
      </c>
      <c r="H6620" s="221">
        <v>1.796660304069519</v>
      </c>
      <c r="I6620" s="221">
        <v>-0.6549648642539978</v>
      </c>
      <c r="J6620" s="221">
        <v>-1.080762505531311</v>
      </c>
      <c r="K6620" s="180">
        <v>1.7307038307189941</v>
      </c>
      <c r="L6620" s="181">
        <v>0.57803469896316528</v>
      </c>
      <c r="M6620" s="181">
        <v>0.34512069821357727</v>
      </c>
      <c r="N6620" s="181">
        <v>0.34172049164772034</v>
      </c>
      <c r="O6620" s="181">
        <v>1.7222033739089966</v>
      </c>
      <c r="P6620" s="181">
        <v>2.2101325988769531</v>
      </c>
      <c r="Q6620" s="181">
        <v>0.80584836006164551</v>
      </c>
      <c r="R6620" s="181">
        <v>2.531451940536499</v>
      </c>
      <c r="S6620" s="226">
        <f t="shared" si="311"/>
        <v>10.265215992927551</v>
      </c>
      <c r="T6620" s="181">
        <f t="shared" si="309"/>
        <v>13.200447156367026</v>
      </c>
      <c r="U6620" s="226">
        <f t="shared" si="310"/>
        <v>0.86603259950654121</v>
      </c>
    </row>
    <row r="6621" spans="1:21" x14ac:dyDescent="0.25">
      <c r="A6621" s="156" t="s">
        <v>19152</v>
      </c>
      <c r="B6621" s="156" t="s">
        <v>225</v>
      </c>
      <c r="C6621" s="223">
        <v>-1.000239372253418</v>
      </c>
      <c r="D6621" s="221">
        <v>-3.273000568151474E-2</v>
      </c>
      <c r="E6621" s="221">
        <v>-0.40813037753105164</v>
      </c>
      <c r="F6621" s="221">
        <v>2.942429780960083</v>
      </c>
      <c r="G6621" s="221">
        <v>7.1112704277038574</v>
      </c>
      <c r="H6621" s="221">
        <v>1.5567935705184937</v>
      </c>
      <c r="I6621" s="221">
        <v>-0.89483165740966797</v>
      </c>
      <c r="J6621" s="221">
        <v>-1.3206292390823364</v>
      </c>
      <c r="K6621" s="180">
        <v>65.575798034667969</v>
      </c>
      <c r="L6621" s="181">
        <v>22.328411102294922</v>
      </c>
      <c r="M6621" s="181">
        <v>14.687792778015137</v>
      </c>
      <c r="N6621" s="181">
        <v>13.204176902770996</v>
      </c>
      <c r="O6621" s="181">
        <v>67.059417724609375</v>
      </c>
      <c r="P6621" s="181">
        <v>83.156646728515625</v>
      </c>
      <c r="Q6621" s="181">
        <v>29.598127365112305</v>
      </c>
      <c r="R6621" s="181">
        <v>107.45084381103516</v>
      </c>
      <c r="S6621" s="226">
        <f t="shared" si="311"/>
        <v>403.06121444702148</v>
      </c>
      <c r="T6621" s="181">
        <f t="shared" si="309"/>
        <v>404.48284452635608</v>
      </c>
      <c r="U6621" s="226">
        <f t="shared" si="310"/>
        <v>26.536626006036538</v>
      </c>
    </row>
    <row r="6622" spans="1:21" x14ac:dyDescent="0.25">
      <c r="A6622" s="156" t="s">
        <v>14715</v>
      </c>
      <c r="B6622" s="156" t="s">
        <v>225</v>
      </c>
      <c r="C6622" s="223">
        <v>-1.127444863319397</v>
      </c>
      <c r="D6622" s="221">
        <v>-0.1599353700876236</v>
      </c>
      <c r="E6622" s="221">
        <v>-0.5353357195854187</v>
      </c>
      <c r="F6622" s="221">
        <v>2.8152244091033936</v>
      </c>
      <c r="G6622" s="221">
        <v>6.984065055847168</v>
      </c>
      <c r="H6622" s="221">
        <v>1.4295880794525146</v>
      </c>
      <c r="I6622" s="221">
        <v>-1.0220370292663574</v>
      </c>
      <c r="J6622" s="221">
        <v>-1.4478347301483154</v>
      </c>
      <c r="K6622" s="180">
        <v>10.760151863098145</v>
      </c>
      <c r="L6622" s="181">
        <v>3.2770726680755615</v>
      </c>
      <c r="M6622" s="181">
        <v>2.1503102779388428</v>
      </c>
      <c r="N6622" s="181">
        <v>1.883671760559082</v>
      </c>
      <c r="O6622" s="181">
        <v>9.469965934753418</v>
      </c>
      <c r="P6622" s="181">
        <v>14.389876365661621</v>
      </c>
      <c r="Q6622" s="181">
        <v>5.2037506103515625</v>
      </c>
      <c r="R6622" s="181">
        <v>13.366328239440918</v>
      </c>
      <c r="S6622" s="226">
        <f t="shared" si="311"/>
        <v>60.50112771987915</v>
      </c>
      <c r="T6622" s="181">
        <f t="shared" si="309"/>
        <v>53.536016870181314</v>
      </c>
      <c r="U6622" s="226">
        <f t="shared" si="310"/>
        <v>3.5123004022591955</v>
      </c>
    </row>
    <row r="6623" spans="1:21" x14ac:dyDescent="0.25">
      <c r="A6623" s="156" t="s">
        <v>19187</v>
      </c>
      <c r="B6623" s="156" t="s">
        <v>225</v>
      </c>
      <c r="C6623" s="223">
        <v>-0.83143293857574463</v>
      </c>
      <c r="D6623" s="221">
        <v>0.13607648015022278</v>
      </c>
      <c r="E6623" s="221">
        <v>-0.23932388424873352</v>
      </c>
      <c r="F6623" s="221">
        <v>3.1112363338470459</v>
      </c>
      <c r="G6623" s="221">
        <v>7.2800769805908203</v>
      </c>
      <c r="H6623" s="221">
        <v>1.7256001234054565</v>
      </c>
      <c r="I6623" s="221">
        <v>-0.72602510452270508</v>
      </c>
      <c r="J6623" s="221">
        <v>-1.1518226861953735</v>
      </c>
      <c r="K6623" s="180">
        <v>17.402385711669922</v>
      </c>
      <c r="L6623" s="181">
        <v>6.4631190299987793</v>
      </c>
      <c r="M6623" s="181">
        <v>4.5198163986206055</v>
      </c>
      <c r="N6623" s="181">
        <v>4.8036699295043945</v>
      </c>
      <c r="O6623" s="181">
        <v>19.454862594604492</v>
      </c>
      <c r="P6623" s="181">
        <v>27.293577194213867</v>
      </c>
      <c r="Q6623" s="181">
        <v>11.157614707946777</v>
      </c>
      <c r="R6623" s="181">
        <v>29.608074188232422</v>
      </c>
      <c r="S6623" s="226">
        <f t="shared" si="311"/>
        <v>120.70311975479126</v>
      </c>
      <c r="T6623" s="181">
        <f t="shared" si="309"/>
        <v>146.80095178271188</v>
      </c>
      <c r="U6623" s="226">
        <f t="shared" si="310"/>
        <v>9.6310684309731975</v>
      </c>
    </row>
    <row r="6624" spans="1:21" x14ac:dyDescent="0.25">
      <c r="A6624" s="156" t="s">
        <v>19195</v>
      </c>
      <c r="B6624" s="156" t="s">
        <v>63</v>
      </c>
      <c r="C6624" s="223">
        <v>9.8573055267333984</v>
      </c>
      <c r="D6624" s="221">
        <v>351.8792724609375</v>
      </c>
      <c r="E6624" s="221">
        <v>97.052223205566406</v>
      </c>
      <c r="F6624" s="221">
        <v>85.407760620117187</v>
      </c>
      <c r="G6624" s="221">
        <v>107.86438751220703</v>
      </c>
      <c r="H6624" s="221">
        <v>287.4622802734375</v>
      </c>
      <c r="I6624" s="221">
        <v>9.9627132415771484</v>
      </c>
      <c r="J6624" s="221">
        <v>9.5369157791137695</v>
      </c>
      <c r="K6624" s="180">
        <v>28</v>
      </c>
      <c r="L6624" s="181">
        <v>12</v>
      </c>
      <c r="M6624" s="181">
        <v>64</v>
      </c>
      <c r="N6624" s="181">
        <v>106</v>
      </c>
      <c r="O6624" s="181">
        <v>99</v>
      </c>
      <c r="P6624" s="181">
        <v>44</v>
      </c>
      <c r="Q6624" s="181">
        <v>21</v>
      </c>
      <c r="R6624" s="181">
        <v>39</v>
      </c>
      <c r="S6624" s="226">
        <f t="shared" si="311"/>
        <v>413</v>
      </c>
      <c r="T6624" s="181">
        <f t="shared" si="309"/>
        <v>43671.19212436676</v>
      </c>
      <c r="U6624" s="226">
        <f t="shared" si="310"/>
        <v>2865.105673391733</v>
      </c>
    </row>
    <row r="6625" spans="1:21" x14ac:dyDescent="0.25">
      <c r="A6625" s="156" t="s">
        <v>19196</v>
      </c>
      <c r="B6625" s="156" t="s">
        <v>63</v>
      </c>
      <c r="C6625" s="223">
        <v>12.197067260742188</v>
      </c>
      <c r="D6625" s="221">
        <v>12.377402305603027</v>
      </c>
      <c r="E6625" s="221">
        <v>54.375022888183594</v>
      </c>
      <c r="F6625" s="221">
        <v>128.22027587890625</v>
      </c>
      <c r="G6625" s="221">
        <v>286.00570678710937</v>
      </c>
      <c r="H6625" s="221">
        <v>105.21278381347656</v>
      </c>
      <c r="I6625" s="221">
        <v>74.121925354003906</v>
      </c>
      <c r="J6625" s="221">
        <v>9.3319110870361328</v>
      </c>
      <c r="K6625" s="180">
        <v>792</v>
      </c>
      <c r="L6625" s="181">
        <v>302</v>
      </c>
      <c r="M6625" s="181">
        <v>437</v>
      </c>
      <c r="N6625" s="181">
        <v>365</v>
      </c>
      <c r="O6625" s="181">
        <v>952</v>
      </c>
      <c r="P6625" s="181">
        <v>719</v>
      </c>
      <c r="Q6625" s="181">
        <v>195</v>
      </c>
      <c r="R6625" s="181">
        <v>481</v>
      </c>
      <c r="S6625" s="226">
        <f t="shared" si="311"/>
        <v>4243</v>
      </c>
      <c r="T6625" s="181">
        <f t="shared" si="309"/>
        <v>450828.18756484985</v>
      </c>
      <c r="U6625" s="226">
        <f t="shared" si="310"/>
        <v>29577.172847458489</v>
      </c>
    </row>
    <row r="6626" spans="1:21" x14ac:dyDescent="0.25">
      <c r="A6626" s="156" t="s">
        <v>19197</v>
      </c>
      <c r="B6626" s="156" t="s">
        <v>63</v>
      </c>
      <c r="C6626" s="223">
        <v>9.4154376983642578</v>
      </c>
      <c r="D6626" s="221">
        <v>20.997777938842773</v>
      </c>
      <c r="E6626" s="221">
        <v>12.666875839233398</v>
      </c>
      <c r="F6626" s="221">
        <v>77.40545654296875</v>
      </c>
      <c r="G6626" s="221">
        <v>132.06745910644531</v>
      </c>
      <c r="H6626" s="221">
        <v>55.177371978759766</v>
      </c>
      <c r="I6626" s="221">
        <v>15.154708862304688</v>
      </c>
      <c r="J6626" s="221">
        <v>6.7374391555786133</v>
      </c>
      <c r="K6626" s="180">
        <v>2178</v>
      </c>
      <c r="L6626" s="181">
        <v>615</v>
      </c>
      <c r="M6626" s="181">
        <v>747</v>
      </c>
      <c r="N6626" s="181">
        <v>885</v>
      </c>
      <c r="O6626" s="181">
        <v>2092</v>
      </c>
      <c r="P6626" s="181">
        <v>1660</v>
      </c>
      <c r="Q6626" s="181">
        <v>495</v>
      </c>
      <c r="R6626" s="181">
        <v>1247</v>
      </c>
      <c r="S6626" s="226">
        <f t="shared" si="311"/>
        <v>9919</v>
      </c>
      <c r="T6626" s="181">
        <f t="shared" si="309"/>
        <v>495169.17148113251</v>
      </c>
      <c r="U6626" s="226">
        <f t="shared" si="310"/>
        <v>32486.221087326179</v>
      </c>
    </row>
    <row r="6627" spans="1:21" x14ac:dyDescent="0.25">
      <c r="A6627" s="156" t="s">
        <v>19198</v>
      </c>
      <c r="B6627" s="156" t="s">
        <v>63</v>
      </c>
      <c r="C6627" s="223">
        <v>7.0776748657226563</v>
      </c>
      <c r="D6627" s="221">
        <v>5.9615669250488281</v>
      </c>
      <c r="E6627" s="221">
        <v>18.485122680664062</v>
      </c>
      <c r="F6627" s="221">
        <v>32.379764556884766</v>
      </c>
      <c r="G6627" s="221">
        <v>102.7298583984375</v>
      </c>
      <c r="H6627" s="221">
        <v>57.572616577148438</v>
      </c>
      <c r="I6627" s="221">
        <v>6.5173778533935547</v>
      </c>
      <c r="J6627" s="221">
        <v>4.617800235748291</v>
      </c>
      <c r="K6627" s="180">
        <v>1769</v>
      </c>
      <c r="L6627" s="181">
        <v>583</v>
      </c>
      <c r="M6627" s="181">
        <v>854</v>
      </c>
      <c r="N6627" s="181">
        <v>916</v>
      </c>
      <c r="O6627" s="181">
        <v>1876</v>
      </c>
      <c r="P6627" s="181">
        <v>1538</v>
      </c>
      <c r="Q6627" s="181">
        <v>412</v>
      </c>
      <c r="R6627" s="181">
        <v>1145</v>
      </c>
      <c r="S6627" s="226">
        <f t="shared" si="311"/>
        <v>9093</v>
      </c>
      <c r="T6627" s="181">
        <f t="shared" si="309"/>
        <v>350682.59905481339</v>
      </c>
      <c r="U6627" s="226">
        <f t="shared" si="310"/>
        <v>23006.990540821491</v>
      </c>
    </row>
    <row r="6628" spans="1:21" x14ac:dyDescent="0.25">
      <c r="A6628" s="156" t="s">
        <v>19199</v>
      </c>
      <c r="B6628" s="156" t="s">
        <v>63</v>
      </c>
      <c r="C6628" s="223">
        <v>1.6293957233428955</v>
      </c>
      <c r="D6628" s="221">
        <v>9.995722770690918</v>
      </c>
      <c r="E6628" s="221">
        <v>5.8576393127441406</v>
      </c>
      <c r="F6628" s="221">
        <v>33.325233459472656</v>
      </c>
      <c r="G6628" s="221">
        <v>62.916484832763672</v>
      </c>
      <c r="H6628" s="221">
        <v>13.621962547302246</v>
      </c>
      <c r="I6628" s="221">
        <v>1.554720401763916</v>
      </c>
      <c r="J6628" s="221">
        <v>-0.45706969499588013</v>
      </c>
      <c r="K6628" s="180">
        <v>2251</v>
      </c>
      <c r="L6628" s="181">
        <v>829</v>
      </c>
      <c r="M6628" s="181">
        <v>645</v>
      </c>
      <c r="N6628" s="181">
        <v>579</v>
      </c>
      <c r="O6628" s="181">
        <v>2210</v>
      </c>
      <c r="P6628" s="181">
        <v>2633</v>
      </c>
      <c r="Q6628" s="181">
        <v>767</v>
      </c>
      <c r="R6628" s="181">
        <v>2237</v>
      </c>
      <c r="S6628" s="226">
        <f t="shared" si="311"/>
        <v>12151</v>
      </c>
      <c r="T6628" s="181">
        <f t="shared" si="309"/>
        <v>210109.77598780394</v>
      </c>
      <c r="U6628" s="226">
        <f t="shared" si="310"/>
        <v>13784.52663951527</v>
      </c>
    </row>
    <row r="6629" spans="1:21" x14ac:dyDescent="0.25">
      <c r="A6629" s="156" t="s">
        <v>19200</v>
      </c>
      <c r="B6629" s="156" t="s">
        <v>63</v>
      </c>
      <c r="C6629" s="223">
        <v>1.0187543630599976</v>
      </c>
      <c r="D6629" s="221">
        <v>7.7996711730957031</v>
      </c>
      <c r="E6629" s="221">
        <v>8.5804300308227539</v>
      </c>
      <c r="F6629" s="221">
        <v>39.161617279052734</v>
      </c>
      <c r="G6629" s="221">
        <v>54.974540710449219</v>
      </c>
      <c r="H6629" s="221">
        <v>12.955223083496094</v>
      </c>
      <c r="I6629" s="221">
        <v>0.91767239570617676</v>
      </c>
      <c r="J6629" s="221">
        <v>0.49187475442886353</v>
      </c>
      <c r="K6629" s="180">
        <v>1470</v>
      </c>
      <c r="L6629" s="181">
        <v>647</v>
      </c>
      <c r="M6629" s="181">
        <v>475</v>
      </c>
      <c r="N6629" s="181">
        <v>539</v>
      </c>
      <c r="O6629" s="181">
        <v>1693</v>
      </c>
      <c r="P6629" s="181">
        <v>1837</v>
      </c>
      <c r="Q6629" s="181">
        <v>505</v>
      </c>
      <c r="R6629" s="181">
        <v>1475</v>
      </c>
      <c r="S6629" s="226">
        <f t="shared" si="311"/>
        <v>8641</v>
      </c>
      <c r="T6629" s="181">
        <f t="shared" si="309"/>
        <v>149787.35419052839</v>
      </c>
      <c r="U6629" s="226">
        <f t="shared" si="310"/>
        <v>9826.9952666157642</v>
      </c>
    </row>
    <row r="6630" spans="1:21" x14ac:dyDescent="0.25">
      <c r="A6630" s="156" t="s">
        <v>19201</v>
      </c>
      <c r="B6630" s="156" t="s">
        <v>63</v>
      </c>
      <c r="C6630" s="223">
        <v>1.6932876110076904</v>
      </c>
      <c r="D6630" s="221">
        <v>7.7873973846435547</v>
      </c>
      <c r="E6630" s="221">
        <v>7.9728990793228149E-2</v>
      </c>
      <c r="F6630" s="221">
        <v>3.4302895069122314</v>
      </c>
      <c r="G6630" s="221">
        <v>20.714969635009766</v>
      </c>
      <c r="H6630" s="221">
        <v>11.0728759765625</v>
      </c>
      <c r="I6630" s="221">
        <v>-0.4069722592830658</v>
      </c>
      <c r="J6630" s="221">
        <v>2.0400264263153076</v>
      </c>
      <c r="K6630" s="180">
        <v>1519</v>
      </c>
      <c r="L6630" s="181">
        <v>471</v>
      </c>
      <c r="M6630" s="181">
        <v>498</v>
      </c>
      <c r="N6630" s="181">
        <v>443</v>
      </c>
      <c r="O6630" s="181">
        <v>1856</v>
      </c>
      <c r="P6630" s="181">
        <v>1671</v>
      </c>
      <c r="Q6630" s="181">
        <v>568</v>
      </c>
      <c r="R6630" s="181">
        <v>1348</v>
      </c>
      <c r="S6630" s="226">
        <f t="shared" si="311"/>
        <v>8374</v>
      </c>
      <c r="T6630" s="181">
        <f t="shared" si="309"/>
        <v>67267.846117079258</v>
      </c>
      <c r="U6630" s="226">
        <f t="shared" si="310"/>
        <v>4413.1950187673156</v>
      </c>
    </row>
    <row r="6631" spans="1:21" x14ac:dyDescent="0.25">
      <c r="A6631" s="156" t="s">
        <v>19202</v>
      </c>
      <c r="B6631" s="156" t="s">
        <v>63</v>
      </c>
      <c r="C6631" s="223">
        <v>4.9077677726745605</v>
      </c>
      <c r="D6631" s="221">
        <v>11.440760612487793</v>
      </c>
      <c r="E6631" s="221">
        <v>17.358892440795898</v>
      </c>
      <c r="F6631" s="221">
        <v>21.93043327331543</v>
      </c>
      <c r="G6631" s="221">
        <v>72.907806396484375</v>
      </c>
      <c r="H6631" s="221">
        <v>44.701866149902344</v>
      </c>
      <c r="I6631" s="221">
        <v>3.4255101680755615</v>
      </c>
      <c r="J6631" s="221">
        <v>2.9997124671936035</v>
      </c>
      <c r="K6631" s="180">
        <v>2370</v>
      </c>
      <c r="L6631" s="181">
        <v>735</v>
      </c>
      <c r="M6631" s="181">
        <v>814</v>
      </c>
      <c r="N6631" s="181">
        <v>904</v>
      </c>
      <c r="O6631" s="181">
        <v>2463</v>
      </c>
      <c r="P6631" s="181">
        <v>1823</v>
      </c>
      <c r="Q6631" s="181">
        <v>497</v>
      </c>
      <c r="R6631" s="181">
        <v>1359</v>
      </c>
      <c r="S6631" s="226">
        <f t="shared" si="311"/>
        <v>10965</v>
      </c>
      <c r="T6631" s="181">
        <f t="shared" si="309"/>
        <v>320838.1357395649</v>
      </c>
      <c r="U6631" s="226">
        <f t="shared" si="310"/>
        <v>21049.005493828921</v>
      </c>
    </row>
    <row r="6632" spans="1:21" x14ac:dyDescent="0.25">
      <c r="A6632" s="156" t="s">
        <v>19203</v>
      </c>
      <c r="B6632" s="156" t="s">
        <v>63</v>
      </c>
      <c r="C6632" s="223">
        <v>3.1153028011322021</v>
      </c>
      <c r="D6632" s="221">
        <v>24.153026580810547</v>
      </c>
      <c r="E6632" s="221">
        <v>40.352127075195313</v>
      </c>
      <c r="F6632" s="221">
        <v>31.840656280517578</v>
      </c>
      <c r="G6632" s="221">
        <v>149.07164001464844</v>
      </c>
      <c r="H6632" s="221">
        <v>40.490242004394531</v>
      </c>
      <c r="I6632" s="221">
        <v>4.8928332328796387</v>
      </c>
      <c r="J6632" s="221">
        <v>4.4670357704162598</v>
      </c>
      <c r="K6632" s="180">
        <v>593</v>
      </c>
      <c r="L6632" s="181">
        <v>274</v>
      </c>
      <c r="M6632" s="181">
        <v>405</v>
      </c>
      <c r="N6632" s="181">
        <v>296</v>
      </c>
      <c r="O6632" s="181">
        <v>778</v>
      </c>
      <c r="P6632" s="181">
        <v>725</v>
      </c>
      <c r="Q6632" s="181">
        <v>193</v>
      </c>
      <c r="R6632" s="181">
        <v>658</v>
      </c>
      <c r="S6632" s="226">
        <f t="shared" si="311"/>
        <v>3922</v>
      </c>
      <c r="T6632" s="181">
        <f t="shared" si="309"/>
        <v>183449.53730416298</v>
      </c>
      <c r="U6632" s="226">
        <f t="shared" si="310"/>
        <v>12035.446813873001</v>
      </c>
    </row>
    <row r="6633" spans="1:21" x14ac:dyDescent="0.25">
      <c r="A6633" s="156" t="s">
        <v>19204</v>
      </c>
      <c r="B6633" s="156" t="s">
        <v>63</v>
      </c>
      <c r="C6633" s="223">
        <v>8.9392471313476563</v>
      </c>
      <c r="D6633" s="221">
        <v>11.781720161437988</v>
      </c>
      <c r="E6633" s="221">
        <v>23.518610000610352</v>
      </c>
      <c r="F6633" s="221">
        <v>83.296241760253906</v>
      </c>
      <c r="G6633" s="221">
        <v>150.640869140625</v>
      </c>
      <c r="H6633" s="221">
        <v>41.016563415527344</v>
      </c>
      <c r="I6633" s="221">
        <v>24.66766357421875</v>
      </c>
      <c r="J6633" s="221">
        <v>4.5099430084228516</v>
      </c>
      <c r="K6633" s="180">
        <v>1601</v>
      </c>
      <c r="L6633" s="181">
        <v>584</v>
      </c>
      <c r="M6633" s="181">
        <v>615</v>
      </c>
      <c r="N6633" s="181">
        <v>664</v>
      </c>
      <c r="O6633" s="181">
        <v>1579</v>
      </c>
      <c r="P6633" s="181">
        <v>1550</v>
      </c>
      <c r="Q6633" s="181">
        <v>500</v>
      </c>
      <c r="R6633" s="181">
        <v>1309</v>
      </c>
      <c r="S6633" s="226">
        <f t="shared" si="311"/>
        <v>8402</v>
      </c>
      <c r="T6633" s="181">
        <f t="shared" si="309"/>
        <v>410639.86176300049</v>
      </c>
      <c r="U6633" s="226">
        <f t="shared" si="310"/>
        <v>26940.56517411887</v>
      </c>
    </row>
    <row r="6634" spans="1:21" x14ac:dyDescent="0.25">
      <c r="A6634" s="156" t="s">
        <v>19205</v>
      </c>
      <c r="B6634" s="156" t="s">
        <v>63</v>
      </c>
      <c r="C6634" s="223">
        <v>-1.0451005697250366</v>
      </c>
      <c r="D6634" s="221">
        <v>9.6856775283813477</v>
      </c>
      <c r="E6634" s="221">
        <v>12.436034202575684</v>
      </c>
      <c r="F6634" s="221">
        <v>25.474441528320313</v>
      </c>
      <c r="G6634" s="221">
        <v>40.948345184326172</v>
      </c>
      <c r="H6634" s="221">
        <v>3.0622673034667969</v>
      </c>
      <c r="I6634" s="221">
        <v>-0.81116092205047607</v>
      </c>
      <c r="J6634" s="221">
        <v>-0.49093681573867798</v>
      </c>
      <c r="K6634" s="180">
        <v>1313</v>
      </c>
      <c r="L6634" s="181">
        <v>474</v>
      </c>
      <c r="M6634" s="181">
        <v>398</v>
      </c>
      <c r="N6634" s="181">
        <v>379</v>
      </c>
      <c r="O6634" s="181">
        <v>1523</v>
      </c>
      <c r="P6634" s="181">
        <v>1758</v>
      </c>
      <c r="Q6634" s="181">
        <v>696</v>
      </c>
      <c r="R6634" s="181">
        <v>1985</v>
      </c>
      <c r="S6634" s="226">
        <f t="shared" si="311"/>
        <v>8526</v>
      </c>
      <c r="T6634" s="181">
        <f t="shared" si="309"/>
        <v>84031.867106497288</v>
      </c>
      <c r="U6634" s="226">
        <f t="shared" si="310"/>
        <v>5513.0205401054536</v>
      </c>
    </row>
    <row r="6635" spans="1:21" x14ac:dyDescent="0.25">
      <c r="A6635" s="156" t="s">
        <v>19206</v>
      </c>
      <c r="B6635" s="156" t="s">
        <v>63</v>
      </c>
      <c r="C6635" s="223">
        <v>0.9920729398727417</v>
      </c>
      <c r="D6635" s="221">
        <v>3.9366254806518555</v>
      </c>
      <c r="E6635" s="221">
        <v>-0.92040884494781494</v>
      </c>
      <c r="F6635" s="221">
        <v>26.730075836181641</v>
      </c>
      <c r="G6635" s="221">
        <v>34.380161285400391</v>
      </c>
      <c r="H6635" s="221">
        <v>5.8629937171936035</v>
      </c>
      <c r="I6635" s="221">
        <v>-1.4071100950241089</v>
      </c>
      <c r="J6635" s="221">
        <v>-1.8329077959060669</v>
      </c>
      <c r="K6635" s="180">
        <v>745</v>
      </c>
      <c r="L6635" s="181">
        <v>225</v>
      </c>
      <c r="M6635" s="181">
        <v>201</v>
      </c>
      <c r="N6635" s="181">
        <v>181</v>
      </c>
      <c r="O6635" s="181">
        <v>859</v>
      </c>
      <c r="P6635" s="181">
        <v>1054</v>
      </c>
      <c r="Q6635" s="181">
        <v>418</v>
      </c>
      <c r="R6635" s="181">
        <v>1025</v>
      </c>
      <c r="S6635" s="226">
        <f t="shared" si="311"/>
        <v>4708</v>
      </c>
      <c r="T6635" s="181">
        <f t="shared" si="309"/>
        <v>39523.228033423424</v>
      </c>
      <c r="U6635" s="226">
        <f t="shared" si="310"/>
        <v>2592.9730644136521</v>
      </c>
    </row>
    <row r="6636" spans="1:21" x14ac:dyDescent="0.25">
      <c r="A6636" s="156" t="s">
        <v>19207</v>
      </c>
      <c r="B6636" s="156" t="s">
        <v>63</v>
      </c>
      <c r="C6636" s="223">
        <v>9.7562961578369141</v>
      </c>
      <c r="D6636" s="221">
        <v>14.021818161010742</v>
      </c>
      <c r="E6636" s="221">
        <v>20.361356735229492</v>
      </c>
      <c r="F6636" s="221">
        <v>34.130962371826172</v>
      </c>
      <c r="G6636" s="221">
        <v>164.24449157714844</v>
      </c>
      <c r="H6636" s="221">
        <v>55.479835510253906</v>
      </c>
      <c r="I6636" s="221">
        <v>7.3710575103759766</v>
      </c>
      <c r="J6636" s="221">
        <v>4.9600372314453125</v>
      </c>
      <c r="K6636" s="180">
        <v>1640.4957275390625</v>
      </c>
      <c r="L6636" s="181">
        <v>498.36822509765625</v>
      </c>
      <c r="M6636" s="181">
        <v>472.52093505859375</v>
      </c>
      <c r="N6636" s="181">
        <v>487.86776733398437</v>
      </c>
      <c r="O6636" s="181">
        <v>1463.603271484375</v>
      </c>
      <c r="P6636" s="181">
        <v>1382.8304443359375</v>
      </c>
      <c r="Q6636" s="181">
        <v>402.24856567382812</v>
      </c>
      <c r="R6636" s="181">
        <v>1173.62890625</v>
      </c>
      <c r="S6636" s="226">
        <f t="shared" si="311"/>
        <v>7521.5638427734375</v>
      </c>
      <c r="T6636" s="181">
        <f t="shared" si="309"/>
        <v>375159.97569385747</v>
      </c>
      <c r="U6636" s="226">
        <f t="shared" si="310"/>
        <v>24612.860847236636</v>
      </c>
    </row>
    <row r="6637" spans="1:21" x14ac:dyDescent="0.25">
      <c r="A6637" s="156" t="s">
        <v>19208</v>
      </c>
      <c r="B6637" s="156" t="s">
        <v>63</v>
      </c>
      <c r="C6637" s="223">
        <v>1.5645632743835449</v>
      </c>
      <c r="D6637" s="221">
        <v>14.090604782104492</v>
      </c>
      <c r="E6637" s="221">
        <v>7.6877250671386719</v>
      </c>
      <c r="F6637" s="221">
        <v>3.4704904556274414</v>
      </c>
      <c r="G6637" s="221">
        <v>142.37055969238281</v>
      </c>
      <c r="H6637" s="221">
        <v>41.303150177001953</v>
      </c>
      <c r="I6637" s="221">
        <v>1.3937182426452637</v>
      </c>
      <c r="J6637" s="221">
        <v>1.2565901279449463</v>
      </c>
      <c r="K6637" s="180">
        <v>1716.586181640625</v>
      </c>
      <c r="L6637" s="181">
        <v>599.68463134765625</v>
      </c>
      <c r="M6637" s="181">
        <v>625.679931640625</v>
      </c>
      <c r="N6637" s="181">
        <v>592.5135498046875</v>
      </c>
      <c r="O6637" s="181">
        <v>1890.4857177734375</v>
      </c>
      <c r="P6637" s="181">
        <v>1969.3680419921875</v>
      </c>
      <c r="Q6637" s="181">
        <v>718.90447998046875</v>
      </c>
      <c r="R6637" s="181">
        <v>1444.9801025390625</v>
      </c>
      <c r="S6637" s="226">
        <f t="shared" si="311"/>
        <v>9558.20263671875</v>
      </c>
      <c r="T6637" s="181">
        <f t="shared" si="309"/>
        <v>371310.30648768495</v>
      </c>
      <c r="U6637" s="226">
        <f t="shared" si="310"/>
        <v>24360.298264290057</v>
      </c>
    </row>
    <row r="6638" spans="1:21" x14ac:dyDescent="0.25">
      <c r="A6638" s="156" t="s">
        <v>19209</v>
      </c>
      <c r="B6638" s="156" t="s">
        <v>63</v>
      </c>
      <c r="C6638" s="223">
        <v>-0.33313837647438049</v>
      </c>
      <c r="D6638" s="221">
        <v>1.2153118848800659</v>
      </c>
      <c r="E6638" s="221">
        <v>8.7226362228393555</v>
      </c>
      <c r="F6638" s="221">
        <v>18.243871688842773</v>
      </c>
      <c r="G6638" s="221">
        <v>53.202507019042969</v>
      </c>
      <c r="H6638" s="221">
        <v>17.361949920654297</v>
      </c>
      <c r="I6638" s="221">
        <v>0.35593080520629883</v>
      </c>
      <c r="J6638" s="221">
        <v>-6.9866880774497986E-2</v>
      </c>
      <c r="K6638" s="180">
        <v>2164.646484375</v>
      </c>
      <c r="L6638" s="181">
        <v>701.8853759765625</v>
      </c>
      <c r="M6638" s="181">
        <v>658.8924560546875</v>
      </c>
      <c r="N6638" s="181">
        <v>669.890625</v>
      </c>
      <c r="O6638" s="181">
        <v>2588.577392578125</v>
      </c>
      <c r="P6638" s="181">
        <v>2401.60791015625</v>
      </c>
      <c r="Q6638" s="181">
        <v>1056.8275146484375</v>
      </c>
      <c r="R6638" s="181">
        <v>2070.661865234375</v>
      </c>
      <c r="S6638" s="226">
        <f t="shared" si="311"/>
        <v>12312.989624023438</v>
      </c>
      <c r="T6638" s="181">
        <f t="shared" si="309"/>
        <v>197747.45058174312</v>
      </c>
      <c r="U6638" s="226">
        <f t="shared" si="310"/>
        <v>12973.480113550228</v>
      </c>
    </row>
    <row r="6639" spans="1:21" x14ac:dyDescent="0.25">
      <c r="A6639" s="156" t="s">
        <v>19210</v>
      </c>
      <c r="B6639" s="156" t="s">
        <v>63</v>
      </c>
      <c r="C6639" s="223">
        <v>4.2895455360412598</v>
      </c>
      <c r="D6639" s="221">
        <v>4.700531005859375</v>
      </c>
      <c r="E6639" s="221">
        <v>21.447429656982422</v>
      </c>
      <c r="F6639" s="221">
        <v>56.261745452880859</v>
      </c>
      <c r="G6639" s="221">
        <v>122.28307342529297</v>
      </c>
      <c r="H6639" s="221">
        <v>45.456104278564453</v>
      </c>
      <c r="I6639" s="221">
        <v>3.8261134624481201</v>
      </c>
      <c r="J6639" s="221">
        <v>3.4003157615661621</v>
      </c>
      <c r="K6639" s="180">
        <v>2313</v>
      </c>
      <c r="L6639" s="181">
        <v>682</v>
      </c>
      <c r="M6639" s="181">
        <v>785</v>
      </c>
      <c r="N6639" s="181">
        <v>785</v>
      </c>
      <c r="O6639" s="181">
        <v>1968</v>
      </c>
      <c r="P6639" s="181">
        <v>1528</v>
      </c>
      <c r="Q6639" s="181">
        <v>381</v>
      </c>
      <c r="R6639" s="181">
        <v>966</v>
      </c>
      <c r="S6639" s="226">
        <f t="shared" si="311"/>
        <v>9408</v>
      </c>
      <c r="T6639" s="181">
        <f t="shared" si="309"/>
        <v>388981.6535255909</v>
      </c>
      <c r="U6639" s="226">
        <f t="shared" si="310"/>
        <v>25519.650097658694</v>
      </c>
    </row>
    <row r="6640" spans="1:21" x14ac:dyDescent="0.25">
      <c r="A6640" s="156" t="s">
        <v>19211</v>
      </c>
      <c r="B6640" s="156" t="s">
        <v>63</v>
      </c>
      <c r="C6640" s="223">
        <v>3.8654310703277588</v>
      </c>
      <c r="D6640" s="221">
        <v>10.227272033691406</v>
      </c>
      <c r="E6640" s="221">
        <v>11.250502586364746</v>
      </c>
      <c r="F6640" s="221">
        <v>37.834358215332031</v>
      </c>
      <c r="G6640" s="221">
        <v>69.832664489746094</v>
      </c>
      <c r="H6640" s="221">
        <v>31.582660675048828</v>
      </c>
      <c r="I6640" s="221">
        <v>20.651622772216797</v>
      </c>
      <c r="J6640" s="221">
        <v>2.8004477024078369</v>
      </c>
      <c r="K6640" s="180">
        <v>3611</v>
      </c>
      <c r="L6640" s="181">
        <v>1021</v>
      </c>
      <c r="M6640" s="181">
        <v>1033</v>
      </c>
      <c r="N6640" s="181">
        <v>1070</v>
      </c>
      <c r="O6640" s="181">
        <v>3324</v>
      </c>
      <c r="P6640" s="181">
        <v>2369</v>
      </c>
      <c r="Q6640" s="181">
        <v>624</v>
      </c>
      <c r="R6640" s="181">
        <v>1815</v>
      </c>
      <c r="S6640" s="226">
        <f t="shared" si="311"/>
        <v>14867</v>
      </c>
      <c r="T6640" s="181">
        <f t="shared" si="309"/>
        <v>401417.17389631271</v>
      </c>
      <c r="U6640" s="226">
        <f t="shared" si="310"/>
        <v>26335.498675006183</v>
      </c>
    </row>
    <row r="6641" spans="1:21" x14ac:dyDescent="0.25">
      <c r="A6641" s="156" t="s">
        <v>19212</v>
      </c>
      <c r="B6641" s="156" t="s">
        <v>63</v>
      </c>
      <c r="C6641" s="223">
        <v>2.5009417533874512</v>
      </c>
      <c r="D6641" s="221">
        <v>18.371025085449219</v>
      </c>
      <c r="E6641" s="221">
        <v>13.363993644714355</v>
      </c>
      <c r="F6641" s="221">
        <v>31.472236633300781</v>
      </c>
      <c r="G6641" s="221">
        <v>91.343109130859375</v>
      </c>
      <c r="H6641" s="221">
        <v>32.149650573730469</v>
      </c>
      <c r="I6641" s="221">
        <v>2.6476116180419922</v>
      </c>
      <c r="J6641" s="221">
        <v>0.46189790964126587</v>
      </c>
      <c r="K6641" s="180">
        <v>3082</v>
      </c>
      <c r="L6641" s="181">
        <v>911</v>
      </c>
      <c r="M6641" s="181">
        <v>932</v>
      </c>
      <c r="N6641" s="181">
        <v>990</v>
      </c>
      <c r="O6641" s="181">
        <v>2863</v>
      </c>
      <c r="P6641" s="181">
        <v>2454</v>
      </c>
      <c r="Q6641" s="181">
        <v>777</v>
      </c>
      <c r="R6641" s="181">
        <v>2235</v>
      </c>
      <c r="S6641" s="226">
        <f t="shared" si="311"/>
        <v>14244</v>
      </c>
      <c r="T6641" s="181">
        <f t="shared" si="309"/>
        <v>411556.76268547773</v>
      </c>
      <c r="U6641" s="226">
        <f t="shared" si="310"/>
        <v>27000.719658279653</v>
      </c>
    </row>
    <row r="6642" spans="1:21" x14ac:dyDescent="0.25">
      <c r="A6642" s="156" t="s">
        <v>19213</v>
      </c>
      <c r="B6642" s="156" t="s">
        <v>63</v>
      </c>
      <c r="C6642" s="223">
        <v>5.3454775810241699</v>
      </c>
      <c r="D6642" s="221">
        <v>20.618907928466797</v>
      </c>
      <c r="E6642" s="221">
        <v>12.145916938781738</v>
      </c>
      <c r="F6642" s="221">
        <v>34.7164306640625</v>
      </c>
      <c r="G6642" s="221">
        <v>102.28630828857422</v>
      </c>
      <c r="H6642" s="221">
        <v>41.736442565917969</v>
      </c>
      <c r="I6642" s="221">
        <v>5.4171109199523926</v>
      </c>
      <c r="J6642" s="221">
        <v>5.0149579048156738</v>
      </c>
      <c r="K6642" s="180">
        <v>1967</v>
      </c>
      <c r="L6642" s="181">
        <v>598</v>
      </c>
      <c r="M6642" s="181">
        <v>565</v>
      </c>
      <c r="N6642" s="181">
        <v>595</v>
      </c>
      <c r="O6642" s="181">
        <v>1785</v>
      </c>
      <c r="P6642" s="181">
        <v>1286</v>
      </c>
      <c r="Q6642" s="181">
        <v>306</v>
      </c>
      <c r="R6642" s="181">
        <v>872</v>
      </c>
      <c r="S6642" s="226">
        <f t="shared" si="311"/>
        <v>7974</v>
      </c>
      <c r="T6642" s="181">
        <f t="shared" si="309"/>
        <v>292648.18532800674</v>
      </c>
      <c r="U6642" s="226">
        <f t="shared" si="310"/>
        <v>19199.566929688554</v>
      </c>
    </row>
    <row r="6643" spans="1:21" x14ac:dyDescent="0.25">
      <c r="A6643" s="156" t="s">
        <v>19214</v>
      </c>
      <c r="B6643" s="156" t="s">
        <v>63</v>
      </c>
      <c r="C6643" s="223">
        <v>5.297492504119873</v>
      </c>
      <c r="D6643" s="221">
        <v>12.996823310852051</v>
      </c>
      <c r="E6643" s="221">
        <v>18.732559204101563</v>
      </c>
      <c r="F6643" s="221">
        <v>21.192955017089844</v>
      </c>
      <c r="G6643" s="221">
        <v>125.18367004394531</v>
      </c>
      <c r="H6643" s="221">
        <v>47.271270751953125</v>
      </c>
      <c r="I6643" s="221">
        <v>6.2097878456115723</v>
      </c>
      <c r="J6643" s="221">
        <v>5.7839899063110352</v>
      </c>
      <c r="K6643" s="180">
        <v>1165</v>
      </c>
      <c r="L6643" s="181">
        <v>475</v>
      </c>
      <c r="M6643" s="181">
        <v>553</v>
      </c>
      <c r="N6643" s="181">
        <v>484</v>
      </c>
      <c r="O6643" s="181">
        <v>1068</v>
      </c>
      <c r="P6643" s="181">
        <v>848</v>
      </c>
      <c r="Q6643" s="181">
        <v>187</v>
      </c>
      <c r="R6643" s="181">
        <v>690</v>
      </c>
      <c r="S6643" s="226">
        <f t="shared" si="311"/>
        <v>5470</v>
      </c>
      <c r="T6643" s="181">
        <f t="shared" si="309"/>
        <v>211895.94587516785</v>
      </c>
      <c r="U6643" s="226">
        <f t="shared" si="310"/>
        <v>13901.71065096506</v>
      </c>
    </row>
    <row r="6644" spans="1:21" x14ac:dyDescent="0.25">
      <c r="A6644" s="156" t="s">
        <v>19215</v>
      </c>
      <c r="B6644" s="156" t="s">
        <v>63</v>
      </c>
      <c r="C6644" s="223">
        <v>2.6734249591827393</v>
      </c>
      <c r="D6644" s="221">
        <v>5.0650310516357422</v>
      </c>
      <c r="E6644" s="221">
        <v>5.3829703330993652</v>
      </c>
      <c r="F6644" s="221">
        <v>31.532585144042969</v>
      </c>
      <c r="G6644" s="221">
        <v>80.467964172363281</v>
      </c>
      <c r="H6644" s="221">
        <v>33.050193786621094</v>
      </c>
      <c r="I6644" s="221">
        <v>2.6268022060394287</v>
      </c>
      <c r="J6644" s="221">
        <v>1.8473525047302246</v>
      </c>
      <c r="K6644" s="180">
        <v>2133</v>
      </c>
      <c r="L6644" s="181">
        <v>811</v>
      </c>
      <c r="M6644" s="181">
        <v>651</v>
      </c>
      <c r="N6644" s="181">
        <v>621</v>
      </c>
      <c r="O6644" s="181">
        <v>2102</v>
      </c>
      <c r="P6644" s="181">
        <v>1866</v>
      </c>
      <c r="Q6644" s="181">
        <v>583</v>
      </c>
      <c r="R6644" s="181">
        <v>1411</v>
      </c>
      <c r="S6644" s="226">
        <f t="shared" si="311"/>
        <v>10178</v>
      </c>
      <c r="T6644" s="181">
        <f t="shared" si="309"/>
        <v>267849.56704854965</v>
      </c>
      <c r="U6644" s="226">
        <f t="shared" si="310"/>
        <v>17572.621145327768</v>
      </c>
    </row>
    <row r="6645" spans="1:21" x14ac:dyDescent="0.25">
      <c r="A6645" s="156" t="s">
        <v>19216</v>
      </c>
      <c r="B6645" s="156" t="s">
        <v>63</v>
      </c>
      <c r="C6645" s="223">
        <v>3.1244316101074219</v>
      </c>
      <c r="D6645" s="221">
        <v>12.791197776794434</v>
      </c>
      <c r="E6645" s="221">
        <v>16.56756591796875</v>
      </c>
      <c r="F6645" s="221">
        <v>12.482221603393555</v>
      </c>
      <c r="G6645" s="221">
        <v>143.91545104980469</v>
      </c>
      <c r="H6645" s="221">
        <v>46.899105072021484</v>
      </c>
      <c r="I6645" s="221">
        <v>3.9719710350036621</v>
      </c>
      <c r="J6645" s="221">
        <v>5.2385773658752441</v>
      </c>
      <c r="K6645" s="180">
        <v>1350</v>
      </c>
      <c r="L6645" s="181">
        <v>426</v>
      </c>
      <c r="M6645" s="181">
        <v>539</v>
      </c>
      <c r="N6645" s="181">
        <v>502</v>
      </c>
      <c r="O6645" s="181">
        <v>1430</v>
      </c>
      <c r="P6645" s="181">
        <v>1285</v>
      </c>
      <c r="Q6645" s="181">
        <v>366</v>
      </c>
      <c r="R6645" s="181">
        <v>875</v>
      </c>
      <c r="S6645" s="226">
        <f t="shared" si="311"/>
        <v>6773</v>
      </c>
      <c r="T6645" s="181">
        <f t="shared" si="309"/>
        <v>296964.96781396866</v>
      </c>
      <c r="U6645" s="226">
        <f t="shared" si="310"/>
        <v>19482.77509025596</v>
      </c>
    </row>
    <row r="6646" spans="1:21" x14ac:dyDescent="0.25">
      <c r="A6646" s="156" t="s">
        <v>19217</v>
      </c>
      <c r="B6646" s="156" t="s">
        <v>63</v>
      </c>
      <c r="C6646" s="223">
        <v>3.7207083702087402</v>
      </c>
      <c r="D6646" s="221">
        <v>9.6323766708374023</v>
      </c>
      <c r="E6646" s="221">
        <v>12.03366756439209</v>
      </c>
      <c r="F6646" s="221">
        <v>45.417903900146484</v>
      </c>
      <c r="G6646" s="221">
        <v>54.406692504882813</v>
      </c>
      <c r="H6646" s="221">
        <v>22.118072509765625</v>
      </c>
      <c r="I6646" s="221">
        <v>1.2959970235824585</v>
      </c>
      <c r="J6646" s="221">
        <v>1.4794919490814209</v>
      </c>
      <c r="K6646" s="180">
        <v>1489</v>
      </c>
      <c r="L6646" s="181">
        <v>528</v>
      </c>
      <c r="M6646" s="181">
        <v>481</v>
      </c>
      <c r="N6646" s="181">
        <v>496</v>
      </c>
      <c r="O6646" s="181">
        <v>1576</v>
      </c>
      <c r="P6646" s="181">
        <v>1586</v>
      </c>
      <c r="Q6646" s="181">
        <v>499</v>
      </c>
      <c r="R6646" s="181">
        <v>1472</v>
      </c>
      <c r="S6646" s="226">
        <f t="shared" si="311"/>
        <v>8127</v>
      </c>
      <c r="T6646" s="181">
        <f t="shared" si="309"/>
        <v>162590.22913038731</v>
      </c>
      <c r="U6646" s="226">
        <f t="shared" si="310"/>
        <v>10666.944620905266</v>
      </c>
    </row>
    <row r="6647" spans="1:21" x14ac:dyDescent="0.25">
      <c r="A6647" s="156" t="s">
        <v>19218</v>
      </c>
      <c r="B6647" s="156" t="s">
        <v>63</v>
      </c>
      <c r="C6647" s="223">
        <v>3.3467001914978027</v>
      </c>
      <c r="D6647" s="221">
        <v>19.041316986083984</v>
      </c>
      <c r="E6647" s="221">
        <v>25.312292098999023</v>
      </c>
      <c r="F6647" s="221">
        <v>70.290908813476563</v>
      </c>
      <c r="G6647" s="221">
        <v>107.26693725585937</v>
      </c>
      <c r="H6647" s="221">
        <v>49.715980529785156</v>
      </c>
      <c r="I6647" s="221">
        <v>3.7320904731750488</v>
      </c>
      <c r="J6647" s="221">
        <v>3.6988110542297363</v>
      </c>
      <c r="K6647" s="180">
        <v>1751</v>
      </c>
      <c r="L6647" s="181">
        <v>609</v>
      </c>
      <c r="M6647" s="181">
        <v>645</v>
      </c>
      <c r="N6647" s="181">
        <v>624</v>
      </c>
      <c r="O6647" s="181">
        <v>1645</v>
      </c>
      <c r="P6647" s="181">
        <v>1447</v>
      </c>
      <c r="Q6647" s="181">
        <v>457</v>
      </c>
      <c r="R6647" s="181">
        <v>1194</v>
      </c>
      <c r="S6647" s="226">
        <f t="shared" si="311"/>
        <v>8372</v>
      </c>
      <c r="T6647" s="181">
        <f t="shared" si="309"/>
        <v>332159.27094078064</v>
      </c>
      <c r="U6647" s="226">
        <f t="shared" si="310"/>
        <v>21791.743374715392</v>
      </c>
    </row>
    <row r="6648" spans="1:21" x14ac:dyDescent="0.25">
      <c r="A6648" s="156" t="s">
        <v>19219</v>
      </c>
      <c r="B6648" s="156" t="s">
        <v>63</v>
      </c>
      <c r="C6648" s="223">
        <v>-0.70558351278305054</v>
      </c>
      <c r="D6648" s="221">
        <v>0.26192593574523926</v>
      </c>
      <c r="E6648" s="221">
        <v>-0.11347445845603943</v>
      </c>
      <c r="F6648" s="221">
        <v>3.2370858192443848</v>
      </c>
      <c r="G6648" s="221">
        <v>19.498014450073242</v>
      </c>
      <c r="H6648" s="221">
        <v>5.7795147895812988</v>
      </c>
      <c r="I6648" s="221">
        <v>-0.60017573833465576</v>
      </c>
      <c r="J6648" s="221">
        <v>-1.0259733200073242</v>
      </c>
      <c r="K6648" s="180">
        <v>349</v>
      </c>
      <c r="L6648" s="181">
        <v>135</v>
      </c>
      <c r="M6648" s="181">
        <v>97</v>
      </c>
      <c r="N6648" s="181">
        <v>77</v>
      </c>
      <c r="O6648" s="181">
        <v>420</v>
      </c>
      <c r="P6648" s="181">
        <v>580</v>
      </c>
      <c r="Q6648" s="181">
        <v>248</v>
      </c>
      <c r="R6648" s="181">
        <v>758</v>
      </c>
      <c r="S6648" s="226">
        <f t="shared" si="311"/>
        <v>2664</v>
      </c>
      <c r="T6648" s="181">
        <f t="shared" si="309"/>
        <v>10642.113228291273</v>
      </c>
      <c r="U6648" s="226">
        <f t="shared" si="310"/>
        <v>698.18975631402361</v>
      </c>
    </row>
    <row r="6649" spans="1:21" x14ac:dyDescent="0.25">
      <c r="A6649" s="156" t="s">
        <v>19220</v>
      </c>
      <c r="B6649" s="156" t="s">
        <v>63</v>
      </c>
      <c r="C6649" s="223">
        <v>0.21221631765365601</v>
      </c>
      <c r="D6649" s="221">
        <v>2.2487108707427979</v>
      </c>
      <c r="E6649" s="221">
        <v>12.053316116333008</v>
      </c>
      <c r="F6649" s="221">
        <v>9.9634237289428711</v>
      </c>
      <c r="G6649" s="221">
        <v>63.652626037597656</v>
      </c>
      <c r="H6649" s="221">
        <v>18.396461486816406</v>
      </c>
      <c r="I6649" s="221">
        <v>8.4426067769527435E-2</v>
      </c>
      <c r="J6649" s="221">
        <v>0.89395475387573242</v>
      </c>
      <c r="K6649" s="180">
        <v>2415</v>
      </c>
      <c r="L6649" s="181">
        <v>855</v>
      </c>
      <c r="M6649" s="181">
        <v>707</v>
      </c>
      <c r="N6649" s="181">
        <v>690</v>
      </c>
      <c r="O6649" s="181">
        <v>2724</v>
      </c>
      <c r="P6649" s="181">
        <v>2838</v>
      </c>
      <c r="Q6649" s="181">
        <v>829</v>
      </c>
      <c r="R6649" s="181">
        <v>1478</v>
      </c>
      <c r="S6649" s="226">
        <f t="shared" si="311"/>
        <v>12536</v>
      </c>
      <c r="T6649" s="181">
        <f t="shared" si="309"/>
        <v>244821.77243124694</v>
      </c>
      <c r="U6649" s="226">
        <f t="shared" si="310"/>
        <v>16061.852563241799</v>
      </c>
    </row>
    <row r="6650" spans="1:21" x14ac:dyDescent="0.25">
      <c r="A6650" s="156" t="s">
        <v>19221</v>
      </c>
      <c r="B6650" s="156" t="s">
        <v>63</v>
      </c>
      <c r="C6650" s="223">
        <v>-1.7328351736068726</v>
      </c>
      <c r="D6650" s="221">
        <v>1.2772119604051113E-2</v>
      </c>
      <c r="E6650" s="221">
        <v>2.8497283458709717</v>
      </c>
      <c r="F6650" s="221">
        <v>27.032253265380859</v>
      </c>
      <c r="G6650" s="221">
        <v>36.372749328613281</v>
      </c>
      <c r="H6650" s="221">
        <v>7.8347434997558594</v>
      </c>
      <c r="I6650" s="221">
        <v>0.2991890013217926</v>
      </c>
      <c r="J6650" s="221">
        <v>-1.2751271724700928</v>
      </c>
      <c r="K6650" s="180">
        <v>1926</v>
      </c>
      <c r="L6650" s="181">
        <v>644</v>
      </c>
      <c r="M6650" s="181">
        <v>676</v>
      </c>
      <c r="N6650" s="181">
        <v>775</v>
      </c>
      <c r="O6650" s="181">
        <v>2574</v>
      </c>
      <c r="P6650" s="181">
        <v>2615</v>
      </c>
      <c r="Q6650" s="181">
        <v>803</v>
      </c>
      <c r="R6650" s="181">
        <v>1827</v>
      </c>
      <c r="S6650" s="226">
        <f t="shared" si="311"/>
        <v>11840</v>
      </c>
      <c r="T6650" s="181">
        <f t="shared" si="309"/>
        <v>131569.09979080781</v>
      </c>
      <c r="U6650" s="226">
        <f t="shared" si="310"/>
        <v>8631.7628605187165</v>
      </c>
    </row>
    <row r="6651" spans="1:21" x14ac:dyDescent="0.25">
      <c r="A6651" s="156" t="s">
        <v>19222</v>
      </c>
      <c r="B6651" s="156" t="s">
        <v>63</v>
      </c>
      <c r="C6651" s="223">
        <v>-1.9987964630126953</v>
      </c>
      <c r="D6651" s="221">
        <v>0.97210478782653809</v>
      </c>
      <c r="E6651" s="221">
        <v>-0.50333601236343384</v>
      </c>
      <c r="F6651" s="221">
        <v>19.296564102172852</v>
      </c>
      <c r="G6651" s="221">
        <v>24.689418792724609</v>
      </c>
      <c r="H6651" s="221">
        <v>1.4615877866744995</v>
      </c>
      <c r="I6651" s="221">
        <v>-0.99003726243972778</v>
      </c>
      <c r="J6651" s="221">
        <v>-1.4158350229263306</v>
      </c>
      <c r="K6651" s="180">
        <v>1022</v>
      </c>
      <c r="L6651" s="181">
        <v>328</v>
      </c>
      <c r="M6651" s="181">
        <v>274</v>
      </c>
      <c r="N6651" s="181">
        <v>310</v>
      </c>
      <c r="O6651" s="181">
        <v>1116</v>
      </c>
      <c r="P6651" s="181">
        <v>1367</v>
      </c>
      <c r="Q6651" s="181">
        <v>489</v>
      </c>
      <c r="R6651" s="181">
        <v>1090</v>
      </c>
      <c r="S6651" s="226">
        <f t="shared" si="311"/>
        <v>5996</v>
      </c>
      <c r="T6651" s="181">
        <f t="shared" si="309"/>
        <v>31644.094670236111</v>
      </c>
      <c r="U6651" s="226">
        <f t="shared" si="310"/>
        <v>2076.0522156309976</v>
      </c>
    </row>
    <row r="6652" spans="1:21" x14ac:dyDescent="0.25">
      <c r="A6652" s="156" t="s">
        <v>17661</v>
      </c>
      <c r="B6652" s="156" t="s">
        <v>63</v>
      </c>
      <c r="C6652" s="223">
        <v>-1.5617235898971558</v>
      </c>
      <c r="D6652" s="221">
        <v>3.1939187049865723</v>
      </c>
      <c r="E6652" s="221">
        <v>7.7540769577026367</v>
      </c>
      <c r="F6652" s="221">
        <v>14.464433670043945</v>
      </c>
      <c r="G6652" s="221">
        <v>31.963638305664062</v>
      </c>
      <c r="H6652" s="221">
        <v>15.499360084533691</v>
      </c>
      <c r="I6652" s="221">
        <v>-0.38674679398536682</v>
      </c>
      <c r="J6652" s="221">
        <v>-0.81254440546035767</v>
      </c>
      <c r="K6652" s="180">
        <v>1687.796142578125</v>
      </c>
      <c r="L6652" s="181">
        <v>576.3927001953125</v>
      </c>
      <c r="M6652" s="181">
        <v>526.14312744140625</v>
      </c>
      <c r="N6652" s="181">
        <v>594.12786865234375</v>
      </c>
      <c r="O6652" s="181">
        <v>2105.5576171875</v>
      </c>
      <c r="P6652" s="181">
        <v>2012.9407958984375</v>
      </c>
      <c r="Q6652" s="181">
        <v>667.03912353515625</v>
      </c>
      <c r="R6652" s="181">
        <v>1752.8250732421875</v>
      </c>
      <c r="S6652" s="226">
        <f t="shared" si="311"/>
        <v>9922.8224487304687</v>
      </c>
      <c r="T6652" s="181">
        <f t="shared" si="309"/>
        <v>108696.91070685448</v>
      </c>
      <c r="U6652" s="226">
        <f t="shared" si="310"/>
        <v>7131.2029829522107</v>
      </c>
    </row>
    <row r="6653" spans="1:21" x14ac:dyDescent="0.25">
      <c r="A6653" s="156" t="s">
        <v>14347</v>
      </c>
      <c r="B6653" s="156" t="s">
        <v>63</v>
      </c>
      <c r="C6653" s="223">
        <v>7.3532967567443848</v>
      </c>
      <c r="D6653" s="221">
        <v>18.675086975097656</v>
      </c>
      <c r="E6653" s="221">
        <v>5.8818211555480957</v>
      </c>
      <c r="F6653" s="221">
        <v>29.567398071289063</v>
      </c>
      <c r="G6653" s="221">
        <v>53.151092529296875</v>
      </c>
      <c r="H6653" s="221">
        <v>18.368520736694336</v>
      </c>
      <c r="I6653" s="221">
        <v>-0.27355560660362244</v>
      </c>
      <c r="J6653" s="221">
        <v>-0.69935333728790283</v>
      </c>
      <c r="K6653" s="180">
        <v>1083.92333984375</v>
      </c>
      <c r="L6653" s="181">
        <v>392.61001586914063</v>
      </c>
      <c r="M6653" s="181">
        <v>374.62786865234375</v>
      </c>
      <c r="N6653" s="181">
        <v>390.61199951171875</v>
      </c>
      <c r="O6653" s="181">
        <v>1441.5679931640625</v>
      </c>
      <c r="P6653" s="181">
        <v>1485.5244140625</v>
      </c>
      <c r="Q6653" s="181">
        <v>534.4691162109375</v>
      </c>
      <c r="R6653" s="181">
        <v>1178.8289794921875</v>
      </c>
      <c r="S6653" s="226">
        <f t="shared" si="311"/>
        <v>6882.1637268066406</v>
      </c>
      <c r="T6653" s="181">
        <f t="shared" si="309"/>
        <v>131992.48556967877</v>
      </c>
      <c r="U6653" s="226">
        <f t="shared" si="310"/>
        <v>8659.539638254073</v>
      </c>
    </row>
    <row r="6654" spans="1:21" x14ac:dyDescent="0.25">
      <c r="A6654" s="156" t="s">
        <v>17662</v>
      </c>
      <c r="B6654" s="156" t="s">
        <v>63</v>
      </c>
      <c r="C6654" s="223">
        <v>8.1346702575683594</v>
      </c>
      <c r="D6654" s="221">
        <v>9.7905330657958984</v>
      </c>
      <c r="E6654" s="221">
        <v>2.4470162391662598</v>
      </c>
      <c r="F6654" s="221">
        <v>22.086286544799805</v>
      </c>
      <c r="G6654" s="221">
        <v>70.573577880859375</v>
      </c>
      <c r="H6654" s="221">
        <v>46.044998168945313</v>
      </c>
      <c r="I6654" s="221">
        <v>1.9603149890899658</v>
      </c>
      <c r="J6654" s="221">
        <v>2.9615674018859863</v>
      </c>
      <c r="K6654" s="180">
        <v>1047.35009765625</v>
      </c>
      <c r="L6654" s="181">
        <v>359.23129272460937</v>
      </c>
      <c r="M6654" s="181">
        <v>387.617431640625</v>
      </c>
      <c r="N6654" s="181">
        <v>401.32107543945313</v>
      </c>
      <c r="O6654" s="181">
        <v>1248.989501953125</v>
      </c>
      <c r="P6654" s="181">
        <v>1284.2274169921875</v>
      </c>
      <c r="Q6654" s="181">
        <v>432.64370727539062</v>
      </c>
      <c r="R6654" s="181">
        <v>1173.619384765625</v>
      </c>
      <c r="S6654" s="226">
        <f t="shared" si="311"/>
        <v>6334.9999084472656</v>
      </c>
      <c r="T6654" s="181">
        <f t="shared" si="309"/>
        <v>173450.88976561604</v>
      </c>
      <c r="U6654" s="226">
        <f t="shared" si="310"/>
        <v>11379.472465672163</v>
      </c>
    </row>
    <row r="6655" spans="1:21" x14ac:dyDescent="0.25">
      <c r="A6655" s="156" t="s">
        <v>14348</v>
      </c>
      <c r="B6655" s="156" t="s">
        <v>63</v>
      </c>
      <c r="C6655" s="223">
        <v>-1.8094987869262695</v>
      </c>
      <c r="D6655" s="221">
        <v>-0.84198933839797974</v>
      </c>
      <c r="E6655" s="221">
        <v>-1.217389702796936</v>
      </c>
      <c r="F6655" s="221">
        <v>2.1331706047058105</v>
      </c>
      <c r="G6655" s="221">
        <v>7.2991890907287598</v>
      </c>
      <c r="H6655" s="221">
        <v>0.74753415584564209</v>
      </c>
      <c r="I6655" s="221">
        <v>-1.7040908336639404</v>
      </c>
      <c r="J6655" s="221">
        <v>-2.1298887729644775</v>
      </c>
      <c r="K6655" s="180">
        <v>8.2377204895019531</v>
      </c>
      <c r="L6655" s="181">
        <v>2.9867758750915527</v>
      </c>
      <c r="M6655" s="181">
        <v>1.9751259088516235</v>
      </c>
      <c r="N6655" s="181">
        <v>1.7021410465240479</v>
      </c>
      <c r="O6655" s="181">
        <v>9.5544710159301758</v>
      </c>
      <c r="P6655" s="181">
        <v>13.585012435913086</v>
      </c>
      <c r="Q6655" s="181">
        <v>3.9020781517028809</v>
      </c>
      <c r="R6655" s="181">
        <v>9.1209068298339844</v>
      </c>
      <c r="S6655" s="226">
        <f t="shared" si="311"/>
        <v>51.064231753349304</v>
      </c>
      <c r="T6655" s="181">
        <f t="shared" si="309"/>
        <v>37.624619370460906</v>
      </c>
      <c r="U6655" s="226">
        <f t="shared" si="310"/>
        <v>2.4684123600409986</v>
      </c>
    </row>
    <row r="6656" spans="1:21" x14ac:dyDescent="0.25">
      <c r="A6656" s="156" t="s">
        <v>14350</v>
      </c>
      <c r="B6656" s="156" t="s">
        <v>63</v>
      </c>
      <c r="C6656" s="223">
        <v>-3.0974304676055908</v>
      </c>
      <c r="D6656" s="221">
        <v>2.7596545219421387</v>
      </c>
      <c r="E6656" s="221">
        <v>11.662930488586426</v>
      </c>
      <c r="F6656" s="221">
        <v>13.82000732421875</v>
      </c>
      <c r="G6656" s="221">
        <v>17.272527694702148</v>
      </c>
      <c r="H6656" s="221">
        <v>11.638043403625488</v>
      </c>
      <c r="I6656" s="221">
        <v>-1.6186610460281372</v>
      </c>
      <c r="J6656" s="221">
        <v>-2.0444588661193848</v>
      </c>
      <c r="K6656" s="180">
        <v>1790.6854248046875</v>
      </c>
      <c r="L6656" s="181">
        <v>667.91473388671875</v>
      </c>
      <c r="M6656" s="181">
        <v>565.84466552734375</v>
      </c>
      <c r="N6656" s="181">
        <v>478.63919067382812</v>
      </c>
      <c r="O6656" s="181">
        <v>2160.317626953125</v>
      </c>
      <c r="P6656" s="181">
        <v>2333.73779296875</v>
      </c>
      <c r="Q6656" s="181">
        <v>893.85626220703125</v>
      </c>
      <c r="R6656" s="181">
        <v>2100.859375</v>
      </c>
      <c r="S6656" s="226">
        <f t="shared" si="311"/>
        <v>10991.855072021484</v>
      </c>
      <c r="T6656" s="181">
        <f t="shared" si="309"/>
        <v>68243.211325189186</v>
      </c>
      <c r="U6656" s="226">
        <f t="shared" si="310"/>
        <v>4477.1851288478101</v>
      </c>
    </row>
    <row r="6657" spans="1:21" x14ac:dyDescent="0.25">
      <c r="A6657" s="156" t="s">
        <v>19223</v>
      </c>
      <c r="B6657" s="156" t="s">
        <v>63</v>
      </c>
      <c r="C6657" s="223">
        <v>-1.8948816061019897</v>
      </c>
      <c r="D6657" s="221">
        <v>-0.92737215757369995</v>
      </c>
      <c r="E6657" s="221">
        <v>-1.3027725219726562</v>
      </c>
      <c r="F6657" s="221">
        <v>2.0477876663208008</v>
      </c>
      <c r="G6657" s="221">
        <v>6.2166280746459961</v>
      </c>
      <c r="H6657" s="221">
        <v>0.66215139627456665</v>
      </c>
      <c r="I6657" s="221">
        <v>-1.7894737720489502</v>
      </c>
      <c r="J6657" s="221">
        <v>-2.2152714729309082</v>
      </c>
      <c r="K6657" s="180">
        <v>0.39151546359062195</v>
      </c>
      <c r="L6657" s="181">
        <v>0.12036800384521484</v>
      </c>
      <c r="M6657" s="181">
        <v>0.10171224176883698</v>
      </c>
      <c r="N6657" s="181">
        <v>0.1012011244893074</v>
      </c>
      <c r="O6657" s="181">
        <v>0.46332737803459167</v>
      </c>
      <c r="P6657" s="181">
        <v>0.44569385051727295</v>
      </c>
      <c r="Q6657" s="181">
        <v>0.15129056572914124</v>
      </c>
      <c r="R6657" s="181">
        <v>0.34270381927490234</v>
      </c>
      <c r="S6657" s="226">
        <f t="shared" si="311"/>
        <v>2.1178124472498894</v>
      </c>
      <c r="T6657" s="181">
        <f t="shared" si="309"/>
        <v>1.3667674125692351</v>
      </c>
      <c r="U6657" s="226">
        <f t="shared" si="310"/>
        <v>8.9668563587805561E-2</v>
      </c>
    </row>
    <row r="6658" spans="1:21" x14ac:dyDescent="0.25">
      <c r="A6658" s="156" t="s">
        <v>19224</v>
      </c>
      <c r="B6658" s="156" t="s">
        <v>63</v>
      </c>
      <c r="C6658" s="223">
        <v>0.65656834840774536</v>
      </c>
      <c r="D6658" s="221">
        <v>1.6240777969360352</v>
      </c>
      <c r="E6658" s="221">
        <v>1.2486773729324341</v>
      </c>
      <c r="F6658" s="221">
        <v>19.781488418579102</v>
      </c>
      <c r="G6658" s="221">
        <v>15.526744842529297</v>
      </c>
      <c r="H6658" s="221">
        <v>9.3497629165649414</v>
      </c>
      <c r="I6658" s="221">
        <v>0.76197612285614014</v>
      </c>
      <c r="J6658" s="221">
        <v>0.33617845177650452</v>
      </c>
      <c r="K6658" s="180">
        <v>879.648193359375</v>
      </c>
      <c r="L6658" s="181">
        <v>268.17080688476562</v>
      </c>
      <c r="M6658" s="181">
        <v>263.77456665039062</v>
      </c>
      <c r="N6658" s="181">
        <v>334.51409912109375</v>
      </c>
      <c r="O6658" s="181">
        <v>1034.31591796875</v>
      </c>
      <c r="P6658" s="181">
        <v>796.51922607421875</v>
      </c>
      <c r="Q6658" s="181">
        <v>214.21690368652344</v>
      </c>
      <c r="R6658" s="181">
        <v>374.47991943359375</v>
      </c>
      <c r="S6658" s="226">
        <f t="shared" si="311"/>
        <v>4165.6396331787109</v>
      </c>
      <c r="T6658" s="181">
        <f t="shared" si="309"/>
        <v>31755.581037693395</v>
      </c>
      <c r="U6658" s="226">
        <f t="shared" si="310"/>
        <v>2083.3664245721698</v>
      </c>
    </row>
    <row r="6659" spans="1:21" x14ac:dyDescent="0.25">
      <c r="A6659" s="156" t="s">
        <v>19225</v>
      </c>
      <c r="B6659" s="156" t="s">
        <v>63</v>
      </c>
      <c r="C6659" s="223">
        <v>0.29286125302314758</v>
      </c>
      <c r="D6659" s="221">
        <v>1.2603706121444702</v>
      </c>
      <c r="E6659" s="221">
        <v>0.88497024774551392</v>
      </c>
      <c r="F6659" s="221">
        <v>4.2355303764343262</v>
      </c>
      <c r="G6659" s="221">
        <v>437.74530029296875</v>
      </c>
      <c r="H6659" s="221">
        <v>2.8498940467834473</v>
      </c>
      <c r="I6659" s="221">
        <v>0.39826902747154236</v>
      </c>
      <c r="J6659" s="221">
        <v>-2.7528658509254456E-2</v>
      </c>
      <c r="K6659" s="180">
        <v>18.375</v>
      </c>
      <c r="L6659" s="181">
        <v>6.6666665077209473</v>
      </c>
      <c r="M6659" s="181">
        <v>7.25</v>
      </c>
      <c r="N6659" s="181">
        <v>6.7604165077209473</v>
      </c>
      <c r="O6659" s="181">
        <v>20.1875</v>
      </c>
      <c r="P6659" s="181">
        <v>22.135416030883789</v>
      </c>
      <c r="Q6659" s="181">
        <v>7.40625</v>
      </c>
      <c r="R6659" s="181">
        <v>15.541666984558105</v>
      </c>
      <c r="S6659" s="226">
        <f t="shared" si="311"/>
        <v>104.32291603088379</v>
      </c>
      <c r="T6659" s="181">
        <f t="shared" si="309"/>
        <v>8951.4224586189812</v>
      </c>
      <c r="U6659" s="226">
        <f t="shared" si="310"/>
        <v>587.26977724992196</v>
      </c>
    </row>
    <row r="6660" spans="1:21" x14ac:dyDescent="0.25">
      <c r="A6660" s="156" t="s">
        <v>19226</v>
      </c>
      <c r="B6660" s="156" t="s">
        <v>63</v>
      </c>
      <c r="C6660" s="223">
        <v>-0.60075914859771729</v>
      </c>
      <c r="D6660" s="221">
        <v>0.36675021052360535</v>
      </c>
      <c r="E6660" s="221">
        <v>-8.6501641198992729E-3</v>
      </c>
      <c r="F6660" s="221">
        <v>3.3419101238250732</v>
      </c>
      <c r="G6660" s="221">
        <v>7.5107507705688477</v>
      </c>
      <c r="H6660" s="221">
        <v>1.9562737941741943</v>
      </c>
      <c r="I6660" s="221">
        <v>-0.4953514039516449</v>
      </c>
      <c r="J6660" s="221">
        <v>-0.92114907503128052</v>
      </c>
      <c r="K6660" s="180">
        <v>163.12577819824219</v>
      </c>
      <c r="L6660" s="181">
        <v>56.162940979003906</v>
      </c>
      <c r="M6660" s="181">
        <v>51.023361206054688</v>
      </c>
      <c r="N6660" s="181">
        <v>58.993431091308594</v>
      </c>
      <c r="O6660" s="181">
        <v>177.27824401855469</v>
      </c>
      <c r="P6660" s="181">
        <v>185.24832153320312</v>
      </c>
      <c r="Q6660" s="181">
        <v>59.589324951171875</v>
      </c>
      <c r="R6660" s="181">
        <v>152.69764709472656</v>
      </c>
      <c r="S6660" s="226">
        <f t="shared" si="311"/>
        <v>904.11904907226562</v>
      </c>
      <c r="T6660" s="181">
        <f t="shared" si="309"/>
        <v>1643.0220434995563</v>
      </c>
      <c r="U6660" s="226">
        <f t="shared" si="310"/>
        <v>107.79260994141032</v>
      </c>
    </row>
    <row r="6661" spans="1:21" x14ac:dyDescent="0.25">
      <c r="A6661" s="156" t="s">
        <v>19227</v>
      </c>
      <c r="B6661" s="156" t="s">
        <v>63</v>
      </c>
      <c r="C6661" s="223">
        <v>-1.058594822883606</v>
      </c>
      <c r="D6661" s="221">
        <v>-9.1085441410541534E-2</v>
      </c>
      <c r="E6661" s="221">
        <v>-0.46648582816123962</v>
      </c>
      <c r="F6661" s="221">
        <v>2.8840744495391846</v>
      </c>
      <c r="G6661" s="221">
        <v>7.0529146194458008</v>
      </c>
      <c r="H6661" s="221">
        <v>1.4984381198883057</v>
      </c>
      <c r="I6661" s="221">
        <v>-0.95318704843521118</v>
      </c>
      <c r="J6661" s="221">
        <v>-1.3789846897125244</v>
      </c>
      <c r="K6661" s="180">
        <v>3.4509344100952148</v>
      </c>
      <c r="L6661" s="181">
        <v>1.1886812448501587</v>
      </c>
      <c r="M6661" s="181">
        <v>1.3836625814437866</v>
      </c>
      <c r="N6661" s="181">
        <v>1.5575013160705566</v>
      </c>
      <c r="O6661" s="181">
        <v>4.8463425636291504</v>
      </c>
      <c r="P6661" s="181">
        <v>4.9614520072937012</v>
      </c>
      <c r="Q6661" s="181">
        <v>1.4517885446548462</v>
      </c>
      <c r="R6661" s="181">
        <v>4.096956729888916</v>
      </c>
      <c r="S6661" s="226">
        <f t="shared" si="311"/>
        <v>22.937319397926331</v>
      </c>
      <c r="T6661" s="181">
        <f t="shared" ref="T6661:T6724" si="312">SUMPRODUCT(C6661:J6661,K6661:R6661)</f>
        <v>34.66688040190553</v>
      </c>
      <c r="U6661" s="226">
        <f t="shared" ref="U6661:U6724" si="313">(T6661/$T$10045)*$S$10045</f>
        <v>2.2743660268177859</v>
      </c>
    </row>
    <row r="6662" spans="1:21" x14ac:dyDescent="0.25">
      <c r="A6662" s="156" t="s">
        <v>19228</v>
      </c>
      <c r="B6662" s="156" t="s">
        <v>63</v>
      </c>
      <c r="C6662" s="223">
        <v>-0.11963921040296555</v>
      </c>
      <c r="D6662" s="221">
        <v>0.84787017107009888</v>
      </c>
      <c r="E6662" s="221">
        <v>0.47246980667114258</v>
      </c>
      <c r="F6662" s="221">
        <v>3.8230302333831787</v>
      </c>
      <c r="G6662" s="221">
        <v>7.9918708801269531</v>
      </c>
      <c r="H6662" s="221">
        <v>2.4373939037322998</v>
      </c>
      <c r="I6662" s="221">
        <v>-1.4231433160603046E-2</v>
      </c>
      <c r="J6662" s="221">
        <v>-0.44002911448478699</v>
      </c>
      <c r="K6662" s="180">
        <v>5.9181318283081055</v>
      </c>
      <c r="L6662" s="181">
        <v>1.9548983573913574</v>
      </c>
      <c r="M6662" s="181">
        <v>1.9816168546676636</v>
      </c>
      <c r="N6662" s="181">
        <v>1.8124001026153564</v>
      </c>
      <c r="O6662" s="181">
        <v>7.1115550994873047</v>
      </c>
      <c r="P6662" s="181">
        <v>8.1491203308105469</v>
      </c>
      <c r="Q6662" s="181">
        <v>3.045900821685791</v>
      </c>
      <c r="R6662" s="181">
        <v>7.5969400405883789</v>
      </c>
      <c r="S6662" s="226">
        <f t="shared" ref="S6662:S6725" si="314">SUM(K6662:R6662)</f>
        <v>37.570563435554504</v>
      </c>
      <c r="T6662" s="181">
        <f t="shared" si="312"/>
        <v>82.125597899510751</v>
      </c>
      <c r="U6662" s="226">
        <f t="shared" si="313"/>
        <v>5.3879572557234896</v>
      </c>
    </row>
    <row r="6663" spans="1:21" x14ac:dyDescent="0.25">
      <c r="A6663" s="156" t="s">
        <v>19229</v>
      </c>
      <c r="B6663" s="156" t="s">
        <v>63</v>
      </c>
      <c r="C6663" s="223">
        <v>-0.45550462603569031</v>
      </c>
      <c r="D6663" s="221">
        <v>0.5120047926902771</v>
      </c>
      <c r="E6663" s="221">
        <v>0.13660441339015961</v>
      </c>
      <c r="F6663" s="221">
        <v>3.4871647357940674</v>
      </c>
      <c r="G6663" s="221">
        <v>7.6560053825378418</v>
      </c>
      <c r="H6663" s="221">
        <v>2.1015284061431885</v>
      </c>
      <c r="I6663" s="221">
        <v>-0.35009685158729553</v>
      </c>
      <c r="J6663" s="221">
        <v>-0.77589452266693115</v>
      </c>
      <c r="K6663" s="180">
        <v>1.3796204328536987</v>
      </c>
      <c r="L6663" s="181">
        <v>0.51153874397277832</v>
      </c>
      <c r="M6663" s="181">
        <v>0.46816107630729675</v>
      </c>
      <c r="N6663" s="181">
        <v>0.49249488115310669</v>
      </c>
      <c r="O6663" s="181">
        <v>1.6721550226211548</v>
      </c>
      <c r="P6663" s="181">
        <v>1.6631621122360229</v>
      </c>
      <c r="Q6663" s="181">
        <v>0.58506911993026733</v>
      </c>
      <c r="R6663" s="181">
        <v>1.409244179725647</v>
      </c>
      <c r="S6663" s="226">
        <f t="shared" si="314"/>
        <v>8.1814455687999725</v>
      </c>
      <c r="T6663" s="181">
        <f t="shared" si="312"/>
        <v>16.413805030052309</v>
      </c>
      <c r="U6663" s="226">
        <f t="shared" si="313"/>
        <v>1.0768491453044009</v>
      </c>
    </row>
    <row r="6664" spans="1:21" x14ac:dyDescent="0.25">
      <c r="A6664" s="156" t="s">
        <v>17769</v>
      </c>
      <c r="B6664" s="156" t="s">
        <v>66</v>
      </c>
      <c r="C6664" s="223">
        <v>2.2049152851104736</v>
      </c>
      <c r="D6664" s="221">
        <v>-4.978337287902832</v>
      </c>
      <c r="E6664" s="221">
        <v>-0.53543120622634888</v>
      </c>
      <c r="F6664" s="221">
        <v>35.166561126708984</v>
      </c>
      <c r="G6664" s="221">
        <v>94.597747802734375</v>
      </c>
      <c r="H6664" s="221">
        <v>18.484094619750977</v>
      </c>
      <c r="I6664" s="221">
        <v>-1.022132396697998</v>
      </c>
      <c r="J6664" s="221">
        <v>-1.4479300975799561</v>
      </c>
      <c r="K6664" s="180">
        <v>368.12649536132813</v>
      </c>
      <c r="L6664" s="181">
        <v>120.60675048828125</v>
      </c>
      <c r="M6664" s="181">
        <v>106.417724609375</v>
      </c>
      <c r="N6664" s="181">
        <v>126.91298675537109</v>
      </c>
      <c r="O6664" s="181">
        <v>476.51492309570312</v>
      </c>
      <c r="P6664" s="181">
        <v>496.22189331054687</v>
      </c>
      <c r="Q6664" s="181">
        <v>160.41487121582031</v>
      </c>
      <c r="R6664" s="181">
        <v>342.11328125</v>
      </c>
      <c r="S6664" s="226">
        <f t="shared" si="314"/>
        <v>2197.3289260864258</v>
      </c>
      <c r="T6664" s="181">
        <f t="shared" si="312"/>
        <v>58207.510183307517</v>
      </c>
      <c r="U6664" s="226">
        <f t="shared" si="313"/>
        <v>3818.7798305407405</v>
      </c>
    </row>
    <row r="6665" spans="1:21" x14ac:dyDescent="0.25">
      <c r="A6665" s="156" t="s">
        <v>19230</v>
      </c>
      <c r="B6665" s="156" t="s">
        <v>66</v>
      </c>
      <c r="C6665" s="223">
        <v>-1.3869436979293823</v>
      </c>
      <c r="D6665" s="221">
        <v>-2.0891218185424805</v>
      </c>
      <c r="E6665" s="221">
        <v>-2.8371074199676514</v>
      </c>
      <c r="F6665" s="221">
        <v>10.465503692626953</v>
      </c>
      <c r="G6665" s="221">
        <v>25.179536819458008</v>
      </c>
      <c r="H6665" s="221">
        <v>9.7722749710083008</v>
      </c>
      <c r="I6665" s="221">
        <v>6.2797889709472656</v>
      </c>
      <c r="J6665" s="221">
        <v>-1.7073335647583008</v>
      </c>
      <c r="K6665" s="180">
        <v>2132</v>
      </c>
      <c r="L6665" s="181">
        <v>705</v>
      </c>
      <c r="M6665" s="181">
        <v>536</v>
      </c>
      <c r="N6665" s="181">
        <v>573</v>
      </c>
      <c r="O6665" s="181">
        <v>2588</v>
      </c>
      <c r="P6665" s="181">
        <v>2710</v>
      </c>
      <c r="Q6665" s="181">
        <v>897</v>
      </c>
      <c r="R6665" s="181">
        <v>2037</v>
      </c>
      <c r="S6665" s="226">
        <f t="shared" si="314"/>
        <v>12178</v>
      </c>
      <c r="T6665" s="181">
        <f t="shared" si="312"/>
        <v>93848.887888431549</v>
      </c>
      <c r="U6665" s="226">
        <f t="shared" si="313"/>
        <v>6157.0790274035553</v>
      </c>
    </row>
    <row r="6666" spans="1:21" x14ac:dyDescent="0.25">
      <c r="A6666" s="156" t="s">
        <v>19207</v>
      </c>
      <c r="B6666" s="156" t="s">
        <v>66</v>
      </c>
      <c r="C6666" s="223">
        <v>-0.1200416311621666</v>
      </c>
      <c r="D6666" s="221">
        <v>0.84746778011322021</v>
      </c>
      <c r="E6666" s="221">
        <v>45.715908050537109</v>
      </c>
      <c r="F6666" s="221">
        <v>3.8226273059844971</v>
      </c>
      <c r="G6666" s="221">
        <v>91.974006652832031</v>
      </c>
      <c r="H6666" s="221">
        <v>4.6918907165527344</v>
      </c>
      <c r="I6666" s="221">
        <v>-1.4633852988481522E-2</v>
      </c>
      <c r="J6666" s="221">
        <v>-0.44043153524398804</v>
      </c>
      <c r="K6666" s="180">
        <v>390.5042724609375</v>
      </c>
      <c r="L6666" s="181">
        <v>118.63178253173828</v>
      </c>
      <c r="M6666" s="181">
        <v>112.47908020019531</v>
      </c>
      <c r="N6666" s="181">
        <v>116.13224792480469</v>
      </c>
      <c r="O6666" s="181">
        <v>348.396728515625</v>
      </c>
      <c r="P6666" s="181">
        <v>329.1695556640625</v>
      </c>
      <c r="Q6666" s="181">
        <v>95.751419067382813</v>
      </c>
      <c r="R6666" s="181">
        <v>279.37112426757812</v>
      </c>
      <c r="S6666" s="226">
        <f t="shared" si="314"/>
        <v>1790.4362106323242</v>
      </c>
      <c r="T6666" s="181">
        <f t="shared" si="312"/>
        <v>39103.098976973808</v>
      </c>
      <c r="U6666" s="226">
        <f t="shared" si="313"/>
        <v>2565.4099482119559</v>
      </c>
    </row>
    <row r="6667" spans="1:21" x14ac:dyDescent="0.25">
      <c r="A6667" s="156" t="s">
        <v>19208</v>
      </c>
      <c r="B6667" s="156" t="s">
        <v>66</v>
      </c>
      <c r="C6667" s="223">
        <v>-5.927446112036705E-2</v>
      </c>
      <c r="D6667" s="221">
        <v>0.90823489427566528</v>
      </c>
      <c r="E6667" s="221">
        <v>0.53283452987670898</v>
      </c>
      <c r="F6667" s="221">
        <v>3.8833949565887451</v>
      </c>
      <c r="G6667" s="221">
        <v>30.209007263183594</v>
      </c>
      <c r="H6667" s="221">
        <v>14.166035652160645</v>
      </c>
      <c r="I6667" s="221">
        <v>4.6133313328027725E-2</v>
      </c>
      <c r="J6667" s="221">
        <v>-0.37966433167457581</v>
      </c>
      <c r="K6667" s="180">
        <v>198.41387939453125</v>
      </c>
      <c r="L6667" s="181">
        <v>69.315345764160156</v>
      </c>
      <c r="M6667" s="181">
        <v>72.320045471191406</v>
      </c>
      <c r="N6667" s="181">
        <v>68.486457824707031</v>
      </c>
      <c r="O6667" s="181">
        <v>218.51429748535156</v>
      </c>
      <c r="P6667" s="181">
        <v>227.63200378417969</v>
      </c>
      <c r="Q6667" s="181">
        <v>83.095527648925781</v>
      </c>
      <c r="R6667" s="181">
        <v>167.01992797851562</v>
      </c>
      <c r="S6667" s="226">
        <f t="shared" si="314"/>
        <v>1104.7974853515625</v>
      </c>
      <c r="T6667" s="181">
        <f t="shared" si="312"/>
        <v>10121.853365997071</v>
      </c>
      <c r="U6667" s="226">
        <f t="shared" si="313"/>
        <v>664.05742764179047</v>
      </c>
    </row>
    <row r="6668" spans="1:21" x14ac:dyDescent="0.25">
      <c r="A6668" s="156" t="s">
        <v>19209</v>
      </c>
      <c r="B6668" s="156" t="s">
        <v>66</v>
      </c>
      <c r="C6668" s="223">
        <v>0.74412107467651367</v>
      </c>
      <c r="D6668" s="221">
        <v>1.7116304636001587</v>
      </c>
      <c r="E6668" s="221">
        <v>1.3362300395965576</v>
      </c>
      <c r="F6668" s="221">
        <v>4.6867899894714355</v>
      </c>
      <c r="G6668" s="221">
        <v>4489.61328125</v>
      </c>
      <c r="H6668" s="221">
        <v>3.3011538982391357</v>
      </c>
      <c r="I6668" s="221">
        <v>0.84952884912490845</v>
      </c>
      <c r="J6668" s="221">
        <v>0.42373120784759521</v>
      </c>
      <c r="K6668" s="180">
        <v>0.35341167449951172</v>
      </c>
      <c r="L6668" s="181">
        <v>0.11459353566169739</v>
      </c>
      <c r="M6668" s="181">
        <v>0.10757427662611008</v>
      </c>
      <c r="N6668" s="181">
        <v>0.10936989635229111</v>
      </c>
      <c r="O6668" s="181">
        <v>2</v>
      </c>
      <c r="P6668" s="181">
        <v>0.39209926128387451</v>
      </c>
      <c r="Q6668" s="181">
        <v>0.17254325747489929</v>
      </c>
      <c r="R6668" s="181">
        <v>0.33806726336479187</v>
      </c>
      <c r="S6668" s="226">
        <f t="shared" si="314"/>
        <v>3.587659165263176</v>
      </c>
      <c r="T6668" s="181">
        <f t="shared" si="312"/>
        <v>8981.9262332065628</v>
      </c>
      <c r="U6668" s="226">
        <f t="shared" si="313"/>
        <v>589.27101727519664</v>
      </c>
    </row>
    <row r="6669" spans="1:21" x14ac:dyDescent="0.25">
      <c r="A6669" s="156" t="s">
        <v>19231</v>
      </c>
      <c r="B6669" s="156" t="s">
        <v>66</v>
      </c>
      <c r="C6669" s="223">
        <v>1.5642069578170776</v>
      </c>
      <c r="D6669" s="221">
        <v>-1.3400517702102661</v>
      </c>
      <c r="E6669" s="221">
        <v>12.917878150939941</v>
      </c>
      <c r="F6669" s="221">
        <v>9.2677116394042969</v>
      </c>
      <c r="G6669" s="221">
        <v>43.335830688476562</v>
      </c>
      <c r="H6669" s="221">
        <v>18.629386901855469</v>
      </c>
      <c r="I6669" s="221">
        <v>4.2655587196350098</v>
      </c>
      <c r="J6669" s="221">
        <v>2.087111234664917</v>
      </c>
      <c r="K6669" s="180">
        <v>2307</v>
      </c>
      <c r="L6669" s="181">
        <v>813</v>
      </c>
      <c r="M6669" s="181">
        <v>737</v>
      </c>
      <c r="N6669" s="181">
        <v>818</v>
      </c>
      <c r="O6669" s="181">
        <v>2648</v>
      </c>
      <c r="P6669" s="181">
        <v>2568</v>
      </c>
      <c r="Q6669" s="181">
        <v>885</v>
      </c>
      <c r="R6669" s="181">
        <v>1977</v>
      </c>
      <c r="S6669" s="226">
        <f t="shared" si="314"/>
        <v>12753</v>
      </c>
      <c r="T6669" s="181">
        <f t="shared" si="312"/>
        <v>190115.41128563881</v>
      </c>
      <c r="U6669" s="226">
        <f t="shared" si="313"/>
        <v>12472.770194193197</v>
      </c>
    </row>
    <row r="6670" spans="1:21" x14ac:dyDescent="0.25">
      <c r="A6670" s="156" t="s">
        <v>19232</v>
      </c>
      <c r="B6670" s="156" t="s">
        <v>66</v>
      </c>
      <c r="C6670" s="223">
        <v>0.10238195955753326</v>
      </c>
      <c r="D6670" s="221">
        <v>2.2893655300140381</v>
      </c>
      <c r="E6670" s="221">
        <v>2.9150075912475586</v>
      </c>
      <c r="F6670" s="221">
        <v>14.056994438171387</v>
      </c>
      <c r="G6670" s="221">
        <v>34.905418395996094</v>
      </c>
      <c r="H6670" s="221">
        <v>11.93834114074707</v>
      </c>
      <c r="I6670" s="221">
        <v>-0.48697111010551453</v>
      </c>
      <c r="J6670" s="221">
        <v>-1.2101423740386963</v>
      </c>
      <c r="K6670" s="180">
        <v>1584</v>
      </c>
      <c r="L6670" s="181">
        <v>578</v>
      </c>
      <c r="M6670" s="181">
        <v>507</v>
      </c>
      <c r="N6670" s="181">
        <v>499</v>
      </c>
      <c r="O6670" s="181">
        <v>1840</v>
      </c>
      <c r="P6670" s="181">
        <v>2213</v>
      </c>
      <c r="Q6670" s="181">
        <v>832</v>
      </c>
      <c r="R6670" s="181">
        <v>2291</v>
      </c>
      <c r="S6670" s="226">
        <f t="shared" si="314"/>
        <v>10344</v>
      </c>
      <c r="T6670" s="181">
        <f t="shared" si="312"/>
        <v>97445.698024272919</v>
      </c>
      <c r="U6670" s="226">
        <f t="shared" si="313"/>
        <v>6393.0524603468275</v>
      </c>
    </row>
    <row r="6671" spans="1:21" x14ac:dyDescent="0.25">
      <c r="A6671" s="156" t="s">
        <v>19223</v>
      </c>
      <c r="B6671" s="156" t="s">
        <v>66</v>
      </c>
      <c r="C6671" s="223">
        <v>-0.50148063898086548</v>
      </c>
      <c r="D6671" s="221">
        <v>6.7479658126831055</v>
      </c>
      <c r="E6671" s="221">
        <v>1.1241952180862427</v>
      </c>
      <c r="F6671" s="221">
        <v>15.878139495849609</v>
      </c>
      <c r="G6671" s="221">
        <v>34.399116516113281</v>
      </c>
      <c r="H6671" s="221">
        <v>7.0703849792480469</v>
      </c>
      <c r="I6671" s="221">
        <v>6.1242012977600098</v>
      </c>
      <c r="J6671" s="221">
        <v>-0.29337486624717712</v>
      </c>
      <c r="K6671" s="180">
        <v>1531.6085205078125</v>
      </c>
      <c r="L6671" s="181">
        <v>470.879638671875</v>
      </c>
      <c r="M6671" s="181">
        <v>397.89828491210937</v>
      </c>
      <c r="N6671" s="181">
        <v>395.8988037109375</v>
      </c>
      <c r="O6671" s="181">
        <v>1812.53662109375</v>
      </c>
      <c r="P6671" s="181">
        <v>1743.5543212890625</v>
      </c>
      <c r="Q6671" s="181">
        <v>591.84869384765625</v>
      </c>
      <c r="R6671" s="181">
        <v>1340.6573486328125</v>
      </c>
      <c r="S6671" s="226">
        <f t="shared" si="314"/>
        <v>8284.8822326660156</v>
      </c>
      <c r="T6671" s="181">
        <f t="shared" si="312"/>
        <v>87051.403535931066</v>
      </c>
      <c r="U6671" s="226">
        <f t="shared" si="313"/>
        <v>5711.1211765695707</v>
      </c>
    </row>
    <row r="6672" spans="1:21" x14ac:dyDescent="0.25">
      <c r="A6672" s="156" t="s">
        <v>14351</v>
      </c>
      <c r="B6672" s="156" t="s">
        <v>66</v>
      </c>
      <c r="C6672" s="223">
        <v>-0.73211270570755005</v>
      </c>
      <c r="D6672" s="221">
        <v>0.23539671301841736</v>
      </c>
      <c r="E6672" s="221">
        <v>17.828014373779297</v>
      </c>
      <c r="F6672" s="221">
        <v>3.2105567455291748</v>
      </c>
      <c r="G6672" s="221">
        <v>51.863334655761719</v>
      </c>
      <c r="H6672" s="221">
        <v>2.8161711692810059</v>
      </c>
      <c r="I6672" s="221">
        <v>-0.34417244791984558</v>
      </c>
      <c r="J6672" s="221">
        <v>-1.0525026321411133</v>
      </c>
      <c r="K6672" s="180">
        <v>694.7071533203125</v>
      </c>
      <c r="L6672" s="181">
        <v>353.79522705078125</v>
      </c>
      <c r="M6672" s="181">
        <v>220.00711059570312</v>
      </c>
      <c r="N6672" s="181">
        <v>148.65345764160156</v>
      </c>
      <c r="O6672" s="181">
        <v>668.9405517578125</v>
      </c>
      <c r="P6672" s="181">
        <v>986.06787109375</v>
      </c>
      <c r="Q6672" s="181">
        <v>401.36431884765625</v>
      </c>
      <c r="R6672" s="181">
        <v>899.848876953125</v>
      </c>
      <c r="S6672" s="226">
        <f t="shared" si="314"/>
        <v>4373.3845672607422</v>
      </c>
      <c r="T6672" s="181">
        <f t="shared" si="312"/>
        <v>40359.42034955493</v>
      </c>
      <c r="U6672" s="226">
        <f t="shared" si="313"/>
        <v>2647.8325549027659</v>
      </c>
    </row>
    <row r="6673" spans="1:21" x14ac:dyDescent="0.25">
      <c r="A6673" s="156" t="s">
        <v>19233</v>
      </c>
      <c r="B6673" s="156" t="s">
        <v>66</v>
      </c>
      <c r="C6673" s="223">
        <v>6.261711597442627</v>
      </c>
      <c r="D6673" s="221">
        <v>35.707798004150391</v>
      </c>
      <c r="E6673" s="221">
        <v>59.804859161376953</v>
      </c>
      <c r="F6673" s="221">
        <v>25.363452911376953</v>
      </c>
      <c r="G6673" s="221">
        <v>136.44259643554687</v>
      </c>
      <c r="H6673" s="221">
        <v>80.415977478027344</v>
      </c>
      <c r="I6673" s="221">
        <v>9.1170759201049805</v>
      </c>
      <c r="J6673" s="221">
        <v>3.9491603374481201</v>
      </c>
      <c r="K6673" s="180">
        <v>533</v>
      </c>
      <c r="L6673" s="181">
        <v>185</v>
      </c>
      <c r="M6673" s="181">
        <v>192</v>
      </c>
      <c r="N6673" s="181">
        <v>233</v>
      </c>
      <c r="O6673" s="181">
        <v>563</v>
      </c>
      <c r="P6673" s="181">
        <v>422</v>
      </c>
      <c r="Q6673" s="181">
        <v>100</v>
      </c>
      <c r="R6673" s="181">
        <v>298</v>
      </c>
      <c r="S6673" s="226">
        <f t="shared" si="314"/>
        <v>2526</v>
      </c>
      <c r="T6673" s="181">
        <f t="shared" si="312"/>
        <v>140176.93406105042</v>
      </c>
      <c r="U6673" s="226">
        <f t="shared" si="313"/>
        <v>9196.4910853185902</v>
      </c>
    </row>
    <row r="6674" spans="1:21" x14ac:dyDescent="0.25">
      <c r="A6674" s="156" t="s">
        <v>19234</v>
      </c>
      <c r="B6674" s="156" t="s">
        <v>66</v>
      </c>
      <c r="C6674" s="223">
        <v>1.5611015558242798</v>
      </c>
      <c r="D6674" s="221">
        <v>6.8921866416931152</v>
      </c>
      <c r="E6674" s="221">
        <v>25.628791809082031</v>
      </c>
      <c r="F6674" s="221">
        <v>24.714344024658203</v>
      </c>
      <c r="G6674" s="221">
        <v>66.188514709472656</v>
      </c>
      <c r="H6674" s="221">
        <v>18.47960090637207</v>
      </c>
      <c r="I6674" s="221">
        <v>26.740924835205078</v>
      </c>
      <c r="J6674" s="221">
        <v>6.0734467506408691</v>
      </c>
      <c r="K6674" s="180">
        <v>1227</v>
      </c>
      <c r="L6674" s="181">
        <v>448</v>
      </c>
      <c r="M6674" s="181">
        <v>390</v>
      </c>
      <c r="N6674" s="181">
        <v>428</v>
      </c>
      <c r="O6674" s="181">
        <v>1364</v>
      </c>
      <c r="P6674" s="181">
        <v>1325</v>
      </c>
      <c r="Q6674" s="181">
        <v>395</v>
      </c>
      <c r="R6674" s="181">
        <v>1112</v>
      </c>
      <c r="S6674" s="226">
        <f t="shared" si="314"/>
        <v>6689</v>
      </c>
      <c r="T6674" s="181">
        <f t="shared" si="312"/>
        <v>157659.08263385296</v>
      </c>
      <c r="U6674" s="226">
        <f t="shared" si="313"/>
        <v>10343.43030594652</v>
      </c>
    </row>
    <row r="6675" spans="1:21" x14ac:dyDescent="0.25">
      <c r="A6675" s="156" t="s">
        <v>17770</v>
      </c>
      <c r="B6675" s="156" t="s">
        <v>66</v>
      </c>
      <c r="C6675" s="223">
        <v>4.0670857429504395</v>
      </c>
      <c r="D6675" s="221">
        <v>5.8164563179016113</v>
      </c>
      <c r="E6675" s="221">
        <v>4.7885160446166992</v>
      </c>
      <c r="F6675" s="221">
        <v>25.696128845214844</v>
      </c>
      <c r="G6675" s="221">
        <v>80.024627685546875</v>
      </c>
      <c r="H6675" s="221">
        <v>48.37030029296875</v>
      </c>
      <c r="I6675" s="221">
        <v>10.517889976501465</v>
      </c>
      <c r="J6675" s="221">
        <v>2.2383906841278076</v>
      </c>
      <c r="K6675" s="180">
        <v>1597.448486328125</v>
      </c>
      <c r="L6675" s="181">
        <v>473.5328369140625</v>
      </c>
      <c r="M6675" s="181">
        <v>591.432861328125</v>
      </c>
      <c r="N6675" s="181">
        <v>600.13037109375</v>
      </c>
      <c r="O6675" s="181">
        <v>1696.0206298828125</v>
      </c>
      <c r="P6675" s="181">
        <v>1639.9698486328125</v>
      </c>
      <c r="Q6675" s="181">
        <v>504.45742797851562</v>
      </c>
      <c r="R6675" s="181">
        <v>1339.42138671875</v>
      </c>
      <c r="S6675" s="226">
        <f t="shared" si="314"/>
        <v>8442.4138488769531</v>
      </c>
      <c r="T6675" s="181">
        <f t="shared" si="312"/>
        <v>250857.58569280259</v>
      </c>
      <c r="U6675" s="226">
        <f t="shared" si="313"/>
        <v>16457.839986025414</v>
      </c>
    </row>
    <row r="6676" spans="1:21" x14ac:dyDescent="0.25">
      <c r="A6676" s="156" t="s">
        <v>19235</v>
      </c>
      <c r="B6676" s="156" t="s">
        <v>66</v>
      </c>
      <c r="C6676" s="223">
        <v>5.255671501159668</v>
      </c>
      <c r="D6676" s="221">
        <v>11.481071472167969</v>
      </c>
      <c r="E6676" s="221">
        <v>28.396162033081055</v>
      </c>
      <c r="F6676" s="221">
        <v>23.379493713378906</v>
      </c>
      <c r="G6676" s="221">
        <v>79.340934753417969</v>
      </c>
      <c r="H6676" s="221">
        <v>39.627285003662109</v>
      </c>
      <c r="I6676" s="221">
        <v>7.8376803398132324</v>
      </c>
      <c r="J6676" s="221">
        <v>4.7866215705871582</v>
      </c>
      <c r="K6676" s="180">
        <v>1794.642822265625</v>
      </c>
      <c r="L6676" s="181">
        <v>593.696044921875</v>
      </c>
      <c r="M6676" s="181">
        <v>634.360107421875</v>
      </c>
      <c r="N6676" s="181">
        <v>688.57891845703125</v>
      </c>
      <c r="O6676" s="181">
        <v>1827.174072265625</v>
      </c>
      <c r="P6676" s="181">
        <v>1782.8953857421875</v>
      </c>
      <c r="Q6676" s="181">
        <v>488.87298583984375</v>
      </c>
      <c r="R6676" s="181">
        <v>1193.717529296875</v>
      </c>
      <c r="S6676" s="226">
        <f t="shared" si="314"/>
        <v>9003.9378662109375</v>
      </c>
      <c r="T6676" s="181">
        <f t="shared" si="312"/>
        <v>275526.84545112622</v>
      </c>
      <c r="U6676" s="226">
        <f t="shared" si="313"/>
        <v>18076.299035429536</v>
      </c>
    </row>
    <row r="6677" spans="1:21" x14ac:dyDescent="0.25">
      <c r="A6677" s="156" t="s">
        <v>19236</v>
      </c>
      <c r="B6677" s="156" t="s">
        <v>66</v>
      </c>
      <c r="C6677" s="223">
        <v>0.57647943496704102</v>
      </c>
      <c r="D6677" s="221">
        <v>-0.21291261911392212</v>
      </c>
      <c r="E6677" s="221">
        <v>9.4544880092144012E-2</v>
      </c>
      <c r="F6677" s="221">
        <v>14.869468688964844</v>
      </c>
      <c r="G6677" s="221">
        <v>20.727762222290039</v>
      </c>
      <c r="H6677" s="221">
        <v>3.1460545063018799</v>
      </c>
      <c r="I6677" s="221">
        <v>-1.0750141143798828</v>
      </c>
      <c r="J6677" s="221">
        <v>-1.5008118152618408</v>
      </c>
      <c r="K6677" s="180">
        <v>1493</v>
      </c>
      <c r="L6677" s="181">
        <v>555</v>
      </c>
      <c r="M6677" s="181">
        <v>468</v>
      </c>
      <c r="N6677" s="181">
        <v>405</v>
      </c>
      <c r="O6677" s="181">
        <v>1715</v>
      </c>
      <c r="P6677" s="181">
        <v>2036</v>
      </c>
      <c r="Q6677" s="181">
        <v>707</v>
      </c>
      <c r="R6677" s="181">
        <v>2030</v>
      </c>
      <c r="S6677" s="226">
        <f t="shared" si="314"/>
        <v>9409</v>
      </c>
      <c r="T6677" s="181">
        <f t="shared" si="312"/>
        <v>44955.695337921381</v>
      </c>
      <c r="U6677" s="226">
        <f t="shared" si="313"/>
        <v>2949.3771866163929</v>
      </c>
    </row>
    <row r="6678" spans="1:21" x14ac:dyDescent="0.25">
      <c r="A6678" s="156" t="s">
        <v>19237</v>
      </c>
      <c r="B6678" s="156" t="s">
        <v>66</v>
      </c>
      <c r="C6678" s="223">
        <v>2.7222366333007812</v>
      </c>
      <c r="D6678" s="221">
        <v>8.1767339706420898</v>
      </c>
      <c r="E6678" s="221">
        <v>5.7769327163696289</v>
      </c>
      <c r="F6678" s="221">
        <v>15.259191513061523</v>
      </c>
      <c r="G6678" s="221">
        <v>60.267257690429688</v>
      </c>
      <c r="H6678" s="221">
        <v>25.235647201538086</v>
      </c>
      <c r="I6678" s="221">
        <v>2.5520451068878174</v>
      </c>
      <c r="J6678" s="221">
        <v>2.1262474060058594</v>
      </c>
      <c r="K6678" s="180">
        <v>2200</v>
      </c>
      <c r="L6678" s="181">
        <v>721</v>
      </c>
      <c r="M6678" s="181">
        <v>714</v>
      </c>
      <c r="N6678" s="181">
        <v>855</v>
      </c>
      <c r="O6678" s="181">
        <v>2319</v>
      </c>
      <c r="P6678" s="181">
        <v>2020</v>
      </c>
      <c r="Q6678" s="181">
        <v>600</v>
      </c>
      <c r="R6678" s="181">
        <v>1469</v>
      </c>
      <c r="S6678" s="226">
        <f t="shared" si="314"/>
        <v>10898</v>
      </c>
      <c r="T6678" s="181">
        <f t="shared" si="312"/>
        <v>224446.14692401886</v>
      </c>
      <c r="U6678" s="226">
        <f t="shared" si="313"/>
        <v>14725.083004182939</v>
      </c>
    </row>
    <row r="6679" spans="1:21" x14ac:dyDescent="0.25">
      <c r="A6679" s="156" t="s">
        <v>19238</v>
      </c>
      <c r="B6679" s="156" t="s">
        <v>66</v>
      </c>
      <c r="C6679" s="223">
        <v>-1.0051136016845703</v>
      </c>
      <c r="D6679" s="221">
        <v>-3.7604179233312607E-2</v>
      </c>
      <c r="E6679" s="221">
        <v>-0.4130045473575592</v>
      </c>
      <c r="F6679" s="221">
        <v>8.073486328125</v>
      </c>
      <c r="G6679" s="221">
        <v>25.848276138305664</v>
      </c>
      <c r="H6679" s="221">
        <v>1.5519193410873413</v>
      </c>
      <c r="I6679" s="221">
        <v>-0.89970582723617554</v>
      </c>
      <c r="J6679" s="221">
        <v>-1.3255034685134888</v>
      </c>
      <c r="K6679" s="180">
        <v>100.63463592529297</v>
      </c>
      <c r="L6679" s="181">
        <v>38.715099334716797</v>
      </c>
      <c r="M6679" s="181">
        <v>39.946102142333984</v>
      </c>
      <c r="N6679" s="181">
        <v>36.129989624023438</v>
      </c>
      <c r="O6679" s="181">
        <v>112.76003265380859</v>
      </c>
      <c r="P6679" s="181">
        <v>115.03739166259766</v>
      </c>
      <c r="Q6679" s="181">
        <v>35.022083282470703</v>
      </c>
      <c r="R6679" s="181">
        <v>86.601181030273437</v>
      </c>
      <c r="S6679" s="226">
        <f t="shared" si="314"/>
        <v>564.84651565551758</v>
      </c>
      <c r="T6679" s="181">
        <f t="shared" si="312"/>
        <v>3119.4734407526048</v>
      </c>
      <c r="U6679" s="226">
        <f t="shared" si="313"/>
        <v>204.65713479134192</v>
      </c>
    </row>
    <row r="6680" spans="1:21" x14ac:dyDescent="0.25">
      <c r="A6680" s="156" t="s">
        <v>19239</v>
      </c>
      <c r="B6680" s="156" t="s">
        <v>66</v>
      </c>
      <c r="C6680" s="223">
        <v>-0.78958666324615479</v>
      </c>
      <c r="D6680" s="221">
        <v>0.17792271077632904</v>
      </c>
      <c r="E6680" s="221">
        <v>-1.1858537197113037</v>
      </c>
      <c r="F6680" s="221">
        <v>3.1530826091766357</v>
      </c>
      <c r="G6680" s="221">
        <v>22.438732147216797</v>
      </c>
      <c r="H6680" s="221">
        <v>5.5458135604858398</v>
      </c>
      <c r="I6680" s="221">
        <v>-0.68417888879776001</v>
      </c>
      <c r="J6680" s="221">
        <v>-1.1099766492843628</v>
      </c>
      <c r="K6680" s="180">
        <v>2792</v>
      </c>
      <c r="L6680" s="181">
        <v>559</v>
      </c>
      <c r="M6680" s="181">
        <v>440</v>
      </c>
      <c r="N6680" s="181">
        <v>643</v>
      </c>
      <c r="O6680" s="181">
        <v>1696</v>
      </c>
      <c r="P6680" s="181">
        <v>1460</v>
      </c>
      <c r="Q6680" s="181">
        <v>385</v>
      </c>
      <c r="R6680" s="181">
        <v>1003</v>
      </c>
      <c r="S6680" s="226">
        <f t="shared" si="314"/>
        <v>8978</v>
      </c>
      <c r="T6680" s="181">
        <f t="shared" si="312"/>
        <v>44176.851381137967</v>
      </c>
      <c r="U6680" s="226">
        <f t="shared" si="313"/>
        <v>2898.2801102436606</v>
      </c>
    </row>
    <row r="6681" spans="1:21" x14ac:dyDescent="0.25">
      <c r="A6681" s="156" t="s">
        <v>19240</v>
      </c>
      <c r="B6681" s="156" t="s">
        <v>66</v>
      </c>
      <c r="C6681" s="223">
        <v>3.2358999252319336</v>
      </c>
      <c r="D6681" s="221">
        <v>6.4441089630126953</v>
      </c>
      <c r="E6681" s="221">
        <v>4.6139717102050781</v>
      </c>
      <c r="F6681" s="221">
        <v>27.553619384765625</v>
      </c>
      <c r="G6681" s="221">
        <v>38.693279266357422</v>
      </c>
      <c r="H6681" s="221">
        <v>26.99470329284668</v>
      </c>
      <c r="I6681" s="221">
        <v>2.6743547916412354</v>
      </c>
      <c r="J6681" s="221">
        <v>2.2485570907592773</v>
      </c>
      <c r="K6681" s="180">
        <v>1252</v>
      </c>
      <c r="L6681" s="181">
        <v>429</v>
      </c>
      <c r="M6681" s="181">
        <v>429</v>
      </c>
      <c r="N6681" s="181">
        <v>632</v>
      </c>
      <c r="O6681" s="181">
        <v>1800</v>
      </c>
      <c r="P6681" s="181">
        <v>1539</v>
      </c>
      <c r="Q6681" s="181">
        <v>441</v>
      </c>
      <c r="R6681" s="181">
        <v>1202</v>
      </c>
      <c r="S6681" s="226">
        <f t="shared" si="314"/>
        <v>7724</v>
      </c>
      <c r="T6681" s="181">
        <f t="shared" si="312"/>
        <v>141284.05789971352</v>
      </c>
      <c r="U6681" s="226">
        <f t="shared" si="313"/>
        <v>9269.1253926731406</v>
      </c>
    </row>
    <row r="6682" spans="1:21" x14ac:dyDescent="0.25">
      <c r="A6682" s="156" t="s">
        <v>19241</v>
      </c>
      <c r="B6682" s="156" t="s">
        <v>66</v>
      </c>
      <c r="C6682" s="223">
        <v>0.83272427320480347</v>
      </c>
      <c r="D6682" s="221">
        <v>3.8625164031982422</v>
      </c>
      <c r="E6682" s="221">
        <v>1.4248331785202026</v>
      </c>
      <c r="F6682" s="221">
        <v>45.178653717041016</v>
      </c>
      <c r="G6682" s="221">
        <v>28.540336608886719</v>
      </c>
      <c r="H6682" s="221">
        <v>12.771470069885254</v>
      </c>
      <c r="I6682" s="221">
        <v>0.93813210725784302</v>
      </c>
      <c r="J6682" s="221">
        <v>0.51233434677124023</v>
      </c>
      <c r="K6682" s="180">
        <v>714</v>
      </c>
      <c r="L6682" s="181">
        <v>309</v>
      </c>
      <c r="M6682" s="181">
        <v>224</v>
      </c>
      <c r="N6682" s="181">
        <v>172</v>
      </c>
      <c r="O6682" s="181">
        <v>761</v>
      </c>
      <c r="P6682" s="181">
        <v>860</v>
      </c>
      <c r="Q6682" s="181">
        <v>224</v>
      </c>
      <c r="R6682" s="181">
        <v>578</v>
      </c>
      <c r="S6682" s="226">
        <f t="shared" si="314"/>
        <v>3842</v>
      </c>
      <c r="T6682" s="181">
        <f t="shared" si="312"/>
        <v>43086.905034899712</v>
      </c>
      <c r="U6682" s="226">
        <f t="shared" si="313"/>
        <v>2826.7727547447162</v>
      </c>
    </row>
    <row r="6683" spans="1:21" x14ac:dyDescent="0.25">
      <c r="A6683" s="156" t="s">
        <v>19242</v>
      </c>
      <c r="B6683" s="156" t="s">
        <v>66</v>
      </c>
      <c r="C6683" s="223">
        <v>4.7266502380371094</v>
      </c>
      <c r="D6683" s="221">
        <v>0.65683168172836304</v>
      </c>
      <c r="E6683" s="221">
        <v>0.28143128752708435</v>
      </c>
      <c r="F6683" s="221">
        <v>9.9589433670043945</v>
      </c>
      <c r="G6683" s="221">
        <v>29.613000869750977</v>
      </c>
      <c r="H6683" s="221">
        <v>38.098194122314453</v>
      </c>
      <c r="I6683" s="221">
        <v>2.7322268486022949</v>
      </c>
      <c r="J6683" s="221">
        <v>-0.63106763362884521</v>
      </c>
      <c r="K6683" s="180">
        <v>528</v>
      </c>
      <c r="L6683" s="181">
        <v>189</v>
      </c>
      <c r="M6683" s="181">
        <v>182</v>
      </c>
      <c r="N6683" s="181">
        <v>233</v>
      </c>
      <c r="O6683" s="181">
        <v>738</v>
      </c>
      <c r="P6683" s="181">
        <v>704</v>
      </c>
      <c r="Q6683" s="181">
        <v>186</v>
      </c>
      <c r="R6683" s="181">
        <v>508</v>
      </c>
      <c r="S6683" s="226">
        <f t="shared" si="314"/>
        <v>3268</v>
      </c>
      <c r="T6683" s="181">
        <f t="shared" si="312"/>
        <v>53854.601952314377</v>
      </c>
      <c r="U6683" s="226">
        <f t="shared" si="313"/>
        <v>3533.2015932245804</v>
      </c>
    </row>
    <row r="6684" spans="1:21" x14ac:dyDescent="0.25">
      <c r="A6684" s="156" t="s">
        <v>19243</v>
      </c>
      <c r="B6684" s="156" t="s">
        <v>66</v>
      </c>
      <c r="C6684" s="223">
        <v>3.1546089649200439</v>
      </c>
      <c r="D6684" s="221">
        <v>9.3008880615234375</v>
      </c>
      <c r="E6684" s="221">
        <v>9.8864078521728516</v>
      </c>
      <c r="F6684" s="221">
        <v>18.829776763916016</v>
      </c>
      <c r="G6684" s="221">
        <v>17.173406600952148</v>
      </c>
      <c r="H6684" s="221">
        <v>21.928831100463867</v>
      </c>
      <c r="I6684" s="221">
        <v>0.4498961865901947</v>
      </c>
      <c r="J6684" s="221">
        <v>2.4098459631204605E-2</v>
      </c>
      <c r="K6684" s="180">
        <v>1328</v>
      </c>
      <c r="L6684" s="181">
        <v>471</v>
      </c>
      <c r="M6684" s="181">
        <v>402</v>
      </c>
      <c r="N6684" s="181">
        <v>441</v>
      </c>
      <c r="O6684" s="181">
        <v>1619</v>
      </c>
      <c r="P6684" s="181">
        <v>1610</v>
      </c>
      <c r="Q6684" s="181">
        <v>456</v>
      </c>
      <c r="R6684" s="181">
        <v>1336</v>
      </c>
      <c r="S6684" s="226">
        <f t="shared" si="314"/>
        <v>7663</v>
      </c>
      <c r="T6684" s="181">
        <f t="shared" si="312"/>
        <v>84194.818053692579</v>
      </c>
      <c r="U6684" s="226">
        <f t="shared" si="313"/>
        <v>5523.711150106762</v>
      </c>
    </row>
    <row r="6685" spans="1:21" x14ac:dyDescent="0.25">
      <c r="A6685" s="156" t="s">
        <v>19224</v>
      </c>
      <c r="B6685" s="156" t="s">
        <v>66</v>
      </c>
      <c r="C6685" s="223">
        <v>5.6989927291870117</v>
      </c>
      <c r="D6685" s="221">
        <v>10.397132873535156</v>
      </c>
      <c r="E6685" s="221">
        <v>7.1241445541381836</v>
      </c>
      <c r="F6685" s="221">
        <v>20.448272705078125</v>
      </c>
      <c r="G6685" s="221">
        <v>42.988609313964844</v>
      </c>
      <c r="H6685" s="221">
        <v>31.665264129638672</v>
      </c>
      <c r="I6685" s="221">
        <v>1.7552552223205566</v>
      </c>
      <c r="J6685" s="221">
        <v>1.3294575214385986</v>
      </c>
      <c r="K6685" s="180">
        <v>1321.351806640625</v>
      </c>
      <c r="L6685" s="181">
        <v>402.82919311523438</v>
      </c>
      <c r="M6685" s="181">
        <v>396.22543334960937</v>
      </c>
      <c r="N6685" s="181">
        <v>502.48590087890625</v>
      </c>
      <c r="O6685" s="181">
        <v>1553.68408203125</v>
      </c>
      <c r="P6685" s="181">
        <v>1196.4808349609375</v>
      </c>
      <c r="Q6685" s="181">
        <v>321.7830810546875</v>
      </c>
      <c r="R6685" s="181">
        <v>562.52008056640625</v>
      </c>
      <c r="S6685" s="226">
        <f t="shared" si="314"/>
        <v>6257.3604125976562</v>
      </c>
      <c r="T6685" s="181">
        <f t="shared" si="312"/>
        <v>130806.63663013959</v>
      </c>
      <c r="U6685" s="226">
        <f t="shared" si="313"/>
        <v>8581.7404676982605</v>
      </c>
    </row>
    <row r="6686" spans="1:21" x14ac:dyDescent="0.25">
      <c r="A6686" s="156" t="s">
        <v>19244</v>
      </c>
      <c r="B6686" s="156" t="s">
        <v>66</v>
      </c>
      <c r="C6686" s="223">
        <v>14.036347389221191</v>
      </c>
      <c r="D6686" s="221">
        <v>16.127662658691406</v>
      </c>
      <c r="E6686" s="221">
        <v>6.6021718978881836</v>
      </c>
      <c r="F6686" s="221">
        <v>37.169078826904297</v>
      </c>
      <c r="G6686" s="221">
        <v>91.554588317871094</v>
      </c>
      <c r="H6686" s="221">
        <v>37.326419830322266</v>
      </c>
      <c r="I6686" s="221">
        <v>18.609432220458984</v>
      </c>
      <c r="J6686" s="221">
        <v>3.3035562038421631</v>
      </c>
      <c r="K6686" s="180">
        <v>1277</v>
      </c>
      <c r="L6686" s="181">
        <v>420</v>
      </c>
      <c r="M6686" s="181">
        <v>445</v>
      </c>
      <c r="N6686" s="181">
        <v>476</v>
      </c>
      <c r="O6686" s="181">
        <v>1312</v>
      </c>
      <c r="P6686" s="181">
        <v>1170</v>
      </c>
      <c r="Q6686" s="181">
        <v>342</v>
      </c>
      <c r="R6686" s="181">
        <v>670</v>
      </c>
      <c r="S6686" s="226">
        <f t="shared" si="314"/>
        <v>6112</v>
      </c>
      <c r="T6686" s="181">
        <f t="shared" si="312"/>
        <v>217697.82149934769</v>
      </c>
      <c r="U6686" s="226">
        <f t="shared" si="313"/>
        <v>14282.350289100243</v>
      </c>
    </row>
    <row r="6687" spans="1:21" x14ac:dyDescent="0.25">
      <c r="A6687" s="156" t="s">
        <v>19225</v>
      </c>
      <c r="B6687" s="156" t="s">
        <v>66</v>
      </c>
      <c r="C6687" s="223">
        <v>5.5506129264831543</v>
      </c>
      <c r="D6687" s="221">
        <v>10.787863731384277</v>
      </c>
      <c r="E6687" s="221">
        <v>11.656476020812988</v>
      </c>
      <c r="F6687" s="221">
        <v>40.231899261474609</v>
      </c>
      <c r="G6687" s="221">
        <v>92.878318786621094</v>
      </c>
      <c r="H6687" s="221">
        <v>34.706741333007812</v>
      </c>
      <c r="I6687" s="221">
        <v>14.502987861633301</v>
      </c>
      <c r="J6687" s="221">
        <v>3.4478280544281006</v>
      </c>
      <c r="K6687" s="180">
        <v>1745.625</v>
      </c>
      <c r="L6687" s="181">
        <v>633.33331298828125</v>
      </c>
      <c r="M6687" s="181">
        <v>688.75</v>
      </c>
      <c r="N6687" s="181">
        <v>642.23956298828125</v>
      </c>
      <c r="O6687" s="181">
        <v>1917.8125</v>
      </c>
      <c r="P6687" s="181">
        <v>2102.864501953125</v>
      </c>
      <c r="Q6687" s="181">
        <v>703.59375</v>
      </c>
      <c r="R6687" s="181">
        <v>1476.4583740234375</v>
      </c>
      <c r="S6687" s="226">
        <f t="shared" si="314"/>
        <v>9910.677001953125</v>
      </c>
      <c r="T6687" s="181">
        <f t="shared" si="312"/>
        <v>316790.0787206114</v>
      </c>
      <c r="U6687" s="226">
        <f t="shared" si="313"/>
        <v>20783.42741896923</v>
      </c>
    </row>
    <row r="6688" spans="1:21" x14ac:dyDescent="0.25">
      <c r="A6688" s="156" t="s">
        <v>19245</v>
      </c>
      <c r="B6688" s="156" t="s">
        <v>66</v>
      </c>
      <c r="C6688" s="223">
        <v>1.1587990522384644</v>
      </c>
      <c r="D6688" s="221">
        <v>11.80301570892334</v>
      </c>
      <c r="E6688" s="221">
        <v>1.7629289627075195</v>
      </c>
      <c r="F6688" s="221">
        <v>4.6556053161621094</v>
      </c>
      <c r="G6688" s="221">
        <v>30.146093368530273</v>
      </c>
      <c r="H6688" s="221">
        <v>9.2018241882324219</v>
      </c>
      <c r="I6688" s="221">
        <v>5.4679555892944336</v>
      </c>
      <c r="J6688" s="221">
        <v>0.8504299521446228</v>
      </c>
      <c r="K6688" s="180">
        <v>1493</v>
      </c>
      <c r="L6688" s="181">
        <v>515</v>
      </c>
      <c r="M6688" s="181">
        <v>533</v>
      </c>
      <c r="N6688" s="181">
        <v>522</v>
      </c>
      <c r="O6688" s="181">
        <v>1642</v>
      </c>
      <c r="P6688" s="181">
        <v>1627</v>
      </c>
      <c r="Q6688" s="181">
        <v>582</v>
      </c>
      <c r="R6688" s="181">
        <v>1349</v>
      </c>
      <c r="S6688" s="226">
        <f t="shared" si="314"/>
        <v>8263</v>
      </c>
      <c r="T6688" s="181">
        <f t="shared" si="312"/>
        <v>79979.340611040592</v>
      </c>
      <c r="U6688" s="226">
        <f t="shared" si="313"/>
        <v>5247.1492393945018</v>
      </c>
    </row>
    <row r="6689" spans="1:21" x14ac:dyDescent="0.25">
      <c r="A6689" s="156" t="s">
        <v>19246</v>
      </c>
      <c r="B6689" s="156" t="s">
        <v>66</v>
      </c>
      <c r="C6689" s="223">
        <v>6.3983454704284668</v>
      </c>
      <c r="D6689" s="221">
        <v>11.477764129638672</v>
      </c>
      <c r="E6689" s="221">
        <v>1.2779068946838379</v>
      </c>
      <c r="F6689" s="221">
        <v>14.411528587341309</v>
      </c>
      <c r="G6689" s="221">
        <v>33.196708679199219</v>
      </c>
      <c r="H6689" s="221">
        <v>13.578344345092773</v>
      </c>
      <c r="I6689" s="221">
        <v>0.79120570421218872</v>
      </c>
      <c r="J6689" s="221">
        <v>0.36540794372558594</v>
      </c>
      <c r="K6689" s="180">
        <v>1173</v>
      </c>
      <c r="L6689" s="181">
        <v>383</v>
      </c>
      <c r="M6689" s="181">
        <v>340</v>
      </c>
      <c r="N6689" s="181">
        <v>383</v>
      </c>
      <c r="O6689" s="181">
        <v>1284</v>
      </c>
      <c r="P6689" s="181">
        <v>998</v>
      </c>
      <c r="Q6689" s="181">
        <v>345</v>
      </c>
      <c r="R6689" s="181">
        <v>748</v>
      </c>
      <c r="S6689" s="226">
        <f t="shared" si="314"/>
        <v>5654</v>
      </c>
      <c r="T6689" s="181">
        <f t="shared" si="312"/>
        <v>74577.399401962757</v>
      </c>
      <c r="U6689" s="226">
        <f t="shared" si="313"/>
        <v>4892.7478216044465</v>
      </c>
    </row>
    <row r="6690" spans="1:21" x14ac:dyDescent="0.25">
      <c r="A6690" s="156" t="s">
        <v>19247</v>
      </c>
      <c r="B6690" s="156" t="s">
        <v>66</v>
      </c>
      <c r="C6690" s="223">
        <v>-0.33373540639877319</v>
      </c>
      <c r="D6690" s="221">
        <v>1.1137064695358276</v>
      </c>
      <c r="E6690" s="221">
        <v>0.25837361812591553</v>
      </c>
      <c r="F6690" s="221">
        <v>13.567220687866211</v>
      </c>
      <c r="G6690" s="221">
        <v>18.311813354492187</v>
      </c>
      <c r="H6690" s="221">
        <v>4.2050075531005859</v>
      </c>
      <c r="I6690" s="221">
        <v>-0.22832763195037842</v>
      </c>
      <c r="J6690" s="221">
        <v>-0.77917492389678955</v>
      </c>
      <c r="K6690" s="180">
        <v>1557</v>
      </c>
      <c r="L6690" s="181">
        <v>537</v>
      </c>
      <c r="M6690" s="181">
        <v>486</v>
      </c>
      <c r="N6690" s="181">
        <v>502</v>
      </c>
      <c r="O6690" s="181">
        <v>1842</v>
      </c>
      <c r="P6690" s="181">
        <v>2018</v>
      </c>
      <c r="Q6690" s="181">
        <v>639</v>
      </c>
      <c r="R6690" s="181">
        <v>1858</v>
      </c>
      <c r="S6690" s="226">
        <f t="shared" si="314"/>
        <v>9439</v>
      </c>
      <c r="T6690" s="181">
        <f t="shared" si="312"/>
        <v>47637.205785810947</v>
      </c>
      <c r="U6690" s="226">
        <f t="shared" si="313"/>
        <v>3125.3011864840519</v>
      </c>
    </row>
    <row r="6691" spans="1:21" x14ac:dyDescent="0.25">
      <c r="A6691" s="156" t="s">
        <v>19248</v>
      </c>
      <c r="B6691" s="156" t="s">
        <v>66</v>
      </c>
      <c r="C6691" s="223">
        <v>3.632753849029541</v>
      </c>
      <c r="D6691" s="221">
        <v>10.550293922424316</v>
      </c>
      <c r="E6691" s="221">
        <v>1.856492280960083</v>
      </c>
      <c r="F6691" s="221">
        <v>30.776479721069336</v>
      </c>
      <c r="G6691" s="221">
        <v>32.400936126708984</v>
      </c>
      <c r="H6691" s="221">
        <v>11.04997444152832</v>
      </c>
      <c r="I6691" s="221">
        <v>1.3697911500930786</v>
      </c>
      <c r="J6691" s="221">
        <v>-0.14505147933959961</v>
      </c>
      <c r="K6691" s="180">
        <v>1419</v>
      </c>
      <c r="L6691" s="181">
        <v>492</v>
      </c>
      <c r="M6691" s="181">
        <v>467</v>
      </c>
      <c r="N6691" s="181">
        <v>477</v>
      </c>
      <c r="O6691" s="181">
        <v>1625</v>
      </c>
      <c r="P6691" s="181">
        <v>1446</v>
      </c>
      <c r="Q6691" s="181">
        <v>376</v>
      </c>
      <c r="R6691" s="181">
        <v>1327</v>
      </c>
      <c r="S6691" s="226">
        <f t="shared" si="314"/>
        <v>7629</v>
      </c>
      <c r="T6691" s="181">
        <f t="shared" si="312"/>
        <v>94845.327451467514</v>
      </c>
      <c r="U6691" s="226">
        <f t="shared" si="313"/>
        <v>6222.4517481004423</v>
      </c>
    </row>
    <row r="6692" spans="1:21" x14ac:dyDescent="0.25">
      <c r="A6692" s="156" t="s">
        <v>19249</v>
      </c>
      <c r="B6692" s="156" t="s">
        <v>66</v>
      </c>
      <c r="C6692" s="223">
        <v>16.468524932861328</v>
      </c>
      <c r="D6692" s="221">
        <v>0.67723464965820313</v>
      </c>
      <c r="E6692" s="221">
        <v>0.30183431506156921</v>
      </c>
      <c r="F6692" s="221">
        <v>3.6523945331573486</v>
      </c>
      <c r="G6692" s="221">
        <v>7.8212356567382813</v>
      </c>
      <c r="H6692" s="221">
        <v>2.2667582035064697</v>
      </c>
      <c r="I6692" s="221">
        <v>-0.18486693501472473</v>
      </c>
      <c r="J6692" s="221">
        <v>-0.61066460609436035</v>
      </c>
      <c r="K6692" s="180">
        <v>63.974208831787109</v>
      </c>
      <c r="L6692" s="181">
        <v>18.173564910888672</v>
      </c>
      <c r="M6692" s="181">
        <v>20.210960388183594</v>
      </c>
      <c r="N6692" s="181">
        <v>25.304449081420898</v>
      </c>
      <c r="O6692" s="181">
        <v>69.230690002441406</v>
      </c>
      <c r="P6692" s="181">
        <v>55.946872711181641</v>
      </c>
      <c r="Q6692" s="181">
        <v>17.317859649658203</v>
      </c>
      <c r="R6692" s="181">
        <v>43.681755065917969</v>
      </c>
      <c r="S6692" s="226">
        <f t="shared" si="314"/>
        <v>313.84036064147949</v>
      </c>
      <c r="T6692" s="181">
        <f t="shared" si="312"/>
        <v>1802.8019864278795</v>
      </c>
      <c r="U6692" s="226">
        <f t="shared" si="313"/>
        <v>118.27518206067977</v>
      </c>
    </row>
    <row r="6693" spans="1:21" x14ac:dyDescent="0.25">
      <c r="A6693" s="156" t="s">
        <v>19250</v>
      </c>
      <c r="B6693" s="156" t="s">
        <v>69</v>
      </c>
      <c r="C6693" s="223">
        <v>1.8906242847442627</v>
      </c>
      <c r="D6693" s="221">
        <v>183.91375732421875</v>
      </c>
      <c r="E6693" s="221">
        <v>2.4827334880828857</v>
      </c>
      <c r="F6693" s="221">
        <v>5.8332939147949219</v>
      </c>
      <c r="G6693" s="221">
        <v>13.994111061096191</v>
      </c>
      <c r="H6693" s="221">
        <v>4.4476571083068848</v>
      </c>
      <c r="I6693" s="221">
        <v>1.9960321187973022</v>
      </c>
      <c r="J6693" s="221">
        <v>1.5702342987060547</v>
      </c>
      <c r="K6693" s="180">
        <v>21</v>
      </c>
      <c r="L6693" s="181">
        <v>5</v>
      </c>
      <c r="M6693" s="181">
        <v>225</v>
      </c>
      <c r="N6693" s="181">
        <v>256</v>
      </c>
      <c r="O6693" s="181">
        <v>235</v>
      </c>
      <c r="P6693" s="181">
        <v>30</v>
      </c>
      <c r="Q6693" s="181">
        <v>1</v>
      </c>
      <c r="R6693" s="181">
        <v>6</v>
      </c>
      <c r="S6693" s="226">
        <f t="shared" si="314"/>
        <v>779</v>
      </c>
      <c r="T6693" s="181">
        <f t="shared" si="312"/>
        <v>6444.6734241247177</v>
      </c>
      <c r="U6693" s="226">
        <f t="shared" si="313"/>
        <v>422.81122846459033</v>
      </c>
    </row>
    <row r="6694" spans="1:21" x14ac:dyDescent="0.25">
      <c r="A6694" s="156" t="s">
        <v>19251</v>
      </c>
      <c r="B6694" s="156" t="s">
        <v>69</v>
      </c>
      <c r="C6694" s="223">
        <v>1.4810947179794312</v>
      </c>
      <c r="D6694" s="221">
        <v>2.4486041069030762</v>
      </c>
      <c r="E6694" s="221">
        <v>2.0732038021087646</v>
      </c>
      <c r="F6694" s="221">
        <v>9.6084823608398437</v>
      </c>
      <c r="G6694" s="221">
        <v>19.669805526733398</v>
      </c>
      <c r="H6694" s="221">
        <v>4.0381274223327637</v>
      </c>
      <c r="I6694" s="221">
        <v>1.5865024328231812</v>
      </c>
      <c r="J6694" s="221">
        <v>1.1607047319412231</v>
      </c>
      <c r="K6694" s="180">
        <v>23</v>
      </c>
      <c r="L6694" s="181">
        <v>671</v>
      </c>
      <c r="M6694" s="181">
        <v>1494</v>
      </c>
      <c r="N6694" s="181">
        <v>615</v>
      </c>
      <c r="O6694" s="181">
        <v>505</v>
      </c>
      <c r="P6694" s="181">
        <v>102</v>
      </c>
      <c r="Q6694" s="181">
        <v>12</v>
      </c>
      <c r="R6694" s="181">
        <v>16</v>
      </c>
      <c r="S6694" s="226">
        <f t="shared" si="314"/>
        <v>3438</v>
      </c>
      <c r="T6694" s="181">
        <f t="shared" si="312"/>
        <v>21066.411759495735</v>
      </c>
      <c r="U6694" s="226">
        <f t="shared" si="313"/>
        <v>1382.0894945631792</v>
      </c>
    </row>
    <row r="6695" spans="1:21" x14ac:dyDescent="0.25">
      <c r="A6695" s="156" t="s">
        <v>19252</v>
      </c>
      <c r="B6695" s="156" t="s">
        <v>69</v>
      </c>
      <c r="C6695" s="223">
        <v>2.1395385265350342</v>
      </c>
      <c r="D6695" s="221">
        <v>3.1070477962493896</v>
      </c>
      <c r="E6695" s="221">
        <v>0.37328431010246277</v>
      </c>
      <c r="F6695" s="221">
        <v>6.0822081565856934</v>
      </c>
      <c r="G6695" s="221">
        <v>6.6815667152404785</v>
      </c>
      <c r="H6695" s="221">
        <v>4.6965718269348145</v>
      </c>
      <c r="I6695" s="221">
        <v>2.2449462413787842</v>
      </c>
      <c r="J6695" s="221">
        <v>1.8191485404968262</v>
      </c>
      <c r="K6695" s="180">
        <v>13</v>
      </c>
      <c r="L6695" s="181">
        <v>18</v>
      </c>
      <c r="M6695" s="181">
        <v>215</v>
      </c>
      <c r="N6695" s="181">
        <v>292</v>
      </c>
      <c r="O6695" s="181">
        <v>324</v>
      </c>
      <c r="P6695" s="181">
        <v>77</v>
      </c>
      <c r="Q6695" s="181">
        <v>33</v>
      </c>
      <c r="R6695" s="181">
        <v>102</v>
      </c>
      <c r="S6695" s="226">
        <f t="shared" si="314"/>
        <v>1074</v>
      </c>
      <c r="T6695" s="181">
        <f t="shared" si="312"/>
        <v>4726.1017930805683</v>
      </c>
      <c r="U6695" s="226">
        <f t="shared" si="313"/>
        <v>310.06208902703094</v>
      </c>
    </row>
    <row r="6696" spans="1:21" x14ac:dyDescent="0.25">
      <c r="A6696" s="156" t="s">
        <v>19253</v>
      </c>
      <c r="B6696" s="156" t="s">
        <v>69</v>
      </c>
      <c r="C6696" s="223">
        <v>2.1399228572845459</v>
      </c>
      <c r="D6696" s="221">
        <v>3.1074323654174805</v>
      </c>
      <c r="E6696" s="221">
        <v>2.7320318222045898</v>
      </c>
      <c r="F6696" s="221">
        <v>6.0825920104980469</v>
      </c>
      <c r="G6696" s="221">
        <v>20.163885116577148</v>
      </c>
      <c r="H6696" s="221">
        <v>4.696955680847168</v>
      </c>
      <c r="I6696" s="221">
        <v>2.2453305721282959</v>
      </c>
      <c r="J6696" s="221">
        <v>1.8195328712463379</v>
      </c>
      <c r="K6696" s="180">
        <v>9</v>
      </c>
      <c r="L6696" s="181">
        <v>14</v>
      </c>
      <c r="M6696" s="181">
        <v>50</v>
      </c>
      <c r="N6696" s="181">
        <v>71</v>
      </c>
      <c r="O6696" s="181">
        <v>52</v>
      </c>
      <c r="P6696" s="181">
        <v>14</v>
      </c>
      <c r="Q6696" s="181">
        <v>4</v>
      </c>
      <c r="R6696" s="181">
        <v>1</v>
      </c>
      <c r="S6696" s="226">
        <f t="shared" si="314"/>
        <v>215</v>
      </c>
      <c r="T6696" s="181">
        <f t="shared" si="312"/>
        <v>1756.3092434406281</v>
      </c>
      <c r="U6696" s="226">
        <f t="shared" si="313"/>
        <v>115.22496485284692</v>
      </c>
    </row>
    <row r="6697" spans="1:21" x14ac:dyDescent="0.25">
      <c r="A6697" s="156" t="s">
        <v>19254</v>
      </c>
      <c r="B6697" s="156" t="s">
        <v>69</v>
      </c>
      <c r="C6697" s="223">
        <v>1.1853013038635254</v>
      </c>
      <c r="D6697" s="221">
        <v>2.15281081199646</v>
      </c>
      <c r="E6697" s="221">
        <v>1.7774103879928589</v>
      </c>
      <c r="F6697" s="221">
        <v>5.1279706954956055</v>
      </c>
      <c r="G6697" s="221">
        <v>5.9221019744873047</v>
      </c>
      <c r="H6697" s="221">
        <v>40.925579071044922</v>
      </c>
      <c r="I6697" s="221">
        <v>1.2907090187072754</v>
      </c>
      <c r="J6697" s="221">
        <v>0.86491143703460693</v>
      </c>
      <c r="K6697" s="180">
        <v>40</v>
      </c>
      <c r="L6697" s="181">
        <v>492</v>
      </c>
      <c r="M6697" s="181">
        <v>1520</v>
      </c>
      <c r="N6697" s="181">
        <v>505</v>
      </c>
      <c r="O6697" s="181">
        <v>471</v>
      </c>
      <c r="P6697" s="181">
        <v>132</v>
      </c>
      <c r="Q6697" s="181">
        <v>12</v>
      </c>
      <c r="R6697" s="181">
        <v>21</v>
      </c>
      <c r="S6697" s="226">
        <f t="shared" si="314"/>
        <v>3193</v>
      </c>
      <c r="T6697" s="181">
        <f t="shared" si="312"/>
        <v>14623.02207839489</v>
      </c>
      <c r="U6697" s="226">
        <f t="shared" si="313"/>
        <v>959.36248773857517</v>
      </c>
    </row>
    <row r="6698" spans="1:21" x14ac:dyDescent="0.25">
      <c r="A6698" s="156" t="s">
        <v>19255</v>
      </c>
      <c r="B6698" s="156" t="s">
        <v>69</v>
      </c>
      <c r="C6698" s="223">
        <v>2.9388890266418457</v>
      </c>
      <c r="D6698" s="221">
        <v>3.9063985347747803</v>
      </c>
      <c r="E6698" s="221">
        <v>3.5309982299804687</v>
      </c>
      <c r="F6698" s="221">
        <v>6.8815584182739258</v>
      </c>
      <c r="G6698" s="221">
        <v>11.053589820861816</v>
      </c>
      <c r="H6698" s="221">
        <v>98.758781433105469</v>
      </c>
      <c r="I6698" s="221">
        <v>141.47877502441406</v>
      </c>
      <c r="J6698" s="221">
        <v>2.6184992790222168</v>
      </c>
      <c r="K6698" s="180">
        <v>13</v>
      </c>
      <c r="L6698" s="181">
        <v>20</v>
      </c>
      <c r="M6698" s="181">
        <v>210</v>
      </c>
      <c r="N6698" s="181">
        <v>165</v>
      </c>
      <c r="O6698" s="181">
        <v>296</v>
      </c>
      <c r="P6698" s="181">
        <v>74</v>
      </c>
      <c r="Q6698" s="181">
        <v>7</v>
      </c>
      <c r="R6698" s="181">
        <v>37</v>
      </c>
      <c r="S6698" s="226">
        <f t="shared" si="314"/>
        <v>822</v>
      </c>
      <c r="T6698" s="181">
        <f t="shared" si="312"/>
        <v>13660.548606872559</v>
      </c>
      <c r="U6698" s="226">
        <f t="shared" si="313"/>
        <v>896.21815689698485</v>
      </c>
    </row>
    <row r="6699" spans="1:21" x14ac:dyDescent="0.25">
      <c r="A6699" s="156" t="s">
        <v>19256</v>
      </c>
      <c r="B6699" s="156" t="s">
        <v>69</v>
      </c>
      <c r="C6699" s="223">
        <v>4.0907883644104004</v>
      </c>
      <c r="D6699" s="221">
        <v>5.0582981109619141</v>
      </c>
      <c r="E6699" s="221">
        <v>6.0886216163635254</v>
      </c>
      <c r="F6699" s="221">
        <v>14.312546730041504</v>
      </c>
      <c r="G6699" s="221">
        <v>38.249420166015625</v>
      </c>
      <c r="H6699" s="221">
        <v>6.6478214263916016</v>
      </c>
      <c r="I6699" s="221">
        <v>4.1961965560913086</v>
      </c>
      <c r="J6699" s="221">
        <v>3.7703986167907715</v>
      </c>
      <c r="K6699" s="180">
        <v>82</v>
      </c>
      <c r="L6699" s="181">
        <v>581</v>
      </c>
      <c r="M6699" s="181">
        <v>842</v>
      </c>
      <c r="N6699" s="181">
        <v>440</v>
      </c>
      <c r="O6699" s="181">
        <v>496</v>
      </c>
      <c r="P6699" s="181">
        <v>152</v>
      </c>
      <c r="Q6699" s="181">
        <v>20</v>
      </c>
      <c r="R6699" s="181">
        <v>87</v>
      </c>
      <c r="S6699" s="226">
        <f t="shared" si="314"/>
        <v>2700</v>
      </c>
      <c r="T6699" s="181">
        <f t="shared" si="312"/>
        <v>35092.585680484772</v>
      </c>
      <c r="U6699" s="226">
        <f t="shared" si="313"/>
        <v>2302.2949783649924</v>
      </c>
    </row>
    <row r="6700" spans="1:21" x14ac:dyDescent="0.25">
      <c r="A6700" s="156" t="s">
        <v>19257</v>
      </c>
      <c r="B6700" s="156" t="s">
        <v>69</v>
      </c>
      <c r="C6700" s="223">
        <v>6.1642317771911621</v>
      </c>
      <c r="D6700" s="221">
        <v>12.655048370361328</v>
      </c>
      <c r="E6700" s="221">
        <v>23.77998161315918</v>
      </c>
      <c r="F6700" s="221">
        <v>37.154136657714844</v>
      </c>
      <c r="G6700" s="221">
        <v>138.07139587402344</v>
      </c>
      <c r="H6700" s="221">
        <v>69.168785095214844</v>
      </c>
      <c r="I6700" s="221">
        <v>2.8350095748901367</v>
      </c>
      <c r="J6700" s="221">
        <v>7.2140011787414551</v>
      </c>
      <c r="K6700" s="180">
        <v>1442</v>
      </c>
      <c r="L6700" s="181">
        <v>384</v>
      </c>
      <c r="M6700" s="181">
        <v>397</v>
      </c>
      <c r="N6700" s="181">
        <v>436</v>
      </c>
      <c r="O6700" s="181">
        <v>1280</v>
      </c>
      <c r="P6700" s="181">
        <v>987</v>
      </c>
      <c r="Q6700" s="181">
        <v>251</v>
      </c>
      <c r="R6700" s="181">
        <v>582</v>
      </c>
      <c r="S6700" s="226">
        <f t="shared" si="314"/>
        <v>5759</v>
      </c>
      <c r="T6700" s="181">
        <f t="shared" si="312"/>
        <v>289299.33077716827</v>
      </c>
      <c r="U6700" s="226">
        <f t="shared" si="313"/>
        <v>18979.860947180754</v>
      </c>
    </row>
    <row r="6701" spans="1:21" x14ac:dyDescent="0.25">
      <c r="A6701" s="156" t="s">
        <v>19258</v>
      </c>
      <c r="B6701" s="156" t="s">
        <v>69</v>
      </c>
      <c r="C6701" s="223">
        <v>8.1152076721191406</v>
      </c>
      <c r="D6701" s="221">
        <v>-10.514857292175293</v>
      </c>
      <c r="E6701" s="221">
        <v>46.502830505371094</v>
      </c>
      <c r="F6701" s="221">
        <v>52.550872802734375</v>
      </c>
      <c r="G6701" s="221">
        <v>114.73863983154297</v>
      </c>
      <c r="H6701" s="221">
        <v>76.952125549316406</v>
      </c>
      <c r="I6701" s="221">
        <v>-3.5991127490997314</v>
      </c>
      <c r="J6701" s="221">
        <v>7.7948184013366699</v>
      </c>
      <c r="K6701" s="180">
        <v>774</v>
      </c>
      <c r="L6701" s="181">
        <v>235</v>
      </c>
      <c r="M6701" s="181">
        <v>247</v>
      </c>
      <c r="N6701" s="181">
        <v>228</v>
      </c>
      <c r="O6701" s="181">
        <v>744</v>
      </c>
      <c r="P6701" s="181">
        <v>474</v>
      </c>
      <c r="Q6701" s="181">
        <v>139</v>
      </c>
      <c r="R6701" s="181">
        <v>332</v>
      </c>
      <c r="S6701" s="226">
        <f t="shared" si="314"/>
        <v>3173</v>
      </c>
      <c r="T6701" s="181">
        <f t="shared" si="312"/>
        <v>151206.43599057198</v>
      </c>
      <c r="U6701" s="226">
        <f t="shared" si="313"/>
        <v>9920.0959840116448</v>
      </c>
    </row>
    <row r="6702" spans="1:21" x14ac:dyDescent="0.25">
      <c r="A6702" s="156" t="s">
        <v>19259</v>
      </c>
      <c r="B6702" s="156" t="s">
        <v>69</v>
      </c>
      <c r="C6702" s="223">
        <v>6.7524948120117187</v>
      </c>
      <c r="D6702" s="221">
        <v>4.1667671203613281</v>
      </c>
      <c r="E6702" s="221">
        <v>8.2843713760375977</v>
      </c>
      <c r="F6702" s="221">
        <v>22.762271881103516</v>
      </c>
      <c r="G6702" s="221">
        <v>100.764892578125</v>
      </c>
      <c r="H6702" s="221">
        <v>93.425018310546875</v>
      </c>
      <c r="I6702" s="221">
        <v>7.797670841217041</v>
      </c>
      <c r="J6702" s="221">
        <v>7.3718733787536621</v>
      </c>
      <c r="K6702" s="180">
        <v>737</v>
      </c>
      <c r="L6702" s="181">
        <v>228</v>
      </c>
      <c r="M6702" s="181">
        <v>301</v>
      </c>
      <c r="N6702" s="181">
        <v>331</v>
      </c>
      <c r="O6702" s="181">
        <v>772</v>
      </c>
      <c r="P6702" s="181">
        <v>556</v>
      </c>
      <c r="Q6702" s="181">
        <v>141</v>
      </c>
      <c r="R6702" s="181">
        <v>324</v>
      </c>
      <c r="S6702" s="226">
        <f t="shared" si="314"/>
        <v>3390</v>
      </c>
      <c r="T6702" s="181">
        <f t="shared" si="312"/>
        <v>149177.28517103195</v>
      </c>
      <c r="U6702" s="226">
        <f t="shared" si="313"/>
        <v>9786.9708907310378</v>
      </c>
    </row>
    <row r="6703" spans="1:21" x14ac:dyDescent="0.25">
      <c r="A6703" s="156" t="s">
        <v>19260</v>
      </c>
      <c r="B6703" s="156" t="s">
        <v>69</v>
      </c>
      <c r="C6703" s="223">
        <v>6.7679381370544434</v>
      </c>
      <c r="D6703" s="221">
        <v>6.2966403961181641</v>
      </c>
      <c r="E6703" s="221">
        <v>7.1728458404541016</v>
      </c>
      <c r="F6703" s="221">
        <v>36.54180908203125</v>
      </c>
      <c r="G6703" s="221">
        <v>73.623886108398438</v>
      </c>
      <c r="H6703" s="221">
        <v>69.5806884765625</v>
      </c>
      <c r="I6703" s="221">
        <v>2.3468227386474609</v>
      </c>
      <c r="J6703" s="221">
        <v>6.2603473663330078</v>
      </c>
      <c r="K6703" s="180">
        <v>1886.6082763671875</v>
      </c>
      <c r="L6703" s="181">
        <v>503.95700073242188</v>
      </c>
      <c r="M6703" s="181">
        <v>631.18878173828125</v>
      </c>
      <c r="N6703" s="181">
        <v>839.9283447265625</v>
      </c>
      <c r="O6703" s="181">
        <v>1750.4305419921875</v>
      </c>
      <c r="P6703" s="181">
        <v>1214.6656494140625</v>
      </c>
      <c r="Q6703" s="181">
        <v>344.91732788085937</v>
      </c>
      <c r="R6703" s="181">
        <v>900.56219482421875</v>
      </c>
      <c r="S6703" s="226">
        <f t="shared" si="314"/>
        <v>8072.2581176757812</v>
      </c>
      <c r="T6703" s="181">
        <f t="shared" si="312"/>
        <v>270999.66816721117</v>
      </c>
      <c r="U6703" s="226">
        <f t="shared" si="313"/>
        <v>17779.287648983827</v>
      </c>
    </row>
    <row r="6704" spans="1:21" x14ac:dyDescent="0.25">
      <c r="A6704" s="156" t="s">
        <v>19261</v>
      </c>
      <c r="B6704" s="156" t="s">
        <v>69</v>
      </c>
      <c r="C6704" s="223">
        <v>6.037879467010498</v>
      </c>
      <c r="D6704" s="221">
        <v>4.7535247802734375</v>
      </c>
      <c r="E6704" s="221">
        <v>14.618636131286621</v>
      </c>
      <c r="F6704" s="221">
        <v>37.474597930908203</v>
      </c>
      <c r="G6704" s="221">
        <v>118.36911773681641</v>
      </c>
      <c r="H6704" s="221">
        <v>49.911403656005859</v>
      </c>
      <c r="I6704" s="221">
        <v>6.4334959983825684</v>
      </c>
      <c r="J6704" s="221">
        <v>18.191160202026367</v>
      </c>
      <c r="K6704" s="180">
        <v>2009</v>
      </c>
      <c r="L6704" s="181">
        <v>570</v>
      </c>
      <c r="M6704" s="181">
        <v>574</v>
      </c>
      <c r="N6704" s="181">
        <v>674</v>
      </c>
      <c r="O6704" s="181">
        <v>1707</v>
      </c>
      <c r="P6704" s="181">
        <v>958</v>
      </c>
      <c r="Q6704" s="181">
        <v>189</v>
      </c>
      <c r="R6704" s="181">
        <v>492</v>
      </c>
      <c r="S6704" s="226">
        <f t="shared" si="314"/>
        <v>7173</v>
      </c>
      <c r="T6704" s="181">
        <f t="shared" si="312"/>
        <v>308525.7753610611</v>
      </c>
      <c r="U6704" s="226">
        <f t="shared" si="313"/>
        <v>20241.236988842033</v>
      </c>
    </row>
    <row r="6705" spans="1:21" x14ac:dyDescent="0.25">
      <c r="A6705" s="156" t="s">
        <v>19262</v>
      </c>
      <c r="B6705" s="156" t="s">
        <v>69</v>
      </c>
      <c r="C6705" s="223">
        <v>6.3593435287475586</v>
      </c>
      <c r="D6705" s="221">
        <v>7.0337162017822266</v>
      </c>
      <c r="E6705" s="221">
        <v>16.556381225585938</v>
      </c>
      <c r="F6705" s="221">
        <v>26.932794570922852</v>
      </c>
      <c r="G6705" s="221">
        <v>50.583347320556641</v>
      </c>
      <c r="H6705" s="221">
        <v>69.274307250976563</v>
      </c>
      <c r="I6705" s="221">
        <v>9.2511606216430664</v>
      </c>
      <c r="J6705" s="221">
        <v>8.2918949127197266</v>
      </c>
      <c r="K6705" s="180">
        <v>2099</v>
      </c>
      <c r="L6705" s="181">
        <v>494</v>
      </c>
      <c r="M6705" s="181">
        <v>630</v>
      </c>
      <c r="N6705" s="181">
        <v>755</v>
      </c>
      <c r="O6705" s="181">
        <v>1984</v>
      </c>
      <c r="P6705" s="181">
        <v>1240</v>
      </c>
      <c r="Q6705" s="181">
        <v>284</v>
      </c>
      <c r="R6705" s="181">
        <v>715</v>
      </c>
      <c r="S6705" s="226">
        <f t="shared" si="314"/>
        <v>8201</v>
      </c>
      <c r="T6705" s="181">
        <f t="shared" si="312"/>
        <v>242401.23449802399</v>
      </c>
      <c r="U6705" s="226">
        <f t="shared" si="313"/>
        <v>15903.050006504001</v>
      </c>
    </row>
    <row r="6706" spans="1:21" x14ac:dyDescent="0.25">
      <c r="A6706" s="156" t="s">
        <v>19263</v>
      </c>
      <c r="B6706" s="156" t="s">
        <v>69</v>
      </c>
      <c r="C6706" s="223">
        <v>7.5838637351989746</v>
      </c>
      <c r="D6706" s="221">
        <v>32.820362091064453</v>
      </c>
      <c r="E6706" s="221">
        <v>8.1759719848632812</v>
      </c>
      <c r="F6706" s="221">
        <v>122.39241790771484</v>
      </c>
      <c r="G6706" s="221">
        <v>198.88163757324219</v>
      </c>
      <c r="H6706" s="221">
        <v>230.41011047363281</v>
      </c>
      <c r="I6706" s="221">
        <v>-12.361709594726563</v>
      </c>
      <c r="J6706" s="221">
        <v>-10.074934959411621</v>
      </c>
      <c r="K6706" s="180">
        <v>191</v>
      </c>
      <c r="L6706" s="181">
        <v>48</v>
      </c>
      <c r="M6706" s="181">
        <v>60</v>
      </c>
      <c r="N6706" s="181">
        <v>68</v>
      </c>
      <c r="O6706" s="181">
        <v>210</v>
      </c>
      <c r="P6706" s="181">
        <v>136</v>
      </c>
      <c r="Q6706" s="181">
        <v>33</v>
      </c>
      <c r="R6706" s="181">
        <v>56</v>
      </c>
      <c r="S6706" s="226">
        <f t="shared" si="314"/>
        <v>802</v>
      </c>
      <c r="T6706" s="181">
        <f t="shared" si="312"/>
        <v>83965.924231052399</v>
      </c>
      <c r="U6706" s="226">
        <f t="shared" si="313"/>
        <v>5508.6942715204596</v>
      </c>
    </row>
    <row r="6707" spans="1:21" x14ac:dyDescent="0.25">
      <c r="A6707" s="156" t="s">
        <v>19264</v>
      </c>
      <c r="B6707" s="156" t="s">
        <v>69</v>
      </c>
      <c r="C6707" s="223">
        <v>5.5729584693908691</v>
      </c>
      <c r="D6707" s="221">
        <v>7.253166675567627</v>
      </c>
      <c r="E6707" s="221">
        <v>8.4331369400024414</v>
      </c>
      <c r="F6707" s="221">
        <v>11.213021278381348</v>
      </c>
      <c r="G6707" s="221">
        <v>53.631843566894531</v>
      </c>
      <c r="H6707" s="221">
        <v>41.132072448730469</v>
      </c>
      <c r="I6707" s="221">
        <v>1.5719852447509766</v>
      </c>
      <c r="J6707" s="221">
        <v>5.5370383262634277</v>
      </c>
      <c r="K6707" s="180">
        <v>3232</v>
      </c>
      <c r="L6707" s="181">
        <v>2188</v>
      </c>
      <c r="M6707" s="181">
        <v>3519</v>
      </c>
      <c r="N6707" s="181">
        <v>1513</v>
      </c>
      <c r="O6707" s="181">
        <v>2923</v>
      </c>
      <c r="P6707" s="181">
        <v>1737</v>
      </c>
      <c r="Q6707" s="181">
        <v>362</v>
      </c>
      <c r="R6707" s="181">
        <v>988</v>
      </c>
      <c r="S6707" s="226">
        <f t="shared" si="314"/>
        <v>16462</v>
      </c>
      <c r="T6707" s="181">
        <f t="shared" si="312"/>
        <v>314775.18165969849</v>
      </c>
      <c r="U6707" s="226">
        <f t="shared" si="313"/>
        <v>20651.237462164714</v>
      </c>
    </row>
    <row r="6708" spans="1:21" x14ac:dyDescent="0.25">
      <c r="A6708" s="156" t="s">
        <v>19265</v>
      </c>
      <c r="B6708" s="156" t="s">
        <v>69</v>
      </c>
      <c r="C6708" s="223">
        <v>5.5645751953125</v>
      </c>
      <c r="D6708" s="221">
        <v>6.3043074607849121</v>
      </c>
      <c r="E6708" s="221">
        <v>10.38621997833252</v>
      </c>
      <c r="F6708" s="221">
        <v>19.917587280273438</v>
      </c>
      <c r="G6708" s="221">
        <v>47.28582763671875</v>
      </c>
      <c r="H6708" s="221">
        <v>88.653289794921875</v>
      </c>
      <c r="I6708" s="221">
        <v>22.026865005493164</v>
      </c>
      <c r="J6708" s="221">
        <v>6.1505427360534668</v>
      </c>
      <c r="K6708" s="180">
        <v>1276</v>
      </c>
      <c r="L6708" s="181">
        <v>1047</v>
      </c>
      <c r="M6708" s="181">
        <v>1733</v>
      </c>
      <c r="N6708" s="181">
        <v>767</v>
      </c>
      <c r="O6708" s="181">
        <v>1333</v>
      </c>
      <c r="P6708" s="181">
        <v>756</v>
      </c>
      <c r="Q6708" s="181">
        <v>148</v>
      </c>
      <c r="R6708" s="181">
        <v>439</v>
      </c>
      <c r="S6708" s="226">
        <f t="shared" si="314"/>
        <v>7499</v>
      </c>
      <c r="T6708" s="181">
        <f t="shared" si="312"/>
        <v>182991.07613372803</v>
      </c>
      <c r="U6708" s="226">
        <f t="shared" si="313"/>
        <v>12005.36886920178</v>
      </c>
    </row>
    <row r="6709" spans="1:21" x14ac:dyDescent="0.25">
      <c r="A6709" s="156" t="s">
        <v>19266</v>
      </c>
      <c r="B6709" s="156" t="s">
        <v>69</v>
      </c>
      <c r="C6709" s="223">
        <v>4.3052024841308594</v>
      </c>
      <c r="D6709" s="221">
        <v>6.6405997276306152</v>
      </c>
      <c r="E6709" s="221">
        <v>6.0552868843078613</v>
      </c>
      <c r="F6709" s="221">
        <v>15.994908332824707</v>
      </c>
      <c r="G6709" s="221">
        <v>66.612625122070313</v>
      </c>
      <c r="H6709" s="221">
        <v>55.209243774414063</v>
      </c>
      <c r="I6709" s="221">
        <v>12.974185943603516</v>
      </c>
      <c r="J6709" s="221">
        <v>7.9450945854187012</v>
      </c>
      <c r="K6709" s="180">
        <v>2225</v>
      </c>
      <c r="L6709" s="181">
        <v>790</v>
      </c>
      <c r="M6709" s="181">
        <v>1818</v>
      </c>
      <c r="N6709" s="181">
        <v>974</v>
      </c>
      <c r="O6709" s="181">
        <v>1781</v>
      </c>
      <c r="P6709" s="181">
        <v>968</v>
      </c>
      <c r="Q6709" s="181">
        <v>190</v>
      </c>
      <c r="R6709" s="181">
        <v>686</v>
      </c>
      <c r="S6709" s="226">
        <f t="shared" si="314"/>
        <v>9432</v>
      </c>
      <c r="T6709" s="181">
        <f t="shared" si="312"/>
        <v>221407.76511478424</v>
      </c>
      <c r="U6709" s="226">
        <f t="shared" si="313"/>
        <v>14525.74599193062</v>
      </c>
    </row>
    <row r="6710" spans="1:21" x14ac:dyDescent="0.25">
      <c r="A6710" s="156" t="s">
        <v>19267</v>
      </c>
      <c r="B6710" s="156" t="s">
        <v>69</v>
      </c>
      <c r="C6710" s="223">
        <v>4.0765562057495117</v>
      </c>
      <c r="D6710" s="221">
        <v>9.6682233810424805</v>
      </c>
      <c r="E6710" s="221">
        <v>6.3119955062866211</v>
      </c>
      <c r="F6710" s="221">
        <v>18.922798156738281</v>
      </c>
      <c r="G6710" s="221">
        <v>42.297615051269531</v>
      </c>
      <c r="H6710" s="221">
        <v>42.298419952392578</v>
      </c>
      <c r="I6710" s="221">
        <v>18.476907730102539</v>
      </c>
      <c r="J6710" s="221">
        <v>5.7400822639465332</v>
      </c>
      <c r="K6710" s="180">
        <v>908</v>
      </c>
      <c r="L6710" s="181">
        <v>1565</v>
      </c>
      <c r="M6710" s="181">
        <v>3547</v>
      </c>
      <c r="N6710" s="181">
        <v>1349</v>
      </c>
      <c r="O6710" s="181">
        <v>1633</v>
      </c>
      <c r="P6710" s="181">
        <v>776</v>
      </c>
      <c r="Q6710" s="181">
        <v>199</v>
      </c>
      <c r="R6710" s="181">
        <v>522</v>
      </c>
      <c r="S6710" s="226">
        <f t="shared" si="314"/>
        <v>10499</v>
      </c>
      <c r="T6710" s="181">
        <f t="shared" si="312"/>
        <v>175316.59224224091</v>
      </c>
      <c r="U6710" s="226">
        <f t="shared" si="313"/>
        <v>11501.874316654756</v>
      </c>
    </row>
    <row r="6711" spans="1:21" x14ac:dyDescent="0.25">
      <c r="A6711" s="156" t="s">
        <v>19268</v>
      </c>
      <c r="B6711" s="156" t="s">
        <v>69</v>
      </c>
      <c r="C6711" s="223">
        <v>2.7600719928741455</v>
      </c>
      <c r="D6711" s="221">
        <v>5.3641304969787598</v>
      </c>
      <c r="E6711" s="221">
        <v>6.0259971618652344</v>
      </c>
      <c r="F6711" s="221">
        <v>16.944013595581055</v>
      </c>
      <c r="G6711" s="221">
        <v>31.502805709838867</v>
      </c>
      <c r="H6711" s="221">
        <v>41.565940856933594</v>
      </c>
      <c r="I6711" s="221">
        <v>23.31285285949707</v>
      </c>
      <c r="J6711" s="221">
        <v>4.2838435173034668</v>
      </c>
      <c r="K6711" s="180">
        <v>1053</v>
      </c>
      <c r="L6711" s="181">
        <v>3634</v>
      </c>
      <c r="M6711" s="181">
        <v>9830</v>
      </c>
      <c r="N6711" s="181">
        <v>1447</v>
      </c>
      <c r="O6711" s="181">
        <v>1842</v>
      </c>
      <c r="P6711" s="181">
        <v>1043</v>
      </c>
      <c r="Q6711" s="181">
        <v>273</v>
      </c>
      <c r="R6711" s="181">
        <v>875</v>
      </c>
      <c r="S6711" s="226">
        <f t="shared" si="314"/>
        <v>19997</v>
      </c>
      <c r="T6711" s="181">
        <f t="shared" si="312"/>
        <v>217647.36214804649</v>
      </c>
      <c r="U6711" s="226">
        <f t="shared" si="313"/>
        <v>14279.039837366363</v>
      </c>
    </row>
    <row r="6712" spans="1:21" x14ac:dyDescent="0.25">
      <c r="A6712" s="156" t="s">
        <v>19269</v>
      </c>
      <c r="B6712" s="156" t="s">
        <v>69</v>
      </c>
      <c r="C6712" s="223">
        <v>5.4096240997314453</v>
      </c>
      <c r="D6712" s="221">
        <v>14.845995903015137</v>
      </c>
      <c r="E6712" s="221">
        <v>9.9034023284912109</v>
      </c>
      <c r="F6712" s="221">
        <v>15.315705299377441</v>
      </c>
      <c r="G6712" s="221">
        <v>56.707466125488281</v>
      </c>
      <c r="H6712" s="221">
        <v>40.510204315185547</v>
      </c>
      <c r="I6712" s="221">
        <v>20.08740234375</v>
      </c>
      <c r="J6712" s="221">
        <v>9.6587867736816406</v>
      </c>
      <c r="K6712" s="180">
        <v>2814</v>
      </c>
      <c r="L6712" s="181">
        <v>871</v>
      </c>
      <c r="M6712" s="181">
        <v>1758</v>
      </c>
      <c r="N6712" s="181">
        <v>1398</v>
      </c>
      <c r="O6712" s="181">
        <v>2877</v>
      </c>
      <c r="P6712" s="181">
        <v>1732</v>
      </c>
      <c r="Q6712" s="181">
        <v>375</v>
      </c>
      <c r="R6712" s="181">
        <v>1067</v>
      </c>
      <c r="S6712" s="226">
        <f t="shared" si="314"/>
        <v>12892</v>
      </c>
      <c r="T6712" s="181">
        <f t="shared" si="312"/>
        <v>318124.8372335434</v>
      </c>
      <c r="U6712" s="226">
        <f t="shared" si="313"/>
        <v>20870.995996834448</v>
      </c>
    </row>
    <row r="6713" spans="1:21" x14ac:dyDescent="0.25">
      <c r="A6713" s="156" t="s">
        <v>19270</v>
      </c>
      <c r="B6713" s="156" t="s">
        <v>69</v>
      </c>
      <c r="C6713" s="223">
        <v>1.3329806327819824</v>
      </c>
      <c r="D6713" s="221">
        <v>-15.939115524291992</v>
      </c>
      <c r="E6713" s="221">
        <v>5.9098291397094727</v>
      </c>
      <c r="F6713" s="221">
        <v>7.8064055442810059</v>
      </c>
      <c r="G6713" s="221">
        <v>56.968441009521484</v>
      </c>
      <c r="H6713" s="221">
        <v>43.901191711425781</v>
      </c>
      <c r="I6713" s="221">
        <v>3.9691441059112549</v>
      </c>
      <c r="J6713" s="221">
        <v>3.5433468818664551</v>
      </c>
      <c r="K6713" s="180">
        <v>607.7010498046875</v>
      </c>
      <c r="L6713" s="181">
        <v>208.32994079589844</v>
      </c>
      <c r="M6713" s="181">
        <v>1449.6651611328125</v>
      </c>
      <c r="N6713" s="181">
        <v>2028.8397216796875</v>
      </c>
      <c r="O6713" s="181">
        <v>1926.8358154296875</v>
      </c>
      <c r="P6713" s="181">
        <v>626.71868896484375</v>
      </c>
      <c r="Q6713" s="181">
        <v>82.12176513671875</v>
      </c>
      <c r="R6713" s="181">
        <v>219.56765747070312</v>
      </c>
      <c r="S6713" s="226">
        <f t="shared" si="314"/>
        <v>7149.7798004150391</v>
      </c>
      <c r="T6713" s="181">
        <f t="shared" si="312"/>
        <v>160281.16509449371</v>
      </c>
      <c r="U6713" s="226">
        <f t="shared" si="313"/>
        <v>10515.455454989591</v>
      </c>
    </row>
    <row r="6714" spans="1:21" x14ac:dyDescent="0.25">
      <c r="A6714" s="156" t="s">
        <v>19271</v>
      </c>
      <c r="B6714" s="156" t="s">
        <v>69</v>
      </c>
      <c r="C6714" s="223">
        <v>6.3564519882202148</v>
      </c>
      <c r="D6714" s="221">
        <v>12.600432395935059</v>
      </c>
      <c r="E6714" s="221">
        <v>13.974987030029297</v>
      </c>
      <c r="F6714" s="221">
        <v>10.343462944030762</v>
      </c>
      <c r="G6714" s="221">
        <v>34.765880584716797</v>
      </c>
      <c r="H6714" s="221">
        <v>60.048252105712891</v>
      </c>
      <c r="I6714" s="221">
        <v>48.838645935058594</v>
      </c>
      <c r="J6714" s="221">
        <v>6.0360617637634277</v>
      </c>
      <c r="K6714" s="180">
        <v>896.7930908203125</v>
      </c>
      <c r="L6714" s="181">
        <v>241.90419006347656</v>
      </c>
      <c r="M6714" s="181">
        <v>953.8199462890625</v>
      </c>
      <c r="N6714" s="181">
        <v>1119.3817138671875</v>
      </c>
      <c r="O6714" s="181">
        <v>1754.9552001953125</v>
      </c>
      <c r="P6714" s="181">
        <v>567.50909423828125</v>
      </c>
      <c r="Q6714" s="181">
        <v>96.577720642089844</v>
      </c>
      <c r="R6714" s="181">
        <v>190.39607238769531</v>
      </c>
      <c r="S6714" s="226">
        <f t="shared" si="314"/>
        <v>5821.337028503418</v>
      </c>
      <c r="T6714" s="181">
        <f t="shared" si="312"/>
        <v>134612.88391512621</v>
      </c>
      <c r="U6714" s="226">
        <f t="shared" si="313"/>
        <v>8831.4542987173663</v>
      </c>
    </row>
    <row r="6715" spans="1:21" x14ac:dyDescent="0.25">
      <c r="A6715" s="156" t="s">
        <v>19272</v>
      </c>
      <c r="B6715" s="156" t="s">
        <v>69</v>
      </c>
      <c r="C6715" s="223">
        <v>0.15658001601696014</v>
      </c>
      <c r="D6715" s="221">
        <v>6.7591547966003418</v>
      </c>
      <c r="E6715" s="221">
        <v>4.985990047454834</v>
      </c>
      <c r="F6715" s="221">
        <v>8.3917312622070312</v>
      </c>
      <c r="G6715" s="221">
        <v>104.7353515625</v>
      </c>
      <c r="H6715" s="221">
        <v>115.91960906982422</v>
      </c>
      <c r="I6715" s="221">
        <v>3.5411388874053955</v>
      </c>
      <c r="J6715" s="221">
        <v>3.1153411865234375</v>
      </c>
      <c r="K6715" s="180">
        <v>447</v>
      </c>
      <c r="L6715" s="181">
        <v>1996</v>
      </c>
      <c r="M6715" s="181">
        <v>2953</v>
      </c>
      <c r="N6715" s="181">
        <v>763</v>
      </c>
      <c r="O6715" s="181">
        <v>862</v>
      </c>
      <c r="P6715" s="181">
        <v>414</v>
      </c>
      <c r="Q6715" s="181">
        <v>65</v>
      </c>
      <c r="R6715" s="181">
        <v>210</v>
      </c>
      <c r="S6715" s="226">
        <f t="shared" si="314"/>
        <v>7710</v>
      </c>
      <c r="T6715" s="181">
        <f t="shared" si="312"/>
        <v>173844.77068300545</v>
      </c>
      <c r="U6715" s="226">
        <f t="shared" si="313"/>
        <v>11405.313538382963</v>
      </c>
    </row>
    <row r="6716" spans="1:21" x14ac:dyDescent="0.25">
      <c r="A6716" s="156" t="s">
        <v>19273</v>
      </c>
      <c r="B6716" s="156" t="s">
        <v>69</v>
      </c>
      <c r="C6716" s="223">
        <v>3.4791233539581299</v>
      </c>
      <c r="D6716" s="221">
        <v>4.4466328620910645</v>
      </c>
      <c r="E6716" s="221">
        <v>4.0712323188781738</v>
      </c>
      <c r="F6716" s="221">
        <v>7.4217925071716309</v>
      </c>
      <c r="G6716" s="221">
        <v>21.747810363769531</v>
      </c>
      <c r="H6716" s="221">
        <v>30.480117797851563</v>
      </c>
      <c r="I6716" s="221">
        <v>17.942516326904297</v>
      </c>
      <c r="J6716" s="221">
        <v>3.158733606338501</v>
      </c>
      <c r="K6716" s="180">
        <v>481.18914794921875</v>
      </c>
      <c r="L6716" s="181">
        <v>160.00636291503906</v>
      </c>
      <c r="M6716" s="181">
        <v>151.52339172363281</v>
      </c>
      <c r="N6716" s="181">
        <v>214.99940490722656</v>
      </c>
      <c r="O6716" s="181">
        <v>535.8896484375</v>
      </c>
      <c r="P6716" s="181">
        <v>415.95803833007812</v>
      </c>
      <c r="Q6716" s="181">
        <v>78.9793701171875</v>
      </c>
      <c r="R6716" s="181">
        <v>273.795166015625</v>
      </c>
      <c r="S6716" s="226">
        <f t="shared" si="314"/>
        <v>2312.3405303955078</v>
      </c>
      <c r="T6716" s="181">
        <f t="shared" si="312"/>
        <v>31212.984942973875</v>
      </c>
      <c r="U6716" s="226">
        <f t="shared" si="313"/>
        <v>2047.7686981598949</v>
      </c>
    </row>
    <row r="6717" spans="1:21" x14ac:dyDescent="0.25">
      <c r="A6717" s="156" t="s">
        <v>19274</v>
      </c>
      <c r="B6717" s="156" t="s">
        <v>69</v>
      </c>
      <c r="C6717" s="223">
        <v>4.0915813446044922</v>
      </c>
      <c r="D6717" s="221">
        <v>6.659308910369873</v>
      </c>
      <c r="E6717" s="221">
        <v>6.7689599990844727</v>
      </c>
      <c r="F6717" s="221">
        <v>10.297945022583008</v>
      </c>
      <c r="G6717" s="221">
        <v>56.059749603271484</v>
      </c>
      <c r="H6717" s="221">
        <v>47.457393646240234</v>
      </c>
      <c r="I6717" s="221">
        <v>42.228900909423828</v>
      </c>
      <c r="J6717" s="221">
        <v>4.9575786590576172</v>
      </c>
      <c r="K6717" s="180">
        <v>1296.3248291015625</v>
      </c>
      <c r="L6717" s="181">
        <v>393.96173095703125</v>
      </c>
      <c r="M6717" s="181">
        <v>366.99609375</v>
      </c>
      <c r="N6717" s="181">
        <v>444.60458374023437</v>
      </c>
      <c r="O6717" s="181">
        <v>1145.7117919921875</v>
      </c>
      <c r="P6717" s="181">
        <v>759.64239501953125</v>
      </c>
      <c r="Q6717" s="181">
        <v>138.11680603027344</v>
      </c>
      <c r="R6717" s="181">
        <v>471.57022094726562</v>
      </c>
      <c r="S6717" s="226">
        <f t="shared" si="314"/>
        <v>5016.9284515380859</v>
      </c>
      <c r="T6717" s="181">
        <f t="shared" si="312"/>
        <v>123439.55851797169</v>
      </c>
      <c r="U6717" s="226">
        <f t="shared" si="313"/>
        <v>8098.4136733349987</v>
      </c>
    </row>
    <row r="6718" spans="1:21" x14ac:dyDescent="0.25">
      <c r="A6718" s="156" t="s">
        <v>19275</v>
      </c>
      <c r="B6718" s="156" t="s">
        <v>69</v>
      </c>
      <c r="C6718" s="223">
        <v>5.7282252311706543</v>
      </c>
      <c r="D6718" s="221">
        <v>5.1811761856079102</v>
      </c>
      <c r="E6718" s="221">
        <v>9.0006799697875977</v>
      </c>
      <c r="F6718" s="221">
        <v>13.914231300354004</v>
      </c>
      <c r="G6718" s="221">
        <v>58.77490234375</v>
      </c>
      <c r="H6718" s="221">
        <v>60.916107177734375</v>
      </c>
      <c r="I6718" s="221">
        <v>10.564633369445801</v>
      </c>
      <c r="J6718" s="221">
        <v>4.6970624923706055</v>
      </c>
      <c r="K6718" s="180">
        <v>2095</v>
      </c>
      <c r="L6718" s="181">
        <v>618</v>
      </c>
      <c r="M6718" s="181">
        <v>1035</v>
      </c>
      <c r="N6718" s="181">
        <v>1678</v>
      </c>
      <c r="O6718" s="181">
        <v>3083</v>
      </c>
      <c r="P6718" s="181">
        <v>1664</v>
      </c>
      <c r="Q6718" s="181">
        <v>305</v>
      </c>
      <c r="R6718" s="181">
        <v>895</v>
      </c>
      <c r="S6718" s="226">
        <f t="shared" si="314"/>
        <v>11373</v>
      </c>
      <c r="T6718" s="181">
        <f t="shared" si="312"/>
        <v>337859.8930106163</v>
      </c>
      <c r="U6718" s="226">
        <f t="shared" si="313"/>
        <v>22165.740140996364</v>
      </c>
    </row>
    <row r="6719" spans="1:21" x14ac:dyDescent="0.25">
      <c r="A6719" s="156" t="s">
        <v>19276</v>
      </c>
      <c r="B6719" s="156" t="s">
        <v>69</v>
      </c>
      <c r="C6719" s="223">
        <v>3.9142870903015137</v>
      </c>
      <c r="D6719" s="221">
        <v>4.8817963600158691</v>
      </c>
      <c r="E6719" s="221">
        <v>4.5063958168029785</v>
      </c>
      <c r="F6719" s="221">
        <v>7.8569564819335938</v>
      </c>
      <c r="G6719" s="221">
        <v>97.542396545410156</v>
      </c>
      <c r="H6719" s="221">
        <v>41.99053955078125</v>
      </c>
      <c r="I6719" s="221">
        <v>4.0196948051452637</v>
      </c>
      <c r="J6719" s="221">
        <v>3.5938968658447266</v>
      </c>
      <c r="K6719" s="180">
        <v>77.275321960449219</v>
      </c>
      <c r="L6719" s="181">
        <v>25.248373031616211</v>
      </c>
      <c r="M6719" s="181">
        <v>26.587301254272461</v>
      </c>
      <c r="N6719" s="181">
        <v>30.489322662353516</v>
      </c>
      <c r="O6719" s="181">
        <v>79.914924621582031</v>
      </c>
      <c r="P6719" s="181">
        <v>55.622928619384766</v>
      </c>
      <c r="Q6719" s="181">
        <v>10.25236988067627</v>
      </c>
      <c r="R6719" s="181">
        <v>31.828250885009766</v>
      </c>
      <c r="S6719" s="226">
        <f t="shared" si="314"/>
        <v>337.21879291534424</v>
      </c>
      <c r="T6719" s="181">
        <f t="shared" si="312"/>
        <v>11071.430295693037</v>
      </c>
      <c r="U6719" s="226">
        <f t="shared" si="313"/>
        <v>726.35566399050265</v>
      </c>
    </row>
    <row r="6720" spans="1:21" x14ac:dyDescent="0.25">
      <c r="A6720" s="156" t="s">
        <v>19277</v>
      </c>
      <c r="B6720" s="156" t="s">
        <v>69</v>
      </c>
      <c r="C6720" s="223">
        <v>6.5600113868713379</v>
      </c>
      <c r="D6720" s="221">
        <v>12.992225646972656</v>
      </c>
      <c r="E6720" s="221">
        <v>17.788425445556641</v>
      </c>
      <c r="F6720" s="221">
        <v>16.706212997436523</v>
      </c>
      <c r="G6720" s="221">
        <v>72.480155944824219</v>
      </c>
      <c r="H6720" s="221">
        <v>62.788349151611328</v>
      </c>
      <c r="I6720" s="221">
        <v>12.946416854858398</v>
      </c>
      <c r="J6720" s="221">
        <v>8.0610294342041016</v>
      </c>
      <c r="K6720" s="180">
        <v>3241</v>
      </c>
      <c r="L6720" s="181">
        <v>920</v>
      </c>
      <c r="M6720" s="181">
        <v>925</v>
      </c>
      <c r="N6720" s="181">
        <v>976</v>
      </c>
      <c r="O6720" s="181">
        <v>3011</v>
      </c>
      <c r="P6720" s="181">
        <v>1935</v>
      </c>
      <c r="Q6720" s="181">
        <v>426</v>
      </c>
      <c r="R6720" s="181">
        <v>1209</v>
      </c>
      <c r="S6720" s="226">
        <f t="shared" si="314"/>
        <v>12643</v>
      </c>
      <c r="T6720" s="181">
        <f t="shared" si="312"/>
        <v>420967.56524705887</v>
      </c>
      <c r="U6720" s="226">
        <f t="shared" si="313"/>
        <v>27618.127667971046</v>
      </c>
    </row>
    <row r="6721" spans="1:21" x14ac:dyDescent="0.25">
      <c r="A6721" s="156" t="s">
        <v>19278</v>
      </c>
      <c r="B6721" s="156" t="s">
        <v>69</v>
      </c>
      <c r="C6721" s="223">
        <v>5.3565254211425781</v>
      </c>
      <c r="D6721" s="221">
        <v>4.0366082191467285</v>
      </c>
      <c r="E6721" s="221">
        <v>12.70490837097168</v>
      </c>
      <c r="F6721" s="221">
        <v>16.596029281616211</v>
      </c>
      <c r="G6721" s="221">
        <v>70.320625305175781</v>
      </c>
      <c r="H6721" s="221">
        <v>46.148231506347656</v>
      </c>
      <c r="I6721" s="221">
        <v>17.896398544311523</v>
      </c>
      <c r="J6721" s="221">
        <v>8.0567512512207031</v>
      </c>
      <c r="K6721" s="180">
        <v>2345</v>
      </c>
      <c r="L6721" s="181">
        <v>645</v>
      </c>
      <c r="M6721" s="181">
        <v>672</v>
      </c>
      <c r="N6721" s="181">
        <v>853</v>
      </c>
      <c r="O6721" s="181">
        <v>2335</v>
      </c>
      <c r="P6721" s="181">
        <v>1903</v>
      </c>
      <c r="Q6721" s="181">
        <v>483</v>
      </c>
      <c r="R6721" s="181">
        <v>1388</v>
      </c>
      <c r="S6721" s="226">
        <f t="shared" si="314"/>
        <v>10624</v>
      </c>
      <c r="T6721" s="181">
        <f t="shared" si="312"/>
        <v>309704.25169420242</v>
      </c>
      <c r="U6721" s="226">
        <f t="shared" si="313"/>
        <v>20318.552469913069</v>
      </c>
    </row>
    <row r="6722" spans="1:21" x14ac:dyDescent="0.25">
      <c r="A6722" s="156" t="s">
        <v>19279</v>
      </c>
      <c r="B6722" s="156" t="s">
        <v>69</v>
      </c>
      <c r="C6722" s="223">
        <v>1.4695119857788086</v>
      </c>
      <c r="D6722" s="221">
        <v>6.993736743927002</v>
      </c>
      <c r="E6722" s="221">
        <v>9.8472814559936523</v>
      </c>
      <c r="F6722" s="221">
        <v>12.084858894348145</v>
      </c>
      <c r="G6722" s="221">
        <v>29.528985977172852</v>
      </c>
      <c r="H6722" s="221">
        <v>35.047313690185547</v>
      </c>
      <c r="I6722" s="221">
        <v>6.015254020690918</v>
      </c>
      <c r="J6722" s="221">
        <v>4.9967846870422363</v>
      </c>
      <c r="K6722" s="180">
        <v>2662.708740234375</v>
      </c>
      <c r="L6722" s="181">
        <v>878.0855712890625</v>
      </c>
      <c r="M6722" s="181">
        <v>830.0115966796875</v>
      </c>
      <c r="N6722" s="181">
        <v>927.140625</v>
      </c>
      <c r="O6722" s="181">
        <v>2550.863037109375</v>
      </c>
      <c r="P6722" s="181">
        <v>1972.013427734375</v>
      </c>
      <c r="Q6722" s="181">
        <v>469.94747924804687</v>
      </c>
      <c r="R6722" s="181">
        <v>1344.108642578125</v>
      </c>
      <c r="S6722" s="226">
        <f t="shared" si="314"/>
        <v>11634.879119873047</v>
      </c>
      <c r="T6722" s="181">
        <f t="shared" si="312"/>
        <v>183412.95016780702</v>
      </c>
      <c r="U6722" s="226">
        <f t="shared" si="313"/>
        <v>12033.046466942969</v>
      </c>
    </row>
    <row r="6723" spans="1:21" x14ac:dyDescent="0.25">
      <c r="A6723" s="156" t="s">
        <v>19280</v>
      </c>
      <c r="B6723" s="156" t="s">
        <v>69</v>
      </c>
      <c r="C6723" s="223">
        <v>2.0810005664825439</v>
      </c>
      <c r="D6723" s="221">
        <v>1.1320685148239136</v>
      </c>
      <c r="E6723" s="221">
        <v>11.653321266174316</v>
      </c>
      <c r="F6723" s="221">
        <v>13.270249366760254</v>
      </c>
      <c r="G6723" s="221">
        <v>38.985160827636719</v>
      </c>
      <c r="H6723" s="221">
        <v>49.012260437011719</v>
      </c>
      <c r="I6723" s="221">
        <v>2.9922878742218018</v>
      </c>
      <c r="J6723" s="221">
        <v>5.3919634819030762</v>
      </c>
      <c r="K6723" s="180">
        <v>2643.942626953125</v>
      </c>
      <c r="L6723" s="181">
        <v>860.0537109375</v>
      </c>
      <c r="M6723" s="181">
        <v>1250.7154541015625</v>
      </c>
      <c r="N6723" s="181">
        <v>1205.8690185546875</v>
      </c>
      <c r="O6723" s="181">
        <v>3061.51220703125</v>
      </c>
      <c r="P6723" s="181">
        <v>2015.096923828125</v>
      </c>
      <c r="Q6723" s="181">
        <v>515.23495483398438</v>
      </c>
      <c r="R6723" s="181">
        <v>1451.0291748046875</v>
      </c>
      <c r="S6723" s="226">
        <f t="shared" si="314"/>
        <v>13003.454071044922</v>
      </c>
      <c r="T6723" s="181">
        <f t="shared" si="312"/>
        <v>264536.4860435517</v>
      </c>
      <c r="U6723" s="226">
        <f t="shared" si="313"/>
        <v>17355.262133080207</v>
      </c>
    </row>
    <row r="6724" spans="1:21" x14ac:dyDescent="0.25">
      <c r="A6724" s="156" t="s">
        <v>19281</v>
      </c>
      <c r="B6724" s="156" t="s">
        <v>69</v>
      </c>
      <c r="C6724" s="223">
        <v>4.2094235420227051</v>
      </c>
      <c r="D6724" s="221">
        <v>2.9210331439971924</v>
      </c>
      <c r="E6724" s="221">
        <v>20.733053207397461</v>
      </c>
      <c r="F6724" s="221">
        <v>11.19254207611084</v>
      </c>
      <c r="G6724" s="221">
        <v>49.641586303710938</v>
      </c>
      <c r="H6724" s="221">
        <v>42.297855377197266</v>
      </c>
      <c r="I6724" s="221">
        <v>17.881168365478516</v>
      </c>
      <c r="J6724" s="221">
        <v>4.4919009208679199</v>
      </c>
      <c r="K6724" s="180">
        <v>2174.85009765625</v>
      </c>
      <c r="L6724" s="181">
        <v>491.09518432617187</v>
      </c>
      <c r="M6724" s="181">
        <v>704.40875244140625</v>
      </c>
      <c r="N6724" s="181">
        <v>999.25543212890625</v>
      </c>
      <c r="O6724" s="181">
        <v>2571.139404296875</v>
      </c>
      <c r="P6724" s="181">
        <v>1280.829345703125</v>
      </c>
      <c r="Q6724" s="181">
        <v>291.05447387695312</v>
      </c>
      <c r="R6724" s="181">
        <v>663.64215087890625</v>
      </c>
      <c r="S6724" s="226">
        <f t="shared" si="314"/>
        <v>9176.2748413085937</v>
      </c>
      <c r="T6724" s="181">
        <f t="shared" si="312"/>
        <v>226375.30502900353</v>
      </c>
      <c r="U6724" s="226">
        <f t="shared" si="313"/>
        <v>14851.647944652639</v>
      </c>
    </row>
    <row r="6725" spans="1:21" x14ac:dyDescent="0.25">
      <c r="A6725" s="156" t="s">
        <v>19282</v>
      </c>
      <c r="B6725" s="156" t="s">
        <v>69</v>
      </c>
      <c r="C6725" s="223">
        <v>1.1971752643585205</v>
      </c>
      <c r="D6725" s="221">
        <v>2.1646847724914551</v>
      </c>
      <c r="E6725" s="221">
        <v>1.7892842292785645</v>
      </c>
      <c r="F6725" s="221">
        <v>5.1398444175720215</v>
      </c>
      <c r="G6725" s="221">
        <v>9.3086843490600586</v>
      </c>
      <c r="H6725" s="221">
        <v>3.7542080879211426</v>
      </c>
      <c r="I6725" s="221">
        <v>1.3025830984115601</v>
      </c>
      <c r="J6725" s="221">
        <v>0.87678533792495728</v>
      </c>
      <c r="K6725" s="180">
        <v>0.52916508913040161</v>
      </c>
      <c r="L6725" s="181">
        <v>0.18935322761535645</v>
      </c>
      <c r="M6725" s="181">
        <v>0.20368345081806183</v>
      </c>
      <c r="N6725" s="181">
        <v>0.20525439083576202</v>
      </c>
      <c r="O6725" s="181">
        <v>0.61604875326156616</v>
      </c>
      <c r="P6725" s="181">
        <v>0.58239632844924927</v>
      </c>
      <c r="Q6725" s="181">
        <v>0.1806744784116745</v>
      </c>
      <c r="R6725" s="181">
        <v>0.49342432618141174</v>
      </c>
      <c r="S6725" s="226">
        <f t="shared" si="314"/>
        <v>3.0000000447034836</v>
      </c>
      <c r="T6725" s="181">
        <f t="shared" ref="T6725:T6788" si="315">SUMPRODUCT(C6725:J6725,K6725:R6725)</f>
        <v>11.051827755991578</v>
      </c>
      <c r="U6725" s="226">
        <f t="shared" ref="U6725:U6788" si="316">(T6725/$T$10045)*$S$10045</f>
        <v>0.72506961373678858</v>
      </c>
    </row>
    <row r="6726" spans="1:21" x14ac:dyDescent="0.25">
      <c r="A6726" s="156" t="s">
        <v>19283</v>
      </c>
      <c r="B6726" s="156" t="s">
        <v>69</v>
      </c>
      <c r="C6726" s="223">
        <v>-8.1208744049072266</v>
      </c>
      <c r="D6726" s="221">
        <v>-7.1533651351928711</v>
      </c>
      <c r="E6726" s="221">
        <v>-7.5287656784057617</v>
      </c>
      <c r="F6726" s="221">
        <v>-4.1782050132751465</v>
      </c>
      <c r="G6726" s="221">
        <v>-9.3646589666604996E-3</v>
      </c>
      <c r="H6726" s="221">
        <v>-5.5638418197631836</v>
      </c>
      <c r="I6726" s="221">
        <v>-8.0154666900634766</v>
      </c>
      <c r="J6726" s="221">
        <v>-8.4412641525268555</v>
      </c>
      <c r="K6726" s="180">
        <v>0.70555341243743896</v>
      </c>
      <c r="L6726" s="181">
        <v>0.25247097015380859</v>
      </c>
      <c r="M6726" s="181">
        <v>0.27157792448997498</v>
      </c>
      <c r="N6726" s="181">
        <v>0.27367252111434937</v>
      </c>
      <c r="O6726" s="181">
        <v>0.82139831781387329</v>
      </c>
      <c r="P6726" s="181">
        <v>0.77652841806411743</v>
      </c>
      <c r="Q6726" s="181">
        <v>0.24089929461479187</v>
      </c>
      <c r="R6726" s="181">
        <v>0.65789908170700073</v>
      </c>
      <c r="S6726" s="226">
        <f t="shared" ref="S6726:S6789" si="317">SUM(K6726:R6726)</f>
        <v>3.9999999403953552</v>
      </c>
      <c r="T6726" s="181">
        <f t="shared" si="315"/>
        <v>-22.536427748353237</v>
      </c>
      <c r="U6726" s="226">
        <f t="shared" si="316"/>
        <v>-1.4785318160289629</v>
      </c>
    </row>
    <row r="6727" spans="1:21" x14ac:dyDescent="0.25">
      <c r="A6727" s="156" t="s">
        <v>19284</v>
      </c>
      <c r="B6727" s="156" t="s">
        <v>69</v>
      </c>
      <c r="C6727" s="223">
        <v>9.2762079238891602</v>
      </c>
      <c r="D6727" s="221">
        <v>10.243717193603516</v>
      </c>
      <c r="E6727" s="221">
        <v>9.8683176040649414</v>
      </c>
      <c r="F6727" s="221">
        <v>13.218877792358398</v>
      </c>
      <c r="G6727" s="221">
        <v>17.387720108032227</v>
      </c>
      <c r="H6727" s="221">
        <v>11.83324146270752</v>
      </c>
      <c r="I6727" s="221">
        <v>9.3816156387329102</v>
      </c>
      <c r="J6727" s="221">
        <v>8.9558181762695313</v>
      </c>
      <c r="K6727" s="180">
        <v>8.8194179534912109</v>
      </c>
      <c r="L6727" s="181">
        <v>3.1558871269226074</v>
      </c>
      <c r="M6727" s="181">
        <v>3.3947241306304932</v>
      </c>
      <c r="N6727" s="181">
        <v>3.4209065437316895</v>
      </c>
      <c r="O6727" s="181">
        <v>10.267478942871094</v>
      </c>
      <c r="P6727" s="181">
        <v>9.7066049575805664</v>
      </c>
      <c r="Q6727" s="181">
        <v>3.0112411975860596</v>
      </c>
      <c r="R6727" s="181">
        <v>8.2237386703491211</v>
      </c>
      <c r="S6727" s="226">
        <f t="shared" si="317"/>
        <v>49.999999523162842</v>
      </c>
      <c r="T6727" s="181">
        <f t="shared" si="315"/>
        <v>588.1487974593033</v>
      </c>
      <c r="U6727" s="226">
        <f t="shared" si="316"/>
        <v>38.586271050268685</v>
      </c>
    </row>
    <row r="6728" spans="1:21" x14ac:dyDescent="0.25">
      <c r="A6728" s="156" t="s">
        <v>19285</v>
      </c>
      <c r="B6728" s="156" t="s">
        <v>69</v>
      </c>
      <c r="C6728" s="223">
        <v>8.2224216461181641</v>
      </c>
      <c r="D6728" s="221">
        <v>9.1899309158325195</v>
      </c>
      <c r="E6728" s="221">
        <v>8.8145303726196289</v>
      </c>
      <c r="F6728" s="221">
        <v>12.165090560913086</v>
      </c>
      <c r="G6728" s="221">
        <v>16.333932876586914</v>
      </c>
      <c r="H6728" s="221">
        <v>10.779454231262207</v>
      </c>
      <c r="I6728" s="221">
        <v>8.3278293609619141</v>
      </c>
      <c r="J6728" s="221">
        <v>7.9020318984985352</v>
      </c>
      <c r="K6728" s="180">
        <v>0.88194179534912109</v>
      </c>
      <c r="L6728" s="181">
        <v>0.31558871269226074</v>
      </c>
      <c r="M6728" s="181">
        <v>0.33947241306304932</v>
      </c>
      <c r="N6728" s="181">
        <v>0.34209063649177551</v>
      </c>
      <c r="O6728" s="181">
        <v>1.0267479419708252</v>
      </c>
      <c r="P6728" s="181">
        <v>0.97066056728363037</v>
      </c>
      <c r="Q6728" s="181">
        <v>0.30112412571907043</v>
      </c>
      <c r="R6728" s="181">
        <v>0.82237386703491211</v>
      </c>
      <c r="S6728" s="226">
        <f t="shared" si="317"/>
        <v>5.0000000596046448</v>
      </c>
      <c r="T6728" s="181">
        <f t="shared" si="315"/>
        <v>53.545947234435744</v>
      </c>
      <c r="U6728" s="226">
        <f t="shared" si="316"/>
        <v>3.5129518967932403</v>
      </c>
    </row>
    <row r="6729" spans="1:21" x14ac:dyDescent="0.25">
      <c r="A6729" s="156" t="s">
        <v>19286</v>
      </c>
      <c r="B6729" s="156" t="s">
        <v>69</v>
      </c>
      <c r="C6729" s="223">
        <v>12.17412281036377</v>
      </c>
      <c r="D6729" s="221">
        <v>13.141632080078125</v>
      </c>
      <c r="E6729" s="221">
        <v>12.766231536865234</v>
      </c>
      <c r="F6729" s="221">
        <v>16.116792678833008</v>
      </c>
      <c r="G6729" s="221">
        <v>20.285633087158203</v>
      </c>
      <c r="H6729" s="221">
        <v>14.731155395507813</v>
      </c>
      <c r="I6729" s="221">
        <v>12.27953052520752</v>
      </c>
      <c r="J6729" s="221">
        <v>11.853732109069824</v>
      </c>
      <c r="K6729" s="180">
        <v>2.1166603565216064</v>
      </c>
      <c r="L6729" s="181">
        <v>0.75741291046142578</v>
      </c>
      <c r="M6729" s="181">
        <v>0.81473380327224731</v>
      </c>
      <c r="N6729" s="181">
        <v>0.8210175633430481</v>
      </c>
      <c r="O6729" s="181">
        <v>2.4641950130462646</v>
      </c>
      <c r="P6729" s="181">
        <v>2.3295853137969971</v>
      </c>
      <c r="Q6729" s="181">
        <v>0.722697913646698</v>
      </c>
      <c r="R6729" s="181">
        <v>1.973697304725647</v>
      </c>
      <c r="S6729" s="226">
        <f t="shared" si="317"/>
        <v>12.000000178813934</v>
      </c>
      <c r="T6729" s="181">
        <f t="shared" si="315"/>
        <v>175.93068451790981</v>
      </c>
      <c r="U6729" s="226">
        <f t="shared" si="316"/>
        <v>11.542162643522373</v>
      </c>
    </row>
    <row r="6730" spans="1:21" x14ac:dyDescent="0.25">
      <c r="A6730" s="156" t="s">
        <v>19287</v>
      </c>
      <c r="B6730" s="156" t="s">
        <v>69</v>
      </c>
      <c r="C6730" s="223">
        <v>13.11500358581543</v>
      </c>
      <c r="D6730" s="221">
        <v>14.082512855529785</v>
      </c>
      <c r="E6730" s="221">
        <v>13.707113265991211</v>
      </c>
      <c r="F6730" s="221">
        <v>17.057672500610352</v>
      </c>
      <c r="G6730" s="221">
        <v>21.226512908935547</v>
      </c>
      <c r="H6730" s="221">
        <v>15.672037124633789</v>
      </c>
      <c r="I6730" s="221">
        <v>13.22041130065918</v>
      </c>
      <c r="J6730" s="221">
        <v>12.794613838195801</v>
      </c>
      <c r="K6730" s="180">
        <v>2.4694368839263916</v>
      </c>
      <c r="L6730" s="181">
        <v>0.88364839553833008</v>
      </c>
      <c r="M6730" s="181">
        <v>0.95052272081375122</v>
      </c>
      <c r="N6730" s="181">
        <v>0.95785379409790039</v>
      </c>
      <c r="O6730" s="181">
        <v>2.8748941421508789</v>
      </c>
      <c r="P6730" s="181">
        <v>2.7178494930267334</v>
      </c>
      <c r="Q6730" s="181">
        <v>0.84314757585525513</v>
      </c>
      <c r="R6730" s="181">
        <v>2.3026468753814697</v>
      </c>
      <c r="S6730" s="226">
        <f t="shared" si="317"/>
        <v>13.99999988079071</v>
      </c>
      <c r="T6730" s="181">
        <f t="shared" si="315"/>
        <v>218.42479348712277</v>
      </c>
      <c r="U6730" s="226">
        <f t="shared" si="316"/>
        <v>14.330044237106966</v>
      </c>
    </row>
    <row r="6731" spans="1:21" x14ac:dyDescent="0.25">
      <c r="A6731" s="156" t="s">
        <v>19288</v>
      </c>
      <c r="B6731" s="156" t="s">
        <v>69</v>
      </c>
      <c r="C6731" s="223">
        <v>4.4077959060668945</v>
      </c>
      <c r="D6731" s="221">
        <v>0.41503140330314636</v>
      </c>
      <c r="E6731" s="221">
        <v>2.2828102111816406</v>
      </c>
      <c r="F6731" s="221">
        <v>10.280406951904297</v>
      </c>
      <c r="G6731" s="221">
        <v>41.920284271240234</v>
      </c>
      <c r="H6731" s="221">
        <v>53.598796844482422</v>
      </c>
      <c r="I6731" s="221">
        <v>10.668210983276367</v>
      </c>
      <c r="J6731" s="221">
        <v>7.2951602935791016</v>
      </c>
      <c r="K6731" s="180">
        <v>1459</v>
      </c>
      <c r="L6731" s="181">
        <v>453</v>
      </c>
      <c r="M6731" s="181">
        <v>813</v>
      </c>
      <c r="N6731" s="181">
        <v>1084</v>
      </c>
      <c r="O6731" s="181">
        <v>1865</v>
      </c>
      <c r="P6731" s="181">
        <v>1189</v>
      </c>
      <c r="Q6731" s="181">
        <v>267</v>
      </c>
      <c r="R6731" s="181">
        <v>801</v>
      </c>
      <c r="S6731" s="226">
        <f t="shared" si="317"/>
        <v>7931</v>
      </c>
      <c r="T6731" s="181">
        <f t="shared" si="315"/>
        <v>170221.00463184714</v>
      </c>
      <c r="U6731" s="226">
        <f t="shared" si="316"/>
        <v>11167.571627361831</v>
      </c>
    </row>
    <row r="6732" spans="1:21" x14ac:dyDescent="0.25">
      <c r="A6732" s="156" t="s">
        <v>19289</v>
      </c>
      <c r="B6732" s="156" t="s">
        <v>69</v>
      </c>
      <c r="C6732" s="223">
        <v>0.54150289297103882</v>
      </c>
      <c r="D6732" s="221">
        <v>7.1832537651062012</v>
      </c>
      <c r="E6732" s="221">
        <v>5.237544059753418</v>
      </c>
      <c r="F6732" s="221">
        <v>7.7644538879394531</v>
      </c>
      <c r="G6732" s="221">
        <v>25.542739868164062</v>
      </c>
      <c r="H6732" s="221">
        <v>24.805265426635742</v>
      </c>
      <c r="I6732" s="221">
        <v>7.5944576263427734</v>
      </c>
      <c r="J6732" s="221">
        <v>1.0936616659164429</v>
      </c>
      <c r="K6732" s="180">
        <v>1242</v>
      </c>
      <c r="L6732" s="181">
        <v>348</v>
      </c>
      <c r="M6732" s="181">
        <v>1159</v>
      </c>
      <c r="N6732" s="181">
        <v>2409</v>
      </c>
      <c r="O6732" s="181">
        <v>3271</v>
      </c>
      <c r="P6732" s="181">
        <v>1444</v>
      </c>
      <c r="Q6732" s="181">
        <v>355</v>
      </c>
      <c r="R6732" s="181">
        <v>1152</v>
      </c>
      <c r="S6732" s="226">
        <f t="shared" si="317"/>
        <v>11380</v>
      </c>
      <c r="T6732" s="181">
        <f t="shared" si="315"/>
        <v>151272.23796594143</v>
      </c>
      <c r="U6732" s="226">
        <f t="shared" si="316"/>
        <v>9924.4130086629175</v>
      </c>
    </row>
    <row r="6733" spans="1:21" x14ac:dyDescent="0.25">
      <c r="A6733" s="156" t="s">
        <v>19290</v>
      </c>
      <c r="B6733" s="156" t="s">
        <v>69</v>
      </c>
      <c r="C6733" s="223">
        <v>3.466209888458252</v>
      </c>
      <c r="D6733" s="221">
        <v>-7.957064151763916</v>
      </c>
      <c r="E6733" s="221">
        <v>4.9767498970031738</v>
      </c>
      <c r="F6733" s="221">
        <v>19.992782592773437</v>
      </c>
      <c r="G6733" s="221">
        <v>35.514514923095703</v>
      </c>
      <c r="H6733" s="221">
        <v>43.563827514648438</v>
      </c>
      <c r="I6733" s="221">
        <v>40.09295654296875</v>
      </c>
      <c r="J6733" s="221">
        <v>7.4033956527709961</v>
      </c>
      <c r="K6733" s="180">
        <v>660</v>
      </c>
      <c r="L6733" s="181">
        <v>261</v>
      </c>
      <c r="M6733" s="181">
        <v>1767</v>
      </c>
      <c r="N6733" s="181">
        <v>929</v>
      </c>
      <c r="O6733" s="181">
        <v>1222</v>
      </c>
      <c r="P6733" s="181">
        <v>742</v>
      </c>
      <c r="Q6733" s="181">
        <v>185</v>
      </c>
      <c r="R6733" s="181">
        <v>488</v>
      </c>
      <c r="S6733" s="226">
        <f t="shared" si="317"/>
        <v>6254</v>
      </c>
      <c r="T6733" s="181">
        <f t="shared" si="315"/>
        <v>114331.26817035675</v>
      </c>
      <c r="U6733" s="226">
        <f t="shared" si="316"/>
        <v>7500.8523730724828</v>
      </c>
    </row>
    <row r="6734" spans="1:21" x14ac:dyDescent="0.25">
      <c r="A6734" s="156" t="s">
        <v>19291</v>
      </c>
      <c r="B6734" s="156" t="s">
        <v>69</v>
      </c>
      <c r="C6734" s="223">
        <v>4.0347990989685059</v>
      </c>
      <c r="D6734" s="221">
        <v>8.9095926284790039</v>
      </c>
      <c r="E6734" s="221">
        <v>4.8377065658569336</v>
      </c>
      <c r="F6734" s="221">
        <v>19.873079299926758</v>
      </c>
      <c r="G6734" s="221">
        <v>32.029010772705078</v>
      </c>
      <c r="H6734" s="221">
        <v>32.344753265380859</v>
      </c>
      <c r="I6734" s="221">
        <v>28.623271942138672</v>
      </c>
      <c r="J6734" s="221">
        <v>7.4290399551391602</v>
      </c>
      <c r="K6734" s="180">
        <v>1342</v>
      </c>
      <c r="L6734" s="181">
        <v>586</v>
      </c>
      <c r="M6734" s="181">
        <v>2719</v>
      </c>
      <c r="N6734" s="181">
        <v>1420</v>
      </c>
      <c r="O6734" s="181">
        <v>1791</v>
      </c>
      <c r="P6734" s="181">
        <v>1262</v>
      </c>
      <c r="Q6734" s="181">
        <v>362</v>
      </c>
      <c r="R6734" s="181">
        <v>872</v>
      </c>
      <c r="S6734" s="226">
        <f t="shared" si="317"/>
        <v>10354</v>
      </c>
      <c r="T6734" s="181">
        <f t="shared" si="315"/>
        <v>167032.00262832642</v>
      </c>
      <c r="U6734" s="226">
        <f t="shared" si="316"/>
        <v>10958.352980279218</v>
      </c>
    </row>
    <row r="6735" spans="1:21" x14ac:dyDescent="0.25">
      <c r="A6735" s="156" t="s">
        <v>19292</v>
      </c>
      <c r="B6735" s="156" t="s">
        <v>69</v>
      </c>
      <c r="C6735" s="223">
        <v>1.7282906770706177</v>
      </c>
      <c r="D6735" s="221">
        <v>1.0841834545135498</v>
      </c>
      <c r="E6735" s="221">
        <v>0.70878309011459351</v>
      </c>
      <c r="F6735" s="221">
        <v>10.947318077087402</v>
      </c>
      <c r="G6735" s="221">
        <v>14.445436477661133</v>
      </c>
      <c r="H6735" s="221">
        <v>9.6144962310791016</v>
      </c>
      <c r="I6735" s="221">
        <v>11.304203987121582</v>
      </c>
      <c r="J6735" s="221">
        <v>-0.20371578633785248</v>
      </c>
      <c r="K6735" s="180">
        <v>792</v>
      </c>
      <c r="L6735" s="181">
        <v>301</v>
      </c>
      <c r="M6735" s="181">
        <v>321</v>
      </c>
      <c r="N6735" s="181">
        <v>435</v>
      </c>
      <c r="O6735" s="181">
        <v>970</v>
      </c>
      <c r="P6735" s="181">
        <v>899</v>
      </c>
      <c r="Q6735" s="181">
        <v>240</v>
      </c>
      <c r="R6735" s="181">
        <v>637</v>
      </c>
      <c r="S6735" s="226">
        <f t="shared" si="317"/>
        <v>4595</v>
      </c>
      <c r="T6735" s="181">
        <f t="shared" si="315"/>
        <v>31923.495667591691</v>
      </c>
      <c r="U6735" s="226">
        <f t="shared" si="316"/>
        <v>2094.382683468813</v>
      </c>
    </row>
    <row r="6736" spans="1:21" x14ac:dyDescent="0.25">
      <c r="A6736" s="156" t="s">
        <v>19293</v>
      </c>
      <c r="B6736" s="156" t="s">
        <v>69</v>
      </c>
      <c r="C6736" s="223">
        <v>-8.7419049814343452E-3</v>
      </c>
      <c r="D6736" s="221">
        <v>1.7473782300949097</v>
      </c>
      <c r="E6736" s="221">
        <v>1.7133338451385498</v>
      </c>
      <c r="F6736" s="221">
        <v>10.908841133117676</v>
      </c>
      <c r="G6736" s="221">
        <v>28.770114898681641</v>
      </c>
      <c r="H6736" s="221">
        <v>22.982484817504883</v>
      </c>
      <c r="I6736" s="221">
        <v>-1.6601446866989136</v>
      </c>
      <c r="J6736" s="221">
        <v>-0.619232177734375</v>
      </c>
      <c r="K6736" s="180">
        <v>1192</v>
      </c>
      <c r="L6736" s="181">
        <v>342</v>
      </c>
      <c r="M6736" s="181">
        <v>604</v>
      </c>
      <c r="N6736" s="181">
        <v>1210</v>
      </c>
      <c r="O6736" s="181">
        <v>2152</v>
      </c>
      <c r="P6736" s="181">
        <v>1269</v>
      </c>
      <c r="Q6736" s="181">
        <v>345</v>
      </c>
      <c r="R6736" s="181">
        <v>967</v>
      </c>
      <c r="S6736" s="226">
        <f t="shared" si="317"/>
        <v>8081</v>
      </c>
      <c r="T6736" s="181">
        <f t="shared" si="315"/>
        <v>104728.24748008698</v>
      </c>
      <c r="U6736" s="226">
        <f t="shared" si="316"/>
        <v>6870.8336416617012</v>
      </c>
    </row>
    <row r="6737" spans="1:21" x14ac:dyDescent="0.25">
      <c r="A6737" s="156" t="s">
        <v>19294</v>
      </c>
      <c r="B6737" s="156" t="s">
        <v>69</v>
      </c>
      <c r="C6737" s="223">
        <v>1.8416354656219482</v>
      </c>
      <c r="D6737" s="221">
        <v>2.810833215713501</v>
      </c>
      <c r="E6737" s="221">
        <v>2.4354329109191895</v>
      </c>
      <c r="F6737" s="221">
        <v>5.7859930992126465</v>
      </c>
      <c r="G6737" s="221">
        <v>24.547723770141602</v>
      </c>
      <c r="H6737" s="221">
        <v>23.05695915222168</v>
      </c>
      <c r="I6737" s="221">
        <v>1.9487316608428955</v>
      </c>
      <c r="J6737" s="221">
        <v>1.5229339599609375</v>
      </c>
      <c r="K6737" s="180">
        <v>1131</v>
      </c>
      <c r="L6737" s="181">
        <v>398</v>
      </c>
      <c r="M6737" s="181">
        <v>511</v>
      </c>
      <c r="N6737" s="181">
        <v>728</v>
      </c>
      <c r="O6737" s="181">
        <v>1552</v>
      </c>
      <c r="P6737" s="181">
        <v>1086</v>
      </c>
      <c r="Q6737" s="181">
        <v>259</v>
      </c>
      <c r="R6737" s="181">
        <v>697</v>
      </c>
      <c r="S6737" s="226">
        <f t="shared" si="317"/>
        <v>6362</v>
      </c>
      <c r="T6737" s="181">
        <f t="shared" si="315"/>
        <v>73362.441926002502</v>
      </c>
      <c r="U6737" s="226">
        <f t="shared" si="316"/>
        <v>4813.0389474479935</v>
      </c>
    </row>
    <row r="6738" spans="1:21" x14ac:dyDescent="0.25">
      <c r="A6738" s="156" t="s">
        <v>19295</v>
      </c>
      <c r="B6738" s="156" t="s">
        <v>69</v>
      </c>
      <c r="C6738" s="223">
        <v>1.1940305233001709</v>
      </c>
      <c r="D6738" s="221">
        <v>2.9365160465240479</v>
      </c>
      <c r="E6738" s="221">
        <v>1.13730788230896</v>
      </c>
      <c r="F6738" s="221">
        <v>15.115479469299316</v>
      </c>
      <c r="G6738" s="221">
        <v>38.598739624023438</v>
      </c>
      <c r="H6738" s="221">
        <v>91.047698974609375</v>
      </c>
      <c r="I6738" s="221">
        <v>2.8129689693450928</v>
      </c>
      <c r="J6738" s="221">
        <v>5.1435103416442871</v>
      </c>
      <c r="K6738" s="180">
        <v>1753</v>
      </c>
      <c r="L6738" s="181">
        <v>533</v>
      </c>
      <c r="M6738" s="181">
        <v>511</v>
      </c>
      <c r="N6738" s="181">
        <v>800</v>
      </c>
      <c r="O6738" s="181">
        <v>2154</v>
      </c>
      <c r="P6738" s="181">
        <v>1366</v>
      </c>
      <c r="Q6738" s="181">
        <v>342</v>
      </c>
      <c r="R6738" s="181">
        <v>849</v>
      </c>
      <c r="S6738" s="226">
        <f t="shared" si="317"/>
        <v>8308</v>
      </c>
      <c r="T6738" s="181">
        <f t="shared" si="315"/>
        <v>229173.56408047676</v>
      </c>
      <c r="U6738" s="226">
        <f t="shared" si="316"/>
        <v>15035.231389344601</v>
      </c>
    </row>
    <row r="6739" spans="1:21" x14ac:dyDescent="0.25">
      <c r="A6739" s="156" t="s">
        <v>19296</v>
      </c>
      <c r="B6739" s="156" t="s">
        <v>69</v>
      </c>
      <c r="C6739" s="223">
        <v>1.4550195932388306</v>
      </c>
      <c r="D6739" s="221">
        <v>0.30051365494728088</v>
      </c>
      <c r="E6739" s="221">
        <v>1.4364578723907471</v>
      </c>
      <c r="F6739" s="221">
        <v>5.3004393577575684</v>
      </c>
      <c r="G6739" s="221">
        <v>23.875078201293945</v>
      </c>
      <c r="H6739" s="221">
        <v>10.673676490783691</v>
      </c>
      <c r="I6739" s="221">
        <v>0.94975656270980835</v>
      </c>
      <c r="J6739" s="221">
        <v>0.52395892143249512</v>
      </c>
      <c r="K6739" s="180">
        <v>996</v>
      </c>
      <c r="L6739" s="181">
        <v>240</v>
      </c>
      <c r="M6739" s="181">
        <v>315</v>
      </c>
      <c r="N6739" s="181">
        <v>763</v>
      </c>
      <c r="O6739" s="181">
        <v>1739</v>
      </c>
      <c r="P6739" s="181">
        <v>1090</v>
      </c>
      <c r="Q6739" s="181">
        <v>243</v>
      </c>
      <c r="R6739" s="181">
        <v>538</v>
      </c>
      <c r="S6739" s="226">
        <f t="shared" si="317"/>
        <v>5924</v>
      </c>
      <c r="T6739" s="181">
        <f t="shared" si="315"/>
        <v>59683.791363298893</v>
      </c>
      <c r="U6739" s="226">
        <f t="shared" si="316"/>
        <v>3915.6331880646062</v>
      </c>
    </row>
    <row r="6740" spans="1:21" x14ac:dyDescent="0.25">
      <c r="A6740" s="156" t="s">
        <v>19297</v>
      </c>
      <c r="B6740" s="156" t="s">
        <v>69</v>
      </c>
      <c r="C6740" s="223">
        <v>1.7548465728759766</v>
      </c>
      <c r="D6740" s="221">
        <v>-0.65263921022415161</v>
      </c>
      <c r="E6740" s="221">
        <v>2.4286036491394043</v>
      </c>
      <c r="F6740" s="221">
        <v>11.117947578430176</v>
      </c>
      <c r="G6740" s="221">
        <v>26.3388671875</v>
      </c>
      <c r="H6740" s="221">
        <v>21.200967788696289</v>
      </c>
      <c r="I6740" s="221">
        <v>6.8580203056335449</v>
      </c>
      <c r="J6740" s="221">
        <v>9.4905020669102669E-3</v>
      </c>
      <c r="K6740" s="180">
        <v>1286</v>
      </c>
      <c r="L6740" s="181">
        <v>263</v>
      </c>
      <c r="M6740" s="181">
        <v>463</v>
      </c>
      <c r="N6740" s="181">
        <v>1364</v>
      </c>
      <c r="O6740" s="181">
        <v>2879</v>
      </c>
      <c r="P6740" s="181">
        <v>1463</v>
      </c>
      <c r="Q6740" s="181">
        <v>346</v>
      </c>
      <c r="R6740" s="181">
        <v>925</v>
      </c>
      <c r="S6740" s="226">
        <f t="shared" si="317"/>
        <v>8989</v>
      </c>
      <c r="T6740" s="181">
        <f t="shared" si="315"/>
        <v>127602.68081479613</v>
      </c>
      <c r="U6740" s="226">
        <f t="shared" si="316"/>
        <v>8371.5407562341188</v>
      </c>
    </row>
    <row r="6741" spans="1:21" x14ac:dyDescent="0.25">
      <c r="A6741" s="156" t="s">
        <v>19298</v>
      </c>
      <c r="B6741" s="156" t="s">
        <v>69</v>
      </c>
      <c r="C6741" s="223">
        <v>3.8933439254760742</v>
      </c>
      <c r="D6741" s="221">
        <v>-1.5402138233184814</v>
      </c>
      <c r="E6741" s="221">
        <v>4.5587797164916992</v>
      </c>
      <c r="F6741" s="221">
        <v>38.452541351318359</v>
      </c>
      <c r="G6741" s="221">
        <v>103.37877655029297</v>
      </c>
      <c r="H6741" s="221">
        <v>45.461879730224609</v>
      </c>
      <c r="I6741" s="221">
        <v>-6.7143459320068359</v>
      </c>
      <c r="J6741" s="221">
        <v>3.2420084476470947</v>
      </c>
      <c r="K6741" s="180">
        <v>623</v>
      </c>
      <c r="L6741" s="181">
        <v>216</v>
      </c>
      <c r="M6741" s="181">
        <v>255</v>
      </c>
      <c r="N6741" s="181">
        <v>231</v>
      </c>
      <c r="O6741" s="181">
        <v>623</v>
      </c>
      <c r="P6741" s="181">
        <v>617</v>
      </c>
      <c r="Q6741" s="181">
        <v>193</v>
      </c>
      <c r="R6741" s="181">
        <v>413</v>
      </c>
      <c r="S6741" s="226">
        <f t="shared" si="317"/>
        <v>3171</v>
      </c>
      <c r="T6741" s="181">
        <f t="shared" si="315"/>
        <v>104635.93126797676</v>
      </c>
      <c r="U6741" s="226">
        <f t="shared" si="316"/>
        <v>6864.7771158331907</v>
      </c>
    </row>
    <row r="6742" spans="1:21" x14ac:dyDescent="0.25">
      <c r="A6742" s="156" t="s">
        <v>19299</v>
      </c>
      <c r="B6742" s="156" t="s">
        <v>69</v>
      </c>
      <c r="C6742" s="223">
        <v>3.3610363006591797</v>
      </c>
      <c r="D6742" s="221">
        <v>2.9700090885162354</v>
      </c>
      <c r="E6742" s="221">
        <v>1.7638428211212158</v>
      </c>
      <c r="F6742" s="221">
        <v>19.782243728637695</v>
      </c>
      <c r="G6742" s="221">
        <v>55.556941986083984</v>
      </c>
      <c r="H6742" s="221">
        <v>30.141654968261719</v>
      </c>
      <c r="I6742" s="221">
        <v>4.6829900741577148</v>
      </c>
      <c r="J6742" s="221">
        <v>4.9872269630432129</v>
      </c>
      <c r="K6742" s="180">
        <v>1608</v>
      </c>
      <c r="L6742" s="181">
        <v>500</v>
      </c>
      <c r="M6742" s="181">
        <v>628</v>
      </c>
      <c r="N6742" s="181">
        <v>747</v>
      </c>
      <c r="O6742" s="181">
        <v>1782</v>
      </c>
      <c r="P6742" s="181">
        <v>1382</v>
      </c>
      <c r="Q6742" s="181">
        <v>412</v>
      </c>
      <c r="R6742" s="181">
        <v>943</v>
      </c>
      <c r="S6742" s="226">
        <f t="shared" si="317"/>
        <v>8002</v>
      </c>
      <c r="T6742" s="181">
        <f t="shared" si="315"/>
        <v>170065.16499471664</v>
      </c>
      <c r="U6742" s="226">
        <f t="shared" si="316"/>
        <v>11157.347564157639</v>
      </c>
    </row>
    <row r="6743" spans="1:21" x14ac:dyDescent="0.25">
      <c r="A6743" s="156" t="s">
        <v>19300</v>
      </c>
      <c r="B6743" s="156" t="s">
        <v>69</v>
      </c>
      <c r="C6743" s="223">
        <v>4.2182917594909668</v>
      </c>
      <c r="D6743" s="221">
        <v>6.743983268737793</v>
      </c>
      <c r="E6743" s="221">
        <v>3.6477649211883545</v>
      </c>
      <c r="F6743" s="221">
        <v>9.5729379653930664</v>
      </c>
      <c r="G6743" s="221">
        <v>39.47955322265625</v>
      </c>
      <c r="H6743" s="221">
        <v>29.972927093505859</v>
      </c>
      <c r="I6743" s="221">
        <v>-2.7241804599761963</v>
      </c>
      <c r="J6743" s="221">
        <v>1.3614228963851929</v>
      </c>
      <c r="K6743" s="180">
        <v>1517.5311279296875</v>
      </c>
      <c r="L6743" s="181">
        <v>482.89617919921875</v>
      </c>
      <c r="M6743" s="181">
        <v>597.6339111328125</v>
      </c>
      <c r="N6743" s="181">
        <v>1032.6395874023437</v>
      </c>
      <c r="O6743" s="181">
        <v>2512.25732421875</v>
      </c>
      <c r="P6743" s="181">
        <v>2013.397705078125</v>
      </c>
      <c r="Q6743" s="181">
        <v>585.6612548828125</v>
      </c>
      <c r="R6743" s="181">
        <v>1489.5950927734375</v>
      </c>
      <c r="S6743" s="226">
        <f t="shared" si="317"/>
        <v>10231.612182617187</v>
      </c>
      <c r="T6743" s="181">
        <f t="shared" si="315"/>
        <v>181686.19681629702</v>
      </c>
      <c r="U6743" s="226">
        <f t="shared" si="316"/>
        <v>11919.760555034027</v>
      </c>
    </row>
    <row r="6744" spans="1:21" x14ac:dyDescent="0.25">
      <c r="A6744" s="156" t="s">
        <v>15710</v>
      </c>
      <c r="B6744" s="156" t="s">
        <v>69</v>
      </c>
      <c r="C6744" s="223">
        <v>1.8882527351379395</v>
      </c>
      <c r="D6744" s="221">
        <v>5.3063106536865234</v>
      </c>
      <c r="E6744" s="221">
        <v>9.1301517486572266</v>
      </c>
      <c r="F6744" s="221">
        <v>21.345455169677734</v>
      </c>
      <c r="G6744" s="221">
        <v>55.842437744140625</v>
      </c>
      <c r="H6744" s="221">
        <v>45.393718719482422</v>
      </c>
      <c r="I6744" s="221">
        <v>2.4626142978668213</v>
      </c>
      <c r="J6744" s="221">
        <v>9.5200939178466797</v>
      </c>
      <c r="K6744" s="180">
        <v>1131.961181640625</v>
      </c>
      <c r="L6744" s="181">
        <v>412.621337890625</v>
      </c>
      <c r="M6744" s="181">
        <v>410.6231689453125</v>
      </c>
      <c r="N6744" s="181">
        <v>435.60025024414062</v>
      </c>
      <c r="O6744" s="181">
        <v>1350.7603759765625</v>
      </c>
      <c r="P6744" s="181">
        <v>1344.765869140625</v>
      </c>
      <c r="Q6744" s="181">
        <v>448.58831787109375</v>
      </c>
      <c r="R6744" s="181">
        <v>950.1280517578125</v>
      </c>
      <c r="S6744" s="226">
        <f t="shared" si="317"/>
        <v>6485.0485534667969</v>
      </c>
      <c r="T6744" s="181">
        <f t="shared" si="315"/>
        <v>163997.74735817569</v>
      </c>
      <c r="U6744" s="226">
        <f t="shared" si="316"/>
        <v>10759.286695020268</v>
      </c>
    </row>
    <row r="6745" spans="1:21" x14ac:dyDescent="0.25">
      <c r="A6745" s="156" t="s">
        <v>19301</v>
      </c>
      <c r="B6745" s="156" t="s">
        <v>69</v>
      </c>
      <c r="C6745" s="223">
        <v>3.1801230907440186</v>
      </c>
      <c r="D6745" s="221">
        <v>2.5116910934448242</v>
      </c>
      <c r="E6745" s="221">
        <v>3.4103846549987793</v>
      </c>
      <c r="F6745" s="221">
        <v>5.664952278137207</v>
      </c>
      <c r="G6745" s="221">
        <v>57.290237426757813</v>
      </c>
      <c r="H6745" s="221">
        <v>97.438804626464844</v>
      </c>
      <c r="I6745" s="221">
        <v>11.202537536621094</v>
      </c>
      <c r="J6745" s="221">
        <v>4.8359889984130859</v>
      </c>
      <c r="K6745" s="180">
        <v>1307</v>
      </c>
      <c r="L6745" s="181">
        <v>343</v>
      </c>
      <c r="M6745" s="181">
        <v>380</v>
      </c>
      <c r="N6745" s="181">
        <v>515</v>
      </c>
      <c r="O6745" s="181">
        <v>1042</v>
      </c>
      <c r="P6745" s="181">
        <v>741</v>
      </c>
      <c r="Q6745" s="181">
        <v>177</v>
      </c>
      <c r="R6745" s="181">
        <v>337</v>
      </c>
      <c r="S6745" s="226">
        <f t="shared" si="317"/>
        <v>4842</v>
      </c>
      <c r="T6745" s="181">
        <f t="shared" si="315"/>
        <v>144742.48658013344</v>
      </c>
      <c r="U6745" s="226">
        <f t="shared" si="316"/>
        <v>9496.0201292554084</v>
      </c>
    </row>
    <row r="6746" spans="1:21" x14ac:dyDescent="0.25">
      <c r="A6746" s="156" t="s">
        <v>19302</v>
      </c>
      <c r="B6746" s="156" t="s">
        <v>69</v>
      </c>
      <c r="C6746" s="223">
        <v>3.6157186031341553</v>
      </c>
      <c r="D6746" s="221">
        <v>6.1623902320861816</v>
      </c>
      <c r="E6746" s="221">
        <v>28.389825820922852</v>
      </c>
      <c r="F6746" s="221">
        <v>22.455783843994141</v>
      </c>
      <c r="G6746" s="221">
        <v>67.441108703613281</v>
      </c>
      <c r="H6746" s="221">
        <v>65.364715576171875</v>
      </c>
      <c r="I6746" s="221">
        <v>9.6731376647949219</v>
      </c>
      <c r="J6746" s="221">
        <v>9.4749698638916016</v>
      </c>
      <c r="K6746" s="180">
        <v>2362</v>
      </c>
      <c r="L6746" s="181">
        <v>699</v>
      </c>
      <c r="M6746" s="181">
        <v>711</v>
      </c>
      <c r="N6746" s="181">
        <v>844</v>
      </c>
      <c r="O6746" s="181">
        <v>2000</v>
      </c>
      <c r="P6746" s="181">
        <v>1552</v>
      </c>
      <c r="Q6746" s="181">
        <v>444</v>
      </c>
      <c r="R6746" s="181">
        <v>998</v>
      </c>
      <c r="S6746" s="226">
        <f t="shared" si="317"/>
        <v>9610</v>
      </c>
      <c r="T6746" s="181">
        <f t="shared" si="315"/>
        <v>302064.83486461639</v>
      </c>
      <c r="U6746" s="226">
        <f t="shared" si="316"/>
        <v>19817.358537823486</v>
      </c>
    </row>
    <row r="6747" spans="1:21" x14ac:dyDescent="0.25">
      <c r="A6747" s="156" t="s">
        <v>19303</v>
      </c>
      <c r="B6747" s="156" t="s">
        <v>69</v>
      </c>
      <c r="C6747" s="223">
        <v>4.0030689239501953</v>
      </c>
      <c r="D6747" s="221">
        <v>1.5661669969558716</v>
      </c>
      <c r="E6747" s="221">
        <v>14.439396858215332</v>
      </c>
      <c r="F6747" s="221">
        <v>14.343164443969727</v>
      </c>
      <c r="G6747" s="221">
        <v>65.923805236816406</v>
      </c>
      <c r="H6747" s="221">
        <v>81.804046630859375</v>
      </c>
      <c r="I6747" s="221">
        <v>11.426486015319824</v>
      </c>
      <c r="J6747" s="221">
        <v>2.4451327323913574</v>
      </c>
      <c r="K6747" s="180">
        <v>1842</v>
      </c>
      <c r="L6747" s="181">
        <v>529</v>
      </c>
      <c r="M6747" s="181">
        <v>563</v>
      </c>
      <c r="N6747" s="181">
        <v>728</v>
      </c>
      <c r="O6747" s="181">
        <v>2045</v>
      </c>
      <c r="P6747" s="181">
        <v>1560</v>
      </c>
      <c r="Q6747" s="181">
        <v>440</v>
      </c>
      <c r="R6747" s="181">
        <v>1051</v>
      </c>
      <c r="S6747" s="226">
        <f t="shared" si="317"/>
        <v>8758</v>
      </c>
      <c r="T6747" s="181">
        <f t="shared" si="315"/>
        <v>296799.34224760532</v>
      </c>
      <c r="U6747" s="226">
        <f t="shared" si="316"/>
        <v>19471.909008366209</v>
      </c>
    </row>
    <row r="6748" spans="1:21" x14ac:dyDescent="0.25">
      <c r="A6748" s="156" t="s">
        <v>19304</v>
      </c>
      <c r="B6748" s="156" t="s">
        <v>69</v>
      </c>
      <c r="C6748" s="223">
        <v>4.7096085548400879</v>
      </c>
      <c r="D6748" s="221">
        <v>10.14134407043457</v>
      </c>
      <c r="E6748" s="221">
        <v>5.7430047988891602</v>
      </c>
      <c r="F6748" s="221">
        <v>31.900306701660156</v>
      </c>
      <c r="G6748" s="221">
        <v>79.974365234375</v>
      </c>
      <c r="H6748" s="221">
        <v>69.220245361328125</v>
      </c>
      <c r="I6748" s="221">
        <v>4.2200489044189453</v>
      </c>
      <c r="J6748" s="221">
        <v>6.9527816772460938</v>
      </c>
      <c r="K6748" s="180">
        <v>1802</v>
      </c>
      <c r="L6748" s="181">
        <v>547</v>
      </c>
      <c r="M6748" s="181">
        <v>577</v>
      </c>
      <c r="N6748" s="181">
        <v>753</v>
      </c>
      <c r="O6748" s="181">
        <v>1805</v>
      </c>
      <c r="P6748" s="181">
        <v>1443</v>
      </c>
      <c r="Q6748" s="181">
        <v>409</v>
      </c>
      <c r="R6748" s="181">
        <v>1002</v>
      </c>
      <c r="S6748" s="226">
        <f t="shared" si="317"/>
        <v>8338</v>
      </c>
      <c r="T6748" s="181">
        <f t="shared" si="315"/>
        <v>294299.90508460999</v>
      </c>
      <c r="U6748" s="226">
        <f t="shared" si="316"/>
        <v>19307.930164473179</v>
      </c>
    </row>
    <row r="6749" spans="1:21" x14ac:dyDescent="0.25">
      <c r="A6749" s="156" t="s">
        <v>19305</v>
      </c>
      <c r="B6749" s="156" t="s">
        <v>69</v>
      </c>
      <c r="C6749" s="223">
        <v>2.1615173816680908</v>
      </c>
      <c r="D6749" s="221">
        <v>4.1803326606750488</v>
      </c>
      <c r="E6749" s="221">
        <v>2.0553123950958252</v>
      </c>
      <c r="F6749" s="221">
        <v>40.73101806640625</v>
      </c>
      <c r="G6749" s="221">
        <v>67.493202209472656</v>
      </c>
      <c r="H6749" s="221">
        <v>37.782329559326172</v>
      </c>
      <c r="I6749" s="221">
        <v>35.055595397949219</v>
      </c>
      <c r="J6749" s="221">
        <v>4.066411018371582</v>
      </c>
      <c r="K6749" s="180">
        <v>1234</v>
      </c>
      <c r="L6749" s="181">
        <v>388</v>
      </c>
      <c r="M6749" s="181">
        <v>385</v>
      </c>
      <c r="N6749" s="181">
        <v>440</v>
      </c>
      <c r="O6749" s="181">
        <v>1304</v>
      </c>
      <c r="P6749" s="181">
        <v>1055</v>
      </c>
      <c r="Q6749" s="181">
        <v>332</v>
      </c>
      <c r="R6749" s="181">
        <v>771</v>
      </c>
      <c r="S6749" s="226">
        <f t="shared" si="317"/>
        <v>5909</v>
      </c>
      <c r="T6749" s="181">
        <f t="shared" si="315"/>
        <v>165647.37867617607</v>
      </c>
      <c r="U6749" s="226">
        <f t="shared" si="316"/>
        <v>10867.512915059047</v>
      </c>
    </row>
    <row r="6750" spans="1:21" x14ac:dyDescent="0.25">
      <c r="A6750" s="156" t="s">
        <v>19306</v>
      </c>
      <c r="B6750" s="156" t="s">
        <v>69</v>
      </c>
      <c r="C6750" s="223">
        <v>1.5262163877487183</v>
      </c>
      <c r="D6750" s="221">
        <v>6.2413210868835449</v>
      </c>
      <c r="E6750" s="221">
        <v>19.444841384887695</v>
      </c>
      <c r="F6750" s="221">
        <v>20.633909225463867</v>
      </c>
      <c r="G6750" s="221">
        <v>37.140018463134766</v>
      </c>
      <c r="H6750" s="221">
        <v>64.923469543457031</v>
      </c>
      <c r="I6750" s="221">
        <v>-0.64418822526931763</v>
      </c>
      <c r="J6750" s="221">
        <v>1.3005422353744507</v>
      </c>
      <c r="K6750" s="180">
        <v>1310.399169921875</v>
      </c>
      <c r="L6750" s="181">
        <v>371.3603515625</v>
      </c>
      <c r="M6750" s="181">
        <v>407.1424560546875</v>
      </c>
      <c r="N6750" s="181">
        <v>669.2222900390625</v>
      </c>
      <c r="O6750" s="181">
        <v>1759.126220703125</v>
      </c>
      <c r="P6750" s="181">
        <v>1496.079345703125</v>
      </c>
      <c r="Q6750" s="181">
        <v>471.93710327148437</v>
      </c>
      <c r="R6750" s="181">
        <v>1197.2503662109375</v>
      </c>
      <c r="S6750" s="226">
        <f t="shared" si="317"/>
        <v>7682.5173034667969</v>
      </c>
      <c r="T6750" s="181">
        <f t="shared" si="315"/>
        <v>189760.92483785684</v>
      </c>
      <c r="U6750" s="226">
        <f t="shared" si="316"/>
        <v>12449.513647181879</v>
      </c>
    </row>
    <row r="6751" spans="1:21" x14ac:dyDescent="0.25">
      <c r="A6751" s="156" t="s">
        <v>19238</v>
      </c>
      <c r="B6751" s="156" t="s">
        <v>69</v>
      </c>
      <c r="C6751" s="223">
        <v>1.0899322032928467</v>
      </c>
      <c r="D6751" s="221">
        <v>2.0574414730072021</v>
      </c>
      <c r="E6751" s="221">
        <v>1.6820411682128906</v>
      </c>
      <c r="F6751" s="221">
        <v>5.0326013565063477</v>
      </c>
      <c r="G6751" s="221">
        <v>885.3675537109375</v>
      </c>
      <c r="H6751" s="221">
        <v>3.6469650268554687</v>
      </c>
      <c r="I6751" s="221">
        <v>1.1953399181365967</v>
      </c>
      <c r="J6751" s="221">
        <v>0.76954221725463867</v>
      </c>
      <c r="K6751" s="180">
        <v>5.1836667060852051</v>
      </c>
      <c r="L6751" s="181">
        <v>1.9942057132720947</v>
      </c>
      <c r="M6751" s="181">
        <v>2.0576145648956299</v>
      </c>
      <c r="N6751" s="181">
        <v>1.8610473871231079</v>
      </c>
      <c r="O6751" s="181">
        <v>5.8082430362701416</v>
      </c>
      <c r="P6751" s="181">
        <v>5.9255495071411133</v>
      </c>
      <c r="Q6751" s="181">
        <v>1.8039793968200684</v>
      </c>
      <c r="R6751" s="181">
        <v>4.4608068466186523</v>
      </c>
      <c r="S6751" s="226">
        <f t="shared" si="317"/>
        <v>29.095113158226013</v>
      </c>
      <c r="T6751" s="181">
        <f t="shared" si="315"/>
        <v>5192.209056800255</v>
      </c>
      <c r="U6751" s="226">
        <f t="shared" si="316"/>
        <v>340.64166564791378</v>
      </c>
    </row>
    <row r="6752" spans="1:21" x14ac:dyDescent="0.25">
      <c r="A6752" s="156" t="s">
        <v>19307</v>
      </c>
      <c r="B6752" s="156" t="s">
        <v>69</v>
      </c>
      <c r="C6752" s="223">
        <v>7.5513663291931152</v>
      </c>
      <c r="D6752" s="221">
        <v>8.5188760757446289</v>
      </c>
      <c r="E6752" s="221">
        <v>8.1434755325317383</v>
      </c>
      <c r="F6752" s="221">
        <v>11.494036674499512</v>
      </c>
      <c r="G6752" s="221">
        <v>-1.5824092626571655</v>
      </c>
      <c r="H6752" s="221">
        <v>58.635898590087891</v>
      </c>
      <c r="I6752" s="221">
        <v>7.6567740440368652</v>
      </c>
      <c r="J6752" s="221">
        <v>7.2309765815734863</v>
      </c>
      <c r="K6752" s="180">
        <v>70</v>
      </c>
      <c r="L6752" s="181">
        <v>137</v>
      </c>
      <c r="M6752" s="181">
        <v>127</v>
      </c>
      <c r="N6752" s="181">
        <v>202</v>
      </c>
      <c r="O6752" s="181">
        <v>147</v>
      </c>
      <c r="P6752" s="181">
        <v>41</v>
      </c>
      <c r="Q6752" s="181">
        <v>5</v>
      </c>
      <c r="R6752" s="181">
        <v>5</v>
      </c>
      <c r="S6752" s="226">
        <f t="shared" si="317"/>
        <v>734</v>
      </c>
      <c r="T6752" s="181">
        <f t="shared" si="315"/>
        <v>7297.5949000120163</v>
      </c>
      <c r="U6752" s="226">
        <f t="shared" si="316"/>
        <v>478.7682573582178</v>
      </c>
    </row>
    <row r="6753" spans="1:21" x14ac:dyDescent="0.25">
      <c r="A6753" s="156" t="s">
        <v>19308</v>
      </c>
      <c r="B6753" s="156" t="s">
        <v>69</v>
      </c>
      <c r="C6753" s="223">
        <v>7.1078391075134277</v>
      </c>
      <c r="D6753" s="221"/>
      <c r="E6753" s="221">
        <v>7.6999483108520508</v>
      </c>
      <c r="F6753" s="221">
        <v>11.050508499145508</v>
      </c>
      <c r="G6753" s="221">
        <v>15.219348907470703</v>
      </c>
      <c r="H6753" s="221">
        <v>9.6648721694946289</v>
      </c>
      <c r="I6753" s="221">
        <v>7.2132468223571777</v>
      </c>
      <c r="J6753" s="221">
        <v>6.7874493598937988</v>
      </c>
      <c r="K6753" s="180">
        <v>6</v>
      </c>
      <c r="L6753" s="181"/>
      <c r="M6753" s="181">
        <v>9</v>
      </c>
      <c r="N6753" s="181">
        <v>36</v>
      </c>
      <c r="O6753" s="181">
        <v>51</v>
      </c>
      <c r="P6753" s="181">
        <v>26</v>
      </c>
      <c r="Q6753" s="181">
        <v>8</v>
      </c>
      <c r="R6753" s="181">
        <v>7</v>
      </c>
      <c r="S6753" s="226">
        <f t="shared" si="317"/>
        <v>143</v>
      </c>
      <c r="T6753" s="181">
        <f t="shared" si="315"/>
        <v>1642.4564661979675</v>
      </c>
      <c r="U6753" s="226">
        <f t="shared" si="316"/>
        <v>107.75550450286612</v>
      </c>
    </row>
    <row r="6754" spans="1:21" x14ac:dyDescent="0.25">
      <c r="A6754" s="156" t="s">
        <v>19309</v>
      </c>
      <c r="B6754" s="156" t="s">
        <v>69</v>
      </c>
      <c r="C6754" s="223">
        <v>-0.72057086229324341</v>
      </c>
      <c r="D6754" s="221">
        <v>0.246938556432724</v>
      </c>
      <c r="E6754" s="221">
        <v>-0.12846182286739349</v>
      </c>
      <c r="F6754" s="221">
        <v>3.2220983505249023</v>
      </c>
      <c r="G6754" s="221">
        <v>7.3909392356872559</v>
      </c>
      <c r="H6754" s="221">
        <v>1.8364620208740234</v>
      </c>
      <c r="I6754" s="221">
        <v>-0.61516308784484863</v>
      </c>
      <c r="J6754" s="221">
        <v>-1.0409606695175171</v>
      </c>
      <c r="K6754" s="180">
        <v>17</v>
      </c>
      <c r="L6754" s="181">
        <v>10</v>
      </c>
      <c r="M6754" s="181">
        <v>100</v>
      </c>
      <c r="N6754" s="181">
        <v>159</v>
      </c>
      <c r="O6754" s="181">
        <v>177</v>
      </c>
      <c r="P6754" s="181">
        <v>68</v>
      </c>
      <c r="Q6754" s="181">
        <v>7</v>
      </c>
      <c r="R6754" s="181">
        <v>6</v>
      </c>
      <c r="S6754" s="226">
        <f t="shared" si="317"/>
        <v>544</v>
      </c>
      <c r="T6754" s="181">
        <f t="shared" si="315"/>
        <v>1912.2108928561211</v>
      </c>
      <c r="U6754" s="226">
        <f t="shared" si="316"/>
        <v>125.45309645409607</v>
      </c>
    </row>
    <row r="6755" spans="1:21" x14ac:dyDescent="0.25">
      <c r="A6755" s="156" t="s">
        <v>19310</v>
      </c>
      <c r="B6755" s="156" t="s">
        <v>69</v>
      </c>
      <c r="C6755" s="223">
        <v>0.30569243431091309</v>
      </c>
      <c r="D6755" s="221">
        <v>1.2732019424438477</v>
      </c>
      <c r="E6755" s="221">
        <v>0.89780145883560181</v>
      </c>
      <c r="F6755" s="221">
        <v>4.2483615875244141</v>
      </c>
      <c r="G6755" s="221">
        <v>8.4172019958496094</v>
      </c>
      <c r="H6755" s="221">
        <v>2.8627254962921143</v>
      </c>
      <c r="I6755" s="221">
        <v>0.41110020875930786</v>
      </c>
      <c r="J6755" s="221">
        <v>-1.4697457663714886E-2</v>
      </c>
      <c r="K6755" s="180">
        <v>49</v>
      </c>
      <c r="L6755" s="181">
        <v>55</v>
      </c>
      <c r="M6755" s="181">
        <v>504</v>
      </c>
      <c r="N6755" s="181">
        <v>710</v>
      </c>
      <c r="O6755" s="181">
        <v>680</v>
      </c>
      <c r="P6755" s="181">
        <v>195</v>
      </c>
      <c r="Q6755" s="181">
        <v>29</v>
      </c>
      <c r="R6755" s="181">
        <v>44</v>
      </c>
      <c r="S6755" s="226">
        <f t="shared" si="317"/>
        <v>2266</v>
      </c>
      <c r="T6755" s="181">
        <f t="shared" si="315"/>
        <v>9847.0377453826368</v>
      </c>
      <c r="U6755" s="226">
        <f t="shared" si="316"/>
        <v>646.02778944192653</v>
      </c>
    </row>
    <row r="6756" spans="1:21" x14ac:dyDescent="0.25">
      <c r="A6756" s="156" t="s">
        <v>19311</v>
      </c>
      <c r="B6756" s="156" t="s">
        <v>69</v>
      </c>
      <c r="C6756" s="223">
        <v>1.673848032951355</v>
      </c>
      <c r="D6756" s="221">
        <v>2.641357421875</v>
      </c>
      <c r="E6756" s="221">
        <v>2.2659571170806885</v>
      </c>
      <c r="F6756" s="221">
        <v>5.6165175437927246</v>
      </c>
      <c r="G6756" s="221">
        <v>9.7853574752807617</v>
      </c>
      <c r="H6756" s="221">
        <v>-2.4203453063964844</v>
      </c>
      <c r="I6756" s="221">
        <v>1.779255747795105</v>
      </c>
      <c r="J6756" s="221">
        <v>1.3534581661224365</v>
      </c>
      <c r="K6756" s="180">
        <v>148.60354614257812</v>
      </c>
      <c r="L6756" s="181">
        <v>41.134471893310547</v>
      </c>
      <c r="M6756" s="181">
        <v>39.028614044189453</v>
      </c>
      <c r="N6756" s="181">
        <v>53.980220794677734</v>
      </c>
      <c r="O6756" s="181">
        <v>198.37205505371094</v>
      </c>
      <c r="P6756" s="181">
        <v>172.32957458496094</v>
      </c>
      <c r="Q6756" s="181">
        <v>50.189674377441406</v>
      </c>
      <c r="R6756" s="181">
        <v>156.18464660644531</v>
      </c>
      <c r="S6756" s="226">
        <f t="shared" si="317"/>
        <v>859.82280349731445</v>
      </c>
      <c r="T6756" s="181">
        <f t="shared" si="315"/>
        <v>2573.7426657000851</v>
      </c>
      <c r="U6756" s="226">
        <f t="shared" si="316"/>
        <v>168.85375357622209</v>
      </c>
    </row>
    <row r="6757" spans="1:21" x14ac:dyDescent="0.25">
      <c r="A6757" s="156" t="s">
        <v>19312</v>
      </c>
      <c r="B6757" s="156" t="s">
        <v>69</v>
      </c>
      <c r="C6757" s="223">
        <v>7.3496770858764648</v>
      </c>
      <c r="D6757" s="221">
        <v>8.3171863555908203</v>
      </c>
      <c r="E6757" s="221">
        <v>7.9417858123779297</v>
      </c>
      <c r="F6757" s="221">
        <v>11.292346000671387</v>
      </c>
      <c r="G6757" s="221">
        <v>35.509330749511719</v>
      </c>
      <c r="H6757" s="221">
        <v>46.201400756835938</v>
      </c>
      <c r="I6757" s="221">
        <v>7.4550848007202148</v>
      </c>
      <c r="J6757" s="221">
        <v>7.0292873382568359</v>
      </c>
      <c r="K6757" s="180">
        <v>30</v>
      </c>
      <c r="L6757" s="181">
        <v>23</v>
      </c>
      <c r="M6757" s="181">
        <v>380</v>
      </c>
      <c r="N6757" s="181">
        <v>541</v>
      </c>
      <c r="O6757" s="181">
        <v>513</v>
      </c>
      <c r="P6757" s="181">
        <v>136</v>
      </c>
      <c r="Q6757" s="181">
        <v>16</v>
      </c>
      <c r="R6757" s="181">
        <v>40</v>
      </c>
      <c r="S6757" s="226">
        <f t="shared" si="317"/>
        <v>1679</v>
      </c>
      <c r="T6757" s="181">
        <f t="shared" si="315"/>
        <v>34438.953421592712</v>
      </c>
      <c r="U6757" s="226">
        <f t="shared" si="316"/>
        <v>2259.412579186826</v>
      </c>
    </row>
    <row r="6758" spans="1:21" x14ac:dyDescent="0.25">
      <c r="A6758" s="156" t="s">
        <v>19313</v>
      </c>
      <c r="B6758" s="156" t="s">
        <v>69</v>
      </c>
      <c r="C6758" s="223">
        <v>7.1686344146728516</v>
      </c>
      <c r="D6758" s="221">
        <v>8.136143684387207</v>
      </c>
      <c r="E6758" s="221">
        <v>7.7607440948486328</v>
      </c>
      <c r="F6758" s="221">
        <v>11.11130428314209</v>
      </c>
      <c r="G6758" s="221">
        <v>15.280144691467285</v>
      </c>
      <c r="H6758" s="221">
        <v>9.7256679534912109</v>
      </c>
      <c r="I6758" s="221">
        <v>7.2740426063537598</v>
      </c>
      <c r="J6758" s="221">
        <v>6.8482446670532227</v>
      </c>
      <c r="K6758" s="180">
        <v>8.8194179534912109</v>
      </c>
      <c r="L6758" s="181">
        <v>3.1558871269226074</v>
      </c>
      <c r="M6758" s="181">
        <v>3.3947241306304932</v>
      </c>
      <c r="N6758" s="181">
        <v>3.4209065437316895</v>
      </c>
      <c r="O6758" s="181">
        <v>10.267478942871094</v>
      </c>
      <c r="P6758" s="181">
        <v>9.7066049575805664</v>
      </c>
      <c r="Q6758" s="181">
        <v>3.0112411975860596</v>
      </c>
      <c r="R6758" s="181">
        <v>8.2237386703491211</v>
      </c>
      <c r="S6758" s="226">
        <f t="shared" si="317"/>
        <v>49.999999523162842</v>
      </c>
      <c r="T6758" s="181">
        <f t="shared" si="315"/>
        <v>482.770104855667</v>
      </c>
      <c r="U6758" s="226">
        <f t="shared" si="316"/>
        <v>31.672764105611179</v>
      </c>
    </row>
    <row r="6759" spans="1:21" x14ac:dyDescent="0.25">
      <c r="A6759" s="156" t="s">
        <v>19314</v>
      </c>
      <c r="B6759" s="156" t="s">
        <v>69</v>
      </c>
      <c r="C6759" s="223">
        <v>9.9787330627441406</v>
      </c>
      <c r="D6759" s="221">
        <v>10.946242332458496</v>
      </c>
      <c r="E6759" s="221">
        <v>10.570841789245605</v>
      </c>
      <c r="F6759" s="221">
        <v>13.921401977539063</v>
      </c>
      <c r="G6759" s="221">
        <v>18.090242385864258</v>
      </c>
      <c r="H6759" s="221">
        <v>12.535765647888184</v>
      </c>
      <c r="I6759" s="221">
        <v>10.084140777587891</v>
      </c>
      <c r="J6759" s="221">
        <v>9.6583433151245117</v>
      </c>
      <c r="K6759" s="180">
        <v>0.17638835310935974</v>
      </c>
      <c r="L6759" s="181">
        <v>6.3117742538452148E-2</v>
      </c>
      <c r="M6759" s="181">
        <v>6.7894481122493744E-2</v>
      </c>
      <c r="N6759" s="181">
        <v>6.8418130278587341E-2</v>
      </c>
      <c r="O6759" s="181">
        <v>0.20534957945346832</v>
      </c>
      <c r="P6759" s="181">
        <v>0.19413210451602936</v>
      </c>
      <c r="Q6759" s="181">
        <v>6.0224823653697968E-2</v>
      </c>
      <c r="R6759" s="181">
        <v>0.16447477042675018</v>
      </c>
      <c r="S6759" s="226">
        <f t="shared" si="317"/>
        <v>0.99999998509883881</v>
      </c>
      <c r="T6759" s="181">
        <f t="shared" si="315"/>
        <v>12.465500141407581</v>
      </c>
      <c r="U6759" s="226">
        <f t="shared" si="316"/>
        <v>0.81781543941148316</v>
      </c>
    </row>
    <row r="6760" spans="1:21" x14ac:dyDescent="0.25">
      <c r="A6760" s="156" t="s">
        <v>19315</v>
      </c>
      <c r="B6760" s="156" t="s">
        <v>69</v>
      </c>
      <c r="C6760" s="223">
        <v>5.4851794242858887</v>
      </c>
      <c r="D6760" s="221">
        <v>27.20989990234375</v>
      </c>
      <c r="E6760" s="221">
        <v>6.0772886276245117</v>
      </c>
      <c r="F6760" s="221">
        <v>9.4278488159179687</v>
      </c>
      <c r="G6760" s="221">
        <v>23.029170989990234</v>
      </c>
      <c r="H6760" s="221">
        <v>49.972999572753906</v>
      </c>
      <c r="I6760" s="221">
        <v>5.5905871391296387</v>
      </c>
      <c r="J6760" s="221">
        <v>198.45762634277344</v>
      </c>
      <c r="K6760" s="180">
        <v>114</v>
      </c>
      <c r="L6760" s="181">
        <v>74</v>
      </c>
      <c r="M6760" s="181">
        <v>1028</v>
      </c>
      <c r="N6760" s="181">
        <v>1278</v>
      </c>
      <c r="O6760" s="181">
        <v>775</v>
      </c>
      <c r="P6760" s="181">
        <v>89</v>
      </c>
      <c r="Q6760" s="181">
        <v>12</v>
      </c>
      <c r="R6760" s="181">
        <v>4</v>
      </c>
      <c r="S6760" s="226">
        <f t="shared" si="317"/>
        <v>3374</v>
      </c>
      <c r="T6760" s="181">
        <f t="shared" si="315"/>
        <v>44091.20857334137</v>
      </c>
      <c r="U6760" s="226">
        <f t="shared" si="316"/>
        <v>2892.6614018327605</v>
      </c>
    </row>
    <row r="6761" spans="1:21" x14ac:dyDescent="0.25">
      <c r="A6761" s="156" t="s">
        <v>19316</v>
      </c>
      <c r="B6761" s="156" t="s">
        <v>69</v>
      </c>
      <c r="C6761" s="223">
        <v>4.6815853118896484</v>
      </c>
      <c r="D6761" s="221">
        <v>5.6490950584411621</v>
      </c>
      <c r="E6761" s="221">
        <v>5.2736945152282715</v>
      </c>
      <c r="F6761" s="221">
        <v>20.514410018920898</v>
      </c>
      <c r="G6761" s="221">
        <v>37.666194915771484</v>
      </c>
      <c r="H6761" s="221">
        <v>70.398841857910156</v>
      </c>
      <c r="I6761" s="221">
        <v>272.87701416015625</v>
      </c>
      <c r="J6761" s="221">
        <v>4.3611955642700195</v>
      </c>
      <c r="K6761" s="180">
        <v>95</v>
      </c>
      <c r="L6761" s="181">
        <v>45</v>
      </c>
      <c r="M6761" s="181">
        <v>299</v>
      </c>
      <c r="N6761" s="181">
        <v>428</v>
      </c>
      <c r="O6761" s="181">
        <v>411</v>
      </c>
      <c r="P6761" s="181">
        <v>135</v>
      </c>
      <c r="Q6761" s="181">
        <v>53</v>
      </c>
      <c r="R6761" s="181">
        <v>170</v>
      </c>
      <c r="S6761" s="226">
        <f t="shared" si="317"/>
        <v>1636</v>
      </c>
      <c r="T6761" s="181">
        <f t="shared" si="315"/>
        <v>51244.496788024902</v>
      </c>
      <c r="U6761" s="226">
        <f t="shared" si="316"/>
        <v>3361.9622303727874</v>
      </c>
    </row>
    <row r="6762" spans="1:21" x14ac:dyDescent="0.25">
      <c r="A6762" s="156" t="s">
        <v>19317</v>
      </c>
      <c r="B6762" s="156" t="s">
        <v>69</v>
      </c>
      <c r="C6762" s="223">
        <v>8.830439567565918</v>
      </c>
      <c r="D6762" s="221">
        <v>53.792369842529297</v>
      </c>
      <c r="E6762" s="221">
        <v>9.4225482940673828</v>
      </c>
      <c r="F6762" s="221">
        <v>25.844921112060547</v>
      </c>
      <c r="G6762" s="221">
        <v>148.36099243164062</v>
      </c>
      <c r="H6762" s="221">
        <v>103.60346221923828</v>
      </c>
      <c r="I6762" s="221">
        <v>8.935847282409668</v>
      </c>
      <c r="J6762" s="221">
        <v>8.5100498199462891</v>
      </c>
      <c r="K6762" s="180">
        <v>76</v>
      </c>
      <c r="L6762" s="181">
        <v>51</v>
      </c>
      <c r="M6762" s="181">
        <v>290</v>
      </c>
      <c r="N6762" s="181">
        <v>345</v>
      </c>
      <c r="O6762" s="181">
        <v>346</v>
      </c>
      <c r="P6762" s="181">
        <v>116</v>
      </c>
      <c r="Q6762" s="181">
        <v>35</v>
      </c>
      <c r="R6762" s="181">
        <v>56</v>
      </c>
      <c r="S6762" s="226">
        <f t="shared" si="317"/>
        <v>1315</v>
      </c>
      <c r="T6762" s="181">
        <f t="shared" si="315"/>
        <v>79203.783501625061</v>
      </c>
      <c r="U6762" s="226">
        <f t="shared" si="316"/>
        <v>5196.267800941946</v>
      </c>
    </row>
    <row r="6763" spans="1:21" x14ac:dyDescent="0.25">
      <c r="A6763" s="156" t="s">
        <v>19318</v>
      </c>
      <c r="B6763" s="156" t="s">
        <v>69</v>
      </c>
      <c r="C6763" s="223">
        <v>9.5321063995361328</v>
      </c>
      <c r="D6763" s="221">
        <v>10.499615669250488</v>
      </c>
      <c r="E6763" s="221">
        <v>18.977237701416016</v>
      </c>
      <c r="F6763" s="221">
        <v>19.994205474853516</v>
      </c>
      <c r="G6763" s="221">
        <v>126.15700531005859</v>
      </c>
      <c r="H6763" s="221">
        <v>135.74594116210937</v>
      </c>
      <c r="I6763" s="221">
        <v>9.8479013442993164</v>
      </c>
      <c r="J6763" s="221">
        <v>9.2117166519165039</v>
      </c>
      <c r="K6763" s="180">
        <v>189</v>
      </c>
      <c r="L6763" s="181">
        <v>91</v>
      </c>
      <c r="M6763" s="181">
        <v>661</v>
      </c>
      <c r="N6763" s="181">
        <v>687</v>
      </c>
      <c r="O6763" s="181">
        <v>650</v>
      </c>
      <c r="P6763" s="181">
        <v>231</v>
      </c>
      <c r="Q6763" s="181">
        <v>49</v>
      </c>
      <c r="R6763" s="181">
        <v>178</v>
      </c>
      <c r="S6763" s="226">
        <f t="shared" si="317"/>
        <v>2736</v>
      </c>
      <c r="T6763" s="181">
        <f t="shared" si="315"/>
        <v>144518.60500717163</v>
      </c>
      <c r="U6763" s="226">
        <f t="shared" si="316"/>
        <v>9481.3320858643783</v>
      </c>
    </row>
    <row r="6764" spans="1:21" x14ac:dyDescent="0.25">
      <c r="A6764" s="156" t="s">
        <v>19319</v>
      </c>
      <c r="B6764" s="156" t="s">
        <v>69</v>
      </c>
      <c r="C6764" s="223">
        <v>1.7530965805053711</v>
      </c>
      <c r="D6764" s="221">
        <v>2.746971607208252</v>
      </c>
      <c r="E6764" s="221">
        <v>6.3502197265625</v>
      </c>
      <c r="F6764" s="221">
        <v>20.615583419799805</v>
      </c>
      <c r="G6764" s="221">
        <v>67.663528442382813</v>
      </c>
      <c r="H6764" s="221">
        <v>35.131107330322266</v>
      </c>
      <c r="I6764" s="221">
        <v>2.1186752319335937</v>
      </c>
      <c r="J6764" s="221">
        <v>1.6928774118423462</v>
      </c>
      <c r="K6764" s="180">
        <v>918.68597412109375</v>
      </c>
      <c r="L6764" s="181">
        <v>272.7193603515625</v>
      </c>
      <c r="M6764" s="181">
        <v>305.56512451171875</v>
      </c>
      <c r="N6764" s="181">
        <v>323.48098754882812</v>
      </c>
      <c r="O6764" s="181">
        <v>933.61590576171875</v>
      </c>
      <c r="P6764" s="181">
        <v>728.5787353515625</v>
      </c>
      <c r="Q6764" s="181">
        <v>204.04185485839844</v>
      </c>
      <c r="R6764" s="181">
        <v>553.40130615234375</v>
      </c>
      <c r="S6764" s="226">
        <f t="shared" si="317"/>
        <v>4240.0892486572266</v>
      </c>
      <c r="T6764" s="181">
        <f t="shared" si="315"/>
        <v>101105.51568339849</v>
      </c>
      <c r="U6764" s="226">
        <f t="shared" si="316"/>
        <v>6633.159584257678</v>
      </c>
    </row>
    <row r="6765" spans="1:21" x14ac:dyDescent="0.25">
      <c r="A6765" s="156" t="s">
        <v>19320</v>
      </c>
      <c r="B6765" s="156" t="s">
        <v>69</v>
      </c>
      <c r="C6765" s="223">
        <v>5.8321700096130371</v>
      </c>
      <c r="D6765" s="221">
        <v>10.52092170715332</v>
      </c>
      <c r="E6765" s="221">
        <v>5.9535255432128906</v>
      </c>
      <c r="F6765" s="221">
        <v>47.861701965332031</v>
      </c>
      <c r="G6765" s="221">
        <v>54.930774688720703</v>
      </c>
      <c r="H6765" s="221">
        <v>84.347457885742187</v>
      </c>
      <c r="I6765" s="221">
        <v>20.093170166015625</v>
      </c>
      <c r="J6765" s="221">
        <v>5.372469425201416</v>
      </c>
      <c r="K6765" s="180">
        <v>1036</v>
      </c>
      <c r="L6765" s="181">
        <v>360</v>
      </c>
      <c r="M6765" s="181">
        <v>379</v>
      </c>
      <c r="N6765" s="181">
        <v>425</v>
      </c>
      <c r="O6765" s="181">
        <v>1114</v>
      </c>
      <c r="P6765" s="181">
        <v>1109</v>
      </c>
      <c r="Q6765" s="181">
        <v>356</v>
      </c>
      <c r="R6765" s="181">
        <v>818</v>
      </c>
      <c r="S6765" s="226">
        <f t="shared" si="317"/>
        <v>5597</v>
      </c>
      <c r="T6765" s="181">
        <f t="shared" si="315"/>
        <v>198709.33182811737</v>
      </c>
      <c r="U6765" s="226">
        <f t="shared" si="316"/>
        <v>13036.585590686456</v>
      </c>
    </row>
    <row r="6766" spans="1:21" x14ac:dyDescent="0.25">
      <c r="A6766" s="156" t="s">
        <v>19321</v>
      </c>
      <c r="B6766" s="156" t="s">
        <v>69</v>
      </c>
      <c r="C6766" s="223">
        <v>4.2085342407226562</v>
      </c>
      <c r="D6766" s="221">
        <v>10.594926834106445</v>
      </c>
      <c r="E6766" s="221">
        <v>10.490566253662109</v>
      </c>
      <c r="F6766" s="221">
        <v>31.503459930419922</v>
      </c>
      <c r="G6766" s="221">
        <v>119.88301086425781</v>
      </c>
      <c r="H6766" s="221">
        <v>60.476413726806641</v>
      </c>
      <c r="I6766" s="221">
        <v>0.89381176233291626</v>
      </c>
      <c r="J6766" s="221">
        <v>6.9832983016967773</v>
      </c>
      <c r="K6766" s="180">
        <v>1362</v>
      </c>
      <c r="L6766" s="181">
        <v>433</v>
      </c>
      <c r="M6766" s="181">
        <v>364</v>
      </c>
      <c r="N6766" s="181">
        <v>450</v>
      </c>
      <c r="O6766" s="181">
        <v>1230</v>
      </c>
      <c r="P6766" s="181">
        <v>1011</v>
      </c>
      <c r="Q6766" s="181">
        <v>267</v>
      </c>
      <c r="R6766" s="181">
        <v>681</v>
      </c>
      <c r="S6766" s="226">
        <f t="shared" si="317"/>
        <v>5798</v>
      </c>
      <c r="T6766" s="181">
        <f t="shared" si="315"/>
        <v>241906.78156489134</v>
      </c>
      <c r="U6766" s="226">
        <f t="shared" si="316"/>
        <v>15870.61077517024</v>
      </c>
    </row>
    <row r="6767" spans="1:21" x14ac:dyDescent="0.25">
      <c r="A6767" s="156" t="s">
        <v>19322</v>
      </c>
      <c r="B6767" s="156" t="s">
        <v>69</v>
      </c>
      <c r="C6767" s="223">
        <v>0.51653403043746948</v>
      </c>
      <c r="D6767" s="221">
        <v>2.5681984424591064</v>
      </c>
      <c r="E6767" s="221">
        <v>10.474691390991211</v>
      </c>
      <c r="F6767" s="221">
        <v>7.2733025550842285</v>
      </c>
      <c r="G6767" s="221">
        <v>26.777313232421875</v>
      </c>
      <c r="H6767" s="221">
        <v>24.890012741088867</v>
      </c>
      <c r="I6767" s="221">
        <v>2.3554017543792725</v>
      </c>
      <c r="J6767" s="221">
        <v>1.5519143342971802</v>
      </c>
      <c r="K6767" s="180">
        <v>1187.594970703125</v>
      </c>
      <c r="L6767" s="181">
        <v>538.38946533203125</v>
      </c>
      <c r="M6767" s="181">
        <v>469.74234008789063</v>
      </c>
      <c r="N6767" s="181">
        <v>508.96926879882813</v>
      </c>
      <c r="O6767" s="181">
        <v>1402.3623046875</v>
      </c>
      <c r="P6767" s="181">
        <v>1557.3087158203125</v>
      </c>
      <c r="Q6767" s="181">
        <v>458.9549560546875</v>
      </c>
      <c r="R6767" s="181">
        <v>1157.194091796875</v>
      </c>
      <c r="S6767" s="226">
        <f t="shared" si="317"/>
        <v>7280.51611328125</v>
      </c>
      <c r="T6767" s="181">
        <f t="shared" si="315"/>
        <v>89808.23561579363</v>
      </c>
      <c r="U6767" s="226">
        <f t="shared" si="316"/>
        <v>5891.9867506099781</v>
      </c>
    </row>
    <row r="6768" spans="1:21" x14ac:dyDescent="0.25">
      <c r="A6768" s="156" t="s">
        <v>19323</v>
      </c>
      <c r="B6768" s="156" t="s">
        <v>69</v>
      </c>
      <c r="C6768" s="223">
        <v>4.0233101844787598</v>
      </c>
      <c r="D6768" s="221">
        <v>5.8379049301147461</v>
      </c>
      <c r="E6768" s="221">
        <v>3.4718565940856934</v>
      </c>
      <c r="F6768" s="221">
        <v>21.223321914672852</v>
      </c>
      <c r="G6768" s="221">
        <v>87.741958618164062</v>
      </c>
      <c r="H6768" s="221">
        <v>28.811981201171875</v>
      </c>
      <c r="I6768" s="221">
        <v>1.2073734998703003</v>
      </c>
      <c r="J6768" s="221">
        <v>4.3293251991271973</v>
      </c>
      <c r="K6768" s="180">
        <v>793</v>
      </c>
      <c r="L6768" s="181">
        <v>327</v>
      </c>
      <c r="M6768" s="181">
        <v>269</v>
      </c>
      <c r="N6768" s="181">
        <v>270</v>
      </c>
      <c r="O6768" s="181">
        <v>757</v>
      </c>
      <c r="P6768" s="181">
        <v>773</v>
      </c>
      <c r="Q6768" s="181">
        <v>233</v>
      </c>
      <c r="R6768" s="181">
        <v>712</v>
      </c>
      <c r="S6768" s="226">
        <f t="shared" si="317"/>
        <v>4134</v>
      </c>
      <c r="T6768" s="181">
        <f t="shared" si="315"/>
        <v>103819.8279389143</v>
      </c>
      <c r="U6768" s="226">
        <f t="shared" si="316"/>
        <v>6811.2355896135286</v>
      </c>
    </row>
    <row r="6769" spans="1:21" x14ac:dyDescent="0.25">
      <c r="A6769" s="156" t="s">
        <v>19324</v>
      </c>
      <c r="B6769" s="156" t="s">
        <v>69</v>
      </c>
      <c r="C6769" s="223">
        <v>6.5233826637268066</v>
      </c>
      <c r="D6769" s="221">
        <v>3.253002405166626</v>
      </c>
      <c r="E6769" s="221">
        <v>10.322193145751953</v>
      </c>
      <c r="F6769" s="221">
        <v>22.053340911865234</v>
      </c>
      <c r="G6769" s="221">
        <v>117.18161773681641</v>
      </c>
      <c r="H6769" s="221">
        <v>87.048057556152344</v>
      </c>
      <c r="I6769" s="221">
        <v>33.762985229492187</v>
      </c>
      <c r="J6769" s="221">
        <v>11.289773941040039</v>
      </c>
      <c r="K6769" s="180">
        <v>971</v>
      </c>
      <c r="L6769" s="181">
        <v>322</v>
      </c>
      <c r="M6769" s="181">
        <v>434</v>
      </c>
      <c r="N6769" s="181">
        <v>517</v>
      </c>
      <c r="O6769" s="181">
        <v>1192</v>
      </c>
      <c r="P6769" s="181">
        <v>1002</v>
      </c>
      <c r="Q6769" s="181">
        <v>232</v>
      </c>
      <c r="R6769" s="181">
        <v>533</v>
      </c>
      <c r="S6769" s="226">
        <f t="shared" si="317"/>
        <v>5203</v>
      </c>
      <c r="T6769" s="181">
        <f t="shared" si="315"/>
        <v>264016.18451499939</v>
      </c>
      <c r="U6769" s="226">
        <f t="shared" si="316"/>
        <v>17321.127070838615</v>
      </c>
    </row>
    <row r="6770" spans="1:21" x14ac:dyDescent="0.25">
      <c r="A6770" s="156" t="s">
        <v>19325</v>
      </c>
      <c r="B6770" s="156" t="s">
        <v>69</v>
      </c>
      <c r="C6770" s="223">
        <v>12.056475639343262</v>
      </c>
      <c r="D6770" s="221">
        <v>2.4629511833190918</v>
      </c>
      <c r="E6770" s="221">
        <v>15.676485061645508</v>
      </c>
      <c r="F6770" s="221">
        <v>21.828174591064453</v>
      </c>
      <c r="G6770" s="221">
        <v>146.68075561523437</v>
      </c>
      <c r="H6770" s="221">
        <v>130.18991088867187</v>
      </c>
      <c r="I6770" s="221">
        <v>9.1300411224365234</v>
      </c>
      <c r="J6770" s="221">
        <v>4.4259414672851562</v>
      </c>
      <c r="K6770" s="180">
        <v>893</v>
      </c>
      <c r="L6770" s="181">
        <v>271</v>
      </c>
      <c r="M6770" s="181">
        <v>279</v>
      </c>
      <c r="N6770" s="181">
        <v>299</v>
      </c>
      <c r="O6770" s="181">
        <v>902</v>
      </c>
      <c r="P6770" s="181">
        <v>688</v>
      </c>
      <c r="Q6770" s="181">
        <v>162</v>
      </c>
      <c r="R6770" s="181">
        <v>368</v>
      </c>
      <c r="S6770" s="226">
        <f t="shared" si="317"/>
        <v>3862</v>
      </c>
      <c r="T6770" s="181">
        <f t="shared" si="315"/>
        <v>247318.76942968369</v>
      </c>
      <c r="U6770" s="226">
        <f t="shared" si="316"/>
        <v>16225.671316947664</v>
      </c>
    </row>
    <row r="6771" spans="1:21" x14ac:dyDescent="0.25">
      <c r="A6771" s="156" t="s">
        <v>19326</v>
      </c>
      <c r="B6771" s="156" t="s">
        <v>69</v>
      </c>
      <c r="C6771" s="223">
        <v>4.4411020278930664</v>
      </c>
      <c r="D6771" s="221">
        <v>4.533790111541748</v>
      </c>
      <c r="E6771" s="221">
        <v>21.837896347045898</v>
      </c>
      <c r="F6771" s="221">
        <v>17.363107681274414</v>
      </c>
      <c r="G6771" s="221">
        <v>64.237937927246094</v>
      </c>
      <c r="H6771" s="221">
        <v>64.569847106933594</v>
      </c>
      <c r="I6771" s="221">
        <v>31.261112213134766</v>
      </c>
      <c r="J6771" s="221">
        <v>9.4511442184448242</v>
      </c>
      <c r="K6771" s="180">
        <v>908</v>
      </c>
      <c r="L6771" s="181">
        <v>270</v>
      </c>
      <c r="M6771" s="181">
        <v>317</v>
      </c>
      <c r="N6771" s="181">
        <v>352</v>
      </c>
      <c r="O6771" s="181">
        <v>974</v>
      </c>
      <c r="P6771" s="181">
        <v>901</v>
      </c>
      <c r="Q6771" s="181">
        <v>205</v>
      </c>
      <c r="R6771" s="181">
        <v>652</v>
      </c>
      <c r="S6771" s="226">
        <f t="shared" si="317"/>
        <v>4579</v>
      </c>
      <c r="T6771" s="181">
        <f t="shared" si="315"/>
        <v>151606.92883586884</v>
      </c>
      <c r="U6771" s="226">
        <f t="shared" si="316"/>
        <v>9946.3708409000283</v>
      </c>
    </row>
    <row r="6772" spans="1:21" x14ac:dyDescent="0.25">
      <c r="A6772" s="156" t="s">
        <v>19327</v>
      </c>
      <c r="B6772" s="156" t="s">
        <v>69</v>
      </c>
      <c r="C6772" s="223">
        <v>6.8193717002868652</v>
      </c>
      <c r="D6772" s="221">
        <v>7.7868809700012207</v>
      </c>
      <c r="E6772" s="221">
        <v>267.0831298828125</v>
      </c>
      <c r="F6772" s="221">
        <v>10.762040138244629</v>
      </c>
      <c r="G6772" s="221">
        <v>705.06475830078125</v>
      </c>
      <c r="H6772" s="221">
        <v>238.27571105957031</v>
      </c>
      <c r="I6772" s="221">
        <v>6.9247794151306152</v>
      </c>
      <c r="J6772" s="221">
        <v>6.4989819526672363</v>
      </c>
      <c r="K6772" s="180">
        <v>14.965291976928711</v>
      </c>
      <c r="L6772" s="181">
        <v>6.1684894561767578</v>
      </c>
      <c r="M6772" s="181">
        <v>6.0343921184539795</v>
      </c>
      <c r="N6772" s="181">
        <v>5.4711823463439941</v>
      </c>
      <c r="O6772" s="181">
        <v>17.96907901763916</v>
      </c>
      <c r="P6772" s="181">
        <v>17.593605041503906</v>
      </c>
      <c r="Q6772" s="181">
        <v>5.0152502059936523</v>
      </c>
      <c r="R6772" s="181">
        <v>14.437841415405273</v>
      </c>
      <c r="S6772" s="226">
        <f t="shared" si="317"/>
        <v>87.655131578445435</v>
      </c>
      <c r="T6772" s="181">
        <f t="shared" si="315"/>
        <v>18810.706477713193</v>
      </c>
      <c r="U6772" s="226">
        <f t="shared" si="316"/>
        <v>1234.1009994946219</v>
      </c>
    </row>
    <row r="6773" spans="1:21" x14ac:dyDescent="0.25">
      <c r="A6773" s="156" t="s">
        <v>19328</v>
      </c>
      <c r="B6773" s="156" t="s">
        <v>69</v>
      </c>
      <c r="C6773" s="223">
        <v>-1.9138950109481812</v>
      </c>
      <c r="D6773" s="221">
        <v>-0.94638562202453613</v>
      </c>
      <c r="E6773" s="221">
        <v>-1.3217860460281372</v>
      </c>
      <c r="F6773" s="221">
        <v>2.0287740230560303</v>
      </c>
      <c r="G6773" s="221">
        <v>6.1976146697998047</v>
      </c>
      <c r="H6773" s="221">
        <v>0.64313787221908569</v>
      </c>
      <c r="I6773" s="221">
        <v>-1.8084872961044312</v>
      </c>
      <c r="J6773" s="221">
        <v>-2.2342851161956787</v>
      </c>
      <c r="K6773" s="180">
        <v>2</v>
      </c>
      <c r="L6773" s="181">
        <v>231</v>
      </c>
      <c r="M6773" s="181">
        <v>179</v>
      </c>
      <c r="N6773" s="181">
        <v>26</v>
      </c>
      <c r="O6773" s="181">
        <v>17</v>
      </c>
      <c r="P6773" s="181">
        <v>8</v>
      </c>
      <c r="Q6773" s="181">
        <v>2</v>
      </c>
      <c r="R6773" s="181">
        <v>1</v>
      </c>
      <c r="S6773" s="226">
        <f t="shared" si="317"/>
        <v>466</v>
      </c>
      <c r="T6773" s="181">
        <f t="shared" si="315"/>
        <v>-301.64115369319916</v>
      </c>
      <c r="U6773" s="226">
        <f t="shared" si="316"/>
        <v>-19.789562380473807</v>
      </c>
    </row>
    <row r="6774" spans="1:21" x14ac:dyDescent="0.25">
      <c r="A6774" s="156" t="s">
        <v>19329</v>
      </c>
      <c r="B6774" s="156" t="s">
        <v>69</v>
      </c>
      <c r="C6774" s="223">
        <v>19.316274642944336</v>
      </c>
      <c r="D6774" s="221">
        <v>20.283784866333008</v>
      </c>
      <c r="E6774" s="221">
        <v>19.908384323120117</v>
      </c>
      <c r="F6774" s="221">
        <v>23.258945465087891</v>
      </c>
      <c r="G6774" s="221">
        <v>27.427785873413086</v>
      </c>
      <c r="H6774" s="221">
        <v>21.873308181762695</v>
      </c>
      <c r="I6774" s="221">
        <v>19.421684265136719</v>
      </c>
      <c r="J6774" s="221">
        <v>18.995885848999023</v>
      </c>
      <c r="K6774" s="180">
        <v>2</v>
      </c>
      <c r="L6774" s="181">
        <v>5</v>
      </c>
      <c r="M6774" s="181">
        <v>204</v>
      </c>
      <c r="N6774" s="181">
        <v>244</v>
      </c>
      <c r="O6774" s="181">
        <v>375</v>
      </c>
      <c r="P6774" s="181">
        <v>113</v>
      </c>
      <c r="Q6774" s="181">
        <v>11</v>
      </c>
      <c r="R6774" s="181">
        <v>17</v>
      </c>
      <c r="S6774" s="226">
        <f t="shared" si="317"/>
        <v>971</v>
      </c>
      <c r="T6774" s="181">
        <f t="shared" si="315"/>
        <v>23170.216682434082</v>
      </c>
      <c r="U6774" s="226">
        <f t="shared" si="316"/>
        <v>1520.1123679313862</v>
      </c>
    </row>
    <row r="6775" spans="1:21" x14ac:dyDescent="0.25">
      <c r="A6775" s="156" t="s">
        <v>19330</v>
      </c>
      <c r="B6775" s="156" t="s">
        <v>69</v>
      </c>
      <c r="C6775" s="223">
        <v>4.9690008163452148</v>
      </c>
      <c r="D6775" s="221">
        <v>5.9365100860595703</v>
      </c>
      <c r="E6775" s="221">
        <v>37.933441162109375</v>
      </c>
      <c r="F6775" s="221">
        <v>56.273334503173828</v>
      </c>
      <c r="G6775" s="221">
        <v>99.143653869628906</v>
      </c>
      <c r="H6775" s="221">
        <v>76.265853881835938</v>
      </c>
      <c r="I6775" s="221">
        <v>5.0744085311889648</v>
      </c>
      <c r="J6775" s="221">
        <v>4.6486105918884277</v>
      </c>
      <c r="K6775" s="180">
        <v>342.22760009765625</v>
      </c>
      <c r="L6775" s="181">
        <v>94.637901306152344</v>
      </c>
      <c r="M6775" s="181">
        <v>65.806732177734375</v>
      </c>
      <c r="N6775" s="181">
        <v>81.688308715820313</v>
      </c>
      <c r="O6775" s="181">
        <v>196.19854736328125</v>
      </c>
      <c r="P6775" s="181">
        <v>148.06515502929687</v>
      </c>
      <c r="Q6775" s="181">
        <v>43.979747772216797</v>
      </c>
      <c r="R6775" s="181">
        <v>133.24235534667969</v>
      </c>
      <c r="S6775" s="226">
        <f t="shared" si="317"/>
        <v>1105.8463478088379</v>
      </c>
      <c r="T6775" s="181">
        <f t="shared" si="315"/>
        <v>40942.216783999764</v>
      </c>
      <c r="U6775" s="226">
        <f t="shared" si="316"/>
        <v>2686.0676771775406</v>
      </c>
    </row>
    <row r="6776" spans="1:21" x14ac:dyDescent="0.25">
      <c r="A6776" s="156" t="s">
        <v>19331</v>
      </c>
      <c r="B6776" s="156" t="s">
        <v>69</v>
      </c>
      <c r="C6776" s="223">
        <v>4.5548524856567383</v>
      </c>
      <c r="D6776" s="221">
        <v>4.2844014167785645</v>
      </c>
      <c r="E6776" s="221">
        <v>10.393600463867187</v>
      </c>
      <c r="F6776" s="221">
        <v>25.369495391845703</v>
      </c>
      <c r="G6776" s="221">
        <v>27.430761337280273</v>
      </c>
      <c r="H6776" s="221">
        <v>20.393474578857422</v>
      </c>
      <c r="I6776" s="221">
        <v>4.5904498100280762</v>
      </c>
      <c r="J6776" s="221">
        <v>4.1646518707275391</v>
      </c>
      <c r="K6776" s="180">
        <v>2844</v>
      </c>
      <c r="L6776" s="181">
        <v>723</v>
      </c>
      <c r="M6776" s="181">
        <v>898</v>
      </c>
      <c r="N6776" s="181">
        <v>1067</v>
      </c>
      <c r="O6776" s="181">
        <v>2319</v>
      </c>
      <c r="P6776" s="181">
        <v>1190</v>
      </c>
      <c r="Q6776" s="181">
        <v>251</v>
      </c>
      <c r="R6776" s="181">
        <v>759</v>
      </c>
      <c r="S6776" s="226">
        <f t="shared" si="317"/>
        <v>10051</v>
      </c>
      <c r="T6776" s="181">
        <f t="shared" si="315"/>
        <v>144647.6714553833</v>
      </c>
      <c r="U6776" s="226">
        <f t="shared" si="316"/>
        <v>9489.7996589950289</v>
      </c>
    </row>
    <row r="6777" spans="1:21" x14ac:dyDescent="0.25">
      <c r="A6777" s="156" t="s">
        <v>19249</v>
      </c>
      <c r="B6777" s="156" t="s">
        <v>69</v>
      </c>
      <c r="C6777" s="223">
        <v>3.069974422454834</v>
      </c>
      <c r="D6777" s="221">
        <v>10.300472259521484</v>
      </c>
      <c r="E6777" s="221">
        <v>15.021842956542969</v>
      </c>
      <c r="F6777" s="221">
        <v>12.410584449768066</v>
      </c>
      <c r="G6777" s="221">
        <v>37.198551177978516</v>
      </c>
      <c r="H6777" s="221">
        <v>30.532981872558594</v>
      </c>
      <c r="I6777" s="221">
        <v>3.4679512977600098</v>
      </c>
      <c r="J6777" s="221">
        <v>1.1244726181030273</v>
      </c>
      <c r="K6777" s="180">
        <v>1506.0257568359375</v>
      </c>
      <c r="L6777" s="181">
        <v>427.82644653320312</v>
      </c>
      <c r="M6777" s="181">
        <v>475.78903198242187</v>
      </c>
      <c r="N6777" s="181">
        <v>595.695556640625</v>
      </c>
      <c r="O6777" s="181">
        <v>1629.769287109375</v>
      </c>
      <c r="P6777" s="181">
        <v>1317.0531005859375</v>
      </c>
      <c r="Q6777" s="181">
        <v>407.68212890625</v>
      </c>
      <c r="R6777" s="181">
        <v>1028.3182373046875</v>
      </c>
      <c r="S6777" s="226">
        <f t="shared" si="317"/>
        <v>7388.1595458984375</v>
      </c>
      <c r="T6777" s="181">
        <f t="shared" si="315"/>
        <v>126979.18527715729</v>
      </c>
      <c r="U6777" s="226">
        <f t="shared" si="316"/>
        <v>8330.6355160671865</v>
      </c>
    </row>
    <row r="6778" spans="1:21" x14ac:dyDescent="0.25">
      <c r="A6778" s="156" t="s">
        <v>19332</v>
      </c>
      <c r="B6778" s="156" t="s">
        <v>69</v>
      </c>
      <c r="C6778" s="223">
        <v>4.5086555480957031</v>
      </c>
      <c r="D6778" s="221">
        <v>8.1086492538452148</v>
      </c>
      <c r="E6778" s="221">
        <v>12.570901870727539</v>
      </c>
      <c r="F6778" s="221">
        <v>21.639072418212891</v>
      </c>
      <c r="G6778" s="221">
        <v>62.834678649902344</v>
      </c>
      <c r="H6778" s="221">
        <v>46.226806640625</v>
      </c>
      <c r="I6778" s="221">
        <v>18.545482635498047</v>
      </c>
      <c r="J6778" s="221">
        <v>6.5232219696044922</v>
      </c>
      <c r="K6778" s="180">
        <v>1576.1431884765625</v>
      </c>
      <c r="L6778" s="181">
        <v>404.5234375</v>
      </c>
      <c r="M6778" s="181">
        <v>448.4716796875</v>
      </c>
      <c r="N6778" s="181">
        <v>647.237548828125</v>
      </c>
      <c r="O6778" s="181">
        <v>1555.16796875</v>
      </c>
      <c r="P6778" s="181">
        <v>847.002197265625</v>
      </c>
      <c r="Q6778" s="181">
        <v>209.75289916992187</v>
      </c>
      <c r="R6778" s="181">
        <v>593.30108642578125</v>
      </c>
      <c r="S6778" s="226">
        <f t="shared" si="317"/>
        <v>6281.6000061035156</v>
      </c>
      <c r="T6778" s="181">
        <f t="shared" si="315"/>
        <v>174662.6288600699</v>
      </c>
      <c r="U6778" s="226">
        <f t="shared" si="316"/>
        <v>11458.970193700823</v>
      </c>
    </row>
    <row r="6779" spans="1:21" x14ac:dyDescent="0.25">
      <c r="A6779" s="156" t="s">
        <v>19333</v>
      </c>
      <c r="B6779" s="156" t="s">
        <v>69</v>
      </c>
      <c r="C6779" s="223">
        <v>5.2628607749938965</v>
      </c>
      <c r="D6779" s="221">
        <v>-2.9399936199188232</v>
      </c>
      <c r="E6779" s="221">
        <v>5.8549699783325195</v>
      </c>
      <c r="F6779" s="221">
        <v>10.269527435302734</v>
      </c>
      <c r="G6779" s="221">
        <v>37.340850830078125</v>
      </c>
      <c r="H6779" s="221">
        <v>31.526023864746094</v>
      </c>
      <c r="I6779" s="221">
        <v>5.3682684898376465</v>
      </c>
      <c r="J6779" s="221">
        <v>4.9424710273742676</v>
      </c>
      <c r="K6779" s="180">
        <v>947</v>
      </c>
      <c r="L6779" s="181">
        <v>223</v>
      </c>
      <c r="M6779" s="181">
        <v>265</v>
      </c>
      <c r="N6779" s="181">
        <v>436</v>
      </c>
      <c r="O6779" s="181">
        <v>936</v>
      </c>
      <c r="P6779" s="181">
        <v>475</v>
      </c>
      <c r="Q6779" s="181">
        <v>71</v>
      </c>
      <c r="R6779" s="181">
        <v>190</v>
      </c>
      <c r="S6779" s="226">
        <f t="shared" si="317"/>
        <v>3543</v>
      </c>
      <c r="T6779" s="181">
        <f t="shared" si="315"/>
        <v>61603.505853414536</v>
      </c>
      <c r="U6779" s="226">
        <f t="shared" si="316"/>
        <v>4041.5785678302705</v>
      </c>
    </row>
    <row r="6780" spans="1:21" x14ac:dyDescent="0.25">
      <c r="A6780" s="156" t="s">
        <v>19334</v>
      </c>
      <c r="B6780" s="156" t="s">
        <v>69</v>
      </c>
      <c r="C6780" s="223">
        <v>5.8549008369445801</v>
      </c>
      <c r="D6780" s="221">
        <v>6.8224101066589355</v>
      </c>
      <c r="E6780" s="221">
        <v>51.081687927246094</v>
      </c>
      <c r="F6780" s="221">
        <v>15.463779449462891</v>
      </c>
      <c r="G6780" s="221">
        <v>82.629058837890625</v>
      </c>
      <c r="H6780" s="221">
        <v>67.968841552734375</v>
      </c>
      <c r="I6780" s="221">
        <v>5.9603085517883301</v>
      </c>
      <c r="J6780" s="221">
        <v>5.534510612487793</v>
      </c>
      <c r="K6780" s="180">
        <v>991</v>
      </c>
      <c r="L6780" s="181">
        <v>305</v>
      </c>
      <c r="M6780" s="181">
        <v>286</v>
      </c>
      <c r="N6780" s="181">
        <v>285</v>
      </c>
      <c r="O6780" s="181">
        <v>850</v>
      </c>
      <c r="P6780" s="181">
        <v>427</v>
      </c>
      <c r="Q6780" s="181">
        <v>119</v>
      </c>
      <c r="R6780" s="181">
        <v>250</v>
      </c>
      <c r="S6780" s="226">
        <f t="shared" si="317"/>
        <v>3513</v>
      </c>
      <c r="T6780" s="181">
        <f t="shared" si="315"/>
        <v>128249.88142824173</v>
      </c>
      <c r="U6780" s="226">
        <f t="shared" si="316"/>
        <v>8414.0011989013328</v>
      </c>
    </row>
    <row r="6781" spans="1:21" x14ac:dyDescent="0.25">
      <c r="A6781" s="156" t="s">
        <v>19335</v>
      </c>
      <c r="B6781" s="156" t="s">
        <v>69</v>
      </c>
      <c r="C6781" s="223">
        <v>0.61433160305023193</v>
      </c>
      <c r="D6781" s="221">
        <v>2.7920331954956055</v>
      </c>
      <c r="E6781" s="221">
        <v>2.4166326522827148</v>
      </c>
      <c r="F6781" s="221">
        <v>17.715837478637695</v>
      </c>
      <c r="G6781" s="221">
        <v>75.121650695800781</v>
      </c>
      <c r="H6781" s="221">
        <v>28.460935592651367</v>
      </c>
      <c r="I6781" s="221">
        <v>14.254544258117676</v>
      </c>
      <c r="J6781" s="221">
        <v>-0.10527444630861282</v>
      </c>
      <c r="K6781" s="180">
        <v>855</v>
      </c>
      <c r="L6781" s="181">
        <v>282</v>
      </c>
      <c r="M6781" s="181">
        <v>264</v>
      </c>
      <c r="N6781" s="181">
        <v>331</v>
      </c>
      <c r="O6781" s="181">
        <v>824</v>
      </c>
      <c r="P6781" s="181">
        <v>886</v>
      </c>
      <c r="Q6781" s="181">
        <v>299</v>
      </c>
      <c r="R6781" s="181">
        <v>725</v>
      </c>
      <c r="S6781" s="226">
        <f t="shared" si="317"/>
        <v>4466</v>
      </c>
      <c r="T6781" s="181">
        <f t="shared" si="315"/>
        <v>99116.953975401819</v>
      </c>
      <c r="U6781" s="226">
        <f t="shared" si="316"/>
        <v>6502.6973927231384</v>
      </c>
    </row>
    <row r="6782" spans="1:21" x14ac:dyDescent="0.25">
      <c r="A6782" s="156" t="s">
        <v>19336</v>
      </c>
      <c r="B6782" s="156" t="s">
        <v>69</v>
      </c>
      <c r="C6782" s="223">
        <v>5.2827849388122559</v>
      </c>
      <c r="D6782" s="221">
        <v>14.079974174499512</v>
      </c>
      <c r="E6782" s="221">
        <v>8.9849538803100586</v>
      </c>
      <c r="F6782" s="221">
        <v>16.941482543945313</v>
      </c>
      <c r="G6782" s="221">
        <v>81.904388427734375</v>
      </c>
      <c r="H6782" s="221">
        <v>57.599082946777344</v>
      </c>
      <c r="I6782" s="221">
        <v>14.832259178161621</v>
      </c>
      <c r="J6782" s="221">
        <v>6.2659158706665039</v>
      </c>
      <c r="K6782" s="180">
        <v>1768</v>
      </c>
      <c r="L6782" s="181">
        <v>551</v>
      </c>
      <c r="M6782" s="181">
        <v>540</v>
      </c>
      <c r="N6782" s="181">
        <v>729</v>
      </c>
      <c r="O6782" s="181">
        <v>1885</v>
      </c>
      <c r="P6782" s="181">
        <v>1402</v>
      </c>
      <c r="Q6782" s="181">
        <v>360</v>
      </c>
      <c r="R6782" s="181">
        <v>802</v>
      </c>
      <c r="S6782" s="226">
        <f t="shared" si="317"/>
        <v>8037</v>
      </c>
      <c r="T6782" s="181">
        <f t="shared" si="315"/>
        <v>279808.80972194672</v>
      </c>
      <c r="U6782" s="226">
        <f t="shared" si="316"/>
        <v>18357.222901456615</v>
      </c>
    </row>
    <row r="6783" spans="1:21" x14ac:dyDescent="0.25">
      <c r="A6783" s="156" t="s">
        <v>19337</v>
      </c>
      <c r="B6783" s="156" t="s">
        <v>69</v>
      </c>
      <c r="C6783" s="223">
        <v>5.1918983459472656</v>
      </c>
      <c r="D6783" s="221">
        <v>12.547469139099121</v>
      </c>
      <c r="E6783" s="221">
        <v>8.7810554504394531</v>
      </c>
      <c r="F6783" s="221">
        <v>58.696834564208984</v>
      </c>
      <c r="G6783" s="221">
        <v>162.51350402832031</v>
      </c>
      <c r="H6783" s="221">
        <v>88.021896362304688</v>
      </c>
      <c r="I6783" s="221">
        <v>20.743961334228516</v>
      </c>
      <c r="J6783" s="221">
        <v>18.203025817871094</v>
      </c>
      <c r="K6783" s="180">
        <v>824</v>
      </c>
      <c r="L6783" s="181">
        <v>236</v>
      </c>
      <c r="M6783" s="181">
        <v>264</v>
      </c>
      <c r="N6783" s="181">
        <v>312</v>
      </c>
      <c r="O6783" s="181">
        <v>934</v>
      </c>
      <c r="P6783" s="181">
        <v>618</v>
      </c>
      <c r="Q6783" s="181">
        <v>183</v>
      </c>
      <c r="R6783" s="181">
        <v>404</v>
      </c>
      <c r="S6783" s="226">
        <f t="shared" si="317"/>
        <v>3775</v>
      </c>
      <c r="T6783" s="181">
        <f t="shared" si="315"/>
        <v>245206.25004577637</v>
      </c>
      <c r="U6783" s="226">
        <f t="shared" si="316"/>
        <v>16087.076719970639</v>
      </c>
    </row>
    <row r="6784" spans="1:21" x14ac:dyDescent="0.25">
      <c r="A6784" s="156" t="s">
        <v>19338</v>
      </c>
      <c r="B6784" s="156" t="s">
        <v>69</v>
      </c>
      <c r="C6784" s="223">
        <v>0.29071518778800964</v>
      </c>
      <c r="D6784" s="221">
        <v>2.5773711204528809</v>
      </c>
      <c r="E6784" s="221">
        <v>6.8519296646118164</v>
      </c>
      <c r="F6784" s="221">
        <v>14.228121757507324</v>
      </c>
      <c r="G6784" s="221">
        <v>48.180667877197266</v>
      </c>
      <c r="H6784" s="221">
        <v>26.787973403930664</v>
      </c>
      <c r="I6784" s="221">
        <v>5.295097827911377</v>
      </c>
      <c r="J6784" s="221">
        <v>3.3355293273925781</v>
      </c>
      <c r="K6784" s="180">
        <v>2008</v>
      </c>
      <c r="L6784" s="181">
        <v>694</v>
      </c>
      <c r="M6784" s="181">
        <v>605</v>
      </c>
      <c r="N6784" s="181">
        <v>666</v>
      </c>
      <c r="O6784" s="181">
        <v>1923</v>
      </c>
      <c r="P6784" s="181">
        <v>1604</v>
      </c>
      <c r="Q6784" s="181">
        <v>410</v>
      </c>
      <c r="R6784" s="181">
        <v>1196</v>
      </c>
      <c r="S6784" s="226">
        <f t="shared" si="317"/>
        <v>9106</v>
      </c>
      <c r="T6784" s="181">
        <f t="shared" si="315"/>
        <v>157773.41504502296</v>
      </c>
      <c r="U6784" s="226">
        <f t="shared" si="316"/>
        <v>10350.931233307578</v>
      </c>
    </row>
    <row r="6785" spans="1:21" x14ac:dyDescent="0.25">
      <c r="A6785" s="156" t="s">
        <v>19339</v>
      </c>
      <c r="B6785" s="156" t="s">
        <v>69</v>
      </c>
      <c r="C6785" s="223">
        <v>2.6375110149383545</v>
      </c>
      <c r="D6785" s="221">
        <v>8.9522256851196289</v>
      </c>
      <c r="E6785" s="221">
        <v>17.561201095581055</v>
      </c>
      <c r="F6785" s="221">
        <v>25.092796325683594</v>
      </c>
      <c r="G6785" s="221">
        <v>72.186531066894531</v>
      </c>
      <c r="H6785" s="221">
        <v>91.044639587402344</v>
      </c>
      <c r="I6785" s="221">
        <v>1.0044552087783813</v>
      </c>
      <c r="J6785" s="221">
        <v>4.3657164573669434</v>
      </c>
      <c r="K6785" s="180">
        <v>1194</v>
      </c>
      <c r="L6785" s="181">
        <v>353</v>
      </c>
      <c r="M6785" s="181">
        <v>400</v>
      </c>
      <c r="N6785" s="181">
        <v>495</v>
      </c>
      <c r="O6785" s="181">
        <v>1358</v>
      </c>
      <c r="P6785" s="181">
        <v>1134</v>
      </c>
      <c r="Q6785" s="181">
        <v>327</v>
      </c>
      <c r="R6785" s="181">
        <v>821</v>
      </c>
      <c r="S6785" s="226">
        <f t="shared" si="317"/>
        <v>6082</v>
      </c>
      <c r="T6785" s="181">
        <f t="shared" si="315"/>
        <v>230941.37898385525</v>
      </c>
      <c r="U6785" s="226">
        <f t="shared" si="316"/>
        <v>15151.211198065004</v>
      </c>
    </row>
    <row r="6786" spans="1:21" x14ac:dyDescent="0.25">
      <c r="A6786" s="156" t="s">
        <v>19340</v>
      </c>
      <c r="B6786" s="156" t="s">
        <v>69</v>
      </c>
      <c r="C6786" s="223">
        <v>3.8866219520568848</v>
      </c>
      <c r="D6786" s="221">
        <v>9.104741096496582</v>
      </c>
      <c r="E6786" s="221">
        <v>5.6683506965637207</v>
      </c>
      <c r="F6786" s="221">
        <v>14.212761878967285</v>
      </c>
      <c r="G6786" s="221">
        <v>36.0794677734375</v>
      </c>
      <c r="H6786" s="221">
        <v>48.990535736083984</v>
      </c>
      <c r="I6786" s="221">
        <v>2.2733662128448486</v>
      </c>
      <c r="J6786" s="221">
        <v>1.7046751976013184</v>
      </c>
      <c r="K6786" s="180">
        <v>1705</v>
      </c>
      <c r="L6786" s="181">
        <v>422</v>
      </c>
      <c r="M6786" s="181">
        <v>579</v>
      </c>
      <c r="N6786" s="181">
        <v>763</v>
      </c>
      <c r="O6786" s="181">
        <v>1919</v>
      </c>
      <c r="P6786" s="181">
        <v>1409</v>
      </c>
      <c r="Q6786" s="181">
        <v>379</v>
      </c>
      <c r="R6786" s="181">
        <v>876</v>
      </c>
      <c r="S6786" s="226">
        <f t="shared" si="317"/>
        <v>8052</v>
      </c>
      <c r="T6786" s="181">
        <f t="shared" si="315"/>
        <v>165214.26831507683</v>
      </c>
      <c r="U6786" s="226">
        <f t="shared" si="316"/>
        <v>10839.098143388599</v>
      </c>
    </row>
    <row r="6787" spans="1:21" x14ac:dyDescent="0.25">
      <c r="A6787" s="156" t="s">
        <v>15743</v>
      </c>
      <c r="B6787" s="156" t="s">
        <v>69</v>
      </c>
      <c r="C6787" s="223">
        <v>4.0210342407226563</v>
      </c>
      <c r="D6787" s="221">
        <v>4.9885439872741699</v>
      </c>
      <c r="E6787" s="221">
        <v>4.6131434440612793</v>
      </c>
      <c r="F6787" s="221">
        <v>7.9637036323547363</v>
      </c>
      <c r="G6787" s="221">
        <v>12.132543563842773</v>
      </c>
      <c r="H6787" s="221">
        <v>6.5780673027038574</v>
      </c>
      <c r="I6787" s="221">
        <v>4.1264424324035645</v>
      </c>
      <c r="J6787" s="221">
        <v>3.7006444931030273</v>
      </c>
      <c r="K6787" s="180">
        <v>15.079181671142578</v>
      </c>
      <c r="L6787" s="181">
        <v>5.3994660377502441</v>
      </c>
      <c r="M6787" s="181">
        <v>3.3727757930755615</v>
      </c>
      <c r="N6787" s="181">
        <v>2.9039146900177002</v>
      </c>
      <c r="O6787" s="181">
        <v>11.192171096801758</v>
      </c>
      <c r="P6787" s="181">
        <v>17.468860626220703</v>
      </c>
      <c r="Q6787" s="181">
        <v>5.0516014099121094</v>
      </c>
      <c r="R6787" s="181">
        <v>14.897686958312988</v>
      </c>
      <c r="S6787" s="226">
        <f t="shared" si="317"/>
        <v>75.365658283233643</v>
      </c>
      <c r="T6787" s="181">
        <f t="shared" si="315"/>
        <v>452.93142408037647</v>
      </c>
      <c r="U6787" s="226">
        <f t="shared" si="316"/>
        <v>29.715158429715071</v>
      </c>
    </row>
    <row r="6788" spans="1:21" x14ac:dyDescent="0.25">
      <c r="A6788" s="156" t="s">
        <v>19341</v>
      </c>
      <c r="B6788" s="156" t="s">
        <v>69</v>
      </c>
      <c r="C6788" s="223">
        <v>1.3492544889450073</v>
      </c>
      <c r="D6788" s="221">
        <v>2.3167638778686523</v>
      </c>
      <c r="E6788" s="221">
        <v>1.9413633346557617</v>
      </c>
      <c r="F6788" s="221">
        <v>5.291923999786377</v>
      </c>
      <c r="G6788" s="221">
        <v>9.4607639312744141</v>
      </c>
      <c r="H6788" s="221">
        <v>3.9062874317169189</v>
      </c>
      <c r="I6788" s="221">
        <v>1.4546623229980469</v>
      </c>
      <c r="J6788" s="221">
        <v>1.0288646221160889</v>
      </c>
      <c r="K6788" s="180">
        <v>41.497268676757813</v>
      </c>
      <c r="L6788" s="181">
        <v>13.955014228820801</v>
      </c>
      <c r="M6788" s="181">
        <v>9.2556676864624023</v>
      </c>
      <c r="N6788" s="181">
        <v>9.7460346221923828</v>
      </c>
      <c r="O6788" s="181">
        <v>41.885475158691406</v>
      </c>
      <c r="P6788" s="181">
        <v>44.296443939208984</v>
      </c>
      <c r="Q6788" s="181">
        <v>12.994712829589844</v>
      </c>
      <c r="R6788" s="181">
        <v>39.045433044433594</v>
      </c>
      <c r="S6788" s="226">
        <f t="shared" si="317"/>
        <v>212.67605018615723</v>
      </c>
      <c r="T6788" s="181">
        <f t="shared" si="315"/>
        <v>786.24335604685984</v>
      </c>
      <c r="U6788" s="226">
        <f t="shared" si="316"/>
        <v>51.582523638495211</v>
      </c>
    </row>
    <row r="6789" spans="1:21" x14ac:dyDescent="0.25">
      <c r="A6789" s="156" t="s">
        <v>19342</v>
      </c>
      <c r="B6789" s="156" t="s">
        <v>69</v>
      </c>
      <c r="C6789" s="223">
        <v>3.8348333835601807</v>
      </c>
      <c r="D6789" s="221">
        <v>4.802342414855957</v>
      </c>
      <c r="E6789" s="221">
        <v>4.4269423484802246</v>
      </c>
      <c r="F6789" s="221">
        <v>7.7775025367736816</v>
      </c>
      <c r="G6789" s="221">
        <v>11.946343421936035</v>
      </c>
      <c r="H6789" s="221">
        <v>6.3918662071228027</v>
      </c>
      <c r="I6789" s="221">
        <v>3.9402410984039307</v>
      </c>
      <c r="J6789" s="221">
        <v>3.5144433975219727</v>
      </c>
      <c r="K6789" s="180">
        <v>7.4867258071899414</v>
      </c>
      <c r="L6789" s="181">
        <v>1.9155888557434082</v>
      </c>
      <c r="M6789" s="181">
        <v>1.2579985857009888</v>
      </c>
      <c r="N6789" s="181">
        <v>1.8461538553237915</v>
      </c>
      <c r="O6789" s="181">
        <v>7.9727706909179687</v>
      </c>
      <c r="P6789" s="181">
        <v>7.115044116973877</v>
      </c>
      <c r="Q6789" s="181">
        <v>2.0176990032196045</v>
      </c>
      <c r="R6789" s="181">
        <v>6.4697074890136719</v>
      </c>
      <c r="S6789" s="226">
        <f t="shared" si="317"/>
        <v>36.081688404083252</v>
      </c>
      <c r="T6789" s="181">
        <f t="shared" ref="T6789:T6852" si="318">SUMPRODUCT(C6789:J6789,K6789:R6789)</f>
        <v>229.24872123364133</v>
      </c>
      <c r="U6789" s="226">
        <f t="shared" ref="U6789:U6852" si="319">(T6789/$T$10045)*$S$10045</f>
        <v>15.040162172670012</v>
      </c>
    </row>
    <row r="6790" spans="1:21" x14ac:dyDescent="0.25">
      <c r="A6790" s="156" t="s">
        <v>19343</v>
      </c>
      <c r="B6790" s="156" t="s">
        <v>72</v>
      </c>
      <c r="C6790" s="223">
        <v>-1.3820476531982422</v>
      </c>
      <c r="D6790" s="221">
        <v>-0.41453823447227478</v>
      </c>
      <c r="E6790" s="221">
        <v>-0.78993856906890869</v>
      </c>
      <c r="F6790" s="221">
        <v>2.5606217384338379</v>
      </c>
      <c r="G6790" s="221">
        <v>6.7294626235961914</v>
      </c>
      <c r="H6790" s="221">
        <v>1.1749852895736694</v>
      </c>
      <c r="I6790" s="221">
        <v>-1.2766398191452026</v>
      </c>
      <c r="J6790" s="221">
        <v>-1.7024375200271606</v>
      </c>
      <c r="K6790" s="180">
        <v>35.401729583740234</v>
      </c>
      <c r="L6790" s="181">
        <v>13.27070426940918</v>
      </c>
      <c r="M6790" s="181">
        <v>11.90605640411377</v>
      </c>
      <c r="N6790" s="181">
        <v>12.360939025878906</v>
      </c>
      <c r="O6790" s="181">
        <v>40.306552886962891</v>
      </c>
      <c r="P6790" s="181">
        <v>48.533992767333984</v>
      </c>
      <c r="Q6790" s="181">
        <v>13.784919738769531</v>
      </c>
      <c r="R6790" s="181">
        <v>45.013595581054688</v>
      </c>
      <c r="S6790" s="226">
        <f t="shared" ref="S6790:S6853" si="320">SUM(K6790:R6790)</f>
        <v>220.57849025726318</v>
      </c>
      <c r="T6790" s="181">
        <f t="shared" si="318"/>
        <v>201.8555016235519</v>
      </c>
      <c r="U6790" s="226">
        <f t="shared" si="319"/>
        <v>13.24299417474074</v>
      </c>
    </row>
    <row r="6791" spans="1:21" x14ac:dyDescent="0.25">
      <c r="A6791" s="156" t="s">
        <v>19344</v>
      </c>
      <c r="B6791" s="156" t="s">
        <v>72</v>
      </c>
      <c r="C6791" s="223">
        <v>-1.106099009513855</v>
      </c>
      <c r="D6791" s="221">
        <v>-0.13858966529369354</v>
      </c>
      <c r="E6791" s="221">
        <v>-0.51398998498916626</v>
      </c>
      <c r="F6791" s="221">
        <v>2.8365702629089355</v>
      </c>
      <c r="G6791" s="221">
        <v>7.0054111480712891</v>
      </c>
      <c r="H6791" s="221">
        <v>1.4509338140487671</v>
      </c>
      <c r="I6791" s="221">
        <v>-1.0006911754608154</v>
      </c>
      <c r="J6791" s="221">
        <v>-1.426488995552063</v>
      </c>
      <c r="K6791" s="180">
        <v>28.775945663452148</v>
      </c>
      <c r="L6791" s="181">
        <v>10.910828590393066</v>
      </c>
      <c r="M6791" s="181">
        <v>10.922965049743652</v>
      </c>
      <c r="N6791" s="181">
        <v>12.015261650085449</v>
      </c>
      <c r="O6791" s="181">
        <v>32.586845397949219</v>
      </c>
      <c r="P6791" s="181">
        <v>34.176742553710937</v>
      </c>
      <c r="Q6791" s="181">
        <v>8.981104850769043</v>
      </c>
      <c r="R6791" s="181">
        <v>20.729360580444336</v>
      </c>
      <c r="S6791" s="226">
        <f t="shared" si="320"/>
        <v>159.09905433654785</v>
      </c>
      <c r="T6791" s="181">
        <f t="shared" si="318"/>
        <v>234.4415905107594</v>
      </c>
      <c r="U6791" s="226">
        <f t="shared" si="319"/>
        <v>15.380847152935328</v>
      </c>
    </row>
    <row r="6792" spans="1:21" x14ac:dyDescent="0.25">
      <c r="A6792" s="156" t="s">
        <v>19345</v>
      </c>
      <c r="B6792" s="156" t="s">
        <v>72</v>
      </c>
      <c r="C6792" s="223">
        <v>3.1021790504455566</v>
      </c>
      <c r="D6792" s="221">
        <v>6.0021910667419434</v>
      </c>
      <c r="E6792" s="221">
        <v>7.6604719161987305</v>
      </c>
      <c r="F6792" s="221">
        <v>14.567692756652832</v>
      </c>
      <c r="G6792" s="221">
        <v>31.163921356201172</v>
      </c>
      <c r="H6792" s="221">
        <v>26.573188781738281</v>
      </c>
      <c r="I6792" s="221">
        <v>2.249800443649292</v>
      </c>
      <c r="J6792" s="221">
        <v>1.3239444494247437</v>
      </c>
      <c r="K6792" s="180">
        <v>1979</v>
      </c>
      <c r="L6792" s="181">
        <v>685</v>
      </c>
      <c r="M6792" s="181">
        <v>688</v>
      </c>
      <c r="N6792" s="181">
        <v>685</v>
      </c>
      <c r="O6792" s="181">
        <v>2161</v>
      </c>
      <c r="P6792" s="181">
        <v>2134</v>
      </c>
      <c r="Q6792" s="181">
        <v>674</v>
      </c>
      <c r="R6792" s="181">
        <v>2282</v>
      </c>
      <c r="S6792" s="226">
        <f t="shared" si="320"/>
        <v>11288</v>
      </c>
      <c r="T6792" s="181">
        <f t="shared" si="318"/>
        <v>154090.01308178902</v>
      </c>
      <c r="U6792" s="226">
        <f t="shared" si="319"/>
        <v>10109.276830281666</v>
      </c>
    </row>
    <row r="6793" spans="1:21" x14ac:dyDescent="0.25">
      <c r="A6793" s="156" t="s">
        <v>19346</v>
      </c>
      <c r="B6793" s="156" t="s">
        <v>72</v>
      </c>
      <c r="C6793" s="223">
        <v>4.1710109710693359</v>
      </c>
      <c r="D6793" s="221">
        <v>6.3697662353515625</v>
      </c>
      <c r="E6793" s="221">
        <v>8.2636299133300781</v>
      </c>
      <c r="F6793" s="221">
        <v>9.3816671371459961</v>
      </c>
      <c r="G6793" s="221">
        <v>30.501693725585938</v>
      </c>
      <c r="H6793" s="221">
        <v>14.252015113830566</v>
      </c>
      <c r="I6793" s="221">
        <v>2.6942269802093506</v>
      </c>
      <c r="J6793" s="221">
        <v>1.7007962465286255</v>
      </c>
      <c r="K6793" s="180">
        <v>1616</v>
      </c>
      <c r="L6793" s="181">
        <v>622</v>
      </c>
      <c r="M6793" s="181">
        <v>554</v>
      </c>
      <c r="N6793" s="181">
        <v>620</v>
      </c>
      <c r="O6793" s="181">
        <v>1894</v>
      </c>
      <c r="P6793" s="181">
        <v>2016</v>
      </c>
      <c r="Q6793" s="181">
        <v>563</v>
      </c>
      <c r="R6793" s="181">
        <v>1507</v>
      </c>
      <c r="S6793" s="226">
        <f t="shared" si="320"/>
        <v>9392</v>
      </c>
      <c r="T6793" s="181">
        <f t="shared" si="318"/>
        <v>111679.25304377079</v>
      </c>
      <c r="U6793" s="226">
        <f t="shared" si="319"/>
        <v>7326.8634523335277</v>
      </c>
    </row>
    <row r="6794" spans="1:21" x14ac:dyDescent="0.25">
      <c r="A6794" s="156" t="s">
        <v>19319</v>
      </c>
      <c r="B6794" s="156" t="s">
        <v>72</v>
      </c>
      <c r="C6794" s="223">
        <v>0.21897423267364502</v>
      </c>
      <c r="D6794" s="221">
        <v>1.18648362159729</v>
      </c>
      <c r="E6794" s="221">
        <v>0.81108325719833374</v>
      </c>
      <c r="F6794" s="221">
        <v>4.1616439819335938</v>
      </c>
      <c r="G6794" s="221">
        <v>8.3304843902587891</v>
      </c>
      <c r="H6794" s="221">
        <v>2.7760071754455566</v>
      </c>
      <c r="I6794" s="221">
        <v>0.32438200712203979</v>
      </c>
      <c r="J6794" s="221">
        <v>-0.10141564905643463</v>
      </c>
      <c r="K6794" s="180">
        <v>4.3140006065368652</v>
      </c>
      <c r="L6794" s="181">
        <v>1.2806458473205566</v>
      </c>
      <c r="M6794" s="181">
        <v>1.4348841905593872</v>
      </c>
      <c r="N6794" s="181">
        <v>1.5190142393112183</v>
      </c>
      <c r="O6794" s="181">
        <v>4.3841085433959961</v>
      </c>
      <c r="P6794" s="181">
        <v>3.4212875366210938</v>
      </c>
      <c r="Q6794" s="181">
        <v>0.95814746618270874</v>
      </c>
      <c r="R6794" s="181">
        <v>2.5986828804016113</v>
      </c>
      <c r="S6794" s="226">
        <f t="shared" si="320"/>
        <v>19.910771310329437</v>
      </c>
      <c r="T6794" s="181">
        <f t="shared" si="318"/>
        <v>56.016052530039367</v>
      </c>
      <c r="U6794" s="226">
        <f t="shared" si="319"/>
        <v>3.6750063851652244</v>
      </c>
    </row>
    <row r="6795" spans="1:21" x14ac:dyDescent="0.25">
      <c r="A6795" s="156" t="s">
        <v>19322</v>
      </c>
      <c r="B6795" s="156" t="s">
        <v>72</v>
      </c>
      <c r="C6795" s="223">
        <v>0.4912852942943573</v>
      </c>
      <c r="D6795" s="221">
        <v>1.4587945938110352</v>
      </c>
      <c r="E6795" s="221">
        <v>1.0833942890167236</v>
      </c>
      <c r="F6795" s="221">
        <v>4.4339547157287598</v>
      </c>
      <c r="G6795" s="221">
        <v>8.6027946472167969</v>
      </c>
      <c r="H6795" s="221">
        <v>3.0483181476593018</v>
      </c>
      <c r="I6795" s="221">
        <v>0.59669303894042969</v>
      </c>
      <c r="J6795" s="221">
        <v>0.17089538276195526</v>
      </c>
      <c r="K6795" s="180">
        <v>23.405033111572266</v>
      </c>
      <c r="L6795" s="181">
        <v>10.610539436340332</v>
      </c>
      <c r="M6795" s="181">
        <v>9.2576475143432617</v>
      </c>
      <c r="N6795" s="181">
        <v>10.030728340148926</v>
      </c>
      <c r="O6795" s="181">
        <v>27.637653350830078</v>
      </c>
      <c r="P6795" s="181">
        <v>30.691324234008789</v>
      </c>
      <c r="Q6795" s="181">
        <v>9.0450496673583984</v>
      </c>
      <c r="R6795" s="181">
        <v>22.80589485168457</v>
      </c>
      <c r="S6795" s="226">
        <f t="shared" si="320"/>
        <v>143.48387050628662</v>
      </c>
      <c r="T6795" s="181">
        <f t="shared" si="318"/>
        <v>422.09514106977667</v>
      </c>
      <c r="U6795" s="226">
        <f t="shared" si="319"/>
        <v>27.692103754487025</v>
      </c>
    </row>
    <row r="6796" spans="1:21" x14ac:dyDescent="0.25">
      <c r="A6796" s="156" t="s">
        <v>19347</v>
      </c>
      <c r="B6796" s="156" t="s">
        <v>72</v>
      </c>
      <c r="C6796" s="223">
        <v>9.3443603515625</v>
      </c>
      <c r="D6796" s="221">
        <v>10.311870574951172</v>
      </c>
      <c r="E6796" s="221">
        <v>9.9364700317382812</v>
      </c>
      <c r="F6796" s="221">
        <v>13.287030220031738</v>
      </c>
      <c r="G6796" s="221">
        <v>17.455869674682617</v>
      </c>
      <c r="H6796" s="221">
        <v>11.901393890380859</v>
      </c>
      <c r="I6796" s="221">
        <v>9.4497690200805664</v>
      </c>
      <c r="J6796" s="221">
        <v>9.0239706039428711</v>
      </c>
      <c r="K6796" s="180">
        <v>38.452663421630859</v>
      </c>
      <c r="L6796" s="181">
        <v>13.759668350219727</v>
      </c>
      <c r="M6796" s="181">
        <v>14.800996780395508</v>
      </c>
      <c r="N6796" s="181">
        <v>14.915152549743652</v>
      </c>
      <c r="O6796" s="181">
        <v>44.766208648681641</v>
      </c>
      <c r="P6796" s="181">
        <v>42.32080078125</v>
      </c>
      <c r="Q6796" s="181">
        <v>13.129012107849121</v>
      </c>
      <c r="R6796" s="181">
        <v>35.855499267578125</v>
      </c>
      <c r="S6796" s="226">
        <f t="shared" si="320"/>
        <v>218.00000190734863</v>
      </c>
      <c r="T6796" s="181">
        <f t="shared" si="318"/>
        <v>2579.1859334002311</v>
      </c>
      <c r="U6796" s="226">
        <f t="shared" si="319"/>
        <v>169.21086627250628</v>
      </c>
    </row>
    <row r="6797" spans="1:21" x14ac:dyDescent="0.25">
      <c r="A6797" s="156" t="s">
        <v>19348</v>
      </c>
      <c r="B6797" s="156" t="s">
        <v>72</v>
      </c>
      <c r="C6797" s="223">
        <v>3.7663142681121826</v>
      </c>
      <c r="D6797" s="221">
        <v>13.171183586120605</v>
      </c>
      <c r="E6797" s="221">
        <v>18.121963500976562</v>
      </c>
      <c r="F6797" s="221">
        <v>17.62354850769043</v>
      </c>
      <c r="G6797" s="221">
        <v>49.933559417724609</v>
      </c>
      <c r="H6797" s="221">
        <v>19.616727828979492</v>
      </c>
      <c r="I6797" s="221">
        <v>4.1608748435974121</v>
      </c>
      <c r="J6797" s="221">
        <v>3.735076904296875</v>
      </c>
      <c r="K6797" s="180">
        <v>2324</v>
      </c>
      <c r="L6797" s="181">
        <v>622</v>
      </c>
      <c r="M6797" s="181">
        <v>602</v>
      </c>
      <c r="N6797" s="181">
        <v>610</v>
      </c>
      <c r="O6797" s="181">
        <v>1733</v>
      </c>
      <c r="P6797" s="181">
        <v>1173</v>
      </c>
      <c r="Q6797" s="181">
        <v>351</v>
      </c>
      <c r="R6797" s="181">
        <v>1050</v>
      </c>
      <c r="S6797" s="226">
        <f t="shared" si="320"/>
        <v>8465</v>
      </c>
      <c r="T6797" s="181">
        <f t="shared" si="318"/>
        <v>153532.75520086288</v>
      </c>
      <c r="U6797" s="226">
        <f t="shared" si="319"/>
        <v>10072.717198210325</v>
      </c>
    </row>
    <row r="6798" spans="1:21" x14ac:dyDescent="0.25">
      <c r="A6798" s="156" t="s">
        <v>19349</v>
      </c>
      <c r="B6798" s="156" t="s">
        <v>72</v>
      </c>
      <c r="C6798" s="223">
        <v>18.039531707763672</v>
      </c>
      <c r="D6798" s="221">
        <v>19.399099349975586</v>
      </c>
      <c r="E6798" s="221">
        <v>32.571617126464844</v>
      </c>
      <c r="F6798" s="221">
        <v>42.714134216308594</v>
      </c>
      <c r="G6798" s="221">
        <v>166.11709594726562</v>
      </c>
      <c r="H6798" s="221">
        <v>81.363800048828125</v>
      </c>
      <c r="I6798" s="221">
        <v>10.072200775146484</v>
      </c>
      <c r="J6798" s="221">
        <v>7.4456162452697754</v>
      </c>
      <c r="K6798" s="180">
        <v>873</v>
      </c>
      <c r="L6798" s="181">
        <v>273</v>
      </c>
      <c r="M6798" s="181">
        <v>255</v>
      </c>
      <c r="N6798" s="181">
        <v>291</v>
      </c>
      <c r="O6798" s="181">
        <v>767</v>
      </c>
      <c r="P6798" s="181">
        <v>628</v>
      </c>
      <c r="Q6798" s="181">
        <v>178</v>
      </c>
      <c r="R6798" s="181">
        <v>421</v>
      </c>
      <c r="S6798" s="226">
        <f t="shared" si="320"/>
        <v>3686</v>
      </c>
      <c r="T6798" s="181">
        <f t="shared" si="318"/>
        <v>225215.7759270668</v>
      </c>
      <c r="U6798" s="226">
        <f t="shared" si="319"/>
        <v>14775.575521464352</v>
      </c>
    </row>
    <row r="6799" spans="1:21" x14ac:dyDescent="0.25">
      <c r="A6799" s="156" t="s">
        <v>19350</v>
      </c>
      <c r="B6799" s="156" t="s">
        <v>72</v>
      </c>
      <c r="C6799" s="223">
        <v>1.5701589584350586</v>
      </c>
      <c r="D6799" s="221">
        <v>12.711260795593262</v>
      </c>
      <c r="E6799" s="221">
        <v>9.2290267944335938</v>
      </c>
      <c r="F6799" s="221">
        <v>17.559343338012695</v>
      </c>
      <c r="G6799" s="221">
        <v>43.458930969238281</v>
      </c>
      <c r="H6799" s="221">
        <v>18.476955413818359</v>
      </c>
      <c r="I6799" s="221">
        <v>-1.6398966312408447E-2</v>
      </c>
      <c r="J6799" s="221">
        <v>1.8759324550628662</v>
      </c>
      <c r="K6799" s="180">
        <v>2252</v>
      </c>
      <c r="L6799" s="181">
        <v>698</v>
      </c>
      <c r="M6799" s="181">
        <v>595</v>
      </c>
      <c r="N6799" s="181">
        <v>647</v>
      </c>
      <c r="O6799" s="181">
        <v>2117</v>
      </c>
      <c r="P6799" s="181">
        <v>1635</v>
      </c>
      <c r="Q6799" s="181">
        <v>415</v>
      </c>
      <c r="R6799" s="181">
        <v>970</v>
      </c>
      <c r="S6799" s="226">
        <f t="shared" si="320"/>
        <v>9329</v>
      </c>
      <c r="T6799" s="181">
        <f t="shared" si="318"/>
        <v>153285.85196596384</v>
      </c>
      <c r="U6799" s="226">
        <f t="shared" si="319"/>
        <v>10056.518788579702</v>
      </c>
    </row>
    <row r="6800" spans="1:21" x14ac:dyDescent="0.25">
      <c r="A6800" s="156" t="s">
        <v>19351</v>
      </c>
      <c r="B6800" s="156" t="s">
        <v>72</v>
      </c>
      <c r="C6800" s="223">
        <v>-1.1037672758102417</v>
      </c>
      <c r="D6800" s="221">
        <v>-0.13625781238079071</v>
      </c>
      <c r="E6800" s="221">
        <v>-0.5116581916809082</v>
      </c>
      <c r="F6800" s="221">
        <v>2.8389019966125488</v>
      </c>
      <c r="G6800" s="221">
        <v>7.0077428817749023</v>
      </c>
      <c r="H6800" s="221">
        <v>1.4532656669616699</v>
      </c>
      <c r="I6800" s="221">
        <v>-0.99835944175720215</v>
      </c>
      <c r="J6800" s="221">
        <v>-1.4241571426391602</v>
      </c>
      <c r="K6800" s="180">
        <v>0.6332893967628479</v>
      </c>
      <c r="L6800" s="181">
        <v>0.20431424677371979</v>
      </c>
      <c r="M6800" s="181">
        <v>0.21816127002239227</v>
      </c>
      <c r="N6800" s="181">
        <v>0.20968349277973175</v>
      </c>
      <c r="O6800" s="181">
        <v>0.58298796415328979</v>
      </c>
      <c r="P6800" s="181">
        <v>0.55048984289169312</v>
      </c>
      <c r="Q6800" s="181">
        <v>0.16870760917663574</v>
      </c>
      <c r="R6800" s="181">
        <v>0.42812734842300415</v>
      </c>
      <c r="S6800" s="226">
        <f t="shared" si="320"/>
        <v>2.9957611709833145</v>
      </c>
      <c r="T6800" s="181">
        <f t="shared" si="318"/>
        <v>3.8640896497342654</v>
      </c>
      <c r="U6800" s="226">
        <f t="shared" si="319"/>
        <v>0.25350865500579572</v>
      </c>
    </row>
    <row r="6801" spans="1:21" x14ac:dyDescent="0.25">
      <c r="A6801" s="156" t="s">
        <v>19352</v>
      </c>
      <c r="B6801" s="156" t="s">
        <v>72</v>
      </c>
      <c r="C6801" s="223">
        <v>1.5197005271911621</v>
      </c>
      <c r="D6801" s="221">
        <v>2.4872097969055176</v>
      </c>
      <c r="E6801" s="221">
        <v>2.1118094921112061</v>
      </c>
      <c r="F6801" s="221">
        <v>5.4623699188232422</v>
      </c>
      <c r="G6801" s="221">
        <v>9.6312112808227539</v>
      </c>
      <c r="H6801" s="221">
        <v>4.0767335891723633</v>
      </c>
      <c r="I6801" s="221">
        <v>1.6251082420349121</v>
      </c>
      <c r="J6801" s="221">
        <v>1.1993106603622437</v>
      </c>
      <c r="K6801" s="180">
        <v>0.89971178770065308</v>
      </c>
      <c r="L6801" s="181">
        <v>0.30144092440605164</v>
      </c>
      <c r="M6801" s="181">
        <v>0.30028817057609558</v>
      </c>
      <c r="N6801" s="181">
        <v>0.3025936484336853</v>
      </c>
      <c r="O6801" s="181">
        <v>1.0634006261825562</v>
      </c>
      <c r="P6801" s="181">
        <v>0.97406339645385742</v>
      </c>
      <c r="Q6801" s="181">
        <v>0.33832854032516479</v>
      </c>
      <c r="R6801" s="181">
        <v>0.6974063515663147</v>
      </c>
      <c r="S6801" s="226">
        <f t="shared" si="320"/>
        <v>4.8772334456443787</v>
      </c>
      <c r="T6801" s="181">
        <f t="shared" si="318"/>
        <v>20.003129594948277</v>
      </c>
      <c r="U6801" s="226">
        <f t="shared" si="319"/>
        <v>1.3123314775760178</v>
      </c>
    </row>
    <row r="6802" spans="1:21" x14ac:dyDescent="0.25">
      <c r="A6802" s="156" t="s">
        <v>19353</v>
      </c>
      <c r="B6802" s="156" t="s">
        <v>72</v>
      </c>
      <c r="C6802" s="223">
        <v>-0.37933021783828735</v>
      </c>
      <c r="D6802" s="221">
        <v>4.4872617721557617</v>
      </c>
      <c r="E6802" s="221">
        <v>-0.23103636503219604</v>
      </c>
      <c r="F6802" s="221">
        <v>16.354192733764648</v>
      </c>
      <c r="G6802" s="221">
        <v>28.562973022460938</v>
      </c>
      <c r="H6802" s="221">
        <v>10.155684471130371</v>
      </c>
      <c r="I6802" s="221">
        <v>9.5178604125976563E-2</v>
      </c>
      <c r="J6802" s="221">
        <v>-0.33061906695365906</v>
      </c>
      <c r="K6802" s="180">
        <v>1742</v>
      </c>
      <c r="L6802" s="181">
        <v>587</v>
      </c>
      <c r="M6802" s="181">
        <v>550</v>
      </c>
      <c r="N6802" s="181">
        <v>535</v>
      </c>
      <c r="O6802" s="181">
        <v>2023</v>
      </c>
      <c r="P6802" s="181">
        <v>2198</v>
      </c>
      <c r="Q6802" s="181">
        <v>854</v>
      </c>
      <c r="R6802" s="181">
        <v>2098</v>
      </c>
      <c r="S6802" s="226">
        <f t="shared" si="320"/>
        <v>10587</v>
      </c>
      <c r="T6802" s="181">
        <f t="shared" si="318"/>
        <v>90088.385150015354</v>
      </c>
      <c r="U6802" s="226">
        <f t="shared" si="319"/>
        <v>5910.3663271878495</v>
      </c>
    </row>
    <row r="6803" spans="1:21" x14ac:dyDescent="0.25">
      <c r="A6803" s="156" t="s">
        <v>19354</v>
      </c>
      <c r="B6803" s="156" t="s">
        <v>72</v>
      </c>
      <c r="C6803" s="223">
        <v>2.9288663864135742</v>
      </c>
      <c r="D6803" s="221">
        <v>-0.52274018526077271</v>
      </c>
      <c r="E6803" s="221">
        <v>6.7815647125244141</v>
      </c>
      <c r="F6803" s="221">
        <v>3.8727641105651855</v>
      </c>
      <c r="G6803" s="221">
        <v>24.508628845214844</v>
      </c>
      <c r="H6803" s="221">
        <v>6.7974710464477539</v>
      </c>
      <c r="I6803" s="221">
        <v>1.3249733448028564</v>
      </c>
      <c r="J6803" s="221">
        <v>9.6229501068592072E-2</v>
      </c>
      <c r="K6803" s="180">
        <v>2070.736328125</v>
      </c>
      <c r="L6803" s="181">
        <v>802.1231689453125</v>
      </c>
      <c r="M6803" s="181">
        <v>751.1788330078125</v>
      </c>
      <c r="N6803" s="181">
        <v>732.1995849609375</v>
      </c>
      <c r="O6803" s="181">
        <v>2537.226318359375</v>
      </c>
      <c r="P6803" s="181">
        <v>2748.994873046875</v>
      </c>
      <c r="Q6803" s="181">
        <v>873.045654296875</v>
      </c>
      <c r="R6803" s="181">
        <v>2205.5888671875</v>
      </c>
      <c r="S6803" s="226">
        <f t="shared" si="320"/>
        <v>12721.093627929688</v>
      </c>
      <c r="T6803" s="181">
        <f t="shared" si="318"/>
        <v>95814.568280104373</v>
      </c>
      <c r="U6803" s="226">
        <f t="shared" si="319"/>
        <v>6286.0400602560185</v>
      </c>
    </row>
    <row r="6804" spans="1:21" x14ac:dyDescent="0.25">
      <c r="A6804" s="156" t="s">
        <v>19355</v>
      </c>
      <c r="B6804" s="156" t="s">
        <v>72</v>
      </c>
      <c r="C6804" s="223">
        <v>-1.0574060678482056</v>
      </c>
      <c r="D6804" s="221">
        <v>1.5931994915008545</v>
      </c>
      <c r="E6804" s="221">
        <v>5.4256014823913574</v>
      </c>
      <c r="F6804" s="221">
        <v>17.288204193115234</v>
      </c>
      <c r="G6804" s="221">
        <v>20.407781600952148</v>
      </c>
      <c r="H6804" s="221">
        <v>6.9166369438171387</v>
      </c>
      <c r="I6804" s="221">
        <v>0.32508465647697449</v>
      </c>
      <c r="J6804" s="221">
        <v>-0.35743767023086548</v>
      </c>
      <c r="K6804" s="180">
        <v>1572</v>
      </c>
      <c r="L6804" s="181">
        <v>607</v>
      </c>
      <c r="M6804" s="181">
        <v>583</v>
      </c>
      <c r="N6804" s="181">
        <v>573</v>
      </c>
      <c r="O6804" s="181">
        <v>1777</v>
      </c>
      <c r="P6804" s="181">
        <v>2087</v>
      </c>
      <c r="Q6804" s="181">
        <v>819</v>
      </c>
      <c r="R6804" s="181">
        <v>2216</v>
      </c>
      <c r="S6804" s="226">
        <f t="shared" si="320"/>
        <v>10234</v>
      </c>
      <c r="T6804" s="181">
        <f t="shared" si="318"/>
        <v>62547.908082634211</v>
      </c>
      <c r="U6804" s="226">
        <f t="shared" si="319"/>
        <v>4103.5373111866575</v>
      </c>
    </row>
    <row r="6805" spans="1:21" x14ac:dyDescent="0.25">
      <c r="A6805" s="156" t="s">
        <v>19356</v>
      </c>
      <c r="B6805" s="156" t="s">
        <v>72</v>
      </c>
      <c r="C6805" s="223">
        <v>5.4260411262512207</v>
      </c>
      <c r="D6805" s="221">
        <v>7.8207898139953613</v>
      </c>
      <c r="E6805" s="221">
        <v>1.013860821723938</v>
      </c>
      <c r="F6805" s="221">
        <v>4.8853693008422852</v>
      </c>
      <c r="G6805" s="221">
        <v>28.575416564941406</v>
      </c>
      <c r="H6805" s="221">
        <v>12.388151168823242</v>
      </c>
      <c r="I6805" s="221">
        <v>7.0484986305236816</v>
      </c>
      <c r="J6805" s="221">
        <v>0.8859596848487854</v>
      </c>
      <c r="K6805" s="180">
        <v>1566</v>
      </c>
      <c r="L6805" s="181">
        <v>509</v>
      </c>
      <c r="M6805" s="181">
        <v>528</v>
      </c>
      <c r="N6805" s="181">
        <v>601</v>
      </c>
      <c r="O6805" s="181">
        <v>1744</v>
      </c>
      <c r="P6805" s="181">
        <v>1893</v>
      </c>
      <c r="Q6805" s="181">
        <v>619</v>
      </c>
      <c r="R6805" s="181">
        <v>1333</v>
      </c>
      <c r="S6805" s="226">
        <f t="shared" si="320"/>
        <v>8793</v>
      </c>
      <c r="T6805" s="181">
        <f t="shared" si="318"/>
        <v>94779.689446747303</v>
      </c>
      <c r="U6805" s="226">
        <f t="shared" si="319"/>
        <v>6218.1454809580564</v>
      </c>
    </row>
    <row r="6806" spans="1:21" x14ac:dyDescent="0.25">
      <c r="A6806" s="156" t="s">
        <v>19357</v>
      </c>
      <c r="B6806" s="156" t="s">
        <v>72</v>
      </c>
      <c r="C6806" s="223">
        <v>-1.9314792156219482</v>
      </c>
      <c r="D6806" s="221">
        <v>-0.42251217365264893</v>
      </c>
      <c r="E6806" s="221">
        <v>-1.246512770652771</v>
      </c>
      <c r="F6806" s="221">
        <v>26.426658630371094</v>
      </c>
      <c r="G6806" s="221">
        <v>21.829654693603516</v>
      </c>
      <c r="H6806" s="221">
        <v>2.2297170162200928</v>
      </c>
      <c r="I6806" s="221">
        <v>0.76708590984344482</v>
      </c>
      <c r="J6806" s="221">
        <v>-1.710411548614502</v>
      </c>
      <c r="K6806" s="180">
        <v>1203</v>
      </c>
      <c r="L6806" s="181">
        <v>411</v>
      </c>
      <c r="M6806" s="181">
        <v>303</v>
      </c>
      <c r="N6806" s="181">
        <v>249</v>
      </c>
      <c r="O6806" s="181">
        <v>1436</v>
      </c>
      <c r="P6806" s="181">
        <v>1837</v>
      </c>
      <c r="Q6806" s="181">
        <v>613</v>
      </c>
      <c r="R6806" s="181">
        <v>1315</v>
      </c>
      <c r="S6806" s="226">
        <f t="shared" si="320"/>
        <v>7367</v>
      </c>
      <c r="T6806" s="181">
        <f t="shared" si="318"/>
        <v>37369.729404807091</v>
      </c>
      <c r="U6806" s="226">
        <f t="shared" si="319"/>
        <v>2451.6899704940024</v>
      </c>
    </row>
    <row r="6807" spans="1:21" x14ac:dyDescent="0.25">
      <c r="A6807" s="156" t="s">
        <v>19358</v>
      </c>
      <c r="B6807" s="156" t="s">
        <v>72</v>
      </c>
      <c r="C6807" s="223">
        <v>-1.3741332292556763</v>
      </c>
      <c r="D6807" s="221">
        <v>-5.820396900177002</v>
      </c>
      <c r="E6807" s="221">
        <v>-0.78202414512634277</v>
      </c>
      <c r="F6807" s="221">
        <v>50.924774169921875</v>
      </c>
      <c r="G6807" s="221">
        <v>3.9177067279815674</v>
      </c>
      <c r="H6807" s="221">
        <v>1.1828997135162354</v>
      </c>
      <c r="I6807" s="221">
        <v>-6.0446219444274902</v>
      </c>
      <c r="J6807" s="221">
        <v>1.8785785436630249</v>
      </c>
      <c r="K6807" s="180">
        <v>405</v>
      </c>
      <c r="L6807" s="181">
        <v>134</v>
      </c>
      <c r="M6807" s="181">
        <v>140</v>
      </c>
      <c r="N6807" s="181">
        <v>124</v>
      </c>
      <c r="O6807" s="181">
        <v>465</v>
      </c>
      <c r="P6807" s="181">
        <v>624</v>
      </c>
      <c r="Q6807" s="181">
        <v>239</v>
      </c>
      <c r="R6807" s="181">
        <v>688</v>
      </c>
      <c r="S6807" s="226">
        <f t="shared" si="320"/>
        <v>2819</v>
      </c>
      <c r="T6807" s="181">
        <f t="shared" si="318"/>
        <v>7276.391917347908</v>
      </c>
      <c r="U6807" s="226">
        <f t="shared" si="319"/>
        <v>477.37720795084743</v>
      </c>
    </row>
    <row r="6808" spans="1:21" x14ac:dyDescent="0.25">
      <c r="A6808" s="156" t="s">
        <v>19359</v>
      </c>
      <c r="B6808" s="156" t="s">
        <v>72</v>
      </c>
      <c r="C6808" s="223">
        <v>-0.97865194082260132</v>
      </c>
      <c r="D6808" s="221">
        <v>3.8756570816040039</v>
      </c>
      <c r="E6808" s="221">
        <v>1.4963701963424683</v>
      </c>
      <c r="F6808" s="221">
        <v>0.62541037797927856</v>
      </c>
      <c r="G6808" s="221">
        <v>7.1437778472900391</v>
      </c>
      <c r="H6808" s="221">
        <v>7.4178013801574707</v>
      </c>
      <c r="I6808" s="221">
        <v>-0.87324422597885132</v>
      </c>
      <c r="J6808" s="221">
        <v>-0.68598508834838867</v>
      </c>
      <c r="K6808" s="180">
        <v>792</v>
      </c>
      <c r="L6808" s="181">
        <v>278</v>
      </c>
      <c r="M6808" s="181">
        <v>219</v>
      </c>
      <c r="N6808" s="181">
        <v>208</v>
      </c>
      <c r="O6808" s="181">
        <v>944</v>
      </c>
      <c r="P6808" s="181">
        <v>1102</v>
      </c>
      <c r="Q6808" s="181">
        <v>369</v>
      </c>
      <c r="R6808" s="181">
        <v>899</v>
      </c>
      <c r="S6808" s="226">
        <f t="shared" si="320"/>
        <v>4811</v>
      </c>
      <c r="T6808" s="181">
        <f t="shared" si="318"/>
        <v>14739.346458137035</v>
      </c>
      <c r="U6808" s="226">
        <f t="shared" si="319"/>
        <v>966.99410080294672</v>
      </c>
    </row>
    <row r="6809" spans="1:21" x14ac:dyDescent="0.25">
      <c r="A6809" s="156" t="s">
        <v>19360</v>
      </c>
      <c r="B6809" s="156" t="s">
        <v>72</v>
      </c>
      <c r="C6809" s="223">
        <v>3.1744961738586426</v>
      </c>
      <c r="D6809" s="221">
        <v>4.0428094863891602</v>
      </c>
      <c r="E6809" s="221">
        <v>9.9382972717285156</v>
      </c>
      <c r="F6809" s="221">
        <v>13.022720336914063</v>
      </c>
      <c r="G6809" s="221">
        <v>28.494218826293945</v>
      </c>
      <c r="H6809" s="221">
        <v>14.868721961975098</v>
      </c>
      <c r="I6809" s="221">
        <v>3.3277702331542969</v>
      </c>
      <c r="J6809" s="221">
        <v>2.8541064262390137</v>
      </c>
      <c r="K6809" s="180">
        <v>4015</v>
      </c>
      <c r="L6809" s="181">
        <v>1097</v>
      </c>
      <c r="M6809" s="181">
        <v>1090</v>
      </c>
      <c r="N6809" s="181">
        <v>1205</v>
      </c>
      <c r="O6809" s="181">
        <v>2685</v>
      </c>
      <c r="P6809" s="181">
        <v>1517</v>
      </c>
      <c r="Q6809" s="181">
        <v>275</v>
      </c>
      <c r="R6809" s="181">
        <v>839</v>
      </c>
      <c r="S6809" s="226">
        <f t="shared" si="320"/>
        <v>12723</v>
      </c>
      <c r="T6809" s="181">
        <f t="shared" si="318"/>
        <v>146078.24704742432</v>
      </c>
      <c r="U6809" s="226">
        <f t="shared" si="319"/>
        <v>9583.654441646715</v>
      </c>
    </row>
    <row r="6810" spans="1:21" x14ac:dyDescent="0.25">
      <c r="A6810" s="156" t="s">
        <v>19361</v>
      </c>
      <c r="B6810" s="156" t="s">
        <v>72</v>
      </c>
      <c r="C6810" s="223">
        <v>3.3138003349304199</v>
      </c>
      <c r="D6810" s="221">
        <v>13.152615547180176</v>
      </c>
      <c r="E6810" s="221">
        <v>14.844448089599609</v>
      </c>
      <c r="F6810" s="221">
        <v>15.666360855102539</v>
      </c>
      <c r="G6810" s="221">
        <v>39.336063385009766</v>
      </c>
      <c r="H6810" s="221">
        <v>22.380342483520508</v>
      </c>
      <c r="I6810" s="221">
        <v>6.9229788780212402</v>
      </c>
      <c r="J6810" s="221">
        <v>2.040987491607666</v>
      </c>
      <c r="K6810" s="180">
        <v>1724</v>
      </c>
      <c r="L6810" s="181">
        <v>624</v>
      </c>
      <c r="M6810" s="181">
        <v>596</v>
      </c>
      <c r="N6810" s="181">
        <v>578</v>
      </c>
      <c r="O6810" s="181">
        <v>1937</v>
      </c>
      <c r="P6810" s="181">
        <v>2044</v>
      </c>
      <c r="Q6810" s="181">
        <v>628</v>
      </c>
      <c r="R6810" s="181">
        <v>1260</v>
      </c>
      <c r="S6810" s="226">
        <f t="shared" si="320"/>
        <v>9391</v>
      </c>
      <c r="T6810" s="181">
        <f t="shared" si="318"/>
        <v>160681.32130241394</v>
      </c>
      <c r="U6810" s="226">
        <f t="shared" si="319"/>
        <v>10541.708226342618</v>
      </c>
    </row>
    <row r="6811" spans="1:21" x14ac:dyDescent="0.25">
      <c r="A6811" s="156" t="s">
        <v>19362</v>
      </c>
      <c r="B6811" s="156" t="s">
        <v>72</v>
      </c>
      <c r="C6811" s="223">
        <v>3.4139246940612793</v>
      </c>
      <c r="D6811" s="221">
        <v>13.531946182250977</v>
      </c>
      <c r="E6811" s="221">
        <v>4.3654384613037109</v>
      </c>
      <c r="F6811" s="221">
        <v>11.465935707092285</v>
      </c>
      <c r="G6811" s="221">
        <v>25.680934906005859</v>
      </c>
      <c r="H6811" s="221">
        <v>13.609789848327637</v>
      </c>
      <c r="I6811" s="221">
        <v>1.8525582551956177</v>
      </c>
      <c r="J6811" s="221">
        <v>1.4267605543136597</v>
      </c>
      <c r="K6811" s="180">
        <v>1070</v>
      </c>
      <c r="L6811" s="181">
        <v>341</v>
      </c>
      <c r="M6811" s="181">
        <v>401</v>
      </c>
      <c r="N6811" s="181">
        <v>472</v>
      </c>
      <c r="O6811" s="181">
        <v>1216</v>
      </c>
      <c r="P6811" s="181">
        <v>1256</v>
      </c>
      <c r="Q6811" s="181">
        <v>411</v>
      </c>
      <c r="R6811" s="181">
        <v>945</v>
      </c>
      <c r="S6811" s="226">
        <f t="shared" si="320"/>
        <v>6112</v>
      </c>
      <c r="T6811" s="181">
        <f t="shared" si="318"/>
        <v>65861.358609437943</v>
      </c>
      <c r="U6811" s="226">
        <f t="shared" si="319"/>
        <v>4320.920566395559</v>
      </c>
    </row>
    <row r="6812" spans="1:21" x14ac:dyDescent="0.25">
      <c r="A6812" s="156" t="s">
        <v>19363</v>
      </c>
      <c r="B6812" s="156" t="s">
        <v>72</v>
      </c>
      <c r="C6812" s="223">
        <v>-2.8976025581359863</v>
      </c>
      <c r="D6812" s="221">
        <v>0.45593702793121338</v>
      </c>
      <c r="E6812" s="221">
        <v>4.5796747207641602</v>
      </c>
      <c r="F6812" s="221">
        <v>3.4310967922210693</v>
      </c>
      <c r="G6812" s="221">
        <v>18.345623016357422</v>
      </c>
      <c r="H6812" s="221">
        <v>8.4662046432495117</v>
      </c>
      <c r="I6812" s="221">
        <v>-0.40616458654403687</v>
      </c>
      <c r="J6812" s="221">
        <v>1.7112150192260742</v>
      </c>
      <c r="K6812" s="180">
        <v>1264</v>
      </c>
      <c r="L6812" s="181">
        <v>466</v>
      </c>
      <c r="M6812" s="181">
        <v>386</v>
      </c>
      <c r="N6812" s="181">
        <v>361</v>
      </c>
      <c r="O6812" s="181">
        <v>1501</v>
      </c>
      <c r="P6812" s="181">
        <v>1812</v>
      </c>
      <c r="Q6812" s="181">
        <v>638</v>
      </c>
      <c r="R6812" s="181">
        <v>1362</v>
      </c>
      <c r="S6812" s="226">
        <f t="shared" si="320"/>
        <v>7790</v>
      </c>
      <c r="T6812" s="181">
        <f t="shared" si="318"/>
        <v>44505.362216830254</v>
      </c>
      <c r="U6812" s="226">
        <f t="shared" si="319"/>
        <v>2919.832493252401</v>
      </c>
    </row>
    <row r="6813" spans="1:21" x14ac:dyDescent="0.25">
      <c r="A6813" s="156" t="s">
        <v>19364</v>
      </c>
      <c r="B6813" s="156" t="s">
        <v>72</v>
      </c>
      <c r="C6813" s="223">
        <v>2.6274354457855225</v>
      </c>
      <c r="D6813" s="221">
        <v>3.4566473960876465</v>
      </c>
      <c r="E6813" s="221">
        <v>0.21130931377410889</v>
      </c>
      <c r="F6813" s="221">
        <v>36.579105377197266</v>
      </c>
      <c r="G6813" s="221">
        <v>47.013164520263672</v>
      </c>
      <c r="H6813" s="221">
        <v>15.640256881713867</v>
      </c>
      <c r="I6813" s="221">
        <v>5.0193052291870117</v>
      </c>
      <c r="J6813" s="221">
        <v>1.0299199819564819</v>
      </c>
      <c r="K6813" s="180">
        <v>1902</v>
      </c>
      <c r="L6813" s="181">
        <v>520</v>
      </c>
      <c r="M6813" s="181">
        <v>575</v>
      </c>
      <c r="N6813" s="181">
        <v>646</v>
      </c>
      <c r="O6813" s="181">
        <v>1760</v>
      </c>
      <c r="P6813" s="181">
        <v>1749</v>
      </c>
      <c r="Q6813" s="181">
        <v>486</v>
      </c>
      <c r="R6813" s="181">
        <v>1406</v>
      </c>
      <c r="S6813" s="226">
        <f t="shared" si="320"/>
        <v>9044</v>
      </c>
      <c r="T6813" s="181">
        <f t="shared" si="318"/>
        <v>144531.8724707365</v>
      </c>
      <c r="U6813" s="226">
        <f t="shared" si="319"/>
        <v>9482.2025151630096</v>
      </c>
    </row>
    <row r="6814" spans="1:21" x14ac:dyDescent="0.25">
      <c r="A6814" s="156" t="s">
        <v>19365</v>
      </c>
      <c r="B6814" s="156" t="s">
        <v>72</v>
      </c>
      <c r="C6814" s="223">
        <v>-1.2283220291137695</v>
      </c>
      <c r="D6814" s="221">
        <v>-0.2608126699924469</v>
      </c>
      <c r="E6814" s="221">
        <v>-0.63621306419372559</v>
      </c>
      <c r="F6814" s="221">
        <v>846.2794189453125</v>
      </c>
      <c r="G6814" s="221">
        <v>6.8831882476806641</v>
      </c>
      <c r="H6814" s="221">
        <v>1.3287109136581421</v>
      </c>
      <c r="I6814" s="221">
        <v>-1.12291419506073</v>
      </c>
      <c r="J6814" s="221">
        <v>-1.548711895942688</v>
      </c>
      <c r="K6814" s="180">
        <v>4.344703197479248</v>
      </c>
      <c r="L6814" s="181">
        <v>1.2243177890777588</v>
      </c>
      <c r="M6814" s="181">
        <v>1.408507227897644</v>
      </c>
      <c r="N6814" s="181">
        <v>1.6577046513557434</v>
      </c>
      <c r="O6814" s="181">
        <v>6.0945024490356445</v>
      </c>
      <c r="P6814" s="181">
        <v>5.9915728569030762</v>
      </c>
      <c r="Q6814" s="181">
        <v>1.7931380271911621</v>
      </c>
      <c r="R6814" s="181">
        <v>4.1659307479858398</v>
      </c>
      <c r="S6814" s="226">
        <f t="shared" si="320"/>
        <v>26.680376946926117</v>
      </c>
      <c r="T6814" s="181">
        <f t="shared" si="318"/>
        <v>1437.7745154200602</v>
      </c>
      <c r="U6814" s="226">
        <f t="shared" si="319"/>
        <v>94.32707743486624</v>
      </c>
    </row>
    <row r="6815" spans="1:21" x14ac:dyDescent="0.25">
      <c r="A6815" s="156" t="s">
        <v>19366</v>
      </c>
      <c r="B6815" s="156" t="s">
        <v>72</v>
      </c>
      <c r="C6815" s="223">
        <v>2.5617430210113525</v>
      </c>
      <c r="D6815" s="221">
        <v>3.529252290725708</v>
      </c>
      <c r="E6815" s="221">
        <v>3.1538519859313965</v>
      </c>
      <c r="F6815" s="221">
        <v>6.5044116973876953</v>
      </c>
      <c r="G6815" s="221">
        <v>1357.5101318359375</v>
      </c>
      <c r="H6815" s="221">
        <v>5.1187753677368164</v>
      </c>
      <c r="I6815" s="221">
        <v>2.6671507358551025</v>
      </c>
      <c r="J6815" s="221">
        <v>2.2413530349731445</v>
      </c>
      <c r="K6815" s="180">
        <v>0.17323614656925201</v>
      </c>
      <c r="L6815" s="181">
        <v>6.1645068228244781E-2</v>
      </c>
      <c r="M6815" s="181">
        <v>5.3545717149972916E-2</v>
      </c>
      <c r="N6815" s="181">
        <v>5.6245502084493637E-2</v>
      </c>
      <c r="O6815" s="181">
        <v>1</v>
      </c>
      <c r="P6815" s="181">
        <v>0.18367530405521393</v>
      </c>
      <c r="Q6815" s="181">
        <v>6.4704820513725281E-2</v>
      </c>
      <c r="R6815" s="181">
        <v>0.14695824682712555</v>
      </c>
      <c r="S6815" s="226">
        <f t="shared" si="320"/>
        <v>1.7400108054280281</v>
      </c>
      <c r="T6815" s="181">
        <f t="shared" si="318"/>
        <v>1360.1483539359563</v>
      </c>
      <c r="U6815" s="226">
        <f t="shared" si="319"/>
        <v>89.234311589629897</v>
      </c>
    </row>
    <row r="6816" spans="1:21" x14ac:dyDescent="0.25">
      <c r="A6816" s="156" t="s">
        <v>19367</v>
      </c>
      <c r="B6816" s="156" t="s">
        <v>72</v>
      </c>
      <c r="C6816" s="223">
        <v>6.6411495208740234</v>
      </c>
      <c r="D6816" s="221">
        <v>7.9044036865234375</v>
      </c>
      <c r="E6816" s="221">
        <v>12.874499320983887</v>
      </c>
      <c r="F6816" s="221">
        <v>26.348836898803711</v>
      </c>
      <c r="G6816" s="221">
        <v>39.730396270751953</v>
      </c>
      <c r="H6816" s="221">
        <v>39.9761962890625</v>
      </c>
      <c r="I6816" s="221">
        <v>14.046596527099609</v>
      </c>
      <c r="J6816" s="221">
        <v>6.2230138778686523</v>
      </c>
      <c r="K6816" s="180">
        <v>3039</v>
      </c>
      <c r="L6816" s="181">
        <v>850</v>
      </c>
      <c r="M6816" s="181">
        <v>922</v>
      </c>
      <c r="N6816" s="181">
        <v>1076</v>
      </c>
      <c r="O6816" s="181">
        <v>2198</v>
      </c>
      <c r="P6816" s="181">
        <v>1351</v>
      </c>
      <c r="Q6816" s="181">
        <v>301</v>
      </c>
      <c r="R6816" s="181">
        <v>883</v>
      </c>
      <c r="S6816" s="226">
        <f t="shared" si="320"/>
        <v>10620</v>
      </c>
      <c r="T6816" s="181">
        <f t="shared" si="318"/>
        <v>218181.03240299225</v>
      </c>
      <c r="U6816" s="226">
        <f t="shared" si="319"/>
        <v>14314.051972386882</v>
      </c>
    </row>
    <row r="6817" spans="1:21" x14ac:dyDescent="0.25">
      <c r="A6817" s="156" t="s">
        <v>19368</v>
      </c>
      <c r="B6817" s="156" t="s">
        <v>72</v>
      </c>
      <c r="C6817" s="223">
        <v>6.3100957870483398</v>
      </c>
      <c r="D6817" s="221">
        <v>14.025989532470703</v>
      </c>
      <c r="E6817" s="221">
        <v>0.97982114553451538</v>
      </c>
      <c r="F6817" s="221">
        <v>45.854251861572266</v>
      </c>
      <c r="G6817" s="221">
        <v>94.122360229492188</v>
      </c>
      <c r="H6817" s="221">
        <v>25.743606567382813</v>
      </c>
      <c r="I6817" s="221">
        <v>18.705657958984375</v>
      </c>
      <c r="J6817" s="221">
        <v>7.727196216583252</v>
      </c>
      <c r="K6817" s="180">
        <v>2174</v>
      </c>
      <c r="L6817" s="181">
        <v>726</v>
      </c>
      <c r="M6817" s="181">
        <v>705</v>
      </c>
      <c r="N6817" s="181">
        <v>653</v>
      </c>
      <c r="O6817" s="181">
        <v>1822</v>
      </c>
      <c r="P6817" s="181">
        <v>1734</v>
      </c>
      <c r="Q6817" s="181">
        <v>431</v>
      </c>
      <c r="R6817" s="181">
        <v>1253</v>
      </c>
      <c r="S6817" s="226">
        <f t="shared" si="320"/>
        <v>9498</v>
      </c>
      <c r="T6817" s="181">
        <f t="shared" si="318"/>
        <v>288409.28658050299</v>
      </c>
      <c r="U6817" s="226">
        <f t="shared" si="319"/>
        <v>18921.468433640635</v>
      </c>
    </row>
    <row r="6818" spans="1:21" x14ac:dyDescent="0.25">
      <c r="A6818" s="156" t="s">
        <v>19369</v>
      </c>
      <c r="B6818" s="156" t="s">
        <v>72</v>
      </c>
      <c r="C6818" s="223">
        <v>4.1291813850402832</v>
      </c>
      <c r="D6818" s="221">
        <v>6.632199764251709</v>
      </c>
      <c r="E6818" s="221">
        <v>0.55489981174468994</v>
      </c>
      <c r="F6818" s="221">
        <v>35.960350036621094</v>
      </c>
      <c r="G6818" s="221">
        <v>55.248001098632812</v>
      </c>
      <c r="H6818" s="221">
        <v>28.303613662719727</v>
      </c>
      <c r="I6818" s="221">
        <v>0.45858833193778992</v>
      </c>
      <c r="J6818" s="221">
        <v>2.4080555438995361</v>
      </c>
      <c r="K6818" s="180">
        <v>2357</v>
      </c>
      <c r="L6818" s="181">
        <v>720</v>
      </c>
      <c r="M6818" s="181">
        <v>717</v>
      </c>
      <c r="N6818" s="181">
        <v>696</v>
      </c>
      <c r="O6818" s="181">
        <v>2074</v>
      </c>
      <c r="P6818" s="181">
        <v>1923</v>
      </c>
      <c r="Q6818" s="181">
        <v>552</v>
      </c>
      <c r="R6818" s="181">
        <v>1359</v>
      </c>
      <c r="S6818" s="226">
        <f t="shared" si="320"/>
        <v>10398</v>
      </c>
      <c r="T6818" s="181">
        <f t="shared" si="318"/>
        <v>212471.82274067402</v>
      </c>
      <c r="U6818" s="226">
        <f t="shared" si="319"/>
        <v>13939.491805870062</v>
      </c>
    </row>
    <row r="6819" spans="1:21" x14ac:dyDescent="0.25">
      <c r="A6819" s="156" t="s">
        <v>19370</v>
      </c>
      <c r="B6819" s="156" t="s">
        <v>72</v>
      </c>
      <c r="C6819" s="223">
        <v>6.4749293327331543</v>
      </c>
      <c r="D6819" s="221">
        <v>6.7303299903869629</v>
      </c>
      <c r="E6819" s="221">
        <v>11.853986740112305</v>
      </c>
      <c r="F6819" s="221">
        <v>23.692853927612305</v>
      </c>
      <c r="G6819" s="221">
        <v>42.10528564453125</v>
      </c>
      <c r="H6819" s="221">
        <v>23.399801254272461</v>
      </c>
      <c r="I6819" s="221">
        <v>4.5932064056396484</v>
      </c>
      <c r="J6819" s="221">
        <v>4.1674089431762695</v>
      </c>
      <c r="K6819" s="180">
        <v>2152</v>
      </c>
      <c r="L6819" s="181">
        <v>660</v>
      </c>
      <c r="M6819" s="181">
        <v>649</v>
      </c>
      <c r="N6819" s="181">
        <v>680</v>
      </c>
      <c r="O6819" s="181">
        <v>1700</v>
      </c>
      <c r="P6819" s="181">
        <v>1395</v>
      </c>
      <c r="Q6819" s="181">
        <v>348</v>
      </c>
      <c r="R6819" s="181">
        <v>946</v>
      </c>
      <c r="S6819" s="226">
        <f t="shared" si="320"/>
        <v>8530</v>
      </c>
      <c r="T6819" s="181">
        <f t="shared" si="318"/>
        <v>151942.95681762695</v>
      </c>
      <c r="U6819" s="226">
        <f t="shared" si="319"/>
        <v>9968.4163961074937</v>
      </c>
    </row>
    <row r="6820" spans="1:21" x14ac:dyDescent="0.25">
      <c r="A6820" s="156" t="s">
        <v>19371</v>
      </c>
      <c r="B6820" s="156" t="s">
        <v>72</v>
      </c>
      <c r="C6820" s="223">
        <v>1.4997185468673706</v>
      </c>
      <c r="D6820" s="221">
        <v>5.6171698570251465</v>
      </c>
      <c r="E6820" s="221">
        <v>1.4273775815963745</v>
      </c>
      <c r="F6820" s="221">
        <v>13.472428321838379</v>
      </c>
      <c r="G6820" s="221">
        <v>37.515422821044922</v>
      </c>
      <c r="H6820" s="221">
        <v>11.670967102050781</v>
      </c>
      <c r="I6820" s="221">
        <v>0.94067633152008057</v>
      </c>
      <c r="J6820" s="221">
        <v>0.77921473979949951</v>
      </c>
      <c r="K6820" s="180">
        <v>1667</v>
      </c>
      <c r="L6820" s="181">
        <v>613</v>
      </c>
      <c r="M6820" s="181">
        <v>476</v>
      </c>
      <c r="N6820" s="181">
        <v>462</v>
      </c>
      <c r="O6820" s="181">
        <v>1700</v>
      </c>
      <c r="P6820" s="181">
        <v>1728</v>
      </c>
      <c r="Q6820" s="181">
        <v>572</v>
      </c>
      <c r="R6820" s="181">
        <v>1461</v>
      </c>
      <c r="S6820" s="226">
        <f t="shared" si="320"/>
        <v>8679</v>
      </c>
      <c r="T6820" s="181">
        <f t="shared" si="318"/>
        <v>98467.199098110199</v>
      </c>
      <c r="U6820" s="226">
        <f t="shared" si="319"/>
        <v>6460.069374235788</v>
      </c>
    </row>
    <row r="6821" spans="1:21" x14ac:dyDescent="0.25">
      <c r="A6821" s="156" t="s">
        <v>19372</v>
      </c>
      <c r="B6821" s="156" t="s">
        <v>72</v>
      </c>
      <c r="C6821" s="223">
        <v>3.9695804119110107</v>
      </c>
      <c r="D6821" s="221">
        <v>11.744714736938477</v>
      </c>
      <c r="E6821" s="221">
        <v>12.595300674438477</v>
      </c>
      <c r="F6821" s="221">
        <v>37.348293304443359</v>
      </c>
      <c r="G6821" s="221">
        <v>50.856864929199219</v>
      </c>
      <c r="H6821" s="221">
        <v>39.204692840576172</v>
      </c>
      <c r="I6821" s="221">
        <v>21.252840042114258</v>
      </c>
      <c r="J6821" s="221">
        <v>2.8881444931030273</v>
      </c>
      <c r="K6821" s="180">
        <v>2368</v>
      </c>
      <c r="L6821" s="181">
        <v>644</v>
      </c>
      <c r="M6821" s="181">
        <v>602</v>
      </c>
      <c r="N6821" s="181">
        <v>625</v>
      </c>
      <c r="O6821" s="181">
        <v>1627</v>
      </c>
      <c r="P6821" s="181">
        <v>775</v>
      </c>
      <c r="Q6821" s="181">
        <v>213</v>
      </c>
      <c r="R6821" s="181">
        <v>526</v>
      </c>
      <c r="S6821" s="226">
        <f t="shared" si="320"/>
        <v>7380</v>
      </c>
      <c r="T6821" s="181">
        <f t="shared" si="318"/>
        <v>167062.39215087891</v>
      </c>
      <c r="U6821" s="226">
        <f t="shared" si="319"/>
        <v>10960.34672465031</v>
      </c>
    </row>
    <row r="6822" spans="1:21" x14ac:dyDescent="0.25">
      <c r="A6822" s="156" t="s">
        <v>19373</v>
      </c>
      <c r="B6822" s="156" t="s">
        <v>72</v>
      </c>
      <c r="C6822" s="223">
        <v>4.702174186706543</v>
      </c>
      <c r="D6822" s="221">
        <v>14.473002433776855</v>
      </c>
      <c r="E6822" s="221">
        <v>7.1895632743835449</v>
      </c>
      <c r="F6822" s="221">
        <v>42.338516235351562</v>
      </c>
      <c r="G6822" s="221">
        <v>62.846668243408203</v>
      </c>
      <c r="H6822" s="221">
        <v>40.593368530273438</v>
      </c>
      <c r="I6822" s="221">
        <v>4.3569803237915039</v>
      </c>
      <c r="J6822" s="221">
        <v>4.6830987930297852</v>
      </c>
      <c r="K6822" s="180">
        <v>1717</v>
      </c>
      <c r="L6822" s="181">
        <v>415</v>
      </c>
      <c r="M6822" s="181">
        <v>475</v>
      </c>
      <c r="N6822" s="181">
        <v>554</v>
      </c>
      <c r="O6822" s="181">
        <v>1331</v>
      </c>
      <c r="P6822" s="181">
        <v>935</v>
      </c>
      <c r="Q6822" s="181">
        <v>309</v>
      </c>
      <c r="R6822" s="181">
        <v>788</v>
      </c>
      <c r="S6822" s="226">
        <f t="shared" si="320"/>
        <v>6524</v>
      </c>
      <c r="T6822" s="181">
        <f t="shared" si="318"/>
        <v>167590.81341505051</v>
      </c>
      <c r="U6822" s="226">
        <f t="shared" si="319"/>
        <v>10995.014492766357</v>
      </c>
    </row>
    <row r="6823" spans="1:21" x14ac:dyDescent="0.25">
      <c r="A6823" s="156" t="s">
        <v>19374</v>
      </c>
      <c r="B6823" s="156" t="s">
        <v>72</v>
      </c>
      <c r="C6823" s="223">
        <v>2.091503381729126</v>
      </c>
      <c r="D6823" s="221">
        <v>3.9659225940704346</v>
      </c>
      <c r="E6823" s="221">
        <v>-0.30937111377716064</v>
      </c>
      <c r="F6823" s="221">
        <v>24.33860969543457</v>
      </c>
      <c r="G6823" s="221">
        <v>36.541576385498047</v>
      </c>
      <c r="H6823" s="221">
        <v>22.876867294311523</v>
      </c>
      <c r="I6823" s="221">
        <v>3.9295780658721924</v>
      </c>
      <c r="J6823" s="221">
        <v>1.5207595825195313</v>
      </c>
      <c r="K6823" s="180">
        <v>1903</v>
      </c>
      <c r="L6823" s="181">
        <v>619</v>
      </c>
      <c r="M6823" s="181">
        <v>686</v>
      </c>
      <c r="N6823" s="181">
        <v>721</v>
      </c>
      <c r="O6823" s="181">
        <v>2008</v>
      </c>
      <c r="P6823" s="181">
        <v>1754</v>
      </c>
      <c r="Q6823" s="181">
        <v>522</v>
      </c>
      <c r="R6823" s="181">
        <v>1358</v>
      </c>
      <c r="S6823" s="226">
        <f t="shared" si="320"/>
        <v>9571</v>
      </c>
      <c r="T6823" s="181">
        <f t="shared" si="318"/>
        <v>141388.88790726662</v>
      </c>
      <c r="U6823" s="226">
        <f t="shared" si="319"/>
        <v>9276.0029024174764</v>
      </c>
    </row>
    <row r="6824" spans="1:21" x14ac:dyDescent="0.25">
      <c r="A6824" s="156" t="s">
        <v>19375</v>
      </c>
      <c r="B6824" s="156" t="s">
        <v>72</v>
      </c>
      <c r="C6824" s="223">
        <v>1.4743528366088867</v>
      </c>
      <c r="D6824" s="221">
        <v>2.4872205257415771</v>
      </c>
      <c r="E6824" s="221">
        <v>-2.476809024810791</v>
      </c>
      <c r="F6824" s="221">
        <v>9.3633737564086914</v>
      </c>
      <c r="G6824" s="221">
        <v>26.491970062255859</v>
      </c>
      <c r="H6824" s="221">
        <v>20.861263275146484</v>
      </c>
      <c r="I6824" s="221">
        <v>1.7733715772628784</v>
      </c>
      <c r="J6824" s="221">
        <v>1.1483670473098755</v>
      </c>
      <c r="K6824" s="180">
        <v>1501</v>
      </c>
      <c r="L6824" s="181">
        <v>532</v>
      </c>
      <c r="M6824" s="181">
        <v>537</v>
      </c>
      <c r="N6824" s="181">
        <v>572</v>
      </c>
      <c r="O6824" s="181">
        <v>1785</v>
      </c>
      <c r="P6824" s="181">
        <v>2003</v>
      </c>
      <c r="Q6824" s="181">
        <v>621</v>
      </c>
      <c r="R6824" s="181">
        <v>1580</v>
      </c>
      <c r="S6824" s="226">
        <f t="shared" si="320"/>
        <v>9131</v>
      </c>
      <c r="T6824" s="181">
        <f t="shared" si="318"/>
        <v>99550.968855261803</v>
      </c>
      <c r="U6824" s="226">
        <f t="shared" si="319"/>
        <v>6531.171506529834</v>
      </c>
    </row>
    <row r="6825" spans="1:21" x14ac:dyDescent="0.25">
      <c r="A6825" s="156" t="s">
        <v>17770</v>
      </c>
      <c r="B6825" s="156" t="s">
        <v>75</v>
      </c>
      <c r="C6825" s="223">
        <v>-0.55622857809066772</v>
      </c>
      <c r="D6825" s="221">
        <v>0.41128075122833252</v>
      </c>
      <c r="E6825" s="221">
        <v>3.5880390554666519E-2</v>
      </c>
      <c r="F6825" s="221">
        <v>3.3864405155181885</v>
      </c>
      <c r="G6825" s="221">
        <v>25.71565055847168</v>
      </c>
      <c r="H6825" s="221">
        <v>2.0008041858673096</v>
      </c>
      <c r="I6825" s="221">
        <v>-0.45082086324691772</v>
      </c>
      <c r="J6825" s="221">
        <v>-0.87661856412887573</v>
      </c>
      <c r="K6825" s="180">
        <v>40.634891510009766</v>
      </c>
      <c r="L6825" s="181">
        <v>12.045431137084961</v>
      </c>
      <c r="M6825" s="181">
        <v>15.044497489929199</v>
      </c>
      <c r="N6825" s="181">
        <v>15.265740394592285</v>
      </c>
      <c r="O6825" s="181">
        <v>43.142307281494141</v>
      </c>
      <c r="P6825" s="181">
        <v>41.716522216796875</v>
      </c>
      <c r="Q6825" s="181">
        <v>12.832071304321289</v>
      </c>
      <c r="R6825" s="181">
        <v>34.071361541748047</v>
      </c>
      <c r="S6825" s="226">
        <f t="shared" si="320"/>
        <v>214.75282287597656</v>
      </c>
      <c r="T6825" s="181">
        <f t="shared" si="318"/>
        <v>1191.8346273717177</v>
      </c>
      <c r="U6825" s="226">
        <f t="shared" si="319"/>
        <v>78.191869434270544</v>
      </c>
    </row>
    <row r="6826" spans="1:21" x14ac:dyDescent="0.25">
      <c r="A6826" s="156" t="s">
        <v>19235</v>
      </c>
      <c r="B6826" s="156" t="s">
        <v>75</v>
      </c>
      <c r="C6826" s="223">
        <v>2.2266910076141357</v>
      </c>
      <c r="D6826" s="221">
        <v>3.1942005157470703</v>
      </c>
      <c r="E6826" s="221">
        <v>2.8187999725341797</v>
      </c>
      <c r="F6826" s="221">
        <v>6.1693601608276367</v>
      </c>
      <c r="G6826" s="221">
        <v>10.338201522827148</v>
      </c>
      <c r="H6826" s="221">
        <v>6.4898433685302734</v>
      </c>
      <c r="I6826" s="221">
        <v>2.3320987224578857</v>
      </c>
      <c r="J6826" s="221">
        <v>1.9063010215759277</v>
      </c>
      <c r="K6826" s="180">
        <v>191.35723876953125</v>
      </c>
      <c r="L6826" s="181">
        <v>63.303977966308594</v>
      </c>
      <c r="M6826" s="181">
        <v>67.639869689941406</v>
      </c>
      <c r="N6826" s="181">
        <v>73.421051025390625</v>
      </c>
      <c r="O6826" s="181">
        <v>194.82594299316406</v>
      </c>
      <c r="P6826" s="181">
        <v>190.10464477539062</v>
      </c>
      <c r="Q6826" s="181">
        <v>52.127021789550781</v>
      </c>
      <c r="R6826" s="181">
        <v>127.28242492675781</v>
      </c>
      <c r="S6826" s="226">
        <f t="shared" si="320"/>
        <v>960.06217193603516</v>
      </c>
      <c r="T6826" s="181">
        <f t="shared" si="318"/>
        <v>4884.0264182131923</v>
      </c>
      <c r="U6826" s="226">
        <f t="shared" si="319"/>
        <v>320.42294059589119</v>
      </c>
    </row>
    <row r="6827" spans="1:21" x14ac:dyDescent="0.25">
      <c r="A6827" s="156" t="s">
        <v>19343</v>
      </c>
      <c r="B6827" s="156" t="s">
        <v>75</v>
      </c>
      <c r="C6827" s="223">
        <v>-0.48245084285736084</v>
      </c>
      <c r="D6827" s="221">
        <v>5.1157712936401367</v>
      </c>
      <c r="E6827" s="221">
        <v>1.38128662109375</v>
      </c>
      <c r="F6827" s="221">
        <v>-2.8082499504089355</v>
      </c>
      <c r="G6827" s="221">
        <v>30.965810775756836</v>
      </c>
      <c r="H6827" s="221">
        <v>9.9630651473999023</v>
      </c>
      <c r="I6827" s="221">
        <v>-0.51108860969543457</v>
      </c>
      <c r="J6827" s="221">
        <v>0.33810529112815857</v>
      </c>
      <c r="K6827" s="180">
        <v>1754.5982666015625</v>
      </c>
      <c r="L6827" s="181">
        <v>657.72930908203125</v>
      </c>
      <c r="M6827" s="181">
        <v>590.09393310546875</v>
      </c>
      <c r="N6827" s="181">
        <v>612.6390380859375</v>
      </c>
      <c r="O6827" s="181">
        <v>1997.6934814453125</v>
      </c>
      <c r="P6827" s="181">
        <v>2405.466064453125</v>
      </c>
      <c r="Q6827" s="181">
        <v>683.215087890625</v>
      </c>
      <c r="R6827" s="181">
        <v>2230.986328125</v>
      </c>
      <c r="S6827" s="226">
        <f t="shared" si="320"/>
        <v>10932.421508789063</v>
      </c>
      <c r="T6827" s="181">
        <f t="shared" si="318"/>
        <v>87844.068889438655</v>
      </c>
      <c r="U6827" s="226">
        <f t="shared" si="319"/>
        <v>5763.1250237502945</v>
      </c>
    </row>
    <row r="6828" spans="1:21" x14ac:dyDescent="0.25">
      <c r="A6828" s="156" t="s">
        <v>19344</v>
      </c>
      <c r="B6828" s="156" t="s">
        <v>75</v>
      </c>
      <c r="C6828" s="223">
        <v>5.4410786628723145</v>
      </c>
      <c r="D6828" s="221">
        <v>3.7352471351623535</v>
      </c>
      <c r="E6828" s="221">
        <v>-1.4877680540084839</v>
      </c>
      <c r="F6828" s="221">
        <v>15.001828193664551</v>
      </c>
      <c r="G6828" s="221">
        <v>40.293769836425781</v>
      </c>
      <c r="H6828" s="221">
        <v>17.372091293334961</v>
      </c>
      <c r="I6828" s="221">
        <v>2.1441657543182373</v>
      </c>
      <c r="J6828" s="221">
        <v>2.0210356712341309</v>
      </c>
      <c r="K6828" s="180">
        <v>2342.22412109375</v>
      </c>
      <c r="L6828" s="181">
        <v>888.08917236328125</v>
      </c>
      <c r="M6828" s="181">
        <v>889.0770263671875</v>
      </c>
      <c r="N6828" s="181">
        <v>977.9847412109375</v>
      </c>
      <c r="O6828" s="181">
        <v>2652.4130859375</v>
      </c>
      <c r="P6828" s="181">
        <v>2781.8232421875</v>
      </c>
      <c r="Q6828" s="181">
        <v>731.0189208984375</v>
      </c>
      <c r="R6828" s="181">
        <v>1687.2706298828125</v>
      </c>
      <c r="S6828" s="226">
        <f t="shared" si="320"/>
        <v>12949.900939941406</v>
      </c>
      <c r="T6828" s="181">
        <f t="shared" si="318"/>
        <v>189589.54647913642</v>
      </c>
      <c r="U6828" s="226">
        <f t="shared" si="319"/>
        <v>12438.270145825925</v>
      </c>
    </row>
    <row r="6829" spans="1:21" x14ac:dyDescent="0.25">
      <c r="A6829" s="156" t="s">
        <v>19238</v>
      </c>
      <c r="B6829" s="156" t="s">
        <v>75</v>
      </c>
      <c r="C6829" s="223">
        <v>5.0390448570251465</v>
      </c>
      <c r="D6829" s="221">
        <v>15.867152214050293</v>
      </c>
      <c r="E6829" s="221">
        <v>14.042791366577148</v>
      </c>
      <c r="F6829" s="221">
        <v>41.717460632324219</v>
      </c>
      <c r="G6829" s="221">
        <v>68.28533935546875</v>
      </c>
      <c r="H6829" s="221">
        <v>30.580209732055664</v>
      </c>
      <c r="I6829" s="221">
        <v>8.8151168823242187</v>
      </c>
      <c r="J6829" s="221">
        <v>2.7716152667999268</v>
      </c>
      <c r="K6829" s="180">
        <v>1529.181640625</v>
      </c>
      <c r="L6829" s="181">
        <v>588.29071044921875</v>
      </c>
      <c r="M6829" s="181">
        <v>606.99627685546875</v>
      </c>
      <c r="N6829" s="181">
        <v>549.00897216796875</v>
      </c>
      <c r="O6829" s="181">
        <v>1713.4317626953125</v>
      </c>
      <c r="P6829" s="181">
        <v>1748.037109375</v>
      </c>
      <c r="Q6829" s="181">
        <v>532.1739501953125</v>
      </c>
      <c r="R6829" s="181">
        <v>1315.93798828125</v>
      </c>
      <c r="S6829" s="226">
        <f t="shared" si="320"/>
        <v>8583.0584106445312</v>
      </c>
      <c r="T6829" s="181">
        <f t="shared" si="318"/>
        <v>227263.3555832131</v>
      </c>
      <c r="U6829" s="226">
        <f t="shared" si="319"/>
        <v>14909.909662672118</v>
      </c>
    </row>
    <row r="6830" spans="1:21" x14ac:dyDescent="0.25">
      <c r="A6830" s="156" t="s">
        <v>19376</v>
      </c>
      <c r="B6830" s="156" t="s">
        <v>75</v>
      </c>
      <c r="C6830" s="223">
        <v>2.6671531200408936</v>
      </c>
      <c r="D6830" s="221">
        <v>6.5819425582885742</v>
      </c>
      <c r="E6830" s="221">
        <v>13.019171714782715</v>
      </c>
      <c r="F6830" s="221">
        <v>11.289083480834961</v>
      </c>
      <c r="G6830" s="221">
        <v>44.74371337890625</v>
      </c>
      <c r="H6830" s="221">
        <v>42.324428558349609</v>
      </c>
      <c r="I6830" s="221">
        <v>6.1283526420593262</v>
      </c>
      <c r="J6830" s="221">
        <v>3.7649943828582764</v>
      </c>
      <c r="K6830" s="180">
        <v>1534</v>
      </c>
      <c r="L6830" s="181">
        <v>566</v>
      </c>
      <c r="M6830" s="181">
        <v>531</v>
      </c>
      <c r="N6830" s="181">
        <v>558</v>
      </c>
      <c r="O6830" s="181">
        <v>1696</v>
      </c>
      <c r="P6830" s="181">
        <v>1671</v>
      </c>
      <c r="Q6830" s="181">
        <v>555</v>
      </c>
      <c r="R6830" s="181">
        <v>1212</v>
      </c>
      <c r="S6830" s="226">
        <f t="shared" si="320"/>
        <v>8323</v>
      </c>
      <c r="T6830" s="181">
        <f t="shared" si="318"/>
        <v>175603.14805698395</v>
      </c>
      <c r="U6830" s="226">
        <f t="shared" si="319"/>
        <v>11520.674185644491</v>
      </c>
    </row>
    <row r="6831" spans="1:21" x14ac:dyDescent="0.25">
      <c r="A6831" s="156" t="s">
        <v>19377</v>
      </c>
      <c r="B6831" s="156" t="s">
        <v>75</v>
      </c>
      <c r="C6831" s="223">
        <v>6.6750473976135254</v>
      </c>
      <c r="D6831" s="221">
        <v>14.06322193145752</v>
      </c>
      <c r="E6831" s="221">
        <v>16.211557388305664</v>
      </c>
      <c r="F6831" s="221">
        <v>21.091363906860352</v>
      </c>
      <c r="G6831" s="221">
        <v>45.182609558105469</v>
      </c>
      <c r="H6831" s="221">
        <v>30.280767440795898</v>
      </c>
      <c r="I6831" s="221">
        <v>11.692522048950195</v>
      </c>
      <c r="J6831" s="221">
        <v>2.6761431694030762</v>
      </c>
      <c r="K6831" s="180">
        <v>914</v>
      </c>
      <c r="L6831" s="181">
        <v>324</v>
      </c>
      <c r="M6831" s="181">
        <v>326</v>
      </c>
      <c r="N6831" s="181">
        <v>407</v>
      </c>
      <c r="O6831" s="181">
        <v>1102</v>
      </c>
      <c r="P6831" s="181">
        <v>996</v>
      </c>
      <c r="Q6831" s="181">
        <v>248</v>
      </c>
      <c r="R6831" s="181">
        <v>669</v>
      </c>
      <c r="S6831" s="226">
        <f t="shared" si="320"/>
        <v>4986</v>
      </c>
      <c r="T6831" s="181">
        <f t="shared" si="318"/>
        <v>109167.59539842606</v>
      </c>
      <c r="U6831" s="226">
        <f t="shared" si="319"/>
        <v>7162.0828677137697</v>
      </c>
    </row>
    <row r="6832" spans="1:21" x14ac:dyDescent="0.25">
      <c r="A6832" s="156" t="s">
        <v>19378</v>
      </c>
      <c r="B6832" s="156" t="s">
        <v>75</v>
      </c>
      <c r="C6832" s="223">
        <v>3.6624507904052734</v>
      </c>
      <c r="D6832" s="221">
        <v>11.64214038848877</v>
      </c>
      <c r="E6832" s="221">
        <v>8.354710578918457</v>
      </c>
      <c r="F6832" s="221">
        <v>22.799938201904297</v>
      </c>
      <c r="G6832" s="221">
        <v>76.2603759765625</v>
      </c>
      <c r="H6832" s="221">
        <v>16.571809768676758</v>
      </c>
      <c r="I6832" s="221">
        <v>19.806049346923828</v>
      </c>
      <c r="J6832" s="221">
        <v>3.3420608043670654</v>
      </c>
      <c r="K6832" s="180">
        <v>552</v>
      </c>
      <c r="L6832" s="181">
        <v>197</v>
      </c>
      <c r="M6832" s="181">
        <v>264</v>
      </c>
      <c r="N6832" s="181">
        <v>263</v>
      </c>
      <c r="O6832" s="181">
        <v>728</v>
      </c>
      <c r="P6832" s="181">
        <v>695</v>
      </c>
      <c r="Q6832" s="181">
        <v>178</v>
      </c>
      <c r="R6832" s="181">
        <v>541</v>
      </c>
      <c r="S6832" s="226">
        <f t="shared" si="320"/>
        <v>3418</v>
      </c>
      <c r="T6832" s="181">
        <f t="shared" si="318"/>
        <v>84885.695011854172</v>
      </c>
      <c r="U6832" s="226">
        <f t="shared" si="319"/>
        <v>5569.0370364898808</v>
      </c>
    </row>
    <row r="6833" spans="1:21" x14ac:dyDescent="0.25">
      <c r="A6833" s="156" t="s">
        <v>19379</v>
      </c>
      <c r="B6833" s="156" t="s">
        <v>75</v>
      </c>
      <c r="C6833" s="223">
        <v>2.4006340503692627</v>
      </c>
      <c r="D6833" s="221">
        <v>28.006250381469727</v>
      </c>
      <c r="E6833" s="221">
        <v>5.4094915390014648</v>
      </c>
      <c r="F6833" s="221">
        <v>5.1560282707214355</v>
      </c>
      <c r="G6833" s="221">
        <v>41.533168792724609</v>
      </c>
      <c r="H6833" s="221">
        <v>14.444098472595215</v>
      </c>
      <c r="I6833" s="221">
        <v>2.9879322052001953</v>
      </c>
      <c r="J6833" s="221">
        <v>2.9306445121765137</v>
      </c>
      <c r="K6833" s="180">
        <v>1205</v>
      </c>
      <c r="L6833" s="181">
        <v>514</v>
      </c>
      <c r="M6833" s="181">
        <v>441</v>
      </c>
      <c r="N6833" s="181">
        <v>364</v>
      </c>
      <c r="O6833" s="181">
        <v>1447</v>
      </c>
      <c r="P6833" s="181">
        <v>1594</v>
      </c>
      <c r="Q6833" s="181">
        <v>506</v>
      </c>
      <c r="R6833" s="181">
        <v>1134</v>
      </c>
      <c r="S6833" s="226">
        <f t="shared" si="320"/>
        <v>7205</v>
      </c>
      <c r="T6833" s="181">
        <f t="shared" si="318"/>
        <v>109507.9895670414</v>
      </c>
      <c r="U6833" s="226">
        <f t="shared" si="319"/>
        <v>7184.4148723201924</v>
      </c>
    </row>
    <row r="6834" spans="1:21" x14ac:dyDescent="0.25">
      <c r="A6834" s="156" t="s">
        <v>19380</v>
      </c>
      <c r="B6834" s="156" t="s">
        <v>75</v>
      </c>
      <c r="C6834" s="223">
        <v>4.6126041412353516</v>
      </c>
      <c r="D6834" s="221">
        <v>21.833654403686523</v>
      </c>
      <c r="E6834" s="221">
        <v>10.550263404846191</v>
      </c>
      <c r="F6834" s="221">
        <v>19.805639266967773</v>
      </c>
      <c r="G6834" s="221">
        <v>78.701995849609375</v>
      </c>
      <c r="H6834" s="221">
        <v>16.816413879394531</v>
      </c>
      <c r="I6834" s="221">
        <v>12.41796875</v>
      </c>
      <c r="J6834" s="221">
        <v>3.2762043476104736</v>
      </c>
      <c r="K6834" s="180">
        <v>1565</v>
      </c>
      <c r="L6834" s="181">
        <v>558</v>
      </c>
      <c r="M6834" s="181">
        <v>651</v>
      </c>
      <c r="N6834" s="181">
        <v>544</v>
      </c>
      <c r="O6834" s="181">
        <v>1495</v>
      </c>
      <c r="P6834" s="181">
        <v>1522</v>
      </c>
      <c r="Q6834" s="181">
        <v>437</v>
      </c>
      <c r="R6834" s="181">
        <v>1175</v>
      </c>
      <c r="S6834" s="226">
        <f t="shared" si="320"/>
        <v>7947</v>
      </c>
      <c r="T6834" s="181">
        <f t="shared" si="318"/>
        <v>189574.65204787254</v>
      </c>
      <c r="U6834" s="226">
        <f t="shared" si="319"/>
        <v>12437.292977183619</v>
      </c>
    </row>
    <row r="6835" spans="1:21" x14ac:dyDescent="0.25">
      <c r="A6835" s="156" t="s">
        <v>19381</v>
      </c>
      <c r="B6835" s="156" t="s">
        <v>75</v>
      </c>
      <c r="C6835" s="223">
        <v>5.6156005859375</v>
      </c>
      <c r="D6835" s="221">
        <v>-8.5433386266231537E-2</v>
      </c>
      <c r="E6835" s="221">
        <v>6.2744040489196777</v>
      </c>
      <c r="F6835" s="221">
        <v>22.454967498779297</v>
      </c>
      <c r="G6835" s="221">
        <v>44.862632751464844</v>
      </c>
      <c r="H6835" s="221">
        <v>22.462224960327148</v>
      </c>
      <c r="I6835" s="221">
        <v>2.3543329238891602</v>
      </c>
      <c r="J6835" s="221">
        <v>1.9285354614257812</v>
      </c>
      <c r="K6835" s="180">
        <v>1727</v>
      </c>
      <c r="L6835" s="181">
        <v>585</v>
      </c>
      <c r="M6835" s="181">
        <v>648</v>
      </c>
      <c r="N6835" s="181">
        <v>609</v>
      </c>
      <c r="O6835" s="181">
        <v>1802</v>
      </c>
      <c r="P6835" s="181">
        <v>1901</v>
      </c>
      <c r="Q6835" s="181">
        <v>610</v>
      </c>
      <c r="R6835" s="181">
        <v>1342</v>
      </c>
      <c r="S6835" s="226">
        <f t="shared" si="320"/>
        <v>9224</v>
      </c>
      <c r="T6835" s="181">
        <f t="shared" si="318"/>
        <v>154956.4442519322</v>
      </c>
      <c r="U6835" s="226">
        <f t="shared" si="319"/>
        <v>10166.120180335201</v>
      </c>
    </row>
    <row r="6836" spans="1:21" x14ac:dyDescent="0.25">
      <c r="A6836" s="156" t="s">
        <v>19382</v>
      </c>
      <c r="B6836" s="156" t="s">
        <v>75</v>
      </c>
      <c r="C6836" s="223">
        <v>5.9030604362487793</v>
      </c>
      <c r="D6836" s="221">
        <v>39.930274963378906</v>
      </c>
      <c r="E6836" s="221">
        <v>13.29408073425293</v>
      </c>
      <c r="F6836" s="221">
        <v>13.193033218383789</v>
      </c>
      <c r="G6836" s="221">
        <v>59.661506652832031</v>
      </c>
      <c r="H6836" s="221">
        <v>30.460359573364258</v>
      </c>
      <c r="I6836" s="221">
        <v>12.22917366027832</v>
      </c>
      <c r="J6836" s="221">
        <v>5.0369524955749512</v>
      </c>
      <c r="K6836" s="180">
        <v>1810</v>
      </c>
      <c r="L6836" s="181">
        <v>550</v>
      </c>
      <c r="M6836" s="181">
        <v>550</v>
      </c>
      <c r="N6836" s="181">
        <v>604</v>
      </c>
      <c r="O6836" s="181">
        <v>1414</v>
      </c>
      <c r="P6836" s="181">
        <v>1002</v>
      </c>
      <c r="Q6836" s="181">
        <v>196</v>
      </c>
      <c r="R6836" s="181">
        <v>579</v>
      </c>
      <c r="S6836" s="226">
        <f t="shared" si="320"/>
        <v>6705</v>
      </c>
      <c r="T6836" s="181">
        <f t="shared" si="318"/>
        <v>168122.49131917953</v>
      </c>
      <c r="U6836" s="226">
        <f t="shared" si="319"/>
        <v>11029.895917005912</v>
      </c>
    </row>
    <row r="6837" spans="1:21" x14ac:dyDescent="0.25">
      <c r="A6837" s="156" t="s">
        <v>19351</v>
      </c>
      <c r="B6837" s="156" t="s">
        <v>75</v>
      </c>
      <c r="C6837" s="223">
        <v>2.6656622886657715</v>
      </c>
      <c r="D6837" s="221">
        <v>36.529556274414063</v>
      </c>
      <c r="E6837" s="221">
        <v>24.857473373413086</v>
      </c>
      <c r="F6837" s="221">
        <v>27.548110961914063</v>
      </c>
      <c r="G6837" s="221">
        <v>79.608985900878906</v>
      </c>
      <c r="H6837" s="221">
        <v>51.455657958984375</v>
      </c>
      <c r="I6837" s="221">
        <v>6.3119192123413086</v>
      </c>
      <c r="J6837" s="221">
        <v>1.8270124197006226</v>
      </c>
      <c r="K6837" s="180">
        <v>2240.36669921875</v>
      </c>
      <c r="L6837" s="181">
        <v>722.79571533203125</v>
      </c>
      <c r="M6837" s="181">
        <v>771.7818603515625</v>
      </c>
      <c r="N6837" s="181">
        <v>741.79034423828125</v>
      </c>
      <c r="O6837" s="181">
        <v>2062.4169921875</v>
      </c>
      <c r="P6837" s="181">
        <v>1947.449462890625</v>
      </c>
      <c r="Q6837" s="181">
        <v>596.831298828125</v>
      </c>
      <c r="R6837" s="181">
        <v>1514.5718994140625</v>
      </c>
      <c r="S6837" s="226">
        <f t="shared" si="320"/>
        <v>10598.004272460938</v>
      </c>
      <c r="T6837" s="181">
        <f t="shared" si="318"/>
        <v>342923.44885839615</v>
      </c>
      <c r="U6837" s="226">
        <f t="shared" si="319"/>
        <v>22497.941344611212</v>
      </c>
    </row>
    <row r="6838" spans="1:21" x14ac:dyDescent="0.25">
      <c r="A6838" s="156" t="s">
        <v>19383</v>
      </c>
      <c r="B6838" s="156" t="s">
        <v>75</v>
      </c>
      <c r="C6838" s="223">
        <v>4.4153585433959961</v>
      </c>
      <c r="D6838" s="221">
        <v>18.942432403564453</v>
      </c>
      <c r="E6838" s="221">
        <v>13.20561408996582</v>
      </c>
      <c r="F6838" s="221">
        <v>21.467075347900391</v>
      </c>
      <c r="G6838" s="221">
        <v>47.099468231201172</v>
      </c>
      <c r="H6838" s="221">
        <v>37.109012603759766</v>
      </c>
      <c r="I6838" s="221">
        <v>4.9754214286804199</v>
      </c>
      <c r="J6838" s="221">
        <v>2.4129500389099121</v>
      </c>
      <c r="K6838" s="180">
        <v>1864</v>
      </c>
      <c r="L6838" s="181">
        <v>692</v>
      </c>
      <c r="M6838" s="181">
        <v>606</v>
      </c>
      <c r="N6838" s="181">
        <v>645</v>
      </c>
      <c r="O6838" s="181">
        <v>1896</v>
      </c>
      <c r="P6838" s="181">
        <v>1647</v>
      </c>
      <c r="Q6838" s="181">
        <v>533</v>
      </c>
      <c r="R6838" s="181">
        <v>1430</v>
      </c>
      <c r="S6838" s="226">
        <f t="shared" si="320"/>
        <v>9313</v>
      </c>
      <c r="T6838" s="181">
        <f t="shared" si="318"/>
        <v>199708.81098794937</v>
      </c>
      <c r="U6838" s="226">
        <f t="shared" si="319"/>
        <v>13102.157728106391</v>
      </c>
    </row>
    <row r="6839" spans="1:21" x14ac:dyDescent="0.25">
      <c r="A6839" s="156" t="s">
        <v>19384</v>
      </c>
      <c r="B6839" s="156" t="s">
        <v>75</v>
      </c>
      <c r="C6839" s="223">
        <v>5.9064807891845703</v>
      </c>
      <c r="D6839" s="221">
        <v>32.792339324951172</v>
      </c>
      <c r="E6839" s="221">
        <v>21.90240478515625</v>
      </c>
      <c r="F6839" s="221">
        <v>9.1169290542602539</v>
      </c>
      <c r="G6839" s="221">
        <v>47.87762451171875</v>
      </c>
      <c r="H6839" s="221">
        <v>34.119453430175781</v>
      </c>
      <c r="I6839" s="221">
        <v>10.235417366027832</v>
      </c>
      <c r="J6839" s="221">
        <v>5.1772541999816895</v>
      </c>
      <c r="K6839" s="180">
        <v>1423</v>
      </c>
      <c r="L6839" s="181">
        <v>442</v>
      </c>
      <c r="M6839" s="181">
        <v>449</v>
      </c>
      <c r="N6839" s="181">
        <v>457</v>
      </c>
      <c r="O6839" s="181">
        <v>1353</v>
      </c>
      <c r="P6839" s="181">
        <v>1241</v>
      </c>
      <c r="Q6839" s="181">
        <v>387</v>
      </c>
      <c r="R6839" s="181">
        <v>1273</v>
      </c>
      <c r="S6839" s="226">
        <f t="shared" si="320"/>
        <v>7025</v>
      </c>
      <c r="T6839" s="181">
        <f t="shared" si="318"/>
        <v>154572.17125940323</v>
      </c>
      <c r="U6839" s="226">
        <f t="shared" si="319"/>
        <v>10140.909448100309</v>
      </c>
    </row>
    <row r="6840" spans="1:21" x14ac:dyDescent="0.25">
      <c r="A6840" s="156" t="s">
        <v>19385</v>
      </c>
      <c r="B6840" s="156" t="s">
        <v>75</v>
      </c>
      <c r="C6840" s="223">
        <v>0.49329811334609985</v>
      </c>
      <c r="D6840" s="221">
        <v>1.3413177728652954</v>
      </c>
      <c r="E6840" s="221">
        <v>5.501335620880127</v>
      </c>
      <c r="F6840" s="221">
        <v>24.336942672729492</v>
      </c>
      <c r="G6840" s="221">
        <v>32.857845306396484</v>
      </c>
      <c r="H6840" s="221">
        <v>9.6659994125366211</v>
      </c>
      <c r="I6840" s="221">
        <v>1.8228427171707153</v>
      </c>
      <c r="J6840" s="221">
        <v>-9.9891379475593567E-2</v>
      </c>
      <c r="K6840" s="180">
        <v>2140</v>
      </c>
      <c r="L6840" s="181">
        <v>782</v>
      </c>
      <c r="M6840" s="181">
        <v>687</v>
      </c>
      <c r="N6840" s="181">
        <v>592</v>
      </c>
      <c r="O6840" s="181">
        <v>2258</v>
      </c>
      <c r="P6840" s="181">
        <v>2579</v>
      </c>
      <c r="Q6840" s="181">
        <v>926</v>
      </c>
      <c r="R6840" s="181">
        <v>2204</v>
      </c>
      <c r="S6840" s="226">
        <f t="shared" si="320"/>
        <v>12168</v>
      </c>
      <c r="T6840" s="181">
        <f t="shared" si="318"/>
        <v>120880.8750372529</v>
      </c>
      <c r="U6840" s="226">
        <f t="shared" si="319"/>
        <v>7930.5478972841829</v>
      </c>
    </row>
    <row r="6841" spans="1:21" x14ac:dyDescent="0.25">
      <c r="A6841" s="156" t="s">
        <v>17771</v>
      </c>
      <c r="B6841" s="156" t="s">
        <v>75</v>
      </c>
      <c r="C6841" s="223">
        <v>4.1733846664428711</v>
      </c>
      <c r="D6841" s="221">
        <v>27.064689636230469</v>
      </c>
      <c r="E6841" s="221">
        <v>33.185356140136719</v>
      </c>
      <c r="F6841" s="221">
        <v>13.743131637573242</v>
      </c>
      <c r="G6841" s="221">
        <v>65.346580505371094</v>
      </c>
      <c r="H6841" s="221">
        <v>39.467914581298828</v>
      </c>
      <c r="I6841" s="221">
        <v>2.9459474086761475</v>
      </c>
      <c r="J6841" s="221">
        <v>4.7526469230651855</v>
      </c>
      <c r="K6841" s="180">
        <v>1328.908935546875</v>
      </c>
      <c r="L6841" s="181">
        <v>357.55398559570312</v>
      </c>
      <c r="M6841" s="181">
        <v>361.52679443359375</v>
      </c>
      <c r="N6841" s="181">
        <v>407.21426391601562</v>
      </c>
      <c r="O6841" s="181">
        <v>1169.0029296875</v>
      </c>
      <c r="P6841" s="181">
        <v>926.66070556640625</v>
      </c>
      <c r="Q6841" s="181">
        <v>205.59353637695312</v>
      </c>
      <c r="R6841" s="181">
        <v>613.801025390625</v>
      </c>
      <c r="S6841" s="226">
        <f t="shared" si="320"/>
        <v>5370.2621765136719</v>
      </c>
      <c r="T6841" s="181">
        <f t="shared" si="318"/>
        <v>149303.48741363845</v>
      </c>
      <c r="U6841" s="226">
        <f t="shared" si="319"/>
        <v>9795.2505539070953</v>
      </c>
    </row>
    <row r="6842" spans="1:21" x14ac:dyDescent="0.25">
      <c r="A6842" s="156" t="s">
        <v>19386</v>
      </c>
      <c r="B6842" s="156" t="s">
        <v>75</v>
      </c>
      <c r="C6842" s="223">
        <v>4.3004889488220215</v>
      </c>
      <c r="D6842" s="221">
        <v>13.3955078125</v>
      </c>
      <c r="E6842" s="221">
        <v>13.166821479797363</v>
      </c>
      <c r="F6842" s="221">
        <v>34.120002746582031</v>
      </c>
      <c r="G6842" s="221">
        <v>51.693462371826172</v>
      </c>
      <c r="H6842" s="221">
        <v>35.350757598876953</v>
      </c>
      <c r="I6842" s="221">
        <v>0.99133861064910889</v>
      </c>
      <c r="J6842" s="221">
        <v>3.992358922958374</v>
      </c>
      <c r="K6842" s="180">
        <v>2374</v>
      </c>
      <c r="L6842" s="181">
        <v>864</v>
      </c>
      <c r="M6842" s="181">
        <v>831</v>
      </c>
      <c r="N6842" s="181">
        <v>955</v>
      </c>
      <c r="O6842" s="181">
        <v>2503</v>
      </c>
      <c r="P6842" s="181">
        <v>2332</v>
      </c>
      <c r="Q6842" s="181">
        <v>671</v>
      </c>
      <c r="R6842" s="181">
        <v>1622</v>
      </c>
      <c r="S6842" s="226">
        <f t="shared" si="320"/>
        <v>12152</v>
      </c>
      <c r="T6842" s="181">
        <f t="shared" si="318"/>
        <v>284276.80820524693</v>
      </c>
      <c r="U6842" s="226">
        <f t="shared" si="319"/>
        <v>18650.351785292754</v>
      </c>
    </row>
    <row r="6843" spans="1:21" x14ac:dyDescent="0.25">
      <c r="A6843" s="156" t="s">
        <v>17772</v>
      </c>
      <c r="B6843" s="156" t="s">
        <v>75</v>
      </c>
      <c r="C6843" s="223">
        <v>6.4638538360595703</v>
      </c>
      <c r="D6843" s="221">
        <v>7.1587018966674805</v>
      </c>
      <c r="E6843" s="221">
        <v>6.4682755470275879</v>
      </c>
      <c r="F6843" s="221">
        <v>8.5036458969116211</v>
      </c>
      <c r="G6843" s="221">
        <v>28.341108322143555</v>
      </c>
      <c r="H6843" s="221">
        <v>19.676242828369141</v>
      </c>
      <c r="I6843" s="221">
        <v>11.193829536437988</v>
      </c>
      <c r="J6843" s="221">
        <v>-0.2937549352645874</v>
      </c>
      <c r="K6843" s="180">
        <v>1878.21630859375</v>
      </c>
      <c r="L6843" s="181">
        <v>668.29791259765625</v>
      </c>
      <c r="M6843" s="181">
        <v>561.5697021484375</v>
      </c>
      <c r="N6843" s="181">
        <v>578.52655029296875</v>
      </c>
      <c r="O6843" s="181">
        <v>1993.921630859375</v>
      </c>
      <c r="P6843" s="181">
        <v>2128.57861328125</v>
      </c>
      <c r="Q6843" s="181">
        <v>602.465576171875</v>
      </c>
      <c r="R6843" s="181">
        <v>1499.181640625</v>
      </c>
      <c r="S6843" s="226">
        <f t="shared" si="320"/>
        <v>9910.7579345703125</v>
      </c>
      <c r="T6843" s="181">
        <f t="shared" si="318"/>
        <v>130172.51727941068</v>
      </c>
      <c r="U6843" s="226">
        <f t="shared" si="319"/>
        <v>8540.1382383795153</v>
      </c>
    </row>
    <row r="6844" spans="1:21" x14ac:dyDescent="0.25">
      <c r="A6844" s="156" t="s">
        <v>17773</v>
      </c>
      <c r="B6844" s="156" t="s">
        <v>75</v>
      </c>
      <c r="C6844" s="223">
        <v>18.577882766723633</v>
      </c>
      <c r="D6844" s="221">
        <v>-289.46746826171875</v>
      </c>
      <c r="E6844" s="221">
        <v>-0.17216706275939941</v>
      </c>
      <c r="F6844" s="221">
        <v>87.906166076660156</v>
      </c>
      <c r="G6844" s="221">
        <v>30.421756744384766</v>
      </c>
      <c r="H6844" s="221">
        <v>446.4298095703125</v>
      </c>
      <c r="I6844" s="221">
        <v>-0.65886825323104858</v>
      </c>
      <c r="J6844" s="221">
        <v>-1.0846660137176514</v>
      </c>
      <c r="K6844" s="180">
        <v>5.8627612590789795</v>
      </c>
      <c r="L6844" s="181">
        <v>2.2486685812473297</v>
      </c>
      <c r="M6844" s="181">
        <v>1.9422367811203003</v>
      </c>
      <c r="N6844" s="181">
        <v>1.8250716924667358</v>
      </c>
      <c r="O6844" s="181">
        <v>8</v>
      </c>
      <c r="P6844" s="181">
        <v>7.3183121681213379</v>
      </c>
      <c r="Q6844" s="181">
        <v>2.2306432723999023</v>
      </c>
      <c r="R6844" s="181">
        <v>5.6374435424804687</v>
      </c>
      <c r="S6844" s="226">
        <f t="shared" si="320"/>
        <v>35.065137296915054</v>
      </c>
      <c r="T6844" s="181">
        <f t="shared" si="318"/>
        <v>3121.0042743794656</v>
      </c>
      <c r="U6844" s="226">
        <f t="shared" si="319"/>
        <v>204.75756713348747</v>
      </c>
    </row>
    <row r="6845" spans="1:21" x14ac:dyDescent="0.25">
      <c r="A6845" s="156" t="s">
        <v>19387</v>
      </c>
      <c r="B6845" s="156" t="s">
        <v>75</v>
      </c>
      <c r="C6845" s="223">
        <v>8.4180974960327148</v>
      </c>
      <c r="D6845" s="221">
        <v>17.631013870239258</v>
      </c>
      <c r="E6845" s="221">
        <v>38.996772766113281</v>
      </c>
      <c r="F6845" s="221">
        <v>40.972064971923828</v>
      </c>
      <c r="G6845" s="221">
        <v>84.369926452636719</v>
      </c>
      <c r="H6845" s="221">
        <v>37.959766387939453</v>
      </c>
      <c r="I6845" s="221">
        <v>5.9400439262390137</v>
      </c>
      <c r="J6845" s="221">
        <v>5.1326918601989746</v>
      </c>
      <c r="K6845" s="180">
        <v>2199</v>
      </c>
      <c r="L6845" s="181">
        <v>715</v>
      </c>
      <c r="M6845" s="181">
        <v>699</v>
      </c>
      <c r="N6845" s="181">
        <v>743</v>
      </c>
      <c r="O6845" s="181">
        <v>2189</v>
      </c>
      <c r="P6845" s="181">
        <v>1876</v>
      </c>
      <c r="Q6845" s="181">
        <v>651</v>
      </c>
      <c r="R6845" s="181">
        <v>1600</v>
      </c>
      <c r="S6845" s="226">
        <f t="shared" si="320"/>
        <v>10672</v>
      </c>
      <c r="T6845" s="181">
        <f t="shared" si="318"/>
        <v>356796.12606954575</v>
      </c>
      <c r="U6845" s="226">
        <f t="shared" si="319"/>
        <v>23408.076476017894</v>
      </c>
    </row>
    <row r="6846" spans="1:21" x14ac:dyDescent="0.25">
      <c r="A6846" s="156" t="s">
        <v>19388</v>
      </c>
      <c r="B6846" s="156" t="s">
        <v>75</v>
      </c>
      <c r="C6846" s="223">
        <v>0.5592648983001709</v>
      </c>
      <c r="D6846" s="221">
        <v>1.5267741680145264</v>
      </c>
      <c r="E6846" s="221">
        <v>1.1513738632202148</v>
      </c>
      <c r="F6846" s="221">
        <v>4.5019340515136719</v>
      </c>
      <c r="G6846" s="221">
        <v>8.6707744598388672</v>
      </c>
      <c r="H6846" s="221">
        <v>3.116297721862793</v>
      </c>
      <c r="I6846" s="221">
        <v>0.6646726131439209</v>
      </c>
      <c r="J6846" s="221">
        <v>0.23887497186660767</v>
      </c>
      <c r="K6846" s="180">
        <v>1.7723709344863892</v>
      </c>
      <c r="L6846" s="181">
        <v>0.55609625577926636</v>
      </c>
      <c r="M6846" s="181">
        <v>0.50256824493408203</v>
      </c>
      <c r="N6846" s="181">
        <v>0.45498782396316528</v>
      </c>
      <c r="O6846" s="181">
        <v>2.2035684585571289</v>
      </c>
      <c r="P6846" s="181">
        <v>2.5098674297332764</v>
      </c>
      <c r="Q6846" s="181">
        <v>0.95160853862762451</v>
      </c>
      <c r="R6846" s="181">
        <v>1.8110300302505493</v>
      </c>
      <c r="S6846" s="226">
        <f t="shared" si="320"/>
        <v>10.762097716331482</v>
      </c>
      <c r="T6846" s="181">
        <f t="shared" si="318"/>
        <v>32.460484514108991</v>
      </c>
      <c r="U6846" s="226">
        <f t="shared" si="319"/>
        <v>2.129612539029508</v>
      </c>
    </row>
    <row r="6847" spans="1:21" x14ac:dyDescent="0.25">
      <c r="A6847" s="156" t="s">
        <v>19389</v>
      </c>
      <c r="B6847" s="156" t="s">
        <v>75</v>
      </c>
      <c r="C6847" s="223">
        <v>-4.0152492523193359</v>
      </c>
      <c r="D6847" s="221">
        <v>5.3766684532165527</v>
      </c>
      <c r="E6847" s="221">
        <v>-0.33452114462852478</v>
      </c>
      <c r="F6847" s="221">
        <v>3.0160391330718994</v>
      </c>
      <c r="G6847" s="221">
        <v>15.00605583190918</v>
      </c>
      <c r="H6847" s="221">
        <v>5.7269635200500488</v>
      </c>
      <c r="I6847" s="221">
        <v>3.9498622417449951</v>
      </c>
      <c r="J6847" s="221">
        <v>-1.2901822328567505</v>
      </c>
      <c r="K6847" s="180">
        <v>582</v>
      </c>
      <c r="L6847" s="181">
        <v>199</v>
      </c>
      <c r="M6847" s="181">
        <v>193</v>
      </c>
      <c r="N6847" s="181">
        <v>195</v>
      </c>
      <c r="O6847" s="181">
        <v>704</v>
      </c>
      <c r="P6847" s="181">
        <v>892</v>
      </c>
      <c r="Q6847" s="181">
        <v>363</v>
      </c>
      <c r="R6847" s="181">
        <v>845</v>
      </c>
      <c r="S6847" s="226">
        <f t="shared" si="320"/>
        <v>3973</v>
      </c>
      <c r="T6847" s="181">
        <f t="shared" si="318"/>
        <v>15272.957779914141</v>
      </c>
      <c r="U6847" s="226">
        <f t="shared" si="319"/>
        <v>1002.0023694358655</v>
      </c>
    </row>
    <row r="6848" spans="1:21" x14ac:dyDescent="0.25">
      <c r="A6848" s="156" t="s">
        <v>19390</v>
      </c>
      <c r="B6848" s="156" t="s">
        <v>75</v>
      </c>
      <c r="C6848" s="223">
        <v>1.8534382581710815</v>
      </c>
      <c r="D6848" s="221">
        <v>7.5030584335327148</v>
      </c>
      <c r="E6848" s="221">
        <v>0.6806715726852417</v>
      </c>
      <c r="F6848" s="221">
        <v>1.7659860849380493</v>
      </c>
      <c r="G6848" s="221">
        <v>25.656890869140625</v>
      </c>
      <c r="H6848" s="221">
        <v>13.025879859924316</v>
      </c>
      <c r="I6848" s="221">
        <v>0.19397035241127014</v>
      </c>
      <c r="J6848" s="221">
        <v>4.4250626564025879</v>
      </c>
      <c r="K6848" s="180">
        <v>993</v>
      </c>
      <c r="L6848" s="181">
        <v>331</v>
      </c>
      <c r="M6848" s="181">
        <v>292</v>
      </c>
      <c r="N6848" s="181">
        <v>283</v>
      </c>
      <c r="O6848" s="181">
        <v>1195</v>
      </c>
      <c r="P6848" s="181">
        <v>1161</v>
      </c>
      <c r="Q6848" s="181">
        <v>400</v>
      </c>
      <c r="R6848" s="181">
        <v>808</v>
      </c>
      <c r="S6848" s="226">
        <f t="shared" si="320"/>
        <v>5463</v>
      </c>
      <c r="T6848" s="181">
        <f t="shared" si="318"/>
        <v>54458.576566457748</v>
      </c>
      <c r="U6848" s="226">
        <f t="shared" si="319"/>
        <v>3572.8261376757323</v>
      </c>
    </row>
    <row r="6849" spans="1:21" x14ac:dyDescent="0.25">
      <c r="A6849" s="156" t="s">
        <v>19391</v>
      </c>
      <c r="B6849" s="156" t="s">
        <v>75</v>
      </c>
      <c r="C6849" s="223">
        <v>2.1428706645965576</v>
      </c>
      <c r="D6849" s="221">
        <v>15.613974571228027</v>
      </c>
      <c r="E6849" s="221">
        <v>15.527441024780273</v>
      </c>
      <c r="F6849" s="221">
        <v>3.8767130374908447</v>
      </c>
      <c r="G6849" s="221">
        <v>28.648696899414063</v>
      </c>
      <c r="H6849" s="221">
        <v>11.828683853149414</v>
      </c>
      <c r="I6849" s="221">
        <v>0.60528039932250977</v>
      </c>
      <c r="J6849" s="221">
        <v>5.3291192054748535</v>
      </c>
      <c r="K6849" s="180">
        <v>908.63671875</v>
      </c>
      <c r="L6849" s="181">
        <v>302.87890625</v>
      </c>
      <c r="M6849" s="181">
        <v>274.89007568359375</v>
      </c>
      <c r="N6849" s="181">
        <v>294.882080078125</v>
      </c>
      <c r="O6849" s="181">
        <v>1084.56640625</v>
      </c>
      <c r="P6849" s="181">
        <v>1039.5843505859375</v>
      </c>
      <c r="Q6849" s="181">
        <v>313.87451171875</v>
      </c>
      <c r="R6849" s="181">
        <v>803.67864990234375</v>
      </c>
      <c r="S6849" s="226">
        <f t="shared" si="320"/>
        <v>5022.99169921875</v>
      </c>
      <c r="T6849" s="181">
        <f t="shared" si="318"/>
        <v>59928.95743228987</v>
      </c>
      <c r="U6849" s="226">
        <f t="shared" si="319"/>
        <v>3931.7176286539275</v>
      </c>
    </row>
    <row r="6850" spans="1:21" x14ac:dyDescent="0.25">
      <c r="A6850" s="156" t="s">
        <v>19392</v>
      </c>
      <c r="B6850" s="156" t="s">
        <v>75</v>
      </c>
      <c r="C6850" s="223">
        <v>9.0186700820922852</v>
      </c>
      <c r="D6850" s="221">
        <v>95.833847045898438</v>
      </c>
      <c r="E6850" s="221">
        <v>105.26825714111328</v>
      </c>
      <c r="F6850" s="221">
        <v>71.898406982421875</v>
      </c>
      <c r="G6850" s="221">
        <v>465.50888061523438</v>
      </c>
      <c r="H6850" s="221">
        <v>123.60071563720703</v>
      </c>
      <c r="I6850" s="221">
        <v>21.252256393432617</v>
      </c>
      <c r="J6850" s="221">
        <v>8.6982803344726563</v>
      </c>
      <c r="K6850" s="180">
        <v>92</v>
      </c>
      <c r="L6850" s="181">
        <v>35</v>
      </c>
      <c r="M6850" s="181">
        <v>43</v>
      </c>
      <c r="N6850" s="181">
        <v>36</v>
      </c>
      <c r="O6850" s="181">
        <v>99</v>
      </c>
      <c r="P6850" s="181">
        <v>83</v>
      </c>
      <c r="Q6850" s="181">
        <v>17</v>
      </c>
      <c r="R6850" s="181">
        <v>40</v>
      </c>
      <c r="S6850" s="226">
        <f t="shared" si="320"/>
        <v>445</v>
      </c>
      <c r="T6850" s="181">
        <f t="shared" si="318"/>
        <v>68352.238153457642</v>
      </c>
      <c r="U6850" s="226">
        <f t="shared" si="319"/>
        <v>4484.3379765038644</v>
      </c>
    </row>
    <row r="6851" spans="1:21" x14ac:dyDescent="0.25">
      <c r="A6851" s="156" t="s">
        <v>19393</v>
      </c>
      <c r="B6851" s="156" t="s">
        <v>75</v>
      </c>
      <c r="C6851" s="223">
        <v>5.1347751617431641</v>
      </c>
      <c r="D6851" s="221">
        <v>6.4541597366333008</v>
      </c>
      <c r="E6851" s="221">
        <v>17.783802032470703</v>
      </c>
      <c r="F6851" s="221">
        <v>15.624711990356445</v>
      </c>
      <c r="G6851" s="221">
        <v>46.973381042480469</v>
      </c>
      <c r="H6851" s="221">
        <v>37.325119018554687</v>
      </c>
      <c r="I6851" s="221">
        <v>3.3496863842010498</v>
      </c>
      <c r="J6851" s="221">
        <v>4.8606395721435547</v>
      </c>
      <c r="K6851" s="180">
        <v>2961</v>
      </c>
      <c r="L6851" s="181">
        <v>858</v>
      </c>
      <c r="M6851" s="181">
        <v>881</v>
      </c>
      <c r="N6851" s="181">
        <v>912</v>
      </c>
      <c r="O6851" s="181">
        <v>2337</v>
      </c>
      <c r="P6851" s="181">
        <v>1501</v>
      </c>
      <c r="Q6851" s="181">
        <v>419</v>
      </c>
      <c r="R6851" s="181">
        <v>903</v>
      </c>
      <c r="S6851" s="226">
        <f t="shared" si="320"/>
        <v>10772</v>
      </c>
      <c r="T6851" s="181">
        <f t="shared" si="318"/>
        <v>222253.47650551796</v>
      </c>
      <c r="U6851" s="226">
        <f t="shared" si="319"/>
        <v>14581.22999375825</v>
      </c>
    </row>
    <row r="6852" spans="1:21" x14ac:dyDescent="0.25">
      <c r="A6852" s="156" t="s">
        <v>19352</v>
      </c>
      <c r="B6852" s="156" t="s">
        <v>75</v>
      </c>
      <c r="C6852" s="223">
        <v>1.6303693056106567</v>
      </c>
      <c r="D6852" s="221">
        <v>2.1129193305969238</v>
      </c>
      <c r="E6852" s="221">
        <v>5.3691210746765137</v>
      </c>
      <c r="F6852" s="221">
        <v>6.0823416709899902</v>
      </c>
      <c r="G6852" s="221">
        <v>19.529550552368164</v>
      </c>
      <c r="H6852" s="221">
        <v>8.5367546081542969</v>
      </c>
      <c r="I6852" s="221">
        <v>7.8423954546451569E-2</v>
      </c>
      <c r="J6852" s="221">
        <v>-0.34737372398376465</v>
      </c>
      <c r="K6852" s="180">
        <v>1560.100341796875</v>
      </c>
      <c r="L6852" s="181">
        <v>522.69854736328125</v>
      </c>
      <c r="M6852" s="181">
        <v>520.69970703125</v>
      </c>
      <c r="N6852" s="181">
        <v>524.6973876953125</v>
      </c>
      <c r="O6852" s="181">
        <v>1843.9366455078125</v>
      </c>
      <c r="P6852" s="181">
        <v>1689.02587890625</v>
      </c>
      <c r="Q6852" s="181">
        <v>586.66168212890625</v>
      </c>
      <c r="R6852" s="181">
        <v>1209.3026123046875</v>
      </c>
      <c r="S6852" s="226">
        <f t="shared" si="320"/>
        <v>8457.122802734375</v>
      </c>
      <c r="T6852" s="181">
        <f t="shared" si="318"/>
        <v>59691.029898262925</v>
      </c>
      <c r="U6852" s="226">
        <f t="shared" si="319"/>
        <v>3916.108081617625</v>
      </c>
    </row>
    <row r="6853" spans="1:21" x14ac:dyDescent="0.25">
      <c r="A6853" s="156" t="s">
        <v>19394</v>
      </c>
      <c r="B6853" s="156" t="s">
        <v>75</v>
      </c>
      <c r="C6853" s="223">
        <v>5.0367202758789062</v>
      </c>
      <c r="D6853" s="221">
        <v>9.6546468734741211</v>
      </c>
      <c r="E6853" s="221">
        <v>10.655971527099609</v>
      </c>
      <c r="F6853" s="221">
        <v>22.958763122558594</v>
      </c>
      <c r="G6853" s="221">
        <v>38.183132171630859</v>
      </c>
      <c r="H6853" s="221">
        <v>17.434518814086914</v>
      </c>
      <c r="I6853" s="221">
        <v>12.303607940673828</v>
      </c>
      <c r="J6853" s="221">
        <v>4.8660249710083008</v>
      </c>
      <c r="K6853" s="180">
        <v>2283</v>
      </c>
      <c r="L6853" s="181">
        <v>809</v>
      </c>
      <c r="M6853" s="181">
        <v>722</v>
      </c>
      <c r="N6853" s="181">
        <v>685</v>
      </c>
      <c r="O6853" s="181">
        <v>2394</v>
      </c>
      <c r="P6853" s="181">
        <v>2415</v>
      </c>
      <c r="Q6853" s="181">
        <v>734</v>
      </c>
      <c r="R6853" s="181">
        <v>1642</v>
      </c>
      <c r="S6853" s="226">
        <f t="shared" si="320"/>
        <v>11684</v>
      </c>
      <c r="T6853" s="181">
        <f t="shared" ref="T6853:T6916" si="321">SUMPRODUCT(C6853:J6853,K6853:R6853)</f>
        <v>193265.44847774506</v>
      </c>
      <c r="U6853" s="226">
        <f t="shared" ref="U6853:U6916" si="322">(T6853/$T$10045)*$S$10045</f>
        <v>12679.432503863989</v>
      </c>
    </row>
    <row r="6854" spans="1:21" x14ac:dyDescent="0.25">
      <c r="A6854" s="156" t="s">
        <v>19395</v>
      </c>
      <c r="B6854" s="156" t="s">
        <v>75</v>
      </c>
      <c r="C6854" s="223">
        <v>5.3439145088195801</v>
      </c>
      <c r="D6854" s="221">
        <v>8.9968776702880859</v>
      </c>
      <c r="E6854" s="221">
        <v>10.631260871887207</v>
      </c>
      <c r="F6854" s="221">
        <v>30.855039596557617</v>
      </c>
      <c r="G6854" s="221">
        <v>52.252372741699219</v>
      </c>
      <c r="H6854" s="221">
        <v>37.903877258300781</v>
      </c>
      <c r="I6854" s="221">
        <v>24.514665603637695</v>
      </c>
      <c r="J6854" s="221">
        <v>3.4428098201751709</v>
      </c>
      <c r="K6854" s="180">
        <v>1714</v>
      </c>
      <c r="L6854" s="181">
        <v>565</v>
      </c>
      <c r="M6854" s="181">
        <v>478</v>
      </c>
      <c r="N6854" s="181">
        <v>447</v>
      </c>
      <c r="O6854" s="181">
        <v>1435</v>
      </c>
      <c r="P6854" s="181">
        <v>946</v>
      </c>
      <c r="Q6854" s="181">
        <v>237</v>
      </c>
      <c r="R6854" s="181">
        <v>640</v>
      </c>
      <c r="S6854" s="226">
        <f t="shared" ref="S6854:S6917" si="323">SUM(K6854:R6854)</f>
        <v>6462</v>
      </c>
      <c r="T6854" s="181">
        <f t="shared" si="321"/>
        <v>151969.24755191803</v>
      </c>
      <c r="U6854" s="226">
        <f t="shared" si="322"/>
        <v>9970.141234114215</v>
      </c>
    </row>
    <row r="6855" spans="1:21" x14ac:dyDescent="0.25">
      <c r="A6855" s="156" t="s">
        <v>19354</v>
      </c>
      <c r="B6855" s="156" t="s">
        <v>75</v>
      </c>
      <c r="C6855" s="223">
        <v>3.003983736038208</v>
      </c>
      <c r="D6855" s="221">
        <v>3.9714932441711426</v>
      </c>
      <c r="E6855" s="221">
        <v>3.5960929393768311</v>
      </c>
      <c r="F6855" s="221">
        <v>6.9466524124145508</v>
      </c>
      <c r="G6855" s="221">
        <v>11.115493774414063</v>
      </c>
      <c r="H6855" s="221">
        <v>5.5610160827636719</v>
      </c>
      <c r="I6855" s="221">
        <v>3.1093916893005371</v>
      </c>
      <c r="J6855" s="221">
        <v>2.6835939884185791</v>
      </c>
      <c r="K6855" s="180">
        <v>2.2636299133300781</v>
      </c>
      <c r="L6855" s="181">
        <v>0.8768426775932312</v>
      </c>
      <c r="M6855" s="181">
        <v>0.82115280628204346</v>
      </c>
      <c r="N6855" s="181">
        <v>0.80040556192398071</v>
      </c>
      <c r="O6855" s="181">
        <v>2.7735745906829834</v>
      </c>
      <c r="P6855" s="181">
        <v>3.0050697326660156</v>
      </c>
      <c r="Q6855" s="181">
        <v>0.95437175035476685</v>
      </c>
      <c r="R6855" s="181">
        <v>2.4110443592071533</v>
      </c>
      <c r="S6855" s="226">
        <f t="shared" si="323"/>
        <v>13.906091392040253</v>
      </c>
      <c r="T6855" s="181">
        <f t="shared" si="321"/>
        <v>75.774035196812093</v>
      </c>
      <c r="U6855" s="226">
        <f t="shared" si="322"/>
        <v>4.9712546779101503</v>
      </c>
    </row>
    <row r="6856" spans="1:21" x14ac:dyDescent="0.25">
      <c r="A6856" s="156" t="s">
        <v>19396</v>
      </c>
      <c r="B6856" s="156" t="s">
        <v>78</v>
      </c>
      <c r="C6856" s="223">
        <v>-6.9640263915061951E-2</v>
      </c>
      <c r="D6856" s="221">
        <v>0.89786911010742188</v>
      </c>
      <c r="E6856" s="221">
        <v>-6.2303614616394043</v>
      </c>
      <c r="F6856" s="221">
        <v>2.5927731990814209</v>
      </c>
      <c r="G6856" s="221">
        <v>12.775495529174805</v>
      </c>
      <c r="H6856" s="221">
        <v>21.640928268432617</v>
      </c>
      <c r="I6856" s="221">
        <v>11.448525428771973</v>
      </c>
      <c r="J6856" s="221">
        <v>-0.39003017544746399</v>
      </c>
      <c r="K6856" s="180">
        <v>1257</v>
      </c>
      <c r="L6856" s="181">
        <v>403</v>
      </c>
      <c r="M6856" s="181">
        <v>341</v>
      </c>
      <c r="N6856" s="181">
        <v>388</v>
      </c>
      <c r="O6856" s="181">
        <v>1595</v>
      </c>
      <c r="P6856" s="181">
        <v>1341</v>
      </c>
      <c r="Q6856" s="181">
        <v>445</v>
      </c>
      <c r="R6856" s="181">
        <v>1213</v>
      </c>
      <c r="S6856" s="226">
        <f t="shared" si="323"/>
        <v>6983</v>
      </c>
      <c r="T6856" s="181">
        <f t="shared" si="321"/>
        <v>53174.63357244432</v>
      </c>
      <c r="U6856" s="226">
        <f t="shared" si="322"/>
        <v>3488.5913783867391</v>
      </c>
    </row>
    <row r="6857" spans="1:21" x14ac:dyDescent="0.25">
      <c r="A6857" s="156" t="s">
        <v>19397</v>
      </c>
      <c r="B6857" s="156" t="s">
        <v>78</v>
      </c>
      <c r="C6857" s="223">
        <v>3.87654709815979</v>
      </c>
      <c r="D6857" s="221">
        <v>2.3371074199676514</v>
      </c>
      <c r="E6857" s="221">
        <v>24.59217643737793</v>
      </c>
      <c r="F6857" s="221">
        <v>15.941551208496094</v>
      </c>
      <c r="G6857" s="221">
        <v>41.716312408447266</v>
      </c>
      <c r="H6857" s="221">
        <v>24.191314697265625</v>
      </c>
      <c r="I6857" s="221">
        <v>1.4750056266784668</v>
      </c>
      <c r="J6857" s="221">
        <v>1.0492079257965088</v>
      </c>
      <c r="K6857" s="180">
        <v>880</v>
      </c>
      <c r="L6857" s="181">
        <v>312</v>
      </c>
      <c r="M6857" s="181">
        <v>306</v>
      </c>
      <c r="N6857" s="181">
        <v>354</v>
      </c>
      <c r="O6857" s="181">
        <v>1032</v>
      </c>
      <c r="P6857" s="181">
        <v>1100</v>
      </c>
      <c r="Q6857" s="181">
        <v>372</v>
      </c>
      <c r="R6857" s="181">
        <v>913</v>
      </c>
      <c r="S6857" s="226">
        <f t="shared" si="323"/>
        <v>5269</v>
      </c>
      <c r="T6857" s="181">
        <f t="shared" si="321"/>
        <v>88477.363580942154</v>
      </c>
      <c r="U6857" s="226">
        <f t="shared" si="322"/>
        <v>5804.6731502220509</v>
      </c>
    </row>
    <row r="6858" spans="1:21" x14ac:dyDescent="0.25">
      <c r="A6858" s="156" t="s">
        <v>19398</v>
      </c>
      <c r="B6858" s="156" t="s">
        <v>78</v>
      </c>
      <c r="C6858" s="223">
        <v>1.6524699926376343</v>
      </c>
      <c r="D6858" s="221">
        <v>2.6910254955291748</v>
      </c>
      <c r="E6858" s="221">
        <v>11.482348442077637</v>
      </c>
      <c r="F6858" s="221">
        <v>7.5882830619812012</v>
      </c>
      <c r="G6858" s="221">
        <v>26.045797348022461</v>
      </c>
      <c r="H6858" s="221">
        <v>14.673027992248535</v>
      </c>
      <c r="I6858" s="221">
        <v>1.8869479894638062</v>
      </c>
      <c r="J6858" s="221">
        <v>1.4031262397766113</v>
      </c>
      <c r="K6858" s="180">
        <v>1623</v>
      </c>
      <c r="L6858" s="181">
        <v>524</v>
      </c>
      <c r="M6858" s="181">
        <v>470</v>
      </c>
      <c r="N6858" s="181">
        <v>512</v>
      </c>
      <c r="O6858" s="181">
        <v>1727</v>
      </c>
      <c r="P6858" s="181">
        <v>1732</v>
      </c>
      <c r="Q6858" s="181">
        <v>533</v>
      </c>
      <c r="R6858" s="181">
        <v>1360</v>
      </c>
      <c r="S6858" s="226">
        <f t="shared" si="323"/>
        <v>8481</v>
      </c>
      <c r="T6858" s="181">
        <f t="shared" si="321"/>
        <v>86682.732320308685</v>
      </c>
      <c r="U6858" s="226">
        <f t="shared" si="322"/>
        <v>5686.9340193129547</v>
      </c>
    </row>
    <row r="6859" spans="1:21" x14ac:dyDescent="0.25">
      <c r="A6859" s="156" t="s">
        <v>19399</v>
      </c>
      <c r="B6859" s="156" t="s">
        <v>78</v>
      </c>
      <c r="C6859" s="223">
        <v>0.88550418615341187</v>
      </c>
      <c r="D6859" s="221">
        <v>14.771465301513672</v>
      </c>
      <c r="E6859" s="221">
        <v>2.2127594947814941</v>
      </c>
      <c r="F6859" s="221">
        <v>18.260011672973633</v>
      </c>
      <c r="G6859" s="221">
        <v>59.976707458496094</v>
      </c>
      <c r="H6859" s="221">
        <v>19.428852081298828</v>
      </c>
      <c r="I6859" s="221">
        <v>1.7260582447052002</v>
      </c>
      <c r="J6859" s="221">
        <v>1.3002605438232422</v>
      </c>
      <c r="K6859" s="180">
        <v>858</v>
      </c>
      <c r="L6859" s="181">
        <v>341</v>
      </c>
      <c r="M6859" s="181">
        <v>376</v>
      </c>
      <c r="N6859" s="181">
        <v>400</v>
      </c>
      <c r="O6859" s="181">
        <v>1106</v>
      </c>
      <c r="P6859" s="181">
        <v>1182</v>
      </c>
      <c r="Q6859" s="181">
        <v>359</v>
      </c>
      <c r="R6859" s="181">
        <v>1025</v>
      </c>
      <c r="S6859" s="226">
        <f t="shared" si="323"/>
        <v>5647</v>
      </c>
      <c r="T6859" s="181">
        <f t="shared" si="321"/>
        <v>105184.39807522297</v>
      </c>
      <c r="U6859" s="226">
        <f t="shared" si="322"/>
        <v>6900.759998018616</v>
      </c>
    </row>
    <row r="6860" spans="1:21" x14ac:dyDescent="0.25">
      <c r="A6860" s="156" t="s">
        <v>19400</v>
      </c>
      <c r="B6860" s="156" t="s">
        <v>78</v>
      </c>
      <c r="C6860" s="223">
        <v>2.3504431247711182</v>
      </c>
      <c r="D6860" s="221">
        <v>3.3484580516815186</v>
      </c>
      <c r="E6860" s="221">
        <v>3.6611850261688232</v>
      </c>
      <c r="F6860" s="221">
        <v>18.544000625610352</v>
      </c>
      <c r="G6860" s="221">
        <v>59.214973449707031</v>
      </c>
      <c r="H6860" s="221">
        <v>19.930648803710938</v>
      </c>
      <c r="I6860" s="221">
        <v>13.392642974853516</v>
      </c>
      <c r="J6860" s="221">
        <v>2.2379593849182129</v>
      </c>
      <c r="K6860" s="180">
        <v>1801</v>
      </c>
      <c r="L6860" s="181">
        <v>523</v>
      </c>
      <c r="M6860" s="181">
        <v>867</v>
      </c>
      <c r="N6860" s="181">
        <v>987</v>
      </c>
      <c r="O6860" s="181">
        <v>2171</v>
      </c>
      <c r="P6860" s="181">
        <v>1684</v>
      </c>
      <c r="Q6860" s="181">
        <v>443</v>
      </c>
      <c r="R6860" s="181">
        <v>1046</v>
      </c>
      <c r="S6860" s="226">
        <f t="shared" si="323"/>
        <v>9522</v>
      </c>
      <c r="T6860" s="181">
        <f t="shared" si="321"/>
        <v>197854.33396315575</v>
      </c>
      <c r="U6860" s="226">
        <f t="shared" si="322"/>
        <v>12980.492337572061</v>
      </c>
    </row>
    <row r="6861" spans="1:21" x14ac:dyDescent="0.25">
      <c r="A6861" s="156" t="s">
        <v>19401</v>
      </c>
      <c r="B6861" s="156" t="s">
        <v>78</v>
      </c>
      <c r="C6861" s="223">
        <v>0.90403395891189575</v>
      </c>
      <c r="D6861" s="221">
        <v>2.1203584671020508</v>
      </c>
      <c r="E6861" s="221">
        <v>5.3627214431762695</v>
      </c>
      <c r="F6861" s="221">
        <v>16.14842414855957</v>
      </c>
      <c r="G6861" s="221">
        <v>38.768218994140625</v>
      </c>
      <c r="H6861" s="221">
        <v>15.758862495422363</v>
      </c>
      <c r="I6861" s="221">
        <v>1.8649051189422607</v>
      </c>
      <c r="J6861" s="221">
        <v>1.5856393575668335</v>
      </c>
      <c r="K6861" s="180">
        <v>1135</v>
      </c>
      <c r="L6861" s="181">
        <v>377</v>
      </c>
      <c r="M6861" s="181">
        <v>352</v>
      </c>
      <c r="N6861" s="181">
        <v>424</v>
      </c>
      <c r="O6861" s="181">
        <v>1177</v>
      </c>
      <c r="P6861" s="181">
        <v>1143</v>
      </c>
      <c r="Q6861" s="181">
        <v>363</v>
      </c>
      <c r="R6861" s="181">
        <v>1196</v>
      </c>
      <c r="S6861" s="226">
        <f t="shared" si="323"/>
        <v>6167</v>
      </c>
      <c r="T6861" s="181">
        <f t="shared" si="321"/>
        <v>76776.02229064703</v>
      </c>
      <c r="U6861" s="226">
        <f t="shared" si="322"/>
        <v>5036.9913516202769</v>
      </c>
    </row>
    <row r="6862" spans="1:21" x14ac:dyDescent="0.25">
      <c r="A6862" s="156" t="s">
        <v>19402</v>
      </c>
      <c r="B6862" s="156" t="s">
        <v>78</v>
      </c>
      <c r="C6862" s="223">
        <v>3.0544693470001221</v>
      </c>
      <c r="D6862" s="221">
        <v>8.1592448055744171E-2</v>
      </c>
      <c r="E6862" s="221">
        <v>3.6465785503387451</v>
      </c>
      <c r="F6862" s="221">
        <v>3.2596836090087891</v>
      </c>
      <c r="G6862" s="221">
        <v>69.556015014648438</v>
      </c>
      <c r="H6862" s="221">
        <v>54.918495178222656</v>
      </c>
      <c r="I6862" s="221">
        <v>3.1598773002624512</v>
      </c>
      <c r="J6862" s="221">
        <v>2.7340795993804932</v>
      </c>
      <c r="K6862" s="180">
        <v>1092</v>
      </c>
      <c r="L6862" s="181">
        <v>406</v>
      </c>
      <c r="M6862" s="181">
        <v>340</v>
      </c>
      <c r="N6862" s="181">
        <v>407</v>
      </c>
      <c r="O6862" s="181">
        <v>1094</v>
      </c>
      <c r="P6862" s="181">
        <v>1116</v>
      </c>
      <c r="Q6862" s="181">
        <v>352</v>
      </c>
      <c r="R6862" s="181">
        <v>890</v>
      </c>
      <c r="S6862" s="226">
        <f t="shared" si="323"/>
        <v>5697</v>
      </c>
      <c r="T6862" s="181">
        <f t="shared" si="321"/>
        <v>146864.06369487941</v>
      </c>
      <c r="U6862" s="226">
        <f t="shared" si="322"/>
        <v>9635.2089705099879</v>
      </c>
    </row>
    <row r="6863" spans="1:21" x14ac:dyDescent="0.25">
      <c r="A6863" s="156" t="s">
        <v>19403</v>
      </c>
      <c r="B6863" s="156" t="s">
        <v>78</v>
      </c>
      <c r="C6863" s="223">
        <v>-2.3107123374938965</v>
      </c>
      <c r="D6863" s="221">
        <v>-3.6431179046630859</v>
      </c>
      <c r="E6863" s="221">
        <v>-0.81820714473724365</v>
      </c>
      <c r="F6863" s="221">
        <v>11.379009246826172</v>
      </c>
      <c r="G6863" s="221">
        <v>23.897045135498047</v>
      </c>
      <c r="H6863" s="221">
        <v>4.3361539840698242</v>
      </c>
      <c r="I6863" s="221">
        <v>-1.1328877210617065</v>
      </c>
      <c r="J6863" s="221">
        <v>-1.7307059764862061</v>
      </c>
      <c r="K6863" s="180">
        <v>1272.9984130859375</v>
      </c>
      <c r="L6863" s="181">
        <v>441.90567016601562</v>
      </c>
      <c r="M6863" s="181">
        <v>362.82781982421875</v>
      </c>
      <c r="N6863" s="181">
        <v>389.96237182617187</v>
      </c>
      <c r="O6863" s="181">
        <v>1560.624755859375</v>
      </c>
      <c r="P6863" s="181">
        <v>1627.2982177734375</v>
      </c>
      <c r="Q6863" s="181">
        <v>599.28607177734375</v>
      </c>
      <c r="R6863" s="181">
        <v>1338.121337890625</v>
      </c>
      <c r="S6863" s="226">
        <f t="shared" si="323"/>
        <v>7593.024658203125</v>
      </c>
      <c r="T6863" s="181">
        <f t="shared" si="321"/>
        <v>40944.786974297123</v>
      </c>
      <c r="U6863" s="226">
        <f t="shared" si="322"/>
        <v>2686.2362978733463</v>
      </c>
    </row>
    <row r="6864" spans="1:21" x14ac:dyDescent="0.25">
      <c r="A6864" s="156" t="s">
        <v>19404</v>
      </c>
      <c r="B6864" s="156" t="s">
        <v>78</v>
      </c>
      <c r="C6864" s="223">
        <v>-0.99175000190734863</v>
      </c>
      <c r="D6864" s="221">
        <v>-4.9273695945739746</v>
      </c>
      <c r="E6864" s="221">
        <v>-0.39964088797569275</v>
      </c>
      <c r="F6864" s="221">
        <v>2.9509193897247314</v>
      </c>
      <c r="G6864" s="221">
        <v>8.3790788650512695</v>
      </c>
      <c r="H6864" s="221">
        <v>3.7029247283935547</v>
      </c>
      <c r="I6864" s="221">
        <v>11.177024841308594</v>
      </c>
      <c r="J6864" s="221">
        <v>-2.511920690536499</v>
      </c>
      <c r="K6864" s="180">
        <v>925</v>
      </c>
      <c r="L6864" s="181">
        <v>259</v>
      </c>
      <c r="M6864" s="181">
        <v>244</v>
      </c>
      <c r="N6864" s="181">
        <v>293</v>
      </c>
      <c r="O6864" s="181">
        <v>1222</v>
      </c>
      <c r="P6864" s="181">
        <v>1196</v>
      </c>
      <c r="Q6864" s="181">
        <v>421</v>
      </c>
      <c r="R6864" s="181">
        <v>1342</v>
      </c>
      <c r="S6864" s="226">
        <f t="shared" si="323"/>
        <v>5902</v>
      </c>
      <c r="T6864" s="181">
        <f t="shared" si="321"/>
        <v>14576.011767506599</v>
      </c>
      <c r="U6864" s="226">
        <f t="shared" si="322"/>
        <v>956.27831481170892</v>
      </c>
    </row>
    <row r="6865" spans="1:21" x14ac:dyDescent="0.25">
      <c r="A6865" s="156" t="s">
        <v>19405</v>
      </c>
      <c r="B6865" s="156" t="s">
        <v>78</v>
      </c>
      <c r="C6865" s="223">
        <v>1.9856857061386108</v>
      </c>
      <c r="D6865" s="221">
        <v>2.953195333480835</v>
      </c>
      <c r="E6865" s="221">
        <v>5.9528121948242187</v>
      </c>
      <c r="F6865" s="221">
        <v>17.530183792114258</v>
      </c>
      <c r="G6865" s="221">
        <v>58.148700714111328</v>
      </c>
      <c r="H6865" s="221">
        <v>17.79224967956543</v>
      </c>
      <c r="I6865" s="221">
        <v>2.0910935401916504</v>
      </c>
      <c r="J6865" s="221">
        <v>4.6545114517211914</v>
      </c>
      <c r="K6865" s="180">
        <v>1883</v>
      </c>
      <c r="L6865" s="181">
        <v>677</v>
      </c>
      <c r="M6865" s="181">
        <v>732</v>
      </c>
      <c r="N6865" s="181">
        <v>870</v>
      </c>
      <c r="O6865" s="181">
        <v>2331</v>
      </c>
      <c r="P6865" s="181">
        <v>2023</v>
      </c>
      <c r="Q6865" s="181">
        <v>652</v>
      </c>
      <c r="R6865" s="181">
        <v>1699</v>
      </c>
      <c r="S6865" s="226">
        <f t="shared" si="323"/>
        <v>10867</v>
      </c>
      <c r="T6865" s="181">
        <f t="shared" si="321"/>
        <v>206156.82826220989</v>
      </c>
      <c r="U6865" s="226">
        <f t="shared" si="322"/>
        <v>13525.188334232298</v>
      </c>
    </row>
    <row r="6866" spans="1:21" x14ac:dyDescent="0.25">
      <c r="A6866" s="156" t="s">
        <v>19406</v>
      </c>
      <c r="B6866" s="156" t="s">
        <v>78</v>
      </c>
      <c r="C6866" s="223">
        <v>-1.6194301843643188</v>
      </c>
      <c r="D6866" s="221">
        <v>0.71375912427902222</v>
      </c>
      <c r="E6866" s="221">
        <v>-2.6934669017791748</v>
      </c>
      <c r="F6866" s="221">
        <v>-1.2484495639801025</v>
      </c>
      <c r="G6866" s="221">
        <v>19.637212753295898</v>
      </c>
      <c r="H6866" s="221">
        <v>4.7327365875244141</v>
      </c>
      <c r="I6866" s="221">
        <v>-0.6541406512260437</v>
      </c>
      <c r="J6866" s="221">
        <v>-0.74654245376586914</v>
      </c>
      <c r="K6866" s="180">
        <v>1309</v>
      </c>
      <c r="L6866" s="181">
        <v>465</v>
      </c>
      <c r="M6866" s="181">
        <v>315</v>
      </c>
      <c r="N6866" s="181">
        <v>361</v>
      </c>
      <c r="O6866" s="181">
        <v>1493</v>
      </c>
      <c r="P6866" s="181">
        <v>1569</v>
      </c>
      <c r="Q6866" s="181">
        <v>478</v>
      </c>
      <c r="R6866" s="181">
        <v>1175</v>
      </c>
      <c r="S6866" s="226">
        <f t="shared" si="323"/>
        <v>7165</v>
      </c>
      <c r="T6866" s="181">
        <f t="shared" si="321"/>
        <v>32467.087246835232</v>
      </c>
      <c r="U6866" s="226">
        <f t="shared" si="322"/>
        <v>2130.0457199452012</v>
      </c>
    </row>
    <row r="6867" spans="1:21" x14ac:dyDescent="0.25">
      <c r="A6867" s="156" t="s">
        <v>19407</v>
      </c>
      <c r="B6867" s="156" t="s">
        <v>78</v>
      </c>
      <c r="C6867" s="223">
        <v>-1.0174390077590942</v>
      </c>
      <c r="D6867" s="221">
        <v>-4.9929644912481308E-2</v>
      </c>
      <c r="E6867" s="221">
        <v>-0.42533001303672791</v>
      </c>
      <c r="F6867" s="221">
        <v>2.9252302646636963</v>
      </c>
      <c r="G6867" s="221">
        <v>7.0940709114074707</v>
      </c>
      <c r="H6867" s="221">
        <v>1.5395938158035278</v>
      </c>
      <c r="I6867" s="221">
        <v>-0.91203129291534424</v>
      </c>
      <c r="J6867" s="221">
        <v>-1.3378289937973022</v>
      </c>
      <c r="K6867" s="180">
        <v>0.36074969172477722</v>
      </c>
      <c r="L6867" s="181">
        <v>0.14234820008277893</v>
      </c>
      <c r="M6867" s="181">
        <v>0.12035316228866577</v>
      </c>
      <c r="N6867" s="181">
        <v>0.11043990403413773</v>
      </c>
      <c r="O6867" s="181">
        <v>0.42936801910400391</v>
      </c>
      <c r="P6867" s="181">
        <v>0.50294297933578491</v>
      </c>
      <c r="Q6867" s="181">
        <v>0.14622056484222412</v>
      </c>
      <c r="R6867" s="181">
        <v>0.27168524265289307</v>
      </c>
      <c r="S6867" s="226">
        <f t="shared" si="323"/>
        <v>2.0841077640652657</v>
      </c>
      <c r="T6867" s="181">
        <f t="shared" si="321"/>
        <v>3.2211930838298195</v>
      </c>
      <c r="U6867" s="226">
        <f t="shared" si="322"/>
        <v>0.2113305850064392</v>
      </c>
    </row>
    <row r="6868" spans="1:21" x14ac:dyDescent="0.25">
      <c r="A6868" s="156" t="s">
        <v>19408</v>
      </c>
      <c r="B6868" s="156" t="s">
        <v>78</v>
      </c>
      <c r="C6868" s="223">
        <v>3.3593118190765381</v>
      </c>
      <c r="D6868" s="221">
        <v>4.3268213272094727</v>
      </c>
      <c r="E6868" s="221">
        <v>3.9514212608337402</v>
      </c>
      <c r="F6868" s="221">
        <v>7.3019814491271973</v>
      </c>
      <c r="G6868" s="221">
        <v>11.470821380615234</v>
      </c>
      <c r="H6868" s="221">
        <v>5.9163451194763184</v>
      </c>
      <c r="I6868" s="221">
        <v>3.4647197723388672</v>
      </c>
      <c r="J6868" s="221">
        <v>3.0389220714569092</v>
      </c>
      <c r="K6868" s="180">
        <v>0.33603239059448242</v>
      </c>
      <c r="L6868" s="181">
        <v>0.11781376600265503</v>
      </c>
      <c r="M6868" s="181">
        <v>0.12206477671861649</v>
      </c>
      <c r="N6868" s="181">
        <v>0.12975709140300751</v>
      </c>
      <c r="O6868" s="181">
        <v>0.41497975587844849</v>
      </c>
      <c r="P6868" s="181">
        <v>0.3862348198890686</v>
      </c>
      <c r="Q6868" s="181">
        <v>0.12510120868682861</v>
      </c>
      <c r="R6868" s="181">
        <v>0.27914980053901672</v>
      </c>
      <c r="S6868" s="226">
        <f t="shared" si="323"/>
        <v>1.9111336097121239</v>
      </c>
      <c r="T6868" s="181">
        <f t="shared" si="321"/>
        <v>11.395422194195131</v>
      </c>
      <c r="U6868" s="226">
        <f t="shared" si="322"/>
        <v>0.74761157621492236</v>
      </c>
    </row>
    <row r="6869" spans="1:21" x14ac:dyDescent="0.25">
      <c r="A6869" s="156" t="s">
        <v>19409</v>
      </c>
      <c r="B6869" s="156" t="s">
        <v>78</v>
      </c>
      <c r="C6869" s="223">
        <v>7.7586393356323242</v>
      </c>
      <c r="D6869" s="221">
        <v>41.371158599853516</v>
      </c>
      <c r="E6869" s="221">
        <v>26.058961868286133</v>
      </c>
      <c r="F6869" s="221">
        <v>14.82523250579834</v>
      </c>
      <c r="G6869" s="221">
        <v>75.137916564941406</v>
      </c>
      <c r="H6869" s="221">
        <v>57.469459533691406</v>
      </c>
      <c r="I6869" s="221">
        <v>7.8640470504760742</v>
      </c>
      <c r="J6869" s="221">
        <v>7.4382495880126953</v>
      </c>
      <c r="K6869" s="180">
        <v>57</v>
      </c>
      <c r="L6869" s="181">
        <v>24</v>
      </c>
      <c r="M6869" s="181">
        <v>257</v>
      </c>
      <c r="N6869" s="181">
        <v>330</v>
      </c>
      <c r="O6869" s="181">
        <v>402</v>
      </c>
      <c r="P6869" s="181">
        <v>150</v>
      </c>
      <c r="Q6869" s="181">
        <v>16</v>
      </c>
      <c r="R6869" s="181">
        <v>32</v>
      </c>
      <c r="S6869" s="226">
        <f t="shared" si="323"/>
        <v>1268</v>
      </c>
      <c r="T6869" s="181">
        <f t="shared" si="321"/>
        <v>52214.340304374695</v>
      </c>
      <c r="U6869" s="226">
        <f t="shared" si="322"/>
        <v>3425.5900826439774</v>
      </c>
    </row>
    <row r="6870" spans="1:21" x14ac:dyDescent="0.25">
      <c r="A6870" s="156" t="s">
        <v>19410</v>
      </c>
      <c r="B6870" s="156" t="s">
        <v>78</v>
      </c>
      <c r="C6870" s="223">
        <v>7.1765656471252441</v>
      </c>
      <c r="D6870" s="221">
        <v>8.1440753936767578</v>
      </c>
      <c r="E6870" s="221">
        <v>11.136146545410156</v>
      </c>
      <c r="F6870" s="221">
        <v>13.454268455505371</v>
      </c>
      <c r="G6870" s="221">
        <v>38.835128784179688</v>
      </c>
      <c r="H6870" s="221">
        <v>29.628488540649414</v>
      </c>
      <c r="I6870" s="221">
        <v>7.2819738388061523</v>
      </c>
      <c r="J6870" s="221">
        <v>6.8561758995056152</v>
      </c>
      <c r="K6870" s="180">
        <v>209</v>
      </c>
      <c r="L6870" s="181">
        <v>193</v>
      </c>
      <c r="M6870" s="181">
        <v>1101</v>
      </c>
      <c r="N6870" s="181">
        <v>938</v>
      </c>
      <c r="O6870" s="181">
        <v>815</v>
      </c>
      <c r="P6870" s="181">
        <v>338</v>
      </c>
      <c r="Q6870" s="181">
        <v>73</v>
      </c>
      <c r="R6870" s="181">
        <v>95</v>
      </c>
      <c r="S6870" s="226">
        <f t="shared" si="323"/>
        <v>3762</v>
      </c>
      <c r="T6870" s="181">
        <f t="shared" si="321"/>
        <v>70800.68981552124</v>
      </c>
      <c r="U6870" s="226">
        <f t="shared" si="322"/>
        <v>4644.9718499283936</v>
      </c>
    </row>
    <row r="6871" spans="1:21" x14ac:dyDescent="0.25">
      <c r="A6871" s="156" t="s">
        <v>19411</v>
      </c>
      <c r="B6871" s="156" t="s">
        <v>78</v>
      </c>
      <c r="C6871" s="223">
        <v>7.2199645042419434</v>
      </c>
      <c r="D6871" s="221">
        <v>8.1874732971191406</v>
      </c>
      <c r="E6871" s="221">
        <v>8.723175048828125</v>
      </c>
      <c r="F6871" s="221">
        <v>13.421490669250488</v>
      </c>
      <c r="G6871" s="221">
        <v>54.577350616455078</v>
      </c>
      <c r="H6871" s="221">
        <v>26.081686019897461</v>
      </c>
      <c r="I6871" s="221">
        <v>7.3253722190856934</v>
      </c>
      <c r="J6871" s="221">
        <v>6.8995742797851563</v>
      </c>
      <c r="K6871" s="180">
        <v>169</v>
      </c>
      <c r="L6871" s="181">
        <v>57</v>
      </c>
      <c r="M6871" s="181">
        <v>611</v>
      </c>
      <c r="N6871" s="181">
        <v>829</v>
      </c>
      <c r="O6871" s="181">
        <v>853</v>
      </c>
      <c r="P6871" s="181">
        <v>322</v>
      </c>
      <c r="Q6871" s="181">
        <v>55</v>
      </c>
      <c r="R6871" s="181">
        <v>96</v>
      </c>
      <c r="S6871" s="226">
        <f t="shared" si="323"/>
        <v>2992</v>
      </c>
      <c r="T6871" s="181">
        <f t="shared" si="321"/>
        <v>74161.173275947571</v>
      </c>
      <c r="U6871" s="226">
        <f t="shared" si="322"/>
        <v>4865.440762258233</v>
      </c>
    </row>
    <row r="6872" spans="1:21" x14ac:dyDescent="0.25">
      <c r="A6872" s="156" t="s">
        <v>19412</v>
      </c>
      <c r="B6872" s="156" t="s">
        <v>78</v>
      </c>
      <c r="C6872" s="223">
        <v>5.4725542068481445</v>
      </c>
      <c r="D6872" s="221">
        <v>17.680795669555664</v>
      </c>
      <c r="E6872" s="221">
        <v>15.204974174499512</v>
      </c>
      <c r="F6872" s="221">
        <v>51.979362487792969</v>
      </c>
      <c r="G6872" s="221">
        <v>135.03843688964844</v>
      </c>
      <c r="H6872" s="221">
        <v>39.958709716796875</v>
      </c>
      <c r="I6872" s="221">
        <v>17.317743301391602</v>
      </c>
      <c r="J6872" s="221">
        <v>5.0155858993530273</v>
      </c>
      <c r="K6872" s="180">
        <v>1887</v>
      </c>
      <c r="L6872" s="181">
        <v>535</v>
      </c>
      <c r="M6872" s="181">
        <v>670</v>
      </c>
      <c r="N6872" s="181">
        <v>877</v>
      </c>
      <c r="O6872" s="181">
        <v>2182</v>
      </c>
      <c r="P6872" s="181">
        <v>1962</v>
      </c>
      <c r="Q6872" s="181">
        <v>537</v>
      </c>
      <c r="R6872" s="181">
        <v>1449</v>
      </c>
      <c r="S6872" s="226">
        <f t="shared" si="323"/>
        <v>10099</v>
      </c>
      <c r="T6872" s="181">
        <f t="shared" si="321"/>
        <v>465179.23894882202</v>
      </c>
      <c r="U6872" s="226">
        <f t="shared" si="322"/>
        <v>30518.692342100658</v>
      </c>
    </row>
    <row r="6873" spans="1:21" x14ac:dyDescent="0.25">
      <c r="A6873" s="156" t="s">
        <v>19413</v>
      </c>
      <c r="B6873" s="156" t="s">
        <v>78</v>
      </c>
      <c r="C6873" s="223">
        <v>5.1498231887817383</v>
      </c>
      <c r="D6873" s="221">
        <v>5.2231125831604004</v>
      </c>
      <c r="E6873" s="221">
        <v>11.587471961975098</v>
      </c>
      <c r="F6873" s="221">
        <v>9.3779783248901367</v>
      </c>
      <c r="G6873" s="221">
        <v>92.6588134765625</v>
      </c>
      <c r="H6873" s="221">
        <v>48.101657867431641</v>
      </c>
      <c r="I6873" s="221">
        <v>20.415607452392578</v>
      </c>
      <c r="J6873" s="221">
        <v>5.0263381004333496</v>
      </c>
      <c r="K6873" s="180">
        <v>1679</v>
      </c>
      <c r="L6873" s="181">
        <v>578</v>
      </c>
      <c r="M6873" s="181">
        <v>557</v>
      </c>
      <c r="N6873" s="181">
        <v>745</v>
      </c>
      <c r="O6873" s="181">
        <v>1875</v>
      </c>
      <c r="P6873" s="181">
        <v>1679</v>
      </c>
      <c r="Q6873" s="181">
        <v>450</v>
      </c>
      <c r="R6873" s="181">
        <v>1210</v>
      </c>
      <c r="S6873" s="226">
        <f t="shared" si="323"/>
        <v>8773</v>
      </c>
      <c r="T6873" s="181">
        <f t="shared" si="321"/>
        <v>294873.17922496796</v>
      </c>
      <c r="U6873" s="226">
        <f t="shared" si="322"/>
        <v>19345.540564190935</v>
      </c>
    </row>
    <row r="6874" spans="1:21" x14ac:dyDescent="0.25">
      <c r="A6874" s="156" t="s">
        <v>19414</v>
      </c>
      <c r="B6874" s="156" t="s">
        <v>78</v>
      </c>
      <c r="C6874" s="223">
        <v>3.3629536628723145</v>
      </c>
      <c r="D6874" s="221">
        <v>5.3011503219604492</v>
      </c>
      <c r="E6874" s="221">
        <v>14.79832935333252</v>
      </c>
      <c r="F6874" s="221">
        <v>21.082239151000977</v>
      </c>
      <c r="G6874" s="221">
        <v>65.396942138671875</v>
      </c>
      <c r="H6874" s="221">
        <v>29.256052017211914</v>
      </c>
      <c r="I6874" s="221">
        <v>3.4683613777160645</v>
      </c>
      <c r="J6874" s="221">
        <v>3.0425639152526855</v>
      </c>
      <c r="K6874" s="180">
        <v>1763</v>
      </c>
      <c r="L6874" s="181">
        <v>638</v>
      </c>
      <c r="M6874" s="181">
        <v>632</v>
      </c>
      <c r="N6874" s="181">
        <v>736</v>
      </c>
      <c r="O6874" s="181">
        <v>1974</v>
      </c>
      <c r="P6874" s="181">
        <v>1699</v>
      </c>
      <c r="Q6874" s="181">
        <v>435</v>
      </c>
      <c r="R6874" s="181">
        <v>1238</v>
      </c>
      <c r="S6874" s="226">
        <f t="shared" si="323"/>
        <v>9115</v>
      </c>
      <c r="T6874" s="181">
        <f t="shared" si="321"/>
        <v>218255.12086486816</v>
      </c>
      <c r="U6874" s="226">
        <f t="shared" si="322"/>
        <v>14318.91264282265</v>
      </c>
    </row>
    <row r="6875" spans="1:21" x14ac:dyDescent="0.25">
      <c r="A6875" s="156" t="s">
        <v>19415</v>
      </c>
      <c r="B6875" s="156" t="s">
        <v>78</v>
      </c>
      <c r="C6875" s="223">
        <v>1.5703988075256348</v>
      </c>
      <c r="D6875" s="221">
        <v>8.9156770706176758</v>
      </c>
      <c r="E6875" s="221">
        <v>8.1783075332641602</v>
      </c>
      <c r="F6875" s="221">
        <v>6.566434383392334</v>
      </c>
      <c r="G6875" s="221">
        <v>29.901760101318359</v>
      </c>
      <c r="H6875" s="221">
        <v>18.084632873535156</v>
      </c>
      <c r="I6875" s="221">
        <v>15.272284507751465</v>
      </c>
      <c r="J6875" s="221">
        <v>2.303375244140625</v>
      </c>
      <c r="K6875" s="180">
        <v>1186</v>
      </c>
      <c r="L6875" s="181">
        <v>455</v>
      </c>
      <c r="M6875" s="181">
        <v>512</v>
      </c>
      <c r="N6875" s="181">
        <v>589</v>
      </c>
      <c r="O6875" s="181">
        <v>1819</v>
      </c>
      <c r="P6875" s="181">
        <v>1664</v>
      </c>
      <c r="Q6875" s="181">
        <v>485</v>
      </c>
      <c r="R6875" s="181">
        <v>1286</v>
      </c>
      <c r="S6875" s="226">
        <f t="shared" si="323"/>
        <v>7996</v>
      </c>
      <c r="T6875" s="181">
        <f t="shared" si="321"/>
        <v>108827.37863779068</v>
      </c>
      <c r="U6875" s="226">
        <f t="shared" si="322"/>
        <v>7139.7625021898921</v>
      </c>
    </row>
    <row r="6876" spans="1:21" x14ac:dyDescent="0.25">
      <c r="A6876" s="156" t="s">
        <v>19416</v>
      </c>
      <c r="B6876" s="156" t="s">
        <v>78</v>
      </c>
      <c r="C6876" s="223">
        <v>2.9844341278076172</v>
      </c>
      <c r="D6876" s="221">
        <v>3.9519436359405518</v>
      </c>
      <c r="E6876" s="221">
        <v>-4.1967229843139648</v>
      </c>
      <c r="F6876" s="221">
        <v>50.296318054199219</v>
      </c>
      <c r="G6876" s="221">
        <v>109.62804412841797</v>
      </c>
      <c r="H6876" s="221">
        <v>56.636875152587891</v>
      </c>
      <c r="I6876" s="221">
        <v>6.9375486373901367</v>
      </c>
      <c r="J6876" s="221">
        <v>2.6640441417694092</v>
      </c>
      <c r="K6876" s="180">
        <v>728</v>
      </c>
      <c r="L6876" s="181">
        <v>169</v>
      </c>
      <c r="M6876" s="181">
        <v>170</v>
      </c>
      <c r="N6876" s="181">
        <v>233</v>
      </c>
      <c r="O6876" s="181">
        <v>490</v>
      </c>
      <c r="P6876" s="181">
        <v>385</v>
      </c>
      <c r="Q6876" s="181">
        <v>142</v>
      </c>
      <c r="R6876" s="181">
        <v>315</v>
      </c>
      <c r="S6876" s="226">
        <f t="shared" si="323"/>
        <v>2632</v>
      </c>
      <c r="T6876" s="181">
        <f t="shared" si="321"/>
        <v>91193.390086650848</v>
      </c>
      <c r="U6876" s="226">
        <f t="shared" si="322"/>
        <v>5982.8616212037359</v>
      </c>
    </row>
    <row r="6877" spans="1:21" x14ac:dyDescent="0.25">
      <c r="A6877" s="156" t="s">
        <v>19417</v>
      </c>
      <c r="B6877" s="156" t="s">
        <v>78</v>
      </c>
      <c r="C6877" s="223">
        <v>4.4268050193786621</v>
      </c>
      <c r="D6877" s="221">
        <v>4.111973762512207</v>
      </c>
      <c r="E6877" s="221">
        <v>5.2293257713317871</v>
      </c>
      <c r="F6877" s="221">
        <v>46.510356903076172</v>
      </c>
      <c r="G6877" s="221">
        <v>112.55425262451172</v>
      </c>
      <c r="H6877" s="221">
        <v>45.996757507324219</v>
      </c>
      <c r="I6877" s="221">
        <v>0.30790045857429504</v>
      </c>
      <c r="J6877" s="221">
        <v>4.1117229461669922</v>
      </c>
      <c r="K6877" s="180">
        <v>2302</v>
      </c>
      <c r="L6877" s="181">
        <v>784</v>
      </c>
      <c r="M6877" s="181">
        <v>726</v>
      </c>
      <c r="N6877" s="181">
        <v>757</v>
      </c>
      <c r="O6877" s="181">
        <v>1885</v>
      </c>
      <c r="P6877" s="181">
        <v>1816</v>
      </c>
      <c r="Q6877" s="181">
        <v>579</v>
      </c>
      <c r="R6877" s="181">
        <v>1477</v>
      </c>
      <c r="S6877" s="226">
        <f t="shared" si="323"/>
        <v>10326</v>
      </c>
      <c r="T6877" s="181">
        <f t="shared" si="321"/>
        <v>354365.29025754333</v>
      </c>
      <c r="U6877" s="226">
        <f t="shared" si="322"/>
        <v>23248.598313474995</v>
      </c>
    </row>
    <row r="6878" spans="1:21" x14ac:dyDescent="0.25">
      <c r="A6878" s="156" t="s">
        <v>19418</v>
      </c>
      <c r="B6878" s="156" t="s">
        <v>78</v>
      </c>
      <c r="C6878" s="223">
        <v>3.6691579818725586</v>
      </c>
      <c r="D6878" s="221">
        <v>-3.5767936706542969</v>
      </c>
      <c r="E6878" s="221">
        <v>3.4123351573944092</v>
      </c>
      <c r="F6878" s="221">
        <v>32.822330474853516</v>
      </c>
      <c r="G6878" s="221">
        <v>45.567893981933594</v>
      </c>
      <c r="H6878" s="221">
        <v>35.867527008056641</v>
      </c>
      <c r="I6878" s="221">
        <v>-2.5156474113464355</v>
      </c>
      <c r="J6878" s="221">
        <v>1.2002782821655273</v>
      </c>
      <c r="K6878" s="180">
        <v>1430</v>
      </c>
      <c r="L6878" s="181">
        <v>509</v>
      </c>
      <c r="M6878" s="181">
        <v>484</v>
      </c>
      <c r="N6878" s="181">
        <v>495</v>
      </c>
      <c r="O6878" s="181">
        <v>1506</v>
      </c>
      <c r="P6878" s="181">
        <v>1401</v>
      </c>
      <c r="Q6878" s="181">
        <v>429</v>
      </c>
      <c r="R6878" s="181">
        <v>1178</v>
      </c>
      <c r="S6878" s="226">
        <f t="shared" si="323"/>
        <v>7432</v>
      </c>
      <c r="T6878" s="181">
        <f t="shared" si="321"/>
        <v>140535.30048894882</v>
      </c>
      <c r="U6878" s="226">
        <f t="shared" si="322"/>
        <v>9220.0021834997642</v>
      </c>
    </row>
    <row r="6879" spans="1:21" x14ac:dyDescent="0.25">
      <c r="A6879" s="156" t="s">
        <v>19419</v>
      </c>
      <c r="B6879" s="156" t="s">
        <v>78</v>
      </c>
      <c r="C6879" s="223">
        <v>-0.67081981897354126</v>
      </c>
      <c r="D6879" s="221">
        <v>4.6571149826049805</v>
      </c>
      <c r="E6879" s="221">
        <v>1.7494848966598511</v>
      </c>
      <c r="F6879" s="221">
        <v>11.600963592529297</v>
      </c>
      <c r="G6879" s="221">
        <v>22.657865524291992</v>
      </c>
      <c r="H6879" s="221">
        <v>15.831463813781738</v>
      </c>
      <c r="I6879" s="221">
        <v>1.1439604759216309</v>
      </c>
      <c r="J6879" s="221">
        <v>-0.11049994826316833</v>
      </c>
      <c r="K6879" s="180">
        <v>2520</v>
      </c>
      <c r="L6879" s="181">
        <v>847</v>
      </c>
      <c r="M6879" s="181">
        <v>678</v>
      </c>
      <c r="N6879" s="181">
        <v>838</v>
      </c>
      <c r="O6879" s="181">
        <v>2618</v>
      </c>
      <c r="P6879" s="181">
        <v>2220</v>
      </c>
      <c r="Q6879" s="181">
        <v>628</v>
      </c>
      <c r="R6879" s="181">
        <v>1908</v>
      </c>
      <c r="S6879" s="226">
        <f t="shared" si="323"/>
        <v>12257</v>
      </c>
      <c r="T6879" s="181">
        <f t="shared" si="321"/>
        <v>108133.58358371258</v>
      </c>
      <c r="U6879" s="226">
        <f t="shared" si="322"/>
        <v>7094.245170307825</v>
      </c>
    </row>
    <row r="6880" spans="1:21" x14ac:dyDescent="0.25">
      <c r="A6880" s="156" t="s">
        <v>19420</v>
      </c>
      <c r="B6880" s="156" t="s">
        <v>78</v>
      </c>
      <c r="C6880" s="223">
        <v>4.2992653846740723</v>
      </c>
      <c r="D6880" s="221">
        <v>7.0664992332458496</v>
      </c>
      <c r="E6880" s="221">
        <v>6.691098690032959</v>
      </c>
      <c r="F6880" s="221">
        <v>15.357436180114746</v>
      </c>
      <c r="G6880" s="221">
        <v>75.010688781738281</v>
      </c>
      <c r="H6880" s="221">
        <v>59.570297241210938</v>
      </c>
      <c r="I6880" s="221">
        <v>6.2043972015380859</v>
      </c>
      <c r="J6880" s="221">
        <v>5.778599739074707</v>
      </c>
      <c r="K6880" s="180">
        <v>866</v>
      </c>
      <c r="L6880" s="181">
        <v>309</v>
      </c>
      <c r="M6880" s="181">
        <v>682</v>
      </c>
      <c r="N6880" s="181">
        <v>826</v>
      </c>
      <c r="O6880" s="181">
        <v>1195</v>
      </c>
      <c r="P6880" s="181">
        <v>619</v>
      </c>
      <c r="Q6880" s="181">
        <v>213</v>
      </c>
      <c r="R6880" s="181">
        <v>467</v>
      </c>
      <c r="S6880" s="226">
        <f t="shared" si="323"/>
        <v>5177</v>
      </c>
      <c r="T6880" s="181">
        <f t="shared" si="321"/>
        <v>153687.21344614029</v>
      </c>
      <c r="U6880" s="226">
        <f t="shared" si="322"/>
        <v>10082.850633395381</v>
      </c>
    </row>
    <row r="6881" spans="1:21" x14ac:dyDescent="0.25">
      <c r="A6881" s="156" t="s">
        <v>19421</v>
      </c>
      <c r="B6881" s="156" t="s">
        <v>78</v>
      </c>
      <c r="C6881" s="223">
        <v>7.8292660713195801</v>
      </c>
      <c r="D6881" s="221">
        <v>8.4451570510864258</v>
      </c>
      <c r="E6881" s="221">
        <v>8.1393289566040039</v>
      </c>
      <c r="F6881" s="221">
        <v>13.038610458374023</v>
      </c>
      <c r="G6881" s="221">
        <v>69.55096435546875</v>
      </c>
      <c r="H6881" s="221">
        <v>37.386669158935547</v>
      </c>
      <c r="I6881" s="221">
        <v>7.921180248260498</v>
      </c>
      <c r="J6881" s="221">
        <v>7.4953827857971191</v>
      </c>
      <c r="K6881" s="180">
        <v>764</v>
      </c>
      <c r="L6881" s="181">
        <v>402</v>
      </c>
      <c r="M6881" s="181">
        <v>841</v>
      </c>
      <c r="N6881" s="181">
        <v>836</v>
      </c>
      <c r="O6881" s="181">
        <v>1322</v>
      </c>
      <c r="P6881" s="181">
        <v>745</v>
      </c>
      <c r="Q6881" s="181">
        <v>224</v>
      </c>
      <c r="R6881" s="181">
        <v>504</v>
      </c>
      <c r="S6881" s="226">
        <f t="shared" si="323"/>
        <v>5638</v>
      </c>
      <c r="T6881" s="181">
        <f t="shared" si="321"/>
        <v>152473.42710971832</v>
      </c>
      <c r="U6881" s="226">
        <f t="shared" si="322"/>
        <v>10003.218593379976</v>
      </c>
    </row>
    <row r="6882" spans="1:21" x14ac:dyDescent="0.25">
      <c r="A6882" s="156" t="s">
        <v>19422</v>
      </c>
      <c r="B6882" s="156" t="s">
        <v>78</v>
      </c>
      <c r="C6882" s="223">
        <v>3.3476521968841553</v>
      </c>
      <c r="D6882" s="221">
        <v>4.3151617050170898</v>
      </c>
      <c r="E6882" s="221">
        <v>12.198263168334961</v>
      </c>
      <c r="F6882" s="221">
        <v>23.9688720703125</v>
      </c>
      <c r="G6882" s="221">
        <v>118.70182800292969</v>
      </c>
      <c r="H6882" s="221">
        <v>48.029670715332031</v>
      </c>
      <c r="I6882" s="221">
        <v>3.4530601501464844</v>
      </c>
      <c r="J6882" s="221">
        <v>3.0272624492645264</v>
      </c>
      <c r="K6882" s="180">
        <v>938</v>
      </c>
      <c r="L6882" s="181">
        <v>317</v>
      </c>
      <c r="M6882" s="181">
        <v>420</v>
      </c>
      <c r="N6882" s="181">
        <v>490</v>
      </c>
      <c r="O6882" s="181">
        <v>964</v>
      </c>
      <c r="P6882" s="181">
        <v>848</v>
      </c>
      <c r="Q6882" s="181">
        <v>253</v>
      </c>
      <c r="R6882" s="181">
        <v>684</v>
      </c>
      <c r="S6882" s="226">
        <f t="shared" si="323"/>
        <v>4914</v>
      </c>
      <c r="T6882" s="181">
        <f t="shared" si="321"/>
        <v>179478.01656103134</v>
      </c>
      <c r="U6882" s="226">
        <f t="shared" si="322"/>
        <v>11774.890001484304</v>
      </c>
    </row>
    <row r="6883" spans="1:21" x14ac:dyDescent="0.25">
      <c r="A6883" s="156" t="s">
        <v>19423</v>
      </c>
      <c r="B6883" s="156" t="s">
        <v>78</v>
      </c>
      <c r="C6883" s="223">
        <v>3.5519278049468994</v>
      </c>
      <c r="D6883" s="221">
        <v>4.519437313079834</v>
      </c>
      <c r="E6883" s="221">
        <v>4.1440367698669434</v>
      </c>
      <c r="F6883" s="221">
        <v>7.4945969581604004</v>
      </c>
      <c r="G6883" s="221">
        <v>14.30344295501709</v>
      </c>
      <c r="H6883" s="221">
        <v>6.1089606285095215</v>
      </c>
      <c r="I6883" s="221">
        <v>3.6573355197906494</v>
      </c>
      <c r="J6883" s="221">
        <v>3.2315378189086914</v>
      </c>
      <c r="K6883" s="180">
        <v>97</v>
      </c>
      <c r="L6883" s="181">
        <v>38</v>
      </c>
      <c r="M6883" s="181">
        <v>179</v>
      </c>
      <c r="N6883" s="181">
        <v>256</v>
      </c>
      <c r="O6883" s="181">
        <v>257</v>
      </c>
      <c r="P6883" s="181">
        <v>71</v>
      </c>
      <c r="Q6883" s="181">
        <v>21</v>
      </c>
      <c r="R6883" s="181">
        <v>23</v>
      </c>
      <c r="S6883" s="226">
        <f t="shared" si="323"/>
        <v>942</v>
      </c>
      <c r="T6883" s="181">
        <f t="shared" si="321"/>
        <v>7437.5254778862</v>
      </c>
      <c r="U6883" s="226">
        <f t="shared" si="322"/>
        <v>487.94858592370741</v>
      </c>
    </row>
    <row r="6884" spans="1:21" x14ac:dyDescent="0.25">
      <c r="A6884" s="156" t="s">
        <v>19424</v>
      </c>
      <c r="B6884" s="156" t="s">
        <v>78</v>
      </c>
      <c r="C6884" s="223">
        <v>8.3247480392456055</v>
      </c>
      <c r="D6884" s="221">
        <v>9.2922573089599609</v>
      </c>
      <c r="E6884" s="221">
        <v>8.9168567657470703</v>
      </c>
      <c r="F6884" s="221">
        <v>12.267417907714844</v>
      </c>
      <c r="G6884" s="221">
        <v>16.436258316040039</v>
      </c>
      <c r="H6884" s="221">
        <v>330.0552978515625</v>
      </c>
      <c r="I6884" s="221">
        <v>8.4301557540893555</v>
      </c>
      <c r="J6884" s="221">
        <v>8.0043582916259766</v>
      </c>
      <c r="K6884" s="180">
        <v>5</v>
      </c>
      <c r="L6884" s="181">
        <v>3</v>
      </c>
      <c r="M6884" s="181">
        <v>74</v>
      </c>
      <c r="N6884" s="181">
        <v>92</v>
      </c>
      <c r="O6884" s="181">
        <v>72</v>
      </c>
      <c r="P6884" s="181">
        <v>9</v>
      </c>
      <c r="Q6884" s="181">
        <v>2</v>
      </c>
      <c r="R6884" s="181">
        <v>2</v>
      </c>
      <c r="S6884" s="226">
        <f t="shared" si="323"/>
        <v>259</v>
      </c>
      <c r="T6884" s="181">
        <f t="shared" si="321"/>
        <v>6044.7276678085327</v>
      </c>
      <c r="U6884" s="226">
        <f t="shared" si="322"/>
        <v>396.57226406427827</v>
      </c>
    </row>
    <row r="6885" spans="1:21" x14ac:dyDescent="0.25">
      <c r="A6885" s="156" t="s">
        <v>19425</v>
      </c>
      <c r="B6885" s="156" t="s">
        <v>78</v>
      </c>
      <c r="C6885" s="223">
        <v>8.2452707290649414</v>
      </c>
      <c r="D6885" s="221">
        <v>9.2127799987792969</v>
      </c>
      <c r="E6885" s="221">
        <v>8.8373794555664062</v>
      </c>
      <c r="F6885" s="221">
        <v>12.187939643859863</v>
      </c>
      <c r="G6885" s="221">
        <v>16.356781005859375</v>
      </c>
      <c r="H6885" s="221">
        <v>22.816612243652344</v>
      </c>
      <c r="I6885" s="221">
        <v>8.3506784439086914</v>
      </c>
      <c r="J6885" s="221">
        <v>7.9248809814453125</v>
      </c>
      <c r="K6885" s="180">
        <v>80</v>
      </c>
      <c r="L6885" s="181">
        <v>37</v>
      </c>
      <c r="M6885" s="181">
        <v>372</v>
      </c>
      <c r="N6885" s="181">
        <v>646</v>
      </c>
      <c r="O6885" s="181">
        <v>728</v>
      </c>
      <c r="P6885" s="181">
        <v>299</v>
      </c>
      <c r="Q6885" s="181">
        <v>48</v>
      </c>
      <c r="R6885" s="181">
        <v>38</v>
      </c>
      <c r="S6885" s="226">
        <f t="shared" si="323"/>
        <v>2248</v>
      </c>
      <c r="T6885" s="181">
        <f t="shared" si="321"/>
        <v>31593.290361404419</v>
      </c>
      <c r="U6885" s="226">
        <f t="shared" si="322"/>
        <v>2072.7191325071867</v>
      </c>
    </row>
    <row r="6886" spans="1:21" x14ac:dyDescent="0.25">
      <c r="A6886" s="156" t="s">
        <v>19426</v>
      </c>
      <c r="B6886" s="156" t="s">
        <v>78</v>
      </c>
      <c r="C6886" s="223">
        <v>8.1729574203491211</v>
      </c>
      <c r="D6886" s="221">
        <v>8.1068763732910156</v>
      </c>
      <c r="E6886" s="221">
        <v>10.6732177734375</v>
      </c>
      <c r="F6886" s="221">
        <v>31.000936508178711</v>
      </c>
      <c r="G6886" s="221">
        <v>101.42750549316406</v>
      </c>
      <c r="H6886" s="221">
        <v>71.879104614257812</v>
      </c>
      <c r="I6886" s="221">
        <v>6.9285306930541992</v>
      </c>
      <c r="J6886" s="221">
        <v>6.4283614158630371</v>
      </c>
      <c r="K6886" s="180">
        <v>1034</v>
      </c>
      <c r="L6886" s="181">
        <v>652</v>
      </c>
      <c r="M6886" s="181">
        <v>1055</v>
      </c>
      <c r="N6886" s="181">
        <v>1048</v>
      </c>
      <c r="O6886" s="181">
        <v>1738</v>
      </c>
      <c r="P6886" s="181">
        <v>1401</v>
      </c>
      <c r="Q6886" s="181">
        <v>368</v>
      </c>
      <c r="R6886" s="181">
        <v>993</v>
      </c>
      <c r="S6886" s="226">
        <f t="shared" si="323"/>
        <v>8289</v>
      </c>
      <c r="T6886" s="181">
        <f t="shared" si="321"/>
        <v>343402.43987226486</v>
      </c>
      <c r="U6886" s="226">
        <f t="shared" si="322"/>
        <v>22529.366176510255</v>
      </c>
    </row>
    <row r="6887" spans="1:21" x14ac:dyDescent="0.25">
      <c r="A6887" s="156" t="s">
        <v>19427</v>
      </c>
      <c r="B6887" s="156" t="s">
        <v>78</v>
      </c>
      <c r="C6887" s="223">
        <v>5.732234001159668</v>
      </c>
      <c r="D6887" s="221">
        <v>6.9088993072509766</v>
      </c>
      <c r="E6887" s="221">
        <v>8.5389251708984375</v>
      </c>
      <c r="F6887" s="221">
        <v>33.993701934814453</v>
      </c>
      <c r="G6887" s="221">
        <v>82.974784851074219</v>
      </c>
      <c r="H6887" s="221">
        <v>64.057655334472656</v>
      </c>
      <c r="I6887" s="221">
        <v>6.1870818138122559</v>
      </c>
      <c r="J6887" s="221">
        <v>5.761284351348877</v>
      </c>
      <c r="K6887" s="180">
        <v>802</v>
      </c>
      <c r="L6887" s="181">
        <v>788</v>
      </c>
      <c r="M6887" s="181">
        <v>1330</v>
      </c>
      <c r="N6887" s="181">
        <v>457</v>
      </c>
      <c r="O6887" s="181">
        <v>865</v>
      </c>
      <c r="P6887" s="181">
        <v>649</v>
      </c>
      <c r="Q6887" s="181">
        <v>201</v>
      </c>
      <c r="R6887" s="181">
        <v>490</v>
      </c>
      <c r="S6887" s="226">
        <f t="shared" si="323"/>
        <v>5582</v>
      </c>
      <c r="T6887" s="181">
        <f t="shared" si="321"/>
        <v>154346.59656953812</v>
      </c>
      <c r="U6887" s="226">
        <f t="shared" si="322"/>
        <v>10126.110325560545</v>
      </c>
    </row>
    <row r="6888" spans="1:21" x14ac:dyDescent="0.25">
      <c r="A6888" s="156" t="s">
        <v>19428</v>
      </c>
      <c r="B6888" s="156" t="s">
        <v>78</v>
      </c>
      <c r="C6888" s="223">
        <v>3.0619180202484131</v>
      </c>
      <c r="D6888" s="221">
        <v>-7.2063148021697998E-2</v>
      </c>
      <c r="E6888" s="221">
        <v>3.4583730697631836</v>
      </c>
      <c r="F6888" s="221">
        <v>11.515581130981445</v>
      </c>
      <c r="G6888" s="221">
        <v>33.629070281982422</v>
      </c>
      <c r="H6888" s="221">
        <v>13.28475284576416</v>
      </c>
      <c r="I6888" s="221">
        <v>5.3792819976806641</v>
      </c>
      <c r="J6888" s="221">
        <v>1.8280999660491943</v>
      </c>
      <c r="K6888" s="180">
        <v>1528</v>
      </c>
      <c r="L6888" s="181">
        <v>579</v>
      </c>
      <c r="M6888" s="181">
        <v>755</v>
      </c>
      <c r="N6888" s="181">
        <v>726</v>
      </c>
      <c r="O6888" s="181">
        <v>1891</v>
      </c>
      <c r="P6888" s="181">
        <v>1736</v>
      </c>
      <c r="Q6888" s="181">
        <v>471</v>
      </c>
      <c r="R6888" s="181">
        <v>1324</v>
      </c>
      <c r="S6888" s="226">
        <f t="shared" si="323"/>
        <v>9010</v>
      </c>
      <c r="T6888" s="181">
        <f t="shared" si="321"/>
        <v>107217.21876043081</v>
      </c>
      <c r="U6888" s="226">
        <f t="shared" si="322"/>
        <v>7034.1258576358841</v>
      </c>
    </row>
    <row r="6889" spans="1:21" x14ac:dyDescent="0.25">
      <c r="A6889" s="156" t="s">
        <v>19429</v>
      </c>
      <c r="B6889" s="156" t="s">
        <v>78</v>
      </c>
      <c r="C6889" s="223">
        <v>2.5283899307250977</v>
      </c>
      <c r="D6889" s="221">
        <v>3.2289280891418457</v>
      </c>
      <c r="E6889" s="221">
        <v>2.5769991874694824</v>
      </c>
      <c r="F6889" s="221">
        <v>1.405535101890564</v>
      </c>
      <c r="G6889" s="221">
        <v>33.966156005859375</v>
      </c>
      <c r="H6889" s="221">
        <v>22.469112396240234</v>
      </c>
      <c r="I6889" s="221">
        <v>12.762977600097656</v>
      </c>
      <c r="J6889" s="221">
        <v>1.654677152633667</v>
      </c>
      <c r="K6889" s="180">
        <v>1350</v>
      </c>
      <c r="L6889" s="181">
        <v>527</v>
      </c>
      <c r="M6889" s="181">
        <v>683</v>
      </c>
      <c r="N6889" s="181">
        <v>582</v>
      </c>
      <c r="O6889" s="181">
        <v>1672</v>
      </c>
      <c r="P6889" s="181">
        <v>1866</v>
      </c>
      <c r="Q6889" s="181">
        <v>556</v>
      </c>
      <c r="R6889" s="181">
        <v>1857</v>
      </c>
      <c r="S6889" s="226">
        <f t="shared" si="323"/>
        <v>9093</v>
      </c>
      <c r="T6889" s="181">
        <f t="shared" si="321"/>
        <v>116580.81097507477</v>
      </c>
      <c r="U6889" s="226">
        <f t="shared" si="322"/>
        <v>7648.4365707738098</v>
      </c>
    </row>
    <row r="6890" spans="1:21" x14ac:dyDescent="0.25">
      <c r="A6890" s="156" t="s">
        <v>19430</v>
      </c>
      <c r="B6890" s="156" t="s">
        <v>78</v>
      </c>
      <c r="C6890" s="223">
        <v>3.61077880859375</v>
      </c>
      <c r="D6890" s="221">
        <v>7.260399341583252</v>
      </c>
      <c r="E6890" s="221">
        <v>5.989436149597168</v>
      </c>
      <c r="F6890" s="221">
        <v>16.818996429443359</v>
      </c>
      <c r="G6890" s="221">
        <v>45.821155548095703</v>
      </c>
      <c r="H6890" s="221">
        <v>69.532264709472656</v>
      </c>
      <c r="I6890" s="221">
        <v>9.4381160736083984</v>
      </c>
      <c r="J6890" s="221">
        <v>5.9724998474121094</v>
      </c>
      <c r="K6890" s="180">
        <v>608</v>
      </c>
      <c r="L6890" s="181">
        <v>206</v>
      </c>
      <c r="M6890" s="181">
        <v>382</v>
      </c>
      <c r="N6890" s="181">
        <v>404</v>
      </c>
      <c r="O6890" s="181">
        <v>745</v>
      </c>
      <c r="P6890" s="181">
        <v>554</v>
      </c>
      <c r="Q6890" s="181">
        <v>156</v>
      </c>
      <c r="R6890" s="181">
        <v>489</v>
      </c>
      <c r="S6890" s="226">
        <f t="shared" si="323"/>
        <v>3544</v>
      </c>
      <c r="T6890" s="181">
        <f t="shared" si="321"/>
        <v>89824.369011878967</v>
      </c>
      <c r="U6890" s="226">
        <f t="shared" si="322"/>
        <v>5893.0452031597406</v>
      </c>
    </row>
    <row r="6891" spans="1:21" x14ac:dyDescent="0.25">
      <c r="A6891" s="156" t="s">
        <v>19431</v>
      </c>
      <c r="B6891" s="156" t="s">
        <v>78</v>
      </c>
      <c r="C6891" s="223">
        <v>6.398766040802002</v>
      </c>
      <c r="D6891" s="221">
        <v>3.8551077842712402</v>
      </c>
      <c r="E6891" s="221">
        <v>11.44416332244873</v>
      </c>
      <c r="F6891" s="221">
        <v>50.054653167724609</v>
      </c>
      <c r="G6891" s="221">
        <v>117.87807464599609</v>
      </c>
      <c r="H6891" s="221">
        <v>59.262939453125</v>
      </c>
      <c r="I6891" s="221">
        <v>20.078470230102539</v>
      </c>
      <c r="J6891" s="221">
        <v>6.7436761856079102</v>
      </c>
      <c r="K6891" s="180">
        <v>1196</v>
      </c>
      <c r="L6891" s="181">
        <v>309</v>
      </c>
      <c r="M6891" s="181">
        <v>526</v>
      </c>
      <c r="N6891" s="181">
        <v>489</v>
      </c>
      <c r="O6891" s="181">
        <v>1146</v>
      </c>
      <c r="P6891" s="181">
        <v>795</v>
      </c>
      <c r="Q6891" s="181">
        <v>226</v>
      </c>
      <c r="R6891" s="181">
        <v>681</v>
      </c>
      <c r="S6891" s="226">
        <f t="shared" si="323"/>
        <v>5368</v>
      </c>
      <c r="T6891" s="181">
        <f t="shared" si="321"/>
        <v>230672.99596071243</v>
      </c>
      <c r="U6891" s="226">
        <f t="shared" si="322"/>
        <v>15133.603578834949</v>
      </c>
    </row>
    <row r="6892" spans="1:21" x14ac:dyDescent="0.25">
      <c r="A6892" s="156" t="s">
        <v>19432</v>
      </c>
      <c r="B6892" s="156" t="s">
        <v>78</v>
      </c>
      <c r="C6892" s="223">
        <v>1.6966323852539062</v>
      </c>
      <c r="D6892" s="221">
        <v>11.353330612182617</v>
      </c>
      <c r="E6892" s="221">
        <v>0.93416166305541992</v>
      </c>
      <c r="F6892" s="221">
        <v>15.484131813049316</v>
      </c>
      <c r="G6892" s="221">
        <v>46.818740844726562</v>
      </c>
      <c r="H6892" s="221">
        <v>14.882940292358398</v>
      </c>
      <c r="I6892" s="221">
        <v>0.44746044278144836</v>
      </c>
      <c r="J6892" s="221">
        <v>2.1662745624780655E-2</v>
      </c>
      <c r="K6892" s="180">
        <v>1026</v>
      </c>
      <c r="L6892" s="181">
        <v>311</v>
      </c>
      <c r="M6892" s="181">
        <v>385</v>
      </c>
      <c r="N6892" s="181">
        <v>495</v>
      </c>
      <c r="O6892" s="181">
        <v>1096</v>
      </c>
      <c r="P6892" s="181">
        <v>976</v>
      </c>
      <c r="Q6892" s="181">
        <v>271</v>
      </c>
      <c r="R6892" s="181">
        <v>696</v>
      </c>
      <c r="S6892" s="226">
        <f t="shared" si="323"/>
        <v>5256</v>
      </c>
      <c r="T6892" s="181">
        <f t="shared" si="321"/>
        <v>79271.356877505779</v>
      </c>
      <c r="U6892" s="226">
        <f t="shared" si="322"/>
        <v>5200.7010406404343</v>
      </c>
    </row>
    <row r="6893" spans="1:21" x14ac:dyDescent="0.25">
      <c r="A6893" s="156" t="s">
        <v>19330</v>
      </c>
      <c r="B6893" s="156" t="s">
        <v>78</v>
      </c>
      <c r="C6893" s="223">
        <v>3.9319205284118652</v>
      </c>
      <c r="D6893" s="221">
        <v>4.0236053466796875</v>
      </c>
      <c r="E6893" s="221">
        <v>5.5562839508056641</v>
      </c>
      <c r="F6893" s="221">
        <v>22.759294509887695</v>
      </c>
      <c r="G6893" s="221">
        <v>62.268375396728516</v>
      </c>
      <c r="H6893" s="221">
        <v>35.739269256591797</v>
      </c>
      <c r="I6893" s="221">
        <v>4.2968974113464355</v>
      </c>
      <c r="J6893" s="221">
        <v>6.8802299499511719</v>
      </c>
      <c r="K6893" s="180">
        <v>3859.7724609375</v>
      </c>
      <c r="L6893" s="181">
        <v>1067.362060546875</v>
      </c>
      <c r="M6893" s="181">
        <v>742.1932373046875</v>
      </c>
      <c r="N6893" s="181">
        <v>921.31170654296875</v>
      </c>
      <c r="O6893" s="181">
        <v>2212.801513671875</v>
      </c>
      <c r="P6893" s="181">
        <v>1669.934814453125</v>
      </c>
      <c r="Q6893" s="181">
        <v>496.020263671875</v>
      </c>
      <c r="R6893" s="181">
        <v>1502.7576904296875</v>
      </c>
      <c r="S6893" s="226">
        <f t="shared" si="323"/>
        <v>12472.153747558594</v>
      </c>
      <c r="T6893" s="181">
        <f t="shared" si="321"/>
        <v>254503.67506789672</v>
      </c>
      <c r="U6893" s="226">
        <f t="shared" si="322"/>
        <v>16697.046447908255</v>
      </c>
    </row>
    <row r="6894" spans="1:21" x14ac:dyDescent="0.25">
      <c r="A6894" s="156" t="s">
        <v>19332</v>
      </c>
      <c r="B6894" s="156" t="s">
        <v>78</v>
      </c>
      <c r="C6894" s="223">
        <v>-3.2772736549377441</v>
      </c>
      <c r="D6894" s="221">
        <v>-2.3097641468048096</v>
      </c>
      <c r="E6894" s="221">
        <v>-2.6851646900177002</v>
      </c>
      <c r="F6894" s="221">
        <v>1675.4791259765625</v>
      </c>
      <c r="G6894" s="221">
        <v>10.461169242858887</v>
      </c>
      <c r="H6894" s="221">
        <v>-0.72024083137512207</v>
      </c>
      <c r="I6894" s="221">
        <v>-3.1718659400939941</v>
      </c>
      <c r="J6894" s="221">
        <v>-3.5976636409759521</v>
      </c>
      <c r="K6894" s="180">
        <v>1.8567826747894287</v>
      </c>
      <c r="L6894" s="181">
        <v>0.47655066847801208</v>
      </c>
      <c r="M6894" s="181">
        <v>0.52832406759262085</v>
      </c>
      <c r="N6894" s="181">
        <v>1</v>
      </c>
      <c r="O6894" s="181">
        <v>1.8320726156234741</v>
      </c>
      <c r="P6894" s="181">
        <v>1</v>
      </c>
      <c r="Q6894" s="181">
        <v>0.2471003532409668</v>
      </c>
      <c r="R6894" s="181">
        <v>0.69894099235534668</v>
      </c>
      <c r="S6894" s="226">
        <f t="shared" si="323"/>
        <v>7.6397713720798492</v>
      </c>
      <c r="T6894" s="181">
        <f t="shared" si="321"/>
        <v>1682.0216413304124</v>
      </c>
      <c r="U6894" s="226">
        <f t="shared" si="322"/>
        <v>110.35122956157034</v>
      </c>
    </row>
    <row r="6895" spans="1:21" x14ac:dyDescent="0.25">
      <c r="A6895" s="156" t="s">
        <v>14312</v>
      </c>
      <c r="B6895" s="156" t="s">
        <v>78</v>
      </c>
      <c r="C6895" s="223">
        <v>0.18286670744419098</v>
      </c>
      <c r="D6895" s="221">
        <v>1.1503760814666748</v>
      </c>
      <c r="E6895" s="221">
        <v>0.77497571706771851</v>
      </c>
      <c r="F6895" s="221">
        <v>4.1255359649658203</v>
      </c>
      <c r="G6895" s="221">
        <v>8.2943763732910156</v>
      </c>
      <c r="H6895" s="221">
        <v>2.7398996353149414</v>
      </c>
      <c r="I6895" s="221">
        <v>0.28827446699142456</v>
      </c>
      <c r="J6895" s="221">
        <v>-0.13752320408821106</v>
      </c>
      <c r="K6895" s="180">
        <v>6.1716737747192383</v>
      </c>
      <c r="L6895" s="181">
        <v>2.6609442234039307</v>
      </c>
      <c r="M6895" s="181">
        <v>2</v>
      </c>
      <c r="N6895" s="181">
        <v>1.8025751113891602</v>
      </c>
      <c r="O6895" s="181">
        <v>7.3304719924926758</v>
      </c>
      <c r="P6895" s="181">
        <v>8.9613733291625977</v>
      </c>
      <c r="Q6895" s="181">
        <v>2.7038626670837402</v>
      </c>
      <c r="R6895" s="181">
        <v>7.0214591026306152</v>
      </c>
      <c r="S6895" s="226">
        <f t="shared" si="323"/>
        <v>38.652360200881958</v>
      </c>
      <c r="T6895" s="181">
        <f t="shared" si="321"/>
        <v>98.345018369146942</v>
      </c>
      <c r="U6895" s="226">
        <f t="shared" si="322"/>
        <v>6.4520535477217136</v>
      </c>
    </row>
    <row r="6896" spans="1:21" x14ac:dyDescent="0.25">
      <c r="A6896" s="156" t="s">
        <v>19279</v>
      </c>
      <c r="B6896" s="156" t="s">
        <v>81</v>
      </c>
      <c r="C6896" s="223">
        <v>-2.3975574970245361</v>
      </c>
      <c r="D6896" s="221">
        <v>-1.4300481081008911</v>
      </c>
      <c r="E6896" s="221">
        <v>-1.8054484128952026</v>
      </c>
      <c r="F6896" s="221">
        <v>1.5451117753982544</v>
      </c>
      <c r="G6896" s="221">
        <v>5.7139525413513184</v>
      </c>
      <c r="H6896" s="221">
        <v>0.15947540104389191</v>
      </c>
      <c r="I6896" s="221">
        <v>-2.2921497821807861</v>
      </c>
      <c r="J6896" s="221">
        <v>-2.7179474830627441</v>
      </c>
      <c r="K6896" s="180">
        <v>51.291336059570313</v>
      </c>
      <c r="L6896" s="181">
        <v>16.914422988891602</v>
      </c>
      <c r="M6896" s="181">
        <v>15.988382339477539</v>
      </c>
      <c r="N6896" s="181">
        <v>17.859363555908203</v>
      </c>
      <c r="O6896" s="181">
        <v>49.136871337890625</v>
      </c>
      <c r="P6896" s="181">
        <v>37.986583709716797</v>
      </c>
      <c r="Q6896" s="181">
        <v>9.0525236129760742</v>
      </c>
      <c r="R6896" s="181">
        <v>25.891351699829102</v>
      </c>
      <c r="S6896" s="226">
        <f t="shared" si="323"/>
        <v>224.12083530426025</v>
      </c>
      <c r="T6896" s="181">
        <f t="shared" si="321"/>
        <v>47.268749828145417</v>
      </c>
      <c r="U6896" s="226">
        <f t="shared" si="322"/>
        <v>3.1011281515072144</v>
      </c>
    </row>
    <row r="6897" spans="1:21" x14ac:dyDescent="0.25">
      <c r="A6897" s="156" t="s">
        <v>19280</v>
      </c>
      <c r="B6897" s="156" t="s">
        <v>81</v>
      </c>
      <c r="C6897" s="223">
        <v>2.7589156627655029</v>
      </c>
      <c r="D6897" s="221">
        <v>3.7264249324798584</v>
      </c>
      <c r="E6897" s="221">
        <v>3.3510246276855469</v>
      </c>
      <c r="F6897" s="221">
        <v>6.7015852928161621</v>
      </c>
      <c r="G6897" s="221">
        <v>10.870426177978516</v>
      </c>
      <c r="H6897" s="221">
        <v>5.3159489631652832</v>
      </c>
      <c r="I6897" s="221">
        <v>2.8643233776092529</v>
      </c>
      <c r="J6897" s="221">
        <v>2.4385256767272949</v>
      </c>
      <c r="K6897" s="180">
        <v>9.0573549270629883</v>
      </c>
      <c r="L6897" s="181">
        <v>2.9462864398956299</v>
      </c>
      <c r="M6897" s="181">
        <v>4.284576416015625</v>
      </c>
      <c r="N6897" s="181">
        <v>4.130946159362793</v>
      </c>
      <c r="O6897" s="181">
        <v>10.487823486328125</v>
      </c>
      <c r="P6897" s="181">
        <v>6.9031181335449219</v>
      </c>
      <c r="Q6897" s="181">
        <v>1.7650406360626221</v>
      </c>
      <c r="R6897" s="181">
        <v>4.9707913398742676</v>
      </c>
      <c r="S6897" s="226">
        <f t="shared" si="323"/>
        <v>44.545937538146973</v>
      </c>
      <c r="T6897" s="181">
        <f t="shared" si="321"/>
        <v>245.8899868682912</v>
      </c>
      <c r="U6897" s="226">
        <f t="shared" si="322"/>
        <v>16.131934168416638</v>
      </c>
    </row>
    <row r="6898" spans="1:21" x14ac:dyDescent="0.25">
      <c r="A6898" s="156" t="s">
        <v>19281</v>
      </c>
      <c r="B6898" s="156" t="s">
        <v>81</v>
      </c>
      <c r="C6898" s="223">
        <v>2.9420821666717529</v>
      </c>
      <c r="D6898" s="221">
        <v>3.9095914363861084</v>
      </c>
      <c r="E6898" s="221">
        <v>3.5341911315917969</v>
      </c>
      <c r="F6898" s="221">
        <v>35.406593322753906</v>
      </c>
      <c r="G6898" s="221">
        <v>11.053591728210449</v>
      </c>
      <c r="H6898" s="221">
        <v>5.499114990234375</v>
      </c>
      <c r="I6898" s="221">
        <v>3.0474898815155029</v>
      </c>
      <c r="J6898" s="221">
        <v>2.6216921806335449</v>
      </c>
      <c r="K6898" s="180">
        <v>119.14988708496094</v>
      </c>
      <c r="L6898" s="181">
        <v>26.904811859130859</v>
      </c>
      <c r="M6898" s="181">
        <v>38.591266632080078</v>
      </c>
      <c r="N6898" s="181">
        <v>54.744541168212891</v>
      </c>
      <c r="O6898" s="181">
        <v>140.8607177734375</v>
      </c>
      <c r="P6898" s="181">
        <v>70.170661926269531</v>
      </c>
      <c r="Q6898" s="181">
        <v>15.945516586303711</v>
      </c>
      <c r="R6898" s="181">
        <v>36.357852935791016</v>
      </c>
      <c r="S6898" s="226">
        <f t="shared" si="323"/>
        <v>502.72525596618652</v>
      </c>
      <c r="T6898" s="181">
        <f t="shared" si="321"/>
        <v>4617.2485009496777</v>
      </c>
      <c r="U6898" s="226">
        <f t="shared" si="322"/>
        <v>302.92062643623598</v>
      </c>
    </row>
    <row r="6899" spans="1:21" x14ac:dyDescent="0.25">
      <c r="A6899" s="156" t="s">
        <v>19300</v>
      </c>
      <c r="B6899" s="156" t="s">
        <v>81</v>
      </c>
      <c r="C6899" s="223">
        <v>-1.7089521884918213</v>
      </c>
      <c r="D6899" s="221">
        <v>-0.74144279956817627</v>
      </c>
      <c r="E6899" s="221">
        <v>-1.1168432235717773</v>
      </c>
      <c r="F6899" s="221">
        <v>2.2337172031402588</v>
      </c>
      <c r="G6899" s="221">
        <v>6.4025578498840332</v>
      </c>
      <c r="H6899" s="221">
        <v>0.84808075428009033</v>
      </c>
      <c r="I6899" s="221">
        <v>-1.6035444736480713</v>
      </c>
      <c r="J6899" s="221">
        <v>-2.0293419361114502</v>
      </c>
      <c r="K6899" s="180">
        <v>3.4688150882720947</v>
      </c>
      <c r="L6899" s="181">
        <v>1.1038175821304321</v>
      </c>
      <c r="M6899" s="181">
        <v>1.3660882711410522</v>
      </c>
      <c r="N6899" s="181">
        <v>2.3604362010955811</v>
      </c>
      <c r="O6899" s="181">
        <v>5.7425880432128906</v>
      </c>
      <c r="P6899" s="181">
        <v>4.6022806167602539</v>
      </c>
      <c r="Q6899" s="181">
        <v>1.3387209177017212</v>
      </c>
      <c r="R6899" s="181">
        <v>3.4049577713012695</v>
      </c>
      <c r="S6899" s="226">
        <f t="shared" si="323"/>
        <v>23.387704491615295</v>
      </c>
      <c r="T6899" s="181">
        <f t="shared" si="321"/>
        <v>28.614219432259702</v>
      </c>
      <c r="U6899" s="226">
        <f t="shared" si="322"/>
        <v>1.8772732881111385</v>
      </c>
    </row>
    <row r="6900" spans="1:21" x14ac:dyDescent="0.25">
      <c r="A6900" s="156" t="s">
        <v>19433</v>
      </c>
      <c r="B6900" s="156" t="s">
        <v>81</v>
      </c>
      <c r="C6900" s="223">
        <v>12.220473289489746</v>
      </c>
      <c r="D6900" s="221">
        <v>13.187982559204102</v>
      </c>
      <c r="E6900" s="221">
        <v>12.812582015991211</v>
      </c>
      <c r="F6900" s="221">
        <v>16.163143157958984</v>
      </c>
      <c r="G6900" s="221">
        <v>20.33198356628418</v>
      </c>
      <c r="H6900" s="221">
        <v>14.777505874633789</v>
      </c>
      <c r="I6900" s="221">
        <v>12.325881004333496</v>
      </c>
      <c r="J6900" s="221">
        <v>11.900083541870117</v>
      </c>
      <c r="K6900" s="180">
        <v>43.03875732421875</v>
      </c>
      <c r="L6900" s="181">
        <v>15.400729179382324</v>
      </c>
      <c r="M6900" s="181">
        <v>16.566253662109375</v>
      </c>
      <c r="N6900" s="181">
        <v>16.694023132324219</v>
      </c>
      <c r="O6900" s="181">
        <v>50.105297088623047</v>
      </c>
      <c r="P6900" s="181">
        <v>47.368232727050781</v>
      </c>
      <c r="Q6900" s="181">
        <v>14.694857597351074</v>
      </c>
      <c r="R6900" s="181">
        <v>40.131843566894531</v>
      </c>
      <c r="S6900" s="226">
        <f t="shared" si="323"/>
        <v>243.9999942779541</v>
      </c>
      <c r="T6900" s="181">
        <f t="shared" si="321"/>
        <v>3588.5666732642594</v>
      </c>
      <c r="U6900" s="226">
        <f t="shared" si="322"/>
        <v>235.43260979993249</v>
      </c>
    </row>
    <row r="6901" spans="1:21" x14ac:dyDescent="0.25">
      <c r="A6901" s="156" t="s">
        <v>19434</v>
      </c>
      <c r="B6901" s="156" t="s">
        <v>81</v>
      </c>
      <c r="C6901" s="223">
        <v>13.989324569702148</v>
      </c>
      <c r="D6901" s="221">
        <v>49.721878051757813</v>
      </c>
      <c r="E6901" s="221">
        <v>24.956169128417969</v>
      </c>
      <c r="F6901" s="221">
        <v>57.131832122802734</v>
      </c>
      <c r="G6901" s="221">
        <v>77.702682495117188</v>
      </c>
      <c r="H6901" s="221">
        <v>51.370658874511719</v>
      </c>
      <c r="I6901" s="221">
        <v>8.702815055847168</v>
      </c>
      <c r="J6901" s="221">
        <v>8.2770175933837891</v>
      </c>
      <c r="K6901" s="180">
        <v>361</v>
      </c>
      <c r="L6901" s="181">
        <v>86</v>
      </c>
      <c r="M6901" s="181">
        <v>124</v>
      </c>
      <c r="N6901" s="181">
        <v>157</v>
      </c>
      <c r="O6901" s="181">
        <v>383</v>
      </c>
      <c r="P6901" s="181">
        <v>282</v>
      </c>
      <c r="Q6901" s="181">
        <v>77</v>
      </c>
      <c r="R6901" s="181">
        <v>165</v>
      </c>
      <c r="S6901" s="226">
        <f t="shared" si="323"/>
        <v>1635</v>
      </c>
      <c r="T6901" s="181">
        <f t="shared" si="321"/>
        <v>67672.96815776825</v>
      </c>
      <c r="U6901" s="226">
        <f t="shared" si="322"/>
        <v>4439.7735800735554</v>
      </c>
    </row>
    <row r="6902" spans="1:21" x14ac:dyDescent="0.25">
      <c r="A6902" s="156" t="s">
        <v>19435</v>
      </c>
      <c r="B6902" s="156" t="s">
        <v>81</v>
      </c>
      <c r="C6902" s="223">
        <v>14.316160202026367</v>
      </c>
      <c r="D6902" s="221">
        <v>15.325701713562012</v>
      </c>
      <c r="E6902" s="221">
        <v>75.285835266113281</v>
      </c>
      <c r="F6902" s="221">
        <v>98.096633911132813</v>
      </c>
      <c r="G6902" s="221">
        <v>187.61174011230469</v>
      </c>
      <c r="H6902" s="221">
        <v>97.640670776367188</v>
      </c>
      <c r="I6902" s="221">
        <v>10.081064224243164</v>
      </c>
      <c r="J6902" s="221">
        <v>19.741527557373047</v>
      </c>
      <c r="K6902" s="180">
        <v>271</v>
      </c>
      <c r="L6902" s="181">
        <v>117</v>
      </c>
      <c r="M6902" s="181">
        <v>179</v>
      </c>
      <c r="N6902" s="181">
        <v>193</v>
      </c>
      <c r="O6902" s="181">
        <v>503</v>
      </c>
      <c r="P6902" s="181">
        <v>688</v>
      </c>
      <c r="Q6902" s="181">
        <v>173</v>
      </c>
      <c r="R6902" s="181">
        <v>371</v>
      </c>
      <c r="S6902" s="226">
        <f t="shared" si="323"/>
        <v>2495</v>
      </c>
      <c r="T6902" s="181">
        <f t="shared" si="321"/>
        <v>208695.21897792816</v>
      </c>
      <c r="U6902" s="226">
        <f t="shared" si="322"/>
        <v>13691.722776895964</v>
      </c>
    </row>
    <row r="6903" spans="1:21" x14ac:dyDescent="0.25">
      <c r="A6903" s="156" t="s">
        <v>19436</v>
      </c>
      <c r="B6903" s="156" t="s">
        <v>81</v>
      </c>
      <c r="C6903" s="223">
        <v>1.6324549913406372</v>
      </c>
      <c r="D6903" s="221">
        <v>8.5451250076293945</v>
      </c>
      <c r="E6903" s="221">
        <v>8.7951135635375977</v>
      </c>
      <c r="F6903" s="221">
        <v>20.957645416259766</v>
      </c>
      <c r="G6903" s="221">
        <v>40.969936370849609</v>
      </c>
      <c r="H6903" s="221">
        <v>15.442183494567871</v>
      </c>
      <c r="I6903" s="221">
        <v>8.7774171829223633</v>
      </c>
      <c r="J6903" s="221">
        <v>1.3046164512634277</v>
      </c>
      <c r="K6903" s="180">
        <v>1384</v>
      </c>
      <c r="L6903" s="181">
        <v>387</v>
      </c>
      <c r="M6903" s="181">
        <v>429</v>
      </c>
      <c r="N6903" s="181">
        <v>572</v>
      </c>
      <c r="O6903" s="181">
        <v>1795</v>
      </c>
      <c r="P6903" s="181">
        <v>1445</v>
      </c>
      <c r="Q6903" s="181">
        <v>393</v>
      </c>
      <c r="R6903" s="181">
        <v>1015</v>
      </c>
      <c r="S6903" s="226">
        <f t="shared" si="323"/>
        <v>7420</v>
      </c>
      <c r="T6903" s="181">
        <f t="shared" si="321"/>
        <v>121955.85956907272</v>
      </c>
      <c r="U6903" s="226">
        <f t="shared" si="322"/>
        <v>8001.0736633808419</v>
      </c>
    </row>
    <row r="6904" spans="1:21" x14ac:dyDescent="0.25">
      <c r="A6904" s="156" t="s">
        <v>15722</v>
      </c>
      <c r="B6904" s="156" t="s">
        <v>81</v>
      </c>
      <c r="C6904" s="223">
        <v>-2.1716506481170654</v>
      </c>
      <c r="D6904" s="221">
        <v>22.594015121459961</v>
      </c>
      <c r="E6904" s="221">
        <v>-1.579541802406311</v>
      </c>
      <c r="F6904" s="221">
        <v>1.7710185050964355</v>
      </c>
      <c r="G6904" s="221">
        <v>163.10079956054687</v>
      </c>
      <c r="H6904" s="221">
        <v>0.38538208603858948</v>
      </c>
      <c r="I6904" s="221">
        <v>-2.0662429332733154</v>
      </c>
      <c r="J6904" s="221">
        <v>-2.4920406341552734</v>
      </c>
      <c r="K6904" s="180">
        <v>49.770027160644531</v>
      </c>
      <c r="L6904" s="181">
        <v>22.958684921264648</v>
      </c>
      <c r="M6904" s="181">
        <v>16.354131698608398</v>
      </c>
      <c r="N6904" s="181">
        <v>14.545742034912109</v>
      </c>
      <c r="O6904" s="181">
        <v>64.630268096923828</v>
      </c>
      <c r="P6904" s="181">
        <v>92.542366027832031</v>
      </c>
      <c r="Q6904" s="181">
        <v>32.079257965087891</v>
      </c>
      <c r="R6904" s="181">
        <v>85.466064453125</v>
      </c>
      <c r="S6904" s="226">
        <f t="shared" si="323"/>
        <v>378.34654235839844</v>
      </c>
      <c r="T6904" s="181">
        <f t="shared" si="321"/>
        <v>10708.218633147848</v>
      </c>
      <c r="U6904" s="226">
        <f t="shared" si="322"/>
        <v>702.52668785363119</v>
      </c>
    </row>
    <row r="6905" spans="1:21" x14ac:dyDescent="0.25">
      <c r="A6905" s="156" t="s">
        <v>19437</v>
      </c>
      <c r="B6905" s="156" t="s">
        <v>81</v>
      </c>
      <c r="C6905" s="223">
        <v>-0.7722814679145813</v>
      </c>
      <c r="D6905" s="221">
        <v>0.19522793591022491</v>
      </c>
      <c r="E6905" s="221">
        <v>-0.18017242848873138</v>
      </c>
      <c r="F6905" s="221">
        <v>3.1703879833221436</v>
      </c>
      <c r="G6905" s="221">
        <v>7.339228630065918</v>
      </c>
      <c r="H6905" s="221">
        <v>1.7847515344619751</v>
      </c>
      <c r="I6905" s="221">
        <v>-0.66687363386154175</v>
      </c>
      <c r="J6905" s="221">
        <v>-1.092671275138855</v>
      </c>
      <c r="K6905" s="180">
        <v>7.7175426483154297</v>
      </c>
      <c r="L6905" s="181">
        <v>2.7188093662261963</v>
      </c>
      <c r="M6905" s="181">
        <v>2.3198227882385254</v>
      </c>
      <c r="N6905" s="181">
        <v>2.2970235347747803</v>
      </c>
      <c r="O6905" s="181">
        <v>6.731475830078125</v>
      </c>
      <c r="P6905" s="181">
        <v>7.7175426483154297</v>
      </c>
      <c r="Q6905" s="181">
        <v>1.9778341054916382</v>
      </c>
      <c r="R6905" s="181">
        <v>5.4946169853210449</v>
      </c>
      <c r="S6905" s="226">
        <f t="shared" si="323"/>
        <v>36.974667906761169</v>
      </c>
      <c r="T6905" s="181">
        <f t="shared" si="321"/>
        <v>57.290120735912943</v>
      </c>
      <c r="U6905" s="226">
        <f t="shared" si="322"/>
        <v>3.7585932960638546</v>
      </c>
    </row>
    <row r="6906" spans="1:21" x14ac:dyDescent="0.25">
      <c r="A6906" s="156" t="s">
        <v>19438</v>
      </c>
      <c r="B6906" s="156" t="s">
        <v>81</v>
      </c>
      <c r="C6906" s="223">
        <v>-0.11308348178863525</v>
      </c>
      <c r="D6906" s="221">
        <v>0.85442584753036499</v>
      </c>
      <c r="E6906" s="221">
        <v>0.47902551293373108</v>
      </c>
      <c r="F6906" s="221">
        <v>3.8295857906341553</v>
      </c>
      <c r="G6906" s="221">
        <v>7.9984264373779297</v>
      </c>
      <c r="H6906" s="221">
        <v>2.4439494609832764</v>
      </c>
      <c r="I6906" s="221">
        <v>-7.6757138594985008E-3</v>
      </c>
      <c r="J6906" s="221">
        <v>-0.43347340822219849</v>
      </c>
      <c r="K6906" s="180">
        <v>1.1608669757843018</v>
      </c>
      <c r="L6906" s="181">
        <v>0.37303638458251953</v>
      </c>
      <c r="M6906" s="181">
        <v>0.35702922940254211</v>
      </c>
      <c r="N6906" s="181">
        <v>0.38417181372642517</v>
      </c>
      <c r="O6906" s="181">
        <v>1.3961025476455688</v>
      </c>
      <c r="P6906" s="181">
        <v>1.3703519105911255</v>
      </c>
      <c r="Q6906" s="181">
        <v>0.50109368562698364</v>
      </c>
      <c r="R6906" s="181">
        <v>1.3153707981109619</v>
      </c>
      <c r="S6906" s="226">
        <f t="shared" si="323"/>
        <v>6.8580233454704285</v>
      </c>
      <c r="T6906" s="181">
        <f t="shared" si="321"/>
        <v>15.771371903242002</v>
      </c>
      <c r="U6906" s="226">
        <f t="shared" si="322"/>
        <v>1.0347014798329104</v>
      </c>
    </row>
    <row r="6907" spans="1:21" x14ac:dyDescent="0.25">
      <c r="A6907" s="156" t="s">
        <v>19439</v>
      </c>
      <c r="B6907" s="156" t="s">
        <v>81</v>
      </c>
      <c r="C6907" s="223">
        <v>1.2381203174591064</v>
      </c>
      <c r="D6907" s="221">
        <v>4.7211089134216309</v>
      </c>
      <c r="E6907" s="221">
        <v>17.770467758178711</v>
      </c>
      <c r="F6907" s="221">
        <v>22.983232498168945</v>
      </c>
      <c r="G6907" s="221">
        <v>53.350849151611328</v>
      </c>
      <c r="H6907" s="221">
        <v>19.987211227416992</v>
      </c>
      <c r="I6907" s="221">
        <v>5.2610812187194824</v>
      </c>
      <c r="J6907" s="221">
        <v>3.8003311157226562</v>
      </c>
      <c r="K6907" s="180">
        <v>2566</v>
      </c>
      <c r="L6907" s="181">
        <v>940</v>
      </c>
      <c r="M6907" s="181">
        <v>845</v>
      </c>
      <c r="N6907" s="181">
        <v>706</v>
      </c>
      <c r="O6907" s="181">
        <v>2620</v>
      </c>
      <c r="P6907" s="181">
        <v>3152</v>
      </c>
      <c r="Q6907" s="181">
        <v>889</v>
      </c>
      <c r="R6907" s="181">
        <v>2411</v>
      </c>
      <c r="S6907" s="226">
        <f t="shared" si="323"/>
        <v>14129</v>
      </c>
      <c r="T6907" s="181">
        <f t="shared" si="321"/>
        <v>255475.68060207367</v>
      </c>
      <c r="U6907" s="226">
        <f t="shared" si="322"/>
        <v>16760.816142186526</v>
      </c>
    </row>
    <row r="6908" spans="1:21" x14ac:dyDescent="0.25">
      <c r="A6908" s="156" t="s">
        <v>19440</v>
      </c>
      <c r="B6908" s="156" t="s">
        <v>81</v>
      </c>
      <c r="C6908" s="223">
        <v>3.978466272354126</v>
      </c>
      <c r="D6908" s="221">
        <v>9.3320808410644531</v>
      </c>
      <c r="E6908" s="221">
        <v>11.236445426940918</v>
      </c>
      <c r="F6908" s="221">
        <v>19.11932373046875</v>
      </c>
      <c r="G6908" s="221">
        <v>71.331291198730469</v>
      </c>
      <c r="H6908" s="221">
        <v>42.053340911865234</v>
      </c>
      <c r="I6908" s="221">
        <v>3.1309905052185059</v>
      </c>
      <c r="J6908" s="221">
        <v>2.0693984031677246</v>
      </c>
      <c r="K6908" s="180">
        <v>1181</v>
      </c>
      <c r="L6908" s="181">
        <v>421</v>
      </c>
      <c r="M6908" s="181">
        <v>473</v>
      </c>
      <c r="N6908" s="181">
        <v>550</v>
      </c>
      <c r="O6908" s="181">
        <v>1703</v>
      </c>
      <c r="P6908" s="181">
        <v>1614</v>
      </c>
      <c r="Q6908" s="181">
        <v>454</v>
      </c>
      <c r="R6908" s="181">
        <v>1170</v>
      </c>
      <c r="S6908" s="226">
        <f t="shared" si="323"/>
        <v>7566</v>
      </c>
      <c r="T6908" s="181">
        <f t="shared" si="321"/>
        <v>217651.78840470314</v>
      </c>
      <c r="U6908" s="226">
        <f t="shared" si="322"/>
        <v>14279.330227723069</v>
      </c>
    </row>
    <row r="6909" spans="1:21" x14ac:dyDescent="0.25">
      <c r="A6909" s="156" t="s">
        <v>19441</v>
      </c>
      <c r="B6909" s="156" t="s">
        <v>81</v>
      </c>
      <c r="C6909" s="223">
        <v>1.6994477510452271</v>
      </c>
      <c r="D6909" s="221">
        <v>2.2685208320617676</v>
      </c>
      <c r="E6909" s="221">
        <v>6.1576652526855469</v>
      </c>
      <c r="F6909" s="221">
        <v>4.436253547668457</v>
      </c>
      <c r="G6909" s="221">
        <v>28.236745834350586</v>
      </c>
      <c r="H6909" s="221">
        <v>13.507025718688965</v>
      </c>
      <c r="I6909" s="221">
        <v>0.59899216890335083</v>
      </c>
      <c r="J6909" s="221">
        <v>-0.11118087917566299</v>
      </c>
      <c r="K6909" s="180">
        <v>1308</v>
      </c>
      <c r="L6909" s="181">
        <v>440</v>
      </c>
      <c r="M6909" s="181">
        <v>398</v>
      </c>
      <c r="N6909" s="181">
        <v>412</v>
      </c>
      <c r="O6909" s="181">
        <v>1591</v>
      </c>
      <c r="P6909" s="181">
        <v>1578</v>
      </c>
      <c r="Q6909" s="181">
        <v>429</v>
      </c>
      <c r="R6909" s="181">
        <v>1058</v>
      </c>
      <c r="S6909" s="226">
        <f t="shared" si="323"/>
        <v>7214</v>
      </c>
      <c r="T6909" s="181">
        <f t="shared" si="321"/>
        <v>73877.601533517241</v>
      </c>
      <c r="U6909" s="226">
        <f t="shared" si="322"/>
        <v>4846.8366672352031</v>
      </c>
    </row>
    <row r="6910" spans="1:21" x14ac:dyDescent="0.25">
      <c r="A6910" s="156" t="s">
        <v>16494</v>
      </c>
      <c r="B6910" s="156" t="s">
        <v>81</v>
      </c>
      <c r="C6910" s="223">
        <v>-1.8557608127593994</v>
      </c>
      <c r="D6910" s="221">
        <v>-0.88825142383575439</v>
      </c>
      <c r="E6910" s="221">
        <v>-1.2636518478393555</v>
      </c>
      <c r="F6910" s="221">
        <v>2.0869083404541016</v>
      </c>
      <c r="G6910" s="221">
        <v>6.2557487487792969</v>
      </c>
      <c r="H6910" s="221">
        <v>0.70127201080322266</v>
      </c>
      <c r="I6910" s="221">
        <v>-1.7503530979156494</v>
      </c>
      <c r="J6910" s="221">
        <v>-2.1761507987976074</v>
      </c>
      <c r="K6910" s="180">
        <v>10.902389526367188</v>
      </c>
      <c r="L6910" s="181">
        <v>4.3699660301208496</v>
      </c>
      <c r="M6910" s="181">
        <v>3.1310579776763916</v>
      </c>
      <c r="N6910" s="181">
        <v>3.1535835266113281</v>
      </c>
      <c r="O6910" s="181">
        <v>15.362457275390625</v>
      </c>
      <c r="P6910" s="181">
        <v>15.880545616149902</v>
      </c>
      <c r="Q6910" s="181">
        <v>5.834129810333252</v>
      </c>
      <c r="R6910" s="181">
        <v>10.677133560180664</v>
      </c>
      <c r="S6910" s="226">
        <f t="shared" si="323"/>
        <v>69.3112633228302</v>
      </c>
      <c r="T6910" s="181">
        <f t="shared" si="321"/>
        <v>52.304231890556764</v>
      </c>
      <c r="U6910" s="226">
        <f t="shared" si="322"/>
        <v>3.4314875377174956</v>
      </c>
    </row>
    <row r="6911" spans="1:21" x14ac:dyDescent="0.25">
      <c r="A6911" s="156" t="s">
        <v>19442</v>
      </c>
      <c r="B6911" s="156" t="s">
        <v>81</v>
      </c>
      <c r="C6911" s="223">
        <v>5.0583095550537109</v>
      </c>
      <c r="D6911" s="221">
        <v>-2.7905874252319336</v>
      </c>
      <c r="E6911" s="221">
        <v>10.389225959777832</v>
      </c>
      <c r="F6911" s="221">
        <v>32.112648010253906</v>
      </c>
      <c r="G6911" s="221">
        <v>45.260707855224609</v>
      </c>
      <c r="H6911" s="221">
        <v>26.241794586181641</v>
      </c>
      <c r="I6911" s="221">
        <v>1.6263753175735474</v>
      </c>
      <c r="J6911" s="221">
        <v>2.3394620418548584</v>
      </c>
      <c r="K6911" s="180">
        <v>1353</v>
      </c>
      <c r="L6911" s="181">
        <v>403</v>
      </c>
      <c r="M6911" s="181">
        <v>432</v>
      </c>
      <c r="N6911" s="181">
        <v>520</v>
      </c>
      <c r="O6911" s="181">
        <v>1777</v>
      </c>
      <c r="P6911" s="181">
        <v>1391</v>
      </c>
      <c r="Q6911" s="181">
        <v>359</v>
      </c>
      <c r="R6911" s="181">
        <v>846</v>
      </c>
      <c r="S6911" s="226">
        <f t="shared" si="323"/>
        <v>7081</v>
      </c>
      <c r="T6911" s="181">
        <f t="shared" si="321"/>
        <v>146399.67643010616</v>
      </c>
      <c r="U6911" s="226">
        <f t="shared" si="322"/>
        <v>9604.7422366694373</v>
      </c>
    </row>
    <row r="6912" spans="1:21" x14ac:dyDescent="0.25">
      <c r="A6912" s="156" t="s">
        <v>19443</v>
      </c>
      <c r="B6912" s="156" t="s">
        <v>81</v>
      </c>
      <c r="C6912" s="223">
        <v>2.870948314666748</v>
      </c>
      <c r="D6912" s="221">
        <v>10.227806091308594</v>
      </c>
      <c r="E6912" s="221">
        <v>12.888753890991211</v>
      </c>
      <c r="F6912" s="221">
        <v>22.820337295532227</v>
      </c>
      <c r="G6912" s="221">
        <v>72.628761291503906</v>
      </c>
      <c r="H6912" s="221">
        <v>31.350788116455078</v>
      </c>
      <c r="I6912" s="221">
        <v>6.6398353576660156</v>
      </c>
      <c r="J6912" s="221">
        <v>4.9681663513183594</v>
      </c>
      <c r="K6912" s="180">
        <v>2750</v>
      </c>
      <c r="L6912" s="181">
        <v>845</v>
      </c>
      <c r="M6912" s="181">
        <v>694</v>
      </c>
      <c r="N6912" s="181">
        <v>818</v>
      </c>
      <c r="O6912" s="181">
        <v>2811</v>
      </c>
      <c r="P6912" s="181">
        <v>2293</v>
      </c>
      <c r="Q6912" s="181">
        <v>633</v>
      </c>
      <c r="R6912" s="181">
        <v>1686</v>
      </c>
      <c r="S6912" s="226">
        <f t="shared" si="323"/>
        <v>12530</v>
      </c>
      <c r="T6912" s="181">
        <f t="shared" si="321"/>
        <v>332775.5845117569</v>
      </c>
      <c r="U6912" s="226">
        <f t="shared" si="322"/>
        <v>21832.177432566703</v>
      </c>
    </row>
    <row r="6913" spans="1:21" x14ac:dyDescent="0.25">
      <c r="A6913" s="156" t="s">
        <v>19444</v>
      </c>
      <c r="B6913" s="156" t="s">
        <v>81</v>
      </c>
      <c r="C6913" s="223">
        <v>2.8478837013244629</v>
      </c>
      <c r="D6913" s="221">
        <v>9.6258277893066406</v>
      </c>
      <c r="E6913" s="221">
        <v>10.446966171264648</v>
      </c>
      <c r="F6913" s="221">
        <v>33.893035888671875</v>
      </c>
      <c r="G6913" s="221">
        <v>63.234664916992188</v>
      </c>
      <c r="H6913" s="221">
        <v>28.786941528320313</v>
      </c>
      <c r="I6913" s="221">
        <v>22.416894912719727</v>
      </c>
      <c r="J6913" s="221">
        <v>6.4823131561279297</v>
      </c>
      <c r="K6913" s="180">
        <v>1557</v>
      </c>
      <c r="L6913" s="181">
        <v>441</v>
      </c>
      <c r="M6913" s="181">
        <v>551</v>
      </c>
      <c r="N6913" s="181">
        <v>860</v>
      </c>
      <c r="O6913" s="181">
        <v>2321</v>
      </c>
      <c r="P6913" s="181">
        <v>1540</v>
      </c>
      <c r="Q6913" s="181">
        <v>436</v>
      </c>
      <c r="R6913" s="181">
        <v>1070</v>
      </c>
      <c r="S6913" s="226">
        <f t="shared" si="323"/>
        <v>8776</v>
      </c>
      <c r="T6913" s="181">
        <f t="shared" si="321"/>
        <v>251392.82268762589</v>
      </c>
      <c r="U6913" s="226">
        <f t="shared" si="322"/>
        <v>16492.954909064618</v>
      </c>
    </row>
    <row r="6914" spans="1:21" x14ac:dyDescent="0.25">
      <c r="A6914" s="156" t="s">
        <v>19445</v>
      </c>
      <c r="B6914" s="156" t="s">
        <v>81</v>
      </c>
      <c r="C6914" s="223">
        <v>6.5623149871826172</v>
      </c>
      <c r="D6914" s="221">
        <v>21.050882339477539</v>
      </c>
      <c r="E6914" s="221">
        <v>8.3388166427612305</v>
      </c>
      <c r="F6914" s="221">
        <v>11.53062629699707</v>
      </c>
      <c r="G6914" s="221">
        <v>44.371669769287109</v>
      </c>
      <c r="H6914" s="221">
        <v>64.914634704589844</v>
      </c>
      <c r="I6914" s="221">
        <v>4.058779239654541</v>
      </c>
      <c r="J6914" s="221">
        <v>4.1190695762634277</v>
      </c>
      <c r="K6914" s="180">
        <v>569</v>
      </c>
      <c r="L6914" s="181">
        <v>185</v>
      </c>
      <c r="M6914" s="181">
        <v>231</v>
      </c>
      <c r="N6914" s="181">
        <v>337</v>
      </c>
      <c r="O6914" s="181">
        <v>888</v>
      </c>
      <c r="P6914" s="181">
        <v>673</v>
      </c>
      <c r="Q6914" s="181">
        <v>222</v>
      </c>
      <c r="R6914" s="181">
        <v>540</v>
      </c>
      <c r="S6914" s="226">
        <f t="shared" si="323"/>
        <v>3645</v>
      </c>
      <c r="T6914" s="181">
        <f t="shared" si="321"/>
        <v>99655.396640777588</v>
      </c>
      <c r="U6914" s="226">
        <f t="shared" si="322"/>
        <v>6538.022627971377</v>
      </c>
    </row>
    <row r="6915" spans="1:21" x14ac:dyDescent="0.25">
      <c r="A6915" s="156" t="s">
        <v>19446</v>
      </c>
      <c r="B6915" s="156" t="s">
        <v>81</v>
      </c>
      <c r="C6915" s="223">
        <v>-0.67761850357055664</v>
      </c>
      <c r="D6915" s="221">
        <v>6.9052166938781738</v>
      </c>
      <c r="E6915" s="221">
        <v>7.5211520195007324</v>
      </c>
      <c r="F6915" s="221">
        <v>52.676433563232422</v>
      </c>
      <c r="G6915" s="221">
        <v>32.32574462890625</v>
      </c>
      <c r="H6915" s="221">
        <v>21.333786010742188</v>
      </c>
      <c r="I6915" s="221">
        <v>3.2518742084503174</v>
      </c>
      <c r="J6915" s="221">
        <v>-0.82719707489013672</v>
      </c>
      <c r="K6915" s="180">
        <v>1520</v>
      </c>
      <c r="L6915" s="181">
        <v>470</v>
      </c>
      <c r="M6915" s="181">
        <v>442</v>
      </c>
      <c r="N6915" s="181">
        <v>433</v>
      </c>
      <c r="O6915" s="181">
        <v>1723</v>
      </c>
      <c r="P6915" s="181">
        <v>1777</v>
      </c>
      <c r="Q6915" s="181">
        <v>491</v>
      </c>
      <c r="R6915" s="181">
        <v>1124</v>
      </c>
      <c r="S6915" s="226">
        <f t="shared" si="323"/>
        <v>7980</v>
      </c>
      <c r="T6915" s="181">
        <f t="shared" si="321"/>
        <v>122623.01310706139</v>
      </c>
      <c r="U6915" s="226">
        <f t="shared" si="322"/>
        <v>8044.8431437575437</v>
      </c>
    </row>
    <row r="6916" spans="1:21" x14ac:dyDescent="0.25">
      <c r="A6916" s="156" t="s">
        <v>19447</v>
      </c>
      <c r="B6916" s="156" t="s">
        <v>81</v>
      </c>
      <c r="C6916" s="223">
        <v>-1.4833592176437378</v>
      </c>
      <c r="D6916" s="221">
        <v>-0.51584988832473755</v>
      </c>
      <c r="E6916" s="221">
        <v>-0.89125025272369385</v>
      </c>
      <c r="F6916" s="221">
        <v>2.4593098163604736</v>
      </c>
      <c r="G6916" s="221">
        <v>12.637089729309082</v>
      </c>
      <c r="H6916" s="221">
        <v>8.8534173965454102</v>
      </c>
      <c r="I6916" s="221">
        <v>11.545351028442383</v>
      </c>
      <c r="J6916" s="221">
        <v>-1.4375466108322144</v>
      </c>
      <c r="K6916" s="180">
        <v>1327</v>
      </c>
      <c r="L6916" s="181">
        <v>506</v>
      </c>
      <c r="M6916" s="181">
        <v>380</v>
      </c>
      <c r="N6916" s="181">
        <v>480</v>
      </c>
      <c r="O6916" s="181">
        <v>1786</v>
      </c>
      <c r="P6916" s="181">
        <v>1856</v>
      </c>
      <c r="Q6916" s="181">
        <v>527</v>
      </c>
      <c r="R6916" s="181">
        <v>1492</v>
      </c>
      <c r="S6916" s="226">
        <f t="shared" si="323"/>
        <v>8354</v>
      </c>
      <c r="T6916" s="181">
        <f t="shared" si="321"/>
        <v>41553.72128367424</v>
      </c>
      <c r="U6916" s="226">
        <f t="shared" si="322"/>
        <v>2726.1862296166983</v>
      </c>
    </row>
    <row r="6917" spans="1:21" x14ac:dyDescent="0.25">
      <c r="A6917" s="156" t="s">
        <v>19448</v>
      </c>
      <c r="B6917" s="156" t="s">
        <v>81</v>
      </c>
      <c r="C6917" s="223">
        <v>2.9298663139343262</v>
      </c>
      <c r="D6917" s="221">
        <v>6.3898859024047852</v>
      </c>
      <c r="E6917" s="221">
        <v>0.41738227009773254</v>
      </c>
      <c r="F6917" s="221">
        <v>0.76967990398406982</v>
      </c>
      <c r="G6917" s="221">
        <v>25.804056167602539</v>
      </c>
      <c r="H6917" s="221">
        <v>20.370275497436523</v>
      </c>
      <c r="I6917" s="221">
        <v>-6.9318957626819611E-2</v>
      </c>
      <c r="J6917" s="221">
        <v>-0.49511662125587463</v>
      </c>
      <c r="K6917" s="180">
        <v>1212</v>
      </c>
      <c r="L6917" s="181">
        <v>361</v>
      </c>
      <c r="M6917" s="181">
        <v>355</v>
      </c>
      <c r="N6917" s="181">
        <v>482</v>
      </c>
      <c r="O6917" s="181">
        <v>1723</v>
      </c>
      <c r="P6917" s="181">
        <v>1624</v>
      </c>
      <c r="Q6917" s="181">
        <v>417</v>
      </c>
      <c r="R6917" s="181">
        <v>1369</v>
      </c>
      <c r="S6917" s="226">
        <f t="shared" si="323"/>
        <v>7543</v>
      </c>
      <c r="T6917" s="181">
        <f t="shared" ref="T6917:T6980" si="324">SUMPRODUCT(C6917:J6917,K6917:R6917)</f>
        <v>83211.89872764796</v>
      </c>
      <c r="U6917" s="226">
        <f t="shared" ref="U6917:U6980" si="325">(T6917/$T$10045)*$S$10045</f>
        <v>5459.2254422397327</v>
      </c>
    </row>
    <row r="6918" spans="1:21" x14ac:dyDescent="0.25">
      <c r="A6918" s="156" t="s">
        <v>19449</v>
      </c>
      <c r="B6918" s="156" t="s">
        <v>81</v>
      </c>
      <c r="C6918" s="223">
        <v>1.0665044784545898</v>
      </c>
      <c r="D6918" s="221">
        <v>10.093647956848145</v>
      </c>
      <c r="E6918" s="221">
        <v>10.34093189239502</v>
      </c>
      <c r="F6918" s="221">
        <v>26.939460754394531</v>
      </c>
      <c r="G6918" s="221">
        <v>32.025867462158203</v>
      </c>
      <c r="H6918" s="221">
        <v>21.008676528930664</v>
      </c>
      <c r="I6918" s="221">
        <v>1.0221269130706787</v>
      </c>
      <c r="J6918" s="221">
        <v>0.5963292121887207</v>
      </c>
      <c r="K6918" s="180">
        <v>1351</v>
      </c>
      <c r="L6918" s="181">
        <v>433</v>
      </c>
      <c r="M6918" s="181">
        <v>439</v>
      </c>
      <c r="N6918" s="181">
        <v>452</v>
      </c>
      <c r="O6918" s="181">
        <v>1587</v>
      </c>
      <c r="P6918" s="181">
        <v>1551</v>
      </c>
      <c r="Q6918" s="181">
        <v>388</v>
      </c>
      <c r="R6918" s="181">
        <v>1081</v>
      </c>
      <c r="S6918" s="226">
        <f t="shared" ref="S6918:S6981" si="326">SUM(K6918:R6918)</f>
        <v>7282</v>
      </c>
      <c r="T6918" s="181">
        <f t="shared" si="324"/>
        <v>106978.4285569191</v>
      </c>
      <c r="U6918" s="226">
        <f t="shared" si="325"/>
        <v>7018.4597140398164</v>
      </c>
    </row>
    <row r="6919" spans="1:21" x14ac:dyDescent="0.25">
      <c r="A6919" s="156" t="s">
        <v>19450</v>
      </c>
      <c r="B6919" s="156" t="s">
        <v>81</v>
      </c>
      <c r="C6919" s="223">
        <v>1.5189268589019775</v>
      </c>
      <c r="D6919" s="221">
        <v>1.7132728099822998</v>
      </c>
      <c r="E6919" s="221">
        <v>11.375369071960449</v>
      </c>
      <c r="F6919" s="221">
        <v>33.241519927978516</v>
      </c>
      <c r="G6919" s="221">
        <v>38.767200469970703</v>
      </c>
      <c r="H6919" s="221">
        <v>40.61981201171875</v>
      </c>
      <c r="I6919" s="221">
        <v>2.7264528274536133</v>
      </c>
      <c r="J6919" s="221">
        <v>1.817381739616394</v>
      </c>
      <c r="K6919" s="180">
        <v>2630.0751953125</v>
      </c>
      <c r="L6919" s="181">
        <v>804.94775390625</v>
      </c>
      <c r="M6919" s="181">
        <v>910.15081787109375</v>
      </c>
      <c r="N6919" s="181">
        <v>1049.134521484375</v>
      </c>
      <c r="O6919" s="181">
        <v>2934.102294921875</v>
      </c>
      <c r="P6919" s="181">
        <v>2662.890869140625</v>
      </c>
      <c r="Q6919" s="181">
        <v>757.6546630859375</v>
      </c>
      <c r="R6919" s="181">
        <v>1732.4715576171875</v>
      </c>
      <c r="S6919" s="226">
        <f t="shared" si="326"/>
        <v>13481.427673339844</v>
      </c>
      <c r="T6919" s="181">
        <f t="shared" si="324"/>
        <v>277729.4447732736</v>
      </c>
      <c r="U6919" s="226">
        <f t="shared" si="325"/>
        <v>18220.803444563175</v>
      </c>
    </row>
    <row r="6920" spans="1:21" x14ac:dyDescent="0.25">
      <c r="A6920" s="156" t="s">
        <v>19451</v>
      </c>
      <c r="B6920" s="156" t="s">
        <v>81</v>
      </c>
      <c r="C6920" s="223">
        <v>0.69720339775085449</v>
      </c>
      <c r="D6920" s="221">
        <v>14.482761383056641</v>
      </c>
      <c r="E6920" s="221">
        <v>43.170372009277344</v>
      </c>
      <c r="F6920" s="221">
        <v>76.47979736328125</v>
      </c>
      <c r="G6920" s="221">
        <v>62.186183929443359</v>
      </c>
      <c r="H6920" s="221">
        <v>35.051326751708984</v>
      </c>
      <c r="I6920" s="221">
        <v>7.4891290664672852</v>
      </c>
      <c r="J6920" s="221">
        <v>1.9947640895843506</v>
      </c>
      <c r="K6920" s="180">
        <v>1385</v>
      </c>
      <c r="L6920" s="181">
        <v>509</v>
      </c>
      <c r="M6920" s="181">
        <v>517</v>
      </c>
      <c r="N6920" s="181">
        <v>552</v>
      </c>
      <c r="O6920" s="181">
        <v>1825</v>
      </c>
      <c r="P6920" s="181">
        <v>1673</v>
      </c>
      <c r="Q6920" s="181">
        <v>480</v>
      </c>
      <c r="R6920" s="181">
        <v>1281</v>
      </c>
      <c r="S6920" s="226">
        <f t="shared" si="326"/>
        <v>8222</v>
      </c>
      <c r="T6920" s="181">
        <f t="shared" si="324"/>
        <v>251154.01280069351</v>
      </c>
      <c r="U6920" s="226">
        <f t="shared" si="325"/>
        <v>16477.287474111996</v>
      </c>
    </row>
    <row r="6921" spans="1:21" x14ac:dyDescent="0.25">
      <c r="A6921" s="156" t="s">
        <v>19452</v>
      </c>
      <c r="B6921" s="156" t="s">
        <v>81</v>
      </c>
      <c r="C6921" s="223">
        <v>4.3453240394592285</v>
      </c>
      <c r="D6921" s="221">
        <v>13.779182434082031</v>
      </c>
      <c r="E6921" s="221">
        <v>25.245981216430664</v>
      </c>
      <c r="F6921" s="221">
        <v>61.688072204589844</v>
      </c>
      <c r="G6921" s="221">
        <v>143.71223449707031</v>
      </c>
      <c r="H6921" s="221">
        <v>70.113868713378906</v>
      </c>
      <c r="I6921" s="221">
        <v>21.184869766235352</v>
      </c>
      <c r="J6921" s="221">
        <v>5.4358859062194824</v>
      </c>
      <c r="K6921" s="180">
        <v>1663</v>
      </c>
      <c r="L6921" s="181">
        <v>523</v>
      </c>
      <c r="M6921" s="181">
        <v>633</v>
      </c>
      <c r="N6921" s="181">
        <v>529</v>
      </c>
      <c r="O6921" s="181">
        <v>1332</v>
      </c>
      <c r="P6921" s="181">
        <v>1188</v>
      </c>
      <c r="Q6921" s="181">
        <v>319</v>
      </c>
      <c r="R6921" s="181">
        <v>777</v>
      </c>
      <c r="S6921" s="226">
        <f t="shared" si="326"/>
        <v>6964</v>
      </c>
      <c r="T6921" s="181">
        <f t="shared" si="324"/>
        <v>348748.11178302765</v>
      </c>
      <c r="U6921" s="226">
        <f t="shared" si="325"/>
        <v>22880.075973394218</v>
      </c>
    </row>
    <row r="6922" spans="1:21" x14ac:dyDescent="0.25">
      <c r="A6922" s="156" t="s">
        <v>19453</v>
      </c>
      <c r="B6922" s="156" t="s">
        <v>81</v>
      </c>
      <c r="C6922" s="223">
        <v>3.8041737079620361</v>
      </c>
      <c r="D6922" s="221">
        <v>2.3838443756103516</v>
      </c>
      <c r="E6922" s="221">
        <v>2.7548189163208008</v>
      </c>
      <c r="F6922" s="221">
        <v>24.02918815612793</v>
      </c>
      <c r="G6922" s="221">
        <v>46.057598114013672</v>
      </c>
      <c r="H6922" s="221">
        <v>17.36967658996582</v>
      </c>
      <c r="I6922" s="221">
        <v>2.3391950130462646</v>
      </c>
      <c r="J6922" s="221">
        <v>0.94514185190200806</v>
      </c>
      <c r="K6922" s="180">
        <v>1472</v>
      </c>
      <c r="L6922" s="181">
        <v>591</v>
      </c>
      <c r="M6922" s="181">
        <v>473</v>
      </c>
      <c r="N6922" s="181">
        <v>509</v>
      </c>
      <c r="O6922" s="181">
        <v>1803</v>
      </c>
      <c r="P6922" s="181">
        <v>1985</v>
      </c>
      <c r="Q6922" s="181">
        <v>681</v>
      </c>
      <c r="R6922" s="181">
        <v>1816</v>
      </c>
      <c r="S6922" s="226">
        <f t="shared" si="326"/>
        <v>9330</v>
      </c>
      <c r="T6922" s="181">
        <f t="shared" si="324"/>
        <v>141372.50868058205</v>
      </c>
      <c r="U6922" s="226">
        <f t="shared" si="325"/>
        <v>9274.9283218297496</v>
      </c>
    </row>
    <row r="6923" spans="1:21" x14ac:dyDescent="0.25">
      <c r="A6923" s="156" t="s">
        <v>19454</v>
      </c>
      <c r="B6923" s="156" t="s">
        <v>81</v>
      </c>
      <c r="C6923" s="223">
        <v>0.71616560220718384</v>
      </c>
      <c r="D6923" s="221">
        <v>-1.4870338439941406</v>
      </c>
      <c r="E6923" s="221">
        <v>27.725130081176758</v>
      </c>
      <c r="F6923" s="221">
        <v>24.633426666259766</v>
      </c>
      <c r="G6923" s="221">
        <v>75.047630310058594</v>
      </c>
      <c r="H6923" s="221">
        <v>30.197427749633789</v>
      </c>
      <c r="I6923" s="221">
        <v>0.82157337665557861</v>
      </c>
      <c r="J6923" s="221">
        <v>0.39577570557594299</v>
      </c>
      <c r="K6923" s="180">
        <v>1333</v>
      </c>
      <c r="L6923" s="181">
        <v>368</v>
      </c>
      <c r="M6923" s="181">
        <v>412</v>
      </c>
      <c r="N6923" s="181">
        <v>460</v>
      </c>
      <c r="O6923" s="181">
        <v>1514</v>
      </c>
      <c r="P6923" s="181">
        <v>1329</v>
      </c>
      <c r="Q6923" s="181">
        <v>463</v>
      </c>
      <c r="R6923" s="181">
        <v>1176</v>
      </c>
      <c r="S6923" s="226">
        <f t="shared" si="326"/>
        <v>7055</v>
      </c>
      <c r="T6923" s="181">
        <f t="shared" si="324"/>
        <v>177761.86462491751</v>
      </c>
      <c r="U6923" s="226">
        <f t="shared" si="325"/>
        <v>11662.299609297175</v>
      </c>
    </row>
    <row r="6924" spans="1:21" x14ac:dyDescent="0.25">
      <c r="A6924" s="156" t="s">
        <v>19455</v>
      </c>
      <c r="B6924" s="156" t="s">
        <v>81</v>
      </c>
      <c r="C6924" s="223">
        <v>2.6316707134246826</v>
      </c>
      <c r="D6924" s="221">
        <v>14.126880645751953</v>
      </c>
      <c r="E6924" s="221">
        <v>4.1560702323913574</v>
      </c>
      <c r="F6924" s="221">
        <v>40.370948791503906</v>
      </c>
      <c r="G6924" s="221">
        <v>88.695877075195313</v>
      </c>
      <c r="H6924" s="221">
        <v>47.980953216552734</v>
      </c>
      <c r="I6924" s="221">
        <v>2.4476571083068848</v>
      </c>
      <c r="J6924" s="221">
        <v>0.28372213244438171</v>
      </c>
      <c r="K6924" s="180">
        <v>783</v>
      </c>
      <c r="L6924" s="181">
        <v>257</v>
      </c>
      <c r="M6924" s="181">
        <v>228</v>
      </c>
      <c r="N6924" s="181">
        <v>222</v>
      </c>
      <c r="O6924" s="181">
        <v>830</v>
      </c>
      <c r="P6924" s="181">
        <v>881</v>
      </c>
      <c r="Q6924" s="181">
        <v>344</v>
      </c>
      <c r="R6924" s="181">
        <v>1173</v>
      </c>
      <c r="S6924" s="226">
        <f t="shared" si="326"/>
        <v>4718</v>
      </c>
      <c r="T6924" s="181">
        <f t="shared" si="324"/>
        <v>132664.73900207877</v>
      </c>
      <c r="U6924" s="226">
        <f t="shared" si="325"/>
        <v>8703.6437038733766</v>
      </c>
    </row>
    <row r="6925" spans="1:21" x14ac:dyDescent="0.25">
      <c r="A6925" s="156" t="s">
        <v>19456</v>
      </c>
      <c r="B6925" s="156" t="s">
        <v>81</v>
      </c>
      <c r="C6925" s="223">
        <v>8.4975128173828125</v>
      </c>
      <c r="D6925" s="221">
        <v>1.0584828853607178</v>
      </c>
      <c r="E6925" s="221">
        <v>1.1893277168273926</v>
      </c>
      <c r="F6925" s="221">
        <v>9.4879121780395508</v>
      </c>
      <c r="G6925" s="221">
        <v>29.181190490722656</v>
      </c>
      <c r="H6925" s="221">
        <v>25.042940139770508</v>
      </c>
      <c r="I6925" s="221">
        <v>1.3037430122494698E-2</v>
      </c>
      <c r="J6925" s="221">
        <v>0.25129488110542297</v>
      </c>
      <c r="K6925" s="180">
        <v>1123</v>
      </c>
      <c r="L6925" s="181">
        <v>403</v>
      </c>
      <c r="M6925" s="181">
        <v>267</v>
      </c>
      <c r="N6925" s="181">
        <v>255</v>
      </c>
      <c r="O6925" s="181">
        <v>1185</v>
      </c>
      <c r="P6925" s="181">
        <v>1483</v>
      </c>
      <c r="Q6925" s="181">
        <v>508</v>
      </c>
      <c r="R6925" s="181">
        <v>1405</v>
      </c>
      <c r="S6925" s="226">
        <f t="shared" si="326"/>
        <v>6629</v>
      </c>
      <c r="T6925" s="181">
        <f t="shared" si="324"/>
        <v>84784.326883755624</v>
      </c>
      <c r="U6925" s="226">
        <f t="shared" si="325"/>
        <v>5562.3866478746768</v>
      </c>
    </row>
    <row r="6926" spans="1:21" x14ac:dyDescent="0.25">
      <c r="A6926" s="156" t="s">
        <v>19457</v>
      </c>
      <c r="B6926" s="156" t="s">
        <v>81</v>
      </c>
      <c r="C6926" s="223">
        <v>-1.8424088954925537</v>
      </c>
      <c r="D6926" s="221">
        <v>4.8290152102708817E-2</v>
      </c>
      <c r="E6926" s="221">
        <v>8.3382549285888672</v>
      </c>
      <c r="F6926" s="221">
        <v>2.1002604961395264</v>
      </c>
      <c r="G6926" s="221">
        <v>30.380458831787109</v>
      </c>
      <c r="H6926" s="221">
        <v>1.5880488157272339</v>
      </c>
      <c r="I6926" s="221">
        <v>-1.7370011806488037</v>
      </c>
      <c r="J6926" s="221">
        <v>-1.6420018672943115</v>
      </c>
      <c r="K6926" s="180">
        <v>917</v>
      </c>
      <c r="L6926" s="181">
        <v>335</v>
      </c>
      <c r="M6926" s="181">
        <v>225</v>
      </c>
      <c r="N6926" s="181">
        <v>182</v>
      </c>
      <c r="O6926" s="181">
        <v>975</v>
      </c>
      <c r="P6926" s="181">
        <v>1410</v>
      </c>
      <c r="Q6926" s="181">
        <v>472</v>
      </c>
      <c r="R6926" s="181">
        <v>1276</v>
      </c>
      <c r="S6926" s="226">
        <f t="shared" si="326"/>
        <v>5792</v>
      </c>
      <c r="T6926" s="181">
        <f t="shared" si="324"/>
        <v>29530.080264251679</v>
      </c>
      <c r="U6926" s="226">
        <f t="shared" si="325"/>
        <v>1937.3595357753825</v>
      </c>
    </row>
    <row r="6927" spans="1:21" x14ac:dyDescent="0.25">
      <c r="A6927" s="156" t="s">
        <v>19458</v>
      </c>
      <c r="B6927" s="156" t="s">
        <v>81</v>
      </c>
      <c r="C6927" s="223">
        <v>-0.13166183233261108</v>
      </c>
      <c r="D6927" s="221">
        <v>0.83584755659103394</v>
      </c>
      <c r="E6927" s="221">
        <v>6.1428971290588379</v>
      </c>
      <c r="F6927" s="221">
        <v>25.422397613525391</v>
      </c>
      <c r="G6927" s="221">
        <v>28.570850372314453</v>
      </c>
      <c r="H6927" s="221">
        <v>22.14671516418457</v>
      </c>
      <c r="I6927" s="221">
        <v>4.8348526954650879</v>
      </c>
      <c r="J6927" s="221">
        <v>0.36694428324699402</v>
      </c>
      <c r="K6927" s="180">
        <v>1046</v>
      </c>
      <c r="L6927" s="181">
        <v>408</v>
      </c>
      <c r="M6927" s="181">
        <v>269</v>
      </c>
      <c r="N6927" s="181">
        <v>235</v>
      </c>
      <c r="O6927" s="181">
        <v>1024</v>
      </c>
      <c r="P6927" s="181">
        <v>1474</v>
      </c>
      <c r="Q6927" s="181">
        <v>546</v>
      </c>
      <c r="R6927" s="181">
        <v>1586</v>
      </c>
      <c r="S6927" s="226">
        <f t="shared" si="326"/>
        <v>6588</v>
      </c>
      <c r="T6927" s="181">
        <f t="shared" si="324"/>
        <v>72952.622431576252</v>
      </c>
      <c r="U6927" s="226">
        <f t="shared" si="325"/>
        <v>4786.1522035458947</v>
      </c>
    </row>
    <row r="6928" spans="1:21" x14ac:dyDescent="0.25">
      <c r="A6928" s="156" t="s">
        <v>15724</v>
      </c>
      <c r="B6928" s="156" t="s">
        <v>81</v>
      </c>
      <c r="C6928" s="223">
        <v>1.6019371747970581</v>
      </c>
      <c r="D6928" s="221">
        <v>0.72423714399337769</v>
      </c>
      <c r="E6928" s="221">
        <v>11.097107887268066</v>
      </c>
      <c r="F6928" s="221">
        <v>11.144013404846191</v>
      </c>
      <c r="G6928" s="221">
        <v>60.900230407714844</v>
      </c>
      <c r="H6928" s="221">
        <v>12.103850364685059</v>
      </c>
      <c r="I6928" s="221">
        <v>-0.34148743748664856</v>
      </c>
      <c r="J6928" s="221">
        <v>-0.7672850489616394</v>
      </c>
      <c r="K6928" s="180">
        <v>1049.7449951171875</v>
      </c>
      <c r="L6928" s="181">
        <v>395.64251708984375</v>
      </c>
      <c r="M6928" s="181">
        <v>319.0986328125</v>
      </c>
      <c r="N6928" s="181">
        <v>273.37109375</v>
      </c>
      <c r="O6928" s="181">
        <v>1140.2059326171875</v>
      </c>
      <c r="P6928" s="181">
        <v>1462.286865234375</v>
      </c>
      <c r="Q6928" s="181">
        <v>581.53485107421875</v>
      </c>
      <c r="R6928" s="181">
        <v>1610.404296875</v>
      </c>
      <c r="S6928" s="226">
        <f t="shared" si="326"/>
        <v>6832.2891845703125</v>
      </c>
      <c r="T6928" s="181">
        <f t="shared" si="324"/>
        <v>94259.567056395477</v>
      </c>
      <c r="U6928" s="226">
        <f t="shared" si="325"/>
        <v>6184.0221713123919</v>
      </c>
    </row>
    <row r="6929" spans="1:21" x14ac:dyDescent="0.25">
      <c r="A6929" s="156" t="s">
        <v>15725</v>
      </c>
      <c r="B6929" s="156" t="s">
        <v>81</v>
      </c>
      <c r="C6929" s="223">
        <v>-2.2018096446990967</v>
      </c>
      <c r="D6929" s="221">
        <v>-10.088157653808594</v>
      </c>
      <c r="E6929" s="221">
        <v>36.618595123291016</v>
      </c>
      <c r="F6929" s="221">
        <v>92.900497436523438</v>
      </c>
      <c r="G6929" s="221">
        <v>8.9276647567749023</v>
      </c>
      <c r="H6929" s="221">
        <v>8.2147359848022461</v>
      </c>
      <c r="I6929" s="221">
        <v>-2.0964016914367676</v>
      </c>
      <c r="J6929" s="221">
        <v>-2.5221993923187256</v>
      </c>
      <c r="K6929" s="180">
        <v>509.73361206054687</v>
      </c>
      <c r="L6929" s="181">
        <v>146.9232177734375</v>
      </c>
      <c r="M6929" s="181">
        <v>112.94097900390625</v>
      </c>
      <c r="N6929" s="181">
        <v>95.949859619140625</v>
      </c>
      <c r="O6929" s="181">
        <v>580.696533203125</v>
      </c>
      <c r="P6929" s="181">
        <v>769.5977783203125</v>
      </c>
      <c r="Q6929" s="181">
        <v>356.81353759765625</v>
      </c>
      <c r="R6929" s="181">
        <v>1253.344970703125</v>
      </c>
      <c r="S6929" s="226">
        <f t="shared" si="326"/>
        <v>3826.00048828125</v>
      </c>
      <c r="T6929" s="181">
        <f t="shared" si="324"/>
        <v>18042.104813419624</v>
      </c>
      <c r="U6929" s="226">
        <f t="shared" si="325"/>
        <v>1183.6758821157646</v>
      </c>
    </row>
    <row r="6930" spans="1:21" x14ac:dyDescent="0.25">
      <c r="A6930" s="156" t="s">
        <v>15726</v>
      </c>
      <c r="B6930" s="156" t="s">
        <v>81</v>
      </c>
      <c r="C6930" s="223">
        <v>-2.4896461963653564</v>
      </c>
      <c r="D6930" s="221">
        <v>7.1251907348632812</v>
      </c>
      <c r="E6930" s="221">
        <v>4.0366253852844238</v>
      </c>
      <c r="F6930" s="221">
        <v>20.476888656616211</v>
      </c>
      <c r="G6930" s="221">
        <v>10.122215270996094</v>
      </c>
      <c r="H6930" s="221">
        <v>6.7386612296104431E-2</v>
      </c>
      <c r="I6930" s="221">
        <v>-2.2947020530700684</v>
      </c>
      <c r="J6930" s="221">
        <v>-2.8100361824035645</v>
      </c>
      <c r="K6930" s="180">
        <v>1159.3438720703125</v>
      </c>
      <c r="L6930" s="181">
        <v>453.56961059570312</v>
      </c>
      <c r="M6930" s="181">
        <v>220.30523681640625</v>
      </c>
      <c r="N6930" s="181">
        <v>186.41212463378906</v>
      </c>
      <c r="O6930" s="181">
        <v>1061.6519775390625</v>
      </c>
      <c r="P6930" s="181">
        <v>1510.2373046875</v>
      </c>
      <c r="Q6930" s="181">
        <v>460.547607421875</v>
      </c>
      <c r="R6930" s="181">
        <v>1687.677734375</v>
      </c>
      <c r="S6930" s="226">
        <f t="shared" si="326"/>
        <v>6739.7454681396484</v>
      </c>
      <c r="T6930" s="181">
        <f t="shared" si="324"/>
        <v>10100.628554603361</v>
      </c>
      <c r="U6930" s="226">
        <f t="shared" si="325"/>
        <v>662.66494613206658</v>
      </c>
    </row>
    <row r="6931" spans="1:21" x14ac:dyDescent="0.25">
      <c r="A6931" s="156" t="s">
        <v>19459</v>
      </c>
      <c r="B6931" s="156" t="s">
        <v>81</v>
      </c>
      <c r="C6931" s="223">
        <v>-2.1055488586425781</v>
      </c>
      <c r="D6931" s="221">
        <v>1.5344618558883667</v>
      </c>
      <c r="E6931" s="221">
        <v>4.4080328941345215</v>
      </c>
      <c r="F6931" s="221">
        <v>1.4789279699325562</v>
      </c>
      <c r="G6931" s="221">
        <v>15.906275749206543</v>
      </c>
      <c r="H6931" s="221">
        <v>6.6959800720214844</v>
      </c>
      <c r="I6931" s="221">
        <v>-2.3583335876464844</v>
      </c>
      <c r="J6931" s="221">
        <v>-2.7841312885284424</v>
      </c>
      <c r="K6931" s="180">
        <v>1180</v>
      </c>
      <c r="L6931" s="181">
        <v>449</v>
      </c>
      <c r="M6931" s="181">
        <v>264</v>
      </c>
      <c r="N6931" s="181">
        <v>211</v>
      </c>
      <c r="O6931" s="181">
        <v>1166</v>
      </c>
      <c r="P6931" s="181">
        <v>1551</v>
      </c>
      <c r="Q6931" s="181">
        <v>525</v>
      </c>
      <c r="R6931" s="181">
        <v>1760</v>
      </c>
      <c r="S6931" s="226">
        <f t="shared" si="326"/>
        <v>7106</v>
      </c>
      <c r="T6931" s="181">
        <f t="shared" si="324"/>
        <v>22474.186619758606</v>
      </c>
      <c r="U6931" s="226">
        <f t="shared" si="325"/>
        <v>1474.4484053872991</v>
      </c>
    </row>
    <row r="6932" spans="1:21" x14ac:dyDescent="0.25">
      <c r="A6932" s="156" t="s">
        <v>19460</v>
      </c>
      <c r="B6932" s="156" t="s">
        <v>81</v>
      </c>
      <c r="C6932" s="223">
        <v>0.75525188446044922</v>
      </c>
      <c r="D6932" s="221">
        <v>-0.73959529399871826</v>
      </c>
      <c r="E6932" s="221">
        <v>-1.1149955987930298</v>
      </c>
      <c r="F6932" s="221">
        <v>15.74501895904541</v>
      </c>
      <c r="G6932" s="221">
        <v>20.151552200317383</v>
      </c>
      <c r="H6932" s="221">
        <v>6.6921415328979492</v>
      </c>
      <c r="I6932" s="221">
        <v>-1.6016968488693237</v>
      </c>
      <c r="J6932" s="221">
        <v>-0.69056135416030884</v>
      </c>
      <c r="K6932" s="180">
        <v>1189</v>
      </c>
      <c r="L6932" s="181">
        <v>421</v>
      </c>
      <c r="M6932" s="181">
        <v>312</v>
      </c>
      <c r="N6932" s="181">
        <v>234</v>
      </c>
      <c r="O6932" s="181">
        <v>1200</v>
      </c>
      <c r="P6932" s="181">
        <v>1570</v>
      </c>
      <c r="Q6932" s="181">
        <v>467</v>
      </c>
      <c r="R6932" s="181">
        <v>1285</v>
      </c>
      <c r="S6932" s="226">
        <f t="shared" si="326"/>
        <v>6678</v>
      </c>
      <c r="T6932" s="181">
        <f t="shared" si="324"/>
        <v>36976.241759955883</v>
      </c>
      <c r="U6932" s="226">
        <f t="shared" si="325"/>
        <v>2425.8746989423994</v>
      </c>
    </row>
    <row r="6933" spans="1:21" x14ac:dyDescent="0.25">
      <c r="A6933" s="156" t="s">
        <v>19461</v>
      </c>
      <c r="B6933" s="156" t="s">
        <v>81</v>
      </c>
      <c r="C6933" s="223">
        <v>0.77246904373168945</v>
      </c>
      <c r="D6933" s="221">
        <v>8.2987470626831055</v>
      </c>
      <c r="E6933" s="221">
        <v>1.0458278656005859</v>
      </c>
      <c r="F6933" s="221">
        <v>7.1481847763061523</v>
      </c>
      <c r="G6933" s="221">
        <v>44.202251434326172</v>
      </c>
      <c r="H6933" s="221">
        <v>5.1264772415161133</v>
      </c>
      <c r="I6933" s="221">
        <v>-0.34590581059455872</v>
      </c>
      <c r="J6933" s="221">
        <v>-0.77170354127883911</v>
      </c>
      <c r="K6933" s="180">
        <v>1272</v>
      </c>
      <c r="L6933" s="181">
        <v>368</v>
      </c>
      <c r="M6933" s="181">
        <v>436</v>
      </c>
      <c r="N6933" s="181">
        <v>561</v>
      </c>
      <c r="O6933" s="181">
        <v>1540</v>
      </c>
      <c r="P6933" s="181">
        <v>1313</v>
      </c>
      <c r="Q6933" s="181">
        <v>497</v>
      </c>
      <c r="R6933" s="181">
        <v>1401</v>
      </c>
      <c r="S6933" s="226">
        <f t="shared" si="326"/>
        <v>7388</v>
      </c>
      <c r="T6933" s="181">
        <f t="shared" si="324"/>
        <v>82052.092129379511</v>
      </c>
      <c r="U6933" s="226">
        <f t="shared" si="325"/>
        <v>5383.1348135416893</v>
      </c>
    </row>
    <row r="6934" spans="1:21" x14ac:dyDescent="0.25">
      <c r="A6934" s="156" t="s">
        <v>19462</v>
      </c>
      <c r="B6934" s="156" t="s">
        <v>81</v>
      </c>
      <c r="C6934" s="223">
        <v>-1.8047630786895752</v>
      </c>
      <c r="D6934" s="221">
        <v>-0.8372536301612854</v>
      </c>
      <c r="E6934" s="221">
        <v>1.5958741903305054</v>
      </c>
      <c r="F6934" s="221">
        <v>6.234123706817627</v>
      </c>
      <c r="G6934" s="221">
        <v>26.477397918701172</v>
      </c>
      <c r="H6934" s="221">
        <v>8.9759206771850586</v>
      </c>
      <c r="I6934" s="221">
        <v>-1.6993552446365356</v>
      </c>
      <c r="J6934" s="221">
        <v>-1.9194487333297729</v>
      </c>
      <c r="K6934" s="180">
        <v>922</v>
      </c>
      <c r="L6934" s="181">
        <v>334</v>
      </c>
      <c r="M6934" s="181">
        <v>312</v>
      </c>
      <c r="N6934" s="181">
        <v>278</v>
      </c>
      <c r="O6934" s="181">
        <v>1013</v>
      </c>
      <c r="P6934" s="181">
        <v>1274</v>
      </c>
      <c r="Q6934" s="181">
        <v>440</v>
      </c>
      <c r="R6934" s="181">
        <v>1303</v>
      </c>
      <c r="S6934" s="226">
        <f t="shared" si="326"/>
        <v>5876</v>
      </c>
      <c r="T6934" s="181">
        <f t="shared" si="324"/>
        <v>35295.533894062042</v>
      </c>
      <c r="U6934" s="226">
        <f t="shared" si="325"/>
        <v>2315.609661336528</v>
      </c>
    </row>
    <row r="6935" spans="1:21" x14ac:dyDescent="0.25">
      <c r="A6935" s="156" t="s">
        <v>19463</v>
      </c>
      <c r="B6935" s="156" t="s">
        <v>81</v>
      </c>
      <c r="C6935" s="223">
        <v>1.7090669870376587</v>
      </c>
      <c r="D6935" s="221">
        <v>-1.0427916049957275</v>
      </c>
      <c r="E6935" s="221">
        <v>5.1155509948730469</v>
      </c>
      <c r="F6935" s="221">
        <v>27.712453842163086</v>
      </c>
      <c r="G6935" s="221">
        <v>23.98942756652832</v>
      </c>
      <c r="H6935" s="221">
        <v>8.3840608596801758</v>
      </c>
      <c r="I6935" s="221">
        <v>-1.2357523441314697</v>
      </c>
      <c r="J6935" s="221">
        <v>-2.330690860748291</v>
      </c>
      <c r="K6935" s="180">
        <v>1183</v>
      </c>
      <c r="L6935" s="181">
        <v>421</v>
      </c>
      <c r="M6935" s="181">
        <v>280</v>
      </c>
      <c r="N6935" s="181">
        <v>197</v>
      </c>
      <c r="O6935" s="181">
        <v>1173</v>
      </c>
      <c r="P6935" s="181">
        <v>1426</v>
      </c>
      <c r="Q6935" s="181">
        <v>493</v>
      </c>
      <c r="R6935" s="181">
        <v>1472</v>
      </c>
      <c r="S6935" s="226">
        <f t="shared" si="326"/>
        <v>6645</v>
      </c>
      <c r="T6935" s="181">
        <f t="shared" si="324"/>
        <v>44529.785134196281</v>
      </c>
      <c r="U6935" s="226">
        <f t="shared" si="325"/>
        <v>2921.4347906869871</v>
      </c>
    </row>
    <row r="6936" spans="1:21" x14ac:dyDescent="0.25">
      <c r="A6936" s="156" t="s">
        <v>19464</v>
      </c>
      <c r="B6936" s="156" t="s">
        <v>81</v>
      </c>
      <c r="C6936" s="223">
        <v>-1.0279676914215088</v>
      </c>
      <c r="D6936" s="221">
        <v>0.80896437168121338</v>
      </c>
      <c r="E6936" s="221">
        <v>-2.1499738693237305</v>
      </c>
      <c r="F6936" s="221">
        <v>26.288480758666992</v>
      </c>
      <c r="G6936" s="221">
        <v>32.690773010253906</v>
      </c>
      <c r="H6936" s="221">
        <v>8.7831630706787109</v>
      </c>
      <c r="I6936" s="221">
        <v>-0.92255997657775879</v>
      </c>
      <c r="J6936" s="221">
        <v>0.13191325962543488</v>
      </c>
      <c r="K6936" s="180">
        <v>979</v>
      </c>
      <c r="L6936" s="181">
        <v>359</v>
      </c>
      <c r="M6936" s="181">
        <v>281</v>
      </c>
      <c r="N6936" s="181">
        <v>266</v>
      </c>
      <c r="O6936" s="181">
        <v>1058</v>
      </c>
      <c r="P6936" s="181">
        <v>1143</v>
      </c>
      <c r="Q6936" s="181">
        <v>373</v>
      </c>
      <c r="R6936" s="181">
        <v>1077</v>
      </c>
      <c r="S6936" s="226">
        <f t="shared" si="326"/>
        <v>5536</v>
      </c>
      <c r="T6936" s="181">
        <f t="shared" si="324"/>
        <v>50096.580008044839</v>
      </c>
      <c r="U6936" s="226">
        <f t="shared" si="325"/>
        <v>3286.6516487532995</v>
      </c>
    </row>
    <row r="6937" spans="1:21" x14ac:dyDescent="0.25">
      <c r="A6937" s="156" t="s">
        <v>19465</v>
      </c>
      <c r="B6937" s="156" t="s">
        <v>81</v>
      </c>
      <c r="C6937" s="223">
        <v>1.0692042112350464</v>
      </c>
      <c r="D6937" s="221">
        <v>1.527309775352478</v>
      </c>
      <c r="E6937" s="221">
        <v>4.228816032409668</v>
      </c>
      <c r="F6937" s="221">
        <v>7.1277308464050293</v>
      </c>
      <c r="G6937" s="221">
        <v>31.949352264404297</v>
      </c>
      <c r="H6937" s="221">
        <v>23.376272201538086</v>
      </c>
      <c r="I6937" s="221">
        <v>0.66520833969116211</v>
      </c>
      <c r="J6937" s="221">
        <v>0.23941059410572052</v>
      </c>
      <c r="K6937" s="180">
        <v>1194</v>
      </c>
      <c r="L6937" s="181">
        <v>387</v>
      </c>
      <c r="M6937" s="181">
        <v>392</v>
      </c>
      <c r="N6937" s="181">
        <v>483</v>
      </c>
      <c r="O6937" s="181">
        <v>1573</v>
      </c>
      <c r="P6937" s="181">
        <v>1436</v>
      </c>
      <c r="Q6937" s="181">
        <v>369</v>
      </c>
      <c r="R6937" s="181">
        <v>1089</v>
      </c>
      <c r="S6937" s="226">
        <f t="shared" si="326"/>
        <v>6923</v>
      </c>
      <c r="T6937" s="181">
        <f t="shared" si="324"/>
        <v>91298.926602438092</v>
      </c>
      <c r="U6937" s="226">
        <f t="shared" si="325"/>
        <v>5989.7854823447587</v>
      </c>
    </row>
    <row r="6938" spans="1:21" x14ac:dyDescent="0.25">
      <c r="A6938" s="156" t="s">
        <v>15727</v>
      </c>
      <c r="B6938" s="156" t="s">
        <v>81</v>
      </c>
      <c r="C6938" s="223">
        <v>-2.170243501663208</v>
      </c>
      <c r="D6938" s="221">
        <v>0.37852013111114502</v>
      </c>
      <c r="E6938" s="221">
        <v>-1.0092843770980835</v>
      </c>
      <c r="F6938" s="221">
        <v>3.7739732265472412</v>
      </c>
      <c r="G6938" s="221">
        <v>29.919406890869141</v>
      </c>
      <c r="H6938" s="221">
        <v>5.3286075592041016</v>
      </c>
      <c r="I6938" s="221">
        <v>0.63108944892883301</v>
      </c>
      <c r="J6938" s="221">
        <v>-0.78592270612716675</v>
      </c>
      <c r="K6938" s="180">
        <v>2033.0704345703125</v>
      </c>
      <c r="L6938" s="181">
        <v>794.2462158203125</v>
      </c>
      <c r="M6938" s="181">
        <v>728.30877685546875</v>
      </c>
      <c r="N6938" s="181">
        <v>642.39031982421875</v>
      </c>
      <c r="O6938" s="181">
        <v>2182.92822265625</v>
      </c>
      <c r="P6938" s="181">
        <v>2580.55078125</v>
      </c>
      <c r="Q6938" s="181">
        <v>889.1561279296875</v>
      </c>
      <c r="R6938" s="181">
        <v>2577.5537109375</v>
      </c>
      <c r="S6938" s="226">
        <f t="shared" si="326"/>
        <v>12428.20458984375</v>
      </c>
      <c r="T6938" s="181">
        <f t="shared" si="324"/>
        <v>75175.712650714762</v>
      </c>
      <c r="U6938" s="226">
        <f t="shared" si="325"/>
        <v>4932.0009447750481</v>
      </c>
    </row>
    <row r="6939" spans="1:21" x14ac:dyDescent="0.25">
      <c r="A6939" s="156" t="s">
        <v>19466</v>
      </c>
      <c r="B6939" s="156" t="s">
        <v>81</v>
      </c>
      <c r="C6939" s="223">
        <v>-2.5481534004211426</v>
      </c>
      <c r="D6939" s="221">
        <v>-0.23266704380512238</v>
      </c>
      <c r="E6939" s="221">
        <v>-0.75119084119796753</v>
      </c>
      <c r="F6939" s="221">
        <v>2.28261399269104</v>
      </c>
      <c r="G6939" s="221">
        <v>14.967886924743652</v>
      </c>
      <c r="H6939" s="221">
        <v>3.6662724018096924</v>
      </c>
      <c r="I6939" s="221">
        <v>0.82141494750976563</v>
      </c>
      <c r="J6939" s="221">
        <v>-1.9804451465606689</v>
      </c>
      <c r="K6939" s="180">
        <v>1546</v>
      </c>
      <c r="L6939" s="181">
        <v>538</v>
      </c>
      <c r="M6939" s="181">
        <v>358</v>
      </c>
      <c r="N6939" s="181">
        <v>339</v>
      </c>
      <c r="O6939" s="181">
        <v>1641</v>
      </c>
      <c r="P6939" s="181">
        <v>1727</v>
      </c>
      <c r="Q6939" s="181">
        <v>540</v>
      </c>
      <c r="R6939" s="181">
        <v>1868</v>
      </c>
      <c r="S6939" s="226">
        <f t="shared" si="326"/>
        <v>8557</v>
      </c>
      <c r="T6939" s="181">
        <f t="shared" si="324"/>
        <v>24078.307215064764</v>
      </c>
      <c r="U6939" s="226">
        <f t="shared" si="325"/>
        <v>1579.6888349438771</v>
      </c>
    </row>
    <row r="6940" spans="1:21" x14ac:dyDescent="0.25">
      <c r="A6940" s="156" t="s">
        <v>19467</v>
      </c>
      <c r="B6940" s="156" t="s">
        <v>81</v>
      </c>
      <c r="C6940" s="223">
        <v>-1.3706715106964111</v>
      </c>
      <c r="D6940" s="221">
        <v>1.1570340394973755</v>
      </c>
      <c r="E6940" s="221">
        <v>9.6835117340087891</v>
      </c>
      <c r="F6940" s="221">
        <v>12.550398826599121</v>
      </c>
      <c r="G6940" s="221">
        <v>24.931587219238281</v>
      </c>
      <c r="H6940" s="221">
        <v>5.2599525451660156</v>
      </c>
      <c r="I6940" s="221">
        <v>-0.54490065574645996</v>
      </c>
      <c r="J6940" s="221">
        <v>-0.97069829702377319</v>
      </c>
      <c r="K6940" s="180">
        <v>1465</v>
      </c>
      <c r="L6940" s="181">
        <v>491</v>
      </c>
      <c r="M6940" s="181">
        <v>418</v>
      </c>
      <c r="N6940" s="181">
        <v>412</v>
      </c>
      <c r="O6940" s="181">
        <v>1667</v>
      </c>
      <c r="P6940" s="181">
        <v>1737</v>
      </c>
      <c r="Q6940" s="181">
        <v>565</v>
      </c>
      <c r="R6940" s="181">
        <v>1627</v>
      </c>
      <c r="S6940" s="226">
        <f t="shared" si="326"/>
        <v>8382</v>
      </c>
      <c r="T6940" s="181">
        <f t="shared" si="324"/>
        <v>56588.840637266636</v>
      </c>
      <c r="U6940" s="226">
        <f t="shared" si="325"/>
        <v>3712.5848980437972</v>
      </c>
    </row>
    <row r="6941" spans="1:21" x14ac:dyDescent="0.25">
      <c r="A6941" s="156" t="s">
        <v>19468</v>
      </c>
      <c r="B6941" s="156" t="s">
        <v>81</v>
      </c>
      <c r="C6941" s="223">
        <v>-1.1440821886062622</v>
      </c>
      <c r="D6941" s="221">
        <v>0.51979053020477295</v>
      </c>
      <c r="E6941" s="221">
        <v>2.6264336109161377</v>
      </c>
      <c r="F6941" s="221">
        <v>15.261669158935547</v>
      </c>
      <c r="G6941" s="221">
        <v>23.074661254882813</v>
      </c>
      <c r="H6941" s="221">
        <v>11.166843414306641</v>
      </c>
      <c r="I6941" s="221">
        <v>-1.8150182962417603</v>
      </c>
      <c r="J6941" s="221">
        <v>-2.2408156394958496</v>
      </c>
      <c r="K6941" s="180">
        <v>1381</v>
      </c>
      <c r="L6941" s="181">
        <v>441</v>
      </c>
      <c r="M6941" s="181">
        <v>387</v>
      </c>
      <c r="N6941" s="181">
        <v>365</v>
      </c>
      <c r="O6941" s="181">
        <v>1546</v>
      </c>
      <c r="P6941" s="181">
        <v>1721</v>
      </c>
      <c r="Q6941" s="181">
        <v>525</v>
      </c>
      <c r="R6941" s="181">
        <v>1417</v>
      </c>
      <c r="S6941" s="226">
        <f t="shared" si="326"/>
        <v>7783</v>
      </c>
      <c r="T6941" s="181">
        <f t="shared" si="324"/>
        <v>55999.63262116909</v>
      </c>
      <c r="U6941" s="226">
        <f t="shared" si="325"/>
        <v>3673.9291355694995</v>
      </c>
    </row>
    <row r="6942" spans="1:21" x14ac:dyDescent="0.25">
      <c r="A6942" s="156" t="s">
        <v>19469</v>
      </c>
      <c r="B6942" s="156" t="s">
        <v>81</v>
      </c>
      <c r="C6942" s="223">
        <v>-2.1859936714172363</v>
      </c>
      <c r="D6942" s="221">
        <v>0.41726982593536377</v>
      </c>
      <c r="E6942" s="221">
        <v>2.5900216102600098</v>
      </c>
      <c r="F6942" s="221">
        <v>3.4395215511322021</v>
      </c>
      <c r="G6942" s="221">
        <v>10.384978294372559</v>
      </c>
      <c r="H6942" s="221">
        <v>4.7360835075378418</v>
      </c>
      <c r="I6942" s="221">
        <v>-2.0805859565734863</v>
      </c>
      <c r="J6942" s="221">
        <v>-2.3526952266693115</v>
      </c>
      <c r="K6942" s="180">
        <v>1529</v>
      </c>
      <c r="L6942" s="181">
        <v>526</v>
      </c>
      <c r="M6942" s="181">
        <v>381</v>
      </c>
      <c r="N6942" s="181">
        <v>303</v>
      </c>
      <c r="O6942" s="181">
        <v>1622</v>
      </c>
      <c r="P6942" s="181">
        <v>1983</v>
      </c>
      <c r="Q6942" s="181">
        <v>637</v>
      </c>
      <c r="R6942" s="181">
        <v>1744</v>
      </c>
      <c r="S6942" s="226">
        <f t="shared" si="326"/>
        <v>8725</v>
      </c>
      <c r="T6942" s="181">
        <f t="shared" si="324"/>
        <v>19713.727527618408</v>
      </c>
      <c r="U6942" s="226">
        <f t="shared" si="325"/>
        <v>1293.3448764629361</v>
      </c>
    </row>
    <row r="6943" spans="1:21" x14ac:dyDescent="0.25">
      <c r="A6943" s="156" t="s">
        <v>19260</v>
      </c>
      <c r="B6943" s="156" t="s">
        <v>84</v>
      </c>
      <c r="C6943" s="223">
        <v>0.82003790140151978</v>
      </c>
      <c r="D6943" s="221">
        <v>1.7875473499298096</v>
      </c>
      <c r="E6943" s="221">
        <v>1.412147045135498</v>
      </c>
      <c r="F6943" s="221">
        <v>4.7627077102661133</v>
      </c>
      <c r="G6943" s="221">
        <v>8.9315471649169922</v>
      </c>
      <c r="H6943" s="221">
        <v>3.3770709037780762</v>
      </c>
      <c r="I6943" s="221">
        <v>0.9254457950592041</v>
      </c>
      <c r="J6943" s="221">
        <v>0.49964803457260132</v>
      </c>
      <c r="K6943" s="180">
        <v>11.391719818115234</v>
      </c>
      <c r="L6943" s="181">
        <v>3.0429935455322266</v>
      </c>
      <c r="M6943" s="181">
        <v>3.8112444877624512</v>
      </c>
      <c r="N6943" s="181">
        <v>5.0716562271118164</v>
      </c>
      <c r="O6943" s="181">
        <v>10.569451332092285</v>
      </c>
      <c r="P6943" s="181">
        <v>7.3343949317932129</v>
      </c>
      <c r="Q6943" s="181">
        <v>2.0826799869537354</v>
      </c>
      <c r="R6943" s="181">
        <v>5.4377756118774414</v>
      </c>
      <c r="S6943" s="226">
        <f t="shared" si="326"/>
        <v>48.741915941238403</v>
      </c>
      <c r="T6943" s="181">
        <f t="shared" si="324"/>
        <v>168.13269705369316</v>
      </c>
      <c r="U6943" s="226">
        <f t="shared" si="325"/>
        <v>11.030565477565943</v>
      </c>
    </row>
    <row r="6944" spans="1:21" x14ac:dyDescent="0.25">
      <c r="A6944" s="156" t="s">
        <v>19470</v>
      </c>
      <c r="B6944" s="156" t="s">
        <v>84</v>
      </c>
      <c r="C6944" s="223">
        <v>-0.38868716359138489</v>
      </c>
      <c r="D6944" s="221">
        <v>-1.3861050605773926</v>
      </c>
      <c r="E6944" s="221">
        <v>4.503148078918457</v>
      </c>
      <c r="F6944" s="221">
        <v>9.6180753707885742</v>
      </c>
      <c r="G6944" s="221">
        <v>16.909452438354492</v>
      </c>
      <c r="H6944" s="221">
        <v>6.9143943786621094</v>
      </c>
      <c r="I6944" s="221">
        <v>1.2817758321762085</v>
      </c>
      <c r="J6944" s="221">
        <v>-1.3867379426956177</v>
      </c>
      <c r="K6944" s="180">
        <v>1629</v>
      </c>
      <c r="L6944" s="181">
        <v>663</v>
      </c>
      <c r="M6944" s="181">
        <v>551</v>
      </c>
      <c r="N6944" s="181">
        <v>540</v>
      </c>
      <c r="O6944" s="181">
        <v>1948</v>
      </c>
      <c r="P6944" s="181">
        <v>2153</v>
      </c>
      <c r="Q6944" s="181">
        <v>606</v>
      </c>
      <c r="R6944" s="181">
        <v>2163</v>
      </c>
      <c r="S6944" s="226">
        <f t="shared" si="326"/>
        <v>10253</v>
      </c>
      <c r="T6944" s="181">
        <f t="shared" si="324"/>
        <v>51726.382678478956</v>
      </c>
      <c r="U6944" s="226">
        <f t="shared" si="325"/>
        <v>3393.5769844361866</v>
      </c>
    </row>
    <row r="6945" spans="1:21" x14ac:dyDescent="0.25">
      <c r="A6945" s="156" t="s">
        <v>19471</v>
      </c>
      <c r="B6945" s="156" t="s">
        <v>84</v>
      </c>
      <c r="C6945" s="223">
        <v>0.25536781549453735</v>
      </c>
      <c r="D6945" s="221">
        <v>1.5978561639785767</v>
      </c>
      <c r="E6945" s="221">
        <v>4.2575545310974121</v>
      </c>
      <c r="F6945" s="221">
        <v>25.725713729858398</v>
      </c>
      <c r="G6945" s="221">
        <v>69.524314880371094</v>
      </c>
      <c r="H6945" s="221">
        <v>10.663603782653809</v>
      </c>
      <c r="I6945" s="221">
        <v>-1.2916532754898071</v>
      </c>
      <c r="J6945" s="221">
        <v>2.1014807224273682</v>
      </c>
      <c r="K6945" s="180">
        <v>1580</v>
      </c>
      <c r="L6945" s="181">
        <v>613</v>
      </c>
      <c r="M6945" s="181">
        <v>600</v>
      </c>
      <c r="N6945" s="181">
        <v>650</v>
      </c>
      <c r="O6945" s="181">
        <v>1750</v>
      </c>
      <c r="P6945" s="181">
        <v>1818</v>
      </c>
      <c r="Q6945" s="181">
        <v>533</v>
      </c>
      <c r="R6945" s="181">
        <v>1430</v>
      </c>
      <c r="S6945" s="226">
        <f t="shared" si="326"/>
        <v>8974</v>
      </c>
      <c r="T6945" s="181">
        <f t="shared" si="324"/>
        <v>164029.86257481575</v>
      </c>
      <c r="U6945" s="226">
        <f t="shared" si="325"/>
        <v>10761.393655808872</v>
      </c>
    </row>
    <row r="6946" spans="1:21" x14ac:dyDescent="0.25">
      <c r="A6946" s="156" t="s">
        <v>19472</v>
      </c>
      <c r="B6946" s="156" t="s">
        <v>84</v>
      </c>
      <c r="C6946" s="223">
        <v>1.7851237058639526</v>
      </c>
      <c r="D6946" s="221">
        <v>0.22530308365821838</v>
      </c>
      <c r="E6946" s="221">
        <v>7.2168211936950684</v>
      </c>
      <c r="F6946" s="221">
        <v>11.889354705810547</v>
      </c>
      <c r="G6946" s="221">
        <v>34.343276977539063</v>
      </c>
      <c r="H6946" s="221">
        <v>15.192208290100098</v>
      </c>
      <c r="I6946" s="221">
        <v>7.0026535987854004</v>
      </c>
      <c r="J6946" s="221">
        <v>4.7106747627258301</v>
      </c>
      <c r="K6946" s="180">
        <v>1922</v>
      </c>
      <c r="L6946" s="181">
        <v>743</v>
      </c>
      <c r="M6946" s="181">
        <v>739</v>
      </c>
      <c r="N6946" s="181">
        <v>744</v>
      </c>
      <c r="O6946" s="181">
        <v>2320</v>
      </c>
      <c r="P6946" s="181">
        <v>2597</v>
      </c>
      <c r="Q6946" s="181">
        <v>723</v>
      </c>
      <c r="R6946" s="181">
        <v>1951</v>
      </c>
      <c r="S6946" s="226">
        <f t="shared" si="326"/>
        <v>11739</v>
      </c>
      <c r="T6946" s="181">
        <f t="shared" si="324"/>
        <v>151161.33124837279</v>
      </c>
      <c r="U6946" s="226">
        <f t="shared" si="325"/>
        <v>9917.1368284107684</v>
      </c>
    </row>
    <row r="6947" spans="1:21" x14ac:dyDescent="0.25">
      <c r="A6947" s="156" t="s">
        <v>19473</v>
      </c>
      <c r="B6947" s="156" t="s">
        <v>84</v>
      </c>
      <c r="C6947" s="223">
        <v>1.8537163734436035</v>
      </c>
      <c r="D6947" s="221">
        <v>6.0766503214836121E-2</v>
      </c>
      <c r="E6947" s="221">
        <v>3.6953971385955811</v>
      </c>
      <c r="F6947" s="221">
        <v>40.880851745605469</v>
      </c>
      <c r="G6947" s="221">
        <v>46.389301300048828</v>
      </c>
      <c r="H6947" s="221">
        <v>13.956855773925781</v>
      </c>
      <c r="I6947" s="221">
        <v>2.4346189498901367</v>
      </c>
      <c r="J6947" s="221">
        <v>-0.49408435821533203</v>
      </c>
      <c r="K6947" s="180">
        <v>1153</v>
      </c>
      <c r="L6947" s="181">
        <v>503</v>
      </c>
      <c r="M6947" s="181">
        <v>452</v>
      </c>
      <c r="N6947" s="181">
        <v>355</v>
      </c>
      <c r="O6947" s="181">
        <v>1299</v>
      </c>
      <c r="P6947" s="181">
        <v>1311</v>
      </c>
      <c r="Q6947" s="181">
        <v>536</v>
      </c>
      <c r="R6947" s="181">
        <v>1326</v>
      </c>
      <c r="S6947" s="226">
        <f t="shared" si="326"/>
        <v>6935</v>
      </c>
      <c r="T6947" s="181">
        <f t="shared" si="324"/>
        <v>97557.862612560391</v>
      </c>
      <c r="U6947" s="226">
        <f t="shared" si="325"/>
        <v>6400.411164852555</v>
      </c>
    </row>
    <row r="6948" spans="1:21" x14ac:dyDescent="0.25">
      <c r="A6948" s="156" t="s">
        <v>19474</v>
      </c>
      <c r="B6948" s="156" t="s">
        <v>84</v>
      </c>
      <c r="C6948" s="223">
        <v>-1.508110523223877</v>
      </c>
      <c r="D6948" s="221">
        <v>8.1357259750366211</v>
      </c>
      <c r="E6948" s="221">
        <v>20.836408615112305</v>
      </c>
      <c r="F6948" s="221">
        <v>25.302291870117188</v>
      </c>
      <c r="G6948" s="221">
        <v>32.761283874511719</v>
      </c>
      <c r="H6948" s="221">
        <v>18.217164993286133</v>
      </c>
      <c r="I6948" s="221">
        <v>1.1691079139709473</v>
      </c>
      <c r="J6948" s="221">
        <v>0.98876142501831055</v>
      </c>
      <c r="K6948" s="180">
        <v>1442</v>
      </c>
      <c r="L6948" s="181">
        <v>510</v>
      </c>
      <c r="M6948" s="181">
        <v>492</v>
      </c>
      <c r="N6948" s="181">
        <v>526</v>
      </c>
      <c r="O6948" s="181">
        <v>1538</v>
      </c>
      <c r="P6948" s="181">
        <v>1683</v>
      </c>
      <c r="Q6948" s="181">
        <v>518</v>
      </c>
      <c r="R6948" s="181">
        <v>1680</v>
      </c>
      <c r="S6948" s="226">
        <f t="shared" si="326"/>
        <v>8389</v>
      </c>
      <c r="T6948" s="181">
        <f t="shared" si="324"/>
        <v>108848.10381126404</v>
      </c>
      <c r="U6948" s="226">
        <f t="shared" si="325"/>
        <v>7141.1222043004145</v>
      </c>
    </row>
    <row r="6949" spans="1:21" x14ac:dyDescent="0.25">
      <c r="A6949" s="156" t="s">
        <v>19327</v>
      </c>
      <c r="B6949" s="156" t="s">
        <v>84</v>
      </c>
      <c r="C6949" s="223">
        <v>1.1047017574310303</v>
      </c>
      <c r="D6949" s="221">
        <v>0.12836165726184845</v>
      </c>
      <c r="E6949" s="221">
        <v>7.4410934448242187</v>
      </c>
      <c r="F6949" s="221">
        <v>2.9607770442962646</v>
      </c>
      <c r="G6949" s="221">
        <v>31.214504241943359</v>
      </c>
      <c r="H6949" s="221">
        <v>13.349703788757324</v>
      </c>
      <c r="I6949" s="221">
        <v>1.1864053010940552</v>
      </c>
      <c r="J6949" s="221">
        <v>3.012627124786377</v>
      </c>
      <c r="K6949" s="180">
        <v>1659.03466796875</v>
      </c>
      <c r="L6949" s="181">
        <v>683.83148193359375</v>
      </c>
      <c r="M6949" s="181">
        <v>668.96563720703125</v>
      </c>
      <c r="N6949" s="181">
        <v>606.52880859375</v>
      </c>
      <c r="O6949" s="181">
        <v>1992.0308837890625</v>
      </c>
      <c r="P6949" s="181">
        <v>1950.4063720703125</v>
      </c>
      <c r="Q6949" s="181">
        <v>555.9847412109375</v>
      </c>
      <c r="R6949" s="181">
        <v>1600.5621337890625</v>
      </c>
      <c r="S6949" s="226">
        <f t="shared" si="326"/>
        <v>9717.3447265625</v>
      </c>
      <c r="T6949" s="181">
        <f t="shared" si="324"/>
        <v>102393.27259709385</v>
      </c>
      <c r="U6949" s="226">
        <f t="shared" si="325"/>
        <v>6717.6445607353271</v>
      </c>
    </row>
    <row r="6950" spans="1:21" x14ac:dyDescent="0.25">
      <c r="A6950" s="156" t="s">
        <v>19475</v>
      </c>
      <c r="B6950" s="156" t="s">
        <v>84</v>
      </c>
      <c r="C6950" s="223">
        <v>0.28075316548347473</v>
      </c>
      <c r="D6950" s="221">
        <v>1.4811223745346069</v>
      </c>
      <c r="E6950" s="221">
        <v>9.7417364120483398</v>
      </c>
      <c r="F6950" s="221">
        <v>10.997810363769531</v>
      </c>
      <c r="G6950" s="221">
        <v>33.975311279296875</v>
      </c>
      <c r="H6950" s="221">
        <v>8.6429872512817383</v>
      </c>
      <c r="I6950" s="221">
        <v>7.0052032470703125</v>
      </c>
      <c r="J6950" s="221">
        <v>0.77691256999969482</v>
      </c>
      <c r="K6950" s="180">
        <v>2321</v>
      </c>
      <c r="L6950" s="181">
        <v>923</v>
      </c>
      <c r="M6950" s="181">
        <v>838</v>
      </c>
      <c r="N6950" s="181">
        <v>763</v>
      </c>
      <c r="O6950" s="181">
        <v>2711</v>
      </c>
      <c r="P6950" s="181">
        <v>2968</v>
      </c>
      <c r="Q6950" s="181">
        <v>860</v>
      </c>
      <c r="R6950" s="181">
        <v>2066</v>
      </c>
      <c r="S6950" s="226">
        <f t="shared" si="326"/>
        <v>13450</v>
      </c>
      <c r="T6950" s="181">
        <f t="shared" si="324"/>
        <v>143962.63967171311</v>
      </c>
      <c r="U6950" s="226">
        <f t="shared" si="325"/>
        <v>9444.8572529288576</v>
      </c>
    </row>
    <row r="6951" spans="1:21" x14ac:dyDescent="0.25">
      <c r="A6951" s="156" t="s">
        <v>19365</v>
      </c>
      <c r="B6951" s="156" t="s">
        <v>84</v>
      </c>
      <c r="C6951" s="223">
        <v>0.54852992296218872</v>
      </c>
      <c r="D6951" s="221">
        <v>4.2678360939025879</v>
      </c>
      <c r="E6951" s="221">
        <v>-9.1594991683959961</v>
      </c>
      <c r="F6951" s="221">
        <v>3.4348652362823486</v>
      </c>
      <c r="G6951" s="221">
        <v>32.189029693603516</v>
      </c>
      <c r="H6951" s="221">
        <v>8.6197433471679687</v>
      </c>
      <c r="I6951" s="221">
        <v>6.6663236618041992</v>
      </c>
      <c r="J6951" s="221">
        <v>0.22814002633094788</v>
      </c>
      <c r="K6951" s="180">
        <v>797.6552734375</v>
      </c>
      <c r="L6951" s="181">
        <v>224.77568054199219</v>
      </c>
      <c r="M6951" s="181">
        <v>258.59149169921875</v>
      </c>
      <c r="N6951" s="181">
        <v>304.34228515625</v>
      </c>
      <c r="O6951" s="181">
        <v>1118.905517578125</v>
      </c>
      <c r="P6951" s="181">
        <v>1100.0084228515625</v>
      </c>
      <c r="Q6951" s="181">
        <v>329.20684814453125</v>
      </c>
      <c r="R6951" s="181">
        <v>764.83404541015625</v>
      </c>
      <c r="S6951" s="226">
        <f t="shared" si="326"/>
        <v>4898.3195648193359</v>
      </c>
      <c r="T6951" s="181">
        <f t="shared" si="324"/>
        <v>47941.011605213454</v>
      </c>
      <c r="U6951" s="226">
        <f t="shared" si="325"/>
        <v>3145.2327645893788</v>
      </c>
    </row>
    <row r="6952" spans="1:21" x14ac:dyDescent="0.25">
      <c r="A6952" s="156" t="s">
        <v>19476</v>
      </c>
      <c r="B6952" s="156" t="s">
        <v>84</v>
      </c>
      <c r="C6952" s="223">
        <v>0.8767697811126709</v>
      </c>
      <c r="D6952" s="221">
        <v>-1.2092902660369873</v>
      </c>
      <c r="E6952" s="221">
        <v>1.3166180849075317</v>
      </c>
      <c r="F6952" s="221">
        <v>5.7954492568969727</v>
      </c>
      <c r="G6952" s="221">
        <v>24.794113159179688</v>
      </c>
      <c r="H6952" s="221">
        <v>6.1539158821105957</v>
      </c>
      <c r="I6952" s="221">
        <v>0.82991677522659302</v>
      </c>
      <c r="J6952" s="221">
        <v>0.4041191041469574</v>
      </c>
      <c r="K6952" s="180">
        <v>1151</v>
      </c>
      <c r="L6952" s="181">
        <v>324</v>
      </c>
      <c r="M6952" s="181">
        <v>314</v>
      </c>
      <c r="N6952" s="181">
        <v>412</v>
      </c>
      <c r="O6952" s="181">
        <v>1495</v>
      </c>
      <c r="P6952" s="181">
        <v>1217</v>
      </c>
      <c r="Q6952" s="181">
        <v>415</v>
      </c>
      <c r="R6952" s="181">
        <v>668</v>
      </c>
      <c r="S6952" s="226">
        <f t="shared" si="326"/>
        <v>5996</v>
      </c>
      <c r="T6952" s="181">
        <f t="shared" si="324"/>
        <v>48589.376969158649</v>
      </c>
      <c r="U6952" s="226">
        <f t="shared" si="325"/>
        <v>3187.7696222364038</v>
      </c>
    </row>
    <row r="6953" spans="1:21" x14ac:dyDescent="0.25">
      <c r="A6953" s="156" t="s">
        <v>19477</v>
      </c>
      <c r="B6953" s="156" t="s">
        <v>84</v>
      </c>
      <c r="C6953" s="223">
        <v>1.2325065135955811</v>
      </c>
      <c r="D6953" s="221">
        <v>5.6829028129577637</v>
      </c>
      <c r="E6953" s="221">
        <v>18.822189331054688</v>
      </c>
      <c r="F6953" s="221">
        <v>20.076515197753906</v>
      </c>
      <c r="G6953" s="221">
        <v>82.03009033203125</v>
      </c>
      <c r="H6953" s="221">
        <v>33.481620788574219</v>
      </c>
      <c r="I6953" s="221">
        <v>2.7797672748565674</v>
      </c>
      <c r="J6953" s="221">
        <v>2.3539695739746094</v>
      </c>
      <c r="K6953" s="180">
        <v>845</v>
      </c>
      <c r="L6953" s="181">
        <v>298</v>
      </c>
      <c r="M6953" s="181">
        <v>368</v>
      </c>
      <c r="N6953" s="181">
        <v>465</v>
      </c>
      <c r="O6953" s="181">
        <v>1159</v>
      </c>
      <c r="P6953" s="181">
        <v>984</v>
      </c>
      <c r="Q6953" s="181">
        <v>299</v>
      </c>
      <c r="R6953" s="181">
        <v>693</v>
      </c>
      <c r="S6953" s="226">
        <f t="shared" si="326"/>
        <v>5111</v>
      </c>
      <c r="T6953" s="181">
        <f t="shared" si="324"/>
        <v>149478.35916376114</v>
      </c>
      <c r="U6953" s="226">
        <f t="shared" si="325"/>
        <v>9806.7232437747225</v>
      </c>
    </row>
    <row r="6954" spans="1:21" x14ac:dyDescent="0.25">
      <c r="A6954" s="156" t="s">
        <v>19478</v>
      </c>
      <c r="B6954" s="156" t="s">
        <v>84</v>
      </c>
      <c r="C6954" s="223">
        <v>8.6012735366821289</v>
      </c>
      <c r="D6954" s="221">
        <v>-7.0114173889160156</v>
      </c>
      <c r="E6954" s="221">
        <v>25.628738403320313</v>
      </c>
      <c r="F6954" s="221">
        <v>78.0164794921875</v>
      </c>
      <c r="G6954" s="221">
        <v>101.12032318115234</v>
      </c>
      <c r="H6954" s="221">
        <v>49.953182220458984</v>
      </c>
      <c r="I6954" s="221">
        <v>53.863052368164062</v>
      </c>
      <c r="J6954" s="221">
        <v>1.5595910549163818</v>
      </c>
      <c r="K6954" s="180">
        <v>652</v>
      </c>
      <c r="L6954" s="181">
        <v>181</v>
      </c>
      <c r="M6954" s="181">
        <v>246</v>
      </c>
      <c r="N6954" s="181">
        <v>274</v>
      </c>
      <c r="O6954" s="181">
        <v>708</v>
      </c>
      <c r="P6954" s="181">
        <v>566</v>
      </c>
      <c r="Q6954" s="181">
        <v>150</v>
      </c>
      <c r="R6954" s="181">
        <v>187</v>
      </c>
      <c r="S6954" s="226">
        <f t="shared" si="326"/>
        <v>2964</v>
      </c>
      <c r="T6954" s="181">
        <f t="shared" si="324"/>
        <v>140257.94015812874</v>
      </c>
      <c r="U6954" s="226">
        <f t="shared" si="325"/>
        <v>9201.8055962588351</v>
      </c>
    </row>
    <row r="6955" spans="1:21" x14ac:dyDescent="0.25">
      <c r="A6955" s="156" t="s">
        <v>19366</v>
      </c>
      <c r="B6955" s="156" t="s">
        <v>84</v>
      </c>
      <c r="C6955" s="223">
        <v>2.6764860153198242</v>
      </c>
      <c r="D6955" s="221">
        <v>4.2825651168823242</v>
      </c>
      <c r="E6955" s="221">
        <v>12.767526626586914</v>
      </c>
      <c r="F6955" s="221">
        <v>48.714729309082031</v>
      </c>
      <c r="G6955" s="221">
        <v>79.613166809082031</v>
      </c>
      <c r="H6955" s="221">
        <v>27.384357452392578</v>
      </c>
      <c r="I6955" s="221">
        <v>4.5840463638305664</v>
      </c>
      <c r="J6955" s="221">
        <v>3.3256006240844727</v>
      </c>
      <c r="K6955" s="180">
        <v>1924.8267822265625</v>
      </c>
      <c r="L6955" s="181">
        <v>684.9383544921875</v>
      </c>
      <c r="M6955" s="181">
        <v>594.94647216796875</v>
      </c>
      <c r="N6955" s="181">
        <v>624.9437255859375</v>
      </c>
      <c r="O6955" s="181">
        <v>1930.826171875</v>
      </c>
      <c r="P6955" s="181">
        <v>2040.8162841796875</v>
      </c>
      <c r="Q6955" s="181">
        <v>718.935302734375</v>
      </c>
      <c r="R6955" s="181">
        <v>1632.85302734375</v>
      </c>
      <c r="S6955" s="226">
        <f t="shared" si="326"/>
        <v>10153.086120605469</v>
      </c>
      <c r="T6955" s="181">
        <f t="shared" si="324"/>
        <v>264456.50294739951</v>
      </c>
      <c r="U6955" s="226">
        <f t="shared" si="325"/>
        <v>17350.014737453621</v>
      </c>
    </row>
    <row r="6956" spans="1:21" x14ac:dyDescent="0.25">
      <c r="A6956" s="156" t="s">
        <v>19479</v>
      </c>
      <c r="B6956" s="156" t="s">
        <v>84</v>
      </c>
      <c r="C6956" s="223">
        <v>3.0091278553009033</v>
      </c>
      <c r="D6956" s="221">
        <v>6.2690572738647461</v>
      </c>
      <c r="E6956" s="221">
        <v>9.4054422378540039</v>
      </c>
      <c r="F6956" s="221">
        <v>18.695272445678711</v>
      </c>
      <c r="G6956" s="221">
        <v>46.490310668945313</v>
      </c>
      <c r="H6956" s="221">
        <v>17.332195281982422</v>
      </c>
      <c r="I6956" s="221">
        <v>5.9271793365478516</v>
      </c>
      <c r="J6956" s="221">
        <v>2.8998849391937256</v>
      </c>
      <c r="K6956" s="180">
        <v>2037</v>
      </c>
      <c r="L6956" s="181">
        <v>631</v>
      </c>
      <c r="M6956" s="181">
        <v>612</v>
      </c>
      <c r="N6956" s="181">
        <v>828</v>
      </c>
      <c r="O6956" s="181">
        <v>2257</v>
      </c>
      <c r="P6956" s="181">
        <v>2028</v>
      </c>
      <c r="Q6956" s="181">
        <v>607</v>
      </c>
      <c r="R6956" s="181">
        <v>1564</v>
      </c>
      <c r="S6956" s="226">
        <f t="shared" si="326"/>
        <v>10564</v>
      </c>
      <c r="T6956" s="181">
        <f t="shared" si="324"/>
        <v>179532.72592949867</v>
      </c>
      <c r="U6956" s="226">
        <f t="shared" si="325"/>
        <v>11778.479281152628</v>
      </c>
    </row>
    <row r="6957" spans="1:21" x14ac:dyDescent="0.25">
      <c r="A6957" s="156" t="s">
        <v>19480</v>
      </c>
      <c r="B6957" s="156" t="s">
        <v>84</v>
      </c>
      <c r="C6957" s="223">
        <v>6.1703519821166992</v>
      </c>
      <c r="D6957" s="221">
        <v>12.129695892333984</v>
      </c>
      <c r="E6957" s="221">
        <v>16.643463134765625</v>
      </c>
      <c r="F6957" s="221">
        <v>41.752593994140625</v>
      </c>
      <c r="G6957" s="221">
        <v>69.993309020996094</v>
      </c>
      <c r="H6957" s="221">
        <v>28.523323059082031</v>
      </c>
      <c r="I6957" s="221">
        <v>11.378955841064453</v>
      </c>
      <c r="J6957" s="221">
        <v>5.0527844429016113</v>
      </c>
      <c r="K6957" s="180">
        <v>1339</v>
      </c>
      <c r="L6957" s="181">
        <v>380</v>
      </c>
      <c r="M6957" s="181">
        <v>487</v>
      </c>
      <c r="N6957" s="181">
        <v>492</v>
      </c>
      <c r="O6957" s="181">
        <v>1261</v>
      </c>
      <c r="P6957" s="181">
        <v>982</v>
      </c>
      <c r="Q6957" s="181">
        <v>275</v>
      </c>
      <c r="R6957" s="181">
        <v>659</v>
      </c>
      <c r="S6957" s="226">
        <f t="shared" si="326"/>
        <v>5875</v>
      </c>
      <c r="T6957" s="181">
        <f t="shared" si="324"/>
        <v>164249.49225854874</v>
      </c>
      <c r="U6957" s="226">
        <f t="shared" si="325"/>
        <v>10775.80274844634</v>
      </c>
    </row>
    <row r="6958" spans="1:21" x14ac:dyDescent="0.25">
      <c r="A6958" s="156" t="s">
        <v>19481</v>
      </c>
      <c r="B6958" s="156" t="s">
        <v>84</v>
      </c>
      <c r="C6958" s="223">
        <v>2.4867475032806396</v>
      </c>
      <c r="D6958" s="221">
        <v>3.4036760330200195</v>
      </c>
      <c r="E6958" s="221">
        <v>3.1040048599243164</v>
      </c>
      <c r="F6958" s="221">
        <v>25.429557800292969</v>
      </c>
      <c r="G6958" s="221">
        <v>37.339958190917969</v>
      </c>
      <c r="H6958" s="221">
        <v>7.1162934303283691</v>
      </c>
      <c r="I6958" s="221">
        <v>8.303959846496582</v>
      </c>
      <c r="J6958" s="221">
        <v>0.60252970457077026</v>
      </c>
      <c r="K6958" s="180">
        <v>1952</v>
      </c>
      <c r="L6958" s="181">
        <v>729</v>
      </c>
      <c r="M6958" s="181">
        <v>684</v>
      </c>
      <c r="N6958" s="181">
        <v>689</v>
      </c>
      <c r="O6958" s="181">
        <v>2091</v>
      </c>
      <c r="P6958" s="181">
        <v>2262</v>
      </c>
      <c r="Q6958" s="181">
        <v>716</v>
      </c>
      <c r="R6958" s="181">
        <v>1765</v>
      </c>
      <c r="S6958" s="226">
        <f t="shared" si="326"/>
        <v>10888</v>
      </c>
      <c r="T6958" s="181">
        <f t="shared" si="324"/>
        <v>128163.5240983367</v>
      </c>
      <c r="U6958" s="226">
        <f t="shared" si="325"/>
        <v>8408.3356133330417</v>
      </c>
    </row>
    <row r="6959" spans="1:21" x14ac:dyDescent="0.25">
      <c r="A6959" s="156" t="s">
        <v>19482</v>
      </c>
      <c r="B6959" s="156" t="s">
        <v>84</v>
      </c>
      <c r="C6959" s="223">
        <v>1.3339855670928955</v>
      </c>
      <c r="D6959" s="221">
        <v>3.3599705696105957</v>
      </c>
      <c r="E6959" s="221">
        <v>17.571125030517578</v>
      </c>
      <c r="F6959" s="221">
        <v>17.157859802246094</v>
      </c>
      <c r="G6959" s="221">
        <v>62.330287933349609</v>
      </c>
      <c r="H6959" s="221">
        <v>21.331842422485352</v>
      </c>
      <c r="I6959" s="221">
        <v>3.2538952827453613</v>
      </c>
      <c r="J6959" s="221">
        <v>2.8280975818634033</v>
      </c>
      <c r="K6959" s="180">
        <v>1502</v>
      </c>
      <c r="L6959" s="181">
        <v>476</v>
      </c>
      <c r="M6959" s="181">
        <v>441</v>
      </c>
      <c r="N6959" s="181">
        <v>491</v>
      </c>
      <c r="O6959" s="181">
        <v>1360</v>
      </c>
      <c r="P6959" s="181">
        <v>873</v>
      </c>
      <c r="Q6959" s="181">
        <v>194</v>
      </c>
      <c r="R6959" s="181">
        <v>574</v>
      </c>
      <c r="S6959" s="226">
        <f t="shared" si="326"/>
        <v>5911</v>
      </c>
      <c r="T6959" s="181">
        <f t="shared" si="324"/>
        <v>125422.84133529663</v>
      </c>
      <c r="U6959" s="226">
        <f t="shared" si="325"/>
        <v>8228.5295363431796</v>
      </c>
    </row>
    <row r="6960" spans="1:21" x14ac:dyDescent="0.25">
      <c r="A6960" s="156" t="s">
        <v>19483</v>
      </c>
      <c r="B6960" s="156" t="s">
        <v>84</v>
      </c>
      <c r="C6960" s="223">
        <v>3.6759495735168457</v>
      </c>
      <c r="D6960" s="221">
        <v>7.985166072845459</v>
      </c>
      <c r="E6960" s="221">
        <v>46.770320892333984</v>
      </c>
      <c r="F6960" s="221">
        <v>5.7057633399963379</v>
      </c>
      <c r="G6960" s="221">
        <v>34.452259063720703</v>
      </c>
      <c r="H6960" s="221">
        <v>8.1263332366943359</v>
      </c>
      <c r="I6960" s="221">
        <v>1.8685019016265869</v>
      </c>
      <c r="J6960" s="221">
        <v>4.733543872833252</v>
      </c>
      <c r="K6960" s="180">
        <v>705</v>
      </c>
      <c r="L6960" s="181">
        <v>206</v>
      </c>
      <c r="M6960" s="181">
        <v>243</v>
      </c>
      <c r="N6960" s="181">
        <v>304</v>
      </c>
      <c r="O6960" s="181">
        <v>896</v>
      </c>
      <c r="P6960" s="181">
        <v>834</v>
      </c>
      <c r="Q6960" s="181">
        <v>243</v>
      </c>
      <c r="R6960" s="181">
        <v>710</v>
      </c>
      <c r="S6960" s="226">
        <f t="shared" si="326"/>
        <v>4141</v>
      </c>
      <c r="T6960" s="181">
        <f t="shared" si="324"/>
        <v>58797.676844835281</v>
      </c>
      <c r="U6960" s="226">
        <f t="shared" si="325"/>
        <v>3857.4984862022238</v>
      </c>
    </row>
    <row r="6961" spans="1:21" x14ac:dyDescent="0.25">
      <c r="A6961" s="156" t="s">
        <v>19437</v>
      </c>
      <c r="B6961" s="156" t="s">
        <v>84</v>
      </c>
      <c r="C6961" s="223">
        <v>3.1300723552703857</v>
      </c>
      <c r="D6961" s="221">
        <v>4.7309699058532715</v>
      </c>
      <c r="E6961" s="221">
        <v>9.9122781753540039</v>
      </c>
      <c r="F6961" s="221">
        <v>12.729074478149414</v>
      </c>
      <c r="G6961" s="221">
        <v>40.019199371337891</v>
      </c>
      <c r="H6961" s="221">
        <v>15.960240364074707</v>
      </c>
      <c r="I6961" s="221">
        <v>-1.4610558748245239</v>
      </c>
      <c r="J6961" s="221">
        <v>2.008497953414917</v>
      </c>
      <c r="K6961" s="180">
        <v>1346.282470703125</v>
      </c>
      <c r="L6961" s="181">
        <v>474.28118896484375</v>
      </c>
      <c r="M6961" s="181">
        <v>404.68017578125</v>
      </c>
      <c r="N6961" s="181">
        <v>400.70297241210937</v>
      </c>
      <c r="O6961" s="181">
        <v>1174.2685546875</v>
      </c>
      <c r="P6961" s="181">
        <v>1346.282470703125</v>
      </c>
      <c r="Q6961" s="181">
        <v>345.02215576171875</v>
      </c>
      <c r="R6961" s="181">
        <v>958.50537109375</v>
      </c>
      <c r="S6961" s="226">
        <f t="shared" si="326"/>
        <v>6450.0253601074219</v>
      </c>
      <c r="T6961" s="181">
        <f t="shared" si="324"/>
        <v>85470.990694135253</v>
      </c>
      <c r="U6961" s="226">
        <f t="shared" si="325"/>
        <v>5607.4361251875207</v>
      </c>
    </row>
    <row r="6962" spans="1:21" x14ac:dyDescent="0.25">
      <c r="A6962" s="156" t="s">
        <v>19484</v>
      </c>
      <c r="B6962" s="156" t="s">
        <v>84</v>
      </c>
      <c r="C6962" s="223">
        <v>1.9494609832763672</v>
      </c>
      <c r="D6962" s="221">
        <v>3.7204833030700684</v>
      </c>
      <c r="E6962" s="221">
        <v>8.6324052810668945</v>
      </c>
      <c r="F6962" s="221">
        <v>19.819149017333984</v>
      </c>
      <c r="G6962" s="221">
        <v>54.886905670166016</v>
      </c>
      <c r="H6962" s="221">
        <v>15.796985626220703</v>
      </c>
      <c r="I6962" s="221">
        <v>0.63170534372329712</v>
      </c>
      <c r="J6962" s="221">
        <v>3.3282325267791748</v>
      </c>
      <c r="K6962" s="180">
        <v>2531</v>
      </c>
      <c r="L6962" s="181">
        <v>777</v>
      </c>
      <c r="M6962" s="181">
        <v>855</v>
      </c>
      <c r="N6962" s="181">
        <v>912</v>
      </c>
      <c r="O6962" s="181">
        <v>2693</v>
      </c>
      <c r="P6962" s="181">
        <v>2434</v>
      </c>
      <c r="Q6962" s="181">
        <v>767</v>
      </c>
      <c r="R6962" s="181">
        <v>1604</v>
      </c>
      <c r="S6962" s="226">
        <f t="shared" si="326"/>
        <v>12573</v>
      </c>
      <c r="T6962" s="181">
        <f t="shared" si="324"/>
        <v>225363.97464984655</v>
      </c>
      <c r="U6962" s="226">
        <f t="shared" si="325"/>
        <v>14785.298292489619</v>
      </c>
    </row>
    <row r="6963" spans="1:21" x14ac:dyDescent="0.25">
      <c r="A6963" s="156" t="s">
        <v>19438</v>
      </c>
      <c r="B6963" s="156" t="s">
        <v>84</v>
      </c>
      <c r="C6963" s="223">
        <v>-0.87388253211975098</v>
      </c>
      <c r="D6963" s="221">
        <v>1.5981502532958984</v>
      </c>
      <c r="E6963" s="221">
        <v>1.4705435037612915</v>
      </c>
      <c r="F6963" s="221">
        <v>21.646507263183594</v>
      </c>
      <c r="G6963" s="221">
        <v>35.000999450683594</v>
      </c>
      <c r="H6963" s="221">
        <v>9.1378316879272461</v>
      </c>
      <c r="I6963" s="221">
        <v>-0.26086494326591492</v>
      </c>
      <c r="J6963" s="221">
        <v>0.91061031818389893</v>
      </c>
      <c r="K6963" s="180">
        <v>1666.839111328125</v>
      </c>
      <c r="L6963" s="181">
        <v>535.626953125</v>
      </c>
      <c r="M6963" s="181">
        <v>512.64297485351562</v>
      </c>
      <c r="N6963" s="181">
        <v>551.6158447265625</v>
      </c>
      <c r="O6963" s="181">
        <v>2004.6038818359375</v>
      </c>
      <c r="P6963" s="181">
        <v>1967.629638671875</v>
      </c>
      <c r="Q6963" s="181">
        <v>719.4989013671875</v>
      </c>
      <c r="R6963" s="181">
        <v>1888.6845703125</v>
      </c>
      <c r="S6963" s="226">
        <f t="shared" si="326"/>
        <v>9847.1418762207031</v>
      </c>
      <c r="T6963" s="181">
        <f t="shared" si="324"/>
        <v>101768.98240012035</v>
      </c>
      <c r="U6963" s="226">
        <f t="shared" si="325"/>
        <v>6676.6871859034727</v>
      </c>
    </row>
    <row r="6964" spans="1:21" x14ac:dyDescent="0.25">
      <c r="A6964" s="156" t="s">
        <v>19485</v>
      </c>
      <c r="B6964" s="156" t="s">
        <v>84</v>
      </c>
      <c r="C6964" s="223">
        <v>0.91750538349151611</v>
      </c>
      <c r="D6964" s="221">
        <v>1.841760516166687</v>
      </c>
      <c r="E6964" s="221">
        <v>-6.3812947273254395</v>
      </c>
      <c r="F6964" s="221">
        <v>4.816920280456543</v>
      </c>
      <c r="G6964" s="221">
        <v>50.017292022705078</v>
      </c>
      <c r="H6964" s="221">
        <v>14.278922080993652</v>
      </c>
      <c r="I6964" s="221">
        <v>0.97965884208679199</v>
      </c>
      <c r="J6964" s="221">
        <v>0.55386120080947876</v>
      </c>
      <c r="K6964" s="180">
        <v>715</v>
      </c>
      <c r="L6964" s="181">
        <v>269</v>
      </c>
      <c r="M6964" s="181">
        <v>233</v>
      </c>
      <c r="N6964" s="181">
        <v>224</v>
      </c>
      <c r="O6964" s="181">
        <v>790</v>
      </c>
      <c r="P6964" s="181">
        <v>971</v>
      </c>
      <c r="Q6964" s="181">
        <v>365</v>
      </c>
      <c r="R6964" s="181">
        <v>822</v>
      </c>
      <c r="S6964" s="226">
        <f t="shared" si="326"/>
        <v>4389</v>
      </c>
      <c r="T6964" s="181">
        <f t="shared" si="324"/>
        <v>54934.94182240963</v>
      </c>
      <c r="U6964" s="226">
        <f t="shared" si="325"/>
        <v>3604.0787032926196</v>
      </c>
    </row>
    <row r="6965" spans="1:21" x14ac:dyDescent="0.25">
      <c r="A6965" s="156" t="s">
        <v>16489</v>
      </c>
      <c r="B6965" s="156" t="s">
        <v>84</v>
      </c>
      <c r="C6965" s="223">
        <v>1.5319653749465942</v>
      </c>
      <c r="D6965" s="221">
        <v>0.3565385639667511</v>
      </c>
      <c r="E6965" s="221">
        <v>-1.8861813470721245E-2</v>
      </c>
      <c r="F6965" s="221">
        <v>19.232645034790039</v>
      </c>
      <c r="G6965" s="221">
        <v>22.48004150390625</v>
      </c>
      <c r="H6965" s="221">
        <v>8.5024938583374023</v>
      </c>
      <c r="I6965" s="221">
        <v>-0.50556308031082153</v>
      </c>
      <c r="J6965" s="221">
        <v>-0.93136072158813477</v>
      </c>
      <c r="K6965" s="180">
        <v>461.82394409179687</v>
      </c>
      <c r="L6965" s="181">
        <v>176.16990661621094</v>
      </c>
      <c r="M6965" s="181">
        <v>155.26840209960937</v>
      </c>
      <c r="N6965" s="181">
        <v>131.38095092773437</v>
      </c>
      <c r="O6965" s="181">
        <v>551.40185546875</v>
      </c>
      <c r="P6965" s="181">
        <v>675.815673828125</v>
      </c>
      <c r="Q6965" s="181">
        <v>226.93074035644531</v>
      </c>
      <c r="R6965" s="181">
        <v>485.71139526367187</v>
      </c>
      <c r="S6965" s="226">
        <f t="shared" si="326"/>
        <v>2864.5028686523438</v>
      </c>
      <c r="T6965" s="181">
        <f t="shared" si="324"/>
        <v>20868.739099749018</v>
      </c>
      <c r="U6965" s="226">
        <f t="shared" si="325"/>
        <v>1369.1209212001738</v>
      </c>
    </row>
    <row r="6966" spans="1:21" x14ac:dyDescent="0.25">
      <c r="A6966" s="156" t="s">
        <v>19486</v>
      </c>
      <c r="B6966" s="156" t="s">
        <v>84</v>
      </c>
      <c r="C6966" s="223">
        <v>4.0297412872314453</v>
      </c>
      <c r="D6966" s="221">
        <v>3.7236165255308151E-2</v>
      </c>
      <c r="E6966" s="221">
        <v>9.336308479309082</v>
      </c>
      <c r="F6966" s="221">
        <v>29.088283538818359</v>
      </c>
      <c r="G6966" s="221">
        <v>63.868488311767578</v>
      </c>
      <c r="H6966" s="221">
        <v>22.586483001708984</v>
      </c>
      <c r="I6966" s="221">
        <v>10.789836883544922</v>
      </c>
      <c r="J6966" s="221">
        <v>2.617215633392334</v>
      </c>
      <c r="K6966" s="180">
        <v>1669</v>
      </c>
      <c r="L6966" s="181">
        <v>591</v>
      </c>
      <c r="M6966" s="181">
        <v>613</v>
      </c>
      <c r="N6966" s="181">
        <v>628</v>
      </c>
      <c r="O6966" s="181">
        <v>1865</v>
      </c>
      <c r="P6966" s="181">
        <v>1762</v>
      </c>
      <c r="Q6966" s="181">
        <v>530</v>
      </c>
      <c r="R6966" s="181">
        <v>1333</v>
      </c>
      <c r="S6966" s="226">
        <f t="shared" si="326"/>
        <v>8991</v>
      </c>
      <c r="T6966" s="181">
        <f t="shared" si="324"/>
        <v>198857.71968029812</v>
      </c>
      <c r="U6966" s="226">
        <f t="shared" si="325"/>
        <v>13046.320769793421</v>
      </c>
    </row>
    <row r="6967" spans="1:21" x14ac:dyDescent="0.25">
      <c r="A6967" s="156" t="s">
        <v>19487</v>
      </c>
      <c r="B6967" s="156" t="s">
        <v>84</v>
      </c>
      <c r="C6967" s="223">
        <v>-0.37210389971733093</v>
      </c>
      <c r="D6967" s="221">
        <v>2.4717202186584473</v>
      </c>
      <c r="E6967" s="221">
        <v>11.307848930358887</v>
      </c>
      <c r="F6967" s="221">
        <v>8.9280796051025391</v>
      </c>
      <c r="G6967" s="221">
        <v>30.708425521850586</v>
      </c>
      <c r="H6967" s="221">
        <v>10.227975845336914</v>
      </c>
      <c r="I6967" s="221">
        <v>0.86092376708984375</v>
      </c>
      <c r="J6967" s="221">
        <v>3.5614490509033203</v>
      </c>
      <c r="K6967" s="180">
        <v>1457</v>
      </c>
      <c r="L6967" s="181">
        <v>537</v>
      </c>
      <c r="M6967" s="181">
        <v>588</v>
      </c>
      <c r="N6967" s="181">
        <v>567</v>
      </c>
      <c r="O6967" s="181">
        <v>1818</v>
      </c>
      <c r="P6967" s="181">
        <v>1940</v>
      </c>
      <c r="Q6967" s="181">
        <v>714</v>
      </c>
      <c r="R6967" s="181">
        <v>1563</v>
      </c>
      <c r="S6967" s="226">
        <f t="shared" si="326"/>
        <v>9184</v>
      </c>
      <c r="T6967" s="181">
        <f t="shared" si="324"/>
        <v>94347.829857617617</v>
      </c>
      <c r="U6967" s="226">
        <f t="shared" si="325"/>
        <v>6189.8127678184555</v>
      </c>
    </row>
    <row r="6968" spans="1:21" x14ac:dyDescent="0.25">
      <c r="A6968" s="156" t="s">
        <v>19488</v>
      </c>
      <c r="B6968" s="156" t="s">
        <v>84</v>
      </c>
      <c r="C6968" s="223">
        <v>1.412624716758728</v>
      </c>
      <c r="D6968" s="221">
        <v>2.659019947052002</v>
      </c>
      <c r="E6968" s="221">
        <v>-0.61569726467132568</v>
      </c>
      <c r="F6968" s="221">
        <v>18.235662460327148</v>
      </c>
      <c r="G6968" s="221">
        <v>31.977817535400391</v>
      </c>
      <c r="H6968" s="221">
        <v>13.364603042602539</v>
      </c>
      <c r="I6968" s="221">
        <v>1.933052659034729</v>
      </c>
      <c r="J6968" s="221">
        <v>2.0546383857727051</v>
      </c>
      <c r="K6968" s="180">
        <v>1907</v>
      </c>
      <c r="L6968" s="181">
        <v>633</v>
      </c>
      <c r="M6968" s="181">
        <v>573</v>
      </c>
      <c r="N6968" s="181">
        <v>509</v>
      </c>
      <c r="O6968" s="181">
        <v>2103</v>
      </c>
      <c r="P6968" s="181">
        <v>1961</v>
      </c>
      <c r="Q6968" s="181">
        <v>596</v>
      </c>
      <c r="R6968" s="181">
        <v>967</v>
      </c>
      <c r="S6968" s="226">
        <f t="shared" si="326"/>
        <v>9249</v>
      </c>
      <c r="T6968" s="181">
        <f t="shared" si="324"/>
        <v>109902.46416831017</v>
      </c>
      <c r="U6968" s="226">
        <f t="shared" si="325"/>
        <v>7210.2948944383297</v>
      </c>
    </row>
    <row r="6969" spans="1:21" x14ac:dyDescent="0.25">
      <c r="A6969" s="156" t="s">
        <v>19489</v>
      </c>
      <c r="B6969" s="156" t="s">
        <v>84</v>
      </c>
      <c r="C6969" s="223">
        <v>0.11885491758584976</v>
      </c>
      <c r="D6969" s="221">
        <v>1.2538875341415405</v>
      </c>
      <c r="E6969" s="221">
        <v>7.527008056640625</v>
      </c>
      <c r="F6969" s="221">
        <v>35.479793548583984</v>
      </c>
      <c r="G6969" s="221">
        <v>63.58831787109375</v>
      </c>
      <c r="H6969" s="221">
        <v>14.582871437072754</v>
      </c>
      <c r="I6969" s="221">
        <v>5.8060703277587891</v>
      </c>
      <c r="J6969" s="221">
        <v>1.6705425977706909</v>
      </c>
      <c r="K6969" s="180">
        <v>1600</v>
      </c>
      <c r="L6969" s="181">
        <v>463</v>
      </c>
      <c r="M6969" s="181">
        <v>614</v>
      </c>
      <c r="N6969" s="181">
        <v>686</v>
      </c>
      <c r="O6969" s="181">
        <v>1780</v>
      </c>
      <c r="P6969" s="181">
        <v>1610</v>
      </c>
      <c r="Q6969" s="181">
        <v>502</v>
      </c>
      <c r="R6969" s="181">
        <v>1145</v>
      </c>
      <c r="S6969" s="226">
        <f t="shared" si="326"/>
        <v>8400</v>
      </c>
      <c r="T6969" s="181">
        <f t="shared" si="324"/>
        <v>171224.48652076721</v>
      </c>
      <c r="U6969" s="226">
        <f t="shared" si="325"/>
        <v>11233.406369058441</v>
      </c>
    </row>
    <row r="6970" spans="1:21" x14ac:dyDescent="0.25">
      <c r="A6970" s="156" t="s">
        <v>19490</v>
      </c>
      <c r="B6970" s="156" t="s">
        <v>84</v>
      </c>
      <c r="C6970" s="223">
        <v>0.40669730305671692</v>
      </c>
      <c r="D6970" s="221">
        <v>2.1119077205657959</v>
      </c>
      <c r="E6970" s="221">
        <v>8.0809450149536133</v>
      </c>
      <c r="F6970" s="221">
        <v>20.687374114990234</v>
      </c>
      <c r="G6970" s="221">
        <v>32.494178771972656</v>
      </c>
      <c r="H6970" s="221">
        <v>16.004693984985352</v>
      </c>
      <c r="I6970" s="221">
        <v>4.0729947090148926</v>
      </c>
      <c r="J6970" s="221">
        <v>1.0000388622283936</v>
      </c>
      <c r="K6970" s="180">
        <v>1927</v>
      </c>
      <c r="L6970" s="181">
        <v>746</v>
      </c>
      <c r="M6970" s="181">
        <v>595</v>
      </c>
      <c r="N6970" s="181">
        <v>631</v>
      </c>
      <c r="O6970" s="181">
        <v>2233</v>
      </c>
      <c r="P6970" s="181">
        <v>2329</v>
      </c>
      <c r="Q6970" s="181">
        <v>812</v>
      </c>
      <c r="R6970" s="181">
        <v>1972</v>
      </c>
      <c r="S6970" s="226">
        <f t="shared" si="326"/>
        <v>11245</v>
      </c>
      <c r="T6970" s="181">
        <f t="shared" si="324"/>
        <v>135334.86604186893</v>
      </c>
      <c r="U6970" s="226">
        <f t="shared" si="325"/>
        <v>8878.8208803652215</v>
      </c>
    </row>
    <row r="6971" spans="1:21" x14ac:dyDescent="0.25">
      <c r="A6971" s="156" t="s">
        <v>19450</v>
      </c>
      <c r="B6971" s="156" t="s">
        <v>84</v>
      </c>
      <c r="C6971" s="223">
        <v>-0.90836590528488159</v>
      </c>
      <c r="D6971" s="221">
        <v>5.9143371880054474E-2</v>
      </c>
      <c r="E6971" s="221">
        <v>-0.31625699996948242</v>
      </c>
      <c r="F6971" s="221">
        <v>3.0343031883239746</v>
      </c>
      <c r="G6971" s="221">
        <v>15.23067569732666</v>
      </c>
      <c r="H6971" s="221">
        <v>79.338607788085938</v>
      </c>
      <c r="I6971" s="221">
        <v>-0.80295819044113159</v>
      </c>
      <c r="J6971" s="221">
        <v>-1.2287558317184448</v>
      </c>
      <c r="K6971" s="180">
        <v>94.924812316894531</v>
      </c>
      <c r="L6971" s="181">
        <v>29.052217483520508</v>
      </c>
      <c r="M6971" s="181">
        <v>32.849208831787109</v>
      </c>
      <c r="N6971" s="181">
        <v>37.865421295166016</v>
      </c>
      <c r="O6971" s="181">
        <v>105.89777374267578</v>
      </c>
      <c r="P6971" s="181">
        <v>96.10919189453125</v>
      </c>
      <c r="Q6971" s="181">
        <v>27.345312118530273</v>
      </c>
      <c r="R6971" s="181">
        <v>62.528453826904297</v>
      </c>
      <c r="S6971" s="226">
        <f t="shared" si="326"/>
        <v>486.57239151000977</v>
      </c>
      <c r="T6971" s="181">
        <f t="shared" si="324"/>
        <v>9159.2729442247582</v>
      </c>
      <c r="U6971" s="226">
        <f t="shared" si="325"/>
        <v>600.90608018917851</v>
      </c>
    </row>
    <row r="6972" spans="1:21" x14ac:dyDescent="0.25">
      <c r="A6972" s="156" t="s">
        <v>19270</v>
      </c>
      <c r="B6972" s="156" t="s">
        <v>87</v>
      </c>
      <c r="C6972" s="223">
        <v>4.6698822975158691</v>
      </c>
      <c r="D6972" s="221">
        <v>97.461677551269531</v>
      </c>
      <c r="E6972" s="221">
        <v>21.025947570800781</v>
      </c>
      <c r="F6972" s="221">
        <v>46.779941558837891</v>
      </c>
      <c r="G6972" s="221">
        <v>166.90802001953125</v>
      </c>
      <c r="H6972" s="221">
        <v>259.20303344726562</v>
      </c>
      <c r="I6972" s="221">
        <v>4.7752900123596191</v>
      </c>
      <c r="J6972" s="221">
        <v>4.3494925498962402</v>
      </c>
      <c r="K6972" s="180">
        <v>95.298957824707031</v>
      </c>
      <c r="L6972" s="181">
        <v>32.670055389404297</v>
      </c>
      <c r="M6972" s="181">
        <v>227.33479309082031</v>
      </c>
      <c r="N6972" s="181">
        <v>318.16024780273437</v>
      </c>
      <c r="O6972" s="181">
        <v>302.16412353515625</v>
      </c>
      <c r="P6972" s="181">
        <v>98.281288146972656</v>
      </c>
      <c r="Q6972" s="181">
        <v>12.878237724304199</v>
      </c>
      <c r="R6972" s="181">
        <v>34.432342529296875</v>
      </c>
      <c r="S6972" s="226">
        <f t="shared" si="326"/>
        <v>1121.220046043396</v>
      </c>
      <c r="T6972" s="181">
        <f t="shared" si="324"/>
        <v>99412.24469544366</v>
      </c>
      <c r="U6972" s="226">
        <f t="shared" si="325"/>
        <v>6522.0703265986895</v>
      </c>
    </row>
    <row r="6973" spans="1:21" x14ac:dyDescent="0.25">
      <c r="A6973" s="156" t="s">
        <v>19271</v>
      </c>
      <c r="B6973" s="156" t="s">
        <v>87</v>
      </c>
      <c r="C6973" s="223">
        <v>4.1405973434448242</v>
      </c>
      <c r="D6973" s="221">
        <v>29.053085327148438</v>
      </c>
      <c r="E6973" s="221">
        <v>4.7327065467834473</v>
      </c>
      <c r="F6973" s="221">
        <v>8.0832662582397461</v>
      </c>
      <c r="G6973" s="221">
        <v>45.436347961425781</v>
      </c>
      <c r="H6973" s="221">
        <v>211.93437194824219</v>
      </c>
      <c r="I6973" s="221">
        <v>4.2460050582885742</v>
      </c>
      <c r="J6973" s="221">
        <v>3.8202078342437744</v>
      </c>
      <c r="K6973" s="180">
        <v>78.206878662109375</v>
      </c>
      <c r="L6973" s="181">
        <v>21.095804214477539</v>
      </c>
      <c r="M6973" s="181">
        <v>83.180038452148438</v>
      </c>
      <c r="N6973" s="181">
        <v>97.61822509765625</v>
      </c>
      <c r="O6973" s="181">
        <v>153.04484558105469</v>
      </c>
      <c r="P6973" s="181">
        <v>49.490917205810547</v>
      </c>
      <c r="Q6973" s="181">
        <v>8.4222793579101562</v>
      </c>
      <c r="R6973" s="181">
        <v>16.603921890258789</v>
      </c>
      <c r="S6973" s="226">
        <f t="shared" si="326"/>
        <v>507.66291046142578</v>
      </c>
      <c r="T6973" s="181">
        <f t="shared" si="324"/>
        <v>19661.278997500529</v>
      </c>
      <c r="U6973" s="226">
        <f t="shared" si="325"/>
        <v>1289.9039220512989</v>
      </c>
    </row>
    <row r="6974" spans="1:21" x14ac:dyDescent="0.25">
      <c r="A6974" s="156" t="s">
        <v>19273</v>
      </c>
      <c r="B6974" s="156" t="s">
        <v>87</v>
      </c>
      <c r="C6974" s="223">
        <v>1.7175614833831787</v>
      </c>
      <c r="D6974" s="221">
        <v>24.209020614624023</v>
      </c>
      <c r="E6974" s="221">
        <v>11.425834655761719</v>
      </c>
      <c r="F6974" s="221">
        <v>5.3790106773376465</v>
      </c>
      <c r="G6974" s="221">
        <v>41.354915618896484</v>
      </c>
      <c r="H6974" s="221">
        <v>13.217583656311035</v>
      </c>
      <c r="I6974" s="221">
        <v>1.8229693174362183</v>
      </c>
      <c r="J6974" s="221">
        <v>4.2149100303649902</v>
      </c>
      <c r="K6974" s="180">
        <v>1163.8109130859375</v>
      </c>
      <c r="L6974" s="181">
        <v>386.99365234375</v>
      </c>
      <c r="M6974" s="181">
        <v>366.47662353515625</v>
      </c>
      <c r="N6974" s="181">
        <v>520.0006103515625</v>
      </c>
      <c r="O6974" s="181">
        <v>1296.1103515625</v>
      </c>
      <c r="P6974" s="181">
        <v>1006.0419921875</v>
      </c>
      <c r="Q6974" s="181">
        <v>191.0206298828125</v>
      </c>
      <c r="R6974" s="181">
        <v>662.204833984375</v>
      </c>
      <c r="S6974" s="226">
        <f t="shared" si="326"/>
        <v>5592.6596069335937</v>
      </c>
      <c r="T6974" s="181">
        <f t="shared" si="324"/>
        <v>88389.381205929749</v>
      </c>
      <c r="U6974" s="226">
        <f t="shared" si="325"/>
        <v>5798.9009514442241</v>
      </c>
    </row>
    <row r="6975" spans="1:21" x14ac:dyDescent="0.25">
      <c r="A6975" s="156" t="s">
        <v>19274</v>
      </c>
      <c r="B6975" s="156" t="s">
        <v>87</v>
      </c>
      <c r="C6975" s="223">
        <v>0.77906125783920288</v>
      </c>
      <c r="D6975" s="221">
        <v>15.832084655761719</v>
      </c>
      <c r="E6975" s="221">
        <v>5.289710521697998</v>
      </c>
      <c r="F6975" s="221">
        <v>26.829883575439453</v>
      </c>
      <c r="G6975" s="221">
        <v>12.613028526306152</v>
      </c>
      <c r="H6975" s="221">
        <v>64.27093505859375</v>
      </c>
      <c r="I6975" s="221">
        <v>70.202163696289062</v>
      </c>
      <c r="J6975" s="221">
        <v>1.7325613498687744</v>
      </c>
      <c r="K6975" s="180">
        <v>674.67510986328125</v>
      </c>
      <c r="L6975" s="181">
        <v>205.03825378417969</v>
      </c>
      <c r="M6975" s="181">
        <v>191.00392150878906</v>
      </c>
      <c r="N6975" s="181">
        <v>231.39543151855469</v>
      </c>
      <c r="O6975" s="181">
        <v>596.2882080078125</v>
      </c>
      <c r="P6975" s="181">
        <v>395.35757446289062</v>
      </c>
      <c r="Q6975" s="181">
        <v>71.883193969726563</v>
      </c>
      <c r="R6975" s="181">
        <v>245.42976379394531</v>
      </c>
      <c r="S6975" s="226">
        <f t="shared" si="326"/>
        <v>2611.0714569091797</v>
      </c>
      <c r="T6975" s="181">
        <f t="shared" si="324"/>
        <v>49393.043215787344</v>
      </c>
      <c r="U6975" s="226">
        <f t="shared" si="325"/>
        <v>3240.4951973975308</v>
      </c>
    </row>
    <row r="6976" spans="1:21" x14ac:dyDescent="0.25">
      <c r="A6976" s="156" t="s">
        <v>19276</v>
      </c>
      <c r="B6976" s="156" t="s">
        <v>87</v>
      </c>
      <c r="C6976" s="223">
        <v>2.1856286525726318</v>
      </c>
      <c r="D6976" s="221">
        <v>5.3426542282104492</v>
      </c>
      <c r="E6976" s="221">
        <v>4.6747703552246094</v>
      </c>
      <c r="F6976" s="221">
        <v>6.3569345474243164</v>
      </c>
      <c r="G6976" s="221">
        <v>24.541122436523438</v>
      </c>
      <c r="H6976" s="221">
        <v>25.382270812988281</v>
      </c>
      <c r="I6976" s="221">
        <v>2.2910363674163818</v>
      </c>
      <c r="J6976" s="221">
        <v>9.7823582589626312E-2</v>
      </c>
      <c r="K6976" s="180">
        <v>1942.7247314453125</v>
      </c>
      <c r="L6976" s="181">
        <v>634.75164794921875</v>
      </c>
      <c r="M6976" s="181">
        <v>668.4127197265625</v>
      </c>
      <c r="N6976" s="181">
        <v>766.51068115234375</v>
      </c>
      <c r="O6976" s="181">
        <v>2009.0850830078125</v>
      </c>
      <c r="P6976" s="181">
        <v>1398.3770751953125</v>
      </c>
      <c r="Q6976" s="181">
        <v>257.74761962890625</v>
      </c>
      <c r="R6976" s="181">
        <v>800.1717529296875</v>
      </c>
      <c r="S6976" s="226">
        <f t="shared" si="326"/>
        <v>8477.7813110351562</v>
      </c>
      <c r="T6976" s="181">
        <f t="shared" si="324"/>
        <v>101102.64107662057</v>
      </c>
      <c r="U6976" s="226">
        <f t="shared" si="325"/>
        <v>6632.9709919205443</v>
      </c>
    </row>
    <row r="6977" spans="1:21" x14ac:dyDescent="0.25">
      <c r="A6977" s="156" t="s">
        <v>19491</v>
      </c>
      <c r="B6977" s="156" t="s">
        <v>87</v>
      </c>
      <c r="C6977" s="223">
        <v>1.1906518936157227</v>
      </c>
      <c r="D6977" s="221">
        <v>2.1581614017486572</v>
      </c>
      <c r="E6977" s="221">
        <v>1.7827608585357666</v>
      </c>
      <c r="F6977" s="221">
        <v>5.1333208084106445</v>
      </c>
      <c r="G6977" s="221">
        <v>9.3021612167358398</v>
      </c>
      <c r="H6977" s="221">
        <v>3.7476849555969238</v>
      </c>
      <c r="I6977" s="221">
        <v>1.2960597276687622</v>
      </c>
      <c r="J6977" s="221">
        <v>0.87026196718215942</v>
      </c>
      <c r="K6977" s="180">
        <v>1.9402719736099243</v>
      </c>
      <c r="L6977" s="181">
        <v>0.69429516792297363</v>
      </c>
      <c r="M6977" s="181">
        <v>0.74683928489685059</v>
      </c>
      <c r="N6977" s="181">
        <v>0.75259941816329956</v>
      </c>
      <c r="O6977" s="181">
        <v>2.258845329284668</v>
      </c>
      <c r="P6977" s="181">
        <v>2.1354532241821289</v>
      </c>
      <c r="Q6977" s="181">
        <v>0.66247308254241943</v>
      </c>
      <c r="R6977" s="181">
        <v>1.8092225790023804</v>
      </c>
      <c r="S6977" s="226">
        <f t="shared" si="326"/>
        <v>11.000000059604645</v>
      </c>
      <c r="T6977" s="181">
        <f t="shared" si="324"/>
        <v>40.451611252672343</v>
      </c>
      <c r="U6977" s="226">
        <f t="shared" si="325"/>
        <v>2.6538808596709202</v>
      </c>
    </row>
    <row r="6978" spans="1:21" x14ac:dyDescent="0.25">
      <c r="A6978" s="156" t="s">
        <v>19492</v>
      </c>
      <c r="B6978" s="156" t="s">
        <v>87</v>
      </c>
      <c r="C6978" s="223">
        <v>-4.4677186012268066</v>
      </c>
      <c r="D6978" s="221">
        <v>-3.500208854675293</v>
      </c>
      <c r="E6978" s="221">
        <v>-3.8756091594696045</v>
      </c>
      <c r="F6978" s="221">
        <v>-0.52504903078079224</v>
      </c>
      <c r="G6978" s="221">
        <v>3.643791675567627</v>
      </c>
      <c r="H6978" s="221">
        <v>-1.9106853008270264</v>
      </c>
      <c r="I6978" s="221">
        <v>-4.3623108863830566</v>
      </c>
      <c r="J6978" s="221">
        <v>-4.7881083488464355</v>
      </c>
      <c r="K6978" s="180">
        <v>1.0583301782608032</v>
      </c>
      <c r="L6978" s="181">
        <v>0.37870645523071289</v>
      </c>
      <c r="M6978" s="181">
        <v>0.40736690163612366</v>
      </c>
      <c r="N6978" s="181">
        <v>0.41050878167152405</v>
      </c>
      <c r="O6978" s="181">
        <v>1.2320975065231323</v>
      </c>
      <c r="P6978" s="181">
        <v>1.1647926568984985</v>
      </c>
      <c r="Q6978" s="181">
        <v>0.361348956823349</v>
      </c>
      <c r="R6978" s="181">
        <v>0.98684865236282349</v>
      </c>
      <c r="S6978" s="226">
        <f t="shared" si="326"/>
        <v>6.0000000894069672</v>
      </c>
      <c r="T6978" s="181">
        <f t="shared" si="324"/>
        <v>-11.885705574616603</v>
      </c>
      <c r="U6978" s="226">
        <f t="shared" si="325"/>
        <v>-0.77977725859004265</v>
      </c>
    </row>
    <row r="6979" spans="1:21" x14ac:dyDescent="0.25">
      <c r="A6979" s="156" t="s">
        <v>19306</v>
      </c>
      <c r="B6979" s="156" t="s">
        <v>87</v>
      </c>
      <c r="C6979" s="223">
        <v>-0.431712806224823</v>
      </c>
      <c r="D6979" s="221">
        <v>0.53579658269882202</v>
      </c>
      <c r="E6979" s="221">
        <v>41.820148468017578</v>
      </c>
      <c r="F6979" s="221">
        <v>3.5109562873840332</v>
      </c>
      <c r="G6979" s="221">
        <v>-15.76832389831543</v>
      </c>
      <c r="H6979" s="221">
        <v>10.316925048828125</v>
      </c>
      <c r="I6979" s="221">
        <v>-0.32630503177642822</v>
      </c>
      <c r="J6979" s="221">
        <v>-0.75210273265838623</v>
      </c>
      <c r="K6979" s="180">
        <v>44.600833892822266</v>
      </c>
      <c r="L6979" s="181">
        <v>12.639646530151367</v>
      </c>
      <c r="M6979" s="181">
        <v>13.857528686523438</v>
      </c>
      <c r="N6979" s="181">
        <v>22.77769660949707</v>
      </c>
      <c r="O6979" s="181">
        <v>59.873741149902344</v>
      </c>
      <c r="P6979" s="181">
        <v>50.920658111572266</v>
      </c>
      <c r="Q6979" s="181">
        <v>16.062883377075195</v>
      </c>
      <c r="R6979" s="181">
        <v>40.74969482421875</v>
      </c>
      <c r="S6979" s="226">
        <f t="shared" si="326"/>
        <v>261.4826831817627</v>
      </c>
      <c r="T6979" s="181">
        <f t="shared" si="324"/>
        <v>192.35964566646919</v>
      </c>
      <c r="U6979" s="226">
        <f t="shared" si="325"/>
        <v>12.620006125802909</v>
      </c>
    </row>
    <row r="6980" spans="1:21" x14ac:dyDescent="0.25">
      <c r="A6980" s="156" t="s">
        <v>19493</v>
      </c>
      <c r="B6980" s="156" t="s">
        <v>87</v>
      </c>
      <c r="C6980" s="223">
        <v>2.1533246040344238</v>
      </c>
      <c r="D6980" s="221">
        <v>11.466444969177246</v>
      </c>
      <c r="E6980" s="221">
        <v>6.4537057876586914</v>
      </c>
      <c r="F6980" s="221">
        <v>17.349367141723633</v>
      </c>
      <c r="G6980" s="221">
        <v>57.02276611328125</v>
      </c>
      <c r="H6980" s="221">
        <v>28.133659362792969</v>
      </c>
      <c r="I6980" s="221">
        <v>2.4110357761383057</v>
      </c>
      <c r="J6980" s="221">
        <v>2.0764732360839844</v>
      </c>
      <c r="K6980" s="180">
        <v>1988</v>
      </c>
      <c r="L6980" s="181">
        <v>536</v>
      </c>
      <c r="M6980" s="181">
        <v>544</v>
      </c>
      <c r="N6980" s="181">
        <v>529</v>
      </c>
      <c r="O6980" s="181">
        <v>1540</v>
      </c>
      <c r="P6980" s="181">
        <v>1699</v>
      </c>
      <c r="Q6980" s="181">
        <v>450</v>
      </c>
      <c r="R6980" s="181">
        <v>1109</v>
      </c>
      <c r="S6980" s="226">
        <f t="shared" si="326"/>
        <v>8395</v>
      </c>
      <c r="T6980" s="181">
        <f t="shared" si="324"/>
        <v>162117.37697267532</v>
      </c>
      <c r="U6980" s="226">
        <f t="shared" si="325"/>
        <v>10635.922536692909</v>
      </c>
    </row>
    <row r="6981" spans="1:21" x14ac:dyDescent="0.25">
      <c r="A6981" s="156" t="s">
        <v>19494</v>
      </c>
      <c r="B6981" s="156" t="s">
        <v>87</v>
      </c>
      <c r="C6981" s="223">
        <v>1.9612739086151123</v>
      </c>
      <c r="D6981" s="221">
        <v>16.873603820800781</v>
      </c>
      <c r="E6981" s="221">
        <v>8.6160449981689453</v>
      </c>
      <c r="F6981" s="221">
        <v>11.29460334777832</v>
      </c>
      <c r="G6981" s="221">
        <v>40.040908813476563</v>
      </c>
      <c r="H6981" s="221">
        <v>19.655134201049805</v>
      </c>
      <c r="I6981" s="221">
        <v>6.9746809005737305</v>
      </c>
      <c r="J6981" s="221">
        <v>2.7417004108428955</v>
      </c>
      <c r="K6981" s="180">
        <v>2213</v>
      </c>
      <c r="L6981" s="181">
        <v>614</v>
      </c>
      <c r="M6981" s="181">
        <v>706</v>
      </c>
      <c r="N6981" s="181">
        <v>935</v>
      </c>
      <c r="O6981" s="181">
        <v>2619</v>
      </c>
      <c r="P6981" s="181">
        <v>1895</v>
      </c>
      <c r="Q6981" s="181">
        <v>450</v>
      </c>
      <c r="R6981" s="181">
        <v>1121</v>
      </c>
      <c r="S6981" s="226">
        <f t="shared" si="326"/>
        <v>10553</v>
      </c>
      <c r="T6981" s="181">
        <f t="shared" ref="T6981:T7044" si="327">SUMPRODUCT(C6981:J6981,K6981:R6981)</f>
        <v>179669.74586391449</v>
      </c>
      <c r="U6981" s="226">
        <f t="shared" ref="U6981:U7044" si="328">(T6981/$T$10045)*$S$10045</f>
        <v>11787.468653147433</v>
      </c>
    </row>
    <row r="6982" spans="1:21" x14ac:dyDescent="0.25">
      <c r="A6982" s="156" t="s">
        <v>19495</v>
      </c>
      <c r="B6982" s="156" t="s">
        <v>87</v>
      </c>
      <c r="C6982" s="223">
        <v>5.1662344932556152</v>
      </c>
      <c r="D6982" s="221">
        <v>9.4850196838378906</v>
      </c>
      <c r="E6982" s="221">
        <v>2.470761775970459</v>
      </c>
      <c r="F6982" s="221">
        <v>33.542800903320312</v>
      </c>
      <c r="G6982" s="221">
        <v>70.860260009765625</v>
      </c>
      <c r="H6982" s="221">
        <v>27.803131103515625</v>
      </c>
      <c r="I6982" s="221">
        <v>1.9446265697479248</v>
      </c>
      <c r="J6982" s="221">
        <v>1.5188287496566772</v>
      </c>
      <c r="K6982" s="180">
        <v>1289</v>
      </c>
      <c r="L6982" s="181">
        <v>389</v>
      </c>
      <c r="M6982" s="181">
        <v>426</v>
      </c>
      <c r="N6982" s="181">
        <v>557</v>
      </c>
      <c r="O6982" s="181">
        <v>1589</v>
      </c>
      <c r="P6982" s="181">
        <v>1349</v>
      </c>
      <c r="Q6982" s="181">
        <v>339</v>
      </c>
      <c r="R6982" s="181">
        <v>975</v>
      </c>
      <c r="S6982" s="226">
        <f t="shared" ref="S6982:S7045" si="329">SUM(K6982:R6982)</f>
        <v>6913</v>
      </c>
      <c r="T6982" s="181">
        <f t="shared" si="327"/>
        <v>182328.29699075222</v>
      </c>
      <c r="U6982" s="226">
        <f t="shared" si="328"/>
        <v>11961.886376730819</v>
      </c>
    </row>
    <row r="6983" spans="1:21" x14ac:dyDescent="0.25">
      <c r="A6983" s="156" t="s">
        <v>19496</v>
      </c>
      <c r="B6983" s="156" t="s">
        <v>87</v>
      </c>
      <c r="C6983" s="223">
        <v>0.88514447212219238</v>
      </c>
      <c r="D6983" s="221">
        <v>5.4247417449951172</v>
      </c>
      <c r="E6983" s="221">
        <v>4.2267060279846191</v>
      </c>
      <c r="F6983" s="221">
        <v>4.0049176216125488</v>
      </c>
      <c r="G6983" s="221">
        <v>46.822978973388672</v>
      </c>
      <c r="H6983" s="221">
        <v>29.538640975952148</v>
      </c>
      <c r="I6983" s="221">
        <v>9.6654396057128906</v>
      </c>
      <c r="J6983" s="221">
        <v>-0.45575910806655884</v>
      </c>
      <c r="K6983" s="180">
        <v>2170</v>
      </c>
      <c r="L6983" s="181">
        <v>704</v>
      </c>
      <c r="M6983" s="181">
        <v>658</v>
      </c>
      <c r="N6983" s="181">
        <v>711</v>
      </c>
      <c r="O6983" s="181">
        <v>2349</v>
      </c>
      <c r="P6983" s="181">
        <v>2369</v>
      </c>
      <c r="Q6983" s="181">
        <v>594</v>
      </c>
      <c r="R6983" s="181">
        <v>1565</v>
      </c>
      <c r="S6983" s="226">
        <f t="shared" si="329"/>
        <v>11120</v>
      </c>
      <c r="T6983" s="181">
        <f t="shared" si="327"/>
        <v>196360.67689055204</v>
      </c>
      <c r="U6983" s="226">
        <f t="shared" si="328"/>
        <v>12882.499011888818</v>
      </c>
    </row>
    <row r="6984" spans="1:21" x14ac:dyDescent="0.25">
      <c r="A6984" s="156" t="s">
        <v>19497</v>
      </c>
      <c r="B6984" s="156" t="s">
        <v>87</v>
      </c>
      <c r="C6984" s="223">
        <v>-3.7072831764817238E-4</v>
      </c>
      <c r="D6984" s="221">
        <v>17.211799621582031</v>
      </c>
      <c r="E6984" s="221">
        <v>3.8169403076171875</v>
      </c>
      <c r="F6984" s="221">
        <v>14.175441741943359</v>
      </c>
      <c r="G6984" s="221">
        <v>28.93458366394043</v>
      </c>
      <c r="H6984" s="221">
        <v>24.44578742980957</v>
      </c>
      <c r="I6984" s="221">
        <v>1.4857951402664185</v>
      </c>
      <c r="J6984" s="221">
        <v>-0.10079590976238251</v>
      </c>
      <c r="K6984" s="180">
        <v>2352</v>
      </c>
      <c r="L6984" s="181">
        <v>667</v>
      </c>
      <c r="M6984" s="181">
        <v>682</v>
      </c>
      <c r="N6984" s="181">
        <v>792</v>
      </c>
      <c r="O6984" s="181">
        <v>2960</v>
      </c>
      <c r="P6984" s="181">
        <v>2482</v>
      </c>
      <c r="Q6984" s="181">
        <v>746</v>
      </c>
      <c r="R6984" s="181">
        <v>2209</v>
      </c>
      <c r="S6984" s="226">
        <f t="shared" si="329"/>
        <v>12890</v>
      </c>
      <c r="T6984" s="181">
        <f t="shared" si="327"/>
        <v>172516.05860003084</v>
      </c>
      <c r="U6984" s="226">
        <f t="shared" si="328"/>
        <v>11318.141644462747</v>
      </c>
    </row>
    <row r="6985" spans="1:21" x14ac:dyDescent="0.25">
      <c r="A6985" s="156" t="s">
        <v>19311</v>
      </c>
      <c r="B6985" s="156" t="s">
        <v>87</v>
      </c>
      <c r="C6985" s="223">
        <v>-0.13650837540626526</v>
      </c>
      <c r="D6985" s="221">
        <v>7.2757706642150879</v>
      </c>
      <c r="E6985" s="221">
        <v>0.45560064911842346</v>
      </c>
      <c r="F6985" s="221">
        <v>8.051630973815918</v>
      </c>
      <c r="G6985" s="221">
        <v>14.903666496276855</v>
      </c>
      <c r="H6985" s="221">
        <v>19.399658203125</v>
      </c>
      <c r="I6985" s="221">
        <v>4.1711893081665039</v>
      </c>
      <c r="J6985" s="221">
        <v>-0.25259441137313843</v>
      </c>
      <c r="K6985" s="180">
        <v>1968.396484375</v>
      </c>
      <c r="L6985" s="181">
        <v>544.86553955078125</v>
      </c>
      <c r="M6985" s="181">
        <v>516.97137451171875</v>
      </c>
      <c r="N6985" s="181">
        <v>715.019775390625</v>
      </c>
      <c r="O6985" s="181">
        <v>2627.6279296875</v>
      </c>
      <c r="P6985" s="181">
        <v>2282.67041015625</v>
      </c>
      <c r="Q6985" s="181">
        <v>664.810302734375</v>
      </c>
      <c r="R6985" s="181">
        <v>2068.8154296875</v>
      </c>
      <c r="S6985" s="226">
        <f t="shared" si="329"/>
        <v>11389.17724609375</v>
      </c>
      <c r="T6985" s="181">
        <f t="shared" si="327"/>
        <v>95383.016465403402</v>
      </c>
      <c r="U6985" s="226">
        <f t="shared" si="328"/>
        <v>6257.7275390603272</v>
      </c>
    </row>
    <row r="6986" spans="1:21" x14ac:dyDescent="0.25">
      <c r="A6986" s="156" t="s">
        <v>19498</v>
      </c>
      <c r="B6986" s="156" t="s">
        <v>87</v>
      </c>
      <c r="C6986" s="223">
        <v>-0.33678260445594788</v>
      </c>
      <c r="D6986" s="221">
        <v>9.3234930038452148</v>
      </c>
      <c r="E6986" s="221">
        <v>12.91357421875</v>
      </c>
      <c r="F6986" s="221">
        <v>3.4465594291687012</v>
      </c>
      <c r="G6986" s="221">
        <v>21.385944366455078</v>
      </c>
      <c r="H6986" s="221">
        <v>25.304183959960937</v>
      </c>
      <c r="I6986" s="221">
        <v>-0.2313748300075531</v>
      </c>
      <c r="J6986" s="221">
        <v>1.8495349884033203</v>
      </c>
      <c r="K6986" s="180">
        <v>2798</v>
      </c>
      <c r="L6986" s="181">
        <v>893</v>
      </c>
      <c r="M6986" s="181">
        <v>732</v>
      </c>
      <c r="N6986" s="181">
        <v>671</v>
      </c>
      <c r="O6986" s="181">
        <v>2950</v>
      </c>
      <c r="P6986" s="181">
        <v>3074</v>
      </c>
      <c r="Q6986" s="181">
        <v>872</v>
      </c>
      <c r="R6986" s="181">
        <v>2244</v>
      </c>
      <c r="S6986" s="226">
        <f t="shared" si="329"/>
        <v>14234</v>
      </c>
      <c r="T6986" s="181">
        <f t="shared" si="327"/>
        <v>163971.1342664361</v>
      </c>
      <c r="U6986" s="226">
        <f t="shared" si="328"/>
        <v>10757.540708331549</v>
      </c>
    </row>
    <row r="6987" spans="1:21" x14ac:dyDescent="0.25">
      <c r="A6987" s="156" t="s">
        <v>19499</v>
      </c>
      <c r="B6987" s="156" t="s">
        <v>87</v>
      </c>
      <c r="C6987" s="223">
        <v>-2.3166036605834961</v>
      </c>
      <c r="D6987" s="221">
        <v>3.2771959900856018E-2</v>
      </c>
      <c r="E6987" s="221">
        <v>4.2800331115722656</v>
      </c>
      <c r="F6987" s="221">
        <v>3.1385293006896973</v>
      </c>
      <c r="G6987" s="221">
        <v>8.2574310302734375</v>
      </c>
      <c r="H6987" s="221">
        <v>9.779292106628418</v>
      </c>
      <c r="I6987" s="221">
        <v>7.7367968559265137</v>
      </c>
      <c r="J6987" s="221">
        <v>-1.2551273107528687</v>
      </c>
      <c r="K6987" s="180">
        <v>1644</v>
      </c>
      <c r="L6987" s="181">
        <v>591</v>
      </c>
      <c r="M6987" s="181">
        <v>476</v>
      </c>
      <c r="N6987" s="181">
        <v>459</v>
      </c>
      <c r="O6987" s="181">
        <v>1842</v>
      </c>
      <c r="P6987" s="181">
        <v>2186</v>
      </c>
      <c r="Q6987" s="181">
        <v>635</v>
      </c>
      <c r="R6987" s="181">
        <v>1930</v>
      </c>
      <c r="S6987" s="226">
        <f t="shared" si="329"/>
        <v>9763</v>
      </c>
      <c r="T6987" s="181">
        <f t="shared" si="327"/>
        <v>38766.943317040801</v>
      </c>
      <c r="U6987" s="226">
        <f t="shared" si="328"/>
        <v>2543.356016510847</v>
      </c>
    </row>
    <row r="6988" spans="1:21" x14ac:dyDescent="0.25">
      <c r="A6988" s="156" t="s">
        <v>19500</v>
      </c>
      <c r="B6988" s="156" t="s">
        <v>87</v>
      </c>
      <c r="C6988" s="223">
        <v>-0.73603498935699463</v>
      </c>
      <c r="D6988" s="221">
        <v>-1.2979923486709595</v>
      </c>
      <c r="E6988" s="221">
        <v>-6.932915210723877</v>
      </c>
      <c r="F6988" s="221">
        <v>3.1754646301269531</v>
      </c>
      <c r="G6988" s="221">
        <v>7.1272187232971191</v>
      </c>
      <c r="H6988" s="221">
        <v>1.2283562421798706</v>
      </c>
      <c r="I6988" s="221">
        <v>11.817111968994141</v>
      </c>
      <c r="J6988" s="221">
        <v>-0.31285864114761353</v>
      </c>
      <c r="K6988" s="180">
        <v>1285</v>
      </c>
      <c r="L6988" s="181">
        <v>345</v>
      </c>
      <c r="M6988" s="181">
        <v>283</v>
      </c>
      <c r="N6988" s="181">
        <v>392</v>
      </c>
      <c r="O6988" s="181">
        <v>1608</v>
      </c>
      <c r="P6988" s="181">
        <v>1447</v>
      </c>
      <c r="Q6988" s="181">
        <v>408</v>
      </c>
      <c r="R6988" s="181">
        <v>1123</v>
      </c>
      <c r="S6988" s="226">
        <f t="shared" si="329"/>
        <v>6891</v>
      </c>
      <c r="T6988" s="181">
        <f t="shared" si="327"/>
        <v>15597.195427596569</v>
      </c>
      <c r="U6988" s="226">
        <f t="shared" si="328"/>
        <v>1023.2744043566568</v>
      </c>
    </row>
    <row r="6989" spans="1:21" x14ac:dyDescent="0.25">
      <c r="A6989" s="156" t="s">
        <v>19501</v>
      </c>
      <c r="B6989" s="156" t="s">
        <v>87</v>
      </c>
      <c r="C6989" s="223">
        <v>-0.45030128955841064</v>
      </c>
      <c r="D6989" s="221">
        <v>0.51720809936523438</v>
      </c>
      <c r="E6989" s="221">
        <v>11.481653213500977</v>
      </c>
      <c r="F6989" s="221">
        <v>3.4923677444458008</v>
      </c>
      <c r="G6989" s="221">
        <v>27.804096221923828</v>
      </c>
      <c r="H6989" s="221">
        <v>13.651747703552246</v>
      </c>
      <c r="I6989" s="221">
        <v>24.699451446533203</v>
      </c>
      <c r="J6989" s="221">
        <v>-0.77069121599197388</v>
      </c>
      <c r="K6989" s="180">
        <v>722</v>
      </c>
      <c r="L6989" s="181">
        <v>167</v>
      </c>
      <c r="M6989" s="181">
        <v>240</v>
      </c>
      <c r="N6989" s="181">
        <v>546</v>
      </c>
      <c r="O6989" s="181">
        <v>1291</v>
      </c>
      <c r="P6989" s="181">
        <v>775</v>
      </c>
      <c r="Q6989" s="181">
        <v>177</v>
      </c>
      <c r="R6989" s="181">
        <v>529</v>
      </c>
      <c r="S6989" s="226">
        <f t="shared" si="329"/>
        <v>4447</v>
      </c>
      <c r="T6989" s="181">
        <f t="shared" si="327"/>
        <v>54862.985726773739</v>
      </c>
      <c r="U6989" s="226">
        <f t="shared" si="328"/>
        <v>3599.3579295327822</v>
      </c>
    </row>
    <row r="6990" spans="1:21" x14ac:dyDescent="0.25">
      <c r="A6990" s="156" t="s">
        <v>19502</v>
      </c>
      <c r="B6990" s="156" t="s">
        <v>87</v>
      </c>
      <c r="C6990" s="223">
        <v>1.2493398189544678</v>
      </c>
      <c r="D6990" s="221">
        <v>8.6627235412597656</v>
      </c>
      <c r="E6990" s="221">
        <v>0.82315117120742798</v>
      </c>
      <c r="F6990" s="221">
        <v>26.807521820068359</v>
      </c>
      <c r="G6990" s="221">
        <v>7.8420910835266113</v>
      </c>
      <c r="H6990" s="221">
        <v>10.421626091003418</v>
      </c>
      <c r="I6990" s="221">
        <v>1.5177839994430542</v>
      </c>
      <c r="J6990" s="221">
        <v>-8.9347727596759796E-2</v>
      </c>
      <c r="K6990" s="180">
        <v>982</v>
      </c>
      <c r="L6990" s="181">
        <v>426</v>
      </c>
      <c r="M6990" s="181">
        <v>288</v>
      </c>
      <c r="N6990" s="181">
        <v>259</v>
      </c>
      <c r="O6990" s="181">
        <v>1210</v>
      </c>
      <c r="P6990" s="181">
        <v>1275</v>
      </c>
      <c r="Q6990" s="181">
        <v>388</v>
      </c>
      <c r="R6990" s="181">
        <v>1005</v>
      </c>
      <c r="S6990" s="226">
        <f t="shared" si="329"/>
        <v>5833</v>
      </c>
      <c r="T6990" s="181">
        <f t="shared" si="327"/>
        <v>35372.996822141111</v>
      </c>
      <c r="U6990" s="226">
        <f t="shared" si="328"/>
        <v>2320.6917180407468</v>
      </c>
    </row>
    <row r="6991" spans="1:21" x14ac:dyDescent="0.25">
      <c r="A6991" s="156" t="s">
        <v>19503</v>
      </c>
      <c r="B6991" s="156" t="s">
        <v>87</v>
      </c>
      <c r="C6991" s="223">
        <v>-0.78749275207519531</v>
      </c>
      <c r="D6991" s="221">
        <v>-2.1883270740509033</v>
      </c>
      <c r="E6991" s="221">
        <v>2.1399681568145752</v>
      </c>
      <c r="F6991" s="221">
        <v>4.1611514091491699</v>
      </c>
      <c r="G6991" s="221">
        <v>16.42131233215332</v>
      </c>
      <c r="H6991" s="221">
        <v>16.210365295410156</v>
      </c>
      <c r="I6991" s="221">
        <v>-2.718893438577652E-2</v>
      </c>
      <c r="J6991" s="221">
        <v>-0.29453971982002258</v>
      </c>
      <c r="K6991" s="180">
        <v>1215</v>
      </c>
      <c r="L6991" s="181">
        <v>403</v>
      </c>
      <c r="M6991" s="181">
        <v>319</v>
      </c>
      <c r="N6991" s="181">
        <v>323</v>
      </c>
      <c r="O6991" s="181">
        <v>1481</v>
      </c>
      <c r="P6991" s="181">
        <v>1375</v>
      </c>
      <c r="Q6991" s="181">
        <v>360</v>
      </c>
      <c r="R6991" s="181">
        <v>1041</v>
      </c>
      <c r="S6991" s="226">
        <f t="shared" si="329"/>
        <v>6517</v>
      </c>
      <c r="T6991" s="181">
        <f t="shared" si="327"/>
        <v>46480.814222961664</v>
      </c>
      <c r="U6991" s="226">
        <f t="shared" si="328"/>
        <v>3049.4346056509357</v>
      </c>
    </row>
    <row r="6992" spans="1:21" x14ac:dyDescent="0.25">
      <c r="A6992" s="156" t="s">
        <v>19504</v>
      </c>
      <c r="B6992" s="156" t="s">
        <v>87</v>
      </c>
      <c r="C6992" s="223">
        <v>-1.1576478481292725</v>
      </c>
      <c r="D6992" s="221">
        <v>5.246150016784668</v>
      </c>
      <c r="E6992" s="221">
        <v>0.17571261525154114</v>
      </c>
      <c r="F6992" s="221">
        <v>6.8089933395385742</v>
      </c>
      <c r="G6992" s="221">
        <v>15.333977699279785</v>
      </c>
      <c r="H6992" s="221">
        <v>6.0600905418395996</v>
      </c>
      <c r="I6992" s="221">
        <v>-0.36778724193572998</v>
      </c>
      <c r="J6992" s="221">
        <v>-0.66141891479492188</v>
      </c>
      <c r="K6992" s="180">
        <v>1331</v>
      </c>
      <c r="L6992" s="181">
        <v>440</v>
      </c>
      <c r="M6992" s="181">
        <v>363</v>
      </c>
      <c r="N6992" s="181">
        <v>355</v>
      </c>
      <c r="O6992" s="181">
        <v>1523</v>
      </c>
      <c r="P6992" s="181">
        <v>1689</v>
      </c>
      <c r="Q6992" s="181">
        <v>580</v>
      </c>
      <c r="R6992" s="181">
        <v>1560</v>
      </c>
      <c r="S6992" s="226">
        <f t="shared" si="329"/>
        <v>7841</v>
      </c>
      <c r="T6992" s="181">
        <f t="shared" si="327"/>
        <v>35592.463890165091</v>
      </c>
      <c r="U6992" s="226">
        <f t="shared" si="328"/>
        <v>2335.0901420619521</v>
      </c>
    </row>
    <row r="6993" spans="1:21" x14ac:dyDescent="0.25">
      <c r="A6993" s="156" t="s">
        <v>19505</v>
      </c>
      <c r="B6993" s="156" t="s">
        <v>87</v>
      </c>
      <c r="C6993" s="223">
        <v>-3.1301126480102539</v>
      </c>
      <c r="D6993" s="221">
        <v>1.8347905874252319</v>
      </c>
      <c r="E6993" s="221">
        <v>4.7991976737976074</v>
      </c>
      <c r="F6993" s="221">
        <v>-0.34997481107711792</v>
      </c>
      <c r="G6993" s="221">
        <v>20.872220993041992</v>
      </c>
      <c r="H6993" s="221">
        <v>2.3890206813812256</v>
      </c>
      <c r="I6993" s="221">
        <v>-0.95164847373962402</v>
      </c>
      <c r="J6993" s="221">
        <v>-2.593181848526001</v>
      </c>
      <c r="K6993" s="180">
        <v>1071</v>
      </c>
      <c r="L6993" s="181">
        <v>375</v>
      </c>
      <c r="M6993" s="181">
        <v>282</v>
      </c>
      <c r="N6993" s="181">
        <v>272</v>
      </c>
      <c r="O6993" s="181">
        <v>1124</v>
      </c>
      <c r="P6993" s="181">
        <v>1207</v>
      </c>
      <c r="Q6993" s="181">
        <v>399</v>
      </c>
      <c r="R6993" s="181">
        <v>1070</v>
      </c>
      <c r="S6993" s="226">
        <f t="shared" si="329"/>
        <v>5800</v>
      </c>
      <c r="T6993" s="181">
        <f t="shared" si="327"/>
        <v>21783.388459324837</v>
      </c>
      <c r="U6993" s="226">
        <f t="shared" si="328"/>
        <v>1429.1276886321675</v>
      </c>
    </row>
    <row r="6994" spans="1:21" x14ac:dyDescent="0.25">
      <c r="A6994" s="156" t="s">
        <v>19506</v>
      </c>
      <c r="B6994" s="156" t="s">
        <v>87</v>
      </c>
      <c r="C6994" s="223">
        <v>1.6119953393936157</v>
      </c>
      <c r="D6994" s="221">
        <v>0.47680318355560303</v>
      </c>
      <c r="E6994" s="221">
        <v>5.4054741859436035</v>
      </c>
      <c r="F6994" s="221">
        <v>38.274436950683594</v>
      </c>
      <c r="G6994" s="221">
        <v>6.1351428031921387</v>
      </c>
      <c r="H6994" s="221">
        <v>5.5578818321228027</v>
      </c>
      <c r="I6994" s="221">
        <v>-0.23570232093334198</v>
      </c>
      <c r="J6994" s="221">
        <v>-0.66150003671646118</v>
      </c>
      <c r="K6994" s="180">
        <v>1023</v>
      </c>
      <c r="L6994" s="181">
        <v>439</v>
      </c>
      <c r="M6994" s="181">
        <v>376</v>
      </c>
      <c r="N6994" s="181">
        <v>265</v>
      </c>
      <c r="O6994" s="181">
        <v>1156</v>
      </c>
      <c r="P6994" s="181">
        <v>1465</v>
      </c>
      <c r="Q6994" s="181">
        <v>476</v>
      </c>
      <c r="R6994" s="181">
        <v>1322</v>
      </c>
      <c r="S6994" s="226">
        <f t="shared" si="329"/>
        <v>6522</v>
      </c>
      <c r="T6994" s="181">
        <f t="shared" si="327"/>
        <v>28281.396526873112</v>
      </c>
      <c r="U6994" s="226">
        <f t="shared" si="328"/>
        <v>1855.4380061306911</v>
      </c>
    </row>
    <row r="6995" spans="1:21" x14ac:dyDescent="0.25">
      <c r="A6995" s="156" t="s">
        <v>19507</v>
      </c>
      <c r="B6995" s="156" t="s">
        <v>87</v>
      </c>
      <c r="C6995" s="223">
        <v>0.52860218286514282</v>
      </c>
      <c r="D6995" s="221">
        <v>1.5943217277526855</v>
      </c>
      <c r="E6995" s="221">
        <v>0.3964206874370575</v>
      </c>
      <c r="F6995" s="221">
        <v>6.6665916442871094</v>
      </c>
      <c r="G6995" s="221">
        <v>24.340972900390625</v>
      </c>
      <c r="H6995" s="221">
        <v>7.709712028503418</v>
      </c>
      <c r="I6995" s="221">
        <v>0.73222005367279053</v>
      </c>
      <c r="J6995" s="221">
        <v>0.30642235279083252</v>
      </c>
      <c r="K6995" s="180">
        <v>1489</v>
      </c>
      <c r="L6995" s="181">
        <v>579</v>
      </c>
      <c r="M6995" s="181">
        <v>441</v>
      </c>
      <c r="N6995" s="181">
        <v>467</v>
      </c>
      <c r="O6995" s="181">
        <v>1848</v>
      </c>
      <c r="P6995" s="181">
        <v>2002</v>
      </c>
      <c r="Q6995" s="181">
        <v>567</v>
      </c>
      <c r="R6995" s="181">
        <v>1575</v>
      </c>
      <c r="S6995" s="226">
        <f t="shared" si="329"/>
        <v>8968</v>
      </c>
      <c r="T6995" s="181">
        <f t="shared" si="327"/>
        <v>66313.066128760576</v>
      </c>
      <c r="U6995" s="226">
        <f t="shared" si="328"/>
        <v>4350.5554289529946</v>
      </c>
    </row>
    <row r="6996" spans="1:21" x14ac:dyDescent="0.25">
      <c r="A6996" s="156" t="s">
        <v>14306</v>
      </c>
      <c r="B6996" s="156" t="s">
        <v>87</v>
      </c>
      <c r="C6996" s="223">
        <v>0.22598394751548767</v>
      </c>
      <c r="D6996" s="221">
        <v>1.1934932470321655</v>
      </c>
      <c r="E6996" s="221">
        <v>0.81809300184249878</v>
      </c>
      <c r="F6996" s="221">
        <v>4.1686530113220215</v>
      </c>
      <c r="G6996" s="221">
        <v>8.337493896484375</v>
      </c>
      <c r="H6996" s="221">
        <v>2.7830169200897217</v>
      </c>
      <c r="I6996" s="221">
        <v>0.33139175176620483</v>
      </c>
      <c r="J6996" s="221">
        <v>-9.4405956566333771E-2</v>
      </c>
      <c r="K6996" s="180">
        <v>63.229396820068359</v>
      </c>
      <c r="L6996" s="181">
        <v>19.904550552368164</v>
      </c>
      <c r="M6996" s="181">
        <v>11.250397682189941</v>
      </c>
      <c r="N6996" s="181">
        <v>14.549793243408203</v>
      </c>
      <c r="O6996" s="181">
        <v>71.775375366210937</v>
      </c>
      <c r="P6996" s="181">
        <v>72.099906921386719</v>
      </c>
      <c r="Q6996" s="181">
        <v>20.4454345703125</v>
      </c>
      <c r="R6996" s="181">
        <v>55.711105346679688</v>
      </c>
      <c r="S6996" s="226">
        <f t="shared" si="329"/>
        <v>328.96596050262451</v>
      </c>
      <c r="T6996" s="181">
        <f t="shared" si="327"/>
        <v>908.49968951090307</v>
      </c>
      <c r="U6996" s="226">
        <f t="shared" si="328"/>
        <v>59.603310284721452</v>
      </c>
    </row>
    <row r="6997" spans="1:21" x14ac:dyDescent="0.25">
      <c r="A6997" s="156" t="s">
        <v>19508</v>
      </c>
      <c r="B6997" s="156" t="s">
        <v>87</v>
      </c>
      <c r="C6997" s="223">
        <v>0.25945931673049927</v>
      </c>
      <c r="D6997" s="221">
        <v>1.2269686460494995</v>
      </c>
      <c r="E6997" s="221">
        <v>12.304704666137695</v>
      </c>
      <c r="F6997" s="221">
        <v>5.5467748641967773</v>
      </c>
      <c r="G6997" s="221">
        <v>18.853761672973633</v>
      </c>
      <c r="H6997" s="221">
        <v>66.355262756347656</v>
      </c>
      <c r="I6997" s="221">
        <v>0.36486709117889404</v>
      </c>
      <c r="J6997" s="221">
        <v>-6.0930605977773666E-2</v>
      </c>
      <c r="K6997" s="180">
        <v>488</v>
      </c>
      <c r="L6997" s="181">
        <v>116</v>
      </c>
      <c r="M6997" s="181">
        <v>159</v>
      </c>
      <c r="N6997" s="181">
        <v>322</v>
      </c>
      <c r="O6997" s="181">
        <v>896</v>
      </c>
      <c r="P6997" s="181">
        <v>521</v>
      </c>
      <c r="Q6997" s="181">
        <v>150</v>
      </c>
      <c r="R6997" s="181">
        <v>449</v>
      </c>
      <c r="S6997" s="226">
        <f t="shared" si="329"/>
        <v>3101</v>
      </c>
      <c r="T6997" s="181">
        <f t="shared" si="327"/>
        <v>55502.888634327799</v>
      </c>
      <c r="U6997" s="226">
        <f t="shared" si="328"/>
        <v>3641.3395966608946</v>
      </c>
    </row>
    <row r="6998" spans="1:21" x14ac:dyDescent="0.25">
      <c r="A6998" s="156" t="s">
        <v>19509</v>
      </c>
      <c r="B6998" s="156" t="s">
        <v>87</v>
      </c>
      <c r="C6998" s="223">
        <v>-0.66548299789428711</v>
      </c>
      <c r="D6998" s="221">
        <v>0.30202639102935791</v>
      </c>
      <c r="E6998" s="221">
        <v>13.338705062866211</v>
      </c>
      <c r="F6998" s="221">
        <v>2.6683032512664795</v>
      </c>
      <c r="G6998" s="221">
        <v>10.197257995605469</v>
      </c>
      <c r="H6998" s="221">
        <v>33.286460876464844</v>
      </c>
      <c r="I6998" s="221">
        <v>-0.56007522344589233</v>
      </c>
      <c r="J6998" s="221">
        <v>-2.2017195224761963</v>
      </c>
      <c r="K6998" s="180">
        <v>911</v>
      </c>
      <c r="L6998" s="181">
        <v>295</v>
      </c>
      <c r="M6998" s="181">
        <v>212</v>
      </c>
      <c r="N6998" s="181">
        <v>317</v>
      </c>
      <c r="O6998" s="181">
        <v>1135</v>
      </c>
      <c r="P6998" s="181">
        <v>1157</v>
      </c>
      <c r="Q6998" s="181">
        <v>363</v>
      </c>
      <c r="R6998" s="181">
        <v>1231</v>
      </c>
      <c r="S6998" s="226">
        <f t="shared" si="329"/>
        <v>5621</v>
      </c>
      <c r="T6998" s="181">
        <f t="shared" si="327"/>
        <v>50329.19939905405</v>
      </c>
      <c r="U6998" s="226">
        <f t="shared" si="328"/>
        <v>3301.9129481248265</v>
      </c>
    </row>
    <row r="6999" spans="1:21" x14ac:dyDescent="0.25">
      <c r="A6999" s="156" t="s">
        <v>15741</v>
      </c>
      <c r="B6999" s="156" t="s">
        <v>87</v>
      </c>
      <c r="C6999" s="223">
        <v>-0.74659526348114014</v>
      </c>
      <c r="D6999" s="221">
        <v>0.22091414034366608</v>
      </c>
      <c r="E6999" s="221">
        <v>9.114161491394043</v>
      </c>
      <c r="F6999" s="221">
        <v>-7.9489402770996094</v>
      </c>
      <c r="G6999" s="221">
        <v>12.787083625793457</v>
      </c>
      <c r="H6999" s="221">
        <v>1.9059410095214844</v>
      </c>
      <c r="I6999" s="221">
        <v>-0.64118748903274536</v>
      </c>
      <c r="J6999" s="221">
        <v>-2.8657097816467285</v>
      </c>
      <c r="K6999" s="180">
        <v>795.88446044921875</v>
      </c>
      <c r="L6999" s="181">
        <v>270.015380859375</v>
      </c>
      <c r="M6999" s="181">
        <v>162.38687133789062</v>
      </c>
      <c r="N6999" s="181">
        <v>153.88987731933594</v>
      </c>
      <c r="O6999" s="181">
        <v>688.2559814453125</v>
      </c>
      <c r="P6999" s="181">
        <v>971.4888916015625</v>
      </c>
      <c r="Q6999" s="181">
        <v>297.39456176757812</v>
      </c>
      <c r="R6999" s="181">
        <v>803.4373779296875</v>
      </c>
      <c r="S6999" s="226">
        <f t="shared" si="329"/>
        <v>4142.7534027099609</v>
      </c>
      <c r="T6999" s="181">
        <f t="shared" si="327"/>
        <v>7881.4886569929604</v>
      </c>
      <c r="U6999" s="226">
        <f t="shared" si="328"/>
        <v>517.0753709130754</v>
      </c>
    </row>
    <row r="7000" spans="1:21" x14ac:dyDescent="0.25">
      <c r="A7000" s="156" t="s">
        <v>15742</v>
      </c>
      <c r="B7000" s="156" t="s">
        <v>87</v>
      </c>
      <c r="C7000" s="223">
        <v>0.1293170154094696</v>
      </c>
      <c r="D7000" s="221">
        <v>8.1185159683227539</v>
      </c>
      <c r="E7000" s="221">
        <v>0.72142601013183594</v>
      </c>
      <c r="F7000" s="221">
        <v>7.0876350402832031</v>
      </c>
      <c r="G7000" s="221">
        <v>14.214015007019043</v>
      </c>
      <c r="H7000" s="221">
        <v>16.626502990722656</v>
      </c>
      <c r="I7000" s="221">
        <v>0.23472477495670319</v>
      </c>
      <c r="J7000" s="221">
        <v>-0.19107289612293243</v>
      </c>
      <c r="K7000" s="180">
        <v>1094.9454345703125</v>
      </c>
      <c r="L7000" s="181">
        <v>362.36309814453125</v>
      </c>
      <c r="M7000" s="181">
        <v>354.50698852539062</v>
      </c>
      <c r="N7000" s="181">
        <v>473.33065795898437</v>
      </c>
      <c r="O7000" s="181">
        <v>1475.966796875</v>
      </c>
      <c r="P7000" s="181">
        <v>1343.3948974609375</v>
      </c>
      <c r="Q7000" s="181">
        <v>358.43505859375</v>
      </c>
      <c r="R7000" s="181">
        <v>1247.1575927734375</v>
      </c>
      <c r="S7000" s="226">
        <f t="shared" si="329"/>
        <v>6710.1005249023437</v>
      </c>
      <c r="T7000" s="181">
        <f t="shared" si="327"/>
        <v>49855.200249829264</v>
      </c>
      <c r="U7000" s="226">
        <f t="shared" si="328"/>
        <v>3270.815614034213</v>
      </c>
    </row>
    <row r="7001" spans="1:21" x14ac:dyDescent="0.25">
      <c r="A7001" s="156" t="s">
        <v>19510</v>
      </c>
      <c r="B7001" s="156" t="s">
        <v>87</v>
      </c>
      <c r="C7001" s="223">
        <v>-0.16203723847866058</v>
      </c>
      <c r="D7001" s="221">
        <v>1.7350112199783325</v>
      </c>
      <c r="E7001" s="221">
        <v>2.3842489719390869</v>
      </c>
      <c r="F7001" s="221">
        <v>2.2946953773498535</v>
      </c>
      <c r="G7001" s="221">
        <v>16.700355529785156</v>
      </c>
      <c r="H7001" s="221">
        <v>22.549777984619141</v>
      </c>
      <c r="I7001" s="221">
        <v>0.6649666428565979</v>
      </c>
      <c r="J7001" s="221">
        <v>0.32219401001930237</v>
      </c>
      <c r="K7001" s="180">
        <v>1617</v>
      </c>
      <c r="L7001" s="181">
        <v>437</v>
      </c>
      <c r="M7001" s="181">
        <v>425</v>
      </c>
      <c r="N7001" s="181">
        <v>678</v>
      </c>
      <c r="O7001" s="181">
        <v>2124</v>
      </c>
      <c r="P7001" s="181">
        <v>1372</v>
      </c>
      <c r="Q7001" s="181">
        <v>349</v>
      </c>
      <c r="R7001" s="181">
        <v>745</v>
      </c>
      <c r="S7001" s="226">
        <f t="shared" si="329"/>
        <v>7747</v>
      </c>
      <c r="T7001" s="181">
        <f t="shared" si="327"/>
        <v>69947.253403410316</v>
      </c>
      <c r="U7001" s="226">
        <f t="shared" si="328"/>
        <v>4588.9810379703713</v>
      </c>
    </row>
    <row r="7002" spans="1:21" x14ac:dyDescent="0.25">
      <c r="A7002" s="156" t="s">
        <v>15743</v>
      </c>
      <c r="B7002" s="156" t="s">
        <v>87</v>
      </c>
      <c r="C7002" s="223">
        <v>-1.8500962257385254</v>
      </c>
      <c r="D7002" s="221">
        <v>-0.8825867772102356</v>
      </c>
      <c r="E7002" s="221">
        <v>-1.2579872608184814</v>
      </c>
      <c r="F7002" s="221">
        <v>-5.3609347343444824</v>
      </c>
      <c r="G7002" s="221">
        <v>6.26141357421875</v>
      </c>
      <c r="H7002" s="221">
        <v>0.70693671703338623</v>
      </c>
      <c r="I7002" s="221">
        <v>-1.7446885108947754</v>
      </c>
      <c r="J7002" s="221">
        <v>-2.1704859733581543</v>
      </c>
      <c r="K7002" s="180">
        <v>927.81317138671875</v>
      </c>
      <c r="L7002" s="181">
        <v>332.22598266601562</v>
      </c>
      <c r="M7002" s="181">
        <v>207.52491760253906</v>
      </c>
      <c r="N7002" s="181">
        <v>178.67616271972656</v>
      </c>
      <c r="O7002" s="181">
        <v>688.647705078125</v>
      </c>
      <c r="P7002" s="181">
        <v>1074.8487548828125</v>
      </c>
      <c r="Q7002" s="181">
        <v>310.82205200195313</v>
      </c>
      <c r="R7002" s="181">
        <v>916.64593505859375</v>
      </c>
      <c r="S7002" s="226">
        <f t="shared" si="329"/>
        <v>4637.2046813964844</v>
      </c>
      <c r="T7002" s="181">
        <f t="shared" si="327"/>
        <v>-688.79352461568305</v>
      </c>
      <c r="U7002" s="226">
        <f t="shared" si="328"/>
        <v>-45.189200000582701</v>
      </c>
    </row>
    <row r="7003" spans="1:21" x14ac:dyDescent="0.25">
      <c r="A7003" s="156" t="s">
        <v>19511</v>
      </c>
      <c r="B7003" s="156" t="s">
        <v>87</v>
      </c>
      <c r="C7003" s="223">
        <v>-1.2790250778198242</v>
      </c>
      <c r="D7003" s="221">
        <v>3.5419337749481201</v>
      </c>
      <c r="E7003" s="221">
        <v>-1.5592193603515625</v>
      </c>
      <c r="F7003" s="221">
        <v>2.4650206565856934</v>
      </c>
      <c r="G7003" s="221">
        <v>5.9118561744689941</v>
      </c>
      <c r="H7003" s="221">
        <v>5.1912989616394043</v>
      </c>
      <c r="I7003" s="221">
        <v>-0.73288649320602417</v>
      </c>
      <c r="J7003" s="221">
        <v>-0.78251457214355469</v>
      </c>
      <c r="K7003" s="180">
        <v>2320</v>
      </c>
      <c r="L7003" s="181">
        <v>809</v>
      </c>
      <c r="M7003" s="181">
        <v>606</v>
      </c>
      <c r="N7003" s="181">
        <v>576</v>
      </c>
      <c r="O7003" s="181">
        <v>2656</v>
      </c>
      <c r="P7003" s="181">
        <v>2728</v>
      </c>
      <c r="Q7003" s="181">
        <v>792</v>
      </c>
      <c r="R7003" s="181">
        <v>2165</v>
      </c>
      <c r="S7003" s="226">
        <f t="shared" si="329"/>
        <v>12652</v>
      </c>
      <c r="T7003" s="181">
        <f t="shared" si="327"/>
        <v>27962.214624643326</v>
      </c>
      <c r="U7003" s="226">
        <f t="shared" si="328"/>
        <v>1834.4976600023267</v>
      </c>
    </row>
    <row r="7004" spans="1:21" x14ac:dyDescent="0.25">
      <c r="A7004" s="156" t="s">
        <v>19341</v>
      </c>
      <c r="B7004" s="156" t="s">
        <v>87</v>
      </c>
      <c r="C7004" s="223">
        <v>-0.4512026309967041</v>
      </c>
      <c r="D7004" s="221">
        <v>4.5812854766845703</v>
      </c>
      <c r="E7004" s="221">
        <v>7.5518298149108887</v>
      </c>
      <c r="F7004" s="221">
        <v>16.871742248535156</v>
      </c>
      <c r="G7004" s="221">
        <v>32.599140167236328</v>
      </c>
      <c r="H7004" s="221">
        <v>19.353696823120117</v>
      </c>
      <c r="I7004" s="221">
        <v>-9.7587883472442627E-2</v>
      </c>
      <c r="J7004" s="221">
        <v>2.4095408916473389</v>
      </c>
      <c r="K7004" s="180">
        <v>1989.502685546875</v>
      </c>
      <c r="L7004" s="181">
        <v>669.04498291015625</v>
      </c>
      <c r="M7004" s="181">
        <v>443.74432373046875</v>
      </c>
      <c r="N7004" s="181">
        <v>467.25396728515625</v>
      </c>
      <c r="O7004" s="181">
        <v>2008.114501953125</v>
      </c>
      <c r="P7004" s="181">
        <v>2123.70361328125</v>
      </c>
      <c r="Q7004" s="181">
        <v>623.00531005859375</v>
      </c>
      <c r="R7004" s="181">
        <v>1871.95458984375</v>
      </c>
      <c r="S7004" s="226">
        <f t="shared" si="329"/>
        <v>10196.323974609375</v>
      </c>
      <c r="T7004" s="181">
        <f t="shared" si="327"/>
        <v>124415.96268872173</v>
      </c>
      <c r="U7004" s="226">
        <f t="shared" si="328"/>
        <v>8162.4719459182743</v>
      </c>
    </row>
    <row r="7005" spans="1:21" x14ac:dyDescent="0.25">
      <c r="A7005" s="156" t="s">
        <v>19342</v>
      </c>
      <c r="B7005" s="156" t="s">
        <v>87</v>
      </c>
      <c r="C7005" s="223">
        <v>-1.5253206491470337</v>
      </c>
      <c r="D7005" s="221">
        <v>-2.3757975101470947</v>
      </c>
      <c r="E7005" s="221">
        <v>-0.93321174383163452</v>
      </c>
      <c r="F7005" s="221">
        <v>3.5165939331054687</v>
      </c>
      <c r="G7005" s="221">
        <v>7.5026054382324219</v>
      </c>
      <c r="H7005" s="221">
        <v>7.276463508605957</v>
      </c>
      <c r="I7005" s="221">
        <v>-1.4199129343032837</v>
      </c>
      <c r="J7005" s="221">
        <v>-1.8457106351852417</v>
      </c>
      <c r="K7005" s="180">
        <v>1825.5133056640625</v>
      </c>
      <c r="L7005" s="181">
        <v>467.08441162109375</v>
      </c>
      <c r="M7005" s="181">
        <v>306.74200439453125</v>
      </c>
      <c r="N7005" s="181">
        <v>450.15383911132812</v>
      </c>
      <c r="O7005" s="181">
        <v>1944.0272216796875</v>
      </c>
      <c r="P7005" s="181">
        <v>1734.885009765625</v>
      </c>
      <c r="Q7005" s="181">
        <v>491.9822998046875</v>
      </c>
      <c r="R7005" s="181">
        <v>1577.5302734375</v>
      </c>
      <c r="S7005" s="226">
        <f t="shared" si="329"/>
        <v>8797.9183654785156</v>
      </c>
      <c r="T7005" s="181">
        <f t="shared" si="327"/>
        <v>21001.422132857351</v>
      </c>
      <c r="U7005" s="226">
        <f t="shared" si="328"/>
        <v>1377.8257651128133</v>
      </c>
    </row>
    <row r="7006" spans="1:21" x14ac:dyDescent="0.25">
      <c r="A7006" s="156" t="s">
        <v>19512</v>
      </c>
      <c r="B7006" s="156" t="s">
        <v>87</v>
      </c>
      <c r="C7006" s="223">
        <v>-1.108246922492981</v>
      </c>
      <c r="D7006" s="221">
        <v>11.15886402130127</v>
      </c>
      <c r="E7006" s="221">
        <v>-0.51613795757293701</v>
      </c>
      <c r="F7006" s="221">
        <v>2.8344221115112305</v>
      </c>
      <c r="G7006" s="221">
        <v>12.342372894287109</v>
      </c>
      <c r="H7006" s="221">
        <v>15.897994041442871</v>
      </c>
      <c r="I7006" s="221">
        <v>-1.002839207649231</v>
      </c>
      <c r="J7006" s="221">
        <v>-1.428636908531189</v>
      </c>
      <c r="K7006" s="180">
        <v>1247</v>
      </c>
      <c r="L7006" s="181">
        <v>333</v>
      </c>
      <c r="M7006" s="181">
        <v>191</v>
      </c>
      <c r="N7006" s="181">
        <v>248</v>
      </c>
      <c r="O7006" s="181">
        <v>1432</v>
      </c>
      <c r="P7006" s="181">
        <v>1248</v>
      </c>
      <c r="Q7006" s="181">
        <v>296</v>
      </c>
      <c r="R7006" s="181">
        <v>791</v>
      </c>
      <c r="S7006" s="226">
        <f t="shared" si="329"/>
        <v>5786</v>
      </c>
      <c r="T7006" s="181">
        <f t="shared" si="327"/>
        <v>39026.354488730431</v>
      </c>
      <c r="U7006" s="226">
        <f t="shared" si="328"/>
        <v>2560.3750256927478</v>
      </c>
    </row>
    <row r="7007" spans="1:21" x14ac:dyDescent="0.25">
      <c r="A7007" s="156" t="s">
        <v>19403</v>
      </c>
      <c r="B7007" s="156" t="s">
        <v>90</v>
      </c>
      <c r="C7007" s="223">
        <v>-0.23336721956729889</v>
      </c>
      <c r="D7007" s="221">
        <v>0.73414212465286255</v>
      </c>
      <c r="E7007" s="221">
        <v>0.35874176025390625</v>
      </c>
      <c r="F7007" s="221">
        <v>7.9044690132141113</v>
      </c>
      <c r="G7007" s="221">
        <v>24.828559875488281</v>
      </c>
      <c r="H7007" s="221">
        <v>9.7105903625488281</v>
      </c>
      <c r="I7007" s="221">
        <v>1.5930287837982178</v>
      </c>
      <c r="J7007" s="221">
        <v>-0.55375713109970093</v>
      </c>
      <c r="K7007" s="180">
        <v>369.0015869140625</v>
      </c>
      <c r="L7007" s="181">
        <v>128.09434509277344</v>
      </c>
      <c r="M7007" s="181">
        <v>105.17219543457031</v>
      </c>
      <c r="N7007" s="181">
        <v>113.03763580322266</v>
      </c>
      <c r="O7007" s="181">
        <v>452.37527465820313</v>
      </c>
      <c r="P7007" s="181">
        <v>471.7017822265625</v>
      </c>
      <c r="Q7007" s="181">
        <v>173.71389770507812</v>
      </c>
      <c r="R7007" s="181">
        <v>387.878662109375</v>
      </c>
      <c r="S7007" s="226">
        <f t="shared" si="329"/>
        <v>2200.9753799438477</v>
      </c>
      <c r="T7007" s="181">
        <f t="shared" si="327"/>
        <v>16813.428765935398</v>
      </c>
      <c r="U7007" s="226">
        <f t="shared" si="328"/>
        <v>1103.0669831330547</v>
      </c>
    </row>
    <row r="7008" spans="1:21" x14ac:dyDescent="0.25">
      <c r="A7008" s="156" t="s">
        <v>19407</v>
      </c>
      <c r="B7008" s="156" t="s">
        <v>90</v>
      </c>
      <c r="C7008" s="223">
        <v>-0.24590228497982025</v>
      </c>
      <c r="D7008" s="221">
        <v>1.8834530115127563</v>
      </c>
      <c r="E7008" s="221">
        <v>5.5579628944396973</v>
      </c>
      <c r="F7008" s="221">
        <v>4.5191984176635742</v>
      </c>
      <c r="G7008" s="221">
        <v>29.777271270751953</v>
      </c>
      <c r="H7008" s="221">
        <v>8.3980245590209961</v>
      </c>
      <c r="I7008" s="221">
        <v>4.2480072975158691</v>
      </c>
      <c r="J7008" s="221">
        <v>0.67163127660751343</v>
      </c>
      <c r="K7008" s="180">
        <v>2328.63916015625</v>
      </c>
      <c r="L7008" s="181">
        <v>918.857666015625</v>
      </c>
      <c r="M7008" s="181">
        <v>776.879638671875</v>
      </c>
      <c r="N7008" s="181">
        <v>712.88958740234375</v>
      </c>
      <c r="O7008" s="181">
        <v>2771.570556640625</v>
      </c>
      <c r="P7008" s="181">
        <v>3246.4970703125</v>
      </c>
      <c r="Q7008" s="181">
        <v>943.853759765625</v>
      </c>
      <c r="R7008" s="181">
        <v>1753.728271484375</v>
      </c>
      <c r="S7008" s="226">
        <f t="shared" si="329"/>
        <v>13452.915710449219</v>
      </c>
      <c r="T7008" s="181">
        <f t="shared" si="327"/>
        <v>123678.89210383718</v>
      </c>
      <c r="U7008" s="226">
        <f t="shared" si="328"/>
        <v>8114.1154662410327</v>
      </c>
    </row>
    <row r="7009" spans="1:21" x14ac:dyDescent="0.25">
      <c r="A7009" s="156" t="s">
        <v>19408</v>
      </c>
      <c r="B7009" s="156" t="s">
        <v>90</v>
      </c>
      <c r="C7009" s="223">
        <v>1.2436596155166626</v>
      </c>
      <c r="D7009" s="221">
        <v>3.8797972202301025</v>
      </c>
      <c r="E7009" s="221">
        <v>14.586638450622559</v>
      </c>
      <c r="F7009" s="221">
        <v>20.857330322265625</v>
      </c>
      <c r="G7009" s="221">
        <v>66.204780578613281</v>
      </c>
      <c r="H7009" s="221">
        <v>23.84080696105957</v>
      </c>
      <c r="I7009" s="221">
        <v>0.70307469367980957</v>
      </c>
      <c r="J7009" s="221">
        <v>0.27727702260017395</v>
      </c>
      <c r="K7009" s="180">
        <v>1659.6639404296875</v>
      </c>
      <c r="L7009" s="181">
        <v>581.8822021484375</v>
      </c>
      <c r="M7009" s="181">
        <v>602.8779296875</v>
      </c>
      <c r="N7009" s="181">
        <v>640.8702392578125</v>
      </c>
      <c r="O7009" s="181">
        <v>2049.5849609375</v>
      </c>
      <c r="P7009" s="181">
        <v>1907.61376953125</v>
      </c>
      <c r="Q7009" s="181">
        <v>617.8748779296875</v>
      </c>
      <c r="R7009" s="181">
        <v>1378.7208251953125</v>
      </c>
      <c r="S7009" s="226">
        <f t="shared" si="329"/>
        <v>9439.0887451171875</v>
      </c>
      <c r="T7009" s="181">
        <f t="shared" si="327"/>
        <v>208470.52068024597</v>
      </c>
      <c r="U7009" s="226">
        <f t="shared" si="328"/>
        <v>13676.981151211521</v>
      </c>
    </row>
    <row r="7010" spans="1:21" x14ac:dyDescent="0.25">
      <c r="A7010" s="156" t="s">
        <v>19513</v>
      </c>
      <c r="B7010" s="156" t="s">
        <v>90</v>
      </c>
      <c r="C7010" s="223">
        <v>1.9969847202301025</v>
      </c>
      <c r="D7010" s="221">
        <v>5.2854585647583008</v>
      </c>
      <c r="E7010" s="221">
        <v>12.202537536621094</v>
      </c>
      <c r="F7010" s="221">
        <v>24.717540740966797</v>
      </c>
      <c r="G7010" s="221">
        <v>79.705009460449219</v>
      </c>
      <c r="H7010" s="221">
        <v>33.311199188232422</v>
      </c>
      <c r="I7010" s="221">
        <v>4.5129432678222656</v>
      </c>
      <c r="J7010" s="221">
        <v>2.9309158325195313</v>
      </c>
      <c r="K7010" s="180">
        <v>1689</v>
      </c>
      <c r="L7010" s="181">
        <v>533</v>
      </c>
      <c r="M7010" s="181">
        <v>667</v>
      </c>
      <c r="N7010" s="181">
        <v>846</v>
      </c>
      <c r="O7010" s="181">
        <v>2248</v>
      </c>
      <c r="P7010" s="181">
        <v>1901</v>
      </c>
      <c r="Q7010" s="181">
        <v>603</v>
      </c>
      <c r="R7010" s="181">
        <v>1578</v>
      </c>
      <c r="S7010" s="226">
        <f t="shared" si="329"/>
        <v>10065</v>
      </c>
      <c r="T7010" s="181">
        <f t="shared" si="327"/>
        <v>285087.92950940132</v>
      </c>
      <c r="U7010" s="226">
        <f t="shared" si="328"/>
        <v>18703.566459252728</v>
      </c>
    </row>
    <row r="7011" spans="1:21" x14ac:dyDescent="0.25">
      <c r="A7011" s="156" t="s">
        <v>19226</v>
      </c>
      <c r="B7011" s="156" t="s">
        <v>90</v>
      </c>
      <c r="C7011" s="223">
        <v>2.52439284324646</v>
      </c>
      <c r="D7011" s="221">
        <v>5.9999303817749023</v>
      </c>
      <c r="E7011" s="221">
        <v>34.377479553222656</v>
      </c>
      <c r="F7011" s="221">
        <v>21.352363586425781</v>
      </c>
      <c r="G7011" s="221">
        <v>74.476478576660156</v>
      </c>
      <c r="H7011" s="221">
        <v>31.937543869018555</v>
      </c>
      <c r="I7011" s="221">
        <v>13.155581474304199</v>
      </c>
      <c r="J7011" s="221">
        <v>3.9830358028411865</v>
      </c>
      <c r="K7011" s="180">
        <v>2026.874267578125</v>
      </c>
      <c r="L7011" s="181">
        <v>697.8370361328125</v>
      </c>
      <c r="M7011" s="181">
        <v>633.97662353515625</v>
      </c>
      <c r="N7011" s="181">
        <v>733.006591796875</v>
      </c>
      <c r="O7011" s="181">
        <v>2202.7216796875</v>
      </c>
      <c r="P7011" s="181">
        <v>2301.751708984375</v>
      </c>
      <c r="Q7011" s="181">
        <v>740.41064453125</v>
      </c>
      <c r="R7011" s="181">
        <v>1897.3023681640625</v>
      </c>
      <c r="S7011" s="226">
        <f t="shared" si="329"/>
        <v>11233.880920410156</v>
      </c>
      <c r="T7011" s="181">
        <f t="shared" si="327"/>
        <v>301610.34819060389</v>
      </c>
      <c r="U7011" s="226">
        <f t="shared" si="328"/>
        <v>19787.541345187983</v>
      </c>
    </row>
    <row r="7012" spans="1:21" x14ac:dyDescent="0.25">
      <c r="A7012" s="156" t="s">
        <v>19514</v>
      </c>
      <c r="B7012" s="156" t="s">
        <v>90</v>
      </c>
      <c r="C7012" s="223">
        <v>-0.1061580628156662</v>
      </c>
      <c r="D7012" s="221">
        <v>0.8613513708114624</v>
      </c>
      <c r="E7012" s="221">
        <v>0.48595094680786133</v>
      </c>
      <c r="F7012" s="221">
        <v>3.8365111351013184</v>
      </c>
      <c r="G7012" s="221">
        <v>8.0053520202636719</v>
      </c>
      <c r="H7012" s="221">
        <v>2.4508748054504395</v>
      </c>
      <c r="I7012" s="221">
        <v>-7.502933731302619E-4</v>
      </c>
      <c r="J7012" s="221">
        <v>-0.42654797434806824</v>
      </c>
      <c r="K7012" s="180">
        <v>3.2564327716827393</v>
      </c>
      <c r="L7012" s="181">
        <v>1.0281504392623901</v>
      </c>
      <c r="M7012" s="181">
        <v>0.89729493856430054</v>
      </c>
      <c r="N7012" s="181">
        <v>1.0617989301681519</v>
      </c>
      <c r="O7012" s="181">
        <v>3.2938201427459717</v>
      </c>
      <c r="P7012" s="181">
        <v>3.0283703804016113</v>
      </c>
      <c r="Q7012" s="181">
        <v>0.96459203958511353</v>
      </c>
      <c r="R7012" s="181">
        <v>2.5834615230560303</v>
      </c>
      <c r="S7012" s="226">
        <f t="shared" si="329"/>
        <v>16.113921165466309</v>
      </c>
      <c r="T7012" s="181">
        <f t="shared" si="327"/>
        <v>37.737199333852288</v>
      </c>
      <c r="U7012" s="226">
        <f t="shared" si="328"/>
        <v>2.4757983157736545</v>
      </c>
    </row>
    <row r="7013" spans="1:21" x14ac:dyDescent="0.25">
      <c r="A7013" s="156" t="s">
        <v>19515</v>
      </c>
      <c r="B7013" s="156" t="s">
        <v>90</v>
      </c>
      <c r="C7013" s="223">
        <v>0.44497311115264893</v>
      </c>
      <c r="D7013" s="221">
        <v>4.8771524429321289</v>
      </c>
      <c r="E7013" s="221">
        <v>1.0370821952819824</v>
      </c>
      <c r="F7013" s="221">
        <v>5.0957331657409668</v>
      </c>
      <c r="G7013" s="221">
        <v>19.454677581787109</v>
      </c>
      <c r="H7013" s="221">
        <v>8.4828081130981445</v>
      </c>
      <c r="I7013" s="221">
        <v>0.5503808856010437</v>
      </c>
      <c r="J7013" s="221">
        <v>0.12458322197198868</v>
      </c>
      <c r="K7013" s="180">
        <v>545.45623779296875</v>
      </c>
      <c r="L7013" s="181">
        <v>184.47789001464844</v>
      </c>
      <c r="M7013" s="181">
        <v>152.56820678710937</v>
      </c>
      <c r="N7013" s="181">
        <v>145.58795166015625</v>
      </c>
      <c r="O7013" s="181">
        <v>722.95391845703125</v>
      </c>
      <c r="P7013" s="181">
        <v>710.98779296875</v>
      </c>
      <c r="Q7013" s="181">
        <v>258.26904296875</v>
      </c>
      <c r="R7013" s="181">
        <v>621.24176025390625</v>
      </c>
      <c r="S7013" s="226">
        <f t="shared" si="329"/>
        <v>3341.5428009033203</v>
      </c>
      <c r="T7013" s="181">
        <f t="shared" si="327"/>
        <v>22358.094329000891</v>
      </c>
      <c r="U7013" s="226">
        <f t="shared" si="328"/>
        <v>1466.8320188242819</v>
      </c>
    </row>
    <row r="7014" spans="1:21" x14ac:dyDescent="0.25">
      <c r="A7014" s="156" t="s">
        <v>19516</v>
      </c>
      <c r="B7014" s="156" t="s">
        <v>90</v>
      </c>
      <c r="C7014" s="223">
        <v>-3.0471397563815117E-2</v>
      </c>
      <c r="D7014" s="221">
        <v>0.93703800439834595</v>
      </c>
      <c r="E7014" s="221">
        <v>0.91148889064788818</v>
      </c>
      <c r="F7014" s="221">
        <v>33.710853576660156</v>
      </c>
      <c r="G7014" s="221">
        <v>21.466178894042969</v>
      </c>
      <c r="H7014" s="221">
        <v>6.9661211967468262</v>
      </c>
      <c r="I7014" s="221">
        <v>0.1568274199962616</v>
      </c>
      <c r="J7014" s="221">
        <v>-0.3508613109588623</v>
      </c>
      <c r="K7014" s="180">
        <v>1736</v>
      </c>
      <c r="L7014" s="181">
        <v>573</v>
      </c>
      <c r="M7014" s="181">
        <v>442</v>
      </c>
      <c r="N7014" s="181">
        <v>387</v>
      </c>
      <c r="O7014" s="181">
        <v>2086</v>
      </c>
      <c r="P7014" s="181">
        <v>2077</v>
      </c>
      <c r="Q7014" s="181">
        <v>732</v>
      </c>
      <c r="R7014" s="181">
        <v>1797</v>
      </c>
      <c r="S7014" s="226">
        <f t="shared" si="329"/>
        <v>9830</v>
      </c>
      <c r="T7014" s="181">
        <f t="shared" si="327"/>
        <v>72664.385648444295</v>
      </c>
      <c r="U7014" s="226">
        <f t="shared" si="328"/>
        <v>4767.2420524265999</v>
      </c>
    </row>
    <row r="7015" spans="1:21" x14ac:dyDescent="0.25">
      <c r="A7015" s="156" t="s">
        <v>19517</v>
      </c>
      <c r="B7015" s="156" t="s">
        <v>90</v>
      </c>
      <c r="C7015" s="223">
        <v>0.16263593733310699</v>
      </c>
      <c r="D7015" s="221">
        <v>7.1259279251098633</v>
      </c>
      <c r="E7015" s="221">
        <v>5.2382254600524902</v>
      </c>
      <c r="F7015" s="221">
        <v>32.947917938232422</v>
      </c>
      <c r="G7015" s="221">
        <v>48.273223876953125</v>
      </c>
      <c r="H7015" s="221">
        <v>29.266084671020508</v>
      </c>
      <c r="I7015" s="221">
        <v>0.41695904731750488</v>
      </c>
      <c r="J7015" s="221">
        <v>-8.8386423885822296E-3</v>
      </c>
      <c r="K7015" s="180">
        <v>1964</v>
      </c>
      <c r="L7015" s="181">
        <v>603</v>
      </c>
      <c r="M7015" s="181">
        <v>648</v>
      </c>
      <c r="N7015" s="181">
        <v>658</v>
      </c>
      <c r="O7015" s="181">
        <v>2177</v>
      </c>
      <c r="P7015" s="181">
        <v>1919</v>
      </c>
      <c r="Q7015" s="181">
        <v>652</v>
      </c>
      <c r="R7015" s="181">
        <v>1604</v>
      </c>
      <c r="S7015" s="226">
        <f t="shared" si="329"/>
        <v>10225</v>
      </c>
      <c r="T7015" s="181">
        <f t="shared" si="327"/>
        <v>191200.55660150945</v>
      </c>
      <c r="U7015" s="226">
        <f t="shared" si="328"/>
        <v>12543.96257181599</v>
      </c>
    </row>
    <row r="7016" spans="1:21" x14ac:dyDescent="0.25">
      <c r="A7016" s="156" t="s">
        <v>14311</v>
      </c>
      <c r="B7016" s="156" t="s">
        <v>90</v>
      </c>
      <c r="C7016" s="223">
        <v>-0.2428339421749115</v>
      </c>
      <c r="D7016" s="221">
        <v>0.72467547655105591</v>
      </c>
      <c r="E7016" s="221">
        <v>0.34927505254745483</v>
      </c>
      <c r="F7016" s="221">
        <v>3.6998353004455566</v>
      </c>
      <c r="G7016" s="221">
        <v>7.8686766624450684</v>
      </c>
      <c r="H7016" s="221">
        <v>2.3141989707946777</v>
      </c>
      <c r="I7016" s="221">
        <v>-0.13742615282535553</v>
      </c>
      <c r="J7016" s="221">
        <v>-0.56322383880615234</v>
      </c>
      <c r="K7016" s="180">
        <v>3.5327022075653076</v>
      </c>
      <c r="L7016" s="181">
        <v>1.2134251594543457</v>
      </c>
      <c r="M7016" s="181">
        <v>0.62822717428207397</v>
      </c>
      <c r="N7016" s="181">
        <v>0.43459552526473999</v>
      </c>
      <c r="O7016" s="181">
        <v>3.25301194190979</v>
      </c>
      <c r="P7016" s="181">
        <v>4.5697073936462402</v>
      </c>
      <c r="Q7016" s="181">
        <v>1.2306368350982666</v>
      </c>
      <c r="R7016" s="181">
        <v>5.0473322868347168</v>
      </c>
      <c r="S7016" s="226">
        <f t="shared" si="329"/>
        <v>19.909638524055481</v>
      </c>
      <c r="T7016" s="181">
        <f t="shared" si="327"/>
        <v>35.009047142268429</v>
      </c>
      <c r="U7016" s="226">
        <f t="shared" si="328"/>
        <v>2.2968143233119109</v>
      </c>
    </row>
    <row r="7017" spans="1:21" x14ac:dyDescent="0.25">
      <c r="A7017" s="156" t="s">
        <v>14312</v>
      </c>
      <c r="B7017" s="156" t="s">
        <v>90</v>
      </c>
      <c r="C7017" s="223">
        <v>-0.33693549036979675</v>
      </c>
      <c r="D7017" s="221">
        <v>0.63057392835617065</v>
      </c>
      <c r="E7017" s="221">
        <v>0.25517353415489197</v>
      </c>
      <c r="F7017" s="221">
        <v>3.6057338714599609</v>
      </c>
      <c r="G7017" s="221">
        <v>222.85841369628906</v>
      </c>
      <c r="H7017" s="221">
        <v>2.220097541809082</v>
      </c>
      <c r="I7017" s="221">
        <v>-0.23152773082256317</v>
      </c>
      <c r="J7017" s="221">
        <v>-0.6573253870010376</v>
      </c>
      <c r="K7017" s="180">
        <v>5.5545063018798828</v>
      </c>
      <c r="L7017" s="181">
        <v>2.3948497772216797</v>
      </c>
      <c r="M7017" s="181">
        <v>1.7999999523162842</v>
      </c>
      <c r="N7017" s="181">
        <v>1.6223175525665283</v>
      </c>
      <c r="O7017" s="181">
        <v>6.5974249839782715</v>
      </c>
      <c r="P7017" s="181">
        <v>8.0652360916137695</v>
      </c>
      <c r="Q7017" s="181">
        <v>2.433476448059082</v>
      </c>
      <c r="R7017" s="181">
        <v>6.3193135261535645</v>
      </c>
      <c r="S7017" s="226">
        <f t="shared" si="329"/>
        <v>34.787124633789063</v>
      </c>
      <c r="T7017" s="181">
        <f t="shared" si="327"/>
        <v>1489.4275919676995</v>
      </c>
      <c r="U7017" s="226">
        <f t="shared" si="328"/>
        <v>97.715845074717436</v>
      </c>
    </row>
    <row r="7018" spans="1:21" x14ac:dyDescent="0.25">
      <c r="A7018" s="156" t="s">
        <v>19518</v>
      </c>
      <c r="B7018" s="156" t="s">
        <v>90</v>
      </c>
      <c r="C7018" s="223">
        <v>60.125019073486328</v>
      </c>
      <c r="D7018" s="221">
        <v>4.6645936965942383</v>
      </c>
      <c r="E7018" s="221">
        <v>4.2891931533813477</v>
      </c>
      <c r="F7018" s="221">
        <v>112.79104614257812</v>
      </c>
      <c r="G7018" s="221">
        <v>610.07598876953125</v>
      </c>
      <c r="H7018" s="221">
        <v>372.86279296875</v>
      </c>
      <c r="I7018" s="221">
        <v>3.8024921417236328</v>
      </c>
      <c r="J7018" s="221">
        <v>3.3766942024230957</v>
      </c>
      <c r="K7018" s="180">
        <v>19</v>
      </c>
      <c r="L7018" s="181">
        <v>32</v>
      </c>
      <c r="M7018" s="181">
        <v>41</v>
      </c>
      <c r="N7018" s="181">
        <v>35</v>
      </c>
      <c r="O7018" s="181">
        <v>98</v>
      </c>
      <c r="P7018" s="181">
        <v>109</v>
      </c>
      <c r="Q7018" s="181">
        <v>29</v>
      </c>
      <c r="R7018" s="181">
        <v>73</v>
      </c>
      <c r="S7018" s="226">
        <f t="shared" si="329"/>
        <v>436</v>
      </c>
      <c r="T7018" s="181">
        <f t="shared" si="327"/>
        <v>106201.44817686081</v>
      </c>
      <c r="U7018" s="226">
        <f t="shared" si="328"/>
        <v>6967.4849000553604</v>
      </c>
    </row>
    <row r="7019" spans="1:21" x14ac:dyDescent="0.25">
      <c r="A7019" s="156" t="s">
        <v>19227</v>
      </c>
      <c r="B7019" s="156" t="s">
        <v>90</v>
      </c>
      <c r="C7019" s="223">
        <v>-0.31574270129203796</v>
      </c>
      <c r="D7019" s="221">
        <v>8.1055755615234375</v>
      </c>
      <c r="E7019" s="221">
        <v>3.36405348777771</v>
      </c>
      <c r="F7019" s="221">
        <v>23.162834167480469</v>
      </c>
      <c r="G7019" s="221">
        <v>42.321193695068359</v>
      </c>
      <c r="H7019" s="221">
        <v>17.659755706787109</v>
      </c>
      <c r="I7019" s="221">
        <v>2.5485360622406006</v>
      </c>
      <c r="J7019" s="221">
        <v>1.4581356048583984</v>
      </c>
      <c r="K7019" s="180">
        <v>1465.549072265625</v>
      </c>
      <c r="L7019" s="181">
        <v>504.81130981445312</v>
      </c>
      <c r="M7019" s="181">
        <v>587.6163330078125</v>
      </c>
      <c r="N7019" s="181">
        <v>661.4425048828125</v>
      </c>
      <c r="O7019" s="181">
        <v>2058.1536865234375</v>
      </c>
      <c r="P7019" s="181">
        <v>2107.03857421875</v>
      </c>
      <c r="Q7019" s="181">
        <v>616.5482177734375</v>
      </c>
      <c r="R7019" s="181">
        <v>1739.903076171875</v>
      </c>
      <c r="S7019" s="226">
        <f t="shared" si="329"/>
        <v>9741.0627746582031</v>
      </c>
      <c r="T7019" s="181">
        <f t="shared" si="327"/>
        <v>149348.32291804522</v>
      </c>
      <c r="U7019" s="226">
        <f t="shared" si="328"/>
        <v>9798.1920458104851</v>
      </c>
    </row>
    <row r="7020" spans="1:21" x14ac:dyDescent="0.25">
      <c r="A7020" s="156" t="s">
        <v>19519</v>
      </c>
      <c r="B7020" s="156" t="s">
        <v>90</v>
      </c>
      <c r="C7020" s="223">
        <v>3.9531149864196777</v>
      </c>
      <c r="D7020" s="221">
        <v>3.1639113426208496</v>
      </c>
      <c r="E7020" s="221">
        <v>11.198739051818848</v>
      </c>
      <c r="F7020" s="221">
        <v>50.699916839599609</v>
      </c>
      <c r="G7020" s="221">
        <v>114.71450042724609</v>
      </c>
      <c r="H7020" s="221">
        <v>49.126132965087891</v>
      </c>
      <c r="I7020" s="221">
        <v>4.3390049934387207</v>
      </c>
      <c r="J7020" s="221">
        <v>3.9132075309753418</v>
      </c>
      <c r="K7020" s="180">
        <v>1624</v>
      </c>
      <c r="L7020" s="181">
        <v>593</v>
      </c>
      <c r="M7020" s="181">
        <v>671</v>
      </c>
      <c r="N7020" s="181">
        <v>717</v>
      </c>
      <c r="O7020" s="181">
        <v>1872</v>
      </c>
      <c r="P7020" s="181">
        <v>2067</v>
      </c>
      <c r="Q7020" s="181">
        <v>578</v>
      </c>
      <c r="R7020" s="181">
        <v>1717</v>
      </c>
      <c r="S7020" s="226">
        <f t="shared" si="329"/>
        <v>9839</v>
      </c>
      <c r="T7020" s="181">
        <f t="shared" si="327"/>
        <v>377678.43629741669</v>
      </c>
      <c r="U7020" s="226">
        <f t="shared" si="328"/>
        <v>24778.087748827103</v>
      </c>
    </row>
    <row r="7021" spans="1:21" x14ac:dyDescent="0.25">
      <c r="A7021" s="156" t="s">
        <v>19228</v>
      </c>
      <c r="B7021" s="156" t="s">
        <v>90</v>
      </c>
      <c r="C7021" s="223">
        <v>-7.9712392762303352E-3</v>
      </c>
      <c r="D7021" s="221">
        <v>2.9248600006103516</v>
      </c>
      <c r="E7021" s="221">
        <v>4.1036429405212402</v>
      </c>
      <c r="F7021" s="221">
        <v>14.481281280517578</v>
      </c>
      <c r="G7021" s="221">
        <v>57.308181762695313</v>
      </c>
      <c r="H7021" s="221">
        <v>14.770236015319824</v>
      </c>
      <c r="I7021" s="221">
        <v>3.6091070175170898</v>
      </c>
      <c r="J7021" s="221">
        <v>1.3528305292129517</v>
      </c>
      <c r="K7021" s="180">
        <v>1323.0819091796875</v>
      </c>
      <c r="L7021" s="181">
        <v>437.04510498046875</v>
      </c>
      <c r="M7021" s="181">
        <v>443.01837158203125</v>
      </c>
      <c r="N7021" s="181">
        <v>405.18759155273438</v>
      </c>
      <c r="O7021" s="181">
        <v>1589.888427734375</v>
      </c>
      <c r="P7021" s="181">
        <v>1821.850830078125</v>
      </c>
      <c r="Q7021" s="181">
        <v>680.9541015625</v>
      </c>
      <c r="R7021" s="181">
        <v>1698.403076171875</v>
      </c>
      <c r="S7021" s="226">
        <f t="shared" si="329"/>
        <v>8399.4294128417969</v>
      </c>
      <c r="T7021" s="181">
        <f t="shared" si="327"/>
        <v>131731.44334413268</v>
      </c>
      <c r="U7021" s="226">
        <f t="shared" si="328"/>
        <v>8642.4136216507923</v>
      </c>
    </row>
    <row r="7022" spans="1:21" x14ac:dyDescent="0.25">
      <c r="A7022" s="156" t="s">
        <v>19520</v>
      </c>
      <c r="B7022" s="156" t="s">
        <v>90</v>
      </c>
      <c r="C7022" s="223">
        <v>3.1770792007446289</v>
      </c>
      <c r="D7022" s="221">
        <v>4.4180493354797363</v>
      </c>
      <c r="E7022" s="221">
        <v>4.6414141654968262</v>
      </c>
      <c r="F7022" s="221">
        <v>52.613674163818359</v>
      </c>
      <c r="G7022" s="221">
        <v>79.979476928710938</v>
      </c>
      <c r="H7022" s="221">
        <v>33.407634735107422</v>
      </c>
      <c r="I7022" s="221">
        <v>9.3030691146850586</v>
      </c>
      <c r="J7022" s="221">
        <v>3.130150318145752</v>
      </c>
      <c r="K7022" s="180">
        <v>1628</v>
      </c>
      <c r="L7022" s="181">
        <v>570</v>
      </c>
      <c r="M7022" s="181">
        <v>579</v>
      </c>
      <c r="N7022" s="181">
        <v>564</v>
      </c>
      <c r="O7022" s="181">
        <v>1704</v>
      </c>
      <c r="P7022" s="181">
        <v>1471</v>
      </c>
      <c r="Q7022" s="181">
        <v>469</v>
      </c>
      <c r="R7022" s="181">
        <v>1168</v>
      </c>
      <c r="S7022" s="226">
        <f t="shared" si="329"/>
        <v>8153</v>
      </c>
      <c r="T7022" s="181">
        <f t="shared" si="327"/>
        <v>233498.87845849991</v>
      </c>
      <c r="U7022" s="226">
        <f t="shared" si="328"/>
        <v>15318.999295848862</v>
      </c>
    </row>
    <row r="7023" spans="1:21" x14ac:dyDescent="0.25">
      <c r="A7023" s="156" t="s">
        <v>19521</v>
      </c>
      <c r="B7023" s="156" t="s">
        <v>90</v>
      </c>
      <c r="C7023" s="223">
        <v>2.170788049697876</v>
      </c>
      <c r="D7023" s="221">
        <v>6.9396133422851562</v>
      </c>
      <c r="E7023" s="221">
        <v>2.5657894611358643</v>
      </c>
      <c r="F7023" s="221">
        <v>35.32452392578125</v>
      </c>
      <c r="G7023" s="221">
        <v>56.116870880126953</v>
      </c>
      <c r="H7023" s="221">
        <v>23.668771743774414</v>
      </c>
      <c r="I7023" s="221">
        <v>9.607905387878418</v>
      </c>
      <c r="J7023" s="221">
        <v>1.8503983020782471</v>
      </c>
      <c r="K7023" s="180">
        <v>1825</v>
      </c>
      <c r="L7023" s="181">
        <v>625</v>
      </c>
      <c r="M7023" s="181">
        <v>585</v>
      </c>
      <c r="N7023" s="181">
        <v>644</v>
      </c>
      <c r="O7023" s="181">
        <v>2086</v>
      </c>
      <c r="P7023" s="181">
        <v>1700</v>
      </c>
      <c r="Q7023" s="181">
        <v>509</v>
      </c>
      <c r="R7023" s="181">
        <v>1362</v>
      </c>
      <c r="S7023" s="226">
        <f t="shared" si="329"/>
        <v>9336</v>
      </c>
      <c r="T7023" s="181">
        <f t="shared" si="327"/>
        <v>197256.29772281647</v>
      </c>
      <c r="U7023" s="226">
        <f t="shared" si="328"/>
        <v>12941.257387900654</v>
      </c>
    </row>
    <row r="7024" spans="1:21" x14ac:dyDescent="0.25">
      <c r="A7024" s="156" t="s">
        <v>19229</v>
      </c>
      <c r="B7024" s="156" t="s">
        <v>90</v>
      </c>
      <c r="C7024" s="223">
        <v>1.5317953824996948</v>
      </c>
      <c r="D7024" s="221">
        <v>1.7004126310348511</v>
      </c>
      <c r="E7024" s="221">
        <v>5.7749476432800293</v>
      </c>
      <c r="F7024" s="221">
        <v>25.126087188720703</v>
      </c>
      <c r="G7024" s="221">
        <v>48.804977416992188</v>
      </c>
      <c r="H7024" s="221">
        <v>13.74036693572998</v>
      </c>
      <c r="I7024" s="221">
        <v>4.3821401596069336</v>
      </c>
      <c r="J7024" s="221">
        <v>0.35235410928726196</v>
      </c>
      <c r="K7024" s="180">
        <v>2606.620361328125</v>
      </c>
      <c r="L7024" s="181">
        <v>966.48846435546875</v>
      </c>
      <c r="M7024" s="181">
        <v>884.5318603515625</v>
      </c>
      <c r="N7024" s="181">
        <v>930.50750732421875</v>
      </c>
      <c r="O7024" s="181">
        <v>3159.327880859375</v>
      </c>
      <c r="P7024" s="181">
        <v>3142.3369140625</v>
      </c>
      <c r="Q7024" s="181">
        <v>1105.4149169921875</v>
      </c>
      <c r="R7024" s="181">
        <v>2662.5908203125</v>
      </c>
      <c r="S7024" s="226">
        <f t="shared" si="329"/>
        <v>15457.818725585938</v>
      </c>
      <c r="T7024" s="181">
        <f t="shared" si="327"/>
        <v>237274.42219787388</v>
      </c>
      <c r="U7024" s="226">
        <f t="shared" si="328"/>
        <v>15566.698780603328</v>
      </c>
    </row>
    <row r="7025" spans="1:21" x14ac:dyDescent="0.25">
      <c r="A7025" s="156" t="s">
        <v>19522</v>
      </c>
      <c r="B7025" s="156" t="s">
        <v>90</v>
      </c>
      <c r="C7025" s="223">
        <v>2.9379260540008545</v>
      </c>
      <c r="D7025" s="221">
        <v>13.82198429107666</v>
      </c>
      <c r="E7025" s="221">
        <v>16.112993240356445</v>
      </c>
      <c r="F7025" s="221">
        <v>26.167079925537109</v>
      </c>
      <c r="G7025" s="221">
        <v>64.910209655761719</v>
      </c>
      <c r="H7025" s="221">
        <v>34.720191955566406</v>
      </c>
      <c r="I7025" s="221">
        <v>3.0065643787384033</v>
      </c>
      <c r="J7025" s="221">
        <v>2.5807666778564453</v>
      </c>
      <c r="K7025" s="180">
        <v>2191</v>
      </c>
      <c r="L7025" s="181">
        <v>875</v>
      </c>
      <c r="M7025" s="181">
        <v>709</v>
      </c>
      <c r="N7025" s="181">
        <v>920</v>
      </c>
      <c r="O7025" s="181">
        <v>2475</v>
      </c>
      <c r="P7025" s="181">
        <v>2037</v>
      </c>
      <c r="Q7025" s="181">
        <v>752</v>
      </c>
      <c r="R7025" s="181">
        <v>1421</v>
      </c>
      <c r="S7025" s="226">
        <f t="shared" si="329"/>
        <v>11380</v>
      </c>
      <c r="T7025" s="181">
        <f t="shared" si="327"/>
        <v>291335.06375145912</v>
      </c>
      <c r="U7025" s="226">
        <f t="shared" si="328"/>
        <v>19113.417871332065</v>
      </c>
    </row>
    <row r="7026" spans="1:21" x14ac:dyDescent="0.25">
      <c r="A7026" s="156" t="s">
        <v>19523</v>
      </c>
      <c r="B7026" s="156" t="s">
        <v>90</v>
      </c>
      <c r="C7026" s="223">
        <v>3.8248929977416992</v>
      </c>
      <c r="D7026" s="221">
        <v>5.4147281646728516</v>
      </c>
      <c r="E7026" s="221">
        <v>6.9710216522216797</v>
      </c>
      <c r="F7026" s="221">
        <v>42.962203979492188</v>
      </c>
      <c r="G7026" s="221">
        <v>73.702713012695313</v>
      </c>
      <c r="H7026" s="221">
        <v>18.732044219970703</v>
      </c>
      <c r="I7026" s="221">
        <v>3.9303009510040283</v>
      </c>
      <c r="J7026" s="221">
        <v>14.028959274291992</v>
      </c>
      <c r="K7026" s="180">
        <v>1122</v>
      </c>
      <c r="L7026" s="181">
        <v>381</v>
      </c>
      <c r="M7026" s="181">
        <v>444</v>
      </c>
      <c r="N7026" s="181">
        <v>529</v>
      </c>
      <c r="O7026" s="181">
        <v>1372</v>
      </c>
      <c r="P7026" s="181">
        <v>854</v>
      </c>
      <c r="Q7026" s="181">
        <v>251</v>
      </c>
      <c r="R7026" s="181">
        <v>605</v>
      </c>
      <c r="S7026" s="226">
        <f t="shared" si="329"/>
        <v>5558</v>
      </c>
      <c r="T7026" s="181">
        <f t="shared" si="327"/>
        <v>158767.99480986595</v>
      </c>
      <c r="U7026" s="226">
        <f t="shared" si="328"/>
        <v>10416.181939511733</v>
      </c>
    </row>
    <row r="7027" spans="1:21" x14ac:dyDescent="0.25">
      <c r="A7027" s="156" t="s">
        <v>19524</v>
      </c>
      <c r="B7027" s="156" t="s">
        <v>90</v>
      </c>
      <c r="C7027" s="223">
        <v>2.2552030086517334</v>
      </c>
      <c r="D7027" s="221">
        <v>1.2907835245132446</v>
      </c>
      <c r="E7027" s="221">
        <v>14.138399124145508</v>
      </c>
      <c r="F7027" s="221">
        <v>40.563362121582031</v>
      </c>
      <c r="G7027" s="221">
        <v>79.292694091796875</v>
      </c>
      <c r="H7027" s="221">
        <v>20.198528289794922</v>
      </c>
      <c r="I7027" s="221">
        <v>5.8028693199157715</v>
      </c>
      <c r="J7027" s="221">
        <v>2.909550666809082</v>
      </c>
      <c r="K7027" s="180">
        <v>1886</v>
      </c>
      <c r="L7027" s="181">
        <v>696</v>
      </c>
      <c r="M7027" s="181">
        <v>731</v>
      </c>
      <c r="N7027" s="181">
        <v>774</v>
      </c>
      <c r="O7027" s="181">
        <v>2355</v>
      </c>
      <c r="P7027" s="181">
        <v>2434</v>
      </c>
      <c r="Q7027" s="181">
        <v>921</v>
      </c>
      <c r="R7027" s="181">
        <v>1902</v>
      </c>
      <c r="S7027" s="226">
        <f t="shared" si="329"/>
        <v>11699</v>
      </c>
      <c r="T7027" s="181">
        <f t="shared" si="327"/>
        <v>293658.83070468903</v>
      </c>
      <c r="U7027" s="226">
        <f t="shared" si="328"/>
        <v>19265.871641368361</v>
      </c>
    </row>
    <row r="7028" spans="1:21" x14ac:dyDescent="0.25">
      <c r="A7028" s="156" t="s">
        <v>19525</v>
      </c>
      <c r="B7028" s="156" t="s">
        <v>90</v>
      </c>
      <c r="C7028" s="223">
        <v>0.19252082705497742</v>
      </c>
      <c r="D7028" s="221">
        <v>0.46598529815673828</v>
      </c>
      <c r="E7028" s="221">
        <v>1.5417851209640503</v>
      </c>
      <c r="F7028" s="221">
        <v>3.7312350273132324</v>
      </c>
      <c r="G7028" s="221">
        <v>13.528822898864746</v>
      </c>
      <c r="H7028" s="221">
        <v>14.417522430419922</v>
      </c>
      <c r="I7028" s="221">
        <v>-9.5583274960517883E-2</v>
      </c>
      <c r="J7028" s="221">
        <v>-1.1715894937515259</v>
      </c>
      <c r="K7028" s="180">
        <v>2331</v>
      </c>
      <c r="L7028" s="181">
        <v>796</v>
      </c>
      <c r="M7028" s="181">
        <v>727</v>
      </c>
      <c r="N7028" s="181">
        <v>709</v>
      </c>
      <c r="O7028" s="181">
        <v>2827</v>
      </c>
      <c r="P7028" s="181">
        <v>2611</v>
      </c>
      <c r="Q7028" s="181">
        <v>983</v>
      </c>
      <c r="R7028" s="181">
        <v>1685</v>
      </c>
      <c r="S7028" s="226">
        <f t="shared" si="329"/>
        <v>12669</v>
      </c>
      <c r="T7028" s="181">
        <f t="shared" si="327"/>
        <v>78408.060507163405</v>
      </c>
      <c r="U7028" s="226">
        <f t="shared" si="328"/>
        <v>5144.0633532275842</v>
      </c>
    </row>
    <row r="7029" spans="1:21" x14ac:dyDescent="0.25">
      <c r="A7029" s="156" t="s">
        <v>19526</v>
      </c>
      <c r="B7029" s="156" t="s">
        <v>90</v>
      </c>
      <c r="C7029" s="223">
        <v>1.1777042150497437</v>
      </c>
      <c r="D7029" s="221">
        <v>1.7755643129348755</v>
      </c>
      <c r="E7029" s="221">
        <v>1.400164008140564</v>
      </c>
      <c r="F7029" s="221">
        <v>13.75014591217041</v>
      </c>
      <c r="G7029" s="221">
        <v>62.700065612792969</v>
      </c>
      <c r="H7029" s="221">
        <v>17.727472305297852</v>
      </c>
      <c r="I7029" s="221">
        <v>0.91346269845962524</v>
      </c>
      <c r="J7029" s="221">
        <v>0.48766505718231201</v>
      </c>
      <c r="K7029" s="180">
        <v>775.7110595703125</v>
      </c>
      <c r="L7029" s="181">
        <v>301.20953369140625</v>
      </c>
      <c r="M7029" s="181">
        <v>257.28314208984375</v>
      </c>
      <c r="N7029" s="181">
        <v>262.11019897460938</v>
      </c>
      <c r="O7029" s="181">
        <v>944.17596435546875</v>
      </c>
      <c r="P7029" s="181">
        <v>975.06927490234375</v>
      </c>
      <c r="Q7029" s="181">
        <v>372.65023803710937</v>
      </c>
      <c r="R7029" s="181">
        <v>855.84051513671875</v>
      </c>
      <c r="S7029" s="226">
        <f t="shared" si="329"/>
        <v>4744.0499267578125</v>
      </c>
      <c r="T7029" s="181">
        <f t="shared" si="327"/>
        <v>82655.841247139499</v>
      </c>
      <c r="U7029" s="226">
        <f t="shared" si="328"/>
        <v>5422.7445640077003</v>
      </c>
    </row>
    <row r="7030" spans="1:21" x14ac:dyDescent="0.25">
      <c r="A7030" s="156" t="s">
        <v>19527</v>
      </c>
      <c r="B7030" s="156" t="s">
        <v>90</v>
      </c>
      <c r="C7030" s="223">
        <v>1.155895471572876</v>
      </c>
      <c r="D7030" s="221">
        <v>7.4439640045166016</v>
      </c>
      <c r="E7030" s="221">
        <v>14.335757255554199</v>
      </c>
      <c r="F7030" s="221">
        <v>18.642166137695312</v>
      </c>
      <c r="G7030" s="221">
        <v>24.47703742980957</v>
      </c>
      <c r="H7030" s="221">
        <v>10.070261001586914</v>
      </c>
      <c r="I7030" s="221">
        <v>6.7050385475158691</v>
      </c>
      <c r="J7030" s="221">
        <v>1.2349362373352051</v>
      </c>
      <c r="K7030" s="180">
        <v>1640</v>
      </c>
      <c r="L7030" s="181">
        <v>605</v>
      </c>
      <c r="M7030" s="181">
        <v>499</v>
      </c>
      <c r="N7030" s="181">
        <v>414</v>
      </c>
      <c r="O7030" s="181">
        <v>1875</v>
      </c>
      <c r="P7030" s="181">
        <v>1822</v>
      </c>
      <c r="Q7030" s="181">
        <v>590</v>
      </c>
      <c r="R7030" s="181">
        <v>1461</v>
      </c>
      <c r="S7030" s="226">
        <f t="shared" si="329"/>
        <v>8906</v>
      </c>
      <c r="T7030" s="181">
        <f t="shared" si="327"/>
        <v>91273.341759204865</v>
      </c>
      <c r="U7030" s="226">
        <f t="shared" si="328"/>
        <v>5988.1069552440649</v>
      </c>
    </row>
    <row r="7031" spans="1:21" x14ac:dyDescent="0.25">
      <c r="A7031" s="156" t="s">
        <v>19528</v>
      </c>
      <c r="B7031" s="156" t="s">
        <v>90</v>
      </c>
      <c r="C7031" s="223">
        <v>-0.44887340068817139</v>
      </c>
      <c r="D7031" s="221">
        <v>1.1244188547134399</v>
      </c>
      <c r="E7031" s="221">
        <v>0.74901860952377319</v>
      </c>
      <c r="F7031" s="221">
        <v>22.990756988525391</v>
      </c>
      <c r="G7031" s="221">
        <v>44.04754638671875</v>
      </c>
      <c r="H7031" s="221">
        <v>13.45224666595459</v>
      </c>
      <c r="I7031" s="221">
        <v>0.26231732964515686</v>
      </c>
      <c r="J7031" s="221">
        <v>1.1874464750289917</v>
      </c>
      <c r="K7031" s="180">
        <v>1602.80322265625</v>
      </c>
      <c r="L7031" s="181">
        <v>575.57025146484375</v>
      </c>
      <c r="M7031" s="181">
        <v>582.56500244140625</v>
      </c>
      <c r="N7031" s="181">
        <v>547.59112548828125</v>
      </c>
      <c r="O7031" s="181">
        <v>1964.5330810546875</v>
      </c>
      <c r="P7031" s="181">
        <v>2031.483154296875</v>
      </c>
      <c r="Q7031" s="181">
        <v>762.43072509765625</v>
      </c>
      <c r="R7031" s="181">
        <v>1953.541259765625</v>
      </c>
      <c r="S7031" s="226">
        <f t="shared" si="329"/>
        <v>10020.517822265625</v>
      </c>
      <c r="T7031" s="181">
        <f t="shared" si="327"/>
        <v>129334.21181294395</v>
      </c>
      <c r="U7031" s="226">
        <f t="shared" si="328"/>
        <v>8485.1401118990379</v>
      </c>
    </row>
    <row r="7032" spans="1:21" x14ac:dyDescent="0.25">
      <c r="A7032" s="156" t="s">
        <v>19529</v>
      </c>
      <c r="B7032" s="156" t="s">
        <v>90</v>
      </c>
      <c r="C7032" s="223">
        <v>4.1241750717163086</v>
      </c>
      <c r="D7032" s="221">
        <v>14.010218620300293</v>
      </c>
      <c r="E7032" s="221">
        <v>17.110763549804687</v>
      </c>
      <c r="F7032" s="221">
        <v>64.833541870117188</v>
      </c>
      <c r="G7032" s="221">
        <v>78.516624450683594</v>
      </c>
      <c r="H7032" s="221">
        <v>45.559711456298828</v>
      </c>
      <c r="I7032" s="221">
        <v>8.3984651565551758</v>
      </c>
      <c r="J7032" s="221">
        <v>3.8037855625152588</v>
      </c>
      <c r="K7032" s="180">
        <v>1541</v>
      </c>
      <c r="L7032" s="181">
        <v>519</v>
      </c>
      <c r="M7032" s="181">
        <v>608</v>
      </c>
      <c r="N7032" s="181">
        <v>631</v>
      </c>
      <c r="O7032" s="181">
        <v>1778</v>
      </c>
      <c r="P7032" s="181">
        <v>1667</v>
      </c>
      <c r="Q7032" s="181">
        <v>504</v>
      </c>
      <c r="R7032" s="181">
        <v>1166</v>
      </c>
      <c r="S7032" s="226">
        <f t="shared" si="329"/>
        <v>8414</v>
      </c>
      <c r="T7032" s="181">
        <f t="shared" si="327"/>
        <v>289158.60408353806</v>
      </c>
      <c r="U7032" s="226">
        <f t="shared" si="328"/>
        <v>18970.628388399913</v>
      </c>
    </row>
    <row r="7033" spans="1:21" x14ac:dyDescent="0.25">
      <c r="A7033" s="156" t="s">
        <v>17817</v>
      </c>
      <c r="B7033" s="156" t="s">
        <v>90</v>
      </c>
      <c r="C7033" s="223">
        <v>-0.49565693736076355</v>
      </c>
      <c r="D7033" s="221">
        <v>0.47185248136520386</v>
      </c>
      <c r="E7033" s="221">
        <v>9.6452072262763977E-2</v>
      </c>
      <c r="F7033" s="221">
        <v>0.7621796727180481</v>
      </c>
      <c r="G7033" s="221">
        <v>26.883296966552734</v>
      </c>
      <c r="H7033" s="221">
        <v>10.188201904296875</v>
      </c>
      <c r="I7033" s="221">
        <v>0.10969161242246628</v>
      </c>
      <c r="J7033" s="221">
        <v>-0.81604683399200439</v>
      </c>
      <c r="K7033" s="180">
        <v>691.9022216796875</v>
      </c>
      <c r="L7033" s="181">
        <v>246.0382080078125</v>
      </c>
      <c r="M7033" s="181">
        <v>218.653076171875</v>
      </c>
      <c r="N7033" s="181">
        <v>193.40742492675781</v>
      </c>
      <c r="O7033" s="181">
        <v>857.92449951171875</v>
      </c>
      <c r="P7033" s="181">
        <v>1013.6773681640625</v>
      </c>
      <c r="Q7033" s="181">
        <v>433.0272216796875</v>
      </c>
      <c r="R7033" s="181">
        <v>1122.362060546875</v>
      </c>
      <c r="S7033" s="226">
        <f t="shared" si="329"/>
        <v>4776.9920806884766</v>
      </c>
      <c r="T7033" s="181">
        <f t="shared" si="327"/>
        <v>32464.636588936846</v>
      </c>
      <c r="U7033" s="226">
        <f t="shared" si="328"/>
        <v>2129.8849413287571</v>
      </c>
    </row>
    <row r="7034" spans="1:21" x14ac:dyDescent="0.25">
      <c r="A7034" s="156" t="s">
        <v>17818</v>
      </c>
      <c r="B7034" s="156" t="s">
        <v>90</v>
      </c>
      <c r="C7034" s="223">
        <v>0.20243166387081146</v>
      </c>
      <c r="D7034" s="221">
        <v>1.3649075031280518</v>
      </c>
      <c r="E7034" s="221">
        <v>2.6411998271942139</v>
      </c>
      <c r="F7034" s="221">
        <v>18.482044219970703</v>
      </c>
      <c r="G7034" s="221">
        <v>34.106346130371094</v>
      </c>
      <c r="H7034" s="221">
        <v>14.995234489440918</v>
      </c>
      <c r="I7034" s="221">
        <v>0.30783942341804504</v>
      </c>
      <c r="J7034" s="221">
        <v>2.7755460739135742</v>
      </c>
      <c r="K7034" s="180">
        <v>1757.2059326171875</v>
      </c>
      <c r="L7034" s="181">
        <v>606.06451416015625</v>
      </c>
      <c r="M7034" s="181">
        <v>577.4765625</v>
      </c>
      <c r="N7034" s="181">
        <v>575.5706787109375</v>
      </c>
      <c r="O7034" s="181">
        <v>2155.53125</v>
      </c>
      <c r="P7034" s="181">
        <v>2098.35546875</v>
      </c>
      <c r="Q7034" s="181">
        <v>724.22802734375</v>
      </c>
      <c r="R7034" s="181">
        <v>2141.2373046875</v>
      </c>
      <c r="S7034" s="226">
        <f t="shared" si="329"/>
        <v>10635.669738769531</v>
      </c>
      <c r="T7034" s="181">
        <f t="shared" si="327"/>
        <v>124494.56579233981</v>
      </c>
      <c r="U7034" s="226">
        <f t="shared" si="328"/>
        <v>8167.6288053298749</v>
      </c>
    </row>
    <row r="7035" spans="1:21" x14ac:dyDescent="0.25">
      <c r="A7035" s="156" t="s">
        <v>19530</v>
      </c>
      <c r="B7035" s="156" t="s">
        <v>90</v>
      </c>
      <c r="C7035" s="223">
        <v>4.0731005668640137</v>
      </c>
      <c r="D7035" s="221">
        <v>3.0849244594573975</v>
      </c>
      <c r="E7035" s="221">
        <v>42.388938903808594</v>
      </c>
      <c r="F7035" s="221">
        <v>49.350208282470703</v>
      </c>
      <c r="G7035" s="221">
        <v>102.45855712890625</v>
      </c>
      <c r="H7035" s="221">
        <v>38.782878875732422</v>
      </c>
      <c r="I7035" s="221">
        <v>4.1785082817077637</v>
      </c>
      <c r="J7035" s="221">
        <v>5.8722090721130371</v>
      </c>
      <c r="K7035" s="180">
        <v>2631</v>
      </c>
      <c r="L7035" s="181">
        <v>819</v>
      </c>
      <c r="M7035" s="181">
        <v>948</v>
      </c>
      <c r="N7035" s="181">
        <v>1103</v>
      </c>
      <c r="O7035" s="181">
        <v>2619</v>
      </c>
      <c r="P7035" s="181">
        <v>2232</v>
      </c>
      <c r="Q7035" s="181">
        <v>725</v>
      </c>
      <c r="R7035" s="181">
        <v>1965</v>
      </c>
      <c r="S7035" s="226">
        <f t="shared" si="329"/>
        <v>13042</v>
      </c>
      <c r="T7035" s="181">
        <f t="shared" si="327"/>
        <v>477331.53064227104</v>
      </c>
      <c r="U7035" s="226">
        <f t="shared" si="328"/>
        <v>31315.959331663445</v>
      </c>
    </row>
    <row r="7036" spans="1:21" x14ac:dyDescent="0.25">
      <c r="A7036" s="156" t="s">
        <v>19531</v>
      </c>
      <c r="B7036" s="156" t="s">
        <v>90</v>
      </c>
      <c r="C7036" s="223">
        <v>-0.66371995210647583</v>
      </c>
      <c r="D7036" s="221">
        <v>4.84271240234375</v>
      </c>
      <c r="E7036" s="221">
        <v>3.7842869758605957</v>
      </c>
      <c r="F7036" s="221">
        <v>13.273224830627441</v>
      </c>
      <c r="G7036" s="221">
        <v>20.821172714233398</v>
      </c>
      <c r="H7036" s="221">
        <v>6.4370889663696289</v>
      </c>
      <c r="I7036" s="221">
        <v>0.15264998376369476</v>
      </c>
      <c r="J7036" s="221">
        <v>-0.67067652940750122</v>
      </c>
      <c r="K7036" s="180">
        <v>2270</v>
      </c>
      <c r="L7036" s="181">
        <v>829</v>
      </c>
      <c r="M7036" s="181">
        <v>647</v>
      </c>
      <c r="N7036" s="181">
        <v>563</v>
      </c>
      <c r="O7036" s="181">
        <v>2573</v>
      </c>
      <c r="P7036" s="181">
        <v>2981</v>
      </c>
      <c r="Q7036" s="181">
        <v>986</v>
      </c>
      <c r="R7036" s="181">
        <v>2401</v>
      </c>
      <c r="S7036" s="226">
        <f t="shared" si="329"/>
        <v>13250</v>
      </c>
      <c r="T7036" s="181">
        <f t="shared" si="327"/>
        <v>83731.281682640314</v>
      </c>
      <c r="U7036" s="226">
        <f t="shared" si="328"/>
        <v>5493.3002402615912</v>
      </c>
    </row>
    <row r="7037" spans="1:21" x14ac:dyDescent="0.25">
      <c r="A7037" s="156" t="s">
        <v>19532</v>
      </c>
      <c r="B7037" s="156" t="s">
        <v>90</v>
      </c>
      <c r="C7037" s="223">
        <v>-0.12676753103733063</v>
      </c>
      <c r="D7037" s="221">
        <v>9.5440807342529297</v>
      </c>
      <c r="E7037" s="221">
        <v>7.5136098861694336</v>
      </c>
      <c r="F7037" s="221">
        <v>9.1040782928466797</v>
      </c>
      <c r="G7037" s="221">
        <v>43.521793365478516</v>
      </c>
      <c r="H7037" s="221">
        <v>16.385839462280273</v>
      </c>
      <c r="I7037" s="221">
        <v>1.4319459199905396</v>
      </c>
      <c r="J7037" s="221">
        <v>-3.3191360533237457E-2</v>
      </c>
      <c r="K7037" s="180">
        <v>1549</v>
      </c>
      <c r="L7037" s="181">
        <v>519</v>
      </c>
      <c r="M7037" s="181">
        <v>667</v>
      </c>
      <c r="N7037" s="181">
        <v>707</v>
      </c>
      <c r="O7037" s="181">
        <v>2060</v>
      </c>
      <c r="P7037" s="181">
        <v>1916</v>
      </c>
      <c r="Q7037" s="181">
        <v>514</v>
      </c>
      <c r="R7037" s="181">
        <v>1569</v>
      </c>
      <c r="S7037" s="226">
        <f t="shared" si="329"/>
        <v>9501</v>
      </c>
      <c r="T7037" s="181">
        <f t="shared" si="327"/>
        <v>137939.28184343129</v>
      </c>
      <c r="U7037" s="226">
        <f t="shared" si="328"/>
        <v>9049.6869851346382</v>
      </c>
    </row>
    <row r="7038" spans="1:21" x14ac:dyDescent="0.25">
      <c r="A7038" s="156" t="s">
        <v>19533</v>
      </c>
      <c r="B7038" s="156" t="s">
        <v>90</v>
      </c>
      <c r="C7038" s="223">
        <v>-2.0432306919246912E-3</v>
      </c>
      <c r="D7038" s="221">
        <v>3.4734289646148682</v>
      </c>
      <c r="E7038" s="221">
        <v>5.9598069190979004</v>
      </c>
      <c r="F7038" s="221">
        <v>18.851432800292969</v>
      </c>
      <c r="G7038" s="221">
        <v>27.675403594970703</v>
      </c>
      <c r="H7038" s="221">
        <v>9.5888671875</v>
      </c>
      <c r="I7038" s="221">
        <v>10.233295440673828</v>
      </c>
      <c r="J7038" s="221">
        <v>-0.82157272100448608</v>
      </c>
      <c r="K7038" s="180">
        <v>2099</v>
      </c>
      <c r="L7038" s="181">
        <v>733</v>
      </c>
      <c r="M7038" s="181">
        <v>671</v>
      </c>
      <c r="N7038" s="181">
        <v>614</v>
      </c>
      <c r="O7038" s="181">
        <v>2302</v>
      </c>
      <c r="P7038" s="181">
        <v>2500</v>
      </c>
      <c r="Q7038" s="181">
        <v>814</v>
      </c>
      <c r="R7038" s="181">
        <v>2235</v>
      </c>
      <c r="S7038" s="226">
        <f t="shared" si="329"/>
        <v>11968</v>
      </c>
      <c r="T7038" s="181">
        <f t="shared" si="327"/>
        <v>112290.17937357095</v>
      </c>
      <c r="U7038" s="226">
        <f t="shared" si="328"/>
        <v>7366.9440731819386</v>
      </c>
    </row>
    <row r="7039" spans="1:21" x14ac:dyDescent="0.25">
      <c r="A7039" s="156" t="s">
        <v>17683</v>
      </c>
      <c r="B7039" s="156" t="s">
        <v>90</v>
      </c>
      <c r="C7039" s="223">
        <v>-1.2187082767486572</v>
      </c>
      <c r="D7039" s="221">
        <v>-0.25119882822036743</v>
      </c>
      <c r="E7039" s="221">
        <v>-0.62659919261932373</v>
      </c>
      <c r="F7039" s="221">
        <v>-1.2495808601379395</v>
      </c>
      <c r="G7039" s="221">
        <v>18.680330276489258</v>
      </c>
      <c r="H7039" s="221">
        <v>8.3821020126342773</v>
      </c>
      <c r="I7039" s="221">
        <v>0.67046946287155151</v>
      </c>
      <c r="J7039" s="221">
        <v>-0.77799767255783081</v>
      </c>
      <c r="K7039" s="180">
        <v>365.96337890625</v>
      </c>
      <c r="L7039" s="181">
        <v>133.03515625</v>
      </c>
      <c r="M7039" s="181">
        <v>106.89491271972656</v>
      </c>
      <c r="N7039" s="181">
        <v>88.690101623535156</v>
      </c>
      <c r="O7039" s="181">
        <v>448.585205078125</v>
      </c>
      <c r="P7039" s="181">
        <v>529.806640625</v>
      </c>
      <c r="Q7039" s="181">
        <v>242.73080444335937</v>
      </c>
      <c r="R7039" s="181">
        <v>480.326904296875</v>
      </c>
      <c r="S7039" s="226">
        <f t="shared" si="329"/>
        <v>2396.0331039428711</v>
      </c>
      <c r="T7039" s="181">
        <f t="shared" si="327"/>
        <v>11952.436881463684</v>
      </c>
      <c r="U7039" s="226">
        <f t="shared" si="328"/>
        <v>784.1552532483048</v>
      </c>
    </row>
    <row r="7040" spans="1:21" x14ac:dyDescent="0.25">
      <c r="A7040" s="156" t="s">
        <v>19534</v>
      </c>
      <c r="B7040" s="156" t="s">
        <v>90</v>
      </c>
      <c r="C7040" s="223">
        <v>4.7267956733703613</v>
      </c>
      <c r="D7040" s="221">
        <v>8.3355998992919922</v>
      </c>
      <c r="E7040" s="221">
        <v>7.8458175659179687</v>
      </c>
      <c r="F7040" s="221">
        <v>27.998363494873047</v>
      </c>
      <c r="G7040" s="221">
        <v>85.826606750488281</v>
      </c>
      <c r="H7040" s="221">
        <v>22.756446838378906</v>
      </c>
      <c r="I7040" s="221">
        <v>7.1078405380249023</v>
      </c>
      <c r="J7040" s="221">
        <v>3.9092912673950195</v>
      </c>
      <c r="K7040" s="180">
        <v>1510</v>
      </c>
      <c r="L7040" s="181">
        <v>496</v>
      </c>
      <c r="M7040" s="181">
        <v>627</v>
      </c>
      <c r="N7040" s="181">
        <v>716</v>
      </c>
      <c r="O7040" s="181">
        <v>1943</v>
      </c>
      <c r="P7040" s="181">
        <v>1814</v>
      </c>
      <c r="Q7040" s="181">
        <v>580</v>
      </c>
      <c r="R7040" s="181">
        <v>1398</v>
      </c>
      <c r="S7040" s="226">
        <f t="shared" si="329"/>
        <v>9084</v>
      </c>
      <c r="T7040" s="181">
        <f t="shared" si="327"/>
        <v>253867.10307788849</v>
      </c>
      <c r="U7040" s="226">
        <f t="shared" si="328"/>
        <v>16655.283309981976</v>
      </c>
    </row>
    <row r="7041" spans="1:21" x14ac:dyDescent="0.25">
      <c r="A7041" s="156" t="s">
        <v>19535</v>
      </c>
      <c r="B7041" s="156" t="s">
        <v>90</v>
      </c>
      <c r="C7041" s="223">
        <v>3.8396191596984863</v>
      </c>
      <c r="D7041" s="221">
        <v>9.3641529083251953</v>
      </c>
      <c r="E7041" s="221">
        <v>10.662394523620605</v>
      </c>
      <c r="F7041" s="221">
        <v>39.779186248779297</v>
      </c>
      <c r="G7041" s="221">
        <v>65.281761169433594</v>
      </c>
      <c r="H7041" s="221">
        <v>26.996160507202148</v>
      </c>
      <c r="I7041" s="221">
        <v>2.6135270595550537</v>
      </c>
      <c r="J7041" s="221">
        <v>3.8331964015960693</v>
      </c>
      <c r="K7041" s="180">
        <v>1773</v>
      </c>
      <c r="L7041" s="181">
        <v>639</v>
      </c>
      <c r="M7041" s="181">
        <v>652</v>
      </c>
      <c r="N7041" s="181">
        <v>633</v>
      </c>
      <c r="O7041" s="181">
        <v>2212</v>
      </c>
      <c r="P7041" s="181">
        <v>1947</v>
      </c>
      <c r="Q7041" s="181">
        <v>610</v>
      </c>
      <c r="R7041" s="181">
        <v>1560</v>
      </c>
      <c r="S7041" s="226">
        <f t="shared" si="329"/>
        <v>10026</v>
      </c>
      <c r="T7041" s="181">
        <f t="shared" si="327"/>
        <v>249462.26271057129</v>
      </c>
      <c r="U7041" s="226">
        <f t="shared" si="328"/>
        <v>16366.297996944375</v>
      </c>
    </row>
    <row r="7042" spans="1:21" x14ac:dyDescent="0.25">
      <c r="A7042" s="156" t="s">
        <v>19536</v>
      </c>
      <c r="B7042" s="156" t="s">
        <v>90</v>
      </c>
      <c r="C7042" s="223">
        <v>0.48007139563560486</v>
      </c>
      <c r="D7042" s="221">
        <v>1.3036215305328369</v>
      </c>
      <c r="E7042" s="221">
        <v>0.60552036762237549</v>
      </c>
      <c r="F7042" s="221">
        <v>15.750679016113281</v>
      </c>
      <c r="G7042" s="221">
        <v>37.405841827392578</v>
      </c>
      <c r="H7042" s="221">
        <v>29.712228775024414</v>
      </c>
      <c r="I7042" s="221">
        <v>0.11881913989782333</v>
      </c>
      <c r="J7042" s="221">
        <v>0.85576856136322021</v>
      </c>
      <c r="K7042" s="180">
        <v>1719</v>
      </c>
      <c r="L7042" s="181">
        <v>633</v>
      </c>
      <c r="M7042" s="181">
        <v>543</v>
      </c>
      <c r="N7042" s="181">
        <v>569</v>
      </c>
      <c r="O7042" s="181">
        <v>2080</v>
      </c>
      <c r="P7042" s="181">
        <v>2061</v>
      </c>
      <c r="Q7042" s="181">
        <v>684</v>
      </c>
      <c r="R7042" s="181">
        <v>1853</v>
      </c>
      <c r="S7042" s="226">
        <f t="shared" si="329"/>
        <v>10142</v>
      </c>
      <c r="T7042" s="181">
        <f t="shared" si="327"/>
        <v>151649.43501991034</v>
      </c>
      <c r="U7042" s="226">
        <f t="shared" si="328"/>
        <v>9949.1595146945219</v>
      </c>
    </row>
    <row r="7043" spans="1:21" x14ac:dyDescent="0.25">
      <c r="A7043" s="156" t="s">
        <v>19537</v>
      </c>
      <c r="B7043" s="156" t="s">
        <v>90</v>
      </c>
      <c r="C7043" s="223">
        <v>5.9384260177612305</v>
      </c>
      <c r="D7043" s="221">
        <v>4.900641918182373</v>
      </c>
      <c r="E7043" s="221">
        <v>19.871391296386719</v>
      </c>
      <c r="F7043" s="221">
        <v>25.528085708618164</v>
      </c>
      <c r="G7043" s="221">
        <v>74.509536743164062</v>
      </c>
      <c r="H7043" s="221">
        <v>55.466064453125</v>
      </c>
      <c r="I7043" s="221">
        <v>3.2789251804351807</v>
      </c>
      <c r="J7043" s="221">
        <v>2.6231729984283447</v>
      </c>
      <c r="K7043" s="180">
        <v>1370</v>
      </c>
      <c r="L7043" s="181">
        <v>501</v>
      </c>
      <c r="M7043" s="181">
        <v>518</v>
      </c>
      <c r="N7043" s="181">
        <v>516</v>
      </c>
      <c r="O7043" s="181">
        <v>1514</v>
      </c>
      <c r="P7043" s="181">
        <v>1333</v>
      </c>
      <c r="Q7043" s="181">
        <v>440</v>
      </c>
      <c r="R7043" s="181">
        <v>1022</v>
      </c>
      <c r="S7043" s="226">
        <f t="shared" si="329"/>
        <v>7214</v>
      </c>
      <c r="T7043" s="181">
        <f t="shared" si="327"/>
        <v>224924.05059146881</v>
      </c>
      <c r="U7043" s="226">
        <f t="shared" si="328"/>
        <v>14756.436499298123</v>
      </c>
    </row>
    <row r="7044" spans="1:21" x14ac:dyDescent="0.25">
      <c r="A7044" s="156" t="s">
        <v>19538</v>
      </c>
      <c r="B7044" s="156" t="s">
        <v>90</v>
      </c>
      <c r="C7044" s="223">
        <v>3.5071570873260498</v>
      </c>
      <c r="D7044" s="221">
        <v>6.3843202590942383</v>
      </c>
      <c r="E7044" s="221">
        <v>5.9070801734924316</v>
      </c>
      <c r="F7044" s="221">
        <v>33.275157928466797</v>
      </c>
      <c r="G7044" s="221">
        <v>56.462795257568359</v>
      </c>
      <c r="H7044" s="221">
        <v>29.722587585449219</v>
      </c>
      <c r="I7044" s="221">
        <v>4.7204642295837402</v>
      </c>
      <c r="J7044" s="221">
        <v>2.3980216979980469</v>
      </c>
      <c r="K7044" s="180">
        <v>2198</v>
      </c>
      <c r="L7044" s="181">
        <v>708</v>
      </c>
      <c r="M7044" s="181">
        <v>692</v>
      </c>
      <c r="N7044" s="181">
        <v>786</v>
      </c>
      <c r="O7044" s="181">
        <v>2212</v>
      </c>
      <c r="P7044" s="181">
        <v>2156</v>
      </c>
      <c r="Q7044" s="181">
        <v>666</v>
      </c>
      <c r="R7044" s="181">
        <v>1498</v>
      </c>
      <c r="S7044" s="226">
        <f t="shared" si="329"/>
        <v>10916</v>
      </c>
      <c r="T7044" s="181">
        <f t="shared" si="327"/>
        <v>238184.47125768661</v>
      </c>
      <c r="U7044" s="226">
        <f t="shared" si="328"/>
        <v>15626.403739353</v>
      </c>
    </row>
    <row r="7045" spans="1:21" x14ac:dyDescent="0.25">
      <c r="A7045" s="156" t="s">
        <v>19539</v>
      </c>
      <c r="B7045" s="156" t="s">
        <v>93</v>
      </c>
      <c r="C7045" s="223">
        <v>3.1652438640594482</v>
      </c>
      <c r="D7045" s="221">
        <v>4.1327533721923828</v>
      </c>
      <c r="E7045" s="221">
        <v>3.7573528289794922</v>
      </c>
      <c r="F7045" s="221">
        <v>7.1079130172729492</v>
      </c>
      <c r="G7045" s="221">
        <v>43.264854431152344</v>
      </c>
      <c r="H7045" s="221">
        <v>31.897533416748047</v>
      </c>
      <c r="I7045" s="221">
        <v>3.2706515789031982</v>
      </c>
      <c r="J7045" s="221">
        <v>2.8448538780212402</v>
      </c>
      <c r="K7045" s="180">
        <v>54</v>
      </c>
      <c r="L7045" s="181">
        <v>21</v>
      </c>
      <c r="M7045" s="181">
        <v>40</v>
      </c>
      <c r="N7045" s="181">
        <v>28</v>
      </c>
      <c r="O7045" s="181">
        <v>84</v>
      </c>
      <c r="P7045" s="181">
        <v>126</v>
      </c>
      <c r="Q7045" s="181">
        <v>45</v>
      </c>
      <c r="R7045" s="181">
        <v>107</v>
      </c>
      <c r="S7045" s="226">
        <f t="shared" si="329"/>
        <v>505</v>
      </c>
      <c r="T7045" s="181">
        <f t="shared" ref="T7045:T7108" si="330">SUMPRODUCT(C7045:J7045,K7045:R7045)</f>
        <v>8711.9423358440399</v>
      </c>
      <c r="U7045" s="226">
        <f t="shared" ref="U7045:U7108" si="331">(T7045/$T$10045)*$S$10045</f>
        <v>571.55837059830014</v>
      </c>
    </row>
    <row r="7046" spans="1:21" x14ac:dyDescent="0.25">
      <c r="A7046" s="156" t="s">
        <v>19540</v>
      </c>
      <c r="B7046" s="156" t="s">
        <v>93</v>
      </c>
      <c r="C7046" s="223">
        <v>2.1759500503540039</v>
      </c>
      <c r="D7046" s="221">
        <v>3.1434595584869385</v>
      </c>
      <c r="E7046" s="221">
        <v>2.7680590152740479</v>
      </c>
      <c r="F7046" s="221">
        <v>6.118619441986084</v>
      </c>
      <c r="G7046" s="221">
        <v>189.65463256835937</v>
      </c>
      <c r="H7046" s="221">
        <v>4.7329831123352051</v>
      </c>
      <c r="I7046" s="221">
        <v>2.2813577651977539</v>
      </c>
      <c r="J7046" s="221">
        <v>1.8555600643157959</v>
      </c>
      <c r="K7046" s="180">
        <v>39.626106262207031</v>
      </c>
      <c r="L7046" s="181">
        <v>12.84432315826416</v>
      </c>
      <c r="M7046" s="181">
        <v>12.297756195068359</v>
      </c>
      <c r="N7046" s="181">
        <v>10.931339263916016</v>
      </c>
      <c r="O7046" s="181">
        <v>44.271923065185547</v>
      </c>
      <c r="P7046" s="181">
        <v>45.774982452392578</v>
      </c>
      <c r="Q7046" s="181">
        <v>11.067980766296387</v>
      </c>
      <c r="R7046" s="181">
        <v>29.377973556518555</v>
      </c>
      <c r="S7046" s="226">
        <f t="shared" ref="S7046:S7109" si="332">SUM(K7046:R7046)</f>
        <v>206.19238471984863</v>
      </c>
      <c r="T7046" s="181">
        <f t="shared" si="330"/>
        <v>8920.3157974765709</v>
      </c>
      <c r="U7046" s="226">
        <f t="shared" si="331"/>
        <v>585.22898406375054</v>
      </c>
    </row>
    <row r="7047" spans="1:21" x14ac:dyDescent="0.25">
      <c r="A7047" s="156" t="s">
        <v>19541</v>
      </c>
      <c r="B7047" s="156" t="s">
        <v>93</v>
      </c>
      <c r="C7047" s="223">
        <v>2.986208438873291</v>
      </c>
      <c r="D7047" s="221">
        <v>3.3993179798126221</v>
      </c>
      <c r="E7047" s="221">
        <v>0.17269271612167358</v>
      </c>
      <c r="F7047" s="221">
        <v>8.2339143753051758</v>
      </c>
      <c r="G7047" s="221">
        <v>52.334346771240234</v>
      </c>
      <c r="H7047" s="221">
        <v>10.483086585998535</v>
      </c>
      <c r="I7047" s="221">
        <v>16.85386848449707</v>
      </c>
      <c r="J7047" s="221">
        <v>2.1114187240600586</v>
      </c>
      <c r="K7047" s="180">
        <v>517.21002197265625</v>
      </c>
      <c r="L7047" s="181">
        <v>146.13235473632812</v>
      </c>
      <c r="M7047" s="181">
        <v>163.37269592285156</v>
      </c>
      <c r="N7047" s="181">
        <v>229.87112426757813</v>
      </c>
      <c r="O7047" s="181">
        <v>615.72625732421875</v>
      </c>
      <c r="P7047" s="181">
        <v>522.1358642578125</v>
      </c>
      <c r="Q7047" s="181">
        <v>128.89202117919922</v>
      </c>
      <c r="R7047" s="181">
        <v>169.94044494628906</v>
      </c>
      <c r="S7047" s="226">
        <f t="shared" si="332"/>
        <v>2493.2807846069336</v>
      </c>
      <c r="T7047" s="181">
        <f t="shared" si="330"/>
        <v>44190.57125506887</v>
      </c>
      <c r="U7047" s="226">
        <f t="shared" si="331"/>
        <v>2899.1802205160275</v>
      </c>
    </row>
    <row r="7048" spans="1:21" x14ac:dyDescent="0.25">
      <c r="A7048" s="156" t="s">
        <v>19542</v>
      </c>
      <c r="B7048" s="156" t="s">
        <v>93</v>
      </c>
      <c r="C7048" s="223">
        <v>1.9573351144790649</v>
      </c>
      <c r="D7048" s="221">
        <v>-0.36708936095237732</v>
      </c>
      <c r="E7048" s="221">
        <v>55.084442138671875</v>
      </c>
      <c r="F7048" s="221">
        <v>100.78476715087891</v>
      </c>
      <c r="G7048" s="221">
        <v>238.54243469238281</v>
      </c>
      <c r="H7048" s="221">
        <v>159.06228637695312</v>
      </c>
      <c r="I7048" s="221">
        <v>-1.2291909456253052</v>
      </c>
      <c r="J7048" s="221">
        <v>-1.6549885272979736</v>
      </c>
      <c r="K7048" s="180">
        <v>119</v>
      </c>
      <c r="L7048" s="181">
        <v>40</v>
      </c>
      <c r="M7048" s="181">
        <v>32.5</v>
      </c>
      <c r="N7048" s="181">
        <v>38.375</v>
      </c>
      <c r="O7048" s="181">
        <v>103.5</v>
      </c>
      <c r="P7048" s="181">
        <v>103.125</v>
      </c>
      <c r="Q7048" s="181">
        <v>25.125</v>
      </c>
      <c r="R7048" s="181">
        <v>79.25</v>
      </c>
      <c r="S7048" s="226">
        <f t="shared" si="332"/>
        <v>540.875</v>
      </c>
      <c r="T7048" s="181">
        <f t="shared" si="330"/>
        <v>46806.49812309444</v>
      </c>
      <c r="U7048" s="226">
        <f t="shared" si="331"/>
        <v>3070.8015238551707</v>
      </c>
    </row>
    <row r="7049" spans="1:21" x14ac:dyDescent="0.25">
      <c r="A7049" s="156" t="s">
        <v>19543</v>
      </c>
      <c r="B7049" s="156" t="s">
        <v>93</v>
      </c>
      <c r="C7049" s="223">
        <v>-0.74721157550811768</v>
      </c>
      <c r="D7049" s="221">
        <v>0.22029773890972137</v>
      </c>
      <c r="E7049" s="221">
        <v>-0.15510262548923492</v>
      </c>
      <c r="F7049" s="221">
        <v>3.1954576969146729</v>
      </c>
      <c r="G7049" s="221">
        <v>7.3642978668212891</v>
      </c>
      <c r="H7049" s="221">
        <v>1.8098212480545044</v>
      </c>
      <c r="I7049" s="221">
        <v>-0.64180386066436768</v>
      </c>
      <c r="J7049" s="221">
        <v>-1.0676015615463257</v>
      </c>
      <c r="K7049" s="180">
        <v>6.5690608024597168</v>
      </c>
      <c r="L7049" s="181">
        <v>2.8314917087554932</v>
      </c>
      <c r="M7049" s="181">
        <v>2.446408748626709</v>
      </c>
      <c r="N7049" s="181">
        <v>2.3558011054992676</v>
      </c>
      <c r="O7049" s="181">
        <v>9.1060771942138672</v>
      </c>
      <c r="P7049" s="181">
        <v>9.6723756790161133</v>
      </c>
      <c r="Q7049" s="181">
        <v>3.7149171829223633</v>
      </c>
      <c r="R7049" s="181">
        <v>6.7276244163513184</v>
      </c>
      <c r="S7049" s="226">
        <f t="shared" si="332"/>
        <v>43.423756837844849</v>
      </c>
      <c r="T7049" s="181">
        <f t="shared" si="330"/>
        <v>77.862176661468126</v>
      </c>
      <c r="U7049" s="226">
        <f t="shared" si="331"/>
        <v>5.1082499296127573</v>
      </c>
    </row>
    <row r="7050" spans="1:21" x14ac:dyDescent="0.25">
      <c r="A7050" s="156" t="s">
        <v>19544</v>
      </c>
      <c r="B7050" s="156" t="s">
        <v>93</v>
      </c>
      <c r="C7050" s="223">
        <v>-0.61272847652435303</v>
      </c>
      <c r="D7050" s="221">
        <v>0.35478091239929199</v>
      </c>
      <c r="E7050" s="221">
        <v>-2.0619438961148262E-2</v>
      </c>
      <c r="F7050" s="221">
        <v>3.3299410343170166</v>
      </c>
      <c r="G7050" s="221">
        <v>7.498781681060791</v>
      </c>
      <c r="H7050" s="221">
        <v>1.9443044662475586</v>
      </c>
      <c r="I7050" s="221">
        <v>-0.50732064247131348</v>
      </c>
      <c r="J7050" s="221">
        <v>-0.93311834335327148</v>
      </c>
      <c r="K7050" s="180">
        <v>23.087257385253906</v>
      </c>
      <c r="L7050" s="181">
        <v>8.9134349822998047</v>
      </c>
      <c r="M7050" s="181">
        <v>8.1828250885009766</v>
      </c>
      <c r="N7050" s="181">
        <v>8.4750690460205078</v>
      </c>
      <c r="O7050" s="181">
        <v>24.986841201782227</v>
      </c>
      <c r="P7050" s="181">
        <v>33.315788269042969</v>
      </c>
      <c r="Q7050" s="181">
        <v>7.7444596290588379</v>
      </c>
      <c r="R7050" s="181">
        <v>25.86357307434082</v>
      </c>
      <c r="S7050" s="226">
        <f t="shared" si="332"/>
        <v>140.56924867630005</v>
      </c>
      <c r="T7050" s="181">
        <f t="shared" si="330"/>
        <v>241.15305577803679</v>
      </c>
      <c r="U7050" s="226">
        <f t="shared" si="331"/>
        <v>15.821161609185744</v>
      </c>
    </row>
    <row r="7051" spans="1:21" x14ac:dyDescent="0.25">
      <c r="A7051" s="156" t="s">
        <v>19545</v>
      </c>
      <c r="B7051" s="156" t="s">
        <v>93</v>
      </c>
      <c r="C7051" s="223">
        <v>-1.0222190618515015</v>
      </c>
      <c r="D7051" s="221">
        <v>-5.4709676653146744E-2</v>
      </c>
      <c r="E7051" s="221">
        <v>5.7324934005737305</v>
      </c>
      <c r="F7051" s="221">
        <v>-13.394378662109375</v>
      </c>
      <c r="G7051" s="221">
        <v>13.638264656066895</v>
      </c>
      <c r="H7051" s="221">
        <v>11.895256996154785</v>
      </c>
      <c r="I7051" s="221">
        <v>6.7830843925476074</v>
      </c>
      <c r="J7051" s="221">
        <v>-1.3426090478897095</v>
      </c>
      <c r="K7051" s="180">
        <v>467</v>
      </c>
      <c r="L7051" s="181">
        <v>192</v>
      </c>
      <c r="M7051" s="181">
        <v>153</v>
      </c>
      <c r="N7051" s="181">
        <v>174</v>
      </c>
      <c r="O7051" s="181">
        <v>479</v>
      </c>
      <c r="P7051" s="181">
        <v>589</v>
      </c>
      <c r="Q7051" s="181">
        <v>162</v>
      </c>
      <c r="R7051" s="181">
        <v>509</v>
      </c>
      <c r="S7051" s="226">
        <f t="shared" si="332"/>
        <v>2725</v>
      </c>
      <c r="T7051" s="181">
        <f t="shared" si="330"/>
        <v>12013.075850486755</v>
      </c>
      <c r="U7051" s="226">
        <f t="shared" si="331"/>
        <v>788.13355211593955</v>
      </c>
    </row>
    <row r="7052" spans="1:21" x14ac:dyDescent="0.25">
      <c r="A7052" s="156" t="s">
        <v>19546</v>
      </c>
      <c r="B7052" s="156" t="s">
        <v>93</v>
      </c>
      <c r="C7052" s="223">
        <v>-1.5119936466217041</v>
      </c>
      <c r="D7052" s="221">
        <v>-0.54448419809341431</v>
      </c>
      <c r="E7052" s="221">
        <v>-0.91988456249237061</v>
      </c>
      <c r="F7052" s="221">
        <v>2.430675745010376</v>
      </c>
      <c r="G7052" s="221">
        <v>14.901989936828613</v>
      </c>
      <c r="H7052" s="221">
        <v>13.91582202911377</v>
      </c>
      <c r="I7052" s="221">
        <v>-1.4065858125686646</v>
      </c>
      <c r="J7052" s="221">
        <v>-1.8323835134506226</v>
      </c>
      <c r="K7052" s="180">
        <v>246.21965026855469</v>
      </c>
      <c r="L7052" s="181">
        <v>115.93063354492187</v>
      </c>
      <c r="M7052" s="181">
        <v>95.722541809082031</v>
      </c>
      <c r="N7052" s="181">
        <v>97.849708557128906</v>
      </c>
      <c r="O7052" s="181">
        <v>266.95953369140625</v>
      </c>
      <c r="P7052" s="181">
        <v>394.589599609375</v>
      </c>
      <c r="Q7052" s="181">
        <v>97.317916870117187</v>
      </c>
      <c r="R7052" s="181">
        <v>336.09249877929687</v>
      </c>
      <c r="S7052" s="226">
        <f t="shared" si="332"/>
        <v>1650.6820831298828</v>
      </c>
      <c r="T7052" s="181">
        <f t="shared" si="330"/>
        <v>8430.9128522110677</v>
      </c>
      <c r="U7052" s="226">
        <f t="shared" si="331"/>
        <v>553.12106378848853</v>
      </c>
    </row>
    <row r="7053" spans="1:21" x14ac:dyDescent="0.25">
      <c r="A7053" s="156" t="s">
        <v>19547</v>
      </c>
      <c r="B7053" s="156" t="s">
        <v>93</v>
      </c>
      <c r="C7053" s="223">
        <v>2.9411976337432861</v>
      </c>
      <c r="D7053" s="221">
        <v>83.360649108886719</v>
      </c>
      <c r="E7053" s="221">
        <v>36.148830413818359</v>
      </c>
      <c r="F7053" s="221">
        <v>18.716419219970703</v>
      </c>
      <c r="G7053" s="221">
        <v>442.27987670898437</v>
      </c>
      <c r="H7053" s="221">
        <v>102.54977416992187</v>
      </c>
      <c r="I7053" s="221">
        <v>3.0466053485870361</v>
      </c>
      <c r="J7053" s="221">
        <v>2.6208076477050781</v>
      </c>
      <c r="K7053" s="180">
        <v>174.8424072265625</v>
      </c>
      <c r="L7053" s="181">
        <v>61.891117095947266</v>
      </c>
      <c r="M7053" s="181">
        <v>59.10601806640625</v>
      </c>
      <c r="N7053" s="181">
        <v>56.63037109375</v>
      </c>
      <c r="O7053" s="181">
        <v>129.35243225097656</v>
      </c>
      <c r="P7053" s="181">
        <v>135.85099792480469</v>
      </c>
      <c r="Q7053" s="181">
        <v>34.040115356445313</v>
      </c>
      <c r="R7053" s="181">
        <v>93.146133422851563</v>
      </c>
      <c r="S7053" s="226">
        <f t="shared" si="332"/>
        <v>744.85959243774414</v>
      </c>
      <c r="T7053" s="181">
        <f t="shared" si="330"/>
        <v>80359.352801353409</v>
      </c>
      <c r="U7053" s="226">
        <f t="shared" si="331"/>
        <v>5272.0804361276405</v>
      </c>
    </row>
    <row r="7054" spans="1:21" x14ac:dyDescent="0.25">
      <c r="A7054" s="156" t="s">
        <v>19548</v>
      </c>
      <c r="B7054" s="156" t="s">
        <v>93</v>
      </c>
      <c r="C7054" s="223">
        <v>1.1920593976974487</v>
      </c>
      <c r="D7054" s="221">
        <v>21.966175079345703</v>
      </c>
      <c r="E7054" s="221">
        <v>21.921140670776367</v>
      </c>
      <c r="F7054" s="221">
        <v>-5.3589277267456055</v>
      </c>
      <c r="G7054" s="221">
        <v>76.375816345214844</v>
      </c>
      <c r="H7054" s="221">
        <v>84.872161865234375</v>
      </c>
      <c r="I7054" s="221">
        <v>3.3941454887390137</v>
      </c>
      <c r="J7054" s="221">
        <v>2.9683477878570557</v>
      </c>
      <c r="K7054" s="180">
        <v>350.00357055664062</v>
      </c>
      <c r="L7054" s="181">
        <v>100.1212158203125</v>
      </c>
      <c r="M7054" s="181">
        <v>98.859176635742188</v>
      </c>
      <c r="N7054" s="181">
        <v>118.21034240722656</v>
      </c>
      <c r="O7054" s="181">
        <v>340.7486572265625</v>
      </c>
      <c r="P7054" s="181">
        <v>270.91621398925781</v>
      </c>
      <c r="Q7054" s="181">
        <v>58.474151611328125</v>
      </c>
      <c r="R7054" s="181">
        <v>175.42245483398437</v>
      </c>
      <c r="S7054" s="226">
        <f t="shared" si="332"/>
        <v>1512.7557830810547</v>
      </c>
      <c r="T7054" s="181">
        <f t="shared" si="330"/>
        <v>53887.516700964312</v>
      </c>
      <c r="U7054" s="226">
        <f t="shared" si="331"/>
        <v>3535.3610083563372</v>
      </c>
    </row>
    <row r="7055" spans="1:21" x14ac:dyDescent="0.25">
      <c r="A7055" s="156" t="s">
        <v>19549</v>
      </c>
      <c r="B7055" s="156" t="s">
        <v>93</v>
      </c>
      <c r="C7055" s="223">
        <v>-1.30484938621521</v>
      </c>
      <c r="D7055" s="221">
        <v>5.673337459564209</v>
      </c>
      <c r="E7055" s="221">
        <v>12.500439643859863</v>
      </c>
      <c r="F7055" s="221">
        <v>2.637819766998291</v>
      </c>
      <c r="G7055" s="221">
        <v>27.801956176757812</v>
      </c>
      <c r="H7055" s="221">
        <v>1.2521834373474121</v>
      </c>
      <c r="I7055" s="221">
        <v>-1.19944167137146</v>
      </c>
      <c r="J7055" s="221">
        <v>15.098299026489258</v>
      </c>
      <c r="K7055" s="180">
        <v>285.003662109375</v>
      </c>
      <c r="L7055" s="181">
        <v>150.92935180664062</v>
      </c>
      <c r="M7055" s="181">
        <v>142.5018310546875</v>
      </c>
      <c r="N7055" s="181">
        <v>98.065773010253906</v>
      </c>
      <c r="O7055" s="181">
        <v>300.326416015625</v>
      </c>
      <c r="P7055" s="181">
        <v>465.04629516601562</v>
      </c>
      <c r="Q7055" s="181">
        <v>118.75152587890625</v>
      </c>
      <c r="R7055" s="181">
        <v>375.40805053710937</v>
      </c>
      <c r="S7055" s="226">
        <f t="shared" si="332"/>
        <v>1936.0329055786133</v>
      </c>
      <c r="T7055" s="181">
        <f t="shared" si="330"/>
        <v>16981.97426500927</v>
      </c>
      <c r="U7055" s="226">
        <f t="shared" si="331"/>
        <v>1114.1246310270255</v>
      </c>
    </row>
    <row r="7056" spans="1:21" x14ac:dyDescent="0.25">
      <c r="A7056" s="156" t="s">
        <v>19550</v>
      </c>
      <c r="B7056" s="156" t="s">
        <v>93</v>
      </c>
      <c r="C7056" s="223">
        <v>-0.6971401572227478</v>
      </c>
      <c r="D7056" s="221">
        <v>0.2703692615032196</v>
      </c>
      <c r="E7056" s="221">
        <v>-0.10503114014863968</v>
      </c>
      <c r="F7056" s="221">
        <v>3.2455291748046875</v>
      </c>
      <c r="G7056" s="221">
        <v>7.4143695831298828</v>
      </c>
      <c r="H7056" s="221">
        <v>1.8598928451538086</v>
      </c>
      <c r="I7056" s="221">
        <v>-0.59173238277435303</v>
      </c>
      <c r="J7056" s="221">
        <v>-1.017530083656311</v>
      </c>
      <c r="K7056" s="180">
        <v>24.302377700805664</v>
      </c>
      <c r="L7056" s="181">
        <v>10.636003494262695</v>
      </c>
      <c r="M7056" s="181">
        <v>8.7940139770507812</v>
      </c>
      <c r="N7056" s="181">
        <v>8.0215673446655273</v>
      </c>
      <c r="O7056" s="181">
        <v>30.600791931152344</v>
      </c>
      <c r="P7056" s="181">
        <v>35.473152160644531</v>
      </c>
      <c r="Q7056" s="181">
        <v>9.3882045745849609</v>
      </c>
      <c r="R7056" s="181">
        <v>20.261884689331055</v>
      </c>
      <c r="S7056" s="226">
        <f t="shared" si="332"/>
        <v>147.47799587249756</v>
      </c>
      <c r="T7056" s="181">
        <f t="shared" si="330"/>
        <v>277.73353145593865</v>
      </c>
      <c r="U7056" s="226">
        <f t="shared" si="331"/>
        <v>18.221071556724063</v>
      </c>
    </row>
    <row r="7057" spans="1:21" x14ac:dyDescent="0.25">
      <c r="A7057" s="156" t="s">
        <v>19551</v>
      </c>
      <c r="B7057" s="156" t="s">
        <v>93</v>
      </c>
      <c r="C7057" s="223">
        <v>2.3100183010101318</v>
      </c>
      <c r="D7057" s="221">
        <v>3.2775278091430664</v>
      </c>
      <c r="E7057" s="221">
        <v>-37.616901397705078</v>
      </c>
      <c r="F7057" s="221">
        <v>6.252687931060791</v>
      </c>
      <c r="G7057" s="221">
        <v>10.421527862548828</v>
      </c>
      <c r="H7057" s="221">
        <v>4.8670516014099121</v>
      </c>
      <c r="I7057" s="221">
        <v>2.4154262542724609</v>
      </c>
      <c r="J7057" s="221">
        <v>4.2863740921020508</v>
      </c>
      <c r="K7057" s="180">
        <v>62.104946136474609</v>
      </c>
      <c r="L7057" s="181">
        <v>34.943206787109375</v>
      </c>
      <c r="M7057" s="181">
        <v>30.832242965698242</v>
      </c>
      <c r="N7057" s="181">
        <v>26.280817031860352</v>
      </c>
      <c r="O7057" s="181">
        <v>80.604293823242188</v>
      </c>
      <c r="P7057" s="181">
        <v>112.17063903808594</v>
      </c>
      <c r="Q7057" s="181">
        <v>34.50274658203125</v>
      </c>
      <c r="R7057" s="181">
        <v>94.258567810058594</v>
      </c>
      <c r="S7057" s="226">
        <f t="shared" si="332"/>
        <v>475.69746017456055</v>
      </c>
      <c r="T7057" s="181">
        <f t="shared" si="330"/>
        <v>1135.8297033465733</v>
      </c>
      <c r="U7057" s="226">
        <f t="shared" si="331"/>
        <v>74.517593149223046</v>
      </c>
    </row>
    <row r="7058" spans="1:21" x14ac:dyDescent="0.25">
      <c r="A7058" s="156" t="s">
        <v>19552</v>
      </c>
      <c r="B7058" s="156" t="s">
        <v>93</v>
      </c>
      <c r="C7058" s="223">
        <v>1.5400490760803223</v>
      </c>
      <c r="D7058" s="221">
        <v>2.5075583457946777</v>
      </c>
      <c r="E7058" s="221">
        <v>4.8978233337402344</v>
      </c>
      <c r="F7058" s="221">
        <v>5.4827179908752441</v>
      </c>
      <c r="G7058" s="221">
        <v>69.57342529296875</v>
      </c>
      <c r="H7058" s="221">
        <v>44.842414855957031</v>
      </c>
      <c r="I7058" s="221">
        <v>1.6454567909240723</v>
      </c>
      <c r="J7058" s="221">
        <v>1.2196590900421143</v>
      </c>
      <c r="K7058" s="180">
        <v>100.20360565185547</v>
      </c>
      <c r="L7058" s="181">
        <v>38.666416168212891</v>
      </c>
      <c r="M7058" s="181">
        <v>40.311794281005859</v>
      </c>
      <c r="N7058" s="181">
        <v>46.070625305175781</v>
      </c>
      <c r="O7058" s="181">
        <v>139.1990966796875</v>
      </c>
      <c r="P7058" s="181">
        <v>151.21037292480469</v>
      </c>
      <c r="Q7058" s="181">
        <v>48.703231811523438</v>
      </c>
      <c r="R7058" s="181">
        <v>144.79339599609375</v>
      </c>
      <c r="S7058" s="226">
        <f t="shared" si="332"/>
        <v>709.15853881835937</v>
      </c>
      <c r="T7058" s="181">
        <f t="shared" si="330"/>
        <v>17423.242929774598</v>
      </c>
      <c r="U7058" s="226">
        <f t="shared" si="331"/>
        <v>1143.0746388790833</v>
      </c>
    </row>
    <row r="7059" spans="1:21" x14ac:dyDescent="0.25">
      <c r="A7059" s="156" t="s">
        <v>19553</v>
      </c>
      <c r="B7059" s="156" t="s">
        <v>93</v>
      </c>
      <c r="C7059" s="223">
        <v>1.3690336942672729</v>
      </c>
      <c r="D7059" s="221">
        <v>2.3365433216094971</v>
      </c>
      <c r="E7059" s="221">
        <v>1.9611427783966064</v>
      </c>
      <c r="F7059" s="221">
        <v>5.3117027282714844</v>
      </c>
      <c r="G7059" s="221">
        <v>9.4805440902709961</v>
      </c>
      <c r="H7059" s="221">
        <v>3.9260666370391846</v>
      </c>
      <c r="I7059" s="221">
        <v>1.4744415283203125</v>
      </c>
      <c r="J7059" s="221">
        <v>1.0486438274383545</v>
      </c>
      <c r="K7059" s="180">
        <v>8.3358421325683594</v>
      </c>
      <c r="L7059" s="181">
        <v>3.7440648078918457</v>
      </c>
      <c r="M7059" s="181">
        <v>3.7264041900634766</v>
      </c>
      <c r="N7059" s="181">
        <v>3.3025476932525635</v>
      </c>
      <c r="O7059" s="181">
        <v>11.267516136169434</v>
      </c>
      <c r="P7059" s="181">
        <v>14.18152904510498</v>
      </c>
      <c r="Q7059" s="181">
        <v>4.2032427787780762</v>
      </c>
      <c r="R7059" s="181">
        <v>17.077880859375</v>
      </c>
      <c r="S7059" s="226">
        <f t="shared" si="332"/>
        <v>65.839027643203735</v>
      </c>
      <c r="T7059" s="181">
        <f t="shared" si="330"/>
        <v>231.61624224989498</v>
      </c>
      <c r="U7059" s="226">
        <f t="shared" si="331"/>
        <v>15.195486485233438</v>
      </c>
    </row>
    <row r="7060" spans="1:21" x14ac:dyDescent="0.25">
      <c r="A7060" s="156" t="s">
        <v>19554</v>
      </c>
      <c r="B7060" s="156" t="s">
        <v>93</v>
      </c>
      <c r="C7060" s="223">
        <v>1.2161215543746948</v>
      </c>
      <c r="D7060" s="221">
        <v>4.9547100067138672</v>
      </c>
      <c r="E7060" s="221">
        <v>-2.6756505966186523</v>
      </c>
      <c r="F7060" s="221">
        <v>6.3697524070739746</v>
      </c>
      <c r="G7060" s="221">
        <v>68.165252685546875</v>
      </c>
      <c r="H7060" s="221">
        <v>37.4063720703125</v>
      </c>
      <c r="I7060" s="221">
        <v>1.3215292692184448</v>
      </c>
      <c r="J7060" s="221">
        <v>0.89573162794113159</v>
      </c>
      <c r="K7060" s="180">
        <v>554.06182861328125</v>
      </c>
      <c r="L7060" s="181">
        <v>196.48117065429687</v>
      </c>
      <c r="M7060" s="181">
        <v>188.95315551757812</v>
      </c>
      <c r="N7060" s="181">
        <v>194.22276306152344</v>
      </c>
      <c r="O7060" s="181">
        <v>611.2747802734375</v>
      </c>
      <c r="P7060" s="181">
        <v>724.94775390625</v>
      </c>
      <c r="Q7060" s="181">
        <v>207.773193359375</v>
      </c>
      <c r="R7060" s="181">
        <v>730.2174072265625</v>
      </c>
      <c r="S7060" s="226">
        <f t="shared" si="332"/>
        <v>3407.9320526123047</v>
      </c>
      <c r="T7060" s="181">
        <f t="shared" si="330"/>
        <v>72092.914498935628</v>
      </c>
      <c r="U7060" s="226">
        <f t="shared" si="331"/>
        <v>4729.7499402814992</v>
      </c>
    </row>
    <row r="7061" spans="1:21" x14ac:dyDescent="0.25">
      <c r="A7061" s="156" t="s">
        <v>19555</v>
      </c>
      <c r="B7061" s="156" t="s">
        <v>93</v>
      </c>
      <c r="C7061" s="223">
        <v>9.0122785568237305</v>
      </c>
      <c r="D7061" s="221">
        <v>1.0233238935470581</v>
      </c>
      <c r="E7061" s="221">
        <v>0.64792340993881226</v>
      </c>
      <c r="F7061" s="221">
        <v>9.0208415985107422</v>
      </c>
      <c r="G7061" s="221">
        <v>35.029369354248047</v>
      </c>
      <c r="H7061" s="221">
        <v>9.037724494934082</v>
      </c>
      <c r="I7061" s="221">
        <v>12.435792922973633</v>
      </c>
      <c r="J7061" s="221">
        <v>-0.26457551121711731</v>
      </c>
      <c r="K7061" s="180">
        <v>343</v>
      </c>
      <c r="L7061" s="181">
        <v>159</v>
      </c>
      <c r="M7061" s="181">
        <v>158</v>
      </c>
      <c r="N7061" s="181">
        <v>120</v>
      </c>
      <c r="O7061" s="181">
        <v>384</v>
      </c>
      <c r="P7061" s="181">
        <v>504</v>
      </c>
      <c r="Q7061" s="181">
        <v>145</v>
      </c>
      <c r="R7061" s="181">
        <v>428</v>
      </c>
      <c r="S7061" s="226">
        <f t="shared" si="332"/>
        <v>2241</v>
      </c>
      <c r="T7061" s="181">
        <f t="shared" si="330"/>
        <v>24135.035567164421</v>
      </c>
      <c r="U7061" s="226">
        <f t="shared" si="331"/>
        <v>1583.4105726738669</v>
      </c>
    </row>
    <row r="7062" spans="1:21" x14ac:dyDescent="0.25">
      <c r="A7062" s="156" t="s">
        <v>19556</v>
      </c>
      <c r="B7062" s="156" t="s">
        <v>93</v>
      </c>
      <c r="C7062" s="223">
        <v>5.4390339851379395</v>
      </c>
      <c r="D7062" s="221">
        <v>0.55187082290649414</v>
      </c>
      <c r="E7062" s="221">
        <v>4.585331916809082</v>
      </c>
      <c r="F7062" s="221">
        <v>33.481269836425781</v>
      </c>
      <c r="G7062" s="221">
        <v>20.586421966552734</v>
      </c>
      <c r="H7062" s="221">
        <v>15.295436859130859</v>
      </c>
      <c r="I7062" s="221">
        <v>11.732854843139648</v>
      </c>
      <c r="J7062" s="221">
        <v>5.4787497967481613E-2</v>
      </c>
      <c r="K7062" s="180">
        <v>533</v>
      </c>
      <c r="L7062" s="181">
        <v>218</v>
      </c>
      <c r="M7062" s="181">
        <v>208</v>
      </c>
      <c r="N7062" s="181">
        <v>194</v>
      </c>
      <c r="O7062" s="181">
        <v>536</v>
      </c>
      <c r="P7062" s="181">
        <v>673</v>
      </c>
      <c r="Q7062" s="181">
        <v>171</v>
      </c>
      <c r="R7062" s="181">
        <v>653</v>
      </c>
      <c r="S7062" s="226">
        <f t="shared" si="332"/>
        <v>3186</v>
      </c>
      <c r="T7062" s="181">
        <f t="shared" si="330"/>
        <v>33838.673935052007</v>
      </c>
      <c r="U7062" s="226">
        <f t="shared" si="331"/>
        <v>2220.0304584146102</v>
      </c>
    </row>
    <row r="7063" spans="1:21" x14ac:dyDescent="0.25">
      <c r="A7063" s="156" t="s">
        <v>19557</v>
      </c>
      <c r="B7063" s="156" t="s">
        <v>93</v>
      </c>
      <c r="C7063" s="223">
        <v>-1.9113185405731201</v>
      </c>
      <c r="D7063" s="221">
        <v>-0.94380909204483032</v>
      </c>
      <c r="E7063" s="221">
        <v>-1.3192094564437866</v>
      </c>
      <c r="F7063" s="221">
        <v>2.03135085105896</v>
      </c>
      <c r="G7063" s="221">
        <v>6.2001914978027344</v>
      </c>
      <c r="H7063" s="221">
        <v>0.6457144021987915</v>
      </c>
      <c r="I7063" s="221">
        <v>-1.8059107065200806</v>
      </c>
      <c r="J7063" s="221">
        <v>-2.231708288192749</v>
      </c>
      <c r="K7063" s="180">
        <v>37.217945098876953</v>
      </c>
      <c r="L7063" s="181">
        <v>13.317843437194824</v>
      </c>
      <c r="M7063" s="181">
        <v>14.325736045837402</v>
      </c>
      <c r="N7063" s="181">
        <v>14.436224937438965</v>
      </c>
      <c r="O7063" s="181">
        <v>43.328762054443359</v>
      </c>
      <c r="P7063" s="181">
        <v>40.961875915527344</v>
      </c>
      <c r="Q7063" s="181">
        <v>12.707438468933105</v>
      </c>
      <c r="R7063" s="181">
        <v>34.704177856445313</v>
      </c>
      <c r="S7063" s="226">
        <f t="shared" si="332"/>
        <v>211.00000381469727</v>
      </c>
      <c r="T7063" s="181">
        <f t="shared" si="330"/>
        <v>121.4197358979664</v>
      </c>
      <c r="U7063" s="226">
        <f t="shared" si="331"/>
        <v>7.9659005687844777</v>
      </c>
    </row>
    <row r="7064" spans="1:21" x14ac:dyDescent="0.25">
      <c r="A7064" s="156" t="s">
        <v>19558</v>
      </c>
      <c r="B7064" s="156" t="s">
        <v>93</v>
      </c>
      <c r="C7064" s="223">
        <v>0.51136898994445801</v>
      </c>
      <c r="D7064" s="221">
        <v>1.478878378868103</v>
      </c>
      <c r="E7064" s="221">
        <v>241.24171447753906</v>
      </c>
      <c r="F7064" s="221">
        <v>4.4540386199951172</v>
      </c>
      <c r="G7064" s="221">
        <v>8.6228790283203125</v>
      </c>
      <c r="H7064" s="221">
        <v>3.0684018135070801</v>
      </c>
      <c r="I7064" s="221">
        <v>0.61677676439285278</v>
      </c>
      <c r="J7064" s="221">
        <v>0.19097906351089478</v>
      </c>
      <c r="K7064" s="180">
        <v>34</v>
      </c>
      <c r="L7064" s="181">
        <v>11</v>
      </c>
      <c r="M7064" s="181">
        <v>9</v>
      </c>
      <c r="N7064" s="181">
        <v>6</v>
      </c>
      <c r="O7064" s="181">
        <v>36</v>
      </c>
      <c r="P7064" s="181">
        <v>53</v>
      </c>
      <c r="Q7064" s="181">
        <v>19</v>
      </c>
      <c r="R7064" s="181">
        <v>78</v>
      </c>
      <c r="S7064" s="226">
        <f t="shared" si="332"/>
        <v>246</v>
      </c>
      <c r="T7064" s="181">
        <f t="shared" si="330"/>
        <v>2731.2179364562035</v>
      </c>
      <c r="U7064" s="226">
        <f t="shared" si="331"/>
        <v>179.18512466353693</v>
      </c>
    </row>
    <row r="7065" spans="1:21" x14ac:dyDescent="0.25">
      <c r="A7065" s="156" t="s">
        <v>19559</v>
      </c>
      <c r="B7065" s="156" t="s">
        <v>93</v>
      </c>
      <c r="C7065" s="223">
        <v>2.943981409072876</v>
      </c>
      <c r="D7065" s="221">
        <v>3.9114906787872314</v>
      </c>
      <c r="E7065" s="221">
        <v>3.5360903739929199</v>
      </c>
      <c r="F7065" s="221">
        <v>6.886650562286377</v>
      </c>
      <c r="G7065" s="221">
        <v>11.05549144744873</v>
      </c>
      <c r="H7065" s="221">
        <v>5.501014232635498</v>
      </c>
      <c r="I7065" s="221">
        <v>3.049389123916626</v>
      </c>
      <c r="J7065" s="221">
        <v>2.6235916614532471</v>
      </c>
      <c r="K7065" s="180">
        <v>7.5846991539001465</v>
      </c>
      <c r="L7065" s="181">
        <v>2.7140629291534424</v>
      </c>
      <c r="M7065" s="181">
        <v>2.9194626808166504</v>
      </c>
      <c r="N7065" s="181">
        <v>2.9419796466827393</v>
      </c>
      <c r="O7065" s="181">
        <v>8.8300323486328125</v>
      </c>
      <c r="P7065" s="181">
        <v>8.3476810455322266</v>
      </c>
      <c r="Q7065" s="181">
        <v>2.5896675586700439</v>
      </c>
      <c r="R7065" s="181">
        <v>7.0724153518676758</v>
      </c>
      <c r="S7065" s="226">
        <f t="shared" si="332"/>
        <v>43.000000715255737</v>
      </c>
      <c r="T7065" s="181">
        <f t="shared" si="330"/>
        <v>233.52220820589071</v>
      </c>
      <c r="U7065" s="226">
        <f t="shared" si="331"/>
        <v>15.320529874437552</v>
      </c>
    </row>
    <row r="7066" spans="1:21" x14ac:dyDescent="0.25">
      <c r="A7066" s="156" t="s">
        <v>19560</v>
      </c>
      <c r="B7066" s="156" t="s">
        <v>93</v>
      </c>
      <c r="C7066" s="223">
        <v>2.5976912975311279</v>
      </c>
      <c r="D7066" s="221">
        <v>3.5652008056640625</v>
      </c>
      <c r="E7066" s="221">
        <v>3.189800500869751</v>
      </c>
      <c r="F7066" s="221">
        <v>6.5403609275817871</v>
      </c>
      <c r="G7066" s="221">
        <v>10.709200859069824</v>
      </c>
      <c r="H7066" s="221">
        <v>5.1547245979309082</v>
      </c>
      <c r="I7066" s="221">
        <v>2.703099250793457</v>
      </c>
      <c r="J7066" s="221">
        <v>2.277301549911499</v>
      </c>
      <c r="K7066" s="180">
        <v>4.0569324493408203</v>
      </c>
      <c r="L7066" s="181">
        <v>1.4517080783843994</v>
      </c>
      <c r="M7066" s="181">
        <v>1.5615730285644531</v>
      </c>
      <c r="N7066" s="181">
        <v>1.5736169815063477</v>
      </c>
      <c r="O7066" s="181">
        <v>4.7230405807495117</v>
      </c>
      <c r="P7066" s="181">
        <v>4.4650382995605469</v>
      </c>
      <c r="Q7066" s="181">
        <v>1.3851709365844727</v>
      </c>
      <c r="R7066" s="181">
        <v>3.7829198837280273</v>
      </c>
      <c r="S7066" s="226">
        <f t="shared" si="332"/>
        <v>23.000000238418579</v>
      </c>
      <c r="T7066" s="181">
        <f t="shared" si="330"/>
        <v>116.94255521199216</v>
      </c>
      <c r="U7066" s="226">
        <f t="shared" si="331"/>
        <v>7.6721692745332408</v>
      </c>
    </row>
    <row r="7067" spans="1:21" x14ac:dyDescent="0.25">
      <c r="A7067" s="156" t="s">
        <v>19561</v>
      </c>
      <c r="B7067" s="156" t="s">
        <v>93</v>
      </c>
      <c r="C7067" s="223">
        <v>-0.88458818197250366</v>
      </c>
      <c r="D7067" s="221">
        <v>-14.804117202758789</v>
      </c>
      <c r="E7067" s="221">
        <v>-0.29247918725013733</v>
      </c>
      <c r="F7067" s="221">
        <v>16.329374313354492</v>
      </c>
      <c r="G7067" s="221">
        <v>17.955944061279297</v>
      </c>
      <c r="H7067" s="221">
        <v>2.6201345920562744</v>
      </c>
      <c r="I7067" s="221">
        <v>-0.77918040752410889</v>
      </c>
      <c r="J7067" s="221">
        <v>-1.2049781084060669</v>
      </c>
      <c r="K7067" s="180">
        <v>363</v>
      </c>
      <c r="L7067" s="181">
        <v>104</v>
      </c>
      <c r="M7067" s="181">
        <v>100</v>
      </c>
      <c r="N7067" s="181">
        <v>87</v>
      </c>
      <c r="O7067" s="181">
        <v>384</v>
      </c>
      <c r="P7067" s="181">
        <v>364</v>
      </c>
      <c r="Q7067" s="181">
        <v>37</v>
      </c>
      <c r="R7067" s="181">
        <v>59</v>
      </c>
      <c r="S7067" s="226">
        <f t="shared" si="332"/>
        <v>1498</v>
      </c>
      <c r="T7067" s="181">
        <f t="shared" si="330"/>
        <v>7279.5620749592781</v>
      </c>
      <c r="U7067" s="226">
        <f t="shared" si="331"/>
        <v>477.58519028693786</v>
      </c>
    </row>
    <row r="7068" spans="1:21" x14ac:dyDescent="0.25">
      <c r="A7068" s="156" t="s">
        <v>19562</v>
      </c>
      <c r="B7068" s="156" t="s">
        <v>93</v>
      </c>
      <c r="C7068" s="223">
        <v>-9.5038704574108124E-2</v>
      </c>
      <c r="D7068" s="221">
        <v>1.9481873512268066</v>
      </c>
      <c r="E7068" s="221">
        <v>-2.2871909141540527</v>
      </c>
      <c r="F7068" s="221">
        <v>1.671043872833252</v>
      </c>
      <c r="G7068" s="221">
        <v>12.98753833770752</v>
      </c>
      <c r="H7068" s="221">
        <v>4.6767330169677734</v>
      </c>
      <c r="I7068" s="221">
        <v>-0.42853736877441406</v>
      </c>
      <c r="J7068" s="221">
        <v>-0.41542860865592957</v>
      </c>
      <c r="K7068" s="180">
        <v>940</v>
      </c>
      <c r="L7068" s="181">
        <v>345</v>
      </c>
      <c r="M7068" s="181">
        <v>308</v>
      </c>
      <c r="N7068" s="181">
        <v>304</v>
      </c>
      <c r="O7068" s="181">
        <v>1016</v>
      </c>
      <c r="P7068" s="181">
        <v>1289</v>
      </c>
      <c r="Q7068" s="181">
        <v>271</v>
      </c>
      <c r="R7068" s="181">
        <v>360</v>
      </c>
      <c r="S7068" s="226">
        <f t="shared" si="332"/>
        <v>4833</v>
      </c>
      <c r="T7068" s="181">
        <f t="shared" si="330"/>
        <v>19344.290673583746</v>
      </c>
      <c r="U7068" s="226">
        <f t="shared" si="331"/>
        <v>1269.1074884969657</v>
      </c>
    </row>
    <row r="7069" spans="1:21" x14ac:dyDescent="0.25">
      <c r="A7069" s="156" t="s">
        <v>19563</v>
      </c>
      <c r="B7069" s="156" t="s">
        <v>93</v>
      </c>
      <c r="C7069" s="223">
        <v>2.0249812602996826</v>
      </c>
      <c r="D7069" s="221">
        <v>2.9924905300140381</v>
      </c>
      <c r="E7069" s="221">
        <v>2.6170902252197266</v>
      </c>
      <c r="F7069" s="221">
        <v>5.9676504135131836</v>
      </c>
      <c r="G7069" s="221">
        <v>10.136490821838379</v>
      </c>
      <c r="H7069" s="221">
        <v>4.5820140838623047</v>
      </c>
      <c r="I7069" s="221">
        <v>2.1303889751434326</v>
      </c>
      <c r="J7069" s="221">
        <v>1.7045911550521851</v>
      </c>
      <c r="K7069" s="180">
        <v>0.35277670621871948</v>
      </c>
      <c r="L7069" s="181">
        <v>0.1262354850769043</v>
      </c>
      <c r="M7069" s="181">
        <v>0.13578896224498749</v>
      </c>
      <c r="N7069" s="181">
        <v>0.13683626055717468</v>
      </c>
      <c r="O7069" s="181">
        <v>0.41069915890693665</v>
      </c>
      <c r="P7069" s="181">
        <v>0.38826420903205872</v>
      </c>
      <c r="Q7069" s="181">
        <v>0.12044964730739594</v>
      </c>
      <c r="R7069" s="181">
        <v>0.32894954085350037</v>
      </c>
      <c r="S7069" s="226">
        <f t="shared" si="332"/>
        <v>1.9999999701976776</v>
      </c>
      <c r="T7069" s="181">
        <f t="shared" si="330"/>
        <v>9.0234970528116278</v>
      </c>
      <c r="U7069" s="226">
        <f t="shared" si="331"/>
        <v>0.5919983252625497</v>
      </c>
    </row>
    <row r="7070" spans="1:21" x14ac:dyDescent="0.25">
      <c r="A7070" s="156" t="s">
        <v>19564</v>
      </c>
      <c r="B7070" s="156" t="s">
        <v>93</v>
      </c>
      <c r="C7070" s="223">
        <v>1.9670429229736328</v>
      </c>
      <c r="D7070" s="221">
        <v>18.829633712768555</v>
      </c>
      <c r="E7070" s="221">
        <v>12.139519691467285</v>
      </c>
      <c r="F7070" s="221">
        <v>-1.4042158126831055</v>
      </c>
      <c r="G7070" s="221">
        <v>40.280269622802734</v>
      </c>
      <c r="H7070" s="221">
        <v>50.866943359375</v>
      </c>
      <c r="I7070" s="221">
        <v>2.0724506378173828</v>
      </c>
      <c r="J7070" s="221">
        <v>1.6466530561447144</v>
      </c>
      <c r="K7070" s="180">
        <v>616</v>
      </c>
      <c r="L7070" s="181">
        <v>203</v>
      </c>
      <c r="M7070" s="181">
        <v>234</v>
      </c>
      <c r="N7070" s="181">
        <v>199</v>
      </c>
      <c r="O7070" s="181">
        <v>599</v>
      </c>
      <c r="P7070" s="181">
        <v>694</v>
      </c>
      <c r="Q7070" s="181">
        <v>162</v>
      </c>
      <c r="R7070" s="181">
        <v>439</v>
      </c>
      <c r="S7070" s="226">
        <f t="shared" si="332"/>
        <v>3146</v>
      </c>
      <c r="T7070" s="181">
        <f t="shared" si="330"/>
        <v>68083.480635762215</v>
      </c>
      <c r="U7070" s="226">
        <f t="shared" si="331"/>
        <v>4466.7057880689117</v>
      </c>
    </row>
    <row r="7071" spans="1:21" x14ac:dyDescent="0.25">
      <c r="A7071" s="156" t="s">
        <v>19565</v>
      </c>
      <c r="B7071" s="156" t="s">
        <v>93</v>
      </c>
      <c r="C7071" s="223">
        <v>22.755874633789063</v>
      </c>
      <c r="D7071" s="221">
        <v>3.8538005352020264</v>
      </c>
      <c r="E7071" s="221">
        <v>-72.35467529296875</v>
      </c>
      <c r="F7071" s="221">
        <v>6.8289604187011719</v>
      </c>
      <c r="G7071" s="221">
        <v>10.997800827026367</v>
      </c>
      <c r="H7071" s="221">
        <v>122.41395568847656</v>
      </c>
      <c r="I7071" s="221">
        <v>2.9916989803314209</v>
      </c>
      <c r="J7071" s="221">
        <v>2.5659012794494629</v>
      </c>
      <c r="K7071" s="180">
        <v>42.025287628173828</v>
      </c>
      <c r="L7071" s="181">
        <v>19.271265029907227</v>
      </c>
      <c r="M7071" s="181">
        <v>14.16321849822998</v>
      </c>
      <c r="N7071" s="181">
        <v>13.234482765197754</v>
      </c>
      <c r="O7071" s="181">
        <v>42.954021453857422</v>
      </c>
      <c r="P7071" s="181">
        <v>43.418392181396484</v>
      </c>
      <c r="Q7071" s="181">
        <v>8.3586206436157227</v>
      </c>
      <c r="R7071" s="181">
        <v>49.919540405273438</v>
      </c>
      <c r="S7071" s="226">
        <f t="shared" si="332"/>
        <v>233.34482860565186</v>
      </c>
      <c r="T7071" s="181">
        <f t="shared" si="330"/>
        <v>6036.7044703042575</v>
      </c>
      <c r="U7071" s="226">
        <f t="shared" si="331"/>
        <v>396.04589169910952</v>
      </c>
    </row>
    <row r="7072" spans="1:21" x14ac:dyDescent="0.25">
      <c r="A7072" s="156" t="s">
        <v>19566</v>
      </c>
      <c r="B7072" s="156" t="s">
        <v>93</v>
      </c>
      <c r="C7072" s="223">
        <v>-0.54831022024154663</v>
      </c>
      <c r="D7072" s="221">
        <v>3.8913323879241943</v>
      </c>
      <c r="E7072" s="221">
        <v>-41.712158203125</v>
      </c>
      <c r="F7072" s="221">
        <v>-11.233014106750488</v>
      </c>
      <c r="G7072" s="221">
        <v>89.870193481445313</v>
      </c>
      <c r="H7072" s="221">
        <v>80.277488708496094</v>
      </c>
      <c r="I7072" s="221">
        <v>3.029231071472168</v>
      </c>
      <c r="J7072" s="221">
        <v>2.60343337059021</v>
      </c>
      <c r="K7072" s="180">
        <v>232.13615417480469</v>
      </c>
      <c r="L7072" s="181">
        <v>88.923118591308594</v>
      </c>
      <c r="M7072" s="181">
        <v>92.667251586914063</v>
      </c>
      <c r="N7072" s="181">
        <v>73.010566711425781</v>
      </c>
      <c r="O7072" s="181">
        <v>209.67135620117187</v>
      </c>
      <c r="P7072" s="181">
        <v>262.08920288085937</v>
      </c>
      <c r="Q7072" s="181">
        <v>84.242958068847656</v>
      </c>
      <c r="R7072" s="181">
        <v>287.36209106445312</v>
      </c>
      <c r="S7072" s="226">
        <f t="shared" si="332"/>
        <v>1330.1026992797852</v>
      </c>
      <c r="T7072" s="181">
        <f t="shared" si="330"/>
        <v>36419.65481899248</v>
      </c>
      <c r="U7072" s="226">
        <f t="shared" si="331"/>
        <v>2389.359084764782</v>
      </c>
    </row>
    <row r="7073" spans="1:21" x14ac:dyDescent="0.25">
      <c r="A7073" s="156" t="s">
        <v>19567</v>
      </c>
      <c r="B7073" s="156" t="s">
        <v>93</v>
      </c>
      <c r="C7073" s="223">
        <v>4.8434481620788574</v>
      </c>
      <c r="D7073" s="221">
        <v>5.8109574317932129</v>
      </c>
      <c r="E7073" s="221">
        <v>5.4355568885803223</v>
      </c>
      <c r="F7073" s="221">
        <v>8.7861175537109375</v>
      </c>
      <c r="G7073" s="221">
        <v>12.954957962036133</v>
      </c>
      <c r="H7073" s="221">
        <v>-19.471260070800781</v>
      </c>
      <c r="I7073" s="221">
        <v>4.9488558769226074</v>
      </c>
      <c r="J7073" s="221">
        <v>4.5230579376220703</v>
      </c>
      <c r="K7073" s="180">
        <v>31</v>
      </c>
      <c r="L7073" s="181">
        <v>19</v>
      </c>
      <c r="M7073" s="181">
        <v>13</v>
      </c>
      <c r="N7073" s="181">
        <v>16</v>
      </c>
      <c r="O7073" s="181">
        <v>40</v>
      </c>
      <c r="P7073" s="181">
        <v>58</v>
      </c>
      <c r="Q7073" s="181">
        <v>8</v>
      </c>
      <c r="R7073" s="181">
        <v>59</v>
      </c>
      <c r="S7073" s="226">
        <f t="shared" si="332"/>
        <v>244</v>
      </c>
      <c r="T7073" s="181">
        <f t="shared" si="330"/>
        <v>167.11170434951782</v>
      </c>
      <c r="U7073" s="226">
        <f t="shared" si="331"/>
        <v>10.963581915933512</v>
      </c>
    </row>
    <row r="7074" spans="1:21" x14ac:dyDescent="0.25">
      <c r="A7074" s="156" t="s">
        <v>19568</v>
      </c>
      <c r="B7074" s="156" t="s">
        <v>93</v>
      </c>
      <c r="C7074" s="223">
        <v>-3.9056501388549805</v>
      </c>
      <c r="D7074" s="221">
        <v>-9.9393548965454102</v>
      </c>
      <c r="E7074" s="221">
        <v>9.1771516799926758</v>
      </c>
      <c r="F7074" s="221">
        <v>16.805946350097656</v>
      </c>
      <c r="G7074" s="221">
        <v>75.818794250488281</v>
      </c>
      <c r="H7074" s="221">
        <v>73.588653564453125</v>
      </c>
      <c r="I7074" s="221">
        <v>3.0601773262023926</v>
      </c>
      <c r="J7074" s="221">
        <v>2.6343798637390137</v>
      </c>
      <c r="K7074" s="180">
        <v>250</v>
      </c>
      <c r="L7074" s="181">
        <v>105</v>
      </c>
      <c r="M7074" s="181">
        <v>130</v>
      </c>
      <c r="N7074" s="181">
        <v>82</v>
      </c>
      <c r="O7074" s="181">
        <v>275</v>
      </c>
      <c r="P7074" s="181">
        <v>274</v>
      </c>
      <c r="Q7074" s="181">
        <v>79</v>
      </c>
      <c r="R7074" s="181">
        <v>244</v>
      </c>
      <c r="S7074" s="226">
        <f t="shared" si="332"/>
        <v>1439</v>
      </c>
      <c r="T7074" s="181">
        <f t="shared" si="330"/>
        <v>42449.074711322784</v>
      </c>
      <c r="U7074" s="226">
        <f t="shared" si="331"/>
        <v>2784.9270621989908</v>
      </c>
    </row>
    <row r="7075" spans="1:21" x14ac:dyDescent="0.25">
      <c r="A7075" s="156" t="s">
        <v>19569</v>
      </c>
      <c r="B7075" s="156" t="s">
        <v>93</v>
      </c>
      <c r="C7075" s="223">
        <v>-3.8646790981292725</v>
      </c>
      <c r="D7075" s="221">
        <v>0.51597845554351807</v>
      </c>
      <c r="E7075" s="221">
        <v>6.2756290435791016</v>
      </c>
      <c r="F7075" s="221">
        <v>9.6261892318725586</v>
      </c>
      <c r="G7075" s="221">
        <v>109.35675048828125</v>
      </c>
      <c r="H7075" s="221">
        <v>133.02314758300781</v>
      </c>
      <c r="I7075" s="221">
        <v>5.7889275550842285</v>
      </c>
      <c r="J7075" s="221">
        <v>5.3631300926208496</v>
      </c>
      <c r="K7075" s="180">
        <v>133</v>
      </c>
      <c r="L7075" s="181">
        <v>44</v>
      </c>
      <c r="M7075" s="181">
        <v>87</v>
      </c>
      <c r="N7075" s="181">
        <v>74</v>
      </c>
      <c r="O7075" s="181">
        <v>174</v>
      </c>
      <c r="P7075" s="181">
        <v>207</v>
      </c>
      <c r="Q7075" s="181">
        <v>44</v>
      </c>
      <c r="R7075" s="181">
        <v>161</v>
      </c>
      <c r="S7075" s="226">
        <f t="shared" si="332"/>
        <v>924</v>
      </c>
      <c r="T7075" s="181">
        <f t="shared" si="330"/>
        <v>48449.06135392189</v>
      </c>
      <c r="U7075" s="226">
        <f t="shared" si="331"/>
        <v>3178.5640327911829</v>
      </c>
    </row>
    <row r="7076" spans="1:21" x14ac:dyDescent="0.25">
      <c r="A7076" s="156" t="s">
        <v>19570</v>
      </c>
      <c r="B7076" s="156" t="s">
        <v>93</v>
      </c>
      <c r="C7076" s="223">
        <v>2.7715134620666504</v>
      </c>
      <c r="D7076" s="221">
        <v>3.739022970199585</v>
      </c>
      <c r="E7076" s="221">
        <v>-38.554824829101563</v>
      </c>
      <c r="F7076" s="221">
        <v>6.7141828536987305</v>
      </c>
      <c r="G7076" s="221">
        <v>39.951381683349609</v>
      </c>
      <c r="H7076" s="221">
        <v>5.3285465240478516</v>
      </c>
      <c r="I7076" s="221">
        <v>2.8769214153289795</v>
      </c>
      <c r="J7076" s="221">
        <v>2.4511237144470215</v>
      </c>
      <c r="K7076" s="180">
        <v>71</v>
      </c>
      <c r="L7076" s="181">
        <v>26</v>
      </c>
      <c r="M7076" s="181">
        <v>33</v>
      </c>
      <c r="N7076" s="181">
        <v>24</v>
      </c>
      <c r="O7076" s="181">
        <v>64</v>
      </c>
      <c r="P7076" s="181">
        <v>100</v>
      </c>
      <c r="Q7076" s="181">
        <v>26</v>
      </c>
      <c r="R7076" s="181">
        <v>114</v>
      </c>
      <c r="S7076" s="226">
        <f t="shared" si="332"/>
        <v>458</v>
      </c>
      <c r="T7076" s="181">
        <f t="shared" si="330"/>
        <v>2626.7943625450134</v>
      </c>
      <c r="U7076" s="226">
        <f t="shared" si="331"/>
        <v>172.334279529821</v>
      </c>
    </row>
    <row r="7077" spans="1:21" x14ac:dyDescent="0.25">
      <c r="A7077" s="156" t="s">
        <v>19571</v>
      </c>
      <c r="B7077" s="156" t="s">
        <v>93</v>
      </c>
      <c r="C7077" s="223">
        <v>21.367345809936523</v>
      </c>
      <c r="D7077" s="221">
        <v>3.6781063079833984</v>
      </c>
      <c r="E7077" s="221">
        <v>206.04537963867187</v>
      </c>
      <c r="F7077" s="221">
        <v>-180.65335083007812</v>
      </c>
      <c r="G7077" s="221">
        <v>10.822107315063477</v>
      </c>
      <c r="H7077" s="221">
        <v>5.2676301002502441</v>
      </c>
      <c r="I7077" s="221">
        <v>2.816004753112793</v>
      </c>
      <c r="J7077" s="221">
        <v>2.390207052230835</v>
      </c>
      <c r="K7077" s="180">
        <v>22</v>
      </c>
      <c r="L7077" s="181">
        <v>10</v>
      </c>
      <c r="M7077" s="181">
        <v>6</v>
      </c>
      <c r="N7077" s="181">
        <v>7</v>
      </c>
      <c r="O7077" s="181">
        <v>34</v>
      </c>
      <c r="P7077" s="181">
        <v>55</v>
      </c>
      <c r="Q7077" s="181">
        <v>25</v>
      </c>
      <c r="R7077" s="181">
        <v>88</v>
      </c>
      <c r="S7077" s="226">
        <f t="shared" si="332"/>
        <v>247</v>
      </c>
      <c r="T7077" s="181">
        <f t="shared" si="330"/>
        <v>1416.9711365699768</v>
      </c>
      <c r="U7077" s="226">
        <f t="shared" si="331"/>
        <v>92.962244558324841</v>
      </c>
    </row>
    <row r="7078" spans="1:21" x14ac:dyDescent="0.25">
      <c r="A7078" s="156" t="s">
        <v>17787</v>
      </c>
      <c r="B7078" s="156" t="s">
        <v>93</v>
      </c>
      <c r="C7078" s="223">
        <v>1.8654319047927856</v>
      </c>
      <c r="D7078" s="221">
        <v>2.8329412937164307</v>
      </c>
      <c r="E7078" s="221">
        <v>2.4575409889221191</v>
      </c>
      <c r="F7078" s="221">
        <v>5.8081011772155762</v>
      </c>
      <c r="G7078" s="221">
        <v>52.829498291015625</v>
      </c>
      <c r="H7078" s="221">
        <v>4.4224648475646973</v>
      </c>
      <c r="I7078" s="221">
        <v>1.9708398580551147</v>
      </c>
      <c r="J7078" s="221">
        <v>1.5450420379638672</v>
      </c>
      <c r="K7078" s="180">
        <v>56.796562194824219</v>
      </c>
      <c r="L7078" s="181">
        <v>21.184814453125</v>
      </c>
      <c r="M7078" s="181">
        <v>23.159025192260742</v>
      </c>
      <c r="N7078" s="181">
        <v>21.868194580078125</v>
      </c>
      <c r="O7078" s="181">
        <v>82.385383605957031</v>
      </c>
      <c r="P7078" s="181">
        <v>79.575927734375</v>
      </c>
      <c r="Q7078" s="181">
        <v>17.23638916015625</v>
      </c>
      <c r="R7078" s="181">
        <v>39.560173034667969</v>
      </c>
      <c r="S7078" s="226">
        <f t="shared" si="332"/>
        <v>341.76646995544434</v>
      </c>
      <c r="T7078" s="181">
        <f t="shared" si="330"/>
        <v>5149.2849138890106</v>
      </c>
      <c r="U7078" s="226">
        <f t="shared" si="331"/>
        <v>337.82557111515507</v>
      </c>
    </row>
    <row r="7079" spans="1:21" x14ac:dyDescent="0.25">
      <c r="A7079" s="156" t="s">
        <v>19572</v>
      </c>
      <c r="B7079" s="156" t="s">
        <v>93</v>
      </c>
      <c r="C7079" s="223">
        <v>-0.48688998818397522</v>
      </c>
      <c r="D7079" s="221">
        <v>34.610984802246094</v>
      </c>
      <c r="E7079" s="221">
        <v>1.8530749082565308</v>
      </c>
      <c r="F7079" s="221">
        <v>6.7472209930419922</v>
      </c>
      <c r="G7079" s="221">
        <v>239.154052734375</v>
      </c>
      <c r="H7079" s="221">
        <v>47.194789886474609</v>
      </c>
      <c r="I7079" s="221">
        <v>29.118707656860352</v>
      </c>
      <c r="J7079" s="221">
        <v>9.6969156265258789</v>
      </c>
      <c r="K7079" s="180">
        <v>585</v>
      </c>
      <c r="L7079" s="181">
        <v>224</v>
      </c>
      <c r="M7079" s="181">
        <v>190</v>
      </c>
      <c r="N7079" s="181">
        <v>187</v>
      </c>
      <c r="O7079" s="181">
        <v>569</v>
      </c>
      <c r="P7079" s="181">
        <v>720</v>
      </c>
      <c r="Q7079" s="181">
        <v>183</v>
      </c>
      <c r="R7079" s="181">
        <v>580</v>
      </c>
      <c r="S7079" s="226">
        <f t="shared" si="332"/>
        <v>3238</v>
      </c>
      <c r="T7079" s="181">
        <f t="shared" si="330"/>
        <v>190093.68379959464</v>
      </c>
      <c r="U7079" s="226">
        <f t="shared" si="331"/>
        <v>12471.344734055621</v>
      </c>
    </row>
    <row r="7080" spans="1:21" x14ac:dyDescent="0.25">
      <c r="A7080" s="156" t="s">
        <v>19573</v>
      </c>
      <c r="B7080" s="156" t="s">
        <v>93</v>
      </c>
      <c r="C7080" s="223">
        <v>-1.3969649076461792</v>
      </c>
      <c r="D7080" s="221">
        <v>2.7689871788024902</v>
      </c>
      <c r="E7080" s="221">
        <v>2.3935868740081787</v>
      </c>
      <c r="F7080" s="221">
        <v>41.327518463134766</v>
      </c>
      <c r="G7080" s="221">
        <v>50.407398223876953</v>
      </c>
      <c r="H7080" s="221">
        <v>15.711472511291504</v>
      </c>
      <c r="I7080" s="221">
        <v>-1.779956579208374</v>
      </c>
      <c r="J7080" s="221">
        <v>1.4810881614685059</v>
      </c>
      <c r="K7080" s="180">
        <v>252</v>
      </c>
      <c r="L7080" s="181">
        <v>67</v>
      </c>
      <c r="M7080" s="181">
        <v>106</v>
      </c>
      <c r="N7080" s="181">
        <v>125</v>
      </c>
      <c r="O7080" s="181">
        <v>274</v>
      </c>
      <c r="P7080" s="181">
        <v>273</v>
      </c>
      <c r="Q7080" s="181">
        <v>77</v>
      </c>
      <c r="R7080" s="181">
        <v>283</v>
      </c>
      <c r="S7080" s="226">
        <f t="shared" si="332"/>
        <v>1457</v>
      </c>
      <c r="T7080" s="181">
        <f t="shared" si="330"/>
        <v>23636.09740281105</v>
      </c>
      <c r="U7080" s="226">
        <f t="shared" si="331"/>
        <v>1550.6770818799919</v>
      </c>
    </row>
    <row r="7081" spans="1:21" x14ac:dyDescent="0.25">
      <c r="A7081" s="156" t="s">
        <v>19574</v>
      </c>
      <c r="B7081" s="156" t="s">
        <v>93</v>
      </c>
      <c r="C7081" s="223">
        <v>0.70311731100082397</v>
      </c>
      <c r="D7081" s="221">
        <v>1.6706266403198242</v>
      </c>
      <c r="E7081" s="221">
        <v>-29.446342468261719</v>
      </c>
      <c r="F7081" s="221">
        <v>4.6457867622375488</v>
      </c>
      <c r="G7081" s="221">
        <v>82.559394836425781</v>
      </c>
      <c r="H7081" s="221">
        <v>36.085952758789063</v>
      </c>
      <c r="I7081" s="221">
        <v>5.6937084197998047</v>
      </c>
      <c r="J7081" s="221">
        <v>2.0227878093719482</v>
      </c>
      <c r="K7081" s="180">
        <v>254</v>
      </c>
      <c r="L7081" s="181">
        <v>134</v>
      </c>
      <c r="M7081" s="181">
        <v>136</v>
      </c>
      <c r="N7081" s="181">
        <v>113</v>
      </c>
      <c r="O7081" s="181">
        <v>354</v>
      </c>
      <c r="P7081" s="181">
        <v>514</v>
      </c>
      <c r="Q7081" s="181">
        <v>212</v>
      </c>
      <c r="R7081" s="181">
        <v>484</v>
      </c>
      <c r="S7081" s="226">
        <f t="shared" si="332"/>
        <v>2201</v>
      </c>
      <c r="T7081" s="181">
        <f t="shared" si="330"/>
        <v>46883.028070092201</v>
      </c>
      <c r="U7081" s="226">
        <f t="shared" si="331"/>
        <v>3075.8223711153787</v>
      </c>
    </row>
    <row r="7082" spans="1:21" x14ac:dyDescent="0.25">
      <c r="A7082" s="156" t="s">
        <v>19575</v>
      </c>
      <c r="B7082" s="156" t="s">
        <v>93</v>
      </c>
      <c r="C7082" s="223">
        <v>5.9635734558105469</v>
      </c>
      <c r="D7082" s="221">
        <v>3.8038544654846191</v>
      </c>
      <c r="E7082" s="221">
        <v>0.15464472770690918</v>
      </c>
      <c r="F7082" s="221">
        <v>6.7790136337280273</v>
      </c>
      <c r="G7082" s="221">
        <v>157.06230163574219</v>
      </c>
      <c r="H7082" s="221">
        <v>58.521980285644531</v>
      </c>
      <c r="I7082" s="221">
        <v>2.9417529106140137</v>
      </c>
      <c r="J7082" s="221">
        <v>2.5159552097320557</v>
      </c>
      <c r="K7082" s="180">
        <v>273</v>
      </c>
      <c r="L7082" s="181">
        <v>101</v>
      </c>
      <c r="M7082" s="181">
        <v>81</v>
      </c>
      <c r="N7082" s="181">
        <v>85</v>
      </c>
      <c r="O7082" s="181">
        <v>241</v>
      </c>
      <c r="P7082" s="181">
        <v>276</v>
      </c>
      <c r="Q7082" s="181">
        <v>61</v>
      </c>
      <c r="R7082" s="181">
        <v>195</v>
      </c>
      <c r="S7082" s="226">
        <f t="shared" si="332"/>
        <v>1313</v>
      </c>
      <c r="T7082" s="181">
        <f t="shared" si="330"/>
        <v>57275.126682758331</v>
      </c>
      <c r="U7082" s="226">
        <f t="shared" si="331"/>
        <v>3757.6095915971191</v>
      </c>
    </row>
    <row r="7083" spans="1:21" x14ac:dyDescent="0.25">
      <c r="A7083" s="156" t="s">
        <v>19576</v>
      </c>
      <c r="B7083" s="156" t="s">
        <v>93</v>
      </c>
      <c r="C7083" s="223">
        <v>-0.40831875801086426</v>
      </c>
      <c r="D7083" s="221">
        <v>42.083877563476563</v>
      </c>
      <c r="E7083" s="221">
        <v>2.8258979320526123</v>
      </c>
      <c r="F7083" s="221">
        <v>36.618206024169922</v>
      </c>
      <c r="G7083" s="221">
        <v>139.58317565917969</v>
      </c>
      <c r="H7083" s="221">
        <v>66.850486755371094</v>
      </c>
      <c r="I7083" s="221">
        <v>31.744222640991211</v>
      </c>
      <c r="J7083" s="221">
        <v>16.584871292114258</v>
      </c>
      <c r="K7083" s="180">
        <v>387</v>
      </c>
      <c r="L7083" s="181">
        <v>147</v>
      </c>
      <c r="M7083" s="181">
        <v>127</v>
      </c>
      <c r="N7083" s="181">
        <v>135</v>
      </c>
      <c r="O7083" s="181">
        <v>374</v>
      </c>
      <c r="P7083" s="181">
        <v>403</v>
      </c>
      <c r="Q7083" s="181">
        <v>104</v>
      </c>
      <c r="R7083" s="181">
        <v>257</v>
      </c>
      <c r="S7083" s="226">
        <f t="shared" si="332"/>
        <v>1934</v>
      </c>
      <c r="T7083" s="181">
        <f t="shared" si="330"/>
        <v>98039.222428798676</v>
      </c>
      <c r="U7083" s="226">
        <f t="shared" si="331"/>
        <v>6431.9914051290189</v>
      </c>
    </row>
    <row r="7084" spans="1:21" x14ac:dyDescent="0.25">
      <c r="A7084" s="156" t="s">
        <v>19577</v>
      </c>
      <c r="B7084" s="156" t="s">
        <v>93</v>
      </c>
      <c r="C7084" s="223">
        <v>31.6719970703125</v>
      </c>
      <c r="D7084" s="221">
        <v>-32.097122192382813</v>
      </c>
      <c r="E7084" s="221">
        <v>62.465888977050781</v>
      </c>
      <c r="F7084" s="221">
        <v>80.979248046875</v>
      </c>
      <c r="G7084" s="221">
        <v>213.99075317382812</v>
      </c>
      <c r="H7084" s="221">
        <v>65.488365173339844</v>
      </c>
      <c r="I7084" s="221">
        <v>1.0141881704330444</v>
      </c>
      <c r="J7084" s="221">
        <v>0.5883905291557312</v>
      </c>
      <c r="K7084" s="180">
        <v>189</v>
      </c>
      <c r="L7084" s="181">
        <v>48</v>
      </c>
      <c r="M7084" s="181">
        <v>58</v>
      </c>
      <c r="N7084" s="181">
        <v>70</v>
      </c>
      <c r="O7084" s="181">
        <v>146</v>
      </c>
      <c r="P7084" s="181">
        <v>157</v>
      </c>
      <c r="Q7084" s="181">
        <v>31</v>
      </c>
      <c r="R7084" s="181">
        <v>77</v>
      </c>
      <c r="S7084" s="226">
        <f t="shared" si="332"/>
        <v>776</v>
      </c>
      <c r="T7084" s="181">
        <f t="shared" si="330"/>
        <v>55337.98370462656</v>
      </c>
      <c r="U7084" s="226">
        <f t="shared" si="331"/>
        <v>3630.5207930818265</v>
      </c>
    </row>
    <row r="7085" spans="1:21" x14ac:dyDescent="0.25">
      <c r="A7085" s="156" t="s">
        <v>19578</v>
      </c>
      <c r="B7085" s="156" t="s">
        <v>93</v>
      </c>
      <c r="C7085" s="223">
        <v>4.7972955703735352</v>
      </c>
      <c r="D7085" s="221">
        <v>9.1503133773803711</v>
      </c>
      <c r="E7085" s="221">
        <v>66.304443359375</v>
      </c>
      <c r="F7085" s="221">
        <v>0.38824567198753357</v>
      </c>
      <c r="G7085" s="221">
        <v>139.47785949707031</v>
      </c>
      <c r="H7085" s="221">
        <v>63.839942932128906</v>
      </c>
      <c r="I7085" s="221">
        <v>1.6149132251739502</v>
      </c>
      <c r="J7085" s="221">
        <v>5.2072291374206543</v>
      </c>
      <c r="K7085" s="180">
        <v>325</v>
      </c>
      <c r="L7085" s="181">
        <v>149</v>
      </c>
      <c r="M7085" s="181">
        <v>155</v>
      </c>
      <c r="N7085" s="181">
        <v>165</v>
      </c>
      <c r="O7085" s="181">
        <v>383</v>
      </c>
      <c r="P7085" s="181">
        <v>519</v>
      </c>
      <c r="Q7085" s="181">
        <v>132</v>
      </c>
      <c r="R7085" s="181">
        <v>283</v>
      </c>
      <c r="S7085" s="226">
        <f t="shared" si="332"/>
        <v>2111</v>
      </c>
      <c r="T7085" s="181">
        <f t="shared" si="330"/>
        <v>101503.53197094798</v>
      </c>
      <c r="U7085" s="226">
        <f t="shared" si="331"/>
        <v>6659.2719633361521</v>
      </c>
    </row>
    <row r="7086" spans="1:21" x14ac:dyDescent="0.25">
      <c r="A7086" s="156" t="s">
        <v>19579</v>
      </c>
      <c r="B7086" s="156" t="s">
        <v>93</v>
      </c>
      <c r="C7086" s="223">
        <v>4.1279244422912598</v>
      </c>
      <c r="D7086" s="221">
        <v>2.9063742160797119</v>
      </c>
      <c r="E7086" s="221">
        <v>-4.2066311836242676</v>
      </c>
      <c r="F7086" s="221">
        <v>2.1873667240142822</v>
      </c>
      <c r="G7086" s="221">
        <v>101.36424255371094</v>
      </c>
      <c r="H7086" s="221">
        <v>48.706474304199219</v>
      </c>
      <c r="I7086" s="221">
        <v>2.0442726612091064</v>
      </c>
      <c r="J7086" s="221">
        <v>1.6184748411178589</v>
      </c>
      <c r="K7086" s="180">
        <v>390</v>
      </c>
      <c r="L7086" s="181">
        <v>149</v>
      </c>
      <c r="M7086" s="181">
        <v>164</v>
      </c>
      <c r="N7086" s="181">
        <v>154</v>
      </c>
      <c r="O7086" s="181">
        <v>333</v>
      </c>
      <c r="P7086" s="181">
        <v>446</v>
      </c>
      <c r="Q7086" s="181">
        <v>145</v>
      </c>
      <c r="R7086" s="181">
        <v>299</v>
      </c>
      <c r="S7086" s="226">
        <f t="shared" si="332"/>
        <v>2080</v>
      </c>
      <c r="T7086" s="181">
        <f t="shared" si="330"/>
        <v>57947.631075501442</v>
      </c>
      <c r="U7086" s="226">
        <f t="shared" si="331"/>
        <v>3801.7301217979439</v>
      </c>
    </row>
    <row r="7087" spans="1:21" x14ac:dyDescent="0.25">
      <c r="A7087" s="156" t="s">
        <v>19580</v>
      </c>
      <c r="B7087" s="156" t="s">
        <v>93</v>
      </c>
      <c r="C7087" s="223">
        <v>7.3056483268737793</v>
      </c>
      <c r="D7087" s="221">
        <v>3.6483404636383057</v>
      </c>
      <c r="E7087" s="221">
        <v>7.4771490097045898</v>
      </c>
      <c r="F7087" s="221">
        <v>34.855213165283203</v>
      </c>
      <c r="G7087" s="221">
        <v>124.02296447753906</v>
      </c>
      <c r="H7087" s="221">
        <v>94.585350036621094</v>
      </c>
      <c r="I7087" s="221">
        <v>12.407926559448242</v>
      </c>
      <c r="J7087" s="221">
        <v>2.3604412078857422</v>
      </c>
      <c r="K7087" s="180">
        <v>399</v>
      </c>
      <c r="L7087" s="181">
        <v>176</v>
      </c>
      <c r="M7087" s="181">
        <v>179</v>
      </c>
      <c r="N7087" s="181">
        <v>145</v>
      </c>
      <c r="O7087" s="181">
        <v>385</v>
      </c>
      <c r="P7087" s="181">
        <v>505</v>
      </c>
      <c r="Q7087" s="181">
        <v>105</v>
      </c>
      <c r="R7087" s="181">
        <v>246</v>
      </c>
      <c r="S7087" s="226">
        <f t="shared" si="332"/>
        <v>2140</v>
      </c>
      <c r="T7087" s="181">
        <f t="shared" si="330"/>
        <v>107347.42110395432</v>
      </c>
      <c r="U7087" s="226">
        <f t="shared" si="331"/>
        <v>7042.6679526640155</v>
      </c>
    </row>
    <row r="7088" spans="1:21" x14ac:dyDescent="0.25">
      <c r="A7088" s="156" t="s">
        <v>19581</v>
      </c>
      <c r="B7088" s="156" t="s">
        <v>93</v>
      </c>
      <c r="C7088" s="223">
        <v>8.4737882614135742</v>
      </c>
      <c r="D7088" s="221">
        <v>3.8004472255706787</v>
      </c>
      <c r="E7088" s="221">
        <v>-4.1885333061218262</v>
      </c>
      <c r="F7088" s="221">
        <v>6.7756071090698242</v>
      </c>
      <c r="G7088" s="221">
        <v>90.633209228515625</v>
      </c>
      <c r="H7088" s="221">
        <v>32.485263824462891</v>
      </c>
      <c r="I7088" s="221">
        <v>2.9383456707000732</v>
      </c>
      <c r="J7088" s="221">
        <v>2.5125479698181152</v>
      </c>
      <c r="K7088" s="180">
        <v>681</v>
      </c>
      <c r="L7088" s="181">
        <v>240</v>
      </c>
      <c r="M7088" s="181">
        <v>202</v>
      </c>
      <c r="N7088" s="181">
        <v>184</v>
      </c>
      <c r="O7088" s="181">
        <v>663</v>
      </c>
      <c r="P7088" s="181">
        <v>685</v>
      </c>
      <c r="Q7088" s="181">
        <v>181</v>
      </c>
      <c r="R7088" s="181">
        <v>361</v>
      </c>
      <c r="S7088" s="226">
        <f t="shared" si="332"/>
        <v>3197</v>
      </c>
      <c r="T7088" s="181">
        <f t="shared" si="330"/>
        <v>90864.478942155838</v>
      </c>
      <c r="U7088" s="226">
        <f t="shared" si="331"/>
        <v>5961.2829754124614</v>
      </c>
    </row>
    <row r="7089" spans="1:21" x14ac:dyDescent="0.25">
      <c r="A7089" s="156" t="s">
        <v>19582</v>
      </c>
      <c r="B7089" s="156" t="s">
        <v>93</v>
      </c>
      <c r="C7089" s="223">
        <v>4.8235955238342285</v>
      </c>
      <c r="D7089" s="221">
        <v>5.791104793548584</v>
      </c>
      <c r="E7089" s="221">
        <v>-12.347484588623047</v>
      </c>
      <c r="F7089" s="221">
        <v>84.996566772460938</v>
      </c>
      <c r="G7089" s="221">
        <v>57.842247009277344</v>
      </c>
      <c r="H7089" s="221">
        <v>49.799076080322266</v>
      </c>
      <c r="I7089" s="221">
        <v>4.9290032386779785</v>
      </c>
      <c r="J7089" s="221">
        <v>4.5032052993774414</v>
      </c>
      <c r="K7089" s="180">
        <v>181</v>
      </c>
      <c r="L7089" s="181">
        <v>90</v>
      </c>
      <c r="M7089" s="181">
        <v>86</v>
      </c>
      <c r="N7089" s="181">
        <v>65</v>
      </c>
      <c r="O7089" s="181">
        <v>203</v>
      </c>
      <c r="P7089" s="181">
        <v>261</v>
      </c>
      <c r="Q7089" s="181">
        <v>49</v>
      </c>
      <c r="R7089" s="181">
        <v>136</v>
      </c>
      <c r="S7089" s="226">
        <f t="shared" si="332"/>
        <v>1071</v>
      </c>
      <c r="T7089" s="181">
        <f t="shared" si="330"/>
        <v>31450.655466079712</v>
      </c>
      <c r="U7089" s="226">
        <f t="shared" si="331"/>
        <v>2063.3613836585941</v>
      </c>
    </row>
    <row r="7090" spans="1:21" x14ac:dyDescent="0.25">
      <c r="A7090" s="156" t="s">
        <v>19583</v>
      </c>
      <c r="B7090" s="156" t="s">
        <v>93</v>
      </c>
      <c r="C7090" s="223">
        <v>2.7669773101806641</v>
      </c>
      <c r="D7090" s="221">
        <v>1.5149340629577637</v>
      </c>
      <c r="E7090" s="221">
        <v>10.052648544311523</v>
      </c>
      <c r="F7090" s="221">
        <v>11.43354320526123</v>
      </c>
      <c r="G7090" s="221">
        <v>82.922691345214844</v>
      </c>
      <c r="H7090" s="221">
        <v>48.815738677978516</v>
      </c>
      <c r="I7090" s="221">
        <v>7.1367545127868652</v>
      </c>
      <c r="J7090" s="221">
        <v>8.4150362014770508</v>
      </c>
      <c r="K7090" s="180">
        <v>1075</v>
      </c>
      <c r="L7090" s="181">
        <v>364</v>
      </c>
      <c r="M7090" s="181">
        <v>338</v>
      </c>
      <c r="N7090" s="181">
        <v>368</v>
      </c>
      <c r="O7090" s="181">
        <v>1015</v>
      </c>
      <c r="P7090" s="181">
        <v>958</v>
      </c>
      <c r="Q7090" s="181">
        <v>311</v>
      </c>
      <c r="R7090" s="181">
        <v>394</v>
      </c>
      <c r="S7090" s="226">
        <f t="shared" si="332"/>
        <v>4823</v>
      </c>
      <c r="T7090" s="181">
        <f t="shared" si="330"/>
        <v>147598.34000062943</v>
      </c>
      <c r="U7090" s="226">
        <f t="shared" si="331"/>
        <v>9683.3821278501946</v>
      </c>
    </row>
    <row r="7091" spans="1:21" x14ac:dyDescent="0.25">
      <c r="A7091" s="156" t="s">
        <v>19584</v>
      </c>
      <c r="B7091" s="156" t="s">
        <v>93</v>
      </c>
      <c r="C7091" s="223">
        <v>1.092953085899353</v>
      </c>
      <c r="D7091" s="221">
        <v>0.86708498001098633</v>
      </c>
      <c r="E7091" s="221">
        <v>27.007463455200195</v>
      </c>
      <c r="F7091" s="221">
        <v>21.440353393554688</v>
      </c>
      <c r="G7091" s="221">
        <v>112.88027954101562</v>
      </c>
      <c r="H7091" s="221">
        <v>112.10388946533203</v>
      </c>
      <c r="I7091" s="221">
        <v>4.9834162928164005E-3</v>
      </c>
      <c r="J7091" s="221">
        <v>-0.42081427574157715</v>
      </c>
      <c r="K7091" s="180">
        <v>223</v>
      </c>
      <c r="L7091" s="181">
        <v>69</v>
      </c>
      <c r="M7091" s="181">
        <v>85</v>
      </c>
      <c r="N7091" s="181">
        <v>99</v>
      </c>
      <c r="O7091" s="181">
        <v>232</v>
      </c>
      <c r="P7091" s="181">
        <v>179</v>
      </c>
      <c r="Q7091" s="181">
        <v>67</v>
      </c>
      <c r="R7091" s="181">
        <v>209</v>
      </c>
      <c r="S7091" s="226">
        <f t="shared" si="332"/>
        <v>1163</v>
      </c>
      <c r="T7091" s="181">
        <f t="shared" si="330"/>
        <v>50888.991554501932</v>
      </c>
      <c r="U7091" s="226">
        <f t="shared" si="331"/>
        <v>3338.6388445905427</v>
      </c>
    </row>
    <row r="7092" spans="1:21" x14ac:dyDescent="0.25">
      <c r="A7092" s="156" t="s">
        <v>17789</v>
      </c>
      <c r="B7092" s="156" t="s">
        <v>93</v>
      </c>
      <c r="C7092" s="223">
        <v>1.2597610950469971</v>
      </c>
      <c r="D7092" s="221">
        <v>2.2272706031799316</v>
      </c>
      <c r="E7092" s="221">
        <v>1.8518701791763306</v>
      </c>
      <c r="F7092" s="221">
        <v>5.202430248260498</v>
      </c>
      <c r="G7092" s="221">
        <v>9.3712701797485352</v>
      </c>
      <c r="H7092" s="221">
        <v>3.8167939186096191</v>
      </c>
      <c r="I7092" s="221">
        <v>1.3651688098907471</v>
      </c>
      <c r="J7092" s="221">
        <v>0.93937110900878906</v>
      </c>
      <c r="K7092" s="180">
        <v>9.3485832214355469</v>
      </c>
      <c r="L7092" s="181">
        <v>3.3452403545379639</v>
      </c>
      <c r="M7092" s="181">
        <v>3.598407506942749</v>
      </c>
      <c r="N7092" s="181">
        <v>3.6261608600616455</v>
      </c>
      <c r="O7092" s="181">
        <v>10.883527755737305</v>
      </c>
      <c r="P7092" s="181">
        <v>10.28900146484375</v>
      </c>
      <c r="Q7092" s="181">
        <v>3.19191575050354</v>
      </c>
      <c r="R7092" s="181">
        <v>8.7171630859375</v>
      </c>
      <c r="S7092" s="226">
        <f t="shared" si="332"/>
        <v>53</v>
      </c>
      <c r="T7092" s="181">
        <f t="shared" si="330"/>
        <v>198.5660017457034</v>
      </c>
      <c r="U7092" s="226">
        <f t="shared" si="331"/>
        <v>13.02718223317969</v>
      </c>
    </row>
    <row r="7093" spans="1:21" x14ac:dyDescent="0.25">
      <c r="A7093" s="156" t="s">
        <v>17790</v>
      </c>
      <c r="B7093" s="156" t="s">
        <v>93</v>
      </c>
      <c r="C7093" s="223">
        <v>1.178830623626709</v>
      </c>
      <c r="D7093" s="221">
        <v>2.1463401317596436</v>
      </c>
      <c r="E7093" s="221">
        <v>-10.864423751831055</v>
      </c>
      <c r="F7093" s="221">
        <v>5.6258478164672852</v>
      </c>
      <c r="G7093" s="221">
        <v>15.099705696105957</v>
      </c>
      <c r="H7093" s="221">
        <v>4.1700944900512695</v>
      </c>
      <c r="I7093" s="221">
        <v>1.2842384576797485</v>
      </c>
      <c r="J7093" s="221">
        <v>3.6933529376983643</v>
      </c>
      <c r="K7093" s="180">
        <v>939.27276611328125</v>
      </c>
      <c r="L7093" s="181">
        <v>230.68150329589844</v>
      </c>
      <c r="M7093" s="181">
        <v>198.56129455566406</v>
      </c>
      <c r="N7093" s="181">
        <v>347.48226928710937</v>
      </c>
      <c r="O7093" s="181">
        <v>1081.38037109375</v>
      </c>
      <c r="P7093" s="181">
        <v>723.19140625</v>
      </c>
      <c r="Q7093" s="181">
        <v>170.33444213867187</v>
      </c>
      <c r="R7093" s="181">
        <v>190.77458190917969</v>
      </c>
      <c r="S7093" s="226">
        <f t="shared" si="332"/>
        <v>3881.6786346435547</v>
      </c>
      <c r="T7093" s="181">
        <f t="shared" si="330"/>
        <v>21667.642541288016</v>
      </c>
      <c r="U7093" s="226">
        <f t="shared" si="331"/>
        <v>1421.5340263044977</v>
      </c>
    </row>
    <row r="7094" spans="1:21" x14ac:dyDescent="0.25">
      <c r="A7094" s="156" t="s">
        <v>19585</v>
      </c>
      <c r="B7094" s="156" t="s">
        <v>93</v>
      </c>
      <c r="C7094" s="223">
        <v>-0.97010660171508789</v>
      </c>
      <c r="D7094" s="221">
        <v>-15.378973960876465</v>
      </c>
      <c r="E7094" s="221">
        <v>7.7988686561584473</v>
      </c>
      <c r="F7094" s="221">
        <v>19.750188827514648</v>
      </c>
      <c r="G7094" s="221">
        <v>80.001708984375</v>
      </c>
      <c r="H7094" s="221">
        <v>77.279922485351563</v>
      </c>
      <c r="I7094" s="221">
        <v>88.809356689453125</v>
      </c>
      <c r="J7094" s="221">
        <v>0.82016754150390625</v>
      </c>
      <c r="K7094" s="180">
        <v>250</v>
      </c>
      <c r="L7094" s="181">
        <v>85</v>
      </c>
      <c r="M7094" s="181">
        <v>116</v>
      </c>
      <c r="N7094" s="181">
        <v>111</v>
      </c>
      <c r="O7094" s="181">
        <v>212</v>
      </c>
      <c r="P7094" s="181">
        <v>302</v>
      </c>
      <c r="Q7094" s="181">
        <v>58</v>
      </c>
      <c r="R7094" s="181">
        <v>181</v>
      </c>
      <c r="S7094" s="226">
        <f t="shared" si="332"/>
        <v>1315</v>
      </c>
      <c r="T7094" s="181">
        <f t="shared" si="330"/>
        <v>47145.492195129395</v>
      </c>
      <c r="U7094" s="226">
        <f t="shared" si="331"/>
        <v>3093.0416732943613</v>
      </c>
    </row>
    <row r="7095" spans="1:21" x14ac:dyDescent="0.25">
      <c r="A7095" s="156" t="s">
        <v>19586</v>
      </c>
      <c r="B7095" s="156" t="s">
        <v>93</v>
      </c>
      <c r="C7095" s="223">
        <v>20.662712097167969</v>
      </c>
      <c r="D7095" s="221">
        <v>-8.623896598815918</v>
      </c>
      <c r="E7095" s="221">
        <v>10.395388603210449</v>
      </c>
      <c r="F7095" s="221">
        <v>-23.102230072021484</v>
      </c>
      <c r="G7095" s="221">
        <v>64.633674621582031</v>
      </c>
      <c r="H7095" s="221">
        <v>97.994987487792969</v>
      </c>
      <c r="I7095" s="221">
        <v>3.7042300701141357</v>
      </c>
      <c r="J7095" s="221">
        <v>8.1147308349609375</v>
      </c>
      <c r="K7095" s="180">
        <v>279</v>
      </c>
      <c r="L7095" s="181">
        <v>108</v>
      </c>
      <c r="M7095" s="181">
        <v>116</v>
      </c>
      <c r="N7095" s="181">
        <v>89</v>
      </c>
      <c r="O7095" s="181">
        <v>243</v>
      </c>
      <c r="P7095" s="181">
        <v>272</v>
      </c>
      <c r="Q7095" s="181">
        <v>69</v>
      </c>
      <c r="R7095" s="181">
        <v>243</v>
      </c>
      <c r="S7095" s="226">
        <f t="shared" si="332"/>
        <v>1419</v>
      </c>
      <c r="T7095" s="181">
        <f t="shared" si="330"/>
        <v>48571.373441457748</v>
      </c>
      <c r="U7095" s="226">
        <f t="shared" si="331"/>
        <v>3186.5884772562067</v>
      </c>
    </row>
    <row r="7096" spans="1:21" x14ac:dyDescent="0.25">
      <c r="A7096" s="156" t="s">
        <v>19587</v>
      </c>
      <c r="B7096" s="156" t="s">
        <v>93</v>
      </c>
      <c r="C7096" s="223">
        <v>1.6893296241760254</v>
      </c>
      <c r="D7096" s="221">
        <v>2.65683913230896</v>
      </c>
      <c r="E7096" s="221">
        <v>2.2814388275146484</v>
      </c>
      <c r="F7096" s="221">
        <v>-115.17366790771484</v>
      </c>
      <c r="G7096" s="221">
        <v>103.01683807373047</v>
      </c>
      <c r="H7096" s="221">
        <v>10.158848762512207</v>
      </c>
      <c r="I7096" s="221">
        <v>1.7947374582290649</v>
      </c>
      <c r="J7096" s="221">
        <v>1.3689397573471069</v>
      </c>
      <c r="K7096" s="180">
        <v>43</v>
      </c>
      <c r="L7096" s="181">
        <v>21</v>
      </c>
      <c r="M7096" s="181">
        <v>14</v>
      </c>
      <c r="N7096" s="181">
        <v>10</v>
      </c>
      <c r="O7096" s="181">
        <v>39</v>
      </c>
      <c r="P7096" s="181">
        <v>68</v>
      </c>
      <c r="Q7096" s="181">
        <v>24</v>
      </c>
      <c r="R7096" s="181">
        <v>49</v>
      </c>
      <c r="S7096" s="226">
        <f t="shared" si="332"/>
        <v>268</v>
      </c>
      <c r="T7096" s="181">
        <f t="shared" si="330"/>
        <v>3827.248407959938</v>
      </c>
      <c r="U7096" s="226">
        <f t="shared" si="331"/>
        <v>251.09163715746624</v>
      </c>
    </row>
    <row r="7097" spans="1:21" x14ac:dyDescent="0.25">
      <c r="A7097" s="156" t="s">
        <v>19588</v>
      </c>
      <c r="B7097" s="156" t="s">
        <v>93</v>
      </c>
      <c r="C7097" s="223">
        <v>5.133817195892334</v>
      </c>
      <c r="D7097" s="221">
        <v>17.298978805541992</v>
      </c>
      <c r="E7097" s="221">
        <v>5.1312394142150879</v>
      </c>
      <c r="F7097" s="221">
        <v>9.0764865875244141</v>
      </c>
      <c r="G7097" s="221">
        <v>120.72984313964844</v>
      </c>
      <c r="H7097" s="221">
        <v>99.104644775390625</v>
      </c>
      <c r="I7097" s="221">
        <v>5.2392253875732422</v>
      </c>
      <c r="J7097" s="221">
        <v>4.8134274482727051</v>
      </c>
      <c r="K7097" s="180">
        <v>166</v>
      </c>
      <c r="L7097" s="181">
        <v>58</v>
      </c>
      <c r="M7097" s="181">
        <v>96</v>
      </c>
      <c r="N7097" s="181">
        <v>110</v>
      </c>
      <c r="O7097" s="181">
        <v>217</v>
      </c>
      <c r="P7097" s="181">
        <v>202</v>
      </c>
      <c r="Q7097" s="181">
        <v>35</v>
      </c>
      <c r="R7097" s="181">
        <v>105</v>
      </c>
      <c r="S7097" s="226">
        <f t="shared" si="332"/>
        <v>989</v>
      </c>
      <c r="T7097" s="181">
        <f t="shared" si="330"/>
        <v>50252.863910198212</v>
      </c>
      <c r="U7097" s="226">
        <f t="shared" si="331"/>
        <v>3296.9048585453347</v>
      </c>
    </row>
    <row r="7098" spans="1:21" x14ac:dyDescent="0.25">
      <c r="A7098" s="156" t="s">
        <v>19589</v>
      </c>
      <c r="B7098" s="156" t="s">
        <v>93</v>
      </c>
      <c r="C7098" s="223">
        <v>6.722139835357666</v>
      </c>
      <c r="D7098" s="221">
        <v>-0.95628988742828369</v>
      </c>
      <c r="E7098" s="221">
        <v>12.71323299407959</v>
      </c>
      <c r="F7098" s="221">
        <v>24.154043197631836</v>
      </c>
      <c r="G7098" s="221">
        <v>141.65866088867187</v>
      </c>
      <c r="H7098" s="221">
        <v>43.31829833984375</v>
      </c>
      <c r="I7098" s="221">
        <v>3.2285647392272949</v>
      </c>
      <c r="J7098" s="221">
        <v>2.8027670383453369</v>
      </c>
      <c r="K7098" s="180">
        <v>507</v>
      </c>
      <c r="L7098" s="181">
        <v>174</v>
      </c>
      <c r="M7098" s="181">
        <v>143</v>
      </c>
      <c r="N7098" s="181">
        <v>133</v>
      </c>
      <c r="O7098" s="181">
        <v>288</v>
      </c>
      <c r="P7098" s="181">
        <v>387</v>
      </c>
      <c r="Q7098" s="181">
        <v>83</v>
      </c>
      <c r="R7098" s="181">
        <v>188</v>
      </c>
      <c r="S7098" s="226">
        <f t="shared" si="332"/>
        <v>1903</v>
      </c>
      <c r="T7098" s="181">
        <f t="shared" si="330"/>
        <v>66628.977389574051</v>
      </c>
      <c r="U7098" s="226">
        <f t="shared" si="331"/>
        <v>4371.28120037383</v>
      </c>
    </row>
    <row r="7099" spans="1:21" x14ac:dyDescent="0.25">
      <c r="A7099" s="156" t="s">
        <v>19590</v>
      </c>
      <c r="B7099" s="156" t="s">
        <v>93</v>
      </c>
      <c r="C7099" s="223">
        <v>-1.2531986236572266</v>
      </c>
      <c r="D7099" s="221">
        <v>2.422088623046875</v>
      </c>
      <c r="E7099" s="221">
        <v>-8.9338235855102539</v>
      </c>
      <c r="F7099" s="221">
        <v>5.3972482681274414</v>
      </c>
      <c r="G7099" s="221">
        <v>32.203639984130859</v>
      </c>
      <c r="H7099" s="221">
        <v>11.180191993713379</v>
      </c>
      <c r="I7099" s="221">
        <v>1.5599868297576904</v>
      </c>
      <c r="J7099" s="221">
        <v>3.4011037349700928</v>
      </c>
      <c r="K7099" s="180">
        <v>370</v>
      </c>
      <c r="L7099" s="181">
        <v>164</v>
      </c>
      <c r="M7099" s="181">
        <v>141</v>
      </c>
      <c r="N7099" s="181">
        <v>128</v>
      </c>
      <c r="O7099" s="181">
        <v>402</v>
      </c>
      <c r="P7099" s="181">
        <v>487</v>
      </c>
      <c r="Q7099" s="181">
        <v>186</v>
      </c>
      <c r="R7099" s="181">
        <v>566</v>
      </c>
      <c r="S7099" s="226">
        <f t="shared" si="332"/>
        <v>2444</v>
      </c>
      <c r="T7099" s="181">
        <f t="shared" si="330"/>
        <v>19970.516735076904</v>
      </c>
      <c r="U7099" s="226">
        <f t="shared" si="331"/>
        <v>1310.1918682523954</v>
      </c>
    </row>
    <row r="7100" spans="1:21" x14ac:dyDescent="0.25">
      <c r="A7100" s="156" t="s">
        <v>19591</v>
      </c>
      <c r="B7100" s="156" t="s">
        <v>93</v>
      </c>
      <c r="C7100" s="223">
        <v>3.3223481178283691</v>
      </c>
      <c r="D7100" s="221">
        <v>3.6229710578918457</v>
      </c>
      <c r="E7100" s="221">
        <v>3.2475707530975342</v>
      </c>
      <c r="F7100" s="221">
        <v>-10.334637641906738</v>
      </c>
      <c r="G7100" s="221">
        <v>43.526180267333984</v>
      </c>
      <c r="H7100" s="221">
        <v>24.716531753540039</v>
      </c>
      <c r="I7100" s="221">
        <v>2.7608695030212402</v>
      </c>
      <c r="J7100" s="221">
        <v>2.3350718021392822</v>
      </c>
      <c r="K7100" s="180">
        <v>371</v>
      </c>
      <c r="L7100" s="181">
        <v>125</v>
      </c>
      <c r="M7100" s="181">
        <v>109</v>
      </c>
      <c r="N7100" s="181">
        <v>89</v>
      </c>
      <c r="O7100" s="181">
        <v>456</v>
      </c>
      <c r="P7100" s="181">
        <v>429</v>
      </c>
      <c r="Q7100" s="181">
        <v>120</v>
      </c>
      <c r="R7100" s="181">
        <v>305</v>
      </c>
      <c r="S7100" s="226">
        <f t="shared" si="332"/>
        <v>2004</v>
      </c>
      <c r="T7100" s="181">
        <f t="shared" si="330"/>
        <v>32614.496560096741</v>
      </c>
      <c r="U7100" s="226">
        <f t="shared" si="331"/>
        <v>2139.7167007266185</v>
      </c>
    </row>
    <row r="7101" spans="1:21" x14ac:dyDescent="0.25">
      <c r="A7101" s="156" t="s">
        <v>19592</v>
      </c>
      <c r="B7101" s="156" t="s">
        <v>93</v>
      </c>
      <c r="C7101" s="223">
        <v>8.6068116128444672E-2</v>
      </c>
      <c r="D7101" s="221">
        <v>-11.121456146240234</v>
      </c>
      <c r="E7101" s="221">
        <v>-13.442381858825684</v>
      </c>
      <c r="F7101" s="221">
        <v>68.559440612792969</v>
      </c>
      <c r="G7101" s="221">
        <v>8.1975784301757812</v>
      </c>
      <c r="H7101" s="221">
        <v>2.9031710624694824</v>
      </c>
      <c r="I7101" s="221">
        <v>0.19147589802742004</v>
      </c>
      <c r="J7101" s="221">
        <v>-0.23432178795337677</v>
      </c>
      <c r="K7101" s="180">
        <v>238.71369934082031</v>
      </c>
      <c r="L7101" s="181">
        <v>95.837181091308594</v>
      </c>
      <c r="M7101" s="181">
        <v>78.252372741699219</v>
      </c>
      <c r="N7101" s="181">
        <v>58.469470977783203</v>
      </c>
      <c r="O7101" s="181">
        <v>255.41926574707031</v>
      </c>
      <c r="P7101" s="181">
        <v>335.43011474609375</v>
      </c>
      <c r="Q7101" s="181">
        <v>104.62957763671875</v>
      </c>
      <c r="R7101" s="181">
        <v>306.41519165039062</v>
      </c>
      <c r="S7101" s="226">
        <f t="shared" si="332"/>
        <v>1473.1668739318848</v>
      </c>
      <c r="T7101" s="181">
        <f t="shared" si="330"/>
        <v>4927.2973320455312</v>
      </c>
      <c r="U7101" s="226">
        <f t="shared" si="331"/>
        <v>323.26178548844234</v>
      </c>
    </row>
    <row r="7102" spans="1:21" x14ac:dyDescent="0.25">
      <c r="A7102" s="156" t="s">
        <v>19593</v>
      </c>
      <c r="B7102" s="156" t="s">
        <v>93</v>
      </c>
      <c r="C7102" s="223">
        <v>16.797225952148438</v>
      </c>
      <c r="D7102" s="221">
        <v>3.1715455055236816</v>
      </c>
      <c r="E7102" s="221">
        <v>2.7961452007293701</v>
      </c>
      <c r="F7102" s="221">
        <v>62.993206024169922</v>
      </c>
      <c r="G7102" s="221">
        <v>38.990055084228516</v>
      </c>
      <c r="H7102" s="221">
        <v>25.313394546508789</v>
      </c>
      <c r="I7102" s="221">
        <v>2.3094439506530762</v>
      </c>
      <c r="J7102" s="221">
        <v>13.014420509338379</v>
      </c>
      <c r="K7102" s="180">
        <v>77</v>
      </c>
      <c r="L7102" s="181">
        <v>23</v>
      </c>
      <c r="M7102" s="181">
        <v>33</v>
      </c>
      <c r="N7102" s="181">
        <v>35</v>
      </c>
      <c r="O7102" s="181">
        <v>84</v>
      </c>
      <c r="P7102" s="181">
        <v>140</v>
      </c>
      <c r="Q7102" s="181">
        <v>36</v>
      </c>
      <c r="R7102" s="181">
        <v>259</v>
      </c>
      <c r="S7102" s="226">
        <f t="shared" si="332"/>
        <v>687</v>
      </c>
      <c r="T7102" s="181">
        <f t="shared" si="330"/>
        <v>13936.281705141068</v>
      </c>
      <c r="U7102" s="226">
        <f t="shared" si="331"/>
        <v>914.30798741824049</v>
      </c>
    </row>
    <row r="7103" spans="1:21" x14ac:dyDescent="0.25">
      <c r="A7103" s="156" t="s">
        <v>19594</v>
      </c>
      <c r="B7103" s="156" t="s">
        <v>93</v>
      </c>
      <c r="C7103" s="223">
        <v>2.0010263919830322</v>
      </c>
      <c r="D7103" s="221">
        <v>2.9685356616973877</v>
      </c>
      <c r="E7103" s="221">
        <v>2.5931353569030762</v>
      </c>
      <c r="F7103" s="221">
        <v>5.9436960220336914</v>
      </c>
      <c r="G7103" s="221">
        <v>10.11253547668457</v>
      </c>
      <c r="H7103" s="221">
        <v>4.5580596923828125</v>
      </c>
      <c r="I7103" s="221">
        <v>2.1064341068267822</v>
      </c>
      <c r="J7103" s="221">
        <v>1.6806364059448242</v>
      </c>
      <c r="K7103" s="180">
        <v>61</v>
      </c>
      <c r="L7103" s="181">
        <v>25</v>
      </c>
      <c r="M7103" s="181">
        <v>21</v>
      </c>
      <c r="N7103" s="181">
        <v>18</v>
      </c>
      <c r="O7103" s="181">
        <v>81</v>
      </c>
      <c r="P7103" s="181">
        <v>70</v>
      </c>
      <c r="Q7103" s="181">
        <v>38</v>
      </c>
      <c r="R7103" s="181">
        <v>55</v>
      </c>
      <c r="S7103" s="226">
        <f t="shared" si="332"/>
        <v>369</v>
      </c>
      <c r="T7103" s="181">
        <f t="shared" si="330"/>
        <v>1668.3774228096008</v>
      </c>
      <c r="U7103" s="226">
        <f t="shared" si="331"/>
        <v>109.45608276132619</v>
      </c>
    </row>
    <row r="7104" spans="1:21" x14ac:dyDescent="0.25">
      <c r="A7104" s="156" t="s">
        <v>19595</v>
      </c>
      <c r="B7104" s="156" t="s">
        <v>93</v>
      </c>
      <c r="C7104" s="223">
        <v>2.2941477298736572</v>
      </c>
      <c r="D7104" s="221">
        <v>3.2616569995880127</v>
      </c>
      <c r="E7104" s="221">
        <v>2.8862566947937012</v>
      </c>
      <c r="F7104" s="221">
        <v>6.2368168830871582</v>
      </c>
      <c r="G7104" s="221">
        <v>91.236305236816406</v>
      </c>
      <c r="H7104" s="221">
        <v>76.467658996582031</v>
      </c>
      <c r="I7104" s="221">
        <v>50.922050476074219</v>
      </c>
      <c r="J7104" s="221">
        <v>1.9737577438354492</v>
      </c>
      <c r="K7104" s="180">
        <v>186</v>
      </c>
      <c r="L7104" s="181">
        <v>59</v>
      </c>
      <c r="M7104" s="181">
        <v>111</v>
      </c>
      <c r="N7104" s="181">
        <v>142</v>
      </c>
      <c r="O7104" s="181">
        <v>279</v>
      </c>
      <c r="P7104" s="181">
        <v>272</v>
      </c>
      <c r="Q7104" s="181">
        <v>53</v>
      </c>
      <c r="R7104" s="181">
        <v>210</v>
      </c>
      <c r="S7104" s="226">
        <f t="shared" si="332"/>
        <v>1312</v>
      </c>
      <c r="T7104" s="181">
        <f t="shared" si="330"/>
        <v>51192.641940832138</v>
      </c>
      <c r="U7104" s="226">
        <f t="shared" si="331"/>
        <v>3358.5602253058833</v>
      </c>
    </row>
    <row r="7105" spans="1:21" x14ac:dyDescent="0.25">
      <c r="A7105" s="156" t="s">
        <v>19596</v>
      </c>
      <c r="B7105" s="156" t="s">
        <v>93</v>
      </c>
      <c r="C7105" s="223">
        <v>11.713621139526367</v>
      </c>
      <c r="D7105" s="221">
        <v>2.8001067638397217</v>
      </c>
      <c r="E7105" s="221">
        <v>-13.493208885192871</v>
      </c>
      <c r="F7105" s="221">
        <v>5.775266170501709</v>
      </c>
      <c r="G7105" s="221">
        <v>23.767236709594727</v>
      </c>
      <c r="H7105" s="221">
        <v>23.841835021972656</v>
      </c>
      <c r="I7105" s="221">
        <v>1.9380052089691162</v>
      </c>
      <c r="J7105" s="221">
        <v>1.5122073888778687</v>
      </c>
      <c r="K7105" s="180">
        <v>267.9368896484375</v>
      </c>
      <c r="L7105" s="181">
        <v>93.594390869140625</v>
      </c>
      <c r="M7105" s="181">
        <v>97.264755249023438</v>
      </c>
      <c r="N7105" s="181">
        <v>101.85271453857422</v>
      </c>
      <c r="O7105" s="181">
        <v>366.11923217773437</v>
      </c>
      <c r="P7105" s="181">
        <v>322.99240112304687</v>
      </c>
      <c r="Q7105" s="181">
        <v>109.19345092773437</v>
      </c>
      <c r="R7105" s="181">
        <v>336.75628662109375</v>
      </c>
      <c r="S7105" s="226">
        <f t="shared" si="332"/>
        <v>1695.7101211547852</v>
      </c>
      <c r="T7105" s="181">
        <f t="shared" si="330"/>
        <v>19799.635196073719</v>
      </c>
      <c r="U7105" s="226">
        <f t="shared" si="331"/>
        <v>1298.9809614037415</v>
      </c>
    </row>
    <row r="7106" spans="1:21" x14ac:dyDescent="0.25">
      <c r="A7106" s="156" t="s">
        <v>19597</v>
      </c>
      <c r="B7106" s="156" t="s">
        <v>93</v>
      </c>
      <c r="C7106" s="223">
        <v>0.30467292666435242</v>
      </c>
      <c r="D7106" s="221">
        <v>1.2721823453903198</v>
      </c>
      <c r="E7106" s="221">
        <v>0.89678192138671875</v>
      </c>
      <c r="F7106" s="221">
        <v>4.2473421096801758</v>
      </c>
      <c r="G7106" s="221">
        <v>8.4161825180053711</v>
      </c>
      <c r="H7106" s="221">
        <v>2.8617057800292969</v>
      </c>
      <c r="I7106" s="221">
        <v>0.41008070111274719</v>
      </c>
      <c r="J7106" s="221">
        <v>-1.5716992318630219E-2</v>
      </c>
      <c r="K7106" s="180">
        <v>14.640233993530273</v>
      </c>
      <c r="L7106" s="181">
        <v>5.2387728691101074</v>
      </c>
      <c r="M7106" s="181">
        <v>5.6352419853210449</v>
      </c>
      <c r="N7106" s="181">
        <v>5.6787047386169434</v>
      </c>
      <c r="O7106" s="181">
        <v>17.044015884399414</v>
      </c>
      <c r="P7106" s="181">
        <v>16.112964630126953</v>
      </c>
      <c r="Q7106" s="181">
        <v>4.9986605644226074</v>
      </c>
      <c r="R7106" s="181">
        <v>13.651406288146973</v>
      </c>
      <c r="S7106" s="226">
        <f t="shared" si="332"/>
        <v>83.000000953674316</v>
      </c>
      <c r="T7106" s="181">
        <f t="shared" si="330"/>
        <v>231.68954991273878</v>
      </c>
      <c r="U7106" s="226">
        <f t="shared" si="331"/>
        <v>15.200295930327558</v>
      </c>
    </row>
    <row r="7107" spans="1:21" x14ac:dyDescent="0.25">
      <c r="A7107" s="156" t="s">
        <v>19598</v>
      </c>
      <c r="B7107" s="156" t="s">
        <v>93</v>
      </c>
      <c r="C7107" s="223">
        <v>2.0968751907348633</v>
      </c>
      <c r="D7107" s="221">
        <v>3.0643846988677979</v>
      </c>
      <c r="E7107" s="221">
        <v>2.6889843940734863</v>
      </c>
      <c r="F7107" s="221">
        <v>6.0395445823669434</v>
      </c>
      <c r="G7107" s="221">
        <v>10.20838451385498</v>
      </c>
      <c r="H7107" s="221">
        <v>4.6539082527160645</v>
      </c>
      <c r="I7107" s="221">
        <v>2.2022831439971924</v>
      </c>
      <c r="J7107" s="221">
        <v>1.7764854431152344</v>
      </c>
      <c r="K7107" s="180">
        <v>31.926292419433594</v>
      </c>
      <c r="L7107" s="181">
        <v>11.424311637878418</v>
      </c>
      <c r="M7107" s="181">
        <v>12.288901329040527</v>
      </c>
      <c r="N7107" s="181">
        <v>12.383681297302246</v>
      </c>
      <c r="O7107" s="181">
        <v>37.16827392578125</v>
      </c>
      <c r="P7107" s="181">
        <v>35.137912750244141</v>
      </c>
      <c r="Q7107" s="181">
        <v>10.900692939758301</v>
      </c>
      <c r="R7107" s="181">
        <v>29.769933700561523</v>
      </c>
      <c r="S7107" s="226">
        <f t="shared" si="332"/>
        <v>181</v>
      </c>
      <c r="T7107" s="181">
        <f t="shared" si="330"/>
        <v>829.63931573056379</v>
      </c>
      <c r="U7107" s="226">
        <f t="shared" si="331"/>
        <v>54.429572327662676</v>
      </c>
    </row>
    <row r="7108" spans="1:21" x14ac:dyDescent="0.25">
      <c r="A7108" s="156" t="s">
        <v>19599</v>
      </c>
      <c r="B7108" s="156" t="s">
        <v>93</v>
      </c>
      <c r="C7108" s="223">
        <v>1.287987232208252</v>
      </c>
      <c r="D7108" s="221">
        <v>2.2554967403411865</v>
      </c>
      <c r="E7108" s="221">
        <v>1.8800963163375854</v>
      </c>
      <c r="F7108" s="221">
        <v>5.230656623840332</v>
      </c>
      <c r="G7108" s="221">
        <v>9.3994970321655273</v>
      </c>
      <c r="H7108" s="221">
        <v>3.8450202941894531</v>
      </c>
      <c r="I7108" s="221">
        <v>1.3933950662612915</v>
      </c>
      <c r="J7108" s="221">
        <v>0.9675973653793335</v>
      </c>
      <c r="K7108" s="180">
        <v>52.210952758789063</v>
      </c>
      <c r="L7108" s="181">
        <v>18.682851791381836</v>
      </c>
      <c r="M7108" s="181">
        <v>20.096767425537109</v>
      </c>
      <c r="N7108" s="181">
        <v>20.251766204833984</v>
      </c>
      <c r="O7108" s="181">
        <v>60.783473968505859</v>
      </c>
      <c r="P7108" s="181">
        <v>57.463104248046875</v>
      </c>
      <c r="Q7108" s="181">
        <v>17.826547622680664</v>
      </c>
      <c r="R7108" s="181">
        <v>48.684532165527344</v>
      </c>
      <c r="S7108" s="226">
        <f t="shared" si="332"/>
        <v>295.99999618530273</v>
      </c>
      <c r="T7108" s="181">
        <f t="shared" si="330"/>
        <v>1117.3273790378646</v>
      </c>
      <c r="U7108" s="226">
        <f t="shared" si="331"/>
        <v>73.303723965234425</v>
      </c>
    </row>
    <row r="7109" spans="1:21" x14ac:dyDescent="0.25">
      <c r="A7109" s="156" t="s">
        <v>19600</v>
      </c>
      <c r="B7109" s="156" t="s">
        <v>93</v>
      </c>
      <c r="C7109" s="223">
        <v>4.5544891357421875</v>
      </c>
      <c r="D7109" s="221">
        <v>0.1009121760725975</v>
      </c>
      <c r="E7109" s="221">
        <v>-16.909873962402344</v>
      </c>
      <c r="F7109" s="221">
        <v>-18.713788986206055</v>
      </c>
      <c r="G7109" s="221">
        <v>17.920711517333984</v>
      </c>
      <c r="H7109" s="221">
        <v>3.1452176570892334</v>
      </c>
      <c r="I7109" s="221">
        <v>-0.76118940114974976</v>
      </c>
      <c r="J7109" s="221">
        <v>-1.186987042427063</v>
      </c>
      <c r="K7109" s="180">
        <v>232</v>
      </c>
      <c r="L7109" s="181">
        <v>104</v>
      </c>
      <c r="M7109" s="181">
        <v>72</v>
      </c>
      <c r="N7109" s="181">
        <v>72</v>
      </c>
      <c r="O7109" s="181">
        <v>294</v>
      </c>
      <c r="P7109" s="181">
        <v>353</v>
      </c>
      <c r="Q7109" s="181">
        <v>103</v>
      </c>
      <c r="R7109" s="181">
        <v>201</v>
      </c>
      <c r="S7109" s="226">
        <f t="shared" si="332"/>
        <v>1431</v>
      </c>
      <c r="T7109" s="181">
        <f t="shared" ref="T7109:T7172" si="333">SUMPRODUCT(C7109:J7109,K7109:R7109)</f>
        <v>4564.1967287063599</v>
      </c>
      <c r="U7109" s="226">
        <f t="shared" ref="U7109:U7172" si="334">(T7109/$T$10045)*$S$10045</f>
        <v>299.44009553602717</v>
      </c>
    </row>
    <row r="7110" spans="1:21" x14ac:dyDescent="0.25">
      <c r="A7110" s="156" t="s">
        <v>19601</v>
      </c>
      <c r="B7110" s="156" t="s">
        <v>93</v>
      </c>
      <c r="C7110" s="223">
        <v>6.7703967094421387</v>
      </c>
      <c r="D7110" s="221">
        <v>0.8612750768661499</v>
      </c>
      <c r="E7110" s="221">
        <v>8.022639274597168</v>
      </c>
      <c r="F7110" s="221">
        <v>-20.426645278930664</v>
      </c>
      <c r="G7110" s="221">
        <v>25.409372329711914</v>
      </c>
      <c r="H7110" s="221">
        <v>23.565195083618164</v>
      </c>
      <c r="I7110" s="221">
        <v>-8.2655134610831738E-4</v>
      </c>
      <c r="J7110" s="221">
        <v>-0.42662423849105835</v>
      </c>
      <c r="K7110" s="180">
        <v>382</v>
      </c>
      <c r="L7110" s="181">
        <v>145</v>
      </c>
      <c r="M7110" s="181">
        <v>144</v>
      </c>
      <c r="N7110" s="181">
        <v>117</v>
      </c>
      <c r="O7110" s="181">
        <v>428</v>
      </c>
      <c r="P7110" s="181">
        <v>491</v>
      </c>
      <c r="Q7110" s="181">
        <v>132</v>
      </c>
      <c r="R7110" s="181">
        <v>416</v>
      </c>
      <c r="S7110" s="226">
        <f t="shared" ref="S7110:S7173" si="335">SUM(K7110:R7110)</f>
        <v>2255</v>
      </c>
      <c r="T7110" s="181">
        <f t="shared" si="333"/>
        <v>23744.656342242844</v>
      </c>
      <c r="U7110" s="226">
        <f t="shared" si="334"/>
        <v>1557.7992330770023</v>
      </c>
    </row>
    <row r="7111" spans="1:21" x14ac:dyDescent="0.25">
      <c r="A7111" s="156" t="s">
        <v>19602</v>
      </c>
      <c r="B7111" s="156" t="s">
        <v>93</v>
      </c>
      <c r="C7111" s="223">
        <v>0.66390007734298706</v>
      </c>
      <c r="D7111" s="221">
        <v>2.5246026515960693</v>
      </c>
      <c r="E7111" s="221">
        <v>2.2329761981964111</v>
      </c>
      <c r="F7111" s="221">
        <v>18.177484512329102</v>
      </c>
      <c r="G7111" s="221">
        <v>33.956817626953125</v>
      </c>
      <c r="H7111" s="221">
        <v>12.91243839263916</v>
      </c>
      <c r="I7111" s="221">
        <v>5.8208427429199219</v>
      </c>
      <c r="J7111" s="221">
        <v>1.1359099149703979</v>
      </c>
      <c r="K7111" s="180">
        <v>1447</v>
      </c>
      <c r="L7111" s="181">
        <v>506</v>
      </c>
      <c r="M7111" s="181">
        <v>473</v>
      </c>
      <c r="N7111" s="181">
        <v>458</v>
      </c>
      <c r="O7111" s="181">
        <v>1495</v>
      </c>
      <c r="P7111" s="181">
        <v>1510</v>
      </c>
      <c r="Q7111" s="181">
        <v>486</v>
      </c>
      <c r="R7111" s="181">
        <v>1225</v>
      </c>
      <c r="S7111" s="226">
        <f t="shared" si="335"/>
        <v>7600</v>
      </c>
      <c r="T7111" s="181">
        <f t="shared" si="333"/>
        <v>86103.241546094418</v>
      </c>
      <c r="U7111" s="226">
        <f t="shared" si="334"/>
        <v>5648.9157692008157</v>
      </c>
    </row>
    <row r="7112" spans="1:21" x14ac:dyDescent="0.25">
      <c r="A7112" s="156" t="s">
        <v>19603</v>
      </c>
      <c r="B7112" s="156" t="s">
        <v>93</v>
      </c>
      <c r="C7112" s="223">
        <v>3.3856093883514404</v>
      </c>
      <c r="D7112" s="221">
        <v>11.083051681518555</v>
      </c>
      <c r="E7112" s="221">
        <v>3.54791259765625</v>
      </c>
      <c r="F7112" s="221">
        <v>32.392795562744141</v>
      </c>
      <c r="G7112" s="221">
        <v>62.230812072753906</v>
      </c>
      <c r="H7112" s="221">
        <v>20.799749374389648</v>
      </c>
      <c r="I7112" s="221">
        <v>6.4962830543518066</v>
      </c>
      <c r="J7112" s="221">
        <v>0.7249109148979187</v>
      </c>
      <c r="K7112" s="180">
        <v>1109</v>
      </c>
      <c r="L7112" s="181">
        <v>413</v>
      </c>
      <c r="M7112" s="181">
        <v>388</v>
      </c>
      <c r="N7112" s="181">
        <v>361</v>
      </c>
      <c r="O7112" s="181">
        <v>1038</v>
      </c>
      <c r="P7112" s="181">
        <v>1072</v>
      </c>
      <c r="Q7112" s="181">
        <v>248</v>
      </c>
      <c r="R7112" s="181">
        <v>706</v>
      </c>
      <c r="S7112" s="226">
        <f t="shared" si="335"/>
        <v>5335</v>
      </c>
      <c r="T7112" s="181">
        <f t="shared" si="333"/>
        <v>110418.11000645161</v>
      </c>
      <c r="U7112" s="226">
        <f t="shared" si="334"/>
        <v>7244.1245140217061</v>
      </c>
    </row>
    <row r="7113" spans="1:21" x14ac:dyDescent="0.25">
      <c r="A7113" s="156" t="s">
        <v>19604</v>
      </c>
      <c r="B7113" s="156" t="s">
        <v>93</v>
      </c>
      <c r="C7113" s="223">
        <v>-1.1392056010663509E-2</v>
      </c>
      <c r="D7113" s="221">
        <v>8.3703575134277344</v>
      </c>
      <c r="E7113" s="221">
        <v>3.6593570709228516</v>
      </c>
      <c r="F7113" s="221">
        <v>12.810306549072266</v>
      </c>
      <c r="G7113" s="221">
        <v>7.2252178192138672</v>
      </c>
      <c r="H7113" s="221">
        <v>3.9185972213745117</v>
      </c>
      <c r="I7113" s="221">
        <v>9.4015724956989288E-2</v>
      </c>
      <c r="J7113" s="221">
        <v>-0.33178195357322693</v>
      </c>
      <c r="K7113" s="180">
        <v>450.22647094726562</v>
      </c>
      <c r="L7113" s="181">
        <v>154.33726501464844</v>
      </c>
      <c r="M7113" s="181">
        <v>150.68431091308594</v>
      </c>
      <c r="N7113" s="181">
        <v>107.76211547851562</v>
      </c>
      <c r="O7113" s="181">
        <v>532.41790771484375</v>
      </c>
      <c r="P7113" s="181">
        <v>551.595947265625</v>
      </c>
      <c r="Q7113" s="181">
        <v>142.46517944335937</v>
      </c>
      <c r="R7113" s="181">
        <v>431.96170043945312</v>
      </c>
      <c r="S7113" s="226">
        <f t="shared" si="335"/>
        <v>2521.4508972167969</v>
      </c>
      <c r="T7113" s="181">
        <f t="shared" si="333"/>
        <v>9096.9970835682361</v>
      </c>
      <c r="U7113" s="226">
        <f t="shared" si="334"/>
        <v>596.82039090517105</v>
      </c>
    </row>
    <row r="7114" spans="1:21" x14ac:dyDescent="0.25">
      <c r="A7114" s="156" t="s">
        <v>19605</v>
      </c>
      <c r="B7114" s="156" t="s">
        <v>93</v>
      </c>
      <c r="C7114" s="223">
        <v>0.1513986736536026</v>
      </c>
      <c r="D7114" s="221">
        <v>1.1189079284667969</v>
      </c>
      <c r="E7114" s="221">
        <v>0.7435077428817749</v>
      </c>
      <c r="F7114" s="221">
        <v>-65.485153198242188</v>
      </c>
      <c r="G7114" s="221">
        <v>8.2629079818725586</v>
      </c>
      <c r="H7114" s="221">
        <v>-18.242422103881836</v>
      </c>
      <c r="I7114" s="221">
        <v>0.25680646300315857</v>
      </c>
      <c r="J7114" s="221">
        <v>-0.16899123787879944</v>
      </c>
      <c r="K7114" s="180">
        <v>52.166847229003906</v>
      </c>
      <c r="L7114" s="181">
        <v>22.026002883911133</v>
      </c>
      <c r="M7114" s="181">
        <v>20.866739273071289</v>
      </c>
      <c r="N7114" s="181">
        <v>21.214517593383789</v>
      </c>
      <c r="O7114" s="181">
        <v>64.918746948242188</v>
      </c>
      <c r="P7114" s="181">
        <v>70.946914672851562</v>
      </c>
      <c r="Q7114" s="181">
        <v>22.489707946777344</v>
      </c>
      <c r="R7114" s="181">
        <v>73.381362915039063</v>
      </c>
      <c r="S7114" s="226">
        <f t="shared" si="335"/>
        <v>348.01083946228027</v>
      </c>
      <c r="T7114" s="181">
        <f t="shared" si="333"/>
        <v>-2105.6295287758262</v>
      </c>
      <c r="U7114" s="226">
        <f t="shared" si="334"/>
        <v>-138.1425790204315</v>
      </c>
    </row>
    <row r="7115" spans="1:21" x14ac:dyDescent="0.25">
      <c r="A7115" s="156" t="s">
        <v>19606</v>
      </c>
      <c r="B7115" s="156" t="s">
        <v>93</v>
      </c>
      <c r="C7115" s="223">
        <v>6.9284100532531738</v>
      </c>
      <c r="D7115" s="221">
        <v>2.1907217502593994</v>
      </c>
      <c r="E7115" s="221">
        <v>2.0908923149108887</v>
      </c>
      <c r="F7115" s="221">
        <v>34.305538177490234</v>
      </c>
      <c r="G7115" s="221">
        <v>40.184555053710937</v>
      </c>
      <c r="H7115" s="221">
        <v>24.740718841552734</v>
      </c>
      <c r="I7115" s="221">
        <v>0.85595130920410156</v>
      </c>
      <c r="J7115" s="221">
        <v>0.83975780010223389</v>
      </c>
      <c r="K7115" s="180">
        <v>804</v>
      </c>
      <c r="L7115" s="181">
        <v>355</v>
      </c>
      <c r="M7115" s="181">
        <v>273</v>
      </c>
      <c r="N7115" s="181">
        <v>270</v>
      </c>
      <c r="O7115" s="181">
        <v>769</v>
      </c>
      <c r="P7115" s="181">
        <v>1023</v>
      </c>
      <c r="Q7115" s="181">
        <v>273</v>
      </c>
      <c r="R7115" s="181">
        <v>666</v>
      </c>
      <c r="S7115" s="226">
        <f t="shared" si="335"/>
        <v>4433</v>
      </c>
      <c r="T7115" s="181">
        <f t="shared" si="333"/>
        <v>73186.08842754364</v>
      </c>
      <c r="U7115" s="226">
        <f t="shared" si="334"/>
        <v>4801.46904554291</v>
      </c>
    </row>
    <row r="7116" spans="1:21" x14ac:dyDescent="0.25">
      <c r="A7116" s="156" t="s">
        <v>19607</v>
      </c>
      <c r="B7116" s="156" t="s">
        <v>93</v>
      </c>
      <c r="C7116" s="223">
        <v>3.224642276763916</v>
      </c>
      <c r="D7116" s="221">
        <v>21.450811386108398</v>
      </c>
      <c r="E7116" s="221">
        <v>-6.078033447265625</v>
      </c>
      <c r="F7116" s="221">
        <v>14.89293098449707</v>
      </c>
      <c r="G7116" s="221">
        <v>81.243057250976562</v>
      </c>
      <c r="H7116" s="221">
        <v>43.599987030029297</v>
      </c>
      <c r="I7116" s="221">
        <v>5.6014471054077148</v>
      </c>
      <c r="J7116" s="221">
        <v>0.67845648527145386</v>
      </c>
      <c r="K7116" s="180">
        <v>440</v>
      </c>
      <c r="L7116" s="181">
        <v>191</v>
      </c>
      <c r="M7116" s="181">
        <v>175</v>
      </c>
      <c r="N7116" s="181">
        <v>173</v>
      </c>
      <c r="O7116" s="181">
        <v>500</v>
      </c>
      <c r="P7116" s="181">
        <v>566</v>
      </c>
      <c r="Q7116" s="181">
        <v>149</v>
      </c>
      <c r="R7116" s="181">
        <v>537</v>
      </c>
      <c r="S7116" s="226">
        <f t="shared" si="335"/>
        <v>2731</v>
      </c>
      <c r="T7116" s="181">
        <f t="shared" si="333"/>
        <v>73526.836819350719</v>
      </c>
      <c r="U7116" s="226">
        <f t="shared" si="334"/>
        <v>4823.8242894250861</v>
      </c>
    </row>
    <row r="7117" spans="1:21" x14ac:dyDescent="0.25">
      <c r="A7117" s="156" t="s">
        <v>19608</v>
      </c>
      <c r="B7117" s="156" t="s">
        <v>93</v>
      </c>
      <c r="C7117" s="223">
        <v>2.719843864440918</v>
      </c>
      <c r="D7117" s="221">
        <v>-1.5755149126052856</v>
      </c>
      <c r="E7117" s="221">
        <v>2.0724422931671143</v>
      </c>
      <c r="F7117" s="221">
        <v>22.910652160644531</v>
      </c>
      <c r="G7117" s="221">
        <v>52.529994964599609</v>
      </c>
      <c r="H7117" s="221">
        <v>11.233689308166504</v>
      </c>
      <c r="I7117" s="221">
        <v>15.474781036376953</v>
      </c>
      <c r="J7117" s="221">
        <v>4.1874856948852539</v>
      </c>
      <c r="K7117" s="180">
        <v>1078</v>
      </c>
      <c r="L7117" s="181">
        <v>363</v>
      </c>
      <c r="M7117" s="181">
        <v>385</v>
      </c>
      <c r="N7117" s="181">
        <v>350</v>
      </c>
      <c r="O7117" s="181">
        <v>911</v>
      </c>
      <c r="P7117" s="181">
        <v>1024</v>
      </c>
      <c r="Q7117" s="181">
        <v>259</v>
      </c>
      <c r="R7117" s="181">
        <v>718</v>
      </c>
      <c r="S7117" s="226">
        <f t="shared" si="335"/>
        <v>5088</v>
      </c>
      <c r="T7117" s="181">
        <f t="shared" si="333"/>
        <v>77549.404593348503</v>
      </c>
      <c r="U7117" s="226">
        <f t="shared" si="334"/>
        <v>5087.7301090341016</v>
      </c>
    </row>
    <row r="7118" spans="1:21" x14ac:dyDescent="0.25">
      <c r="A7118" s="156" t="s">
        <v>19609</v>
      </c>
      <c r="B7118" s="156" t="s">
        <v>93</v>
      </c>
      <c r="C7118" s="223">
        <v>10.50560188293457</v>
      </c>
      <c r="D7118" s="221">
        <v>4.5765042304992676</v>
      </c>
      <c r="E7118" s="221">
        <v>-1.3564530611038208</v>
      </c>
      <c r="F7118" s="221">
        <v>28.393501281738281</v>
      </c>
      <c r="G7118" s="221">
        <v>68.197189331054687</v>
      </c>
      <c r="H7118" s="221">
        <v>56.602531433105469</v>
      </c>
      <c r="I7118" s="221">
        <v>3.3054580688476562</v>
      </c>
      <c r="J7118" s="221">
        <v>2.8796603679656982</v>
      </c>
      <c r="K7118" s="180">
        <v>904</v>
      </c>
      <c r="L7118" s="181">
        <v>394</v>
      </c>
      <c r="M7118" s="181">
        <v>389</v>
      </c>
      <c r="N7118" s="181">
        <v>314</v>
      </c>
      <c r="O7118" s="181">
        <v>827</v>
      </c>
      <c r="P7118" s="181">
        <v>895</v>
      </c>
      <c r="Q7118" s="181">
        <v>220</v>
      </c>
      <c r="R7118" s="181">
        <v>683</v>
      </c>
      <c r="S7118" s="226">
        <f t="shared" si="335"/>
        <v>4626</v>
      </c>
      <c r="T7118" s="181">
        <f t="shared" si="333"/>
        <v>129440.45594656467</v>
      </c>
      <c r="U7118" s="226">
        <f t="shared" si="334"/>
        <v>8492.1103972334622</v>
      </c>
    </row>
    <row r="7119" spans="1:21" x14ac:dyDescent="0.25">
      <c r="A7119" s="156" t="s">
        <v>19610</v>
      </c>
      <c r="B7119" s="156" t="s">
        <v>93</v>
      </c>
      <c r="C7119" s="223">
        <v>-0.77483701705932617</v>
      </c>
      <c r="D7119" s="221">
        <v>7.3353864252567291E-2</v>
      </c>
      <c r="E7119" s="221">
        <v>-5.8378162384033203</v>
      </c>
      <c r="F7119" s="221">
        <v>18.840408325195313</v>
      </c>
      <c r="G7119" s="221">
        <v>31.895059585571289</v>
      </c>
      <c r="H7119" s="221">
        <v>13.730703353881836</v>
      </c>
      <c r="I7119" s="221">
        <v>-0.6694292426109314</v>
      </c>
      <c r="J7119" s="221">
        <v>-1.1547276973724365</v>
      </c>
      <c r="K7119" s="180">
        <v>948</v>
      </c>
      <c r="L7119" s="181">
        <v>464</v>
      </c>
      <c r="M7119" s="181">
        <v>413</v>
      </c>
      <c r="N7119" s="181">
        <v>303</v>
      </c>
      <c r="O7119" s="181">
        <v>1098</v>
      </c>
      <c r="P7119" s="181">
        <v>1499</v>
      </c>
      <c r="Q7119" s="181">
        <v>376</v>
      </c>
      <c r="R7119" s="181">
        <v>1306</v>
      </c>
      <c r="S7119" s="226">
        <f t="shared" si="335"/>
        <v>6407</v>
      </c>
      <c r="T7119" s="181">
        <f t="shared" si="333"/>
        <v>56440.436301350594</v>
      </c>
      <c r="U7119" s="226">
        <f t="shared" si="334"/>
        <v>3702.8486374998192</v>
      </c>
    </row>
    <row r="7120" spans="1:21" x14ac:dyDescent="0.25">
      <c r="A7120" s="156" t="s">
        <v>19611</v>
      </c>
      <c r="B7120" s="156" t="s">
        <v>93</v>
      </c>
      <c r="C7120" s="223">
        <v>-0.23445281386375427</v>
      </c>
      <c r="D7120" s="221">
        <v>0.45121023058891296</v>
      </c>
      <c r="E7120" s="221">
        <v>-0.96591806411743164</v>
      </c>
      <c r="F7120" s="221">
        <v>28.249553680419922</v>
      </c>
      <c r="G7120" s="221">
        <v>18.726900100708008</v>
      </c>
      <c r="H7120" s="221">
        <v>8.1316156387329102</v>
      </c>
      <c r="I7120" s="221">
        <v>1.561143159866333</v>
      </c>
      <c r="J7120" s="221">
        <v>-0.2941921055316925</v>
      </c>
      <c r="K7120" s="180">
        <v>567.13397216796875</v>
      </c>
      <c r="L7120" s="181">
        <v>277.08831787109375</v>
      </c>
      <c r="M7120" s="181">
        <v>263.13421630859375</v>
      </c>
      <c r="N7120" s="181">
        <v>196.35394287109375</v>
      </c>
      <c r="O7120" s="181">
        <v>632.91754150390625</v>
      </c>
      <c r="P7120" s="181">
        <v>1053.5335693359375</v>
      </c>
      <c r="Q7120" s="181">
        <v>282.0718994140625</v>
      </c>
      <c r="R7120" s="181">
        <v>1021.6385498046875</v>
      </c>
      <c r="S7120" s="226">
        <f t="shared" si="335"/>
        <v>4293.8720092773437</v>
      </c>
      <c r="T7120" s="181">
        <f t="shared" si="333"/>
        <v>25844.114325239778</v>
      </c>
      <c r="U7120" s="226">
        <f t="shared" si="334"/>
        <v>1695.5369197653367</v>
      </c>
    </row>
    <row r="7121" spans="1:21" x14ac:dyDescent="0.25">
      <c r="A7121" s="156" t="s">
        <v>19612</v>
      </c>
      <c r="B7121" s="156" t="s">
        <v>93</v>
      </c>
      <c r="C7121" s="223">
        <v>6.3817896842956543</v>
      </c>
      <c r="D7121" s="221">
        <v>5.9469280242919922</v>
      </c>
      <c r="E7121" s="221">
        <v>-17.118749618530273</v>
      </c>
      <c r="F7121" s="221">
        <v>-5.7626199722290039</v>
      </c>
      <c r="G7121" s="221">
        <v>58.918071746826172</v>
      </c>
      <c r="H7121" s="221">
        <v>37.240455627441406</v>
      </c>
      <c r="I7121" s="221">
        <v>1.8749030828475952</v>
      </c>
      <c r="J7121" s="221">
        <v>4.8613948822021484</v>
      </c>
      <c r="K7121" s="180">
        <v>453</v>
      </c>
      <c r="L7121" s="181">
        <v>166</v>
      </c>
      <c r="M7121" s="181">
        <v>166</v>
      </c>
      <c r="N7121" s="181">
        <v>158</v>
      </c>
      <c r="O7121" s="181">
        <v>472</v>
      </c>
      <c r="P7121" s="181">
        <v>552</v>
      </c>
      <c r="Q7121" s="181">
        <v>124</v>
      </c>
      <c r="R7121" s="181">
        <v>431</v>
      </c>
      <c r="S7121" s="226">
        <f t="shared" si="335"/>
        <v>2522</v>
      </c>
      <c r="T7121" s="181">
        <f t="shared" si="333"/>
        <v>50819.744934082031</v>
      </c>
      <c r="U7121" s="226">
        <f t="shared" si="334"/>
        <v>3334.0958294957577</v>
      </c>
    </row>
    <row r="7122" spans="1:21" x14ac:dyDescent="0.25">
      <c r="A7122" s="156" t="s">
        <v>19613</v>
      </c>
      <c r="B7122" s="156" t="s">
        <v>93</v>
      </c>
      <c r="C7122" s="223">
        <v>0.12482769787311554</v>
      </c>
      <c r="D7122" s="221">
        <v>5.6056027412414551</v>
      </c>
      <c r="E7122" s="221">
        <v>4.7150816917419434</v>
      </c>
      <c r="F7122" s="221">
        <v>17.083320617675781</v>
      </c>
      <c r="G7122" s="221">
        <v>67.028724670410156</v>
      </c>
      <c r="H7122" s="221">
        <v>40.614849090576172</v>
      </c>
      <c r="I7122" s="221">
        <v>1.6889991760253906</v>
      </c>
      <c r="J7122" s="221">
        <v>1.2632014751434326</v>
      </c>
      <c r="K7122" s="180">
        <v>708</v>
      </c>
      <c r="L7122" s="181">
        <v>293</v>
      </c>
      <c r="M7122" s="181">
        <v>265</v>
      </c>
      <c r="N7122" s="181">
        <v>238</v>
      </c>
      <c r="O7122" s="181">
        <v>661</v>
      </c>
      <c r="P7122" s="181">
        <v>769</v>
      </c>
      <c r="Q7122" s="181">
        <v>174</v>
      </c>
      <c r="R7122" s="181">
        <v>584</v>
      </c>
      <c r="S7122" s="226">
        <f t="shared" si="335"/>
        <v>3692</v>
      </c>
      <c r="T7122" s="181">
        <f t="shared" si="333"/>
        <v>83616.548044502735</v>
      </c>
      <c r="U7122" s="226">
        <f t="shared" si="334"/>
        <v>5485.772989880591</v>
      </c>
    </row>
    <row r="7123" spans="1:21" x14ac:dyDescent="0.25">
      <c r="A7123" s="156" t="s">
        <v>19614</v>
      </c>
      <c r="B7123" s="156" t="s">
        <v>93</v>
      </c>
      <c r="C7123" s="223">
        <v>10.84471607208252</v>
      </c>
      <c r="D7123" s="221">
        <v>9.4509154558181763E-2</v>
      </c>
      <c r="E7123" s="221">
        <v>2.3393981456756592</v>
      </c>
      <c r="F7123" s="221">
        <v>1.2365318536758423</v>
      </c>
      <c r="G7123" s="221">
        <v>45.295886993408203</v>
      </c>
      <c r="H7123" s="221">
        <v>49.531414031982422</v>
      </c>
      <c r="I7123" s="221">
        <v>3.2176525592803955</v>
      </c>
      <c r="J7123" s="221">
        <v>5.2205934524536133</v>
      </c>
      <c r="K7123" s="180">
        <v>1004</v>
      </c>
      <c r="L7123" s="181">
        <v>345</v>
      </c>
      <c r="M7123" s="181">
        <v>381</v>
      </c>
      <c r="N7123" s="181">
        <v>331</v>
      </c>
      <c r="O7123" s="181">
        <v>935</v>
      </c>
      <c r="P7123" s="181">
        <v>891</v>
      </c>
      <c r="Q7123" s="181">
        <v>194</v>
      </c>
      <c r="R7123" s="181">
        <v>558</v>
      </c>
      <c r="S7123" s="226">
        <f t="shared" si="335"/>
        <v>4639</v>
      </c>
      <c r="T7123" s="181">
        <f t="shared" si="333"/>
        <v>102242.76331606507</v>
      </c>
      <c r="U7123" s="226">
        <f t="shared" si="334"/>
        <v>6707.7702025143381</v>
      </c>
    </row>
    <row r="7124" spans="1:21" x14ac:dyDescent="0.25">
      <c r="A7124" s="156" t="s">
        <v>19615</v>
      </c>
      <c r="B7124" s="156" t="s">
        <v>93</v>
      </c>
      <c r="C7124" s="223">
        <v>-5.0474104881286621</v>
      </c>
      <c r="D7124" s="221">
        <v>17.645126342773438</v>
      </c>
      <c r="E7124" s="221">
        <v>28.18449592590332</v>
      </c>
      <c r="F7124" s="221">
        <v>1.4159691333770752</v>
      </c>
      <c r="G7124" s="221">
        <v>15.981783866882324</v>
      </c>
      <c r="H7124" s="221">
        <v>8.4562673568725586</v>
      </c>
      <c r="I7124" s="221">
        <v>21.005353927612305</v>
      </c>
      <c r="J7124" s="221">
        <v>-1.850788950920105</v>
      </c>
      <c r="K7124" s="180">
        <v>194</v>
      </c>
      <c r="L7124" s="181">
        <v>77</v>
      </c>
      <c r="M7124" s="181">
        <v>80</v>
      </c>
      <c r="N7124" s="181">
        <v>64</v>
      </c>
      <c r="O7124" s="181">
        <v>227</v>
      </c>
      <c r="P7124" s="181">
        <v>329</v>
      </c>
      <c r="Q7124" s="181">
        <v>89</v>
      </c>
      <c r="R7124" s="181">
        <v>423</v>
      </c>
      <c r="S7124" s="226">
        <f t="shared" si="335"/>
        <v>1483</v>
      </c>
      <c r="T7124" s="181">
        <f t="shared" si="333"/>
        <v>10221.428463816643</v>
      </c>
      <c r="U7124" s="226">
        <f t="shared" si="334"/>
        <v>670.5901821605803</v>
      </c>
    </row>
    <row r="7125" spans="1:21" x14ac:dyDescent="0.25">
      <c r="A7125" s="156" t="s">
        <v>19616</v>
      </c>
      <c r="B7125" s="156" t="s">
        <v>93</v>
      </c>
      <c r="C7125" s="223">
        <v>1.4169001579284668</v>
      </c>
      <c r="D7125" s="221">
        <v>2.3844096660614014</v>
      </c>
      <c r="E7125" s="221">
        <v>2.0090091228485107</v>
      </c>
      <c r="F7125" s="221">
        <v>5.3595695495605469</v>
      </c>
      <c r="G7125" s="221">
        <v>9.5284099578857422</v>
      </c>
      <c r="H7125" s="221">
        <v>3.9739329814910889</v>
      </c>
      <c r="I7125" s="221">
        <v>1.5223079919815063</v>
      </c>
      <c r="J7125" s="221">
        <v>1.0965104103088379</v>
      </c>
      <c r="K7125" s="180">
        <v>0.73513609170913696</v>
      </c>
      <c r="L7125" s="181">
        <v>0.29459169507026672</v>
      </c>
      <c r="M7125" s="181">
        <v>0.22743552923202515</v>
      </c>
      <c r="N7125" s="181">
        <v>0.21221347153186798</v>
      </c>
      <c r="O7125" s="181">
        <v>0.84885388612747192</v>
      </c>
      <c r="P7125" s="181">
        <v>1.1926933526992798</v>
      </c>
      <c r="Q7125" s="181">
        <v>0.43964898586273193</v>
      </c>
      <c r="R7125" s="181">
        <v>1.4657951593399048</v>
      </c>
      <c r="S7125" s="226">
        <f t="shared" si="335"/>
        <v>5.4163681715726852</v>
      </c>
      <c r="T7125" s="181">
        <f t="shared" si="333"/>
        <v>18.442786731730074</v>
      </c>
      <c r="U7125" s="226">
        <f t="shared" si="334"/>
        <v>1.2099631433864779</v>
      </c>
    </row>
    <row r="7126" spans="1:21" x14ac:dyDescent="0.25">
      <c r="A7126" s="156" t="s">
        <v>14294</v>
      </c>
      <c r="B7126" s="156" t="s">
        <v>93</v>
      </c>
      <c r="C7126" s="223">
        <v>-1.0047658681869507</v>
      </c>
      <c r="D7126" s="221">
        <v>-3.7256542593240738E-2</v>
      </c>
      <c r="E7126" s="221">
        <v>-0.41265693306922913</v>
      </c>
      <c r="F7126" s="221">
        <v>2.9379031658172607</v>
      </c>
      <c r="G7126" s="221">
        <v>7.1067442893981934</v>
      </c>
      <c r="H7126" s="221">
        <v>1.5522669553756714</v>
      </c>
      <c r="I7126" s="221">
        <v>-0.89935815334320068</v>
      </c>
      <c r="J7126" s="221">
        <v>-1.3251558542251587</v>
      </c>
      <c r="K7126" s="180">
        <v>32.852218627929688</v>
      </c>
      <c r="L7126" s="181">
        <v>11.518226623535156</v>
      </c>
      <c r="M7126" s="181">
        <v>12.316256523132324</v>
      </c>
      <c r="N7126" s="181">
        <v>10.587192535400391</v>
      </c>
      <c r="O7126" s="181">
        <v>35.299507141113281</v>
      </c>
      <c r="P7126" s="181">
        <v>39.023643493652344</v>
      </c>
      <c r="Q7126" s="181">
        <v>12.529064178466797</v>
      </c>
      <c r="R7126" s="181">
        <v>28.383251190185547</v>
      </c>
      <c r="S7126" s="226">
        <f t="shared" si="335"/>
        <v>182.50936031341553</v>
      </c>
      <c r="T7126" s="181">
        <f t="shared" si="333"/>
        <v>255.14317611873537</v>
      </c>
      <c r="U7126" s="226">
        <f t="shared" si="334"/>
        <v>16.739001750700996</v>
      </c>
    </row>
    <row r="7127" spans="1:21" x14ac:dyDescent="0.25">
      <c r="A7127" s="156" t="s">
        <v>14295</v>
      </c>
      <c r="B7127" s="156" t="s">
        <v>93</v>
      </c>
      <c r="C7127" s="223">
        <v>-0.72925871610641479</v>
      </c>
      <c r="D7127" s="221">
        <v>0.23825068771839142</v>
      </c>
      <c r="E7127" s="221">
        <v>-0.13714969158172607</v>
      </c>
      <c r="F7127" s="221">
        <v>3.2134103775024414</v>
      </c>
      <c r="G7127" s="221">
        <v>7.3822512626647949</v>
      </c>
      <c r="H7127" s="221">
        <v>1.8277742862701416</v>
      </c>
      <c r="I7127" s="221">
        <v>-0.62385094165802002</v>
      </c>
      <c r="J7127" s="221">
        <v>-1.049648642539978</v>
      </c>
      <c r="K7127" s="180">
        <v>139.94114685058594</v>
      </c>
      <c r="L7127" s="181">
        <v>46.807903289794922</v>
      </c>
      <c r="M7127" s="181">
        <v>49.703235626220703</v>
      </c>
      <c r="N7127" s="181">
        <v>47.773014068603516</v>
      </c>
      <c r="O7127" s="181">
        <v>166.96426391601562</v>
      </c>
      <c r="P7127" s="181">
        <v>224.87095642089844</v>
      </c>
      <c r="Q7127" s="181">
        <v>70.935684204101563</v>
      </c>
      <c r="R7127" s="181">
        <v>219.56283569335937</v>
      </c>
      <c r="S7127" s="226">
        <f t="shared" si="335"/>
        <v>966.55904006958008</v>
      </c>
      <c r="T7127" s="181">
        <f t="shared" si="333"/>
        <v>1424.6646039659513</v>
      </c>
      <c r="U7127" s="226">
        <f t="shared" si="334"/>
        <v>93.466984548510766</v>
      </c>
    </row>
    <row r="7128" spans="1:21" x14ac:dyDescent="0.25">
      <c r="A7128" s="156" t="s">
        <v>14298</v>
      </c>
      <c r="B7128" s="156" t="s">
        <v>93</v>
      </c>
      <c r="C7128" s="223">
        <v>-1.1513708829879761</v>
      </c>
      <c r="D7128" s="221">
        <v>-0.18386150896549225</v>
      </c>
      <c r="E7128" s="221">
        <v>-0.55926191806793213</v>
      </c>
      <c r="F7128" s="221">
        <v>2.7912981510162354</v>
      </c>
      <c r="G7128" s="221">
        <v>6.960139274597168</v>
      </c>
      <c r="H7128" s="221">
        <v>1.4056620597839355</v>
      </c>
      <c r="I7128" s="221">
        <v>-1.0459631681442261</v>
      </c>
      <c r="J7128" s="221">
        <v>-1.4717607498168945</v>
      </c>
      <c r="K7128" s="180">
        <v>2.7518866062164307</v>
      </c>
      <c r="L7128" s="181">
        <v>1.0234965085983276</v>
      </c>
      <c r="M7128" s="181">
        <v>1.0258305072784424</v>
      </c>
      <c r="N7128" s="181">
        <v>1.0596747398376465</v>
      </c>
      <c r="O7128" s="181">
        <v>2.7927331924438477</v>
      </c>
      <c r="P7128" s="181">
        <v>2.9106044769287109</v>
      </c>
      <c r="Q7128" s="181">
        <v>0.9289659857749939</v>
      </c>
      <c r="R7128" s="181">
        <v>2.4531238079071045</v>
      </c>
      <c r="S7128" s="226">
        <f t="shared" si="335"/>
        <v>14.946315824985504</v>
      </c>
      <c r="T7128" s="181">
        <f t="shared" si="333"/>
        <v>17.97459920065733</v>
      </c>
      <c r="U7128" s="226">
        <f t="shared" si="334"/>
        <v>1.1792470881052819</v>
      </c>
    </row>
    <row r="7129" spans="1:21" x14ac:dyDescent="0.25">
      <c r="A7129" s="156" t="s">
        <v>19617</v>
      </c>
      <c r="B7129" s="156" t="s">
        <v>96</v>
      </c>
      <c r="C7129" s="223">
        <v>1.0440973043441772</v>
      </c>
      <c r="D7129" s="221">
        <v>2.0116066932678223</v>
      </c>
      <c r="E7129" s="221">
        <v>1.6362063884735107</v>
      </c>
      <c r="F7129" s="221">
        <v>4.9867668151855469</v>
      </c>
      <c r="G7129" s="221">
        <v>9.1556062698364258</v>
      </c>
      <c r="H7129" s="221">
        <v>3.6011302471160889</v>
      </c>
      <c r="I7129" s="221">
        <v>1.1495051383972168</v>
      </c>
      <c r="J7129" s="221">
        <v>0.72370743751525879</v>
      </c>
      <c r="K7129" s="180">
        <v>4</v>
      </c>
      <c r="L7129" s="181">
        <v>6</v>
      </c>
      <c r="M7129" s="181">
        <v>48</v>
      </c>
      <c r="N7129" s="181">
        <v>35</v>
      </c>
      <c r="O7129" s="181">
        <v>28</v>
      </c>
      <c r="P7129" s="181">
        <v>9</v>
      </c>
      <c r="Q7129" s="181">
        <v>9</v>
      </c>
      <c r="R7129" s="181">
        <v>4</v>
      </c>
      <c r="S7129" s="226">
        <f t="shared" si="335"/>
        <v>143</v>
      </c>
      <c r="T7129" s="181">
        <f t="shared" si="333"/>
        <v>571.32829833030701</v>
      </c>
      <c r="U7129" s="226">
        <f t="shared" si="334"/>
        <v>37.482740206720251</v>
      </c>
    </row>
    <row r="7130" spans="1:21" x14ac:dyDescent="0.25">
      <c r="A7130" s="156" t="s">
        <v>19618</v>
      </c>
      <c r="B7130" s="156" t="s">
        <v>96</v>
      </c>
      <c r="C7130" s="223">
        <v>2.3465976715087891</v>
      </c>
      <c r="D7130" s="221">
        <v>3.3141069412231445</v>
      </c>
      <c r="E7130" s="221">
        <v>2.938706636428833</v>
      </c>
      <c r="F7130" s="221">
        <v>-28.038396835327148</v>
      </c>
      <c r="G7130" s="221">
        <v>10.458107948303223</v>
      </c>
      <c r="H7130" s="221">
        <v>274.35153198242187</v>
      </c>
      <c r="I7130" s="221">
        <v>2.4520053863525391</v>
      </c>
      <c r="J7130" s="221">
        <v>2.0262076854705811</v>
      </c>
      <c r="K7130" s="180">
        <v>1</v>
      </c>
      <c r="L7130" s="181">
        <v>53</v>
      </c>
      <c r="M7130" s="181">
        <v>148</v>
      </c>
      <c r="N7130" s="181">
        <v>43</v>
      </c>
      <c r="O7130" s="181">
        <v>56</v>
      </c>
      <c r="P7130" s="181">
        <v>24</v>
      </c>
      <c r="Q7130" s="181">
        <v>4</v>
      </c>
      <c r="R7130" s="181">
        <v>6</v>
      </c>
      <c r="S7130" s="226">
        <f t="shared" si="335"/>
        <v>335</v>
      </c>
      <c r="T7130" s="181">
        <f t="shared" si="333"/>
        <v>6599.3278641700745</v>
      </c>
      <c r="U7130" s="226">
        <f t="shared" si="334"/>
        <v>432.9575352639859</v>
      </c>
    </row>
    <row r="7131" spans="1:21" x14ac:dyDescent="0.25">
      <c r="A7131" s="156" t="s">
        <v>19619</v>
      </c>
      <c r="B7131" s="156" t="s">
        <v>96</v>
      </c>
      <c r="C7131" s="223">
        <v>4.7116713523864746</v>
      </c>
      <c r="D7131" s="221">
        <v>5.6791806221008301</v>
      </c>
      <c r="E7131" s="221">
        <v>5.3037805557250977</v>
      </c>
      <c r="F7131" s="221">
        <v>47.681079864501953</v>
      </c>
      <c r="G7131" s="221">
        <v>327.52481079101562</v>
      </c>
      <c r="H7131" s="221">
        <v>-142.40203857421875</v>
      </c>
      <c r="I7131" s="221"/>
      <c r="J7131" s="221">
        <v>4.3912816047668457</v>
      </c>
      <c r="K7131" s="180">
        <v>4</v>
      </c>
      <c r="L7131" s="181">
        <v>21</v>
      </c>
      <c r="M7131" s="181">
        <v>55</v>
      </c>
      <c r="N7131" s="181">
        <v>42</v>
      </c>
      <c r="O7131" s="181">
        <v>28</v>
      </c>
      <c r="P7131" s="181">
        <v>10</v>
      </c>
      <c r="Q7131" s="181"/>
      <c r="R7131" s="181">
        <v>1</v>
      </c>
      <c r="S7131" s="226">
        <f t="shared" si="335"/>
        <v>161</v>
      </c>
      <c r="T7131" s="181">
        <f t="shared" si="333"/>
        <v>10183.488361358643</v>
      </c>
      <c r="U7131" s="226">
        <f t="shared" si="334"/>
        <v>668.10107211998604</v>
      </c>
    </row>
    <row r="7132" spans="1:21" x14ac:dyDescent="0.25">
      <c r="A7132" s="156" t="s">
        <v>19620</v>
      </c>
      <c r="B7132" s="156" t="s">
        <v>96</v>
      </c>
      <c r="C7132" s="223">
        <v>5.6868491172790527</v>
      </c>
      <c r="D7132" s="221">
        <v>253.27618408203125</v>
      </c>
      <c r="E7132" s="221">
        <v>31.384321212768555</v>
      </c>
      <c r="F7132" s="221">
        <v>9.6295194625854492</v>
      </c>
      <c r="G7132" s="221">
        <v>13.798359870910645</v>
      </c>
      <c r="H7132" s="221">
        <v>103.73029327392578</v>
      </c>
      <c r="I7132" s="221">
        <v>5.7922573089599609</v>
      </c>
      <c r="J7132" s="221">
        <v>5.3664593696594238</v>
      </c>
      <c r="K7132" s="180">
        <v>6</v>
      </c>
      <c r="L7132" s="181">
        <v>13</v>
      </c>
      <c r="M7132" s="181">
        <v>75</v>
      </c>
      <c r="N7132" s="181">
        <v>52</v>
      </c>
      <c r="O7132" s="181">
        <v>45</v>
      </c>
      <c r="P7132" s="181">
        <v>17</v>
      </c>
      <c r="Q7132" s="181">
        <v>3</v>
      </c>
      <c r="R7132" s="181">
        <v>2</v>
      </c>
      <c r="S7132" s="226">
        <f t="shared" si="335"/>
        <v>213</v>
      </c>
      <c r="T7132" s="181">
        <f t="shared" si="333"/>
        <v>8593.7214612960815</v>
      </c>
      <c r="U7132" s="226">
        <f t="shared" si="334"/>
        <v>563.80233551191884</v>
      </c>
    </row>
    <row r="7133" spans="1:21" x14ac:dyDescent="0.25">
      <c r="A7133" s="156" t="s">
        <v>19621</v>
      </c>
      <c r="B7133" s="156" t="s">
        <v>96</v>
      </c>
      <c r="C7133" s="223">
        <v>-48.534523010253906</v>
      </c>
      <c r="D7133" s="221">
        <v>74.072685241699219</v>
      </c>
      <c r="E7133" s="221">
        <v>5.5824170112609863</v>
      </c>
      <c r="F7133" s="221">
        <v>9.1101655960083008</v>
      </c>
      <c r="G7133" s="221">
        <v>75.067985534667969</v>
      </c>
      <c r="H7133" s="221">
        <v>7.7245292663574219</v>
      </c>
      <c r="I7133" s="221">
        <v>5.2729039192199707</v>
      </c>
      <c r="J7133" s="221">
        <v>4.8471059799194336</v>
      </c>
      <c r="K7133" s="180">
        <v>20</v>
      </c>
      <c r="L7133" s="181">
        <v>61</v>
      </c>
      <c r="M7133" s="181">
        <v>487</v>
      </c>
      <c r="N7133" s="181">
        <v>304</v>
      </c>
      <c r="O7133" s="181">
        <v>198</v>
      </c>
      <c r="P7133" s="181">
        <v>42</v>
      </c>
      <c r="Q7133" s="181">
        <v>3</v>
      </c>
      <c r="R7133" s="181">
        <v>10</v>
      </c>
      <c r="S7133" s="226">
        <f t="shared" si="335"/>
        <v>1125</v>
      </c>
      <c r="T7133" s="181">
        <f t="shared" si="333"/>
        <v>24288.051901817322</v>
      </c>
      <c r="U7133" s="226">
        <f t="shared" si="334"/>
        <v>1593.4494094266429</v>
      </c>
    </row>
    <row r="7134" spans="1:21" x14ac:dyDescent="0.25">
      <c r="A7134" s="156" t="s">
        <v>19622</v>
      </c>
      <c r="B7134" s="156" t="s">
        <v>96</v>
      </c>
      <c r="C7134" s="223">
        <v>-2.227961540222168</v>
      </c>
      <c r="D7134" s="221">
        <v>5.5844221115112305</v>
      </c>
      <c r="E7134" s="221">
        <v>4.2431783676147461</v>
      </c>
      <c r="F7134" s="221">
        <v>7.9638986587524414</v>
      </c>
      <c r="G7134" s="221">
        <v>83.612655639648437</v>
      </c>
      <c r="H7134" s="221">
        <v>137.94624328613281</v>
      </c>
      <c r="I7134" s="221">
        <v>4.722320556640625</v>
      </c>
      <c r="J7134" s="221">
        <v>4.2965230941772461</v>
      </c>
      <c r="K7134" s="180">
        <v>165</v>
      </c>
      <c r="L7134" s="181">
        <v>84</v>
      </c>
      <c r="M7134" s="181">
        <v>557</v>
      </c>
      <c r="N7134" s="181">
        <v>557</v>
      </c>
      <c r="O7134" s="181">
        <v>483</v>
      </c>
      <c r="P7134" s="181">
        <v>232</v>
      </c>
      <c r="Q7134" s="181">
        <v>79</v>
      </c>
      <c r="R7134" s="181">
        <v>176</v>
      </c>
      <c r="S7134" s="226">
        <f t="shared" si="335"/>
        <v>2333</v>
      </c>
      <c r="T7134" s="181">
        <f t="shared" si="333"/>
        <v>80418.512211799622</v>
      </c>
      <c r="U7134" s="226">
        <f t="shared" si="334"/>
        <v>5275.9616666198435</v>
      </c>
    </row>
    <row r="7135" spans="1:21" x14ac:dyDescent="0.25">
      <c r="A7135" s="156" t="s">
        <v>19623</v>
      </c>
      <c r="B7135" s="156" t="s">
        <v>96</v>
      </c>
      <c r="C7135" s="223">
        <v>4.671454906463623</v>
      </c>
      <c r="D7135" s="221">
        <v>-22.864215850830078</v>
      </c>
      <c r="E7135" s="221">
        <v>5.8649196624755859</v>
      </c>
      <c r="F7135" s="221">
        <v>8.6141233444213867</v>
      </c>
      <c r="G7135" s="221">
        <v>12.782963752746582</v>
      </c>
      <c r="H7135" s="221">
        <v>7.2284879684448242</v>
      </c>
      <c r="I7135" s="221">
        <v>4.776862621307373</v>
      </c>
      <c r="J7135" s="221">
        <v>4.3510651588439941</v>
      </c>
      <c r="K7135" s="180">
        <v>8</v>
      </c>
      <c r="L7135" s="181">
        <v>46</v>
      </c>
      <c r="M7135" s="181">
        <v>120</v>
      </c>
      <c r="N7135" s="181">
        <v>107</v>
      </c>
      <c r="O7135" s="181">
        <v>87</v>
      </c>
      <c r="P7135" s="181">
        <v>22</v>
      </c>
      <c r="Q7135" s="181">
        <v>6</v>
      </c>
      <c r="R7135" s="181">
        <v>6</v>
      </c>
      <c r="S7135" s="226">
        <f t="shared" si="335"/>
        <v>402</v>
      </c>
      <c r="T7135" s="181">
        <f t="shared" si="333"/>
        <v>1937.0314159393311</v>
      </c>
      <c r="U7135" s="226">
        <f t="shared" si="334"/>
        <v>127.08147933175458</v>
      </c>
    </row>
    <row r="7136" spans="1:21" x14ac:dyDescent="0.25">
      <c r="A7136" s="156" t="s">
        <v>19624</v>
      </c>
      <c r="B7136" s="156" t="s">
        <v>96</v>
      </c>
      <c r="C7136" s="223">
        <v>4.9619317054748535</v>
      </c>
      <c r="D7136" s="221">
        <v>5.929440975189209</v>
      </c>
      <c r="E7136" s="221">
        <v>5.5540409088134766</v>
      </c>
      <c r="F7136" s="221">
        <v>8.9046001434326172</v>
      </c>
      <c r="G7136" s="221">
        <v>94.245620727539063</v>
      </c>
      <c r="H7136" s="221">
        <v>216.23170471191406</v>
      </c>
      <c r="I7136" s="221">
        <v>5.0673394203186035</v>
      </c>
      <c r="J7136" s="221">
        <v>4.6415419578552246</v>
      </c>
      <c r="K7136" s="180">
        <v>54</v>
      </c>
      <c r="L7136" s="181">
        <v>93</v>
      </c>
      <c r="M7136" s="181">
        <v>360</v>
      </c>
      <c r="N7136" s="181">
        <v>63</v>
      </c>
      <c r="O7136" s="181">
        <v>98</v>
      </c>
      <c r="P7136" s="181">
        <v>73</v>
      </c>
      <c r="Q7136" s="181">
        <v>19</v>
      </c>
      <c r="R7136" s="181">
        <v>120</v>
      </c>
      <c r="S7136" s="226">
        <f t="shared" si="335"/>
        <v>880</v>
      </c>
      <c r="T7136" s="181">
        <f t="shared" si="333"/>
        <v>29054.07661819458</v>
      </c>
      <c r="U7136" s="226">
        <f t="shared" si="334"/>
        <v>1906.1306940485636</v>
      </c>
    </row>
    <row r="7137" spans="1:21" x14ac:dyDescent="0.25">
      <c r="A7137" s="156" t="s">
        <v>19625</v>
      </c>
      <c r="B7137" s="156" t="s">
        <v>96</v>
      </c>
      <c r="C7137" s="223">
        <v>4.5788664817810059</v>
      </c>
      <c r="D7137" s="221">
        <v>5.5463757514953613</v>
      </c>
      <c r="E7137" s="221">
        <v>10.838578224182129</v>
      </c>
      <c r="F7137" s="221">
        <v>8.5215358734130859</v>
      </c>
      <c r="G7137" s="221">
        <v>12.690376281738281</v>
      </c>
      <c r="H7137" s="221">
        <v>7.135899543762207</v>
      </c>
      <c r="I7137" s="221">
        <v>4.6842741966247559</v>
      </c>
      <c r="J7137" s="221">
        <v>4.258476734161377</v>
      </c>
      <c r="K7137" s="180">
        <v>20</v>
      </c>
      <c r="L7137" s="181">
        <v>16</v>
      </c>
      <c r="M7137" s="181">
        <v>234</v>
      </c>
      <c r="N7137" s="181">
        <v>244</v>
      </c>
      <c r="O7137" s="181">
        <v>172</v>
      </c>
      <c r="P7137" s="181">
        <v>46</v>
      </c>
      <c r="Q7137" s="181">
        <v>6</v>
      </c>
      <c r="R7137" s="181">
        <v>8</v>
      </c>
      <c r="S7137" s="226">
        <f t="shared" si="335"/>
        <v>746</v>
      </c>
      <c r="T7137" s="181">
        <f t="shared" si="333"/>
        <v>7368.9709577560425</v>
      </c>
      <c r="U7137" s="226">
        <f t="shared" si="334"/>
        <v>483.45097697357369</v>
      </c>
    </row>
    <row r="7138" spans="1:21" x14ac:dyDescent="0.25">
      <c r="A7138" s="156" t="s">
        <v>19626</v>
      </c>
      <c r="B7138" s="156" t="s">
        <v>96</v>
      </c>
      <c r="C7138" s="223">
        <v>4.8346877098083496</v>
      </c>
      <c r="D7138" s="221">
        <v>28.890003204345703</v>
      </c>
      <c r="E7138" s="221">
        <v>-0.22974342107772827</v>
      </c>
      <c r="F7138" s="221">
        <v>8.7773571014404297</v>
      </c>
      <c r="G7138" s="221">
        <v>145.11170959472656</v>
      </c>
      <c r="H7138" s="221">
        <v>46.4127197265625</v>
      </c>
      <c r="I7138" s="221">
        <v>4.9400954246520996</v>
      </c>
      <c r="J7138" s="221">
        <v>4.5142979621887207</v>
      </c>
      <c r="K7138" s="180">
        <v>25</v>
      </c>
      <c r="L7138" s="181">
        <v>33</v>
      </c>
      <c r="M7138" s="181">
        <v>281</v>
      </c>
      <c r="N7138" s="181">
        <v>152</v>
      </c>
      <c r="O7138" s="181">
        <v>134</v>
      </c>
      <c r="P7138" s="181">
        <v>60</v>
      </c>
      <c r="Q7138" s="181">
        <v>23</v>
      </c>
      <c r="R7138" s="181">
        <v>28</v>
      </c>
      <c r="S7138" s="226">
        <f t="shared" si="335"/>
        <v>736</v>
      </c>
      <c r="T7138" s="181">
        <f t="shared" si="333"/>
        <v>24813.592483580112</v>
      </c>
      <c r="U7138" s="226">
        <f t="shared" si="334"/>
        <v>1627.928186605845</v>
      </c>
    </row>
    <row r="7139" spans="1:21" x14ac:dyDescent="0.25">
      <c r="A7139" s="156" t="s">
        <v>19540</v>
      </c>
      <c r="B7139" s="156" t="s">
        <v>96</v>
      </c>
      <c r="C7139" s="223">
        <v>1.9765772819519043</v>
      </c>
      <c r="D7139" s="221">
        <v>2.9440865516662598</v>
      </c>
      <c r="E7139" s="221">
        <v>2.5686862468719482</v>
      </c>
      <c r="F7139" s="221">
        <v>5.9192461967468262</v>
      </c>
      <c r="G7139" s="221">
        <v>83.917182922363281</v>
      </c>
      <c r="H7139" s="221">
        <v>13.350632667541504</v>
      </c>
      <c r="I7139" s="221">
        <v>2.0819849967956543</v>
      </c>
      <c r="J7139" s="221">
        <v>1.6561872959136963</v>
      </c>
      <c r="K7139" s="180">
        <v>202.07342529296875</v>
      </c>
      <c r="L7139" s="181">
        <v>65.499656677246094</v>
      </c>
      <c r="M7139" s="181">
        <v>62.712440490722656</v>
      </c>
      <c r="N7139" s="181">
        <v>55.744392395019531</v>
      </c>
      <c r="O7139" s="181">
        <v>225.76478576660156</v>
      </c>
      <c r="P7139" s="181">
        <v>233.42964172363281</v>
      </c>
      <c r="Q7139" s="181">
        <v>56.441196441650391</v>
      </c>
      <c r="R7139" s="181">
        <v>149.81304931640625</v>
      </c>
      <c r="S7139" s="226">
        <f t="shared" si="335"/>
        <v>1051.478588104248</v>
      </c>
      <c r="T7139" s="181">
        <f t="shared" si="333"/>
        <v>23510.910184357745</v>
      </c>
      <c r="U7139" s="226">
        <f t="shared" si="334"/>
        <v>1542.4640106909742</v>
      </c>
    </row>
    <row r="7140" spans="1:21" x14ac:dyDescent="0.25">
      <c r="A7140" s="156" t="s">
        <v>19541</v>
      </c>
      <c r="B7140" s="156" t="s">
        <v>96</v>
      </c>
      <c r="C7140" s="223">
        <v>4.4326667785644531</v>
      </c>
      <c r="D7140" s="221">
        <v>5.4001760482788086</v>
      </c>
      <c r="E7140" s="221">
        <v>5.024775505065918</v>
      </c>
      <c r="F7140" s="221">
        <v>8.375335693359375</v>
      </c>
      <c r="G7140" s="221">
        <v>38.272407531738281</v>
      </c>
      <c r="H7140" s="221">
        <v>51.592643737792969</v>
      </c>
      <c r="I7140" s="221">
        <v>4.5380744934082031</v>
      </c>
      <c r="J7140" s="221">
        <v>4.112276554107666</v>
      </c>
      <c r="K7140" s="180">
        <v>112.78997039794922</v>
      </c>
      <c r="L7140" s="181">
        <v>31.867641448974609</v>
      </c>
      <c r="M7140" s="181">
        <v>35.627307891845703</v>
      </c>
      <c r="N7140" s="181">
        <v>50.128875732421875</v>
      </c>
      <c r="O7140" s="181">
        <v>134.27377319335937</v>
      </c>
      <c r="P7140" s="181">
        <v>113.86415863037109</v>
      </c>
      <c r="Q7140" s="181">
        <v>28.107976913452148</v>
      </c>
      <c r="R7140" s="181">
        <v>37.059562683105469</v>
      </c>
      <c r="S7140" s="226">
        <f t="shared" si="335"/>
        <v>543.71926689147949</v>
      </c>
      <c r="T7140" s="181">
        <f t="shared" si="333"/>
        <v>12564.405418022452</v>
      </c>
      <c r="U7140" s="226">
        <f t="shared" si="334"/>
        <v>824.30424943413266</v>
      </c>
    </row>
    <row r="7141" spans="1:21" x14ac:dyDescent="0.25">
      <c r="A7141" s="156" t="s">
        <v>19627</v>
      </c>
      <c r="B7141" s="156" t="s">
        <v>96</v>
      </c>
      <c r="C7141" s="223">
        <v>1.5541512966156006</v>
      </c>
      <c r="D7141" s="221">
        <v>-4.4527935981750488</v>
      </c>
      <c r="E7141" s="221">
        <v>3.362844705581665</v>
      </c>
      <c r="F7141" s="221">
        <v>84.851463317871094</v>
      </c>
      <c r="G7141" s="221">
        <v>100.41676330566406</v>
      </c>
      <c r="H7141" s="221">
        <v>67.191429138183594</v>
      </c>
      <c r="I7141" s="221">
        <v>1.6595590114593506</v>
      </c>
      <c r="J7141" s="221">
        <v>1.2337613105773926</v>
      </c>
      <c r="K7141" s="180">
        <v>378</v>
      </c>
      <c r="L7141" s="181">
        <v>120</v>
      </c>
      <c r="M7141" s="181">
        <v>161</v>
      </c>
      <c r="N7141" s="181">
        <v>202</v>
      </c>
      <c r="O7141" s="181">
        <v>405</v>
      </c>
      <c r="P7141" s="181">
        <v>430</v>
      </c>
      <c r="Q7141" s="181">
        <v>139</v>
      </c>
      <c r="R7141" s="181">
        <v>387</v>
      </c>
      <c r="S7141" s="226">
        <f t="shared" si="335"/>
        <v>2222</v>
      </c>
      <c r="T7141" s="181">
        <f t="shared" si="333"/>
        <v>88003.795544147491</v>
      </c>
      <c r="U7141" s="226">
        <f t="shared" si="334"/>
        <v>5773.6040998262333</v>
      </c>
    </row>
    <row r="7142" spans="1:21" x14ac:dyDescent="0.25">
      <c r="A7142" s="156" t="s">
        <v>19628</v>
      </c>
      <c r="B7142" s="156" t="s">
        <v>96</v>
      </c>
      <c r="C7142" s="223">
        <v>1.9018228054046631</v>
      </c>
      <c r="D7142" s="221">
        <v>2.8693320751190186</v>
      </c>
      <c r="E7142" s="221">
        <v>-14.942205429077148</v>
      </c>
      <c r="F7142" s="221">
        <v>50.077083587646484</v>
      </c>
      <c r="G7142" s="221">
        <v>94.91632080078125</v>
      </c>
      <c r="H7142" s="221">
        <v>79.594856262207031</v>
      </c>
      <c r="I7142" s="221">
        <v>2.0072305202484131</v>
      </c>
      <c r="J7142" s="221">
        <v>10.79744815826416</v>
      </c>
      <c r="K7142" s="180">
        <v>318</v>
      </c>
      <c r="L7142" s="181">
        <v>123</v>
      </c>
      <c r="M7142" s="181">
        <v>96</v>
      </c>
      <c r="N7142" s="181">
        <v>86</v>
      </c>
      <c r="O7142" s="181">
        <v>319</v>
      </c>
      <c r="P7142" s="181">
        <v>351</v>
      </c>
      <c r="Q7142" s="181">
        <v>78</v>
      </c>
      <c r="R7142" s="181">
        <v>258</v>
      </c>
      <c r="S7142" s="226">
        <f t="shared" si="335"/>
        <v>1629</v>
      </c>
      <c r="T7142" s="181">
        <f t="shared" si="333"/>
        <v>64988.29145359993</v>
      </c>
      <c r="U7142" s="226">
        <f t="shared" si="334"/>
        <v>4263.641853821835</v>
      </c>
    </row>
    <row r="7143" spans="1:21" x14ac:dyDescent="0.25">
      <c r="A7143" s="156" t="s">
        <v>19629</v>
      </c>
      <c r="B7143" s="156" t="s">
        <v>96</v>
      </c>
      <c r="C7143" s="223">
        <v>2.726330041885376</v>
      </c>
      <c r="D7143" s="221">
        <v>3.6938395500183105</v>
      </c>
      <c r="E7143" s="221">
        <v>3.318439245223999</v>
      </c>
      <c r="F7143" s="221">
        <v>7.9131827354431152</v>
      </c>
      <c r="G7143" s="221">
        <v>153.58845520019531</v>
      </c>
      <c r="H7143" s="221">
        <v>51.601238250732422</v>
      </c>
      <c r="I7143" s="221">
        <v>2.8317379951477051</v>
      </c>
      <c r="J7143" s="221">
        <v>2.4059402942657471</v>
      </c>
      <c r="K7143" s="180">
        <v>265</v>
      </c>
      <c r="L7143" s="181">
        <v>82</v>
      </c>
      <c r="M7143" s="181">
        <v>112</v>
      </c>
      <c r="N7143" s="181">
        <v>116</v>
      </c>
      <c r="O7143" s="181">
        <v>231</v>
      </c>
      <c r="P7143" s="181">
        <v>375</v>
      </c>
      <c r="Q7143" s="181">
        <v>98</v>
      </c>
      <c r="R7143" s="181">
        <v>314</v>
      </c>
      <c r="S7143" s="226">
        <f t="shared" si="335"/>
        <v>1593</v>
      </c>
      <c r="T7143" s="181">
        <f t="shared" si="333"/>
        <v>58177.33976817131</v>
      </c>
      <c r="U7143" s="226">
        <f t="shared" si="334"/>
        <v>3816.8004609982477</v>
      </c>
    </row>
    <row r="7144" spans="1:21" x14ac:dyDescent="0.25">
      <c r="A7144" s="156" t="s">
        <v>19630</v>
      </c>
      <c r="B7144" s="156" t="s">
        <v>96</v>
      </c>
      <c r="C7144" s="223">
        <v>7.4232563972473145</v>
      </c>
      <c r="D7144" s="221">
        <v>0.22820399701595306</v>
      </c>
      <c r="E7144" s="221">
        <v>13.509793281555176</v>
      </c>
      <c r="F7144" s="221">
        <v>43.652622222900391</v>
      </c>
      <c r="G7144" s="221">
        <v>158.06802368164062</v>
      </c>
      <c r="H7144" s="221">
        <v>51.571895599365234</v>
      </c>
      <c r="I7144" s="221">
        <v>3.9262466430664062</v>
      </c>
      <c r="J7144" s="221">
        <v>2.2883439064025879</v>
      </c>
      <c r="K7144" s="180">
        <v>415</v>
      </c>
      <c r="L7144" s="181">
        <v>173</v>
      </c>
      <c r="M7144" s="181">
        <v>143</v>
      </c>
      <c r="N7144" s="181">
        <v>143</v>
      </c>
      <c r="O7144" s="181">
        <v>396</v>
      </c>
      <c r="P7144" s="181">
        <v>514</v>
      </c>
      <c r="Q7144" s="181">
        <v>123</v>
      </c>
      <c r="R7144" s="181">
        <v>406</v>
      </c>
      <c r="S7144" s="226">
        <f t="shared" si="335"/>
        <v>2313</v>
      </c>
      <c r="T7144" s="181">
        <f t="shared" si="333"/>
        <v>101809.24379257858</v>
      </c>
      <c r="U7144" s="226">
        <f t="shared" si="334"/>
        <v>6679.3285872103625</v>
      </c>
    </row>
    <row r="7145" spans="1:21" x14ac:dyDescent="0.25">
      <c r="A7145" s="156" t="s">
        <v>19631</v>
      </c>
      <c r="B7145" s="156" t="s">
        <v>96</v>
      </c>
      <c r="C7145" s="223">
        <v>1.4490951299667358</v>
      </c>
      <c r="D7145" s="221">
        <v>0.23326297104358673</v>
      </c>
      <c r="E7145" s="221">
        <v>1.9735125303268433</v>
      </c>
      <c r="F7145" s="221">
        <v>38.71942138671875</v>
      </c>
      <c r="G7145" s="221">
        <v>157.46299743652344</v>
      </c>
      <c r="H7145" s="221">
        <v>96.805450439453125</v>
      </c>
      <c r="I7145" s="221">
        <v>55.728893280029297</v>
      </c>
      <c r="J7145" s="221">
        <v>12.136866569519043</v>
      </c>
      <c r="K7145" s="180">
        <v>999</v>
      </c>
      <c r="L7145" s="181">
        <v>308</v>
      </c>
      <c r="M7145" s="181">
        <v>280</v>
      </c>
      <c r="N7145" s="181">
        <v>314</v>
      </c>
      <c r="O7145" s="181">
        <v>828</v>
      </c>
      <c r="P7145" s="181">
        <v>704</v>
      </c>
      <c r="Q7145" s="181">
        <v>191</v>
      </c>
      <c r="R7145" s="181">
        <v>531</v>
      </c>
      <c r="S7145" s="226">
        <f t="shared" si="335"/>
        <v>4155</v>
      </c>
      <c r="T7145" s="181">
        <f t="shared" si="333"/>
        <v>229849.26660555601</v>
      </c>
      <c r="U7145" s="226">
        <f t="shared" si="334"/>
        <v>15079.561737199918</v>
      </c>
    </row>
    <row r="7146" spans="1:21" x14ac:dyDescent="0.25">
      <c r="A7146" s="156" t="s">
        <v>19632</v>
      </c>
      <c r="B7146" s="156" t="s">
        <v>96</v>
      </c>
      <c r="C7146" s="223">
        <v>1.2197177410125732</v>
      </c>
      <c r="D7146" s="221">
        <v>11.111236572265625</v>
      </c>
      <c r="E7146" s="221">
        <v>-1.848369836807251</v>
      </c>
      <c r="F7146" s="221">
        <v>24.412670135498047</v>
      </c>
      <c r="G7146" s="221">
        <v>118.96217346191406</v>
      </c>
      <c r="H7146" s="221">
        <v>128.98622131347656</v>
      </c>
      <c r="I7146" s="221">
        <v>2.7461533546447754</v>
      </c>
      <c r="J7146" s="221">
        <v>2.3203556537628174</v>
      </c>
      <c r="K7146" s="180">
        <v>895</v>
      </c>
      <c r="L7146" s="181">
        <v>318</v>
      </c>
      <c r="M7146" s="181">
        <v>344</v>
      </c>
      <c r="N7146" s="181">
        <v>331</v>
      </c>
      <c r="O7146" s="181">
        <v>818</v>
      </c>
      <c r="P7146" s="181">
        <v>827</v>
      </c>
      <c r="Q7146" s="181">
        <v>211</v>
      </c>
      <c r="R7146" s="181">
        <v>590</v>
      </c>
      <c r="S7146" s="226">
        <f t="shared" si="335"/>
        <v>4334</v>
      </c>
      <c r="T7146" s="181">
        <f t="shared" si="333"/>
        <v>218000.88631081581</v>
      </c>
      <c r="U7146" s="226">
        <f t="shared" si="334"/>
        <v>14302.233252410928</v>
      </c>
    </row>
    <row r="7147" spans="1:21" x14ac:dyDescent="0.25">
      <c r="A7147" s="156" t="s">
        <v>19633</v>
      </c>
      <c r="B7147" s="156" t="s">
        <v>96</v>
      </c>
      <c r="C7147" s="223">
        <v>6.0944290161132812</v>
      </c>
      <c r="D7147" s="221">
        <v>14.340859413146973</v>
      </c>
      <c r="E7147" s="221">
        <v>-6.9326338768005371</v>
      </c>
      <c r="F7147" s="221">
        <v>34.029266357421875</v>
      </c>
      <c r="G7147" s="221">
        <v>71.140251159667969</v>
      </c>
      <c r="H7147" s="221">
        <v>211.79495239257812</v>
      </c>
      <c r="I7147" s="221">
        <v>23.840991973876953</v>
      </c>
      <c r="J7147" s="221">
        <v>20.876352310180664</v>
      </c>
      <c r="K7147" s="180">
        <v>687</v>
      </c>
      <c r="L7147" s="181">
        <v>183</v>
      </c>
      <c r="M7147" s="181">
        <v>199</v>
      </c>
      <c r="N7147" s="181">
        <v>239</v>
      </c>
      <c r="O7147" s="181">
        <v>641</v>
      </c>
      <c r="P7147" s="181">
        <v>546</v>
      </c>
      <c r="Q7147" s="181">
        <v>119</v>
      </c>
      <c r="R7147" s="181">
        <v>290</v>
      </c>
      <c r="S7147" s="226">
        <f t="shared" si="335"/>
        <v>2904</v>
      </c>
      <c r="T7147" s="181">
        <f t="shared" si="333"/>
        <v>183696.81573915482</v>
      </c>
      <c r="U7147" s="226">
        <f t="shared" si="334"/>
        <v>12051.669838996404</v>
      </c>
    </row>
    <row r="7148" spans="1:21" x14ac:dyDescent="0.25">
      <c r="A7148" s="156" t="s">
        <v>19634</v>
      </c>
      <c r="B7148" s="156" t="s">
        <v>96</v>
      </c>
      <c r="C7148" s="223">
        <v>2.8527712821960449</v>
      </c>
      <c r="D7148" s="221">
        <v>25.300687789916992</v>
      </c>
      <c r="E7148" s="221">
        <v>3.5910394191741943</v>
      </c>
      <c r="F7148" s="221">
        <v>8.0574235916137695</v>
      </c>
      <c r="G7148" s="221">
        <v>103.19922637939453</v>
      </c>
      <c r="H7148" s="221">
        <v>52.146095275878906</v>
      </c>
      <c r="I7148" s="221">
        <v>2.9581789970397949</v>
      </c>
      <c r="J7148" s="221">
        <v>2.5323812961578369</v>
      </c>
      <c r="K7148" s="180">
        <v>331</v>
      </c>
      <c r="L7148" s="181">
        <v>139</v>
      </c>
      <c r="M7148" s="181">
        <v>128</v>
      </c>
      <c r="N7148" s="181">
        <v>95</v>
      </c>
      <c r="O7148" s="181">
        <v>308</v>
      </c>
      <c r="P7148" s="181">
        <v>326</v>
      </c>
      <c r="Q7148" s="181">
        <v>85</v>
      </c>
      <c r="R7148" s="181">
        <v>219</v>
      </c>
      <c r="S7148" s="226">
        <f t="shared" si="335"/>
        <v>1631</v>
      </c>
      <c r="T7148" s="181">
        <f t="shared" si="333"/>
        <v>55277.196687459946</v>
      </c>
      <c r="U7148" s="226">
        <f t="shared" si="334"/>
        <v>3626.5327813221138</v>
      </c>
    </row>
    <row r="7149" spans="1:21" x14ac:dyDescent="0.25">
      <c r="A7149" s="156" t="s">
        <v>19635</v>
      </c>
      <c r="B7149" s="156" t="s">
        <v>96</v>
      </c>
      <c r="C7149" s="223">
        <v>3.5258593559265137</v>
      </c>
      <c r="D7149" s="221">
        <v>19.66798210144043</v>
      </c>
      <c r="E7149" s="221">
        <v>4.1179680824279785</v>
      </c>
      <c r="F7149" s="221">
        <v>9.1361522674560547</v>
      </c>
      <c r="G7149" s="221">
        <v>115.53692626953125</v>
      </c>
      <c r="H7149" s="221">
        <v>126.14869689941406</v>
      </c>
      <c r="I7149" s="221">
        <v>3.6312673091888428</v>
      </c>
      <c r="J7149" s="221">
        <v>29.795400619506836</v>
      </c>
      <c r="K7149" s="180">
        <v>196</v>
      </c>
      <c r="L7149" s="181">
        <v>78</v>
      </c>
      <c r="M7149" s="181">
        <v>83</v>
      </c>
      <c r="N7149" s="181">
        <v>68</v>
      </c>
      <c r="O7149" s="181">
        <v>217</v>
      </c>
      <c r="P7149" s="181">
        <v>216</v>
      </c>
      <c r="Q7149" s="181">
        <v>56</v>
      </c>
      <c r="R7149" s="181">
        <v>191</v>
      </c>
      <c r="S7149" s="226">
        <f t="shared" si="335"/>
        <v>1105</v>
      </c>
      <c r="T7149" s="181">
        <f t="shared" si="333"/>
        <v>61402.124761104584</v>
      </c>
      <c r="U7149" s="226">
        <f t="shared" si="334"/>
        <v>4028.3666978989909</v>
      </c>
    </row>
    <row r="7150" spans="1:21" x14ac:dyDescent="0.25">
      <c r="A7150" s="156" t="s">
        <v>19636</v>
      </c>
      <c r="B7150" s="156" t="s">
        <v>96</v>
      </c>
      <c r="C7150" s="223">
        <v>1.4061647653579712</v>
      </c>
      <c r="D7150" s="221">
        <v>-2.202998161315918</v>
      </c>
      <c r="E7150" s="221">
        <v>-1.6214637756347656</v>
      </c>
      <c r="F7150" s="221">
        <v>5.7946996688842773</v>
      </c>
      <c r="G7150" s="221">
        <v>125.16155242919922</v>
      </c>
      <c r="H7150" s="221">
        <v>95.760696411132813</v>
      </c>
      <c r="I7150" s="221">
        <v>9.8515987396240234</v>
      </c>
      <c r="J7150" s="221">
        <v>1.5316401720046997</v>
      </c>
      <c r="K7150" s="180">
        <v>614</v>
      </c>
      <c r="L7150" s="181">
        <v>259</v>
      </c>
      <c r="M7150" s="181">
        <v>216</v>
      </c>
      <c r="N7150" s="181">
        <v>233</v>
      </c>
      <c r="O7150" s="181">
        <v>545</v>
      </c>
      <c r="P7150" s="181">
        <v>624</v>
      </c>
      <c r="Q7150" s="181">
        <v>168</v>
      </c>
      <c r="R7150" s="181">
        <v>527</v>
      </c>
      <c r="S7150" s="226">
        <f t="shared" si="335"/>
        <v>3186</v>
      </c>
      <c r="T7150" s="181">
        <f t="shared" si="333"/>
        <v>131722.70108282566</v>
      </c>
      <c r="U7150" s="226">
        <f t="shared" si="334"/>
        <v>8641.84007416444</v>
      </c>
    </row>
    <row r="7151" spans="1:21" x14ac:dyDescent="0.25">
      <c r="A7151" s="156" t="s">
        <v>19637</v>
      </c>
      <c r="B7151" s="156" t="s">
        <v>96</v>
      </c>
      <c r="C7151" s="223">
        <v>1.8383383750915527</v>
      </c>
      <c r="D7151" s="221">
        <v>-5.8215594291687012</v>
      </c>
      <c r="E7151" s="221">
        <v>2.4304475784301758</v>
      </c>
      <c r="F7151" s="221">
        <v>14.253622055053711</v>
      </c>
      <c r="G7151" s="221">
        <v>98.072135925292969</v>
      </c>
      <c r="H7151" s="221">
        <v>110.69694519042969</v>
      </c>
      <c r="I7151" s="221">
        <v>1.9437463283538818</v>
      </c>
      <c r="J7151" s="221">
        <v>1.5179486274719238</v>
      </c>
      <c r="K7151" s="180">
        <v>293</v>
      </c>
      <c r="L7151" s="181">
        <v>146</v>
      </c>
      <c r="M7151" s="181">
        <v>149</v>
      </c>
      <c r="N7151" s="181">
        <v>152</v>
      </c>
      <c r="O7151" s="181">
        <v>330</v>
      </c>
      <c r="P7151" s="181">
        <v>478</v>
      </c>
      <c r="Q7151" s="181">
        <v>93</v>
      </c>
      <c r="R7151" s="181">
        <v>420</v>
      </c>
      <c r="S7151" s="226">
        <f t="shared" si="335"/>
        <v>2061</v>
      </c>
      <c r="T7151" s="181">
        <f t="shared" si="333"/>
        <v>88312.624197244644</v>
      </c>
      <c r="U7151" s="226">
        <f t="shared" si="334"/>
        <v>5793.8652075050622</v>
      </c>
    </row>
    <row r="7152" spans="1:21" x14ac:dyDescent="0.25">
      <c r="A7152" s="156" t="s">
        <v>19638</v>
      </c>
      <c r="B7152" s="156" t="s">
        <v>96</v>
      </c>
      <c r="C7152" s="223">
        <v>3.7053098678588867</v>
      </c>
      <c r="D7152" s="221">
        <v>-8.8834743499755859</v>
      </c>
      <c r="E7152" s="221">
        <v>26.958925247192383</v>
      </c>
      <c r="F7152" s="221">
        <v>39.808380126953125</v>
      </c>
      <c r="G7152" s="221">
        <v>145.87057495117187</v>
      </c>
      <c r="H7152" s="221">
        <v>234.79714965820312</v>
      </c>
      <c r="I7152" s="221">
        <v>3.8107175827026367</v>
      </c>
      <c r="J7152" s="221">
        <v>3.3849198818206787</v>
      </c>
      <c r="K7152" s="180">
        <v>277</v>
      </c>
      <c r="L7152" s="181">
        <v>99</v>
      </c>
      <c r="M7152" s="181">
        <v>105</v>
      </c>
      <c r="N7152" s="181">
        <v>117</v>
      </c>
      <c r="O7152" s="181">
        <v>304</v>
      </c>
      <c r="P7152" s="181">
        <v>351</v>
      </c>
      <c r="Q7152" s="181">
        <v>128</v>
      </c>
      <c r="R7152" s="181">
        <v>563</v>
      </c>
      <c r="S7152" s="226">
        <f t="shared" si="335"/>
        <v>1944</v>
      </c>
      <c r="T7152" s="181">
        <f t="shared" si="333"/>
        <v>136787.11055779457</v>
      </c>
      <c r="U7152" s="226">
        <f t="shared" si="334"/>
        <v>8974.0972811074171</v>
      </c>
    </row>
    <row r="7153" spans="1:21" x14ac:dyDescent="0.25">
      <c r="A7153" s="156" t="s">
        <v>19639</v>
      </c>
      <c r="B7153" s="156" t="s">
        <v>96</v>
      </c>
      <c r="C7153" s="223">
        <v>-3.2760985195636749E-2</v>
      </c>
      <c r="D7153" s="221">
        <v>-2.7737140655517578</v>
      </c>
      <c r="E7153" s="221">
        <v>-2.1600816249847412</v>
      </c>
      <c r="F7153" s="221">
        <v>6.5502605438232422</v>
      </c>
      <c r="G7153" s="221">
        <v>24.928194046020508</v>
      </c>
      <c r="H7153" s="221">
        <v>10.794436454772949</v>
      </c>
      <c r="I7153" s="221">
        <v>0.44013473391532898</v>
      </c>
      <c r="J7153" s="221">
        <v>1.7130312919616699</v>
      </c>
      <c r="K7153" s="180">
        <v>1839</v>
      </c>
      <c r="L7153" s="181">
        <v>699</v>
      </c>
      <c r="M7153" s="181">
        <v>589</v>
      </c>
      <c r="N7153" s="181">
        <v>541</v>
      </c>
      <c r="O7153" s="181">
        <v>2087</v>
      </c>
      <c r="P7153" s="181">
        <v>2421</v>
      </c>
      <c r="Q7153" s="181">
        <v>521</v>
      </c>
      <c r="R7153" s="181">
        <v>971</v>
      </c>
      <c r="S7153" s="226">
        <f t="shared" si="335"/>
        <v>9668</v>
      </c>
      <c r="T7153" s="181">
        <f t="shared" si="333"/>
        <v>80323.464505411685</v>
      </c>
      <c r="U7153" s="226">
        <f t="shared" si="334"/>
        <v>5269.7259375369404</v>
      </c>
    </row>
    <row r="7154" spans="1:21" x14ac:dyDescent="0.25">
      <c r="A7154" s="156" t="s">
        <v>19640</v>
      </c>
      <c r="B7154" s="156" t="s">
        <v>96</v>
      </c>
      <c r="C7154" s="223">
        <v>-0.59435057640075684</v>
      </c>
      <c r="D7154" s="221">
        <v>0.37315881252288818</v>
      </c>
      <c r="E7154" s="221">
        <v>-8.9343585968017578</v>
      </c>
      <c r="F7154" s="221">
        <v>3.3483188152313232</v>
      </c>
      <c r="G7154" s="221">
        <v>17.004304885864258</v>
      </c>
      <c r="H7154" s="221">
        <v>1.9626824855804443</v>
      </c>
      <c r="I7154" s="221">
        <v>-0.48894283175468445</v>
      </c>
      <c r="J7154" s="221">
        <v>-0.64283245801925659</v>
      </c>
      <c r="K7154" s="180">
        <v>192</v>
      </c>
      <c r="L7154" s="181">
        <v>76</v>
      </c>
      <c r="M7154" s="181">
        <v>66</v>
      </c>
      <c r="N7154" s="181">
        <v>71</v>
      </c>
      <c r="O7154" s="181">
        <v>220</v>
      </c>
      <c r="P7154" s="181">
        <v>284</v>
      </c>
      <c r="Q7154" s="181">
        <v>99</v>
      </c>
      <c r="R7154" s="181">
        <v>245</v>
      </c>
      <c r="S7154" s="226">
        <f t="shared" si="335"/>
        <v>1253</v>
      </c>
      <c r="T7154" s="181">
        <f t="shared" si="333"/>
        <v>3654.7573358118534</v>
      </c>
      <c r="U7154" s="226">
        <f t="shared" si="334"/>
        <v>239.7751347818612</v>
      </c>
    </row>
    <row r="7155" spans="1:21" x14ac:dyDescent="0.25">
      <c r="A7155" s="156" t="s">
        <v>19641</v>
      </c>
      <c r="B7155" s="156" t="s">
        <v>96</v>
      </c>
      <c r="C7155" s="223">
        <v>-1.7168028354644775</v>
      </c>
      <c r="D7155" s="221">
        <v>1.0035780668258667</v>
      </c>
      <c r="E7155" s="221">
        <v>0.6281777024269104</v>
      </c>
      <c r="F7155" s="221">
        <v>3.9787378311157227</v>
      </c>
      <c r="G7155" s="221">
        <v>8.1475791931152344</v>
      </c>
      <c r="H7155" s="221">
        <v>10.03917121887207</v>
      </c>
      <c r="I7155" s="221">
        <v>0.14147646725177765</v>
      </c>
      <c r="J7155" s="221">
        <v>-0.28432124853134155</v>
      </c>
      <c r="K7155" s="180">
        <v>154</v>
      </c>
      <c r="L7155" s="181">
        <v>60</v>
      </c>
      <c r="M7155" s="181">
        <v>86</v>
      </c>
      <c r="N7155" s="181">
        <v>65</v>
      </c>
      <c r="O7155" s="181">
        <v>156</v>
      </c>
      <c r="P7155" s="181">
        <v>254</v>
      </c>
      <c r="Q7155" s="181">
        <v>76</v>
      </c>
      <c r="R7155" s="181">
        <v>215</v>
      </c>
      <c r="S7155" s="226">
        <f t="shared" si="335"/>
        <v>1066</v>
      </c>
      <c r="T7155" s="181">
        <f t="shared" si="333"/>
        <v>3879.0632755756378</v>
      </c>
      <c r="U7155" s="226">
        <f t="shared" si="334"/>
        <v>254.49101931193121</v>
      </c>
    </row>
    <row r="7156" spans="1:21" x14ac:dyDescent="0.25">
      <c r="A7156" s="156" t="s">
        <v>19642</v>
      </c>
      <c r="B7156" s="156" t="s">
        <v>96</v>
      </c>
      <c r="C7156" s="223">
        <v>1.4259731769561768</v>
      </c>
      <c r="D7156" s="221">
        <v>2.3934826850891113</v>
      </c>
      <c r="E7156" s="221">
        <v>2.0180823802947998</v>
      </c>
      <c r="F7156" s="221">
        <v>42.715579986572266</v>
      </c>
      <c r="G7156" s="221">
        <v>12.130531311035156</v>
      </c>
      <c r="H7156" s="221">
        <v>20.980146408081055</v>
      </c>
      <c r="I7156" s="221">
        <v>1.5313810110092163</v>
      </c>
      <c r="J7156" s="221">
        <v>1.1055833101272583</v>
      </c>
      <c r="K7156" s="180">
        <v>144</v>
      </c>
      <c r="L7156" s="181">
        <v>74</v>
      </c>
      <c r="M7156" s="181">
        <v>67</v>
      </c>
      <c r="N7156" s="181">
        <v>46</v>
      </c>
      <c r="O7156" s="181">
        <v>163</v>
      </c>
      <c r="P7156" s="181">
        <v>235</v>
      </c>
      <c r="Q7156" s="181">
        <v>58</v>
      </c>
      <c r="R7156" s="181">
        <v>177</v>
      </c>
      <c r="S7156" s="226">
        <f t="shared" si="335"/>
        <v>964</v>
      </c>
      <c r="T7156" s="181">
        <f t="shared" si="333"/>
        <v>9674.7054091691971</v>
      </c>
      <c r="U7156" s="226">
        <f t="shared" si="334"/>
        <v>634.72170114491189</v>
      </c>
    </row>
    <row r="7157" spans="1:21" x14ac:dyDescent="0.25">
      <c r="A7157" s="156" t="s">
        <v>19643</v>
      </c>
      <c r="B7157" s="156" t="s">
        <v>96</v>
      </c>
      <c r="C7157" s="223">
        <v>-1.8678035736083984</v>
      </c>
      <c r="D7157" s="221">
        <v>19.707540512084961</v>
      </c>
      <c r="E7157" s="221">
        <v>-0.85040771961212158</v>
      </c>
      <c r="F7157" s="221">
        <v>6.4496326446533203</v>
      </c>
      <c r="G7157" s="221">
        <v>36.507606506347656</v>
      </c>
      <c r="H7157" s="221">
        <v>34.553752899169922</v>
      </c>
      <c r="I7157" s="221">
        <v>-0.25593334436416626</v>
      </c>
      <c r="J7157" s="221">
        <v>-0.68173104524612427</v>
      </c>
      <c r="K7157" s="180">
        <v>606</v>
      </c>
      <c r="L7157" s="181">
        <v>178</v>
      </c>
      <c r="M7157" s="181">
        <v>202</v>
      </c>
      <c r="N7157" s="181">
        <v>282</v>
      </c>
      <c r="O7157" s="181">
        <v>754</v>
      </c>
      <c r="P7157" s="181">
        <v>549</v>
      </c>
      <c r="Q7157" s="181">
        <v>104</v>
      </c>
      <c r="R7157" s="181">
        <v>345</v>
      </c>
      <c r="S7157" s="226">
        <f t="shared" si="335"/>
        <v>3020</v>
      </c>
      <c r="T7157" s="181">
        <f t="shared" si="333"/>
        <v>50257.998660981655</v>
      </c>
      <c r="U7157" s="226">
        <f t="shared" si="334"/>
        <v>3297.2417305858144</v>
      </c>
    </row>
    <row r="7158" spans="1:21" x14ac:dyDescent="0.25">
      <c r="A7158" s="156" t="s">
        <v>19644</v>
      </c>
      <c r="B7158" s="156" t="s">
        <v>96</v>
      </c>
      <c r="C7158" s="223">
        <v>-0.3862297534942627</v>
      </c>
      <c r="D7158" s="221">
        <v>8.0610561370849609</v>
      </c>
      <c r="E7158" s="221">
        <v>-0.57992833852767944</v>
      </c>
      <c r="F7158" s="221">
        <v>7.2537479400634766</v>
      </c>
      <c r="G7158" s="221">
        <v>31.47331428527832</v>
      </c>
      <c r="H7158" s="221">
        <v>2.6334233283996582</v>
      </c>
      <c r="I7158" s="221">
        <v>3.9515500068664551</v>
      </c>
      <c r="J7158" s="221">
        <v>-0.34416890144348145</v>
      </c>
      <c r="K7158" s="180">
        <v>631</v>
      </c>
      <c r="L7158" s="181">
        <v>323</v>
      </c>
      <c r="M7158" s="181">
        <v>271</v>
      </c>
      <c r="N7158" s="181">
        <v>224</v>
      </c>
      <c r="O7158" s="181">
        <v>677</v>
      </c>
      <c r="P7158" s="181">
        <v>1113</v>
      </c>
      <c r="Q7158" s="181">
        <v>317</v>
      </c>
      <c r="R7158" s="181">
        <v>842</v>
      </c>
      <c r="S7158" s="226">
        <f t="shared" si="335"/>
        <v>4398</v>
      </c>
      <c r="T7158" s="181">
        <f t="shared" si="333"/>
        <v>29028.974189460278</v>
      </c>
      <c r="U7158" s="226">
        <f t="shared" si="334"/>
        <v>1904.4838163819834</v>
      </c>
    </row>
    <row r="7159" spans="1:21" x14ac:dyDescent="0.25">
      <c r="A7159" s="156" t="s">
        <v>19645</v>
      </c>
      <c r="B7159" s="156" t="s">
        <v>96</v>
      </c>
      <c r="C7159" s="223">
        <v>2.5559296607971191</v>
      </c>
      <c r="D7159" s="221">
        <v>3.5234389305114746</v>
      </c>
      <c r="E7159" s="221">
        <v>-2.3019523620605469</v>
      </c>
      <c r="F7159" s="221">
        <v>3.5658948421478271</v>
      </c>
      <c r="G7159" s="221">
        <v>50.860279083251953</v>
      </c>
      <c r="H7159" s="221">
        <v>31.202762603759766</v>
      </c>
      <c r="I7159" s="221">
        <v>46.638214111328125</v>
      </c>
      <c r="J7159" s="221">
        <v>7.3625974655151367</v>
      </c>
      <c r="K7159" s="180">
        <v>369</v>
      </c>
      <c r="L7159" s="181">
        <v>148</v>
      </c>
      <c r="M7159" s="181">
        <v>146</v>
      </c>
      <c r="N7159" s="181">
        <v>163</v>
      </c>
      <c r="O7159" s="181">
        <v>456</v>
      </c>
      <c r="P7159" s="181">
        <v>457</v>
      </c>
      <c r="Q7159" s="181">
        <v>117</v>
      </c>
      <c r="R7159" s="181">
        <v>376</v>
      </c>
      <c r="S7159" s="226">
        <f t="shared" si="335"/>
        <v>2232</v>
      </c>
      <c r="T7159" s="181">
        <f t="shared" si="333"/>
        <v>47386.720290899277</v>
      </c>
      <c r="U7159" s="226">
        <f t="shared" si="334"/>
        <v>3108.8677580003505</v>
      </c>
    </row>
    <row r="7160" spans="1:21" x14ac:dyDescent="0.25">
      <c r="A7160" s="156" t="s">
        <v>19646</v>
      </c>
      <c r="B7160" s="156" t="s">
        <v>96</v>
      </c>
      <c r="C7160" s="223">
        <v>-0.486817866563797</v>
      </c>
      <c r="D7160" s="221">
        <v>0.66197448968887329</v>
      </c>
      <c r="E7160" s="221">
        <v>-8.1560134887695313</v>
      </c>
      <c r="F7160" s="221">
        <v>3.4558513164520264</v>
      </c>
      <c r="G7160" s="221">
        <v>34.596866607666016</v>
      </c>
      <c r="H7160" s="221">
        <v>17.250186920166016</v>
      </c>
      <c r="I7160" s="221">
        <v>-0.38141009211540222</v>
      </c>
      <c r="J7160" s="221">
        <v>0.65774828195571899</v>
      </c>
      <c r="K7160" s="180">
        <v>289</v>
      </c>
      <c r="L7160" s="181">
        <v>139</v>
      </c>
      <c r="M7160" s="181">
        <v>135</v>
      </c>
      <c r="N7160" s="181">
        <v>143</v>
      </c>
      <c r="O7160" s="181">
        <v>386</v>
      </c>
      <c r="P7160" s="181">
        <v>487</v>
      </c>
      <c r="Q7160" s="181">
        <v>103</v>
      </c>
      <c r="R7160" s="181">
        <v>380</v>
      </c>
      <c r="S7160" s="226">
        <f t="shared" si="335"/>
        <v>2062</v>
      </c>
      <c r="T7160" s="181">
        <f t="shared" si="333"/>
        <v>21310.339656233788</v>
      </c>
      <c r="U7160" s="226">
        <f t="shared" si="334"/>
        <v>1398.09270324254</v>
      </c>
    </row>
    <row r="7161" spans="1:21" x14ac:dyDescent="0.25">
      <c r="A7161" s="156" t="s">
        <v>19647</v>
      </c>
      <c r="B7161" s="156" t="s">
        <v>96</v>
      </c>
      <c r="C7161" s="223">
        <v>5.0364031791687012</v>
      </c>
      <c r="D7161" s="221">
        <v>12.354711532592773</v>
      </c>
      <c r="E7161" s="221">
        <v>7.7603487968444824</v>
      </c>
      <c r="F7161" s="221">
        <v>7.7929830551147461</v>
      </c>
      <c r="G7161" s="221">
        <v>23.722341537475586</v>
      </c>
      <c r="H7161" s="221">
        <v>33.2239990234375</v>
      </c>
      <c r="I7161" s="221">
        <v>-0.62737250328063965</v>
      </c>
      <c r="J7161" s="221">
        <v>-1.0531702041625977</v>
      </c>
      <c r="K7161" s="180">
        <v>391</v>
      </c>
      <c r="L7161" s="181">
        <v>148</v>
      </c>
      <c r="M7161" s="181">
        <v>137</v>
      </c>
      <c r="N7161" s="181">
        <v>136</v>
      </c>
      <c r="O7161" s="181">
        <v>483</v>
      </c>
      <c r="P7161" s="181">
        <v>532</v>
      </c>
      <c r="Q7161" s="181">
        <v>154</v>
      </c>
      <c r="R7161" s="181">
        <v>481</v>
      </c>
      <c r="S7161" s="226">
        <f t="shared" si="335"/>
        <v>2462</v>
      </c>
      <c r="T7161" s="181">
        <f t="shared" si="333"/>
        <v>34450.612639904022</v>
      </c>
      <c r="U7161" s="226">
        <f t="shared" si="334"/>
        <v>2260.1774974523023</v>
      </c>
    </row>
    <row r="7162" spans="1:21" x14ac:dyDescent="0.25">
      <c r="A7162" s="156" t="s">
        <v>19648</v>
      </c>
      <c r="B7162" s="156" t="s">
        <v>96</v>
      </c>
      <c r="C7162" s="223">
        <v>2.2045018672943115</v>
      </c>
      <c r="D7162" s="221">
        <v>1.3511741161346436</v>
      </c>
      <c r="E7162" s="221">
        <v>8.1248931884765625</v>
      </c>
      <c r="F7162" s="221">
        <v>1.1981455087661743</v>
      </c>
      <c r="G7162" s="221">
        <v>14.526858329772949</v>
      </c>
      <c r="H7162" s="221">
        <v>11.112645149230957</v>
      </c>
      <c r="I7162" s="221">
        <v>0.48907247185707092</v>
      </c>
      <c r="J7162" s="221">
        <v>6.3274815678596497E-2</v>
      </c>
      <c r="K7162" s="180">
        <v>753</v>
      </c>
      <c r="L7162" s="181">
        <v>300</v>
      </c>
      <c r="M7162" s="181">
        <v>261</v>
      </c>
      <c r="N7162" s="181">
        <v>228</v>
      </c>
      <c r="O7162" s="181">
        <v>842</v>
      </c>
      <c r="P7162" s="181">
        <v>1073</v>
      </c>
      <c r="Q7162" s="181">
        <v>323</v>
      </c>
      <c r="R7162" s="181">
        <v>892</v>
      </c>
      <c r="S7162" s="226">
        <f t="shared" si="335"/>
        <v>4672</v>
      </c>
      <c r="T7162" s="181">
        <f t="shared" si="333"/>
        <v>28829.010941892862</v>
      </c>
      <c r="U7162" s="226">
        <f t="shared" si="334"/>
        <v>1891.3649660093236</v>
      </c>
    </row>
    <row r="7163" spans="1:21" x14ac:dyDescent="0.25">
      <c r="A7163" s="156" t="s">
        <v>19649</v>
      </c>
      <c r="B7163" s="156" t="s">
        <v>96</v>
      </c>
      <c r="C7163" s="223">
        <v>1.0519586801528931</v>
      </c>
      <c r="D7163" s="221">
        <v>2.0194680690765381</v>
      </c>
      <c r="E7163" s="221">
        <v>-5.9826521873474121</v>
      </c>
      <c r="F7163" s="221">
        <v>4.9946274757385254</v>
      </c>
      <c r="G7163" s="221">
        <v>31.107254028320313</v>
      </c>
      <c r="H7163" s="221">
        <v>38.988628387451172</v>
      </c>
      <c r="I7163" s="221">
        <v>1.1573665142059326</v>
      </c>
      <c r="J7163" s="221">
        <v>0.73156875371932983</v>
      </c>
      <c r="K7163" s="180">
        <v>175</v>
      </c>
      <c r="L7163" s="181">
        <v>97</v>
      </c>
      <c r="M7163" s="181">
        <v>80</v>
      </c>
      <c r="N7163" s="181">
        <v>79</v>
      </c>
      <c r="O7163" s="181">
        <v>239</v>
      </c>
      <c r="P7163" s="181">
        <v>320</v>
      </c>
      <c r="Q7163" s="181">
        <v>91</v>
      </c>
      <c r="R7163" s="181">
        <v>307</v>
      </c>
      <c r="S7163" s="226">
        <f t="shared" si="335"/>
        <v>1388</v>
      </c>
      <c r="T7163" s="181">
        <f t="shared" si="333"/>
        <v>20536.851324260235</v>
      </c>
      <c r="U7163" s="226">
        <f t="shared" si="334"/>
        <v>1347.3469896396539</v>
      </c>
    </row>
    <row r="7164" spans="1:21" x14ac:dyDescent="0.25">
      <c r="A7164" s="156" t="s">
        <v>19650</v>
      </c>
      <c r="B7164" s="156" t="s">
        <v>96</v>
      </c>
      <c r="C7164" s="223">
        <v>3.1065287590026855</v>
      </c>
      <c r="D7164" s="221">
        <v>4.074038028717041</v>
      </c>
      <c r="E7164" s="221">
        <v>19.162063598632812</v>
      </c>
      <c r="F7164" s="221">
        <v>7.0491981506347656</v>
      </c>
      <c r="G7164" s="221">
        <v>10.03648853302002</v>
      </c>
      <c r="H7164" s="221">
        <v>25.571477890014648</v>
      </c>
      <c r="I7164" s="221">
        <v>3.2119364738464355</v>
      </c>
      <c r="J7164" s="221">
        <v>2.7861390113830566</v>
      </c>
      <c r="K7164" s="180">
        <v>307</v>
      </c>
      <c r="L7164" s="181">
        <v>71</v>
      </c>
      <c r="M7164" s="181">
        <v>110</v>
      </c>
      <c r="N7164" s="181">
        <v>160</v>
      </c>
      <c r="O7164" s="181">
        <v>360</v>
      </c>
      <c r="P7164" s="181">
        <v>281</v>
      </c>
      <c r="Q7164" s="181">
        <v>66</v>
      </c>
      <c r="R7164" s="181">
        <v>234</v>
      </c>
      <c r="S7164" s="226">
        <f t="shared" si="335"/>
        <v>1589</v>
      </c>
      <c r="T7164" s="181">
        <f t="shared" si="333"/>
        <v>16141.325223922729</v>
      </c>
      <c r="U7164" s="226">
        <f t="shared" si="334"/>
        <v>1058.9727512686413</v>
      </c>
    </row>
    <row r="7165" spans="1:21" x14ac:dyDescent="0.25">
      <c r="A7165" s="156" t="s">
        <v>19651</v>
      </c>
      <c r="B7165" s="156" t="s">
        <v>96</v>
      </c>
      <c r="C7165" s="223">
        <v>3.6533823013305664</v>
      </c>
      <c r="D7165" s="221">
        <v>13.313197135925293</v>
      </c>
      <c r="E7165" s="221">
        <v>2.4907124042510986</v>
      </c>
      <c r="F7165" s="221">
        <v>51.908725738525391</v>
      </c>
      <c r="G7165" s="221">
        <v>91.871261596679688</v>
      </c>
      <c r="H7165" s="221">
        <v>46.837818145751953</v>
      </c>
      <c r="I7165" s="221">
        <v>3.0226612091064453</v>
      </c>
      <c r="J7165" s="221">
        <v>2.5968635082244873</v>
      </c>
      <c r="K7165" s="180">
        <v>611</v>
      </c>
      <c r="L7165" s="181">
        <v>196</v>
      </c>
      <c r="M7165" s="181">
        <v>265</v>
      </c>
      <c r="N7165" s="181">
        <v>340</v>
      </c>
      <c r="O7165" s="181">
        <v>674</v>
      </c>
      <c r="P7165" s="181">
        <v>563</v>
      </c>
      <c r="Q7165" s="181">
        <v>157</v>
      </c>
      <c r="R7165" s="181">
        <v>424</v>
      </c>
      <c r="S7165" s="226">
        <f t="shared" si="335"/>
        <v>3230</v>
      </c>
      <c r="T7165" s="181">
        <f t="shared" si="333"/>
        <v>113017.15863251686</v>
      </c>
      <c r="U7165" s="226">
        <f t="shared" si="334"/>
        <v>7414.638498223334</v>
      </c>
    </row>
    <row r="7166" spans="1:21" x14ac:dyDescent="0.25">
      <c r="A7166" s="156" t="s">
        <v>19652</v>
      </c>
      <c r="B7166" s="156" t="s">
        <v>96</v>
      </c>
      <c r="C7166" s="223">
        <v>2.6121358871459961</v>
      </c>
      <c r="D7166" s="221">
        <v>0.73101657629013062</v>
      </c>
      <c r="E7166" s="221">
        <v>18.162330627441406</v>
      </c>
      <c r="F7166" s="221">
        <v>53.460838317871094</v>
      </c>
      <c r="G7166" s="221">
        <v>53.33184814453125</v>
      </c>
      <c r="H7166" s="221">
        <v>91.655998229980469</v>
      </c>
      <c r="I7166" s="221">
        <v>2.7175438404083252</v>
      </c>
      <c r="J7166" s="221">
        <v>1.5778828859329224</v>
      </c>
      <c r="K7166" s="180">
        <v>591</v>
      </c>
      <c r="L7166" s="181">
        <v>204</v>
      </c>
      <c r="M7166" s="181">
        <v>204</v>
      </c>
      <c r="N7166" s="181">
        <v>225</v>
      </c>
      <c r="O7166" s="181">
        <v>671</v>
      </c>
      <c r="P7166" s="181">
        <v>631</v>
      </c>
      <c r="Q7166" s="181">
        <v>149</v>
      </c>
      <c r="R7166" s="181">
        <v>441</v>
      </c>
      <c r="S7166" s="226">
        <f t="shared" si="335"/>
        <v>3116</v>
      </c>
      <c r="T7166" s="181">
        <f t="shared" si="333"/>
        <v>112148.06913340092</v>
      </c>
      <c r="U7166" s="226">
        <f t="shared" si="334"/>
        <v>7357.6207450209231</v>
      </c>
    </row>
    <row r="7167" spans="1:21" x14ac:dyDescent="0.25">
      <c r="A7167" s="156" t="s">
        <v>19653</v>
      </c>
      <c r="B7167" s="156" t="s">
        <v>96</v>
      </c>
      <c r="C7167" s="223">
        <v>8.7056550979614258</v>
      </c>
      <c r="D7167" s="221">
        <v>3.1525824069976807</v>
      </c>
      <c r="E7167" s="221">
        <v>25.737934112548828</v>
      </c>
      <c r="F7167" s="221">
        <v>22.629058837890625</v>
      </c>
      <c r="G7167" s="221">
        <v>76.154762268066406</v>
      </c>
      <c r="H7167" s="221">
        <v>46.019748687744141</v>
      </c>
      <c r="I7167" s="221">
        <v>6.4896731376647949</v>
      </c>
      <c r="J7167" s="221">
        <v>2.5653319358825684</v>
      </c>
      <c r="K7167" s="180">
        <v>457</v>
      </c>
      <c r="L7167" s="181">
        <v>194</v>
      </c>
      <c r="M7167" s="181">
        <v>186</v>
      </c>
      <c r="N7167" s="181">
        <v>206</v>
      </c>
      <c r="O7167" s="181">
        <v>577</v>
      </c>
      <c r="P7167" s="181">
        <v>633</v>
      </c>
      <c r="Q7167" s="181">
        <v>187</v>
      </c>
      <c r="R7167" s="181">
        <v>618</v>
      </c>
      <c r="S7167" s="226">
        <f t="shared" si="335"/>
        <v>3058</v>
      </c>
      <c r="T7167" s="181">
        <f t="shared" si="333"/>
        <v>89909.669993400574</v>
      </c>
      <c r="U7167" s="226">
        <f t="shared" si="334"/>
        <v>5898.6414856108231</v>
      </c>
    </row>
    <row r="7168" spans="1:21" x14ac:dyDescent="0.25">
      <c r="A7168" s="156" t="s">
        <v>19654</v>
      </c>
      <c r="B7168" s="156" t="s">
        <v>96</v>
      </c>
      <c r="C7168" s="223">
        <v>-0.21312165260314941</v>
      </c>
      <c r="D7168" s="221">
        <v>1.2136363983154297</v>
      </c>
      <c r="E7168" s="221">
        <v>-1.8279269933700562</v>
      </c>
      <c r="F7168" s="221">
        <v>9.7823104858398437</v>
      </c>
      <c r="G7168" s="221">
        <v>64.776611328125</v>
      </c>
      <c r="H7168" s="221">
        <v>25.709711074829102</v>
      </c>
      <c r="I7168" s="221">
        <v>9.8432788848876953</v>
      </c>
      <c r="J7168" s="221">
        <v>1.4002718925476074</v>
      </c>
      <c r="K7168" s="180">
        <v>726</v>
      </c>
      <c r="L7168" s="181">
        <v>239</v>
      </c>
      <c r="M7168" s="181">
        <v>232</v>
      </c>
      <c r="N7168" s="181">
        <v>309</v>
      </c>
      <c r="O7168" s="181">
        <v>858</v>
      </c>
      <c r="P7168" s="181">
        <v>820</v>
      </c>
      <c r="Q7168" s="181">
        <v>231</v>
      </c>
      <c r="R7168" s="181">
        <v>702</v>
      </c>
      <c r="S7168" s="226">
        <f t="shared" si="335"/>
        <v>4117</v>
      </c>
      <c r="T7168" s="181">
        <f t="shared" si="333"/>
        <v>82651.071548938751</v>
      </c>
      <c r="U7168" s="226">
        <f t="shared" si="334"/>
        <v>5422.4316417193331</v>
      </c>
    </row>
    <row r="7169" spans="1:21" x14ac:dyDescent="0.25">
      <c r="A7169" s="156" t="s">
        <v>19655</v>
      </c>
      <c r="B7169" s="156" t="s">
        <v>96</v>
      </c>
      <c r="C7169" s="223">
        <v>0.92466890811920166</v>
      </c>
      <c r="D7169" s="221">
        <v>3.0787360668182373</v>
      </c>
      <c r="E7169" s="221">
        <v>8.9738235473632812</v>
      </c>
      <c r="F7169" s="221">
        <v>13.001397132873535</v>
      </c>
      <c r="G7169" s="221">
        <v>32.342082977294922</v>
      </c>
      <c r="H7169" s="221">
        <v>11.945719718933105</v>
      </c>
      <c r="I7169" s="221">
        <v>3.436941385269165</v>
      </c>
      <c r="J7169" s="221">
        <v>3.011143684387207</v>
      </c>
      <c r="K7169" s="180">
        <v>609</v>
      </c>
      <c r="L7169" s="181">
        <v>255</v>
      </c>
      <c r="M7169" s="181">
        <v>216</v>
      </c>
      <c r="N7169" s="181">
        <v>216</v>
      </c>
      <c r="O7169" s="181">
        <v>685</v>
      </c>
      <c r="P7169" s="181">
        <v>737</v>
      </c>
      <c r="Q7169" s="181">
        <v>212</v>
      </c>
      <c r="R7169" s="181">
        <v>474</v>
      </c>
      <c r="S7169" s="226">
        <f t="shared" si="335"/>
        <v>3404</v>
      </c>
      <c r="T7169" s="181">
        <f t="shared" si="333"/>
        <v>39209.084681391716</v>
      </c>
      <c r="U7169" s="226">
        <f t="shared" si="334"/>
        <v>2572.3632789605513</v>
      </c>
    </row>
    <row r="7170" spans="1:21" x14ac:dyDescent="0.25">
      <c r="A7170" s="156" t="s">
        <v>19656</v>
      </c>
      <c r="B7170" s="156" t="s">
        <v>96</v>
      </c>
      <c r="C7170" s="223">
        <v>5.8718352317810059</v>
      </c>
      <c r="D7170" s="221">
        <v>4.7827816009521484</v>
      </c>
      <c r="E7170" s="221">
        <v>37.248958587646484</v>
      </c>
      <c r="F7170" s="221">
        <v>65.979110717773437</v>
      </c>
      <c r="G7170" s="221">
        <v>128.68020629882812</v>
      </c>
      <c r="H7170" s="221">
        <v>68.5732421875</v>
      </c>
      <c r="I7170" s="221">
        <v>13.487143516540527</v>
      </c>
      <c r="J7170" s="221">
        <v>3.9651994705200195</v>
      </c>
      <c r="K7170" s="180">
        <v>576</v>
      </c>
      <c r="L7170" s="181">
        <v>287</v>
      </c>
      <c r="M7170" s="181">
        <v>309</v>
      </c>
      <c r="N7170" s="181">
        <v>324</v>
      </c>
      <c r="O7170" s="181">
        <v>832</v>
      </c>
      <c r="P7170" s="181">
        <v>857</v>
      </c>
      <c r="Q7170" s="181">
        <v>207</v>
      </c>
      <c r="R7170" s="181">
        <v>561</v>
      </c>
      <c r="S7170" s="226">
        <f t="shared" si="335"/>
        <v>3953</v>
      </c>
      <c r="T7170" s="181">
        <f t="shared" si="333"/>
        <v>208487.5112953186</v>
      </c>
      <c r="U7170" s="226">
        <f t="shared" si="334"/>
        <v>13678.095842734034</v>
      </c>
    </row>
    <row r="7171" spans="1:21" x14ac:dyDescent="0.25">
      <c r="A7171" s="156" t="s">
        <v>19657</v>
      </c>
      <c r="B7171" s="156" t="s">
        <v>96</v>
      </c>
      <c r="C7171" s="223">
        <v>3.3791935443878174</v>
      </c>
      <c r="D7171" s="221">
        <v>15.732598304748535</v>
      </c>
      <c r="E7171" s="221">
        <v>-9.4597911834716797</v>
      </c>
      <c r="F7171" s="221">
        <v>9.363128662109375</v>
      </c>
      <c r="G7171" s="221">
        <v>181.77015686035156</v>
      </c>
      <c r="H7171" s="221">
        <v>101.82109069824219</v>
      </c>
      <c r="I7171" s="221">
        <v>22.35969352722168</v>
      </c>
      <c r="J7171" s="221">
        <v>3.7346925735473633</v>
      </c>
      <c r="K7171" s="180">
        <v>631</v>
      </c>
      <c r="L7171" s="181">
        <v>238</v>
      </c>
      <c r="M7171" s="181">
        <v>246</v>
      </c>
      <c r="N7171" s="181">
        <v>289</v>
      </c>
      <c r="O7171" s="181">
        <v>699</v>
      </c>
      <c r="P7171" s="181">
        <v>603</v>
      </c>
      <c r="Q7171" s="181">
        <v>163</v>
      </c>
      <c r="R7171" s="181">
        <v>379</v>
      </c>
      <c r="S7171" s="226">
        <f t="shared" si="335"/>
        <v>3248</v>
      </c>
      <c r="T7171" s="181">
        <f t="shared" si="333"/>
        <v>199771.00094199181</v>
      </c>
      <c r="U7171" s="226">
        <f t="shared" si="334"/>
        <v>13106.237781374633</v>
      </c>
    </row>
    <row r="7172" spans="1:21" x14ac:dyDescent="0.25">
      <c r="A7172" s="156" t="s">
        <v>19658</v>
      </c>
      <c r="B7172" s="156" t="s">
        <v>96</v>
      </c>
      <c r="C7172" s="223">
        <v>2.5157332420349121</v>
      </c>
      <c r="D7172" s="221">
        <v>16.841924667358398</v>
      </c>
      <c r="E7172" s="221">
        <v>15.359660148620605</v>
      </c>
      <c r="F7172" s="221">
        <v>7.2745275497436523</v>
      </c>
      <c r="G7172" s="221">
        <v>165.16297912597656</v>
      </c>
      <c r="H7172" s="221">
        <v>75.219459533691406</v>
      </c>
      <c r="I7172" s="221">
        <v>2.6211409568786621</v>
      </c>
      <c r="J7172" s="221">
        <v>2.1953432559967041</v>
      </c>
      <c r="K7172" s="180">
        <v>570</v>
      </c>
      <c r="L7172" s="181">
        <v>240</v>
      </c>
      <c r="M7172" s="181">
        <v>220</v>
      </c>
      <c r="N7172" s="181">
        <v>240</v>
      </c>
      <c r="O7172" s="181">
        <v>688</v>
      </c>
      <c r="P7172" s="181">
        <v>774</v>
      </c>
      <c r="Q7172" s="181">
        <v>184</v>
      </c>
      <c r="R7172" s="181">
        <v>546</v>
      </c>
      <c r="S7172" s="226">
        <f t="shared" si="335"/>
        <v>3462</v>
      </c>
      <c r="T7172" s="181">
        <f t="shared" si="333"/>
        <v>184133.98038434982</v>
      </c>
      <c r="U7172" s="226">
        <f t="shared" si="334"/>
        <v>12080.350597277231</v>
      </c>
    </row>
    <row r="7173" spans="1:21" x14ac:dyDescent="0.25">
      <c r="A7173" s="156" t="s">
        <v>19542</v>
      </c>
      <c r="B7173" s="156" t="s">
        <v>96</v>
      </c>
      <c r="C7173" s="223">
        <v>5.4331469535827637</v>
      </c>
      <c r="D7173" s="221">
        <v>-0.20197102427482605</v>
      </c>
      <c r="E7173" s="221">
        <v>-2.7794063091278076</v>
      </c>
      <c r="F7173" s="221">
        <v>-2.0242574214935303</v>
      </c>
      <c r="G7173" s="221">
        <v>72.534309387207031</v>
      </c>
      <c r="H7173" s="221">
        <v>20.79212760925293</v>
      </c>
      <c r="I7173" s="221">
        <v>9.8220968246459961</v>
      </c>
      <c r="J7173" s="221">
        <v>2.7141649723052979</v>
      </c>
      <c r="K7173" s="180">
        <v>833</v>
      </c>
      <c r="L7173" s="181">
        <v>280</v>
      </c>
      <c r="M7173" s="181">
        <v>227.5</v>
      </c>
      <c r="N7173" s="181">
        <v>268.625</v>
      </c>
      <c r="O7173" s="181">
        <v>724.5</v>
      </c>
      <c r="P7173" s="181">
        <v>721.875</v>
      </c>
      <c r="Q7173" s="181">
        <v>175.875</v>
      </c>
      <c r="R7173" s="181">
        <v>554.75</v>
      </c>
      <c r="S7173" s="226">
        <f t="shared" si="335"/>
        <v>3786.125</v>
      </c>
      <c r="T7173" s="181">
        <f t="shared" ref="T7173:T7236" si="336">SUMPRODUCT(C7173:J7173,K7173:R7173)</f>
        <v>74086.747006744146</v>
      </c>
      <c r="U7173" s="226">
        <f t="shared" ref="U7173:U7236" si="337">(T7173/$T$10045)*$S$10045</f>
        <v>4860.5579295309544</v>
      </c>
    </row>
    <row r="7174" spans="1:21" x14ac:dyDescent="0.25">
      <c r="A7174" s="156" t="s">
        <v>19659</v>
      </c>
      <c r="B7174" s="156" t="s">
        <v>96</v>
      </c>
      <c r="C7174" s="223">
        <v>1.1424376964569092</v>
      </c>
      <c r="D7174" s="221">
        <v>24.623746871948242</v>
      </c>
      <c r="E7174" s="221">
        <v>13.278600692749023</v>
      </c>
      <c r="F7174" s="221">
        <v>4.0479803085327148</v>
      </c>
      <c r="G7174" s="221">
        <v>47.719593048095703</v>
      </c>
      <c r="H7174" s="221">
        <v>30.350103378295898</v>
      </c>
      <c r="I7174" s="221">
        <v>1.2478455305099487</v>
      </c>
      <c r="J7174" s="221">
        <v>0.82204777002334595</v>
      </c>
      <c r="K7174" s="180">
        <v>318</v>
      </c>
      <c r="L7174" s="181">
        <v>174</v>
      </c>
      <c r="M7174" s="181">
        <v>132</v>
      </c>
      <c r="N7174" s="181">
        <v>141</v>
      </c>
      <c r="O7174" s="181">
        <v>349</v>
      </c>
      <c r="P7174" s="181">
        <v>486</v>
      </c>
      <c r="Q7174" s="181">
        <v>125</v>
      </c>
      <c r="R7174" s="181">
        <v>454</v>
      </c>
      <c r="S7174" s="226">
        <f t="shared" ref="S7174:S7237" si="338">SUM(K7174:R7174)</f>
        <v>2179</v>
      </c>
      <c r="T7174" s="181">
        <f t="shared" si="336"/>
        <v>38904.846252679825</v>
      </c>
      <c r="U7174" s="226">
        <f t="shared" si="337"/>
        <v>2552.4033189557072</v>
      </c>
    </row>
    <row r="7175" spans="1:21" x14ac:dyDescent="0.25">
      <c r="A7175" s="156" t="s">
        <v>19660</v>
      </c>
      <c r="B7175" s="156" t="s">
        <v>96</v>
      </c>
      <c r="C7175" s="223">
        <v>2.8822975158691406</v>
      </c>
      <c r="D7175" s="221">
        <v>4.959993839263916</v>
      </c>
      <c r="E7175" s="221">
        <v>15.39730167388916</v>
      </c>
      <c r="F7175" s="221">
        <v>23.160190582275391</v>
      </c>
      <c r="G7175" s="221">
        <v>26.154876708984375</v>
      </c>
      <c r="H7175" s="221">
        <v>53.737392425537109</v>
      </c>
      <c r="I7175" s="221">
        <v>2.2513515949249268</v>
      </c>
      <c r="J7175" s="221">
        <v>1.8255541324615479</v>
      </c>
      <c r="K7175" s="180">
        <v>490</v>
      </c>
      <c r="L7175" s="181">
        <v>171</v>
      </c>
      <c r="M7175" s="181">
        <v>138</v>
      </c>
      <c r="N7175" s="181">
        <v>158</v>
      </c>
      <c r="O7175" s="181">
        <v>508</v>
      </c>
      <c r="P7175" s="181">
        <v>409</v>
      </c>
      <c r="Q7175" s="181">
        <v>90</v>
      </c>
      <c r="R7175" s="181">
        <v>262</v>
      </c>
      <c r="S7175" s="226">
        <f t="shared" si="338"/>
        <v>2226</v>
      </c>
      <c r="T7175" s="181">
        <f t="shared" si="336"/>
        <v>43990.810168743134</v>
      </c>
      <c r="U7175" s="226">
        <f t="shared" si="337"/>
        <v>2886.074633196019</v>
      </c>
    </row>
    <row r="7176" spans="1:21" x14ac:dyDescent="0.25">
      <c r="A7176" s="156" t="s">
        <v>19543</v>
      </c>
      <c r="B7176" s="156" t="s">
        <v>96</v>
      </c>
      <c r="C7176" s="223">
        <v>-0.73939681053161621</v>
      </c>
      <c r="D7176" s="221">
        <v>0.22811253368854523</v>
      </c>
      <c r="E7176" s="221">
        <v>7.0799636840820313</v>
      </c>
      <c r="F7176" s="221">
        <v>3.2032725811004639</v>
      </c>
      <c r="G7176" s="221">
        <v>16.162895202636719</v>
      </c>
      <c r="H7176" s="221">
        <v>34.591571807861328</v>
      </c>
      <c r="I7176" s="221">
        <v>21.426517486572266</v>
      </c>
      <c r="J7176" s="221">
        <v>-1.0597867965698242</v>
      </c>
      <c r="K7176" s="180">
        <v>283.43093872070313</v>
      </c>
      <c r="L7176" s="181">
        <v>122.16851043701172</v>
      </c>
      <c r="M7176" s="181">
        <v>105.5535888671875</v>
      </c>
      <c r="N7176" s="181">
        <v>101.64419555664062</v>
      </c>
      <c r="O7176" s="181">
        <v>392.8939208984375</v>
      </c>
      <c r="P7176" s="181">
        <v>417.32763671875</v>
      </c>
      <c r="Q7176" s="181">
        <v>160.28507995605469</v>
      </c>
      <c r="R7176" s="181">
        <v>290.27236938476562</v>
      </c>
      <c r="S7176" s="226">
        <f t="shared" si="338"/>
        <v>1873.5762405395508</v>
      </c>
      <c r="T7176" s="181">
        <f t="shared" si="336"/>
        <v>24804.256303143702</v>
      </c>
      <c r="U7176" s="226">
        <f t="shared" si="337"/>
        <v>1627.3156742782676</v>
      </c>
    </row>
    <row r="7177" spans="1:21" x14ac:dyDescent="0.25">
      <c r="A7177" s="156" t="s">
        <v>19661</v>
      </c>
      <c r="B7177" s="156" t="s">
        <v>96</v>
      </c>
      <c r="C7177" s="223">
        <v>3.9006702899932861</v>
      </c>
      <c r="D7177" s="221">
        <v>14.601470947265625</v>
      </c>
      <c r="E7177" s="221">
        <v>1.7907193899154663</v>
      </c>
      <c r="F7177" s="221">
        <v>5.2863049507141113</v>
      </c>
      <c r="G7177" s="221">
        <v>97.376838684082031</v>
      </c>
      <c r="H7177" s="221">
        <v>82.320274353027344</v>
      </c>
      <c r="I7177" s="221">
        <v>1.3040182590484619</v>
      </c>
      <c r="J7177" s="221">
        <v>0.87822055816650391</v>
      </c>
      <c r="K7177" s="180">
        <v>377</v>
      </c>
      <c r="L7177" s="181">
        <v>130</v>
      </c>
      <c r="M7177" s="181">
        <v>109</v>
      </c>
      <c r="N7177" s="181">
        <v>129</v>
      </c>
      <c r="O7177" s="181">
        <v>343</v>
      </c>
      <c r="P7177" s="181">
        <v>310</v>
      </c>
      <c r="Q7177" s="181">
        <v>84</v>
      </c>
      <c r="R7177" s="181">
        <v>217</v>
      </c>
      <c r="S7177" s="226">
        <f t="shared" si="338"/>
        <v>1699</v>
      </c>
      <c r="T7177" s="181">
        <f t="shared" si="336"/>
        <v>63465.517787575722</v>
      </c>
      <c r="U7177" s="226">
        <f t="shared" si="337"/>
        <v>4163.7382959479673</v>
      </c>
    </row>
    <row r="7178" spans="1:21" x14ac:dyDescent="0.25">
      <c r="A7178" s="156" t="s">
        <v>19544</v>
      </c>
      <c r="B7178" s="156" t="s">
        <v>96</v>
      </c>
      <c r="C7178" s="223">
        <v>1.5158607959747314</v>
      </c>
      <c r="D7178" s="221">
        <v>-25.85578727722168</v>
      </c>
      <c r="E7178" s="221">
        <v>2.1079699993133545</v>
      </c>
      <c r="F7178" s="221">
        <v>5.4585304260253906</v>
      </c>
      <c r="G7178" s="221">
        <v>154.07142639160156</v>
      </c>
      <c r="H7178" s="221">
        <v>112.94527435302734</v>
      </c>
      <c r="I7178" s="221">
        <v>1.6212685108184814</v>
      </c>
      <c r="J7178" s="221">
        <v>1.1954708099365234</v>
      </c>
      <c r="K7178" s="180">
        <v>134.91273498535156</v>
      </c>
      <c r="L7178" s="181">
        <v>52.086566925048828</v>
      </c>
      <c r="M7178" s="181">
        <v>47.817173004150391</v>
      </c>
      <c r="N7178" s="181">
        <v>49.524929046630859</v>
      </c>
      <c r="O7178" s="181">
        <v>146.01315307617187</v>
      </c>
      <c r="P7178" s="181">
        <v>194.6842041015625</v>
      </c>
      <c r="Q7178" s="181">
        <v>45.255538940429688</v>
      </c>
      <c r="R7178" s="181">
        <v>151.13642883300781</v>
      </c>
      <c r="S7178" s="226">
        <f t="shared" si="338"/>
        <v>821.43072891235352</v>
      </c>
      <c r="T7178" s="181">
        <f t="shared" si="336"/>
        <v>43968.066409664665</v>
      </c>
      <c r="U7178" s="226">
        <f t="shared" si="337"/>
        <v>2884.5824991369259</v>
      </c>
    </row>
    <row r="7179" spans="1:21" x14ac:dyDescent="0.25">
      <c r="A7179" s="156" t="s">
        <v>19546</v>
      </c>
      <c r="B7179" s="156" t="s">
        <v>96</v>
      </c>
      <c r="C7179" s="223">
        <v>10.534600257873535</v>
      </c>
      <c r="D7179" s="221">
        <v>3.9900052547454834</v>
      </c>
      <c r="E7179" s="221">
        <v>1.5946156978607178</v>
      </c>
      <c r="F7179" s="221">
        <v>-0.70112240314483643</v>
      </c>
      <c r="G7179" s="221">
        <v>43.633563995361328</v>
      </c>
      <c r="H7179" s="221">
        <v>35.872474670410156</v>
      </c>
      <c r="I7179" s="221">
        <v>45.702827453613281</v>
      </c>
      <c r="J7179" s="221">
        <v>0.6821168065071106</v>
      </c>
      <c r="K7179" s="180">
        <v>216.78034973144531</v>
      </c>
      <c r="L7179" s="181">
        <v>102.06936645507812</v>
      </c>
      <c r="M7179" s="181">
        <v>84.277458190917969</v>
      </c>
      <c r="N7179" s="181">
        <v>86.150291442871094</v>
      </c>
      <c r="O7179" s="181">
        <v>235.04046630859375</v>
      </c>
      <c r="P7179" s="181">
        <v>347.410400390625</v>
      </c>
      <c r="Q7179" s="181">
        <v>85.682083129882813</v>
      </c>
      <c r="R7179" s="181">
        <v>295.90750122070313</v>
      </c>
      <c r="S7179" s="226">
        <f t="shared" si="338"/>
        <v>1453.3179168701172</v>
      </c>
      <c r="T7179" s="181">
        <f t="shared" si="336"/>
        <v>29600.820852456774</v>
      </c>
      <c r="U7179" s="226">
        <f t="shared" si="337"/>
        <v>1942.0005645805568</v>
      </c>
    </row>
    <row r="7180" spans="1:21" x14ac:dyDescent="0.25">
      <c r="A7180" s="156" t="s">
        <v>19547</v>
      </c>
      <c r="B7180" s="156" t="s">
        <v>96</v>
      </c>
      <c r="C7180" s="223">
        <v>-0.98630565404891968</v>
      </c>
      <c r="D7180" s="221">
        <v>-14.791271209716797</v>
      </c>
      <c r="E7180" s="221">
        <v>4.9967497587203979E-2</v>
      </c>
      <c r="F7180" s="221">
        <v>17.291715621948242</v>
      </c>
      <c r="G7180" s="221">
        <v>59.494979858398437</v>
      </c>
      <c r="H7180" s="221">
        <v>39.820411682128906</v>
      </c>
      <c r="I7180" s="221">
        <v>1.766249418258667</v>
      </c>
      <c r="J7180" s="221">
        <v>1.340451717376709</v>
      </c>
      <c r="K7180" s="180">
        <v>390.1575927734375</v>
      </c>
      <c r="L7180" s="181">
        <v>138.10888671875</v>
      </c>
      <c r="M7180" s="181">
        <v>131.89398193359375</v>
      </c>
      <c r="N7180" s="181">
        <v>126.36962890625</v>
      </c>
      <c r="O7180" s="181">
        <v>288.64755249023437</v>
      </c>
      <c r="P7180" s="181">
        <v>303.14898681640625</v>
      </c>
      <c r="Q7180" s="181">
        <v>75.959884643554687</v>
      </c>
      <c r="R7180" s="181">
        <v>207.85386657714844</v>
      </c>
      <c r="S7180" s="226">
        <f t="shared" si="338"/>
        <v>1662.140380859375</v>
      </c>
      <c r="T7180" s="181">
        <f t="shared" si="336"/>
        <v>29421.497410981861</v>
      </c>
      <c r="U7180" s="226">
        <f t="shared" si="337"/>
        <v>1930.2358156797538</v>
      </c>
    </row>
    <row r="7181" spans="1:21" x14ac:dyDescent="0.25">
      <c r="A7181" s="156" t="s">
        <v>19548</v>
      </c>
      <c r="B7181" s="156" t="s">
        <v>96</v>
      </c>
      <c r="C7181" s="223">
        <v>2.9082486629486084</v>
      </c>
      <c r="D7181" s="221">
        <v>3.875758171081543</v>
      </c>
      <c r="E7181" s="221">
        <v>-7.3420143127441406</v>
      </c>
      <c r="F7181" s="221">
        <v>29.965206146240234</v>
      </c>
      <c r="G7181" s="221">
        <v>25.009897232055664</v>
      </c>
      <c r="H7181" s="221">
        <v>40.269424438476562</v>
      </c>
      <c r="I7181" s="221">
        <v>3.0136563777923584</v>
      </c>
      <c r="J7181" s="221">
        <v>2.5878586769104004</v>
      </c>
      <c r="K7181" s="180">
        <v>481.99642944335937</v>
      </c>
      <c r="L7181" s="181">
        <v>137.8787841796875</v>
      </c>
      <c r="M7181" s="181">
        <v>136.14082336425781</v>
      </c>
      <c r="N7181" s="181">
        <v>162.78965759277344</v>
      </c>
      <c r="O7181" s="181">
        <v>469.2513427734375</v>
      </c>
      <c r="P7181" s="181">
        <v>373.08377075195312</v>
      </c>
      <c r="Q7181" s="181">
        <v>80.525848388671875</v>
      </c>
      <c r="R7181" s="181">
        <v>241.57754516601562</v>
      </c>
      <c r="S7181" s="226">
        <f t="shared" si="338"/>
        <v>2083.2442016601562</v>
      </c>
      <c r="T7181" s="181">
        <f t="shared" si="336"/>
        <v>33442.270427695767</v>
      </c>
      <c r="U7181" s="226">
        <f t="shared" si="337"/>
        <v>2194.0238878899404</v>
      </c>
    </row>
    <row r="7182" spans="1:21" x14ac:dyDescent="0.25">
      <c r="A7182" s="156" t="s">
        <v>19662</v>
      </c>
      <c r="B7182" s="156" t="s">
        <v>96</v>
      </c>
      <c r="C7182" s="223">
        <v>3.6483385562896729</v>
      </c>
      <c r="D7182" s="221">
        <v>12.471762657165527</v>
      </c>
      <c r="E7182" s="221">
        <v>4.2394194602966309</v>
      </c>
      <c r="F7182" s="221">
        <v>7.5750179290771484</v>
      </c>
      <c r="G7182" s="221">
        <v>94.106849670410156</v>
      </c>
      <c r="H7182" s="221">
        <v>74.316963195800781</v>
      </c>
      <c r="I7182" s="221">
        <v>5.3659100532531738</v>
      </c>
      <c r="J7182" s="221">
        <v>23.721462249755859</v>
      </c>
      <c r="K7182" s="180">
        <v>434</v>
      </c>
      <c r="L7182" s="181">
        <v>220</v>
      </c>
      <c r="M7182" s="181">
        <v>801</v>
      </c>
      <c r="N7182" s="181">
        <v>455</v>
      </c>
      <c r="O7182" s="181">
        <v>572</v>
      </c>
      <c r="P7182" s="181">
        <v>375</v>
      </c>
      <c r="Q7182" s="181">
        <v>89</v>
      </c>
      <c r="R7182" s="181">
        <v>273</v>
      </c>
      <c r="S7182" s="226">
        <f t="shared" si="338"/>
        <v>3219</v>
      </c>
      <c r="T7182" s="181">
        <f t="shared" si="336"/>
        <v>99821.079262256622</v>
      </c>
      <c r="U7182" s="226">
        <f t="shared" si="337"/>
        <v>6548.8924530366085</v>
      </c>
    </row>
    <row r="7183" spans="1:21" x14ac:dyDescent="0.25">
      <c r="A7183" s="156" t="s">
        <v>19663</v>
      </c>
      <c r="B7183" s="156" t="s">
        <v>96</v>
      </c>
      <c r="C7183" s="223">
        <v>5.2721409797668457</v>
      </c>
      <c r="D7183" s="221">
        <v>0.24474477767944336</v>
      </c>
      <c r="E7183" s="221">
        <v>3.2275638580322266</v>
      </c>
      <c r="F7183" s="221">
        <v>26.939815521240234</v>
      </c>
      <c r="G7183" s="221">
        <v>88.219856262207031</v>
      </c>
      <c r="H7183" s="221">
        <v>136.9912109375</v>
      </c>
      <c r="I7183" s="221">
        <v>5.3775486946105957</v>
      </c>
      <c r="J7183" s="221">
        <v>23.831588745117188</v>
      </c>
      <c r="K7183" s="180">
        <v>432</v>
      </c>
      <c r="L7183" s="181">
        <v>174</v>
      </c>
      <c r="M7183" s="181">
        <v>509</v>
      </c>
      <c r="N7183" s="181">
        <v>287</v>
      </c>
      <c r="O7183" s="181">
        <v>555</v>
      </c>
      <c r="P7183" s="181">
        <v>387</v>
      </c>
      <c r="Q7183" s="181">
        <v>97</v>
      </c>
      <c r="R7183" s="181">
        <v>269</v>
      </c>
      <c r="S7183" s="226">
        <f t="shared" si="338"/>
        <v>2710</v>
      </c>
      <c r="T7183" s="181">
        <f t="shared" si="336"/>
        <v>120604.646007061</v>
      </c>
      <c r="U7183" s="226">
        <f t="shared" si="337"/>
        <v>7912.4255305005036</v>
      </c>
    </row>
    <row r="7184" spans="1:21" x14ac:dyDescent="0.25">
      <c r="A7184" s="156" t="s">
        <v>19664</v>
      </c>
      <c r="B7184" s="156" t="s">
        <v>96</v>
      </c>
      <c r="C7184" s="223">
        <v>26.499689102172852</v>
      </c>
      <c r="D7184" s="221">
        <v>25.016714096069336</v>
      </c>
      <c r="E7184" s="221">
        <v>10.830348968505859</v>
      </c>
      <c r="F7184" s="221">
        <v>12.781557083129883</v>
      </c>
      <c r="G7184" s="221">
        <v>42.174232482910156</v>
      </c>
      <c r="H7184" s="221">
        <v>62.291526794433594</v>
      </c>
      <c r="I7184" s="221">
        <v>6.2801847457885742</v>
      </c>
      <c r="J7184" s="221">
        <v>5.8543872833251953</v>
      </c>
      <c r="K7184" s="180">
        <v>288</v>
      </c>
      <c r="L7184" s="181">
        <v>205</v>
      </c>
      <c r="M7184" s="181">
        <v>926</v>
      </c>
      <c r="N7184" s="181">
        <v>267</v>
      </c>
      <c r="O7184" s="181">
        <v>365</v>
      </c>
      <c r="P7184" s="181">
        <v>216</v>
      </c>
      <c r="Q7184" s="181">
        <v>59</v>
      </c>
      <c r="R7184" s="181">
        <v>158</v>
      </c>
      <c r="S7184" s="226">
        <f t="shared" si="338"/>
        <v>2484</v>
      </c>
      <c r="T7184" s="181">
        <f t="shared" si="336"/>
        <v>56346.00447177887</v>
      </c>
      <c r="U7184" s="226">
        <f t="shared" si="337"/>
        <v>3696.6533138209002</v>
      </c>
    </row>
    <row r="7185" spans="1:21" x14ac:dyDescent="0.25">
      <c r="A7185" s="156" t="s">
        <v>19665</v>
      </c>
      <c r="B7185" s="156" t="s">
        <v>96</v>
      </c>
      <c r="C7185" s="223">
        <v>24.824691772460937</v>
      </c>
      <c r="D7185" s="221">
        <v>-1.5599807500839233</v>
      </c>
      <c r="E7185" s="221">
        <v>5.8214077949523926</v>
      </c>
      <c r="F7185" s="221">
        <v>8.9440860748291016</v>
      </c>
      <c r="G7185" s="221">
        <v>35.490211486816406</v>
      </c>
      <c r="H7185" s="221">
        <v>51.749893188476563</v>
      </c>
      <c r="I7185" s="221">
        <v>23.541643142700195</v>
      </c>
      <c r="J7185" s="221">
        <v>4.9089088439941406</v>
      </c>
      <c r="K7185" s="180">
        <v>264</v>
      </c>
      <c r="L7185" s="181">
        <v>434</v>
      </c>
      <c r="M7185" s="181">
        <v>2510</v>
      </c>
      <c r="N7185" s="181">
        <v>341</v>
      </c>
      <c r="O7185" s="181">
        <v>445</v>
      </c>
      <c r="P7185" s="181">
        <v>353</v>
      </c>
      <c r="Q7185" s="181">
        <v>124</v>
      </c>
      <c r="R7185" s="181">
        <v>280</v>
      </c>
      <c r="S7185" s="226">
        <f t="shared" si="338"/>
        <v>4751</v>
      </c>
      <c r="T7185" s="181">
        <f t="shared" si="336"/>
        <v>61892.868532419205</v>
      </c>
      <c r="U7185" s="226">
        <f t="shared" si="337"/>
        <v>4060.5625848207642</v>
      </c>
    </row>
    <row r="7186" spans="1:21" x14ac:dyDescent="0.25">
      <c r="A7186" s="156" t="s">
        <v>19666</v>
      </c>
      <c r="B7186" s="156" t="s">
        <v>96</v>
      </c>
      <c r="C7186" s="223">
        <v>8.9493885040283203</v>
      </c>
      <c r="D7186" s="221">
        <v>25.142309188842773</v>
      </c>
      <c r="E7186" s="221">
        <v>15.343306541442871</v>
      </c>
      <c r="F7186" s="221">
        <v>13.338191986083984</v>
      </c>
      <c r="G7186" s="221">
        <v>58.568458557128906</v>
      </c>
      <c r="H7186" s="221">
        <v>78.585411071777344</v>
      </c>
      <c r="I7186" s="221">
        <v>5.9514560699462891</v>
      </c>
      <c r="J7186" s="221">
        <v>5.7711710929870605</v>
      </c>
      <c r="K7186" s="180">
        <v>613</v>
      </c>
      <c r="L7186" s="181">
        <v>220</v>
      </c>
      <c r="M7186" s="181">
        <v>459</v>
      </c>
      <c r="N7186" s="181">
        <v>446</v>
      </c>
      <c r="O7186" s="181">
        <v>865</v>
      </c>
      <c r="P7186" s="181">
        <v>691</v>
      </c>
      <c r="Q7186" s="181">
        <v>198</v>
      </c>
      <c r="R7186" s="181">
        <v>485</v>
      </c>
      <c r="S7186" s="226">
        <f t="shared" si="338"/>
        <v>3977</v>
      </c>
      <c r="T7186" s="181">
        <f t="shared" si="336"/>
        <v>132950.33648729324</v>
      </c>
      <c r="U7186" s="226">
        <f t="shared" si="337"/>
        <v>8722.3807004010669</v>
      </c>
    </row>
    <row r="7187" spans="1:21" x14ac:dyDescent="0.25">
      <c r="A7187" s="156" t="s">
        <v>19667</v>
      </c>
      <c r="B7187" s="156" t="s">
        <v>96</v>
      </c>
      <c r="C7187" s="223">
        <v>15.145613670349121</v>
      </c>
      <c r="D7187" s="221">
        <v>27.102056503295898</v>
      </c>
      <c r="E7187" s="221">
        <v>12.985189437866211</v>
      </c>
      <c r="F7187" s="221">
        <v>8.7229604721069336</v>
      </c>
      <c r="G7187" s="221">
        <v>40.036769866943359</v>
      </c>
      <c r="H7187" s="221">
        <v>7.3373241424560547</v>
      </c>
      <c r="I7187" s="221">
        <v>4.8856992721557617</v>
      </c>
      <c r="J7187" s="221">
        <v>4.4599013328552246</v>
      </c>
      <c r="K7187" s="180">
        <v>149</v>
      </c>
      <c r="L7187" s="181">
        <v>98</v>
      </c>
      <c r="M7187" s="181">
        <v>464</v>
      </c>
      <c r="N7187" s="181">
        <v>196</v>
      </c>
      <c r="O7187" s="181">
        <v>305</v>
      </c>
      <c r="P7187" s="181">
        <v>222</v>
      </c>
      <c r="Q7187" s="181">
        <v>39</v>
      </c>
      <c r="R7187" s="181">
        <v>140</v>
      </c>
      <c r="S7187" s="226">
        <f t="shared" si="338"/>
        <v>1613</v>
      </c>
      <c r="T7187" s="181">
        <f t="shared" si="336"/>
        <v>27302.555353164673</v>
      </c>
      <c r="U7187" s="226">
        <f t="shared" si="337"/>
        <v>1791.2198507811675</v>
      </c>
    </row>
    <row r="7188" spans="1:21" x14ac:dyDescent="0.25">
      <c r="A7188" s="156" t="s">
        <v>19668</v>
      </c>
      <c r="B7188" s="156" t="s">
        <v>96</v>
      </c>
      <c r="C7188" s="223">
        <v>-1.2658689022064209</v>
      </c>
      <c r="D7188" s="221">
        <v>-2.8813190460205078</v>
      </c>
      <c r="E7188" s="221">
        <v>-0.57224154472351074</v>
      </c>
      <c r="F7188" s="221">
        <v>2.7783186435699463</v>
      </c>
      <c r="G7188" s="221">
        <v>11.616447448730469</v>
      </c>
      <c r="H7188" s="221">
        <v>9.9139518737792969</v>
      </c>
      <c r="I7188" s="221">
        <v>-1.0589427947998047</v>
      </c>
      <c r="J7188" s="221">
        <v>-2.2940301895141602</v>
      </c>
      <c r="K7188" s="180">
        <v>425</v>
      </c>
      <c r="L7188" s="181">
        <v>162</v>
      </c>
      <c r="M7188" s="181">
        <v>161</v>
      </c>
      <c r="N7188" s="181">
        <v>124</v>
      </c>
      <c r="O7188" s="181">
        <v>447</v>
      </c>
      <c r="P7188" s="181">
        <v>596</v>
      </c>
      <c r="Q7188" s="181">
        <v>189</v>
      </c>
      <c r="R7188" s="181">
        <v>389</v>
      </c>
      <c r="S7188" s="226">
        <f t="shared" si="338"/>
        <v>2493</v>
      </c>
      <c r="T7188" s="181">
        <f t="shared" si="336"/>
        <v>9256.362048625946</v>
      </c>
      <c r="U7188" s="226">
        <f t="shared" si="337"/>
        <v>607.27573785852246</v>
      </c>
    </row>
    <row r="7189" spans="1:21" x14ac:dyDescent="0.25">
      <c r="A7189" s="156" t="s">
        <v>19669</v>
      </c>
      <c r="B7189" s="156" t="s">
        <v>96</v>
      </c>
      <c r="C7189" s="223">
        <v>0.41598957777023315</v>
      </c>
      <c r="D7189" s="221">
        <v>2.8948726654052734</v>
      </c>
      <c r="E7189" s="221">
        <v>0.12415437400341034</v>
      </c>
      <c r="F7189" s="221">
        <v>3.4747145175933838</v>
      </c>
      <c r="G7189" s="221">
        <v>15.179126739501953</v>
      </c>
      <c r="H7189" s="221">
        <v>32.379497528076172</v>
      </c>
      <c r="I7189" s="221">
        <v>2.36629319190979</v>
      </c>
      <c r="J7189" s="221">
        <v>8.2954158782958984</v>
      </c>
      <c r="K7189" s="180">
        <v>476</v>
      </c>
      <c r="L7189" s="181">
        <v>223</v>
      </c>
      <c r="M7189" s="181">
        <v>177</v>
      </c>
      <c r="N7189" s="181">
        <v>158</v>
      </c>
      <c r="O7189" s="181">
        <v>567</v>
      </c>
      <c r="P7189" s="181">
        <v>672</v>
      </c>
      <c r="Q7189" s="181">
        <v>204</v>
      </c>
      <c r="R7189" s="181">
        <v>546</v>
      </c>
      <c r="S7189" s="226">
        <f t="shared" si="338"/>
        <v>3023</v>
      </c>
      <c r="T7189" s="181">
        <f t="shared" si="336"/>
        <v>36792.155942246318</v>
      </c>
      <c r="U7189" s="226">
        <f t="shared" si="337"/>
        <v>2413.7975081203899</v>
      </c>
    </row>
    <row r="7190" spans="1:21" x14ac:dyDescent="0.25">
      <c r="A7190" s="156" t="s">
        <v>19670</v>
      </c>
      <c r="B7190" s="156" t="s">
        <v>96</v>
      </c>
      <c r="C7190" s="223">
        <v>3.6490573883056641</v>
      </c>
      <c r="D7190" s="221">
        <v>8.9480419158935547</v>
      </c>
      <c r="E7190" s="221">
        <v>4.2411665916442871</v>
      </c>
      <c r="F7190" s="221">
        <v>7.5917267799377441</v>
      </c>
      <c r="G7190" s="221">
        <v>59.92266845703125</v>
      </c>
      <c r="H7190" s="221">
        <v>43.101146697998047</v>
      </c>
      <c r="I7190" s="221">
        <v>18.606481552124023</v>
      </c>
      <c r="J7190" s="221">
        <v>0.82479977607727051</v>
      </c>
      <c r="K7190" s="180">
        <v>519</v>
      </c>
      <c r="L7190" s="181">
        <v>209</v>
      </c>
      <c r="M7190" s="181">
        <v>326</v>
      </c>
      <c r="N7190" s="181">
        <v>373</v>
      </c>
      <c r="O7190" s="181">
        <v>824</v>
      </c>
      <c r="P7190" s="181">
        <v>822</v>
      </c>
      <c r="Q7190" s="181">
        <v>242</v>
      </c>
      <c r="R7190" s="181">
        <v>536</v>
      </c>
      <c r="S7190" s="226">
        <f t="shared" si="338"/>
        <v>3851</v>
      </c>
      <c r="T7190" s="181">
        <f t="shared" si="336"/>
        <v>97728.618552684784</v>
      </c>
      <c r="U7190" s="226">
        <f t="shared" si="337"/>
        <v>6411.6138316225042</v>
      </c>
    </row>
    <row r="7191" spans="1:21" x14ac:dyDescent="0.25">
      <c r="A7191" s="156" t="s">
        <v>19671</v>
      </c>
      <c r="B7191" s="156" t="s">
        <v>96</v>
      </c>
      <c r="C7191" s="223">
        <v>-3.0090296268463135</v>
      </c>
      <c r="D7191" s="221">
        <v>6.6168941557407379E-2</v>
      </c>
      <c r="E7191" s="221">
        <v>10.020223617553711</v>
      </c>
      <c r="F7191" s="221">
        <v>1.2551959753036499</v>
      </c>
      <c r="G7191" s="221">
        <v>10.437051773071289</v>
      </c>
      <c r="H7191" s="221">
        <v>14.772494316101074</v>
      </c>
      <c r="I7191" s="221">
        <v>2.8501768112182617</v>
      </c>
      <c r="J7191" s="221">
        <v>2.4243791103363037</v>
      </c>
      <c r="K7191" s="180">
        <v>244</v>
      </c>
      <c r="L7191" s="181">
        <v>91</v>
      </c>
      <c r="M7191" s="181">
        <v>236</v>
      </c>
      <c r="N7191" s="181">
        <v>211</v>
      </c>
      <c r="O7191" s="181">
        <v>398</v>
      </c>
      <c r="P7191" s="181">
        <v>343</v>
      </c>
      <c r="Q7191" s="181">
        <v>113</v>
      </c>
      <c r="R7191" s="181">
        <v>252</v>
      </c>
      <c r="S7191" s="226">
        <f t="shared" si="338"/>
        <v>1888</v>
      </c>
      <c r="T7191" s="181">
        <f t="shared" si="336"/>
        <v>12055.362940840423</v>
      </c>
      <c r="U7191" s="226">
        <f t="shared" si="337"/>
        <v>790.90785198250808</v>
      </c>
    </row>
    <row r="7192" spans="1:21" x14ac:dyDescent="0.25">
      <c r="A7192" s="156" t="s">
        <v>19672</v>
      </c>
      <c r="B7192" s="156" t="s">
        <v>96</v>
      </c>
      <c r="C7192" s="223">
        <v>-1.0399688482284546</v>
      </c>
      <c r="D7192" s="221">
        <v>-14.032086372375488</v>
      </c>
      <c r="E7192" s="221">
        <v>-0.44785985350608826</v>
      </c>
      <c r="F7192" s="221">
        <v>2.902700662612915</v>
      </c>
      <c r="G7192" s="221">
        <v>8.9466238021850586</v>
      </c>
      <c r="H7192" s="221">
        <v>11.310567855834961</v>
      </c>
      <c r="I7192" s="221">
        <v>-0.93456113338470459</v>
      </c>
      <c r="J7192" s="221">
        <v>-1.3017851114273071</v>
      </c>
      <c r="K7192" s="180">
        <v>138</v>
      </c>
      <c r="L7192" s="181">
        <v>57</v>
      </c>
      <c r="M7192" s="181">
        <v>40</v>
      </c>
      <c r="N7192" s="181">
        <v>36</v>
      </c>
      <c r="O7192" s="181">
        <v>107</v>
      </c>
      <c r="P7192" s="181">
        <v>220</v>
      </c>
      <c r="Q7192" s="181">
        <v>70</v>
      </c>
      <c r="R7192" s="181">
        <v>176</v>
      </c>
      <c r="S7192" s="226">
        <f t="shared" si="338"/>
        <v>844</v>
      </c>
      <c r="T7192" s="181">
        <f t="shared" si="336"/>
        <v>2294.3184216022491</v>
      </c>
      <c r="U7192" s="226">
        <f t="shared" si="337"/>
        <v>150.52176060547799</v>
      </c>
    </row>
    <row r="7193" spans="1:21" x14ac:dyDescent="0.25">
      <c r="A7193" s="156" t="s">
        <v>19673</v>
      </c>
      <c r="B7193" s="156" t="s">
        <v>96</v>
      </c>
      <c r="C7193" s="223">
        <v>-1.780726432800293</v>
      </c>
      <c r="D7193" s="221">
        <v>-27.171955108642578</v>
      </c>
      <c r="E7193" s="221">
        <v>-1.188617467880249</v>
      </c>
      <c r="F7193" s="221">
        <v>67.273185729980469</v>
      </c>
      <c r="G7193" s="221">
        <v>57.086971282958984</v>
      </c>
      <c r="H7193" s="221">
        <v>-4.1284012794494629</v>
      </c>
      <c r="I7193" s="221">
        <v>-1.675318717956543</v>
      </c>
      <c r="J7193" s="221">
        <v>-2.101116418838501</v>
      </c>
      <c r="K7193" s="180">
        <v>177</v>
      </c>
      <c r="L7193" s="181">
        <v>56</v>
      </c>
      <c r="M7193" s="181">
        <v>56</v>
      </c>
      <c r="N7193" s="181">
        <v>78</v>
      </c>
      <c r="O7193" s="181">
        <v>223</v>
      </c>
      <c r="P7193" s="181">
        <v>240</v>
      </c>
      <c r="Q7193" s="181">
        <v>64</v>
      </c>
      <c r="R7193" s="181">
        <v>193</v>
      </c>
      <c r="S7193" s="226">
        <f t="shared" si="338"/>
        <v>1087</v>
      </c>
      <c r="T7193" s="181">
        <f t="shared" si="336"/>
        <v>14570.770266294479</v>
      </c>
      <c r="U7193" s="226">
        <f t="shared" si="337"/>
        <v>955.93443926974578</v>
      </c>
    </row>
    <row r="7194" spans="1:21" x14ac:dyDescent="0.25">
      <c r="A7194" s="156" t="s">
        <v>19549</v>
      </c>
      <c r="B7194" s="156" t="s">
        <v>96</v>
      </c>
      <c r="C7194" s="223">
        <v>-1.8171242475509644</v>
      </c>
      <c r="D7194" s="221">
        <v>-29.980379104614258</v>
      </c>
      <c r="E7194" s="221">
        <v>-10.274811744689941</v>
      </c>
      <c r="F7194" s="221">
        <v>2.1255452632904053</v>
      </c>
      <c r="G7194" s="221">
        <v>6.2943859100341797</v>
      </c>
      <c r="H7194" s="221">
        <v>0.73990881443023682</v>
      </c>
      <c r="I7194" s="221">
        <v>-1.7117164134979248</v>
      </c>
      <c r="J7194" s="221">
        <v>-2.1375138759613037</v>
      </c>
      <c r="K7194" s="180">
        <v>86.996345520019531</v>
      </c>
      <c r="L7194" s="181">
        <v>46.070644378662109</v>
      </c>
      <c r="M7194" s="181">
        <v>43.498172760009766</v>
      </c>
      <c r="N7194" s="181">
        <v>29.934226989746094</v>
      </c>
      <c r="O7194" s="181">
        <v>91.673568725585937</v>
      </c>
      <c r="P7194" s="181">
        <v>141.95372009277344</v>
      </c>
      <c r="Q7194" s="181">
        <v>36.248477935791016</v>
      </c>
      <c r="R7194" s="181">
        <v>114.59196472167969</v>
      </c>
      <c r="S7194" s="226">
        <f t="shared" si="338"/>
        <v>590.96712112426758</v>
      </c>
      <c r="T7194" s="181">
        <f t="shared" si="336"/>
        <v>-1547.5349361842764</v>
      </c>
      <c r="U7194" s="226">
        <f t="shared" si="337"/>
        <v>-101.52805338601173</v>
      </c>
    </row>
    <row r="7195" spans="1:21" x14ac:dyDescent="0.25">
      <c r="A7195" s="156" t="s">
        <v>19550</v>
      </c>
      <c r="B7195" s="156" t="s">
        <v>96</v>
      </c>
      <c r="C7195" s="223">
        <v>-4.0474796295166016</v>
      </c>
      <c r="D7195" s="221">
        <v>1.1367583274841309</v>
      </c>
      <c r="E7195" s="221">
        <v>7.3130888938903809</v>
      </c>
      <c r="F7195" s="221">
        <v>2.5312762260437012</v>
      </c>
      <c r="G7195" s="221">
        <v>6.7312331199645996</v>
      </c>
      <c r="H7195" s="221">
        <v>1.990143895149231</v>
      </c>
      <c r="I7195" s="221">
        <v>-1.3059853315353394</v>
      </c>
      <c r="J7195" s="221">
        <v>-1.7317830324172974</v>
      </c>
      <c r="K7195" s="180">
        <v>384.6976318359375</v>
      </c>
      <c r="L7195" s="181">
        <v>168.36399841308594</v>
      </c>
      <c r="M7195" s="181">
        <v>139.20597839355469</v>
      </c>
      <c r="N7195" s="181">
        <v>126.97843170166016</v>
      </c>
      <c r="O7195" s="181">
        <v>484.39920043945313</v>
      </c>
      <c r="P7195" s="181">
        <v>561.52685546875</v>
      </c>
      <c r="Q7195" s="181">
        <v>148.61180114746094</v>
      </c>
      <c r="R7195" s="181">
        <v>320.73812866210937</v>
      </c>
      <c r="S7195" s="226">
        <f t="shared" si="338"/>
        <v>2334.5220260620117</v>
      </c>
      <c r="T7195" s="181">
        <f t="shared" si="336"/>
        <v>3602.3660320030885</v>
      </c>
      <c r="U7195" s="226">
        <f t="shared" si="337"/>
        <v>236.33793477707525</v>
      </c>
    </row>
    <row r="7196" spans="1:21" x14ac:dyDescent="0.25">
      <c r="A7196" s="156" t="s">
        <v>19674</v>
      </c>
      <c r="B7196" s="156" t="s">
        <v>96</v>
      </c>
      <c r="C7196" s="223">
        <v>-1.4395318031311035</v>
      </c>
      <c r="D7196" s="221">
        <v>-0.4720224142074585</v>
      </c>
      <c r="E7196" s="221">
        <v>10.698601722717285</v>
      </c>
      <c r="F7196" s="221">
        <v>2.5031373500823975</v>
      </c>
      <c r="G7196" s="221">
        <v>-1.5285183191299438</v>
      </c>
      <c r="H7196" s="221">
        <v>-4.7582254409790039</v>
      </c>
      <c r="I7196" s="221">
        <v>-1.3341240882873535</v>
      </c>
      <c r="J7196" s="221">
        <v>-1.759921669960022</v>
      </c>
      <c r="K7196" s="180">
        <v>174</v>
      </c>
      <c r="L7196" s="181">
        <v>55</v>
      </c>
      <c r="M7196" s="181">
        <v>50</v>
      </c>
      <c r="N7196" s="181">
        <v>48</v>
      </c>
      <c r="O7196" s="181">
        <v>180</v>
      </c>
      <c r="P7196" s="181">
        <v>189</v>
      </c>
      <c r="Q7196" s="181">
        <v>78</v>
      </c>
      <c r="R7196" s="181">
        <v>145</v>
      </c>
      <c r="S7196" s="226">
        <f t="shared" si="338"/>
        <v>919</v>
      </c>
      <c r="T7196" s="181">
        <f t="shared" si="336"/>
        <v>-1155.0473144054413</v>
      </c>
      <c r="U7196" s="226">
        <f t="shared" si="337"/>
        <v>-75.77838965592241</v>
      </c>
    </row>
    <row r="7197" spans="1:21" x14ac:dyDescent="0.25">
      <c r="A7197" s="156" t="s">
        <v>19675</v>
      </c>
      <c r="B7197" s="156" t="s">
        <v>96</v>
      </c>
      <c r="C7197" s="223">
        <v>-1.4082019329071045</v>
      </c>
      <c r="D7197" s="221">
        <v>-0.44069251418113708</v>
      </c>
      <c r="E7197" s="221">
        <v>8.9037761688232422</v>
      </c>
      <c r="F7197" s="221">
        <v>2.5344674587249756</v>
      </c>
      <c r="G7197" s="221">
        <v>28.697467803955078</v>
      </c>
      <c r="H7197" s="221">
        <v>2.7575619220733643</v>
      </c>
      <c r="I7197" s="221">
        <v>-1.3027940988540649</v>
      </c>
      <c r="J7197" s="221">
        <v>-1.7285917997360229</v>
      </c>
      <c r="K7197" s="180">
        <v>262</v>
      </c>
      <c r="L7197" s="181">
        <v>88</v>
      </c>
      <c r="M7197" s="181">
        <v>70</v>
      </c>
      <c r="N7197" s="181">
        <v>94</v>
      </c>
      <c r="O7197" s="181">
        <v>282</v>
      </c>
      <c r="P7197" s="181">
        <v>349</v>
      </c>
      <c r="Q7197" s="181">
        <v>77</v>
      </c>
      <c r="R7197" s="181">
        <v>290</v>
      </c>
      <c r="S7197" s="226">
        <f t="shared" si="338"/>
        <v>1512</v>
      </c>
      <c r="T7197" s="181">
        <f t="shared" si="336"/>
        <v>8907.2426892518997</v>
      </c>
      <c r="U7197" s="226">
        <f t="shared" si="337"/>
        <v>584.37130570139436</v>
      </c>
    </row>
    <row r="7198" spans="1:21" x14ac:dyDescent="0.25">
      <c r="A7198" s="156" t="s">
        <v>19676</v>
      </c>
      <c r="B7198" s="156" t="s">
        <v>96</v>
      </c>
      <c r="C7198" s="223">
        <v>-1.4071453809738159</v>
      </c>
      <c r="D7198" s="221">
        <v>-20.348461151123047</v>
      </c>
      <c r="E7198" s="221">
        <v>-0.81503641605377197</v>
      </c>
      <c r="F7198" s="221">
        <v>2.5355238914489746</v>
      </c>
      <c r="G7198" s="221">
        <v>10.507221221923828</v>
      </c>
      <c r="H7198" s="221">
        <v>19.375404357910156</v>
      </c>
      <c r="I7198" s="221">
        <v>-1.3017376661300659</v>
      </c>
      <c r="J7198" s="221">
        <v>-1.7275353670120239</v>
      </c>
      <c r="K7198" s="180">
        <v>200</v>
      </c>
      <c r="L7198" s="181">
        <v>70</v>
      </c>
      <c r="M7198" s="181">
        <v>73</v>
      </c>
      <c r="N7198" s="181">
        <v>66</v>
      </c>
      <c r="O7198" s="181">
        <v>225</v>
      </c>
      <c r="P7198" s="181">
        <v>271</v>
      </c>
      <c r="Q7198" s="181">
        <v>75</v>
      </c>
      <c r="R7198" s="181">
        <v>179</v>
      </c>
      <c r="S7198" s="226">
        <f t="shared" si="338"/>
        <v>1159</v>
      </c>
      <c r="T7198" s="181">
        <f t="shared" si="336"/>
        <v>5610.025761961937</v>
      </c>
      <c r="U7198" s="226">
        <f t="shared" si="337"/>
        <v>368.05307701922482</v>
      </c>
    </row>
    <row r="7199" spans="1:21" x14ac:dyDescent="0.25">
      <c r="A7199" s="156" t="s">
        <v>19677</v>
      </c>
      <c r="B7199" s="156" t="s">
        <v>96</v>
      </c>
      <c r="C7199" s="223">
        <v>-1.6312062740325928</v>
      </c>
      <c r="D7199" s="221">
        <v>-1.8998193740844727</v>
      </c>
      <c r="E7199" s="221">
        <v>-1.0390974283218384</v>
      </c>
      <c r="F7199" s="221">
        <v>2.3114628791809082</v>
      </c>
      <c r="G7199" s="221">
        <v>8.7241716384887695</v>
      </c>
      <c r="H7199" s="221">
        <v>-1.3314007520675659</v>
      </c>
      <c r="I7199" s="221">
        <v>-1.5257985591888428</v>
      </c>
      <c r="J7199" s="221">
        <v>-0.49048498272895813</v>
      </c>
      <c r="K7199" s="180">
        <v>399</v>
      </c>
      <c r="L7199" s="181">
        <v>160</v>
      </c>
      <c r="M7199" s="181">
        <v>127</v>
      </c>
      <c r="N7199" s="181">
        <v>116</v>
      </c>
      <c r="O7199" s="181">
        <v>398</v>
      </c>
      <c r="P7199" s="181">
        <v>590</v>
      </c>
      <c r="Q7199" s="181">
        <v>168</v>
      </c>
      <c r="R7199" s="181">
        <v>381</v>
      </c>
      <c r="S7199" s="226">
        <f t="shared" si="338"/>
        <v>2339</v>
      </c>
      <c r="T7199" s="181">
        <f t="shared" si="336"/>
        <v>1424.8268494307995</v>
      </c>
      <c r="U7199" s="226">
        <f t="shared" si="337"/>
        <v>93.477628874420049</v>
      </c>
    </row>
    <row r="7200" spans="1:21" x14ac:dyDescent="0.25">
      <c r="A7200" s="156" t="s">
        <v>19678</v>
      </c>
      <c r="B7200" s="156" t="s">
        <v>96</v>
      </c>
      <c r="C7200" s="223">
        <v>-2.8362836837768555</v>
      </c>
      <c r="D7200" s="221">
        <v>-19.234533309936523</v>
      </c>
      <c r="E7200" s="221">
        <v>-2.2441747188568115</v>
      </c>
      <c r="F7200" s="221">
        <v>19.662496566772461</v>
      </c>
      <c r="G7200" s="221">
        <v>8.2165060043334961</v>
      </c>
      <c r="H7200" s="221">
        <v>4.7430825233459473</v>
      </c>
      <c r="I7200" s="221">
        <v>-2.7308759689331055</v>
      </c>
      <c r="J7200" s="221">
        <v>-3.1566736698150635</v>
      </c>
      <c r="K7200" s="180">
        <v>186</v>
      </c>
      <c r="L7200" s="181">
        <v>85</v>
      </c>
      <c r="M7200" s="181">
        <v>66</v>
      </c>
      <c r="N7200" s="181">
        <v>35</v>
      </c>
      <c r="O7200" s="181">
        <v>189</v>
      </c>
      <c r="P7200" s="181">
        <v>237</v>
      </c>
      <c r="Q7200" s="181">
        <v>69</v>
      </c>
      <c r="R7200" s="181">
        <v>176</v>
      </c>
      <c r="S7200" s="226">
        <f t="shared" si="338"/>
        <v>1043</v>
      </c>
      <c r="T7200" s="181">
        <f t="shared" si="336"/>
        <v>310.61293697357178</v>
      </c>
      <c r="U7200" s="226">
        <f t="shared" si="337"/>
        <v>20.378167956063173</v>
      </c>
    </row>
    <row r="7201" spans="1:21" x14ac:dyDescent="0.25">
      <c r="A7201" s="156" t="s">
        <v>19679</v>
      </c>
      <c r="B7201" s="156" t="s">
        <v>96</v>
      </c>
      <c r="C7201" s="223">
        <v>-3.9754509925842285</v>
      </c>
      <c r="D7201" s="221">
        <v>-3.007941722869873</v>
      </c>
      <c r="E7201" s="221">
        <v>-3.3833420276641846</v>
      </c>
      <c r="F7201" s="221">
        <v>-3.2781817018985748E-2</v>
      </c>
      <c r="G7201" s="221">
        <v>4.1360588073730469</v>
      </c>
      <c r="H7201" s="221">
        <v>0.33829227089881897</v>
      </c>
      <c r="I7201" s="221">
        <v>-3.8700432777404785</v>
      </c>
      <c r="J7201" s="221">
        <v>-4.2958407402038574</v>
      </c>
      <c r="K7201" s="180">
        <v>129</v>
      </c>
      <c r="L7201" s="181">
        <v>396</v>
      </c>
      <c r="M7201" s="181">
        <v>188</v>
      </c>
      <c r="N7201" s="181">
        <v>36</v>
      </c>
      <c r="O7201" s="181">
        <v>128</v>
      </c>
      <c r="P7201" s="181">
        <v>158</v>
      </c>
      <c r="Q7201" s="181">
        <v>48</v>
      </c>
      <c r="R7201" s="181">
        <v>120</v>
      </c>
      <c r="S7201" s="226">
        <f t="shared" si="338"/>
        <v>1203</v>
      </c>
      <c r="T7201" s="181">
        <f t="shared" si="336"/>
        <v>-2459.6238069236279</v>
      </c>
      <c r="U7201" s="226">
        <f t="shared" si="337"/>
        <v>-161.36683659922971</v>
      </c>
    </row>
    <row r="7202" spans="1:21" x14ac:dyDescent="0.25">
      <c r="A7202" s="156" t="s">
        <v>19680</v>
      </c>
      <c r="B7202" s="156" t="s">
        <v>96</v>
      </c>
      <c r="C7202" s="223">
        <v>3.7525038719177246</v>
      </c>
      <c r="D7202" s="221">
        <v>5.6493124961853027</v>
      </c>
      <c r="E7202" s="221">
        <v>6.7045373916625977</v>
      </c>
      <c r="F7202" s="221">
        <v>13.767470359802246</v>
      </c>
      <c r="G7202" s="221">
        <v>41.161674499511719</v>
      </c>
      <c r="H7202" s="221">
        <v>20.997735977172852</v>
      </c>
      <c r="I7202" s="221">
        <v>7.2828969955444336</v>
      </c>
      <c r="J7202" s="221">
        <v>2.9635896682739258</v>
      </c>
      <c r="K7202" s="180">
        <v>546</v>
      </c>
      <c r="L7202" s="181">
        <v>177</v>
      </c>
      <c r="M7202" s="181">
        <v>277</v>
      </c>
      <c r="N7202" s="181">
        <v>332</v>
      </c>
      <c r="O7202" s="181">
        <v>919</v>
      </c>
      <c r="P7202" s="181">
        <v>767</v>
      </c>
      <c r="Q7202" s="181">
        <v>233</v>
      </c>
      <c r="R7202" s="181">
        <v>875</v>
      </c>
      <c r="S7202" s="226">
        <f t="shared" si="338"/>
        <v>4126</v>
      </c>
      <c r="T7202" s="181">
        <f t="shared" si="336"/>
        <v>67699.650762081146</v>
      </c>
      <c r="U7202" s="226">
        <f t="shared" si="337"/>
        <v>4441.5241272255553</v>
      </c>
    </row>
    <row r="7203" spans="1:21" x14ac:dyDescent="0.25">
      <c r="A7203" s="156" t="s">
        <v>19681</v>
      </c>
      <c r="B7203" s="156" t="s">
        <v>96</v>
      </c>
      <c r="C7203" s="223">
        <v>6.6174654960632324</v>
      </c>
      <c r="D7203" s="221">
        <v>7.5849752426147461</v>
      </c>
      <c r="E7203" s="221">
        <v>7.2095746994018555</v>
      </c>
      <c r="F7203" s="221">
        <v>10.560134887695312</v>
      </c>
      <c r="G7203" s="221">
        <v>70.706321716308594</v>
      </c>
      <c r="H7203" s="221">
        <v>59.458427429199219</v>
      </c>
      <c r="I7203" s="221">
        <v>6.7228732109069824</v>
      </c>
      <c r="J7203" s="221">
        <v>6.2970757484436035</v>
      </c>
      <c r="K7203" s="180">
        <v>68</v>
      </c>
      <c r="L7203" s="181">
        <v>336</v>
      </c>
      <c r="M7203" s="181">
        <v>128</v>
      </c>
      <c r="N7203" s="181">
        <v>52</v>
      </c>
      <c r="O7203" s="181">
        <v>132</v>
      </c>
      <c r="P7203" s="181">
        <v>101</v>
      </c>
      <c r="Q7203" s="181">
        <v>46</v>
      </c>
      <c r="R7203" s="181">
        <v>161</v>
      </c>
      <c r="S7203" s="226">
        <f t="shared" si="338"/>
        <v>1024</v>
      </c>
      <c r="T7203" s="181">
        <f t="shared" si="336"/>
        <v>21132.108911037445</v>
      </c>
      <c r="U7203" s="226">
        <f t="shared" si="337"/>
        <v>1386.3996421101431</v>
      </c>
    </row>
    <row r="7204" spans="1:21" x14ac:dyDescent="0.25">
      <c r="A7204" s="156" t="s">
        <v>19682</v>
      </c>
      <c r="B7204" s="156" t="s">
        <v>96</v>
      </c>
      <c r="C7204" s="223">
        <v>6.2187294960021973</v>
      </c>
      <c r="D7204" s="221">
        <v>26.284297943115234</v>
      </c>
      <c r="E7204" s="221">
        <v>10.204880714416504</v>
      </c>
      <c r="F7204" s="221">
        <v>12.392096519470215</v>
      </c>
      <c r="G7204" s="221">
        <v>110.85517883300781</v>
      </c>
      <c r="H7204" s="221">
        <v>75.462615966796875</v>
      </c>
      <c r="I7204" s="221">
        <v>76.737197875976563</v>
      </c>
      <c r="J7204" s="221">
        <v>5.8983397483825684</v>
      </c>
      <c r="K7204" s="180">
        <v>116</v>
      </c>
      <c r="L7204" s="181">
        <v>103</v>
      </c>
      <c r="M7204" s="181">
        <v>655</v>
      </c>
      <c r="N7204" s="181">
        <v>184</v>
      </c>
      <c r="O7204" s="181">
        <v>283</v>
      </c>
      <c r="P7204" s="181">
        <v>167</v>
      </c>
      <c r="Q7204" s="181">
        <v>61</v>
      </c>
      <c r="R7204" s="181">
        <v>62</v>
      </c>
      <c r="S7204" s="226">
        <f t="shared" si="338"/>
        <v>1631</v>
      </c>
      <c r="T7204" s="181">
        <f t="shared" si="336"/>
        <v>61413.936548233032</v>
      </c>
      <c r="U7204" s="226">
        <f t="shared" si="337"/>
        <v>4029.1416256412476</v>
      </c>
    </row>
    <row r="7205" spans="1:21" x14ac:dyDescent="0.25">
      <c r="A7205" s="156" t="s">
        <v>19683</v>
      </c>
      <c r="B7205" s="156" t="s">
        <v>96</v>
      </c>
      <c r="C7205" s="223">
        <v>8.8501138687133789</v>
      </c>
      <c r="D7205" s="221">
        <v>12.138867378234863</v>
      </c>
      <c r="E7205" s="221">
        <v>11.542195320129395</v>
      </c>
      <c r="F7205" s="221">
        <v>52.691463470458984</v>
      </c>
      <c r="G7205" s="221">
        <v>81.68402099609375</v>
      </c>
      <c r="H7205" s="221">
        <v>154.70005798339844</v>
      </c>
      <c r="I7205" s="221">
        <v>6.8050084114074707</v>
      </c>
      <c r="J7205" s="221">
        <v>10.309245109558105</v>
      </c>
      <c r="K7205" s="180">
        <v>198</v>
      </c>
      <c r="L7205" s="181">
        <v>88</v>
      </c>
      <c r="M7205" s="181">
        <v>216</v>
      </c>
      <c r="N7205" s="181">
        <v>278</v>
      </c>
      <c r="O7205" s="181">
        <v>658</v>
      </c>
      <c r="P7205" s="181">
        <v>416</v>
      </c>
      <c r="Q7205" s="181">
        <v>125</v>
      </c>
      <c r="R7205" s="181">
        <v>336</v>
      </c>
      <c r="S7205" s="226">
        <f t="shared" si="338"/>
        <v>2315</v>
      </c>
      <c r="T7205" s="181">
        <f t="shared" si="336"/>
        <v>142379.72625398636</v>
      </c>
      <c r="U7205" s="226">
        <f t="shared" si="337"/>
        <v>9341.0081479925539</v>
      </c>
    </row>
    <row r="7206" spans="1:21" x14ac:dyDescent="0.25">
      <c r="A7206" s="156" t="s">
        <v>19684</v>
      </c>
      <c r="B7206" s="156" t="s">
        <v>96</v>
      </c>
      <c r="C7206" s="223">
        <v>5.0598278045654297</v>
      </c>
      <c r="D7206" s="221">
        <v>6.0273370742797852</v>
      </c>
      <c r="E7206" s="221">
        <v>43.956779479980469</v>
      </c>
      <c r="F7206" s="221">
        <v>40.16766357421875</v>
      </c>
      <c r="G7206" s="221">
        <v>155.79240417480469</v>
      </c>
      <c r="H7206" s="221">
        <v>215.2891845703125</v>
      </c>
      <c r="I7206" s="221">
        <v>19.978925704956055</v>
      </c>
      <c r="J7206" s="221">
        <v>4.7394380569458008</v>
      </c>
      <c r="K7206" s="180">
        <v>138</v>
      </c>
      <c r="L7206" s="181">
        <v>46</v>
      </c>
      <c r="M7206" s="181">
        <v>156</v>
      </c>
      <c r="N7206" s="181">
        <v>261</v>
      </c>
      <c r="O7206" s="181">
        <v>469</v>
      </c>
      <c r="P7206" s="181">
        <v>228</v>
      </c>
      <c r="Q7206" s="181">
        <v>72</v>
      </c>
      <c r="R7206" s="181">
        <v>132</v>
      </c>
      <c r="S7206" s="226">
        <f t="shared" si="338"/>
        <v>1502</v>
      </c>
      <c r="T7206" s="181">
        <f t="shared" si="336"/>
        <v>142533.19164848328</v>
      </c>
      <c r="U7206" s="226">
        <f t="shared" si="337"/>
        <v>9351.0764459036855</v>
      </c>
    </row>
    <row r="7207" spans="1:21" x14ac:dyDescent="0.25">
      <c r="A7207" s="156" t="s">
        <v>19685</v>
      </c>
      <c r="B7207" s="156" t="s">
        <v>96</v>
      </c>
      <c r="C7207" s="223">
        <v>1.8052548170089722</v>
      </c>
      <c r="D7207" s="221">
        <v>13.92902660369873</v>
      </c>
      <c r="E7207" s="221">
        <v>2.3973639011383057</v>
      </c>
      <c r="F7207" s="221">
        <v>5.7479238510131836</v>
      </c>
      <c r="G7207" s="221">
        <v>58.375095367431641</v>
      </c>
      <c r="H7207" s="221">
        <v>4.3622875213623047</v>
      </c>
      <c r="I7207" s="221">
        <v>54.673782348632812</v>
      </c>
      <c r="J7207" s="221">
        <v>1.4848649501800537</v>
      </c>
      <c r="K7207" s="180">
        <v>231</v>
      </c>
      <c r="L7207" s="181">
        <v>73</v>
      </c>
      <c r="M7207" s="181">
        <v>79</v>
      </c>
      <c r="N7207" s="181">
        <v>105</v>
      </c>
      <c r="O7207" s="181">
        <v>336</v>
      </c>
      <c r="P7207" s="181">
        <v>351</v>
      </c>
      <c r="Q7207" s="181">
        <v>94</v>
      </c>
      <c r="R7207" s="181">
        <v>224</v>
      </c>
      <c r="S7207" s="226">
        <f t="shared" si="338"/>
        <v>1493</v>
      </c>
      <c r="T7207" s="181">
        <f t="shared" si="336"/>
        <v>28843.896810412407</v>
      </c>
      <c r="U7207" s="226">
        <f t="shared" si="337"/>
        <v>1892.3415728815899</v>
      </c>
    </row>
    <row r="7208" spans="1:21" x14ac:dyDescent="0.25">
      <c r="A7208" s="156" t="s">
        <v>19686</v>
      </c>
      <c r="B7208" s="156" t="s">
        <v>96</v>
      </c>
      <c r="C7208" s="223">
        <v>1.1762757301330566</v>
      </c>
      <c r="D7208" s="221">
        <v>2.1437849998474121</v>
      </c>
      <c r="E7208" s="221">
        <v>1.7683848142623901</v>
      </c>
      <c r="F7208" s="221">
        <v>5.1189451217651367</v>
      </c>
      <c r="G7208" s="221">
        <v>12.361056327819824</v>
      </c>
      <c r="H7208" s="221">
        <v>15.913125991821289</v>
      </c>
      <c r="I7208" s="221">
        <v>1.2816835641860962</v>
      </c>
      <c r="J7208" s="221">
        <v>0.85588592290878296</v>
      </c>
      <c r="K7208" s="180">
        <v>335</v>
      </c>
      <c r="L7208" s="181">
        <v>189</v>
      </c>
      <c r="M7208" s="181">
        <v>118</v>
      </c>
      <c r="N7208" s="181">
        <v>141</v>
      </c>
      <c r="O7208" s="181">
        <v>498</v>
      </c>
      <c r="P7208" s="181">
        <v>505</v>
      </c>
      <c r="Q7208" s="181">
        <v>142</v>
      </c>
      <c r="R7208" s="181">
        <v>363</v>
      </c>
      <c r="S7208" s="226">
        <f t="shared" si="338"/>
        <v>2291</v>
      </c>
      <c r="T7208" s="181">
        <f t="shared" si="336"/>
        <v>16414.288738071918</v>
      </c>
      <c r="U7208" s="226">
        <f t="shared" si="337"/>
        <v>1076.8808796016306</v>
      </c>
    </row>
    <row r="7209" spans="1:21" x14ac:dyDescent="0.25">
      <c r="A7209" s="156" t="s">
        <v>19687</v>
      </c>
      <c r="B7209" s="156" t="s">
        <v>96</v>
      </c>
      <c r="C7209" s="223">
        <v>2.0857448577880859</v>
      </c>
      <c r="D7209" s="221">
        <v>13.722463607788086</v>
      </c>
      <c r="E7209" s="221">
        <v>7.4622740745544434</v>
      </c>
      <c r="F7209" s="221">
        <v>9.5266342163085938</v>
      </c>
      <c r="G7209" s="221">
        <v>67.279220581054688</v>
      </c>
      <c r="H7209" s="221">
        <v>19.28669548034668</v>
      </c>
      <c r="I7209" s="221">
        <v>17.971492767333984</v>
      </c>
      <c r="J7209" s="221">
        <v>10.243947982788086</v>
      </c>
      <c r="K7209" s="180">
        <v>541</v>
      </c>
      <c r="L7209" s="181">
        <v>372</v>
      </c>
      <c r="M7209" s="181">
        <v>600</v>
      </c>
      <c r="N7209" s="181">
        <v>598</v>
      </c>
      <c r="O7209" s="181">
        <v>1070</v>
      </c>
      <c r="P7209" s="181">
        <v>800</v>
      </c>
      <c r="Q7209" s="181">
        <v>259</v>
      </c>
      <c r="R7209" s="181">
        <v>599</v>
      </c>
      <c r="S7209" s="226">
        <f t="shared" si="338"/>
        <v>4839</v>
      </c>
      <c r="T7209" s="181">
        <f t="shared" si="336"/>
        <v>114616.30001068115</v>
      </c>
      <c r="U7209" s="226">
        <f t="shared" si="337"/>
        <v>7519.5522597273985</v>
      </c>
    </row>
    <row r="7210" spans="1:21" x14ac:dyDescent="0.25">
      <c r="A7210" s="156" t="s">
        <v>19688</v>
      </c>
      <c r="B7210" s="156" t="s">
        <v>96</v>
      </c>
      <c r="C7210" s="223">
        <v>6.7623629570007324</v>
      </c>
      <c r="D7210" s="221">
        <v>-33.806526184082031</v>
      </c>
      <c r="E7210" s="221">
        <v>7.3544716835021973</v>
      </c>
      <c r="F7210" s="221">
        <v>19.915779113769531</v>
      </c>
      <c r="G7210" s="221">
        <v>71.857177734375</v>
      </c>
      <c r="H7210" s="221">
        <v>104.66325378417969</v>
      </c>
      <c r="I7210" s="221">
        <v>46.317276000976563</v>
      </c>
      <c r="J7210" s="221">
        <v>43.243976593017578</v>
      </c>
      <c r="K7210" s="180">
        <v>189</v>
      </c>
      <c r="L7210" s="181">
        <v>47</v>
      </c>
      <c r="M7210" s="181">
        <v>253</v>
      </c>
      <c r="N7210" s="181">
        <v>582</v>
      </c>
      <c r="O7210" s="181">
        <v>968</v>
      </c>
      <c r="P7210" s="181">
        <v>474</v>
      </c>
      <c r="Q7210" s="181">
        <v>129</v>
      </c>
      <c r="R7210" s="181">
        <v>276</v>
      </c>
      <c r="S7210" s="226">
        <f t="shared" si="338"/>
        <v>2918</v>
      </c>
      <c r="T7210" s="181">
        <f t="shared" si="336"/>
        <v>150219.24113273621</v>
      </c>
      <c r="U7210" s="226">
        <f t="shared" si="337"/>
        <v>9855.3297742898285</v>
      </c>
    </row>
    <row r="7211" spans="1:21" x14ac:dyDescent="0.25">
      <c r="A7211" s="156" t="s">
        <v>19689</v>
      </c>
      <c r="B7211" s="156" t="s">
        <v>96</v>
      </c>
      <c r="C7211" s="223">
        <v>-7.497492790222168</v>
      </c>
      <c r="D7211" s="221">
        <v>25.69544792175293</v>
      </c>
      <c r="E7211" s="221">
        <v>8.1114158630371094</v>
      </c>
      <c r="F7211" s="221">
        <v>5.9281673431396484</v>
      </c>
      <c r="G7211" s="221">
        <v>32.669490814208984</v>
      </c>
      <c r="H7211" s="221">
        <v>24.259937286376953</v>
      </c>
      <c r="I7211" s="221">
        <v>2.0909059047698975</v>
      </c>
      <c r="J7211" s="221">
        <v>1.665108323097229</v>
      </c>
      <c r="K7211" s="180">
        <v>245</v>
      </c>
      <c r="L7211" s="181">
        <v>101</v>
      </c>
      <c r="M7211" s="181">
        <v>231</v>
      </c>
      <c r="N7211" s="181">
        <v>210</v>
      </c>
      <c r="O7211" s="181">
        <v>423</v>
      </c>
      <c r="P7211" s="181">
        <v>413</v>
      </c>
      <c r="Q7211" s="181">
        <v>121</v>
      </c>
      <c r="R7211" s="181">
        <v>276</v>
      </c>
      <c r="S7211" s="226">
        <f t="shared" si="338"/>
        <v>2020</v>
      </c>
      <c r="T7211" s="181">
        <f t="shared" si="336"/>
        <v>28428.124938249588</v>
      </c>
      <c r="U7211" s="226">
        <f t="shared" si="337"/>
        <v>1865.0643154534434</v>
      </c>
    </row>
    <row r="7212" spans="1:21" x14ac:dyDescent="0.25">
      <c r="A7212" s="156" t="s">
        <v>19690</v>
      </c>
      <c r="B7212" s="156" t="s">
        <v>96</v>
      </c>
      <c r="C7212" s="223">
        <v>-1.2590334415435791</v>
      </c>
      <c r="D7212" s="221">
        <v>-4.0073909759521484</v>
      </c>
      <c r="E7212" s="221">
        <v>-0.66692447662353516</v>
      </c>
      <c r="F7212" s="221">
        <v>8.3311471939086914</v>
      </c>
      <c r="G7212" s="221">
        <v>17.302831649780273</v>
      </c>
      <c r="H7212" s="221">
        <v>1.2979995012283325</v>
      </c>
      <c r="I7212" s="221">
        <v>-1.1536256074905396</v>
      </c>
      <c r="J7212" s="221">
        <v>-1.5794233083724976</v>
      </c>
      <c r="K7212" s="180">
        <v>139</v>
      </c>
      <c r="L7212" s="181">
        <v>56</v>
      </c>
      <c r="M7212" s="181">
        <v>146</v>
      </c>
      <c r="N7212" s="181">
        <v>115</v>
      </c>
      <c r="O7212" s="181">
        <v>193</v>
      </c>
      <c r="P7212" s="181">
        <v>209</v>
      </c>
      <c r="Q7212" s="181">
        <v>53</v>
      </c>
      <c r="R7212" s="181">
        <v>117</v>
      </c>
      <c r="S7212" s="226">
        <f t="shared" si="338"/>
        <v>1028</v>
      </c>
      <c r="T7212" s="181">
        <f t="shared" si="336"/>
        <v>3826.085130572319</v>
      </c>
      <c r="U7212" s="226">
        <f t="shared" si="337"/>
        <v>251.01531882309365</v>
      </c>
    </row>
    <row r="7213" spans="1:21" x14ac:dyDescent="0.25">
      <c r="A7213" s="156" t="s">
        <v>19691</v>
      </c>
      <c r="B7213" s="156" t="s">
        <v>96</v>
      </c>
      <c r="C7213" s="223">
        <v>4.0204677581787109</v>
      </c>
      <c r="D7213" s="221">
        <v>2.1643123626708984</v>
      </c>
      <c r="E7213" s="221">
        <v>4.832003116607666</v>
      </c>
      <c r="F7213" s="221">
        <v>8.5818328857421875</v>
      </c>
      <c r="G7213" s="221">
        <v>32.482772827148437</v>
      </c>
      <c r="H7213" s="221">
        <v>28.956884384155273</v>
      </c>
      <c r="I7213" s="221">
        <v>4.3715753555297852</v>
      </c>
      <c r="J7213" s="221">
        <v>2.5183579921722412</v>
      </c>
      <c r="K7213" s="180">
        <v>663</v>
      </c>
      <c r="L7213" s="181">
        <v>516</v>
      </c>
      <c r="M7213" s="181">
        <v>1529</v>
      </c>
      <c r="N7213" s="181">
        <v>659</v>
      </c>
      <c r="O7213" s="181">
        <v>1216</v>
      </c>
      <c r="P7213" s="181">
        <v>779</v>
      </c>
      <c r="Q7213" s="181">
        <v>220</v>
      </c>
      <c r="R7213" s="181">
        <v>486</v>
      </c>
      <c r="S7213" s="226">
        <f t="shared" si="338"/>
        <v>6068</v>
      </c>
      <c r="T7213" s="181">
        <f t="shared" si="336"/>
        <v>81068.049195289612</v>
      </c>
      <c r="U7213" s="226">
        <f t="shared" si="337"/>
        <v>5318.5753898993726</v>
      </c>
    </row>
    <row r="7214" spans="1:21" x14ac:dyDescent="0.25">
      <c r="A7214" s="156" t="s">
        <v>19692</v>
      </c>
      <c r="B7214" s="156" t="s">
        <v>96</v>
      </c>
      <c r="C7214" s="223">
        <v>-7.9885363578796387</v>
      </c>
      <c r="D7214" s="221">
        <v>19.344724655151367</v>
      </c>
      <c r="E7214" s="221">
        <v>-1.7366877794265747</v>
      </c>
      <c r="F7214" s="221">
        <v>1.6138724088668823</v>
      </c>
      <c r="G7214" s="221">
        <v>5.7827129364013672</v>
      </c>
      <c r="H7214" s="221">
        <v>0.83464491367340088</v>
      </c>
      <c r="I7214" s="221">
        <v>-2.2233889102935791</v>
      </c>
      <c r="J7214" s="221">
        <v>-2.6491866111755371</v>
      </c>
      <c r="K7214" s="180">
        <v>283</v>
      </c>
      <c r="L7214" s="181">
        <v>117</v>
      </c>
      <c r="M7214" s="181">
        <v>185</v>
      </c>
      <c r="N7214" s="181">
        <v>101</v>
      </c>
      <c r="O7214" s="181">
        <v>325</v>
      </c>
      <c r="P7214" s="181">
        <v>442</v>
      </c>
      <c r="Q7214" s="181">
        <v>134</v>
      </c>
      <c r="R7214" s="181">
        <v>381</v>
      </c>
      <c r="S7214" s="226">
        <f t="shared" si="338"/>
        <v>1968</v>
      </c>
      <c r="T7214" s="181">
        <f t="shared" si="336"/>
        <v>785.3114128112793</v>
      </c>
      <c r="U7214" s="226">
        <f t="shared" si="337"/>
        <v>51.521382283710636</v>
      </c>
    </row>
    <row r="7215" spans="1:21" x14ac:dyDescent="0.25">
      <c r="A7215" s="156" t="s">
        <v>19693</v>
      </c>
      <c r="B7215" s="156" t="s">
        <v>96</v>
      </c>
      <c r="C7215" s="223">
        <v>-1.0778396129608154</v>
      </c>
      <c r="D7215" s="221">
        <v>-0.71673911809921265</v>
      </c>
      <c r="E7215" s="221">
        <v>-1.0921394824981689</v>
      </c>
      <c r="F7215" s="221">
        <v>2.2584207057952881</v>
      </c>
      <c r="G7215" s="221">
        <v>10.049294471740723</v>
      </c>
      <c r="H7215" s="221">
        <v>2.5752477645874023</v>
      </c>
      <c r="I7215" s="221">
        <v>-1.5788407325744629</v>
      </c>
      <c r="J7215" s="221">
        <v>-2.0046384334564209</v>
      </c>
      <c r="K7215" s="180">
        <v>442</v>
      </c>
      <c r="L7215" s="181">
        <v>200</v>
      </c>
      <c r="M7215" s="181">
        <v>148</v>
      </c>
      <c r="N7215" s="181">
        <v>137</v>
      </c>
      <c r="O7215" s="181">
        <v>443</v>
      </c>
      <c r="P7215" s="181">
        <v>779</v>
      </c>
      <c r="Q7215" s="181">
        <v>286</v>
      </c>
      <c r="R7215" s="181">
        <v>672</v>
      </c>
      <c r="S7215" s="226">
        <f t="shared" si="338"/>
        <v>3107</v>
      </c>
      <c r="T7215" s="181">
        <f t="shared" si="336"/>
        <v>4187.3040435314178</v>
      </c>
      <c r="U7215" s="226">
        <f t="shared" si="337"/>
        <v>274.71355801721126</v>
      </c>
    </row>
    <row r="7216" spans="1:21" x14ac:dyDescent="0.25">
      <c r="A7216" s="156" t="s">
        <v>19694</v>
      </c>
      <c r="B7216" s="156" t="s">
        <v>96</v>
      </c>
      <c r="C7216" s="223">
        <v>-1.3463445901870728</v>
      </c>
      <c r="D7216" s="221">
        <v>6.0942826271057129</v>
      </c>
      <c r="E7216" s="221">
        <v>-0.75423556566238403</v>
      </c>
      <c r="F7216" s="221">
        <v>2.5963246822357178</v>
      </c>
      <c r="G7216" s="221">
        <v>13.998992919921875</v>
      </c>
      <c r="H7216" s="221">
        <v>3.5343518257141113</v>
      </c>
      <c r="I7216" s="221">
        <v>-1.2409368753433228</v>
      </c>
      <c r="J7216" s="221">
        <v>3.4638774394989014</v>
      </c>
      <c r="K7216" s="180">
        <v>331</v>
      </c>
      <c r="L7216" s="181">
        <v>151</v>
      </c>
      <c r="M7216" s="181">
        <v>149</v>
      </c>
      <c r="N7216" s="181">
        <v>110</v>
      </c>
      <c r="O7216" s="181">
        <v>380</v>
      </c>
      <c r="P7216" s="181">
        <v>559</v>
      </c>
      <c r="Q7216" s="181">
        <v>186</v>
      </c>
      <c r="R7216" s="181">
        <v>432</v>
      </c>
      <c r="S7216" s="226">
        <f t="shared" si="338"/>
        <v>2298</v>
      </c>
      <c r="T7216" s="181">
        <f t="shared" si="336"/>
        <v>9208.7120082974434</v>
      </c>
      <c r="U7216" s="226">
        <f t="shared" si="337"/>
        <v>604.1495946450799</v>
      </c>
    </row>
    <row r="7217" spans="1:21" x14ac:dyDescent="0.25">
      <c r="A7217" s="156" t="s">
        <v>19695</v>
      </c>
      <c r="B7217" s="156" t="s">
        <v>96</v>
      </c>
      <c r="C7217" s="223">
        <v>3.6880900859832764</v>
      </c>
      <c r="D7217" s="221">
        <v>48.765663146972656</v>
      </c>
      <c r="E7217" s="221">
        <v>-2.4807770252227783</v>
      </c>
      <c r="F7217" s="221">
        <v>13.237639427185059</v>
      </c>
      <c r="G7217" s="221">
        <v>6.5205636024475098</v>
      </c>
      <c r="H7217" s="221">
        <v>8.3652706146240234</v>
      </c>
      <c r="I7217" s="221">
        <v>-1.1594059467315674</v>
      </c>
      <c r="J7217" s="221">
        <v>-1.5852036476135254</v>
      </c>
      <c r="K7217" s="180">
        <v>358</v>
      </c>
      <c r="L7217" s="181">
        <v>108</v>
      </c>
      <c r="M7217" s="181">
        <v>155</v>
      </c>
      <c r="N7217" s="181">
        <v>191</v>
      </c>
      <c r="O7217" s="181">
        <v>480</v>
      </c>
      <c r="P7217" s="181">
        <v>521</v>
      </c>
      <c r="Q7217" s="181">
        <v>136</v>
      </c>
      <c r="R7217" s="181">
        <v>426</v>
      </c>
      <c r="S7217" s="226">
        <f t="shared" si="338"/>
        <v>2375</v>
      </c>
      <c r="T7217" s="181">
        <f t="shared" si="336"/>
        <v>15386.097119092941</v>
      </c>
      <c r="U7217" s="226">
        <f t="shared" si="337"/>
        <v>1009.4250237486182</v>
      </c>
    </row>
    <row r="7218" spans="1:21" x14ac:dyDescent="0.25">
      <c r="A7218" s="156" t="s">
        <v>19696</v>
      </c>
      <c r="B7218" s="156" t="s">
        <v>96</v>
      </c>
      <c r="C7218" s="223">
        <v>-1.9065449237823486</v>
      </c>
      <c r="D7218" s="221">
        <v>-0.93903553485870361</v>
      </c>
      <c r="E7218" s="221">
        <v>-0.49440577626228333</v>
      </c>
      <c r="F7218" s="221">
        <v>-5.9074540138244629</v>
      </c>
      <c r="G7218" s="221">
        <v>8.0824308395385742</v>
      </c>
      <c r="H7218" s="221">
        <v>10.056303977966309</v>
      </c>
      <c r="I7218" s="221">
        <v>-1.8011370897293091</v>
      </c>
      <c r="J7218" s="221">
        <v>-2.2269349098205566</v>
      </c>
      <c r="K7218" s="180">
        <v>252</v>
      </c>
      <c r="L7218" s="181">
        <v>109</v>
      </c>
      <c r="M7218" s="181">
        <v>88</v>
      </c>
      <c r="N7218" s="181">
        <v>82</v>
      </c>
      <c r="O7218" s="181">
        <v>290</v>
      </c>
      <c r="P7218" s="181">
        <v>468</v>
      </c>
      <c r="Q7218" s="181">
        <v>163</v>
      </c>
      <c r="R7218" s="181">
        <v>252</v>
      </c>
      <c r="S7218" s="226">
        <f t="shared" si="338"/>
        <v>1704</v>
      </c>
      <c r="T7218" s="181">
        <f t="shared" si="336"/>
        <v>5084.7591307163239</v>
      </c>
      <c r="U7218" s="226">
        <f t="shared" si="337"/>
        <v>333.59227272198029</v>
      </c>
    </row>
    <row r="7219" spans="1:21" x14ac:dyDescent="0.25">
      <c r="A7219" s="156" t="s">
        <v>19697</v>
      </c>
      <c r="B7219" s="156" t="s">
        <v>96</v>
      </c>
      <c r="C7219" s="223">
        <v>-3.970137357711792</v>
      </c>
      <c r="D7219" s="221">
        <v>0.74616217613220215</v>
      </c>
      <c r="E7219" s="221">
        <v>0.37076181173324585</v>
      </c>
      <c r="F7219" s="221">
        <v>3.7213220596313477</v>
      </c>
      <c r="G7219" s="221">
        <v>20.548952102661133</v>
      </c>
      <c r="H7219" s="221">
        <v>4.5200519561767578</v>
      </c>
      <c r="I7219" s="221">
        <v>-0.1159394383430481</v>
      </c>
      <c r="J7219" s="221">
        <v>-0.5417371392250061</v>
      </c>
      <c r="K7219" s="180">
        <v>435</v>
      </c>
      <c r="L7219" s="181">
        <v>155</v>
      </c>
      <c r="M7219" s="181">
        <v>168</v>
      </c>
      <c r="N7219" s="181">
        <v>183</v>
      </c>
      <c r="O7219" s="181">
        <v>560</v>
      </c>
      <c r="P7219" s="181">
        <v>656</v>
      </c>
      <c r="Q7219" s="181">
        <v>177</v>
      </c>
      <c r="R7219" s="181">
        <v>521</v>
      </c>
      <c r="S7219" s="226">
        <f t="shared" si="338"/>
        <v>2855</v>
      </c>
      <c r="T7219" s="181">
        <f t="shared" si="336"/>
        <v>13301.736238598824</v>
      </c>
      <c r="U7219" s="226">
        <f t="shared" si="337"/>
        <v>872.67780221427847</v>
      </c>
    </row>
    <row r="7220" spans="1:21" x14ac:dyDescent="0.25">
      <c r="A7220" s="156" t="s">
        <v>19698</v>
      </c>
      <c r="B7220" s="156" t="s">
        <v>96</v>
      </c>
      <c r="C7220" s="223">
        <v>7.285031795501709</v>
      </c>
      <c r="D7220" s="221">
        <v>5.7338771820068359</v>
      </c>
      <c r="E7220" s="221">
        <v>3.0924317836761475</v>
      </c>
      <c r="F7220" s="221">
        <v>8.7090368270874023</v>
      </c>
      <c r="G7220" s="221">
        <v>12.877877235412598</v>
      </c>
      <c r="H7220" s="221">
        <v>39.679111480712891</v>
      </c>
      <c r="I7220" s="221">
        <v>4.8717756271362305</v>
      </c>
      <c r="J7220" s="221">
        <v>4.4459781646728516</v>
      </c>
      <c r="K7220" s="180">
        <v>176</v>
      </c>
      <c r="L7220" s="181">
        <v>1413</v>
      </c>
      <c r="M7220" s="181">
        <v>615</v>
      </c>
      <c r="N7220" s="181">
        <v>190</v>
      </c>
      <c r="O7220" s="181">
        <v>405</v>
      </c>
      <c r="P7220" s="181">
        <v>233</v>
      </c>
      <c r="Q7220" s="181">
        <v>82</v>
      </c>
      <c r="R7220" s="181">
        <v>431</v>
      </c>
      <c r="S7220" s="226">
        <f t="shared" si="338"/>
        <v>3545</v>
      </c>
      <c r="T7220" s="181">
        <f t="shared" si="336"/>
        <v>29717.172044038773</v>
      </c>
      <c r="U7220" s="226">
        <f t="shared" si="337"/>
        <v>1949.6339366707468</v>
      </c>
    </row>
    <row r="7221" spans="1:21" x14ac:dyDescent="0.25">
      <c r="A7221" s="156" t="s">
        <v>19699</v>
      </c>
      <c r="B7221" s="156" t="s">
        <v>96</v>
      </c>
      <c r="C7221" s="223">
        <v>7.0875225067138672</v>
      </c>
      <c r="D7221" s="221">
        <v>10.329609870910645</v>
      </c>
      <c r="E7221" s="221">
        <v>-3.9863951206207275</v>
      </c>
      <c r="F7221" s="221">
        <v>-0.99024271965026855</v>
      </c>
      <c r="G7221" s="221">
        <v>39.115585327148438</v>
      </c>
      <c r="H7221" s="221">
        <v>11.370536804199219</v>
      </c>
      <c r="I7221" s="221">
        <v>0.87822222709655762</v>
      </c>
      <c r="J7221" s="221">
        <v>0.45242452621459961</v>
      </c>
      <c r="K7221" s="180">
        <v>542</v>
      </c>
      <c r="L7221" s="181">
        <v>254</v>
      </c>
      <c r="M7221" s="181">
        <v>193</v>
      </c>
      <c r="N7221" s="181">
        <v>160</v>
      </c>
      <c r="O7221" s="181">
        <v>577</v>
      </c>
      <c r="P7221" s="181">
        <v>894</v>
      </c>
      <c r="Q7221" s="181">
        <v>195</v>
      </c>
      <c r="R7221" s="181">
        <v>650</v>
      </c>
      <c r="S7221" s="226">
        <f t="shared" si="338"/>
        <v>3465</v>
      </c>
      <c r="T7221" s="181">
        <f t="shared" si="336"/>
        <v>38737.626925468445</v>
      </c>
      <c r="U7221" s="226">
        <f t="shared" si="337"/>
        <v>2541.43267630117</v>
      </c>
    </row>
    <row r="7222" spans="1:21" x14ac:dyDescent="0.25">
      <c r="A7222" s="156" t="s">
        <v>19700</v>
      </c>
      <c r="B7222" s="156" t="s">
        <v>96</v>
      </c>
      <c r="C7222" s="223">
        <v>1.3639677762985229</v>
      </c>
      <c r="D7222" s="221">
        <v>13.438758850097656</v>
      </c>
      <c r="E7222" s="221">
        <v>27.365106582641602</v>
      </c>
      <c r="F7222" s="221">
        <v>1.2297204732894897</v>
      </c>
      <c r="G7222" s="221">
        <v>62.231380462646484</v>
      </c>
      <c r="H7222" s="221">
        <v>4.6489677429199219</v>
      </c>
      <c r="I7222" s="221">
        <v>1.4693756103515625</v>
      </c>
      <c r="J7222" s="221">
        <v>2.4932739734649658</v>
      </c>
      <c r="K7222" s="180">
        <v>250</v>
      </c>
      <c r="L7222" s="181">
        <v>88</v>
      </c>
      <c r="M7222" s="181">
        <v>124</v>
      </c>
      <c r="N7222" s="181">
        <v>180</v>
      </c>
      <c r="O7222" s="181">
        <v>409</v>
      </c>
      <c r="P7222" s="181">
        <v>439</v>
      </c>
      <c r="Q7222" s="181">
        <v>191</v>
      </c>
      <c r="R7222" s="181">
        <v>448</v>
      </c>
      <c r="S7222" s="226">
        <f t="shared" si="338"/>
        <v>2129</v>
      </c>
      <c r="T7222" s="181">
        <f t="shared" si="336"/>
        <v>34029.394554376602</v>
      </c>
      <c r="U7222" s="226">
        <f t="shared" si="337"/>
        <v>2232.5429340737023</v>
      </c>
    </row>
    <row r="7223" spans="1:21" x14ac:dyDescent="0.25">
      <c r="A7223" s="156" t="s">
        <v>19701</v>
      </c>
      <c r="B7223" s="156" t="s">
        <v>96</v>
      </c>
      <c r="C7223" s="223">
        <v>0.26489254832267761</v>
      </c>
      <c r="D7223" s="221">
        <v>21.171630859375</v>
      </c>
      <c r="E7223" s="221">
        <v>-1.396780252456665</v>
      </c>
      <c r="F7223" s="221">
        <v>6.1819276809692383</v>
      </c>
      <c r="G7223" s="221">
        <v>9.6356925964355469</v>
      </c>
      <c r="H7223" s="221">
        <v>10.316231727600098</v>
      </c>
      <c r="I7223" s="221">
        <v>2.3446662425994873</v>
      </c>
      <c r="J7223" s="221">
        <v>1.5253074169158936</v>
      </c>
      <c r="K7223" s="180">
        <v>497</v>
      </c>
      <c r="L7223" s="181">
        <v>136</v>
      </c>
      <c r="M7223" s="181">
        <v>176</v>
      </c>
      <c r="N7223" s="181">
        <v>235</v>
      </c>
      <c r="O7223" s="181">
        <v>637</v>
      </c>
      <c r="P7223" s="181">
        <v>526</v>
      </c>
      <c r="Q7223" s="181">
        <v>132</v>
      </c>
      <c r="R7223" s="181">
        <v>407</v>
      </c>
      <c r="S7223" s="226">
        <f t="shared" si="338"/>
        <v>2746</v>
      </c>
      <c r="T7223" s="181">
        <f t="shared" si="336"/>
        <v>16712.483209341764</v>
      </c>
      <c r="U7223" s="226">
        <f t="shared" si="337"/>
        <v>1096.4443178740789</v>
      </c>
    </row>
    <row r="7224" spans="1:21" x14ac:dyDescent="0.25">
      <c r="A7224" s="156" t="s">
        <v>19702</v>
      </c>
      <c r="B7224" s="156" t="s">
        <v>96</v>
      </c>
      <c r="C7224" s="223">
        <v>0.67158973217010498</v>
      </c>
      <c r="D7224" s="221">
        <v>17.232769012451172</v>
      </c>
      <c r="E7224" s="221">
        <v>3.2820444107055664</v>
      </c>
      <c r="F7224" s="221">
        <v>17.335176467895508</v>
      </c>
      <c r="G7224" s="221">
        <v>41.112621307373047</v>
      </c>
      <c r="H7224" s="221">
        <v>14.907491683959961</v>
      </c>
      <c r="I7224" s="221">
        <v>4.5655670166015625</v>
      </c>
      <c r="J7224" s="221">
        <v>2.3695454597473145</v>
      </c>
      <c r="K7224" s="180">
        <v>573</v>
      </c>
      <c r="L7224" s="181">
        <v>173</v>
      </c>
      <c r="M7224" s="181">
        <v>257</v>
      </c>
      <c r="N7224" s="181">
        <v>388</v>
      </c>
      <c r="O7224" s="181">
        <v>868</v>
      </c>
      <c r="P7224" s="181">
        <v>497</v>
      </c>
      <c r="Q7224" s="181">
        <v>99</v>
      </c>
      <c r="R7224" s="181">
        <v>217</v>
      </c>
      <c r="S7224" s="226">
        <f t="shared" si="338"/>
        <v>3072</v>
      </c>
      <c r="T7224" s="181">
        <f t="shared" si="336"/>
        <v>54996.584999918938</v>
      </c>
      <c r="U7224" s="226">
        <f t="shared" si="337"/>
        <v>3608.1228845713181</v>
      </c>
    </row>
    <row r="7225" spans="1:21" x14ac:dyDescent="0.25">
      <c r="A7225" s="156" t="s">
        <v>19703</v>
      </c>
      <c r="B7225" s="156" t="s">
        <v>96</v>
      </c>
      <c r="C7225" s="223">
        <v>0.25688683986663818</v>
      </c>
      <c r="D7225" s="221">
        <v>1.2243962287902832</v>
      </c>
      <c r="E7225" s="221">
        <v>0.84899580478668213</v>
      </c>
      <c r="F7225" s="221">
        <v>4.1995558738708496</v>
      </c>
      <c r="G7225" s="221">
        <v>7.3519320487976074</v>
      </c>
      <c r="H7225" s="221">
        <v>2.9783365726470947</v>
      </c>
      <c r="I7225" s="221">
        <v>0.36229461431503296</v>
      </c>
      <c r="J7225" s="221">
        <v>3.6764438152313232</v>
      </c>
      <c r="K7225" s="180">
        <v>428</v>
      </c>
      <c r="L7225" s="181">
        <v>145</v>
      </c>
      <c r="M7225" s="181">
        <v>125</v>
      </c>
      <c r="N7225" s="181">
        <v>185</v>
      </c>
      <c r="O7225" s="181">
        <v>555</v>
      </c>
      <c r="P7225" s="181">
        <v>627</v>
      </c>
      <c r="Q7225" s="181">
        <v>207</v>
      </c>
      <c r="R7225" s="181">
        <v>513</v>
      </c>
      <c r="S7225" s="226">
        <f t="shared" si="338"/>
        <v>2785</v>
      </c>
      <c r="T7225" s="181">
        <f t="shared" si="336"/>
        <v>9079.2773134112358</v>
      </c>
      <c r="U7225" s="226">
        <f t="shared" si="337"/>
        <v>595.65786220974553</v>
      </c>
    </row>
    <row r="7226" spans="1:21" x14ac:dyDescent="0.25">
      <c r="A7226" s="156" t="s">
        <v>19704</v>
      </c>
      <c r="B7226" s="156" t="s">
        <v>96</v>
      </c>
      <c r="C7226" s="223">
        <v>-7.8136913478374481E-2</v>
      </c>
      <c r="D7226" s="221">
        <v>15.109861373901367</v>
      </c>
      <c r="E7226" s="221">
        <v>5.229403018951416</v>
      </c>
      <c r="F7226" s="221">
        <v>31.516870498657227</v>
      </c>
      <c r="G7226" s="221">
        <v>15.318885803222656</v>
      </c>
      <c r="H7226" s="221">
        <v>29.680732727050781</v>
      </c>
      <c r="I7226" s="221">
        <v>2.1316623687744141</v>
      </c>
      <c r="J7226" s="221">
        <v>1.7058646678924561</v>
      </c>
      <c r="K7226" s="180">
        <v>432</v>
      </c>
      <c r="L7226" s="181">
        <v>251</v>
      </c>
      <c r="M7226" s="181">
        <v>192</v>
      </c>
      <c r="N7226" s="181">
        <v>154</v>
      </c>
      <c r="O7226" s="181">
        <v>494</v>
      </c>
      <c r="P7226" s="181">
        <v>656</v>
      </c>
      <c r="Q7226" s="181">
        <v>166</v>
      </c>
      <c r="R7226" s="181">
        <v>534</v>
      </c>
      <c r="S7226" s="226">
        <f t="shared" si="338"/>
        <v>2879</v>
      </c>
      <c r="T7226" s="181">
        <f t="shared" si="336"/>
        <v>37919.341436266899</v>
      </c>
      <c r="U7226" s="226">
        <f t="shared" si="337"/>
        <v>2487.7479866117083</v>
      </c>
    </row>
    <row r="7227" spans="1:21" x14ac:dyDescent="0.25">
      <c r="A7227" s="156" t="s">
        <v>19705</v>
      </c>
      <c r="B7227" s="156" t="s">
        <v>96</v>
      </c>
      <c r="C7227" s="223">
        <v>2.2445552349090576</v>
      </c>
      <c r="D7227" s="221">
        <v>3.2120647430419922</v>
      </c>
      <c r="E7227" s="221">
        <v>2.8366641998291016</v>
      </c>
      <c r="F7227" s="221">
        <v>6.1872243881225586</v>
      </c>
      <c r="G7227" s="221">
        <v>31.482545852661133</v>
      </c>
      <c r="H7227" s="221">
        <v>50.438705444335937</v>
      </c>
      <c r="I7227" s="221">
        <v>2.3499629497528076</v>
      </c>
      <c r="J7227" s="221">
        <v>1.9241653680801392</v>
      </c>
      <c r="K7227" s="180">
        <v>246</v>
      </c>
      <c r="L7227" s="181">
        <v>93</v>
      </c>
      <c r="M7227" s="181">
        <v>118</v>
      </c>
      <c r="N7227" s="181">
        <v>128</v>
      </c>
      <c r="O7227" s="181">
        <v>286</v>
      </c>
      <c r="P7227" s="181">
        <v>345</v>
      </c>
      <c r="Q7227" s="181">
        <v>100</v>
      </c>
      <c r="R7227" s="181">
        <v>247</v>
      </c>
      <c r="S7227" s="226">
        <f t="shared" si="338"/>
        <v>1563</v>
      </c>
      <c r="T7227" s="181">
        <f t="shared" si="336"/>
        <v>29093.200339198112</v>
      </c>
      <c r="U7227" s="226">
        <f t="shared" si="337"/>
        <v>1908.6974569317979</v>
      </c>
    </row>
    <row r="7228" spans="1:21" x14ac:dyDescent="0.25">
      <c r="A7228" s="156" t="s">
        <v>19706</v>
      </c>
      <c r="B7228" s="156" t="s">
        <v>96</v>
      </c>
      <c r="C7228" s="223">
        <v>4.987269401550293</v>
      </c>
      <c r="D7228" s="221">
        <v>4.4646511077880859</v>
      </c>
      <c r="E7228" s="221">
        <v>21.42024040222168</v>
      </c>
      <c r="F7228" s="221">
        <v>48.118236541748047</v>
      </c>
      <c r="G7228" s="221">
        <v>60.5628662109375</v>
      </c>
      <c r="H7228" s="221">
        <v>21.252079010009766</v>
      </c>
      <c r="I7228" s="221">
        <v>3.6025495529174805</v>
      </c>
      <c r="J7228" s="221">
        <v>3.1767518520355225</v>
      </c>
      <c r="K7228" s="180">
        <v>144</v>
      </c>
      <c r="L7228" s="181">
        <v>74</v>
      </c>
      <c r="M7228" s="181">
        <v>69</v>
      </c>
      <c r="N7228" s="181">
        <v>99</v>
      </c>
      <c r="O7228" s="181">
        <v>218</v>
      </c>
      <c r="P7228" s="181">
        <v>269</v>
      </c>
      <c r="Q7228" s="181">
        <v>56</v>
      </c>
      <c r="R7228" s="181">
        <v>173</v>
      </c>
      <c r="S7228" s="226">
        <f t="shared" si="338"/>
        <v>1102</v>
      </c>
      <c r="T7228" s="181">
        <f t="shared" si="336"/>
        <v>26961.087914228439</v>
      </c>
      <c r="U7228" s="226">
        <f t="shared" si="337"/>
        <v>1768.8174328716991</v>
      </c>
    </row>
    <row r="7229" spans="1:21" x14ac:dyDescent="0.25">
      <c r="A7229" s="156" t="s">
        <v>19707</v>
      </c>
      <c r="B7229" s="156" t="s">
        <v>96</v>
      </c>
      <c r="C7229" s="223">
        <v>-0.65815222263336182</v>
      </c>
      <c r="D7229" s="221">
        <v>21.034942626953125</v>
      </c>
      <c r="E7229" s="221">
        <v>-6.6043257713317871E-2</v>
      </c>
      <c r="F7229" s="221">
        <v>3.2845168113708496</v>
      </c>
      <c r="G7229" s="221">
        <v>7.4533572196960449</v>
      </c>
      <c r="H7229" s="221">
        <v>3.6385164260864258</v>
      </c>
      <c r="I7229" s="221">
        <v>-0.55274444818496704</v>
      </c>
      <c r="J7229" s="221">
        <v>-0.97854208946228027</v>
      </c>
      <c r="K7229" s="180">
        <v>176</v>
      </c>
      <c r="L7229" s="181">
        <v>78</v>
      </c>
      <c r="M7229" s="181">
        <v>111</v>
      </c>
      <c r="N7229" s="181">
        <v>61</v>
      </c>
      <c r="O7229" s="181">
        <v>190</v>
      </c>
      <c r="P7229" s="181">
        <v>320</v>
      </c>
      <c r="Q7229" s="181">
        <v>79</v>
      </c>
      <c r="R7229" s="181">
        <v>236</v>
      </c>
      <c r="S7229" s="226">
        <f t="shared" si="338"/>
        <v>1251</v>
      </c>
      <c r="T7229" s="181">
        <f t="shared" si="336"/>
        <v>4023.7758411765099</v>
      </c>
      <c r="U7229" s="226">
        <f t="shared" si="337"/>
        <v>263.98507643621087</v>
      </c>
    </row>
    <row r="7230" spans="1:21" x14ac:dyDescent="0.25">
      <c r="A7230" s="156" t="s">
        <v>19708</v>
      </c>
      <c r="B7230" s="156" t="s">
        <v>96</v>
      </c>
      <c r="C7230" s="223">
        <v>0.47658547759056091</v>
      </c>
      <c r="D7230" s="221">
        <v>-0.93597912788391113</v>
      </c>
      <c r="E7230" s="221">
        <v>-0.93351584672927856</v>
      </c>
      <c r="F7230" s="221">
        <v>6.7052383422851562</v>
      </c>
      <c r="G7230" s="221">
        <v>25.735263824462891</v>
      </c>
      <c r="H7230" s="221">
        <v>23.806329727172852</v>
      </c>
      <c r="I7230" s="221">
        <v>2.8679776191711426</v>
      </c>
      <c r="J7230" s="221">
        <v>2.4421799182891846</v>
      </c>
      <c r="K7230" s="180">
        <v>624</v>
      </c>
      <c r="L7230" s="181">
        <v>231</v>
      </c>
      <c r="M7230" s="181">
        <v>212</v>
      </c>
      <c r="N7230" s="181">
        <v>281</v>
      </c>
      <c r="O7230" s="181">
        <v>622</v>
      </c>
      <c r="P7230" s="181">
        <v>564</v>
      </c>
      <c r="Q7230" s="181">
        <v>158</v>
      </c>
      <c r="R7230" s="181">
        <v>420</v>
      </c>
      <c r="S7230" s="226">
        <f t="shared" si="338"/>
        <v>3112</v>
      </c>
      <c r="T7230" s="181">
        <f t="shared" si="336"/>
        <v>32680.404868602753</v>
      </c>
      <c r="U7230" s="226">
        <f t="shared" si="337"/>
        <v>2144.0407015023807</v>
      </c>
    </row>
    <row r="7231" spans="1:21" x14ac:dyDescent="0.25">
      <c r="A7231" s="156" t="s">
        <v>19709</v>
      </c>
      <c r="B7231" s="156" t="s">
        <v>96</v>
      </c>
      <c r="C7231" s="223">
        <v>-0.56748789548873901</v>
      </c>
      <c r="D7231" s="221">
        <v>-1.4902740716934204</v>
      </c>
      <c r="E7231" s="221">
        <v>22.299520492553711</v>
      </c>
      <c r="F7231" s="221">
        <v>33.351566314697266</v>
      </c>
      <c r="G7231" s="221">
        <v>35.874259948730469</v>
      </c>
      <c r="H7231" s="221">
        <v>13.888508796691895</v>
      </c>
      <c r="I7231" s="221">
        <v>6.6200847625732422</v>
      </c>
      <c r="J7231" s="221">
        <v>-0.58804219961166382</v>
      </c>
      <c r="K7231" s="180">
        <v>475</v>
      </c>
      <c r="L7231" s="181">
        <v>183</v>
      </c>
      <c r="M7231" s="181">
        <v>228</v>
      </c>
      <c r="N7231" s="181">
        <v>141</v>
      </c>
      <c r="O7231" s="181">
        <v>494</v>
      </c>
      <c r="P7231" s="181">
        <v>757</v>
      </c>
      <c r="Q7231" s="181">
        <v>246</v>
      </c>
      <c r="R7231" s="181">
        <v>566</v>
      </c>
      <c r="S7231" s="226">
        <f t="shared" si="338"/>
        <v>3090</v>
      </c>
      <c r="T7231" s="181">
        <f t="shared" si="336"/>
        <v>38775.779157578945</v>
      </c>
      <c r="U7231" s="226">
        <f t="shared" si="337"/>
        <v>2543.9357033850438</v>
      </c>
    </row>
    <row r="7232" spans="1:21" x14ac:dyDescent="0.25">
      <c r="A7232" s="156" t="s">
        <v>19710</v>
      </c>
      <c r="B7232" s="156" t="s">
        <v>96</v>
      </c>
      <c r="C7232" s="223">
        <v>3.3627219200134277</v>
      </c>
      <c r="D7232" s="221">
        <v>4.3302316665649414</v>
      </c>
      <c r="E7232" s="221">
        <v>3.9548308849334717</v>
      </c>
      <c r="F7232" s="221">
        <v>7.3053913116455078</v>
      </c>
      <c r="G7232" s="221">
        <v>11.474231719970703</v>
      </c>
      <c r="H7232" s="221">
        <v>5.9197549819946289</v>
      </c>
      <c r="I7232" s="221">
        <v>3.4681298732757568</v>
      </c>
      <c r="J7232" s="221">
        <v>3.0423321723937988</v>
      </c>
      <c r="K7232" s="180">
        <v>13</v>
      </c>
      <c r="L7232" s="181">
        <v>1</v>
      </c>
      <c r="M7232" s="181">
        <v>35</v>
      </c>
      <c r="N7232" s="181">
        <v>59</v>
      </c>
      <c r="O7232" s="181">
        <v>73</v>
      </c>
      <c r="P7232" s="181">
        <v>15</v>
      </c>
      <c r="Q7232" s="181">
        <v>1</v>
      </c>
      <c r="R7232" s="181">
        <v>3</v>
      </c>
      <c r="S7232" s="226">
        <f t="shared" si="338"/>
        <v>200</v>
      </c>
      <c r="T7232" s="181">
        <f t="shared" si="336"/>
        <v>1556.4931516647339</v>
      </c>
      <c r="U7232" s="226">
        <f t="shared" si="337"/>
        <v>102.11576882834342</v>
      </c>
    </row>
    <row r="7233" spans="1:21" x14ac:dyDescent="0.25">
      <c r="A7233" s="156" t="s">
        <v>19711</v>
      </c>
      <c r="B7233" s="156" t="s">
        <v>96</v>
      </c>
      <c r="C7233" s="223">
        <v>5.4529929161071777</v>
      </c>
      <c r="D7233" s="221">
        <v>6.4205021858215332</v>
      </c>
      <c r="E7233" s="221">
        <v>6.0451016426086426</v>
      </c>
      <c r="F7233" s="221">
        <v>9.3956613540649414</v>
      </c>
      <c r="G7233" s="221">
        <v>8.7656650543212891</v>
      </c>
      <c r="H7233" s="221">
        <v>8.0100250244140625</v>
      </c>
      <c r="I7233" s="221">
        <v>5.5584006309509277</v>
      </c>
      <c r="J7233" s="221">
        <v>5.1326026916503906</v>
      </c>
      <c r="K7233" s="180">
        <v>5</v>
      </c>
      <c r="L7233" s="181">
        <v>1</v>
      </c>
      <c r="M7233" s="181">
        <v>20</v>
      </c>
      <c r="N7233" s="181">
        <v>63</v>
      </c>
      <c r="O7233" s="181">
        <v>66</v>
      </c>
      <c r="P7233" s="181">
        <v>7</v>
      </c>
      <c r="Q7233" s="181">
        <v>4</v>
      </c>
      <c r="R7233" s="181">
        <v>3</v>
      </c>
      <c r="S7233" s="226">
        <f t="shared" si="338"/>
        <v>169</v>
      </c>
      <c r="T7233" s="181">
        <f t="shared" si="336"/>
        <v>1418.74964427948</v>
      </c>
      <c r="U7233" s="226">
        <f t="shared" si="337"/>
        <v>93.078925882575319</v>
      </c>
    </row>
    <row r="7234" spans="1:21" x14ac:dyDescent="0.25">
      <c r="A7234" s="156" t="s">
        <v>19712</v>
      </c>
      <c r="B7234" s="156" t="s">
        <v>96</v>
      </c>
      <c r="C7234" s="223">
        <v>5.7095174789428711</v>
      </c>
      <c r="D7234" s="221">
        <v>6.6770267486572266</v>
      </c>
      <c r="E7234" s="221">
        <v>6.3016266822814941</v>
      </c>
      <c r="F7234" s="221">
        <v>9.6521873474121094</v>
      </c>
      <c r="G7234" s="221">
        <v>13.821027755737305</v>
      </c>
      <c r="H7234" s="221">
        <v>8.2665510177612305</v>
      </c>
      <c r="I7234" s="221">
        <v>5.8149251937866211</v>
      </c>
      <c r="J7234" s="221">
        <v>5.3891277313232422</v>
      </c>
      <c r="K7234" s="180">
        <v>5.8208155632019043</v>
      </c>
      <c r="L7234" s="181">
        <v>2.0828855037689209</v>
      </c>
      <c r="M7234" s="181">
        <v>2.2405178546905518</v>
      </c>
      <c r="N7234" s="181">
        <v>2.2577981948852539</v>
      </c>
      <c r="O7234" s="181">
        <v>6.7765359878540039</v>
      </c>
      <c r="P7234" s="181">
        <v>6.4063596725463867</v>
      </c>
      <c r="Q7234" s="181">
        <v>1.9874192476272583</v>
      </c>
      <c r="R7234" s="181">
        <v>5.4276676177978516</v>
      </c>
      <c r="S7234" s="226">
        <f t="shared" si="338"/>
        <v>32.999999642372131</v>
      </c>
      <c r="T7234" s="181">
        <f t="shared" si="336"/>
        <v>270.47740806402635</v>
      </c>
      <c r="U7234" s="226">
        <f t="shared" si="337"/>
        <v>17.745024091892006</v>
      </c>
    </row>
    <row r="7235" spans="1:21" x14ac:dyDescent="0.25">
      <c r="A7235" s="156" t="s">
        <v>19713</v>
      </c>
      <c r="B7235" s="156" t="s">
        <v>96</v>
      </c>
      <c r="C7235" s="223">
        <v>2.7053005695343018</v>
      </c>
      <c r="D7235" s="221">
        <v>3.6728100776672363</v>
      </c>
      <c r="E7235" s="221">
        <v>3.2974095344543457</v>
      </c>
      <c r="F7235" s="221">
        <v>6.6479697227478027</v>
      </c>
      <c r="G7235" s="221">
        <v>10.816810607910156</v>
      </c>
      <c r="H7235" s="221">
        <v>5.2623333930969238</v>
      </c>
      <c r="I7235" s="221">
        <v>2.8107082843780518</v>
      </c>
      <c r="J7235" s="221">
        <v>2.3849105834960938</v>
      </c>
      <c r="K7235" s="180">
        <v>6.7027573585510254</v>
      </c>
      <c r="L7235" s="181">
        <v>2.3984742164611816</v>
      </c>
      <c r="M7235" s="181">
        <v>2.5799903869628906</v>
      </c>
      <c r="N7235" s="181">
        <v>2.599888801574707</v>
      </c>
      <c r="O7235" s="181">
        <v>7.8032841682434082</v>
      </c>
      <c r="P7235" s="181">
        <v>7.3770198822021484</v>
      </c>
      <c r="Q7235" s="181">
        <v>2.2885434627532959</v>
      </c>
      <c r="R7235" s="181">
        <v>6.2500414848327637</v>
      </c>
      <c r="S7235" s="226">
        <f t="shared" si="338"/>
        <v>37.999999761581421</v>
      </c>
      <c r="T7235" s="181">
        <f t="shared" si="336"/>
        <v>197.29858369856589</v>
      </c>
      <c r="U7235" s="226">
        <f t="shared" si="337"/>
        <v>12.944031614642153</v>
      </c>
    </row>
    <row r="7236" spans="1:21" x14ac:dyDescent="0.25">
      <c r="A7236" s="156" t="s">
        <v>19714</v>
      </c>
      <c r="B7236" s="156" t="s">
        <v>96</v>
      </c>
      <c r="C7236" s="223">
        <v>5.0087461471557617</v>
      </c>
      <c r="D7236" s="221">
        <v>5.9762554168701172</v>
      </c>
      <c r="E7236" s="221">
        <v>-23.805957794189453</v>
      </c>
      <c r="F7236" s="221">
        <v>8.9514150619506836</v>
      </c>
      <c r="G7236" s="221">
        <v>13.120255470275879</v>
      </c>
      <c r="H7236" s="221">
        <v>7.5657792091369629</v>
      </c>
      <c r="I7236" s="221">
        <v>5.1141538619995117</v>
      </c>
      <c r="J7236" s="221">
        <v>4.6883563995361328</v>
      </c>
      <c r="K7236" s="180">
        <v>3</v>
      </c>
      <c r="L7236" s="181">
        <v>16</v>
      </c>
      <c r="M7236" s="181">
        <v>53</v>
      </c>
      <c r="N7236" s="181">
        <v>58</v>
      </c>
      <c r="O7236" s="181">
        <v>58</v>
      </c>
      <c r="P7236" s="181">
        <v>7</v>
      </c>
      <c r="Q7236" s="181">
        <v>1</v>
      </c>
      <c r="R7236" s="181">
        <v>1</v>
      </c>
      <c r="S7236" s="226">
        <f t="shared" si="338"/>
        <v>197</v>
      </c>
      <c r="T7236" s="181">
        <f t="shared" si="336"/>
        <v>191.85041761398315</v>
      </c>
      <c r="U7236" s="226">
        <f t="shared" si="337"/>
        <v>12.586597553440766</v>
      </c>
    </row>
    <row r="7237" spans="1:21" x14ac:dyDescent="0.25">
      <c r="A7237" s="156" t="s">
        <v>19715</v>
      </c>
      <c r="B7237" s="156" t="s">
        <v>96</v>
      </c>
      <c r="C7237" s="223">
        <v>8.7001752853393555</v>
      </c>
      <c r="D7237" s="221">
        <v>9.6676845550537109</v>
      </c>
      <c r="E7237" s="221">
        <v>9.2922840118408203</v>
      </c>
      <c r="F7237" s="221">
        <v>12.642844200134277</v>
      </c>
      <c r="G7237" s="221">
        <v>16.811685562133789</v>
      </c>
      <c r="H7237" s="221">
        <v>11.257207870483398</v>
      </c>
      <c r="I7237" s="221">
        <v>8.8055830001831055</v>
      </c>
      <c r="J7237" s="221">
        <v>8.3797855377197266</v>
      </c>
      <c r="K7237" s="180">
        <v>8.1138648986816406</v>
      </c>
      <c r="L7237" s="181">
        <v>2.9034161567687988</v>
      </c>
      <c r="M7237" s="181">
        <v>3.1231460571289062</v>
      </c>
      <c r="N7237" s="181">
        <v>3.1472339630126953</v>
      </c>
      <c r="O7237" s="181">
        <v>9.4460811614990234</v>
      </c>
      <c r="P7237" s="181">
        <v>8.9300765991210937</v>
      </c>
      <c r="Q7237" s="181">
        <v>2.7703418731689453</v>
      </c>
      <c r="R7237" s="181">
        <v>7.5658397674560547</v>
      </c>
      <c r="S7237" s="226">
        <f t="shared" si="338"/>
        <v>46.000000476837158</v>
      </c>
      <c r="T7237" s="181">
        <f t="shared" ref="T7237:T7300" si="339">SUMPRODUCT(C7237:J7237,K7237:R7237)</f>
        <v>514.59937204909056</v>
      </c>
      <c r="U7237" s="226">
        <f t="shared" ref="U7237:U7300" si="340">(T7237/$T$10045)*$S$10045</f>
        <v>33.760964806798285</v>
      </c>
    </row>
    <row r="7238" spans="1:21" x14ac:dyDescent="0.25">
      <c r="A7238" s="156" t="s">
        <v>19716</v>
      </c>
      <c r="B7238" s="156" t="s">
        <v>96</v>
      </c>
      <c r="C7238" s="223">
        <v>2.6550629138946533</v>
      </c>
      <c r="D7238" s="221">
        <v>3.6225721836090088</v>
      </c>
      <c r="E7238" s="221">
        <v>3.2471718788146973</v>
      </c>
      <c r="F7238" s="221">
        <v>6.5977320671081543</v>
      </c>
      <c r="G7238" s="221">
        <v>10.766572952270508</v>
      </c>
      <c r="H7238" s="221">
        <v>5.2120952606201172</v>
      </c>
      <c r="I7238" s="221">
        <v>2.7604706287384033</v>
      </c>
      <c r="J7238" s="221">
        <v>2.3346729278564453</v>
      </c>
      <c r="K7238" s="180">
        <v>12.170796394348145</v>
      </c>
      <c r="L7238" s="181">
        <v>4.3551244735717773</v>
      </c>
      <c r="M7238" s="181">
        <v>4.6847190856933594</v>
      </c>
      <c r="N7238" s="181">
        <v>4.720850944519043</v>
      </c>
      <c r="O7238" s="181">
        <v>14.169120788574219</v>
      </c>
      <c r="P7238" s="181">
        <v>13.395115852355957</v>
      </c>
      <c r="Q7238" s="181">
        <v>4.155512809753418</v>
      </c>
      <c r="R7238" s="181">
        <v>11.348759651184082</v>
      </c>
      <c r="S7238" s="226">
        <f t="shared" ref="S7238:S7301" si="341">SUM(K7238:R7238)</f>
        <v>69</v>
      </c>
      <c r="T7238" s="181">
        <f t="shared" si="339"/>
        <v>354.78628611949193</v>
      </c>
      <c r="U7238" s="226">
        <f t="shared" si="340"/>
        <v>23.276218297585078</v>
      </c>
    </row>
    <row r="7239" spans="1:21" x14ac:dyDescent="0.25">
      <c r="A7239" s="156" t="s">
        <v>19717</v>
      </c>
      <c r="B7239" s="156" t="s">
        <v>96</v>
      </c>
      <c r="C7239" s="223">
        <v>11.563889503479004</v>
      </c>
      <c r="D7239" s="221">
        <v>12.531398773193359</v>
      </c>
      <c r="E7239" s="221">
        <v>12.155998229980469</v>
      </c>
      <c r="F7239" s="221">
        <v>15.506558418273926</v>
      </c>
      <c r="G7239" s="221">
        <v>19.67540168762207</v>
      </c>
      <c r="H7239" s="221">
        <v>14.120922088623047</v>
      </c>
      <c r="I7239" s="221">
        <v>11.669297218322754</v>
      </c>
      <c r="J7239" s="221">
        <v>11.243499755859375</v>
      </c>
      <c r="K7239" s="180">
        <v>0.70555341243743896</v>
      </c>
      <c r="L7239" s="181">
        <v>0.25247097015380859</v>
      </c>
      <c r="M7239" s="181">
        <v>0.27157792448997498</v>
      </c>
      <c r="N7239" s="181">
        <v>0.27367252111434937</v>
      </c>
      <c r="O7239" s="181">
        <v>0.82139831781387329</v>
      </c>
      <c r="P7239" s="181">
        <v>0.77652841806411743</v>
      </c>
      <c r="Q7239" s="181">
        <v>0.24089929461479187</v>
      </c>
      <c r="R7239" s="181">
        <v>0.65789908170700073</v>
      </c>
      <c r="S7239" s="226">
        <f t="shared" si="341"/>
        <v>3.9999999403953552</v>
      </c>
      <c r="T7239" s="181">
        <f t="shared" si="339"/>
        <v>56.202628584126529</v>
      </c>
      <c r="U7239" s="226">
        <f t="shared" si="340"/>
        <v>3.6872469512015682</v>
      </c>
    </row>
    <row r="7240" spans="1:21" x14ac:dyDescent="0.25">
      <c r="A7240" s="156" t="s">
        <v>19718</v>
      </c>
      <c r="B7240" s="156" t="s">
        <v>96</v>
      </c>
      <c r="C7240" s="223">
        <v>1.6564910411834717</v>
      </c>
      <c r="D7240" s="221">
        <v>2.6240005493164062</v>
      </c>
      <c r="E7240" s="221">
        <v>2.2486000061035156</v>
      </c>
      <c r="F7240" s="221">
        <v>5.5991601943969727</v>
      </c>
      <c r="G7240" s="221">
        <v>9.7680015563964844</v>
      </c>
      <c r="H7240" s="221">
        <v>4.2135238647460938</v>
      </c>
      <c r="I7240" s="221">
        <v>1.7618987560272217</v>
      </c>
      <c r="J7240" s="221">
        <v>1.3361011743545532</v>
      </c>
      <c r="K7240" s="180">
        <v>6.8791460990905762</v>
      </c>
      <c r="L7240" s="181">
        <v>2.4615919589996338</v>
      </c>
      <c r="M7240" s="181">
        <v>2.6478848457336426</v>
      </c>
      <c r="N7240" s="181">
        <v>2.6683070659637451</v>
      </c>
      <c r="O7240" s="181">
        <v>8.0086336135864258</v>
      </c>
      <c r="P7240" s="181">
        <v>7.5711522102355957</v>
      </c>
      <c r="Q7240" s="181">
        <v>2.3487682342529297</v>
      </c>
      <c r="R7240" s="181">
        <v>6.4145164489746094</v>
      </c>
      <c r="S7240" s="226">
        <f t="shared" si="341"/>
        <v>39.000000476837158</v>
      </c>
      <c r="T7240" s="181">
        <f t="shared" si="339"/>
        <v>161.5870860412864</v>
      </c>
      <c r="U7240" s="226">
        <f t="shared" si="340"/>
        <v>10.60113210661388</v>
      </c>
    </row>
    <row r="7241" spans="1:21" x14ac:dyDescent="0.25">
      <c r="A7241" s="156" t="s">
        <v>19719</v>
      </c>
      <c r="B7241" s="156" t="s">
        <v>96</v>
      </c>
      <c r="C7241" s="223">
        <v>-4.0688996315002441</v>
      </c>
      <c r="D7241" s="221">
        <v>14.984085083007812</v>
      </c>
      <c r="E7241" s="221">
        <v>46.436542510986328</v>
      </c>
      <c r="F7241" s="221">
        <v>28.177446365356445</v>
      </c>
      <c r="G7241" s="221">
        <v>265.02267456054687</v>
      </c>
      <c r="H7241" s="221">
        <v>111.73003387451172</v>
      </c>
      <c r="I7241" s="221">
        <v>137.1337890625</v>
      </c>
      <c r="J7241" s="221">
        <v>5.3885560035705566</v>
      </c>
      <c r="K7241" s="180">
        <v>148.85401916503906</v>
      </c>
      <c r="L7241" s="181">
        <v>46.464710235595703</v>
      </c>
      <c r="M7241" s="181">
        <v>52.307579040527344</v>
      </c>
      <c r="N7241" s="181">
        <v>56.759284973144531</v>
      </c>
      <c r="O7241" s="181">
        <v>143.01113891601562</v>
      </c>
      <c r="P7241" s="181">
        <v>117.413818359375</v>
      </c>
      <c r="Q7241" s="181">
        <v>38.674221038818359</v>
      </c>
      <c r="R7241" s="181">
        <v>71.505569458007812</v>
      </c>
      <c r="S7241" s="226">
        <f t="shared" si="341"/>
        <v>674.99034118652344</v>
      </c>
      <c r="T7241" s="181">
        <f t="shared" si="339"/>
        <v>60827.5725994151</v>
      </c>
      <c r="U7241" s="226">
        <f t="shared" si="340"/>
        <v>3990.6724519203572</v>
      </c>
    </row>
    <row r="7242" spans="1:21" x14ac:dyDescent="0.25">
      <c r="A7242" s="156" t="s">
        <v>19720</v>
      </c>
      <c r="B7242" s="156" t="s">
        <v>96</v>
      </c>
      <c r="C7242" s="223">
        <v>-28.236667633056641</v>
      </c>
      <c r="D7242" s="221">
        <v>7.2969179153442383</v>
      </c>
      <c r="E7242" s="221">
        <v>6.9215178489685059</v>
      </c>
      <c r="F7242" s="221">
        <v>10.272078514099121</v>
      </c>
      <c r="G7242" s="221">
        <v>178.16847229003906</v>
      </c>
      <c r="H7242" s="221">
        <v>38.282642364501953</v>
      </c>
      <c r="I7242" s="221">
        <v>6.4348163604736328</v>
      </c>
      <c r="J7242" s="221">
        <v>108.75978851318359</v>
      </c>
      <c r="K7242" s="180">
        <v>41.212215423583984</v>
      </c>
      <c r="L7242" s="181">
        <v>15.956819534301758</v>
      </c>
      <c r="M7242" s="181">
        <v>16.989994049072266</v>
      </c>
      <c r="N7242" s="181">
        <v>16.071617126464844</v>
      </c>
      <c r="O7242" s="181">
        <v>43.508163452148438</v>
      </c>
      <c r="P7242" s="181">
        <v>45.115322113037109</v>
      </c>
      <c r="Q7242" s="181">
        <v>16.301210403442383</v>
      </c>
      <c r="R7242" s="181">
        <v>36.620326995849609</v>
      </c>
      <c r="S7242" s="226">
        <f t="shared" si="341"/>
        <v>231.77566909790039</v>
      </c>
      <c r="T7242" s="181">
        <f t="shared" si="339"/>
        <v>12802.05650380933</v>
      </c>
      <c r="U7242" s="226">
        <f t="shared" si="340"/>
        <v>839.89565972210096</v>
      </c>
    </row>
    <row r="7243" spans="1:21" x14ac:dyDescent="0.25">
      <c r="A7243" s="156" t="s">
        <v>19721</v>
      </c>
      <c r="B7243" s="156" t="s">
        <v>96</v>
      </c>
      <c r="C7243" s="223">
        <v>6.1588149070739746</v>
      </c>
      <c r="D7243" s="221">
        <v>7.1263241767883301</v>
      </c>
      <c r="E7243" s="221">
        <v>6.7509236335754395</v>
      </c>
      <c r="F7243" s="221">
        <v>10.101483345031738</v>
      </c>
      <c r="G7243" s="221">
        <v>14.270323753356934</v>
      </c>
      <c r="H7243" s="221">
        <v>8.7158470153808594</v>
      </c>
      <c r="I7243" s="221">
        <v>6.2642226219177246</v>
      </c>
      <c r="J7243" s="221">
        <v>5.8384246826171875</v>
      </c>
      <c r="K7243" s="180">
        <v>0.58020478487014771</v>
      </c>
      <c r="L7243" s="181">
        <v>0.21160408854484558</v>
      </c>
      <c r="M7243" s="181">
        <v>0.17747440934181213</v>
      </c>
      <c r="N7243" s="181">
        <v>1</v>
      </c>
      <c r="O7243" s="181">
        <v>0.51194536685943604</v>
      </c>
      <c r="P7243" s="181">
        <v>0.51877135038375854</v>
      </c>
      <c r="Q7243" s="181">
        <v>0.13651877641677856</v>
      </c>
      <c r="R7243" s="181">
        <v>0.26621159911155701</v>
      </c>
      <c r="S7243" s="226">
        <f t="shared" si="341"/>
        <v>3.4027303755283356</v>
      </c>
      <c r="T7243" s="181">
        <f t="shared" si="339"/>
        <v>30.617530973351563</v>
      </c>
      <c r="U7243" s="226">
        <f t="shared" si="340"/>
        <v>2.0087031617360194</v>
      </c>
    </row>
    <row r="7244" spans="1:21" x14ac:dyDescent="0.25">
      <c r="A7244" s="156" t="s">
        <v>19722</v>
      </c>
      <c r="B7244" s="156" t="s">
        <v>96</v>
      </c>
      <c r="C7244" s="223">
        <v>5.2765622138977051</v>
      </c>
      <c r="D7244" s="221">
        <v>6.2440714836120605</v>
      </c>
      <c r="E7244" s="221">
        <v>5.8686709403991699</v>
      </c>
      <c r="F7244" s="221">
        <v>-147.32455444335938</v>
      </c>
      <c r="G7244" s="221">
        <v>2548.177978515625</v>
      </c>
      <c r="H7244" s="221">
        <v>3197.040771484375</v>
      </c>
      <c r="I7244" s="221">
        <v>5.3819699287414551</v>
      </c>
      <c r="J7244" s="221">
        <v>4.956171989440918</v>
      </c>
      <c r="K7244" s="180">
        <v>2.7761051654815674</v>
      </c>
      <c r="L7244" s="181">
        <v>1.0743147134780884</v>
      </c>
      <c r="M7244" s="181">
        <v>1.0315322875976563</v>
      </c>
      <c r="N7244" s="181">
        <v>1</v>
      </c>
      <c r="O7244" s="181">
        <v>3</v>
      </c>
      <c r="P7244" s="181">
        <v>3.1849151849746704</v>
      </c>
      <c r="Q7244" s="181">
        <v>0.84614163637161255</v>
      </c>
      <c r="R7244" s="181">
        <v>2.4813816547393799</v>
      </c>
      <c r="S7244" s="226">
        <f t="shared" si="341"/>
        <v>15.394390642642975</v>
      </c>
      <c r="T7244" s="181">
        <f t="shared" si="339"/>
        <v>17723.775257327121</v>
      </c>
      <c r="U7244" s="226">
        <f t="shared" si="340"/>
        <v>1162.7914552704526</v>
      </c>
    </row>
    <row r="7245" spans="1:21" x14ac:dyDescent="0.25">
      <c r="A7245" s="156" t="s">
        <v>19723</v>
      </c>
      <c r="B7245" s="156" t="s">
        <v>96</v>
      </c>
      <c r="C7245" s="223">
        <v>2.2885770797729492</v>
      </c>
      <c r="D7245" s="221">
        <v>7.3339157104492188</v>
      </c>
      <c r="E7245" s="221">
        <v>15.500710487365723</v>
      </c>
      <c r="F7245" s="221">
        <v>32.480438232421875</v>
      </c>
      <c r="G7245" s="221">
        <v>50.209537506103516</v>
      </c>
      <c r="H7245" s="221">
        <v>38.024555206298828</v>
      </c>
      <c r="I7245" s="221">
        <v>2.3939847946166992</v>
      </c>
      <c r="J7245" s="221">
        <v>1.9681873321533203</v>
      </c>
      <c r="K7245" s="180">
        <v>637</v>
      </c>
      <c r="L7245" s="181">
        <v>222</v>
      </c>
      <c r="M7245" s="181">
        <v>217</v>
      </c>
      <c r="N7245" s="181">
        <v>251</v>
      </c>
      <c r="O7245" s="181">
        <v>486</v>
      </c>
      <c r="P7245" s="181">
        <v>577</v>
      </c>
      <c r="Q7245" s="181">
        <v>142</v>
      </c>
      <c r="R7245" s="181">
        <v>360</v>
      </c>
      <c r="S7245" s="226">
        <f t="shared" si="341"/>
        <v>2892</v>
      </c>
      <c r="T7245" s="181">
        <f t="shared" si="339"/>
        <v>61992.693922042847</v>
      </c>
      <c r="U7245" s="226">
        <f t="shared" si="340"/>
        <v>4067.1117600606972</v>
      </c>
    </row>
    <row r="7246" spans="1:21" x14ac:dyDescent="0.25">
      <c r="A7246" s="156" t="s">
        <v>19724</v>
      </c>
      <c r="B7246" s="156" t="s">
        <v>96</v>
      </c>
      <c r="C7246" s="223">
        <v>-9.896479606628418</v>
      </c>
      <c r="D7246" s="221">
        <v>38.093708038330078</v>
      </c>
      <c r="E7246" s="221">
        <v>3.2292828559875488</v>
      </c>
      <c r="F7246" s="221">
        <v>6.5798435211181641</v>
      </c>
      <c r="G7246" s="221">
        <v>34.913959503173828</v>
      </c>
      <c r="H7246" s="221">
        <v>95.848342895507813</v>
      </c>
      <c r="I7246" s="221">
        <v>2.7425816059112549</v>
      </c>
      <c r="J7246" s="221">
        <v>34.665046691894531</v>
      </c>
      <c r="K7246" s="180">
        <v>300</v>
      </c>
      <c r="L7246" s="181">
        <v>91</v>
      </c>
      <c r="M7246" s="181">
        <v>86</v>
      </c>
      <c r="N7246" s="181">
        <v>75</v>
      </c>
      <c r="O7246" s="181">
        <v>213</v>
      </c>
      <c r="P7246" s="181">
        <v>225</v>
      </c>
      <c r="Q7246" s="181">
        <v>55</v>
      </c>
      <c r="R7246" s="181">
        <v>157</v>
      </c>
      <c r="S7246" s="226">
        <f t="shared" si="341"/>
        <v>1202</v>
      </c>
      <c r="T7246" s="181">
        <f t="shared" si="339"/>
        <v>35864.594983816147</v>
      </c>
      <c r="U7246" s="226">
        <f t="shared" si="340"/>
        <v>2352.9436583595048</v>
      </c>
    </row>
    <row r="7247" spans="1:21" x14ac:dyDescent="0.25">
      <c r="A7247" s="156" t="s">
        <v>19725</v>
      </c>
      <c r="B7247" s="156" t="s">
        <v>96</v>
      </c>
      <c r="C7247" s="223">
        <v>0.11912968009710312</v>
      </c>
      <c r="D7247" s="221">
        <v>5.3584423065185547</v>
      </c>
      <c r="E7247" s="221">
        <v>-0.96516484022140503</v>
      </c>
      <c r="F7247" s="221">
        <v>33.215137481689453</v>
      </c>
      <c r="G7247" s="221">
        <v>73.131919860839844</v>
      </c>
      <c r="H7247" s="221">
        <v>55.514297485351563</v>
      </c>
      <c r="I7247" s="221">
        <v>2.3881461620330811</v>
      </c>
      <c r="J7247" s="221">
        <v>1.962348461151123</v>
      </c>
      <c r="K7247" s="180">
        <v>765</v>
      </c>
      <c r="L7247" s="181">
        <v>232</v>
      </c>
      <c r="M7247" s="181">
        <v>236</v>
      </c>
      <c r="N7247" s="181">
        <v>268</v>
      </c>
      <c r="O7247" s="181">
        <v>629</v>
      </c>
      <c r="P7247" s="181">
        <v>527</v>
      </c>
      <c r="Q7247" s="181">
        <v>142</v>
      </c>
      <c r="R7247" s="181">
        <v>377</v>
      </c>
      <c r="S7247" s="226">
        <f t="shared" si="341"/>
        <v>3176</v>
      </c>
      <c r="T7247" s="181">
        <f t="shared" si="339"/>
        <v>86343.105255298316</v>
      </c>
      <c r="U7247" s="226">
        <f t="shared" si="340"/>
        <v>5664.6523415417714</v>
      </c>
    </row>
    <row r="7248" spans="1:21" x14ac:dyDescent="0.25">
      <c r="A7248" s="156" t="s">
        <v>19726</v>
      </c>
      <c r="B7248" s="156" t="s">
        <v>96</v>
      </c>
      <c r="C7248" s="223">
        <v>4.8352131843566895</v>
      </c>
      <c r="D7248" s="221">
        <v>27.585371017456055</v>
      </c>
      <c r="E7248" s="221">
        <v>2.3557062149047852</v>
      </c>
      <c r="F7248" s="221">
        <v>12.795289993286133</v>
      </c>
      <c r="G7248" s="221">
        <v>27.439552307128906</v>
      </c>
      <c r="H7248" s="221">
        <v>18.054510116577148</v>
      </c>
      <c r="I7248" s="221">
        <v>2.7305378913879395</v>
      </c>
      <c r="J7248" s="221">
        <v>2.3047401905059814</v>
      </c>
      <c r="K7248" s="180">
        <v>586</v>
      </c>
      <c r="L7248" s="181">
        <v>236</v>
      </c>
      <c r="M7248" s="181">
        <v>234</v>
      </c>
      <c r="N7248" s="181">
        <v>211</v>
      </c>
      <c r="O7248" s="181">
        <v>562</v>
      </c>
      <c r="P7248" s="181">
        <v>615</v>
      </c>
      <c r="Q7248" s="181">
        <v>134</v>
      </c>
      <c r="R7248" s="181">
        <v>425</v>
      </c>
      <c r="S7248" s="226">
        <f t="shared" si="341"/>
        <v>3003</v>
      </c>
      <c r="T7248" s="181">
        <f t="shared" si="339"/>
        <v>40464.58270573616</v>
      </c>
      <c r="U7248" s="226">
        <f t="shared" si="340"/>
        <v>2654.7318688135019</v>
      </c>
    </row>
    <row r="7249" spans="1:21" x14ac:dyDescent="0.25">
      <c r="A7249" s="156" t="s">
        <v>14281</v>
      </c>
      <c r="B7249" s="156" t="s">
        <v>96</v>
      </c>
      <c r="C7249" s="223">
        <v>2.9698977470397949</v>
      </c>
      <c r="D7249" s="221">
        <v>3.9374067783355713</v>
      </c>
      <c r="E7249" s="221">
        <v>3.5620067119598389</v>
      </c>
      <c r="F7249" s="221">
        <v>6.912567138671875</v>
      </c>
      <c r="G7249" s="221">
        <v>726.4840087890625</v>
      </c>
      <c r="H7249" s="221">
        <v>5.5269308090209961</v>
      </c>
      <c r="I7249" s="221">
        <v>3.0753054618835449</v>
      </c>
      <c r="J7249" s="221">
        <v>2.6495077610015869</v>
      </c>
      <c r="K7249" s="180">
        <v>1.4437500238418579</v>
      </c>
      <c r="L7249" s="181">
        <v>0.89375001192092896</v>
      </c>
      <c r="M7249" s="181">
        <v>0.55000001192092896</v>
      </c>
      <c r="N7249" s="181">
        <v>0.55000001192092896</v>
      </c>
      <c r="O7249" s="181">
        <v>1.8012499809265137</v>
      </c>
      <c r="P7249" s="181">
        <v>2.8875000476837158</v>
      </c>
      <c r="Q7249" s="181">
        <v>1.2925000190734863</v>
      </c>
      <c r="R7249" s="181">
        <v>3.4925000667572021</v>
      </c>
      <c r="S7249" s="226">
        <f t="shared" si="341"/>
        <v>12.911250174045563</v>
      </c>
      <c r="T7249" s="181">
        <f t="shared" si="339"/>
        <v>1351.3344213905075</v>
      </c>
      <c r="U7249" s="226">
        <f t="shared" si="340"/>
        <v>88.656062017945615</v>
      </c>
    </row>
    <row r="7250" spans="1:21" x14ac:dyDescent="0.25">
      <c r="A7250" s="156" t="s">
        <v>19727</v>
      </c>
      <c r="B7250" s="156" t="s">
        <v>96</v>
      </c>
      <c r="C7250" s="223">
        <v>11.165095329284668</v>
      </c>
      <c r="D7250" s="221">
        <v>-11.293533325195313</v>
      </c>
      <c r="E7250" s="221">
        <v>3.1077370643615723</v>
      </c>
      <c r="F7250" s="221">
        <v>6.4582972526550293</v>
      </c>
      <c r="G7250" s="221">
        <v>24.4146728515625</v>
      </c>
      <c r="H7250" s="221">
        <v>50.2322998046875</v>
      </c>
      <c r="I7250" s="221">
        <v>75.45050048828125</v>
      </c>
      <c r="J7250" s="221">
        <v>2.1952383518218994</v>
      </c>
      <c r="K7250" s="180">
        <v>231</v>
      </c>
      <c r="L7250" s="181">
        <v>77</v>
      </c>
      <c r="M7250" s="181">
        <v>75</v>
      </c>
      <c r="N7250" s="181">
        <v>85</v>
      </c>
      <c r="O7250" s="181">
        <v>194</v>
      </c>
      <c r="P7250" s="181">
        <v>231</v>
      </c>
      <c r="Q7250" s="181">
        <v>89</v>
      </c>
      <c r="R7250" s="181">
        <v>161</v>
      </c>
      <c r="S7250" s="226">
        <f t="shared" si="341"/>
        <v>1143</v>
      </c>
      <c r="T7250" s="181">
        <f t="shared" si="339"/>
        <v>25900.206207513809</v>
      </c>
      <c r="U7250" s="226">
        <f t="shared" si="340"/>
        <v>1699.216901060028</v>
      </c>
    </row>
    <row r="7251" spans="1:21" x14ac:dyDescent="0.25">
      <c r="A7251" s="156" t="s">
        <v>19728</v>
      </c>
      <c r="B7251" s="156" t="s">
        <v>96</v>
      </c>
      <c r="C7251" s="223">
        <v>-0.58766710758209229</v>
      </c>
      <c r="D7251" s="221">
        <v>21.078170776367188</v>
      </c>
      <c r="E7251" s="221">
        <v>73.192832946777344</v>
      </c>
      <c r="F7251" s="221">
        <v>56.999950408935547</v>
      </c>
      <c r="G7251" s="221">
        <v>16.571502685546875</v>
      </c>
      <c r="H7251" s="221">
        <v>23.000053405761719</v>
      </c>
      <c r="I7251" s="221">
        <v>3.3064231872558594</v>
      </c>
      <c r="J7251" s="221">
        <v>1.7759832143783569</v>
      </c>
      <c r="K7251" s="180">
        <v>376</v>
      </c>
      <c r="L7251" s="181">
        <v>139</v>
      </c>
      <c r="M7251" s="181">
        <v>142</v>
      </c>
      <c r="N7251" s="181">
        <v>167</v>
      </c>
      <c r="O7251" s="181">
        <v>327</v>
      </c>
      <c r="P7251" s="181">
        <v>325</v>
      </c>
      <c r="Q7251" s="181">
        <v>100</v>
      </c>
      <c r="R7251" s="181">
        <v>201</v>
      </c>
      <c r="S7251" s="226">
        <f t="shared" si="341"/>
        <v>1777</v>
      </c>
      <c r="T7251" s="181">
        <f t="shared" si="339"/>
        <v>36202.790582060814</v>
      </c>
      <c r="U7251" s="226">
        <f t="shared" si="340"/>
        <v>2375.1314228814235</v>
      </c>
    </row>
    <row r="7252" spans="1:21" x14ac:dyDescent="0.25">
      <c r="A7252" s="156" t="s">
        <v>19729</v>
      </c>
      <c r="B7252" s="156" t="s">
        <v>96</v>
      </c>
      <c r="C7252" s="223">
        <v>5.7360882759094238</v>
      </c>
      <c r="D7252" s="221">
        <v>6.7035975456237793</v>
      </c>
      <c r="E7252" s="221">
        <v>6.3281970024108887</v>
      </c>
      <c r="F7252" s="221">
        <v>9.6787576675415039</v>
      </c>
      <c r="G7252" s="221">
        <v>13.847598075866699</v>
      </c>
      <c r="H7252" s="221">
        <v>8.293121337890625</v>
      </c>
      <c r="I7252" s="221">
        <v>5.8414959907531738</v>
      </c>
      <c r="J7252" s="221">
        <v>5.4156980514526367</v>
      </c>
      <c r="K7252" s="180">
        <v>5.6444272994995117</v>
      </c>
      <c r="L7252" s="181">
        <v>2.0197677612304687</v>
      </c>
      <c r="M7252" s="181">
        <v>2.1726233959197998</v>
      </c>
      <c r="N7252" s="181">
        <v>2.1893801689147949</v>
      </c>
      <c r="O7252" s="181">
        <v>6.5711865425109863</v>
      </c>
      <c r="P7252" s="181">
        <v>6.2122273445129395</v>
      </c>
      <c r="Q7252" s="181">
        <v>1.927194356918335</v>
      </c>
      <c r="R7252" s="181">
        <v>5.2631926536560059</v>
      </c>
      <c r="S7252" s="226">
        <f t="shared" si="341"/>
        <v>31.999999523162842</v>
      </c>
      <c r="T7252" s="181">
        <f t="shared" si="339"/>
        <v>263.13137799928109</v>
      </c>
      <c r="U7252" s="226">
        <f t="shared" si="340"/>
        <v>17.263078182206971</v>
      </c>
    </row>
    <row r="7253" spans="1:21" x14ac:dyDescent="0.25">
      <c r="A7253" s="156" t="s">
        <v>19730</v>
      </c>
      <c r="B7253" s="156" t="s">
        <v>96</v>
      </c>
      <c r="C7253" s="223">
        <v>-0.25040936470031738</v>
      </c>
      <c r="D7253" s="221">
        <v>-7.3363347053527832</v>
      </c>
      <c r="E7253" s="221">
        <v>0.34169965982437134</v>
      </c>
      <c r="F7253" s="221">
        <v>5.6251883506774902</v>
      </c>
      <c r="G7253" s="221">
        <v>18.588993072509766</v>
      </c>
      <c r="H7253" s="221">
        <v>2.3066236972808838</v>
      </c>
      <c r="I7253" s="221">
        <v>-0.14500159025192261</v>
      </c>
      <c r="J7253" s="221">
        <v>-0.57079923152923584</v>
      </c>
      <c r="K7253" s="180">
        <v>201</v>
      </c>
      <c r="L7253" s="181">
        <v>54</v>
      </c>
      <c r="M7253" s="181">
        <v>98</v>
      </c>
      <c r="N7253" s="181">
        <v>160</v>
      </c>
      <c r="O7253" s="181">
        <v>262</v>
      </c>
      <c r="P7253" s="181">
        <v>112</v>
      </c>
      <c r="Q7253" s="181">
        <v>13</v>
      </c>
      <c r="R7253" s="181">
        <v>30</v>
      </c>
      <c r="S7253" s="226">
        <f t="shared" si="341"/>
        <v>930</v>
      </c>
      <c r="T7253" s="181">
        <f t="shared" si="339"/>
        <v>5596.6713878512383</v>
      </c>
      <c r="U7253" s="226">
        <f t="shared" si="340"/>
        <v>367.17694584057051</v>
      </c>
    </row>
    <row r="7254" spans="1:21" x14ac:dyDescent="0.25">
      <c r="A7254" s="156" t="s">
        <v>19551</v>
      </c>
      <c r="B7254" s="156" t="s">
        <v>96</v>
      </c>
      <c r="C7254" s="223">
        <v>1.4693613052368164</v>
      </c>
      <c r="D7254" s="221">
        <v>0.92821919918060303</v>
      </c>
      <c r="E7254" s="221">
        <v>-7.6857705116271973</v>
      </c>
      <c r="F7254" s="221">
        <v>3.9033792018890381</v>
      </c>
      <c r="G7254" s="221">
        <v>22.240703582763672</v>
      </c>
      <c r="H7254" s="221">
        <v>8.438817024230957</v>
      </c>
      <c r="I7254" s="221">
        <v>6.6117540001869202E-2</v>
      </c>
      <c r="J7254" s="221">
        <v>3.0280697345733643</v>
      </c>
      <c r="K7254" s="180">
        <v>360.89505004882812</v>
      </c>
      <c r="L7254" s="181">
        <v>203.05679321289062</v>
      </c>
      <c r="M7254" s="181">
        <v>179.16775512695312</v>
      </c>
      <c r="N7254" s="181">
        <v>152.71917724609375</v>
      </c>
      <c r="O7254" s="181">
        <v>468.39572143554687</v>
      </c>
      <c r="P7254" s="181">
        <v>651.829345703125</v>
      </c>
      <c r="Q7254" s="181">
        <v>200.49725341796875</v>
      </c>
      <c r="R7254" s="181">
        <v>547.741455078125</v>
      </c>
      <c r="S7254" s="226">
        <f t="shared" si="341"/>
        <v>2764.3025512695312</v>
      </c>
      <c r="T7254" s="181">
        <f t="shared" si="339"/>
        <v>17527.819733942306</v>
      </c>
      <c r="U7254" s="226">
        <f t="shared" si="340"/>
        <v>1149.9355368841757</v>
      </c>
    </row>
    <row r="7255" spans="1:21" x14ac:dyDescent="0.25">
      <c r="A7255" s="156" t="s">
        <v>19731</v>
      </c>
      <c r="B7255" s="156" t="s">
        <v>96</v>
      </c>
      <c r="C7255" s="223">
        <v>2.457101583480835</v>
      </c>
      <c r="D7255" s="221">
        <v>7.1988015174865723</v>
      </c>
      <c r="E7255" s="221">
        <v>-16.295009613037109</v>
      </c>
      <c r="F7255" s="221">
        <v>5.3926291465759277</v>
      </c>
      <c r="G7255" s="221">
        <v>35.235794067382812</v>
      </c>
      <c r="H7255" s="221">
        <v>87.044502258300781</v>
      </c>
      <c r="I7255" s="221">
        <v>32.111381530761719</v>
      </c>
      <c r="J7255" s="221">
        <v>1.5177732706069946</v>
      </c>
      <c r="K7255" s="180">
        <v>254</v>
      </c>
      <c r="L7255" s="181">
        <v>88</v>
      </c>
      <c r="M7255" s="181">
        <v>76</v>
      </c>
      <c r="N7255" s="181">
        <v>91</v>
      </c>
      <c r="O7255" s="181">
        <v>337</v>
      </c>
      <c r="P7255" s="181">
        <v>344</v>
      </c>
      <c r="Q7255" s="181">
        <v>121</v>
      </c>
      <c r="R7255" s="181">
        <v>478</v>
      </c>
      <c r="S7255" s="226">
        <f t="shared" si="341"/>
        <v>1789</v>
      </c>
      <c r="T7255" s="181">
        <f t="shared" si="339"/>
        <v>46938.651023626328</v>
      </c>
      <c r="U7255" s="226">
        <f t="shared" si="340"/>
        <v>3079.4715877268141</v>
      </c>
    </row>
    <row r="7256" spans="1:21" x14ac:dyDescent="0.25">
      <c r="A7256" s="156" t="s">
        <v>19732</v>
      </c>
      <c r="B7256" s="156" t="s">
        <v>96</v>
      </c>
      <c r="C7256" s="223">
        <v>2.4649038314819336</v>
      </c>
      <c r="D7256" s="221">
        <v>12.300455093383789</v>
      </c>
      <c r="E7256" s="221">
        <v>-5.5584211349487305</v>
      </c>
      <c r="F7256" s="221">
        <v>20.221076965332031</v>
      </c>
      <c r="G7256" s="221">
        <v>33.2030029296875</v>
      </c>
      <c r="H7256" s="221">
        <v>84.883926391601563</v>
      </c>
      <c r="I7256" s="221">
        <v>18.78294563293457</v>
      </c>
      <c r="J7256" s="221">
        <v>1.1412941217422485</v>
      </c>
      <c r="K7256" s="180">
        <v>596</v>
      </c>
      <c r="L7256" s="181">
        <v>287</v>
      </c>
      <c r="M7256" s="181">
        <v>254</v>
      </c>
      <c r="N7256" s="181">
        <v>173</v>
      </c>
      <c r="O7256" s="181">
        <v>615</v>
      </c>
      <c r="P7256" s="181">
        <v>778</v>
      </c>
      <c r="Q7256" s="181">
        <v>295</v>
      </c>
      <c r="R7256" s="181">
        <v>710</v>
      </c>
      <c r="S7256" s="226">
        <f t="shared" si="341"/>
        <v>3708</v>
      </c>
      <c r="T7256" s="181">
        <f t="shared" si="339"/>
        <v>99896.549964666367</v>
      </c>
      <c r="U7256" s="226">
        <f t="shared" si="340"/>
        <v>6553.8438071703185</v>
      </c>
    </row>
    <row r="7257" spans="1:21" x14ac:dyDescent="0.25">
      <c r="A7257" s="156" t="s">
        <v>19733</v>
      </c>
      <c r="B7257" s="156" t="s">
        <v>96</v>
      </c>
      <c r="C7257" s="223">
        <v>2.098876953125</v>
      </c>
      <c r="D7257" s="221">
        <v>-12.431942939758301</v>
      </c>
      <c r="E7257" s="221">
        <v>14.30596923828125</v>
      </c>
      <c r="F7257" s="221">
        <v>11.107909202575684</v>
      </c>
      <c r="G7257" s="221">
        <v>27.749259948730469</v>
      </c>
      <c r="H7257" s="221">
        <v>37.313549041748047</v>
      </c>
      <c r="I7257" s="221">
        <v>48.244377136230469</v>
      </c>
      <c r="J7257" s="221">
        <v>0.67740416526794434</v>
      </c>
      <c r="K7257" s="180">
        <v>461</v>
      </c>
      <c r="L7257" s="181">
        <v>182</v>
      </c>
      <c r="M7257" s="181">
        <v>186</v>
      </c>
      <c r="N7257" s="181">
        <v>203</v>
      </c>
      <c r="O7257" s="181">
        <v>587</v>
      </c>
      <c r="P7257" s="181">
        <v>710</v>
      </c>
      <c r="Q7257" s="181">
        <v>215</v>
      </c>
      <c r="R7257" s="181">
        <v>651</v>
      </c>
      <c r="S7257" s="226">
        <f t="shared" si="341"/>
        <v>3195</v>
      </c>
      <c r="T7257" s="181">
        <f t="shared" si="339"/>
        <v>57215.751112222672</v>
      </c>
      <c r="U7257" s="226">
        <f t="shared" si="340"/>
        <v>3753.714179639549</v>
      </c>
    </row>
    <row r="7258" spans="1:21" x14ac:dyDescent="0.25">
      <c r="A7258" s="156" t="s">
        <v>19734</v>
      </c>
      <c r="B7258" s="156" t="s">
        <v>96</v>
      </c>
      <c r="C7258" s="223">
        <v>-1.6536142826080322</v>
      </c>
      <c r="D7258" s="221">
        <v>-0.68610495328903198</v>
      </c>
      <c r="E7258" s="221">
        <v>-1.0615053176879883</v>
      </c>
      <c r="F7258" s="221">
        <v>2.2890548706054687</v>
      </c>
      <c r="G7258" s="221">
        <v>6.4578952789306641</v>
      </c>
      <c r="H7258" s="221">
        <v>10.596745491027832</v>
      </c>
      <c r="I7258" s="221">
        <v>-1.5482065677642822</v>
      </c>
      <c r="J7258" s="221">
        <v>-3.9130337238311768</v>
      </c>
      <c r="K7258" s="180">
        <v>316</v>
      </c>
      <c r="L7258" s="181">
        <v>125</v>
      </c>
      <c r="M7258" s="181">
        <v>118</v>
      </c>
      <c r="N7258" s="181">
        <v>120</v>
      </c>
      <c r="O7258" s="181">
        <v>398</v>
      </c>
      <c r="P7258" s="181">
        <v>592</v>
      </c>
      <c r="Q7258" s="181">
        <v>226</v>
      </c>
      <c r="R7258" s="181">
        <v>841</v>
      </c>
      <c r="S7258" s="226">
        <f t="shared" si="341"/>
        <v>2736</v>
      </c>
      <c r="T7258" s="181">
        <f t="shared" si="339"/>
        <v>4743.8833301663399</v>
      </c>
      <c r="U7258" s="226">
        <f t="shared" si="340"/>
        <v>311.22867002259852</v>
      </c>
    </row>
    <row r="7259" spans="1:21" x14ac:dyDescent="0.25">
      <c r="A7259" s="156" t="s">
        <v>19552</v>
      </c>
      <c r="B7259" s="156" t="s">
        <v>96</v>
      </c>
      <c r="C7259" s="223">
        <v>4.4926676750183105</v>
      </c>
      <c r="D7259" s="221">
        <v>10.571510314941406</v>
      </c>
      <c r="E7259" s="221">
        <v>-2.9613997936248779</v>
      </c>
      <c r="F7259" s="221">
        <v>19.732425689697266</v>
      </c>
      <c r="G7259" s="221">
        <v>33.000213623046875</v>
      </c>
      <c r="H7259" s="221">
        <v>30.52813720703125</v>
      </c>
      <c r="I7259" s="221">
        <v>28.517152786254883</v>
      </c>
      <c r="J7259" s="221">
        <v>-0.89308375120162964</v>
      </c>
      <c r="K7259" s="180">
        <v>508.79638671875</v>
      </c>
      <c r="L7259" s="181">
        <v>196.33358764648437</v>
      </c>
      <c r="M7259" s="181">
        <v>204.68820190429688</v>
      </c>
      <c r="N7259" s="181">
        <v>233.92938232421875</v>
      </c>
      <c r="O7259" s="181">
        <v>706.8009033203125</v>
      </c>
      <c r="P7259" s="181">
        <v>767.78961181640625</v>
      </c>
      <c r="Q7259" s="181">
        <v>247.29676818847656</v>
      </c>
      <c r="R7259" s="181">
        <v>735.20660400390625</v>
      </c>
      <c r="S7259" s="226">
        <f t="shared" si="341"/>
        <v>3600.8414459228516</v>
      </c>
      <c r="T7259" s="181">
        <f t="shared" si="339"/>
        <v>61530.592245587453</v>
      </c>
      <c r="U7259" s="226">
        <f t="shared" si="340"/>
        <v>4036.7949752308764</v>
      </c>
    </row>
    <row r="7260" spans="1:21" x14ac:dyDescent="0.25">
      <c r="A7260" s="156" t="s">
        <v>19735</v>
      </c>
      <c r="B7260" s="156" t="s">
        <v>96</v>
      </c>
      <c r="C7260" s="223">
        <v>-0.65260398387908936</v>
      </c>
      <c r="D7260" s="221">
        <v>6.6191530227661133</v>
      </c>
      <c r="E7260" s="221">
        <v>-15.552853584289551</v>
      </c>
      <c r="F7260" s="221">
        <v>3.2900650501251221</v>
      </c>
      <c r="G7260" s="221">
        <v>20.16429328918457</v>
      </c>
      <c r="H7260" s="221">
        <v>3.9481499195098877</v>
      </c>
      <c r="I7260" s="221">
        <v>12.349998474121094</v>
      </c>
      <c r="J7260" s="221">
        <v>-0.97299391031265259</v>
      </c>
      <c r="K7260" s="180">
        <v>284</v>
      </c>
      <c r="L7260" s="181">
        <v>88</v>
      </c>
      <c r="M7260" s="181">
        <v>66</v>
      </c>
      <c r="N7260" s="181">
        <v>84</v>
      </c>
      <c r="O7260" s="181">
        <v>273</v>
      </c>
      <c r="P7260" s="181">
        <v>421</v>
      </c>
      <c r="Q7260" s="181">
        <v>138</v>
      </c>
      <c r="R7260" s="181">
        <v>362</v>
      </c>
      <c r="S7260" s="226">
        <f t="shared" si="341"/>
        <v>1716</v>
      </c>
      <c r="T7260" s="181">
        <f t="shared" si="339"/>
        <v>8166.1222401857376</v>
      </c>
      <c r="U7260" s="226">
        <f t="shared" si="340"/>
        <v>535.74912938802265</v>
      </c>
    </row>
    <row r="7261" spans="1:21" x14ac:dyDescent="0.25">
      <c r="A7261" s="156" t="s">
        <v>19736</v>
      </c>
      <c r="B7261" s="156" t="s">
        <v>96</v>
      </c>
      <c r="C7261" s="223">
        <v>-0.13944143056869507</v>
      </c>
      <c r="D7261" s="221">
        <v>7.2103118896484375</v>
      </c>
      <c r="E7261" s="221">
        <v>11.482695579528809</v>
      </c>
      <c r="F7261" s="221">
        <v>3.8032279014587402</v>
      </c>
      <c r="G7261" s="221">
        <v>30.249238967895508</v>
      </c>
      <c r="H7261" s="221">
        <v>10.934062957763672</v>
      </c>
      <c r="I7261" s="221">
        <v>-0.94389981031417847</v>
      </c>
      <c r="J7261" s="221">
        <v>-0.59488981962203979</v>
      </c>
      <c r="K7261" s="180">
        <v>524</v>
      </c>
      <c r="L7261" s="181">
        <v>211</v>
      </c>
      <c r="M7261" s="181">
        <v>238</v>
      </c>
      <c r="N7261" s="181">
        <v>233</v>
      </c>
      <c r="O7261" s="181">
        <v>717</v>
      </c>
      <c r="P7261" s="181">
        <v>1043</v>
      </c>
      <c r="Q7261" s="181">
        <v>346</v>
      </c>
      <c r="R7261" s="181">
        <v>1186</v>
      </c>
      <c r="S7261" s="226">
        <f t="shared" si="341"/>
        <v>4498</v>
      </c>
      <c r="T7261" s="181">
        <f t="shared" si="339"/>
        <v>37128.145492553711</v>
      </c>
      <c r="U7261" s="226">
        <f t="shared" si="340"/>
        <v>2435.8405419822689</v>
      </c>
    </row>
    <row r="7262" spans="1:21" x14ac:dyDescent="0.25">
      <c r="A7262" s="156" t="s">
        <v>19553</v>
      </c>
      <c r="B7262" s="156" t="s">
        <v>96</v>
      </c>
      <c r="C7262" s="223">
        <v>-0.43617027997970581</v>
      </c>
      <c r="D7262" s="221">
        <v>0.53133904933929443</v>
      </c>
      <c r="E7262" s="221">
        <v>-5.6723814010620117</v>
      </c>
      <c r="F7262" s="221">
        <v>3.5064990520477295</v>
      </c>
      <c r="G7262" s="221">
        <v>22.349401473999023</v>
      </c>
      <c r="H7262" s="221">
        <v>2.660304069519043</v>
      </c>
      <c r="I7262" s="221">
        <v>-1.192259669303894</v>
      </c>
      <c r="J7262" s="221">
        <v>-0.91433155536651611</v>
      </c>
      <c r="K7262" s="180">
        <v>463.66415405273437</v>
      </c>
      <c r="L7262" s="181">
        <v>208.25593566894531</v>
      </c>
      <c r="M7262" s="181">
        <v>207.27359008789062</v>
      </c>
      <c r="N7262" s="181">
        <v>183.69744873046875</v>
      </c>
      <c r="O7262" s="181">
        <v>626.73248291015625</v>
      </c>
      <c r="P7262" s="181">
        <v>788.8184814453125</v>
      </c>
      <c r="Q7262" s="181">
        <v>233.7967529296875</v>
      </c>
      <c r="R7262" s="181">
        <v>949.922119140625</v>
      </c>
      <c r="S7262" s="226">
        <f t="shared" si="341"/>
        <v>3662.1609649658203</v>
      </c>
      <c r="T7262" s="181">
        <f t="shared" si="339"/>
        <v>14335.120745131873</v>
      </c>
      <c r="U7262" s="226">
        <f t="shared" si="340"/>
        <v>940.47434424663993</v>
      </c>
    </row>
    <row r="7263" spans="1:21" x14ac:dyDescent="0.25">
      <c r="A7263" s="156" t="s">
        <v>19554</v>
      </c>
      <c r="B7263" s="156" t="s">
        <v>96</v>
      </c>
      <c r="C7263" s="223">
        <v>-0.73108941316604614</v>
      </c>
      <c r="D7263" s="221">
        <v>0.2364199310541153</v>
      </c>
      <c r="E7263" s="221">
        <v>-0.138980433344841</v>
      </c>
      <c r="F7263" s="221">
        <v>3.2115797996520996</v>
      </c>
      <c r="G7263" s="221">
        <v>47.931644439697266</v>
      </c>
      <c r="H7263" s="221">
        <v>1.8259434700012207</v>
      </c>
      <c r="I7263" s="221">
        <v>-0.62568163871765137</v>
      </c>
      <c r="J7263" s="221">
        <v>-1.0514793395996094</v>
      </c>
      <c r="K7263" s="180">
        <v>181.93814086914062</v>
      </c>
      <c r="L7263" s="181">
        <v>64.518829345703125</v>
      </c>
      <c r="M7263" s="181">
        <v>62.046840667724609</v>
      </c>
      <c r="N7263" s="181">
        <v>63.777229309082031</v>
      </c>
      <c r="O7263" s="181">
        <v>200.72523498535156</v>
      </c>
      <c r="P7263" s="181">
        <v>238.05221557617187</v>
      </c>
      <c r="Q7263" s="181">
        <v>68.226806640625</v>
      </c>
      <c r="R7263" s="181">
        <v>239.78260803222656</v>
      </c>
      <c r="S7263" s="226">
        <f t="shared" si="341"/>
        <v>1119.0679054260254</v>
      </c>
      <c r="T7263" s="181">
        <f t="shared" si="339"/>
        <v>9839.3886164868218</v>
      </c>
      <c r="U7263" s="226">
        <f t="shared" si="340"/>
        <v>645.52595833703037</v>
      </c>
    </row>
    <row r="7264" spans="1:21" x14ac:dyDescent="0.25">
      <c r="A7264" s="156" t="s">
        <v>19737</v>
      </c>
      <c r="B7264" s="156" t="s">
        <v>96</v>
      </c>
      <c r="C7264" s="223">
        <v>2.691861629486084</v>
      </c>
      <c r="D7264" s="221">
        <v>3.6593711376190186</v>
      </c>
      <c r="E7264" s="221">
        <v>3.2839705944061279</v>
      </c>
      <c r="F7264" s="221">
        <v>6.6345310211181641</v>
      </c>
      <c r="G7264" s="221">
        <v>10.803370475769043</v>
      </c>
      <c r="H7264" s="221">
        <v>5.2488946914672852</v>
      </c>
      <c r="I7264" s="221">
        <v>2.797269344329834</v>
      </c>
      <c r="J7264" s="221">
        <v>2.3714718818664551</v>
      </c>
      <c r="K7264" s="180">
        <v>69</v>
      </c>
      <c r="L7264" s="181">
        <v>25</v>
      </c>
      <c r="M7264" s="181">
        <v>20</v>
      </c>
      <c r="N7264" s="181">
        <v>18</v>
      </c>
      <c r="O7264" s="181">
        <v>96</v>
      </c>
      <c r="P7264" s="181">
        <v>61</v>
      </c>
      <c r="Q7264" s="181">
        <v>15</v>
      </c>
      <c r="R7264" s="181">
        <v>37</v>
      </c>
      <c r="S7264" s="226">
        <f t="shared" si="341"/>
        <v>341</v>
      </c>
      <c r="T7264" s="181">
        <f t="shared" si="339"/>
        <v>1949.3333427906036</v>
      </c>
      <c r="U7264" s="226">
        <f t="shared" si="340"/>
        <v>127.88856333154229</v>
      </c>
    </row>
    <row r="7265" spans="1:21" x14ac:dyDescent="0.25">
      <c r="A7265" s="156" t="s">
        <v>19738</v>
      </c>
      <c r="B7265" s="156" t="s">
        <v>96</v>
      </c>
      <c r="C7265" s="223">
        <v>1.0665253400802612</v>
      </c>
      <c r="D7265" s="221">
        <v>27.709644317626953</v>
      </c>
      <c r="E7265" s="221">
        <v>27.299814224243164</v>
      </c>
      <c r="F7265" s="221">
        <v>42.2445068359375</v>
      </c>
      <c r="G7265" s="221">
        <v>80.776985168457031</v>
      </c>
      <c r="H7265" s="221">
        <v>30.940467834472656</v>
      </c>
      <c r="I7265" s="221">
        <v>1.1719331741333008</v>
      </c>
      <c r="J7265" s="221">
        <v>0.74613559246063232</v>
      </c>
      <c r="K7265" s="180">
        <v>181</v>
      </c>
      <c r="L7265" s="181">
        <v>73</v>
      </c>
      <c r="M7265" s="181">
        <v>67</v>
      </c>
      <c r="N7265" s="181">
        <v>67</v>
      </c>
      <c r="O7265" s="181">
        <v>207</v>
      </c>
      <c r="P7265" s="181">
        <v>231</v>
      </c>
      <c r="Q7265" s="181">
        <v>55</v>
      </c>
      <c r="R7265" s="181">
        <v>248</v>
      </c>
      <c r="S7265" s="226">
        <f t="shared" si="341"/>
        <v>1129</v>
      </c>
      <c r="T7265" s="181">
        <f t="shared" si="339"/>
        <v>30992.896583914757</v>
      </c>
      <c r="U7265" s="226">
        <f t="shared" si="340"/>
        <v>2033.3295135277924</v>
      </c>
    </row>
    <row r="7266" spans="1:21" x14ac:dyDescent="0.25">
      <c r="A7266" s="156" t="s">
        <v>19739</v>
      </c>
      <c r="B7266" s="156" t="s">
        <v>96</v>
      </c>
      <c r="C7266" s="223">
        <v>0.96326589584350586</v>
      </c>
      <c r="D7266" s="221">
        <v>1.9307754039764404</v>
      </c>
      <c r="E7266" s="221">
        <v>1.5553749799728394</v>
      </c>
      <c r="F7266" s="221">
        <v>4.9059352874755859</v>
      </c>
      <c r="G7266" s="221">
        <v>9.0747756958007812</v>
      </c>
      <c r="H7266" s="221">
        <v>3.520298957824707</v>
      </c>
      <c r="I7266" s="221">
        <v>1.0686737298965454</v>
      </c>
      <c r="J7266" s="221">
        <v>0.6428760290145874</v>
      </c>
      <c r="K7266" s="180">
        <v>3.704155445098877</v>
      </c>
      <c r="L7266" s="181">
        <v>1.3254725933074951</v>
      </c>
      <c r="M7266" s="181">
        <v>1.4257841110229492</v>
      </c>
      <c r="N7266" s="181">
        <v>1.4367806911468506</v>
      </c>
      <c r="O7266" s="181">
        <v>4.3123412132263184</v>
      </c>
      <c r="P7266" s="181">
        <v>4.0767741203308105</v>
      </c>
      <c r="Q7266" s="181">
        <v>1.2647212743759155</v>
      </c>
      <c r="R7266" s="181">
        <v>3.453970193862915</v>
      </c>
      <c r="S7266" s="226">
        <f t="shared" si="341"/>
        <v>20.999999642372131</v>
      </c>
      <c r="T7266" s="181">
        <f t="shared" si="339"/>
        <v>72.450700486164251</v>
      </c>
      <c r="U7266" s="226">
        <f t="shared" si="340"/>
        <v>4.7532229578934189</v>
      </c>
    </row>
    <row r="7267" spans="1:21" x14ac:dyDescent="0.25">
      <c r="A7267" s="156" t="s">
        <v>19740</v>
      </c>
      <c r="B7267" s="156" t="s">
        <v>96</v>
      </c>
      <c r="C7267" s="223">
        <v>2.8450281620025635</v>
      </c>
      <c r="D7267" s="221">
        <v>3.812537670135498</v>
      </c>
      <c r="E7267" s="221">
        <v>3.4371373653411865</v>
      </c>
      <c r="F7267" s="221">
        <v>6.7876977920532227</v>
      </c>
      <c r="G7267" s="221">
        <v>10.956538200378418</v>
      </c>
      <c r="H7267" s="221">
        <v>5.4020614624023437</v>
      </c>
      <c r="I7267" s="221">
        <v>2.9504361152648926</v>
      </c>
      <c r="J7267" s="221">
        <v>2.5246384143829346</v>
      </c>
      <c r="K7267" s="180">
        <v>1.0583301782608032</v>
      </c>
      <c r="L7267" s="181">
        <v>0.37870645523071289</v>
      </c>
      <c r="M7267" s="181">
        <v>0.40736690163612366</v>
      </c>
      <c r="N7267" s="181">
        <v>0.41050878167152405</v>
      </c>
      <c r="O7267" s="181">
        <v>1.2320975065231323</v>
      </c>
      <c r="P7267" s="181">
        <v>1.1647926568984985</v>
      </c>
      <c r="Q7267" s="181">
        <v>0.361348956823349</v>
      </c>
      <c r="R7267" s="181">
        <v>0.98684865236282349</v>
      </c>
      <c r="S7267" s="226">
        <f t="shared" si="341"/>
        <v>6.0000000894069672</v>
      </c>
      <c r="T7267" s="181">
        <f t="shared" si="339"/>
        <v>31.990775288021233</v>
      </c>
      <c r="U7267" s="226">
        <f t="shared" si="340"/>
        <v>2.0987966509567482</v>
      </c>
    </row>
    <row r="7268" spans="1:21" x14ac:dyDescent="0.25">
      <c r="A7268" s="156" t="s">
        <v>19741</v>
      </c>
      <c r="B7268" s="156" t="s">
        <v>96</v>
      </c>
      <c r="C7268" s="223">
        <v>2.0086894035339355</v>
      </c>
      <c r="D7268" s="221">
        <v>2.9761989116668701</v>
      </c>
      <c r="E7268" s="221">
        <v>113.05384826660156</v>
      </c>
      <c r="F7268" s="221">
        <v>5.9513587951660156</v>
      </c>
      <c r="G7268" s="221">
        <v>44.170978546142578</v>
      </c>
      <c r="H7268" s="221">
        <v>5.9534659385681152</v>
      </c>
      <c r="I7268" s="221">
        <v>2.1140971183776855</v>
      </c>
      <c r="J7268" s="221">
        <v>1.6882995367050171</v>
      </c>
      <c r="K7268" s="180">
        <v>23</v>
      </c>
      <c r="L7268" s="181">
        <v>23</v>
      </c>
      <c r="M7268" s="181">
        <v>14</v>
      </c>
      <c r="N7268" s="181">
        <v>13</v>
      </c>
      <c r="O7268" s="181">
        <v>33</v>
      </c>
      <c r="P7268" s="181">
        <v>52</v>
      </c>
      <c r="Q7268" s="181">
        <v>10</v>
      </c>
      <c r="R7268" s="181">
        <v>77</v>
      </c>
      <c r="S7268" s="226">
        <f t="shared" si="341"/>
        <v>245</v>
      </c>
      <c r="T7268" s="181">
        <f t="shared" si="339"/>
        <v>3693.1365276575089</v>
      </c>
      <c r="U7268" s="226">
        <f t="shared" si="340"/>
        <v>242.29305185598255</v>
      </c>
    </row>
    <row r="7269" spans="1:21" x14ac:dyDescent="0.25">
      <c r="A7269" s="156" t="s">
        <v>19742</v>
      </c>
      <c r="B7269" s="156" t="s">
        <v>96</v>
      </c>
      <c r="C7269" s="223">
        <v>-3.3321545124053955</v>
      </c>
      <c r="D7269" s="221">
        <v>-1.3289974927902222</v>
      </c>
      <c r="E7269" s="221">
        <v>2.2012405395507812</v>
      </c>
      <c r="F7269" s="221">
        <v>5.5518007278442383</v>
      </c>
      <c r="G7269" s="221">
        <v>23.562900543212891</v>
      </c>
      <c r="H7269" s="221">
        <v>13.054325103759766</v>
      </c>
      <c r="I7269" s="221">
        <v>54.916339874267578</v>
      </c>
      <c r="J7269" s="221">
        <v>1.2887414693832397</v>
      </c>
      <c r="K7269" s="180">
        <v>257</v>
      </c>
      <c r="L7269" s="181">
        <v>96</v>
      </c>
      <c r="M7269" s="181">
        <v>107</v>
      </c>
      <c r="N7269" s="181">
        <v>84</v>
      </c>
      <c r="O7269" s="181">
        <v>248</v>
      </c>
      <c r="P7269" s="181">
        <v>242</v>
      </c>
      <c r="Q7269" s="181">
        <v>94</v>
      </c>
      <c r="R7269" s="181">
        <v>123</v>
      </c>
      <c r="S7269" s="226">
        <f t="shared" si="341"/>
        <v>1251</v>
      </c>
      <c r="T7269" s="181">
        <f t="shared" si="339"/>
        <v>14041.333688616753</v>
      </c>
      <c r="U7269" s="226">
        <f t="shared" si="340"/>
        <v>921.20006018328183</v>
      </c>
    </row>
    <row r="7270" spans="1:21" x14ac:dyDescent="0.25">
      <c r="A7270" s="156" t="s">
        <v>19743</v>
      </c>
      <c r="B7270" s="156" t="s">
        <v>96</v>
      </c>
      <c r="C7270" s="223">
        <v>1.5861941576004028</v>
      </c>
      <c r="D7270" s="221">
        <v>5.3886651992797852</v>
      </c>
      <c r="E7270" s="221">
        <v>2.0792820453643799</v>
      </c>
      <c r="F7270" s="221">
        <v>11.179681777954102</v>
      </c>
      <c r="G7270" s="221">
        <v>53.377586364746094</v>
      </c>
      <c r="H7270" s="221">
        <v>4.192084789276123</v>
      </c>
      <c r="I7270" s="221">
        <v>1.6916019916534424</v>
      </c>
      <c r="J7270" s="221">
        <v>1.2658042907714844</v>
      </c>
      <c r="K7270" s="180">
        <v>195</v>
      </c>
      <c r="L7270" s="181">
        <v>80</v>
      </c>
      <c r="M7270" s="181">
        <v>56</v>
      </c>
      <c r="N7270" s="181">
        <v>65</v>
      </c>
      <c r="O7270" s="181">
        <v>183</v>
      </c>
      <c r="P7270" s="181">
        <v>211</v>
      </c>
      <c r="Q7270" s="181">
        <v>65</v>
      </c>
      <c r="R7270" s="181">
        <v>229</v>
      </c>
      <c r="S7270" s="226">
        <f t="shared" si="341"/>
        <v>1084</v>
      </c>
      <c r="T7270" s="181">
        <f t="shared" si="339"/>
        <v>12635.971694111824</v>
      </c>
      <c r="U7270" s="226">
        <f t="shared" si="340"/>
        <v>828.99944857280639</v>
      </c>
    </row>
    <row r="7271" spans="1:21" x14ac:dyDescent="0.25">
      <c r="A7271" s="156" t="s">
        <v>19744</v>
      </c>
      <c r="B7271" s="156" t="s">
        <v>96</v>
      </c>
      <c r="C7271" s="223">
        <v>-0.28083810210227966</v>
      </c>
      <c r="D7271" s="221">
        <v>23.741781234741211</v>
      </c>
      <c r="E7271" s="221">
        <v>2.0599141120910645</v>
      </c>
      <c r="F7271" s="221">
        <v>11.053268432617188</v>
      </c>
      <c r="G7271" s="221">
        <v>38.844924926757812</v>
      </c>
      <c r="H7271" s="221">
        <v>20.164012908935547</v>
      </c>
      <c r="I7271" s="221">
        <v>79.706703186035156</v>
      </c>
      <c r="J7271" s="221">
        <v>1.1474152803421021</v>
      </c>
      <c r="K7271" s="180">
        <v>238</v>
      </c>
      <c r="L7271" s="181">
        <v>117</v>
      </c>
      <c r="M7271" s="181">
        <v>75</v>
      </c>
      <c r="N7271" s="181">
        <v>95</v>
      </c>
      <c r="O7271" s="181">
        <v>238</v>
      </c>
      <c r="P7271" s="181">
        <v>213</v>
      </c>
      <c r="Q7271" s="181">
        <v>65</v>
      </c>
      <c r="R7271" s="181">
        <v>280</v>
      </c>
      <c r="S7271" s="226">
        <f t="shared" si="341"/>
        <v>1321</v>
      </c>
      <c r="T7271" s="181">
        <f t="shared" si="339"/>
        <v>22957.741863429546</v>
      </c>
      <c r="U7271" s="226">
        <f t="shared" si="340"/>
        <v>1506.172679551707</v>
      </c>
    </row>
    <row r="7272" spans="1:21" x14ac:dyDescent="0.25">
      <c r="A7272" s="156" t="s">
        <v>19745</v>
      </c>
      <c r="B7272" s="156" t="s">
        <v>96</v>
      </c>
      <c r="C7272" s="223">
        <v>2.531461238861084</v>
      </c>
      <c r="D7272" s="221">
        <v>2.9855749607086182</v>
      </c>
      <c r="E7272" s="221">
        <v>-16.867835998535156</v>
      </c>
      <c r="F7272" s="221">
        <v>5.9607343673706055</v>
      </c>
      <c r="G7272" s="221">
        <v>39.412872314453125</v>
      </c>
      <c r="H7272" s="221">
        <v>56.878894805908203</v>
      </c>
      <c r="I7272" s="221">
        <v>-1.2252731248736382E-2</v>
      </c>
      <c r="J7272" s="221">
        <v>1.6976755857467651</v>
      </c>
      <c r="K7272" s="180">
        <v>177</v>
      </c>
      <c r="L7272" s="181">
        <v>86</v>
      </c>
      <c r="M7272" s="181">
        <v>69</v>
      </c>
      <c r="N7272" s="181">
        <v>48</v>
      </c>
      <c r="O7272" s="181">
        <v>179</v>
      </c>
      <c r="P7272" s="181">
        <v>214</v>
      </c>
      <c r="Q7272" s="181">
        <v>75</v>
      </c>
      <c r="R7272" s="181">
        <v>208</v>
      </c>
      <c r="S7272" s="226">
        <f t="shared" si="341"/>
        <v>1056</v>
      </c>
      <c r="T7272" s="181">
        <f t="shared" si="339"/>
        <v>19406.247851377353</v>
      </c>
      <c r="U7272" s="226">
        <f t="shared" si="340"/>
        <v>1273.1722701749718</v>
      </c>
    </row>
    <row r="7273" spans="1:21" x14ac:dyDescent="0.25">
      <c r="A7273" s="156" t="s">
        <v>19565</v>
      </c>
      <c r="B7273" s="156" t="s">
        <v>96</v>
      </c>
      <c r="C7273" s="223">
        <v>1.631237268447876</v>
      </c>
      <c r="D7273" s="221">
        <v>2.5987465381622314</v>
      </c>
      <c r="E7273" s="221">
        <v>2.2233459949493408</v>
      </c>
      <c r="F7273" s="221">
        <v>5.573906421661377</v>
      </c>
      <c r="G7273" s="221">
        <v>12.67927360534668</v>
      </c>
      <c r="H7273" s="221">
        <v>4.188270092010498</v>
      </c>
      <c r="I7273" s="221">
        <v>1.7366451025009155</v>
      </c>
      <c r="J7273" s="221">
        <v>1.3108474016189575</v>
      </c>
      <c r="K7273" s="180">
        <v>138.97471618652344</v>
      </c>
      <c r="L7273" s="181">
        <v>63.728736877441406</v>
      </c>
      <c r="M7273" s="181">
        <v>46.836780548095703</v>
      </c>
      <c r="N7273" s="181">
        <v>43.765518188476563</v>
      </c>
      <c r="O7273" s="181">
        <v>142.04597473144531</v>
      </c>
      <c r="P7273" s="181">
        <v>143.58160400390625</v>
      </c>
      <c r="Q7273" s="181">
        <v>27.641378402709961</v>
      </c>
      <c r="R7273" s="181">
        <v>165.08045959472656</v>
      </c>
      <c r="S7273" s="226">
        <f t="shared" si="341"/>
        <v>771.6551685333252</v>
      </c>
      <c r="T7273" s="181">
        <f t="shared" si="339"/>
        <v>3407.1917140010055</v>
      </c>
      <c r="U7273" s="226">
        <f t="shared" si="340"/>
        <v>223.53326839160869</v>
      </c>
    </row>
    <row r="7274" spans="1:21" x14ac:dyDescent="0.25">
      <c r="A7274" s="156" t="s">
        <v>19566</v>
      </c>
      <c r="B7274" s="156" t="s">
        <v>96</v>
      </c>
      <c r="C7274" s="223">
        <v>-1.0136057138442993</v>
      </c>
      <c r="D7274" s="221">
        <v>-4.6096257865428925E-2</v>
      </c>
      <c r="E7274" s="221">
        <v>-0.42149662971496582</v>
      </c>
      <c r="F7274" s="221">
        <v>2.9290637969970703</v>
      </c>
      <c r="G7274" s="221">
        <v>472.8035888671875</v>
      </c>
      <c r="H7274" s="221">
        <v>1.5434272289276123</v>
      </c>
      <c r="I7274" s="221">
        <v>-0.90819787979125977</v>
      </c>
      <c r="J7274" s="221">
        <v>-1.3339955806732178</v>
      </c>
      <c r="K7274" s="180">
        <v>15.863849639892578</v>
      </c>
      <c r="L7274" s="181">
        <v>6.0768780708312988</v>
      </c>
      <c r="M7274" s="181">
        <v>6.3327465057373047</v>
      </c>
      <c r="N7274" s="181">
        <v>4.9894366264343262</v>
      </c>
      <c r="O7274" s="181">
        <v>14.328638076782227</v>
      </c>
      <c r="P7274" s="181">
        <v>17.910799026489258</v>
      </c>
      <c r="Q7274" s="181">
        <v>5.757042407989502</v>
      </c>
      <c r="R7274" s="181">
        <v>19.637910842895508</v>
      </c>
      <c r="S7274" s="226">
        <f t="shared" si="341"/>
        <v>90.897301197052002</v>
      </c>
      <c r="T7274" s="181">
        <f t="shared" si="339"/>
        <v>6766.4354381078847</v>
      </c>
      <c r="U7274" s="226">
        <f t="shared" si="340"/>
        <v>443.92084619885748</v>
      </c>
    </row>
    <row r="7275" spans="1:21" x14ac:dyDescent="0.25">
      <c r="A7275" s="156" t="s">
        <v>19746</v>
      </c>
      <c r="B7275" s="156" t="s">
        <v>96</v>
      </c>
      <c r="C7275" s="223">
        <v>0.3319644033908844</v>
      </c>
      <c r="D7275" s="221">
        <v>1.299473762512207</v>
      </c>
      <c r="E7275" s="221">
        <v>1.2272778749465942</v>
      </c>
      <c r="F7275" s="221">
        <v>4.2746338844299316</v>
      </c>
      <c r="G7275" s="221">
        <v>15.012008666992188</v>
      </c>
      <c r="H7275" s="221">
        <v>7.8372941017150879</v>
      </c>
      <c r="I7275" s="221">
        <v>0.43737217783927917</v>
      </c>
      <c r="J7275" s="221">
        <v>1.1574499309062958E-2</v>
      </c>
      <c r="K7275" s="180">
        <v>93</v>
      </c>
      <c r="L7275" s="181">
        <v>39</v>
      </c>
      <c r="M7275" s="181">
        <v>34</v>
      </c>
      <c r="N7275" s="181">
        <v>23</v>
      </c>
      <c r="O7275" s="181">
        <v>113</v>
      </c>
      <c r="P7275" s="181">
        <v>100</v>
      </c>
      <c r="Q7275" s="181">
        <v>18</v>
      </c>
      <c r="R7275" s="181">
        <v>116</v>
      </c>
      <c r="S7275" s="226">
        <f t="shared" si="341"/>
        <v>536</v>
      </c>
      <c r="T7275" s="181">
        <f t="shared" si="339"/>
        <v>2710.8979240059853</v>
      </c>
      <c r="U7275" s="226">
        <f t="shared" si="340"/>
        <v>177.85200367181508</v>
      </c>
    </row>
    <row r="7276" spans="1:21" x14ac:dyDescent="0.25">
      <c r="A7276" s="156" t="s">
        <v>19747</v>
      </c>
      <c r="B7276" s="156" t="s">
        <v>96</v>
      </c>
      <c r="C7276" s="223">
        <v>4.501645565032959</v>
      </c>
      <c r="D7276" s="221">
        <v>5.4691548347473145</v>
      </c>
      <c r="E7276" s="221">
        <v>5.0937542915344238</v>
      </c>
      <c r="F7276" s="221">
        <v>3.4483838081359863</v>
      </c>
      <c r="G7276" s="221">
        <v>20.476076126098633</v>
      </c>
      <c r="H7276" s="221">
        <v>7.058678150177002</v>
      </c>
      <c r="I7276" s="221">
        <v>4.607053279876709</v>
      </c>
      <c r="J7276" s="221">
        <v>4.1812553405761719</v>
      </c>
      <c r="K7276" s="180">
        <v>26</v>
      </c>
      <c r="L7276" s="181">
        <v>10</v>
      </c>
      <c r="M7276" s="181">
        <v>66</v>
      </c>
      <c r="N7276" s="181">
        <v>118</v>
      </c>
      <c r="O7276" s="181">
        <v>208</v>
      </c>
      <c r="P7276" s="181">
        <v>106</v>
      </c>
      <c r="Q7276" s="181">
        <v>36</v>
      </c>
      <c r="R7276" s="181">
        <v>21</v>
      </c>
      <c r="S7276" s="226">
        <f t="shared" si="341"/>
        <v>591</v>
      </c>
      <c r="T7276" s="181">
        <f t="shared" si="339"/>
        <v>6175.7354040145874</v>
      </c>
      <c r="U7276" s="226">
        <f t="shared" si="340"/>
        <v>405.16719793265656</v>
      </c>
    </row>
    <row r="7277" spans="1:21" x14ac:dyDescent="0.25">
      <c r="A7277" s="156" t="s">
        <v>19748</v>
      </c>
      <c r="B7277" s="156" t="s">
        <v>96</v>
      </c>
      <c r="C7277" s="223">
        <v>5.3334813117980957</v>
      </c>
      <c r="D7277" s="221">
        <v>6.3009905815124512</v>
      </c>
      <c r="E7277" s="221">
        <v>5.9255905151367187</v>
      </c>
      <c r="F7277" s="221">
        <v>9.2761507034301758</v>
      </c>
      <c r="G7277" s="221">
        <v>13.444991111755371</v>
      </c>
      <c r="H7277" s="221">
        <v>7.8905143737792969</v>
      </c>
      <c r="I7277" s="221">
        <v>5.4388890266418457</v>
      </c>
      <c r="J7277" s="221">
        <v>5.0130915641784668</v>
      </c>
      <c r="K7277" s="180">
        <v>23</v>
      </c>
      <c r="L7277" s="181">
        <v>15</v>
      </c>
      <c r="M7277" s="181">
        <v>214</v>
      </c>
      <c r="N7277" s="181">
        <v>278</v>
      </c>
      <c r="O7277" s="181">
        <v>263</v>
      </c>
      <c r="P7277" s="181">
        <v>69</v>
      </c>
      <c r="Q7277" s="181">
        <v>11</v>
      </c>
      <c r="R7277" s="181">
        <v>8</v>
      </c>
      <c r="S7277" s="226">
        <f t="shared" si="341"/>
        <v>881</v>
      </c>
      <c r="T7277" s="181">
        <f t="shared" si="339"/>
        <v>8244.4418606758118</v>
      </c>
      <c r="U7277" s="226">
        <f t="shared" si="340"/>
        <v>540.88739051826542</v>
      </c>
    </row>
    <row r="7278" spans="1:21" x14ac:dyDescent="0.25">
      <c r="A7278" s="156" t="s">
        <v>19749</v>
      </c>
      <c r="B7278" s="156" t="s">
        <v>96</v>
      </c>
      <c r="C7278" s="223">
        <v>4.5142512321472168</v>
      </c>
      <c r="D7278" s="221">
        <v>5.1253528594970703</v>
      </c>
      <c r="E7278" s="221">
        <v>5.1063604354858398</v>
      </c>
      <c r="F7278" s="221">
        <v>4.7889952659606934</v>
      </c>
      <c r="G7278" s="221">
        <v>70.147056579589844</v>
      </c>
      <c r="H7278" s="221">
        <v>139.76338195800781</v>
      </c>
      <c r="I7278" s="221">
        <v>4.619659423828125</v>
      </c>
      <c r="J7278" s="221">
        <v>21.151138305664062</v>
      </c>
      <c r="K7278" s="180">
        <v>54</v>
      </c>
      <c r="L7278" s="181">
        <v>526</v>
      </c>
      <c r="M7278" s="181">
        <v>999</v>
      </c>
      <c r="N7278" s="181">
        <v>394</v>
      </c>
      <c r="O7278" s="181">
        <v>287</v>
      </c>
      <c r="P7278" s="181">
        <v>122</v>
      </c>
      <c r="Q7278" s="181">
        <v>38</v>
      </c>
      <c r="R7278" s="181">
        <v>86</v>
      </c>
      <c r="S7278" s="226">
        <f t="shared" si="341"/>
        <v>2506</v>
      </c>
      <c r="T7278" s="181">
        <f t="shared" si="339"/>
        <v>49105.706170082092</v>
      </c>
      <c r="U7278" s="226">
        <f t="shared" si="340"/>
        <v>3221.6440747288093</v>
      </c>
    </row>
    <row r="7279" spans="1:21" x14ac:dyDescent="0.25">
      <c r="A7279" s="156" t="s">
        <v>19750</v>
      </c>
      <c r="B7279" s="156" t="s">
        <v>96</v>
      </c>
      <c r="C7279" s="223">
        <v>5.7904143333435059</v>
      </c>
      <c r="D7279" s="221">
        <v>19.323026657104492</v>
      </c>
      <c r="E7279" s="221">
        <v>6.3825235366821289</v>
      </c>
      <c r="F7279" s="221">
        <v>-37.622356414794922</v>
      </c>
      <c r="G7279" s="221">
        <v>276.14352416992187</v>
      </c>
      <c r="H7279" s="221">
        <v>141.01118469238281</v>
      </c>
      <c r="I7279" s="221">
        <v>5.8958220481872559</v>
      </c>
      <c r="J7279" s="221">
        <v>5.470024585723877</v>
      </c>
      <c r="K7279" s="180">
        <v>38</v>
      </c>
      <c r="L7279" s="181">
        <v>22</v>
      </c>
      <c r="M7279" s="181">
        <v>39</v>
      </c>
      <c r="N7279" s="181">
        <v>36</v>
      </c>
      <c r="O7279" s="181">
        <v>60</v>
      </c>
      <c r="P7279" s="181">
        <v>96</v>
      </c>
      <c r="Q7279" s="181">
        <v>22</v>
      </c>
      <c r="R7279" s="181">
        <v>77</v>
      </c>
      <c r="S7279" s="226">
        <f t="shared" si="341"/>
        <v>390</v>
      </c>
      <c r="T7279" s="181">
        <f t="shared" si="339"/>
        <v>30196.241076946259</v>
      </c>
      <c r="U7279" s="226">
        <f t="shared" si="340"/>
        <v>1981.0638871108606</v>
      </c>
    </row>
    <row r="7280" spans="1:21" x14ac:dyDescent="0.25">
      <c r="A7280" s="156" t="s">
        <v>19751</v>
      </c>
      <c r="B7280" s="156" t="s">
        <v>96</v>
      </c>
      <c r="C7280" s="223">
        <v>4.5295567512512207</v>
      </c>
      <c r="D7280" s="221">
        <v>5.4970660209655762</v>
      </c>
      <c r="E7280" s="221">
        <v>3.0473361015319824</v>
      </c>
      <c r="F7280" s="221">
        <v>8.0035800933837891</v>
      </c>
      <c r="G7280" s="221">
        <v>17.487983703613281</v>
      </c>
      <c r="H7280" s="221">
        <v>16.36932373046875</v>
      </c>
      <c r="I7280" s="221">
        <v>4.6349644660949707</v>
      </c>
      <c r="J7280" s="221">
        <v>4.2091665267944336</v>
      </c>
      <c r="K7280" s="180">
        <v>131</v>
      </c>
      <c r="L7280" s="181">
        <v>33</v>
      </c>
      <c r="M7280" s="181">
        <v>469</v>
      </c>
      <c r="N7280" s="181">
        <v>620</v>
      </c>
      <c r="O7280" s="181">
        <v>897</v>
      </c>
      <c r="P7280" s="181">
        <v>429</v>
      </c>
      <c r="Q7280" s="181">
        <v>101</v>
      </c>
      <c r="R7280" s="181">
        <v>125</v>
      </c>
      <c r="S7280" s="226">
        <f t="shared" si="341"/>
        <v>2805</v>
      </c>
      <c r="T7280" s="181">
        <f t="shared" si="339"/>
        <v>30869.633892059326</v>
      </c>
      <c r="U7280" s="226">
        <f t="shared" si="340"/>
        <v>2025.242703423163</v>
      </c>
    </row>
    <row r="7281" spans="1:21" x14ac:dyDescent="0.25">
      <c r="A7281" s="156" t="s">
        <v>19752</v>
      </c>
      <c r="B7281" s="156" t="s">
        <v>96</v>
      </c>
      <c r="C7281" s="223">
        <v>3.3846991062164307</v>
      </c>
      <c r="D7281" s="221">
        <v>3.4751076698303223</v>
      </c>
      <c r="E7281" s="221">
        <v>3.9768085479736328</v>
      </c>
      <c r="F7281" s="221">
        <v>33.494205474853516</v>
      </c>
      <c r="G7281" s="221">
        <v>125.07577514648437</v>
      </c>
      <c r="H7281" s="221">
        <v>264.4637451171875</v>
      </c>
      <c r="I7281" s="221">
        <v>257.4239501953125</v>
      </c>
      <c r="J7281" s="221">
        <v>71.695075988769531</v>
      </c>
      <c r="K7281" s="180">
        <v>64</v>
      </c>
      <c r="L7281" s="181">
        <v>1107</v>
      </c>
      <c r="M7281" s="181">
        <v>1549</v>
      </c>
      <c r="N7281" s="181">
        <v>225</v>
      </c>
      <c r="O7281" s="181">
        <v>201</v>
      </c>
      <c r="P7281" s="181">
        <v>103</v>
      </c>
      <c r="Q7281" s="181">
        <v>40</v>
      </c>
      <c r="R7281" s="181">
        <v>74</v>
      </c>
      <c r="S7281" s="226">
        <f t="shared" si="341"/>
        <v>3363</v>
      </c>
      <c r="T7281" s="181">
        <f t="shared" si="339"/>
        <v>85742.227788448334</v>
      </c>
      <c r="U7281" s="226">
        <f t="shared" si="340"/>
        <v>5625.2309894893142</v>
      </c>
    </row>
    <row r="7282" spans="1:21" x14ac:dyDescent="0.25">
      <c r="A7282" s="156" t="s">
        <v>19753</v>
      </c>
      <c r="B7282" s="156" t="s">
        <v>96</v>
      </c>
      <c r="C7282" s="223">
        <v>3.812352180480957</v>
      </c>
      <c r="D7282" s="221">
        <v>8.7520818710327148</v>
      </c>
      <c r="E7282" s="221">
        <v>5.9842891693115234</v>
      </c>
      <c r="F7282" s="221">
        <v>13.419567108154297</v>
      </c>
      <c r="G7282" s="221">
        <v>133.16151428222656</v>
      </c>
      <c r="H7282" s="221">
        <v>98.727012634277344</v>
      </c>
      <c r="I7282" s="221">
        <v>3.917759895324707</v>
      </c>
      <c r="J7282" s="221">
        <v>3.4919624328613281</v>
      </c>
      <c r="K7282" s="180">
        <v>293</v>
      </c>
      <c r="L7282" s="181">
        <v>503</v>
      </c>
      <c r="M7282" s="181">
        <v>777</v>
      </c>
      <c r="N7282" s="181">
        <v>451</v>
      </c>
      <c r="O7282" s="181">
        <v>559</v>
      </c>
      <c r="P7282" s="181">
        <v>443</v>
      </c>
      <c r="Q7282" s="181">
        <v>146</v>
      </c>
      <c r="R7282" s="181">
        <v>407</v>
      </c>
      <c r="S7282" s="226">
        <f t="shared" si="341"/>
        <v>3579</v>
      </c>
      <c r="T7282" s="181">
        <f t="shared" si="339"/>
        <v>136387.9085559845</v>
      </c>
      <c r="U7282" s="226">
        <f t="shared" si="340"/>
        <v>8947.9071116941759</v>
      </c>
    </row>
    <row r="7283" spans="1:21" x14ac:dyDescent="0.25">
      <c r="A7283" s="156" t="s">
        <v>19754</v>
      </c>
      <c r="B7283" s="156" t="s">
        <v>96</v>
      </c>
      <c r="C7283" s="223">
        <v>3.0036239624023437</v>
      </c>
      <c r="D7283" s="221">
        <v>3.9711332321166992</v>
      </c>
      <c r="E7283" s="221">
        <v>3.5957329273223877</v>
      </c>
      <c r="F7283" s="221">
        <v>6.9462933540344238</v>
      </c>
      <c r="G7283" s="221">
        <v>11.115133285522461</v>
      </c>
      <c r="H7283" s="221">
        <v>5.5606570243835449</v>
      </c>
      <c r="I7283" s="221">
        <v>3.1090316772460937</v>
      </c>
      <c r="J7283" s="221">
        <v>2.6832339763641357</v>
      </c>
      <c r="K7283" s="180">
        <v>10.583301544189453</v>
      </c>
      <c r="L7283" s="181">
        <v>3.7870645523071289</v>
      </c>
      <c r="M7283" s="181">
        <v>4.0736689567565918</v>
      </c>
      <c r="N7283" s="181">
        <v>4.1050877571105957</v>
      </c>
      <c r="O7283" s="181">
        <v>12.320974349975586</v>
      </c>
      <c r="P7283" s="181">
        <v>11.647926330566406</v>
      </c>
      <c r="Q7283" s="181">
        <v>3.6134896278381348</v>
      </c>
      <c r="R7283" s="181">
        <v>9.8684864044189453</v>
      </c>
      <c r="S7283" s="226">
        <f t="shared" si="341"/>
        <v>59.999999523162842</v>
      </c>
      <c r="T7283" s="181">
        <f t="shared" si="339"/>
        <v>329.42347263408294</v>
      </c>
      <c r="U7283" s="226">
        <f t="shared" si="340"/>
        <v>21.612257748871858</v>
      </c>
    </row>
    <row r="7284" spans="1:21" x14ac:dyDescent="0.25">
      <c r="A7284" s="156" t="s">
        <v>19755</v>
      </c>
      <c r="B7284" s="156" t="s">
        <v>96</v>
      </c>
      <c r="C7284" s="223">
        <v>3.5115106105804443</v>
      </c>
      <c r="D7284" s="221">
        <v>3.776698112487793</v>
      </c>
      <c r="E7284" s="221">
        <v>7.9000148773193359</v>
      </c>
      <c r="F7284" s="221">
        <v>35.606838226318359</v>
      </c>
      <c r="G7284" s="221">
        <v>183.32205200195312</v>
      </c>
      <c r="H7284" s="221">
        <v>136.19984436035156</v>
      </c>
      <c r="I7284" s="221">
        <v>3.6169185638427734</v>
      </c>
      <c r="J7284" s="221">
        <v>3.1911208629608154</v>
      </c>
      <c r="K7284" s="180">
        <v>210</v>
      </c>
      <c r="L7284" s="181">
        <v>355</v>
      </c>
      <c r="M7284" s="181">
        <v>967</v>
      </c>
      <c r="N7284" s="181">
        <v>254</v>
      </c>
      <c r="O7284" s="181">
        <v>310</v>
      </c>
      <c r="P7284" s="181">
        <v>229</v>
      </c>
      <c r="Q7284" s="181">
        <v>71</v>
      </c>
      <c r="R7284" s="181">
        <v>153</v>
      </c>
      <c r="S7284" s="226">
        <f t="shared" si="341"/>
        <v>2549</v>
      </c>
      <c r="T7284" s="181">
        <f t="shared" si="339"/>
        <v>107526.23954319954</v>
      </c>
      <c r="U7284" s="226">
        <f t="shared" si="340"/>
        <v>7054.3995702330867</v>
      </c>
    </row>
    <row r="7285" spans="1:21" x14ac:dyDescent="0.25">
      <c r="A7285" s="156" t="s">
        <v>19756</v>
      </c>
      <c r="B7285" s="156" t="s">
        <v>96</v>
      </c>
      <c r="C7285" s="223">
        <v>4.8393449783325195</v>
      </c>
      <c r="D7285" s="221">
        <v>5.806854248046875</v>
      </c>
      <c r="E7285" s="221">
        <v>5.4314541816711426</v>
      </c>
      <c r="F7285" s="221">
        <v>11.400660514831543</v>
      </c>
      <c r="G7285" s="221">
        <v>30.297054290771484</v>
      </c>
      <c r="H7285" s="221">
        <v>7.3963780403137207</v>
      </c>
      <c r="I7285" s="221">
        <v>4.9447526931762695</v>
      </c>
      <c r="J7285" s="221">
        <v>4.5189552307128906</v>
      </c>
      <c r="K7285" s="180">
        <v>27</v>
      </c>
      <c r="L7285" s="181">
        <v>26</v>
      </c>
      <c r="M7285" s="181">
        <v>309</v>
      </c>
      <c r="N7285" s="181">
        <v>364</v>
      </c>
      <c r="O7285" s="181">
        <v>334</v>
      </c>
      <c r="P7285" s="181">
        <v>88</v>
      </c>
      <c r="Q7285" s="181">
        <v>13</v>
      </c>
      <c r="R7285" s="181">
        <v>5</v>
      </c>
      <c r="S7285" s="226">
        <f t="shared" si="341"/>
        <v>1166</v>
      </c>
      <c r="T7285" s="181">
        <f t="shared" si="339"/>
        <v>16966.774256229401</v>
      </c>
      <c r="U7285" s="226">
        <f t="shared" si="340"/>
        <v>1113.1274145721418</v>
      </c>
    </row>
    <row r="7286" spans="1:21" x14ac:dyDescent="0.25">
      <c r="A7286" s="156" t="s">
        <v>19611</v>
      </c>
      <c r="B7286" s="156" t="s">
        <v>96</v>
      </c>
      <c r="C7286" s="223">
        <v>2.0211787223815918</v>
      </c>
      <c r="D7286" s="221">
        <v>2.9886879920959473</v>
      </c>
      <c r="E7286" s="221">
        <v>2.6132876873016357</v>
      </c>
      <c r="F7286" s="221">
        <v>5.9638485908508301</v>
      </c>
      <c r="G7286" s="221">
        <v>-74.940788269042969</v>
      </c>
      <c r="H7286" s="221">
        <v>4.5782122611999512</v>
      </c>
      <c r="I7286" s="221">
        <v>2.1265864372253418</v>
      </c>
      <c r="J7286" s="221">
        <v>1.7007887363433838</v>
      </c>
      <c r="K7286" s="180">
        <v>1.8660107851028442</v>
      </c>
      <c r="L7286" s="181">
        <v>0.91168892383575439</v>
      </c>
      <c r="M7286" s="181">
        <v>0.86577653884887695</v>
      </c>
      <c r="N7286" s="181">
        <v>0.64605295658111572</v>
      </c>
      <c r="O7286" s="181">
        <v>2.0824549198150635</v>
      </c>
      <c r="P7286" s="181">
        <v>3.4663856029510498</v>
      </c>
      <c r="Q7286" s="181">
        <v>0.92808622121810913</v>
      </c>
      <c r="R7286" s="181">
        <v>3.361443042755127</v>
      </c>
      <c r="S7286" s="226">
        <f t="shared" si="341"/>
        <v>14.127898991107941</v>
      </c>
      <c r="T7286" s="181">
        <f t="shared" si="339"/>
        <v>-119.88842390318521</v>
      </c>
      <c r="U7286" s="226">
        <f t="shared" si="340"/>
        <v>-7.8654368426859076</v>
      </c>
    </row>
    <row r="7287" spans="1:21" x14ac:dyDescent="0.25">
      <c r="A7287" s="156" t="s">
        <v>19757</v>
      </c>
      <c r="B7287" s="156" t="s">
        <v>96</v>
      </c>
      <c r="C7287" s="223">
        <v>7.8309297561645508</v>
      </c>
      <c r="D7287" s="221">
        <v>19.071048736572266</v>
      </c>
      <c r="E7287" s="221">
        <v>34.196384429931641</v>
      </c>
      <c r="F7287" s="221">
        <v>56.690868377685547</v>
      </c>
      <c r="G7287" s="221">
        <v>138.12266540527344</v>
      </c>
      <c r="H7287" s="221">
        <v>89.496902465820312</v>
      </c>
      <c r="I7287" s="221">
        <v>7.3680586814880371</v>
      </c>
      <c r="J7287" s="221">
        <v>6.9422607421875</v>
      </c>
      <c r="K7287" s="180">
        <v>559</v>
      </c>
      <c r="L7287" s="181">
        <v>206</v>
      </c>
      <c r="M7287" s="181">
        <v>225</v>
      </c>
      <c r="N7287" s="181">
        <v>249</v>
      </c>
      <c r="O7287" s="181">
        <v>649</v>
      </c>
      <c r="P7287" s="181">
        <v>572</v>
      </c>
      <c r="Q7287" s="181">
        <v>160</v>
      </c>
      <c r="R7287" s="181">
        <v>366</v>
      </c>
      <c r="S7287" s="226">
        <f t="shared" si="341"/>
        <v>2986</v>
      </c>
      <c r="T7287" s="181">
        <f t="shared" si="339"/>
        <v>174669.93337535858</v>
      </c>
      <c r="U7287" s="226">
        <f t="shared" si="340"/>
        <v>11459.44941597933</v>
      </c>
    </row>
    <row r="7288" spans="1:21" x14ac:dyDescent="0.25">
      <c r="A7288" s="156" t="s">
        <v>19758</v>
      </c>
      <c r="B7288" s="156" t="s">
        <v>96</v>
      </c>
      <c r="C7288" s="223">
        <v>3.5466930866241455</v>
      </c>
      <c r="D7288" s="221">
        <v>6.9805026054382324</v>
      </c>
      <c r="E7288" s="221">
        <v>21.437753677368164</v>
      </c>
      <c r="F7288" s="221">
        <v>38.470096588134766</v>
      </c>
      <c r="G7288" s="221">
        <v>131.86561584472656</v>
      </c>
      <c r="H7288" s="221">
        <v>109.7613525390625</v>
      </c>
      <c r="I7288" s="221">
        <v>6.0842437744140625</v>
      </c>
      <c r="J7288" s="221">
        <v>5.6584463119506836</v>
      </c>
      <c r="K7288" s="180">
        <v>573</v>
      </c>
      <c r="L7288" s="181">
        <v>190</v>
      </c>
      <c r="M7288" s="181">
        <v>248</v>
      </c>
      <c r="N7288" s="181">
        <v>232</v>
      </c>
      <c r="O7288" s="181">
        <v>595</v>
      </c>
      <c r="P7288" s="181">
        <v>705</v>
      </c>
      <c r="Q7288" s="181">
        <v>228</v>
      </c>
      <c r="R7288" s="181">
        <v>496</v>
      </c>
      <c r="S7288" s="226">
        <f t="shared" si="341"/>
        <v>3267</v>
      </c>
      <c r="T7288" s="181">
        <f t="shared" si="339"/>
        <v>177635.76787304878</v>
      </c>
      <c r="U7288" s="226">
        <f t="shared" si="340"/>
        <v>11654.026866978931</v>
      </c>
    </row>
    <row r="7289" spans="1:21" x14ac:dyDescent="0.25">
      <c r="A7289" s="156" t="s">
        <v>19759</v>
      </c>
      <c r="B7289" s="156" t="s">
        <v>96</v>
      </c>
      <c r="C7289" s="223">
        <v>7.0543498992919922</v>
      </c>
      <c r="D7289" s="221">
        <v>0.68202769756317139</v>
      </c>
      <c r="E7289" s="221">
        <v>12.125588417053223</v>
      </c>
      <c r="F7289" s="221">
        <v>24.382387161254883</v>
      </c>
      <c r="G7289" s="221">
        <v>131.11592102050781</v>
      </c>
      <c r="H7289" s="221">
        <v>106.21462249755859</v>
      </c>
      <c r="I7289" s="221">
        <v>8.7384815216064453</v>
      </c>
      <c r="J7289" s="221">
        <v>4.3535127639770508</v>
      </c>
      <c r="K7289" s="180">
        <v>1087</v>
      </c>
      <c r="L7289" s="181">
        <v>456</v>
      </c>
      <c r="M7289" s="181">
        <v>454</v>
      </c>
      <c r="N7289" s="181">
        <v>440</v>
      </c>
      <c r="O7289" s="181">
        <v>1129</v>
      </c>
      <c r="P7289" s="181">
        <v>1077</v>
      </c>
      <c r="Q7289" s="181">
        <v>272</v>
      </c>
      <c r="R7289" s="181">
        <v>802</v>
      </c>
      <c r="S7289" s="226">
        <f t="shared" si="341"/>
        <v>5717</v>
      </c>
      <c r="T7289" s="181">
        <f t="shared" si="339"/>
        <v>292503.75793552399</v>
      </c>
      <c r="U7289" s="226">
        <f t="shared" si="340"/>
        <v>19190.091581719644</v>
      </c>
    </row>
    <row r="7290" spans="1:21" x14ac:dyDescent="0.25">
      <c r="A7290" s="156" t="s">
        <v>19760</v>
      </c>
      <c r="B7290" s="156" t="s">
        <v>96</v>
      </c>
      <c r="C7290" s="223">
        <v>0.67412197589874268</v>
      </c>
      <c r="D7290" s="221">
        <v>4.9091191291809082</v>
      </c>
      <c r="E7290" s="221">
        <v>5.3606114387512207</v>
      </c>
      <c r="F7290" s="221">
        <v>19.099348068237305</v>
      </c>
      <c r="G7290" s="221">
        <v>141.15101623535156</v>
      </c>
      <c r="H7290" s="221">
        <v>78.438262939453125</v>
      </c>
      <c r="I7290" s="221">
        <v>26.819574356079102</v>
      </c>
      <c r="J7290" s="221">
        <v>4.0207514762878418</v>
      </c>
      <c r="K7290" s="180">
        <v>710</v>
      </c>
      <c r="L7290" s="181">
        <v>270</v>
      </c>
      <c r="M7290" s="181">
        <v>285</v>
      </c>
      <c r="N7290" s="181">
        <v>335</v>
      </c>
      <c r="O7290" s="181">
        <v>724</v>
      </c>
      <c r="P7290" s="181">
        <v>653</v>
      </c>
      <c r="Q7290" s="181">
        <v>227</v>
      </c>
      <c r="R7290" s="181">
        <v>448</v>
      </c>
      <c r="S7290" s="226">
        <f t="shared" si="341"/>
        <v>3652</v>
      </c>
      <c r="T7290" s="181">
        <f t="shared" si="339"/>
        <v>171033.00612473488</v>
      </c>
      <c r="U7290" s="226">
        <f t="shared" si="340"/>
        <v>11220.844047254786</v>
      </c>
    </row>
    <row r="7291" spans="1:21" x14ac:dyDescent="0.25">
      <c r="A7291" s="156" t="s">
        <v>19761</v>
      </c>
      <c r="B7291" s="156" t="s">
        <v>96</v>
      </c>
      <c r="C7291" s="223">
        <v>7.2829980850219727</v>
      </c>
      <c r="D7291" s="221">
        <v>17.336132049560547</v>
      </c>
      <c r="E7291" s="221">
        <v>41.421497344970703</v>
      </c>
      <c r="F7291" s="221">
        <v>47.993030548095703</v>
      </c>
      <c r="G7291" s="221">
        <v>271.01071166992187</v>
      </c>
      <c r="H7291" s="221">
        <v>161.023681640625</v>
      </c>
      <c r="I7291" s="221">
        <v>11.748898506164551</v>
      </c>
      <c r="J7291" s="221">
        <v>5.3459582328796387</v>
      </c>
      <c r="K7291" s="180">
        <v>615</v>
      </c>
      <c r="L7291" s="181">
        <v>248</v>
      </c>
      <c r="M7291" s="181">
        <v>310</v>
      </c>
      <c r="N7291" s="181">
        <v>321</v>
      </c>
      <c r="O7291" s="181">
        <v>835</v>
      </c>
      <c r="P7291" s="181">
        <v>820</v>
      </c>
      <c r="Q7291" s="181">
        <v>265</v>
      </c>
      <c r="R7291" s="181">
        <v>598</v>
      </c>
      <c r="S7291" s="226">
        <f t="shared" si="341"/>
        <v>4012</v>
      </c>
      <c r="T7291" s="181">
        <f t="shared" si="339"/>
        <v>401668.53587055206</v>
      </c>
      <c r="U7291" s="226">
        <f t="shared" si="340"/>
        <v>26351.989606062456</v>
      </c>
    </row>
    <row r="7292" spans="1:21" x14ac:dyDescent="0.25">
      <c r="A7292" s="156" t="s">
        <v>19762</v>
      </c>
      <c r="B7292" s="156" t="s">
        <v>96</v>
      </c>
      <c r="C7292" s="223">
        <v>3.195979118347168</v>
      </c>
      <c r="D7292" s="221">
        <v>14.824024200439453</v>
      </c>
      <c r="E7292" s="221">
        <v>8.8837699890136719</v>
      </c>
      <c r="F7292" s="221">
        <v>19.219215393066406</v>
      </c>
      <c r="G7292" s="221">
        <v>135.22602844238281</v>
      </c>
      <c r="H7292" s="221">
        <v>71.044166564941406</v>
      </c>
      <c r="I7292" s="221">
        <v>19.981670379638672</v>
      </c>
      <c r="J7292" s="221">
        <v>3.7285919189453125</v>
      </c>
      <c r="K7292" s="180">
        <v>1068</v>
      </c>
      <c r="L7292" s="181">
        <v>415</v>
      </c>
      <c r="M7292" s="181">
        <v>482</v>
      </c>
      <c r="N7292" s="181">
        <v>553</v>
      </c>
      <c r="O7292" s="181">
        <v>1288</v>
      </c>
      <c r="P7292" s="181">
        <v>1220</v>
      </c>
      <c r="Q7292" s="181">
        <v>330</v>
      </c>
      <c r="R7292" s="181">
        <v>841</v>
      </c>
      <c r="S7292" s="226">
        <f t="shared" si="341"/>
        <v>6197</v>
      </c>
      <c r="T7292" s="181">
        <f t="shared" si="339"/>
        <v>295050.18386077881</v>
      </c>
      <c r="U7292" s="226">
        <f t="shared" si="340"/>
        <v>19357.153184813567</v>
      </c>
    </row>
    <row r="7293" spans="1:21" x14ac:dyDescent="0.25">
      <c r="A7293" s="156" t="s">
        <v>19763</v>
      </c>
      <c r="B7293" s="156" t="s">
        <v>96</v>
      </c>
      <c r="C7293" s="223">
        <v>2.2724485397338867</v>
      </c>
      <c r="D7293" s="221">
        <v>11.218114852905273</v>
      </c>
      <c r="E7293" s="221">
        <v>28.68547248840332</v>
      </c>
      <c r="F7293" s="221">
        <v>31.849462509155273</v>
      </c>
      <c r="G7293" s="221">
        <v>69.983047485351563</v>
      </c>
      <c r="H7293" s="221">
        <v>45.279266357421875</v>
      </c>
      <c r="I7293" s="221">
        <v>4.5142745971679687</v>
      </c>
      <c r="J7293" s="221">
        <v>4.0884771347045898</v>
      </c>
      <c r="K7293" s="180">
        <v>440</v>
      </c>
      <c r="L7293" s="181">
        <v>180</v>
      </c>
      <c r="M7293" s="181">
        <v>188</v>
      </c>
      <c r="N7293" s="181">
        <v>196</v>
      </c>
      <c r="O7293" s="181">
        <v>576</v>
      </c>
      <c r="P7293" s="181">
        <v>611</v>
      </c>
      <c r="Q7293" s="181">
        <v>169</v>
      </c>
      <c r="R7293" s="181">
        <v>463</v>
      </c>
      <c r="S7293" s="226">
        <f t="shared" si="341"/>
        <v>2823</v>
      </c>
      <c r="T7293" s="181">
        <f t="shared" si="339"/>
        <v>85286.245926856995</v>
      </c>
      <c r="U7293" s="226">
        <f t="shared" si="340"/>
        <v>5595.3157031172686</v>
      </c>
    </row>
    <row r="7294" spans="1:21" x14ac:dyDescent="0.25">
      <c r="A7294" s="156" t="s">
        <v>19764</v>
      </c>
      <c r="B7294" s="156" t="s">
        <v>96</v>
      </c>
      <c r="C7294" s="223">
        <v>-0.95452302694320679</v>
      </c>
      <c r="D7294" s="221">
        <v>-3.9363627433776855</v>
      </c>
      <c r="E7294" s="221">
        <v>2.6284840106964111</v>
      </c>
      <c r="F7294" s="221">
        <v>20.54559326171875</v>
      </c>
      <c r="G7294" s="221">
        <v>105.33060455322266</v>
      </c>
      <c r="H7294" s="221">
        <v>58.647323608398438</v>
      </c>
      <c r="I7294" s="221">
        <v>1.8673558235168457</v>
      </c>
      <c r="J7294" s="221">
        <v>1.4415581226348877</v>
      </c>
      <c r="K7294" s="180">
        <v>532</v>
      </c>
      <c r="L7294" s="181">
        <v>240</v>
      </c>
      <c r="M7294" s="181">
        <v>256</v>
      </c>
      <c r="N7294" s="181">
        <v>219</v>
      </c>
      <c r="O7294" s="181">
        <v>608</v>
      </c>
      <c r="P7294" s="181">
        <v>767</v>
      </c>
      <c r="Q7294" s="181">
        <v>219</v>
      </c>
      <c r="R7294" s="181">
        <v>609</v>
      </c>
      <c r="S7294" s="226">
        <f t="shared" si="341"/>
        <v>3450</v>
      </c>
      <c r="T7294" s="181">
        <f t="shared" si="339"/>
        <v>114030.20812034607</v>
      </c>
      <c r="U7294" s="226">
        <f t="shared" si="340"/>
        <v>7481.1009347590798</v>
      </c>
    </row>
    <row r="7295" spans="1:21" x14ac:dyDescent="0.25">
      <c r="A7295" s="156" t="s">
        <v>19765</v>
      </c>
      <c r="B7295" s="156" t="s">
        <v>96</v>
      </c>
      <c r="C7295" s="223">
        <v>-1.3241089582443237</v>
      </c>
      <c r="D7295" s="221">
        <v>5.2037692070007324</v>
      </c>
      <c r="E7295" s="221">
        <v>-4.9958715438842773</v>
      </c>
      <c r="F7295" s="221">
        <v>18.057071685791016</v>
      </c>
      <c r="G7295" s="221">
        <v>105.70861053466797</v>
      </c>
      <c r="H7295" s="221">
        <v>38.160301208496094</v>
      </c>
      <c r="I7295" s="221">
        <v>3.0371425151824951</v>
      </c>
      <c r="J7295" s="221">
        <v>2.6113448143005371</v>
      </c>
      <c r="K7295" s="180">
        <v>403</v>
      </c>
      <c r="L7295" s="181">
        <v>204</v>
      </c>
      <c r="M7295" s="181">
        <v>188</v>
      </c>
      <c r="N7295" s="181">
        <v>163</v>
      </c>
      <c r="O7295" s="181">
        <v>452</v>
      </c>
      <c r="P7295" s="181">
        <v>603</v>
      </c>
      <c r="Q7295" s="181">
        <v>150</v>
      </c>
      <c r="R7295" s="181">
        <v>491</v>
      </c>
      <c r="S7295" s="226">
        <f t="shared" si="341"/>
        <v>2654</v>
      </c>
      <c r="T7295" s="181">
        <f t="shared" si="339"/>
        <v>75060.727114081383</v>
      </c>
      <c r="U7295" s="226">
        <f t="shared" si="340"/>
        <v>4924.4571682637934</v>
      </c>
    </row>
    <row r="7296" spans="1:21" x14ac:dyDescent="0.25">
      <c r="A7296" s="156" t="s">
        <v>19766</v>
      </c>
      <c r="B7296" s="156" t="s">
        <v>96</v>
      </c>
      <c r="C7296" s="223">
        <v>0.36464455723762512</v>
      </c>
      <c r="D7296" s="221">
        <v>6.8727822303771973</v>
      </c>
      <c r="E7296" s="221">
        <v>9.1975374221801758</v>
      </c>
      <c r="F7296" s="221">
        <v>13.067909240722656</v>
      </c>
      <c r="G7296" s="221">
        <v>120.84120178222656</v>
      </c>
      <c r="H7296" s="221">
        <v>75.160209655761719</v>
      </c>
      <c r="I7296" s="221">
        <v>2.9478573799133301</v>
      </c>
      <c r="J7296" s="221">
        <v>4.7139673233032227</v>
      </c>
      <c r="K7296" s="180">
        <v>1161</v>
      </c>
      <c r="L7296" s="181">
        <v>420</v>
      </c>
      <c r="M7296" s="181">
        <v>380</v>
      </c>
      <c r="N7296" s="181">
        <v>361</v>
      </c>
      <c r="O7296" s="181">
        <v>1043</v>
      </c>
      <c r="P7296" s="181">
        <v>1045</v>
      </c>
      <c r="Q7296" s="181">
        <v>260</v>
      </c>
      <c r="R7296" s="181">
        <v>840</v>
      </c>
      <c r="S7296" s="226">
        <f t="shared" si="341"/>
        <v>5510</v>
      </c>
      <c r="T7296" s="181">
        <f t="shared" si="339"/>
        <v>220828.46834352612</v>
      </c>
      <c r="U7296" s="226">
        <f t="shared" si="340"/>
        <v>14487.740469636137</v>
      </c>
    </row>
    <row r="7297" spans="1:21" x14ac:dyDescent="0.25">
      <c r="A7297" s="156" t="s">
        <v>19767</v>
      </c>
      <c r="B7297" s="156" t="s">
        <v>96</v>
      </c>
      <c r="C7297" s="223">
        <v>5.0815496444702148</v>
      </c>
      <c r="D7297" s="221">
        <v>30.375215530395508</v>
      </c>
      <c r="E7297" s="221">
        <v>5.6736583709716797</v>
      </c>
      <c r="F7297" s="221">
        <v>21.200252532958984</v>
      </c>
      <c r="G7297" s="221">
        <v>72.378410339355469</v>
      </c>
      <c r="H7297" s="221">
        <v>53.372219085693359</v>
      </c>
      <c r="I7297" s="221">
        <v>25.37115478515625</v>
      </c>
      <c r="J7297" s="221">
        <v>2.0249972343444824</v>
      </c>
      <c r="K7297" s="180">
        <v>289</v>
      </c>
      <c r="L7297" s="181">
        <v>139</v>
      </c>
      <c r="M7297" s="181">
        <v>120</v>
      </c>
      <c r="N7297" s="181">
        <v>123</v>
      </c>
      <c r="O7297" s="181">
        <v>298</v>
      </c>
      <c r="P7297" s="181">
        <v>362</v>
      </c>
      <c r="Q7297" s="181">
        <v>151</v>
      </c>
      <c r="R7297" s="181">
        <v>385</v>
      </c>
      <c r="S7297" s="226">
        <f t="shared" si="341"/>
        <v>1867</v>
      </c>
      <c r="T7297" s="181">
        <f t="shared" si="339"/>
        <v>54479.37076997757</v>
      </c>
      <c r="U7297" s="226">
        <f t="shared" si="340"/>
        <v>3574.1903685927323</v>
      </c>
    </row>
    <row r="7298" spans="1:21" x14ac:dyDescent="0.25">
      <c r="A7298" s="156" t="s">
        <v>19768</v>
      </c>
      <c r="B7298" s="156" t="s">
        <v>96</v>
      </c>
      <c r="C7298" s="223">
        <v>-7.2965216636657715</v>
      </c>
      <c r="D7298" s="221">
        <v>-23.282926559448242</v>
      </c>
      <c r="E7298" s="221">
        <v>-26.973588943481445</v>
      </c>
      <c r="F7298" s="221">
        <v>113.59189605712891</v>
      </c>
      <c r="G7298" s="221">
        <v>268.38232421875</v>
      </c>
      <c r="H7298" s="221">
        <v>59.750492095947266</v>
      </c>
      <c r="I7298" s="221">
        <v>5.4756350517272949</v>
      </c>
      <c r="J7298" s="221">
        <v>5.049837589263916</v>
      </c>
      <c r="K7298" s="180">
        <v>97</v>
      </c>
      <c r="L7298" s="181">
        <v>38</v>
      </c>
      <c r="M7298" s="181">
        <v>42</v>
      </c>
      <c r="N7298" s="181">
        <v>26</v>
      </c>
      <c r="O7298" s="181">
        <v>93</v>
      </c>
      <c r="P7298" s="181">
        <v>98</v>
      </c>
      <c r="Q7298" s="181">
        <v>37</v>
      </c>
      <c r="R7298" s="181">
        <v>98</v>
      </c>
      <c r="S7298" s="226">
        <f t="shared" si="341"/>
        <v>529</v>
      </c>
      <c r="T7298" s="181">
        <f t="shared" si="339"/>
        <v>31740.571709632874</v>
      </c>
      <c r="U7298" s="226">
        <f t="shared" si="340"/>
        <v>2082.3817179752546</v>
      </c>
    </row>
    <row r="7299" spans="1:21" x14ac:dyDescent="0.25">
      <c r="A7299" s="156" t="s">
        <v>19769</v>
      </c>
      <c r="B7299" s="156" t="s">
        <v>96</v>
      </c>
      <c r="C7299" s="223">
        <v>6.0388751029968262</v>
      </c>
      <c r="D7299" s="221">
        <v>7.0063843727111816</v>
      </c>
      <c r="E7299" s="221">
        <v>6.630983829498291</v>
      </c>
      <c r="F7299" s="221">
        <v>28.844730377197266</v>
      </c>
      <c r="G7299" s="221">
        <v>464.30221557617187</v>
      </c>
      <c r="H7299" s="221">
        <v>205.97319030761719</v>
      </c>
      <c r="I7299" s="221">
        <v>6.1442828178405762</v>
      </c>
      <c r="J7299" s="221">
        <v>5.7184848785400391</v>
      </c>
      <c r="K7299" s="180">
        <v>135</v>
      </c>
      <c r="L7299" s="181">
        <v>53</v>
      </c>
      <c r="M7299" s="181">
        <v>45</v>
      </c>
      <c r="N7299" s="181">
        <v>47</v>
      </c>
      <c r="O7299" s="181">
        <v>117</v>
      </c>
      <c r="P7299" s="181">
        <v>136</v>
      </c>
      <c r="Q7299" s="181">
        <v>53</v>
      </c>
      <c r="R7299" s="181">
        <v>225</v>
      </c>
      <c r="S7299" s="226">
        <f t="shared" si="341"/>
        <v>811</v>
      </c>
      <c r="T7299" s="181">
        <f t="shared" si="339"/>
        <v>86788.702301979065</v>
      </c>
      <c r="U7299" s="226">
        <f t="shared" si="340"/>
        <v>5693.8863185501359</v>
      </c>
    </row>
    <row r="7300" spans="1:21" x14ac:dyDescent="0.25">
      <c r="A7300" s="156" t="s">
        <v>19770</v>
      </c>
      <c r="B7300" s="156" t="s">
        <v>96</v>
      </c>
      <c r="C7300" s="223">
        <v>3.4437263011932373</v>
      </c>
      <c r="D7300" s="221">
        <v>19.402494430541992</v>
      </c>
      <c r="E7300" s="221">
        <v>42.160594940185547</v>
      </c>
      <c r="F7300" s="221">
        <v>13.087902069091797</v>
      </c>
      <c r="G7300" s="221">
        <v>136.35032653808594</v>
      </c>
      <c r="H7300" s="221">
        <v>271.37060546875</v>
      </c>
      <c r="I7300" s="221">
        <v>6.4484171867370605</v>
      </c>
      <c r="J7300" s="221">
        <v>6.0226197242736816</v>
      </c>
      <c r="K7300" s="180">
        <v>214</v>
      </c>
      <c r="L7300" s="181">
        <v>103</v>
      </c>
      <c r="M7300" s="181">
        <v>145</v>
      </c>
      <c r="N7300" s="181">
        <v>193</v>
      </c>
      <c r="O7300" s="181">
        <v>389</v>
      </c>
      <c r="P7300" s="181">
        <v>308</v>
      </c>
      <c r="Q7300" s="181">
        <v>90</v>
      </c>
      <c r="R7300" s="181">
        <v>225</v>
      </c>
      <c r="S7300" s="226">
        <f t="shared" si="341"/>
        <v>1667</v>
      </c>
      <c r="T7300" s="181">
        <f t="shared" si="339"/>
        <v>149932.53621292114</v>
      </c>
      <c r="U7300" s="226">
        <f t="shared" si="340"/>
        <v>9836.5201230668408</v>
      </c>
    </row>
    <row r="7301" spans="1:21" x14ac:dyDescent="0.25">
      <c r="A7301" s="156" t="s">
        <v>19771</v>
      </c>
      <c r="B7301" s="156" t="s">
        <v>96</v>
      </c>
      <c r="C7301" s="223">
        <v>5.5587434768676758</v>
      </c>
      <c r="D7301" s="221">
        <v>-14.306007385253906</v>
      </c>
      <c r="E7301" s="221">
        <v>14.784598350524902</v>
      </c>
      <c r="F7301" s="221">
        <v>13.739535331726074</v>
      </c>
      <c r="G7301" s="221">
        <v>164.73432922363281</v>
      </c>
      <c r="H7301" s="221">
        <v>92.652214050292969</v>
      </c>
      <c r="I7301" s="221">
        <v>5.6641511917114258</v>
      </c>
      <c r="J7301" s="221">
        <v>5.2383532524108887</v>
      </c>
      <c r="K7301" s="180">
        <v>179</v>
      </c>
      <c r="L7301" s="181">
        <v>57</v>
      </c>
      <c r="M7301" s="181">
        <v>80</v>
      </c>
      <c r="N7301" s="181">
        <v>90</v>
      </c>
      <c r="O7301" s="181">
        <v>193</v>
      </c>
      <c r="P7301" s="181">
        <v>284</v>
      </c>
      <c r="Q7301" s="181">
        <v>125</v>
      </c>
      <c r="R7301" s="181">
        <v>287</v>
      </c>
      <c r="S7301" s="226">
        <f t="shared" si="341"/>
        <v>1295</v>
      </c>
      <c r="T7301" s="181">
        <f t="shared" ref="T7301:T7364" si="342">SUMPRODUCT(C7301:J7301,K7301:R7301)</f>
        <v>62917.279322147369</v>
      </c>
      <c r="U7301" s="226">
        <f t="shared" ref="U7301:U7364" si="343">(T7301/$T$10045)*$S$10045</f>
        <v>4127.770394426132</v>
      </c>
    </row>
    <row r="7302" spans="1:21" x14ac:dyDescent="0.25">
      <c r="A7302" s="156" t="s">
        <v>19772</v>
      </c>
      <c r="B7302" s="156" t="s">
        <v>96</v>
      </c>
      <c r="C7302" s="223">
        <v>7.6102218627929687</v>
      </c>
      <c r="D7302" s="221">
        <v>15.153372764587402</v>
      </c>
      <c r="E7302" s="221">
        <v>28.395008087158203</v>
      </c>
      <c r="F7302" s="221">
        <v>12.457185745239258</v>
      </c>
      <c r="G7302" s="221">
        <v>306.88241577148437</v>
      </c>
      <c r="H7302" s="221">
        <v>153.92181396484375</v>
      </c>
      <c r="I7302" s="221">
        <v>7.7156295776367187</v>
      </c>
      <c r="J7302" s="221">
        <v>50.69732666015625</v>
      </c>
      <c r="K7302" s="180">
        <v>135</v>
      </c>
      <c r="L7302" s="181">
        <v>54</v>
      </c>
      <c r="M7302" s="181">
        <v>75</v>
      </c>
      <c r="N7302" s="181">
        <v>57</v>
      </c>
      <c r="O7302" s="181">
        <v>185</v>
      </c>
      <c r="P7302" s="181">
        <v>163</v>
      </c>
      <c r="Q7302" s="181">
        <v>63</v>
      </c>
      <c r="R7302" s="181">
        <v>117</v>
      </c>
      <c r="S7302" s="226">
        <f t="shared" ref="S7302:S7365" si="344">SUM(K7302:R7302)</f>
        <v>849</v>
      </c>
      <c r="T7302" s="181">
        <f t="shared" si="342"/>
        <v>92965.521751403809</v>
      </c>
      <c r="U7302" s="226">
        <f t="shared" si="343"/>
        <v>6099.1246366996629</v>
      </c>
    </row>
    <row r="7303" spans="1:21" x14ac:dyDescent="0.25">
      <c r="A7303" s="156" t="s">
        <v>19773</v>
      </c>
      <c r="B7303" s="156" t="s">
        <v>96</v>
      </c>
      <c r="C7303" s="223">
        <v>6.6770482063293457</v>
      </c>
      <c r="D7303" s="221">
        <v>-1.7109794616699219</v>
      </c>
      <c r="E7303" s="221">
        <v>25.505155563354492</v>
      </c>
      <c r="F7303" s="221">
        <v>65.737106323242188</v>
      </c>
      <c r="G7303" s="221">
        <v>108.47933197021484</v>
      </c>
      <c r="H7303" s="221">
        <v>113.15440368652344</v>
      </c>
      <c r="I7303" s="221">
        <v>50.689365386962891</v>
      </c>
      <c r="J7303" s="221">
        <v>6.3566584587097168</v>
      </c>
      <c r="K7303" s="180">
        <v>470</v>
      </c>
      <c r="L7303" s="181">
        <v>171</v>
      </c>
      <c r="M7303" s="181">
        <v>172</v>
      </c>
      <c r="N7303" s="181">
        <v>179</v>
      </c>
      <c r="O7303" s="181">
        <v>450</v>
      </c>
      <c r="P7303" s="181">
        <v>456</v>
      </c>
      <c r="Q7303" s="181">
        <v>126</v>
      </c>
      <c r="R7303" s="181">
        <v>277</v>
      </c>
      <c r="S7303" s="226">
        <f t="shared" si="344"/>
        <v>2301</v>
      </c>
      <c r="T7303" s="181">
        <f t="shared" si="342"/>
        <v>127561.22585725784</v>
      </c>
      <c r="U7303" s="226">
        <f t="shared" si="343"/>
        <v>8368.8210495291823</v>
      </c>
    </row>
    <row r="7304" spans="1:21" x14ac:dyDescent="0.25">
      <c r="A7304" s="156" t="s">
        <v>19774</v>
      </c>
      <c r="B7304" s="156" t="s">
        <v>96</v>
      </c>
      <c r="C7304" s="223">
        <v>2.6523292064666748</v>
      </c>
      <c r="D7304" s="221">
        <v>54.467021942138672</v>
      </c>
      <c r="E7304" s="221">
        <v>10.844152450561523</v>
      </c>
      <c r="F7304" s="221">
        <v>42.988300323486328</v>
      </c>
      <c r="G7304" s="221">
        <v>282.8087158203125</v>
      </c>
      <c r="H7304" s="221">
        <v>77.956298828125</v>
      </c>
      <c r="I7304" s="221">
        <v>6.1546196937561035</v>
      </c>
      <c r="J7304" s="221">
        <v>5.7288217544555664</v>
      </c>
      <c r="K7304" s="180">
        <v>213</v>
      </c>
      <c r="L7304" s="181">
        <v>76</v>
      </c>
      <c r="M7304" s="181">
        <v>132</v>
      </c>
      <c r="N7304" s="181">
        <v>145</v>
      </c>
      <c r="O7304" s="181">
        <v>248</v>
      </c>
      <c r="P7304" s="181">
        <v>276</v>
      </c>
      <c r="Q7304" s="181">
        <v>78</v>
      </c>
      <c r="R7304" s="181">
        <v>188</v>
      </c>
      <c r="S7304" s="226">
        <f t="shared" si="344"/>
        <v>1356</v>
      </c>
      <c r="T7304" s="181">
        <f t="shared" si="342"/>
        <v>105578.7502849102</v>
      </c>
      <c r="U7304" s="226">
        <f t="shared" si="343"/>
        <v>6926.6319904769825</v>
      </c>
    </row>
    <row r="7305" spans="1:21" x14ac:dyDescent="0.25">
      <c r="A7305" s="156" t="s">
        <v>19775</v>
      </c>
      <c r="B7305" s="156" t="s">
        <v>96</v>
      </c>
      <c r="C7305" s="223">
        <v>6.5050492286682129</v>
      </c>
      <c r="D7305" s="221">
        <v>42.163944244384766</v>
      </c>
      <c r="E7305" s="221">
        <v>167.48464965820312</v>
      </c>
      <c r="F7305" s="221">
        <v>23.066616058349609</v>
      </c>
      <c r="G7305" s="221">
        <v>228.45780944824219</v>
      </c>
      <c r="H7305" s="221">
        <v>259.67568969726562</v>
      </c>
      <c r="I7305" s="221">
        <v>95.710052490234375</v>
      </c>
      <c r="J7305" s="221">
        <v>6.184659481048584</v>
      </c>
      <c r="K7305" s="180">
        <v>122</v>
      </c>
      <c r="L7305" s="181">
        <v>57</v>
      </c>
      <c r="M7305" s="181">
        <v>51</v>
      </c>
      <c r="N7305" s="181">
        <v>60</v>
      </c>
      <c r="O7305" s="181">
        <v>152</v>
      </c>
      <c r="P7305" s="181">
        <v>182</v>
      </c>
      <c r="Q7305" s="181">
        <v>57</v>
      </c>
      <c r="R7305" s="181">
        <v>110</v>
      </c>
      <c r="S7305" s="226">
        <f t="shared" si="344"/>
        <v>791</v>
      </c>
      <c r="T7305" s="181">
        <f t="shared" si="342"/>
        <v>101245.02301979065</v>
      </c>
      <c r="U7305" s="226">
        <f t="shared" si="343"/>
        <v>6642.3121455122155</v>
      </c>
    </row>
    <row r="7306" spans="1:21" x14ac:dyDescent="0.25">
      <c r="A7306" s="156" t="s">
        <v>19776</v>
      </c>
      <c r="B7306" s="156" t="s">
        <v>96</v>
      </c>
      <c r="C7306" s="223">
        <v>-2.7947428226470947</v>
      </c>
      <c r="D7306" s="221">
        <v>7.3948259353637695</v>
      </c>
      <c r="E7306" s="221">
        <v>13.683557510375977</v>
      </c>
      <c r="F7306" s="221">
        <v>10.369985580444336</v>
      </c>
      <c r="G7306" s="221">
        <v>54.061599731445313</v>
      </c>
      <c r="H7306" s="221">
        <v>76.729461669921875</v>
      </c>
      <c r="I7306" s="221">
        <v>6.5327243804931641</v>
      </c>
      <c r="J7306" s="221">
        <v>6.1069269180297852</v>
      </c>
      <c r="K7306" s="180">
        <v>150</v>
      </c>
      <c r="L7306" s="181">
        <v>59</v>
      </c>
      <c r="M7306" s="181">
        <v>109</v>
      </c>
      <c r="N7306" s="181">
        <v>116</v>
      </c>
      <c r="O7306" s="181">
        <v>257</v>
      </c>
      <c r="P7306" s="181">
        <v>158</v>
      </c>
      <c r="Q7306" s="181">
        <v>40</v>
      </c>
      <c r="R7306" s="181">
        <v>93</v>
      </c>
      <c r="S7306" s="226">
        <f t="shared" si="344"/>
        <v>982</v>
      </c>
      <c r="T7306" s="181">
        <f t="shared" si="342"/>
        <v>29557.848656177521</v>
      </c>
      <c r="U7306" s="226">
        <f t="shared" si="343"/>
        <v>1939.1813174437443</v>
      </c>
    </row>
    <row r="7307" spans="1:21" x14ac:dyDescent="0.25">
      <c r="A7307" s="156" t="s">
        <v>19777</v>
      </c>
      <c r="B7307" s="156" t="s">
        <v>96</v>
      </c>
      <c r="C7307" s="223">
        <v>3.0461447238922119</v>
      </c>
      <c r="D7307" s="221">
        <v>9.0996513366699219</v>
      </c>
      <c r="E7307" s="221">
        <v>13.211868286132813</v>
      </c>
      <c r="F7307" s="221">
        <v>34.597373962402344</v>
      </c>
      <c r="G7307" s="221">
        <v>123.41498565673828</v>
      </c>
      <c r="H7307" s="221">
        <v>87.591384887695312</v>
      </c>
      <c r="I7307" s="221">
        <v>4.5751595497131348</v>
      </c>
      <c r="J7307" s="221">
        <v>4.1493616104125977</v>
      </c>
      <c r="K7307" s="180">
        <v>501</v>
      </c>
      <c r="L7307" s="181">
        <v>152</v>
      </c>
      <c r="M7307" s="181">
        <v>191</v>
      </c>
      <c r="N7307" s="181">
        <v>198</v>
      </c>
      <c r="O7307" s="181">
        <v>602</v>
      </c>
      <c r="P7307" s="181">
        <v>515</v>
      </c>
      <c r="Q7307" s="181">
        <v>136</v>
      </c>
      <c r="R7307" s="181">
        <v>439</v>
      </c>
      <c r="S7307" s="226">
        <f t="shared" si="344"/>
        <v>2734</v>
      </c>
      <c r="T7307" s="181">
        <f t="shared" si="342"/>
        <v>134132.18842530251</v>
      </c>
      <c r="U7307" s="226">
        <f t="shared" si="343"/>
        <v>8799.9176424441521</v>
      </c>
    </row>
    <row r="7308" spans="1:21" x14ac:dyDescent="0.25">
      <c r="A7308" s="156" t="s">
        <v>19778</v>
      </c>
      <c r="B7308" s="156" t="s">
        <v>96</v>
      </c>
      <c r="C7308" s="223">
        <v>6.0152039527893066</v>
      </c>
      <c r="D7308" s="221">
        <v>4.1187043190002441</v>
      </c>
      <c r="E7308" s="221">
        <v>6.6073131561279297</v>
      </c>
      <c r="F7308" s="221">
        <v>18.958347320556641</v>
      </c>
      <c r="G7308" s="221">
        <v>54.867023468017578</v>
      </c>
      <c r="H7308" s="221">
        <v>83.628654479980469</v>
      </c>
      <c r="I7308" s="221">
        <v>6.1206116676330566</v>
      </c>
      <c r="J7308" s="221">
        <v>5.6948142051696777</v>
      </c>
      <c r="K7308" s="180">
        <v>147</v>
      </c>
      <c r="L7308" s="181">
        <v>465</v>
      </c>
      <c r="M7308" s="181">
        <v>923</v>
      </c>
      <c r="N7308" s="181">
        <v>212</v>
      </c>
      <c r="O7308" s="181">
        <v>289</v>
      </c>
      <c r="P7308" s="181">
        <v>233</v>
      </c>
      <c r="Q7308" s="181">
        <v>85</v>
      </c>
      <c r="R7308" s="181">
        <v>192</v>
      </c>
      <c r="S7308" s="226">
        <f t="shared" si="344"/>
        <v>2546</v>
      </c>
      <c r="T7308" s="181">
        <f t="shared" si="342"/>
        <v>49872.854759693146</v>
      </c>
      <c r="U7308" s="226">
        <f t="shared" si="343"/>
        <v>3271.97386124276</v>
      </c>
    </row>
    <row r="7309" spans="1:21" x14ac:dyDescent="0.25">
      <c r="A7309" s="156" t="s">
        <v>19779</v>
      </c>
      <c r="B7309" s="156" t="s">
        <v>96</v>
      </c>
      <c r="C7309" s="223">
        <v>8.9266977310180664</v>
      </c>
      <c r="D7309" s="221">
        <v>22.403024673461914</v>
      </c>
      <c r="E7309" s="221">
        <v>-2.9968864917755127</v>
      </c>
      <c r="F7309" s="221">
        <v>54.810165405273437</v>
      </c>
      <c r="G7309" s="221">
        <v>161.21856689453125</v>
      </c>
      <c r="H7309" s="221">
        <v>78.053779602050781</v>
      </c>
      <c r="I7309" s="221">
        <v>7.4091105461120605</v>
      </c>
      <c r="J7309" s="221">
        <v>5.474764347076416</v>
      </c>
      <c r="K7309" s="180">
        <v>451</v>
      </c>
      <c r="L7309" s="181">
        <v>164</v>
      </c>
      <c r="M7309" s="181">
        <v>148</v>
      </c>
      <c r="N7309" s="181">
        <v>164</v>
      </c>
      <c r="O7309" s="181">
        <v>432</v>
      </c>
      <c r="P7309" s="181">
        <v>430</v>
      </c>
      <c r="Q7309" s="181">
        <v>174</v>
      </c>
      <c r="R7309" s="181">
        <v>435</v>
      </c>
      <c r="S7309" s="226">
        <f t="shared" si="344"/>
        <v>2398</v>
      </c>
      <c r="T7309" s="181">
        <f t="shared" si="342"/>
        <v>123125.61850214005</v>
      </c>
      <c r="U7309" s="226">
        <f t="shared" si="343"/>
        <v>8077.8172280192293</v>
      </c>
    </row>
    <row r="7310" spans="1:21" x14ac:dyDescent="0.25">
      <c r="A7310" s="156" t="s">
        <v>19780</v>
      </c>
      <c r="B7310" s="156" t="s">
        <v>96</v>
      </c>
      <c r="C7310" s="223">
        <v>6.4207906723022461</v>
      </c>
      <c r="D7310" s="221">
        <v>-4.7731866836547852</v>
      </c>
      <c r="E7310" s="221">
        <v>9.9438362121582031</v>
      </c>
      <c r="F7310" s="221">
        <v>59.138576507568359</v>
      </c>
      <c r="G7310" s="221">
        <v>193.2138671875</v>
      </c>
      <c r="H7310" s="221">
        <v>137.75202941894531</v>
      </c>
      <c r="I7310" s="221">
        <v>9.4571352005004883</v>
      </c>
      <c r="J7310" s="221">
        <v>9.0313377380371094</v>
      </c>
      <c r="K7310" s="180">
        <v>275</v>
      </c>
      <c r="L7310" s="181">
        <v>106</v>
      </c>
      <c r="M7310" s="181">
        <v>198</v>
      </c>
      <c r="N7310" s="181">
        <v>250</v>
      </c>
      <c r="O7310" s="181">
        <v>494</v>
      </c>
      <c r="P7310" s="181">
        <v>359</v>
      </c>
      <c r="Q7310" s="181">
        <v>112</v>
      </c>
      <c r="R7310" s="181">
        <v>237</v>
      </c>
      <c r="S7310" s="226">
        <f t="shared" si="344"/>
        <v>2031</v>
      </c>
      <c r="T7310" s="181">
        <f t="shared" si="342"/>
        <v>166113.53848171234</v>
      </c>
      <c r="U7310" s="226">
        <f t="shared" si="343"/>
        <v>10898.095938754524</v>
      </c>
    </row>
    <row r="7311" spans="1:21" x14ac:dyDescent="0.25">
      <c r="A7311" s="156" t="s">
        <v>19781</v>
      </c>
      <c r="B7311" s="156" t="s">
        <v>96</v>
      </c>
      <c r="C7311" s="223">
        <v>12.281975746154785</v>
      </c>
      <c r="D7311" s="221">
        <v>8.5580720901489258</v>
      </c>
      <c r="E7311" s="221">
        <v>29.894741058349609</v>
      </c>
      <c r="F7311" s="221">
        <v>82.272224426269531</v>
      </c>
      <c r="G7311" s="221">
        <v>247.97308349609375</v>
      </c>
      <c r="H7311" s="221">
        <v>146.24851989746094</v>
      </c>
      <c r="I7311" s="221">
        <v>29.919349670410156</v>
      </c>
      <c r="J7311" s="221">
        <v>7.8059353828430176</v>
      </c>
      <c r="K7311" s="180">
        <v>672</v>
      </c>
      <c r="L7311" s="181">
        <v>254</v>
      </c>
      <c r="M7311" s="181">
        <v>373</v>
      </c>
      <c r="N7311" s="181">
        <v>412</v>
      </c>
      <c r="O7311" s="181">
        <v>925</v>
      </c>
      <c r="P7311" s="181">
        <v>580</v>
      </c>
      <c r="Q7311" s="181">
        <v>139</v>
      </c>
      <c r="R7311" s="181">
        <v>336</v>
      </c>
      <c r="S7311" s="226">
        <f t="shared" si="344"/>
        <v>3691</v>
      </c>
      <c r="T7311" s="181">
        <f t="shared" si="342"/>
        <v>376454.96055793762</v>
      </c>
      <c r="U7311" s="226">
        <f t="shared" si="343"/>
        <v>24697.820022852138</v>
      </c>
    </row>
    <row r="7312" spans="1:21" x14ac:dyDescent="0.25">
      <c r="A7312" s="156" t="s">
        <v>19782</v>
      </c>
      <c r="B7312" s="156" t="s">
        <v>96</v>
      </c>
      <c r="C7312" s="223">
        <v>7.1590580940246582</v>
      </c>
      <c r="D7312" s="221">
        <v>38.71356201171875</v>
      </c>
      <c r="E7312" s="221">
        <v>14.926560401916504</v>
      </c>
      <c r="F7312" s="221">
        <v>5.5888481140136719</v>
      </c>
      <c r="G7312" s="221">
        <v>146.176025390625</v>
      </c>
      <c r="H7312" s="221">
        <v>65.088783264160156</v>
      </c>
      <c r="I7312" s="221">
        <v>7.2644662857055664</v>
      </c>
      <c r="J7312" s="221">
        <v>6.4390349388122559</v>
      </c>
      <c r="K7312" s="180">
        <v>487</v>
      </c>
      <c r="L7312" s="181">
        <v>182</v>
      </c>
      <c r="M7312" s="181">
        <v>227</v>
      </c>
      <c r="N7312" s="181">
        <v>212</v>
      </c>
      <c r="O7312" s="181">
        <v>527</v>
      </c>
      <c r="P7312" s="181">
        <v>497</v>
      </c>
      <c r="Q7312" s="181">
        <v>167</v>
      </c>
      <c r="R7312" s="181">
        <v>504</v>
      </c>
      <c r="S7312" s="226">
        <f t="shared" si="344"/>
        <v>2803</v>
      </c>
      <c r="T7312" s="181">
        <f t="shared" si="342"/>
        <v>128947.82473134995</v>
      </c>
      <c r="U7312" s="226">
        <f t="shared" si="343"/>
        <v>8459.7906820861845</v>
      </c>
    </row>
    <row r="7313" spans="1:21" x14ac:dyDescent="0.25">
      <c r="A7313" s="156" t="s">
        <v>19783</v>
      </c>
      <c r="B7313" s="156" t="s">
        <v>96</v>
      </c>
      <c r="C7313" s="223">
        <v>6.3161869049072266</v>
      </c>
      <c r="D7313" s="221">
        <v>18.224685668945313</v>
      </c>
      <c r="E7313" s="221">
        <v>31.104330062866211</v>
      </c>
      <c r="F7313" s="221">
        <v>13.764019012451172</v>
      </c>
      <c r="G7313" s="221">
        <v>101.10192108154297</v>
      </c>
      <c r="H7313" s="221">
        <v>51.696929931640625</v>
      </c>
      <c r="I7313" s="221">
        <v>7.0667924880981445</v>
      </c>
      <c r="J7313" s="221">
        <v>6.3706669807434082</v>
      </c>
      <c r="K7313" s="180">
        <v>737</v>
      </c>
      <c r="L7313" s="181">
        <v>201</v>
      </c>
      <c r="M7313" s="181">
        <v>381</v>
      </c>
      <c r="N7313" s="181">
        <v>342</v>
      </c>
      <c r="O7313" s="181">
        <v>834</v>
      </c>
      <c r="P7313" s="181">
        <v>569</v>
      </c>
      <c r="Q7313" s="181">
        <v>152</v>
      </c>
      <c r="R7313" s="181">
        <v>353</v>
      </c>
      <c r="S7313" s="226">
        <f t="shared" si="344"/>
        <v>3569</v>
      </c>
      <c r="T7313" s="181">
        <f t="shared" si="342"/>
        <v>141933.78904008865</v>
      </c>
      <c r="U7313" s="226">
        <f t="shared" si="343"/>
        <v>9311.7518538690438</v>
      </c>
    </row>
    <row r="7314" spans="1:21" x14ac:dyDescent="0.25">
      <c r="A7314" s="156" t="s">
        <v>19784</v>
      </c>
      <c r="B7314" s="156" t="s">
        <v>96</v>
      </c>
      <c r="C7314" s="223">
        <v>11.346663475036621</v>
      </c>
      <c r="D7314" s="221">
        <v>-46.937564849853516</v>
      </c>
      <c r="E7314" s="221">
        <v>24.63505744934082</v>
      </c>
      <c r="F7314" s="221">
        <v>218.58045959472656</v>
      </c>
      <c r="G7314" s="221">
        <v>545.02484130859375</v>
      </c>
      <c r="H7314" s="221">
        <v>433.63937377929687</v>
      </c>
      <c r="I7314" s="221">
        <v>-59.448963165283203</v>
      </c>
      <c r="J7314" s="221">
        <v>14.41712474822998</v>
      </c>
      <c r="K7314" s="180">
        <v>33</v>
      </c>
      <c r="L7314" s="181">
        <v>27</v>
      </c>
      <c r="M7314" s="181">
        <v>95</v>
      </c>
      <c r="N7314" s="181">
        <v>80</v>
      </c>
      <c r="O7314" s="181">
        <v>196</v>
      </c>
      <c r="P7314" s="181">
        <v>137</v>
      </c>
      <c r="Q7314" s="181">
        <v>23</v>
      </c>
      <c r="R7314" s="181">
        <v>42</v>
      </c>
      <c r="S7314" s="226">
        <f t="shared" si="344"/>
        <v>633</v>
      </c>
      <c r="T7314" s="181">
        <f t="shared" si="342"/>
        <v>184405.54905986786</v>
      </c>
      <c r="U7314" s="226">
        <f t="shared" si="343"/>
        <v>12098.167215397625</v>
      </c>
    </row>
    <row r="7315" spans="1:21" x14ac:dyDescent="0.25">
      <c r="A7315" s="156" t="s">
        <v>19785</v>
      </c>
      <c r="B7315" s="156" t="s">
        <v>96</v>
      </c>
      <c r="C7315" s="223">
        <v>16.818874359130859</v>
      </c>
      <c r="D7315" s="221">
        <v>10.894787788391113</v>
      </c>
      <c r="E7315" s="221">
        <v>6.6385593414306641</v>
      </c>
      <c r="F7315" s="221">
        <v>85.767784118652344</v>
      </c>
      <c r="G7315" s="221">
        <v>92.483421325683594</v>
      </c>
      <c r="H7315" s="221">
        <v>149.79708862304687</v>
      </c>
      <c r="I7315" s="221">
        <v>8.8395242691040039</v>
      </c>
      <c r="J7315" s="221">
        <v>8.4137258529663086</v>
      </c>
      <c r="K7315" s="180">
        <v>292</v>
      </c>
      <c r="L7315" s="181">
        <v>128</v>
      </c>
      <c r="M7315" s="181">
        <v>204</v>
      </c>
      <c r="N7315" s="181">
        <v>169</v>
      </c>
      <c r="O7315" s="181">
        <v>446</v>
      </c>
      <c r="P7315" s="181">
        <v>409</v>
      </c>
      <c r="Q7315" s="181">
        <v>92</v>
      </c>
      <c r="R7315" s="181">
        <v>185</v>
      </c>
      <c r="S7315" s="226">
        <f t="shared" si="344"/>
        <v>1925</v>
      </c>
      <c r="T7315" s="181">
        <f t="shared" si="342"/>
        <v>127039.05644512177</v>
      </c>
      <c r="U7315" s="226">
        <f t="shared" si="343"/>
        <v>8334.5634423422252</v>
      </c>
    </row>
    <row r="7316" spans="1:21" x14ac:dyDescent="0.25">
      <c r="A7316" s="156" t="s">
        <v>19786</v>
      </c>
      <c r="B7316" s="156" t="s">
        <v>96</v>
      </c>
      <c r="C7316" s="223">
        <v>6.3577322959899902</v>
      </c>
      <c r="D7316" s="221">
        <v>16.885988235473633</v>
      </c>
      <c r="E7316" s="221">
        <v>17.416181564331055</v>
      </c>
      <c r="F7316" s="221">
        <v>2.7914073467254639</v>
      </c>
      <c r="G7316" s="221">
        <v>113.53677368164062</v>
      </c>
      <c r="H7316" s="221">
        <v>66.210983276367188</v>
      </c>
      <c r="I7316" s="221">
        <v>42.540519714355469</v>
      </c>
      <c r="J7316" s="221">
        <v>6.0373420715332031</v>
      </c>
      <c r="K7316" s="180">
        <v>237</v>
      </c>
      <c r="L7316" s="181">
        <v>99</v>
      </c>
      <c r="M7316" s="181">
        <v>131</v>
      </c>
      <c r="N7316" s="181">
        <v>84</v>
      </c>
      <c r="O7316" s="181">
        <v>269</v>
      </c>
      <c r="P7316" s="181">
        <v>266</v>
      </c>
      <c r="Q7316" s="181">
        <v>99</v>
      </c>
      <c r="R7316" s="181">
        <v>212</v>
      </c>
      <c r="S7316" s="226">
        <f t="shared" si="344"/>
        <v>1397</v>
      </c>
      <c r="T7316" s="181">
        <f t="shared" si="342"/>
        <v>59339.435034275055</v>
      </c>
      <c r="U7316" s="226">
        <f t="shared" si="343"/>
        <v>3893.0412407427916</v>
      </c>
    </row>
    <row r="7317" spans="1:21" x14ac:dyDescent="0.25">
      <c r="A7317" s="156" t="s">
        <v>19787</v>
      </c>
      <c r="B7317" s="156" t="s">
        <v>96</v>
      </c>
      <c r="C7317" s="223">
        <v>8.3559417724609375</v>
      </c>
      <c r="D7317" s="221">
        <v>10.807509422302246</v>
      </c>
      <c r="E7317" s="221">
        <v>24.072751998901367</v>
      </c>
      <c r="F7317" s="221">
        <v>15.709342002868652</v>
      </c>
      <c r="G7317" s="221">
        <v>84.371551513671875</v>
      </c>
      <c r="H7317" s="221">
        <v>65.009391784667969</v>
      </c>
      <c r="I7317" s="221">
        <v>8.4613494873046875</v>
      </c>
      <c r="J7317" s="221">
        <v>8.0355520248413086</v>
      </c>
      <c r="K7317" s="180">
        <v>492</v>
      </c>
      <c r="L7317" s="181">
        <v>221</v>
      </c>
      <c r="M7317" s="181">
        <v>354</v>
      </c>
      <c r="N7317" s="181">
        <v>366</v>
      </c>
      <c r="O7317" s="181">
        <v>745</v>
      </c>
      <c r="P7317" s="181">
        <v>592</v>
      </c>
      <c r="Q7317" s="181">
        <v>156</v>
      </c>
      <c r="R7317" s="181">
        <v>378</v>
      </c>
      <c r="S7317" s="226">
        <f t="shared" si="344"/>
        <v>3304</v>
      </c>
      <c r="T7317" s="181">
        <f t="shared" si="342"/>
        <v>126470.73131465912</v>
      </c>
      <c r="U7317" s="226">
        <f t="shared" si="343"/>
        <v>8297.2777288910675</v>
      </c>
    </row>
    <row r="7318" spans="1:21" x14ac:dyDescent="0.25">
      <c r="A7318" s="156" t="s">
        <v>19788</v>
      </c>
      <c r="B7318" s="156" t="s">
        <v>96</v>
      </c>
      <c r="C7318" s="223">
        <v>61.431838989257813</v>
      </c>
      <c r="D7318" s="221">
        <v>108.93577575683594</v>
      </c>
      <c r="E7318" s="221">
        <v>7.4248061180114746</v>
      </c>
      <c r="F7318" s="221">
        <v>149.74421691894531</v>
      </c>
      <c r="G7318" s="221">
        <v>418.52734375</v>
      </c>
      <c r="H7318" s="221">
        <v>253.758544921875</v>
      </c>
      <c r="I7318" s="221">
        <v>6.9381051063537598</v>
      </c>
      <c r="J7318" s="221">
        <v>6.5123071670532227</v>
      </c>
      <c r="K7318" s="180">
        <v>67</v>
      </c>
      <c r="L7318" s="181">
        <v>145</v>
      </c>
      <c r="M7318" s="181">
        <v>27</v>
      </c>
      <c r="N7318" s="181">
        <v>18</v>
      </c>
      <c r="O7318" s="181">
        <v>51</v>
      </c>
      <c r="P7318" s="181">
        <v>43</v>
      </c>
      <c r="Q7318" s="181">
        <v>9</v>
      </c>
      <c r="R7318" s="181">
        <v>48</v>
      </c>
      <c r="S7318" s="226">
        <f t="shared" si="344"/>
        <v>408</v>
      </c>
      <c r="T7318" s="181">
        <f t="shared" si="342"/>
        <v>55439.032019615173</v>
      </c>
      <c r="U7318" s="226">
        <f t="shared" si="343"/>
        <v>3637.1501999396937</v>
      </c>
    </row>
    <row r="7319" spans="1:21" x14ac:dyDescent="0.25">
      <c r="A7319" s="156" t="s">
        <v>19789</v>
      </c>
      <c r="B7319" s="156" t="s">
        <v>96</v>
      </c>
      <c r="C7319" s="223">
        <v>7.0630817413330078</v>
      </c>
      <c r="D7319" s="221">
        <v>7.7930793762207031</v>
      </c>
      <c r="E7319" s="221">
        <v>26.122579574584961</v>
      </c>
      <c r="F7319" s="221">
        <v>39.905017852783203</v>
      </c>
      <c r="G7319" s="221">
        <v>128.76895141601562</v>
      </c>
      <c r="H7319" s="221">
        <v>137.94804382324219</v>
      </c>
      <c r="I7319" s="221">
        <v>79.483505249023438</v>
      </c>
      <c r="J7319" s="221">
        <v>6.5051803588867187</v>
      </c>
      <c r="K7319" s="180">
        <v>426</v>
      </c>
      <c r="L7319" s="181">
        <v>109</v>
      </c>
      <c r="M7319" s="181">
        <v>194</v>
      </c>
      <c r="N7319" s="181">
        <v>226</v>
      </c>
      <c r="O7319" s="181">
        <v>431</v>
      </c>
      <c r="P7319" s="181">
        <v>272</v>
      </c>
      <c r="Q7319" s="181">
        <v>70</v>
      </c>
      <c r="R7319" s="181">
        <v>185</v>
      </c>
      <c r="S7319" s="226">
        <f t="shared" si="344"/>
        <v>1913</v>
      </c>
      <c r="T7319" s="181">
        <f t="shared" si="342"/>
        <v>117733.2226600647</v>
      </c>
      <c r="U7319" s="226">
        <f t="shared" si="343"/>
        <v>7724.0420465149973</v>
      </c>
    </row>
    <row r="7320" spans="1:21" x14ac:dyDescent="0.25">
      <c r="A7320" s="156" t="s">
        <v>19790</v>
      </c>
      <c r="B7320" s="156" t="s">
        <v>96</v>
      </c>
      <c r="C7320" s="223">
        <v>10.325070381164551</v>
      </c>
      <c r="D7320" s="221">
        <v>5.4802956581115723</v>
      </c>
      <c r="E7320" s="221">
        <v>7.610865592956543</v>
      </c>
      <c r="F7320" s="221">
        <v>15.74921989440918</v>
      </c>
      <c r="G7320" s="221">
        <v>71.915641784667969</v>
      </c>
      <c r="H7320" s="221">
        <v>130.79389953613281</v>
      </c>
      <c r="I7320" s="221">
        <v>-14.443167686462402</v>
      </c>
      <c r="J7320" s="221">
        <v>6.698366641998291</v>
      </c>
      <c r="K7320" s="180">
        <v>373</v>
      </c>
      <c r="L7320" s="181">
        <v>371</v>
      </c>
      <c r="M7320" s="181">
        <v>774</v>
      </c>
      <c r="N7320" s="181">
        <v>277</v>
      </c>
      <c r="O7320" s="181">
        <v>425</v>
      </c>
      <c r="P7320" s="181">
        <v>314</v>
      </c>
      <c r="Q7320" s="181">
        <v>73</v>
      </c>
      <c r="R7320" s="181">
        <v>216</v>
      </c>
      <c r="S7320" s="226">
        <f t="shared" si="344"/>
        <v>2823</v>
      </c>
      <c r="T7320" s="181">
        <f t="shared" si="342"/>
        <v>88163.712987422943</v>
      </c>
      <c r="U7320" s="226">
        <f t="shared" si="343"/>
        <v>5784.0956928356027</v>
      </c>
    </row>
    <row r="7321" spans="1:21" x14ac:dyDescent="0.25">
      <c r="A7321" s="156" t="s">
        <v>19791</v>
      </c>
      <c r="B7321" s="156" t="s">
        <v>96</v>
      </c>
      <c r="C7321" s="223">
        <v>6.516930103302002</v>
      </c>
      <c r="D7321" s="221">
        <v>7.4844393730163574</v>
      </c>
      <c r="E7321" s="221">
        <v>7.1090388298034668</v>
      </c>
      <c r="F7321" s="221">
        <v>10.459598541259766</v>
      </c>
      <c r="G7321" s="221">
        <v>217.91033935546875</v>
      </c>
      <c r="H7321" s="221">
        <v>92.003494262695313</v>
      </c>
      <c r="I7321" s="221">
        <v>6.622337818145752</v>
      </c>
      <c r="J7321" s="221">
        <v>6.1965398788452148</v>
      </c>
      <c r="K7321" s="180">
        <v>78</v>
      </c>
      <c r="L7321" s="181">
        <v>27</v>
      </c>
      <c r="M7321" s="181">
        <v>77</v>
      </c>
      <c r="N7321" s="181">
        <v>47</v>
      </c>
      <c r="O7321" s="181">
        <v>81</v>
      </c>
      <c r="P7321" s="181">
        <v>70</v>
      </c>
      <c r="Q7321" s="181">
        <v>21</v>
      </c>
      <c r="R7321" s="181">
        <v>39</v>
      </c>
      <c r="S7321" s="226">
        <f t="shared" si="344"/>
        <v>440</v>
      </c>
      <c r="T7321" s="181">
        <f t="shared" si="342"/>
        <v>26221.113768100739</v>
      </c>
      <c r="U7321" s="226">
        <f t="shared" si="343"/>
        <v>1720.2704612617633</v>
      </c>
    </row>
    <row r="7322" spans="1:21" x14ac:dyDescent="0.25">
      <c r="A7322" s="156" t="s">
        <v>19792</v>
      </c>
      <c r="B7322" s="156" t="s">
        <v>96</v>
      </c>
      <c r="C7322" s="223">
        <v>9.3786821365356445</v>
      </c>
      <c r="D7322" s="221">
        <v>60.408077239990234</v>
      </c>
      <c r="E7322" s="221">
        <v>26.900169372558594</v>
      </c>
      <c r="F7322" s="221">
        <v>121.54154205322266</v>
      </c>
      <c r="G7322" s="221">
        <v>204.4150390625</v>
      </c>
      <c r="H7322" s="221">
        <v>41.123512268066406</v>
      </c>
      <c r="I7322" s="221">
        <v>9.4840898513793945</v>
      </c>
      <c r="J7322" s="221">
        <v>15.491898536682129</v>
      </c>
      <c r="K7322" s="180">
        <v>80</v>
      </c>
      <c r="L7322" s="181">
        <v>43</v>
      </c>
      <c r="M7322" s="181">
        <v>109</v>
      </c>
      <c r="N7322" s="181">
        <v>89</v>
      </c>
      <c r="O7322" s="181">
        <v>193</v>
      </c>
      <c r="P7322" s="181">
        <v>174</v>
      </c>
      <c r="Q7322" s="181">
        <v>68</v>
      </c>
      <c r="R7322" s="181">
        <v>177</v>
      </c>
      <c r="S7322" s="226">
        <f t="shared" si="344"/>
        <v>933</v>
      </c>
      <c r="T7322" s="181">
        <f t="shared" si="342"/>
        <v>67091.735421180725</v>
      </c>
      <c r="U7322" s="226">
        <f t="shared" si="343"/>
        <v>4401.6410462417443</v>
      </c>
    </row>
    <row r="7323" spans="1:21" x14ac:dyDescent="0.25">
      <c r="A7323" s="156" t="s">
        <v>19793</v>
      </c>
      <c r="B7323" s="156" t="s">
        <v>96</v>
      </c>
      <c r="C7323" s="223">
        <v>6.1969637870788574</v>
      </c>
      <c r="D7323" s="221">
        <v>15.350992202758789</v>
      </c>
      <c r="E7323" s="221">
        <v>6.7890729904174805</v>
      </c>
      <c r="F7323" s="221">
        <v>-3.2682225704193115</v>
      </c>
      <c r="G7323" s="221">
        <v>81.460487365722656</v>
      </c>
      <c r="H7323" s="221">
        <v>113.6090087890625</v>
      </c>
      <c r="I7323" s="221">
        <v>4.673344612121582</v>
      </c>
      <c r="J7323" s="221">
        <v>5.8765740394592285</v>
      </c>
      <c r="K7323" s="180">
        <v>344</v>
      </c>
      <c r="L7323" s="181">
        <v>102</v>
      </c>
      <c r="M7323" s="181">
        <v>209</v>
      </c>
      <c r="N7323" s="181">
        <v>258</v>
      </c>
      <c r="O7323" s="181">
        <v>419</v>
      </c>
      <c r="P7323" s="181">
        <v>261</v>
      </c>
      <c r="Q7323" s="181">
        <v>92</v>
      </c>
      <c r="R7323" s="181">
        <v>209</v>
      </c>
      <c r="S7323" s="226">
        <f t="shared" si="344"/>
        <v>1894</v>
      </c>
      <c r="T7323" s="181">
        <f t="shared" si="342"/>
        <v>69715.318758010864</v>
      </c>
      <c r="U7323" s="226">
        <f t="shared" si="343"/>
        <v>4573.7646622300972</v>
      </c>
    </row>
    <row r="7324" spans="1:21" x14ac:dyDescent="0.25">
      <c r="A7324" s="156" t="s">
        <v>19794</v>
      </c>
      <c r="B7324" s="156" t="s">
        <v>96</v>
      </c>
      <c r="C7324" s="223">
        <v>7.0706963539123535</v>
      </c>
      <c r="D7324" s="221">
        <v>4.7758955955505371</v>
      </c>
      <c r="E7324" s="221">
        <v>6.4233889579772949</v>
      </c>
      <c r="F7324" s="221">
        <v>9.7739496231079102</v>
      </c>
      <c r="G7324" s="221">
        <v>107.234130859375</v>
      </c>
      <c r="H7324" s="221">
        <v>174.20841979980469</v>
      </c>
      <c r="I7324" s="221">
        <v>5.9366879463195801</v>
      </c>
      <c r="J7324" s="221">
        <v>5.510890007019043</v>
      </c>
      <c r="K7324" s="180">
        <v>65</v>
      </c>
      <c r="L7324" s="181">
        <v>587</v>
      </c>
      <c r="M7324" s="181">
        <v>1040</v>
      </c>
      <c r="N7324" s="181">
        <v>277</v>
      </c>
      <c r="O7324" s="181">
        <v>269</v>
      </c>
      <c r="P7324" s="181">
        <v>148</v>
      </c>
      <c r="Q7324" s="181">
        <v>23</v>
      </c>
      <c r="R7324" s="181">
        <v>47</v>
      </c>
      <c r="S7324" s="226">
        <f t="shared" si="344"/>
        <v>2456</v>
      </c>
      <c r="T7324" s="181">
        <f t="shared" si="342"/>
        <v>67675.13752412796</v>
      </c>
      <c r="U7324" s="226">
        <f t="shared" si="343"/>
        <v>4439.915904190726</v>
      </c>
    </row>
    <row r="7325" spans="1:21" x14ac:dyDescent="0.25">
      <c r="A7325" s="156" t="s">
        <v>19795</v>
      </c>
      <c r="B7325" s="156" t="s">
        <v>96</v>
      </c>
      <c r="C7325" s="223">
        <v>9.7155771255493164</v>
      </c>
      <c r="D7325" s="221">
        <v>8.5312671661376953</v>
      </c>
      <c r="E7325" s="221">
        <v>15.338580131530762</v>
      </c>
      <c r="F7325" s="221">
        <v>17.341411590576172</v>
      </c>
      <c r="G7325" s="221">
        <v>149.93730163574219</v>
      </c>
      <c r="H7325" s="221">
        <v>149.44413757324219</v>
      </c>
      <c r="I7325" s="221">
        <v>22.407743453979492</v>
      </c>
      <c r="J7325" s="221">
        <v>9.0374660491943359</v>
      </c>
      <c r="K7325" s="180">
        <v>324</v>
      </c>
      <c r="L7325" s="181">
        <v>233</v>
      </c>
      <c r="M7325" s="181">
        <v>1283</v>
      </c>
      <c r="N7325" s="181">
        <v>363</v>
      </c>
      <c r="O7325" s="181">
        <v>510</v>
      </c>
      <c r="P7325" s="181">
        <v>451</v>
      </c>
      <c r="Q7325" s="181">
        <v>128</v>
      </c>
      <c r="R7325" s="181">
        <v>362</v>
      </c>
      <c r="S7325" s="226">
        <f t="shared" si="344"/>
        <v>3654</v>
      </c>
      <c r="T7325" s="181">
        <f t="shared" si="342"/>
        <v>181117.04670619965</v>
      </c>
      <c r="U7325" s="226">
        <f t="shared" si="343"/>
        <v>11882.420717715007</v>
      </c>
    </row>
    <row r="7326" spans="1:21" x14ac:dyDescent="0.25">
      <c r="A7326" s="156" t="s">
        <v>19796</v>
      </c>
      <c r="B7326" s="156" t="s">
        <v>96</v>
      </c>
      <c r="C7326" s="223">
        <v>-5.5758862495422363</v>
      </c>
      <c r="D7326" s="221">
        <v>8.5722990036010742</v>
      </c>
      <c r="E7326" s="221">
        <v>8.1968984603881836</v>
      </c>
      <c r="F7326" s="221">
        <v>11.547459602355957</v>
      </c>
      <c r="G7326" s="221">
        <v>85.287223815917969</v>
      </c>
      <c r="H7326" s="221">
        <v>10.161823272705078</v>
      </c>
      <c r="I7326" s="221">
        <v>7.710197925567627</v>
      </c>
      <c r="J7326" s="221">
        <v>7.284400463104248</v>
      </c>
      <c r="K7326" s="180">
        <v>94</v>
      </c>
      <c r="L7326" s="181">
        <v>34</v>
      </c>
      <c r="M7326" s="181">
        <v>23</v>
      </c>
      <c r="N7326" s="181">
        <v>39</v>
      </c>
      <c r="O7326" s="181">
        <v>73</v>
      </c>
      <c r="P7326" s="181">
        <v>54</v>
      </c>
      <c r="Q7326" s="181">
        <v>17</v>
      </c>
      <c r="R7326" s="181">
        <v>34</v>
      </c>
      <c r="S7326" s="226">
        <f t="shared" si="344"/>
        <v>368</v>
      </c>
      <c r="T7326" s="181">
        <f t="shared" si="342"/>
        <v>7559.6532235145569</v>
      </c>
      <c r="U7326" s="226">
        <f t="shared" si="343"/>
        <v>495.96093639680373</v>
      </c>
    </row>
    <row r="7327" spans="1:21" x14ac:dyDescent="0.25">
      <c r="A7327" s="156" t="s">
        <v>19797</v>
      </c>
      <c r="B7327" s="156" t="s">
        <v>96</v>
      </c>
      <c r="C7327" s="223">
        <v>6.7967739105224609</v>
      </c>
      <c r="D7327" s="221">
        <v>11.914947509765625</v>
      </c>
      <c r="E7327" s="221">
        <v>13.57679557800293</v>
      </c>
      <c r="F7327" s="221">
        <v>31.101730346679688</v>
      </c>
      <c r="G7327" s="221">
        <v>62.122421264648438</v>
      </c>
      <c r="H7327" s="221">
        <v>51.444316864013672</v>
      </c>
      <c r="I7327" s="221">
        <v>9.8905115127563477</v>
      </c>
      <c r="J7327" s="221">
        <v>14.761629104614258</v>
      </c>
      <c r="K7327" s="180">
        <v>1664</v>
      </c>
      <c r="L7327" s="181">
        <v>463</v>
      </c>
      <c r="M7327" s="181">
        <v>802</v>
      </c>
      <c r="N7327" s="181">
        <v>830</v>
      </c>
      <c r="O7327" s="181">
        <v>1791</v>
      </c>
      <c r="P7327" s="181">
        <v>941</v>
      </c>
      <c r="Q7327" s="181">
        <v>215</v>
      </c>
      <c r="R7327" s="181">
        <v>625</v>
      </c>
      <c r="S7327" s="226">
        <f t="shared" si="344"/>
        <v>7331</v>
      </c>
      <c r="T7327" s="181">
        <f t="shared" si="342"/>
        <v>224552.31554508209</v>
      </c>
      <c r="U7327" s="226">
        <f t="shared" si="343"/>
        <v>14732.048335417274</v>
      </c>
    </row>
    <row r="7328" spans="1:21" x14ac:dyDescent="0.25">
      <c r="A7328" s="156" t="s">
        <v>19798</v>
      </c>
      <c r="B7328" s="156" t="s">
        <v>96</v>
      </c>
      <c r="C7328" s="223">
        <v>4.0998172760009766</v>
      </c>
      <c r="D7328" s="221">
        <v>-16.64924430847168</v>
      </c>
      <c r="E7328" s="221">
        <v>8.0882453918457031</v>
      </c>
      <c r="F7328" s="221">
        <v>10.934913635253906</v>
      </c>
      <c r="G7328" s="221">
        <v>49.314380645751953</v>
      </c>
      <c r="H7328" s="221">
        <v>45.965499877929688</v>
      </c>
      <c r="I7328" s="221">
        <v>209.36444091796875</v>
      </c>
      <c r="J7328" s="221">
        <v>40.409816741943359</v>
      </c>
      <c r="K7328" s="180">
        <v>210</v>
      </c>
      <c r="L7328" s="181">
        <v>88</v>
      </c>
      <c r="M7328" s="181">
        <v>189</v>
      </c>
      <c r="N7328" s="181">
        <v>147</v>
      </c>
      <c r="O7328" s="181">
        <v>258</v>
      </c>
      <c r="P7328" s="181">
        <v>122</v>
      </c>
      <c r="Q7328" s="181">
        <v>46</v>
      </c>
      <c r="R7328" s="181">
        <v>128</v>
      </c>
      <c r="S7328" s="226">
        <f t="shared" si="344"/>
        <v>1188</v>
      </c>
      <c r="T7328" s="181">
        <f t="shared" si="342"/>
        <v>35666.060829162598</v>
      </c>
      <c r="U7328" s="226">
        <f t="shared" si="343"/>
        <v>2339.9185654964558</v>
      </c>
    </row>
    <row r="7329" spans="1:21" x14ac:dyDescent="0.25">
      <c r="A7329" s="156" t="s">
        <v>19799</v>
      </c>
      <c r="B7329" s="156" t="s">
        <v>96</v>
      </c>
      <c r="C7329" s="223">
        <v>4.4683752059936523</v>
      </c>
      <c r="D7329" s="221">
        <v>-3.4747512340545654</v>
      </c>
      <c r="E7329" s="221">
        <v>1.2255485057830811</v>
      </c>
      <c r="F7329" s="221">
        <v>22.037435531616211</v>
      </c>
      <c r="G7329" s="221">
        <v>89.102920532226563</v>
      </c>
      <c r="H7329" s="221">
        <v>138.95719909667969</v>
      </c>
      <c r="I7329" s="221">
        <v>100.59145355224609</v>
      </c>
      <c r="J7329" s="221">
        <v>6.116086483001709</v>
      </c>
      <c r="K7329" s="180">
        <v>401</v>
      </c>
      <c r="L7329" s="181">
        <v>130</v>
      </c>
      <c r="M7329" s="181">
        <v>146</v>
      </c>
      <c r="N7329" s="181">
        <v>191</v>
      </c>
      <c r="O7329" s="181">
        <v>423</v>
      </c>
      <c r="P7329" s="181">
        <v>211</v>
      </c>
      <c r="Q7329" s="181">
        <v>54</v>
      </c>
      <c r="R7329" s="181">
        <v>208</v>
      </c>
      <c r="S7329" s="226">
        <f t="shared" si="344"/>
        <v>1764</v>
      </c>
      <c r="T7329" s="181">
        <f t="shared" si="342"/>
        <v>79442.769940376282</v>
      </c>
      <c r="U7329" s="226">
        <f t="shared" si="343"/>
        <v>5211.9468188075416</v>
      </c>
    </row>
    <row r="7330" spans="1:21" x14ac:dyDescent="0.25">
      <c r="A7330" s="156" t="s">
        <v>19800</v>
      </c>
      <c r="B7330" s="156" t="s">
        <v>96</v>
      </c>
      <c r="C7330" s="223">
        <v>9.5605230331420898</v>
      </c>
      <c r="D7330" s="221">
        <v>6.6883444786071777</v>
      </c>
      <c r="E7330" s="221">
        <v>16.323026657104492</v>
      </c>
      <c r="F7330" s="221">
        <v>55.37591552734375</v>
      </c>
      <c r="G7330" s="221">
        <v>139.56710815429688</v>
      </c>
      <c r="H7330" s="221">
        <v>194.62510681152344</v>
      </c>
      <c r="I7330" s="221">
        <v>51.29443359375</v>
      </c>
      <c r="J7330" s="221">
        <v>9.2401332855224609</v>
      </c>
      <c r="K7330" s="180">
        <v>281</v>
      </c>
      <c r="L7330" s="181">
        <v>124</v>
      </c>
      <c r="M7330" s="181">
        <v>255</v>
      </c>
      <c r="N7330" s="181">
        <v>389</v>
      </c>
      <c r="O7330" s="181">
        <v>825</v>
      </c>
      <c r="P7330" s="181">
        <v>437</v>
      </c>
      <c r="Q7330" s="181">
        <v>122</v>
      </c>
      <c r="R7330" s="181">
        <v>249</v>
      </c>
      <c r="S7330" s="226">
        <f t="shared" si="344"/>
        <v>2682</v>
      </c>
      <c r="T7330" s="181">
        <f t="shared" si="342"/>
        <v>237972.21461582184</v>
      </c>
      <c r="U7330" s="226">
        <f t="shared" si="343"/>
        <v>15612.47836476991</v>
      </c>
    </row>
    <row r="7331" spans="1:21" x14ac:dyDescent="0.25">
      <c r="A7331" s="156" t="s">
        <v>19801</v>
      </c>
      <c r="B7331" s="156" t="s">
        <v>96</v>
      </c>
      <c r="C7331" s="223">
        <v>5.4228506088256836</v>
      </c>
      <c r="D7331" s="221">
        <v>13.530905723571777</v>
      </c>
      <c r="E7331" s="221">
        <v>17.935626983642578</v>
      </c>
      <c r="F7331" s="221">
        <v>19.457376480102539</v>
      </c>
      <c r="G7331" s="221">
        <v>94.706443786621094</v>
      </c>
      <c r="H7331" s="221">
        <v>49.957805633544922</v>
      </c>
      <c r="I7331" s="221">
        <v>36.076366424560547</v>
      </c>
      <c r="J7331" s="221">
        <v>5.3665108680725098</v>
      </c>
      <c r="K7331" s="180">
        <v>701</v>
      </c>
      <c r="L7331" s="181">
        <v>244</v>
      </c>
      <c r="M7331" s="181">
        <v>336</v>
      </c>
      <c r="N7331" s="181">
        <v>339</v>
      </c>
      <c r="O7331" s="181">
        <v>828</v>
      </c>
      <c r="P7331" s="181">
        <v>725</v>
      </c>
      <c r="Q7331" s="181">
        <v>236</v>
      </c>
      <c r="R7331" s="181">
        <v>612</v>
      </c>
      <c r="S7331" s="226">
        <f t="shared" si="344"/>
        <v>4021</v>
      </c>
      <c r="T7331" s="181">
        <f t="shared" si="342"/>
        <v>146160.05223369598</v>
      </c>
      <c r="U7331" s="226">
        <f t="shared" si="343"/>
        <v>9589.0213778785528</v>
      </c>
    </row>
    <row r="7332" spans="1:21" x14ac:dyDescent="0.25">
      <c r="A7332" s="156" t="s">
        <v>19802</v>
      </c>
      <c r="B7332" s="156" t="s">
        <v>96</v>
      </c>
      <c r="C7332" s="223">
        <v>4.4986610412597656</v>
      </c>
      <c r="D7332" s="221">
        <v>5.4661703109741211</v>
      </c>
      <c r="E7332" s="221">
        <v>5.0907702445983887</v>
      </c>
      <c r="F7332" s="221">
        <v>8.4413309097290039</v>
      </c>
      <c r="G7332" s="221">
        <v>42.251926422119141</v>
      </c>
      <c r="H7332" s="221">
        <v>65.053199768066406</v>
      </c>
      <c r="I7332" s="221">
        <v>37.578273773193359</v>
      </c>
      <c r="J7332" s="221">
        <v>4.1782712936401367</v>
      </c>
      <c r="K7332" s="180">
        <v>280</v>
      </c>
      <c r="L7332" s="181">
        <v>113</v>
      </c>
      <c r="M7332" s="181">
        <v>147</v>
      </c>
      <c r="N7332" s="181">
        <v>156</v>
      </c>
      <c r="O7332" s="181">
        <v>320</v>
      </c>
      <c r="P7332" s="181">
        <v>362</v>
      </c>
      <c r="Q7332" s="181">
        <v>109</v>
      </c>
      <c r="R7332" s="181">
        <v>352</v>
      </c>
      <c r="S7332" s="226">
        <f t="shared" si="344"/>
        <v>1839</v>
      </c>
      <c r="T7332" s="181">
        <f t="shared" si="342"/>
        <v>46579.151292324066</v>
      </c>
      <c r="U7332" s="226">
        <f t="shared" si="343"/>
        <v>3055.8861376936743</v>
      </c>
    </row>
    <row r="7333" spans="1:21" x14ac:dyDescent="0.25">
      <c r="A7333" s="156" t="s">
        <v>19803</v>
      </c>
      <c r="B7333" s="156" t="s">
        <v>96</v>
      </c>
      <c r="C7333" s="223">
        <v>5.6945576667785645</v>
      </c>
      <c r="D7333" s="221">
        <v>-2.8864297866821289</v>
      </c>
      <c r="E7333" s="221">
        <v>12.793694496154785</v>
      </c>
      <c r="F7333" s="221">
        <v>61.301773071289063</v>
      </c>
      <c r="G7333" s="221">
        <v>98.523338317871094</v>
      </c>
      <c r="H7333" s="221">
        <v>137.867919921875</v>
      </c>
      <c r="I7333" s="221">
        <v>4.0150113105773926</v>
      </c>
      <c r="J7333" s="221">
        <v>3.5892138481140137</v>
      </c>
      <c r="K7333" s="180">
        <v>483</v>
      </c>
      <c r="L7333" s="181">
        <v>159</v>
      </c>
      <c r="M7333" s="181">
        <v>230</v>
      </c>
      <c r="N7333" s="181">
        <v>227</v>
      </c>
      <c r="O7333" s="181">
        <v>456</v>
      </c>
      <c r="P7333" s="181">
        <v>475</v>
      </c>
      <c r="Q7333" s="181">
        <v>111</v>
      </c>
      <c r="R7333" s="181">
        <v>245</v>
      </c>
      <c r="S7333" s="226">
        <f t="shared" si="344"/>
        <v>2386</v>
      </c>
      <c r="T7333" s="181">
        <f t="shared" si="342"/>
        <v>130888.50912237167</v>
      </c>
      <c r="U7333" s="226">
        <f t="shared" si="343"/>
        <v>8587.1118196256539</v>
      </c>
    </row>
    <row r="7334" spans="1:21" x14ac:dyDescent="0.25">
      <c r="A7334" s="156" t="s">
        <v>19804</v>
      </c>
      <c r="B7334" s="156" t="s">
        <v>96</v>
      </c>
      <c r="C7334" s="223">
        <v>10.084689140319824</v>
      </c>
      <c r="D7334" s="221">
        <v>42.838100433349609</v>
      </c>
      <c r="E7334" s="221">
        <v>13.492854118347168</v>
      </c>
      <c r="F7334" s="221">
        <v>25.459630966186523</v>
      </c>
      <c r="G7334" s="221">
        <v>86.737541198730469</v>
      </c>
      <c r="H7334" s="221">
        <v>164.912109375</v>
      </c>
      <c r="I7334" s="221">
        <v>53.597587585449219</v>
      </c>
      <c r="J7334" s="221">
        <v>9.7642993927001953</v>
      </c>
      <c r="K7334" s="180">
        <v>309</v>
      </c>
      <c r="L7334" s="181">
        <v>410</v>
      </c>
      <c r="M7334" s="181">
        <v>1229</v>
      </c>
      <c r="N7334" s="181">
        <v>605</v>
      </c>
      <c r="O7334" s="181">
        <v>1073</v>
      </c>
      <c r="P7334" s="181">
        <v>528</v>
      </c>
      <c r="Q7334" s="181">
        <v>117</v>
      </c>
      <c r="R7334" s="181">
        <v>196</v>
      </c>
      <c r="S7334" s="226">
        <f t="shared" si="344"/>
        <v>4467</v>
      </c>
      <c r="T7334" s="181">
        <f t="shared" si="342"/>
        <v>240993.28045272827</v>
      </c>
      <c r="U7334" s="226">
        <f t="shared" si="343"/>
        <v>15810.67934001146</v>
      </c>
    </row>
    <row r="7335" spans="1:21" x14ac:dyDescent="0.25">
      <c r="A7335" s="156" t="s">
        <v>19805</v>
      </c>
      <c r="B7335" s="156" t="s">
        <v>96</v>
      </c>
      <c r="C7335" s="223">
        <v>9.366119384765625</v>
      </c>
      <c r="D7335" s="221">
        <v>28.049100875854492</v>
      </c>
      <c r="E7335" s="221">
        <v>26.413036346435547</v>
      </c>
      <c r="F7335" s="221">
        <v>34.19110107421875</v>
      </c>
      <c r="G7335" s="221">
        <v>121.58878326416016</v>
      </c>
      <c r="H7335" s="221">
        <v>95.886344909667969</v>
      </c>
      <c r="I7335" s="221">
        <v>6.8143696784973145</v>
      </c>
      <c r="J7335" s="221">
        <v>15.118889808654785</v>
      </c>
      <c r="K7335" s="180">
        <v>1057</v>
      </c>
      <c r="L7335" s="181">
        <v>302</v>
      </c>
      <c r="M7335" s="181">
        <v>331</v>
      </c>
      <c r="N7335" s="181">
        <v>385</v>
      </c>
      <c r="O7335" s="181">
        <v>995</v>
      </c>
      <c r="P7335" s="181">
        <v>681</v>
      </c>
      <c r="Q7335" s="181">
        <v>173</v>
      </c>
      <c r="R7335" s="181">
        <v>431</v>
      </c>
      <c r="S7335" s="226">
        <f t="shared" si="344"/>
        <v>4355</v>
      </c>
      <c r="T7335" s="181">
        <f t="shared" si="342"/>
        <v>234251.6732916832</v>
      </c>
      <c r="U7335" s="226">
        <f t="shared" si="343"/>
        <v>15368.387385400232</v>
      </c>
    </row>
    <row r="7336" spans="1:21" x14ac:dyDescent="0.25">
      <c r="A7336" s="156" t="s">
        <v>19806</v>
      </c>
      <c r="B7336" s="156" t="s">
        <v>96</v>
      </c>
      <c r="C7336" s="223">
        <v>-0.79527378082275391</v>
      </c>
      <c r="D7336" s="221">
        <v>0.1297854483127594</v>
      </c>
      <c r="E7336" s="221">
        <v>17.64666748046875</v>
      </c>
      <c r="F7336" s="221">
        <v>0.16263921558856964</v>
      </c>
      <c r="G7336" s="221">
        <v>79.870361328125</v>
      </c>
      <c r="H7336" s="221">
        <v>59.618827819824219</v>
      </c>
      <c r="I7336" s="221">
        <v>15.177327156066895</v>
      </c>
      <c r="J7336" s="221">
        <v>2.4553115367889404</v>
      </c>
      <c r="K7336" s="180">
        <v>448</v>
      </c>
      <c r="L7336" s="181">
        <v>166</v>
      </c>
      <c r="M7336" s="181">
        <v>161</v>
      </c>
      <c r="N7336" s="181">
        <v>200</v>
      </c>
      <c r="O7336" s="181">
        <v>474</v>
      </c>
      <c r="P7336" s="181">
        <v>472</v>
      </c>
      <c r="Q7336" s="181">
        <v>166</v>
      </c>
      <c r="R7336" s="181">
        <v>457</v>
      </c>
      <c r="S7336" s="226">
        <f t="shared" si="344"/>
        <v>2544</v>
      </c>
      <c r="T7336" s="181">
        <f t="shared" si="342"/>
        <v>72179.054718792439</v>
      </c>
      <c r="U7336" s="226">
        <f t="shared" si="343"/>
        <v>4735.401282061136</v>
      </c>
    </row>
    <row r="7337" spans="1:21" x14ac:dyDescent="0.25">
      <c r="A7337" s="156" t="s">
        <v>19807</v>
      </c>
      <c r="B7337" s="156" t="s">
        <v>96</v>
      </c>
      <c r="C7337" s="223">
        <v>1.3663957118988037</v>
      </c>
      <c r="D7337" s="221">
        <v>2.3497045040130615</v>
      </c>
      <c r="E7337" s="221">
        <v>10.260719299316406</v>
      </c>
      <c r="F7337" s="221">
        <v>22.485944747924805</v>
      </c>
      <c r="G7337" s="221">
        <v>23.567543029785156</v>
      </c>
      <c r="H7337" s="221">
        <v>20.208974838256836</v>
      </c>
      <c r="I7337" s="221">
        <v>1.487602710723877</v>
      </c>
      <c r="J7337" s="221">
        <v>1.0618050098419189</v>
      </c>
      <c r="K7337" s="180">
        <v>773.3580322265625</v>
      </c>
      <c r="L7337" s="181">
        <v>224.61863708496094</v>
      </c>
      <c r="M7337" s="181">
        <v>289.63983154296875</v>
      </c>
      <c r="N7337" s="181">
        <v>297.52117919921875</v>
      </c>
      <c r="O7337" s="181">
        <v>924.0889892578125</v>
      </c>
      <c r="P7337" s="181">
        <v>836.40887451171875</v>
      </c>
      <c r="Q7337" s="181">
        <v>204.91525268554687</v>
      </c>
      <c r="R7337" s="181">
        <v>503.42160034179687</v>
      </c>
      <c r="S7337" s="226">
        <f t="shared" si="344"/>
        <v>4053.9723968505859</v>
      </c>
      <c r="T7337" s="181">
        <f t="shared" si="342"/>
        <v>50767.299308270893</v>
      </c>
      <c r="U7337" s="226">
        <f t="shared" si="343"/>
        <v>3330.6550656249624</v>
      </c>
    </row>
    <row r="7338" spans="1:21" x14ac:dyDescent="0.25">
      <c r="A7338" s="156" t="s">
        <v>19808</v>
      </c>
      <c r="B7338" s="156" t="s">
        <v>96</v>
      </c>
      <c r="C7338" s="223">
        <v>1.4221948385238647</v>
      </c>
      <c r="D7338" s="221">
        <v>1.1160006523132324</v>
      </c>
      <c r="E7338" s="221">
        <v>25.295194625854492</v>
      </c>
      <c r="F7338" s="221">
        <v>29.071945190429688</v>
      </c>
      <c r="G7338" s="221">
        <v>136.64656066894531</v>
      </c>
      <c r="H7338" s="221">
        <v>69.403236389160156</v>
      </c>
      <c r="I7338" s="221">
        <v>2.7815330028533936</v>
      </c>
      <c r="J7338" s="221">
        <v>8.3854942321777344</v>
      </c>
      <c r="K7338" s="180">
        <v>1033</v>
      </c>
      <c r="L7338" s="181">
        <v>424</v>
      </c>
      <c r="M7338" s="181">
        <v>454</v>
      </c>
      <c r="N7338" s="181">
        <v>550</v>
      </c>
      <c r="O7338" s="181">
        <v>1398</v>
      </c>
      <c r="P7338" s="181">
        <v>1303</v>
      </c>
      <c r="Q7338" s="181">
        <v>402</v>
      </c>
      <c r="R7338" s="181">
        <v>834</v>
      </c>
      <c r="S7338" s="226">
        <f t="shared" si="344"/>
        <v>6398</v>
      </c>
      <c r="T7338" s="181">
        <f t="shared" si="342"/>
        <v>318991.88704669476</v>
      </c>
      <c r="U7338" s="226">
        <f t="shared" si="343"/>
        <v>20927.879933771608</v>
      </c>
    </row>
    <row r="7339" spans="1:21" x14ac:dyDescent="0.25">
      <c r="A7339" s="156" t="s">
        <v>19809</v>
      </c>
      <c r="B7339" s="156" t="s">
        <v>96</v>
      </c>
      <c r="C7339" s="223">
        <v>2.7030138969421387</v>
      </c>
      <c r="D7339" s="221">
        <v>-3.5495727062225342</v>
      </c>
      <c r="E7339" s="221">
        <v>3.1173036098480225</v>
      </c>
      <c r="F7339" s="221">
        <v>19.713888168334961</v>
      </c>
      <c r="G7339" s="221">
        <v>33.417930603027344</v>
      </c>
      <c r="H7339" s="221">
        <v>18.644327163696289</v>
      </c>
      <c r="I7339" s="221">
        <v>2.0945980548858643</v>
      </c>
      <c r="J7339" s="221">
        <v>1.6688004732131958</v>
      </c>
      <c r="K7339" s="180">
        <v>575</v>
      </c>
      <c r="L7339" s="181">
        <v>173</v>
      </c>
      <c r="M7339" s="181">
        <v>208</v>
      </c>
      <c r="N7339" s="181">
        <v>275</v>
      </c>
      <c r="O7339" s="181">
        <v>615</v>
      </c>
      <c r="P7339" s="181">
        <v>495</v>
      </c>
      <c r="Q7339" s="181">
        <v>115</v>
      </c>
      <c r="R7339" s="181">
        <v>369</v>
      </c>
      <c r="S7339" s="226">
        <f t="shared" si="344"/>
        <v>2825</v>
      </c>
      <c r="T7339" s="181">
        <f t="shared" si="342"/>
        <v>37647.510727524757</v>
      </c>
      <c r="U7339" s="226">
        <f t="shared" si="343"/>
        <v>2469.9141774589548</v>
      </c>
    </row>
    <row r="7340" spans="1:21" x14ac:dyDescent="0.25">
      <c r="A7340" s="156" t="s">
        <v>19810</v>
      </c>
      <c r="B7340" s="156" t="s">
        <v>96</v>
      </c>
      <c r="C7340" s="223">
        <v>4.4512209892272949</v>
      </c>
      <c r="D7340" s="221">
        <v>5.4187302589416504</v>
      </c>
      <c r="E7340" s="221">
        <v>5.0433297157287598</v>
      </c>
      <c r="F7340" s="221">
        <v>15.114473342895508</v>
      </c>
      <c r="G7340" s="221">
        <v>18.968540191650391</v>
      </c>
      <c r="H7340" s="221">
        <v>12.516032218933105</v>
      </c>
      <c r="I7340" s="221">
        <v>4.5566287040710449</v>
      </c>
      <c r="J7340" s="221">
        <v>4.1308307647705078</v>
      </c>
      <c r="K7340" s="180">
        <v>548</v>
      </c>
      <c r="L7340" s="181">
        <v>173</v>
      </c>
      <c r="M7340" s="181">
        <v>321</v>
      </c>
      <c r="N7340" s="181">
        <v>339</v>
      </c>
      <c r="O7340" s="181">
        <v>993</v>
      </c>
      <c r="P7340" s="181">
        <v>690</v>
      </c>
      <c r="Q7340" s="181">
        <v>154</v>
      </c>
      <c r="R7340" s="181">
        <v>345</v>
      </c>
      <c r="S7340" s="226">
        <f t="shared" si="344"/>
        <v>3563</v>
      </c>
      <c r="T7340" s="181">
        <f t="shared" si="342"/>
        <v>39718.104814529419</v>
      </c>
      <c r="U7340" s="226">
        <f t="shared" si="343"/>
        <v>2605.758210501926</v>
      </c>
    </row>
    <row r="7341" spans="1:21" x14ac:dyDescent="0.25">
      <c r="A7341" s="156" t="s">
        <v>19811</v>
      </c>
      <c r="B7341" s="156" t="s">
        <v>96</v>
      </c>
      <c r="C7341" s="223">
        <v>0.72341674566268921</v>
      </c>
      <c r="D7341" s="221">
        <v>1.6909260749816895</v>
      </c>
      <c r="E7341" s="221">
        <v>1.3155257701873779</v>
      </c>
      <c r="F7341" s="221">
        <v>-13.033679008483887</v>
      </c>
      <c r="G7341" s="221">
        <v>72.048027038574219</v>
      </c>
      <c r="H7341" s="221">
        <v>45.732288360595703</v>
      </c>
      <c r="I7341" s="221">
        <v>0.82882452011108398</v>
      </c>
      <c r="J7341" s="221">
        <v>0.40302678942680359</v>
      </c>
      <c r="K7341" s="180">
        <v>163</v>
      </c>
      <c r="L7341" s="181">
        <v>60</v>
      </c>
      <c r="M7341" s="181">
        <v>71</v>
      </c>
      <c r="N7341" s="181">
        <v>70</v>
      </c>
      <c r="O7341" s="181">
        <v>198</v>
      </c>
      <c r="P7341" s="181">
        <v>162</v>
      </c>
      <c r="Q7341" s="181">
        <v>52</v>
      </c>
      <c r="R7341" s="181">
        <v>101</v>
      </c>
      <c r="S7341" s="226">
        <f t="shared" si="344"/>
        <v>877</v>
      </c>
      <c r="T7341" s="181">
        <f t="shared" si="342"/>
        <v>21158.361941963434</v>
      </c>
      <c r="U7341" s="226">
        <f t="shared" si="343"/>
        <v>1388.12200653829</v>
      </c>
    </row>
    <row r="7342" spans="1:21" x14ac:dyDescent="0.25">
      <c r="A7342" s="156" t="s">
        <v>19812</v>
      </c>
      <c r="B7342" s="156" t="s">
        <v>96</v>
      </c>
      <c r="C7342" s="223">
        <v>1.1084647178649902</v>
      </c>
      <c r="D7342" s="221">
        <v>-8.7653894424438477</v>
      </c>
      <c r="E7342" s="221">
        <v>-3.0095195770263672</v>
      </c>
      <c r="F7342" s="221">
        <v>10.233057975769043</v>
      </c>
      <c r="G7342" s="221">
        <v>151.38685607910156</v>
      </c>
      <c r="H7342" s="221">
        <v>51.185440063476562</v>
      </c>
      <c r="I7342" s="221">
        <v>6.8295183181762695</v>
      </c>
      <c r="J7342" s="221">
        <v>1.9130816459655762</v>
      </c>
      <c r="K7342" s="180">
        <v>654</v>
      </c>
      <c r="L7342" s="181">
        <v>220</v>
      </c>
      <c r="M7342" s="181">
        <v>230</v>
      </c>
      <c r="N7342" s="181">
        <v>307</v>
      </c>
      <c r="O7342" s="181">
        <v>749</v>
      </c>
      <c r="P7342" s="181">
        <v>721</v>
      </c>
      <c r="Q7342" s="181">
        <v>172</v>
      </c>
      <c r="R7342" s="181">
        <v>480</v>
      </c>
      <c r="S7342" s="226">
        <f t="shared" si="344"/>
        <v>3533</v>
      </c>
      <c r="T7342" s="181">
        <f t="shared" si="342"/>
        <v>153632.32337379456</v>
      </c>
      <c r="U7342" s="226">
        <f t="shared" si="343"/>
        <v>10079.249498412786</v>
      </c>
    </row>
    <row r="7343" spans="1:21" x14ac:dyDescent="0.25">
      <c r="A7343" s="156" t="s">
        <v>19813</v>
      </c>
      <c r="B7343" s="156" t="s">
        <v>96</v>
      </c>
      <c r="C7343" s="223">
        <v>7.9082584381103516</v>
      </c>
      <c r="D7343" s="221">
        <v>8.875767707824707</v>
      </c>
      <c r="E7343" s="221">
        <v>8.5003671646118164</v>
      </c>
      <c r="F7343" s="221">
        <v>11.850927352905273</v>
      </c>
      <c r="G7343" s="221">
        <v>12.322208404541016</v>
      </c>
      <c r="H7343" s="221">
        <v>38.837791442871094</v>
      </c>
      <c r="I7343" s="221">
        <v>8.0136661529541016</v>
      </c>
      <c r="J7343" s="221">
        <v>7.5878682136535645</v>
      </c>
      <c r="K7343" s="180">
        <v>174</v>
      </c>
      <c r="L7343" s="181">
        <v>92</v>
      </c>
      <c r="M7343" s="181">
        <v>248</v>
      </c>
      <c r="N7343" s="181">
        <v>176</v>
      </c>
      <c r="O7343" s="181">
        <v>475</v>
      </c>
      <c r="P7343" s="181">
        <v>358</v>
      </c>
      <c r="Q7343" s="181">
        <v>61</v>
      </c>
      <c r="R7343" s="181">
        <v>140</v>
      </c>
      <c r="S7343" s="226">
        <f t="shared" si="344"/>
        <v>1724</v>
      </c>
      <c r="T7343" s="181">
        <f t="shared" si="342"/>
        <v>27694.575382232666</v>
      </c>
      <c r="U7343" s="226">
        <f t="shared" si="343"/>
        <v>1816.9388374799346</v>
      </c>
    </row>
    <row r="7344" spans="1:21" x14ac:dyDescent="0.25">
      <c r="A7344" s="156" t="s">
        <v>19814</v>
      </c>
      <c r="B7344" s="156" t="s">
        <v>96</v>
      </c>
      <c r="C7344" s="223">
        <v>0.88184696435928345</v>
      </c>
      <c r="D7344" s="221">
        <v>21.756875991821289</v>
      </c>
      <c r="E7344" s="221">
        <v>6.8548803329467773</v>
      </c>
      <c r="F7344" s="221">
        <v>19.880325317382812</v>
      </c>
      <c r="G7344" s="221">
        <v>48.618682861328125</v>
      </c>
      <c r="H7344" s="221">
        <v>40.532138824462891</v>
      </c>
      <c r="I7344" s="221">
        <v>1.1897748708724976</v>
      </c>
      <c r="J7344" s="221">
        <v>4.087613582611084</v>
      </c>
      <c r="K7344" s="180">
        <v>671.17193603515625</v>
      </c>
      <c r="L7344" s="181">
        <v>282.83804321289062</v>
      </c>
      <c r="M7344" s="181">
        <v>252.8262939453125</v>
      </c>
      <c r="N7344" s="181">
        <v>263.73965454101562</v>
      </c>
      <c r="O7344" s="181">
        <v>914.90380859375</v>
      </c>
      <c r="P7344" s="181">
        <v>964.92340087890625</v>
      </c>
      <c r="Q7344" s="181">
        <v>258.28298950195312</v>
      </c>
      <c r="R7344" s="181">
        <v>529.2982177734375</v>
      </c>
      <c r="S7344" s="226">
        <f t="shared" si="344"/>
        <v>4137.9843444824219</v>
      </c>
      <c r="T7344" s="181">
        <f t="shared" si="342"/>
        <v>99784.559840438349</v>
      </c>
      <c r="U7344" s="226">
        <f t="shared" si="343"/>
        <v>6546.4965486073788</v>
      </c>
    </row>
    <row r="7345" spans="1:21" x14ac:dyDescent="0.25">
      <c r="A7345" s="156" t="s">
        <v>19815</v>
      </c>
      <c r="B7345" s="156" t="s">
        <v>96</v>
      </c>
      <c r="C7345" s="223">
        <v>1.5193701982498169</v>
      </c>
      <c r="D7345" s="221">
        <v>2.486879825592041</v>
      </c>
      <c r="E7345" s="221">
        <v>19.046474456787109</v>
      </c>
      <c r="F7345" s="221">
        <v>1.8176249265670776</v>
      </c>
      <c r="G7345" s="221">
        <v>45.476974487304688</v>
      </c>
      <c r="H7345" s="221">
        <v>15.426304817199707</v>
      </c>
      <c r="I7345" s="221">
        <v>1.6247780323028564</v>
      </c>
      <c r="J7345" s="221">
        <v>1.1989803314208984</v>
      </c>
      <c r="K7345" s="180">
        <v>936</v>
      </c>
      <c r="L7345" s="181">
        <v>317</v>
      </c>
      <c r="M7345" s="181">
        <v>343</v>
      </c>
      <c r="N7345" s="181">
        <v>422</v>
      </c>
      <c r="O7345" s="181">
        <v>1100</v>
      </c>
      <c r="P7345" s="181">
        <v>996</v>
      </c>
      <c r="Q7345" s="181">
        <v>263</v>
      </c>
      <c r="R7345" s="181">
        <v>675</v>
      </c>
      <c r="S7345" s="226">
        <f t="shared" si="344"/>
        <v>5052</v>
      </c>
      <c r="T7345" s="181">
        <f t="shared" si="342"/>
        <v>76136.349748134613</v>
      </c>
      <c r="U7345" s="226">
        <f t="shared" si="343"/>
        <v>4995.0247978919979</v>
      </c>
    </row>
    <row r="7346" spans="1:21" x14ac:dyDescent="0.25">
      <c r="A7346" s="156" t="s">
        <v>19592</v>
      </c>
      <c r="B7346" s="156" t="s">
        <v>99</v>
      </c>
      <c r="C7346" s="223">
        <v>-0.95671939849853516</v>
      </c>
      <c r="D7346" s="221">
        <v>1.079000998288393E-2</v>
      </c>
      <c r="E7346" s="221">
        <v>-2.0373592376708984</v>
      </c>
      <c r="F7346" s="221">
        <v>2.9859499931335449</v>
      </c>
      <c r="G7346" s="221">
        <v>11.253984451293945</v>
      </c>
      <c r="H7346" s="221">
        <v>9.0263671875</v>
      </c>
      <c r="I7346" s="221">
        <v>20.791465759277344</v>
      </c>
      <c r="J7346" s="221">
        <v>-0.89540207386016846</v>
      </c>
      <c r="K7346" s="180">
        <v>304.28628540039062</v>
      </c>
      <c r="L7346" s="181">
        <v>122.16281890869141</v>
      </c>
      <c r="M7346" s="181">
        <v>99.747627258300781</v>
      </c>
      <c r="N7346" s="181">
        <v>74.530532836914062</v>
      </c>
      <c r="O7346" s="181">
        <v>325.58071899414062</v>
      </c>
      <c r="P7346" s="181">
        <v>427.56988525390625</v>
      </c>
      <c r="Q7346" s="181">
        <v>133.37042236328125</v>
      </c>
      <c r="R7346" s="181">
        <v>390.58480834960937</v>
      </c>
      <c r="S7346" s="226">
        <f t="shared" si="344"/>
        <v>1877.8330993652344</v>
      </c>
      <c r="T7346" s="181">
        <f t="shared" si="342"/>
        <v>9676.243494550281</v>
      </c>
      <c r="U7346" s="226">
        <f t="shared" si="343"/>
        <v>634.82260924787727</v>
      </c>
    </row>
    <row r="7347" spans="1:21" x14ac:dyDescent="0.25">
      <c r="A7347" s="156" t="s">
        <v>19596</v>
      </c>
      <c r="B7347" s="156" t="s">
        <v>99</v>
      </c>
      <c r="C7347" s="223">
        <v>-1.1481791734695435</v>
      </c>
      <c r="D7347" s="221">
        <v>-0.18066979944705963</v>
      </c>
      <c r="E7347" s="221">
        <v>-0.55607020854949951</v>
      </c>
      <c r="F7347" s="221">
        <v>2.7944900989532471</v>
      </c>
      <c r="G7347" s="221">
        <v>6.9633302688598633</v>
      </c>
      <c r="H7347" s="221">
        <v>1.4088536500930786</v>
      </c>
      <c r="I7347" s="221">
        <v>-1.0427714586257935</v>
      </c>
      <c r="J7347" s="221">
        <v>-1.4685691595077515</v>
      </c>
      <c r="K7347" s="180">
        <v>24.063121795654297</v>
      </c>
      <c r="L7347" s="181">
        <v>8.4056110382080078</v>
      </c>
      <c r="M7347" s="181">
        <v>8.7352428436279297</v>
      </c>
      <c r="N7347" s="181">
        <v>9.147282600402832</v>
      </c>
      <c r="O7347" s="181">
        <v>32.880771636962891</v>
      </c>
      <c r="P7347" s="181">
        <v>29.007596969604492</v>
      </c>
      <c r="Q7347" s="181">
        <v>9.8065462112426758</v>
      </c>
      <c r="R7347" s="181">
        <v>30.243717193603516</v>
      </c>
      <c r="S7347" s="226">
        <f t="shared" si="344"/>
        <v>152.28989028930664</v>
      </c>
      <c r="T7347" s="181">
        <f t="shared" si="342"/>
        <v>206.74332143244158</v>
      </c>
      <c r="U7347" s="226">
        <f t="shared" si="343"/>
        <v>13.563665985693033</v>
      </c>
    </row>
    <row r="7348" spans="1:21" x14ac:dyDescent="0.25">
      <c r="A7348" s="156" t="s">
        <v>19598</v>
      </c>
      <c r="B7348" s="156" t="s">
        <v>99</v>
      </c>
      <c r="C7348" s="223">
        <v>1.3031802177429199</v>
      </c>
      <c r="D7348" s="221">
        <v>2.2706894874572754</v>
      </c>
      <c r="E7348" s="221">
        <v>1.8952893018722534</v>
      </c>
      <c r="F7348" s="221">
        <v>5.245849609375</v>
      </c>
      <c r="G7348" s="221">
        <v>9.4146900177001953</v>
      </c>
      <c r="H7348" s="221">
        <v>3.8602128028869629</v>
      </c>
      <c r="I7348" s="221">
        <v>1.4085880517959595</v>
      </c>
      <c r="J7348" s="221">
        <v>0.98279029130935669</v>
      </c>
      <c r="K7348" s="180">
        <v>0.70555341243743896</v>
      </c>
      <c r="L7348" s="181">
        <v>0.25247097015380859</v>
      </c>
      <c r="M7348" s="181">
        <v>0.27157792448997498</v>
      </c>
      <c r="N7348" s="181">
        <v>0.27367252111434937</v>
      </c>
      <c r="O7348" s="181">
        <v>0.82139831781387329</v>
      </c>
      <c r="P7348" s="181">
        <v>0.77652841806411743</v>
      </c>
      <c r="Q7348" s="181">
        <v>0.24089929461479187</v>
      </c>
      <c r="R7348" s="181">
        <v>0.65789908170700073</v>
      </c>
      <c r="S7348" s="226">
        <f t="shared" si="344"/>
        <v>3.9999999403953552</v>
      </c>
      <c r="T7348" s="181">
        <f t="shared" si="342"/>
        <v>15.159790233098899</v>
      </c>
      <c r="U7348" s="226">
        <f t="shared" si="343"/>
        <v>0.9945778645242338</v>
      </c>
    </row>
    <row r="7349" spans="1:21" x14ac:dyDescent="0.25">
      <c r="A7349" s="156" t="s">
        <v>19816</v>
      </c>
      <c r="B7349" s="156" t="s">
        <v>99</v>
      </c>
      <c r="C7349" s="223">
        <v>-1.8812761306762695</v>
      </c>
      <c r="D7349" s="221">
        <v>-0.91376674175262451</v>
      </c>
      <c r="E7349" s="221">
        <v>-1.2891671657562256</v>
      </c>
      <c r="F7349" s="221">
        <v>2.1988456249237061</v>
      </c>
      <c r="G7349" s="221">
        <v>6.2302336692810059</v>
      </c>
      <c r="H7349" s="221">
        <v>0.67575681209564209</v>
      </c>
      <c r="I7349" s="221">
        <v>-6.016167163848877</v>
      </c>
      <c r="J7349" s="221">
        <v>-2.2016661167144775</v>
      </c>
      <c r="K7349" s="180">
        <v>282</v>
      </c>
      <c r="L7349" s="181">
        <v>119</v>
      </c>
      <c r="M7349" s="181">
        <v>118</v>
      </c>
      <c r="N7349" s="181">
        <v>75</v>
      </c>
      <c r="O7349" s="181">
        <v>347</v>
      </c>
      <c r="P7349" s="181">
        <v>497</v>
      </c>
      <c r="Q7349" s="181">
        <v>246</v>
      </c>
      <c r="R7349" s="181">
        <v>935</v>
      </c>
      <c r="S7349" s="226">
        <f t="shared" si="344"/>
        <v>2619</v>
      </c>
      <c r="T7349" s="181">
        <f t="shared" si="342"/>
        <v>-1667.2591373920441</v>
      </c>
      <c r="U7349" s="226">
        <f t="shared" si="343"/>
        <v>-109.38271618399099</v>
      </c>
    </row>
    <row r="7350" spans="1:21" x14ac:dyDescent="0.25">
      <c r="A7350" s="156" t="s">
        <v>19817</v>
      </c>
      <c r="B7350" s="156" t="s">
        <v>99</v>
      </c>
      <c r="C7350" s="223">
        <v>-0.79378676414489746</v>
      </c>
      <c r="D7350" s="221">
        <v>0.17372263967990875</v>
      </c>
      <c r="E7350" s="221">
        <v>19.382360458374023</v>
      </c>
      <c r="F7350" s="221">
        <v>44.438941955566406</v>
      </c>
      <c r="G7350" s="221">
        <v>14.556535720825195</v>
      </c>
      <c r="H7350" s="221">
        <v>1.3798433542251587</v>
      </c>
      <c r="I7350" s="221">
        <v>-0.68837898969650269</v>
      </c>
      <c r="J7350" s="221">
        <v>-1.1141766309738159</v>
      </c>
      <c r="K7350" s="180">
        <v>416</v>
      </c>
      <c r="L7350" s="181">
        <v>148</v>
      </c>
      <c r="M7350" s="181">
        <v>183</v>
      </c>
      <c r="N7350" s="181">
        <v>123</v>
      </c>
      <c r="O7350" s="181">
        <v>514</v>
      </c>
      <c r="P7350" s="181">
        <v>606</v>
      </c>
      <c r="Q7350" s="181">
        <v>225</v>
      </c>
      <c r="R7350" s="181">
        <v>735</v>
      </c>
      <c r="S7350" s="226">
        <f t="shared" si="344"/>
        <v>2950</v>
      </c>
      <c r="T7350" s="181">
        <f t="shared" si="342"/>
        <v>16052.896817922592</v>
      </c>
      <c r="U7350" s="226">
        <f t="shared" si="343"/>
        <v>1053.1712900445359</v>
      </c>
    </row>
    <row r="7351" spans="1:21" x14ac:dyDescent="0.25">
      <c r="A7351" s="156" t="s">
        <v>14282</v>
      </c>
      <c r="B7351" s="156" t="s">
        <v>99</v>
      </c>
      <c r="C7351" s="223">
        <v>-1.3199102878570557</v>
      </c>
      <c r="D7351" s="221">
        <v>-0.35240107774734497</v>
      </c>
      <c r="E7351" s="221">
        <v>-0.72780144214630127</v>
      </c>
      <c r="F7351" s="221">
        <v>2.6227588653564453</v>
      </c>
      <c r="G7351" s="221">
        <v>6.7915992736816406</v>
      </c>
      <c r="H7351" s="221">
        <v>3.1171863079071045</v>
      </c>
      <c r="I7351" s="221">
        <v>-1.2145025730133057</v>
      </c>
      <c r="J7351" s="221">
        <v>-1.6403002738952637</v>
      </c>
      <c r="K7351" s="180">
        <v>223.64140319824219</v>
      </c>
      <c r="L7351" s="181">
        <v>91.222152709960938</v>
      </c>
      <c r="M7351" s="181">
        <v>67.680946350097656</v>
      </c>
      <c r="N7351" s="181">
        <v>60.814765930175781</v>
      </c>
      <c r="O7351" s="181">
        <v>242.27818298339844</v>
      </c>
      <c r="P7351" s="181">
        <v>334.481201171875</v>
      </c>
      <c r="Q7351" s="181">
        <v>106.91628265380859</v>
      </c>
      <c r="R7351" s="181">
        <v>289.36056518554688</v>
      </c>
      <c r="S7351" s="226">
        <f t="shared" si="344"/>
        <v>1416.3955001831055</v>
      </c>
      <c r="T7351" s="181">
        <f t="shared" si="342"/>
        <v>1866.519039742785</v>
      </c>
      <c r="U7351" s="226">
        <f t="shared" si="343"/>
        <v>122.45542267386149</v>
      </c>
    </row>
    <row r="7352" spans="1:21" x14ac:dyDescent="0.25">
      <c r="A7352" s="156" t="s">
        <v>19604</v>
      </c>
      <c r="B7352" s="156" t="s">
        <v>99</v>
      </c>
      <c r="C7352" s="223">
        <v>-0.47248360514640808</v>
      </c>
      <c r="D7352" s="221">
        <v>0.49502581357955933</v>
      </c>
      <c r="E7352" s="221">
        <v>0.11962544173002243</v>
      </c>
      <c r="F7352" s="221">
        <v>3.4701857566833496</v>
      </c>
      <c r="G7352" s="221">
        <v>-8.9070415496826172</v>
      </c>
      <c r="H7352" s="221">
        <v>2.0845494270324707</v>
      </c>
      <c r="I7352" s="221">
        <v>-0.36707583069801331</v>
      </c>
      <c r="J7352" s="221">
        <v>-0.79287344217300415</v>
      </c>
      <c r="K7352" s="180">
        <v>42.773525238037109</v>
      </c>
      <c r="L7352" s="181">
        <v>14.662729263305664</v>
      </c>
      <c r="M7352" s="181">
        <v>14.315682411193848</v>
      </c>
      <c r="N7352" s="181">
        <v>10.237881660461426</v>
      </c>
      <c r="O7352" s="181">
        <v>50.582077026367188</v>
      </c>
      <c r="P7352" s="181">
        <v>52.404071807861328</v>
      </c>
      <c r="Q7352" s="181">
        <v>13.53482723236084</v>
      </c>
      <c r="R7352" s="181">
        <v>41.038288116455078</v>
      </c>
      <c r="S7352" s="226">
        <f t="shared" si="344"/>
        <v>239.54908275604248</v>
      </c>
      <c r="T7352" s="181">
        <f t="shared" si="342"/>
        <v>-354.51574956888271</v>
      </c>
      <c r="U7352" s="226">
        <f t="shared" si="343"/>
        <v>-23.258469393369161</v>
      </c>
    </row>
    <row r="7353" spans="1:21" x14ac:dyDescent="0.25">
      <c r="A7353" s="156" t="s">
        <v>19605</v>
      </c>
      <c r="B7353" s="156" t="s">
        <v>99</v>
      </c>
      <c r="C7353" s="223">
        <v>-3.1336879730224609</v>
      </c>
      <c r="D7353" s="221">
        <v>0.64583033323287964</v>
      </c>
      <c r="E7353" s="221">
        <v>-7.5068347156047821E-2</v>
      </c>
      <c r="F7353" s="221">
        <v>3.2754919528961182</v>
      </c>
      <c r="G7353" s="221">
        <v>19.196403503417969</v>
      </c>
      <c r="H7353" s="221">
        <v>-3.9666247367858887</v>
      </c>
      <c r="I7353" s="221">
        <v>5.23626708984375</v>
      </c>
      <c r="J7353" s="221">
        <v>2.9665336608886719</v>
      </c>
      <c r="K7353" s="180">
        <v>397.83316040039062</v>
      </c>
      <c r="L7353" s="181">
        <v>167.9739990234375</v>
      </c>
      <c r="M7353" s="181">
        <v>159.13325500488281</v>
      </c>
      <c r="N7353" s="181">
        <v>161.78547668457031</v>
      </c>
      <c r="O7353" s="181">
        <v>495.08126831054687</v>
      </c>
      <c r="P7353" s="181">
        <v>541.0531005859375</v>
      </c>
      <c r="Q7353" s="181">
        <v>171.51029968261719</v>
      </c>
      <c r="R7353" s="181">
        <v>559.61865234375</v>
      </c>
      <c r="S7353" s="226">
        <f t="shared" si="344"/>
        <v>2653.9892120361328</v>
      </c>
      <c r="T7353" s="181">
        <f t="shared" si="342"/>
        <v>9295.605358303068</v>
      </c>
      <c r="U7353" s="226">
        <f t="shared" si="343"/>
        <v>609.85034651308808</v>
      </c>
    </row>
    <row r="7354" spans="1:21" x14ac:dyDescent="0.25">
      <c r="A7354" s="156" t="s">
        <v>19818</v>
      </c>
      <c r="B7354" s="156" t="s">
        <v>99</v>
      </c>
      <c r="C7354" s="223">
        <v>-1.5991289615631104</v>
      </c>
      <c r="D7354" s="221">
        <v>-0.63161957263946533</v>
      </c>
      <c r="E7354" s="221">
        <v>-11.125073432922363</v>
      </c>
      <c r="F7354" s="221">
        <v>2.3435401916503906</v>
      </c>
      <c r="G7354" s="221">
        <v>38.077568054199219</v>
      </c>
      <c r="H7354" s="221">
        <v>15.912562370300293</v>
      </c>
      <c r="I7354" s="221">
        <v>-1.4937212467193604</v>
      </c>
      <c r="J7354" s="221">
        <v>-1.9195188283920288</v>
      </c>
      <c r="K7354" s="180">
        <v>255</v>
      </c>
      <c r="L7354" s="181">
        <v>119</v>
      </c>
      <c r="M7354" s="181">
        <v>88</v>
      </c>
      <c r="N7354" s="181">
        <v>58</v>
      </c>
      <c r="O7354" s="181">
        <v>285</v>
      </c>
      <c r="P7354" s="181">
        <v>346</v>
      </c>
      <c r="Q7354" s="181">
        <v>101</v>
      </c>
      <c r="R7354" s="181">
        <v>415</v>
      </c>
      <c r="S7354" s="226">
        <f t="shared" si="344"/>
        <v>1667</v>
      </c>
      <c r="T7354" s="181">
        <f t="shared" si="342"/>
        <v>14084.365570545197</v>
      </c>
      <c r="U7354" s="226">
        <f t="shared" si="343"/>
        <v>924.02322307516727</v>
      </c>
    </row>
    <row r="7355" spans="1:21" x14ac:dyDescent="0.25">
      <c r="A7355" s="156" t="s">
        <v>19819</v>
      </c>
      <c r="B7355" s="156" t="s">
        <v>99</v>
      </c>
      <c r="C7355" s="223">
        <v>7.6716785430908203</v>
      </c>
      <c r="D7355" s="221">
        <v>33.645683288574219</v>
      </c>
      <c r="E7355" s="221">
        <v>23.585956573486328</v>
      </c>
      <c r="F7355" s="221">
        <v>18.230447769165039</v>
      </c>
      <c r="G7355" s="221">
        <v>82.415626525878906</v>
      </c>
      <c r="H7355" s="221">
        <v>57.921886444091797</v>
      </c>
      <c r="I7355" s="221">
        <v>87.368980407714844</v>
      </c>
      <c r="J7355" s="221">
        <v>7.0618705749511719</v>
      </c>
      <c r="K7355" s="180">
        <v>343</v>
      </c>
      <c r="L7355" s="181">
        <v>119</v>
      </c>
      <c r="M7355" s="181">
        <v>228</v>
      </c>
      <c r="N7355" s="181">
        <v>209</v>
      </c>
      <c r="O7355" s="181">
        <v>483</v>
      </c>
      <c r="P7355" s="181">
        <v>460</v>
      </c>
      <c r="Q7355" s="181">
        <v>111</v>
      </c>
      <c r="R7355" s="181">
        <v>356</v>
      </c>
      <c r="S7355" s="226">
        <f t="shared" si="344"/>
        <v>2309</v>
      </c>
      <c r="T7355" s="181">
        <f t="shared" si="342"/>
        <v>94485.781860351563</v>
      </c>
      <c r="U7355" s="226">
        <f t="shared" si="343"/>
        <v>6198.8632893742488</v>
      </c>
    </row>
    <row r="7356" spans="1:21" x14ac:dyDescent="0.25">
      <c r="A7356" s="156" t="s">
        <v>19820</v>
      </c>
      <c r="B7356" s="156" t="s">
        <v>99</v>
      </c>
      <c r="C7356" s="223">
        <v>8.4754047393798828</v>
      </c>
      <c r="D7356" s="221">
        <v>25.30183219909668</v>
      </c>
      <c r="E7356" s="221">
        <v>16.149969100952148</v>
      </c>
      <c r="F7356" s="221">
        <v>69.751754760742187</v>
      </c>
      <c r="G7356" s="221">
        <v>170.09036254882812</v>
      </c>
      <c r="H7356" s="221">
        <v>111.62228393554687</v>
      </c>
      <c r="I7356" s="221">
        <v>17.330596923828125</v>
      </c>
      <c r="J7356" s="221">
        <v>4.3007149696350098</v>
      </c>
      <c r="K7356" s="180">
        <v>665</v>
      </c>
      <c r="L7356" s="181">
        <v>314</v>
      </c>
      <c r="M7356" s="181">
        <v>336</v>
      </c>
      <c r="N7356" s="181">
        <v>333</v>
      </c>
      <c r="O7356" s="181">
        <v>985</v>
      </c>
      <c r="P7356" s="181">
        <v>982</v>
      </c>
      <c r="Q7356" s="181">
        <v>312</v>
      </c>
      <c r="R7356" s="181">
        <v>864</v>
      </c>
      <c r="S7356" s="226">
        <f t="shared" si="344"/>
        <v>4791</v>
      </c>
      <c r="T7356" s="181">
        <f t="shared" si="342"/>
        <v>328509.69732475281</v>
      </c>
      <c r="U7356" s="226">
        <f t="shared" si="343"/>
        <v>21552.308324649333</v>
      </c>
    </row>
    <row r="7357" spans="1:21" x14ac:dyDescent="0.25">
      <c r="A7357" s="156" t="s">
        <v>19821</v>
      </c>
      <c r="B7357" s="156" t="s">
        <v>99</v>
      </c>
      <c r="C7357" s="223">
        <v>1.319391131401062</v>
      </c>
      <c r="D7357" s="221">
        <v>14.28515625</v>
      </c>
      <c r="E7357" s="221">
        <v>13.728294372558594</v>
      </c>
      <c r="F7357" s="221">
        <v>20.561464309692383</v>
      </c>
      <c r="G7357" s="221">
        <v>85.762992858886719</v>
      </c>
      <c r="H7357" s="221">
        <v>12.921089172363281</v>
      </c>
      <c r="I7357" s="221">
        <v>2.0971939563751221</v>
      </c>
      <c r="J7357" s="221">
        <v>1.8541207313537598</v>
      </c>
      <c r="K7357" s="180">
        <v>1741</v>
      </c>
      <c r="L7357" s="181">
        <v>609</v>
      </c>
      <c r="M7357" s="181">
        <v>643</v>
      </c>
      <c r="N7357" s="181">
        <v>677</v>
      </c>
      <c r="O7357" s="181">
        <v>2020</v>
      </c>
      <c r="P7357" s="181">
        <v>1827</v>
      </c>
      <c r="Q7357" s="181">
        <v>544</v>
      </c>
      <c r="R7357" s="181">
        <v>1400</v>
      </c>
      <c r="S7357" s="226">
        <f t="shared" si="344"/>
        <v>9461</v>
      </c>
      <c r="T7357" s="181">
        <f t="shared" si="342"/>
        <v>234328.84276425838</v>
      </c>
      <c r="U7357" s="226">
        <f t="shared" si="343"/>
        <v>15373.450189572335</v>
      </c>
    </row>
    <row r="7358" spans="1:21" x14ac:dyDescent="0.25">
      <c r="A7358" s="156" t="s">
        <v>19822</v>
      </c>
      <c r="B7358" s="156" t="s">
        <v>99</v>
      </c>
      <c r="C7358" s="223">
        <v>6.4542365074157715</v>
      </c>
      <c r="D7358" s="221">
        <v>2.1599903106689453</v>
      </c>
      <c r="E7358" s="221">
        <v>16.226436614990234</v>
      </c>
      <c r="F7358" s="221">
        <v>11.439957618713379</v>
      </c>
      <c r="G7358" s="221">
        <v>56.339321136474609</v>
      </c>
      <c r="H7358" s="221">
        <v>21.728710174560547</v>
      </c>
      <c r="I7358" s="221">
        <v>1.241214394569397</v>
      </c>
      <c r="J7358" s="221">
        <v>1.8491024971008301</v>
      </c>
      <c r="K7358" s="180">
        <v>1360</v>
      </c>
      <c r="L7358" s="181">
        <v>512</v>
      </c>
      <c r="M7358" s="181">
        <v>517</v>
      </c>
      <c r="N7358" s="181">
        <v>589</v>
      </c>
      <c r="O7358" s="181">
        <v>1745</v>
      </c>
      <c r="P7358" s="181">
        <v>1747</v>
      </c>
      <c r="Q7358" s="181">
        <v>477</v>
      </c>
      <c r="R7358" s="181">
        <v>1283</v>
      </c>
      <c r="S7358" s="226">
        <f t="shared" si="344"/>
        <v>8230</v>
      </c>
      <c r="T7358" s="181">
        <f t="shared" si="342"/>
        <v>164247.50928461552</v>
      </c>
      <c r="U7358" s="226">
        <f t="shared" si="343"/>
        <v>10775.672652848078</v>
      </c>
    </row>
    <row r="7359" spans="1:21" x14ac:dyDescent="0.25">
      <c r="A7359" s="156" t="s">
        <v>19616</v>
      </c>
      <c r="B7359" s="156" t="s">
        <v>99</v>
      </c>
      <c r="C7359" s="223">
        <v>-2.4632573127746582</v>
      </c>
      <c r="D7359" s="221">
        <v>4.9678969383239746</v>
      </c>
      <c r="E7359" s="221">
        <v>5.6984491348266602</v>
      </c>
      <c r="F7359" s="221">
        <v>23.306997299194336</v>
      </c>
      <c r="G7359" s="221">
        <v>69.407432556152344</v>
      </c>
      <c r="H7359" s="221">
        <v>24.655879974365234</v>
      </c>
      <c r="I7359" s="221">
        <v>-1.9784867763519287</v>
      </c>
      <c r="J7359" s="221">
        <v>-2.4042844772338867</v>
      </c>
      <c r="K7359" s="180">
        <v>820.264892578125</v>
      </c>
      <c r="L7359" s="181">
        <v>328.70541381835937</v>
      </c>
      <c r="M7359" s="181">
        <v>253.77256774902344</v>
      </c>
      <c r="N7359" s="181">
        <v>236.78778076171875</v>
      </c>
      <c r="O7359" s="181">
        <v>947.151123046875</v>
      </c>
      <c r="P7359" s="181">
        <v>1330.8072509765625</v>
      </c>
      <c r="Q7359" s="181">
        <v>490.56036376953125</v>
      </c>
      <c r="R7359" s="181">
        <v>1635.5341796875</v>
      </c>
      <c r="S7359" s="226">
        <f t="shared" si="344"/>
        <v>6043.5835723876953</v>
      </c>
      <c r="T7359" s="181">
        <f t="shared" si="342"/>
        <v>100226.0682692156</v>
      </c>
      <c r="U7359" s="226">
        <f t="shared" si="343"/>
        <v>6575.462286491007</v>
      </c>
    </row>
    <row r="7360" spans="1:21" x14ac:dyDescent="0.25">
      <c r="A7360" s="156" t="s">
        <v>19823</v>
      </c>
      <c r="B7360" s="156" t="s">
        <v>99</v>
      </c>
      <c r="C7360" s="223">
        <v>-0.7590402364730835</v>
      </c>
      <c r="D7360" s="221">
        <v>0.18333505094051361</v>
      </c>
      <c r="E7360" s="221">
        <v>11.098372459411621</v>
      </c>
      <c r="F7360" s="221">
        <v>7.9070959091186523</v>
      </c>
      <c r="G7360" s="221">
        <v>54.694831848144531</v>
      </c>
      <c r="H7360" s="221">
        <v>19.975076675415039</v>
      </c>
      <c r="I7360" s="221">
        <v>4.9798097610473633</v>
      </c>
      <c r="J7360" s="221">
        <v>1.5409013032913208</v>
      </c>
      <c r="K7360" s="180">
        <v>1345</v>
      </c>
      <c r="L7360" s="181">
        <v>495</v>
      </c>
      <c r="M7360" s="181">
        <v>444</v>
      </c>
      <c r="N7360" s="181">
        <v>409</v>
      </c>
      <c r="O7360" s="181">
        <v>1420</v>
      </c>
      <c r="P7360" s="181">
        <v>1707</v>
      </c>
      <c r="Q7360" s="181">
        <v>542</v>
      </c>
      <c r="R7360" s="181">
        <v>1446</v>
      </c>
      <c r="S7360" s="226">
        <f t="shared" si="344"/>
        <v>7808</v>
      </c>
      <c r="T7360" s="181">
        <f t="shared" si="342"/>
        <v>123922.83861531317</v>
      </c>
      <c r="U7360" s="226">
        <f t="shared" si="343"/>
        <v>8130.1198961646196</v>
      </c>
    </row>
    <row r="7361" spans="1:21" x14ac:dyDescent="0.25">
      <c r="A7361" s="156" t="s">
        <v>19824</v>
      </c>
      <c r="B7361" s="156" t="s">
        <v>99</v>
      </c>
      <c r="C7361" s="223">
        <v>1.5077288150787354</v>
      </c>
      <c r="D7361" s="221">
        <v>9.8101072311401367</v>
      </c>
      <c r="E7361" s="221">
        <v>4.828676700592041</v>
      </c>
      <c r="F7361" s="221">
        <v>24.877132415771484</v>
      </c>
      <c r="G7361" s="221">
        <v>39.219329833984375</v>
      </c>
      <c r="H7361" s="221">
        <v>15.054083824157715</v>
      </c>
      <c r="I7361" s="221">
        <v>4.3288254737854004</v>
      </c>
      <c r="J7361" s="221">
        <v>-0.21259388327598572</v>
      </c>
      <c r="K7361" s="180">
        <v>2657</v>
      </c>
      <c r="L7361" s="181">
        <v>977</v>
      </c>
      <c r="M7361" s="181">
        <v>947</v>
      </c>
      <c r="N7361" s="181">
        <v>981</v>
      </c>
      <c r="O7361" s="181">
        <v>3222</v>
      </c>
      <c r="P7361" s="181">
        <v>3295</v>
      </c>
      <c r="Q7361" s="181">
        <v>1234</v>
      </c>
      <c r="R7361" s="181">
        <v>2937</v>
      </c>
      <c r="S7361" s="226">
        <f t="shared" si="344"/>
        <v>16250</v>
      </c>
      <c r="T7361" s="181">
        <f t="shared" si="342"/>
        <v>223253.00328698754</v>
      </c>
      <c r="U7361" s="226">
        <f t="shared" si="343"/>
        <v>14646.805255458001</v>
      </c>
    </row>
    <row r="7362" spans="1:21" x14ac:dyDescent="0.25">
      <c r="A7362" s="156" t="s">
        <v>17816</v>
      </c>
      <c r="B7362" s="156" t="s">
        <v>99</v>
      </c>
      <c r="C7362" s="223">
        <v>-1.4495018720626831</v>
      </c>
      <c r="D7362" s="221">
        <v>21.123973846435547</v>
      </c>
      <c r="E7362" s="221">
        <v>5.0546708106994629</v>
      </c>
      <c r="F7362" s="221">
        <v>53.532268524169922</v>
      </c>
      <c r="G7362" s="221">
        <v>110.53569793701172</v>
      </c>
      <c r="H7362" s="221">
        <v>42.865261077880859</v>
      </c>
      <c r="I7362" s="221">
        <v>-0.38081112504005432</v>
      </c>
      <c r="J7362" s="221">
        <v>-0.54179620742797852</v>
      </c>
      <c r="K7362" s="180">
        <v>1063.451904296875</v>
      </c>
      <c r="L7362" s="181">
        <v>403.65325927734375</v>
      </c>
      <c r="M7362" s="181">
        <v>371.75967407226563</v>
      </c>
      <c r="N7362" s="181">
        <v>344.84945678710937</v>
      </c>
      <c r="O7362" s="181">
        <v>1154.1492919921875</v>
      </c>
      <c r="P7362" s="181">
        <v>1404.314697265625</v>
      </c>
      <c r="Q7362" s="181">
        <v>536.21099853515625</v>
      </c>
      <c r="R7362" s="181">
        <v>1302.65380859375</v>
      </c>
      <c r="S7362" s="226">
        <f t="shared" si="344"/>
        <v>6581.0430908203125</v>
      </c>
      <c r="T7362" s="181">
        <f t="shared" si="342"/>
        <v>214186.02750110792</v>
      </c>
      <c r="U7362" s="226">
        <f t="shared" si="343"/>
        <v>14051.954451050155</v>
      </c>
    </row>
    <row r="7363" spans="1:21" x14ac:dyDescent="0.25">
      <c r="A7363" s="156" t="s">
        <v>19825</v>
      </c>
      <c r="B7363" s="156" t="s">
        <v>99</v>
      </c>
      <c r="C7363" s="223">
        <v>-1.5983752012252808</v>
      </c>
      <c r="D7363" s="221">
        <v>17.980178833007813</v>
      </c>
      <c r="E7363" s="221">
        <v>4.0311064720153809</v>
      </c>
      <c r="F7363" s="221">
        <v>1.4644216299057007</v>
      </c>
      <c r="G7363" s="221">
        <v>31.066379547119141</v>
      </c>
      <c r="H7363" s="221">
        <v>2.0675013065338135</v>
      </c>
      <c r="I7363" s="221">
        <v>-2.3728396892547607</v>
      </c>
      <c r="J7363" s="221">
        <v>-2.7986373901367187</v>
      </c>
      <c r="K7363" s="180">
        <v>785</v>
      </c>
      <c r="L7363" s="181">
        <v>331</v>
      </c>
      <c r="M7363" s="181">
        <v>223</v>
      </c>
      <c r="N7363" s="181">
        <v>202</v>
      </c>
      <c r="O7363" s="181">
        <v>896</v>
      </c>
      <c r="P7363" s="181">
        <v>1263</v>
      </c>
      <c r="Q7363" s="181">
        <v>567</v>
      </c>
      <c r="R7363" s="181">
        <v>1643</v>
      </c>
      <c r="S7363" s="226">
        <f t="shared" si="344"/>
        <v>5910</v>
      </c>
      <c r="T7363" s="181">
        <f t="shared" si="342"/>
        <v>30394.633461833</v>
      </c>
      <c r="U7363" s="226">
        <f t="shared" si="343"/>
        <v>1994.0796789829481</v>
      </c>
    </row>
    <row r="7364" spans="1:21" x14ac:dyDescent="0.25">
      <c r="A7364" s="156" t="s">
        <v>19826</v>
      </c>
      <c r="B7364" s="156" t="s">
        <v>99</v>
      </c>
      <c r="C7364" s="223">
        <v>0.88067167997360229</v>
      </c>
      <c r="D7364" s="221">
        <v>2.0458681583404541</v>
      </c>
      <c r="E7364" s="221">
        <v>3.3214972019195557</v>
      </c>
      <c r="F7364" s="221">
        <v>27.255863189697266</v>
      </c>
      <c r="G7364" s="221">
        <v>57.146743774414062</v>
      </c>
      <c r="H7364" s="221">
        <v>15.605717658996582</v>
      </c>
      <c r="I7364" s="221">
        <v>1.1869083642959595</v>
      </c>
      <c r="J7364" s="221">
        <v>-0.47014057636260986</v>
      </c>
      <c r="K7364" s="180">
        <v>1859</v>
      </c>
      <c r="L7364" s="181">
        <v>702</v>
      </c>
      <c r="M7364" s="181">
        <v>651</v>
      </c>
      <c r="N7364" s="181">
        <v>630</v>
      </c>
      <c r="O7364" s="181">
        <v>2234</v>
      </c>
      <c r="P7364" s="181">
        <v>2622</v>
      </c>
      <c r="Q7364" s="181">
        <v>1081</v>
      </c>
      <c r="R7364" s="181">
        <v>1974</v>
      </c>
      <c r="S7364" s="226">
        <f t="shared" si="344"/>
        <v>11753</v>
      </c>
      <c r="T7364" s="181">
        <f t="shared" si="342"/>
        <v>191345.86432617903</v>
      </c>
      <c r="U7364" s="226">
        <f t="shared" si="343"/>
        <v>12553.495675129332</v>
      </c>
    </row>
    <row r="7365" spans="1:21" x14ac:dyDescent="0.25">
      <c r="A7365" s="156" t="s">
        <v>19514</v>
      </c>
      <c r="B7365" s="156" t="s">
        <v>99</v>
      </c>
      <c r="C7365" s="223">
        <v>2.6298062801361084</v>
      </c>
      <c r="D7365" s="221">
        <v>1.2972980737686157</v>
      </c>
      <c r="E7365" s="221">
        <v>-4.945131778717041</v>
      </c>
      <c r="F7365" s="221">
        <v>39.939048767089844</v>
      </c>
      <c r="G7365" s="221">
        <v>42.307373046875</v>
      </c>
      <c r="H7365" s="221">
        <v>12.495570182800293</v>
      </c>
      <c r="I7365" s="221">
        <v>3.8719816207885742</v>
      </c>
      <c r="J7365" s="221">
        <v>0.91943502426147461</v>
      </c>
      <c r="K7365" s="180">
        <v>867.74359130859375</v>
      </c>
      <c r="L7365" s="181">
        <v>273.97186279296875</v>
      </c>
      <c r="M7365" s="181">
        <v>239.10270690917969</v>
      </c>
      <c r="N7365" s="181">
        <v>282.93820190429687</v>
      </c>
      <c r="O7365" s="181">
        <v>877.7061767578125</v>
      </c>
      <c r="P7365" s="181">
        <v>806.97161865234375</v>
      </c>
      <c r="Q7365" s="181">
        <v>257.035400390625</v>
      </c>
      <c r="R7365" s="181">
        <v>688.41656494140625</v>
      </c>
      <c r="S7365" s="226">
        <f t="shared" si="344"/>
        <v>4293.8861236572266</v>
      </c>
      <c r="T7365" s="181">
        <f t="shared" ref="T7365:T7428" si="345">SUMPRODUCT(C7365:J7365,K7365:R7365)</f>
        <v>61600.512754784824</v>
      </c>
      <c r="U7365" s="226">
        <f t="shared" ref="U7365:U7428" si="346">(T7365/$T$10045)*$S$10045</f>
        <v>4041.3822016802333</v>
      </c>
    </row>
    <row r="7366" spans="1:21" x14ac:dyDescent="0.25">
      <c r="A7366" s="156" t="s">
        <v>19827</v>
      </c>
      <c r="B7366" s="156" t="s">
        <v>99</v>
      </c>
      <c r="C7366" s="223">
        <v>3.2950608730316162</v>
      </c>
      <c r="D7366" s="221">
        <v>10.818216323852539</v>
      </c>
      <c r="E7366" s="221">
        <v>3.7333438396453857</v>
      </c>
      <c r="F7366" s="221">
        <v>24.781230926513672</v>
      </c>
      <c r="G7366" s="221">
        <v>45.160346984863281</v>
      </c>
      <c r="H7366" s="221">
        <v>32.078098297119141</v>
      </c>
      <c r="I7366" s="221">
        <v>12.881002426147461</v>
      </c>
      <c r="J7366" s="221">
        <v>1.0167423486709595</v>
      </c>
      <c r="K7366" s="180">
        <v>1469</v>
      </c>
      <c r="L7366" s="181">
        <v>581</v>
      </c>
      <c r="M7366" s="181">
        <v>533</v>
      </c>
      <c r="N7366" s="181">
        <v>553</v>
      </c>
      <c r="O7366" s="181">
        <v>1510</v>
      </c>
      <c r="P7366" s="181">
        <v>1619</v>
      </c>
      <c r="Q7366" s="181">
        <v>444</v>
      </c>
      <c r="R7366" s="181">
        <v>1212</v>
      </c>
      <c r="S7366" s="226">
        <f t="shared" ref="S7366:S7429" si="347">SUM(K7366:R7366)</f>
        <v>7921</v>
      </c>
      <c r="T7366" s="181">
        <f t="shared" si="345"/>
        <v>153897.74296951294</v>
      </c>
      <c r="U7366" s="226">
        <f t="shared" si="346"/>
        <v>10096.662698111033</v>
      </c>
    </row>
    <row r="7367" spans="1:21" x14ac:dyDescent="0.25">
      <c r="A7367" s="156" t="s">
        <v>14304</v>
      </c>
      <c r="B7367" s="156" t="s">
        <v>99</v>
      </c>
      <c r="C7367" s="223">
        <v>1.8814417123794556</v>
      </c>
      <c r="D7367" s="221">
        <v>12.208444595336914</v>
      </c>
      <c r="E7367" s="221">
        <v>20.229217529296875</v>
      </c>
      <c r="F7367" s="221">
        <v>38.5711669921875</v>
      </c>
      <c r="G7367" s="221">
        <v>48.393901824951172</v>
      </c>
      <c r="H7367" s="221">
        <v>25.257896423339844</v>
      </c>
      <c r="I7367" s="221">
        <v>1.8707634210586548</v>
      </c>
      <c r="J7367" s="221">
        <v>1.4449656009674072</v>
      </c>
      <c r="K7367" s="180">
        <v>1782.644775390625</v>
      </c>
      <c r="L7367" s="181">
        <v>596.881103515625</v>
      </c>
      <c r="M7367" s="181">
        <v>609.87847900390625</v>
      </c>
      <c r="N7367" s="181">
        <v>772.84600830078125</v>
      </c>
      <c r="O7367" s="181">
        <v>2272.547119140625</v>
      </c>
      <c r="P7367" s="181">
        <v>1910.6192626953125</v>
      </c>
      <c r="Q7367" s="181">
        <v>444.91134643554687</v>
      </c>
      <c r="R7367" s="181">
        <v>1409.7191162109375</v>
      </c>
      <c r="S7367" s="226">
        <f t="shared" si="347"/>
        <v>9800.0472106933594</v>
      </c>
      <c r="T7367" s="181">
        <f t="shared" si="345"/>
        <v>213892.8341050107</v>
      </c>
      <c r="U7367" s="226">
        <f t="shared" si="346"/>
        <v>14032.719114854914</v>
      </c>
    </row>
    <row r="7368" spans="1:21" x14ac:dyDescent="0.25">
      <c r="A7368" s="156" t="s">
        <v>14308</v>
      </c>
      <c r="B7368" s="156" t="s">
        <v>99</v>
      </c>
      <c r="C7368" s="223">
        <v>1.8421106338500977</v>
      </c>
      <c r="D7368" s="221">
        <v>2.8096199035644531</v>
      </c>
      <c r="E7368" s="221">
        <v>2.4342195987701416</v>
      </c>
      <c r="F7368" s="221">
        <v>5.7847795486450195</v>
      </c>
      <c r="G7368" s="221">
        <v>5088.63037109375</v>
      </c>
      <c r="H7368" s="221">
        <v>4.3991432189941406</v>
      </c>
      <c r="I7368" s="221">
        <v>1.9475183486938477</v>
      </c>
      <c r="J7368" s="221">
        <v>1.5217206478118896</v>
      </c>
      <c r="K7368" s="180">
        <v>0.31545490026473999</v>
      </c>
      <c r="L7368" s="181">
        <v>9.9324591457843781E-2</v>
      </c>
      <c r="M7368" s="181">
        <v>0.20156270265579224</v>
      </c>
      <c r="N7368" s="181">
        <v>0.24526552855968475</v>
      </c>
      <c r="O7368" s="181">
        <v>1</v>
      </c>
      <c r="P7368" s="181">
        <v>0.30247649550437927</v>
      </c>
      <c r="Q7368" s="181">
        <v>8.8729970157146454E-2</v>
      </c>
      <c r="R7368" s="181">
        <v>0.27175208926200867</v>
      </c>
      <c r="S7368" s="226">
        <f t="shared" si="347"/>
        <v>2.5245662778615952</v>
      </c>
      <c r="T7368" s="181">
        <f t="shared" si="345"/>
        <v>5093.3169645982653</v>
      </c>
      <c r="U7368" s="226">
        <f t="shared" si="346"/>
        <v>334.15372060591415</v>
      </c>
    </row>
    <row r="7369" spans="1:21" x14ac:dyDescent="0.25">
      <c r="A7369" s="156" t="s">
        <v>19515</v>
      </c>
      <c r="B7369" s="156" t="s">
        <v>99</v>
      </c>
      <c r="C7369" s="223">
        <v>1.8015074729919434</v>
      </c>
      <c r="D7369" s="221">
        <v>2.7690167427062988</v>
      </c>
      <c r="E7369" s="221">
        <v>2.3936164379119873</v>
      </c>
      <c r="F7369" s="221">
        <v>5.7441763877868652</v>
      </c>
      <c r="G7369" s="221">
        <v>9.9130163192749023</v>
      </c>
      <c r="H7369" s="221">
        <v>4.3585400581359863</v>
      </c>
      <c r="I7369" s="221">
        <v>1.9069151878356934</v>
      </c>
      <c r="J7369" s="221">
        <v>1.4811176061630249</v>
      </c>
      <c r="K7369" s="180">
        <v>1.5437440872192383</v>
      </c>
      <c r="L7369" s="181">
        <v>0.52210724353790283</v>
      </c>
      <c r="M7369" s="181">
        <v>0.43179678916931152</v>
      </c>
      <c r="N7369" s="181">
        <v>0.41204139590263367</v>
      </c>
      <c r="O7369" s="181">
        <v>2.0460958480834961</v>
      </c>
      <c r="P7369" s="181">
        <v>2.0122294425964355</v>
      </c>
      <c r="Q7369" s="181">
        <v>0.73095011711120605</v>
      </c>
      <c r="R7369" s="181">
        <v>1.7582314014434814</v>
      </c>
      <c r="S7369" s="226">
        <f t="shared" si="347"/>
        <v>9.4571963250637054</v>
      </c>
      <c r="T7369" s="181">
        <f t="shared" si="345"/>
        <v>40.678556086710998</v>
      </c>
      <c r="U7369" s="226">
        <f t="shared" si="346"/>
        <v>2.6687698723110929</v>
      </c>
    </row>
    <row r="7370" spans="1:21" x14ac:dyDescent="0.25">
      <c r="A7370" s="156" t="s">
        <v>14314</v>
      </c>
      <c r="B7370" s="156" t="s">
        <v>99</v>
      </c>
      <c r="C7370" s="223">
        <v>1.6086593866348267</v>
      </c>
      <c r="D7370" s="221">
        <v>2.5761690139770508</v>
      </c>
      <c r="E7370" s="221">
        <v>2.2007684707641602</v>
      </c>
      <c r="F7370" s="221">
        <v>5.5513286590576172</v>
      </c>
      <c r="G7370" s="221">
        <v>9.7201700210571289</v>
      </c>
      <c r="H7370" s="221">
        <v>4.1656923294067383</v>
      </c>
      <c r="I7370" s="221">
        <v>1.7140672206878662</v>
      </c>
      <c r="J7370" s="221">
        <v>1.2882695198059082</v>
      </c>
      <c r="K7370" s="180">
        <v>0.33095511794090271</v>
      </c>
      <c r="L7370" s="181">
        <v>0.12151898443698883</v>
      </c>
      <c r="M7370" s="181">
        <v>0.10863061249256134</v>
      </c>
      <c r="N7370" s="181">
        <v>0.10126582533121109</v>
      </c>
      <c r="O7370" s="181">
        <v>0.34614500403404236</v>
      </c>
      <c r="P7370" s="181">
        <v>0.52243959903717041</v>
      </c>
      <c r="Q7370" s="181">
        <v>0.16939009726047516</v>
      </c>
      <c r="R7370" s="181">
        <v>0.42117375135421753</v>
      </c>
      <c r="S7370" s="226">
        <f t="shared" si="347"/>
        <v>2.1215189918875694</v>
      </c>
      <c r="T7370" s="181">
        <f t="shared" si="345"/>
        <v>8.0205204456978336</v>
      </c>
      <c r="U7370" s="226">
        <f t="shared" si="346"/>
        <v>0.52619673323965754</v>
      </c>
    </row>
    <row r="7371" spans="1:21" x14ac:dyDescent="0.25">
      <c r="A7371" s="156" t="s">
        <v>14321</v>
      </c>
      <c r="B7371" s="156" t="s">
        <v>99</v>
      </c>
      <c r="C7371" s="223">
        <v>1.5386673212051392</v>
      </c>
      <c r="D7371" s="221">
        <v>2.5061769485473633</v>
      </c>
      <c r="E7371" s="221">
        <v>2.1307766437530518</v>
      </c>
      <c r="F7371" s="221">
        <v>5.4813365936279297</v>
      </c>
      <c r="G7371" s="221">
        <v>9.650177001953125</v>
      </c>
      <c r="H7371" s="221">
        <v>4.0957002639770508</v>
      </c>
      <c r="I7371" s="221">
        <v>1.6440750360488892</v>
      </c>
      <c r="J7371" s="221">
        <v>1.2182773351669312</v>
      </c>
      <c r="K7371" s="180">
        <v>0.82139617204666138</v>
      </c>
      <c r="L7371" s="181">
        <v>0.25856754183769226</v>
      </c>
      <c r="M7371" s="181">
        <v>0.16971895098686218</v>
      </c>
      <c r="N7371" s="181">
        <v>0.19619220495223999</v>
      </c>
      <c r="O7371" s="181">
        <v>0.9980054497718811</v>
      </c>
      <c r="P7371" s="181">
        <v>0.86926561594009399</v>
      </c>
      <c r="Q7371" s="181">
        <v>0.23354487121105194</v>
      </c>
      <c r="R7371" s="181">
        <v>0.507343590259552</v>
      </c>
      <c r="S7371" s="226">
        <f t="shared" si="347"/>
        <v>4.0540343970060349</v>
      </c>
      <c r="T7371" s="181">
        <f t="shared" si="345"/>
        <v>17.542131291436995</v>
      </c>
      <c r="U7371" s="226">
        <f t="shared" si="346"/>
        <v>1.1508744653305605</v>
      </c>
    </row>
    <row r="7372" spans="1:21" x14ac:dyDescent="0.25">
      <c r="A7372" s="156" t="s">
        <v>14293</v>
      </c>
      <c r="B7372" s="156" t="s">
        <v>99</v>
      </c>
      <c r="C7372" s="223">
        <v>1.5057196617126465</v>
      </c>
      <c r="D7372" s="221">
        <v>2.473228931427002</v>
      </c>
      <c r="E7372" s="221">
        <v>2.0978286266326904</v>
      </c>
      <c r="F7372" s="221">
        <v>5.4483890533447266</v>
      </c>
      <c r="G7372" s="221">
        <v>125.77060699462891</v>
      </c>
      <c r="H7372" s="221">
        <v>4.0627527236938477</v>
      </c>
      <c r="I7372" s="221">
        <v>1.611127495765686</v>
      </c>
      <c r="J7372" s="221">
        <v>1.185329794883728</v>
      </c>
      <c r="K7372" s="180">
        <v>35.601779937744141</v>
      </c>
      <c r="L7372" s="181">
        <v>12.380437850952148</v>
      </c>
      <c r="M7372" s="181">
        <v>12.861543655395508</v>
      </c>
      <c r="N7372" s="181">
        <v>12.476658821105957</v>
      </c>
      <c r="O7372" s="181">
        <v>43.812637329101563</v>
      </c>
      <c r="P7372" s="181">
        <v>46.987934112548828</v>
      </c>
      <c r="Q7372" s="181">
        <v>16.229278564453125</v>
      </c>
      <c r="R7372" s="181">
        <v>34.575420379638672</v>
      </c>
      <c r="S7372" s="226">
        <f t="shared" si="347"/>
        <v>214.92569065093994</v>
      </c>
      <c r="T7372" s="181">
        <f t="shared" si="345"/>
        <v>5947.5580240185336</v>
      </c>
      <c r="U7372" s="226">
        <f t="shared" si="346"/>
        <v>390.19732250300029</v>
      </c>
    </row>
    <row r="7373" spans="1:21" x14ac:dyDescent="0.25">
      <c r="A7373" s="156" t="s">
        <v>14295</v>
      </c>
      <c r="B7373" s="156" t="s">
        <v>99</v>
      </c>
      <c r="C7373" s="223">
        <v>1.3945978879928589</v>
      </c>
      <c r="D7373" s="221">
        <v>2.3621072769165039</v>
      </c>
      <c r="E7373" s="221">
        <v>1.9867068529129028</v>
      </c>
      <c r="F7373" s="221">
        <v>5.3372673988342285</v>
      </c>
      <c r="G7373" s="221">
        <v>9.506108283996582</v>
      </c>
      <c r="H7373" s="221">
        <v>72.616485595703125</v>
      </c>
      <c r="I7373" s="221">
        <v>1.5000057220458984</v>
      </c>
      <c r="J7373" s="221">
        <v>1.0742080211639404</v>
      </c>
      <c r="K7373" s="180">
        <v>9.3862972259521484</v>
      </c>
      <c r="L7373" s="181">
        <v>3.139554500579834</v>
      </c>
      <c r="M7373" s="181">
        <v>3.3337535858154297</v>
      </c>
      <c r="N7373" s="181">
        <v>3.2042875289916992</v>
      </c>
      <c r="O7373" s="181">
        <v>11.198822975158691</v>
      </c>
      <c r="P7373" s="181">
        <v>15.082807540893555</v>
      </c>
      <c r="Q7373" s="181">
        <v>4.7578816413879395</v>
      </c>
      <c r="R7373" s="181">
        <v>14.726776123046875</v>
      </c>
      <c r="S7373" s="226">
        <f t="shared" si="347"/>
        <v>64.830181121826172</v>
      </c>
      <c r="T7373" s="181">
        <f t="shared" si="345"/>
        <v>1268.9055763947108</v>
      </c>
      <c r="U7373" s="226">
        <f t="shared" si="346"/>
        <v>83.248209839877561</v>
      </c>
    </row>
    <row r="7374" spans="1:21" x14ac:dyDescent="0.25">
      <c r="A7374" s="156" t="s">
        <v>19828</v>
      </c>
      <c r="B7374" s="156" t="s">
        <v>99</v>
      </c>
      <c r="C7374" s="223">
        <v>8.540802001953125</v>
      </c>
      <c r="D7374" s="221">
        <v>58.920757293701172</v>
      </c>
      <c r="E7374" s="221">
        <v>29.82038688659668</v>
      </c>
      <c r="F7374" s="221">
        <v>75.7060546875</v>
      </c>
      <c r="G7374" s="221">
        <v>203.67645263671875</v>
      </c>
      <c r="H7374" s="221">
        <v>93.722770690917969</v>
      </c>
      <c r="I7374" s="221">
        <v>17.581233978271484</v>
      </c>
      <c r="J7374" s="221">
        <v>10.852228164672852</v>
      </c>
      <c r="K7374" s="180">
        <v>1042</v>
      </c>
      <c r="L7374" s="181">
        <v>363</v>
      </c>
      <c r="M7374" s="181">
        <v>385</v>
      </c>
      <c r="N7374" s="181">
        <v>381</v>
      </c>
      <c r="O7374" s="181">
        <v>961</v>
      </c>
      <c r="P7374" s="181">
        <v>851</v>
      </c>
      <c r="Q7374" s="181">
        <v>267</v>
      </c>
      <c r="R7374" s="181">
        <v>873</v>
      </c>
      <c r="S7374" s="226">
        <f t="shared" si="347"/>
        <v>5123</v>
      </c>
      <c r="T7374" s="181">
        <f t="shared" si="345"/>
        <v>360271.9398727417</v>
      </c>
      <c r="U7374" s="226">
        <f t="shared" si="346"/>
        <v>23636.111786316498</v>
      </c>
    </row>
    <row r="7375" spans="1:21" x14ac:dyDescent="0.25">
      <c r="A7375" s="156" t="s">
        <v>14326</v>
      </c>
      <c r="B7375" s="156" t="s">
        <v>99</v>
      </c>
      <c r="C7375" s="223">
        <v>7.2554688453674316</v>
      </c>
      <c r="D7375" s="221">
        <v>12.527034759521484</v>
      </c>
      <c r="E7375" s="221">
        <v>11.528636932373047</v>
      </c>
      <c r="F7375" s="221">
        <v>44.664695739746094</v>
      </c>
      <c r="G7375" s="221">
        <v>137.30351257324219</v>
      </c>
      <c r="H7375" s="221">
        <v>22.209095001220703</v>
      </c>
      <c r="I7375" s="221">
        <v>3.932166576385498</v>
      </c>
      <c r="J7375" s="221">
        <v>3.5063691139221191</v>
      </c>
      <c r="K7375" s="180">
        <v>1397.5382080078125</v>
      </c>
      <c r="L7375" s="181">
        <v>460.52972412109375</v>
      </c>
      <c r="M7375" s="181">
        <v>523.3292236328125</v>
      </c>
      <c r="N7375" s="181">
        <v>522.3323974609375</v>
      </c>
      <c r="O7375" s="181">
        <v>1237.0506591796875</v>
      </c>
      <c r="P7375" s="181">
        <v>1351.6846923828125</v>
      </c>
      <c r="Q7375" s="181">
        <v>343.90206909179687</v>
      </c>
      <c r="R7375" s="181">
        <v>865.2376708984375</v>
      </c>
      <c r="S7375" s="226">
        <f t="shared" si="347"/>
        <v>6701.6046447753906</v>
      </c>
      <c r="T7375" s="181">
        <f t="shared" si="345"/>
        <v>249529.17436155153</v>
      </c>
      <c r="U7375" s="226">
        <f t="shared" si="346"/>
        <v>16370.687823315351</v>
      </c>
    </row>
    <row r="7376" spans="1:21" x14ac:dyDescent="0.25">
      <c r="A7376" s="156" t="s">
        <v>19829</v>
      </c>
      <c r="B7376" s="156" t="s">
        <v>99</v>
      </c>
      <c r="C7376" s="223">
        <v>5.787747859954834</v>
      </c>
      <c r="D7376" s="221">
        <v>5.6015381813049316</v>
      </c>
      <c r="E7376" s="221">
        <v>6.0889220237731934</v>
      </c>
      <c r="F7376" s="221">
        <v>27.808460235595703</v>
      </c>
      <c r="G7376" s="221">
        <v>82.753562927246094</v>
      </c>
      <c r="H7376" s="221">
        <v>29.79594612121582</v>
      </c>
      <c r="I7376" s="221">
        <v>5.3819437026977539</v>
      </c>
      <c r="J7376" s="221">
        <v>6.5395379066467285</v>
      </c>
      <c r="K7376" s="180">
        <v>2202</v>
      </c>
      <c r="L7376" s="181">
        <v>748</v>
      </c>
      <c r="M7376" s="181">
        <v>762</v>
      </c>
      <c r="N7376" s="181">
        <v>757</v>
      </c>
      <c r="O7376" s="181">
        <v>2375</v>
      </c>
      <c r="P7376" s="181">
        <v>2206</v>
      </c>
      <c r="Q7376" s="181">
        <v>682</v>
      </c>
      <c r="R7376" s="181">
        <v>1675</v>
      </c>
      <c r="S7376" s="226">
        <f t="shared" si="347"/>
        <v>11407</v>
      </c>
      <c r="T7376" s="181">
        <f t="shared" si="345"/>
        <v>319519.11502218246</v>
      </c>
      <c r="U7376" s="226">
        <f t="shared" si="346"/>
        <v>20962.469414622945</v>
      </c>
    </row>
    <row r="7377" spans="1:21" x14ac:dyDescent="0.25">
      <c r="A7377" s="156" t="s">
        <v>19830</v>
      </c>
      <c r="B7377" s="156" t="s">
        <v>99</v>
      </c>
      <c r="C7377" s="223">
        <v>1.5544048547744751</v>
      </c>
      <c r="D7377" s="221">
        <v>13.981758117675781</v>
      </c>
      <c r="E7377" s="221">
        <v>8.9668893814086914</v>
      </c>
      <c r="F7377" s="221">
        <v>18.995765686035156</v>
      </c>
      <c r="G7377" s="221">
        <v>51.668628692626953</v>
      </c>
      <c r="H7377" s="221">
        <v>17.795782089233398</v>
      </c>
      <c r="I7377" s="221">
        <v>4.0521249771118164</v>
      </c>
      <c r="J7377" s="221">
        <v>1.0157910585403442</v>
      </c>
      <c r="K7377" s="180">
        <v>2383</v>
      </c>
      <c r="L7377" s="181">
        <v>833</v>
      </c>
      <c r="M7377" s="181">
        <v>827</v>
      </c>
      <c r="N7377" s="181">
        <v>890</v>
      </c>
      <c r="O7377" s="181">
        <v>2899</v>
      </c>
      <c r="P7377" s="181">
        <v>2695</v>
      </c>
      <c r="Q7377" s="181">
        <v>1020</v>
      </c>
      <c r="R7377" s="181">
        <v>2037</v>
      </c>
      <c r="S7377" s="226">
        <f t="shared" si="347"/>
        <v>13584</v>
      </c>
      <c r="T7377" s="181">
        <f t="shared" si="345"/>
        <v>243622.12143325806</v>
      </c>
      <c r="U7377" s="226">
        <f t="shared" si="346"/>
        <v>15983.147890590781</v>
      </c>
    </row>
    <row r="7378" spans="1:21" x14ac:dyDescent="0.25">
      <c r="A7378" s="156" t="s">
        <v>19831</v>
      </c>
      <c r="B7378" s="156" t="s">
        <v>99</v>
      </c>
      <c r="C7378" s="223">
        <v>3.9325509071350098</v>
      </c>
      <c r="D7378" s="221">
        <v>19.970987319946289</v>
      </c>
      <c r="E7378" s="221">
        <v>11.184800148010254</v>
      </c>
      <c r="F7378" s="221">
        <v>25.474355697631836</v>
      </c>
      <c r="G7378" s="221">
        <v>33.147109985351562</v>
      </c>
      <c r="H7378" s="221">
        <v>18.542709350585938</v>
      </c>
      <c r="I7378" s="221">
        <v>3.8492927551269531</v>
      </c>
      <c r="J7378" s="221">
        <v>1.5382672548294067</v>
      </c>
      <c r="K7378" s="180">
        <v>2352</v>
      </c>
      <c r="L7378" s="181">
        <v>833</v>
      </c>
      <c r="M7378" s="181">
        <v>727</v>
      </c>
      <c r="N7378" s="181">
        <v>702</v>
      </c>
      <c r="O7378" s="181">
        <v>2571</v>
      </c>
      <c r="P7378" s="181">
        <v>2298</v>
      </c>
      <c r="Q7378" s="181">
        <v>740</v>
      </c>
      <c r="R7378" s="181">
        <v>1810</v>
      </c>
      <c r="S7378" s="226">
        <f t="shared" si="347"/>
        <v>12033</v>
      </c>
      <c r="T7378" s="181">
        <f t="shared" si="345"/>
        <v>185364.64580845833</v>
      </c>
      <c r="U7378" s="226">
        <f t="shared" si="346"/>
        <v>12161.090011915125</v>
      </c>
    </row>
    <row r="7379" spans="1:21" x14ac:dyDescent="0.25">
      <c r="A7379" s="156" t="s">
        <v>19526</v>
      </c>
      <c r="B7379" s="156" t="s">
        <v>99</v>
      </c>
      <c r="C7379" s="223">
        <v>-1.5437564849853516</v>
      </c>
      <c r="D7379" s="221">
        <v>-5.0852761268615723</v>
      </c>
      <c r="E7379" s="221">
        <v>-0.95164757966995239</v>
      </c>
      <c r="F7379" s="221">
        <v>14.093605041503906</v>
      </c>
      <c r="G7379" s="221">
        <v>5.2098445892333984</v>
      </c>
      <c r="H7379" s="221">
        <v>7.0441131591796875</v>
      </c>
      <c r="I7379" s="221">
        <v>-1.438348650932312</v>
      </c>
      <c r="J7379" s="221">
        <v>-2.1287143230438232</v>
      </c>
      <c r="K7379" s="180">
        <v>831.2889404296875</v>
      </c>
      <c r="L7379" s="181">
        <v>322.79046630859375</v>
      </c>
      <c r="M7379" s="181">
        <v>275.71685791015625</v>
      </c>
      <c r="N7379" s="181">
        <v>280.88980102539062</v>
      </c>
      <c r="O7379" s="181">
        <v>1011.8240356445312</v>
      </c>
      <c r="P7379" s="181">
        <v>1044.9306640625</v>
      </c>
      <c r="Q7379" s="181">
        <v>399.34976196289062</v>
      </c>
      <c r="R7379" s="181">
        <v>917.15948486328125</v>
      </c>
      <c r="S7379" s="226">
        <f t="shared" si="347"/>
        <v>5083.9500122070312</v>
      </c>
      <c r="T7379" s="181">
        <f t="shared" si="345"/>
        <v>10876.859385550095</v>
      </c>
      <c r="U7379" s="226">
        <f t="shared" si="346"/>
        <v>713.59058496678415</v>
      </c>
    </row>
    <row r="7380" spans="1:21" x14ac:dyDescent="0.25">
      <c r="A7380" s="156" t="s">
        <v>19528</v>
      </c>
      <c r="B7380" s="156" t="s">
        <v>99</v>
      </c>
      <c r="C7380" s="223">
        <v>0.70509451627731323</v>
      </c>
      <c r="D7380" s="221">
        <v>1.6726038455963135</v>
      </c>
      <c r="E7380" s="221">
        <v>1.2972034215927124</v>
      </c>
      <c r="F7380" s="221">
        <v>4.647763729095459</v>
      </c>
      <c r="G7380" s="221">
        <v>8.8166046142578125</v>
      </c>
      <c r="H7380" s="221">
        <v>3.2621276378631592</v>
      </c>
      <c r="I7380" s="221">
        <v>0.81050229072570801</v>
      </c>
      <c r="J7380" s="221">
        <v>0.38470458984375</v>
      </c>
      <c r="K7380" s="180">
        <v>1.1967916488647461</v>
      </c>
      <c r="L7380" s="181">
        <v>0.42977055907249451</v>
      </c>
      <c r="M7380" s="181">
        <v>0.43499347567558289</v>
      </c>
      <c r="N7380" s="181">
        <v>0.40887895226478577</v>
      </c>
      <c r="O7380" s="181">
        <v>1.4668904542922974</v>
      </c>
      <c r="P7380" s="181">
        <v>1.5168812274932861</v>
      </c>
      <c r="Q7380" s="181">
        <v>0.56929677724838257</v>
      </c>
      <c r="R7380" s="181">
        <v>1.4586831331253052</v>
      </c>
      <c r="S7380" s="226">
        <f t="shared" si="347"/>
        <v>7.4821862280368805</v>
      </c>
      <c r="T7380" s="181">
        <f t="shared" si="345"/>
        <v>22.93116666950284</v>
      </c>
      <c r="U7380" s="226">
        <f t="shared" si="346"/>
        <v>1.5044291791985667</v>
      </c>
    </row>
    <row r="7381" spans="1:21" x14ac:dyDescent="0.25">
      <c r="A7381" s="156" t="s">
        <v>17817</v>
      </c>
      <c r="B7381" s="156" t="s">
        <v>99</v>
      </c>
      <c r="C7381" s="223">
        <v>-1.7399587631225586</v>
      </c>
      <c r="D7381" s="221">
        <v>-0.7724493145942688</v>
      </c>
      <c r="E7381" s="221">
        <v>-4.4054408073425293</v>
      </c>
      <c r="F7381" s="221">
        <v>2.2027106285095215</v>
      </c>
      <c r="G7381" s="221">
        <v>10.857089996337891</v>
      </c>
      <c r="H7381" s="221">
        <v>2.1075339317321777</v>
      </c>
      <c r="I7381" s="221">
        <v>-3.3876752853393555</v>
      </c>
      <c r="J7381" s="221">
        <v>-2.0603485107421875</v>
      </c>
      <c r="K7381" s="180">
        <v>913.127685546875</v>
      </c>
      <c r="L7381" s="181">
        <v>324.70526123046875</v>
      </c>
      <c r="M7381" s="181">
        <v>288.56414794921875</v>
      </c>
      <c r="N7381" s="181">
        <v>255.24656677246094</v>
      </c>
      <c r="O7381" s="181">
        <v>1132.233154296875</v>
      </c>
      <c r="P7381" s="181">
        <v>1337.78564453125</v>
      </c>
      <c r="Q7381" s="181">
        <v>571.48126220703125</v>
      </c>
      <c r="R7381" s="181">
        <v>1481.220703125</v>
      </c>
      <c r="S7381" s="226">
        <f t="shared" si="347"/>
        <v>6304.3644256591797</v>
      </c>
      <c r="T7381" s="181">
        <f t="shared" si="345"/>
        <v>7575.7212523041344</v>
      </c>
      <c r="U7381" s="226">
        <f t="shared" si="346"/>
        <v>497.01510043963856</v>
      </c>
    </row>
    <row r="7382" spans="1:21" x14ac:dyDescent="0.25">
      <c r="A7382" s="156" t="s">
        <v>17823</v>
      </c>
      <c r="B7382" s="156" t="s">
        <v>99</v>
      </c>
      <c r="C7382" s="223">
        <v>-2.1776614189147949</v>
      </c>
      <c r="D7382" s="221">
        <v>-1.2101520299911499</v>
      </c>
      <c r="E7382" s="221">
        <v>-1.585552453994751</v>
      </c>
      <c r="F7382" s="221">
        <v>1.7650078535079956</v>
      </c>
      <c r="G7382" s="221">
        <v>5.9338483810424805</v>
      </c>
      <c r="H7382" s="221">
        <v>0.37937143445014954</v>
      </c>
      <c r="I7382" s="221">
        <v>-2.0722537040710449</v>
      </c>
      <c r="J7382" s="221">
        <v>-2.4980514049530029</v>
      </c>
      <c r="K7382" s="180">
        <v>0.22034698724746704</v>
      </c>
      <c r="L7382" s="181">
        <v>7.7422402799129486E-2</v>
      </c>
      <c r="M7382" s="181">
        <v>7.4707895517349243E-2</v>
      </c>
      <c r="N7382" s="181">
        <v>6.7626580595970154E-2</v>
      </c>
      <c r="O7382" s="181">
        <v>0.20441402494907379</v>
      </c>
      <c r="P7382" s="181">
        <v>0.18435028195381165</v>
      </c>
      <c r="Q7382" s="181">
        <v>5.7712733745574951E-2</v>
      </c>
      <c r="R7382" s="181">
        <v>0.11589755862951279</v>
      </c>
      <c r="S7382" s="226">
        <f t="shared" si="347"/>
        <v>1.0024784654378891</v>
      </c>
      <c r="T7382" s="181">
        <f t="shared" si="345"/>
        <v>0.30115972444151851</v>
      </c>
      <c r="U7382" s="226">
        <f t="shared" si="346"/>
        <v>1.9757977584794341E-2</v>
      </c>
    </row>
    <row r="7383" spans="1:21" x14ac:dyDescent="0.25">
      <c r="A7383" s="156" t="s">
        <v>19540</v>
      </c>
      <c r="B7383" s="156" t="s">
        <v>102</v>
      </c>
      <c r="C7383" s="223">
        <v>-1.1703764200210571</v>
      </c>
      <c r="D7383" s="221">
        <v>-0.20286698639392853</v>
      </c>
      <c r="E7383" s="221">
        <v>-0.57826733589172363</v>
      </c>
      <c r="F7383" s="221">
        <v>2.7722928524017334</v>
      </c>
      <c r="G7383" s="221">
        <v>6.9411330223083496</v>
      </c>
      <c r="H7383" s="221">
        <v>1.3866565227508545</v>
      </c>
      <c r="I7383" s="221">
        <v>-1.0649685859680176</v>
      </c>
      <c r="J7383" s="221">
        <v>-1.4907662868499756</v>
      </c>
      <c r="K7383" s="180">
        <v>48.30047607421875</v>
      </c>
      <c r="L7383" s="181">
        <v>15.65601634979248</v>
      </c>
      <c r="M7383" s="181">
        <v>14.989803314208984</v>
      </c>
      <c r="N7383" s="181">
        <v>13.32426929473877</v>
      </c>
      <c r="O7383" s="181">
        <v>53.963291168212891</v>
      </c>
      <c r="P7383" s="181">
        <v>55.795375823974609</v>
      </c>
      <c r="Q7383" s="181">
        <v>13.490822792053223</v>
      </c>
      <c r="R7383" s="181">
        <v>35.808975219726563</v>
      </c>
      <c r="S7383" s="226">
        <f t="shared" si="347"/>
        <v>251.32903003692627</v>
      </c>
      <c r="T7383" s="181">
        <f t="shared" si="345"/>
        <v>352.75012442151842</v>
      </c>
      <c r="U7383" s="226">
        <f t="shared" si="346"/>
        <v>23.142633246455873</v>
      </c>
    </row>
    <row r="7384" spans="1:21" x14ac:dyDescent="0.25">
      <c r="A7384" s="156" t="s">
        <v>19832</v>
      </c>
      <c r="B7384" s="156" t="s">
        <v>102</v>
      </c>
      <c r="C7384" s="223">
        <v>-1.7535586357116699</v>
      </c>
      <c r="D7384" s="221">
        <v>-0.78604918718338013</v>
      </c>
      <c r="E7384" s="221">
        <v>-1.1614495515823364</v>
      </c>
      <c r="F7384" s="221">
        <v>-54.484920501708984</v>
      </c>
      <c r="G7384" s="221">
        <v>6.3579511642456055</v>
      </c>
      <c r="H7384" s="221">
        <v>1.6976610422134399</v>
      </c>
      <c r="I7384" s="221">
        <v>3.6065084934234619</v>
      </c>
      <c r="J7384" s="221">
        <v>-2.0739486217498779</v>
      </c>
      <c r="K7384" s="180">
        <v>158</v>
      </c>
      <c r="L7384" s="181">
        <v>85</v>
      </c>
      <c r="M7384" s="181">
        <v>79</v>
      </c>
      <c r="N7384" s="181">
        <v>53</v>
      </c>
      <c r="O7384" s="181">
        <v>201</v>
      </c>
      <c r="P7384" s="181">
        <v>326</v>
      </c>
      <c r="Q7384" s="181">
        <v>99</v>
      </c>
      <c r="R7384" s="181">
        <v>410</v>
      </c>
      <c r="S7384" s="226">
        <f t="shared" si="347"/>
        <v>1411</v>
      </c>
      <c r="T7384" s="181">
        <f t="shared" si="345"/>
        <v>-1985.220656812191</v>
      </c>
      <c r="U7384" s="226">
        <f t="shared" si="346"/>
        <v>-130.24299750208721</v>
      </c>
    </row>
    <row r="7385" spans="1:21" x14ac:dyDescent="0.25">
      <c r="A7385" s="156" t="s">
        <v>19833</v>
      </c>
      <c r="B7385" s="156" t="s">
        <v>102</v>
      </c>
      <c r="C7385" s="223">
        <v>-1.1531553268432617</v>
      </c>
      <c r="D7385" s="221">
        <v>27.304889678955078</v>
      </c>
      <c r="E7385" s="221">
        <v>-0.56104624271392822</v>
      </c>
      <c r="F7385" s="221">
        <v>2.7895140647888184</v>
      </c>
      <c r="G7385" s="221">
        <v>32.100318908691406</v>
      </c>
      <c r="H7385" s="221">
        <v>38.611560821533203</v>
      </c>
      <c r="I7385" s="221">
        <v>4.7275662422180176</v>
      </c>
      <c r="J7385" s="221">
        <v>-1.4735451936721802</v>
      </c>
      <c r="K7385" s="180">
        <v>170</v>
      </c>
      <c r="L7385" s="181">
        <v>87</v>
      </c>
      <c r="M7385" s="181">
        <v>75</v>
      </c>
      <c r="N7385" s="181">
        <v>63</v>
      </c>
      <c r="O7385" s="181">
        <v>202</v>
      </c>
      <c r="P7385" s="181">
        <v>291</v>
      </c>
      <c r="Q7385" s="181">
        <v>99</v>
      </c>
      <c r="R7385" s="181">
        <v>195</v>
      </c>
      <c r="S7385" s="226">
        <f t="shared" si="347"/>
        <v>1182</v>
      </c>
      <c r="T7385" s="181">
        <f t="shared" si="345"/>
        <v>20214.066278219223</v>
      </c>
      <c r="U7385" s="226">
        <f t="shared" si="346"/>
        <v>1326.1702545492897</v>
      </c>
    </row>
    <row r="7386" spans="1:21" x14ac:dyDescent="0.25">
      <c r="A7386" s="156" t="s">
        <v>19834</v>
      </c>
      <c r="B7386" s="156" t="s">
        <v>102</v>
      </c>
      <c r="C7386" s="223">
        <v>-1.3559191226959229</v>
      </c>
      <c r="D7386" s="221">
        <v>-0.38840961456298828</v>
      </c>
      <c r="E7386" s="221">
        <v>-0.76380997896194458</v>
      </c>
      <c r="F7386" s="221">
        <v>12.245965957641602</v>
      </c>
      <c r="G7386" s="221">
        <v>6.7555909156799316</v>
      </c>
      <c r="H7386" s="221">
        <v>1.2011138200759888</v>
      </c>
      <c r="I7386" s="221">
        <v>-4.6356048583984375</v>
      </c>
      <c r="J7386" s="221">
        <v>-1.6763089895248413</v>
      </c>
      <c r="K7386" s="180">
        <v>200</v>
      </c>
      <c r="L7386" s="181">
        <v>83</v>
      </c>
      <c r="M7386" s="181">
        <v>90</v>
      </c>
      <c r="N7386" s="181">
        <v>72</v>
      </c>
      <c r="O7386" s="181">
        <v>230</v>
      </c>
      <c r="P7386" s="181">
        <v>317</v>
      </c>
      <c r="Q7386" s="181">
        <v>93</v>
      </c>
      <c r="R7386" s="181">
        <v>425</v>
      </c>
      <c r="S7386" s="226">
        <f t="shared" si="347"/>
        <v>1510</v>
      </c>
      <c r="T7386" s="181">
        <f t="shared" si="345"/>
        <v>1300.5412474870682</v>
      </c>
      <c r="U7386" s="226">
        <f t="shared" si="346"/>
        <v>85.323709415665292</v>
      </c>
    </row>
    <row r="7387" spans="1:21" x14ac:dyDescent="0.25">
      <c r="A7387" s="156" t="s">
        <v>19835</v>
      </c>
      <c r="B7387" s="156" t="s">
        <v>102</v>
      </c>
      <c r="C7387" s="223">
        <v>-1.0674400329589844</v>
      </c>
      <c r="D7387" s="221">
        <v>-9.9930688738822937E-2</v>
      </c>
      <c r="E7387" s="221">
        <v>-0.47533106803894043</v>
      </c>
      <c r="F7387" s="221">
        <v>2.8752293586730957</v>
      </c>
      <c r="G7387" s="221">
        <v>16.655551910400391</v>
      </c>
      <c r="H7387" s="221">
        <v>4.5106616020202637</v>
      </c>
      <c r="I7387" s="221">
        <v>-0.96203231811523438</v>
      </c>
      <c r="J7387" s="221">
        <v>-1.3878298997879028</v>
      </c>
      <c r="K7387" s="180">
        <v>243</v>
      </c>
      <c r="L7387" s="181">
        <v>108</v>
      </c>
      <c r="M7387" s="181">
        <v>129</v>
      </c>
      <c r="N7387" s="181">
        <v>93</v>
      </c>
      <c r="O7387" s="181">
        <v>274</v>
      </c>
      <c r="P7387" s="181">
        <v>497</v>
      </c>
      <c r="Q7387" s="181">
        <v>122</v>
      </c>
      <c r="R7387" s="181">
        <v>622</v>
      </c>
      <c r="S7387" s="226">
        <f t="shared" si="347"/>
        <v>2088</v>
      </c>
      <c r="T7387" s="181">
        <f t="shared" si="345"/>
        <v>5760.7200793623924</v>
      </c>
      <c r="U7387" s="226">
        <f t="shared" si="346"/>
        <v>377.9395747933728</v>
      </c>
    </row>
    <row r="7388" spans="1:21" x14ac:dyDescent="0.25">
      <c r="A7388" s="156" t="s">
        <v>19836</v>
      </c>
      <c r="B7388" s="156" t="s">
        <v>102</v>
      </c>
      <c r="C7388" s="223">
        <v>4.9674072265625</v>
      </c>
      <c r="D7388" s="221">
        <v>-1.7655653953552246</v>
      </c>
      <c r="E7388" s="221">
        <v>-3.9333298206329346</v>
      </c>
      <c r="F7388" s="221">
        <v>25.055107116699219</v>
      </c>
      <c r="G7388" s="221">
        <v>134.73614501953125</v>
      </c>
      <c r="H7388" s="221">
        <v>63.523681640625</v>
      </c>
      <c r="I7388" s="221">
        <v>0.75424402952194214</v>
      </c>
      <c r="J7388" s="221">
        <v>2.5938000679016113</v>
      </c>
      <c r="K7388" s="180">
        <v>676</v>
      </c>
      <c r="L7388" s="181">
        <v>249</v>
      </c>
      <c r="M7388" s="181">
        <v>228</v>
      </c>
      <c r="N7388" s="181">
        <v>207</v>
      </c>
      <c r="O7388" s="181">
        <v>614</v>
      </c>
      <c r="P7388" s="181">
        <v>710</v>
      </c>
      <c r="Q7388" s="181">
        <v>193</v>
      </c>
      <c r="R7388" s="181">
        <v>434</v>
      </c>
      <c r="S7388" s="226">
        <f t="shared" si="347"/>
        <v>3311</v>
      </c>
      <c r="T7388" s="181">
        <f t="shared" si="345"/>
        <v>136309.0348097682</v>
      </c>
      <c r="U7388" s="226">
        <f t="shared" si="346"/>
        <v>8942.7324964209674</v>
      </c>
    </row>
    <row r="7389" spans="1:21" x14ac:dyDescent="0.25">
      <c r="A7389" s="156" t="s">
        <v>19837</v>
      </c>
      <c r="B7389" s="156" t="s">
        <v>102</v>
      </c>
      <c r="C7389" s="223">
        <v>14.286697387695313</v>
      </c>
      <c r="D7389" s="221">
        <v>15.254206657409668</v>
      </c>
      <c r="E7389" s="221">
        <v>14.878806114196777</v>
      </c>
      <c r="F7389" s="221">
        <v>18.229366302490234</v>
      </c>
      <c r="G7389" s="221">
        <v>22.39820671081543</v>
      </c>
      <c r="H7389" s="221">
        <v>16.843730926513672</v>
      </c>
      <c r="I7389" s="221">
        <v>14.392105102539063</v>
      </c>
      <c r="J7389" s="221">
        <v>13.966307640075684</v>
      </c>
      <c r="K7389" s="180">
        <v>0.70555341243743896</v>
      </c>
      <c r="L7389" s="181">
        <v>0.25247097015380859</v>
      </c>
      <c r="M7389" s="181">
        <v>0.27157792448997498</v>
      </c>
      <c r="N7389" s="181">
        <v>0.27367252111434937</v>
      </c>
      <c r="O7389" s="181">
        <v>0.82139831781387329</v>
      </c>
      <c r="P7389" s="181">
        <v>0.77652841806411743</v>
      </c>
      <c r="Q7389" s="181">
        <v>0.24089929461479187</v>
      </c>
      <c r="R7389" s="181">
        <v>0.65789908170700073</v>
      </c>
      <c r="S7389" s="226">
        <f t="shared" si="347"/>
        <v>3.9999999403953552</v>
      </c>
      <c r="T7389" s="181">
        <f t="shared" si="345"/>
        <v>67.093858349215537</v>
      </c>
      <c r="U7389" s="226">
        <f t="shared" si="346"/>
        <v>4.4017803237118773</v>
      </c>
    </row>
    <row r="7390" spans="1:21" x14ac:dyDescent="0.25">
      <c r="A7390" s="156" t="s">
        <v>19719</v>
      </c>
      <c r="B7390" s="156" t="s">
        <v>102</v>
      </c>
      <c r="C7390" s="223">
        <v>7.7022886276245117</v>
      </c>
      <c r="D7390" s="221">
        <v>-3.4099195003509521</v>
      </c>
      <c r="E7390" s="221">
        <v>14.553278923034668</v>
      </c>
      <c r="F7390" s="221">
        <v>82.781639099121094</v>
      </c>
      <c r="G7390" s="221">
        <v>324.08462524414062</v>
      </c>
      <c r="H7390" s="221">
        <v>226.01824951171875</v>
      </c>
      <c r="I7390" s="221">
        <v>2.601776123046875</v>
      </c>
      <c r="J7390" s="221">
        <v>2.175978422164917</v>
      </c>
      <c r="K7390" s="180">
        <v>386.14599609375</v>
      </c>
      <c r="L7390" s="181">
        <v>120.53528594970703</v>
      </c>
      <c r="M7390" s="181">
        <v>135.69242095947266</v>
      </c>
      <c r="N7390" s="181">
        <v>147.24070739746094</v>
      </c>
      <c r="O7390" s="181">
        <v>370.98886108398437</v>
      </c>
      <c r="P7390" s="181">
        <v>304.586181640625</v>
      </c>
      <c r="Q7390" s="181">
        <v>100.32578277587891</v>
      </c>
      <c r="R7390" s="181">
        <v>185.49443054199219</v>
      </c>
      <c r="S7390" s="226">
        <f t="shared" si="347"/>
        <v>1751.0096664428711</v>
      </c>
      <c r="T7390" s="181">
        <f t="shared" si="345"/>
        <v>206465.26776118579</v>
      </c>
      <c r="U7390" s="226">
        <f t="shared" si="346"/>
        <v>13545.423910946058</v>
      </c>
    </row>
    <row r="7391" spans="1:21" x14ac:dyDescent="0.25">
      <c r="A7391" s="156" t="s">
        <v>19838</v>
      </c>
      <c r="B7391" s="156" t="s">
        <v>102</v>
      </c>
      <c r="C7391" s="223">
        <v>7.9280009269714355</v>
      </c>
      <c r="D7391" s="221">
        <v>9.4481477737426758</v>
      </c>
      <c r="E7391" s="221">
        <v>-2.8437347412109375</v>
      </c>
      <c r="F7391" s="221">
        <v>32.230094909667969</v>
      </c>
      <c r="G7391" s="221">
        <v>218.28712463378906</v>
      </c>
      <c r="H7391" s="221">
        <v>157.66943359375</v>
      </c>
      <c r="I7391" s="221">
        <v>15.313511848449707</v>
      </c>
      <c r="J7391" s="221">
        <v>5.4594297409057617</v>
      </c>
      <c r="K7391" s="180">
        <v>367</v>
      </c>
      <c r="L7391" s="181">
        <v>155</v>
      </c>
      <c r="M7391" s="181">
        <v>168</v>
      </c>
      <c r="N7391" s="181">
        <v>165</v>
      </c>
      <c r="O7391" s="181">
        <v>486</v>
      </c>
      <c r="P7391" s="181">
        <v>509</v>
      </c>
      <c r="Q7391" s="181">
        <v>182</v>
      </c>
      <c r="R7391" s="181">
        <v>513</v>
      </c>
      <c r="S7391" s="226">
        <f t="shared" si="347"/>
        <v>2545</v>
      </c>
      <c r="T7391" s="181">
        <f t="shared" si="345"/>
        <v>201143.28835344315</v>
      </c>
      <c r="U7391" s="226">
        <f t="shared" si="346"/>
        <v>13196.268491708262</v>
      </c>
    </row>
    <row r="7392" spans="1:21" x14ac:dyDescent="0.25">
      <c r="A7392" s="156" t="s">
        <v>19839</v>
      </c>
      <c r="B7392" s="156" t="s">
        <v>102</v>
      </c>
      <c r="C7392" s="223">
        <v>5.9291667938232422</v>
      </c>
      <c r="D7392" s="221">
        <v>26.874317169189453</v>
      </c>
      <c r="E7392" s="221">
        <v>7.1210556030273437</v>
      </c>
      <c r="F7392" s="221">
        <v>67.245361328125</v>
      </c>
      <c r="G7392" s="221">
        <v>201.04841613769531</v>
      </c>
      <c r="H7392" s="221">
        <v>148.94996643066406</v>
      </c>
      <c r="I7392" s="221">
        <v>29.637487411499023</v>
      </c>
      <c r="J7392" s="221">
        <v>6.0037398338317871</v>
      </c>
      <c r="K7392" s="180">
        <v>1182</v>
      </c>
      <c r="L7392" s="181">
        <v>422</v>
      </c>
      <c r="M7392" s="181">
        <v>558</v>
      </c>
      <c r="N7392" s="181">
        <v>554</v>
      </c>
      <c r="O7392" s="181">
        <v>1176</v>
      </c>
      <c r="P7392" s="181">
        <v>1278</v>
      </c>
      <c r="Q7392" s="181">
        <v>394</v>
      </c>
      <c r="R7392" s="181">
        <v>823</v>
      </c>
      <c r="S7392" s="226">
        <f t="shared" si="347"/>
        <v>6387</v>
      </c>
      <c r="T7392" s="181">
        <f t="shared" si="345"/>
        <v>502985.95859766006</v>
      </c>
      <c r="U7392" s="226">
        <f t="shared" si="346"/>
        <v>32999.051629059031</v>
      </c>
    </row>
    <row r="7393" spans="1:21" x14ac:dyDescent="0.25">
      <c r="A7393" s="156" t="s">
        <v>19840</v>
      </c>
      <c r="B7393" s="156" t="s">
        <v>102</v>
      </c>
      <c r="C7393" s="223">
        <v>5.267852783203125</v>
      </c>
      <c r="D7393" s="221">
        <v>19.267414093017578</v>
      </c>
      <c r="E7393" s="221">
        <v>-7.2694125175476074</v>
      </c>
      <c r="F7393" s="221">
        <v>41.922157287597656</v>
      </c>
      <c r="G7393" s="221">
        <v>140.69453430175781</v>
      </c>
      <c r="H7393" s="221">
        <v>110.8502197265625</v>
      </c>
      <c r="I7393" s="221">
        <v>6.156031608581543</v>
      </c>
      <c r="J7393" s="221">
        <v>6.7904305458068848</v>
      </c>
      <c r="K7393" s="180">
        <v>601</v>
      </c>
      <c r="L7393" s="181">
        <v>197</v>
      </c>
      <c r="M7393" s="181">
        <v>199</v>
      </c>
      <c r="N7393" s="181">
        <v>254</v>
      </c>
      <c r="O7393" s="181">
        <v>618</v>
      </c>
      <c r="P7393" s="181">
        <v>545</v>
      </c>
      <c r="Q7393" s="181">
        <v>152</v>
      </c>
      <c r="R7393" s="181">
        <v>337</v>
      </c>
      <c r="S7393" s="226">
        <f t="shared" si="347"/>
        <v>2903</v>
      </c>
      <c r="T7393" s="181">
        <f t="shared" si="345"/>
        <v>166749.95880699158</v>
      </c>
      <c r="U7393" s="226">
        <f t="shared" si="346"/>
        <v>10939.849126517904</v>
      </c>
    </row>
    <row r="7394" spans="1:21" x14ac:dyDescent="0.25">
      <c r="A7394" s="156" t="s">
        <v>19841</v>
      </c>
      <c r="B7394" s="156" t="s">
        <v>102</v>
      </c>
      <c r="C7394" s="223">
        <v>5.0745997428894043</v>
      </c>
      <c r="D7394" s="221">
        <v>6.9677109718322754</v>
      </c>
      <c r="E7394" s="221">
        <v>15.001014709472656</v>
      </c>
      <c r="F7394" s="221">
        <v>12.502068519592285</v>
      </c>
      <c r="G7394" s="221">
        <v>112.41318511962891</v>
      </c>
      <c r="H7394" s="221">
        <v>45.085124969482422</v>
      </c>
      <c r="I7394" s="221">
        <v>2.017310619354248</v>
      </c>
      <c r="J7394" s="221">
        <v>1.5915130376815796</v>
      </c>
      <c r="K7394" s="180">
        <v>974</v>
      </c>
      <c r="L7394" s="181">
        <v>342</v>
      </c>
      <c r="M7394" s="181">
        <v>299</v>
      </c>
      <c r="N7394" s="181">
        <v>290</v>
      </c>
      <c r="O7394" s="181">
        <v>989</v>
      </c>
      <c r="P7394" s="181">
        <v>1068</v>
      </c>
      <c r="Q7394" s="181">
        <v>327</v>
      </c>
      <c r="R7394" s="181">
        <v>978</v>
      </c>
      <c r="S7394" s="226">
        <f t="shared" si="347"/>
        <v>5267</v>
      </c>
      <c r="T7394" s="181">
        <f t="shared" si="345"/>
        <v>176980.23444485664</v>
      </c>
      <c r="U7394" s="226">
        <f t="shared" si="346"/>
        <v>11611.019739102445</v>
      </c>
    </row>
    <row r="7395" spans="1:21" x14ac:dyDescent="0.25">
      <c r="A7395" s="156" t="s">
        <v>19720</v>
      </c>
      <c r="B7395" s="156" t="s">
        <v>102</v>
      </c>
      <c r="C7395" s="223">
        <v>14.162137031555176</v>
      </c>
      <c r="D7395" s="221">
        <v>7.874934196472168</v>
      </c>
      <c r="E7395" s="221">
        <v>8.0802984237670898</v>
      </c>
      <c r="F7395" s="221">
        <v>105.06346893310547</v>
      </c>
      <c r="G7395" s="221">
        <v>383.65298461914062</v>
      </c>
      <c r="H7395" s="221">
        <v>197.15644836425781</v>
      </c>
      <c r="I7395" s="221">
        <v>10.877365112304688</v>
      </c>
      <c r="J7395" s="221">
        <v>7.775517463684082</v>
      </c>
      <c r="K7395" s="180">
        <v>317.78778076171875</v>
      </c>
      <c r="L7395" s="181">
        <v>123.04318237304687</v>
      </c>
      <c r="M7395" s="181">
        <v>131.01000213623047</v>
      </c>
      <c r="N7395" s="181">
        <v>123.92838287353516</v>
      </c>
      <c r="O7395" s="181">
        <v>335.49185180664062</v>
      </c>
      <c r="P7395" s="181">
        <v>347.88467407226562</v>
      </c>
      <c r="Q7395" s="181">
        <v>125.69879150390625</v>
      </c>
      <c r="R7395" s="181">
        <v>282.37966918945312</v>
      </c>
      <c r="S7395" s="226">
        <f t="shared" si="347"/>
        <v>1787.2243347167969</v>
      </c>
      <c r="T7395" s="181">
        <f t="shared" si="345"/>
        <v>220411.53352033708</v>
      </c>
      <c r="U7395" s="226">
        <f t="shared" si="346"/>
        <v>14460.386915284986</v>
      </c>
    </row>
    <row r="7396" spans="1:21" x14ac:dyDescent="0.25">
      <c r="A7396" s="156" t="s">
        <v>19721</v>
      </c>
      <c r="B7396" s="156" t="s">
        <v>102</v>
      </c>
      <c r="C7396" s="223">
        <v>7.9253125190734863</v>
      </c>
      <c r="D7396" s="221">
        <v>8.892822265625</v>
      </c>
      <c r="E7396" s="221">
        <v>53.230419158935547</v>
      </c>
      <c r="F7396" s="221">
        <v>11.867981910705566</v>
      </c>
      <c r="G7396" s="221">
        <v>503.38186645507812</v>
      </c>
      <c r="H7396" s="221">
        <v>163.43994140625</v>
      </c>
      <c r="I7396" s="221">
        <v>115.18251037597656</v>
      </c>
      <c r="J7396" s="221">
        <v>7.6049232482910156</v>
      </c>
      <c r="K7396" s="180">
        <v>84.419792175292969</v>
      </c>
      <c r="L7396" s="181">
        <v>30.788396835327148</v>
      </c>
      <c r="M7396" s="181">
        <v>25.822525024414063</v>
      </c>
      <c r="N7396" s="181">
        <v>27.808874130249023</v>
      </c>
      <c r="O7396" s="181">
        <v>74.488056182861328</v>
      </c>
      <c r="P7396" s="181">
        <v>75.481231689453125</v>
      </c>
      <c r="Q7396" s="181">
        <v>19.863481521606445</v>
      </c>
      <c r="R7396" s="181">
        <v>38.733787536621094</v>
      </c>
      <c r="S7396" s="226">
        <f t="shared" si="347"/>
        <v>377.4061450958252</v>
      </c>
      <c r="T7396" s="181">
        <f t="shared" si="345"/>
        <v>55062.506004943396</v>
      </c>
      <c r="U7396" s="226">
        <f t="shared" si="346"/>
        <v>3612.4477183187778</v>
      </c>
    </row>
    <row r="7397" spans="1:21" x14ac:dyDescent="0.25">
      <c r="A7397" s="156" t="s">
        <v>19722</v>
      </c>
      <c r="B7397" s="156" t="s">
        <v>102</v>
      </c>
      <c r="C7397" s="223">
        <v>1.4747506380081177</v>
      </c>
      <c r="D7397" s="221">
        <v>8.1845331192016602</v>
      </c>
      <c r="E7397" s="221">
        <v>-12.698678016662598</v>
      </c>
      <c r="F7397" s="221">
        <v>18.751064300537109</v>
      </c>
      <c r="G7397" s="221">
        <v>53.544124603271484</v>
      </c>
      <c r="H7397" s="221">
        <v>26.825246810913086</v>
      </c>
      <c r="I7397" s="221">
        <v>2.8271539211273193</v>
      </c>
      <c r="J7397" s="221">
        <v>2.9043164253234863</v>
      </c>
      <c r="K7397" s="180">
        <v>1165.223876953125</v>
      </c>
      <c r="L7397" s="181">
        <v>450.92568969726562</v>
      </c>
      <c r="M7397" s="181">
        <v>432.96847534179687</v>
      </c>
      <c r="N7397" s="181">
        <v>410.02313232421875</v>
      </c>
      <c r="O7397" s="181">
        <v>1119.333251953125</v>
      </c>
      <c r="P7397" s="181">
        <v>1336.8150634765625</v>
      </c>
      <c r="Q7397" s="181">
        <v>355.15386962890625</v>
      </c>
      <c r="R7397" s="181">
        <v>1041.5186767578125</v>
      </c>
      <c r="S7397" s="226">
        <f t="shared" si="347"/>
        <v>6311.9620361328125</v>
      </c>
      <c r="T7397" s="181">
        <f t="shared" si="345"/>
        <v>107422.36134555553</v>
      </c>
      <c r="U7397" s="226">
        <f t="shared" si="346"/>
        <v>7047.584505222635</v>
      </c>
    </row>
    <row r="7398" spans="1:21" x14ac:dyDescent="0.25">
      <c r="A7398" s="156" t="s">
        <v>19842</v>
      </c>
      <c r="B7398" s="156" t="s">
        <v>102</v>
      </c>
      <c r="C7398" s="223">
        <v>2.9400925636291504</v>
      </c>
      <c r="D7398" s="221">
        <v>1.5673110485076904</v>
      </c>
      <c r="E7398" s="221">
        <v>-7.1116971969604492</v>
      </c>
      <c r="F7398" s="221">
        <v>50.517192840576172</v>
      </c>
      <c r="G7398" s="221">
        <v>177.67457580566406</v>
      </c>
      <c r="H7398" s="221">
        <v>88.061698913574219</v>
      </c>
      <c r="I7398" s="221">
        <v>9.3040008544921875</v>
      </c>
      <c r="J7398" s="221">
        <v>2.4991841316223145</v>
      </c>
      <c r="K7398" s="180">
        <v>754</v>
      </c>
      <c r="L7398" s="181">
        <v>247</v>
      </c>
      <c r="M7398" s="181">
        <v>276</v>
      </c>
      <c r="N7398" s="181">
        <v>265</v>
      </c>
      <c r="O7398" s="181">
        <v>697</v>
      </c>
      <c r="P7398" s="181">
        <v>681</v>
      </c>
      <c r="Q7398" s="181">
        <v>181</v>
      </c>
      <c r="R7398" s="181">
        <v>569</v>
      </c>
      <c r="S7398" s="226">
        <f t="shared" si="347"/>
        <v>3670</v>
      </c>
      <c r="T7398" s="181">
        <f t="shared" si="345"/>
        <v>200943.43952059746</v>
      </c>
      <c r="U7398" s="226">
        <f t="shared" si="346"/>
        <v>13183.157147663058</v>
      </c>
    </row>
    <row r="7399" spans="1:21" x14ac:dyDescent="0.25">
      <c r="A7399" s="156" t="s">
        <v>19843</v>
      </c>
      <c r="B7399" s="156" t="s">
        <v>102</v>
      </c>
      <c r="C7399" s="223">
        <v>3.3553388118743896</v>
      </c>
      <c r="D7399" s="221">
        <v>10.174784660339355</v>
      </c>
      <c r="E7399" s="221">
        <v>5.5587706565856934</v>
      </c>
      <c r="F7399" s="221">
        <v>43.816158294677734</v>
      </c>
      <c r="G7399" s="221">
        <v>217.88548278808594</v>
      </c>
      <c r="H7399" s="221">
        <v>153.04148864746094</v>
      </c>
      <c r="I7399" s="221">
        <v>29.813205718994141</v>
      </c>
      <c r="J7399" s="221">
        <v>3.9424757957458496</v>
      </c>
      <c r="K7399" s="180">
        <v>597</v>
      </c>
      <c r="L7399" s="181">
        <v>279</v>
      </c>
      <c r="M7399" s="181">
        <v>265</v>
      </c>
      <c r="N7399" s="181">
        <v>316</v>
      </c>
      <c r="O7399" s="181">
        <v>747</v>
      </c>
      <c r="P7399" s="181">
        <v>746</v>
      </c>
      <c r="Q7399" s="181">
        <v>200</v>
      </c>
      <c r="R7399" s="181">
        <v>532</v>
      </c>
      <c r="S7399" s="226">
        <f t="shared" si="347"/>
        <v>3682</v>
      </c>
      <c r="T7399" s="181">
        <f t="shared" si="345"/>
        <v>305150.32687687874</v>
      </c>
      <c r="U7399" s="226">
        <f t="shared" si="346"/>
        <v>20019.786276557119</v>
      </c>
    </row>
    <row r="7400" spans="1:21" x14ac:dyDescent="0.25">
      <c r="A7400" s="156" t="s">
        <v>19844</v>
      </c>
      <c r="B7400" s="156" t="s">
        <v>102</v>
      </c>
      <c r="C7400" s="223">
        <v>2.3885765075683594</v>
      </c>
      <c r="D7400" s="221">
        <v>25.859771728515625</v>
      </c>
      <c r="E7400" s="221">
        <v>2.9806854724884033</v>
      </c>
      <c r="F7400" s="221">
        <v>-13.523036003112793</v>
      </c>
      <c r="G7400" s="221">
        <v>83.567947387695313</v>
      </c>
      <c r="H7400" s="221">
        <v>52.729515075683594</v>
      </c>
      <c r="I7400" s="221">
        <v>2.4939842224121094</v>
      </c>
      <c r="J7400" s="221">
        <v>2.0681865215301514</v>
      </c>
      <c r="K7400" s="180">
        <v>198</v>
      </c>
      <c r="L7400" s="181">
        <v>82</v>
      </c>
      <c r="M7400" s="181">
        <v>77</v>
      </c>
      <c r="N7400" s="181">
        <v>65</v>
      </c>
      <c r="O7400" s="181">
        <v>225</v>
      </c>
      <c r="P7400" s="181">
        <v>213</v>
      </c>
      <c r="Q7400" s="181">
        <v>57</v>
      </c>
      <c r="R7400" s="181">
        <v>187</v>
      </c>
      <c r="S7400" s="226">
        <f t="shared" si="347"/>
        <v>1104</v>
      </c>
      <c r="T7400" s="181">
        <f t="shared" si="345"/>
        <v>32507.037724971771</v>
      </c>
      <c r="U7400" s="226">
        <f t="shared" si="346"/>
        <v>2132.6667233113958</v>
      </c>
    </row>
    <row r="7401" spans="1:21" x14ac:dyDescent="0.25">
      <c r="A7401" s="156" t="s">
        <v>19845</v>
      </c>
      <c r="B7401" s="156" t="s">
        <v>102</v>
      </c>
      <c r="C7401" s="223">
        <v>-1.8076944351196289</v>
      </c>
      <c r="D7401" s="221">
        <v>6.9534926414489746</v>
      </c>
      <c r="E7401" s="221">
        <v>34.483356475830078</v>
      </c>
      <c r="F7401" s="221">
        <v>9.9286527633666992</v>
      </c>
      <c r="G7401" s="221">
        <v>229.40451049804687</v>
      </c>
      <c r="H7401" s="221">
        <v>325.15377807617187</v>
      </c>
      <c r="I7401" s="221">
        <v>6.0913910865783691</v>
      </c>
      <c r="J7401" s="221">
        <v>5.665593147277832</v>
      </c>
      <c r="K7401" s="180">
        <v>114</v>
      </c>
      <c r="L7401" s="181">
        <v>56</v>
      </c>
      <c r="M7401" s="181">
        <v>58</v>
      </c>
      <c r="N7401" s="181">
        <v>42</v>
      </c>
      <c r="O7401" s="181">
        <v>109</v>
      </c>
      <c r="P7401" s="181">
        <v>93</v>
      </c>
      <c r="Q7401" s="181">
        <v>23</v>
      </c>
      <c r="R7401" s="181">
        <v>50</v>
      </c>
      <c r="S7401" s="226">
        <f t="shared" si="347"/>
        <v>545</v>
      </c>
      <c r="T7401" s="181">
        <f t="shared" si="345"/>
        <v>58268.131171703339</v>
      </c>
      <c r="U7401" s="226">
        <f t="shared" si="346"/>
        <v>3822.7569497658096</v>
      </c>
    </row>
    <row r="7402" spans="1:21" x14ac:dyDescent="0.25">
      <c r="A7402" s="156" t="s">
        <v>19846</v>
      </c>
      <c r="B7402" s="156" t="s">
        <v>102</v>
      </c>
      <c r="C7402" s="223">
        <v>4.1184821128845215</v>
      </c>
      <c r="D7402" s="221">
        <v>8.9572868347167969</v>
      </c>
      <c r="E7402" s="221">
        <v>20.347850799560547</v>
      </c>
      <c r="F7402" s="221">
        <v>40.537212371826172</v>
      </c>
      <c r="G7402" s="221">
        <v>194.32205200195312</v>
      </c>
      <c r="H7402" s="221">
        <v>122.80003356933594</v>
      </c>
      <c r="I7402" s="221">
        <v>5.6695499420166016</v>
      </c>
      <c r="J7402" s="221">
        <v>5.3546013832092285</v>
      </c>
      <c r="K7402" s="180">
        <v>365</v>
      </c>
      <c r="L7402" s="181">
        <v>136</v>
      </c>
      <c r="M7402" s="181">
        <v>133</v>
      </c>
      <c r="N7402" s="181">
        <v>164</v>
      </c>
      <c r="O7402" s="181">
        <v>341</v>
      </c>
      <c r="P7402" s="181">
        <v>322</v>
      </c>
      <c r="Q7402" s="181">
        <v>96</v>
      </c>
      <c r="R7402" s="181">
        <v>186</v>
      </c>
      <c r="S7402" s="226">
        <f t="shared" si="347"/>
        <v>1743</v>
      </c>
      <c r="T7402" s="181">
        <f t="shared" si="345"/>
        <v>119421.46715974808</v>
      </c>
      <c r="U7402" s="226">
        <f t="shared" si="346"/>
        <v>7834.8015348371946</v>
      </c>
    </row>
    <row r="7403" spans="1:21" x14ac:dyDescent="0.25">
      <c r="A7403" s="156" t="s">
        <v>19847</v>
      </c>
      <c r="B7403" s="156" t="s">
        <v>102</v>
      </c>
      <c r="C7403" s="223">
        <v>-0.90001291036605835</v>
      </c>
      <c r="D7403" s="221">
        <v>6.7496545612812042E-2</v>
      </c>
      <c r="E7403" s="221">
        <v>-0.30790382623672485</v>
      </c>
      <c r="F7403" s="221">
        <v>3.042656421661377</v>
      </c>
      <c r="G7403" s="221">
        <v>18.532608032226563</v>
      </c>
      <c r="H7403" s="221">
        <v>-1.5518701076507568</v>
      </c>
      <c r="I7403" s="221">
        <v>8.5856103897094727</v>
      </c>
      <c r="J7403" s="221">
        <v>-1.220402717590332</v>
      </c>
      <c r="K7403" s="180">
        <v>313</v>
      </c>
      <c r="L7403" s="181">
        <v>131</v>
      </c>
      <c r="M7403" s="181">
        <v>128</v>
      </c>
      <c r="N7403" s="181">
        <v>79</v>
      </c>
      <c r="O7403" s="181">
        <v>351</v>
      </c>
      <c r="P7403" s="181">
        <v>460</v>
      </c>
      <c r="Q7403" s="181">
        <v>111</v>
      </c>
      <c r="R7403" s="181">
        <v>374</v>
      </c>
      <c r="S7403" s="226">
        <f t="shared" si="347"/>
        <v>1947</v>
      </c>
      <c r="T7403" s="181">
        <f t="shared" si="345"/>
        <v>6215.7534807547927</v>
      </c>
      <c r="U7403" s="226">
        <f t="shared" si="346"/>
        <v>407.79263619365179</v>
      </c>
    </row>
    <row r="7404" spans="1:21" x14ac:dyDescent="0.25">
      <c r="A7404" s="156" t="s">
        <v>19848</v>
      </c>
      <c r="B7404" s="156" t="s">
        <v>102</v>
      </c>
      <c r="C7404" s="223">
        <v>4.7455801963806152</v>
      </c>
      <c r="D7404" s="221">
        <v>-14.040498733520508</v>
      </c>
      <c r="E7404" s="221">
        <v>-15.749751091003418</v>
      </c>
      <c r="F7404" s="221">
        <v>12.246293067932129</v>
      </c>
      <c r="G7404" s="221">
        <v>76.329666137695313</v>
      </c>
      <c r="H7404" s="221">
        <v>60.481685638427734</v>
      </c>
      <c r="I7404" s="221">
        <v>4.8509879112243652</v>
      </c>
      <c r="J7404" s="221">
        <v>4.4251899719238281</v>
      </c>
      <c r="K7404" s="180">
        <v>248</v>
      </c>
      <c r="L7404" s="181">
        <v>91</v>
      </c>
      <c r="M7404" s="181">
        <v>74</v>
      </c>
      <c r="N7404" s="181">
        <v>69</v>
      </c>
      <c r="O7404" s="181">
        <v>233</v>
      </c>
      <c r="P7404" s="181">
        <v>171</v>
      </c>
      <c r="Q7404" s="181">
        <v>48</v>
      </c>
      <c r="R7404" s="181">
        <v>72</v>
      </c>
      <c r="S7404" s="226">
        <f t="shared" si="347"/>
        <v>1006</v>
      </c>
      <c r="T7404" s="181">
        <f t="shared" si="345"/>
        <v>28257.372696876526</v>
      </c>
      <c r="U7404" s="226">
        <f t="shared" si="346"/>
        <v>1853.8618913449118</v>
      </c>
    </row>
    <row r="7405" spans="1:21" x14ac:dyDescent="0.25">
      <c r="A7405" s="156" t="s">
        <v>19849</v>
      </c>
      <c r="B7405" s="156" t="s">
        <v>102</v>
      </c>
      <c r="C7405" s="223">
        <v>5.5656109005212784E-2</v>
      </c>
      <c r="D7405" s="221">
        <v>-3.6555373668670654</v>
      </c>
      <c r="E7405" s="221">
        <v>-9.0559597015380859</v>
      </c>
      <c r="F7405" s="221">
        <v>2.8436613082885742</v>
      </c>
      <c r="G7405" s="221">
        <v>83.447563171386719</v>
      </c>
      <c r="H7405" s="221">
        <v>56.825122833251953</v>
      </c>
      <c r="I7405" s="221">
        <v>33.211372375488281</v>
      </c>
      <c r="J7405" s="221">
        <v>-1.8191481828689575</v>
      </c>
      <c r="K7405" s="180">
        <v>809</v>
      </c>
      <c r="L7405" s="181">
        <v>256</v>
      </c>
      <c r="M7405" s="181">
        <v>229</v>
      </c>
      <c r="N7405" s="181">
        <v>207</v>
      </c>
      <c r="O7405" s="181">
        <v>720</v>
      </c>
      <c r="P7405" s="181">
        <v>659</v>
      </c>
      <c r="Q7405" s="181">
        <v>211</v>
      </c>
      <c r="R7405" s="181">
        <v>492</v>
      </c>
      <c r="S7405" s="226">
        <f t="shared" si="347"/>
        <v>3583</v>
      </c>
      <c r="T7405" s="181">
        <f t="shared" si="345"/>
        <v>101266.61144119874</v>
      </c>
      <c r="U7405" s="226">
        <f t="shared" si="346"/>
        <v>6643.7284821324702</v>
      </c>
    </row>
    <row r="7406" spans="1:21" x14ac:dyDescent="0.25">
      <c r="A7406" s="156" t="s">
        <v>19850</v>
      </c>
      <c r="B7406" s="156" t="s">
        <v>102</v>
      </c>
      <c r="C7406" s="223">
        <v>2.4754109382629395</v>
      </c>
      <c r="D7406" s="221">
        <v>5.9876203536987305</v>
      </c>
      <c r="E7406" s="221">
        <v>1.1576522588729858</v>
      </c>
      <c r="F7406" s="221">
        <v>22.827194213867188</v>
      </c>
      <c r="G7406" s="221">
        <v>176.66273498535156</v>
      </c>
      <c r="H7406" s="221">
        <v>60.099582672119141</v>
      </c>
      <c r="I7406" s="221">
        <v>18.826799392700195</v>
      </c>
      <c r="J7406" s="221">
        <v>4.3284673690795898</v>
      </c>
      <c r="K7406" s="180">
        <v>608</v>
      </c>
      <c r="L7406" s="181">
        <v>217</v>
      </c>
      <c r="M7406" s="181">
        <v>311</v>
      </c>
      <c r="N7406" s="181">
        <v>290</v>
      </c>
      <c r="O7406" s="181">
        <v>644</v>
      </c>
      <c r="P7406" s="181">
        <v>676</v>
      </c>
      <c r="Q7406" s="181">
        <v>189</v>
      </c>
      <c r="R7406" s="181">
        <v>412</v>
      </c>
      <c r="S7406" s="226">
        <f t="shared" si="347"/>
        <v>3347</v>
      </c>
      <c r="T7406" s="181">
        <f t="shared" si="345"/>
        <v>169523.99249994755</v>
      </c>
      <c r="U7406" s="226">
        <f t="shared" si="346"/>
        <v>11121.843234881926</v>
      </c>
    </row>
    <row r="7407" spans="1:21" x14ac:dyDescent="0.25">
      <c r="A7407" s="156" t="s">
        <v>19851</v>
      </c>
      <c r="B7407" s="156" t="s">
        <v>102</v>
      </c>
      <c r="C7407" s="223">
        <v>-4.2052512168884277</v>
      </c>
      <c r="D7407" s="221">
        <v>-6.4863834381103516</v>
      </c>
      <c r="E7407" s="221">
        <v>8.290492057800293</v>
      </c>
      <c r="F7407" s="221">
        <v>-2.8470783233642578</v>
      </c>
      <c r="G7407" s="221">
        <v>22.082794189453125</v>
      </c>
      <c r="H7407" s="221">
        <v>21.567338943481445</v>
      </c>
      <c r="I7407" s="221">
        <v>6.1142020225524902</v>
      </c>
      <c r="J7407" s="221">
        <v>0.63263082504272461</v>
      </c>
      <c r="K7407" s="180">
        <v>872</v>
      </c>
      <c r="L7407" s="181">
        <v>308</v>
      </c>
      <c r="M7407" s="181">
        <v>291</v>
      </c>
      <c r="N7407" s="181">
        <v>239</v>
      </c>
      <c r="O7407" s="181">
        <v>991</v>
      </c>
      <c r="P7407" s="181">
        <v>1043</v>
      </c>
      <c r="Q7407" s="181">
        <v>294</v>
      </c>
      <c r="R7407" s="181">
        <v>891</v>
      </c>
      <c r="S7407" s="226">
        <f t="shared" si="347"/>
        <v>4929</v>
      </c>
      <c r="T7407" s="181">
        <f t="shared" si="345"/>
        <v>42807.329329013824</v>
      </c>
      <c r="U7407" s="226">
        <f t="shared" si="346"/>
        <v>2808.4308249252817</v>
      </c>
    </row>
    <row r="7408" spans="1:21" x14ac:dyDescent="0.25">
      <c r="A7408" s="156" t="s">
        <v>19852</v>
      </c>
      <c r="B7408" s="156" t="s">
        <v>102</v>
      </c>
      <c r="C7408" s="223">
        <v>7.0458211898803711</v>
      </c>
      <c r="D7408" s="221">
        <v>5.2538814544677734</v>
      </c>
      <c r="E7408" s="221">
        <v>-14.302932739257813</v>
      </c>
      <c r="F7408" s="221">
        <v>-6.6425685882568359</v>
      </c>
      <c r="G7408" s="221">
        <v>107.78920745849609</v>
      </c>
      <c r="H7408" s="221">
        <v>48.893348693847656</v>
      </c>
      <c r="I7408" s="221">
        <v>85.170883178710938</v>
      </c>
      <c r="J7408" s="221">
        <v>1.3190895318984985</v>
      </c>
      <c r="K7408" s="180">
        <v>238</v>
      </c>
      <c r="L7408" s="181">
        <v>74</v>
      </c>
      <c r="M7408" s="181">
        <v>95</v>
      </c>
      <c r="N7408" s="181">
        <v>114</v>
      </c>
      <c r="O7408" s="181">
        <v>349</v>
      </c>
      <c r="P7408" s="181">
        <v>270</v>
      </c>
      <c r="Q7408" s="181">
        <v>61</v>
      </c>
      <c r="R7408" s="181">
        <v>138</v>
      </c>
      <c r="S7408" s="226">
        <f t="shared" si="347"/>
        <v>1339</v>
      </c>
      <c r="T7408" s="181">
        <f t="shared" si="345"/>
        <v>56146.757021188736</v>
      </c>
      <c r="U7408" s="226">
        <f t="shared" si="346"/>
        <v>3683.5814242450688</v>
      </c>
    </row>
    <row r="7409" spans="1:21" x14ac:dyDescent="0.25">
      <c r="A7409" s="156" t="s">
        <v>19853</v>
      </c>
      <c r="B7409" s="156" t="s">
        <v>102</v>
      </c>
      <c r="C7409" s="223">
        <v>17.936304092407227</v>
      </c>
      <c r="D7409" s="221">
        <v>201.41896057128906</v>
      </c>
      <c r="E7409" s="221">
        <v>44.889316558837891</v>
      </c>
      <c r="F7409" s="221">
        <v>43.060565948486328</v>
      </c>
      <c r="G7409" s="221">
        <v>133.66116333007812</v>
      </c>
      <c r="H7409" s="221">
        <v>76.827262878417969</v>
      </c>
      <c r="I7409" s="221">
        <v>-0.45863091945648193</v>
      </c>
      <c r="J7409" s="221">
        <v>3.2260863780975342</v>
      </c>
      <c r="K7409" s="180">
        <v>93</v>
      </c>
      <c r="L7409" s="181">
        <v>38</v>
      </c>
      <c r="M7409" s="181">
        <v>50</v>
      </c>
      <c r="N7409" s="181">
        <v>88</v>
      </c>
      <c r="O7409" s="181">
        <v>162</v>
      </c>
      <c r="P7409" s="181">
        <v>177</v>
      </c>
      <c r="Q7409" s="181">
        <v>49</v>
      </c>
      <c r="R7409" s="181">
        <v>176</v>
      </c>
      <c r="S7409" s="226">
        <f t="shared" si="347"/>
        <v>833</v>
      </c>
      <c r="T7409" s="181">
        <f t="shared" si="345"/>
        <v>51152.644690155983</v>
      </c>
      <c r="U7409" s="226">
        <f t="shared" si="346"/>
        <v>3355.9361533660563</v>
      </c>
    </row>
    <row r="7410" spans="1:21" x14ac:dyDescent="0.25">
      <c r="A7410" s="156" t="s">
        <v>19854</v>
      </c>
      <c r="B7410" s="156" t="s">
        <v>102</v>
      </c>
      <c r="C7410" s="223">
        <v>-0.29537716507911682</v>
      </c>
      <c r="D7410" s="221">
        <v>-8.9044361114501953</v>
      </c>
      <c r="E7410" s="221">
        <v>0.29673182964324951</v>
      </c>
      <c r="F7410" s="221">
        <v>3.647291898727417</v>
      </c>
      <c r="G7410" s="221">
        <v>51.660026550292969</v>
      </c>
      <c r="H7410" s="221">
        <v>23.465761184692383</v>
      </c>
      <c r="I7410" s="221">
        <v>23.664083480834961</v>
      </c>
      <c r="J7410" s="221">
        <v>-0.61576700210571289</v>
      </c>
      <c r="K7410" s="180">
        <v>277</v>
      </c>
      <c r="L7410" s="181">
        <v>110</v>
      </c>
      <c r="M7410" s="181">
        <v>119</v>
      </c>
      <c r="N7410" s="181">
        <v>107</v>
      </c>
      <c r="O7410" s="181">
        <v>311</v>
      </c>
      <c r="P7410" s="181">
        <v>480</v>
      </c>
      <c r="Q7410" s="181">
        <v>104</v>
      </c>
      <c r="R7410" s="181">
        <v>343</v>
      </c>
      <c r="S7410" s="226">
        <f t="shared" si="347"/>
        <v>1851</v>
      </c>
      <c r="T7410" s="181">
        <f t="shared" si="345"/>
        <v>28943.954099982977</v>
      </c>
      <c r="U7410" s="226">
        <f t="shared" si="346"/>
        <v>1898.905962220824</v>
      </c>
    </row>
    <row r="7411" spans="1:21" x14ac:dyDescent="0.25">
      <c r="A7411" s="156" t="s">
        <v>19855</v>
      </c>
      <c r="B7411" s="156" t="s">
        <v>102</v>
      </c>
      <c r="C7411" s="223">
        <v>2.7169578075408936</v>
      </c>
      <c r="D7411" s="221">
        <v>20.706375122070312</v>
      </c>
      <c r="E7411" s="221">
        <v>3.3090667724609375</v>
      </c>
      <c r="F7411" s="221">
        <v>6.6596269607543945</v>
      </c>
      <c r="G7411" s="221">
        <v>67.810859680175781</v>
      </c>
      <c r="H7411" s="221">
        <v>49.233867645263672</v>
      </c>
      <c r="I7411" s="221">
        <v>2.8223655223846436</v>
      </c>
      <c r="J7411" s="221">
        <v>2.3965678215026855</v>
      </c>
      <c r="K7411" s="180">
        <v>145</v>
      </c>
      <c r="L7411" s="181">
        <v>55</v>
      </c>
      <c r="M7411" s="181">
        <v>65</v>
      </c>
      <c r="N7411" s="181">
        <v>75</v>
      </c>
      <c r="O7411" s="181">
        <v>190</v>
      </c>
      <c r="P7411" s="181">
        <v>252</v>
      </c>
      <c r="Q7411" s="181">
        <v>76</v>
      </c>
      <c r="R7411" s="181">
        <v>255</v>
      </c>
      <c r="S7411" s="226">
        <f t="shared" si="347"/>
        <v>1113</v>
      </c>
      <c r="T7411" s="181">
        <f t="shared" si="345"/>
        <v>28363.993436098099</v>
      </c>
      <c r="U7411" s="226">
        <f t="shared" si="346"/>
        <v>1860.856884382313</v>
      </c>
    </row>
    <row r="7412" spans="1:21" x14ac:dyDescent="0.25">
      <c r="A7412" s="156" t="s">
        <v>19856</v>
      </c>
      <c r="B7412" s="156" t="s">
        <v>102</v>
      </c>
      <c r="C7412" s="223">
        <v>0.75601106882095337</v>
      </c>
      <c r="D7412" s="221">
        <v>-3.2752575874328613</v>
      </c>
      <c r="E7412" s="221">
        <v>1.3481199741363525</v>
      </c>
      <c r="F7412" s="221">
        <v>4.6986804008483887</v>
      </c>
      <c r="G7412" s="221">
        <v>23.839351654052734</v>
      </c>
      <c r="H7412" s="221">
        <v>25.791946411132812</v>
      </c>
      <c r="I7412" s="221">
        <v>0.86141890287399292</v>
      </c>
      <c r="J7412" s="221">
        <v>0.43562117218971252</v>
      </c>
      <c r="K7412" s="180">
        <v>420</v>
      </c>
      <c r="L7412" s="181">
        <v>141</v>
      </c>
      <c r="M7412" s="181">
        <v>157</v>
      </c>
      <c r="N7412" s="181">
        <v>157</v>
      </c>
      <c r="O7412" s="181">
        <v>487</v>
      </c>
      <c r="P7412" s="181">
        <v>477</v>
      </c>
      <c r="Q7412" s="181">
        <v>106</v>
      </c>
      <c r="R7412" s="181">
        <v>241</v>
      </c>
      <c r="S7412" s="226">
        <f t="shared" si="347"/>
        <v>2186</v>
      </c>
      <c r="T7412" s="181">
        <f t="shared" si="345"/>
        <v>24913.878787785769</v>
      </c>
      <c r="U7412" s="226">
        <f t="shared" si="346"/>
        <v>1634.5076007497239</v>
      </c>
    </row>
    <row r="7413" spans="1:21" x14ac:dyDescent="0.25">
      <c r="A7413" s="156" t="s">
        <v>19857</v>
      </c>
      <c r="B7413" s="156" t="s">
        <v>102</v>
      </c>
      <c r="C7413" s="223">
        <v>11.10028076171875</v>
      </c>
      <c r="D7413" s="221">
        <v>-24.186098098754883</v>
      </c>
      <c r="E7413" s="221">
        <v>5.7202353477478027</v>
      </c>
      <c r="F7413" s="221">
        <v>44.638626098632813</v>
      </c>
      <c r="G7413" s="221">
        <v>194.18182373046875</v>
      </c>
      <c r="H7413" s="221">
        <v>186.68894958496094</v>
      </c>
      <c r="I7413" s="221">
        <v>4.5225715637207031</v>
      </c>
      <c r="J7413" s="221">
        <v>4.0967741012573242</v>
      </c>
      <c r="K7413" s="180">
        <v>137</v>
      </c>
      <c r="L7413" s="181">
        <v>58</v>
      </c>
      <c r="M7413" s="181">
        <v>87</v>
      </c>
      <c r="N7413" s="181">
        <v>86</v>
      </c>
      <c r="O7413" s="181">
        <v>241</v>
      </c>
      <c r="P7413" s="181">
        <v>326</v>
      </c>
      <c r="Q7413" s="181">
        <v>82</v>
      </c>
      <c r="R7413" s="181">
        <v>170</v>
      </c>
      <c r="S7413" s="226">
        <f t="shared" si="347"/>
        <v>1187</v>
      </c>
      <c r="T7413" s="181">
        <f t="shared" si="345"/>
        <v>113180.24664354324</v>
      </c>
      <c r="U7413" s="226">
        <f t="shared" si="346"/>
        <v>7425.3381004765361</v>
      </c>
    </row>
    <row r="7414" spans="1:21" x14ac:dyDescent="0.25">
      <c r="A7414" s="156" t="s">
        <v>19858</v>
      </c>
      <c r="B7414" s="156" t="s">
        <v>102</v>
      </c>
      <c r="C7414" s="223">
        <v>-0.31741058826446533</v>
      </c>
      <c r="D7414" s="221">
        <v>0.65009886026382446</v>
      </c>
      <c r="E7414" s="221">
        <v>0.27469843626022339</v>
      </c>
      <c r="F7414" s="221">
        <v>7.6417322158813477</v>
      </c>
      <c r="G7414" s="221">
        <v>8.0397396087646484</v>
      </c>
      <c r="H7414" s="221">
        <v>12.177157402038574</v>
      </c>
      <c r="I7414" s="221">
        <v>-0.21200281381607056</v>
      </c>
      <c r="J7414" s="221">
        <v>7.1019062995910645</v>
      </c>
      <c r="K7414" s="180">
        <v>227</v>
      </c>
      <c r="L7414" s="181">
        <v>83</v>
      </c>
      <c r="M7414" s="181">
        <v>79</v>
      </c>
      <c r="N7414" s="181">
        <v>77</v>
      </c>
      <c r="O7414" s="181">
        <v>286</v>
      </c>
      <c r="P7414" s="181">
        <v>348</v>
      </c>
      <c r="Q7414" s="181">
        <v>91</v>
      </c>
      <c r="R7414" s="181">
        <v>190</v>
      </c>
      <c r="S7414" s="226">
        <f t="shared" si="347"/>
        <v>1381</v>
      </c>
      <c r="T7414" s="181">
        <f t="shared" si="345"/>
        <v>8459.1068038344383</v>
      </c>
      <c r="U7414" s="226">
        <f t="shared" si="346"/>
        <v>554.97076485736272</v>
      </c>
    </row>
    <row r="7415" spans="1:21" x14ac:dyDescent="0.25">
      <c r="A7415" s="156" t="s">
        <v>19859</v>
      </c>
      <c r="B7415" s="156" t="s">
        <v>102</v>
      </c>
      <c r="C7415" s="223">
        <v>-4.78875732421875</v>
      </c>
      <c r="D7415" s="221">
        <v>9.5782899856567383</v>
      </c>
      <c r="E7415" s="221">
        <v>0.79295563697814941</v>
      </c>
      <c r="F7415" s="221">
        <v>4.1435160636901855</v>
      </c>
      <c r="G7415" s="221">
        <v>42.644046783447266</v>
      </c>
      <c r="H7415" s="221">
        <v>32.422039031982422</v>
      </c>
      <c r="I7415" s="221">
        <v>0.30625444650650024</v>
      </c>
      <c r="J7415" s="221">
        <v>-0.11954321712255478</v>
      </c>
      <c r="K7415" s="180">
        <v>176</v>
      </c>
      <c r="L7415" s="181">
        <v>76</v>
      </c>
      <c r="M7415" s="181">
        <v>76</v>
      </c>
      <c r="N7415" s="181">
        <v>73</v>
      </c>
      <c r="O7415" s="181">
        <v>231</v>
      </c>
      <c r="P7415" s="181">
        <v>316</v>
      </c>
      <c r="Q7415" s="181">
        <v>85</v>
      </c>
      <c r="R7415" s="181">
        <v>194</v>
      </c>
      <c r="S7415" s="226">
        <f t="shared" si="347"/>
        <v>1227</v>
      </c>
      <c r="T7415" s="181">
        <f t="shared" si="345"/>
        <v>20346.849435821176</v>
      </c>
      <c r="U7415" s="226">
        <f t="shared" si="346"/>
        <v>1334.8816672602782</v>
      </c>
    </row>
    <row r="7416" spans="1:21" x14ac:dyDescent="0.25">
      <c r="A7416" s="156" t="s">
        <v>19860</v>
      </c>
      <c r="B7416" s="156" t="s">
        <v>102</v>
      </c>
      <c r="C7416" s="223">
        <v>-2.1126372814178467</v>
      </c>
      <c r="D7416" s="221">
        <v>6.431739330291748</v>
      </c>
      <c r="E7416" s="221">
        <v>15.690570831298828</v>
      </c>
      <c r="F7416" s="221">
        <v>4.8400945663452148</v>
      </c>
      <c r="G7416" s="221">
        <v>13.557963371276855</v>
      </c>
      <c r="H7416" s="221">
        <v>7.1468982696533203</v>
      </c>
      <c r="I7416" s="221">
        <v>0.51193052530288696</v>
      </c>
      <c r="J7416" s="221">
        <v>8.6132846772670746E-2</v>
      </c>
      <c r="K7416" s="180">
        <v>189</v>
      </c>
      <c r="L7416" s="181">
        <v>73</v>
      </c>
      <c r="M7416" s="181">
        <v>74</v>
      </c>
      <c r="N7416" s="181">
        <v>84</v>
      </c>
      <c r="O7416" s="181">
        <v>270</v>
      </c>
      <c r="P7416" s="181">
        <v>276</v>
      </c>
      <c r="Q7416" s="181">
        <v>92</v>
      </c>
      <c r="R7416" s="181">
        <v>201</v>
      </c>
      <c r="S7416" s="226">
        <f t="shared" si="347"/>
        <v>1259</v>
      </c>
      <c r="T7416" s="181">
        <f t="shared" si="345"/>
        <v>7335.5030532106757</v>
      </c>
      <c r="U7416" s="226">
        <f t="shared" si="346"/>
        <v>481.25527132586916</v>
      </c>
    </row>
    <row r="7417" spans="1:21" x14ac:dyDescent="0.25">
      <c r="A7417" s="156" t="s">
        <v>19861</v>
      </c>
      <c r="B7417" s="156" t="s">
        <v>102</v>
      </c>
      <c r="C7417" s="223">
        <v>0.71869659423828125</v>
      </c>
      <c r="D7417" s="221">
        <v>4.5498032569885254</v>
      </c>
      <c r="E7417" s="221">
        <v>-11.670842170715332</v>
      </c>
      <c r="F7417" s="221">
        <v>4.6613659858703613</v>
      </c>
      <c r="G7417" s="221">
        <v>34.220741271972656</v>
      </c>
      <c r="H7417" s="221">
        <v>74.641983032226563</v>
      </c>
      <c r="I7417" s="221">
        <v>0.94830852746963501</v>
      </c>
      <c r="J7417" s="221">
        <v>0.39830663800239563</v>
      </c>
      <c r="K7417" s="180">
        <v>258</v>
      </c>
      <c r="L7417" s="181">
        <v>90</v>
      </c>
      <c r="M7417" s="181">
        <v>101</v>
      </c>
      <c r="N7417" s="181">
        <v>80</v>
      </c>
      <c r="O7417" s="181">
        <v>293</v>
      </c>
      <c r="P7417" s="181">
        <v>310</v>
      </c>
      <c r="Q7417" s="181">
        <v>83</v>
      </c>
      <c r="R7417" s="181">
        <v>202</v>
      </c>
      <c r="S7417" s="226">
        <f t="shared" si="347"/>
        <v>1417</v>
      </c>
      <c r="T7417" s="181">
        <f t="shared" si="345"/>
        <v>33113.91971540451</v>
      </c>
      <c r="U7417" s="226">
        <f t="shared" si="346"/>
        <v>2172.4820099863377</v>
      </c>
    </row>
    <row r="7418" spans="1:21" x14ac:dyDescent="0.25">
      <c r="A7418" s="156" t="s">
        <v>19862</v>
      </c>
      <c r="B7418" s="156" t="s">
        <v>102</v>
      </c>
      <c r="C7418" s="223">
        <v>-1.3005416393280029</v>
      </c>
      <c r="D7418" s="221">
        <v>2.0028328895568848</v>
      </c>
      <c r="E7418" s="221">
        <v>-0.49631428718566895</v>
      </c>
      <c r="F7418" s="221">
        <v>20.65727424621582</v>
      </c>
      <c r="G7418" s="221">
        <v>24.931049346923828</v>
      </c>
      <c r="H7418" s="221">
        <v>14.328779220581055</v>
      </c>
      <c r="I7418" s="221">
        <v>0.48601818084716797</v>
      </c>
      <c r="J7418" s="221">
        <v>2.0014677047729492</v>
      </c>
      <c r="K7418" s="180">
        <v>882</v>
      </c>
      <c r="L7418" s="181">
        <v>331</v>
      </c>
      <c r="M7418" s="181">
        <v>243</v>
      </c>
      <c r="N7418" s="181">
        <v>202</v>
      </c>
      <c r="O7418" s="181">
        <v>882</v>
      </c>
      <c r="P7418" s="181">
        <v>1179</v>
      </c>
      <c r="Q7418" s="181">
        <v>325</v>
      </c>
      <c r="R7418" s="181">
        <v>831</v>
      </c>
      <c r="S7418" s="226">
        <f t="shared" si="347"/>
        <v>4875</v>
      </c>
      <c r="T7418" s="181">
        <f t="shared" si="345"/>
        <v>44272.016782999039</v>
      </c>
      <c r="U7418" s="226">
        <f t="shared" si="346"/>
        <v>2904.5235608920034</v>
      </c>
    </row>
    <row r="7419" spans="1:21" x14ac:dyDescent="0.25">
      <c r="A7419" s="156" t="s">
        <v>19863</v>
      </c>
      <c r="B7419" s="156" t="s">
        <v>102</v>
      </c>
      <c r="C7419" s="223">
        <v>0.57060700654983521</v>
      </c>
      <c r="D7419" s="221">
        <v>-4.7076640129089355</v>
      </c>
      <c r="E7419" s="221">
        <v>3.21317458152771</v>
      </c>
      <c r="F7419" s="221">
        <v>33.492710113525391</v>
      </c>
      <c r="G7419" s="221">
        <v>23.112041473388672</v>
      </c>
      <c r="H7419" s="221">
        <v>10.005904197692871</v>
      </c>
      <c r="I7419" s="221">
        <v>0.67601478099822998</v>
      </c>
      <c r="J7419" s="221">
        <v>0.25021708011627197</v>
      </c>
      <c r="K7419" s="180">
        <v>292</v>
      </c>
      <c r="L7419" s="181">
        <v>134</v>
      </c>
      <c r="M7419" s="181">
        <v>112</v>
      </c>
      <c r="N7419" s="181">
        <v>100</v>
      </c>
      <c r="O7419" s="181">
        <v>300</v>
      </c>
      <c r="P7419" s="181">
        <v>507</v>
      </c>
      <c r="Q7419" s="181">
        <v>141</v>
      </c>
      <c r="R7419" s="181">
        <v>591</v>
      </c>
      <c r="S7419" s="226">
        <f t="shared" si="347"/>
        <v>2177</v>
      </c>
      <c r="T7419" s="181">
        <f t="shared" si="345"/>
        <v>15494.739081382751</v>
      </c>
      <c r="U7419" s="226">
        <f t="shared" si="346"/>
        <v>1016.5526217688075</v>
      </c>
    </row>
    <row r="7420" spans="1:21" x14ac:dyDescent="0.25">
      <c r="A7420" s="156" t="s">
        <v>19864</v>
      </c>
      <c r="B7420" s="156" t="s">
        <v>102</v>
      </c>
      <c r="C7420" s="223">
        <v>0.91932052373886108</v>
      </c>
      <c r="D7420" s="221">
        <v>5.6880224496126175E-2</v>
      </c>
      <c r="E7420" s="221">
        <v>-9.5490884780883789</v>
      </c>
      <c r="F7420" s="221">
        <v>-1.2417228221893311</v>
      </c>
      <c r="G7420" s="221">
        <v>84.374923706054687</v>
      </c>
      <c r="H7420" s="221">
        <v>57.250236511230469</v>
      </c>
      <c r="I7420" s="221">
        <v>14.870031356811523</v>
      </c>
      <c r="J7420" s="221">
        <v>-1.231019139289856</v>
      </c>
      <c r="K7420" s="180">
        <v>444</v>
      </c>
      <c r="L7420" s="181">
        <v>209</v>
      </c>
      <c r="M7420" s="181">
        <v>205</v>
      </c>
      <c r="N7420" s="181">
        <v>150</v>
      </c>
      <c r="O7420" s="181">
        <v>454</v>
      </c>
      <c r="P7420" s="181">
        <v>849</v>
      </c>
      <c r="Q7420" s="181">
        <v>219</v>
      </c>
      <c r="R7420" s="181">
        <v>729</v>
      </c>
      <c r="S7420" s="226">
        <f t="shared" si="347"/>
        <v>3259</v>
      </c>
      <c r="T7420" s="181">
        <f t="shared" si="345"/>
        <v>87547.034793306142</v>
      </c>
      <c r="U7420" s="226">
        <f t="shared" si="346"/>
        <v>5743.6377134062941</v>
      </c>
    </row>
    <row r="7421" spans="1:21" x14ac:dyDescent="0.25">
      <c r="A7421" s="156" t="s">
        <v>19865</v>
      </c>
      <c r="B7421" s="156" t="s">
        <v>102</v>
      </c>
      <c r="C7421" s="223">
        <v>-1.0252550840377808</v>
      </c>
      <c r="D7421" s="221">
        <v>-5.7745672762393951E-2</v>
      </c>
      <c r="E7421" s="221">
        <v>-0.27331733703613281</v>
      </c>
      <c r="F7421" s="221">
        <v>11.622011184692383</v>
      </c>
      <c r="G7421" s="221">
        <v>40.78814697265625</v>
      </c>
      <c r="H7421" s="221">
        <v>1.7626932859420776</v>
      </c>
      <c r="I7421" s="221">
        <v>-0.91984730958938599</v>
      </c>
      <c r="J7421" s="221">
        <v>0.29940041899681091</v>
      </c>
      <c r="K7421" s="180">
        <v>436</v>
      </c>
      <c r="L7421" s="181">
        <v>123</v>
      </c>
      <c r="M7421" s="181">
        <v>129</v>
      </c>
      <c r="N7421" s="181">
        <v>104</v>
      </c>
      <c r="O7421" s="181">
        <v>453</v>
      </c>
      <c r="P7421" s="181">
        <v>601</v>
      </c>
      <c r="Q7421" s="181">
        <v>157</v>
      </c>
      <c r="R7421" s="181">
        <v>470</v>
      </c>
      <c r="S7421" s="226">
        <f t="shared" si="347"/>
        <v>2473</v>
      </c>
      <c r="T7421" s="181">
        <f t="shared" si="345"/>
        <v>20252.028705127537</v>
      </c>
      <c r="U7421" s="226">
        <f t="shared" si="346"/>
        <v>1328.6608292146432</v>
      </c>
    </row>
    <row r="7422" spans="1:21" x14ac:dyDescent="0.25">
      <c r="A7422" s="156" t="s">
        <v>19866</v>
      </c>
      <c r="B7422" s="156" t="s">
        <v>102</v>
      </c>
      <c r="C7422" s="223">
        <v>4.4606149196624756E-2</v>
      </c>
      <c r="D7422" s="221">
        <v>1.0121155977249146</v>
      </c>
      <c r="E7422" s="221">
        <v>0.63671517372131348</v>
      </c>
      <c r="F7422" s="221">
        <v>3.9872753620147705</v>
      </c>
      <c r="G7422" s="221">
        <v>25.503589630126953</v>
      </c>
      <c r="H7422" s="221">
        <v>18.964937210083008</v>
      </c>
      <c r="I7422" s="221">
        <v>0.15001390874385834</v>
      </c>
      <c r="J7422" s="221">
        <v>-0.27578374743461609</v>
      </c>
      <c r="K7422" s="180">
        <v>140</v>
      </c>
      <c r="L7422" s="181">
        <v>59</v>
      </c>
      <c r="M7422" s="181">
        <v>81</v>
      </c>
      <c r="N7422" s="181">
        <v>55</v>
      </c>
      <c r="O7422" s="181">
        <v>145</v>
      </c>
      <c r="P7422" s="181">
        <v>311</v>
      </c>
      <c r="Q7422" s="181">
        <v>109</v>
      </c>
      <c r="R7422" s="181">
        <v>244</v>
      </c>
      <c r="S7422" s="226">
        <f t="shared" si="347"/>
        <v>1144</v>
      </c>
      <c r="T7422" s="181">
        <f t="shared" si="345"/>
        <v>9882.0100055187941</v>
      </c>
      <c r="U7422" s="226">
        <f t="shared" si="346"/>
        <v>648.32219030559168</v>
      </c>
    </row>
    <row r="7423" spans="1:21" x14ac:dyDescent="0.25">
      <c r="A7423" s="156" t="s">
        <v>19867</v>
      </c>
      <c r="B7423" s="156" t="s">
        <v>102</v>
      </c>
      <c r="C7423" s="223">
        <v>-1.4671953916549683</v>
      </c>
      <c r="D7423" s="221">
        <v>12.433361053466797</v>
      </c>
      <c r="E7423" s="221">
        <v>-0.87508624792098999</v>
      </c>
      <c r="F7423" s="221">
        <v>3.0818827152252197</v>
      </c>
      <c r="G7423" s="221">
        <v>19.907827377319336</v>
      </c>
      <c r="H7423" s="221">
        <v>31.142904281616211</v>
      </c>
      <c r="I7423" s="221">
        <v>-1.3617875576019287</v>
      </c>
      <c r="J7423" s="221">
        <v>-1.7875852584838867</v>
      </c>
      <c r="K7423" s="180">
        <v>425</v>
      </c>
      <c r="L7423" s="181">
        <v>110</v>
      </c>
      <c r="M7423" s="181">
        <v>126</v>
      </c>
      <c r="N7423" s="181">
        <v>119</v>
      </c>
      <c r="O7423" s="181">
        <v>493</v>
      </c>
      <c r="P7423" s="181">
        <v>508</v>
      </c>
      <c r="Q7423" s="181">
        <v>147</v>
      </c>
      <c r="R7423" s="181">
        <v>368</v>
      </c>
      <c r="S7423" s="226">
        <f t="shared" si="347"/>
        <v>2296</v>
      </c>
      <c r="T7423" s="181">
        <f t="shared" si="345"/>
        <v>25777.734976291656</v>
      </c>
      <c r="U7423" s="226">
        <f t="shared" si="346"/>
        <v>1691.1820157653333</v>
      </c>
    </row>
    <row r="7424" spans="1:21" x14ac:dyDescent="0.25">
      <c r="A7424" s="156" t="s">
        <v>19868</v>
      </c>
      <c r="B7424" s="156" t="s">
        <v>102</v>
      </c>
      <c r="C7424" s="223">
        <v>11.785343170166016</v>
      </c>
      <c r="D7424" s="221">
        <v>21.690841674804688</v>
      </c>
      <c r="E7424" s="221">
        <v>-1.4892066717147827</v>
      </c>
      <c r="F7424" s="221">
        <v>1.8613536357879639</v>
      </c>
      <c r="G7424" s="221">
        <v>17.239414215087891</v>
      </c>
      <c r="H7424" s="221">
        <v>5.0891151428222656</v>
      </c>
      <c r="I7424" s="221">
        <v>-1.8390634059906006</v>
      </c>
      <c r="J7424" s="221">
        <v>-2.185272216796875</v>
      </c>
      <c r="K7424" s="180">
        <v>368</v>
      </c>
      <c r="L7424" s="181">
        <v>165</v>
      </c>
      <c r="M7424" s="181">
        <v>133</v>
      </c>
      <c r="N7424" s="181">
        <v>127</v>
      </c>
      <c r="O7424" s="181">
        <v>454</v>
      </c>
      <c r="P7424" s="181">
        <v>724</v>
      </c>
      <c r="Q7424" s="181">
        <v>226</v>
      </c>
      <c r="R7424" s="181">
        <v>927</v>
      </c>
      <c r="S7424" s="226">
        <f t="shared" si="347"/>
        <v>3124</v>
      </c>
      <c r="T7424" s="181">
        <f t="shared" si="345"/>
        <v>17024.160329699516</v>
      </c>
      <c r="U7424" s="226">
        <f t="shared" si="346"/>
        <v>1116.8923029728219</v>
      </c>
    </row>
    <row r="7425" spans="1:21" x14ac:dyDescent="0.25">
      <c r="A7425" s="156" t="s">
        <v>19869</v>
      </c>
      <c r="B7425" s="156" t="s">
        <v>102</v>
      </c>
      <c r="C7425" s="223">
        <v>6.0441412925720215</v>
      </c>
      <c r="D7425" s="221">
        <v>-5.1030168533325195</v>
      </c>
      <c r="E7425" s="221">
        <v>-8.6804094314575195</v>
      </c>
      <c r="F7425" s="221">
        <v>-9.0408601760864258</v>
      </c>
      <c r="G7425" s="221">
        <v>48.884452819824219</v>
      </c>
      <c r="H7425" s="221">
        <v>9.7483100891113281</v>
      </c>
      <c r="I7425" s="221">
        <v>-1.9949684143066406</v>
      </c>
      <c r="J7425" s="221">
        <v>-2.4207661151885986</v>
      </c>
      <c r="K7425" s="180">
        <v>462</v>
      </c>
      <c r="L7425" s="181">
        <v>216</v>
      </c>
      <c r="M7425" s="181">
        <v>167</v>
      </c>
      <c r="N7425" s="181">
        <v>129</v>
      </c>
      <c r="O7425" s="181">
        <v>481</v>
      </c>
      <c r="P7425" s="181">
        <v>794</v>
      </c>
      <c r="Q7425" s="181">
        <v>227</v>
      </c>
      <c r="R7425" s="181">
        <v>568</v>
      </c>
      <c r="S7425" s="226">
        <f t="shared" si="347"/>
        <v>3044</v>
      </c>
      <c r="T7425" s="181">
        <f t="shared" si="345"/>
        <v>28499.969332695007</v>
      </c>
      <c r="U7425" s="226">
        <f t="shared" si="346"/>
        <v>1869.7777609105945</v>
      </c>
    </row>
    <row r="7426" spans="1:21" x14ac:dyDescent="0.25">
      <c r="A7426" s="156" t="s">
        <v>19870</v>
      </c>
      <c r="B7426" s="156" t="s">
        <v>102</v>
      </c>
      <c r="C7426" s="223">
        <v>-2.1532740592956543</v>
      </c>
      <c r="D7426" s="221">
        <v>-1.1857649087905884</v>
      </c>
      <c r="E7426" s="221">
        <v>-1.5611653327941895</v>
      </c>
      <c r="F7426" s="221">
        <v>-14.515761375427246</v>
      </c>
      <c r="G7426" s="221">
        <v>45.942661285400391</v>
      </c>
      <c r="H7426" s="221">
        <v>0.40375867486000061</v>
      </c>
      <c r="I7426" s="221">
        <v>5.395749568939209</v>
      </c>
      <c r="J7426" s="221">
        <v>-2.4736640453338623</v>
      </c>
      <c r="K7426" s="180">
        <v>315</v>
      </c>
      <c r="L7426" s="181">
        <v>106</v>
      </c>
      <c r="M7426" s="181">
        <v>92</v>
      </c>
      <c r="N7426" s="181">
        <v>88</v>
      </c>
      <c r="O7426" s="181">
        <v>283</v>
      </c>
      <c r="P7426" s="181">
        <v>493</v>
      </c>
      <c r="Q7426" s="181">
        <v>225</v>
      </c>
      <c r="R7426" s="181">
        <v>516</v>
      </c>
      <c r="S7426" s="226">
        <f t="shared" si="347"/>
        <v>2118</v>
      </c>
      <c r="T7426" s="181">
        <f t="shared" si="345"/>
        <v>10913.472555428743</v>
      </c>
      <c r="U7426" s="226">
        <f t="shared" si="346"/>
        <v>715.99263986012056</v>
      </c>
    </row>
    <row r="7427" spans="1:21" x14ac:dyDescent="0.25">
      <c r="A7427" s="156" t="s">
        <v>19871</v>
      </c>
      <c r="B7427" s="156" t="s">
        <v>102</v>
      </c>
      <c r="C7427" s="223">
        <v>-1.734702467918396</v>
      </c>
      <c r="D7427" s="221">
        <v>4.3473005294799805</v>
      </c>
      <c r="E7427" s="221">
        <v>-2.5082962512969971</v>
      </c>
      <c r="F7427" s="221">
        <v>4.3738069534301758</v>
      </c>
      <c r="G7427" s="221">
        <v>43.773788452148438</v>
      </c>
      <c r="H7427" s="221">
        <v>16.411821365356445</v>
      </c>
      <c r="I7427" s="221">
        <v>1.2603417634963989</v>
      </c>
      <c r="J7427" s="221">
        <v>-0.32851696014404297</v>
      </c>
      <c r="K7427" s="180">
        <v>862</v>
      </c>
      <c r="L7427" s="181">
        <v>426</v>
      </c>
      <c r="M7427" s="181">
        <v>374</v>
      </c>
      <c r="N7427" s="181">
        <v>269</v>
      </c>
      <c r="O7427" s="181">
        <v>907</v>
      </c>
      <c r="P7427" s="181">
        <v>1379</v>
      </c>
      <c r="Q7427" s="181">
        <v>390</v>
      </c>
      <c r="R7427" s="181">
        <v>1104</v>
      </c>
      <c r="S7427" s="226">
        <f t="shared" si="347"/>
        <v>5711</v>
      </c>
      <c r="T7427" s="181">
        <f t="shared" si="345"/>
        <v>63058.666123390198</v>
      </c>
      <c r="U7427" s="226">
        <f t="shared" si="346"/>
        <v>4137.0462604302002</v>
      </c>
    </row>
    <row r="7428" spans="1:21" x14ac:dyDescent="0.25">
      <c r="A7428" s="156" t="s">
        <v>19872</v>
      </c>
      <c r="B7428" s="156" t="s">
        <v>102</v>
      </c>
      <c r="C7428" s="223">
        <v>-4.5042648315429687</v>
      </c>
      <c r="D7428" s="221">
        <v>-3.5367553234100342</v>
      </c>
      <c r="E7428" s="221">
        <v>-3.9121556282043457</v>
      </c>
      <c r="F7428" s="221">
        <v>-0.56159543991088867</v>
      </c>
      <c r="G7428" s="221">
        <v>3.6072452068328857</v>
      </c>
      <c r="H7428" s="221">
        <v>-1.9472317695617676</v>
      </c>
      <c r="I7428" s="221">
        <v>-4.3988571166992187</v>
      </c>
      <c r="J7428" s="221">
        <v>-4.8246545791625977</v>
      </c>
      <c r="K7428" s="180">
        <v>0.17638835310935974</v>
      </c>
      <c r="L7428" s="181">
        <v>6.3117742538452148E-2</v>
      </c>
      <c r="M7428" s="181">
        <v>6.7894481122493744E-2</v>
      </c>
      <c r="N7428" s="181">
        <v>6.8418130278587341E-2</v>
      </c>
      <c r="O7428" s="181">
        <v>0.20534957945346832</v>
      </c>
      <c r="P7428" s="181">
        <v>0.19413210451602936</v>
      </c>
      <c r="Q7428" s="181">
        <v>6.0224823653697968E-2</v>
      </c>
      <c r="R7428" s="181">
        <v>0.16447477042675018</v>
      </c>
      <c r="S7428" s="226">
        <f t="shared" si="347"/>
        <v>0.99999998509883881</v>
      </c>
      <c r="T7428" s="181">
        <f t="shared" si="345"/>
        <v>-2.0174972175718153</v>
      </c>
      <c r="U7428" s="226">
        <f t="shared" si="346"/>
        <v>-0.13236054348266452</v>
      </c>
    </row>
    <row r="7429" spans="1:21" x14ac:dyDescent="0.25">
      <c r="A7429" s="156" t="s">
        <v>19873</v>
      </c>
      <c r="B7429" s="156" t="s">
        <v>102</v>
      </c>
      <c r="C7429" s="223">
        <v>-1.4881998300552368</v>
      </c>
      <c r="D7429" s="221">
        <v>-0.52069032192230225</v>
      </c>
      <c r="E7429" s="221">
        <v>-0.89609068632125854</v>
      </c>
      <c r="F7429" s="221">
        <v>2.4544696807861328</v>
      </c>
      <c r="G7429" s="221">
        <v>6.6233100891113281</v>
      </c>
      <c r="H7429" s="221">
        <v>1.0688331127166748</v>
      </c>
      <c r="I7429" s="221">
        <v>-1.3827919960021973</v>
      </c>
      <c r="J7429" s="221">
        <v>-1.8085896968841553</v>
      </c>
      <c r="K7429" s="180">
        <v>2.293048620223999</v>
      </c>
      <c r="L7429" s="181">
        <v>0.82053065299987793</v>
      </c>
      <c r="M7429" s="181">
        <v>0.88262826204299927</v>
      </c>
      <c r="N7429" s="181">
        <v>0.88943570852279663</v>
      </c>
      <c r="O7429" s="181">
        <v>2.6695444583892822</v>
      </c>
      <c r="P7429" s="181">
        <v>2.5237174034118652</v>
      </c>
      <c r="Q7429" s="181">
        <v>0.78292274475097656</v>
      </c>
      <c r="R7429" s="181">
        <v>2.1381721496582031</v>
      </c>
      <c r="S7429" s="226">
        <f t="shared" si="347"/>
        <v>13</v>
      </c>
      <c r="T7429" s="181">
        <f t="shared" ref="T7429:T7492" si="348">SUMPRODUCT(C7429:J7429,K7429:R7429)</f>
        <v>12.981379125214435</v>
      </c>
      <c r="U7429" s="226">
        <f t="shared" ref="U7429:U7492" si="349">(T7429/$T$10045)*$S$10045</f>
        <v>0.85166035482115188</v>
      </c>
    </row>
    <row r="7430" spans="1:21" x14ac:dyDescent="0.25">
      <c r="A7430" s="156" t="s">
        <v>19874</v>
      </c>
      <c r="B7430" s="156" t="s">
        <v>102</v>
      </c>
      <c r="C7430" s="223">
        <v>2.4486899375915527</v>
      </c>
      <c r="D7430" s="221">
        <v>3.4161994457244873</v>
      </c>
      <c r="E7430" s="221">
        <v>3.0407989025115967</v>
      </c>
      <c r="F7430" s="221">
        <v>6.3913593292236328</v>
      </c>
      <c r="G7430" s="221">
        <v>10.560199737548828</v>
      </c>
      <c r="H7430" s="221">
        <v>5.0057229995727539</v>
      </c>
      <c r="I7430" s="221">
        <v>2.5540978908538818</v>
      </c>
      <c r="J7430" s="221">
        <v>2.1283001899719238</v>
      </c>
      <c r="K7430" s="180">
        <v>0.88194179534912109</v>
      </c>
      <c r="L7430" s="181">
        <v>0.31558871269226074</v>
      </c>
      <c r="M7430" s="181">
        <v>0.33947241306304932</v>
      </c>
      <c r="N7430" s="181">
        <v>0.34209063649177551</v>
      </c>
      <c r="O7430" s="181">
        <v>1.0267479419708252</v>
      </c>
      <c r="P7430" s="181">
        <v>0.97066056728363037</v>
      </c>
      <c r="Q7430" s="181">
        <v>0.30112412571907043</v>
      </c>
      <c r="R7430" s="181">
        <v>0.82237386703491211</v>
      </c>
      <c r="S7430" s="226">
        <f t="shared" ref="S7430:S7493" si="350">SUM(K7430:R7430)</f>
        <v>5.0000000596046448</v>
      </c>
      <c r="T7430" s="181">
        <f t="shared" si="348"/>
        <v>24.677287732827629</v>
      </c>
      <c r="U7430" s="226">
        <f t="shared" si="349"/>
        <v>1.6189857351706047</v>
      </c>
    </row>
    <row r="7431" spans="1:21" x14ac:dyDescent="0.25">
      <c r="A7431" s="156" t="s">
        <v>19875</v>
      </c>
      <c r="B7431" s="156" t="s">
        <v>102</v>
      </c>
      <c r="C7431" s="223">
        <v>-2.7479531764984131</v>
      </c>
      <c r="D7431" s="221">
        <v>-1.7804437875747681</v>
      </c>
      <c r="E7431" s="221">
        <v>-2.1558442115783691</v>
      </c>
      <c r="F7431" s="221">
        <v>1.1947160959243774</v>
      </c>
      <c r="G7431" s="221">
        <v>5.3635568618774414</v>
      </c>
      <c r="H7431" s="221">
        <v>-0.19092023372650146</v>
      </c>
      <c r="I7431" s="221">
        <v>-2.642545223236084</v>
      </c>
      <c r="J7431" s="221">
        <v>-3.068342924118042</v>
      </c>
      <c r="K7431" s="180">
        <v>7.0555343627929687</v>
      </c>
      <c r="L7431" s="181">
        <v>2.5247097015380859</v>
      </c>
      <c r="M7431" s="181">
        <v>2.7157793045043945</v>
      </c>
      <c r="N7431" s="181">
        <v>2.7367250919342041</v>
      </c>
      <c r="O7431" s="181">
        <v>8.2139835357666016</v>
      </c>
      <c r="P7431" s="181">
        <v>7.765284538269043</v>
      </c>
      <c r="Q7431" s="181">
        <v>2.4089930057525635</v>
      </c>
      <c r="R7431" s="181">
        <v>6.5789909362792969</v>
      </c>
      <c r="S7431" s="226">
        <f t="shared" si="350"/>
        <v>40.000000476837158</v>
      </c>
      <c r="T7431" s="181">
        <f t="shared" si="348"/>
        <v>-10.447424773469805</v>
      </c>
      <c r="U7431" s="226">
        <f t="shared" si="349"/>
        <v>-0.68541696561794296</v>
      </c>
    </row>
    <row r="7432" spans="1:21" x14ac:dyDescent="0.25">
      <c r="A7432" s="156" t="s">
        <v>19876</v>
      </c>
      <c r="B7432" s="156" t="s">
        <v>102</v>
      </c>
      <c r="C7432" s="223">
        <v>-0.57567304372787476</v>
      </c>
      <c r="D7432" s="221">
        <v>42.147384643554688</v>
      </c>
      <c r="E7432" s="221">
        <v>1.6435924917459488E-2</v>
      </c>
      <c r="F7432" s="221">
        <v>3.3669960498809814</v>
      </c>
      <c r="G7432" s="221">
        <v>-9.1914453506469727</v>
      </c>
      <c r="H7432" s="221">
        <v>1.9813597202301025</v>
      </c>
      <c r="I7432" s="221">
        <v>-0.47026526927947998</v>
      </c>
      <c r="J7432" s="221">
        <v>-0.89606302976608276</v>
      </c>
      <c r="K7432" s="180">
        <v>67</v>
      </c>
      <c r="L7432" s="181">
        <v>29</v>
      </c>
      <c r="M7432" s="181">
        <v>19</v>
      </c>
      <c r="N7432" s="181">
        <v>37</v>
      </c>
      <c r="O7432" s="181">
        <v>79</v>
      </c>
      <c r="P7432" s="181">
        <v>95</v>
      </c>
      <c r="Q7432" s="181">
        <v>32</v>
      </c>
      <c r="R7432" s="181">
        <v>46</v>
      </c>
      <c r="S7432" s="226">
        <f t="shared" si="350"/>
        <v>404</v>
      </c>
      <c r="T7432" s="181">
        <f t="shared" si="348"/>
        <v>714.43279988691211</v>
      </c>
      <c r="U7432" s="226">
        <f t="shared" si="349"/>
        <v>46.871298186316984</v>
      </c>
    </row>
    <row r="7433" spans="1:21" x14ac:dyDescent="0.25">
      <c r="A7433" s="156" t="s">
        <v>19877</v>
      </c>
      <c r="B7433" s="156" t="s">
        <v>102</v>
      </c>
      <c r="C7433" s="223">
        <v>-1.5770788192749023</v>
      </c>
      <c r="D7433" s="221">
        <v>-0.60956943035125732</v>
      </c>
      <c r="E7433" s="221">
        <v>-0.98496979475021362</v>
      </c>
      <c r="F7433" s="221">
        <v>2.3655903339385986</v>
      </c>
      <c r="G7433" s="221">
        <v>6.534430980682373</v>
      </c>
      <c r="H7433" s="221">
        <v>0.9799540638923645</v>
      </c>
      <c r="I7433" s="221">
        <v>-1.4716711044311523</v>
      </c>
      <c r="J7433" s="221">
        <v>-1.8974688053131104</v>
      </c>
      <c r="K7433" s="180">
        <v>6.3499808311462402</v>
      </c>
      <c r="L7433" s="181">
        <v>2.2722387313842773</v>
      </c>
      <c r="M7433" s="181">
        <v>2.4442014694213867</v>
      </c>
      <c r="N7433" s="181">
        <v>2.4630527496337891</v>
      </c>
      <c r="O7433" s="181">
        <v>7.3925848007202148</v>
      </c>
      <c r="P7433" s="181">
        <v>6.9887557029724121</v>
      </c>
      <c r="Q7433" s="181">
        <v>2.1680936813354492</v>
      </c>
      <c r="R7433" s="181">
        <v>5.9210920333862305</v>
      </c>
      <c r="S7433" s="226">
        <f t="shared" si="350"/>
        <v>36</v>
      </c>
      <c r="T7433" s="181">
        <f t="shared" si="348"/>
        <v>32.748788068703135</v>
      </c>
      <c r="U7433" s="226">
        <f t="shared" si="349"/>
        <v>2.1485270707779054</v>
      </c>
    </row>
    <row r="7434" spans="1:21" x14ac:dyDescent="0.25">
      <c r="A7434" s="156" t="s">
        <v>19878</v>
      </c>
      <c r="B7434" s="156" t="s">
        <v>102</v>
      </c>
      <c r="C7434" s="223">
        <v>-0.34870612621307373</v>
      </c>
      <c r="D7434" s="221">
        <v>0.61880320310592651</v>
      </c>
      <c r="E7434" s="221">
        <v>0.2434028834104538</v>
      </c>
      <c r="F7434" s="221">
        <v>3.5939631462097168</v>
      </c>
      <c r="G7434" s="221">
        <v>7.7628035545349121</v>
      </c>
      <c r="H7434" s="221">
        <v>2.2083268165588379</v>
      </c>
      <c r="I7434" s="221">
        <v>-0.24329835176467896</v>
      </c>
      <c r="J7434" s="221">
        <v>-0.66909605264663696</v>
      </c>
      <c r="K7434" s="180">
        <v>19.755495071411133</v>
      </c>
      <c r="L7434" s="181">
        <v>7.0691871643066406</v>
      </c>
      <c r="M7434" s="181">
        <v>7.6041817665100098</v>
      </c>
      <c r="N7434" s="181">
        <v>7.6628303527832031</v>
      </c>
      <c r="O7434" s="181">
        <v>22.999153137207031</v>
      </c>
      <c r="P7434" s="181">
        <v>21.742795944213867</v>
      </c>
      <c r="Q7434" s="181">
        <v>6.745180606842041</v>
      </c>
      <c r="R7434" s="181">
        <v>18.421175003051758</v>
      </c>
      <c r="S7434" s="226">
        <f t="shared" si="350"/>
        <v>111.99999904632568</v>
      </c>
      <c r="T7434" s="181">
        <f t="shared" si="348"/>
        <v>239.46286342608394</v>
      </c>
      <c r="U7434" s="226">
        <f t="shared" si="349"/>
        <v>15.710274329467968</v>
      </c>
    </row>
    <row r="7435" spans="1:21" x14ac:dyDescent="0.25">
      <c r="A7435" s="156" t="s">
        <v>19879</v>
      </c>
      <c r="B7435" s="156" t="s">
        <v>102</v>
      </c>
      <c r="C7435" s="223">
        <v>2.8136396408081055</v>
      </c>
      <c r="D7435" s="221">
        <v>3.7811489105224609</v>
      </c>
      <c r="E7435" s="221">
        <v>-5.5853347778320313</v>
      </c>
      <c r="F7435" s="221">
        <v>-1.889243483543396</v>
      </c>
      <c r="G7435" s="221">
        <v>123.78096008300781</v>
      </c>
      <c r="H7435" s="221">
        <v>129.94216918945313</v>
      </c>
      <c r="I7435" s="221">
        <v>2.9190473556518555</v>
      </c>
      <c r="J7435" s="221">
        <v>2.4932496547698975</v>
      </c>
      <c r="K7435" s="180">
        <v>340</v>
      </c>
      <c r="L7435" s="181">
        <v>138</v>
      </c>
      <c r="M7435" s="181">
        <v>155</v>
      </c>
      <c r="N7435" s="181">
        <v>129</v>
      </c>
      <c r="O7435" s="181">
        <v>359</v>
      </c>
      <c r="P7435" s="181">
        <v>419</v>
      </c>
      <c r="Q7435" s="181">
        <v>120</v>
      </c>
      <c r="R7435" s="181">
        <v>512</v>
      </c>
      <c r="S7435" s="226">
        <f t="shared" si="350"/>
        <v>2172</v>
      </c>
      <c r="T7435" s="181">
        <f t="shared" si="348"/>
        <v>100878.95979368687</v>
      </c>
      <c r="U7435" s="226">
        <f t="shared" si="349"/>
        <v>6618.2960888187508</v>
      </c>
    </row>
    <row r="7436" spans="1:21" x14ac:dyDescent="0.25">
      <c r="A7436" s="156" t="s">
        <v>19880</v>
      </c>
      <c r="B7436" s="156" t="s">
        <v>102</v>
      </c>
      <c r="C7436" s="223">
        <v>1.6333985328674316</v>
      </c>
      <c r="D7436" s="221">
        <v>-3.4765181541442871</v>
      </c>
      <c r="E7436" s="221">
        <v>14.521232604980469</v>
      </c>
      <c r="F7436" s="221">
        <v>1.8715004920959473</v>
      </c>
      <c r="G7436" s="221">
        <v>66.849678039550781</v>
      </c>
      <c r="H7436" s="221">
        <v>48.661033630371094</v>
      </c>
      <c r="I7436" s="221">
        <v>0.69150781631469727</v>
      </c>
      <c r="J7436" s="221">
        <v>0.26571014523506165</v>
      </c>
      <c r="K7436" s="180">
        <v>817</v>
      </c>
      <c r="L7436" s="181">
        <v>327</v>
      </c>
      <c r="M7436" s="181">
        <v>299</v>
      </c>
      <c r="N7436" s="181">
        <v>297</v>
      </c>
      <c r="O7436" s="181">
        <v>828</v>
      </c>
      <c r="P7436" s="181">
        <v>845</v>
      </c>
      <c r="Q7436" s="181">
        <v>188</v>
      </c>
      <c r="R7436" s="181">
        <v>476</v>
      </c>
      <c r="S7436" s="226">
        <f t="shared" si="350"/>
        <v>4077</v>
      </c>
      <c r="T7436" s="181">
        <f t="shared" si="348"/>
        <v>101821.93769299984</v>
      </c>
      <c r="U7436" s="226">
        <f t="shared" si="349"/>
        <v>6680.1613871488389</v>
      </c>
    </row>
    <row r="7437" spans="1:21" x14ac:dyDescent="0.25">
      <c r="A7437" s="156" t="s">
        <v>19881</v>
      </c>
      <c r="B7437" s="156" t="s">
        <v>102</v>
      </c>
      <c r="C7437" s="223">
        <v>2.5461289882659912</v>
      </c>
      <c r="D7437" s="221">
        <v>13.596964836120605</v>
      </c>
      <c r="E7437" s="221">
        <v>19.67060661315918</v>
      </c>
      <c r="F7437" s="221">
        <v>29.97871208190918</v>
      </c>
      <c r="G7437" s="221">
        <v>183.1802978515625</v>
      </c>
      <c r="H7437" s="221">
        <v>77.176521301269531</v>
      </c>
      <c r="I7437" s="221">
        <v>2.6325864791870117</v>
      </c>
      <c r="J7437" s="221">
        <v>2.2215368747711182</v>
      </c>
      <c r="K7437" s="180">
        <v>544</v>
      </c>
      <c r="L7437" s="181">
        <v>218</v>
      </c>
      <c r="M7437" s="181">
        <v>206</v>
      </c>
      <c r="N7437" s="181">
        <v>202</v>
      </c>
      <c r="O7437" s="181">
        <v>590</v>
      </c>
      <c r="P7437" s="181">
        <v>650</v>
      </c>
      <c r="Q7437" s="181">
        <v>178</v>
      </c>
      <c r="R7437" s="181">
        <v>699</v>
      </c>
      <c r="S7437" s="226">
        <f t="shared" si="350"/>
        <v>3287</v>
      </c>
      <c r="T7437" s="181">
        <f t="shared" si="348"/>
        <v>174719.64655375481</v>
      </c>
      <c r="U7437" s="226">
        <f t="shared" si="349"/>
        <v>11462.71091406392</v>
      </c>
    </row>
    <row r="7438" spans="1:21" x14ac:dyDescent="0.25">
      <c r="A7438" s="156" t="s">
        <v>19882</v>
      </c>
      <c r="B7438" s="156" t="s">
        <v>102</v>
      </c>
      <c r="C7438" s="223">
        <v>2.5113880634307861</v>
      </c>
      <c r="D7438" s="221">
        <v>11.530561447143555</v>
      </c>
      <c r="E7438" s="221">
        <v>-16.808891296386719</v>
      </c>
      <c r="F7438" s="221">
        <v>3.6791458129882813</v>
      </c>
      <c r="G7438" s="221">
        <v>55.262775421142578</v>
      </c>
      <c r="H7438" s="221">
        <v>68.491065979003906</v>
      </c>
      <c r="I7438" s="221">
        <v>2.6167957782745361</v>
      </c>
      <c r="J7438" s="221">
        <v>2.1909980773925781</v>
      </c>
      <c r="K7438" s="180">
        <v>302</v>
      </c>
      <c r="L7438" s="181">
        <v>125</v>
      </c>
      <c r="M7438" s="181">
        <v>138</v>
      </c>
      <c r="N7438" s="181">
        <v>127</v>
      </c>
      <c r="O7438" s="181">
        <v>309</v>
      </c>
      <c r="P7438" s="181">
        <v>434</v>
      </c>
      <c r="Q7438" s="181">
        <v>106</v>
      </c>
      <c r="R7438" s="181">
        <v>371</v>
      </c>
      <c r="S7438" s="226">
        <f t="shared" si="350"/>
        <v>1912</v>
      </c>
      <c r="T7438" s="181">
        <f t="shared" si="348"/>
        <v>48238.944774627686</v>
      </c>
      <c r="U7438" s="226">
        <f t="shared" si="349"/>
        <v>3164.7790598118536</v>
      </c>
    </row>
    <row r="7439" spans="1:21" x14ac:dyDescent="0.25">
      <c r="A7439" s="156" t="s">
        <v>19883</v>
      </c>
      <c r="B7439" s="156" t="s">
        <v>102</v>
      </c>
      <c r="C7439" s="223">
        <v>-0.73695874214172363</v>
      </c>
      <c r="D7439" s="221">
        <v>0.230550616979599</v>
      </c>
      <c r="E7439" s="221">
        <v>-0.1448497474193573</v>
      </c>
      <c r="F7439" s="221">
        <v>3.2057106494903564</v>
      </c>
      <c r="G7439" s="221">
        <v>7.3745508193969727</v>
      </c>
      <c r="H7439" s="221">
        <v>1.8200740814208984</v>
      </c>
      <c r="I7439" s="221">
        <v>-0.63155096769332886</v>
      </c>
      <c r="J7439" s="221">
        <v>-1.0573487281799316</v>
      </c>
      <c r="K7439" s="180">
        <v>4.9388737678527832</v>
      </c>
      <c r="L7439" s="181">
        <v>1.7672967910766602</v>
      </c>
      <c r="M7439" s="181">
        <v>1.9010454416275024</v>
      </c>
      <c r="N7439" s="181">
        <v>1.9157075881958008</v>
      </c>
      <c r="O7439" s="181">
        <v>5.7497882843017578</v>
      </c>
      <c r="P7439" s="181">
        <v>5.4356989860534668</v>
      </c>
      <c r="Q7439" s="181">
        <v>1.6862951517105103</v>
      </c>
      <c r="R7439" s="181">
        <v>4.6052937507629395</v>
      </c>
      <c r="S7439" s="226">
        <f t="shared" si="350"/>
        <v>27.999999761581421</v>
      </c>
      <c r="T7439" s="181">
        <f t="shared" si="348"/>
        <v>48.994641347886436</v>
      </c>
      <c r="U7439" s="226">
        <f t="shared" si="349"/>
        <v>3.2143575218158316</v>
      </c>
    </row>
    <row r="7440" spans="1:21" x14ac:dyDescent="0.25">
      <c r="A7440" s="156" t="s">
        <v>19884</v>
      </c>
      <c r="B7440" s="156" t="s">
        <v>102</v>
      </c>
      <c r="C7440" s="223">
        <v>0.57351118326187134</v>
      </c>
      <c r="D7440" s="221">
        <v>-8.2445907592773437</v>
      </c>
      <c r="E7440" s="221">
        <v>19.633846282958984</v>
      </c>
      <c r="F7440" s="221">
        <v>11.379408836364746</v>
      </c>
      <c r="G7440" s="221">
        <v>107.69532775878906</v>
      </c>
      <c r="H7440" s="221">
        <v>115.54428100585937</v>
      </c>
      <c r="I7440" s="221">
        <v>2.3554022312164307</v>
      </c>
      <c r="J7440" s="221">
        <v>1.9296045303344727</v>
      </c>
      <c r="K7440" s="180">
        <v>568</v>
      </c>
      <c r="L7440" s="181">
        <v>248</v>
      </c>
      <c r="M7440" s="181">
        <v>240</v>
      </c>
      <c r="N7440" s="181">
        <v>189</v>
      </c>
      <c r="O7440" s="181">
        <v>527</v>
      </c>
      <c r="P7440" s="181">
        <v>621</v>
      </c>
      <c r="Q7440" s="181">
        <v>132</v>
      </c>
      <c r="R7440" s="181">
        <v>545</v>
      </c>
      <c r="S7440" s="226">
        <f t="shared" si="350"/>
        <v>3070</v>
      </c>
      <c r="T7440" s="181">
        <f t="shared" si="348"/>
        <v>135014.91101884842</v>
      </c>
      <c r="U7440" s="226">
        <f t="shared" si="349"/>
        <v>8857.8298126362788</v>
      </c>
    </row>
    <row r="7441" spans="1:21" x14ac:dyDescent="0.25">
      <c r="A7441" s="156" t="s">
        <v>19885</v>
      </c>
      <c r="B7441" s="156" t="s">
        <v>102</v>
      </c>
      <c r="C7441" s="223">
        <v>3.3236863613128662</v>
      </c>
      <c r="D7441" s="221">
        <v>4.2911958694458008</v>
      </c>
      <c r="E7441" s="221">
        <v>3.9157953262329102</v>
      </c>
      <c r="F7441" s="221">
        <v>7.2663555145263672</v>
      </c>
      <c r="G7441" s="221">
        <v>107.45379638671875</v>
      </c>
      <c r="H7441" s="221">
        <v>5.8807191848754883</v>
      </c>
      <c r="I7441" s="221">
        <v>3.4290940761566162</v>
      </c>
      <c r="J7441" s="221">
        <v>3.0032963752746582</v>
      </c>
      <c r="K7441" s="180">
        <v>53</v>
      </c>
      <c r="L7441" s="181">
        <v>30</v>
      </c>
      <c r="M7441" s="181">
        <v>29</v>
      </c>
      <c r="N7441" s="181">
        <v>15</v>
      </c>
      <c r="O7441" s="181">
        <v>53</v>
      </c>
      <c r="P7441" s="181">
        <v>106</v>
      </c>
      <c r="Q7441" s="181">
        <v>20</v>
      </c>
      <c r="R7441" s="181">
        <v>19</v>
      </c>
      <c r="S7441" s="226">
        <f t="shared" si="350"/>
        <v>325</v>
      </c>
      <c r="T7441" s="181">
        <f t="shared" si="348"/>
        <v>6971.4966051578522</v>
      </c>
      <c r="U7441" s="226">
        <f t="shared" si="349"/>
        <v>457.3741522463327</v>
      </c>
    </row>
    <row r="7442" spans="1:21" x14ac:dyDescent="0.25">
      <c r="A7442" s="156" t="s">
        <v>19886</v>
      </c>
      <c r="B7442" s="156" t="s">
        <v>102</v>
      </c>
      <c r="C7442" s="223">
        <v>-2.1680843830108643</v>
      </c>
      <c r="D7442" s="221">
        <v>-3.558643102645874</v>
      </c>
      <c r="E7442" s="221">
        <v>15.936437606811523</v>
      </c>
      <c r="F7442" s="221">
        <v>7.0656375885009766</v>
      </c>
      <c r="G7442" s="221">
        <v>48.394382476806641</v>
      </c>
      <c r="H7442" s="221">
        <v>19.649459838867187</v>
      </c>
      <c r="I7442" s="221">
        <v>0.60189181566238403</v>
      </c>
      <c r="J7442" s="221">
        <v>0.17609415948390961</v>
      </c>
      <c r="K7442" s="180">
        <v>376</v>
      </c>
      <c r="L7442" s="181">
        <v>181</v>
      </c>
      <c r="M7442" s="181">
        <v>165</v>
      </c>
      <c r="N7442" s="181">
        <v>157</v>
      </c>
      <c r="O7442" s="181">
        <v>495</v>
      </c>
      <c r="P7442" s="181">
        <v>740</v>
      </c>
      <c r="Q7442" s="181">
        <v>209</v>
      </c>
      <c r="R7442" s="181">
        <v>415</v>
      </c>
      <c r="S7442" s="226">
        <f t="shared" si="350"/>
        <v>2738</v>
      </c>
      <c r="T7442" s="181">
        <f t="shared" si="348"/>
        <v>40974.197249367833</v>
      </c>
      <c r="U7442" s="226">
        <f t="shared" si="349"/>
        <v>2688.1657974327159</v>
      </c>
    </row>
    <row r="7443" spans="1:21" x14ac:dyDescent="0.25">
      <c r="A7443" s="156" t="s">
        <v>19887</v>
      </c>
      <c r="B7443" s="156" t="s">
        <v>102</v>
      </c>
      <c r="C7443" s="223">
        <v>-1.7162436246871948</v>
      </c>
      <c r="D7443" s="221">
        <v>-47.608654022216797</v>
      </c>
      <c r="E7443" s="221">
        <v>-1.1241345405578613</v>
      </c>
      <c r="F7443" s="221">
        <v>2.2264258861541748</v>
      </c>
      <c r="G7443" s="221">
        <v>26.430643081665039</v>
      </c>
      <c r="H7443" s="221">
        <v>12.523486137390137</v>
      </c>
      <c r="I7443" s="221">
        <v>-1.6108357906341553</v>
      </c>
      <c r="J7443" s="221">
        <v>-2.0366334915161133</v>
      </c>
      <c r="K7443" s="180">
        <v>238</v>
      </c>
      <c r="L7443" s="181">
        <v>100</v>
      </c>
      <c r="M7443" s="181">
        <v>92</v>
      </c>
      <c r="N7443" s="181">
        <v>95</v>
      </c>
      <c r="O7443" s="181">
        <v>254</v>
      </c>
      <c r="P7443" s="181">
        <v>316</v>
      </c>
      <c r="Q7443" s="181">
        <v>68</v>
      </c>
      <c r="R7443" s="181">
        <v>245</v>
      </c>
      <c r="S7443" s="226">
        <f t="shared" si="350"/>
        <v>1408</v>
      </c>
      <c r="T7443" s="181">
        <f t="shared" si="348"/>
        <v>5001.0516195297241</v>
      </c>
      <c r="U7443" s="226">
        <f t="shared" si="349"/>
        <v>328.10053197619897</v>
      </c>
    </row>
    <row r="7444" spans="1:21" x14ac:dyDescent="0.25">
      <c r="A7444" s="156" t="s">
        <v>19888</v>
      </c>
      <c r="B7444" s="156" t="s">
        <v>102</v>
      </c>
      <c r="C7444" s="223">
        <v>3.4807746410369873</v>
      </c>
      <c r="D7444" s="221">
        <v>0.4035327136516571</v>
      </c>
      <c r="E7444" s="221">
        <v>2.813233993947506E-2</v>
      </c>
      <c r="F7444" s="221">
        <v>3.3786923885345459</v>
      </c>
      <c r="G7444" s="221">
        <v>29.025056838989258</v>
      </c>
      <c r="H7444" s="221">
        <v>51.837253570556641</v>
      </c>
      <c r="I7444" s="221">
        <v>-0.45856887102127075</v>
      </c>
      <c r="J7444" s="221">
        <v>-0.88436657190322876</v>
      </c>
      <c r="K7444" s="180">
        <v>155</v>
      </c>
      <c r="L7444" s="181">
        <v>60</v>
      </c>
      <c r="M7444" s="181">
        <v>52</v>
      </c>
      <c r="N7444" s="181">
        <v>56</v>
      </c>
      <c r="O7444" s="181">
        <v>157</v>
      </c>
      <c r="P7444" s="181">
        <v>173</v>
      </c>
      <c r="Q7444" s="181">
        <v>57</v>
      </c>
      <c r="R7444" s="181">
        <v>173</v>
      </c>
      <c r="S7444" s="226">
        <f t="shared" si="350"/>
        <v>883</v>
      </c>
      <c r="T7444" s="181">
        <f t="shared" si="348"/>
        <v>14100.046636454761</v>
      </c>
      <c r="U7444" s="226">
        <f t="shared" si="349"/>
        <v>925.0519999121808</v>
      </c>
    </row>
    <row r="7445" spans="1:21" x14ac:dyDescent="0.25">
      <c r="A7445" s="156" t="s">
        <v>19889</v>
      </c>
      <c r="B7445" s="156" t="s">
        <v>102</v>
      </c>
      <c r="C7445" s="223">
        <v>-1.1398965120315552</v>
      </c>
      <c r="D7445" s="221">
        <v>-0.17238709330558777</v>
      </c>
      <c r="E7445" s="221">
        <v>-0.54778748750686646</v>
      </c>
      <c r="F7445" s="221">
        <v>2.8027727603912354</v>
      </c>
      <c r="G7445" s="221">
        <v>14.322216987609863</v>
      </c>
      <c r="H7445" s="221">
        <v>19.400568008422852</v>
      </c>
      <c r="I7445" s="221">
        <v>-1.0344887971878052</v>
      </c>
      <c r="J7445" s="221">
        <v>-2.4094266891479492</v>
      </c>
      <c r="K7445" s="180">
        <v>309</v>
      </c>
      <c r="L7445" s="181">
        <v>142</v>
      </c>
      <c r="M7445" s="181">
        <v>115</v>
      </c>
      <c r="N7445" s="181">
        <v>95</v>
      </c>
      <c r="O7445" s="181">
        <v>395</v>
      </c>
      <c r="P7445" s="181">
        <v>509</v>
      </c>
      <c r="Q7445" s="181">
        <v>150</v>
      </c>
      <c r="R7445" s="181">
        <v>708</v>
      </c>
      <c r="S7445" s="226">
        <f t="shared" si="350"/>
        <v>2423</v>
      </c>
      <c r="T7445" s="181">
        <f t="shared" si="348"/>
        <v>13497.678272604942</v>
      </c>
      <c r="U7445" s="226">
        <f t="shared" si="349"/>
        <v>885.5328356122244</v>
      </c>
    </row>
    <row r="7446" spans="1:21" x14ac:dyDescent="0.25">
      <c r="A7446" s="156" t="s">
        <v>17787</v>
      </c>
      <c r="B7446" s="156" t="s">
        <v>102</v>
      </c>
      <c r="C7446" s="223">
        <v>0.53169310092926025</v>
      </c>
      <c r="D7446" s="221">
        <v>5.2948112487792969</v>
      </c>
      <c r="E7446" s="221">
        <v>-1.5315395593643188</v>
      </c>
      <c r="F7446" s="221">
        <v>23.655893325805664</v>
      </c>
      <c r="G7446" s="221">
        <v>34.645450592041016</v>
      </c>
      <c r="H7446" s="221">
        <v>10.185956001281738</v>
      </c>
      <c r="I7446" s="221">
        <v>0.63710087537765503</v>
      </c>
      <c r="J7446" s="221">
        <v>0.21130320429801941</v>
      </c>
      <c r="K7446" s="180">
        <v>689.0601806640625</v>
      </c>
      <c r="L7446" s="181">
        <v>257.01576232910156</v>
      </c>
      <c r="M7446" s="181">
        <v>280.967041015625</v>
      </c>
      <c r="N7446" s="181">
        <v>265.30657958984375</v>
      </c>
      <c r="O7446" s="181">
        <v>999.5057373046875</v>
      </c>
      <c r="P7446" s="181">
        <v>965.42120361328125</v>
      </c>
      <c r="Q7446" s="181">
        <v>209.11317443847656</v>
      </c>
      <c r="R7446" s="181">
        <v>479.94699096679688</v>
      </c>
      <c r="S7446" s="226">
        <f t="shared" si="350"/>
        <v>4146.336669921875</v>
      </c>
      <c r="T7446" s="181">
        <f t="shared" si="348"/>
        <v>52269.675565429257</v>
      </c>
      <c r="U7446" s="226">
        <f t="shared" si="349"/>
        <v>3429.2204248140411</v>
      </c>
    </row>
    <row r="7447" spans="1:21" x14ac:dyDescent="0.25">
      <c r="A7447" s="156" t="s">
        <v>19890</v>
      </c>
      <c r="B7447" s="156" t="s">
        <v>102</v>
      </c>
      <c r="C7447" s="223">
        <v>-4.8457531929016113</v>
      </c>
      <c r="D7447" s="221">
        <v>-1.1020380258560181</v>
      </c>
      <c r="E7447" s="221">
        <v>-1.4774383306503296</v>
      </c>
      <c r="F7447" s="221">
        <v>7.1322684288024902</v>
      </c>
      <c r="G7447" s="221">
        <v>25.370920181274414</v>
      </c>
      <c r="H7447" s="221">
        <v>12.742627143859863</v>
      </c>
      <c r="I7447" s="221">
        <v>-1.9641395807266235</v>
      </c>
      <c r="J7447" s="221">
        <v>-4.901890754699707</v>
      </c>
      <c r="K7447" s="180">
        <v>450</v>
      </c>
      <c r="L7447" s="181">
        <v>153</v>
      </c>
      <c r="M7447" s="181">
        <v>158</v>
      </c>
      <c r="N7447" s="181">
        <v>144</v>
      </c>
      <c r="O7447" s="181">
        <v>495</v>
      </c>
      <c r="P7447" s="181">
        <v>668</v>
      </c>
      <c r="Q7447" s="181">
        <v>234</v>
      </c>
      <c r="R7447" s="181">
        <v>810</v>
      </c>
      <c r="S7447" s="226">
        <f t="shared" si="350"/>
        <v>3112</v>
      </c>
      <c r="T7447" s="181">
        <f t="shared" si="348"/>
        <v>15084.950891375542</v>
      </c>
      <c r="U7447" s="226">
        <f t="shared" si="349"/>
        <v>989.66793163406089</v>
      </c>
    </row>
    <row r="7448" spans="1:21" x14ac:dyDescent="0.25">
      <c r="A7448" s="156" t="s">
        <v>19891</v>
      </c>
      <c r="B7448" s="156" t="s">
        <v>102</v>
      </c>
      <c r="C7448" s="223">
        <v>-4.2445707321166992</v>
      </c>
      <c r="D7448" s="221">
        <v>-18.861782073974609</v>
      </c>
      <c r="E7448" s="221">
        <v>-1.5374159812927246</v>
      </c>
      <c r="F7448" s="221">
        <v>41.727287292480469</v>
      </c>
      <c r="G7448" s="221">
        <v>68.300392150878906</v>
      </c>
      <c r="H7448" s="221">
        <v>21.976829528808594</v>
      </c>
      <c r="I7448" s="221">
        <v>-1.385509729385376</v>
      </c>
      <c r="J7448" s="221">
        <v>-2.4499149322509766</v>
      </c>
      <c r="K7448" s="180">
        <v>152</v>
      </c>
      <c r="L7448" s="181">
        <v>70</v>
      </c>
      <c r="M7448" s="181">
        <v>70</v>
      </c>
      <c r="N7448" s="181">
        <v>39</v>
      </c>
      <c r="O7448" s="181">
        <v>154</v>
      </c>
      <c r="P7448" s="181">
        <v>306</v>
      </c>
      <c r="Q7448" s="181">
        <v>113</v>
      </c>
      <c r="R7448" s="181">
        <v>519</v>
      </c>
      <c r="S7448" s="226">
        <f t="shared" si="350"/>
        <v>1423</v>
      </c>
      <c r="T7448" s="181">
        <f t="shared" si="348"/>
        <v>15369.347367048264</v>
      </c>
      <c r="U7448" s="226">
        <f t="shared" si="349"/>
        <v>1008.3261343600608</v>
      </c>
    </row>
    <row r="7449" spans="1:21" x14ac:dyDescent="0.25">
      <c r="A7449" s="156" t="s">
        <v>17788</v>
      </c>
      <c r="B7449" s="156" t="s">
        <v>102</v>
      </c>
      <c r="C7449" s="223">
        <v>-1.6498527526855469</v>
      </c>
      <c r="D7449" s="221">
        <v>-16.242237091064453</v>
      </c>
      <c r="E7449" s="221">
        <v>-1.0577437877655029</v>
      </c>
      <c r="F7449" s="221">
        <v>-22.2039794921875</v>
      </c>
      <c r="G7449" s="221">
        <v>6.4616570472717285</v>
      </c>
      <c r="H7449" s="221">
        <v>6.9612412452697754</v>
      </c>
      <c r="I7449" s="221">
        <v>-1.5444450378417969</v>
      </c>
      <c r="J7449" s="221">
        <v>-1.9702426195144653</v>
      </c>
      <c r="K7449" s="180">
        <v>321.08145141601562</v>
      </c>
      <c r="L7449" s="181">
        <v>138.71495056152344</v>
      </c>
      <c r="M7449" s="181">
        <v>139.68498229980469</v>
      </c>
      <c r="N7449" s="181">
        <v>90.213218688964844</v>
      </c>
      <c r="O7449" s="181">
        <v>364.73300170898437</v>
      </c>
      <c r="P7449" s="181">
        <v>586.87091064453125</v>
      </c>
      <c r="Q7449" s="181">
        <v>207.58740234375</v>
      </c>
      <c r="R7449" s="181">
        <v>480.1671142578125</v>
      </c>
      <c r="S7449" s="226">
        <f t="shared" si="350"/>
        <v>2329.0530319213867</v>
      </c>
      <c r="T7449" s="181">
        <f t="shared" si="348"/>
        <v>241.85490170860066</v>
      </c>
      <c r="U7449" s="226">
        <f t="shared" si="349"/>
        <v>15.867207129348758</v>
      </c>
    </row>
    <row r="7450" spans="1:21" x14ac:dyDescent="0.25">
      <c r="A7450" s="156" t="s">
        <v>19892</v>
      </c>
      <c r="B7450" s="156" t="s">
        <v>102</v>
      </c>
      <c r="C7450" s="223">
        <v>6.7181968688964844</v>
      </c>
      <c r="D7450" s="221">
        <v>-0.75464868545532227</v>
      </c>
      <c r="E7450" s="221">
        <v>21.746875762939453</v>
      </c>
      <c r="F7450" s="221">
        <v>-10.52888011932373</v>
      </c>
      <c r="G7450" s="221">
        <v>9.3982410430908203</v>
      </c>
      <c r="H7450" s="221">
        <v>14.625598907470703</v>
      </c>
      <c r="I7450" s="221">
        <v>-1.6167502403259277</v>
      </c>
      <c r="J7450" s="221">
        <v>-3.4634895324707031</v>
      </c>
      <c r="K7450" s="180">
        <v>651</v>
      </c>
      <c r="L7450" s="181">
        <v>266</v>
      </c>
      <c r="M7450" s="181">
        <v>222</v>
      </c>
      <c r="N7450" s="181">
        <v>217</v>
      </c>
      <c r="O7450" s="181">
        <v>741</v>
      </c>
      <c r="P7450" s="181">
        <v>852</v>
      </c>
      <c r="Q7450" s="181">
        <v>194</v>
      </c>
      <c r="R7450" s="181">
        <v>589</v>
      </c>
      <c r="S7450" s="226">
        <f t="shared" si="350"/>
        <v>3732</v>
      </c>
      <c r="T7450" s="181">
        <f t="shared" si="348"/>
        <v>23787.311045646667</v>
      </c>
      <c r="U7450" s="226">
        <f t="shared" si="349"/>
        <v>1560.5976506784982</v>
      </c>
    </row>
    <row r="7451" spans="1:21" x14ac:dyDescent="0.25">
      <c r="A7451" s="156" t="s">
        <v>19893</v>
      </c>
      <c r="B7451" s="156" t="s">
        <v>102</v>
      </c>
      <c r="C7451" s="223">
        <v>-1.8279340267181396</v>
      </c>
      <c r="D7451" s="221">
        <v>-5.2984414100646973</v>
      </c>
      <c r="E7451" s="221">
        <v>-1.2358249425888062</v>
      </c>
      <c r="F7451" s="221">
        <v>2.1147353649139404</v>
      </c>
      <c r="G7451" s="221">
        <v>23.889080047607422</v>
      </c>
      <c r="H7451" s="221">
        <v>3.7146303653717041</v>
      </c>
      <c r="I7451" s="221">
        <v>1.6993526220321655</v>
      </c>
      <c r="J7451" s="221">
        <v>1.300994873046875</v>
      </c>
      <c r="K7451" s="180">
        <v>396</v>
      </c>
      <c r="L7451" s="181">
        <v>170</v>
      </c>
      <c r="M7451" s="181">
        <v>175</v>
      </c>
      <c r="N7451" s="181">
        <v>163</v>
      </c>
      <c r="O7451" s="181">
        <v>494</v>
      </c>
      <c r="P7451" s="181">
        <v>717</v>
      </c>
      <c r="Q7451" s="181">
        <v>238</v>
      </c>
      <c r="R7451" s="181">
        <v>895</v>
      </c>
      <c r="S7451" s="226">
        <f t="shared" si="350"/>
        <v>3248</v>
      </c>
      <c r="T7451" s="181">
        <f t="shared" si="348"/>
        <v>14537.267436146736</v>
      </c>
      <c r="U7451" s="226">
        <f t="shared" si="349"/>
        <v>953.73644228222099</v>
      </c>
    </row>
    <row r="7452" spans="1:21" x14ac:dyDescent="0.25">
      <c r="A7452" s="156" t="s">
        <v>19894</v>
      </c>
      <c r="B7452" s="156" t="s">
        <v>102</v>
      </c>
      <c r="C7452" s="223">
        <v>1.8895998001098633</v>
      </c>
      <c r="D7452" s="221">
        <v>17.899166107177734</v>
      </c>
      <c r="E7452" s="221">
        <v>-0.8357500433921814</v>
      </c>
      <c r="F7452" s="221">
        <v>2.5148105621337891</v>
      </c>
      <c r="G7452" s="221">
        <v>22.408107757568359</v>
      </c>
      <c r="H7452" s="221">
        <v>3.0667238235473633</v>
      </c>
      <c r="I7452" s="221">
        <v>-1.3224512338638306</v>
      </c>
      <c r="J7452" s="221">
        <v>-1.7482489347457886</v>
      </c>
      <c r="K7452" s="180">
        <v>363</v>
      </c>
      <c r="L7452" s="181">
        <v>188</v>
      </c>
      <c r="M7452" s="181">
        <v>152</v>
      </c>
      <c r="N7452" s="181">
        <v>120</v>
      </c>
      <c r="O7452" s="181">
        <v>419</v>
      </c>
      <c r="P7452" s="181">
        <v>697</v>
      </c>
      <c r="Q7452" s="181">
        <v>204</v>
      </c>
      <c r="R7452" s="181">
        <v>808</v>
      </c>
      <c r="S7452" s="226">
        <f t="shared" si="350"/>
        <v>2951</v>
      </c>
      <c r="T7452" s="181">
        <f t="shared" si="348"/>
        <v>14069.849680900574</v>
      </c>
      <c r="U7452" s="226">
        <f t="shared" si="349"/>
        <v>923.07088915085626</v>
      </c>
    </row>
    <row r="7453" spans="1:21" x14ac:dyDescent="0.25">
      <c r="A7453" s="156" t="s">
        <v>19895</v>
      </c>
      <c r="B7453" s="156" t="s">
        <v>102</v>
      </c>
      <c r="C7453" s="223">
        <v>-1.5215098857879639</v>
      </c>
      <c r="D7453" s="221">
        <v>-7.7022652626037598</v>
      </c>
      <c r="E7453" s="221">
        <v>-0.92940086126327515</v>
      </c>
      <c r="F7453" s="221">
        <v>2.4211592674255371</v>
      </c>
      <c r="G7453" s="221">
        <v>6.5900001525878906</v>
      </c>
      <c r="H7453" s="221">
        <v>1.0355230569839478</v>
      </c>
      <c r="I7453" s="221">
        <v>-1.4161020517349243</v>
      </c>
      <c r="J7453" s="221">
        <v>-1.4635896682739258</v>
      </c>
      <c r="K7453" s="180">
        <v>367</v>
      </c>
      <c r="L7453" s="181">
        <v>169</v>
      </c>
      <c r="M7453" s="181">
        <v>144</v>
      </c>
      <c r="N7453" s="181">
        <v>106</v>
      </c>
      <c r="O7453" s="181">
        <v>428</v>
      </c>
      <c r="P7453" s="181">
        <v>712</v>
      </c>
      <c r="Q7453" s="181">
        <v>262</v>
      </c>
      <c r="R7453" s="181">
        <v>763</v>
      </c>
      <c r="S7453" s="226">
        <f t="shared" si="350"/>
        <v>2951</v>
      </c>
      <c r="T7453" s="181">
        <f t="shared" si="348"/>
        <v>332.80702829360962</v>
      </c>
      <c r="U7453" s="226">
        <f t="shared" si="349"/>
        <v>21.834240342997965</v>
      </c>
    </row>
    <row r="7454" spans="1:21" x14ac:dyDescent="0.25">
      <c r="A7454" s="156" t="s">
        <v>19896</v>
      </c>
      <c r="B7454" s="156" t="s">
        <v>102</v>
      </c>
      <c r="C7454" s="223">
        <v>-1.1906993389129639</v>
      </c>
      <c r="D7454" s="221">
        <v>-0.22319003939628601</v>
      </c>
      <c r="E7454" s="221">
        <v>-0.5985904335975647</v>
      </c>
      <c r="F7454" s="221">
        <v>2.7519698143005371</v>
      </c>
      <c r="G7454" s="221">
        <v>12.6365966796875</v>
      </c>
      <c r="H7454" s="221">
        <v>9.3046817779541016</v>
      </c>
      <c r="I7454" s="221">
        <v>-1.0852916240692139</v>
      </c>
      <c r="J7454" s="221">
        <v>-1.5110893249511719</v>
      </c>
      <c r="K7454" s="180">
        <v>595</v>
      </c>
      <c r="L7454" s="181">
        <v>247</v>
      </c>
      <c r="M7454" s="181">
        <v>225</v>
      </c>
      <c r="N7454" s="181">
        <v>190</v>
      </c>
      <c r="O7454" s="181">
        <v>636</v>
      </c>
      <c r="P7454" s="181">
        <v>891</v>
      </c>
      <c r="Q7454" s="181">
        <v>343</v>
      </c>
      <c r="R7454" s="181">
        <v>932</v>
      </c>
      <c r="S7454" s="226">
        <f t="shared" si="350"/>
        <v>4059</v>
      </c>
      <c r="T7454" s="181">
        <f t="shared" si="348"/>
        <v>14171.354045301676</v>
      </c>
      <c r="U7454" s="226">
        <f t="shared" si="349"/>
        <v>929.73021572686127</v>
      </c>
    </row>
    <row r="7455" spans="1:21" x14ac:dyDescent="0.25">
      <c r="A7455" s="156" t="s">
        <v>19897</v>
      </c>
      <c r="B7455" s="156" t="s">
        <v>102</v>
      </c>
      <c r="C7455" s="223">
        <v>-3.2488715648651123</v>
      </c>
      <c r="D7455" s="221">
        <v>-2.2813622951507568</v>
      </c>
      <c r="E7455" s="221">
        <v>-2.6567625999450684</v>
      </c>
      <c r="F7455" s="221">
        <v>0.69379758834838867</v>
      </c>
      <c r="G7455" s="221">
        <v>4.862637996673584</v>
      </c>
      <c r="H7455" s="221">
        <v>-0.69183874130249023</v>
      </c>
      <c r="I7455" s="221">
        <v>-3.1434638500213623</v>
      </c>
      <c r="J7455" s="221">
        <v>-3.5692615509033203</v>
      </c>
      <c r="K7455" s="180">
        <v>31.573516845703125</v>
      </c>
      <c r="L7455" s="181">
        <v>11.298075675964355</v>
      </c>
      <c r="M7455" s="181">
        <v>12.153112411499023</v>
      </c>
      <c r="N7455" s="181">
        <v>12.246845245361328</v>
      </c>
      <c r="O7455" s="181">
        <v>36.757575988769531</v>
      </c>
      <c r="P7455" s="181">
        <v>34.749649047851563</v>
      </c>
      <c r="Q7455" s="181">
        <v>10.780243873596191</v>
      </c>
      <c r="R7455" s="181">
        <v>29.440984725952148</v>
      </c>
      <c r="S7455" s="226">
        <f t="shared" si="350"/>
        <v>179.00000381469727</v>
      </c>
      <c r="T7455" s="181">
        <f t="shared" si="348"/>
        <v>-136.4166572728891</v>
      </c>
      <c r="U7455" s="226">
        <f t="shared" si="349"/>
        <v>-8.9497932088648575</v>
      </c>
    </row>
    <row r="7456" spans="1:21" x14ac:dyDescent="0.25">
      <c r="A7456" s="156" t="s">
        <v>19898</v>
      </c>
      <c r="B7456" s="156" t="s">
        <v>102</v>
      </c>
      <c r="C7456" s="223">
        <v>2.6030983924865723</v>
      </c>
      <c r="D7456" s="221">
        <v>-1.5465165376663208</v>
      </c>
      <c r="E7456" s="221">
        <v>-1.9219168424606323</v>
      </c>
      <c r="F7456" s="221">
        <v>1.4286433458328247</v>
      </c>
      <c r="G7456" s="221">
        <v>5.5974836349487305</v>
      </c>
      <c r="H7456" s="221">
        <v>2.6894125938415527</v>
      </c>
      <c r="I7456" s="221">
        <v>6.0560708045959473</v>
      </c>
      <c r="J7456" s="221">
        <v>0.24134428799152374</v>
      </c>
      <c r="K7456" s="180">
        <v>276</v>
      </c>
      <c r="L7456" s="181">
        <v>116</v>
      </c>
      <c r="M7456" s="181">
        <v>95</v>
      </c>
      <c r="N7456" s="181">
        <v>66</v>
      </c>
      <c r="O7456" s="181">
        <v>259</v>
      </c>
      <c r="P7456" s="181">
        <v>516</v>
      </c>
      <c r="Q7456" s="181">
        <v>218</v>
      </c>
      <c r="R7456" s="181">
        <v>763</v>
      </c>
      <c r="S7456" s="226">
        <f t="shared" si="350"/>
        <v>2309</v>
      </c>
      <c r="T7456" s="181">
        <f t="shared" si="348"/>
        <v>4792.6218857616186</v>
      </c>
      <c r="U7456" s="226">
        <f t="shared" si="349"/>
        <v>314.42622670370037</v>
      </c>
    </row>
    <row r="7457" spans="1:21" x14ac:dyDescent="0.25">
      <c r="A7457" s="156" t="s">
        <v>19899</v>
      </c>
      <c r="B7457" s="156" t="s">
        <v>102</v>
      </c>
      <c r="C7457" s="223">
        <v>-0.96116763353347778</v>
      </c>
      <c r="D7457" s="221">
        <v>-4.0636539459228516</v>
      </c>
      <c r="E7457" s="221">
        <v>-1.2737003564834595</v>
      </c>
      <c r="F7457" s="221">
        <v>26.395442962646484</v>
      </c>
      <c r="G7457" s="221">
        <v>7.2814979553222656</v>
      </c>
      <c r="H7457" s="221">
        <v>-0.6168982982635498</v>
      </c>
      <c r="I7457" s="221">
        <v>11.789346694946289</v>
      </c>
      <c r="J7457" s="221">
        <v>-2.186199426651001</v>
      </c>
      <c r="K7457" s="180">
        <v>750</v>
      </c>
      <c r="L7457" s="181">
        <v>310</v>
      </c>
      <c r="M7457" s="181">
        <v>209</v>
      </c>
      <c r="N7457" s="181">
        <v>174</v>
      </c>
      <c r="O7457" s="181">
        <v>693</v>
      </c>
      <c r="P7457" s="181">
        <v>1089</v>
      </c>
      <c r="Q7457" s="181">
        <v>459</v>
      </c>
      <c r="R7457" s="181">
        <v>1363</v>
      </c>
      <c r="S7457" s="226">
        <f t="shared" si="350"/>
        <v>5047</v>
      </c>
      <c r="T7457" s="181">
        <f t="shared" si="348"/>
        <v>9151.7914032936096</v>
      </c>
      <c r="U7457" s="226">
        <f t="shared" si="349"/>
        <v>600.4152439118792</v>
      </c>
    </row>
    <row r="7458" spans="1:21" x14ac:dyDescent="0.25">
      <c r="A7458" s="156" t="s">
        <v>19900</v>
      </c>
      <c r="B7458" s="156" t="s">
        <v>102</v>
      </c>
      <c r="C7458" s="223">
        <v>-3.5765786170959473</v>
      </c>
      <c r="D7458" s="221">
        <v>6.8026294708251953</v>
      </c>
      <c r="E7458" s="221">
        <v>16.813478469848633</v>
      </c>
      <c r="F7458" s="221">
        <v>1.9366186857223511</v>
      </c>
      <c r="G7458" s="221">
        <v>9.7892179489135742</v>
      </c>
      <c r="H7458" s="221">
        <v>6.1643757820129395</v>
      </c>
      <c r="I7458" s="221">
        <v>-1.9006427526473999</v>
      </c>
      <c r="J7458" s="221">
        <v>-2.3264403343200684</v>
      </c>
      <c r="K7458" s="180">
        <v>697</v>
      </c>
      <c r="L7458" s="181">
        <v>259</v>
      </c>
      <c r="M7458" s="181">
        <v>207</v>
      </c>
      <c r="N7458" s="181">
        <v>167</v>
      </c>
      <c r="O7458" s="181">
        <v>763</v>
      </c>
      <c r="P7458" s="181">
        <v>953</v>
      </c>
      <c r="Q7458" s="181">
        <v>353</v>
      </c>
      <c r="R7458" s="181">
        <v>1432</v>
      </c>
      <c r="S7458" s="226">
        <f t="shared" si="350"/>
        <v>4831</v>
      </c>
      <c r="T7458" s="181">
        <f t="shared" si="348"/>
        <v>12414.245065450668</v>
      </c>
      <c r="U7458" s="226">
        <f t="shared" si="349"/>
        <v>814.45278312089988</v>
      </c>
    </row>
    <row r="7459" spans="1:21" x14ac:dyDescent="0.25">
      <c r="A7459" s="156" t="s">
        <v>19901</v>
      </c>
      <c r="B7459" s="156" t="s">
        <v>102</v>
      </c>
      <c r="C7459" s="223">
        <v>-1.208739161491394</v>
      </c>
      <c r="D7459" s="221">
        <v>-0.24122975766658783</v>
      </c>
      <c r="E7459" s="221">
        <v>-0.61663013696670532</v>
      </c>
      <c r="F7459" s="221">
        <v>2.7339301109313965</v>
      </c>
      <c r="G7459" s="221">
        <v>9.7615451812744141</v>
      </c>
      <c r="H7459" s="221">
        <v>2.7409200668334961</v>
      </c>
      <c r="I7459" s="221">
        <v>-1.1033313274383545</v>
      </c>
      <c r="J7459" s="221">
        <v>-1.5291290283203125</v>
      </c>
      <c r="K7459" s="180">
        <v>450</v>
      </c>
      <c r="L7459" s="181">
        <v>150</v>
      </c>
      <c r="M7459" s="181">
        <v>93</v>
      </c>
      <c r="N7459" s="181">
        <v>92</v>
      </c>
      <c r="O7459" s="181">
        <v>477</v>
      </c>
      <c r="P7459" s="181">
        <v>529</v>
      </c>
      <c r="Q7459" s="181">
        <v>194</v>
      </c>
      <c r="R7459" s="181">
        <v>686</v>
      </c>
      <c r="S7459" s="226">
        <f t="shared" si="350"/>
        <v>2671</v>
      </c>
      <c r="T7459" s="181">
        <f t="shared" si="348"/>
        <v>4457.2328570187092</v>
      </c>
      <c r="U7459" s="226">
        <f t="shared" si="349"/>
        <v>292.42259084443344</v>
      </c>
    </row>
    <row r="7460" spans="1:21" x14ac:dyDescent="0.25">
      <c r="A7460" s="156" t="s">
        <v>19902</v>
      </c>
      <c r="B7460" s="156" t="s">
        <v>102</v>
      </c>
      <c r="C7460" s="223">
        <v>-4.6158466339111328</v>
      </c>
      <c r="D7460" s="221">
        <v>-6.0629963874816895</v>
      </c>
      <c r="E7460" s="221">
        <v>-0.68955039978027344</v>
      </c>
      <c r="F7460" s="221">
        <v>2.6610097885131836</v>
      </c>
      <c r="G7460" s="221">
        <v>8.887721061706543</v>
      </c>
      <c r="H7460" s="221">
        <v>14.336112976074219</v>
      </c>
      <c r="I7460" s="221">
        <v>-1.1762517690658569</v>
      </c>
      <c r="J7460" s="221">
        <v>-1.6020493507385254</v>
      </c>
      <c r="K7460" s="180">
        <v>486</v>
      </c>
      <c r="L7460" s="181">
        <v>194</v>
      </c>
      <c r="M7460" s="181">
        <v>109</v>
      </c>
      <c r="N7460" s="181">
        <v>105</v>
      </c>
      <c r="O7460" s="181">
        <v>526</v>
      </c>
      <c r="P7460" s="181">
        <v>608</v>
      </c>
      <c r="Q7460" s="181">
        <v>200</v>
      </c>
      <c r="R7460" s="181">
        <v>687</v>
      </c>
      <c r="S7460" s="226">
        <f t="shared" si="350"/>
        <v>2915</v>
      </c>
      <c r="T7460" s="181">
        <f t="shared" si="348"/>
        <v>8840.1619811058044</v>
      </c>
      <c r="U7460" s="226">
        <f t="shared" si="349"/>
        <v>579.97038811395623</v>
      </c>
    </row>
    <row r="7461" spans="1:21" x14ac:dyDescent="0.25">
      <c r="A7461" s="156" t="s">
        <v>19903</v>
      </c>
      <c r="B7461" s="156" t="s">
        <v>102</v>
      </c>
      <c r="C7461" s="223">
        <v>2.6735785007476807</v>
      </c>
      <c r="D7461" s="221">
        <v>-1.3130365610122681</v>
      </c>
      <c r="E7461" s="221">
        <v>-1.6884369850158691</v>
      </c>
      <c r="F7461" s="221">
        <v>8.6999645233154297</v>
      </c>
      <c r="G7461" s="221">
        <v>3.6381182670593262</v>
      </c>
      <c r="H7461" s="221">
        <v>0.27648696303367615</v>
      </c>
      <c r="I7461" s="221">
        <v>-2.1751382350921631</v>
      </c>
      <c r="J7461" s="221">
        <v>-2.6009359359741211</v>
      </c>
      <c r="K7461" s="180">
        <v>566</v>
      </c>
      <c r="L7461" s="181">
        <v>211</v>
      </c>
      <c r="M7461" s="181">
        <v>132</v>
      </c>
      <c r="N7461" s="181">
        <v>104</v>
      </c>
      <c r="O7461" s="181">
        <v>518</v>
      </c>
      <c r="P7461" s="181">
        <v>768</v>
      </c>
      <c r="Q7461" s="181">
        <v>324</v>
      </c>
      <c r="R7461" s="181">
        <v>971</v>
      </c>
      <c r="S7461" s="226">
        <f t="shared" si="350"/>
        <v>3594</v>
      </c>
      <c r="T7461" s="181">
        <f t="shared" si="348"/>
        <v>784.75101339817047</v>
      </c>
      <c r="U7461" s="226">
        <f t="shared" si="349"/>
        <v>51.484616547311894</v>
      </c>
    </row>
    <row r="7462" spans="1:21" x14ac:dyDescent="0.25">
      <c r="A7462" s="156" t="s">
        <v>19904</v>
      </c>
      <c r="B7462" s="156" t="s">
        <v>102</v>
      </c>
      <c r="C7462" s="223">
        <v>-1.3869143724441528</v>
      </c>
      <c r="D7462" s="221">
        <v>-10.2464599609375</v>
      </c>
      <c r="E7462" s="221">
        <v>-0.79480528831481934</v>
      </c>
      <c r="F7462" s="221">
        <v>2.5557548999786377</v>
      </c>
      <c r="G7462" s="221">
        <v>10.984761238098145</v>
      </c>
      <c r="H7462" s="221">
        <v>3.6169040203094482</v>
      </c>
      <c r="I7462" s="221">
        <v>-1.2815065383911133</v>
      </c>
      <c r="J7462" s="221">
        <v>-1.4261510372161865</v>
      </c>
      <c r="K7462" s="180">
        <v>276</v>
      </c>
      <c r="L7462" s="181">
        <v>103</v>
      </c>
      <c r="M7462" s="181">
        <v>80</v>
      </c>
      <c r="N7462" s="181">
        <v>84</v>
      </c>
      <c r="O7462" s="181">
        <v>317</v>
      </c>
      <c r="P7462" s="181">
        <v>393</v>
      </c>
      <c r="Q7462" s="181">
        <v>159</v>
      </c>
      <c r="R7462" s="181">
        <v>550</v>
      </c>
      <c r="S7462" s="226">
        <f t="shared" si="350"/>
        <v>1962</v>
      </c>
      <c r="T7462" s="181">
        <f t="shared" si="348"/>
        <v>2628.3952281475067</v>
      </c>
      <c r="U7462" s="226">
        <f t="shared" si="349"/>
        <v>172.43930641131712</v>
      </c>
    </row>
    <row r="7463" spans="1:21" x14ac:dyDescent="0.25">
      <c r="A7463" s="156" t="s">
        <v>19905</v>
      </c>
      <c r="B7463" s="156" t="s">
        <v>102</v>
      </c>
      <c r="C7463" s="223">
        <v>-0.16357077658176422</v>
      </c>
      <c r="D7463" s="221">
        <v>-83.075637817382812</v>
      </c>
      <c r="E7463" s="221">
        <v>0.42853823304176331</v>
      </c>
      <c r="F7463" s="221">
        <v>3.7790985107421875</v>
      </c>
      <c r="G7463" s="221">
        <v>7.9479389190673828</v>
      </c>
      <c r="H7463" s="221">
        <v>2.3934621810913086</v>
      </c>
      <c r="I7463" s="221">
        <v>-5.8163005858659744E-2</v>
      </c>
      <c r="J7463" s="221">
        <v>-0.48396068811416626</v>
      </c>
      <c r="K7463" s="180">
        <v>55</v>
      </c>
      <c r="L7463" s="181">
        <v>16</v>
      </c>
      <c r="M7463" s="181">
        <v>23</v>
      </c>
      <c r="N7463" s="181">
        <v>27</v>
      </c>
      <c r="O7463" s="181">
        <v>44</v>
      </c>
      <c r="P7463" s="181">
        <v>130</v>
      </c>
      <c r="Q7463" s="181">
        <v>63</v>
      </c>
      <c r="R7463" s="181">
        <v>162</v>
      </c>
      <c r="S7463" s="226">
        <f t="shared" si="350"/>
        <v>520</v>
      </c>
      <c r="T7463" s="181">
        <f t="shared" si="348"/>
        <v>-647.52106350287795</v>
      </c>
      <c r="U7463" s="226">
        <f t="shared" si="349"/>
        <v>-42.481466212313642</v>
      </c>
    </row>
    <row r="7464" spans="1:21" x14ac:dyDescent="0.25">
      <c r="A7464" s="156" t="s">
        <v>19906</v>
      </c>
      <c r="B7464" s="156" t="s">
        <v>102</v>
      </c>
      <c r="C7464" s="223">
        <v>-0.5356450080871582</v>
      </c>
      <c r="D7464" s="221">
        <v>0.43186432123184204</v>
      </c>
      <c r="E7464" s="221">
        <v>5.6463945657014847E-2</v>
      </c>
      <c r="F7464" s="221">
        <v>3.4070241451263428</v>
      </c>
      <c r="G7464" s="221">
        <v>7.5758652687072754</v>
      </c>
      <c r="H7464" s="221">
        <v>2.0213878154754639</v>
      </c>
      <c r="I7464" s="221">
        <v>-0.4302372932434082</v>
      </c>
      <c r="J7464" s="221">
        <v>-0.85603499412536621</v>
      </c>
      <c r="K7464" s="180">
        <v>44</v>
      </c>
      <c r="L7464" s="181">
        <v>17</v>
      </c>
      <c r="M7464" s="181">
        <v>9</v>
      </c>
      <c r="N7464" s="181">
        <v>5</v>
      </c>
      <c r="O7464" s="181">
        <v>45</v>
      </c>
      <c r="P7464" s="181">
        <v>72</v>
      </c>
      <c r="Q7464" s="181">
        <v>18</v>
      </c>
      <c r="R7464" s="181">
        <v>85</v>
      </c>
      <c r="S7464" s="226">
        <f t="shared" si="350"/>
        <v>295</v>
      </c>
      <c r="T7464" s="181">
        <f t="shared" si="348"/>
        <v>407.26322336867452</v>
      </c>
      <c r="U7464" s="226">
        <f t="shared" si="349"/>
        <v>26.719036396222794</v>
      </c>
    </row>
    <row r="7465" spans="1:21" x14ac:dyDescent="0.25">
      <c r="A7465" s="156" t="s">
        <v>19907</v>
      </c>
      <c r="B7465" s="156" t="s">
        <v>102</v>
      </c>
      <c r="C7465" s="223">
        <v>-0.19846867024898529</v>
      </c>
      <c r="D7465" s="221">
        <v>0.76904076337814331</v>
      </c>
      <c r="E7465" s="221">
        <v>0.39364036917686462</v>
      </c>
      <c r="F7465" s="221">
        <v>3.7442007064819336</v>
      </c>
      <c r="G7465" s="221">
        <v>7.9130411148071289</v>
      </c>
      <c r="H7465" s="221">
        <v>-4.0655360221862793</v>
      </c>
      <c r="I7465" s="221">
        <v>-9.3060888350009918E-2</v>
      </c>
      <c r="J7465" s="221">
        <v>-0.51885855197906494</v>
      </c>
      <c r="K7465" s="180">
        <v>42</v>
      </c>
      <c r="L7465" s="181">
        <v>21</v>
      </c>
      <c r="M7465" s="181">
        <v>22</v>
      </c>
      <c r="N7465" s="181">
        <v>15</v>
      </c>
      <c r="O7465" s="181">
        <v>38</v>
      </c>
      <c r="P7465" s="181">
        <v>103</v>
      </c>
      <c r="Q7465" s="181">
        <v>25</v>
      </c>
      <c r="R7465" s="181">
        <v>66</v>
      </c>
      <c r="S7465" s="226">
        <f t="shared" si="350"/>
        <v>332</v>
      </c>
      <c r="T7465" s="181">
        <f t="shared" si="348"/>
        <v>-81.98856396228075</v>
      </c>
      <c r="U7465" s="226">
        <f t="shared" si="349"/>
        <v>-5.3789669650557475</v>
      </c>
    </row>
    <row r="7466" spans="1:21" x14ac:dyDescent="0.25">
      <c r="A7466" s="156" t="s">
        <v>19908</v>
      </c>
      <c r="B7466" s="156" t="s">
        <v>102</v>
      </c>
      <c r="C7466" s="223">
        <v>2.1595242023468018</v>
      </c>
      <c r="D7466" s="221">
        <v>3.1270337104797363</v>
      </c>
      <c r="E7466" s="221">
        <v>2.7516334056854248</v>
      </c>
      <c r="F7466" s="221">
        <v>6.1021933555603027</v>
      </c>
      <c r="G7466" s="221">
        <v>10.271034240722656</v>
      </c>
      <c r="H7466" s="221">
        <v>4.7165570259094238</v>
      </c>
      <c r="I7466" s="221">
        <v>2.2649319171905518</v>
      </c>
      <c r="J7466" s="221">
        <v>1.8391343355178833</v>
      </c>
      <c r="K7466" s="180">
        <v>0.88194179534912109</v>
      </c>
      <c r="L7466" s="181">
        <v>0.31558871269226074</v>
      </c>
      <c r="M7466" s="181">
        <v>0.33947241306304932</v>
      </c>
      <c r="N7466" s="181">
        <v>0.34209063649177551</v>
      </c>
      <c r="O7466" s="181">
        <v>1.0267479419708252</v>
      </c>
      <c r="P7466" s="181">
        <v>0.97066056728363037</v>
      </c>
      <c r="Q7466" s="181">
        <v>0.30112412571907043</v>
      </c>
      <c r="R7466" s="181">
        <v>0.82237386703491211</v>
      </c>
      <c r="S7466" s="226">
        <f t="shared" si="350"/>
        <v>5.0000000596046448</v>
      </c>
      <c r="T7466" s="181">
        <f t="shared" si="348"/>
        <v>23.231458882288102</v>
      </c>
      <c r="U7466" s="226">
        <f t="shared" si="349"/>
        <v>1.524130242546603</v>
      </c>
    </row>
    <row r="7467" spans="1:21" x14ac:dyDescent="0.25">
      <c r="A7467" s="156" t="s">
        <v>19909</v>
      </c>
      <c r="B7467" s="156" t="s">
        <v>102</v>
      </c>
      <c r="C7467" s="223">
        <v>-1.415824294090271</v>
      </c>
      <c r="D7467" s="221">
        <v>-0.44831487536430359</v>
      </c>
      <c r="E7467" s="221">
        <v>-0.8237152099609375</v>
      </c>
      <c r="F7467" s="221">
        <v>2.5268449783325195</v>
      </c>
      <c r="G7467" s="221">
        <v>6.695685863494873</v>
      </c>
      <c r="H7467" s="221">
        <v>1.1412086486816406</v>
      </c>
      <c r="I7467" s="221">
        <v>-1.3104164600372314</v>
      </c>
      <c r="J7467" s="221">
        <v>-1.7362141609191895</v>
      </c>
      <c r="K7467" s="180">
        <v>4.9388737678527832</v>
      </c>
      <c r="L7467" s="181">
        <v>1.7672967910766602</v>
      </c>
      <c r="M7467" s="181">
        <v>1.9010454416275024</v>
      </c>
      <c r="N7467" s="181">
        <v>1.9157075881958008</v>
      </c>
      <c r="O7467" s="181">
        <v>5.7497882843017578</v>
      </c>
      <c r="P7467" s="181">
        <v>5.4356989860534668</v>
      </c>
      <c r="Q7467" s="181">
        <v>1.6862951517105103</v>
      </c>
      <c r="R7467" s="181">
        <v>4.6052937507629395</v>
      </c>
      <c r="S7467" s="226">
        <f t="shared" si="350"/>
        <v>27.999999761581421</v>
      </c>
      <c r="T7467" s="181">
        <f t="shared" si="348"/>
        <v>29.986410826748454</v>
      </c>
      <c r="U7467" s="226">
        <f t="shared" si="349"/>
        <v>1.9672976991263675</v>
      </c>
    </row>
    <row r="7468" spans="1:21" x14ac:dyDescent="0.25">
      <c r="A7468" s="156" t="s">
        <v>19910</v>
      </c>
      <c r="B7468" s="156" t="s">
        <v>102</v>
      </c>
      <c r="C7468" s="223">
        <v>-2.4881820678710937</v>
      </c>
      <c r="D7468" s="221">
        <v>-1.5206729173660278</v>
      </c>
      <c r="E7468" s="221">
        <v>-1.8960733413696289</v>
      </c>
      <c r="F7468" s="221">
        <v>1.4544869661331177</v>
      </c>
      <c r="G7468" s="221">
        <v>5.6233277320861816</v>
      </c>
      <c r="H7468" s="221">
        <v>6.8850651383399963E-2</v>
      </c>
      <c r="I7468" s="221">
        <v>-2.3827743530273438</v>
      </c>
      <c r="J7468" s="221">
        <v>-2.8085720539093018</v>
      </c>
      <c r="K7468" s="180">
        <v>23</v>
      </c>
      <c r="L7468" s="181">
        <v>10</v>
      </c>
      <c r="M7468" s="181">
        <v>10</v>
      </c>
      <c r="N7468" s="181">
        <v>4</v>
      </c>
      <c r="O7468" s="181">
        <v>25</v>
      </c>
      <c r="P7468" s="181">
        <v>59</v>
      </c>
      <c r="Q7468" s="181">
        <v>20</v>
      </c>
      <c r="R7468" s="181">
        <v>70</v>
      </c>
      <c r="S7468" s="226">
        <f t="shared" si="350"/>
        <v>221</v>
      </c>
      <c r="T7468" s="181">
        <f t="shared" si="348"/>
        <v>-185.18785138428211</v>
      </c>
      <c r="U7468" s="226">
        <f t="shared" si="349"/>
        <v>-12.149491182501702</v>
      </c>
    </row>
    <row r="7469" spans="1:21" x14ac:dyDescent="0.25">
      <c r="A7469" s="156" t="s">
        <v>19911</v>
      </c>
      <c r="B7469" s="156" t="s">
        <v>102</v>
      </c>
      <c r="C7469" s="223">
        <v>-0.47494304180145264</v>
      </c>
      <c r="D7469" s="221">
        <v>0.49256634712219238</v>
      </c>
      <c r="E7469" s="221">
        <v>0.11716596782207489</v>
      </c>
      <c r="F7469" s="221">
        <v>3.4677262306213379</v>
      </c>
      <c r="G7469" s="221">
        <v>7.6365666389465332</v>
      </c>
      <c r="H7469" s="221">
        <v>2.082089900970459</v>
      </c>
      <c r="I7469" s="221">
        <v>-0.36953526735305786</v>
      </c>
      <c r="J7469" s="221">
        <v>-0.79533302783966064</v>
      </c>
      <c r="K7469" s="180">
        <v>2.1166603565216064</v>
      </c>
      <c r="L7469" s="181">
        <v>0.75741291046142578</v>
      </c>
      <c r="M7469" s="181">
        <v>0.81473380327224731</v>
      </c>
      <c r="N7469" s="181">
        <v>0.8210175633430481</v>
      </c>
      <c r="O7469" s="181">
        <v>2.4641950130462646</v>
      </c>
      <c r="P7469" s="181">
        <v>2.3295853137969971</v>
      </c>
      <c r="Q7469" s="181">
        <v>0.722697913646698</v>
      </c>
      <c r="R7469" s="181">
        <v>1.973697304725647</v>
      </c>
      <c r="S7469" s="226">
        <f t="shared" si="350"/>
        <v>12.000000178813934</v>
      </c>
      <c r="T7469" s="181">
        <f t="shared" si="348"/>
        <v>24.141892680817502</v>
      </c>
      <c r="U7469" s="226">
        <f t="shared" si="349"/>
        <v>1.5838604425829499</v>
      </c>
    </row>
    <row r="7470" spans="1:21" x14ac:dyDescent="0.25">
      <c r="A7470" s="156" t="s">
        <v>19912</v>
      </c>
      <c r="B7470" s="156" t="s">
        <v>102</v>
      </c>
      <c r="C7470" s="223">
        <v>-3.109410285949707</v>
      </c>
      <c r="D7470" s="221">
        <v>-2.1419010162353516</v>
      </c>
      <c r="E7470" s="221">
        <v>-2.5173013210296631</v>
      </c>
      <c r="F7470" s="221">
        <v>0.83325886726379395</v>
      </c>
      <c r="G7470" s="221">
        <v>5.0020995140075684</v>
      </c>
      <c r="H7470" s="221">
        <v>-0.55237746238708496</v>
      </c>
      <c r="I7470" s="221">
        <v>-3.004002571105957</v>
      </c>
      <c r="J7470" s="221">
        <v>-3.429800271987915</v>
      </c>
      <c r="K7470" s="180">
        <v>0.88194179534912109</v>
      </c>
      <c r="L7470" s="181">
        <v>0.31558871269226074</v>
      </c>
      <c r="M7470" s="181">
        <v>0.33947241306304932</v>
      </c>
      <c r="N7470" s="181">
        <v>0.34209063649177551</v>
      </c>
      <c r="O7470" s="181">
        <v>1.0267479419708252</v>
      </c>
      <c r="P7470" s="181">
        <v>0.97066056728363037</v>
      </c>
      <c r="Q7470" s="181">
        <v>0.30112412571907043</v>
      </c>
      <c r="R7470" s="181">
        <v>0.82237386703491211</v>
      </c>
      <c r="S7470" s="226">
        <f t="shared" si="350"/>
        <v>5.0000000596046448</v>
      </c>
      <c r="T7470" s="181">
        <f t="shared" si="348"/>
        <v>-3.1132143722565431</v>
      </c>
      <c r="U7470" s="226">
        <f t="shared" si="349"/>
        <v>-0.20424650041692077</v>
      </c>
    </row>
    <row r="7471" spans="1:21" x14ac:dyDescent="0.25">
      <c r="A7471" s="156" t="s">
        <v>19913</v>
      </c>
      <c r="B7471" s="156" t="s">
        <v>102</v>
      </c>
      <c r="C7471" s="223">
        <v>-0.39961060881614685</v>
      </c>
      <c r="D7471" s="221">
        <v>0.56789875030517578</v>
      </c>
      <c r="E7471" s="221">
        <v>0.19249840080738068</v>
      </c>
      <c r="F7471" s="221">
        <v>7.52606201171875</v>
      </c>
      <c r="G7471" s="221">
        <v>9.8118677139282227</v>
      </c>
      <c r="H7471" s="221">
        <v>7.6550040245056152</v>
      </c>
      <c r="I7471" s="221">
        <v>-0.29420283436775208</v>
      </c>
      <c r="J7471" s="221">
        <v>-0.72000056505203247</v>
      </c>
      <c r="K7471" s="180">
        <v>140</v>
      </c>
      <c r="L7471" s="181">
        <v>66</v>
      </c>
      <c r="M7471" s="181">
        <v>65</v>
      </c>
      <c r="N7471" s="181">
        <v>44</v>
      </c>
      <c r="O7471" s="181">
        <v>166</v>
      </c>
      <c r="P7471" s="181">
        <v>380</v>
      </c>
      <c r="Q7471" s="181">
        <v>126</v>
      </c>
      <c r="R7471" s="181">
        <v>224</v>
      </c>
      <c r="S7471" s="226">
        <f t="shared" si="350"/>
        <v>1211</v>
      </c>
      <c r="T7471" s="181">
        <f t="shared" si="348"/>
        <v>4664.5168429762125</v>
      </c>
      <c r="U7471" s="226">
        <f t="shared" si="349"/>
        <v>306.02172783338517</v>
      </c>
    </row>
    <row r="7472" spans="1:21" x14ac:dyDescent="0.25">
      <c r="A7472" s="156" t="s">
        <v>19807</v>
      </c>
      <c r="B7472" s="156" t="s">
        <v>102</v>
      </c>
      <c r="C7472" s="223">
        <v>0.79188251495361328</v>
      </c>
      <c r="D7472" s="221">
        <v>1.7593920230865479</v>
      </c>
      <c r="E7472" s="221">
        <v>1.3839915990829468</v>
      </c>
      <c r="F7472" s="221">
        <v>4.7345519065856934</v>
      </c>
      <c r="G7472" s="221">
        <v>8.9033927917480469</v>
      </c>
      <c r="H7472" s="221">
        <v>108.67877197265625</v>
      </c>
      <c r="I7472" s="221">
        <v>0.89729034900665283</v>
      </c>
      <c r="J7472" s="221">
        <v>0.47149264812469482</v>
      </c>
      <c r="K7472" s="180">
        <v>11.641948699951172</v>
      </c>
      <c r="L7472" s="181">
        <v>3.3813560009002686</v>
      </c>
      <c r="M7472" s="181">
        <v>4.3601694107055664</v>
      </c>
      <c r="N7472" s="181">
        <v>4.478813648223877</v>
      </c>
      <c r="O7472" s="181">
        <v>13.911017417907715</v>
      </c>
      <c r="P7472" s="181">
        <v>12.59110164642334</v>
      </c>
      <c r="Q7472" s="181">
        <v>3.0847456455230713</v>
      </c>
      <c r="R7472" s="181">
        <v>7.5783896446228027</v>
      </c>
      <c r="S7472" s="226">
        <f t="shared" si="350"/>
        <v>61.027542114257812</v>
      </c>
      <c r="T7472" s="181">
        <f t="shared" si="348"/>
        <v>1540.9895843427053</v>
      </c>
      <c r="U7472" s="226">
        <f t="shared" si="349"/>
        <v>101.09863701830129</v>
      </c>
    </row>
    <row r="7473" spans="1:21" x14ac:dyDescent="0.25">
      <c r="A7473" s="156" t="s">
        <v>19914</v>
      </c>
      <c r="B7473" s="156" t="s">
        <v>102</v>
      </c>
      <c r="C7473" s="223">
        <v>-3.1044723987579346</v>
      </c>
      <c r="D7473" s="221">
        <v>-2.1369631290435791</v>
      </c>
      <c r="E7473" s="221">
        <v>-2.5123634338378906</v>
      </c>
      <c r="F7473" s="221">
        <v>0.83819681406021118</v>
      </c>
      <c r="G7473" s="221">
        <v>5.0070376396179199</v>
      </c>
      <c r="H7473" s="221">
        <v>-0.54743951559066772</v>
      </c>
      <c r="I7473" s="221">
        <v>-2.9990646839141846</v>
      </c>
      <c r="J7473" s="221">
        <v>-3.4248623847961426</v>
      </c>
      <c r="K7473" s="180">
        <v>14.993010520935059</v>
      </c>
      <c r="L7473" s="181">
        <v>5.3650083541870117</v>
      </c>
      <c r="M7473" s="181">
        <v>5.7710309028625488</v>
      </c>
      <c r="N7473" s="181">
        <v>5.8155407905578613</v>
      </c>
      <c r="O7473" s="181">
        <v>17.454713821411133</v>
      </c>
      <c r="P7473" s="181">
        <v>16.501228332519531</v>
      </c>
      <c r="Q7473" s="181">
        <v>5.119110107421875</v>
      </c>
      <c r="R7473" s="181">
        <v>13.980356216430664</v>
      </c>
      <c r="S7473" s="226">
        <f t="shared" si="350"/>
        <v>84.999999046325684</v>
      </c>
      <c r="T7473" s="181">
        <f t="shared" si="348"/>
        <v>-52.504925450038371</v>
      </c>
      <c r="U7473" s="226">
        <f t="shared" si="349"/>
        <v>-3.4446543011584025</v>
      </c>
    </row>
    <row r="7474" spans="1:21" x14ac:dyDescent="0.25">
      <c r="A7474" s="156" t="s">
        <v>19814</v>
      </c>
      <c r="B7474" s="156" t="s">
        <v>102</v>
      </c>
      <c r="C7474" s="223">
        <v>32.061935424804688</v>
      </c>
      <c r="D7474" s="221">
        <v>4.4911842346191406</v>
      </c>
      <c r="E7474" s="221">
        <v>4.11578369140625</v>
      </c>
      <c r="F7474" s="221">
        <v>7.466343879699707</v>
      </c>
      <c r="G7474" s="221">
        <v>11.635184288024902</v>
      </c>
      <c r="H7474" s="221">
        <v>9.7288827896118164</v>
      </c>
      <c r="I7474" s="221">
        <v>8.4394140243530273</v>
      </c>
      <c r="J7474" s="221">
        <v>3.2032845020294189</v>
      </c>
      <c r="K7474" s="180">
        <v>66.828033447265625</v>
      </c>
      <c r="L7474" s="181">
        <v>28.161951065063477</v>
      </c>
      <c r="M7474" s="181">
        <v>25.173704147338867</v>
      </c>
      <c r="N7474" s="181">
        <v>26.260339736938477</v>
      </c>
      <c r="O7474" s="181">
        <v>91.096214294433594</v>
      </c>
      <c r="P7474" s="181">
        <v>96.076622009277344</v>
      </c>
      <c r="Q7474" s="181">
        <v>25.717021942138672</v>
      </c>
      <c r="R7474" s="181">
        <v>52.701786041259766</v>
      </c>
      <c r="S7474" s="226">
        <f t="shared" si="350"/>
        <v>412.01567268371582</v>
      </c>
      <c r="T7474" s="181">
        <f t="shared" si="348"/>
        <v>4949.2896971536347</v>
      </c>
      <c r="U7474" s="226">
        <f t="shared" si="349"/>
        <v>324.70462336342155</v>
      </c>
    </row>
    <row r="7475" spans="1:21" x14ac:dyDescent="0.25">
      <c r="A7475" s="156" t="s">
        <v>19915</v>
      </c>
      <c r="B7475" s="156" t="s">
        <v>102</v>
      </c>
      <c r="C7475" s="223">
        <v>3.7739653587341309</v>
      </c>
      <c r="D7475" s="221">
        <v>6.9101963043212891</v>
      </c>
      <c r="E7475" s="221">
        <v>36.510997772216797</v>
      </c>
      <c r="F7475" s="221">
        <v>107.7564697265625</v>
      </c>
      <c r="G7475" s="221">
        <v>189.59199523925781</v>
      </c>
      <c r="H7475" s="221">
        <v>116.90918731689453</v>
      </c>
      <c r="I7475" s="221">
        <v>31.632707595825195</v>
      </c>
      <c r="J7475" s="221">
        <v>4.3815116882324219</v>
      </c>
      <c r="K7475" s="180">
        <v>378</v>
      </c>
      <c r="L7475" s="181">
        <v>137</v>
      </c>
      <c r="M7475" s="181">
        <v>189</v>
      </c>
      <c r="N7475" s="181">
        <v>273</v>
      </c>
      <c r="O7475" s="181">
        <v>548</v>
      </c>
      <c r="P7475" s="181">
        <v>547</v>
      </c>
      <c r="Q7475" s="181">
        <v>179</v>
      </c>
      <c r="R7475" s="181">
        <v>806</v>
      </c>
      <c r="S7475" s="226">
        <f t="shared" si="350"/>
        <v>3057</v>
      </c>
      <c r="T7475" s="181">
        <f t="shared" si="348"/>
        <v>215730.84254741669</v>
      </c>
      <c r="U7475" s="226">
        <f t="shared" si="349"/>
        <v>14153.304062503757</v>
      </c>
    </row>
    <row r="7476" spans="1:21" x14ac:dyDescent="0.25">
      <c r="A7476" s="156" t="s">
        <v>19916</v>
      </c>
      <c r="B7476" s="156" t="s">
        <v>102</v>
      </c>
      <c r="C7476" s="223">
        <v>-1.4773310422897339</v>
      </c>
      <c r="D7476" s="221">
        <v>2.2193253040313721</v>
      </c>
      <c r="E7476" s="221">
        <v>0.14829733967781067</v>
      </c>
      <c r="F7476" s="221">
        <v>29.682085037231445</v>
      </c>
      <c r="G7476" s="221">
        <v>33.847702026367188</v>
      </c>
      <c r="H7476" s="221">
        <v>4.8306031227111816</v>
      </c>
      <c r="I7476" s="221">
        <v>-1.3719232082366943</v>
      </c>
      <c r="J7476" s="221">
        <v>-0.26857841014862061</v>
      </c>
      <c r="K7476" s="180">
        <v>886</v>
      </c>
      <c r="L7476" s="181">
        <v>399</v>
      </c>
      <c r="M7476" s="181">
        <v>360</v>
      </c>
      <c r="N7476" s="181">
        <v>272</v>
      </c>
      <c r="O7476" s="181">
        <v>974</v>
      </c>
      <c r="P7476" s="181">
        <v>1849</v>
      </c>
      <c r="Q7476" s="181">
        <v>848</v>
      </c>
      <c r="R7476" s="181">
        <v>3328</v>
      </c>
      <c r="S7476" s="226">
        <f t="shared" si="350"/>
        <v>8916</v>
      </c>
      <c r="T7476" s="181">
        <f t="shared" si="348"/>
        <v>47545.736783266068</v>
      </c>
      <c r="U7476" s="226">
        <f t="shared" si="349"/>
        <v>3119.3002429470744</v>
      </c>
    </row>
    <row r="7477" spans="1:21" x14ac:dyDescent="0.25">
      <c r="A7477" s="156" t="s">
        <v>17812</v>
      </c>
      <c r="B7477" s="156" t="s">
        <v>102</v>
      </c>
      <c r="C7477" s="223">
        <v>0.18919171392917633</v>
      </c>
      <c r="D7477" s="221">
        <v>2.546558141708374</v>
      </c>
      <c r="E7477" s="221">
        <v>-4.0990557670593262</v>
      </c>
      <c r="F7477" s="221">
        <v>3.845550537109375</v>
      </c>
      <c r="G7477" s="221">
        <v>35.320339202880859</v>
      </c>
      <c r="H7477" s="221">
        <v>11.734997749328613</v>
      </c>
      <c r="I7477" s="221">
        <v>-0.97878831624984741</v>
      </c>
      <c r="J7477" s="221">
        <v>-0.87123787403106689</v>
      </c>
      <c r="K7477" s="180">
        <v>1884.7958984375</v>
      </c>
      <c r="L7477" s="181">
        <v>650.29833984375</v>
      </c>
      <c r="M7477" s="181">
        <v>510.32379150390625</v>
      </c>
      <c r="N7477" s="181">
        <v>486.99472045898437</v>
      </c>
      <c r="O7477" s="181">
        <v>1899.3765869140625</v>
      </c>
      <c r="P7477" s="181">
        <v>2431.08544921875</v>
      </c>
      <c r="Q7477" s="181">
        <v>843.7353515625</v>
      </c>
      <c r="R7477" s="181">
        <v>3015.28466796875</v>
      </c>
      <c r="S7477" s="226">
        <f t="shared" si="350"/>
        <v>11721.894805908203</v>
      </c>
      <c r="T7477" s="181">
        <f t="shared" si="348"/>
        <v>93956.066517485902</v>
      </c>
      <c r="U7477" s="226">
        <f t="shared" si="349"/>
        <v>6164.1106215330556</v>
      </c>
    </row>
    <row r="7478" spans="1:21" x14ac:dyDescent="0.25">
      <c r="A7478" s="156" t="s">
        <v>17813</v>
      </c>
      <c r="B7478" s="156" t="s">
        <v>102</v>
      </c>
      <c r="C7478" s="223">
        <v>2.4002912044525146</v>
      </c>
      <c r="D7478" s="221">
        <v>0.97678923606872559</v>
      </c>
      <c r="E7478" s="221">
        <v>6.2364897727966309</v>
      </c>
      <c r="F7478" s="221">
        <v>3.8654184341430664</v>
      </c>
      <c r="G7478" s="221">
        <v>22.504842758178711</v>
      </c>
      <c r="H7478" s="221">
        <v>13.127888679504395</v>
      </c>
      <c r="I7478" s="221">
        <v>18.141500473022461</v>
      </c>
      <c r="J7478" s="221">
        <v>-0.39764079451560974</v>
      </c>
      <c r="K7478" s="180">
        <v>1997.5673828125</v>
      </c>
      <c r="L7478" s="181">
        <v>670.68084716796875</v>
      </c>
      <c r="M7478" s="181">
        <v>595.41015625</v>
      </c>
      <c r="N7478" s="181">
        <v>537.50970458984375</v>
      </c>
      <c r="O7478" s="181">
        <v>2007.2174072265625</v>
      </c>
      <c r="P7478" s="181">
        <v>2442.436279296875</v>
      </c>
      <c r="Q7478" s="181">
        <v>665.85577392578125</v>
      </c>
      <c r="R7478" s="181">
        <v>1877.9063720703125</v>
      </c>
      <c r="S7478" s="226">
        <f t="shared" si="350"/>
        <v>10794.583923339844</v>
      </c>
      <c r="T7478" s="181">
        <f t="shared" si="348"/>
        <v>99809.860890670505</v>
      </c>
      <c r="U7478" s="226">
        <f t="shared" si="349"/>
        <v>6548.1564570970877</v>
      </c>
    </row>
    <row r="7479" spans="1:21" x14ac:dyDescent="0.25">
      <c r="A7479" s="156" t="s">
        <v>17814</v>
      </c>
      <c r="B7479" s="156" t="s">
        <v>102</v>
      </c>
      <c r="C7479" s="223">
        <v>2.0479884147644043</v>
      </c>
      <c r="D7479" s="221">
        <v>20.180091857910156</v>
      </c>
      <c r="E7479" s="221">
        <v>2.5232563018798828</v>
      </c>
      <c r="F7479" s="221">
        <v>20.493432998657227</v>
      </c>
      <c r="G7479" s="221">
        <v>66.986152648925781</v>
      </c>
      <c r="H7479" s="221">
        <v>31.841835021972656</v>
      </c>
      <c r="I7479" s="221">
        <v>22.23286247253418</v>
      </c>
      <c r="J7479" s="221">
        <v>4.3434624671936035</v>
      </c>
      <c r="K7479" s="180">
        <v>899.96429443359375</v>
      </c>
      <c r="L7479" s="181">
        <v>289.93695068359375</v>
      </c>
      <c r="M7479" s="181">
        <v>269.06149291992187</v>
      </c>
      <c r="N7479" s="181">
        <v>350.24383544921875</v>
      </c>
      <c r="O7479" s="181">
        <v>983.46612548828125</v>
      </c>
      <c r="P7479" s="181">
        <v>989.65142822265625</v>
      </c>
      <c r="Q7479" s="181">
        <v>282.20529174804687</v>
      </c>
      <c r="R7479" s="181">
        <v>738.37274169921875</v>
      </c>
      <c r="S7479" s="226">
        <f t="shared" si="350"/>
        <v>4802.9021606445312</v>
      </c>
      <c r="T7479" s="181">
        <f t="shared" si="348"/>
        <v>122422.93567362975</v>
      </c>
      <c r="U7479" s="226">
        <f t="shared" si="349"/>
        <v>8031.7168020719282</v>
      </c>
    </row>
    <row r="7480" spans="1:21" x14ac:dyDescent="0.25">
      <c r="A7480" s="156" t="s">
        <v>19917</v>
      </c>
      <c r="B7480" s="156" t="s">
        <v>102</v>
      </c>
      <c r="C7480" s="223">
        <v>0.53031075000762939</v>
      </c>
      <c r="D7480" s="221">
        <v>8.6091594696044922</v>
      </c>
      <c r="E7480" s="221">
        <v>0.45980527997016907</v>
      </c>
      <c r="F7480" s="221">
        <v>24.807409286499023</v>
      </c>
      <c r="G7480" s="221">
        <v>53.417572021484375</v>
      </c>
      <c r="H7480" s="221">
        <v>15.190406799316406</v>
      </c>
      <c r="I7480" s="221">
        <v>15.308056831359863</v>
      </c>
      <c r="J7480" s="221">
        <v>3.572009801864624</v>
      </c>
      <c r="K7480" s="180">
        <v>2329</v>
      </c>
      <c r="L7480" s="181">
        <v>752</v>
      </c>
      <c r="M7480" s="181">
        <v>724</v>
      </c>
      <c r="N7480" s="181">
        <v>688</v>
      </c>
      <c r="O7480" s="181">
        <v>2440</v>
      </c>
      <c r="P7480" s="181">
        <v>2608</v>
      </c>
      <c r="Q7480" s="181">
        <v>750</v>
      </c>
      <c r="R7480" s="181">
        <v>1897</v>
      </c>
      <c r="S7480" s="226">
        <f t="shared" si="350"/>
        <v>12188</v>
      </c>
      <c r="T7480" s="181">
        <f t="shared" si="348"/>
        <v>213322.18015241623</v>
      </c>
      <c r="U7480" s="226">
        <f t="shared" si="349"/>
        <v>13995.280615982116</v>
      </c>
    </row>
    <row r="7481" spans="1:21" x14ac:dyDescent="0.25">
      <c r="A7481" s="156" t="s">
        <v>19918</v>
      </c>
      <c r="B7481" s="156" t="s">
        <v>102</v>
      </c>
      <c r="C7481" s="223">
        <v>5.1049594879150391</v>
      </c>
      <c r="D7481" s="221">
        <v>22.168773651123047</v>
      </c>
      <c r="E7481" s="221">
        <v>23.276943206787109</v>
      </c>
      <c r="F7481" s="221">
        <v>39.575859069824219</v>
      </c>
      <c r="G7481" s="221">
        <v>112.05632019042969</v>
      </c>
      <c r="H7481" s="221">
        <v>39.227035522460938</v>
      </c>
      <c r="I7481" s="221">
        <v>18.606609344482422</v>
      </c>
      <c r="J7481" s="221">
        <v>4.7845697402954102</v>
      </c>
      <c r="K7481" s="180">
        <v>820</v>
      </c>
      <c r="L7481" s="181">
        <v>314</v>
      </c>
      <c r="M7481" s="181">
        <v>565</v>
      </c>
      <c r="N7481" s="181">
        <v>650</v>
      </c>
      <c r="O7481" s="181">
        <v>1345</v>
      </c>
      <c r="P7481" s="181">
        <v>1459</v>
      </c>
      <c r="Q7481" s="181">
        <v>483</v>
      </c>
      <c r="R7481" s="181">
        <v>1575</v>
      </c>
      <c r="S7481" s="226">
        <f t="shared" si="350"/>
        <v>7211</v>
      </c>
      <c r="T7481" s="181">
        <f t="shared" si="348"/>
        <v>274493.52815151215</v>
      </c>
      <c r="U7481" s="226">
        <f t="shared" si="349"/>
        <v>18008.506902594989</v>
      </c>
    </row>
    <row r="7482" spans="1:21" x14ac:dyDescent="0.25">
      <c r="A7482" s="156" t="s">
        <v>19919</v>
      </c>
      <c r="B7482" s="156" t="s">
        <v>102</v>
      </c>
      <c r="C7482" s="223">
        <v>2.0465342998504639</v>
      </c>
      <c r="D7482" s="221">
        <v>4.153968334197998</v>
      </c>
      <c r="E7482" s="221">
        <v>1.9019874334335327</v>
      </c>
      <c r="F7482" s="221">
        <v>33.495086669921875</v>
      </c>
      <c r="G7482" s="221">
        <v>29.208477020263672</v>
      </c>
      <c r="H7482" s="221">
        <v>13.384664535522461</v>
      </c>
      <c r="I7482" s="221">
        <v>3.0437302589416504</v>
      </c>
      <c r="J7482" s="221">
        <v>0.23866094648838043</v>
      </c>
      <c r="K7482" s="180">
        <v>2115</v>
      </c>
      <c r="L7482" s="181">
        <v>702</v>
      </c>
      <c r="M7482" s="181">
        <v>613</v>
      </c>
      <c r="N7482" s="181">
        <v>603</v>
      </c>
      <c r="O7482" s="181">
        <v>2118</v>
      </c>
      <c r="P7482" s="181">
        <v>2420</v>
      </c>
      <c r="Q7482" s="181">
        <v>689</v>
      </c>
      <c r="R7482" s="181">
        <v>2042</v>
      </c>
      <c r="S7482" s="226">
        <f t="shared" si="350"/>
        <v>11302</v>
      </c>
      <c r="T7482" s="181">
        <f t="shared" si="348"/>
        <v>125446.87967947125</v>
      </c>
      <c r="U7482" s="226">
        <f t="shared" si="349"/>
        <v>8230.1066033505904</v>
      </c>
    </row>
    <row r="7483" spans="1:21" x14ac:dyDescent="0.25">
      <c r="A7483" s="156" t="s">
        <v>17815</v>
      </c>
      <c r="B7483" s="156" t="s">
        <v>102</v>
      </c>
      <c r="C7483" s="223">
        <v>-1.3478009700775146</v>
      </c>
      <c r="D7483" s="221">
        <v>-3.4436187744140625</v>
      </c>
      <c r="E7483" s="221">
        <v>-5.8921117782592773</v>
      </c>
      <c r="F7483" s="221">
        <v>-3.9411427974700928</v>
      </c>
      <c r="G7483" s="221">
        <v>21.172504425048828</v>
      </c>
      <c r="H7483" s="221">
        <v>17.42943000793457</v>
      </c>
      <c r="I7483" s="221">
        <v>-1.5872366428375244</v>
      </c>
      <c r="J7483" s="221">
        <v>-1.3783249855041504</v>
      </c>
      <c r="K7483" s="180">
        <v>927.84820556640625</v>
      </c>
      <c r="L7483" s="181">
        <v>327.67874145507812</v>
      </c>
      <c r="M7483" s="181">
        <v>263.292724609375</v>
      </c>
      <c r="N7483" s="181">
        <v>252.94497680664062</v>
      </c>
      <c r="O7483" s="181">
        <v>988.2100830078125</v>
      </c>
      <c r="P7483" s="181">
        <v>1281.396240234375</v>
      </c>
      <c r="Q7483" s="181">
        <v>464.49896240234375</v>
      </c>
      <c r="R7483" s="181">
        <v>1315.8887939453125</v>
      </c>
      <c r="S7483" s="226">
        <f t="shared" si="350"/>
        <v>5821.7587280273437</v>
      </c>
      <c r="T7483" s="181">
        <f t="shared" si="348"/>
        <v>35778.698445534807</v>
      </c>
      <c r="U7483" s="226">
        <f t="shared" si="349"/>
        <v>2347.3083036283188</v>
      </c>
    </row>
    <row r="7484" spans="1:21" x14ac:dyDescent="0.25">
      <c r="A7484" s="156" t="s">
        <v>19920</v>
      </c>
      <c r="B7484" s="156" t="s">
        <v>102</v>
      </c>
      <c r="C7484" s="223">
        <v>2.0166463851928711</v>
      </c>
      <c r="D7484" s="221">
        <v>-2.0809869766235352</v>
      </c>
      <c r="E7484" s="221">
        <v>3.98638916015625</v>
      </c>
      <c r="F7484" s="221">
        <v>11.347464561462402</v>
      </c>
      <c r="G7484" s="221">
        <v>29.27949333190918</v>
      </c>
      <c r="H7484" s="221">
        <v>9.4671363830566406</v>
      </c>
      <c r="I7484" s="221">
        <v>3.9617195129394531</v>
      </c>
      <c r="J7484" s="221">
        <v>0.3033582866191864</v>
      </c>
      <c r="K7484" s="180">
        <v>1737</v>
      </c>
      <c r="L7484" s="181">
        <v>683</v>
      </c>
      <c r="M7484" s="181">
        <v>666</v>
      </c>
      <c r="N7484" s="181">
        <v>608</v>
      </c>
      <c r="O7484" s="181">
        <v>1993</v>
      </c>
      <c r="P7484" s="181">
        <v>3049</v>
      </c>
      <c r="Q7484" s="181">
        <v>1187</v>
      </c>
      <c r="R7484" s="181">
        <v>4337</v>
      </c>
      <c r="S7484" s="226">
        <f t="shared" si="350"/>
        <v>14260</v>
      </c>
      <c r="T7484" s="181">
        <f t="shared" si="348"/>
        <v>104873.34929344058</v>
      </c>
      <c r="U7484" s="226">
        <f t="shared" si="349"/>
        <v>6880.3532358938646</v>
      </c>
    </row>
    <row r="7485" spans="1:21" x14ac:dyDescent="0.25">
      <c r="A7485" s="156" t="s">
        <v>19921</v>
      </c>
      <c r="B7485" s="156" t="s">
        <v>105</v>
      </c>
      <c r="C7485" s="223">
        <v>-0.2020600289106369</v>
      </c>
      <c r="D7485" s="221">
        <v>0.76544934511184692</v>
      </c>
      <c r="E7485" s="221">
        <v>-5.4695782661437988</v>
      </c>
      <c r="F7485" s="221">
        <v>23.4031982421875</v>
      </c>
      <c r="G7485" s="221">
        <v>95.102584838867188</v>
      </c>
      <c r="H7485" s="221">
        <v>91.643623352050781</v>
      </c>
      <c r="I7485" s="221">
        <v>-9.665224701166153E-2</v>
      </c>
      <c r="J7485" s="221">
        <v>-0.52244991064071655</v>
      </c>
      <c r="K7485" s="180">
        <v>718</v>
      </c>
      <c r="L7485" s="181">
        <v>221</v>
      </c>
      <c r="M7485" s="181">
        <v>222</v>
      </c>
      <c r="N7485" s="181">
        <v>256</v>
      </c>
      <c r="O7485" s="181">
        <v>745</v>
      </c>
      <c r="P7485" s="181">
        <v>761</v>
      </c>
      <c r="Q7485" s="181">
        <v>206</v>
      </c>
      <c r="R7485" s="181">
        <v>508</v>
      </c>
      <c r="S7485" s="226">
        <f t="shared" si="350"/>
        <v>3637</v>
      </c>
      <c r="T7485" s="181">
        <f t="shared" si="348"/>
        <v>145107.96573780477</v>
      </c>
      <c r="U7485" s="226">
        <f t="shared" si="349"/>
        <v>9519.9978673755068</v>
      </c>
    </row>
    <row r="7486" spans="1:21" x14ac:dyDescent="0.25">
      <c r="A7486" s="156" t="s">
        <v>19922</v>
      </c>
      <c r="B7486" s="156" t="s">
        <v>105</v>
      </c>
      <c r="C7486" s="223">
        <v>8.6779356002807617</v>
      </c>
      <c r="D7486" s="221">
        <v>26.151477813720703</v>
      </c>
      <c r="E7486" s="221">
        <v>100.05232238769531</v>
      </c>
      <c r="F7486" s="221">
        <v>28.317888259887695</v>
      </c>
      <c r="G7486" s="221">
        <v>621.78765869140625</v>
      </c>
      <c r="H7486" s="221">
        <v>522.43853759765625</v>
      </c>
      <c r="I7486" s="221">
        <v>250.62509155273437</v>
      </c>
      <c r="J7486" s="221">
        <v>8.3575458526611328</v>
      </c>
      <c r="K7486" s="180">
        <v>53</v>
      </c>
      <c r="L7486" s="181">
        <v>13</v>
      </c>
      <c r="M7486" s="181">
        <v>75</v>
      </c>
      <c r="N7486" s="181">
        <v>80</v>
      </c>
      <c r="O7486" s="181">
        <v>160</v>
      </c>
      <c r="P7486" s="181">
        <v>102</v>
      </c>
      <c r="Q7486" s="181">
        <v>21</v>
      </c>
      <c r="R7486" s="181">
        <v>22</v>
      </c>
      <c r="S7486" s="226">
        <f t="shared" si="350"/>
        <v>526</v>
      </c>
      <c r="T7486" s="181">
        <f t="shared" si="348"/>
        <v>168791.00419521332</v>
      </c>
      <c r="U7486" s="226">
        <f t="shared" si="349"/>
        <v>11073.754578532833</v>
      </c>
    </row>
    <row r="7487" spans="1:21" x14ac:dyDescent="0.25">
      <c r="A7487" s="156" t="s">
        <v>19923</v>
      </c>
      <c r="B7487" s="156" t="s">
        <v>105</v>
      </c>
      <c r="C7487" s="223">
        <v>5.549497127532959</v>
      </c>
      <c r="D7487" s="221">
        <v>7.2120862007141113</v>
      </c>
      <c r="E7487" s="221">
        <v>15.989815711975098</v>
      </c>
      <c r="F7487" s="221">
        <v>60.354133605957031</v>
      </c>
      <c r="G7487" s="221">
        <v>338.7447509765625</v>
      </c>
      <c r="H7487" s="221">
        <v>448.04449462890625</v>
      </c>
      <c r="I7487" s="221">
        <v>31.446018218994141</v>
      </c>
      <c r="J7487" s="221">
        <v>19.246139526367188</v>
      </c>
      <c r="K7487" s="180">
        <v>596</v>
      </c>
      <c r="L7487" s="181">
        <v>186</v>
      </c>
      <c r="M7487" s="181">
        <v>240</v>
      </c>
      <c r="N7487" s="181">
        <v>231</v>
      </c>
      <c r="O7487" s="181">
        <v>610</v>
      </c>
      <c r="P7487" s="181">
        <v>545</v>
      </c>
      <c r="Q7487" s="181">
        <v>153</v>
      </c>
      <c r="R7487" s="181">
        <v>382</v>
      </c>
      <c r="S7487" s="226">
        <f t="shared" si="350"/>
        <v>2943</v>
      </c>
      <c r="T7487" s="181">
        <f t="shared" si="348"/>
        <v>485410.12271022797</v>
      </c>
      <c r="U7487" s="226">
        <f t="shared" si="349"/>
        <v>31845.965929628663</v>
      </c>
    </row>
    <row r="7488" spans="1:21" x14ac:dyDescent="0.25">
      <c r="A7488" s="156" t="s">
        <v>19924</v>
      </c>
      <c r="B7488" s="156" t="s">
        <v>105</v>
      </c>
      <c r="C7488" s="223">
        <v>9.3346700668334961</v>
      </c>
      <c r="D7488" s="221">
        <v>9.1807031631469727</v>
      </c>
      <c r="E7488" s="221">
        <v>43.400241851806641</v>
      </c>
      <c r="F7488" s="221">
        <v>158.33421325683594</v>
      </c>
      <c r="G7488" s="221">
        <v>261.11996459960937</v>
      </c>
      <c r="H7488" s="221">
        <v>150.76513671875</v>
      </c>
      <c r="I7488" s="221">
        <v>124.70587158203125</v>
      </c>
      <c r="J7488" s="221">
        <v>7.8928046226501465</v>
      </c>
      <c r="K7488" s="180">
        <v>239</v>
      </c>
      <c r="L7488" s="181">
        <v>82</v>
      </c>
      <c r="M7488" s="181">
        <v>79</v>
      </c>
      <c r="N7488" s="181">
        <v>72</v>
      </c>
      <c r="O7488" s="181">
        <v>217</v>
      </c>
      <c r="P7488" s="181">
        <v>255</v>
      </c>
      <c r="Q7488" s="181">
        <v>70</v>
      </c>
      <c r="R7488" s="181">
        <v>272</v>
      </c>
      <c r="S7488" s="226">
        <f t="shared" si="350"/>
        <v>1286</v>
      </c>
      <c r="T7488" s="181">
        <f t="shared" si="348"/>
        <v>123796.88231563568</v>
      </c>
      <c r="U7488" s="226">
        <f t="shared" si="349"/>
        <v>8121.8563683960701</v>
      </c>
    </row>
    <row r="7489" spans="1:21" x14ac:dyDescent="0.25">
      <c r="A7489" s="156" t="s">
        <v>19925</v>
      </c>
      <c r="B7489" s="156" t="s">
        <v>105</v>
      </c>
      <c r="C7489" s="223">
        <v>6.5506086349487305</v>
      </c>
      <c r="D7489" s="221">
        <v>4.0532369613647461</v>
      </c>
      <c r="E7489" s="221">
        <v>72.056243896484375</v>
      </c>
      <c r="F7489" s="221">
        <v>108.66713714599609</v>
      </c>
      <c r="G7489" s="221">
        <v>347.95166015625</v>
      </c>
      <c r="H7489" s="221">
        <v>254.37699890136719</v>
      </c>
      <c r="I7489" s="221">
        <v>39.931846618652344</v>
      </c>
      <c r="J7489" s="221">
        <v>6.2302184104919434</v>
      </c>
      <c r="K7489" s="180">
        <v>670</v>
      </c>
      <c r="L7489" s="181">
        <v>254</v>
      </c>
      <c r="M7489" s="181">
        <v>212</v>
      </c>
      <c r="N7489" s="181">
        <v>214</v>
      </c>
      <c r="O7489" s="181">
        <v>521</v>
      </c>
      <c r="P7489" s="181">
        <v>563</v>
      </c>
      <c r="Q7489" s="181">
        <v>174</v>
      </c>
      <c r="R7489" s="181">
        <v>386</v>
      </c>
      <c r="S7489" s="226">
        <f t="shared" si="350"/>
        <v>2994</v>
      </c>
      <c r="T7489" s="181">
        <f t="shared" si="348"/>
        <v>377799.19196987152</v>
      </c>
      <c r="U7489" s="226">
        <f t="shared" si="349"/>
        <v>24786.010082645225</v>
      </c>
    </row>
    <row r="7490" spans="1:21" x14ac:dyDescent="0.25">
      <c r="A7490" s="156" t="s">
        <v>19926</v>
      </c>
      <c r="B7490" s="156" t="s">
        <v>105</v>
      </c>
      <c r="C7490" s="223">
        <v>9.3579292297363281</v>
      </c>
      <c r="D7490" s="221">
        <v>10.325438499450684</v>
      </c>
      <c r="E7490" s="221">
        <v>74.658515930175781</v>
      </c>
      <c r="F7490" s="221">
        <v>13.30059814453125</v>
      </c>
      <c r="G7490" s="221">
        <v>97.3262939453125</v>
      </c>
      <c r="H7490" s="221">
        <v>305.80819702148437</v>
      </c>
      <c r="I7490" s="221">
        <v>9.4633369445800781</v>
      </c>
      <c r="J7490" s="221">
        <v>9.0375394821166992</v>
      </c>
      <c r="K7490" s="180">
        <v>76</v>
      </c>
      <c r="L7490" s="181">
        <v>49</v>
      </c>
      <c r="M7490" s="181">
        <v>66</v>
      </c>
      <c r="N7490" s="181">
        <v>80</v>
      </c>
      <c r="O7490" s="181">
        <v>230</v>
      </c>
      <c r="P7490" s="181">
        <v>153</v>
      </c>
      <c r="Q7490" s="181">
        <v>38</v>
      </c>
      <c r="R7490" s="181">
        <v>46</v>
      </c>
      <c r="S7490" s="226">
        <f t="shared" si="350"/>
        <v>738</v>
      </c>
      <c r="T7490" s="181">
        <f t="shared" si="348"/>
        <v>77157.694382667542</v>
      </c>
      <c r="U7490" s="226">
        <f t="shared" si="349"/>
        <v>5062.0314483758029</v>
      </c>
    </row>
    <row r="7491" spans="1:21" x14ac:dyDescent="0.25">
      <c r="A7491" s="156" t="s">
        <v>19927</v>
      </c>
      <c r="B7491" s="156" t="s">
        <v>105</v>
      </c>
      <c r="C7491" s="223">
        <v>10.16392993927002</v>
      </c>
      <c r="D7491" s="221">
        <v>-57.579048156738281</v>
      </c>
      <c r="E7491" s="221">
        <v>13.358006477355957</v>
      </c>
      <c r="F7491" s="221">
        <v>14.106598854064941</v>
      </c>
      <c r="G7491" s="221">
        <v>1737.598388671875</v>
      </c>
      <c r="H7491" s="221">
        <v>1744.383056640625</v>
      </c>
      <c r="I7491" s="221">
        <v>10.26933765411377</v>
      </c>
      <c r="J7491" s="221">
        <v>9.8435401916503906</v>
      </c>
      <c r="K7491" s="180">
        <v>6</v>
      </c>
      <c r="L7491" s="181">
        <v>48</v>
      </c>
      <c r="M7491" s="181">
        <v>27</v>
      </c>
      <c r="N7491" s="181">
        <v>13</v>
      </c>
      <c r="O7491" s="181">
        <v>26</v>
      </c>
      <c r="P7491" s="181">
        <v>20</v>
      </c>
      <c r="Q7491" s="181">
        <v>4</v>
      </c>
      <c r="R7491" s="181">
        <v>3</v>
      </c>
      <c r="S7491" s="226">
        <f t="shared" si="350"/>
        <v>147</v>
      </c>
      <c r="T7491" s="181">
        <f t="shared" si="348"/>
        <v>77977.068437576294</v>
      </c>
      <c r="U7491" s="226">
        <f t="shared" si="349"/>
        <v>5115.7875548421334</v>
      </c>
    </row>
    <row r="7492" spans="1:21" x14ac:dyDescent="0.25">
      <c r="A7492" s="156" t="s">
        <v>19928</v>
      </c>
      <c r="B7492" s="156" t="s">
        <v>105</v>
      </c>
      <c r="C7492" s="223">
        <v>7.3948993682861328</v>
      </c>
      <c r="D7492" s="221">
        <v>10.231768608093262</v>
      </c>
      <c r="E7492" s="221">
        <v>20.379446029663086</v>
      </c>
      <c r="F7492" s="221">
        <v>119.50811004638672</v>
      </c>
      <c r="G7492" s="221">
        <v>226.978271484375</v>
      </c>
      <c r="H7492" s="221">
        <v>272.14215087890625</v>
      </c>
      <c r="I7492" s="221">
        <v>7.6769676208496094</v>
      </c>
      <c r="J7492" s="221">
        <v>9.2369108200073242</v>
      </c>
      <c r="K7492" s="180">
        <v>536</v>
      </c>
      <c r="L7492" s="181">
        <v>150</v>
      </c>
      <c r="M7492" s="181">
        <v>171</v>
      </c>
      <c r="N7492" s="181">
        <v>191</v>
      </c>
      <c r="O7492" s="181">
        <v>438</v>
      </c>
      <c r="P7492" s="181">
        <v>404</v>
      </c>
      <c r="Q7492" s="181">
        <v>107</v>
      </c>
      <c r="R7492" s="181">
        <v>244</v>
      </c>
      <c r="S7492" s="226">
        <f t="shared" si="350"/>
        <v>2241</v>
      </c>
      <c r="T7492" s="181">
        <f t="shared" si="348"/>
        <v>244246.51928329468</v>
      </c>
      <c r="U7492" s="226">
        <f t="shared" si="349"/>
        <v>16024.112328142632</v>
      </c>
    </row>
    <row r="7493" spans="1:21" x14ac:dyDescent="0.25">
      <c r="A7493" s="156" t="s">
        <v>19929</v>
      </c>
      <c r="B7493" s="156" t="s">
        <v>105</v>
      </c>
      <c r="C7493" s="223">
        <v>1.223069429397583</v>
      </c>
      <c r="D7493" s="221">
        <v>6.3958582878112793</v>
      </c>
      <c r="E7493" s="221">
        <v>31.541446685791016</v>
      </c>
      <c r="F7493" s="221">
        <v>30.110404968261719</v>
      </c>
      <c r="G7493" s="221">
        <v>192.24861145019531</v>
      </c>
      <c r="H7493" s="221">
        <v>330.26400756835937</v>
      </c>
      <c r="I7493" s="221">
        <v>43.153583526611328</v>
      </c>
      <c r="J7493" s="221">
        <v>5.1079587936401367</v>
      </c>
      <c r="K7493" s="180">
        <v>501</v>
      </c>
      <c r="L7493" s="181">
        <v>171</v>
      </c>
      <c r="M7493" s="181">
        <v>199</v>
      </c>
      <c r="N7493" s="181">
        <v>179</v>
      </c>
      <c r="O7493" s="181">
        <v>489</v>
      </c>
      <c r="P7493" s="181">
        <v>526</v>
      </c>
      <c r="Q7493" s="181">
        <v>135</v>
      </c>
      <c r="R7493" s="181">
        <v>328</v>
      </c>
      <c r="S7493" s="226">
        <f t="shared" si="350"/>
        <v>2528</v>
      </c>
      <c r="T7493" s="181">
        <f t="shared" ref="T7493:T7556" si="351">SUMPRODUCT(C7493:J7493,K7493:R7493)</f>
        <v>288602.54317164421</v>
      </c>
      <c r="U7493" s="226">
        <f t="shared" ref="U7493:U7556" si="352">(T7493/$T$10045)*$S$10045</f>
        <v>18934.147285047351</v>
      </c>
    </row>
    <row r="7494" spans="1:21" x14ac:dyDescent="0.25">
      <c r="A7494" s="156" t="s">
        <v>19930</v>
      </c>
      <c r="B7494" s="156" t="s">
        <v>105</v>
      </c>
      <c r="C7494" s="223">
        <v>5.6511201858520508</v>
      </c>
      <c r="D7494" s="221">
        <v>6.8812780380249023</v>
      </c>
      <c r="E7494" s="221">
        <v>7.4739603996276855</v>
      </c>
      <c r="F7494" s="221">
        <v>50.924110412597656</v>
      </c>
      <c r="G7494" s="221">
        <v>315.27713012695312</v>
      </c>
      <c r="H7494" s="221">
        <v>268.39773559570312</v>
      </c>
      <c r="I7494" s="221">
        <v>135.97900390625</v>
      </c>
      <c r="J7494" s="221">
        <v>5.3307304382324219</v>
      </c>
      <c r="K7494" s="180">
        <v>299</v>
      </c>
      <c r="L7494" s="181">
        <v>157</v>
      </c>
      <c r="M7494" s="181">
        <v>188</v>
      </c>
      <c r="N7494" s="181">
        <v>131</v>
      </c>
      <c r="O7494" s="181">
        <v>324</v>
      </c>
      <c r="P7494" s="181">
        <v>296</v>
      </c>
      <c r="Q7494" s="181">
        <v>78</v>
      </c>
      <c r="R7494" s="181">
        <v>154</v>
      </c>
      <c r="S7494" s="226">
        <f t="shared" ref="S7494:S7557" si="353">SUM(K7494:R7494)</f>
        <v>1627</v>
      </c>
      <c r="T7494" s="181">
        <f t="shared" si="351"/>
        <v>203869.0232963562</v>
      </c>
      <c r="U7494" s="226">
        <f t="shared" si="352"/>
        <v>13375.093897409632</v>
      </c>
    </row>
    <row r="7495" spans="1:21" x14ac:dyDescent="0.25">
      <c r="A7495" s="156" t="s">
        <v>19931</v>
      </c>
      <c r="B7495" s="156" t="s">
        <v>105</v>
      </c>
      <c r="C7495" s="223">
        <v>5.4528603553771973</v>
      </c>
      <c r="D7495" s="221">
        <v>11.045466423034668</v>
      </c>
      <c r="E7495" s="221">
        <v>28.204509735107422</v>
      </c>
      <c r="F7495" s="221">
        <v>62.607799530029297</v>
      </c>
      <c r="G7495" s="221">
        <v>138.21878051757813</v>
      </c>
      <c r="H7495" s="221">
        <v>148.18934631347656</v>
      </c>
      <c r="I7495" s="221">
        <v>5.5582680702209473</v>
      </c>
      <c r="J7495" s="221">
        <v>3.3533544540405273</v>
      </c>
      <c r="K7495" s="180">
        <v>649</v>
      </c>
      <c r="L7495" s="181">
        <v>185</v>
      </c>
      <c r="M7495" s="181">
        <v>225</v>
      </c>
      <c r="N7495" s="181">
        <v>189</v>
      </c>
      <c r="O7495" s="181">
        <v>552</v>
      </c>
      <c r="P7495" s="181">
        <v>492</v>
      </c>
      <c r="Q7495" s="181">
        <v>135</v>
      </c>
      <c r="R7495" s="181">
        <v>285</v>
      </c>
      <c r="S7495" s="226">
        <f t="shared" si="353"/>
        <v>2712</v>
      </c>
      <c r="T7495" s="181">
        <f t="shared" si="351"/>
        <v>174673.20390129089</v>
      </c>
      <c r="U7495" s="226">
        <f t="shared" si="352"/>
        <v>11459.66398311038</v>
      </c>
    </row>
    <row r="7496" spans="1:21" x14ac:dyDescent="0.25">
      <c r="A7496" s="156" t="s">
        <v>19932</v>
      </c>
      <c r="B7496" s="156" t="s">
        <v>105</v>
      </c>
      <c r="C7496" s="223">
        <v>5.028383731842041</v>
      </c>
      <c r="D7496" s="221">
        <v>25.280797958374023</v>
      </c>
      <c r="E7496" s="221">
        <v>12.142072677612305</v>
      </c>
      <c r="F7496" s="221">
        <v>35.164600372314453</v>
      </c>
      <c r="G7496" s="221">
        <v>204.21884155273437</v>
      </c>
      <c r="H7496" s="221">
        <v>221.76275634765625</v>
      </c>
      <c r="I7496" s="221">
        <v>33.563114166259766</v>
      </c>
      <c r="J7496" s="221">
        <v>6.6468119621276855</v>
      </c>
      <c r="K7496" s="180">
        <v>782</v>
      </c>
      <c r="L7496" s="181">
        <v>258</v>
      </c>
      <c r="M7496" s="181">
        <v>253</v>
      </c>
      <c r="N7496" s="181">
        <v>220</v>
      </c>
      <c r="O7496" s="181">
        <v>652</v>
      </c>
      <c r="P7496" s="181">
        <v>609</v>
      </c>
      <c r="Q7496" s="181">
        <v>189</v>
      </c>
      <c r="R7496" s="181">
        <v>379</v>
      </c>
      <c r="S7496" s="226">
        <f t="shared" si="353"/>
        <v>3342</v>
      </c>
      <c r="T7496" s="181">
        <f t="shared" si="351"/>
        <v>298329.57204008102</v>
      </c>
      <c r="U7496" s="226">
        <f t="shared" si="352"/>
        <v>19572.301735167199</v>
      </c>
    </row>
    <row r="7497" spans="1:21" x14ac:dyDescent="0.25">
      <c r="A7497" s="156" t="s">
        <v>19933</v>
      </c>
      <c r="B7497" s="156" t="s">
        <v>105</v>
      </c>
      <c r="C7497" s="223">
        <v>4.7261567115783691</v>
      </c>
      <c r="D7497" s="221">
        <v>-3.1129364967346191</v>
      </c>
      <c r="E7497" s="221">
        <v>4.7429914474487305</v>
      </c>
      <c r="F7497" s="221">
        <v>19.468679428100586</v>
      </c>
      <c r="G7497" s="221">
        <v>240.36495971679687</v>
      </c>
      <c r="H7497" s="221">
        <v>155.94586181640625</v>
      </c>
      <c r="I7497" s="221">
        <v>55.406085968017578</v>
      </c>
      <c r="J7497" s="221">
        <v>14.252593040466309</v>
      </c>
      <c r="K7497" s="180">
        <v>445</v>
      </c>
      <c r="L7497" s="181">
        <v>184</v>
      </c>
      <c r="M7497" s="181">
        <v>153</v>
      </c>
      <c r="N7497" s="181">
        <v>189</v>
      </c>
      <c r="O7497" s="181">
        <v>465</v>
      </c>
      <c r="P7497" s="181">
        <v>373</v>
      </c>
      <c r="Q7497" s="181">
        <v>110</v>
      </c>
      <c r="R7497" s="181">
        <v>290</v>
      </c>
      <c r="S7497" s="226">
        <f t="shared" si="353"/>
        <v>2209</v>
      </c>
      <c r="T7497" s="181">
        <f t="shared" si="351"/>
        <v>186101.05168867111</v>
      </c>
      <c r="U7497" s="226">
        <f t="shared" si="352"/>
        <v>12209.40288277306</v>
      </c>
    </row>
    <row r="7498" spans="1:21" x14ac:dyDescent="0.25">
      <c r="A7498" s="156" t="s">
        <v>19934</v>
      </c>
      <c r="B7498" s="156" t="s">
        <v>105</v>
      </c>
      <c r="C7498" s="223">
        <v>8.0152692794799805</v>
      </c>
      <c r="D7498" s="221">
        <v>20.357545852661133</v>
      </c>
      <c r="E7498" s="221">
        <v>37.319480895996094</v>
      </c>
      <c r="F7498" s="221">
        <v>42.504928588867188</v>
      </c>
      <c r="G7498" s="221">
        <v>285.9619140625</v>
      </c>
      <c r="H7498" s="221">
        <v>189.56922912597656</v>
      </c>
      <c r="I7498" s="221">
        <v>8.1206769943237305</v>
      </c>
      <c r="J7498" s="221">
        <v>10.36859130859375</v>
      </c>
      <c r="K7498" s="180">
        <v>583</v>
      </c>
      <c r="L7498" s="181">
        <v>211</v>
      </c>
      <c r="M7498" s="181">
        <v>198</v>
      </c>
      <c r="N7498" s="181">
        <v>187</v>
      </c>
      <c r="O7498" s="181">
        <v>507</v>
      </c>
      <c r="P7498" s="181">
        <v>460</v>
      </c>
      <c r="Q7498" s="181">
        <v>121</v>
      </c>
      <c r="R7498" s="181">
        <v>374</v>
      </c>
      <c r="S7498" s="226">
        <f t="shared" si="353"/>
        <v>2641</v>
      </c>
      <c r="T7498" s="181">
        <f t="shared" si="351"/>
        <v>261351.01392173767</v>
      </c>
      <c r="U7498" s="226">
        <f t="shared" si="352"/>
        <v>17146.275068503412</v>
      </c>
    </row>
    <row r="7499" spans="1:21" x14ac:dyDescent="0.25">
      <c r="A7499" s="156" t="s">
        <v>19935</v>
      </c>
      <c r="B7499" s="156" t="s">
        <v>105</v>
      </c>
      <c r="C7499" s="223">
        <v>4.742093563079834</v>
      </c>
      <c r="D7499" s="221">
        <v>9.5233087539672852</v>
      </c>
      <c r="E7499" s="221">
        <v>6.1308321952819824</v>
      </c>
      <c r="F7499" s="221">
        <v>-0.51346200704574585</v>
      </c>
      <c r="G7499" s="221">
        <v>185.13261413574219</v>
      </c>
      <c r="H7499" s="221">
        <v>86.71142578125</v>
      </c>
      <c r="I7499" s="221">
        <v>4.847501277923584</v>
      </c>
      <c r="J7499" s="221">
        <v>4.5137476921081543</v>
      </c>
      <c r="K7499" s="180">
        <v>637</v>
      </c>
      <c r="L7499" s="181">
        <v>259</v>
      </c>
      <c r="M7499" s="181">
        <v>260</v>
      </c>
      <c r="N7499" s="181">
        <v>275</v>
      </c>
      <c r="O7499" s="181">
        <v>788</v>
      </c>
      <c r="P7499" s="181">
        <v>819</v>
      </c>
      <c r="Q7499" s="181">
        <v>220</v>
      </c>
      <c r="R7499" s="181">
        <v>672</v>
      </c>
      <c r="S7499" s="226">
        <f t="shared" si="353"/>
        <v>3930</v>
      </c>
      <c r="T7499" s="181">
        <f t="shared" si="351"/>
        <v>227940.91126984358</v>
      </c>
      <c r="U7499" s="226">
        <f t="shared" si="352"/>
        <v>14954.361589614611</v>
      </c>
    </row>
    <row r="7500" spans="1:21" x14ac:dyDescent="0.25">
      <c r="A7500" s="156" t="s">
        <v>19936</v>
      </c>
      <c r="B7500" s="156" t="s">
        <v>105</v>
      </c>
      <c r="C7500" s="223">
        <v>6.4623150825500488</v>
      </c>
      <c r="D7500" s="221">
        <v>7.4298243522644043</v>
      </c>
      <c r="E7500" s="221">
        <v>23.664932250976562</v>
      </c>
      <c r="F7500" s="221">
        <v>23.651411056518555</v>
      </c>
      <c r="G7500" s="221">
        <v>136.53097534179687</v>
      </c>
      <c r="H7500" s="221">
        <v>184.79629516601562</v>
      </c>
      <c r="I7500" s="221">
        <v>25.862045288085938</v>
      </c>
      <c r="J7500" s="221">
        <v>6.1419248580932617</v>
      </c>
      <c r="K7500" s="180">
        <v>779</v>
      </c>
      <c r="L7500" s="181">
        <v>173</v>
      </c>
      <c r="M7500" s="181">
        <v>232</v>
      </c>
      <c r="N7500" s="181">
        <v>284</v>
      </c>
      <c r="O7500" s="181">
        <v>695</v>
      </c>
      <c r="P7500" s="181">
        <v>509</v>
      </c>
      <c r="Q7500" s="181">
        <v>104</v>
      </c>
      <c r="R7500" s="181">
        <v>297</v>
      </c>
      <c r="S7500" s="226">
        <f t="shared" si="353"/>
        <v>3073</v>
      </c>
      <c r="T7500" s="181">
        <f t="shared" si="351"/>
        <v>211990.91457939148</v>
      </c>
      <c r="U7500" s="226">
        <f t="shared" si="352"/>
        <v>13907.941197007656</v>
      </c>
    </row>
    <row r="7501" spans="1:21" x14ac:dyDescent="0.25">
      <c r="A7501" s="156" t="s">
        <v>19937</v>
      </c>
      <c r="B7501" s="156" t="s">
        <v>105</v>
      </c>
      <c r="C7501" s="223">
        <v>1.8056552410125732</v>
      </c>
      <c r="D7501" s="221">
        <v>2.9864892959594727</v>
      </c>
      <c r="E7501" s="221">
        <v>5.7382955551147461</v>
      </c>
      <c r="F7501" s="221">
        <v>-2.742164134979248</v>
      </c>
      <c r="G7501" s="221">
        <v>42.285125732421875</v>
      </c>
      <c r="H7501" s="221">
        <v>33.092575073242188</v>
      </c>
      <c r="I7501" s="221">
        <v>21.493062973022461</v>
      </c>
      <c r="J7501" s="221">
        <v>1.4852654933929443</v>
      </c>
      <c r="K7501" s="180">
        <v>785</v>
      </c>
      <c r="L7501" s="181">
        <v>281</v>
      </c>
      <c r="M7501" s="181">
        <v>287</v>
      </c>
      <c r="N7501" s="181">
        <v>236</v>
      </c>
      <c r="O7501" s="181">
        <v>836</v>
      </c>
      <c r="P7501" s="181">
        <v>957</v>
      </c>
      <c r="Q7501" s="181">
        <v>284</v>
      </c>
      <c r="R7501" s="181">
        <v>736</v>
      </c>
      <c r="S7501" s="226">
        <f t="shared" si="353"/>
        <v>4402</v>
      </c>
      <c r="T7501" s="181">
        <f t="shared" si="351"/>
        <v>77473.527689695358</v>
      </c>
      <c r="U7501" s="226">
        <f t="shared" si="352"/>
        <v>5082.7521055365805</v>
      </c>
    </row>
    <row r="7502" spans="1:21" x14ac:dyDescent="0.25">
      <c r="A7502" s="156" t="s">
        <v>19938</v>
      </c>
      <c r="B7502" s="156" t="s">
        <v>105</v>
      </c>
      <c r="C7502" s="223">
        <v>3.7109103202819824</v>
      </c>
      <c r="D7502" s="221">
        <v>4.6784191131591797</v>
      </c>
      <c r="E7502" s="221">
        <v>12.539901733398438</v>
      </c>
      <c r="F7502" s="221">
        <v>16.87523078918457</v>
      </c>
      <c r="G7502" s="221">
        <v>195.38185119628906</v>
      </c>
      <c r="H7502" s="221">
        <v>170.69607543945312</v>
      </c>
      <c r="I7502" s="221">
        <v>1.2867178916931152</v>
      </c>
      <c r="J7502" s="221">
        <v>3.3905203342437744</v>
      </c>
      <c r="K7502" s="180">
        <v>427</v>
      </c>
      <c r="L7502" s="181">
        <v>172</v>
      </c>
      <c r="M7502" s="181">
        <v>171</v>
      </c>
      <c r="N7502" s="181">
        <v>187</v>
      </c>
      <c r="O7502" s="181">
        <v>505</v>
      </c>
      <c r="P7502" s="181">
        <v>468</v>
      </c>
      <c r="Q7502" s="181">
        <v>100</v>
      </c>
      <c r="R7502" s="181">
        <v>277</v>
      </c>
      <c r="S7502" s="226">
        <f t="shared" si="353"/>
        <v>2307</v>
      </c>
      <c r="T7502" s="181">
        <f t="shared" si="351"/>
        <v>187310.68222975731</v>
      </c>
      <c r="U7502" s="226">
        <f t="shared" si="352"/>
        <v>12288.762276400426</v>
      </c>
    </row>
    <row r="7503" spans="1:21" x14ac:dyDescent="0.25">
      <c r="A7503" s="156" t="s">
        <v>19939</v>
      </c>
      <c r="B7503" s="156" t="s">
        <v>105</v>
      </c>
      <c r="C7503" s="223">
        <v>-0.73906421661376953</v>
      </c>
      <c r="D7503" s="221">
        <v>8.2465181350708008</v>
      </c>
      <c r="E7503" s="221">
        <v>-0.146955206990242</v>
      </c>
      <c r="F7503" s="221">
        <v>3.2036051750183105</v>
      </c>
      <c r="G7503" s="221">
        <v>29.066501617431641</v>
      </c>
      <c r="H7503" s="221">
        <v>29.687213897705078</v>
      </c>
      <c r="I7503" s="221">
        <v>-0.63365644216537476</v>
      </c>
      <c r="J7503" s="221">
        <v>-1.059454083442688</v>
      </c>
      <c r="K7503" s="180">
        <v>410</v>
      </c>
      <c r="L7503" s="181">
        <v>162</v>
      </c>
      <c r="M7503" s="181">
        <v>144</v>
      </c>
      <c r="N7503" s="181">
        <v>99</v>
      </c>
      <c r="O7503" s="181">
        <v>386</v>
      </c>
      <c r="P7503" s="181">
        <v>627</v>
      </c>
      <c r="Q7503" s="181">
        <v>169</v>
      </c>
      <c r="R7503" s="181">
        <v>524</v>
      </c>
      <c r="S7503" s="226">
        <f t="shared" si="353"/>
        <v>2521</v>
      </c>
      <c r="T7503" s="181">
        <f t="shared" si="351"/>
        <v>30500.225831329823</v>
      </c>
      <c r="U7503" s="226">
        <f t="shared" si="352"/>
        <v>2001.0072044796341</v>
      </c>
    </row>
    <row r="7504" spans="1:21" x14ac:dyDescent="0.25">
      <c r="A7504" s="156" t="s">
        <v>19940</v>
      </c>
      <c r="B7504" s="156" t="s">
        <v>105</v>
      </c>
      <c r="C7504" s="223">
        <v>0.56962454319000244</v>
      </c>
      <c r="D7504" s="221">
        <v>1.6058233976364136</v>
      </c>
      <c r="E7504" s="221">
        <v>15.082992553710938</v>
      </c>
      <c r="F7504" s="221">
        <v>47.310737609863281</v>
      </c>
      <c r="G7504" s="221">
        <v>76.982521057128906</v>
      </c>
      <c r="H7504" s="221">
        <v>60.054157257080078</v>
      </c>
      <c r="I7504" s="221">
        <v>0.74372190237045288</v>
      </c>
      <c r="J7504" s="221">
        <v>5.5989603996276855</v>
      </c>
      <c r="K7504" s="180">
        <v>806</v>
      </c>
      <c r="L7504" s="181">
        <v>239</v>
      </c>
      <c r="M7504" s="181">
        <v>265</v>
      </c>
      <c r="N7504" s="181">
        <v>351</v>
      </c>
      <c r="O7504" s="181">
        <v>887</v>
      </c>
      <c r="P7504" s="181">
        <v>752</v>
      </c>
      <c r="Q7504" s="181">
        <v>159</v>
      </c>
      <c r="R7504" s="181">
        <v>460</v>
      </c>
      <c r="S7504" s="226">
        <f t="shared" si="353"/>
        <v>3919</v>
      </c>
      <c r="T7504" s="181">
        <f t="shared" si="351"/>
        <v>137583.96710294485</v>
      </c>
      <c r="U7504" s="226">
        <f t="shared" si="352"/>
        <v>9026.3760968971856</v>
      </c>
    </row>
    <row r="7505" spans="1:21" x14ac:dyDescent="0.25">
      <c r="A7505" s="156" t="s">
        <v>19941</v>
      </c>
      <c r="B7505" s="156" t="s">
        <v>105</v>
      </c>
      <c r="C7505" s="223">
        <v>-1.2066004276275635</v>
      </c>
      <c r="D7505" s="221">
        <v>1.1469862461090088</v>
      </c>
      <c r="E7505" s="221">
        <v>-6.0020089149475098</v>
      </c>
      <c r="F7505" s="221">
        <v>2.0987966060638428</v>
      </c>
      <c r="G7505" s="221">
        <v>37.544033050537109</v>
      </c>
      <c r="H7505" s="221">
        <v>18.641630172729492</v>
      </c>
      <c r="I7505" s="221">
        <v>9.9859228134155273</v>
      </c>
      <c r="J7505" s="221">
        <v>-1.5269902944564819</v>
      </c>
      <c r="K7505" s="180">
        <v>909</v>
      </c>
      <c r="L7505" s="181">
        <v>357</v>
      </c>
      <c r="M7505" s="181">
        <v>290</v>
      </c>
      <c r="N7505" s="181">
        <v>278</v>
      </c>
      <c r="O7505" s="181">
        <v>1014</v>
      </c>
      <c r="P7505" s="181">
        <v>1116</v>
      </c>
      <c r="Q7505" s="181">
        <v>459</v>
      </c>
      <c r="R7505" s="181">
        <v>988</v>
      </c>
      <c r="S7505" s="226">
        <f t="shared" si="353"/>
        <v>5411</v>
      </c>
      <c r="T7505" s="181">
        <f t="shared" si="351"/>
        <v>60104.138118743896</v>
      </c>
      <c r="U7505" s="226">
        <f t="shared" si="352"/>
        <v>3943.2105866936063</v>
      </c>
    </row>
    <row r="7506" spans="1:21" x14ac:dyDescent="0.25">
      <c r="A7506" s="156" t="s">
        <v>19942</v>
      </c>
      <c r="B7506" s="156" t="s">
        <v>105</v>
      </c>
      <c r="C7506" s="223">
        <v>1.3973108530044556</v>
      </c>
      <c r="D7506" s="221">
        <v>2.3648200035095215</v>
      </c>
      <c r="E7506" s="221">
        <v>11.44635009765625</v>
      </c>
      <c r="F7506" s="221">
        <v>16.374755859375</v>
      </c>
      <c r="G7506" s="221">
        <v>50.966941833496094</v>
      </c>
      <c r="H7506" s="221">
        <v>89.312713623046875</v>
      </c>
      <c r="I7506" s="221">
        <v>56.705730438232422</v>
      </c>
      <c r="J7506" s="221">
        <v>1.0769209861755371</v>
      </c>
      <c r="K7506" s="180">
        <v>324</v>
      </c>
      <c r="L7506" s="181">
        <v>101</v>
      </c>
      <c r="M7506" s="181">
        <v>188</v>
      </c>
      <c r="N7506" s="181">
        <v>177</v>
      </c>
      <c r="O7506" s="181">
        <v>558</v>
      </c>
      <c r="P7506" s="181">
        <v>623</v>
      </c>
      <c r="Q7506" s="181">
        <v>184</v>
      </c>
      <c r="R7506" s="181">
        <v>595</v>
      </c>
      <c r="S7506" s="226">
        <f t="shared" si="353"/>
        <v>2750</v>
      </c>
      <c r="T7506" s="181">
        <f t="shared" si="351"/>
        <v>100897.81765985489</v>
      </c>
      <c r="U7506" s="226">
        <f t="shared" si="352"/>
        <v>6619.5332837914048</v>
      </c>
    </row>
    <row r="7507" spans="1:21" x14ac:dyDescent="0.25">
      <c r="A7507" s="156" t="s">
        <v>19943</v>
      </c>
      <c r="B7507" s="156" t="s">
        <v>105</v>
      </c>
      <c r="C7507" s="223">
        <v>0.13953825831413269</v>
      </c>
      <c r="D7507" s="221">
        <v>1.1070476770401001</v>
      </c>
      <c r="E7507" s="221">
        <v>13.199444770812988</v>
      </c>
      <c r="F7507" s="221">
        <v>3.4585273265838623</v>
      </c>
      <c r="G7507" s="221">
        <v>14.429486274719238</v>
      </c>
      <c r="H7507" s="221">
        <v>31.4820556640625</v>
      </c>
      <c r="I7507" s="221">
        <v>20.964744567871094</v>
      </c>
      <c r="J7507" s="221">
        <v>7.3557980358600616E-2</v>
      </c>
      <c r="K7507" s="180">
        <v>622</v>
      </c>
      <c r="L7507" s="181">
        <v>207</v>
      </c>
      <c r="M7507" s="181">
        <v>214</v>
      </c>
      <c r="N7507" s="181">
        <v>251</v>
      </c>
      <c r="O7507" s="181">
        <v>822</v>
      </c>
      <c r="P7507" s="181">
        <v>928</v>
      </c>
      <c r="Q7507" s="181">
        <v>369</v>
      </c>
      <c r="R7507" s="181">
        <v>965</v>
      </c>
      <c r="S7507" s="226">
        <f t="shared" si="353"/>
        <v>4378</v>
      </c>
      <c r="T7507" s="181">
        <f t="shared" si="351"/>
        <v>52892.082776404917</v>
      </c>
      <c r="U7507" s="226">
        <f t="shared" si="352"/>
        <v>3470.0542638869001</v>
      </c>
    </row>
    <row r="7508" spans="1:21" x14ac:dyDescent="0.25">
      <c r="A7508" s="156" t="s">
        <v>19944</v>
      </c>
      <c r="B7508" s="156" t="s">
        <v>105</v>
      </c>
      <c r="C7508" s="223">
        <v>-1.4103435277938843</v>
      </c>
      <c r="D7508" s="221">
        <v>-0.37880343198776245</v>
      </c>
      <c r="E7508" s="221">
        <v>-0.81823456287384033</v>
      </c>
      <c r="F7508" s="221">
        <v>2.6235554218292236</v>
      </c>
      <c r="G7508" s="221">
        <v>61.685386657714844</v>
      </c>
      <c r="H7508" s="221">
        <v>65.52252197265625</v>
      </c>
      <c r="I7508" s="221">
        <v>-1.3049358129501343</v>
      </c>
      <c r="J7508" s="221">
        <v>-1.7307335138320923</v>
      </c>
      <c r="K7508" s="180">
        <v>394</v>
      </c>
      <c r="L7508" s="181">
        <v>161</v>
      </c>
      <c r="M7508" s="181">
        <v>137</v>
      </c>
      <c r="N7508" s="181">
        <v>113</v>
      </c>
      <c r="O7508" s="181">
        <v>468</v>
      </c>
      <c r="P7508" s="181">
        <v>590</v>
      </c>
      <c r="Q7508" s="181">
        <v>201</v>
      </c>
      <c r="R7508" s="181">
        <v>532</v>
      </c>
      <c r="S7508" s="226">
        <f t="shared" si="353"/>
        <v>2596</v>
      </c>
      <c r="T7508" s="181">
        <f t="shared" si="351"/>
        <v>65911.70751696825</v>
      </c>
      <c r="U7508" s="226">
        <f t="shared" si="352"/>
        <v>4324.2237723214093</v>
      </c>
    </row>
    <row r="7509" spans="1:21" x14ac:dyDescent="0.25">
      <c r="A7509" s="156" t="s">
        <v>19945</v>
      </c>
      <c r="B7509" s="156" t="s">
        <v>105</v>
      </c>
      <c r="C7509" s="223">
        <v>5.5999774932861328</v>
      </c>
      <c r="D7509" s="221">
        <v>4.0631194114685059</v>
      </c>
      <c r="E7509" s="221">
        <v>6.1920862197875977</v>
      </c>
      <c r="F7509" s="221">
        <v>28.22123908996582</v>
      </c>
      <c r="G7509" s="221">
        <v>290.25506591796875</v>
      </c>
      <c r="H7509" s="221">
        <v>255.55564880371094</v>
      </c>
      <c r="I7509" s="221">
        <v>40.973976135253906</v>
      </c>
      <c r="J7509" s="221">
        <v>5.2795872688293457</v>
      </c>
      <c r="K7509" s="180">
        <v>432</v>
      </c>
      <c r="L7509" s="181">
        <v>186</v>
      </c>
      <c r="M7509" s="181">
        <v>175</v>
      </c>
      <c r="N7509" s="181">
        <v>202</v>
      </c>
      <c r="O7509" s="181">
        <v>668</v>
      </c>
      <c r="P7509" s="181">
        <v>569</v>
      </c>
      <c r="Q7509" s="181">
        <v>144</v>
      </c>
      <c r="R7509" s="181">
        <v>490</v>
      </c>
      <c r="S7509" s="226">
        <f t="shared" si="353"/>
        <v>2866</v>
      </c>
      <c r="T7509" s="181">
        <f t="shared" si="351"/>
        <v>357748.03439998627</v>
      </c>
      <c r="U7509" s="226">
        <f t="shared" si="352"/>
        <v>23470.527666961505</v>
      </c>
    </row>
    <row r="7510" spans="1:21" x14ac:dyDescent="0.25">
      <c r="A7510" s="156" t="s">
        <v>19946</v>
      </c>
      <c r="B7510" s="156" t="s">
        <v>105</v>
      </c>
      <c r="C7510" s="223">
        <v>1.0038756132125854</v>
      </c>
      <c r="D7510" s="221">
        <v>1.9713848829269409</v>
      </c>
      <c r="E7510" s="221">
        <v>1.5959845781326294</v>
      </c>
      <c r="F7510" s="221">
        <v>4.9465451240539551</v>
      </c>
      <c r="G7510" s="221">
        <v>52.943386077880859</v>
      </c>
      <c r="H7510" s="221">
        <v>51.400516510009766</v>
      </c>
      <c r="I7510" s="221">
        <v>2.7309160232543945</v>
      </c>
      <c r="J7510" s="221">
        <v>0.68348562717437744</v>
      </c>
      <c r="K7510" s="180">
        <v>528</v>
      </c>
      <c r="L7510" s="181">
        <v>185</v>
      </c>
      <c r="M7510" s="181">
        <v>167</v>
      </c>
      <c r="N7510" s="181">
        <v>203</v>
      </c>
      <c r="O7510" s="181">
        <v>800</v>
      </c>
      <c r="P7510" s="181">
        <v>748</v>
      </c>
      <c r="Q7510" s="181">
        <v>267</v>
      </c>
      <c r="R7510" s="181">
        <v>675</v>
      </c>
      <c r="S7510" s="226">
        <f t="shared" si="353"/>
        <v>3573</v>
      </c>
      <c r="T7510" s="181">
        <f t="shared" si="351"/>
        <v>84158.233200192451</v>
      </c>
      <c r="U7510" s="226">
        <f t="shared" si="352"/>
        <v>5521.3109529464709</v>
      </c>
    </row>
    <row r="7511" spans="1:21" x14ac:dyDescent="0.25">
      <c r="A7511" s="156" t="s">
        <v>19947</v>
      </c>
      <c r="B7511" s="156" t="s">
        <v>105</v>
      </c>
      <c r="C7511" s="223">
        <v>0.41949307918548584</v>
      </c>
      <c r="D7511" s="221">
        <v>1.3870024681091309</v>
      </c>
      <c r="E7511" s="221">
        <v>2.1112234592437744</v>
      </c>
      <c r="F7511" s="221">
        <v>4.3621621131896973</v>
      </c>
      <c r="G7511" s="221">
        <v>38.282764434814453</v>
      </c>
      <c r="H7511" s="221">
        <v>2.9765260219573975</v>
      </c>
      <c r="I7511" s="221">
        <v>0.52490085363388062</v>
      </c>
      <c r="J7511" s="221">
        <v>9.9103182554244995E-2</v>
      </c>
      <c r="K7511" s="180">
        <v>172</v>
      </c>
      <c r="L7511" s="181">
        <v>63</v>
      </c>
      <c r="M7511" s="181">
        <v>75</v>
      </c>
      <c r="N7511" s="181">
        <v>101</v>
      </c>
      <c r="O7511" s="181">
        <v>271</v>
      </c>
      <c r="P7511" s="181">
        <v>374</v>
      </c>
      <c r="Q7511" s="181">
        <v>127</v>
      </c>
      <c r="R7511" s="181">
        <v>535</v>
      </c>
      <c r="S7511" s="226">
        <f t="shared" si="353"/>
        <v>1718</v>
      </c>
      <c r="T7511" s="181">
        <f t="shared" si="351"/>
        <v>12365.986603111029</v>
      </c>
      <c r="U7511" s="226">
        <f t="shared" si="352"/>
        <v>811.28672358570998</v>
      </c>
    </row>
    <row r="7512" spans="1:21" x14ac:dyDescent="0.25">
      <c r="A7512" s="156" t="s">
        <v>19948</v>
      </c>
      <c r="B7512" s="156" t="s">
        <v>105</v>
      </c>
      <c r="C7512" s="223">
        <v>4.4293065071105957</v>
      </c>
      <c r="D7512" s="221">
        <v>11.457544326782227</v>
      </c>
      <c r="E7512" s="221">
        <v>1.1801860332489014</v>
      </c>
      <c r="F7512" s="221">
        <v>9.9535589218139648</v>
      </c>
      <c r="G7512" s="221">
        <v>115.57464599609375</v>
      </c>
      <c r="H7512" s="221">
        <v>141.60221862792969</v>
      </c>
      <c r="I7512" s="221">
        <v>25.664518356323242</v>
      </c>
      <c r="J7512" s="221">
        <v>5.6818985939025879</v>
      </c>
      <c r="K7512" s="180">
        <v>1388</v>
      </c>
      <c r="L7512" s="181">
        <v>423</v>
      </c>
      <c r="M7512" s="181">
        <v>374</v>
      </c>
      <c r="N7512" s="181">
        <v>372</v>
      </c>
      <c r="O7512" s="181">
        <v>1229</v>
      </c>
      <c r="P7512" s="181">
        <v>991</v>
      </c>
      <c r="Q7512" s="181">
        <v>280</v>
      </c>
      <c r="R7512" s="181">
        <v>685</v>
      </c>
      <c r="S7512" s="226">
        <f t="shared" si="353"/>
        <v>5742</v>
      </c>
      <c r="T7512" s="181">
        <f t="shared" si="351"/>
        <v>308585.73644351959</v>
      </c>
      <c r="U7512" s="226">
        <f t="shared" si="352"/>
        <v>20245.170814075049</v>
      </c>
    </row>
    <row r="7513" spans="1:21" x14ac:dyDescent="0.25">
      <c r="A7513" s="156" t="s">
        <v>19949</v>
      </c>
      <c r="B7513" s="156" t="s">
        <v>105</v>
      </c>
      <c r="C7513" s="223">
        <v>5.6017648428678513E-2</v>
      </c>
      <c r="D7513" s="221">
        <v>-3.9522368907928467</v>
      </c>
      <c r="E7513" s="221">
        <v>-14.130048751831055</v>
      </c>
      <c r="F7513" s="221">
        <v>23.66864013671875</v>
      </c>
      <c r="G7513" s="221">
        <v>82.626029968261719</v>
      </c>
      <c r="H7513" s="221">
        <v>81.410484313964844</v>
      </c>
      <c r="I7513" s="221">
        <v>38.346965789794922</v>
      </c>
      <c r="J7513" s="221">
        <v>-0.26437225937843323</v>
      </c>
      <c r="K7513" s="180">
        <v>217</v>
      </c>
      <c r="L7513" s="181">
        <v>94</v>
      </c>
      <c r="M7513" s="181">
        <v>95</v>
      </c>
      <c r="N7513" s="181">
        <v>87</v>
      </c>
      <c r="O7513" s="181">
        <v>337</v>
      </c>
      <c r="P7513" s="181">
        <v>424</v>
      </c>
      <c r="Q7513" s="181">
        <v>133</v>
      </c>
      <c r="R7513" s="181">
        <v>343</v>
      </c>
      <c r="S7513" s="226">
        <f t="shared" si="353"/>
        <v>1730</v>
      </c>
      <c r="T7513" s="181">
        <f t="shared" si="351"/>
        <v>67729.946835946292</v>
      </c>
      <c r="U7513" s="226">
        <f t="shared" si="352"/>
        <v>4443.5117407732996</v>
      </c>
    </row>
    <row r="7514" spans="1:21" x14ac:dyDescent="0.25">
      <c r="A7514" s="156" t="s">
        <v>19950</v>
      </c>
      <c r="B7514" s="156" t="s">
        <v>105</v>
      </c>
      <c r="C7514" s="223">
        <v>2.381051778793335</v>
      </c>
      <c r="D7514" s="221">
        <v>2.310938835144043</v>
      </c>
      <c r="E7514" s="221">
        <v>-1.6441642045974731</v>
      </c>
      <c r="F7514" s="221">
        <v>5.1625080108642578</v>
      </c>
      <c r="G7514" s="221">
        <v>70.559028625488281</v>
      </c>
      <c r="H7514" s="221">
        <v>33.2393798828125</v>
      </c>
      <c r="I7514" s="221">
        <v>3.6349532604217529</v>
      </c>
      <c r="J7514" s="221">
        <v>0.52807337045669556</v>
      </c>
      <c r="K7514" s="180">
        <v>1574</v>
      </c>
      <c r="L7514" s="181">
        <v>604</v>
      </c>
      <c r="M7514" s="181">
        <v>474</v>
      </c>
      <c r="N7514" s="181">
        <v>439</v>
      </c>
      <c r="O7514" s="181">
        <v>1443</v>
      </c>
      <c r="P7514" s="181">
        <v>1654</v>
      </c>
      <c r="Q7514" s="181">
        <v>546</v>
      </c>
      <c r="R7514" s="181">
        <v>1418</v>
      </c>
      <c r="S7514" s="226">
        <f t="shared" si="353"/>
        <v>8152</v>
      </c>
      <c r="T7514" s="181">
        <f t="shared" si="351"/>
        <v>166158.69489228725</v>
      </c>
      <c r="U7514" s="226">
        <f t="shared" si="352"/>
        <v>10901.058484126763</v>
      </c>
    </row>
    <row r="7515" spans="1:21" x14ac:dyDescent="0.25">
      <c r="A7515" s="156" t="s">
        <v>19951</v>
      </c>
      <c r="B7515" s="156" t="s">
        <v>105</v>
      </c>
      <c r="C7515" s="223">
        <v>3.6376521587371826</v>
      </c>
      <c r="D7515" s="221">
        <v>5.3919239044189453</v>
      </c>
      <c r="E7515" s="221">
        <v>-9.7218008041381836</v>
      </c>
      <c r="F7515" s="221">
        <v>34.218978881835938</v>
      </c>
      <c r="G7515" s="221">
        <v>117.864990234375</v>
      </c>
      <c r="H7515" s="221">
        <v>111.84373474121094</v>
      </c>
      <c r="I7515" s="221">
        <v>2.9943068027496338</v>
      </c>
      <c r="J7515" s="221">
        <v>3.3172621726989746</v>
      </c>
      <c r="K7515" s="180">
        <v>649</v>
      </c>
      <c r="L7515" s="181">
        <v>231</v>
      </c>
      <c r="M7515" s="181">
        <v>211</v>
      </c>
      <c r="N7515" s="181">
        <v>212</v>
      </c>
      <c r="O7515" s="181">
        <v>588</v>
      </c>
      <c r="P7515" s="181">
        <v>620</v>
      </c>
      <c r="Q7515" s="181">
        <v>154</v>
      </c>
      <c r="R7515" s="181">
        <v>446</v>
      </c>
      <c r="S7515" s="226">
        <f t="shared" si="353"/>
        <v>3111</v>
      </c>
      <c r="T7515" s="181">
        <f t="shared" si="351"/>
        <v>149397.84620022774</v>
      </c>
      <c r="U7515" s="226">
        <f t="shared" si="352"/>
        <v>9801.4410855056231</v>
      </c>
    </row>
    <row r="7516" spans="1:21" x14ac:dyDescent="0.25">
      <c r="A7516" s="156" t="s">
        <v>19952</v>
      </c>
      <c r="B7516" s="156" t="s">
        <v>105</v>
      </c>
      <c r="C7516" s="223">
        <v>3.6542763710021973</v>
      </c>
      <c r="D7516" s="221">
        <v>13.435938835144043</v>
      </c>
      <c r="E7516" s="221">
        <v>5.421903133392334</v>
      </c>
      <c r="F7516" s="221">
        <v>32.266258239746094</v>
      </c>
      <c r="G7516" s="221">
        <v>81.015090942382813</v>
      </c>
      <c r="H7516" s="221">
        <v>113.27341461181641</v>
      </c>
      <c r="I7516" s="221">
        <v>6.870668888092041</v>
      </c>
      <c r="J7516" s="221">
        <v>7.3742823600769043</v>
      </c>
      <c r="K7516" s="180">
        <v>557</v>
      </c>
      <c r="L7516" s="181">
        <v>200</v>
      </c>
      <c r="M7516" s="181">
        <v>165</v>
      </c>
      <c r="N7516" s="181">
        <v>189</v>
      </c>
      <c r="O7516" s="181">
        <v>600</v>
      </c>
      <c r="P7516" s="181">
        <v>537</v>
      </c>
      <c r="Q7516" s="181">
        <v>169</v>
      </c>
      <c r="R7516" s="181">
        <v>347</v>
      </c>
      <c r="S7516" s="226">
        <f t="shared" si="353"/>
        <v>2764</v>
      </c>
      <c r="T7516" s="181">
        <f t="shared" si="351"/>
        <v>124872.45376300812</v>
      </c>
      <c r="U7516" s="226">
        <f t="shared" si="352"/>
        <v>8192.4206398551378</v>
      </c>
    </row>
    <row r="7517" spans="1:21" x14ac:dyDescent="0.25">
      <c r="A7517" s="156" t="s">
        <v>19953</v>
      </c>
      <c r="B7517" s="156" t="s">
        <v>105</v>
      </c>
      <c r="C7517" s="223">
        <v>-0.31983199715614319</v>
      </c>
      <c r="D7517" s="221">
        <v>0.64767742156982422</v>
      </c>
      <c r="E7517" s="221">
        <v>0.27227699756622314</v>
      </c>
      <c r="F7517" s="221">
        <v>13.538671493530273</v>
      </c>
      <c r="G7517" s="221">
        <v>44.827072143554688</v>
      </c>
      <c r="H7517" s="221">
        <v>23.643312454223633</v>
      </c>
      <c r="I7517" s="221">
        <v>-0.21442423760890961</v>
      </c>
      <c r="J7517" s="221">
        <v>4.6968159675598145</v>
      </c>
      <c r="K7517" s="180">
        <v>391</v>
      </c>
      <c r="L7517" s="181">
        <v>189</v>
      </c>
      <c r="M7517" s="181">
        <v>157</v>
      </c>
      <c r="N7517" s="181">
        <v>119</v>
      </c>
      <c r="O7517" s="181">
        <v>464</v>
      </c>
      <c r="P7517" s="181">
        <v>659</v>
      </c>
      <c r="Q7517" s="181">
        <v>214</v>
      </c>
      <c r="R7517" s="181">
        <v>573</v>
      </c>
      <c r="S7517" s="226">
        <f t="shared" si="353"/>
        <v>2766</v>
      </c>
      <c r="T7517" s="181">
        <f t="shared" si="351"/>
        <v>40677.29926264286</v>
      </c>
      <c r="U7517" s="226">
        <f t="shared" si="352"/>
        <v>2668.6874167244027</v>
      </c>
    </row>
    <row r="7518" spans="1:21" x14ac:dyDescent="0.25">
      <c r="A7518" s="156" t="s">
        <v>19954</v>
      </c>
      <c r="B7518" s="156" t="s">
        <v>105</v>
      </c>
      <c r="C7518" s="223">
        <v>1.1025142669677734</v>
      </c>
      <c r="D7518" s="221">
        <v>2.0700235366821289</v>
      </c>
      <c r="E7518" s="221">
        <v>1.6946232318878174</v>
      </c>
      <c r="F7518" s="221">
        <v>31.041667938232422</v>
      </c>
      <c r="G7518" s="221">
        <v>43.881359100341797</v>
      </c>
      <c r="H7518" s="221">
        <v>20.021835327148438</v>
      </c>
      <c r="I7518" s="221">
        <v>-3.9873859882354736</v>
      </c>
      <c r="J7518" s="221">
        <v>0.78212428092956543</v>
      </c>
      <c r="K7518" s="180">
        <v>382</v>
      </c>
      <c r="L7518" s="181">
        <v>152</v>
      </c>
      <c r="M7518" s="181">
        <v>144</v>
      </c>
      <c r="N7518" s="181">
        <v>138</v>
      </c>
      <c r="O7518" s="181">
        <v>428</v>
      </c>
      <c r="P7518" s="181">
        <v>532</v>
      </c>
      <c r="Q7518" s="181">
        <v>173</v>
      </c>
      <c r="R7518" s="181">
        <v>521</v>
      </c>
      <c r="S7518" s="226">
        <f t="shared" si="353"/>
        <v>2470</v>
      </c>
      <c r="T7518" s="181">
        <f t="shared" si="351"/>
        <v>34414.087011814117</v>
      </c>
      <c r="U7518" s="226">
        <f t="shared" si="352"/>
        <v>2257.7811858525051</v>
      </c>
    </row>
    <row r="7519" spans="1:21" x14ac:dyDescent="0.25">
      <c r="A7519" s="156" t="s">
        <v>19955</v>
      </c>
      <c r="B7519" s="156" t="s">
        <v>105</v>
      </c>
      <c r="C7519" s="223">
        <v>4.3013010025024414</v>
      </c>
      <c r="D7519" s="221">
        <v>5.835289478302002</v>
      </c>
      <c r="E7519" s="221">
        <v>19.738998413085938</v>
      </c>
      <c r="F7519" s="221">
        <v>22.391368865966797</v>
      </c>
      <c r="G7519" s="221">
        <v>60.600616455078125</v>
      </c>
      <c r="H7519" s="221">
        <v>108.29507446289062</v>
      </c>
      <c r="I7519" s="221">
        <v>4.4067087173461914</v>
      </c>
      <c r="J7519" s="221">
        <v>4.4378681182861328</v>
      </c>
      <c r="K7519" s="180">
        <v>918</v>
      </c>
      <c r="L7519" s="181">
        <v>306</v>
      </c>
      <c r="M7519" s="181">
        <v>326</v>
      </c>
      <c r="N7519" s="181">
        <v>366</v>
      </c>
      <c r="O7519" s="181">
        <v>882</v>
      </c>
      <c r="P7519" s="181">
        <v>772</v>
      </c>
      <c r="Q7519" s="181">
        <v>212</v>
      </c>
      <c r="R7519" s="181">
        <v>564</v>
      </c>
      <c r="S7519" s="226">
        <f t="shared" si="353"/>
        <v>4346</v>
      </c>
      <c r="T7519" s="181">
        <f t="shared" si="351"/>
        <v>160855.06845378876</v>
      </c>
      <c r="U7519" s="226">
        <f t="shared" si="352"/>
        <v>10553.107135438619</v>
      </c>
    </row>
    <row r="7520" spans="1:21" x14ac:dyDescent="0.25">
      <c r="A7520" s="156" t="s">
        <v>19956</v>
      </c>
      <c r="B7520" s="156" t="s">
        <v>105</v>
      </c>
      <c r="C7520" s="223">
        <v>2.5565125942230225</v>
      </c>
      <c r="D7520" s="221">
        <v>5.3065047264099121</v>
      </c>
      <c r="E7520" s="221">
        <v>-2.7245123386383057</v>
      </c>
      <c r="F7520" s="221">
        <v>16.506601333618164</v>
      </c>
      <c r="G7520" s="221">
        <v>130.04859924316406</v>
      </c>
      <c r="H7520" s="221">
        <v>76.290779113769531</v>
      </c>
      <c r="I7520" s="221">
        <v>33.142398834228516</v>
      </c>
      <c r="J7520" s="221">
        <v>10.714715003967285</v>
      </c>
      <c r="K7520" s="180">
        <v>494</v>
      </c>
      <c r="L7520" s="181">
        <v>184</v>
      </c>
      <c r="M7520" s="181">
        <v>225</v>
      </c>
      <c r="N7520" s="181">
        <v>202</v>
      </c>
      <c r="O7520" s="181">
        <v>547</v>
      </c>
      <c r="P7520" s="181">
        <v>602</v>
      </c>
      <c r="Q7520" s="181">
        <v>216</v>
      </c>
      <c r="R7520" s="181">
        <v>599</v>
      </c>
      <c r="S7520" s="226">
        <f t="shared" si="353"/>
        <v>3069</v>
      </c>
      <c r="T7520" s="181">
        <f t="shared" si="351"/>
        <v>135601.13753247261</v>
      </c>
      <c r="U7520" s="226">
        <f t="shared" si="352"/>
        <v>8896.2899697415432</v>
      </c>
    </row>
    <row r="7521" spans="1:21" x14ac:dyDescent="0.25">
      <c r="A7521" s="156" t="s">
        <v>19957</v>
      </c>
      <c r="B7521" s="156" t="s">
        <v>105</v>
      </c>
      <c r="C7521" s="223">
        <v>3.9523766040802002</v>
      </c>
      <c r="D7521" s="221">
        <v>17.194034576416016</v>
      </c>
      <c r="E7521" s="221">
        <v>11.847137451171875</v>
      </c>
      <c r="F7521" s="221">
        <v>-0.49819597601890564</v>
      </c>
      <c r="G7521" s="221">
        <v>164.34797668457031</v>
      </c>
      <c r="H7521" s="221">
        <v>161.62629699707031</v>
      </c>
      <c r="I7521" s="221">
        <v>8.5932559967041016</v>
      </c>
      <c r="J7521" s="221">
        <v>5.8959941864013672</v>
      </c>
      <c r="K7521" s="180">
        <v>611</v>
      </c>
      <c r="L7521" s="181">
        <v>207</v>
      </c>
      <c r="M7521" s="181">
        <v>178</v>
      </c>
      <c r="N7521" s="181">
        <v>205</v>
      </c>
      <c r="O7521" s="181">
        <v>463</v>
      </c>
      <c r="P7521" s="181">
        <v>461</v>
      </c>
      <c r="Q7521" s="181">
        <v>118</v>
      </c>
      <c r="R7521" s="181">
        <v>338</v>
      </c>
      <c r="S7521" s="226">
        <f t="shared" si="353"/>
        <v>2581</v>
      </c>
      <c r="T7521" s="181">
        <f t="shared" si="351"/>
        <v>161590.41391685605</v>
      </c>
      <c r="U7521" s="226">
        <f t="shared" si="352"/>
        <v>10601.350436242892</v>
      </c>
    </row>
    <row r="7522" spans="1:21" x14ac:dyDescent="0.25">
      <c r="A7522" s="156" t="s">
        <v>19958</v>
      </c>
      <c r="B7522" s="156" t="s">
        <v>105</v>
      </c>
      <c r="C7522" s="223">
        <v>6.4442052841186523</v>
      </c>
      <c r="D7522" s="221">
        <v>35.868312835693359</v>
      </c>
      <c r="E7522" s="221">
        <v>-2.7003672122955322</v>
      </c>
      <c r="F7522" s="221">
        <v>95.205711364746094</v>
      </c>
      <c r="G7522" s="221">
        <v>257.40463256835937</v>
      </c>
      <c r="H7522" s="221">
        <v>321.0526123046875</v>
      </c>
      <c r="I7522" s="221">
        <v>6.0612940788269043</v>
      </c>
      <c r="J7522" s="221">
        <v>5.6354961395263672</v>
      </c>
      <c r="K7522" s="180">
        <v>380</v>
      </c>
      <c r="L7522" s="181">
        <v>131</v>
      </c>
      <c r="M7522" s="181">
        <v>144</v>
      </c>
      <c r="N7522" s="181">
        <v>164</v>
      </c>
      <c r="O7522" s="181">
        <v>314</v>
      </c>
      <c r="P7522" s="181">
        <v>327</v>
      </c>
      <c r="Q7522" s="181">
        <v>106</v>
      </c>
      <c r="R7522" s="181">
        <v>241</v>
      </c>
      <c r="S7522" s="226">
        <f t="shared" si="353"/>
        <v>1807</v>
      </c>
      <c r="T7522" s="181">
        <f t="shared" si="351"/>
        <v>210182.34136676788</v>
      </c>
      <c r="U7522" s="226">
        <f t="shared" si="352"/>
        <v>13789.287386104677</v>
      </c>
    </row>
    <row r="7523" spans="1:21" x14ac:dyDescent="0.25">
      <c r="A7523" s="156" t="s">
        <v>19959</v>
      </c>
      <c r="B7523" s="156" t="s">
        <v>105</v>
      </c>
      <c r="C7523" s="223">
        <v>5.0922040939331055</v>
      </c>
      <c r="D7523" s="221">
        <v>7.2616539001464844</v>
      </c>
      <c r="E7523" s="221">
        <v>7.3560347557067871</v>
      </c>
      <c r="F7523" s="221">
        <v>17.080818176269531</v>
      </c>
      <c r="G7523" s="221">
        <v>115.94376373291016</v>
      </c>
      <c r="H7523" s="221">
        <v>111.55042266845703</v>
      </c>
      <c r="I7523" s="221">
        <v>9.90869140625</v>
      </c>
      <c r="J7523" s="221">
        <v>4.7718143463134766</v>
      </c>
      <c r="K7523" s="180">
        <v>655</v>
      </c>
      <c r="L7523" s="181">
        <v>223</v>
      </c>
      <c r="M7523" s="181">
        <v>222</v>
      </c>
      <c r="N7523" s="181">
        <v>212</v>
      </c>
      <c r="O7523" s="181">
        <v>610</v>
      </c>
      <c r="P7523" s="181">
        <v>637</v>
      </c>
      <c r="Q7523" s="181">
        <v>186</v>
      </c>
      <c r="R7523" s="181">
        <v>435</v>
      </c>
      <c r="S7523" s="226">
        <f t="shared" si="353"/>
        <v>3180</v>
      </c>
      <c r="T7523" s="181">
        <f t="shared" si="351"/>
        <v>155910.98662948608</v>
      </c>
      <c r="U7523" s="226">
        <f t="shared" si="352"/>
        <v>10228.744181384547</v>
      </c>
    </row>
    <row r="7524" spans="1:21" x14ac:dyDescent="0.25">
      <c r="A7524" s="156" t="s">
        <v>19960</v>
      </c>
      <c r="B7524" s="156" t="s">
        <v>105</v>
      </c>
      <c r="C7524" s="223">
        <v>3.6025538444519043</v>
      </c>
      <c r="D7524" s="221">
        <v>-0.44244509935379028</v>
      </c>
      <c r="E7524" s="221">
        <v>18.246824264526367</v>
      </c>
      <c r="F7524" s="221">
        <v>16.395729064941406</v>
      </c>
      <c r="G7524" s="221">
        <v>78.709266662597656</v>
      </c>
      <c r="H7524" s="221">
        <v>38.019962310791016</v>
      </c>
      <c r="I7524" s="221">
        <v>34.484386444091797</v>
      </c>
      <c r="J7524" s="221">
        <v>4.1840176582336426</v>
      </c>
      <c r="K7524" s="180">
        <v>848</v>
      </c>
      <c r="L7524" s="181">
        <v>306</v>
      </c>
      <c r="M7524" s="181">
        <v>318</v>
      </c>
      <c r="N7524" s="181">
        <v>297</v>
      </c>
      <c r="O7524" s="181">
        <v>796</v>
      </c>
      <c r="P7524" s="181">
        <v>662</v>
      </c>
      <c r="Q7524" s="181">
        <v>170</v>
      </c>
      <c r="R7524" s="181">
        <v>423</v>
      </c>
      <c r="S7524" s="226">
        <f t="shared" si="353"/>
        <v>3820</v>
      </c>
      <c r="T7524" s="181">
        <f t="shared" si="351"/>
        <v>109045.57558619976</v>
      </c>
      <c r="U7524" s="226">
        <f t="shared" si="352"/>
        <v>7154.0775983526737</v>
      </c>
    </row>
    <row r="7525" spans="1:21" x14ac:dyDescent="0.25">
      <c r="A7525" s="156" t="s">
        <v>19961</v>
      </c>
      <c r="B7525" s="156" t="s">
        <v>105</v>
      </c>
      <c r="C7525" s="223">
        <v>-0.2493954598903656</v>
      </c>
      <c r="D7525" s="221">
        <v>0.71811395883560181</v>
      </c>
      <c r="E7525" s="221">
        <v>0.34271353483200073</v>
      </c>
      <c r="F7525" s="221">
        <v>3.6932737827301025</v>
      </c>
      <c r="G7525" s="221">
        <v>56.746753692626953</v>
      </c>
      <c r="H7525" s="221">
        <v>58.922336578369141</v>
      </c>
      <c r="I7525" s="221">
        <v>-0.14398768544197083</v>
      </c>
      <c r="J7525" s="221">
        <v>-0.56978535652160645</v>
      </c>
      <c r="K7525" s="180">
        <v>215</v>
      </c>
      <c r="L7525" s="181">
        <v>110</v>
      </c>
      <c r="M7525" s="181">
        <v>102</v>
      </c>
      <c r="N7525" s="181">
        <v>84</v>
      </c>
      <c r="O7525" s="181">
        <v>256</v>
      </c>
      <c r="P7525" s="181">
        <v>441</v>
      </c>
      <c r="Q7525" s="181">
        <v>149</v>
      </c>
      <c r="R7525" s="181">
        <v>318</v>
      </c>
      <c r="S7525" s="226">
        <f t="shared" si="353"/>
        <v>1675</v>
      </c>
      <c r="T7525" s="181">
        <f t="shared" si="351"/>
        <v>40679.837757766247</v>
      </c>
      <c r="U7525" s="226">
        <f t="shared" si="352"/>
        <v>2668.8539580168681</v>
      </c>
    </row>
    <row r="7526" spans="1:21" x14ac:dyDescent="0.25">
      <c r="A7526" s="156" t="s">
        <v>19962</v>
      </c>
      <c r="B7526" s="156" t="s">
        <v>105</v>
      </c>
      <c r="C7526" s="223">
        <v>2.7260890007019043</v>
      </c>
      <c r="D7526" s="221">
        <v>3.7549612522125244</v>
      </c>
      <c r="E7526" s="221">
        <v>22.187807083129883</v>
      </c>
      <c r="F7526" s="221">
        <v>6.356109619140625</v>
      </c>
      <c r="G7526" s="221">
        <v>111.72698974609375</v>
      </c>
      <c r="H7526" s="221">
        <v>56.840351104736328</v>
      </c>
      <c r="I7526" s="221">
        <v>2.5813310146331787</v>
      </c>
      <c r="J7526" s="221">
        <v>2.4056990146636963</v>
      </c>
      <c r="K7526" s="180">
        <v>462</v>
      </c>
      <c r="L7526" s="181">
        <v>168</v>
      </c>
      <c r="M7526" s="181">
        <v>127</v>
      </c>
      <c r="N7526" s="181">
        <v>138</v>
      </c>
      <c r="O7526" s="181">
        <v>569</v>
      </c>
      <c r="P7526" s="181">
        <v>653</v>
      </c>
      <c r="Q7526" s="181">
        <v>187</v>
      </c>
      <c r="R7526" s="181">
        <v>483</v>
      </c>
      <c r="S7526" s="226">
        <f t="shared" si="353"/>
        <v>2787</v>
      </c>
      <c r="T7526" s="181">
        <f t="shared" si="351"/>
        <v>107919.34919643402</v>
      </c>
      <c r="U7526" s="226">
        <f t="shared" si="352"/>
        <v>7080.1900431503291</v>
      </c>
    </row>
    <row r="7527" spans="1:21" x14ac:dyDescent="0.25">
      <c r="A7527" s="156" t="s">
        <v>19963</v>
      </c>
      <c r="B7527" s="156" t="s">
        <v>105</v>
      </c>
      <c r="C7527" s="223">
        <v>1.8957973718643188</v>
      </c>
      <c r="D7527" s="221">
        <v>5.9659347534179687</v>
      </c>
      <c r="E7527" s="221">
        <v>-4.444878101348877</v>
      </c>
      <c r="F7527" s="221">
        <v>-2.0653121471405029</v>
      </c>
      <c r="G7527" s="221">
        <v>83.114219665527344</v>
      </c>
      <c r="H7527" s="221">
        <v>38.904838562011719</v>
      </c>
      <c r="I7527" s="221">
        <v>8.7804117202758789</v>
      </c>
      <c r="J7527" s="221">
        <v>10.057050704956055</v>
      </c>
      <c r="K7527" s="180">
        <v>307</v>
      </c>
      <c r="L7527" s="181">
        <v>119</v>
      </c>
      <c r="M7527" s="181">
        <v>146</v>
      </c>
      <c r="N7527" s="181">
        <v>157</v>
      </c>
      <c r="O7527" s="181">
        <v>488</v>
      </c>
      <c r="P7527" s="181">
        <v>526</v>
      </c>
      <c r="Q7527" s="181">
        <v>188</v>
      </c>
      <c r="R7527" s="181">
        <v>600</v>
      </c>
      <c r="S7527" s="226">
        <f t="shared" si="353"/>
        <v>2531</v>
      </c>
      <c r="T7527" s="181">
        <f t="shared" si="351"/>
        <v>69027.381925702095</v>
      </c>
      <c r="U7527" s="226">
        <f t="shared" si="352"/>
        <v>4528.6316666487091</v>
      </c>
    </row>
    <row r="7528" spans="1:21" x14ac:dyDescent="0.25">
      <c r="A7528" s="156" t="s">
        <v>19964</v>
      </c>
      <c r="B7528" s="156" t="s">
        <v>105</v>
      </c>
      <c r="C7528" s="223">
        <v>-0.12971587479114532</v>
      </c>
      <c r="D7528" s="221">
        <v>0.83779352903366089</v>
      </c>
      <c r="E7528" s="221">
        <v>0.4623931348323822</v>
      </c>
      <c r="F7528" s="221">
        <v>3.8129534721374512</v>
      </c>
      <c r="G7528" s="221">
        <v>9.3656177520751953</v>
      </c>
      <c r="H7528" s="221">
        <v>22.916509628295898</v>
      </c>
      <c r="I7528" s="221">
        <v>-2.4308087304234505E-2</v>
      </c>
      <c r="J7528" s="221">
        <v>-0.43257352709770203</v>
      </c>
      <c r="K7528" s="180">
        <v>345</v>
      </c>
      <c r="L7528" s="181">
        <v>174</v>
      </c>
      <c r="M7528" s="181">
        <v>141</v>
      </c>
      <c r="N7528" s="181">
        <v>99</v>
      </c>
      <c r="O7528" s="181">
        <v>386</v>
      </c>
      <c r="P7528" s="181">
        <v>632</v>
      </c>
      <c r="Q7528" s="181">
        <v>184</v>
      </c>
      <c r="R7528" s="181">
        <v>588</v>
      </c>
      <c r="S7528" s="226">
        <f t="shared" si="353"/>
        <v>2549</v>
      </c>
      <c r="T7528" s="181">
        <f t="shared" si="351"/>
        <v>18383.240538388491</v>
      </c>
      <c r="U7528" s="226">
        <f t="shared" si="352"/>
        <v>1206.0565374965815</v>
      </c>
    </row>
    <row r="7529" spans="1:21" x14ac:dyDescent="0.25">
      <c r="A7529" s="156" t="s">
        <v>19965</v>
      </c>
      <c r="B7529" s="156" t="s">
        <v>105</v>
      </c>
      <c r="C7529" s="223">
        <v>0.92377829551696777</v>
      </c>
      <c r="D7529" s="221">
        <v>-4.8515181541442871</v>
      </c>
      <c r="E7529" s="221">
        <v>6.5846724510192871</v>
      </c>
      <c r="F7529" s="221">
        <v>4.3906817436218262</v>
      </c>
      <c r="G7529" s="221">
        <v>46.379650115966797</v>
      </c>
      <c r="H7529" s="221">
        <v>16.44780158996582</v>
      </c>
      <c r="I7529" s="221">
        <v>-0.38375690579414368</v>
      </c>
      <c r="J7529" s="221">
        <v>-0.8095545768737793</v>
      </c>
      <c r="K7529" s="180">
        <v>648</v>
      </c>
      <c r="L7529" s="181">
        <v>246</v>
      </c>
      <c r="M7529" s="181">
        <v>274</v>
      </c>
      <c r="N7529" s="181">
        <v>264</v>
      </c>
      <c r="O7529" s="181">
        <v>739</v>
      </c>
      <c r="P7529" s="181">
        <v>850</v>
      </c>
      <c r="Q7529" s="181">
        <v>229</v>
      </c>
      <c r="R7529" s="181">
        <v>631</v>
      </c>
      <c r="S7529" s="226">
        <f t="shared" si="353"/>
        <v>3881</v>
      </c>
      <c r="T7529" s="181">
        <f t="shared" si="351"/>
        <v>50024.958619207144</v>
      </c>
      <c r="U7529" s="226">
        <f t="shared" si="352"/>
        <v>3281.9528338706946</v>
      </c>
    </row>
    <row r="7530" spans="1:21" x14ac:dyDescent="0.25">
      <c r="A7530" s="156" t="s">
        <v>19966</v>
      </c>
      <c r="B7530" s="156" t="s">
        <v>105</v>
      </c>
      <c r="C7530" s="223">
        <v>1.6416099071502686</v>
      </c>
      <c r="D7530" s="221">
        <v>2.6091196537017822</v>
      </c>
      <c r="E7530" s="221">
        <v>1.6989344358444214</v>
      </c>
      <c r="F7530" s="221">
        <v>5.5842790603637695</v>
      </c>
      <c r="G7530" s="221">
        <v>18.945404052734375</v>
      </c>
      <c r="H7530" s="221">
        <v>20.934480667114258</v>
      </c>
      <c r="I7530" s="221">
        <v>10.968525886535645</v>
      </c>
      <c r="J7530" s="221">
        <v>1.3212200403213501</v>
      </c>
      <c r="K7530" s="180">
        <v>1003</v>
      </c>
      <c r="L7530" s="181">
        <v>333</v>
      </c>
      <c r="M7530" s="181">
        <v>312</v>
      </c>
      <c r="N7530" s="181">
        <v>318</v>
      </c>
      <c r="O7530" s="181">
        <v>1001</v>
      </c>
      <c r="P7530" s="181">
        <v>974</v>
      </c>
      <c r="Q7530" s="181">
        <v>237</v>
      </c>
      <c r="R7530" s="181">
        <v>668</v>
      </c>
      <c r="S7530" s="226">
        <f t="shared" si="353"/>
        <v>4846</v>
      </c>
      <c r="T7530" s="181">
        <f t="shared" si="351"/>
        <v>47657.889115333557</v>
      </c>
      <c r="U7530" s="226">
        <f t="shared" si="352"/>
        <v>3126.6581433674614</v>
      </c>
    </row>
    <row r="7531" spans="1:21" x14ac:dyDescent="0.25">
      <c r="A7531" s="156" t="s">
        <v>19967</v>
      </c>
      <c r="B7531" s="156" t="s">
        <v>105</v>
      </c>
      <c r="C7531" s="223">
        <v>-0.4262772798538208</v>
      </c>
      <c r="D7531" s="221">
        <v>0.54123210906982422</v>
      </c>
      <c r="E7531" s="221">
        <v>0.16583175957202911</v>
      </c>
      <c r="F7531" s="221">
        <v>3.5163919925689697</v>
      </c>
      <c r="G7531" s="221">
        <v>7.6852326393127441</v>
      </c>
      <c r="H7531" s="221">
        <v>2.1307556629180908</v>
      </c>
      <c r="I7531" s="221">
        <v>-0.32086950540542603</v>
      </c>
      <c r="J7531" s="221">
        <v>-0.74666720628738403</v>
      </c>
      <c r="K7531" s="180">
        <v>345</v>
      </c>
      <c r="L7531" s="181">
        <v>168</v>
      </c>
      <c r="M7531" s="181">
        <v>154</v>
      </c>
      <c r="N7531" s="181">
        <v>108</v>
      </c>
      <c r="O7531" s="181">
        <v>388</v>
      </c>
      <c r="P7531" s="181">
        <v>682</v>
      </c>
      <c r="Q7531" s="181">
        <v>190</v>
      </c>
      <c r="R7531" s="181">
        <v>474</v>
      </c>
      <c r="S7531" s="226">
        <f t="shared" si="353"/>
        <v>2509</v>
      </c>
      <c r="T7531" s="181">
        <f t="shared" si="351"/>
        <v>4369.3299233019352</v>
      </c>
      <c r="U7531" s="226">
        <f t="shared" si="352"/>
        <v>286.65560391670124</v>
      </c>
    </row>
    <row r="7532" spans="1:21" x14ac:dyDescent="0.25">
      <c r="A7532" s="156" t="s">
        <v>19968</v>
      </c>
      <c r="B7532" s="156" t="s">
        <v>105</v>
      </c>
      <c r="C7532" s="223">
        <v>10.141043663024902</v>
      </c>
      <c r="D7532" s="221">
        <v>4.5035262107849121</v>
      </c>
      <c r="E7532" s="221">
        <v>10.314285278320312</v>
      </c>
      <c r="F7532" s="221">
        <v>16.574832916259766</v>
      </c>
      <c r="G7532" s="221">
        <v>92.751533508300781</v>
      </c>
      <c r="H7532" s="221">
        <v>53.782035827636719</v>
      </c>
      <c r="I7532" s="221">
        <v>28.415456771850586</v>
      </c>
      <c r="J7532" s="221">
        <v>3.2156267166137695</v>
      </c>
      <c r="K7532" s="180">
        <v>565</v>
      </c>
      <c r="L7532" s="181">
        <v>216</v>
      </c>
      <c r="M7532" s="181">
        <v>193</v>
      </c>
      <c r="N7532" s="181">
        <v>207</v>
      </c>
      <c r="O7532" s="181">
        <v>694</v>
      </c>
      <c r="P7532" s="181">
        <v>798</v>
      </c>
      <c r="Q7532" s="181">
        <v>205</v>
      </c>
      <c r="R7532" s="181">
        <v>589</v>
      </c>
      <c r="S7532" s="226">
        <f t="shared" si="353"/>
        <v>3467</v>
      </c>
      <c r="T7532" s="181">
        <f t="shared" si="351"/>
        <v>127130.90042304993</v>
      </c>
      <c r="U7532" s="226">
        <f t="shared" si="352"/>
        <v>8340.5889866296238</v>
      </c>
    </row>
    <row r="7533" spans="1:21" x14ac:dyDescent="0.25">
      <c r="A7533" s="156" t="s">
        <v>19969</v>
      </c>
      <c r="B7533" s="156" t="s">
        <v>105</v>
      </c>
      <c r="C7533" s="223">
        <v>0.1137128621339798</v>
      </c>
      <c r="D7533" s="221">
        <v>0.72999864816665649</v>
      </c>
      <c r="E7533" s="221">
        <v>0.35459831357002258</v>
      </c>
      <c r="F7533" s="221">
        <v>10.399724960327148</v>
      </c>
      <c r="G7533" s="221">
        <v>30.774747848510742</v>
      </c>
      <c r="H7533" s="221">
        <v>11.2852783203125</v>
      </c>
      <c r="I7533" s="221">
        <v>-9.9167004227638245E-2</v>
      </c>
      <c r="J7533" s="221">
        <v>0.33593535423278809</v>
      </c>
      <c r="K7533" s="180">
        <v>699</v>
      </c>
      <c r="L7533" s="181">
        <v>285</v>
      </c>
      <c r="M7533" s="181">
        <v>279</v>
      </c>
      <c r="N7533" s="181">
        <v>223</v>
      </c>
      <c r="O7533" s="181">
        <v>765</v>
      </c>
      <c r="P7533" s="181">
        <v>1006</v>
      </c>
      <c r="Q7533" s="181">
        <v>313</v>
      </c>
      <c r="R7533" s="181">
        <v>928</v>
      </c>
      <c r="S7533" s="226">
        <f t="shared" si="353"/>
        <v>4498</v>
      </c>
      <c r="T7533" s="181">
        <f t="shared" si="351"/>
        <v>37881.987331748009</v>
      </c>
      <c r="U7533" s="226">
        <f t="shared" si="352"/>
        <v>2485.2973217322897</v>
      </c>
    </row>
    <row r="7534" spans="1:21" x14ac:dyDescent="0.25">
      <c r="A7534" s="156" t="s">
        <v>19970</v>
      </c>
      <c r="B7534" s="156" t="s">
        <v>105</v>
      </c>
      <c r="C7534" s="223">
        <v>2.1513183116912842</v>
      </c>
      <c r="D7534" s="221">
        <v>3.2045361995697021</v>
      </c>
      <c r="E7534" s="221">
        <v>2.7434272766113281</v>
      </c>
      <c r="F7534" s="221">
        <v>6.3566365242004395</v>
      </c>
      <c r="G7534" s="221">
        <v>18.80980110168457</v>
      </c>
      <c r="H7534" s="221">
        <v>50.181583404541016</v>
      </c>
      <c r="I7534" s="221">
        <v>2.2567260265350342</v>
      </c>
      <c r="J7534" s="221">
        <v>1.8309284448623657</v>
      </c>
      <c r="K7534" s="180">
        <v>323</v>
      </c>
      <c r="L7534" s="181">
        <v>98</v>
      </c>
      <c r="M7534" s="181">
        <v>110</v>
      </c>
      <c r="N7534" s="181">
        <v>157</v>
      </c>
      <c r="O7534" s="181">
        <v>401</v>
      </c>
      <c r="P7534" s="181">
        <v>488</v>
      </c>
      <c r="Q7534" s="181">
        <v>132</v>
      </c>
      <c r="R7534" s="181">
        <v>403</v>
      </c>
      <c r="S7534" s="226">
        <f t="shared" si="353"/>
        <v>2112</v>
      </c>
      <c r="T7534" s="181">
        <f t="shared" si="351"/>
        <v>35375.784238934517</v>
      </c>
      <c r="U7534" s="226">
        <f t="shared" si="352"/>
        <v>2320.8745901649181</v>
      </c>
    </row>
    <row r="7535" spans="1:21" x14ac:dyDescent="0.25">
      <c r="A7535" s="156" t="s">
        <v>19971</v>
      </c>
      <c r="B7535" s="156" t="s">
        <v>105</v>
      </c>
      <c r="C7535" s="223">
        <v>0.84351736307144165</v>
      </c>
      <c r="D7535" s="221">
        <v>1.6122003793716431</v>
      </c>
      <c r="E7535" s="221">
        <v>-7.0217642784118652</v>
      </c>
      <c r="F7535" s="221">
        <v>4.786186695098877</v>
      </c>
      <c r="G7535" s="221">
        <v>33.105792999267578</v>
      </c>
      <c r="H7535" s="221">
        <v>15.123014450073242</v>
      </c>
      <c r="I7535" s="221">
        <v>0.94892513751983643</v>
      </c>
      <c r="J7535" s="221">
        <v>1.2478262186050415</v>
      </c>
      <c r="K7535" s="180">
        <v>499</v>
      </c>
      <c r="L7535" s="181">
        <v>217</v>
      </c>
      <c r="M7535" s="181">
        <v>166</v>
      </c>
      <c r="N7535" s="181">
        <v>134</v>
      </c>
      <c r="O7535" s="181">
        <v>571</v>
      </c>
      <c r="P7535" s="181">
        <v>821</v>
      </c>
      <c r="Q7535" s="181">
        <v>369</v>
      </c>
      <c r="R7535" s="181">
        <v>922</v>
      </c>
      <c r="S7535" s="226">
        <f t="shared" si="353"/>
        <v>3699</v>
      </c>
      <c r="T7535" s="181">
        <f t="shared" si="351"/>
        <v>33066.550608813763</v>
      </c>
      <c r="U7535" s="226">
        <f t="shared" si="352"/>
        <v>2169.374297798171</v>
      </c>
    </row>
    <row r="7536" spans="1:21" x14ac:dyDescent="0.25">
      <c r="A7536" s="156" t="s">
        <v>19972</v>
      </c>
      <c r="B7536" s="156" t="s">
        <v>105</v>
      </c>
      <c r="C7536" s="223">
        <v>-0.79465210437774658</v>
      </c>
      <c r="D7536" s="221">
        <v>2.4489140510559082</v>
      </c>
      <c r="E7536" s="221">
        <v>2.0735137462615967</v>
      </c>
      <c r="F7536" s="221">
        <v>27.118637084960937</v>
      </c>
      <c r="G7536" s="221">
        <v>72.2584228515625</v>
      </c>
      <c r="H7536" s="221">
        <v>44.368297576904297</v>
      </c>
      <c r="I7536" s="221">
        <v>31.790227890014648</v>
      </c>
      <c r="J7536" s="221">
        <v>1.1610146760940552</v>
      </c>
      <c r="K7536" s="180">
        <v>644</v>
      </c>
      <c r="L7536" s="181">
        <v>202</v>
      </c>
      <c r="M7536" s="181">
        <v>183</v>
      </c>
      <c r="N7536" s="181">
        <v>161</v>
      </c>
      <c r="O7536" s="181">
        <v>577</v>
      </c>
      <c r="P7536" s="181">
        <v>557</v>
      </c>
      <c r="Q7536" s="181">
        <v>114</v>
      </c>
      <c r="R7536" s="181">
        <v>317</v>
      </c>
      <c r="S7536" s="226">
        <f t="shared" si="353"/>
        <v>2755</v>
      </c>
      <c r="T7536" s="181">
        <f t="shared" si="351"/>
        <v>75126.857636809349</v>
      </c>
      <c r="U7536" s="226">
        <f t="shared" si="352"/>
        <v>4928.7957476942038</v>
      </c>
    </row>
    <row r="7537" spans="1:21" x14ac:dyDescent="0.25">
      <c r="A7537" s="156" t="s">
        <v>19973</v>
      </c>
      <c r="B7537" s="156" t="s">
        <v>105</v>
      </c>
      <c r="C7537" s="223">
        <v>0.84965187311172485</v>
      </c>
      <c r="D7537" s="221">
        <v>-2.6322851181030273</v>
      </c>
      <c r="E7537" s="221">
        <v>1.4417608976364136</v>
      </c>
      <c r="F7537" s="221">
        <v>10.53461742401123</v>
      </c>
      <c r="G7537" s="221">
        <v>62.33721923828125</v>
      </c>
      <c r="H7537" s="221">
        <v>40.519641876220703</v>
      </c>
      <c r="I7537" s="221">
        <v>28.319766998291016</v>
      </c>
      <c r="J7537" s="221">
        <v>0.5292620062828064</v>
      </c>
      <c r="K7537" s="180">
        <v>600</v>
      </c>
      <c r="L7537" s="181">
        <v>202</v>
      </c>
      <c r="M7537" s="181">
        <v>197</v>
      </c>
      <c r="N7537" s="181">
        <v>189</v>
      </c>
      <c r="O7537" s="181">
        <v>531</v>
      </c>
      <c r="P7537" s="181">
        <v>512</v>
      </c>
      <c r="Q7537" s="181">
        <v>126</v>
      </c>
      <c r="R7537" s="181">
        <v>342</v>
      </c>
      <c r="S7537" s="226">
        <f t="shared" si="353"/>
        <v>2699</v>
      </c>
      <c r="T7537" s="181">
        <f t="shared" si="351"/>
        <v>59849.557424068451</v>
      </c>
      <c r="U7537" s="226">
        <f t="shared" si="352"/>
        <v>3926.5084872736165</v>
      </c>
    </row>
    <row r="7538" spans="1:21" x14ac:dyDescent="0.25">
      <c r="A7538" s="156" t="s">
        <v>19974</v>
      </c>
      <c r="B7538" s="156" t="s">
        <v>105</v>
      </c>
      <c r="C7538" s="223">
        <v>-5.282897874712944E-2</v>
      </c>
      <c r="D7538" s="221">
        <v>0.91468042135238647</v>
      </c>
      <c r="E7538" s="221">
        <v>7.8639764785766602</v>
      </c>
      <c r="F7538" s="221">
        <v>3.8898401260375977</v>
      </c>
      <c r="G7538" s="221">
        <v>21.721462249755859</v>
      </c>
      <c r="H7538" s="221">
        <v>3.2298340797424316</v>
      </c>
      <c r="I7538" s="221">
        <v>13.140462875366211</v>
      </c>
      <c r="J7538" s="221">
        <v>-0.37321889400482178</v>
      </c>
      <c r="K7538" s="180">
        <v>293</v>
      </c>
      <c r="L7538" s="181">
        <v>127</v>
      </c>
      <c r="M7538" s="181">
        <v>125</v>
      </c>
      <c r="N7538" s="181">
        <v>154</v>
      </c>
      <c r="O7538" s="181">
        <v>382</v>
      </c>
      <c r="P7538" s="181">
        <v>412</v>
      </c>
      <c r="Q7538" s="181">
        <v>115</v>
      </c>
      <c r="R7538" s="181">
        <v>227</v>
      </c>
      <c r="S7538" s="226">
        <f t="shared" si="353"/>
        <v>1835</v>
      </c>
      <c r="T7538" s="181">
        <f t="shared" si="351"/>
        <v>12737.440723959357</v>
      </c>
      <c r="U7538" s="226">
        <f t="shared" si="352"/>
        <v>835.65645697921332</v>
      </c>
    </row>
    <row r="7539" spans="1:21" x14ac:dyDescent="0.25">
      <c r="A7539" s="156" t="s">
        <v>19975</v>
      </c>
      <c r="B7539" s="156" t="s">
        <v>105</v>
      </c>
      <c r="C7539" s="223">
        <v>0.2813849151134491</v>
      </c>
      <c r="D7539" s="221">
        <v>1.2488943338394165</v>
      </c>
      <c r="E7539" s="221">
        <v>0.87349390983581543</v>
      </c>
      <c r="F7539" s="221">
        <v>4.2240543365478516</v>
      </c>
      <c r="G7539" s="221">
        <v>8.3928937911987305</v>
      </c>
      <c r="H7539" s="221">
        <v>2.8384177684783936</v>
      </c>
      <c r="I7539" s="221">
        <v>0.38679268956184387</v>
      </c>
      <c r="J7539" s="221">
        <v>-3.900500014424324E-2</v>
      </c>
      <c r="K7539" s="180">
        <v>12.347185134887695</v>
      </c>
      <c r="L7539" s="181">
        <v>4.4182419776916504</v>
      </c>
      <c r="M7539" s="181">
        <v>4.7526135444641113</v>
      </c>
      <c r="N7539" s="181">
        <v>4.789268970489502</v>
      </c>
      <c r="O7539" s="181">
        <v>14.374470710754395</v>
      </c>
      <c r="P7539" s="181">
        <v>13.589247703552246</v>
      </c>
      <c r="Q7539" s="181">
        <v>4.2157378196716309</v>
      </c>
      <c r="R7539" s="181">
        <v>11.51323413848877</v>
      </c>
      <c r="S7539" s="226">
        <f t="shared" si="353"/>
        <v>70</v>
      </c>
      <c r="T7539" s="181">
        <f t="shared" si="351"/>
        <v>193.77065135572522</v>
      </c>
      <c r="U7539" s="226">
        <f t="shared" si="352"/>
        <v>12.712576999388469</v>
      </c>
    </row>
    <row r="7540" spans="1:21" x14ac:dyDescent="0.25">
      <c r="A7540" s="156" t="s">
        <v>19976</v>
      </c>
      <c r="B7540" s="156" t="s">
        <v>105</v>
      </c>
      <c r="C7540" s="223">
        <v>-0.71097493171691895</v>
      </c>
      <c r="D7540" s="221">
        <v>0.25653448700904846</v>
      </c>
      <c r="E7540" s="221">
        <v>-0.11886589974164963</v>
      </c>
      <c r="F7540" s="221">
        <v>3.2316944599151611</v>
      </c>
      <c r="G7540" s="221">
        <v>7.4005351066589355</v>
      </c>
      <c r="H7540" s="221">
        <v>1.8460580110549927</v>
      </c>
      <c r="I7540" s="221">
        <v>-0.60556715726852417</v>
      </c>
      <c r="J7540" s="221">
        <v>-1.0313647985458374</v>
      </c>
      <c r="K7540" s="180">
        <v>58</v>
      </c>
      <c r="L7540" s="181">
        <v>27</v>
      </c>
      <c r="M7540" s="181">
        <v>25</v>
      </c>
      <c r="N7540" s="181">
        <v>23</v>
      </c>
      <c r="O7540" s="181">
        <v>76</v>
      </c>
      <c r="P7540" s="181">
        <v>135</v>
      </c>
      <c r="Q7540" s="181">
        <v>58</v>
      </c>
      <c r="R7540" s="181">
        <v>121</v>
      </c>
      <c r="S7540" s="226">
        <f t="shared" si="353"/>
        <v>523</v>
      </c>
      <c r="T7540" s="181">
        <f t="shared" si="351"/>
        <v>688.78767404705286</v>
      </c>
      <c r="U7540" s="226">
        <f t="shared" si="352"/>
        <v>45.18881616637622</v>
      </c>
    </row>
    <row r="7541" spans="1:21" x14ac:dyDescent="0.25">
      <c r="A7541" s="156" t="s">
        <v>19977</v>
      </c>
      <c r="B7541" s="156" t="s">
        <v>105</v>
      </c>
      <c r="C7541" s="223">
        <v>-0.24903048574924469</v>
      </c>
      <c r="D7541" s="221">
        <v>0.71847891807556152</v>
      </c>
      <c r="E7541" s="221">
        <v>-4.4143438339233398</v>
      </c>
      <c r="F7541" s="221">
        <v>3.0761656761169434</v>
      </c>
      <c r="G7541" s="221">
        <v>17.487564086914063</v>
      </c>
      <c r="H7541" s="221">
        <v>36.197231292724609</v>
      </c>
      <c r="I7541" s="221">
        <v>-0.14362271130084991</v>
      </c>
      <c r="J7541" s="221">
        <v>0.42909809947013855</v>
      </c>
      <c r="K7541" s="180">
        <v>909</v>
      </c>
      <c r="L7541" s="181">
        <v>319</v>
      </c>
      <c r="M7541" s="181">
        <v>263</v>
      </c>
      <c r="N7541" s="181">
        <v>337</v>
      </c>
      <c r="O7541" s="181">
        <v>1132</v>
      </c>
      <c r="P7541" s="181">
        <v>1186</v>
      </c>
      <c r="Q7541" s="181">
        <v>371</v>
      </c>
      <c r="R7541" s="181">
        <v>855</v>
      </c>
      <c r="S7541" s="226">
        <f t="shared" si="353"/>
        <v>5372</v>
      </c>
      <c r="T7541" s="181">
        <f t="shared" si="351"/>
        <v>62917.955176562071</v>
      </c>
      <c r="U7541" s="226">
        <f t="shared" si="352"/>
        <v>4127.8147347389049</v>
      </c>
    </row>
    <row r="7542" spans="1:21" x14ac:dyDescent="0.25">
      <c r="A7542" s="156" t="s">
        <v>19978</v>
      </c>
      <c r="B7542" s="156" t="s">
        <v>105</v>
      </c>
      <c r="C7542" s="223">
        <v>1.4206854104995728</v>
      </c>
      <c r="D7542" s="221">
        <v>14.975366592407227</v>
      </c>
      <c r="E7542" s="221">
        <v>16.084136962890625</v>
      </c>
      <c r="F7542" s="221">
        <v>5.3633546829223633</v>
      </c>
      <c r="G7542" s="221">
        <v>97.276901245117187</v>
      </c>
      <c r="H7542" s="221">
        <v>94.634750366210937</v>
      </c>
      <c r="I7542" s="221">
        <v>61.720664978027344</v>
      </c>
      <c r="J7542" s="221">
        <v>1.1002954244613647</v>
      </c>
      <c r="K7542" s="180">
        <v>462</v>
      </c>
      <c r="L7542" s="181">
        <v>181</v>
      </c>
      <c r="M7542" s="181">
        <v>137</v>
      </c>
      <c r="N7542" s="181">
        <v>169</v>
      </c>
      <c r="O7542" s="181">
        <v>458</v>
      </c>
      <c r="P7542" s="181">
        <v>530</v>
      </c>
      <c r="Q7542" s="181">
        <v>197</v>
      </c>
      <c r="R7542" s="181">
        <v>531</v>
      </c>
      <c r="S7542" s="226">
        <f t="shared" si="353"/>
        <v>2665</v>
      </c>
      <c r="T7542" s="181">
        <f t="shared" si="351"/>
        <v>113929.29805362225</v>
      </c>
      <c r="U7542" s="226">
        <f t="shared" si="352"/>
        <v>7474.4805978594277</v>
      </c>
    </row>
    <row r="7543" spans="1:21" x14ac:dyDescent="0.25">
      <c r="A7543" s="156" t="s">
        <v>19979</v>
      </c>
      <c r="B7543" s="156" t="s">
        <v>105</v>
      </c>
      <c r="C7543" s="223">
        <v>3.0832729339599609</v>
      </c>
      <c r="D7543" s="221">
        <v>4.0507822036743164</v>
      </c>
      <c r="E7543" s="221">
        <v>3.6753818988800049</v>
      </c>
      <c r="F7543" s="221">
        <v>7.025942325592041</v>
      </c>
      <c r="G7543" s="221">
        <v>107.58484649658203</v>
      </c>
      <c r="H7543" s="221">
        <v>155.90336608886719</v>
      </c>
      <c r="I7543" s="221">
        <v>17.874870300292969</v>
      </c>
      <c r="J7543" s="221">
        <v>4.2700395584106445</v>
      </c>
      <c r="K7543" s="180">
        <v>581</v>
      </c>
      <c r="L7543" s="181">
        <v>205</v>
      </c>
      <c r="M7543" s="181">
        <v>200</v>
      </c>
      <c r="N7543" s="181">
        <v>194</v>
      </c>
      <c r="O7543" s="181">
        <v>577</v>
      </c>
      <c r="P7543" s="181">
        <v>566</v>
      </c>
      <c r="Q7543" s="181">
        <v>197</v>
      </c>
      <c r="R7543" s="181">
        <v>513</v>
      </c>
      <c r="S7543" s="226">
        <f t="shared" si="353"/>
        <v>3033</v>
      </c>
      <c r="T7543" s="181">
        <f t="shared" si="351"/>
        <v>160749.54249477386</v>
      </c>
      <c r="U7543" s="226">
        <f t="shared" si="352"/>
        <v>10546.183966888453</v>
      </c>
    </row>
    <row r="7544" spans="1:21" x14ac:dyDescent="0.25">
      <c r="A7544" s="156" t="s">
        <v>19980</v>
      </c>
      <c r="B7544" s="156" t="s">
        <v>105</v>
      </c>
      <c r="C7544" s="223">
        <v>0.87086164951324463</v>
      </c>
      <c r="D7544" s="221">
        <v>8.2505874633789062</v>
      </c>
      <c r="E7544" s="221">
        <v>3.6918456554412842</v>
      </c>
      <c r="F7544" s="221">
        <v>22.909479141235352</v>
      </c>
      <c r="G7544" s="221">
        <v>54.227912902832031</v>
      </c>
      <c r="H7544" s="221">
        <v>94.155326843261719</v>
      </c>
      <c r="I7544" s="221">
        <v>3.6642477512359619</v>
      </c>
      <c r="J7544" s="221">
        <v>2.7793469429016113</v>
      </c>
      <c r="K7544" s="180">
        <v>468</v>
      </c>
      <c r="L7544" s="181">
        <v>138</v>
      </c>
      <c r="M7544" s="181">
        <v>146</v>
      </c>
      <c r="N7544" s="181">
        <v>157</v>
      </c>
      <c r="O7544" s="181">
        <v>544</v>
      </c>
      <c r="P7544" s="181">
        <v>543</v>
      </c>
      <c r="Q7544" s="181">
        <v>247</v>
      </c>
      <c r="R7544" s="181">
        <v>656</v>
      </c>
      <c r="S7544" s="226">
        <f t="shared" si="353"/>
        <v>2899</v>
      </c>
      <c r="T7544" s="181">
        <f t="shared" si="351"/>
        <v>89036.589896917343</v>
      </c>
      <c r="U7544" s="226">
        <f t="shared" si="352"/>
        <v>5841.3619240491462</v>
      </c>
    </row>
    <row r="7545" spans="1:21" x14ac:dyDescent="0.25">
      <c r="A7545" s="156" t="s">
        <v>19981</v>
      </c>
      <c r="B7545" s="156" t="s">
        <v>105</v>
      </c>
      <c r="C7545" s="223">
        <v>-0.12607723474502563</v>
      </c>
      <c r="D7545" s="221">
        <v>9.8287229537963867</v>
      </c>
      <c r="E7545" s="221">
        <v>0.46603178977966309</v>
      </c>
      <c r="F7545" s="221">
        <v>3.8165922164916992</v>
      </c>
      <c r="G7545" s="221">
        <v>7.9854321479797363</v>
      </c>
      <c r="H7545" s="221">
        <v>4.0480461120605469</v>
      </c>
      <c r="I7545" s="221">
        <v>-2.0669441670179367E-2</v>
      </c>
      <c r="J7545" s="221">
        <v>-0.44646713137626648</v>
      </c>
      <c r="K7545" s="180">
        <v>113</v>
      </c>
      <c r="L7545" s="181">
        <v>39</v>
      </c>
      <c r="M7545" s="181">
        <v>28</v>
      </c>
      <c r="N7545" s="181">
        <v>21</v>
      </c>
      <c r="O7545" s="181">
        <v>110</v>
      </c>
      <c r="P7545" s="181">
        <v>153</v>
      </c>
      <c r="Q7545" s="181">
        <v>52</v>
      </c>
      <c r="R7545" s="181">
        <v>112</v>
      </c>
      <c r="S7545" s="226">
        <f t="shared" si="353"/>
        <v>628</v>
      </c>
      <c r="T7545" s="181">
        <f t="shared" si="351"/>
        <v>1908.9402560740709</v>
      </c>
      <c r="U7545" s="226">
        <f t="shared" si="352"/>
        <v>125.2385220506044</v>
      </c>
    </row>
    <row r="7546" spans="1:21" x14ac:dyDescent="0.25">
      <c r="A7546" s="156" t="s">
        <v>19982</v>
      </c>
      <c r="B7546" s="156" t="s">
        <v>105</v>
      </c>
      <c r="C7546" s="223">
        <v>-0.55726742744445801</v>
      </c>
      <c r="D7546" s="221">
        <v>0.41024196147918701</v>
      </c>
      <c r="E7546" s="221">
        <v>3.4841593354940414E-2</v>
      </c>
      <c r="F7546" s="221">
        <v>3.3854019641876221</v>
      </c>
      <c r="G7546" s="221">
        <v>7.5542421340942383</v>
      </c>
      <c r="H7546" s="221">
        <v>1.9997655153274536</v>
      </c>
      <c r="I7546" s="221">
        <v>-24.541439056396484</v>
      </c>
      <c r="J7546" s="221">
        <v>-0.87765729427337646</v>
      </c>
      <c r="K7546" s="180">
        <v>85</v>
      </c>
      <c r="L7546" s="181">
        <v>39</v>
      </c>
      <c r="M7546" s="181">
        <v>24</v>
      </c>
      <c r="N7546" s="181">
        <v>18</v>
      </c>
      <c r="O7546" s="181">
        <v>79</v>
      </c>
      <c r="P7546" s="181">
        <v>143</v>
      </c>
      <c r="Q7546" s="181">
        <v>54</v>
      </c>
      <c r="R7546" s="181">
        <v>223</v>
      </c>
      <c r="S7546" s="226">
        <f t="shared" si="353"/>
        <v>665</v>
      </c>
      <c r="T7546" s="181">
        <f t="shared" si="351"/>
        <v>-607.79854962229729</v>
      </c>
      <c r="U7546" s="226">
        <f t="shared" si="352"/>
        <v>-39.875418739267154</v>
      </c>
    </row>
    <row r="7547" spans="1:21" x14ac:dyDescent="0.25">
      <c r="A7547" s="156" t="s">
        <v>19983</v>
      </c>
      <c r="B7547" s="156" t="s">
        <v>105</v>
      </c>
      <c r="C7547" s="223">
        <v>5.3944811224937439E-3</v>
      </c>
      <c r="D7547" s="221">
        <v>0.97290384769439697</v>
      </c>
      <c r="E7547" s="221">
        <v>3.6901886463165283</v>
      </c>
      <c r="F7547" s="221">
        <v>8.1504383087158203</v>
      </c>
      <c r="G7547" s="221">
        <v>28.119878768920898</v>
      </c>
      <c r="H7547" s="221">
        <v>38.953720092773438</v>
      </c>
      <c r="I7547" s="221">
        <v>0.11080223321914673</v>
      </c>
      <c r="J7547" s="221">
        <v>-0.31499543786048889</v>
      </c>
      <c r="K7547" s="180">
        <v>303</v>
      </c>
      <c r="L7547" s="181">
        <v>113</v>
      </c>
      <c r="M7547" s="181">
        <v>90</v>
      </c>
      <c r="N7547" s="181">
        <v>157</v>
      </c>
      <c r="O7547" s="181">
        <v>448</v>
      </c>
      <c r="P7547" s="181">
        <v>436</v>
      </c>
      <c r="Q7547" s="181">
        <v>123</v>
      </c>
      <c r="R7547" s="181">
        <v>433</v>
      </c>
      <c r="S7547" s="226">
        <f t="shared" si="353"/>
        <v>2103</v>
      </c>
      <c r="T7547" s="181">
        <f t="shared" si="351"/>
        <v>31182.071754224598</v>
      </c>
      <c r="U7547" s="226">
        <f t="shared" si="352"/>
        <v>2045.7405979831021</v>
      </c>
    </row>
    <row r="7548" spans="1:21" x14ac:dyDescent="0.25">
      <c r="A7548" s="156" t="s">
        <v>19984</v>
      </c>
      <c r="B7548" s="156" t="s">
        <v>105</v>
      </c>
      <c r="C7548" s="223">
        <v>-6.1905719339847565E-2</v>
      </c>
      <c r="D7548" s="221">
        <v>1.2610847949981689</v>
      </c>
      <c r="E7548" s="221">
        <v>0.53020328283309937</v>
      </c>
      <c r="F7548" s="221">
        <v>3.8807635307312012</v>
      </c>
      <c r="G7548" s="221">
        <v>41.363658905029297</v>
      </c>
      <c r="H7548" s="221">
        <v>11.405086517333984</v>
      </c>
      <c r="I7548" s="221">
        <v>8.245513916015625</v>
      </c>
      <c r="J7548" s="221">
        <v>-0.3822956383228302</v>
      </c>
      <c r="K7548" s="180">
        <v>377</v>
      </c>
      <c r="L7548" s="181">
        <v>174</v>
      </c>
      <c r="M7548" s="181">
        <v>92</v>
      </c>
      <c r="N7548" s="181">
        <v>115</v>
      </c>
      <c r="O7548" s="181">
        <v>410</v>
      </c>
      <c r="P7548" s="181">
        <v>570</v>
      </c>
      <c r="Q7548" s="181">
        <v>137</v>
      </c>
      <c r="R7548" s="181">
        <v>430</v>
      </c>
      <c r="S7548" s="226">
        <f t="shared" si="353"/>
        <v>2305</v>
      </c>
      <c r="T7548" s="181">
        <f t="shared" si="351"/>
        <v>25116.404554150999</v>
      </c>
      <c r="U7548" s="226">
        <f t="shared" si="352"/>
        <v>1647.7945685194284</v>
      </c>
    </row>
    <row r="7549" spans="1:21" x14ac:dyDescent="0.25">
      <c r="A7549" s="156" t="s">
        <v>19985</v>
      </c>
      <c r="B7549" s="156" t="s">
        <v>105</v>
      </c>
      <c r="C7549" s="223">
        <v>-0.10668421536684036</v>
      </c>
      <c r="D7549" s="221">
        <v>-15.563399314880371</v>
      </c>
      <c r="E7549" s="221">
        <v>0.48542481660842896</v>
      </c>
      <c r="F7549" s="221">
        <v>3.8359849452972412</v>
      </c>
      <c r="G7549" s="221">
        <v>44.542068481445313</v>
      </c>
      <c r="H7549" s="221">
        <v>30.822843551635742</v>
      </c>
      <c r="I7549" s="221">
        <v>-1.2764355633407831E-3</v>
      </c>
      <c r="J7549" s="221">
        <v>-0.427074134349823</v>
      </c>
      <c r="K7549" s="180">
        <v>136</v>
      </c>
      <c r="L7549" s="181">
        <v>61</v>
      </c>
      <c r="M7549" s="181">
        <v>51</v>
      </c>
      <c r="N7549" s="181">
        <v>63</v>
      </c>
      <c r="O7549" s="181">
        <v>139</v>
      </c>
      <c r="P7549" s="181">
        <v>179</v>
      </c>
      <c r="Q7549" s="181">
        <v>78</v>
      </c>
      <c r="R7549" s="181">
        <v>226</v>
      </c>
      <c r="S7549" s="226">
        <f t="shared" si="353"/>
        <v>933</v>
      </c>
      <c r="T7549" s="181">
        <f t="shared" si="351"/>
        <v>10914.565504029859</v>
      </c>
      <c r="U7549" s="226">
        <f t="shared" si="352"/>
        <v>716.06434418247716</v>
      </c>
    </row>
    <row r="7550" spans="1:21" x14ac:dyDescent="0.25">
      <c r="A7550" s="156" t="s">
        <v>19986</v>
      </c>
      <c r="B7550" s="156" t="s">
        <v>105</v>
      </c>
      <c r="C7550" s="223">
        <v>-0.19718603789806366</v>
      </c>
      <c r="D7550" s="221">
        <v>0.77032339572906494</v>
      </c>
      <c r="E7550" s="221">
        <v>0.39492297172546387</v>
      </c>
      <c r="F7550" s="221">
        <v>3.7454829216003418</v>
      </c>
      <c r="G7550" s="221">
        <v>7.9143242835998535</v>
      </c>
      <c r="H7550" s="221">
        <v>3.9540143013000488</v>
      </c>
      <c r="I7550" s="221">
        <v>-9.1778255999088287E-2</v>
      </c>
      <c r="J7550" s="221">
        <v>-0.51757591962814331</v>
      </c>
      <c r="K7550" s="180">
        <v>114</v>
      </c>
      <c r="L7550" s="181">
        <v>58</v>
      </c>
      <c r="M7550" s="181">
        <v>26</v>
      </c>
      <c r="N7550" s="181">
        <v>23</v>
      </c>
      <c r="O7550" s="181">
        <v>122</v>
      </c>
      <c r="P7550" s="181">
        <v>194</v>
      </c>
      <c r="Q7550" s="181">
        <v>58</v>
      </c>
      <c r="R7550" s="181">
        <v>193</v>
      </c>
      <c r="S7550" s="226">
        <f t="shared" si="353"/>
        <v>788</v>
      </c>
      <c r="T7550" s="181">
        <f t="shared" si="351"/>
        <v>1746.0246988087893</v>
      </c>
      <c r="U7550" s="226">
        <f t="shared" si="352"/>
        <v>114.55023385193863</v>
      </c>
    </row>
    <row r="7551" spans="1:21" x14ac:dyDescent="0.25">
      <c r="A7551" s="156" t="s">
        <v>19987</v>
      </c>
      <c r="B7551" s="156" t="s">
        <v>105</v>
      </c>
      <c r="C7551" s="223">
        <v>-0.76173359155654907</v>
      </c>
      <c r="D7551" s="221">
        <v>0.20577579736709595</v>
      </c>
      <c r="E7551" s="221">
        <v>-0.16962456703186035</v>
      </c>
      <c r="F7551" s="221">
        <v>3.1809356212615967</v>
      </c>
      <c r="G7551" s="221">
        <v>7.3497767448425293</v>
      </c>
      <c r="H7551" s="221">
        <v>4.2357187271118164</v>
      </c>
      <c r="I7551" s="221">
        <v>-0.6563258171081543</v>
      </c>
      <c r="J7551" s="221">
        <v>-1.0821233987808228</v>
      </c>
      <c r="K7551" s="180">
        <v>145</v>
      </c>
      <c r="L7551" s="181">
        <v>50</v>
      </c>
      <c r="M7551" s="181">
        <v>39</v>
      </c>
      <c r="N7551" s="181">
        <v>31</v>
      </c>
      <c r="O7551" s="181">
        <v>132</v>
      </c>
      <c r="P7551" s="181">
        <v>240</v>
      </c>
      <c r="Q7551" s="181">
        <v>62</v>
      </c>
      <c r="R7551" s="181">
        <v>217</v>
      </c>
      <c r="S7551" s="226">
        <f t="shared" si="353"/>
        <v>916</v>
      </c>
      <c r="T7551" s="181">
        <f t="shared" si="351"/>
        <v>1703.0611118674278</v>
      </c>
      <c r="U7551" s="226">
        <f t="shared" si="352"/>
        <v>111.73155154199841</v>
      </c>
    </row>
    <row r="7552" spans="1:21" x14ac:dyDescent="0.25">
      <c r="A7552" s="156" t="s">
        <v>19988</v>
      </c>
      <c r="B7552" s="156" t="s">
        <v>105</v>
      </c>
      <c r="C7552" s="223">
        <v>-1.0395045280456543</v>
      </c>
      <c r="D7552" s="221">
        <v>-7.1995154023170471E-2</v>
      </c>
      <c r="E7552" s="221">
        <v>-0.44739553332328796</v>
      </c>
      <c r="F7552" s="221">
        <v>2.9031648635864258</v>
      </c>
      <c r="G7552" s="221">
        <v>9.8175945281982422</v>
      </c>
      <c r="H7552" s="221">
        <v>1.5175284147262573</v>
      </c>
      <c r="I7552" s="221">
        <v>-0.93409675359725952</v>
      </c>
      <c r="J7552" s="221">
        <v>12.025758743286133</v>
      </c>
      <c r="K7552" s="180">
        <v>220</v>
      </c>
      <c r="L7552" s="181">
        <v>81</v>
      </c>
      <c r="M7552" s="181">
        <v>51</v>
      </c>
      <c r="N7552" s="181">
        <v>30</v>
      </c>
      <c r="O7552" s="181">
        <v>212</v>
      </c>
      <c r="P7552" s="181">
        <v>269</v>
      </c>
      <c r="Q7552" s="181">
        <v>123</v>
      </c>
      <c r="R7552" s="181">
        <v>258</v>
      </c>
      <c r="S7552" s="226">
        <f t="shared" si="353"/>
        <v>1244</v>
      </c>
      <c r="T7552" s="181">
        <f t="shared" si="351"/>
        <v>5307.0522086769342</v>
      </c>
      <c r="U7552" s="226">
        <f t="shared" si="352"/>
        <v>348.17610082099145</v>
      </c>
    </row>
    <row r="7553" spans="1:21" x14ac:dyDescent="0.25">
      <c r="A7553" s="156" t="s">
        <v>19989</v>
      </c>
      <c r="B7553" s="156" t="s">
        <v>105</v>
      </c>
      <c r="C7553" s="223">
        <v>-1.3966782093048096</v>
      </c>
      <c r="D7553" s="221">
        <v>-0.42916885018348694</v>
      </c>
      <c r="E7553" s="221">
        <v>-0.80456918478012085</v>
      </c>
      <c r="F7553" s="221">
        <v>2.5459911823272705</v>
      </c>
      <c r="G7553" s="221">
        <v>6.7148318290710449</v>
      </c>
      <c r="H7553" s="221">
        <v>1.1603547334671021</v>
      </c>
      <c r="I7553" s="221">
        <v>-1.29127037525177</v>
      </c>
      <c r="J7553" s="221">
        <v>-1.717068076133728</v>
      </c>
      <c r="K7553" s="180">
        <v>62.441478729248047</v>
      </c>
      <c r="L7553" s="181">
        <v>22.343681335449219</v>
      </c>
      <c r="M7553" s="181">
        <v>24.034646987915039</v>
      </c>
      <c r="N7553" s="181">
        <v>24.22001838684082</v>
      </c>
      <c r="O7553" s="181">
        <v>72.693748474121094</v>
      </c>
      <c r="P7553" s="181">
        <v>68.722763061523438</v>
      </c>
      <c r="Q7553" s="181">
        <v>21.319587707519531</v>
      </c>
      <c r="R7553" s="181">
        <v>58.224071502685547</v>
      </c>
      <c r="S7553" s="226">
        <f t="shared" si="353"/>
        <v>353.99999618530273</v>
      </c>
      <c r="T7553" s="181">
        <f t="shared" si="351"/>
        <v>385.891585174444</v>
      </c>
      <c r="U7553" s="226">
        <f t="shared" si="352"/>
        <v>25.31692212222751</v>
      </c>
    </row>
    <row r="7554" spans="1:21" x14ac:dyDescent="0.25">
      <c r="A7554" s="156" t="s">
        <v>19990</v>
      </c>
      <c r="B7554" s="156" t="s">
        <v>105</v>
      </c>
      <c r="C7554" s="223">
        <v>-1.4798624515533447</v>
      </c>
      <c r="D7554" s="221">
        <v>-0.51235300302505493</v>
      </c>
      <c r="E7554" s="221">
        <v>-4.8574919700622559</v>
      </c>
      <c r="F7554" s="221">
        <v>-30.831296920776367</v>
      </c>
      <c r="G7554" s="221">
        <v>33.107471466064453</v>
      </c>
      <c r="H7554" s="221">
        <v>1.0771704912185669</v>
      </c>
      <c r="I7554" s="221">
        <v>-1.3744546175003052</v>
      </c>
      <c r="J7554" s="221">
        <v>-1.8002523183822632</v>
      </c>
      <c r="K7554" s="180">
        <v>213</v>
      </c>
      <c r="L7554" s="181">
        <v>90</v>
      </c>
      <c r="M7554" s="181">
        <v>68</v>
      </c>
      <c r="N7554" s="181">
        <v>40</v>
      </c>
      <c r="O7554" s="181">
        <v>200</v>
      </c>
      <c r="P7554" s="181">
        <v>344</v>
      </c>
      <c r="Q7554" s="181">
        <v>99</v>
      </c>
      <c r="R7554" s="181">
        <v>273</v>
      </c>
      <c r="S7554" s="226">
        <f t="shared" si="353"/>
        <v>1327</v>
      </c>
      <c r="T7554" s="181">
        <f t="shared" si="351"/>
        <v>4439.6172488927841</v>
      </c>
      <c r="U7554" s="226">
        <f t="shared" si="352"/>
        <v>291.26689583528179</v>
      </c>
    </row>
    <row r="7555" spans="1:21" x14ac:dyDescent="0.25">
      <c r="A7555" s="156" t="s">
        <v>19991</v>
      </c>
      <c r="B7555" s="156" t="s">
        <v>105</v>
      </c>
      <c r="C7555" s="223">
        <v>-0.88791543245315552</v>
      </c>
      <c r="D7555" s="221">
        <v>7.9593881964683533E-2</v>
      </c>
      <c r="E7555" s="221">
        <v>-0.29580649733543396</v>
      </c>
      <c r="F7555" s="221">
        <v>51.423107147216797</v>
      </c>
      <c r="G7555" s="221">
        <v>2.0733048915863037</v>
      </c>
      <c r="H7555" s="221">
        <v>38.222274780273437</v>
      </c>
      <c r="I7555" s="221">
        <v>-0.78250771760940552</v>
      </c>
      <c r="J7555" s="221">
        <v>-1.2083053588867187</v>
      </c>
      <c r="K7555" s="180">
        <v>280</v>
      </c>
      <c r="L7555" s="181">
        <v>101</v>
      </c>
      <c r="M7555" s="181">
        <v>77</v>
      </c>
      <c r="N7555" s="181">
        <v>105</v>
      </c>
      <c r="O7555" s="181">
        <v>319</v>
      </c>
      <c r="P7555" s="181">
        <v>337</v>
      </c>
      <c r="Q7555" s="181">
        <v>98</v>
      </c>
      <c r="R7555" s="181">
        <v>447</v>
      </c>
      <c r="S7555" s="226">
        <f t="shared" si="353"/>
        <v>1764</v>
      </c>
      <c r="T7555" s="181">
        <f t="shared" si="351"/>
        <v>18061.564420774579</v>
      </c>
      <c r="U7555" s="226">
        <f t="shared" si="352"/>
        <v>1184.9525551059562</v>
      </c>
    </row>
    <row r="7556" spans="1:21" x14ac:dyDescent="0.25">
      <c r="A7556" s="156" t="s">
        <v>19992</v>
      </c>
      <c r="B7556" s="156" t="s">
        <v>105</v>
      </c>
      <c r="C7556" s="223">
        <v>-2.0344538688659668</v>
      </c>
      <c r="D7556" s="221">
        <v>-1.0669444799423218</v>
      </c>
      <c r="E7556" s="221">
        <v>-1.4423449039459229</v>
      </c>
      <c r="F7556" s="221">
        <v>1.9082154035568237</v>
      </c>
      <c r="G7556" s="221">
        <v>53.989101409912109</v>
      </c>
      <c r="H7556" s="221">
        <v>0.52257901430130005</v>
      </c>
      <c r="I7556" s="221">
        <v>-1.9290461540222168</v>
      </c>
      <c r="J7556" s="221">
        <v>-2.3548438549041748</v>
      </c>
      <c r="K7556" s="180">
        <v>150</v>
      </c>
      <c r="L7556" s="181">
        <v>68</v>
      </c>
      <c r="M7556" s="181">
        <v>42</v>
      </c>
      <c r="N7556" s="181">
        <v>18</v>
      </c>
      <c r="O7556" s="181">
        <v>106</v>
      </c>
      <c r="P7556" s="181">
        <v>224</v>
      </c>
      <c r="Q7556" s="181">
        <v>88</v>
      </c>
      <c r="R7556" s="181">
        <v>203</v>
      </c>
      <c r="S7556" s="226">
        <f t="shared" si="353"/>
        <v>899</v>
      </c>
      <c r="T7556" s="181">
        <f t="shared" si="351"/>
        <v>4788.1621708869934</v>
      </c>
      <c r="U7556" s="226">
        <f t="shared" si="352"/>
        <v>314.13364127684486</v>
      </c>
    </row>
    <row r="7557" spans="1:21" x14ac:dyDescent="0.25">
      <c r="A7557" s="156" t="s">
        <v>19993</v>
      </c>
      <c r="B7557" s="156" t="s">
        <v>105</v>
      </c>
      <c r="C7557" s="223">
        <v>-2.2520458698272705</v>
      </c>
      <c r="D7557" s="221">
        <v>-1.284536600112915</v>
      </c>
      <c r="E7557" s="221">
        <v>-1.6599370241165161</v>
      </c>
      <c r="F7557" s="221">
        <v>1.6906231641769409</v>
      </c>
      <c r="G7557" s="221">
        <v>39.053428649902344</v>
      </c>
      <c r="H7557" s="221">
        <v>7.4371614456176758</v>
      </c>
      <c r="I7557" s="221">
        <v>-2.1466381549835205</v>
      </c>
      <c r="J7557" s="221">
        <v>0.84550493955612183</v>
      </c>
      <c r="K7557" s="180">
        <v>218</v>
      </c>
      <c r="L7557" s="181">
        <v>69</v>
      </c>
      <c r="M7557" s="181">
        <v>43</v>
      </c>
      <c r="N7557" s="181">
        <v>35</v>
      </c>
      <c r="O7557" s="181">
        <v>153</v>
      </c>
      <c r="P7557" s="181">
        <v>331</v>
      </c>
      <c r="Q7557" s="181">
        <v>144</v>
      </c>
      <c r="R7557" s="181">
        <v>374</v>
      </c>
      <c r="S7557" s="226">
        <f t="shared" si="353"/>
        <v>1367</v>
      </c>
      <c r="T7557" s="181">
        <f t="shared" ref="T7557:T7620" si="354">SUMPRODUCT(C7557:J7557,K7557:R7557)</f>
        <v>7852.1934686899185</v>
      </c>
      <c r="U7557" s="226">
        <f t="shared" ref="U7557:U7620" si="355">(T7557/$T$10045)*$S$10045</f>
        <v>515.15342177161165</v>
      </c>
    </row>
    <row r="7558" spans="1:21" x14ac:dyDescent="0.25">
      <c r="A7558" s="156" t="s">
        <v>19994</v>
      </c>
      <c r="B7558" s="156" t="s">
        <v>105</v>
      </c>
      <c r="C7558" s="223">
        <v>-1.9298596382141113</v>
      </c>
      <c r="D7558" s="221">
        <v>-0.96235013008117676</v>
      </c>
      <c r="E7558" s="221">
        <v>-55.129009246826172</v>
      </c>
      <c r="F7558" s="221">
        <v>2.0128097534179687</v>
      </c>
      <c r="G7558" s="221">
        <v>11.38487720489502</v>
      </c>
      <c r="H7558" s="221">
        <v>28.395561218261719</v>
      </c>
      <c r="I7558" s="221">
        <v>-1.8244516849517822</v>
      </c>
      <c r="J7558" s="221">
        <v>-5.6164813041687012</v>
      </c>
      <c r="K7558" s="180">
        <v>224</v>
      </c>
      <c r="L7558" s="181">
        <v>51</v>
      </c>
      <c r="M7558" s="181">
        <v>43</v>
      </c>
      <c r="N7558" s="181">
        <v>54</v>
      </c>
      <c r="O7558" s="181">
        <v>270</v>
      </c>
      <c r="P7558" s="181">
        <v>259</v>
      </c>
      <c r="Q7558" s="181">
        <v>115</v>
      </c>
      <c r="R7558" s="181">
        <v>365</v>
      </c>
      <c r="S7558" s="226">
        <f t="shared" ref="S7558:S7621" si="356">SUM(K7558:R7558)</f>
        <v>1381</v>
      </c>
      <c r="T7558" s="181">
        <f t="shared" si="354"/>
        <v>5425.3154945373535</v>
      </c>
      <c r="U7558" s="226">
        <f t="shared" si="355"/>
        <v>355.93491835699314</v>
      </c>
    </row>
    <row r="7559" spans="1:21" x14ac:dyDescent="0.25">
      <c r="A7559" s="156" t="s">
        <v>19995</v>
      </c>
      <c r="B7559" s="156" t="s">
        <v>105</v>
      </c>
      <c r="C7559" s="223">
        <v>-1.0162020921707153</v>
      </c>
      <c r="D7559" s="221">
        <v>-4.8692777752876282E-2</v>
      </c>
      <c r="E7559" s="221">
        <v>-0.42409315705299377</v>
      </c>
      <c r="F7559" s="221">
        <v>2.9264671802520752</v>
      </c>
      <c r="G7559" s="221">
        <v>7.0953073501586914</v>
      </c>
      <c r="H7559" s="221">
        <v>34.082656860351562</v>
      </c>
      <c r="I7559" s="221">
        <v>-0.91079437732696533</v>
      </c>
      <c r="J7559" s="221">
        <v>-1.3365920782089233</v>
      </c>
      <c r="K7559" s="180">
        <v>131</v>
      </c>
      <c r="L7559" s="181">
        <v>32</v>
      </c>
      <c r="M7559" s="181">
        <v>26</v>
      </c>
      <c r="N7559" s="181">
        <v>50</v>
      </c>
      <c r="O7559" s="181">
        <v>179</v>
      </c>
      <c r="P7559" s="181">
        <v>137</v>
      </c>
      <c r="Q7559" s="181">
        <v>48</v>
      </c>
      <c r="R7559" s="181">
        <v>209</v>
      </c>
      <c r="S7559" s="226">
        <f t="shared" si="356"/>
        <v>812</v>
      </c>
      <c r="T7559" s="181">
        <f t="shared" si="354"/>
        <v>5616.9344250559807</v>
      </c>
      <c r="U7559" s="226">
        <f t="shared" si="355"/>
        <v>368.50632889679957</v>
      </c>
    </row>
    <row r="7560" spans="1:21" x14ac:dyDescent="0.25">
      <c r="A7560" s="156" t="s">
        <v>19996</v>
      </c>
      <c r="B7560" s="156" t="s">
        <v>105</v>
      </c>
      <c r="C7560" s="223">
        <v>-0.19223897159099579</v>
      </c>
      <c r="D7560" s="221">
        <v>-0.47973218560218811</v>
      </c>
      <c r="E7560" s="221">
        <v>-0.85513263940811157</v>
      </c>
      <c r="F7560" s="221">
        <v>6.6045894622802734</v>
      </c>
      <c r="G7560" s="221">
        <v>44.453006744384766</v>
      </c>
      <c r="H7560" s="221">
        <v>35.237449645996094</v>
      </c>
      <c r="I7560" s="221">
        <v>-1.3418338298797607</v>
      </c>
      <c r="J7560" s="221">
        <v>-1.7676314115524292</v>
      </c>
      <c r="K7560" s="180">
        <v>460</v>
      </c>
      <c r="L7560" s="181">
        <v>160</v>
      </c>
      <c r="M7560" s="181">
        <v>112</v>
      </c>
      <c r="N7560" s="181">
        <v>143</v>
      </c>
      <c r="O7560" s="181">
        <v>411</v>
      </c>
      <c r="P7560" s="181">
        <v>557</v>
      </c>
      <c r="Q7560" s="181">
        <v>181</v>
      </c>
      <c r="R7560" s="181">
        <v>670</v>
      </c>
      <c r="S7560" s="226">
        <f t="shared" si="356"/>
        <v>2694</v>
      </c>
      <c r="T7560" s="181">
        <f t="shared" si="354"/>
        <v>37153.754616677761</v>
      </c>
      <c r="U7560" s="226">
        <f t="shared" si="355"/>
        <v>2437.5206620625604</v>
      </c>
    </row>
    <row r="7561" spans="1:21" x14ac:dyDescent="0.25">
      <c r="A7561" s="156" t="s">
        <v>19997</v>
      </c>
      <c r="B7561" s="156" t="s">
        <v>105</v>
      </c>
      <c r="C7561" s="223">
        <v>-1.8150794506072998</v>
      </c>
      <c r="D7561" s="221">
        <v>-0.84757018089294434</v>
      </c>
      <c r="E7561" s="221">
        <v>-10.685497283935547</v>
      </c>
      <c r="F7561" s="221">
        <v>55.592803955078125</v>
      </c>
      <c r="G7561" s="221">
        <v>5.6706490516662598</v>
      </c>
      <c r="H7561" s="221">
        <v>70.267013549804687</v>
      </c>
      <c r="I7561" s="221">
        <v>-9.1387310028076172</v>
      </c>
      <c r="J7561" s="221">
        <v>-1.4555172920227051</v>
      </c>
      <c r="K7561" s="180">
        <v>334</v>
      </c>
      <c r="L7561" s="181">
        <v>134</v>
      </c>
      <c r="M7561" s="181">
        <v>83</v>
      </c>
      <c r="N7561" s="181">
        <v>83</v>
      </c>
      <c r="O7561" s="181">
        <v>349</v>
      </c>
      <c r="P7561" s="181">
        <v>472</v>
      </c>
      <c r="Q7561" s="181">
        <v>164</v>
      </c>
      <c r="R7561" s="181">
        <v>470</v>
      </c>
      <c r="S7561" s="226">
        <f t="shared" si="356"/>
        <v>2089</v>
      </c>
      <c r="T7561" s="181">
        <f t="shared" si="354"/>
        <v>35969.737415790558</v>
      </c>
      <c r="U7561" s="226">
        <f t="shared" si="355"/>
        <v>2359.8416651165958</v>
      </c>
    </row>
    <row r="7562" spans="1:21" x14ac:dyDescent="0.25">
      <c r="A7562" s="156" t="s">
        <v>19998</v>
      </c>
      <c r="B7562" s="156" t="s">
        <v>105</v>
      </c>
      <c r="C7562" s="223">
        <v>-0.62289220094680786</v>
      </c>
      <c r="D7562" s="221">
        <v>0.34461718797683716</v>
      </c>
      <c r="E7562" s="221">
        <v>-3.0783165246248245E-2</v>
      </c>
      <c r="F7562" s="221">
        <v>3.319777250289917</v>
      </c>
      <c r="G7562" s="221">
        <v>34.909133911132813</v>
      </c>
      <c r="H7562" s="221">
        <v>1.934140682220459</v>
      </c>
      <c r="I7562" s="221">
        <v>-0.51748442649841309</v>
      </c>
      <c r="J7562" s="221">
        <v>-0.94328206777572632</v>
      </c>
      <c r="K7562" s="180">
        <v>131</v>
      </c>
      <c r="L7562" s="181">
        <v>31</v>
      </c>
      <c r="M7562" s="181">
        <v>16</v>
      </c>
      <c r="N7562" s="181">
        <v>20</v>
      </c>
      <c r="O7562" s="181">
        <v>101</v>
      </c>
      <c r="P7562" s="181">
        <v>144</v>
      </c>
      <c r="Q7562" s="181">
        <v>51</v>
      </c>
      <c r="R7562" s="181">
        <v>123</v>
      </c>
      <c r="S7562" s="226">
        <f t="shared" si="356"/>
        <v>617</v>
      </c>
      <c r="T7562" s="181">
        <f t="shared" si="354"/>
        <v>3656.9106520414352</v>
      </c>
      <c r="U7562" s="226">
        <f t="shared" si="355"/>
        <v>239.91640590925365</v>
      </c>
    </row>
    <row r="7563" spans="1:21" x14ac:dyDescent="0.25">
      <c r="A7563" s="156" t="s">
        <v>19999</v>
      </c>
      <c r="B7563" s="156" t="s">
        <v>105</v>
      </c>
      <c r="C7563" s="223">
        <v>-1.6758158206939697</v>
      </c>
      <c r="D7563" s="221">
        <v>-0.70830637216567993</v>
      </c>
      <c r="E7563" s="221">
        <v>-1.0837067365646362</v>
      </c>
      <c r="F7563" s="221">
        <v>2.2668535709381104</v>
      </c>
      <c r="G7563" s="221">
        <v>6.4356942176818848</v>
      </c>
      <c r="H7563" s="221">
        <v>0.88121718168258667</v>
      </c>
      <c r="I7563" s="221">
        <v>-1.5704079866409302</v>
      </c>
      <c r="J7563" s="221">
        <v>-1.3132784366607666</v>
      </c>
      <c r="K7563" s="180">
        <v>209</v>
      </c>
      <c r="L7563" s="181">
        <v>82</v>
      </c>
      <c r="M7563" s="181">
        <v>44</v>
      </c>
      <c r="N7563" s="181">
        <v>31</v>
      </c>
      <c r="O7563" s="181">
        <v>154</v>
      </c>
      <c r="P7563" s="181">
        <v>355</v>
      </c>
      <c r="Q7563" s="181">
        <v>109</v>
      </c>
      <c r="R7563" s="181">
        <v>317</v>
      </c>
      <c r="S7563" s="226">
        <f t="shared" si="356"/>
        <v>1301</v>
      </c>
      <c r="T7563" s="181">
        <f t="shared" si="354"/>
        <v>330.70800930261612</v>
      </c>
      <c r="U7563" s="226">
        <f t="shared" si="355"/>
        <v>21.696531456954141</v>
      </c>
    </row>
    <row r="7564" spans="1:21" x14ac:dyDescent="0.25">
      <c r="A7564" s="156" t="s">
        <v>20000</v>
      </c>
      <c r="B7564" s="156" t="s">
        <v>105</v>
      </c>
      <c r="C7564" s="223">
        <v>-2.0356149673461914</v>
      </c>
      <c r="D7564" s="221">
        <v>-1.0681056976318359</v>
      </c>
      <c r="E7564" s="221">
        <v>-1.4435060024261475</v>
      </c>
      <c r="F7564" s="221">
        <v>1.9070541858673096</v>
      </c>
      <c r="G7564" s="221">
        <v>11.301761627197266</v>
      </c>
      <c r="H7564" s="221">
        <v>1.2975744009017944</v>
      </c>
      <c r="I7564" s="221">
        <v>-1.930207371711731</v>
      </c>
      <c r="J7564" s="221">
        <v>3.2486827373504639</v>
      </c>
      <c r="K7564" s="180">
        <v>328</v>
      </c>
      <c r="L7564" s="181">
        <v>129</v>
      </c>
      <c r="M7564" s="181">
        <v>97</v>
      </c>
      <c r="N7564" s="181">
        <v>73</v>
      </c>
      <c r="O7564" s="181">
        <v>361</v>
      </c>
      <c r="P7564" s="181">
        <v>518</v>
      </c>
      <c r="Q7564" s="181">
        <v>215</v>
      </c>
      <c r="R7564" s="181">
        <v>561</v>
      </c>
      <c r="S7564" s="226">
        <f t="shared" si="356"/>
        <v>2282</v>
      </c>
      <c r="T7564" s="181">
        <f t="shared" si="354"/>
        <v>5353.3234468698502</v>
      </c>
      <c r="U7564" s="226">
        <f t="shared" si="355"/>
        <v>351.21178591710344</v>
      </c>
    </row>
    <row r="7565" spans="1:21" x14ac:dyDescent="0.25">
      <c r="A7565" s="156" t="s">
        <v>20001</v>
      </c>
      <c r="B7565" s="156" t="s">
        <v>105</v>
      </c>
      <c r="C7565" s="223">
        <v>0.46169179677963257</v>
      </c>
      <c r="D7565" s="221">
        <v>5.1062211990356445</v>
      </c>
      <c r="E7565" s="221">
        <v>1.1989971399307251</v>
      </c>
      <c r="F7565" s="221">
        <v>63.458740234375</v>
      </c>
      <c r="G7565" s="221">
        <v>64.767181396484375</v>
      </c>
      <c r="H7565" s="221">
        <v>61.906570434570313</v>
      </c>
      <c r="I7565" s="221">
        <v>46.830604553222656</v>
      </c>
      <c r="J7565" s="221">
        <v>0.14130187034606934</v>
      </c>
      <c r="K7565" s="180">
        <v>271</v>
      </c>
      <c r="L7565" s="181">
        <v>92</v>
      </c>
      <c r="M7565" s="181">
        <v>71</v>
      </c>
      <c r="N7565" s="181">
        <v>86</v>
      </c>
      <c r="O7565" s="181">
        <v>370</v>
      </c>
      <c r="P7565" s="181">
        <v>385</v>
      </c>
      <c r="Q7565" s="181">
        <v>110</v>
      </c>
      <c r="R7565" s="181">
        <v>362</v>
      </c>
      <c r="S7565" s="226">
        <f t="shared" si="356"/>
        <v>1747</v>
      </c>
      <c r="T7565" s="181">
        <f t="shared" si="354"/>
        <v>59137.87579625845</v>
      </c>
      <c r="U7565" s="226">
        <f t="shared" si="355"/>
        <v>3879.8176833294447</v>
      </c>
    </row>
    <row r="7566" spans="1:21" x14ac:dyDescent="0.25">
      <c r="A7566" s="156" t="s">
        <v>20002</v>
      </c>
      <c r="B7566" s="156" t="s">
        <v>105</v>
      </c>
      <c r="C7566" s="223">
        <v>-2.1405811309814453</v>
      </c>
      <c r="D7566" s="221">
        <v>-1.1730716228485107</v>
      </c>
      <c r="E7566" s="221">
        <v>-1.5484720468521118</v>
      </c>
      <c r="F7566" s="221">
        <v>1.8020881414413452</v>
      </c>
      <c r="G7566" s="221">
        <v>10.035353660583496</v>
      </c>
      <c r="H7566" s="221">
        <v>29.355922698974609</v>
      </c>
      <c r="I7566" s="221">
        <v>-2.0351731777191162</v>
      </c>
      <c r="J7566" s="221">
        <v>-2.4609708786010742</v>
      </c>
      <c r="K7566" s="180">
        <v>403</v>
      </c>
      <c r="L7566" s="181">
        <v>149</v>
      </c>
      <c r="M7566" s="181">
        <v>116</v>
      </c>
      <c r="N7566" s="181">
        <v>69</v>
      </c>
      <c r="O7566" s="181">
        <v>410</v>
      </c>
      <c r="P7566" s="181">
        <v>595</v>
      </c>
      <c r="Q7566" s="181">
        <v>202</v>
      </c>
      <c r="R7566" s="181">
        <v>509</v>
      </c>
      <c r="S7566" s="226">
        <f t="shared" si="356"/>
        <v>2453</v>
      </c>
      <c r="T7566" s="181">
        <f t="shared" si="354"/>
        <v>18824.809304356575</v>
      </c>
      <c r="U7566" s="226">
        <f t="shared" si="355"/>
        <v>1235.0262338805244</v>
      </c>
    </row>
    <row r="7567" spans="1:21" x14ac:dyDescent="0.25">
      <c r="A7567" s="156" t="s">
        <v>20003</v>
      </c>
      <c r="B7567" s="156" t="s">
        <v>105</v>
      </c>
      <c r="C7567" s="223">
        <v>-1.8852269649505615</v>
      </c>
      <c r="D7567" s="221">
        <v>-0.91771751642227173</v>
      </c>
      <c r="E7567" s="221">
        <v>5.7212190628051758</v>
      </c>
      <c r="F7567" s="221">
        <v>-2.8076770305633545</v>
      </c>
      <c r="G7567" s="221">
        <v>31.202152252197266</v>
      </c>
      <c r="H7567" s="221">
        <v>25.207439422607422</v>
      </c>
      <c r="I7567" s="221">
        <v>5.2757363319396973</v>
      </c>
      <c r="J7567" s="221">
        <v>-2.2056169509887695</v>
      </c>
      <c r="K7567" s="180">
        <v>577</v>
      </c>
      <c r="L7567" s="181">
        <v>227</v>
      </c>
      <c r="M7567" s="181">
        <v>194</v>
      </c>
      <c r="N7567" s="181">
        <v>188</v>
      </c>
      <c r="O7567" s="181">
        <v>622</v>
      </c>
      <c r="P7567" s="181">
        <v>912</v>
      </c>
      <c r="Q7567" s="181">
        <v>263</v>
      </c>
      <c r="R7567" s="181">
        <v>681</v>
      </c>
      <c r="S7567" s="226">
        <f t="shared" si="356"/>
        <v>3664</v>
      </c>
      <c r="T7567" s="181">
        <f t="shared" si="354"/>
        <v>41568.39234739542</v>
      </c>
      <c r="U7567" s="226">
        <f t="shared" si="355"/>
        <v>2727.1487439392413</v>
      </c>
    </row>
    <row r="7568" spans="1:21" x14ac:dyDescent="0.25">
      <c r="A7568" s="156" t="s">
        <v>20004</v>
      </c>
      <c r="B7568" s="156" t="s">
        <v>105</v>
      </c>
      <c r="C7568" s="223">
        <v>-2.4340286254882813</v>
      </c>
      <c r="D7568" s="221">
        <v>-1.4665193557739258</v>
      </c>
      <c r="E7568" s="221">
        <v>-1.8419197797775269</v>
      </c>
      <c r="F7568" s="221">
        <v>1.5086405277252197</v>
      </c>
      <c r="G7568" s="221">
        <v>21.620237350463867</v>
      </c>
      <c r="H7568" s="221">
        <v>13.064164161682129</v>
      </c>
      <c r="I7568" s="221">
        <v>-2.3286209106445312</v>
      </c>
      <c r="J7568" s="221">
        <v>2.2789583206176758</v>
      </c>
      <c r="K7568" s="180">
        <v>406</v>
      </c>
      <c r="L7568" s="181">
        <v>143</v>
      </c>
      <c r="M7568" s="181">
        <v>121</v>
      </c>
      <c r="N7568" s="181">
        <v>142</v>
      </c>
      <c r="O7568" s="181">
        <v>454</v>
      </c>
      <c r="P7568" s="181">
        <v>684</v>
      </c>
      <c r="Q7568" s="181">
        <v>335</v>
      </c>
      <c r="R7568" s="181">
        <v>1009</v>
      </c>
      <c r="S7568" s="226">
        <f t="shared" si="356"/>
        <v>3294</v>
      </c>
      <c r="T7568" s="181">
        <f t="shared" si="354"/>
        <v>19064.283755898476</v>
      </c>
      <c r="U7568" s="226">
        <f t="shared" si="355"/>
        <v>1250.7372684634859</v>
      </c>
    </row>
    <row r="7569" spans="1:21" x14ac:dyDescent="0.25">
      <c r="A7569" s="156" t="s">
        <v>20005</v>
      </c>
      <c r="B7569" s="156" t="s">
        <v>105</v>
      </c>
      <c r="C7569" s="223">
        <v>-0.88525092601776123</v>
      </c>
      <c r="D7569" s="221">
        <v>5.3714127540588379</v>
      </c>
      <c r="E7569" s="221">
        <v>-0.29314196109771729</v>
      </c>
      <c r="F7569" s="221">
        <v>5.8438501358032227</v>
      </c>
      <c r="G7569" s="221">
        <v>40.009941101074219</v>
      </c>
      <c r="H7569" s="221">
        <v>25.261016845703125</v>
      </c>
      <c r="I7569" s="221">
        <v>0.44619953632354736</v>
      </c>
      <c r="J7569" s="221">
        <v>-1.2056409120559692</v>
      </c>
      <c r="K7569" s="180">
        <v>822</v>
      </c>
      <c r="L7569" s="181">
        <v>292</v>
      </c>
      <c r="M7569" s="181">
        <v>276</v>
      </c>
      <c r="N7569" s="181">
        <v>297</v>
      </c>
      <c r="O7569" s="181">
        <v>977</v>
      </c>
      <c r="P7569" s="181">
        <v>1100</v>
      </c>
      <c r="Q7569" s="181">
        <v>360</v>
      </c>
      <c r="R7569" s="181">
        <v>975</v>
      </c>
      <c r="S7569" s="226">
        <f t="shared" si="356"/>
        <v>5099</v>
      </c>
      <c r="T7569" s="181">
        <f t="shared" si="354"/>
        <v>68357.455501914024</v>
      </c>
      <c r="U7569" s="226">
        <f t="shared" si="355"/>
        <v>4484.6802674726996</v>
      </c>
    </row>
    <row r="7570" spans="1:21" x14ac:dyDescent="0.25">
      <c r="A7570" s="156" t="s">
        <v>20006</v>
      </c>
      <c r="B7570" s="156" t="s">
        <v>105</v>
      </c>
      <c r="C7570" s="223">
        <v>4.1757125854492187</v>
      </c>
      <c r="D7570" s="221">
        <v>5.1432218551635742</v>
      </c>
      <c r="E7570" s="221">
        <v>9.381291389465332</v>
      </c>
      <c r="F7570" s="221">
        <v>8.1183815002441406</v>
      </c>
      <c r="G7570" s="221">
        <v>50.472763061523438</v>
      </c>
      <c r="H7570" s="221">
        <v>91.753242492675781</v>
      </c>
      <c r="I7570" s="221">
        <v>33.594394683837891</v>
      </c>
      <c r="J7570" s="221">
        <v>3.8553228378295898</v>
      </c>
      <c r="K7570" s="180">
        <v>208</v>
      </c>
      <c r="L7570" s="181">
        <v>79</v>
      </c>
      <c r="M7570" s="181">
        <v>90</v>
      </c>
      <c r="N7570" s="181">
        <v>120</v>
      </c>
      <c r="O7570" s="181">
        <v>266</v>
      </c>
      <c r="P7570" s="181">
        <v>315</v>
      </c>
      <c r="Q7570" s="181">
        <v>115</v>
      </c>
      <c r="R7570" s="181">
        <v>364</v>
      </c>
      <c r="S7570" s="226">
        <f t="shared" si="356"/>
        <v>1557</v>
      </c>
      <c r="T7570" s="181">
        <f t="shared" si="354"/>
        <v>50688.10401058197</v>
      </c>
      <c r="U7570" s="226">
        <f t="shared" si="355"/>
        <v>3325.4593545468611</v>
      </c>
    </row>
    <row r="7571" spans="1:21" x14ac:dyDescent="0.25">
      <c r="A7571" s="156" t="s">
        <v>20007</v>
      </c>
      <c r="B7571" s="156" t="s">
        <v>105</v>
      </c>
      <c r="C7571" s="223">
        <v>-2.9881689697504044E-2</v>
      </c>
      <c r="D7571" s="221">
        <v>4.0432529449462891</v>
      </c>
      <c r="E7571" s="221">
        <v>0.56222730875015259</v>
      </c>
      <c r="F7571" s="221">
        <v>3.9127874374389648</v>
      </c>
      <c r="G7571" s="221">
        <v>10.776529312133789</v>
      </c>
      <c r="H7571" s="221">
        <v>17.426607131958008</v>
      </c>
      <c r="I7571" s="221">
        <v>7.5526073575019836E-2</v>
      </c>
      <c r="J7571" s="221">
        <v>-0.35027158260345459</v>
      </c>
      <c r="K7571" s="180">
        <v>591</v>
      </c>
      <c r="L7571" s="181">
        <v>239</v>
      </c>
      <c r="M7571" s="181">
        <v>221</v>
      </c>
      <c r="N7571" s="181">
        <v>160</v>
      </c>
      <c r="O7571" s="181">
        <v>627</v>
      </c>
      <c r="P7571" s="181">
        <v>979</v>
      </c>
      <c r="Q7571" s="181">
        <v>331</v>
      </c>
      <c r="R7571" s="181">
        <v>937</v>
      </c>
      <c r="S7571" s="226">
        <f t="shared" si="356"/>
        <v>4085</v>
      </c>
      <c r="T7571" s="181">
        <f t="shared" si="354"/>
        <v>25213.302518803626</v>
      </c>
      <c r="U7571" s="226">
        <f t="shared" si="355"/>
        <v>1654.1516862155916</v>
      </c>
    </row>
    <row r="7572" spans="1:21" x14ac:dyDescent="0.25">
      <c r="A7572" s="156" t="s">
        <v>20008</v>
      </c>
      <c r="B7572" s="156" t="s">
        <v>105</v>
      </c>
      <c r="C7572" s="223">
        <v>3.706782341003418</v>
      </c>
      <c r="D7572" s="221">
        <v>4.6742916107177734</v>
      </c>
      <c r="E7572" s="221">
        <v>40.533123016357422</v>
      </c>
      <c r="F7572" s="221">
        <v>24.956096649169922</v>
      </c>
      <c r="G7572" s="221">
        <v>100.27116394042969</v>
      </c>
      <c r="H7572" s="221">
        <v>118.60817718505859</v>
      </c>
      <c r="I7572" s="221">
        <v>3.812190055847168</v>
      </c>
      <c r="J7572" s="221">
        <v>3.38639235496521</v>
      </c>
      <c r="K7572" s="180">
        <v>522</v>
      </c>
      <c r="L7572" s="181">
        <v>175</v>
      </c>
      <c r="M7572" s="181">
        <v>121</v>
      </c>
      <c r="N7572" s="181">
        <v>148</v>
      </c>
      <c r="O7572" s="181">
        <v>458</v>
      </c>
      <c r="P7572" s="181">
        <v>392</v>
      </c>
      <c r="Q7572" s="181">
        <v>143</v>
      </c>
      <c r="R7572" s="181">
        <v>328</v>
      </c>
      <c r="S7572" s="226">
        <f t="shared" si="356"/>
        <v>2287</v>
      </c>
      <c r="T7572" s="181">
        <f t="shared" si="354"/>
        <v>105425.43001461029</v>
      </c>
      <c r="U7572" s="226">
        <f t="shared" si="355"/>
        <v>6916.5732136285906</v>
      </c>
    </row>
    <row r="7573" spans="1:21" x14ac:dyDescent="0.25">
      <c r="A7573" s="156" t="s">
        <v>20009</v>
      </c>
      <c r="B7573" s="156" t="s">
        <v>105</v>
      </c>
      <c r="C7573" s="223">
        <v>3.7130300998687744</v>
      </c>
      <c r="D7573" s="221">
        <v>25.062807083129883</v>
      </c>
      <c r="E7573" s="221">
        <v>6.1842160224914551</v>
      </c>
      <c r="F7573" s="221">
        <v>48.483711242675781</v>
      </c>
      <c r="G7573" s="221">
        <v>135.158203125</v>
      </c>
      <c r="H7573" s="221">
        <v>191.82176208496094</v>
      </c>
      <c r="I7573" s="221">
        <v>3.8184378147125244</v>
      </c>
      <c r="J7573" s="221">
        <v>3.3926401138305664</v>
      </c>
      <c r="K7573" s="180">
        <v>511</v>
      </c>
      <c r="L7573" s="181">
        <v>175</v>
      </c>
      <c r="M7573" s="181">
        <v>191</v>
      </c>
      <c r="N7573" s="181">
        <v>140</v>
      </c>
      <c r="O7573" s="181">
        <v>505</v>
      </c>
      <c r="P7573" s="181">
        <v>548</v>
      </c>
      <c r="Q7573" s="181">
        <v>159</v>
      </c>
      <c r="R7573" s="181">
        <v>470</v>
      </c>
      <c r="S7573" s="226">
        <f t="shared" si="356"/>
        <v>2699</v>
      </c>
      <c r="T7573" s="181">
        <f t="shared" si="354"/>
        <v>189827.1451215744</v>
      </c>
      <c r="U7573" s="226">
        <f t="shared" si="355"/>
        <v>12453.858115499403</v>
      </c>
    </row>
    <row r="7574" spans="1:21" x14ac:dyDescent="0.25">
      <c r="A7574" s="156" t="s">
        <v>20010</v>
      </c>
      <c r="B7574" s="156" t="s">
        <v>105</v>
      </c>
      <c r="C7574" s="223">
        <v>2.1730268001556396</v>
      </c>
      <c r="D7574" s="221">
        <v>-8.9399213790893555</v>
      </c>
      <c r="E7574" s="221">
        <v>24.076068878173828</v>
      </c>
      <c r="F7574" s="221">
        <v>6.1943902969360352</v>
      </c>
      <c r="G7574" s="221">
        <v>166.10173034667969</v>
      </c>
      <c r="H7574" s="221">
        <v>156.5208740234375</v>
      </c>
      <c r="I7574" s="221">
        <v>52.562366485595703</v>
      </c>
      <c r="J7574" s="221">
        <v>1.8526369333267212</v>
      </c>
      <c r="K7574" s="180">
        <v>409</v>
      </c>
      <c r="L7574" s="181">
        <v>136</v>
      </c>
      <c r="M7574" s="181">
        <v>111</v>
      </c>
      <c r="N7574" s="181">
        <v>131</v>
      </c>
      <c r="O7574" s="181">
        <v>364</v>
      </c>
      <c r="P7574" s="181">
        <v>346</v>
      </c>
      <c r="Q7574" s="181">
        <v>101</v>
      </c>
      <c r="R7574" s="181">
        <v>294</v>
      </c>
      <c r="S7574" s="226">
        <f t="shared" si="356"/>
        <v>1892</v>
      </c>
      <c r="T7574" s="181">
        <f t="shared" si="354"/>
        <v>123627.57395982742</v>
      </c>
      <c r="U7574" s="226">
        <f t="shared" si="355"/>
        <v>8110.7486722883605</v>
      </c>
    </row>
    <row r="7575" spans="1:21" x14ac:dyDescent="0.25">
      <c r="A7575" s="156" t="s">
        <v>20011</v>
      </c>
      <c r="B7575" s="156" t="s">
        <v>105</v>
      </c>
      <c r="C7575" s="223">
        <v>-2.9943938255310059</v>
      </c>
      <c r="D7575" s="221">
        <v>-2.0268845558166504</v>
      </c>
      <c r="E7575" s="221">
        <v>-15.139186859130859</v>
      </c>
      <c r="F7575" s="221">
        <v>0.94827538728713989</v>
      </c>
      <c r="G7575" s="221">
        <v>22.140100479125977</v>
      </c>
      <c r="H7575" s="221">
        <v>87.52679443359375</v>
      </c>
      <c r="I7575" s="221">
        <v>-2.8889861106872559</v>
      </c>
      <c r="J7575" s="221">
        <v>-3.3147838115692139</v>
      </c>
      <c r="K7575" s="180">
        <v>174</v>
      </c>
      <c r="L7575" s="181">
        <v>63</v>
      </c>
      <c r="M7575" s="181">
        <v>39</v>
      </c>
      <c r="N7575" s="181">
        <v>38</v>
      </c>
      <c r="O7575" s="181">
        <v>195</v>
      </c>
      <c r="P7575" s="181">
        <v>276</v>
      </c>
      <c r="Q7575" s="181">
        <v>96</v>
      </c>
      <c r="R7575" s="181">
        <v>399</v>
      </c>
      <c r="S7575" s="226">
        <f t="shared" si="356"/>
        <v>1280</v>
      </c>
      <c r="T7575" s="181">
        <f t="shared" si="354"/>
        <v>25671.661374211311</v>
      </c>
      <c r="U7575" s="226">
        <f t="shared" si="355"/>
        <v>1684.2229183756397</v>
      </c>
    </row>
    <row r="7576" spans="1:21" x14ac:dyDescent="0.25">
      <c r="A7576" s="156" t="s">
        <v>20012</v>
      </c>
      <c r="B7576" s="156" t="s">
        <v>105</v>
      </c>
      <c r="C7576" s="223">
        <v>-3.1272585391998291</v>
      </c>
      <c r="D7576" s="221">
        <v>-2.1597490310668945</v>
      </c>
      <c r="E7576" s="221">
        <v>-2.5351493358612061</v>
      </c>
      <c r="F7576" s="221">
        <v>0.81541073322296143</v>
      </c>
      <c r="G7576" s="221">
        <v>4.9842514991760254</v>
      </c>
      <c r="H7576" s="221">
        <v>-0.57022559642791748</v>
      </c>
      <c r="I7576" s="221">
        <v>-3.0218505859375</v>
      </c>
      <c r="J7576" s="221">
        <v>-3.447648286819458</v>
      </c>
      <c r="K7576" s="180">
        <v>320</v>
      </c>
      <c r="L7576" s="181">
        <v>117</v>
      </c>
      <c r="M7576" s="181">
        <v>49</v>
      </c>
      <c r="N7576" s="181">
        <v>50</v>
      </c>
      <c r="O7576" s="181">
        <v>312</v>
      </c>
      <c r="P7576" s="181">
        <v>386</v>
      </c>
      <c r="Q7576" s="181">
        <v>153</v>
      </c>
      <c r="R7576" s="181">
        <v>505</v>
      </c>
      <c r="S7576" s="226">
        <f t="shared" si="356"/>
        <v>1892</v>
      </c>
      <c r="T7576" s="181">
        <f t="shared" si="354"/>
        <v>-2205.291286945343</v>
      </c>
      <c r="U7576" s="226">
        <f t="shared" si="355"/>
        <v>-144.68101900481554</v>
      </c>
    </row>
    <row r="7577" spans="1:21" x14ac:dyDescent="0.25">
      <c r="A7577" s="156" t="s">
        <v>20013</v>
      </c>
      <c r="B7577" s="156" t="s">
        <v>105</v>
      </c>
      <c r="C7577" s="223">
        <v>-2.6165921688079834</v>
      </c>
      <c r="D7577" s="221">
        <v>-1.6490826606750488</v>
      </c>
      <c r="E7577" s="221">
        <v>-2.0244832038879395</v>
      </c>
      <c r="F7577" s="221">
        <v>1.3260772228240967</v>
      </c>
      <c r="G7577" s="221">
        <v>5.4949178695678711</v>
      </c>
      <c r="H7577" s="221">
        <v>-5.955914780497551E-2</v>
      </c>
      <c r="I7577" s="221">
        <v>-2.5111844539642334</v>
      </c>
      <c r="J7577" s="221">
        <v>8.1276731491088867</v>
      </c>
      <c r="K7577" s="180">
        <v>219</v>
      </c>
      <c r="L7577" s="181">
        <v>82</v>
      </c>
      <c r="M7577" s="181">
        <v>43</v>
      </c>
      <c r="N7577" s="181">
        <v>39</v>
      </c>
      <c r="O7577" s="181">
        <v>206</v>
      </c>
      <c r="P7577" s="181">
        <v>338</v>
      </c>
      <c r="Q7577" s="181">
        <v>124</v>
      </c>
      <c r="R7577" s="181">
        <v>459</v>
      </c>
      <c r="S7577" s="226">
        <f t="shared" si="356"/>
        <v>1510</v>
      </c>
      <c r="T7577" s="181">
        <f t="shared" si="354"/>
        <v>3787.4429631009698</v>
      </c>
      <c r="U7577" s="226">
        <f t="shared" si="355"/>
        <v>248.4801488891238</v>
      </c>
    </row>
    <row r="7578" spans="1:21" x14ac:dyDescent="0.25">
      <c r="A7578" s="156" t="s">
        <v>20014</v>
      </c>
      <c r="B7578" s="156" t="s">
        <v>105</v>
      </c>
      <c r="C7578" s="223">
        <v>-2.3839278221130371</v>
      </c>
      <c r="D7578" s="221">
        <v>-1.4164186716079712</v>
      </c>
      <c r="E7578" s="221">
        <v>-1.7918189764022827</v>
      </c>
      <c r="F7578" s="221">
        <v>1.5587412118911743</v>
      </c>
      <c r="G7578" s="221">
        <v>5.7275815010070801</v>
      </c>
      <c r="H7578" s="221">
        <v>14.011244773864746</v>
      </c>
      <c r="I7578" s="221">
        <v>-2.2785201072692871</v>
      </c>
      <c r="J7578" s="221">
        <v>-2.7043178081512451</v>
      </c>
      <c r="K7578" s="180">
        <v>156</v>
      </c>
      <c r="L7578" s="181">
        <v>64</v>
      </c>
      <c r="M7578" s="181">
        <v>29</v>
      </c>
      <c r="N7578" s="181">
        <v>21</v>
      </c>
      <c r="O7578" s="181">
        <v>116</v>
      </c>
      <c r="P7578" s="181">
        <v>222</v>
      </c>
      <c r="Q7578" s="181">
        <v>102</v>
      </c>
      <c r="R7578" s="181">
        <v>308</v>
      </c>
      <c r="S7578" s="226">
        <f t="shared" si="356"/>
        <v>1018</v>
      </c>
      <c r="T7578" s="181">
        <f t="shared" si="354"/>
        <v>2227.7841379642487</v>
      </c>
      <c r="U7578" s="226">
        <f t="shared" si="355"/>
        <v>146.15669191251857</v>
      </c>
    </row>
    <row r="7579" spans="1:21" x14ac:dyDescent="0.25">
      <c r="A7579" s="156" t="s">
        <v>20015</v>
      </c>
      <c r="B7579" s="156" t="s">
        <v>105</v>
      </c>
      <c r="C7579" s="223">
        <v>-3.0037760734558105</v>
      </c>
      <c r="D7579" s="221">
        <v>-2.036266565322876</v>
      </c>
      <c r="E7579" s="221">
        <v>-2.4116668701171875</v>
      </c>
      <c r="F7579" s="221">
        <v>0.93889319896697998</v>
      </c>
      <c r="G7579" s="221">
        <v>5.1077337265014648</v>
      </c>
      <c r="H7579" s="221">
        <v>-0.44674313068389893</v>
      </c>
      <c r="I7579" s="221">
        <v>-2.8983681201934814</v>
      </c>
      <c r="J7579" s="221">
        <v>2.0130918025970459</v>
      </c>
      <c r="K7579" s="180">
        <v>90</v>
      </c>
      <c r="L7579" s="181">
        <v>31</v>
      </c>
      <c r="M7579" s="181">
        <v>24</v>
      </c>
      <c r="N7579" s="181">
        <v>14</v>
      </c>
      <c r="O7579" s="181">
        <v>78</v>
      </c>
      <c r="P7579" s="181">
        <v>192</v>
      </c>
      <c r="Q7579" s="181">
        <v>79</v>
      </c>
      <c r="R7579" s="181">
        <v>282</v>
      </c>
      <c r="S7579" s="226">
        <f t="shared" si="356"/>
        <v>790</v>
      </c>
      <c r="T7579" s="181">
        <f t="shared" si="354"/>
        <v>273.14974617958069</v>
      </c>
      <c r="U7579" s="226">
        <f t="shared" si="355"/>
        <v>17.920346328901051</v>
      </c>
    </row>
    <row r="7580" spans="1:21" x14ac:dyDescent="0.25">
      <c r="A7580" s="156" t="s">
        <v>20016</v>
      </c>
      <c r="B7580" s="156" t="s">
        <v>105</v>
      </c>
      <c r="C7580" s="223">
        <v>-1.2257109880447388</v>
      </c>
      <c r="D7580" s="221">
        <v>-13.885112762451172</v>
      </c>
      <c r="E7580" s="221">
        <v>4.5208735466003418</v>
      </c>
      <c r="F7580" s="221">
        <v>2.7169582843780518</v>
      </c>
      <c r="G7580" s="221">
        <v>45.731117248535156</v>
      </c>
      <c r="H7580" s="221">
        <v>-0.75017756223678589</v>
      </c>
      <c r="I7580" s="221">
        <v>-1.1203031539916992</v>
      </c>
      <c r="J7580" s="221">
        <v>-2.982072114944458</v>
      </c>
      <c r="K7580" s="180">
        <v>347</v>
      </c>
      <c r="L7580" s="181">
        <v>100</v>
      </c>
      <c r="M7580" s="181">
        <v>82</v>
      </c>
      <c r="N7580" s="181">
        <v>89</v>
      </c>
      <c r="O7580" s="181">
        <v>397</v>
      </c>
      <c r="P7580" s="181">
        <v>403</v>
      </c>
      <c r="Q7580" s="181">
        <v>121</v>
      </c>
      <c r="R7580" s="181">
        <v>389</v>
      </c>
      <c r="S7580" s="226">
        <f t="shared" si="356"/>
        <v>1928</v>
      </c>
      <c r="T7580" s="181">
        <f t="shared" si="354"/>
        <v>15356.037184774876</v>
      </c>
      <c r="U7580" s="226">
        <f t="shared" si="355"/>
        <v>1007.4529024446883</v>
      </c>
    </row>
    <row r="7581" spans="1:21" x14ac:dyDescent="0.25">
      <c r="A7581" s="156" t="s">
        <v>20017</v>
      </c>
      <c r="B7581" s="156" t="s">
        <v>105</v>
      </c>
      <c r="C7581" s="223">
        <v>-0.93444359302520752</v>
      </c>
      <c r="D7581" s="221">
        <v>3.3065769821405411E-2</v>
      </c>
      <c r="E7581" s="221">
        <v>-0.34233462810516357</v>
      </c>
      <c r="F7581" s="221">
        <v>3.008225679397583</v>
      </c>
      <c r="G7581" s="221">
        <v>9.1183624267578125</v>
      </c>
      <c r="H7581" s="221">
        <v>1.6225893497467041</v>
      </c>
      <c r="I7581" s="221">
        <v>-0.82903587818145752</v>
      </c>
      <c r="J7581" s="221">
        <v>4.827733039855957</v>
      </c>
      <c r="K7581" s="180">
        <v>188</v>
      </c>
      <c r="L7581" s="181">
        <v>72</v>
      </c>
      <c r="M7581" s="181">
        <v>47</v>
      </c>
      <c r="N7581" s="181">
        <v>24</v>
      </c>
      <c r="O7581" s="181">
        <v>154</v>
      </c>
      <c r="P7581" s="181">
        <v>294</v>
      </c>
      <c r="Q7581" s="181">
        <v>127</v>
      </c>
      <c r="R7581" s="181">
        <v>361</v>
      </c>
      <c r="S7581" s="226">
        <f t="shared" si="356"/>
        <v>1267</v>
      </c>
      <c r="T7581" s="181">
        <f t="shared" si="354"/>
        <v>3401.606182128191</v>
      </c>
      <c r="U7581" s="226">
        <f t="shared" si="355"/>
        <v>223.16682226822059</v>
      </c>
    </row>
    <row r="7582" spans="1:21" x14ac:dyDescent="0.25">
      <c r="A7582" s="156" t="s">
        <v>20018</v>
      </c>
      <c r="B7582" s="156" t="s">
        <v>105</v>
      </c>
      <c r="C7582" s="223">
        <v>-1.763609766960144</v>
      </c>
      <c r="D7582" s="221">
        <v>-0.79610025882720947</v>
      </c>
      <c r="E7582" s="221">
        <v>-1.1715006828308105</v>
      </c>
      <c r="F7582" s="221">
        <v>6.0087213516235352</v>
      </c>
      <c r="G7582" s="221">
        <v>31.868886947631836</v>
      </c>
      <c r="H7582" s="221">
        <v>1.5378693342208862</v>
      </c>
      <c r="I7582" s="221">
        <v>-1.6582019329071045</v>
      </c>
      <c r="J7582" s="221">
        <v>-2.0839996337890625</v>
      </c>
      <c r="K7582" s="180">
        <v>176</v>
      </c>
      <c r="L7582" s="181">
        <v>44</v>
      </c>
      <c r="M7582" s="181">
        <v>51</v>
      </c>
      <c r="N7582" s="181">
        <v>82</v>
      </c>
      <c r="O7582" s="181">
        <v>199</v>
      </c>
      <c r="P7582" s="181">
        <v>219</v>
      </c>
      <c r="Q7582" s="181">
        <v>85</v>
      </c>
      <c r="R7582" s="181">
        <v>359</v>
      </c>
      <c r="S7582" s="226">
        <f t="shared" si="356"/>
        <v>1215</v>
      </c>
      <c r="T7582" s="181">
        <f t="shared" si="354"/>
        <v>5877.1437395811081</v>
      </c>
      <c r="U7582" s="226">
        <f t="shared" si="355"/>
        <v>385.57770128325069</v>
      </c>
    </row>
    <row r="7583" spans="1:21" x14ac:dyDescent="0.25">
      <c r="A7583" s="156" t="s">
        <v>20019</v>
      </c>
      <c r="B7583" s="156" t="s">
        <v>105</v>
      </c>
      <c r="C7583" s="223">
        <v>-2.9001457691192627</v>
      </c>
      <c r="D7583" s="221">
        <v>-1.9326364994049072</v>
      </c>
      <c r="E7583" s="221">
        <v>-2.3080368041992187</v>
      </c>
      <c r="F7583" s="221">
        <v>1.0425235033035278</v>
      </c>
      <c r="G7583" s="221">
        <v>78.975975036621094</v>
      </c>
      <c r="H7583" s="221">
        <v>-0.34311291575431824</v>
      </c>
      <c r="I7583" s="221">
        <v>-2.7947380542755127</v>
      </c>
      <c r="J7583" s="221">
        <v>-3.2205357551574707</v>
      </c>
      <c r="K7583" s="180">
        <v>162</v>
      </c>
      <c r="L7583" s="181">
        <v>60</v>
      </c>
      <c r="M7583" s="181">
        <v>25</v>
      </c>
      <c r="N7583" s="181">
        <v>11</v>
      </c>
      <c r="O7583" s="181">
        <v>120</v>
      </c>
      <c r="P7583" s="181">
        <v>218</v>
      </c>
      <c r="Q7583" s="181">
        <v>98</v>
      </c>
      <c r="R7583" s="181">
        <v>276</v>
      </c>
      <c r="S7583" s="226">
        <f t="shared" si="356"/>
        <v>970</v>
      </c>
      <c r="T7583" s="181">
        <f t="shared" si="354"/>
        <v>7607.5512248873711</v>
      </c>
      <c r="U7583" s="226">
        <f t="shared" si="355"/>
        <v>499.10334741884691</v>
      </c>
    </row>
    <row r="7584" spans="1:21" x14ac:dyDescent="0.25">
      <c r="A7584" s="156" t="s">
        <v>20020</v>
      </c>
      <c r="B7584" s="156" t="s">
        <v>105</v>
      </c>
      <c r="C7584" s="223">
        <v>-3.0322825908660889</v>
      </c>
      <c r="D7584" s="221">
        <v>-2.0647730827331543</v>
      </c>
      <c r="E7584" s="221">
        <v>-2.4401736259460449</v>
      </c>
      <c r="F7584" s="221">
        <v>0.91038662195205688</v>
      </c>
      <c r="G7584" s="221">
        <v>10.568143844604492</v>
      </c>
      <c r="H7584" s="221">
        <v>15.854902267456055</v>
      </c>
      <c r="I7584" s="221">
        <v>-2.9268748760223389</v>
      </c>
      <c r="J7584" s="221">
        <v>-3.3526725769042969</v>
      </c>
      <c r="K7584" s="180">
        <v>127</v>
      </c>
      <c r="L7584" s="181">
        <v>70</v>
      </c>
      <c r="M7584" s="181">
        <v>44</v>
      </c>
      <c r="N7584" s="181">
        <v>31</v>
      </c>
      <c r="O7584" s="181">
        <v>133</v>
      </c>
      <c r="P7584" s="181">
        <v>311</v>
      </c>
      <c r="Q7584" s="181">
        <v>124</v>
      </c>
      <c r="R7584" s="181">
        <v>374</v>
      </c>
      <c r="S7584" s="226">
        <f t="shared" si="356"/>
        <v>1214</v>
      </c>
      <c r="T7584" s="181">
        <f t="shared" si="354"/>
        <v>4110.8260490298271</v>
      </c>
      <c r="U7584" s="226">
        <f t="shared" si="355"/>
        <v>269.69611916845884</v>
      </c>
    </row>
    <row r="7585" spans="1:21" x14ac:dyDescent="0.25">
      <c r="A7585" s="156" t="s">
        <v>20021</v>
      </c>
      <c r="B7585" s="156" t="s">
        <v>105</v>
      </c>
      <c r="C7585" s="223">
        <v>-2.0563108921051025</v>
      </c>
      <c r="D7585" s="221">
        <v>-1.088801383972168</v>
      </c>
      <c r="E7585" s="221">
        <v>-1.464201807975769</v>
      </c>
      <c r="F7585" s="221">
        <v>1.8863584995269775</v>
      </c>
      <c r="G7585" s="221">
        <v>6.055199146270752</v>
      </c>
      <c r="H7585" s="221">
        <v>0.50072211027145386</v>
      </c>
      <c r="I7585" s="221">
        <v>-1.9509029388427734</v>
      </c>
      <c r="J7585" s="221">
        <v>-2.3767006397247314</v>
      </c>
      <c r="K7585" s="180">
        <v>73</v>
      </c>
      <c r="L7585" s="181">
        <v>28</v>
      </c>
      <c r="M7585" s="181">
        <v>22</v>
      </c>
      <c r="N7585" s="181">
        <v>18</v>
      </c>
      <c r="O7585" s="181">
        <v>67</v>
      </c>
      <c r="P7585" s="181">
        <v>131</v>
      </c>
      <c r="Q7585" s="181">
        <v>62</v>
      </c>
      <c r="R7585" s="181">
        <v>97</v>
      </c>
      <c r="S7585" s="226">
        <f t="shared" si="356"/>
        <v>498</v>
      </c>
      <c r="T7585" s="181">
        <f t="shared" si="354"/>
        <v>-59.058125674724579</v>
      </c>
      <c r="U7585" s="226">
        <f t="shared" si="355"/>
        <v>-3.8745855723073852</v>
      </c>
    </row>
    <row r="7586" spans="1:21" x14ac:dyDescent="0.25">
      <c r="A7586" s="156" t="s">
        <v>20022</v>
      </c>
      <c r="B7586" s="156" t="s">
        <v>105</v>
      </c>
      <c r="C7586" s="223">
        <v>-1.2512201070785522</v>
      </c>
      <c r="D7586" s="221">
        <v>-0.28371071815490723</v>
      </c>
      <c r="E7586" s="221">
        <v>-0.6591111421585083</v>
      </c>
      <c r="F7586" s="221">
        <v>2.6914491653442383</v>
      </c>
      <c r="G7586" s="221">
        <v>7.0569210052490234</v>
      </c>
      <c r="H7586" s="221">
        <v>1.3058128356933594</v>
      </c>
      <c r="I7586" s="221">
        <v>-1.1458122730255127</v>
      </c>
      <c r="J7586" s="221">
        <v>-1.5716099739074707</v>
      </c>
      <c r="K7586" s="180">
        <v>170</v>
      </c>
      <c r="L7586" s="181">
        <v>62</v>
      </c>
      <c r="M7586" s="181">
        <v>60</v>
      </c>
      <c r="N7586" s="181">
        <v>49</v>
      </c>
      <c r="O7586" s="181">
        <v>200</v>
      </c>
      <c r="P7586" s="181">
        <v>288</v>
      </c>
      <c r="Q7586" s="181">
        <v>114</v>
      </c>
      <c r="R7586" s="181">
        <v>277</v>
      </c>
      <c r="S7586" s="226">
        <f t="shared" si="356"/>
        <v>1220</v>
      </c>
      <c r="T7586" s="181">
        <f t="shared" si="354"/>
        <v>1083.5365936756134</v>
      </c>
      <c r="U7586" s="226">
        <f t="shared" si="355"/>
        <v>71.08683529926806</v>
      </c>
    </row>
    <row r="7587" spans="1:21" x14ac:dyDescent="0.25">
      <c r="A7587" s="156" t="s">
        <v>20023</v>
      </c>
      <c r="B7587" s="156" t="s">
        <v>105</v>
      </c>
      <c r="C7587" s="223">
        <v>-2.8736374378204346</v>
      </c>
      <c r="D7587" s="221">
        <v>-1.9061280488967896</v>
      </c>
      <c r="E7587" s="221">
        <v>-2.2815284729003906</v>
      </c>
      <c r="F7587" s="221">
        <v>1.0690317153930664</v>
      </c>
      <c r="G7587" s="221">
        <v>76.768531799316406</v>
      </c>
      <c r="H7587" s="221">
        <v>-0.31660455465316772</v>
      </c>
      <c r="I7587" s="221">
        <v>-2.7682297229766846</v>
      </c>
      <c r="J7587" s="221">
        <v>-3.1940274238586426</v>
      </c>
      <c r="K7587" s="180">
        <v>84</v>
      </c>
      <c r="L7587" s="181">
        <v>32</v>
      </c>
      <c r="M7587" s="181">
        <v>34</v>
      </c>
      <c r="N7587" s="181">
        <v>25</v>
      </c>
      <c r="O7587" s="181">
        <v>71</v>
      </c>
      <c r="P7587" s="181">
        <v>161</v>
      </c>
      <c r="Q7587" s="181">
        <v>45</v>
      </c>
      <c r="R7587" s="181">
        <v>167</v>
      </c>
      <c r="S7587" s="226">
        <f t="shared" si="356"/>
        <v>619</v>
      </c>
      <c r="T7587" s="181">
        <f t="shared" si="354"/>
        <v>4388.3916895985603</v>
      </c>
      <c r="U7587" s="226">
        <f t="shared" si="355"/>
        <v>287.90617602395668</v>
      </c>
    </row>
    <row r="7588" spans="1:21" x14ac:dyDescent="0.25">
      <c r="A7588" s="156" t="s">
        <v>20024</v>
      </c>
      <c r="B7588" s="156" t="s">
        <v>105</v>
      </c>
      <c r="C7588" s="223">
        <v>-1.9782583713531494</v>
      </c>
      <c r="D7588" s="221">
        <v>-1.0107489824295044</v>
      </c>
      <c r="E7588" s="221">
        <v>0.26328271627426147</v>
      </c>
      <c r="F7588" s="221">
        <v>21.778226852416992</v>
      </c>
      <c r="G7588" s="221">
        <v>2.8134703636169434</v>
      </c>
      <c r="H7588" s="221">
        <v>0.57877457141876221</v>
      </c>
      <c r="I7588" s="221">
        <v>-1.8728505373001099</v>
      </c>
      <c r="J7588" s="221">
        <v>-2.2986483573913574</v>
      </c>
      <c r="K7588" s="180">
        <v>211</v>
      </c>
      <c r="L7588" s="181">
        <v>68</v>
      </c>
      <c r="M7588" s="181">
        <v>50</v>
      </c>
      <c r="N7588" s="181">
        <v>71</v>
      </c>
      <c r="O7588" s="181">
        <v>249</v>
      </c>
      <c r="P7588" s="181">
        <v>347</v>
      </c>
      <c r="Q7588" s="181">
        <v>150</v>
      </c>
      <c r="R7588" s="181">
        <v>430</v>
      </c>
      <c r="S7588" s="226">
        <f t="shared" si="356"/>
        <v>1576</v>
      </c>
      <c r="T7588" s="181">
        <f t="shared" si="354"/>
        <v>705.31731772422791</v>
      </c>
      <c r="U7588" s="226">
        <f t="shared" si="355"/>
        <v>46.273265057621245</v>
      </c>
    </row>
    <row r="7589" spans="1:21" x14ac:dyDescent="0.25">
      <c r="A7589" s="156" t="s">
        <v>20025</v>
      </c>
      <c r="B7589" s="156" t="s">
        <v>105</v>
      </c>
      <c r="C7589" s="223">
        <v>-2.4772365093231201</v>
      </c>
      <c r="D7589" s="221">
        <v>-1.4620031118392944</v>
      </c>
      <c r="E7589" s="221">
        <v>-1.8851275444030762</v>
      </c>
      <c r="F7589" s="221">
        <v>1.4654327630996704</v>
      </c>
      <c r="G7589" s="221">
        <v>32.4891357421875</v>
      </c>
      <c r="H7589" s="221">
        <v>2.6396782398223877</v>
      </c>
      <c r="I7589" s="221">
        <v>-2.3718287944793701</v>
      </c>
      <c r="J7589" s="221">
        <v>-2.7976264953613281</v>
      </c>
      <c r="K7589" s="180">
        <v>439</v>
      </c>
      <c r="L7589" s="181">
        <v>176</v>
      </c>
      <c r="M7589" s="181">
        <v>128</v>
      </c>
      <c r="N7589" s="181">
        <v>108</v>
      </c>
      <c r="O7589" s="181">
        <v>428</v>
      </c>
      <c r="P7589" s="181">
        <v>704</v>
      </c>
      <c r="Q7589" s="181">
        <v>249</v>
      </c>
      <c r="R7589" s="181">
        <v>635</v>
      </c>
      <c r="S7589" s="226">
        <f t="shared" si="356"/>
        <v>2867</v>
      </c>
      <c r="T7589" s="181">
        <f t="shared" si="354"/>
        <v>11968.75642156601</v>
      </c>
      <c r="U7589" s="226">
        <f t="shared" si="355"/>
        <v>785.22591801974409</v>
      </c>
    </row>
    <row r="7590" spans="1:21" x14ac:dyDescent="0.25">
      <c r="A7590" s="156" t="s">
        <v>20026</v>
      </c>
      <c r="B7590" s="156" t="s">
        <v>105</v>
      </c>
      <c r="C7590" s="223">
        <v>-1.6297740936279297</v>
      </c>
      <c r="D7590" s="221">
        <v>-0.66226464509963989</v>
      </c>
      <c r="E7590" s="221">
        <v>3.1983921527862549</v>
      </c>
      <c r="F7590" s="221">
        <v>5.1478567123413086</v>
      </c>
      <c r="G7590" s="221">
        <v>10.114638328552246</v>
      </c>
      <c r="H7590" s="221">
        <v>42.093513488769531</v>
      </c>
      <c r="I7590" s="221">
        <v>24.125518798828125</v>
      </c>
      <c r="J7590" s="221">
        <v>-1.9501638412475586</v>
      </c>
      <c r="K7590" s="180">
        <v>377</v>
      </c>
      <c r="L7590" s="181">
        <v>134</v>
      </c>
      <c r="M7590" s="181">
        <v>148</v>
      </c>
      <c r="N7590" s="181">
        <v>120</v>
      </c>
      <c r="O7590" s="181">
        <v>437</v>
      </c>
      <c r="P7590" s="181">
        <v>533</v>
      </c>
      <c r="Q7590" s="181">
        <v>198</v>
      </c>
      <c r="R7590" s="181">
        <v>652</v>
      </c>
      <c r="S7590" s="226">
        <f t="shared" si="356"/>
        <v>2599</v>
      </c>
      <c r="T7590" s="181">
        <f t="shared" si="354"/>
        <v>30749.222085118294</v>
      </c>
      <c r="U7590" s="226">
        <f t="shared" si="355"/>
        <v>2017.3429293517884</v>
      </c>
    </row>
    <row r="7591" spans="1:21" x14ac:dyDescent="0.25">
      <c r="A7591" s="156" t="s">
        <v>20027</v>
      </c>
      <c r="B7591" s="156" t="s">
        <v>105</v>
      </c>
      <c r="C7591" s="223">
        <v>-1.3603553771972656</v>
      </c>
      <c r="D7591" s="221">
        <v>-0.39284604787826538</v>
      </c>
      <c r="E7591" s="221">
        <v>-0.76824641227722168</v>
      </c>
      <c r="F7591" s="221">
        <v>2.5823140144348145</v>
      </c>
      <c r="G7591" s="221">
        <v>18.757482528686523</v>
      </c>
      <c r="H7591" s="221">
        <v>15.485570907592773</v>
      </c>
      <c r="I7591" s="221">
        <v>5.9088993072509766</v>
      </c>
      <c r="J7591" s="221">
        <v>-1.6807452440261841</v>
      </c>
      <c r="K7591" s="180">
        <v>397</v>
      </c>
      <c r="L7591" s="181">
        <v>135</v>
      </c>
      <c r="M7591" s="181">
        <v>86</v>
      </c>
      <c r="N7591" s="181">
        <v>73</v>
      </c>
      <c r="O7591" s="181">
        <v>423</v>
      </c>
      <c r="P7591" s="181">
        <v>499</v>
      </c>
      <c r="Q7591" s="181">
        <v>177</v>
      </c>
      <c r="R7591" s="181">
        <v>616</v>
      </c>
      <c r="S7591" s="226">
        <f t="shared" si="356"/>
        <v>2406</v>
      </c>
      <c r="T7591" s="181">
        <f t="shared" si="354"/>
        <v>15201.595529973507</v>
      </c>
      <c r="U7591" s="226">
        <f t="shared" si="355"/>
        <v>997.32055569950944</v>
      </c>
    </row>
    <row r="7592" spans="1:21" x14ac:dyDescent="0.25">
      <c r="A7592" s="156" t="s">
        <v>20028</v>
      </c>
      <c r="B7592" s="156" t="s">
        <v>105</v>
      </c>
      <c r="C7592" s="223">
        <v>-1.716823935508728</v>
      </c>
      <c r="D7592" s="221">
        <v>-0.74931448698043823</v>
      </c>
      <c r="E7592" s="221">
        <v>-1.1247149705886841</v>
      </c>
      <c r="F7592" s="221">
        <v>2.2258453369140625</v>
      </c>
      <c r="G7592" s="221">
        <v>116.82678985595703</v>
      </c>
      <c r="H7592" s="221">
        <v>-1.1164733171463013</v>
      </c>
      <c r="I7592" s="221">
        <v>-1.611416220664978</v>
      </c>
      <c r="J7592" s="221">
        <v>-2.0372138023376465</v>
      </c>
      <c r="K7592" s="180">
        <v>274</v>
      </c>
      <c r="L7592" s="181">
        <v>95</v>
      </c>
      <c r="M7592" s="181">
        <v>86</v>
      </c>
      <c r="N7592" s="181">
        <v>61</v>
      </c>
      <c r="O7592" s="181">
        <v>268</v>
      </c>
      <c r="P7592" s="181">
        <v>433</v>
      </c>
      <c r="Q7592" s="181">
        <v>164</v>
      </c>
      <c r="R7592" s="181">
        <v>542</v>
      </c>
      <c r="S7592" s="226">
        <f t="shared" si="356"/>
        <v>1923</v>
      </c>
      <c r="T7592" s="181">
        <f t="shared" si="354"/>
        <v>28955.161037504673</v>
      </c>
      <c r="U7592" s="226">
        <f t="shared" si="355"/>
        <v>1899.6412080135954</v>
      </c>
    </row>
    <row r="7593" spans="1:21" x14ac:dyDescent="0.25">
      <c r="A7593" s="156" t="s">
        <v>20029</v>
      </c>
      <c r="B7593" s="156" t="s">
        <v>105</v>
      </c>
      <c r="C7593" s="223">
        <v>-2.5605118274688721</v>
      </c>
      <c r="D7593" s="221">
        <v>-1.5930023193359375</v>
      </c>
      <c r="E7593" s="221">
        <v>-1.968402624130249</v>
      </c>
      <c r="F7593" s="221">
        <v>1.382157564163208</v>
      </c>
      <c r="G7593" s="221">
        <v>19.591732025146484</v>
      </c>
      <c r="H7593" s="221">
        <v>1.6950210332870483</v>
      </c>
      <c r="I7593" s="221">
        <v>-2.455103874206543</v>
      </c>
      <c r="J7593" s="221">
        <v>-2.880901575088501</v>
      </c>
      <c r="K7593" s="180">
        <v>286</v>
      </c>
      <c r="L7593" s="181">
        <v>131</v>
      </c>
      <c r="M7593" s="181">
        <v>89</v>
      </c>
      <c r="N7593" s="181">
        <v>90</v>
      </c>
      <c r="O7593" s="181">
        <v>323</v>
      </c>
      <c r="P7593" s="181">
        <v>437</v>
      </c>
      <c r="Q7593" s="181">
        <v>157</v>
      </c>
      <c r="R7593" s="181">
        <v>641</v>
      </c>
      <c r="S7593" s="226">
        <f t="shared" si="356"/>
        <v>2154</v>
      </c>
      <c r="T7593" s="181">
        <f t="shared" si="354"/>
        <v>3844.9610785245895</v>
      </c>
      <c r="U7593" s="226">
        <f t="shared" si="355"/>
        <v>252.25370007485077</v>
      </c>
    </row>
    <row r="7594" spans="1:21" x14ac:dyDescent="0.25">
      <c r="A7594" s="156" t="s">
        <v>20030</v>
      </c>
      <c r="B7594" s="156" t="s">
        <v>105</v>
      </c>
      <c r="C7594" s="223">
        <v>-1.5584628582000732</v>
      </c>
      <c r="D7594" s="221">
        <v>-0.590953528881073</v>
      </c>
      <c r="E7594" s="221">
        <v>-0.9663538932800293</v>
      </c>
      <c r="F7594" s="221">
        <v>2.3842062950134277</v>
      </c>
      <c r="G7594" s="221">
        <v>43.682098388671875</v>
      </c>
      <c r="H7594" s="221">
        <v>41.093387603759766</v>
      </c>
      <c r="I7594" s="221">
        <v>-1.4530550241470337</v>
      </c>
      <c r="J7594" s="221">
        <v>-1.8788527250289917</v>
      </c>
      <c r="K7594" s="180">
        <v>295</v>
      </c>
      <c r="L7594" s="181">
        <v>91</v>
      </c>
      <c r="M7594" s="181">
        <v>69</v>
      </c>
      <c r="N7594" s="181">
        <v>78</v>
      </c>
      <c r="O7594" s="181">
        <v>303</v>
      </c>
      <c r="P7594" s="181">
        <v>380</v>
      </c>
      <c r="Q7594" s="181">
        <v>133</v>
      </c>
      <c r="R7594" s="181">
        <v>379</v>
      </c>
      <c r="S7594" s="226">
        <f t="shared" si="356"/>
        <v>1728</v>
      </c>
      <c r="T7594" s="181">
        <f t="shared" si="354"/>
        <v>27551.587958276272</v>
      </c>
      <c r="U7594" s="226">
        <f t="shared" si="355"/>
        <v>1807.5579605294163</v>
      </c>
    </row>
    <row r="7595" spans="1:21" x14ac:dyDescent="0.25">
      <c r="A7595" s="156" t="s">
        <v>20031</v>
      </c>
      <c r="B7595" s="156" t="s">
        <v>105</v>
      </c>
      <c r="C7595" s="223">
        <v>0.41949182748794556</v>
      </c>
      <c r="D7595" s="221">
        <v>1.3870011568069458</v>
      </c>
      <c r="E7595" s="221">
        <v>1.0116007328033447</v>
      </c>
      <c r="F7595" s="221">
        <v>83.448074340820313</v>
      </c>
      <c r="G7595" s="221">
        <v>14.735801696777344</v>
      </c>
      <c r="H7595" s="221">
        <v>23.291231155395508</v>
      </c>
      <c r="I7595" s="221">
        <v>-52.192584991455078</v>
      </c>
      <c r="J7595" s="221">
        <v>9.9101908504962921E-2</v>
      </c>
      <c r="K7595" s="180">
        <v>206</v>
      </c>
      <c r="L7595" s="181">
        <v>47</v>
      </c>
      <c r="M7595" s="181">
        <v>44</v>
      </c>
      <c r="N7595" s="181">
        <v>60</v>
      </c>
      <c r="O7595" s="181">
        <v>253</v>
      </c>
      <c r="P7595" s="181">
        <v>250</v>
      </c>
      <c r="Q7595" s="181">
        <v>56</v>
      </c>
      <c r="R7595" s="181">
        <v>178</v>
      </c>
      <c r="S7595" s="226">
        <f t="shared" si="356"/>
        <v>1094</v>
      </c>
      <c r="T7595" s="181">
        <f t="shared" si="354"/>
        <v>11848.820261850953</v>
      </c>
      <c r="U7595" s="226">
        <f t="shared" si="355"/>
        <v>777.35734940669056</v>
      </c>
    </row>
    <row r="7596" spans="1:21" x14ac:dyDescent="0.25">
      <c r="A7596" s="156" t="s">
        <v>20032</v>
      </c>
      <c r="B7596" s="156" t="s">
        <v>105</v>
      </c>
      <c r="C7596" s="223">
        <v>2.1129589080810547</v>
      </c>
      <c r="D7596" s="221">
        <v>-2.3531255722045898</v>
      </c>
      <c r="E7596" s="221">
        <v>4.1162247657775879</v>
      </c>
      <c r="F7596" s="221">
        <v>44.496444702148437</v>
      </c>
      <c r="G7596" s="221">
        <v>105.48621368408203</v>
      </c>
      <c r="H7596" s="221">
        <v>96.62725830078125</v>
      </c>
      <c r="I7596" s="221">
        <v>16.123802185058594</v>
      </c>
      <c r="J7596" s="221">
        <v>3.2037258148193359</v>
      </c>
      <c r="K7596" s="180">
        <v>615</v>
      </c>
      <c r="L7596" s="181">
        <v>178</v>
      </c>
      <c r="M7596" s="181">
        <v>209</v>
      </c>
      <c r="N7596" s="181">
        <v>217</v>
      </c>
      <c r="O7596" s="181">
        <v>683</v>
      </c>
      <c r="P7596" s="181">
        <v>678</v>
      </c>
      <c r="Q7596" s="181">
        <v>190</v>
      </c>
      <c r="R7596" s="181">
        <v>361</v>
      </c>
      <c r="S7596" s="226">
        <f t="shared" si="356"/>
        <v>3131</v>
      </c>
      <c r="T7596" s="181">
        <f t="shared" si="354"/>
        <v>153177.06536149979</v>
      </c>
      <c r="U7596" s="226">
        <f t="shared" si="355"/>
        <v>10049.381701120506</v>
      </c>
    </row>
    <row r="7597" spans="1:21" x14ac:dyDescent="0.25">
      <c r="A7597" s="156" t="s">
        <v>20033</v>
      </c>
      <c r="B7597" s="156" t="s">
        <v>105</v>
      </c>
      <c r="C7597" s="223">
        <v>0.25515294075012207</v>
      </c>
      <c r="D7597" s="221">
        <v>1.2226623296737671</v>
      </c>
      <c r="E7597" s="221">
        <v>-5.8104739189147949</v>
      </c>
      <c r="F7597" s="221">
        <v>8.5283823013305664</v>
      </c>
      <c r="G7597" s="221">
        <v>45.349315643310547</v>
      </c>
      <c r="H7597" s="221">
        <v>39.617282867431641</v>
      </c>
      <c r="I7597" s="221">
        <v>0.36056071519851685</v>
      </c>
      <c r="J7597" s="221">
        <v>-6.5236955881118774E-2</v>
      </c>
      <c r="K7597" s="180">
        <v>560</v>
      </c>
      <c r="L7597" s="181">
        <v>178</v>
      </c>
      <c r="M7597" s="181">
        <v>183</v>
      </c>
      <c r="N7597" s="181">
        <v>190</v>
      </c>
      <c r="O7597" s="181">
        <v>668</v>
      </c>
      <c r="P7597" s="181">
        <v>715</v>
      </c>
      <c r="Q7597" s="181">
        <v>279</v>
      </c>
      <c r="R7597" s="181">
        <v>762</v>
      </c>
      <c r="S7597" s="226">
        <f t="shared" si="356"/>
        <v>3535</v>
      </c>
      <c r="T7597" s="181">
        <f t="shared" si="354"/>
        <v>59588.181430697441</v>
      </c>
      <c r="U7597" s="226">
        <f t="shared" si="355"/>
        <v>3909.3605733956751</v>
      </c>
    </row>
    <row r="7598" spans="1:21" x14ac:dyDescent="0.25">
      <c r="A7598" s="156" t="s">
        <v>20034</v>
      </c>
      <c r="B7598" s="156" t="s">
        <v>105</v>
      </c>
      <c r="C7598" s="223">
        <v>0.38763728737831116</v>
      </c>
      <c r="D7598" s="221">
        <v>1.3551466464996338</v>
      </c>
      <c r="E7598" s="221">
        <v>0.97974628210067749</v>
      </c>
      <c r="F7598" s="221">
        <v>4.3303065299987793</v>
      </c>
      <c r="G7598" s="221">
        <v>26.011825561523438</v>
      </c>
      <c r="H7598" s="221">
        <v>48.505786895751953</v>
      </c>
      <c r="I7598" s="221">
        <v>0.49304503202438354</v>
      </c>
      <c r="J7598" s="221">
        <v>8.5676097869873047</v>
      </c>
      <c r="K7598" s="180">
        <v>255</v>
      </c>
      <c r="L7598" s="181">
        <v>55</v>
      </c>
      <c r="M7598" s="181">
        <v>79</v>
      </c>
      <c r="N7598" s="181">
        <v>116</v>
      </c>
      <c r="O7598" s="181">
        <v>290</v>
      </c>
      <c r="P7598" s="181">
        <v>210</v>
      </c>
      <c r="Q7598" s="181">
        <v>43</v>
      </c>
      <c r="R7598" s="181">
        <v>114</v>
      </c>
      <c r="S7598" s="226">
        <f t="shared" si="356"/>
        <v>1162</v>
      </c>
      <c r="T7598" s="181">
        <f t="shared" si="354"/>
        <v>19480.649200648069</v>
      </c>
      <c r="U7598" s="226">
        <f t="shared" si="355"/>
        <v>1278.0534679974739</v>
      </c>
    </row>
    <row r="7599" spans="1:21" x14ac:dyDescent="0.25">
      <c r="A7599" s="156" t="s">
        <v>20035</v>
      </c>
      <c r="B7599" s="156" t="s">
        <v>105</v>
      </c>
      <c r="C7599" s="223">
        <v>4.8246994018554687</v>
      </c>
      <c r="D7599" s="221">
        <v>-10.533439636230469</v>
      </c>
      <c r="E7599" s="221">
        <v>1.3203014135360718</v>
      </c>
      <c r="F7599" s="221">
        <v>11.25368595123291</v>
      </c>
      <c r="G7599" s="221">
        <v>26.34950065612793</v>
      </c>
      <c r="H7599" s="221">
        <v>19.684909820556641</v>
      </c>
      <c r="I7599" s="221">
        <v>-11.557241439819336</v>
      </c>
      <c r="J7599" s="221">
        <v>2.8528740406036377</v>
      </c>
      <c r="K7599" s="180">
        <v>299</v>
      </c>
      <c r="L7599" s="181">
        <v>103</v>
      </c>
      <c r="M7599" s="181">
        <v>86</v>
      </c>
      <c r="N7599" s="181">
        <v>166</v>
      </c>
      <c r="O7599" s="181">
        <v>442</v>
      </c>
      <c r="P7599" s="181">
        <v>387</v>
      </c>
      <c r="Q7599" s="181">
        <v>95</v>
      </c>
      <c r="R7599" s="181">
        <v>312</v>
      </c>
      <c r="S7599" s="226">
        <f t="shared" si="356"/>
        <v>1890</v>
      </c>
      <c r="T7599" s="181">
        <f t="shared" si="354"/>
        <v>21395.996782541275</v>
      </c>
      <c r="U7599" s="226">
        <f t="shared" si="355"/>
        <v>1403.7123510380736</v>
      </c>
    </row>
    <row r="7600" spans="1:21" x14ac:dyDescent="0.25">
      <c r="A7600" s="156" t="s">
        <v>20036</v>
      </c>
      <c r="B7600" s="156" t="s">
        <v>105</v>
      </c>
      <c r="C7600" s="223">
        <v>2.4694325923919678</v>
      </c>
      <c r="D7600" s="221">
        <v>3.4369421005249023</v>
      </c>
      <c r="E7600" s="221">
        <v>24.380050659179688</v>
      </c>
      <c r="F7600" s="221">
        <v>6.4121017456054687</v>
      </c>
      <c r="G7600" s="221">
        <v>49.523128509521484</v>
      </c>
      <c r="H7600" s="221">
        <v>116.86651611328125</v>
      </c>
      <c r="I7600" s="221">
        <v>7.1795048713684082</v>
      </c>
      <c r="J7600" s="221">
        <v>6.0787687301635742</v>
      </c>
      <c r="K7600" s="180">
        <v>350</v>
      </c>
      <c r="L7600" s="181">
        <v>110</v>
      </c>
      <c r="M7600" s="181">
        <v>103</v>
      </c>
      <c r="N7600" s="181">
        <v>113</v>
      </c>
      <c r="O7600" s="181">
        <v>504</v>
      </c>
      <c r="P7600" s="181">
        <v>493</v>
      </c>
      <c r="Q7600" s="181">
        <v>150</v>
      </c>
      <c r="R7600" s="181">
        <v>508</v>
      </c>
      <c r="S7600" s="226">
        <f t="shared" si="356"/>
        <v>2331</v>
      </c>
      <c r="T7600" s="181">
        <f t="shared" si="354"/>
        <v>91217.867211818695</v>
      </c>
      <c r="U7600" s="226">
        <f t="shared" si="355"/>
        <v>5984.4674750120539</v>
      </c>
    </row>
    <row r="7601" spans="1:21" x14ac:dyDescent="0.25">
      <c r="A7601" s="156" t="s">
        <v>20037</v>
      </c>
      <c r="B7601" s="156" t="s">
        <v>105</v>
      </c>
      <c r="C7601" s="223">
        <v>-1.8978177309036255</v>
      </c>
      <c r="D7601" s="221">
        <v>-0.93030834197998047</v>
      </c>
      <c r="E7601" s="221">
        <v>-1.305708646774292</v>
      </c>
      <c r="F7601" s="221">
        <v>0.23567694425582886</v>
      </c>
      <c r="G7601" s="221">
        <v>21.305238723754883</v>
      </c>
      <c r="H7601" s="221">
        <v>11.233441352844238</v>
      </c>
      <c r="I7601" s="221">
        <v>-1.7924097776412964</v>
      </c>
      <c r="J7601" s="221">
        <v>-2.2182075977325439</v>
      </c>
      <c r="K7601" s="180">
        <v>604</v>
      </c>
      <c r="L7601" s="181">
        <v>213</v>
      </c>
      <c r="M7601" s="181">
        <v>197</v>
      </c>
      <c r="N7601" s="181">
        <v>172</v>
      </c>
      <c r="O7601" s="181">
        <v>671</v>
      </c>
      <c r="P7601" s="181">
        <v>852</v>
      </c>
      <c r="Q7601" s="181">
        <v>322</v>
      </c>
      <c r="R7601" s="181">
        <v>888</v>
      </c>
      <c r="S7601" s="226">
        <f t="shared" si="356"/>
        <v>3919</v>
      </c>
      <c r="T7601" s="181">
        <f t="shared" si="354"/>
        <v>19758.657165765762</v>
      </c>
      <c r="U7601" s="226">
        <f t="shared" si="355"/>
        <v>1296.2925441334871</v>
      </c>
    </row>
    <row r="7602" spans="1:21" x14ac:dyDescent="0.25">
      <c r="A7602" s="156" t="s">
        <v>20038</v>
      </c>
      <c r="B7602" s="156" t="s">
        <v>105</v>
      </c>
      <c r="C7602" s="223">
        <v>8.8917411863803864E-2</v>
      </c>
      <c r="D7602" s="221">
        <v>3.6553218364715576</v>
      </c>
      <c r="E7602" s="221">
        <v>1.7340914011001587</v>
      </c>
      <c r="F7602" s="221">
        <v>0.81015700101852417</v>
      </c>
      <c r="G7602" s="221">
        <v>36.55755615234375</v>
      </c>
      <c r="H7602" s="221">
        <v>64.904609680175781</v>
      </c>
      <c r="I7602" s="221">
        <v>9.7550573348999023</v>
      </c>
      <c r="J7602" s="221">
        <v>-2.8659212589263916</v>
      </c>
      <c r="K7602" s="180">
        <v>636</v>
      </c>
      <c r="L7602" s="181">
        <v>238</v>
      </c>
      <c r="M7602" s="181">
        <v>186</v>
      </c>
      <c r="N7602" s="181">
        <v>199</v>
      </c>
      <c r="O7602" s="181">
        <v>695</v>
      </c>
      <c r="P7602" s="181">
        <v>657</v>
      </c>
      <c r="Q7602" s="181">
        <v>223</v>
      </c>
      <c r="R7602" s="181">
        <v>619</v>
      </c>
      <c r="S7602" s="226">
        <f t="shared" si="356"/>
        <v>3453</v>
      </c>
      <c r="T7602" s="181">
        <f t="shared" si="354"/>
        <v>69861.482926994562</v>
      </c>
      <c r="U7602" s="226">
        <f t="shared" si="355"/>
        <v>4583.3539536927428</v>
      </c>
    </row>
    <row r="7603" spans="1:21" x14ac:dyDescent="0.25">
      <c r="A7603" s="156" t="s">
        <v>20039</v>
      </c>
      <c r="B7603" s="156" t="s">
        <v>105</v>
      </c>
      <c r="C7603" s="223">
        <v>-0.59896713495254517</v>
      </c>
      <c r="D7603" s="221">
        <v>0.40700849890708923</v>
      </c>
      <c r="E7603" s="221">
        <v>-3.1643927097320557</v>
      </c>
      <c r="F7603" s="221">
        <v>37.3026123046875</v>
      </c>
      <c r="G7603" s="221">
        <v>24.0921630859375</v>
      </c>
      <c r="H7603" s="221">
        <v>26.894308090209961</v>
      </c>
      <c r="I7603" s="221">
        <v>7.0363140106201172</v>
      </c>
      <c r="J7603" s="221">
        <v>-0.91935712099075317</v>
      </c>
      <c r="K7603" s="180">
        <v>806</v>
      </c>
      <c r="L7603" s="181">
        <v>268</v>
      </c>
      <c r="M7603" s="181">
        <v>252</v>
      </c>
      <c r="N7603" s="181">
        <v>213</v>
      </c>
      <c r="O7603" s="181">
        <v>941</v>
      </c>
      <c r="P7603" s="181">
        <v>922</v>
      </c>
      <c r="Q7603" s="181">
        <v>350</v>
      </c>
      <c r="R7603" s="181">
        <v>1110</v>
      </c>
      <c r="S7603" s="226">
        <f t="shared" si="356"/>
        <v>4862</v>
      </c>
      <c r="T7603" s="181">
        <f t="shared" si="354"/>
        <v>55683.841247439384</v>
      </c>
      <c r="U7603" s="226">
        <f t="shared" si="355"/>
        <v>3653.211229497585</v>
      </c>
    </row>
    <row r="7604" spans="1:21" x14ac:dyDescent="0.25">
      <c r="A7604" s="156" t="s">
        <v>15766</v>
      </c>
      <c r="B7604" s="156" t="s">
        <v>105</v>
      </c>
      <c r="C7604" s="223">
        <v>4.4656235724687576E-2</v>
      </c>
      <c r="D7604" s="221">
        <v>1.0121656656265259</v>
      </c>
      <c r="E7604" s="221">
        <v>-5.316586971282959</v>
      </c>
      <c r="F7604" s="221">
        <v>3.1289653778076172</v>
      </c>
      <c r="G7604" s="221">
        <v>73.074394226074219</v>
      </c>
      <c r="H7604" s="221">
        <v>72.705558776855469</v>
      </c>
      <c r="I7604" s="221">
        <v>0.15006400644779205</v>
      </c>
      <c r="J7604" s="221">
        <v>-0.27573367953300476</v>
      </c>
      <c r="K7604" s="180">
        <v>527.564208984375</v>
      </c>
      <c r="L7604" s="181">
        <v>211.42460632324219</v>
      </c>
      <c r="M7604" s="181">
        <v>199.45718383789062</v>
      </c>
      <c r="N7604" s="181">
        <v>218.40560913085937</v>
      </c>
      <c r="O7604" s="181">
        <v>620.31182861328125</v>
      </c>
      <c r="P7604" s="181">
        <v>685.1353759765625</v>
      </c>
      <c r="Q7604" s="181">
        <v>212.42189025878906</v>
      </c>
      <c r="R7604" s="181">
        <v>671.17340087890625</v>
      </c>
      <c r="S7604" s="226">
        <f t="shared" si="356"/>
        <v>3345.8941040039062</v>
      </c>
      <c r="T7604" s="181">
        <f t="shared" si="354"/>
        <v>94849.381107264693</v>
      </c>
      <c r="U7604" s="226">
        <f t="shared" si="355"/>
        <v>6222.7176934904701</v>
      </c>
    </row>
    <row r="7605" spans="1:21" x14ac:dyDescent="0.25">
      <c r="A7605" s="156" t="s">
        <v>20040</v>
      </c>
      <c r="B7605" s="156" t="s">
        <v>105</v>
      </c>
      <c r="C7605" s="223">
        <v>-1.7421245574951172</v>
      </c>
      <c r="D7605" s="221">
        <v>-0.77461516857147217</v>
      </c>
      <c r="E7605" s="221">
        <v>-0.48060324788093567</v>
      </c>
      <c r="F7605" s="221">
        <v>-5.3936061859130859</v>
      </c>
      <c r="G7605" s="221">
        <v>6.6313662528991699</v>
      </c>
      <c r="H7605" s="221">
        <v>21.651651382446289</v>
      </c>
      <c r="I7605" s="221">
        <v>-4.6352996826171875</v>
      </c>
      <c r="J7605" s="221">
        <v>-2.7435221672058105</v>
      </c>
      <c r="K7605" s="180">
        <v>653</v>
      </c>
      <c r="L7605" s="181">
        <v>286</v>
      </c>
      <c r="M7605" s="181">
        <v>231</v>
      </c>
      <c r="N7605" s="181">
        <v>136</v>
      </c>
      <c r="O7605" s="181">
        <v>787</v>
      </c>
      <c r="P7605" s="181">
        <v>1017</v>
      </c>
      <c r="Q7605" s="181">
        <v>396</v>
      </c>
      <c r="R7605" s="181">
        <v>1123</v>
      </c>
      <c r="S7605" s="226">
        <f t="shared" si="356"/>
        <v>4629</v>
      </c>
      <c r="T7605" s="181">
        <f t="shared" si="354"/>
        <v>20118.363563090563</v>
      </c>
      <c r="U7605" s="226">
        <f t="shared" si="355"/>
        <v>1319.8915527613181</v>
      </c>
    </row>
    <row r="7606" spans="1:21" x14ac:dyDescent="0.25">
      <c r="A7606" s="156" t="s">
        <v>20041</v>
      </c>
      <c r="B7606" s="156" t="s">
        <v>105</v>
      </c>
      <c r="C7606" s="223">
        <v>-1.5919821262359619</v>
      </c>
      <c r="D7606" s="221">
        <v>-0.62447279691696167</v>
      </c>
      <c r="E7606" s="221">
        <v>-0.99987316131591797</v>
      </c>
      <c r="F7606" s="221">
        <v>2.3506870269775391</v>
      </c>
      <c r="G7606" s="221">
        <v>6.5195279121398926</v>
      </c>
      <c r="H7606" s="221">
        <v>13.499248504638672</v>
      </c>
      <c r="I7606" s="221">
        <v>-1.4865744113922119</v>
      </c>
      <c r="J7606" s="221">
        <v>-1.9123721122741699</v>
      </c>
      <c r="K7606" s="180">
        <v>42</v>
      </c>
      <c r="L7606" s="181">
        <v>8</v>
      </c>
      <c r="M7606" s="181">
        <v>8</v>
      </c>
      <c r="N7606" s="181">
        <v>4</v>
      </c>
      <c r="O7606" s="181">
        <v>38</v>
      </c>
      <c r="P7606" s="181">
        <v>64</v>
      </c>
      <c r="Q7606" s="181">
        <v>33</v>
      </c>
      <c r="R7606" s="181">
        <v>110</v>
      </c>
      <c r="S7606" s="226">
        <f t="shared" si="356"/>
        <v>307</v>
      </c>
      <c r="T7606" s="181">
        <f t="shared" si="354"/>
        <v>781.82080817222595</v>
      </c>
      <c r="U7606" s="226">
        <f t="shared" si="355"/>
        <v>51.292376601281859</v>
      </c>
    </row>
    <row r="7607" spans="1:21" x14ac:dyDescent="0.25">
      <c r="A7607" s="156" t="s">
        <v>20042</v>
      </c>
      <c r="B7607" s="156" t="s">
        <v>105</v>
      </c>
      <c r="C7607" s="223">
        <v>-1.3791019916534424</v>
      </c>
      <c r="D7607" s="221">
        <v>-4.7050189971923828</v>
      </c>
      <c r="E7607" s="221">
        <v>-0.78699290752410889</v>
      </c>
      <c r="F7607" s="221">
        <v>2.5635673999786377</v>
      </c>
      <c r="G7607" s="221">
        <v>45.159576416015625</v>
      </c>
      <c r="H7607" s="221">
        <v>23.528511047363281</v>
      </c>
      <c r="I7607" s="221">
        <v>-2.4870963096618652</v>
      </c>
      <c r="J7607" s="221">
        <v>-1.6994918584823608</v>
      </c>
      <c r="K7607" s="180">
        <v>908</v>
      </c>
      <c r="L7607" s="181">
        <v>339</v>
      </c>
      <c r="M7607" s="181">
        <v>246</v>
      </c>
      <c r="N7607" s="181">
        <v>206</v>
      </c>
      <c r="O7607" s="181">
        <v>947</v>
      </c>
      <c r="P7607" s="181">
        <v>1062</v>
      </c>
      <c r="Q7607" s="181">
        <v>309</v>
      </c>
      <c r="R7607" s="181">
        <v>985</v>
      </c>
      <c r="S7607" s="226">
        <f t="shared" si="356"/>
        <v>5002</v>
      </c>
      <c r="T7607" s="181">
        <f t="shared" si="354"/>
        <v>62798.153938651085</v>
      </c>
      <c r="U7607" s="226">
        <f t="shared" si="355"/>
        <v>4119.9550178472609</v>
      </c>
    </row>
    <row r="7608" spans="1:21" x14ac:dyDescent="0.25">
      <c r="A7608" s="156" t="s">
        <v>20043</v>
      </c>
      <c r="B7608" s="156" t="s">
        <v>105</v>
      </c>
      <c r="C7608" s="223">
        <v>-1.0416072607040405</v>
      </c>
      <c r="D7608" s="221">
        <v>-7.4097923934459686E-2</v>
      </c>
      <c r="E7608" s="221">
        <v>7.4366111755371094</v>
      </c>
      <c r="F7608" s="221">
        <v>2.90106201171875</v>
      </c>
      <c r="G7608" s="221">
        <v>11.26756763458252</v>
      </c>
      <c r="H7608" s="221">
        <v>5.7422919273376465</v>
      </c>
      <c r="I7608" s="221">
        <v>2.7946586608886719</v>
      </c>
      <c r="J7608" s="221">
        <v>1.2327728271484375</v>
      </c>
      <c r="K7608" s="180">
        <v>764</v>
      </c>
      <c r="L7608" s="181">
        <v>252</v>
      </c>
      <c r="M7608" s="181">
        <v>217</v>
      </c>
      <c r="N7608" s="181">
        <v>161</v>
      </c>
      <c r="O7608" s="181">
        <v>758</v>
      </c>
      <c r="P7608" s="181">
        <v>886</v>
      </c>
      <c r="Q7608" s="181">
        <v>315</v>
      </c>
      <c r="R7608" s="181">
        <v>1029</v>
      </c>
      <c r="S7608" s="226">
        <f t="shared" si="356"/>
        <v>4382</v>
      </c>
      <c r="T7608" s="181">
        <f t="shared" si="354"/>
        <v>17043.682616919279</v>
      </c>
      <c r="U7608" s="226">
        <f t="shared" si="355"/>
        <v>1118.1730881575186</v>
      </c>
    </row>
    <row r="7609" spans="1:21" x14ac:dyDescent="0.25">
      <c r="A7609" s="156" t="s">
        <v>20044</v>
      </c>
      <c r="B7609" s="156" t="s">
        <v>105</v>
      </c>
      <c r="C7609" s="223">
        <v>-2.2062439918518066</v>
      </c>
      <c r="D7609" s="221">
        <v>-1.2387344837188721</v>
      </c>
      <c r="E7609" s="221">
        <v>-1.6141347885131836</v>
      </c>
      <c r="F7609" s="221">
        <v>1.7364253997802734</v>
      </c>
      <c r="G7609" s="221">
        <v>22.161687850952148</v>
      </c>
      <c r="H7609" s="221">
        <v>0.35078912973403931</v>
      </c>
      <c r="I7609" s="221">
        <v>-45.993438720703125</v>
      </c>
      <c r="J7609" s="221">
        <v>-2.5266337394714355</v>
      </c>
      <c r="K7609" s="180">
        <v>48</v>
      </c>
      <c r="L7609" s="181">
        <v>22</v>
      </c>
      <c r="M7609" s="181">
        <v>18</v>
      </c>
      <c r="N7609" s="181">
        <v>11</v>
      </c>
      <c r="O7609" s="181">
        <v>52</v>
      </c>
      <c r="P7609" s="181">
        <v>97</v>
      </c>
      <c r="Q7609" s="181">
        <v>24</v>
      </c>
      <c r="R7609" s="181">
        <v>56</v>
      </c>
      <c r="S7609" s="226">
        <f t="shared" si="356"/>
        <v>328</v>
      </c>
      <c r="T7609" s="181">
        <f t="shared" si="354"/>
        <v>-202.00532191991806</v>
      </c>
      <c r="U7609" s="226">
        <f t="shared" si="355"/>
        <v>-13.252823331221871</v>
      </c>
    </row>
    <row r="7610" spans="1:21" x14ac:dyDescent="0.25">
      <c r="A7610" s="156" t="s">
        <v>20045</v>
      </c>
      <c r="B7610" s="156" t="s">
        <v>105</v>
      </c>
      <c r="C7610" s="223">
        <v>-0.89665806293487549</v>
      </c>
      <c r="D7610" s="221">
        <v>7.9162659645080566</v>
      </c>
      <c r="E7610" s="221">
        <v>0.97376078367233276</v>
      </c>
      <c r="F7610" s="221">
        <v>-0.94412606954574585</v>
      </c>
      <c r="G7610" s="221">
        <v>69.350067138671875</v>
      </c>
      <c r="H7610" s="221">
        <v>37.554084777832031</v>
      </c>
      <c r="I7610" s="221">
        <v>23.721351623535156</v>
      </c>
      <c r="J7610" s="221">
        <v>-0.79565733671188354</v>
      </c>
      <c r="K7610" s="180">
        <v>777</v>
      </c>
      <c r="L7610" s="181">
        <v>272</v>
      </c>
      <c r="M7610" s="181">
        <v>250</v>
      </c>
      <c r="N7610" s="181">
        <v>202</v>
      </c>
      <c r="O7610" s="181">
        <v>766</v>
      </c>
      <c r="P7610" s="181">
        <v>913</v>
      </c>
      <c r="Q7610" s="181">
        <v>284</v>
      </c>
      <c r="R7610" s="181">
        <v>656</v>
      </c>
      <c r="S7610" s="226">
        <f t="shared" si="356"/>
        <v>4120</v>
      </c>
      <c r="T7610" s="181">
        <f t="shared" si="354"/>
        <v>95133.191235899925</v>
      </c>
      <c r="U7610" s="226">
        <f t="shared" si="355"/>
        <v>6241.3374281522392</v>
      </c>
    </row>
    <row r="7611" spans="1:21" x14ac:dyDescent="0.25">
      <c r="A7611" s="156" t="s">
        <v>20046</v>
      </c>
      <c r="B7611" s="156" t="s">
        <v>105</v>
      </c>
      <c r="C7611" s="223">
        <v>-3.3101491928100586</v>
      </c>
      <c r="D7611" s="221">
        <v>-2.342639684677124</v>
      </c>
      <c r="E7611" s="221">
        <v>-2.7180402278900146</v>
      </c>
      <c r="F7611" s="221">
        <v>0.63252013921737671</v>
      </c>
      <c r="G7611" s="221">
        <v>4.8013606071472168</v>
      </c>
      <c r="H7611" s="221">
        <v>-0.75311625003814697</v>
      </c>
      <c r="I7611" s="221">
        <v>-3.2047414779663086</v>
      </c>
      <c r="J7611" s="221">
        <v>7.3070058822631836</v>
      </c>
      <c r="K7611" s="180">
        <v>62</v>
      </c>
      <c r="L7611" s="181">
        <v>27</v>
      </c>
      <c r="M7611" s="181">
        <v>23</v>
      </c>
      <c r="N7611" s="181">
        <v>23</v>
      </c>
      <c r="O7611" s="181">
        <v>77</v>
      </c>
      <c r="P7611" s="181">
        <v>115</v>
      </c>
      <c r="Q7611" s="181">
        <v>42</v>
      </c>
      <c r="R7611" s="181">
        <v>164</v>
      </c>
      <c r="S7611" s="226">
        <f t="shared" si="356"/>
        <v>533</v>
      </c>
      <c r="T7611" s="181">
        <f t="shared" si="354"/>
        <v>1030.3987371325493</v>
      </c>
      <c r="U7611" s="226">
        <f t="shared" si="355"/>
        <v>67.600656725991556</v>
      </c>
    </row>
    <row r="7612" spans="1:21" x14ac:dyDescent="0.25">
      <c r="A7612" s="156" t="s">
        <v>20047</v>
      </c>
      <c r="B7612" s="156" t="s">
        <v>105</v>
      </c>
      <c r="C7612" s="223">
        <v>0.77749103307723999</v>
      </c>
      <c r="D7612" s="221">
        <v>1.7450003623962402</v>
      </c>
      <c r="E7612" s="221">
        <v>4.5093822479248047</v>
      </c>
      <c r="F7612" s="221">
        <v>3.7539019584655762</v>
      </c>
      <c r="G7612" s="221">
        <v>20.92137336730957</v>
      </c>
      <c r="H7612" s="221">
        <v>21.813873291015625</v>
      </c>
      <c r="I7612" s="221">
        <v>0.88289880752563477</v>
      </c>
      <c r="J7612" s="221">
        <v>2.9788048267364502</v>
      </c>
      <c r="K7612" s="180">
        <v>686</v>
      </c>
      <c r="L7612" s="181">
        <v>245</v>
      </c>
      <c r="M7612" s="181">
        <v>197</v>
      </c>
      <c r="N7612" s="181">
        <v>228</v>
      </c>
      <c r="O7612" s="181">
        <v>793</v>
      </c>
      <c r="P7612" s="181">
        <v>733</v>
      </c>
      <c r="Q7612" s="181">
        <v>246</v>
      </c>
      <c r="R7612" s="181">
        <v>808</v>
      </c>
      <c r="S7612" s="226">
        <f t="shared" si="356"/>
        <v>3936</v>
      </c>
      <c r="T7612" s="181">
        <f t="shared" si="354"/>
        <v>37909.407496094704</v>
      </c>
      <c r="U7612" s="226">
        <f t="shared" si="355"/>
        <v>2487.0962574749028</v>
      </c>
    </row>
    <row r="7613" spans="1:21" x14ac:dyDescent="0.25">
      <c r="A7613" s="156" t="s">
        <v>20048</v>
      </c>
      <c r="B7613" s="156" t="s">
        <v>105</v>
      </c>
      <c r="C7613" s="223">
        <v>-0.83566051721572876</v>
      </c>
      <c r="D7613" s="221">
        <v>0.13184891641139984</v>
      </c>
      <c r="E7613" s="221">
        <v>-9.1219797134399414</v>
      </c>
      <c r="F7613" s="221">
        <v>3.1070089340209961</v>
      </c>
      <c r="G7613" s="221">
        <v>29.032369613647461</v>
      </c>
      <c r="H7613" s="221">
        <v>18.792709350585938</v>
      </c>
      <c r="I7613" s="221">
        <v>-0.73025274276733398</v>
      </c>
      <c r="J7613" s="221">
        <v>3.2758347988128662</v>
      </c>
      <c r="K7613" s="180">
        <v>506</v>
      </c>
      <c r="L7613" s="181">
        <v>159</v>
      </c>
      <c r="M7613" s="181">
        <v>150</v>
      </c>
      <c r="N7613" s="181">
        <v>178</v>
      </c>
      <c r="O7613" s="181">
        <v>509</v>
      </c>
      <c r="P7613" s="181">
        <v>627</v>
      </c>
      <c r="Q7613" s="181">
        <v>206</v>
      </c>
      <c r="R7613" s="181">
        <v>642</v>
      </c>
      <c r="S7613" s="226">
        <f t="shared" si="356"/>
        <v>2977</v>
      </c>
      <c r="T7613" s="181">
        <f t="shared" si="354"/>
        <v>27296.02916122973</v>
      </c>
      <c r="U7613" s="226">
        <f t="shared" si="355"/>
        <v>1790.7916914241889</v>
      </c>
    </row>
    <row r="7614" spans="1:21" x14ac:dyDescent="0.25">
      <c r="A7614" s="156" t="s">
        <v>20049</v>
      </c>
      <c r="B7614" s="156" t="s">
        <v>105</v>
      </c>
      <c r="C7614" s="223">
        <v>-1.0615426301956177</v>
      </c>
      <c r="D7614" s="221">
        <v>-9.403335303068161E-2</v>
      </c>
      <c r="E7614" s="221">
        <v>-0.46943369507789612</v>
      </c>
      <c r="F7614" s="221">
        <v>-3.6161320209503174</v>
      </c>
      <c r="G7614" s="221">
        <v>13.085165977478027</v>
      </c>
      <c r="H7614" s="221">
        <v>0.44284644722938538</v>
      </c>
      <c r="I7614" s="221">
        <v>1.7567465305328369</v>
      </c>
      <c r="J7614" s="221">
        <v>-0.40306729078292847</v>
      </c>
      <c r="K7614" s="180">
        <v>566</v>
      </c>
      <c r="L7614" s="181">
        <v>227</v>
      </c>
      <c r="M7614" s="181">
        <v>195</v>
      </c>
      <c r="N7614" s="181">
        <v>178</v>
      </c>
      <c r="O7614" s="181">
        <v>639</v>
      </c>
      <c r="P7614" s="181">
        <v>934</v>
      </c>
      <c r="Q7614" s="181">
        <v>475</v>
      </c>
      <c r="R7614" s="181">
        <v>1169</v>
      </c>
      <c r="S7614" s="226">
        <f t="shared" si="356"/>
        <v>4383</v>
      </c>
      <c r="T7614" s="181">
        <f t="shared" si="354"/>
        <v>7780.918810300529</v>
      </c>
      <c r="U7614" s="226">
        <f t="shared" si="355"/>
        <v>510.4773545935289</v>
      </c>
    </row>
    <row r="7615" spans="1:21" x14ac:dyDescent="0.25">
      <c r="A7615" s="156" t="s">
        <v>15768</v>
      </c>
      <c r="B7615" s="156" t="s">
        <v>105</v>
      </c>
      <c r="C7615" s="223">
        <v>-0.58533436059951782</v>
      </c>
      <c r="D7615" s="221">
        <v>0.3821750283241272</v>
      </c>
      <c r="E7615" s="221">
        <v>6.7746466957032681E-3</v>
      </c>
      <c r="F7615" s="221">
        <v>3.357335090637207</v>
      </c>
      <c r="G7615" s="221">
        <v>7.5261759757995605</v>
      </c>
      <c r="H7615" s="221">
        <v>1.971698522567749</v>
      </c>
      <c r="I7615" s="221">
        <v>-0.47992658615112305</v>
      </c>
      <c r="J7615" s="221">
        <v>-0.90572428703308105</v>
      </c>
      <c r="K7615" s="180">
        <v>9.2438106536865234</v>
      </c>
      <c r="L7615" s="181">
        <v>3.5693924427032471</v>
      </c>
      <c r="M7615" s="181">
        <v>2.1965491771697998</v>
      </c>
      <c r="N7615" s="181">
        <v>1.9219805002212524</v>
      </c>
      <c r="O7615" s="181">
        <v>9.6099023818969727</v>
      </c>
      <c r="P7615" s="181">
        <v>15.696173667907715</v>
      </c>
      <c r="Q7615" s="181">
        <v>6.1777944564819336</v>
      </c>
      <c r="R7615" s="181">
        <v>16.931732177734375</v>
      </c>
      <c r="S7615" s="226">
        <f t="shared" si="356"/>
        <v>65.347335457801819</v>
      </c>
      <c r="T7615" s="181">
        <f t="shared" si="354"/>
        <v>87.394596089985924</v>
      </c>
      <c r="U7615" s="226">
        <f t="shared" si="355"/>
        <v>5.7336367729125364</v>
      </c>
    </row>
    <row r="7616" spans="1:21" x14ac:dyDescent="0.25">
      <c r="A7616" s="156" t="s">
        <v>15770</v>
      </c>
      <c r="B7616" s="156" t="s">
        <v>105</v>
      </c>
      <c r="C7616" s="223">
        <v>-1.4997020959854126</v>
      </c>
      <c r="D7616" s="221">
        <v>-0.5321926474571228</v>
      </c>
      <c r="E7616" s="221">
        <v>-0.90759307146072388</v>
      </c>
      <c r="F7616" s="221">
        <v>2.4429671764373779</v>
      </c>
      <c r="G7616" s="221">
        <v>6.6118078231811523</v>
      </c>
      <c r="H7616" s="221">
        <v>-97.540939331054688</v>
      </c>
      <c r="I7616" s="221">
        <v>-1.394294261932373</v>
      </c>
      <c r="J7616" s="221">
        <v>-1.8200920820236206</v>
      </c>
      <c r="K7616" s="180">
        <v>9.9663400650024414</v>
      </c>
      <c r="L7616" s="181">
        <v>3.3515126705169678</v>
      </c>
      <c r="M7616" s="181">
        <v>3.8219003677368164</v>
      </c>
      <c r="N7616" s="181">
        <v>3.7925009727478027</v>
      </c>
      <c r="O7616" s="181">
        <v>11.700894355773926</v>
      </c>
      <c r="P7616" s="181">
        <v>11.994887351989746</v>
      </c>
      <c r="Q7616" s="181">
        <v>4.0864934921264648</v>
      </c>
      <c r="R7616" s="181">
        <v>9.9957389831542969</v>
      </c>
      <c r="S7616" s="226">
        <f t="shared" si="356"/>
        <v>58.710268259048462</v>
      </c>
      <c r="T7616" s="181">
        <f t="shared" si="354"/>
        <v>-1127.4534208346922</v>
      </c>
      <c r="U7616" s="226">
        <f t="shared" si="355"/>
        <v>-73.968056180358573</v>
      </c>
    </row>
    <row r="7617" spans="1:21" x14ac:dyDescent="0.25">
      <c r="A7617" s="156" t="s">
        <v>15774</v>
      </c>
      <c r="B7617" s="156" t="s">
        <v>105</v>
      </c>
      <c r="C7617" s="223">
        <v>-1.4473321437835693</v>
      </c>
      <c r="D7617" s="221">
        <v>-0.47982275485992432</v>
      </c>
      <c r="E7617" s="221">
        <v>-0.85522317886352539</v>
      </c>
      <c r="F7617" s="221">
        <v>2.4953372478485107</v>
      </c>
      <c r="G7617" s="221">
        <v>6.6641778945922852</v>
      </c>
      <c r="H7617" s="221">
        <v>1.1097007989883423</v>
      </c>
      <c r="I7617" s="221">
        <v>292.90676879882812</v>
      </c>
      <c r="J7617" s="221">
        <v>-1.7677221298217773</v>
      </c>
      <c r="K7617" s="180">
        <v>3.4950737953186035</v>
      </c>
      <c r="L7617" s="181">
        <v>1.3004926443099976</v>
      </c>
      <c r="M7617" s="181">
        <v>1.1379309892654419</v>
      </c>
      <c r="N7617" s="181">
        <v>0.73152709007263184</v>
      </c>
      <c r="O7617" s="181">
        <v>3.2512314319610596</v>
      </c>
      <c r="P7617" s="181">
        <v>5.933497428894043</v>
      </c>
      <c r="Q7617" s="181">
        <v>2.0320197343826294</v>
      </c>
      <c r="R7617" s="181">
        <v>5.8522167205810547</v>
      </c>
      <c r="S7617" s="226">
        <f t="shared" si="356"/>
        <v>23.733989834785461</v>
      </c>
      <c r="T7617" s="181">
        <f t="shared" si="354"/>
        <v>608.26811623027572</v>
      </c>
      <c r="U7617" s="226">
        <f t="shared" si="355"/>
        <v>39.906225270692332</v>
      </c>
    </row>
    <row r="7618" spans="1:21" x14ac:dyDescent="0.25">
      <c r="A7618" s="156" t="s">
        <v>15778</v>
      </c>
      <c r="B7618" s="156" t="s">
        <v>105</v>
      </c>
      <c r="C7618" s="223">
        <v>-2.0163288116455078</v>
      </c>
      <c r="D7618" s="221">
        <v>-1.0488194227218628</v>
      </c>
      <c r="E7618" s="221">
        <v>-1.4242198467254639</v>
      </c>
      <c r="F7618" s="221">
        <v>1.9263404607772827</v>
      </c>
      <c r="G7618" s="221">
        <v>6.0951809883117676</v>
      </c>
      <c r="H7618" s="221">
        <v>0.54070407152175903</v>
      </c>
      <c r="I7618" s="221">
        <v>-1.9109210968017578</v>
      </c>
      <c r="J7618" s="221">
        <v>-2.3367185592651367</v>
      </c>
      <c r="K7618" s="180">
        <v>9.8777475357055664</v>
      </c>
      <c r="L7618" s="181">
        <v>3.5345935821533203</v>
      </c>
      <c r="M7618" s="181">
        <v>3.8020908832550049</v>
      </c>
      <c r="N7618" s="181">
        <v>3.8314151763916016</v>
      </c>
      <c r="O7618" s="181">
        <v>11.499576568603516</v>
      </c>
      <c r="P7618" s="181">
        <v>10.871397972106934</v>
      </c>
      <c r="Q7618" s="181">
        <v>3.3725903034210205</v>
      </c>
      <c r="R7618" s="181">
        <v>9.2105875015258789</v>
      </c>
      <c r="S7618" s="226">
        <f t="shared" si="356"/>
        <v>55.999999523162842</v>
      </c>
      <c r="T7618" s="181">
        <f t="shared" si="354"/>
        <v>26.344564333551489</v>
      </c>
      <c r="U7618" s="226">
        <f t="shared" si="355"/>
        <v>1.7283695970593185</v>
      </c>
    </row>
    <row r="7619" spans="1:21" x14ac:dyDescent="0.25">
      <c r="A7619" s="156" t="s">
        <v>20050</v>
      </c>
      <c r="B7619" s="156" t="s">
        <v>129</v>
      </c>
      <c r="C7619" s="223">
        <v>2.8643460273742676</v>
      </c>
      <c r="D7619" s="221">
        <v>3.831855297088623</v>
      </c>
      <c r="E7619" s="221">
        <v>3.4564549922943115</v>
      </c>
      <c r="F7619" s="221">
        <v>1714.88818359375</v>
      </c>
      <c r="G7619" s="221">
        <v>10.975855827331543</v>
      </c>
      <c r="H7619" s="221">
        <v>5.4213781356811523</v>
      </c>
      <c r="I7619" s="221">
        <v>2.9697537422180176</v>
      </c>
      <c r="J7619" s="221">
        <v>2.5439560413360596</v>
      </c>
      <c r="K7619" s="180">
        <v>11.839068412780762</v>
      </c>
      <c r="L7619" s="181">
        <v>4.7898521423339844</v>
      </c>
      <c r="M7619" s="181">
        <v>3.1902220249176025</v>
      </c>
      <c r="N7619" s="181">
        <v>2.9733232259750366</v>
      </c>
      <c r="O7619" s="181">
        <v>13.655596733093262</v>
      </c>
      <c r="P7619" s="181">
        <v>19.710693359375</v>
      </c>
      <c r="Q7619" s="181">
        <v>6.5973429679870605</v>
      </c>
      <c r="R7619" s="181">
        <v>17.071754455566406</v>
      </c>
      <c r="S7619" s="226">
        <f t="shared" si="356"/>
        <v>79.827853322029114</v>
      </c>
      <c r="T7619" s="181">
        <f t="shared" si="354"/>
        <v>5481.9721938013899</v>
      </c>
      <c r="U7619" s="226">
        <f t="shared" si="355"/>
        <v>359.65195520899306</v>
      </c>
    </row>
    <row r="7620" spans="1:21" x14ac:dyDescent="0.25">
      <c r="A7620" s="156" t="s">
        <v>20051</v>
      </c>
      <c r="B7620" s="156" t="s">
        <v>129</v>
      </c>
      <c r="C7620" s="223">
        <v>-1.1732804775238037</v>
      </c>
      <c r="D7620" s="221">
        <v>-0.2057710587978363</v>
      </c>
      <c r="E7620" s="221">
        <v>-0.58117151260375977</v>
      </c>
      <c r="F7620" s="221">
        <v>2.7693889141082764</v>
      </c>
      <c r="G7620" s="221">
        <v>6.9382290840148926</v>
      </c>
      <c r="H7620" s="221">
        <v>1.3837524652481079</v>
      </c>
      <c r="I7620" s="221">
        <v>-1.0678726434707642</v>
      </c>
      <c r="J7620" s="221">
        <v>-1.4936703443527222</v>
      </c>
      <c r="K7620" s="180">
        <v>0.74667114019393921</v>
      </c>
      <c r="L7620" s="181">
        <v>0.22214731574058533</v>
      </c>
      <c r="M7620" s="181">
        <v>0.16484072804450989</v>
      </c>
      <c r="N7620" s="181">
        <v>0.15776167809963226</v>
      </c>
      <c r="O7620" s="181">
        <v>0.86600369215011597</v>
      </c>
      <c r="P7620" s="181">
        <v>0.91387158632278442</v>
      </c>
      <c r="Q7620" s="181">
        <v>0.31923142075538635</v>
      </c>
      <c r="R7620" s="181">
        <v>0.66812741756439209</v>
      </c>
      <c r="S7620" s="226">
        <f t="shared" si="356"/>
        <v>4.0586549788713455</v>
      </c>
      <c r="T7620" s="181">
        <f t="shared" si="354"/>
        <v>5.3535800000635652</v>
      </c>
      <c r="U7620" s="226">
        <f t="shared" si="355"/>
        <v>0.35122861742490263</v>
      </c>
    </row>
    <row r="7621" spans="1:21" x14ac:dyDescent="0.25">
      <c r="A7621" s="156" t="s">
        <v>20052</v>
      </c>
      <c r="B7621" s="156" t="s">
        <v>129</v>
      </c>
      <c r="C7621" s="223">
        <v>-1.0505361557006836</v>
      </c>
      <c r="D7621" s="221">
        <v>-8.3026766777038574E-2</v>
      </c>
      <c r="E7621" s="221">
        <v>-0.45842713117599487</v>
      </c>
      <c r="F7621" s="221">
        <v>2.8921332359313965</v>
      </c>
      <c r="G7621" s="221">
        <v>7.0609736442565918</v>
      </c>
      <c r="H7621" s="221">
        <v>1.506496787071228</v>
      </c>
      <c r="I7621" s="221">
        <v>-0.94512838125228882</v>
      </c>
      <c r="J7621" s="221">
        <v>-1.3709260225296021</v>
      </c>
      <c r="K7621" s="180">
        <v>11.00184154510498</v>
      </c>
      <c r="L7621" s="181">
        <v>3.152885913848877</v>
      </c>
      <c r="M7621" s="181">
        <v>2.0354073047637939</v>
      </c>
      <c r="N7621" s="181">
        <v>2.1684403419494629</v>
      </c>
      <c r="O7621" s="181">
        <v>12.771183013916016</v>
      </c>
      <c r="P7621" s="181">
        <v>13.622594833374023</v>
      </c>
      <c r="Q7621" s="181">
        <v>4.177241325378418</v>
      </c>
      <c r="R7621" s="181">
        <v>7.9420795440673828</v>
      </c>
      <c r="S7621" s="226">
        <f t="shared" si="356"/>
        <v>56.871673822402954</v>
      </c>
      <c r="T7621" s="181">
        <f t="shared" ref="T7621:T7684" si="357">SUMPRODUCT(C7621:J7621,K7621:R7621)</f>
        <v>89.382075369095006</v>
      </c>
      <c r="U7621" s="226">
        <f t="shared" ref="U7621:U7684" si="358">(T7621/$T$10045)*$S$10045</f>
        <v>5.8640279502842834</v>
      </c>
    </row>
    <row r="7622" spans="1:21" x14ac:dyDescent="0.25">
      <c r="A7622" s="156" t="s">
        <v>20053</v>
      </c>
      <c r="B7622" s="156" t="s">
        <v>129</v>
      </c>
      <c r="C7622" s="223">
        <v>-1.2288776636123657</v>
      </c>
      <c r="D7622" s="221">
        <v>-0.26136830449104309</v>
      </c>
      <c r="E7622" s="221">
        <v>-0.63676875829696655</v>
      </c>
      <c r="F7622" s="221">
        <v>2.7137916088104248</v>
      </c>
      <c r="G7622" s="221">
        <v>6.8826322555541992</v>
      </c>
      <c r="H7622" s="221">
        <v>1.3281552791595459</v>
      </c>
      <c r="I7622" s="221">
        <v>-1.1234699487686157</v>
      </c>
      <c r="J7622" s="221">
        <v>-1.5492676496505737</v>
      </c>
      <c r="K7622" s="180">
        <v>5.2617068290710449</v>
      </c>
      <c r="L7622" s="181">
        <v>1.5949726104736328</v>
      </c>
      <c r="M7622" s="181">
        <v>1.4133387804031372</v>
      </c>
      <c r="N7622" s="181">
        <v>1.2884653806686401</v>
      </c>
      <c r="O7622" s="181">
        <v>5.6192984580993652</v>
      </c>
      <c r="P7622" s="181">
        <v>6.4480032920837402</v>
      </c>
      <c r="Q7622" s="181">
        <v>2.2023110389709473</v>
      </c>
      <c r="R7622" s="181">
        <v>4.4443545341491699</v>
      </c>
      <c r="S7622" s="226">
        <f t="shared" ref="S7622:S7685" si="359">SUM(K7622:R7622)</f>
        <v>28.272450923919678</v>
      </c>
      <c r="T7622" s="181">
        <f t="shared" si="357"/>
        <v>33.593576736679246</v>
      </c>
      <c r="U7622" s="226">
        <f t="shared" si="358"/>
        <v>2.2039505361722678</v>
      </c>
    </row>
    <row r="7623" spans="1:21" x14ac:dyDescent="0.25">
      <c r="A7623" s="156" t="s">
        <v>20054</v>
      </c>
      <c r="B7623" s="156" t="s">
        <v>129</v>
      </c>
      <c r="C7623" s="223">
        <v>-1.5570619106292725</v>
      </c>
      <c r="D7623" s="221">
        <v>-0.58955252170562744</v>
      </c>
      <c r="E7623" s="221">
        <v>2091.752197265625</v>
      </c>
      <c r="F7623" s="221">
        <v>2.3856072425842285</v>
      </c>
      <c r="G7623" s="221">
        <v>6.5544476509094238</v>
      </c>
      <c r="H7623" s="221">
        <v>211.84065246582031</v>
      </c>
      <c r="I7623" s="221">
        <v>-1.4516541957855225</v>
      </c>
      <c r="J7623" s="221">
        <v>-1.8774518966674805</v>
      </c>
      <c r="K7623" s="180">
        <v>2.0277953147888184</v>
      </c>
      <c r="L7623" s="181">
        <v>0.71825647354125977</v>
      </c>
      <c r="M7623" s="181">
        <v>1</v>
      </c>
      <c r="N7623" s="181">
        <v>0.61402398347854614</v>
      </c>
      <c r="O7623" s="181">
        <v>2.2627921104431152</v>
      </c>
      <c r="P7623" s="181">
        <v>2.6891977787017822</v>
      </c>
      <c r="Q7623" s="181">
        <v>0.88692355155944824</v>
      </c>
      <c r="R7623" s="181">
        <v>2.1756160259246826</v>
      </c>
      <c r="S7623" s="226">
        <f t="shared" si="359"/>
        <v>12.374605238437653</v>
      </c>
      <c r="T7623" s="181">
        <f t="shared" si="357"/>
        <v>2668.7768083186702</v>
      </c>
      <c r="U7623" s="226">
        <f t="shared" si="358"/>
        <v>175.08859279029758</v>
      </c>
    </row>
    <row r="7624" spans="1:21" x14ac:dyDescent="0.25">
      <c r="A7624" s="156" t="s">
        <v>20055</v>
      </c>
      <c r="B7624" s="156" t="s">
        <v>129</v>
      </c>
      <c r="C7624" s="223">
        <v>-1.2903776168823242</v>
      </c>
      <c r="D7624" s="221">
        <v>-0.32286816835403442</v>
      </c>
      <c r="E7624" s="221">
        <v>-0.69826853275299072</v>
      </c>
      <c r="F7624" s="221">
        <v>65.227333068847656</v>
      </c>
      <c r="G7624" s="221">
        <v>14.228154182434082</v>
      </c>
      <c r="H7624" s="221">
        <v>1.2666553258895874</v>
      </c>
      <c r="I7624" s="221">
        <v>-1.1849697828292847</v>
      </c>
      <c r="J7624" s="221">
        <v>-1.6107674837112427</v>
      </c>
      <c r="K7624" s="180">
        <v>452</v>
      </c>
      <c r="L7624" s="181">
        <v>155</v>
      </c>
      <c r="M7624" s="181">
        <v>115</v>
      </c>
      <c r="N7624" s="181">
        <v>95</v>
      </c>
      <c r="O7624" s="181">
        <v>508</v>
      </c>
      <c r="P7624" s="181">
        <v>762</v>
      </c>
      <c r="Q7624" s="181">
        <v>244</v>
      </c>
      <c r="R7624" s="181">
        <v>610</v>
      </c>
      <c r="S7624" s="226">
        <f t="shared" si="359"/>
        <v>2941</v>
      </c>
      <c r="T7624" s="181">
        <f t="shared" si="357"/>
        <v>12404.393402278423</v>
      </c>
      <c r="U7624" s="226">
        <f t="shared" si="358"/>
        <v>813.80645187427933</v>
      </c>
    </row>
    <row r="7625" spans="1:21" x14ac:dyDescent="0.25">
      <c r="A7625" s="156" t="s">
        <v>20056</v>
      </c>
      <c r="B7625" s="156" t="s">
        <v>129</v>
      </c>
      <c r="C7625" s="223">
        <v>-0.88184672594070435</v>
      </c>
      <c r="D7625" s="221">
        <v>8.5662610828876495E-2</v>
      </c>
      <c r="E7625" s="221">
        <v>-0.2897377610206604</v>
      </c>
      <c r="F7625" s="221">
        <v>3.0608224868774414</v>
      </c>
      <c r="G7625" s="221">
        <v>7.2296624183654785</v>
      </c>
      <c r="H7625" s="221">
        <v>1.6751861572265625</v>
      </c>
      <c r="I7625" s="221">
        <v>-0.77643901109695435</v>
      </c>
      <c r="J7625" s="221">
        <v>-1.2022366523742676</v>
      </c>
      <c r="K7625" s="180">
        <v>72.213523864746094</v>
      </c>
      <c r="L7625" s="181">
        <v>25.338077545166016</v>
      </c>
      <c r="M7625" s="181">
        <v>12.669038772583008</v>
      </c>
      <c r="N7625" s="181">
        <v>20.270462036132813</v>
      </c>
      <c r="O7625" s="181">
        <v>94.38433837890625</v>
      </c>
      <c r="P7625" s="181">
        <v>122.2562255859375</v>
      </c>
      <c r="Q7625" s="181">
        <v>33.572952270507813</v>
      </c>
      <c r="R7625" s="181">
        <v>72.213523864746094</v>
      </c>
      <c r="S7625" s="226">
        <f t="shared" si="359"/>
        <v>452.91814231872559</v>
      </c>
      <c r="T7625" s="181">
        <f t="shared" si="357"/>
        <v>771.14659912725426</v>
      </c>
      <c r="U7625" s="226">
        <f t="shared" si="358"/>
        <v>50.592081156938953</v>
      </c>
    </row>
    <row r="7626" spans="1:21" x14ac:dyDescent="0.25">
      <c r="A7626" s="156" t="s">
        <v>20057</v>
      </c>
      <c r="B7626" s="156" t="s">
        <v>129</v>
      </c>
      <c r="C7626" s="223">
        <v>-1.333850622177124</v>
      </c>
      <c r="D7626" s="221">
        <v>2.3765873908996582</v>
      </c>
      <c r="E7626" s="221">
        <v>12.765377998352051</v>
      </c>
      <c r="F7626" s="221">
        <v>31.301908493041992</v>
      </c>
      <c r="G7626" s="221">
        <v>40.920204162597656</v>
      </c>
      <c r="H7626" s="221">
        <v>8.5256481170654297</v>
      </c>
      <c r="I7626" s="221">
        <v>-1.3063744306564331</v>
      </c>
      <c r="J7626" s="221">
        <v>-1.6542404890060425</v>
      </c>
      <c r="K7626" s="180">
        <v>1169</v>
      </c>
      <c r="L7626" s="181">
        <v>424</v>
      </c>
      <c r="M7626" s="181">
        <v>376</v>
      </c>
      <c r="N7626" s="181">
        <v>354</v>
      </c>
      <c r="O7626" s="181">
        <v>1403</v>
      </c>
      <c r="P7626" s="181">
        <v>1471</v>
      </c>
      <c r="Q7626" s="181">
        <v>468</v>
      </c>
      <c r="R7626" s="181">
        <v>1061</v>
      </c>
      <c r="S7626" s="226">
        <f t="shared" si="359"/>
        <v>6726</v>
      </c>
      <c r="T7626" s="181">
        <f t="shared" si="357"/>
        <v>82914.80183827877</v>
      </c>
      <c r="U7626" s="226">
        <f t="shared" si="358"/>
        <v>5439.7340122633168</v>
      </c>
    </row>
    <row r="7627" spans="1:21" x14ac:dyDescent="0.25">
      <c r="A7627" s="156" t="s">
        <v>20058</v>
      </c>
      <c r="B7627" s="156" t="s">
        <v>129</v>
      </c>
      <c r="C7627" s="223">
        <v>-1.2001608610153198</v>
      </c>
      <c r="D7627" s="221">
        <v>-18.989892959594727</v>
      </c>
      <c r="E7627" s="221">
        <v>-0.60805171728134155</v>
      </c>
      <c r="F7627" s="221">
        <v>132.96499633789062</v>
      </c>
      <c r="G7627" s="221">
        <v>6.9113492965698242</v>
      </c>
      <c r="H7627" s="221">
        <v>1.3568720817565918</v>
      </c>
      <c r="I7627" s="221">
        <v>29.575689315795898</v>
      </c>
      <c r="J7627" s="221">
        <v>-1.5205507278442383</v>
      </c>
      <c r="K7627" s="180">
        <v>229</v>
      </c>
      <c r="L7627" s="181">
        <v>71</v>
      </c>
      <c r="M7627" s="181">
        <v>59</v>
      </c>
      <c r="N7627" s="181">
        <v>39</v>
      </c>
      <c r="O7627" s="181">
        <v>292</v>
      </c>
      <c r="P7627" s="181">
        <v>398</v>
      </c>
      <c r="Q7627" s="181">
        <v>175</v>
      </c>
      <c r="R7627" s="181">
        <v>395</v>
      </c>
      <c r="S7627" s="226">
        <f t="shared" si="359"/>
        <v>1658</v>
      </c>
      <c r="T7627" s="181">
        <f t="shared" si="357"/>
        <v>10659.917744457722</v>
      </c>
      <c r="U7627" s="226">
        <f t="shared" si="358"/>
        <v>699.35784488223146</v>
      </c>
    </row>
    <row r="7628" spans="1:21" x14ac:dyDescent="0.25">
      <c r="A7628" s="156" t="s">
        <v>20059</v>
      </c>
      <c r="B7628" s="156" t="s">
        <v>129</v>
      </c>
      <c r="C7628" s="223">
        <v>-0.72543466091156006</v>
      </c>
      <c r="D7628" s="221">
        <v>-4.7590537071228027</v>
      </c>
      <c r="E7628" s="221">
        <v>-0.13332565128803253</v>
      </c>
      <c r="F7628" s="221">
        <v>3.2172348499298096</v>
      </c>
      <c r="G7628" s="221">
        <v>22.917196273803711</v>
      </c>
      <c r="H7628" s="221">
        <v>1.8315982818603516</v>
      </c>
      <c r="I7628" s="221">
        <v>-0.62002688646316528</v>
      </c>
      <c r="J7628" s="221">
        <v>-1.0458245277404785</v>
      </c>
      <c r="K7628" s="180">
        <v>303</v>
      </c>
      <c r="L7628" s="181">
        <v>122</v>
      </c>
      <c r="M7628" s="181">
        <v>71</v>
      </c>
      <c r="N7628" s="181">
        <v>72</v>
      </c>
      <c r="O7628" s="181">
        <v>327</v>
      </c>
      <c r="P7628" s="181">
        <v>444</v>
      </c>
      <c r="Q7628" s="181">
        <v>148</v>
      </c>
      <c r="R7628" s="181">
        <v>279</v>
      </c>
      <c r="S7628" s="226">
        <f t="shared" si="359"/>
        <v>1766</v>
      </c>
      <c r="T7628" s="181">
        <f t="shared" si="357"/>
        <v>7345.367329671979</v>
      </c>
      <c r="U7628" s="226">
        <f t="shared" si="358"/>
        <v>481.90243008381412</v>
      </c>
    </row>
    <row r="7629" spans="1:21" x14ac:dyDescent="0.25">
      <c r="A7629" s="156" t="s">
        <v>20060</v>
      </c>
      <c r="B7629" s="156" t="s">
        <v>129</v>
      </c>
      <c r="C7629" s="223">
        <v>-1.1778897047042847</v>
      </c>
      <c r="D7629" s="221">
        <v>-0.21038021147251129</v>
      </c>
      <c r="E7629" s="221">
        <v>-0.58578050136566162</v>
      </c>
      <c r="F7629" s="221">
        <v>62.9725341796875</v>
      </c>
      <c r="G7629" s="221">
        <v>36.829639434814453</v>
      </c>
      <c r="H7629" s="221">
        <v>8.5815372467041016</v>
      </c>
      <c r="I7629" s="221">
        <v>-1.0724818706512451</v>
      </c>
      <c r="J7629" s="221">
        <v>-1.4982796907424927</v>
      </c>
      <c r="K7629" s="180">
        <v>518</v>
      </c>
      <c r="L7629" s="181">
        <v>170</v>
      </c>
      <c r="M7629" s="181">
        <v>117</v>
      </c>
      <c r="N7629" s="181">
        <v>140</v>
      </c>
      <c r="O7629" s="181">
        <v>656</v>
      </c>
      <c r="P7629" s="181">
        <v>708</v>
      </c>
      <c r="Q7629" s="181">
        <v>197</v>
      </c>
      <c r="R7629" s="181">
        <v>521</v>
      </c>
      <c r="S7629" s="226">
        <f t="shared" si="359"/>
        <v>3027</v>
      </c>
      <c r="T7629" s="181">
        <f t="shared" si="357"/>
        <v>37345.796156018972</v>
      </c>
      <c r="U7629" s="226">
        <f t="shared" si="358"/>
        <v>2450.1197984068685</v>
      </c>
    </row>
    <row r="7630" spans="1:21" x14ac:dyDescent="0.25">
      <c r="A7630" s="156" t="s">
        <v>20061</v>
      </c>
      <c r="B7630" s="156" t="s">
        <v>129</v>
      </c>
      <c r="C7630" s="223">
        <v>2.3824751377105713</v>
      </c>
      <c r="D7630" s="221">
        <v>8.3918571472167969</v>
      </c>
      <c r="E7630" s="221">
        <v>18.930906295776367</v>
      </c>
      <c r="F7630" s="221">
        <v>58.158298492431641</v>
      </c>
      <c r="G7630" s="221">
        <v>101.39630126953125</v>
      </c>
      <c r="H7630" s="221">
        <v>26.414806365966797</v>
      </c>
      <c r="I7630" s="221">
        <v>4.701103687286377</v>
      </c>
      <c r="J7630" s="221">
        <v>2.0620851516723633</v>
      </c>
      <c r="K7630" s="180">
        <v>1600</v>
      </c>
      <c r="L7630" s="181">
        <v>629</v>
      </c>
      <c r="M7630" s="181">
        <v>574</v>
      </c>
      <c r="N7630" s="181">
        <v>544</v>
      </c>
      <c r="O7630" s="181">
        <v>1529</v>
      </c>
      <c r="P7630" s="181">
        <v>1791</v>
      </c>
      <c r="Q7630" s="181">
        <v>531</v>
      </c>
      <c r="R7630" s="181">
        <v>1489</v>
      </c>
      <c r="S7630" s="226">
        <f t="shared" si="359"/>
        <v>8687</v>
      </c>
      <c r="T7630" s="181">
        <f t="shared" si="357"/>
        <v>259505.48665094376</v>
      </c>
      <c r="U7630" s="226">
        <f t="shared" si="358"/>
        <v>17025.196838284901</v>
      </c>
    </row>
    <row r="7631" spans="1:21" x14ac:dyDescent="0.25">
      <c r="A7631" s="156" t="s">
        <v>20062</v>
      </c>
      <c r="B7631" s="156" t="s">
        <v>129</v>
      </c>
      <c r="C7631" s="223">
        <v>1.617646336555481</v>
      </c>
      <c r="D7631" s="221">
        <v>0.96101421117782593</v>
      </c>
      <c r="E7631" s="221">
        <v>8.7337112426757813</v>
      </c>
      <c r="F7631" s="221">
        <v>13.511860847473145</v>
      </c>
      <c r="G7631" s="221">
        <v>44.011631011962891</v>
      </c>
      <c r="H7631" s="221">
        <v>27.985027313232422</v>
      </c>
      <c r="I7631" s="221">
        <v>4.3052315711975098</v>
      </c>
      <c r="J7631" s="221">
        <v>1.6960971355438232</v>
      </c>
      <c r="K7631" s="180">
        <v>1323</v>
      </c>
      <c r="L7631" s="181">
        <v>486</v>
      </c>
      <c r="M7631" s="181">
        <v>474</v>
      </c>
      <c r="N7631" s="181">
        <v>512</v>
      </c>
      <c r="O7631" s="181">
        <v>1427</v>
      </c>
      <c r="P7631" s="181">
        <v>1430</v>
      </c>
      <c r="Q7631" s="181">
        <v>458</v>
      </c>
      <c r="R7631" s="181">
        <v>1026</v>
      </c>
      <c r="S7631" s="226">
        <f t="shared" si="359"/>
        <v>7136</v>
      </c>
      <c r="T7631" s="181">
        <f t="shared" si="357"/>
        <v>120200.22912549973</v>
      </c>
      <c r="U7631" s="226">
        <f t="shared" si="358"/>
        <v>7885.8932320810582</v>
      </c>
    </row>
    <row r="7632" spans="1:21" x14ac:dyDescent="0.25">
      <c r="A7632" s="156" t="s">
        <v>20063</v>
      </c>
      <c r="B7632" s="156" t="s">
        <v>129</v>
      </c>
      <c r="C7632" s="223">
        <v>4.39691162109375</v>
      </c>
      <c r="D7632" s="221">
        <v>2.0291972160339355</v>
      </c>
      <c r="E7632" s="221">
        <v>57.121406555175781</v>
      </c>
      <c r="F7632" s="221">
        <v>83.263595581054687</v>
      </c>
      <c r="G7632" s="221">
        <v>142.67581176757812</v>
      </c>
      <c r="H7632" s="221">
        <v>33.473598480224609</v>
      </c>
      <c r="I7632" s="221">
        <v>3.1944069862365723</v>
      </c>
      <c r="J7632" s="221">
        <v>2.7686092853546143</v>
      </c>
      <c r="K7632" s="180">
        <v>1269</v>
      </c>
      <c r="L7632" s="181">
        <v>423</v>
      </c>
      <c r="M7632" s="181">
        <v>469</v>
      </c>
      <c r="N7632" s="181">
        <v>487</v>
      </c>
      <c r="O7632" s="181">
        <v>1303</v>
      </c>
      <c r="P7632" s="181">
        <v>1408</v>
      </c>
      <c r="Q7632" s="181">
        <v>316</v>
      </c>
      <c r="R7632" s="181">
        <v>889</v>
      </c>
      <c r="S7632" s="226">
        <f t="shared" si="359"/>
        <v>6564</v>
      </c>
      <c r="T7632" s="181">
        <f t="shared" si="357"/>
        <v>310285.47764754295</v>
      </c>
      <c r="U7632" s="226">
        <f t="shared" si="358"/>
        <v>20356.684558721092</v>
      </c>
    </row>
    <row r="7633" spans="1:21" x14ac:dyDescent="0.25">
      <c r="A7633" s="156" t="s">
        <v>20064</v>
      </c>
      <c r="B7633" s="156" t="s">
        <v>129</v>
      </c>
      <c r="C7633" s="223">
        <v>1.9074925184249878</v>
      </c>
      <c r="D7633" s="221">
        <v>4.9812169075012207</v>
      </c>
      <c r="E7633" s="221">
        <v>43.137439727783203</v>
      </c>
      <c r="F7633" s="221">
        <v>43.576183319091797</v>
      </c>
      <c r="G7633" s="221">
        <v>113.04630279541016</v>
      </c>
      <c r="H7633" s="221">
        <v>36.798992156982422</v>
      </c>
      <c r="I7633" s="221">
        <v>2.9828226566314697</v>
      </c>
      <c r="J7633" s="221">
        <v>2.5570249557495117</v>
      </c>
      <c r="K7633" s="180">
        <v>918</v>
      </c>
      <c r="L7633" s="181">
        <v>334</v>
      </c>
      <c r="M7633" s="181">
        <v>447</v>
      </c>
      <c r="N7633" s="181">
        <v>488</v>
      </c>
      <c r="O7633" s="181">
        <v>1183</v>
      </c>
      <c r="P7633" s="181">
        <v>1103</v>
      </c>
      <c r="Q7633" s="181">
        <v>285</v>
      </c>
      <c r="R7633" s="181">
        <v>916</v>
      </c>
      <c r="S7633" s="226">
        <f t="shared" si="359"/>
        <v>5674</v>
      </c>
      <c r="T7633" s="181">
        <f t="shared" si="357"/>
        <v>221477.82146978378</v>
      </c>
      <c r="U7633" s="226">
        <f t="shared" si="358"/>
        <v>14530.342130721489</v>
      </c>
    </row>
    <row r="7634" spans="1:21" x14ac:dyDescent="0.25">
      <c r="A7634" s="156" t="s">
        <v>20065</v>
      </c>
      <c r="B7634" s="156" t="s">
        <v>129</v>
      </c>
      <c r="C7634" s="223">
        <v>2.2908174991607666</v>
      </c>
      <c r="D7634" s="221">
        <v>9.0231218338012695</v>
      </c>
      <c r="E7634" s="221">
        <v>13.327522277832031</v>
      </c>
      <c r="F7634" s="221">
        <v>80.684646606445313</v>
      </c>
      <c r="G7634" s="221">
        <v>183.0826416015625</v>
      </c>
      <c r="H7634" s="221">
        <v>87.480178833007812</v>
      </c>
      <c r="I7634" s="221">
        <v>2.3962252140045166</v>
      </c>
      <c r="J7634" s="221">
        <v>1.9704276323318481</v>
      </c>
      <c r="K7634" s="180">
        <v>219</v>
      </c>
      <c r="L7634" s="181">
        <v>132</v>
      </c>
      <c r="M7634" s="181">
        <v>152</v>
      </c>
      <c r="N7634" s="181">
        <v>168</v>
      </c>
      <c r="O7634" s="181">
        <v>321</v>
      </c>
      <c r="P7634" s="181">
        <v>324</v>
      </c>
      <c r="Q7634" s="181">
        <v>83</v>
      </c>
      <c r="R7634" s="181">
        <v>221</v>
      </c>
      <c r="S7634" s="226">
        <f t="shared" si="359"/>
        <v>1620</v>
      </c>
      <c r="T7634" s="181">
        <f t="shared" si="357"/>
        <v>105021.00222599506</v>
      </c>
      <c r="U7634" s="226">
        <f t="shared" si="358"/>
        <v>6890.0401996376067</v>
      </c>
    </row>
    <row r="7635" spans="1:21" x14ac:dyDescent="0.25">
      <c r="A7635" s="156" t="s">
        <v>20066</v>
      </c>
      <c r="B7635" s="156" t="s">
        <v>129</v>
      </c>
      <c r="C7635" s="223">
        <v>2.7317156791687012</v>
      </c>
      <c r="D7635" s="221">
        <v>1.0566802024841309</v>
      </c>
      <c r="E7635" s="221">
        <v>11.62480354309082</v>
      </c>
      <c r="F7635" s="221">
        <v>53.354991912841797</v>
      </c>
      <c r="G7635" s="221">
        <v>126.33574676513672</v>
      </c>
      <c r="H7635" s="221">
        <v>39.907470703125</v>
      </c>
      <c r="I7635" s="221">
        <v>14.781563758850098</v>
      </c>
      <c r="J7635" s="221">
        <v>2.4059379100799561</v>
      </c>
      <c r="K7635" s="180">
        <v>1559</v>
      </c>
      <c r="L7635" s="181">
        <v>505</v>
      </c>
      <c r="M7635" s="181">
        <v>592</v>
      </c>
      <c r="N7635" s="181">
        <v>739</v>
      </c>
      <c r="O7635" s="181">
        <v>1648</v>
      </c>
      <c r="P7635" s="181">
        <v>1398</v>
      </c>
      <c r="Q7635" s="181">
        <v>425</v>
      </c>
      <c r="R7635" s="181">
        <v>1100</v>
      </c>
      <c r="S7635" s="226">
        <f t="shared" si="359"/>
        <v>7966</v>
      </c>
      <c r="T7635" s="181">
        <f t="shared" si="357"/>
        <v>324024.24197769165</v>
      </c>
      <c r="U7635" s="226">
        <f t="shared" si="358"/>
        <v>21258.03416043572</v>
      </c>
    </row>
    <row r="7636" spans="1:21" x14ac:dyDescent="0.25">
      <c r="A7636" s="156" t="s">
        <v>20067</v>
      </c>
      <c r="B7636" s="156" t="s">
        <v>129</v>
      </c>
      <c r="C7636" s="223">
        <v>2.5777676105499268</v>
      </c>
      <c r="D7636" s="221">
        <v>17.243257522583008</v>
      </c>
      <c r="E7636" s="221">
        <v>23.260543823242188</v>
      </c>
      <c r="F7636" s="221">
        <v>64.984825134277344</v>
      </c>
      <c r="G7636" s="221">
        <v>144.86663818359375</v>
      </c>
      <c r="H7636" s="221">
        <v>21.130287170410156</v>
      </c>
      <c r="I7636" s="221">
        <v>1.8435393571853638</v>
      </c>
      <c r="J7636" s="221">
        <v>4.8119683265686035</v>
      </c>
      <c r="K7636" s="180">
        <v>1578</v>
      </c>
      <c r="L7636" s="181">
        <v>521</v>
      </c>
      <c r="M7636" s="181">
        <v>558</v>
      </c>
      <c r="N7636" s="181">
        <v>588</v>
      </c>
      <c r="O7636" s="181">
        <v>1645</v>
      </c>
      <c r="P7636" s="181">
        <v>1672</v>
      </c>
      <c r="Q7636" s="181">
        <v>432</v>
      </c>
      <c r="R7636" s="181">
        <v>1138</v>
      </c>
      <c r="S7636" s="226">
        <f t="shared" si="359"/>
        <v>8132</v>
      </c>
      <c r="T7636" s="181">
        <f t="shared" si="357"/>
        <v>344149.8040099144</v>
      </c>
      <c r="U7636" s="226">
        <f t="shared" si="358"/>
        <v>22578.39797817876</v>
      </c>
    </row>
    <row r="7637" spans="1:21" x14ac:dyDescent="0.25">
      <c r="A7637" s="156" t="s">
        <v>20068</v>
      </c>
      <c r="B7637" s="156" t="s">
        <v>129</v>
      </c>
      <c r="C7637" s="223">
        <v>-1.3170065879821777</v>
      </c>
      <c r="D7637" s="221">
        <v>11.842524528503418</v>
      </c>
      <c r="E7637" s="221">
        <v>42.64276123046875</v>
      </c>
      <c r="F7637" s="221">
        <v>62.02374267578125</v>
      </c>
      <c r="G7637" s="221">
        <v>76.5567626953125</v>
      </c>
      <c r="H7637" s="221">
        <v>16.664985656738281</v>
      </c>
      <c r="I7637" s="221">
        <v>1.7943555116653442</v>
      </c>
      <c r="J7637" s="221">
        <v>-0.14611406624317169</v>
      </c>
      <c r="K7637" s="180">
        <v>1157</v>
      </c>
      <c r="L7637" s="181">
        <v>421</v>
      </c>
      <c r="M7637" s="181">
        <v>388</v>
      </c>
      <c r="N7637" s="181">
        <v>362</v>
      </c>
      <c r="O7637" s="181">
        <v>1435</v>
      </c>
      <c r="P7637" s="181">
        <v>1610</v>
      </c>
      <c r="Q7637" s="181">
        <v>516</v>
      </c>
      <c r="R7637" s="181">
        <v>1906</v>
      </c>
      <c r="S7637" s="226">
        <f t="shared" si="359"/>
        <v>7795</v>
      </c>
      <c r="T7637" s="181">
        <f t="shared" si="357"/>
        <v>179796.88781914115</v>
      </c>
      <c r="U7637" s="226">
        <f t="shared" si="358"/>
        <v>11795.809967398909</v>
      </c>
    </row>
    <row r="7638" spans="1:21" x14ac:dyDescent="0.25">
      <c r="A7638" s="156" t="s">
        <v>20069</v>
      </c>
      <c r="B7638" s="156" t="s">
        <v>129</v>
      </c>
      <c r="C7638" s="223">
        <v>2.190298318862915</v>
      </c>
      <c r="D7638" s="221">
        <v>4.2805519104003906</v>
      </c>
      <c r="E7638" s="221">
        <v>20.651357650756836</v>
      </c>
      <c r="F7638" s="221">
        <v>37.001815795898437</v>
      </c>
      <c r="G7638" s="221">
        <v>58.830478668212891</v>
      </c>
      <c r="H7638" s="221">
        <v>25.801069259643555</v>
      </c>
      <c r="I7638" s="221">
        <v>9.7322330474853516</v>
      </c>
      <c r="J7638" s="221">
        <v>-8.8724479079246521E-2</v>
      </c>
      <c r="K7638" s="180">
        <v>1137</v>
      </c>
      <c r="L7638" s="181">
        <v>469</v>
      </c>
      <c r="M7638" s="181">
        <v>495</v>
      </c>
      <c r="N7638" s="181">
        <v>604</v>
      </c>
      <c r="O7638" s="181">
        <v>1569</v>
      </c>
      <c r="P7638" s="181">
        <v>1579</v>
      </c>
      <c r="Q7638" s="181">
        <v>440</v>
      </c>
      <c r="R7638" s="181">
        <v>1359</v>
      </c>
      <c r="S7638" s="226">
        <f t="shared" si="359"/>
        <v>7652</v>
      </c>
      <c r="T7638" s="181">
        <f t="shared" si="357"/>
        <v>174275.98217760026</v>
      </c>
      <c r="U7638" s="226">
        <f t="shared" si="358"/>
        <v>11433.603732433014</v>
      </c>
    </row>
    <row r="7639" spans="1:21" x14ac:dyDescent="0.25">
      <c r="A7639" s="156" t="s">
        <v>20070</v>
      </c>
      <c r="B7639" s="156" t="s">
        <v>129</v>
      </c>
      <c r="C7639" s="223">
        <v>2.25946044921875</v>
      </c>
      <c r="D7639" s="221">
        <v>5.9361820220947266</v>
      </c>
      <c r="E7639" s="221">
        <v>34.341594696044922</v>
      </c>
      <c r="F7639" s="221">
        <v>78.015693664550781</v>
      </c>
      <c r="G7639" s="221">
        <v>140.89176940917969</v>
      </c>
      <c r="H7639" s="221">
        <v>32.606742858886719</v>
      </c>
      <c r="I7639" s="221">
        <v>1.5395830869674683</v>
      </c>
      <c r="J7639" s="221">
        <v>1.2832748889923096</v>
      </c>
      <c r="K7639" s="180">
        <v>1449</v>
      </c>
      <c r="L7639" s="181">
        <v>560</v>
      </c>
      <c r="M7639" s="181">
        <v>549</v>
      </c>
      <c r="N7639" s="181">
        <v>592</v>
      </c>
      <c r="O7639" s="181">
        <v>1767</v>
      </c>
      <c r="P7639" s="181">
        <v>1627</v>
      </c>
      <c r="Q7639" s="181">
        <v>470</v>
      </c>
      <c r="R7639" s="181">
        <v>1034</v>
      </c>
      <c r="S7639" s="226">
        <f t="shared" si="359"/>
        <v>8048</v>
      </c>
      <c r="T7639" s="181">
        <f t="shared" si="357"/>
        <v>375694.4837243557</v>
      </c>
      <c r="U7639" s="226">
        <f t="shared" si="358"/>
        <v>24647.927945617939</v>
      </c>
    </row>
    <row r="7640" spans="1:21" x14ac:dyDescent="0.25">
      <c r="A7640" s="156" t="s">
        <v>20071</v>
      </c>
      <c r="B7640" s="156" t="s">
        <v>129</v>
      </c>
      <c r="C7640" s="223">
        <v>0.80523645877838135</v>
      </c>
      <c r="D7640" s="221">
        <v>-0.33830991387367249</v>
      </c>
      <c r="E7640" s="221">
        <v>10.06451416015625</v>
      </c>
      <c r="F7640" s="221">
        <v>53.175868988037109</v>
      </c>
      <c r="G7640" s="221">
        <v>75.608078002929687</v>
      </c>
      <c r="H7640" s="221">
        <v>21.938461303710938</v>
      </c>
      <c r="I7640" s="221">
        <v>4.1281390190124512</v>
      </c>
      <c r="J7640" s="221">
        <v>-0.30034708976745605</v>
      </c>
      <c r="K7640" s="180">
        <v>1341</v>
      </c>
      <c r="L7640" s="181">
        <v>492</v>
      </c>
      <c r="M7640" s="181">
        <v>451</v>
      </c>
      <c r="N7640" s="181">
        <v>488</v>
      </c>
      <c r="O7640" s="181">
        <v>1650</v>
      </c>
      <c r="P7640" s="181">
        <v>2055</v>
      </c>
      <c r="Q7640" s="181">
        <v>734</v>
      </c>
      <c r="R7640" s="181">
        <v>1865</v>
      </c>
      <c r="S7640" s="226">
        <f t="shared" si="359"/>
        <v>9076</v>
      </c>
      <c r="T7640" s="181">
        <f t="shared" si="357"/>
        <v>203709.06696748734</v>
      </c>
      <c r="U7640" s="226">
        <f t="shared" si="358"/>
        <v>13364.599753260052</v>
      </c>
    </row>
    <row r="7641" spans="1:21" x14ac:dyDescent="0.25">
      <c r="A7641" s="156" t="s">
        <v>20072</v>
      </c>
      <c r="B7641" s="156" t="s">
        <v>129</v>
      </c>
      <c r="C7641" s="223">
        <v>2.8532962799072266</v>
      </c>
      <c r="D7641" s="221">
        <v>11.383431434631348</v>
      </c>
      <c r="E7641" s="221">
        <v>17.767805099487305</v>
      </c>
      <c r="F7641" s="221">
        <v>59.622158050537109</v>
      </c>
      <c r="G7641" s="221">
        <v>106.85179138183594</v>
      </c>
      <c r="H7641" s="221">
        <v>21.884981155395508</v>
      </c>
      <c r="I7641" s="221">
        <v>2.6167542934417725</v>
      </c>
      <c r="J7641" s="221">
        <v>1.9619739055633545</v>
      </c>
      <c r="K7641" s="180">
        <v>1839</v>
      </c>
      <c r="L7641" s="181">
        <v>619</v>
      </c>
      <c r="M7641" s="181">
        <v>609</v>
      </c>
      <c r="N7641" s="181">
        <v>633</v>
      </c>
      <c r="O7641" s="181">
        <v>1846</v>
      </c>
      <c r="P7641" s="181">
        <v>1938</v>
      </c>
      <c r="Q7641" s="181">
        <v>586</v>
      </c>
      <c r="R7641" s="181">
        <v>1449</v>
      </c>
      <c r="S7641" s="226">
        <f t="shared" si="359"/>
        <v>9519</v>
      </c>
      <c r="T7641" s="181">
        <f t="shared" si="357"/>
        <v>304892.79384350777</v>
      </c>
      <c r="U7641" s="226">
        <f t="shared" si="358"/>
        <v>20002.890485095882</v>
      </c>
    </row>
    <row r="7642" spans="1:21" x14ac:dyDescent="0.25">
      <c r="A7642" s="156" t="s">
        <v>20073</v>
      </c>
      <c r="B7642" s="156" t="s">
        <v>129</v>
      </c>
      <c r="C7642" s="223">
        <v>0.59214943647384644</v>
      </c>
      <c r="D7642" s="221">
        <v>4.6257596015930176</v>
      </c>
      <c r="E7642" s="221">
        <v>14.621989250183105</v>
      </c>
      <c r="F7642" s="221">
        <v>50.602695465087891</v>
      </c>
      <c r="G7642" s="221">
        <v>113.28335571289062</v>
      </c>
      <c r="H7642" s="221">
        <v>22.468364715576172</v>
      </c>
      <c r="I7642" s="221">
        <v>8.1836957931518555</v>
      </c>
      <c r="J7642" s="221">
        <v>0.40238422155380249</v>
      </c>
      <c r="K7642" s="180">
        <v>1750.866943359375</v>
      </c>
      <c r="L7642" s="181">
        <v>677.787109375</v>
      </c>
      <c r="M7642" s="181">
        <v>608.910400390625</v>
      </c>
      <c r="N7642" s="181">
        <v>556.00506591796875</v>
      </c>
      <c r="O7642" s="181">
        <v>1932.5418701171875</v>
      </c>
      <c r="P7642" s="181">
        <v>2143.1650390625</v>
      </c>
      <c r="Q7642" s="181">
        <v>645.84429931640625</v>
      </c>
      <c r="R7642" s="181">
        <v>1735.8936767578125</v>
      </c>
      <c r="S7642" s="226">
        <f t="shared" si="359"/>
        <v>10051.014404296875</v>
      </c>
      <c r="T7642" s="181">
        <f t="shared" si="357"/>
        <v>314273.02280644549</v>
      </c>
      <c r="U7642" s="226">
        <f t="shared" si="358"/>
        <v>20618.292673863496</v>
      </c>
    </row>
    <row r="7643" spans="1:21" x14ac:dyDescent="0.25">
      <c r="A7643" s="156" t="s">
        <v>20074</v>
      </c>
      <c r="B7643" s="156" t="s">
        <v>129</v>
      </c>
      <c r="C7643" s="223">
        <v>3.177187442779541</v>
      </c>
      <c r="D7643" s="221">
        <v>4.293236255645752</v>
      </c>
      <c r="E7643" s="221">
        <v>10.204474449157715</v>
      </c>
      <c r="F7643" s="221">
        <v>48.310577392578125</v>
      </c>
      <c r="G7643" s="221">
        <v>94.132408142089844</v>
      </c>
      <c r="H7643" s="221">
        <v>22.971931457519531</v>
      </c>
      <c r="I7643" s="221">
        <v>3.3992111682891846</v>
      </c>
      <c r="J7643" s="221">
        <v>1.5629334449768066</v>
      </c>
      <c r="K7643" s="180">
        <v>1474</v>
      </c>
      <c r="L7643" s="181">
        <v>549</v>
      </c>
      <c r="M7643" s="181">
        <v>465</v>
      </c>
      <c r="N7643" s="181">
        <v>506</v>
      </c>
      <c r="O7643" s="181">
        <v>1588</v>
      </c>
      <c r="P7643" s="181">
        <v>1705</v>
      </c>
      <c r="Q7643" s="181">
        <v>497</v>
      </c>
      <c r="R7643" s="181">
        <v>1396</v>
      </c>
      <c r="S7643" s="226">
        <f t="shared" si="359"/>
        <v>8180</v>
      </c>
      <c r="T7643" s="181">
        <f t="shared" si="357"/>
        <v>228751.06407904625</v>
      </c>
      <c r="U7643" s="226">
        <f t="shared" si="358"/>
        <v>15007.51272419666</v>
      </c>
    </row>
    <row r="7644" spans="1:21" x14ac:dyDescent="0.25">
      <c r="A7644" s="156" t="s">
        <v>20075</v>
      </c>
      <c r="B7644" s="156" t="s">
        <v>129</v>
      </c>
      <c r="C7644" s="223">
        <v>1.0641161203384399</v>
      </c>
      <c r="D7644" s="221">
        <v>9.6276941299438477</v>
      </c>
      <c r="E7644" s="221">
        <v>9.5425729751586914</v>
      </c>
      <c r="F7644" s="221">
        <v>28.378007888793945</v>
      </c>
      <c r="G7644" s="221">
        <v>48.931781768798828</v>
      </c>
      <c r="H7644" s="221">
        <v>20.068534851074219</v>
      </c>
      <c r="I7644" s="221">
        <v>1.1695239543914795</v>
      </c>
      <c r="J7644" s="221">
        <v>0.74372613430023193</v>
      </c>
      <c r="K7644" s="180">
        <v>580</v>
      </c>
      <c r="L7644" s="181">
        <v>247</v>
      </c>
      <c r="M7644" s="181">
        <v>200</v>
      </c>
      <c r="N7644" s="181">
        <v>161</v>
      </c>
      <c r="O7644" s="181">
        <v>673</v>
      </c>
      <c r="P7644" s="181">
        <v>726</v>
      </c>
      <c r="Q7644" s="181">
        <v>207</v>
      </c>
      <c r="R7644" s="181">
        <v>550</v>
      </c>
      <c r="S7644" s="226">
        <f t="shared" si="359"/>
        <v>3344</v>
      </c>
      <c r="T7644" s="181">
        <f t="shared" si="357"/>
        <v>57624.587929725647</v>
      </c>
      <c r="U7644" s="226">
        <f t="shared" si="358"/>
        <v>3780.536453736931</v>
      </c>
    </row>
    <row r="7645" spans="1:21" x14ac:dyDescent="0.25">
      <c r="A7645" s="156" t="s">
        <v>20076</v>
      </c>
      <c r="B7645" s="156" t="s">
        <v>129</v>
      </c>
      <c r="C7645" s="223">
        <v>2.6634199619293213</v>
      </c>
      <c r="D7645" s="221">
        <v>10.228657722473145</v>
      </c>
      <c r="E7645" s="221">
        <v>38.454814910888672</v>
      </c>
      <c r="F7645" s="221">
        <v>61.569969177246094</v>
      </c>
      <c r="G7645" s="221">
        <v>144.65093994140625</v>
      </c>
      <c r="H7645" s="221">
        <v>20.600933074951172</v>
      </c>
      <c r="I7645" s="221">
        <v>2.7688276767730713</v>
      </c>
      <c r="J7645" s="221">
        <v>4.8943099975585937</v>
      </c>
      <c r="K7645" s="180">
        <v>950</v>
      </c>
      <c r="L7645" s="181">
        <v>300</v>
      </c>
      <c r="M7645" s="181">
        <v>308</v>
      </c>
      <c r="N7645" s="181">
        <v>423</v>
      </c>
      <c r="O7645" s="181">
        <v>880</v>
      </c>
      <c r="P7645" s="181">
        <v>870</v>
      </c>
      <c r="Q7645" s="181">
        <v>246</v>
      </c>
      <c r="R7645" s="181">
        <v>695</v>
      </c>
      <c r="S7645" s="226">
        <f t="shared" si="359"/>
        <v>4672</v>
      </c>
      <c r="T7645" s="181">
        <f t="shared" si="357"/>
        <v>192785.34221553802</v>
      </c>
      <c r="U7645" s="226">
        <f t="shared" si="358"/>
        <v>12647.934504639168</v>
      </c>
    </row>
    <row r="7646" spans="1:21" x14ac:dyDescent="0.25">
      <c r="A7646" s="156" t="s">
        <v>20077</v>
      </c>
      <c r="B7646" s="156" t="s">
        <v>129</v>
      </c>
      <c r="C7646" s="223">
        <v>1.3109837770462036</v>
      </c>
      <c r="D7646" s="221">
        <v>1.6346268653869629</v>
      </c>
      <c r="E7646" s="221">
        <v>2.6993587017059326</v>
      </c>
      <c r="F7646" s="221">
        <v>48.478282928466797</v>
      </c>
      <c r="G7646" s="221">
        <v>103.13265991210937</v>
      </c>
      <c r="H7646" s="221">
        <v>23.308383941650391</v>
      </c>
      <c r="I7646" s="221">
        <v>3.1326262950897217</v>
      </c>
      <c r="J7646" s="221">
        <v>3.2155711650848389</v>
      </c>
      <c r="K7646" s="180">
        <v>2401</v>
      </c>
      <c r="L7646" s="181">
        <v>831</v>
      </c>
      <c r="M7646" s="181">
        <v>796</v>
      </c>
      <c r="N7646" s="181">
        <v>851</v>
      </c>
      <c r="O7646" s="181">
        <v>2599</v>
      </c>
      <c r="P7646" s="181">
        <v>2653</v>
      </c>
      <c r="Q7646" s="181">
        <v>725</v>
      </c>
      <c r="R7646" s="181">
        <v>2070</v>
      </c>
      <c r="S7646" s="226">
        <f t="shared" si="359"/>
        <v>12926</v>
      </c>
      <c r="T7646" s="181">
        <f t="shared" si="357"/>
        <v>386716.06735694408</v>
      </c>
      <c r="U7646" s="226">
        <f t="shared" si="358"/>
        <v>25371.013354084982</v>
      </c>
    </row>
    <row r="7647" spans="1:21" x14ac:dyDescent="0.25">
      <c r="A7647" s="156" t="s">
        <v>20078</v>
      </c>
      <c r="B7647" s="156" t="s">
        <v>129</v>
      </c>
      <c r="C7647" s="223">
        <v>2.3898086547851562</v>
      </c>
      <c r="D7647" s="221">
        <v>3.3573179244995117</v>
      </c>
      <c r="E7647" s="221">
        <v>6.9224061965942383</v>
      </c>
      <c r="F7647" s="221">
        <v>5.6424107551574707</v>
      </c>
      <c r="G7647" s="221">
        <v>96.918693542480469</v>
      </c>
      <c r="H7647" s="221">
        <v>12.995176315307617</v>
      </c>
      <c r="I7647" s="221">
        <v>6.6412515640258789</v>
      </c>
      <c r="J7647" s="221">
        <v>2.0694186687469482</v>
      </c>
      <c r="K7647" s="180">
        <v>454.71237182617188</v>
      </c>
      <c r="L7647" s="181">
        <v>167.5858154296875</v>
      </c>
      <c r="M7647" s="181">
        <v>135.55577087402344</v>
      </c>
      <c r="N7647" s="181">
        <v>127.54824829101563</v>
      </c>
      <c r="O7647" s="181">
        <v>514.76873779296875</v>
      </c>
      <c r="P7647" s="181">
        <v>545.65484619140625</v>
      </c>
      <c r="Q7647" s="181">
        <v>179.02511596679687</v>
      </c>
      <c r="R7647" s="181">
        <v>398.6597900390625</v>
      </c>
      <c r="S7647" s="226">
        <f t="shared" si="359"/>
        <v>2523.5106964111328</v>
      </c>
      <c r="T7647" s="181">
        <f t="shared" si="357"/>
        <v>62302.905460268783</v>
      </c>
      <c r="U7647" s="226">
        <f t="shared" si="358"/>
        <v>4087.4635937269636</v>
      </c>
    </row>
    <row r="7648" spans="1:21" x14ac:dyDescent="0.25">
      <c r="A7648" s="156" t="s">
        <v>20079</v>
      </c>
      <c r="B7648" s="156" t="s">
        <v>129</v>
      </c>
      <c r="C7648" s="223">
        <v>1.41047203540802</v>
      </c>
      <c r="D7648" s="221">
        <v>3.5473542213439941</v>
      </c>
      <c r="E7648" s="221">
        <v>6.8321323394775391</v>
      </c>
      <c r="F7648" s="221">
        <v>43.510215759277344</v>
      </c>
      <c r="G7648" s="221">
        <v>41.988754272460938</v>
      </c>
      <c r="H7648" s="221">
        <v>10.897082328796387</v>
      </c>
      <c r="I7648" s="221">
        <v>-1.3961617946624756</v>
      </c>
      <c r="J7648" s="221">
        <v>1.8876748085021973</v>
      </c>
      <c r="K7648" s="180">
        <v>1773.03955078125</v>
      </c>
      <c r="L7648" s="181">
        <v>562.259765625</v>
      </c>
      <c r="M7648" s="181">
        <v>562.259765625</v>
      </c>
      <c r="N7648" s="181">
        <v>642.24652099609375</v>
      </c>
      <c r="O7648" s="181">
        <v>2051.4248046875</v>
      </c>
      <c r="P7648" s="181">
        <v>1816.169677734375</v>
      </c>
      <c r="Q7648" s="181">
        <v>491.68325805664062</v>
      </c>
      <c r="R7648" s="181">
        <v>1374.6741943359375</v>
      </c>
      <c r="S7648" s="226">
        <f t="shared" si="359"/>
        <v>9273.7575378417969</v>
      </c>
      <c r="T7648" s="181">
        <f t="shared" si="357"/>
        <v>144117.26608459183</v>
      </c>
      <c r="U7648" s="226">
        <f t="shared" si="358"/>
        <v>9455.0017209693306</v>
      </c>
    </row>
    <row r="7649" spans="1:21" x14ac:dyDescent="0.25">
      <c r="A7649" s="156" t="s">
        <v>20080</v>
      </c>
      <c r="B7649" s="156" t="s">
        <v>129</v>
      </c>
      <c r="C7649" s="223">
        <v>1.9265990257263184</v>
      </c>
      <c r="D7649" s="221">
        <v>-2.4222493171691895</v>
      </c>
      <c r="E7649" s="221">
        <v>9.8122262954711914</v>
      </c>
      <c r="F7649" s="221">
        <v>38.726963043212891</v>
      </c>
      <c r="G7649" s="221">
        <v>74.460517883300781</v>
      </c>
      <c r="H7649" s="221">
        <v>21.915622711181641</v>
      </c>
      <c r="I7649" s="221">
        <v>14.244438171386719</v>
      </c>
      <c r="J7649" s="221">
        <v>4.3210482597351074</v>
      </c>
      <c r="K7649" s="180">
        <v>1466</v>
      </c>
      <c r="L7649" s="181">
        <v>513</v>
      </c>
      <c r="M7649" s="181">
        <v>537</v>
      </c>
      <c r="N7649" s="181">
        <v>551</v>
      </c>
      <c r="O7649" s="181">
        <v>1643</v>
      </c>
      <c r="P7649" s="181">
        <v>1684</v>
      </c>
      <c r="Q7649" s="181">
        <v>547</v>
      </c>
      <c r="R7649" s="181">
        <v>1386</v>
      </c>
      <c r="S7649" s="226">
        <f t="shared" si="359"/>
        <v>8327</v>
      </c>
      <c r="T7649" s="181">
        <f t="shared" si="357"/>
        <v>201214.72252511978</v>
      </c>
      <c r="U7649" s="226">
        <f t="shared" si="358"/>
        <v>13200.95502396417</v>
      </c>
    </row>
    <row r="7650" spans="1:21" x14ac:dyDescent="0.25">
      <c r="A7650" s="156" t="s">
        <v>20081</v>
      </c>
      <c r="B7650" s="156" t="s">
        <v>129</v>
      </c>
      <c r="C7650" s="223">
        <v>2.7615516185760498</v>
      </c>
      <c r="D7650" s="221">
        <v>-8.4178030490875244E-2</v>
      </c>
      <c r="E7650" s="221">
        <v>8.6562499403953552E-2</v>
      </c>
      <c r="F7650" s="221">
        <v>36.377292633056641</v>
      </c>
      <c r="G7650" s="221">
        <v>87.628379821777344</v>
      </c>
      <c r="H7650" s="221">
        <v>17.439277648925781</v>
      </c>
      <c r="I7650" s="221">
        <v>1.9474000930786133</v>
      </c>
      <c r="J7650" s="221">
        <v>0.8736112117767334</v>
      </c>
      <c r="K7650" s="180">
        <v>1118</v>
      </c>
      <c r="L7650" s="181">
        <v>414</v>
      </c>
      <c r="M7650" s="181">
        <v>359</v>
      </c>
      <c r="N7650" s="181">
        <v>365</v>
      </c>
      <c r="O7650" s="181">
        <v>1235</v>
      </c>
      <c r="P7650" s="181">
        <v>1430</v>
      </c>
      <c r="Q7650" s="181">
        <v>525</v>
      </c>
      <c r="R7650" s="181">
        <v>1415</v>
      </c>
      <c r="S7650" s="226">
        <f t="shared" si="359"/>
        <v>6861</v>
      </c>
      <c r="T7650" s="181">
        <f t="shared" si="357"/>
        <v>151779.11378468573</v>
      </c>
      <c r="U7650" s="226">
        <f t="shared" si="358"/>
        <v>9957.6672596541357</v>
      </c>
    </row>
    <row r="7651" spans="1:21" x14ac:dyDescent="0.25">
      <c r="A7651" s="156" t="s">
        <v>20082</v>
      </c>
      <c r="B7651" s="156" t="s">
        <v>129</v>
      </c>
      <c r="C7651" s="223">
        <v>0.40709453821182251</v>
      </c>
      <c r="D7651" s="221">
        <v>8.0492315292358398</v>
      </c>
      <c r="E7651" s="221">
        <v>10.667206764221191</v>
      </c>
      <c r="F7651" s="221">
        <v>4.3497633934020996</v>
      </c>
      <c r="G7651" s="221">
        <v>61.148822784423828</v>
      </c>
      <c r="H7651" s="221">
        <v>21.086650848388672</v>
      </c>
      <c r="I7651" s="221">
        <v>3.5879313945770264</v>
      </c>
      <c r="J7651" s="221">
        <v>8.6704641580581665E-2</v>
      </c>
      <c r="K7651" s="180">
        <v>1304.336669921875</v>
      </c>
      <c r="L7651" s="181">
        <v>454.76870727539062</v>
      </c>
      <c r="M7651" s="181">
        <v>414.78903198242187</v>
      </c>
      <c r="N7651" s="181">
        <v>474.758544921875</v>
      </c>
      <c r="O7651" s="181">
        <v>1475.249755859375</v>
      </c>
      <c r="P7651" s="181">
        <v>1432.2716064453125</v>
      </c>
      <c r="Q7651" s="181">
        <v>492.7493896484375</v>
      </c>
      <c r="R7651" s="181">
        <v>1378.299072265625</v>
      </c>
      <c r="S7651" s="226">
        <f t="shared" si="359"/>
        <v>7427.2227783203125</v>
      </c>
      <c r="T7651" s="181">
        <f t="shared" si="357"/>
        <v>132980.3077593316</v>
      </c>
      <c r="U7651" s="226">
        <f t="shared" si="358"/>
        <v>8724.3470049001826</v>
      </c>
    </row>
    <row r="7652" spans="1:21" x14ac:dyDescent="0.25">
      <c r="A7652" s="156" t="s">
        <v>20083</v>
      </c>
      <c r="B7652" s="156" t="s">
        <v>129</v>
      </c>
      <c r="C7652" s="223">
        <v>2.1764357089996338</v>
      </c>
      <c r="D7652" s="221">
        <v>14.972906112670898</v>
      </c>
      <c r="E7652" s="221">
        <v>23.376893997192383</v>
      </c>
      <c r="F7652" s="221">
        <v>18.79779052734375</v>
      </c>
      <c r="G7652" s="221">
        <v>59.215255737304688</v>
      </c>
      <c r="H7652" s="221">
        <v>19.231565475463867</v>
      </c>
      <c r="I7652" s="221">
        <v>15.341919898986816</v>
      </c>
      <c r="J7652" s="221">
        <v>1.3435628414154053</v>
      </c>
      <c r="K7652" s="180">
        <v>720.43890380859375</v>
      </c>
      <c r="L7652" s="181">
        <v>264.79376220703125</v>
      </c>
      <c r="M7652" s="181">
        <v>267.79144287109375</v>
      </c>
      <c r="N7652" s="181">
        <v>295.7696533203125</v>
      </c>
      <c r="O7652" s="181">
        <v>830.35333251953125</v>
      </c>
      <c r="P7652" s="181">
        <v>950.25994873046875</v>
      </c>
      <c r="Q7652" s="181">
        <v>224.82490539550781</v>
      </c>
      <c r="R7652" s="181">
        <v>590.54010009765625</v>
      </c>
      <c r="S7652" s="226">
        <f t="shared" si="359"/>
        <v>4144.7720489501953</v>
      </c>
      <c r="T7652" s="181">
        <f t="shared" si="357"/>
        <v>89039.914042881734</v>
      </c>
      <c r="U7652" s="226">
        <f t="shared" si="358"/>
        <v>5841.5800089925251</v>
      </c>
    </row>
    <row r="7653" spans="1:21" x14ac:dyDescent="0.25">
      <c r="A7653" s="156" t="s">
        <v>20084</v>
      </c>
      <c r="B7653" s="156" t="s">
        <v>129</v>
      </c>
      <c r="C7653" s="223">
        <v>1.0013347864151001</v>
      </c>
      <c r="D7653" s="221">
        <v>2.4254553318023682</v>
      </c>
      <c r="E7653" s="221">
        <v>4.0751361846923828</v>
      </c>
      <c r="F7653" s="221">
        <v>28.962656021118164</v>
      </c>
      <c r="G7653" s="221">
        <v>82.974868774414063</v>
      </c>
      <c r="H7653" s="221">
        <v>22.231739044189453</v>
      </c>
      <c r="I7653" s="221">
        <v>-0.89208340644836426</v>
      </c>
      <c r="J7653" s="221">
        <v>0.68094491958618164</v>
      </c>
      <c r="K7653" s="180">
        <v>982.5517578125</v>
      </c>
      <c r="L7653" s="181">
        <v>375.44659423828125</v>
      </c>
      <c r="M7653" s="181">
        <v>356.47457885742187</v>
      </c>
      <c r="N7653" s="181">
        <v>341.49664306640625</v>
      </c>
      <c r="O7653" s="181">
        <v>1119.35009765625</v>
      </c>
      <c r="P7653" s="181">
        <v>1272.1248779296875</v>
      </c>
      <c r="Q7653" s="181">
        <v>408.39804077148437</v>
      </c>
      <c r="R7653" s="181">
        <v>1266.1337890625</v>
      </c>
      <c r="S7653" s="226">
        <f t="shared" si="359"/>
        <v>6121.9763793945312</v>
      </c>
      <c r="T7653" s="181">
        <f t="shared" si="357"/>
        <v>134895.1424982663</v>
      </c>
      <c r="U7653" s="226">
        <f t="shared" si="358"/>
        <v>8849.972242207783</v>
      </c>
    </row>
    <row r="7654" spans="1:21" x14ac:dyDescent="0.25">
      <c r="A7654" s="156" t="s">
        <v>20085</v>
      </c>
      <c r="B7654" s="156" t="s">
        <v>129</v>
      </c>
      <c r="C7654" s="223">
        <v>0.81173759698867798</v>
      </c>
      <c r="D7654" s="221">
        <v>6.6300158500671387</v>
      </c>
      <c r="E7654" s="221">
        <v>9.1191864013671875</v>
      </c>
      <c r="F7654" s="221">
        <v>58.149913787841797</v>
      </c>
      <c r="G7654" s="221">
        <v>83.032844543457031</v>
      </c>
      <c r="H7654" s="221">
        <v>13.395646095275879</v>
      </c>
      <c r="I7654" s="221">
        <v>0.19215913116931915</v>
      </c>
      <c r="J7654" s="221">
        <v>-0.23363855481147766</v>
      </c>
      <c r="K7654" s="180">
        <v>1166</v>
      </c>
      <c r="L7654" s="181">
        <v>416</v>
      </c>
      <c r="M7654" s="181">
        <v>321</v>
      </c>
      <c r="N7654" s="181">
        <v>400</v>
      </c>
      <c r="O7654" s="181">
        <v>1487</v>
      </c>
      <c r="P7654" s="181">
        <v>1562</v>
      </c>
      <c r="Q7654" s="181">
        <v>467</v>
      </c>
      <c r="R7654" s="181">
        <v>1194</v>
      </c>
      <c r="S7654" s="226">
        <f t="shared" si="359"/>
        <v>7013</v>
      </c>
      <c r="T7654" s="181">
        <f t="shared" si="357"/>
        <v>174096.40989844501</v>
      </c>
      <c r="U7654" s="226">
        <f t="shared" si="358"/>
        <v>11421.822658210756</v>
      </c>
    </row>
    <row r="7655" spans="1:21" x14ac:dyDescent="0.25">
      <c r="A7655" s="156" t="s">
        <v>20086</v>
      </c>
      <c r="B7655" s="156" t="s">
        <v>129</v>
      </c>
      <c r="C7655" s="223">
        <v>1.3577429577708244E-2</v>
      </c>
      <c r="D7655" s="221">
        <v>1.262620210647583</v>
      </c>
      <c r="E7655" s="221">
        <v>10.628583908081055</v>
      </c>
      <c r="F7655" s="221">
        <v>26.68609619140625</v>
      </c>
      <c r="G7655" s="221">
        <v>41.874717712402344</v>
      </c>
      <c r="H7655" s="221">
        <v>7.1688437461853027</v>
      </c>
      <c r="I7655" s="221">
        <v>5.4855732917785645</v>
      </c>
      <c r="J7655" s="221">
        <v>-0.43593659996986389</v>
      </c>
      <c r="K7655" s="180">
        <v>1325</v>
      </c>
      <c r="L7655" s="181">
        <v>505</v>
      </c>
      <c r="M7655" s="181">
        <v>446</v>
      </c>
      <c r="N7655" s="181">
        <v>488</v>
      </c>
      <c r="O7655" s="181">
        <v>1684</v>
      </c>
      <c r="P7655" s="181">
        <v>1828</v>
      </c>
      <c r="Q7655" s="181">
        <v>594</v>
      </c>
      <c r="R7655" s="181">
        <v>1787</v>
      </c>
      <c r="S7655" s="226">
        <f t="shared" si="359"/>
        <v>8657</v>
      </c>
      <c r="T7655" s="181">
        <f t="shared" si="357"/>
        <v>104519.85949186049</v>
      </c>
      <c r="U7655" s="226">
        <f t="shared" si="358"/>
        <v>6857.1620751600558</v>
      </c>
    </row>
    <row r="7656" spans="1:21" x14ac:dyDescent="0.25">
      <c r="A7656" s="156" t="s">
        <v>20087</v>
      </c>
      <c r="B7656" s="156" t="s">
        <v>129</v>
      </c>
      <c r="C7656" s="223">
        <v>-0.43009930849075317</v>
      </c>
      <c r="D7656" s="221">
        <v>6.8688263893127441</v>
      </c>
      <c r="E7656" s="221">
        <v>26.367099761962891</v>
      </c>
      <c r="F7656" s="221">
        <v>22.482187271118164</v>
      </c>
      <c r="G7656" s="221">
        <v>35.765800476074219</v>
      </c>
      <c r="H7656" s="221">
        <v>18.457544326782227</v>
      </c>
      <c r="I7656" s="221">
        <v>0.88404595851898193</v>
      </c>
      <c r="J7656" s="221">
        <v>0.20164331793785095</v>
      </c>
      <c r="K7656" s="180">
        <v>1193</v>
      </c>
      <c r="L7656" s="181">
        <v>473</v>
      </c>
      <c r="M7656" s="181">
        <v>351</v>
      </c>
      <c r="N7656" s="181">
        <v>404</v>
      </c>
      <c r="O7656" s="181">
        <v>1539</v>
      </c>
      <c r="P7656" s="181">
        <v>1706</v>
      </c>
      <c r="Q7656" s="181">
        <v>555</v>
      </c>
      <c r="R7656" s="181">
        <v>1470</v>
      </c>
      <c r="S7656" s="226">
        <f t="shared" si="359"/>
        <v>7691</v>
      </c>
      <c r="T7656" s="181">
        <f t="shared" si="357"/>
        <v>108392.70081961155</v>
      </c>
      <c r="U7656" s="226">
        <f t="shared" si="358"/>
        <v>7111.2448954477641</v>
      </c>
    </row>
    <row r="7657" spans="1:21" x14ac:dyDescent="0.25">
      <c r="A7657" s="156" t="s">
        <v>20088</v>
      </c>
      <c r="B7657" s="156" t="s">
        <v>129</v>
      </c>
      <c r="C7657" s="223">
        <v>-1.6558014154434204</v>
      </c>
      <c r="D7657" s="221">
        <v>2.901623010635376</v>
      </c>
      <c r="E7657" s="221">
        <v>-1.0636923313140869</v>
      </c>
      <c r="F7657" s="221">
        <v>2.2868680953979492</v>
      </c>
      <c r="G7657" s="221">
        <v>44.689929962158203</v>
      </c>
      <c r="H7657" s="221">
        <v>5.2258577346801758</v>
      </c>
      <c r="I7657" s="221">
        <v>-1.5503935813903809</v>
      </c>
      <c r="J7657" s="221">
        <v>-1.9761911630630493</v>
      </c>
      <c r="K7657" s="180">
        <v>720.7591552734375</v>
      </c>
      <c r="L7657" s="181">
        <v>241.21792602539062</v>
      </c>
      <c r="M7657" s="181">
        <v>158.23895263671875</v>
      </c>
      <c r="N7657" s="181">
        <v>137.01177978515625</v>
      </c>
      <c r="O7657" s="181">
        <v>796.9840087890625</v>
      </c>
      <c r="P7657" s="181">
        <v>1143.3729248046875</v>
      </c>
      <c r="Q7657" s="181">
        <v>374.37020874023437</v>
      </c>
      <c r="R7657" s="181">
        <v>998.6422119140625</v>
      </c>
      <c r="S7657" s="226">
        <f t="shared" si="359"/>
        <v>4570.59716796875</v>
      </c>
      <c r="T7657" s="181">
        <f t="shared" si="357"/>
        <v>38689.834456203775</v>
      </c>
      <c r="U7657" s="226">
        <f t="shared" si="358"/>
        <v>2538.2971888510983</v>
      </c>
    </row>
    <row r="7658" spans="1:21" x14ac:dyDescent="0.25">
      <c r="A7658" s="156" t="s">
        <v>20089</v>
      </c>
      <c r="B7658" s="156" t="s">
        <v>129</v>
      </c>
      <c r="C7658" s="223">
        <v>-1.7068318128585815</v>
      </c>
      <c r="D7658" s="221">
        <v>4.0103163719177246</v>
      </c>
      <c r="E7658" s="221">
        <v>17.971038818359375</v>
      </c>
      <c r="F7658" s="221">
        <v>6.2222113609313965</v>
      </c>
      <c r="G7658" s="221">
        <v>45.612773895263672</v>
      </c>
      <c r="H7658" s="221">
        <v>17.446578979492188</v>
      </c>
      <c r="I7658" s="221">
        <v>2.8549063205718994</v>
      </c>
      <c r="J7658" s="221">
        <v>-0.4356444776058197</v>
      </c>
      <c r="K7658" s="180">
        <v>1394.4674072265625</v>
      </c>
      <c r="L7658" s="181">
        <v>433.2679443359375</v>
      </c>
      <c r="M7658" s="181">
        <v>388.66680908203125</v>
      </c>
      <c r="N7658" s="181">
        <v>442.37020874023437</v>
      </c>
      <c r="O7658" s="181">
        <v>1723.969482421875</v>
      </c>
      <c r="P7658" s="181">
        <v>1556.48779296875</v>
      </c>
      <c r="Q7658" s="181">
        <v>544.31561279296875</v>
      </c>
      <c r="R7658" s="181">
        <v>1369.8912353515625</v>
      </c>
      <c r="S7658" s="226">
        <f t="shared" si="359"/>
        <v>7853.4364929199219</v>
      </c>
      <c r="T7658" s="181">
        <f t="shared" si="357"/>
        <v>115842.28939636656</v>
      </c>
      <c r="U7658" s="226">
        <f t="shared" si="358"/>
        <v>7599.9848967491262</v>
      </c>
    </row>
    <row r="7659" spans="1:21" x14ac:dyDescent="0.25">
      <c r="A7659" s="156" t="s">
        <v>20090</v>
      </c>
      <c r="B7659" s="156" t="s">
        <v>129</v>
      </c>
      <c r="C7659" s="223">
        <v>-0.62488919496536255</v>
      </c>
      <c r="D7659" s="221">
        <v>3.9114811420440674</v>
      </c>
      <c r="E7659" s="221">
        <v>44.459373474121094</v>
      </c>
      <c r="F7659" s="221">
        <v>23.894906997680664</v>
      </c>
      <c r="G7659" s="221">
        <v>62.876316070556641</v>
      </c>
      <c r="H7659" s="221">
        <v>18.60968017578125</v>
      </c>
      <c r="I7659" s="221">
        <v>-0.51948142051696777</v>
      </c>
      <c r="J7659" s="221">
        <v>-0.94527912139892578</v>
      </c>
      <c r="K7659" s="180">
        <v>1068</v>
      </c>
      <c r="L7659" s="181">
        <v>386</v>
      </c>
      <c r="M7659" s="181">
        <v>365</v>
      </c>
      <c r="N7659" s="181">
        <v>342</v>
      </c>
      <c r="O7659" s="181">
        <v>1406</v>
      </c>
      <c r="P7659" s="181">
        <v>1437</v>
      </c>
      <c r="Q7659" s="181">
        <v>511</v>
      </c>
      <c r="R7659" s="181">
        <v>1357</v>
      </c>
      <c r="S7659" s="226">
        <f t="shared" si="359"/>
        <v>6872</v>
      </c>
      <c r="T7659" s="181">
        <f t="shared" si="357"/>
        <v>138840.19160604477</v>
      </c>
      <c r="U7659" s="226">
        <f t="shared" si="358"/>
        <v>9108.792348338995</v>
      </c>
    </row>
    <row r="7660" spans="1:21" x14ac:dyDescent="0.25">
      <c r="A7660" s="156" t="s">
        <v>20091</v>
      </c>
      <c r="B7660" s="156" t="s">
        <v>132</v>
      </c>
      <c r="C7660" s="223">
        <v>7.3886971473693848</v>
      </c>
      <c r="D7660" s="221">
        <v>8.3562068939208984</v>
      </c>
      <c r="E7660" s="221">
        <v>7.9808063507080078</v>
      </c>
      <c r="F7660" s="221">
        <v>102.82781982421875</v>
      </c>
      <c r="G7660" s="221">
        <v>558.86260986328125</v>
      </c>
      <c r="H7660" s="221">
        <v>109.72976684570312</v>
      </c>
      <c r="I7660" s="221">
        <v>7.4941048622131348</v>
      </c>
      <c r="J7660" s="221">
        <v>7.0683073997497559</v>
      </c>
      <c r="K7660" s="180">
        <v>57</v>
      </c>
      <c r="L7660" s="181">
        <v>10</v>
      </c>
      <c r="M7660" s="181">
        <v>53</v>
      </c>
      <c r="N7660" s="181">
        <v>51</v>
      </c>
      <c r="O7660" s="181">
        <v>57</v>
      </c>
      <c r="P7660" s="181">
        <v>51</v>
      </c>
      <c r="Q7660" s="181">
        <v>8</v>
      </c>
      <c r="R7660" s="181">
        <v>20</v>
      </c>
      <c r="S7660" s="226">
        <f t="shared" si="359"/>
        <v>307</v>
      </c>
      <c r="T7660" s="181">
        <f t="shared" si="357"/>
        <v>43824.625212192535</v>
      </c>
      <c r="U7660" s="226">
        <f t="shared" si="358"/>
        <v>2875.1718517814534</v>
      </c>
    </row>
    <row r="7661" spans="1:21" x14ac:dyDescent="0.25">
      <c r="A7661" s="156" t="s">
        <v>20092</v>
      </c>
      <c r="B7661" s="156" t="s">
        <v>132</v>
      </c>
      <c r="C7661" s="223">
        <v>4.227503776550293</v>
      </c>
      <c r="D7661" s="221">
        <v>11.541620254516602</v>
      </c>
      <c r="E7661" s="221">
        <v>41.277702331542969</v>
      </c>
      <c r="F7661" s="221">
        <v>112.16256713867187</v>
      </c>
      <c r="G7661" s="221">
        <v>221.58943176269531</v>
      </c>
      <c r="H7661" s="221">
        <v>44.059474945068359</v>
      </c>
      <c r="I7661" s="221">
        <v>5.8000965118408203</v>
      </c>
      <c r="J7661" s="221">
        <v>5.3742990493774414</v>
      </c>
      <c r="K7661" s="180">
        <v>1017</v>
      </c>
      <c r="L7661" s="181">
        <v>363</v>
      </c>
      <c r="M7661" s="181">
        <v>641</v>
      </c>
      <c r="N7661" s="181">
        <v>818</v>
      </c>
      <c r="O7661" s="181">
        <v>1583</v>
      </c>
      <c r="P7661" s="181">
        <v>1135</v>
      </c>
      <c r="Q7661" s="181">
        <v>231</v>
      </c>
      <c r="R7661" s="181">
        <v>604</v>
      </c>
      <c r="S7661" s="226">
        <f t="shared" si="359"/>
        <v>6392</v>
      </c>
      <c r="T7661" s="181">
        <f t="shared" si="357"/>
        <v>532066.44007015228</v>
      </c>
      <c r="U7661" s="226">
        <f t="shared" si="358"/>
        <v>34906.914648106598</v>
      </c>
    </row>
    <row r="7662" spans="1:21" x14ac:dyDescent="0.25">
      <c r="A7662" s="156" t="s">
        <v>20093</v>
      </c>
      <c r="B7662" s="156" t="s">
        <v>132</v>
      </c>
      <c r="C7662" s="223">
        <v>6.9619865417480469</v>
      </c>
      <c r="D7662" s="221">
        <v>50.535041809082031</v>
      </c>
      <c r="E7662" s="221">
        <v>41.977024078369141</v>
      </c>
      <c r="F7662" s="221">
        <v>223.97135925292969</v>
      </c>
      <c r="G7662" s="221">
        <v>392.17666625976562</v>
      </c>
      <c r="H7662" s="221">
        <v>110.59209442138672</v>
      </c>
      <c r="I7662" s="221">
        <v>54.756366729736328</v>
      </c>
      <c r="J7662" s="221">
        <v>6.641596794128418</v>
      </c>
      <c r="K7662" s="180">
        <v>314</v>
      </c>
      <c r="L7662" s="181">
        <v>80</v>
      </c>
      <c r="M7662" s="181">
        <v>115</v>
      </c>
      <c r="N7662" s="181">
        <v>184</v>
      </c>
      <c r="O7662" s="181">
        <v>475</v>
      </c>
      <c r="P7662" s="181">
        <v>415</v>
      </c>
      <c r="Q7662" s="181">
        <v>112</v>
      </c>
      <c r="R7662" s="181">
        <v>341</v>
      </c>
      <c r="S7662" s="226">
        <f t="shared" si="359"/>
        <v>2036</v>
      </c>
      <c r="T7662" s="181">
        <f t="shared" si="357"/>
        <v>292844.08822917938</v>
      </c>
      <c r="U7662" s="226">
        <f t="shared" si="358"/>
        <v>19212.419395725781</v>
      </c>
    </row>
    <row r="7663" spans="1:21" x14ac:dyDescent="0.25">
      <c r="A7663" s="156" t="s">
        <v>18331</v>
      </c>
      <c r="B7663" s="156" t="s">
        <v>132</v>
      </c>
      <c r="C7663" s="223">
        <v>0.38834959268569946</v>
      </c>
      <c r="D7663" s="221">
        <v>21.415836334228516</v>
      </c>
      <c r="E7663" s="221">
        <v>0.98045861721038818</v>
      </c>
      <c r="F7663" s="221">
        <v>68.507766723632813</v>
      </c>
      <c r="G7663" s="221">
        <v>61.813117980957031</v>
      </c>
      <c r="H7663" s="221">
        <v>8.1701698303222656</v>
      </c>
      <c r="I7663" s="221">
        <v>0.49375736713409424</v>
      </c>
      <c r="J7663" s="221">
        <v>-1.9391982555389404</v>
      </c>
      <c r="K7663" s="180">
        <v>654.0216064453125</v>
      </c>
      <c r="L7663" s="181">
        <v>188.08975219726562</v>
      </c>
      <c r="M7663" s="181">
        <v>173.26109313964844</v>
      </c>
      <c r="N7663" s="181">
        <v>162.33473205566406</v>
      </c>
      <c r="O7663" s="181">
        <v>735.96942138671875</v>
      </c>
      <c r="P7663" s="181">
        <v>974.00836181640625</v>
      </c>
      <c r="Q7663" s="181">
        <v>334.034912109375</v>
      </c>
      <c r="R7663" s="181">
        <v>812.4541015625</v>
      </c>
      <c r="S7663" s="226">
        <f t="shared" si="359"/>
        <v>4034.1739807128906</v>
      </c>
      <c r="T7663" s="181">
        <f t="shared" si="357"/>
        <v>67612.954689308332</v>
      </c>
      <c r="U7663" s="226">
        <f t="shared" si="358"/>
        <v>4435.8363179884091</v>
      </c>
    </row>
    <row r="7664" spans="1:21" x14ac:dyDescent="0.25">
      <c r="A7664" s="156" t="s">
        <v>20094</v>
      </c>
      <c r="B7664" s="156" t="s">
        <v>132</v>
      </c>
      <c r="C7664" s="223">
        <v>-1.0365080833435059</v>
      </c>
      <c r="D7664" s="221">
        <v>2.2942607402801514</v>
      </c>
      <c r="E7664" s="221">
        <v>7.8663134574890137</v>
      </c>
      <c r="F7664" s="221">
        <v>24.954200744628906</v>
      </c>
      <c r="G7664" s="221">
        <v>68.628044128417969</v>
      </c>
      <c r="H7664" s="221">
        <v>11.564434051513672</v>
      </c>
      <c r="I7664" s="221">
        <v>6.0736136436462402</v>
      </c>
      <c r="J7664" s="221">
        <v>1.4255377054214478</v>
      </c>
      <c r="K7664" s="180">
        <v>2565</v>
      </c>
      <c r="L7664" s="181">
        <v>909</v>
      </c>
      <c r="M7664" s="181">
        <v>892</v>
      </c>
      <c r="N7664" s="181">
        <v>857</v>
      </c>
      <c r="O7664" s="181">
        <v>2610</v>
      </c>
      <c r="P7664" s="181">
        <v>2717</v>
      </c>
      <c r="Q7664" s="181">
        <v>854</v>
      </c>
      <c r="R7664" s="181">
        <v>2133</v>
      </c>
      <c r="S7664" s="226">
        <f t="shared" si="359"/>
        <v>13537</v>
      </c>
      <c r="T7664" s="181">
        <f t="shared" si="357"/>
        <v>246596.64189183712</v>
      </c>
      <c r="U7664" s="226">
        <f t="shared" si="358"/>
        <v>16178.295195414172</v>
      </c>
    </row>
    <row r="7665" spans="1:21" x14ac:dyDescent="0.25">
      <c r="A7665" s="156" t="s">
        <v>18333</v>
      </c>
      <c r="B7665" s="156" t="s">
        <v>132</v>
      </c>
      <c r="C7665" s="223">
        <v>-2.1181151866912842</v>
      </c>
      <c r="D7665" s="221">
        <v>-1.1506057977676392</v>
      </c>
      <c r="E7665" s="221">
        <v>3.3455817699432373</v>
      </c>
      <c r="F7665" s="221">
        <v>3.9926254749298096</v>
      </c>
      <c r="G7665" s="221">
        <v>24.020820617675781</v>
      </c>
      <c r="H7665" s="221">
        <v>7.2734780311584473</v>
      </c>
      <c r="I7665" s="221">
        <v>1.9362695217132568</v>
      </c>
      <c r="J7665" s="221">
        <v>-2.4385051727294922</v>
      </c>
      <c r="K7665" s="180">
        <v>854.46160888671875</v>
      </c>
      <c r="L7665" s="181">
        <v>287.13882446289062</v>
      </c>
      <c r="M7665" s="181">
        <v>272.23544311523437</v>
      </c>
      <c r="N7665" s="181">
        <v>266.27407836914063</v>
      </c>
      <c r="O7665" s="181">
        <v>997.53424072265625</v>
      </c>
      <c r="P7665" s="181">
        <v>1460.533203125</v>
      </c>
      <c r="Q7665" s="181">
        <v>570.30340576171875</v>
      </c>
      <c r="R7665" s="181">
        <v>1770.52392578125</v>
      </c>
      <c r="S7665" s="226">
        <f t="shared" si="359"/>
        <v>6479.0047302246094</v>
      </c>
      <c r="T7665" s="181">
        <f t="shared" si="357"/>
        <v>31205.263472152306</v>
      </c>
      <c r="U7665" s="226">
        <f t="shared" si="358"/>
        <v>2047.2621209683493</v>
      </c>
    </row>
    <row r="7666" spans="1:21" x14ac:dyDescent="0.25">
      <c r="A7666" s="156" t="s">
        <v>20095</v>
      </c>
      <c r="B7666" s="156" t="s">
        <v>132</v>
      </c>
      <c r="C7666" s="223">
        <v>1.8489354848861694</v>
      </c>
      <c r="D7666" s="221">
        <v>4.4367151260375977</v>
      </c>
      <c r="E7666" s="221">
        <v>17.324853897094727</v>
      </c>
      <c r="F7666" s="221">
        <v>86.220169067382813</v>
      </c>
      <c r="G7666" s="221">
        <v>124.04935455322266</v>
      </c>
      <c r="H7666" s="221">
        <v>30.289741516113281</v>
      </c>
      <c r="I7666" s="221">
        <v>14.353318214416504</v>
      </c>
      <c r="J7666" s="221">
        <v>2.4915966987609863</v>
      </c>
      <c r="K7666" s="180">
        <v>1524</v>
      </c>
      <c r="L7666" s="181">
        <v>549</v>
      </c>
      <c r="M7666" s="181">
        <v>546</v>
      </c>
      <c r="N7666" s="181">
        <v>515</v>
      </c>
      <c r="O7666" s="181">
        <v>1527</v>
      </c>
      <c r="P7666" s="181">
        <v>1586</v>
      </c>
      <c r="Q7666" s="181">
        <v>445</v>
      </c>
      <c r="R7666" s="181">
        <v>1164</v>
      </c>
      <c r="S7666" s="226">
        <f t="shared" si="359"/>
        <v>7856</v>
      </c>
      <c r="T7666" s="181">
        <f t="shared" si="357"/>
        <v>305866.63119077682</v>
      </c>
      <c r="U7666" s="226">
        <f t="shared" si="358"/>
        <v>20066.780357867741</v>
      </c>
    </row>
    <row r="7667" spans="1:21" x14ac:dyDescent="0.25">
      <c r="A7667" s="156" t="s">
        <v>20096</v>
      </c>
      <c r="B7667" s="156" t="s">
        <v>132</v>
      </c>
      <c r="C7667" s="223">
        <v>-0.15281976759433746</v>
      </c>
      <c r="D7667" s="221">
        <v>10.984692573547363</v>
      </c>
      <c r="E7667" s="221">
        <v>26.578262329101563</v>
      </c>
      <c r="F7667" s="221">
        <v>1.4323970079421997</v>
      </c>
      <c r="G7667" s="221">
        <v>49.637676239013672</v>
      </c>
      <c r="H7667" s="221">
        <v>13.775867462158203</v>
      </c>
      <c r="I7667" s="221">
        <v>0.98772889375686646</v>
      </c>
      <c r="J7667" s="221">
        <v>0.56193119287490845</v>
      </c>
      <c r="K7667" s="180">
        <v>1067.4559326171875</v>
      </c>
      <c r="L7667" s="181">
        <v>426.58370971679687</v>
      </c>
      <c r="M7667" s="181">
        <v>378.7425537109375</v>
      </c>
      <c r="N7667" s="181">
        <v>401.66644287109375</v>
      </c>
      <c r="O7667" s="181">
        <v>1139.2177734375</v>
      </c>
      <c r="P7667" s="181">
        <v>1235.896728515625</v>
      </c>
      <c r="Q7667" s="181">
        <v>338.87490844726562</v>
      </c>
      <c r="R7667" s="181">
        <v>919.94573974609375</v>
      </c>
      <c r="S7667" s="226">
        <f t="shared" si="359"/>
        <v>5908.3837890625</v>
      </c>
      <c r="T7667" s="181">
        <f t="shared" si="357"/>
        <v>89589.762577190224</v>
      </c>
      <c r="U7667" s="226">
        <f t="shared" si="358"/>
        <v>5877.6535411889217</v>
      </c>
    </row>
    <row r="7668" spans="1:21" x14ac:dyDescent="0.25">
      <c r="A7668" s="156" t="s">
        <v>20097</v>
      </c>
      <c r="B7668" s="156" t="s">
        <v>132</v>
      </c>
      <c r="C7668" s="223">
        <v>4.2169690132141113</v>
      </c>
      <c r="D7668" s="221">
        <v>2.2038745880126953</v>
      </c>
      <c r="E7668" s="221">
        <v>2.8535118103027344</v>
      </c>
      <c r="F7668" s="221">
        <v>23.756948471069336</v>
      </c>
      <c r="G7668" s="221">
        <v>71.110214233398438</v>
      </c>
      <c r="H7668" s="221">
        <v>31.174163818359375</v>
      </c>
      <c r="I7668" s="221">
        <v>4.6543307304382324</v>
      </c>
      <c r="J7668" s="221">
        <v>0.91597527265548706</v>
      </c>
      <c r="K7668" s="180">
        <v>992</v>
      </c>
      <c r="L7668" s="181">
        <v>380</v>
      </c>
      <c r="M7668" s="181">
        <v>352</v>
      </c>
      <c r="N7668" s="181">
        <v>423</v>
      </c>
      <c r="O7668" s="181">
        <v>1092</v>
      </c>
      <c r="P7668" s="181">
        <v>1225</v>
      </c>
      <c r="Q7668" s="181">
        <v>378</v>
      </c>
      <c r="R7668" s="181">
        <v>961</v>
      </c>
      <c r="S7668" s="226">
        <f t="shared" si="359"/>
        <v>5803</v>
      </c>
      <c r="T7668" s="181">
        <f t="shared" si="357"/>
        <v>134554.62483853102</v>
      </c>
      <c r="U7668" s="226">
        <f t="shared" si="358"/>
        <v>8827.6321358049336</v>
      </c>
    </row>
    <row r="7669" spans="1:21" x14ac:dyDescent="0.25">
      <c r="A7669" s="156" t="s">
        <v>20098</v>
      </c>
      <c r="B7669" s="156" t="s">
        <v>132</v>
      </c>
      <c r="C7669" s="223">
        <v>4.8300790786743164</v>
      </c>
      <c r="D7669" s="221">
        <v>4.0759539604187012</v>
      </c>
      <c r="E7669" s="221">
        <v>22.657297134399414</v>
      </c>
      <c r="F7669" s="221">
        <v>111.41960144042969</v>
      </c>
      <c r="G7669" s="221">
        <v>200.73536682128906</v>
      </c>
      <c r="H7669" s="221">
        <v>68.8148193359375</v>
      </c>
      <c r="I7669" s="221">
        <v>7.3018474578857422</v>
      </c>
      <c r="J7669" s="221">
        <v>2.6332657337188721</v>
      </c>
      <c r="K7669" s="180">
        <v>889</v>
      </c>
      <c r="L7669" s="181">
        <v>333</v>
      </c>
      <c r="M7669" s="181">
        <v>283</v>
      </c>
      <c r="N7669" s="181">
        <v>260</v>
      </c>
      <c r="O7669" s="181">
        <v>774</v>
      </c>
      <c r="P7669" s="181">
        <v>819</v>
      </c>
      <c r="Q7669" s="181">
        <v>334</v>
      </c>
      <c r="R7669" s="181">
        <v>840</v>
      </c>
      <c r="S7669" s="226">
        <f t="shared" si="359"/>
        <v>4532</v>
      </c>
      <c r="T7669" s="181">
        <f t="shared" si="357"/>
        <v>257411.61565637589</v>
      </c>
      <c r="U7669" s="226">
        <f t="shared" si="358"/>
        <v>16887.825693279232</v>
      </c>
    </row>
    <row r="7670" spans="1:21" x14ac:dyDescent="0.25">
      <c r="A7670" s="156" t="s">
        <v>14416</v>
      </c>
      <c r="B7670" s="156" t="s">
        <v>132</v>
      </c>
      <c r="C7670" s="223">
        <v>1.9953298568725586</v>
      </c>
      <c r="D7670" s="221">
        <v>2.9628393650054932</v>
      </c>
      <c r="E7670" s="221">
        <v>2.5874388217926025</v>
      </c>
      <c r="F7670" s="221">
        <v>5.9379992485046387</v>
      </c>
      <c r="G7670" s="221">
        <v>10.106839179992676</v>
      </c>
      <c r="H7670" s="221">
        <v>4.5523629188537598</v>
      </c>
      <c r="I7670" s="221">
        <v>2.1007375717163086</v>
      </c>
      <c r="J7670" s="221">
        <v>1.6749399900436401</v>
      </c>
      <c r="K7670" s="180">
        <v>87.018562316894531</v>
      </c>
      <c r="L7670" s="181">
        <v>32.923606872558594</v>
      </c>
      <c r="M7670" s="181">
        <v>22.98603630065918</v>
      </c>
      <c r="N7670" s="181">
        <v>22.381139755249023</v>
      </c>
      <c r="O7670" s="181">
        <v>108.27632904052734</v>
      </c>
      <c r="P7670" s="181">
        <v>118.38672637939453</v>
      </c>
      <c r="Q7670" s="181">
        <v>43.293247222900391</v>
      </c>
      <c r="R7670" s="181">
        <v>94.882209777832031</v>
      </c>
      <c r="S7670" s="226">
        <f t="shared" si="359"/>
        <v>530.14785766601562</v>
      </c>
      <c r="T7670" s="181">
        <f t="shared" si="357"/>
        <v>2346.6927941137851</v>
      </c>
      <c r="U7670" s="226">
        <f t="shared" si="358"/>
        <v>153.95784981036616</v>
      </c>
    </row>
    <row r="7671" spans="1:21" x14ac:dyDescent="0.25">
      <c r="A7671" s="156" t="s">
        <v>20099</v>
      </c>
      <c r="B7671" s="156" t="s">
        <v>132</v>
      </c>
      <c r="C7671" s="223">
        <v>1.1367624998092651</v>
      </c>
      <c r="D7671" s="221">
        <v>7.3549919128417969</v>
      </c>
      <c r="E7671" s="221">
        <v>14.257622718811035</v>
      </c>
      <c r="F7671" s="221">
        <v>63.51788330078125</v>
      </c>
      <c r="G7671" s="221">
        <v>116.01139068603516</v>
      </c>
      <c r="H7671" s="221">
        <v>22.062047958374023</v>
      </c>
      <c r="I7671" s="221">
        <v>1.895580530166626</v>
      </c>
      <c r="J7671" s="221">
        <v>1.469782829284668</v>
      </c>
      <c r="K7671" s="180">
        <v>1694</v>
      </c>
      <c r="L7671" s="181">
        <v>540</v>
      </c>
      <c r="M7671" s="181">
        <v>590</v>
      </c>
      <c r="N7671" s="181">
        <v>654</v>
      </c>
      <c r="O7671" s="181">
        <v>1661</v>
      </c>
      <c r="P7671" s="181">
        <v>1569</v>
      </c>
      <c r="Q7671" s="181">
        <v>394</v>
      </c>
      <c r="R7671" s="181">
        <v>1081</v>
      </c>
      <c r="S7671" s="226">
        <f t="shared" si="359"/>
        <v>8183</v>
      </c>
      <c r="T7671" s="181">
        <f t="shared" si="357"/>
        <v>285496.03153395653</v>
      </c>
      <c r="U7671" s="226">
        <f t="shared" si="358"/>
        <v>18730.340526297794</v>
      </c>
    </row>
    <row r="7672" spans="1:21" x14ac:dyDescent="0.25">
      <c r="A7672" s="156" t="s">
        <v>20100</v>
      </c>
      <c r="B7672" s="156" t="s">
        <v>132</v>
      </c>
      <c r="C7672" s="223">
        <v>1.2800925970077515</v>
      </c>
      <c r="D7672" s="221">
        <v>-1.4812208414077759</v>
      </c>
      <c r="E7672" s="221">
        <v>12.284313201904297</v>
      </c>
      <c r="F7672" s="221">
        <v>30.046380996704102</v>
      </c>
      <c r="G7672" s="221">
        <v>49.619621276855469</v>
      </c>
      <c r="H7672" s="221">
        <v>14.230963706970215</v>
      </c>
      <c r="I7672" s="221">
        <v>7.133446216583252</v>
      </c>
      <c r="J7672" s="221">
        <v>4.5623331069946289</v>
      </c>
      <c r="K7672" s="180">
        <v>1230</v>
      </c>
      <c r="L7672" s="181">
        <v>472</v>
      </c>
      <c r="M7672" s="181">
        <v>510</v>
      </c>
      <c r="N7672" s="181">
        <v>473</v>
      </c>
      <c r="O7672" s="181">
        <v>1536</v>
      </c>
      <c r="P7672" s="181">
        <v>1741</v>
      </c>
      <c r="Q7672" s="181">
        <v>543</v>
      </c>
      <c r="R7672" s="181">
        <v>1582</v>
      </c>
      <c r="S7672" s="226">
        <f t="shared" si="359"/>
        <v>8087</v>
      </c>
      <c r="T7672" s="181">
        <f t="shared" si="357"/>
        <v>133435.23396754265</v>
      </c>
      <c r="U7672" s="226">
        <f t="shared" si="358"/>
        <v>8754.1930337516114</v>
      </c>
    </row>
    <row r="7673" spans="1:21" x14ac:dyDescent="0.25">
      <c r="A7673" s="156" t="s">
        <v>20101</v>
      </c>
      <c r="B7673" s="156" t="s">
        <v>132</v>
      </c>
      <c r="C7673" s="223">
        <v>0.83488065004348755</v>
      </c>
      <c r="D7673" s="221">
        <v>2.9785614013671875</v>
      </c>
      <c r="E7673" s="221">
        <v>13.691045761108398</v>
      </c>
      <c r="F7673" s="221">
        <v>67.149215698242188</v>
      </c>
      <c r="G7673" s="221">
        <v>103.20796203613281</v>
      </c>
      <c r="H7673" s="221">
        <v>19.664710998535156</v>
      </c>
      <c r="I7673" s="221">
        <v>2.6457505226135254</v>
      </c>
      <c r="J7673" s="221">
        <v>5.4192824363708496</v>
      </c>
      <c r="K7673" s="180">
        <v>1714</v>
      </c>
      <c r="L7673" s="181">
        <v>611</v>
      </c>
      <c r="M7673" s="181">
        <v>549</v>
      </c>
      <c r="N7673" s="181">
        <v>596</v>
      </c>
      <c r="O7673" s="181">
        <v>1681</v>
      </c>
      <c r="P7673" s="181">
        <v>1564</v>
      </c>
      <c r="Q7673" s="181">
        <v>406</v>
      </c>
      <c r="R7673" s="181">
        <v>1160</v>
      </c>
      <c r="S7673" s="226">
        <f t="shared" si="359"/>
        <v>8281</v>
      </c>
      <c r="T7673" s="181">
        <f t="shared" si="357"/>
        <v>262396.93765223026</v>
      </c>
      <c r="U7673" s="226">
        <f t="shared" si="358"/>
        <v>17214.89426272269</v>
      </c>
    </row>
    <row r="7674" spans="1:21" x14ac:dyDescent="0.25">
      <c r="A7674" s="156" t="s">
        <v>20102</v>
      </c>
      <c r="B7674" s="156" t="s">
        <v>132</v>
      </c>
      <c r="C7674" s="223">
        <v>-1.5166280269622803</v>
      </c>
      <c r="D7674" s="221">
        <v>-4.3860421180725098</v>
      </c>
      <c r="E7674" s="221">
        <v>-0.92451900243759155</v>
      </c>
      <c r="F7674" s="221">
        <v>12.29289722442627</v>
      </c>
      <c r="G7674" s="221">
        <v>32.851543426513672</v>
      </c>
      <c r="H7674" s="221">
        <v>6.2764129638671875</v>
      </c>
      <c r="I7674" s="221">
        <v>-1.4112201929092407</v>
      </c>
      <c r="J7674" s="221">
        <v>-2.5095541477203369</v>
      </c>
      <c r="K7674" s="180">
        <v>1408</v>
      </c>
      <c r="L7674" s="181">
        <v>447</v>
      </c>
      <c r="M7674" s="181">
        <v>383</v>
      </c>
      <c r="N7674" s="181">
        <v>358</v>
      </c>
      <c r="O7674" s="181">
        <v>1620</v>
      </c>
      <c r="P7674" s="181">
        <v>1852</v>
      </c>
      <c r="Q7674" s="181">
        <v>662</v>
      </c>
      <c r="R7674" s="181">
        <v>1597</v>
      </c>
      <c r="S7674" s="226">
        <f t="shared" si="359"/>
        <v>8327</v>
      </c>
      <c r="T7674" s="181">
        <f t="shared" si="357"/>
        <v>59852.224758088589</v>
      </c>
      <c r="U7674" s="226">
        <f t="shared" si="358"/>
        <v>3926.6834812104016</v>
      </c>
    </row>
    <row r="7675" spans="1:21" x14ac:dyDescent="0.25">
      <c r="A7675" s="156" t="s">
        <v>20103</v>
      </c>
      <c r="B7675" s="156" t="s">
        <v>132</v>
      </c>
      <c r="C7675" s="223">
        <v>1.701047420501709</v>
      </c>
      <c r="D7675" s="221">
        <v>3.4579393863677979</v>
      </c>
      <c r="E7675" s="221">
        <v>11.347580909729004</v>
      </c>
      <c r="F7675" s="221">
        <v>35.208831787109375</v>
      </c>
      <c r="G7675" s="221">
        <v>53.745864868164062</v>
      </c>
      <c r="H7675" s="221">
        <v>7.1901087760925293</v>
      </c>
      <c r="I7675" s="221">
        <v>1.5575000047683716</v>
      </c>
      <c r="J7675" s="221">
        <v>1.1317023038864136</v>
      </c>
      <c r="K7675" s="180">
        <v>2187</v>
      </c>
      <c r="L7675" s="181">
        <v>713</v>
      </c>
      <c r="M7675" s="181">
        <v>752</v>
      </c>
      <c r="N7675" s="181">
        <v>951</v>
      </c>
      <c r="O7675" s="181">
        <v>2440</v>
      </c>
      <c r="P7675" s="181">
        <v>2365</v>
      </c>
      <c r="Q7675" s="181">
        <v>645</v>
      </c>
      <c r="R7675" s="181">
        <v>1771</v>
      </c>
      <c r="S7675" s="226">
        <f t="shared" si="359"/>
        <v>11824</v>
      </c>
      <c r="T7675" s="181">
        <f t="shared" si="357"/>
        <v>199356.03118181229</v>
      </c>
      <c r="U7675" s="226">
        <f t="shared" si="358"/>
        <v>13079.013147552167</v>
      </c>
    </row>
    <row r="7676" spans="1:21" x14ac:dyDescent="0.25">
      <c r="A7676" s="156" t="s">
        <v>20104</v>
      </c>
      <c r="B7676" s="156" t="s">
        <v>132</v>
      </c>
      <c r="C7676" s="223">
        <v>-0.20742091536521912</v>
      </c>
      <c r="D7676" s="221">
        <v>2.4681603908538818</v>
      </c>
      <c r="E7676" s="221">
        <v>0.68149089813232422</v>
      </c>
      <c r="F7676" s="221">
        <v>13.265183448791504</v>
      </c>
      <c r="G7676" s="221">
        <v>32.368419647216797</v>
      </c>
      <c r="H7676" s="221">
        <v>6.6308894157409668</v>
      </c>
      <c r="I7676" s="221">
        <v>2.1987514495849609</v>
      </c>
      <c r="J7676" s="221">
        <v>-0.52781087160110474</v>
      </c>
      <c r="K7676" s="180">
        <v>1450</v>
      </c>
      <c r="L7676" s="181">
        <v>530</v>
      </c>
      <c r="M7676" s="181">
        <v>521</v>
      </c>
      <c r="N7676" s="181">
        <v>534</v>
      </c>
      <c r="O7676" s="181">
        <v>1650</v>
      </c>
      <c r="P7676" s="181">
        <v>2260</v>
      </c>
      <c r="Q7676" s="181">
        <v>811</v>
      </c>
      <c r="R7676" s="181">
        <v>2162</v>
      </c>
      <c r="S7676" s="226">
        <f t="shared" si="359"/>
        <v>9918</v>
      </c>
      <c r="T7676" s="181">
        <f t="shared" si="357"/>
        <v>77481.792218148708</v>
      </c>
      <c r="U7676" s="226">
        <f t="shared" si="358"/>
        <v>5083.2943107342808</v>
      </c>
    </row>
    <row r="7677" spans="1:21" x14ac:dyDescent="0.25">
      <c r="A7677" s="156" t="s">
        <v>20105</v>
      </c>
      <c r="B7677" s="156" t="s">
        <v>132</v>
      </c>
      <c r="C7677" s="223">
        <v>3.938478946685791</v>
      </c>
      <c r="D7677" s="221">
        <v>8.7608213424682617</v>
      </c>
      <c r="E7677" s="221">
        <v>19.594362258911133</v>
      </c>
      <c r="F7677" s="221">
        <v>85.419921875</v>
      </c>
      <c r="G7677" s="221">
        <v>143.75938415527344</v>
      </c>
      <c r="H7677" s="221">
        <v>28.856063842773438</v>
      </c>
      <c r="I7677" s="221">
        <v>7.8202810287475586</v>
      </c>
      <c r="J7677" s="221">
        <v>4.0550546646118164</v>
      </c>
      <c r="K7677" s="180">
        <v>2099</v>
      </c>
      <c r="L7677" s="181">
        <v>685</v>
      </c>
      <c r="M7677" s="181">
        <v>824</v>
      </c>
      <c r="N7677" s="181">
        <v>955</v>
      </c>
      <c r="O7677" s="181">
        <v>2219</v>
      </c>
      <c r="P7677" s="181">
        <v>2022</v>
      </c>
      <c r="Q7677" s="181">
        <v>504</v>
      </c>
      <c r="R7677" s="181">
        <v>1312</v>
      </c>
      <c r="S7677" s="226">
        <f t="shared" si="359"/>
        <v>10620</v>
      </c>
      <c r="T7677" s="181">
        <f t="shared" si="357"/>
        <v>498600.49770975113</v>
      </c>
      <c r="U7677" s="226">
        <f t="shared" si="358"/>
        <v>32711.337732112886</v>
      </c>
    </row>
    <row r="7678" spans="1:21" x14ac:dyDescent="0.25">
      <c r="A7678" s="156" t="s">
        <v>20106</v>
      </c>
      <c r="B7678" s="156" t="s">
        <v>132</v>
      </c>
      <c r="C7678" s="223">
        <v>3.4417047500610352</v>
      </c>
      <c r="D7678" s="221">
        <v>17.015588760375977</v>
      </c>
      <c r="E7678" s="221">
        <v>16.605998992919922</v>
      </c>
      <c r="F7678" s="221">
        <v>46.856681823730469</v>
      </c>
      <c r="G7678" s="221">
        <v>48.967491149902344</v>
      </c>
      <c r="H7678" s="221">
        <v>12.303669929504395</v>
      </c>
      <c r="I7678" s="221">
        <v>4.8263254165649414</v>
      </c>
      <c r="J7678" s="221">
        <v>10.589957237243652</v>
      </c>
      <c r="K7678" s="180">
        <v>1066</v>
      </c>
      <c r="L7678" s="181">
        <v>350</v>
      </c>
      <c r="M7678" s="181">
        <v>415</v>
      </c>
      <c r="N7678" s="181">
        <v>468</v>
      </c>
      <c r="O7678" s="181">
        <v>1208</v>
      </c>
      <c r="P7678" s="181">
        <v>946</v>
      </c>
      <c r="Q7678" s="181">
        <v>274</v>
      </c>
      <c r="R7678" s="181">
        <v>680</v>
      </c>
      <c r="S7678" s="226">
        <f t="shared" si="359"/>
        <v>5407</v>
      </c>
      <c r="T7678" s="181">
        <f t="shared" si="357"/>
        <v>117760.31515312195</v>
      </c>
      <c r="U7678" s="226">
        <f t="shared" si="358"/>
        <v>7725.8194849541314</v>
      </c>
    </row>
    <row r="7679" spans="1:21" x14ac:dyDescent="0.25">
      <c r="A7679" s="156" t="s">
        <v>20107</v>
      </c>
      <c r="B7679" s="156" t="s">
        <v>132</v>
      </c>
      <c r="C7679" s="223">
        <v>0.22581155598163605</v>
      </c>
      <c r="D7679" s="221">
        <v>0.63176250457763672</v>
      </c>
      <c r="E7679" s="221">
        <v>14.038973808288574</v>
      </c>
      <c r="F7679" s="221">
        <v>28.175212860107422</v>
      </c>
      <c r="G7679" s="221">
        <v>85.202529907226562</v>
      </c>
      <c r="H7679" s="221">
        <v>21.415744781494141</v>
      </c>
      <c r="I7679" s="221">
        <v>5.6276135444641113</v>
      </c>
      <c r="J7679" s="221">
        <v>-0.85301738977432251</v>
      </c>
      <c r="K7679" s="180">
        <v>1914</v>
      </c>
      <c r="L7679" s="181">
        <v>671</v>
      </c>
      <c r="M7679" s="181">
        <v>621</v>
      </c>
      <c r="N7679" s="181">
        <v>671</v>
      </c>
      <c r="O7679" s="181">
        <v>1984</v>
      </c>
      <c r="P7679" s="181">
        <v>2444</v>
      </c>
      <c r="Q7679" s="181">
        <v>786</v>
      </c>
      <c r="R7679" s="181">
        <v>2549</v>
      </c>
      <c r="S7679" s="226">
        <f t="shared" si="359"/>
        <v>11640</v>
      </c>
      <c r="T7679" s="181">
        <f t="shared" si="357"/>
        <v>252110.74902412295</v>
      </c>
      <c r="U7679" s="226">
        <f t="shared" si="358"/>
        <v>16540.05540528916</v>
      </c>
    </row>
    <row r="7680" spans="1:21" x14ac:dyDescent="0.25">
      <c r="A7680" s="156" t="s">
        <v>20108</v>
      </c>
      <c r="B7680" s="156" t="s">
        <v>132</v>
      </c>
      <c r="C7680" s="223">
        <v>-1.0664278268814087</v>
      </c>
      <c r="D7680" s="221">
        <v>-9.8918326199054718E-2</v>
      </c>
      <c r="E7680" s="221">
        <v>-7.590513676404953E-2</v>
      </c>
      <c r="F7680" s="221">
        <v>14.55256175994873</v>
      </c>
      <c r="G7680" s="221">
        <v>34.829013824462891</v>
      </c>
      <c r="H7680" s="221">
        <v>5.3233809471130371</v>
      </c>
      <c r="I7680" s="221">
        <v>-0.96101987361907959</v>
      </c>
      <c r="J7680" s="221">
        <v>-1.3868176937103271</v>
      </c>
      <c r="K7680" s="180">
        <v>1128</v>
      </c>
      <c r="L7680" s="181">
        <v>405</v>
      </c>
      <c r="M7680" s="181">
        <v>414</v>
      </c>
      <c r="N7680" s="181">
        <v>412</v>
      </c>
      <c r="O7680" s="181">
        <v>1307</v>
      </c>
      <c r="P7680" s="181">
        <v>1707</v>
      </c>
      <c r="Q7680" s="181">
        <v>623</v>
      </c>
      <c r="R7680" s="181">
        <v>1770</v>
      </c>
      <c r="S7680" s="226">
        <f t="shared" si="359"/>
        <v>7766</v>
      </c>
      <c r="T7680" s="181">
        <f t="shared" si="357"/>
        <v>56276.387853808701</v>
      </c>
      <c r="U7680" s="226">
        <f t="shared" si="358"/>
        <v>3692.0860245529393</v>
      </c>
    </row>
    <row r="7681" spans="1:21" x14ac:dyDescent="0.25">
      <c r="A7681" s="156" t="s">
        <v>20109</v>
      </c>
      <c r="B7681" s="156" t="s">
        <v>132</v>
      </c>
      <c r="C7681" s="223">
        <v>2.7017583847045898</v>
      </c>
      <c r="D7681" s="221">
        <v>14.519529342651367</v>
      </c>
      <c r="E7681" s="221">
        <v>35.298446655273437</v>
      </c>
      <c r="F7681" s="221">
        <v>35.213951110839844</v>
      </c>
      <c r="G7681" s="221">
        <v>111.98247528076172</v>
      </c>
      <c r="H7681" s="221">
        <v>33.837017059326172</v>
      </c>
      <c r="I7681" s="221">
        <v>12.923851013183594</v>
      </c>
      <c r="J7681" s="221">
        <v>2.3813683986663818</v>
      </c>
      <c r="K7681" s="180">
        <v>1664</v>
      </c>
      <c r="L7681" s="181">
        <v>523</v>
      </c>
      <c r="M7681" s="181">
        <v>570</v>
      </c>
      <c r="N7681" s="181">
        <v>742</v>
      </c>
      <c r="O7681" s="181">
        <v>1865</v>
      </c>
      <c r="P7681" s="181">
        <v>1350</v>
      </c>
      <c r="Q7681" s="181">
        <v>287</v>
      </c>
      <c r="R7681" s="181">
        <v>637</v>
      </c>
      <c r="S7681" s="226">
        <f t="shared" si="359"/>
        <v>7638</v>
      </c>
      <c r="T7681" s="181">
        <f t="shared" si="357"/>
        <v>318091.67245554924</v>
      </c>
      <c r="U7681" s="226">
        <f t="shared" si="358"/>
        <v>20868.820178200571</v>
      </c>
    </row>
    <row r="7682" spans="1:21" x14ac:dyDescent="0.25">
      <c r="A7682" s="156" t="s">
        <v>20110</v>
      </c>
      <c r="B7682" s="156" t="s">
        <v>132</v>
      </c>
      <c r="C7682" s="223">
        <v>1.046023964881897</v>
      </c>
      <c r="D7682" s="221">
        <v>1.9243251085281372</v>
      </c>
      <c r="E7682" s="221">
        <v>2.9173693656921387</v>
      </c>
      <c r="F7682" s="221">
        <v>11.530270576477051</v>
      </c>
      <c r="G7682" s="221">
        <v>57.849281311035156</v>
      </c>
      <c r="H7682" s="221">
        <v>18.627202987670898</v>
      </c>
      <c r="I7682" s="221">
        <v>1.0622234344482422</v>
      </c>
      <c r="J7682" s="221">
        <v>0.63642579317092896</v>
      </c>
      <c r="K7682" s="180">
        <v>1712</v>
      </c>
      <c r="L7682" s="181">
        <v>587</v>
      </c>
      <c r="M7682" s="181">
        <v>565</v>
      </c>
      <c r="N7682" s="181">
        <v>626</v>
      </c>
      <c r="O7682" s="181">
        <v>1871</v>
      </c>
      <c r="P7682" s="181">
        <v>2205</v>
      </c>
      <c r="Q7682" s="181">
        <v>728</v>
      </c>
      <c r="R7682" s="181">
        <v>2050</v>
      </c>
      <c r="S7682" s="226">
        <f t="shared" si="359"/>
        <v>10344</v>
      </c>
      <c r="T7682" s="181">
        <f t="shared" si="357"/>
        <v>163173.59439611435</v>
      </c>
      <c r="U7682" s="226">
        <f t="shared" si="358"/>
        <v>10705.217062100239</v>
      </c>
    </row>
    <row r="7683" spans="1:21" x14ac:dyDescent="0.25">
      <c r="A7683" s="156" t="s">
        <v>20111</v>
      </c>
      <c r="B7683" s="156" t="s">
        <v>132</v>
      </c>
      <c r="C7683" s="223">
        <v>3.7937996387481689</v>
      </c>
      <c r="D7683" s="221">
        <v>1.7885370254516602</v>
      </c>
      <c r="E7683" s="221">
        <v>30.416940689086914</v>
      </c>
      <c r="F7683" s="221">
        <v>42.612724304199219</v>
      </c>
      <c r="G7683" s="221">
        <v>136.47828674316406</v>
      </c>
      <c r="H7683" s="221">
        <v>18.623250961303711</v>
      </c>
      <c r="I7683" s="221">
        <v>3.4141430854797363</v>
      </c>
      <c r="J7683" s="221">
        <v>2.9883453845977783</v>
      </c>
      <c r="K7683" s="180">
        <v>1934</v>
      </c>
      <c r="L7683" s="181">
        <v>677</v>
      </c>
      <c r="M7683" s="181">
        <v>731</v>
      </c>
      <c r="N7683" s="181">
        <v>673</v>
      </c>
      <c r="O7683" s="181">
        <v>1881</v>
      </c>
      <c r="P7683" s="181">
        <v>1839</v>
      </c>
      <c r="Q7683" s="181">
        <v>556</v>
      </c>
      <c r="R7683" s="181">
        <v>1536</v>
      </c>
      <c r="S7683" s="226">
        <f t="shared" si="359"/>
        <v>9827</v>
      </c>
      <c r="T7683" s="181">
        <f t="shared" si="357"/>
        <v>356913.37311601639</v>
      </c>
      <c r="U7683" s="226">
        <f t="shared" si="358"/>
        <v>23415.768621839667</v>
      </c>
    </row>
    <row r="7684" spans="1:21" x14ac:dyDescent="0.25">
      <c r="A7684" s="156" t="s">
        <v>20050</v>
      </c>
      <c r="B7684" s="156" t="s">
        <v>132</v>
      </c>
      <c r="C7684" s="223">
        <v>-2.1194479465484619</v>
      </c>
      <c r="D7684" s="221">
        <v>-1.4876543544232845E-2</v>
      </c>
      <c r="E7684" s="221">
        <v>-0.39027690887451172</v>
      </c>
      <c r="F7684" s="221">
        <v>2.9602835178375244</v>
      </c>
      <c r="G7684" s="221">
        <v>10.527798652648926</v>
      </c>
      <c r="H7684" s="221">
        <v>6.741762638092041</v>
      </c>
      <c r="I7684" s="221">
        <v>6.1578121185302734</v>
      </c>
      <c r="J7684" s="221">
        <v>-0.67792540788650513</v>
      </c>
      <c r="K7684" s="180">
        <v>1298.160888671875</v>
      </c>
      <c r="L7684" s="181">
        <v>525.21014404296875</v>
      </c>
      <c r="M7684" s="181">
        <v>349.80978393554687</v>
      </c>
      <c r="N7684" s="181">
        <v>326.02667236328125</v>
      </c>
      <c r="O7684" s="181">
        <v>1497.3443603515625</v>
      </c>
      <c r="P7684" s="181">
        <v>2161.289306640625</v>
      </c>
      <c r="Q7684" s="181">
        <v>723.40264892578125</v>
      </c>
      <c r="R7684" s="181">
        <v>1871.92822265625</v>
      </c>
      <c r="S7684" s="226">
        <f t="shared" si="359"/>
        <v>8753.1720275878906</v>
      </c>
      <c r="T7684" s="181">
        <f t="shared" si="357"/>
        <v>31589.600293372991</v>
      </c>
      <c r="U7684" s="226">
        <f t="shared" si="358"/>
        <v>2072.4770407680385</v>
      </c>
    </row>
    <row r="7685" spans="1:21" x14ac:dyDescent="0.25">
      <c r="A7685" s="156" t="s">
        <v>20112</v>
      </c>
      <c r="B7685" s="156" t="s">
        <v>132</v>
      </c>
      <c r="C7685" s="223">
        <v>-0.41692686080932617</v>
      </c>
      <c r="D7685" s="221">
        <v>6.3714761734008789</v>
      </c>
      <c r="E7685" s="221">
        <v>3.985734224319458</v>
      </c>
      <c r="F7685" s="221">
        <v>7.922508716583252</v>
      </c>
      <c r="G7685" s="221">
        <v>25.951171875</v>
      </c>
      <c r="H7685" s="221">
        <v>6.572150707244873</v>
      </c>
      <c r="I7685" s="221">
        <v>0.43826031684875488</v>
      </c>
      <c r="J7685" s="221">
        <v>1.2217530012130737</v>
      </c>
      <c r="K7685" s="180">
        <v>1875</v>
      </c>
      <c r="L7685" s="181">
        <v>742</v>
      </c>
      <c r="M7685" s="181">
        <v>760</v>
      </c>
      <c r="N7685" s="181">
        <v>782</v>
      </c>
      <c r="O7685" s="181">
        <v>2356</v>
      </c>
      <c r="P7685" s="181">
        <v>2268</v>
      </c>
      <c r="Q7685" s="181">
        <v>628</v>
      </c>
      <c r="R7685" s="181">
        <v>2063</v>
      </c>
      <c r="S7685" s="226">
        <f t="shared" si="359"/>
        <v>11474</v>
      </c>
      <c r="T7685" s="181">
        <f t="shared" ref="T7685:T7748" si="360">SUMPRODUCT(C7685:J7685,K7685:R7685)</f>
        <v>92012.759945511818</v>
      </c>
      <c r="U7685" s="226">
        <f t="shared" ref="U7685:U7748" si="361">(T7685/$T$10045)*$S$10045</f>
        <v>6036.6174523828649</v>
      </c>
    </row>
    <row r="7686" spans="1:21" x14ac:dyDescent="0.25">
      <c r="A7686" s="156" t="s">
        <v>20113</v>
      </c>
      <c r="B7686" s="156" t="s">
        <v>132</v>
      </c>
      <c r="C7686" s="223">
        <v>0.81352913379669189</v>
      </c>
      <c r="D7686" s="221">
        <v>-2.3984916210174561</v>
      </c>
      <c r="E7686" s="221">
        <v>11.442455291748047</v>
      </c>
      <c r="F7686" s="221">
        <v>27.943733215332031</v>
      </c>
      <c r="G7686" s="221">
        <v>89.913688659667969</v>
      </c>
      <c r="H7686" s="221">
        <v>12.949739456176758</v>
      </c>
      <c r="I7686" s="221">
        <v>2.041508674621582</v>
      </c>
      <c r="J7686" s="221">
        <v>0.49313920736312866</v>
      </c>
      <c r="K7686" s="180">
        <v>1917</v>
      </c>
      <c r="L7686" s="181">
        <v>692</v>
      </c>
      <c r="M7686" s="181">
        <v>771</v>
      </c>
      <c r="N7686" s="181">
        <v>808</v>
      </c>
      <c r="O7686" s="181">
        <v>2071</v>
      </c>
      <c r="P7686" s="181">
        <v>2266</v>
      </c>
      <c r="Q7686" s="181">
        <v>551</v>
      </c>
      <c r="R7686" s="181">
        <v>1654</v>
      </c>
      <c r="S7686" s="226">
        <f t="shared" ref="S7686:S7749" si="362">SUM(K7686:R7686)</f>
        <v>10730</v>
      </c>
      <c r="T7686" s="181">
        <f t="shared" si="360"/>
        <v>248796.33096623421</v>
      </c>
      <c r="U7686" s="226">
        <f t="shared" si="361"/>
        <v>16322.608673938072</v>
      </c>
    </row>
    <row r="7687" spans="1:21" x14ac:dyDescent="0.25">
      <c r="A7687" s="156" t="s">
        <v>18299</v>
      </c>
      <c r="B7687" s="156" t="s">
        <v>132</v>
      </c>
      <c r="C7687" s="223">
        <v>0.68879413604736328</v>
      </c>
      <c r="D7687" s="221">
        <v>6.5679569244384766</v>
      </c>
      <c r="E7687" s="221">
        <v>17.504047393798828</v>
      </c>
      <c r="F7687" s="221">
        <v>17.249534606933594</v>
      </c>
      <c r="G7687" s="221">
        <v>84.927848815917969</v>
      </c>
      <c r="H7687" s="221">
        <v>5.365290641784668</v>
      </c>
      <c r="I7687" s="221">
        <v>0.79420191049575806</v>
      </c>
      <c r="J7687" s="221">
        <v>0.36840426921844482</v>
      </c>
      <c r="K7687" s="180">
        <v>1274.3927001953125</v>
      </c>
      <c r="L7687" s="181">
        <v>413.478515625</v>
      </c>
      <c r="M7687" s="181">
        <v>384.51504516601562</v>
      </c>
      <c r="N7687" s="181">
        <v>402.49237060546875</v>
      </c>
      <c r="O7687" s="181">
        <v>1192.4959716796875</v>
      </c>
      <c r="P7687" s="181">
        <v>1235.4417724609375</v>
      </c>
      <c r="Q7687" s="181">
        <v>387.51126098632812</v>
      </c>
      <c r="R7687" s="181">
        <v>984.75799560546875</v>
      </c>
      <c r="S7687" s="226">
        <f t="shared" si="362"/>
        <v>6275.0856323242187</v>
      </c>
      <c r="T7687" s="181">
        <f t="shared" si="360"/>
        <v>125842.0519589225</v>
      </c>
      <c r="U7687" s="226">
        <f t="shared" si="361"/>
        <v>8256.0323975583287</v>
      </c>
    </row>
    <row r="7688" spans="1:21" x14ac:dyDescent="0.25">
      <c r="A7688" s="156" t="s">
        <v>20114</v>
      </c>
      <c r="B7688" s="156" t="s">
        <v>132</v>
      </c>
      <c r="C7688" s="223">
        <v>1.2815062999725342</v>
      </c>
      <c r="D7688" s="221">
        <v>5.0446982383728027</v>
      </c>
      <c r="E7688" s="221">
        <v>15.748798370361328</v>
      </c>
      <c r="F7688" s="221">
        <v>34.536567687988281</v>
      </c>
      <c r="G7688" s="221">
        <v>109.53498077392578</v>
      </c>
      <c r="H7688" s="221">
        <v>20.021978378295898</v>
      </c>
      <c r="I7688" s="221">
        <v>2.8978040218353271</v>
      </c>
      <c r="J7688" s="221">
        <v>2.4720063209533691</v>
      </c>
      <c r="K7688" s="180">
        <v>2270.32421875</v>
      </c>
      <c r="L7688" s="181">
        <v>799.40997314453125</v>
      </c>
      <c r="M7688" s="181">
        <v>731.46014404296875</v>
      </c>
      <c r="N7688" s="181">
        <v>735.4571533203125</v>
      </c>
      <c r="O7688" s="181">
        <v>2040.4940185546875</v>
      </c>
      <c r="P7688" s="181">
        <v>2176.3935546875</v>
      </c>
      <c r="Q7688" s="181">
        <v>563.58404541015625</v>
      </c>
      <c r="R7688" s="181">
        <v>1411.9578857421875</v>
      </c>
      <c r="S7688" s="226">
        <f t="shared" si="362"/>
        <v>10729.080993652344</v>
      </c>
      <c r="T7688" s="181">
        <f t="shared" si="360"/>
        <v>316066.70367253892</v>
      </c>
      <c r="U7688" s="226">
        <f t="shared" si="361"/>
        <v>20735.969452895846</v>
      </c>
    </row>
    <row r="7689" spans="1:21" x14ac:dyDescent="0.25">
      <c r="A7689" s="156" t="s">
        <v>20115</v>
      </c>
      <c r="B7689" s="156" t="s">
        <v>132</v>
      </c>
      <c r="C7689" s="223">
        <v>-0.17072418332099915</v>
      </c>
      <c r="D7689" s="221">
        <v>0.72385025024414063</v>
      </c>
      <c r="E7689" s="221">
        <v>-1.6560198068618774</v>
      </c>
      <c r="F7689" s="221">
        <v>69.249473571777344</v>
      </c>
      <c r="G7689" s="221">
        <v>104.19342041015625</v>
      </c>
      <c r="H7689" s="221">
        <v>14.407106399536133</v>
      </c>
      <c r="I7689" s="221">
        <v>2.308666467666626</v>
      </c>
      <c r="J7689" s="221">
        <v>1.1391524076461792</v>
      </c>
      <c r="K7689" s="180">
        <v>1616</v>
      </c>
      <c r="L7689" s="181">
        <v>536</v>
      </c>
      <c r="M7689" s="181">
        <v>477</v>
      </c>
      <c r="N7689" s="181">
        <v>501</v>
      </c>
      <c r="O7689" s="181">
        <v>1591</v>
      </c>
      <c r="P7689" s="181">
        <v>1801</v>
      </c>
      <c r="Q7689" s="181">
        <v>547</v>
      </c>
      <c r="R7689" s="181">
        <v>1619</v>
      </c>
      <c r="S7689" s="226">
        <f t="shared" si="362"/>
        <v>8688</v>
      </c>
      <c r="T7689" s="181">
        <f t="shared" si="360"/>
        <v>228842.21706938744</v>
      </c>
      <c r="U7689" s="226">
        <f t="shared" si="361"/>
        <v>15013.492935339729</v>
      </c>
    </row>
    <row r="7690" spans="1:21" x14ac:dyDescent="0.25">
      <c r="A7690" s="156" t="s">
        <v>18300</v>
      </c>
      <c r="B7690" s="156" t="s">
        <v>132</v>
      </c>
      <c r="C7690" s="223">
        <v>0.41566869616508484</v>
      </c>
      <c r="D7690" s="221">
        <v>1.3831779956817627</v>
      </c>
      <c r="E7690" s="221">
        <v>1.0077776908874512</v>
      </c>
      <c r="F7690" s="221">
        <v>15.628827095031738</v>
      </c>
      <c r="G7690" s="221">
        <v>31.875284194946289</v>
      </c>
      <c r="H7690" s="221">
        <v>10.09363842010498</v>
      </c>
      <c r="I7690" s="221">
        <v>0.52107644081115723</v>
      </c>
      <c r="J7690" s="221">
        <v>9.5278792083263397E-2</v>
      </c>
      <c r="K7690" s="180">
        <v>798.6656494140625</v>
      </c>
      <c r="L7690" s="181">
        <v>278.796875</v>
      </c>
      <c r="M7690" s="181">
        <v>258.55419921875</v>
      </c>
      <c r="N7690" s="181">
        <v>226.34994506835937</v>
      </c>
      <c r="O7690" s="181">
        <v>867.6748046875</v>
      </c>
      <c r="P7690" s="181">
        <v>1160.2734375</v>
      </c>
      <c r="Q7690" s="181">
        <v>363.44808959960937</v>
      </c>
      <c r="R7690" s="181">
        <v>1051.6990966796875</v>
      </c>
      <c r="S7690" s="226">
        <f t="shared" si="362"/>
        <v>5005.4620971679687</v>
      </c>
      <c r="T7690" s="181">
        <f t="shared" si="360"/>
        <v>44174.105711530603</v>
      </c>
      <c r="U7690" s="226">
        <f t="shared" si="361"/>
        <v>2898.0999769982272</v>
      </c>
    </row>
    <row r="7691" spans="1:21" x14ac:dyDescent="0.25">
      <c r="A7691" s="156" t="s">
        <v>20116</v>
      </c>
      <c r="B7691" s="156" t="s">
        <v>132</v>
      </c>
      <c r="C7691" s="223">
        <v>0.7155987024307251</v>
      </c>
      <c r="D7691" s="221">
        <v>-1.2350208759307861</v>
      </c>
      <c r="E7691" s="221">
        <v>6.1017985343933105</v>
      </c>
      <c r="F7691" s="221">
        <v>69.469406127929688</v>
      </c>
      <c r="G7691" s="221">
        <v>66.886878967285156</v>
      </c>
      <c r="H7691" s="221">
        <v>16.718118667602539</v>
      </c>
      <c r="I7691" s="221">
        <v>6.5483255386352539</v>
      </c>
      <c r="J7691" s="221">
        <v>-0.85576796531677246</v>
      </c>
      <c r="K7691" s="180">
        <v>1652</v>
      </c>
      <c r="L7691" s="181">
        <v>503</v>
      </c>
      <c r="M7691" s="181">
        <v>498</v>
      </c>
      <c r="N7691" s="181">
        <v>555</v>
      </c>
      <c r="O7691" s="181">
        <v>1575</v>
      </c>
      <c r="P7691" s="181">
        <v>1630</v>
      </c>
      <c r="Q7691" s="181">
        <v>543</v>
      </c>
      <c r="R7691" s="181">
        <v>1398</v>
      </c>
      <c r="S7691" s="226">
        <f t="shared" si="362"/>
        <v>8354</v>
      </c>
      <c r="T7691" s="181">
        <f t="shared" si="360"/>
        <v>177111.91458058357</v>
      </c>
      <c r="U7691" s="226">
        <f t="shared" si="361"/>
        <v>11619.658786620768</v>
      </c>
    </row>
    <row r="7692" spans="1:21" x14ac:dyDescent="0.25">
      <c r="A7692" s="156" t="s">
        <v>20117</v>
      </c>
      <c r="B7692" s="156" t="s">
        <v>132</v>
      </c>
      <c r="C7692" s="223">
        <v>0.81935977935791016</v>
      </c>
      <c r="D7692" s="221">
        <v>9.7922573089599609</v>
      </c>
      <c r="E7692" s="221">
        <v>19.447957992553711</v>
      </c>
      <c r="F7692" s="221">
        <v>48.813251495361328</v>
      </c>
      <c r="G7692" s="221">
        <v>114.1566162109375</v>
      </c>
      <c r="H7692" s="221">
        <v>16.189691543579102</v>
      </c>
      <c r="I7692" s="221">
        <v>11.232266426086426</v>
      </c>
      <c r="J7692" s="221">
        <v>6.004889965057373</v>
      </c>
      <c r="K7692" s="180">
        <v>1447</v>
      </c>
      <c r="L7692" s="181">
        <v>511</v>
      </c>
      <c r="M7692" s="181">
        <v>495</v>
      </c>
      <c r="N7692" s="181">
        <v>459</v>
      </c>
      <c r="O7692" s="181">
        <v>1314</v>
      </c>
      <c r="P7692" s="181">
        <v>1360</v>
      </c>
      <c r="Q7692" s="181">
        <v>480</v>
      </c>
      <c r="R7692" s="181">
        <v>1218</v>
      </c>
      <c r="S7692" s="226">
        <f t="shared" si="362"/>
        <v>7284</v>
      </c>
      <c r="T7692" s="181">
        <f t="shared" si="360"/>
        <v>222946.69679069519</v>
      </c>
      <c r="U7692" s="226">
        <f t="shared" si="361"/>
        <v>14626.709617174882</v>
      </c>
    </row>
    <row r="7693" spans="1:21" x14ac:dyDescent="0.25">
      <c r="A7693" s="156" t="s">
        <v>20118</v>
      </c>
      <c r="B7693" s="156" t="s">
        <v>132</v>
      </c>
      <c r="C7693" s="223">
        <v>1.6418335437774658</v>
      </c>
      <c r="D7693" s="221">
        <v>3.0059986114501953</v>
      </c>
      <c r="E7693" s="221">
        <v>5.3656444549560547</v>
      </c>
      <c r="F7693" s="221">
        <v>14.3575439453125</v>
      </c>
      <c r="G7693" s="221">
        <v>29.303518295288086</v>
      </c>
      <c r="H7693" s="221">
        <v>10.260851860046387</v>
      </c>
      <c r="I7693" s="221">
        <v>1.7472413778305054</v>
      </c>
      <c r="J7693" s="221">
        <v>1.3214436769485474</v>
      </c>
      <c r="K7693" s="180">
        <v>1052</v>
      </c>
      <c r="L7693" s="181">
        <v>463</v>
      </c>
      <c r="M7693" s="181">
        <v>858</v>
      </c>
      <c r="N7693" s="181">
        <v>884</v>
      </c>
      <c r="O7693" s="181">
        <v>1989</v>
      </c>
      <c r="P7693" s="181">
        <v>1726</v>
      </c>
      <c r="Q7693" s="181">
        <v>531</v>
      </c>
      <c r="R7693" s="181">
        <v>1469</v>
      </c>
      <c r="S7693" s="226">
        <f t="shared" si="362"/>
        <v>8972</v>
      </c>
      <c r="T7693" s="181">
        <f t="shared" si="360"/>
        <v>99278.69216799736</v>
      </c>
      <c r="U7693" s="226">
        <f t="shared" si="361"/>
        <v>6513.3084383728647</v>
      </c>
    </row>
    <row r="7694" spans="1:21" x14ac:dyDescent="0.25">
      <c r="A7694" s="156" t="s">
        <v>14417</v>
      </c>
      <c r="B7694" s="156" t="s">
        <v>132</v>
      </c>
      <c r="C7694" s="223">
        <v>0.63870108127593994</v>
      </c>
      <c r="D7694" s="221">
        <v>3.562058687210083</v>
      </c>
      <c r="E7694" s="221">
        <v>19.734264373779297</v>
      </c>
      <c r="F7694" s="221">
        <v>49.716606140136719</v>
      </c>
      <c r="G7694" s="221">
        <v>108.15865325927734</v>
      </c>
      <c r="H7694" s="221">
        <v>17.960901260375977</v>
      </c>
      <c r="I7694" s="221">
        <v>0.74410885572433472</v>
      </c>
      <c r="J7694" s="221">
        <v>0.31831115484237671</v>
      </c>
      <c r="K7694" s="180">
        <v>1930.16796875</v>
      </c>
      <c r="L7694" s="181">
        <v>614.7349853515625</v>
      </c>
      <c r="M7694" s="181">
        <v>655.71734619140625</v>
      </c>
      <c r="N7694" s="181">
        <v>631.7276611328125</v>
      </c>
      <c r="O7694" s="181">
        <v>1833.209716796875</v>
      </c>
      <c r="P7694" s="181">
        <v>1962.1541748046875</v>
      </c>
      <c r="Q7694" s="181">
        <v>600.74102783203125</v>
      </c>
      <c r="R7694" s="181">
        <v>1563.3260498046875</v>
      </c>
      <c r="S7694" s="226">
        <f t="shared" si="362"/>
        <v>9791.7789306640625</v>
      </c>
      <c r="T7694" s="181">
        <f t="shared" si="360"/>
        <v>282234.16958516021</v>
      </c>
      <c r="U7694" s="226">
        <f t="shared" si="361"/>
        <v>18516.341807217661</v>
      </c>
    </row>
    <row r="7695" spans="1:21" x14ac:dyDescent="0.25">
      <c r="A7695" s="156" t="s">
        <v>14512</v>
      </c>
      <c r="B7695" s="156" t="s">
        <v>132</v>
      </c>
      <c r="C7695" s="223">
        <v>0.43929353356361389</v>
      </c>
      <c r="D7695" s="221">
        <v>1.4068028926849365</v>
      </c>
      <c r="E7695" s="221">
        <v>46.018707275390625</v>
      </c>
      <c r="F7695" s="221">
        <v>42.656089782714844</v>
      </c>
      <c r="G7695" s="221">
        <v>117.80522918701172</v>
      </c>
      <c r="H7695" s="221">
        <v>14.440244674682617</v>
      </c>
      <c r="I7695" s="221">
        <v>1.4928054809570313</v>
      </c>
      <c r="J7695" s="221">
        <v>-0.1477113664150238</v>
      </c>
      <c r="K7695" s="180">
        <v>1251.7080078125</v>
      </c>
      <c r="L7695" s="181">
        <v>404.21771240234375</v>
      </c>
      <c r="M7695" s="181">
        <v>456.9417724609375</v>
      </c>
      <c r="N7695" s="181">
        <v>471.58734130859375</v>
      </c>
      <c r="O7695" s="181">
        <v>1353.2506103515625</v>
      </c>
      <c r="P7695" s="181">
        <v>1506.5408935546875</v>
      </c>
      <c r="Q7695" s="181">
        <v>478.42193603515625</v>
      </c>
      <c r="R7695" s="181">
        <v>1399.14013671875</v>
      </c>
      <c r="S7695" s="226">
        <f t="shared" si="362"/>
        <v>7321.8084106445312</v>
      </c>
      <c r="T7695" s="181">
        <f t="shared" si="360"/>
        <v>223944.80292304966</v>
      </c>
      <c r="U7695" s="226">
        <f t="shared" si="361"/>
        <v>14692.19167533148</v>
      </c>
    </row>
    <row r="7696" spans="1:21" x14ac:dyDescent="0.25">
      <c r="A7696" s="156" t="s">
        <v>14515</v>
      </c>
      <c r="B7696" s="156" t="s">
        <v>132</v>
      </c>
      <c r="C7696" s="223">
        <v>-0.28394606709480286</v>
      </c>
      <c r="D7696" s="221">
        <v>-3.1590855121612549</v>
      </c>
      <c r="E7696" s="221">
        <v>-0.708060622215271</v>
      </c>
      <c r="F7696" s="221">
        <v>-1.2515370845794678</v>
      </c>
      <c r="G7696" s="221">
        <v>45.946453094482422</v>
      </c>
      <c r="H7696" s="221">
        <v>3.6351585388183594</v>
      </c>
      <c r="I7696" s="221">
        <v>-1.1947618722915649</v>
      </c>
      <c r="J7696" s="221">
        <v>-1.6205595731735229</v>
      </c>
      <c r="K7696" s="180">
        <v>1156.45849609375</v>
      </c>
      <c r="L7696" s="181">
        <v>485.77255249023437</v>
      </c>
      <c r="M7696" s="181">
        <v>330.8450927734375</v>
      </c>
      <c r="N7696" s="181">
        <v>267.87457275390625</v>
      </c>
      <c r="O7696" s="181">
        <v>1247.4158935546875</v>
      </c>
      <c r="P7696" s="181">
        <v>1492.30126953125</v>
      </c>
      <c r="Q7696" s="181">
        <v>470.77957153320312</v>
      </c>
      <c r="R7696" s="181">
        <v>949.55535888671875</v>
      </c>
      <c r="S7696" s="226">
        <f t="shared" si="362"/>
        <v>6401.0028076171875</v>
      </c>
      <c r="T7696" s="181">
        <f t="shared" si="360"/>
        <v>58205.324816959495</v>
      </c>
      <c r="U7696" s="226">
        <f t="shared" si="361"/>
        <v>3818.6364567234118</v>
      </c>
    </row>
    <row r="7697" spans="1:21" x14ac:dyDescent="0.25">
      <c r="A7697" s="156" t="s">
        <v>20119</v>
      </c>
      <c r="B7697" s="156" t="s">
        <v>132</v>
      </c>
      <c r="C7697" s="223">
        <v>2.3172132968902588</v>
      </c>
      <c r="D7697" s="221">
        <v>-0.10982444882392883</v>
      </c>
      <c r="E7697" s="221">
        <v>13.648301124572754</v>
      </c>
      <c r="F7697" s="221">
        <v>36.334545135498047</v>
      </c>
      <c r="G7697" s="221">
        <v>88.902961730957031</v>
      </c>
      <c r="H7697" s="221">
        <v>17.000917434692383</v>
      </c>
      <c r="I7697" s="221">
        <v>11.37972354888916</v>
      </c>
      <c r="J7697" s="221">
        <v>1.9968233108520508</v>
      </c>
      <c r="K7697" s="180">
        <v>1199</v>
      </c>
      <c r="L7697" s="181">
        <v>521</v>
      </c>
      <c r="M7697" s="181">
        <v>471</v>
      </c>
      <c r="N7697" s="181">
        <v>412</v>
      </c>
      <c r="O7697" s="181">
        <v>1372</v>
      </c>
      <c r="P7697" s="181">
        <v>1664</v>
      </c>
      <c r="Q7697" s="181">
        <v>567</v>
      </c>
      <c r="R7697" s="181">
        <v>1404</v>
      </c>
      <c r="S7697" s="226">
        <f t="shared" si="362"/>
        <v>7610</v>
      </c>
      <c r="T7697" s="181">
        <f t="shared" si="360"/>
        <v>183639.53591749072</v>
      </c>
      <c r="U7697" s="226">
        <f t="shared" si="361"/>
        <v>12047.911921384415</v>
      </c>
    </row>
    <row r="7698" spans="1:21" x14ac:dyDescent="0.25">
      <c r="A7698" s="156" t="s">
        <v>20120</v>
      </c>
      <c r="B7698" s="156" t="s">
        <v>132</v>
      </c>
      <c r="C7698" s="223">
        <v>2.2652721405029297</v>
      </c>
      <c r="D7698" s="221">
        <v>3.2070944309234619</v>
      </c>
      <c r="E7698" s="221">
        <v>7.0984067916870117</v>
      </c>
      <c r="F7698" s="221">
        <v>42.977573394775391</v>
      </c>
      <c r="G7698" s="221">
        <v>102.46439361572266</v>
      </c>
      <c r="H7698" s="221">
        <v>33.990322113037109</v>
      </c>
      <c r="I7698" s="221">
        <v>2.3706800937652588</v>
      </c>
      <c r="J7698" s="221">
        <v>6.0247488021850586</v>
      </c>
      <c r="K7698" s="180">
        <v>1491</v>
      </c>
      <c r="L7698" s="181">
        <v>550</v>
      </c>
      <c r="M7698" s="181">
        <v>655</v>
      </c>
      <c r="N7698" s="181">
        <v>647</v>
      </c>
      <c r="O7698" s="181">
        <v>1579</v>
      </c>
      <c r="P7698" s="181">
        <v>1462</v>
      </c>
      <c r="Q7698" s="181">
        <v>393</v>
      </c>
      <c r="R7698" s="181">
        <v>1059</v>
      </c>
      <c r="S7698" s="226">
        <f t="shared" si="362"/>
        <v>7836</v>
      </c>
      <c r="T7698" s="181">
        <f t="shared" si="360"/>
        <v>256394.38384032249</v>
      </c>
      <c r="U7698" s="226">
        <f t="shared" si="361"/>
        <v>16821.088869630606</v>
      </c>
    </row>
    <row r="7699" spans="1:21" x14ac:dyDescent="0.25">
      <c r="A7699" s="156" t="s">
        <v>20121</v>
      </c>
      <c r="B7699" s="156" t="s">
        <v>132</v>
      </c>
      <c r="C7699" s="223">
        <v>-0.66262024641036987</v>
      </c>
      <c r="D7699" s="221">
        <v>0.30488917231559753</v>
      </c>
      <c r="E7699" s="221">
        <v>-7.0511206984519958E-2</v>
      </c>
      <c r="F7699" s="221">
        <v>3.2800490856170654</v>
      </c>
      <c r="G7699" s="221">
        <v>7.4488897323608398</v>
      </c>
      <c r="H7699" s="221">
        <v>1.8944127559661865</v>
      </c>
      <c r="I7699" s="221">
        <v>-0.5572124719619751</v>
      </c>
      <c r="J7699" s="221">
        <v>-0.98301011323928833</v>
      </c>
      <c r="K7699" s="180">
        <v>1.2324296236038208</v>
      </c>
      <c r="L7699" s="181">
        <v>0.49441090226173401</v>
      </c>
      <c r="M7699" s="181">
        <v>0.39265063405036926</v>
      </c>
      <c r="N7699" s="181">
        <v>0.39881792664527893</v>
      </c>
      <c r="O7699" s="181">
        <v>1.4030579328536987</v>
      </c>
      <c r="P7699" s="181">
        <v>1.6456378698348999</v>
      </c>
      <c r="Q7699" s="181">
        <v>0.58897596597671509</v>
      </c>
      <c r="R7699" s="181">
        <v>1.623024582862854</v>
      </c>
      <c r="S7699" s="226">
        <f t="shared" si="362"/>
        <v>7.7790054380893707</v>
      </c>
      <c r="T7699" s="181">
        <f t="shared" si="360"/>
        <v>12.259670684728356</v>
      </c>
      <c r="U7699" s="226">
        <f t="shared" si="361"/>
        <v>0.80431172871809575</v>
      </c>
    </row>
    <row r="7700" spans="1:21" x14ac:dyDescent="0.25">
      <c r="A7700" s="156" t="s">
        <v>20122</v>
      </c>
      <c r="B7700" s="156" t="s">
        <v>132</v>
      </c>
      <c r="C7700" s="223">
        <v>-0.53088253736495972</v>
      </c>
      <c r="D7700" s="221">
        <v>0.43662679195404053</v>
      </c>
      <c r="E7700" s="221">
        <v>6.1226461082696915E-2</v>
      </c>
      <c r="F7700" s="221">
        <v>3.4117865562438965</v>
      </c>
      <c r="G7700" s="221">
        <v>32.340122222900391</v>
      </c>
      <c r="H7700" s="221">
        <v>2.4032397270202637</v>
      </c>
      <c r="I7700" s="221">
        <v>-0.42547479271888733</v>
      </c>
      <c r="J7700" s="221">
        <v>-0.85127246379852295</v>
      </c>
      <c r="K7700" s="180">
        <v>278.1044921875</v>
      </c>
      <c r="L7700" s="181">
        <v>100.82382202148437</v>
      </c>
      <c r="M7700" s="181">
        <v>101.40746307373047</v>
      </c>
      <c r="N7700" s="181">
        <v>94.25787353515625</v>
      </c>
      <c r="O7700" s="181">
        <v>264.09713745117187</v>
      </c>
      <c r="P7700" s="181">
        <v>300.72055053710937</v>
      </c>
      <c r="Q7700" s="181">
        <v>96.008796691894531</v>
      </c>
      <c r="R7700" s="181">
        <v>238.12515258789062</v>
      </c>
      <c r="S7700" s="226">
        <f t="shared" si="362"/>
        <v>1473.5452880859375</v>
      </c>
      <c r="T7700" s="181">
        <f t="shared" si="360"/>
        <v>9244.2566987990958</v>
      </c>
      <c r="U7700" s="226">
        <f t="shared" si="361"/>
        <v>606.48155055150937</v>
      </c>
    </row>
    <row r="7701" spans="1:21" x14ac:dyDescent="0.25">
      <c r="A7701" s="156" t="s">
        <v>18308</v>
      </c>
      <c r="B7701" s="156" t="s">
        <v>132</v>
      </c>
      <c r="C7701" s="223">
        <v>0.52369636297225952</v>
      </c>
      <c r="D7701" s="221">
        <v>1.4912058115005493</v>
      </c>
      <c r="E7701" s="221">
        <v>1.1158053874969482</v>
      </c>
      <c r="F7701" s="221">
        <v>4.4663653373718262</v>
      </c>
      <c r="G7701" s="221">
        <v>8.6352062225341797</v>
      </c>
      <c r="H7701" s="221">
        <v>3.0807292461395264</v>
      </c>
      <c r="I7701" s="221">
        <v>0.6291041374206543</v>
      </c>
      <c r="J7701" s="221">
        <v>0.20330645143985748</v>
      </c>
      <c r="K7701" s="180">
        <v>2.6410760879516602</v>
      </c>
      <c r="L7701" s="181">
        <v>0.99409449100494385</v>
      </c>
      <c r="M7701" s="181">
        <v>0.69553804397583008</v>
      </c>
      <c r="N7701" s="181">
        <v>0.59055119752883911</v>
      </c>
      <c r="O7701" s="181">
        <v>3.038057804107666</v>
      </c>
      <c r="P7701" s="181">
        <v>4.7047243118286133</v>
      </c>
      <c r="Q7701" s="181">
        <v>1.7388451099395752</v>
      </c>
      <c r="R7701" s="181">
        <v>5.0984253883361816</v>
      </c>
      <c r="S7701" s="226">
        <f t="shared" si="362"/>
        <v>19.501312434673309</v>
      </c>
      <c r="T7701" s="181">
        <f t="shared" si="360"/>
        <v>49.137918782577366</v>
      </c>
      <c r="U7701" s="226">
        <f t="shared" si="361"/>
        <v>3.2237574252998709</v>
      </c>
    </row>
    <row r="7702" spans="1:21" x14ac:dyDescent="0.25">
      <c r="A7702" s="156" t="s">
        <v>18333</v>
      </c>
      <c r="B7702" s="156" t="s">
        <v>135</v>
      </c>
      <c r="C7702" s="223">
        <v>2.1080231666564941</v>
      </c>
      <c r="D7702" s="221">
        <v>3.0755324363708496</v>
      </c>
      <c r="E7702" s="221">
        <v>2.7001321315765381</v>
      </c>
      <c r="F7702" s="221">
        <v>6.0506925582885742</v>
      </c>
      <c r="G7702" s="221">
        <v>10.219532012939453</v>
      </c>
      <c r="H7702" s="221">
        <v>4.6650562286376953</v>
      </c>
      <c r="I7702" s="221">
        <v>2.2134308815002441</v>
      </c>
      <c r="J7702" s="221">
        <v>1.7876330614089966</v>
      </c>
      <c r="K7702" s="180">
        <v>1.6744046211242676</v>
      </c>
      <c r="L7702" s="181">
        <v>0.56267786026000977</v>
      </c>
      <c r="M7702" s="181">
        <v>0.53347313404083252</v>
      </c>
      <c r="N7702" s="181">
        <v>0.52179121971130371</v>
      </c>
      <c r="O7702" s="181">
        <v>1.9547700881958008</v>
      </c>
      <c r="P7702" s="181">
        <v>2.8620638847351074</v>
      </c>
      <c r="Q7702" s="181">
        <v>1.117567777633667</v>
      </c>
      <c r="R7702" s="181">
        <v>3.46952223777771</v>
      </c>
      <c r="S7702" s="226">
        <f t="shared" si="362"/>
        <v>12.696270823478699</v>
      </c>
      <c r="T7702" s="181">
        <f t="shared" si="360"/>
        <v>51.862280080013136</v>
      </c>
      <c r="U7702" s="226">
        <f t="shared" si="361"/>
        <v>3.4024927111932208</v>
      </c>
    </row>
    <row r="7703" spans="1:21" x14ac:dyDescent="0.25">
      <c r="A7703" s="156" t="s">
        <v>20096</v>
      </c>
      <c r="B7703" s="156" t="s">
        <v>135</v>
      </c>
      <c r="C7703" s="223">
        <v>1.529839038848877</v>
      </c>
      <c r="D7703" s="221">
        <v>2.4973485469818115</v>
      </c>
      <c r="E7703" s="221">
        <v>2.1219480037689209</v>
      </c>
      <c r="F7703" s="221">
        <v>5.472508430480957</v>
      </c>
      <c r="G7703" s="221">
        <v>9.6413488388061523</v>
      </c>
      <c r="H7703" s="221">
        <v>4.0868721008300781</v>
      </c>
      <c r="I7703" s="221">
        <v>1.635246753692627</v>
      </c>
      <c r="J7703" s="221">
        <v>1.2094490528106689</v>
      </c>
      <c r="K7703" s="180">
        <v>3.5440106391906738</v>
      </c>
      <c r="L7703" s="181">
        <v>1.4162806272506714</v>
      </c>
      <c r="M7703" s="181">
        <v>1.2574454545974731</v>
      </c>
      <c r="N7703" s="181">
        <v>1.3335539102554321</v>
      </c>
      <c r="O7703" s="181">
        <v>3.7822635173797607</v>
      </c>
      <c r="P7703" s="181">
        <v>4.1032428741455078</v>
      </c>
      <c r="Q7703" s="181">
        <v>1.1250827312469482</v>
      </c>
      <c r="R7703" s="181">
        <v>3.0542685985565186</v>
      </c>
      <c r="S7703" s="226">
        <f t="shared" si="362"/>
        <v>19.616148352622986</v>
      </c>
      <c r="T7703" s="181">
        <f t="shared" si="360"/>
        <v>77.694152029201803</v>
      </c>
      <c r="U7703" s="226">
        <f t="shared" si="361"/>
        <v>5.0972264538668952</v>
      </c>
    </row>
    <row r="7704" spans="1:21" x14ac:dyDescent="0.25">
      <c r="A7704" s="156" t="s">
        <v>20123</v>
      </c>
      <c r="B7704" s="156" t="s">
        <v>135</v>
      </c>
      <c r="C7704" s="223">
        <v>4.7907490283250809E-2</v>
      </c>
      <c r="D7704" s="221">
        <v>1.0154168605804443</v>
      </c>
      <c r="E7704" s="221">
        <v>0.64001649618148804</v>
      </c>
      <c r="F7704" s="221">
        <v>3.9905765056610107</v>
      </c>
      <c r="G7704" s="221">
        <v>29.961750030517578</v>
      </c>
      <c r="H7704" s="221">
        <v>2.6049404144287109</v>
      </c>
      <c r="I7704" s="221">
        <v>0.15331526100635529</v>
      </c>
      <c r="J7704" s="221">
        <v>-0.27248239517211914</v>
      </c>
      <c r="K7704" s="180">
        <v>156.16154479980469</v>
      </c>
      <c r="L7704" s="181">
        <v>57.466529846191406</v>
      </c>
      <c r="M7704" s="181">
        <v>47.562477111816406</v>
      </c>
      <c r="N7704" s="181">
        <v>49.174762725830078</v>
      </c>
      <c r="O7704" s="181">
        <v>187.71630859375</v>
      </c>
      <c r="P7704" s="181">
        <v>176.77578735351562</v>
      </c>
      <c r="Q7704" s="181">
        <v>53.781299591064453</v>
      </c>
      <c r="R7704" s="181">
        <v>158.23448181152344</v>
      </c>
      <c r="S7704" s="226">
        <f t="shared" si="362"/>
        <v>886.87319183349609</v>
      </c>
      <c r="T7704" s="181">
        <f t="shared" si="360"/>
        <v>6342.4391046592627</v>
      </c>
      <c r="U7704" s="226">
        <f t="shared" si="361"/>
        <v>416.10401223193827</v>
      </c>
    </row>
    <row r="7705" spans="1:21" x14ac:dyDescent="0.25">
      <c r="A7705" s="156" t="s">
        <v>20124</v>
      </c>
      <c r="B7705" s="156" t="s">
        <v>135</v>
      </c>
      <c r="C7705" s="223">
        <v>-1.2268573045730591</v>
      </c>
      <c r="D7705" s="221">
        <v>-0.25934788584709167</v>
      </c>
      <c r="E7705" s="221">
        <v>-0.63474828004837036</v>
      </c>
      <c r="F7705" s="221">
        <v>2.7158122062683105</v>
      </c>
      <c r="G7705" s="221">
        <v>65.882156372070313</v>
      </c>
      <c r="H7705" s="221">
        <v>1.3301756381988525</v>
      </c>
      <c r="I7705" s="221">
        <v>-1.1214494705200195</v>
      </c>
      <c r="J7705" s="221">
        <v>-1.5472471714019775</v>
      </c>
      <c r="K7705" s="180">
        <v>144</v>
      </c>
      <c r="L7705" s="181">
        <v>55</v>
      </c>
      <c r="M7705" s="181">
        <v>45</v>
      </c>
      <c r="N7705" s="181">
        <v>60</v>
      </c>
      <c r="O7705" s="181">
        <v>203</v>
      </c>
      <c r="P7705" s="181">
        <v>279</v>
      </c>
      <c r="Q7705" s="181">
        <v>115</v>
      </c>
      <c r="R7705" s="181">
        <v>340</v>
      </c>
      <c r="S7705" s="226">
        <f t="shared" si="362"/>
        <v>1241</v>
      </c>
      <c r="T7705" s="181">
        <f t="shared" si="360"/>
        <v>13033.61949339509</v>
      </c>
      <c r="U7705" s="226">
        <f t="shared" si="361"/>
        <v>855.08765249665896</v>
      </c>
    </row>
    <row r="7706" spans="1:21" x14ac:dyDescent="0.25">
      <c r="A7706" s="156" t="s">
        <v>20125</v>
      </c>
      <c r="B7706" s="156" t="s">
        <v>135</v>
      </c>
      <c r="C7706" s="223">
        <v>-6.715267151594162E-2</v>
      </c>
      <c r="D7706" s="221">
        <v>0.2626386284828186</v>
      </c>
      <c r="E7706" s="221">
        <v>33.763172149658203</v>
      </c>
      <c r="F7706" s="221">
        <v>37.209575653076172</v>
      </c>
      <c r="G7706" s="221">
        <v>100.38706207275391</v>
      </c>
      <c r="H7706" s="221">
        <v>9.3395290374755859</v>
      </c>
      <c r="I7706" s="221">
        <v>1.508681196719408E-2</v>
      </c>
      <c r="J7706" s="221">
        <v>-0.41071087121963501</v>
      </c>
      <c r="K7706" s="180">
        <v>1615</v>
      </c>
      <c r="L7706" s="181">
        <v>607</v>
      </c>
      <c r="M7706" s="181">
        <v>559</v>
      </c>
      <c r="N7706" s="181">
        <v>476</v>
      </c>
      <c r="O7706" s="181">
        <v>1645</v>
      </c>
      <c r="P7706" s="181">
        <v>1890</v>
      </c>
      <c r="Q7706" s="181">
        <v>503</v>
      </c>
      <c r="R7706" s="181">
        <v>1438</v>
      </c>
      <c r="S7706" s="226">
        <f t="shared" si="362"/>
        <v>8733</v>
      </c>
      <c r="T7706" s="181">
        <f t="shared" si="360"/>
        <v>218841.75474962872</v>
      </c>
      <c r="U7706" s="226">
        <f t="shared" si="361"/>
        <v>14357.399526044081</v>
      </c>
    </row>
    <row r="7707" spans="1:21" x14ac:dyDescent="0.25">
      <c r="A7707" s="156" t="s">
        <v>20126</v>
      </c>
      <c r="B7707" s="156" t="s">
        <v>135</v>
      </c>
      <c r="C7707" s="223">
        <v>-1.0760754346847534</v>
      </c>
      <c r="D7707" s="221">
        <v>17.202690124511719</v>
      </c>
      <c r="E7707" s="221">
        <v>-9.2222795486450195</v>
      </c>
      <c r="F7707" s="221">
        <v>19.764673233032227</v>
      </c>
      <c r="G7707" s="221">
        <v>63.164474487304688</v>
      </c>
      <c r="H7707" s="221">
        <v>1.4809575080871582</v>
      </c>
      <c r="I7707" s="221">
        <v>-0.97066760063171387</v>
      </c>
      <c r="J7707" s="221">
        <v>-1.3964653015136719</v>
      </c>
      <c r="K7707" s="180">
        <v>418</v>
      </c>
      <c r="L7707" s="181">
        <v>106</v>
      </c>
      <c r="M7707" s="181">
        <v>176</v>
      </c>
      <c r="N7707" s="181">
        <v>231</v>
      </c>
      <c r="O7707" s="181">
        <v>511</v>
      </c>
      <c r="P7707" s="181">
        <v>325</v>
      </c>
      <c r="Q7707" s="181">
        <v>79</v>
      </c>
      <c r="R7707" s="181">
        <v>172</v>
      </c>
      <c r="S7707" s="226">
        <f t="shared" si="362"/>
        <v>2018</v>
      </c>
      <c r="T7707" s="181">
        <f t="shared" si="360"/>
        <v>36757.686818599701</v>
      </c>
      <c r="U7707" s="226">
        <f t="shared" si="361"/>
        <v>2411.5361161841329</v>
      </c>
    </row>
    <row r="7708" spans="1:21" x14ac:dyDescent="0.25">
      <c r="A7708" s="156" t="s">
        <v>20127</v>
      </c>
      <c r="B7708" s="156" t="s">
        <v>135</v>
      </c>
      <c r="C7708" s="223">
        <v>-0.77558475732803345</v>
      </c>
      <c r="D7708" s="221">
        <v>0.19192461669445038</v>
      </c>
      <c r="E7708" s="221">
        <v>2.3084230422973633</v>
      </c>
      <c r="F7708" s="221">
        <v>8.7448740005493164</v>
      </c>
      <c r="G7708" s="221">
        <v>44.464111328125</v>
      </c>
      <c r="H7708" s="221">
        <v>5.2027344703674316</v>
      </c>
      <c r="I7708" s="221">
        <v>-0.67017698287963867</v>
      </c>
      <c r="J7708" s="221">
        <v>-1.0959746837615967</v>
      </c>
      <c r="K7708" s="180">
        <v>1137</v>
      </c>
      <c r="L7708" s="181">
        <v>383</v>
      </c>
      <c r="M7708" s="181">
        <v>302</v>
      </c>
      <c r="N7708" s="181">
        <v>308</v>
      </c>
      <c r="O7708" s="181">
        <v>1337</v>
      </c>
      <c r="P7708" s="181">
        <v>1385</v>
      </c>
      <c r="Q7708" s="181">
        <v>551</v>
      </c>
      <c r="R7708" s="181">
        <v>1201</v>
      </c>
      <c r="S7708" s="226">
        <f t="shared" si="362"/>
        <v>6604</v>
      </c>
      <c r="T7708" s="181">
        <f t="shared" si="360"/>
        <v>67551.003184452653</v>
      </c>
      <c r="U7708" s="226">
        <f t="shared" si="361"/>
        <v>4431.7719084909149</v>
      </c>
    </row>
    <row r="7709" spans="1:21" x14ac:dyDescent="0.25">
      <c r="A7709" s="156" t="s">
        <v>20128</v>
      </c>
      <c r="B7709" s="156" t="s">
        <v>135</v>
      </c>
      <c r="C7709" s="223">
        <v>-1.8426692485809326</v>
      </c>
      <c r="D7709" s="221">
        <v>-0.87515980005264282</v>
      </c>
      <c r="E7709" s="221">
        <v>-1.2505601644515991</v>
      </c>
      <c r="F7709" s="221">
        <v>2.1000001430511475</v>
      </c>
      <c r="G7709" s="221">
        <v>44.506053924560547</v>
      </c>
      <c r="H7709" s="221">
        <v>1.4002821445465088</v>
      </c>
      <c r="I7709" s="221">
        <v>-1.7372614145278931</v>
      </c>
      <c r="J7709" s="221">
        <v>-2.1630589962005615</v>
      </c>
      <c r="K7709" s="180">
        <v>347</v>
      </c>
      <c r="L7709" s="181">
        <v>137</v>
      </c>
      <c r="M7709" s="181">
        <v>141</v>
      </c>
      <c r="N7709" s="181">
        <v>86</v>
      </c>
      <c r="O7709" s="181">
        <v>399</v>
      </c>
      <c r="P7709" s="181">
        <v>511</v>
      </c>
      <c r="Q7709" s="181">
        <v>267</v>
      </c>
      <c r="R7709" s="181">
        <v>617</v>
      </c>
      <c r="S7709" s="226">
        <f t="shared" si="362"/>
        <v>2505</v>
      </c>
      <c r="T7709" s="181">
        <f t="shared" si="360"/>
        <v>15919.971400678158</v>
      </c>
      <c r="U7709" s="226">
        <f t="shared" si="361"/>
        <v>1044.4505442036523</v>
      </c>
    </row>
    <row r="7710" spans="1:21" x14ac:dyDescent="0.25">
      <c r="A7710" s="156" t="s">
        <v>20129</v>
      </c>
      <c r="B7710" s="156" t="s">
        <v>135</v>
      </c>
      <c r="C7710" s="223">
        <v>-1.8903433084487915</v>
      </c>
      <c r="D7710" s="221">
        <v>-0.92283385992050171</v>
      </c>
      <c r="E7710" s="221">
        <v>-1.2982343435287476</v>
      </c>
      <c r="F7710" s="221">
        <v>110.10928344726562</v>
      </c>
      <c r="G7710" s="221">
        <v>6.2211661338806152</v>
      </c>
      <c r="H7710" s="221">
        <v>4.9693050384521484</v>
      </c>
      <c r="I7710" s="221">
        <v>-1.7849355936050415</v>
      </c>
      <c r="J7710" s="221">
        <v>-2.21073317527771</v>
      </c>
      <c r="K7710" s="180">
        <v>212</v>
      </c>
      <c r="L7710" s="181">
        <v>82</v>
      </c>
      <c r="M7710" s="181">
        <v>71</v>
      </c>
      <c r="N7710" s="181">
        <v>47</v>
      </c>
      <c r="O7710" s="181">
        <v>238</v>
      </c>
      <c r="P7710" s="181">
        <v>357</v>
      </c>
      <c r="Q7710" s="181">
        <v>161</v>
      </c>
      <c r="R7710" s="181">
        <v>466</v>
      </c>
      <c r="S7710" s="226">
        <f t="shared" si="362"/>
        <v>1634</v>
      </c>
      <c r="T7710" s="181">
        <f t="shared" si="360"/>
        <v>6543.6396740674973</v>
      </c>
      <c r="U7710" s="226">
        <f t="shared" si="361"/>
        <v>429.30403872215948</v>
      </c>
    </row>
    <row r="7711" spans="1:21" x14ac:dyDescent="0.25">
      <c r="A7711" s="156" t="s">
        <v>20130</v>
      </c>
      <c r="B7711" s="156" t="s">
        <v>135</v>
      </c>
      <c r="C7711" s="223">
        <v>-0.13985207676887512</v>
      </c>
      <c r="D7711" s="221">
        <v>5.6419939994812012</v>
      </c>
      <c r="E7711" s="221">
        <v>21.039777755737305</v>
      </c>
      <c r="F7711" s="221">
        <v>3.8028171062469482</v>
      </c>
      <c r="G7711" s="221">
        <v>19.98939323425293</v>
      </c>
      <c r="H7711" s="221">
        <v>2.4171807765960693</v>
      </c>
      <c r="I7711" s="221">
        <v>-3.4444306045770645E-2</v>
      </c>
      <c r="J7711" s="221">
        <v>-0.46024200320243835</v>
      </c>
      <c r="K7711" s="180">
        <v>1142</v>
      </c>
      <c r="L7711" s="181">
        <v>380</v>
      </c>
      <c r="M7711" s="181">
        <v>359</v>
      </c>
      <c r="N7711" s="181">
        <v>351</v>
      </c>
      <c r="O7711" s="181">
        <v>1346</v>
      </c>
      <c r="P7711" s="181">
        <v>1494</v>
      </c>
      <c r="Q7711" s="181">
        <v>576</v>
      </c>
      <c r="R7711" s="181">
        <v>1256</v>
      </c>
      <c r="S7711" s="226">
        <f t="shared" si="362"/>
        <v>6904</v>
      </c>
      <c r="T7711" s="181">
        <f t="shared" si="360"/>
        <v>40791.403163969517</v>
      </c>
      <c r="U7711" s="226">
        <f t="shared" si="361"/>
        <v>2676.1733523983394</v>
      </c>
    </row>
    <row r="7712" spans="1:21" x14ac:dyDescent="0.25">
      <c r="A7712" s="156" t="s">
        <v>20131</v>
      </c>
      <c r="B7712" s="156" t="s">
        <v>135</v>
      </c>
      <c r="C7712" s="223">
        <v>0.58121275901794434</v>
      </c>
      <c r="D7712" s="221">
        <v>5.6967024803161621</v>
      </c>
      <c r="E7712" s="221">
        <v>5.8048791885375977</v>
      </c>
      <c r="F7712" s="221">
        <v>4.5238819122314453</v>
      </c>
      <c r="G7712" s="221">
        <v>68.3994140625</v>
      </c>
      <c r="H7712" s="221">
        <v>17.27757453918457</v>
      </c>
      <c r="I7712" s="221">
        <v>0.68662053346633911</v>
      </c>
      <c r="J7712" s="221">
        <v>0.2608228325843811</v>
      </c>
      <c r="K7712" s="180">
        <v>338</v>
      </c>
      <c r="L7712" s="181">
        <v>169</v>
      </c>
      <c r="M7712" s="181">
        <v>138</v>
      </c>
      <c r="N7712" s="181">
        <v>125</v>
      </c>
      <c r="O7712" s="181">
        <v>435</v>
      </c>
      <c r="P7712" s="181">
        <v>622</v>
      </c>
      <c r="Q7712" s="181">
        <v>229</v>
      </c>
      <c r="R7712" s="181">
        <v>483</v>
      </c>
      <c r="S7712" s="226">
        <f t="shared" si="362"/>
        <v>2539</v>
      </c>
      <c r="T7712" s="181">
        <f t="shared" si="360"/>
        <v>43309.361209630966</v>
      </c>
      <c r="U7712" s="226">
        <f t="shared" si="361"/>
        <v>2841.3672830206665</v>
      </c>
    </row>
    <row r="7713" spans="1:21" x14ac:dyDescent="0.25">
      <c r="A7713" s="156" t="s">
        <v>20132</v>
      </c>
      <c r="B7713" s="156" t="s">
        <v>135</v>
      </c>
      <c r="C7713" s="223">
        <v>-0.59921157360076904</v>
      </c>
      <c r="D7713" s="221">
        <v>0.36829784512519836</v>
      </c>
      <c r="E7713" s="221">
        <v>-7.1025360375642776E-3</v>
      </c>
      <c r="F7713" s="221">
        <v>31.994192123413086</v>
      </c>
      <c r="G7713" s="221">
        <v>76.379867553710938</v>
      </c>
      <c r="H7713" s="221">
        <v>19.1121826171875</v>
      </c>
      <c r="I7713" s="221">
        <v>-0.49380376935005188</v>
      </c>
      <c r="J7713" s="221">
        <v>-0.91960150003433228</v>
      </c>
      <c r="K7713" s="180">
        <v>1165</v>
      </c>
      <c r="L7713" s="181">
        <v>358</v>
      </c>
      <c r="M7713" s="181">
        <v>347</v>
      </c>
      <c r="N7713" s="181">
        <v>361</v>
      </c>
      <c r="O7713" s="181">
        <v>1282</v>
      </c>
      <c r="P7713" s="181">
        <v>1158</v>
      </c>
      <c r="Q7713" s="181">
        <v>336</v>
      </c>
      <c r="R7713" s="181">
        <v>856</v>
      </c>
      <c r="S7713" s="226">
        <f t="shared" si="362"/>
        <v>5863</v>
      </c>
      <c r="T7713" s="181">
        <f t="shared" si="360"/>
        <v>130079.00864588656</v>
      </c>
      <c r="U7713" s="226">
        <f t="shared" si="361"/>
        <v>8534.003482184673</v>
      </c>
    </row>
    <row r="7714" spans="1:21" x14ac:dyDescent="0.25">
      <c r="A7714" s="156" t="s">
        <v>20133</v>
      </c>
      <c r="B7714" s="156" t="s">
        <v>135</v>
      </c>
      <c r="C7714" s="223">
        <v>-1.4384979009628296</v>
      </c>
      <c r="D7714" s="221">
        <v>-0.47098854184150696</v>
      </c>
      <c r="E7714" s="221">
        <v>11.564796447753906</v>
      </c>
      <c r="F7714" s="221">
        <v>106.55538940429687</v>
      </c>
      <c r="G7714" s="221">
        <v>48.203708648681641</v>
      </c>
      <c r="H7714" s="221">
        <v>4.2567486763000488</v>
      </c>
      <c r="I7714" s="221">
        <v>-1.3330901861190796</v>
      </c>
      <c r="J7714" s="221">
        <v>-1.7588878870010376</v>
      </c>
      <c r="K7714" s="180">
        <v>587</v>
      </c>
      <c r="L7714" s="181">
        <v>180</v>
      </c>
      <c r="M7714" s="181">
        <v>165</v>
      </c>
      <c r="N7714" s="181">
        <v>208</v>
      </c>
      <c r="O7714" s="181">
        <v>666</v>
      </c>
      <c r="P7714" s="181">
        <v>634</v>
      </c>
      <c r="Q7714" s="181">
        <v>199</v>
      </c>
      <c r="R7714" s="181">
        <v>627</v>
      </c>
      <c r="S7714" s="226">
        <f t="shared" si="362"/>
        <v>3266</v>
      </c>
      <c r="T7714" s="181">
        <f t="shared" si="360"/>
        <v>56576.877173185349</v>
      </c>
      <c r="U7714" s="226">
        <f t="shared" si="361"/>
        <v>3711.8000193366834</v>
      </c>
    </row>
    <row r="7715" spans="1:21" x14ac:dyDescent="0.25">
      <c r="A7715" s="156" t="s">
        <v>20134</v>
      </c>
      <c r="B7715" s="156" t="s">
        <v>135</v>
      </c>
      <c r="C7715" s="223">
        <v>-2.5358297824859619</v>
      </c>
      <c r="D7715" s="221">
        <v>-0.62461334466934204</v>
      </c>
      <c r="E7715" s="221">
        <v>-1.0000137090682983</v>
      </c>
      <c r="F7715" s="221">
        <v>40.542018890380859</v>
      </c>
      <c r="G7715" s="221">
        <v>37.331317901611328</v>
      </c>
      <c r="H7715" s="221">
        <v>8.6294689178466797</v>
      </c>
      <c r="I7715" s="221">
        <v>-1.4867148399353027</v>
      </c>
      <c r="J7715" s="221">
        <v>4.52618408203125</v>
      </c>
      <c r="K7715" s="180">
        <v>723</v>
      </c>
      <c r="L7715" s="181">
        <v>210</v>
      </c>
      <c r="M7715" s="181">
        <v>212</v>
      </c>
      <c r="N7715" s="181">
        <v>261</v>
      </c>
      <c r="O7715" s="181">
        <v>851</v>
      </c>
      <c r="P7715" s="181">
        <v>735</v>
      </c>
      <c r="Q7715" s="181">
        <v>225</v>
      </c>
      <c r="R7715" s="181">
        <v>586</v>
      </c>
      <c r="S7715" s="226">
        <f t="shared" si="362"/>
        <v>3803</v>
      </c>
      <c r="T7715" s="181">
        <f t="shared" si="360"/>
        <v>48834.334510922432</v>
      </c>
      <c r="U7715" s="226">
        <f t="shared" si="361"/>
        <v>3203.8403821242687</v>
      </c>
    </row>
    <row r="7716" spans="1:21" x14ac:dyDescent="0.25">
      <c r="A7716" s="156" t="s">
        <v>20135</v>
      </c>
      <c r="B7716" s="156" t="s">
        <v>135</v>
      </c>
      <c r="C7716" s="223">
        <v>-1.9322280883789062</v>
      </c>
      <c r="D7716" s="221">
        <v>-0.96471863985061646</v>
      </c>
      <c r="E7716" s="221">
        <v>-1.3401190042495728</v>
      </c>
      <c r="F7716" s="221">
        <v>2.0104410648345947</v>
      </c>
      <c r="G7716" s="221">
        <v>33.553443908691406</v>
      </c>
      <c r="H7716" s="221">
        <v>0.62480485439300537</v>
      </c>
      <c r="I7716" s="221">
        <v>-1.8268202543258667</v>
      </c>
      <c r="J7716" s="221">
        <v>-2.2526180744171143</v>
      </c>
      <c r="K7716" s="180">
        <v>276</v>
      </c>
      <c r="L7716" s="181">
        <v>96</v>
      </c>
      <c r="M7716" s="181">
        <v>89</v>
      </c>
      <c r="N7716" s="181">
        <v>52</v>
      </c>
      <c r="O7716" s="181">
        <v>297</v>
      </c>
      <c r="P7716" s="181">
        <v>431</v>
      </c>
      <c r="Q7716" s="181">
        <v>165</v>
      </c>
      <c r="R7716" s="181">
        <v>473</v>
      </c>
      <c r="S7716" s="226">
        <f t="shared" si="362"/>
        <v>1879</v>
      </c>
      <c r="T7716" s="181">
        <f t="shared" si="360"/>
        <v>8227.1144441366196</v>
      </c>
      <c r="U7716" s="226">
        <f t="shared" si="361"/>
        <v>539.75060269506423</v>
      </c>
    </row>
    <row r="7717" spans="1:21" x14ac:dyDescent="0.25">
      <c r="A7717" s="156" t="s">
        <v>20136</v>
      </c>
      <c r="B7717" s="156" t="s">
        <v>135</v>
      </c>
      <c r="C7717" s="223">
        <v>-1.8965681791305542</v>
      </c>
      <c r="D7717" s="221">
        <v>-0.92905884981155396</v>
      </c>
      <c r="E7717" s="221">
        <v>-1.3044592142105103</v>
      </c>
      <c r="F7717" s="221">
        <v>2.0461010932922363</v>
      </c>
      <c r="G7717" s="221">
        <v>6.2149415016174316</v>
      </c>
      <c r="H7717" s="221">
        <v>0.66046470403671265</v>
      </c>
      <c r="I7717" s="221">
        <v>-1.7911604642868042</v>
      </c>
      <c r="J7717" s="221">
        <v>-2.2169580459594727</v>
      </c>
      <c r="K7717" s="180">
        <v>11.51372241973877</v>
      </c>
      <c r="L7717" s="181">
        <v>3.7102205753326416</v>
      </c>
      <c r="M7717" s="181">
        <v>3.6226637363433838</v>
      </c>
      <c r="N7717" s="181">
        <v>3.5898299217224121</v>
      </c>
      <c r="O7717" s="181">
        <v>15.10355281829834</v>
      </c>
      <c r="P7717" s="181">
        <v>15.333389282226563</v>
      </c>
      <c r="Q7717" s="181">
        <v>4.7718472480773926</v>
      </c>
      <c r="R7717" s="181">
        <v>9.740696907043457</v>
      </c>
      <c r="S7717" s="226">
        <f t="shared" si="362"/>
        <v>67.385922908782959</v>
      </c>
      <c r="T7717" s="181">
        <f t="shared" si="360"/>
        <v>51.188964144609898</v>
      </c>
      <c r="U7717" s="226">
        <f t="shared" si="361"/>
        <v>3.3583189386748264</v>
      </c>
    </row>
    <row r="7718" spans="1:21" x14ac:dyDescent="0.25">
      <c r="A7718" s="156" t="s">
        <v>20137</v>
      </c>
      <c r="B7718" s="156" t="s">
        <v>135</v>
      </c>
      <c r="C7718" s="223">
        <v>-2.1494283676147461</v>
      </c>
      <c r="D7718" s="221">
        <v>-1.1819190979003906</v>
      </c>
      <c r="E7718" s="221">
        <v>-1.5573194026947021</v>
      </c>
      <c r="F7718" s="221">
        <v>1.7932407855987549</v>
      </c>
      <c r="G7718" s="221">
        <v>5.9620819091796875</v>
      </c>
      <c r="H7718" s="221">
        <v>0.40760454535484314</v>
      </c>
      <c r="I7718" s="221">
        <v>-2.0440206527709961</v>
      </c>
      <c r="J7718" s="221">
        <v>-2.469818115234375</v>
      </c>
      <c r="K7718" s="180">
        <v>0.71688663959503174</v>
      </c>
      <c r="L7718" s="181">
        <v>0.2776513397693634</v>
      </c>
      <c r="M7718" s="181">
        <v>0.253755122423172</v>
      </c>
      <c r="N7718" s="181">
        <v>0.2833409309387207</v>
      </c>
      <c r="O7718" s="181">
        <v>0.98771053552627563</v>
      </c>
      <c r="P7718" s="181">
        <v>1.0229859352111816</v>
      </c>
      <c r="Q7718" s="181">
        <v>0.34934002161026001</v>
      </c>
      <c r="R7718" s="181">
        <v>1.0559854507446289</v>
      </c>
      <c r="S7718" s="226">
        <f t="shared" si="362"/>
        <v>4.947655975818634</v>
      </c>
      <c r="T7718" s="181">
        <f t="shared" si="360"/>
        <v>1.227497455075131</v>
      </c>
      <c r="U7718" s="226">
        <f t="shared" si="361"/>
        <v>8.0531575886323883E-2</v>
      </c>
    </row>
    <row r="7719" spans="1:21" x14ac:dyDescent="0.25">
      <c r="A7719" s="156" t="s">
        <v>20138</v>
      </c>
      <c r="B7719" s="156" t="s">
        <v>135</v>
      </c>
      <c r="C7719" s="223">
        <v>7.3248772621154785</v>
      </c>
      <c r="D7719" s="221">
        <v>28.587285995483398</v>
      </c>
      <c r="E7719" s="221">
        <v>10.301892280578613</v>
      </c>
      <c r="F7719" s="221">
        <v>78.420928955078125</v>
      </c>
      <c r="G7719" s="221">
        <v>235.75642395019531</v>
      </c>
      <c r="H7719" s="221">
        <v>154.15951538085937</v>
      </c>
      <c r="I7719" s="221">
        <v>7.4302849769592285</v>
      </c>
      <c r="J7719" s="221">
        <v>7.0044875144958496</v>
      </c>
      <c r="K7719" s="180">
        <v>215</v>
      </c>
      <c r="L7719" s="181">
        <v>81</v>
      </c>
      <c r="M7719" s="181">
        <v>134</v>
      </c>
      <c r="N7719" s="181">
        <v>142</v>
      </c>
      <c r="O7719" s="181">
        <v>252</v>
      </c>
      <c r="P7719" s="181">
        <v>205</v>
      </c>
      <c r="Q7719" s="181">
        <v>51</v>
      </c>
      <c r="R7719" s="181">
        <v>175</v>
      </c>
      <c r="S7719" s="226">
        <f t="shared" si="362"/>
        <v>1255</v>
      </c>
      <c r="T7719" s="181">
        <f t="shared" si="360"/>
        <v>109024.6935915947</v>
      </c>
      <c r="U7719" s="226">
        <f t="shared" si="361"/>
        <v>7152.7076077867114</v>
      </c>
    </row>
    <row r="7720" spans="1:21" x14ac:dyDescent="0.25">
      <c r="A7720" s="156" t="s">
        <v>20139</v>
      </c>
      <c r="B7720" s="156" t="s">
        <v>135</v>
      </c>
      <c r="C7720" s="223">
        <v>2.0283148288726807</v>
      </c>
      <c r="D7720" s="221">
        <v>4.6066503524780273</v>
      </c>
      <c r="E7720" s="221">
        <v>32.54962158203125</v>
      </c>
      <c r="F7720" s="221">
        <v>50.328937530517578</v>
      </c>
      <c r="G7720" s="221">
        <v>141.00115966796875</v>
      </c>
      <c r="H7720" s="221">
        <v>63.242988586425781</v>
      </c>
      <c r="I7720" s="221">
        <v>2.1486022472381592</v>
      </c>
      <c r="J7720" s="221">
        <v>1.7228045463562012</v>
      </c>
      <c r="K7720" s="180">
        <v>1514</v>
      </c>
      <c r="L7720" s="181">
        <v>478</v>
      </c>
      <c r="M7720" s="181">
        <v>481</v>
      </c>
      <c r="N7720" s="181">
        <v>531</v>
      </c>
      <c r="O7720" s="181">
        <v>1397</v>
      </c>
      <c r="P7720" s="181">
        <v>1150</v>
      </c>
      <c r="Q7720" s="181">
        <v>309</v>
      </c>
      <c r="R7720" s="181">
        <v>939</v>
      </c>
      <c r="S7720" s="226">
        <f t="shared" si="362"/>
        <v>6799</v>
      </c>
      <c r="T7720" s="181">
        <f t="shared" si="360"/>
        <v>319643.56982302666</v>
      </c>
      <c r="U7720" s="226">
        <f t="shared" si="361"/>
        <v>20970.634434596846</v>
      </c>
    </row>
    <row r="7721" spans="1:21" x14ac:dyDescent="0.25">
      <c r="A7721" s="156" t="s">
        <v>20140</v>
      </c>
      <c r="B7721" s="156" t="s">
        <v>135</v>
      </c>
      <c r="C7721" s="223">
        <v>-0.41602423787117004</v>
      </c>
      <c r="D7721" s="221">
        <v>-2.8737781047821045</v>
      </c>
      <c r="E7721" s="221">
        <v>0.17608478665351868</v>
      </c>
      <c r="F7721" s="221">
        <v>3.5266449451446533</v>
      </c>
      <c r="G7721" s="221">
        <v>27.2796630859375</v>
      </c>
      <c r="H7721" s="221">
        <v>23.169427871704102</v>
      </c>
      <c r="I7721" s="221">
        <v>0.29781123995780945</v>
      </c>
      <c r="J7721" s="221">
        <v>2.2301030158996582</v>
      </c>
      <c r="K7721" s="180">
        <v>1298</v>
      </c>
      <c r="L7721" s="181">
        <v>449</v>
      </c>
      <c r="M7721" s="181">
        <v>387</v>
      </c>
      <c r="N7721" s="181">
        <v>347</v>
      </c>
      <c r="O7721" s="181">
        <v>1324</v>
      </c>
      <c r="P7721" s="181">
        <v>1588</v>
      </c>
      <c r="Q7721" s="181">
        <v>556</v>
      </c>
      <c r="R7721" s="181">
        <v>1712</v>
      </c>
      <c r="S7721" s="226">
        <f t="shared" si="362"/>
        <v>7661</v>
      </c>
      <c r="T7721" s="181">
        <f t="shared" si="360"/>
        <v>76356.409577280283</v>
      </c>
      <c r="U7721" s="226">
        <f t="shared" si="361"/>
        <v>5009.4621107818166</v>
      </c>
    </row>
    <row r="7722" spans="1:21" x14ac:dyDescent="0.25">
      <c r="A7722" s="156" t="s">
        <v>20141</v>
      </c>
      <c r="B7722" s="156" t="s">
        <v>135</v>
      </c>
      <c r="C7722" s="223">
        <v>-0.169528529047966</v>
      </c>
      <c r="D7722" s="221">
        <v>7.7518954277038574</v>
      </c>
      <c r="E7722" s="221">
        <v>-1.6323336362838745</v>
      </c>
      <c r="F7722" s="221">
        <v>72.012489318847656</v>
      </c>
      <c r="G7722" s="221">
        <v>63.915512084960938</v>
      </c>
      <c r="H7722" s="221">
        <v>10.399566650390625</v>
      </c>
      <c r="I7722" s="221">
        <v>-6.4120754599571228E-2</v>
      </c>
      <c r="J7722" s="221">
        <v>-0.48991841077804565</v>
      </c>
      <c r="K7722" s="180">
        <v>1026</v>
      </c>
      <c r="L7722" s="181">
        <v>357</v>
      </c>
      <c r="M7722" s="181">
        <v>322</v>
      </c>
      <c r="N7722" s="181">
        <v>298</v>
      </c>
      <c r="O7722" s="181">
        <v>1190</v>
      </c>
      <c r="P7722" s="181">
        <v>1337</v>
      </c>
      <c r="Q7722" s="181">
        <v>457</v>
      </c>
      <c r="R7722" s="181">
        <v>1404</v>
      </c>
      <c r="S7722" s="226">
        <f t="shared" si="362"/>
        <v>6391</v>
      </c>
      <c r="T7722" s="181">
        <f t="shared" si="360"/>
        <v>112774.13214211166</v>
      </c>
      <c r="U7722" s="226">
        <f t="shared" si="361"/>
        <v>7398.6944274853176</v>
      </c>
    </row>
    <row r="7723" spans="1:21" x14ac:dyDescent="0.25">
      <c r="A7723" s="156" t="s">
        <v>20142</v>
      </c>
      <c r="B7723" s="156" t="s">
        <v>135</v>
      </c>
      <c r="C7723" s="223">
        <v>-0.21003888547420502</v>
      </c>
      <c r="D7723" s="221">
        <v>0.72042185068130493</v>
      </c>
      <c r="E7723" s="221">
        <v>17.635007858276367</v>
      </c>
      <c r="F7723" s="221">
        <v>27.447813034057617</v>
      </c>
      <c r="G7723" s="221">
        <v>57.460624694824219</v>
      </c>
      <c r="H7723" s="221">
        <v>21.148307800292969</v>
      </c>
      <c r="I7723" s="221">
        <v>5.6113886833190918</v>
      </c>
      <c r="J7723" s="221">
        <v>-0.56747746467590332</v>
      </c>
      <c r="K7723" s="180">
        <v>2731</v>
      </c>
      <c r="L7723" s="181">
        <v>930</v>
      </c>
      <c r="M7723" s="181">
        <v>898</v>
      </c>
      <c r="N7723" s="181">
        <v>925</v>
      </c>
      <c r="O7723" s="181">
        <v>3212</v>
      </c>
      <c r="P7723" s="181">
        <v>2993</v>
      </c>
      <c r="Q7723" s="181">
        <v>981</v>
      </c>
      <c r="R7723" s="181">
        <v>2519</v>
      </c>
      <c r="S7723" s="226">
        <f t="shared" si="362"/>
        <v>15189</v>
      </c>
      <c r="T7723" s="181">
        <f t="shared" si="360"/>
        <v>293257.54856900871</v>
      </c>
      <c r="U7723" s="226">
        <f t="shared" si="361"/>
        <v>19239.54500205212</v>
      </c>
    </row>
    <row r="7724" spans="1:21" x14ac:dyDescent="0.25">
      <c r="A7724" s="156" t="s">
        <v>20143</v>
      </c>
      <c r="B7724" s="156" t="s">
        <v>135</v>
      </c>
      <c r="C7724" s="223">
        <v>4.1061749458312988</v>
      </c>
      <c r="D7724" s="221">
        <v>18.573184967041016</v>
      </c>
      <c r="E7724" s="221">
        <v>31.917051315307617</v>
      </c>
      <c r="F7724" s="221">
        <v>49.844520568847656</v>
      </c>
      <c r="G7724" s="221">
        <v>129.89888000488281</v>
      </c>
      <c r="H7724" s="221">
        <v>24.289743423461914</v>
      </c>
      <c r="I7724" s="221">
        <v>4.2115826606750488</v>
      </c>
      <c r="J7724" s="221">
        <v>3.7857849597930908</v>
      </c>
      <c r="K7724" s="180">
        <v>1486</v>
      </c>
      <c r="L7724" s="181">
        <v>435</v>
      </c>
      <c r="M7724" s="181">
        <v>515</v>
      </c>
      <c r="N7724" s="181">
        <v>629</v>
      </c>
      <c r="O7724" s="181">
        <v>1447</v>
      </c>
      <c r="P7724" s="181">
        <v>1333</v>
      </c>
      <c r="Q7724" s="181">
        <v>422</v>
      </c>
      <c r="R7724" s="181">
        <v>886</v>
      </c>
      <c r="S7724" s="226">
        <f t="shared" si="362"/>
        <v>7153</v>
      </c>
      <c r="T7724" s="181">
        <f t="shared" si="360"/>
        <v>287443.99700307846</v>
      </c>
      <c r="U7724" s="226">
        <f t="shared" si="361"/>
        <v>18858.139348488374</v>
      </c>
    </row>
    <row r="7725" spans="1:21" x14ac:dyDescent="0.25">
      <c r="A7725" s="156" t="s">
        <v>20144</v>
      </c>
      <c r="B7725" s="156" t="s">
        <v>135</v>
      </c>
      <c r="C7725" s="223">
        <v>-0.23076951503753662</v>
      </c>
      <c r="D7725" s="221">
        <v>2.3299095630645752</v>
      </c>
      <c r="E7725" s="221">
        <v>6.9127926826477051</v>
      </c>
      <c r="F7725" s="221">
        <v>30.746747970581055</v>
      </c>
      <c r="G7725" s="221">
        <v>60.527236938476562</v>
      </c>
      <c r="H7725" s="221">
        <v>8.3620376586914062</v>
      </c>
      <c r="I7725" s="221">
        <v>-0.12536174058914185</v>
      </c>
      <c r="J7725" s="221">
        <v>-0.55115938186645508</v>
      </c>
      <c r="K7725" s="180">
        <v>2098.9169921875</v>
      </c>
      <c r="L7725" s="181">
        <v>877.62030029296875</v>
      </c>
      <c r="M7725" s="181">
        <v>797.92718505859375</v>
      </c>
      <c r="N7725" s="181">
        <v>754.09600830078125</v>
      </c>
      <c r="O7725" s="181">
        <v>2354.93115234375</v>
      </c>
      <c r="P7725" s="181">
        <v>3080.138427734375</v>
      </c>
      <c r="Q7725" s="181">
        <v>866.6624755859375</v>
      </c>
      <c r="R7725" s="181">
        <v>1892.711181640625</v>
      </c>
      <c r="S7725" s="226">
        <f t="shared" si="362"/>
        <v>12723.003723144531</v>
      </c>
      <c r="T7725" s="181">
        <f t="shared" si="360"/>
        <v>197404.19251004473</v>
      </c>
      <c r="U7725" s="226">
        <f t="shared" si="361"/>
        <v>12950.960218836573</v>
      </c>
    </row>
    <row r="7726" spans="1:21" x14ac:dyDescent="0.25">
      <c r="A7726" s="156" t="s">
        <v>20145</v>
      </c>
      <c r="B7726" s="156" t="s">
        <v>135</v>
      </c>
      <c r="C7726" s="223">
        <v>2.228790283203125</v>
      </c>
      <c r="D7726" s="221">
        <v>2.3157711029052734</v>
      </c>
      <c r="E7726" s="221">
        <v>13.826592445373535</v>
      </c>
      <c r="F7726" s="221">
        <v>53.955398559570313</v>
      </c>
      <c r="G7726" s="221">
        <v>98.14068603515625</v>
      </c>
      <c r="H7726" s="221">
        <v>20.00633430480957</v>
      </c>
      <c r="I7726" s="221">
        <v>22.938505172729492</v>
      </c>
      <c r="J7726" s="221">
        <v>1.0278719663619995</v>
      </c>
      <c r="K7726" s="180">
        <v>1473</v>
      </c>
      <c r="L7726" s="181">
        <v>619</v>
      </c>
      <c r="M7726" s="181">
        <v>454</v>
      </c>
      <c r="N7726" s="181">
        <v>483</v>
      </c>
      <c r="O7726" s="181">
        <v>1490</v>
      </c>
      <c r="P7726" s="181">
        <v>1488</v>
      </c>
      <c r="Q7726" s="181">
        <v>412</v>
      </c>
      <c r="R7726" s="181">
        <v>1347</v>
      </c>
      <c r="S7726" s="226">
        <f t="shared" si="362"/>
        <v>7766</v>
      </c>
      <c r="T7726" s="181">
        <f t="shared" si="360"/>
        <v>223888.45618212223</v>
      </c>
      <c r="U7726" s="226">
        <f t="shared" si="361"/>
        <v>14688.494973701525</v>
      </c>
    </row>
    <row r="7727" spans="1:21" x14ac:dyDescent="0.25">
      <c r="A7727" s="156" t="s">
        <v>20146</v>
      </c>
      <c r="B7727" s="156" t="s">
        <v>135</v>
      </c>
      <c r="C7727" s="223">
        <v>2.9587843418121338</v>
      </c>
      <c r="D7727" s="221">
        <v>8.5899829864501953</v>
      </c>
      <c r="E7727" s="221">
        <v>2.5956258773803711</v>
      </c>
      <c r="F7727" s="221">
        <v>87.173927307128906</v>
      </c>
      <c r="G7727" s="221">
        <v>224.26756286621094</v>
      </c>
      <c r="H7727" s="221">
        <v>54.199974060058594</v>
      </c>
      <c r="I7727" s="221">
        <v>11.976601600646973</v>
      </c>
      <c r="J7727" s="221">
        <v>2.6383945941925049</v>
      </c>
      <c r="K7727" s="180">
        <v>1056</v>
      </c>
      <c r="L7727" s="181">
        <v>466</v>
      </c>
      <c r="M7727" s="181">
        <v>520</v>
      </c>
      <c r="N7727" s="181">
        <v>482</v>
      </c>
      <c r="O7727" s="181">
        <v>1496</v>
      </c>
      <c r="P7727" s="181">
        <v>1805</v>
      </c>
      <c r="Q7727" s="181">
        <v>571</v>
      </c>
      <c r="R7727" s="181">
        <v>1733</v>
      </c>
      <c r="S7727" s="226">
        <f t="shared" si="362"/>
        <v>8129</v>
      </c>
      <c r="T7727" s="181">
        <f t="shared" si="360"/>
        <v>495241.17132687569</v>
      </c>
      <c r="U7727" s="226">
        <f t="shared" si="361"/>
        <v>32490.944731369025</v>
      </c>
    </row>
    <row r="7728" spans="1:21" x14ac:dyDescent="0.25">
      <c r="A7728" s="156" t="s">
        <v>20147</v>
      </c>
      <c r="B7728" s="156" t="s">
        <v>135</v>
      </c>
      <c r="C7728" s="223">
        <v>2.049410343170166</v>
      </c>
      <c r="D7728" s="221">
        <v>1.3352764844894409</v>
      </c>
      <c r="E7728" s="221">
        <v>4.6425328254699707</v>
      </c>
      <c r="F7728" s="221">
        <v>37.830272674560547</v>
      </c>
      <c r="G7728" s="221">
        <v>143.48497009277344</v>
      </c>
      <c r="H7728" s="221">
        <v>40.184654235839844</v>
      </c>
      <c r="I7728" s="221">
        <v>2.154818058013916</v>
      </c>
      <c r="J7728" s="221">
        <v>1.729020357131958</v>
      </c>
      <c r="K7728" s="180">
        <v>1359</v>
      </c>
      <c r="L7728" s="181">
        <v>413</v>
      </c>
      <c r="M7728" s="181">
        <v>436</v>
      </c>
      <c r="N7728" s="181">
        <v>531</v>
      </c>
      <c r="O7728" s="181">
        <v>1294</v>
      </c>
      <c r="P7728" s="181">
        <v>1384</v>
      </c>
      <c r="Q7728" s="181">
        <v>345</v>
      </c>
      <c r="R7728" s="181">
        <v>955</v>
      </c>
      <c r="S7728" s="226">
        <f t="shared" si="362"/>
        <v>6717</v>
      </c>
      <c r="T7728" s="181">
        <f t="shared" si="360"/>
        <v>269128.37638008595</v>
      </c>
      <c r="U7728" s="226">
        <f t="shared" si="361"/>
        <v>17656.519103976043</v>
      </c>
    </row>
    <row r="7729" spans="1:21" x14ac:dyDescent="0.25">
      <c r="A7729" s="156" t="s">
        <v>20148</v>
      </c>
      <c r="B7729" s="156" t="s">
        <v>135</v>
      </c>
      <c r="C7729" s="223">
        <v>3.8815276622772217</v>
      </c>
      <c r="D7729" s="221">
        <v>4.8490371704101563</v>
      </c>
      <c r="E7729" s="221">
        <v>13.200510025024414</v>
      </c>
      <c r="F7729" s="221">
        <v>100.83081817626953</v>
      </c>
      <c r="G7729" s="221">
        <v>88.992073059082031</v>
      </c>
      <c r="H7729" s="221">
        <v>19.799787521362305</v>
      </c>
      <c r="I7729" s="221">
        <v>3.9869356155395508</v>
      </c>
      <c r="J7729" s="221">
        <v>3.5611379146575928</v>
      </c>
      <c r="K7729" s="180">
        <v>773</v>
      </c>
      <c r="L7729" s="181">
        <v>246</v>
      </c>
      <c r="M7729" s="181">
        <v>324</v>
      </c>
      <c r="N7729" s="181">
        <v>335</v>
      </c>
      <c r="O7729" s="181">
        <v>987</v>
      </c>
      <c r="P7729" s="181">
        <v>865</v>
      </c>
      <c r="Q7729" s="181">
        <v>257</v>
      </c>
      <c r="R7729" s="181">
        <v>778</v>
      </c>
      <c r="S7729" s="226">
        <f t="shared" si="362"/>
        <v>4565</v>
      </c>
      <c r="T7729" s="181">
        <f t="shared" si="360"/>
        <v>151005.77343010902</v>
      </c>
      <c r="U7729" s="226">
        <f t="shared" si="361"/>
        <v>9906.9312543018968</v>
      </c>
    </row>
    <row r="7730" spans="1:21" x14ac:dyDescent="0.25">
      <c r="A7730" s="156" t="s">
        <v>20149</v>
      </c>
      <c r="B7730" s="156" t="s">
        <v>135</v>
      </c>
      <c r="C7730" s="223">
        <v>0.44372591376304626</v>
      </c>
      <c r="D7730" s="221">
        <v>-3.024172306060791</v>
      </c>
      <c r="E7730" s="221">
        <v>11.688724517822266</v>
      </c>
      <c r="F7730" s="221">
        <v>76.279670715332031</v>
      </c>
      <c r="G7730" s="221">
        <v>94.295730590820313</v>
      </c>
      <c r="H7730" s="221">
        <v>24.579633712768555</v>
      </c>
      <c r="I7730" s="221">
        <v>0.54913365840911865</v>
      </c>
      <c r="J7730" s="221">
        <v>0.12333599478006363</v>
      </c>
      <c r="K7730" s="180">
        <v>1411</v>
      </c>
      <c r="L7730" s="181">
        <v>587</v>
      </c>
      <c r="M7730" s="181">
        <v>469</v>
      </c>
      <c r="N7730" s="181">
        <v>419</v>
      </c>
      <c r="O7730" s="181">
        <v>1576</v>
      </c>
      <c r="P7730" s="181">
        <v>1886</v>
      </c>
      <c r="Q7730" s="181">
        <v>600</v>
      </c>
      <c r="R7730" s="181">
        <v>1746</v>
      </c>
      <c r="S7730" s="226">
        <f t="shared" si="362"/>
        <v>8694</v>
      </c>
      <c r="T7730" s="181">
        <f t="shared" si="360"/>
        <v>231806.18738459051</v>
      </c>
      <c r="U7730" s="226">
        <f t="shared" si="361"/>
        <v>15207.948084209245</v>
      </c>
    </row>
    <row r="7731" spans="1:21" x14ac:dyDescent="0.25">
      <c r="A7731" s="156" t="s">
        <v>20150</v>
      </c>
      <c r="B7731" s="156" t="s">
        <v>135</v>
      </c>
      <c r="C7731" s="223">
        <v>1.8785775899887085</v>
      </c>
      <c r="D7731" s="221">
        <v>2.8460867404937744</v>
      </c>
      <c r="E7731" s="221">
        <v>2.4706864356994629</v>
      </c>
      <c r="F7731" s="221">
        <v>5.8212471008300781</v>
      </c>
      <c r="G7731" s="221">
        <v>9.990086555480957</v>
      </c>
      <c r="H7731" s="221">
        <v>4.4356107711791992</v>
      </c>
      <c r="I7731" s="221">
        <v>1.9839853048324585</v>
      </c>
      <c r="J7731" s="221">
        <v>1.5581876039505005</v>
      </c>
      <c r="K7731" s="180">
        <v>2.293048620223999</v>
      </c>
      <c r="L7731" s="181">
        <v>0.82053065299987793</v>
      </c>
      <c r="M7731" s="181">
        <v>0.88262826204299927</v>
      </c>
      <c r="N7731" s="181">
        <v>0.88943570852279663</v>
      </c>
      <c r="O7731" s="181">
        <v>2.6695444583892822</v>
      </c>
      <c r="P7731" s="181">
        <v>2.5237174034118652</v>
      </c>
      <c r="Q7731" s="181">
        <v>0.78292274475097656</v>
      </c>
      <c r="R7731" s="181">
        <v>2.1381721496582031</v>
      </c>
      <c r="S7731" s="226">
        <f t="shared" si="362"/>
        <v>13</v>
      </c>
      <c r="T7731" s="181">
        <f t="shared" si="360"/>
        <v>56.749482736900859</v>
      </c>
      <c r="U7731" s="226">
        <f t="shared" si="361"/>
        <v>3.7231240330813038</v>
      </c>
    </row>
    <row r="7732" spans="1:21" x14ac:dyDescent="0.25">
      <c r="A7732" s="156" t="s">
        <v>20151</v>
      </c>
      <c r="B7732" s="156" t="s">
        <v>135</v>
      </c>
      <c r="C7732" s="223">
        <v>0.59056413173675537</v>
      </c>
      <c r="D7732" s="221">
        <v>0.87887066602706909</v>
      </c>
      <c r="E7732" s="221">
        <v>3.1757369041442871</v>
      </c>
      <c r="F7732" s="221">
        <v>49.063812255859375</v>
      </c>
      <c r="G7732" s="221">
        <v>41.565334320068359</v>
      </c>
      <c r="H7732" s="221">
        <v>11.96099853515625</v>
      </c>
      <c r="I7732" s="221">
        <v>0.58565020561218262</v>
      </c>
      <c r="J7732" s="221">
        <v>0.15985250473022461</v>
      </c>
      <c r="K7732" s="180">
        <v>1682</v>
      </c>
      <c r="L7732" s="181">
        <v>547</v>
      </c>
      <c r="M7732" s="181">
        <v>503</v>
      </c>
      <c r="N7732" s="181">
        <v>552</v>
      </c>
      <c r="O7732" s="181">
        <v>1888</v>
      </c>
      <c r="P7732" s="181">
        <v>1840</v>
      </c>
      <c r="Q7732" s="181">
        <v>532</v>
      </c>
      <c r="R7732" s="181">
        <v>1434</v>
      </c>
      <c r="S7732" s="226">
        <f t="shared" si="362"/>
        <v>8978</v>
      </c>
      <c r="T7732" s="181">
        <f t="shared" si="360"/>
        <v>131179.07405406237</v>
      </c>
      <c r="U7732" s="226">
        <f t="shared" si="361"/>
        <v>8606.1747119759475</v>
      </c>
    </row>
    <row r="7733" spans="1:21" x14ac:dyDescent="0.25">
      <c r="A7733" s="156" t="s">
        <v>20152</v>
      </c>
      <c r="B7733" s="156" t="s">
        <v>135</v>
      </c>
      <c r="C7733" s="223">
        <v>7.7139668166637421E-2</v>
      </c>
      <c r="D7733" s="221">
        <v>1.0446490049362183</v>
      </c>
      <c r="E7733" s="221">
        <v>11.621460914611816</v>
      </c>
      <c r="F7733" s="221">
        <v>6.4755392074584961</v>
      </c>
      <c r="G7733" s="221">
        <v>57.110443115234375</v>
      </c>
      <c r="H7733" s="221">
        <v>13.625449180603027</v>
      </c>
      <c r="I7733" s="221">
        <v>9.0204992294311523</v>
      </c>
      <c r="J7733" s="221">
        <v>-0.70131152868270874</v>
      </c>
      <c r="K7733" s="180">
        <v>1169</v>
      </c>
      <c r="L7733" s="181">
        <v>370</v>
      </c>
      <c r="M7733" s="181">
        <v>395</v>
      </c>
      <c r="N7733" s="181">
        <v>403</v>
      </c>
      <c r="O7733" s="181">
        <v>1230</v>
      </c>
      <c r="P7733" s="181">
        <v>1374</v>
      </c>
      <c r="Q7733" s="181">
        <v>458</v>
      </c>
      <c r="R7733" s="181">
        <v>1332</v>
      </c>
      <c r="S7733" s="226">
        <f t="shared" si="362"/>
        <v>6731</v>
      </c>
      <c r="T7733" s="181">
        <f t="shared" si="360"/>
        <v>99841.269662551582</v>
      </c>
      <c r="U7733" s="226">
        <f t="shared" si="361"/>
        <v>6550.2170706533752</v>
      </c>
    </row>
    <row r="7734" spans="1:21" x14ac:dyDescent="0.25">
      <c r="A7734" s="156" t="s">
        <v>20153</v>
      </c>
      <c r="B7734" s="156" t="s">
        <v>135</v>
      </c>
      <c r="C7734" s="223">
        <v>0.76767635345458984</v>
      </c>
      <c r="D7734" s="221">
        <v>0.36754032969474792</v>
      </c>
      <c r="E7734" s="221">
        <v>1.3597853183746338</v>
      </c>
      <c r="F7734" s="221">
        <v>5.8018813133239746</v>
      </c>
      <c r="G7734" s="221">
        <v>125.04582977294922</v>
      </c>
      <c r="H7734" s="221">
        <v>31.219139099121094</v>
      </c>
      <c r="I7734" s="221">
        <v>0.87308418750762939</v>
      </c>
      <c r="J7734" s="221">
        <v>0.44728639721870422</v>
      </c>
      <c r="K7734" s="180">
        <v>425</v>
      </c>
      <c r="L7734" s="181">
        <v>122</v>
      </c>
      <c r="M7734" s="181">
        <v>154</v>
      </c>
      <c r="N7734" s="181">
        <v>170</v>
      </c>
      <c r="O7734" s="181">
        <v>453</v>
      </c>
      <c r="P7734" s="181">
        <v>457</v>
      </c>
      <c r="Q7734" s="181">
        <v>119</v>
      </c>
      <c r="R7734" s="181">
        <v>362</v>
      </c>
      <c r="S7734" s="226">
        <f t="shared" si="362"/>
        <v>2262</v>
      </c>
      <c r="T7734" s="181">
        <f t="shared" si="360"/>
        <v>72745.551282286644</v>
      </c>
      <c r="U7734" s="226">
        <f t="shared" si="361"/>
        <v>4772.5670299848925</v>
      </c>
    </row>
    <row r="7735" spans="1:21" x14ac:dyDescent="0.25">
      <c r="A7735" s="156" t="s">
        <v>20154</v>
      </c>
      <c r="B7735" s="156" t="s">
        <v>135</v>
      </c>
      <c r="C7735" s="223">
        <v>-0.18868507444858551</v>
      </c>
      <c r="D7735" s="221">
        <v>0.71632581949234009</v>
      </c>
      <c r="E7735" s="221">
        <v>10.494992256164551</v>
      </c>
      <c r="F7735" s="221">
        <v>30.766658782958984</v>
      </c>
      <c r="G7735" s="221">
        <v>61.394210815429688</v>
      </c>
      <c r="H7735" s="221">
        <v>15.114973068237305</v>
      </c>
      <c r="I7735" s="221">
        <v>-8.3277300000190735E-2</v>
      </c>
      <c r="J7735" s="221">
        <v>-0.50907498598098755</v>
      </c>
      <c r="K7735" s="180">
        <v>2109</v>
      </c>
      <c r="L7735" s="181">
        <v>782</v>
      </c>
      <c r="M7735" s="181">
        <v>707</v>
      </c>
      <c r="N7735" s="181">
        <v>700</v>
      </c>
      <c r="O7735" s="181">
        <v>2367</v>
      </c>
      <c r="P7735" s="181">
        <v>2858</v>
      </c>
      <c r="Q7735" s="181">
        <v>999</v>
      </c>
      <c r="R7735" s="181">
        <v>2466</v>
      </c>
      <c r="S7735" s="226">
        <f t="shared" si="362"/>
        <v>12988</v>
      </c>
      <c r="T7735" s="181">
        <f t="shared" si="360"/>
        <v>216298.96773302555</v>
      </c>
      <c r="U7735" s="226">
        <f t="shared" si="361"/>
        <v>14190.576658311291</v>
      </c>
    </row>
    <row r="7736" spans="1:21" x14ac:dyDescent="0.25">
      <c r="A7736" s="156" t="s">
        <v>20155</v>
      </c>
      <c r="B7736" s="156" t="s">
        <v>135</v>
      </c>
      <c r="C7736" s="223">
        <v>6.0168957710266113</v>
      </c>
      <c r="D7736" s="221">
        <v>23.32249641418457</v>
      </c>
      <c r="E7736" s="221">
        <v>71.642951965332031</v>
      </c>
      <c r="F7736" s="221">
        <v>82.946281433105469</v>
      </c>
      <c r="G7736" s="221">
        <v>180.51693725585937</v>
      </c>
      <c r="H7736" s="221">
        <v>112.09127807617187</v>
      </c>
      <c r="I7736" s="221">
        <v>5.9746108055114746</v>
      </c>
      <c r="J7736" s="221">
        <v>5.5488133430480957</v>
      </c>
      <c r="K7736" s="180">
        <v>1396</v>
      </c>
      <c r="L7736" s="181">
        <v>408</v>
      </c>
      <c r="M7736" s="181">
        <v>467</v>
      </c>
      <c r="N7736" s="181">
        <v>562</v>
      </c>
      <c r="O7736" s="181">
        <v>1266</v>
      </c>
      <c r="P7736" s="181">
        <v>838</v>
      </c>
      <c r="Q7736" s="181">
        <v>195</v>
      </c>
      <c r="R7736" s="181">
        <v>587</v>
      </c>
      <c r="S7736" s="226">
        <f t="shared" si="362"/>
        <v>5719</v>
      </c>
      <c r="T7736" s="181">
        <f t="shared" si="360"/>
        <v>424877.36989974976</v>
      </c>
      <c r="U7736" s="226">
        <f t="shared" si="361"/>
        <v>27874.63551553282</v>
      </c>
    </row>
    <row r="7737" spans="1:21" x14ac:dyDescent="0.25">
      <c r="A7737" s="156" t="s">
        <v>20156</v>
      </c>
      <c r="B7737" s="156" t="s">
        <v>135</v>
      </c>
      <c r="C7737" s="223">
        <v>2.3558590412139893</v>
      </c>
      <c r="D7737" s="221">
        <v>14.865204811096191</v>
      </c>
      <c r="E7737" s="221">
        <v>8.0049324035644531</v>
      </c>
      <c r="F7737" s="221">
        <v>34.745601654052734</v>
      </c>
      <c r="G7737" s="221">
        <v>110.02967071533203</v>
      </c>
      <c r="H7737" s="221">
        <v>48.501270294189453</v>
      </c>
      <c r="I7737" s="221">
        <v>12.917989730834961</v>
      </c>
      <c r="J7737" s="221">
        <v>4.4459877014160156</v>
      </c>
      <c r="K7737" s="180">
        <v>2795</v>
      </c>
      <c r="L7737" s="181">
        <v>1029</v>
      </c>
      <c r="M7737" s="181">
        <v>909</v>
      </c>
      <c r="N7737" s="181">
        <v>938</v>
      </c>
      <c r="O7737" s="181">
        <v>2693</v>
      </c>
      <c r="P7737" s="181">
        <v>2563</v>
      </c>
      <c r="Q7737" s="181">
        <v>710</v>
      </c>
      <c r="R7737" s="181">
        <v>1897</v>
      </c>
      <c r="S7737" s="226">
        <f t="shared" si="362"/>
        <v>13534</v>
      </c>
      <c r="T7737" s="181">
        <f t="shared" si="360"/>
        <v>499973.25005602837</v>
      </c>
      <c r="U7737" s="226">
        <f t="shared" si="361"/>
        <v>32801.398945103829</v>
      </c>
    </row>
    <row r="7738" spans="1:21" x14ac:dyDescent="0.25">
      <c r="A7738" s="156" t="s">
        <v>20157</v>
      </c>
      <c r="B7738" s="156" t="s">
        <v>135</v>
      </c>
      <c r="C7738" s="223">
        <v>1.8785321712493896</v>
      </c>
      <c r="D7738" s="221">
        <v>5.9402623176574707</v>
      </c>
      <c r="E7738" s="221">
        <v>40.402381896972656</v>
      </c>
      <c r="F7738" s="221">
        <v>101.57374572753906</v>
      </c>
      <c r="G7738" s="221">
        <v>137.38119506835937</v>
      </c>
      <c r="H7738" s="221">
        <v>46.476860046386719</v>
      </c>
      <c r="I7738" s="221">
        <v>1.798710823059082</v>
      </c>
      <c r="J7738" s="221">
        <v>1.372913122177124</v>
      </c>
      <c r="K7738" s="180">
        <v>1715</v>
      </c>
      <c r="L7738" s="181">
        <v>583</v>
      </c>
      <c r="M7738" s="181">
        <v>496</v>
      </c>
      <c r="N7738" s="181">
        <v>475</v>
      </c>
      <c r="O7738" s="181">
        <v>1657</v>
      </c>
      <c r="P7738" s="181">
        <v>1754</v>
      </c>
      <c r="Q7738" s="181">
        <v>539</v>
      </c>
      <c r="R7738" s="181">
        <v>1535</v>
      </c>
      <c r="S7738" s="226">
        <f t="shared" si="362"/>
        <v>8754</v>
      </c>
      <c r="T7738" s="181">
        <f t="shared" si="360"/>
        <v>387209.94577217102</v>
      </c>
      <c r="U7738" s="226">
        <f t="shared" si="361"/>
        <v>25403.414893420173</v>
      </c>
    </row>
    <row r="7739" spans="1:21" x14ac:dyDescent="0.25">
      <c r="A7739" s="156" t="s">
        <v>20121</v>
      </c>
      <c r="B7739" s="156" t="s">
        <v>135</v>
      </c>
      <c r="C7739" s="223">
        <v>0.6778709888458252</v>
      </c>
      <c r="D7739" s="221">
        <v>4.7308378219604492</v>
      </c>
      <c r="E7739" s="221">
        <v>1.405052661895752</v>
      </c>
      <c r="F7739" s="221">
        <v>4.6205401420593262</v>
      </c>
      <c r="G7739" s="221">
        <v>58.100292205810547</v>
      </c>
      <c r="H7739" s="221">
        <v>35.01202392578125</v>
      </c>
      <c r="I7739" s="221">
        <v>0.78327876329421997</v>
      </c>
      <c r="J7739" s="221">
        <v>0.35748109221458435</v>
      </c>
      <c r="K7739" s="180">
        <v>1197.767578125</v>
      </c>
      <c r="L7739" s="181">
        <v>480.50558471679687</v>
      </c>
      <c r="M7739" s="181">
        <v>381.60736083984375</v>
      </c>
      <c r="N7739" s="181">
        <v>387.6011962890625</v>
      </c>
      <c r="O7739" s="181">
        <v>1363.596923828125</v>
      </c>
      <c r="P7739" s="181">
        <v>1599.3543701171875</v>
      </c>
      <c r="Q7739" s="181">
        <v>572.4110107421875</v>
      </c>
      <c r="R7739" s="181">
        <v>1577.376953125</v>
      </c>
      <c r="S7739" s="226">
        <f t="shared" si="362"/>
        <v>7560.2209777832031</v>
      </c>
      <c r="T7739" s="181">
        <f t="shared" si="360"/>
        <v>141646.48423347497</v>
      </c>
      <c r="U7739" s="226">
        <f t="shared" si="361"/>
        <v>9292.9028462880869</v>
      </c>
    </row>
    <row r="7740" spans="1:21" x14ac:dyDescent="0.25">
      <c r="A7740" s="156" t="s">
        <v>20158</v>
      </c>
      <c r="B7740" s="156" t="s">
        <v>135</v>
      </c>
      <c r="C7740" s="223">
        <v>-1.5770002603530884</v>
      </c>
      <c r="D7740" s="221">
        <v>4.4284992218017578</v>
      </c>
      <c r="E7740" s="221">
        <v>-0.98489123582839966</v>
      </c>
      <c r="F7740" s="221">
        <v>3.2082273960113525</v>
      </c>
      <c r="G7740" s="221">
        <v>17.924365997314453</v>
      </c>
      <c r="H7740" s="221">
        <v>2.245898962020874</v>
      </c>
      <c r="I7740" s="221">
        <v>-1.4715924263000488</v>
      </c>
      <c r="J7740" s="221">
        <v>-1.2929601669311523</v>
      </c>
      <c r="K7740" s="180">
        <v>880</v>
      </c>
      <c r="L7740" s="181">
        <v>354</v>
      </c>
      <c r="M7740" s="181">
        <v>231</v>
      </c>
      <c r="N7740" s="181">
        <v>208</v>
      </c>
      <c r="O7740" s="181">
        <v>1012</v>
      </c>
      <c r="P7740" s="181">
        <v>1246</v>
      </c>
      <c r="Q7740" s="181">
        <v>369</v>
      </c>
      <c r="R7740" s="181">
        <v>1270</v>
      </c>
      <c r="S7740" s="226">
        <f t="shared" si="362"/>
        <v>5570</v>
      </c>
      <c r="T7740" s="181">
        <f t="shared" si="360"/>
        <v>19372.50139695406</v>
      </c>
      <c r="U7740" s="226">
        <f t="shared" si="361"/>
        <v>1270.9582898982326</v>
      </c>
    </row>
    <row r="7741" spans="1:21" x14ac:dyDescent="0.25">
      <c r="A7741" s="156" t="s">
        <v>20159</v>
      </c>
      <c r="B7741" s="156" t="s">
        <v>135</v>
      </c>
      <c r="C7741" s="223">
        <v>-0.79716938734054565</v>
      </c>
      <c r="D7741" s="221">
        <v>10.081433296203613</v>
      </c>
      <c r="E7741" s="221">
        <v>4.3255023956298828</v>
      </c>
      <c r="F7741" s="221">
        <v>23.181894302368164</v>
      </c>
      <c r="G7741" s="221">
        <v>72.088241577148438</v>
      </c>
      <c r="H7741" s="221">
        <v>9.9836044311523437</v>
      </c>
      <c r="I7741" s="221">
        <v>-0.69176161289215088</v>
      </c>
      <c r="J7741" s="221">
        <v>-0.10783775150775909</v>
      </c>
      <c r="K7741" s="180">
        <v>1480</v>
      </c>
      <c r="L7741" s="181">
        <v>476</v>
      </c>
      <c r="M7741" s="181">
        <v>537</v>
      </c>
      <c r="N7741" s="181">
        <v>480</v>
      </c>
      <c r="O7741" s="181">
        <v>1616</v>
      </c>
      <c r="P7741" s="181">
        <v>2004</v>
      </c>
      <c r="Q7741" s="181">
        <v>641</v>
      </c>
      <c r="R7741" s="181">
        <v>1989</v>
      </c>
      <c r="S7741" s="226">
        <f t="shared" si="362"/>
        <v>9223</v>
      </c>
      <c r="T7741" s="181">
        <f t="shared" si="360"/>
        <v>152912.88879440725</v>
      </c>
      <c r="U7741" s="226">
        <f t="shared" si="361"/>
        <v>10032.050051940918</v>
      </c>
    </row>
    <row r="7742" spans="1:21" x14ac:dyDescent="0.25">
      <c r="A7742" s="156" t="s">
        <v>20160</v>
      </c>
      <c r="B7742" s="156" t="s">
        <v>135</v>
      </c>
      <c r="C7742" s="223">
        <v>-0.21135604381561279</v>
      </c>
      <c r="D7742" s="221">
        <v>12.610342979431152</v>
      </c>
      <c r="E7742" s="221">
        <v>17.916851043701172</v>
      </c>
      <c r="F7742" s="221">
        <v>16.588722229003906</v>
      </c>
      <c r="G7742" s="221">
        <v>18.456720352172852</v>
      </c>
      <c r="H7742" s="221">
        <v>2.2124354839324951</v>
      </c>
      <c r="I7742" s="221">
        <v>-0.10594826191663742</v>
      </c>
      <c r="J7742" s="221">
        <v>-0.53174597024917603</v>
      </c>
      <c r="K7742" s="180">
        <v>1442</v>
      </c>
      <c r="L7742" s="181">
        <v>467</v>
      </c>
      <c r="M7742" s="181">
        <v>329</v>
      </c>
      <c r="N7742" s="181">
        <v>395</v>
      </c>
      <c r="O7742" s="181">
        <v>1743</v>
      </c>
      <c r="P7742" s="181">
        <v>1407</v>
      </c>
      <c r="Q7742" s="181">
        <v>342</v>
      </c>
      <c r="R7742" s="181">
        <v>647</v>
      </c>
      <c r="S7742" s="226">
        <f t="shared" si="362"/>
        <v>6772</v>
      </c>
      <c r="T7742" s="181">
        <f t="shared" si="360"/>
        <v>52934.130381450057</v>
      </c>
      <c r="U7742" s="226">
        <f t="shared" si="361"/>
        <v>3472.8128520065984</v>
      </c>
    </row>
    <row r="7743" spans="1:21" x14ac:dyDescent="0.25">
      <c r="A7743" s="156" t="s">
        <v>20122</v>
      </c>
      <c r="B7743" s="156" t="s">
        <v>135</v>
      </c>
      <c r="C7743" s="223">
        <v>1.861247181892395</v>
      </c>
      <c r="D7743" s="221">
        <v>19.481008529663086</v>
      </c>
      <c r="E7743" s="221">
        <v>5.7274432182312012</v>
      </c>
      <c r="F7743" s="221">
        <v>37.860027313232422</v>
      </c>
      <c r="G7743" s="221">
        <v>92.1793212890625</v>
      </c>
      <c r="H7743" s="221">
        <v>40.166084289550781</v>
      </c>
      <c r="I7743" s="221">
        <v>11.606366157531738</v>
      </c>
      <c r="J7743" s="221">
        <v>2.6943492889404297</v>
      </c>
      <c r="K7743" s="180">
        <v>1627.8955078125</v>
      </c>
      <c r="L7743" s="181">
        <v>590.1761474609375</v>
      </c>
      <c r="M7743" s="181">
        <v>593.592529296875</v>
      </c>
      <c r="N7743" s="181">
        <v>551.74212646484375</v>
      </c>
      <c r="O7743" s="181">
        <v>1545.90283203125</v>
      </c>
      <c r="P7743" s="181">
        <v>1760.2794189453125</v>
      </c>
      <c r="Q7743" s="181">
        <v>561.9912109375</v>
      </c>
      <c r="R7743" s="181">
        <v>1393.8748779296875</v>
      </c>
      <c r="S7743" s="226">
        <f t="shared" si="362"/>
        <v>8625.4546508789062</v>
      </c>
      <c r="T7743" s="181">
        <f t="shared" si="360"/>
        <v>262297.94888083171</v>
      </c>
      <c r="U7743" s="226">
        <f t="shared" si="361"/>
        <v>17208.399974915563</v>
      </c>
    </row>
    <row r="7744" spans="1:21" x14ac:dyDescent="0.25">
      <c r="A7744" s="156" t="s">
        <v>20161</v>
      </c>
      <c r="B7744" s="156" t="s">
        <v>135</v>
      </c>
      <c r="C7744" s="223">
        <v>7.2718754410743713E-2</v>
      </c>
      <c r="D7744" s="221">
        <v>8.3598451614379883</v>
      </c>
      <c r="E7744" s="221">
        <v>0.66482776403427124</v>
      </c>
      <c r="F7744" s="221">
        <v>20.762496948242187</v>
      </c>
      <c r="G7744" s="221">
        <v>22.185543060302734</v>
      </c>
      <c r="H7744" s="221">
        <v>14.886210441589355</v>
      </c>
      <c r="I7744" s="221">
        <v>0.17812652885913849</v>
      </c>
      <c r="J7744" s="221">
        <v>2.4011659622192383</v>
      </c>
      <c r="K7744" s="180">
        <v>1519</v>
      </c>
      <c r="L7744" s="181">
        <v>580</v>
      </c>
      <c r="M7744" s="181">
        <v>517</v>
      </c>
      <c r="N7744" s="181">
        <v>522</v>
      </c>
      <c r="O7744" s="181">
        <v>1755</v>
      </c>
      <c r="P7744" s="181">
        <v>2134</v>
      </c>
      <c r="Q7744" s="181">
        <v>625</v>
      </c>
      <c r="R7744" s="181">
        <v>1641</v>
      </c>
      <c r="S7744" s="226">
        <f t="shared" si="362"/>
        <v>9293</v>
      </c>
      <c r="T7744" s="181">
        <f t="shared" si="360"/>
        <v>90895.352920293808</v>
      </c>
      <c r="U7744" s="226">
        <f t="shared" si="361"/>
        <v>5963.3085031258188</v>
      </c>
    </row>
    <row r="7745" spans="1:21" x14ac:dyDescent="0.25">
      <c r="A7745" s="156" t="s">
        <v>20162</v>
      </c>
      <c r="B7745" s="156" t="s">
        <v>135</v>
      </c>
      <c r="C7745" s="223">
        <v>1.160004734992981</v>
      </c>
      <c r="D7745" s="221">
        <v>0.84780979156494141</v>
      </c>
      <c r="E7745" s="221">
        <v>0.50243240594863892</v>
      </c>
      <c r="F7745" s="221">
        <v>43.163536071777344</v>
      </c>
      <c r="G7745" s="221">
        <v>67.793594360351563</v>
      </c>
      <c r="H7745" s="221">
        <v>21.269245147705078</v>
      </c>
      <c r="I7745" s="221">
        <v>0.39584863185882568</v>
      </c>
      <c r="J7745" s="221">
        <v>2.6639213562011719</v>
      </c>
      <c r="K7745" s="180">
        <v>979</v>
      </c>
      <c r="L7745" s="181">
        <v>364</v>
      </c>
      <c r="M7745" s="181">
        <v>315</v>
      </c>
      <c r="N7745" s="181">
        <v>314</v>
      </c>
      <c r="O7745" s="181">
        <v>962</v>
      </c>
      <c r="P7745" s="181">
        <v>991</v>
      </c>
      <c r="Q7745" s="181">
        <v>346</v>
      </c>
      <c r="R7745" s="181">
        <v>955</v>
      </c>
      <c r="S7745" s="226">
        <f t="shared" si="362"/>
        <v>5226</v>
      </c>
      <c r="T7745" s="181">
        <f t="shared" si="360"/>
        <v>104132.13217192888</v>
      </c>
      <c r="U7745" s="226">
        <f t="shared" si="361"/>
        <v>6831.7247172582729</v>
      </c>
    </row>
    <row r="7746" spans="1:21" x14ac:dyDescent="0.25">
      <c r="A7746" s="156" t="s">
        <v>20079</v>
      </c>
      <c r="B7746" s="156" t="s">
        <v>135</v>
      </c>
      <c r="C7746" s="223">
        <v>0.67522990703582764</v>
      </c>
      <c r="D7746" s="221">
        <v>1.6427392959594727</v>
      </c>
      <c r="E7746" s="221">
        <v>1.2673388719558716</v>
      </c>
      <c r="F7746" s="221">
        <v>8.2923040390014648</v>
      </c>
      <c r="G7746" s="221">
        <v>42.337108612060547</v>
      </c>
      <c r="H7746" s="221">
        <v>4.8092861175537109</v>
      </c>
      <c r="I7746" s="221">
        <v>0.78063768148422241</v>
      </c>
      <c r="J7746" s="221">
        <v>0.3548399806022644</v>
      </c>
      <c r="K7746" s="180">
        <v>487.96041870117187</v>
      </c>
      <c r="L7746" s="181">
        <v>154.74021911621094</v>
      </c>
      <c r="M7746" s="181">
        <v>154.74021911621094</v>
      </c>
      <c r="N7746" s="181">
        <v>176.75346374511719</v>
      </c>
      <c r="O7746" s="181">
        <v>564.5751953125</v>
      </c>
      <c r="P7746" s="181">
        <v>499.830322265625</v>
      </c>
      <c r="Q7746" s="181">
        <v>135.31675720214844</v>
      </c>
      <c r="R7746" s="181">
        <v>378.32577514648437</v>
      </c>
      <c r="S7746" s="226">
        <f t="shared" si="362"/>
        <v>2552.2423706054687</v>
      </c>
      <c r="T7746" s="181">
        <f t="shared" si="360"/>
        <v>28791.671926774048</v>
      </c>
      <c r="U7746" s="226">
        <f t="shared" si="361"/>
        <v>1888.9152910897308</v>
      </c>
    </row>
    <row r="7747" spans="1:21" x14ac:dyDescent="0.25">
      <c r="A7747" s="156" t="s">
        <v>20082</v>
      </c>
      <c r="B7747" s="156" t="s">
        <v>135</v>
      </c>
      <c r="C7747" s="223">
        <v>-2.3197884559631348</v>
      </c>
      <c r="D7747" s="221">
        <v>-1.3522789478302002</v>
      </c>
      <c r="E7747" s="221">
        <v>-1.7276792526245117</v>
      </c>
      <c r="F7747" s="221">
        <v>1.6228809356689453</v>
      </c>
      <c r="G7747" s="221">
        <v>5.7917213439941406</v>
      </c>
      <c r="H7747" s="221">
        <v>0.23724457621574402</v>
      </c>
      <c r="I7747" s="221">
        <v>-2.2143807411193848</v>
      </c>
      <c r="J7747" s="221">
        <v>-2.6401782035827637</v>
      </c>
      <c r="K7747" s="180">
        <v>0.66336256265640259</v>
      </c>
      <c r="L7747" s="181">
        <v>0.23128733038902283</v>
      </c>
      <c r="M7747" s="181">
        <v>0.21095438301563263</v>
      </c>
      <c r="N7747" s="181">
        <v>0.24145381152629852</v>
      </c>
      <c r="O7747" s="181">
        <v>0.75028592348098755</v>
      </c>
      <c r="P7747" s="181">
        <v>0.72842800617218018</v>
      </c>
      <c r="Q7747" s="181">
        <v>0.25060364603996277</v>
      </c>
      <c r="R7747" s="181">
        <v>0.70097851753234863</v>
      </c>
      <c r="S7747" s="226">
        <f t="shared" si="362"/>
        <v>3.7773541808128357</v>
      </c>
      <c r="T7747" s="181">
        <f t="shared" si="360"/>
        <v>0.28838597416828193</v>
      </c>
      <c r="U7747" s="226">
        <f t="shared" si="361"/>
        <v>1.891993899234843E-2</v>
      </c>
    </row>
    <row r="7748" spans="1:21" x14ac:dyDescent="0.25">
      <c r="A7748" s="156" t="s">
        <v>20083</v>
      </c>
      <c r="B7748" s="156" t="s">
        <v>135</v>
      </c>
      <c r="C7748" s="223">
        <v>-1.7554590702056885</v>
      </c>
      <c r="D7748" s="221">
        <v>-0.78794962167739868</v>
      </c>
      <c r="E7748" s="221">
        <v>-1.163349986076355</v>
      </c>
      <c r="F7748" s="221">
        <v>2.1872103214263916</v>
      </c>
      <c r="G7748" s="221">
        <v>6.356050968170166</v>
      </c>
      <c r="H7748" s="221">
        <v>0.80157387256622314</v>
      </c>
      <c r="I7748" s="221">
        <v>-1.6500512361526489</v>
      </c>
      <c r="J7748" s="221">
        <v>-2.0758488178253174</v>
      </c>
      <c r="K7748" s="180">
        <v>0.56108951568603516</v>
      </c>
      <c r="L7748" s="181">
        <v>0.2062256783246994</v>
      </c>
      <c r="M7748" s="181">
        <v>0.20856031775474548</v>
      </c>
      <c r="N7748" s="181">
        <v>0.23035019636154175</v>
      </c>
      <c r="O7748" s="181">
        <v>0.64669263362884521</v>
      </c>
      <c r="P7748" s="181">
        <v>0.74007779359817505</v>
      </c>
      <c r="Q7748" s="181">
        <v>0.1750972718000412</v>
      </c>
      <c r="R7748" s="181">
        <v>0.45992216467857361</v>
      </c>
      <c r="S7748" s="226">
        <f t="shared" si="362"/>
        <v>3.2280155718326569</v>
      </c>
      <c r="T7748" s="181">
        <f t="shared" si="360"/>
        <v>2.5737205710236166</v>
      </c>
      <c r="U7748" s="226">
        <f t="shared" si="361"/>
        <v>0.16885230402607648</v>
      </c>
    </row>
    <row r="7749" spans="1:21" x14ac:dyDescent="0.25">
      <c r="A7749" s="156" t="s">
        <v>20084</v>
      </c>
      <c r="B7749" s="156" t="s">
        <v>135</v>
      </c>
      <c r="C7749" s="223">
        <v>-2.0349726676940918</v>
      </c>
      <c r="D7749" s="221">
        <v>-1.0674633979797363</v>
      </c>
      <c r="E7749" s="221">
        <v>-1.4428637027740479</v>
      </c>
      <c r="F7749" s="221">
        <v>1.9076964855194092</v>
      </c>
      <c r="G7749" s="221">
        <v>6.0765371322631836</v>
      </c>
      <c r="H7749" s="221">
        <v>0.52206021547317505</v>
      </c>
      <c r="I7749" s="221">
        <v>-1.9295650720596313</v>
      </c>
      <c r="J7749" s="221">
        <v>-2.3553626537322998</v>
      </c>
      <c r="K7749" s="180">
        <v>1.4482420682907104</v>
      </c>
      <c r="L7749" s="181">
        <v>0.55339330434799194</v>
      </c>
      <c r="M7749" s="181">
        <v>0.52542924880981445</v>
      </c>
      <c r="N7749" s="181">
        <v>0.50335240364074707</v>
      </c>
      <c r="O7749" s="181">
        <v>1.6498773097991943</v>
      </c>
      <c r="P7749" s="181">
        <v>1.8750612735748291</v>
      </c>
      <c r="Q7749" s="181">
        <v>0.6019623875617981</v>
      </c>
      <c r="R7749" s="181">
        <v>1.8662306070327759</v>
      </c>
      <c r="S7749" s="226">
        <f t="shared" si="362"/>
        <v>9.0235486030578613</v>
      </c>
      <c r="T7749" s="181">
        <f t="shared" ref="T7749:T7812" si="363">SUMPRODUCT(C7749:J7749,K7749:R7749)</f>
        <v>2.1115208540559323</v>
      </c>
      <c r="U7749" s="226">
        <f t="shared" ref="U7749:U7812" si="364">(T7749/$T$10045)*$S$10045</f>
        <v>0.13852908712022777</v>
      </c>
    </row>
    <row r="7750" spans="1:21" x14ac:dyDescent="0.25">
      <c r="A7750" s="156" t="s">
        <v>16440</v>
      </c>
      <c r="B7750" s="156" t="s">
        <v>135</v>
      </c>
      <c r="C7750" s="223">
        <v>-1.3615728616714478</v>
      </c>
      <c r="D7750" s="221">
        <v>-0.39406350255012512</v>
      </c>
      <c r="E7750" s="221">
        <v>-0.76946389675140381</v>
      </c>
      <c r="F7750" s="221">
        <v>2.5810964107513428</v>
      </c>
      <c r="G7750" s="221">
        <v>26.084609985351563</v>
      </c>
      <c r="H7750" s="221">
        <v>1.1954599618911743</v>
      </c>
      <c r="I7750" s="221">
        <v>-1.2561651468276978</v>
      </c>
      <c r="J7750" s="221">
        <v>-1.6819628477096558</v>
      </c>
      <c r="K7750" s="180">
        <v>61.102840423583984</v>
      </c>
      <c r="L7750" s="181">
        <v>24.039241790771484</v>
      </c>
      <c r="M7750" s="181">
        <v>18.903924942016602</v>
      </c>
      <c r="N7750" s="181">
        <v>15.926928520202637</v>
      </c>
      <c r="O7750" s="181">
        <v>68.247634887695312</v>
      </c>
      <c r="P7750" s="181">
        <v>88.11907958984375</v>
      </c>
      <c r="Q7750" s="181">
        <v>25.825439453125</v>
      </c>
      <c r="R7750" s="181">
        <v>68.396484375</v>
      </c>
      <c r="S7750" s="226">
        <f t="shared" ref="S7750:S7813" si="365">SUM(K7750:R7750)</f>
        <v>370.56157398223877</v>
      </c>
      <c r="T7750" s="181">
        <f t="shared" si="363"/>
        <v>1671.9685005988304</v>
      </c>
      <c r="U7750" s="226">
        <f t="shared" si="364"/>
        <v>109.6916801161731</v>
      </c>
    </row>
    <row r="7751" spans="1:21" x14ac:dyDescent="0.25">
      <c r="A7751" s="156" t="s">
        <v>18346</v>
      </c>
      <c r="B7751" s="156" t="s">
        <v>135</v>
      </c>
      <c r="C7751" s="223">
        <v>-1.384253978729248</v>
      </c>
      <c r="D7751" s="221">
        <v>-10.690051078796387</v>
      </c>
      <c r="E7751" s="221">
        <v>-0.79214495420455933</v>
      </c>
      <c r="F7751" s="221">
        <v>2.558415412902832</v>
      </c>
      <c r="G7751" s="221">
        <v>27.863376617431641</v>
      </c>
      <c r="H7751" s="221">
        <v>1.1727789640426636</v>
      </c>
      <c r="I7751" s="221">
        <v>-1.2788461446762085</v>
      </c>
      <c r="J7751" s="221">
        <v>-1.7046438455581665</v>
      </c>
      <c r="K7751" s="180">
        <v>386.13519287109375</v>
      </c>
      <c r="L7751" s="181">
        <v>144.68550109863281</v>
      </c>
      <c r="M7751" s="181">
        <v>97.378562927246094</v>
      </c>
      <c r="N7751" s="181">
        <v>92.156364440917969</v>
      </c>
      <c r="O7751" s="181">
        <v>481.05624389648437</v>
      </c>
      <c r="P7751" s="181">
        <v>528.67034912109375</v>
      </c>
      <c r="Q7751" s="181">
        <v>179.39773559570312</v>
      </c>
      <c r="R7751" s="181">
        <v>458.01715087890625</v>
      </c>
      <c r="S7751" s="226">
        <f t="shared" si="365"/>
        <v>2367.4971008300781</v>
      </c>
      <c r="T7751" s="181">
        <f t="shared" si="363"/>
        <v>11091.118294028478</v>
      </c>
      <c r="U7751" s="226">
        <f t="shared" si="364"/>
        <v>727.64732086966364</v>
      </c>
    </row>
    <row r="7752" spans="1:21" x14ac:dyDescent="0.25">
      <c r="A7752" s="156" t="s">
        <v>20163</v>
      </c>
      <c r="B7752" s="156" t="s">
        <v>138</v>
      </c>
      <c r="C7752" s="223">
        <v>0.74467325210571289</v>
      </c>
      <c r="D7752" s="221">
        <v>1.712182879447937</v>
      </c>
      <c r="E7752" s="221">
        <v>1.3367824554443359</v>
      </c>
      <c r="F7752" s="221">
        <v>4.6873421669006348</v>
      </c>
      <c r="G7752" s="221">
        <v>11.928387641906738</v>
      </c>
      <c r="H7752" s="221">
        <v>104.87525177001953</v>
      </c>
      <c r="I7752" s="221">
        <v>0.85008108615875244</v>
      </c>
      <c r="J7752" s="221">
        <v>0.42428341507911682</v>
      </c>
      <c r="K7752" s="180">
        <v>38</v>
      </c>
      <c r="L7752" s="181">
        <v>306</v>
      </c>
      <c r="M7752" s="181">
        <v>576</v>
      </c>
      <c r="N7752" s="181">
        <v>196</v>
      </c>
      <c r="O7752" s="181">
        <v>151</v>
      </c>
      <c r="P7752" s="181">
        <v>50</v>
      </c>
      <c r="Q7752" s="181">
        <v>9</v>
      </c>
      <c r="R7752" s="181">
        <v>4</v>
      </c>
      <c r="S7752" s="226">
        <f t="shared" si="365"/>
        <v>1330</v>
      </c>
      <c r="T7752" s="181">
        <f t="shared" si="363"/>
        <v>9295.228289604187</v>
      </c>
      <c r="U7752" s="226">
        <f t="shared" si="364"/>
        <v>609.82560842795976</v>
      </c>
    </row>
    <row r="7753" spans="1:21" x14ac:dyDescent="0.25">
      <c r="A7753" s="156" t="s">
        <v>20164</v>
      </c>
      <c r="B7753" s="156" t="s">
        <v>138</v>
      </c>
      <c r="C7753" s="223">
        <v>-1.4779617786407471</v>
      </c>
      <c r="D7753" s="221">
        <v>-0.5104525089263916</v>
      </c>
      <c r="E7753" s="221">
        <v>-0.8858528733253479</v>
      </c>
      <c r="F7753" s="221">
        <v>2.4647071361541748</v>
      </c>
      <c r="G7753" s="221">
        <v>6.6335482597351074</v>
      </c>
      <c r="H7753" s="221">
        <v>1.0790711641311646</v>
      </c>
      <c r="I7753" s="221"/>
      <c r="J7753" s="221">
        <v>-1.7983516454696655</v>
      </c>
      <c r="K7753" s="180">
        <v>5</v>
      </c>
      <c r="L7753" s="181">
        <v>38</v>
      </c>
      <c r="M7753" s="181">
        <v>156</v>
      </c>
      <c r="N7753" s="181">
        <v>32</v>
      </c>
      <c r="O7753" s="181">
        <v>9</v>
      </c>
      <c r="P7753" s="181">
        <v>2</v>
      </c>
      <c r="Q7753" s="181"/>
      <c r="R7753" s="181">
        <v>1</v>
      </c>
      <c r="S7753" s="226">
        <f t="shared" si="365"/>
        <v>243</v>
      </c>
      <c r="T7753" s="181">
        <f t="shared" si="363"/>
        <v>-26.047699093818665</v>
      </c>
      <c r="U7753" s="226">
        <f t="shared" si="364"/>
        <v>-1.7088933647602522</v>
      </c>
    </row>
    <row r="7754" spans="1:21" x14ac:dyDescent="0.25">
      <c r="A7754" s="156" t="s">
        <v>20165</v>
      </c>
      <c r="B7754" s="156" t="s">
        <v>138</v>
      </c>
      <c r="C7754" s="223">
        <v>2.8905234336853027</v>
      </c>
      <c r="D7754" s="221">
        <v>3.8580329418182373</v>
      </c>
      <c r="E7754" s="221">
        <v>5.7113704681396484</v>
      </c>
      <c r="F7754" s="221">
        <v>11.770937919616699</v>
      </c>
      <c r="G7754" s="221">
        <v>62.030910491943359</v>
      </c>
      <c r="H7754" s="221">
        <v>69.107902526855469</v>
      </c>
      <c r="I7754" s="221">
        <v>2.9959311485290527</v>
      </c>
      <c r="J7754" s="221">
        <v>2.5701334476470947</v>
      </c>
      <c r="K7754" s="180">
        <v>218</v>
      </c>
      <c r="L7754" s="181">
        <v>2802</v>
      </c>
      <c r="M7754" s="181">
        <v>3727</v>
      </c>
      <c r="N7754" s="181">
        <v>1080</v>
      </c>
      <c r="O7754" s="181">
        <v>848</v>
      </c>
      <c r="P7754" s="181">
        <v>254</v>
      </c>
      <c r="Q7754" s="181">
        <v>54</v>
      </c>
      <c r="R7754" s="181">
        <v>95</v>
      </c>
      <c r="S7754" s="226">
        <f t="shared" si="365"/>
        <v>9078</v>
      </c>
      <c r="T7754" s="181">
        <f t="shared" si="363"/>
        <v>116000.7953979969</v>
      </c>
      <c r="U7754" s="226">
        <f t="shared" si="364"/>
        <v>7610.3838902834559</v>
      </c>
    </row>
    <row r="7755" spans="1:21" x14ac:dyDescent="0.25">
      <c r="A7755" s="156" t="s">
        <v>20166</v>
      </c>
      <c r="B7755" s="156" t="s">
        <v>138</v>
      </c>
      <c r="C7755" s="223">
        <v>2.9922404289245605</v>
      </c>
      <c r="D7755" s="221">
        <v>7.8293848037719727</v>
      </c>
      <c r="E7755" s="221">
        <v>3.6678004264831543</v>
      </c>
      <c r="F7755" s="221">
        <v>8.6462221145629883</v>
      </c>
      <c r="G7755" s="221">
        <v>26.476713180541992</v>
      </c>
      <c r="H7755" s="221">
        <v>24.028072357177734</v>
      </c>
      <c r="I7755" s="221">
        <v>3.0976483821868896</v>
      </c>
      <c r="J7755" s="221">
        <v>2.8335843086242676</v>
      </c>
      <c r="K7755" s="180">
        <v>1335</v>
      </c>
      <c r="L7755" s="181">
        <v>1023</v>
      </c>
      <c r="M7755" s="181">
        <v>5559</v>
      </c>
      <c r="N7755" s="181">
        <v>1563</v>
      </c>
      <c r="O7755" s="181">
        <v>2491</v>
      </c>
      <c r="P7755" s="181">
        <v>1519</v>
      </c>
      <c r="Q7755" s="181">
        <v>464</v>
      </c>
      <c r="R7755" s="181">
        <v>1368</v>
      </c>
      <c r="S7755" s="226">
        <f t="shared" si="365"/>
        <v>15322</v>
      </c>
      <c r="T7755" s="181">
        <f t="shared" si="363"/>
        <v>153673.23598957062</v>
      </c>
      <c r="U7755" s="226">
        <f t="shared" si="364"/>
        <v>10081.933624077126</v>
      </c>
    </row>
    <row r="7756" spans="1:21" x14ac:dyDescent="0.25">
      <c r="A7756" s="156" t="s">
        <v>20167</v>
      </c>
      <c r="B7756" s="156" t="s">
        <v>138</v>
      </c>
      <c r="C7756" s="223">
        <v>2.9937796592712402</v>
      </c>
      <c r="D7756" s="221">
        <v>5.4555740356445312</v>
      </c>
      <c r="E7756" s="221">
        <v>7.4478554725646973</v>
      </c>
      <c r="F7756" s="221">
        <v>34.772190093994141</v>
      </c>
      <c r="G7756" s="221">
        <v>70.723777770996094</v>
      </c>
      <c r="H7756" s="221">
        <v>51.734111785888672</v>
      </c>
      <c r="I7756" s="221">
        <v>28.152276992797852</v>
      </c>
      <c r="J7756" s="221">
        <v>4.1676750183105469</v>
      </c>
      <c r="K7756" s="180">
        <v>498</v>
      </c>
      <c r="L7756" s="181">
        <v>721</v>
      </c>
      <c r="M7756" s="181">
        <v>2145</v>
      </c>
      <c r="N7756" s="181">
        <v>479</v>
      </c>
      <c r="O7756" s="181">
        <v>740</v>
      </c>
      <c r="P7756" s="181">
        <v>505</v>
      </c>
      <c r="Q7756" s="181">
        <v>153</v>
      </c>
      <c r="R7756" s="181">
        <v>489</v>
      </c>
      <c r="S7756" s="226">
        <f t="shared" si="365"/>
        <v>5730</v>
      </c>
      <c r="T7756" s="181">
        <f t="shared" si="363"/>
        <v>122862.51365995407</v>
      </c>
      <c r="U7756" s="226">
        <f t="shared" si="364"/>
        <v>8060.5558907537588</v>
      </c>
    </row>
    <row r="7757" spans="1:21" x14ac:dyDescent="0.25">
      <c r="A7757" s="156" t="s">
        <v>20168</v>
      </c>
      <c r="B7757" s="156" t="s">
        <v>138</v>
      </c>
      <c r="C7757" s="223">
        <v>0.73145920038223267</v>
      </c>
      <c r="D7757" s="221">
        <v>1.9224196672439575</v>
      </c>
      <c r="E7757" s="221">
        <v>2.2845404148101807</v>
      </c>
      <c r="F7757" s="221">
        <v>11.913631439208984</v>
      </c>
      <c r="G7757" s="221">
        <v>13.004361152648926</v>
      </c>
      <c r="H7757" s="221">
        <v>3.0002057552337646</v>
      </c>
      <c r="I7757" s="221">
        <v>10.584807395935059</v>
      </c>
      <c r="J7757" s="221">
        <v>0.41106924414634705</v>
      </c>
      <c r="K7757" s="180">
        <v>1151</v>
      </c>
      <c r="L7757" s="181">
        <v>3414</v>
      </c>
      <c r="M7757" s="181">
        <v>1303</v>
      </c>
      <c r="N7757" s="181">
        <v>410</v>
      </c>
      <c r="O7757" s="181">
        <v>1288</v>
      </c>
      <c r="P7757" s="181">
        <v>1437</v>
      </c>
      <c r="Q7757" s="181">
        <v>521</v>
      </c>
      <c r="R7757" s="181">
        <v>1324</v>
      </c>
      <c r="S7757" s="226">
        <f t="shared" si="365"/>
        <v>10848</v>
      </c>
      <c r="T7757" s="181">
        <f t="shared" si="363"/>
        <v>42386.248501598835</v>
      </c>
      <c r="U7757" s="226">
        <f t="shared" si="364"/>
        <v>2780.8052665446571</v>
      </c>
    </row>
    <row r="7758" spans="1:21" x14ac:dyDescent="0.25">
      <c r="A7758" s="156" t="s">
        <v>20169</v>
      </c>
      <c r="B7758" s="156" t="s">
        <v>138</v>
      </c>
      <c r="C7758" s="223">
        <v>-2.8676393032073975</v>
      </c>
      <c r="D7758" s="221">
        <v>0.2228725403547287</v>
      </c>
      <c r="E7758" s="221">
        <v>-2.306471586227417</v>
      </c>
      <c r="F7758" s="221">
        <v>6.7646622657775879</v>
      </c>
      <c r="G7758" s="221">
        <v>15.931358337402344</v>
      </c>
      <c r="H7758" s="221">
        <v>2.1129641532897949</v>
      </c>
      <c r="I7758" s="221">
        <v>-2.7931728363037109</v>
      </c>
      <c r="J7758" s="221">
        <v>-3.2189705371856689</v>
      </c>
      <c r="K7758" s="180">
        <v>1271</v>
      </c>
      <c r="L7758" s="181">
        <v>382</v>
      </c>
      <c r="M7758" s="181">
        <v>197</v>
      </c>
      <c r="N7758" s="181">
        <v>173</v>
      </c>
      <c r="O7758" s="181">
        <v>1248</v>
      </c>
      <c r="P7758" s="181">
        <v>1533</v>
      </c>
      <c r="Q7758" s="181">
        <v>530</v>
      </c>
      <c r="R7758" s="181">
        <v>1583</v>
      </c>
      <c r="S7758" s="226">
        <f t="shared" si="365"/>
        <v>6917</v>
      </c>
      <c r="T7758" s="181">
        <f t="shared" si="363"/>
        <v>13701.776713997126</v>
      </c>
      <c r="U7758" s="226">
        <f t="shared" si="364"/>
        <v>898.92298078384852</v>
      </c>
    </row>
    <row r="7759" spans="1:21" x14ac:dyDescent="0.25">
      <c r="A7759" s="156" t="s">
        <v>20170</v>
      </c>
      <c r="B7759" s="156" t="s">
        <v>138</v>
      </c>
      <c r="C7759" s="223">
        <v>-0.77181309461593628</v>
      </c>
      <c r="D7759" s="221">
        <v>6.5077028274536133</v>
      </c>
      <c r="E7759" s="221">
        <v>-0.17970404028892517</v>
      </c>
      <c r="F7759" s="221">
        <v>3.170856237411499</v>
      </c>
      <c r="G7759" s="221">
        <v>13.408881187438965</v>
      </c>
      <c r="H7759" s="221">
        <v>2.6419336795806885</v>
      </c>
      <c r="I7759" s="221">
        <v>0.21589228510856628</v>
      </c>
      <c r="J7759" s="221">
        <v>-1.0922030210494995</v>
      </c>
      <c r="K7759" s="180">
        <v>1266</v>
      </c>
      <c r="L7759" s="181">
        <v>521</v>
      </c>
      <c r="M7759" s="181">
        <v>1226</v>
      </c>
      <c r="N7759" s="181">
        <v>446</v>
      </c>
      <c r="O7759" s="181">
        <v>1429</v>
      </c>
      <c r="P7759" s="181">
        <v>1618</v>
      </c>
      <c r="Q7759" s="181">
        <v>444</v>
      </c>
      <c r="R7759" s="181">
        <v>1641</v>
      </c>
      <c r="S7759" s="226">
        <f t="shared" si="365"/>
        <v>8591</v>
      </c>
      <c r="T7759" s="181">
        <f t="shared" si="363"/>
        <v>25346.773451268673</v>
      </c>
      <c r="U7759" s="226">
        <f t="shared" si="364"/>
        <v>1662.908221295959</v>
      </c>
    </row>
    <row r="7760" spans="1:21" x14ac:dyDescent="0.25">
      <c r="A7760" s="156" t="s">
        <v>16458</v>
      </c>
      <c r="B7760" s="156" t="s">
        <v>138</v>
      </c>
      <c r="C7760" s="223">
        <v>-1.2543315887451172</v>
      </c>
      <c r="D7760" s="221">
        <v>-0.7564811110496521</v>
      </c>
      <c r="E7760" s="221">
        <v>-0.52376770973205566</v>
      </c>
      <c r="F7760" s="221">
        <v>2.2186787128448486</v>
      </c>
      <c r="G7760" s="221">
        <v>10.759112358093262</v>
      </c>
      <c r="H7760" s="221">
        <v>2.6364316940307617</v>
      </c>
      <c r="I7760" s="221">
        <v>-1.6185827255249023</v>
      </c>
      <c r="J7760" s="221">
        <v>-2.0443804264068604</v>
      </c>
      <c r="K7760" s="180">
        <v>2037.2723388671875</v>
      </c>
      <c r="L7760" s="181">
        <v>579.37115478515625</v>
      </c>
      <c r="M7760" s="181">
        <v>678.09356689453125</v>
      </c>
      <c r="N7760" s="181">
        <v>607.29266357421875</v>
      </c>
      <c r="O7760" s="181">
        <v>2429.170654296875</v>
      </c>
      <c r="P7760" s="181">
        <v>2174.885498046875</v>
      </c>
      <c r="Q7760" s="181">
        <v>643.19171142578125</v>
      </c>
      <c r="R7760" s="181">
        <v>1457.9012451171875</v>
      </c>
      <c r="S7760" s="226">
        <f t="shared" si="365"/>
        <v>10607.178833007813</v>
      </c>
      <c r="T7760" s="181">
        <f t="shared" si="363"/>
        <v>25846.618708258149</v>
      </c>
      <c r="U7760" s="226">
        <f t="shared" si="364"/>
        <v>1695.7012230885396</v>
      </c>
    </row>
    <row r="7761" spans="1:21" x14ac:dyDescent="0.25">
      <c r="A7761" s="156" t="s">
        <v>20171</v>
      </c>
      <c r="B7761" s="156" t="s">
        <v>138</v>
      </c>
      <c r="C7761" s="223">
        <v>6.4204516410827637</v>
      </c>
      <c r="D7761" s="221">
        <v>5.4711899757385254</v>
      </c>
      <c r="E7761" s="221">
        <v>5.1774001121520996</v>
      </c>
      <c r="F7761" s="221">
        <v>21.001211166381836</v>
      </c>
      <c r="G7761" s="221">
        <v>45.549228668212891</v>
      </c>
      <c r="H7761" s="221">
        <v>37.919425964355469</v>
      </c>
      <c r="I7761" s="221">
        <v>10.280848503112793</v>
      </c>
      <c r="J7761" s="221">
        <v>8.8495521545410156</v>
      </c>
      <c r="K7761" s="180">
        <v>1292</v>
      </c>
      <c r="L7761" s="181">
        <v>930</v>
      </c>
      <c r="M7761" s="181">
        <v>4893</v>
      </c>
      <c r="N7761" s="181">
        <v>1623</v>
      </c>
      <c r="O7761" s="181">
        <v>2369</v>
      </c>
      <c r="P7761" s="181">
        <v>1420</v>
      </c>
      <c r="Q7761" s="181">
        <v>385</v>
      </c>
      <c r="R7761" s="181">
        <v>897</v>
      </c>
      <c r="S7761" s="226">
        <f t="shared" si="365"/>
        <v>13809</v>
      </c>
      <c r="T7761" s="181">
        <f t="shared" si="363"/>
        <v>246449.29721021652</v>
      </c>
      <c r="U7761" s="226">
        <f t="shared" si="364"/>
        <v>16168.628454876083</v>
      </c>
    </row>
    <row r="7762" spans="1:21" x14ac:dyDescent="0.25">
      <c r="A7762" s="156" t="s">
        <v>20172</v>
      </c>
      <c r="B7762" s="156" t="s">
        <v>138</v>
      </c>
      <c r="C7762" s="223">
        <v>-1.5568273067474365</v>
      </c>
      <c r="D7762" s="221">
        <v>-0.58931797742843628</v>
      </c>
      <c r="E7762" s="221">
        <v>1.6047701835632324</v>
      </c>
      <c r="F7762" s="221">
        <v>5.8503251075744629</v>
      </c>
      <c r="G7762" s="221">
        <v>11.067200660705566</v>
      </c>
      <c r="H7762" s="221">
        <v>1.6212311983108521</v>
      </c>
      <c r="I7762" s="221">
        <v>-0.56029284000396729</v>
      </c>
      <c r="J7762" s="221">
        <v>-1.8221555948257446</v>
      </c>
      <c r="K7762" s="180">
        <v>1691</v>
      </c>
      <c r="L7762" s="181">
        <v>620</v>
      </c>
      <c r="M7762" s="181">
        <v>383</v>
      </c>
      <c r="N7762" s="181">
        <v>366</v>
      </c>
      <c r="O7762" s="181">
        <v>1663</v>
      </c>
      <c r="P7762" s="181">
        <v>2276</v>
      </c>
      <c r="Q7762" s="181">
        <v>792</v>
      </c>
      <c r="R7762" s="181">
        <v>2146</v>
      </c>
      <c r="S7762" s="226">
        <f t="shared" si="365"/>
        <v>9937</v>
      </c>
      <c r="T7762" s="181">
        <f t="shared" si="363"/>
        <v>17498.452918291092</v>
      </c>
      <c r="U7762" s="226">
        <f t="shared" si="364"/>
        <v>1148.0088885368593</v>
      </c>
    </row>
    <row r="7763" spans="1:21" x14ac:dyDescent="0.25">
      <c r="A7763" s="156" t="s">
        <v>20173</v>
      </c>
      <c r="B7763" s="156" t="s">
        <v>138</v>
      </c>
      <c r="C7763" s="223">
        <v>0.91800057888031006</v>
      </c>
      <c r="D7763" s="221">
        <v>1.8855099678039551</v>
      </c>
      <c r="E7763" s="221">
        <v>1.510109543800354</v>
      </c>
      <c r="F7763" s="221">
        <v>4.248995304107666</v>
      </c>
      <c r="G7763" s="221">
        <v>21.129619598388672</v>
      </c>
      <c r="H7763" s="221">
        <v>6.9667692184448242</v>
      </c>
      <c r="I7763" s="221">
        <v>6.7946324348449707</v>
      </c>
      <c r="J7763" s="221">
        <v>0.59761059284210205</v>
      </c>
      <c r="K7763" s="180">
        <v>1663</v>
      </c>
      <c r="L7763" s="181">
        <v>624</v>
      </c>
      <c r="M7763" s="181">
        <v>613</v>
      </c>
      <c r="N7763" s="181">
        <v>593</v>
      </c>
      <c r="O7763" s="181">
        <v>2256</v>
      </c>
      <c r="P7763" s="181">
        <v>2559</v>
      </c>
      <c r="Q7763" s="181">
        <v>880</v>
      </c>
      <c r="R7763" s="181">
        <v>2719</v>
      </c>
      <c r="S7763" s="226">
        <f t="shared" si="365"/>
        <v>11907</v>
      </c>
      <c r="T7763" s="181">
        <f t="shared" si="363"/>
        <v>79249.108536839485</v>
      </c>
      <c r="U7763" s="226">
        <f t="shared" si="364"/>
        <v>5199.2414091541896</v>
      </c>
    </row>
    <row r="7764" spans="1:21" x14ac:dyDescent="0.25">
      <c r="A7764" s="156" t="s">
        <v>16499</v>
      </c>
      <c r="B7764" s="156" t="s">
        <v>138</v>
      </c>
      <c r="C7764" s="223">
        <v>-0.5181158185005188</v>
      </c>
      <c r="D7764" s="221">
        <v>0.44939360022544861</v>
      </c>
      <c r="E7764" s="221">
        <v>8.1115484237670898</v>
      </c>
      <c r="F7764" s="221">
        <v>3.424553394317627</v>
      </c>
      <c r="G7764" s="221">
        <v>35.698554992675781</v>
      </c>
      <c r="H7764" s="221">
        <v>13.300800323486328</v>
      </c>
      <c r="I7764" s="221">
        <v>-0.41270801424980164</v>
      </c>
      <c r="J7764" s="221">
        <v>-0.69848233461380005</v>
      </c>
      <c r="K7764" s="180">
        <v>1264.3697509765625</v>
      </c>
      <c r="L7764" s="181">
        <v>511.42019653320312</v>
      </c>
      <c r="M7764" s="181">
        <v>368.69827270507812</v>
      </c>
      <c r="N7764" s="181">
        <v>370.52804565429687</v>
      </c>
      <c r="O7764" s="181">
        <v>1485.771728515625</v>
      </c>
      <c r="P7764" s="181">
        <v>1588.23876953125</v>
      </c>
      <c r="Q7764" s="181">
        <v>505.930908203125</v>
      </c>
      <c r="R7764" s="181">
        <v>1874.5975341796875</v>
      </c>
      <c r="S7764" s="226">
        <f t="shared" si="365"/>
        <v>7969.5552062988281</v>
      </c>
      <c r="T7764" s="181">
        <f t="shared" si="363"/>
        <v>76480.9214581009</v>
      </c>
      <c r="U7764" s="226">
        <f t="shared" si="364"/>
        <v>5017.6308755622213</v>
      </c>
    </row>
    <row r="7765" spans="1:21" x14ac:dyDescent="0.25">
      <c r="A7765" s="156" t="s">
        <v>20174</v>
      </c>
      <c r="B7765" s="156" t="s">
        <v>138</v>
      </c>
      <c r="C7765" s="223">
        <v>0.93620401620864868</v>
      </c>
      <c r="D7765" s="221">
        <v>1.9037134647369385</v>
      </c>
      <c r="E7765" s="221">
        <v>0.71991872787475586</v>
      </c>
      <c r="F7765" s="221">
        <v>10.442482948303223</v>
      </c>
      <c r="G7765" s="221">
        <v>30.604372024536133</v>
      </c>
      <c r="H7765" s="221">
        <v>9.4179410934448242</v>
      </c>
      <c r="I7765" s="221">
        <v>1.041611909866333</v>
      </c>
      <c r="J7765" s="221">
        <v>0.93333828449249268</v>
      </c>
      <c r="K7765" s="180">
        <v>2369</v>
      </c>
      <c r="L7765" s="181">
        <v>884</v>
      </c>
      <c r="M7765" s="181">
        <v>742</v>
      </c>
      <c r="N7765" s="181">
        <v>754</v>
      </c>
      <c r="O7765" s="181">
        <v>2840</v>
      </c>
      <c r="P7765" s="181">
        <v>2798</v>
      </c>
      <c r="Q7765" s="181">
        <v>902</v>
      </c>
      <c r="R7765" s="181">
        <v>2435</v>
      </c>
      <c r="S7765" s="226">
        <f t="shared" si="365"/>
        <v>13724</v>
      </c>
      <c r="T7765" s="181">
        <f t="shared" si="363"/>
        <v>128788.59025090933</v>
      </c>
      <c r="U7765" s="226">
        <f t="shared" si="364"/>
        <v>8449.3438957467879</v>
      </c>
    </row>
    <row r="7766" spans="1:21" x14ac:dyDescent="0.25">
      <c r="A7766" s="156" t="s">
        <v>20175</v>
      </c>
      <c r="B7766" s="156" t="s">
        <v>138</v>
      </c>
      <c r="C7766" s="223">
        <v>1.7586853504180908</v>
      </c>
      <c r="D7766" s="221">
        <v>2.7261948585510254</v>
      </c>
      <c r="E7766" s="221">
        <v>20.097679138183594</v>
      </c>
      <c r="F7766" s="221">
        <v>44.876060485839844</v>
      </c>
      <c r="G7766" s="221">
        <v>80.887481689453125</v>
      </c>
      <c r="H7766" s="221">
        <v>26.46381950378418</v>
      </c>
      <c r="I7766" s="221">
        <v>1.8640930652618408</v>
      </c>
      <c r="J7766" s="221">
        <v>1.6127699613571167</v>
      </c>
      <c r="K7766" s="180">
        <v>1541</v>
      </c>
      <c r="L7766" s="181">
        <v>593</v>
      </c>
      <c r="M7766" s="181">
        <v>545</v>
      </c>
      <c r="N7766" s="181">
        <v>544</v>
      </c>
      <c r="O7766" s="181">
        <v>1879</v>
      </c>
      <c r="P7766" s="181">
        <v>1914</v>
      </c>
      <c r="Q7766" s="181">
        <v>571</v>
      </c>
      <c r="R7766" s="181">
        <v>2068</v>
      </c>
      <c r="S7766" s="226">
        <f t="shared" si="365"/>
        <v>9655</v>
      </c>
      <c r="T7766" s="181">
        <f t="shared" si="363"/>
        <v>246731.51375579834</v>
      </c>
      <c r="U7766" s="226">
        <f t="shared" si="364"/>
        <v>16187.143640437513</v>
      </c>
    </row>
    <row r="7767" spans="1:21" x14ac:dyDescent="0.25">
      <c r="A7767" s="156" t="s">
        <v>20176</v>
      </c>
      <c r="B7767" s="156" t="s">
        <v>138</v>
      </c>
      <c r="C7767" s="223">
        <v>0.50124067068099976</v>
      </c>
      <c r="D7767" s="221">
        <v>9.9488811492919922</v>
      </c>
      <c r="E7767" s="221">
        <v>16.05531120300293</v>
      </c>
      <c r="F7767" s="221">
        <v>21.260631561279297</v>
      </c>
      <c r="G7767" s="221">
        <v>56.864845275878906</v>
      </c>
      <c r="H7767" s="221">
        <v>17.382221221923828</v>
      </c>
      <c r="I7767" s="221">
        <v>7.1937780380249023</v>
      </c>
      <c r="J7767" s="221">
        <v>0.18085074424743652</v>
      </c>
      <c r="K7767" s="180">
        <v>2408</v>
      </c>
      <c r="L7767" s="181">
        <v>885</v>
      </c>
      <c r="M7767" s="181">
        <v>790</v>
      </c>
      <c r="N7767" s="181">
        <v>708</v>
      </c>
      <c r="O7767" s="181">
        <v>2652</v>
      </c>
      <c r="P7767" s="181">
        <v>2456</v>
      </c>
      <c r="Q7767" s="181">
        <v>771</v>
      </c>
      <c r="R7767" s="181">
        <v>2644</v>
      </c>
      <c r="S7767" s="226">
        <f t="shared" si="365"/>
        <v>13314</v>
      </c>
      <c r="T7767" s="181">
        <f t="shared" si="363"/>
        <v>237268.84757566452</v>
      </c>
      <c r="U7767" s="226">
        <f t="shared" si="364"/>
        <v>15566.33305022268</v>
      </c>
    </row>
    <row r="7768" spans="1:21" x14ac:dyDescent="0.25">
      <c r="A7768" s="156" t="s">
        <v>20123</v>
      </c>
      <c r="B7768" s="156" t="s">
        <v>138</v>
      </c>
      <c r="C7768" s="223">
        <v>0.91128379106521606</v>
      </c>
      <c r="D7768" s="221">
        <v>2.1356220245361328</v>
      </c>
      <c r="E7768" s="221">
        <v>6.014836311340332</v>
      </c>
      <c r="F7768" s="221">
        <v>4.8539528846740723</v>
      </c>
      <c r="G7768" s="221">
        <v>22.546529769897461</v>
      </c>
      <c r="H7768" s="221">
        <v>9.6365823745727539</v>
      </c>
      <c r="I7768" s="221">
        <v>13.307221412658691</v>
      </c>
      <c r="J7768" s="221">
        <v>0.59089392423629761</v>
      </c>
      <c r="K7768" s="180">
        <v>1199.8385009765625</v>
      </c>
      <c r="L7768" s="181">
        <v>441.53347778320312</v>
      </c>
      <c r="M7768" s="181">
        <v>365.43753051757813</v>
      </c>
      <c r="N7768" s="181">
        <v>377.82522583007812</v>
      </c>
      <c r="O7768" s="181">
        <v>1442.28369140625</v>
      </c>
      <c r="P7768" s="181">
        <v>1358.2242431640625</v>
      </c>
      <c r="Q7768" s="181">
        <v>413.21868896484375</v>
      </c>
      <c r="R7768" s="181">
        <v>1215.7655029296875</v>
      </c>
      <c r="S7768" s="226">
        <f t="shared" si="365"/>
        <v>6814.1268615722656</v>
      </c>
      <c r="T7768" s="181">
        <f t="shared" si="363"/>
        <v>57892.647792665783</v>
      </c>
      <c r="U7768" s="226">
        <f t="shared" si="364"/>
        <v>3798.1228716192559</v>
      </c>
    </row>
    <row r="7769" spans="1:21" x14ac:dyDescent="0.25">
      <c r="A7769" s="156" t="s">
        <v>20177</v>
      </c>
      <c r="B7769" s="156" t="s">
        <v>138</v>
      </c>
      <c r="C7769" s="223">
        <v>3.1461739540100098</v>
      </c>
      <c r="D7769" s="221">
        <v>8.507176399230957</v>
      </c>
      <c r="E7769" s="221">
        <v>24.413579940795898</v>
      </c>
      <c r="F7769" s="221">
        <v>61.856407165527344</v>
      </c>
      <c r="G7769" s="221">
        <v>107.91788482666016</v>
      </c>
      <c r="H7769" s="221">
        <v>38.113388061523438</v>
      </c>
      <c r="I7769" s="221">
        <v>11.989806175231934</v>
      </c>
      <c r="J7769" s="221">
        <v>0.87674826383590698</v>
      </c>
      <c r="K7769" s="180">
        <v>1920</v>
      </c>
      <c r="L7769" s="181">
        <v>775</v>
      </c>
      <c r="M7769" s="181">
        <v>721</v>
      </c>
      <c r="N7769" s="181">
        <v>677</v>
      </c>
      <c r="O7769" s="181">
        <v>1930</v>
      </c>
      <c r="P7769" s="181">
        <v>1572</v>
      </c>
      <c r="Q7769" s="181">
        <v>436</v>
      </c>
      <c r="R7769" s="181">
        <v>1634</v>
      </c>
      <c r="S7769" s="226">
        <f t="shared" si="365"/>
        <v>9665</v>
      </c>
      <c r="T7769" s="181">
        <f t="shared" si="363"/>
        <v>346968.62039315701</v>
      </c>
      <c r="U7769" s="226">
        <f t="shared" si="364"/>
        <v>22763.330113506749</v>
      </c>
    </row>
    <row r="7770" spans="1:21" x14ac:dyDescent="0.25">
      <c r="A7770" s="156" t="s">
        <v>16500</v>
      </c>
      <c r="B7770" s="156" t="s">
        <v>138</v>
      </c>
      <c r="C7770" s="223">
        <v>-8.0267181396484375</v>
      </c>
      <c r="D7770" s="221">
        <v>-8.414825439453125</v>
      </c>
      <c r="E7770" s="221">
        <v>6.1781973838806152</v>
      </c>
      <c r="F7770" s="221">
        <v>1.1262388229370117</v>
      </c>
      <c r="G7770" s="221">
        <v>32.265205383300781</v>
      </c>
      <c r="H7770" s="221">
        <v>3.4331181049346924</v>
      </c>
      <c r="I7770" s="221">
        <v>2.4311296939849854</v>
      </c>
      <c r="J7770" s="221">
        <v>-2.4965121746063232</v>
      </c>
      <c r="K7770" s="180">
        <v>1139.1285400390625</v>
      </c>
      <c r="L7770" s="181">
        <v>386.98617553710937</v>
      </c>
      <c r="M7770" s="181">
        <v>251.04487609863281</v>
      </c>
      <c r="N7770" s="181">
        <v>213.33853149414062</v>
      </c>
      <c r="O7770" s="181">
        <v>1146.074462890625</v>
      </c>
      <c r="P7770" s="181">
        <v>1650.148681640625</v>
      </c>
      <c r="Q7770" s="181">
        <v>561.6260986328125</v>
      </c>
      <c r="R7770" s="181">
        <v>2021.258544921875</v>
      </c>
      <c r="S7770" s="226">
        <f t="shared" si="365"/>
        <v>7369.6059112548828</v>
      </c>
      <c r="T7770" s="181">
        <f t="shared" si="363"/>
        <v>28354.16266737249</v>
      </c>
      <c r="U7770" s="226">
        <f t="shared" si="364"/>
        <v>1860.2119239431902</v>
      </c>
    </row>
    <row r="7771" spans="1:21" x14ac:dyDescent="0.25">
      <c r="A7771" s="156" t="s">
        <v>16501</v>
      </c>
      <c r="B7771" s="156" t="s">
        <v>138</v>
      </c>
      <c r="C7771" s="223">
        <v>-1.5567913055419922</v>
      </c>
      <c r="D7771" s="221">
        <v>0.16338635981082916</v>
      </c>
      <c r="E7771" s="221">
        <v>-1.1307507753372192</v>
      </c>
      <c r="F7771" s="221">
        <v>2.2198095321655273</v>
      </c>
      <c r="G7771" s="221">
        <v>12.795184135437012</v>
      </c>
      <c r="H7771" s="221">
        <v>9.097996711730957</v>
      </c>
      <c r="I7771" s="221">
        <v>-1.6174520254135132</v>
      </c>
      <c r="J7771" s="221">
        <v>-1.5791972875595093</v>
      </c>
      <c r="K7771" s="180">
        <v>1354.1849365234375</v>
      </c>
      <c r="L7771" s="181">
        <v>413.09078979492187</v>
      </c>
      <c r="M7771" s="181">
        <v>233.78759765625</v>
      </c>
      <c r="N7771" s="181">
        <v>277.3751220703125</v>
      </c>
      <c r="O7771" s="181">
        <v>1514.666259765625</v>
      </c>
      <c r="P7771" s="181">
        <v>1756.3787841796875</v>
      </c>
      <c r="Q7771" s="181">
        <v>600.3189697265625</v>
      </c>
      <c r="R7771" s="181">
        <v>1932.7100830078125</v>
      </c>
      <c r="S7771" s="226">
        <f t="shared" si="365"/>
        <v>8082.5125427246094</v>
      </c>
      <c r="T7771" s="181">
        <f t="shared" si="363"/>
        <v>29647.518944035997</v>
      </c>
      <c r="U7771" s="226">
        <f t="shared" si="364"/>
        <v>1945.0642539513246</v>
      </c>
    </row>
    <row r="7772" spans="1:21" x14ac:dyDescent="0.25">
      <c r="A7772" s="156" t="s">
        <v>20178</v>
      </c>
      <c r="B7772" s="156" t="s">
        <v>138</v>
      </c>
      <c r="C7772" s="223">
        <v>4.1758074760437012</v>
      </c>
      <c r="D7772" s="221">
        <v>5.0528039932250977</v>
      </c>
      <c r="E7772" s="221">
        <v>7.3823971748352051</v>
      </c>
      <c r="F7772" s="221">
        <v>39.210098266601563</v>
      </c>
      <c r="G7772" s="221">
        <v>98.594413757324219</v>
      </c>
      <c r="H7772" s="221">
        <v>31.400827407836914</v>
      </c>
      <c r="I7772" s="221">
        <v>15.328151702880859</v>
      </c>
      <c r="J7772" s="221">
        <v>11.989481925964355</v>
      </c>
      <c r="K7772" s="180">
        <v>2164</v>
      </c>
      <c r="L7772" s="181">
        <v>649</v>
      </c>
      <c r="M7772" s="181">
        <v>703</v>
      </c>
      <c r="N7772" s="181">
        <v>767</v>
      </c>
      <c r="O7772" s="181">
        <v>2133</v>
      </c>
      <c r="P7772" s="181">
        <v>1571</v>
      </c>
      <c r="Q7772" s="181">
        <v>456</v>
      </c>
      <c r="R7772" s="181">
        <v>1235</v>
      </c>
      <c r="S7772" s="226">
        <f t="shared" si="365"/>
        <v>9678</v>
      </c>
      <c r="T7772" s="181">
        <f t="shared" si="363"/>
        <v>329008.91951131821</v>
      </c>
      <c r="U7772" s="226">
        <f t="shared" si="364"/>
        <v>21585.060449091878</v>
      </c>
    </row>
    <row r="7773" spans="1:21" x14ac:dyDescent="0.25">
      <c r="A7773" s="156" t="s">
        <v>20179</v>
      </c>
      <c r="B7773" s="156" t="s">
        <v>138</v>
      </c>
      <c r="C7773" s="223">
        <v>4.2825202941894531</v>
      </c>
      <c r="D7773" s="221">
        <v>4.1950082778930664</v>
      </c>
      <c r="E7773" s="221">
        <v>5.3205175399780273</v>
      </c>
      <c r="F7773" s="221">
        <v>42.988136291503906</v>
      </c>
      <c r="G7773" s="221">
        <v>78.845184326171875</v>
      </c>
      <c r="H7773" s="221">
        <v>24.429792404174805</v>
      </c>
      <c r="I7773" s="221">
        <v>4.3879280090332031</v>
      </c>
      <c r="J7773" s="221">
        <v>4.279719352722168</v>
      </c>
      <c r="K7773" s="180">
        <v>2192</v>
      </c>
      <c r="L7773" s="181">
        <v>891</v>
      </c>
      <c r="M7773" s="181">
        <v>1135</v>
      </c>
      <c r="N7773" s="181">
        <v>825</v>
      </c>
      <c r="O7773" s="181">
        <v>2254</v>
      </c>
      <c r="P7773" s="181">
        <v>1783</v>
      </c>
      <c r="Q7773" s="181">
        <v>545</v>
      </c>
      <c r="R7773" s="181">
        <v>1623</v>
      </c>
      <c r="S7773" s="226">
        <f t="shared" si="365"/>
        <v>11248</v>
      </c>
      <c r="T7773" s="181">
        <f t="shared" si="363"/>
        <v>285241.80731105804</v>
      </c>
      <c r="U7773" s="226">
        <f t="shared" si="364"/>
        <v>18713.661813674935</v>
      </c>
    </row>
    <row r="7774" spans="1:21" x14ac:dyDescent="0.25">
      <c r="A7774" s="156" t="s">
        <v>20180</v>
      </c>
      <c r="B7774" s="156" t="s">
        <v>138</v>
      </c>
      <c r="C7774" s="223">
        <v>2.5388884544372559</v>
      </c>
      <c r="D7774" s="221">
        <v>7.1508874893188477</v>
      </c>
      <c r="E7774" s="221">
        <v>18.919662475585937</v>
      </c>
      <c r="F7774" s="221">
        <v>30.556442260742187</v>
      </c>
      <c r="G7774" s="221">
        <v>42.015220642089844</v>
      </c>
      <c r="H7774" s="221">
        <v>43.069801330566406</v>
      </c>
      <c r="I7774" s="221">
        <v>3.7470037937164307</v>
      </c>
      <c r="J7774" s="221">
        <v>3.4212586879730225</v>
      </c>
      <c r="K7774" s="180">
        <v>1376</v>
      </c>
      <c r="L7774" s="181">
        <v>490</v>
      </c>
      <c r="M7774" s="181">
        <v>746</v>
      </c>
      <c r="N7774" s="181">
        <v>863</v>
      </c>
      <c r="O7774" s="181">
        <v>1935</v>
      </c>
      <c r="P7774" s="181">
        <v>1270</v>
      </c>
      <c r="Q7774" s="181">
        <v>351</v>
      </c>
      <c r="R7774" s="181">
        <v>1181</v>
      </c>
      <c r="S7774" s="226">
        <f t="shared" si="365"/>
        <v>8212</v>
      </c>
      <c r="T7774" s="181">
        <f t="shared" si="363"/>
        <v>188835.52773523331</v>
      </c>
      <c r="U7774" s="226">
        <f t="shared" si="364"/>
        <v>12388.801760011123</v>
      </c>
    </row>
    <row r="7775" spans="1:21" x14ac:dyDescent="0.25">
      <c r="A7775" s="156" t="s">
        <v>20181</v>
      </c>
      <c r="B7775" s="156" t="s">
        <v>138</v>
      </c>
      <c r="C7775" s="223">
        <v>5.5809164047241211</v>
      </c>
      <c r="D7775" s="221">
        <v>9.4924678802490234</v>
      </c>
      <c r="E7775" s="221">
        <v>9.1180133819580078</v>
      </c>
      <c r="F7775" s="221">
        <v>12.314069747924805</v>
      </c>
      <c r="G7775" s="221">
        <v>44.688770294189453</v>
      </c>
      <c r="H7775" s="221">
        <v>36.016078948974609</v>
      </c>
      <c r="I7775" s="221">
        <v>5.3283286094665527</v>
      </c>
      <c r="J7775" s="221">
        <v>4.9025311470031738</v>
      </c>
      <c r="K7775" s="180">
        <v>513</v>
      </c>
      <c r="L7775" s="181">
        <v>1655</v>
      </c>
      <c r="M7775" s="181">
        <v>2039</v>
      </c>
      <c r="N7775" s="181">
        <v>776</v>
      </c>
      <c r="O7775" s="181">
        <v>793</v>
      </c>
      <c r="P7775" s="181">
        <v>382</v>
      </c>
      <c r="Q7775" s="181">
        <v>81</v>
      </c>
      <c r="R7775" s="181">
        <v>296</v>
      </c>
      <c r="S7775" s="226">
        <f t="shared" si="365"/>
        <v>6535</v>
      </c>
      <c r="T7775" s="181">
        <f t="shared" si="363"/>
        <v>97799.472706317902</v>
      </c>
      <c r="U7775" s="226">
        <f t="shared" si="364"/>
        <v>6416.2623110361073</v>
      </c>
    </row>
    <row r="7776" spans="1:21" x14ac:dyDescent="0.25">
      <c r="A7776" s="156" t="s">
        <v>20182</v>
      </c>
      <c r="B7776" s="156" t="s">
        <v>138</v>
      </c>
      <c r="C7776" s="223">
        <v>6.0171427726745605</v>
      </c>
      <c r="D7776" s="221">
        <v>6.984652042388916</v>
      </c>
      <c r="E7776" s="221">
        <v>11.509293556213379</v>
      </c>
      <c r="F7776" s="221">
        <v>34.4525146484375</v>
      </c>
      <c r="G7776" s="221">
        <v>52.629913330078125</v>
      </c>
      <c r="H7776" s="221">
        <v>17.275911331176758</v>
      </c>
      <c r="I7776" s="221">
        <v>11.372174263000488</v>
      </c>
      <c r="J7776" s="221">
        <v>5.6967530250549316</v>
      </c>
      <c r="K7776" s="180">
        <v>1718</v>
      </c>
      <c r="L7776" s="181">
        <v>715</v>
      </c>
      <c r="M7776" s="181">
        <v>1016</v>
      </c>
      <c r="N7776" s="181">
        <v>754</v>
      </c>
      <c r="O7776" s="181">
        <v>2074</v>
      </c>
      <c r="P7776" s="181">
        <v>1261</v>
      </c>
      <c r="Q7776" s="181">
        <v>341</v>
      </c>
      <c r="R7776" s="181">
        <v>977</v>
      </c>
      <c r="S7776" s="226">
        <f t="shared" si="365"/>
        <v>8856</v>
      </c>
      <c r="T7776" s="181">
        <f t="shared" si="363"/>
        <v>193385.1193561554</v>
      </c>
      <c r="U7776" s="226">
        <f t="shared" si="364"/>
        <v>12687.283668350106</v>
      </c>
    </row>
    <row r="7777" spans="1:21" x14ac:dyDescent="0.25">
      <c r="A7777" s="156" t="s">
        <v>20183</v>
      </c>
      <c r="B7777" s="156" t="s">
        <v>138</v>
      </c>
      <c r="C7777" s="223">
        <v>-0.81749057769775391</v>
      </c>
      <c r="D7777" s="221">
        <v>0.54168123006820679</v>
      </c>
      <c r="E7777" s="221">
        <v>-3.0870850086212158</v>
      </c>
      <c r="F7777" s="221">
        <v>25.668567657470703</v>
      </c>
      <c r="G7777" s="221">
        <v>25.094449996948242</v>
      </c>
      <c r="H7777" s="221">
        <v>16.778478622436523</v>
      </c>
      <c r="I7777" s="221">
        <v>12.171980857849121</v>
      </c>
      <c r="J7777" s="221">
        <v>-0.74621808528900146</v>
      </c>
      <c r="K7777" s="180">
        <v>1163</v>
      </c>
      <c r="L7777" s="181">
        <v>459</v>
      </c>
      <c r="M7777" s="181">
        <v>384</v>
      </c>
      <c r="N7777" s="181">
        <v>404</v>
      </c>
      <c r="O7777" s="181">
        <v>1446</v>
      </c>
      <c r="P7777" s="181">
        <v>1447</v>
      </c>
      <c r="Q7777" s="181">
        <v>416</v>
      </c>
      <c r="R7777" s="181">
        <v>1130</v>
      </c>
      <c r="S7777" s="226">
        <f t="shared" si="365"/>
        <v>6849</v>
      </c>
      <c r="T7777" s="181">
        <f t="shared" si="363"/>
        <v>73267.901695787907</v>
      </c>
      <c r="U7777" s="226">
        <f t="shared" si="364"/>
        <v>4806.8365120031303</v>
      </c>
    </row>
    <row r="7778" spans="1:21" x14ac:dyDescent="0.25">
      <c r="A7778" s="156" t="s">
        <v>20184</v>
      </c>
      <c r="B7778" s="156" t="s">
        <v>138</v>
      </c>
      <c r="C7778" s="223">
        <v>-0.25018051266670227</v>
      </c>
      <c r="D7778" s="221">
        <v>0.71732890605926514</v>
      </c>
      <c r="E7778" s="221">
        <v>0.34192851185798645</v>
      </c>
      <c r="F7778" s="221">
        <v>3.6924886703491211</v>
      </c>
      <c r="G7778" s="221">
        <v>13.058727264404297</v>
      </c>
      <c r="H7778" s="221">
        <v>2.3068523406982422</v>
      </c>
      <c r="I7778" s="221">
        <v>-0.14477270841598511</v>
      </c>
      <c r="J7778" s="221">
        <v>-0.57057040929794312</v>
      </c>
      <c r="K7778" s="180">
        <v>717</v>
      </c>
      <c r="L7778" s="181">
        <v>295</v>
      </c>
      <c r="M7778" s="181">
        <v>215</v>
      </c>
      <c r="N7778" s="181">
        <v>225</v>
      </c>
      <c r="O7778" s="181">
        <v>876</v>
      </c>
      <c r="P7778" s="181">
        <v>1053</v>
      </c>
      <c r="Q7778" s="181">
        <v>209</v>
      </c>
      <c r="R7778" s="181">
        <v>344</v>
      </c>
      <c r="S7778" s="226">
        <f t="shared" si="365"/>
        <v>3934</v>
      </c>
      <c r="T7778" s="181">
        <f t="shared" si="363"/>
        <v>14578.584062099457</v>
      </c>
      <c r="U7778" s="226">
        <f t="shared" si="364"/>
        <v>956.44707356257243</v>
      </c>
    </row>
    <row r="7779" spans="1:21" x14ac:dyDescent="0.25">
      <c r="A7779" s="156" t="s">
        <v>20185</v>
      </c>
      <c r="B7779" s="156" t="s">
        <v>138</v>
      </c>
      <c r="C7779" s="223">
        <v>0.17547084391117096</v>
      </c>
      <c r="D7779" s="221">
        <v>1.1429802179336548</v>
      </c>
      <c r="E7779" s="221">
        <v>0.76757985353469849</v>
      </c>
      <c r="F7779" s="221">
        <v>4.118140697479248</v>
      </c>
      <c r="G7779" s="221">
        <v>8.2869806289672852</v>
      </c>
      <c r="H7779" s="221">
        <v>2.7325036525726318</v>
      </c>
      <c r="I7779" s="221">
        <v>0.28087863326072693</v>
      </c>
      <c r="J7779" s="221">
        <v>-0.14491905272006989</v>
      </c>
      <c r="K7779" s="180">
        <v>70</v>
      </c>
      <c r="L7779" s="181">
        <v>23</v>
      </c>
      <c r="M7779" s="181">
        <v>24</v>
      </c>
      <c r="N7779" s="181">
        <v>15</v>
      </c>
      <c r="O7779" s="181">
        <v>100</v>
      </c>
      <c r="P7779" s="181">
        <v>70</v>
      </c>
      <c r="Q7779" s="181">
        <v>12</v>
      </c>
      <c r="R7779" s="181">
        <v>18</v>
      </c>
      <c r="S7779" s="226">
        <f t="shared" si="365"/>
        <v>332</v>
      </c>
      <c r="T7779" s="181">
        <f t="shared" si="363"/>
        <v>1139.5008502602577</v>
      </c>
      <c r="U7779" s="226">
        <f t="shared" si="364"/>
        <v>74.758443543695861</v>
      </c>
    </row>
    <row r="7780" spans="1:21" x14ac:dyDescent="0.25">
      <c r="A7780" s="156" t="s">
        <v>20186</v>
      </c>
      <c r="B7780" s="156" t="s">
        <v>138</v>
      </c>
      <c r="C7780" s="223">
        <v>-1.4541414976119995</v>
      </c>
      <c r="D7780" s="221">
        <v>-0.48663213849067688</v>
      </c>
      <c r="E7780" s="221">
        <v>0.4407469630241394</v>
      </c>
      <c r="F7780" s="221">
        <v>4.1469240188598633</v>
      </c>
      <c r="G7780" s="221">
        <v>12.830794334411621</v>
      </c>
      <c r="H7780" s="221">
        <v>20.472627639770508</v>
      </c>
      <c r="I7780" s="221">
        <v>-1.3487337827682495</v>
      </c>
      <c r="J7780" s="221">
        <v>-1.774531364440918</v>
      </c>
      <c r="K7780" s="180">
        <v>661</v>
      </c>
      <c r="L7780" s="181">
        <v>198</v>
      </c>
      <c r="M7780" s="181">
        <v>182</v>
      </c>
      <c r="N7780" s="181">
        <v>230</v>
      </c>
      <c r="O7780" s="181">
        <v>954</v>
      </c>
      <c r="P7780" s="181">
        <v>740</v>
      </c>
      <c r="Q7780" s="181">
        <v>287</v>
      </c>
      <c r="R7780" s="181">
        <v>740</v>
      </c>
      <c r="S7780" s="226">
        <f t="shared" si="365"/>
        <v>3992</v>
      </c>
      <c r="T7780" s="181">
        <f t="shared" si="363"/>
        <v>25666.550221383572</v>
      </c>
      <c r="U7780" s="226">
        <f t="shared" si="364"/>
        <v>1683.8875945099062</v>
      </c>
    </row>
    <row r="7781" spans="1:21" x14ac:dyDescent="0.25">
      <c r="A7781" s="156" t="s">
        <v>20187</v>
      </c>
      <c r="B7781" s="156" t="s">
        <v>138</v>
      </c>
      <c r="C7781" s="223">
        <v>-3.0265333652496338</v>
      </c>
      <c r="D7781" s="221">
        <v>-1.5825852155685425</v>
      </c>
      <c r="E7781" s="221">
        <v>-1.4526740312576294</v>
      </c>
      <c r="F7781" s="221">
        <v>1.8978862762451172</v>
      </c>
      <c r="G7781" s="221">
        <v>7.7308449745178223</v>
      </c>
      <c r="H7781" s="221">
        <v>6.3722081184387207</v>
      </c>
      <c r="I7781" s="221">
        <v>-2.8021194934844971</v>
      </c>
      <c r="J7781" s="221">
        <v>-2.3651731014251709</v>
      </c>
      <c r="K7781" s="180">
        <v>989</v>
      </c>
      <c r="L7781" s="181">
        <v>371</v>
      </c>
      <c r="M7781" s="181">
        <v>221</v>
      </c>
      <c r="N7781" s="181">
        <v>305</v>
      </c>
      <c r="O7781" s="181">
        <v>1279</v>
      </c>
      <c r="P7781" s="181">
        <v>1215</v>
      </c>
      <c r="Q7781" s="181">
        <v>341</v>
      </c>
      <c r="R7781" s="181">
        <v>884</v>
      </c>
      <c r="S7781" s="226">
        <f t="shared" si="365"/>
        <v>5605</v>
      </c>
      <c r="T7781" s="181">
        <f t="shared" si="363"/>
        <v>11261.081557512283</v>
      </c>
      <c r="U7781" s="226">
        <f t="shared" si="364"/>
        <v>738.79798305192901</v>
      </c>
    </row>
    <row r="7782" spans="1:21" x14ac:dyDescent="0.25">
      <c r="A7782" s="156" t="s">
        <v>20188</v>
      </c>
      <c r="B7782" s="156" t="s">
        <v>138</v>
      </c>
      <c r="C7782" s="223">
        <v>-5.0739498138427734</v>
      </c>
      <c r="D7782" s="221">
        <v>-0.15135455131530762</v>
      </c>
      <c r="E7782" s="221">
        <v>-0.52675497531890869</v>
      </c>
      <c r="F7782" s="221">
        <v>2.8238053321838379</v>
      </c>
      <c r="G7782" s="221">
        <v>16.816474914550781</v>
      </c>
      <c r="H7782" s="221">
        <v>1.4381688833236694</v>
      </c>
      <c r="I7782" s="221">
        <v>-1.0134562253952026</v>
      </c>
      <c r="J7782" s="221">
        <v>-1.4392539262771606</v>
      </c>
      <c r="K7782" s="180">
        <v>368</v>
      </c>
      <c r="L7782" s="181">
        <v>157</v>
      </c>
      <c r="M7782" s="181">
        <v>136</v>
      </c>
      <c r="N7782" s="181">
        <v>106</v>
      </c>
      <c r="O7782" s="181">
        <v>475</v>
      </c>
      <c r="P7782" s="181">
        <v>586</v>
      </c>
      <c r="Q7782" s="181">
        <v>174</v>
      </c>
      <c r="R7782" s="181">
        <v>591</v>
      </c>
      <c r="S7782" s="226">
        <f t="shared" si="365"/>
        <v>2593</v>
      </c>
      <c r="T7782" s="181">
        <f t="shared" si="363"/>
        <v>6140.3605889081955</v>
      </c>
      <c r="U7782" s="226">
        <f t="shared" si="364"/>
        <v>402.84638692369953</v>
      </c>
    </row>
    <row r="7783" spans="1:21" x14ac:dyDescent="0.25">
      <c r="A7783" s="156" t="s">
        <v>20189</v>
      </c>
      <c r="B7783" s="156" t="s">
        <v>138</v>
      </c>
      <c r="C7783" s="223">
        <v>-0.57820969820022583</v>
      </c>
      <c r="D7783" s="221">
        <v>0.38929969072341919</v>
      </c>
      <c r="E7783" s="221">
        <v>1.3899319805204868E-2</v>
      </c>
      <c r="F7783" s="221">
        <v>3.3644595146179199</v>
      </c>
      <c r="G7783" s="221">
        <v>12.947599411010742</v>
      </c>
      <c r="H7783" s="221">
        <v>24.534036636352539</v>
      </c>
      <c r="I7783" s="221">
        <v>-0.47280192375183105</v>
      </c>
      <c r="J7783" s="221">
        <v>0.98758059740066528</v>
      </c>
      <c r="K7783" s="180">
        <v>421</v>
      </c>
      <c r="L7783" s="181">
        <v>222</v>
      </c>
      <c r="M7783" s="181">
        <v>199</v>
      </c>
      <c r="N7783" s="181">
        <v>226</v>
      </c>
      <c r="O7783" s="181">
        <v>673</v>
      </c>
      <c r="P7783" s="181">
        <v>945</v>
      </c>
      <c r="Q7783" s="181">
        <v>330</v>
      </c>
      <c r="R7783" s="181">
        <v>951</v>
      </c>
      <c r="S7783" s="226">
        <f t="shared" si="365"/>
        <v>3967</v>
      </c>
      <c r="T7783" s="181">
        <f t="shared" si="363"/>
        <v>33287.695601596497</v>
      </c>
      <c r="U7783" s="226">
        <f t="shared" si="364"/>
        <v>2183.8828042675987</v>
      </c>
    </row>
    <row r="7784" spans="1:21" x14ac:dyDescent="0.25">
      <c r="A7784" s="156" t="s">
        <v>20190</v>
      </c>
      <c r="B7784" s="156" t="s">
        <v>138</v>
      </c>
      <c r="C7784" s="223">
        <v>-0.34069815278053284</v>
      </c>
      <c r="D7784" s="221">
        <v>0.62681120634078979</v>
      </c>
      <c r="E7784" s="221">
        <v>5.19775390625</v>
      </c>
      <c r="F7784" s="221">
        <v>28.494382858276367</v>
      </c>
      <c r="G7784" s="221">
        <v>49.948993682861328</v>
      </c>
      <c r="H7784" s="221">
        <v>6.9606657028198242</v>
      </c>
      <c r="I7784" s="221">
        <v>-0.23529037833213806</v>
      </c>
      <c r="J7784" s="221">
        <v>-0.66108810901641846</v>
      </c>
      <c r="K7784" s="180">
        <v>815</v>
      </c>
      <c r="L7784" s="181">
        <v>243</v>
      </c>
      <c r="M7784" s="181">
        <v>267</v>
      </c>
      <c r="N7784" s="181">
        <v>307</v>
      </c>
      <c r="O7784" s="181">
        <v>982</v>
      </c>
      <c r="P7784" s="181">
        <v>789</v>
      </c>
      <c r="Q7784" s="181">
        <v>238</v>
      </c>
      <c r="R7784" s="181">
        <v>469</v>
      </c>
      <c r="S7784" s="226">
        <f t="shared" si="365"/>
        <v>4110</v>
      </c>
      <c r="T7784" s="181">
        <f t="shared" si="363"/>
        <v>64186.049562007189</v>
      </c>
      <c r="U7784" s="226">
        <f t="shared" si="364"/>
        <v>4211.0097253356416</v>
      </c>
    </row>
    <row r="7785" spans="1:21" x14ac:dyDescent="0.25">
      <c r="A7785" s="156" t="s">
        <v>20191</v>
      </c>
      <c r="B7785" s="156" t="s">
        <v>138</v>
      </c>
      <c r="C7785" s="223">
        <v>3.2314960956573486</v>
      </c>
      <c r="D7785" s="221">
        <v>4.1990056037902832</v>
      </c>
      <c r="E7785" s="221">
        <v>3.9339148998260498</v>
      </c>
      <c r="F7785" s="221">
        <v>17.154069900512695</v>
      </c>
      <c r="G7785" s="221">
        <v>90.798851013183594</v>
      </c>
      <c r="H7785" s="221">
        <v>49.922805786132812</v>
      </c>
      <c r="I7785" s="221">
        <v>3.3369038105010986</v>
      </c>
      <c r="J7785" s="221">
        <v>2.9111061096191406</v>
      </c>
      <c r="K7785" s="180">
        <v>1127</v>
      </c>
      <c r="L7785" s="181">
        <v>1382</v>
      </c>
      <c r="M7785" s="181">
        <v>4112</v>
      </c>
      <c r="N7785" s="181">
        <v>1349</v>
      </c>
      <c r="O7785" s="181">
        <v>1654</v>
      </c>
      <c r="P7785" s="181">
        <v>699</v>
      </c>
      <c r="Q7785" s="181">
        <v>131</v>
      </c>
      <c r="R7785" s="181">
        <v>451</v>
      </c>
      <c r="S7785" s="226">
        <f t="shared" si="365"/>
        <v>10905</v>
      </c>
      <c r="T7785" s="181">
        <f t="shared" si="363"/>
        <v>235589.40428304672</v>
      </c>
      <c r="U7785" s="226">
        <f t="shared" si="364"/>
        <v>15456.150976600418</v>
      </c>
    </row>
    <row r="7786" spans="1:21" x14ac:dyDescent="0.25">
      <c r="A7786" s="156" t="s">
        <v>20192</v>
      </c>
      <c r="B7786" s="156" t="s">
        <v>138</v>
      </c>
      <c r="C7786" s="223">
        <v>4.6058449745178223</v>
      </c>
      <c r="D7786" s="221">
        <v>10.884395599365234</v>
      </c>
      <c r="E7786" s="221">
        <v>4.5136251449584961</v>
      </c>
      <c r="F7786" s="221">
        <v>10.596626281738281</v>
      </c>
      <c r="G7786" s="221">
        <v>31.049900054931641</v>
      </c>
      <c r="H7786" s="221">
        <v>7.1628780364990234</v>
      </c>
      <c r="I7786" s="221">
        <v>38.176273345947266</v>
      </c>
      <c r="J7786" s="221">
        <v>4.2854552268981934</v>
      </c>
      <c r="K7786" s="180">
        <v>113</v>
      </c>
      <c r="L7786" s="181">
        <v>306</v>
      </c>
      <c r="M7786" s="181">
        <v>1223</v>
      </c>
      <c r="N7786" s="181">
        <v>718</v>
      </c>
      <c r="O7786" s="181">
        <v>583</v>
      </c>
      <c r="P7786" s="181">
        <v>109</v>
      </c>
      <c r="Q7786" s="181">
        <v>10</v>
      </c>
      <c r="R7786" s="181">
        <v>12</v>
      </c>
      <c r="S7786" s="226">
        <f t="shared" si="365"/>
        <v>3074</v>
      </c>
      <c r="T7786" s="181">
        <f t="shared" si="363"/>
        <v>36295.660392284393</v>
      </c>
      <c r="U7786" s="226">
        <f t="shared" si="364"/>
        <v>2381.2242682381666</v>
      </c>
    </row>
    <row r="7787" spans="1:21" x14ac:dyDescent="0.25">
      <c r="A7787" s="156" t="s">
        <v>20193</v>
      </c>
      <c r="B7787" s="156" t="s">
        <v>138</v>
      </c>
      <c r="C7787" s="223">
        <v>6.4215879440307617</v>
      </c>
      <c r="D7787" s="221">
        <v>15.198186874389648</v>
      </c>
      <c r="E7787" s="221">
        <v>8.9327850341796875</v>
      </c>
      <c r="F7787" s="221">
        <v>18.783533096313477</v>
      </c>
      <c r="G7787" s="221">
        <v>53.261486053466797</v>
      </c>
      <c r="H7787" s="221">
        <v>48.931381225585938</v>
      </c>
      <c r="I7787" s="221">
        <v>38.146888732910156</v>
      </c>
      <c r="J7787" s="221">
        <v>6.1011977195739746</v>
      </c>
      <c r="K7787" s="180">
        <v>1367</v>
      </c>
      <c r="L7787" s="181">
        <v>433</v>
      </c>
      <c r="M7787" s="181">
        <v>419</v>
      </c>
      <c r="N7787" s="181">
        <v>482</v>
      </c>
      <c r="O7787" s="181">
        <v>1219</v>
      </c>
      <c r="P7787" s="181">
        <v>751</v>
      </c>
      <c r="Q7787" s="181">
        <v>119</v>
      </c>
      <c r="R7787" s="181">
        <v>561</v>
      </c>
      <c r="S7787" s="226">
        <f t="shared" si="365"/>
        <v>5351</v>
      </c>
      <c r="T7787" s="181">
        <f t="shared" si="363"/>
        <v>137791.09599733353</v>
      </c>
      <c r="U7787" s="226">
        <f t="shared" si="364"/>
        <v>9039.9650589009343</v>
      </c>
    </row>
    <row r="7788" spans="1:21" x14ac:dyDescent="0.25">
      <c r="A7788" s="156" t="s">
        <v>20194</v>
      </c>
      <c r="B7788" s="156" t="s">
        <v>138</v>
      </c>
      <c r="C7788" s="223">
        <v>-1.5643235445022583</v>
      </c>
      <c r="D7788" s="221">
        <v>1.2607582807540894</v>
      </c>
      <c r="E7788" s="221">
        <v>-0.97221451997756958</v>
      </c>
      <c r="F7788" s="221">
        <v>2.3783457279205322</v>
      </c>
      <c r="G7788" s="221">
        <v>25.284158706665039</v>
      </c>
      <c r="H7788" s="221">
        <v>2.50235915184021</v>
      </c>
      <c r="I7788" s="221">
        <v>9.0777578353881836</v>
      </c>
      <c r="J7788" s="221">
        <v>-1.8847134113311768</v>
      </c>
      <c r="K7788" s="180">
        <v>1104</v>
      </c>
      <c r="L7788" s="181">
        <v>393</v>
      </c>
      <c r="M7788" s="181">
        <v>275</v>
      </c>
      <c r="N7788" s="181">
        <v>233</v>
      </c>
      <c r="O7788" s="181">
        <v>1328</v>
      </c>
      <c r="P7788" s="181">
        <v>1475</v>
      </c>
      <c r="Q7788" s="181">
        <v>482</v>
      </c>
      <c r="R7788" s="181">
        <v>1234</v>
      </c>
      <c r="S7788" s="226">
        <f t="shared" si="365"/>
        <v>6524</v>
      </c>
      <c r="T7788" s="181">
        <f t="shared" si="363"/>
        <v>38373.34581130743</v>
      </c>
      <c r="U7788" s="226">
        <f t="shared" si="364"/>
        <v>2517.5335373923917</v>
      </c>
    </row>
    <row r="7789" spans="1:21" x14ac:dyDescent="0.25">
      <c r="A7789" s="156" t="s">
        <v>20195</v>
      </c>
      <c r="B7789" s="156" t="s">
        <v>138</v>
      </c>
      <c r="C7789" s="223">
        <v>-1.5432590246200562</v>
      </c>
      <c r="D7789" s="221">
        <v>4.3065339326858521E-2</v>
      </c>
      <c r="E7789" s="221">
        <v>9.9766159057617188</v>
      </c>
      <c r="F7789" s="221">
        <v>3.0182251930236816</v>
      </c>
      <c r="G7789" s="221">
        <v>15.433345794677734</v>
      </c>
      <c r="H7789" s="221">
        <v>2.8801653385162354</v>
      </c>
      <c r="I7789" s="221">
        <v>-0.81903630495071411</v>
      </c>
      <c r="J7789" s="221">
        <v>-1.2448340654373169</v>
      </c>
      <c r="K7789" s="180">
        <v>936</v>
      </c>
      <c r="L7789" s="181">
        <v>379</v>
      </c>
      <c r="M7789" s="181">
        <v>333</v>
      </c>
      <c r="N7789" s="181">
        <v>297</v>
      </c>
      <c r="O7789" s="181">
        <v>1233</v>
      </c>
      <c r="P7789" s="181">
        <v>1585</v>
      </c>
      <c r="Q7789" s="181">
        <v>658</v>
      </c>
      <c r="R7789" s="181">
        <v>1816</v>
      </c>
      <c r="S7789" s="226">
        <f t="shared" si="365"/>
        <v>7237</v>
      </c>
      <c r="T7789" s="181">
        <f t="shared" si="363"/>
        <v>23585.290170401335</v>
      </c>
      <c r="U7789" s="226">
        <f t="shared" si="364"/>
        <v>1547.3438069510214</v>
      </c>
    </row>
    <row r="7790" spans="1:21" x14ac:dyDescent="0.25">
      <c r="A7790" s="156" t="s">
        <v>20136</v>
      </c>
      <c r="B7790" s="156" t="s">
        <v>138</v>
      </c>
      <c r="C7790" s="223">
        <v>0.95805108547210693</v>
      </c>
      <c r="D7790" s="221">
        <v>-3.1783361434936523</v>
      </c>
      <c r="E7790" s="221">
        <v>4.8224687576293945</v>
      </c>
      <c r="F7790" s="221">
        <v>3.2461144924163818</v>
      </c>
      <c r="G7790" s="221">
        <v>19.091327667236328</v>
      </c>
      <c r="H7790" s="221">
        <v>5.5256290435791016</v>
      </c>
      <c r="I7790" s="221">
        <v>-0.59114694595336914</v>
      </c>
      <c r="J7790" s="221">
        <v>-1.0169446468353271</v>
      </c>
      <c r="K7790" s="180">
        <v>1040.486328125</v>
      </c>
      <c r="L7790" s="181">
        <v>335.28976440429687</v>
      </c>
      <c r="M7790" s="181">
        <v>327.37734985351562</v>
      </c>
      <c r="N7790" s="181">
        <v>324.41015625</v>
      </c>
      <c r="O7790" s="181">
        <v>1364.896484375</v>
      </c>
      <c r="P7790" s="181">
        <v>1385.6666259765625</v>
      </c>
      <c r="Q7790" s="181">
        <v>431.2281494140625</v>
      </c>
      <c r="R7790" s="181">
        <v>880.25927734375</v>
      </c>
      <c r="S7790" s="226">
        <f t="shared" si="365"/>
        <v>6089.6141357421875</v>
      </c>
      <c r="T7790" s="181">
        <f t="shared" si="363"/>
        <v>35127.286635462951</v>
      </c>
      <c r="U7790" s="226">
        <f t="shared" si="364"/>
        <v>2304.5715798989499</v>
      </c>
    </row>
    <row r="7791" spans="1:21" x14ac:dyDescent="0.25">
      <c r="A7791" s="156" t="s">
        <v>20196</v>
      </c>
      <c r="B7791" s="156" t="s">
        <v>138</v>
      </c>
      <c r="C7791" s="223">
        <v>0.77474886178970337</v>
      </c>
      <c r="D7791" s="221">
        <v>0.24223622679710388</v>
      </c>
      <c r="E7791" s="221">
        <v>9.9332237243652344</v>
      </c>
      <c r="F7791" s="221">
        <v>15.54429817199707</v>
      </c>
      <c r="G7791" s="221">
        <v>41.461055755615234</v>
      </c>
      <c r="H7791" s="221">
        <v>10.738950729370117</v>
      </c>
      <c r="I7791" s="221">
        <v>-0.61986541748046875</v>
      </c>
      <c r="J7791" s="221">
        <v>-1.0456631183624268</v>
      </c>
      <c r="K7791" s="180">
        <v>631</v>
      </c>
      <c r="L7791" s="181">
        <v>220</v>
      </c>
      <c r="M7791" s="181">
        <v>170</v>
      </c>
      <c r="N7791" s="181">
        <v>177</v>
      </c>
      <c r="O7791" s="181">
        <v>790</v>
      </c>
      <c r="P7791" s="181">
        <v>613</v>
      </c>
      <c r="Q7791" s="181">
        <v>173</v>
      </c>
      <c r="R7791" s="181">
        <v>528</v>
      </c>
      <c r="S7791" s="226">
        <f t="shared" si="365"/>
        <v>3302</v>
      </c>
      <c r="T7791" s="181">
        <f t="shared" si="363"/>
        <v>43660.011311590672</v>
      </c>
      <c r="U7791" s="226">
        <f t="shared" si="364"/>
        <v>2864.3721415470632</v>
      </c>
    </row>
    <row r="7792" spans="1:21" x14ac:dyDescent="0.25">
      <c r="A7792" s="156" t="s">
        <v>20054</v>
      </c>
      <c r="B7792" s="156" t="s">
        <v>138</v>
      </c>
      <c r="C7792" s="223">
        <v>-0.82071816921234131</v>
      </c>
      <c r="D7792" s="221">
        <v>0.1467912346124649</v>
      </c>
      <c r="E7792" s="221">
        <v>-0.22860914468765259</v>
      </c>
      <c r="F7792" s="221">
        <v>3.1219511032104492</v>
      </c>
      <c r="G7792" s="221">
        <v>31.395124435424805</v>
      </c>
      <c r="H7792" s="221">
        <v>8.2840576171875</v>
      </c>
      <c r="I7792" s="221">
        <v>-0.71531039476394653</v>
      </c>
      <c r="J7792" s="221">
        <v>-1.1411080360412598</v>
      </c>
      <c r="K7792" s="180">
        <v>1067.97216796875</v>
      </c>
      <c r="L7792" s="181">
        <v>378.28173828125</v>
      </c>
      <c r="M7792" s="181">
        <v>357.321533203125</v>
      </c>
      <c r="N7792" s="181">
        <v>323.385986328125</v>
      </c>
      <c r="O7792" s="181">
        <v>1191.7371826171875</v>
      </c>
      <c r="P7792" s="181">
        <v>1416.310791015625</v>
      </c>
      <c r="Q7792" s="181">
        <v>467.11306762695312</v>
      </c>
      <c r="R7792" s="181">
        <v>1145.8243408203125</v>
      </c>
      <c r="S7792" s="226">
        <f t="shared" si="365"/>
        <v>6347.9468078613281</v>
      </c>
      <c r="T7792" s="181">
        <f t="shared" si="363"/>
        <v>47612.829690826096</v>
      </c>
      <c r="U7792" s="226">
        <f t="shared" si="364"/>
        <v>3123.7019608930182</v>
      </c>
    </row>
    <row r="7793" spans="1:21" x14ac:dyDescent="0.25">
      <c r="A7793" s="156" t="s">
        <v>20197</v>
      </c>
      <c r="B7793" s="156" t="s">
        <v>138</v>
      </c>
      <c r="C7793" s="223">
        <v>-1.3973720073699951</v>
      </c>
      <c r="D7793" s="221">
        <v>-0.42986264824867249</v>
      </c>
      <c r="E7793" s="221">
        <v>-0.80526304244995117</v>
      </c>
      <c r="F7793" s="221">
        <v>2.5452971458435059</v>
      </c>
      <c r="G7793" s="221">
        <v>13.684952735900879</v>
      </c>
      <c r="H7793" s="221">
        <v>1.1596609354019165</v>
      </c>
      <c r="I7793" s="221">
        <v>-1.2919641733169556</v>
      </c>
      <c r="J7793" s="221">
        <v>-1.7177618741989136</v>
      </c>
      <c r="K7793" s="180">
        <v>612</v>
      </c>
      <c r="L7793" s="181">
        <v>261</v>
      </c>
      <c r="M7793" s="181">
        <v>171</v>
      </c>
      <c r="N7793" s="181">
        <v>144</v>
      </c>
      <c r="O7793" s="181">
        <v>795</v>
      </c>
      <c r="P7793" s="181">
        <v>985</v>
      </c>
      <c r="Q7793" s="181">
        <v>386</v>
      </c>
      <c r="R7793" s="181">
        <v>1178</v>
      </c>
      <c r="S7793" s="226">
        <f t="shared" si="365"/>
        <v>4532</v>
      </c>
      <c r="T7793" s="181">
        <f t="shared" si="363"/>
        <v>8761.0187767446041</v>
      </c>
      <c r="U7793" s="226">
        <f t="shared" si="364"/>
        <v>574.77809468674843</v>
      </c>
    </row>
    <row r="7794" spans="1:21" x14ac:dyDescent="0.25">
      <c r="A7794" s="156" t="s">
        <v>20137</v>
      </c>
      <c r="B7794" s="156" t="s">
        <v>138</v>
      </c>
      <c r="C7794" s="223">
        <v>-0.77827692031860352</v>
      </c>
      <c r="D7794" s="221">
        <v>10.129245758056641</v>
      </c>
      <c r="E7794" s="221">
        <v>-0.18616786599159241</v>
      </c>
      <c r="F7794" s="221">
        <v>4.4078497886657715</v>
      </c>
      <c r="G7794" s="221">
        <v>9.6399326324462891</v>
      </c>
      <c r="H7794" s="221">
        <v>3.2556524276733398</v>
      </c>
      <c r="I7794" s="221">
        <v>-0.67286914587020874</v>
      </c>
      <c r="J7794" s="221">
        <v>-1.098666787147522</v>
      </c>
      <c r="K7794" s="180">
        <v>629.28314208984375</v>
      </c>
      <c r="L7794" s="181">
        <v>243.72235107421875</v>
      </c>
      <c r="M7794" s="181">
        <v>222.74624633789062</v>
      </c>
      <c r="N7794" s="181">
        <v>248.71665954589844</v>
      </c>
      <c r="O7794" s="181">
        <v>867.01226806640625</v>
      </c>
      <c r="P7794" s="181">
        <v>897.97698974609375</v>
      </c>
      <c r="Q7794" s="181">
        <v>306.65066528320312</v>
      </c>
      <c r="R7794" s="181">
        <v>926.94403076171875</v>
      </c>
      <c r="S7794" s="226">
        <f t="shared" si="365"/>
        <v>4343.0523529052734</v>
      </c>
      <c r="T7794" s="181">
        <f t="shared" si="363"/>
        <v>13090.506957760803</v>
      </c>
      <c r="U7794" s="226">
        <f t="shared" si="364"/>
        <v>858.81982899495358</v>
      </c>
    </row>
    <row r="7795" spans="1:21" x14ac:dyDescent="0.25">
      <c r="A7795" s="156" t="s">
        <v>20198</v>
      </c>
      <c r="B7795" s="156" t="s">
        <v>138</v>
      </c>
      <c r="C7795" s="223">
        <v>0.30319061875343323</v>
      </c>
      <c r="D7795" s="221">
        <v>4.3609132766723633</v>
      </c>
      <c r="E7795" s="221">
        <v>1.3626246452331543</v>
      </c>
      <c r="F7795" s="221">
        <v>8.7830324172973633</v>
      </c>
      <c r="G7795" s="221">
        <v>24.55750846862793</v>
      </c>
      <c r="H7795" s="221">
        <v>15.441558837890625</v>
      </c>
      <c r="I7795" s="221">
        <v>0.408598393201828</v>
      </c>
      <c r="J7795" s="221">
        <v>-1.7199285328388214E-2</v>
      </c>
      <c r="K7795" s="180">
        <v>1160</v>
      </c>
      <c r="L7795" s="181">
        <v>417</v>
      </c>
      <c r="M7795" s="181">
        <v>337</v>
      </c>
      <c r="N7795" s="181">
        <v>334</v>
      </c>
      <c r="O7795" s="181">
        <v>1408</v>
      </c>
      <c r="P7795" s="181">
        <v>1334</v>
      </c>
      <c r="Q7795" s="181">
        <v>521</v>
      </c>
      <c r="R7795" s="181">
        <v>1458</v>
      </c>
      <c r="S7795" s="226">
        <f t="shared" si="365"/>
        <v>6969</v>
      </c>
      <c r="T7795" s="181">
        <f t="shared" si="363"/>
        <v>60926.753905370831</v>
      </c>
      <c r="U7795" s="226">
        <f t="shared" si="364"/>
        <v>3997.1793712089107</v>
      </c>
    </row>
    <row r="7796" spans="1:21" x14ac:dyDescent="0.25">
      <c r="A7796" s="156" t="s">
        <v>20199</v>
      </c>
      <c r="B7796" s="156" t="s">
        <v>138</v>
      </c>
      <c r="C7796" s="223">
        <v>-0.98506534099578857</v>
      </c>
      <c r="D7796" s="221">
        <v>1.6232079267501831</v>
      </c>
      <c r="E7796" s="221">
        <v>-5.3786044120788574</v>
      </c>
      <c r="F7796" s="221">
        <v>2.957603931427002</v>
      </c>
      <c r="G7796" s="221">
        <v>17.481950759887695</v>
      </c>
      <c r="H7796" s="221">
        <v>16.749000549316406</v>
      </c>
      <c r="I7796" s="221">
        <v>-0.87965762615203857</v>
      </c>
      <c r="J7796" s="221">
        <v>-1.3054553270339966</v>
      </c>
      <c r="K7796" s="180">
        <v>1047</v>
      </c>
      <c r="L7796" s="181">
        <v>333</v>
      </c>
      <c r="M7796" s="181">
        <v>294</v>
      </c>
      <c r="N7796" s="181">
        <v>304</v>
      </c>
      <c r="O7796" s="181">
        <v>1295</v>
      </c>
      <c r="P7796" s="181">
        <v>1258</v>
      </c>
      <c r="Q7796" s="181">
        <v>448</v>
      </c>
      <c r="R7796" s="181">
        <v>1121</v>
      </c>
      <c r="S7796" s="226">
        <f t="shared" si="365"/>
        <v>6100</v>
      </c>
      <c r="T7796" s="181">
        <f t="shared" si="363"/>
        <v>40678.833612561226</v>
      </c>
      <c r="U7796" s="226">
        <f t="shared" si="364"/>
        <v>2668.7880797574508</v>
      </c>
    </row>
    <row r="7797" spans="1:21" x14ac:dyDescent="0.25">
      <c r="A7797" s="156" t="s">
        <v>20200</v>
      </c>
      <c r="B7797" s="156" t="s">
        <v>138</v>
      </c>
      <c r="C7797" s="223">
        <v>-0.82700598239898682</v>
      </c>
      <c r="D7797" s="221">
        <v>0.1405034214258194</v>
      </c>
      <c r="E7797" s="221">
        <v>-0.23489697277545929</v>
      </c>
      <c r="F7797" s="221">
        <v>3.1156632900238037</v>
      </c>
      <c r="G7797" s="221">
        <v>7.2845044136047363</v>
      </c>
      <c r="H7797" s="221">
        <v>1.7300269603729248</v>
      </c>
      <c r="I7797" s="221">
        <v>-0.72159814834594727</v>
      </c>
      <c r="J7797" s="221">
        <v>-1.1473958492279053</v>
      </c>
      <c r="K7797" s="180">
        <v>63</v>
      </c>
      <c r="L7797" s="181">
        <v>15</v>
      </c>
      <c r="M7797" s="181">
        <v>13</v>
      </c>
      <c r="N7797" s="181">
        <v>11</v>
      </c>
      <c r="O7797" s="181">
        <v>75</v>
      </c>
      <c r="P7797" s="181">
        <v>95</v>
      </c>
      <c r="Q7797" s="181">
        <v>38</v>
      </c>
      <c r="R7797" s="181">
        <v>76</v>
      </c>
      <c r="S7797" s="226">
        <f t="shared" si="365"/>
        <v>386</v>
      </c>
      <c r="T7797" s="181">
        <f t="shared" si="363"/>
        <v>577.29238805174828</v>
      </c>
      <c r="U7797" s="226">
        <f t="shared" si="364"/>
        <v>37.874022112853169</v>
      </c>
    </row>
    <row r="7798" spans="1:21" x14ac:dyDescent="0.25">
      <c r="A7798" s="156" t="s">
        <v>20056</v>
      </c>
      <c r="B7798" s="156" t="s">
        <v>138</v>
      </c>
      <c r="C7798" s="223">
        <v>-1.1604106426239014</v>
      </c>
      <c r="D7798" s="221">
        <v>-0.19290125370025635</v>
      </c>
      <c r="E7798" s="221">
        <v>-0.56830161809921265</v>
      </c>
      <c r="F7798" s="221">
        <v>2.7822585105895996</v>
      </c>
      <c r="G7798" s="221">
        <v>6.9510989189147949</v>
      </c>
      <c r="H7798" s="221">
        <v>-7.3737130165100098</v>
      </c>
      <c r="I7798" s="221">
        <v>-1.0550029277801514</v>
      </c>
      <c r="J7798" s="221">
        <v>-1.4808003902435303</v>
      </c>
      <c r="K7798" s="180">
        <v>41.786476135253906</v>
      </c>
      <c r="L7798" s="181">
        <v>14.661921501159668</v>
      </c>
      <c r="M7798" s="181">
        <v>7.330960750579834</v>
      </c>
      <c r="N7798" s="181">
        <v>11.729537010192871</v>
      </c>
      <c r="O7798" s="181">
        <v>54.615657806396484</v>
      </c>
      <c r="P7798" s="181">
        <v>70.7437744140625</v>
      </c>
      <c r="Q7798" s="181">
        <v>19.427045822143555</v>
      </c>
      <c r="R7798" s="181">
        <v>41.786476135253906</v>
      </c>
      <c r="S7798" s="226">
        <f t="shared" si="365"/>
        <v>262.08184957504272</v>
      </c>
      <c r="T7798" s="181">
        <f t="shared" si="363"/>
        <v>-247.22783803784228</v>
      </c>
      <c r="U7798" s="226">
        <f t="shared" si="364"/>
        <v>-16.219705644063989</v>
      </c>
    </row>
    <row r="7799" spans="1:21" x14ac:dyDescent="0.25">
      <c r="A7799" s="156" t="s">
        <v>20201</v>
      </c>
      <c r="B7799" s="156" t="s">
        <v>138</v>
      </c>
      <c r="C7799" s="223">
        <v>4.4171252250671387</v>
      </c>
      <c r="D7799" s="221">
        <v>16.2958984375</v>
      </c>
      <c r="E7799" s="221">
        <v>17.903358459472656</v>
      </c>
      <c r="F7799" s="221">
        <v>18.858449935913086</v>
      </c>
      <c r="G7799" s="221">
        <v>75.216262817382813</v>
      </c>
      <c r="H7799" s="221">
        <v>39.154399871826172</v>
      </c>
      <c r="I7799" s="221">
        <v>8.5386667251586914</v>
      </c>
      <c r="J7799" s="221">
        <v>4.075523853302002</v>
      </c>
      <c r="K7799" s="180">
        <v>1854</v>
      </c>
      <c r="L7799" s="181">
        <v>496</v>
      </c>
      <c r="M7799" s="181">
        <v>510</v>
      </c>
      <c r="N7799" s="181">
        <v>543</v>
      </c>
      <c r="O7799" s="181">
        <v>1446</v>
      </c>
      <c r="P7799" s="181">
        <v>1108</v>
      </c>
      <c r="Q7799" s="181">
        <v>263</v>
      </c>
      <c r="R7799" s="181">
        <v>827</v>
      </c>
      <c r="S7799" s="226">
        <f t="shared" si="365"/>
        <v>7047</v>
      </c>
      <c r="T7799" s="181">
        <f t="shared" si="363"/>
        <v>193404.88558912277</v>
      </c>
      <c r="U7799" s="226">
        <f t="shared" si="364"/>
        <v>12688.580457914612</v>
      </c>
    </row>
    <row r="7800" spans="1:21" x14ac:dyDescent="0.25">
      <c r="A7800" s="156" t="s">
        <v>20202</v>
      </c>
      <c r="B7800" s="156" t="s">
        <v>138</v>
      </c>
      <c r="C7800" s="223">
        <v>5.3603014945983887</v>
      </c>
      <c r="D7800" s="221">
        <v>7.4159808158874512</v>
      </c>
      <c r="E7800" s="221">
        <v>5.9396390914916992</v>
      </c>
      <c r="F7800" s="221">
        <v>25.728353500366211</v>
      </c>
      <c r="G7800" s="221">
        <v>35.004829406738281</v>
      </c>
      <c r="H7800" s="221">
        <v>18.869253158569336</v>
      </c>
      <c r="I7800" s="221">
        <v>5.4529380798339844</v>
      </c>
      <c r="J7800" s="221">
        <v>5.0271401405334473</v>
      </c>
      <c r="K7800" s="180">
        <v>2272</v>
      </c>
      <c r="L7800" s="181">
        <v>532</v>
      </c>
      <c r="M7800" s="181">
        <v>564</v>
      </c>
      <c r="N7800" s="181">
        <v>688</v>
      </c>
      <c r="O7800" s="181">
        <v>1629</v>
      </c>
      <c r="P7800" s="181">
        <v>908</v>
      </c>
      <c r="Q7800" s="181">
        <v>175</v>
      </c>
      <c r="R7800" s="181">
        <v>650</v>
      </c>
      <c r="S7800" s="226">
        <f t="shared" si="365"/>
        <v>7418</v>
      </c>
      <c r="T7800" s="181">
        <f t="shared" si="363"/>
        <v>115553.02467250824</v>
      </c>
      <c r="U7800" s="226">
        <f t="shared" si="364"/>
        <v>7581.0073062341162</v>
      </c>
    </row>
    <row r="7801" spans="1:21" x14ac:dyDescent="0.25">
      <c r="A7801" s="156" t="s">
        <v>20203</v>
      </c>
      <c r="B7801" s="156" t="s">
        <v>138</v>
      </c>
      <c r="C7801" s="223">
        <v>1.8984248638153076</v>
      </c>
      <c r="D7801" s="221">
        <v>9.1345758438110352</v>
      </c>
      <c r="E7801" s="221">
        <v>12.233960151672363</v>
      </c>
      <c r="F7801" s="221">
        <v>22.855850219726563</v>
      </c>
      <c r="G7801" s="221">
        <v>43.517665863037109</v>
      </c>
      <c r="H7801" s="221">
        <v>11.06864070892334</v>
      </c>
      <c r="I7801" s="221">
        <v>2.0038325786590576</v>
      </c>
      <c r="J7801" s="221">
        <v>1.5780348777770996</v>
      </c>
      <c r="K7801" s="180">
        <v>2618</v>
      </c>
      <c r="L7801" s="181">
        <v>800</v>
      </c>
      <c r="M7801" s="181">
        <v>767</v>
      </c>
      <c r="N7801" s="181">
        <v>768</v>
      </c>
      <c r="O7801" s="181">
        <v>2358</v>
      </c>
      <c r="P7801" s="181">
        <v>1992</v>
      </c>
      <c r="Q7801" s="181">
        <v>483</v>
      </c>
      <c r="R7801" s="181">
        <v>1495</v>
      </c>
      <c r="S7801" s="226">
        <f t="shared" si="365"/>
        <v>11281</v>
      </c>
      <c r="T7801" s="181">
        <f t="shared" si="363"/>
        <v>167204.87904858589</v>
      </c>
      <c r="U7801" s="226">
        <f t="shared" si="364"/>
        <v>10969.694763921638</v>
      </c>
    </row>
    <row r="7802" spans="1:21" x14ac:dyDescent="0.25">
      <c r="A7802" s="156" t="s">
        <v>20204</v>
      </c>
      <c r="B7802" s="156" t="s">
        <v>138</v>
      </c>
      <c r="C7802" s="223">
        <v>4.0046753883361816</v>
      </c>
      <c r="D7802" s="221">
        <v>4.7713937759399414</v>
      </c>
      <c r="E7802" s="221">
        <v>9.3339061737060547</v>
      </c>
      <c r="F7802" s="221">
        <v>24.327333450317383</v>
      </c>
      <c r="G7802" s="221">
        <v>34.340499877929688</v>
      </c>
      <c r="H7802" s="221">
        <v>15.621957778930664</v>
      </c>
      <c r="I7802" s="221">
        <v>4.1100835800170898</v>
      </c>
      <c r="J7802" s="221">
        <v>6.8664145469665527</v>
      </c>
      <c r="K7802" s="180">
        <v>3455</v>
      </c>
      <c r="L7802" s="181">
        <v>985</v>
      </c>
      <c r="M7802" s="181">
        <v>919</v>
      </c>
      <c r="N7802" s="181">
        <v>836</v>
      </c>
      <c r="O7802" s="181">
        <v>2680</v>
      </c>
      <c r="P7802" s="181">
        <v>1960</v>
      </c>
      <c r="Q7802" s="181">
        <v>495</v>
      </c>
      <c r="R7802" s="181">
        <v>1596</v>
      </c>
      <c r="S7802" s="226">
        <f t="shared" si="365"/>
        <v>12926</v>
      </c>
      <c r="T7802" s="181">
        <f t="shared" si="363"/>
        <v>183096.35278272629</v>
      </c>
      <c r="U7802" s="226">
        <f t="shared" si="364"/>
        <v>12012.275681442252</v>
      </c>
    </row>
    <row r="7803" spans="1:21" x14ac:dyDescent="0.25">
      <c r="A7803" s="156" t="s">
        <v>20205</v>
      </c>
      <c r="B7803" s="156" t="s">
        <v>138</v>
      </c>
      <c r="C7803" s="223">
        <v>2.8517739772796631</v>
      </c>
      <c r="D7803" s="221">
        <v>3.3661618232727051</v>
      </c>
      <c r="E7803" s="221">
        <v>8.1921329498291016</v>
      </c>
      <c r="F7803" s="221">
        <v>19.956329345703125</v>
      </c>
      <c r="G7803" s="221">
        <v>61.652030944824219</v>
      </c>
      <c r="H7803" s="221">
        <v>23.984241485595703</v>
      </c>
      <c r="I7803" s="221">
        <v>8.5766687393188477</v>
      </c>
      <c r="J7803" s="221">
        <v>2.5313839912414551</v>
      </c>
      <c r="K7803" s="180">
        <v>2667</v>
      </c>
      <c r="L7803" s="181">
        <v>846</v>
      </c>
      <c r="M7803" s="181">
        <v>814</v>
      </c>
      <c r="N7803" s="181">
        <v>844</v>
      </c>
      <c r="O7803" s="181">
        <v>2431</v>
      </c>
      <c r="P7803" s="181">
        <v>2362</v>
      </c>
      <c r="Q7803" s="181">
        <v>711</v>
      </c>
      <c r="R7803" s="181">
        <v>2158</v>
      </c>
      <c r="S7803" s="226">
        <f t="shared" si="365"/>
        <v>12833</v>
      </c>
      <c r="T7803" s="181">
        <f t="shared" si="363"/>
        <v>252052.59603142738</v>
      </c>
      <c r="U7803" s="226">
        <f t="shared" si="364"/>
        <v>16536.240202149704</v>
      </c>
    </row>
    <row r="7804" spans="1:21" x14ac:dyDescent="0.25">
      <c r="A7804" s="156" t="s">
        <v>20206</v>
      </c>
      <c r="B7804" s="156" t="s">
        <v>138</v>
      </c>
      <c r="C7804" s="223">
        <v>2.58548903465271</v>
      </c>
      <c r="D7804" s="221">
        <v>4.8232178688049316</v>
      </c>
      <c r="E7804" s="221">
        <v>4.6806879043579102</v>
      </c>
      <c r="F7804" s="221">
        <v>38.141628265380859</v>
      </c>
      <c r="G7804" s="221">
        <v>70.863670349121094</v>
      </c>
      <c r="H7804" s="221">
        <v>10.774453163146973</v>
      </c>
      <c r="I7804" s="221">
        <v>2.0144927501678467</v>
      </c>
      <c r="J7804" s="221">
        <v>1.6813734769821167</v>
      </c>
      <c r="K7804" s="180">
        <v>2914</v>
      </c>
      <c r="L7804" s="181">
        <v>821</v>
      </c>
      <c r="M7804" s="181">
        <v>944</v>
      </c>
      <c r="N7804" s="181">
        <v>967</v>
      </c>
      <c r="O7804" s="181">
        <v>2593</v>
      </c>
      <c r="P7804" s="181">
        <v>2316</v>
      </c>
      <c r="Q7804" s="181">
        <v>616</v>
      </c>
      <c r="R7804" s="181">
        <v>2005</v>
      </c>
      <c r="S7804" s="226">
        <f t="shared" si="365"/>
        <v>13176</v>
      </c>
      <c r="T7804" s="181">
        <f t="shared" si="363"/>
        <v>266110.71292817593</v>
      </c>
      <c r="U7804" s="226">
        <f t="shared" si="364"/>
        <v>17458.541346651891</v>
      </c>
    </row>
    <row r="7805" spans="1:21" x14ac:dyDescent="0.25">
      <c r="A7805" s="156" t="s">
        <v>20207</v>
      </c>
      <c r="B7805" s="156" t="s">
        <v>138</v>
      </c>
      <c r="C7805" s="223">
        <v>0.9000546932220459</v>
      </c>
      <c r="D7805" s="221">
        <v>1.8675640821456909</v>
      </c>
      <c r="E7805" s="221">
        <v>6.6562047004699707</v>
      </c>
      <c r="F7805" s="221">
        <v>6.5722746849060059</v>
      </c>
      <c r="G7805" s="221">
        <v>47.929019927978516</v>
      </c>
      <c r="H7805" s="221">
        <v>14.231830596923828</v>
      </c>
      <c r="I7805" s="221">
        <v>1.0054625272750854</v>
      </c>
      <c r="J7805" s="221">
        <v>0.57966476678848267</v>
      </c>
      <c r="K7805" s="180">
        <v>1820</v>
      </c>
      <c r="L7805" s="181">
        <v>702</v>
      </c>
      <c r="M7805" s="181">
        <v>498</v>
      </c>
      <c r="N7805" s="181">
        <v>569</v>
      </c>
      <c r="O7805" s="181">
        <v>1847</v>
      </c>
      <c r="P7805" s="181">
        <v>1834</v>
      </c>
      <c r="Q7805" s="181">
        <v>589</v>
      </c>
      <c r="R7805" s="181">
        <v>1793</v>
      </c>
      <c r="S7805" s="226">
        <f t="shared" si="365"/>
        <v>9652</v>
      </c>
      <c r="T7805" s="181">
        <f t="shared" si="363"/>
        <v>126261.17724102736</v>
      </c>
      <c r="U7805" s="226">
        <f t="shared" si="364"/>
        <v>8283.529659831378</v>
      </c>
    </row>
    <row r="7806" spans="1:21" x14ac:dyDescent="0.25">
      <c r="A7806" s="156" t="s">
        <v>20208</v>
      </c>
      <c r="B7806" s="156" t="s">
        <v>138</v>
      </c>
      <c r="C7806" s="223">
        <v>1.6694486141204834</v>
      </c>
      <c r="D7806" s="221">
        <v>0.20748423039913177</v>
      </c>
      <c r="E7806" s="221">
        <v>1.4900131225585937</v>
      </c>
      <c r="F7806" s="221">
        <v>13.177023887634277</v>
      </c>
      <c r="G7806" s="221">
        <v>41.511611938476563</v>
      </c>
      <c r="H7806" s="221">
        <v>13.60966682434082</v>
      </c>
      <c r="I7806" s="221">
        <v>1.0033118724822998</v>
      </c>
      <c r="J7806" s="221">
        <v>0.5775141716003418</v>
      </c>
      <c r="K7806" s="180">
        <v>2218</v>
      </c>
      <c r="L7806" s="181">
        <v>710</v>
      </c>
      <c r="M7806" s="181">
        <v>713</v>
      </c>
      <c r="N7806" s="181">
        <v>867</v>
      </c>
      <c r="O7806" s="181">
        <v>2865</v>
      </c>
      <c r="P7806" s="181">
        <v>2262</v>
      </c>
      <c r="Q7806" s="181">
        <v>548</v>
      </c>
      <c r="R7806" s="181">
        <v>1562</v>
      </c>
      <c r="S7806" s="226">
        <f t="shared" si="365"/>
        <v>11745</v>
      </c>
      <c r="T7806" s="181">
        <f t="shared" si="363"/>
        <v>167504.73649922013</v>
      </c>
      <c r="U7806" s="226">
        <f t="shared" si="364"/>
        <v>10989.367304130164</v>
      </c>
    </row>
    <row r="7807" spans="1:21" x14ac:dyDescent="0.25">
      <c r="A7807" s="156" t="s">
        <v>20209</v>
      </c>
      <c r="B7807" s="156" t="s">
        <v>138</v>
      </c>
      <c r="C7807" s="223">
        <v>2.2132103443145752</v>
      </c>
      <c r="D7807" s="221">
        <v>0.51959758996963501</v>
      </c>
      <c r="E7807" s="221">
        <v>0.99860167503356934</v>
      </c>
      <c r="F7807" s="221">
        <v>12.791303634643555</v>
      </c>
      <c r="G7807" s="221">
        <v>35.630588531494141</v>
      </c>
      <c r="H7807" s="221">
        <v>15.590618133544922</v>
      </c>
      <c r="I7807" s="221">
        <v>2.3186180591583252</v>
      </c>
      <c r="J7807" s="221">
        <v>6.1570324897766113</v>
      </c>
      <c r="K7807" s="180">
        <v>1015</v>
      </c>
      <c r="L7807" s="181">
        <v>330</v>
      </c>
      <c r="M7807" s="181">
        <v>623</v>
      </c>
      <c r="N7807" s="181">
        <v>899</v>
      </c>
      <c r="O7807" s="181">
        <v>1951</v>
      </c>
      <c r="P7807" s="181">
        <v>1368</v>
      </c>
      <c r="Q7807" s="181">
        <v>392</v>
      </c>
      <c r="R7807" s="181">
        <v>1191</v>
      </c>
      <c r="S7807" s="226">
        <f t="shared" si="365"/>
        <v>7769</v>
      </c>
      <c r="T7807" s="181">
        <f t="shared" si="363"/>
        <v>113624.55432140827</v>
      </c>
      <c r="U7807" s="226">
        <f t="shared" si="364"/>
        <v>7454.4874867574836</v>
      </c>
    </row>
    <row r="7808" spans="1:21" x14ac:dyDescent="0.25">
      <c r="A7808" s="156" t="s">
        <v>20210</v>
      </c>
      <c r="B7808" s="156" t="s">
        <v>138</v>
      </c>
      <c r="C7808" s="223">
        <v>6.987368106842041</v>
      </c>
      <c r="D7808" s="221">
        <v>5.035003662109375</v>
      </c>
      <c r="E7808" s="221">
        <v>3.8658199310302734</v>
      </c>
      <c r="F7808" s="221">
        <v>20.721216201782227</v>
      </c>
      <c r="G7808" s="221">
        <v>79.596702575683594</v>
      </c>
      <c r="H7808" s="221">
        <v>32.290019989013672</v>
      </c>
      <c r="I7808" s="221">
        <v>57.777454376220703</v>
      </c>
      <c r="J7808" s="221">
        <v>3.7471048831939697</v>
      </c>
      <c r="K7808" s="180">
        <v>1055</v>
      </c>
      <c r="L7808" s="181">
        <v>464</v>
      </c>
      <c r="M7808" s="181">
        <v>1418</v>
      </c>
      <c r="N7808" s="181">
        <v>887</v>
      </c>
      <c r="O7808" s="181">
        <v>1680</v>
      </c>
      <c r="P7808" s="181">
        <v>1090</v>
      </c>
      <c r="Q7808" s="181">
        <v>300</v>
      </c>
      <c r="R7808" s="181">
        <v>893</v>
      </c>
      <c r="S7808" s="226">
        <f t="shared" si="365"/>
        <v>7787</v>
      </c>
      <c r="T7808" s="181">
        <f t="shared" si="363"/>
        <v>223167.34957385063</v>
      </c>
      <c r="U7808" s="226">
        <f t="shared" si="364"/>
        <v>14641.185831587987</v>
      </c>
    </row>
    <row r="7809" spans="1:21" x14ac:dyDescent="0.25">
      <c r="A7809" s="156" t="s">
        <v>20211</v>
      </c>
      <c r="B7809" s="156" t="s">
        <v>138</v>
      </c>
      <c r="C7809" s="223">
        <v>-1.4830019474029541</v>
      </c>
      <c r="D7809" s="221">
        <v>0.11952986568212509</v>
      </c>
      <c r="E7809" s="221">
        <v>0.73016482591629028</v>
      </c>
      <c r="F7809" s="221">
        <v>3.8052747249603271</v>
      </c>
      <c r="G7809" s="221">
        <v>26.869562149047852</v>
      </c>
      <c r="H7809" s="221">
        <v>10.859988212585449</v>
      </c>
      <c r="I7809" s="221">
        <v>1.1407043933868408</v>
      </c>
      <c r="J7809" s="221">
        <v>0.53562837839126587</v>
      </c>
      <c r="K7809" s="180">
        <v>2292</v>
      </c>
      <c r="L7809" s="181">
        <v>764</v>
      </c>
      <c r="M7809" s="181">
        <v>709</v>
      </c>
      <c r="N7809" s="181">
        <v>943</v>
      </c>
      <c r="O7809" s="181">
        <v>3089</v>
      </c>
      <c r="P7809" s="181">
        <v>2553</v>
      </c>
      <c r="Q7809" s="181">
        <v>748</v>
      </c>
      <c r="R7809" s="181">
        <v>2184</v>
      </c>
      <c r="S7809" s="226">
        <f t="shared" si="365"/>
        <v>13282</v>
      </c>
      <c r="T7809" s="181">
        <f t="shared" si="363"/>
        <v>113547.02793094516</v>
      </c>
      <c r="U7809" s="226">
        <f t="shared" si="364"/>
        <v>7449.4012665205619</v>
      </c>
    </row>
    <row r="7810" spans="1:21" x14ac:dyDescent="0.25">
      <c r="A7810" s="156" t="s">
        <v>20212</v>
      </c>
      <c r="B7810" s="156" t="s">
        <v>138</v>
      </c>
      <c r="C7810" s="223">
        <v>0.40963953733444214</v>
      </c>
      <c r="D7810" s="221">
        <v>1.3771488666534424</v>
      </c>
      <c r="E7810" s="221">
        <v>6.6943941116333008</v>
      </c>
      <c r="F7810" s="221">
        <v>4.8720870018005371</v>
      </c>
      <c r="G7810" s="221">
        <v>34.666191101074219</v>
      </c>
      <c r="H7810" s="221">
        <v>16.185041427612305</v>
      </c>
      <c r="I7810" s="221">
        <v>8.5129642486572266</v>
      </c>
      <c r="J7810" s="221">
        <v>1.379663348197937</v>
      </c>
      <c r="K7810" s="180">
        <v>1347</v>
      </c>
      <c r="L7810" s="181">
        <v>443</v>
      </c>
      <c r="M7810" s="181">
        <v>431</v>
      </c>
      <c r="N7810" s="181">
        <v>624</v>
      </c>
      <c r="O7810" s="181">
        <v>1996</v>
      </c>
      <c r="P7810" s="181">
        <v>1990</v>
      </c>
      <c r="Q7810" s="181">
        <v>635</v>
      </c>
      <c r="R7810" s="181">
        <v>2282</v>
      </c>
      <c r="S7810" s="226">
        <f t="shared" si="365"/>
        <v>9748</v>
      </c>
      <c r="T7810" s="181">
        <f t="shared" si="363"/>
        <v>117043.40149313211</v>
      </c>
      <c r="U7810" s="226">
        <f t="shared" si="364"/>
        <v>7678.7854266962422</v>
      </c>
    </row>
    <row r="7811" spans="1:21" x14ac:dyDescent="0.25">
      <c r="A7811" s="156" t="s">
        <v>20213</v>
      </c>
      <c r="B7811" s="156" t="s">
        <v>138</v>
      </c>
      <c r="C7811" s="223">
        <v>-2.4745171070098877</v>
      </c>
      <c r="D7811" s="221">
        <v>-1.5070077180862427</v>
      </c>
      <c r="E7811" s="221">
        <v>-1.8824080228805542</v>
      </c>
      <c r="F7811" s="221">
        <v>1.4681521654129028</v>
      </c>
      <c r="G7811" s="221">
        <v>18.733316421508789</v>
      </c>
      <c r="H7811" s="221">
        <v>0.22847433388233185</v>
      </c>
      <c r="I7811" s="221">
        <v>-2.3691093921661377</v>
      </c>
      <c r="J7811" s="221">
        <v>-2.7949070930480957</v>
      </c>
      <c r="K7811" s="180">
        <v>1233</v>
      </c>
      <c r="L7811" s="181">
        <v>441</v>
      </c>
      <c r="M7811" s="181">
        <v>366</v>
      </c>
      <c r="N7811" s="181">
        <v>251</v>
      </c>
      <c r="O7811" s="181">
        <v>1418</v>
      </c>
      <c r="P7811" s="181">
        <v>1869</v>
      </c>
      <c r="Q7811" s="181">
        <v>604</v>
      </c>
      <c r="R7811" s="181">
        <v>1739</v>
      </c>
      <c r="S7811" s="226">
        <f t="shared" si="365"/>
        <v>7921</v>
      </c>
      <c r="T7811" s="181">
        <f t="shared" si="363"/>
        <v>16663.450568571687</v>
      </c>
      <c r="U7811" s="226">
        <f t="shared" si="364"/>
        <v>1093.2274673504739</v>
      </c>
    </row>
    <row r="7812" spans="1:21" x14ac:dyDescent="0.25">
      <c r="A7812" s="156" t="s">
        <v>20144</v>
      </c>
      <c r="B7812" s="156" t="s">
        <v>138</v>
      </c>
      <c r="C7812" s="223">
        <v>2.1451005935668945</v>
      </c>
      <c r="D7812" s="221">
        <v>3.11260986328125</v>
      </c>
      <c r="E7812" s="221">
        <v>2.7372095584869385</v>
      </c>
      <c r="F7812" s="221">
        <v>6.0877695083618164</v>
      </c>
      <c r="G7812" s="221">
        <v>10.256610870361328</v>
      </c>
      <c r="H7812" s="221">
        <v>49.895549774169922</v>
      </c>
      <c r="I7812" s="221">
        <v>2.2505083084106445</v>
      </c>
      <c r="J7812" s="221">
        <v>1.8247106075286865</v>
      </c>
      <c r="K7812" s="180">
        <v>8.0829095840454102</v>
      </c>
      <c r="L7812" s="181">
        <v>3.3797070980072021</v>
      </c>
      <c r="M7812" s="181">
        <v>3.0728099346160889</v>
      </c>
      <c r="N7812" s="181">
        <v>2.9040162563323975</v>
      </c>
      <c r="O7812" s="181">
        <v>9.068817138671875</v>
      </c>
      <c r="P7812" s="181">
        <v>11.86158275604248</v>
      </c>
      <c r="Q7812" s="181">
        <v>3.3375089168548584</v>
      </c>
      <c r="R7812" s="181">
        <v>7.2888121604919434</v>
      </c>
      <c r="S7812" s="226">
        <f t="shared" si="365"/>
        <v>48.996163845062256</v>
      </c>
      <c r="T7812" s="181">
        <f t="shared" si="363"/>
        <v>759.61485579895896</v>
      </c>
      <c r="U7812" s="226">
        <f t="shared" si="364"/>
        <v>49.835526054437842</v>
      </c>
    </row>
    <row r="7813" spans="1:21" x14ac:dyDescent="0.25">
      <c r="A7813" s="156" t="s">
        <v>20214</v>
      </c>
      <c r="B7813" s="156" t="s">
        <v>138</v>
      </c>
      <c r="C7813" s="223">
        <v>3.7824060916900635</v>
      </c>
      <c r="D7813" s="221">
        <v>2.0765023231506348</v>
      </c>
      <c r="E7813" s="221">
        <v>10.542423248291016</v>
      </c>
      <c r="F7813" s="221">
        <v>12.566869735717773</v>
      </c>
      <c r="G7813" s="221">
        <v>32.37158203125</v>
      </c>
      <c r="H7813" s="221">
        <v>28.342491149902344</v>
      </c>
      <c r="I7813" s="221">
        <v>3.8878135681152344</v>
      </c>
      <c r="J7813" s="221">
        <v>3.8920636177062988</v>
      </c>
      <c r="K7813" s="180">
        <v>1742</v>
      </c>
      <c r="L7813" s="181">
        <v>529</v>
      </c>
      <c r="M7813" s="181">
        <v>998</v>
      </c>
      <c r="N7813" s="181">
        <v>1234</v>
      </c>
      <c r="O7813" s="181">
        <v>2364</v>
      </c>
      <c r="P7813" s="181">
        <v>1477</v>
      </c>
      <c r="Q7813" s="181">
        <v>369</v>
      </c>
      <c r="R7813" s="181">
        <v>922</v>
      </c>
      <c r="S7813" s="226">
        <f t="shared" si="365"/>
        <v>9635</v>
      </c>
      <c r="T7813" s="181">
        <f t="shared" ref="T7813:T7876" si="366">SUMPRODUCT(C7813:J7813,K7813:R7813)</f>
        <v>157127.64200878143</v>
      </c>
      <c r="U7813" s="226">
        <f t="shared" ref="U7813:U7876" si="367">(T7813/$T$10045)*$S$10045</f>
        <v>10308.564448709851</v>
      </c>
    </row>
    <row r="7814" spans="1:21" x14ac:dyDescent="0.25">
      <c r="A7814" s="156" t="s">
        <v>20215</v>
      </c>
      <c r="B7814" s="156" t="s">
        <v>138</v>
      </c>
      <c r="C7814" s="223">
        <v>-1.0286378860473633</v>
      </c>
      <c r="D7814" s="221">
        <v>-6.1128444969654083E-2</v>
      </c>
      <c r="E7814" s="221">
        <v>9.045659065246582</v>
      </c>
      <c r="F7814" s="221">
        <v>11.802210807800293</v>
      </c>
      <c r="G7814" s="221">
        <v>10.158993721008301</v>
      </c>
      <c r="H7814" s="221">
        <v>6.8479351997375488</v>
      </c>
      <c r="I7814" s="221">
        <v>-0.92323005199432373</v>
      </c>
      <c r="J7814" s="221">
        <v>-1.3490277528762817</v>
      </c>
      <c r="K7814" s="180">
        <v>1619</v>
      </c>
      <c r="L7814" s="181">
        <v>487</v>
      </c>
      <c r="M7814" s="181">
        <v>366</v>
      </c>
      <c r="N7814" s="181">
        <v>432</v>
      </c>
      <c r="O7814" s="181">
        <v>1651</v>
      </c>
      <c r="P7814" s="181">
        <v>1633</v>
      </c>
      <c r="Q7814" s="181">
        <v>452</v>
      </c>
      <c r="R7814" s="181">
        <v>1161</v>
      </c>
      <c r="S7814" s="226">
        <f t="shared" ref="S7814:S7877" si="368">SUM(K7814:R7814)</f>
        <v>7801</v>
      </c>
      <c r="T7814" s="181">
        <f t="shared" si="366"/>
        <v>32685.787606604397</v>
      </c>
      <c r="U7814" s="226">
        <f t="shared" si="367"/>
        <v>2144.3938430686326</v>
      </c>
    </row>
    <row r="7815" spans="1:21" x14ac:dyDescent="0.25">
      <c r="A7815" s="156" t="s">
        <v>20216</v>
      </c>
      <c r="B7815" s="156" t="s">
        <v>138</v>
      </c>
      <c r="C7815" s="223">
        <v>0.42611417174339294</v>
      </c>
      <c r="D7815" s="221">
        <v>1.4655884504318237</v>
      </c>
      <c r="E7815" s="221">
        <v>2.8508639335632324</v>
      </c>
      <c r="F7815" s="221">
        <v>6.5375442504882812</v>
      </c>
      <c r="G7815" s="221">
        <v>27.119682312011719</v>
      </c>
      <c r="H7815" s="221">
        <v>16.893272399902344</v>
      </c>
      <c r="I7815" s="221">
        <v>1.6465716361999512</v>
      </c>
      <c r="J7815" s="221">
        <v>0.17773053050041199</v>
      </c>
      <c r="K7815" s="180">
        <v>1978</v>
      </c>
      <c r="L7815" s="181">
        <v>573</v>
      </c>
      <c r="M7815" s="181">
        <v>762</v>
      </c>
      <c r="N7815" s="181">
        <v>949</v>
      </c>
      <c r="O7815" s="181">
        <v>2627</v>
      </c>
      <c r="P7815" s="181">
        <v>2040</v>
      </c>
      <c r="Q7815" s="181">
        <v>490</v>
      </c>
      <c r="R7815" s="181">
        <v>1641</v>
      </c>
      <c r="S7815" s="226">
        <f t="shared" si="368"/>
        <v>11060</v>
      </c>
      <c r="T7815" s="181">
        <f t="shared" si="366"/>
        <v>116863.28085663915</v>
      </c>
      <c r="U7815" s="226">
        <f t="shared" si="367"/>
        <v>7666.9683767736933</v>
      </c>
    </row>
    <row r="7816" spans="1:21" x14ac:dyDescent="0.25">
      <c r="A7816" s="156" t="s">
        <v>20217</v>
      </c>
      <c r="B7816" s="156" t="s">
        <v>138</v>
      </c>
      <c r="C7816" s="223">
        <v>2.0733816623687744</v>
      </c>
      <c r="D7816" s="221">
        <v>9.6568870544433594</v>
      </c>
      <c r="E7816" s="221">
        <v>11.033600807189941</v>
      </c>
      <c r="F7816" s="221">
        <v>55.149093627929687</v>
      </c>
      <c r="G7816" s="221">
        <v>57.373928070068359</v>
      </c>
      <c r="H7816" s="221">
        <v>24.23082160949707</v>
      </c>
      <c r="I7816" s="221">
        <v>0.71971845626831055</v>
      </c>
      <c r="J7816" s="221">
        <v>0.29392078518867493</v>
      </c>
      <c r="K7816" s="180">
        <v>2268</v>
      </c>
      <c r="L7816" s="181">
        <v>787</v>
      </c>
      <c r="M7816" s="181">
        <v>661</v>
      </c>
      <c r="N7816" s="181">
        <v>656</v>
      </c>
      <c r="O7816" s="181">
        <v>2474</v>
      </c>
      <c r="P7816" s="181">
        <v>2429</v>
      </c>
      <c r="Q7816" s="181">
        <v>758</v>
      </c>
      <c r="R7816" s="181">
        <v>2461</v>
      </c>
      <c r="S7816" s="226">
        <f t="shared" si="368"/>
        <v>12494</v>
      </c>
      <c r="T7816" s="181">
        <f t="shared" si="366"/>
        <v>257842.06465259194</v>
      </c>
      <c r="U7816" s="226">
        <f t="shared" si="367"/>
        <v>16916.065862625936</v>
      </c>
    </row>
    <row r="7817" spans="1:21" x14ac:dyDescent="0.25">
      <c r="A7817" s="156" t="s">
        <v>16515</v>
      </c>
      <c r="B7817" s="156" t="s">
        <v>138</v>
      </c>
      <c r="C7817" s="223">
        <v>1.1734851598739624</v>
      </c>
      <c r="D7817" s="221">
        <v>6.7166986465454102</v>
      </c>
      <c r="E7817" s="221">
        <v>-0.85185766220092773</v>
      </c>
      <c r="F7817" s="221">
        <v>34.818202972412109</v>
      </c>
      <c r="G7817" s="221">
        <v>33.960315704345703</v>
      </c>
      <c r="H7817" s="221">
        <v>11.078645706176758</v>
      </c>
      <c r="I7817" s="221">
        <v>6.7545919418334961</v>
      </c>
      <c r="J7817" s="221">
        <v>0.14739550650119781</v>
      </c>
      <c r="K7817" s="180">
        <v>1942.880859375</v>
      </c>
      <c r="L7817" s="181">
        <v>712.455810546875</v>
      </c>
      <c r="M7817" s="181">
        <v>658.872802734375</v>
      </c>
      <c r="N7817" s="181">
        <v>677.72607421875</v>
      </c>
      <c r="O7817" s="181">
        <v>2522.371337890625</v>
      </c>
      <c r="P7817" s="181">
        <v>2568.01611328125</v>
      </c>
      <c r="Q7817" s="181">
        <v>821.6064453125</v>
      </c>
      <c r="R7817" s="181">
        <v>2632.514404296875</v>
      </c>
      <c r="S7817" s="226">
        <f t="shared" si="368"/>
        <v>12536.44384765625</v>
      </c>
      <c r="T7817" s="181">
        <f t="shared" si="366"/>
        <v>150149.53571473656</v>
      </c>
      <c r="U7817" s="226">
        <f t="shared" si="367"/>
        <v>9850.7566591798004</v>
      </c>
    </row>
    <row r="7818" spans="1:21" x14ac:dyDescent="0.25">
      <c r="A7818" s="156" t="s">
        <v>20218</v>
      </c>
      <c r="B7818" s="156" t="s">
        <v>138</v>
      </c>
      <c r="C7818" s="223">
        <v>0.71864628791809082</v>
      </c>
      <c r="D7818" s="221">
        <v>1.6861556768417358</v>
      </c>
      <c r="E7818" s="221">
        <v>2.4720122814178467</v>
      </c>
      <c r="F7818" s="221">
        <v>15.934231758117676</v>
      </c>
      <c r="G7818" s="221">
        <v>14.467273712158203</v>
      </c>
      <c r="H7818" s="221">
        <v>17.250482559204102</v>
      </c>
      <c r="I7818" s="221">
        <v>0.82405412197113037</v>
      </c>
      <c r="J7818" s="221">
        <v>0.39825636148452759</v>
      </c>
      <c r="K7818" s="180">
        <v>1701</v>
      </c>
      <c r="L7818" s="181">
        <v>531</v>
      </c>
      <c r="M7818" s="181">
        <v>531</v>
      </c>
      <c r="N7818" s="181">
        <v>746</v>
      </c>
      <c r="O7818" s="181">
        <v>2692</v>
      </c>
      <c r="P7818" s="181">
        <v>2024</v>
      </c>
      <c r="Q7818" s="181">
        <v>461</v>
      </c>
      <c r="R7818" s="181">
        <v>1300</v>
      </c>
      <c r="S7818" s="226">
        <f t="shared" si="368"/>
        <v>9986</v>
      </c>
      <c r="T7818" s="181">
        <f t="shared" si="366"/>
        <v>90075.841166257858</v>
      </c>
      <c r="U7818" s="226">
        <f t="shared" si="367"/>
        <v>5909.5433627281618</v>
      </c>
    </row>
    <row r="7819" spans="1:21" x14ac:dyDescent="0.25">
      <c r="A7819" s="156" t="s">
        <v>20219</v>
      </c>
      <c r="B7819" s="156" t="s">
        <v>138</v>
      </c>
      <c r="C7819" s="223">
        <v>3.7120456695556641</v>
      </c>
      <c r="D7819" s="221">
        <v>7.3306045532226563</v>
      </c>
      <c r="E7819" s="221">
        <v>8.1403188705444336</v>
      </c>
      <c r="F7819" s="221">
        <v>29.843172073364258</v>
      </c>
      <c r="G7819" s="221">
        <v>28.291662216186523</v>
      </c>
      <c r="H7819" s="221">
        <v>11.022560119628906</v>
      </c>
      <c r="I7819" s="221">
        <v>2.4310247898101807</v>
      </c>
      <c r="J7819" s="221">
        <v>2.0052270889282227</v>
      </c>
      <c r="K7819" s="180">
        <v>2714</v>
      </c>
      <c r="L7819" s="181">
        <v>886</v>
      </c>
      <c r="M7819" s="181">
        <v>779</v>
      </c>
      <c r="N7819" s="181">
        <v>907</v>
      </c>
      <c r="O7819" s="181">
        <v>2753</v>
      </c>
      <c r="P7819" s="181">
        <v>2044</v>
      </c>
      <c r="Q7819" s="181">
        <v>551</v>
      </c>
      <c r="R7819" s="181">
        <v>1490</v>
      </c>
      <c r="S7819" s="226">
        <f t="shared" si="368"/>
        <v>12124</v>
      </c>
      <c r="T7819" s="181">
        <f t="shared" si="366"/>
        <v>154722.81503939629</v>
      </c>
      <c r="U7819" s="226">
        <f t="shared" si="367"/>
        <v>10150.79263030175</v>
      </c>
    </row>
    <row r="7820" spans="1:21" x14ac:dyDescent="0.25">
      <c r="A7820" s="156" t="s">
        <v>20220</v>
      </c>
      <c r="B7820" s="156" t="s">
        <v>138</v>
      </c>
      <c r="C7820" s="223">
        <v>7.9228672981262207</v>
      </c>
      <c r="D7820" s="221">
        <v>8.890376091003418</v>
      </c>
      <c r="E7820" s="221">
        <v>8.5149755477905273</v>
      </c>
      <c r="F7820" s="221">
        <v>11.865535736083984</v>
      </c>
      <c r="G7820" s="221">
        <v>16.03437614440918</v>
      </c>
      <c r="H7820" s="221">
        <v>10.479899406433105</v>
      </c>
      <c r="I7820" s="221">
        <v>8.0282745361328125</v>
      </c>
      <c r="J7820" s="221">
        <v>7.6024770736694336</v>
      </c>
      <c r="K7820" s="180">
        <v>5.2916507720947266</v>
      </c>
      <c r="L7820" s="181">
        <v>1.8935322761535645</v>
      </c>
      <c r="M7820" s="181">
        <v>2.0368344783782959</v>
      </c>
      <c r="N7820" s="181">
        <v>2.0525438785552979</v>
      </c>
      <c r="O7820" s="181">
        <v>6.160487174987793</v>
      </c>
      <c r="P7820" s="181">
        <v>5.8239631652832031</v>
      </c>
      <c r="Q7820" s="181">
        <v>1.8067448139190674</v>
      </c>
      <c r="R7820" s="181">
        <v>4.9342432022094727</v>
      </c>
      <c r="S7820" s="226">
        <f t="shared" si="368"/>
        <v>29.999999761581421</v>
      </c>
      <c r="T7820" s="181">
        <f t="shared" si="366"/>
        <v>312.28902036904469</v>
      </c>
      <c r="U7820" s="226">
        <f t="shared" si="367"/>
        <v>20.488129599239105</v>
      </c>
    </row>
    <row r="7821" spans="1:21" x14ac:dyDescent="0.25">
      <c r="A7821" s="156" t="s">
        <v>20221</v>
      </c>
      <c r="B7821" s="156" t="s">
        <v>138</v>
      </c>
      <c r="C7821" s="223">
        <v>2.1561031341552734</v>
      </c>
      <c r="D7821" s="221">
        <v>3.1236124038696289</v>
      </c>
      <c r="E7821" s="221">
        <v>2.7482120990753174</v>
      </c>
      <c r="F7821" s="221">
        <v>17.982467651367188</v>
      </c>
      <c r="G7821" s="221">
        <v>25.90504264831543</v>
      </c>
      <c r="H7821" s="221">
        <v>34.853652954101562</v>
      </c>
      <c r="I7821" s="221">
        <v>2.2615108489990234</v>
      </c>
      <c r="J7821" s="221">
        <v>1.8357130289077759</v>
      </c>
      <c r="K7821" s="180">
        <v>1112</v>
      </c>
      <c r="L7821" s="181">
        <v>331</v>
      </c>
      <c r="M7821" s="181">
        <v>265</v>
      </c>
      <c r="N7821" s="181">
        <v>281</v>
      </c>
      <c r="O7821" s="181">
        <v>826</v>
      </c>
      <c r="P7821" s="181">
        <v>337</v>
      </c>
      <c r="Q7821" s="181">
        <v>75</v>
      </c>
      <c r="R7821" s="181">
        <v>240</v>
      </c>
      <c r="S7821" s="226">
        <f t="shared" si="368"/>
        <v>3467</v>
      </c>
      <c r="T7821" s="181">
        <f t="shared" si="366"/>
        <v>42966.282720804214</v>
      </c>
      <c r="U7821" s="226">
        <f t="shared" si="367"/>
        <v>2818.8591700761672</v>
      </c>
    </row>
    <row r="7822" spans="1:21" x14ac:dyDescent="0.25">
      <c r="A7822" s="156" t="s">
        <v>20222</v>
      </c>
      <c r="B7822" s="156" t="s">
        <v>138</v>
      </c>
      <c r="C7822" s="223">
        <v>1.2289752960205078</v>
      </c>
      <c r="D7822" s="221">
        <v>2.8296010494232178</v>
      </c>
      <c r="E7822" s="221">
        <v>-0.19802427291870117</v>
      </c>
      <c r="F7822" s="221">
        <v>29.761186599731445</v>
      </c>
      <c r="G7822" s="221">
        <v>30.461395263671875</v>
      </c>
      <c r="H7822" s="221">
        <v>8.8979148864746094</v>
      </c>
      <c r="I7822" s="221">
        <v>1.9674993753433228</v>
      </c>
      <c r="J7822" s="221">
        <v>1.5417017936706543</v>
      </c>
      <c r="K7822" s="180">
        <v>1729</v>
      </c>
      <c r="L7822" s="181">
        <v>549</v>
      </c>
      <c r="M7822" s="181">
        <v>541</v>
      </c>
      <c r="N7822" s="181">
        <v>623</v>
      </c>
      <c r="O7822" s="181">
        <v>1773</v>
      </c>
      <c r="P7822" s="181">
        <v>1348</v>
      </c>
      <c r="Q7822" s="181">
        <v>404</v>
      </c>
      <c r="R7822" s="181">
        <v>1337</v>
      </c>
      <c r="S7822" s="226">
        <f t="shared" si="368"/>
        <v>8304</v>
      </c>
      <c r="T7822" s="181">
        <f t="shared" si="366"/>
        <v>90971.005498170853</v>
      </c>
      <c r="U7822" s="226">
        <f t="shared" si="367"/>
        <v>5968.2717894374209</v>
      </c>
    </row>
    <row r="7823" spans="1:21" x14ac:dyDescent="0.25">
      <c r="A7823" s="156" t="s">
        <v>20223</v>
      </c>
      <c r="B7823" s="156" t="s">
        <v>138</v>
      </c>
      <c r="C7823" s="223">
        <v>2.6372542381286621</v>
      </c>
      <c r="D7823" s="221">
        <v>0.49593496322631836</v>
      </c>
      <c r="E7823" s="221">
        <v>3.2293632030487061</v>
      </c>
      <c r="F7823" s="221">
        <v>7.0499367713928223</v>
      </c>
      <c r="G7823" s="221">
        <v>34.377037048339844</v>
      </c>
      <c r="H7823" s="221">
        <v>18.348793029785156</v>
      </c>
      <c r="I7823" s="221">
        <v>2.7426621913909912</v>
      </c>
      <c r="J7823" s="221">
        <v>2.3168644905090332</v>
      </c>
      <c r="K7823" s="180">
        <v>1062</v>
      </c>
      <c r="L7823" s="181">
        <v>246</v>
      </c>
      <c r="M7823" s="181">
        <v>280</v>
      </c>
      <c r="N7823" s="181">
        <v>329</v>
      </c>
      <c r="O7823" s="181">
        <v>875</v>
      </c>
      <c r="P7823" s="181">
        <v>530</v>
      </c>
      <c r="Q7823" s="181">
        <v>180</v>
      </c>
      <c r="R7823" s="181">
        <v>692</v>
      </c>
      <c r="S7823" s="226">
        <f t="shared" si="368"/>
        <v>4194</v>
      </c>
      <c r="T7823" s="181">
        <f t="shared" si="366"/>
        <v>48048.132041454315</v>
      </c>
      <c r="U7823" s="226">
        <f t="shared" si="367"/>
        <v>3152.260540903244</v>
      </c>
    </row>
    <row r="7824" spans="1:21" x14ac:dyDescent="0.25">
      <c r="A7824" s="156" t="s">
        <v>15523</v>
      </c>
      <c r="B7824" s="156" t="s">
        <v>30</v>
      </c>
      <c r="C7824" s="223">
        <v>1.4993188381195068</v>
      </c>
      <c r="D7824" s="221">
        <v>2.4668281078338623</v>
      </c>
      <c r="E7824" s="221">
        <v>2.0914278030395508</v>
      </c>
      <c r="F7824" s="221">
        <v>5.4419879913330078</v>
      </c>
      <c r="G7824" s="221">
        <v>320.5211181640625</v>
      </c>
      <c r="H7824" s="221">
        <v>97.084922790527344</v>
      </c>
      <c r="I7824" s="221">
        <v>1.6047265529632568</v>
      </c>
      <c r="J7824" s="221">
        <v>1.1789288520812988</v>
      </c>
      <c r="K7824" s="180">
        <v>12.993810653686523</v>
      </c>
      <c r="L7824" s="181">
        <v>4.9189796447753906</v>
      </c>
      <c r="M7824" s="181">
        <v>4.1485371589660645</v>
      </c>
      <c r="N7824" s="181">
        <v>4.5707988739013672</v>
      </c>
      <c r="O7824" s="181">
        <v>16.334864616394043</v>
      </c>
      <c r="P7824" s="181">
        <v>18.557294845581055</v>
      </c>
      <c r="Q7824" s="181">
        <v>5.2078957557678223</v>
      </c>
      <c r="R7824" s="181">
        <v>12.897505760192871</v>
      </c>
      <c r="S7824" s="226">
        <f t="shared" si="368"/>
        <v>79.629687309265137</v>
      </c>
      <c r="T7824" s="181">
        <f t="shared" si="366"/>
        <v>7126.0318403348065</v>
      </c>
      <c r="U7824" s="226">
        <f t="shared" si="367"/>
        <v>467.51263845443816</v>
      </c>
    </row>
    <row r="7825" spans="1:21" x14ac:dyDescent="0.25">
      <c r="A7825" s="156" t="s">
        <v>20224</v>
      </c>
      <c r="B7825" s="156" t="s">
        <v>30</v>
      </c>
      <c r="C7825" s="223">
        <v>-2.0618810653686523</v>
      </c>
      <c r="D7825" s="221">
        <v>4.1181545257568359</v>
      </c>
      <c r="E7825" s="221">
        <v>6.090054988861084</v>
      </c>
      <c r="F7825" s="221">
        <v>42.436210632324219</v>
      </c>
      <c r="G7825" s="221">
        <v>60.008152008056641</v>
      </c>
      <c r="H7825" s="221">
        <v>10.66102123260498</v>
      </c>
      <c r="I7825" s="221">
        <v>0.66896408796310425</v>
      </c>
      <c r="J7825" s="221">
        <v>0.24316640198230743</v>
      </c>
      <c r="K7825" s="180">
        <v>1385.0601806640625</v>
      </c>
      <c r="L7825" s="181">
        <v>434.70504760742187</v>
      </c>
      <c r="M7825" s="181">
        <v>416.71725463867187</v>
      </c>
      <c r="N7825" s="181">
        <v>467.68267822265625</v>
      </c>
      <c r="O7825" s="181">
        <v>1550.9476318359375</v>
      </c>
      <c r="P7825" s="181">
        <v>1465.0059814453125</v>
      </c>
      <c r="Q7825" s="181">
        <v>429.70843505859375</v>
      </c>
      <c r="R7825" s="181">
        <v>1176.201904296875</v>
      </c>
      <c r="S7825" s="226">
        <f t="shared" si="368"/>
        <v>7326.0291137695312</v>
      </c>
      <c r="T7825" s="181">
        <f t="shared" si="366"/>
        <v>130580.29825421923</v>
      </c>
      <c r="U7825" s="226">
        <f t="shared" si="367"/>
        <v>8566.8912425360777</v>
      </c>
    </row>
    <row r="7826" spans="1:21" x14ac:dyDescent="0.25">
      <c r="A7826" s="156" t="s">
        <v>15526</v>
      </c>
      <c r="B7826" s="156" t="s">
        <v>30</v>
      </c>
      <c r="C7826" s="223">
        <v>-1.4845402240753174</v>
      </c>
      <c r="D7826" s="221">
        <v>0.68015128374099731</v>
      </c>
      <c r="E7826" s="221">
        <v>17.180507659912109</v>
      </c>
      <c r="F7826" s="221">
        <v>43.452724456787109</v>
      </c>
      <c r="G7826" s="221">
        <v>27.21735954284668</v>
      </c>
      <c r="H7826" s="221">
        <v>13.516697883605957</v>
      </c>
      <c r="I7826" s="221">
        <v>21.948638916015625</v>
      </c>
      <c r="J7826" s="221">
        <v>-0.60774803161621094</v>
      </c>
      <c r="K7826" s="180">
        <v>847.0692138671875</v>
      </c>
      <c r="L7826" s="181">
        <v>366.326171875</v>
      </c>
      <c r="M7826" s="181">
        <v>300.94512939453125</v>
      </c>
      <c r="N7826" s="181">
        <v>268.25460815429687</v>
      </c>
      <c r="O7826" s="181">
        <v>957.64007568359375</v>
      </c>
      <c r="P7826" s="181">
        <v>1074.94140625</v>
      </c>
      <c r="Q7826" s="181">
        <v>399.97817993164062</v>
      </c>
      <c r="R7826" s="181">
        <v>1148.0142822265625</v>
      </c>
      <c r="S7826" s="226">
        <f t="shared" si="368"/>
        <v>5363.1690673828125</v>
      </c>
      <c r="T7826" s="181">
        <f t="shared" si="366"/>
        <v>64493.798277368332</v>
      </c>
      <c r="U7826" s="226">
        <f t="shared" si="367"/>
        <v>4231.1999822869348</v>
      </c>
    </row>
    <row r="7827" spans="1:21" x14ac:dyDescent="0.25">
      <c r="A7827" s="156" t="s">
        <v>15548</v>
      </c>
      <c r="B7827" s="156" t="s">
        <v>30</v>
      </c>
      <c r="C7827" s="223">
        <v>1.9000381231307983</v>
      </c>
      <c r="D7827" s="221">
        <v>2.8675475120544434</v>
      </c>
      <c r="E7827" s="221">
        <v>2.4921472072601318</v>
      </c>
      <c r="F7827" s="221">
        <v>5.842707633972168</v>
      </c>
      <c r="G7827" s="221">
        <v>10.011547088623047</v>
      </c>
      <c r="H7827" s="221">
        <v>4.4570713043212891</v>
      </c>
      <c r="I7827" s="221">
        <v>2.0054457187652588</v>
      </c>
      <c r="J7827" s="221">
        <v>1.5796481370925903</v>
      </c>
      <c r="K7827" s="180">
        <v>2.7042827606201172</v>
      </c>
      <c r="L7827" s="181">
        <v>1.0208474397659302</v>
      </c>
      <c r="M7827" s="181">
        <v>1.097892589867115</v>
      </c>
      <c r="N7827" s="181">
        <v>1.0747790336608887</v>
      </c>
      <c r="O7827" s="181">
        <v>3.42850661277771</v>
      </c>
      <c r="P7827" s="181">
        <v>3.9100384712219238</v>
      </c>
      <c r="Q7827" s="181">
        <v>1.2828007936477661</v>
      </c>
      <c r="R7827" s="181">
        <v>3.8060276508331299</v>
      </c>
      <c r="S7827" s="226">
        <f t="shared" si="368"/>
        <v>18.325175352394581</v>
      </c>
      <c r="T7827" s="181">
        <f t="shared" si="366"/>
        <v>77.418046007870288</v>
      </c>
      <c r="U7827" s="226">
        <f t="shared" si="367"/>
        <v>5.0791121572403757</v>
      </c>
    </row>
    <row r="7828" spans="1:21" x14ac:dyDescent="0.25">
      <c r="A7828" s="156" t="s">
        <v>20225</v>
      </c>
      <c r="B7828" s="156" t="s">
        <v>30</v>
      </c>
      <c r="C7828" s="223">
        <v>1.1060323715209961</v>
      </c>
      <c r="D7828" s="221">
        <v>15.373187065124512</v>
      </c>
      <c r="E7828" s="221">
        <v>45.072986602783203</v>
      </c>
      <c r="F7828" s="221">
        <v>71.052391052246094</v>
      </c>
      <c r="G7828" s="221">
        <v>121.09329223632812</v>
      </c>
      <c r="H7828" s="221">
        <v>30.446067810058594</v>
      </c>
      <c r="I7828" s="221">
        <v>12.52329158782959</v>
      </c>
      <c r="J7828" s="221">
        <v>5.4822845458984375</v>
      </c>
      <c r="K7828" s="180">
        <v>1433</v>
      </c>
      <c r="L7828" s="181">
        <v>511</v>
      </c>
      <c r="M7828" s="181">
        <v>642</v>
      </c>
      <c r="N7828" s="181">
        <v>774</v>
      </c>
      <c r="O7828" s="181">
        <v>1804</v>
      </c>
      <c r="P7828" s="181">
        <v>1720</v>
      </c>
      <c r="Q7828" s="181">
        <v>517</v>
      </c>
      <c r="R7828" s="181">
        <v>1491</v>
      </c>
      <c r="S7828" s="226">
        <f t="shared" si="368"/>
        <v>8892</v>
      </c>
      <c r="T7828" s="181">
        <f t="shared" si="366"/>
        <v>378840.21488857269</v>
      </c>
      <c r="U7828" s="226">
        <f t="shared" si="367"/>
        <v>24854.307752697547</v>
      </c>
    </row>
    <row r="7829" spans="1:21" x14ac:dyDescent="0.25">
      <c r="A7829" s="156" t="s">
        <v>20226</v>
      </c>
      <c r="B7829" s="156" t="s">
        <v>30</v>
      </c>
      <c r="C7829" s="223">
        <v>9.8988674581050873E-2</v>
      </c>
      <c r="D7829" s="221">
        <v>7.2837963104248047</v>
      </c>
      <c r="E7829" s="221">
        <v>16.077686309814453</v>
      </c>
      <c r="F7829" s="221">
        <v>27.050392150878906</v>
      </c>
      <c r="G7829" s="221">
        <v>56.727954864501953</v>
      </c>
      <c r="H7829" s="221">
        <v>15.14301872253418</v>
      </c>
      <c r="I7829" s="221">
        <v>5.0802736282348633</v>
      </c>
      <c r="J7829" s="221">
        <v>7.5339283794164658E-3</v>
      </c>
      <c r="K7829" s="180">
        <v>3123.753173828125</v>
      </c>
      <c r="L7829" s="181">
        <v>1087.218017578125</v>
      </c>
      <c r="M7829" s="181">
        <v>951.31573486328125</v>
      </c>
      <c r="N7829" s="181">
        <v>1121.193603515625</v>
      </c>
      <c r="O7829" s="181">
        <v>3450.51806640625</v>
      </c>
      <c r="P7829" s="181">
        <v>3936.1689453125</v>
      </c>
      <c r="Q7829" s="181">
        <v>1147.1749267578125</v>
      </c>
      <c r="R7829" s="181">
        <v>3005.837890625</v>
      </c>
      <c r="S7829" s="226">
        <f t="shared" si="368"/>
        <v>17823.180358886719</v>
      </c>
      <c r="T7829" s="181">
        <f t="shared" si="366"/>
        <v>315048.89484927087</v>
      </c>
      <c r="U7829" s="226">
        <f t="shared" si="367"/>
        <v>20669.194773934283</v>
      </c>
    </row>
    <row r="7830" spans="1:21" x14ac:dyDescent="0.25">
      <c r="A7830" s="156" t="s">
        <v>20227</v>
      </c>
      <c r="B7830" s="156" t="s">
        <v>30</v>
      </c>
      <c r="C7830" s="223">
        <v>2.3040835857391357</v>
      </c>
      <c r="D7830" s="221">
        <v>9.6697664260864258</v>
      </c>
      <c r="E7830" s="221">
        <v>15.243259429931641</v>
      </c>
      <c r="F7830" s="221">
        <v>87.595245361328125</v>
      </c>
      <c r="G7830" s="221">
        <v>108.19171142578125</v>
      </c>
      <c r="H7830" s="221">
        <v>20.852409362792969</v>
      </c>
      <c r="I7830" s="221">
        <v>2.4094913005828857</v>
      </c>
      <c r="J7830" s="221">
        <v>2.6698229312896729</v>
      </c>
      <c r="K7830" s="180">
        <v>1573</v>
      </c>
      <c r="L7830" s="181">
        <v>544</v>
      </c>
      <c r="M7830" s="181">
        <v>562</v>
      </c>
      <c r="N7830" s="181">
        <v>629</v>
      </c>
      <c r="O7830" s="181">
        <v>1905</v>
      </c>
      <c r="P7830" s="181">
        <v>1891</v>
      </c>
      <c r="Q7830" s="181">
        <v>571</v>
      </c>
      <c r="R7830" s="181">
        <v>1818</v>
      </c>
      <c r="S7830" s="226">
        <f t="shared" si="368"/>
        <v>9493</v>
      </c>
      <c r="T7830" s="181">
        <f t="shared" si="366"/>
        <v>324315.47154092789</v>
      </c>
      <c r="U7830" s="226">
        <f t="shared" si="367"/>
        <v>21277.140656807776</v>
      </c>
    </row>
    <row r="7831" spans="1:21" x14ac:dyDescent="0.25">
      <c r="A7831" s="156" t="s">
        <v>20228</v>
      </c>
      <c r="B7831" s="156" t="s">
        <v>30</v>
      </c>
      <c r="C7831" s="223">
        <v>-0.3403410017490387</v>
      </c>
      <c r="D7831" s="221">
        <v>4.8345751762390137</v>
      </c>
      <c r="E7831" s="221">
        <v>25.936130523681641</v>
      </c>
      <c r="F7831" s="221">
        <v>1.4091924428939819</v>
      </c>
      <c r="G7831" s="221">
        <v>48.874652862548828</v>
      </c>
      <c r="H7831" s="221">
        <v>5.6134696006774902</v>
      </c>
      <c r="I7831" s="221">
        <v>11.67255687713623</v>
      </c>
      <c r="J7831" s="221">
        <v>-0.66073089838027954</v>
      </c>
      <c r="K7831" s="180">
        <v>579</v>
      </c>
      <c r="L7831" s="181">
        <v>229</v>
      </c>
      <c r="M7831" s="181">
        <v>217</v>
      </c>
      <c r="N7831" s="181">
        <v>250</v>
      </c>
      <c r="O7831" s="181">
        <v>781</v>
      </c>
      <c r="P7831" s="181">
        <v>956</v>
      </c>
      <c r="Q7831" s="181">
        <v>316</v>
      </c>
      <c r="R7831" s="181">
        <v>857</v>
      </c>
      <c r="S7831" s="226">
        <f t="shared" si="368"/>
        <v>4185</v>
      </c>
      <c r="T7831" s="181">
        <f t="shared" si="366"/>
        <v>53550.361126869917</v>
      </c>
      <c r="U7831" s="226">
        <f t="shared" si="367"/>
        <v>3513.2414759789617</v>
      </c>
    </row>
    <row r="7832" spans="1:21" x14ac:dyDescent="0.25">
      <c r="A7832" s="156" t="s">
        <v>20229</v>
      </c>
      <c r="B7832" s="156" t="s">
        <v>30</v>
      </c>
      <c r="C7832" s="223">
        <v>1.7031276226043701</v>
      </c>
      <c r="D7832" s="221">
        <v>3.004115104675293</v>
      </c>
      <c r="E7832" s="221">
        <v>20.797172546386719</v>
      </c>
      <c r="F7832" s="221">
        <v>66.599777221679688</v>
      </c>
      <c r="G7832" s="221">
        <v>65.715431213378906</v>
      </c>
      <c r="H7832" s="221">
        <v>16.473079681396484</v>
      </c>
      <c r="I7832" s="221">
        <v>3.184035062789917</v>
      </c>
      <c r="J7832" s="221">
        <v>0.43872353434562683</v>
      </c>
      <c r="K7832" s="180">
        <v>2051</v>
      </c>
      <c r="L7832" s="181">
        <v>730</v>
      </c>
      <c r="M7832" s="181">
        <v>757</v>
      </c>
      <c r="N7832" s="181">
        <v>916</v>
      </c>
      <c r="O7832" s="181">
        <v>2681</v>
      </c>
      <c r="P7832" s="181">
        <v>2558</v>
      </c>
      <c r="Q7832" s="181">
        <v>720</v>
      </c>
      <c r="R7832" s="181">
        <v>1861</v>
      </c>
      <c r="S7832" s="226">
        <f t="shared" si="368"/>
        <v>12274</v>
      </c>
      <c r="T7832" s="181">
        <f t="shared" si="366"/>
        <v>303865.15298375487</v>
      </c>
      <c r="U7832" s="226">
        <f t="shared" si="367"/>
        <v>19935.470762522189</v>
      </c>
    </row>
    <row r="7833" spans="1:21" x14ac:dyDescent="0.25">
      <c r="A7833" s="156" t="s">
        <v>20230</v>
      </c>
      <c r="B7833" s="156" t="s">
        <v>30</v>
      </c>
      <c r="C7833" s="223">
        <v>0.74676394462585449</v>
      </c>
      <c r="D7833" s="221">
        <v>1.7142733335494995</v>
      </c>
      <c r="E7833" s="221">
        <v>25.422357559204102</v>
      </c>
      <c r="F7833" s="221">
        <v>80.7359619140625</v>
      </c>
      <c r="G7833" s="221">
        <v>113.58164978027344</v>
      </c>
      <c r="H7833" s="221">
        <v>27.357423782348633</v>
      </c>
      <c r="I7833" s="221">
        <v>0.85217171907424927</v>
      </c>
      <c r="J7833" s="221">
        <v>0.42637407779693604</v>
      </c>
      <c r="K7833" s="180">
        <v>646</v>
      </c>
      <c r="L7833" s="181">
        <v>179</v>
      </c>
      <c r="M7833" s="181">
        <v>228</v>
      </c>
      <c r="N7833" s="181">
        <v>281</v>
      </c>
      <c r="O7833" s="181">
        <v>749</v>
      </c>
      <c r="P7833" s="181">
        <v>676</v>
      </c>
      <c r="Q7833" s="181">
        <v>195</v>
      </c>
      <c r="R7833" s="181">
        <v>381</v>
      </c>
      <c r="S7833" s="226">
        <f t="shared" si="368"/>
        <v>3335</v>
      </c>
      <c r="T7833" s="181">
        <f t="shared" si="366"/>
        <v>133167.26342743635</v>
      </c>
      <c r="U7833" s="226">
        <f t="shared" si="367"/>
        <v>8736.6124760106177</v>
      </c>
    </row>
    <row r="7834" spans="1:21" x14ac:dyDescent="0.25">
      <c r="A7834" s="156" t="s">
        <v>20231</v>
      </c>
      <c r="B7834" s="156" t="s">
        <v>30</v>
      </c>
      <c r="C7834" s="223">
        <v>-3.9006214141845703</v>
      </c>
      <c r="D7834" s="221">
        <v>0.66733205318450928</v>
      </c>
      <c r="E7834" s="221">
        <v>7.3385562896728516</v>
      </c>
      <c r="F7834" s="221">
        <v>23.559320449829102</v>
      </c>
      <c r="G7834" s="221">
        <v>37.928268432617188</v>
      </c>
      <c r="H7834" s="221">
        <v>18.362560272216797</v>
      </c>
      <c r="I7834" s="221">
        <v>-0.19476954638957977</v>
      </c>
      <c r="J7834" s="221">
        <v>-3.1643308699131012E-2</v>
      </c>
      <c r="K7834" s="180">
        <v>998</v>
      </c>
      <c r="L7834" s="181">
        <v>356</v>
      </c>
      <c r="M7834" s="181">
        <v>316</v>
      </c>
      <c r="N7834" s="181">
        <v>302</v>
      </c>
      <c r="O7834" s="181">
        <v>1148</v>
      </c>
      <c r="P7834" s="181">
        <v>1325</v>
      </c>
      <c r="Q7834" s="181">
        <v>448</v>
      </c>
      <c r="R7834" s="181">
        <v>1531</v>
      </c>
      <c r="S7834" s="226">
        <f t="shared" si="368"/>
        <v>6424</v>
      </c>
      <c r="T7834" s="181">
        <f t="shared" si="366"/>
        <v>73514.99046189338</v>
      </c>
      <c r="U7834" s="226">
        <f t="shared" si="367"/>
        <v>4823.0470936511902</v>
      </c>
    </row>
    <row r="7835" spans="1:21" x14ac:dyDescent="0.25">
      <c r="A7835" s="156" t="s">
        <v>15579</v>
      </c>
      <c r="B7835" s="156" t="s">
        <v>30</v>
      </c>
      <c r="C7835" s="223">
        <v>-1.3122191429138184</v>
      </c>
      <c r="D7835" s="221">
        <v>-0.2520383894443512</v>
      </c>
      <c r="E7835" s="221">
        <v>12.055459976196289</v>
      </c>
      <c r="F7835" s="221">
        <v>45.491626739501953</v>
      </c>
      <c r="G7835" s="221">
        <v>27.343723297119141</v>
      </c>
      <c r="H7835" s="221">
        <v>1.7244799137115479</v>
      </c>
      <c r="I7835" s="221">
        <v>1.8449124097824097</v>
      </c>
      <c r="J7835" s="221">
        <v>-0.59624648094177246</v>
      </c>
      <c r="K7835" s="180">
        <v>1608.822998046875</v>
      </c>
      <c r="L7835" s="181">
        <v>556.210205078125</v>
      </c>
      <c r="M7835" s="181">
        <v>447.559814453125</v>
      </c>
      <c r="N7835" s="181">
        <v>489.42507934570312</v>
      </c>
      <c r="O7835" s="181">
        <v>1977.63623046875</v>
      </c>
      <c r="P7835" s="181">
        <v>2309.568115234375</v>
      </c>
      <c r="Q7835" s="181">
        <v>1091.48779296875</v>
      </c>
      <c r="R7835" s="181">
        <v>2397.285888671875</v>
      </c>
      <c r="S7835" s="226">
        <f t="shared" si="368"/>
        <v>10877.996124267578</v>
      </c>
      <c r="T7835" s="181">
        <f t="shared" si="366"/>
        <v>84052.035588569473</v>
      </c>
      <c r="U7835" s="226">
        <f t="shared" si="367"/>
        <v>5514.3437197485509</v>
      </c>
    </row>
    <row r="7836" spans="1:21" x14ac:dyDescent="0.25">
      <c r="A7836" s="156" t="s">
        <v>15580</v>
      </c>
      <c r="B7836" s="156" t="s">
        <v>30</v>
      </c>
      <c r="C7836" s="223">
        <v>-0.79718482494354248</v>
      </c>
      <c r="D7836" s="221">
        <v>0.17032454907894135</v>
      </c>
      <c r="E7836" s="221">
        <v>-0.20507581532001495</v>
      </c>
      <c r="F7836" s="221">
        <v>3.145484447479248</v>
      </c>
      <c r="G7836" s="221">
        <v>7.3143248558044434</v>
      </c>
      <c r="H7836" s="221">
        <v>1.7598479986190796</v>
      </c>
      <c r="I7836" s="221">
        <v>-0.69177705049514771</v>
      </c>
      <c r="J7836" s="221">
        <v>-1.1175748109817505</v>
      </c>
      <c r="K7836" s="180">
        <v>24.959156036376953</v>
      </c>
      <c r="L7836" s="181">
        <v>8.9091262817382812</v>
      </c>
      <c r="M7836" s="181">
        <v>7.820988655090332</v>
      </c>
      <c r="N7836" s="181">
        <v>9.9632596969604492</v>
      </c>
      <c r="O7836" s="181">
        <v>36.928668975830078</v>
      </c>
      <c r="P7836" s="181">
        <v>37.234706878662109</v>
      </c>
      <c r="Q7836" s="181">
        <v>11.289427757263184</v>
      </c>
      <c r="R7836" s="181">
        <v>32.984169006347656</v>
      </c>
      <c r="S7836" s="226">
        <f t="shared" si="368"/>
        <v>170.08950328826904</v>
      </c>
      <c r="T7836" s="181">
        <f t="shared" si="366"/>
        <v>302.31942756187465</v>
      </c>
      <c r="U7836" s="226">
        <f t="shared" si="367"/>
        <v>19.834061424688617</v>
      </c>
    </row>
    <row r="7837" spans="1:21" x14ac:dyDescent="0.25">
      <c r="A7837" s="156" t="s">
        <v>15581</v>
      </c>
      <c r="B7837" s="156" t="s">
        <v>30</v>
      </c>
      <c r="C7837" s="223">
        <v>2.6943249702453613</v>
      </c>
      <c r="D7837" s="221">
        <v>2.9270374774932861</v>
      </c>
      <c r="E7837" s="221">
        <v>7.5231766700744629</v>
      </c>
      <c r="F7837" s="221">
        <v>75.33770751953125</v>
      </c>
      <c r="G7837" s="221">
        <v>87.495750427246094</v>
      </c>
      <c r="H7837" s="221">
        <v>17.350276947021484</v>
      </c>
      <c r="I7837" s="221">
        <v>0.26227331161499023</v>
      </c>
      <c r="J7837" s="221">
        <v>-0.16352435946464539</v>
      </c>
      <c r="K7837" s="180">
        <v>572.08892822265625</v>
      </c>
      <c r="L7837" s="181">
        <v>223.03067016601562</v>
      </c>
      <c r="M7837" s="181">
        <v>184.84048461914062</v>
      </c>
      <c r="N7837" s="181">
        <v>236.01533508300781</v>
      </c>
      <c r="O7837" s="181">
        <v>712.62884521484375</v>
      </c>
      <c r="P7837" s="181">
        <v>745.472412109375</v>
      </c>
      <c r="Q7837" s="181">
        <v>235.25154113769531</v>
      </c>
      <c r="R7837" s="181">
        <v>656.87115478515625</v>
      </c>
      <c r="S7837" s="226">
        <f t="shared" si="368"/>
        <v>3566.1993713378906</v>
      </c>
      <c r="T7837" s="181">
        <f t="shared" si="366"/>
        <v>96606.088681453388</v>
      </c>
      <c r="U7837" s="226">
        <f t="shared" si="367"/>
        <v>6337.9687913529888</v>
      </c>
    </row>
    <row r="7838" spans="1:21" x14ac:dyDescent="0.25">
      <c r="A7838" s="156" t="s">
        <v>20232</v>
      </c>
      <c r="B7838" s="156" t="s">
        <v>30</v>
      </c>
      <c r="C7838" s="223">
        <v>-1.0880842208862305</v>
      </c>
      <c r="D7838" s="221">
        <v>-2.6367826461791992</v>
      </c>
      <c r="E7838" s="221">
        <v>24.11073112487793</v>
      </c>
      <c r="F7838" s="221">
        <v>45.969509124755859</v>
      </c>
      <c r="G7838" s="221">
        <v>59.673137664794922</v>
      </c>
      <c r="H7838" s="221">
        <v>10.81171703338623</v>
      </c>
      <c r="I7838" s="221">
        <v>9.0575714111328125</v>
      </c>
      <c r="J7838" s="221">
        <v>0.10319242626428604</v>
      </c>
      <c r="K7838" s="180">
        <v>985</v>
      </c>
      <c r="L7838" s="181">
        <v>316</v>
      </c>
      <c r="M7838" s="181">
        <v>327</v>
      </c>
      <c r="N7838" s="181">
        <v>419</v>
      </c>
      <c r="O7838" s="181">
        <v>1233</v>
      </c>
      <c r="P7838" s="181">
        <v>1178</v>
      </c>
      <c r="Q7838" s="181">
        <v>294</v>
      </c>
      <c r="R7838" s="181">
        <v>868</v>
      </c>
      <c r="S7838" s="226">
        <f t="shared" si="368"/>
        <v>5620</v>
      </c>
      <c r="T7838" s="181">
        <f t="shared" si="366"/>
        <v>114306.12555423379</v>
      </c>
      <c r="U7838" s="226">
        <f t="shared" si="367"/>
        <v>7499.2028588597113</v>
      </c>
    </row>
    <row r="7839" spans="1:21" x14ac:dyDescent="0.25">
      <c r="A7839" s="156" t="s">
        <v>20233</v>
      </c>
      <c r="B7839" s="156" t="s">
        <v>30</v>
      </c>
      <c r="C7839" s="223">
        <v>1.0263643264770508</v>
      </c>
      <c r="D7839" s="221">
        <v>13.010986328125</v>
      </c>
      <c r="E7839" s="221">
        <v>34.727401733398437</v>
      </c>
      <c r="F7839" s="221">
        <v>30.297393798828125</v>
      </c>
      <c r="G7839" s="221">
        <v>73.217376708984375</v>
      </c>
      <c r="H7839" s="221">
        <v>19.913301467895508</v>
      </c>
      <c r="I7839" s="221">
        <v>3.4760832786560059</v>
      </c>
      <c r="J7839" s="221">
        <v>0.61235815286636353</v>
      </c>
      <c r="K7839" s="180">
        <v>1040</v>
      </c>
      <c r="L7839" s="181">
        <v>325</v>
      </c>
      <c r="M7839" s="181">
        <v>316</v>
      </c>
      <c r="N7839" s="181">
        <v>479</v>
      </c>
      <c r="O7839" s="181">
        <v>1139</v>
      </c>
      <c r="P7839" s="181">
        <v>961</v>
      </c>
      <c r="Q7839" s="181">
        <v>296</v>
      </c>
      <c r="R7839" s="181">
        <v>794</v>
      </c>
      <c r="S7839" s="226">
        <f t="shared" si="368"/>
        <v>5350</v>
      </c>
      <c r="T7839" s="181">
        <f t="shared" si="366"/>
        <v>134828.70783960819</v>
      </c>
      <c r="U7839" s="226">
        <f t="shared" si="367"/>
        <v>8845.6137095419217</v>
      </c>
    </row>
    <row r="7840" spans="1:21" x14ac:dyDescent="0.25">
      <c r="A7840" s="156" t="s">
        <v>20234</v>
      </c>
      <c r="B7840" s="156" t="s">
        <v>30</v>
      </c>
      <c r="C7840" s="223">
        <v>0.42243462800979614</v>
      </c>
      <c r="D7840" s="221">
        <v>2.0211043357849121</v>
      </c>
      <c r="E7840" s="221">
        <v>12.53254222869873</v>
      </c>
      <c r="F7840" s="221">
        <v>36.731433868408203</v>
      </c>
      <c r="G7840" s="221">
        <v>47.582527160644531</v>
      </c>
      <c r="H7840" s="221">
        <v>12.118622779846191</v>
      </c>
      <c r="I7840" s="221">
        <v>0.52784240245819092</v>
      </c>
      <c r="J7840" s="221">
        <v>0.10204470157623291</v>
      </c>
      <c r="K7840" s="180">
        <v>832</v>
      </c>
      <c r="L7840" s="181">
        <v>343</v>
      </c>
      <c r="M7840" s="181">
        <v>321</v>
      </c>
      <c r="N7840" s="181">
        <v>331</v>
      </c>
      <c r="O7840" s="181">
        <v>1121</v>
      </c>
      <c r="P7840" s="181">
        <v>1325</v>
      </c>
      <c r="Q7840" s="181">
        <v>465</v>
      </c>
      <c r="R7840" s="181">
        <v>1568</v>
      </c>
      <c r="S7840" s="226">
        <f t="shared" si="368"/>
        <v>6306</v>
      </c>
      <c r="T7840" s="181">
        <f t="shared" si="366"/>
        <v>87028.396003127098</v>
      </c>
      <c r="U7840" s="226">
        <f t="shared" si="367"/>
        <v>5709.6117372902463</v>
      </c>
    </row>
    <row r="7841" spans="1:21" x14ac:dyDescent="0.25">
      <c r="A7841" s="156" t="s">
        <v>15584</v>
      </c>
      <c r="B7841" s="156" t="s">
        <v>30</v>
      </c>
      <c r="C7841" s="223">
        <v>4.972226619720459</v>
      </c>
      <c r="D7841" s="221">
        <v>-0.33607366681098938</v>
      </c>
      <c r="E7841" s="221">
        <v>10.28643798828125</v>
      </c>
      <c r="F7841" s="221">
        <v>57.320949554443359</v>
      </c>
      <c r="G7841" s="221">
        <v>57.208736419677734</v>
      </c>
      <c r="H7841" s="221">
        <v>1.1986714601516724</v>
      </c>
      <c r="I7841" s="221">
        <v>-1.2529536485671997</v>
      </c>
      <c r="J7841" s="221">
        <v>-1.6787513494491577</v>
      </c>
      <c r="K7841" s="180">
        <v>501.5579833984375</v>
      </c>
      <c r="L7841" s="181">
        <v>188.19366455078125</v>
      </c>
      <c r="M7841" s="181">
        <v>133.04853820800781</v>
      </c>
      <c r="N7841" s="181">
        <v>92.783851623535156</v>
      </c>
      <c r="O7841" s="181">
        <v>556.703125</v>
      </c>
      <c r="P7841" s="181">
        <v>791.2886962890625</v>
      </c>
      <c r="Q7841" s="181">
        <v>285.3541259765625</v>
      </c>
      <c r="R7841" s="181">
        <v>924.3372802734375</v>
      </c>
      <c r="S7841" s="226">
        <f t="shared" si="368"/>
        <v>3473.2672653198242</v>
      </c>
      <c r="T7841" s="181">
        <f t="shared" si="366"/>
        <v>40005.176606795598</v>
      </c>
      <c r="U7841" s="226">
        <f t="shared" si="367"/>
        <v>2624.591930871873</v>
      </c>
    </row>
    <row r="7842" spans="1:21" x14ac:dyDescent="0.25">
      <c r="A7842" s="156" t="s">
        <v>20235</v>
      </c>
      <c r="B7842" s="156" t="s">
        <v>30</v>
      </c>
      <c r="C7842" s="223">
        <v>-3.5830783843994141</v>
      </c>
      <c r="D7842" s="221">
        <v>0.10249733924865723</v>
      </c>
      <c r="E7842" s="221">
        <v>24.126483917236328</v>
      </c>
      <c r="F7842" s="221">
        <v>164.19882202148437</v>
      </c>
      <c r="G7842" s="221">
        <v>65.703117370605469</v>
      </c>
      <c r="H7842" s="221">
        <v>6.5217013359069824</v>
      </c>
      <c r="I7842" s="221">
        <v>-0.75960427522659302</v>
      </c>
      <c r="J7842" s="221">
        <v>-1.1854019165039062</v>
      </c>
      <c r="K7842" s="180">
        <v>791</v>
      </c>
      <c r="L7842" s="181">
        <v>274</v>
      </c>
      <c r="M7842" s="181">
        <v>261</v>
      </c>
      <c r="N7842" s="181">
        <v>208</v>
      </c>
      <c r="O7842" s="181">
        <v>864</v>
      </c>
      <c r="P7842" s="181">
        <v>1011</v>
      </c>
      <c r="Q7842" s="181">
        <v>321</v>
      </c>
      <c r="R7842" s="181">
        <v>877</v>
      </c>
      <c r="S7842" s="226">
        <f t="shared" si="368"/>
        <v>4607</v>
      </c>
      <c r="T7842" s="181">
        <f t="shared" si="366"/>
        <v>99721.739557445049</v>
      </c>
      <c r="U7842" s="226">
        <f t="shared" si="367"/>
        <v>6542.3751417839612</v>
      </c>
    </row>
    <row r="7843" spans="1:21" x14ac:dyDescent="0.25">
      <c r="A7843" s="156" t="s">
        <v>20236</v>
      </c>
      <c r="B7843" s="156" t="s">
        <v>30</v>
      </c>
      <c r="C7843" s="223">
        <v>-1.1705772876739502</v>
      </c>
      <c r="D7843" s="221">
        <v>3.7562034130096436</v>
      </c>
      <c r="E7843" s="221">
        <v>55.958793640136719</v>
      </c>
      <c r="F7843" s="221">
        <v>76.290336608886719</v>
      </c>
      <c r="G7843" s="221">
        <v>95.332710266113281</v>
      </c>
      <c r="H7843" s="221">
        <v>12.160369873046875</v>
      </c>
      <c r="I7843" s="221">
        <v>-1.2575832605361938</v>
      </c>
      <c r="J7843" s="221">
        <v>-1.6833809614181519</v>
      </c>
      <c r="K7843" s="180">
        <v>1266</v>
      </c>
      <c r="L7843" s="181">
        <v>451</v>
      </c>
      <c r="M7843" s="181">
        <v>350</v>
      </c>
      <c r="N7843" s="181">
        <v>320</v>
      </c>
      <c r="O7843" s="181">
        <v>1434</v>
      </c>
      <c r="P7843" s="181">
        <v>1659</v>
      </c>
      <c r="Q7843" s="181">
        <v>541</v>
      </c>
      <c r="R7843" s="181">
        <v>1608</v>
      </c>
      <c r="S7843" s="226">
        <f t="shared" si="368"/>
        <v>7629</v>
      </c>
      <c r="T7843" s="181">
        <f t="shared" si="366"/>
        <v>197704.51339304447</v>
      </c>
      <c r="U7843" s="226">
        <f t="shared" si="367"/>
        <v>12970.663163131525</v>
      </c>
    </row>
    <row r="7844" spans="1:21" x14ac:dyDescent="0.25">
      <c r="A7844" s="156" t="s">
        <v>20237</v>
      </c>
      <c r="B7844" s="156" t="s">
        <v>30</v>
      </c>
      <c r="C7844" s="223">
        <v>-1.7578049898147583</v>
      </c>
      <c r="D7844" s="221">
        <v>9.8947257995605469</v>
      </c>
      <c r="E7844" s="221">
        <v>6.5430655479431152</v>
      </c>
      <c r="F7844" s="221">
        <v>33.315036773681641</v>
      </c>
      <c r="G7844" s="221">
        <v>30.184408187866211</v>
      </c>
      <c r="H7844" s="221">
        <v>12.350530624389648</v>
      </c>
      <c r="I7844" s="221">
        <v>-1.4808359146118164</v>
      </c>
      <c r="J7844" s="221">
        <v>-1.9066336154937744</v>
      </c>
      <c r="K7844" s="180">
        <v>1273</v>
      </c>
      <c r="L7844" s="181">
        <v>435</v>
      </c>
      <c r="M7844" s="181">
        <v>426</v>
      </c>
      <c r="N7844" s="181">
        <v>450</v>
      </c>
      <c r="O7844" s="181">
        <v>1631</v>
      </c>
      <c r="P7844" s="181">
        <v>1806</v>
      </c>
      <c r="Q7844" s="181">
        <v>554</v>
      </c>
      <c r="R7844" s="181">
        <v>1431</v>
      </c>
      <c r="S7844" s="226">
        <f t="shared" si="368"/>
        <v>8006</v>
      </c>
      <c r="T7844" s="181">
        <f t="shared" si="366"/>
        <v>87832.684703946114</v>
      </c>
      <c r="U7844" s="226">
        <f t="shared" si="367"/>
        <v>5762.3781493725883</v>
      </c>
    </row>
    <row r="7845" spans="1:21" x14ac:dyDescent="0.25">
      <c r="A7845" s="156" t="s">
        <v>15628</v>
      </c>
      <c r="B7845" s="156" t="s">
        <v>30</v>
      </c>
      <c r="C7845" s="223">
        <v>-1.5063117742538452</v>
      </c>
      <c r="D7845" s="221">
        <v>-0.53880232572555542</v>
      </c>
      <c r="E7845" s="221">
        <v>-0.91420269012451172</v>
      </c>
      <c r="F7845" s="221">
        <v>2.4363574981689453</v>
      </c>
      <c r="G7845" s="221">
        <v>6.6051983833312988</v>
      </c>
      <c r="H7845" s="221">
        <v>1.0507211685180664</v>
      </c>
      <c r="I7845" s="221">
        <v>-1.4009039402008057</v>
      </c>
      <c r="J7845" s="221">
        <v>-1.8267016410827637</v>
      </c>
      <c r="K7845" s="180">
        <v>25.699422836303711</v>
      </c>
      <c r="L7845" s="181">
        <v>9.4450864791870117</v>
      </c>
      <c r="M7845" s="181">
        <v>4.3198456764221191</v>
      </c>
      <c r="N7845" s="181">
        <v>3.4412331581115723</v>
      </c>
      <c r="O7845" s="181">
        <v>28.481695175170898</v>
      </c>
      <c r="P7845" s="181">
        <v>39.0982666015625</v>
      </c>
      <c r="Q7845" s="181">
        <v>13.545279502868652</v>
      </c>
      <c r="R7845" s="181">
        <v>36.828517913818359</v>
      </c>
      <c r="S7845" s="226">
        <f t="shared" si="368"/>
        <v>160.85934734344482</v>
      </c>
      <c r="T7845" s="181">
        <f t="shared" si="366"/>
        <v>103.59275565557795</v>
      </c>
      <c r="U7845" s="226">
        <f t="shared" si="367"/>
        <v>6.7963382154954992</v>
      </c>
    </row>
    <row r="7846" spans="1:21" x14ac:dyDescent="0.25">
      <c r="A7846" s="156" t="s">
        <v>15629</v>
      </c>
      <c r="B7846" s="156" t="s">
        <v>30</v>
      </c>
      <c r="C7846" s="223">
        <v>-1.0105031728744507</v>
      </c>
      <c r="D7846" s="221">
        <v>-4.2993839830160141E-2</v>
      </c>
      <c r="E7846" s="221">
        <v>-0.41839420795440674</v>
      </c>
      <c r="F7846" s="221">
        <v>2.9321658611297607</v>
      </c>
      <c r="G7846" s="221">
        <v>7.1010069847106934</v>
      </c>
      <c r="H7846" s="221">
        <v>1.5465296506881714</v>
      </c>
      <c r="I7846" s="221">
        <v>-0.90509551763534546</v>
      </c>
      <c r="J7846" s="221">
        <v>-1.3308931589126587</v>
      </c>
      <c r="K7846" s="180">
        <v>3.6973564624786377</v>
      </c>
      <c r="L7846" s="181">
        <v>1.1731996536254883</v>
      </c>
      <c r="M7846" s="181">
        <v>0.94074749946594238</v>
      </c>
      <c r="N7846" s="181">
        <v>0.88878762722015381</v>
      </c>
      <c r="O7846" s="181">
        <v>3.9899725914001465</v>
      </c>
      <c r="P7846" s="181">
        <v>4.020054817199707</v>
      </c>
      <c r="Q7846" s="181">
        <v>1.2607110738754272</v>
      </c>
      <c r="R7846" s="181">
        <v>3.1011850833892822</v>
      </c>
      <c r="S7846" s="226">
        <f t="shared" si="368"/>
        <v>19.072014808654785</v>
      </c>
      <c r="T7846" s="181">
        <f t="shared" si="366"/>
        <v>27.70738589735118</v>
      </c>
      <c r="U7846" s="226">
        <f t="shared" si="367"/>
        <v>1.8177792880781372</v>
      </c>
    </row>
    <row r="7847" spans="1:21" x14ac:dyDescent="0.25">
      <c r="A7847" s="156" t="s">
        <v>20238</v>
      </c>
      <c r="B7847" s="156" t="s">
        <v>30</v>
      </c>
      <c r="C7847" s="223">
        <v>6.1997313499450684</v>
      </c>
      <c r="D7847" s="221">
        <v>12.672868728637695</v>
      </c>
      <c r="E7847" s="221">
        <v>49.895320892333984</v>
      </c>
      <c r="F7847" s="221">
        <v>101.17005920410156</v>
      </c>
      <c r="G7847" s="221">
        <v>185.65863037109375</v>
      </c>
      <c r="H7847" s="221">
        <v>81.193145751953125</v>
      </c>
      <c r="I7847" s="221">
        <v>20.652889251708984</v>
      </c>
      <c r="J7847" s="221">
        <v>7.0142865180969238</v>
      </c>
      <c r="K7847" s="180">
        <v>1237</v>
      </c>
      <c r="L7847" s="181">
        <v>568</v>
      </c>
      <c r="M7847" s="181">
        <v>502</v>
      </c>
      <c r="N7847" s="181">
        <v>524</v>
      </c>
      <c r="O7847" s="181">
        <v>1175</v>
      </c>
      <c r="P7847" s="181">
        <v>891</v>
      </c>
      <c r="Q7847" s="181">
        <v>294</v>
      </c>
      <c r="R7847" s="181">
        <v>665</v>
      </c>
      <c r="S7847" s="226">
        <f t="shared" si="368"/>
        <v>5856</v>
      </c>
      <c r="T7847" s="181">
        <f t="shared" si="366"/>
        <v>394156.25275421143</v>
      </c>
      <c r="U7847" s="226">
        <f t="shared" si="367"/>
        <v>25859.136447498386</v>
      </c>
    </row>
    <row r="7848" spans="1:21" x14ac:dyDescent="0.25">
      <c r="A7848" s="156" t="s">
        <v>20239</v>
      </c>
      <c r="B7848" s="156" t="s">
        <v>30</v>
      </c>
      <c r="C7848" s="223">
        <v>8.2756376266479492</v>
      </c>
      <c r="D7848" s="221">
        <v>20.339424133300781</v>
      </c>
      <c r="E7848" s="221">
        <v>20.839347839355469</v>
      </c>
      <c r="F7848" s="221">
        <v>65.356643676757812</v>
      </c>
      <c r="G7848" s="221">
        <v>182.61518859863281</v>
      </c>
      <c r="H7848" s="221">
        <v>85.113822937011719</v>
      </c>
      <c r="I7848" s="221">
        <v>7.6700410842895508</v>
      </c>
      <c r="J7848" s="221">
        <v>5.1018266677856445</v>
      </c>
      <c r="K7848" s="180">
        <v>924</v>
      </c>
      <c r="L7848" s="181">
        <v>331</v>
      </c>
      <c r="M7848" s="181">
        <v>819</v>
      </c>
      <c r="N7848" s="181">
        <v>1057</v>
      </c>
      <c r="O7848" s="181">
        <v>1719</v>
      </c>
      <c r="P7848" s="181">
        <v>1156</v>
      </c>
      <c r="Q7848" s="181">
        <v>356</v>
      </c>
      <c r="R7848" s="181">
        <v>802</v>
      </c>
      <c r="S7848" s="226">
        <f t="shared" si="368"/>
        <v>7164</v>
      </c>
      <c r="T7848" s="181">
        <f t="shared" si="366"/>
        <v>519657.72493171692</v>
      </c>
      <c r="U7848" s="226">
        <f t="shared" si="367"/>
        <v>34092.824663079693</v>
      </c>
    </row>
    <row r="7849" spans="1:21" x14ac:dyDescent="0.25">
      <c r="A7849" s="156" t="s">
        <v>20240</v>
      </c>
      <c r="B7849" s="156" t="s">
        <v>30</v>
      </c>
      <c r="C7849" s="223">
        <v>6.4319291114807129</v>
      </c>
      <c r="D7849" s="221">
        <v>16.718538284301758</v>
      </c>
      <c r="E7849" s="221">
        <v>26.695781707763672</v>
      </c>
      <c r="F7849" s="221">
        <v>89.50885009765625</v>
      </c>
      <c r="G7849" s="221">
        <v>151.19964599609375</v>
      </c>
      <c r="H7849" s="221">
        <v>34.007953643798828</v>
      </c>
      <c r="I7849" s="221">
        <v>-9.6563555300235748E-2</v>
      </c>
      <c r="J7849" s="221">
        <v>3.9715828895568848</v>
      </c>
      <c r="K7849" s="180">
        <v>1270</v>
      </c>
      <c r="L7849" s="181">
        <v>405</v>
      </c>
      <c r="M7849" s="181">
        <v>820</v>
      </c>
      <c r="N7849" s="181">
        <v>1036</v>
      </c>
      <c r="O7849" s="181">
        <v>1909</v>
      </c>
      <c r="P7849" s="181">
        <v>1519</v>
      </c>
      <c r="Q7849" s="181">
        <v>376</v>
      </c>
      <c r="R7849" s="181">
        <v>950</v>
      </c>
      <c r="S7849" s="226">
        <f t="shared" si="368"/>
        <v>8285</v>
      </c>
      <c r="T7849" s="181">
        <f t="shared" si="366"/>
        <v>473596.16931802034</v>
      </c>
      <c r="U7849" s="226">
        <f t="shared" si="367"/>
        <v>31070.896066804522</v>
      </c>
    </row>
    <row r="7850" spans="1:21" x14ac:dyDescent="0.25">
      <c r="A7850" s="156" t="s">
        <v>20241</v>
      </c>
      <c r="B7850" s="156" t="s">
        <v>30</v>
      </c>
      <c r="C7850" s="223">
        <v>5.7672529220581055</v>
      </c>
      <c r="D7850" s="221">
        <v>13.378585815429688</v>
      </c>
      <c r="E7850" s="221">
        <v>16.807083129882812</v>
      </c>
      <c r="F7850" s="221">
        <v>60.213088989257813</v>
      </c>
      <c r="G7850" s="221">
        <v>115.78369903564453</v>
      </c>
      <c r="H7850" s="221">
        <v>53.775707244873047</v>
      </c>
      <c r="I7850" s="221">
        <v>8.6190366744995117</v>
      </c>
      <c r="J7850" s="221">
        <v>6.9000754356384277</v>
      </c>
      <c r="K7850" s="180">
        <v>2149</v>
      </c>
      <c r="L7850" s="181">
        <v>1099</v>
      </c>
      <c r="M7850" s="181">
        <v>915</v>
      </c>
      <c r="N7850" s="181">
        <v>1418</v>
      </c>
      <c r="O7850" s="181">
        <v>2873</v>
      </c>
      <c r="P7850" s="181">
        <v>1900</v>
      </c>
      <c r="Q7850" s="181">
        <v>474</v>
      </c>
      <c r="R7850" s="181">
        <v>1297</v>
      </c>
      <c r="S7850" s="226">
        <f t="shared" si="368"/>
        <v>12125</v>
      </c>
      <c r="T7850" s="181">
        <f t="shared" si="366"/>
        <v>575712.76590967178</v>
      </c>
      <c r="U7850" s="226">
        <f t="shared" si="367"/>
        <v>37770.388936360294</v>
      </c>
    </row>
    <row r="7851" spans="1:21" x14ac:dyDescent="0.25">
      <c r="A7851" s="156" t="s">
        <v>20242</v>
      </c>
      <c r="B7851" s="156" t="s">
        <v>30</v>
      </c>
      <c r="C7851" s="223">
        <v>1.4915704727172852</v>
      </c>
      <c r="D7851" s="221">
        <v>7.1342473030090332</v>
      </c>
      <c r="E7851" s="221">
        <v>30.958877563476563</v>
      </c>
      <c r="F7851" s="221">
        <v>64.194046020507813</v>
      </c>
      <c r="G7851" s="221">
        <v>65.829925537109375</v>
      </c>
      <c r="H7851" s="221">
        <v>14.423569679260254</v>
      </c>
      <c r="I7851" s="221">
        <v>0.66092103719711304</v>
      </c>
      <c r="J7851" s="221">
        <v>0.23512336611747742</v>
      </c>
      <c r="K7851" s="180">
        <v>1736</v>
      </c>
      <c r="L7851" s="181">
        <v>563</v>
      </c>
      <c r="M7851" s="181">
        <v>524</v>
      </c>
      <c r="N7851" s="181">
        <v>638</v>
      </c>
      <c r="O7851" s="181">
        <v>2122</v>
      </c>
      <c r="P7851" s="181">
        <v>2119</v>
      </c>
      <c r="Q7851" s="181">
        <v>667</v>
      </c>
      <c r="R7851" s="181">
        <v>1894</v>
      </c>
      <c r="S7851" s="226">
        <f t="shared" si="368"/>
        <v>10263</v>
      </c>
      <c r="T7851" s="181">
        <f t="shared" si="366"/>
        <v>234925.00490391254</v>
      </c>
      <c r="U7851" s="226">
        <f t="shared" si="367"/>
        <v>15412.562186417308</v>
      </c>
    </row>
    <row r="7852" spans="1:21" x14ac:dyDescent="0.25">
      <c r="A7852" s="156" t="s">
        <v>20243</v>
      </c>
      <c r="B7852" s="156" t="s">
        <v>30</v>
      </c>
      <c r="C7852" s="223">
        <v>1.2254981994628906</v>
      </c>
      <c r="D7852" s="221">
        <v>3.506619930267334</v>
      </c>
      <c r="E7852" s="221">
        <v>22.690580368041992</v>
      </c>
      <c r="F7852" s="221">
        <v>68.704360961914063</v>
      </c>
      <c r="G7852" s="221">
        <v>96.918899536132813</v>
      </c>
      <c r="H7852" s="221">
        <v>20.392066955566406</v>
      </c>
      <c r="I7852" s="221">
        <v>0.7595599889755249</v>
      </c>
      <c r="J7852" s="221">
        <v>0.24900221824645996</v>
      </c>
      <c r="K7852" s="180">
        <v>2571</v>
      </c>
      <c r="L7852" s="181">
        <v>982</v>
      </c>
      <c r="M7852" s="181">
        <v>780</v>
      </c>
      <c r="N7852" s="181">
        <v>774</v>
      </c>
      <c r="O7852" s="181">
        <v>3124</v>
      </c>
      <c r="P7852" s="181">
        <v>3376</v>
      </c>
      <c r="Q7852" s="181">
        <v>973</v>
      </c>
      <c r="R7852" s="181">
        <v>3139</v>
      </c>
      <c r="S7852" s="226">
        <f t="shared" si="368"/>
        <v>15719</v>
      </c>
      <c r="T7852" s="181">
        <f t="shared" si="366"/>
        <v>450609.01473915577</v>
      </c>
      <c r="U7852" s="226">
        <f t="shared" si="367"/>
        <v>29562.79372759015</v>
      </c>
    </row>
    <row r="7853" spans="1:21" x14ac:dyDescent="0.25">
      <c r="A7853" s="156" t="s">
        <v>20244</v>
      </c>
      <c r="B7853" s="156" t="s">
        <v>30</v>
      </c>
      <c r="C7853" s="223">
        <v>3.4950368404388428</v>
      </c>
      <c r="D7853" s="221">
        <v>1.067680835723877</v>
      </c>
      <c r="E7853" s="221">
        <v>23.785968780517578</v>
      </c>
      <c r="F7853" s="221">
        <v>107.14920043945312</v>
      </c>
      <c r="G7853" s="221">
        <v>130.43862915039062</v>
      </c>
      <c r="H7853" s="221">
        <v>37.309391021728516</v>
      </c>
      <c r="I7853" s="221">
        <v>2.2967572212219238</v>
      </c>
      <c r="J7853" s="221">
        <v>1.4422150850296021</v>
      </c>
      <c r="K7853" s="180">
        <v>1540.094482421875</v>
      </c>
      <c r="L7853" s="181">
        <v>586.3511962890625</v>
      </c>
      <c r="M7853" s="181">
        <v>518.2852783203125</v>
      </c>
      <c r="N7853" s="181">
        <v>539.60711669921875</v>
      </c>
      <c r="O7853" s="181">
        <v>1786.93603515625</v>
      </c>
      <c r="P7853" s="181">
        <v>1973.912353515625</v>
      </c>
      <c r="Q7853" s="181">
        <v>601.11248779296875</v>
      </c>
      <c r="R7853" s="181">
        <v>1905.846435546875</v>
      </c>
      <c r="S7853" s="226">
        <f t="shared" si="368"/>
        <v>9452.1453857421875</v>
      </c>
      <c r="T7853" s="181">
        <f t="shared" si="366"/>
        <v>387015.3160157426</v>
      </c>
      <c r="U7853" s="226">
        <f t="shared" si="367"/>
        <v>25390.645953708936</v>
      </c>
    </row>
    <row r="7854" spans="1:21" x14ac:dyDescent="0.25">
      <c r="A7854" s="156" t="s">
        <v>20245</v>
      </c>
      <c r="B7854" s="156" t="s">
        <v>33</v>
      </c>
      <c r="C7854" s="223">
        <v>10.980631828308105</v>
      </c>
      <c r="D7854" s="221">
        <v>11.948141098022461</v>
      </c>
      <c r="E7854" s="221">
        <v>11.57274055480957</v>
      </c>
      <c r="F7854" s="221">
        <v>14.923300743103027</v>
      </c>
      <c r="G7854" s="221">
        <v>19.092142105102539</v>
      </c>
      <c r="H7854" s="221">
        <v>13.537664413452148</v>
      </c>
      <c r="I7854" s="221">
        <v>11.086039543151855</v>
      </c>
      <c r="J7854" s="221">
        <v>10.660242080688477</v>
      </c>
      <c r="K7854" s="180">
        <v>48.683185577392578</v>
      </c>
      <c r="L7854" s="181">
        <v>17.420497894287109</v>
      </c>
      <c r="M7854" s="181">
        <v>18.738876342773438</v>
      </c>
      <c r="N7854" s="181">
        <v>18.883403778076172</v>
      </c>
      <c r="O7854" s="181">
        <v>56.676483154296875</v>
      </c>
      <c r="P7854" s="181">
        <v>53.580463409423828</v>
      </c>
      <c r="Q7854" s="181">
        <v>16.622051239013672</v>
      </c>
      <c r="R7854" s="181">
        <v>45.395038604736328</v>
      </c>
      <c r="S7854" s="226">
        <f t="shared" si="368"/>
        <v>276</v>
      </c>
      <c r="T7854" s="181">
        <f t="shared" si="366"/>
        <v>3717.0021929965551</v>
      </c>
      <c r="U7854" s="226">
        <f t="shared" si="367"/>
        <v>243.85879004255287</v>
      </c>
    </row>
    <row r="7855" spans="1:21" x14ac:dyDescent="0.25">
      <c r="A7855" s="156" t="s">
        <v>20246</v>
      </c>
      <c r="B7855" s="156" t="s">
        <v>33</v>
      </c>
      <c r="C7855" s="223">
        <v>-7.9766426086425781</v>
      </c>
      <c r="D7855" s="221">
        <v>8.9050226211547852</v>
      </c>
      <c r="E7855" s="221">
        <v>22.243375778198242</v>
      </c>
      <c r="F7855" s="221">
        <v>133.86546325683594</v>
      </c>
      <c r="G7855" s="221">
        <v>314.06103515625</v>
      </c>
      <c r="H7855" s="221">
        <v>108.53019714355469</v>
      </c>
      <c r="I7855" s="221">
        <v>5.7181301116943359</v>
      </c>
      <c r="J7855" s="221">
        <v>5.2923321723937988</v>
      </c>
      <c r="K7855" s="180">
        <v>120</v>
      </c>
      <c r="L7855" s="181">
        <v>512</v>
      </c>
      <c r="M7855" s="181">
        <v>865</v>
      </c>
      <c r="N7855" s="181">
        <v>411</v>
      </c>
      <c r="O7855" s="181">
        <v>530</v>
      </c>
      <c r="P7855" s="181">
        <v>326</v>
      </c>
      <c r="Q7855" s="181">
        <v>79</v>
      </c>
      <c r="R7855" s="181">
        <v>234</v>
      </c>
      <c r="S7855" s="226">
        <f t="shared" si="368"/>
        <v>3077</v>
      </c>
      <c r="T7855" s="181">
        <f t="shared" si="366"/>
        <v>281384.73082447052</v>
      </c>
      <c r="U7855" s="226">
        <f t="shared" si="367"/>
        <v>18460.613266409338</v>
      </c>
    </row>
    <row r="7856" spans="1:21" x14ac:dyDescent="0.25">
      <c r="A7856" s="156" t="s">
        <v>20247</v>
      </c>
      <c r="B7856" s="156" t="s">
        <v>33</v>
      </c>
      <c r="C7856" s="223">
        <v>9.8255634307861328</v>
      </c>
      <c r="D7856" s="221">
        <v>10.793072700500488</v>
      </c>
      <c r="E7856" s="221">
        <v>33.294597625732422</v>
      </c>
      <c r="F7856" s="221">
        <v>6.2527966499328613</v>
      </c>
      <c r="G7856" s="221">
        <v>17.93707275390625</v>
      </c>
      <c r="H7856" s="221">
        <v>12.382596969604492</v>
      </c>
      <c r="I7856" s="221">
        <v>9.9309711456298828</v>
      </c>
      <c r="J7856" s="221">
        <v>9.5051736831665039</v>
      </c>
      <c r="K7856" s="180">
        <v>13</v>
      </c>
      <c r="L7856" s="181">
        <v>24</v>
      </c>
      <c r="M7856" s="181">
        <v>222</v>
      </c>
      <c r="N7856" s="181">
        <v>158</v>
      </c>
      <c r="O7856" s="181">
        <v>150</v>
      </c>
      <c r="P7856" s="181">
        <v>32</v>
      </c>
      <c r="Q7856" s="181">
        <v>6</v>
      </c>
      <c r="R7856" s="181">
        <v>16</v>
      </c>
      <c r="S7856" s="226">
        <f t="shared" si="368"/>
        <v>621</v>
      </c>
      <c r="T7856" s="181">
        <f t="shared" si="366"/>
        <v>12064.581234931946</v>
      </c>
      <c r="U7856" s="226">
        <f t="shared" si="367"/>
        <v>791.51263022225487</v>
      </c>
    </row>
    <row r="7857" spans="1:21" x14ac:dyDescent="0.25">
      <c r="A7857" s="156" t="s">
        <v>20248</v>
      </c>
      <c r="B7857" s="156" t="s">
        <v>33</v>
      </c>
      <c r="C7857" s="223">
        <v>12.09031867980957</v>
      </c>
      <c r="D7857" s="221">
        <v>127.11123657226562</v>
      </c>
      <c r="E7857" s="221">
        <v>35.471153259277344</v>
      </c>
      <c r="F7857" s="221">
        <v>25.661100387573242</v>
      </c>
      <c r="G7857" s="221">
        <v>19.180515289306641</v>
      </c>
      <c r="H7857" s="221">
        <v>35.018573760986328</v>
      </c>
      <c r="I7857" s="221">
        <v>10.087077140808105</v>
      </c>
      <c r="J7857" s="221">
        <v>23.080690383911133</v>
      </c>
      <c r="K7857" s="180">
        <v>44</v>
      </c>
      <c r="L7857" s="181">
        <v>132</v>
      </c>
      <c r="M7857" s="181">
        <v>631</v>
      </c>
      <c r="N7857" s="181">
        <v>409</v>
      </c>
      <c r="O7857" s="181">
        <v>368</v>
      </c>
      <c r="P7857" s="181">
        <v>227</v>
      </c>
      <c r="Q7857" s="181">
        <v>39</v>
      </c>
      <c r="R7857" s="181">
        <v>116</v>
      </c>
      <c r="S7857" s="226">
        <f t="shared" si="368"/>
        <v>1966</v>
      </c>
      <c r="T7857" s="181">
        <f t="shared" si="366"/>
        <v>68266.746977806091</v>
      </c>
      <c r="U7857" s="226">
        <f t="shared" si="367"/>
        <v>4478.7292161181476</v>
      </c>
    </row>
    <row r="7858" spans="1:21" x14ac:dyDescent="0.25">
      <c r="A7858" s="156" t="s">
        <v>20249</v>
      </c>
      <c r="B7858" s="156" t="s">
        <v>33</v>
      </c>
      <c r="C7858" s="223">
        <v>11.162287712097168</v>
      </c>
      <c r="D7858" s="221">
        <v>12.129796981811523</v>
      </c>
      <c r="E7858" s="221">
        <v>11.754396438598633</v>
      </c>
      <c r="F7858" s="221">
        <v>23.11260986328125</v>
      </c>
      <c r="G7858" s="221">
        <v>82.36737060546875</v>
      </c>
      <c r="H7858" s="221">
        <v>301.3861083984375</v>
      </c>
      <c r="I7858" s="221">
        <v>11.267695426940918</v>
      </c>
      <c r="J7858" s="221">
        <v>10.841897964477539</v>
      </c>
      <c r="K7858" s="180">
        <v>22</v>
      </c>
      <c r="L7858" s="181">
        <v>126</v>
      </c>
      <c r="M7858" s="181">
        <v>387</v>
      </c>
      <c r="N7858" s="181">
        <v>239</v>
      </c>
      <c r="O7858" s="181">
        <v>202</v>
      </c>
      <c r="P7858" s="181">
        <v>53</v>
      </c>
      <c r="Q7858" s="181">
        <v>8</v>
      </c>
      <c r="R7858" s="181">
        <v>16</v>
      </c>
      <c r="S7858" s="226">
        <f t="shared" si="368"/>
        <v>1053</v>
      </c>
      <c r="T7858" s="181">
        <f t="shared" si="366"/>
        <v>44722.074466705322</v>
      </c>
      <c r="U7858" s="226">
        <f t="shared" si="367"/>
        <v>2934.0501838261398</v>
      </c>
    </row>
    <row r="7859" spans="1:21" x14ac:dyDescent="0.25">
      <c r="A7859" s="156" t="s">
        <v>20250</v>
      </c>
      <c r="B7859" s="156" t="s">
        <v>33</v>
      </c>
      <c r="C7859" s="223">
        <v>5.585029125213623</v>
      </c>
      <c r="D7859" s="221">
        <v>6.5525383949279785</v>
      </c>
      <c r="E7859" s="221">
        <v>18.033439636230469</v>
      </c>
      <c r="F7859" s="221">
        <v>29.08165168762207</v>
      </c>
      <c r="G7859" s="221">
        <v>104.62835693359375</v>
      </c>
      <c r="H7859" s="221">
        <v>8.1420612335205078</v>
      </c>
      <c r="I7859" s="221">
        <v>5.690436840057373</v>
      </c>
      <c r="J7859" s="221">
        <v>5.2646393775939941</v>
      </c>
      <c r="K7859" s="180">
        <v>30</v>
      </c>
      <c r="L7859" s="181">
        <v>499</v>
      </c>
      <c r="M7859" s="181">
        <v>484</v>
      </c>
      <c r="N7859" s="181">
        <v>110</v>
      </c>
      <c r="O7859" s="181">
        <v>123</v>
      </c>
      <c r="P7859" s="181">
        <v>66</v>
      </c>
      <c r="Q7859" s="181">
        <v>10</v>
      </c>
      <c r="R7859" s="181">
        <v>19</v>
      </c>
      <c r="S7859" s="226">
        <f t="shared" si="368"/>
        <v>1341</v>
      </c>
      <c r="T7859" s="181">
        <f t="shared" si="366"/>
        <v>28928.030463218689</v>
      </c>
      <c r="U7859" s="226">
        <f t="shared" si="367"/>
        <v>1897.8612712056472</v>
      </c>
    </row>
    <row r="7860" spans="1:21" x14ac:dyDescent="0.25">
      <c r="A7860" s="156" t="s">
        <v>20251</v>
      </c>
      <c r="B7860" s="156" t="s">
        <v>33</v>
      </c>
      <c r="C7860" s="223">
        <v>13.653279304504395</v>
      </c>
      <c r="D7860" s="221">
        <v>14.62078857421875</v>
      </c>
      <c r="E7860" s="221">
        <v>14.245388984680176</v>
      </c>
      <c r="F7860" s="221">
        <v>17.595949172973633</v>
      </c>
      <c r="G7860" s="221">
        <v>21.764789581298828</v>
      </c>
      <c r="H7860" s="221">
        <v>16.210311889648438</v>
      </c>
      <c r="I7860" s="221">
        <v>13.758687019348145</v>
      </c>
      <c r="J7860" s="221">
        <v>13.332889556884766</v>
      </c>
      <c r="K7860" s="180">
        <v>16.227729797363281</v>
      </c>
      <c r="L7860" s="181">
        <v>5.8068323135375977</v>
      </c>
      <c r="M7860" s="181">
        <v>6.2462921142578125</v>
      </c>
      <c r="N7860" s="181">
        <v>6.2944679260253906</v>
      </c>
      <c r="O7860" s="181">
        <v>18.892162322998047</v>
      </c>
      <c r="P7860" s="181">
        <v>17.860153198242187</v>
      </c>
      <c r="Q7860" s="181">
        <v>5.5406837463378906</v>
      </c>
      <c r="R7860" s="181">
        <v>15.131679534912109</v>
      </c>
      <c r="S7860" s="226">
        <f t="shared" si="368"/>
        <v>92.000000953674316</v>
      </c>
      <c r="T7860" s="181">
        <f t="shared" si="366"/>
        <v>1484.8843305448136</v>
      </c>
      <c r="U7860" s="226">
        <f t="shared" si="367"/>
        <v>97.417778467299371</v>
      </c>
    </row>
    <row r="7861" spans="1:21" x14ac:dyDescent="0.25">
      <c r="A7861" s="156" t="s">
        <v>20252</v>
      </c>
      <c r="B7861" s="156" t="s">
        <v>33</v>
      </c>
      <c r="C7861" s="223">
        <v>9.8127517700195313</v>
      </c>
      <c r="D7861" s="221">
        <v>10.780261039733887</v>
      </c>
      <c r="E7861" s="221">
        <v>22.508291244506836</v>
      </c>
      <c r="F7861" s="221">
        <v>13.75542163848877</v>
      </c>
      <c r="G7861" s="221">
        <v>34.304039001464844</v>
      </c>
      <c r="H7861" s="221">
        <v>44.737640380859375</v>
      </c>
      <c r="I7861" s="221">
        <v>9.9181594848632812</v>
      </c>
      <c r="J7861" s="221">
        <v>9.4923620223999023</v>
      </c>
      <c r="K7861" s="180">
        <v>16</v>
      </c>
      <c r="L7861" s="181">
        <v>218</v>
      </c>
      <c r="M7861" s="181">
        <v>420</v>
      </c>
      <c r="N7861" s="181">
        <v>127</v>
      </c>
      <c r="O7861" s="181">
        <v>90</v>
      </c>
      <c r="P7861" s="181">
        <v>82</v>
      </c>
      <c r="Q7861" s="181">
        <v>10</v>
      </c>
      <c r="R7861" s="181">
        <v>30</v>
      </c>
      <c r="S7861" s="226">
        <f t="shared" si="368"/>
        <v>993</v>
      </c>
      <c r="T7861" s="181">
        <f t="shared" si="366"/>
        <v>20847.324282646179</v>
      </c>
      <c r="U7861" s="226">
        <f t="shared" si="367"/>
        <v>1367.7159741174089</v>
      </c>
    </row>
    <row r="7862" spans="1:21" x14ac:dyDescent="0.25">
      <c r="A7862" s="156" t="s">
        <v>15602</v>
      </c>
      <c r="B7862" s="156" t="s">
        <v>33</v>
      </c>
      <c r="C7862" s="223">
        <v>-0.47922581434249878</v>
      </c>
      <c r="D7862" s="221">
        <v>0.48828351497650146</v>
      </c>
      <c r="E7862" s="221">
        <v>0.11288317292928696</v>
      </c>
      <c r="F7862" s="221">
        <v>3.4634435176849365</v>
      </c>
      <c r="G7862" s="221">
        <v>7.6322836875915527</v>
      </c>
      <c r="H7862" s="221">
        <v>2.0778071880340576</v>
      </c>
      <c r="I7862" s="221">
        <v>-0.373818039894104</v>
      </c>
      <c r="J7862" s="221">
        <v>-0.79961574077606201</v>
      </c>
      <c r="K7862" s="180">
        <v>6.2123799324035645</v>
      </c>
      <c r="L7862" s="181">
        <v>1.8870939016342163</v>
      </c>
      <c r="M7862" s="181">
        <v>1.8369940519332886</v>
      </c>
      <c r="N7862" s="181">
        <v>1.8954437971115112</v>
      </c>
      <c r="O7862" s="181">
        <v>7.748774528503418</v>
      </c>
      <c r="P7862" s="181">
        <v>9.4772186279296875</v>
      </c>
      <c r="Q7862" s="181">
        <v>3.8159375190734863</v>
      </c>
      <c r="R7862" s="181">
        <v>13.443455696105957</v>
      </c>
      <c r="S7862" s="226">
        <f t="shared" si="368"/>
        <v>46.317298054695129</v>
      </c>
      <c r="T7862" s="181">
        <f t="shared" si="366"/>
        <v>71.373045612379798</v>
      </c>
      <c r="U7862" s="226">
        <f t="shared" si="367"/>
        <v>4.6825220005198434</v>
      </c>
    </row>
    <row r="7863" spans="1:21" x14ac:dyDescent="0.25">
      <c r="A7863" s="156" t="s">
        <v>20253</v>
      </c>
      <c r="B7863" s="156" t="s">
        <v>33</v>
      </c>
      <c r="C7863" s="223">
        <v>1.0302692651748657</v>
      </c>
      <c r="D7863" s="221">
        <v>21.434564590454102</v>
      </c>
      <c r="E7863" s="221">
        <v>-5.9587783813476562</v>
      </c>
      <c r="F7863" s="221">
        <v>40.112274169921875</v>
      </c>
      <c r="G7863" s="221">
        <v>25.783340454101563</v>
      </c>
      <c r="H7863" s="221">
        <v>19.126333236694336</v>
      </c>
      <c r="I7863" s="221">
        <v>-2.4348628520965576</v>
      </c>
      <c r="J7863" s="221">
        <v>-0.50997704267501831</v>
      </c>
      <c r="K7863" s="180">
        <v>590.00146484375</v>
      </c>
      <c r="L7863" s="181">
        <v>211.50996398925781</v>
      </c>
      <c r="M7863" s="181">
        <v>170.4603271484375</v>
      </c>
      <c r="N7863" s="181">
        <v>196.20332336425781</v>
      </c>
      <c r="O7863" s="181">
        <v>704.10552978515625</v>
      </c>
      <c r="P7863" s="181">
        <v>761.1575927734375</v>
      </c>
      <c r="Q7863" s="181">
        <v>316.56918334960937</v>
      </c>
      <c r="R7863" s="181">
        <v>733.32733154296875</v>
      </c>
      <c r="S7863" s="226">
        <f t="shared" si="368"/>
        <v>3683.334716796875</v>
      </c>
      <c r="T7863" s="181">
        <f t="shared" si="366"/>
        <v>43563.474254417946</v>
      </c>
      <c r="U7863" s="226">
        <f t="shared" si="367"/>
        <v>2858.0387016581212</v>
      </c>
    </row>
    <row r="7864" spans="1:21" x14ac:dyDescent="0.25">
      <c r="A7864" s="156" t="s">
        <v>20254</v>
      </c>
      <c r="B7864" s="156" t="s">
        <v>33</v>
      </c>
      <c r="C7864" s="223">
        <v>1.2060500383377075</v>
      </c>
      <c r="D7864" s="221">
        <v>2.1735594272613525</v>
      </c>
      <c r="E7864" s="221">
        <v>1.798159122467041</v>
      </c>
      <c r="F7864" s="221">
        <v>5.148719310760498</v>
      </c>
      <c r="G7864" s="221">
        <v>9.3175592422485352</v>
      </c>
      <c r="H7864" s="221">
        <v>3.7630829811096191</v>
      </c>
      <c r="I7864" s="221">
        <v>1.3114578723907471</v>
      </c>
      <c r="J7864" s="221">
        <v>0.88566011190414429</v>
      </c>
      <c r="K7864" s="180">
        <v>165</v>
      </c>
      <c r="L7864" s="181">
        <v>60</v>
      </c>
      <c r="M7864" s="181">
        <v>43</v>
      </c>
      <c r="N7864" s="181">
        <v>46</v>
      </c>
      <c r="O7864" s="181">
        <v>189</v>
      </c>
      <c r="P7864" s="181">
        <v>256</v>
      </c>
      <c r="Q7864" s="181">
        <v>79</v>
      </c>
      <c r="R7864" s="181">
        <v>231</v>
      </c>
      <c r="S7864" s="226">
        <f t="shared" si="368"/>
        <v>1069</v>
      </c>
      <c r="T7864" s="181">
        <f t="shared" si="366"/>
        <v>3676.1343502402306</v>
      </c>
      <c r="U7864" s="226">
        <f t="shared" si="367"/>
        <v>241.17760177072881</v>
      </c>
    </row>
    <row r="7865" spans="1:21" x14ac:dyDescent="0.25">
      <c r="A7865" s="156" t="s">
        <v>20255</v>
      </c>
      <c r="B7865" s="156" t="s">
        <v>33</v>
      </c>
      <c r="C7865" s="223">
        <v>0.62741094827651978</v>
      </c>
      <c r="D7865" s="221">
        <v>1.5949203968048096</v>
      </c>
      <c r="E7865" s="221">
        <v>1.2195199728012085</v>
      </c>
      <c r="F7865" s="221">
        <v>4.5700802803039551</v>
      </c>
      <c r="G7865" s="221">
        <v>8.7389202117919922</v>
      </c>
      <c r="H7865" s="221">
        <v>3.1844439506530762</v>
      </c>
      <c r="I7865" s="221">
        <v>0.73281872272491455</v>
      </c>
      <c r="J7865" s="221">
        <v>0.30702108144760132</v>
      </c>
      <c r="K7865" s="180">
        <v>187</v>
      </c>
      <c r="L7865" s="181">
        <v>39</v>
      </c>
      <c r="M7865" s="181">
        <v>44</v>
      </c>
      <c r="N7865" s="181">
        <v>77</v>
      </c>
      <c r="O7865" s="181">
        <v>266</v>
      </c>
      <c r="P7865" s="181">
        <v>181</v>
      </c>
      <c r="Q7865" s="181">
        <v>31</v>
      </c>
      <c r="R7865" s="181">
        <v>116</v>
      </c>
      <c r="S7865" s="226">
        <f t="shared" si="368"/>
        <v>941</v>
      </c>
      <c r="T7865" s="181">
        <f t="shared" si="366"/>
        <v>3544.3517604470253</v>
      </c>
      <c r="U7865" s="226">
        <f t="shared" si="367"/>
        <v>232.53183261939625</v>
      </c>
    </row>
    <row r="7866" spans="1:21" x14ac:dyDescent="0.25">
      <c r="A7866" s="156" t="s">
        <v>20256</v>
      </c>
      <c r="B7866" s="156" t="s">
        <v>33</v>
      </c>
      <c r="C7866" s="223">
        <v>2.8725719451904297</v>
      </c>
      <c r="D7866" s="221">
        <v>2.2270374298095703</v>
      </c>
      <c r="E7866" s="221">
        <v>36.905582427978516</v>
      </c>
      <c r="F7866" s="221">
        <v>84.981330871582031</v>
      </c>
      <c r="G7866" s="221">
        <v>95.432846069335938</v>
      </c>
      <c r="H7866" s="221">
        <v>10.891762733459473</v>
      </c>
      <c r="I7866" s="221">
        <v>2.9779796600341797</v>
      </c>
      <c r="J7866" s="221">
        <v>2.5521819591522217</v>
      </c>
      <c r="K7866" s="180">
        <v>1266</v>
      </c>
      <c r="L7866" s="181">
        <v>405</v>
      </c>
      <c r="M7866" s="181">
        <v>390</v>
      </c>
      <c r="N7866" s="181">
        <v>431</v>
      </c>
      <c r="O7866" s="181">
        <v>1049</v>
      </c>
      <c r="P7866" s="181">
        <v>1159</v>
      </c>
      <c r="Q7866" s="181">
        <v>356</v>
      </c>
      <c r="R7866" s="181">
        <v>905</v>
      </c>
      <c r="S7866" s="226">
        <f t="shared" si="368"/>
        <v>5961</v>
      </c>
      <c r="T7866" s="181">
        <f t="shared" si="366"/>
        <v>171661.25096106529</v>
      </c>
      <c r="U7866" s="226">
        <f t="shared" si="367"/>
        <v>11262.060871373609</v>
      </c>
    </row>
    <row r="7867" spans="1:21" x14ac:dyDescent="0.25">
      <c r="A7867" s="156" t="s">
        <v>20257</v>
      </c>
      <c r="B7867" s="156" t="s">
        <v>33</v>
      </c>
      <c r="C7867" s="223">
        <v>1.3842153549194336</v>
      </c>
      <c r="D7867" s="221">
        <v>-0.11145327240228653</v>
      </c>
      <c r="E7867" s="221">
        <v>11.245880126953125</v>
      </c>
      <c r="F7867" s="221">
        <v>26.478036880493164</v>
      </c>
      <c r="G7867" s="221">
        <v>23.079174041748047</v>
      </c>
      <c r="H7867" s="221">
        <v>12.010310173034668</v>
      </c>
      <c r="I7867" s="221">
        <v>9.5001544952392578</v>
      </c>
      <c r="J7867" s="221">
        <v>1.0638253688812256</v>
      </c>
      <c r="K7867" s="180">
        <v>1544</v>
      </c>
      <c r="L7867" s="181">
        <v>554</v>
      </c>
      <c r="M7867" s="181">
        <v>549</v>
      </c>
      <c r="N7867" s="181">
        <v>547</v>
      </c>
      <c r="O7867" s="181">
        <v>1823</v>
      </c>
      <c r="P7867" s="181">
        <v>2040</v>
      </c>
      <c r="Q7867" s="181">
        <v>634</v>
      </c>
      <c r="R7867" s="181">
        <v>1637</v>
      </c>
      <c r="S7867" s="226">
        <f t="shared" si="368"/>
        <v>9328</v>
      </c>
      <c r="T7867" s="181">
        <f t="shared" si="366"/>
        <v>97071.904868349433</v>
      </c>
      <c r="U7867" s="226">
        <f t="shared" si="367"/>
        <v>6368.5292714981806</v>
      </c>
    </row>
    <row r="7868" spans="1:21" x14ac:dyDescent="0.25">
      <c r="A7868" s="156" t="s">
        <v>20258</v>
      </c>
      <c r="B7868" s="156" t="s">
        <v>33</v>
      </c>
      <c r="C7868" s="223">
        <v>0.21991273760795593</v>
      </c>
      <c r="D7868" s="221">
        <v>-0.4164644181728363</v>
      </c>
      <c r="E7868" s="221">
        <v>12.093093872070313</v>
      </c>
      <c r="F7868" s="221">
        <v>27.853185653686523</v>
      </c>
      <c r="G7868" s="221">
        <v>34.448612213134766</v>
      </c>
      <c r="H7868" s="221">
        <v>18.242624282836914</v>
      </c>
      <c r="I7868" s="221">
        <v>0.32653212547302246</v>
      </c>
      <c r="J7868" s="221">
        <v>-9.9265538156032562E-2</v>
      </c>
      <c r="K7868" s="180">
        <v>1576</v>
      </c>
      <c r="L7868" s="181">
        <v>515</v>
      </c>
      <c r="M7868" s="181">
        <v>559</v>
      </c>
      <c r="N7868" s="181">
        <v>685</v>
      </c>
      <c r="O7868" s="181">
        <v>1776</v>
      </c>
      <c r="P7868" s="181">
        <v>1791</v>
      </c>
      <c r="Q7868" s="181">
        <v>596</v>
      </c>
      <c r="R7868" s="181">
        <v>1331</v>
      </c>
      <c r="S7868" s="226">
        <f t="shared" si="368"/>
        <v>8829</v>
      </c>
      <c r="T7868" s="181">
        <f t="shared" si="366"/>
        <v>119887.3410429582</v>
      </c>
      <c r="U7868" s="226">
        <f t="shared" si="367"/>
        <v>7865.3658002245284</v>
      </c>
    </row>
    <row r="7869" spans="1:21" x14ac:dyDescent="0.25">
      <c r="A7869" s="156" t="s">
        <v>15604</v>
      </c>
      <c r="B7869" s="156" t="s">
        <v>33</v>
      </c>
      <c r="C7869" s="223">
        <v>1.4936823844909668</v>
      </c>
      <c r="D7869" s="221">
        <v>1.3864916563034058</v>
      </c>
      <c r="E7869" s="221">
        <v>1.7853337526321411</v>
      </c>
      <c r="F7869" s="221">
        <v>23.753332138061523</v>
      </c>
      <c r="G7869" s="221">
        <v>48.753837585449219</v>
      </c>
      <c r="H7869" s="221">
        <v>7.4017810821533203</v>
      </c>
      <c r="I7869" s="221">
        <v>12.342716217041016</v>
      </c>
      <c r="J7869" s="221">
        <v>-4.1498266160488129E-2</v>
      </c>
      <c r="K7869" s="180">
        <v>1035.3157958984375</v>
      </c>
      <c r="L7869" s="181">
        <v>367.93829345703125</v>
      </c>
      <c r="M7869" s="181">
        <v>324.88168334960937</v>
      </c>
      <c r="N7869" s="181">
        <v>350.32421875</v>
      </c>
      <c r="O7869" s="181">
        <v>1126.32177734375</v>
      </c>
      <c r="P7869" s="181">
        <v>1232.9847412109375</v>
      </c>
      <c r="Q7869" s="181">
        <v>424.69473266601562</v>
      </c>
      <c r="R7869" s="181">
        <v>1230.049072265625</v>
      </c>
      <c r="S7869" s="226">
        <f t="shared" si="368"/>
        <v>6092.5103149414063</v>
      </c>
      <c r="T7869" s="181">
        <f t="shared" si="366"/>
        <v>80187.599893531005</v>
      </c>
      <c r="U7869" s="226">
        <f t="shared" si="367"/>
        <v>5260.812361988008</v>
      </c>
    </row>
    <row r="7870" spans="1:21" x14ac:dyDescent="0.25">
      <c r="A7870" s="156" t="s">
        <v>20259</v>
      </c>
      <c r="B7870" s="156" t="s">
        <v>33</v>
      </c>
      <c r="C7870" s="223">
        <v>5.1158967018127441</v>
      </c>
      <c r="D7870" s="221">
        <v>5.304598331451416</v>
      </c>
      <c r="E7870" s="221">
        <v>6.5060267448425293</v>
      </c>
      <c r="F7870" s="221">
        <v>27.142055511474609</v>
      </c>
      <c r="G7870" s="221">
        <v>102.47606658935547</v>
      </c>
      <c r="H7870" s="221">
        <v>51.430320739746094</v>
      </c>
      <c r="I7870" s="221">
        <v>9.4595193862915039</v>
      </c>
      <c r="J7870" s="221">
        <v>4.0166988372802734</v>
      </c>
      <c r="K7870" s="180">
        <v>503</v>
      </c>
      <c r="L7870" s="181">
        <v>1300</v>
      </c>
      <c r="M7870" s="181">
        <v>3843</v>
      </c>
      <c r="N7870" s="181">
        <v>990</v>
      </c>
      <c r="O7870" s="181">
        <v>1187</v>
      </c>
      <c r="P7870" s="181">
        <v>891</v>
      </c>
      <c r="Q7870" s="181">
        <v>300</v>
      </c>
      <c r="R7870" s="181">
        <v>864</v>
      </c>
      <c r="S7870" s="226">
        <f t="shared" si="368"/>
        <v>9878</v>
      </c>
      <c r="T7870" s="181">
        <f t="shared" si="366"/>
        <v>235114.36004066467</v>
      </c>
      <c r="U7870" s="226">
        <f t="shared" si="367"/>
        <v>15424.985077806426</v>
      </c>
    </row>
    <row r="7871" spans="1:21" x14ac:dyDescent="0.25">
      <c r="A7871" s="156" t="s">
        <v>20260</v>
      </c>
      <c r="B7871" s="156" t="s">
        <v>33</v>
      </c>
      <c r="C7871" s="223">
        <v>10.063238143920898</v>
      </c>
      <c r="D7871" s="221">
        <v>3.9229991436004639</v>
      </c>
      <c r="E7871" s="221">
        <v>3.5475988388061523</v>
      </c>
      <c r="F7871" s="221">
        <v>11.239895820617676</v>
      </c>
      <c r="G7871" s="221">
        <v>38.596340179443359</v>
      </c>
      <c r="H7871" s="221">
        <v>52.98699951171875</v>
      </c>
      <c r="I7871" s="221">
        <v>11.366030693054199</v>
      </c>
      <c r="J7871" s="221">
        <v>2.6350998878479004</v>
      </c>
      <c r="K7871" s="180">
        <v>423</v>
      </c>
      <c r="L7871" s="181">
        <v>684</v>
      </c>
      <c r="M7871" s="181">
        <v>3319</v>
      </c>
      <c r="N7871" s="181">
        <v>482</v>
      </c>
      <c r="O7871" s="181">
        <v>722</v>
      </c>
      <c r="P7871" s="181">
        <v>799</v>
      </c>
      <c r="Q7871" s="181">
        <v>260</v>
      </c>
      <c r="R7871" s="181">
        <v>632</v>
      </c>
      <c r="S7871" s="226">
        <f t="shared" si="368"/>
        <v>7321</v>
      </c>
      <c r="T7871" s="181">
        <f t="shared" si="366"/>
        <v>98955.912809371948</v>
      </c>
      <c r="U7871" s="226">
        <f t="shared" si="367"/>
        <v>6492.1320764128395</v>
      </c>
    </row>
    <row r="7872" spans="1:21" x14ac:dyDescent="0.25">
      <c r="A7872" s="156" t="s">
        <v>20261</v>
      </c>
      <c r="B7872" s="156" t="s">
        <v>33</v>
      </c>
      <c r="C7872" s="223">
        <v>2.23935866355896</v>
      </c>
      <c r="D7872" s="221">
        <v>3.2068679332733154</v>
      </c>
      <c r="E7872" s="221">
        <v>2.5162765979766846</v>
      </c>
      <c r="F7872" s="221">
        <v>16.8624267578125</v>
      </c>
      <c r="G7872" s="221">
        <v>30.530860900878906</v>
      </c>
      <c r="H7872" s="221">
        <v>2.6592764854431152</v>
      </c>
      <c r="I7872" s="221">
        <v>4.0327816009521484</v>
      </c>
      <c r="J7872" s="221">
        <v>1.918968677520752</v>
      </c>
      <c r="K7872" s="180">
        <v>422</v>
      </c>
      <c r="L7872" s="181">
        <v>697</v>
      </c>
      <c r="M7872" s="181">
        <v>3473</v>
      </c>
      <c r="N7872" s="181">
        <v>591</v>
      </c>
      <c r="O7872" s="181">
        <v>691</v>
      </c>
      <c r="P7872" s="181">
        <v>735</v>
      </c>
      <c r="Q7872" s="181">
        <v>171</v>
      </c>
      <c r="R7872" s="181">
        <v>418</v>
      </c>
      <c r="S7872" s="226">
        <f t="shared" si="368"/>
        <v>7198</v>
      </c>
      <c r="T7872" s="181">
        <f t="shared" si="366"/>
        <v>46428.046804428101</v>
      </c>
      <c r="U7872" s="226">
        <f t="shared" si="367"/>
        <v>3045.9727301477387</v>
      </c>
    </row>
    <row r="7873" spans="1:21" x14ac:dyDescent="0.25">
      <c r="A7873" s="156" t="s">
        <v>20262</v>
      </c>
      <c r="B7873" s="156" t="s">
        <v>33</v>
      </c>
      <c r="C7873" s="223">
        <v>7.0901613235473633</v>
      </c>
      <c r="D7873" s="221">
        <v>8.0576715469360352</v>
      </c>
      <c r="E7873" s="221">
        <v>6.9479589462280273</v>
      </c>
      <c r="F7873" s="221">
        <v>11.032831192016602</v>
      </c>
      <c r="G7873" s="221">
        <v>61.801342010498047</v>
      </c>
      <c r="H7873" s="221">
        <v>38.587902069091797</v>
      </c>
      <c r="I7873" s="221">
        <v>26.743673324584961</v>
      </c>
      <c r="J7873" s="221">
        <v>6.7697715759277344</v>
      </c>
      <c r="K7873" s="180">
        <v>135</v>
      </c>
      <c r="L7873" s="181">
        <v>1830</v>
      </c>
      <c r="M7873" s="181">
        <v>1589</v>
      </c>
      <c r="N7873" s="181">
        <v>324</v>
      </c>
      <c r="O7873" s="181">
        <v>422</v>
      </c>
      <c r="P7873" s="181">
        <v>342</v>
      </c>
      <c r="Q7873" s="181">
        <v>106</v>
      </c>
      <c r="R7873" s="181">
        <v>384</v>
      </c>
      <c r="S7873" s="226">
        <f t="shared" si="368"/>
        <v>5132</v>
      </c>
      <c r="T7873" s="181">
        <f t="shared" si="366"/>
        <v>75029.305274963379</v>
      </c>
      <c r="U7873" s="226">
        <f t="shared" si="367"/>
        <v>4922.3956974143375</v>
      </c>
    </row>
    <row r="7874" spans="1:21" x14ac:dyDescent="0.25">
      <c r="A7874" s="156" t="s">
        <v>15609</v>
      </c>
      <c r="B7874" s="156" t="s">
        <v>33</v>
      </c>
      <c r="C7874" s="223">
        <v>1.3536038398742676</v>
      </c>
      <c r="D7874" s="221">
        <v>2.3211133480072021</v>
      </c>
      <c r="E7874" s="221">
        <v>1.9457128047943115</v>
      </c>
      <c r="F7874" s="221">
        <v>5.2962732315063477</v>
      </c>
      <c r="G7874" s="221">
        <v>9.465113639831543</v>
      </c>
      <c r="H7874" s="221">
        <v>3.9106366634368896</v>
      </c>
      <c r="I7874" s="221">
        <v>1.4590115547180176</v>
      </c>
      <c r="J7874" s="221">
        <v>1.0332139730453491</v>
      </c>
      <c r="K7874" s="180">
        <v>3.0442895889282227</v>
      </c>
      <c r="L7874" s="181">
        <v>1.2786015868186951</v>
      </c>
      <c r="M7874" s="181">
        <v>0.70313268899917603</v>
      </c>
      <c r="N7874" s="181">
        <v>0.63439065217971802</v>
      </c>
      <c r="O7874" s="181">
        <v>2.8086025714874268</v>
      </c>
      <c r="P7874" s="181">
        <v>4.6901698112487793</v>
      </c>
      <c r="Q7874" s="181">
        <v>1.7872925400733948</v>
      </c>
      <c r="R7874" s="181">
        <v>5.5720319747924805</v>
      </c>
      <c r="S7874" s="226">
        <f t="shared" si="368"/>
        <v>20.518511414527893</v>
      </c>
      <c r="T7874" s="181">
        <f t="shared" si="366"/>
        <v>65.10661608522841</v>
      </c>
      <c r="U7874" s="226">
        <f t="shared" si="367"/>
        <v>4.2714046960271794</v>
      </c>
    </row>
    <row r="7875" spans="1:21" x14ac:dyDescent="0.25">
      <c r="A7875" s="156" t="s">
        <v>20263</v>
      </c>
      <c r="B7875" s="156" t="s">
        <v>33</v>
      </c>
      <c r="C7875" s="223">
        <v>0.73924368619918823</v>
      </c>
      <c r="D7875" s="221">
        <v>11.499087333679199</v>
      </c>
      <c r="E7875" s="221">
        <v>19.630701065063477</v>
      </c>
      <c r="F7875" s="221">
        <v>8.4124441146850586</v>
      </c>
      <c r="G7875" s="221">
        <v>24.654590606689453</v>
      </c>
      <c r="H7875" s="221">
        <v>7.0631070137023926</v>
      </c>
      <c r="I7875" s="221">
        <v>4.2182698249816895</v>
      </c>
      <c r="J7875" s="221">
        <v>0.34091663360595703</v>
      </c>
      <c r="K7875" s="180">
        <v>1455</v>
      </c>
      <c r="L7875" s="181">
        <v>564</v>
      </c>
      <c r="M7875" s="181">
        <v>649</v>
      </c>
      <c r="N7875" s="181">
        <v>909</v>
      </c>
      <c r="O7875" s="181">
        <v>1969</v>
      </c>
      <c r="P7875" s="181">
        <v>1748</v>
      </c>
      <c r="Q7875" s="181">
        <v>451</v>
      </c>
      <c r="R7875" s="181">
        <v>1339</v>
      </c>
      <c r="S7875" s="226">
        <f t="shared" si="368"/>
        <v>9084</v>
      </c>
      <c r="T7875" s="181">
        <f t="shared" si="366"/>
        <v>91198.448539078236</v>
      </c>
      <c r="U7875" s="226">
        <f t="shared" si="367"/>
        <v>5983.1934875907818</v>
      </c>
    </row>
    <row r="7876" spans="1:21" x14ac:dyDescent="0.25">
      <c r="A7876" s="156" t="s">
        <v>20264</v>
      </c>
      <c r="B7876" s="156" t="s">
        <v>33</v>
      </c>
      <c r="C7876" s="223">
        <v>1.1158727407455444</v>
      </c>
      <c r="D7876" s="221">
        <v>-0.51112890243530273</v>
      </c>
      <c r="E7876" s="221">
        <v>10.735959053039551</v>
      </c>
      <c r="F7876" s="221">
        <v>24.161060333251953</v>
      </c>
      <c r="G7876" s="221">
        <v>31.313232421875</v>
      </c>
      <c r="H7876" s="221">
        <v>9.7359819412231445</v>
      </c>
      <c r="I7876" s="221">
        <v>0.66046899557113647</v>
      </c>
      <c r="J7876" s="221">
        <v>0.66495352983474731</v>
      </c>
      <c r="K7876" s="180">
        <v>2453</v>
      </c>
      <c r="L7876" s="181">
        <v>841</v>
      </c>
      <c r="M7876" s="181">
        <v>786</v>
      </c>
      <c r="N7876" s="181">
        <v>894</v>
      </c>
      <c r="O7876" s="181">
        <v>2862</v>
      </c>
      <c r="P7876" s="181">
        <v>3024</v>
      </c>
      <c r="Q7876" s="181">
        <v>926</v>
      </c>
      <c r="R7876" s="181">
        <v>2056</v>
      </c>
      <c r="S7876" s="226">
        <f t="shared" si="368"/>
        <v>13842</v>
      </c>
      <c r="T7876" s="181">
        <f t="shared" si="366"/>
        <v>153384.64750862122</v>
      </c>
      <c r="U7876" s="226">
        <f t="shared" si="367"/>
        <v>10063.00039936256</v>
      </c>
    </row>
    <row r="7877" spans="1:21" x14ac:dyDescent="0.25">
      <c r="A7877" s="156" t="s">
        <v>20265</v>
      </c>
      <c r="B7877" s="156" t="s">
        <v>33</v>
      </c>
      <c r="C7877" s="223">
        <v>2.4994437694549561</v>
      </c>
      <c r="D7877" s="221">
        <v>0.36813902854919434</v>
      </c>
      <c r="E7877" s="221">
        <v>26.913997650146484</v>
      </c>
      <c r="F7877" s="221">
        <v>60.604415893554687</v>
      </c>
      <c r="G7877" s="221">
        <v>66.77545166015625</v>
      </c>
      <c r="H7877" s="221">
        <v>15.544602394104004</v>
      </c>
      <c r="I7877" s="221">
        <v>4.3985629081726074</v>
      </c>
      <c r="J7877" s="221">
        <v>1.3821277618408203</v>
      </c>
      <c r="K7877" s="180">
        <v>2339</v>
      </c>
      <c r="L7877" s="181">
        <v>763</v>
      </c>
      <c r="M7877" s="181">
        <v>788</v>
      </c>
      <c r="N7877" s="181">
        <v>799</v>
      </c>
      <c r="O7877" s="181">
        <v>2407</v>
      </c>
      <c r="P7877" s="181">
        <v>2247</v>
      </c>
      <c r="Q7877" s="181">
        <v>577</v>
      </c>
      <c r="R7877" s="181">
        <v>1658</v>
      </c>
      <c r="S7877" s="226">
        <f t="shared" si="368"/>
        <v>11578</v>
      </c>
      <c r="T7877" s="181">
        <f t="shared" ref="T7877:T7940" si="369">SUMPRODUCT(C7877:J7877,K7877:R7877)</f>
        <v>276245.01985549927</v>
      </c>
      <c r="U7877" s="226">
        <f t="shared" ref="U7877:U7940" si="370">(T7877/$T$10045)*$S$10045</f>
        <v>18123.415806471516</v>
      </c>
    </row>
    <row r="7878" spans="1:21" x14ac:dyDescent="0.25">
      <c r="A7878" s="156" t="s">
        <v>20266</v>
      </c>
      <c r="B7878" s="156" t="s">
        <v>33</v>
      </c>
      <c r="C7878" s="223">
        <v>0.3503250777721405</v>
      </c>
      <c r="D7878" s="221">
        <v>1.5881161689758301</v>
      </c>
      <c r="E7878" s="221">
        <v>11.857621192932129</v>
      </c>
      <c r="F7878" s="221">
        <v>38.852863311767578</v>
      </c>
      <c r="G7878" s="221">
        <v>25.886892318725586</v>
      </c>
      <c r="H7878" s="221">
        <v>11.711339950561523</v>
      </c>
      <c r="I7878" s="221">
        <v>1.8698675632476807</v>
      </c>
      <c r="J7878" s="221">
        <v>2.7776706218719482</v>
      </c>
      <c r="K7878" s="180">
        <v>1939</v>
      </c>
      <c r="L7878" s="181">
        <v>615</v>
      </c>
      <c r="M7878" s="181">
        <v>535</v>
      </c>
      <c r="N7878" s="181">
        <v>639</v>
      </c>
      <c r="O7878" s="181">
        <v>2003</v>
      </c>
      <c r="P7878" s="181">
        <v>2332</v>
      </c>
      <c r="Q7878" s="181">
        <v>673</v>
      </c>
      <c r="R7878" s="181">
        <v>1814</v>
      </c>
      <c r="S7878" s="226">
        <f t="shared" ref="S7878:S7941" si="371">SUM(K7878:R7878)</f>
        <v>10550</v>
      </c>
      <c r="T7878" s="181">
        <f t="shared" si="369"/>
        <v>118286.18422141671</v>
      </c>
      <c r="U7878" s="226">
        <f t="shared" si="370"/>
        <v>7760.3198129218645</v>
      </c>
    </row>
    <row r="7879" spans="1:21" x14ac:dyDescent="0.25">
      <c r="A7879" s="156" t="s">
        <v>20267</v>
      </c>
      <c r="B7879" s="156" t="s">
        <v>33</v>
      </c>
      <c r="C7879" s="223">
        <v>-1.8290773630142212</v>
      </c>
      <c r="D7879" s="221">
        <v>-0.72764647006988525</v>
      </c>
      <c r="E7879" s="221">
        <v>-1.1030468940734863</v>
      </c>
      <c r="F7879" s="221">
        <v>2.2475135326385498</v>
      </c>
      <c r="G7879" s="221">
        <v>14.795551300048828</v>
      </c>
      <c r="H7879" s="221">
        <v>7.7370090484619141</v>
      </c>
      <c r="I7879" s="221">
        <v>-1.5897481441497803</v>
      </c>
      <c r="J7879" s="221">
        <v>-1.308322548866272</v>
      </c>
      <c r="K7879" s="180">
        <v>1553.811279296875</v>
      </c>
      <c r="L7879" s="181">
        <v>424.94839477539062</v>
      </c>
      <c r="M7879" s="181">
        <v>267.96746826171875</v>
      </c>
      <c r="N7879" s="181">
        <v>336.95907592773437</v>
      </c>
      <c r="O7879" s="181">
        <v>1706.792724609375</v>
      </c>
      <c r="P7879" s="181">
        <v>1715.7916259765625</v>
      </c>
      <c r="Q7879" s="181">
        <v>501.93905639648437</v>
      </c>
      <c r="R7879" s="181">
        <v>1486.8194580078125</v>
      </c>
      <c r="S7879" s="226">
        <f t="shared" si="371"/>
        <v>7995.0290832519531</v>
      </c>
      <c r="T7879" s="181">
        <f t="shared" si="369"/>
        <v>33095.324707312488</v>
      </c>
      <c r="U7879" s="226">
        <f t="shared" si="370"/>
        <v>2171.2620601615308</v>
      </c>
    </row>
    <row r="7880" spans="1:21" x14ac:dyDescent="0.25">
      <c r="A7880" s="156" t="s">
        <v>20268</v>
      </c>
      <c r="B7880" s="156" t="s">
        <v>33</v>
      </c>
      <c r="C7880" s="223">
        <v>7.6486821174621582</v>
      </c>
      <c r="D7880" s="221">
        <v>25.055759429931641</v>
      </c>
      <c r="E7880" s="221">
        <v>19.237865447998047</v>
      </c>
      <c r="F7880" s="221">
        <v>36.675090789794922</v>
      </c>
      <c r="G7880" s="221">
        <v>98.463508605957031</v>
      </c>
      <c r="H7880" s="221">
        <v>76.461662292480469</v>
      </c>
      <c r="I7880" s="221">
        <v>8.085780143737793</v>
      </c>
      <c r="J7880" s="221">
        <v>18.024629592895508</v>
      </c>
      <c r="K7880" s="180">
        <v>1653</v>
      </c>
      <c r="L7880" s="181">
        <v>492</v>
      </c>
      <c r="M7880" s="181">
        <v>1303</v>
      </c>
      <c r="N7880" s="181">
        <v>1118</v>
      </c>
      <c r="O7880" s="181">
        <v>1799</v>
      </c>
      <c r="P7880" s="181">
        <v>889</v>
      </c>
      <c r="Q7880" s="181">
        <v>219</v>
      </c>
      <c r="R7880" s="181">
        <v>490</v>
      </c>
      <c r="S7880" s="226">
        <f t="shared" si="371"/>
        <v>7963</v>
      </c>
      <c r="T7880" s="181">
        <f t="shared" si="369"/>
        <v>346753.5194735527</v>
      </c>
      <c r="U7880" s="226">
        <f t="shared" si="370"/>
        <v>22749.21813636275</v>
      </c>
    </row>
    <row r="7881" spans="1:21" x14ac:dyDescent="0.25">
      <c r="A7881" s="156" t="s">
        <v>20269</v>
      </c>
      <c r="B7881" s="156" t="s">
        <v>33</v>
      </c>
      <c r="C7881" s="223">
        <v>8.4303579330444336</v>
      </c>
      <c r="D7881" s="221">
        <v>7.0446524620056152</v>
      </c>
      <c r="E7881" s="221">
        <v>45.384284973144531</v>
      </c>
      <c r="F7881" s="221">
        <v>160.63426208496094</v>
      </c>
      <c r="G7881" s="221">
        <v>200.24296569824219</v>
      </c>
      <c r="H7881" s="221">
        <v>123.02919006347656</v>
      </c>
      <c r="I7881" s="221">
        <v>22.336193084716797</v>
      </c>
      <c r="J7881" s="221">
        <v>8.5779714584350586</v>
      </c>
      <c r="K7881" s="180">
        <v>1484</v>
      </c>
      <c r="L7881" s="181">
        <v>491</v>
      </c>
      <c r="M7881" s="181">
        <v>772</v>
      </c>
      <c r="N7881" s="181">
        <v>725</v>
      </c>
      <c r="O7881" s="181">
        <v>1783</v>
      </c>
      <c r="P7881" s="181">
        <v>1043</v>
      </c>
      <c r="Q7881" s="181">
        <v>283</v>
      </c>
      <c r="R7881" s="181">
        <v>666</v>
      </c>
      <c r="S7881" s="226">
        <f t="shared" si="371"/>
        <v>7247</v>
      </c>
      <c r="T7881" s="181">
        <f t="shared" si="369"/>
        <v>664852.80825281143</v>
      </c>
      <c r="U7881" s="226">
        <f t="shared" si="370"/>
        <v>43618.537993441067</v>
      </c>
    </row>
    <row r="7882" spans="1:21" x14ac:dyDescent="0.25">
      <c r="A7882" s="156" t="s">
        <v>20270</v>
      </c>
      <c r="B7882" s="156" t="s">
        <v>33</v>
      </c>
      <c r="C7882" s="223">
        <v>7.3617830276489258</v>
      </c>
      <c r="D7882" s="221">
        <v>22.119174957275391</v>
      </c>
      <c r="E7882" s="221">
        <v>60.015541076660156</v>
      </c>
      <c r="F7882" s="221">
        <v>127.89749145507813</v>
      </c>
      <c r="G7882" s="221">
        <v>210.04689025878906</v>
      </c>
      <c r="H7882" s="221">
        <v>53.964736938476562</v>
      </c>
      <c r="I7882" s="221">
        <v>8.2028360366821289</v>
      </c>
      <c r="J7882" s="221">
        <v>5.632298469543457</v>
      </c>
      <c r="K7882" s="180">
        <v>423</v>
      </c>
      <c r="L7882" s="181">
        <v>142</v>
      </c>
      <c r="M7882" s="181">
        <v>158</v>
      </c>
      <c r="N7882" s="181">
        <v>177</v>
      </c>
      <c r="O7882" s="181">
        <v>515</v>
      </c>
      <c r="P7882" s="181">
        <v>503</v>
      </c>
      <c r="Q7882" s="181">
        <v>163</v>
      </c>
      <c r="R7882" s="181">
        <v>371</v>
      </c>
      <c r="S7882" s="226">
        <f t="shared" si="371"/>
        <v>2452</v>
      </c>
      <c r="T7882" s="181">
        <f t="shared" si="369"/>
        <v>177120.32471179962</v>
      </c>
      <c r="U7882" s="226">
        <f t="shared" si="370"/>
        <v>11620.210544278138</v>
      </c>
    </row>
    <row r="7883" spans="1:21" x14ac:dyDescent="0.25">
      <c r="A7883" s="156" t="s">
        <v>20271</v>
      </c>
      <c r="B7883" s="156" t="s">
        <v>33</v>
      </c>
      <c r="C7883" s="223">
        <v>7.3503799438476562</v>
      </c>
      <c r="D7883" s="221">
        <v>7.7655515670776367</v>
      </c>
      <c r="E7883" s="221">
        <v>15.175079345703125</v>
      </c>
      <c r="F7883" s="221">
        <v>105.78254699707031</v>
      </c>
      <c r="G7883" s="221">
        <v>102.61897277832031</v>
      </c>
      <c r="H7883" s="221">
        <v>46.961494445800781</v>
      </c>
      <c r="I7883" s="221">
        <v>13.042759895324707</v>
      </c>
      <c r="J7883" s="221">
        <v>14.946537971496582</v>
      </c>
      <c r="K7883" s="180">
        <v>2061</v>
      </c>
      <c r="L7883" s="181">
        <v>545</v>
      </c>
      <c r="M7883" s="181">
        <v>700</v>
      </c>
      <c r="N7883" s="181">
        <v>797</v>
      </c>
      <c r="O7883" s="181">
        <v>1767</v>
      </c>
      <c r="P7883" s="181">
        <v>995</v>
      </c>
      <c r="Q7883" s="181">
        <v>266</v>
      </c>
      <c r="R7883" s="181">
        <v>622</v>
      </c>
      <c r="S7883" s="226">
        <f t="shared" si="371"/>
        <v>7753</v>
      </c>
      <c r="T7883" s="181">
        <f t="shared" si="369"/>
        <v>355133.13679027557</v>
      </c>
      <c r="U7883" s="226">
        <f t="shared" si="370"/>
        <v>23298.973889460194</v>
      </c>
    </row>
    <row r="7884" spans="1:21" x14ac:dyDescent="0.25">
      <c r="A7884" s="156" t="s">
        <v>20272</v>
      </c>
      <c r="B7884" s="156" t="s">
        <v>33</v>
      </c>
      <c r="C7884" s="223">
        <v>3.7834804058074951</v>
      </c>
      <c r="D7884" s="221">
        <v>8.909276008605957</v>
      </c>
      <c r="E7884" s="221">
        <v>6.0702371597290039</v>
      </c>
      <c r="F7884" s="221">
        <v>32.661277770996094</v>
      </c>
      <c r="G7884" s="221">
        <v>42.450393676757813</v>
      </c>
      <c r="H7884" s="221">
        <v>27.246679306030273</v>
      </c>
      <c r="I7884" s="221">
        <v>15.872618675231934</v>
      </c>
      <c r="J7884" s="221">
        <v>5.8200407028198242</v>
      </c>
      <c r="K7884" s="180">
        <v>2535</v>
      </c>
      <c r="L7884" s="181">
        <v>1292</v>
      </c>
      <c r="M7884" s="181">
        <v>1125</v>
      </c>
      <c r="N7884" s="181">
        <v>1075</v>
      </c>
      <c r="O7884" s="181">
        <v>2401</v>
      </c>
      <c r="P7884" s="181">
        <v>1845</v>
      </c>
      <c r="Q7884" s="181">
        <v>409</v>
      </c>
      <c r="R7884" s="181">
        <v>1340</v>
      </c>
      <c r="S7884" s="226">
        <f t="shared" si="371"/>
        <v>12022</v>
      </c>
      <c r="T7884" s="181">
        <f t="shared" si="369"/>
        <v>229526.07195782661</v>
      </c>
      <c r="U7884" s="226">
        <f t="shared" si="370"/>
        <v>15058.358129655104</v>
      </c>
    </row>
    <row r="7885" spans="1:21" x14ac:dyDescent="0.25">
      <c r="A7885" s="156" t="s">
        <v>20273</v>
      </c>
      <c r="B7885" s="156" t="s">
        <v>33</v>
      </c>
      <c r="C7885" s="223">
        <v>-0.14934295415878296</v>
      </c>
      <c r="D7885" s="221">
        <v>1.2675265073776245</v>
      </c>
      <c r="E7885" s="221">
        <v>-0.2762208878993988</v>
      </c>
      <c r="F7885" s="221">
        <v>13.674867630004883</v>
      </c>
      <c r="G7885" s="221">
        <v>10.840686798095703</v>
      </c>
      <c r="H7885" s="221">
        <v>2.096210241317749</v>
      </c>
      <c r="I7885" s="221">
        <v>-0.1388610452413559</v>
      </c>
      <c r="J7885" s="221">
        <v>0.32060965895652771</v>
      </c>
      <c r="K7885" s="180">
        <v>1086</v>
      </c>
      <c r="L7885" s="181">
        <v>470</v>
      </c>
      <c r="M7885" s="181">
        <v>383</v>
      </c>
      <c r="N7885" s="181">
        <v>352</v>
      </c>
      <c r="O7885" s="181">
        <v>1366</v>
      </c>
      <c r="P7885" s="181">
        <v>1913</v>
      </c>
      <c r="Q7885" s="181">
        <v>813</v>
      </c>
      <c r="R7885" s="181">
        <v>2329</v>
      </c>
      <c r="S7885" s="226">
        <f t="shared" si="371"/>
        <v>8712</v>
      </c>
      <c r="T7885" s="181">
        <f t="shared" si="369"/>
        <v>24593.546039715409</v>
      </c>
      <c r="U7885" s="226">
        <f t="shared" si="370"/>
        <v>1613.4917518748894</v>
      </c>
    </row>
    <row r="7886" spans="1:21" x14ac:dyDescent="0.25">
      <c r="A7886" s="156" t="s">
        <v>20274</v>
      </c>
      <c r="B7886" s="156" t="s">
        <v>33</v>
      </c>
      <c r="C7886" s="223">
        <v>0.50352007150650024</v>
      </c>
      <c r="D7886" s="221">
        <v>5.3045773506164551</v>
      </c>
      <c r="E7886" s="221">
        <v>24.380802154541016</v>
      </c>
      <c r="F7886" s="221">
        <v>49.945705413818359</v>
      </c>
      <c r="G7886" s="221">
        <v>54.176174163818359</v>
      </c>
      <c r="H7886" s="221">
        <v>18.113367080688477</v>
      </c>
      <c r="I7886" s="221">
        <v>0.69686579704284668</v>
      </c>
      <c r="J7886" s="221">
        <v>2.3313863277435303</v>
      </c>
      <c r="K7886" s="180">
        <v>2718</v>
      </c>
      <c r="L7886" s="181">
        <v>882</v>
      </c>
      <c r="M7886" s="181">
        <v>890</v>
      </c>
      <c r="N7886" s="181">
        <v>1038</v>
      </c>
      <c r="O7886" s="181">
        <v>2712</v>
      </c>
      <c r="P7886" s="181">
        <v>2761</v>
      </c>
      <c r="Q7886" s="181">
        <v>776</v>
      </c>
      <c r="R7886" s="181">
        <v>2470</v>
      </c>
      <c r="S7886" s="226">
        <f t="shared" si="371"/>
        <v>14247</v>
      </c>
      <c r="T7886" s="181">
        <f t="shared" si="369"/>
        <v>282825.84384477139</v>
      </c>
      <c r="U7886" s="226">
        <f t="shared" si="370"/>
        <v>18555.159370823076</v>
      </c>
    </row>
    <row r="7887" spans="1:21" x14ac:dyDescent="0.25">
      <c r="A7887" s="156" t="s">
        <v>20275</v>
      </c>
      <c r="B7887" s="156" t="s">
        <v>33</v>
      </c>
      <c r="C7887" s="223">
        <v>4.2114543914794922</v>
      </c>
      <c r="D7887" s="221">
        <v>7.4243130683898926</v>
      </c>
      <c r="E7887" s="221">
        <v>12.473113059997559</v>
      </c>
      <c r="F7887" s="221">
        <v>26.585483551025391</v>
      </c>
      <c r="G7887" s="221">
        <v>53.445034027099609</v>
      </c>
      <c r="H7887" s="221">
        <v>24.939609527587891</v>
      </c>
      <c r="I7887" s="221">
        <v>2.8609211444854736</v>
      </c>
      <c r="J7887" s="221">
        <v>2.4351234436035156</v>
      </c>
      <c r="K7887" s="180">
        <v>2222</v>
      </c>
      <c r="L7887" s="181">
        <v>732</v>
      </c>
      <c r="M7887" s="181">
        <v>658</v>
      </c>
      <c r="N7887" s="181">
        <v>768</v>
      </c>
      <c r="O7887" s="181">
        <v>2059</v>
      </c>
      <c r="P7887" s="181">
        <v>1789</v>
      </c>
      <c r="Q7887" s="181">
        <v>529</v>
      </c>
      <c r="R7887" s="181">
        <v>1431</v>
      </c>
      <c r="S7887" s="226">
        <f t="shared" si="371"/>
        <v>10188</v>
      </c>
      <c r="T7887" s="181">
        <f t="shared" si="369"/>
        <v>203075.78402447701</v>
      </c>
      <c r="U7887" s="226">
        <f t="shared" si="370"/>
        <v>13323.052397563557</v>
      </c>
    </row>
    <row r="7888" spans="1:21" x14ac:dyDescent="0.25">
      <c r="A7888" s="156" t="s">
        <v>20276</v>
      </c>
      <c r="B7888" s="156" t="s">
        <v>33</v>
      </c>
      <c r="C7888" s="223">
        <v>-0.96884220838546753</v>
      </c>
      <c r="D7888" s="221">
        <v>-4.9604201316833496</v>
      </c>
      <c r="E7888" s="221">
        <v>1.9881598949432373</v>
      </c>
      <c r="F7888" s="221">
        <v>25.888153076171875</v>
      </c>
      <c r="G7888" s="221">
        <v>59.933063507080078</v>
      </c>
      <c r="H7888" s="221">
        <v>11.623538017272949</v>
      </c>
      <c r="I7888" s="221">
        <v>1.5014586448669434</v>
      </c>
      <c r="J7888" s="221">
        <v>1.0756609439849854</v>
      </c>
      <c r="K7888" s="180">
        <v>1821</v>
      </c>
      <c r="L7888" s="181">
        <v>626</v>
      </c>
      <c r="M7888" s="181">
        <v>568</v>
      </c>
      <c r="N7888" s="181">
        <v>611</v>
      </c>
      <c r="O7888" s="181">
        <v>1701</v>
      </c>
      <c r="P7888" s="181">
        <v>1702</v>
      </c>
      <c r="Q7888" s="181">
        <v>426</v>
      </c>
      <c r="R7888" s="181">
        <v>1386</v>
      </c>
      <c r="S7888" s="226">
        <f t="shared" si="371"/>
        <v>8841</v>
      </c>
      <c r="T7888" s="181">
        <f t="shared" si="369"/>
        <v>135937.34186798334</v>
      </c>
      <c r="U7888" s="226">
        <f t="shared" si="370"/>
        <v>8918.3470948675895</v>
      </c>
    </row>
    <row r="7889" spans="1:21" x14ac:dyDescent="0.25">
      <c r="A7889" s="156" t="s">
        <v>20277</v>
      </c>
      <c r="B7889" s="156" t="s">
        <v>33</v>
      </c>
      <c r="C7889" s="223">
        <v>-0.9619743824005127</v>
      </c>
      <c r="D7889" s="221">
        <v>1.5062823295593262</v>
      </c>
      <c r="E7889" s="221">
        <v>16.753273010253906</v>
      </c>
      <c r="F7889" s="221">
        <v>3.4927577972412109</v>
      </c>
      <c r="G7889" s="221">
        <v>35.27215576171875</v>
      </c>
      <c r="H7889" s="221">
        <v>12.806020736694336</v>
      </c>
      <c r="I7889" s="221">
        <v>-0.3445037305355072</v>
      </c>
      <c r="J7889" s="221">
        <v>-0.77030140161514282</v>
      </c>
      <c r="K7889" s="180">
        <v>1111</v>
      </c>
      <c r="L7889" s="181">
        <v>436</v>
      </c>
      <c r="M7889" s="181">
        <v>428</v>
      </c>
      <c r="N7889" s="181">
        <v>384</v>
      </c>
      <c r="O7889" s="181">
        <v>1148</v>
      </c>
      <c r="P7889" s="181">
        <v>1522</v>
      </c>
      <c r="Q7889" s="181">
        <v>454</v>
      </c>
      <c r="R7889" s="181">
        <v>1632</v>
      </c>
      <c r="S7889" s="226">
        <f t="shared" si="371"/>
        <v>7115</v>
      </c>
      <c r="T7889" s="181">
        <f t="shared" si="369"/>
        <v>66669.267193973064</v>
      </c>
      <c r="U7889" s="226">
        <f t="shared" si="370"/>
        <v>4373.9244656832525</v>
      </c>
    </row>
    <row r="7890" spans="1:21" x14ac:dyDescent="0.25">
      <c r="A7890" s="156" t="s">
        <v>20278</v>
      </c>
      <c r="B7890" s="156" t="s">
        <v>33</v>
      </c>
      <c r="C7890" s="223">
        <v>8.3084821701049805</v>
      </c>
      <c r="D7890" s="221">
        <v>25.903818130493164</v>
      </c>
      <c r="E7890" s="221">
        <v>14.540538787841797</v>
      </c>
      <c r="F7890" s="221">
        <v>95.741653442382813</v>
      </c>
      <c r="G7890" s="221">
        <v>179.44927978515625</v>
      </c>
      <c r="H7890" s="221">
        <v>82.2213134765625</v>
      </c>
      <c r="I7890" s="221">
        <v>27.291597366333008</v>
      </c>
      <c r="J7890" s="221">
        <v>19.203651428222656</v>
      </c>
      <c r="K7890" s="180">
        <v>372</v>
      </c>
      <c r="L7890" s="181">
        <v>321</v>
      </c>
      <c r="M7890" s="181">
        <v>426</v>
      </c>
      <c r="N7890" s="181">
        <v>433</v>
      </c>
      <c r="O7890" s="181">
        <v>639</v>
      </c>
      <c r="P7890" s="181">
        <v>491</v>
      </c>
      <c r="Q7890" s="181">
        <v>153</v>
      </c>
      <c r="R7890" s="181">
        <v>379</v>
      </c>
      <c r="S7890" s="226">
        <f t="shared" si="371"/>
        <v>3214</v>
      </c>
      <c r="T7890" s="181">
        <f t="shared" si="369"/>
        <v>225548.83943939209</v>
      </c>
      <c r="U7890" s="226">
        <f t="shared" si="370"/>
        <v>14797.426588777682</v>
      </c>
    </row>
    <row r="7891" spans="1:21" x14ac:dyDescent="0.25">
      <c r="A7891" s="156" t="s">
        <v>20279</v>
      </c>
      <c r="B7891" s="156" t="s">
        <v>33</v>
      </c>
      <c r="C7891" s="223">
        <v>5.1060752868652344</v>
      </c>
      <c r="D7891" s="221">
        <v>6.3268346786499023</v>
      </c>
      <c r="E7891" s="221">
        <v>34.926692962646484</v>
      </c>
      <c r="F7891" s="221">
        <v>123.99702453613281</v>
      </c>
      <c r="G7891" s="221">
        <v>200.99256896972656</v>
      </c>
      <c r="H7891" s="221">
        <v>45.777042388916016</v>
      </c>
      <c r="I7891" s="221">
        <v>7.8011722564697266</v>
      </c>
      <c r="J7891" s="221">
        <v>4.7385754585266113</v>
      </c>
      <c r="K7891" s="180">
        <v>2336</v>
      </c>
      <c r="L7891" s="181">
        <v>725</v>
      </c>
      <c r="M7891" s="181">
        <v>822</v>
      </c>
      <c r="N7891" s="181">
        <v>949</v>
      </c>
      <c r="O7891" s="181">
        <v>2294</v>
      </c>
      <c r="P7891" s="181">
        <v>2113</v>
      </c>
      <c r="Q7891" s="181">
        <v>632</v>
      </c>
      <c r="R7891" s="181">
        <v>1687</v>
      </c>
      <c r="S7891" s="226">
        <f t="shared" si="371"/>
        <v>11558</v>
      </c>
      <c r="T7891" s="181">
        <f t="shared" si="369"/>
        <v>733625.82636117935</v>
      </c>
      <c r="U7891" s="226">
        <f t="shared" si="370"/>
        <v>48130.481789191399</v>
      </c>
    </row>
    <row r="7892" spans="1:21" x14ac:dyDescent="0.25">
      <c r="A7892" s="156" t="s">
        <v>20280</v>
      </c>
      <c r="B7892" s="156" t="s">
        <v>33</v>
      </c>
      <c r="C7892" s="223">
        <v>6.5163869857788086</v>
      </c>
      <c r="D7892" s="221">
        <v>10.73966121673584</v>
      </c>
      <c r="E7892" s="221">
        <v>36.331119537353516</v>
      </c>
      <c r="F7892" s="221">
        <v>120.93028259277344</v>
      </c>
      <c r="G7892" s="221">
        <v>109.1693115234375</v>
      </c>
      <c r="H7892" s="221">
        <v>35.408073425292969</v>
      </c>
      <c r="I7892" s="221">
        <v>6.7009592056274414</v>
      </c>
      <c r="J7892" s="221">
        <v>6.2751617431640625</v>
      </c>
      <c r="K7892" s="180">
        <v>1717</v>
      </c>
      <c r="L7892" s="181">
        <v>580</v>
      </c>
      <c r="M7892" s="181">
        <v>624</v>
      </c>
      <c r="N7892" s="181">
        <v>660</v>
      </c>
      <c r="O7892" s="181">
        <v>1573</v>
      </c>
      <c r="P7892" s="181">
        <v>1539</v>
      </c>
      <c r="Q7892" s="181">
        <v>426</v>
      </c>
      <c r="R7892" s="181">
        <v>1229</v>
      </c>
      <c r="S7892" s="226">
        <f t="shared" si="371"/>
        <v>8348</v>
      </c>
      <c r="T7892" s="181">
        <f t="shared" si="369"/>
        <v>356685.37949466705</v>
      </c>
      <c r="U7892" s="226">
        <f t="shared" si="370"/>
        <v>23400.810802136355</v>
      </c>
    </row>
    <row r="7893" spans="1:21" x14ac:dyDescent="0.25">
      <c r="A7893" s="156" t="s">
        <v>20281</v>
      </c>
      <c r="B7893" s="156" t="s">
        <v>33</v>
      </c>
      <c r="C7893" s="223">
        <v>1.2110174894332886</v>
      </c>
      <c r="D7893" s="221">
        <v>3.2750241756439209</v>
      </c>
      <c r="E7893" s="221">
        <v>24.597805023193359</v>
      </c>
      <c r="F7893" s="221">
        <v>21.119741439819336</v>
      </c>
      <c r="G7893" s="221">
        <v>93.006340026855469</v>
      </c>
      <c r="H7893" s="221">
        <v>18.950801849365234</v>
      </c>
      <c r="I7893" s="221">
        <v>2.3791420459747314</v>
      </c>
      <c r="J7893" s="221">
        <v>1.9533445835113525</v>
      </c>
      <c r="K7893" s="180">
        <v>1897</v>
      </c>
      <c r="L7893" s="181">
        <v>859</v>
      </c>
      <c r="M7893" s="181">
        <v>792</v>
      </c>
      <c r="N7893" s="181">
        <v>753</v>
      </c>
      <c r="O7893" s="181">
        <v>2155</v>
      </c>
      <c r="P7893" s="181">
        <v>2745</v>
      </c>
      <c r="Q7893" s="181">
        <v>719</v>
      </c>
      <c r="R7893" s="181">
        <v>2020</v>
      </c>
      <c r="S7893" s="226">
        <f t="shared" si="371"/>
        <v>11940</v>
      </c>
      <c r="T7893" s="181">
        <f t="shared" si="369"/>
        <v>298600.14585101604</v>
      </c>
      <c r="U7893" s="226">
        <f t="shared" si="370"/>
        <v>19590.053083895524</v>
      </c>
    </row>
    <row r="7894" spans="1:21" x14ac:dyDescent="0.25">
      <c r="A7894" s="156" t="s">
        <v>20282</v>
      </c>
      <c r="B7894" s="156" t="s">
        <v>33</v>
      </c>
      <c r="C7894" s="223">
        <v>5.50390625</v>
      </c>
      <c r="D7894" s="221">
        <v>14.932823181152344</v>
      </c>
      <c r="E7894" s="221">
        <v>7.585597038269043</v>
      </c>
      <c r="F7894" s="221">
        <v>32.025218963623047</v>
      </c>
      <c r="G7894" s="221">
        <v>48.566848754882813</v>
      </c>
      <c r="H7894" s="221">
        <v>36.661540985107422</v>
      </c>
      <c r="I7894" s="221">
        <v>15.702255249023438</v>
      </c>
      <c r="J7894" s="221">
        <v>8.9272899627685547</v>
      </c>
      <c r="K7894" s="180">
        <v>1388</v>
      </c>
      <c r="L7894" s="181">
        <v>1043</v>
      </c>
      <c r="M7894" s="181">
        <v>4967</v>
      </c>
      <c r="N7894" s="181">
        <v>2319</v>
      </c>
      <c r="O7894" s="181">
        <v>2715</v>
      </c>
      <c r="P7894" s="181">
        <v>1862</v>
      </c>
      <c r="Q7894" s="181">
        <v>479</v>
      </c>
      <c r="R7894" s="181">
        <v>1194</v>
      </c>
      <c r="S7894" s="226">
        <f t="shared" si="371"/>
        <v>15967</v>
      </c>
      <c r="T7894" s="181">
        <f t="shared" si="369"/>
        <v>353461.84788227081</v>
      </c>
      <c r="U7894" s="226">
        <f t="shared" si="370"/>
        <v>23189.32679490494</v>
      </c>
    </row>
    <row r="7895" spans="1:21" x14ac:dyDescent="0.25">
      <c r="A7895" s="156" t="s">
        <v>20283</v>
      </c>
      <c r="B7895" s="156" t="s">
        <v>33</v>
      </c>
      <c r="C7895" s="223">
        <v>-0.50777292251586914</v>
      </c>
      <c r="D7895" s="221">
        <v>1.4187997579574585</v>
      </c>
      <c r="E7895" s="221">
        <v>1.7629386186599731</v>
      </c>
      <c r="F7895" s="221">
        <v>20.9239501953125</v>
      </c>
      <c r="G7895" s="221">
        <v>18.679269790649414</v>
      </c>
      <c r="H7895" s="221">
        <v>5.1618747711181641</v>
      </c>
      <c r="I7895" s="221">
        <v>0.6585240364074707</v>
      </c>
      <c r="J7895" s="221">
        <v>-0.8281627893447876</v>
      </c>
      <c r="K7895" s="180">
        <v>2341.404541015625</v>
      </c>
      <c r="L7895" s="181">
        <v>1332.8734130859375</v>
      </c>
      <c r="M7895" s="181">
        <v>1044.0361328125</v>
      </c>
      <c r="N7895" s="181">
        <v>1000.8545532226562</v>
      </c>
      <c r="O7895" s="181">
        <v>2916.2001953125</v>
      </c>
      <c r="P7895" s="181">
        <v>3146.50244140625</v>
      </c>
      <c r="Q7895" s="181">
        <v>833.885498046875</v>
      </c>
      <c r="R7895" s="181">
        <v>2227.213134765625</v>
      </c>
      <c r="S7895" s="226">
        <f t="shared" si="371"/>
        <v>14842.969909667969</v>
      </c>
      <c r="T7895" s="181">
        <f t="shared" si="369"/>
        <v>92903.561474750968</v>
      </c>
      <c r="U7895" s="226">
        <f t="shared" si="370"/>
        <v>6095.0596517169442</v>
      </c>
    </row>
    <row r="7896" spans="1:21" x14ac:dyDescent="0.25">
      <c r="A7896" s="156" t="s">
        <v>20284</v>
      </c>
      <c r="B7896" s="156" t="s">
        <v>36</v>
      </c>
      <c r="C7896" s="223">
        <v>-2.9618892818689346E-2</v>
      </c>
      <c r="D7896" s="221">
        <v>1.4196171760559082</v>
      </c>
      <c r="E7896" s="221">
        <v>19.125484466552734</v>
      </c>
      <c r="F7896" s="221">
        <v>3.9130504131317139</v>
      </c>
      <c r="G7896" s="221">
        <v>32.484420776367188</v>
      </c>
      <c r="H7896" s="221">
        <v>4.2642526626586914</v>
      </c>
      <c r="I7896" s="221">
        <v>7.5788885354995728E-2</v>
      </c>
      <c r="J7896" s="221">
        <v>-0.35000878572463989</v>
      </c>
      <c r="K7896" s="180">
        <v>395</v>
      </c>
      <c r="L7896" s="181">
        <v>107</v>
      </c>
      <c r="M7896" s="181">
        <v>93</v>
      </c>
      <c r="N7896" s="181">
        <v>161</v>
      </c>
      <c r="O7896" s="181">
        <v>502</v>
      </c>
      <c r="P7896" s="181">
        <v>347</v>
      </c>
      <c r="Q7896" s="181">
        <v>95</v>
      </c>
      <c r="R7896" s="181">
        <v>214</v>
      </c>
      <c r="S7896" s="226">
        <f t="shared" si="371"/>
        <v>1914</v>
      </c>
      <c r="T7896" s="181">
        <f t="shared" si="369"/>
        <v>20268.043714720756</v>
      </c>
      <c r="U7896" s="226">
        <f t="shared" si="370"/>
        <v>1329.7115148637613</v>
      </c>
    </row>
    <row r="7897" spans="1:21" x14ac:dyDescent="0.25">
      <c r="A7897" s="156" t="s">
        <v>20285</v>
      </c>
      <c r="B7897" s="156" t="s">
        <v>36</v>
      </c>
      <c r="C7897" s="223">
        <v>2.8732669353485107</v>
      </c>
      <c r="D7897" s="221">
        <v>0.33220088481903076</v>
      </c>
      <c r="E7897" s="221">
        <v>18.946784973144531</v>
      </c>
      <c r="F7897" s="221">
        <v>32.228057861328125</v>
      </c>
      <c r="G7897" s="221">
        <v>35.097713470458984</v>
      </c>
      <c r="H7897" s="221">
        <v>11.888187408447266</v>
      </c>
      <c r="I7897" s="221">
        <v>0.41785266995429993</v>
      </c>
      <c r="J7897" s="221">
        <v>-7.9450188204646111E-3</v>
      </c>
      <c r="K7897" s="180">
        <v>1413</v>
      </c>
      <c r="L7897" s="181">
        <v>535</v>
      </c>
      <c r="M7897" s="181">
        <v>470</v>
      </c>
      <c r="N7897" s="181">
        <v>550</v>
      </c>
      <c r="O7897" s="181">
        <v>1765</v>
      </c>
      <c r="P7897" s="181">
        <v>1958</v>
      </c>
      <c r="Q7897" s="181">
        <v>682</v>
      </c>
      <c r="R7897" s="181">
        <v>1312</v>
      </c>
      <c r="S7897" s="226">
        <f t="shared" si="371"/>
        <v>8685</v>
      </c>
      <c r="T7897" s="181">
        <f t="shared" si="369"/>
        <v>116367.16129145026</v>
      </c>
      <c r="U7897" s="226">
        <f t="shared" si="370"/>
        <v>7634.4198038642253</v>
      </c>
    </row>
    <row r="7898" spans="1:21" x14ac:dyDescent="0.25">
      <c r="A7898" s="156" t="s">
        <v>20286</v>
      </c>
      <c r="B7898" s="156" t="s">
        <v>36</v>
      </c>
      <c r="C7898" s="223">
        <v>0.79254567623138428</v>
      </c>
      <c r="D7898" s="221">
        <v>1.7600549459457397</v>
      </c>
      <c r="E7898" s="221">
        <v>-0.13179337978363037</v>
      </c>
      <c r="F7898" s="221">
        <v>4.7352147102355957</v>
      </c>
      <c r="G7898" s="221">
        <v>22.148685455322266</v>
      </c>
      <c r="H7898" s="221">
        <v>4.3755879402160645</v>
      </c>
      <c r="I7898" s="221">
        <v>0.89795345067977905</v>
      </c>
      <c r="J7898" s="221">
        <v>0.47215571999549866</v>
      </c>
      <c r="K7898" s="180">
        <v>784</v>
      </c>
      <c r="L7898" s="181">
        <v>284</v>
      </c>
      <c r="M7898" s="181">
        <v>212</v>
      </c>
      <c r="N7898" s="181">
        <v>258</v>
      </c>
      <c r="O7898" s="181">
        <v>969</v>
      </c>
      <c r="P7898" s="181">
        <v>1055</v>
      </c>
      <c r="Q7898" s="181">
        <v>343</v>
      </c>
      <c r="R7898" s="181">
        <v>1100</v>
      </c>
      <c r="S7898" s="226">
        <f t="shared" si="371"/>
        <v>5005</v>
      </c>
      <c r="T7898" s="181">
        <f t="shared" si="369"/>
        <v>29220.647422254086</v>
      </c>
      <c r="U7898" s="226">
        <f t="shared" si="370"/>
        <v>1917.0587894935704</v>
      </c>
    </row>
    <row r="7899" spans="1:21" x14ac:dyDescent="0.25">
      <c r="A7899" s="156" t="s">
        <v>20287</v>
      </c>
      <c r="B7899" s="156" t="s">
        <v>36</v>
      </c>
      <c r="C7899" s="223">
        <v>1.9201492071151733</v>
      </c>
      <c r="D7899" s="221">
        <v>2.6314594745635986</v>
      </c>
      <c r="E7899" s="221">
        <v>30.80217170715332</v>
      </c>
      <c r="F7899" s="221">
        <v>15.493184089660645</v>
      </c>
      <c r="G7899" s="221">
        <v>30.21412467956543</v>
      </c>
      <c r="H7899" s="221">
        <v>9.6515989303588867</v>
      </c>
      <c r="I7899" s="221">
        <v>2.0893239974975586</v>
      </c>
      <c r="J7899" s="221">
        <v>4.978785514831543</v>
      </c>
      <c r="K7899" s="180">
        <v>1645</v>
      </c>
      <c r="L7899" s="181">
        <v>538</v>
      </c>
      <c r="M7899" s="181">
        <v>656</v>
      </c>
      <c r="N7899" s="181">
        <v>1001</v>
      </c>
      <c r="O7899" s="181">
        <v>2191</v>
      </c>
      <c r="P7899" s="181">
        <v>1972</v>
      </c>
      <c r="Q7899" s="181">
        <v>485</v>
      </c>
      <c r="R7899" s="181">
        <v>1503</v>
      </c>
      <c r="S7899" s="226">
        <f t="shared" si="371"/>
        <v>9991</v>
      </c>
      <c r="T7899" s="181">
        <f t="shared" si="369"/>
        <v>134017.80958783627</v>
      </c>
      <c r="U7899" s="226">
        <f t="shared" si="370"/>
        <v>8792.4136692252105</v>
      </c>
    </row>
    <row r="7900" spans="1:21" x14ac:dyDescent="0.25">
      <c r="A7900" s="156" t="s">
        <v>20288</v>
      </c>
      <c r="B7900" s="156" t="s">
        <v>36</v>
      </c>
      <c r="C7900" s="223">
        <v>-0.28125432133674622</v>
      </c>
      <c r="D7900" s="221">
        <v>0.14528869092464447</v>
      </c>
      <c r="E7900" s="221">
        <v>0.3108547031879425</v>
      </c>
      <c r="F7900" s="221">
        <v>9.9461393356323242</v>
      </c>
      <c r="G7900" s="221">
        <v>35.008571624755859</v>
      </c>
      <c r="H7900" s="221">
        <v>2.6626949310302734</v>
      </c>
      <c r="I7900" s="221">
        <v>3.7663240432739258</v>
      </c>
      <c r="J7900" s="221">
        <v>-0.60164421796798706</v>
      </c>
      <c r="K7900" s="180">
        <v>1601</v>
      </c>
      <c r="L7900" s="181">
        <v>499</v>
      </c>
      <c r="M7900" s="181">
        <v>493</v>
      </c>
      <c r="N7900" s="181">
        <v>629</v>
      </c>
      <c r="O7900" s="181">
        <v>1990</v>
      </c>
      <c r="P7900" s="181">
        <v>2020</v>
      </c>
      <c r="Q7900" s="181">
        <v>591</v>
      </c>
      <c r="R7900" s="181">
        <v>1678</v>
      </c>
      <c r="S7900" s="226">
        <f t="shared" si="371"/>
        <v>9501</v>
      </c>
      <c r="T7900" s="181">
        <f t="shared" si="369"/>
        <v>82293.623704865575</v>
      </c>
      <c r="U7900" s="226">
        <f t="shared" si="370"/>
        <v>5398.9808084313563</v>
      </c>
    </row>
    <row r="7901" spans="1:21" x14ac:dyDescent="0.25">
      <c r="A7901" s="156" t="s">
        <v>15602</v>
      </c>
      <c r="B7901" s="156" t="s">
        <v>36</v>
      </c>
      <c r="C7901" s="223">
        <v>-3.6926724910736084</v>
      </c>
      <c r="D7901" s="221">
        <v>-0.67424213886260986</v>
      </c>
      <c r="E7901" s="221">
        <v>-1.0496425628662109</v>
      </c>
      <c r="F7901" s="221">
        <v>21.478338241577148</v>
      </c>
      <c r="G7901" s="221">
        <v>25.873987197875977</v>
      </c>
      <c r="H7901" s="221">
        <v>0.65823918581008911</v>
      </c>
      <c r="I7901" s="221">
        <v>-1.5363435745239258</v>
      </c>
      <c r="J7901" s="221">
        <v>-1.9621412754058838</v>
      </c>
      <c r="K7901" s="180">
        <v>714.69378662109375</v>
      </c>
      <c r="L7901" s="181">
        <v>217.09783935546875</v>
      </c>
      <c r="M7901" s="181">
        <v>211.33418273925781</v>
      </c>
      <c r="N7901" s="181">
        <v>218.05845642089844</v>
      </c>
      <c r="O7901" s="181">
        <v>891.44598388671875</v>
      </c>
      <c r="P7901" s="181">
        <v>1090.292236328125</v>
      </c>
      <c r="Q7901" s="181">
        <v>438.99871826171875</v>
      </c>
      <c r="R7901" s="181">
        <v>1546.5819091796875</v>
      </c>
      <c r="S7901" s="226">
        <f t="shared" si="371"/>
        <v>5328.5031127929688</v>
      </c>
      <c r="T7901" s="181">
        <f t="shared" si="369"/>
        <v>21750.071322101641</v>
      </c>
      <c r="U7901" s="226">
        <f t="shared" si="370"/>
        <v>1426.9418742718105</v>
      </c>
    </row>
    <row r="7902" spans="1:21" x14ac:dyDescent="0.25">
      <c r="A7902" s="156" t="s">
        <v>20253</v>
      </c>
      <c r="B7902" s="156" t="s">
        <v>36</v>
      </c>
      <c r="C7902" s="223">
        <v>-1.3367681503295898</v>
      </c>
      <c r="D7902" s="221">
        <v>-0.36925873160362244</v>
      </c>
      <c r="E7902" s="221">
        <v>-0.74465906620025635</v>
      </c>
      <c r="F7902" s="221">
        <v>2.6059010028839111</v>
      </c>
      <c r="G7902" s="221">
        <v>13.854934692382812</v>
      </c>
      <c r="H7902" s="221">
        <v>1.2202647924423218</v>
      </c>
      <c r="I7902" s="221">
        <v>-1.2313603162765503</v>
      </c>
      <c r="J7902" s="221">
        <v>-1.6571580171585083</v>
      </c>
      <c r="K7902" s="180">
        <v>257.99853515625</v>
      </c>
      <c r="L7902" s="181">
        <v>92.490036010742187</v>
      </c>
      <c r="M7902" s="181">
        <v>74.539665222167969</v>
      </c>
      <c r="N7902" s="181">
        <v>85.796676635742187</v>
      </c>
      <c r="O7902" s="181">
        <v>307.89447021484375</v>
      </c>
      <c r="P7902" s="181">
        <v>332.84243774414062</v>
      </c>
      <c r="Q7902" s="181">
        <v>138.43081665039062</v>
      </c>
      <c r="R7902" s="181">
        <v>320.67269897460937</v>
      </c>
      <c r="S7902" s="226">
        <f t="shared" si="371"/>
        <v>1610.6653366088867</v>
      </c>
      <c r="T7902" s="181">
        <f t="shared" si="369"/>
        <v>3759.1841671977418</v>
      </c>
      <c r="U7902" s="226">
        <f t="shared" si="370"/>
        <v>246.62619362646493</v>
      </c>
    </row>
    <row r="7903" spans="1:21" x14ac:dyDescent="0.25">
      <c r="A7903" s="156" t="s">
        <v>15617</v>
      </c>
      <c r="B7903" s="156" t="s">
        <v>36</v>
      </c>
      <c r="C7903" s="223">
        <v>0.47159621119499207</v>
      </c>
      <c r="D7903" s="221">
        <v>6.5235967636108398</v>
      </c>
      <c r="E7903" s="221">
        <v>3.4070184230804443</v>
      </c>
      <c r="F7903" s="221">
        <v>39.746685028076172</v>
      </c>
      <c r="G7903" s="221">
        <v>48.389736175537109</v>
      </c>
      <c r="H7903" s="221">
        <v>8.7428903579711914</v>
      </c>
      <c r="I7903" s="221">
        <v>3.2307918071746826</v>
      </c>
      <c r="J7903" s="221">
        <v>0.15120628476142883</v>
      </c>
      <c r="K7903" s="180">
        <v>1133.5556640625</v>
      </c>
      <c r="L7903" s="181">
        <v>429.8360595703125</v>
      </c>
      <c r="M7903" s="181">
        <v>373.12606811523437</v>
      </c>
      <c r="N7903" s="181">
        <v>382.14810180664062</v>
      </c>
      <c r="O7903" s="181">
        <v>1343.6405029296875</v>
      </c>
      <c r="P7903" s="181">
        <v>1429.994384765625</v>
      </c>
      <c r="Q7903" s="181">
        <v>555.50030517578125</v>
      </c>
      <c r="R7903" s="181">
        <v>1170.288330078125</v>
      </c>
      <c r="S7903" s="226">
        <f t="shared" si="371"/>
        <v>6818.0894165039062</v>
      </c>
      <c r="T7903" s="181">
        <f t="shared" si="369"/>
        <v>99291.379663622152</v>
      </c>
      <c r="U7903" s="226">
        <f t="shared" si="370"/>
        <v>6514.1408181162942</v>
      </c>
    </row>
    <row r="7904" spans="1:21" x14ac:dyDescent="0.25">
      <c r="A7904" s="156" t="s">
        <v>15624</v>
      </c>
      <c r="B7904" s="156" t="s">
        <v>36</v>
      </c>
      <c r="C7904" s="223">
        <v>-3.0412206649780273</v>
      </c>
      <c r="D7904" s="221">
        <v>-2.0737111568450928</v>
      </c>
      <c r="E7904" s="221">
        <v>-2.4491117000579834</v>
      </c>
      <c r="F7904" s="221">
        <v>0.90144854784011841</v>
      </c>
      <c r="G7904" s="221">
        <v>5.070289134979248</v>
      </c>
      <c r="H7904" s="221">
        <v>-0.4841877818107605</v>
      </c>
      <c r="I7904" s="221">
        <v>-2.9358127117156982</v>
      </c>
      <c r="J7904" s="221">
        <v>-3.3616104125976562</v>
      </c>
      <c r="K7904" s="180">
        <v>0.29592275619506836</v>
      </c>
      <c r="L7904" s="181">
        <v>0.10536480695009232</v>
      </c>
      <c r="M7904" s="181">
        <v>0.10515021532773972</v>
      </c>
      <c r="N7904" s="181">
        <v>0.1188841238617897</v>
      </c>
      <c r="O7904" s="181">
        <v>0.3862660825252533</v>
      </c>
      <c r="P7904" s="181">
        <v>0.45236051082611084</v>
      </c>
      <c r="Q7904" s="181">
        <v>0.15150214731693268</v>
      </c>
      <c r="R7904" s="181">
        <v>0.39098712801933289</v>
      </c>
      <c r="S7904" s="226">
        <f t="shared" si="371"/>
        <v>2.0064377710223198</v>
      </c>
      <c r="T7904" s="181">
        <f t="shared" si="369"/>
        <v>-1.2884943204588661</v>
      </c>
      <c r="U7904" s="226">
        <f t="shared" si="370"/>
        <v>-8.4533355012764086E-2</v>
      </c>
    </row>
    <row r="7905" spans="1:21" x14ac:dyDescent="0.25">
      <c r="A7905" s="156" t="s">
        <v>20289</v>
      </c>
      <c r="B7905" s="156" t="s">
        <v>36</v>
      </c>
      <c r="C7905" s="223">
        <v>-0.1420195996761322</v>
      </c>
      <c r="D7905" s="221">
        <v>1.463634729385376</v>
      </c>
      <c r="E7905" s="221">
        <v>6.3318343162536621</v>
      </c>
      <c r="F7905" s="221">
        <v>5.6774659156799316</v>
      </c>
      <c r="G7905" s="221">
        <v>18.9522705078125</v>
      </c>
      <c r="H7905" s="221">
        <v>15.028316497802734</v>
      </c>
      <c r="I7905" s="221">
        <v>5.8932843208312988</v>
      </c>
      <c r="J7905" s="221">
        <v>-0.35284164547920227</v>
      </c>
      <c r="K7905" s="180">
        <v>1711</v>
      </c>
      <c r="L7905" s="181">
        <v>610</v>
      </c>
      <c r="M7905" s="181">
        <v>403</v>
      </c>
      <c r="N7905" s="181">
        <v>385</v>
      </c>
      <c r="O7905" s="181">
        <v>1899</v>
      </c>
      <c r="P7905" s="181">
        <v>2005</v>
      </c>
      <c r="Q7905" s="181">
        <v>580</v>
      </c>
      <c r="R7905" s="181">
        <v>1576</v>
      </c>
      <c r="S7905" s="226">
        <f t="shared" si="371"/>
        <v>9169</v>
      </c>
      <c r="T7905" s="181">
        <f t="shared" si="369"/>
        <v>74371.538002103567</v>
      </c>
      <c r="U7905" s="226">
        <f t="shared" si="370"/>
        <v>4879.2420152369614</v>
      </c>
    </row>
    <row r="7906" spans="1:21" x14ac:dyDescent="0.25">
      <c r="A7906" s="156" t="s">
        <v>15625</v>
      </c>
      <c r="B7906" s="156" t="s">
        <v>36</v>
      </c>
      <c r="C7906" s="223">
        <v>-1.0520285367965698</v>
      </c>
      <c r="D7906" s="221">
        <v>-1.412524938583374</v>
      </c>
      <c r="E7906" s="221">
        <v>-0.45991957187652588</v>
      </c>
      <c r="F7906" s="221">
        <v>2.8906407356262207</v>
      </c>
      <c r="G7906" s="221">
        <v>14.705888748168945</v>
      </c>
      <c r="H7906" s="221">
        <v>5.4085626602172852</v>
      </c>
      <c r="I7906" s="221">
        <v>-0.75339597463607788</v>
      </c>
      <c r="J7906" s="221">
        <v>-1.3724184036254883</v>
      </c>
      <c r="K7906" s="180">
        <v>1685.71337890625</v>
      </c>
      <c r="L7906" s="181">
        <v>662.70794677734375</v>
      </c>
      <c r="M7906" s="181">
        <v>439.14382934570312</v>
      </c>
      <c r="N7906" s="181">
        <v>342.33258056640625</v>
      </c>
      <c r="O7906" s="181">
        <v>2101.902099609375</v>
      </c>
      <c r="P7906" s="181">
        <v>2579.969970703125</v>
      </c>
      <c r="Q7906" s="181">
        <v>878.28765869140625</v>
      </c>
      <c r="R7906" s="181">
        <v>2576.975830078125</v>
      </c>
      <c r="S7906" s="226">
        <f t="shared" si="371"/>
        <v>11267.033294677734</v>
      </c>
      <c r="T7906" s="181">
        <f t="shared" si="369"/>
        <v>38743.959822139936</v>
      </c>
      <c r="U7906" s="226">
        <f t="shared" si="370"/>
        <v>2541.848154269594</v>
      </c>
    </row>
    <row r="7907" spans="1:21" x14ac:dyDescent="0.25">
      <c r="A7907" s="156" t="s">
        <v>20290</v>
      </c>
      <c r="B7907" s="156" t="s">
        <v>36</v>
      </c>
      <c r="C7907" s="223">
        <v>0.80821412801742554</v>
      </c>
      <c r="D7907" s="221">
        <v>-1.8732802867889404</v>
      </c>
      <c r="E7907" s="221">
        <v>-3.9729714393615723</v>
      </c>
      <c r="F7907" s="221">
        <v>34.441188812255859</v>
      </c>
      <c r="G7907" s="221">
        <v>47.972747802734375</v>
      </c>
      <c r="H7907" s="221">
        <v>10.958385467529297</v>
      </c>
      <c r="I7907" s="221">
        <v>14.697372436523438</v>
      </c>
      <c r="J7907" s="221">
        <v>-0.75409626960754395</v>
      </c>
      <c r="K7907" s="180">
        <v>1021</v>
      </c>
      <c r="L7907" s="181">
        <v>322</v>
      </c>
      <c r="M7907" s="181">
        <v>245</v>
      </c>
      <c r="N7907" s="181">
        <v>210</v>
      </c>
      <c r="O7907" s="181">
        <v>1136</v>
      </c>
      <c r="P7907" s="181">
        <v>1166</v>
      </c>
      <c r="Q7907" s="181">
        <v>338</v>
      </c>
      <c r="R7907" s="181">
        <v>826</v>
      </c>
      <c r="S7907" s="226">
        <f t="shared" si="371"/>
        <v>5264</v>
      </c>
      <c r="T7907" s="181">
        <f t="shared" si="369"/>
        <v>78100.609344184399</v>
      </c>
      <c r="U7907" s="226">
        <f t="shared" si="370"/>
        <v>5123.8926175894667</v>
      </c>
    </row>
    <row r="7908" spans="1:21" x14ac:dyDescent="0.25">
      <c r="A7908" s="156" t="s">
        <v>20291</v>
      </c>
      <c r="B7908" s="156" t="s">
        <v>36</v>
      </c>
      <c r="C7908" s="223">
        <v>3.303227424621582</v>
      </c>
      <c r="D7908" s="221">
        <v>2.0677745342254639</v>
      </c>
      <c r="E7908" s="221">
        <v>22.247739791870117</v>
      </c>
      <c r="F7908" s="221">
        <v>18.803583145141602</v>
      </c>
      <c r="G7908" s="221">
        <v>46.184841156005859</v>
      </c>
      <c r="H7908" s="221">
        <v>32.346088409423828</v>
      </c>
      <c r="I7908" s="221">
        <v>12.54280948638916</v>
      </c>
      <c r="J7908" s="221">
        <v>5.0891661643981934</v>
      </c>
      <c r="K7908" s="180">
        <v>723</v>
      </c>
      <c r="L7908" s="181">
        <v>235</v>
      </c>
      <c r="M7908" s="181">
        <v>248</v>
      </c>
      <c r="N7908" s="181">
        <v>296</v>
      </c>
      <c r="O7908" s="181">
        <v>1113</v>
      </c>
      <c r="P7908" s="181">
        <v>1050</v>
      </c>
      <c r="Q7908" s="181">
        <v>261</v>
      </c>
      <c r="R7908" s="181">
        <v>597</v>
      </c>
      <c r="S7908" s="226">
        <f t="shared" si="371"/>
        <v>4523</v>
      </c>
      <c r="T7908" s="181">
        <f t="shared" si="369"/>
        <v>105636.48703551292</v>
      </c>
      <c r="U7908" s="226">
        <f t="shared" si="370"/>
        <v>6930.4198855095692</v>
      </c>
    </row>
    <row r="7909" spans="1:21" x14ac:dyDescent="0.25">
      <c r="A7909" s="156" t="s">
        <v>20292</v>
      </c>
      <c r="B7909" s="156" t="s">
        <v>36</v>
      </c>
      <c r="C7909" s="223">
        <v>-1.7712936401367187</v>
      </c>
      <c r="D7909" s="221">
        <v>-1.0618754625320435</v>
      </c>
      <c r="E7909" s="221">
        <v>1.8462684154510498</v>
      </c>
      <c r="F7909" s="221">
        <v>11.24116039276123</v>
      </c>
      <c r="G7909" s="221">
        <v>12.995715141296387</v>
      </c>
      <c r="H7909" s="221">
        <v>5.305264949798584</v>
      </c>
      <c r="I7909" s="221">
        <v>-1.6658858060836792</v>
      </c>
      <c r="J7909" s="221">
        <v>-2.0916836261749268</v>
      </c>
      <c r="K7909" s="180">
        <v>933</v>
      </c>
      <c r="L7909" s="181">
        <v>287</v>
      </c>
      <c r="M7909" s="181">
        <v>184</v>
      </c>
      <c r="N7909" s="181">
        <v>161</v>
      </c>
      <c r="O7909" s="181">
        <v>976</v>
      </c>
      <c r="P7909" s="181">
        <v>1126</v>
      </c>
      <c r="Q7909" s="181">
        <v>427</v>
      </c>
      <c r="R7909" s="181">
        <v>1181</v>
      </c>
      <c r="S7909" s="226">
        <f t="shared" si="371"/>
        <v>5275</v>
      </c>
      <c r="T7909" s="181">
        <f t="shared" si="369"/>
        <v>15668.099697351456</v>
      </c>
      <c r="U7909" s="226">
        <f t="shared" si="370"/>
        <v>1027.9261717039715</v>
      </c>
    </row>
    <row r="7910" spans="1:21" x14ac:dyDescent="0.25">
      <c r="A7910" s="156" t="s">
        <v>15626</v>
      </c>
      <c r="B7910" s="156" t="s">
        <v>36</v>
      </c>
      <c r="C7910" s="223">
        <v>-3.2680835723876953</v>
      </c>
      <c r="D7910" s="221">
        <v>-2.3005743026733398</v>
      </c>
      <c r="E7910" s="221">
        <v>-2.6759746074676514</v>
      </c>
      <c r="F7910" s="221">
        <v>104.69087219238281</v>
      </c>
      <c r="G7910" s="221">
        <v>4.8434267044067383</v>
      </c>
      <c r="H7910" s="221">
        <v>-0.71105051040649414</v>
      </c>
      <c r="I7910" s="221">
        <v>-3.1626758575439453</v>
      </c>
      <c r="J7910" s="221">
        <v>-3.5884735584259033</v>
      </c>
      <c r="K7910" s="180">
        <v>147.41802978515625</v>
      </c>
      <c r="L7910" s="181">
        <v>58.967212677001953</v>
      </c>
      <c r="M7910" s="181">
        <v>42.6810302734375</v>
      </c>
      <c r="N7910" s="181">
        <v>42.6810302734375</v>
      </c>
      <c r="O7910" s="181">
        <v>178.86721801757812</v>
      </c>
      <c r="P7910" s="181">
        <v>260.85971069335938</v>
      </c>
      <c r="Q7910" s="181">
        <v>109.51053619384766</v>
      </c>
      <c r="R7910" s="181">
        <v>356.3304443359375</v>
      </c>
      <c r="S7910" s="226">
        <f t="shared" si="371"/>
        <v>1197.3152122497559</v>
      </c>
      <c r="T7910" s="181">
        <f t="shared" si="369"/>
        <v>2792.4851598914138</v>
      </c>
      <c r="U7910" s="226">
        <f t="shared" si="370"/>
        <v>183.20464098352392</v>
      </c>
    </row>
    <row r="7911" spans="1:21" x14ac:dyDescent="0.25">
      <c r="A7911" s="156" t="s">
        <v>15627</v>
      </c>
      <c r="B7911" s="156" t="s">
        <v>36</v>
      </c>
      <c r="C7911" s="223">
        <v>0.53049713373184204</v>
      </c>
      <c r="D7911" s="221">
        <v>3.5665326118469238</v>
      </c>
      <c r="E7911" s="221">
        <v>6.4784646034240723</v>
      </c>
      <c r="F7911" s="221">
        <v>20.586484909057617</v>
      </c>
      <c r="G7911" s="221">
        <v>38.324932098388672</v>
      </c>
      <c r="H7911" s="221">
        <v>10.996129989624023</v>
      </c>
      <c r="I7911" s="221">
        <v>5.4354181289672852</v>
      </c>
      <c r="J7911" s="221">
        <v>0.13594479858875275</v>
      </c>
      <c r="K7911" s="180">
        <v>2475.5986328125</v>
      </c>
      <c r="L7911" s="181">
        <v>615.900146484375</v>
      </c>
      <c r="M7911" s="181">
        <v>671.89105224609375</v>
      </c>
      <c r="N7911" s="181">
        <v>834.8646240234375</v>
      </c>
      <c r="O7911" s="181">
        <v>3052.5048828125</v>
      </c>
      <c r="P7911" s="181">
        <v>2234.6376953125</v>
      </c>
      <c r="Q7911" s="181">
        <v>642.895751953125</v>
      </c>
      <c r="R7911" s="181">
        <v>1493.7578125</v>
      </c>
      <c r="S7911" s="226">
        <f t="shared" si="371"/>
        <v>12022.050598144531</v>
      </c>
      <c r="T7911" s="181">
        <f t="shared" si="369"/>
        <v>170306.56109127533</v>
      </c>
      <c r="U7911" s="226">
        <f t="shared" si="370"/>
        <v>11173.184670775094</v>
      </c>
    </row>
    <row r="7912" spans="1:21" x14ac:dyDescent="0.25">
      <c r="A7912" s="156" t="s">
        <v>20293</v>
      </c>
      <c r="B7912" s="156" t="s">
        <v>36</v>
      </c>
      <c r="C7912" s="223">
        <v>3.6024239063262939</v>
      </c>
      <c r="D7912" s="221">
        <v>7.0202536582946777</v>
      </c>
      <c r="E7912" s="221">
        <v>34.133560180664063</v>
      </c>
      <c r="F7912" s="221">
        <v>53.059482574462891</v>
      </c>
      <c r="G7912" s="221">
        <v>53.419952392578125</v>
      </c>
      <c r="H7912" s="221">
        <v>20.953580856323242</v>
      </c>
      <c r="I7912" s="221">
        <v>3.8345122337341309</v>
      </c>
      <c r="J7912" s="221">
        <v>3.4087145328521729</v>
      </c>
      <c r="K7912" s="180">
        <v>1724</v>
      </c>
      <c r="L7912" s="181">
        <v>530</v>
      </c>
      <c r="M7912" s="181">
        <v>542</v>
      </c>
      <c r="N7912" s="181">
        <v>601</v>
      </c>
      <c r="O7912" s="181">
        <v>1819</v>
      </c>
      <c r="P7912" s="181">
        <v>1659</v>
      </c>
      <c r="Q7912" s="181">
        <v>470</v>
      </c>
      <c r="R7912" s="181">
        <v>1356</v>
      </c>
      <c r="S7912" s="226">
        <f t="shared" si="371"/>
        <v>8701</v>
      </c>
      <c r="T7912" s="181">
        <f t="shared" si="369"/>
        <v>198677.77359771729</v>
      </c>
      <c r="U7912" s="226">
        <f t="shared" si="370"/>
        <v>13034.515171708561</v>
      </c>
    </row>
    <row r="7913" spans="1:21" x14ac:dyDescent="0.25">
      <c r="A7913" s="156" t="s">
        <v>20294</v>
      </c>
      <c r="B7913" s="156" t="s">
        <v>36</v>
      </c>
      <c r="C7913" s="223">
        <v>3.7001597881317139</v>
      </c>
      <c r="D7913" s="221">
        <v>5.119694709777832</v>
      </c>
      <c r="E7913" s="221">
        <v>86.674209594726563</v>
      </c>
      <c r="F7913" s="221">
        <v>156.44737243652344</v>
      </c>
      <c r="G7913" s="221">
        <v>164.98410034179687</v>
      </c>
      <c r="H7913" s="221">
        <v>68.826698303222656</v>
      </c>
      <c r="I7913" s="221">
        <v>18.312215805053711</v>
      </c>
      <c r="J7913" s="221">
        <v>5.9425559043884277</v>
      </c>
      <c r="K7913" s="180">
        <v>856</v>
      </c>
      <c r="L7913" s="181">
        <v>261</v>
      </c>
      <c r="M7913" s="181">
        <v>397</v>
      </c>
      <c r="N7913" s="181">
        <v>491</v>
      </c>
      <c r="O7913" s="181">
        <v>1354</v>
      </c>
      <c r="P7913" s="181">
        <v>1048</v>
      </c>
      <c r="Q7913" s="181">
        <v>259</v>
      </c>
      <c r="R7913" s="181">
        <v>535</v>
      </c>
      <c r="S7913" s="226">
        <f t="shared" si="371"/>
        <v>5201</v>
      </c>
      <c r="T7913" s="181">
        <f t="shared" si="369"/>
        <v>419169.88116025925</v>
      </c>
      <c r="U7913" s="226">
        <f t="shared" si="370"/>
        <v>27500.18825240877</v>
      </c>
    </row>
    <row r="7914" spans="1:21" x14ac:dyDescent="0.25">
      <c r="A7914" s="156" t="s">
        <v>20295</v>
      </c>
      <c r="B7914" s="156" t="s">
        <v>36</v>
      </c>
      <c r="C7914" s="223">
        <v>3.7796378135681152</v>
      </c>
      <c r="D7914" s="221">
        <v>25.24041748046875</v>
      </c>
      <c r="E7914" s="221">
        <v>13.571314811706543</v>
      </c>
      <c r="F7914" s="221">
        <v>62.866653442382813</v>
      </c>
      <c r="G7914" s="221">
        <v>75.957420349121094</v>
      </c>
      <c r="H7914" s="221">
        <v>9.3327178955078125</v>
      </c>
      <c r="I7914" s="221">
        <v>3.9899640083312988</v>
      </c>
      <c r="J7914" s="221">
        <v>4.9972491264343262</v>
      </c>
      <c r="K7914" s="180">
        <v>1412</v>
      </c>
      <c r="L7914" s="181">
        <v>534</v>
      </c>
      <c r="M7914" s="181">
        <v>527</v>
      </c>
      <c r="N7914" s="181">
        <v>650</v>
      </c>
      <c r="O7914" s="181">
        <v>1763</v>
      </c>
      <c r="P7914" s="181">
        <v>1615</v>
      </c>
      <c r="Q7914" s="181">
        <v>391</v>
      </c>
      <c r="R7914" s="181">
        <v>1115</v>
      </c>
      <c r="S7914" s="226">
        <f t="shared" si="371"/>
        <v>8007</v>
      </c>
      <c r="T7914" s="181">
        <f t="shared" si="369"/>
        <v>222947.91935062408</v>
      </c>
      <c r="U7914" s="226">
        <f t="shared" si="370"/>
        <v>14626.789824817903</v>
      </c>
    </row>
    <row r="7915" spans="1:21" x14ac:dyDescent="0.25">
      <c r="A7915" s="156" t="s">
        <v>20296</v>
      </c>
      <c r="B7915" s="156" t="s">
        <v>36</v>
      </c>
      <c r="C7915" s="223">
        <v>2.5125529766082764</v>
      </c>
      <c r="D7915" s="221">
        <v>4.3329720497131348</v>
      </c>
      <c r="E7915" s="221">
        <v>21.170455932617188</v>
      </c>
      <c r="F7915" s="221">
        <v>38.686813354492188</v>
      </c>
      <c r="G7915" s="221">
        <v>38.833980560302734</v>
      </c>
      <c r="H7915" s="221">
        <v>11.650739669799805</v>
      </c>
      <c r="I7915" s="221">
        <v>3.2174456119537354</v>
      </c>
      <c r="J7915" s="221">
        <v>2.1976838111877441</v>
      </c>
      <c r="K7915" s="180">
        <v>1401</v>
      </c>
      <c r="L7915" s="181">
        <v>628</v>
      </c>
      <c r="M7915" s="181">
        <v>606</v>
      </c>
      <c r="N7915" s="181">
        <v>660</v>
      </c>
      <c r="O7915" s="181">
        <v>1832</v>
      </c>
      <c r="P7915" s="181">
        <v>2372</v>
      </c>
      <c r="Q7915" s="181">
        <v>616</v>
      </c>
      <c r="R7915" s="181">
        <v>1520</v>
      </c>
      <c r="S7915" s="226">
        <f t="shared" si="371"/>
        <v>9635</v>
      </c>
      <c r="T7915" s="181">
        <f t="shared" si="369"/>
        <v>148705.61904978752</v>
      </c>
      <c r="U7915" s="226">
        <f t="shared" si="370"/>
        <v>9756.0266179922583</v>
      </c>
    </row>
    <row r="7916" spans="1:21" x14ac:dyDescent="0.25">
      <c r="A7916" s="156" t="s">
        <v>20297</v>
      </c>
      <c r="B7916" s="156" t="s">
        <v>36</v>
      </c>
      <c r="C7916" s="223">
        <v>-0.41360518336296082</v>
      </c>
      <c r="D7916" s="221">
        <v>0.91158765554428101</v>
      </c>
      <c r="E7916" s="221">
        <v>11.921858787536621</v>
      </c>
      <c r="F7916" s="221">
        <v>8.8099613189697266</v>
      </c>
      <c r="G7916" s="221">
        <v>46.548526763916016</v>
      </c>
      <c r="H7916" s="221">
        <v>7.4512052536010742</v>
      </c>
      <c r="I7916" s="221">
        <v>0.96011245250701904</v>
      </c>
      <c r="J7916" s="221">
        <v>-0.32029017806053162</v>
      </c>
      <c r="K7916" s="180">
        <v>2070</v>
      </c>
      <c r="L7916" s="181">
        <v>807</v>
      </c>
      <c r="M7916" s="181">
        <v>796</v>
      </c>
      <c r="N7916" s="181">
        <v>909</v>
      </c>
      <c r="O7916" s="181">
        <v>2579</v>
      </c>
      <c r="P7916" s="181">
        <v>2930</v>
      </c>
      <c r="Q7916" s="181">
        <v>971</v>
      </c>
      <c r="R7916" s="181">
        <v>2143</v>
      </c>
      <c r="S7916" s="226">
        <f t="shared" si="371"/>
        <v>13205</v>
      </c>
      <c r="T7916" s="181">
        <f t="shared" si="369"/>
        <v>159504.11219927669</v>
      </c>
      <c r="U7916" s="226">
        <f t="shared" si="370"/>
        <v>10464.475883553307</v>
      </c>
    </row>
    <row r="7917" spans="1:21" x14ac:dyDescent="0.25">
      <c r="A7917" s="156" t="s">
        <v>20298</v>
      </c>
      <c r="B7917" s="156" t="s">
        <v>36</v>
      </c>
      <c r="C7917" s="223">
        <v>1.8442947864532471</v>
      </c>
      <c r="D7917" s="221">
        <v>8.8458013534545898</v>
      </c>
      <c r="E7917" s="221">
        <v>10.847623825073242</v>
      </c>
      <c r="F7917" s="221">
        <v>62.619289398193359</v>
      </c>
      <c r="G7917" s="221">
        <v>67.870277404785156</v>
      </c>
      <c r="H7917" s="221">
        <v>25.970649719238281</v>
      </c>
      <c r="I7917" s="221">
        <v>4.7174139022827148</v>
      </c>
      <c r="J7917" s="221">
        <v>3.3708446025848389</v>
      </c>
      <c r="K7917" s="180">
        <v>934</v>
      </c>
      <c r="L7917" s="181">
        <v>357</v>
      </c>
      <c r="M7917" s="181">
        <v>371</v>
      </c>
      <c r="N7917" s="181">
        <v>418</v>
      </c>
      <c r="O7917" s="181">
        <v>1387</v>
      </c>
      <c r="P7917" s="181">
        <v>1443</v>
      </c>
      <c r="Q7917" s="181">
        <v>398</v>
      </c>
      <c r="R7917" s="181">
        <v>1274</v>
      </c>
      <c r="S7917" s="226">
        <f t="shared" si="371"/>
        <v>6582</v>
      </c>
      <c r="T7917" s="181">
        <f t="shared" si="369"/>
        <v>172863.56288337708</v>
      </c>
      <c r="U7917" s="226">
        <f t="shared" si="370"/>
        <v>11340.940117444841</v>
      </c>
    </row>
    <row r="7918" spans="1:21" x14ac:dyDescent="0.25">
      <c r="A7918" s="156" t="s">
        <v>20299</v>
      </c>
      <c r="B7918" s="156" t="s">
        <v>36</v>
      </c>
      <c r="C7918" s="223">
        <v>7.385899543762207</v>
      </c>
      <c r="D7918" s="221">
        <v>14.874032974243164</v>
      </c>
      <c r="E7918" s="221">
        <v>29.217840194702148</v>
      </c>
      <c r="F7918" s="221">
        <v>67.502197265625</v>
      </c>
      <c r="G7918" s="221">
        <v>138.17893981933594</v>
      </c>
      <c r="H7918" s="221">
        <v>31.91448974609375</v>
      </c>
      <c r="I7918" s="221">
        <v>6.0852289199829102</v>
      </c>
      <c r="J7918" s="221">
        <v>7.4311971664428711</v>
      </c>
      <c r="K7918" s="180">
        <v>1273</v>
      </c>
      <c r="L7918" s="181">
        <v>397</v>
      </c>
      <c r="M7918" s="181">
        <v>478</v>
      </c>
      <c r="N7918" s="181">
        <v>612</v>
      </c>
      <c r="O7918" s="181">
        <v>1785</v>
      </c>
      <c r="P7918" s="181">
        <v>1631</v>
      </c>
      <c r="Q7918" s="181">
        <v>450</v>
      </c>
      <c r="R7918" s="181">
        <v>1086</v>
      </c>
      <c r="S7918" s="226">
        <f t="shared" si="371"/>
        <v>7712</v>
      </c>
      <c r="T7918" s="181">
        <f t="shared" si="369"/>
        <v>380095.28703975677</v>
      </c>
      <c r="U7918" s="226">
        <f t="shared" si="370"/>
        <v>24936.648402584844</v>
      </c>
    </row>
    <row r="7919" spans="1:21" x14ac:dyDescent="0.25">
      <c r="A7919" s="156" t="s">
        <v>20300</v>
      </c>
      <c r="B7919" s="156" t="s">
        <v>36</v>
      </c>
      <c r="C7919" s="223">
        <v>2.3077609539031982</v>
      </c>
      <c r="D7919" s="221">
        <v>6.7382802963256836</v>
      </c>
      <c r="E7919" s="221">
        <v>18.218416213989258</v>
      </c>
      <c r="F7919" s="221">
        <v>46.138214111328125</v>
      </c>
      <c r="G7919" s="221">
        <v>83.064109802246094</v>
      </c>
      <c r="H7919" s="221">
        <v>15.786376953125</v>
      </c>
      <c r="I7919" s="221">
        <v>5.2337188720703125</v>
      </c>
      <c r="J7919" s="221">
        <v>1.6661458015441895</v>
      </c>
      <c r="K7919" s="180">
        <v>1733</v>
      </c>
      <c r="L7919" s="181">
        <v>552</v>
      </c>
      <c r="M7919" s="181">
        <v>618</v>
      </c>
      <c r="N7919" s="181">
        <v>632</v>
      </c>
      <c r="O7919" s="181">
        <v>1593</v>
      </c>
      <c r="P7919" s="181">
        <v>1626</v>
      </c>
      <c r="Q7919" s="181">
        <v>420</v>
      </c>
      <c r="R7919" s="181">
        <v>1187</v>
      </c>
      <c r="S7919" s="226">
        <f t="shared" si="371"/>
        <v>8361</v>
      </c>
      <c r="T7919" s="181">
        <f t="shared" si="369"/>
        <v>210302.86582875252</v>
      </c>
      <c r="U7919" s="226">
        <f t="shared" si="370"/>
        <v>13797.194551057521</v>
      </c>
    </row>
    <row r="7920" spans="1:21" x14ac:dyDescent="0.25">
      <c r="A7920" s="156" t="s">
        <v>20301</v>
      </c>
      <c r="B7920" s="156" t="s">
        <v>36</v>
      </c>
      <c r="C7920" s="223">
        <v>2.3457925319671631</v>
      </c>
      <c r="D7920" s="221">
        <v>12.167192459106445</v>
      </c>
      <c r="E7920" s="221">
        <v>12.016904830932617</v>
      </c>
      <c r="F7920" s="221">
        <v>61.051277160644531</v>
      </c>
      <c r="G7920" s="221">
        <v>55.818019866943359</v>
      </c>
      <c r="H7920" s="221">
        <v>9.2031326293945313</v>
      </c>
      <c r="I7920" s="221">
        <v>10.698530197143555</v>
      </c>
      <c r="J7920" s="221">
        <v>1.4546537399291992</v>
      </c>
      <c r="K7920" s="180">
        <v>1557</v>
      </c>
      <c r="L7920" s="181">
        <v>601</v>
      </c>
      <c r="M7920" s="181">
        <v>515</v>
      </c>
      <c r="N7920" s="181">
        <v>489</v>
      </c>
      <c r="O7920" s="181">
        <v>1758</v>
      </c>
      <c r="P7920" s="181">
        <v>1807</v>
      </c>
      <c r="Q7920" s="181">
        <v>572</v>
      </c>
      <c r="R7920" s="181">
        <v>1513</v>
      </c>
      <c r="S7920" s="226">
        <f t="shared" si="371"/>
        <v>8812</v>
      </c>
      <c r="T7920" s="181">
        <f t="shared" si="369"/>
        <v>170086.25212836266</v>
      </c>
      <c r="U7920" s="226">
        <f t="shared" si="370"/>
        <v>11158.731013138668</v>
      </c>
    </row>
    <row r="7921" spans="1:21" x14ac:dyDescent="0.25">
      <c r="A7921" s="156" t="s">
        <v>20302</v>
      </c>
      <c r="B7921" s="156" t="s">
        <v>36</v>
      </c>
      <c r="C7921" s="223">
        <v>-1.321070671081543</v>
      </c>
      <c r="D7921" s="221">
        <v>0.82542097568511963</v>
      </c>
      <c r="E7921" s="221">
        <v>0.45002052187919617</v>
      </c>
      <c r="F7921" s="221">
        <v>3.8005809783935547</v>
      </c>
      <c r="G7921" s="221">
        <v>24.939176559448242</v>
      </c>
      <c r="H7921" s="221">
        <v>2.4149444103240967</v>
      </c>
      <c r="I7921" s="221">
        <v>-3.6680717021226883E-2</v>
      </c>
      <c r="J7921" s="221">
        <v>-0.4624783992767334</v>
      </c>
      <c r="K7921" s="180">
        <v>535</v>
      </c>
      <c r="L7921" s="181">
        <v>236</v>
      </c>
      <c r="M7921" s="181">
        <v>192</v>
      </c>
      <c r="N7921" s="181">
        <v>216</v>
      </c>
      <c r="O7921" s="181">
        <v>759</v>
      </c>
      <c r="P7921" s="181">
        <v>909</v>
      </c>
      <c r="Q7921" s="181">
        <v>282</v>
      </c>
      <c r="R7921" s="181">
        <v>1017</v>
      </c>
      <c r="S7921" s="226">
        <f t="shared" si="371"/>
        <v>4146</v>
      </c>
      <c r="T7921" s="181">
        <f t="shared" si="369"/>
        <v>21038.690956108272</v>
      </c>
      <c r="U7921" s="226">
        <f t="shared" si="370"/>
        <v>1380.2708350031144</v>
      </c>
    </row>
    <row r="7922" spans="1:21" x14ac:dyDescent="0.25">
      <c r="A7922" s="156" t="s">
        <v>20267</v>
      </c>
      <c r="B7922" s="156" t="s">
        <v>36</v>
      </c>
      <c r="C7922" s="223">
        <v>-1.2821633815765381</v>
      </c>
      <c r="D7922" s="221">
        <v>-0.31465396285057068</v>
      </c>
      <c r="E7922" s="221">
        <v>-0.69005435705184937</v>
      </c>
      <c r="F7922" s="221">
        <v>2.660506010055542</v>
      </c>
      <c r="G7922" s="221">
        <v>6.8293461799621582</v>
      </c>
      <c r="H7922" s="221">
        <v>1.274869441986084</v>
      </c>
      <c r="I7922" s="221">
        <v>-1.1767556667327881</v>
      </c>
      <c r="J7922" s="221">
        <v>-1.6025533676147461</v>
      </c>
      <c r="K7922" s="180">
        <v>0.18866091966629028</v>
      </c>
      <c r="L7922" s="181">
        <v>5.1596455276012421E-2</v>
      </c>
      <c r="M7922" s="181">
        <v>3.2536119222640991E-2</v>
      </c>
      <c r="N7922" s="181">
        <v>4.0912952274084091E-2</v>
      </c>
      <c r="O7922" s="181">
        <v>0.20723564922809601</v>
      </c>
      <c r="P7922" s="181">
        <v>0.20832827687263489</v>
      </c>
      <c r="Q7922" s="181">
        <v>6.0944519937038422E-2</v>
      </c>
      <c r="R7922" s="181">
        <v>0.18052689731121063</v>
      </c>
      <c r="S7922" s="226">
        <f t="shared" si="371"/>
        <v>0.97074178978800774</v>
      </c>
      <c r="T7922" s="181">
        <f t="shared" si="369"/>
        <v>1.1481228598019368</v>
      </c>
      <c r="U7922" s="226">
        <f t="shared" si="370"/>
        <v>7.5324101755717035E-2</v>
      </c>
    </row>
    <row r="7923" spans="1:21" x14ac:dyDescent="0.25">
      <c r="A7923" s="156" t="s">
        <v>20303</v>
      </c>
      <c r="B7923" s="156" t="s">
        <v>36</v>
      </c>
      <c r="C7923" s="223">
        <v>0.95373374223709106</v>
      </c>
      <c r="D7923" s="221">
        <v>34.654880523681641</v>
      </c>
      <c r="E7923" s="221">
        <v>1.5458428859710693</v>
      </c>
      <c r="F7923" s="221">
        <v>4.8964028358459473</v>
      </c>
      <c r="G7923" s="221">
        <v>47.336502075195313</v>
      </c>
      <c r="H7923" s="221">
        <v>39.410190582275391</v>
      </c>
      <c r="I7923" s="221">
        <v>1.0591416358947754</v>
      </c>
      <c r="J7923" s="221">
        <v>0.63334387540817261</v>
      </c>
      <c r="K7923" s="180">
        <v>122</v>
      </c>
      <c r="L7923" s="181">
        <v>56</v>
      </c>
      <c r="M7923" s="181">
        <v>77</v>
      </c>
      <c r="N7923" s="181">
        <v>83</v>
      </c>
      <c r="O7923" s="181">
        <v>267</v>
      </c>
      <c r="P7923" s="181">
        <v>295</v>
      </c>
      <c r="Q7923" s="181">
        <v>114</v>
      </c>
      <c r="R7923" s="181">
        <v>303</v>
      </c>
      <c r="S7923" s="226">
        <f t="shared" si="371"/>
        <v>1317</v>
      </c>
      <c r="T7923" s="181">
        <f t="shared" si="369"/>
        <v>27159.957780063152</v>
      </c>
      <c r="U7923" s="226">
        <f t="shared" si="370"/>
        <v>1781.864550505838</v>
      </c>
    </row>
    <row r="7924" spans="1:21" x14ac:dyDescent="0.25">
      <c r="A7924" s="156" t="s">
        <v>20304</v>
      </c>
      <c r="B7924" s="156" t="s">
        <v>36</v>
      </c>
      <c r="C7924" s="223">
        <v>-0.54583549499511719</v>
      </c>
      <c r="D7924" s="221">
        <v>1.08268141746521</v>
      </c>
      <c r="E7924" s="221">
        <v>10.877297401428223</v>
      </c>
      <c r="F7924" s="221">
        <v>11.173392295837402</v>
      </c>
      <c r="G7924" s="221">
        <v>22.10359001159668</v>
      </c>
      <c r="H7924" s="221">
        <v>10.859196662902832</v>
      </c>
      <c r="I7924" s="221">
        <v>0.22057980298995972</v>
      </c>
      <c r="J7924" s="221">
        <v>-0.20521785318851471</v>
      </c>
      <c r="K7924" s="180">
        <v>1079</v>
      </c>
      <c r="L7924" s="181">
        <v>353</v>
      </c>
      <c r="M7924" s="181">
        <v>371</v>
      </c>
      <c r="N7924" s="181">
        <v>466</v>
      </c>
      <c r="O7924" s="181">
        <v>1756</v>
      </c>
      <c r="P7924" s="181">
        <v>1755</v>
      </c>
      <c r="Q7924" s="181">
        <v>505</v>
      </c>
      <c r="R7924" s="181">
        <v>1476</v>
      </c>
      <c r="S7924" s="226">
        <f t="shared" si="371"/>
        <v>7761</v>
      </c>
      <c r="T7924" s="181">
        <f t="shared" si="369"/>
        <v>66715.793640017509</v>
      </c>
      <c r="U7924" s="226">
        <f t="shared" si="370"/>
        <v>4376.9768940242302</v>
      </c>
    </row>
    <row r="7925" spans="1:21" x14ac:dyDescent="0.25">
      <c r="A7925" s="156" t="s">
        <v>20305</v>
      </c>
      <c r="B7925" s="156" t="s">
        <v>36</v>
      </c>
      <c r="C7925" s="223">
        <v>0.18584182858467102</v>
      </c>
      <c r="D7925" s="221">
        <v>-1.8120443448424339E-2</v>
      </c>
      <c r="E7925" s="221">
        <v>-0.39352080225944519</v>
      </c>
      <c r="F7925" s="221">
        <v>9.2749443054199219</v>
      </c>
      <c r="G7925" s="221">
        <v>8.1158638000488281</v>
      </c>
      <c r="H7925" s="221">
        <v>4.7584009170532227</v>
      </c>
      <c r="I7925" s="221">
        <v>2.3393428325653076</v>
      </c>
      <c r="J7925" s="221">
        <v>-1.3060197830200195</v>
      </c>
      <c r="K7925" s="180">
        <v>1232</v>
      </c>
      <c r="L7925" s="181">
        <v>460</v>
      </c>
      <c r="M7925" s="181">
        <v>323</v>
      </c>
      <c r="N7925" s="181">
        <v>286</v>
      </c>
      <c r="O7925" s="181">
        <v>1405</v>
      </c>
      <c r="P7925" s="181">
        <v>1765</v>
      </c>
      <c r="Q7925" s="181">
        <v>650</v>
      </c>
      <c r="R7925" s="181">
        <v>2182</v>
      </c>
      <c r="S7925" s="226">
        <f t="shared" si="371"/>
        <v>8303</v>
      </c>
      <c r="T7925" s="181">
        <f t="shared" si="369"/>
        <v>21218.352513335645</v>
      </c>
      <c r="U7925" s="226">
        <f t="shared" si="370"/>
        <v>1392.0577664300524</v>
      </c>
    </row>
    <row r="7926" spans="1:21" x14ac:dyDescent="0.25">
      <c r="A7926" s="156" t="s">
        <v>20306</v>
      </c>
      <c r="B7926" s="156" t="s">
        <v>36</v>
      </c>
      <c r="C7926" s="223">
        <v>-0.50178319215774536</v>
      </c>
      <c r="D7926" s="221">
        <v>20.063468933105469</v>
      </c>
      <c r="E7926" s="221">
        <v>25.599559783935547</v>
      </c>
      <c r="F7926" s="221">
        <v>3.4408862590789795</v>
      </c>
      <c r="G7926" s="221">
        <v>27.195976257324219</v>
      </c>
      <c r="H7926" s="221">
        <v>14.037213325500488</v>
      </c>
      <c r="I7926" s="221">
        <v>-0.3963753879070282</v>
      </c>
      <c r="J7926" s="221">
        <v>-0.82217311859130859</v>
      </c>
      <c r="K7926" s="180">
        <v>612</v>
      </c>
      <c r="L7926" s="181">
        <v>192</v>
      </c>
      <c r="M7926" s="181">
        <v>225</v>
      </c>
      <c r="N7926" s="181">
        <v>300</v>
      </c>
      <c r="O7926" s="181">
        <v>1107</v>
      </c>
      <c r="P7926" s="181">
        <v>1121</v>
      </c>
      <c r="Q7926" s="181">
        <v>369</v>
      </c>
      <c r="R7926" s="181">
        <v>1026</v>
      </c>
      <c r="S7926" s="226">
        <f t="shared" si="371"/>
        <v>4952</v>
      </c>
      <c r="T7926" s="181">
        <f t="shared" si="369"/>
        <v>55189.111267596483</v>
      </c>
      <c r="U7926" s="226">
        <f t="shared" si="370"/>
        <v>3620.753822152069</v>
      </c>
    </row>
    <row r="7927" spans="1:21" x14ac:dyDescent="0.25">
      <c r="A7927" s="156" t="s">
        <v>20283</v>
      </c>
      <c r="B7927" s="156" t="s">
        <v>36</v>
      </c>
      <c r="C7927" s="223">
        <v>-0.57767206430435181</v>
      </c>
      <c r="D7927" s="221">
        <v>0.38983726501464844</v>
      </c>
      <c r="E7927" s="221">
        <v>1.4436900615692139E-2</v>
      </c>
      <c r="F7927" s="221">
        <v>55.623981475830078</v>
      </c>
      <c r="G7927" s="221">
        <v>52.249221801757813</v>
      </c>
      <c r="H7927" s="221">
        <v>11.54935359954834</v>
      </c>
      <c r="I7927" s="221">
        <v>106.97841644287109</v>
      </c>
      <c r="J7927" s="221">
        <v>-0.89806199073791504</v>
      </c>
      <c r="K7927" s="180">
        <v>98.595344543457031</v>
      </c>
      <c r="L7927" s="181">
        <v>56.126609802246094</v>
      </c>
      <c r="M7927" s="181">
        <v>43.963825225830078</v>
      </c>
      <c r="N7927" s="181">
        <v>42.145469665527344</v>
      </c>
      <c r="O7927" s="181">
        <v>122.79969024658203</v>
      </c>
      <c r="P7927" s="181">
        <v>132.49758911132813</v>
      </c>
      <c r="Q7927" s="181">
        <v>35.114490509033203</v>
      </c>
      <c r="R7927" s="181">
        <v>93.786796569824219</v>
      </c>
      <c r="S7927" s="226">
        <f t="shared" si="371"/>
        <v>625.02981567382812</v>
      </c>
      <c r="T7927" s="181">
        <f t="shared" si="369"/>
        <v>13928.573985424942</v>
      </c>
      <c r="U7927" s="226">
        <f t="shared" si="370"/>
        <v>913.8023123859515</v>
      </c>
    </row>
    <row r="7928" spans="1:21" x14ac:dyDescent="0.25">
      <c r="A7928" s="156" t="s">
        <v>20226</v>
      </c>
      <c r="B7928" s="156" t="s">
        <v>39</v>
      </c>
      <c r="C7928" s="223">
        <v>0.77754855155944824</v>
      </c>
      <c r="D7928" s="221">
        <v>1.7450579404830933</v>
      </c>
      <c r="E7928" s="221">
        <v>1.3696576356887817</v>
      </c>
      <c r="F7928" s="221">
        <v>4.7202181816101074</v>
      </c>
      <c r="G7928" s="221">
        <v>8.8890581130981445</v>
      </c>
      <c r="H7928" s="221">
        <v>3.3345816135406494</v>
      </c>
      <c r="I7928" s="221">
        <v>0.88295638561248779</v>
      </c>
      <c r="J7928" s="221">
        <v>0.45715868473052979</v>
      </c>
      <c r="K7928" s="180">
        <v>2.2468070983886719</v>
      </c>
      <c r="L7928" s="181">
        <v>0.78199809789657593</v>
      </c>
      <c r="M7928" s="181">
        <v>0.68424832820892334</v>
      </c>
      <c r="N7928" s="181">
        <v>0.80643558502197266</v>
      </c>
      <c r="O7928" s="181">
        <v>2.4818377494812012</v>
      </c>
      <c r="P7928" s="181">
        <v>2.8311493396759033</v>
      </c>
      <c r="Q7928" s="181">
        <v>0.82512301206588745</v>
      </c>
      <c r="R7928" s="181">
        <v>2.1619946956634521</v>
      </c>
      <c r="S7928" s="226">
        <f t="shared" si="371"/>
        <v>12.819593906402588</v>
      </c>
      <c r="T7928" s="181">
        <f t="shared" si="369"/>
        <v>41.074192252892828</v>
      </c>
      <c r="U7928" s="226">
        <f t="shared" si="370"/>
        <v>2.6947261004144711</v>
      </c>
    </row>
    <row r="7929" spans="1:21" x14ac:dyDescent="0.25">
      <c r="A7929" s="156" t="s">
        <v>20307</v>
      </c>
      <c r="B7929" s="156" t="s">
        <v>39</v>
      </c>
      <c r="C7929" s="223">
        <v>4.2117066383361816</v>
      </c>
      <c r="D7929" s="221">
        <v>8.5868101119995117</v>
      </c>
      <c r="E7929" s="221">
        <v>9.5086612701416016</v>
      </c>
      <c r="F7929" s="221">
        <v>49.514286041259766</v>
      </c>
      <c r="G7929" s="221">
        <v>61.613292694091797</v>
      </c>
      <c r="H7929" s="221">
        <v>13.525135040283203</v>
      </c>
      <c r="I7929" s="221">
        <v>0.70101422071456909</v>
      </c>
      <c r="J7929" s="221">
        <v>1.1585973501205444</v>
      </c>
      <c r="K7929" s="180">
        <v>1810</v>
      </c>
      <c r="L7929" s="181">
        <v>682</v>
      </c>
      <c r="M7929" s="181">
        <v>696</v>
      </c>
      <c r="N7929" s="181">
        <v>772</v>
      </c>
      <c r="O7929" s="181">
        <v>2173</v>
      </c>
      <c r="P7929" s="181">
        <v>2219</v>
      </c>
      <c r="Q7929" s="181">
        <v>569</v>
      </c>
      <c r="R7929" s="181">
        <v>1339</v>
      </c>
      <c r="S7929" s="226">
        <f t="shared" si="371"/>
        <v>10260</v>
      </c>
      <c r="T7929" s="181">
        <f t="shared" si="369"/>
        <v>224170.64920169115</v>
      </c>
      <c r="U7929" s="226">
        <f t="shared" si="370"/>
        <v>14707.00861580811</v>
      </c>
    </row>
    <row r="7930" spans="1:21" x14ac:dyDescent="0.25">
      <c r="A7930" s="156" t="s">
        <v>20308</v>
      </c>
      <c r="B7930" s="156" t="s">
        <v>39</v>
      </c>
      <c r="C7930" s="223">
        <v>3.3528316020965576</v>
      </c>
      <c r="D7930" s="221">
        <v>12.782958984375</v>
      </c>
      <c r="E7930" s="221">
        <v>42.876419067382813</v>
      </c>
      <c r="F7930" s="221">
        <v>49.995517730712891</v>
      </c>
      <c r="G7930" s="221">
        <v>59.367576599121094</v>
      </c>
      <c r="H7930" s="221">
        <v>11.97666072845459</v>
      </c>
      <c r="I7930" s="221">
        <v>5.7108354568481445</v>
      </c>
      <c r="J7930" s="221">
        <v>0.62129509449005127</v>
      </c>
      <c r="K7930" s="180">
        <v>1592</v>
      </c>
      <c r="L7930" s="181">
        <v>629</v>
      </c>
      <c r="M7930" s="181">
        <v>584</v>
      </c>
      <c r="N7930" s="181">
        <v>603</v>
      </c>
      <c r="O7930" s="181">
        <v>1726</v>
      </c>
      <c r="P7930" s="181">
        <v>2125</v>
      </c>
      <c r="Q7930" s="181">
        <v>589</v>
      </c>
      <c r="R7930" s="181">
        <v>2022</v>
      </c>
      <c r="S7930" s="226">
        <f t="shared" si="371"/>
        <v>9870</v>
      </c>
      <c r="T7930" s="181">
        <f t="shared" si="369"/>
        <v>201104.09706187248</v>
      </c>
      <c r="U7930" s="226">
        <f t="shared" si="370"/>
        <v>13193.697295769603</v>
      </c>
    </row>
    <row r="7931" spans="1:21" x14ac:dyDescent="0.25">
      <c r="A7931" s="156" t="s">
        <v>20309</v>
      </c>
      <c r="B7931" s="156" t="s">
        <v>39</v>
      </c>
      <c r="C7931" s="223">
        <v>7.6364560127258301</v>
      </c>
      <c r="D7931" s="221">
        <v>18.969526290893555</v>
      </c>
      <c r="E7931" s="221">
        <v>0.38942849636077881</v>
      </c>
      <c r="F7931" s="221">
        <v>64.935966491699219</v>
      </c>
      <c r="G7931" s="221">
        <v>100.37374877929687</v>
      </c>
      <c r="H7931" s="221">
        <v>41.496742248535156</v>
      </c>
      <c r="I7931" s="221">
        <v>4.4944987297058105</v>
      </c>
      <c r="J7931" s="221">
        <v>2.3398573398590088</v>
      </c>
      <c r="K7931" s="180">
        <v>976</v>
      </c>
      <c r="L7931" s="181">
        <v>362</v>
      </c>
      <c r="M7931" s="181">
        <v>341</v>
      </c>
      <c r="N7931" s="181">
        <v>401</v>
      </c>
      <c r="O7931" s="181">
        <v>1025</v>
      </c>
      <c r="P7931" s="181">
        <v>1026</v>
      </c>
      <c r="Q7931" s="181">
        <v>366</v>
      </c>
      <c r="R7931" s="181">
        <v>830</v>
      </c>
      <c r="S7931" s="226">
        <f t="shared" si="371"/>
        <v>5327</v>
      </c>
      <c r="T7931" s="181">
        <f t="shared" si="369"/>
        <v>189538.08543908596</v>
      </c>
      <c r="U7931" s="226">
        <f t="shared" si="370"/>
        <v>12434.893976991621</v>
      </c>
    </row>
    <row r="7932" spans="1:21" x14ac:dyDescent="0.25">
      <c r="A7932" s="156" t="s">
        <v>20310</v>
      </c>
      <c r="B7932" s="156" t="s">
        <v>39</v>
      </c>
      <c r="C7932" s="223">
        <v>-2.0696947574615479</v>
      </c>
      <c r="D7932" s="221">
        <v>13.74152660369873</v>
      </c>
      <c r="E7932" s="221">
        <v>14.229809761047363</v>
      </c>
      <c r="F7932" s="221">
        <v>70.199638366699219</v>
      </c>
      <c r="G7932" s="221">
        <v>37.079067230224609</v>
      </c>
      <c r="H7932" s="221">
        <v>11.688252449035645</v>
      </c>
      <c r="I7932" s="221">
        <v>3.4698047637939453</v>
      </c>
      <c r="J7932" s="221">
        <v>3.8462193012237549</v>
      </c>
      <c r="K7932" s="180">
        <v>1756</v>
      </c>
      <c r="L7932" s="181">
        <v>696</v>
      </c>
      <c r="M7932" s="181">
        <v>684</v>
      </c>
      <c r="N7932" s="181">
        <v>571</v>
      </c>
      <c r="O7932" s="181">
        <v>1955</v>
      </c>
      <c r="P7932" s="181">
        <v>2269</v>
      </c>
      <c r="Q7932" s="181">
        <v>785</v>
      </c>
      <c r="R7932" s="181">
        <v>1703</v>
      </c>
      <c r="S7932" s="226">
        <f t="shared" si="371"/>
        <v>10419</v>
      </c>
      <c r="T7932" s="181">
        <f t="shared" si="369"/>
        <v>164031.03135752678</v>
      </c>
      <c r="U7932" s="226">
        <f t="shared" si="370"/>
        <v>10761.470335327187</v>
      </c>
    </row>
    <row r="7933" spans="1:21" x14ac:dyDescent="0.25">
      <c r="A7933" s="156" t="s">
        <v>20311</v>
      </c>
      <c r="B7933" s="156" t="s">
        <v>39</v>
      </c>
      <c r="C7933" s="223">
        <v>-1.2925189733505249</v>
      </c>
      <c r="D7933" s="221">
        <v>11.307355880737305</v>
      </c>
      <c r="E7933" s="221">
        <v>14.277161598205566</v>
      </c>
      <c r="F7933" s="221">
        <v>28.314815521240234</v>
      </c>
      <c r="G7933" s="221">
        <v>47.86309814453125</v>
      </c>
      <c r="H7933" s="221">
        <v>20.515737533569336</v>
      </c>
      <c r="I7933" s="221">
        <v>10.067099571228027</v>
      </c>
      <c r="J7933" s="221">
        <v>1.6759430170059204</v>
      </c>
      <c r="K7933" s="180">
        <v>1441</v>
      </c>
      <c r="L7933" s="181">
        <v>620</v>
      </c>
      <c r="M7933" s="181">
        <v>569</v>
      </c>
      <c r="N7933" s="181">
        <v>519</v>
      </c>
      <c r="O7933" s="181">
        <v>1783</v>
      </c>
      <c r="P7933" s="181">
        <v>2218</v>
      </c>
      <c r="Q7933" s="181">
        <v>648</v>
      </c>
      <c r="R7933" s="181">
        <v>1845</v>
      </c>
      <c r="S7933" s="226">
        <f t="shared" si="371"/>
        <v>9643</v>
      </c>
      <c r="T7933" s="181">
        <f t="shared" si="369"/>
        <v>168426.54024004936</v>
      </c>
      <c r="U7933" s="226">
        <f t="shared" si="370"/>
        <v>11049.843444100934</v>
      </c>
    </row>
    <row r="7934" spans="1:21" x14ac:dyDescent="0.25">
      <c r="A7934" s="156" t="s">
        <v>20312</v>
      </c>
      <c r="B7934" s="156" t="s">
        <v>39</v>
      </c>
      <c r="C7934" s="223">
        <v>15.072090148925781</v>
      </c>
      <c r="D7934" s="221">
        <v>60.849174499511719</v>
      </c>
      <c r="E7934" s="221">
        <v>36.433246612548828</v>
      </c>
      <c r="F7934" s="221">
        <v>144.25994873046875</v>
      </c>
      <c r="G7934" s="221">
        <v>133.03237915039062</v>
      </c>
      <c r="H7934" s="221">
        <v>32.606216430664063</v>
      </c>
      <c r="I7934" s="221">
        <v>5.0060000419616699</v>
      </c>
      <c r="J7934" s="221">
        <v>4.580202579498291</v>
      </c>
      <c r="K7934" s="180">
        <v>150</v>
      </c>
      <c r="L7934" s="181">
        <v>51</v>
      </c>
      <c r="M7934" s="181">
        <v>69</v>
      </c>
      <c r="N7934" s="181">
        <v>110</v>
      </c>
      <c r="O7934" s="181">
        <v>240</v>
      </c>
      <c r="P7934" s="181">
        <v>277</v>
      </c>
      <c r="Q7934" s="181">
        <v>101</v>
      </c>
      <c r="R7934" s="181">
        <v>318</v>
      </c>
      <c r="S7934" s="226">
        <f t="shared" si="371"/>
        <v>1316</v>
      </c>
      <c r="T7934" s="181">
        <f t="shared" si="369"/>
        <v>66668.413170337677</v>
      </c>
      <c r="U7934" s="226">
        <f t="shared" si="370"/>
        <v>4373.8684363457432</v>
      </c>
    </row>
    <row r="7935" spans="1:21" x14ac:dyDescent="0.25">
      <c r="A7935" s="156" t="s">
        <v>20313</v>
      </c>
      <c r="B7935" s="156" t="s">
        <v>39</v>
      </c>
      <c r="C7935" s="223">
        <v>8.0630283355712891</v>
      </c>
      <c r="D7935" s="221">
        <v>10.183334350585937</v>
      </c>
      <c r="E7935" s="221">
        <v>27.505680084228516</v>
      </c>
      <c r="F7935" s="221">
        <v>50.486522674560547</v>
      </c>
      <c r="G7935" s="221">
        <v>91.956451416015625</v>
      </c>
      <c r="H7935" s="221">
        <v>31.592924118041992</v>
      </c>
      <c r="I7935" s="221">
        <v>16.889177322387695</v>
      </c>
      <c r="J7935" s="221">
        <v>1.907318115234375</v>
      </c>
      <c r="K7935" s="180">
        <v>1156</v>
      </c>
      <c r="L7935" s="181">
        <v>387</v>
      </c>
      <c r="M7935" s="181">
        <v>422</v>
      </c>
      <c r="N7935" s="181">
        <v>422</v>
      </c>
      <c r="O7935" s="181">
        <v>1207</v>
      </c>
      <c r="P7935" s="181">
        <v>1336</v>
      </c>
      <c r="Q7935" s="181">
        <v>356</v>
      </c>
      <c r="R7935" s="181">
        <v>943</v>
      </c>
      <c r="S7935" s="226">
        <f t="shared" si="371"/>
        <v>6229</v>
      </c>
      <c r="T7935" s="181">
        <f t="shared" si="369"/>
        <v>207185.25230407715</v>
      </c>
      <c r="U7935" s="226">
        <f t="shared" si="370"/>
        <v>13592.659438492863</v>
      </c>
    </row>
    <row r="7936" spans="1:21" x14ac:dyDescent="0.25">
      <c r="A7936" s="156" t="s">
        <v>20314</v>
      </c>
      <c r="B7936" s="156" t="s">
        <v>39</v>
      </c>
      <c r="C7936" s="223">
        <v>0.45433515310287476</v>
      </c>
      <c r="D7936" s="221">
        <v>-1.5711742639541626</v>
      </c>
      <c r="E7936" s="221">
        <v>16.399959564208984</v>
      </c>
      <c r="F7936" s="221">
        <v>34.947002410888672</v>
      </c>
      <c r="G7936" s="221">
        <v>49.968372344970703</v>
      </c>
      <c r="H7936" s="221">
        <v>15.249857902526855</v>
      </c>
      <c r="I7936" s="221">
        <v>8.2810735702514648</v>
      </c>
      <c r="J7936" s="221">
        <v>1.3095476627349854</v>
      </c>
      <c r="K7936" s="180">
        <v>1038</v>
      </c>
      <c r="L7936" s="181">
        <v>451</v>
      </c>
      <c r="M7936" s="181">
        <v>563</v>
      </c>
      <c r="N7936" s="181">
        <v>629</v>
      </c>
      <c r="O7936" s="181">
        <v>1678</v>
      </c>
      <c r="P7936" s="181">
        <v>1640</v>
      </c>
      <c r="Q7936" s="181">
        <v>452</v>
      </c>
      <c r="R7936" s="181">
        <v>1415</v>
      </c>
      <c r="S7936" s="226">
        <f t="shared" si="371"/>
        <v>7866</v>
      </c>
      <c r="T7936" s="181">
        <f t="shared" si="369"/>
        <v>145430.59299850464</v>
      </c>
      <c r="U7936" s="226">
        <f t="shared" si="370"/>
        <v>9541.1642507522101</v>
      </c>
    </row>
    <row r="7937" spans="1:21" x14ac:dyDescent="0.25">
      <c r="A7937" s="156" t="s">
        <v>20315</v>
      </c>
      <c r="B7937" s="156" t="s">
        <v>39</v>
      </c>
      <c r="C7937" s="223">
        <v>0.62828642129898071</v>
      </c>
      <c r="D7937" s="221">
        <v>27.922277450561523</v>
      </c>
      <c r="E7937" s="221">
        <v>8.0599746704101562</v>
      </c>
      <c r="F7937" s="221">
        <v>66.217025756835938</v>
      </c>
      <c r="G7937" s="221">
        <v>86.199592590332031</v>
      </c>
      <c r="H7937" s="221">
        <v>40.42132568359375</v>
      </c>
      <c r="I7937" s="221">
        <v>31.687276840209961</v>
      </c>
      <c r="J7937" s="221">
        <v>2.1321995258331299</v>
      </c>
      <c r="K7937" s="180">
        <v>1009</v>
      </c>
      <c r="L7937" s="181">
        <v>456</v>
      </c>
      <c r="M7937" s="181">
        <v>609</v>
      </c>
      <c r="N7937" s="181">
        <v>608</v>
      </c>
      <c r="O7937" s="181">
        <v>1489</v>
      </c>
      <c r="P7937" s="181">
        <v>1628</v>
      </c>
      <c r="Q7937" s="181">
        <v>416</v>
      </c>
      <c r="R7937" s="181">
        <v>1109</v>
      </c>
      <c r="S7937" s="226">
        <f t="shared" si="371"/>
        <v>7324</v>
      </c>
      <c r="T7937" s="181">
        <f t="shared" si="369"/>
        <v>268238.60377055407</v>
      </c>
      <c r="U7937" s="226">
        <f t="shared" si="370"/>
        <v>17598.144408265001</v>
      </c>
    </row>
    <row r="7938" spans="1:21" x14ac:dyDescent="0.25">
      <c r="A7938" s="156" t="s">
        <v>20316</v>
      </c>
      <c r="B7938" s="156" t="s">
        <v>39</v>
      </c>
      <c r="C7938" s="223">
        <v>7.1678247451782227</v>
      </c>
      <c r="D7938" s="221">
        <v>56.879131317138672</v>
      </c>
      <c r="E7938" s="221">
        <v>39.790142059326172</v>
      </c>
      <c r="F7938" s="221">
        <v>108.89630889892578</v>
      </c>
      <c r="G7938" s="221">
        <v>173.12838745117187</v>
      </c>
      <c r="H7938" s="221">
        <v>69.747024536132813</v>
      </c>
      <c r="I7938" s="221">
        <v>14.876423835754395</v>
      </c>
      <c r="J7938" s="221">
        <v>5.0364871025085449</v>
      </c>
      <c r="K7938" s="180">
        <v>681</v>
      </c>
      <c r="L7938" s="181">
        <v>291</v>
      </c>
      <c r="M7938" s="181">
        <v>429</v>
      </c>
      <c r="N7938" s="181">
        <v>336</v>
      </c>
      <c r="O7938" s="181">
        <v>905</v>
      </c>
      <c r="P7938" s="181">
        <v>895</v>
      </c>
      <c r="Q7938" s="181">
        <v>246</v>
      </c>
      <c r="R7938" s="181">
        <v>551</v>
      </c>
      <c r="S7938" s="226">
        <f t="shared" si="371"/>
        <v>4334</v>
      </c>
      <c r="T7938" s="181">
        <f t="shared" si="369"/>
        <v>300631.72885847092</v>
      </c>
      <c r="U7938" s="226">
        <f t="shared" si="370"/>
        <v>19723.337744045148</v>
      </c>
    </row>
    <row r="7939" spans="1:21" x14ac:dyDescent="0.25">
      <c r="A7939" s="156" t="s">
        <v>20317</v>
      </c>
      <c r="B7939" s="156" t="s">
        <v>39</v>
      </c>
      <c r="C7939" s="223">
        <v>7.9048871994018555</v>
      </c>
      <c r="D7939" s="221">
        <v>16.066438674926758</v>
      </c>
      <c r="E7939" s="221">
        <v>10.79457950592041</v>
      </c>
      <c r="F7939" s="221">
        <v>5.3195948600769043</v>
      </c>
      <c r="G7939" s="221">
        <v>62.838642120361328</v>
      </c>
      <c r="H7939" s="221">
        <v>19.369585037231445</v>
      </c>
      <c r="I7939" s="221">
        <v>1.4823330640792847</v>
      </c>
      <c r="J7939" s="221">
        <v>3.0560455322265625</v>
      </c>
      <c r="K7939" s="180">
        <v>1773</v>
      </c>
      <c r="L7939" s="181">
        <v>698</v>
      </c>
      <c r="M7939" s="181">
        <v>714</v>
      </c>
      <c r="N7939" s="181">
        <v>646</v>
      </c>
      <c r="O7939" s="181">
        <v>2086</v>
      </c>
      <c r="P7939" s="181">
        <v>2200</v>
      </c>
      <c r="Q7939" s="181">
        <v>649</v>
      </c>
      <c r="R7939" s="181">
        <v>1887</v>
      </c>
      <c r="S7939" s="226">
        <f t="shared" si="371"/>
        <v>10653</v>
      </c>
      <c r="T7939" s="181">
        <f t="shared" si="369"/>
        <v>216796.81386935711</v>
      </c>
      <c r="U7939" s="226">
        <f t="shared" si="370"/>
        <v>14223.238505178619</v>
      </c>
    </row>
    <row r="7940" spans="1:21" x14ac:dyDescent="0.25">
      <c r="A7940" s="156" t="s">
        <v>20318</v>
      </c>
      <c r="B7940" s="156" t="s">
        <v>39</v>
      </c>
      <c r="C7940" s="223">
        <v>1.5493874549865723</v>
      </c>
      <c r="D7940" s="221">
        <v>5.4669947624206543</v>
      </c>
      <c r="E7940" s="221">
        <v>1.8095220327377319</v>
      </c>
      <c r="F7940" s="221">
        <v>5.5887026786804199</v>
      </c>
      <c r="G7940" s="221">
        <v>19.138040542602539</v>
      </c>
      <c r="H7940" s="221">
        <v>7.657778263092041</v>
      </c>
      <c r="I7940" s="221">
        <v>-8.6666569113731384E-2</v>
      </c>
      <c r="J7940" s="221">
        <v>-1.2766156196594238</v>
      </c>
      <c r="K7940" s="180">
        <v>1394</v>
      </c>
      <c r="L7940" s="181">
        <v>616</v>
      </c>
      <c r="M7940" s="181">
        <v>482</v>
      </c>
      <c r="N7940" s="181">
        <v>412</v>
      </c>
      <c r="O7940" s="181">
        <v>1503</v>
      </c>
      <c r="P7940" s="181">
        <v>2154</v>
      </c>
      <c r="Q7940" s="181">
        <v>726</v>
      </c>
      <c r="R7940" s="181">
        <v>1977</v>
      </c>
      <c r="S7940" s="226">
        <f t="shared" si="371"/>
        <v>9264</v>
      </c>
      <c r="T7940" s="181">
        <f t="shared" si="369"/>
        <v>51374.790314286947</v>
      </c>
      <c r="U7940" s="226">
        <f t="shared" si="370"/>
        <v>3370.5103075637307</v>
      </c>
    </row>
    <row r="7941" spans="1:21" x14ac:dyDescent="0.25">
      <c r="A7941" s="156" t="s">
        <v>20319</v>
      </c>
      <c r="B7941" s="156" t="s">
        <v>39</v>
      </c>
      <c r="C7941" s="223">
        <v>-1.2286386489868164</v>
      </c>
      <c r="D7941" s="221">
        <v>4.2301836013793945</v>
      </c>
      <c r="E7941" s="221">
        <v>7.8054308891296387</v>
      </c>
      <c r="F7941" s="221">
        <v>11.692851066589355</v>
      </c>
      <c r="G7941" s="221">
        <v>42.872524261474609</v>
      </c>
      <c r="H7941" s="221">
        <v>12.093069076538086</v>
      </c>
      <c r="I7941" s="221">
        <v>0.4529629647731781</v>
      </c>
      <c r="J7941" s="221">
        <v>-0.36992019414901733</v>
      </c>
      <c r="K7941" s="180">
        <v>2166</v>
      </c>
      <c r="L7941" s="181">
        <v>846</v>
      </c>
      <c r="M7941" s="181">
        <v>703</v>
      </c>
      <c r="N7941" s="181">
        <v>599</v>
      </c>
      <c r="O7941" s="181">
        <v>2080</v>
      </c>
      <c r="P7941" s="181">
        <v>2518</v>
      </c>
      <c r="Q7941" s="181">
        <v>675</v>
      </c>
      <c r="R7941" s="181">
        <v>2080</v>
      </c>
      <c r="S7941" s="226">
        <f t="shared" si="371"/>
        <v>11667</v>
      </c>
      <c r="T7941" s="181">
        <f t="shared" ref="T7941:T8004" si="372">SUMPRODUCT(C7941:J7941,K7941:R7941)</f>
        <v>132570.25411298871</v>
      </c>
      <c r="U7941" s="226">
        <f t="shared" ref="U7941:U8004" si="373">(T7941/$T$10045)*$S$10045</f>
        <v>8697.4448991553654</v>
      </c>
    </row>
    <row r="7942" spans="1:21" x14ac:dyDescent="0.25">
      <c r="A7942" s="156" t="s">
        <v>20320</v>
      </c>
      <c r="B7942" s="156" t="s">
        <v>39</v>
      </c>
      <c r="C7942" s="223">
        <v>-1.1012513637542725</v>
      </c>
      <c r="D7942" s="221">
        <v>18.435710906982422</v>
      </c>
      <c r="E7942" s="221">
        <v>2.7326264381408691</v>
      </c>
      <c r="F7942" s="221">
        <v>55.661861419677734</v>
      </c>
      <c r="G7942" s="221">
        <v>40.88848876953125</v>
      </c>
      <c r="H7942" s="221">
        <v>26.343093872070313</v>
      </c>
      <c r="I7942" s="221">
        <v>8.2822532653808594</v>
      </c>
      <c r="J7942" s="221">
        <v>2.4152798652648926</v>
      </c>
      <c r="K7942" s="180">
        <v>1454</v>
      </c>
      <c r="L7942" s="181">
        <v>658</v>
      </c>
      <c r="M7942" s="181">
        <v>677</v>
      </c>
      <c r="N7942" s="181">
        <v>551</v>
      </c>
      <c r="O7942" s="181">
        <v>1627</v>
      </c>
      <c r="P7942" s="181">
        <v>2304</v>
      </c>
      <c r="Q7942" s="181">
        <v>709</v>
      </c>
      <c r="R7942" s="181">
        <v>2146</v>
      </c>
      <c r="S7942" s="226">
        <f t="shared" ref="S7942:S8005" si="374">SUM(K7942:R7942)</f>
        <v>10126</v>
      </c>
      <c r="T7942" s="181">
        <f t="shared" si="372"/>
        <v>181324.51970005035</v>
      </c>
      <c r="U7942" s="226">
        <f t="shared" si="373"/>
        <v>11896.032254813981</v>
      </c>
    </row>
    <row r="7943" spans="1:21" x14ac:dyDescent="0.25">
      <c r="A7943" s="156" t="s">
        <v>20321</v>
      </c>
      <c r="B7943" s="156" t="s">
        <v>39</v>
      </c>
      <c r="C7943" s="223">
        <v>6.0054235458374023</v>
      </c>
      <c r="D7943" s="221">
        <v>15.493561744689941</v>
      </c>
      <c r="E7943" s="221">
        <v>21.148099899291992</v>
      </c>
      <c r="F7943" s="221">
        <v>20.714847564697266</v>
      </c>
      <c r="G7943" s="221">
        <v>62.196220397949219</v>
      </c>
      <c r="H7943" s="221">
        <v>20.400424957275391</v>
      </c>
      <c r="I7943" s="221">
        <v>2.5604498386383057</v>
      </c>
      <c r="J7943" s="221">
        <v>2.1346521377563477</v>
      </c>
      <c r="K7943" s="180">
        <v>1995</v>
      </c>
      <c r="L7943" s="181">
        <v>726</v>
      </c>
      <c r="M7943" s="181">
        <v>739</v>
      </c>
      <c r="N7943" s="181">
        <v>686</v>
      </c>
      <c r="O7943" s="181">
        <v>1853</v>
      </c>
      <c r="P7943" s="181">
        <v>2269</v>
      </c>
      <c r="Q7943" s="181">
        <v>654</v>
      </c>
      <c r="R7943" s="181">
        <v>1847</v>
      </c>
      <c r="S7943" s="226">
        <f t="shared" si="374"/>
        <v>10769</v>
      </c>
      <c r="T7943" s="181">
        <f t="shared" si="372"/>
        <v>220223.37437391281</v>
      </c>
      <c r="U7943" s="226">
        <f t="shared" si="373"/>
        <v>14448.042488405466</v>
      </c>
    </row>
    <row r="7944" spans="1:21" x14ac:dyDescent="0.25">
      <c r="A7944" s="156" t="s">
        <v>20322</v>
      </c>
      <c r="B7944" s="156" t="s">
        <v>39</v>
      </c>
      <c r="C7944" s="223">
        <v>2.8482742309570312</v>
      </c>
      <c r="D7944" s="221">
        <v>16.562517166137695</v>
      </c>
      <c r="E7944" s="221">
        <v>6.0553188323974609</v>
      </c>
      <c r="F7944" s="221">
        <v>13.118557929992676</v>
      </c>
      <c r="G7944" s="221">
        <v>30.430252075195313</v>
      </c>
      <c r="H7944" s="221">
        <v>9.0506973266601562</v>
      </c>
      <c r="I7944" s="221">
        <v>0.28331804275512695</v>
      </c>
      <c r="J7944" s="221">
        <v>-1.9526551961898804</v>
      </c>
      <c r="K7944" s="180">
        <v>1149</v>
      </c>
      <c r="L7944" s="181">
        <v>375</v>
      </c>
      <c r="M7944" s="181">
        <v>394</v>
      </c>
      <c r="N7944" s="181">
        <v>421</v>
      </c>
      <c r="O7944" s="181">
        <v>1337</v>
      </c>
      <c r="P7944" s="181">
        <v>1506</v>
      </c>
      <c r="Q7944" s="181">
        <v>385</v>
      </c>
      <c r="R7944" s="181">
        <v>861</v>
      </c>
      <c r="S7944" s="226">
        <f t="shared" si="374"/>
        <v>6428</v>
      </c>
      <c r="T7944" s="181">
        <f t="shared" si="372"/>
        <v>70135.758058190346</v>
      </c>
      <c r="U7944" s="226">
        <f t="shared" si="373"/>
        <v>4601.3481323774331</v>
      </c>
    </row>
    <row r="7945" spans="1:21" x14ac:dyDescent="0.25">
      <c r="A7945" s="156" t="s">
        <v>20323</v>
      </c>
      <c r="B7945" s="156" t="s">
        <v>39</v>
      </c>
      <c r="C7945" s="223">
        <v>-4.3966736793518066</v>
      </c>
      <c r="D7945" s="221">
        <v>-0.92511427402496338</v>
      </c>
      <c r="E7945" s="221">
        <v>3.3164501190185547</v>
      </c>
      <c r="F7945" s="221">
        <v>29.383049011230469</v>
      </c>
      <c r="G7945" s="221">
        <v>18.930992126464844</v>
      </c>
      <c r="H7945" s="221">
        <v>5.1239118576049805</v>
      </c>
      <c r="I7945" s="221">
        <v>-1.7872159481048584</v>
      </c>
      <c r="J7945" s="221">
        <v>-1.2475050687789917</v>
      </c>
      <c r="K7945" s="180">
        <v>1055.4544677734375</v>
      </c>
      <c r="L7945" s="181">
        <v>396.41949462890625</v>
      </c>
      <c r="M7945" s="181">
        <v>321.5291748046875</v>
      </c>
      <c r="N7945" s="181">
        <v>261.61691284179687</v>
      </c>
      <c r="O7945" s="181">
        <v>1253.1649169921875</v>
      </c>
      <c r="P7945" s="181">
        <v>1570.699951171875</v>
      </c>
      <c r="Q7945" s="181">
        <v>490.28207397460937</v>
      </c>
      <c r="R7945" s="181">
        <v>1494.81103515625</v>
      </c>
      <c r="S7945" s="226">
        <f t="shared" si="374"/>
        <v>6843.97802734375</v>
      </c>
      <c r="T7945" s="181">
        <f t="shared" si="372"/>
        <v>32776.974827438229</v>
      </c>
      <c r="U7945" s="226">
        <f t="shared" si="373"/>
        <v>2150.3762999479372</v>
      </c>
    </row>
    <row r="7946" spans="1:21" x14ac:dyDescent="0.25">
      <c r="A7946" s="156" t="s">
        <v>20324</v>
      </c>
      <c r="B7946" s="156" t="s">
        <v>39</v>
      </c>
      <c r="C7946" s="223">
        <v>1.3589820861816406</v>
      </c>
      <c r="D7946" s="221">
        <v>2.3264913558959961</v>
      </c>
      <c r="E7946" s="221">
        <v>1.9510910511016846</v>
      </c>
      <c r="F7946" s="221">
        <v>5.3016514778137207</v>
      </c>
      <c r="G7946" s="221">
        <v>-58.354061126708984</v>
      </c>
      <c r="H7946" s="221">
        <v>3.9160149097442627</v>
      </c>
      <c r="I7946" s="221">
        <v>1.4643898010253906</v>
      </c>
      <c r="J7946" s="221">
        <v>1.0385921001434326</v>
      </c>
      <c r="K7946" s="180">
        <v>2.0029492378234863</v>
      </c>
      <c r="L7946" s="181">
        <v>0.68812978267669678</v>
      </c>
      <c r="M7946" s="181">
        <v>0.78397643566131592</v>
      </c>
      <c r="N7946" s="181">
        <v>0.76431554555892944</v>
      </c>
      <c r="O7946" s="181">
        <v>2.4600639343261719</v>
      </c>
      <c r="P7946" s="181">
        <v>2.0373556613922119</v>
      </c>
      <c r="Q7946" s="181">
        <v>0.52592772245407104</v>
      </c>
      <c r="R7946" s="181">
        <v>0.80117964744567871</v>
      </c>
      <c r="S7946" s="226">
        <f t="shared" si="374"/>
        <v>10.063897967338562</v>
      </c>
      <c r="T7946" s="181">
        <f t="shared" si="372"/>
        <v>-124.06949983295971</v>
      </c>
      <c r="U7946" s="226">
        <f t="shared" si="373"/>
        <v>-8.1397417971548425</v>
      </c>
    </row>
    <row r="7947" spans="1:21" x14ac:dyDescent="0.25">
      <c r="A7947" s="156" t="s">
        <v>20325</v>
      </c>
      <c r="B7947" s="156" t="s">
        <v>39</v>
      </c>
      <c r="C7947" s="223">
        <v>1067.970947265625</v>
      </c>
      <c r="D7947" s="221">
        <v>-0.49364125728607178</v>
      </c>
      <c r="E7947" s="221">
        <v>-0.86904162168502808</v>
      </c>
      <c r="F7947" s="221">
        <v>2.4815187454223633</v>
      </c>
      <c r="G7947" s="221">
        <v>6.6503591537475586</v>
      </c>
      <c r="H7947" s="221">
        <v>1.0958821773529053</v>
      </c>
      <c r="I7947" s="221">
        <v>-1.3557429313659668</v>
      </c>
      <c r="J7947" s="221">
        <v>-1.7815406322479248</v>
      </c>
      <c r="K7947" s="180">
        <v>1.6580196619033813</v>
      </c>
      <c r="L7947" s="181">
        <v>0.70125466585159302</v>
      </c>
      <c r="M7947" s="181">
        <v>0.81688708066940308</v>
      </c>
      <c r="N7947" s="181">
        <v>0.68633437156677246</v>
      </c>
      <c r="O7947" s="181">
        <v>1.9471007585525513</v>
      </c>
      <c r="P7947" s="181">
        <v>2.6726009845733643</v>
      </c>
      <c r="Q7947" s="181">
        <v>0.75161069631576538</v>
      </c>
      <c r="R7947" s="181">
        <v>1.9806714057922363</v>
      </c>
      <c r="S7947" s="226">
        <f t="shared" si="374"/>
        <v>11.214479625225067</v>
      </c>
      <c r="T7947" s="181">
        <f t="shared" si="372"/>
        <v>1782.6940410702682</v>
      </c>
      <c r="U7947" s="226">
        <f t="shared" si="373"/>
        <v>116.95597400791407</v>
      </c>
    </row>
    <row r="7948" spans="1:21" x14ac:dyDescent="0.25">
      <c r="A7948" s="156" t="s">
        <v>20326</v>
      </c>
      <c r="B7948" s="156" t="s">
        <v>39</v>
      </c>
      <c r="C7948" s="223">
        <v>-1.4137529134750366</v>
      </c>
      <c r="D7948" s="221">
        <v>3.0166709423065186</v>
      </c>
      <c r="E7948" s="221">
        <v>-0.79000216722488403</v>
      </c>
      <c r="F7948" s="221">
        <v>2.5605580806732178</v>
      </c>
      <c r="G7948" s="221">
        <v>10.506789207458496</v>
      </c>
      <c r="H7948" s="221">
        <v>1.8765578269958496</v>
      </c>
      <c r="I7948" s="221">
        <v>-1.2767034769058228</v>
      </c>
      <c r="J7948" s="221">
        <v>-1.7025011777877808</v>
      </c>
      <c r="K7948" s="180">
        <v>1363.5614013671875</v>
      </c>
      <c r="L7948" s="181">
        <v>549.80706787109375</v>
      </c>
      <c r="M7948" s="181">
        <v>448.2122802734375</v>
      </c>
      <c r="N7948" s="181">
        <v>351.59762573242187</v>
      </c>
      <c r="O7948" s="181">
        <v>1507.9853515625</v>
      </c>
      <c r="P7948" s="181">
        <v>2228.113037109375</v>
      </c>
      <c r="Q7948" s="181">
        <v>816.74237060546875</v>
      </c>
      <c r="R7948" s="181">
        <v>2473.1357421875</v>
      </c>
      <c r="S7948" s="226">
        <f t="shared" si="374"/>
        <v>9739.1548767089844</v>
      </c>
      <c r="T7948" s="181">
        <f t="shared" si="372"/>
        <v>15049.05840838825</v>
      </c>
      <c r="U7948" s="226">
        <f t="shared" si="373"/>
        <v>987.31315834676082</v>
      </c>
    </row>
    <row r="7949" spans="1:21" x14ac:dyDescent="0.25">
      <c r="A7949" s="156" t="s">
        <v>20224</v>
      </c>
      <c r="B7949" s="156" t="s">
        <v>42</v>
      </c>
      <c r="C7949" s="223">
        <v>0.93274283409118652</v>
      </c>
      <c r="D7949" s="221">
        <v>1.9002522230148315</v>
      </c>
      <c r="E7949" s="221">
        <v>1.5248517990112305</v>
      </c>
      <c r="F7949" s="221">
        <v>4.8754119873046875</v>
      </c>
      <c r="G7949" s="221">
        <v>9.0442523956298828</v>
      </c>
      <c r="H7949" s="221">
        <v>3.4897756576538086</v>
      </c>
      <c r="I7949" s="221">
        <v>1.0381505489349365</v>
      </c>
      <c r="J7949" s="221">
        <v>0.61235290765762329</v>
      </c>
      <c r="K7949" s="180">
        <v>0.93978846073150635</v>
      </c>
      <c r="L7949" s="181">
        <v>0.29495525360107422</v>
      </c>
      <c r="M7949" s="181">
        <v>0.28275018930435181</v>
      </c>
      <c r="N7949" s="181">
        <v>0.31733116507530212</v>
      </c>
      <c r="O7949" s="181">
        <v>1.0523461103439331</v>
      </c>
      <c r="P7949" s="181">
        <v>0.9940330982208252</v>
      </c>
      <c r="Q7949" s="181">
        <v>0.29156497120857239</v>
      </c>
      <c r="R7949" s="181">
        <v>0.79807430505752563</v>
      </c>
      <c r="S7949" s="226">
        <f t="shared" si="374"/>
        <v>4.9708435535430908</v>
      </c>
      <c r="T7949" s="181">
        <f t="shared" si="372"/>
        <v>17.193370424361571</v>
      </c>
      <c r="U7949" s="226">
        <f t="shared" si="373"/>
        <v>1.127993552529527</v>
      </c>
    </row>
    <row r="7950" spans="1:21" x14ac:dyDescent="0.25">
      <c r="A7950" s="156" t="s">
        <v>20327</v>
      </c>
      <c r="B7950" s="156" t="s">
        <v>42</v>
      </c>
      <c r="C7950" s="223">
        <v>0.63842904567718506</v>
      </c>
      <c r="D7950" s="221">
        <v>1.7759630680084229</v>
      </c>
      <c r="E7950" s="221">
        <v>3.1219151020050049</v>
      </c>
      <c r="F7950" s="221">
        <v>26.094659805297852</v>
      </c>
      <c r="G7950" s="221">
        <v>35.101184844970703</v>
      </c>
      <c r="H7950" s="221">
        <v>7.462672233581543</v>
      </c>
      <c r="I7950" s="221">
        <v>0.99036568403244019</v>
      </c>
      <c r="J7950" s="221">
        <v>0.4880637526512146</v>
      </c>
      <c r="K7950" s="180">
        <v>1417</v>
      </c>
      <c r="L7950" s="181">
        <v>497</v>
      </c>
      <c r="M7950" s="181">
        <v>478</v>
      </c>
      <c r="N7950" s="181">
        <v>468</v>
      </c>
      <c r="O7950" s="181">
        <v>1650</v>
      </c>
      <c r="P7950" s="181">
        <v>1832</v>
      </c>
      <c r="Q7950" s="181">
        <v>539</v>
      </c>
      <c r="R7950" s="181">
        <v>1359</v>
      </c>
      <c r="S7950" s="226">
        <f t="shared" si="374"/>
        <v>8240</v>
      </c>
      <c r="T7950" s="181">
        <f t="shared" si="372"/>
        <v>88277.540079832077</v>
      </c>
      <c r="U7950" s="226">
        <f t="shared" si="373"/>
        <v>5791.5634680984886</v>
      </c>
    </row>
    <row r="7951" spans="1:21" x14ac:dyDescent="0.25">
      <c r="A7951" s="156" t="s">
        <v>20328</v>
      </c>
      <c r="B7951" s="156" t="s">
        <v>42</v>
      </c>
      <c r="C7951" s="223">
        <v>2.9231429100036621</v>
      </c>
      <c r="D7951" s="221">
        <v>-0.29696068167686462</v>
      </c>
      <c r="E7951" s="221">
        <v>6.0788493156433105</v>
      </c>
      <c r="F7951" s="221">
        <v>25.829414367675781</v>
      </c>
      <c r="G7951" s="221">
        <v>46.986625671386719</v>
      </c>
      <c r="H7951" s="221">
        <v>4.0599489212036133</v>
      </c>
      <c r="I7951" s="221">
        <v>1.4010964632034302</v>
      </c>
      <c r="J7951" s="221">
        <v>0.97529888153076172</v>
      </c>
      <c r="K7951" s="180">
        <v>1025</v>
      </c>
      <c r="L7951" s="181">
        <v>380</v>
      </c>
      <c r="M7951" s="181">
        <v>409</v>
      </c>
      <c r="N7951" s="181">
        <v>342</v>
      </c>
      <c r="O7951" s="181">
        <v>1294</v>
      </c>
      <c r="P7951" s="181">
        <v>1461</v>
      </c>
      <c r="Q7951" s="181">
        <v>461</v>
      </c>
      <c r="R7951" s="181">
        <v>1476</v>
      </c>
      <c r="S7951" s="226">
        <f t="shared" si="374"/>
        <v>6848</v>
      </c>
      <c r="T7951" s="181">
        <f t="shared" si="372"/>
        <v>83021.011118888855</v>
      </c>
      <c r="U7951" s="226">
        <f t="shared" si="373"/>
        <v>5446.7020110203975</v>
      </c>
    </row>
    <row r="7952" spans="1:21" x14ac:dyDescent="0.25">
      <c r="A7952" s="156" t="s">
        <v>15529</v>
      </c>
      <c r="B7952" s="156" t="s">
        <v>42</v>
      </c>
      <c r="C7952" s="223">
        <v>4.2094364166259766</v>
      </c>
      <c r="D7952" s="221">
        <v>-3.5437474250793457</v>
      </c>
      <c r="E7952" s="221">
        <v>2.6012873649597168</v>
      </c>
      <c r="F7952" s="221">
        <v>33.587997436523438</v>
      </c>
      <c r="G7952" s="221">
        <v>52.571762084960938</v>
      </c>
      <c r="H7952" s="221">
        <v>14.606931686401367</v>
      </c>
      <c r="I7952" s="221">
        <v>2.1145861148834229</v>
      </c>
      <c r="J7952" s="221">
        <v>1.6887885332107544</v>
      </c>
      <c r="K7952" s="180">
        <v>519.20458984375</v>
      </c>
      <c r="L7952" s="181">
        <v>166.30015563964844</v>
      </c>
      <c r="M7952" s="181">
        <v>153.73095703125</v>
      </c>
      <c r="N7952" s="181">
        <v>168.23388671875</v>
      </c>
      <c r="O7952" s="181">
        <v>587.2071533203125</v>
      </c>
      <c r="P7952" s="181">
        <v>594.9420166015625</v>
      </c>
      <c r="Q7952" s="181">
        <v>211.09806823730469</v>
      </c>
      <c r="R7952" s="181">
        <v>481.81924438476562</v>
      </c>
      <c r="S7952" s="226">
        <f t="shared" si="374"/>
        <v>2882.5360717773437</v>
      </c>
      <c r="T7952" s="181">
        <f t="shared" si="372"/>
        <v>48467.638723585755</v>
      </c>
      <c r="U7952" s="226">
        <f t="shared" si="373"/>
        <v>3179.7828254238425</v>
      </c>
    </row>
    <row r="7953" spans="1:21" x14ac:dyDescent="0.25">
      <c r="A7953" s="156" t="s">
        <v>20329</v>
      </c>
      <c r="B7953" s="156" t="s">
        <v>42</v>
      </c>
      <c r="C7953" s="223">
        <v>0.48084402084350586</v>
      </c>
      <c r="D7953" s="221">
        <v>-1.1650347709655762</v>
      </c>
      <c r="E7953" s="221">
        <v>8.41357421875</v>
      </c>
      <c r="F7953" s="221">
        <v>42.677024841308594</v>
      </c>
      <c r="G7953" s="221">
        <v>32.797012329101563</v>
      </c>
      <c r="H7953" s="221">
        <v>4.0885829925537109</v>
      </c>
      <c r="I7953" s="221">
        <v>-0.21806944906711578</v>
      </c>
      <c r="J7953" s="221">
        <v>-0.64386707544326782</v>
      </c>
      <c r="K7953" s="180">
        <v>1792</v>
      </c>
      <c r="L7953" s="181">
        <v>588</v>
      </c>
      <c r="M7953" s="181">
        <v>498</v>
      </c>
      <c r="N7953" s="181">
        <v>524</v>
      </c>
      <c r="O7953" s="181">
        <v>2088</v>
      </c>
      <c r="P7953" s="181">
        <v>2081</v>
      </c>
      <c r="Q7953" s="181">
        <v>606</v>
      </c>
      <c r="R7953" s="181">
        <v>1262</v>
      </c>
      <c r="S7953" s="226">
        <f t="shared" si="374"/>
        <v>9439</v>
      </c>
      <c r="T7953" s="181">
        <f t="shared" si="372"/>
        <v>102773.14563313127</v>
      </c>
      <c r="U7953" s="226">
        <f t="shared" si="373"/>
        <v>6742.5666280702389</v>
      </c>
    </row>
    <row r="7954" spans="1:21" x14ac:dyDescent="0.25">
      <c r="A7954" s="156" t="s">
        <v>15530</v>
      </c>
      <c r="B7954" s="156" t="s">
        <v>42</v>
      </c>
      <c r="C7954" s="223">
        <v>0.84402269124984741</v>
      </c>
      <c r="D7954" s="221">
        <v>15.090520858764648</v>
      </c>
      <c r="E7954" s="221">
        <v>6.4536142349243164</v>
      </c>
      <c r="F7954" s="221">
        <v>58.59246826171875</v>
      </c>
      <c r="G7954" s="221">
        <v>95.957107543945313</v>
      </c>
      <c r="H7954" s="221">
        <v>14.078551292419434</v>
      </c>
      <c r="I7954" s="221">
        <v>0.94943052530288696</v>
      </c>
      <c r="J7954" s="221">
        <v>0.52363282442092896</v>
      </c>
      <c r="K7954" s="180">
        <v>1333.0657958984375</v>
      </c>
      <c r="L7954" s="181">
        <v>451.6834716796875</v>
      </c>
      <c r="M7954" s="181">
        <v>442.68978881835937</v>
      </c>
      <c r="N7954" s="181">
        <v>455.6806640625</v>
      </c>
      <c r="O7954" s="181">
        <v>1361.0462646484375</v>
      </c>
      <c r="P7954" s="181">
        <v>1381.0322265625</v>
      </c>
      <c r="Q7954" s="181">
        <v>536.62396240234375</v>
      </c>
      <c r="R7954" s="181">
        <v>1199.15966796875</v>
      </c>
      <c r="S7954" s="226">
        <f t="shared" si="374"/>
        <v>7160.9818420410156</v>
      </c>
      <c r="T7954" s="181">
        <f t="shared" si="372"/>
        <v>188680.08296262709</v>
      </c>
      <c r="U7954" s="226">
        <f t="shared" si="373"/>
        <v>12378.60360241046</v>
      </c>
    </row>
    <row r="7955" spans="1:21" x14ac:dyDescent="0.25">
      <c r="A7955" s="156" t="s">
        <v>20330</v>
      </c>
      <c r="B7955" s="156" t="s">
        <v>42</v>
      </c>
      <c r="C7955" s="223">
        <v>1.4748076200485229</v>
      </c>
      <c r="D7955" s="221">
        <v>2.1814792156219482</v>
      </c>
      <c r="E7955" s="221">
        <v>7.2186260223388672</v>
      </c>
      <c r="F7955" s="221">
        <v>50.010047912597656</v>
      </c>
      <c r="G7955" s="221">
        <v>41.385913848876953</v>
      </c>
      <c r="H7955" s="221">
        <v>2.9094245433807373</v>
      </c>
      <c r="I7955" s="221">
        <v>0.27751567959785461</v>
      </c>
      <c r="J7955" s="221">
        <v>-0.14828199148178101</v>
      </c>
      <c r="K7955" s="180">
        <v>1010</v>
      </c>
      <c r="L7955" s="181">
        <v>376</v>
      </c>
      <c r="M7955" s="181">
        <v>362</v>
      </c>
      <c r="N7955" s="181">
        <v>336</v>
      </c>
      <c r="O7955" s="181">
        <v>1117</v>
      </c>
      <c r="P7955" s="181">
        <v>1258</v>
      </c>
      <c r="Q7955" s="181">
        <v>359</v>
      </c>
      <c r="R7955" s="181">
        <v>1052</v>
      </c>
      <c r="S7955" s="226">
        <f t="shared" si="374"/>
        <v>5870</v>
      </c>
      <c r="T7955" s="181">
        <f t="shared" si="372"/>
        <v>71558.067918747663</v>
      </c>
      <c r="U7955" s="226">
        <f t="shared" si="373"/>
        <v>4694.6606309050394</v>
      </c>
    </row>
    <row r="7956" spans="1:21" x14ac:dyDescent="0.25">
      <c r="A7956" s="156" t="s">
        <v>15531</v>
      </c>
      <c r="B7956" s="156" t="s">
        <v>42</v>
      </c>
      <c r="C7956" s="223">
        <v>1.0844649076461792</v>
      </c>
      <c r="D7956" s="221">
        <v>2.0519742965698242</v>
      </c>
      <c r="E7956" s="221">
        <v>10.471159934997559</v>
      </c>
      <c r="F7956" s="221">
        <v>50.906173706054688</v>
      </c>
      <c r="G7956" s="221">
        <v>60.175224304199219</v>
      </c>
      <c r="H7956" s="221">
        <v>6.8153743743896484</v>
      </c>
      <c r="I7956" s="221">
        <v>1.1898726224899292</v>
      </c>
      <c r="J7956" s="221">
        <v>0.76407492160797119</v>
      </c>
      <c r="K7956" s="180">
        <v>855.76422119140625</v>
      </c>
      <c r="L7956" s="181">
        <v>362.35955810546875</v>
      </c>
      <c r="M7956" s="181">
        <v>336.54763793945313</v>
      </c>
      <c r="N7956" s="181">
        <v>353.42465209960937</v>
      </c>
      <c r="O7956" s="181">
        <v>1072.1871337890625</v>
      </c>
      <c r="P7956" s="181">
        <v>1472.2718505859375</v>
      </c>
      <c r="Q7956" s="181">
        <v>497.37570190429687</v>
      </c>
      <c r="R7956" s="181">
        <v>1501.06201171875</v>
      </c>
      <c r="S7956" s="226">
        <f t="shared" si="374"/>
        <v>6450.9927673339844</v>
      </c>
      <c r="T7956" s="181">
        <f t="shared" si="372"/>
        <v>99479.062325016654</v>
      </c>
      <c r="U7956" s="226">
        <f t="shared" si="373"/>
        <v>6526.4539845722793</v>
      </c>
    </row>
    <row r="7957" spans="1:21" x14ac:dyDescent="0.25">
      <c r="A7957" s="156" t="s">
        <v>20323</v>
      </c>
      <c r="B7957" s="156" t="s">
        <v>42</v>
      </c>
      <c r="C7957" s="223">
        <v>-1.5190296173095703</v>
      </c>
      <c r="D7957" s="221">
        <v>-0.55152016878128052</v>
      </c>
      <c r="E7957" s="221">
        <v>-0.92692053318023682</v>
      </c>
      <c r="F7957" s="221">
        <v>2.4236395359039307</v>
      </c>
      <c r="G7957" s="221">
        <v>6.5924801826477051</v>
      </c>
      <c r="H7957" s="221">
        <v>1.0380033254623413</v>
      </c>
      <c r="I7957" s="221">
        <v>-1.4136217832565308</v>
      </c>
      <c r="J7957" s="221">
        <v>-1.8394194841384888</v>
      </c>
      <c r="K7957" s="180">
        <v>1.5455476045608521</v>
      </c>
      <c r="L7957" s="181">
        <v>0.580494225025177</v>
      </c>
      <c r="M7957" s="181">
        <v>0.4708290696144104</v>
      </c>
      <c r="N7957" s="181">
        <v>0.38309693336486816</v>
      </c>
      <c r="O7957" s="181">
        <v>1.8350635766983032</v>
      </c>
      <c r="P7957" s="181">
        <v>2.3000438213348389</v>
      </c>
      <c r="Q7957" s="181">
        <v>0.71794122457504272</v>
      </c>
      <c r="R7957" s="181">
        <v>2.1889164447784424</v>
      </c>
      <c r="S7957" s="226">
        <f t="shared" si="374"/>
        <v>10.021932899951935</v>
      </c>
      <c r="T7957" s="181">
        <f t="shared" si="372"/>
        <v>7.2680213689937538</v>
      </c>
      <c r="U7957" s="226">
        <f t="shared" si="373"/>
        <v>0.47682804717889982</v>
      </c>
    </row>
    <row r="7958" spans="1:21" x14ac:dyDescent="0.25">
      <c r="A7958" s="156" t="s">
        <v>20331</v>
      </c>
      <c r="B7958" s="156" t="s">
        <v>42</v>
      </c>
      <c r="C7958" s="223">
        <v>1.3191695213317871</v>
      </c>
      <c r="D7958" s="221">
        <v>7.6313481330871582</v>
      </c>
      <c r="E7958" s="221">
        <v>11.556121826171875</v>
      </c>
      <c r="F7958" s="221">
        <v>29.759174346923828</v>
      </c>
      <c r="G7958" s="221">
        <v>41.564132690429687</v>
      </c>
      <c r="H7958" s="221">
        <v>10.414586067199707</v>
      </c>
      <c r="I7958" s="221">
        <v>1.3242613077163696</v>
      </c>
      <c r="J7958" s="221">
        <v>0.89846354722976685</v>
      </c>
      <c r="K7958" s="180">
        <v>1747</v>
      </c>
      <c r="L7958" s="181">
        <v>621</v>
      </c>
      <c r="M7958" s="181">
        <v>555</v>
      </c>
      <c r="N7958" s="181">
        <v>614</v>
      </c>
      <c r="O7958" s="181">
        <v>1950</v>
      </c>
      <c r="P7958" s="181">
        <v>2046</v>
      </c>
      <c r="Q7958" s="181">
        <v>789</v>
      </c>
      <c r="R7958" s="181">
        <v>1437</v>
      </c>
      <c r="S7958" s="226">
        <f t="shared" si="374"/>
        <v>9759</v>
      </c>
      <c r="T7958" s="181">
        <f t="shared" si="372"/>
        <v>136423.67313593626</v>
      </c>
      <c r="U7958" s="226">
        <f t="shared" si="373"/>
        <v>8950.2534937355558</v>
      </c>
    </row>
    <row r="7959" spans="1:21" x14ac:dyDescent="0.25">
      <c r="A7959" s="156" t="s">
        <v>20332</v>
      </c>
      <c r="B7959" s="156" t="s">
        <v>42</v>
      </c>
      <c r="C7959" s="223">
        <v>2.7293245792388916</v>
      </c>
      <c r="D7959" s="221">
        <v>14.47847843170166</v>
      </c>
      <c r="E7959" s="221">
        <v>50.281578063964844</v>
      </c>
      <c r="F7959" s="221">
        <v>79.971817016601562</v>
      </c>
      <c r="G7959" s="221">
        <v>91.141807556152344</v>
      </c>
      <c r="H7959" s="221">
        <v>18.742773056030273</v>
      </c>
      <c r="I7959" s="221">
        <v>4.2521133422851563</v>
      </c>
      <c r="J7959" s="221">
        <v>1.9453097581863403</v>
      </c>
      <c r="K7959" s="180">
        <v>1284</v>
      </c>
      <c r="L7959" s="181">
        <v>420</v>
      </c>
      <c r="M7959" s="181">
        <v>487</v>
      </c>
      <c r="N7959" s="181">
        <v>447</v>
      </c>
      <c r="O7959" s="181">
        <v>1356</v>
      </c>
      <c r="P7959" s="181">
        <v>1445</v>
      </c>
      <c r="Q7959" s="181">
        <v>501</v>
      </c>
      <c r="R7959" s="181">
        <v>1262</v>
      </c>
      <c r="S7959" s="226">
        <f t="shared" si="374"/>
        <v>7202</v>
      </c>
      <c r="T7959" s="181">
        <f t="shared" si="372"/>
        <v>225076.83223605156</v>
      </c>
      <c r="U7959" s="226">
        <f t="shared" si="373"/>
        <v>14766.459938901915</v>
      </c>
    </row>
    <row r="7960" spans="1:21" x14ac:dyDescent="0.25">
      <c r="A7960" s="156" t="s">
        <v>20324</v>
      </c>
      <c r="B7960" s="156" t="s">
        <v>42</v>
      </c>
      <c r="C7960" s="223">
        <v>2.2632372379302979</v>
      </c>
      <c r="D7960" s="221">
        <v>10.948975563049316</v>
      </c>
      <c r="E7960" s="221">
        <v>50.651393890380859</v>
      </c>
      <c r="F7960" s="221">
        <v>137.85714721679687</v>
      </c>
      <c r="G7960" s="221">
        <v>160.22706604003906</v>
      </c>
      <c r="H7960" s="221">
        <v>53.603988647460938</v>
      </c>
      <c r="I7960" s="221">
        <v>2.3559648990631104</v>
      </c>
      <c r="J7960" s="221">
        <v>1.9301673173904419</v>
      </c>
      <c r="K7960" s="180">
        <v>812.9970703125</v>
      </c>
      <c r="L7960" s="181">
        <v>279.31185913085937</v>
      </c>
      <c r="M7960" s="181">
        <v>318.21603393554687</v>
      </c>
      <c r="N7960" s="181">
        <v>310.23568725585937</v>
      </c>
      <c r="O7960" s="181">
        <v>998.5399169921875</v>
      </c>
      <c r="P7960" s="181">
        <v>826.962646484375</v>
      </c>
      <c r="Q7960" s="181">
        <v>213.47407531738281</v>
      </c>
      <c r="R7960" s="181">
        <v>325.19882202148437</v>
      </c>
      <c r="S7960" s="226">
        <f t="shared" si="374"/>
        <v>4084.9361114501953</v>
      </c>
      <c r="T7960" s="181">
        <f t="shared" si="372"/>
        <v>269236.71955476503</v>
      </c>
      <c r="U7960" s="226">
        <f t="shared" si="373"/>
        <v>17663.627099644269</v>
      </c>
    </row>
    <row r="7961" spans="1:21" x14ac:dyDescent="0.25">
      <c r="A7961" s="156" t="s">
        <v>20333</v>
      </c>
      <c r="B7961" s="156" t="s">
        <v>42</v>
      </c>
      <c r="C7961" s="223">
        <v>0.58154672384262085</v>
      </c>
      <c r="D7961" s="221">
        <v>-0.65430784225463867</v>
      </c>
      <c r="E7961" s="221">
        <v>19.432411193847656</v>
      </c>
      <c r="F7961" s="221">
        <v>7.1839098930358887</v>
      </c>
      <c r="G7961" s="221">
        <v>38.611110687255859</v>
      </c>
      <c r="H7961" s="221">
        <v>5.0724644660949707</v>
      </c>
      <c r="I7961" s="221">
        <v>10.626490592956543</v>
      </c>
      <c r="J7961" s="221">
        <v>3.1977214813232422</v>
      </c>
      <c r="K7961" s="180">
        <v>1523</v>
      </c>
      <c r="L7961" s="181">
        <v>541</v>
      </c>
      <c r="M7961" s="181">
        <v>582</v>
      </c>
      <c r="N7961" s="181">
        <v>648</v>
      </c>
      <c r="O7961" s="181">
        <v>1898</v>
      </c>
      <c r="P7961" s="181">
        <v>2230</v>
      </c>
      <c r="Q7961" s="181">
        <v>711</v>
      </c>
      <c r="R7961" s="181">
        <v>1012</v>
      </c>
      <c r="S7961" s="226">
        <f t="shared" si="374"/>
        <v>9145</v>
      </c>
      <c r="T7961" s="181">
        <f t="shared" si="372"/>
        <v>111883.56483775377</v>
      </c>
      <c r="U7961" s="226">
        <f t="shared" si="373"/>
        <v>7340.2675947808984</v>
      </c>
    </row>
    <row r="7962" spans="1:21" x14ac:dyDescent="0.25">
      <c r="A7962" s="156" t="s">
        <v>20334</v>
      </c>
      <c r="B7962" s="156" t="s">
        <v>42</v>
      </c>
      <c r="C7962" s="223">
        <v>8.5869848728179932E-2</v>
      </c>
      <c r="D7962" s="221">
        <v>2.1493637561798096</v>
      </c>
      <c r="E7962" s="221">
        <v>-0.70386201143264771</v>
      </c>
      <c r="F7962" s="221">
        <v>27.766082763671875</v>
      </c>
      <c r="G7962" s="221">
        <v>20.34263801574707</v>
      </c>
      <c r="H7962" s="221">
        <v>9.7439355850219727</v>
      </c>
      <c r="I7962" s="221">
        <v>0.99052679538726807</v>
      </c>
      <c r="J7962" s="221">
        <v>-0.2345200777053833</v>
      </c>
      <c r="K7962" s="180">
        <v>1344</v>
      </c>
      <c r="L7962" s="181">
        <v>525</v>
      </c>
      <c r="M7962" s="181">
        <v>449</v>
      </c>
      <c r="N7962" s="181">
        <v>448</v>
      </c>
      <c r="O7962" s="181">
        <v>1709</v>
      </c>
      <c r="P7962" s="181">
        <v>2021</v>
      </c>
      <c r="Q7962" s="181">
        <v>836</v>
      </c>
      <c r="R7962" s="181">
        <v>1668</v>
      </c>
      <c r="S7962" s="226">
        <f t="shared" si="374"/>
        <v>9000</v>
      </c>
      <c r="T7962" s="181">
        <f t="shared" si="372"/>
        <v>68261.959181249142</v>
      </c>
      <c r="U7962" s="226">
        <f t="shared" si="373"/>
        <v>4478.4151064634516</v>
      </c>
    </row>
    <row r="7963" spans="1:21" x14ac:dyDescent="0.25">
      <c r="A7963" s="156" t="s">
        <v>15582</v>
      </c>
      <c r="B7963" s="156" t="s">
        <v>42</v>
      </c>
      <c r="C7963" s="223">
        <v>0.78494977951049805</v>
      </c>
      <c r="D7963" s="221">
        <v>4.0410351753234863</v>
      </c>
      <c r="E7963" s="221">
        <v>20.900657653808594</v>
      </c>
      <c r="F7963" s="221">
        <v>26.400424957275391</v>
      </c>
      <c r="G7963" s="221">
        <v>15.694247245788574</v>
      </c>
      <c r="H7963" s="221">
        <v>3.6354889869689941</v>
      </c>
      <c r="I7963" s="221">
        <v>0.1056068167090416</v>
      </c>
      <c r="J7963" s="221">
        <v>2.020028829574585</v>
      </c>
      <c r="K7963" s="180">
        <v>1392.4788818359375</v>
      </c>
      <c r="L7963" s="181">
        <v>571.7860107421875</v>
      </c>
      <c r="M7963" s="181">
        <v>477.82119750976562</v>
      </c>
      <c r="N7963" s="181">
        <v>453.83016967773437</v>
      </c>
      <c r="O7963" s="181">
        <v>1471.4493408203125</v>
      </c>
      <c r="P7963" s="181">
        <v>1838.3121337890625</v>
      </c>
      <c r="Q7963" s="181">
        <v>591.778564453125</v>
      </c>
      <c r="R7963" s="181">
        <v>1019.6184692382812</v>
      </c>
      <c r="S7963" s="226">
        <f t="shared" si="374"/>
        <v>7817.0747680664062</v>
      </c>
      <c r="T7963" s="181">
        <f t="shared" si="372"/>
        <v>57270.32781515106</v>
      </c>
      <c r="U7963" s="226">
        <f t="shared" si="373"/>
        <v>3757.2947556116878</v>
      </c>
    </row>
    <row r="7964" spans="1:21" x14ac:dyDescent="0.25">
      <c r="A7964" s="156" t="s">
        <v>15583</v>
      </c>
      <c r="B7964" s="156" t="s">
        <v>42</v>
      </c>
      <c r="C7964" s="223">
        <v>-1.3704092502593994</v>
      </c>
      <c r="D7964" s="221">
        <v>-1.800635814666748</v>
      </c>
      <c r="E7964" s="221">
        <v>1.9362049102783203</v>
      </c>
      <c r="F7964" s="221">
        <v>2.5722603797912598</v>
      </c>
      <c r="G7964" s="221">
        <v>39.783229827880859</v>
      </c>
      <c r="H7964" s="221">
        <v>7.200444221496582</v>
      </c>
      <c r="I7964" s="221">
        <v>-1.2650014162063599</v>
      </c>
      <c r="J7964" s="221">
        <v>-1.6907991170883179</v>
      </c>
      <c r="K7964" s="180">
        <v>783.507080078125</v>
      </c>
      <c r="L7964" s="181">
        <v>281.63375854492188</v>
      </c>
      <c r="M7964" s="181">
        <v>258.2454833984375</v>
      </c>
      <c r="N7964" s="181">
        <v>226.08662414550781</v>
      </c>
      <c r="O7964" s="181">
        <v>879.98370361328125</v>
      </c>
      <c r="P7964" s="181">
        <v>1231.7823486328125</v>
      </c>
      <c r="Q7964" s="181">
        <v>474.58700561523438</v>
      </c>
      <c r="R7964" s="181">
        <v>869.26409912109375</v>
      </c>
      <c r="S7964" s="226">
        <f t="shared" si="374"/>
        <v>5005.0901031494141</v>
      </c>
      <c r="T7964" s="181">
        <f t="shared" si="372"/>
        <v>41308.594470730175</v>
      </c>
      <c r="U7964" s="226">
        <f t="shared" si="373"/>
        <v>2710.1043644716747</v>
      </c>
    </row>
    <row r="7965" spans="1:21" x14ac:dyDescent="0.25">
      <c r="A7965" s="156" t="s">
        <v>20244</v>
      </c>
      <c r="B7965" s="156" t="s">
        <v>42</v>
      </c>
      <c r="C7965" s="223">
        <v>-0.94460707902908325</v>
      </c>
      <c r="D7965" s="221">
        <v>2.2902362048625946E-2</v>
      </c>
      <c r="E7965" s="221">
        <v>-0.35249802470207214</v>
      </c>
      <c r="F7965" s="221">
        <v>2.9980623722076416</v>
      </c>
      <c r="G7965" s="221">
        <v>21.645654678344727</v>
      </c>
      <c r="H7965" s="221">
        <v>1.6124258041381836</v>
      </c>
      <c r="I7965" s="221">
        <v>-0.83919930458068848</v>
      </c>
      <c r="J7965" s="221">
        <v>-1.2649970054626465</v>
      </c>
      <c r="K7965" s="180">
        <v>337.90548706054687</v>
      </c>
      <c r="L7965" s="181">
        <v>128.64878845214844</v>
      </c>
      <c r="M7965" s="181">
        <v>113.71473693847656</v>
      </c>
      <c r="N7965" s="181">
        <v>118.39287567138672</v>
      </c>
      <c r="O7965" s="181">
        <v>392.06393432617187</v>
      </c>
      <c r="P7965" s="181">
        <v>433.08761596679687</v>
      </c>
      <c r="Q7965" s="181">
        <v>131.88749694824219</v>
      </c>
      <c r="R7965" s="181">
        <v>418.153564453125</v>
      </c>
      <c r="S7965" s="226">
        <f t="shared" si="374"/>
        <v>2073.8544998168945</v>
      </c>
      <c r="T7965" s="181">
        <f t="shared" si="372"/>
        <v>8543.7827306641047</v>
      </c>
      <c r="U7965" s="226">
        <f t="shared" si="373"/>
        <v>560.52603977792114</v>
      </c>
    </row>
    <row r="7966" spans="1:21" x14ac:dyDescent="0.25">
      <c r="A7966" s="156" t="s">
        <v>20335</v>
      </c>
      <c r="B7966" s="156" t="s">
        <v>42</v>
      </c>
      <c r="C7966" s="223">
        <v>104.21868896484375</v>
      </c>
      <c r="D7966" s="221">
        <v>9.1255245208740234</v>
      </c>
      <c r="E7966" s="221">
        <v>15.826469421386719</v>
      </c>
      <c r="F7966" s="221">
        <v>47.966129302978516</v>
      </c>
      <c r="G7966" s="221">
        <v>144.11833190917969</v>
      </c>
      <c r="H7966" s="221">
        <v>138.67282104492187</v>
      </c>
      <c r="I7966" s="221">
        <v>8.263422966003418</v>
      </c>
      <c r="J7966" s="221">
        <v>7.8376255035400391</v>
      </c>
      <c r="K7966" s="180">
        <v>22</v>
      </c>
      <c r="L7966" s="181">
        <v>136</v>
      </c>
      <c r="M7966" s="181">
        <v>387</v>
      </c>
      <c r="N7966" s="181">
        <v>123</v>
      </c>
      <c r="O7966" s="181">
        <v>154</v>
      </c>
      <c r="P7966" s="181">
        <v>79</v>
      </c>
      <c r="Q7966" s="181">
        <v>13</v>
      </c>
      <c r="R7966" s="181">
        <v>25</v>
      </c>
      <c r="S7966" s="226">
        <f t="shared" si="374"/>
        <v>939</v>
      </c>
      <c r="T7966" s="181">
        <f t="shared" si="372"/>
        <v>49011.301175117493</v>
      </c>
      <c r="U7966" s="226">
        <f t="shared" si="373"/>
        <v>3215.4505115693855</v>
      </c>
    </row>
    <row r="7967" spans="1:21" x14ac:dyDescent="0.25">
      <c r="A7967" s="156" t="s">
        <v>20336</v>
      </c>
      <c r="B7967" s="156" t="s">
        <v>42</v>
      </c>
      <c r="C7967" s="223">
        <v>7.4879927635192871</v>
      </c>
      <c r="D7967" s="221">
        <v>35.756050109863281</v>
      </c>
      <c r="E7967" s="221">
        <v>35.451038360595703</v>
      </c>
      <c r="F7967" s="221">
        <v>195.59686279296875</v>
      </c>
      <c r="G7967" s="221">
        <v>482.39947509765625</v>
      </c>
      <c r="H7967" s="221">
        <v>78.170669555664063</v>
      </c>
      <c r="I7967" s="221">
        <v>30.924873352050781</v>
      </c>
      <c r="J7967" s="221">
        <v>8.1260480880737305</v>
      </c>
      <c r="K7967" s="180">
        <v>488</v>
      </c>
      <c r="L7967" s="181">
        <v>261</v>
      </c>
      <c r="M7967" s="181">
        <v>433</v>
      </c>
      <c r="N7967" s="181">
        <v>258</v>
      </c>
      <c r="O7967" s="181">
        <v>570</v>
      </c>
      <c r="P7967" s="181">
        <v>757</v>
      </c>
      <c r="Q7967" s="181">
        <v>227</v>
      </c>
      <c r="R7967" s="181">
        <v>504</v>
      </c>
      <c r="S7967" s="226">
        <f t="shared" si="374"/>
        <v>3498</v>
      </c>
      <c r="T7967" s="181">
        <f t="shared" si="372"/>
        <v>424059.13190460205</v>
      </c>
      <c r="U7967" s="226">
        <f t="shared" si="373"/>
        <v>27820.953941752876</v>
      </c>
    </row>
    <row r="7968" spans="1:21" x14ac:dyDescent="0.25">
      <c r="A7968" s="156" t="s">
        <v>20337</v>
      </c>
      <c r="B7968" s="156" t="s">
        <v>42</v>
      </c>
      <c r="C7968" s="223">
        <v>7.0578522682189941</v>
      </c>
      <c r="D7968" s="221">
        <v>8.0253610610961914</v>
      </c>
      <c r="E7968" s="221">
        <v>7.6499614715576172</v>
      </c>
      <c r="F7968" s="221">
        <v>116.4130859375</v>
      </c>
      <c r="G7968" s="221">
        <v>213.89472961425781</v>
      </c>
      <c r="H7968" s="221">
        <v>9.6148853302001953</v>
      </c>
      <c r="I7968" s="221">
        <v>7.1632599830627441</v>
      </c>
      <c r="J7968" s="221">
        <v>6.7374625205993652</v>
      </c>
      <c r="K7968" s="180">
        <v>96</v>
      </c>
      <c r="L7968" s="181">
        <v>42</v>
      </c>
      <c r="M7968" s="181">
        <v>154</v>
      </c>
      <c r="N7968" s="181">
        <v>65</v>
      </c>
      <c r="O7968" s="181">
        <v>120</v>
      </c>
      <c r="P7968" s="181">
        <v>221</v>
      </c>
      <c r="Q7968" s="181">
        <v>72</v>
      </c>
      <c r="R7968" s="181">
        <v>207</v>
      </c>
      <c r="S7968" s="226">
        <f t="shared" si="374"/>
        <v>977</v>
      </c>
      <c r="T7968" s="181">
        <f t="shared" si="372"/>
        <v>39462.230307102203</v>
      </c>
      <c r="U7968" s="226">
        <f t="shared" si="373"/>
        <v>2588.971228804282</v>
      </c>
    </row>
    <row r="7969" spans="1:21" x14ac:dyDescent="0.25">
      <c r="A7969" s="156" t="s">
        <v>20338</v>
      </c>
      <c r="B7969" s="156" t="s">
        <v>42</v>
      </c>
      <c r="C7969" s="223">
        <v>2.3355226516723633</v>
      </c>
      <c r="D7969" s="221">
        <v>2.8244624137878418</v>
      </c>
      <c r="E7969" s="221">
        <v>18.766828536987305</v>
      </c>
      <c r="F7969" s="221">
        <v>48.061004638671875</v>
      </c>
      <c r="G7969" s="221">
        <v>49.827194213867188</v>
      </c>
      <c r="H7969" s="221">
        <v>14.221413612365723</v>
      </c>
      <c r="I7969" s="221">
        <v>0.45623043179512024</v>
      </c>
      <c r="J7969" s="221">
        <v>0.18097610771656036</v>
      </c>
      <c r="K7969" s="180">
        <v>1681</v>
      </c>
      <c r="L7969" s="181">
        <v>705</v>
      </c>
      <c r="M7969" s="181">
        <v>595</v>
      </c>
      <c r="N7969" s="181">
        <v>561</v>
      </c>
      <c r="O7969" s="181">
        <v>2018</v>
      </c>
      <c r="P7969" s="181">
        <v>2062</v>
      </c>
      <c r="Q7969" s="181">
        <v>483</v>
      </c>
      <c r="R7969" s="181">
        <v>1575</v>
      </c>
      <c r="S7969" s="226">
        <f t="shared" si="374"/>
        <v>9680</v>
      </c>
      <c r="T7969" s="181">
        <f t="shared" si="372"/>
        <v>174426.97562147677</v>
      </c>
      <c r="U7969" s="226">
        <f t="shared" si="373"/>
        <v>11443.509854790826</v>
      </c>
    </row>
    <row r="7970" spans="1:21" x14ac:dyDescent="0.25">
      <c r="A7970" s="156" t="s">
        <v>20339</v>
      </c>
      <c r="B7970" s="156" t="s">
        <v>42</v>
      </c>
      <c r="C7970" s="223">
        <v>4.2419610023498535</v>
      </c>
      <c r="D7970" s="221">
        <v>4.1157107353210449</v>
      </c>
      <c r="E7970" s="221">
        <v>14.821700096130371</v>
      </c>
      <c r="F7970" s="221">
        <v>26.529438018798828</v>
      </c>
      <c r="G7970" s="221">
        <v>98.126609802246094</v>
      </c>
      <c r="H7970" s="221">
        <v>16.36134147644043</v>
      </c>
      <c r="I7970" s="221">
        <v>3.9062271118164062</v>
      </c>
      <c r="J7970" s="221">
        <v>3.4804294109344482</v>
      </c>
      <c r="K7970" s="180">
        <v>1007</v>
      </c>
      <c r="L7970" s="181">
        <v>540</v>
      </c>
      <c r="M7970" s="181">
        <v>1386</v>
      </c>
      <c r="N7970" s="181">
        <v>871</v>
      </c>
      <c r="O7970" s="181">
        <v>1838</v>
      </c>
      <c r="P7970" s="181">
        <v>1515</v>
      </c>
      <c r="Q7970" s="181">
        <v>434</v>
      </c>
      <c r="R7970" s="181">
        <v>1108</v>
      </c>
      <c r="S7970" s="226">
        <f t="shared" si="374"/>
        <v>8699</v>
      </c>
      <c r="T7970" s="181">
        <f t="shared" si="372"/>
        <v>260839.9148812294</v>
      </c>
      <c r="U7970" s="226">
        <f t="shared" si="373"/>
        <v>17112.743747525154</v>
      </c>
    </row>
    <row r="7971" spans="1:21" x14ac:dyDescent="0.25">
      <c r="A7971" s="156" t="s">
        <v>20340</v>
      </c>
      <c r="B7971" s="156" t="s">
        <v>42</v>
      </c>
      <c r="C7971" s="223">
        <v>7.2864046096801758</v>
      </c>
      <c r="D7971" s="221">
        <v>18.520805358886719</v>
      </c>
      <c r="E7971" s="221">
        <v>11.314903259277344</v>
      </c>
      <c r="F7971" s="221">
        <v>66.796730041503906</v>
      </c>
      <c r="G7971" s="221">
        <v>143.95352172851562</v>
      </c>
      <c r="H7971" s="221">
        <v>39.796543121337891</v>
      </c>
      <c r="I7971" s="221">
        <v>6.9308905601501465</v>
      </c>
      <c r="J7971" s="221">
        <v>6.5050926208496094</v>
      </c>
      <c r="K7971" s="180">
        <v>1250</v>
      </c>
      <c r="L7971" s="181">
        <v>474</v>
      </c>
      <c r="M7971" s="181">
        <v>687</v>
      </c>
      <c r="N7971" s="181">
        <v>517</v>
      </c>
      <c r="O7971" s="181">
        <v>1367</v>
      </c>
      <c r="P7971" s="181">
        <v>1433</v>
      </c>
      <c r="Q7971" s="181">
        <v>361</v>
      </c>
      <c r="R7971" s="181">
        <v>885</v>
      </c>
      <c r="S7971" s="226">
        <f t="shared" si="374"/>
        <v>6974</v>
      </c>
      <c r="T7971" s="181">
        <f t="shared" si="372"/>
        <v>322266.08443021774</v>
      </c>
      <c r="U7971" s="226">
        <f t="shared" si="373"/>
        <v>21142.687935179521</v>
      </c>
    </row>
    <row r="7972" spans="1:21" x14ac:dyDescent="0.25">
      <c r="A7972" s="156" t="s">
        <v>20341</v>
      </c>
      <c r="B7972" s="156" t="s">
        <v>42</v>
      </c>
      <c r="C7972" s="223">
        <v>2.1835267543792725</v>
      </c>
      <c r="D7972" s="221">
        <v>4.7722344398498535</v>
      </c>
      <c r="E7972" s="221">
        <v>0.76947605609893799</v>
      </c>
      <c r="F7972" s="221">
        <v>73.273155212402344</v>
      </c>
      <c r="G7972" s="221">
        <v>61.470115661621094</v>
      </c>
      <c r="H7972" s="221">
        <v>5.584618091583252</v>
      </c>
      <c r="I7972" s="221">
        <v>0.17758144438266754</v>
      </c>
      <c r="J7972" s="221">
        <v>-0.57839739322662354</v>
      </c>
      <c r="K7972" s="180">
        <v>1174</v>
      </c>
      <c r="L7972" s="181">
        <v>464</v>
      </c>
      <c r="M7972" s="181">
        <v>490</v>
      </c>
      <c r="N7972" s="181">
        <v>437</v>
      </c>
      <c r="O7972" s="181">
        <v>1407</v>
      </c>
      <c r="P7972" s="181">
        <v>1655</v>
      </c>
      <c r="Q7972" s="181">
        <v>511</v>
      </c>
      <c r="R7972" s="181">
        <v>1442</v>
      </c>
      <c r="S7972" s="226">
        <f t="shared" si="374"/>
        <v>7580</v>
      </c>
      <c r="T7972" s="181">
        <f t="shared" si="372"/>
        <v>132162.88003955781</v>
      </c>
      <c r="U7972" s="226">
        <f t="shared" si="373"/>
        <v>8670.718590295839</v>
      </c>
    </row>
    <row r="7973" spans="1:21" x14ac:dyDescent="0.25">
      <c r="A7973" s="156" t="s">
        <v>20342</v>
      </c>
      <c r="B7973" s="156" t="s">
        <v>42</v>
      </c>
      <c r="C7973" s="223">
        <v>-0.34749189019203186</v>
      </c>
      <c r="D7973" s="221">
        <v>1.2406462430953979</v>
      </c>
      <c r="E7973" s="221">
        <v>10.375388145446777</v>
      </c>
      <c r="F7973" s="221">
        <v>23.986564636230469</v>
      </c>
      <c r="G7973" s="221">
        <v>61.553337097167969</v>
      </c>
      <c r="H7973" s="221">
        <v>6.3949685096740723</v>
      </c>
      <c r="I7973" s="221">
        <v>1.3626558780670166</v>
      </c>
      <c r="J7973" s="221">
        <v>-0.5451209545135498</v>
      </c>
      <c r="K7973" s="180">
        <v>1947</v>
      </c>
      <c r="L7973" s="181">
        <v>783</v>
      </c>
      <c r="M7973" s="181">
        <v>819</v>
      </c>
      <c r="N7973" s="181">
        <v>627</v>
      </c>
      <c r="O7973" s="181">
        <v>2116</v>
      </c>
      <c r="P7973" s="181">
        <v>2744</v>
      </c>
      <c r="Q7973" s="181">
        <v>953</v>
      </c>
      <c r="R7973" s="181">
        <v>2533</v>
      </c>
      <c r="S7973" s="226">
        <f t="shared" si="374"/>
        <v>12522</v>
      </c>
      <c r="T7973" s="181">
        <f t="shared" si="372"/>
        <v>171544.35277834535</v>
      </c>
      <c r="U7973" s="226">
        <f t="shared" si="373"/>
        <v>11254.391613214448</v>
      </c>
    </row>
    <row r="7974" spans="1:21" x14ac:dyDescent="0.25">
      <c r="A7974" s="156" t="s">
        <v>20343</v>
      </c>
      <c r="B7974" s="156" t="s">
        <v>42</v>
      </c>
      <c r="C7974" s="223">
        <v>1.360919713973999</v>
      </c>
      <c r="D7974" s="221">
        <v>1.098457932472229</v>
      </c>
      <c r="E7974" s="221">
        <v>6.1583137512207031</v>
      </c>
      <c r="F7974" s="221">
        <v>7.5690174102783203</v>
      </c>
      <c r="G7974" s="221">
        <v>26.658288955688477</v>
      </c>
      <c r="H7974" s="221">
        <v>6.6501226425170898</v>
      </c>
      <c r="I7974" s="221">
        <v>-0.25872337818145752</v>
      </c>
      <c r="J7974" s="221">
        <v>-0.78865182399749756</v>
      </c>
      <c r="K7974" s="180">
        <v>1575</v>
      </c>
      <c r="L7974" s="181">
        <v>699</v>
      </c>
      <c r="M7974" s="181">
        <v>661</v>
      </c>
      <c r="N7974" s="181">
        <v>542</v>
      </c>
      <c r="O7974" s="181">
        <v>2056</v>
      </c>
      <c r="P7974" s="181">
        <v>2527</v>
      </c>
      <c r="Q7974" s="181">
        <v>693</v>
      </c>
      <c r="R7974" s="181">
        <v>1696</v>
      </c>
      <c r="S7974" s="226">
        <f t="shared" si="374"/>
        <v>10449</v>
      </c>
      <c r="T7974" s="181">
        <f t="shared" si="372"/>
        <v>81181.776686191559</v>
      </c>
      <c r="U7974" s="226">
        <f t="shared" si="373"/>
        <v>5326.0366306751193</v>
      </c>
    </row>
    <row r="7975" spans="1:21" x14ac:dyDescent="0.25">
      <c r="A7975" s="156" t="s">
        <v>20344</v>
      </c>
      <c r="B7975" s="156" t="s">
        <v>42</v>
      </c>
      <c r="C7975" s="223">
        <v>-0.42133355140686035</v>
      </c>
      <c r="D7975" s="221">
        <v>5.8908276557922363</v>
      </c>
      <c r="E7975" s="221">
        <v>5.4445075988769531</v>
      </c>
      <c r="F7975" s="221">
        <v>6.5815939903259277</v>
      </c>
      <c r="G7975" s="221">
        <v>42.042076110839844</v>
      </c>
      <c r="H7975" s="221">
        <v>9.2104692459106445</v>
      </c>
      <c r="I7975" s="221">
        <v>8.2021102905273437</v>
      </c>
      <c r="J7975" s="221">
        <v>-0.22688370943069458</v>
      </c>
      <c r="K7975" s="180">
        <v>1349</v>
      </c>
      <c r="L7975" s="181">
        <v>541</v>
      </c>
      <c r="M7975" s="181">
        <v>513</v>
      </c>
      <c r="N7975" s="181">
        <v>465</v>
      </c>
      <c r="O7975" s="181">
        <v>1579</v>
      </c>
      <c r="P7975" s="181">
        <v>2030</v>
      </c>
      <c r="Q7975" s="181">
        <v>693</v>
      </c>
      <c r="R7975" s="181">
        <v>2279</v>
      </c>
      <c r="S7975" s="226">
        <f t="shared" si="374"/>
        <v>9449</v>
      </c>
      <c r="T7975" s="181">
        <f t="shared" si="372"/>
        <v>98720.717610418797</v>
      </c>
      <c r="U7975" s="226">
        <f t="shared" si="373"/>
        <v>6476.7017877924563</v>
      </c>
    </row>
    <row r="7976" spans="1:21" x14ac:dyDescent="0.25">
      <c r="A7976" s="156" t="s">
        <v>20345</v>
      </c>
      <c r="B7976" s="156" t="s">
        <v>42</v>
      </c>
      <c r="C7976" s="223">
        <v>2.2735884189605713</v>
      </c>
      <c r="D7976" s="221">
        <v>2.8554160594940186</v>
      </c>
      <c r="E7976" s="221">
        <v>8.8226795196533203</v>
      </c>
      <c r="F7976" s="221">
        <v>21.363887786865234</v>
      </c>
      <c r="G7976" s="221">
        <v>54.811161041259766</v>
      </c>
      <c r="H7976" s="221">
        <v>20.900936126708984</v>
      </c>
      <c r="I7976" s="221">
        <v>1.9933145046234131</v>
      </c>
      <c r="J7976" s="221">
        <v>1.5675168037414551</v>
      </c>
      <c r="K7976" s="180">
        <v>1283</v>
      </c>
      <c r="L7976" s="181">
        <v>532</v>
      </c>
      <c r="M7976" s="181">
        <v>491</v>
      </c>
      <c r="N7976" s="181">
        <v>486</v>
      </c>
      <c r="O7976" s="181">
        <v>1409</v>
      </c>
      <c r="P7976" s="181">
        <v>1294</v>
      </c>
      <c r="Q7976" s="181">
        <v>380</v>
      </c>
      <c r="R7976" s="181">
        <v>1117</v>
      </c>
      <c r="S7976" s="226">
        <f t="shared" si="374"/>
        <v>6992</v>
      </c>
      <c r="T7976" s="181">
        <f t="shared" si="372"/>
        <v>125933.99343037605</v>
      </c>
      <c r="U7976" s="226">
        <f t="shared" si="373"/>
        <v>8262.0643380359634</v>
      </c>
    </row>
    <row r="7977" spans="1:21" x14ac:dyDescent="0.25">
      <c r="A7977" s="156" t="s">
        <v>20346</v>
      </c>
      <c r="B7977" s="156" t="s">
        <v>42</v>
      </c>
      <c r="C7977" s="223">
        <v>2.6266131401062012</v>
      </c>
      <c r="D7977" s="221">
        <v>0.64486604928970337</v>
      </c>
      <c r="E7977" s="221">
        <v>2.9446780681610107</v>
      </c>
      <c r="F7977" s="221">
        <v>16.745681762695313</v>
      </c>
      <c r="G7977" s="221">
        <v>37.559127807617188</v>
      </c>
      <c r="H7977" s="221">
        <v>15.127154350280762</v>
      </c>
      <c r="I7977" s="221">
        <v>4.341343879699707</v>
      </c>
      <c r="J7977" s="221">
        <v>2.3062231540679932</v>
      </c>
      <c r="K7977" s="180">
        <v>1307</v>
      </c>
      <c r="L7977" s="181">
        <v>497</v>
      </c>
      <c r="M7977" s="181">
        <v>496</v>
      </c>
      <c r="N7977" s="181">
        <v>451</v>
      </c>
      <c r="O7977" s="181">
        <v>1381</v>
      </c>
      <c r="P7977" s="181">
        <v>1515</v>
      </c>
      <c r="Q7977" s="181">
        <v>428</v>
      </c>
      <c r="R7977" s="181">
        <v>1184</v>
      </c>
      <c r="S7977" s="226">
        <f t="shared" si="374"/>
        <v>7259</v>
      </c>
      <c r="T7977" s="181">
        <f t="shared" si="372"/>
        <v>92141.802335321903</v>
      </c>
      <c r="U7977" s="226">
        <f t="shared" si="373"/>
        <v>6045.0834471306152</v>
      </c>
    </row>
    <row r="7978" spans="1:21" x14ac:dyDescent="0.25">
      <c r="A7978" s="156" t="s">
        <v>20347</v>
      </c>
      <c r="B7978" s="156" t="s">
        <v>42</v>
      </c>
      <c r="C7978" s="223">
        <v>3.696347713470459</v>
      </c>
      <c r="D7978" s="221">
        <v>4.6219110488891602</v>
      </c>
      <c r="E7978" s="221">
        <v>14.451207160949707</v>
      </c>
      <c r="F7978" s="221">
        <v>60.070320129394531</v>
      </c>
      <c r="G7978" s="221">
        <v>82.831687927246094</v>
      </c>
      <c r="H7978" s="221">
        <v>19.871740341186523</v>
      </c>
      <c r="I7978" s="221">
        <v>4.2554640769958496</v>
      </c>
      <c r="J7978" s="221">
        <v>3.8296666145324707</v>
      </c>
      <c r="K7978" s="180">
        <v>1357</v>
      </c>
      <c r="L7978" s="181">
        <v>815</v>
      </c>
      <c r="M7978" s="181">
        <v>893</v>
      </c>
      <c r="N7978" s="181">
        <v>553</v>
      </c>
      <c r="O7978" s="181">
        <v>1635</v>
      </c>
      <c r="P7978" s="181">
        <v>1600</v>
      </c>
      <c r="Q7978" s="181">
        <v>430</v>
      </c>
      <c r="R7978" s="181">
        <v>1178</v>
      </c>
      <c r="S7978" s="226">
        <f t="shared" si="374"/>
        <v>8461</v>
      </c>
      <c r="T7978" s="181">
        <f t="shared" si="372"/>
        <v>228472.40751028061</v>
      </c>
      <c r="U7978" s="226">
        <f t="shared" si="373"/>
        <v>14989.231095570067</v>
      </c>
    </row>
    <row r="7979" spans="1:21" x14ac:dyDescent="0.25">
      <c r="A7979" s="156" t="s">
        <v>20348</v>
      </c>
      <c r="B7979" s="156" t="s">
        <v>42</v>
      </c>
      <c r="C7979" s="223">
        <v>1.2060539722442627</v>
      </c>
      <c r="D7979" s="221">
        <v>5.6888103485107422</v>
      </c>
      <c r="E7979" s="221">
        <v>7.4749221801757812</v>
      </c>
      <c r="F7979" s="221">
        <v>20.01338005065918</v>
      </c>
      <c r="G7979" s="221">
        <v>36.808540344238281</v>
      </c>
      <c r="H7979" s="221">
        <v>10.487894058227539</v>
      </c>
      <c r="I7979" s="221">
        <v>2.5439252853393555</v>
      </c>
      <c r="J7979" s="221">
        <v>2.1525278091430664</v>
      </c>
      <c r="K7979" s="180">
        <v>1743</v>
      </c>
      <c r="L7979" s="181">
        <v>700</v>
      </c>
      <c r="M7979" s="181">
        <v>1051</v>
      </c>
      <c r="N7979" s="181">
        <v>737</v>
      </c>
      <c r="O7979" s="181">
        <v>2078</v>
      </c>
      <c r="P7979" s="181">
        <v>1832</v>
      </c>
      <c r="Q7979" s="181">
        <v>507</v>
      </c>
      <c r="R7979" s="181">
        <v>1564</v>
      </c>
      <c r="S7979" s="226">
        <f t="shared" si="374"/>
        <v>10212</v>
      </c>
      <c r="T7979" s="181">
        <f t="shared" si="372"/>
        <v>129048.61598944664</v>
      </c>
      <c r="U7979" s="226">
        <f t="shared" si="373"/>
        <v>8466.4032243904749</v>
      </c>
    </row>
    <row r="7980" spans="1:21" x14ac:dyDescent="0.25">
      <c r="A7980" s="156" t="s">
        <v>20349</v>
      </c>
      <c r="B7980" s="156" t="s">
        <v>42</v>
      </c>
      <c r="C7980" s="223">
        <v>2.393439769744873</v>
      </c>
      <c r="D7980" s="221">
        <v>4.0822839736938477</v>
      </c>
      <c r="E7980" s="221">
        <v>43.597770690917969</v>
      </c>
      <c r="F7980" s="221">
        <v>23.141765594482422</v>
      </c>
      <c r="G7980" s="221">
        <v>30.916269302368164</v>
      </c>
      <c r="H7980" s="221">
        <v>10.453814506530762</v>
      </c>
      <c r="I7980" s="221">
        <v>1.6435195207595825</v>
      </c>
      <c r="J7980" s="221">
        <v>1.2177218198776245</v>
      </c>
      <c r="K7980" s="180">
        <v>1603</v>
      </c>
      <c r="L7980" s="181">
        <v>595</v>
      </c>
      <c r="M7980" s="181">
        <v>606</v>
      </c>
      <c r="N7980" s="181">
        <v>610</v>
      </c>
      <c r="O7980" s="181">
        <v>1852</v>
      </c>
      <c r="P7980" s="181">
        <v>1803</v>
      </c>
      <c r="Q7980" s="181">
        <v>575</v>
      </c>
      <c r="R7980" s="181">
        <v>1733</v>
      </c>
      <c r="S7980" s="226">
        <f t="shared" si="374"/>
        <v>9377</v>
      </c>
      <c r="T7980" s="181">
        <f t="shared" si="372"/>
        <v>125962.86290812492</v>
      </c>
      <c r="U7980" s="226">
        <f t="shared" si="373"/>
        <v>8263.9583578797683</v>
      </c>
    </row>
    <row r="7981" spans="1:21" x14ac:dyDescent="0.25">
      <c r="A7981" s="156" t="s">
        <v>20350</v>
      </c>
      <c r="B7981" s="156" t="s">
        <v>42</v>
      </c>
      <c r="C7981" s="223">
        <v>1.8126612901687622</v>
      </c>
      <c r="D7981" s="221">
        <v>2.7763245105743408</v>
      </c>
      <c r="E7981" s="221">
        <v>7.5347189903259277</v>
      </c>
      <c r="F7981" s="221">
        <v>52.111625671386719</v>
      </c>
      <c r="G7981" s="221">
        <v>29.251518249511719</v>
      </c>
      <c r="H7981" s="221">
        <v>13.234416007995605</v>
      </c>
      <c r="I7981" s="221">
        <v>1.1084657907485962</v>
      </c>
      <c r="J7981" s="221">
        <v>0.68266797065734863</v>
      </c>
      <c r="K7981" s="180">
        <v>955</v>
      </c>
      <c r="L7981" s="181">
        <v>435</v>
      </c>
      <c r="M7981" s="181">
        <v>409</v>
      </c>
      <c r="N7981" s="181">
        <v>395</v>
      </c>
      <c r="O7981" s="181">
        <v>1100</v>
      </c>
      <c r="P7981" s="181">
        <v>1314</v>
      </c>
      <c r="Q7981" s="181">
        <v>459</v>
      </c>
      <c r="R7981" s="181">
        <v>1204</v>
      </c>
      <c r="S7981" s="226">
        <f t="shared" si="374"/>
        <v>6271</v>
      </c>
      <c r="T7981" s="181">
        <f t="shared" si="372"/>
        <v>77501.995645046234</v>
      </c>
      <c r="U7981" s="226">
        <f t="shared" si="373"/>
        <v>5084.619782978345</v>
      </c>
    </row>
    <row r="7982" spans="1:21" x14ac:dyDescent="0.25">
      <c r="A7982" s="156" t="s">
        <v>20325</v>
      </c>
      <c r="B7982" s="156" t="s">
        <v>42</v>
      </c>
      <c r="C7982" s="223">
        <v>0.16054804623126984</v>
      </c>
      <c r="D7982" s="221">
        <v>4.2940893173217773</v>
      </c>
      <c r="E7982" s="221">
        <v>-1.4986441135406494</v>
      </c>
      <c r="F7982" s="221">
        <v>15.827853202819824</v>
      </c>
      <c r="G7982" s="221">
        <v>23.250293731689453</v>
      </c>
      <c r="H7982" s="221">
        <v>4.5195832252502441</v>
      </c>
      <c r="I7982" s="221">
        <v>5.2286725044250488</v>
      </c>
      <c r="J7982" s="221">
        <v>2.2669796943664551</v>
      </c>
      <c r="K7982" s="180">
        <v>887.34197998046875</v>
      </c>
      <c r="L7982" s="181">
        <v>375.29873657226562</v>
      </c>
      <c r="M7982" s="181">
        <v>437.18310546875</v>
      </c>
      <c r="N7982" s="181">
        <v>367.31365966796875</v>
      </c>
      <c r="O7982" s="181">
        <v>1042.0528564453125</v>
      </c>
      <c r="P7982" s="181">
        <v>1430.327392578125</v>
      </c>
      <c r="Q7982" s="181">
        <v>402.24838256835937</v>
      </c>
      <c r="R7982" s="181">
        <v>1060.019287109375</v>
      </c>
      <c r="S7982" s="226">
        <f t="shared" si="374"/>
        <v>6001.785400390625</v>
      </c>
      <c r="T7982" s="181">
        <f t="shared" si="372"/>
        <v>42111.418057619085</v>
      </c>
      <c r="U7982" s="226">
        <f t="shared" si="373"/>
        <v>2762.7746558385252</v>
      </c>
    </row>
    <row r="7983" spans="1:21" x14ac:dyDescent="0.25">
      <c r="A7983" s="156" t="s">
        <v>20351</v>
      </c>
      <c r="B7983" s="156" t="s">
        <v>42</v>
      </c>
      <c r="C7983" s="223">
        <v>2.9742131233215332</v>
      </c>
      <c r="D7983" s="221">
        <v>3.9417223930358887</v>
      </c>
      <c r="E7983" s="221">
        <v>7.2298336029052734</v>
      </c>
      <c r="F7983" s="221">
        <v>51.33209228515625</v>
      </c>
      <c r="G7983" s="221">
        <v>73.159637451171875</v>
      </c>
      <c r="H7983" s="221">
        <v>22.776323318481445</v>
      </c>
      <c r="I7983" s="221">
        <v>19.253749847412109</v>
      </c>
      <c r="J7983" s="221">
        <v>2.9360921382904053</v>
      </c>
      <c r="K7983" s="180">
        <v>853</v>
      </c>
      <c r="L7983" s="181">
        <v>295</v>
      </c>
      <c r="M7983" s="181">
        <v>363</v>
      </c>
      <c r="N7983" s="181">
        <v>368</v>
      </c>
      <c r="O7983" s="181">
        <v>1006</v>
      </c>
      <c r="P7983" s="181">
        <v>1073</v>
      </c>
      <c r="Q7983" s="181">
        <v>314</v>
      </c>
      <c r="R7983" s="181">
        <v>840</v>
      </c>
      <c r="S7983" s="226">
        <f t="shared" si="374"/>
        <v>5112</v>
      </c>
      <c r="T7983" s="181">
        <f t="shared" si="372"/>
        <v>131764.03650379181</v>
      </c>
      <c r="U7983" s="226">
        <f t="shared" si="373"/>
        <v>8644.5519385162279</v>
      </c>
    </row>
    <row r="7984" spans="1:21" x14ac:dyDescent="0.25">
      <c r="A7984" s="156" t="s">
        <v>20352</v>
      </c>
      <c r="B7984" s="156" t="s">
        <v>42</v>
      </c>
      <c r="C7984" s="223">
        <v>1.7347713708877563</v>
      </c>
      <c r="D7984" s="221">
        <v>2.927687406539917</v>
      </c>
      <c r="E7984" s="221">
        <v>18.116569519042969</v>
      </c>
      <c r="F7984" s="221">
        <v>25.917362213134766</v>
      </c>
      <c r="G7984" s="221">
        <v>37.931610107421875</v>
      </c>
      <c r="H7984" s="221">
        <v>14.644254684448242</v>
      </c>
      <c r="I7984" s="221">
        <v>1.4007922410964966</v>
      </c>
      <c r="J7984" s="221">
        <v>0.97499459981918335</v>
      </c>
      <c r="K7984" s="180">
        <v>1512</v>
      </c>
      <c r="L7984" s="181">
        <v>537</v>
      </c>
      <c r="M7984" s="181">
        <v>553</v>
      </c>
      <c r="N7984" s="181">
        <v>522</v>
      </c>
      <c r="O7984" s="181">
        <v>1641</v>
      </c>
      <c r="P7984" s="181">
        <v>1794</v>
      </c>
      <c r="Q7984" s="181">
        <v>502</v>
      </c>
      <c r="R7984" s="181">
        <v>1404</v>
      </c>
      <c r="S7984" s="226">
        <f t="shared" si="374"/>
        <v>8465</v>
      </c>
      <c r="T7984" s="181">
        <f t="shared" si="372"/>
        <v>118332.12368273735</v>
      </c>
      <c r="U7984" s="226">
        <f t="shared" si="373"/>
        <v>7763.3337313623661</v>
      </c>
    </row>
    <row r="7985" spans="1:21" x14ac:dyDescent="0.25">
      <c r="A7985" s="156" t="s">
        <v>20353</v>
      </c>
      <c r="B7985" s="156" t="s">
        <v>42</v>
      </c>
      <c r="C7985" s="223">
        <v>2.2831723690032959</v>
      </c>
      <c r="D7985" s="221">
        <v>4.8425049781799316</v>
      </c>
      <c r="E7985" s="221">
        <v>8.4342670440673828</v>
      </c>
      <c r="F7985" s="221">
        <v>19.276758193969727</v>
      </c>
      <c r="G7985" s="221">
        <v>40.621124267578125</v>
      </c>
      <c r="H7985" s="221">
        <v>11.024430274963379</v>
      </c>
      <c r="I7985" s="221">
        <v>2.3885800838470459</v>
      </c>
      <c r="J7985" s="221">
        <v>1.962782621383667</v>
      </c>
      <c r="K7985" s="180">
        <v>1162</v>
      </c>
      <c r="L7985" s="181">
        <v>408</v>
      </c>
      <c r="M7985" s="181">
        <v>437</v>
      </c>
      <c r="N7985" s="181">
        <v>416</v>
      </c>
      <c r="O7985" s="181">
        <v>1219</v>
      </c>
      <c r="P7985" s="181">
        <v>1241</v>
      </c>
      <c r="Q7985" s="181">
        <v>290</v>
      </c>
      <c r="R7985" s="181">
        <v>963</v>
      </c>
      <c r="S7985" s="226">
        <f t="shared" si="374"/>
        <v>6136</v>
      </c>
      <c r="T7985" s="181">
        <f t="shared" si="372"/>
        <v>82115.010772943497</v>
      </c>
      <c r="U7985" s="226">
        <f t="shared" si="373"/>
        <v>5387.262673438986</v>
      </c>
    </row>
    <row r="7986" spans="1:21" x14ac:dyDescent="0.25">
      <c r="A7986" s="156" t="s">
        <v>20354</v>
      </c>
      <c r="B7986" s="156" t="s">
        <v>42</v>
      </c>
      <c r="C7986" s="223">
        <v>1.9120638370513916</v>
      </c>
      <c r="D7986" s="221">
        <v>4.9244523048400879</v>
      </c>
      <c r="E7986" s="221">
        <v>15.709854125976562</v>
      </c>
      <c r="F7986" s="221">
        <v>16.90611457824707</v>
      </c>
      <c r="G7986" s="221">
        <v>21.548709869384766</v>
      </c>
      <c r="H7986" s="221">
        <v>15.480303764343262</v>
      </c>
      <c r="I7986" s="221">
        <v>13.050206184387207</v>
      </c>
      <c r="J7986" s="221">
        <v>1.343192458152771</v>
      </c>
      <c r="K7986" s="180">
        <v>1701</v>
      </c>
      <c r="L7986" s="181">
        <v>615</v>
      </c>
      <c r="M7986" s="181">
        <v>627</v>
      </c>
      <c r="N7986" s="181">
        <v>577</v>
      </c>
      <c r="O7986" s="181">
        <v>1660</v>
      </c>
      <c r="P7986" s="181">
        <v>1820</v>
      </c>
      <c r="Q7986" s="181">
        <v>484</v>
      </c>
      <c r="R7986" s="181">
        <v>1582</v>
      </c>
      <c r="S7986" s="226">
        <f t="shared" si="374"/>
        <v>9066</v>
      </c>
      <c r="T7986" s="181">
        <f t="shared" si="372"/>
        <v>98272.106899261475</v>
      </c>
      <c r="U7986" s="226">
        <f t="shared" si="373"/>
        <v>6447.2700953847743</v>
      </c>
    </row>
    <row r="7987" spans="1:21" x14ac:dyDescent="0.25">
      <c r="A7987" s="156" t="s">
        <v>20355</v>
      </c>
      <c r="B7987" s="156" t="s">
        <v>42</v>
      </c>
      <c r="C7987" s="223">
        <v>3.0262539386749268</v>
      </c>
      <c r="D7987" s="221">
        <v>22.98228645324707</v>
      </c>
      <c r="E7987" s="221">
        <v>15.756403923034668</v>
      </c>
      <c r="F7987" s="221">
        <v>38.372768402099609</v>
      </c>
      <c r="G7987" s="221">
        <v>61.732566833496094</v>
      </c>
      <c r="H7987" s="221">
        <v>20.040264129638672</v>
      </c>
      <c r="I7987" s="221">
        <v>3.1316616535186768</v>
      </c>
      <c r="J7987" s="221">
        <v>4.5670585632324219</v>
      </c>
      <c r="K7987" s="180">
        <v>707</v>
      </c>
      <c r="L7987" s="181">
        <v>329</v>
      </c>
      <c r="M7987" s="181">
        <v>597</v>
      </c>
      <c r="N7987" s="181">
        <v>413</v>
      </c>
      <c r="O7987" s="181">
        <v>1059</v>
      </c>
      <c r="P7987" s="181">
        <v>1273</v>
      </c>
      <c r="Q7987" s="181">
        <v>367</v>
      </c>
      <c r="R7987" s="181">
        <v>997</v>
      </c>
      <c r="S7987" s="226">
        <f t="shared" si="374"/>
        <v>5742</v>
      </c>
      <c r="T7987" s="181">
        <f t="shared" si="372"/>
        <v>131543.98199796677</v>
      </c>
      <c r="U7987" s="226">
        <f t="shared" si="373"/>
        <v>8630.114974869819</v>
      </c>
    </row>
    <row r="7988" spans="1:21" x14ac:dyDescent="0.25">
      <c r="A7988" s="156" t="s">
        <v>20326</v>
      </c>
      <c r="B7988" s="156" t="s">
        <v>42</v>
      </c>
      <c r="C7988" s="223">
        <v>-0.67747539281845093</v>
      </c>
      <c r="D7988" s="221">
        <v>0.29003402590751648</v>
      </c>
      <c r="E7988" s="221">
        <v>-8.5366345942020416E-2</v>
      </c>
      <c r="F7988" s="221">
        <v>3.2651939392089844</v>
      </c>
      <c r="G7988" s="221">
        <v>1623.8935546875</v>
      </c>
      <c r="H7988" s="221">
        <v>1.8795574903488159</v>
      </c>
      <c r="I7988" s="221">
        <v>-0.57206761837005615</v>
      </c>
      <c r="J7988" s="221">
        <v>-0.99786537885665894</v>
      </c>
      <c r="K7988" s="180">
        <v>5.438626766204834</v>
      </c>
      <c r="L7988" s="181">
        <v>2.1929306983947754</v>
      </c>
      <c r="M7988" s="181">
        <v>1.7877151966094971</v>
      </c>
      <c r="N7988" s="181">
        <v>1.4023633003234863</v>
      </c>
      <c r="O7988" s="181">
        <v>6.0146684646606445</v>
      </c>
      <c r="P7988" s="181">
        <v>8.8869309425354004</v>
      </c>
      <c r="Q7988" s="181">
        <v>3.2576143741607666</v>
      </c>
      <c r="R7988" s="181">
        <v>9.8642148971557617</v>
      </c>
      <c r="S7988" s="226">
        <f t="shared" si="374"/>
        <v>38.845064640045166</v>
      </c>
      <c r="T7988" s="181">
        <f t="shared" si="372"/>
        <v>9773.5559828808</v>
      </c>
      <c r="U7988" s="226">
        <f t="shared" si="373"/>
        <v>641.20692231205101</v>
      </c>
    </row>
    <row r="7989" spans="1:21" x14ac:dyDescent="0.25">
      <c r="A7989" s="156" t="s">
        <v>20356</v>
      </c>
      <c r="B7989" s="156" t="s">
        <v>42</v>
      </c>
      <c r="C7989" s="223">
        <v>-1.5930345058441162</v>
      </c>
      <c r="D7989" s="221">
        <v>-0.62552505731582642</v>
      </c>
      <c r="E7989" s="221">
        <v>-1.0009255409240723</v>
      </c>
      <c r="F7989" s="221">
        <v>3.1390590667724609</v>
      </c>
      <c r="G7989" s="221">
        <v>10.051589965820312</v>
      </c>
      <c r="H7989" s="221">
        <v>0.96399849653244019</v>
      </c>
      <c r="I7989" s="221">
        <v>-1.4876267910003662</v>
      </c>
      <c r="J7989" s="221">
        <v>-1.9134244918823242</v>
      </c>
      <c r="K7989" s="180">
        <v>873</v>
      </c>
      <c r="L7989" s="181">
        <v>385</v>
      </c>
      <c r="M7989" s="181">
        <v>286</v>
      </c>
      <c r="N7989" s="181">
        <v>222</v>
      </c>
      <c r="O7989" s="181">
        <v>1065</v>
      </c>
      <c r="P7989" s="181">
        <v>1462</v>
      </c>
      <c r="Q7989" s="181">
        <v>361</v>
      </c>
      <c r="R7989" s="181">
        <v>1490</v>
      </c>
      <c r="S7989" s="226">
        <f t="shared" si="374"/>
        <v>6144</v>
      </c>
      <c r="T7989" s="181">
        <f t="shared" si="372"/>
        <v>7505.3334885239601</v>
      </c>
      <c r="U7989" s="226">
        <f t="shared" si="373"/>
        <v>492.3972191422921</v>
      </c>
    </row>
    <row r="7990" spans="1:21" x14ac:dyDescent="0.25">
      <c r="A7990" s="156" t="s">
        <v>20357</v>
      </c>
      <c r="B7990" s="156" t="s">
        <v>42</v>
      </c>
      <c r="C7990" s="223">
        <v>1.4420279264450073</v>
      </c>
      <c r="D7990" s="221">
        <v>1.397615909576416</v>
      </c>
      <c r="E7990" s="221">
        <v>10.479495048522949</v>
      </c>
      <c r="F7990" s="221">
        <v>27.236293792724609</v>
      </c>
      <c r="G7990" s="221">
        <v>22.767515182495117</v>
      </c>
      <c r="H7990" s="221">
        <v>5.59375</v>
      </c>
      <c r="I7990" s="221">
        <v>2.0889177322387695</v>
      </c>
      <c r="J7990" s="221">
        <v>0.10971658676862717</v>
      </c>
      <c r="K7990" s="180">
        <v>1141</v>
      </c>
      <c r="L7990" s="181">
        <v>436</v>
      </c>
      <c r="M7990" s="181">
        <v>438</v>
      </c>
      <c r="N7990" s="181">
        <v>435</v>
      </c>
      <c r="O7990" s="181">
        <v>1607</v>
      </c>
      <c r="P7990" s="181">
        <v>1852</v>
      </c>
      <c r="Q7990" s="181">
        <v>584</v>
      </c>
      <c r="R7990" s="181">
        <v>1929</v>
      </c>
      <c r="S7990" s="226">
        <f t="shared" si="374"/>
        <v>8422</v>
      </c>
      <c r="T7990" s="181">
        <f t="shared" si="372"/>
        <v>67071.114181511104</v>
      </c>
      <c r="U7990" s="226">
        <f t="shared" si="373"/>
        <v>4400.2881628443429</v>
      </c>
    </row>
    <row r="7991" spans="1:21" x14ac:dyDescent="0.25">
      <c r="A7991" s="156" t="s">
        <v>15585</v>
      </c>
      <c r="B7991" s="156" t="s">
        <v>42</v>
      </c>
      <c r="C7991" s="223">
        <v>-0.86525362730026245</v>
      </c>
      <c r="D7991" s="221">
        <v>0.10225573182106018</v>
      </c>
      <c r="E7991" s="221">
        <v>-0.27314466238021851</v>
      </c>
      <c r="F7991" s="221">
        <v>3.0774157047271729</v>
      </c>
      <c r="G7991" s="221">
        <v>7.2462563514709473</v>
      </c>
      <c r="H7991" s="221">
        <v>1.6917792558670044</v>
      </c>
      <c r="I7991" s="221">
        <v>-0.75984585285186768</v>
      </c>
      <c r="J7991" s="221">
        <v>-1.1856435537338257</v>
      </c>
      <c r="K7991" s="180">
        <v>2.3876569271087646</v>
      </c>
      <c r="L7991" s="181">
        <v>0.97902697324752808</v>
      </c>
      <c r="M7991" s="181">
        <v>0.95856970548629761</v>
      </c>
      <c r="N7991" s="181">
        <v>0.99656182527542114</v>
      </c>
      <c r="O7991" s="181">
        <v>2.9487707614898682</v>
      </c>
      <c r="P7991" s="181">
        <v>3.9862473011016846</v>
      </c>
      <c r="Q7991" s="181">
        <v>1.0228639841079712</v>
      </c>
      <c r="R7991" s="181">
        <v>3.7816743850708008</v>
      </c>
      <c r="S7991" s="226">
        <f t="shared" si="374"/>
        <v>17.061371862888336</v>
      </c>
      <c r="T7991" s="181">
        <f t="shared" si="372"/>
        <v>23.689651654855659</v>
      </c>
      <c r="U7991" s="226">
        <f t="shared" si="373"/>
        <v>1.5541905786247179</v>
      </c>
    </row>
    <row r="7992" spans="1:21" x14ac:dyDescent="0.25">
      <c r="A7992" s="156" t="s">
        <v>15588</v>
      </c>
      <c r="B7992" s="156" t="s">
        <v>42</v>
      </c>
      <c r="C7992" s="223">
        <v>0.95060884952545166</v>
      </c>
      <c r="D7992" s="221">
        <v>1.9181181192398071</v>
      </c>
      <c r="E7992" s="221">
        <v>1.5427178144454956</v>
      </c>
      <c r="F7992" s="221">
        <v>4.8932781219482422</v>
      </c>
      <c r="G7992" s="221">
        <v>9.0621185302734375</v>
      </c>
      <c r="H7992" s="221">
        <v>3.5076417922973633</v>
      </c>
      <c r="I7992" s="221">
        <v>1.0560165643692017</v>
      </c>
      <c r="J7992" s="221">
        <v>0.6302189826965332</v>
      </c>
      <c r="K7992" s="180">
        <v>0.92512047290802002</v>
      </c>
      <c r="L7992" s="181">
        <v>0.37192341685295105</v>
      </c>
      <c r="M7992" s="181">
        <v>0.56960541009902954</v>
      </c>
      <c r="N7992" s="181">
        <v>0.44458913803100586</v>
      </c>
      <c r="O7992" s="181">
        <v>1.0688891410827637</v>
      </c>
      <c r="P7992" s="181">
        <v>1.1946867704391479</v>
      </c>
      <c r="Q7992" s="181">
        <v>0.34301340579986572</v>
      </c>
      <c r="R7992" s="181">
        <v>1.079828143119812</v>
      </c>
      <c r="S7992" s="226">
        <f t="shared" si="374"/>
        <v>5.9976558983325958</v>
      </c>
      <c r="T7992" s="181">
        <f t="shared" si="372"/>
        <v>19.566748838086713</v>
      </c>
      <c r="U7992" s="226">
        <f t="shared" si="373"/>
        <v>1.2837021473144918</v>
      </c>
    </row>
    <row r="7993" spans="1:21" x14ac:dyDescent="0.25">
      <c r="A7993" s="156" t="s">
        <v>20358</v>
      </c>
      <c r="B7993" s="156" t="s">
        <v>198</v>
      </c>
      <c r="C7993" s="223">
        <v>6.052680492401123</v>
      </c>
      <c r="D7993" s="221">
        <v>7.0201897621154785</v>
      </c>
      <c r="E7993" s="221">
        <v>9.2113456726074219</v>
      </c>
      <c r="F7993" s="221">
        <v>62.791160583496094</v>
      </c>
      <c r="G7993" s="221">
        <v>207.56417846679687</v>
      </c>
      <c r="H7993" s="221">
        <v>89.256187438964844</v>
      </c>
      <c r="I7993" s="221">
        <v>11.14629077911377</v>
      </c>
      <c r="J7993" s="221">
        <v>5.7322902679443359</v>
      </c>
      <c r="K7993" s="180">
        <v>147</v>
      </c>
      <c r="L7993" s="181">
        <v>271</v>
      </c>
      <c r="M7993" s="181">
        <v>1243</v>
      </c>
      <c r="N7993" s="181">
        <v>993</v>
      </c>
      <c r="O7993" s="181">
        <v>965</v>
      </c>
      <c r="P7993" s="181">
        <v>336</v>
      </c>
      <c r="Q7993" s="181">
        <v>62</v>
      </c>
      <c r="R7993" s="181">
        <v>82</v>
      </c>
      <c r="S7993" s="226">
        <f t="shared" si="374"/>
        <v>4099</v>
      </c>
      <c r="T7993" s="181">
        <f t="shared" si="372"/>
        <v>308044.16961860657</v>
      </c>
      <c r="U7993" s="226">
        <f t="shared" si="373"/>
        <v>20209.640614254527</v>
      </c>
    </row>
    <row r="7994" spans="1:21" x14ac:dyDescent="0.25">
      <c r="A7994" s="156" t="s">
        <v>20359</v>
      </c>
      <c r="B7994" s="156" t="s">
        <v>198</v>
      </c>
      <c r="C7994" s="223">
        <v>3.3282759189605713</v>
      </c>
      <c r="D7994" s="221">
        <v>11.088504791259766</v>
      </c>
      <c r="E7994" s="221">
        <v>9.7173700332641602</v>
      </c>
      <c r="F7994" s="221">
        <v>5.9247379302978516</v>
      </c>
      <c r="G7994" s="221">
        <v>76.032913208007813</v>
      </c>
      <c r="H7994" s="221">
        <v>72.893882751464844</v>
      </c>
      <c r="I7994" s="221">
        <v>29.569049835205078</v>
      </c>
      <c r="J7994" s="221">
        <v>3.0078861713409424</v>
      </c>
      <c r="K7994" s="180">
        <v>352</v>
      </c>
      <c r="L7994" s="181">
        <v>129</v>
      </c>
      <c r="M7994" s="181">
        <v>588</v>
      </c>
      <c r="N7994" s="181">
        <v>543</v>
      </c>
      <c r="O7994" s="181">
        <v>685</v>
      </c>
      <c r="P7994" s="181">
        <v>347</v>
      </c>
      <c r="Q7994" s="181">
        <v>71</v>
      </c>
      <c r="R7994" s="181">
        <v>182</v>
      </c>
      <c r="S7994" s="226">
        <f t="shared" si="374"/>
        <v>2897</v>
      </c>
      <c r="T7994" s="181">
        <f t="shared" si="372"/>
        <v>91556.477200984955</v>
      </c>
      <c r="U7994" s="226">
        <f t="shared" si="373"/>
        <v>6006.6824261923321</v>
      </c>
    </row>
    <row r="7995" spans="1:21" x14ac:dyDescent="0.25">
      <c r="A7995" s="156" t="s">
        <v>20360</v>
      </c>
      <c r="B7995" s="156" t="s">
        <v>198</v>
      </c>
      <c r="C7995" s="223">
        <v>3.3715791702270508</v>
      </c>
      <c r="D7995" s="221">
        <v>4.3390889167785645</v>
      </c>
      <c r="E7995" s="221">
        <v>30.508609771728516</v>
      </c>
      <c r="F7995" s="221">
        <v>19.608884811401367</v>
      </c>
      <c r="G7995" s="221">
        <v>255.25813293457031</v>
      </c>
      <c r="H7995" s="221">
        <v>268.45455932617187</v>
      </c>
      <c r="I7995" s="221">
        <v>3.4769868850708008</v>
      </c>
      <c r="J7995" s="221">
        <v>3.0511891841888428</v>
      </c>
      <c r="K7995" s="180">
        <v>40</v>
      </c>
      <c r="L7995" s="181">
        <v>16</v>
      </c>
      <c r="M7995" s="181">
        <v>213</v>
      </c>
      <c r="N7995" s="181">
        <v>294</v>
      </c>
      <c r="O7995" s="181">
        <v>325</v>
      </c>
      <c r="P7995" s="181">
        <v>90</v>
      </c>
      <c r="Q7995" s="181">
        <v>10</v>
      </c>
      <c r="R7995" s="181">
        <v>5</v>
      </c>
      <c r="S7995" s="226">
        <f t="shared" si="374"/>
        <v>993</v>
      </c>
      <c r="T7995" s="181">
        <f t="shared" si="372"/>
        <v>119637.46396327019</v>
      </c>
      <c r="U7995" s="226">
        <f t="shared" si="373"/>
        <v>7848.9722876172718</v>
      </c>
    </row>
    <row r="7996" spans="1:21" x14ac:dyDescent="0.25">
      <c r="A7996" s="156" t="s">
        <v>20361</v>
      </c>
      <c r="B7996" s="156" t="s">
        <v>198</v>
      </c>
      <c r="C7996" s="223">
        <v>4.3118910789489746</v>
      </c>
      <c r="D7996" s="221">
        <v>2.3293623924255371</v>
      </c>
      <c r="E7996" s="221">
        <v>32.035053253173828</v>
      </c>
      <c r="F7996" s="221">
        <v>45.348522186279297</v>
      </c>
      <c r="G7996" s="221">
        <v>77.468429565429687</v>
      </c>
      <c r="H7996" s="221">
        <v>65.788307189941406</v>
      </c>
      <c r="I7996" s="221">
        <v>4.6529769897460938</v>
      </c>
      <c r="J7996" s="221">
        <v>4.2271790504455566</v>
      </c>
      <c r="K7996" s="180">
        <v>2422</v>
      </c>
      <c r="L7996" s="181">
        <v>614</v>
      </c>
      <c r="M7996" s="181">
        <v>648</v>
      </c>
      <c r="N7996" s="181">
        <v>683</v>
      </c>
      <c r="O7996" s="181">
        <v>1802</v>
      </c>
      <c r="P7996" s="181">
        <v>1024</v>
      </c>
      <c r="Q7996" s="181">
        <v>216</v>
      </c>
      <c r="R7996" s="181">
        <v>797</v>
      </c>
      <c r="S7996" s="226">
        <f t="shared" si="374"/>
        <v>8206</v>
      </c>
      <c r="T7996" s="181">
        <f t="shared" si="372"/>
        <v>274944.82523584366</v>
      </c>
      <c r="U7996" s="226">
        <f t="shared" si="373"/>
        <v>18038.114838028057</v>
      </c>
    </row>
    <row r="7997" spans="1:21" x14ac:dyDescent="0.25">
      <c r="A7997" s="156" t="s">
        <v>20362</v>
      </c>
      <c r="B7997" s="156" t="s">
        <v>198</v>
      </c>
      <c r="C7997" s="223">
        <v>4.2012395858764648</v>
      </c>
      <c r="D7997" s="221">
        <v>4.5659904479980469</v>
      </c>
      <c r="E7997" s="221">
        <v>5.2499794960021973</v>
      </c>
      <c r="F7997" s="221">
        <v>31.554790496826172</v>
      </c>
      <c r="G7997" s="221">
        <v>56.851852416992188</v>
      </c>
      <c r="H7997" s="221">
        <v>34.1905517578125</v>
      </c>
      <c r="I7997" s="221">
        <v>11.014642715454102</v>
      </c>
      <c r="J7997" s="221">
        <v>7.8811345100402832</v>
      </c>
      <c r="K7997" s="180">
        <v>5566</v>
      </c>
      <c r="L7997" s="181">
        <v>1635</v>
      </c>
      <c r="M7997" s="181">
        <v>1409</v>
      </c>
      <c r="N7997" s="181">
        <v>1479</v>
      </c>
      <c r="O7997" s="181">
        <v>3588</v>
      </c>
      <c r="P7997" s="181">
        <v>2106</v>
      </c>
      <c r="Q7997" s="181">
        <v>390</v>
      </c>
      <c r="R7997" s="181">
        <v>1529</v>
      </c>
      <c r="S7997" s="226">
        <f t="shared" si="374"/>
        <v>17702</v>
      </c>
      <c r="T7997" s="181">
        <f t="shared" si="372"/>
        <v>377251.963971138</v>
      </c>
      <c r="U7997" s="226">
        <f t="shared" si="373"/>
        <v>24750.108474112414</v>
      </c>
    </row>
    <row r="7998" spans="1:21" x14ac:dyDescent="0.25">
      <c r="A7998" s="156" t="s">
        <v>20363</v>
      </c>
      <c r="B7998" s="156" t="s">
        <v>198</v>
      </c>
      <c r="C7998" s="223">
        <v>3.7456164360046387</v>
      </c>
      <c r="D7998" s="221">
        <v>15.549932479858398</v>
      </c>
      <c r="E7998" s="221">
        <v>15.520290374755859</v>
      </c>
      <c r="F7998" s="221">
        <v>37.227996826171875</v>
      </c>
      <c r="G7998" s="221">
        <v>118.04398345947266</v>
      </c>
      <c r="H7998" s="221">
        <v>62.961349487304688</v>
      </c>
      <c r="I7998" s="221">
        <v>36.125106811523438</v>
      </c>
      <c r="J7998" s="221">
        <v>20.247560501098633</v>
      </c>
      <c r="K7998" s="180">
        <v>3414</v>
      </c>
      <c r="L7998" s="181">
        <v>1037</v>
      </c>
      <c r="M7998" s="181">
        <v>1087</v>
      </c>
      <c r="N7998" s="181">
        <v>1068</v>
      </c>
      <c r="O7998" s="181">
        <v>2389</v>
      </c>
      <c r="P7998" s="181">
        <v>1475</v>
      </c>
      <c r="Q7998" s="181">
        <v>318</v>
      </c>
      <c r="R7998" s="181">
        <v>900</v>
      </c>
      <c r="S7998" s="226">
        <f t="shared" si="374"/>
        <v>11688</v>
      </c>
      <c r="T7998" s="181">
        <f t="shared" si="372"/>
        <v>490128.52613735199</v>
      </c>
      <c r="U7998" s="226">
        <f t="shared" si="373"/>
        <v>32155.522957289028</v>
      </c>
    </row>
    <row r="7999" spans="1:21" x14ac:dyDescent="0.25">
      <c r="A7999" s="156" t="s">
        <v>20364</v>
      </c>
      <c r="B7999" s="156" t="s">
        <v>198</v>
      </c>
      <c r="C7999" s="223">
        <v>3.7071232795715332</v>
      </c>
      <c r="D7999" s="221">
        <v>4.6746320724487305</v>
      </c>
      <c r="E7999" s="221">
        <v>25.552202224731445</v>
      </c>
      <c r="F7999" s="221">
        <v>46.865760803222656</v>
      </c>
      <c r="G7999" s="221">
        <v>98.399513244628906</v>
      </c>
      <c r="H7999" s="221">
        <v>45.237346649169922</v>
      </c>
      <c r="I7999" s="221">
        <v>30.014448165893555</v>
      </c>
      <c r="J7999" s="221">
        <v>3.3867335319519043</v>
      </c>
      <c r="K7999" s="180">
        <v>1048</v>
      </c>
      <c r="L7999" s="181">
        <v>247</v>
      </c>
      <c r="M7999" s="181">
        <v>254</v>
      </c>
      <c r="N7999" s="181">
        <v>345</v>
      </c>
      <c r="O7999" s="181">
        <v>806</v>
      </c>
      <c r="P7999" s="181">
        <v>431</v>
      </c>
      <c r="Q7999" s="181">
        <v>72</v>
      </c>
      <c r="R7999" s="181">
        <v>276</v>
      </c>
      <c r="S7999" s="226">
        <f t="shared" si="374"/>
        <v>3479</v>
      </c>
      <c r="T7999" s="181">
        <f t="shared" si="372"/>
        <v>129601.7289648056</v>
      </c>
      <c r="U7999" s="226">
        <f t="shared" si="373"/>
        <v>8502.6909245112911</v>
      </c>
    </row>
    <row r="8000" spans="1:21" x14ac:dyDescent="0.25">
      <c r="A8000" s="156" t="s">
        <v>20365</v>
      </c>
      <c r="B8000" s="156" t="s">
        <v>198</v>
      </c>
      <c r="C8000" s="223">
        <v>2.7935464382171631</v>
      </c>
      <c r="D8000" s="221">
        <v>3.8904831409454346</v>
      </c>
      <c r="E8000" s="221">
        <v>8.3085269927978516</v>
      </c>
      <c r="F8000" s="221">
        <v>28.780006408691406</v>
      </c>
      <c r="G8000" s="221">
        <v>71.873374938964844</v>
      </c>
      <c r="H8000" s="221">
        <v>16.218090057373047</v>
      </c>
      <c r="I8000" s="221">
        <v>27.945043563842773</v>
      </c>
      <c r="J8000" s="221">
        <v>2.7544009685516357</v>
      </c>
      <c r="K8000" s="180">
        <v>5262</v>
      </c>
      <c r="L8000" s="181">
        <v>1260</v>
      </c>
      <c r="M8000" s="181">
        <v>1205</v>
      </c>
      <c r="N8000" s="181">
        <v>1554</v>
      </c>
      <c r="O8000" s="181">
        <v>3902</v>
      </c>
      <c r="P8000" s="181">
        <v>2178</v>
      </c>
      <c r="Q8000" s="181">
        <v>483</v>
      </c>
      <c r="R8000" s="181">
        <v>1398</v>
      </c>
      <c r="S8000" s="226">
        <f t="shared" si="374"/>
        <v>17242</v>
      </c>
      <c r="T8000" s="181">
        <f t="shared" si="372"/>
        <v>407458.57285308838</v>
      </c>
      <c r="U8000" s="226">
        <f t="shared" si="373"/>
        <v>26731.852554629793</v>
      </c>
    </row>
    <row r="8001" spans="1:21" x14ac:dyDescent="0.25">
      <c r="A8001" s="156" t="s">
        <v>20366</v>
      </c>
      <c r="B8001" s="156" t="s">
        <v>198</v>
      </c>
      <c r="C8001" s="223">
        <v>2.7629027366638184</v>
      </c>
      <c r="D8001" s="221">
        <v>4.8577346801757812</v>
      </c>
      <c r="E8001" s="221">
        <v>14.64483642578125</v>
      </c>
      <c r="F8001" s="221">
        <v>35.321743011474609</v>
      </c>
      <c r="G8001" s="221">
        <v>70.755096435546875</v>
      </c>
      <c r="H8001" s="221">
        <v>27.039522171020508</v>
      </c>
      <c r="I8001" s="221">
        <v>3.3025991916656494</v>
      </c>
      <c r="J8001" s="221">
        <v>2.8768014907836914</v>
      </c>
      <c r="K8001" s="180">
        <v>3427</v>
      </c>
      <c r="L8001" s="181">
        <v>1082</v>
      </c>
      <c r="M8001" s="181">
        <v>1199</v>
      </c>
      <c r="N8001" s="181">
        <v>1113</v>
      </c>
      <c r="O8001" s="181">
        <v>2534</v>
      </c>
      <c r="P8001" s="181">
        <v>1540</v>
      </c>
      <c r="Q8001" s="181">
        <v>355</v>
      </c>
      <c r="R8001" s="181">
        <v>1045</v>
      </c>
      <c r="S8001" s="226">
        <f t="shared" si="374"/>
        <v>12295</v>
      </c>
      <c r="T8001" s="181">
        <f t="shared" si="372"/>
        <v>296709.75423073769</v>
      </c>
      <c r="U8001" s="226">
        <f t="shared" si="373"/>
        <v>19466.031469354581</v>
      </c>
    </row>
    <row r="8002" spans="1:21" x14ac:dyDescent="0.25">
      <c r="A8002" s="156" t="s">
        <v>20367</v>
      </c>
      <c r="B8002" s="156" t="s">
        <v>198</v>
      </c>
      <c r="C8002" s="223">
        <v>5.6737051010131836</v>
      </c>
      <c r="D8002" s="221">
        <v>31.537803649902344</v>
      </c>
      <c r="E8002" s="221">
        <v>27.039896011352539</v>
      </c>
      <c r="F8002" s="221">
        <v>85.010261535644531</v>
      </c>
      <c r="G8002" s="221">
        <v>187.36492919921875</v>
      </c>
      <c r="H8002" s="221">
        <v>83.716300964355469</v>
      </c>
      <c r="I8002" s="221">
        <v>5.7791128158569336</v>
      </c>
      <c r="J8002" s="221">
        <v>5.3533148765563965</v>
      </c>
      <c r="K8002" s="180">
        <v>946</v>
      </c>
      <c r="L8002" s="181">
        <v>269</v>
      </c>
      <c r="M8002" s="181">
        <v>512</v>
      </c>
      <c r="N8002" s="181">
        <v>599</v>
      </c>
      <c r="O8002" s="181">
        <v>971</v>
      </c>
      <c r="P8002" s="181">
        <v>445</v>
      </c>
      <c r="Q8002" s="181">
        <v>113</v>
      </c>
      <c r="R8002" s="181">
        <v>274</v>
      </c>
      <c r="S8002" s="226">
        <f t="shared" si="374"/>
        <v>4129</v>
      </c>
      <c r="T8002" s="181">
        <f t="shared" si="372"/>
        <v>299921.51583099365</v>
      </c>
      <c r="U8002" s="226">
        <f t="shared" si="373"/>
        <v>19676.74328954647</v>
      </c>
    </row>
    <row r="8003" spans="1:21" x14ac:dyDescent="0.25">
      <c r="A8003" s="156" t="s">
        <v>20368</v>
      </c>
      <c r="B8003" s="156" t="s">
        <v>198</v>
      </c>
      <c r="C8003" s="223">
        <v>2.9669897556304932</v>
      </c>
      <c r="D8003" s="221">
        <v>2.7118539810180664</v>
      </c>
      <c r="E8003" s="221">
        <v>15.854660034179688</v>
      </c>
      <c r="F8003" s="221">
        <v>28.346529006958008</v>
      </c>
      <c r="G8003" s="221">
        <v>86.962295532226563</v>
      </c>
      <c r="H8003" s="221">
        <v>42.699867248535156</v>
      </c>
      <c r="I8003" s="221">
        <v>1.5559525489807129</v>
      </c>
      <c r="J8003" s="221">
        <v>12.12331485748291</v>
      </c>
      <c r="K8003" s="180">
        <v>2716</v>
      </c>
      <c r="L8003" s="181">
        <v>765</v>
      </c>
      <c r="M8003" s="181">
        <v>755</v>
      </c>
      <c r="N8003" s="181">
        <v>810</v>
      </c>
      <c r="O8003" s="181">
        <v>1841</v>
      </c>
      <c r="P8003" s="181">
        <v>1033</v>
      </c>
      <c r="Q8003" s="181">
        <v>198</v>
      </c>
      <c r="R8003" s="181">
        <v>630</v>
      </c>
      <c r="S8003" s="226">
        <f t="shared" si="374"/>
        <v>8748</v>
      </c>
      <c r="T8003" s="181">
        <f t="shared" si="372"/>
        <v>257216.18520069122</v>
      </c>
      <c r="U8003" s="226">
        <f t="shared" si="373"/>
        <v>16875.004222646119</v>
      </c>
    </row>
    <row r="8004" spans="1:21" x14ac:dyDescent="0.25">
      <c r="A8004" s="156" t="s">
        <v>20369</v>
      </c>
      <c r="B8004" s="156" t="s">
        <v>198</v>
      </c>
      <c r="C8004" s="223">
        <v>2.2391924858093262</v>
      </c>
      <c r="D8004" s="221">
        <v>2.223240852355957</v>
      </c>
      <c r="E8004" s="221">
        <v>8.3981657028198242</v>
      </c>
      <c r="F8004" s="221">
        <v>34.914985656738281</v>
      </c>
      <c r="G8004" s="221">
        <v>97.741920471191406</v>
      </c>
      <c r="H8004" s="221">
        <v>70.303985595703125</v>
      </c>
      <c r="I8004" s="221">
        <v>9.3672914505004883</v>
      </c>
      <c r="J8004" s="221">
        <v>7.8448352813720703</v>
      </c>
      <c r="K8004" s="180">
        <v>2096</v>
      </c>
      <c r="L8004" s="181">
        <v>693</v>
      </c>
      <c r="M8004" s="181">
        <v>699</v>
      </c>
      <c r="N8004" s="181">
        <v>752</v>
      </c>
      <c r="O8004" s="181">
        <v>1626</v>
      </c>
      <c r="P8004" s="181">
        <v>1062</v>
      </c>
      <c r="Q8004" s="181">
        <v>229</v>
      </c>
      <c r="R8004" s="181">
        <v>721</v>
      </c>
      <c r="S8004" s="226">
        <f t="shared" si="374"/>
        <v>7878</v>
      </c>
      <c r="T8004" s="181">
        <f t="shared" si="372"/>
        <v>279752.87176990509</v>
      </c>
      <c r="U8004" s="226">
        <f t="shared" si="373"/>
        <v>18353.553018956136</v>
      </c>
    </row>
    <row r="8005" spans="1:21" x14ac:dyDescent="0.25">
      <c r="A8005" s="156" t="s">
        <v>20370</v>
      </c>
      <c r="B8005" s="156" t="s">
        <v>198</v>
      </c>
      <c r="C8005" s="223">
        <v>2.8138833045959473</v>
      </c>
      <c r="D8005" s="221">
        <v>2.7927582263946533</v>
      </c>
      <c r="E8005" s="221">
        <v>4.4230227470397949</v>
      </c>
      <c r="F8005" s="221">
        <v>28.12586784362793</v>
      </c>
      <c r="G8005" s="221">
        <v>95.049995422363281</v>
      </c>
      <c r="H8005" s="221">
        <v>21.77360725402832</v>
      </c>
      <c r="I8005" s="221">
        <v>5.1357674598693848</v>
      </c>
      <c r="J8005" s="221">
        <v>1.1128296852111816</v>
      </c>
      <c r="K8005" s="180">
        <v>2787</v>
      </c>
      <c r="L8005" s="181">
        <v>934</v>
      </c>
      <c r="M8005" s="181">
        <v>856</v>
      </c>
      <c r="N8005" s="181">
        <v>903</v>
      </c>
      <c r="O8005" s="181">
        <v>2638</v>
      </c>
      <c r="P8005" s="181">
        <v>2599</v>
      </c>
      <c r="Q8005" s="181">
        <v>692</v>
      </c>
      <c r="R8005" s="181">
        <v>2049</v>
      </c>
      <c r="S8005" s="226">
        <f t="shared" si="374"/>
        <v>13458</v>
      </c>
      <c r="T8005" s="181">
        <f t="shared" ref="T8005:T8068" si="375">SUMPRODUCT(C8005:J8005,K8005:R8005)</f>
        <v>352800.12737226486</v>
      </c>
      <c r="U8005" s="226">
        <f t="shared" ref="U8005:U8068" si="376">(T8005/$T$10045)*$S$10045</f>
        <v>23145.913755434467</v>
      </c>
    </row>
    <row r="8006" spans="1:21" x14ac:dyDescent="0.25">
      <c r="A8006" s="156" t="s">
        <v>20371</v>
      </c>
      <c r="B8006" s="156" t="s">
        <v>198</v>
      </c>
      <c r="C8006" s="223">
        <v>-0.21480207145214081</v>
      </c>
      <c r="D8006" s="221">
        <v>0.75270730257034302</v>
      </c>
      <c r="E8006" s="221">
        <v>0.37730693817138672</v>
      </c>
      <c r="F8006" s="221">
        <v>3.7278671264648437</v>
      </c>
      <c r="G8006" s="221">
        <v>7.8967080116271973</v>
      </c>
      <c r="H8006" s="221">
        <v>2.3422307968139648</v>
      </c>
      <c r="I8006" s="221">
        <v>-0.10939429700374603</v>
      </c>
      <c r="J8006" s="221">
        <v>-0.53519201278686523</v>
      </c>
      <c r="K8006" s="180">
        <v>0.35277670621871948</v>
      </c>
      <c r="L8006" s="181">
        <v>0.1262354850769043</v>
      </c>
      <c r="M8006" s="181">
        <v>0.13578896224498749</v>
      </c>
      <c r="N8006" s="181">
        <v>0.13683626055717468</v>
      </c>
      <c r="O8006" s="181">
        <v>0.41069915890693665</v>
      </c>
      <c r="P8006" s="181">
        <v>0.38826420903205872</v>
      </c>
      <c r="Q8006" s="181">
        <v>0.12044964730739594</v>
      </c>
      <c r="R8006" s="181">
        <v>0.32894954085350037</v>
      </c>
      <c r="S8006" s="226">
        <f t="shared" ref="S8006:S8069" si="377">SUM(K8006:R8006)</f>
        <v>1.9999999701976776</v>
      </c>
      <c r="T8006" s="181">
        <f t="shared" si="375"/>
        <v>4.543930774064866</v>
      </c>
      <c r="U8006" s="226">
        <f t="shared" si="376"/>
        <v>0.29811052107754454</v>
      </c>
    </row>
    <row r="8007" spans="1:21" x14ac:dyDescent="0.25">
      <c r="A8007" s="156" t="s">
        <v>20372</v>
      </c>
      <c r="B8007" s="156" t="s">
        <v>198</v>
      </c>
      <c r="C8007" s="223">
        <v>3.0783779621124268</v>
      </c>
      <c r="D8007" s="221">
        <v>6.8877286911010742</v>
      </c>
      <c r="E8007" s="221">
        <v>21.109405517578125</v>
      </c>
      <c r="F8007" s="221">
        <v>37.953914642333984</v>
      </c>
      <c r="G8007" s="221">
        <v>87.262825012207031</v>
      </c>
      <c r="H8007" s="221">
        <v>45.563751220703125</v>
      </c>
      <c r="I8007" s="221">
        <v>24.590011596679688</v>
      </c>
      <c r="J8007" s="221">
        <v>3.8352344036102295</v>
      </c>
      <c r="K8007" s="180">
        <v>1131</v>
      </c>
      <c r="L8007" s="181">
        <v>444</v>
      </c>
      <c r="M8007" s="181">
        <v>594</v>
      </c>
      <c r="N8007" s="181">
        <v>897</v>
      </c>
      <c r="O8007" s="181">
        <v>1902</v>
      </c>
      <c r="P8007" s="181">
        <v>1440</v>
      </c>
      <c r="Q8007" s="181">
        <v>376</v>
      </c>
      <c r="R8007" s="181">
        <v>894</v>
      </c>
      <c r="S8007" s="226">
        <f t="shared" si="377"/>
        <v>7678</v>
      </c>
      <c r="T8007" s="181">
        <f t="shared" si="375"/>
        <v>297383.6841738224</v>
      </c>
      <c r="U8007" s="226">
        <f t="shared" si="376"/>
        <v>19510.245524649927</v>
      </c>
    </row>
    <row r="8008" spans="1:21" x14ac:dyDescent="0.25">
      <c r="A8008" s="156" t="s">
        <v>20373</v>
      </c>
      <c r="B8008" s="156" t="s">
        <v>198</v>
      </c>
      <c r="C8008" s="223">
        <v>2.5573151111602783</v>
      </c>
      <c r="D8008" s="221">
        <v>9.3808689117431641</v>
      </c>
      <c r="E8008" s="221">
        <v>8.2240591049194336</v>
      </c>
      <c r="F8008" s="221">
        <v>15.388897895812988</v>
      </c>
      <c r="G8008" s="221">
        <v>77.827934265136719</v>
      </c>
      <c r="H8008" s="221">
        <v>38.706584930419922</v>
      </c>
      <c r="I8008" s="221">
        <v>14.161152839660645</v>
      </c>
      <c r="J8008" s="221">
        <v>2.4715054035186768</v>
      </c>
      <c r="K8008" s="180">
        <v>2955</v>
      </c>
      <c r="L8008" s="181">
        <v>983</v>
      </c>
      <c r="M8008" s="181">
        <v>1182</v>
      </c>
      <c r="N8008" s="181">
        <v>1518</v>
      </c>
      <c r="O8008" s="181">
        <v>3637</v>
      </c>
      <c r="P8008" s="181">
        <v>2729</v>
      </c>
      <c r="Q8008" s="181">
        <v>750</v>
      </c>
      <c r="R8008" s="181">
        <v>1927</v>
      </c>
      <c r="S8008" s="226">
        <f t="shared" si="377"/>
        <v>15681</v>
      </c>
      <c r="T8008" s="181">
        <f t="shared" si="375"/>
        <v>453933.36790132523</v>
      </c>
      <c r="U8008" s="226">
        <f t="shared" si="376"/>
        <v>29780.892264450911</v>
      </c>
    </row>
    <row r="8009" spans="1:21" x14ac:dyDescent="0.25">
      <c r="A8009" s="156" t="s">
        <v>20374</v>
      </c>
      <c r="B8009" s="156" t="s">
        <v>198</v>
      </c>
      <c r="C8009" s="223">
        <v>-0.24564798176288605</v>
      </c>
      <c r="D8009" s="221">
        <v>-0.15912733972072601</v>
      </c>
      <c r="E8009" s="221">
        <v>11.574947357177734</v>
      </c>
      <c r="F8009" s="221">
        <v>29.867948532104492</v>
      </c>
      <c r="G8009" s="221">
        <v>96.447792053222656</v>
      </c>
      <c r="H8009" s="221">
        <v>21.199056625366211</v>
      </c>
      <c r="I8009" s="221">
        <v>22.84112548828125</v>
      </c>
      <c r="J8009" s="221">
        <v>0.4181581437587738</v>
      </c>
      <c r="K8009" s="180">
        <v>2571.67919921875</v>
      </c>
      <c r="L8009" s="181">
        <v>891.687744140625</v>
      </c>
      <c r="M8009" s="181">
        <v>807.191162109375</v>
      </c>
      <c r="N8009" s="181">
        <v>904.61077880859375</v>
      </c>
      <c r="O8009" s="181">
        <v>2626.353515625</v>
      </c>
      <c r="P8009" s="181">
        <v>2364.910888671875</v>
      </c>
      <c r="Q8009" s="181">
        <v>585.51177978515625</v>
      </c>
      <c r="R8009" s="181">
        <v>1882.7833251953125</v>
      </c>
      <c r="S8009" s="226">
        <f t="shared" si="377"/>
        <v>12634.728393554688</v>
      </c>
      <c r="T8009" s="181">
        <f t="shared" si="375"/>
        <v>353189.37048147456</v>
      </c>
      <c r="U8009" s="226">
        <f t="shared" si="376"/>
        <v>23171.45055867422</v>
      </c>
    </row>
    <row r="8010" spans="1:21" x14ac:dyDescent="0.25">
      <c r="A8010" s="156" t="s">
        <v>19130</v>
      </c>
      <c r="B8010" s="156" t="s">
        <v>198</v>
      </c>
      <c r="C8010" s="223">
        <v>2.261399507522583</v>
      </c>
      <c r="D8010" s="221">
        <v>15.817195892333984</v>
      </c>
      <c r="E8010" s="221">
        <v>8.4349613189697266</v>
      </c>
      <c r="F8010" s="221">
        <v>85.188209533691406</v>
      </c>
      <c r="G8010" s="221">
        <v>155.0001220703125</v>
      </c>
      <c r="H8010" s="221">
        <v>43.689033508300781</v>
      </c>
      <c r="I8010" s="221">
        <v>3.4815042018890381</v>
      </c>
      <c r="J8010" s="221">
        <v>1.4347183704376221</v>
      </c>
      <c r="K8010" s="180">
        <v>2163.358154296875</v>
      </c>
      <c r="L8010" s="181">
        <v>710.51953125</v>
      </c>
      <c r="M8010" s="181">
        <v>744.3065185546875</v>
      </c>
      <c r="N8010" s="181">
        <v>744.3065185546875</v>
      </c>
      <c r="O8010" s="181">
        <v>2114.6651611328125</v>
      </c>
      <c r="P8010" s="181">
        <v>1971.5675048828125</v>
      </c>
      <c r="Q8010" s="181">
        <v>577.3592529296875</v>
      </c>
      <c r="R8010" s="181">
        <v>1831.4510498046875</v>
      </c>
      <c r="S8010" s="226">
        <f t="shared" si="377"/>
        <v>10857.53369140625</v>
      </c>
      <c r="T8010" s="181">
        <f t="shared" si="375"/>
        <v>504361.91205813887</v>
      </c>
      <c r="U8010" s="226">
        <f t="shared" si="376"/>
        <v>33089.322855333645</v>
      </c>
    </row>
    <row r="8011" spans="1:21" x14ac:dyDescent="0.25">
      <c r="A8011" s="156" t="s">
        <v>20375</v>
      </c>
      <c r="B8011" s="156" t="s">
        <v>198</v>
      </c>
      <c r="C8011" s="223">
        <v>1.1864877939224243</v>
      </c>
      <c r="D8011" s="221">
        <v>1.2579320669174194</v>
      </c>
      <c r="E8011" s="221">
        <v>6.4547548294067383</v>
      </c>
      <c r="F8011" s="221">
        <v>33.535835266113281</v>
      </c>
      <c r="G8011" s="221">
        <v>64.900375366210938</v>
      </c>
      <c r="H8011" s="221">
        <v>25.904138565063477</v>
      </c>
      <c r="I8011" s="221">
        <v>4.178739070892334</v>
      </c>
      <c r="J8011" s="221">
        <v>-3.5984995774924755E-3</v>
      </c>
      <c r="K8011" s="180">
        <v>2494</v>
      </c>
      <c r="L8011" s="181">
        <v>838</v>
      </c>
      <c r="M8011" s="181">
        <v>665</v>
      </c>
      <c r="N8011" s="181">
        <v>718</v>
      </c>
      <c r="O8011" s="181">
        <v>2599</v>
      </c>
      <c r="P8011" s="181">
        <v>2270</v>
      </c>
      <c r="Q8011" s="181">
        <v>689</v>
      </c>
      <c r="R8011" s="181">
        <v>1870</v>
      </c>
      <c r="S8011" s="226">
        <f t="shared" si="377"/>
        <v>12143</v>
      </c>
      <c r="T8011" s="181">
        <f t="shared" si="375"/>
        <v>262735.28145785537</v>
      </c>
      <c r="U8011" s="226">
        <f t="shared" si="376"/>
        <v>17237.091750583633</v>
      </c>
    </row>
    <row r="8012" spans="1:21" x14ac:dyDescent="0.25">
      <c r="A8012" s="156" t="s">
        <v>20376</v>
      </c>
      <c r="B8012" s="156" t="s">
        <v>198</v>
      </c>
      <c r="C8012" s="223">
        <v>-0.53115749359130859</v>
      </c>
      <c r="D8012" s="221">
        <v>11.50712776184082</v>
      </c>
      <c r="E8012" s="221">
        <v>4.2753615379333496</v>
      </c>
      <c r="F8012" s="221">
        <v>21.273405075073242</v>
      </c>
      <c r="G8012" s="221">
        <v>32.777042388916016</v>
      </c>
      <c r="H8012" s="221">
        <v>33.685382843017578</v>
      </c>
      <c r="I8012" s="221">
        <v>2.2343039512634277</v>
      </c>
      <c r="J8012" s="221">
        <v>2.8381006717681885</v>
      </c>
      <c r="K8012" s="180">
        <v>1414</v>
      </c>
      <c r="L8012" s="181">
        <v>400</v>
      </c>
      <c r="M8012" s="181">
        <v>441</v>
      </c>
      <c r="N8012" s="181">
        <v>680</v>
      </c>
      <c r="O8012" s="181">
        <v>1998</v>
      </c>
      <c r="P8012" s="181">
        <v>1422</v>
      </c>
      <c r="Q8012" s="181">
        <v>365</v>
      </c>
      <c r="R8012" s="181">
        <v>914</v>
      </c>
      <c r="S8012" s="226">
        <f t="shared" si="377"/>
        <v>7634</v>
      </c>
      <c r="T8012" s="181">
        <f t="shared" si="375"/>
        <v>137001.8343501091</v>
      </c>
      <c r="U8012" s="226">
        <f t="shared" si="376"/>
        <v>8988.1845163223516</v>
      </c>
    </row>
    <row r="8013" spans="1:21" x14ac:dyDescent="0.25">
      <c r="A8013" s="156" t="s">
        <v>20377</v>
      </c>
      <c r="B8013" s="156" t="s">
        <v>198</v>
      </c>
      <c r="C8013" s="223">
        <v>6.2052092552185059</v>
      </c>
      <c r="D8013" s="221">
        <v>12.044483184814453</v>
      </c>
      <c r="E8013" s="221">
        <v>5.5946865081787109</v>
      </c>
      <c r="F8013" s="221">
        <v>8.9452476501464844</v>
      </c>
      <c r="G8013" s="221">
        <v>103.123046875</v>
      </c>
      <c r="H8013" s="221">
        <v>98.060028076171875</v>
      </c>
      <c r="I8013" s="221">
        <v>31.162382125854492</v>
      </c>
      <c r="J8013" s="221">
        <v>4.682187557220459</v>
      </c>
      <c r="K8013" s="180">
        <v>247</v>
      </c>
      <c r="L8013" s="181">
        <v>353</v>
      </c>
      <c r="M8013" s="181">
        <v>498</v>
      </c>
      <c r="N8013" s="181">
        <v>288</v>
      </c>
      <c r="O8013" s="181">
        <v>497</v>
      </c>
      <c r="P8013" s="181">
        <v>349</v>
      </c>
      <c r="Q8013" s="181">
        <v>90</v>
      </c>
      <c r="R8013" s="181">
        <v>260</v>
      </c>
      <c r="S8013" s="226">
        <f t="shared" si="377"/>
        <v>2582</v>
      </c>
      <c r="T8013" s="181">
        <f t="shared" si="375"/>
        <v>100643.86170625687</v>
      </c>
      <c r="U8013" s="226">
        <f t="shared" si="376"/>
        <v>6602.8721713268478</v>
      </c>
    </row>
    <row r="8014" spans="1:21" x14ac:dyDescent="0.25">
      <c r="A8014" s="156" t="s">
        <v>20378</v>
      </c>
      <c r="B8014" s="156" t="s">
        <v>198</v>
      </c>
      <c r="C8014" s="223">
        <v>3.4687983989715576</v>
      </c>
      <c r="D8014" s="221">
        <v>6.0604739189147949</v>
      </c>
      <c r="E8014" s="221">
        <v>8.8646554946899414</v>
      </c>
      <c r="F8014" s="221">
        <v>13.033856391906738</v>
      </c>
      <c r="G8014" s="221">
        <v>48.945930480957031</v>
      </c>
      <c r="H8014" s="221">
        <v>32.846088409423828</v>
      </c>
      <c r="I8014" s="221">
        <v>10.78943920135498</v>
      </c>
      <c r="J8014" s="221">
        <v>8.4103069305419922</v>
      </c>
      <c r="K8014" s="180">
        <v>1120</v>
      </c>
      <c r="L8014" s="181">
        <v>2437</v>
      </c>
      <c r="M8014" s="181">
        <v>1555</v>
      </c>
      <c r="N8014" s="181">
        <v>894</v>
      </c>
      <c r="O8014" s="181">
        <v>1539</v>
      </c>
      <c r="P8014" s="181">
        <v>1031</v>
      </c>
      <c r="Q8014" s="181">
        <v>296</v>
      </c>
      <c r="R8014" s="181">
        <v>803</v>
      </c>
      <c r="S8014" s="226">
        <f t="shared" si="377"/>
        <v>9675</v>
      </c>
      <c r="T8014" s="181">
        <f t="shared" si="375"/>
        <v>163230.49068498611</v>
      </c>
      <c r="U8014" s="226">
        <f t="shared" si="376"/>
        <v>10708.949817541796</v>
      </c>
    </row>
    <row r="8015" spans="1:21" x14ac:dyDescent="0.25">
      <c r="A8015" s="156" t="s">
        <v>20379</v>
      </c>
      <c r="B8015" s="156" t="s">
        <v>198</v>
      </c>
      <c r="C8015" s="223">
        <v>1.9314440488815308</v>
      </c>
      <c r="D8015" s="221">
        <v>2.8989536762237549</v>
      </c>
      <c r="E8015" s="221">
        <v>2.8523387908935547</v>
      </c>
      <c r="F8015" s="221">
        <v>5.8741130828857422</v>
      </c>
      <c r="G8015" s="221">
        <v>16.053287506103516</v>
      </c>
      <c r="H8015" s="221">
        <v>4.4884767532348633</v>
      </c>
      <c r="I8015" s="221">
        <v>2.0368518829345703</v>
      </c>
      <c r="J8015" s="221">
        <v>1.6110541820526123</v>
      </c>
      <c r="K8015" s="180">
        <v>716</v>
      </c>
      <c r="L8015" s="181">
        <v>979</v>
      </c>
      <c r="M8015" s="181">
        <v>767</v>
      </c>
      <c r="N8015" s="181">
        <v>435</v>
      </c>
      <c r="O8015" s="181">
        <v>983</v>
      </c>
      <c r="P8015" s="181">
        <v>830</v>
      </c>
      <c r="Q8015" s="181">
        <v>305</v>
      </c>
      <c r="R8015" s="181">
        <v>949</v>
      </c>
      <c r="S8015" s="226">
        <f t="shared" si="377"/>
        <v>5964</v>
      </c>
      <c r="T8015" s="181">
        <f t="shared" si="375"/>
        <v>30619.920198440552</v>
      </c>
      <c r="U8015" s="226">
        <f t="shared" si="376"/>
        <v>2008.8599099726596</v>
      </c>
    </row>
    <row r="8016" spans="1:21" x14ac:dyDescent="0.25">
      <c r="A8016" s="156" t="s">
        <v>20380</v>
      </c>
      <c r="B8016" s="156" t="s">
        <v>198</v>
      </c>
      <c r="C8016" s="223">
        <v>4.5664429664611816</v>
      </c>
      <c r="D8016" s="221">
        <v>7.3761239051818848</v>
      </c>
      <c r="E8016" s="221">
        <v>16.694534301757813</v>
      </c>
      <c r="F8016" s="221">
        <v>40.451038360595703</v>
      </c>
      <c r="G8016" s="221">
        <v>102.52634429931641</v>
      </c>
      <c r="H8016" s="221">
        <v>44.630252838134766</v>
      </c>
      <c r="I8016" s="221">
        <v>38.524139404296875</v>
      </c>
      <c r="J8016" s="221">
        <v>3.7974569797515869</v>
      </c>
      <c r="K8016" s="180">
        <v>2137.186279296875</v>
      </c>
      <c r="L8016" s="181">
        <v>681.53240966796875</v>
      </c>
      <c r="M8016" s="181">
        <v>1150.2052001953125</v>
      </c>
      <c r="N8016" s="181">
        <v>1038.5255737304687</v>
      </c>
      <c r="O8016" s="181">
        <v>2235.502685546875</v>
      </c>
      <c r="P8016" s="181">
        <v>1266.6575927734375</v>
      </c>
      <c r="Q8016" s="181">
        <v>250.08612060546875</v>
      </c>
      <c r="R8016" s="181">
        <v>806.575439453125</v>
      </c>
      <c r="S8016" s="226">
        <f t="shared" si="377"/>
        <v>9566.2713012695312</v>
      </c>
      <c r="T8016" s="181">
        <f t="shared" si="375"/>
        <v>374424.43949315179</v>
      </c>
      <c r="U8016" s="226">
        <f t="shared" si="376"/>
        <v>24564.605032840147</v>
      </c>
    </row>
    <row r="8017" spans="1:21" x14ac:dyDescent="0.25">
      <c r="A8017" s="156" t="s">
        <v>20381</v>
      </c>
      <c r="B8017" s="156" t="s">
        <v>198</v>
      </c>
      <c r="C8017" s="223">
        <v>3.2605278491973877</v>
      </c>
      <c r="D8017" s="221">
        <v>13.668684005737305</v>
      </c>
      <c r="E8017" s="221">
        <v>15.542007446289062</v>
      </c>
      <c r="F8017" s="221">
        <v>27.215028762817383</v>
      </c>
      <c r="G8017" s="221">
        <v>125.78826904296875</v>
      </c>
      <c r="H8017" s="221">
        <v>72.3382568359375</v>
      </c>
      <c r="I8017" s="221">
        <v>41.84075927734375</v>
      </c>
      <c r="J8017" s="221">
        <v>2.9401378631591797</v>
      </c>
      <c r="K8017" s="180">
        <v>1077</v>
      </c>
      <c r="L8017" s="181">
        <v>301</v>
      </c>
      <c r="M8017" s="181">
        <v>948</v>
      </c>
      <c r="N8017" s="181">
        <v>1307</v>
      </c>
      <c r="O8017" s="181">
        <v>1844</v>
      </c>
      <c r="P8017" s="181">
        <v>823</v>
      </c>
      <c r="Q8017" s="181">
        <v>132</v>
      </c>
      <c r="R8017" s="181">
        <v>322</v>
      </c>
      <c r="S8017" s="226">
        <f t="shared" si="377"/>
        <v>6754</v>
      </c>
      <c r="T8017" s="181">
        <f t="shared" si="375"/>
        <v>355887.38613915443</v>
      </c>
      <c r="U8017" s="226">
        <f t="shared" si="376"/>
        <v>23348.457404416022</v>
      </c>
    </row>
    <row r="8018" spans="1:21" x14ac:dyDescent="0.25">
      <c r="A8018" s="156" t="s">
        <v>20382</v>
      </c>
      <c r="B8018" s="156" t="s">
        <v>198</v>
      </c>
      <c r="C8018" s="223">
        <v>3.1475188732147217</v>
      </c>
      <c r="D8018" s="221">
        <v>22.474309921264648</v>
      </c>
      <c r="E8018" s="221">
        <v>15.296492576599121</v>
      </c>
      <c r="F8018" s="221">
        <v>16.484792709350586</v>
      </c>
      <c r="G8018" s="221">
        <v>78.22418212890625</v>
      </c>
      <c r="H8018" s="221">
        <v>30.173881530761719</v>
      </c>
      <c r="I8018" s="221">
        <v>26.443233489990234</v>
      </c>
      <c r="J8018" s="221">
        <v>2.8271288871765137</v>
      </c>
      <c r="K8018" s="180">
        <v>887</v>
      </c>
      <c r="L8018" s="181">
        <v>390</v>
      </c>
      <c r="M8018" s="181">
        <v>1069</v>
      </c>
      <c r="N8018" s="181">
        <v>997</v>
      </c>
      <c r="O8018" s="181">
        <v>1722</v>
      </c>
      <c r="P8018" s="181">
        <v>1019</v>
      </c>
      <c r="Q8018" s="181">
        <v>219</v>
      </c>
      <c r="R8018" s="181">
        <v>691</v>
      </c>
      <c r="S8018" s="226">
        <f t="shared" si="377"/>
        <v>6994</v>
      </c>
      <c r="T8018" s="181">
        <f t="shared" si="375"/>
        <v>217537.96010661125</v>
      </c>
      <c r="U8018" s="226">
        <f t="shared" si="376"/>
        <v>14271.862373359789</v>
      </c>
    </row>
    <row r="8019" spans="1:21" x14ac:dyDescent="0.25">
      <c r="A8019" s="156" t="s">
        <v>20383</v>
      </c>
      <c r="B8019" s="156" t="s">
        <v>198</v>
      </c>
      <c r="C8019" s="223">
        <v>3.7639544010162354</v>
      </c>
      <c r="D8019" s="221">
        <v>0.5515134334564209</v>
      </c>
      <c r="E8019" s="221">
        <v>7.3427963256835938</v>
      </c>
      <c r="F8019" s="221">
        <v>13.211777687072754</v>
      </c>
      <c r="G8019" s="221">
        <v>30.000165939331055</v>
      </c>
      <c r="H8019" s="221">
        <v>37.743499755859375</v>
      </c>
      <c r="I8019" s="221">
        <v>1.8007984161376953</v>
      </c>
      <c r="J8019" s="221">
        <v>1.3750007152557373</v>
      </c>
      <c r="K8019" s="180">
        <v>1240</v>
      </c>
      <c r="L8019" s="181">
        <v>368</v>
      </c>
      <c r="M8019" s="181">
        <v>1132</v>
      </c>
      <c r="N8019" s="181">
        <v>1023</v>
      </c>
      <c r="O8019" s="181">
        <v>1874</v>
      </c>
      <c r="P8019" s="181">
        <v>1349</v>
      </c>
      <c r="Q8019" s="181">
        <v>440</v>
      </c>
      <c r="R8019" s="181">
        <v>1409</v>
      </c>
      <c r="S8019" s="226">
        <f t="shared" si="377"/>
        <v>8835</v>
      </c>
      <c r="T8019" s="181">
        <f t="shared" si="375"/>
        <v>136563.97386717796</v>
      </c>
      <c r="U8019" s="226">
        <f t="shared" si="376"/>
        <v>8959.4581066968149</v>
      </c>
    </row>
    <row r="8020" spans="1:21" x14ac:dyDescent="0.25">
      <c r="A8020" s="156" t="s">
        <v>20384</v>
      </c>
      <c r="B8020" s="156" t="s">
        <v>198</v>
      </c>
      <c r="C8020" s="223">
        <v>2.2639815807342529</v>
      </c>
      <c r="D8020" s="221">
        <v>0.9601588249206543</v>
      </c>
      <c r="E8020" s="221">
        <v>10.499160766601562</v>
      </c>
      <c r="F8020" s="221">
        <v>35.160186767578125</v>
      </c>
      <c r="G8020" s="221">
        <v>75.720039367675781</v>
      </c>
      <c r="H8020" s="221">
        <v>16.54176139831543</v>
      </c>
      <c r="I8020" s="221">
        <v>6.0276780128479004</v>
      </c>
      <c r="J8020" s="221">
        <v>5.4505505561828613</v>
      </c>
      <c r="K8020" s="180">
        <v>1497</v>
      </c>
      <c r="L8020" s="181">
        <v>537</v>
      </c>
      <c r="M8020" s="181">
        <v>763</v>
      </c>
      <c r="N8020" s="181">
        <v>859</v>
      </c>
      <c r="O8020" s="181">
        <v>2027</v>
      </c>
      <c r="P8020" s="181">
        <v>1583</v>
      </c>
      <c r="Q8020" s="181">
        <v>494</v>
      </c>
      <c r="R8020" s="181">
        <v>1358</v>
      </c>
      <c r="S8020" s="226">
        <f t="shared" si="377"/>
        <v>9118</v>
      </c>
      <c r="T8020" s="181">
        <f t="shared" si="375"/>
        <v>232167.89449906349</v>
      </c>
      <c r="U8020" s="226">
        <f t="shared" si="376"/>
        <v>15231.678352502162</v>
      </c>
    </row>
    <row r="8021" spans="1:21" x14ac:dyDescent="0.25">
      <c r="A8021" s="156" t="s">
        <v>20385</v>
      </c>
      <c r="B8021" s="156" t="s">
        <v>198</v>
      </c>
      <c r="C8021" s="223">
        <v>-0.56800538301467896</v>
      </c>
      <c r="D8021" s="221">
        <v>0.39950400590896606</v>
      </c>
      <c r="E8021" s="221">
        <v>1.7282130718231201</v>
      </c>
      <c r="F8021" s="221">
        <v>16.292804718017578</v>
      </c>
      <c r="G8021" s="221">
        <v>25.752679824829102</v>
      </c>
      <c r="H8021" s="221">
        <v>8.4692373275756836</v>
      </c>
      <c r="I8021" s="221">
        <v>-0.46259760856628418</v>
      </c>
      <c r="J8021" s="221">
        <v>-0.88839530944824219</v>
      </c>
      <c r="K8021" s="180">
        <v>1239</v>
      </c>
      <c r="L8021" s="181">
        <v>332</v>
      </c>
      <c r="M8021" s="181">
        <v>517</v>
      </c>
      <c r="N8021" s="181">
        <v>875</v>
      </c>
      <c r="O8021" s="181">
        <v>1922</v>
      </c>
      <c r="P8021" s="181">
        <v>1333</v>
      </c>
      <c r="Q8021" s="181">
        <v>373</v>
      </c>
      <c r="R8021" s="181">
        <v>1019</v>
      </c>
      <c r="S8021" s="226">
        <f t="shared" si="377"/>
        <v>7610</v>
      </c>
      <c r="T8021" s="181">
        <f t="shared" si="375"/>
        <v>74286.88719946146</v>
      </c>
      <c r="U8021" s="226">
        <f t="shared" si="376"/>
        <v>4873.6883886215855</v>
      </c>
    </row>
    <row r="8022" spans="1:21" x14ac:dyDescent="0.25">
      <c r="A8022" s="156" t="s">
        <v>20386</v>
      </c>
      <c r="B8022" s="156" t="s">
        <v>198</v>
      </c>
      <c r="C8022" s="223">
        <v>5.9414143562316895</v>
      </c>
      <c r="D8022" s="221">
        <v>16.722801208496094</v>
      </c>
      <c r="E8022" s="221">
        <v>10.368134498596191</v>
      </c>
      <c r="F8022" s="221">
        <v>38.957447052001953</v>
      </c>
      <c r="G8022" s="221">
        <v>59.122482299804687</v>
      </c>
      <c r="H8022" s="221">
        <v>28.094976425170898</v>
      </c>
      <c r="I8022" s="221">
        <v>6.0468220710754395</v>
      </c>
      <c r="J8022" s="221">
        <v>5.6210246086120605</v>
      </c>
      <c r="K8022" s="180">
        <v>1698.59375</v>
      </c>
      <c r="L8022" s="181">
        <v>429.632568359375</v>
      </c>
      <c r="M8022" s="181">
        <v>571.18206787109375</v>
      </c>
      <c r="N8022" s="181">
        <v>727.6839599609375</v>
      </c>
      <c r="O8022" s="181">
        <v>1674.669921875</v>
      </c>
      <c r="P8022" s="181">
        <v>826.369873046875</v>
      </c>
      <c r="Q8022" s="181">
        <v>125.60024261474609</v>
      </c>
      <c r="R8022" s="181">
        <v>601.08685302734375</v>
      </c>
      <c r="S8022" s="226">
        <f t="shared" si="377"/>
        <v>6654.8192367553711</v>
      </c>
      <c r="T8022" s="181">
        <f t="shared" si="375"/>
        <v>177913.20239641654</v>
      </c>
      <c r="U8022" s="226">
        <f t="shared" si="376"/>
        <v>11672.228321718982</v>
      </c>
    </row>
    <row r="8023" spans="1:21" x14ac:dyDescent="0.25">
      <c r="A8023" s="156" t="s">
        <v>20387</v>
      </c>
      <c r="B8023" s="156" t="s">
        <v>198</v>
      </c>
      <c r="C8023" s="223">
        <v>2.6562390327453613</v>
      </c>
      <c r="D8023" s="221">
        <v>5.9940567016601562</v>
      </c>
      <c r="E8023" s="221">
        <v>57.244819641113281</v>
      </c>
      <c r="F8023" s="221">
        <v>74.305274963378906</v>
      </c>
      <c r="G8023" s="221">
        <v>143.10641479492187</v>
      </c>
      <c r="H8023" s="221">
        <v>48.458297729492188</v>
      </c>
      <c r="I8023" s="221">
        <v>5.1928396224975586</v>
      </c>
      <c r="J8023" s="221">
        <v>4.7670416831970215</v>
      </c>
      <c r="K8023" s="180">
        <v>1249</v>
      </c>
      <c r="L8023" s="181">
        <v>370</v>
      </c>
      <c r="M8023" s="181">
        <v>435</v>
      </c>
      <c r="N8023" s="181">
        <v>481</v>
      </c>
      <c r="O8023" s="181">
        <v>1313</v>
      </c>
      <c r="P8023" s="181">
        <v>776</v>
      </c>
      <c r="Q8023" s="181">
        <v>151</v>
      </c>
      <c r="R8023" s="181">
        <v>357</v>
      </c>
      <c r="S8023" s="226">
        <f t="shared" si="377"/>
        <v>5132</v>
      </c>
      <c r="T8023" s="181">
        <f t="shared" si="375"/>
        <v>294166.09166049957</v>
      </c>
      <c r="U8023" s="226">
        <f t="shared" si="376"/>
        <v>19299.1511597805</v>
      </c>
    </row>
    <row r="8024" spans="1:21" x14ac:dyDescent="0.25">
      <c r="A8024" s="156" t="s">
        <v>20388</v>
      </c>
      <c r="B8024" s="156" t="s">
        <v>198</v>
      </c>
      <c r="C8024" s="223">
        <v>4.95458984375</v>
      </c>
      <c r="D8024" s="221">
        <v>-5.7053065299987793</v>
      </c>
      <c r="E8024" s="221">
        <v>6.2633638381958008</v>
      </c>
      <c r="F8024" s="221">
        <v>8.2609043121337891</v>
      </c>
      <c r="G8024" s="221">
        <v>58.642993927001953</v>
      </c>
      <c r="H8024" s="221">
        <v>7.5116229057312012</v>
      </c>
      <c r="I8024" s="221">
        <v>5.05999755859375</v>
      </c>
      <c r="J8024" s="221">
        <v>4.6342000961303711</v>
      </c>
      <c r="K8024" s="180">
        <v>175</v>
      </c>
      <c r="L8024" s="181">
        <v>64</v>
      </c>
      <c r="M8024" s="181">
        <v>374</v>
      </c>
      <c r="N8024" s="181">
        <v>489</v>
      </c>
      <c r="O8024" s="181">
        <v>515</v>
      </c>
      <c r="P8024" s="181">
        <v>210</v>
      </c>
      <c r="Q8024" s="181">
        <v>22</v>
      </c>
      <c r="R8024" s="181">
        <v>41</v>
      </c>
      <c r="S8024" s="226">
        <f t="shared" si="377"/>
        <v>1890</v>
      </c>
      <c r="T8024" s="181">
        <f t="shared" si="375"/>
        <v>38963.898721694946</v>
      </c>
      <c r="U8024" s="226">
        <f t="shared" si="376"/>
        <v>2556.277533415463</v>
      </c>
    </row>
    <row r="8025" spans="1:21" x14ac:dyDescent="0.25">
      <c r="A8025" s="156" t="s">
        <v>20389</v>
      </c>
      <c r="B8025" s="156" t="s">
        <v>198</v>
      </c>
      <c r="C8025" s="223">
        <v>0.36955556273460388</v>
      </c>
      <c r="D8025" s="221">
        <v>6.1025962829589844</v>
      </c>
      <c r="E8025" s="221">
        <v>-1.1137175559997559</v>
      </c>
      <c r="F8025" s="221">
        <v>67.817047119140625</v>
      </c>
      <c r="G8025" s="221">
        <v>68.678840637207031</v>
      </c>
      <c r="H8025" s="221">
        <v>28.618156433105469</v>
      </c>
      <c r="I8025" s="221">
        <v>3.2911434173583984</v>
      </c>
      <c r="J8025" s="221">
        <v>2.0876178741455078</v>
      </c>
      <c r="K8025" s="180">
        <v>620</v>
      </c>
      <c r="L8025" s="181">
        <v>199</v>
      </c>
      <c r="M8025" s="181">
        <v>228</v>
      </c>
      <c r="N8025" s="181">
        <v>176</v>
      </c>
      <c r="O8025" s="181">
        <v>494</v>
      </c>
      <c r="P8025" s="181">
        <v>441</v>
      </c>
      <c r="Q8025" s="181">
        <v>115</v>
      </c>
      <c r="R8025" s="181">
        <v>312</v>
      </c>
      <c r="S8025" s="226">
        <f t="shared" si="377"/>
        <v>2585</v>
      </c>
      <c r="T8025" s="181">
        <f t="shared" si="375"/>
        <v>60703.186330914497</v>
      </c>
      <c r="U8025" s="226">
        <f t="shared" si="376"/>
        <v>3982.5119281004859</v>
      </c>
    </row>
    <row r="8026" spans="1:21" x14ac:dyDescent="0.25">
      <c r="A8026" s="156" t="s">
        <v>20390</v>
      </c>
      <c r="B8026" s="156" t="s">
        <v>198</v>
      </c>
      <c r="C8026" s="223">
        <v>4.804964542388916</v>
      </c>
      <c r="D8026" s="221">
        <v>4.8674426078796387</v>
      </c>
      <c r="E8026" s="221">
        <v>38.428932189941406</v>
      </c>
      <c r="F8026" s="221">
        <v>67.798515319824219</v>
      </c>
      <c r="G8026" s="221">
        <v>98.949592590332031</v>
      </c>
      <c r="H8026" s="221">
        <v>60.204704284667969</v>
      </c>
      <c r="I8026" s="221">
        <v>-1.7627390623092651</v>
      </c>
      <c r="J8026" s="221">
        <v>4.7141299247741699</v>
      </c>
      <c r="K8026" s="180">
        <v>2613</v>
      </c>
      <c r="L8026" s="181">
        <v>774</v>
      </c>
      <c r="M8026" s="181">
        <v>723</v>
      </c>
      <c r="N8026" s="181">
        <v>756</v>
      </c>
      <c r="O8026" s="181">
        <v>2043</v>
      </c>
      <c r="P8026" s="181">
        <v>1052</v>
      </c>
      <c r="Q8026" s="181">
        <v>178</v>
      </c>
      <c r="R8026" s="181">
        <v>679</v>
      </c>
      <c r="S8026" s="226">
        <f t="shared" si="377"/>
        <v>8818</v>
      </c>
      <c r="T8026" s="181">
        <f t="shared" si="375"/>
        <v>363739.06171822548</v>
      </c>
      <c r="U8026" s="226">
        <f t="shared" si="376"/>
        <v>23863.576849361878</v>
      </c>
    </row>
    <row r="8027" spans="1:21" x14ac:dyDescent="0.25">
      <c r="A8027" s="156" t="s">
        <v>20391</v>
      </c>
      <c r="B8027" s="156" t="s">
        <v>198</v>
      </c>
      <c r="C8027" s="223">
        <v>3.711418628692627</v>
      </c>
      <c r="D8027" s="221">
        <v>9.1699056625366211</v>
      </c>
      <c r="E8027" s="221">
        <v>18.102289199829102</v>
      </c>
      <c r="F8027" s="221">
        <v>43.385284423828125</v>
      </c>
      <c r="G8027" s="221">
        <v>79.857086181640625</v>
      </c>
      <c r="H8027" s="221">
        <v>42.749954223632813</v>
      </c>
      <c r="I8027" s="221">
        <v>4.1986393928527832</v>
      </c>
      <c r="J8027" s="221">
        <v>3.7728416919708252</v>
      </c>
      <c r="K8027" s="180">
        <v>2408</v>
      </c>
      <c r="L8027" s="181">
        <v>694</v>
      </c>
      <c r="M8027" s="181">
        <v>535</v>
      </c>
      <c r="N8027" s="181">
        <v>553</v>
      </c>
      <c r="O8027" s="181">
        <v>1702</v>
      </c>
      <c r="P8027" s="181">
        <v>975</v>
      </c>
      <c r="Q8027" s="181">
        <v>178</v>
      </c>
      <c r="R8027" s="181">
        <v>492</v>
      </c>
      <c r="S8027" s="226">
        <f t="shared" si="377"/>
        <v>7537</v>
      </c>
      <c r="T8027" s="181">
        <f t="shared" si="375"/>
        <v>229179.35956954956</v>
      </c>
      <c r="U8027" s="226">
        <f t="shared" si="376"/>
        <v>15035.61160998468</v>
      </c>
    </row>
    <row r="8028" spans="1:21" x14ac:dyDescent="0.25">
      <c r="A8028" s="156" t="s">
        <v>20392</v>
      </c>
      <c r="B8028" s="156" t="s">
        <v>198</v>
      </c>
      <c r="C8028" s="223">
        <v>5.7930760383605957</v>
      </c>
      <c r="D8028" s="221">
        <v>6.0275044441223145</v>
      </c>
      <c r="E8028" s="221">
        <v>6.5892367362976074</v>
      </c>
      <c r="F8028" s="221">
        <v>82.333877563476562</v>
      </c>
      <c r="G8028" s="221">
        <v>139.35401916503906</v>
      </c>
      <c r="H8028" s="221">
        <v>85.770622253417969</v>
      </c>
      <c r="I8028" s="221">
        <v>88.422401428222656</v>
      </c>
      <c r="J8028" s="221">
        <v>4.7396054267883301</v>
      </c>
      <c r="K8028" s="180">
        <v>900</v>
      </c>
      <c r="L8028" s="181">
        <v>363</v>
      </c>
      <c r="M8028" s="181">
        <v>779</v>
      </c>
      <c r="N8028" s="181">
        <v>262</v>
      </c>
      <c r="O8028" s="181">
        <v>798</v>
      </c>
      <c r="P8028" s="181">
        <v>348</v>
      </c>
      <c r="Q8028" s="181">
        <v>61</v>
      </c>
      <c r="R8028" s="181">
        <v>202</v>
      </c>
      <c r="S8028" s="226">
        <f t="shared" si="377"/>
        <v>3713</v>
      </c>
      <c r="T8028" s="181">
        <f t="shared" si="375"/>
        <v>181510.09450817108</v>
      </c>
      <c r="U8028" s="226">
        <f t="shared" si="376"/>
        <v>11908.207132799247</v>
      </c>
    </row>
    <row r="8029" spans="1:21" x14ac:dyDescent="0.25">
      <c r="A8029" s="156" t="s">
        <v>20393</v>
      </c>
      <c r="B8029" s="156" t="s">
        <v>198</v>
      </c>
      <c r="C8029" s="223">
        <v>3.4644544124603271</v>
      </c>
      <c r="D8029" s="221">
        <v>4.4319639205932617</v>
      </c>
      <c r="E8029" s="221">
        <v>4.0565633773803711</v>
      </c>
      <c r="F8029" s="221">
        <v>7.4071235656738281</v>
      </c>
      <c r="G8029" s="221">
        <v>37.147296905517578</v>
      </c>
      <c r="H8029" s="221">
        <v>207.26264953613281</v>
      </c>
      <c r="I8029" s="221">
        <v>3.5698623657226562</v>
      </c>
      <c r="J8029" s="221">
        <v>3.1440646648406982</v>
      </c>
      <c r="K8029" s="180">
        <v>6</v>
      </c>
      <c r="L8029" s="181">
        <v>19</v>
      </c>
      <c r="M8029" s="181">
        <v>180</v>
      </c>
      <c r="N8029" s="181">
        <v>103</v>
      </c>
      <c r="O8029" s="181">
        <v>95</v>
      </c>
      <c r="P8029" s="181">
        <v>29</v>
      </c>
      <c r="Q8029" s="181">
        <v>4</v>
      </c>
      <c r="R8029" s="181">
        <v>15</v>
      </c>
      <c r="S8029" s="226">
        <f t="shared" si="377"/>
        <v>451</v>
      </c>
      <c r="T8029" s="181">
        <f t="shared" si="375"/>
        <v>11199.159638166428</v>
      </c>
      <c r="U8029" s="226">
        <f t="shared" si="376"/>
        <v>734.7355145504996</v>
      </c>
    </row>
    <row r="8030" spans="1:21" x14ac:dyDescent="0.25">
      <c r="A8030" s="156" t="s">
        <v>20394</v>
      </c>
      <c r="B8030" s="156" t="s">
        <v>198</v>
      </c>
      <c r="C8030" s="223">
        <v>2.8347773551940918</v>
      </c>
      <c r="D8030" s="221">
        <v>3.8022868633270264</v>
      </c>
      <c r="E8030" s="221">
        <v>3.4268863201141357</v>
      </c>
      <c r="F8030" s="221">
        <v>6.7774467468261719</v>
      </c>
      <c r="G8030" s="221">
        <v>10.946287155151367</v>
      </c>
      <c r="H8030" s="221">
        <v>5.391810417175293</v>
      </c>
      <c r="I8030" s="221">
        <v>2.9401850700378418</v>
      </c>
      <c r="J8030" s="221">
        <v>2.5143873691558838</v>
      </c>
      <c r="K8030" s="180">
        <v>5</v>
      </c>
      <c r="L8030" s="181">
        <v>4</v>
      </c>
      <c r="M8030" s="181">
        <v>65</v>
      </c>
      <c r="N8030" s="181">
        <v>43</v>
      </c>
      <c r="O8030" s="181">
        <v>40</v>
      </c>
      <c r="P8030" s="181">
        <v>6</v>
      </c>
      <c r="Q8030" s="181">
        <v>1</v>
      </c>
      <c r="R8030" s="181">
        <v>1</v>
      </c>
      <c r="S8030" s="226">
        <f t="shared" si="377"/>
        <v>165</v>
      </c>
      <c r="T8030" s="181">
        <f t="shared" si="375"/>
        <v>1019.2177762985229</v>
      </c>
      <c r="U8030" s="226">
        <f t="shared" si="376"/>
        <v>66.867115167787432</v>
      </c>
    </row>
    <row r="8031" spans="1:21" x14ac:dyDescent="0.25">
      <c r="A8031" s="156" t="s">
        <v>20395</v>
      </c>
      <c r="B8031" s="156" t="s">
        <v>198</v>
      </c>
      <c r="C8031" s="223">
        <v>-2.4282469749450684</v>
      </c>
      <c r="D8031" s="221">
        <v>-1.7769509553909302</v>
      </c>
      <c r="E8031" s="221">
        <v>1.2959834337234497</v>
      </c>
      <c r="F8031" s="221">
        <v>5.2785778045654297</v>
      </c>
      <c r="G8031" s="221">
        <v>26.366880416870117</v>
      </c>
      <c r="H8031" s="221">
        <v>3.0992429256439209</v>
      </c>
      <c r="I8031" s="221">
        <v>-0.86926472187042236</v>
      </c>
      <c r="J8031" s="221">
        <v>-1.2950624227523804</v>
      </c>
      <c r="K8031" s="180">
        <v>1394</v>
      </c>
      <c r="L8031" s="181">
        <v>636</v>
      </c>
      <c r="M8031" s="181">
        <v>694</v>
      </c>
      <c r="N8031" s="181">
        <v>765</v>
      </c>
      <c r="O8031" s="181">
        <v>1643</v>
      </c>
      <c r="P8031" s="181">
        <v>1657</v>
      </c>
      <c r="Q8031" s="181">
        <v>375</v>
      </c>
      <c r="R8031" s="181">
        <v>1132</v>
      </c>
      <c r="S8031" s="226">
        <f t="shared" si="377"/>
        <v>8296</v>
      </c>
      <c r="T8031" s="181">
        <f t="shared" si="375"/>
        <v>47086.652552247047</v>
      </c>
      <c r="U8031" s="226">
        <f t="shared" si="376"/>
        <v>3089.1814215713835</v>
      </c>
    </row>
    <row r="8032" spans="1:21" x14ac:dyDescent="0.25">
      <c r="A8032" s="156" t="s">
        <v>20396</v>
      </c>
      <c r="B8032" s="156" t="s">
        <v>198</v>
      </c>
      <c r="C8032" s="223">
        <v>1.2577141523361206</v>
      </c>
      <c r="D8032" s="221">
        <v>3.8021793365478516</v>
      </c>
      <c r="E8032" s="221">
        <v>8.1665258407592773</v>
      </c>
      <c r="F8032" s="221">
        <v>68.318634033203125</v>
      </c>
      <c r="G8032" s="221">
        <v>89.068367004394531</v>
      </c>
      <c r="H8032" s="221">
        <v>27.025661468505859</v>
      </c>
      <c r="I8032" s="221">
        <v>16.201189041137695</v>
      </c>
      <c r="J8032" s="221">
        <v>1.4399168491363525</v>
      </c>
      <c r="K8032" s="180">
        <v>2137</v>
      </c>
      <c r="L8032" s="181">
        <v>881</v>
      </c>
      <c r="M8032" s="181">
        <v>997</v>
      </c>
      <c r="N8032" s="181">
        <v>987</v>
      </c>
      <c r="O8032" s="181">
        <v>2375</v>
      </c>
      <c r="P8032" s="181">
        <v>1970</v>
      </c>
      <c r="Q8032" s="181">
        <v>392</v>
      </c>
      <c r="R8032" s="181">
        <v>1079</v>
      </c>
      <c r="S8032" s="226">
        <f t="shared" si="377"/>
        <v>10818</v>
      </c>
      <c r="T8032" s="181">
        <f t="shared" si="375"/>
        <v>354292.43430578709</v>
      </c>
      <c r="U8032" s="226">
        <f t="shared" si="376"/>
        <v>23243.818503477531</v>
      </c>
    </row>
    <row r="8033" spans="1:21" x14ac:dyDescent="0.25">
      <c r="A8033" s="156" t="s">
        <v>20397</v>
      </c>
      <c r="B8033" s="156" t="s">
        <v>198</v>
      </c>
      <c r="C8033" s="223">
        <v>4.2715945243835449</v>
      </c>
      <c r="D8033" s="221">
        <v>5.9041042327880859</v>
      </c>
      <c r="E8033" s="221">
        <v>15.927130699157715</v>
      </c>
      <c r="F8033" s="221">
        <v>49.248977661132813</v>
      </c>
      <c r="G8033" s="221">
        <v>103.72933959960937</v>
      </c>
      <c r="H8033" s="221">
        <v>37.925361633300781</v>
      </c>
      <c r="I8033" s="221">
        <v>18.670322418212891</v>
      </c>
      <c r="J8033" s="221">
        <v>3.7340214252471924</v>
      </c>
      <c r="K8033" s="180">
        <v>3836</v>
      </c>
      <c r="L8033" s="181">
        <v>1227</v>
      </c>
      <c r="M8033" s="181">
        <v>1568</v>
      </c>
      <c r="N8033" s="181">
        <v>1417</v>
      </c>
      <c r="O8033" s="181">
        <v>3136</v>
      </c>
      <c r="P8033" s="181">
        <v>2082</v>
      </c>
      <c r="Q8033" s="181">
        <v>350</v>
      </c>
      <c r="R8033" s="181">
        <v>1359</v>
      </c>
      <c r="S8033" s="226">
        <f t="shared" si="377"/>
        <v>14975</v>
      </c>
      <c r="T8033" s="181">
        <f t="shared" si="375"/>
        <v>534254.67463946342</v>
      </c>
      <c r="U8033" s="226">
        <f t="shared" si="376"/>
        <v>35050.476638843902</v>
      </c>
    </row>
    <row r="8034" spans="1:21" x14ac:dyDescent="0.25">
      <c r="A8034" s="156" t="s">
        <v>20398</v>
      </c>
      <c r="B8034" s="156" t="s">
        <v>198</v>
      </c>
      <c r="C8034" s="223">
        <v>4.2115373611450195</v>
      </c>
      <c r="D8034" s="221">
        <v>4.6515302658081055</v>
      </c>
      <c r="E8034" s="221">
        <v>17.669607162475586</v>
      </c>
      <c r="F8034" s="221">
        <v>69.017921447753906</v>
      </c>
      <c r="G8034" s="221">
        <v>86.182342529296875</v>
      </c>
      <c r="H8034" s="221">
        <v>27.624706268310547</v>
      </c>
      <c r="I8034" s="221">
        <v>16.418230056762695</v>
      </c>
      <c r="J8034" s="221">
        <v>3.5027408599853516</v>
      </c>
      <c r="K8034" s="180">
        <v>2548</v>
      </c>
      <c r="L8034" s="181">
        <v>748</v>
      </c>
      <c r="M8034" s="181">
        <v>828</v>
      </c>
      <c r="N8034" s="181">
        <v>957</v>
      </c>
      <c r="O8034" s="181">
        <v>2337</v>
      </c>
      <c r="P8034" s="181">
        <v>1486</v>
      </c>
      <c r="Q8034" s="181">
        <v>260</v>
      </c>
      <c r="R8034" s="181">
        <v>848</v>
      </c>
      <c r="S8034" s="226">
        <f t="shared" si="377"/>
        <v>10012</v>
      </c>
      <c r="T8034" s="181">
        <f t="shared" si="375"/>
        <v>344588.43946075439</v>
      </c>
      <c r="U8034" s="226">
        <f t="shared" si="376"/>
        <v>22607.175230587476</v>
      </c>
    </row>
    <row r="8035" spans="1:21" x14ac:dyDescent="0.25">
      <c r="A8035" s="156" t="s">
        <v>20399</v>
      </c>
      <c r="B8035" s="156" t="s">
        <v>198</v>
      </c>
      <c r="C8035" s="223">
        <v>3.033588171005249</v>
      </c>
      <c r="D8035" s="221">
        <v>3.7801005840301514</v>
      </c>
      <c r="E8035" s="221">
        <v>13.027754783630371</v>
      </c>
      <c r="F8035" s="221">
        <v>66.164970397949219</v>
      </c>
      <c r="G8035" s="221">
        <v>60.723106384277344</v>
      </c>
      <c r="H8035" s="221">
        <v>33.424648284912109</v>
      </c>
      <c r="I8035" s="221">
        <v>26.282867431640625</v>
      </c>
      <c r="J8035" s="221">
        <v>1.5469396114349365</v>
      </c>
      <c r="K8035" s="180">
        <v>2243</v>
      </c>
      <c r="L8035" s="181">
        <v>755</v>
      </c>
      <c r="M8035" s="181">
        <v>749</v>
      </c>
      <c r="N8035" s="181">
        <v>832</v>
      </c>
      <c r="O8035" s="181">
        <v>2102</v>
      </c>
      <c r="P8035" s="181">
        <v>1596</v>
      </c>
      <c r="Q8035" s="181">
        <v>272</v>
      </c>
      <c r="R8035" s="181">
        <v>1027</v>
      </c>
      <c r="S8035" s="226">
        <f t="shared" si="377"/>
        <v>9576</v>
      </c>
      <c r="T8035" s="181">
        <f t="shared" si="375"/>
        <v>264188.71311736107</v>
      </c>
      <c r="U8035" s="226">
        <f t="shared" si="376"/>
        <v>17332.446035432968</v>
      </c>
    </row>
    <row r="8036" spans="1:21" x14ac:dyDescent="0.25">
      <c r="A8036" s="156" t="s">
        <v>20400</v>
      </c>
      <c r="B8036" s="156" t="s">
        <v>198</v>
      </c>
      <c r="C8036" s="223">
        <v>3.1142933368682861</v>
      </c>
      <c r="D8036" s="221">
        <v>8.4301948547363281</v>
      </c>
      <c r="E8036" s="221">
        <v>4.8352508544921875</v>
      </c>
      <c r="F8036" s="221">
        <v>50.045566558837891</v>
      </c>
      <c r="G8036" s="221">
        <v>97.141998291015625</v>
      </c>
      <c r="H8036" s="221">
        <v>26.415216445922852</v>
      </c>
      <c r="I8036" s="221">
        <v>20.138328552246094</v>
      </c>
      <c r="J8036" s="221">
        <v>3.3823783397674561</v>
      </c>
      <c r="K8036" s="180">
        <v>2690</v>
      </c>
      <c r="L8036" s="181">
        <v>833</v>
      </c>
      <c r="M8036" s="181">
        <v>921</v>
      </c>
      <c r="N8036" s="181">
        <v>1066</v>
      </c>
      <c r="O8036" s="181">
        <v>2352</v>
      </c>
      <c r="P8036" s="181">
        <v>1603</v>
      </c>
      <c r="Q8036" s="181">
        <v>311</v>
      </c>
      <c r="R8036" s="181">
        <v>962</v>
      </c>
      <c r="S8036" s="226">
        <f t="shared" si="377"/>
        <v>10738</v>
      </c>
      <c r="T8036" s="181">
        <f t="shared" si="375"/>
        <v>353540.08146476746</v>
      </c>
      <c r="U8036" s="226">
        <f t="shared" si="376"/>
        <v>23194.459411400101</v>
      </c>
    </row>
    <row r="8037" spans="1:21" x14ac:dyDescent="0.25">
      <c r="A8037" s="156" t="s">
        <v>20401</v>
      </c>
      <c r="B8037" s="156" t="s">
        <v>198</v>
      </c>
      <c r="C8037" s="223">
        <v>2.311945915222168</v>
      </c>
      <c r="D8037" s="221">
        <v>6.2384047508239746</v>
      </c>
      <c r="E8037" s="221">
        <v>15.169961929321289</v>
      </c>
      <c r="F8037" s="221">
        <v>58.894134521484375</v>
      </c>
      <c r="G8037" s="221">
        <v>94.749214172363281</v>
      </c>
      <c r="H8037" s="221">
        <v>46.020332336425781</v>
      </c>
      <c r="I8037" s="221">
        <v>12.38059139251709</v>
      </c>
      <c r="J8037" s="221">
        <v>3.6245410442352295</v>
      </c>
      <c r="K8037" s="180">
        <v>3053</v>
      </c>
      <c r="L8037" s="181">
        <v>947</v>
      </c>
      <c r="M8037" s="181">
        <v>932</v>
      </c>
      <c r="N8037" s="181">
        <v>1110</v>
      </c>
      <c r="O8037" s="181">
        <v>3005</v>
      </c>
      <c r="P8037" s="181">
        <v>2797</v>
      </c>
      <c r="Q8037" s="181">
        <v>756</v>
      </c>
      <c r="R8037" s="181">
        <v>2589</v>
      </c>
      <c r="S8037" s="226">
        <f t="shared" si="377"/>
        <v>15189</v>
      </c>
      <c r="T8037" s="181">
        <f t="shared" si="375"/>
        <v>524660.95600438118</v>
      </c>
      <c r="U8037" s="226">
        <f t="shared" si="376"/>
        <v>34421.068180929113</v>
      </c>
    </row>
    <row r="8038" spans="1:21" x14ac:dyDescent="0.25">
      <c r="A8038" s="156" t="s">
        <v>20402</v>
      </c>
      <c r="B8038" s="156" t="s">
        <v>198</v>
      </c>
      <c r="C8038" s="223">
        <v>5.1606483459472656</v>
      </c>
      <c r="D8038" s="221">
        <v>35.012893676757813</v>
      </c>
      <c r="E8038" s="221">
        <v>28.159172058105469</v>
      </c>
      <c r="F8038" s="221">
        <v>51.533203125</v>
      </c>
      <c r="G8038" s="221">
        <v>88.948440551757813</v>
      </c>
      <c r="H8038" s="221">
        <v>39.004962921142578</v>
      </c>
      <c r="I8038" s="221">
        <v>20.140520095825195</v>
      </c>
      <c r="J8038" s="221">
        <v>3.8469851016998291</v>
      </c>
      <c r="K8038" s="180">
        <v>2088</v>
      </c>
      <c r="L8038" s="181">
        <v>647</v>
      </c>
      <c r="M8038" s="181">
        <v>932</v>
      </c>
      <c r="N8038" s="181">
        <v>1148</v>
      </c>
      <c r="O8038" s="181">
        <v>2672</v>
      </c>
      <c r="P8038" s="181">
        <v>1929</v>
      </c>
      <c r="Q8038" s="181">
        <v>436</v>
      </c>
      <c r="R8038" s="181">
        <v>1261</v>
      </c>
      <c r="S8038" s="226">
        <f t="shared" si="377"/>
        <v>11113</v>
      </c>
      <c r="T8038" s="181">
        <f t="shared" si="375"/>
        <v>445376.36310505867</v>
      </c>
      <c r="U8038" s="226">
        <f t="shared" si="376"/>
        <v>29219.498773767053</v>
      </c>
    </row>
    <row r="8039" spans="1:21" x14ac:dyDescent="0.25">
      <c r="A8039" s="156" t="s">
        <v>20403</v>
      </c>
      <c r="B8039" s="156" t="s">
        <v>198</v>
      </c>
      <c r="C8039" s="223">
        <v>2.232203483581543</v>
      </c>
      <c r="D8039" s="221">
        <v>8.4479742050170898</v>
      </c>
      <c r="E8039" s="221">
        <v>13.223209381103516</v>
      </c>
      <c r="F8039" s="221">
        <v>47.259952545166016</v>
      </c>
      <c r="G8039" s="221">
        <v>89.375190734863281</v>
      </c>
      <c r="H8039" s="221">
        <v>32.509864807128906</v>
      </c>
      <c r="I8039" s="221">
        <v>2.3387861251831055</v>
      </c>
      <c r="J8039" s="221">
        <v>2.2452600002288818</v>
      </c>
      <c r="K8039" s="180">
        <v>3505</v>
      </c>
      <c r="L8039" s="181">
        <v>1171</v>
      </c>
      <c r="M8039" s="181">
        <v>1268</v>
      </c>
      <c r="N8039" s="181">
        <v>1348</v>
      </c>
      <c r="O8039" s="181">
        <v>3588</v>
      </c>
      <c r="P8039" s="181">
        <v>3031</v>
      </c>
      <c r="Q8039" s="181">
        <v>705</v>
      </c>
      <c r="R8039" s="181">
        <v>1952</v>
      </c>
      <c r="S8039" s="226">
        <f t="shared" si="377"/>
        <v>16568</v>
      </c>
      <c r="T8039" s="181">
        <f t="shared" si="375"/>
        <v>523437.0728559494</v>
      </c>
      <c r="U8039" s="226">
        <f t="shared" si="376"/>
        <v>34340.773726356987</v>
      </c>
    </row>
    <row r="8040" spans="1:21" x14ac:dyDescent="0.25">
      <c r="A8040" s="156" t="s">
        <v>20404</v>
      </c>
      <c r="B8040" s="156" t="s">
        <v>198</v>
      </c>
      <c r="C8040" s="223">
        <v>-0.24978514015674591</v>
      </c>
      <c r="D8040" s="221">
        <v>9.2884025573730469</v>
      </c>
      <c r="E8040" s="221">
        <v>6.8424978256225586</v>
      </c>
      <c r="F8040" s="221">
        <v>32.644741058349609</v>
      </c>
      <c r="G8040" s="221">
        <v>73.255683898925781</v>
      </c>
      <c r="H8040" s="221">
        <v>17.958845138549805</v>
      </c>
      <c r="I8040" s="221">
        <v>2.664492130279541</v>
      </c>
      <c r="J8040" s="221">
        <v>1.0831372737884521</v>
      </c>
      <c r="K8040" s="180">
        <v>1890</v>
      </c>
      <c r="L8040" s="181">
        <v>606</v>
      </c>
      <c r="M8040" s="181">
        <v>630</v>
      </c>
      <c r="N8040" s="181">
        <v>752</v>
      </c>
      <c r="O8040" s="181">
        <v>2163</v>
      </c>
      <c r="P8040" s="181">
        <v>2120</v>
      </c>
      <c r="Q8040" s="181">
        <v>584</v>
      </c>
      <c r="R8040" s="181">
        <v>1822</v>
      </c>
      <c r="S8040" s="226">
        <f t="shared" si="377"/>
        <v>10567</v>
      </c>
      <c r="T8040" s="181">
        <f t="shared" si="375"/>
        <v>234070.6324249208</v>
      </c>
      <c r="U8040" s="226">
        <f t="shared" si="376"/>
        <v>15356.509962567363</v>
      </c>
    </row>
    <row r="8041" spans="1:21" x14ac:dyDescent="0.25">
      <c r="A8041" s="156" t="s">
        <v>20405</v>
      </c>
      <c r="B8041" s="156" t="s">
        <v>198</v>
      </c>
      <c r="C8041" s="223">
        <v>2.6742439270019531</v>
      </c>
      <c r="D8041" s="221">
        <v>20.650655746459961</v>
      </c>
      <c r="E8041" s="221">
        <v>16.908481597900391</v>
      </c>
      <c r="F8041" s="221">
        <v>39.037960052490234</v>
      </c>
      <c r="G8041" s="221">
        <v>140.22052001953125</v>
      </c>
      <c r="H8041" s="221">
        <v>54.453788757324219</v>
      </c>
      <c r="I8041" s="221">
        <v>7.7365555763244629</v>
      </c>
      <c r="J8041" s="221">
        <v>2.7284715175628662</v>
      </c>
      <c r="K8041" s="180">
        <v>1804</v>
      </c>
      <c r="L8041" s="181">
        <v>638</v>
      </c>
      <c r="M8041" s="181">
        <v>639</v>
      </c>
      <c r="N8041" s="181">
        <v>644</v>
      </c>
      <c r="O8041" s="181">
        <v>1684</v>
      </c>
      <c r="P8041" s="181">
        <v>1396</v>
      </c>
      <c r="Q8041" s="181">
        <v>343</v>
      </c>
      <c r="R8041" s="181">
        <v>880</v>
      </c>
      <c r="S8041" s="226">
        <f t="shared" si="377"/>
        <v>8028</v>
      </c>
      <c r="T8041" s="181">
        <f t="shared" si="375"/>
        <v>371147.95874166489</v>
      </c>
      <c r="U8041" s="226">
        <f t="shared" si="376"/>
        <v>24349.647228090729</v>
      </c>
    </row>
    <row r="8042" spans="1:21" x14ac:dyDescent="0.25">
      <c r="A8042" s="156" t="s">
        <v>20406</v>
      </c>
      <c r="B8042" s="156" t="s">
        <v>198</v>
      </c>
      <c r="C8042" s="223">
        <v>2.0092911720275879</v>
      </c>
      <c r="D8042" s="221">
        <v>2.3959388732910156</v>
      </c>
      <c r="E8042" s="221">
        <v>3.0328667163848877</v>
      </c>
      <c r="F8042" s="221">
        <v>64.995681762695312</v>
      </c>
      <c r="G8042" s="221">
        <v>73.84246826171875</v>
      </c>
      <c r="H8042" s="221">
        <v>24.182180404663086</v>
      </c>
      <c r="I8042" s="221">
        <v>5.6674923896789551</v>
      </c>
      <c r="J8042" s="221">
        <v>2.31353759765625</v>
      </c>
      <c r="K8042" s="180">
        <v>1868</v>
      </c>
      <c r="L8042" s="181">
        <v>709</v>
      </c>
      <c r="M8042" s="181">
        <v>679</v>
      </c>
      <c r="N8042" s="181">
        <v>743</v>
      </c>
      <c r="O8042" s="181">
        <v>2129</v>
      </c>
      <c r="P8042" s="181">
        <v>1977</v>
      </c>
      <c r="Q8042" s="181">
        <v>532</v>
      </c>
      <c r="R8042" s="181">
        <v>1638</v>
      </c>
      <c r="S8042" s="226">
        <f t="shared" si="377"/>
        <v>10275</v>
      </c>
      <c r="T8042" s="181">
        <f t="shared" si="375"/>
        <v>267626.6507461071</v>
      </c>
      <c r="U8042" s="226">
        <f t="shared" si="376"/>
        <v>17557.996429771556</v>
      </c>
    </row>
    <row r="8043" spans="1:21" x14ac:dyDescent="0.25">
      <c r="A8043" s="156" t="s">
        <v>20407</v>
      </c>
      <c r="B8043" s="156" t="s">
        <v>198</v>
      </c>
      <c r="C8043" s="223">
        <v>2.385455846786499</v>
      </c>
      <c r="D8043" s="221">
        <v>1.1552855968475342</v>
      </c>
      <c r="E8043" s="221">
        <v>26.926645278930664</v>
      </c>
      <c r="F8043" s="221">
        <v>43.01226806640625</v>
      </c>
      <c r="G8043" s="221">
        <v>80.640541076660156</v>
      </c>
      <c r="H8043" s="221">
        <v>42.189186096191406</v>
      </c>
      <c r="I8043" s="221">
        <v>10.422787666320801</v>
      </c>
      <c r="J8043" s="221">
        <v>5.5994024276733398</v>
      </c>
      <c r="K8043" s="180">
        <v>4068</v>
      </c>
      <c r="L8043" s="181">
        <v>1135</v>
      </c>
      <c r="M8043" s="181">
        <v>1028</v>
      </c>
      <c r="N8043" s="181">
        <v>1237</v>
      </c>
      <c r="O8043" s="181">
        <v>3361</v>
      </c>
      <c r="P8043" s="181">
        <v>2685</v>
      </c>
      <c r="Q8043" s="181">
        <v>642</v>
      </c>
      <c r="R8043" s="181">
        <v>1849</v>
      </c>
      <c r="S8043" s="226">
        <f t="shared" si="377"/>
        <v>16005</v>
      </c>
      <c r="T8043" s="181">
        <f t="shared" si="375"/>
        <v>493257.59847950935</v>
      </c>
      <c r="U8043" s="226">
        <f t="shared" si="376"/>
        <v>32360.809840560672</v>
      </c>
    </row>
    <row r="8044" spans="1:21" x14ac:dyDescent="0.25">
      <c r="A8044" s="156" t="s">
        <v>20408</v>
      </c>
      <c r="B8044" s="156" t="s">
        <v>198</v>
      </c>
      <c r="C8044" s="223">
        <v>-0.2121550440788269</v>
      </c>
      <c r="D8044" s="221">
        <v>0.5691487193107605</v>
      </c>
      <c r="E8044" s="221">
        <v>6.5836372375488281</v>
      </c>
      <c r="F8044" s="221">
        <v>13.551655769348145</v>
      </c>
      <c r="G8044" s="221">
        <v>42.809642791748047</v>
      </c>
      <c r="H8044" s="221">
        <v>13.865254402160645</v>
      </c>
      <c r="I8044" s="221">
        <v>9.2745227813720703</v>
      </c>
      <c r="J8044" s="221">
        <v>1.000715970993042</v>
      </c>
      <c r="K8044" s="180">
        <v>2038.7728271484375</v>
      </c>
      <c r="L8044" s="181">
        <v>684.86932373046875</v>
      </c>
      <c r="M8044" s="181">
        <v>657.1578369140625</v>
      </c>
      <c r="N8044" s="181">
        <v>709.6116943359375</v>
      </c>
      <c r="O8044" s="181">
        <v>2131.80419921875</v>
      </c>
      <c r="P8044" s="181">
        <v>2205.041748046875</v>
      </c>
      <c r="Q8044" s="181">
        <v>541.36346435546875</v>
      </c>
      <c r="R8044" s="181">
        <v>1814.1119384765625</v>
      </c>
      <c r="S8044" s="226">
        <f t="shared" si="377"/>
        <v>10782.733032226563</v>
      </c>
      <c r="T8044" s="181">
        <f t="shared" si="375"/>
        <v>142571.69842481308</v>
      </c>
      <c r="U8044" s="226">
        <f t="shared" si="376"/>
        <v>9353.6027333247475</v>
      </c>
    </row>
    <row r="8045" spans="1:21" x14ac:dyDescent="0.25">
      <c r="A8045" s="156" t="s">
        <v>20409</v>
      </c>
      <c r="B8045" s="156" t="s">
        <v>198</v>
      </c>
      <c r="C8045" s="223">
        <v>2.3220973014831543</v>
      </c>
      <c r="D8045" s="221">
        <v>4.0474166870117187</v>
      </c>
      <c r="E8045" s="221">
        <v>6.9623508453369141</v>
      </c>
      <c r="F8045" s="221">
        <v>23.770408630371094</v>
      </c>
      <c r="G8045" s="221">
        <v>62.43182373046875</v>
      </c>
      <c r="H8045" s="221">
        <v>19.649648666381836</v>
      </c>
      <c r="I8045" s="221">
        <v>1.4779456853866577</v>
      </c>
      <c r="J8045" s="221">
        <v>1.567660927772522</v>
      </c>
      <c r="K8045" s="180">
        <v>2265</v>
      </c>
      <c r="L8045" s="181">
        <v>814</v>
      </c>
      <c r="M8045" s="181">
        <v>727</v>
      </c>
      <c r="N8045" s="181">
        <v>682</v>
      </c>
      <c r="O8045" s="181">
        <v>2253</v>
      </c>
      <c r="P8045" s="181">
        <v>2203</v>
      </c>
      <c r="Q8045" s="181">
        <v>603</v>
      </c>
      <c r="R8045" s="181">
        <v>1909</v>
      </c>
      <c r="S8045" s="226">
        <f t="shared" si="377"/>
        <v>11456</v>
      </c>
      <c r="T8045" s="181">
        <f t="shared" si="375"/>
        <v>217658.13615775108</v>
      </c>
      <c r="U8045" s="226">
        <f t="shared" si="376"/>
        <v>14279.7466803635</v>
      </c>
    </row>
    <row r="8046" spans="1:21" x14ac:dyDescent="0.25">
      <c r="A8046" s="156" t="s">
        <v>20410</v>
      </c>
      <c r="B8046" s="156" t="s">
        <v>198</v>
      </c>
      <c r="C8046" s="223">
        <v>2.8803191184997559</v>
      </c>
      <c r="D8046" s="221">
        <v>-0.92680943012237549</v>
      </c>
      <c r="E8046" s="221">
        <v>5.9311299324035645</v>
      </c>
      <c r="F8046" s="221">
        <v>10.225883483886719</v>
      </c>
      <c r="G8046" s="221">
        <v>48.784660339355469</v>
      </c>
      <c r="H8046" s="221">
        <v>14.32084846496582</v>
      </c>
      <c r="I8046" s="221">
        <v>2.6359100341796875</v>
      </c>
      <c r="J8046" s="221">
        <v>0.77510607242584229</v>
      </c>
      <c r="K8046" s="180">
        <v>1781.067138671875</v>
      </c>
      <c r="L8046" s="181">
        <v>590.0770263671875</v>
      </c>
      <c r="M8046" s="181">
        <v>570.37493896484375</v>
      </c>
      <c r="N8046" s="181">
        <v>670.85546875</v>
      </c>
      <c r="O8046" s="181">
        <v>2091.374755859375</v>
      </c>
      <c r="P8046" s="181">
        <v>2059.8514404296875</v>
      </c>
      <c r="Q8046" s="181">
        <v>622.58538818359375</v>
      </c>
      <c r="R8046" s="181">
        <v>1932.7730712890625</v>
      </c>
      <c r="S8046" s="226">
        <f t="shared" si="377"/>
        <v>10318.959228515625</v>
      </c>
      <c r="T8046" s="181">
        <f t="shared" si="375"/>
        <v>149491.22117112682</v>
      </c>
      <c r="U8046" s="226">
        <f t="shared" si="376"/>
        <v>9807.5670725891432</v>
      </c>
    </row>
    <row r="8047" spans="1:21" x14ac:dyDescent="0.25">
      <c r="A8047" s="156" t="s">
        <v>20411</v>
      </c>
      <c r="B8047" s="156" t="s">
        <v>198</v>
      </c>
      <c r="C8047" s="223">
        <v>2.1418137550354004</v>
      </c>
      <c r="D8047" s="221">
        <v>13.07553768157959</v>
      </c>
      <c r="E8047" s="221">
        <v>13.045300483703613</v>
      </c>
      <c r="F8047" s="221">
        <v>28.992301940917969</v>
      </c>
      <c r="G8047" s="221">
        <v>59.185520172119141</v>
      </c>
      <c r="H8047" s="221">
        <v>30.928808212280273</v>
      </c>
      <c r="I8047" s="221">
        <v>1.8101576566696167</v>
      </c>
      <c r="J8047" s="221">
        <v>1.6800895929336548</v>
      </c>
      <c r="K8047" s="180">
        <v>1791.43896484375</v>
      </c>
      <c r="L8047" s="181">
        <v>566.4322509765625</v>
      </c>
      <c r="M8047" s="181">
        <v>655.66473388671875</v>
      </c>
      <c r="N8047" s="181">
        <v>838.00933837890625</v>
      </c>
      <c r="O8047" s="181">
        <v>2282.217529296875</v>
      </c>
      <c r="P8047" s="181">
        <v>1608.1243896484375</v>
      </c>
      <c r="Q8047" s="181">
        <v>395.72662353515625</v>
      </c>
      <c r="R8047" s="181">
        <v>1177.480712890625</v>
      </c>
      <c r="S8047" s="226">
        <f t="shared" si="377"/>
        <v>9315.0945434570312</v>
      </c>
      <c r="T8047" s="181">
        <f t="shared" si="375"/>
        <v>231598.7012110634</v>
      </c>
      <c r="U8047" s="226">
        <f t="shared" si="376"/>
        <v>15194.335682440365</v>
      </c>
    </row>
    <row r="8048" spans="1:21" x14ac:dyDescent="0.25">
      <c r="A8048" s="156" t="s">
        <v>20412</v>
      </c>
      <c r="B8048" s="156" t="s">
        <v>198</v>
      </c>
      <c r="C8048" s="223">
        <v>1.834254264831543</v>
      </c>
      <c r="D8048" s="221">
        <v>15.208410263061523</v>
      </c>
      <c r="E8048" s="221">
        <v>23.124446868896484</v>
      </c>
      <c r="F8048" s="221">
        <v>23.333602905273438</v>
      </c>
      <c r="G8048" s="221">
        <v>62.706993103027344</v>
      </c>
      <c r="H8048" s="221">
        <v>39.960739135742188</v>
      </c>
      <c r="I8048" s="221">
        <v>7.4112992286682129</v>
      </c>
      <c r="J8048" s="221">
        <v>1.9804104566574097</v>
      </c>
      <c r="K8048" s="180">
        <v>3185.9609375</v>
      </c>
      <c r="L8048" s="181">
        <v>1148.4501953125</v>
      </c>
      <c r="M8048" s="181">
        <v>1058.772705078125</v>
      </c>
      <c r="N8048" s="181">
        <v>1086.7366943359375</v>
      </c>
      <c r="O8048" s="181">
        <v>3069.28369140625</v>
      </c>
      <c r="P8048" s="181">
        <v>2463.7197265625</v>
      </c>
      <c r="Q8048" s="181">
        <v>631.599365234375</v>
      </c>
      <c r="R8048" s="181">
        <v>2041.3677978515625</v>
      </c>
      <c r="S8048" s="226">
        <f t="shared" si="377"/>
        <v>14685.89111328125</v>
      </c>
      <c r="T8048" s="181">
        <f t="shared" si="375"/>
        <v>372792.31041337288</v>
      </c>
      <c r="U8048" s="226">
        <f t="shared" si="376"/>
        <v>24457.527070029668</v>
      </c>
    </row>
    <row r="8049" spans="1:21" x14ac:dyDescent="0.25">
      <c r="A8049" s="156" t="s">
        <v>20413</v>
      </c>
      <c r="B8049" s="156" t="s">
        <v>198</v>
      </c>
      <c r="C8049" s="223">
        <v>-0.75369900465011597</v>
      </c>
      <c r="D8049" s="221">
        <v>4.8738164901733398</v>
      </c>
      <c r="E8049" s="221">
        <v>13.564525604248047</v>
      </c>
      <c r="F8049" s="221">
        <v>20.72538948059082</v>
      </c>
      <c r="G8049" s="221">
        <v>25.683231353759766</v>
      </c>
      <c r="H8049" s="221">
        <v>8.1735649108886719</v>
      </c>
      <c r="I8049" s="221">
        <v>-0.20981040596961975</v>
      </c>
      <c r="J8049" s="221">
        <v>-0.83385711908340454</v>
      </c>
      <c r="K8049" s="180">
        <v>2926</v>
      </c>
      <c r="L8049" s="181">
        <v>891</v>
      </c>
      <c r="M8049" s="181">
        <v>770</v>
      </c>
      <c r="N8049" s="181">
        <v>861</v>
      </c>
      <c r="O8049" s="181">
        <v>3117</v>
      </c>
      <c r="P8049" s="181">
        <v>2835</v>
      </c>
      <c r="Q8049" s="181">
        <v>832</v>
      </c>
      <c r="R8049" s="181">
        <v>2335</v>
      </c>
      <c r="S8049" s="226">
        <f t="shared" si="377"/>
        <v>14567</v>
      </c>
      <c r="T8049" s="181">
        <f t="shared" si="375"/>
        <v>131531.56228441</v>
      </c>
      <c r="U8049" s="226">
        <f t="shared" si="376"/>
        <v>8629.3001633191743</v>
      </c>
    </row>
    <row r="8050" spans="1:21" x14ac:dyDescent="0.25">
      <c r="A8050" s="156" t="s">
        <v>20414</v>
      </c>
      <c r="B8050" s="156" t="s">
        <v>198</v>
      </c>
      <c r="C8050" s="223">
        <v>0.35686790943145752</v>
      </c>
      <c r="D8050" s="221">
        <v>-1.2869299650192261</v>
      </c>
      <c r="E8050" s="221">
        <v>15.665159225463867</v>
      </c>
      <c r="F8050" s="221">
        <v>24.720077514648437</v>
      </c>
      <c r="G8050" s="221">
        <v>52.841854095458984</v>
      </c>
      <c r="H8050" s="221">
        <v>23.965547561645508</v>
      </c>
      <c r="I8050" s="221">
        <v>16.465303421020508</v>
      </c>
      <c r="J8050" s="221">
        <v>0.99410790205001831</v>
      </c>
      <c r="K8050" s="180">
        <v>1704</v>
      </c>
      <c r="L8050" s="181">
        <v>590</v>
      </c>
      <c r="M8050" s="181">
        <v>514</v>
      </c>
      <c r="N8050" s="181">
        <v>552</v>
      </c>
      <c r="O8050" s="181">
        <v>1544</v>
      </c>
      <c r="P8050" s="181">
        <v>1415</v>
      </c>
      <c r="Q8050" s="181">
        <v>311</v>
      </c>
      <c r="R8050" s="181">
        <v>1104</v>
      </c>
      <c r="S8050" s="226">
        <f t="shared" si="377"/>
        <v>7734</v>
      </c>
      <c r="T8050" s="181">
        <f t="shared" si="375"/>
        <v>143263.46587920189</v>
      </c>
      <c r="U8050" s="226">
        <f t="shared" si="376"/>
        <v>9398.9870418774608</v>
      </c>
    </row>
    <row r="8051" spans="1:21" x14ac:dyDescent="0.25">
      <c r="A8051" s="156" t="s">
        <v>20415</v>
      </c>
      <c r="B8051" s="156" t="s">
        <v>198</v>
      </c>
      <c r="C8051" s="223">
        <v>0.16193261742591858</v>
      </c>
      <c r="D8051" s="221">
        <v>1.1294419765472412</v>
      </c>
      <c r="E8051" s="221">
        <v>-3.6228103637695312</v>
      </c>
      <c r="F8051" s="221">
        <v>15.415083885192871</v>
      </c>
      <c r="G8051" s="221">
        <v>54.015670776367188</v>
      </c>
      <c r="H8051" s="221">
        <v>13.166166305541992</v>
      </c>
      <c r="I8051" s="221">
        <v>7.9463248252868652</v>
      </c>
      <c r="J8051" s="221">
        <v>-0.15845727920532227</v>
      </c>
      <c r="K8051" s="180">
        <v>1593.0421142578125</v>
      </c>
      <c r="L8051" s="181">
        <v>527.46533203125</v>
      </c>
      <c r="M8051" s="181">
        <v>511.98013305664062</v>
      </c>
      <c r="N8051" s="181">
        <v>523.59405517578125</v>
      </c>
      <c r="O8051" s="181">
        <v>1510.77685546875</v>
      </c>
      <c r="P8051" s="181">
        <v>1410.1229248046875</v>
      </c>
      <c r="Q8051" s="181">
        <v>344.54617309570312</v>
      </c>
      <c r="R8051" s="181">
        <v>1064.60888671875</v>
      </c>
      <c r="S8051" s="226">
        <f t="shared" si="377"/>
        <v>7486.136474609375</v>
      </c>
      <c r="T8051" s="181">
        <f t="shared" si="375"/>
        <v>109810.86527855406</v>
      </c>
      <c r="U8051" s="226">
        <f t="shared" si="376"/>
        <v>7204.2854294809913</v>
      </c>
    </row>
    <row r="8052" spans="1:21" x14ac:dyDescent="0.25">
      <c r="A8052" s="156" t="s">
        <v>20416</v>
      </c>
      <c r="B8052" s="156" t="s">
        <v>198</v>
      </c>
      <c r="C8052" s="223">
        <v>-1.1676530838012695</v>
      </c>
      <c r="D8052" s="221">
        <v>0.74022418260574341</v>
      </c>
      <c r="E8052" s="221">
        <v>18.218223571777344</v>
      </c>
      <c r="F8052" s="221">
        <v>64.840370178222656</v>
      </c>
      <c r="G8052" s="221">
        <v>50.715290069580078</v>
      </c>
      <c r="H8052" s="221">
        <v>36.926475524902344</v>
      </c>
      <c r="I8052" s="221">
        <v>8.2269048690795898</v>
      </c>
      <c r="J8052" s="221">
        <v>-5.8087039738893509E-2</v>
      </c>
      <c r="K8052" s="180">
        <v>1186</v>
      </c>
      <c r="L8052" s="181">
        <v>356</v>
      </c>
      <c r="M8052" s="181">
        <v>362</v>
      </c>
      <c r="N8052" s="181">
        <v>398</v>
      </c>
      <c r="O8052" s="181">
        <v>1124</v>
      </c>
      <c r="P8052" s="181">
        <v>1095</v>
      </c>
      <c r="Q8052" s="181">
        <v>370</v>
      </c>
      <c r="R8052" s="181">
        <v>1231</v>
      </c>
      <c r="S8052" s="226">
        <f t="shared" si="377"/>
        <v>6122</v>
      </c>
      <c r="T8052" s="181">
        <f t="shared" si="375"/>
        <v>131691.0739091523</v>
      </c>
      <c r="U8052" s="226">
        <f t="shared" si="376"/>
        <v>8639.7651320729383</v>
      </c>
    </row>
    <row r="8053" spans="1:21" x14ac:dyDescent="0.25">
      <c r="A8053" s="156" t="s">
        <v>20417</v>
      </c>
      <c r="B8053" s="156" t="s">
        <v>198</v>
      </c>
      <c r="C8053" s="223">
        <v>0.3410167396068573</v>
      </c>
      <c r="D8053" s="221">
        <v>-0.45532843470573425</v>
      </c>
      <c r="E8053" s="221">
        <v>9.0801448822021484</v>
      </c>
      <c r="F8053" s="221">
        <v>75.985397338867188</v>
      </c>
      <c r="G8053" s="221">
        <v>127.06009674072266</v>
      </c>
      <c r="H8053" s="221">
        <v>27.197587966918945</v>
      </c>
      <c r="I8053" s="221">
        <v>-1.9430083036422729</v>
      </c>
      <c r="J8053" s="221">
        <v>1.2606122493743896</v>
      </c>
      <c r="K8053" s="180">
        <v>2412</v>
      </c>
      <c r="L8053" s="181">
        <v>795</v>
      </c>
      <c r="M8053" s="181">
        <v>720</v>
      </c>
      <c r="N8053" s="181">
        <v>731</v>
      </c>
      <c r="O8053" s="181">
        <v>2172</v>
      </c>
      <c r="P8053" s="181">
        <v>1707</v>
      </c>
      <c r="Q8053" s="181">
        <v>419</v>
      </c>
      <c r="R8053" s="181">
        <v>1247</v>
      </c>
      <c r="S8053" s="226">
        <f t="shared" si="377"/>
        <v>10203</v>
      </c>
      <c r="T8053" s="181">
        <f t="shared" si="375"/>
        <v>385702.25181636214</v>
      </c>
      <c r="U8053" s="226">
        <f t="shared" si="376"/>
        <v>25304.500659656533</v>
      </c>
    </row>
    <row r="8054" spans="1:21" x14ac:dyDescent="0.25">
      <c r="A8054" s="156" t="s">
        <v>20418</v>
      </c>
      <c r="B8054" s="156" t="s">
        <v>198</v>
      </c>
      <c r="C8054" s="223">
        <v>2.7668366432189941</v>
      </c>
      <c r="D8054" s="221">
        <v>-1.0413966178894043</v>
      </c>
      <c r="E8054" s="221">
        <v>4.7462306022644043</v>
      </c>
      <c r="F8054" s="221">
        <v>11.949567794799805</v>
      </c>
      <c r="G8054" s="221">
        <v>42.620998382568359</v>
      </c>
      <c r="H8054" s="221">
        <v>21.687162399291992</v>
      </c>
      <c r="I8054" s="221">
        <v>2.355964183807373</v>
      </c>
      <c r="J8054" s="221">
        <v>7.2707343101501465</v>
      </c>
      <c r="K8054" s="180">
        <v>1238</v>
      </c>
      <c r="L8054" s="181">
        <v>1360</v>
      </c>
      <c r="M8054" s="181">
        <v>5593</v>
      </c>
      <c r="N8054" s="181">
        <v>1106</v>
      </c>
      <c r="O8054" s="181">
        <v>1732</v>
      </c>
      <c r="P8054" s="181">
        <v>1131</v>
      </c>
      <c r="Q8054" s="181">
        <v>324</v>
      </c>
      <c r="R8054" s="181">
        <v>1114</v>
      </c>
      <c r="S8054" s="226">
        <f t="shared" si="377"/>
        <v>13598</v>
      </c>
      <c r="T8054" s="181">
        <f t="shared" si="375"/>
        <v>148981.61439275742</v>
      </c>
      <c r="U8054" s="226">
        <f t="shared" si="376"/>
        <v>9774.1336534201164</v>
      </c>
    </row>
    <row r="8055" spans="1:21" x14ac:dyDescent="0.25">
      <c r="A8055" s="156" t="s">
        <v>20419</v>
      </c>
      <c r="B8055" s="156" t="s">
        <v>198</v>
      </c>
      <c r="C8055" s="223">
        <v>3.308077335357666</v>
      </c>
      <c r="D8055" s="221">
        <v>3.2983770370483398</v>
      </c>
      <c r="E8055" s="221">
        <v>3.8069777488708496</v>
      </c>
      <c r="F8055" s="221">
        <v>20.869644165039063</v>
      </c>
      <c r="G8055" s="221">
        <v>44.297904968261719</v>
      </c>
      <c r="H8055" s="221">
        <v>28.920953750610352</v>
      </c>
      <c r="I8055" s="221">
        <v>7.1410551071166992</v>
      </c>
      <c r="J8055" s="221">
        <v>6.4053287506103516</v>
      </c>
      <c r="K8055" s="180">
        <v>1134</v>
      </c>
      <c r="L8055" s="181">
        <v>985</v>
      </c>
      <c r="M8055" s="181">
        <v>5018</v>
      </c>
      <c r="N8055" s="181">
        <v>890</v>
      </c>
      <c r="O8055" s="181">
        <v>1573</v>
      </c>
      <c r="P8055" s="181">
        <v>1085</v>
      </c>
      <c r="Q8055" s="181">
        <v>312</v>
      </c>
      <c r="R8055" s="181">
        <v>1104</v>
      </c>
      <c r="S8055" s="226">
        <f t="shared" si="377"/>
        <v>12101</v>
      </c>
      <c r="T8055" s="181">
        <f t="shared" si="375"/>
        <v>155036.99019908905</v>
      </c>
      <c r="U8055" s="226">
        <f t="shared" si="376"/>
        <v>10171.404502538055</v>
      </c>
    </row>
    <row r="8056" spans="1:21" x14ac:dyDescent="0.25">
      <c r="A8056" s="156" t="s">
        <v>20420</v>
      </c>
      <c r="B8056" s="156" t="s">
        <v>198</v>
      </c>
      <c r="C8056" s="223">
        <v>3.3191828727722168</v>
      </c>
      <c r="D8056" s="221">
        <v>4.2866926193237305</v>
      </c>
      <c r="E8056" s="221">
        <v>3.9112918376922607</v>
      </c>
      <c r="F8056" s="221">
        <v>20.991115570068359</v>
      </c>
      <c r="G8056" s="221">
        <v>57.275783538818359</v>
      </c>
      <c r="H8056" s="221">
        <v>87.668647766113281</v>
      </c>
      <c r="I8056" s="221">
        <v>-58.063919067382813</v>
      </c>
      <c r="J8056" s="221">
        <v>2.9987928867340088</v>
      </c>
      <c r="K8056" s="180">
        <v>65</v>
      </c>
      <c r="L8056" s="181">
        <v>40</v>
      </c>
      <c r="M8056" s="181">
        <v>610</v>
      </c>
      <c r="N8056" s="181">
        <v>776</v>
      </c>
      <c r="O8056" s="181">
        <v>712</v>
      </c>
      <c r="P8056" s="181">
        <v>194</v>
      </c>
      <c r="Q8056" s="181">
        <v>23</v>
      </c>
      <c r="R8056" s="181">
        <v>21</v>
      </c>
      <c r="S8056" s="226">
        <f t="shared" si="377"/>
        <v>2441</v>
      </c>
      <c r="T8056" s="181">
        <f t="shared" si="375"/>
        <v>75577.788353204727</v>
      </c>
      <c r="U8056" s="226">
        <f t="shared" si="376"/>
        <v>4958.3796470796788</v>
      </c>
    </row>
    <row r="8057" spans="1:21" x14ac:dyDescent="0.25">
      <c r="A8057" s="156" t="s">
        <v>20421</v>
      </c>
      <c r="B8057" s="156" t="s">
        <v>198</v>
      </c>
      <c r="C8057" s="223">
        <v>3.5800015926361084</v>
      </c>
      <c r="D8057" s="221">
        <v>4.547511100769043</v>
      </c>
      <c r="E8057" s="221">
        <v>4.1721105575561523</v>
      </c>
      <c r="F8057" s="221">
        <v>7.5226707458496094</v>
      </c>
      <c r="G8057" s="221">
        <v>11.691511154174805</v>
      </c>
      <c r="H8057" s="221">
        <v>6.1370344161987305</v>
      </c>
      <c r="I8057" s="221">
        <v>3.6854093074798584</v>
      </c>
      <c r="J8057" s="221">
        <v>3.2596116065979004</v>
      </c>
      <c r="K8057" s="180">
        <v>4</v>
      </c>
      <c r="L8057" s="181">
        <v>2</v>
      </c>
      <c r="M8057" s="181">
        <v>43</v>
      </c>
      <c r="N8057" s="181">
        <v>40</v>
      </c>
      <c r="O8057" s="181">
        <v>33</v>
      </c>
      <c r="P8057" s="181">
        <v>9</v>
      </c>
      <c r="Q8057" s="181">
        <v>1</v>
      </c>
      <c r="R8057" s="181">
        <v>1</v>
      </c>
      <c r="S8057" s="226">
        <f t="shared" si="377"/>
        <v>133</v>
      </c>
      <c r="T8057" s="181">
        <f t="shared" si="375"/>
        <v>951.72081112861633</v>
      </c>
      <c r="U8057" s="226">
        <f t="shared" si="376"/>
        <v>62.438888493912835</v>
      </c>
    </row>
    <row r="8058" spans="1:21" x14ac:dyDescent="0.25">
      <c r="A8058" s="156" t="s">
        <v>20422</v>
      </c>
      <c r="B8058" s="156" t="s">
        <v>198</v>
      </c>
      <c r="C8058" s="223">
        <v>2.7018454074859619</v>
      </c>
      <c r="D8058" s="221">
        <v>3.6693549156188965</v>
      </c>
      <c r="E8058" s="221">
        <v>3.293954610824585</v>
      </c>
      <c r="F8058" s="221">
        <v>6.6445150375366211</v>
      </c>
      <c r="G8058" s="221">
        <v>10.813355445861816</v>
      </c>
      <c r="H8058" s="221">
        <v>5.2588787078857422</v>
      </c>
      <c r="I8058" s="221">
        <v>2.807253360748291</v>
      </c>
      <c r="J8058" s="221">
        <v>2.381455659866333</v>
      </c>
      <c r="K8058" s="180">
        <v>3.5277671813964844</v>
      </c>
      <c r="L8058" s="181">
        <v>1.262354850769043</v>
      </c>
      <c r="M8058" s="181">
        <v>1.3578896522521973</v>
      </c>
      <c r="N8058" s="181">
        <v>1.3683625459671021</v>
      </c>
      <c r="O8058" s="181">
        <v>4.1069917678833008</v>
      </c>
      <c r="P8058" s="181">
        <v>3.8826422691345215</v>
      </c>
      <c r="Q8058" s="181">
        <v>1.2044965028762817</v>
      </c>
      <c r="R8058" s="181">
        <v>3.2894954681396484</v>
      </c>
      <c r="S8058" s="226">
        <f t="shared" si="377"/>
        <v>20.000000238418579</v>
      </c>
      <c r="T8058" s="181">
        <f t="shared" si="375"/>
        <v>103.77226294442204</v>
      </c>
      <c r="U8058" s="226">
        <f t="shared" si="376"/>
        <v>6.8081150259433958</v>
      </c>
    </row>
    <row r="8059" spans="1:21" x14ac:dyDescent="0.25">
      <c r="A8059" s="156" t="s">
        <v>20423</v>
      </c>
      <c r="B8059" s="156" t="s">
        <v>198</v>
      </c>
      <c r="C8059" s="223">
        <v>-0.76706576347351074</v>
      </c>
      <c r="D8059" s="221">
        <v>-2.5239286422729492</v>
      </c>
      <c r="E8059" s="221">
        <v>-2.0208854675292969</v>
      </c>
      <c r="F8059" s="221">
        <v>31.551881790161133</v>
      </c>
      <c r="G8059" s="221">
        <v>42.182712554931641</v>
      </c>
      <c r="H8059" s="221">
        <v>10.863589286804199</v>
      </c>
      <c r="I8059" s="221">
        <v>5.8627896308898926</v>
      </c>
      <c r="J8059" s="221">
        <v>-6.5998360514640808E-2</v>
      </c>
      <c r="K8059" s="180">
        <v>1703</v>
      </c>
      <c r="L8059" s="181">
        <v>602</v>
      </c>
      <c r="M8059" s="181">
        <v>504</v>
      </c>
      <c r="N8059" s="181">
        <v>480</v>
      </c>
      <c r="O8059" s="181">
        <v>1885</v>
      </c>
      <c r="P8059" s="181">
        <v>2121</v>
      </c>
      <c r="Q8059" s="181">
        <v>694</v>
      </c>
      <c r="R8059" s="181">
        <v>2120</v>
      </c>
      <c r="S8059" s="226">
        <f t="shared" si="377"/>
        <v>10109</v>
      </c>
      <c r="T8059" s="181">
        <f t="shared" si="375"/>
        <v>117785.60446870327</v>
      </c>
      <c r="U8059" s="226">
        <f t="shared" si="376"/>
        <v>7727.4786235767251</v>
      </c>
    </row>
    <row r="8060" spans="1:21" x14ac:dyDescent="0.25">
      <c r="A8060" s="156" t="s">
        <v>20424</v>
      </c>
      <c r="B8060" s="156" t="s">
        <v>198</v>
      </c>
      <c r="C8060" s="223">
        <v>1.8413392305374146</v>
      </c>
      <c r="D8060" s="221">
        <v>1.8079558610916138</v>
      </c>
      <c r="E8060" s="221">
        <v>12.36347770690918</v>
      </c>
      <c r="F8060" s="221">
        <v>25.817668914794922</v>
      </c>
      <c r="G8060" s="221">
        <v>40.030956268310547</v>
      </c>
      <c r="H8060" s="221">
        <v>14.036007881164551</v>
      </c>
      <c r="I8060" s="221">
        <v>6.9947113990783691</v>
      </c>
      <c r="J8060" s="221">
        <v>1.809878945350647</v>
      </c>
      <c r="K8060" s="180">
        <v>2041</v>
      </c>
      <c r="L8060" s="181">
        <v>663</v>
      </c>
      <c r="M8060" s="181">
        <v>786</v>
      </c>
      <c r="N8060" s="181">
        <v>965</v>
      </c>
      <c r="O8060" s="181">
        <v>2893</v>
      </c>
      <c r="P8060" s="181">
        <v>2229</v>
      </c>
      <c r="Q8060" s="181">
        <v>536</v>
      </c>
      <c r="R8060" s="181">
        <v>1408</v>
      </c>
      <c r="S8060" s="226">
        <f t="shared" si="377"/>
        <v>11521</v>
      </c>
      <c r="T8060" s="181">
        <f t="shared" si="375"/>
        <v>192981.88500213623</v>
      </c>
      <c r="U8060" s="226">
        <f t="shared" si="376"/>
        <v>12660.828951196596</v>
      </c>
    </row>
    <row r="8061" spans="1:21" x14ac:dyDescent="0.25">
      <c r="A8061" s="156" t="s">
        <v>20425</v>
      </c>
      <c r="B8061" s="156" t="s">
        <v>198</v>
      </c>
      <c r="C8061" s="223">
        <v>3.4337301254272461</v>
      </c>
      <c r="D8061" s="221">
        <v>-0.86112529039382935</v>
      </c>
      <c r="E8061" s="221">
        <v>10.47414493560791</v>
      </c>
      <c r="F8061" s="221">
        <v>48.297756195068359</v>
      </c>
      <c r="G8061" s="221">
        <v>53.978595733642578</v>
      </c>
      <c r="H8061" s="221">
        <v>34.140941619873047</v>
      </c>
      <c r="I8061" s="221">
        <v>17.565109252929687</v>
      </c>
      <c r="J8061" s="221">
        <v>0.75992554426193237</v>
      </c>
      <c r="K8061" s="180">
        <v>1430</v>
      </c>
      <c r="L8061" s="181">
        <v>423</v>
      </c>
      <c r="M8061" s="181">
        <v>510</v>
      </c>
      <c r="N8061" s="181">
        <v>669</v>
      </c>
      <c r="O8061" s="181">
        <v>1890</v>
      </c>
      <c r="P8061" s="181">
        <v>1310</v>
      </c>
      <c r="Q8061" s="181">
        <v>319</v>
      </c>
      <c r="R8061" s="181">
        <v>903</v>
      </c>
      <c r="S8061" s="226">
        <f t="shared" si="377"/>
        <v>7454</v>
      </c>
      <c r="T8061" s="181">
        <f t="shared" si="375"/>
        <v>195232.6529699564</v>
      </c>
      <c r="U8061" s="226">
        <f t="shared" si="376"/>
        <v>12808.493527325532</v>
      </c>
    </row>
    <row r="8062" spans="1:21" x14ac:dyDescent="0.25">
      <c r="A8062" s="156" t="s">
        <v>20426</v>
      </c>
      <c r="B8062" s="156" t="s">
        <v>198</v>
      </c>
      <c r="C8062" s="223">
        <v>1.8771407604217529</v>
      </c>
      <c r="D8062" s="221">
        <v>4.080169677734375</v>
      </c>
      <c r="E8062" s="221">
        <v>8.5275077819824219</v>
      </c>
      <c r="F8062" s="221">
        <v>52.944931030273438</v>
      </c>
      <c r="G8062" s="221">
        <v>58.106777191162109</v>
      </c>
      <c r="H8062" s="221">
        <v>22.135463714599609</v>
      </c>
      <c r="I8062" s="221">
        <v>26.399625778198242</v>
      </c>
      <c r="J8062" s="221">
        <v>1.3459668159484863</v>
      </c>
      <c r="K8062" s="180">
        <v>2388</v>
      </c>
      <c r="L8062" s="181">
        <v>839</v>
      </c>
      <c r="M8062" s="181">
        <v>709</v>
      </c>
      <c r="N8062" s="181">
        <v>781</v>
      </c>
      <c r="O8062" s="181">
        <v>2392</v>
      </c>
      <c r="P8062" s="181">
        <v>2128</v>
      </c>
      <c r="Q8062" s="181">
        <v>501</v>
      </c>
      <c r="R8062" s="181">
        <v>1650</v>
      </c>
      <c r="S8062" s="226">
        <f t="shared" si="377"/>
        <v>11388</v>
      </c>
      <c r="T8062" s="181">
        <f t="shared" si="375"/>
        <v>256844.60423469543</v>
      </c>
      <c r="U8062" s="226">
        <f t="shared" si="376"/>
        <v>16850.626167410825</v>
      </c>
    </row>
    <row r="8063" spans="1:21" x14ac:dyDescent="0.25">
      <c r="A8063" s="156" t="s">
        <v>20427</v>
      </c>
      <c r="B8063" s="156" t="s">
        <v>198</v>
      </c>
      <c r="C8063" s="223">
        <v>-0.42801001667976379</v>
      </c>
      <c r="D8063" s="221">
        <v>-3.2077815532684326</v>
      </c>
      <c r="E8063" s="221">
        <v>26.429803848266602</v>
      </c>
      <c r="F8063" s="221">
        <v>45.683895111083984</v>
      </c>
      <c r="G8063" s="221">
        <v>95.034103393554688</v>
      </c>
      <c r="H8063" s="221">
        <v>16.48846435546875</v>
      </c>
      <c r="I8063" s="221">
        <v>8.3563661575317383</v>
      </c>
      <c r="J8063" s="221">
        <v>-0.26576480269432068</v>
      </c>
      <c r="K8063" s="180">
        <v>2276</v>
      </c>
      <c r="L8063" s="181">
        <v>822</v>
      </c>
      <c r="M8063" s="181">
        <v>818</v>
      </c>
      <c r="N8063" s="181">
        <v>796</v>
      </c>
      <c r="O8063" s="181">
        <v>2393</v>
      </c>
      <c r="P8063" s="181">
        <v>2297</v>
      </c>
      <c r="Q8063" s="181">
        <v>680</v>
      </c>
      <c r="R8063" s="181">
        <v>1994</v>
      </c>
      <c r="S8063" s="226">
        <f t="shared" si="377"/>
        <v>12076</v>
      </c>
      <c r="T8063" s="181">
        <f t="shared" si="375"/>
        <v>324816.01883739233</v>
      </c>
      <c r="U8063" s="226">
        <f t="shared" si="376"/>
        <v>21309.979716818252</v>
      </c>
    </row>
    <row r="8064" spans="1:21" x14ac:dyDescent="0.25">
      <c r="A8064" s="156" t="s">
        <v>20428</v>
      </c>
      <c r="B8064" s="156" t="s">
        <v>198</v>
      </c>
      <c r="C8064" s="223">
        <v>1.6202088594436646</v>
      </c>
      <c r="D8064" s="221">
        <v>2.2270324230194092</v>
      </c>
      <c r="E8064" s="221">
        <v>19.979148864746094</v>
      </c>
      <c r="F8064" s="221">
        <v>55.822971343994141</v>
      </c>
      <c r="G8064" s="221">
        <v>83.942314147949219</v>
      </c>
      <c r="H8064" s="221">
        <v>32.049358367919922</v>
      </c>
      <c r="I8064" s="221">
        <v>1.3219391107559204</v>
      </c>
      <c r="J8064" s="221">
        <v>4.0645589828491211</v>
      </c>
      <c r="K8064" s="180">
        <v>2191</v>
      </c>
      <c r="L8064" s="181">
        <v>722</v>
      </c>
      <c r="M8064" s="181">
        <v>735</v>
      </c>
      <c r="N8064" s="181">
        <v>735</v>
      </c>
      <c r="O8064" s="181">
        <v>2292</v>
      </c>
      <c r="P8064" s="181">
        <v>2221</v>
      </c>
      <c r="Q8064" s="181">
        <v>583</v>
      </c>
      <c r="R8064" s="181">
        <v>1671</v>
      </c>
      <c r="S8064" s="226">
        <f t="shared" si="377"/>
        <v>11150</v>
      </c>
      <c r="T8064" s="181">
        <f t="shared" si="375"/>
        <v>332012.33089804649</v>
      </c>
      <c r="U8064" s="226">
        <f t="shared" si="376"/>
        <v>21782.103181040642</v>
      </c>
    </row>
    <row r="8065" spans="1:21" x14ac:dyDescent="0.25">
      <c r="A8065" s="156" t="s">
        <v>19131</v>
      </c>
      <c r="B8065" s="156" t="s">
        <v>198</v>
      </c>
      <c r="C8065" s="223">
        <v>0.20277112722396851</v>
      </c>
      <c r="D8065" s="221">
        <v>4.8251652717590332</v>
      </c>
      <c r="E8065" s="221">
        <v>7.8381748199462891</v>
      </c>
      <c r="F8065" s="221">
        <v>45.224193572998047</v>
      </c>
      <c r="G8065" s="221">
        <v>88.687347412109375</v>
      </c>
      <c r="H8065" s="221">
        <v>35.555183410644531</v>
      </c>
      <c r="I8065" s="221">
        <v>9.591217041015625</v>
      </c>
      <c r="J8065" s="221">
        <v>0.2861790657043457</v>
      </c>
      <c r="K8065" s="180">
        <v>1918.708740234375</v>
      </c>
      <c r="L8065" s="181">
        <v>695.16986083984375</v>
      </c>
      <c r="M8065" s="181">
        <v>726.13287353515625</v>
      </c>
      <c r="N8065" s="181">
        <v>633.24383544921875</v>
      </c>
      <c r="O8065" s="181">
        <v>1947.6741943359375</v>
      </c>
      <c r="P8065" s="181">
        <v>1854.78515625</v>
      </c>
      <c r="Q8065" s="181">
        <v>571.3177490234375</v>
      </c>
      <c r="R8065" s="181">
        <v>1569.126220703125</v>
      </c>
      <c r="S8065" s="226">
        <f t="shared" si="377"/>
        <v>9916.1586303710937</v>
      </c>
      <c r="T8065" s="181">
        <f t="shared" si="375"/>
        <v>282682.83434567403</v>
      </c>
      <c r="U8065" s="226">
        <f t="shared" si="376"/>
        <v>18545.777045604063</v>
      </c>
    </row>
    <row r="8066" spans="1:21" x14ac:dyDescent="0.25">
      <c r="A8066" s="156" t="s">
        <v>19132</v>
      </c>
      <c r="B8066" s="156" t="s">
        <v>198</v>
      </c>
      <c r="C8066" s="223">
        <v>3.3195984363555908</v>
      </c>
      <c r="D8066" s="221">
        <v>4.8793425559997559</v>
      </c>
      <c r="E8066" s="221">
        <v>11.069263458251953</v>
      </c>
      <c r="F8066" s="221">
        <v>59.841293334960938</v>
      </c>
      <c r="G8066" s="221">
        <v>64.242721557617188</v>
      </c>
      <c r="H8066" s="221">
        <v>20.199874877929687</v>
      </c>
      <c r="I8066" s="221">
        <v>24.320718765258789</v>
      </c>
      <c r="J8066" s="221">
        <v>1.0703011751174927</v>
      </c>
      <c r="K8066" s="180">
        <v>2088.690185546875</v>
      </c>
      <c r="L8066" s="181">
        <v>686.5694580078125</v>
      </c>
      <c r="M8066" s="181">
        <v>636.60076904296875</v>
      </c>
      <c r="N8066" s="181">
        <v>643.596435546875</v>
      </c>
      <c r="O8066" s="181">
        <v>2145.654541015625</v>
      </c>
      <c r="P8066" s="181">
        <v>1863.8311767578125</v>
      </c>
      <c r="Q8066" s="181">
        <v>480.69854736328125</v>
      </c>
      <c r="R8066" s="181">
        <v>1208.2423095703125</v>
      </c>
      <c r="S8066" s="226">
        <f t="shared" si="377"/>
        <v>9753.8834228515625</v>
      </c>
      <c r="T8066" s="181">
        <f t="shared" si="375"/>
        <v>244319.92611368466</v>
      </c>
      <c r="U8066" s="226">
        <f t="shared" si="376"/>
        <v>16028.928279253312</v>
      </c>
    </row>
    <row r="8067" spans="1:21" x14ac:dyDescent="0.25">
      <c r="A8067" s="156" t="s">
        <v>20429</v>
      </c>
      <c r="B8067" s="156" t="s">
        <v>198</v>
      </c>
      <c r="C8067" s="223">
        <v>-0.41686835885047913</v>
      </c>
      <c r="D8067" s="221">
        <v>0.28348866105079651</v>
      </c>
      <c r="E8067" s="221">
        <v>9.3559389114379883</v>
      </c>
      <c r="F8067" s="221">
        <v>17.810400009155273</v>
      </c>
      <c r="G8067" s="221">
        <v>53.228317260742187</v>
      </c>
      <c r="H8067" s="221">
        <v>11.597908020019531</v>
      </c>
      <c r="I8067" s="221">
        <v>0.48254862427711487</v>
      </c>
      <c r="J8067" s="221">
        <v>0.77892917394638062</v>
      </c>
      <c r="K8067" s="180">
        <v>1885</v>
      </c>
      <c r="L8067" s="181">
        <v>598</v>
      </c>
      <c r="M8067" s="181">
        <v>507</v>
      </c>
      <c r="N8067" s="181">
        <v>527</v>
      </c>
      <c r="O8067" s="181">
        <v>2055</v>
      </c>
      <c r="P8067" s="181">
        <v>1745</v>
      </c>
      <c r="Q8067" s="181">
        <v>526</v>
      </c>
      <c r="R8067" s="181">
        <v>1534</v>
      </c>
      <c r="S8067" s="226">
        <f t="shared" si="377"/>
        <v>9377</v>
      </c>
      <c r="T8067" s="181">
        <f t="shared" si="375"/>
        <v>144584.5105907619</v>
      </c>
      <c r="U8067" s="226">
        <f t="shared" si="376"/>
        <v>9485.6559078684804</v>
      </c>
    </row>
    <row r="8068" spans="1:21" x14ac:dyDescent="0.25">
      <c r="A8068" s="156" t="s">
        <v>20430</v>
      </c>
      <c r="B8068" s="156" t="s">
        <v>198</v>
      </c>
      <c r="C8068" s="223">
        <v>-0.42323189973831177</v>
      </c>
      <c r="D8068" s="221">
        <v>5.6824684143066406</v>
      </c>
      <c r="E8068" s="221">
        <v>9.440363883972168</v>
      </c>
      <c r="F8068" s="221">
        <v>49.019321441650391</v>
      </c>
      <c r="G8068" s="221">
        <v>72.485008239746094</v>
      </c>
      <c r="H8068" s="221">
        <v>28.918806076049805</v>
      </c>
      <c r="I8068" s="221">
        <v>0.45971614122390747</v>
      </c>
      <c r="J8068" s="221">
        <v>1.1535165309906006</v>
      </c>
      <c r="K8068" s="180">
        <v>2721</v>
      </c>
      <c r="L8068" s="181">
        <v>833</v>
      </c>
      <c r="M8068" s="181">
        <v>745</v>
      </c>
      <c r="N8068" s="181">
        <v>900</v>
      </c>
      <c r="O8068" s="181">
        <v>2586</v>
      </c>
      <c r="P8068" s="181">
        <v>2002</v>
      </c>
      <c r="Q8068" s="181">
        <v>591</v>
      </c>
      <c r="R8068" s="181">
        <v>1701</v>
      </c>
      <c r="S8068" s="226">
        <f t="shared" si="377"/>
        <v>12079</v>
      </c>
      <c r="T8068" s="181">
        <f t="shared" si="375"/>
        <v>302307.84751188755</v>
      </c>
      <c r="U8068" s="226">
        <f t="shared" si="376"/>
        <v>19833.301700364587</v>
      </c>
    </row>
    <row r="8069" spans="1:21" x14ac:dyDescent="0.25">
      <c r="A8069" s="156" t="s">
        <v>20431</v>
      </c>
      <c r="B8069" s="156" t="s">
        <v>198</v>
      </c>
      <c r="C8069" s="223">
        <v>-2.0889627933502197</v>
      </c>
      <c r="D8069" s="221">
        <v>2.4643101692199707</v>
      </c>
      <c r="E8069" s="221">
        <v>19.738225936889648</v>
      </c>
      <c r="F8069" s="221">
        <v>76.355865478515625</v>
      </c>
      <c r="G8069" s="221">
        <v>96.592277526855469</v>
      </c>
      <c r="H8069" s="221">
        <v>14.454937934875488</v>
      </c>
      <c r="I8069" s="221">
        <v>2.3275690078735352</v>
      </c>
      <c r="J8069" s="221">
        <v>2.0114243030548096</v>
      </c>
      <c r="K8069" s="180">
        <v>2461</v>
      </c>
      <c r="L8069" s="181">
        <v>861</v>
      </c>
      <c r="M8069" s="181">
        <v>908</v>
      </c>
      <c r="N8069" s="181">
        <v>753</v>
      </c>
      <c r="O8069" s="181">
        <v>2399</v>
      </c>
      <c r="P8069" s="181">
        <v>2016</v>
      </c>
      <c r="Q8069" s="181">
        <v>705</v>
      </c>
      <c r="R8069" s="181">
        <v>1839</v>
      </c>
      <c r="S8069" s="226">
        <f t="shared" si="377"/>
        <v>11942</v>
      </c>
      <c r="T8069" s="181">
        <f t="shared" ref="T8069:T8132" si="378">SUMPRODUCT(C8069:J8069,K8069:R8069)</f>
        <v>338605.08358478546</v>
      </c>
      <c r="U8069" s="226">
        <f t="shared" ref="U8069:U8132" si="379">(T8069/$T$10045)*$S$10045</f>
        <v>22214.62934319011</v>
      </c>
    </row>
    <row r="8070" spans="1:21" x14ac:dyDescent="0.25">
      <c r="A8070" s="156" t="s">
        <v>19133</v>
      </c>
      <c r="B8070" s="156" t="s">
        <v>198</v>
      </c>
      <c r="C8070" s="223">
        <v>-0.50882130861282349</v>
      </c>
      <c r="D8070" s="221">
        <v>-1.1022477149963379</v>
      </c>
      <c r="E8070" s="221">
        <v>29.383790969848633</v>
      </c>
      <c r="F8070" s="221">
        <v>104.55252075195312</v>
      </c>
      <c r="G8070" s="221">
        <v>90.708084106445312</v>
      </c>
      <c r="H8070" s="221">
        <v>29.204229354858398</v>
      </c>
      <c r="I8070" s="221">
        <v>6.0435161590576172</v>
      </c>
      <c r="J8070" s="221">
        <v>0.28449037671089172</v>
      </c>
      <c r="K8070" s="180">
        <v>945.875</v>
      </c>
      <c r="L8070" s="181">
        <v>347.60415649414063</v>
      </c>
      <c r="M8070" s="181">
        <v>335.85415649414062</v>
      </c>
      <c r="N8070" s="181">
        <v>282</v>
      </c>
      <c r="O8070" s="181">
        <v>971.33331298828125</v>
      </c>
      <c r="P8070" s="181">
        <v>1023.2291870117187</v>
      </c>
      <c r="Q8070" s="181">
        <v>373.0625</v>
      </c>
      <c r="R8070" s="181">
        <v>734.375</v>
      </c>
      <c r="S8070" s="226">
        <f t="shared" ref="S8070:S8133" si="380">SUM(K8070:R8070)</f>
        <v>5013.3333129882812</v>
      </c>
      <c r="T8070" s="181">
        <f t="shared" si="378"/>
        <v>158941.98751782061</v>
      </c>
      <c r="U8070" s="226">
        <f t="shared" si="379"/>
        <v>10427.596958668299</v>
      </c>
    </row>
    <row r="8071" spans="1:21" x14ac:dyDescent="0.25">
      <c r="A8071" s="156" t="s">
        <v>20432</v>
      </c>
      <c r="B8071" s="156" t="s">
        <v>198</v>
      </c>
      <c r="C8071" s="223">
        <v>3.8520424365997314</v>
      </c>
      <c r="D8071" s="221">
        <v>9.9368047714233398</v>
      </c>
      <c r="E8071" s="221">
        <v>0.17134243249893188</v>
      </c>
      <c r="F8071" s="221">
        <v>132.50279235839844</v>
      </c>
      <c r="G8071" s="221">
        <v>109.46509552001953</v>
      </c>
      <c r="H8071" s="221">
        <v>38.177330017089844</v>
      </c>
      <c r="I8071" s="221">
        <v>2.2996017932891846</v>
      </c>
      <c r="J8071" s="221">
        <v>1.8738040924072266</v>
      </c>
      <c r="K8071" s="180">
        <v>2143</v>
      </c>
      <c r="L8071" s="181">
        <v>689</v>
      </c>
      <c r="M8071" s="181">
        <v>724</v>
      </c>
      <c r="N8071" s="181">
        <v>701</v>
      </c>
      <c r="O8071" s="181">
        <v>2056</v>
      </c>
      <c r="P8071" s="181">
        <v>1809</v>
      </c>
      <c r="Q8071" s="181">
        <v>601</v>
      </c>
      <c r="R8071" s="181">
        <v>1739</v>
      </c>
      <c r="S8071" s="226">
        <f t="shared" si="380"/>
        <v>10462</v>
      </c>
      <c r="T8071" s="181">
        <f t="shared" si="378"/>
        <v>406873.52717804909</v>
      </c>
      <c r="U8071" s="226">
        <f t="shared" si="379"/>
        <v>26693.469867984219</v>
      </c>
    </row>
    <row r="8072" spans="1:21" x14ac:dyDescent="0.25">
      <c r="A8072" s="156" t="s">
        <v>20433</v>
      </c>
      <c r="B8072" s="156" t="s">
        <v>198</v>
      </c>
      <c r="C8072" s="223">
        <v>2.3975286483764648</v>
      </c>
      <c r="D8072" s="221">
        <v>4.7332358360290527</v>
      </c>
      <c r="E8072" s="221">
        <v>33.159530639648438</v>
      </c>
      <c r="F8072" s="221">
        <v>67.191696166992188</v>
      </c>
      <c r="G8072" s="221">
        <v>75.035255432128906</v>
      </c>
      <c r="H8072" s="221">
        <v>31.915491104125977</v>
      </c>
      <c r="I8072" s="221">
        <v>8.9065628051757813</v>
      </c>
      <c r="J8072" s="221">
        <v>2.088315486907959</v>
      </c>
      <c r="K8072" s="180">
        <v>2731</v>
      </c>
      <c r="L8072" s="181">
        <v>852</v>
      </c>
      <c r="M8072" s="181">
        <v>814</v>
      </c>
      <c r="N8072" s="181">
        <v>883</v>
      </c>
      <c r="O8072" s="181">
        <v>2253</v>
      </c>
      <c r="P8072" s="181">
        <v>1971</v>
      </c>
      <c r="Q8072" s="181">
        <v>539</v>
      </c>
      <c r="R8072" s="181">
        <v>1894</v>
      </c>
      <c r="S8072" s="226">
        <f t="shared" si="380"/>
        <v>11937</v>
      </c>
      <c r="T8072" s="181">
        <f t="shared" si="378"/>
        <v>337618.26366615295</v>
      </c>
      <c r="U8072" s="226">
        <f t="shared" si="379"/>
        <v>22149.88773184508</v>
      </c>
    </row>
    <row r="8073" spans="1:21" x14ac:dyDescent="0.25">
      <c r="A8073" s="156" t="s">
        <v>20434</v>
      </c>
      <c r="B8073" s="156" t="s">
        <v>198</v>
      </c>
      <c r="C8073" s="223">
        <v>1.9602788686752319</v>
      </c>
      <c r="D8073" s="221">
        <v>4.0136518478393555</v>
      </c>
      <c r="E8073" s="221">
        <v>16.707921981811523</v>
      </c>
      <c r="F8073" s="221">
        <v>40.109573364257813</v>
      </c>
      <c r="G8073" s="221">
        <v>73.048324584960937</v>
      </c>
      <c r="H8073" s="221">
        <v>24.741474151611328</v>
      </c>
      <c r="I8073" s="221">
        <v>7.4291210174560547</v>
      </c>
      <c r="J8073" s="221">
        <v>2.3574919700622559</v>
      </c>
      <c r="K8073" s="180">
        <v>3333</v>
      </c>
      <c r="L8073" s="181">
        <v>995</v>
      </c>
      <c r="M8073" s="181">
        <v>844</v>
      </c>
      <c r="N8073" s="181">
        <v>866</v>
      </c>
      <c r="O8073" s="181">
        <v>2580</v>
      </c>
      <c r="P8073" s="181">
        <v>1855</v>
      </c>
      <c r="Q8073" s="181">
        <v>489</v>
      </c>
      <c r="R8073" s="181">
        <v>1152</v>
      </c>
      <c r="S8073" s="226">
        <f t="shared" si="380"/>
        <v>12114</v>
      </c>
      <c r="T8073" s="181">
        <f t="shared" si="378"/>
        <v>300072.35265147686</v>
      </c>
      <c r="U8073" s="226">
        <f t="shared" si="379"/>
        <v>19686.639136421731</v>
      </c>
    </row>
    <row r="8074" spans="1:21" x14ac:dyDescent="0.25">
      <c r="A8074" s="156" t="s">
        <v>20435</v>
      </c>
      <c r="B8074" s="156" t="s">
        <v>198</v>
      </c>
      <c r="C8074" s="223">
        <v>0.23322896659374237</v>
      </c>
      <c r="D8074" s="221">
        <v>-4.4242753982543945</v>
      </c>
      <c r="E8074" s="221">
        <v>0.44563859701156616</v>
      </c>
      <c r="F8074" s="221">
        <v>54.180007934570313</v>
      </c>
      <c r="G8074" s="221">
        <v>133.00169372558594</v>
      </c>
      <c r="H8074" s="221">
        <v>17.150590896606445</v>
      </c>
      <c r="I8074" s="221">
        <v>5.4619741439819336</v>
      </c>
      <c r="J8074" s="221">
        <v>1.4453774690628052</v>
      </c>
      <c r="K8074" s="180">
        <v>2412</v>
      </c>
      <c r="L8074" s="181">
        <v>702</v>
      </c>
      <c r="M8074" s="181">
        <v>699</v>
      </c>
      <c r="N8074" s="181">
        <v>785</v>
      </c>
      <c r="O8074" s="181">
        <v>2148</v>
      </c>
      <c r="P8074" s="181">
        <v>1874</v>
      </c>
      <c r="Q8074" s="181">
        <v>578</v>
      </c>
      <c r="R8074" s="181">
        <v>1969</v>
      </c>
      <c r="S8074" s="226">
        <f t="shared" si="380"/>
        <v>11167</v>
      </c>
      <c r="T8074" s="181">
        <f t="shared" si="378"/>
        <v>364130.32930040359</v>
      </c>
      <c r="U8074" s="226">
        <f t="shared" si="379"/>
        <v>23889.246470798371</v>
      </c>
    </row>
    <row r="8075" spans="1:21" x14ac:dyDescent="0.25">
      <c r="A8075" s="156" t="s">
        <v>20436</v>
      </c>
      <c r="B8075" s="156" t="s">
        <v>198</v>
      </c>
      <c r="C8075" s="223">
        <v>2.0058341026306152</v>
      </c>
      <c r="D8075" s="221">
        <v>1.6458832025527954</v>
      </c>
      <c r="E8075" s="221">
        <v>36.666973114013672</v>
      </c>
      <c r="F8075" s="221">
        <v>76.963272094726563</v>
      </c>
      <c r="G8075" s="221">
        <v>124.42742919921875</v>
      </c>
      <c r="H8075" s="221">
        <v>37.910560607910156</v>
      </c>
      <c r="I8075" s="221">
        <v>14.812851905822754</v>
      </c>
      <c r="J8075" s="221">
        <v>2.2698216438293457</v>
      </c>
      <c r="K8075" s="180">
        <v>1785</v>
      </c>
      <c r="L8075" s="181">
        <v>551</v>
      </c>
      <c r="M8075" s="181">
        <v>567</v>
      </c>
      <c r="N8075" s="181">
        <v>561</v>
      </c>
      <c r="O8075" s="181">
        <v>1605</v>
      </c>
      <c r="P8075" s="181">
        <v>1353</v>
      </c>
      <c r="Q8075" s="181">
        <v>451</v>
      </c>
      <c r="R8075" s="181">
        <v>1287</v>
      </c>
      <c r="S8075" s="226">
        <f t="shared" si="380"/>
        <v>8160</v>
      </c>
      <c r="T8075" s="181">
        <f t="shared" si="378"/>
        <v>329054.73395097256</v>
      </c>
      <c r="U8075" s="226">
        <f t="shared" si="379"/>
        <v>21588.06616532246</v>
      </c>
    </row>
    <row r="8076" spans="1:21" x14ac:dyDescent="0.25">
      <c r="A8076" s="156" t="s">
        <v>20437</v>
      </c>
      <c r="B8076" s="156" t="s">
        <v>198</v>
      </c>
      <c r="C8076" s="223">
        <v>1.1303706169128418</v>
      </c>
      <c r="D8076" s="221">
        <v>18.606744766235352</v>
      </c>
      <c r="E8076" s="221">
        <v>1.7224795818328857</v>
      </c>
      <c r="F8076" s="221">
        <v>59.119258880615234</v>
      </c>
      <c r="G8076" s="221">
        <v>40.690937042236328</v>
      </c>
      <c r="H8076" s="221">
        <v>50.875953674316406</v>
      </c>
      <c r="I8076" s="221">
        <v>1.7803046703338623</v>
      </c>
      <c r="J8076" s="221">
        <v>0.80998057126998901</v>
      </c>
      <c r="K8076" s="180">
        <v>795</v>
      </c>
      <c r="L8076" s="181">
        <v>294</v>
      </c>
      <c r="M8076" s="181">
        <v>272</v>
      </c>
      <c r="N8076" s="181">
        <v>280</v>
      </c>
      <c r="O8076" s="181">
        <v>822</v>
      </c>
      <c r="P8076" s="181">
        <v>841</v>
      </c>
      <c r="Q8076" s="181">
        <v>217</v>
      </c>
      <c r="R8076" s="181">
        <v>719</v>
      </c>
      <c r="S8076" s="226">
        <f t="shared" si="380"/>
        <v>4240</v>
      </c>
      <c r="T8076" s="181">
        <f t="shared" si="378"/>
        <v>100594.26396757364</v>
      </c>
      <c r="U8076" s="226">
        <f t="shared" si="379"/>
        <v>6599.6182468156048</v>
      </c>
    </row>
    <row r="8077" spans="1:21" x14ac:dyDescent="0.25">
      <c r="A8077" s="156" t="s">
        <v>20438</v>
      </c>
      <c r="B8077" s="156" t="s">
        <v>198</v>
      </c>
      <c r="C8077" s="223">
        <v>-0.79036664962768555</v>
      </c>
      <c r="D8077" s="221">
        <v>12.18226146697998</v>
      </c>
      <c r="E8077" s="221">
        <v>-2.3815362453460693</v>
      </c>
      <c r="F8077" s="221">
        <v>49.720279693603516</v>
      </c>
      <c r="G8077" s="221">
        <v>128.64576721191406</v>
      </c>
      <c r="H8077" s="221">
        <v>30.838605880737305</v>
      </c>
      <c r="I8077" s="221">
        <v>0.70966494083404541</v>
      </c>
      <c r="J8077" s="221">
        <v>0.57928180694580078</v>
      </c>
      <c r="K8077" s="180">
        <v>1330</v>
      </c>
      <c r="L8077" s="181">
        <v>509</v>
      </c>
      <c r="M8077" s="181">
        <v>329</v>
      </c>
      <c r="N8077" s="181">
        <v>294</v>
      </c>
      <c r="O8077" s="181">
        <v>1100</v>
      </c>
      <c r="P8077" s="181">
        <v>934</v>
      </c>
      <c r="Q8077" s="181">
        <v>223</v>
      </c>
      <c r="R8077" s="181">
        <v>1012</v>
      </c>
      <c r="S8077" s="226">
        <f t="shared" si="380"/>
        <v>5731</v>
      </c>
      <c r="T8077" s="181">
        <f t="shared" si="378"/>
        <v>190041.91054403782</v>
      </c>
      <c r="U8077" s="226">
        <f t="shared" si="379"/>
        <v>12467.948081914699</v>
      </c>
    </row>
    <row r="8078" spans="1:21" x14ac:dyDescent="0.25">
      <c r="A8078" s="156" t="s">
        <v>20439</v>
      </c>
      <c r="B8078" s="156" t="s">
        <v>198</v>
      </c>
      <c r="C8078" s="223">
        <v>1.7022097110748291</v>
      </c>
      <c r="D8078" s="221">
        <v>2.5196113586425781</v>
      </c>
      <c r="E8078" s="221">
        <v>28.018699645996094</v>
      </c>
      <c r="F8078" s="221">
        <v>46.116378784179688</v>
      </c>
      <c r="G8078" s="221">
        <v>112.01483154296875</v>
      </c>
      <c r="H8078" s="221">
        <v>27.821046829223633</v>
      </c>
      <c r="I8078" s="221">
        <v>1.3930966854095459</v>
      </c>
      <c r="J8078" s="221">
        <v>0.96729916334152222</v>
      </c>
      <c r="K8078" s="180">
        <v>3432</v>
      </c>
      <c r="L8078" s="181">
        <v>1070</v>
      </c>
      <c r="M8078" s="181">
        <v>877</v>
      </c>
      <c r="N8078" s="181">
        <v>897</v>
      </c>
      <c r="O8078" s="181">
        <v>2539</v>
      </c>
      <c r="P8078" s="181">
        <v>1952</v>
      </c>
      <c r="Q8078" s="181">
        <v>485</v>
      </c>
      <c r="R8078" s="181">
        <v>1527</v>
      </c>
      <c r="S8078" s="226">
        <f t="shared" si="380"/>
        <v>12779</v>
      </c>
      <c r="T8078" s="181">
        <f t="shared" si="378"/>
        <v>415341.81765419245</v>
      </c>
      <c r="U8078" s="226">
        <f t="shared" si="379"/>
        <v>27249.043139673999</v>
      </c>
    </row>
    <row r="8079" spans="1:21" x14ac:dyDescent="0.25">
      <c r="A8079" s="156" t="s">
        <v>20440</v>
      </c>
      <c r="B8079" s="156" t="s">
        <v>198</v>
      </c>
      <c r="C8079" s="223">
        <v>2.1373960971832275</v>
      </c>
      <c r="D8079" s="221">
        <v>3.104905366897583</v>
      </c>
      <c r="E8079" s="221">
        <v>2.7295050621032715</v>
      </c>
      <c r="F8079" s="221">
        <v>6.0800657272338867</v>
      </c>
      <c r="G8079" s="221">
        <v>128.29768371582031</v>
      </c>
      <c r="H8079" s="221">
        <v>4.6944293975830078</v>
      </c>
      <c r="I8079" s="221">
        <v>2.2428038120269775</v>
      </c>
      <c r="J8079" s="221">
        <v>7.0487827062606812E-2</v>
      </c>
      <c r="K8079" s="180">
        <v>37.018451690673828</v>
      </c>
      <c r="L8079" s="181">
        <v>12.163957595825195</v>
      </c>
      <c r="M8079" s="181">
        <v>13.743692398071289</v>
      </c>
      <c r="N8079" s="181">
        <v>11.532063484191895</v>
      </c>
      <c r="O8079" s="181">
        <v>33.630796432495117</v>
      </c>
      <c r="P8079" s="181">
        <v>30.330905914306641</v>
      </c>
      <c r="Q8079" s="181">
        <v>9.7065925598144531</v>
      </c>
      <c r="R8079" s="181">
        <v>26.785280227661133</v>
      </c>
      <c r="S8079" s="226">
        <f t="shared" si="380"/>
        <v>174.91174030303955</v>
      </c>
      <c r="T8079" s="181">
        <f t="shared" si="378"/>
        <v>4705.3178124987489</v>
      </c>
      <c r="U8079" s="226">
        <f t="shared" si="379"/>
        <v>308.69852879924844</v>
      </c>
    </row>
    <row r="8080" spans="1:21" x14ac:dyDescent="0.25">
      <c r="A8080" s="156" t="s">
        <v>19134</v>
      </c>
      <c r="B8080" s="156" t="s">
        <v>198</v>
      </c>
      <c r="C8080" s="223">
        <v>1.8271316289901733</v>
      </c>
      <c r="D8080" s="221">
        <v>2.7946407794952393</v>
      </c>
      <c r="E8080" s="221">
        <v>44.448093414306641</v>
      </c>
      <c r="F8080" s="221">
        <v>253.93753051757812</v>
      </c>
      <c r="G8080" s="221">
        <v>167.87846374511719</v>
      </c>
      <c r="H8080" s="221">
        <v>4.4447789192199707</v>
      </c>
      <c r="I8080" s="221">
        <v>1.9325393438339233</v>
      </c>
      <c r="J8080" s="221">
        <v>1.5067417621612549</v>
      </c>
      <c r="K8080" s="180">
        <v>134.31198120117187</v>
      </c>
      <c r="L8080" s="181">
        <v>46.095237731933594</v>
      </c>
      <c r="M8080" s="181">
        <v>48.479473114013672</v>
      </c>
      <c r="N8080" s="181">
        <v>40.929393768310547</v>
      </c>
      <c r="O8080" s="181">
        <v>131.92774963378906</v>
      </c>
      <c r="P8080" s="181">
        <v>170.07553100585937</v>
      </c>
      <c r="Q8080" s="181">
        <v>59.208538055419922</v>
      </c>
      <c r="R8080" s="181">
        <v>197.09687805175781</v>
      </c>
      <c r="S8080" s="226">
        <f t="shared" si="380"/>
        <v>828.12478256225586</v>
      </c>
      <c r="T8080" s="181">
        <f t="shared" si="378"/>
        <v>36237.727624261679</v>
      </c>
      <c r="U8080" s="226">
        <f t="shared" si="379"/>
        <v>2377.4235132263848</v>
      </c>
    </row>
    <row r="8081" spans="1:21" x14ac:dyDescent="0.25">
      <c r="A8081" s="156" t="s">
        <v>19135</v>
      </c>
      <c r="B8081" s="156" t="s">
        <v>198</v>
      </c>
      <c r="C8081" s="223">
        <v>1.0957523584365845</v>
      </c>
      <c r="D8081" s="221">
        <v>7.1585698127746582</v>
      </c>
      <c r="E8081" s="221">
        <v>8.9115667343139648</v>
      </c>
      <c r="F8081" s="221">
        <v>45.066257476806641</v>
      </c>
      <c r="G8081" s="221">
        <v>55.081405639648438</v>
      </c>
      <c r="H8081" s="221">
        <v>17.728847503662109</v>
      </c>
      <c r="I8081" s="221">
        <v>-9.3352936208248138E-2</v>
      </c>
      <c r="J8081" s="221">
        <v>3.3051049709320068</v>
      </c>
      <c r="K8081" s="180">
        <v>1608.641845703125</v>
      </c>
      <c r="L8081" s="181">
        <v>588.868896484375</v>
      </c>
      <c r="M8081" s="181">
        <v>494.88980102539062</v>
      </c>
      <c r="N8081" s="181">
        <v>539.8797607421875</v>
      </c>
      <c r="O8081" s="181">
        <v>1759.608154296875</v>
      </c>
      <c r="P8081" s="181">
        <v>1800.59912109375</v>
      </c>
      <c r="Q8081" s="181">
        <v>672.85015869140625</v>
      </c>
      <c r="R8081" s="181">
        <v>1733.614013671875</v>
      </c>
      <c r="S8081" s="226">
        <f t="shared" si="380"/>
        <v>9198.9517517089844</v>
      </c>
      <c r="T8081" s="181">
        <f t="shared" si="378"/>
        <v>169229.93749753793</v>
      </c>
      <c r="U8081" s="226">
        <f t="shared" si="379"/>
        <v>11102.551371877735</v>
      </c>
    </row>
    <row r="8082" spans="1:21" x14ac:dyDescent="0.25">
      <c r="A8082" s="156" t="s">
        <v>19136</v>
      </c>
      <c r="B8082" s="156" t="s">
        <v>198</v>
      </c>
      <c r="C8082" s="223">
        <v>3.461967945098877</v>
      </c>
      <c r="D8082" s="221">
        <v>7.3494791984558105</v>
      </c>
      <c r="E8082" s="221">
        <v>18.61878776550293</v>
      </c>
      <c r="F8082" s="221">
        <v>98.886276245117188</v>
      </c>
      <c r="G8082" s="221">
        <v>96.127517700195312</v>
      </c>
      <c r="H8082" s="221">
        <v>33.711372375488281</v>
      </c>
      <c r="I8082" s="221">
        <v>6.3857808113098145</v>
      </c>
      <c r="J8082" s="221">
        <v>2.038297176361084</v>
      </c>
      <c r="K8082" s="180">
        <v>2330.86474609375</v>
      </c>
      <c r="L8082" s="181">
        <v>704.26885986328125</v>
      </c>
      <c r="M8082" s="181">
        <v>647.2987060546875</v>
      </c>
      <c r="N8082" s="181">
        <v>670.87255859375</v>
      </c>
      <c r="O8082" s="181">
        <v>2001.8131103515625</v>
      </c>
      <c r="P8082" s="181">
        <v>1641.32958984375</v>
      </c>
      <c r="Q8082" s="181">
        <v>581.4884033203125</v>
      </c>
      <c r="R8082" s="181">
        <v>1312.27783203125</v>
      </c>
      <c r="S8082" s="226">
        <f t="shared" si="380"/>
        <v>9890.2138061523437</v>
      </c>
      <c r="T8082" s="181">
        <f t="shared" si="378"/>
        <v>345786.26263379556</v>
      </c>
      <c r="U8082" s="226">
        <f t="shared" si="379"/>
        <v>22685.759986392331</v>
      </c>
    </row>
    <row r="8083" spans="1:21" x14ac:dyDescent="0.25">
      <c r="A8083" s="156" t="s">
        <v>20441</v>
      </c>
      <c r="B8083" s="156" t="s">
        <v>198</v>
      </c>
      <c r="C8083" s="223">
        <v>8.589630126953125</v>
      </c>
      <c r="D8083" s="221">
        <v>178.65878295898437</v>
      </c>
      <c r="E8083" s="221">
        <v>88.589302062988281</v>
      </c>
      <c r="F8083" s="221">
        <v>758.30023193359375</v>
      </c>
      <c r="G8083" s="221">
        <v>2498.394287109375</v>
      </c>
      <c r="H8083" s="221">
        <v>2236.921875</v>
      </c>
      <c r="I8083" s="221">
        <v>2774.83056640625</v>
      </c>
      <c r="J8083" s="221">
        <v>5086.9462890625</v>
      </c>
      <c r="K8083" s="180">
        <v>2</v>
      </c>
      <c r="L8083" s="181">
        <v>14</v>
      </c>
      <c r="M8083" s="181">
        <v>122</v>
      </c>
      <c r="N8083" s="181">
        <v>84</v>
      </c>
      <c r="O8083" s="181">
        <v>115</v>
      </c>
      <c r="P8083" s="181">
        <v>28</v>
      </c>
      <c r="Q8083" s="181">
        <v>2</v>
      </c>
      <c r="R8083" s="181">
        <v>1</v>
      </c>
      <c r="S8083" s="226">
        <f t="shared" si="380"/>
        <v>368</v>
      </c>
      <c r="T8083" s="181">
        <f t="shared" si="378"/>
        <v>437609.27949523926</v>
      </c>
      <c r="U8083" s="226">
        <f t="shared" si="379"/>
        <v>28709.929095595046</v>
      </c>
    </row>
    <row r="8084" spans="1:21" x14ac:dyDescent="0.25">
      <c r="A8084" s="156" t="s">
        <v>20442</v>
      </c>
      <c r="B8084" s="156" t="s">
        <v>198</v>
      </c>
      <c r="C8084" s="223">
        <v>4.7656044960021973</v>
      </c>
      <c r="D8084" s="221">
        <v>5.5954289436340332</v>
      </c>
      <c r="E8084" s="221">
        <v>6.9758129119873047</v>
      </c>
      <c r="F8084" s="221">
        <v>13.595852851867676</v>
      </c>
      <c r="G8084" s="221">
        <v>49.679122924804688</v>
      </c>
      <c r="H8084" s="221">
        <v>109.07270050048828</v>
      </c>
      <c r="I8084" s="221">
        <v>4.8710122108459473</v>
      </c>
      <c r="J8084" s="221">
        <v>4.4452147483825684</v>
      </c>
      <c r="K8084" s="180">
        <v>29</v>
      </c>
      <c r="L8084" s="181">
        <v>1388</v>
      </c>
      <c r="M8084" s="181">
        <v>2406</v>
      </c>
      <c r="N8084" s="181">
        <v>284</v>
      </c>
      <c r="O8084" s="181">
        <v>138</v>
      </c>
      <c r="P8084" s="181">
        <v>67</v>
      </c>
      <c r="Q8084" s="181">
        <v>12</v>
      </c>
      <c r="R8084" s="181">
        <v>19</v>
      </c>
      <c r="S8084" s="226">
        <f t="shared" si="380"/>
        <v>4343</v>
      </c>
      <c r="T8084" s="181">
        <f t="shared" si="378"/>
        <v>42856.187104225159</v>
      </c>
      <c r="U8084" s="226">
        <f t="shared" si="379"/>
        <v>2811.6362031652129</v>
      </c>
    </row>
    <row r="8085" spans="1:21" x14ac:dyDescent="0.25">
      <c r="A8085" s="156" t="s">
        <v>20443</v>
      </c>
      <c r="B8085" s="156" t="s">
        <v>198</v>
      </c>
      <c r="C8085" s="223">
        <v>0.33913993835449219</v>
      </c>
      <c r="D8085" s="221">
        <v>1.2919609546661377</v>
      </c>
      <c r="E8085" s="221">
        <v>0.87590301036834717</v>
      </c>
      <c r="F8085" s="221">
        <v>30.609859466552734</v>
      </c>
      <c r="G8085" s="221">
        <v>16.993061065673828</v>
      </c>
      <c r="H8085" s="221">
        <v>12.043509483337402</v>
      </c>
      <c r="I8085" s="221">
        <v>0.42985925078392029</v>
      </c>
      <c r="J8085" s="221">
        <v>4.0615787729620934E-3</v>
      </c>
      <c r="K8085" s="180">
        <v>2105.519775390625</v>
      </c>
      <c r="L8085" s="181">
        <v>712.23052978515625</v>
      </c>
      <c r="M8085" s="181">
        <v>807.6353759765625</v>
      </c>
      <c r="N8085" s="181">
        <v>689.56005859375</v>
      </c>
      <c r="O8085" s="181">
        <v>2063.95703125</v>
      </c>
      <c r="P8085" s="181">
        <v>1845.75390625</v>
      </c>
      <c r="Q8085" s="181">
        <v>512.91934204101562</v>
      </c>
      <c r="R8085" s="181">
        <v>1628.4952392578125</v>
      </c>
      <c r="S8085" s="226">
        <f t="shared" si="380"/>
        <v>10366.071258544922</v>
      </c>
      <c r="T8085" s="181">
        <f t="shared" si="378"/>
        <v>80978.386554999146</v>
      </c>
      <c r="U8085" s="226">
        <f t="shared" si="379"/>
        <v>5312.6929551204939</v>
      </c>
    </row>
    <row r="8086" spans="1:21" x14ac:dyDescent="0.25">
      <c r="A8086" s="156" t="s">
        <v>20444</v>
      </c>
      <c r="B8086" s="156" t="s">
        <v>198</v>
      </c>
      <c r="C8086" s="223">
        <v>-9.0954981744289398E-2</v>
      </c>
      <c r="D8086" s="221">
        <v>1.9536089897155762</v>
      </c>
      <c r="E8086" s="221">
        <v>5.9697432518005371</v>
      </c>
      <c r="F8086" s="221">
        <v>16.877475738525391</v>
      </c>
      <c r="G8086" s="221">
        <v>22.455528259277344</v>
      </c>
      <c r="H8086" s="221">
        <v>12.864267349243164</v>
      </c>
      <c r="I8086" s="221">
        <v>1.4452790841460228E-2</v>
      </c>
      <c r="J8086" s="221">
        <v>5.5441707372665405E-2</v>
      </c>
      <c r="K8086" s="180">
        <v>2510</v>
      </c>
      <c r="L8086" s="181">
        <v>1206</v>
      </c>
      <c r="M8086" s="181">
        <v>1159</v>
      </c>
      <c r="N8086" s="181">
        <v>947</v>
      </c>
      <c r="O8086" s="181">
        <v>2829</v>
      </c>
      <c r="P8086" s="181">
        <v>2361</v>
      </c>
      <c r="Q8086" s="181">
        <v>604</v>
      </c>
      <c r="R8086" s="181">
        <v>1777</v>
      </c>
      <c r="S8086" s="226">
        <f t="shared" si="380"/>
        <v>13393</v>
      </c>
      <c r="T8086" s="181">
        <f t="shared" si="378"/>
        <v>119036.13144736737</v>
      </c>
      <c r="U8086" s="226">
        <f t="shared" si="379"/>
        <v>7809.5210814765815</v>
      </c>
    </row>
    <row r="8087" spans="1:21" x14ac:dyDescent="0.25">
      <c r="A8087" s="156" t="s">
        <v>20445</v>
      </c>
      <c r="B8087" s="156" t="s">
        <v>198</v>
      </c>
      <c r="C8087" s="223">
        <v>-0.23793569207191467</v>
      </c>
      <c r="D8087" s="221">
        <v>0.72957366704940796</v>
      </c>
      <c r="E8087" s="221">
        <v>0.35417333245277405</v>
      </c>
      <c r="F8087" s="221">
        <v>3.7047336101531982</v>
      </c>
      <c r="G8087" s="221">
        <v>7.8735742568969727</v>
      </c>
      <c r="H8087" s="221">
        <v>37.238956451416016</v>
      </c>
      <c r="I8087" s="221">
        <v>-0.1325279176235199</v>
      </c>
      <c r="J8087" s="221">
        <v>-0.55832564830780029</v>
      </c>
      <c r="K8087" s="180">
        <v>48.310501098632813</v>
      </c>
      <c r="L8087" s="181">
        <v>18.845582962036133</v>
      </c>
      <c r="M8087" s="181">
        <v>17.34990119934082</v>
      </c>
      <c r="N8087" s="181">
        <v>15.604940414428711</v>
      </c>
      <c r="O8087" s="181">
        <v>62.519474029541016</v>
      </c>
      <c r="P8087" s="181">
        <v>67.604789733886719</v>
      </c>
      <c r="Q8087" s="181">
        <v>23.033489227294922</v>
      </c>
      <c r="R8087" s="181">
        <v>72.839675903320312</v>
      </c>
      <c r="S8087" s="226">
        <f t="shared" si="380"/>
        <v>326.10835456848145</v>
      </c>
      <c r="T8087" s="181">
        <f t="shared" si="378"/>
        <v>3032.2741705662502</v>
      </c>
      <c r="U8087" s="226">
        <f t="shared" si="379"/>
        <v>198.93631262978829</v>
      </c>
    </row>
    <row r="8088" spans="1:21" x14ac:dyDescent="0.25">
      <c r="A8088" s="156" t="s">
        <v>20446</v>
      </c>
      <c r="B8088" s="156" t="s">
        <v>198</v>
      </c>
      <c r="C8088" s="223">
        <v>0.88314926624298096</v>
      </c>
      <c r="D8088" s="221">
        <v>-30.60576057434082</v>
      </c>
      <c r="E8088" s="221">
        <v>1.4752583503723145</v>
      </c>
      <c r="F8088" s="221">
        <v>4.8258185386657715</v>
      </c>
      <c r="G8088" s="221">
        <v>49.558494567871094</v>
      </c>
      <c r="H8088" s="221">
        <v>66.734817504882813</v>
      </c>
      <c r="I8088" s="221">
        <v>0.98855710029602051</v>
      </c>
      <c r="J8088" s="221">
        <v>7.3052487373352051</v>
      </c>
      <c r="K8088" s="180">
        <v>88.489990234375</v>
      </c>
      <c r="L8088" s="181">
        <v>36.268013000488281</v>
      </c>
      <c r="M8088" s="181">
        <v>29.826972961425781</v>
      </c>
      <c r="N8088" s="181">
        <v>29.826972961425781</v>
      </c>
      <c r="O8088" s="181">
        <v>102.90801239013672</v>
      </c>
      <c r="P8088" s="181">
        <v>106.62399291992187</v>
      </c>
      <c r="Q8088" s="181">
        <v>29.480146408081055</v>
      </c>
      <c r="R8088" s="181">
        <v>119.25834655761719</v>
      </c>
      <c r="S8088" s="226">
        <f t="shared" si="380"/>
        <v>542.68244743347168</v>
      </c>
      <c r="T8088" s="181">
        <f t="shared" si="378"/>
        <v>12271.935373378614</v>
      </c>
      <c r="U8088" s="226">
        <f t="shared" si="379"/>
        <v>805.11636965700507</v>
      </c>
    </row>
    <row r="8089" spans="1:21" x14ac:dyDescent="0.25">
      <c r="A8089" s="156" t="s">
        <v>20447</v>
      </c>
      <c r="B8089" s="156" t="s">
        <v>198</v>
      </c>
      <c r="C8089" s="223">
        <v>5.8373408317565918</v>
      </c>
      <c r="D8089" s="221">
        <v>8.1287164688110352</v>
      </c>
      <c r="E8089" s="221">
        <v>18.195709228515625</v>
      </c>
      <c r="F8089" s="221">
        <v>33.719306945800781</v>
      </c>
      <c r="G8089" s="221">
        <v>128.54899597167969</v>
      </c>
      <c r="H8089" s="221">
        <v>51.743354797363281</v>
      </c>
      <c r="I8089" s="221">
        <v>4.1686334609985352</v>
      </c>
      <c r="J8089" s="221">
        <v>3.3905894756317139</v>
      </c>
      <c r="K8089" s="180">
        <v>3851</v>
      </c>
      <c r="L8089" s="181">
        <v>1301</v>
      </c>
      <c r="M8089" s="181">
        <v>1045</v>
      </c>
      <c r="N8089" s="181">
        <v>990</v>
      </c>
      <c r="O8089" s="181">
        <v>3037</v>
      </c>
      <c r="P8089" s="181">
        <v>2745</v>
      </c>
      <c r="Q8089" s="181">
        <v>648</v>
      </c>
      <c r="R8089" s="181">
        <v>1810</v>
      </c>
      <c r="S8089" s="226">
        <f t="shared" si="380"/>
        <v>15427</v>
      </c>
      <c r="T8089" s="181">
        <f t="shared" si="378"/>
        <v>626728.74080753326</v>
      </c>
      <c r="U8089" s="226">
        <f t="shared" si="379"/>
        <v>41117.358689263339</v>
      </c>
    </row>
    <row r="8090" spans="1:21" x14ac:dyDescent="0.25">
      <c r="A8090" s="156" t="s">
        <v>20448</v>
      </c>
      <c r="B8090" s="156" t="s">
        <v>198</v>
      </c>
      <c r="C8090" s="223">
        <v>0.36313921213150024</v>
      </c>
      <c r="D8090" s="221">
        <v>9.5823116302490234</v>
      </c>
      <c r="E8090" s="221">
        <v>13.49239444732666</v>
      </c>
      <c r="F8090" s="221">
        <v>32.839511871337891</v>
      </c>
      <c r="G8090" s="221">
        <v>33.513355255126953</v>
      </c>
      <c r="H8090" s="221">
        <v>16.156560897827148</v>
      </c>
      <c r="I8090" s="221">
        <v>0.63126587867736816</v>
      </c>
      <c r="J8090" s="221">
        <v>0.17770999670028687</v>
      </c>
      <c r="K8090" s="180">
        <v>1771</v>
      </c>
      <c r="L8090" s="181">
        <v>631</v>
      </c>
      <c r="M8090" s="181">
        <v>626</v>
      </c>
      <c r="N8090" s="181">
        <v>623</v>
      </c>
      <c r="O8090" s="181">
        <v>1928</v>
      </c>
      <c r="P8090" s="181">
        <v>2038</v>
      </c>
      <c r="Q8090" s="181">
        <v>543</v>
      </c>
      <c r="R8090" s="181">
        <v>1860</v>
      </c>
      <c r="S8090" s="226">
        <f t="shared" si="380"/>
        <v>10020</v>
      </c>
      <c r="T8090" s="181">
        <f t="shared" si="378"/>
        <v>133808.95101088285</v>
      </c>
      <c r="U8090" s="226">
        <f t="shared" si="379"/>
        <v>8778.7112291346893</v>
      </c>
    </row>
    <row r="8091" spans="1:21" x14ac:dyDescent="0.25">
      <c r="A8091" s="156" t="s">
        <v>20449</v>
      </c>
      <c r="B8091" s="156" t="s">
        <v>198</v>
      </c>
      <c r="C8091" s="223">
        <v>0.41076645255088806</v>
      </c>
      <c r="D8091" s="221">
        <v>1.2797397561371326E-2</v>
      </c>
      <c r="E8091" s="221">
        <v>9.7526779174804687</v>
      </c>
      <c r="F8091" s="221">
        <v>52.694389343261719</v>
      </c>
      <c r="G8091" s="221">
        <v>36.850139617919922</v>
      </c>
      <c r="H8091" s="221">
        <v>25.354202270507812</v>
      </c>
      <c r="I8091" s="221">
        <v>0.3949306309223175</v>
      </c>
      <c r="J8091" s="221">
        <v>-3.0867049470543861E-2</v>
      </c>
      <c r="K8091" s="180">
        <v>2365</v>
      </c>
      <c r="L8091" s="181">
        <v>800</v>
      </c>
      <c r="M8091" s="181">
        <v>769</v>
      </c>
      <c r="N8091" s="181">
        <v>799</v>
      </c>
      <c r="O8091" s="181">
        <v>2342</v>
      </c>
      <c r="P8091" s="181">
        <v>2069</v>
      </c>
      <c r="Q8091" s="181">
        <v>579</v>
      </c>
      <c r="R8091" s="181">
        <v>1921</v>
      </c>
      <c r="S8091" s="226">
        <f t="shared" si="380"/>
        <v>11644</v>
      </c>
      <c r="T8091" s="181">
        <f t="shared" si="378"/>
        <v>189514.56769826077</v>
      </c>
      <c r="U8091" s="226">
        <f t="shared" si="379"/>
        <v>12433.351064847804</v>
      </c>
    </row>
    <row r="8092" spans="1:21" x14ac:dyDescent="0.25">
      <c r="A8092" s="156" t="s">
        <v>19137</v>
      </c>
      <c r="B8092" s="156" t="s">
        <v>198</v>
      </c>
      <c r="C8092" s="223">
        <v>2.1629431247711182</v>
      </c>
      <c r="D8092" s="221">
        <v>12.316802978515625</v>
      </c>
      <c r="E8092" s="221">
        <v>29.540637969970703</v>
      </c>
      <c r="F8092" s="221">
        <v>113.37307739257812</v>
      </c>
      <c r="G8092" s="221">
        <v>150.33766174316406</v>
      </c>
      <c r="H8092" s="221">
        <v>36.825248718261719</v>
      </c>
      <c r="I8092" s="221">
        <v>7.1718473434448242</v>
      </c>
      <c r="J8092" s="221">
        <v>2.7712314128875732</v>
      </c>
      <c r="K8092" s="180">
        <v>1447.1995849609375</v>
      </c>
      <c r="L8092" s="181">
        <v>479.73464965820312</v>
      </c>
      <c r="M8092" s="181">
        <v>382.78826904296875</v>
      </c>
      <c r="N8092" s="181">
        <v>477.73577880859375</v>
      </c>
      <c r="O8092" s="181">
        <v>1408.2210693359375</v>
      </c>
      <c r="P8092" s="181">
        <v>1438.20458984375</v>
      </c>
      <c r="Q8092" s="181">
        <v>518.71307373046875</v>
      </c>
      <c r="R8092" s="181">
        <v>986.45440673828125</v>
      </c>
      <c r="S8092" s="226">
        <f t="shared" si="380"/>
        <v>7139.0514221191406</v>
      </c>
      <c r="T8092" s="181">
        <f t="shared" si="378"/>
        <v>345633.92158263369</v>
      </c>
      <c r="U8092" s="226">
        <f t="shared" si="379"/>
        <v>22675.765452496136</v>
      </c>
    </row>
    <row r="8093" spans="1:21" x14ac:dyDescent="0.25">
      <c r="A8093" s="156" t="s">
        <v>19138</v>
      </c>
      <c r="B8093" s="156" t="s">
        <v>198</v>
      </c>
      <c r="C8093" s="223">
        <v>2.1871764659881592</v>
      </c>
      <c r="D8093" s="221">
        <v>-0.36540547013282776</v>
      </c>
      <c r="E8093" s="221">
        <v>2.8779058456420898</v>
      </c>
      <c r="F8093" s="221">
        <v>16.199586868286133</v>
      </c>
      <c r="G8093" s="221">
        <v>65.665946960449219</v>
      </c>
      <c r="H8093" s="221">
        <v>12.087249755859375</v>
      </c>
      <c r="I8093" s="221">
        <v>1.6063636541366577</v>
      </c>
      <c r="J8093" s="221">
        <v>2.4464795589447021</v>
      </c>
      <c r="K8093" s="180">
        <v>958.67633056640625</v>
      </c>
      <c r="L8093" s="181">
        <v>328.74630737304687</v>
      </c>
      <c r="M8093" s="181">
        <v>249.56655883789062</v>
      </c>
      <c r="N8093" s="181">
        <v>258.08589172363281</v>
      </c>
      <c r="O8093" s="181">
        <v>1019.8151245117187</v>
      </c>
      <c r="P8093" s="181">
        <v>1142.5938720703125</v>
      </c>
      <c r="Q8093" s="181">
        <v>347.28839111328125</v>
      </c>
      <c r="R8093" s="181">
        <v>1009.7923583984375</v>
      </c>
      <c r="S8093" s="226">
        <f t="shared" si="380"/>
        <v>5314.5648345947266</v>
      </c>
      <c r="T8093" s="181">
        <f t="shared" si="378"/>
        <v>90682.033680194116</v>
      </c>
      <c r="U8093" s="226">
        <f t="shared" si="379"/>
        <v>5949.3134153958408</v>
      </c>
    </row>
    <row r="8094" spans="1:21" x14ac:dyDescent="0.25">
      <c r="A8094" s="156" t="s">
        <v>19139</v>
      </c>
      <c r="B8094" s="156" t="s">
        <v>198</v>
      </c>
      <c r="C8094" s="223">
        <v>0.62972074747085571</v>
      </c>
      <c r="D8094" s="221">
        <v>0.49582156538963318</v>
      </c>
      <c r="E8094" s="221">
        <v>1.8220304250717163</v>
      </c>
      <c r="F8094" s="221">
        <v>104.33571624755859</v>
      </c>
      <c r="G8094" s="221">
        <v>84.606674194335937</v>
      </c>
      <c r="H8094" s="221">
        <v>32.453311920166016</v>
      </c>
      <c r="I8094" s="221">
        <v>5.1537752151489258</v>
      </c>
      <c r="J8094" s="221">
        <v>1.2565215826034546</v>
      </c>
      <c r="K8094" s="180">
        <v>1068.6197509765625</v>
      </c>
      <c r="L8094" s="181">
        <v>403.50772094726562</v>
      </c>
      <c r="M8094" s="181">
        <v>353.79324340820312</v>
      </c>
      <c r="N8094" s="181">
        <v>345.58795166015625</v>
      </c>
      <c r="O8094" s="181">
        <v>1223.55517578125</v>
      </c>
      <c r="P8094" s="181">
        <v>1201.3525390625</v>
      </c>
      <c r="Q8094" s="181">
        <v>354.75857543945312</v>
      </c>
      <c r="R8094" s="181">
        <v>1051.7264404296875</v>
      </c>
      <c r="S8094" s="226">
        <f t="shared" si="380"/>
        <v>6002.9013977050781</v>
      </c>
      <c r="T8094" s="181">
        <f t="shared" si="378"/>
        <v>183233.45409210998</v>
      </c>
      <c r="U8094" s="226">
        <f t="shared" si="379"/>
        <v>12021.270392148248</v>
      </c>
    </row>
    <row r="8095" spans="1:21" x14ac:dyDescent="0.25">
      <c r="A8095" s="156" t="s">
        <v>19140</v>
      </c>
      <c r="B8095" s="156" t="s">
        <v>198</v>
      </c>
      <c r="C8095" s="223">
        <v>-0.33888539671897888</v>
      </c>
      <c r="D8095" s="221">
        <v>0.62862396240234375</v>
      </c>
      <c r="E8095" s="221">
        <v>0.25322362780570984</v>
      </c>
      <c r="F8095" s="221">
        <v>3.6037838459014893</v>
      </c>
      <c r="G8095" s="221">
        <v>7.7726244926452637</v>
      </c>
      <c r="H8095" s="221">
        <v>436.06570434570312</v>
      </c>
      <c r="I8095" s="221">
        <v>-0.2334776371717453</v>
      </c>
      <c r="J8095" s="221">
        <v>-0.65927529335021973</v>
      </c>
      <c r="K8095" s="180">
        <v>2.0382978916168213</v>
      </c>
      <c r="L8095" s="181">
        <v>0.81702125072479248</v>
      </c>
      <c r="M8095" s="181">
        <v>2</v>
      </c>
      <c r="N8095" s="181">
        <v>0.56595742702484131</v>
      </c>
      <c r="O8095" s="181">
        <v>2.2595744132995605</v>
      </c>
      <c r="P8095" s="181">
        <v>3.0999999046325684</v>
      </c>
      <c r="Q8095" s="181">
        <v>1.0127660036087036</v>
      </c>
      <c r="R8095" s="181">
        <v>3.5255320072174072</v>
      </c>
      <c r="S8095" s="226">
        <f t="shared" si="380"/>
        <v>15.319148898124695</v>
      </c>
      <c r="T8095" s="181">
        <f t="shared" si="378"/>
        <v>1369.1745961861332</v>
      </c>
      <c r="U8095" s="226">
        <f t="shared" si="379"/>
        <v>89.82649001715582</v>
      </c>
    </row>
    <row r="8096" spans="1:21" x14ac:dyDescent="0.25">
      <c r="A8096" s="156" t="s">
        <v>20450</v>
      </c>
      <c r="B8096" s="156" t="s">
        <v>198</v>
      </c>
      <c r="C8096" s="223">
        <v>4.6628999710083008</v>
      </c>
      <c r="D8096" s="221">
        <v>5.6304092407226562</v>
      </c>
      <c r="E8096" s="221">
        <v>5.2550086975097656</v>
      </c>
      <c r="F8096" s="221">
        <v>8.6055688858032227</v>
      </c>
      <c r="G8096" s="221">
        <v>12.774409294128418</v>
      </c>
      <c r="H8096" s="221">
        <v>7.2199325561523437</v>
      </c>
      <c r="I8096" s="221">
        <v>4.7683076858520508</v>
      </c>
      <c r="J8096" s="221">
        <v>4.3425097465515137</v>
      </c>
      <c r="K8096" s="180">
        <v>74</v>
      </c>
      <c r="L8096" s="181">
        <v>50</v>
      </c>
      <c r="M8096" s="181">
        <v>750</v>
      </c>
      <c r="N8096" s="181">
        <v>612</v>
      </c>
      <c r="O8096" s="181">
        <v>518</v>
      </c>
      <c r="P8096" s="181">
        <v>101</v>
      </c>
      <c r="Q8096" s="181">
        <v>15</v>
      </c>
      <c r="R8096" s="181">
        <v>14</v>
      </c>
      <c r="S8096" s="226">
        <f t="shared" si="380"/>
        <v>2134</v>
      </c>
      <c r="T8096" s="181">
        <f t="shared" si="378"/>
        <v>17313.116695404053</v>
      </c>
      <c r="U8096" s="226">
        <f t="shared" si="379"/>
        <v>1135.8496632478759</v>
      </c>
    </row>
    <row r="8097" spans="1:21" x14ac:dyDescent="0.25">
      <c r="A8097" s="156" t="s">
        <v>20451</v>
      </c>
      <c r="B8097" s="156" t="s">
        <v>198</v>
      </c>
      <c r="C8097" s="223">
        <v>4.7014284133911133</v>
      </c>
      <c r="D8097" s="221">
        <v>5.6689376831054687</v>
      </c>
      <c r="E8097" s="221">
        <v>5.2935371398925781</v>
      </c>
      <c r="F8097" s="221">
        <v>8.6440973281860352</v>
      </c>
      <c r="G8097" s="221">
        <v>12.81293773651123</v>
      </c>
      <c r="H8097" s="221">
        <v>1526.572998046875</v>
      </c>
      <c r="I8097" s="221"/>
      <c r="J8097" s="221">
        <v>2066.171142578125</v>
      </c>
      <c r="K8097" s="180">
        <v>14</v>
      </c>
      <c r="L8097" s="181">
        <v>270</v>
      </c>
      <c r="M8097" s="181">
        <v>472</v>
      </c>
      <c r="N8097" s="181">
        <v>52</v>
      </c>
      <c r="O8097" s="181">
        <v>50</v>
      </c>
      <c r="P8097" s="181">
        <v>7</v>
      </c>
      <c r="Q8097" s="181"/>
      <c r="R8097" s="181">
        <v>1</v>
      </c>
      <c r="S8097" s="226">
        <f t="shared" si="380"/>
        <v>866</v>
      </c>
      <c r="T8097" s="181">
        <f t="shared" si="378"/>
        <v>17937.304779052734</v>
      </c>
      <c r="U8097" s="226">
        <f t="shared" si="379"/>
        <v>1176.8003388015097</v>
      </c>
    </row>
    <row r="8098" spans="1:21" x14ac:dyDescent="0.25">
      <c r="A8098" s="156" t="s">
        <v>20452</v>
      </c>
      <c r="B8098" s="156" t="s">
        <v>198</v>
      </c>
      <c r="C8098" s="223">
        <v>7.1954312324523926</v>
      </c>
      <c r="D8098" s="221">
        <v>8.1629400253295898</v>
      </c>
      <c r="E8098" s="221">
        <v>46.854804992675781</v>
      </c>
      <c r="F8098" s="221">
        <v>11.138100624084473</v>
      </c>
      <c r="G8098" s="221">
        <v>197.09648132324219</v>
      </c>
      <c r="H8098" s="221">
        <v>20.06141471862793</v>
      </c>
      <c r="I8098" s="221"/>
      <c r="J8098" s="221">
        <v>6.8750410079956055</v>
      </c>
      <c r="K8098" s="180">
        <v>8</v>
      </c>
      <c r="L8098" s="181">
        <v>6</v>
      </c>
      <c r="M8098" s="181">
        <v>92</v>
      </c>
      <c r="N8098" s="181">
        <v>65</v>
      </c>
      <c r="O8098" s="181">
        <v>41</v>
      </c>
      <c r="P8098" s="181">
        <v>8</v>
      </c>
      <c r="Q8098" s="181"/>
      <c r="R8098" s="181">
        <v>3</v>
      </c>
      <c r="S8098" s="226">
        <f t="shared" si="380"/>
        <v>223</v>
      </c>
      <c r="T8098" s="181">
        <f t="shared" si="378"/>
        <v>13403.231864929199</v>
      </c>
      <c r="U8098" s="226">
        <f t="shared" si="379"/>
        <v>879.33655551772586</v>
      </c>
    </row>
    <row r="8099" spans="1:21" x14ac:dyDescent="0.25">
      <c r="A8099" s="156" t="s">
        <v>20453</v>
      </c>
      <c r="B8099" s="156" t="s">
        <v>198</v>
      </c>
      <c r="C8099" s="223">
        <v>4.9883718490600586</v>
      </c>
      <c r="D8099" s="221">
        <v>4.2329449653625488</v>
      </c>
      <c r="E8099" s="221">
        <v>11.501940727233887</v>
      </c>
      <c r="F8099" s="221">
        <v>22.90296745300293</v>
      </c>
      <c r="G8099" s="221">
        <v>105.66200256347656</v>
      </c>
      <c r="H8099" s="221">
        <v>52.550762176513672</v>
      </c>
      <c r="I8099" s="221">
        <v>20.533567428588867</v>
      </c>
      <c r="J8099" s="221">
        <v>3.9336397647857666</v>
      </c>
      <c r="K8099" s="180">
        <v>1682</v>
      </c>
      <c r="L8099" s="181">
        <v>1149</v>
      </c>
      <c r="M8099" s="181">
        <v>1120</v>
      </c>
      <c r="N8099" s="181">
        <v>762</v>
      </c>
      <c r="O8099" s="181">
        <v>1615</v>
      </c>
      <c r="P8099" s="181">
        <v>1200</v>
      </c>
      <c r="Q8099" s="181">
        <v>314</v>
      </c>
      <c r="R8099" s="181">
        <v>920</v>
      </c>
      <c r="S8099" s="226">
        <f t="shared" si="380"/>
        <v>8762</v>
      </c>
      <c r="T8099" s="181">
        <f t="shared" si="378"/>
        <v>287359.86753702164</v>
      </c>
      <c r="U8099" s="226">
        <f t="shared" si="379"/>
        <v>18852.619924841489</v>
      </c>
    </row>
    <row r="8100" spans="1:21" x14ac:dyDescent="0.25">
      <c r="A8100" s="156" t="s">
        <v>20454</v>
      </c>
      <c r="B8100" s="156" t="s">
        <v>198</v>
      </c>
      <c r="C8100" s="223">
        <v>4.6599745750427246</v>
      </c>
      <c r="D8100" s="221">
        <v>5.6274843215942383</v>
      </c>
      <c r="E8100" s="221">
        <v>5.2520837783813477</v>
      </c>
      <c r="F8100" s="221">
        <v>85.552291870117188</v>
      </c>
      <c r="G8100" s="221">
        <v>92.089271545410156</v>
      </c>
      <c r="H8100" s="221">
        <v>22.727428436279297</v>
      </c>
      <c r="I8100" s="221">
        <v>4.7653822898864746</v>
      </c>
      <c r="J8100" s="221">
        <v>4.3395848274230957</v>
      </c>
      <c r="K8100" s="180">
        <v>342</v>
      </c>
      <c r="L8100" s="181">
        <v>116</v>
      </c>
      <c r="M8100" s="181">
        <v>69</v>
      </c>
      <c r="N8100" s="181">
        <v>66</v>
      </c>
      <c r="O8100" s="181">
        <v>229</v>
      </c>
      <c r="P8100" s="181">
        <v>142</v>
      </c>
      <c r="Q8100" s="181">
        <v>27</v>
      </c>
      <c r="R8100" s="181">
        <v>99</v>
      </c>
      <c r="S8100" s="226">
        <f t="shared" si="380"/>
        <v>1090</v>
      </c>
      <c r="T8100" s="181">
        <f t="shared" si="378"/>
        <v>33129.366771697998</v>
      </c>
      <c r="U8100" s="226">
        <f t="shared" si="379"/>
        <v>2173.4954343164459</v>
      </c>
    </row>
    <row r="8101" spans="1:21" x14ac:dyDescent="0.25">
      <c r="A8101" s="156" t="s">
        <v>20455</v>
      </c>
      <c r="B8101" s="156" t="s">
        <v>198</v>
      </c>
      <c r="C8101" s="223">
        <v>1.7960838079452515</v>
      </c>
      <c r="D8101" s="221">
        <v>11.901790618896484</v>
      </c>
      <c r="E8101" s="221">
        <v>19.63490104675293</v>
      </c>
      <c r="F8101" s="221">
        <v>44.524398803710937</v>
      </c>
      <c r="G8101" s="221">
        <v>98.388900756835938</v>
      </c>
      <c r="H8101" s="221">
        <v>84.767356872558594</v>
      </c>
      <c r="I8101" s="221">
        <v>3.9013502597808838</v>
      </c>
      <c r="J8101" s="221">
        <v>23.636651992797852</v>
      </c>
      <c r="K8101" s="180">
        <v>1270</v>
      </c>
      <c r="L8101" s="181">
        <v>342</v>
      </c>
      <c r="M8101" s="181">
        <v>335</v>
      </c>
      <c r="N8101" s="181">
        <v>391</v>
      </c>
      <c r="O8101" s="181">
        <v>991</v>
      </c>
      <c r="P8101" s="181">
        <v>556</v>
      </c>
      <c r="Q8101" s="181">
        <v>126</v>
      </c>
      <c r="R8101" s="181">
        <v>377</v>
      </c>
      <c r="S8101" s="226">
        <f t="shared" si="380"/>
        <v>4388</v>
      </c>
      <c r="T8101" s="181">
        <f t="shared" si="378"/>
        <v>184374.80961585045</v>
      </c>
      <c r="U8101" s="226">
        <f t="shared" si="379"/>
        <v>12096.150513971194</v>
      </c>
    </row>
    <row r="8102" spans="1:21" x14ac:dyDescent="0.25">
      <c r="A8102" s="156" t="s">
        <v>20456</v>
      </c>
      <c r="B8102" s="156" t="s">
        <v>198</v>
      </c>
      <c r="C8102" s="223">
        <v>1.5001198053359985</v>
      </c>
      <c r="D8102" s="221">
        <v>2.6739842891693115</v>
      </c>
      <c r="E8102" s="221">
        <v>12.734140396118164</v>
      </c>
      <c r="F8102" s="221">
        <v>46.469459533691406</v>
      </c>
      <c r="G8102" s="221">
        <v>59.555816650390625</v>
      </c>
      <c r="H8102" s="221">
        <v>25.080661773681641</v>
      </c>
      <c r="I8102" s="221">
        <v>3.0531885623931885</v>
      </c>
      <c r="J8102" s="221">
        <v>7.8793835639953613</v>
      </c>
      <c r="K8102" s="180">
        <v>3382</v>
      </c>
      <c r="L8102" s="181">
        <v>946</v>
      </c>
      <c r="M8102" s="181">
        <v>1086</v>
      </c>
      <c r="N8102" s="181">
        <v>1087</v>
      </c>
      <c r="O8102" s="181">
        <v>2453</v>
      </c>
      <c r="P8102" s="181">
        <v>1246</v>
      </c>
      <c r="Q8102" s="181">
        <v>289</v>
      </c>
      <c r="R8102" s="181">
        <v>967</v>
      </c>
      <c r="S8102" s="226">
        <f t="shared" si="380"/>
        <v>11456</v>
      </c>
      <c r="T8102" s="181">
        <f t="shared" si="378"/>
        <v>257787.23151683807</v>
      </c>
      <c r="U8102" s="226">
        <f t="shared" si="379"/>
        <v>16912.468463042915</v>
      </c>
    </row>
    <row r="8103" spans="1:21" x14ac:dyDescent="0.25">
      <c r="A8103" s="156" t="s">
        <v>20457</v>
      </c>
      <c r="B8103" s="156" t="s">
        <v>198</v>
      </c>
      <c r="C8103" s="223">
        <v>2.5184144973754883</v>
      </c>
      <c r="D8103" s="221">
        <v>1.0981607437133789</v>
      </c>
      <c r="E8103" s="221">
        <v>2.0153205394744873</v>
      </c>
      <c r="F8103" s="221">
        <v>70.786277770996094</v>
      </c>
      <c r="G8103" s="221">
        <v>53.233036041259766</v>
      </c>
      <c r="H8103" s="221">
        <v>25.957866668701172</v>
      </c>
      <c r="I8103" s="221">
        <v>2.6238222122192383</v>
      </c>
      <c r="J8103" s="221">
        <v>2.1980245113372803</v>
      </c>
      <c r="K8103" s="180">
        <v>737</v>
      </c>
      <c r="L8103" s="181">
        <v>201</v>
      </c>
      <c r="M8103" s="181">
        <v>190</v>
      </c>
      <c r="N8103" s="181">
        <v>225</v>
      </c>
      <c r="O8103" s="181">
        <v>627</v>
      </c>
      <c r="P8103" s="181">
        <v>412</v>
      </c>
      <c r="Q8103" s="181">
        <v>84</v>
      </c>
      <c r="R8103" s="181">
        <v>254</v>
      </c>
      <c r="S8103" s="226">
        <f t="shared" si="380"/>
        <v>2730</v>
      </c>
      <c r="T8103" s="181">
        <f t="shared" si="378"/>
        <v>63237.079152107239</v>
      </c>
      <c r="U8103" s="226">
        <f t="shared" si="379"/>
        <v>4148.7512805113665</v>
      </c>
    </row>
    <row r="8104" spans="1:21" x14ac:dyDescent="0.25">
      <c r="A8104" s="156" t="s">
        <v>19149</v>
      </c>
      <c r="B8104" s="156" t="s">
        <v>198</v>
      </c>
      <c r="C8104" s="223">
        <v>1.7940871715545654</v>
      </c>
      <c r="D8104" s="221">
        <v>2.7615966796875</v>
      </c>
      <c r="E8104" s="221">
        <v>2.3861961364746094</v>
      </c>
      <c r="F8104" s="221">
        <v>245.67485046386719</v>
      </c>
      <c r="G8104" s="221">
        <v>9.9055967330932617</v>
      </c>
      <c r="H8104" s="221">
        <v>4.3511199951171875</v>
      </c>
      <c r="I8104" s="221">
        <v>1.8994948863983154</v>
      </c>
      <c r="J8104" s="221">
        <v>1.4736971855163574</v>
      </c>
      <c r="K8104" s="180">
        <v>83.60369873046875</v>
      </c>
      <c r="L8104" s="181">
        <v>31.174259185791016</v>
      </c>
      <c r="M8104" s="181">
        <v>27.011787414550781</v>
      </c>
      <c r="N8104" s="181">
        <v>21.16661262512207</v>
      </c>
      <c r="O8104" s="181">
        <v>91.662948608398438</v>
      </c>
      <c r="P8104" s="181">
        <v>127.61962127685547</v>
      </c>
      <c r="Q8104" s="181">
        <v>45.255813598632812</v>
      </c>
      <c r="R8104" s="181">
        <v>131.07359313964844</v>
      </c>
      <c r="S8104" s="226">
        <f t="shared" si="380"/>
        <v>558.56833457946777</v>
      </c>
      <c r="T8104" s="181">
        <f t="shared" si="378"/>
        <v>7243.0333303212574</v>
      </c>
      <c r="U8104" s="226">
        <f t="shared" si="379"/>
        <v>475.18867422192579</v>
      </c>
    </row>
    <row r="8105" spans="1:21" x14ac:dyDescent="0.25">
      <c r="A8105" s="156" t="s">
        <v>20458</v>
      </c>
      <c r="B8105" s="156" t="s">
        <v>198</v>
      </c>
      <c r="C8105" s="223">
        <v>2.2450282573699951</v>
      </c>
      <c r="D8105" s="221">
        <v>4.7825231552124023</v>
      </c>
      <c r="E8105" s="221">
        <v>12.138835906982422</v>
      </c>
      <c r="F8105" s="221">
        <v>4.6967501640319824</v>
      </c>
      <c r="G8105" s="221">
        <v>126.811279296875</v>
      </c>
      <c r="H8105" s="221">
        <v>26.441888809204102</v>
      </c>
      <c r="I8105" s="221">
        <v>100.76456451416016</v>
      </c>
      <c r="J8105" s="221">
        <v>3.4946236610412598</v>
      </c>
      <c r="K8105" s="180">
        <v>1099</v>
      </c>
      <c r="L8105" s="181">
        <v>289</v>
      </c>
      <c r="M8105" s="181">
        <v>280</v>
      </c>
      <c r="N8105" s="181">
        <v>297</v>
      </c>
      <c r="O8105" s="181">
        <v>736</v>
      </c>
      <c r="P8105" s="181">
        <v>487</v>
      </c>
      <c r="Q8105" s="181">
        <v>108</v>
      </c>
      <c r="R8105" s="181">
        <v>290</v>
      </c>
      <c r="S8105" s="226">
        <f t="shared" si="380"/>
        <v>3586</v>
      </c>
      <c r="T8105" s="181">
        <f t="shared" si="378"/>
        <v>126749.55934119225</v>
      </c>
      <c r="U8105" s="226">
        <f t="shared" si="379"/>
        <v>8315.5706062287336</v>
      </c>
    </row>
    <row r="8106" spans="1:21" x14ac:dyDescent="0.25">
      <c r="A8106" s="156" t="s">
        <v>20459</v>
      </c>
      <c r="B8106" s="156" t="s">
        <v>198</v>
      </c>
      <c r="C8106" s="223">
        <v>5.3343262672424316</v>
      </c>
      <c r="D8106" s="221">
        <v>6.3018360137939453</v>
      </c>
      <c r="E8106" s="221">
        <v>17.978969573974609</v>
      </c>
      <c r="F8106" s="221">
        <v>33.175220489501953</v>
      </c>
      <c r="G8106" s="221">
        <v>102.39211273193359</v>
      </c>
      <c r="H8106" s="221">
        <v>67.257461547851563</v>
      </c>
      <c r="I8106" s="221">
        <v>5.4397339820861816</v>
      </c>
      <c r="J8106" s="221">
        <v>5.0139365196228027</v>
      </c>
      <c r="K8106" s="180">
        <v>1483</v>
      </c>
      <c r="L8106" s="181">
        <v>371</v>
      </c>
      <c r="M8106" s="181">
        <v>315</v>
      </c>
      <c r="N8106" s="181">
        <v>388</v>
      </c>
      <c r="O8106" s="181">
        <v>1039</v>
      </c>
      <c r="P8106" s="181">
        <v>735</v>
      </c>
      <c r="Q8106" s="181">
        <v>146</v>
      </c>
      <c r="R8106" s="181">
        <v>483</v>
      </c>
      <c r="S8106" s="226">
        <f t="shared" si="380"/>
        <v>4960</v>
      </c>
      <c r="T8106" s="181">
        <f t="shared" si="378"/>
        <v>187819.71984767914</v>
      </c>
      <c r="U8106" s="226">
        <f t="shared" si="379"/>
        <v>12322.158355053931</v>
      </c>
    </row>
    <row r="8107" spans="1:21" x14ac:dyDescent="0.25">
      <c r="A8107" s="156" t="s">
        <v>20460</v>
      </c>
      <c r="B8107" s="156" t="s">
        <v>198</v>
      </c>
      <c r="C8107" s="223">
        <v>-1.1508560180664063</v>
      </c>
      <c r="D8107" s="221">
        <v>0.14040555059909821</v>
      </c>
      <c r="E8107" s="221">
        <v>-6.2224397659301758</v>
      </c>
      <c r="F8107" s="221">
        <v>16.258989334106445</v>
      </c>
      <c r="G8107" s="221">
        <v>26.373655319213867</v>
      </c>
      <c r="H8107" s="221">
        <v>5.2661299705505371</v>
      </c>
      <c r="I8107" s="221">
        <v>-0.49992704391479492</v>
      </c>
      <c r="J8107" s="221">
        <v>-1.4712458848953247</v>
      </c>
      <c r="K8107" s="180">
        <v>1524</v>
      </c>
      <c r="L8107" s="181">
        <v>605</v>
      </c>
      <c r="M8107" s="181">
        <v>487</v>
      </c>
      <c r="N8107" s="181">
        <v>552</v>
      </c>
      <c r="O8107" s="181">
        <v>1719</v>
      </c>
      <c r="P8107" s="181">
        <v>2058</v>
      </c>
      <c r="Q8107" s="181">
        <v>737</v>
      </c>
      <c r="R8107" s="181">
        <v>1887</v>
      </c>
      <c r="S8107" s="226">
        <f t="shared" si="380"/>
        <v>9569</v>
      </c>
      <c r="T8107" s="181">
        <f t="shared" si="378"/>
        <v>57304.996489956975</v>
      </c>
      <c r="U8107" s="226">
        <f t="shared" si="379"/>
        <v>3759.5692393627273</v>
      </c>
    </row>
    <row r="8108" spans="1:21" x14ac:dyDescent="0.25">
      <c r="A8108" s="156" t="s">
        <v>20461</v>
      </c>
      <c r="B8108" s="156" t="s">
        <v>198</v>
      </c>
      <c r="C8108" s="223">
        <v>-0.19442041218280792</v>
      </c>
      <c r="D8108" s="221">
        <v>1.3373973369598389</v>
      </c>
      <c r="E8108" s="221">
        <v>9.5676259994506836</v>
      </c>
      <c r="F8108" s="221">
        <v>9.6895723342895508</v>
      </c>
      <c r="G8108" s="221">
        <v>27.773355484008789</v>
      </c>
      <c r="H8108" s="221">
        <v>4.5778083801269531</v>
      </c>
      <c r="I8108" s="221">
        <v>3.6763134002685547</v>
      </c>
      <c r="J8108" s="221">
        <v>1.0343866348266602</v>
      </c>
      <c r="K8108" s="180">
        <v>2262</v>
      </c>
      <c r="L8108" s="181">
        <v>749</v>
      </c>
      <c r="M8108" s="181">
        <v>682</v>
      </c>
      <c r="N8108" s="181">
        <v>772</v>
      </c>
      <c r="O8108" s="181">
        <v>2725</v>
      </c>
      <c r="P8108" s="181">
        <v>2866</v>
      </c>
      <c r="Q8108" s="181">
        <v>846</v>
      </c>
      <c r="R8108" s="181">
        <v>2401</v>
      </c>
      <c r="S8108" s="226">
        <f t="shared" si="380"/>
        <v>13303</v>
      </c>
      <c r="T8108" s="181">
        <f t="shared" si="378"/>
        <v>108963.51836493611</v>
      </c>
      <c r="U8108" s="226">
        <f t="shared" si="379"/>
        <v>7148.6941270355701</v>
      </c>
    </row>
    <row r="8109" spans="1:21" x14ac:dyDescent="0.25">
      <c r="A8109" s="156" t="s">
        <v>20462</v>
      </c>
      <c r="B8109" s="156" t="s">
        <v>198</v>
      </c>
      <c r="C8109" s="223">
        <v>-1.9238719940185547</v>
      </c>
      <c r="D8109" s="221">
        <v>13.328578948974609</v>
      </c>
      <c r="E8109" s="221">
        <v>14.43061351776123</v>
      </c>
      <c r="F8109" s="221">
        <v>14.755071640014648</v>
      </c>
      <c r="G8109" s="221">
        <v>20.435047149658203</v>
      </c>
      <c r="H8109" s="221">
        <v>4.8178586959838867</v>
      </c>
      <c r="I8109" s="221">
        <v>6.5257396697998047</v>
      </c>
      <c r="J8109" s="221">
        <v>6.6216707229614258E-2</v>
      </c>
      <c r="K8109" s="180">
        <v>1445</v>
      </c>
      <c r="L8109" s="181">
        <v>550</v>
      </c>
      <c r="M8109" s="181">
        <v>481</v>
      </c>
      <c r="N8109" s="181">
        <v>532</v>
      </c>
      <c r="O8109" s="181">
        <v>1652</v>
      </c>
      <c r="P8109" s="181">
        <v>2138</v>
      </c>
      <c r="Q8109" s="181">
        <v>679</v>
      </c>
      <c r="R8109" s="181">
        <v>2021</v>
      </c>
      <c r="S8109" s="226">
        <f t="shared" si="380"/>
        <v>9498</v>
      </c>
      <c r="T8109" s="181">
        <f t="shared" si="378"/>
        <v>67965.627589464188</v>
      </c>
      <c r="U8109" s="226">
        <f t="shared" si="379"/>
        <v>4458.9738848359211</v>
      </c>
    </row>
    <row r="8110" spans="1:21" x14ac:dyDescent="0.25">
      <c r="A8110" s="156" t="s">
        <v>20463</v>
      </c>
      <c r="B8110" s="156" t="s">
        <v>198</v>
      </c>
      <c r="C8110" s="223">
        <v>-1.5565848350524902</v>
      </c>
      <c r="D8110" s="221">
        <v>-0.58907550573348999</v>
      </c>
      <c r="E8110" s="221">
        <v>-4.1520252227783203</v>
      </c>
      <c r="F8110" s="221">
        <v>45.02569580078125</v>
      </c>
      <c r="G8110" s="221">
        <v>24.11640739440918</v>
      </c>
      <c r="H8110" s="221">
        <v>10.801594734191895</v>
      </c>
      <c r="I8110" s="221">
        <v>-1.4511770009994507</v>
      </c>
      <c r="J8110" s="221">
        <v>-1.8769747018814087</v>
      </c>
      <c r="K8110" s="180">
        <v>777.7811279296875</v>
      </c>
      <c r="L8110" s="181">
        <v>292.1195068359375</v>
      </c>
      <c r="M8110" s="181">
        <v>265.79779052734375</v>
      </c>
      <c r="N8110" s="181">
        <v>235.86328125</v>
      </c>
      <c r="O8110" s="181">
        <v>929.001953125</v>
      </c>
      <c r="P8110" s="181">
        <v>1072.997314453125</v>
      </c>
      <c r="Q8110" s="181">
        <v>343.73074340820312</v>
      </c>
      <c r="R8110" s="181">
        <v>1195.31591796875</v>
      </c>
      <c r="S8110" s="226">
        <f t="shared" si="380"/>
        <v>5112.6076354980469</v>
      </c>
      <c r="T8110" s="181">
        <f t="shared" si="378"/>
        <v>39385.426291968281</v>
      </c>
      <c r="U8110" s="226">
        <f t="shared" si="379"/>
        <v>2583.932400945569</v>
      </c>
    </row>
    <row r="8111" spans="1:21" x14ac:dyDescent="0.25">
      <c r="A8111" s="156" t="s">
        <v>18593</v>
      </c>
      <c r="B8111" s="156" t="s">
        <v>198</v>
      </c>
      <c r="C8111" s="223">
        <v>-1.3648602962493896</v>
      </c>
      <c r="D8111" s="221">
        <v>-0.20329047739505768</v>
      </c>
      <c r="E8111" s="221">
        <v>2.7119660377502441</v>
      </c>
      <c r="F8111" s="221">
        <v>89.152252197265625</v>
      </c>
      <c r="G8111" s="221">
        <v>24.133434295654297</v>
      </c>
      <c r="H8111" s="221">
        <v>8.7397451400756836</v>
      </c>
      <c r="I8111" s="221">
        <v>3.4600272178649902</v>
      </c>
      <c r="J8111" s="221">
        <v>1.2194975614547729</v>
      </c>
      <c r="K8111" s="180">
        <v>1816.000732421875</v>
      </c>
      <c r="L8111" s="181">
        <v>577.29705810546875</v>
      </c>
      <c r="M8111" s="181">
        <v>440.61911010742187</v>
      </c>
      <c r="N8111" s="181">
        <v>387.09487915039063</v>
      </c>
      <c r="O8111" s="181">
        <v>1910.6239013671875</v>
      </c>
      <c r="P8111" s="181">
        <v>2245.150390625</v>
      </c>
      <c r="Q8111" s="181">
        <v>755.073974609375</v>
      </c>
      <c r="R8111" s="181">
        <v>2613.12939453125</v>
      </c>
      <c r="S8111" s="226">
        <f t="shared" si="380"/>
        <v>10744.989440917969</v>
      </c>
      <c r="T8111" s="181">
        <f t="shared" si="378"/>
        <v>104640.61809089944</v>
      </c>
      <c r="U8111" s="226">
        <f t="shared" si="379"/>
        <v>6865.0846009805555</v>
      </c>
    </row>
    <row r="8112" spans="1:21" x14ac:dyDescent="0.25">
      <c r="A8112" s="156" t="s">
        <v>18594</v>
      </c>
      <c r="B8112" s="156" t="s">
        <v>198</v>
      </c>
      <c r="C8112" s="223">
        <v>-1.8677040338516235</v>
      </c>
      <c r="D8112" s="221">
        <v>-3.7225058078765869</v>
      </c>
      <c r="E8112" s="221">
        <v>6.2779231071472168</v>
      </c>
      <c r="F8112" s="221">
        <v>32.911285400390625</v>
      </c>
      <c r="G8112" s="221">
        <v>17.618558883666992</v>
      </c>
      <c r="H8112" s="221">
        <v>13.890806198120117</v>
      </c>
      <c r="I8112" s="221">
        <v>-4.2807588577270508</v>
      </c>
      <c r="J8112" s="221">
        <v>-2.4177508354187012</v>
      </c>
      <c r="K8112" s="180">
        <v>1614.0865478515625</v>
      </c>
      <c r="L8112" s="181">
        <v>457.25936889648437</v>
      </c>
      <c r="M8112" s="181">
        <v>320.47238159179687</v>
      </c>
      <c r="N8112" s="181">
        <v>383.00360107421875</v>
      </c>
      <c r="O8112" s="181">
        <v>1731.33251953125</v>
      </c>
      <c r="P8112" s="181">
        <v>1557.4176025390625</v>
      </c>
      <c r="Q8112" s="181">
        <v>459.21347045898437</v>
      </c>
      <c r="R8112" s="181">
        <v>1370.8011474609375</v>
      </c>
      <c r="S8112" s="226">
        <f t="shared" si="380"/>
        <v>7893.5866394042969</v>
      </c>
      <c r="T8112" s="181">
        <f t="shared" si="378"/>
        <v>56757.587459355833</v>
      </c>
      <c r="U8112" s="226">
        <f t="shared" si="379"/>
        <v>3723.6557539974833</v>
      </c>
    </row>
    <row r="8113" spans="1:21" x14ac:dyDescent="0.25">
      <c r="A8113" s="156" t="s">
        <v>18952</v>
      </c>
      <c r="B8113" s="156" t="s">
        <v>198</v>
      </c>
      <c r="C8113" s="223">
        <v>-1.6792280673980713</v>
      </c>
      <c r="D8113" s="221">
        <v>2.4474577903747559</v>
      </c>
      <c r="E8113" s="221">
        <v>10.278599739074707</v>
      </c>
      <c r="F8113" s="221">
        <v>27.143638610839844</v>
      </c>
      <c r="G8113" s="221">
        <v>15.701971054077148</v>
      </c>
      <c r="H8113" s="221">
        <v>7.5003566741943359</v>
      </c>
      <c r="I8113" s="221">
        <v>-1.5738202333450317</v>
      </c>
      <c r="J8113" s="221">
        <v>-1.9996180534362793</v>
      </c>
      <c r="K8113" s="180">
        <v>1375.87890625</v>
      </c>
      <c r="L8113" s="181">
        <v>514.9774169921875</v>
      </c>
      <c r="M8113" s="181">
        <v>346.90130615234375</v>
      </c>
      <c r="N8113" s="181">
        <v>300.9735107421875</v>
      </c>
      <c r="O8113" s="181">
        <v>1348.5177001953125</v>
      </c>
      <c r="P8113" s="181">
        <v>1852.74609375</v>
      </c>
      <c r="Q8113" s="181">
        <v>679.144775390625</v>
      </c>
      <c r="R8113" s="181">
        <v>2271.959228515625</v>
      </c>
      <c r="S8113" s="226">
        <f t="shared" si="380"/>
        <v>8691.0989379882812</v>
      </c>
      <c r="T8113" s="181">
        <f t="shared" si="378"/>
        <v>40143.886841623898</v>
      </c>
      <c r="U8113" s="226">
        <f t="shared" si="379"/>
        <v>2633.6921972358477</v>
      </c>
    </row>
    <row r="8114" spans="1:21" x14ac:dyDescent="0.25">
      <c r="A8114" s="156" t="s">
        <v>20464</v>
      </c>
      <c r="B8114" s="156" t="s">
        <v>198</v>
      </c>
      <c r="C8114" s="223">
        <v>-0.70525610446929932</v>
      </c>
      <c r="D8114" s="221">
        <v>-6.434532642364502</v>
      </c>
      <c r="E8114" s="221">
        <v>20.044246673583984</v>
      </c>
      <c r="F8114" s="221">
        <v>27.143449783325195</v>
      </c>
      <c r="G8114" s="221">
        <v>66.24652099609375</v>
      </c>
      <c r="H8114" s="221">
        <v>12.78255558013916</v>
      </c>
      <c r="I8114" s="221">
        <v>-1.0880779027938843</v>
      </c>
      <c r="J8114" s="221">
        <v>-1.1316629648208618</v>
      </c>
      <c r="K8114" s="180">
        <v>2024</v>
      </c>
      <c r="L8114" s="181">
        <v>680</v>
      </c>
      <c r="M8114" s="181">
        <v>565</v>
      </c>
      <c r="N8114" s="181">
        <v>617</v>
      </c>
      <c r="O8114" s="181">
        <v>1992</v>
      </c>
      <c r="P8114" s="181">
        <v>1847</v>
      </c>
      <c r="Q8114" s="181">
        <v>500</v>
      </c>
      <c r="R8114" s="181">
        <v>1489</v>
      </c>
      <c r="S8114" s="226">
        <f t="shared" si="380"/>
        <v>9714</v>
      </c>
      <c r="T8114" s="181">
        <f t="shared" si="378"/>
        <v>175612.95220935345</v>
      </c>
      <c r="U8114" s="226">
        <f t="shared" si="379"/>
        <v>11521.317399882761</v>
      </c>
    </row>
    <row r="8115" spans="1:21" x14ac:dyDescent="0.25">
      <c r="A8115" s="156" t="s">
        <v>20465</v>
      </c>
      <c r="B8115" s="156" t="s">
        <v>198</v>
      </c>
      <c r="C8115" s="223">
        <v>-1.569907546043396</v>
      </c>
      <c r="D8115" s="221">
        <v>6.210576057434082</v>
      </c>
      <c r="E8115" s="221">
        <v>4.3268990516662598</v>
      </c>
      <c r="F8115" s="221">
        <v>11.347452163696289</v>
      </c>
      <c r="G8115" s="221">
        <v>25.010448455810547</v>
      </c>
      <c r="H8115" s="221">
        <v>6.5170373916625977</v>
      </c>
      <c r="I8115" s="221">
        <v>-1.464499831199646</v>
      </c>
      <c r="J8115" s="221">
        <v>-0.84570157527923584</v>
      </c>
      <c r="K8115" s="180">
        <v>1855</v>
      </c>
      <c r="L8115" s="181">
        <v>608</v>
      </c>
      <c r="M8115" s="181">
        <v>568</v>
      </c>
      <c r="N8115" s="181">
        <v>545</v>
      </c>
      <c r="O8115" s="181">
        <v>2067</v>
      </c>
      <c r="P8115" s="181">
        <v>2761</v>
      </c>
      <c r="Q8115" s="181">
        <v>964</v>
      </c>
      <c r="R8115" s="181">
        <v>2304</v>
      </c>
      <c r="S8115" s="226">
        <f t="shared" si="380"/>
        <v>11672</v>
      </c>
      <c r="T8115" s="181">
        <f t="shared" si="378"/>
        <v>75835.75476539135</v>
      </c>
      <c r="U8115" s="226">
        <f t="shared" si="379"/>
        <v>4975.3038709248985</v>
      </c>
    </row>
    <row r="8116" spans="1:21" x14ac:dyDescent="0.25">
      <c r="A8116" s="156" t="s">
        <v>20466</v>
      </c>
      <c r="B8116" s="156" t="s">
        <v>198</v>
      </c>
      <c r="C8116" s="223">
        <v>-1.6003468036651611</v>
      </c>
      <c r="D8116" s="221">
        <v>3.7267889976501465</v>
      </c>
      <c r="E8116" s="221">
        <v>1.2110503911972046</v>
      </c>
      <c r="F8116" s="221">
        <v>12.182683944702148</v>
      </c>
      <c r="G8116" s="221">
        <v>27.102087020874023</v>
      </c>
      <c r="H8116" s="221">
        <v>5.4783816337585449</v>
      </c>
      <c r="I8116" s="221">
        <v>-1.7341150045394897</v>
      </c>
      <c r="J8116" s="221">
        <v>-2.6817035675048828</v>
      </c>
      <c r="K8116" s="180">
        <v>1180</v>
      </c>
      <c r="L8116" s="181">
        <v>428</v>
      </c>
      <c r="M8116" s="181">
        <v>288</v>
      </c>
      <c r="N8116" s="181">
        <v>330</v>
      </c>
      <c r="O8116" s="181">
        <v>1403</v>
      </c>
      <c r="P8116" s="181">
        <v>1523</v>
      </c>
      <c r="Q8116" s="181">
        <v>368</v>
      </c>
      <c r="R8116" s="181">
        <v>1005</v>
      </c>
      <c r="S8116" s="226">
        <f t="shared" si="380"/>
        <v>6525</v>
      </c>
      <c r="T8116" s="181">
        <f t="shared" si="378"/>
        <v>47110.261588573456</v>
      </c>
      <c r="U8116" s="226">
        <f t="shared" si="379"/>
        <v>3090.7303232759555</v>
      </c>
    </row>
    <row r="8117" spans="1:21" x14ac:dyDescent="0.25">
      <c r="A8117" s="156" t="s">
        <v>18954</v>
      </c>
      <c r="B8117" s="156" t="s">
        <v>198</v>
      </c>
      <c r="C8117" s="223">
        <v>-0.82464814186096191</v>
      </c>
      <c r="D8117" s="221">
        <v>-12.996119499206543</v>
      </c>
      <c r="E8117" s="221">
        <v>-23.90675163269043</v>
      </c>
      <c r="F8117" s="221">
        <v>3.1180212497711182</v>
      </c>
      <c r="G8117" s="221">
        <v>86.845985412597656</v>
      </c>
      <c r="H8117" s="221">
        <v>7.1920380592346191</v>
      </c>
      <c r="I8117" s="221">
        <v>11.002543449401855</v>
      </c>
      <c r="J8117" s="221">
        <v>-1.1450380086898804</v>
      </c>
      <c r="K8117" s="180">
        <v>254.3116455078125</v>
      </c>
      <c r="L8117" s="181">
        <v>93.513702392578125</v>
      </c>
      <c r="M8117" s="181">
        <v>94.654106140136719</v>
      </c>
      <c r="N8117" s="181">
        <v>83.820205688476563</v>
      </c>
      <c r="O8117" s="181">
        <v>359.22946166992187</v>
      </c>
      <c r="P8117" s="181">
        <v>391.73117065429687</v>
      </c>
      <c r="Q8117" s="181">
        <v>155.66609191894531</v>
      </c>
      <c r="R8117" s="181">
        <v>321.02569580078125</v>
      </c>
      <c r="S8117" s="226">
        <f t="shared" si="380"/>
        <v>1753.9520797729492</v>
      </c>
      <c r="T8117" s="181">
        <f t="shared" si="378"/>
        <v>31933.566491735834</v>
      </c>
      <c r="U8117" s="226">
        <f t="shared" si="379"/>
        <v>2095.0433930576182</v>
      </c>
    </row>
    <row r="8118" spans="1:21" x14ac:dyDescent="0.25">
      <c r="A8118" s="156" t="s">
        <v>20467</v>
      </c>
      <c r="B8118" s="156" t="s">
        <v>198</v>
      </c>
      <c r="C8118" s="223">
        <v>3.1714847087860107</v>
      </c>
      <c r="D8118" s="221">
        <v>1.8925325870513916</v>
      </c>
      <c r="E8118" s="221">
        <v>6.765049934387207</v>
      </c>
      <c r="F8118" s="221">
        <v>22.072746276855469</v>
      </c>
      <c r="G8118" s="221">
        <v>66.4256591796875</v>
      </c>
      <c r="H8118" s="221">
        <v>40.448211669921875</v>
      </c>
      <c r="I8118" s="221">
        <v>3.7969815731048584</v>
      </c>
      <c r="J8118" s="221">
        <v>3.3711841106414795</v>
      </c>
      <c r="K8118" s="180">
        <v>3377</v>
      </c>
      <c r="L8118" s="181">
        <v>1017</v>
      </c>
      <c r="M8118" s="181">
        <v>914</v>
      </c>
      <c r="N8118" s="181">
        <v>912</v>
      </c>
      <c r="O8118" s="181">
        <v>2314</v>
      </c>
      <c r="P8118" s="181">
        <v>1101</v>
      </c>
      <c r="Q8118" s="181">
        <v>194</v>
      </c>
      <c r="R8118" s="181">
        <v>741</v>
      </c>
      <c r="S8118" s="226">
        <f t="shared" si="380"/>
        <v>10570</v>
      </c>
      <c r="T8118" s="181">
        <f t="shared" si="378"/>
        <v>240425.52798867226</v>
      </c>
      <c r="U8118" s="226">
        <f t="shared" si="379"/>
        <v>15773.431197088854</v>
      </c>
    </row>
    <row r="8119" spans="1:21" x14ac:dyDescent="0.25">
      <c r="A8119" s="156" t="s">
        <v>20468</v>
      </c>
      <c r="B8119" s="156" t="s">
        <v>198</v>
      </c>
      <c r="C8119" s="223">
        <v>2.2456727027893066</v>
      </c>
      <c r="D8119" s="221">
        <v>3.2986078262329102</v>
      </c>
      <c r="E8119" s="221">
        <v>24.889421463012695</v>
      </c>
      <c r="F8119" s="221">
        <v>37.405670166015625</v>
      </c>
      <c r="G8119" s="221">
        <v>80.094573974609375</v>
      </c>
      <c r="H8119" s="221">
        <v>57.602306365966797</v>
      </c>
      <c r="I8119" s="221">
        <v>13.701474189758301</v>
      </c>
      <c r="J8119" s="221">
        <v>5.8382267951965332</v>
      </c>
      <c r="K8119" s="180">
        <v>4720</v>
      </c>
      <c r="L8119" s="181">
        <v>1134</v>
      </c>
      <c r="M8119" s="181">
        <v>1093</v>
      </c>
      <c r="N8119" s="181">
        <v>1229</v>
      </c>
      <c r="O8119" s="181">
        <v>3340</v>
      </c>
      <c r="P8119" s="181">
        <v>1957</v>
      </c>
      <c r="Q8119" s="181">
        <v>452</v>
      </c>
      <c r="R8119" s="181">
        <v>1337</v>
      </c>
      <c r="S8119" s="226">
        <f t="shared" si="380"/>
        <v>15262</v>
      </c>
      <c r="T8119" s="181">
        <f t="shared" si="378"/>
        <v>481758.26891756058</v>
      </c>
      <c r="U8119" s="226">
        <f t="shared" si="379"/>
        <v>31606.381285592102</v>
      </c>
    </row>
    <row r="8120" spans="1:21" x14ac:dyDescent="0.25">
      <c r="A8120" s="156" t="s">
        <v>20469</v>
      </c>
      <c r="B8120" s="156" t="s">
        <v>198</v>
      </c>
      <c r="C8120" s="223">
        <v>4.2367887496948242</v>
      </c>
      <c r="D8120" s="221">
        <v>4.7392230033874512</v>
      </c>
      <c r="E8120" s="221">
        <v>16.587846755981445</v>
      </c>
      <c r="F8120" s="221">
        <v>30.951278686523438</v>
      </c>
      <c r="G8120" s="221">
        <v>59.87921142578125</v>
      </c>
      <c r="H8120" s="221">
        <v>30.725473403930664</v>
      </c>
      <c r="I8120" s="221">
        <v>4.3421964645385742</v>
      </c>
      <c r="J8120" s="221">
        <v>3.9163987636566162</v>
      </c>
      <c r="K8120" s="180">
        <v>5254</v>
      </c>
      <c r="L8120" s="181">
        <v>1417</v>
      </c>
      <c r="M8120" s="181">
        <v>1221</v>
      </c>
      <c r="N8120" s="181">
        <v>1340</v>
      </c>
      <c r="O8120" s="181">
        <v>3449</v>
      </c>
      <c r="P8120" s="181">
        <v>1879</v>
      </c>
      <c r="Q8120" s="181">
        <v>361</v>
      </c>
      <c r="R8120" s="181">
        <v>1176</v>
      </c>
      <c r="S8120" s="226">
        <f t="shared" si="380"/>
        <v>16097</v>
      </c>
      <c r="T8120" s="181">
        <f t="shared" si="378"/>
        <v>361133.82401895523</v>
      </c>
      <c r="U8120" s="226">
        <f t="shared" si="379"/>
        <v>23692.656822918441</v>
      </c>
    </row>
    <row r="8121" spans="1:21" x14ac:dyDescent="0.25">
      <c r="A8121" s="156" t="s">
        <v>20470</v>
      </c>
      <c r="B8121" s="156" t="s">
        <v>198</v>
      </c>
      <c r="C8121" s="223">
        <v>3.7943046092987061</v>
      </c>
      <c r="D8121" s="221">
        <v>1.4163494110107422</v>
      </c>
      <c r="E8121" s="221">
        <v>22.48297119140625</v>
      </c>
      <c r="F8121" s="221">
        <v>31.446514129638672</v>
      </c>
      <c r="G8121" s="221">
        <v>66.752853393554688</v>
      </c>
      <c r="H8121" s="221">
        <v>60.540027618408203</v>
      </c>
      <c r="I8121" s="221">
        <v>3.8997123241424561</v>
      </c>
      <c r="J8121" s="221">
        <v>3.4739148616790771</v>
      </c>
      <c r="K8121" s="180">
        <v>1303</v>
      </c>
      <c r="L8121" s="181">
        <v>353</v>
      </c>
      <c r="M8121" s="181">
        <v>401</v>
      </c>
      <c r="N8121" s="181">
        <v>426</v>
      </c>
      <c r="O8121" s="181">
        <v>1032</v>
      </c>
      <c r="P8121" s="181">
        <v>533</v>
      </c>
      <c r="Q8121" s="181">
        <v>84</v>
      </c>
      <c r="R8121" s="181">
        <v>226</v>
      </c>
      <c r="S8121" s="226">
        <f t="shared" si="380"/>
        <v>4358</v>
      </c>
      <c r="T8121" s="181">
        <f t="shared" si="378"/>
        <v>130125.29673171043</v>
      </c>
      <c r="U8121" s="226">
        <f t="shared" si="379"/>
        <v>8537.0402725916483</v>
      </c>
    </row>
    <row r="8122" spans="1:21" x14ac:dyDescent="0.25">
      <c r="A8122" s="156" t="s">
        <v>20471</v>
      </c>
      <c r="B8122" s="156" t="s">
        <v>198</v>
      </c>
      <c r="C8122" s="223">
        <v>3.5613622665405273</v>
      </c>
      <c r="D8122" s="221">
        <v>4.0581912994384766</v>
      </c>
      <c r="E8122" s="221">
        <v>9.6147937774658203</v>
      </c>
      <c r="F8122" s="221">
        <v>39.569122314453125</v>
      </c>
      <c r="G8122" s="221">
        <v>59.258998870849609</v>
      </c>
      <c r="H8122" s="221">
        <v>35.156593322753906</v>
      </c>
      <c r="I8122" s="221">
        <v>16.139806747436523</v>
      </c>
      <c r="J8122" s="221">
        <v>2.56032395362854</v>
      </c>
      <c r="K8122" s="180">
        <v>6790</v>
      </c>
      <c r="L8122" s="181">
        <v>1729</v>
      </c>
      <c r="M8122" s="181">
        <v>1512</v>
      </c>
      <c r="N8122" s="181">
        <v>1644</v>
      </c>
      <c r="O8122" s="181">
        <v>4521</v>
      </c>
      <c r="P8122" s="181">
        <v>2281</v>
      </c>
      <c r="Q8122" s="181">
        <v>462</v>
      </c>
      <c r="R8122" s="181">
        <v>1606</v>
      </c>
      <c r="S8122" s="226">
        <f t="shared" si="380"/>
        <v>20545</v>
      </c>
      <c r="T8122" s="181">
        <f t="shared" si="378"/>
        <v>470458.06207418442</v>
      </c>
      <c r="U8122" s="226">
        <f t="shared" si="379"/>
        <v>30865.016436992231</v>
      </c>
    </row>
    <row r="8123" spans="1:21" x14ac:dyDescent="0.25">
      <c r="A8123" s="156" t="s">
        <v>20472</v>
      </c>
      <c r="B8123" s="156" t="s">
        <v>198</v>
      </c>
      <c r="C8123" s="223">
        <v>-4.5182392001152039E-2</v>
      </c>
      <c r="D8123" s="221">
        <v>0.92232698202133179</v>
      </c>
      <c r="E8123" s="221">
        <v>0.54692661762237549</v>
      </c>
      <c r="F8123" s="221">
        <v>3.897486686706543</v>
      </c>
      <c r="G8123" s="221">
        <v>8.0663270950317383</v>
      </c>
      <c r="H8123" s="221">
        <v>867.5242919921875</v>
      </c>
      <c r="I8123" s="221">
        <v>6.0225397348403931E-2</v>
      </c>
      <c r="J8123" s="221">
        <v>-0.36557230353355408</v>
      </c>
      <c r="K8123" s="180">
        <v>1.8020807504653931</v>
      </c>
      <c r="L8123" s="181">
        <v>0.56477582454681396</v>
      </c>
      <c r="M8123" s="181">
        <v>0.51894968748092651</v>
      </c>
      <c r="N8123" s="181">
        <v>0.55734455585479736</v>
      </c>
      <c r="O8123" s="181">
        <v>2.0522664785385132</v>
      </c>
      <c r="P8123" s="181">
        <v>2.0076789855957031</v>
      </c>
      <c r="Q8123" s="181">
        <v>0.68739163875579834</v>
      </c>
      <c r="R8123" s="181">
        <v>1.932127833366394</v>
      </c>
      <c r="S8123" s="226">
        <f t="shared" si="380"/>
        <v>10.12261575460434</v>
      </c>
      <c r="T8123" s="181">
        <f t="shared" si="378"/>
        <v>1760.4951652869095</v>
      </c>
      <c r="U8123" s="226">
        <f t="shared" si="379"/>
        <v>115.49958773000587</v>
      </c>
    </row>
    <row r="8124" spans="1:21" x14ac:dyDescent="0.25">
      <c r="A8124" s="156" t="s">
        <v>20473</v>
      </c>
      <c r="B8124" s="156" t="s">
        <v>201</v>
      </c>
      <c r="C8124" s="223">
        <v>6.8688392639160156</v>
      </c>
      <c r="D8124" s="221">
        <v>7.8363485336303711</v>
      </c>
      <c r="E8124" s="221">
        <v>7.4609484672546387</v>
      </c>
      <c r="F8124" s="221">
        <v>186.9317626953125</v>
      </c>
      <c r="G8124" s="221">
        <v>543.1148681640625</v>
      </c>
      <c r="H8124" s="221">
        <v>472.55374145507812</v>
      </c>
      <c r="I8124" s="221">
        <v>293.56304931640625</v>
      </c>
      <c r="J8124" s="221">
        <v>6.5484495162963867</v>
      </c>
      <c r="K8124" s="180">
        <v>16</v>
      </c>
      <c r="L8124" s="181">
        <v>25</v>
      </c>
      <c r="M8124" s="181">
        <v>212</v>
      </c>
      <c r="N8124" s="181">
        <v>51</v>
      </c>
      <c r="O8124" s="181">
        <v>67</v>
      </c>
      <c r="P8124" s="181">
        <v>37</v>
      </c>
      <c r="Q8124" s="181">
        <v>10</v>
      </c>
      <c r="R8124" s="181">
        <v>19</v>
      </c>
      <c r="S8124" s="226">
        <f t="shared" si="380"/>
        <v>437</v>
      </c>
      <c r="T8124" s="181">
        <f t="shared" si="378"/>
        <v>68354.286748886108</v>
      </c>
      <c r="U8124" s="226">
        <f t="shared" si="379"/>
        <v>4484.4723772861435</v>
      </c>
    </row>
    <row r="8125" spans="1:21" x14ac:dyDescent="0.25">
      <c r="A8125" s="156" t="s">
        <v>20474</v>
      </c>
      <c r="B8125" s="156" t="s">
        <v>201</v>
      </c>
      <c r="C8125" s="223">
        <v>6.6359930038452148</v>
      </c>
      <c r="D8125" s="221">
        <v>5.440558910369873</v>
      </c>
      <c r="E8125" s="221">
        <v>7.8005781173706055</v>
      </c>
      <c r="F8125" s="221">
        <v>31.823528289794922</v>
      </c>
      <c r="G8125" s="221">
        <v>75.343612670898437</v>
      </c>
      <c r="H8125" s="221">
        <v>40.970466613769531</v>
      </c>
      <c r="I8125" s="221">
        <v>7.3138771057128906</v>
      </c>
      <c r="J8125" s="221">
        <v>9.5066003799438477</v>
      </c>
      <c r="K8125" s="180">
        <v>781</v>
      </c>
      <c r="L8125" s="181">
        <v>700</v>
      </c>
      <c r="M8125" s="181">
        <v>1960</v>
      </c>
      <c r="N8125" s="181">
        <v>935</v>
      </c>
      <c r="O8125" s="181">
        <v>1132</v>
      </c>
      <c r="P8125" s="181">
        <v>652</v>
      </c>
      <c r="Q8125" s="181">
        <v>167</v>
      </c>
      <c r="R8125" s="181">
        <v>437</v>
      </c>
      <c r="S8125" s="226">
        <f t="shared" si="380"/>
        <v>6764</v>
      </c>
      <c r="T8125" s="181">
        <f t="shared" si="378"/>
        <v>171412.74945259094</v>
      </c>
      <c r="U8125" s="226">
        <f t="shared" si="379"/>
        <v>11245.757604914825</v>
      </c>
    </row>
    <row r="8126" spans="1:21" x14ac:dyDescent="0.25">
      <c r="A8126" s="156" t="s">
        <v>20475</v>
      </c>
      <c r="B8126" s="156" t="s">
        <v>201</v>
      </c>
      <c r="C8126" s="223">
        <v>9.4806413650512695</v>
      </c>
      <c r="D8126" s="221">
        <v>16.702402114868164</v>
      </c>
      <c r="E8126" s="221">
        <v>15.044295310974121</v>
      </c>
      <c r="F8126" s="221">
        <v>57.337409973144531</v>
      </c>
      <c r="G8126" s="221">
        <v>174.52325439453125</v>
      </c>
      <c r="H8126" s="221">
        <v>80.228416442871094</v>
      </c>
      <c r="I8126" s="221">
        <v>7.835472583770752</v>
      </c>
      <c r="J8126" s="221">
        <v>21.585124969482422</v>
      </c>
      <c r="K8126" s="180">
        <v>477</v>
      </c>
      <c r="L8126" s="181">
        <v>663</v>
      </c>
      <c r="M8126" s="181">
        <v>1455</v>
      </c>
      <c r="N8126" s="181">
        <v>501</v>
      </c>
      <c r="O8126" s="181">
        <v>796</v>
      </c>
      <c r="P8126" s="181">
        <v>581</v>
      </c>
      <c r="Q8126" s="181">
        <v>169</v>
      </c>
      <c r="R8126" s="181">
        <v>359</v>
      </c>
      <c r="S8126" s="226">
        <f t="shared" si="380"/>
        <v>5001</v>
      </c>
      <c r="T8126" s="181">
        <f t="shared" si="378"/>
        <v>260817.92578935623</v>
      </c>
      <c r="U8126" s="226">
        <f t="shared" si="379"/>
        <v>17111.301124395031</v>
      </c>
    </row>
    <row r="8127" spans="1:21" x14ac:dyDescent="0.25">
      <c r="A8127" s="156" t="s">
        <v>20476</v>
      </c>
      <c r="B8127" s="156" t="s">
        <v>201</v>
      </c>
      <c r="C8127" s="223">
        <v>8.6115751266479492</v>
      </c>
      <c r="D8127" s="221">
        <v>10.639541625976563</v>
      </c>
      <c r="E8127" s="221">
        <v>30.628931045532227</v>
      </c>
      <c r="F8127" s="221">
        <v>50.431472778320312</v>
      </c>
      <c r="G8127" s="221">
        <v>103.89678192138672</v>
      </c>
      <c r="H8127" s="221">
        <v>86.938400268554687</v>
      </c>
      <c r="I8127" s="221">
        <v>27.154178619384766</v>
      </c>
      <c r="J8127" s="221">
        <v>6.7335891723632813</v>
      </c>
      <c r="K8127" s="180">
        <v>1447</v>
      </c>
      <c r="L8127" s="181">
        <v>601</v>
      </c>
      <c r="M8127" s="181">
        <v>1293</v>
      </c>
      <c r="N8127" s="181">
        <v>1050</v>
      </c>
      <c r="O8127" s="181">
        <v>1787</v>
      </c>
      <c r="P8127" s="181">
        <v>974</v>
      </c>
      <c r="Q8127" s="181">
        <v>254</v>
      </c>
      <c r="R8127" s="181">
        <v>759</v>
      </c>
      <c r="S8127" s="226">
        <f t="shared" si="380"/>
        <v>8165</v>
      </c>
      <c r="T8127" s="181">
        <f t="shared" si="378"/>
        <v>393761.07469081879</v>
      </c>
      <c r="U8127" s="226">
        <f t="shared" si="379"/>
        <v>25833.210273827608</v>
      </c>
    </row>
    <row r="8128" spans="1:21" x14ac:dyDescent="0.25">
      <c r="A8128" s="156" t="s">
        <v>20477</v>
      </c>
      <c r="B8128" s="156" t="s">
        <v>201</v>
      </c>
      <c r="C8128" s="223">
        <v>6.7463135719299316</v>
      </c>
      <c r="D8128" s="221">
        <v>7.8179759979248047</v>
      </c>
      <c r="E8128" s="221">
        <v>8.6206502914428711</v>
      </c>
      <c r="F8128" s="221">
        <v>32.757308959960938</v>
      </c>
      <c r="G8128" s="221">
        <v>55.001014709472656</v>
      </c>
      <c r="H8128" s="221">
        <v>83.713798522949219</v>
      </c>
      <c r="I8128" s="221">
        <v>33.516952514648438</v>
      </c>
      <c r="J8128" s="221">
        <v>7.1199212074279785</v>
      </c>
      <c r="K8128" s="180">
        <v>1996</v>
      </c>
      <c r="L8128" s="181">
        <v>2107</v>
      </c>
      <c r="M8128" s="181">
        <v>2240</v>
      </c>
      <c r="N8128" s="181">
        <v>909</v>
      </c>
      <c r="O8128" s="181">
        <v>1868</v>
      </c>
      <c r="P8128" s="181">
        <v>916</v>
      </c>
      <c r="Q8128" s="181">
        <v>215</v>
      </c>
      <c r="R8128" s="181">
        <v>563</v>
      </c>
      <c r="S8128" s="226">
        <f t="shared" si="380"/>
        <v>10814</v>
      </c>
      <c r="T8128" s="181">
        <f t="shared" si="378"/>
        <v>269663.163169384</v>
      </c>
      <c r="U8128" s="226">
        <f t="shared" si="379"/>
        <v>17691.604490692975</v>
      </c>
    </row>
    <row r="8129" spans="1:21" x14ac:dyDescent="0.25">
      <c r="A8129" s="156" t="s">
        <v>18967</v>
      </c>
      <c r="B8129" s="156" t="s">
        <v>201</v>
      </c>
      <c r="C8129" s="223">
        <v>3.4430229663848877</v>
      </c>
      <c r="D8129" s="221">
        <v>8.4216394424438477</v>
      </c>
      <c r="E8129" s="221">
        <v>12.39430046081543</v>
      </c>
      <c r="F8129" s="221">
        <v>49.830177307128906</v>
      </c>
      <c r="G8129" s="221">
        <v>92.131927490234375</v>
      </c>
      <c r="H8129" s="221">
        <v>31.397323608398438</v>
      </c>
      <c r="I8129" s="221">
        <v>3.9985175132751465</v>
      </c>
      <c r="J8129" s="221">
        <v>3.5727198123931885</v>
      </c>
      <c r="K8129" s="180">
        <v>2807.061279296875</v>
      </c>
      <c r="L8129" s="181">
        <v>821.62744140625</v>
      </c>
      <c r="M8129" s="181">
        <v>829.5850830078125</v>
      </c>
      <c r="N8129" s="181">
        <v>809.69097900390625</v>
      </c>
      <c r="O8129" s="181">
        <v>2285.835205078125</v>
      </c>
      <c r="P8129" s="181">
        <v>2056.05810546875</v>
      </c>
      <c r="Q8129" s="181">
        <v>555.046142578125</v>
      </c>
      <c r="R8129" s="181">
        <v>1772.5667724609375</v>
      </c>
      <c r="S8129" s="226">
        <f t="shared" si="380"/>
        <v>11937.471008300781</v>
      </c>
      <c r="T8129" s="181">
        <f t="shared" si="378"/>
        <v>350918.769557058</v>
      </c>
      <c r="U8129" s="226">
        <f t="shared" si="379"/>
        <v>23022.484815489832</v>
      </c>
    </row>
    <row r="8130" spans="1:21" x14ac:dyDescent="0.25">
      <c r="A8130" s="156" t="s">
        <v>18970</v>
      </c>
      <c r="B8130" s="156" t="s">
        <v>201</v>
      </c>
      <c r="C8130" s="223">
        <v>0.1284446120262146</v>
      </c>
      <c r="D8130" s="221">
        <v>1.8053826093673706</v>
      </c>
      <c r="E8130" s="221">
        <v>0.98342514038085938</v>
      </c>
      <c r="F8130" s="221">
        <v>6.4276862144470215</v>
      </c>
      <c r="G8130" s="221">
        <v>25.681056976318359</v>
      </c>
      <c r="H8130" s="221">
        <v>4.8704118728637695</v>
      </c>
      <c r="I8130" s="221">
        <v>0.49672397971153259</v>
      </c>
      <c r="J8130" s="221">
        <v>7.0926271378993988E-2</v>
      </c>
      <c r="K8130" s="180">
        <v>2242.614990234375</v>
      </c>
      <c r="L8130" s="181">
        <v>725.90435791015625</v>
      </c>
      <c r="M8130" s="181">
        <v>762.84857177734375</v>
      </c>
      <c r="N8130" s="181">
        <v>869.68731689453125</v>
      </c>
      <c r="O8130" s="181">
        <v>2545.158447265625</v>
      </c>
      <c r="P8130" s="181">
        <v>2489.242919921875</v>
      </c>
      <c r="Q8130" s="181">
        <v>711.9254150390625</v>
      </c>
      <c r="R8130" s="181">
        <v>2157.7431640625</v>
      </c>
      <c r="S8130" s="226">
        <f t="shared" si="380"/>
        <v>12505.125183105469</v>
      </c>
      <c r="T8130" s="181">
        <f t="shared" si="378"/>
        <v>85931.537029904197</v>
      </c>
      <c r="U8130" s="226">
        <f t="shared" si="379"/>
        <v>5637.6508698574999</v>
      </c>
    </row>
    <row r="8131" spans="1:21" x14ac:dyDescent="0.25">
      <c r="A8131" s="156" t="s">
        <v>20478</v>
      </c>
      <c r="B8131" s="156" t="s">
        <v>201</v>
      </c>
      <c r="C8131" s="223">
        <v>0.58045786619186401</v>
      </c>
      <c r="D8131" s="221">
        <v>0.59735113382339478</v>
      </c>
      <c r="E8131" s="221">
        <v>3.2148072719573975</v>
      </c>
      <c r="F8131" s="221">
        <v>18.66472053527832</v>
      </c>
      <c r="G8131" s="221">
        <v>38.424507141113281</v>
      </c>
      <c r="H8131" s="221">
        <v>13.430753707885742</v>
      </c>
      <c r="I8131" s="221">
        <v>2.8914835453033447</v>
      </c>
      <c r="J8131" s="221">
        <v>0.92218595743179321</v>
      </c>
      <c r="K8131" s="180">
        <v>2496</v>
      </c>
      <c r="L8131" s="181">
        <v>811</v>
      </c>
      <c r="M8131" s="181">
        <v>995</v>
      </c>
      <c r="N8131" s="181">
        <v>1015</v>
      </c>
      <c r="O8131" s="181">
        <v>2690</v>
      </c>
      <c r="P8131" s="181">
        <v>2285</v>
      </c>
      <c r="Q8131" s="181">
        <v>585</v>
      </c>
      <c r="R8131" s="181">
        <v>2133</v>
      </c>
      <c r="S8131" s="226">
        <f t="shared" si="380"/>
        <v>13010</v>
      </c>
      <c r="T8131" s="181">
        <f t="shared" si="378"/>
        <v>161786.43613576889</v>
      </c>
      <c r="U8131" s="226">
        <f t="shared" si="379"/>
        <v>10614.210730276509</v>
      </c>
    </row>
    <row r="8132" spans="1:21" x14ac:dyDescent="0.25">
      <c r="A8132" s="156" t="s">
        <v>20479</v>
      </c>
      <c r="B8132" s="156" t="s">
        <v>201</v>
      </c>
      <c r="C8132" s="223">
        <v>5.3186264038085937</v>
      </c>
      <c r="D8132" s="221">
        <v>4.2426466941833496</v>
      </c>
      <c r="E8132" s="221">
        <v>6.5168542861938477</v>
      </c>
      <c r="F8132" s="221">
        <v>22.888422012329102</v>
      </c>
      <c r="G8132" s="221">
        <v>42.936786651611328</v>
      </c>
      <c r="H8132" s="221">
        <v>43.64404296875</v>
      </c>
      <c r="I8132" s="221">
        <v>4.5908050537109375</v>
      </c>
      <c r="J8132" s="221">
        <v>4.216249942779541</v>
      </c>
      <c r="K8132" s="180">
        <v>2463</v>
      </c>
      <c r="L8132" s="181">
        <v>913</v>
      </c>
      <c r="M8132" s="181">
        <v>2070</v>
      </c>
      <c r="N8132" s="181">
        <v>1586</v>
      </c>
      <c r="O8132" s="181">
        <v>2827</v>
      </c>
      <c r="P8132" s="181">
        <v>1932</v>
      </c>
      <c r="Q8132" s="181">
        <v>521</v>
      </c>
      <c r="R8132" s="181">
        <v>1371</v>
      </c>
      <c r="S8132" s="226">
        <f t="shared" si="380"/>
        <v>13683</v>
      </c>
      <c r="T8132" s="181">
        <f t="shared" si="378"/>
        <v>280639.11393260956</v>
      </c>
      <c r="U8132" s="226">
        <f t="shared" si="379"/>
        <v>18411.696095085877</v>
      </c>
    </row>
    <row r="8133" spans="1:21" x14ac:dyDescent="0.25">
      <c r="A8133" s="156" t="s">
        <v>20480</v>
      </c>
      <c r="B8133" s="156" t="s">
        <v>201</v>
      </c>
      <c r="C8133" s="223">
        <v>0.74555671215057373</v>
      </c>
      <c r="D8133" s="221">
        <v>0.86290538311004639</v>
      </c>
      <c r="E8133" s="221">
        <v>3.0924220085144043</v>
      </c>
      <c r="F8133" s="221">
        <v>18.80543327331543</v>
      </c>
      <c r="G8133" s="221">
        <v>39.684642791748047</v>
      </c>
      <c r="H8133" s="221">
        <v>19.831838607788086</v>
      </c>
      <c r="I8133" s="221">
        <v>11.408496856689453</v>
      </c>
      <c r="J8133" s="221">
        <v>0.20833666622638702</v>
      </c>
      <c r="K8133" s="180">
        <v>2326</v>
      </c>
      <c r="L8133" s="181">
        <v>800</v>
      </c>
      <c r="M8133" s="181">
        <v>779</v>
      </c>
      <c r="N8133" s="181">
        <v>769</v>
      </c>
      <c r="O8133" s="181">
        <v>2566</v>
      </c>
      <c r="P8133" s="181">
        <v>2317</v>
      </c>
      <c r="Q8133" s="181">
        <v>649</v>
      </c>
      <c r="R8133" s="181">
        <v>1782</v>
      </c>
      <c r="S8133" s="226">
        <f t="shared" si="380"/>
        <v>11988</v>
      </c>
      <c r="T8133" s="181">
        <f t="shared" ref="T8133:T8196" si="381">SUMPRODUCT(C8133:J8133,K8133:R8133)</f>
        <v>174851.39800783992</v>
      </c>
      <c r="U8133" s="226">
        <f t="shared" ref="U8133:U8196" si="382">(T8133/$T$10045)*$S$10045</f>
        <v>11471.354640516403</v>
      </c>
    </row>
    <row r="8134" spans="1:21" x14ac:dyDescent="0.25">
      <c r="A8134" s="156" t="s">
        <v>20481</v>
      </c>
      <c r="B8134" s="156" t="s">
        <v>201</v>
      </c>
      <c r="C8134" s="223">
        <v>2.9609925746917725</v>
      </c>
      <c r="D8134" s="221">
        <v>8.4752931594848633</v>
      </c>
      <c r="E8134" s="221">
        <v>7.8188958168029785</v>
      </c>
      <c r="F8134" s="221">
        <v>24.608461380004883</v>
      </c>
      <c r="G8134" s="221">
        <v>57.025836944580078</v>
      </c>
      <c r="H8134" s="221">
        <v>42.994720458984375</v>
      </c>
      <c r="I8134" s="221">
        <v>17.135074615478516</v>
      </c>
      <c r="J8134" s="221">
        <v>2.5261375904083252</v>
      </c>
      <c r="K8134" s="180">
        <v>1948</v>
      </c>
      <c r="L8134" s="181">
        <v>569</v>
      </c>
      <c r="M8134" s="181">
        <v>849</v>
      </c>
      <c r="N8134" s="181">
        <v>893</v>
      </c>
      <c r="O8134" s="181">
        <v>1966</v>
      </c>
      <c r="P8134" s="181">
        <v>1298</v>
      </c>
      <c r="Q8134" s="181">
        <v>337</v>
      </c>
      <c r="R8134" s="181">
        <v>1020</v>
      </c>
      <c r="S8134" s="226">
        <f t="shared" ref="S8134:S8197" si="383">SUM(K8134:R8134)</f>
        <v>8880</v>
      </c>
      <c r="T8134" s="181">
        <f t="shared" si="381"/>
        <v>215475.17698049545</v>
      </c>
      <c r="U8134" s="226">
        <f t="shared" si="382"/>
        <v>14136.530788621265</v>
      </c>
    </row>
    <row r="8135" spans="1:21" x14ac:dyDescent="0.25">
      <c r="A8135" s="156" t="s">
        <v>18979</v>
      </c>
      <c r="B8135" s="156" t="s">
        <v>201</v>
      </c>
      <c r="C8135" s="223">
        <v>1.0543463230133057</v>
      </c>
      <c r="D8135" s="221">
        <v>1.4258036613464355</v>
      </c>
      <c r="E8135" s="221">
        <v>5.3455777168273926</v>
      </c>
      <c r="F8135" s="221">
        <v>38.382240295410156</v>
      </c>
      <c r="G8135" s="221">
        <v>24.121519088745117</v>
      </c>
      <c r="H8135" s="221">
        <v>6.1484174728393555</v>
      </c>
      <c r="I8135" s="221">
        <v>3.6112527847290039</v>
      </c>
      <c r="J8135" s="221">
        <v>-0.51501888036727905</v>
      </c>
      <c r="K8135" s="180">
        <v>2334.876953125</v>
      </c>
      <c r="L8135" s="181">
        <v>820.83563232421875</v>
      </c>
      <c r="M8135" s="181">
        <v>777.45819091796875</v>
      </c>
      <c r="N8135" s="181">
        <v>749.095947265625</v>
      </c>
      <c r="O8135" s="181">
        <v>2596.810302734375</v>
      </c>
      <c r="P8135" s="181">
        <v>2866.251220703125</v>
      </c>
      <c r="Q8135" s="181">
        <v>945.9630126953125</v>
      </c>
      <c r="R8135" s="181">
        <v>2553.432861328125</v>
      </c>
      <c r="S8135" s="226">
        <f t="shared" si="383"/>
        <v>13644.72412109375</v>
      </c>
      <c r="T8135" s="181">
        <f t="shared" si="381"/>
        <v>118903.02701823828</v>
      </c>
      <c r="U8135" s="226">
        <f t="shared" si="382"/>
        <v>7800.788591326891</v>
      </c>
    </row>
    <row r="8136" spans="1:21" x14ac:dyDescent="0.25">
      <c r="A8136" s="156" t="s">
        <v>18980</v>
      </c>
      <c r="B8136" s="156" t="s">
        <v>201</v>
      </c>
      <c r="C8136" s="223">
        <v>5.943021297454834</v>
      </c>
      <c r="D8136" s="221">
        <v>26.851533889770508</v>
      </c>
      <c r="E8136" s="221">
        <v>62.659927368164063</v>
      </c>
      <c r="F8136" s="221">
        <v>82.456344604492188</v>
      </c>
      <c r="G8136" s="221">
        <v>127.73053741455078</v>
      </c>
      <c r="H8136" s="221">
        <v>80.89849853515625</v>
      </c>
      <c r="I8136" s="221">
        <v>41.130210876464844</v>
      </c>
      <c r="J8136" s="221">
        <v>5.6779642105102539</v>
      </c>
      <c r="K8136" s="180">
        <v>1768.28369140625</v>
      </c>
      <c r="L8136" s="181">
        <v>530.18560791015625</v>
      </c>
      <c r="M8136" s="181">
        <v>626.038330078125</v>
      </c>
      <c r="N8136" s="181">
        <v>656.99078369140625</v>
      </c>
      <c r="O8136" s="181">
        <v>1698.39111328125</v>
      </c>
      <c r="P8136" s="181">
        <v>1292.015380859375</v>
      </c>
      <c r="Q8136" s="181">
        <v>332.4892578125</v>
      </c>
      <c r="R8136" s="181">
        <v>957.52911376953125</v>
      </c>
      <c r="S8136" s="226">
        <f t="shared" si="383"/>
        <v>7861.9232788085937</v>
      </c>
      <c r="T8136" s="181">
        <f t="shared" si="381"/>
        <v>458716.50257290871</v>
      </c>
      <c r="U8136" s="226">
        <f t="shared" si="382"/>
        <v>30094.69607006088</v>
      </c>
    </row>
    <row r="8137" spans="1:21" x14ac:dyDescent="0.25">
      <c r="A8137" s="156" t="s">
        <v>19016</v>
      </c>
      <c r="B8137" s="156" t="s">
        <v>201</v>
      </c>
      <c r="C8137" s="223">
        <v>4.0374360084533691</v>
      </c>
      <c r="D8137" s="221">
        <v>5.0049457550048828</v>
      </c>
      <c r="E8137" s="221">
        <v>21.562433242797852</v>
      </c>
      <c r="F8137" s="221">
        <v>19.960922241210938</v>
      </c>
      <c r="G8137" s="221">
        <v>41.778335571289063</v>
      </c>
      <c r="H8137" s="221">
        <v>29.977514266967773</v>
      </c>
      <c r="I8137" s="221">
        <v>4.1428437232971191</v>
      </c>
      <c r="J8137" s="221">
        <v>3.7170462608337402</v>
      </c>
      <c r="K8137" s="180">
        <v>589.86187744140625</v>
      </c>
      <c r="L8137" s="181">
        <v>187.95597839355469</v>
      </c>
      <c r="M8137" s="181">
        <v>299.92974853515625</v>
      </c>
      <c r="N8137" s="181">
        <v>423.90072631835937</v>
      </c>
      <c r="O8137" s="181">
        <v>906.78765869140625</v>
      </c>
      <c r="P8137" s="181">
        <v>734.827880859375</v>
      </c>
      <c r="Q8137" s="181">
        <v>232.94544982910156</v>
      </c>
      <c r="R8137" s="181">
        <v>871.79583740234375</v>
      </c>
      <c r="S8137" s="226">
        <f t="shared" si="383"/>
        <v>4248.0051574707031</v>
      </c>
      <c r="T8137" s="181">
        <f t="shared" si="381"/>
        <v>82368.85810779914</v>
      </c>
      <c r="U8137" s="226">
        <f t="shared" si="382"/>
        <v>5403.9166598288948</v>
      </c>
    </row>
    <row r="8138" spans="1:21" x14ac:dyDescent="0.25">
      <c r="A8138" s="156" t="s">
        <v>20482</v>
      </c>
      <c r="B8138" s="156" t="s">
        <v>201</v>
      </c>
      <c r="C8138" s="223">
        <v>-1.6872615814208984</v>
      </c>
      <c r="D8138" s="221">
        <v>1.0069137811660767</v>
      </c>
      <c r="E8138" s="221">
        <v>11.742306709289551</v>
      </c>
      <c r="F8138" s="221">
        <v>27.817991256713867</v>
      </c>
      <c r="G8138" s="221">
        <v>30.49420166015625</v>
      </c>
      <c r="H8138" s="221">
        <v>7.6118474006652832</v>
      </c>
      <c r="I8138" s="221">
        <v>0.14481218159198761</v>
      </c>
      <c r="J8138" s="221">
        <v>1.8500964641571045</v>
      </c>
      <c r="K8138" s="180">
        <v>2334</v>
      </c>
      <c r="L8138" s="181">
        <v>708</v>
      </c>
      <c r="M8138" s="181">
        <v>844</v>
      </c>
      <c r="N8138" s="181">
        <v>893</v>
      </c>
      <c r="O8138" s="181">
        <v>2700</v>
      </c>
      <c r="P8138" s="181">
        <v>2441</v>
      </c>
      <c r="Q8138" s="181">
        <v>835</v>
      </c>
      <c r="R8138" s="181">
        <v>2724</v>
      </c>
      <c r="S8138" s="226">
        <f t="shared" si="383"/>
        <v>13479</v>
      </c>
      <c r="T8138" s="181">
        <f t="shared" si="381"/>
        <v>137602.24440835416</v>
      </c>
      <c r="U8138" s="226">
        <f t="shared" si="382"/>
        <v>9027.5752034219968</v>
      </c>
    </row>
    <row r="8139" spans="1:21" x14ac:dyDescent="0.25">
      <c r="A8139" s="156" t="s">
        <v>19017</v>
      </c>
      <c r="B8139" s="156" t="s">
        <v>201</v>
      </c>
      <c r="C8139" s="223">
        <v>0.44493302702903748</v>
      </c>
      <c r="D8139" s="221">
        <v>3.9137394428253174</v>
      </c>
      <c r="E8139" s="221">
        <v>7.7597169876098633</v>
      </c>
      <c r="F8139" s="221">
        <v>-0.1300579160451889</v>
      </c>
      <c r="G8139" s="221">
        <v>10.516985893249512</v>
      </c>
      <c r="H8139" s="221">
        <v>4.4031929969787598</v>
      </c>
      <c r="I8139" s="221">
        <v>-0.30278435349464417</v>
      </c>
      <c r="J8139" s="221">
        <v>0.5750194787979126</v>
      </c>
      <c r="K8139" s="180">
        <v>2138.82373046875</v>
      </c>
      <c r="L8139" s="181">
        <v>815.25994873046875</v>
      </c>
      <c r="M8139" s="181">
        <v>683.98931884765625</v>
      </c>
      <c r="N8139" s="181">
        <v>546.796630859375</v>
      </c>
      <c r="O8139" s="181">
        <v>2254.302490234375</v>
      </c>
      <c r="P8139" s="181">
        <v>2493.15576171875</v>
      </c>
      <c r="Q8139" s="181">
        <v>803.416015625</v>
      </c>
      <c r="R8139" s="181">
        <v>2585.93359375</v>
      </c>
      <c r="S8139" s="226">
        <f t="shared" si="383"/>
        <v>12321.677490234375</v>
      </c>
      <c r="T8139" s="181">
        <f t="shared" si="381"/>
        <v>45308.810508372233</v>
      </c>
      <c r="U8139" s="226">
        <f t="shared" si="382"/>
        <v>2972.5437691850179</v>
      </c>
    </row>
    <row r="8140" spans="1:21" x14ac:dyDescent="0.25">
      <c r="A8140" s="156" t="s">
        <v>19028</v>
      </c>
      <c r="B8140" s="156" t="s">
        <v>201</v>
      </c>
      <c r="C8140" s="223">
        <v>4.3350110054016113</v>
      </c>
      <c r="D8140" s="221">
        <v>5.9563064575195313</v>
      </c>
      <c r="E8140" s="221">
        <v>5.3306283950805664</v>
      </c>
      <c r="F8140" s="221">
        <v>8.277679443359375</v>
      </c>
      <c r="G8140" s="221">
        <v>16.72028923034668</v>
      </c>
      <c r="H8140" s="221">
        <v>7.8477697372436523</v>
      </c>
      <c r="I8140" s="221">
        <v>4.4404187202453613</v>
      </c>
      <c r="J8140" s="221">
        <v>4.4790830612182617</v>
      </c>
      <c r="K8140" s="180">
        <v>558.42523193359375</v>
      </c>
      <c r="L8140" s="181">
        <v>2412.516845703125</v>
      </c>
      <c r="M8140" s="181">
        <v>2473.4541015625</v>
      </c>
      <c r="N8140" s="181">
        <v>551.43243408203125</v>
      </c>
      <c r="O8140" s="181">
        <v>766.21136474609375</v>
      </c>
      <c r="P8140" s="181">
        <v>906.0673828125</v>
      </c>
      <c r="Q8140" s="181">
        <v>302.68844604492187</v>
      </c>
      <c r="R8140" s="181">
        <v>898.07562255859375</v>
      </c>
      <c r="S8140" s="226">
        <f t="shared" si="383"/>
        <v>8868.8714294433594</v>
      </c>
      <c r="T8140" s="181">
        <f t="shared" si="381"/>
        <v>59828.617352570189</v>
      </c>
      <c r="U8140" s="226">
        <f t="shared" si="382"/>
        <v>3925.1346864971219</v>
      </c>
    </row>
    <row r="8141" spans="1:21" x14ac:dyDescent="0.25">
      <c r="A8141" s="156" t="s">
        <v>19029</v>
      </c>
      <c r="B8141" s="156" t="s">
        <v>201</v>
      </c>
      <c r="C8141" s="223">
        <v>2.7847814559936523</v>
      </c>
      <c r="D8141" s="221">
        <v>4.9130611419677734</v>
      </c>
      <c r="E8141" s="221">
        <v>10.391322135925293</v>
      </c>
      <c r="F8141" s="221">
        <v>10.298854827880859</v>
      </c>
      <c r="G8141" s="221">
        <v>42.751632690429688</v>
      </c>
      <c r="H8141" s="221">
        <v>28.979709625244141</v>
      </c>
      <c r="I8141" s="221">
        <v>2.2034175395965576</v>
      </c>
      <c r="J8141" s="221">
        <v>3.2975940704345703</v>
      </c>
      <c r="K8141" s="180">
        <v>1462.7105712890625</v>
      </c>
      <c r="L8141" s="181">
        <v>842.55267333984375</v>
      </c>
      <c r="M8141" s="181">
        <v>1008.1240234375</v>
      </c>
      <c r="N8141" s="181">
        <v>544.7200927734375</v>
      </c>
      <c r="O8141" s="181">
        <v>1280.484130859375</v>
      </c>
      <c r="P8141" s="181">
        <v>1300.078369140625</v>
      </c>
      <c r="Q8141" s="181">
        <v>427.15460205078125</v>
      </c>
      <c r="R8141" s="181">
        <v>986.57037353515625</v>
      </c>
      <c r="S8141" s="226">
        <f t="shared" si="383"/>
        <v>7852.3948364257812</v>
      </c>
      <c r="T8141" s="181">
        <f t="shared" si="381"/>
        <v>120911.76612396071</v>
      </c>
      <c r="U8141" s="226">
        <f t="shared" si="382"/>
        <v>7932.57454742764</v>
      </c>
    </row>
    <row r="8142" spans="1:21" x14ac:dyDescent="0.25">
      <c r="A8142" s="156" t="s">
        <v>20483</v>
      </c>
      <c r="B8142" s="156" t="s">
        <v>201</v>
      </c>
      <c r="C8142" s="223">
        <v>2.5614321231842041</v>
      </c>
      <c r="D8142" s="221">
        <v>2.486562967300415</v>
      </c>
      <c r="E8142" s="221">
        <v>8.5143184661865234</v>
      </c>
      <c r="F8142" s="221">
        <v>27.268527984619141</v>
      </c>
      <c r="G8142" s="221">
        <v>39.238086700439453</v>
      </c>
      <c r="H8142" s="221">
        <v>22.079952239990234</v>
      </c>
      <c r="I8142" s="221">
        <v>1.5512664318084717</v>
      </c>
      <c r="J8142" s="221">
        <v>1.332561731338501</v>
      </c>
      <c r="K8142" s="180">
        <v>2972.159912109375</v>
      </c>
      <c r="L8142" s="181">
        <v>1139.6409912109375</v>
      </c>
      <c r="M8142" s="181">
        <v>1410.46630859375</v>
      </c>
      <c r="N8142" s="181">
        <v>1360.0572509765625</v>
      </c>
      <c r="O8142" s="181">
        <v>3378.39794921875</v>
      </c>
      <c r="P8142" s="181">
        <v>2965.240966796875</v>
      </c>
      <c r="Q8142" s="181">
        <v>829.279052734375</v>
      </c>
      <c r="R8142" s="181">
        <v>2230.849609375</v>
      </c>
      <c r="S8142" s="226">
        <f t="shared" si="383"/>
        <v>16286.092041015625</v>
      </c>
      <c r="T8142" s="181">
        <f t="shared" si="381"/>
        <v>261836.12164691518</v>
      </c>
      <c r="U8142" s="226">
        <f t="shared" si="382"/>
        <v>17178.101195247425</v>
      </c>
    </row>
    <row r="8143" spans="1:21" x14ac:dyDescent="0.25">
      <c r="A8143" s="156" t="s">
        <v>20484</v>
      </c>
      <c r="B8143" s="156" t="s">
        <v>201</v>
      </c>
      <c r="C8143" s="223">
        <v>2.3258421421051025</v>
      </c>
      <c r="D8143" s="221">
        <v>2.8650424480438232</v>
      </c>
      <c r="E8143" s="221">
        <v>4.4629950523376465</v>
      </c>
      <c r="F8143" s="221">
        <v>18.3175048828125</v>
      </c>
      <c r="G8143" s="221">
        <v>25.120428085327148</v>
      </c>
      <c r="H8143" s="221">
        <v>7.8190803527832031</v>
      </c>
      <c r="I8143" s="221">
        <v>4.3093152046203613</v>
      </c>
      <c r="J8143" s="221">
        <v>1.3797128200531006</v>
      </c>
      <c r="K8143" s="180">
        <v>1396</v>
      </c>
      <c r="L8143" s="181">
        <v>704</v>
      </c>
      <c r="M8143" s="181">
        <v>1743</v>
      </c>
      <c r="N8143" s="181">
        <v>1161</v>
      </c>
      <c r="O8143" s="181">
        <v>2242</v>
      </c>
      <c r="P8143" s="181">
        <v>2207</v>
      </c>
      <c r="Q8143" s="181">
        <v>677</v>
      </c>
      <c r="R8143" s="181">
        <v>1785</v>
      </c>
      <c r="S8143" s="226">
        <f t="shared" si="383"/>
        <v>11915</v>
      </c>
      <c r="T8143" s="181">
        <f t="shared" si="381"/>
        <v>113266.39294219017</v>
      </c>
      <c r="U8143" s="226">
        <f t="shared" si="382"/>
        <v>7430.9898410631486</v>
      </c>
    </row>
    <row r="8144" spans="1:21" x14ac:dyDescent="0.25">
      <c r="A8144" s="156" t="s">
        <v>20485</v>
      </c>
      <c r="B8144" s="156" t="s">
        <v>201</v>
      </c>
      <c r="C8144" s="223">
        <v>-0.89169842004776001</v>
      </c>
      <c r="D8144" s="221">
        <v>-0.63471895456314087</v>
      </c>
      <c r="E8144" s="221">
        <v>-2.536740779876709</v>
      </c>
      <c r="F8144" s="221">
        <v>11.632614135742188</v>
      </c>
      <c r="G8144" s="221">
        <v>19.970300674438477</v>
      </c>
      <c r="H8144" s="221">
        <v>4.196382999420166</v>
      </c>
      <c r="I8144" s="221">
        <v>-0.78629064559936523</v>
      </c>
      <c r="J8144" s="221">
        <v>-1.1120727062225342</v>
      </c>
      <c r="K8144" s="180">
        <v>1758.426513671875</v>
      </c>
      <c r="L8144" s="181">
        <v>672.78057861328125</v>
      </c>
      <c r="M8144" s="181">
        <v>623.79656982421875</v>
      </c>
      <c r="N8144" s="181">
        <v>591.8070068359375</v>
      </c>
      <c r="O8144" s="181">
        <v>2094.31689453125</v>
      </c>
      <c r="P8144" s="181">
        <v>2411.213623046875</v>
      </c>
      <c r="Q8144" s="181">
        <v>888.71014404296875</v>
      </c>
      <c r="R8144" s="181">
        <v>2886.05859375</v>
      </c>
      <c r="S8144" s="226">
        <f t="shared" si="383"/>
        <v>11927.109924316406</v>
      </c>
      <c r="T8144" s="181">
        <f t="shared" si="381"/>
        <v>51341.062110302504</v>
      </c>
      <c r="U8144" s="226">
        <f t="shared" si="382"/>
        <v>3368.2975246309006</v>
      </c>
    </row>
    <row r="8145" spans="1:21" x14ac:dyDescent="0.25">
      <c r="A8145" s="156" t="s">
        <v>20486</v>
      </c>
      <c r="B8145" s="156" t="s">
        <v>201</v>
      </c>
      <c r="C8145" s="223">
        <v>0.87346357107162476</v>
      </c>
      <c r="D8145" s="221">
        <v>1.2872647047042847</v>
      </c>
      <c r="E8145" s="221">
        <v>1.4655724763870239</v>
      </c>
      <c r="F8145" s="221">
        <v>18.615123748779297</v>
      </c>
      <c r="G8145" s="221">
        <v>27.476583480834961</v>
      </c>
      <c r="H8145" s="221">
        <v>16.312908172607422</v>
      </c>
      <c r="I8145" s="221">
        <v>3.4073941707611084</v>
      </c>
      <c r="J8145" s="221">
        <v>0.81740570068359375</v>
      </c>
      <c r="K8145" s="180">
        <v>2046</v>
      </c>
      <c r="L8145" s="181">
        <v>733</v>
      </c>
      <c r="M8145" s="181">
        <v>1258</v>
      </c>
      <c r="N8145" s="181">
        <v>973</v>
      </c>
      <c r="O8145" s="181">
        <v>2811</v>
      </c>
      <c r="P8145" s="181">
        <v>2217</v>
      </c>
      <c r="Q8145" s="181">
        <v>631</v>
      </c>
      <c r="R8145" s="181">
        <v>1677</v>
      </c>
      <c r="S8145" s="226">
        <f t="shared" si="383"/>
        <v>12346</v>
      </c>
      <c r="T8145" s="181">
        <f t="shared" si="381"/>
        <v>139610.12574291229</v>
      </c>
      <c r="U8145" s="226">
        <f t="shared" si="382"/>
        <v>9159.3048843237011</v>
      </c>
    </row>
    <row r="8146" spans="1:21" x14ac:dyDescent="0.25">
      <c r="A8146" s="156" t="s">
        <v>20487</v>
      </c>
      <c r="B8146" s="156" t="s">
        <v>201</v>
      </c>
      <c r="C8146" s="223">
        <v>-1.6750493049621582</v>
      </c>
      <c r="D8146" s="221">
        <v>-3.1925468444824219</v>
      </c>
      <c r="E8146" s="221">
        <v>-1.0829402208328247</v>
      </c>
      <c r="F8146" s="221">
        <v>2.2676198482513428</v>
      </c>
      <c r="G8146" s="221">
        <v>9.5978784561157227</v>
      </c>
      <c r="H8146" s="221">
        <v>4.5896964073181152</v>
      </c>
      <c r="I8146" s="221">
        <v>-0.41411811113357544</v>
      </c>
      <c r="J8146" s="221">
        <v>-1.9954391717910767</v>
      </c>
      <c r="K8146" s="180">
        <v>1391.4439697265625</v>
      </c>
      <c r="L8146" s="181">
        <v>477.84130859375</v>
      </c>
      <c r="M8146" s="181">
        <v>456.33377075195312</v>
      </c>
      <c r="N8146" s="181">
        <v>403.03250122070312</v>
      </c>
      <c r="O8146" s="181">
        <v>1581.2713623046875</v>
      </c>
      <c r="P8146" s="181">
        <v>1767.3582763671875</v>
      </c>
      <c r="Q8146" s="181">
        <v>660.18780517578125</v>
      </c>
      <c r="R8146" s="181">
        <v>2404.168212890625</v>
      </c>
      <c r="S8146" s="226">
        <f t="shared" si="383"/>
        <v>9141.63720703125</v>
      </c>
      <c r="T8146" s="181">
        <f t="shared" si="381"/>
        <v>14781.195407061881</v>
      </c>
      <c r="U8146" s="226">
        <f t="shared" si="382"/>
        <v>969.73965582806704</v>
      </c>
    </row>
    <row r="8147" spans="1:21" x14ac:dyDescent="0.25">
      <c r="A8147" s="156" t="s">
        <v>20488</v>
      </c>
      <c r="B8147" s="156" t="s">
        <v>201</v>
      </c>
      <c r="C8147" s="223">
        <v>-5.3591806441545486E-2</v>
      </c>
      <c r="D8147" s="221">
        <v>0.2513006329536438</v>
      </c>
      <c r="E8147" s="221">
        <v>2.7722513675689697</v>
      </c>
      <c r="F8147" s="221">
        <v>9.9546232223510742</v>
      </c>
      <c r="G8147" s="221">
        <v>21.890071868896484</v>
      </c>
      <c r="H8147" s="221">
        <v>9.4205312728881836</v>
      </c>
      <c r="I8147" s="221">
        <v>0.8786436915397644</v>
      </c>
      <c r="J8147" s="221">
        <v>0.45284596085548401</v>
      </c>
      <c r="K8147" s="180">
        <v>2785</v>
      </c>
      <c r="L8147" s="181">
        <v>818</v>
      </c>
      <c r="M8147" s="181">
        <v>890</v>
      </c>
      <c r="N8147" s="181">
        <v>997</v>
      </c>
      <c r="O8147" s="181">
        <v>3027</v>
      </c>
      <c r="P8147" s="181">
        <v>2416</v>
      </c>
      <c r="Q8147" s="181">
        <v>636</v>
      </c>
      <c r="R8147" s="181">
        <v>2248</v>
      </c>
      <c r="S8147" s="226">
        <f t="shared" si="383"/>
        <v>13817</v>
      </c>
      <c r="T8147" s="181">
        <f t="shared" si="381"/>
        <v>103046.44001690671</v>
      </c>
      <c r="U8147" s="226">
        <f t="shared" si="382"/>
        <v>6760.4964635377764</v>
      </c>
    </row>
    <row r="8148" spans="1:21" x14ac:dyDescent="0.25">
      <c r="A8148" s="156" t="s">
        <v>20489</v>
      </c>
      <c r="B8148" s="156" t="s">
        <v>201</v>
      </c>
      <c r="C8148" s="223">
        <v>-0.47372972965240479</v>
      </c>
      <c r="D8148" s="221">
        <v>10.473730087280273</v>
      </c>
      <c r="E8148" s="221">
        <v>9.815089225769043</v>
      </c>
      <c r="F8148" s="221">
        <v>14.582362174987793</v>
      </c>
      <c r="G8148" s="221">
        <v>25.463445663452148</v>
      </c>
      <c r="H8148" s="221">
        <v>11.155040740966797</v>
      </c>
      <c r="I8148" s="221">
        <v>2.7243320941925049</v>
      </c>
      <c r="J8148" s="221">
        <v>0.23986336588859558</v>
      </c>
      <c r="K8148" s="180">
        <v>2189</v>
      </c>
      <c r="L8148" s="181">
        <v>889</v>
      </c>
      <c r="M8148" s="181">
        <v>666</v>
      </c>
      <c r="N8148" s="181">
        <v>653</v>
      </c>
      <c r="O8148" s="181">
        <v>2447</v>
      </c>
      <c r="P8148" s="181">
        <v>2472</v>
      </c>
      <c r="Q8148" s="181">
        <v>661</v>
      </c>
      <c r="R8148" s="181">
        <v>2154</v>
      </c>
      <c r="S8148" s="226">
        <f t="shared" si="383"/>
        <v>12131</v>
      </c>
      <c r="T8148" s="181">
        <f t="shared" si="381"/>
        <v>116535.04504853487</v>
      </c>
      <c r="U8148" s="226">
        <f t="shared" si="382"/>
        <v>7645.4340373095501</v>
      </c>
    </row>
    <row r="8149" spans="1:21" x14ac:dyDescent="0.25">
      <c r="A8149" s="156" t="s">
        <v>20490</v>
      </c>
      <c r="B8149" s="156" t="s">
        <v>201</v>
      </c>
      <c r="C8149" s="223">
        <v>4.6866168975830078</v>
      </c>
      <c r="D8149" s="221">
        <v>3.08229660987854</v>
      </c>
      <c r="E8149" s="221">
        <v>2.9613666534423828</v>
      </c>
      <c r="F8149" s="221">
        <v>12.104976654052734</v>
      </c>
      <c r="G8149" s="221">
        <v>32.927600860595703</v>
      </c>
      <c r="H8149" s="221">
        <v>23.670442581176758</v>
      </c>
      <c r="I8149" s="221">
        <v>2.6114420890808105</v>
      </c>
      <c r="J8149" s="221">
        <v>2.0508708953857422</v>
      </c>
      <c r="K8149" s="180">
        <v>2399</v>
      </c>
      <c r="L8149" s="181">
        <v>769</v>
      </c>
      <c r="M8149" s="181">
        <v>857</v>
      </c>
      <c r="N8149" s="181">
        <v>937</v>
      </c>
      <c r="O8149" s="181">
        <v>2478</v>
      </c>
      <c r="P8149" s="181">
        <v>1690</v>
      </c>
      <c r="Q8149" s="181">
        <v>439</v>
      </c>
      <c r="R8149" s="181">
        <v>1265</v>
      </c>
      <c r="S8149" s="226">
        <f t="shared" si="383"/>
        <v>10834</v>
      </c>
      <c r="T8149" s="181">
        <f t="shared" si="381"/>
        <v>152832.15203166008</v>
      </c>
      <c r="U8149" s="226">
        <f t="shared" si="382"/>
        <v>10026.75321103171</v>
      </c>
    </row>
    <row r="8150" spans="1:21" x14ac:dyDescent="0.25">
      <c r="A8150" s="156" t="s">
        <v>20491</v>
      </c>
      <c r="B8150" s="156" t="s">
        <v>201</v>
      </c>
      <c r="C8150" s="223">
        <v>1.2070837020874023</v>
      </c>
      <c r="D8150" s="221">
        <v>1.1212903261184692</v>
      </c>
      <c r="E8150" s="221">
        <v>9.4866733551025391</v>
      </c>
      <c r="F8150" s="221">
        <v>26.384815216064453</v>
      </c>
      <c r="G8150" s="221">
        <v>35.692028045654297</v>
      </c>
      <c r="H8150" s="221">
        <v>17.589420318603516</v>
      </c>
      <c r="I8150" s="221">
        <v>10.703370094299316</v>
      </c>
      <c r="J8150" s="221">
        <v>2.8367207050323486</v>
      </c>
      <c r="K8150" s="180">
        <v>2879</v>
      </c>
      <c r="L8150" s="181">
        <v>912</v>
      </c>
      <c r="M8150" s="181">
        <v>903</v>
      </c>
      <c r="N8150" s="181">
        <v>1027</v>
      </c>
      <c r="O8150" s="181">
        <v>2807</v>
      </c>
      <c r="P8150" s="181">
        <v>2200</v>
      </c>
      <c r="Q8150" s="181">
        <v>587</v>
      </c>
      <c r="R8150" s="181">
        <v>1783</v>
      </c>
      <c r="S8150" s="226">
        <f t="shared" si="383"/>
        <v>13098</v>
      </c>
      <c r="T8150" s="181">
        <f t="shared" si="381"/>
        <v>190386.48070979118</v>
      </c>
      <c r="U8150" s="226">
        <f t="shared" si="382"/>
        <v>12490.554058274814</v>
      </c>
    </row>
    <row r="8151" spans="1:21" x14ac:dyDescent="0.25">
      <c r="A8151" s="156" t="s">
        <v>20492</v>
      </c>
      <c r="B8151" s="156" t="s">
        <v>201</v>
      </c>
      <c r="C8151" s="223">
        <v>4.9761238098144531</v>
      </c>
      <c r="D8151" s="221">
        <v>5.9436330795288086</v>
      </c>
      <c r="E8151" s="221">
        <v>9.3746185302734375</v>
      </c>
      <c r="F8151" s="221">
        <v>33.791572570800781</v>
      </c>
      <c r="G8151" s="221">
        <v>77.786430358886719</v>
      </c>
      <c r="H8151" s="221">
        <v>52.484935760498047</v>
      </c>
      <c r="I8151" s="221">
        <v>5.0815315246582031</v>
      </c>
      <c r="J8151" s="221">
        <v>4.6557340621948242</v>
      </c>
      <c r="K8151" s="180">
        <v>3743</v>
      </c>
      <c r="L8151" s="181">
        <v>960</v>
      </c>
      <c r="M8151" s="181">
        <v>1124</v>
      </c>
      <c r="N8151" s="181">
        <v>1264</v>
      </c>
      <c r="O8151" s="181">
        <v>3232</v>
      </c>
      <c r="P8151" s="181">
        <v>1642</v>
      </c>
      <c r="Q8151" s="181">
        <v>397</v>
      </c>
      <c r="R8151" s="181">
        <v>1107</v>
      </c>
      <c r="S8151" s="226">
        <f t="shared" si="383"/>
        <v>13469</v>
      </c>
      <c r="T8151" s="181">
        <f t="shared" si="381"/>
        <v>422338.41119480133</v>
      </c>
      <c r="U8151" s="226">
        <f t="shared" si="382"/>
        <v>27708.063809192881</v>
      </c>
    </row>
    <row r="8152" spans="1:21" x14ac:dyDescent="0.25">
      <c r="A8152" s="156" t="s">
        <v>18968</v>
      </c>
      <c r="B8152" s="156" t="s">
        <v>201</v>
      </c>
      <c r="C8152" s="223">
        <v>2.8241481781005859</v>
      </c>
      <c r="D8152" s="221">
        <v>16.852867126464844</v>
      </c>
      <c r="E8152" s="221">
        <v>12.774248123168945</v>
      </c>
      <c r="F8152" s="221">
        <v>44.947700500488281</v>
      </c>
      <c r="G8152" s="221">
        <v>39.294692993164063</v>
      </c>
      <c r="H8152" s="221">
        <v>14.328150749206543</v>
      </c>
      <c r="I8152" s="221">
        <v>2.5717372894287109</v>
      </c>
      <c r="J8152" s="221">
        <v>2.145939826965332</v>
      </c>
      <c r="K8152" s="180">
        <v>1815.0640869140625</v>
      </c>
      <c r="L8152" s="181">
        <v>543.6385498046875</v>
      </c>
      <c r="M8152" s="181">
        <v>605.28826904296875</v>
      </c>
      <c r="N8152" s="181">
        <v>795.04132080078125</v>
      </c>
      <c r="O8152" s="181">
        <v>2068.0682373046875</v>
      </c>
      <c r="P8152" s="181">
        <v>1495.6064453125</v>
      </c>
      <c r="Q8152" s="181">
        <v>369.89837646484375</v>
      </c>
      <c r="R8152" s="181">
        <v>871.1026611328125</v>
      </c>
      <c r="S8152" s="226">
        <f t="shared" si="383"/>
        <v>8563.7079467773437</v>
      </c>
      <c r="T8152" s="181">
        <f t="shared" si="381"/>
        <v>163269.25631221931</v>
      </c>
      <c r="U8152" s="226">
        <f t="shared" si="382"/>
        <v>10711.493087214903</v>
      </c>
    </row>
    <row r="8153" spans="1:21" x14ac:dyDescent="0.25">
      <c r="A8153" s="156" t="s">
        <v>20493</v>
      </c>
      <c r="B8153" s="156" t="s">
        <v>201</v>
      </c>
      <c r="C8153" s="223">
        <v>3.5958521366119385</v>
      </c>
      <c r="D8153" s="221">
        <v>6.0104784965515137</v>
      </c>
      <c r="E8153" s="221">
        <v>4.5886788368225098</v>
      </c>
      <c r="F8153" s="221">
        <v>37.172336578369141</v>
      </c>
      <c r="G8153" s="221">
        <v>43.774715423583984</v>
      </c>
      <c r="H8153" s="221">
        <v>26.724510192871094</v>
      </c>
      <c r="I8153" s="221">
        <v>2.8193447589874268</v>
      </c>
      <c r="J8153" s="221">
        <v>3.0024709701538086</v>
      </c>
      <c r="K8153" s="180">
        <v>2849</v>
      </c>
      <c r="L8153" s="181">
        <v>881</v>
      </c>
      <c r="M8153" s="181">
        <v>843</v>
      </c>
      <c r="N8153" s="181">
        <v>986</v>
      </c>
      <c r="O8153" s="181">
        <v>2646</v>
      </c>
      <c r="P8153" s="181">
        <v>2141</v>
      </c>
      <c r="Q8153" s="181">
        <v>517</v>
      </c>
      <c r="R8153" s="181">
        <v>1614</v>
      </c>
      <c r="S8153" s="226">
        <f t="shared" si="383"/>
        <v>12477</v>
      </c>
      <c r="T8153" s="181">
        <f t="shared" si="381"/>
        <v>235408.65713834763</v>
      </c>
      <c r="U8153" s="226">
        <f t="shared" si="382"/>
        <v>15444.292823787642</v>
      </c>
    </row>
    <row r="8154" spans="1:21" x14ac:dyDescent="0.25">
      <c r="A8154" s="156" t="s">
        <v>18960</v>
      </c>
      <c r="B8154" s="156" t="s">
        <v>201</v>
      </c>
      <c r="C8154" s="223">
        <v>-0.32284852862358093</v>
      </c>
      <c r="D8154" s="221">
        <v>-22.099506378173828</v>
      </c>
      <c r="E8154" s="221">
        <v>0.26926049590110779</v>
      </c>
      <c r="F8154" s="221">
        <v>75.197662353515625</v>
      </c>
      <c r="G8154" s="221">
        <v>54.403152465820313</v>
      </c>
      <c r="H8154" s="221">
        <v>2.2341842651367187</v>
      </c>
      <c r="I8154" s="221">
        <v>-22.493141174316406</v>
      </c>
      <c r="J8154" s="221">
        <v>-0.64323842525482178</v>
      </c>
      <c r="K8154" s="180">
        <v>179.07466125488281</v>
      </c>
      <c r="L8154" s="181">
        <v>58.100841522216797</v>
      </c>
      <c r="M8154" s="181">
        <v>47.960037231445313</v>
      </c>
      <c r="N8154" s="181">
        <v>60.844821929931641</v>
      </c>
      <c r="O8154" s="181">
        <v>205.91796875</v>
      </c>
      <c r="P8154" s="181">
        <v>225.24514770507812</v>
      </c>
      <c r="Q8154" s="181">
        <v>60.248306274414063</v>
      </c>
      <c r="R8154" s="181">
        <v>181.6993408203125</v>
      </c>
      <c r="S8154" s="226">
        <f t="shared" si="383"/>
        <v>1019.0911254882812</v>
      </c>
      <c r="T8154" s="181">
        <f t="shared" si="381"/>
        <v>13480.264367914164</v>
      </c>
      <c r="U8154" s="226">
        <f t="shared" si="382"/>
        <v>884.39037362072759</v>
      </c>
    </row>
    <row r="8155" spans="1:21" x14ac:dyDescent="0.25">
      <c r="A8155" s="156" t="s">
        <v>19149</v>
      </c>
      <c r="B8155" s="156" t="s">
        <v>204</v>
      </c>
      <c r="C8155" s="223">
        <v>-2.0122973918914795</v>
      </c>
      <c r="D8155" s="221">
        <v>-1.0447878837585449</v>
      </c>
      <c r="E8155" s="221">
        <v>28.168684005737305</v>
      </c>
      <c r="F8155" s="221">
        <v>1.930371880531311</v>
      </c>
      <c r="G8155" s="221">
        <v>57.757621765136719</v>
      </c>
      <c r="H8155" s="221">
        <v>7.2142715454101562</v>
      </c>
      <c r="I8155" s="221">
        <v>-1.9068896770477295</v>
      </c>
      <c r="J8155" s="221">
        <v>-2.283177375793457</v>
      </c>
      <c r="K8155" s="180">
        <v>531.24432373046875</v>
      </c>
      <c r="L8155" s="181">
        <v>198.09111022949219</v>
      </c>
      <c r="M8155" s="181">
        <v>171.64144897460937</v>
      </c>
      <c r="N8155" s="181">
        <v>134.49935913085937</v>
      </c>
      <c r="O8155" s="181">
        <v>582.45538330078125</v>
      </c>
      <c r="P8155" s="181">
        <v>810.93548583984375</v>
      </c>
      <c r="Q8155" s="181">
        <v>287.56976318359375</v>
      </c>
      <c r="R8155" s="181">
        <v>832.883056640625</v>
      </c>
      <c r="S8155" s="226">
        <f t="shared" si="383"/>
        <v>3549.3199310302734</v>
      </c>
      <c r="T8155" s="181">
        <f t="shared" si="381"/>
        <v>40860.125720282886</v>
      </c>
      <c r="U8155" s="226">
        <f t="shared" si="382"/>
        <v>2680.6819855820336</v>
      </c>
    </row>
    <row r="8156" spans="1:21" x14ac:dyDescent="0.25">
      <c r="A8156" s="156" t="s">
        <v>20494</v>
      </c>
      <c r="B8156" s="156" t="s">
        <v>204</v>
      </c>
      <c r="C8156" s="223">
        <v>2.1943902969360352</v>
      </c>
      <c r="D8156" s="221">
        <v>0.47392365336418152</v>
      </c>
      <c r="E8156" s="221">
        <v>10.261552810668945</v>
      </c>
      <c r="F8156" s="221">
        <v>66.893470764160156</v>
      </c>
      <c r="G8156" s="221">
        <v>46.887981414794922</v>
      </c>
      <c r="H8156" s="221">
        <v>14.156648635864258</v>
      </c>
      <c r="I8156" s="221">
        <v>3.6750438213348389</v>
      </c>
      <c r="J8156" s="221">
        <v>-0.81397563219070435</v>
      </c>
      <c r="K8156" s="180">
        <v>1102.477294921875</v>
      </c>
      <c r="L8156" s="181">
        <v>490.70327758789062</v>
      </c>
      <c r="M8156" s="181">
        <v>426.49911499023437</v>
      </c>
      <c r="N8156" s="181">
        <v>444.8431396484375</v>
      </c>
      <c r="O8156" s="181">
        <v>1340.9498291015625</v>
      </c>
      <c r="P8156" s="181">
        <v>1763.7801513671875</v>
      </c>
      <c r="Q8156" s="181">
        <v>509.96450805664063</v>
      </c>
      <c r="R8156" s="181">
        <v>1296.9241943359375</v>
      </c>
      <c r="S8156" s="226">
        <f t="shared" si="383"/>
        <v>7376.1415100097656</v>
      </c>
      <c r="T8156" s="181">
        <f t="shared" si="381"/>
        <v>125447.58987983575</v>
      </c>
      <c r="U8156" s="226">
        <f t="shared" si="382"/>
        <v>8230.1531969743173</v>
      </c>
    </row>
    <row r="8157" spans="1:21" x14ac:dyDescent="0.25">
      <c r="A8157" s="156" t="s">
        <v>20495</v>
      </c>
      <c r="B8157" s="156" t="s">
        <v>204</v>
      </c>
      <c r="C8157" s="223">
        <v>2.3270979523658752E-2</v>
      </c>
      <c r="D8157" s="221">
        <v>0.5856245756149292</v>
      </c>
      <c r="E8157" s="221">
        <v>3.3948173522949219</v>
      </c>
      <c r="F8157" s="221">
        <v>53.050121307373047</v>
      </c>
      <c r="G8157" s="221">
        <v>30.881002426147461</v>
      </c>
      <c r="H8157" s="221">
        <v>4.8504858016967773</v>
      </c>
      <c r="I8157" s="221">
        <v>4.8306379318237305</v>
      </c>
      <c r="J8157" s="221">
        <v>-0.41508758068084717</v>
      </c>
      <c r="K8157" s="180">
        <v>1682</v>
      </c>
      <c r="L8157" s="181">
        <v>612</v>
      </c>
      <c r="M8157" s="181">
        <v>527</v>
      </c>
      <c r="N8157" s="181">
        <v>556</v>
      </c>
      <c r="O8157" s="181">
        <v>1931</v>
      </c>
      <c r="P8157" s="181">
        <v>1997</v>
      </c>
      <c r="Q8157" s="181">
        <v>631</v>
      </c>
      <c r="R8157" s="181">
        <v>2116</v>
      </c>
      <c r="S8157" s="226">
        <f t="shared" si="383"/>
        <v>10052</v>
      </c>
      <c r="T8157" s="181">
        <f t="shared" si="381"/>
        <v>103169.92326453328</v>
      </c>
      <c r="U8157" s="226">
        <f t="shared" si="382"/>
        <v>6768.5977434922197</v>
      </c>
    </row>
    <row r="8158" spans="1:21" x14ac:dyDescent="0.25">
      <c r="A8158" s="156" t="s">
        <v>20496</v>
      </c>
      <c r="B8158" s="156" t="s">
        <v>204</v>
      </c>
      <c r="C8158" s="223">
        <v>-2.3695635795593262</v>
      </c>
      <c r="D8158" s="221">
        <v>-1.4020541906356812</v>
      </c>
      <c r="E8158" s="221">
        <v>-1.7774544954299927</v>
      </c>
      <c r="F8158" s="221">
        <v>60.131443023681641</v>
      </c>
      <c r="G8158" s="221">
        <v>44.367931365966797</v>
      </c>
      <c r="H8158" s="221">
        <v>0.78353011608123779</v>
      </c>
      <c r="I8158" s="221">
        <v>-2.2641558647155762</v>
      </c>
      <c r="J8158" s="221">
        <v>-2.6349515914916992</v>
      </c>
      <c r="K8158" s="180">
        <v>880</v>
      </c>
      <c r="L8158" s="181">
        <v>371</v>
      </c>
      <c r="M8158" s="181">
        <v>282</v>
      </c>
      <c r="N8158" s="181">
        <v>226</v>
      </c>
      <c r="O8158" s="181">
        <v>998</v>
      </c>
      <c r="P8158" s="181">
        <v>1374</v>
      </c>
      <c r="Q8158" s="181">
        <v>477</v>
      </c>
      <c r="R8158" s="181">
        <v>1312</v>
      </c>
      <c r="S8158" s="226">
        <f t="shared" si="383"/>
        <v>5920</v>
      </c>
      <c r="T8158" s="181">
        <f t="shared" si="381"/>
        <v>51301.792948126793</v>
      </c>
      <c r="U8158" s="226">
        <f t="shared" si="382"/>
        <v>3365.7212198893549</v>
      </c>
    </row>
    <row r="8159" spans="1:21" x14ac:dyDescent="0.25">
      <c r="A8159" s="156" t="s">
        <v>20497</v>
      </c>
      <c r="B8159" s="156" t="s">
        <v>204</v>
      </c>
      <c r="C8159" s="223">
        <v>0.9036450982093811</v>
      </c>
      <c r="D8159" s="221">
        <v>1.0508503913879395</v>
      </c>
      <c r="E8159" s="221">
        <v>7.4398064613342285</v>
      </c>
      <c r="F8159" s="221">
        <v>40.116481781005859</v>
      </c>
      <c r="G8159" s="221">
        <v>46.951484680175781</v>
      </c>
      <c r="H8159" s="221">
        <v>16.493587493896484</v>
      </c>
      <c r="I8159" s="221">
        <v>0.92825585603713989</v>
      </c>
      <c r="J8159" s="221">
        <v>0.50245815515518188</v>
      </c>
      <c r="K8159" s="180">
        <v>2273</v>
      </c>
      <c r="L8159" s="181">
        <v>744</v>
      </c>
      <c r="M8159" s="181">
        <v>819</v>
      </c>
      <c r="N8159" s="181">
        <v>957</v>
      </c>
      <c r="O8159" s="181">
        <v>2544</v>
      </c>
      <c r="P8159" s="181">
        <v>2272</v>
      </c>
      <c r="Q8159" s="181">
        <v>713</v>
      </c>
      <c r="R8159" s="181">
        <v>1787</v>
      </c>
      <c r="S8159" s="226">
        <f t="shared" si="383"/>
        <v>12109</v>
      </c>
      <c r="T8159" s="181">
        <f t="shared" si="381"/>
        <v>205798.23951679468</v>
      </c>
      <c r="U8159" s="226">
        <f t="shared" si="382"/>
        <v>13501.662650619683</v>
      </c>
    </row>
    <row r="8160" spans="1:21" x14ac:dyDescent="0.25">
      <c r="A8160" s="156" t="s">
        <v>20498</v>
      </c>
      <c r="B8160" s="156" t="s">
        <v>204</v>
      </c>
      <c r="C8160" s="223">
        <v>0.17992526292800903</v>
      </c>
      <c r="D8160" s="221">
        <v>-1.140992283821106</v>
      </c>
      <c r="E8160" s="221">
        <v>34.550052642822266</v>
      </c>
      <c r="F8160" s="221">
        <v>51.225761413574219</v>
      </c>
      <c r="G8160" s="221">
        <v>39.405258178710937</v>
      </c>
      <c r="H8160" s="221">
        <v>21.433433532714844</v>
      </c>
      <c r="I8160" s="221">
        <v>-1.0061000473797321E-2</v>
      </c>
      <c r="J8160" s="221">
        <v>-0.43585869669914246</v>
      </c>
      <c r="K8160" s="180">
        <v>1215</v>
      </c>
      <c r="L8160" s="181">
        <v>482</v>
      </c>
      <c r="M8160" s="181">
        <v>429</v>
      </c>
      <c r="N8160" s="181">
        <v>454</v>
      </c>
      <c r="O8160" s="181">
        <v>1537</v>
      </c>
      <c r="P8160" s="181">
        <v>1591</v>
      </c>
      <c r="Q8160" s="181">
        <v>610</v>
      </c>
      <c r="R8160" s="181">
        <v>1516</v>
      </c>
      <c r="S8160" s="226">
        <f t="shared" si="383"/>
        <v>7834</v>
      </c>
      <c r="T8160" s="181">
        <f t="shared" si="381"/>
        <v>131746.69475593232</v>
      </c>
      <c r="U8160" s="226">
        <f t="shared" si="382"/>
        <v>8643.4142104680159</v>
      </c>
    </row>
    <row r="8161" spans="1:21" x14ac:dyDescent="0.25">
      <c r="A8161" s="156" t="s">
        <v>20499</v>
      </c>
      <c r="B8161" s="156" t="s">
        <v>204</v>
      </c>
      <c r="C8161" s="223">
        <v>1.1450114250183105</v>
      </c>
      <c r="D8161" s="221">
        <v>5.5997076034545898</v>
      </c>
      <c r="E8161" s="221">
        <v>41.819141387939453</v>
      </c>
      <c r="F8161" s="221">
        <v>43.484291076660156</v>
      </c>
      <c r="G8161" s="221">
        <v>36.566646575927734</v>
      </c>
      <c r="H8161" s="221">
        <v>18.093709945678711</v>
      </c>
      <c r="I8161" s="221">
        <v>-0.29018270969390869</v>
      </c>
      <c r="J8161" s="221">
        <v>0.62956780195236206</v>
      </c>
      <c r="K8161" s="180">
        <v>1859</v>
      </c>
      <c r="L8161" s="181">
        <v>639</v>
      </c>
      <c r="M8161" s="181">
        <v>600</v>
      </c>
      <c r="N8161" s="181">
        <v>616</v>
      </c>
      <c r="O8161" s="181">
        <v>2125</v>
      </c>
      <c r="P8161" s="181">
        <v>1965</v>
      </c>
      <c r="Q8161" s="181">
        <v>650</v>
      </c>
      <c r="R8161" s="181">
        <v>2114</v>
      </c>
      <c r="S8161" s="226">
        <f t="shared" si="383"/>
        <v>10568</v>
      </c>
      <c r="T8161" s="181">
        <f t="shared" si="381"/>
        <v>171985.14912283421</v>
      </c>
      <c r="U8161" s="226">
        <f t="shared" si="382"/>
        <v>11283.310633877056</v>
      </c>
    </row>
    <row r="8162" spans="1:21" x14ac:dyDescent="0.25">
      <c r="A8162" s="156" t="s">
        <v>20500</v>
      </c>
      <c r="B8162" s="156" t="s">
        <v>204</v>
      </c>
      <c r="C8162" s="223">
        <v>1.5103625059127808</v>
      </c>
      <c r="D8162" s="221">
        <v>2.4778718948364258</v>
      </c>
      <c r="E8162" s="221">
        <v>2.1024715900421143</v>
      </c>
      <c r="F8162" s="221">
        <v>418.28289794921875</v>
      </c>
      <c r="G8162" s="221">
        <v>241.75889587402344</v>
      </c>
      <c r="H8162" s="221">
        <v>40.022380828857422</v>
      </c>
      <c r="I8162" s="221">
        <v>1.6157702207565308</v>
      </c>
      <c r="J8162" s="221">
        <v>1.1899726390838623</v>
      </c>
      <c r="K8162" s="180">
        <v>39.526138305664062</v>
      </c>
      <c r="L8162" s="181">
        <v>12.847531318664551</v>
      </c>
      <c r="M8162" s="181">
        <v>13.339303016662598</v>
      </c>
      <c r="N8162" s="181">
        <v>15.060503005981445</v>
      </c>
      <c r="O8162" s="181">
        <v>48.992740631103516</v>
      </c>
      <c r="P8162" s="181">
        <v>42.046466827392578</v>
      </c>
      <c r="Q8162" s="181">
        <v>14.322846412658691</v>
      </c>
      <c r="R8162" s="181">
        <v>43.767665863037109</v>
      </c>
      <c r="S8162" s="226">
        <f t="shared" si="383"/>
        <v>229.90319538116455</v>
      </c>
      <c r="T8162" s="181">
        <f t="shared" si="381"/>
        <v>20021.585023866719</v>
      </c>
      <c r="U8162" s="226">
        <f t="shared" si="382"/>
        <v>1313.542270126597</v>
      </c>
    </row>
    <row r="8163" spans="1:21" x14ac:dyDescent="0.25">
      <c r="A8163" s="156" t="s">
        <v>20501</v>
      </c>
      <c r="B8163" s="156" t="s">
        <v>204</v>
      </c>
      <c r="C8163" s="223">
        <v>0.13733546435832977</v>
      </c>
      <c r="D8163" s="221">
        <v>134.84461975097656</v>
      </c>
      <c r="E8163" s="221">
        <v>445.053466796875</v>
      </c>
      <c r="F8163" s="221">
        <v>4.0800046920776367</v>
      </c>
      <c r="G8163" s="221">
        <v>183.25074768066406</v>
      </c>
      <c r="H8163" s="221">
        <v>55.817329406738281</v>
      </c>
      <c r="I8163" s="221">
        <v>0.24274322390556335</v>
      </c>
      <c r="J8163" s="221">
        <v>-0.18305443227291107</v>
      </c>
      <c r="K8163" s="180">
        <v>29.220304489135742</v>
      </c>
      <c r="L8163" s="181">
        <v>11.099830627441406</v>
      </c>
      <c r="M8163" s="181">
        <v>10.85008430480957</v>
      </c>
      <c r="N8163" s="181">
        <v>10.822335243225098</v>
      </c>
      <c r="O8163" s="181">
        <v>33.46599006652832</v>
      </c>
      <c r="P8163" s="181">
        <v>28.526565551757813</v>
      </c>
      <c r="Q8163" s="181">
        <v>9.9898481369018555</v>
      </c>
      <c r="R8163" s="181">
        <v>29.719797134399414</v>
      </c>
      <c r="S8163" s="226">
        <f t="shared" si="383"/>
        <v>163.69475555419922</v>
      </c>
      <c r="T8163" s="181">
        <f t="shared" si="381"/>
        <v>14095.717272970487</v>
      </c>
      <c r="U8163" s="226">
        <f t="shared" si="382"/>
        <v>924.76796635876553</v>
      </c>
    </row>
    <row r="8164" spans="1:21" x14ac:dyDescent="0.25">
      <c r="A8164" s="156" t="s">
        <v>20502</v>
      </c>
      <c r="B8164" s="156" t="s">
        <v>204</v>
      </c>
      <c r="C8164" s="223">
        <v>4.279747486114502</v>
      </c>
      <c r="D8164" s="221">
        <v>4.5405721664428711</v>
      </c>
      <c r="E8164" s="221">
        <v>50.143093109130859</v>
      </c>
      <c r="F8164" s="221">
        <v>210.35069274902344</v>
      </c>
      <c r="G8164" s="221">
        <v>119.38417053222656</v>
      </c>
      <c r="H8164" s="221">
        <v>120.96019744873047</v>
      </c>
      <c r="I8164" s="221">
        <v>3.6784703731536865</v>
      </c>
      <c r="J8164" s="221">
        <v>3.2526729106903076</v>
      </c>
      <c r="K8164" s="180">
        <v>114</v>
      </c>
      <c r="L8164" s="181">
        <v>41</v>
      </c>
      <c r="M8164" s="181">
        <v>50</v>
      </c>
      <c r="N8164" s="181">
        <v>68</v>
      </c>
      <c r="O8164" s="181">
        <v>181</v>
      </c>
      <c r="P8164" s="181">
        <v>116</v>
      </c>
      <c r="Q8164" s="181">
        <v>30</v>
      </c>
      <c r="R8164" s="181">
        <v>148</v>
      </c>
      <c r="S8164" s="226">
        <f t="shared" si="383"/>
        <v>748</v>
      </c>
      <c r="T8164" s="181">
        <f t="shared" si="381"/>
        <v>53716.723906993866</v>
      </c>
      <c r="U8164" s="226">
        <f t="shared" si="382"/>
        <v>3524.1559237416186</v>
      </c>
    </row>
    <row r="8165" spans="1:21" x14ac:dyDescent="0.25">
      <c r="A8165" s="156" t="s">
        <v>20503</v>
      </c>
      <c r="B8165" s="156" t="s">
        <v>204</v>
      </c>
      <c r="C8165" s="223">
        <v>2.6373372077941895</v>
      </c>
      <c r="D8165" s="221">
        <v>16.534189224243164</v>
      </c>
      <c r="E8165" s="221">
        <v>19.874042510986328</v>
      </c>
      <c r="F8165" s="221">
        <v>20.61323356628418</v>
      </c>
      <c r="G8165" s="221">
        <v>60.878952026367187</v>
      </c>
      <c r="H8165" s="221">
        <v>19.959789276123047</v>
      </c>
      <c r="I8165" s="221">
        <v>12.307381629943848</v>
      </c>
      <c r="J8165" s="221">
        <v>2.9728331565856934</v>
      </c>
      <c r="K8165" s="180">
        <v>2701</v>
      </c>
      <c r="L8165" s="181">
        <v>930</v>
      </c>
      <c r="M8165" s="181">
        <v>862</v>
      </c>
      <c r="N8165" s="181">
        <v>905</v>
      </c>
      <c r="O8165" s="181">
        <v>3098</v>
      </c>
      <c r="P8165" s="181">
        <v>2916</v>
      </c>
      <c r="Q8165" s="181">
        <v>660</v>
      </c>
      <c r="R8165" s="181">
        <v>2272</v>
      </c>
      <c r="S8165" s="226">
        <f t="shared" si="383"/>
        <v>14344</v>
      </c>
      <c r="T8165" s="181">
        <f t="shared" si="381"/>
        <v>319969.53251314163</v>
      </c>
      <c r="U8165" s="226">
        <f t="shared" si="382"/>
        <v>20992.019643182466</v>
      </c>
    </row>
    <row r="8166" spans="1:21" x14ac:dyDescent="0.25">
      <c r="A8166" s="156" t="s">
        <v>20504</v>
      </c>
      <c r="B8166" s="156" t="s">
        <v>204</v>
      </c>
      <c r="C8166" s="223">
        <v>2.7383623123168945</v>
      </c>
      <c r="D8166" s="221">
        <v>15.502876281738281</v>
      </c>
      <c r="E8166" s="221">
        <v>14.750282287597656</v>
      </c>
      <c r="F8166" s="221">
        <v>37.369274139404297</v>
      </c>
      <c r="G8166" s="221">
        <v>46.744781494140625</v>
      </c>
      <c r="H8166" s="221">
        <v>8.6912641525268555</v>
      </c>
      <c r="I8166" s="221">
        <v>1.2553062438964844</v>
      </c>
      <c r="J8166" s="221">
        <v>2.557795524597168</v>
      </c>
      <c r="K8166" s="180">
        <v>2495</v>
      </c>
      <c r="L8166" s="181">
        <v>806</v>
      </c>
      <c r="M8166" s="181">
        <v>766</v>
      </c>
      <c r="N8166" s="181">
        <v>844</v>
      </c>
      <c r="O8166" s="181">
        <v>2343</v>
      </c>
      <c r="P8166" s="181">
        <v>2013</v>
      </c>
      <c r="Q8166" s="181">
        <v>472</v>
      </c>
      <c r="R8166" s="181">
        <v>1507</v>
      </c>
      <c r="S8166" s="226">
        <f t="shared" si="383"/>
        <v>11246</v>
      </c>
      <c r="T8166" s="181">
        <f t="shared" si="381"/>
        <v>193631.55604076385</v>
      </c>
      <c r="U8166" s="226">
        <f t="shared" si="382"/>
        <v>12703.45146933875</v>
      </c>
    </row>
    <row r="8167" spans="1:21" x14ac:dyDescent="0.25">
      <c r="A8167" s="156" t="s">
        <v>20505</v>
      </c>
      <c r="B8167" s="156" t="s">
        <v>204</v>
      </c>
      <c r="C8167" s="223">
        <v>2.2355024814605713</v>
      </c>
      <c r="D8167" s="221">
        <v>3.1994757652282715</v>
      </c>
      <c r="E8167" s="221">
        <v>5.3074331283569336</v>
      </c>
      <c r="F8167" s="221">
        <v>54.975681304931641</v>
      </c>
      <c r="G8167" s="221">
        <v>53.100421905517578</v>
      </c>
      <c r="H8167" s="221">
        <v>7.1515192985534668</v>
      </c>
      <c r="I8167" s="221">
        <v>3.0595602989196777</v>
      </c>
      <c r="J8167" s="221">
        <v>0.64127939939498901</v>
      </c>
      <c r="K8167" s="180">
        <v>1133</v>
      </c>
      <c r="L8167" s="181">
        <v>422</v>
      </c>
      <c r="M8167" s="181">
        <v>379</v>
      </c>
      <c r="N8167" s="181">
        <v>361</v>
      </c>
      <c r="O8167" s="181">
        <v>1160</v>
      </c>
      <c r="P8167" s="181">
        <v>1092</v>
      </c>
      <c r="Q8167" s="181">
        <v>318</v>
      </c>
      <c r="R8167" s="181">
        <v>928</v>
      </c>
      <c r="S8167" s="226">
        <f t="shared" si="383"/>
        <v>5793</v>
      </c>
      <c r="T8167" s="181">
        <f t="shared" si="381"/>
        <v>96714.737133264542</v>
      </c>
      <c r="U8167" s="226">
        <f t="shared" si="382"/>
        <v>6345.0968151267125</v>
      </c>
    </row>
    <row r="8168" spans="1:21" x14ac:dyDescent="0.25">
      <c r="A8168" s="156" t="s">
        <v>20506</v>
      </c>
      <c r="B8168" s="156" t="s">
        <v>204</v>
      </c>
      <c r="C8168" s="223">
        <v>2.0669450759887695</v>
      </c>
      <c r="D8168" s="221">
        <v>7.0052719116210938</v>
      </c>
      <c r="E8168" s="221">
        <v>19.813898086547852</v>
      </c>
      <c r="F8168" s="221">
        <v>87.757308959960937</v>
      </c>
      <c r="G8168" s="221">
        <v>53.383472442626953</v>
      </c>
      <c r="H8168" s="221">
        <v>21.15599250793457</v>
      </c>
      <c r="I8168" s="221">
        <v>7.5383143424987793</v>
      </c>
      <c r="J8168" s="221">
        <v>0.78898507356643677</v>
      </c>
      <c r="K8168" s="180">
        <v>2388</v>
      </c>
      <c r="L8168" s="181">
        <v>738</v>
      </c>
      <c r="M8168" s="181">
        <v>678</v>
      </c>
      <c r="N8168" s="181">
        <v>752</v>
      </c>
      <c r="O8168" s="181">
        <v>2248</v>
      </c>
      <c r="P8168" s="181">
        <v>2039</v>
      </c>
      <c r="Q8168" s="181">
        <v>582</v>
      </c>
      <c r="R8168" s="181">
        <v>1599</v>
      </c>
      <c r="S8168" s="226">
        <f t="shared" si="383"/>
        <v>11024</v>
      </c>
      <c r="T8168" s="181">
        <f t="shared" si="381"/>
        <v>258325.07560747862</v>
      </c>
      <c r="U8168" s="226">
        <f t="shared" si="382"/>
        <v>16947.75442801282</v>
      </c>
    </row>
    <row r="8169" spans="1:21" x14ac:dyDescent="0.25">
      <c r="A8169" s="156" t="s">
        <v>20507</v>
      </c>
      <c r="B8169" s="156" t="s">
        <v>204</v>
      </c>
      <c r="C8169" s="223">
        <v>4.1943573951721191</v>
      </c>
      <c r="D8169" s="221">
        <v>10.910014152526855</v>
      </c>
      <c r="E8169" s="221">
        <v>15.036808967590332</v>
      </c>
      <c r="F8169" s="221">
        <v>63.680252075195313</v>
      </c>
      <c r="G8169" s="221">
        <v>52.053764343261719</v>
      </c>
      <c r="H8169" s="221">
        <v>16.431095123291016</v>
      </c>
      <c r="I8169" s="221">
        <v>2.3396368026733398</v>
      </c>
      <c r="J8169" s="221">
        <v>1.9138392210006714</v>
      </c>
      <c r="K8169" s="180">
        <v>1802</v>
      </c>
      <c r="L8169" s="181">
        <v>538</v>
      </c>
      <c r="M8169" s="181">
        <v>559</v>
      </c>
      <c r="N8169" s="181">
        <v>564</v>
      </c>
      <c r="O8169" s="181">
        <v>1555</v>
      </c>
      <c r="P8169" s="181">
        <v>1298</v>
      </c>
      <c r="Q8169" s="181">
        <v>338</v>
      </c>
      <c r="R8169" s="181">
        <v>994</v>
      </c>
      <c r="S8169" s="226">
        <f t="shared" si="383"/>
        <v>7648</v>
      </c>
      <c r="T8169" s="181">
        <f t="shared" si="381"/>
        <v>162713.37647223473</v>
      </c>
      <c r="U8169" s="226">
        <f t="shared" si="382"/>
        <v>10675.023863321763</v>
      </c>
    </row>
    <row r="8170" spans="1:21" x14ac:dyDescent="0.25">
      <c r="A8170" s="156" t="s">
        <v>20508</v>
      </c>
      <c r="B8170" s="156" t="s">
        <v>204</v>
      </c>
      <c r="C8170" s="223">
        <v>2.0959484577178955</v>
      </c>
      <c r="D8170" s="221">
        <v>16.028684616088867</v>
      </c>
      <c r="E8170" s="221">
        <v>43.0360107421875</v>
      </c>
      <c r="F8170" s="221">
        <v>92.577308654785156</v>
      </c>
      <c r="G8170" s="221">
        <v>80.84326171875</v>
      </c>
      <c r="H8170" s="221">
        <v>12.298793792724609</v>
      </c>
      <c r="I8170" s="221">
        <v>16.881364822387695</v>
      </c>
      <c r="J8170" s="221">
        <v>4.0973186492919922</v>
      </c>
      <c r="K8170" s="180">
        <v>1638</v>
      </c>
      <c r="L8170" s="181">
        <v>492</v>
      </c>
      <c r="M8170" s="181">
        <v>512</v>
      </c>
      <c r="N8170" s="181">
        <v>605</v>
      </c>
      <c r="O8170" s="181">
        <v>1476</v>
      </c>
      <c r="P8170" s="181">
        <v>1095</v>
      </c>
      <c r="Q8170" s="181">
        <v>319</v>
      </c>
      <c r="R8170" s="181">
        <v>932</v>
      </c>
      <c r="S8170" s="226">
        <f t="shared" si="383"/>
        <v>7069</v>
      </c>
      <c r="T8170" s="181">
        <f t="shared" si="381"/>
        <v>231358.67550039291</v>
      </c>
      <c r="U8170" s="226">
        <f t="shared" si="382"/>
        <v>15178.588481781324</v>
      </c>
    </row>
    <row r="8171" spans="1:21" x14ac:dyDescent="0.25">
      <c r="A8171" s="156" t="s">
        <v>20509</v>
      </c>
      <c r="B8171" s="156" t="s">
        <v>204</v>
      </c>
      <c r="C8171" s="223">
        <v>2.3581206798553467</v>
      </c>
      <c r="D8171" s="221">
        <v>12.435543060302734</v>
      </c>
      <c r="E8171" s="221">
        <v>35.283985137939453</v>
      </c>
      <c r="F8171" s="221">
        <v>52.356433868408203</v>
      </c>
      <c r="G8171" s="221">
        <v>49.67364501953125</v>
      </c>
      <c r="H8171" s="221">
        <v>30.226388931274414</v>
      </c>
      <c r="I8171" s="221">
        <v>8.6150131225585938</v>
      </c>
      <c r="J8171" s="221">
        <v>1.6461971998214722</v>
      </c>
      <c r="K8171" s="180">
        <v>1581</v>
      </c>
      <c r="L8171" s="181">
        <v>569</v>
      </c>
      <c r="M8171" s="181">
        <v>603</v>
      </c>
      <c r="N8171" s="181">
        <v>724</v>
      </c>
      <c r="O8171" s="181">
        <v>1761</v>
      </c>
      <c r="P8171" s="181">
        <v>1502</v>
      </c>
      <c r="Q8171" s="181">
        <v>439</v>
      </c>
      <c r="R8171" s="181">
        <v>1541</v>
      </c>
      <c r="S8171" s="226">
        <f t="shared" si="383"/>
        <v>8720</v>
      </c>
      <c r="T8171" s="181">
        <f t="shared" si="381"/>
        <v>209180.4196549654</v>
      </c>
      <c r="U8171" s="226">
        <f t="shared" si="382"/>
        <v>13723.555001868297</v>
      </c>
    </row>
    <row r="8172" spans="1:21" x14ac:dyDescent="0.25">
      <c r="A8172" s="156" t="s">
        <v>20510</v>
      </c>
      <c r="B8172" s="156" t="s">
        <v>204</v>
      </c>
      <c r="C8172" s="223">
        <v>2.0093755722045898</v>
      </c>
      <c r="D8172" s="221">
        <v>12.923577308654785</v>
      </c>
      <c r="E8172" s="221">
        <v>14.543493270874023</v>
      </c>
      <c r="F8172" s="221">
        <v>9.582219123840332</v>
      </c>
      <c r="G8172" s="221">
        <v>49.753971099853516</v>
      </c>
      <c r="H8172" s="221">
        <v>4.5344958305358887</v>
      </c>
      <c r="I8172" s="221">
        <v>14.235230445861816</v>
      </c>
      <c r="J8172" s="221">
        <v>2.2400031089782715</v>
      </c>
      <c r="K8172" s="180">
        <v>1637.0098876953125</v>
      </c>
      <c r="L8172" s="181">
        <v>711.0948486328125</v>
      </c>
      <c r="M8172" s="181">
        <v>527.10528564453125</v>
      </c>
      <c r="N8172" s="181">
        <v>564.897705078125</v>
      </c>
      <c r="O8172" s="181">
        <v>1886.6390380859375</v>
      </c>
      <c r="P8172" s="181">
        <v>1842.87939453125</v>
      </c>
      <c r="Q8172" s="181">
        <v>479.367431640625</v>
      </c>
      <c r="R8172" s="181">
        <v>1876.693603515625</v>
      </c>
      <c r="S8172" s="226">
        <f t="shared" si="383"/>
        <v>9525.6871948242187</v>
      </c>
      <c r="T8172" s="181">
        <f t="shared" si="381"/>
        <v>138810.20116889663</v>
      </c>
      <c r="U8172" s="226">
        <f t="shared" si="382"/>
        <v>9106.8247864877867</v>
      </c>
    </row>
    <row r="8173" spans="1:21" x14ac:dyDescent="0.25">
      <c r="A8173" s="156" t="s">
        <v>20511</v>
      </c>
      <c r="B8173" s="156" t="s">
        <v>204</v>
      </c>
      <c r="C8173" s="223">
        <v>0.72789156436920166</v>
      </c>
      <c r="D8173" s="221">
        <v>9.2191343307495117</v>
      </c>
      <c r="E8173" s="221">
        <v>9.7982568740844727</v>
      </c>
      <c r="F8173" s="221">
        <v>30.852437973022461</v>
      </c>
      <c r="G8173" s="221">
        <v>44.877666473388672</v>
      </c>
      <c r="H8173" s="221">
        <v>10.53065299987793</v>
      </c>
      <c r="I8173" s="221">
        <v>7.7702851295471191</v>
      </c>
      <c r="J8173" s="221">
        <v>3.8575775921344757E-2</v>
      </c>
      <c r="K8173" s="180">
        <v>1764</v>
      </c>
      <c r="L8173" s="181">
        <v>626</v>
      </c>
      <c r="M8173" s="181">
        <v>702</v>
      </c>
      <c r="N8173" s="181">
        <v>754</v>
      </c>
      <c r="O8173" s="181">
        <v>2216</v>
      </c>
      <c r="P8173" s="181">
        <v>2207</v>
      </c>
      <c r="Q8173" s="181">
        <v>693</v>
      </c>
      <c r="R8173" s="181">
        <v>2278</v>
      </c>
      <c r="S8173" s="226">
        <f t="shared" si="383"/>
        <v>11240</v>
      </c>
      <c r="T8173" s="181">
        <f t="shared" si="381"/>
        <v>165359.03665594757</v>
      </c>
      <c r="U8173" s="226">
        <f t="shared" si="382"/>
        <v>10848.595859722403</v>
      </c>
    </row>
    <row r="8174" spans="1:21" x14ac:dyDescent="0.25">
      <c r="A8174" s="156" t="s">
        <v>20512</v>
      </c>
      <c r="B8174" s="156" t="s">
        <v>204</v>
      </c>
      <c r="C8174" s="223">
        <v>-1.7066043615341187</v>
      </c>
      <c r="D8174" s="221">
        <v>-1.6866118907928467</v>
      </c>
      <c r="E8174" s="221">
        <v>-0.84615874290466309</v>
      </c>
      <c r="F8174" s="221">
        <v>4.0002951622009277</v>
      </c>
      <c r="G8174" s="221">
        <v>26.912349700927734</v>
      </c>
      <c r="H8174" s="221">
        <v>3.8968307971954346</v>
      </c>
      <c r="I8174" s="221">
        <v>-1.332859992980957</v>
      </c>
      <c r="J8174" s="221">
        <v>0.36945483088493347</v>
      </c>
      <c r="K8174" s="180">
        <v>1467</v>
      </c>
      <c r="L8174" s="181">
        <v>629</v>
      </c>
      <c r="M8174" s="181">
        <v>484</v>
      </c>
      <c r="N8174" s="181">
        <v>396</v>
      </c>
      <c r="O8174" s="181">
        <v>1814</v>
      </c>
      <c r="P8174" s="181">
        <v>2183</v>
      </c>
      <c r="Q8174" s="181">
        <v>934</v>
      </c>
      <c r="R8174" s="181">
        <v>3202</v>
      </c>
      <c r="S8174" s="226">
        <f t="shared" si="383"/>
        <v>11109</v>
      </c>
      <c r="T8174" s="181">
        <f t="shared" si="381"/>
        <v>54873.995697796345</v>
      </c>
      <c r="U8174" s="226">
        <f t="shared" si="382"/>
        <v>3600.0802530807841</v>
      </c>
    </row>
    <row r="8175" spans="1:21" x14ac:dyDescent="0.25">
      <c r="A8175" s="156" t="s">
        <v>20513</v>
      </c>
      <c r="B8175" s="156" t="s">
        <v>204</v>
      </c>
      <c r="C8175" s="223">
        <v>1.9138809442520142</v>
      </c>
      <c r="D8175" s="221">
        <v>4.5609679222106934</v>
      </c>
      <c r="E8175" s="221">
        <v>2.5059902667999268</v>
      </c>
      <c r="F8175" s="221">
        <v>56.473186492919922</v>
      </c>
      <c r="G8175" s="221">
        <v>36.757595062255859</v>
      </c>
      <c r="H8175" s="221">
        <v>4.470914363861084</v>
      </c>
      <c r="I8175" s="221">
        <v>2.0192890167236328</v>
      </c>
      <c r="J8175" s="221">
        <v>1.5934910774230957</v>
      </c>
      <c r="K8175" s="180">
        <v>291.3189697265625</v>
      </c>
      <c r="L8175" s="181">
        <v>85.929534912109375</v>
      </c>
      <c r="M8175" s="181">
        <v>93.451553344726563</v>
      </c>
      <c r="N8175" s="181">
        <v>100.33611297607422</v>
      </c>
      <c r="O8175" s="181">
        <v>305.85302734375</v>
      </c>
      <c r="P8175" s="181">
        <v>252.178955078125</v>
      </c>
      <c r="Q8175" s="181">
        <v>71.777931213378906</v>
      </c>
      <c r="R8175" s="181">
        <v>229.23040771484375</v>
      </c>
      <c r="S8175" s="226">
        <f t="shared" si="383"/>
        <v>1430.0764923095703</v>
      </c>
      <c r="T8175" s="181">
        <f t="shared" si="381"/>
        <v>19730.069618034035</v>
      </c>
      <c r="U8175" s="226">
        <f t="shared" si="382"/>
        <v>1294.4170206771712</v>
      </c>
    </row>
    <row r="8176" spans="1:21" x14ac:dyDescent="0.25">
      <c r="A8176" s="156" t="s">
        <v>20514</v>
      </c>
      <c r="B8176" s="156" t="s">
        <v>204</v>
      </c>
      <c r="C8176" s="223">
        <v>1.8928309679031372</v>
      </c>
      <c r="D8176" s="221">
        <v>2.1668875217437744</v>
      </c>
      <c r="E8176" s="221">
        <v>20.844095230102539</v>
      </c>
      <c r="F8176" s="221">
        <v>64.676948547363281</v>
      </c>
      <c r="G8176" s="221">
        <v>74.9168701171875</v>
      </c>
      <c r="H8176" s="221">
        <v>18.564189910888672</v>
      </c>
      <c r="I8176" s="221">
        <v>1.3047858476638794</v>
      </c>
      <c r="J8176" s="221">
        <v>0.87898814678192139</v>
      </c>
      <c r="K8176" s="180">
        <v>1246</v>
      </c>
      <c r="L8176" s="181">
        <v>422</v>
      </c>
      <c r="M8176" s="181">
        <v>422</v>
      </c>
      <c r="N8176" s="181">
        <v>494</v>
      </c>
      <c r="O8176" s="181">
        <v>1298</v>
      </c>
      <c r="P8176" s="181">
        <v>1110</v>
      </c>
      <c r="Q8176" s="181">
        <v>355</v>
      </c>
      <c r="R8176" s="181">
        <v>1106</v>
      </c>
      <c r="S8176" s="226">
        <f t="shared" si="383"/>
        <v>6453</v>
      </c>
      <c r="T8176" s="181">
        <f t="shared" si="381"/>
        <v>163303.2227691412</v>
      </c>
      <c r="U8176" s="226">
        <f t="shared" si="382"/>
        <v>10713.721501043288</v>
      </c>
    </row>
    <row r="8177" spans="1:21" x14ac:dyDescent="0.25">
      <c r="A8177" s="156" t="s">
        <v>20515</v>
      </c>
      <c r="B8177" s="156" t="s">
        <v>204</v>
      </c>
      <c r="C8177" s="223">
        <v>1.2336211204528809</v>
      </c>
      <c r="D8177" s="221">
        <v>1.3522077798843384</v>
      </c>
      <c r="E8177" s="221">
        <v>9.2372779846191406</v>
      </c>
      <c r="F8177" s="221">
        <v>52.379158020019531</v>
      </c>
      <c r="G8177" s="221">
        <v>55.614467620849609</v>
      </c>
      <c r="H8177" s="221">
        <v>9.8012456893920898</v>
      </c>
      <c r="I8177" s="221">
        <v>0.26298117637634277</v>
      </c>
      <c r="J8177" s="221">
        <v>-9.9927552044391632E-2</v>
      </c>
      <c r="K8177" s="180">
        <v>2355</v>
      </c>
      <c r="L8177" s="181">
        <v>817</v>
      </c>
      <c r="M8177" s="181">
        <v>938</v>
      </c>
      <c r="N8177" s="181">
        <v>957</v>
      </c>
      <c r="O8177" s="181">
        <v>2850</v>
      </c>
      <c r="P8177" s="181">
        <v>2710</v>
      </c>
      <c r="Q8177" s="181">
        <v>901</v>
      </c>
      <c r="R8177" s="181">
        <v>2131</v>
      </c>
      <c r="S8177" s="226">
        <f t="shared" si="383"/>
        <v>13659</v>
      </c>
      <c r="T8177" s="181">
        <f t="shared" si="381"/>
        <v>247887.96143374592</v>
      </c>
      <c r="U8177" s="226">
        <f t="shared" si="382"/>
        <v>16263.013902775039</v>
      </c>
    </row>
    <row r="8178" spans="1:21" x14ac:dyDescent="0.25">
      <c r="A8178" s="156" t="s">
        <v>20516</v>
      </c>
      <c r="B8178" s="156" t="s">
        <v>204</v>
      </c>
      <c r="C8178" s="223">
        <v>1.6101948022842407</v>
      </c>
      <c r="D8178" s="221">
        <v>9.1864814758300781</v>
      </c>
      <c r="E8178" s="221">
        <v>17.886730194091797</v>
      </c>
      <c r="F8178" s="221">
        <v>20.947605133056641</v>
      </c>
      <c r="G8178" s="221">
        <v>64.600486755371094</v>
      </c>
      <c r="H8178" s="221">
        <v>21.908624649047852</v>
      </c>
      <c r="I8178" s="221">
        <v>4.1881513595581055</v>
      </c>
      <c r="J8178" s="221">
        <v>3.6658809185028076</v>
      </c>
      <c r="K8178" s="180">
        <v>2644</v>
      </c>
      <c r="L8178" s="181">
        <v>886</v>
      </c>
      <c r="M8178" s="181">
        <v>880</v>
      </c>
      <c r="N8178" s="181">
        <v>987</v>
      </c>
      <c r="O8178" s="181">
        <v>2870</v>
      </c>
      <c r="P8178" s="181">
        <v>2683</v>
      </c>
      <c r="Q8178" s="181">
        <v>740</v>
      </c>
      <c r="R8178" s="181">
        <v>1363</v>
      </c>
      <c r="S8178" s="226">
        <f t="shared" si="383"/>
        <v>13053</v>
      </c>
      <c r="T8178" s="181">
        <f t="shared" si="381"/>
        <v>301092.25110125542</v>
      </c>
      <c r="U8178" s="226">
        <f t="shared" si="382"/>
        <v>19753.550908063371</v>
      </c>
    </row>
    <row r="8179" spans="1:21" x14ac:dyDescent="0.25">
      <c r="A8179" s="156" t="s">
        <v>20517</v>
      </c>
      <c r="B8179" s="156" t="s">
        <v>204</v>
      </c>
      <c r="C8179" s="223">
        <v>0.49653050303459167</v>
      </c>
      <c r="D8179" s="221">
        <v>12.47068977355957</v>
      </c>
      <c r="E8179" s="221">
        <v>8.6618680953979492</v>
      </c>
      <c r="F8179" s="221">
        <v>59.381568908691406</v>
      </c>
      <c r="G8179" s="221">
        <v>47.453243255615234</v>
      </c>
      <c r="H8179" s="221">
        <v>13.571401596069336</v>
      </c>
      <c r="I8179" s="221">
        <v>5.9626908302307129</v>
      </c>
      <c r="J8179" s="221">
        <v>2.5467021465301514</v>
      </c>
      <c r="K8179" s="180">
        <v>1634</v>
      </c>
      <c r="L8179" s="181">
        <v>636</v>
      </c>
      <c r="M8179" s="181">
        <v>572</v>
      </c>
      <c r="N8179" s="181">
        <v>583</v>
      </c>
      <c r="O8179" s="181">
        <v>1682</v>
      </c>
      <c r="P8179" s="181">
        <v>1634</v>
      </c>
      <c r="Q8179" s="181">
        <v>484</v>
      </c>
      <c r="R8179" s="181">
        <v>1508</v>
      </c>
      <c r="S8179" s="226">
        <f t="shared" si="383"/>
        <v>8733</v>
      </c>
      <c r="T8179" s="181">
        <f t="shared" si="381"/>
        <v>157035.12732499838</v>
      </c>
      <c r="U8179" s="226">
        <f t="shared" si="382"/>
        <v>10302.49490188768</v>
      </c>
    </row>
    <row r="8180" spans="1:21" x14ac:dyDescent="0.25">
      <c r="A8180" s="156" t="s">
        <v>18627</v>
      </c>
      <c r="B8180" s="156" t="s">
        <v>204</v>
      </c>
      <c r="C8180" s="223">
        <v>-1.3406320810317993</v>
      </c>
      <c r="D8180" s="221">
        <v>-0.37312275171279907</v>
      </c>
      <c r="E8180" s="221">
        <v>0.50247311592102051</v>
      </c>
      <c r="F8180" s="221">
        <v>114.17701721191406</v>
      </c>
      <c r="G8180" s="221">
        <v>38.985977172851562</v>
      </c>
      <c r="H8180" s="221">
        <v>15.246968269348145</v>
      </c>
      <c r="I8180" s="221">
        <v>-1.2352243661880493</v>
      </c>
      <c r="J8180" s="221">
        <v>1.1670099496841431</v>
      </c>
      <c r="K8180" s="180">
        <v>532.73016357421875</v>
      </c>
      <c r="L8180" s="181">
        <v>238.99879455566406</v>
      </c>
      <c r="M8180" s="181">
        <v>163.28544616699219</v>
      </c>
      <c r="N8180" s="181">
        <v>91.220916748046875</v>
      </c>
      <c r="O8180" s="181">
        <v>607.53131103515625</v>
      </c>
      <c r="P8180" s="181">
        <v>818.25164794921875</v>
      </c>
      <c r="Q8180" s="181">
        <v>318.36099243164062</v>
      </c>
      <c r="R8180" s="181">
        <v>933.19000244140625</v>
      </c>
      <c r="S8180" s="226">
        <f t="shared" si="383"/>
        <v>3703.5692749023437</v>
      </c>
      <c r="T8180" s="181">
        <f t="shared" si="381"/>
        <v>46550.861191979122</v>
      </c>
      <c r="U8180" s="226">
        <f t="shared" si="382"/>
        <v>3054.0301286621757</v>
      </c>
    </row>
    <row r="8181" spans="1:21" x14ac:dyDescent="0.25">
      <c r="A8181" s="156" t="s">
        <v>20518</v>
      </c>
      <c r="B8181" s="156" t="s">
        <v>204</v>
      </c>
      <c r="C8181" s="223">
        <v>-3.5147378444671631</v>
      </c>
      <c r="D8181" s="221">
        <v>-0.37903279066085815</v>
      </c>
      <c r="E8181" s="221">
        <v>-0.75443315505981445</v>
      </c>
      <c r="F8181" s="221">
        <v>15.288029670715332</v>
      </c>
      <c r="G8181" s="221">
        <v>12.164894104003906</v>
      </c>
      <c r="H8181" s="221">
        <v>9.8231239318847656</v>
      </c>
      <c r="I8181" s="221">
        <v>-1.2411344051361084</v>
      </c>
      <c r="J8181" s="221">
        <v>-1.6669321060180664</v>
      </c>
      <c r="K8181" s="180">
        <v>638</v>
      </c>
      <c r="L8181" s="181">
        <v>223</v>
      </c>
      <c r="M8181" s="181">
        <v>216</v>
      </c>
      <c r="N8181" s="181">
        <v>203</v>
      </c>
      <c r="O8181" s="181">
        <v>756</v>
      </c>
      <c r="P8181" s="181">
        <v>917</v>
      </c>
      <c r="Q8181" s="181">
        <v>347</v>
      </c>
      <c r="R8181" s="181">
        <v>824</v>
      </c>
      <c r="S8181" s="226">
        <f t="shared" si="383"/>
        <v>4124</v>
      </c>
      <c r="T8181" s="181">
        <f t="shared" si="381"/>
        <v>17013.824298799038</v>
      </c>
      <c r="U8181" s="226">
        <f t="shared" si="382"/>
        <v>1116.2141941479249</v>
      </c>
    </row>
    <row r="8182" spans="1:21" x14ac:dyDescent="0.25">
      <c r="A8182" s="156" t="s">
        <v>20519</v>
      </c>
      <c r="B8182" s="156" t="s">
        <v>204</v>
      </c>
      <c r="C8182" s="223">
        <v>0.40792134404182434</v>
      </c>
      <c r="D8182" s="221">
        <v>3.4987533092498779</v>
      </c>
      <c r="E8182" s="221">
        <v>-0.16343776881694794</v>
      </c>
      <c r="F8182" s="221">
        <v>-9.6766874194145203E-2</v>
      </c>
      <c r="G8182" s="221">
        <v>30.323719024658203</v>
      </c>
      <c r="H8182" s="221">
        <v>11.999453544616699</v>
      </c>
      <c r="I8182" s="221">
        <v>2.7286319732666016</v>
      </c>
      <c r="J8182" s="221">
        <v>-0.37519153952598572</v>
      </c>
      <c r="K8182" s="180">
        <v>1673</v>
      </c>
      <c r="L8182" s="181">
        <v>692</v>
      </c>
      <c r="M8182" s="181">
        <v>574</v>
      </c>
      <c r="N8182" s="181">
        <v>516</v>
      </c>
      <c r="O8182" s="181">
        <v>2093</v>
      </c>
      <c r="P8182" s="181">
        <v>2159</v>
      </c>
      <c r="Q8182" s="181">
        <v>836</v>
      </c>
      <c r="R8182" s="181">
        <v>2192</v>
      </c>
      <c r="S8182" s="226">
        <f t="shared" si="383"/>
        <v>10735</v>
      </c>
      <c r="T8182" s="181">
        <f t="shared" si="381"/>
        <v>93792.925308644772</v>
      </c>
      <c r="U8182" s="226">
        <f t="shared" si="382"/>
        <v>6153.4075291676445</v>
      </c>
    </row>
    <row r="8183" spans="1:21" x14ac:dyDescent="0.25">
      <c r="A8183" s="156" t="s">
        <v>20520</v>
      </c>
      <c r="B8183" s="156" t="s">
        <v>204</v>
      </c>
      <c r="C8183" s="223">
        <v>-1.3462551832199097</v>
      </c>
      <c r="D8183" s="221">
        <v>-3.2827205657958984</v>
      </c>
      <c r="E8183" s="221">
        <v>-0.75414609909057617</v>
      </c>
      <c r="F8183" s="221">
        <v>22.357805252075195</v>
      </c>
      <c r="G8183" s="221">
        <v>23.384475708007813</v>
      </c>
      <c r="H8183" s="221">
        <v>1.210777759552002</v>
      </c>
      <c r="I8183" s="221">
        <v>4.9641695022583008</v>
      </c>
      <c r="J8183" s="221">
        <v>0.25407987833023071</v>
      </c>
      <c r="K8183" s="180">
        <v>1255</v>
      </c>
      <c r="L8183" s="181">
        <v>487</v>
      </c>
      <c r="M8183" s="181">
        <v>328</v>
      </c>
      <c r="N8183" s="181">
        <v>257</v>
      </c>
      <c r="O8183" s="181">
        <v>1453</v>
      </c>
      <c r="P8183" s="181">
        <v>1714</v>
      </c>
      <c r="Q8183" s="181">
        <v>670</v>
      </c>
      <c r="R8183" s="181">
        <v>2406</v>
      </c>
      <c r="S8183" s="226">
        <f t="shared" si="383"/>
        <v>8570</v>
      </c>
      <c r="T8183" s="181">
        <f t="shared" si="381"/>
        <v>42200.586896181107</v>
      </c>
      <c r="U8183" s="226">
        <f t="shared" si="382"/>
        <v>2768.6246941092063</v>
      </c>
    </row>
    <row r="8184" spans="1:21" x14ac:dyDescent="0.25">
      <c r="A8184" s="156" t="s">
        <v>18628</v>
      </c>
      <c r="B8184" s="156" t="s">
        <v>204</v>
      </c>
      <c r="C8184" s="223">
        <v>-1.8767479658126831</v>
      </c>
      <c r="D8184" s="221">
        <v>-1631.6328125</v>
      </c>
      <c r="E8184" s="221">
        <v>-734.17486572265625</v>
      </c>
      <c r="F8184" s="221">
        <v>2.0659213066101074</v>
      </c>
      <c r="G8184" s="221">
        <v>898.95458984375</v>
      </c>
      <c r="H8184" s="221">
        <v>860.71099853515625</v>
      </c>
      <c r="I8184" s="221">
        <v>3771.3046875</v>
      </c>
      <c r="J8184" s="221">
        <v>-2.1971378326416016</v>
      </c>
      <c r="K8184" s="180">
        <v>0.83028721809387207</v>
      </c>
      <c r="L8184" s="181">
        <v>1</v>
      </c>
      <c r="M8184" s="181">
        <v>2</v>
      </c>
      <c r="N8184" s="181">
        <v>0.17917755246162415</v>
      </c>
      <c r="O8184" s="181">
        <v>4</v>
      </c>
      <c r="P8184" s="181">
        <v>3</v>
      </c>
      <c r="Q8184" s="181">
        <v>1</v>
      </c>
      <c r="R8184" s="181">
        <v>1.4735639095306396</v>
      </c>
      <c r="S8184" s="226">
        <f t="shared" si="383"/>
        <v>13.483028680086136</v>
      </c>
      <c r="T8184" s="181">
        <f t="shared" si="381"/>
        <v>6844.847802396409</v>
      </c>
      <c r="U8184" s="226">
        <f t="shared" si="382"/>
        <v>449.06519190728983</v>
      </c>
    </row>
    <row r="8185" spans="1:21" x14ac:dyDescent="0.25">
      <c r="A8185" s="156" t="s">
        <v>20521</v>
      </c>
      <c r="B8185" s="156" t="s">
        <v>204</v>
      </c>
      <c r="C8185" s="223">
        <v>2.4371702671051025</v>
      </c>
      <c r="D8185" s="221">
        <v>4.1582374572753906</v>
      </c>
      <c r="E8185" s="221">
        <v>41.914531707763672</v>
      </c>
      <c r="F8185" s="221">
        <v>54.290348052978516</v>
      </c>
      <c r="G8185" s="221">
        <v>64.042877197265625</v>
      </c>
      <c r="H8185" s="221">
        <v>19.512069702148438</v>
      </c>
      <c r="I8185" s="221">
        <v>13.447183609008789</v>
      </c>
      <c r="J8185" s="221">
        <v>0.72476226091384888</v>
      </c>
      <c r="K8185" s="180">
        <v>991</v>
      </c>
      <c r="L8185" s="181">
        <v>473</v>
      </c>
      <c r="M8185" s="181">
        <v>293</v>
      </c>
      <c r="N8185" s="181">
        <v>333</v>
      </c>
      <c r="O8185" s="181">
        <v>1132</v>
      </c>
      <c r="P8185" s="181">
        <v>1045</v>
      </c>
      <c r="Q8185" s="181">
        <v>306</v>
      </c>
      <c r="R8185" s="181">
        <v>978</v>
      </c>
      <c r="S8185" s="226">
        <f t="shared" si="383"/>
        <v>5551</v>
      </c>
      <c r="T8185" s="181">
        <f t="shared" si="381"/>
        <v>132452.03124558926</v>
      </c>
      <c r="U8185" s="226">
        <f t="shared" si="382"/>
        <v>8689.6887333253562</v>
      </c>
    </row>
    <row r="8186" spans="1:21" x14ac:dyDescent="0.25">
      <c r="A8186" s="156" t="s">
        <v>18629</v>
      </c>
      <c r="B8186" s="156" t="s">
        <v>204</v>
      </c>
      <c r="C8186" s="223">
        <v>-1.579133152961731</v>
      </c>
      <c r="D8186" s="221">
        <v>-0.61162388324737549</v>
      </c>
      <c r="E8186" s="221">
        <v>-0.98702424764633179</v>
      </c>
      <c r="F8186" s="221">
        <v>-1.9193769693374634</v>
      </c>
      <c r="G8186" s="221">
        <v>8.7599115371704102</v>
      </c>
      <c r="H8186" s="221">
        <v>4.9900417327880859</v>
      </c>
      <c r="I8186" s="221">
        <v>4.2490429878234863</v>
      </c>
      <c r="J8186" s="221">
        <v>-1.899523138999939</v>
      </c>
      <c r="K8186" s="180">
        <v>874.3515625</v>
      </c>
      <c r="L8186" s="181">
        <v>292.02313232421875</v>
      </c>
      <c r="M8186" s="181">
        <v>174.35498046875</v>
      </c>
      <c r="N8186" s="181">
        <v>172.63719177246094</v>
      </c>
      <c r="O8186" s="181">
        <v>870.05712890625</v>
      </c>
      <c r="P8186" s="181">
        <v>1116.5589599609375</v>
      </c>
      <c r="Q8186" s="181">
        <v>407.11459350585937</v>
      </c>
      <c r="R8186" s="181">
        <v>1278.8895263671875</v>
      </c>
      <c r="S8186" s="226">
        <f t="shared" si="383"/>
        <v>5185.9870758056641</v>
      </c>
      <c r="T8186" s="181">
        <f t="shared" si="381"/>
        <v>10431.09214480674</v>
      </c>
      <c r="U8186" s="226">
        <f t="shared" si="382"/>
        <v>684.34544215435892</v>
      </c>
    </row>
    <row r="8187" spans="1:21" x14ac:dyDescent="0.25">
      <c r="A8187" s="156" t="s">
        <v>20522</v>
      </c>
      <c r="B8187" s="156" t="s">
        <v>204</v>
      </c>
      <c r="C8187" s="223">
        <v>-5.8671139180660248E-2</v>
      </c>
      <c r="D8187" s="221">
        <v>4.0840210914611816</v>
      </c>
      <c r="E8187" s="221">
        <v>-0.63883334398269653</v>
      </c>
      <c r="F8187" s="221">
        <v>32.324440002441406</v>
      </c>
      <c r="G8187" s="221">
        <v>51.350341796875</v>
      </c>
      <c r="H8187" s="221">
        <v>16.809858322143555</v>
      </c>
      <c r="I8187" s="221">
        <v>0.79699283838272095</v>
      </c>
      <c r="J8187" s="221">
        <v>-0.56913375854492188</v>
      </c>
      <c r="K8187" s="180">
        <v>1925</v>
      </c>
      <c r="L8187" s="181">
        <v>778</v>
      </c>
      <c r="M8187" s="181">
        <v>630</v>
      </c>
      <c r="N8187" s="181">
        <v>623</v>
      </c>
      <c r="O8187" s="181">
        <v>2329</v>
      </c>
      <c r="P8187" s="181">
        <v>2771</v>
      </c>
      <c r="Q8187" s="181">
        <v>937</v>
      </c>
      <c r="R8187" s="181">
        <v>2565</v>
      </c>
      <c r="S8187" s="226">
        <f t="shared" si="383"/>
        <v>12558</v>
      </c>
      <c r="T8187" s="181">
        <f t="shared" si="381"/>
        <v>188262.10523552448</v>
      </c>
      <c r="U8187" s="226">
        <f t="shared" si="382"/>
        <v>12351.181626984127</v>
      </c>
    </row>
    <row r="8188" spans="1:21" x14ac:dyDescent="0.25">
      <c r="A8188" s="156" t="s">
        <v>20523</v>
      </c>
      <c r="B8188" s="156" t="s">
        <v>204</v>
      </c>
      <c r="C8188" s="223">
        <v>2.7283589839935303</v>
      </c>
      <c r="D8188" s="221">
        <v>3.6167778968811035</v>
      </c>
      <c r="E8188" s="221">
        <v>11.167588233947754</v>
      </c>
      <c r="F8188" s="221">
        <v>32.304046630859375</v>
      </c>
      <c r="G8188" s="221">
        <v>36.143836975097656</v>
      </c>
      <c r="H8188" s="221">
        <v>14.649497985839844</v>
      </c>
      <c r="I8188" s="221">
        <v>-1.8854745626449585</v>
      </c>
      <c r="J8188" s="221">
        <v>1.963115930557251</v>
      </c>
      <c r="K8188" s="180">
        <v>2177</v>
      </c>
      <c r="L8188" s="181">
        <v>707</v>
      </c>
      <c r="M8188" s="181">
        <v>731</v>
      </c>
      <c r="N8188" s="181">
        <v>852</v>
      </c>
      <c r="O8188" s="181">
        <v>2819</v>
      </c>
      <c r="P8188" s="181">
        <v>2690</v>
      </c>
      <c r="Q8188" s="181">
        <v>924</v>
      </c>
      <c r="R8188" s="181">
        <v>2451</v>
      </c>
      <c r="S8188" s="226">
        <f t="shared" si="383"/>
        <v>13351</v>
      </c>
      <c r="T8188" s="181">
        <f t="shared" si="381"/>
        <v>188549.2988743782</v>
      </c>
      <c r="U8188" s="226">
        <f t="shared" si="382"/>
        <v>12370.023341258804</v>
      </c>
    </row>
    <row r="8189" spans="1:21" x14ac:dyDescent="0.25">
      <c r="A8189" s="156" t="s">
        <v>20524</v>
      </c>
      <c r="B8189" s="156" t="s">
        <v>204</v>
      </c>
      <c r="C8189" s="223">
        <v>-0.66573029756546021</v>
      </c>
      <c r="D8189" s="221">
        <v>2.7448217868804932</v>
      </c>
      <c r="E8189" s="221">
        <v>0.54389381408691406</v>
      </c>
      <c r="F8189" s="221">
        <v>8.3531560897827148</v>
      </c>
      <c r="G8189" s="221">
        <v>19.893192291259766</v>
      </c>
      <c r="H8189" s="221">
        <v>5.167661190032959</v>
      </c>
      <c r="I8189" s="221">
        <v>-0.82756280899047852</v>
      </c>
      <c r="J8189" s="221">
        <v>-1.5915794372558594</v>
      </c>
      <c r="K8189" s="180">
        <v>2219</v>
      </c>
      <c r="L8189" s="181">
        <v>731</v>
      </c>
      <c r="M8189" s="181">
        <v>688</v>
      </c>
      <c r="N8189" s="181">
        <v>797</v>
      </c>
      <c r="O8189" s="181">
        <v>2703</v>
      </c>
      <c r="P8189" s="181">
        <v>2454</v>
      </c>
      <c r="Q8189" s="181">
        <v>896</v>
      </c>
      <c r="R8189" s="181">
        <v>2751</v>
      </c>
      <c r="S8189" s="226">
        <f t="shared" si="383"/>
        <v>13239</v>
      </c>
      <c r="T8189" s="181">
        <f t="shared" si="381"/>
        <v>68893.681558430195</v>
      </c>
      <c r="U8189" s="226">
        <f t="shared" si="382"/>
        <v>4519.8600791977788</v>
      </c>
    </row>
    <row r="8190" spans="1:21" x14ac:dyDescent="0.25">
      <c r="A8190" s="156" t="s">
        <v>19152</v>
      </c>
      <c r="B8190" s="156" t="s">
        <v>204</v>
      </c>
      <c r="C8190" s="223">
        <v>-1.8432046175003052</v>
      </c>
      <c r="D8190" s="221">
        <v>4.9755840301513672</v>
      </c>
      <c r="E8190" s="221">
        <v>-1.2510955333709717</v>
      </c>
      <c r="F8190" s="221">
        <v>31.559610366821289</v>
      </c>
      <c r="G8190" s="221">
        <v>9.3061819076538086</v>
      </c>
      <c r="H8190" s="221">
        <v>5.7880392074584961</v>
      </c>
      <c r="I8190" s="221">
        <v>-1.7377967834472656</v>
      </c>
      <c r="J8190" s="221">
        <v>-2.1635947227478027</v>
      </c>
      <c r="K8190" s="180">
        <v>856.14617919921875</v>
      </c>
      <c r="L8190" s="181">
        <v>291.51583862304687</v>
      </c>
      <c r="M8190" s="181">
        <v>191.76124572753906</v>
      </c>
      <c r="N8190" s="181">
        <v>172.39143371582031</v>
      </c>
      <c r="O8190" s="181">
        <v>875.51605224609375</v>
      </c>
      <c r="P8190" s="181">
        <v>1085.6785888671875</v>
      </c>
      <c r="Q8190" s="181">
        <v>386.427978515625</v>
      </c>
      <c r="R8190" s="181">
        <v>1402.8594970703125</v>
      </c>
      <c r="S8190" s="226">
        <f t="shared" si="383"/>
        <v>5262.2968139648437</v>
      </c>
      <c r="T8190" s="181">
        <f t="shared" si="381"/>
        <v>15798.012982697514</v>
      </c>
      <c r="U8190" s="226">
        <f t="shared" si="382"/>
        <v>1036.4493026923344</v>
      </c>
    </row>
    <row r="8191" spans="1:21" x14ac:dyDescent="0.25">
      <c r="A8191" s="156" t="s">
        <v>20525</v>
      </c>
      <c r="B8191" s="156" t="s">
        <v>204</v>
      </c>
      <c r="C8191" s="223">
        <v>0.7295110821723938</v>
      </c>
      <c r="D8191" s="221">
        <v>0.83713191747665405</v>
      </c>
      <c r="E8191" s="221">
        <v>23.814945220947266</v>
      </c>
      <c r="F8191" s="221">
        <v>3.1640410423278809</v>
      </c>
      <c r="G8191" s="221">
        <v>58.171890258789063</v>
      </c>
      <c r="H8191" s="221">
        <v>13.129060745239258</v>
      </c>
      <c r="I8191" s="221">
        <v>9.4488773345947266</v>
      </c>
      <c r="J8191" s="221">
        <v>3.1632900238037109</v>
      </c>
      <c r="K8191" s="180">
        <v>825</v>
      </c>
      <c r="L8191" s="181">
        <v>254</v>
      </c>
      <c r="M8191" s="181">
        <v>268</v>
      </c>
      <c r="N8191" s="181">
        <v>321</v>
      </c>
      <c r="O8191" s="181">
        <v>989</v>
      </c>
      <c r="P8191" s="181">
        <v>934</v>
      </c>
      <c r="Q8191" s="181">
        <v>350</v>
      </c>
      <c r="R8191" s="181">
        <v>1044</v>
      </c>
      <c r="S8191" s="226">
        <f t="shared" si="383"/>
        <v>4985</v>
      </c>
      <c r="T8191" s="181">
        <f t="shared" si="381"/>
        <v>84616.66469758749</v>
      </c>
      <c r="U8191" s="226">
        <f t="shared" si="382"/>
        <v>5551.3869508791022</v>
      </c>
    </row>
    <row r="8192" spans="1:21" x14ac:dyDescent="0.25">
      <c r="A8192" s="156" t="s">
        <v>20526</v>
      </c>
      <c r="B8192" s="156" t="s">
        <v>204</v>
      </c>
      <c r="C8192" s="223">
        <v>-0.37020525336265564</v>
      </c>
      <c r="D8192" s="221">
        <v>2.7525200843811035</v>
      </c>
      <c r="E8192" s="221">
        <v>27.502269744873047</v>
      </c>
      <c r="F8192" s="221">
        <v>44.754726409912109</v>
      </c>
      <c r="G8192" s="221">
        <v>74.493125915527344</v>
      </c>
      <c r="H8192" s="221">
        <v>51.797950744628906</v>
      </c>
      <c r="I8192" s="221">
        <v>1.890418529510498</v>
      </c>
      <c r="J8192" s="221">
        <v>4.2778224945068359</v>
      </c>
      <c r="K8192" s="180">
        <v>1365</v>
      </c>
      <c r="L8192" s="181">
        <v>466</v>
      </c>
      <c r="M8192" s="181">
        <v>418</v>
      </c>
      <c r="N8192" s="181">
        <v>453</v>
      </c>
      <c r="O8192" s="181">
        <v>1284</v>
      </c>
      <c r="P8192" s="181">
        <v>1044</v>
      </c>
      <c r="Q8192" s="181">
        <v>270</v>
      </c>
      <c r="R8192" s="181">
        <v>629</v>
      </c>
      <c r="S8192" s="226">
        <f t="shared" si="383"/>
        <v>5929</v>
      </c>
      <c r="T8192" s="181">
        <f t="shared" si="381"/>
        <v>185474.58161047101</v>
      </c>
      <c r="U8192" s="226">
        <f t="shared" si="382"/>
        <v>12168.302493982443</v>
      </c>
    </row>
    <row r="8193" spans="1:21" x14ac:dyDescent="0.25">
      <c r="A8193" s="156" t="s">
        <v>19153</v>
      </c>
      <c r="B8193" s="156" t="s">
        <v>204</v>
      </c>
      <c r="C8193" s="223">
        <v>4.9272994995117187</v>
      </c>
      <c r="D8193" s="221">
        <v>4.3036618232727051</v>
      </c>
      <c r="E8193" s="221">
        <v>23.051103591918945</v>
      </c>
      <c r="F8193" s="221">
        <v>114.84560394287109</v>
      </c>
      <c r="G8193" s="221">
        <v>65.319725036621094</v>
      </c>
      <c r="H8193" s="221">
        <v>14.423737525939941</v>
      </c>
      <c r="I8193" s="221">
        <v>0.80975782871246338</v>
      </c>
      <c r="J8193" s="221">
        <v>-0.27779734134674072</v>
      </c>
      <c r="K8193" s="180">
        <v>947.80767822265625</v>
      </c>
      <c r="L8193" s="181">
        <v>351.08502197265625</v>
      </c>
      <c r="M8193" s="181">
        <v>246.24713134765625</v>
      </c>
      <c r="N8193" s="181">
        <v>210.28529357910156</v>
      </c>
      <c r="O8193" s="181">
        <v>912.455322265625</v>
      </c>
      <c r="P8193" s="181">
        <v>1058.74072265625</v>
      </c>
      <c r="Q8193" s="181">
        <v>311.466064453125</v>
      </c>
      <c r="R8193" s="181">
        <v>1015.4646606445312</v>
      </c>
      <c r="S8193" s="226">
        <f t="shared" si="383"/>
        <v>5053.5518951416016</v>
      </c>
      <c r="T8193" s="181">
        <f t="shared" si="381"/>
        <v>110850.14093095041</v>
      </c>
      <c r="U8193" s="226">
        <f t="shared" si="382"/>
        <v>7272.4684678422745</v>
      </c>
    </row>
    <row r="8194" spans="1:21" x14ac:dyDescent="0.25">
      <c r="A8194" s="156" t="s">
        <v>20527</v>
      </c>
      <c r="B8194" s="156" t="s">
        <v>204</v>
      </c>
      <c r="C8194" s="223">
        <v>0.11937596648931503</v>
      </c>
      <c r="D8194" s="221">
        <v>1.0868853330612183</v>
      </c>
      <c r="E8194" s="221">
        <v>0.71148496866226196</v>
      </c>
      <c r="F8194" s="221">
        <v>4.0620455741882324</v>
      </c>
      <c r="G8194" s="221">
        <v>75.334121704101563</v>
      </c>
      <c r="H8194" s="221">
        <v>2.6764090061187744</v>
      </c>
      <c r="I8194" s="221">
        <v>0.22478374838829041</v>
      </c>
      <c r="J8194" s="221">
        <v>-0.20101393759250641</v>
      </c>
      <c r="K8194" s="180">
        <v>47.686710357666016</v>
      </c>
      <c r="L8194" s="181">
        <v>15.76908016204834</v>
      </c>
      <c r="M8194" s="181">
        <v>17.961572647094727</v>
      </c>
      <c r="N8194" s="181">
        <v>20.322717666625977</v>
      </c>
      <c r="O8194" s="181">
        <v>55.613414764404297</v>
      </c>
      <c r="P8194" s="181">
        <v>44.650951385498047</v>
      </c>
      <c r="Q8194" s="181">
        <v>12.438178062438965</v>
      </c>
      <c r="R8194" s="181">
        <v>36.429103851318359</v>
      </c>
      <c r="S8194" s="226">
        <f t="shared" si="383"/>
        <v>250.87172889709473</v>
      </c>
      <c r="T8194" s="181">
        <f t="shared" si="381"/>
        <v>4422.728130728884</v>
      </c>
      <c r="U8194" s="226">
        <f t="shared" si="382"/>
        <v>290.15886315020714</v>
      </c>
    </row>
    <row r="8195" spans="1:21" x14ac:dyDescent="0.25">
      <c r="A8195" s="156" t="s">
        <v>20528</v>
      </c>
      <c r="B8195" s="156" t="s">
        <v>204</v>
      </c>
      <c r="C8195" s="223">
        <v>3.3356990814208984</v>
      </c>
      <c r="D8195" s="221">
        <v>2.4510653018951416</v>
      </c>
      <c r="E8195" s="221">
        <v>8.3437786102294922</v>
      </c>
      <c r="F8195" s="221">
        <v>5.0990810394287109</v>
      </c>
      <c r="G8195" s="221">
        <v>33.413959503173828</v>
      </c>
      <c r="H8195" s="221">
        <v>8.6369724273681641</v>
      </c>
      <c r="I8195" s="221">
        <v>4.2264981269836426</v>
      </c>
      <c r="J8195" s="221">
        <v>-0.32737374305725098</v>
      </c>
      <c r="K8195" s="180">
        <v>1292.898681640625</v>
      </c>
      <c r="L8195" s="181">
        <v>423.10662841796875</v>
      </c>
      <c r="M8195" s="181">
        <v>403.89437866210937</v>
      </c>
      <c r="N8195" s="181">
        <v>417.4302978515625</v>
      </c>
      <c r="O8195" s="181">
        <v>1292.4620361328125</v>
      </c>
      <c r="P8195" s="181">
        <v>1099.902587890625</v>
      </c>
      <c r="Q8195" s="181">
        <v>330.10177612304687</v>
      </c>
      <c r="R8195" s="181">
        <v>1021.7435913085937</v>
      </c>
      <c r="S8195" s="226">
        <f t="shared" si="383"/>
        <v>6281.5399780273437</v>
      </c>
      <c r="T8195" s="181">
        <f t="shared" si="381"/>
        <v>64595.08408886705</v>
      </c>
      <c r="U8195" s="226">
        <f t="shared" si="382"/>
        <v>4237.8449704139512</v>
      </c>
    </row>
    <row r="8196" spans="1:21" x14ac:dyDescent="0.25">
      <c r="A8196" s="156" t="s">
        <v>20529</v>
      </c>
      <c r="B8196" s="156" t="s">
        <v>204</v>
      </c>
      <c r="C8196" s="223">
        <v>-0.54189068078994751</v>
      </c>
      <c r="D8196" s="221">
        <v>3.7691001892089844</v>
      </c>
      <c r="E8196" s="221">
        <v>2.4851491451263428</v>
      </c>
      <c r="F8196" s="221">
        <v>35.049591064453125</v>
      </c>
      <c r="G8196" s="221">
        <v>47.095569610595703</v>
      </c>
      <c r="H8196" s="221">
        <v>6.5437984466552734</v>
      </c>
      <c r="I8196" s="221">
        <v>5.8503293991088867</v>
      </c>
      <c r="J8196" s="221">
        <v>0.65002888441085815</v>
      </c>
      <c r="K8196" s="180">
        <v>1464.7078857421875</v>
      </c>
      <c r="L8196" s="181">
        <v>537.86383056640625</v>
      </c>
      <c r="M8196" s="181">
        <v>458.4200439453125</v>
      </c>
      <c r="N8196" s="181">
        <v>475.48574829101562</v>
      </c>
      <c r="O8196" s="181">
        <v>1628.8917236328125</v>
      </c>
      <c r="P8196" s="181">
        <v>1621.2415771484375</v>
      </c>
      <c r="Q8196" s="181">
        <v>448.416015625</v>
      </c>
      <c r="R8196" s="181">
        <v>1506.489501953125</v>
      </c>
      <c r="S8196" s="226">
        <f t="shared" si="383"/>
        <v>8141.5163269042969</v>
      </c>
      <c r="T8196" s="181">
        <f t="shared" si="381"/>
        <v>109963.67908933102</v>
      </c>
      <c r="U8196" s="226">
        <f t="shared" si="382"/>
        <v>7214.3109793900212</v>
      </c>
    </row>
    <row r="8197" spans="1:21" x14ac:dyDescent="0.25">
      <c r="A8197" s="156" t="s">
        <v>20530</v>
      </c>
      <c r="B8197" s="156" t="s">
        <v>204</v>
      </c>
      <c r="C8197" s="223">
        <v>-1.9490792751312256</v>
      </c>
      <c r="D8197" s="221">
        <v>-0.98156982660293579</v>
      </c>
      <c r="E8197" s="221">
        <v>-1.3569703102111816</v>
      </c>
      <c r="F8197" s="221">
        <v>1.9935901165008545</v>
      </c>
      <c r="G8197" s="221">
        <v>106.47364044189453</v>
      </c>
      <c r="H8197" s="221">
        <v>0.60795366764068604</v>
      </c>
      <c r="I8197" s="221">
        <v>-1.843671441078186</v>
      </c>
      <c r="J8197" s="221">
        <v>-2.2694692611694336</v>
      </c>
      <c r="K8197" s="180">
        <v>16.800809860229492</v>
      </c>
      <c r="L8197" s="181">
        <v>5.4967684745788574</v>
      </c>
      <c r="M8197" s="181">
        <v>5.396064281463623</v>
      </c>
      <c r="N8197" s="181">
        <v>5.6897850036621094</v>
      </c>
      <c r="O8197" s="181">
        <v>18.051219940185547</v>
      </c>
      <c r="P8197" s="181">
        <v>15.500048637390137</v>
      </c>
      <c r="Q8197" s="181">
        <v>4.598823070526123</v>
      </c>
      <c r="R8197" s="181">
        <v>15.458087921142578</v>
      </c>
      <c r="S8197" s="226">
        <f t="shared" si="383"/>
        <v>86.991607189178467</v>
      </c>
      <c r="T8197" s="181">
        <f t="shared" ref="T8197:T8260" si="384">SUMPRODUCT(C8197:J8197,K8197:R8197)</f>
        <v>1853.7212664793108</v>
      </c>
      <c r="U8197" s="226">
        <f t="shared" ref="U8197:U8260" si="385">(T8197/$T$10045)*$S$10045</f>
        <v>121.61580802172327</v>
      </c>
    </row>
    <row r="8198" spans="1:21" x14ac:dyDescent="0.25">
      <c r="A8198" s="156" t="s">
        <v>20380</v>
      </c>
      <c r="B8198" s="156" t="s">
        <v>207</v>
      </c>
      <c r="C8198" s="223">
        <v>5.4251036643981934</v>
      </c>
      <c r="D8198" s="221">
        <v>6.3926129341125488</v>
      </c>
      <c r="E8198" s="221">
        <v>6.0172123908996582</v>
      </c>
      <c r="F8198" s="221">
        <v>9.367772102355957</v>
      </c>
      <c r="G8198" s="221">
        <v>13.536612510681152</v>
      </c>
      <c r="H8198" s="221">
        <v>7.9821362495422363</v>
      </c>
      <c r="I8198" s="221">
        <v>5.5305113792419434</v>
      </c>
      <c r="J8198" s="221">
        <v>5.1047134399414062</v>
      </c>
      <c r="K8198" s="180">
        <v>101.81368255615234</v>
      </c>
      <c r="L8198" s="181">
        <v>32.467605590820312</v>
      </c>
      <c r="M8198" s="181">
        <v>54.794769287109375</v>
      </c>
      <c r="N8198" s="181">
        <v>49.474445343017578</v>
      </c>
      <c r="O8198" s="181">
        <v>106.49738311767578</v>
      </c>
      <c r="P8198" s="181">
        <v>60.342453002929688</v>
      </c>
      <c r="Q8198" s="181">
        <v>11.913883209228516</v>
      </c>
      <c r="R8198" s="181">
        <v>38.424549102783203</v>
      </c>
      <c r="S8198" s="226">
        <f t="shared" ref="S8198:S8261" si="386">SUM(K8198:R8198)</f>
        <v>455.7287712097168</v>
      </c>
      <c r="T8198" s="181">
        <f t="shared" si="384"/>
        <v>3738.3913803903179</v>
      </c>
      <c r="U8198" s="226">
        <f t="shared" si="385"/>
        <v>245.26205565473464</v>
      </c>
    </row>
    <row r="8199" spans="1:21" x14ac:dyDescent="0.25">
      <c r="A8199" s="156" t="s">
        <v>20386</v>
      </c>
      <c r="B8199" s="156" t="s">
        <v>207</v>
      </c>
      <c r="C8199" s="223">
        <v>6.3162932395935059</v>
      </c>
      <c r="D8199" s="221">
        <v>7.2838025093078613</v>
      </c>
      <c r="E8199" s="221">
        <v>6.9084019660949707</v>
      </c>
      <c r="F8199" s="221">
        <v>10.25896167755127</v>
      </c>
      <c r="G8199" s="221">
        <v>14.427802085876465</v>
      </c>
      <c r="H8199" s="221">
        <v>8.8733253479003906</v>
      </c>
      <c r="I8199" s="221">
        <v>6.4217009544372559</v>
      </c>
      <c r="J8199" s="221">
        <v>5.9959030151367188</v>
      </c>
      <c r="K8199" s="180">
        <v>5.406254768371582</v>
      </c>
      <c r="L8199" s="181">
        <v>1.3674271106719971</v>
      </c>
      <c r="M8199" s="181">
        <v>1.8179483413696289</v>
      </c>
      <c r="N8199" s="181">
        <v>2.3160598278045654</v>
      </c>
      <c r="O8199" s="181">
        <v>5.3301100730895996</v>
      </c>
      <c r="P8199" s="181">
        <v>2.6301555633544922</v>
      </c>
      <c r="Q8199" s="181">
        <v>0.39975827932357788</v>
      </c>
      <c r="R8199" s="181">
        <v>1.9131288528442383</v>
      </c>
      <c r="S8199" s="226">
        <f t="shared" si="386"/>
        <v>21.180842816829681</v>
      </c>
      <c r="T8199" s="181">
        <f t="shared" si="384"/>
        <v>194.7051088178321</v>
      </c>
      <c r="U8199" s="226">
        <f t="shared" si="385"/>
        <v>12.773883303292452</v>
      </c>
    </row>
    <row r="8200" spans="1:21" x14ac:dyDescent="0.25">
      <c r="A8200" s="156" t="s">
        <v>20443</v>
      </c>
      <c r="B8200" s="156" t="s">
        <v>207</v>
      </c>
      <c r="C8200" s="223">
        <v>4.183528944849968E-3</v>
      </c>
      <c r="D8200" s="221">
        <v>0.97169297933578491</v>
      </c>
      <c r="E8200" s="221">
        <v>0.59629249572753906</v>
      </c>
      <c r="F8200" s="221">
        <v>3.9468529224395752</v>
      </c>
      <c r="G8200" s="221">
        <v>116.87000274658203</v>
      </c>
      <c r="H8200" s="221">
        <v>47.574367523193359</v>
      </c>
      <c r="I8200" s="221">
        <v>0.10959130525588989</v>
      </c>
      <c r="J8200" s="221">
        <v>-0.31620639562606812</v>
      </c>
      <c r="K8200" s="180">
        <v>123.48033142089844</v>
      </c>
      <c r="L8200" s="181">
        <v>41.769477844238281</v>
      </c>
      <c r="M8200" s="181">
        <v>47.364593505859375</v>
      </c>
      <c r="N8200" s="181">
        <v>40.439945220947266</v>
      </c>
      <c r="O8200" s="181">
        <v>121.04285430908203</v>
      </c>
      <c r="P8200" s="181">
        <v>108.24610137939453</v>
      </c>
      <c r="Q8200" s="181">
        <v>30.080673217773438</v>
      </c>
      <c r="R8200" s="181">
        <v>95.504753112792969</v>
      </c>
      <c r="S8200" s="226">
        <f t="shared" si="386"/>
        <v>607.92873001098633</v>
      </c>
      <c r="T8200" s="181">
        <f t="shared" si="384"/>
        <v>19498.073251588376</v>
      </c>
      <c r="U8200" s="226">
        <f t="shared" si="385"/>
        <v>1279.1965956469405</v>
      </c>
    </row>
    <row r="8201" spans="1:21" x14ac:dyDescent="0.25">
      <c r="A8201" s="156" t="s">
        <v>20531</v>
      </c>
      <c r="B8201" s="156" t="s">
        <v>207</v>
      </c>
      <c r="C8201" s="223">
        <v>-0.51326340436935425</v>
      </c>
      <c r="D8201" s="221">
        <v>-0.63273894786834717</v>
      </c>
      <c r="E8201" s="221">
        <v>7.9601254463195801</v>
      </c>
      <c r="F8201" s="221">
        <v>23.589632034301758</v>
      </c>
      <c r="G8201" s="221">
        <v>31.900533676147461</v>
      </c>
      <c r="H8201" s="221">
        <v>14.419443130493164</v>
      </c>
      <c r="I8201" s="221">
        <v>-0.29573997855186462</v>
      </c>
      <c r="J8201" s="221">
        <v>-0.72153764963150024</v>
      </c>
      <c r="K8201" s="180">
        <v>1965</v>
      </c>
      <c r="L8201" s="181">
        <v>637</v>
      </c>
      <c r="M8201" s="181">
        <v>655</v>
      </c>
      <c r="N8201" s="181">
        <v>646</v>
      </c>
      <c r="O8201" s="181">
        <v>2166</v>
      </c>
      <c r="P8201" s="181">
        <v>2074</v>
      </c>
      <c r="Q8201" s="181">
        <v>624</v>
      </c>
      <c r="R8201" s="181">
        <v>2180</v>
      </c>
      <c r="S8201" s="226">
        <f t="shared" si="386"/>
        <v>10947</v>
      </c>
      <c r="T8201" s="181">
        <f t="shared" si="384"/>
        <v>116286.15433448553</v>
      </c>
      <c r="U8201" s="226">
        <f t="shared" si="385"/>
        <v>7629.1052365100095</v>
      </c>
    </row>
    <row r="8202" spans="1:21" x14ac:dyDescent="0.25">
      <c r="A8202" s="156" t="s">
        <v>20445</v>
      </c>
      <c r="B8202" s="156" t="s">
        <v>207</v>
      </c>
      <c r="C8202" s="223">
        <v>-2.6290395259857178</v>
      </c>
      <c r="D8202" s="221">
        <v>9.9394998550415039</v>
      </c>
      <c r="E8202" s="221">
        <v>-0.2524610161781311</v>
      </c>
      <c r="F8202" s="221">
        <v>11.348170280456543</v>
      </c>
      <c r="G8202" s="221">
        <v>18.300413131713867</v>
      </c>
      <c r="H8202" s="221">
        <v>1.7764738798141479</v>
      </c>
      <c r="I8202" s="221">
        <v>-0.96315604448318481</v>
      </c>
      <c r="J8202" s="221">
        <v>-1.1649600267410278</v>
      </c>
      <c r="K8202" s="180">
        <v>920.68951416015625</v>
      </c>
      <c r="L8202" s="181">
        <v>359.1544189453125</v>
      </c>
      <c r="M8202" s="181">
        <v>330.65008544921875</v>
      </c>
      <c r="N8202" s="181">
        <v>297.39505004882812</v>
      </c>
      <c r="O8202" s="181">
        <v>1191.48046875</v>
      </c>
      <c r="P8202" s="181">
        <v>1288.395263671875</v>
      </c>
      <c r="Q8202" s="181">
        <v>438.96652221679687</v>
      </c>
      <c r="R8202" s="181">
        <v>1388.1602783203125</v>
      </c>
      <c r="S8202" s="226">
        <f t="shared" si="386"/>
        <v>6214.8916015625</v>
      </c>
      <c r="T8202" s="181">
        <f t="shared" si="384"/>
        <v>26494.140438234623</v>
      </c>
      <c r="U8202" s="226">
        <f t="shared" si="385"/>
        <v>1738.1827330257252</v>
      </c>
    </row>
    <row r="8203" spans="1:21" x14ac:dyDescent="0.25">
      <c r="A8203" s="156" t="s">
        <v>20446</v>
      </c>
      <c r="B8203" s="156" t="s">
        <v>207</v>
      </c>
      <c r="C8203" s="223">
        <v>4.0658440589904785</v>
      </c>
      <c r="D8203" s="221">
        <v>-0.59943473339080811</v>
      </c>
      <c r="E8203" s="221">
        <v>-0.9748350977897644</v>
      </c>
      <c r="F8203" s="221">
        <v>53.830360412597656</v>
      </c>
      <c r="G8203" s="221">
        <v>45.090385437011719</v>
      </c>
      <c r="H8203" s="221">
        <v>15.413214683532715</v>
      </c>
      <c r="I8203" s="221">
        <v>-1.4615362882614136</v>
      </c>
      <c r="J8203" s="221">
        <v>-1.887333869934082</v>
      </c>
      <c r="K8203" s="180">
        <v>292.82696533203125</v>
      </c>
      <c r="L8203" s="181">
        <v>120.01643371582031</v>
      </c>
      <c r="M8203" s="181">
        <v>98.702033996582031</v>
      </c>
      <c r="N8203" s="181">
        <v>98.702033996582031</v>
      </c>
      <c r="O8203" s="181">
        <v>340.53842163085937</v>
      </c>
      <c r="P8203" s="181">
        <v>352.83517456054687</v>
      </c>
      <c r="Q8203" s="181">
        <v>97.554336547851563</v>
      </c>
      <c r="R8203" s="181">
        <v>394.64419555664062</v>
      </c>
      <c r="S8203" s="226">
        <f t="shared" si="386"/>
        <v>1795.8195953369141</v>
      </c>
      <c r="T8203" s="181">
        <f t="shared" si="384"/>
        <v>26241.523035951483</v>
      </c>
      <c r="U8203" s="226">
        <f t="shared" si="385"/>
        <v>1721.6094379707667</v>
      </c>
    </row>
    <row r="8204" spans="1:21" x14ac:dyDescent="0.25">
      <c r="A8204" s="156" t="s">
        <v>20494</v>
      </c>
      <c r="B8204" s="156" t="s">
        <v>207</v>
      </c>
      <c r="C8204" s="223">
        <v>2.1039519309997559</v>
      </c>
      <c r="D8204" s="221">
        <v>3.0714614391326904</v>
      </c>
      <c r="E8204" s="221">
        <v>2.6960611343383789</v>
      </c>
      <c r="F8204" s="221">
        <v>6.0466208457946777</v>
      </c>
      <c r="G8204" s="221">
        <v>10.215461730957031</v>
      </c>
      <c r="H8204" s="221">
        <v>4.6609845161437988</v>
      </c>
      <c r="I8204" s="221">
        <v>2.209359884262085</v>
      </c>
      <c r="J8204" s="221">
        <v>1.7835619449615479</v>
      </c>
      <c r="K8204" s="180">
        <v>99.522758483886719</v>
      </c>
      <c r="L8204" s="181">
        <v>44.296733856201172</v>
      </c>
      <c r="M8204" s="181">
        <v>38.500900268554687</v>
      </c>
      <c r="N8204" s="181">
        <v>40.156852722167969</v>
      </c>
      <c r="O8204" s="181">
        <v>121.05014038085937</v>
      </c>
      <c r="P8204" s="181">
        <v>159.2198486328125</v>
      </c>
      <c r="Q8204" s="181">
        <v>46.035484313964844</v>
      </c>
      <c r="R8204" s="181">
        <v>117.07585144042969</v>
      </c>
      <c r="S8204" s="226">
        <f t="shared" si="386"/>
        <v>665.85857009887695</v>
      </c>
      <c r="T8204" s="181">
        <f t="shared" si="384"/>
        <v>2981.2861647588134</v>
      </c>
      <c r="U8204" s="226">
        <f t="shared" si="385"/>
        <v>195.5911778256411</v>
      </c>
    </row>
    <row r="8205" spans="1:21" x14ac:dyDescent="0.25">
      <c r="A8205" s="156" t="s">
        <v>20500</v>
      </c>
      <c r="B8205" s="156" t="s">
        <v>207</v>
      </c>
      <c r="C8205" s="223">
        <v>0.93253415822982788</v>
      </c>
      <c r="D8205" s="221">
        <v>3.0819127559661865</v>
      </c>
      <c r="E8205" s="221">
        <v>2.7065122127532959</v>
      </c>
      <c r="F8205" s="221">
        <v>49.123477935791016</v>
      </c>
      <c r="G8205" s="221">
        <v>36.736602783203125</v>
      </c>
      <c r="H8205" s="221">
        <v>12.582720756530762</v>
      </c>
      <c r="I8205" s="221">
        <v>2.219810962677002</v>
      </c>
      <c r="J8205" s="221">
        <v>1.7940133810043335</v>
      </c>
      <c r="K8205" s="180">
        <v>603.473876953125</v>
      </c>
      <c r="L8205" s="181">
        <v>196.1524658203125</v>
      </c>
      <c r="M8205" s="181">
        <v>203.66069030761719</v>
      </c>
      <c r="N8205" s="181">
        <v>229.93949890136719</v>
      </c>
      <c r="O8205" s="181">
        <v>748.00726318359375</v>
      </c>
      <c r="P8205" s="181">
        <v>641.95355224609375</v>
      </c>
      <c r="Q8205" s="181">
        <v>218.67715454101562</v>
      </c>
      <c r="R8205" s="181">
        <v>668.23236083984375</v>
      </c>
      <c r="S8205" s="226">
        <f t="shared" si="386"/>
        <v>3510.0968627929687</v>
      </c>
      <c r="T8205" s="181">
        <f t="shared" si="384"/>
        <v>50254.930571813595</v>
      </c>
      <c r="U8205" s="226">
        <f t="shared" si="385"/>
        <v>3297.0404445834347</v>
      </c>
    </row>
    <row r="8206" spans="1:21" x14ac:dyDescent="0.25">
      <c r="A8206" s="156" t="s">
        <v>20532</v>
      </c>
      <c r="B8206" s="156" t="s">
        <v>207</v>
      </c>
      <c r="C8206" s="223">
        <v>2.0257401466369629</v>
      </c>
      <c r="D8206" s="221">
        <v>5.3216991424560547</v>
      </c>
      <c r="E8206" s="221">
        <v>14.868217468261719</v>
      </c>
      <c r="F8206" s="221">
        <v>31.479137420654297</v>
      </c>
      <c r="G8206" s="221">
        <v>60.434478759765625</v>
      </c>
      <c r="H8206" s="221">
        <v>15.611555099487305</v>
      </c>
      <c r="I8206" s="221">
        <v>2.5220115184783936</v>
      </c>
      <c r="J8206" s="221">
        <v>4.5272798538208008</v>
      </c>
      <c r="K8206" s="180">
        <v>1350</v>
      </c>
      <c r="L8206" s="181">
        <v>415</v>
      </c>
      <c r="M8206" s="181">
        <v>483</v>
      </c>
      <c r="N8206" s="181">
        <v>589</v>
      </c>
      <c r="O8206" s="181">
        <v>1570</v>
      </c>
      <c r="P8206" s="181">
        <v>1135</v>
      </c>
      <c r="Q8206" s="181">
        <v>332</v>
      </c>
      <c r="R8206" s="181">
        <v>1005</v>
      </c>
      <c r="S8206" s="226">
        <f t="shared" si="386"/>
        <v>6879</v>
      </c>
      <c r="T8206" s="181">
        <f t="shared" si="384"/>
        <v>148654.28608798981</v>
      </c>
      <c r="U8206" s="226">
        <f t="shared" si="385"/>
        <v>9752.6588518992266</v>
      </c>
    </row>
    <row r="8207" spans="1:21" x14ac:dyDescent="0.25">
      <c r="A8207" s="156" t="s">
        <v>20533</v>
      </c>
      <c r="B8207" s="156" t="s">
        <v>207</v>
      </c>
      <c r="C8207" s="223">
        <v>1.0935845375061035</v>
      </c>
      <c r="D8207" s="221">
        <v>10.232853889465332</v>
      </c>
      <c r="E8207" s="221">
        <v>2.5532076358795166</v>
      </c>
      <c r="F8207" s="221">
        <v>94.122283935546875</v>
      </c>
      <c r="G8207" s="221">
        <v>48.921306610107422</v>
      </c>
      <c r="H8207" s="221">
        <v>12.465395927429199</v>
      </c>
      <c r="I8207" s="221">
        <v>2.0665063858032227</v>
      </c>
      <c r="J8207" s="221">
        <v>2.1561565399169922</v>
      </c>
      <c r="K8207" s="180">
        <v>1143</v>
      </c>
      <c r="L8207" s="181">
        <v>437</v>
      </c>
      <c r="M8207" s="181">
        <v>366</v>
      </c>
      <c r="N8207" s="181">
        <v>346</v>
      </c>
      <c r="O8207" s="181">
        <v>1100</v>
      </c>
      <c r="P8207" s="181">
        <v>1138</v>
      </c>
      <c r="Q8207" s="181">
        <v>319</v>
      </c>
      <c r="R8207" s="181">
        <v>1060</v>
      </c>
      <c r="S8207" s="226">
        <f t="shared" si="386"/>
        <v>5909</v>
      </c>
      <c r="T8207" s="181">
        <f t="shared" si="384"/>
        <v>110166.30781841278</v>
      </c>
      <c r="U8207" s="226">
        <f t="shared" si="385"/>
        <v>7227.6047021634004</v>
      </c>
    </row>
    <row r="8208" spans="1:21" x14ac:dyDescent="0.25">
      <c r="A8208" s="156" t="s">
        <v>20501</v>
      </c>
      <c r="B8208" s="156" t="s">
        <v>207</v>
      </c>
      <c r="C8208" s="223">
        <v>2.2313163280487061</v>
      </c>
      <c r="D8208" s="221">
        <v>1.7018693685531616</v>
      </c>
      <c r="E8208" s="221">
        <v>10.064211845397949</v>
      </c>
      <c r="F8208" s="221">
        <v>26.375223159790039</v>
      </c>
      <c r="G8208" s="221">
        <v>78.105583190917969</v>
      </c>
      <c r="H8208" s="221">
        <v>16.927572250366211</v>
      </c>
      <c r="I8208" s="221">
        <v>7.8500642776489258</v>
      </c>
      <c r="J8208" s="221">
        <v>1.6912624835968018</v>
      </c>
      <c r="K8208" s="180">
        <v>1023.7797241210937</v>
      </c>
      <c r="L8208" s="181">
        <v>388.90017700195312</v>
      </c>
      <c r="M8208" s="181">
        <v>380.14990234375</v>
      </c>
      <c r="N8208" s="181">
        <v>379.17767333984375</v>
      </c>
      <c r="O8208" s="181">
        <v>1172.5340576171875</v>
      </c>
      <c r="P8208" s="181">
        <v>999.47344970703125</v>
      </c>
      <c r="Q8208" s="181">
        <v>350.01016235351562</v>
      </c>
      <c r="R8208" s="181">
        <v>1041.2801513671875</v>
      </c>
      <c r="S8208" s="226">
        <f t="shared" si="386"/>
        <v>5735.3052978515625</v>
      </c>
      <c r="T8208" s="181">
        <f t="shared" si="384"/>
        <v>129781.83435603345</v>
      </c>
      <c r="U8208" s="226">
        <f t="shared" si="385"/>
        <v>8514.5069742482829</v>
      </c>
    </row>
    <row r="8209" spans="1:21" x14ac:dyDescent="0.25">
      <c r="A8209" s="156" t="s">
        <v>20534</v>
      </c>
      <c r="B8209" s="156" t="s">
        <v>207</v>
      </c>
      <c r="C8209" s="223">
        <v>1.0697343349456787</v>
      </c>
      <c r="D8209" s="221">
        <v>7.5115747451782227</v>
      </c>
      <c r="E8209" s="221">
        <v>12.133007049560547</v>
      </c>
      <c r="F8209" s="221">
        <v>41.224864959716797</v>
      </c>
      <c r="G8209" s="221">
        <v>26.287252426147461</v>
      </c>
      <c r="H8209" s="221">
        <v>5.0087642669677734</v>
      </c>
      <c r="I8209" s="221">
        <v>1.1751420497894287</v>
      </c>
      <c r="J8209" s="221">
        <v>0.74934440851211548</v>
      </c>
      <c r="K8209" s="180">
        <v>1540</v>
      </c>
      <c r="L8209" s="181">
        <v>530</v>
      </c>
      <c r="M8209" s="181">
        <v>486</v>
      </c>
      <c r="N8209" s="181">
        <v>518</v>
      </c>
      <c r="O8209" s="181">
        <v>1562</v>
      </c>
      <c r="P8209" s="181">
        <v>1380</v>
      </c>
      <c r="Q8209" s="181">
        <v>434</v>
      </c>
      <c r="R8209" s="181">
        <v>1317</v>
      </c>
      <c r="S8209" s="226">
        <f t="shared" si="386"/>
        <v>7767</v>
      </c>
      <c r="T8209" s="181">
        <f t="shared" si="384"/>
        <v>82349.328179657459</v>
      </c>
      <c r="U8209" s="226">
        <f t="shared" si="385"/>
        <v>5402.6353733515225</v>
      </c>
    </row>
    <row r="8210" spans="1:21" x14ac:dyDescent="0.25">
      <c r="A8210" s="156" t="s">
        <v>20535</v>
      </c>
      <c r="B8210" s="156" t="s">
        <v>207</v>
      </c>
      <c r="C8210" s="223">
        <v>0.37454250454902649</v>
      </c>
      <c r="D8210" s="221">
        <v>6.5901021957397461</v>
      </c>
      <c r="E8210" s="221">
        <v>13.891841888427734</v>
      </c>
      <c r="F8210" s="221">
        <v>97.895301818847656</v>
      </c>
      <c r="G8210" s="221">
        <v>71.244285583496094</v>
      </c>
      <c r="H8210" s="221">
        <v>5.6025681495666504</v>
      </c>
      <c r="I8210" s="221">
        <v>6.7764186859130859</v>
      </c>
      <c r="J8210" s="221">
        <v>0.95253664255142212</v>
      </c>
      <c r="K8210" s="180">
        <v>1955</v>
      </c>
      <c r="L8210" s="181">
        <v>677</v>
      </c>
      <c r="M8210" s="181">
        <v>658</v>
      </c>
      <c r="N8210" s="181">
        <v>601</v>
      </c>
      <c r="O8210" s="181">
        <v>2013</v>
      </c>
      <c r="P8210" s="181">
        <v>1823</v>
      </c>
      <c r="Q8210" s="181">
        <v>612</v>
      </c>
      <c r="R8210" s="181">
        <v>1765</v>
      </c>
      <c r="S8210" s="226">
        <f t="shared" si="386"/>
        <v>10104</v>
      </c>
      <c r="T8210" s="181">
        <f t="shared" si="384"/>
        <v>232626.26216474175</v>
      </c>
      <c r="U8210" s="226">
        <f t="shared" si="385"/>
        <v>15261.750162671535</v>
      </c>
    </row>
    <row r="8211" spans="1:21" x14ac:dyDescent="0.25">
      <c r="A8211" s="156" t="s">
        <v>20536</v>
      </c>
      <c r="B8211" s="156" t="s">
        <v>207</v>
      </c>
      <c r="C8211" s="223">
        <v>7.1301102638244629</v>
      </c>
      <c r="D8211" s="221">
        <v>5.1614542007446289</v>
      </c>
      <c r="E8211" s="221">
        <v>11.12995719909668</v>
      </c>
      <c r="F8211" s="221">
        <v>18.300107955932617</v>
      </c>
      <c r="G8211" s="221">
        <v>43.336082458496094</v>
      </c>
      <c r="H8211" s="221">
        <v>30.032588958740234</v>
      </c>
      <c r="I8211" s="221">
        <v>3.6570501327514648</v>
      </c>
      <c r="J8211" s="221">
        <v>3.2312524318695068</v>
      </c>
      <c r="K8211" s="180">
        <v>1069</v>
      </c>
      <c r="L8211" s="181">
        <v>321</v>
      </c>
      <c r="M8211" s="181">
        <v>284</v>
      </c>
      <c r="N8211" s="181">
        <v>355</v>
      </c>
      <c r="O8211" s="181">
        <v>807</v>
      </c>
      <c r="P8211" s="181">
        <v>425</v>
      </c>
      <c r="Q8211" s="181">
        <v>96</v>
      </c>
      <c r="R8211" s="181">
        <v>293</v>
      </c>
      <c r="S8211" s="226">
        <f t="shared" si="386"/>
        <v>3650</v>
      </c>
      <c r="T8211" s="181">
        <f t="shared" si="384"/>
        <v>67970.263466119766</v>
      </c>
      <c r="U8211" s="226">
        <f t="shared" si="385"/>
        <v>4459.2780275868035</v>
      </c>
    </row>
    <row r="8212" spans="1:21" x14ac:dyDescent="0.25">
      <c r="A8212" s="156" t="s">
        <v>20537</v>
      </c>
      <c r="B8212" s="156" t="s">
        <v>207</v>
      </c>
      <c r="C8212" s="223">
        <v>4.8366036415100098</v>
      </c>
      <c r="D8212" s="221">
        <v>13.393526077270508</v>
      </c>
      <c r="E8212" s="221">
        <v>46.768337249755859</v>
      </c>
      <c r="F8212" s="221">
        <v>57.734630584716797</v>
      </c>
      <c r="G8212" s="221">
        <v>79.457099914550781</v>
      </c>
      <c r="H8212" s="221">
        <v>3.0935511589050293</v>
      </c>
      <c r="I8212" s="221">
        <v>3.873417854309082</v>
      </c>
      <c r="J8212" s="221">
        <v>39.797519683837891</v>
      </c>
      <c r="K8212" s="180">
        <v>477</v>
      </c>
      <c r="L8212" s="181">
        <v>122</v>
      </c>
      <c r="M8212" s="181">
        <v>120</v>
      </c>
      <c r="N8212" s="181">
        <v>144</v>
      </c>
      <c r="O8212" s="181">
        <v>360</v>
      </c>
      <c r="P8212" s="181">
        <v>192</v>
      </c>
      <c r="Q8212" s="181">
        <v>33</v>
      </c>
      <c r="R8212" s="181">
        <v>140</v>
      </c>
      <c r="S8212" s="226">
        <f t="shared" si="386"/>
        <v>1588</v>
      </c>
      <c r="T8212" s="181">
        <f t="shared" si="384"/>
        <v>52765.05072927475</v>
      </c>
      <c r="U8212" s="226">
        <f t="shared" si="385"/>
        <v>3461.7201602998321</v>
      </c>
    </row>
    <row r="8213" spans="1:21" x14ac:dyDescent="0.25">
      <c r="A8213" s="156" t="s">
        <v>20538</v>
      </c>
      <c r="B8213" s="156" t="s">
        <v>207</v>
      </c>
      <c r="C8213" s="223">
        <v>3.8146164417266846</v>
      </c>
      <c r="D8213" s="221">
        <v>5.0468955039978027</v>
      </c>
      <c r="E8213" s="221">
        <v>5.6832127571105957</v>
      </c>
      <c r="F8213" s="221">
        <v>39.977424621582031</v>
      </c>
      <c r="G8213" s="221">
        <v>92.268463134765625</v>
      </c>
      <c r="H8213" s="221">
        <v>24.569290161132813</v>
      </c>
      <c r="I8213" s="221">
        <v>26.614482879638672</v>
      </c>
      <c r="J8213" s="221">
        <v>4.7707138061523437</v>
      </c>
      <c r="K8213" s="180">
        <v>2022</v>
      </c>
      <c r="L8213" s="181">
        <v>631</v>
      </c>
      <c r="M8213" s="181">
        <v>487</v>
      </c>
      <c r="N8213" s="181">
        <v>578</v>
      </c>
      <c r="O8213" s="181">
        <v>1578</v>
      </c>
      <c r="P8213" s="181">
        <v>1000</v>
      </c>
      <c r="Q8213" s="181">
        <v>225</v>
      </c>
      <c r="R8213" s="181">
        <v>747</v>
      </c>
      <c r="S8213" s="226">
        <f t="shared" si="386"/>
        <v>7268</v>
      </c>
      <c r="T8213" s="181">
        <f t="shared" si="384"/>
        <v>216493.32840108871</v>
      </c>
      <c r="U8213" s="226">
        <f t="shared" si="385"/>
        <v>14203.327944128407</v>
      </c>
    </row>
    <row r="8214" spans="1:21" x14ac:dyDescent="0.25">
      <c r="A8214" s="156" t="s">
        <v>20539</v>
      </c>
      <c r="B8214" s="156" t="s">
        <v>207</v>
      </c>
      <c r="C8214" s="223">
        <v>4.0801129341125488</v>
      </c>
      <c r="D8214" s="221">
        <v>13.991951942443848</v>
      </c>
      <c r="E8214" s="221">
        <v>21.293643951416016</v>
      </c>
      <c r="F8214" s="221">
        <v>22.983118057250977</v>
      </c>
      <c r="G8214" s="221">
        <v>49.021873474121094</v>
      </c>
      <c r="H8214" s="221">
        <v>24.145748138427734</v>
      </c>
      <c r="I8214" s="221">
        <v>3.8943631649017334</v>
      </c>
      <c r="J8214" s="221">
        <v>3.4685654640197754</v>
      </c>
      <c r="K8214" s="180">
        <v>2089</v>
      </c>
      <c r="L8214" s="181">
        <v>557</v>
      </c>
      <c r="M8214" s="181">
        <v>763</v>
      </c>
      <c r="N8214" s="181">
        <v>1028</v>
      </c>
      <c r="O8214" s="181">
        <v>2078</v>
      </c>
      <c r="P8214" s="181">
        <v>1213</v>
      </c>
      <c r="Q8214" s="181">
        <v>241</v>
      </c>
      <c r="R8214" s="181">
        <v>859</v>
      </c>
      <c r="S8214" s="226">
        <f t="shared" si="386"/>
        <v>8828</v>
      </c>
      <c r="T8214" s="181">
        <f t="shared" si="384"/>
        <v>191264.85367655754</v>
      </c>
      <c r="U8214" s="226">
        <f t="shared" si="385"/>
        <v>12548.180865513541</v>
      </c>
    </row>
    <row r="8215" spans="1:21" x14ac:dyDescent="0.25">
      <c r="A8215" s="156" t="s">
        <v>20540</v>
      </c>
      <c r="B8215" s="156" t="s">
        <v>207</v>
      </c>
      <c r="C8215" s="223">
        <v>-0.83445054292678833</v>
      </c>
      <c r="D8215" s="221">
        <v>7.6560964584350586</v>
      </c>
      <c r="E8215" s="221">
        <v>0.85852861404418945</v>
      </c>
      <c r="F8215" s="221">
        <v>9.8717937469482422</v>
      </c>
      <c r="G8215" s="221">
        <v>16.614477157592773</v>
      </c>
      <c r="H8215" s="221">
        <v>8.1523361206054687</v>
      </c>
      <c r="I8215" s="221">
        <v>0.32008770108222961</v>
      </c>
      <c r="J8215" s="221">
        <v>-0.1057099848985672</v>
      </c>
      <c r="K8215" s="180">
        <v>1784</v>
      </c>
      <c r="L8215" s="181">
        <v>531</v>
      </c>
      <c r="M8215" s="181">
        <v>616</v>
      </c>
      <c r="N8215" s="181">
        <v>914</v>
      </c>
      <c r="O8215" s="181">
        <v>2527</v>
      </c>
      <c r="P8215" s="181">
        <v>1846</v>
      </c>
      <c r="Q8215" s="181">
        <v>443</v>
      </c>
      <c r="R8215" s="181">
        <v>1262</v>
      </c>
      <c r="S8215" s="226">
        <f t="shared" si="386"/>
        <v>9923</v>
      </c>
      <c r="T8215" s="181">
        <f t="shared" si="384"/>
        <v>69170.789668321609</v>
      </c>
      <c r="U8215" s="226">
        <f t="shared" si="385"/>
        <v>4538.0401191548226</v>
      </c>
    </row>
    <row r="8216" spans="1:21" x14ac:dyDescent="0.25">
      <c r="A8216" s="156" t="s">
        <v>20541</v>
      </c>
      <c r="B8216" s="156" t="s">
        <v>207</v>
      </c>
      <c r="C8216" s="223">
        <v>3.4285495281219482</v>
      </c>
      <c r="D8216" s="221">
        <v>1.3262903690338135</v>
      </c>
      <c r="E8216" s="221">
        <v>10.551715850830078</v>
      </c>
      <c r="F8216" s="221">
        <v>45.93768310546875</v>
      </c>
      <c r="G8216" s="221">
        <v>48.243061065673828</v>
      </c>
      <c r="H8216" s="221">
        <v>22.32866096496582</v>
      </c>
      <c r="I8216" s="221">
        <v>22.279747009277344</v>
      </c>
      <c r="J8216" s="221">
        <v>2.2809269428253174</v>
      </c>
      <c r="K8216" s="180">
        <v>2251</v>
      </c>
      <c r="L8216" s="181">
        <v>774</v>
      </c>
      <c r="M8216" s="181">
        <v>693</v>
      </c>
      <c r="N8216" s="181">
        <v>715</v>
      </c>
      <c r="O8216" s="181">
        <v>2244</v>
      </c>
      <c r="P8216" s="181">
        <v>1782</v>
      </c>
      <c r="Q8216" s="181">
        <v>520</v>
      </c>
      <c r="R8216" s="181">
        <v>1561</v>
      </c>
      <c r="S8216" s="226">
        <f t="shared" si="386"/>
        <v>10540</v>
      </c>
      <c r="T8216" s="181">
        <f t="shared" si="384"/>
        <v>212095.09451198578</v>
      </c>
      <c r="U8216" s="226">
        <f t="shared" si="385"/>
        <v>13914.776057734136</v>
      </c>
    </row>
    <row r="8217" spans="1:21" x14ac:dyDescent="0.25">
      <c r="A8217" s="156" t="s">
        <v>20542</v>
      </c>
      <c r="B8217" s="156" t="s">
        <v>207</v>
      </c>
      <c r="C8217" s="223">
        <v>4.4716825485229492</v>
      </c>
      <c r="D8217" s="221">
        <v>-1.269450306892395</v>
      </c>
      <c r="E8217" s="221">
        <v>17.912763595581055</v>
      </c>
      <c r="F8217" s="221">
        <v>38.800502777099609</v>
      </c>
      <c r="G8217" s="221">
        <v>67.180122375488281</v>
      </c>
      <c r="H8217" s="221">
        <v>18.698537826538086</v>
      </c>
      <c r="I8217" s="221">
        <v>16.588602066040039</v>
      </c>
      <c r="J8217" s="221">
        <v>3.1474947929382324</v>
      </c>
      <c r="K8217" s="180">
        <v>2108</v>
      </c>
      <c r="L8217" s="181">
        <v>632</v>
      </c>
      <c r="M8217" s="181">
        <v>790</v>
      </c>
      <c r="N8217" s="181">
        <v>880</v>
      </c>
      <c r="O8217" s="181">
        <v>2175</v>
      </c>
      <c r="P8217" s="181">
        <v>1624</v>
      </c>
      <c r="Q8217" s="181">
        <v>391</v>
      </c>
      <c r="R8217" s="181">
        <v>1324</v>
      </c>
      <c r="S8217" s="226">
        <f t="shared" si="386"/>
        <v>9924</v>
      </c>
      <c r="T8217" s="181">
        <f t="shared" si="384"/>
        <v>244056.15801334381</v>
      </c>
      <c r="U8217" s="226">
        <f t="shared" si="385"/>
        <v>16011.623428069168</v>
      </c>
    </row>
    <row r="8218" spans="1:21" x14ac:dyDescent="0.25">
      <c r="A8218" s="156" t="s">
        <v>20543</v>
      </c>
      <c r="B8218" s="156" t="s">
        <v>207</v>
      </c>
      <c r="C8218" s="223">
        <v>-0.65069055557250977</v>
      </c>
      <c r="D8218" s="221">
        <v>-0.9007725715637207</v>
      </c>
      <c r="E8218" s="221">
        <v>0.4486565887928009</v>
      </c>
      <c r="F8218" s="221">
        <v>12.828409194946289</v>
      </c>
      <c r="G8218" s="221">
        <v>41.859992980957031</v>
      </c>
      <c r="H8218" s="221">
        <v>5.2014951705932617</v>
      </c>
      <c r="I8218" s="221">
        <v>7.8737854957580566E-2</v>
      </c>
      <c r="J8218" s="221">
        <v>-0.34705984592437744</v>
      </c>
      <c r="K8218" s="180">
        <v>1589</v>
      </c>
      <c r="L8218" s="181">
        <v>600</v>
      </c>
      <c r="M8218" s="181">
        <v>546</v>
      </c>
      <c r="N8218" s="181">
        <v>571</v>
      </c>
      <c r="O8218" s="181">
        <v>1716</v>
      </c>
      <c r="P8218" s="181">
        <v>1854</v>
      </c>
      <c r="Q8218" s="181">
        <v>543</v>
      </c>
      <c r="R8218" s="181">
        <v>1821</v>
      </c>
      <c r="S8218" s="226">
        <f t="shared" si="386"/>
        <v>9240</v>
      </c>
      <c r="T8218" s="181">
        <f t="shared" si="384"/>
        <v>86881.655989468098</v>
      </c>
      <c r="U8218" s="226">
        <f t="shared" si="385"/>
        <v>5699.9846667845759</v>
      </c>
    </row>
    <row r="8219" spans="1:21" x14ac:dyDescent="0.25">
      <c r="A8219" s="156" t="s">
        <v>20544</v>
      </c>
      <c r="B8219" s="156" t="s">
        <v>207</v>
      </c>
      <c r="C8219" s="223">
        <v>0.88338655233383179</v>
      </c>
      <c r="D8219" s="221">
        <v>1.827551007270813</v>
      </c>
      <c r="E8219" s="221">
        <v>6.9288058280944824</v>
      </c>
      <c r="F8219" s="221">
        <v>44.918605804443359</v>
      </c>
      <c r="G8219" s="221">
        <v>59.418254852294922</v>
      </c>
      <c r="H8219" s="221">
        <v>9.925654411315918</v>
      </c>
      <c r="I8219" s="221">
        <v>1.4961929321289063</v>
      </c>
      <c r="J8219" s="221">
        <v>2.3292908668518066</v>
      </c>
      <c r="K8219" s="180">
        <v>1812</v>
      </c>
      <c r="L8219" s="181">
        <v>664</v>
      </c>
      <c r="M8219" s="181">
        <v>660</v>
      </c>
      <c r="N8219" s="181">
        <v>644</v>
      </c>
      <c r="O8219" s="181">
        <v>1995</v>
      </c>
      <c r="P8219" s="181">
        <v>1850</v>
      </c>
      <c r="Q8219" s="181">
        <v>508</v>
      </c>
      <c r="R8219" s="181">
        <v>1553</v>
      </c>
      <c r="S8219" s="226">
        <f t="shared" si="386"/>
        <v>9686</v>
      </c>
      <c r="T8219" s="181">
        <f t="shared" si="384"/>
        <v>177594.11810326576</v>
      </c>
      <c r="U8219" s="226">
        <f t="shared" si="385"/>
        <v>11651.294379361902</v>
      </c>
    </row>
    <row r="8220" spans="1:21" x14ac:dyDescent="0.25">
      <c r="A8220" s="156" t="s">
        <v>20545</v>
      </c>
      <c r="B8220" s="156" t="s">
        <v>207</v>
      </c>
      <c r="C8220" s="223">
        <v>4.0386395454406738</v>
      </c>
      <c r="D8220" s="221">
        <v>7.9992423057556152</v>
      </c>
      <c r="E8220" s="221">
        <v>6.2290802001953125</v>
      </c>
      <c r="F8220" s="221">
        <v>49.301116943359375</v>
      </c>
      <c r="G8220" s="221">
        <v>61.895942687988281</v>
      </c>
      <c r="H8220" s="221">
        <v>8.2383289337158203</v>
      </c>
      <c r="I8220" s="221">
        <v>-1.1758410930633545</v>
      </c>
      <c r="J8220" s="221">
        <v>1.5832561254501343</v>
      </c>
      <c r="K8220" s="180">
        <v>2388</v>
      </c>
      <c r="L8220" s="181">
        <v>830</v>
      </c>
      <c r="M8220" s="181">
        <v>697</v>
      </c>
      <c r="N8220" s="181">
        <v>738</v>
      </c>
      <c r="O8220" s="181">
        <v>2290</v>
      </c>
      <c r="P8220" s="181">
        <v>2158</v>
      </c>
      <c r="Q8220" s="181">
        <v>607</v>
      </c>
      <c r="R8220" s="181">
        <v>1954</v>
      </c>
      <c r="S8220" s="226">
        <f t="shared" si="386"/>
        <v>11662</v>
      </c>
      <c r="T8220" s="181">
        <f t="shared" si="384"/>
        <v>218909.50507211685</v>
      </c>
      <c r="U8220" s="226">
        <f t="shared" si="385"/>
        <v>14361.844374556165</v>
      </c>
    </row>
    <row r="8221" spans="1:21" x14ac:dyDescent="0.25">
      <c r="A8221" s="156" t="s">
        <v>20546</v>
      </c>
      <c r="B8221" s="156" t="s">
        <v>207</v>
      </c>
      <c r="C8221" s="223">
        <v>7.6639160513877869E-2</v>
      </c>
      <c r="D8221" s="221">
        <v>7.9864921569824219</v>
      </c>
      <c r="E8221" s="221">
        <v>19.332569122314453</v>
      </c>
      <c r="F8221" s="221">
        <v>106.54489898681641</v>
      </c>
      <c r="G8221" s="221">
        <v>66.488204956054687</v>
      </c>
      <c r="H8221" s="221">
        <v>11.128418922424316</v>
      </c>
      <c r="I8221" s="221">
        <v>1.1306357383728027</v>
      </c>
      <c r="J8221" s="221">
        <v>0.70483797788619995</v>
      </c>
      <c r="K8221" s="180">
        <v>3051</v>
      </c>
      <c r="L8221" s="181">
        <v>994</v>
      </c>
      <c r="M8221" s="181">
        <v>983</v>
      </c>
      <c r="N8221" s="181">
        <v>1113</v>
      </c>
      <c r="O8221" s="181">
        <v>3059</v>
      </c>
      <c r="P8221" s="181">
        <v>2664</v>
      </c>
      <c r="Q8221" s="181">
        <v>744</v>
      </c>
      <c r="R8221" s="181">
        <v>2330</v>
      </c>
      <c r="S8221" s="226">
        <f t="shared" si="386"/>
        <v>14938</v>
      </c>
      <c r="T8221" s="181">
        <f t="shared" si="384"/>
        <v>381277.77975006402</v>
      </c>
      <c r="U8221" s="226">
        <f t="shared" si="385"/>
        <v>25014.227383332553</v>
      </c>
    </row>
    <row r="8222" spans="1:21" x14ac:dyDescent="0.25">
      <c r="A8222" s="156" t="s">
        <v>20547</v>
      </c>
      <c r="B8222" s="156" t="s">
        <v>207</v>
      </c>
      <c r="C8222" s="223">
        <v>1.1951206922531128</v>
      </c>
      <c r="D8222" s="221">
        <v>-5.3663846105337143E-2</v>
      </c>
      <c r="E8222" s="221">
        <v>-1.1963504552841187</v>
      </c>
      <c r="F8222" s="221">
        <v>20.769260406494141</v>
      </c>
      <c r="G8222" s="221">
        <v>46.892181396484375</v>
      </c>
      <c r="H8222" s="221">
        <v>25.125200271606445</v>
      </c>
      <c r="I8222" s="221">
        <v>1.5384334325790405</v>
      </c>
      <c r="J8222" s="221">
        <v>1.1126357316970825</v>
      </c>
      <c r="K8222" s="180">
        <v>1048</v>
      </c>
      <c r="L8222" s="181">
        <v>346</v>
      </c>
      <c r="M8222" s="181">
        <v>375</v>
      </c>
      <c r="N8222" s="181">
        <v>473</v>
      </c>
      <c r="O8222" s="181">
        <v>1201</v>
      </c>
      <c r="P8222" s="181">
        <v>816</v>
      </c>
      <c r="Q8222" s="181">
        <v>212</v>
      </c>
      <c r="R8222" s="181">
        <v>695</v>
      </c>
      <c r="S8222" s="226">
        <f t="shared" si="386"/>
        <v>5166</v>
      </c>
      <c r="T8222" s="181">
        <f t="shared" si="384"/>
        <v>88528.250546313822</v>
      </c>
      <c r="U8222" s="226">
        <f t="shared" si="385"/>
        <v>5808.0116561362674</v>
      </c>
    </row>
    <row r="8223" spans="1:21" x14ac:dyDescent="0.25">
      <c r="A8223" s="156" t="s">
        <v>20548</v>
      </c>
      <c r="B8223" s="156" t="s">
        <v>207</v>
      </c>
      <c r="C8223" s="223">
        <v>2.0743391513824463</v>
      </c>
      <c r="D8223" s="221">
        <v>3.0418484210968018</v>
      </c>
      <c r="E8223" s="221">
        <v>37.8094482421875</v>
      </c>
      <c r="F8223" s="221">
        <v>13.340703010559082</v>
      </c>
      <c r="G8223" s="221">
        <v>51.617866516113281</v>
      </c>
      <c r="H8223" s="221">
        <v>4.1740646362304687</v>
      </c>
      <c r="I8223" s="221">
        <v>2.1797468662261963</v>
      </c>
      <c r="J8223" s="221">
        <v>1.7539494037628174</v>
      </c>
      <c r="K8223" s="180">
        <v>689</v>
      </c>
      <c r="L8223" s="181">
        <v>206</v>
      </c>
      <c r="M8223" s="181">
        <v>211</v>
      </c>
      <c r="N8223" s="181">
        <v>350</v>
      </c>
      <c r="O8223" s="181">
        <v>782</v>
      </c>
      <c r="P8223" s="181">
        <v>703</v>
      </c>
      <c r="Q8223" s="181">
        <v>192</v>
      </c>
      <c r="R8223" s="181">
        <v>417</v>
      </c>
      <c r="S8223" s="226">
        <f t="shared" si="386"/>
        <v>3550</v>
      </c>
      <c r="T8223" s="181">
        <f t="shared" si="384"/>
        <v>59152.327437400818</v>
      </c>
      <c r="U8223" s="226">
        <f t="shared" si="385"/>
        <v>3880.7658021467391</v>
      </c>
    </row>
    <row r="8224" spans="1:21" x14ac:dyDescent="0.25">
      <c r="A8224" s="156" t="s">
        <v>20549</v>
      </c>
      <c r="B8224" s="156" t="s">
        <v>207</v>
      </c>
      <c r="C8224" s="223">
        <v>2.8473522663116455</v>
      </c>
      <c r="D8224" s="221">
        <v>6.0134177207946777</v>
      </c>
      <c r="E8224" s="221">
        <v>6.9357051849365234</v>
      </c>
      <c r="F8224" s="221">
        <v>35.720260620117187</v>
      </c>
      <c r="G8224" s="221">
        <v>53.075050354003906</v>
      </c>
      <c r="H8224" s="221">
        <v>15.72535228729248</v>
      </c>
      <c r="I8224" s="221">
        <v>2.3136608600616455</v>
      </c>
      <c r="J8224" s="221">
        <v>1.8878632783889771</v>
      </c>
      <c r="K8224" s="180">
        <v>1113</v>
      </c>
      <c r="L8224" s="181">
        <v>287</v>
      </c>
      <c r="M8224" s="181">
        <v>405</v>
      </c>
      <c r="N8224" s="181">
        <v>507</v>
      </c>
      <c r="O8224" s="181">
        <v>1221</v>
      </c>
      <c r="P8224" s="181">
        <v>903</v>
      </c>
      <c r="Q8224" s="181">
        <v>246</v>
      </c>
      <c r="R8224" s="181">
        <v>622</v>
      </c>
      <c r="S8224" s="226">
        <f t="shared" si="386"/>
        <v>5304</v>
      </c>
      <c r="T8224" s="181">
        <f t="shared" si="384"/>
        <v>106562.12782096863</v>
      </c>
      <c r="U8224" s="226">
        <f t="shared" si="385"/>
        <v>6991.1477598112233</v>
      </c>
    </row>
    <row r="8225" spans="1:21" x14ac:dyDescent="0.25">
      <c r="A8225" s="156" t="s">
        <v>20550</v>
      </c>
      <c r="B8225" s="156" t="s">
        <v>207</v>
      </c>
      <c r="C8225" s="223">
        <v>2.4928309917449951</v>
      </c>
      <c r="D8225" s="221">
        <v>10.721380233764648</v>
      </c>
      <c r="E8225" s="221">
        <v>17.034259796142578</v>
      </c>
      <c r="F8225" s="221">
        <v>31.508054733276367</v>
      </c>
      <c r="G8225" s="221">
        <v>71.82440185546875</v>
      </c>
      <c r="H8225" s="221">
        <v>22.216781616210937</v>
      </c>
      <c r="I8225" s="221">
        <v>15.697056770324707</v>
      </c>
      <c r="J8225" s="221">
        <v>2.018690824508667</v>
      </c>
      <c r="K8225" s="180">
        <v>1341</v>
      </c>
      <c r="L8225" s="181">
        <v>431</v>
      </c>
      <c r="M8225" s="181">
        <v>502</v>
      </c>
      <c r="N8225" s="181">
        <v>550</v>
      </c>
      <c r="O8225" s="181">
        <v>1456</v>
      </c>
      <c r="P8225" s="181">
        <v>1290</v>
      </c>
      <c r="Q8225" s="181">
        <v>384</v>
      </c>
      <c r="R8225" s="181">
        <v>961</v>
      </c>
      <c r="S8225" s="226">
        <f t="shared" si="386"/>
        <v>6915</v>
      </c>
      <c r="T8225" s="181">
        <f t="shared" si="384"/>
        <v>175048.0388302803</v>
      </c>
      <c r="U8225" s="226">
        <f t="shared" si="385"/>
        <v>11484.255518843471</v>
      </c>
    </row>
    <row r="8226" spans="1:21" x14ac:dyDescent="0.25">
      <c r="A8226" s="156" t="s">
        <v>20551</v>
      </c>
      <c r="B8226" s="156" t="s">
        <v>207</v>
      </c>
      <c r="C8226" s="223">
        <v>5.4064936637878418</v>
      </c>
      <c r="D8226" s="221">
        <v>21.816686630249023</v>
      </c>
      <c r="E8226" s="221">
        <v>21.594804763793945</v>
      </c>
      <c r="F8226" s="221">
        <v>113.10939788818359</v>
      </c>
      <c r="G8226" s="221">
        <v>90.129508972167969</v>
      </c>
      <c r="H8226" s="221">
        <v>19.426460266113281</v>
      </c>
      <c r="I8226" s="221">
        <v>4.7003626823425293</v>
      </c>
      <c r="J8226" s="221">
        <v>2.8643200397491455</v>
      </c>
      <c r="K8226" s="180">
        <v>1283</v>
      </c>
      <c r="L8226" s="181">
        <v>358</v>
      </c>
      <c r="M8226" s="181">
        <v>507</v>
      </c>
      <c r="N8226" s="181">
        <v>648</v>
      </c>
      <c r="O8226" s="181">
        <v>1472</v>
      </c>
      <c r="P8226" s="181">
        <v>1227</v>
      </c>
      <c r="Q8226" s="181">
        <v>322</v>
      </c>
      <c r="R8226" s="181">
        <v>1054</v>
      </c>
      <c r="S8226" s="226">
        <f t="shared" si="386"/>
        <v>6871</v>
      </c>
      <c r="T8226" s="181">
        <f t="shared" si="384"/>
        <v>260029.77509021759</v>
      </c>
      <c r="U8226" s="226">
        <f t="shared" si="385"/>
        <v>17059.593467018538</v>
      </c>
    </row>
    <row r="8227" spans="1:21" x14ac:dyDescent="0.25">
      <c r="A8227" s="156" t="s">
        <v>20552</v>
      </c>
      <c r="B8227" s="156" t="s">
        <v>207</v>
      </c>
      <c r="C8227" s="223">
        <v>2.5885157585144043</v>
      </c>
      <c r="D8227" s="221">
        <v>4.6554050445556641</v>
      </c>
      <c r="E8227" s="221">
        <v>4.2800045013427734</v>
      </c>
      <c r="F8227" s="221">
        <v>33.675064086914063</v>
      </c>
      <c r="G8227" s="221">
        <v>58.786029815673828</v>
      </c>
      <c r="H8227" s="221">
        <v>35.0372314453125</v>
      </c>
      <c r="I8227" s="221">
        <v>3.7933034896850586</v>
      </c>
      <c r="J8227" s="221">
        <v>3.3675055503845215</v>
      </c>
      <c r="K8227" s="180">
        <v>630</v>
      </c>
      <c r="L8227" s="181">
        <v>180</v>
      </c>
      <c r="M8227" s="181">
        <v>187</v>
      </c>
      <c r="N8227" s="181">
        <v>195</v>
      </c>
      <c r="O8227" s="181">
        <v>602</v>
      </c>
      <c r="P8227" s="181">
        <v>525</v>
      </c>
      <c r="Q8227" s="181">
        <v>180</v>
      </c>
      <c r="R8227" s="181">
        <v>540</v>
      </c>
      <c r="S8227" s="226">
        <f t="shared" si="386"/>
        <v>3039</v>
      </c>
      <c r="T8227" s="181">
        <f t="shared" si="384"/>
        <v>66120.720257759094</v>
      </c>
      <c r="U8227" s="226">
        <f t="shared" si="385"/>
        <v>4337.9363265321026</v>
      </c>
    </row>
    <row r="8228" spans="1:21" x14ac:dyDescent="0.25">
      <c r="A8228" s="156" t="s">
        <v>20553</v>
      </c>
      <c r="B8228" s="156" t="s">
        <v>207</v>
      </c>
      <c r="C8228" s="223">
        <v>3.1755862236022949</v>
      </c>
      <c r="D8228" s="221">
        <v>4.1430954933166504</v>
      </c>
      <c r="E8228" s="221">
        <v>3.8029999732971191</v>
      </c>
      <c r="F8228" s="221">
        <v>30.841436386108398</v>
      </c>
      <c r="G8228" s="221">
        <v>29.521928787231445</v>
      </c>
      <c r="H8228" s="221">
        <v>22.238565444946289</v>
      </c>
      <c r="I8228" s="221">
        <v>3.280994176864624</v>
      </c>
      <c r="J8228" s="221">
        <v>2.855196475982666</v>
      </c>
      <c r="K8228" s="180">
        <v>865</v>
      </c>
      <c r="L8228" s="181">
        <v>294</v>
      </c>
      <c r="M8228" s="181">
        <v>292</v>
      </c>
      <c r="N8228" s="181">
        <v>323</v>
      </c>
      <c r="O8228" s="181">
        <v>806</v>
      </c>
      <c r="P8228" s="181">
        <v>616</v>
      </c>
      <c r="Q8228" s="181">
        <v>148</v>
      </c>
      <c r="R8228" s="181">
        <v>571</v>
      </c>
      <c r="S8228" s="226">
        <f t="shared" si="386"/>
        <v>3915</v>
      </c>
      <c r="T8228" s="181">
        <f t="shared" si="384"/>
        <v>54646.747345924377</v>
      </c>
      <c r="U8228" s="226">
        <f t="shared" si="385"/>
        <v>3585.1713277562108</v>
      </c>
    </row>
    <row r="8229" spans="1:21" x14ac:dyDescent="0.25">
      <c r="A8229" s="156" t="s">
        <v>20554</v>
      </c>
      <c r="B8229" s="156" t="s">
        <v>207</v>
      </c>
      <c r="C8229" s="223">
        <v>2.8899836540222168</v>
      </c>
      <c r="D8229" s="221">
        <v>6.6231894493103027</v>
      </c>
      <c r="E8229" s="221">
        <v>22.431587219238281</v>
      </c>
      <c r="F8229" s="221">
        <v>98.503074645996094</v>
      </c>
      <c r="G8229" s="221">
        <v>74.611618041992188</v>
      </c>
      <c r="H8229" s="221">
        <v>13.376923561096191</v>
      </c>
      <c r="I8229" s="221">
        <v>3.4937353134155273</v>
      </c>
      <c r="J8229" s="221">
        <v>3.0679376125335693</v>
      </c>
      <c r="K8229" s="180">
        <v>1576</v>
      </c>
      <c r="L8229" s="181">
        <v>422</v>
      </c>
      <c r="M8229" s="181">
        <v>595</v>
      </c>
      <c r="N8229" s="181">
        <v>641</v>
      </c>
      <c r="O8229" s="181">
        <v>1500</v>
      </c>
      <c r="P8229" s="181">
        <v>1234</v>
      </c>
      <c r="Q8229" s="181">
        <v>277</v>
      </c>
      <c r="R8229" s="181">
        <v>1007</v>
      </c>
      <c r="S8229" s="226">
        <f t="shared" si="386"/>
        <v>7252</v>
      </c>
      <c r="T8229" s="181">
        <f t="shared" si="384"/>
        <v>216318.59402489662</v>
      </c>
      <c r="U8229" s="226">
        <f t="shared" si="385"/>
        <v>14191.864266857156</v>
      </c>
    </row>
    <row r="8230" spans="1:21" x14ac:dyDescent="0.25">
      <c r="A8230" s="156" t="s">
        <v>20555</v>
      </c>
      <c r="B8230" s="156" t="s">
        <v>207</v>
      </c>
      <c r="C8230" s="223">
        <v>0.81423264741897583</v>
      </c>
      <c r="D8230" s="221">
        <v>3.7549967765808105</v>
      </c>
      <c r="E8230" s="221">
        <v>20.512556076049805</v>
      </c>
      <c r="F8230" s="221">
        <v>32.470329284667969</v>
      </c>
      <c r="G8230" s="221">
        <v>45.073627471923828</v>
      </c>
      <c r="H8230" s="221">
        <v>16.947519302368164</v>
      </c>
      <c r="I8230" s="221">
        <v>-1.9714761972427368</v>
      </c>
      <c r="J8230" s="221">
        <v>1.577053427696228</v>
      </c>
      <c r="K8230" s="180">
        <v>1945</v>
      </c>
      <c r="L8230" s="181">
        <v>598</v>
      </c>
      <c r="M8230" s="181">
        <v>542</v>
      </c>
      <c r="N8230" s="181">
        <v>644</v>
      </c>
      <c r="O8230" s="181">
        <v>1828</v>
      </c>
      <c r="P8230" s="181">
        <v>1445</v>
      </c>
      <c r="Q8230" s="181">
        <v>374</v>
      </c>
      <c r="R8230" s="181">
        <v>1169</v>
      </c>
      <c r="S8230" s="226">
        <f t="shared" si="386"/>
        <v>8545</v>
      </c>
      <c r="T8230" s="181">
        <f t="shared" si="384"/>
        <v>143847.86779397726</v>
      </c>
      <c r="U8230" s="226">
        <f t="shared" si="385"/>
        <v>9437.3274937890019</v>
      </c>
    </row>
    <row r="8231" spans="1:21" x14ac:dyDescent="0.25">
      <c r="A8231" s="156" t="s">
        <v>20556</v>
      </c>
      <c r="B8231" s="156" t="s">
        <v>207</v>
      </c>
      <c r="C8231" s="223">
        <v>1.8984479904174805</v>
      </c>
      <c r="D8231" s="221">
        <v>2.3201005458831787</v>
      </c>
      <c r="E8231" s="221">
        <v>5.2719640731811523</v>
      </c>
      <c r="F8231" s="221">
        <v>76.004241943359375</v>
      </c>
      <c r="G8231" s="221">
        <v>59.062229156494141</v>
      </c>
      <c r="H8231" s="221">
        <v>15.446846008300781</v>
      </c>
      <c r="I8231" s="221">
        <v>2.1246638298034668</v>
      </c>
      <c r="J8231" s="221">
        <v>1.578058123588562</v>
      </c>
      <c r="K8231" s="180">
        <v>1946</v>
      </c>
      <c r="L8231" s="181">
        <v>668</v>
      </c>
      <c r="M8231" s="181">
        <v>683</v>
      </c>
      <c r="N8231" s="181">
        <v>710</v>
      </c>
      <c r="O8231" s="181">
        <v>2017</v>
      </c>
      <c r="P8231" s="181">
        <v>1834</v>
      </c>
      <c r="Q8231" s="181">
        <v>512</v>
      </c>
      <c r="R8231" s="181">
        <v>1770</v>
      </c>
      <c r="S8231" s="226">
        <f t="shared" si="386"/>
        <v>10140</v>
      </c>
      <c r="T8231" s="181">
        <f t="shared" si="384"/>
        <v>214146.99274325371</v>
      </c>
      <c r="U8231" s="226">
        <f t="shared" si="385"/>
        <v>14049.393524710678</v>
      </c>
    </row>
    <row r="8232" spans="1:21" x14ac:dyDescent="0.25">
      <c r="A8232" s="156" t="s">
        <v>20557</v>
      </c>
      <c r="B8232" s="156" t="s">
        <v>207</v>
      </c>
      <c r="C8232" s="223">
        <v>1.6726850271224976</v>
      </c>
      <c r="D8232" s="221">
        <v>13.030010223388672</v>
      </c>
      <c r="E8232" s="221">
        <v>4.8691554069519043</v>
      </c>
      <c r="F8232" s="221">
        <v>35.020103454589844</v>
      </c>
      <c r="G8232" s="221">
        <v>63.707065582275391</v>
      </c>
      <c r="H8232" s="221">
        <v>10.566737174987793</v>
      </c>
      <c r="I8232" s="221">
        <v>0.97291845083236694</v>
      </c>
      <c r="J8232" s="221">
        <v>0.83029669523239136</v>
      </c>
      <c r="K8232" s="180">
        <v>1406</v>
      </c>
      <c r="L8232" s="181">
        <v>513</v>
      </c>
      <c r="M8232" s="181">
        <v>649</v>
      </c>
      <c r="N8232" s="181">
        <v>616</v>
      </c>
      <c r="O8232" s="181">
        <v>1647</v>
      </c>
      <c r="P8232" s="181">
        <v>1735</v>
      </c>
      <c r="Q8232" s="181">
        <v>550</v>
      </c>
      <c r="R8232" s="181">
        <v>1529</v>
      </c>
      <c r="S8232" s="226">
        <f t="shared" si="386"/>
        <v>8645</v>
      </c>
      <c r="T8232" s="181">
        <f t="shared" si="384"/>
        <v>158832.11078745127</v>
      </c>
      <c r="U8232" s="226">
        <f t="shared" si="385"/>
        <v>10420.388352073398</v>
      </c>
    </row>
    <row r="8233" spans="1:21" x14ac:dyDescent="0.25">
      <c r="A8233" s="156" t="s">
        <v>20558</v>
      </c>
      <c r="B8233" s="156" t="s">
        <v>207</v>
      </c>
      <c r="C8233" s="223">
        <v>2.607595682144165</v>
      </c>
      <c r="D8233" s="221">
        <v>23.201763153076172</v>
      </c>
      <c r="E8233" s="221">
        <v>10.085082054138184</v>
      </c>
      <c r="F8233" s="221">
        <v>55.346328735351562</v>
      </c>
      <c r="G8233" s="221">
        <v>28.505691528320313</v>
      </c>
      <c r="H8233" s="221">
        <v>5.1646285057067871</v>
      </c>
      <c r="I8233" s="221">
        <v>2.7130036354064941</v>
      </c>
      <c r="J8233" s="221">
        <v>2.2872059345245361</v>
      </c>
      <c r="K8233" s="180">
        <v>609</v>
      </c>
      <c r="L8233" s="181">
        <v>208</v>
      </c>
      <c r="M8233" s="181">
        <v>254</v>
      </c>
      <c r="N8233" s="181">
        <v>244</v>
      </c>
      <c r="O8233" s="181">
        <v>697</v>
      </c>
      <c r="P8233" s="181">
        <v>749</v>
      </c>
      <c r="Q8233" s="181">
        <v>217</v>
      </c>
      <c r="R8233" s="181">
        <v>682</v>
      </c>
      <c r="S8233" s="226">
        <f t="shared" si="386"/>
        <v>3660</v>
      </c>
      <c r="T8233" s="181">
        <f t="shared" si="384"/>
        <v>48365.477541685104</v>
      </c>
      <c r="U8233" s="226">
        <f t="shared" si="385"/>
        <v>3173.0804074767802</v>
      </c>
    </row>
    <row r="8234" spans="1:21" x14ac:dyDescent="0.25">
      <c r="A8234" s="156" t="s">
        <v>20559</v>
      </c>
      <c r="B8234" s="156" t="s">
        <v>207</v>
      </c>
      <c r="C8234" s="223">
        <v>4.1663780212402344</v>
      </c>
      <c r="D8234" s="221">
        <v>6.6184730529785156</v>
      </c>
      <c r="E8234" s="221">
        <v>6.6081323623657227</v>
      </c>
      <c r="F8234" s="221">
        <v>90.169189453125</v>
      </c>
      <c r="G8234" s="221">
        <v>57.410045623779297</v>
      </c>
      <c r="H8234" s="221">
        <v>11.260767936706543</v>
      </c>
      <c r="I8234" s="221">
        <v>6.7311544418334961</v>
      </c>
      <c r="J8234" s="221">
        <v>3.560680627822876</v>
      </c>
      <c r="K8234" s="180">
        <v>2631</v>
      </c>
      <c r="L8234" s="181">
        <v>1022</v>
      </c>
      <c r="M8234" s="181">
        <v>993</v>
      </c>
      <c r="N8234" s="181">
        <v>856</v>
      </c>
      <c r="O8234" s="181">
        <v>2761</v>
      </c>
      <c r="P8234" s="181">
        <v>2695</v>
      </c>
      <c r="Q8234" s="181">
        <v>785</v>
      </c>
      <c r="R8234" s="181">
        <v>2138</v>
      </c>
      <c r="S8234" s="226">
        <f t="shared" si="386"/>
        <v>13881</v>
      </c>
      <c r="T8234" s="181">
        <f t="shared" si="384"/>
        <v>303226.11861753464</v>
      </c>
      <c r="U8234" s="226">
        <f t="shared" si="385"/>
        <v>19893.546077184179</v>
      </c>
    </row>
    <row r="8235" spans="1:21" x14ac:dyDescent="0.25">
      <c r="A8235" s="156" t="s">
        <v>20560</v>
      </c>
      <c r="B8235" s="156" t="s">
        <v>207</v>
      </c>
      <c r="C8235" s="223">
        <v>3.2012135982513428</v>
      </c>
      <c r="D8235" s="221">
        <v>13.253585815429688</v>
      </c>
      <c r="E8235" s="221">
        <v>7.7453889846801758</v>
      </c>
      <c r="F8235" s="221">
        <v>24.28369140625</v>
      </c>
      <c r="G8235" s="221">
        <v>57.398624420166016</v>
      </c>
      <c r="H8235" s="221">
        <v>12.695248603820801</v>
      </c>
      <c r="I8235" s="221">
        <v>3.2026588916778564</v>
      </c>
      <c r="J8235" s="221">
        <v>2.7768611907958984</v>
      </c>
      <c r="K8235" s="180">
        <v>2064</v>
      </c>
      <c r="L8235" s="181">
        <v>543</v>
      </c>
      <c r="M8235" s="181">
        <v>662</v>
      </c>
      <c r="N8235" s="181">
        <v>859</v>
      </c>
      <c r="O8235" s="181">
        <v>2657</v>
      </c>
      <c r="P8235" s="181">
        <v>1599</v>
      </c>
      <c r="Q8235" s="181">
        <v>411</v>
      </c>
      <c r="R8235" s="181">
        <v>1030</v>
      </c>
      <c r="S8235" s="226">
        <f t="shared" si="386"/>
        <v>9825</v>
      </c>
      <c r="T8235" s="181">
        <f t="shared" si="384"/>
        <v>216775.44782328606</v>
      </c>
      <c r="U8235" s="226">
        <f t="shared" si="385"/>
        <v>14221.836757783178</v>
      </c>
    </row>
    <row r="8236" spans="1:21" x14ac:dyDescent="0.25">
      <c r="A8236" s="156" t="s">
        <v>20513</v>
      </c>
      <c r="B8236" s="156" t="s">
        <v>207</v>
      </c>
      <c r="C8236" s="223">
        <v>0.91796338558197021</v>
      </c>
      <c r="D8236" s="221">
        <v>9.4135818481445313</v>
      </c>
      <c r="E8236" s="221">
        <v>10.688937187194824</v>
      </c>
      <c r="F8236" s="221">
        <v>40.288047790527344</v>
      </c>
      <c r="G8236" s="221">
        <v>37.787494659423828</v>
      </c>
      <c r="H8236" s="221">
        <v>11.334990501403809</v>
      </c>
      <c r="I8236" s="221">
        <v>2.6964170932769775</v>
      </c>
      <c r="J8236" s="221">
        <v>2.2706193923950195</v>
      </c>
      <c r="K8236" s="180">
        <v>1993.6810302734375</v>
      </c>
      <c r="L8236" s="181">
        <v>588.07049560546875</v>
      </c>
      <c r="M8236" s="181">
        <v>639.5484619140625</v>
      </c>
      <c r="N8236" s="181">
        <v>686.66387939453125</v>
      </c>
      <c r="O8236" s="181">
        <v>2093.14697265625</v>
      </c>
      <c r="P8236" s="181">
        <v>1725.821044921875</v>
      </c>
      <c r="Q8236" s="181">
        <v>491.22207641601562</v>
      </c>
      <c r="R8236" s="181">
        <v>1568.76953125</v>
      </c>
      <c r="S8236" s="226">
        <f t="shared" si="386"/>
        <v>9786.9234924316406</v>
      </c>
      <c r="T8236" s="181">
        <f t="shared" si="384"/>
        <v>145409.97978307088</v>
      </c>
      <c r="U8236" s="226">
        <f t="shared" si="385"/>
        <v>9539.8118937952968</v>
      </c>
    </row>
    <row r="8237" spans="1:21" x14ac:dyDescent="0.25">
      <c r="A8237" s="156" t="s">
        <v>20561</v>
      </c>
      <c r="B8237" s="156" t="s">
        <v>207</v>
      </c>
      <c r="C8237" s="223">
        <v>8.4200515747070312</v>
      </c>
      <c r="D8237" s="221">
        <v>9.9897966384887695</v>
      </c>
      <c r="E8237" s="221">
        <v>34.647239685058594</v>
      </c>
      <c r="F8237" s="221">
        <v>46.871040344238281</v>
      </c>
      <c r="G8237" s="221">
        <v>52.706832885742187</v>
      </c>
      <c r="H8237" s="221">
        <v>10.64930534362793</v>
      </c>
      <c r="I8237" s="221">
        <v>3.1309006214141846</v>
      </c>
      <c r="J8237" s="221">
        <v>2.7051029205322266</v>
      </c>
      <c r="K8237" s="180">
        <v>1809</v>
      </c>
      <c r="L8237" s="181">
        <v>524</v>
      </c>
      <c r="M8237" s="181">
        <v>542</v>
      </c>
      <c r="N8237" s="181">
        <v>657</v>
      </c>
      <c r="O8237" s="181">
        <v>1669</v>
      </c>
      <c r="P8237" s="181">
        <v>1265</v>
      </c>
      <c r="Q8237" s="181">
        <v>375</v>
      </c>
      <c r="R8237" s="181">
        <v>1082</v>
      </c>
      <c r="S8237" s="226">
        <f t="shared" si="386"/>
        <v>7923</v>
      </c>
      <c r="T8237" s="181">
        <f t="shared" si="384"/>
        <v>175579.68859171867</v>
      </c>
      <c r="U8237" s="226">
        <f t="shared" si="385"/>
        <v>11519.135096744998</v>
      </c>
    </row>
    <row r="8238" spans="1:21" x14ac:dyDescent="0.25">
      <c r="A8238" s="156" t="s">
        <v>20562</v>
      </c>
      <c r="B8238" s="156" t="s">
        <v>207</v>
      </c>
      <c r="C8238" s="223">
        <v>1.9689936637878418</v>
      </c>
      <c r="D8238" s="221">
        <v>6.4318714141845703</v>
      </c>
      <c r="E8238" s="221">
        <v>8.9348468780517578</v>
      </c>
      <c r="F8238" s="221">
        <v>44.717540740966797</v>
      </c>
      <c r="G8238" s="221">
        <v>54.281684875488281</v>
      </c>
      <c r="H8238" s="221">
        <v>14.562285423278809</v>
      </c>
      <c r="I8238" s="221">
        <v>1.7594127655029297</v>
      </c>
      <c r="J8238" s="221">
        <v>1.3336150646209717</v>
      </c>
      <c r="K8238" s="180">
        <v>2954</v>
      </c>
      <c r="L8238" s="181">
        <v>959</v>
      </c>
      <c r="M8238" s="181">
        <v>898</v>
      </c>
      <c r="N8238" s="181">
        <v>974</v>
      </c>
      <c r="O8238" s="181">
        <v>2773</v>
      </c>
      <c r="P8238" s="181">
        <v>2761</v>
      </c>
      <c r="Q8238" s="181">
        <v>663</v>
      </c>
      <c r="R8238" s="181">
        <v>2215</v>
      </c>
      <c r="S8238" s="226">
        <f t="shared" si="386"/>
        <v>14197</v>
      </c>
      <c r="T8238" s="181">
        <f t="shared" si="384"/>
        <v>258412.97939229012</v>
      </c>
      <c r="U8238" s="226">
        <f t="shared" si="385"/>
        <v>16953.521470777734</v>
      </c>
    </row>
    <row r="8239" spans="1:21" x14ac:dyDescent="0.25">
      <c r="A8239" s="156" t="s">
        <v>20563</v>
      </c>
      <c r="B8239" s="156" t="s">
        <v>207</v>
      </c>
      <c r="C8239" s="223">
        <v>4.3053679466247559</v>
      </c>
      <c r="D8239" s="221">
        <v>3.5205292701721191</v>
      </c>
      <c r="E8239" s="221">
        <v>8.1576910018920898</v>
      </c>
      <c r="F8239" s="221">
        <v>29.505817413330078</v>
      </c>
      <c r="G8239" s="221">
        <v>70.915122985839844</v>
      </c>
      <c r="H8239" s="221">
        <v>21.388584136962891</v>
      </c>
      <c r="I8239" s="221">
        <v>2.6584277153015137</v>
      </c>
      <c r="J8239" s="221">
        <v>2.2326300144195557</v>
      </c>
      <c r="K8239" s="180">
        <v>529.4642333984375</v>
      </c>
      <c r="L8239" s="181">
        <v>169.65228271484375</v>
      </c>
      <c r="M8239" s="181">
        <v>190.15969848632812</v>
      </c>
      <c r="N8239" s="181">
        <v>213.46357727050781</v>
      </c>
      <c r="O8239" s="181">
        <v>507.092529296875</v>
      </c>
      <c r="P8239" s="181">
        <v>488.44940185546875</v>
      </c>
      <c r="Q8239" s="181">
        <v>159.86463928222656</v>
      </c>
      <c r="R8239" s="181">
        <v>505.69427490234375</v>
      </c>
      <c r="S8239" s="226">
        <f t="shared" si="386"/>
        <v>2763.8406372070312</v>
      </c>
      <c r="T8239" s="181">
        <f t="shared" si="384"/>
        <v>58688.272575566349</v>
      </c>
      <c r="U8239" s="226">
        <f t="shared" si="385"/>
        <v>3850.3208760357093</v>
      </c>
    </row>
    <row r="8240" spans="1:21" x14ac:dyDescent="0.25">
      <c r="A8240" s="156" t="s">
        <v>20564</v>
      </c>
      <c r="B8240" s="156" t="s">
        <v>207</v>
      </c>
      <c r="C8240" s="223">
        <v>3.3963956832885742</v>
      </c>
      <c r="D8240" s="221">
        <v>5.620856761932373</v>
      </c>
      <c r="E8240" s="221">
        <v>23.54472541809082</v>
      </c>
      <c r="F8240" s="221">
        <v>65.548423767089844</v>
      </c>
      <c r="G8240" s="221">
        <v>43.210208892822266</v>
      </c>
      <c r="H8240" s="221">
        <v>17.67582893371582</v>
      </c>
      <c r="I8240" s="221">
        <v>1.8854227066040039</v>
      </c>
      <c r="J8240" s="221">
        <v>1.4596250057220459</v>
      </c>
      <c r="K8240" s="180">
        <v>2238.607177734375</v>
      </c>
      <c r="L8240" s="181">
        <v>793.8978271484375</v>
      </c>
      <c r="M8240" s="181">
        <v>738.5096435546875</v>
      </c>
      <c r="N8240" s="181">
        <v>763.8958740234375</v>
      </c>
      <c r="O8240" s="181">
        <v>2129.369384765625</v>
      </c>
      <c r="P8240" s="181">
        <v>2089.36669921875</v>
      </c>
      <c r="Q8240" s="181">
        <v>486.95477294921875</v>
      </c>
      <c r="R8240" s="181">
        <v>1396.2447509765625</v>
      </c>
      <c r="S8240" s="226">
        <f t="shared" si="386"/>
        <v>10636.846130371094</v>
      </c>
      <c r="T8240" s="181">
        <f t="shared" si="384"/>
        <v>211423.65258511095</v>
      </c>
      <c r="U8240" s="226">
        <f t="shared" si="385"/>
        <v>13870.725231996115</v>
      </c>
    </row>
    <row r="8241" spans="1:21" x14ac:dyDescent="0.25">
      <c r="A8241" s="156" t="s">
        <v>20565</v>
      </c>
      <c r="B8241" s="156" t="s">
        <v>207</v>
      </c>
      <c r="C8241" s="223">
        <v>-1.5746333599090576</v>
      </c>
      <c r="D8241" s="221">
        <v>0.92977917194366455</v>
      </c>
      <c r="E8241" s="221">
        <v>16.054197311401367</v>
      </c>
      <c r="F8241" s="221">
        <v>43.189342498779297</v>
      </c>
      <c r="G8241" s="221">
        <v>55.983860015869141</v>
      </c>
      <c r="H8241" s="221">
        <v>22.799016952514648</v>
      </c>
      <c r="I8241" s="221">
        <v>6.76775723695755E-2</v>
      </c>
      <c r="J8241" s="221">
        <v>-0.35812011361122131</v>
      </c>
      <c r="K8241" s="180">
        <v>1620.261962890625</v>
      </c>
      <c r="L8241" s="181">
        <v>486.14035034179687</v>
      </c>
      <c r="M8241" s="181">
        <v>477.49237060546875</v>
      </c>
      <c r="N8241" s="181">
        <v>517.64373779296875</v>
      </c>
      <c r="O8241" s="181">
        <v>1614.0848388671875</v>
      </c>
      <c r="P8241" s="181">
        <v>1223.6900634765625</v>
      </c>
      <c r="Q8241" s="181">
        <v>346.53713989257812</v>
      </c>
      <c r="R8241" s="181">
        <v>942.6304931640625</v>
      </c>
      <c r="S8241" s="226">
        <f t="shared" si="386"/>
        <v>7228.48095703125</v>
      </c>
      <c r="T8241" s="181">
        <f t="shared" si="384"/>
        <v>145870.64207786942</v>
      </c>
      <c r="U8241" s="226">
        <f t="shared" si="385"/>
        <v>9570.0342461090677</v>
      </c>
    </row>
    <row r="8242" spans="1:21" x14ac:dyDescent="0.25">
      <c r="A8242" s="156" t="s">
        <v>20528</v>
      </c>
      <c r="B8242" s="156" t="s">
        <v>207</v>
      </c>
      <c r="C8242" s="223">
        <v>0.95540058612823486</v>
      </c>
      <c r="D8242" s="221">
        <v>1.9229100942611694</v>
      </c>
      <c r="E8242" s="221">
        <v>1.5475096702575684</v>
      </c>
      <c r="F8242" s="221">
        <v>4.8980698585510254</v>
      </c>
      <c r="G8242" s="221">
        <v>9.0669107437133789</v>
      </c>
      <c r="H8242" s="221">
        <v>3.5124335289001465</v>
      </c>
      <c r="I8242" s="221">
        <v>1.0608084201812744</v>
      </c>
      <c r="J8242" s="221">
        <v>0.63501071929931641</v>
      </c>
      <c r="K8242" s="180">
        <v>163.68844604492187</v>
      </c>
      <c r="L8242" s="181">
        <v>53.5677490234375</v>
      </c>
      <c r="M8242" s="181">
        <v>51.135364532470703</v>
      </c>
      <c r="N8242" s="181">
        <v>52.849090576171875</v>
      </c>
      <c r="O8242" s="181">
        <v>163.63316345214844</v>
      </c>
      <c r="P8242" s="181">
        <v>139.25404357910156</v>
      </c>
      <c r="Q8242" s="181">
        <v>41.792797088623047</v>
      </c>
      <c r="R8242" s="181">
        <v>129.35865783691406</v>
      </c>
      <c r="S8242" s="226">
        <f t="shared" si="386"/>
        <v>795.27931213378906</v>
      </c>
      <c r="T8242" s="181">
        <f t="shared" si="384"/>
        <v>2696.6311561762823</v>
      </c>
      <c r="U8242" s="226">
        <f t="shared" si="385"/>
        <v>176.9160137099785</v>
      </c>
    </row>
    <row r="8243" spans="1:21" x14ac:dyDescent="0.25">
      <c r="A8243" s="156" t="s">
        <v>20374</v>
      </c>
      <c r="B8243" s="156" t="s">
        <v>210</v>
      </c>
      <c r="C8243" s="223">
        <v>-0.34853705763816833</v>
      </c>
      <c r="D8243" s="221">
        <v>0.6189723014831543</v>
      </c>
      <c r="E8243" s="221">
        <v>0.24357195198535919</v>
      </c>
      <c r="F8243" s="221">
        <v>3.5941321849822998</v>
      </c>
      <c r="G8243" s="221">
        <v>128.76171875</v>
      </c>
      <c r="H8243" s="221">
        <v>2.2084958553314209</v>
      </c>
      <c r="I8243" s="221">
        <v>-0.24312929809093475</v>
      </c>
      <c r="J8243" s="221">
        <v>-0.66892695426940918</v>
      </c>
      <c r="K8243" s="180">
        <v>15.320813179016113</v>
      </c>
      <c r="L8243" s="181">
        <v>5.3122420310974121</v>
      </c>
      <c r="M8243" s="181">
        <v>4.8088521957397461</v>
      </c>
      <c r="N8243" s="181">
        <v>5.3892307281494141</v>
      </c>
      <c r="O8243" s="181">
        <v>15.646535873413086</v>
      </c>
      <c r="P8243" s="181">
        <v>14.0889892578125</v>
      </c>
      <c r="Q8243" s="181">
        <v>3.488194465637207</v>
      </c>
      <c r="R8243" s="181">
        <v>11.216707229614258</v>
      </c>
      <c r="S8243" s="226">
        <f t="shared" si="386"/>
        <v>75.271564960479736</v>
      </c>
      <c r="T8243" s="181">
        <f t="shared" si="384"/>
        <v>2055.9282545082651</v>
      </c>
      <c r="U8243" s="226">
        <f t="shared" si="385"/>
        <v>134.8818619217715</v>
      </c>
    </row>
    <row r="8244" spans="1:21" x14ac:dyDescent="0.25">
      <c r="A8244" s="156" t="s">
        <v>20408</v>
      </c>
      <c r="B8244" s="156" t="s">
        <v>210</v>
      </c>
      <c r="C8244" s="223">
        <v>-1.3516565561294556</v>
      </c>
      <c r="D8244" s="221">
        <v>-0.38414713740348816</v>
      </c>
      <c r="E8244" s="221">
        <v>-0.75954759120941162</v>
      </c>
      <c r="F8244" s="221">
        <v>50.031532287597656</v>
      </c>
      <c r="G8244" s="221">
        <v>311.95785522460937</v>
      </c>
      <c r="H8244" s="221">
        <v>350.806640625</v>
      </c>
      <c r="I8244" s="221">
        <v>-1.246248722076416</v>
      </c>
      <c r="J8244" s="221">
        <v>115.92545318603516</v>
      </c>
      <c r="K8244" s="180">
        <v>21.227167129516602</v>
      </c>
      <c r="L8244" s="181">
        <v>7.1306791305541992</v>
      </c>
      <c r="M8244" s="181">
        <v>6.8421545028686523</v>
      </c>
      <c r="N8244" s="181">
        <v>7.3882904052734375</v>
      </c>
      <c r="O8244" s="181">
        <v>22.195783615112305</v>
      </c>
      <c r="P8244" s="181">
        <v>22.958313941955566</v>
      </c>
      <c r="Q8244" s="181">
        <v>5.6365337371826172</v>
      </c>
      <c r="R8244" s="181">
        <v>18.888055801391602</v>
      </c>
      <c r="S8244" s="226">
        <f t="shared" si="386"/>
        <v>112.26697826385498</v>
      </c>
      <c r="T8244" s="181">
        <f t="shared" si="384"/>
        <v>17493.679423999871</v>
      </c>
      <c r="U8244" s="226">
        <f t="shared" si="385"/>
        <v>1147.6957172010109</v>
      </c>
    </row>
    <row r="8245" spans="1:21" x14ac:dyDescent="0.25">
      <c r="A8245" s="156" t="s">
        <v>20410</v>
      </c>
      <c r="B8245" s="156" t="s">
        <v>210</v>
      </c>
      <c r="C8245" s="223">
        <v>-0.66818642616271973</v>
      </c>
      <c r="D8245" s="221">
        <v>0.29932299256324768</v>
      </c>
      <c r="E8245" s="221">
        <v>-7.6077394187450409E-2</v>
      </c>
      <c r="F8245" s="221">
        <v>3.2744827270507813</v>
      </c>
      <c r="G8245" s="221">
        <v>203.53878784179687</v>
      </c>
      <c r="H8245" s="221">
        <v>223.18472290039062</v>
      </c>
      <c r="I8245" s="221">
        <v>399.11135864257812</v>
      </c>
      <c r="J8245" s="221">
        <v>11.356657028198242</v>
      </c>
      <c r="K8245" s="180">
        <v>26.932868957519531</v>
      </c>
      <c r="L8245" s="181">
        <v>8.9230022430419922</v>
      </c>
      <c r="M8245" s="181">
        <v>8.6250724792480469</v>
      </c>
      <c r="N8245" s="181">
        <v>10.144515037536621</v>
      </c>
      <c r="O8245" s="181">
        <v>31.625265121459961</v>
      </c>
      <c r="P8245" s="181">
        <v>31.148578643798828</v>
      </c>
      <c r="Q8245" s="181">
        <v>9.4145870208740234</v>
      </c>
      <c r="R8245" s="181">
        <v>29.226930618286133</v>
      </c>
      <c r="S8245" s="226">
        <f t="shared" si="386"/>
        <v>156.04082012176514</v>
      </c>
      <c r="T8245" s="181">
        <f t="shared" si="384"/>
        <v>17495.480413838144</v>
      </c>
      <c r="U8245" s="226">
        <f t="shared" si="385"/>
        <v>1147.813873494722</v>
      </c>
    </row>
    <row r="8246" spans="1:21" x14ac:dyDescent="0.25">
      <c r="A8246" s="156" t="s">
        <v>20411</v>
      </c>
      <c r="B8246" s="156" t="s">
        <v>210</v>
      </c>
      <c r="C8246" s="223">
        <v>0.41659086942672729</v>
      </c>
      <c r="D8246" s="221">
        <v>1.3841001987457275</v>
      </c>
      <c r="E8246" s="221">
        <v>1.008699893951416</v>
      </c>
      <c r="F8246" s="221">
        <v>127.10451507568359</v>
      </c>
      <c r="G8246" s="221">
        <v>8.5281009674072266</v>
      </c>
      <c r="H8246" s="221">
        <v>129.13639831542969</v>
      </c>
      <c r="I8246" s="221">
        <v>0.52199858427047729</v>
      </c>
      <c r="J8246" s="221">
        <v>9.6200950443744659E-2</v>
      </c>
      <c r="K8246" s="180">
        <v>55.561038970947266</v>
      </c>
      <c r="L8246" s="181">
        <v>17.567756652832031</v>
      </c>
      <c r="M8246" s="181">
        <v>20.33527946472168</v>
      </c>
      <c r="N8246" s="181">
        <v>25.990653991699219</v>
      </c>
      <c r="O8246" s="181">
        <v>70.782417297363281</v>
      </c>
      <c r="P8246" s="181">
        <v>49.875583648681641</v>
      </c>
      <c r="Q8246" s="181">
        <v>12.273364067077637</v>
      </c>
      <c r="R8246" s="181">
        <v>36.519275665283203</v>
      </c>
      <c r="S8246" s="226">
        <f t="shared" si="386"/>
        <v>288.90536975860596</v>
      </c>
      <c r="T8246" s="181">
        <f t="shared" si="384"/>
        <v>10425.816128755725</v>
      </c>
      <c r="U8246" s="226">
        <f t="shared" si="385"/>
        <v>683.99930222125113</v>
      </c>
    </row>
    <row r="8247" spans="1:21" x14ac:dyDescent="0.25">
      <c r="A8247" s="156" t="s">
        <v>20412</v>
      </c>
      <c r="B8247" s="156" t="s">
        <v>210</v>
      </c>
      <c r="C8247" s="223">
        <v>1.0626504421234131</v>
      </c>
      <c r="D8247" s="221">
        <v>2.0301597118377686</v>
      </c>
      <c r="E8247" s="221">
        <v>1.654759407043457</v>
      </c>
      <c r="F8247" s="221">
        <v>105.88428497314453</v>
      </c>
      <c r="G8247" s="221">
        <v>53.835094451904297</v>
      </c>
      <c r="H8247" s="221">
        <v>41.679553985595703</v>
      </c>
      <c r="I8247" s="221">
        <v>1.1680581569671631</v>
      </c>
      <c r="J8247" s="221">
        <v>0.7422603964805603</v>
      </c>
      <c r="K8247" s="180">
        <v>118.03917694091797</v>
      </c>
      <c r="L8247" s="181">
        <v>42.549839019775391</v>
      </c>
      <c r="M8247" s="181">
        <v>39.227306365966797</v>
      </c>
      <c r="N8247" s="181">
        <v>40.263362884521484</v>
      </c>
      <c r="O8247" s="181">
        <v>113.71631622314453</v>
      </c>
      <c r="P8247" s="181">
        <v>91.280296325683594</v>
      </c>
      <c r="Q8247" s="181">
        <v>23.400623321533203</v>
      </c>
      <c r="R8247" s="181">
        <v>75.632247924804688</v>
      </c>
      <c r="S8247" s="226">
        <f t="shared" si="386"/>
        <v>544.10916900634766</v>
      </c>
      <c r="T8247" s="181">
        <f t="shared" si="384"/>
        <v>14549.909270754462</v>
      </c>
      <c r="U8247" s="226">
        <f t="shared" si="385"/>
        <v>954.56582637490919</v>
      </c>
    </row>
    <row r="8248" spans="1:21" x14ac:dyDescent="0.25">
      <c r="A8248" s="156" t="s">
        <v>20415</v>
      </c>
      <c r="B8248" s="156" t="s">
        <v>210</v>
      </c>
      <c r="C8248" s="223">
        <v>1.0501289367675781</v>
      </c>
      <c r="D8248" s="221">
        <v>2.0176384449005127</v>
      </c>
      <c r="E8248" s="221">
        <v>1.6422379016876221</v>
      </c>
      <c r="F8248" s="221">
        <v>4.9927978515625</v>
      </c>
      <c r="G8248" s="221">
        <v>-10.581633567810059</v>
      </c>
      <c r="H8248" s="221">
        <v>3.6071619987487793</v>
      </c>
      <c r="I8248" s="221">
        <v>99.26031494140625</v>
      </c>
      <c r="J8248" s="221">
        <v>0.72973901033401489</v>
      </c>
      <c r="K8248" s="180">
        <v>52.9578857421875</v>
      </c>
      <c r="L8248" s="181">
        <v>17.534658432006836</v>
      </c>
      <c r="M8248" s="181">
        <v>17.019880294799805</v>
      </c>
      <c r="N8248" s="181">
        <v>17.405963897705078</v>
      </c>
      <c r="O8248" s="181">
        <v>50.223121643066406</v>
      </c>
      <c r="P8248" s="181">
        <v>46.877059936523438</v>
      </c>
      <c r="Q8248" s="181">
        <v>11.453831672668457</v>
      </c>
      <c r="R8248" s="181">
        <v>35.39105224609375</v>
      </c>
      <c r="S8248" s="226">
        <f t="shared" si="386"/>
        <v>248.86345386505127</v>
      </c>
      <c r="T8248" s="181">
        <f t="shared" si="384"/>
        <v>1006.2340107869468</v>
      </c>
      <c r="U8248" s="226">
        <f t="shared" si="385"/>
        <v>66.015298250968058</v>
      </c>
    </row>
    <row r="8249" spans="1:21" x14ac:dyDescent="0.25">
      <c r="A8249" s="156" t="s">
        <v>20566</v>
      </c>
      <c r="B8249" s="156" t="s">
        <v>210</v>
      </c>
      <c r="C8249" s="223">
        <v>1.1918396949768066</v>
      </c>
      <c r="D8249" s="221">
        <v>8.879551887512207</v>
      </c>
      <c r="E8249" s="221">
        <v>19.190292358398437</v>
      </c>
      <c r="F8249" s="221">
        <v>45.261795043945313</v>
      </c>
      <c r="G8249" s="221">
        <v>85.448287963867187</v>
      </c>
      <c r="H8249" s="221">
        <v>17.397792816162109</v>
      </c>
      <c r="I8249" s="221">
        <v>6.8111271858215332</v>
      </c>
      <c r="J8249" s="221">
        <v>0.72461116313934326</v>
      </c>
      <c r="K8249" s="180">
        <v>2387</v>
      </c>
      <c r="L8249" s="181">
        <v>956</v>
      </c>
      <c r="M8249" s="181">
        <v>920</v>
      </c>
      <c r="N8249" s="181">
        <v>731</v>
      </c>
      <c r="O8249" s="181">
        <v>2258</v>
      </c>
      <c r="P8249" s="181">
        <v>2377</v>
      </c>
      <c r="Q8249" s="181">
        <v>899</v>
      </c>
      <c r="R8249" s="181">
        <v>2170</v>
      </c>
      <c r="S8249" s="226">
        <f t="shared" si="386"/>
        <v>12698</v>
      </c>
      <c r="T8249" s="181">
        <f t="shared" si="384"/>
        <v>304067.61141371727</v>
      </c>
      <c r="U8249" s="226">
        <f t="shared" si="385"/>
        <v>19948.753312599121</v>
      </c>
    </row>
    <row r="8250" spans="1:21" x14ac:dyDescent="0.25">
      <c r="A8250" s="156" t="s">
        <v>20567</v>
      </c>
      <c r="B8250" s="156" t="s">
        <v>210</v>
      </c>
      <c r="C8250" s="223">
        <v>-0.23465795814990997</v>
      </c>
      <c r="D8250" s="221">
        <v>1.1026571989059448</v>
      </c>
      <c r="E8250" s="221">
        <v>14.692822456359863</v>
      </c>
      <c r="F8250" s="221">
        <v>33.696506500244141</v>
      </c>
      <c r="G8250" s="221">
        <v>80.339836120605469</v>
      </c>
      <c r="H8250" s="221">
        <v>9.5904474258422852</v>
      </c>
      <c r="I8250" s="221">
        <v>-0.12925019860267639</v>
      </c>
      <c r="J8250" s="221">
        <v>3.6293504238128662</v>
      </c>
      <c r="K8250" s="180">
        <v>1385</v>
      </c>
      <c r="L8250" s="181">
        <v>636</v>
      </c>
      <c r="M8250" s="181">
        <v>581</v>
      </c>
      <c r="N8250" s="181">
        <v>470</v>
      </c>
      <c r="O8250" s="181">
        <v>1563</v>
      </c>
      <c r="P8250" s="181">
        <v>2099</v>
      </c>
      <c r="Q8250" s="181">
        <v>795</v>
      </c>
      <c r="R8250" s="181">
        <v>1745</v>
      </c>
      <c r="S8250" s="226">
        <f t="shared" si="386"/>
        <v>9274</v>
      </c>
      <c r="T8250" s="181">
        <f t="shared" si="384"/>
        <v>176682.15219374001</v>
      </c>
      <c r="U8250" s="226">
        <f t="shared" si="385"/>
        <v>11591.463663179911</v>
      </c>
    </row>
    <row r="8251" spans="1:21" x14ac:dyDescent="0.25">
      <c r="A8251" s="156" t="s">
        <v>20440</v>
      </c>
      <c r="B8251" s="156" t="s">
        <v>210</v>
      </c>
      <c r="C8251" s="223">
        <v>2.2460508346557617</v>
      </c>
      <c r="D8251" s="221">
        <v>12.615760803222656</v>
      </c>
      <c r="E8251" s="221">
        <v>9.7964906692504883</v>
      </c>
      <c r="F8251" s="221">
        <v>85.593284606933594</v>
      </c>
      <c r="G8251" s="221">
        <v>156.88700866699219</v>
      </c>
      <c r="H8251" s="221">
        <v>49.055824279785156</v>
      </c>
      <c r="I8251" s="221">
        <v>17.651416778564453</v>
      </c>
      <c r="J8251" s="221">
        <v>2.0211150646209717</v>
      </c>
      <c r="K8251" s="180">
        <v>2071.9814453125</v>
      </c>
      <c r="L8251" s="181">
        <v>680.8360595703125</v>
      </c>
      <c r="M8251" s="181">
        <v>769.25628662109375</v>
      </c>
      <c r="N8251" s="181">
        <v>645.46795654296875</v>
      </c>
      <c r="O8251" s="181">
        <v>1882.3692626953125</v>
      </c>
      <c r="P8251" s="181">
        <v>1697.6690673828125</v>
      </c>
      <c r="Q8251" s="181">
        <v>543.29339599609375</v>
      </c>
      <c r="R8251" s="181">
        <v>1499.2147216796875</v>
      </c>
      <c r="S8251" s="226">
        <f t="shared" si="386"/>
        <v>9790.0881958007812</v>
      </c>
      <c r="T8251" s="181">
        <f t="shared" si="384"/>
        <v>467246.59698214137</v>
      </c>
      <c r="U8251" s="226">
        <f t="shared" si="385"/>
        <v>30654.324069609429</v>
      </c>
    </row>
    <row r="8252" spans="1:21" x14ac:dyDescent="0.25">
      <c r="A8252" s="156" t="s">
        <v>20568</v>
      </c>
      <c r="B8252" s="156" t="s">
        <v>210</v>
      </c>
      <c r="C8252" s="223">
        <v>4.3968963623046875</v>
      </c>
      <c r="D8252" s="221">
        <v>5.3328609466552734</v>
      </c>
      <c r="E8252" s="221">
        <v>20.329608917236328</v>
      </c>
      <c r="F8252" s="221">
        <v>53.064849853515625</v>
      </c>
      <c r="G8252" s="221">
        <v>107.72470855712891</v>
      </c>
      <c r="H8252" s="221">
        <v>24.653848648071289</v>
      </c>
      <c r="I8252" s="221">
        <v>15.862908363342285</v>
      </c>
      <c r="J8252" s="221">
        <v>4.4133439064025879</v>
      </c>
      <c r="K8252" s="180">
        <v>2531</v>
      </c>
      <c r="L8252" s="181">
        <v>894</v>
      </c>
      <c r="M8252" s="181">
        <v>939</v>
      </c>
      <c r="N8252" s="181">
        <v>813</v>
      </c>
      <c r="O8252" s="181">
        <v>2203</v>
      </c>
      <c r="P8252" s="181">
        <v>2172</v>
      </c>
      <c r="Q8252" s="181">
        <v>662</v>
      </c>
      <c r="R8252" s="181">
        <v>1643</v>
      </c>
      <c r="S8252" s="226">
        <f t="shared" si="386"/>
        <v>11857</v>
      </c>
      <c r="T8252" s="181">
        <f t="shared" si="384"/>
        <v>386745.40967321396</v>
      </c>
      <c r="U8252" s="226">
        <f t="shared" si="385"/>
        <v>25372.938395118344</v>
      </c>
    </row>
    <row r="8253" spans="1:21" x14ac:dyDescent="0.25">
      <c r="A8253" s="156" t="s">
        <v>20569</v>
      </c>
      <c r="B8253" s="156" t="s">
        <v>210</v>
      </c>
      <c r="C8253" s="223">
        <v>2.7104535102844238</v>
      </c>
      <c r="D8253" s="221">
        <v>4.7884120941162109</v>
      </c>
      <c r="E8253" s="221">
        <v>18.395122528076172</v>
      </c>
      <c r="F8253" s="221">
        <v>61.022884368896484</v>
      </c>
      <c r="G8253" s="221">
        <v>115.77987670898438</v>
      </c>
      <c r="H8253" s="221">
        <v>27.290351867675781</v>
      </c>
      <c r="I8253" s="221">
        <v>3.4645342826843262</v>
      </c>
      <c r="J8253" s="221">
        <v>1.2049123048782349</v>
      </c>
      <c r="K8253" s="180">
        <v>2671</v>
      </c>
      <c r="L8253" s="181">
        <v>969</v>
      </c>
      <c r="M8253" s="181">
        <v>987</v>
      </c>
      <c r="N8253" s="181">
        <v>837</v>
      </c>
      <c r="O8253" s="181">
        <v>2757</v>
      </c>
      <c r="P8253" s="181">
        <v>2561</v>
      </c>
      <c r="Q8253" s="181">
        <v>849</v>
      </c>
      <c r="R8253" s="181">
        <v>2275</v>
      </c>
      <c r="S8253" s="226">
        <f t="shared" si="386"/>
        <v>13906</v>
      </c>
      <c r="T8253" s="181">
        <f t="shared" si="384"/>
        <v>475890.00911653042</v>
      </c>
      <c r="U8253" s="226">
        <f t="shared" si="385"/>
        <v>31221.386426716079</v>
      </c>
    </row>
    <row r="8254" spans="1:21" x14ac:dyDescent="0.25">
      <c r="A8254" s="156" t="s">
        <v>20570</v>
      </c>
      <c r="B8254" s="156" t="s">
        <v>210</v>
      </c>
      <c r="C8254" s="223">
        <v>4.2345938682556152</v>
      </c>
      <c r="D8254" s="221">
        <v>5.2021031379699707</v>
      </c>
      <c r="E8254" s="221">
        <v>4.8267025947570801</v>
      </c>
      <c r="F8254" s="221">
        <v>8.1772632598876953</v>
      </c>
      <c r="G8254" s="221">
        <v>12.346103668212891</v>
      </c>
      <c r="H8254" s="221">
        <v>6.7916264533996582</v>
      </c>
      <c r="I8254" s="221">
        <v>4.3400015830993652</v>
      </c>
      <c r="J8254" s="221">
        <v>3.9142038822174072</v>
      </c>
      <c r="K8254" s="180">
        <v>1.5874952077865601</v>
      </c>
      <c r="L8254" s="181">
        <v>0.56805968284606934</v>
      </c>
      <c r="M8254" s="181">
        <v>0.61105036735534668</v>
      </c>
      <c r="N8254" s="181">
        <v>0.61576318740844727</v>
      </c>
      <c r="O8254" s="181">
        <v>1.8481462001800537</v>
      </c>
      <c r="P8254" s="181">
        <v>1.747188925743103</v>
      </c>
      <c r="Q8254" s="181">
        <v>0.5420234203338623</v>
      </c>
      <c r="R8254" s="181">
        <v>1.4802730083465576</v>
      </c>
      <c r="S8254" s="226">
        <f t="shared" si="386"/>
        <v>9</v>
      </c>
      <c r="T8254" s="181">
        <f t="shared" si="384"/>
        <v>60.492250581231758</v>
      </c>
      <c r="U8254" s="226">
        <f t="shared" si="385"/>
        <v>3.9686732123764883</v>
      </c>
    </row>
    <row r="8255" spans="1:21" x14ac:dyDescent="0.25">
      <c r="A8255" s="156" t="s">
        <v>18951</v>
      </c>
      <c r="B8255" s="156" t="s">
        <v>210</v>
      </c>
      <c r="C8255" s="223">
        <v>-0.84996962547302246</v>
      </c>
      <c r="D8255" s="221">
        <v>0.11753978580236435</v>
      </c>
      <c r="E8255" s="221">
        <v>-0.25786060094833374</v>
      </c>
      <c r="F8255" s="221">
        <v>3.0926995277404785</v>
      </c>
      <c r="G8255" s="221">
        <v>7.2615399360656738</v>
      </c>
      <c r="H8255" s="221">
        <v>1.7070633172988892</v>
      </c>
      <c r="I8255" s="221">
        <v>-0.74456185102462769</v>
      </c>
      <c r="J8255" s="221">
        <v>-1.1703594923019409</v>
      </c>
      <c r="K8255" s="180">
        <v>0.6338539719581604</v>
      </c>
      <c r="L8255" s="181">
        <v>0.24700327217578888</v>
      </c>
      <c r="M8255" s="181">
        <v>0.25971665978431702</v>
      </c>
      <c r="N8255" s="181">
        <v>0.26334908604621887</v>
      </c>
      <c r="O8255" s="181">
        <v>0.82273882627487183</v>
      </c>
      <c r="P8255" s="181">
        <v>1.111514687538147</v>
      </c>
      <c r="Q8255" s="181">
        <v>0.3414456844329834</v>
      </c>
      <c r="R8255" s="181">
        <v>1.2277514934539795</v>
      </c>
      <c r="S8255" s="226">
        <f t="shared" si="386"/>
        <v>4.9073736816644669</v>
      </c>
      <c r="T8255" s="181">
        <f t="shared" si="384"/>
        <v>6.4184037369364546</v>
      </c>
      <c r="U8255" s="226">
        <f t="shared" si="385"/>
        <v>0.42108777128057356</v>
      </c>
    </row>
    <row r="8256" spans="1:21" x14ac:dyDescent="0.25">
      <c r="A8256" s="156" t="s">
        <v>19150</v>
      </c>
      <c r="B8256" s="156" t="s">
        <v>210</v>
      </c>
      <c r="C8256" s="223">
        <v>-0.36244073510169983</v>
      </c>
      <c r="D8256" s="221">
        <v>1.9082686901092529</v>
      </c>
      <c r="E8256" s="221">
        <v>1.0173444747924805</v>
      </c>
      <c r="F8256" s="221">
        <v>12.019519805908203</v>
      </c>
      <c r="G8256" s="221">
        <v>24.217485427856445</v>
      </c>
      <c r="H8256" s="221">
        <v>7.5001168251037598</v>
      </c>
      <c r="I8256" s="221">
        <v>3.7639977931976318</v>
      </c>
      <c r="J8256" s="221">
        <v>2.774909496307373</v>
      </c>
      <c r="K8256" s="180">
        <v>1641.4063720703125</v>
      </c>
      <c r="L8256" s="181">
        <v>502.61865234375</v>
      </c>
      <c r="M8256" s="181">
        <v>540.51806640625</v>
      </c>
      <c r="N8256" s="181">
        <v>685.79925537109375</v>
      </c>
      <c r="O8256" s="181">
        <v>2166.584228515625</v>
      </c>
      <c r="P8256" s="181">
        <v>1948.2113037109375</v>
      </c>
      <c r="Q8256" s="181">
        <v>523.37310791015625</v>
      </c>
      <c r="R8256" s="181">
        <v>1515.977294921875</v>
      </c>
      <c r="S8256" s="226">
        <f t="shared" si="386"/>
        <v>9524.48828125</v>
      </c>
      <c r="T8256" s="181">
        <f t="shared" si="384"/>
        <v>82414.799081610952</v>
      </c>
      <c r="U8256" s="226">
        <f t="shared" si="385"/>
        <v>5406.930677498357</v>
      </c>
    </row>
    <row r="8257" spans="1:21" x14ac:dyDescent="0.25">
      <c r="A8257" s="156" t="s">
        <v>20571</v>
      </c>
      <c r="B8257" s="156" t="s">
        <v>210</v>
      </c>
      <c r="C8257" s="223">
        <v>-1.6666082143783569</v>
      </c>
      <c r="D8257" s="221">
        <v>-0.83520716428756714</v>
      </c>
      <c r="E8257" s="221">
        <v>5.6464171409606934</v>
      </c>
      <c r="F8257" s="221">
        <v>18.775394439697266</v>
      </c>
      <c r="G8257" s="221">
        <v>25.872705459594727</v>
      </c>
      <c r="H8257" s="221">
        <v>4.8959312438964844</v>
      </c>
      <c r="I8257" s="221">
        <v>-1.5290974378585815</v>
      </c>
      <c r="J8257" s="221">
        <v>0.88776063919067383</v>
      </c>
      <c r="K8257" s="180">
        <v>2045</v>
      </c>
      <c r="L8257" s="181">
        <v>850</v>
      </c>
      <c r="M8257" s="181">
        <v>686</v>
      </c>
      <c r="N8257" s="181">
        <v>653</v>
      </c>
      <c r="O8257" s="181">
        <v>2358</v>
      </c>
      <c r="P8257" s="181">
        <v>2763</v>
      </c>
      <c r="Q8257" s="181">
        <v>858</v>
      </c>
      <c r="R8257" s="181">
        <v>2577</v>
      </c>
      <c r="S8257" s="226">
        <f t="shared" si="386"/>
        <v>12790</v>
      </c>
      <c r="T8257" s="181">
        <f t="shared" si="384"/>
        <v>87526.725905895233</v>
      </c>
      <c r="U8257" s="226">
        <f t="shared" si="385"/>
        <v>5742.305322287325</v>
      </c>
    </row>
    <row r="8258" spans="1:21" x14ac:dyDescent="0.25">
      <c r="A8258" s="156" t="s">
        <v>20572</v>
      </c>
      <c r="B8258" s="156" t="s">
        <v>210</v>
      </c>
      <c r="C8258" s="223">
        <v>-1.4801617860794067</v>
      </c>
      <c r="D8258" s="221">
        <v>3.2731330394744873</v>
      </c>
      <c r="E8258" s="221">
        <v>5.2065191268920898</v>
      </c>
      <c r="F8258" s="221">
        <v>14.016624450683594</v>
      </c>
      <c r="G8258" s="221">
        <v>23.331064224243164</v>
      </c>
      <c r="H8258" s="221">
        <v>12.278969764709473</v>
      </c>
      <c r="I8258" s="221">
        <v>-1.4389595985412598</v>
      </c>
      <c r="J8258" s="221">
        <v>-0.78835862874984741</v>
      </c>
      <c r="K8258" s="180">
        <v>1897</v>
      </c>
      <c r="L8258" s="181">
        <v>731</v>
      </c>
      <c r="M8258" s="181">
        <v>537</v>
      </c>
      <c r="N8258" s="181">
        <v>489</v>
      </c>
      <c r="O8258" s="181">
        <v>1988</v>
      </c>
      <c r="P8258" s="181">
        <v>2076</v>
      </c>
      <c r="Q8258" s="181">
        <v>577</v>
      </c>
      <c r="R8258" s="181">
        <v>2121</v>
      </c>
      <c r="S8258" s="226">
        <f t="shared" si="386"/>
        <v>10416</v>
      </c>
      <c r="T8258" s="181">
        <f t="shared" si="384"/>
        <v>78605.732040584087</v>
      </c>
      <c r="U8258" s="226">
        <f t="shared" si="385"/>
        <v>5157.0318526964966</v>
      </c>
    </row>
    <row r="8259" spans="1:21" x14ac:dyDescent="0.25">
      <c r="A8259" s="156" t="s">
        <v>20573</v>
      </c>
      <c r="B8259" s="156" t="s">
        <v>210</v>
      </c>
      <c r="C8259" s="223">
        <v>-2.13466477394104</v>
      </c>
      <c r="D8259" s="221">
        <v>-1.7742959260940552</v>
      </c>
      <c r="E8259" s="221">
        <v>-0.88784575462341309</v>
      </c>
      <c r="F8259" s="221">
        <v>16.711326599121094</v>
      </c>
      <c r="G8259" s="221">
        <v>22.067253112792969</v>
      </c>
      <c r="H8259" s="221">
        <v>8.0485095977783203</v>
      </c>
      <c r="I8259" s="221">
        <v>4.4773092269897461</v>
      </c>
      <c r="J8259" s="221">
        <v>3.9715785980224609</v>
      </c>
      <c r="K8259" s="180">
        <v>1888</v>
      </c>
      <c r="L8259" s="181">
        <v>687</v>
      </c>
      <c r="M8259" s="181">
        <v>593</v>
      </c>
      <c r="N8259" s="181">
        <v>662</v>
      </c>
      <c r="O8259" s="181">
        <v>2308</v>
      </c>
      <c r="P8259" s="181">
        <v>2479</v>
      </c>
      <c r="Q8259" s="181">
        <v>854</v>
      </c>
      <c r="R8259" s="181">
        <v>2127</v>
      </c>
      <c r="S8259" s="226">
        <f t="shared" si="386"/>
        <v>11598</v>
      </c>
      <c r="T8259" s="181">
        <f t="shared" si="384"/>
        <v>88441.862516760826</v>
      </c>
      <c r="U8259" s="226">
        <f t="shared" si="385"/>
        <v>5802.3440564774219</v>
      </c>
    </row>
    <row r="8260" spans="1:21" x14ac:dyDescent="0.25">
      <c r="A8260" s="156" t="s">
        <v>20574</v>
      </c>
      <c r="B8260" s="156" t="s">
        <v>210</v>
      </c>
      <c r="C8260" s="223">
        <v>-6.3874411582946777</v>
      </c>
      <c r="D8260" s="221">
        <v>-5.4199314117431641</v>
      </c>
      <c r="E8260" s="221">
        <v>-5.7953319549560547</v>
      </c>
      <c r="F8260" s="221">
        <v>-2.4447717666625977</v>
      </c>
      <c r="G8260" s="221">
        <v>1.7240685224533081</v>
      </c>
      <c r="H8260" s="221">
        <v>-3.8304080963134766</v>
      </c>
      <c r="I8260" s="221">
        <v>-6.2820334434509277</v>
      </c>
      <c r="J8260" s="221">
        <v>-6.7078309059143066</v>
      </c>
      <c r="K8260" s="180">
        <v>0.17638835310935974</v>
      </c>
      <c r="L8260" s="181">
        <v>6.3117742538452148E-2</v>
      </c>
      <c r="M8260" s="181">
        <v>6.7894481122493744E-2</v>
      </c>
      <c r="N8260" s="181">
        <v>6.8418130278587341E-2</v>
      </c>
      <c r="O8260" s="181">
        <v>0.20534957945346832</v>
      </c>
      <c r="P8260" s="181">
        <v>0.19413210451602936</v>
      </c>
      <c r="Q8260" s="181">
        <v>6.0224823653697968E-2</v>
      </c>
      <c r="R8260" s="181">
        <v>0.16447477042675018</v>
      </c>
      <c r="S8260" s="226">
        <f t="shared" si="386"/>
        <v>0.99999998509883881</v>
      </c>
      <c r="T8260" s="181">
        <f t="shared" si="384"/>
        <v>-3.9006735746523002</v>
      </c>
      <c r="U8260" s="226">
        <f t="shared" si="385"/>
        <v>-0.25590879124524396</v>
      </c>
    </row>
    <row r="8261" spans="1:21" x14ac:dyDescent="0.25">
      <c r="A8261" s="156" t="s">
        <v>20575</v>
      </c>
      <c r="B8261" s="156" t="s">
        <v>210</v>
      </c>
      <c r="C8261" s="223">
        <v>-1.8241463899612427</v>
      </c>
      <c r="D8261" s="221">
        <v>-0.85663706064224243</v>
      </c>
      <c r="E8261" s="221">
        <v>-4.4857148081064224E-2</v>
      </c>
      <c r="F8261" s="221">
        <v>7.0512094497680664</v>
      </c>
      <c r="G8261" s="221">
        <v>10.79015064239502</v>
      </c>
      <c r="H8261" s="221">
        <v>3.7291538715362549</v>
      </c>
      <c r="I8261" s="221">
        <v>4.8343930244445801</v>
      </c>
      <c r="J8261" s="221">
        <v>0.30453142523765564</v>
      </c>
      <c r="K8261" s="180">
        <v>1893</v>
      </c>
      <c r="L8261" s="181">
        <v>735</v>
      </c>
      <c r="M8261" s="181">
        <v>480</v>
      </c>
      <c r="N8261" s="181">
        <v>365</v>
      </c>
      <c r="O8261" s="181">
        <v>1765</v>
      </c>
      <c r="P8261" s="181">
        <v>2482</v>
      </c>
      <c r="Q8261" s="181">
        <v>775</v>
      </c>
      <c r="R8261" s="181">
        <v>2381</v>
      </c>
      <c r="S8261" s="226">
        <f t="shared" si="386"/>
        <v>10876</v>
      </c>
      <c r="T8261" s="181">
        <f t="shared" ref="T8261:T8324" si="387">SUMPRODUCT(C8261:J8261,K8261:R8261)</f>
        <v>31241.542372733355</v>
      </c>
      <c r="U8261" s="226">
        <f t="shared" ref="U8261:U8324" si="388">(T8261/$T$10045)*$S$10045</f>
        <v>2049.6422456872529</v>
      </c>
    </row>
    <row r="8262" spans="1:21" x14ac:dyDescent="0.25">
      <c r="A8262" s="156" t="s">
        <v>20576</v>
      </c>
      <c r="B8262" s="156" t="s">
        <v>210</v>
      </c>
      <c r="C8262" s="223">
        <v>-1.2927556037902832</v>
      </c>
      <c r="D8262" s="221">
        <v>0.94164741039276123</v>
      </c>
      <c r="E8262" s="221">
        <v>-2.1579701900482178</v>
      </c>
      <c r="F8262" s="221">
        <v>14.352077484130859</v>
      </c>
      <c r="G8262" s="221">
        <v>20.974386215209961</v>
      </c>
      <c r="H8262" s="221">
        <v>10.548108100891113</v>
      </c>
      <c r="I8262" s="221">
        <v>4.0975337028503418</v>
      </c>
      <c r="J8262" s="221">
        <v>-0.55697786808013916</v>
      </c>
      <c r="K8262" s="180">
        <v>1909</v>
      </c>
      <c r="L8262" s="181">
        <v>591</v>
      </c>
      <c r="M8262" s="181">
        <v>546</v>
      </c>
      <c r="N8262" s="181">
        <v>728</v>
      </c>
      <c r="O8262" s="181">
        <v>2292</v>
      </c>
      <c r="P8262" s="181">
        <v>2202</v>
      </c>
      <c r="Q8262" s="181">
        <v>751</v>
      </c>
      <c r="R8262" s="181">
        <v>2733</v>
      </c>
      <c r="S8262" s="226">
        <f t="shared" ref="S8262:S8325" si="389">SUM(K8262:R8262)</f>
        <v>11752</v>
      </c>
      <c r="T8262" s="181">
        <f t="shared" si="387"/>
        <v>80213.958397388458</v>
      </c>
      <c r="U8262" s="226">
        <f t="shared" si="388"/>
        <v>5262.541646105763</v>
      </c>
    </row>
    <row r="8263" spans="1:21" x14ac:dyDescent="0.25">
      <c r="A8263" s="156" t="s">
        <v>20577</v>
      </c>
      <c r="B8263" s="156" t="s">
        <v>210</v>
      </c>
      <c r="C8263" s="223">
        <v>0.45817422866821289</v>
      </c>
      <c r="D8263" s="221">
        <v>-2.1795477867126465</v>
      </c>
      <c r="E8263" s="221">
        <v>-0.91526263952255249</v>
      </c>
      <c r="F8263" s="221">
        <v>2.2093658447265625</v>
      </c>
      <c r="G8263" s="221">
        <v>16.499313354492187</v>
      </c>
      <c r="H8263" s="221">
        <v>6.2290768623352051</v>
      </c>
      <c r="I8263" s="221">
        <v>-1.3849588632583618</v>
      </c>
      <c r="J8263" s="221">
        <v>-2.0536932945251465</v>
      </c>
      <c r="K8263" s="180">
        <v>1717</v>
      </c>
      <c r="L8263" s="181">
        <v>767</v>
      </c>
      <c r="M8263" s="181">
        <v>523</v>
      </c>
      <c r="N8263" s="181">
        <v>409</v>
      </c>
      <c r="O8263" s="181">
        <v>1740</v>
      </c>
      <c r="P8263" s="181">
        <v>2690</v>
      </c>
      <c r="Q8263" s="181">
        <v>741</v>
      </c>
      <c r="R8263" s="181">
        <v>1951</v>
      </c>
      <c r="S8263" s="226">
        <f t="shared" si="389"/>
        <v>10538</v>
      </c>
      <c r="T8263" s="181">
        <f t="shared" si="387"/>
        <v>39971.932129442692</v>
      </c>
      <c r="U8263" s="226">
        <f t="shared" si="388"/>
        <v>2622.4108834573326</v>
      </c>
    </row>
    <row r="8264" spans="1:21" x14ac:dyDescent="0.25">
      <c r="A8264" s="156" t="s">
        <v>20578</v>
      </c>
      <c r="B8264" s="156" t="s">
        <v>210</v>
      </c>
      <c r="C8264" s="223">
        <v>-0.69264870882034302</v>
      </c>
      <c r="D8264" s="221">
        <v>0.27486070990562439</v>
      </c>
      <c r="E8264" s="221">
        <v>-0.10053965449333191</v>
      </c>
      <c r="F8264" s="221">
        <v>35.865451812744141</v>
      </c>
      <c r="G8264" s="221">
        <v>15.152654647827148</v>
      </c>
      <c r="H8264" s="221">
        <v>7.2527632713317871</v>
      </c>
      <c r="I8264" s="221">
        <v>-0.58724093437194824</v>
      </c>
      <c r="J8264" s="221">
        <v>0.60173040628433228</v>
      </c>
      <c r="K8264" s="180">
        <v>657</v>
      </c>
      <c r="L8264" s="181">
        <v>224</v>
      </c>
      <c r="M8264" s="181">
        <v>157</v>
      </c>
      <c r="N8264" s="181">
        <v>181</v>
      </c>
      <c r="O8264" s="181">
        <v>730</v>
      </c>
      <c r="P8264" s="181">
        <v>910</v>
      </c>
      <c r="Q8264" s="181">
        <v>349</v>
      </c>
      <c r="R8264" s="181">
        <v>772</v>
      </c>
      <c r="S8264" s="226">
        <f t="shared" si="389"/>
        <v>3980</v>
      </c>
      <c r="T8264" s="181">
        <f t="shared" si="387"/>
        <v>24003.40190705657</v>
      </c>
      <c r="U8264" s="226">
        <f t="shared" si="388"/>
        <v>1574.7745742493153</v>
      </c>
    </row>
    <row r="8265" spans="1:21" x14ac:dyDescent="0.25">
      <c r="A8265" s="156" t="s">
        <v>20579</v>
      </c>
      <c r="B8265" s="156" t="s">
        <v>210</v>
      </c>
      <c r="C8265" s="223">
        <v>-7.7489398419857025E-2</v>
      </c>
      <c r="D8265" s="221">
        <v>3.9860434532165527</v>
      </c>
      <c r="E8265" s="221">
        <v>0.13067696988582611</v>
      </c>
      <c r="F8265" s="221">
        <v>7.0517959594726562</v>
      </c>
      <c r="G8265" s="221">
        <v>35.799041748046875</v>
      </c>
      <c r="H8265" s="221">
        <v>16.235729217529297</v>
      </c>
      <c r="I8265" s="221">
        <v>2.7918368577957153E-2</v>
      </c>
      <c r="J8265" s="221">
        <v>-0.39787930250167847</v>
      </c>
      <c r="K8265" s="180">
        <v>2097</v>
      </c>
      <c r="L8265" s="181">
        <v>800</v>
      </c>
      <c r="M8265" s="181">
        <v>718</v>
      </c>
      <c r="N8265" s="181">
        <v>747</v>
      </c>
      <c r="O8265" s="181">
        <v>2529</v>
      </c>
      <c r="P8265" s="181">
        <v>2513</v>
      </c>
      <c r="Q8265" s="181">
        <v>694</v>
      </c>
      <c r="R8265" s="181">
        <v>2566</v>
      </c>
      <c r="S8265" s="226">
        <f t="shared" si="389"/>
        <v>12664</v>
      </c>
      <c r="T8265" s="181">
        <f t="shared" si="387"/>
        <v>138722.43830222636</v>
      </c>
      <c r="U8265" s="226">
        <f t="shared" si="388"/>
        <v>9101.0669888418252</v>
      </c>
    </row>
    <row r="8266" spans="1:21" x14ac:dyDescent="0.25">
      <c r="A8266" s="156" t="s">
        <v>20580</v>
      </c>
      <c r="B8266" s="156" t="s">
        <v>210</v>
      </c>
      <c r="C8266" s="223">
        <v>-1.1071146726608276</v>
      </c>
      <c r="D8266" s="221">
        <v>6.4907450675964355</v>
      </c>
      <c r="E8266" s="221">
        <v>2.9975018501281738</v>
      </c>
      <c r="F8266" s="221">
        <v>49.514705657958984</v>
      </c>
      <c r="G8266" s="221">
        <v>49.238479614257813</v>
      </c>
      <c r="H8266" s="221">
        <v>14.273945808410645</v>
      </c>
      <c r="I8266" s="221">
        <v>-0.30264157056808472</v>
      </c>
      <c r="J8266" s="221">
        <v>1.315369725227356</v>
      </c>
      <c r="K8266" s="180">
        <v>2095</v>
      </c>
      <c r="L8266" s="181">
        <v>831</v>
      </c>
      <c r="M8266" s="181">
        <v>607</v>
      </c>
      <c r="N8266" s="181">
        <v>622</v>
      </c>
      <c r="O8266" s="181">
        <v>2306</v>
      </c>
      <c r="P8266" s="181">
        <v>2507</v>
      </c>
      <c r="Q8266" s="181">
        <v>763</v>
      </c>
      <c r="R8266" s="181">
        <v>2697</v>
      </c>
      <c r="S8266" s="226">
        <f t="shared" si="389"/>
        <v>12428</v>
      </c>
      <c r="T8266" s="181">
        <f t="shared" si="387"/>
        <v>188337.38721698523</v>
      </c>
      <c r="U8266" s="226">
        <f t="shared" si="388"/>
        <v>12356.120599833164</v>
      </c>
    </row>
    <row r="8267" spans="1:21" x14ac:dyDescent="0.25">
      <c r="A8267" s="156" t="s">
        <v>20472</v>
      </c>
      <c r="B8267" s="156" t="s">
        <v>210</v>
      </c>
      <c r="C8267" s="223">
        <v>-1.6700593233108521</v>
      </c>
      <c r="D8267" s="221">
        <v>0.734702467918396</v>
      </c>
      <c r="E8267" s="221">
        <v>2.5416121482849121</v>
      </c>
      <c r="F8267" s="221">
        <v>32.732143402099609</v>
      </c>
      <c r="G8267" s="221">
        <v>54.951446533203125</v>
      </c>
      <c r="H8267" s="221">
        <v>5.8819160461425781</v>
      </c>
      <c r="I8267" s="221">
        <v>1.1060781478881836</v>
      </c>
      <c r="J8267" s="221">
        <v>-0.12300648540258408</v>
      </c>
      <c r="K8267" s="180">
        <v>1453.1978759765625</v>
      </c>
      <c r="L8267" s="181">
        <v>455.43521118164062</v>
      </c>
      <c r="M8267" s="181">
        <v>418.48104858398437</v>
      </c>
      <c r="N8267" s="181">
        <v>449.44265747070312</v>
      </c>
      <c r="O8267" s="181">
        <v>1654.94775390625</v>
      </c>
      <c r="P8267" s="181">
        <v>1618.9923095703125</v>
      </c>
      <c r="Q8267" s="181">
        <v>554.3126220703125</v>
      </c>
      <c r="R8267" s="181">
        <v>1558.06787109375</v>
      </c>
      <c r="S8267" s="226">
        <f t="shared" si="389"/>
        <v>8162.8773498535156</v>
      </c>
      <c r="T8267" s="181">
        <f t="shared" si="387"/>
        <v>114568.53122829736</v>
      </c>
      <c r="U8267" s="226">
        <f t="shared" si="388"/>
        <v>7516.4183262861261</v>
      </c>
    </row>
    <row r="8268" spans="1:21" x14ac:dyDescent="0.25">
      <c r="A8268" s="156" t="s">
        <v>19014</v>
      </c>
      <c r="B8268" s="156" t="s">
        <v>210</v>
      </c>
      <c r="C8268" s="223">
        <v>-2.3608634471893311</v>
      </c>
      <c r="D8268" s="221">
        <v>3.0725452899932861</v>
      </c>
      <c r="E8268" s="221">
        <v>2.9001407623291016</v>
      </c>
      <c r="F8268" s="221">
        <v>4.5173382759094238</v>
      </c>
      <c r="G8268" s="221">
        <v>12.127834320068359</v>
      </c>
      <c r="H8268" s="221">
        <v>6.9833593368530273</v>
      </c>
      <c r="I8268" s="221">
        <v>-2.2554557323455811</v>
      </c>
      <c r="J8268" s="221">
        <v>-2.6812534332275391</v>
      </c>
      <c r="K8268" s="180">
        <v>496.80145263671875</v>
      </c>
      <c r="L8268" s="181">
        <v>152.35244750976562</v>
      </c>
      <c r="M8268" s="181">
        <v>112.60832977294922</v>
      </c>
      <c r="N8268" s="181">
        <v>158.03018188476562</v>
      </c>
      <c r="O8268" s="181">
        <v>551.6861572265625</v>
      </c>
      <c r="P8268" s="181">
        <v>715.39410400390625</v>
      </c>
      <c r="Q8268" s="181">
        <v>266.85336303710937</v>
      </c>
      <c r="R8268" s="181">
        <v>827.05615234375</v>
      </c>
      <c r="S8268" s="226">
        <f t="shared" si="389"/>
        <v>3280.7821884155273</v>
      </c>
      <c r="T8268" s="181">
        <f t="shared" si="387"/>
        <v>9202.8745136466314</v>
      </c>
      <c r="U8268" s="226">
        <f t="shared" si="388"/>
        <v>603.76661817411923</v>
      </c>
    </row>
    <row r="8269" spans="1:21" x14ac:dyDescent="0.25">
      <c r="A8269" s="156" t="s">
        <v>19015</v>
      </c>
      <c r="B8269" s="156" t="s">
        <v>210</v>
      </c>
      <c r="C8269" s="223">
        <v>-2.4375004768371582</v>
      </c>
      <c r="D8269" s="221">
        <v>3.1298229694366455</v>
      </c>
      <c r="E8269" s="221">
        <v>-8.946345329284668</v>
      </c>
      <c r="F8269" s="221">
        <v>24.507452011108398</v>
      </c>
      <c r="G8269" s="221">
        <v>19.977073669433594</v>
      </c>
      <c r="H8269" s="221">
        <v>10.954425811767578</v>
      </c>
      <c r="I8269" s="221">
        <v>6.2128782272338867</v>
      </c>
      <c r="J8269" s="221">
        <v>-2.91796875</v>
      </c>
      <c r="K8269" s="180">
        <v>1504.937255859375</v>
      </c>
      <c r="L8269" s="181">
        <v>535.63885498046875</v>
      </c>
      <c r="M8269" s="181">
        <v>303.95773315429687</v>
      </c>
      <c r="N8269" s="181">
        <v>220.79014587402344</v>
      </c>
      <c r="O8269" s="181">
        <v>1291.0777587890625</v>
      </c>
      <c r="P8269" s="181">
        <v>1823.746337890625</v>
      </c>
      <c r="Q8269" s="181">
        <v>509.89651489257812</v>
      </c>
      <c r="R8269" s="181">
        <v>1515.8282470703125</v>
      </c>
      <c r="S8269" s="226">
        <f t="shared" si="389"/>
        <v>7705.8728485107422</v>
      </c>
      <c r="T8269" s="181">
        <f t="shared" si="387"/>
        <v>45214.697529503799</v>
      </c>
      <c r="U8269" s="226">
        <f t="shared" si="388"/>
        <v>2966.3693641234877</v>
      </c>
    </row>
    <row r="8270" spans="1:21" x14ac:dyDescent="0.25">
      <c r="A8270" s="156" t="s">
        <v>20581</v>
      </c>
      <c r="B8270" s="156" t="s">
        <v>210</v>
      </c>
      <c r="C8270" s="223">
        <v>-3.3044095039367676</v>
      </c>
      <c r="D8270" s="221">
        <v>-9.1053999960422516E-2</v>
      </c>
      <c r="E8270" s="221">
        <v>-1.7918908596038818</v>
      </c>
      <c r="F8270" s="221">
        <v>1.5586694478988647</v>
      </c>
      <c r="G8270" s="221">
        <v>18.3980712890625</v>
      </c>
      <c r="H8270" s="221">
        <v>4.0052657127380371</v>
      </c>
      <c r="I8270" s="221">
        <v>5.1132655143737793</v>
      </c>
      <c r="J8270" s="221">
        <v>-2.0692534446716309</v>
      </c>
      <c r="K8270" s="180">
        <v>1449</v>
      </c>
      <c r="L8270" s="181">
        <v>490</v>
      </c>
      <c r="M8270" s="181">
        <v>304</v>
      </c>
      <c r="N8270" s="181">
        <v>268</v>
      </c>
      <c r="O8270" s="181">
        <v>1357</v>
      </c>
      <c r="P8270" s="181">
        <v>1921</v>
      </c>
      <c r="Q8270" s="181">
        <v>728</v>
      </c>
      <c r="R8270" s="181">
        <v>1939</v>
      </c>
      <c r="S8270" s="226">
        <f t="shared" si="389"/>
        <v>8456</v>
      </c>
      <c r="T8270" s="181">
        <f t="shared" si="387"/>
        <v>27410.755798205733</v>
      </c>
      <c r="U8270" s="226">
        <f t="shared" si="388"/>
        <v>1798.3184824848272</v>
      </c>
    </row>
    <row r="8271" spans="1:21" x14ac:dyDescent="0.25">
      <c r="A8271" s="156" t="s">
        <v>18988</v>
      </c>
      <c r="B8271" s="156" t="s">
        <v>210</v>
      </c>
      <c r="C8271" s="223">
        <v>-2.1262514591217041</v>
      </c>
      <c r="D8271" s="221">
        <v>-1.15874183177948</v>
      </c>
      <c r="E8271" s="221">
        <v>-1.5341422557830811</v>
      </c>
      <c r="F8271" s="221">
        <v>1.8164180517196655</v>
      </c>
      <c r="G8271" s="221">
        <v>90.661788940429688</v>
      </c>
      <c r="H8271" s="221">
        <v>11.752740859985352</v>
      </c>
      <c r="I8271" s="221">
        <v>-2.020843505859375</v>
      </c>
      <c r="J8271" s="221">
        <v>23.006301879882812</v>
      </c>
      <c r="K8271" s="180">
        <v>63.228878021240234</v>
      </c>
      <c r="L8271" s="181">
        <v>23.616897583007813</v>
      </c>
      <c r="M8271" s="181">
        <v>18.356771469116211</v>
      </c>
      <c r="N8271" s="181">
        <v>10.30555534362793</v>
      </c>
      <c r="O8271" s="181">
        <v>63.550926208496094</v>
      </c>
      <c r="P8271" s="181">
        <v>96.936630249023438</v>
      </c>
      <c r="Q8271" s="181">
        <v>37.787036895751953</v>
      </c>
      <c r="R8271" s="181">
        <v>101.66001129150391</v>
      </c>
      <c r="S8271" s="226">
        <f t="shared" si="389"/>
        <v>415.44270706176758</v>
      </c>
      <c r="T8271" s="181">
        <f t="shared" si="387"/>
        <v>8992.1218914597339</v>
      </c>
      <c r="U8271" s="226">
        <f t="shared" si="388"/>
        <v>589.93991676898509</v>
      </c>
    </row>
    <row r="8272" spans="1:21" x14ac:dyDescent="0.25">
      <c r="A8272" s="156" t="s">
        <v>18989</v>
      </c>
      <c r="B8272" s="156" t="s">
        <v>210</v>
      </c>
      <c r="C8272" s="223">
        <v>-2.0587377548217773</v>
      </c>
      <c r="D8272" s="221">
        <v>7.7961125373840332</v>
      </c>
      <c r="E8272" s="221">
        <v>54.055912017822266</v>
      </c>
      <c r="F8272" s="221">
        <v>1.8839315176010132</v>
      </c>
      <c r="G8272" s="221">
        <v>23.829586029052734</v>
      </c>
      <c r="H8272" s="221">
        <v>1.6748223304748535</v>
      </c>
      <c r="I8272" s="221">
        <v>-1.9533300399780273</v>
      </c>
      <c r="J8272" s="221">
        <v>-2.3791277408599854</v>
      </c>
      <c r="K8272" s="180">
        <v>356.33941650390625</v>
      </c>
      <c r="L8272" s="181">
        <v>111.35606384277344</v>
      </c>
      <c r="M8272" s="181">
        <v>67.95574951171875</v>
      </c>
      <c r="N8272" s="181">
        <v>69.097862243652344</v>
      </c>
      <c r="O8272" s="181">
        <v>376.8974609375</v>
      </c>
      <c r="P8272" s="181">
        <v>485.96929931640625</v>
      </c>
      <c r="Q8272" s="181">
        <v>174.74336242675781</v>
      </c>
      <c r="R8272" s="181">
        <v>362.04998779296875</v>
      </c>
      <c r="S8272" s="226">
        <f t="shared" si="389"/>
        <v>2004.4092025756836</v>
      </c>
      <c r="T8272" s="181">
        <f t="shared" si="387"/>
        <v>12530.648727651744</v>
      </c>
      <c r="U8272" s="226">
        <f t="shared" si="388"/>
        <v>822.08959761467679</v>
      </c>
    </row>
    <row r="8273" spans="1:21" x14ac:dyDescent="0.25">
      <c r="A8273" s="156" t="s">
        <v>20483</v>
      </c>
      <c r="B8273" s="156" t="s">
        <v>210</v>
      </c>
      <c r="C8273" s="223">
        <v>-1.6481246948242187</v>
      </c>
      <c r="D8273" s="221">
        <v>-0.68061524629592896</v>
      </c>
      <c r="E8273" s="221">
        <v>-1.0560156106948853</v>
      </c>
      <c r="F8273" s="221">
        <v>2.2945444583892822</v>
      </c>
      <c r="G8273" s="221">
        <v>6.4633851051330566</v>
      </c>
      <c r="H8273" s="221">
        <v>0.90890824794769287</v>
      </c>
      <c r="I8273" s="221">
        <v>241.30924987792969</v>
      </c>
      <c r="J8273" s="221">
        <v>-1.9685146808624268</v>
      </c>
      <c r="K8273" s="180">
        <v>34.840133666992188</v>
      </c>
      <c r="L8273" s="181">
        <v>13.359053611755371</v>
      </c>
      <c r="M8273" s="181">
        <v>16.533711433410645</v>
      </c>
      <c r="N8273" s="181">
        <v>15.942808151245117</v>
      </c>
      <c r="O8273" s="181">
        <v>39.602119445800781</v>
      </c>
      <c r="P8273" s="181">
        <v>34.759029388427734</v>
      </c>
      <c r="Q8273" s="181">
        <v>9.7209415435791016</v>
      </c>
      <c r="R8273" s="181">
        <v>26.150375366210937</v>
      </c>
      <c r="S8273" s="226">
        <f t="shared" si="389"/>
        <v>190.90817260742187</v>
      </c>
      <c r="T8273" s="181">
        <f t="shared" si="387"/>
        <v>2534.4405961157195</v>
      </c>
      <c r="U8273" s="226">
        <f t="shared" si="388"/>
        <v>166.2752899010944</v>
      </c>
    </row>
    <row r="8274" spans="1:21" x14ac:dyDescent="0.25">
      <c r="A8274" s="156" t="s">
        <v>20485</v>
      </c>
      <c r="B8274" s="156" t="s">
        <v>210</v>
      </c>
      <c r="C8274" s="223">
        <v>-0.69740581512451172</v>
      </c>
      <c r="D8274" s="221">
        <v>0.27010354399681091</v>
      </c>
      <c r="E8274" s="221">
        <v>-0.10529682785272598</v>
      </c>
      <c r="F8274" s="221">
        <v>3.2452635765075684</v>
      </c>
      <c r="G8274" s="221">
        <v>7.4141035079956055</v>
      </c>
      <c r="H8274" s="221">
        <v>1.8596271276473999</v>
      </c>
      <c r="I8274" s="221">
        <v>-0.59199804067611694</v>
      </c>
      <c r="J8274" s="221">
        <v>-1.0177958011627197</v>
      </c>
      <c r="K8274" s="180">
        <v>0.5735245943069458</v>
      </c>
      <c r="L8274" s="181">
        <v>0.21943266689777374</v>
      </c>
      <c r="M8274" s="181">
        <v>0.20345614850521088</v>
      </c>
      <c r="N8274" s="181">
        <v>0.19302250444889069</v>
      </c>
      <c r="O8274" s="181">
        <v>0.68307793140411377</v>
      </c>
      <c r="P8274" s="181">
        <v>0.78643625974655151</v>
      </c>
      <c r="Q8274" s="181">
        <v>0.28985980153083801</v>
      </c>
      <c r="R8274" s="181">
        <v>0.94131070375442505</v>
      </c>
      <c r="S8274" s="226">
        <f t="shared" si="389"/>
        <v>3.8901206105947495</v>
      </c>
      <c r="T8274" s="181">
        <f t="shared" si="387"/>
        <v>5.6615059437007558</v>
      </c>
      <c r="U8274" s="226">
        <f t="shared" si="388"/>
        <v>0.37143050166902797</v>
      </c>
    </row>
    <row r="8275" spans="1:21" x14ac:dyDescent="0.25">
      <c r="A8275" s="156" t="s">
        <v>20487</v>
      </c>
      <c r="B8275" s="156" t="s">
        <v>210</v>
      </c>
      <c r="C8275" s="223">
        <v>2.5071349143981934</v>
      </c>
      <c r="D8275" s="221">
        <v>-2.8874650597572327E-2</v>
      </c>
      <c r="E8275" s="221">
        <v>-0.40427505970001221</v>
      </c>
      <c r="F8275" s="221">
        <v>2.9462852478027344</v>
      </c>
      <c r="G8275" s="221">
        <v>4.6550369262695313</v>
      </c>
      <c r="H8275" s="221">
        <v>1.5606487989425659</v>
      </c>
      <c r="I8275" s="221">
        <v>-0.89097625017166138</v>
      </c>
      <c r="J8275" s="221">
        <v>-1.3167740106582642</v>
      </c>
      <c r="K8275" s="180">
        <v>96.556022644042969</v>
      </c>
      <c r="L8275" s="181">
        <v>33.158687591552734</v>
      </c>
      <c r="M8275" s="181">
        <v>31.666221618652344</v>
      </c>
      <c r="N8275" s="181">
        <v>27.967504501342773</v>
      </c>
      <c r="O8275" s="181">
        <v>109.72865295410156</v>
      </c>
      <c r="P8275" s="181">
        <v>122.6417236328125</v>
      </c>
      <c r="Q8275" s="181">
        <v>45.812198638916016</v>
      </c>
      <c r="R8275" s="181">
        <v>166.83168029785156</v>
      </c>
      <c r="S8275" s="226">
        <f t="shared" si="389"/>
        <v>634.36269187927246</v>
      </c>
      <c r="T8275" s="181">
        <f t="shared" si="387"/>
        <v>752.41430067550277</v>
      </c>
      <c r="U8275" s="226">
        <f t="shared" si="388"/>
        <v>49.363124218531162</v>
      </c>
    </row>
    <row r="8276" spans="1:21" x14ac:dyDescent="0.25">
      <c r="A8276" s="156" t="s">
        <v>18959</v>
      </c>
      <c r="B8276" s="156" t="s">
        <v>210</v>
      </c>
      <c r="C8276" s="223">
        <v>-1.3264551162719727</v>
      </c>
      <c r="D8276" s="221">
        <v>2.8372776508331299</v>
      </c>
      <c r="E8276" s="221">
        <v>-0.73434615135192871</v>
      </c>
      <c r="F8276" s="221">
        <v>16.109485626220703</v>
      </c>
      <c r="G8276" s="221">
        <v>14.611787796020508</v>
      </c>
      <c r="H8276" s="221">
        <v>6.2652688026428223</v>
      </c>
      <c r="I8276" s="221">
        <v>-1.2407083511352539</v>
      </c>
      <c r="J8276" s="221">
        <v>-1.4374518394470215</v>
      </c>
      <c r="K8276" s="180">
        <v>1806.7073974609375</v>
      </c>
      <c r="L8276" s="181">
        <v>654.746826171875</v>
      </c>
      <c r="M8276" s="181">
        <v>432.23138427734375</v>
      </c>
      <c r="N8276" s="181">
        <v>331.80404663085937</v>
      </c>
      <c r="O8276" s="181">
        <v>1833.2911376953125</v>
      </c>
      <c r="P8276" s="181">
        <v>2488.0380859375</v>
      </c>
      <c r="Q8276" s="181">
        <v>806.3724365234375</v>
      </c>
      <c r="R8276" s="181">
        <v>2229.093017578125</v>
      </c>
      <c r="S8276" s="226">
        <f t="shared" si="389"/>
        <v>10582.284332275391</v>
      </c>
      <c r="T8276" s="181">
        <f t="shared" si="387"/>
        <v>42660.168929671214</v>
      </c>
      <c r="U8276" s="226">
        <f t="shared" si="388"/>
        <v>2798.7761744670488</v>
      </c>
    </row>
    <row r="8277" spans="1:21" x14ac:dyDescent="0.25">
      <c r="A8277" s="156" t="s">
        <v>19030</v>
      </c>
      <c r="B8277" s="156" t="s">
        <v>210</v>
      </c>
      <c r="C8277" s="223">
        <v>-0.77895677089691162</v>
      </c>
      <c r="D8277" s="221">
        <v>0.1885526031255722</v>
      </c>
      <c r="E8277" s="221">
        <v>-0.18684777617454529</v>
      </c>
      <c r="F8277" s="221">
        <v>3.1637125015258789</v>
      </c>
      <c r="G8277" s="221">
        <v>12.029828071594238</v>
      </c>
      <c r="H8277" s="221">
        <v>1.778076171875</v>
      </c>
      <c r="I8277" s="221">
        <v>-0.67354899644851685</v>
      </c>
      <c r="J8277" s="221">
        <v>-1.0993466377258301</v>
      </c>
      <c r="K8277" s="180">
        <v>71.519340515136719</v>
      </c>
      <c r="L8277" s="181">
        <v>21.969738006591797</v>
      </c>
      <c r="M8277" s="181">
        <v>18.125034332275391</v>
      </c>
      <c r="N8277" s="181">
        <v>17.183473587036133</v>
      </c>
      <c r="O8277" s="181">
        <v>74.618644714355469</v>
      </c>
      <c r="P8277" s="181">
        <v>92.037513732910156</v>
      </c>
      <c r="Q8277" s="181">
        <v>34.053092956542969</v>
      </c>
      <c r="R8277" s="181">
        <v>102.86545562744141</v>
      </c>
      <c r="S8277" s="226">
        <f t="shared" si="389"/>
        <v>432.37229347229004</v>
      </c>
      <c r="T8277" s="181">
        <f t="shared" si="387"/>
        <v>924.68688216282044</v>
      </c>
      <c r="U8277" s="226">
        <f t="shared" si="388"/>
        <v>60.66529222859004</v>
      </c>
    </row>
    <row r="8278" spans="1:21" x14ac:dyDescent="0.25">
      <c r="A8278" s="156" t="s">
        <v>20446</v>
      </c>
      <c r="B8278" s="156" t="s">
        <v>213</v>
      </c>
      <c r="C8278" s="223">
        <v>-1.5950527191162109</v>
      </c>
      <c r="D8278" s="221">
        <v>-0.62754333019256592</v>
      </c>
      <c r="E8278" s="221">
        <v>-2.9012398719787598</v>
      </c>
      <c r="F8278" s="221">
        <v>13.226508140563965</v>
      </c>
      <c r="G8278" s="221">
        <v>13.15218448638916</v>
      </c>
      <c r="H8278" s="221">
        <v>4.9532580375671387</v>
      </c>
      <c r="I8278" s="221">
        <v>-1.4896448850631714</v>
      </c>
      <c r="J8278" s="221">
        <v>-1.9154425859451294</v>
      </c>
      <c r="K8278" s="180">
        <v>1404.6829833984375</v>
      </c>
      <c r="L8278" s="181">
        <v>575.715576171875</v>
      </c>
      <c r="M8278" s="181">
        <v>473.47097778320312</v>
      </c>
      <c r="N8278" s="181">
        <v>473.47097778320312</v>
      </c>
      <c r="O8278" s="181">
        <v>1633.5535888671875</v>
      </c>
      <c r="P8278" s="181">
        <v>1692.540771484375</v>
      </c>
      <c r="Q8278" s="181">
        <v>467.96551513671875</v>
      </c>
      <c r="R8278" s="181">
        <v>1893.097412109375</v>
      </c>
      <c r="S8278" s="226">
        <f t="shared" si="389"/>
        <v>8614.497802734375</v>
      </c>
      <c r="T8278" s="181">
        <f t="shared" si="387"/>
        <v>27832.052491863586</v>
      </c>
      <c r="U8278" s="226">
        <f t="shared" si="388"/>
        <v>1825.9582030526294</v>
      </c>
    </row>
    <row r="8279" spans="1:21" x14ac:dyDescent="0.25">
      <c r="A8279" s="156" t="s">
        <v>20463</v>
      </c>
      <c r="B8279" s="156" t="s">
        <v>213</v>
      </c>
      <c r="C8279" s="223">
        <v>-2.3662452697753906</v>
      </c>
      <c r="D8279" s="221">
        <v>-1.3987361192703247</v>
      </c>
      <c r="E8279" s="221">
        <v>-1.7741364240646362</v>
      </c>
      <c r="F8279" s="221">
        <v>46.29681396484375</v>
      </c>
      <c r="G8279" s="221">
        <v>48.004425048828125</v>
      </c>
      <c r="H8279" s="221">
        <v>6.8889980316162109</v>
      </c>
      <c r="I8279" s="221">
        <v>-2.2608375549316406</v>
      </c>
      <c r="J8279" s="221">
        <v>-2.6866352558135986</v>
      </c>
      <c r="K8279" s="180">
        <v>729.2188720703125</v>
      </c>
      <c r="L8279" s="181">
        <v>273.8804931640625</v>
      </c>
      <c r="M8279" s="181">
        <v>249.20220947265625</v>
      </c>
      <c r="N8279" s="181">
        <v>221.13671875</v>
      </c>
      <c r="O8279" s="181">
        <v>870.998046875</v>
      </c>
      <c r="P8279" s="181">
        <v>1006.002685546875</v>
      </c>
      <c r="Q8279" s="181">
        <v>322.26925659179687</v>
      </c>
      <c r="R8279" s="181">
        <v>1120.68408203125</v>
      </c>
      <c r="S8279" s="226">
        <f t="shared" si="389"/>
        <v>4793.3923645019531</v>
      </c>
      <c r="T8279" s="181">
        <f t="shared" si="387"/>
        <v>52689.85274306521</v>
      </c>
      <c r="U8279" s="226">
        <f t="shared" si="388"/>
        <v>3456.786698069101</v>
      </c>
    </row>
    <row r="8280" spans="1:21" x14ac:dyDescent="0.25">
      <c r="A8280" s="156" t="s">
        <v>18592</v>
      </c>
      <c r="B8280" s="156" t="s">
        <v>213</v>
      </c>
      <c r="C8280" s="223">
        <v>-2.3826906681060791</v>
      </c>
      <c r="D8280" s="221">
        <v>-1.4151812791824341</v>
      </c>
      <c r="E8280" s="221">
        <v>2.305220365524292</v>
      </c>
      <c r="F8280" s="221">
        <v>1.0608853101730347</v>
      </c>
      <c r="G8280" s="221">
        <v>16.416166305541992</v>
      </c>
      <c r="H8280" s="221">
        <v>1.6418584585189819</v>
      </c>
      <c r="I8280" s="221">
        <v>-2.2772829532623291</v>
      </c>
      <c r="J8280" s="221">
        <v>-2.7030806541442871</v>
      </c>
      <c r="K8280" s="180">
        <v>1319.003173828125</v>
      </c>
      <c r="L8280" s="181">
        <v>578.0172119140625</v>
      </c>
      <c r="M8280" s="181">
        <v>419.86529541015625</v>
      </c>
      <c r="N8280" s="181">
        <v>366.07757568359375</v>
      </c>
      <c r="O8280" s="181">
        <v>1426.57861328125</v>
      </c>
      <c r="P8280" s="181">
        <v>1964.455810546875</v>
      </c>
      <c r="Q8280" s="181">
        <v>646.25537109375</v>
      </c>
      <c r="R8280" s="181">
        <v>2369.06787109375</v>
      </c>
      <c r="S8280" s="226">
        <f t="shared" si="389"/>
        <v>9089.3209228515625</v>
      </c>
      <c r="T8280" s="181">
        <f t="shared" si="387"/>
        <v>16164.294943087567</v>
      </c>
      <c r="U8280" s="226">
        <f t="shared" si="388"/>
        <v>1060.4797097347162</v>
      </c>
    </row>
    <row r="8281" spans="1:21" x14ac:dyDescent="0.25">
      <c r="A8281" s="156" t="s">
        <v>20582</v>
      </c>
      <c r="B8281" s="156" t="s">
        <v>213</v>
      </c>
      <c r="C8281" s="223">
        <v>5.8798270225524902</v>
      </c>
      <c r="D8281" s="221">
        <v>6.8473362922668457</v>
      </c>
      <c r="E8281" s="221">
        <v>92.286811828613281</v>
      </c>
      <c r="F8281" s="221">
        <v>147.24263000488281</v>
      </c>
      <c r="G8281" s="221">
        <v>727.536376953125</v>
      </c>
      <c r="H8281" s="221">
        <v>173.69784545898437</v>
      </c>
      <c r="I8281" s="221">
        <v>5.9852347373962402</v>
      </c>
      <c r="J8281" s="221">
        <v>5.5594372749328613</v>
      </c>
      <c r="K8281" s="180">
        <v>32</v>
      </c>
      <c r="L8281" s="181">
        <v>26</v>
      </c>
      <c r="M8281" s="181">
        <v>76</v>
      </c>
      <c r="N8281" s="181">
        <v>124</v>
      </c>
      <c r="O8281" s="181">
        <v>99</v>
      </c>
      <c r="P8281" s="181">
        <v>42</v>
      </c>
      <c r="Q8281" s="181">
        <v>6</v>
      </c>
      <c r="R8281" s="181">
        <v>8</v>
      </c>
      <c r="S8281" s="226">
        <f t="shared" si="389"/>
        <v>413</v>
      </c>
      <c r="T8281" s="181">
        <f t="shared" si="387"/>
        <v>105039.86676216125</v>
      </c>
      <c r="U8281" s="226">
        <f t="shared" si="388"/>
        <v>6891.2778322042141</v>
      </c>
    </row>
    <row r="8282" spans="1:21" x14ac:dyDescent="0.25">
      <c r="A8282" s="156" t="s">
        <v>20583</v>
      </c>
      <c r="B8282" s="156" t="s">
        <v>213</v>
      </c>
      <c r="C8282" s="223">
        <v>0.63524001836776733</v>
      </c>
      <c r="D8282" s="221">
        <v>5.5553712844848633</v>
      </c>
      <c r="E8282" s="221">
        <v>12.096737861633301</v>
      </c>
      <c r="F8282" s="221">
        <v>51.064094543457031</v>
      </c>
      <c r="G8282" s="221">
        <v>69.984977722167969</v>
      </c>
      <c r="H8282" s="221">
        <v>24.145866394042969</v>
      </c>
      <c r="I8282" s="221">
        <v>0.55361330509185791</v>
      </c>
      <c r="J8282" s="221">
        <v>0.12781558930873871</v>
      </c>
      <c r="K8282" s="180">
        <v>1578</v>
      </c>
      <c r="L8282" s="181">
        <v>513</v>
      </c>
      <c r="M8282" s="181">
        <v>592</v>
      </c>
      <c r="N8282" s="181">
        <v>632</v>
      </c>
      <c r="O8282" s="181">
        <v>1798</v>
      </c>
      <c r="P8282" s="181">
        <v>1357</v>
      </c>
      <c r="Q8282" s="181">
        <v>360</v>
      </c>
      <c r="R8282" s="181">
        <v>1029</v>
      </c>
      <c r="S8282" s="226">
        <f t="shared" si="389"/>
        <v>7859</v>
      </c>
      <c r="T8282" s="181">
        <f t="shared" si="387"/>
        <v>202215.84445588291</v>
      </c>
      <c r="U8282" s="226">
        <f t="shared" si="388"/>
        <v>13266.634937519495</v>
      </c>
    </row>
    <row r="8283" spans="1:21" x14ac:dyDescent="0.25">
      <c r="A8283" s="156" t="s">
        <v>20584</v>
      </c>
      <c r="B8283" s="156" t="s">
        <v>213</v>
      </c>
      <c r="C8283" s="223">
        <v>4.5520005226135254</v>
      </c>
      <c r="D8283" s="221">
        <v>8.7587013244628906</v>
      </c>
      <c r="E8283" s="221">
        <v>14.49589729309082</v>
      </c>
      <c r="F8283" s="221">
        <v>79.500289916992188</v>
      </c>
      <c r="G8283" s="221">
        <v>119.16633605957031</v>
      </c>
      <c r="H8283" s="221">
        <v>40.709903717041016</v>
      </c>
      <c r="I8283" s="221">
        <v>4.2060513496398926</v>
      </c>
      <c r="J8283" s="221">
        <v>3.7802531719207764</v>
      </c>
      <c r="K8283" s="180">
        <v>1960</v>
      </c>
      <c r="L8283" s="181">
        <v>823</v>
      </c>
      <c r="M8283" s="181">
        <v>1004</v>
      </c>
      <c r="N8283" s="181">
        <v>772</v>
      </c>
      <c r="O8283" s="181">
        <v>1829</v>
      </c>
      <c r="P8283" s="181">
        <v>1348</v>
      </c>
      <c r="Q8283" s="181">
        <v>298</v>
      </c>
      <c r="R8283" s="181">
        <v>943</v>
      </c>
      <c r="S8283" s="226">
        <f t="shared" si="389"/>
        <v>8977</v>
      </c>
      <c r="T8283" s="181">
        <f t="shared" si="387"/>
        <v>369708.79781937599</v>
      </c>
      <c r="U8283" s="226">
        <f t="shared" si="388"/>
        <v>24255.229193620064</v>
      </c>
    </row>
    <row r="8284" spans="1:21" x14ac:dyDescent="0.25">
      <c r="A8284" s="156" t="s">
        <v>20585</v>
      </c>
      <c r="B8284" s="156" t="s">
        <v>213</v>
      </c>
      <c r="C8284" s="223">
        <v>4.3461852073669434</v>
      </c>
      <c r="D8284" s="221">
        <v>6.3970870971679687</v>
      </c>
      <c r="E8284" s="221">
        <v>7.3211226463317871</v>
      </c>
      <c r="F8284" s="221">
        <v>30.581123352050781</v>
      </c>
      <c r="G8284" s="221">
        <v>74.15863037109375</v>
      </c>
      <c r="H8284" s="221">
        <v>21.636947631835938</v>
      </c>
      <c r="I8284" s="221">
        <v>4.2388019561767578</v>
      </c>
      <c r="J8284" s="221">
        <v>3.813004732131958</v>
      </c>
      <c r="K8284" s="180">
        <v>2713</v>
      </c>
      <c r="L8284" s="181">
        <v>718</v>
      </c>
      <c r="M8284" s="181">
        <v>820</v>
      </c>
      <c r="N8284" s="181">
        <v>917</v>
      </c>
      <c r="O8284" s="181">
        <v>2101</v>
      </c>
      <c r="P8284" s="181">
        <v>1405</v>
      </c>
      <c r="Q8284" s="181">
        <v>348</v>
      </c>
      <c r="R8284" s="181">
        <v>1000</v>
      </c>
      <c r="S8284" s="226">
        <f t="shared" si="389"/>
        <v>10022</v>
      </c>
      <c r="T8284" s="181">
        <f t="shared" si="387"/>
        <v>241925.82133245468</v>
      </c>
      <c r="U8284" s="226">
        <f t="shared" si="388"/>
        <v>15871.859904021829</v>
      </c>
    </row>
    <row r="8285" spans="1:21" x14ac:dyDescent="0.25">
      <c r="A8285" s="156" t="s">
        <v>20563</v>
      </c>
      <c r="B8285" s="156" t="s">
        <v>213</v>
      </c>
      <c r="C8285" s="223">
        <v>1.6567665338516235</v>
      </c>
      <c r="D8285" s="221">
        <v>2.6242759227752686</v>
      </c>
      <c r="E8285" s="221">
        <v>2.248875617980957</v>
      </c>
      <c r="F8285" s="221">
        <v>20.879793167114258</v>
      </c>
      <c r="G8285" s="221">
        <v>52.008640289306641</v>
      </c>
      <c r="H8285" s="221">
        <v>4.2137994766235352</v>
      </c>
      <c r="I8285" s="221">
        <v>1.7621743679046631</v>
      </c>
      <c r="J8285" s="221">
        <v>1.3363766670227051</v>
      </c>
      <c r="K8285" s="180">
        <v>606.5357666015625</v>
      </c>
      <c r="L8285" s="181">
        <v>194.34771728515625</v>
      </c>
      <c r="M8285" s="181">
        <v>217.84030151367187</v>
      </c>
      <c r="N8285" s="181">
        <v>244.53642272949219</v>
      </c>
      <c r="O8285" s="181">
        <v>580.907470703125</v>
      </c>
      <c r="P8285" s="181">
        <v>559.55059814453125</v>
      </c>
      <c r="Q8285" s="181">
        <v>183.13536071777344</v>
      </c>
      <c r="R8285" s="181">
        <v>579.30572509765625</v>
      </c>
      <c r="S8285" s="226">
        <f t="shared" si="389"/>
        <v>3166.1593627929687</v>
      </c>
      <c r="T8285" s="181">
        <f t="shared" si="387"/>
        <v>40777.604661295394</v>
      </c>
      <c r="U8285" s="226">
        <f t="shared" si="388"/>
        <v>2675.2680835844412</v>
      </c>
    </row>
    <row r="8286" spans="1:21" x14ac:dyDescent="0.25">
      <c r="A8286" s="156" t="s">
        <v>20586</v>
      </c>
      <c r="B8286" s="156" t="s">
        <v>213</v>
      </c>
      <c r="C8286" s="223">
        <v>1.5647692680358887</v>
      </c>
      <c r="D8286" s="221">
        <v>9.2447071075439453</v>
      </c>
      <c r="E8286" s="221">
        <v>15.728251457214355</v>
      </c>
      <c r="F8286" s="221">
        <v>42.755401611328125</v>
      </c>
      <c r="G8286" s="221">
        <v>83.498275756835938</v>
      </c>
      <c r="H8286" s="221">
        <v>20.925735473632813</v>
      </c>
      <c r="I8286" s="221">
        <v>2.1165721416473389</v>
      </c>
      <c r="J8286" s="221">
        <v>1.6907743215560913</v>
      </c>
      <c r="K8286" s="180">
        <v>2891</v>
      </c>
      <c r="L8286" s="181">
        <v>930</v>
      </c>
      <c r="M8286" s="181">
        <v>944</v>
      </c>
      <c r="N8286" s="181">
        <v>961</v>
      </c>
      <c r="O8286" s="181">
        <v>2658</v>
      </c>
      <c r="P8286" s="181">
        <v>2156</v>
      </c>
      <c r="Q8286" s="181">
        <v>597</v>
      </c>
      <c r="R8286" s="181">
        <v>1620</v>
      </c>
      <c r="S8286" s="226">
        <f t="shared" si="389"/>
        <v>12757</v>
      </c>
      <c r="T8286" s="181">
        <f t="shared" si="387"/>
        <v>340113.6865003109</v>
      </c>
      <c r="U8286" s="226">
        <f t="shared" si="388"/>
        <v>22313.603210444711</v>
      </c>
    </row>
    <row r="8287" spans="1:21" x14ac:dyDescent="0.25">
      <c r="A8287" s="156" t="s">
        <v>20564</v>
      </c>
      <c r="B8287" s="156" t="s">
        <v>213</v>
      </c>
      <c r="C8287" s="223">
        <v>3.0950484275817871</v>
      </c>
      <c r="D8287" s="221">
        <v>7.6172322034835815E-2</v>
      </c>
      <c r="E8287" s="221">
        <v>-4.8394498825073242</v>
      </c>
      <c r="F8287" s="221">
        <v>22.146585464477539</v>
      </c>
      <c r="G8287" s="221">
        <v>58.539432525634766</v>
      </c>
      <c r="H8287" s="221">
        <v>4.4879775047302246</v>
      </c>
      <c r="I8287" s="221">
        <v>2.0363521575927734</v>
      </c>
      <c r="J8287" s="221">
        <v>1.6105544567108154</v>
      </c>
      <c r="K8287" s="180">
        <v>671.3927001953125</v>
      </c>
      <c r="L8287" s="181">
        <v>238.10215759277344</v>
      </c>
      <c r="M8287" s="181">
        <v>221.49037170410156</v>
      </c>
      <c r="N8287" s="181">
        <v>229.10411071777344</v>
      </c>
      <c r="O8287" s="181">
        <v>638.630615234375</v>
      </c>
      <c r="P8287" s="181">
        <v>626.6331787109375</v>
      </c>
      <c r="Q8287" s="181">
        <v>146.04521179199219</v>
      </c>
      <c r="R8287" s="181">
        <v>418.7552490234375</v>
      </c>
      <c r="S8287" s="226">
        <f t="shared" si="389"/>
        <v>3190.1535949707031</v>
      </c>
      <c r="T8287" s="181">
        <f t="shared" si="387"/>
        <v>47267.328964023167</v>
      </c>
      <c r="U8287" s="226">
        <f t="shared" si="388"/>
        <v>3101.0349338582396</v>
      </c>
    </row>
    <row r="8288" spans="1:21" x14ac:dyDescent="0.25">
      <c r="A8288" s="156" t="s">
        <v>20587</v>
      </c>
      <c r="B8288" s="156" t="s">
        <v>213</v>
      </c>
      <c r="C8288" s="223">
        <v>1.6015042066574097</v>
      </c>
      <c r="D8288" s="221">
        <v>6.5679011344909668</v>
      </c>
      <c r="E8288" s="221">
        <v>8.8897285461425781</v>
      </c>
      <c r="F8288" s="221">
        <v>46.337429046630859</v>
      </c>
      <c r="G8288" s="221">
        <v>96.805770874023437</v>
      </c>
      <c r="H8288" s="221">
        <v>8.5975418090820312</v>
      </c>
      <c r="I8288" s="221">
        <v>1.0019437074661255</v>
      </c>
      <c r="J8288" s="221">
        <v>0.57614600658416748</v>
      </c>
      <c r="K8288" s="180">
        <v>1764</v>
      </c>
      <c r="L8288" s="181">
        <v>580</v>
      </c>
      <c r="M8288" s="181">
        <v>600</v>
      </c>
      <c r="N8288" s="181">
        <v>584</v>
      </c>
      <c r="O8288" s="181">
        <v>1641</v>
      </c>
      <c r="P8288" s="181">
        <v>1584</v>
      </c>
      <c r="Q8288" s="181">
        <v>493</v>
      </c>
      <c r="R8288" s="181">
        <v>1334</v>
      </c>
      <c r="S8288" s="226">
        <f t="shared" si="389"/>
        <v>8580</v>
      </c>
      <c r="T8288" s="181">
        <f t="shared" si="387"/>
        <v>212768.64501988888</v>
      </c>
      <c r="U8288" s="226">
        <f t="shared" si="388"/>
        <v>13958.965219688163</v>
      </c>
    </row>
    <row r="8289" spans="1:21" x14ac:dyDescent="0.25">
      <c r="A8289" s="156" t="s">
        <v>20588</v>
      </c>
      <c r="B8289" s="156" t="s">
        <v>213</v>
      </c>
      <c r="C8289" s="223">
        <v>2.5963242053985596</v>
      </c>
      <c r="D8289" s="221">
        <v>2.3660764694213867</v>
      </c>
      <c r="E8289" s="221">
        <v>43.086212158203125</v>
      </c>
      <c r="F8289" s="221">
        <v>73.119659423828125</v>
      </c>
      <c r="G8289" s="221">
        <v>91.193595886230469</v>
      </c>
      <c r="H8289" s="221">
        <v>17.437225341796875</v>
      </c>
      <c r="I8289" s="221">
        <v>3.2197780609130859</v>
      </c>
      <c r="J8289" s="221">
        <v>2.7939803600311279</v>
      </c>
      <c r="K8289" s="180">
        <v>1889</v>
      </c>
      <c r="L8289" s="181">
        <v>567</v>
      </c>
      <c r="M8289" s="181">
        <v>597</v>
      </c>
      <c r="N8289" s="181">
        <v>566</v>
      </c>
      <c r="O8289" s="181">
        <v>1548</v>
      </c>
      <c r="P8289" s="181">
        <v>1411</v>
      </c>
      <c r="Q8289" s="181">
        <v>366</v>
      </c>
      <c r="R8289" s="181">
        <v>1118</v>
      </c>
      <c r="S8289" s="226">
        <f t="shared" si="389"/>
        <v>8062</v>
      </c>
      <c r="T8289" s="181">
        <f t="shared" si="387"/>
        <v>243427.93787646294</v>
      </c>
      <c r="U8289" s="226">
        <f t="shared" si="388"/>
        <v>15970.408224390034</v>
      </c>
    </row>
    <row r="8290" spans="1:21" x14ac:dyDescent="0.25">
      <c r="A8290" s="156" t="s">
        <v>20589</v>
      </c>
      <c r="B8290" s="156" t="s">
        <v>213</v>
      </c>
      <c r="C8290" s="223">
        <v>3.5493025779724121</v>
      </c>
      <c r="D8290" s="221">
        <v>15.686692237854004</v>
      </c>
      <c r="E8290" s="221">
        <v>14.931591033935547</v>
      </c>
      <c r="F8290" s="221">
        <v>64.307449340820313</v>
      </c>
      <c r="G8290" s="221">
        <v>99.269569396972656</v>
      </c>
      <c r="H8290" s="221">
        <v>38.685871124267578</v>
      </c>
      <c r="I8290" s="221">
        <v>11.978118896484375</v>
      </c>
      <c r="J8290" s="221">
        <v>4.2890887260437012</v>
      </c>
      <c r="K8290" s="180">
        <v>2860</v>
      </c>
      <c r="L8290" s="181">
        <v>700</v>
      </c>
      <c r="M8290" s="181">
        <v>836</v>
      </c>
      <c r="N8290" s="181">
        <v>1047</v>
      </c>
      <c r="O8290" s="181">
        <v>2435</v>
      </c>
      <c r="P8290" s="181">
        <v>1545</v>
      </c>
      <c r="Q8290" s="181">
        <v>369</v>
      </c>
      <c r="R8290" s="181">
        <v>945</v>
      </c>
      <c r="S8290" s="226">
        <f t="shared" si="389"/>
        <v>10737</v>
      </c>
      <c r="T8290" s="181">
        <f t="shared" si="387"/>
        <v>410908.58659124374</v>
      </c>
      <c r="U8290" s="226">
        <f t="shared" si="388"/>
        <v>26958.195217919565</v>
      </c>
    </row>
    <row r="8291" spans="1:21" x14ac:dyDescent="0.25">
      <c r="A8291" s="156" t="s">
        <v>20590</v>
      </c>
      <c r="B8291" s="156" t="s">
        <v>213</v>
      </c>
      <c r="C8291" s="223">
        <v>0.65548640489578247</v>
      </c>
      <c r="D8291" s="221">
        <v>8.5437297821044922</v>
      </c>
      <c r="E8291" s="221">
        <v>14.231477737426758</v>
      </c>
      <c r="F8291" s="221">
        <v>53.662609100341797</v>
      </c>
      <c r="G8291" s="221">
        <v>111.55175018310547</v>
      </c>
      <c r="H8291" s="221">
        <v>25.137310028076172</v>
      </c>
      <c r="I8291" s="221">
        <v>4.9906105995178223</v>
      </c>
      <c r="J8291" s="221">
        <v>3.2187674045562744</v>
      </c>
      <c r="K8291" s="180">
        <v>2702</v>
      </c>
      <c r="L8291" s="181">
        <v>778</v>
      </c>
      <c r="M8291" s="181">
        <v>920</v>
      </c>
      <c r="N8291" s="181">
        <v>951</v>
      </c>
      <c r="O8291" s="181">
        <v>2376</v>
      </c>
      <c r="P8291" s="181">
        <v>1737</v>
      </c>
      <c r="Q8291" s="181">
        <v>521</v>
      </c>
      <c r="R8291" s="181">
        <v>1390</v>
      </c>
      <c r="S8291" s="226">
        <f t="shared" si="389"/>
        <v>11375</v>
      </c>
      <c r="T8291" s="181">
        <f t="shared" si="387"/>
        <v>388328.90757787228</v>
      </c>
      <c r="U8291" s="226">
        <f t="shared" si="388"/>
        <v>25476.825846084197</v>
      </c>
    </row>
    <row r="8292" spans="1:21" x14ac:dyDescent="0.25">
      <c r="A8292" s="156" t="s">
        <v>20591</v>
      </c>
      <c r="B8292" s="156" t="s">
        <v>213</v>
      </c>
      <c r="C8292" s="223">
        <v>5.3723616600036621</v>
      </c>
      <c r="D8292" s="221">
        <v>11.559035301208496</v>
      </c>
      <c r="E8292" s="221">
        <v>29.720170974731445</v>
      </c>
      <c r="F8292" s="221">
        <v>82.448440551757813</v>
      </c>
      <c r="G8292" s="221">
        <v>100.36543273925781</v>
      </c>
      <c r="H8292" s="221">
        <v>28.851955413818359</v>
      </c>
      <c r="I8292" s="221">
        <v>5.2941384315490723</v>
      </c>
      <c r="J8292" s="221">
        <v>3.6911358833312988</v>
      </c>
      <c r="K8292" s="180">
        <v>3079</v>
      </c>
      <c r="L8292" s="181">
        <v>852</v>
      </c>
      <c r="M8292" s="181">
        <v>848</v>
      </c>
      <c r="N8292" s="181">
        <v>906</v>
      </c>
      <c r="O8292" s="181">
        <v>2382</v>
      </c>
      <c r="P8292" s="181">
        <v>2188</v>
      </c>
      <c r="Q8292" s="181">
        <v>613</v>
      </c>
      <c r="R8292" s="181">
        <v>1604</v>
      </c>
      <c r="S8292" s="226">
        <f t="shared" si="389"/>
        <v>12472</v>
      </c>
      <c r="T8292" s="181">
        <f t="shared" si="387"/>
        <v>437655.21979999542</v>
      </c>
      <c r="U8292" s="226">
        <f t="shared" si="388"/>
        <v>28712.943069370234</v>
      </c>
    </row>
    <row r="8293" spans="1:21" x14ac:dyDescent="0.25">
      <c r="A8293" s="156" t="s">
        <v>20592</v>
      </c>
      <c r="B8293" s="156" t="s">
        <v>213</v>
      </c>
      <c r="C8293" s="223">
        <v>2.2361888885498047</v>
      </c>
      <c r="D8293" s="221">
        <v>-2.0153141021728516</v>
      </c>
      <c r="E8293" s="221">
        <v>27.966873168945313</v>
      </c>
      <c r="F8293" s="221">
        <v>74.357978820800781</v>
      </c>
      <c r="G8293" s="221">
        <v>119.21216583251953</v>
      </c>
      <c r="H8293" s="221">
        <v>26.015876770019531</v>
      </c>
      <c r="I8293" s="221">
        <v>2.4079997539520264</v>
      </c>
      <c r="J8293" s="221">
        <v>2.7102813720703125</v>
      </c>
      <c r="K8293" s="180">
        <v>2599</v>
      </c>
      <c r="L8293" s="181">
        <v>885</v>
      </c>
      <c r="M8293" s="181">
        <v>839</v>
      </c>
      <c r="N8293" s="181">
        <v>825</v>
      </c>
      <c r="O8293" s="181">
        <v>2464</v>
      </c>
      <c r="P8293" s="181">
        <v>2553</v>
      </c>
      <c r="Q8293" s="181">
        <v>692</v>
      </c>
      <c r="R8293" s="181">
        <v>2272</v>
      </c>
      <c r="S8293" s="226">
        <f t="shared" si="389"/>
        <v>13129</v>
      </c>
      <c r="T8293" s="181">
        <f t="shared" si="387"/>
        <v>456819.24616909027</v>
      </c>
      <c r="U8293" s="226">
        <f t="shared" si="388"/>
        <v>29970.224082417884</v>
      </c>
    </row>
    <row r="8294" spans="1:21" x14ac:dyDescent="0.25">
      <c r="A8294" s="156" t="s">
        <v>20593</v>
      </c>
      <c r="B8294" s="156" t="s">
        <v>213</v>
      </c>
      <c r="C8294" s="223">
        <v>2.5446071624755859</v>
      </c>
      <c r="D8294" s="221">
        <v>4.6463947296142578</v>
      </c>
      <c r="E8294" s="221">
        <v>2.4267816543579102</v>
      </c>
      <c r="F8294" s="221">
        <v>29.659429550170898</v>
      </c>
      <c r="G8294" s="221">
        <v>42.001678466796875</v>
      </c>
      <c r="H8294" s="221">
        <v>10.451262474060059</v>
      </c>
      <c r="I8294" s="221">
        <v>2.0122547149658203</v>
      </c>
      <c r="J8294" s="221">
        <v>1.5864570140838623</v>
      </c>
      <c r="K8294" s="180">
        <v>2354</v>
      </c>
      <c r="L8294" s="181">
        <v>861</v>
      </c>
      <c r="M8294" s="181">
        <v>791</v>
      </c>
      <c r="N8294" s="181">
        <v>723</v>
      </c>
      <c r="O8294" s="181">
        <v>2506</v>
      </c>
      <c r="P8294" s="181">
        <v>2689</v>
      </c>
      <c r="Q8294" s="181">
        <v>899</v>
      </c>
      <c r="R8294" s="181">
        <v>2802</v>
      </c>
      <c r="S8294" s="226">
        <f t="shared" si="389"/>
        <v>13625</v>
      </c>
      <c r="T8294" s="181">
        <f t="shared" si="387"/>
        <v>172967.82354879379</v>
      </c>
      <c r="U8294" s="226">
        <f t="shared" si="388"/>
        <v>11347.780274753723</v>
      </c>
    </row>
    <row r="8295" spans="1:21" x14ac:dyDescent="0.25">
      <c r="A8295" s="156" t="s">
        <v>20594</v>
      </c>
      <c r="B8295" s="156" t="s">
        <v>213</v>
      </c>
      <c r="C8295" s="223">
        <v>-2.9976069927215576</v>
      </c>
      <c r="D8295" s="221">
        <v>8.7420721054077148</v>
      </c>
      <c r="E8295" s="221">
        <v>-0.42601370811462402</v>
      </c>
      <c r="F8295" s="221">
        <v>32.529838562011719</v>
      </c>
      <c r="G8295" s="221">
        <v>33.368618011474609</v>
      </c>
      <c r="H8295" s="221">
        <v>1.586572527885437</v>
      </c>
      <c r="I8295" s="221">
        <v>-1.2835404872894287</v>
      </c>
      <c r="J8295" s="221">
        <v>-1.7093381881713867</v>
      </c>
      <c r="K8295" s="180">
        <v>1393</v>
      </c>
      <c r="L8295" s="181">
        <v>495</v>
      </c>
      <c r="M8295" s="181">
        <v>417</v>
      </c>
      <c r="N8295" s="181">
        <v>395</v>
      </c>
      <c r="O8295" s="181">
        <v>1675</v>
      </c>
      <c r="P8295" s="181">
        <v>1749</v>
      </c>
      <c r="Q8295" s="181">
        <v>626</v>
      </c>
      <c r="R8295" s="181">
        <v>2097</v>
      </c>
      <c r="S8295" s="226">
        <f t="shared" si="389"/>
        <v>8847</v>
      </c>
      <c r="T8295" s="181">
        <f t="shared" si="387"/>
        <v>67102.669661879539</v>
      </c>
      <c r="U8295" s="226">
        <f t="shared" si="388"/>
        <v>4402.3584014028129</v>
      </c>
    </row>
    <row r="8296" spans="1:21" x14ac:dyDescent="0.25">
      <c r="A8296" s="156" t="s">
        <v>18579</v>
      </c>
      <c r="B8296" s="156" t="s">
        <v>213</v>
      </c>
      <c r="C8296" s="223">
        <v>-3.0539758205413818</v>
      </c>
      <c r="D8296" s="221">
        <v>0.11044763773679733</v>
      </c>
      <c r="E8296" s="221">
        <v>-0.26495271921157837</v>
      </c>
      <c r="F8296" s="221">
        <v>47.636428833007813</v>
      </c>
      <c r="G8296" s="221">
        <v>58.079509735107422</v>
      </c>
      <c r="H8296" s="221">
        <v>1.7492350339889526</v>
      </c>
      <c r="I8296" s="221">
        <v>-0.75165396928787231</v>
      </c>
      <c r="J8296" s="221">
        <v>-1.1774517297744751</v>
      </c>
      <c r="K8296" s="180">
        <v>372.44338989257812</v>
      </c>
      <c r="L8296" s="181">
        <v>110.38915252685547</v>
      </c>
      <c r="M8296" s="181">
        <v>86.391510009765625</v>
      </c>
      <c r="N8296" s="181">
        <v>114.22877502441406</v>
      </c>
      <c r="O8296" s="181">
        <v>374.36322021484375</v>
      </c>
      <c r="P8296" s="181">
        <v>418.51885986328125</v>
      </c>
      <c r="Q8296" s="181">
        <v>122.86792755126953</v>
      </c>
      <c r="R8296" s="181">
        <v>343.646240234375</v>
      </c>
      <c r="S8296" s="226">
        <f t="shared" si="389"/>
        <v>1942.8490753173828</v>
      </c>
      <c r="T8296" s="181">
        <f t="shared" si="387"/>
        <v>26271.259480069835</v>
      </c>
      <c r="U8296" s="226">
        <f t="shared" si="388"/>
        <v>1723.5603362770773</v>
      </c>
    </row>
    <row r="8297" spans="1:21" x14ac:dyDescent="0.25">
      <c r="A8297" s="156" t="s">
        <v>20595</v>
      </c>
      <c r="B8297" s="156" t="s">
        <v>213</v>
      </c>
      <c r="C8297" s="223">
        <v>0.60634249448776245</v>
      </c>
      <c r="D8297" s="221">
        <v>2.1159825325012207</v>
      </c>
      <c r="E8297" s="221">
        <v>14.486231803894043</v>
      </c>
      <c r="F8297" s="221">
        <v>63.1776123046875</v>
      </c>
      <c r="G8297" s="221">
        <v>59.178615570068359</v>
      </c>
      <c r="H8297" s="221">
        <v>4.5282430648803711</v>
      </c>
      <c r="I8297" s="221">
        <v>-0.74412941932678223</v>
      </c>
      <c r="J8297" s="221">
        <v>-7.3843888938426971E-2</v>
      </c>
      <c r="K8297" s="180">
        <v>1977</v>
      </c>
      <c r="L8297" s="181">
        <v>773</v>
      </c>
      <c r="M8297" s="181">
        <v>694</v>
      </c>
      <c r="N8297" s="181">
        <v>715</v>
      </c>
      <c r="O8297" s="181">
        <v>2284</v>
      </c>
      <c r="P8297" s="181">
        <v>2546</v>
      </c>
      <c r="Q8297" s="181">
        <v>820</v>
      </c>
      <c r="R8297" s="181">
        <v>2457</v>
      </c>
      <c r="S8297" s="226">
        <f t="shared" si="389"/>
        <v>12266</v>
      </c>
      <c r="T8297" s="181">
        <f t="shared" si="387"/>
        <v>203961.07552523166</v>
      </c>
      <c r="U8297" s="226">
        <f t="shared" si="388"/>
        <v>13381.133104272782</v>
      </c>
    </row>
    <row r="8298" spans="1:21" x14ac:dyDescent="0.25">
      <c r="A8298" s="156" t="s">
        <v>20596</v>
      </c>
      <c r="B8298" s="156" t="s">
        <v>213</v>
      </c>
      <c r="C8298" s="223">
        <v>4.7863249778747559</v>
      </c>
      <c r="D8298" s="221">
        <v>-0.40693816542625427</v>
      </c>
      <c r="E8298" s="221">
        <v>43.522354125976563</v>
      </c>
      <c r="F8298" s="221">
        <v>19.675434112548828</v>
      </c>
      <c r="G8298" s="221">
        <v>51.190780639648437</v>
      </c>
      <c r="H8298" s="221">
        <v>28.175386428833008</v>
      </c>
      <c r="I8298" s="221">
        <v>4.5528163909912109</v>
      </c>
      <c r="J8298" s="221">
        <v>1.180499792098999</v>
      </c>
      <c r="K8298" s="180">
        <v>720</v>
      </c>
      <c r="L8298" s="181">
        <v>309</v>
      </c>
      <c r="M8298" s="181">
        <v>282</v>
      </c>
      <c r="N8298" s="181">
        <v>275</v>
      </c>
      <c r="O8298" s="181">
        <v>853</v>
      </c>
      <c r="P8298" s="181">
        <v>905</v>
      </c>
      <c r="Q8298" s="181">
        <v>313</v>
      </c>
      <c r="R8298" s="181">
        <v>882</v>
      </c>
      <c r="S8298" s="226">
        <f t="shared" si="389"/>
        <v>4539</v>
      </c>
      <c r="T8298" s="181">
        <f t="shared" si="387"/>
        <v>92635.151286154985</v>
      </c>
      <c r="U8298" s="226">
        <f t="shared" si="388"/>
        <v>6077.4502502618052</v>
      </c>
    </row>
    <row r="8299" spans="1:21" x14ac:dyDescent="0.25">
      <c r="A8299" s="156" t="s">
        <v>20597</v>
      </c>
      <c r="B8299" s="156" t="s">
        <v>213</v>
      </c>
      <c r="C8299" s="223">
        <v>-0.49595749378204346</v>
      </c>
      <c r="D8299" s="221">
        <v>-0.38231122493743896</v>
      </c>
      <c r="E8299" s="221">
        <v>6.4684491157531738</v>
      </c>
      <c r="F8299" s="221">
        <v>5.1318202018737793</v>
      </c>
      <c r="G8299" s="221">
        <v>11.383745193481445</v>
      </c>
      <c r="H8299" s="221">
        <v>1.2072122097015381</v>
      </c>
      <c r="I8299" s="221">
        <v>-1.244412899017334</v>
      </c>
      <c r="J8299" s="221">
        <v>-1.670210599899292</v>
      </c>
      <c r="K8299" s="180">
        <v>1519</v>
      </c>
      <c r="L8299" s="181">
        <v>593</v>
      </c>
      <c r="M8299" s="181">
        <v>466</v>
      </c>
      <c r="N8299" s="181">
        <v>454</v>
      </c>
      <c r="O8299" s="181">
        <v>1672</v>
      </c>
      <c r="P8299" s="181">
        <v>1941</v>
      </c>
      <c r="Q8299" s="181">
        <v>741</v>
      </c>
      <c r="R8299" s="181">
        <v>2379</v>
      </c>
      <c r="S8299" s="226">
        <f t="shared" si="389"/>
        <v>9765</v>
      </c>
      <c r="T8299" s="181">
        <f t="shared" si="387"/>
        <v>20845.353557348251</v>
      </c>
      <c r="U8299" s="226">
        <f t="shared" si="388"/>
        <v>1367.5866821068837</v>
      </c>
    </row>
    <row r="8300" spans="1:21" x14ac:dyDescent="0.25">
      <c r="A8300" s="156" t="s">
        <v>20565</v>
      </c>
      <c r="B8300" s="156" t="s">
        <v>213</v>
      </c>
      <c r="C8300" s="223">
        <v>1.6434929370880127</v>
      </c>
      <c r="D8300" s="221">
        <v>1.8399422168731689</v>
      </c>
      <c r="E8300" s="221">
        <v>1.4645417928695679</v>
      </c>
      <c r="F8300" s="221">
        <v>20.700498580932617</v>
      </c>
      <c r="G8300" s="221">
        <v>55.133842468261719</v>
      </c>
      <c r="H8300" s="221">
        <v>2.1065230369567871</v>
      </c>
      <c r="I8300" s="221">
        <v>0.97784048318862915</v>
      </c>
      <c r="J8300" s="221">
        <v>9.2754783630371094</v>
      </c>
      <c r="K8300" s="180">
        <v>1002.738037109375</v>
      </c>
      <c r="L8300" s="181">
        <v>300.85964965820312</v>
      </c>
      <c r="M8300" s="181">
        <v>295.50762939453125</v>
      </c>
      <c r="N8300" s="181">
        <v>320.35626220703125</v>
      </c>
      <c r="O8300" s="181">
        <v>998.9151611328125</v>
      </c>
      <c r="P8300" s="181">
        <v>757.30999755859375</v>
      </c>
      <c r="Q8300" s="181">
        <v>214.46284484863281</v>
      </c>
      <c r="R8300" s="181">
        <v>583.3695068359375</v>
      </c>
      <c r="S8300" s="226">
        <f t="shared" si="389"/>
        <v>4473.5190887451172</v>
      </c>
      <c r="T8300" s="181">
        <f t="shared" si="387"/>
        <v>71555.938656242972</v>
      </c>
      <c r="U8300" s="226">
        <f t="shared" si="388"/>
        <v>4694.5209378537274</v>
      </c>
    </row>
    <row r="8301" spans="1:21" x14ac:dyDescent="0.25">
      <c r="A8301" s="156" t="s">
        <v>18611</v>
      </c>
      <c r="B8301" s="156" t="s">
        <v>213</v>
      </c>
      <c r="C8301" s="223">
        <v>-7.9944886267185211E-2</v>
      </c>
      <c r="D8301" s="221">
        <v>-0.74794286489486694</v>
      </c>
      <c r="E8301" s="221">
        <v>12.071884155273437</v>
      </c>
      <c r="F8301" s="221">
        <v>47.548000335693359</v>
      </c>
      <c r="G8301" s="221">
        <v>20.415309906005859</v>
      </c>
      <c r="H8301" s="221">
        <v>12.508927345275879</v>
      </c>
      <c r="I8301" s="221">
        <v>1.4414100646972656</v>
      </c>
      <c r="J8301" s="221">
        <v>0.48279953002929688</v>
      </c>
      <c r="K8301" s="180">
        <v>1102.068359375</v>
      </c>
      <c r="L8301" s="181">
        <v>406.65625</v>
      </c>
      <c r="M8301" s="181">
        <v>355.69931030273437</v>
      </c>
      <c r="N8301" s="181">
        <v>360.69509887695312</v>
      </c>
      <c r="O8301" s="181">
        <v>1202.983154296875</v>
      </c>
      <c r="P8301" s="181">
        <v>1185.9974365234375</v>
      </c>
      <c r="Q8301" s="181">
        <v>368.6883544921875</v>
      </c>
      <c r="R8301" s="181">
        <v>1087.0810546875</v>
      </c>
      <c r="S8301" s="226">
        <f t="shared" si="389"/>
        <v>6069.8690185546875</v>
      </c>
      <c r="T8301" s="181">
        <f t="shared" si="387"/>
        <v>61503.134179307162</v>
      </c>
      <c r="U8301" s="226">
        <f t="shared" si="388"/>
        <v>4034.9935528823407</v>
      </c>
    </row>
    <row r="8302" spans="1:21" x14ac:dyDescent="0.25">
      <c r="A8302" s="156" t="s">
        <v>18580</v>
      </c>
      <c r="B8302" s="156" t="s">
        <v>213</v>
      </c>
      <c r="C8302" s="223">
        <v>2.3575282096862793</v>
      </c>
      <c r="D8302" s="221">
        <v>0.10486212372779846</v>
      </c>
      <c r="E8302" s="221">
        <v>10.868683815002441</v>
      </c>
      <c r="F8302" s="221">
        <v>41.132728576660156</v>
      </c>
      <c r="G8302" s="221">
        <v>40.574840545654297</v>
      </c>
      <c r="H8302" s="221">
        <v>3.5788147449493408</v>
      </c>
      <c r="I8302" s="221">
        <v>0.40877130627632141</v>
      </c>
      <c r="J8302" s="221">
        <v>-1.7026385292410851E-2</v>
      </c>
      <c r="K8302" s="180">
        <v>1708.5406494140625</v>
      </c>
      <c r="L8302" s="181">
        <v>585.15771484375</v>
      </c>
      <c r="M8302" s="181">
        <v>510.2655029296875</v>
      </c>
      <c r="N8302" s="181">
        <v>530.23675537109375</v>
      </c>
      <c r="O8302" s="181">
        <v>1997.125244140625</v>
      </c>
      <c r="P8302" s="181">
        <v>1847.3408203125</v>
      </c>
      <c r="Q8302" s="181">
        <v>615.11456298828125</v>
      </c>
      <c r="R8302" s="181">
        <v>1703.5478515625</v>
      </c>
      <c r="S8302" s="226">
        <f t="shared" si="389"/>
        <v>9497.3291015625</v>
      </c>
      <c r="T8302" s="181">
        <f t="shared" si="387"/>
        <v>119312.05743090322</v>
      </c>
      <c r="U8302" s="226">
        <f t="shared" si="388"/>
        <v>7827.6235664880614</v>
      </c>
    </row>
    <row r="8303" spans="1:21" x14ac:dyDescent="0.25">
      <c r="A8303" s="156" t="s">
        <v>18612</v>
      </c>
      <c r="B8303" s="156" t="s">
        <v>213</v>
      </c>
      <c r="C8303" s="223">
        <v>-1.8883323669433594</v>
      </c>
      <c r="D8303" s="221">
        <v>-0.92082309722900391</v>
      </c>
      <c r="E8303" s="221">
        <v>-1.2962232828140259</v>
      </c>
      <c r="F8303" s="221">
        <v>12.083085060119629</v>
      </c>
      <c r="G8303" s="221">
        <v>10.52018928527832</v>
      </c>
      <c r="H8303" s="221">
        <v>6.0944881439208984</v>
      </c>
      <c r="I8303" s="221">
        <v>-1.7829245328903198</v>
      </c>
      <c r="J8303" s="221">
        <v>-1.5173556804656982</v>
      </c>
      <c r="K8303" s="180">
        <v>1507.8372802734375</v>
      </c>
      <c r="L8303" s="181">
        <v>565.6802978515625</v>
      </c>
      <c r="M8303" s="181">
        <v>454.66796875</v>
      </c>
      <c r="N8303" s="181">
        <v>357.170166015625</v>
      </c>
      <c r="O8303" s="181">
        <v>1504.9412841796875</v>
      </c>
      <c r="P8303" s="181">
        <v>1945.12939453125</v>
      </c>
      <c r="Q8303" s="181">
        <v>587.88275146484375</v>
      </c>
      <c r="R8303" s="181">
        <v>2139.15966796875</v>
      </c>
      <c r="S8303" s="226">
        <f t="shared" si="389"/>
        <v>9062.4688110351562</v>
      </c>
      <c r="T8303" s="181">
        <f t="shared" si="387"/>
        <v>23750.995418024708</v>
      </c>
      <c r="U8303" s="226">
        <f t="shared" si="388"/>
        <v>1558.2151164340437</v>
      </c>
    </row>
    <row r="8304" spans="1:21" x14ac:dyDescent="0.25">
      <c r="A8304" s="156" t="s">
        <v>20598</v>
      </c>
      <c r="B8304" s="156" t="s">
        <v>213</v>
      </c>
      <c r="C8304" s="223">
        <v>-0.62776845693588257</v>
      </c>
      <c r="D8304" s="221">
        <v>0.71149861812591553</v>
      </c>
      <c r="E8304" s="221">
        <v>10.58713436126709</v>
      </c>
      <c r="F8304" s="221">
        <v>23.359405517578125</v>
      </c>
      <c r="G8304" s="221">
        <v>36.606254577636719</v>
      </c>
      <c r="H8304" s="221">
        <v>7.3006467819213867</v>
      </c>
      <c r="I8304" s="221">
        <v>-0.1506030261516571</v>
      </c>
      <c r="J8304" s="221">
        <v>-0.57640069723129272</v>
      </c>
      <c r="K8304" s="180">
        <v>1253</v>
      </c>
      <c r="L8304" s="181">
        <v>430</v>
      </c>
      <c r="M8304" s="181">
        <v>356</v>
      </c>
      <c r="N8304" s="181">
        <v>446</v>
      </c>
      <c r="O8304" s="181">
        <v>1496</v>
      </c>
      <c r="P8304" s="181">
        <v>1593</v>
      </c>
      <c r="Q8304" s="181">
        <v>678</v>
      </c>
      <c r="R8304" s="181">
        <v>2407</v>
      </c>
      <c r="S8304" s="226">
        <f t="shared" si="389"/>
        <v>8659</v>
      </c>
      <c r="T8304" s="181">
        <f t="shared" si="387"/>
        <v>78610.047064483166</v>
      </c>
      <c r="U8304" s="226">
        <f t="shared" si="388"/>
        <v>5157.3149454826716</v>
      </c>
    </row>
    <row r="8305" spans="1:21" x14ac:dyDescent="0.25">
      <c r="A8305" s="156" t="s">
        <v>18613</v>
      </c>
      <c r="B8305" s="156" t="s">
        <v>213</v>
      </c>
      <c r="C8305" s="223">
        <v>0.13654015958309174</v>
      </c>
      <c r="D8305" s="221">
        <v>1.1040495634078979</v>
      </c>
      <c r="E8305" s="221">
        <v>18.52385139465332</v>
      </c>
      <c r="F8305" s="221">
        <v>27.307744979858398</v>
      </c>
      <c r="G8305" s="221">
        <v>33.590114593505859</v>
      </c>
      <c r="H8305" s="221">
        <v>8.0137538909912109</v>
      </c>
      <c r="I8305" s="221">
        <v>0.24194791913032532</v>
      </c>
      <c r="J8305" s="221">
        <v>-0.1838497519493103</v>
      </c>
      <c r="K8305" s="180">
        <v>1239.1971435546875</v>
      </c>
      <c r="L8305" s="181">
        <v>447.0050048828125</v>
      </c>
      <c r="M8305" s="181">
        <v>363.39849853515625</v>
      </c>
      <c r="N8305" s="181">
        <v>344.35940551757812</v>
      </c>
      <c r="O8305" s="181">
        <v>1390.6822509765625</v>
      </c>
      <c r="P8305" s="181">
        <v>1551.2728271484375</v>
      </c>
      <c r="Q8305" s="181">
        <v>499.15557861328125</v>
      </c>
      <c r="R8305" s="181">
        <v>1294.658935546875</v>
      </c>
      <c r="S8305" s="226">
        <f t="shared" si="389"/>
        <v>7129.7296447753906</v>
      </c>
      <c r="T8305" s="181">
        <f t="shared" si="387"/>
        <v>75825.376224828593</v>
      </c>
      <c r="U8305" s="226">
        <f t="shared" si="388"/>
        <v>4974.6229731980129</v>
      </c>
    </row>
    <row r="8306" spans="1:21" x14ac:dyDescent="0.25">
      <c r="A8306" s="156" t="s">
        <v>18637</v>
      </c>
      <c r="B8306" s="156" t="s">
        <v>213</v>
      </c>
      <c r="C8306" s="223">
        <v>-0.18917898833751678</v>
      </c>
      <c r="D8306" s="221">
        <v>0.77833044528961182</v>
      </c>
      <c r="E8306" s="221">
        <v>0.40293005108833313</v>
      </c>
      <c r="F8306" s="221">
        <v>3.7534902095794678</v>
      </c>
      <c r="G8306" s="221">
        <v>77.673843383789063</v>
      </c>
      <c r="H8306" s="221">
        <v>2.3678538799285889</v>
      </c>
      <c r="I8306" s="221">
        <v>-8.3771213889122009E-2</v>
      </c>
      <c r="J8306" s="221">
        <v>-0.50956887006759644</v>
      </c>
      <c r="K8306" s="180">
        <v>62.166500091552734</v>
      </c>
      <c r="L8306" s="181">
        <v>25.021831512451172</v>
      </c>
      <c r="M8306" s="181">
        <v>25.021831512451172</v>
      </c>
      <c r="N8306" s="181">
        <v>20.882326126098633</v>
      </c>
      <c r="O8306" s="181">
        <v>72.958786010742187</v>
      </c>
      <c r="P8306" s="181">
        <v>83.898902893066406</v>
      </c>
      <c r="Q8306" s="181">
        <v>23.136878967285156</v>
      </c>
      <c r="R8306" s="181">
        <v>87.4840087890625</v>
      </c>
      <c r="S8306" s="226">
        <f t="shared" si="389"/>
        <v>400.57106590270996</v>
      </c>
      <c r="T8306" s="181">
        <f t="shared" si="387"/>
        <v>5915.3106410469836</v>
      </c>
      <c r="U8306" s="226">
        <f t="shared" si="388"/>
        <v>388.08169076936889</v>
      </c>
    </row>
    <row r="8307" spans="1:21" x14ac:dyDescent="0.25">
      <c r="A8307" s="156" t="s">
        <v>20599</v>
      </c>
      <c r="B8307" s="156" t="s">
        <v>213</v>
      </c>
      <c r="C8307" s="223">
        <v>3.5239129066467285</v>
      </c>
      <c r="D8307" s="221">
        <v>4.491422176361084</v>
      </c>
      <c r="E8307" s="221">
        <v>4.1160216331481934</v>
      </c>
      <c r="F8307" s="221">
        <v>7.4665818214416504</v>
      </c>
      <c r="G8307" s="221">
        <v>11.635422706604004</v>
      </c>
      <c r="H8307" s="221">
        <v>6.0809454917907715</v>
      </c>
      <c r="I8307" s="221">
        <v>3.6293206214904785</v>
      </c>
      <c r="J8307" s="221">
        <v>3.2035229206085205</v>
      </c>
      <c r="K8307" s="180">
        <v>19.310039520263672</v>
      </c>
      <c r="L8307" s="181">
        <v>7.0820198059082031</v>
      </c>
      <c r="M8307" s="181">
        <v>7.2726120948791504</v>
      </c>
      <c r="N8307" s="181">
        <v>6.5303044319152832</v>
      </c>
      <c r="O8307" s="181">
        <v>22.77079963684082</v>
      </c>
      <c r="P8307" s="181">
        <v>22.991485595703125</v>
      </c>
      <c r="Q8307" s="181">
        <v>7.2124252319335938</v>
      </c>
      <c r="R8307" s="181">
        <v>25.158222198486328</v>
      </c>
      <c r="S8307" s="226">
        <f t="shared" si="389"/>
        <v>118.32790851593018</v>
      </c>
      <c r="T8307" s="181">
        <f t="shared" si="387"/>
        <v>690.0775142794555</v>
      </c>
      <c r="U8307" s="226">
        <f t="shared" si="388"/>
        <v>45.273437821702267</v>
      </c>
    </row>
    <row r="8308" spans="1:21" x14ac:dyDescent="0.25">
      <c r="A8308" s="156" t="s">
        <v>20600</v>
      </c>
      <c r="B8308" s="156" t="s">
        <v>213</v>
      </c>
      <c r="C8308" s="223">
        <v>-7.8223655000329018E-3</v>
      </c>
      <c r="D8308" s="221">
        <v>6.1948676109313965</v>
      </c>
      <c r="E8308" s="221">
        <v>5.8838095664978027</v>
      </c>
      <c r="F8308" s="221">
        <v>35.008514404296875</v>
      </c>
      <c r="G8308" s="221">
        <v>45.779266357421875</v>
      </c>
      <c r="H8308" s="221">
        <v>5.4631195068359375</v>
      </c>
      <c r="I8308" s="221">
        <v>7.1451363563537598</v>
      </c>
      <c r="J8308" s="221">
        <v>-2.6886379346251488E-2</v>
      </c>
      <c r="K8308" s="180">
        <v>1564.8863525390625</v>
      </c>
      <c r="L8308" s="181">
        <v>597.19036865234375</v>
      </c>
      <c r="M8308" s="181">
        <v>587.66583251953125</v>
      </c>
      <c r="N8308" s="181">
        <v>606.7149658203125</v>
      </c>
      <c r="O8308" s="181">
        <v>1864.9102783203125</v>
      </c>
      <c r="P8308" s="181">
        <v>2013.4935302734375</v>
      </c>
      <c r="Q8308" s="181">
        <v>754.345703125</v>
      </c>
      <c r="R8308" s="181">
        <v>1928.724853515625</v>
      </c>
      <c r="S8308" s="226">
        <f t="shared" si="389"/>
        <v>9917.931884765625</v>
      </c>
      <c r="T8308" s="181">
        <f t="shared" si="387"/>
        <v>130097.40425344986</v>
      </c>
      <c r="U8308" s="226">
        <f t="shared" si="388"/>
        <v>8535.2103500770136</v>
      </c>
    </row>
    <row r="8309" spans="1:21" x14ac:dyDescent="0.25">
      <c r="A8309" s="156" t="s">
        <v>20601</v>
      </c>
      <c r="B8309" s="156" t="s">
        <v>213</v>
      </c>
      <c r="C8309" s="223">
        <v>0.42124417424201965</v>
      </c>
      <c r="D8309" s="221">
        <v>4.2591433525085449</v>
      </c>
      <c r="E8309" s="221">
        <v>10.075018882751465</v>
      </c>
      <c r="F8309" s="221">
        <v>53.293415069580078</v>
      </c>
      <c r="G8309" s="221">
        <v>51.474155426025391</v>
      </c>
      <c r="H8309" s="221">
        <v>7.8819279670715332</v>
      </c>
      <c r="I8309" s="221">
        <v>0.61687684059143066</v>
      </c>
      <c r="J8309" s="221">
        <v>0.27182334661483765</v>
      </c>
      <c r="K8309" s="180">
        <v>2420.59033203125</v>
      </c>
      <c r="L8309" s="181">
        <v>870.01458740234375</v>
      </c>
      <c r="M8309" s="181">
        <v>960.1429443359375</v>
      </c>
      <c r="N8309" s="181">
        <v>950.0264892578125</v>
      </c>
      <c r="O8309" s="181">
        <v>2633.955322265625</v>
      </c>
      <c r="P8309" s="181">
        <v>2939.2880859375</v>
      </c>
      <c r="Q8309" s="181">
        <v>881.05072021484375</v>
      </c>
      <c r="R8309" s="181">
        <v>2357.132568359375</v>
      </c>
      <c r="S8309" s="226">
        <f t="shared" si="389"/>
        <v>14012.201049804688</v>
      </c>
      <c r="T8309" s="181">
        <f t="shared" si="387"/>
        <v>224960.89679472434</v>
      </c>
      <c r="U8309" s="226">
        <f t="shared" si="388"/>
        <v>14758.853842650915</v>
      </c>
    </row>
    <row r="8310" spans="1:21" x14ac:dyDescent="0.25">
      <c r="A8310" s="156" t="s">
        <v>20602</v>
      </c>
      <c r="B8310" s="156" t="s">
        <v>213</v>
      </c>
      <c r="C8310" s="223">
        <v>2.5867569446563721</v>
      </c>
      <c r="D8310" s="221">
        <v>1.2380918264389038</v>
      </c>
      <c r="E8310" s="221">
        <v>3.71669602394104</v>
      </c>
      <c r="F8310" s="221">
        <v>68.1859130859375</v>
      </c>
      <c r="G8310" s="221">
        <v>65.354820251464844</v>
      </c>
      <c r="H8310" s="221">
        <v>13.893598556518555</v>
      </c>
      <c r="I8310" s="221">
        <v>3.2299947738647461</v>
      </c>
      <c r="J8310" s="221">
        <v>2.8041970729827881</v>
      </c>
      <c r="K8310" s="180">
        <v>1253</v>
      </c>
      <c r="L8310" s="181">
        <v>398</v>
      </c>
      <c r="M8310" s="181">
        <v>431</v>
      </c>
      <c r="N8310" s="181">
        <v>439</v>
      </c>
      <c r="O8310" s="181">
        <v>1212</v>
      </c>
      <c r="P8310" s="181">
        <v>1140</v>
      </c>
      <c r="Q8310" s="181">
        <v>290</v>
      </c>
      <c r="R8310" s="181">
        <v>645</v>
      </c>
      <c r="S8310" s="226">
        <f t="shared" si="389"/>
        <v>5808</v>
      </c>
      <c r="T8310" s="181">
        <f t="shared" si="387"/>
        <v>133063.62892532349</v>
      </c>
      <c r="U8310" s="226">
        <f t="shared" si="388"/>
        <v>8729.8133989641956</v>
      </c>
    </row>
    <row r="8311" spans="1:21" x14ac:dyDescent="0.25">
      <c r="A8311" s="156" t="s">
        <v>20603</v>
      </c>
      <c r="B8311" s="156" t="s">
        <v>213</v>
      </c>
      <c r="C8311" s="223">
        <v>3.0925602912902832</v>
      </c>
      <c r="D8311" s="221">
        <v>5.2197394371032715</v>
      </c>
      <c r="E8311" s="221">
        <v>17.284372329711914</v>
      </c>
      <c r="F8311" s="221">
        <v>50.356334686279297</v>
      </c>
      <c r="G8311" s="221">
        <v>41.456802368164062</v>
      </c>
      <c r="H8311" s="221">
        <v>17.898830413818359</v>
      </c>
      <c r="I8311" s="221">
        <v>19.648822784423828</v>
      </c>
      <c r="J8311" s="221">
        <v>2.7721703052520752</v>
      </c>
      <c r="K8311" s="180">
        <v>1424.335205078125</v>
      </c>
      <c r="L8311" s="181">
        <v>435.58828735351562</v>
      </c>
      <c r="M8311" s="181">
        <v>477.99069213867187</v>
      </c>
      <c r="N8311" s="181">
        <v>515.57464599609375</v>
      </c>
      <c r="O8311" s="181">
        <v>1628.6376953125</v>
      </c>
      <c r="P8311" s="181">
        <v>1276.8905029296875</v>
      </c>
      <c r="Q8311" s="181">
        <v>309.34478759765625</v>
      </c>
      <c r="R8311" s="181">
        <v>796.972412109375</v>
      </c>
      <c r="S8311" s="226">
        <f t="shared" si="389"/>
        <v>6865.334228515625</v>
      </c>
      <c r="T8311" s="181">
        <f t="shared" si="387"/>
        <v>139563.28017976414</v>
      </c>
      <c r="U8311" s="226">
        <f t="shared" si="388"/>
        <v>9156.2315198877859</v>
      </c>
    </row>
    <row r="8312" spans="1:21" x14ac:dyDescent="0.25">
      <c r="A8312" s="156" t="s">
        <v>20604</v>
      </c>
      <c r="B8312" s="156" t="s">
        <v>213</v>
      </c>
      <c r="C8312" s="223">
        <v>3.2961165904998779</v>
      </c>
      <c r="D8312" s="221">
        <v>4.2636256217956543</v>
      </c>
      <c r="E8312" s="221">
        <v>3.8882255554199219</v>
      </c>
      <c r="F8312" s="221">
        <v>87.431678771972656</v>
      </c>
      <c r="G8312" s="221">
        <v>115.48907470703125</v>
      </c>
      <c r="H8312" s="221">
        <v>5.8531494140625</v>
      </c>
      <c r="I8312" s="221">
        <v>3.4015243053436279</v>
      </c>
      <c r="J8312" s="221">
        <v>2.9757266044616699</v>
      </c>
      <c r="K8312" s="180">
        <v>376.76016235351562</v>
      </c>
      <c r="L8312" s="181">
        <v>143.87774658203125</v>
      </c>
      <c r="M8312" s="181">
        <v>127.599609375</v>
      </c>
      <c r="N8312" s="181">
        <v>143.87774658203125</v>
      </c>
      <c r="O8312" s="181">
        <v>394.35104370117187</v>
      </c>
      <c r="P8312" s="181">
        <v>397.50164794921875</v>
      </c>
      <c r="Q8312" s="181">
        <v>113.15932464599609</v>
      </c>
      <c r="R8312" s="181">
        <v>326.087890625</v>
      </c>
      <c r="S8312" s="226">
        <f t="shared" si="389"/>
        <v>2023.2151718139648</v>
      </c>
      <c r="T8312" s="181">
        <f t="shared" si="387"/>
        <v>64156.031541403594</v>
      </c>
      <c r="U8312" s="226">
        <f t="shared" si="388"/>
        <v>4209.0403538357659</v>
      </c>
    </row>
    <row r="8313" spans="1:21" x14ac:dyDescent="0.25">
      <c r="A8313" s="156" t="s">
        <v>20528</v>
      </c>
      <c r="B8313" s="156" t="s">
        <v>213</v>
      </c>
      <c r="C8313" s="223">
        <v>2.0016312599182129</v>
      </c>
      <c r="D8313" s="221">
        <v>2.9691407680511475</v>
      </c>
      <c r="E8313" s="221">
        <v>2.5937404632568359</v>
      </c>
      <c r="F8313" s="221">
        <v>110.61360168457031</v>
      </c>
      <c r="G8313" s="221">
        <v>107.77045440673828</v>
      </c>
      <c r="H8313" s="221">
        <v>3.6505820751190186</v>
      </c>
      <c r="I8313" s="221">
        <v>2.107039213180542</v>
      </c>
      <c r="J8313" s="221">
        <v>0.87615275382995605</v>
      </c>
      <c r="K8313" s="180">
        <v>316.57107543945312</v>
      </c>
      <c r="L8313" s="181">
        <v>103.5992431640625</v>
      </c>
      <c r="M8313" s="181">
        <v>98.895050048828125</v>
      </c>
      <c r="N8313" s="181">
        <v>102.20936584472656</v>
      </c>
      <c r="O8313" s="181">
        <v>316.46414184570312</v>
      </c>
      <c r="P8313" s="181">
        <v>269.31527709960937</v>
      </c>
      <c r="Q8313" s="181">
        <v>80.826652526855469</v>
      </c>
      <c r="R8313" s="181">
        <v>250.177734375</v>
      </c>
      <c r="S8313" s="226">
        <f t="shared" si="389"/>
        <v>1538.0585403442383</v>
      </c>
      <c r="T8313" s="181">
        <f t="shared" si="387"/>
        <v>47981.65420246101</v>
      </c>
      <c r="U8313" s="226">
        <f t="shared" si="388"/>
        <v>3147.8991753350192</v>
      </c>
    </row>
    <row r="8314" spans="1:21" x14ac:dyDescent="0.25">
      <c r="A8314" s="156" t="s">
        <v>20510</v>
      </c>
      <c r="B8314" s="156" t="s">
        <v>216</v>
      </c>
      <c r="C8314" s="223">
        <v>1.0125530958175659</v>
      </c>
      <c r="D8314" s="221">
        <v>1.9800624847412109</v>
      </c>
      <c r="E8314" s="221">
        <v>1.6046621799468994</v>
      </c>
      <c r="F8314" s="221">
        <v>4.9552226066589355</v>
      </c>
      <c r="G8314" s="221">
        <v>9.1240625381469727</v>
      </c>
      <c r="H8314" s="221">
        <v>3.5695860385894775</v>
      </c>
      <c r="I8314" s="221">
        <v>1.1179609298706055</v>
      </c>
      <c r="J8314" s="221">
        <v>0.69216322898864746</v>
      </c>
      <c r="K8314" s="180">
        <v>8.9900693893432617</v>
      </c>
      <c r="L8314" s="181">
        <v>3.9051637649536133</v>
      </c>
      <c r="M8314" s="181">
        <v>2.8947367668151855</v>
      </c>
      <c r="N8314" s="181">
        <v>3.1022839546203613</v>
      </c>
      <c r="O8314" s="181">
        <v>10.360973358154297</v>
      </c>
      <c r="P8314" s="181">
        <v>10.120655059814453</v>
      </c>
      <c r="Q8314" s="181">
        <v>2.6325719356536865</v>
      </c>
      <c r="R8314" s="181">
        <v>10.306355476379395</v>
      </c>
      <c r="S8314" s="226">
        <f t="shared" si="389"/>
        <v>52.312809705734253</v>
      </c>
      <c r="T8314" s="181">
        <f t="shared" si="387"/>
        <v>177.59048378790817</v>
      </c>
      <c r="U8314" s="226">
        <f t="shared" si="388"/>
        <v>11.651055945349835</v>
      </c>
    </row>
    <row r="8315" spans="1:21" x14ac:dyDescent="0.25">
      <c r="A8315" s="156" t="s">
        <v>20605</v>
      </c>
      <c r="B8315" s="156" t="s">
        <v>216</v>
      </c>
      <c r="C8315" s="223">
        <v>5.4081869125366211</v>
      </c>
      <c r="D8315" s="221">
        <v>9.7004890441894531</v>
      </c>
      <c r="E8315" s="221">
        <v>13.357968330383301</v>
      </c>
      <c r="F8315" s="221">
        <v>0.75225347280502319</v>
      </c>
      <c r="G8315" s="221">
        <v>155.58033752441406</v>
      </c>
      <c r="H8315" s="221">
        <v>97.92822265625</v>
      </c>
      <c r="I8315" s="221">
        <v>5.5135946273803711</v>
      </c>
      <c r="J8315" s="221">
        <v>5.087796688079834</v>
      </c>
      <c r="K8315" s="180">
        <v>111</v>
      </c>
      <c r="L8315" s="181">
        <v>493</v>
      </c>
      <c r="M8315" s="181">
        <v>1067</v>
      </c>
      <c r="N8315" s="181">
        <v>269</v>
      </c>
      <c r="O8315" s="181">
        <v>283</v>
      </c>
      <c r="P8315" s="181">
        <v>124</v>
      </c>
      <c r="Q8315" s="181">
        <v>25</v>
      </c>
      <c r="R8315" s="181">
        <v>100</v>
      </c>
      <c r="S8315" s="226">
        <f t="shared" si="389"/>
        <v>2472</v>
      </c>
      <c r="T8315" s="181">
        <f t="shared" si="387"/>
        <v>76656.912902057171</v>
      </c>
      <c r="U8315" s="226">
        <f t="shared" si="388"/>
        <v>5029.1770244081599</v>
      </c>
    </row>
    <row r="8316" spans="1:21" x14ac:dyDescent="0.25">
      <c r="A8316" s="156" t="s">
        <v>20606</v>
      </c>
      <c r="B8316" s="156" t="s">
        <v>216</v>
      </c>
      <c r="C8316" s="223">
        <v>3.1134016513824463</v>
      </c>
      <c r="D8316" s="221">
        <v>18.160451889038086</v>
      </c>
      <c r="E8316" s="221">
        <v>21.191585540771484</v>
      </c>
      <c r="F8316" s="221">
        <v>41.026889801025391</v>
      </c>
      <c r="G8316" s="221">
        <v>52.875202178955078</v>
      </c>
      <c r="H8316" s="221">
        <v>30.134799957275391</v>
      </c>
      <c r="I8316" s="221">
        <v>2.6336493492126465</v>
      </c>
      <c r="J8316" s="221">
        <v>2.6633687019348145</v>
      </c>
      <c r="K8316" s="180">
        <v>1872</v>
      </c>
      <c r="L8316" s="181">
        <v>653</v>
      </c>
      <c r="M8316" s="181">
        <v>627</v>
      </c>
      <c r="N8316" s="181">
        <v>688</v>
      </c>
      <c r="O8316" s="181">
        <v>2025</v>
      </c>
      <c r="P8316" s="181">
        <v>1694</v>
      </c>
      <c r="Q8316" s="181">
        <v>507</v>
      </c>
      <c r="R8316" s="181">
        <v>1580</v>
      </c>
      <c r="S8316" s="226">
        <f t="shared" si="389"/>
        <v>9646</v>
      </c>
      <c r="T8316" s="181">
        <f t="shared" si="387"/>
        <v>222864.70560121536</v>
      </c>
      <c r="U8316" s="226">
        <f t="shared" si="388"/>
        <v>14621.330477959313</v>
      </c>
    </row>
    <row r="8317" spans="1:21" x14ac:dyDescent="0.25">
      <c r="A8317" s="156" t="s">
        <v>20607</v>
      </c>
      <c r="B8317" s="156" t="s">
        <v>216</v>
      </c>
      <c r="C8317" s="223">
        <v>7.3985013961791992</v>
      </c>
      <c r="D8317" s="221">
        <v>54.08111572265625</v>
      </c>
      <c r="E8317" s="221">
        <v>33.651908874511719</v>
      </c>
      <c r="F8317" s="221">
        <v>39.075923919677734</v>
      </c>
      <c r="G8317" s="221">
        <v>67.232559204101563</v>
      </c>
      <c r="H8317" s="221">
        <v>128.05364990234375</v>
      </c>
      <c r="I8317" s="221">
        <v>7.5039091110229492</v>
      </c>
      <c r="J8317" s="221">
        <v>7.0781116485595703</v>
      </c>
      <c r="K8317" s="180">
        <v>105</v>
      </c>
      <c r="L8317" s="181">
        <v>41</v>
      </c>
      <c r="M8317" s="181">
        <v>110</v>
      </c>
      <c r="N8317" s="181">
        <v>118</v>
      </c>
      <c r="O8317" s="181">
        <v>190</v>
      </c>
      <c r="P8317" s="181">
        <v>68</v>
      </c>
      <c r="Q8317" s="181">
        <v>19</v>
      </c>
      <c r="R8317" s="181">
        <v>61</v>
      </c>
      <c r="S8317" s="226">
        <f t="shared" si="389"/>
        <v>712</v>
      </c>
      <c r="T8317" s="181">
        <f t="shared" si="387"/>
        <v>33363.010915756226</v>
      </c>
      <c r="U8317" s="226">
        <f t="shared" si="388"/>
        <v>2188.8239639519466</v>
      </c>
    </row>
    <row r="8318" spans="1:21" x14ac:dyDescent="0.25">
      <c r="A8318" s="156" t="s">
        <v>20608</v>
      </c>
      <c r="B8318" s="156" t="s">
        <v>216</v>
      </c>
      <c r="C8318" s="223">
        <v>6.2407112121582031</v>
      </c>
      <c r="D8318" s="221">
        <v>18.178709030151367</v>
      </c>
      <c r="E8318" s="221">
        <v>17.641450881958008</v>
      </c>
      <c r="F8318" s="221">
        <v>22.950618743896484</v>
      </c>
      <c r="G8318" s="221">
        <v>105.58269500732422</v>
      </c>
      <c r="H8318" s="221">
        <v>50.424472808837891</v>
      </c>
      <c r="I8318" s="221">
        <v>6.3461189270019531</v>
      </c>
      <c r="J8318" s="221">
        <v>5.9203214645385742</v>
      </c>
      <c r="K8318" s="180">
        <v>536</v>
      </c>
      <c r="L8318" s="181">
        <v>187</v>
      </c>
      <c r="M8318" s="181">
        <v>638</v>
      </c>
      <c r="N8318" s="181">
        <v>520</v>
      </c>
      <c r="O8318" s="181">
        <v>822</v>
      </c>
      <c r="P8318" s="181">
        <v>521</v>
      </c>
      <c r="Q8318" s="181">
        <v>130</v>
      </c>
      <c r="R8318" s="181">
        <v>355</v>
      </c>
      <c r="S8318" s="226">
        <f t="shared" si="389"/>
        <v>3709</v>
      </c>
      <c r="T8318" s="181">
        <f t="shared" si="387"/>
        <v>145920.84241771698</v>
      </c>
      <c r="U8318" s="226">
        <f t="shared" si="388"/>
        <v>9573.3277050577908</v>
      </c>
    </row>
    <row r="8319" spans="1:21" x14ac:dyDescent="0.25">
      <c r="A8319" s="156" t="s">
        <v>20609</v>
      </c>
      <c r="B8319" s="156" t="s">
        <v>216</v>
      </c>
      <c r="C8319" s="223">
        <v>3.0485222339630127</v>
      </c>
      <c r="D8319" s="221">
        <v>23.749832153320312</v>
      </c>
      <c r="E8319" s="221">
        <v>26.754098892211914</v>
      </c>
      <c r="F8319" s="221">
        <v>46.879138946533203</v>
      </c>
      <c r="G8319" s="221">
        <v>66.086250305175781</v>
      </c>
      <c r="H8319" s="221">
        <v>31.020435333251953</v>
      </c>
      <c r="I8319" s="221">
        <v>21.035688400268555</v>
      </c>
      <c r="J8319" s="221">
        <v>3.6600756645202637</v>
      </c>
      <c r="K8319" s="180">
        <v>2380</v>
      </c>
      <c r="L8319" s="181">
        <v>756</v>
      </c>
      <c r="M8319" s="181">
        <v>886</v>
      </c>
      <c r="N8319" s="181">
        <v>1079</v>
      </c>
      <c r="O8319" s="181">
        <v>2628</v>
      </c>
      <c r="P8319" s="181">
        <v>1907</v>
      </c>
      <c r="Q8319" s="181">
        <v>422</v>
      </c>
      <c r="R8319" s="181">
        <v>1251</v>
      </c>
      <c r="S8319" s="226">
        <f t="shared" si="389"/>
        <v>11309</v>
      </c>
      <c r="T8319" s="181">
        <f t="shared" si="387"/>
        <v>345783.52971029282</v>
      </c>
      <c r="U8319" s="226">
        <f t="shared" si="388"/>
        <v>22685.58068937176</v>
      </c>
    </row>
    <row r="8320" spans="1:21" x14ac:dyDescent="0.25">
      <c r="A8320" s="156" t="s">
        <v>20610</v>
      </c>
      <c r="B8320" s="156" t="s">
        <v>216</v>
      </c>
      <c r="C8320" s="223">
        <v>2.3433492183685303</v>
      </c>
      <c r="D8320" s="221">
        <v>10.423555374145508</v>
      </c>
      <c r="E8320" s="221">
        <v>11.788880348205566</v>
      </c>
      <c r="F8320" s="221">
        <v>29.89979362487793</v>
      </c>
      <c r="G8320" s="221">
        <v>38.225086212158203</v>
      </c>
      <c r="H8320" s="221">
        <v>12.646918296813965</v>
      </c>
      <c r="I8320" s="221">
        <v>-1.5589683055877686</v>
      </c>
      <c r="J8320" s="221">
        <v>0.65195798873901367</v>
      </c>
      <c r="K8320" s="180">
        <v>2253</v>
      </c>
      <c r="L8320" s="181">
        <v>820</v>
      </c>
      <c r="M8320" s="181">
        <v>741</v>
      </c>
      <c r="N8320" s="181">
        <v>678</v>
      </c>
      <c r="O8320" s="181">
        <v>2372</v>
      </c>
      <c r="P8320" s="181">
        <v>2234</v>
      </c>
      <c r="Q8320" s="181">
        <v>552</v>
      </c>
      <c r="R8320" s="181">
        <v>2025</v>
      </c>
      <c r="S8320" s="226">
        <f t="shared" si="389"/>
        <v>11675</v>
      </c>
      <c r="T8320" s="181">
        <f t="shared" si="387"/>
        <v>162217.28600430489</v>
      </c>
      <c r="U8320" s="226">
        <f t="shared" si="388"/>
        <v>10642.477199376028</v>
      </c>
    </row>
    <row r="8321" spans="1:21" x14ac:dyDescent="0.25">
      <c r="A8321" s="156" t="s">
        <v>18635</v>
      </c>
      <c r="B8321" s="156" t="s">
        <v>216</v>
      </c>
      <c r="C8321" s="223">
        <v>2.3496227264404297</v>
      </c>
      <c r="D8321" s="221">
        <v>3.3171322345733643</v>
      </c>
      <c r="E8321" s="221">
        <v>2.9417319297790527</v>
      </c>
      <c r="F8321" s="221">
        <v>6.2922916412353516</v>
      </c>
      <c r="G8321" s="221">
        <v>696.3326416015625</v>
      </c>
      <c r="H8321" s="221">
        <v>-159.16000366210937</v>
      </c>
      <c r="I8321" s="221">
        <v>2.4550306797027588</v>
      </c>
      <c r="J8321" s="221">
        <v>597.6995849609375</v>
      </c>
      <c r="K8321" s="180">
        <v>6.3851780891418457</v>
      </c>
      <c r="L8321" s="181">
        <v>3.5691182613372803</v>
      </c>
      <c r="M8321" s="181">
        <v>3.9551398754119873</v>
      </c>
      <c r="N8321" s="181">
        <v>2.6958234310150146</v>
      </c>
      <c r="O8321" s="181">
        <v>9.1632680892944336</v>
      </c>
      <c r="P8321" s="181">
        <v>9.6252284049987793</v>
      </c>
      <c r="Q8321" s="181">
        <v>2.7211363315582275</v>
      </c>
      <c r="R8321" s="181">
        <v>6.2649416923522949</v>
      </c>
      <c r="S8321" s="226">
        <f t="shared" si="389"/>
        <v>44.379834175109863</v>
      </c>
      <c r="T8321" s="181">
        <f t="shared" si="387"/>
        <v>8655.4046739182868</v>
      </c>
      <c r="U8321" s="226">
        <f t="shared" si="388"/>
        <v>567.84914334655775</v>
      </c>
    </row>
    <row r="8322" spans="1:21" x14ac:dyDescent="0.25">
      <c r="A8322" s="156" t="s">
        <v>18636</v>
      </c>
      <c r="B8322" s="156" t="s">
        <v>216</v>
      </c>
      <c r="C8322" s="223">
        <v>1.2868318557739258</v>
      </c>
      <c r="D8322" s="221">
        <v>13.016047477722168</v>
      </c>
      <c r="E8322" s="221">
        <v>6.6359953880310059</v>
      </c>
      <c r="F8322" s="221">
        <v>29.270870208740234</v>
      </c>
      <c r="G8322" s="221">
        <v>50.920413970947266</v>
      </c>
      <c r="H8322" s="221">
        <v>22.246677398681641</v>
      </c>
      <c r="I8322" s="221">
        <v>4.7471103668212891</v>
      </c>
      <c r="J8322" s="221">
        <v>1.5944401025772095</v>
      </c>
      <c r="K8322" s="180">
        <v>2226.527099609375</v>
      </c>
      <c r="L8322" s="181">
        <v>888.8848876953125</v>
      </c>
      <c r="M8322" s="181">
        <v>792.99658203125</v>
      </c>
      <c r="N8322" s="181">
        <v>727.79248046875</v>
      </c>
      <c r="O8322" s="181">
        <v>2025.1617431640625</v>
      </c>
      <c r="P8322" s="181">
        <v>2231.321533203125</v>
      </c>
      <c r="Q8322" s="181">
        <v>645.3284912109375</v>
      </c>
      <c r="R8322" s="181">
        <v>1922.5611572265625</v>
      </c>
      <c r="S8322" s="226">
        <f t="shared" si="389"/>
        <v>11460.573974609375</v>
      </c>
      <c r="T8322" s="181">
        <f t="shared" si="387"/>
        <v>199890.79361708753</v>
      </c>
      <c r="U8322" s="226">
        <f t="shared" si="388"/>
        <v>13114.096936491582</v>
      </c>
    </row>
    <row r="8323" spans="1:21" x14ac:dyDescent="0.25">
      <c r="A8323" s="156" t="s">
        <v>20611</v>
      </c>
      <c r="B8323" s="156" t="s">
        <v>216</v>
      </c>
      <c r="C8323" s="223">
        <v>3.8993070125579834</v>
      </c>
      <c r="D8323" s="221">
        <v>18.511676788330078</v>
      </c>
      <c r="E8323" s="221">
        <v>34.500297546386719</v>
      </c>
      <c r="F8323" s="221">
        <v>36.575336456298828</v>
      </c>
      <c r="G8323" s="221">
        <v>72.49755859375</v>
      </c>
      <c r="H8323" s="221">
        <v>28.351852416992188</v>
      </c>
      <c r="I8323" s="221">
        <v>7.7037386894226074</v>
      </c>
      <c r="J8323" s="221">
        <v>2.9891977310180664</v>
      </c>
      <c r="K8323" s="180">
        <v>3717</v>
      </c>
      <c r="L8323" s="181">
        <v>1133</v>
      </c>
      <c r="M8323" s="181">
        <v>1072</v>
      </c>
      <c r="N8323" s="181">
        <v>1131</v>
      </c>
      <c r="O8323" s="181">
        <v>3063</v>
      </c>
      <c r="P8323" s="181">
        <v>2251</v>
      </c>
      <c r="Q8323" s="181">
        <v>604</v>
      </c>
      <c r="R8323" s="181">
        <v>1474</v>
      </c>
      <c r="S8323" s="226">
        <f t="shared" si="389"/>
        <v>14445</v>
      </c>
      <c r="T8323" s="181">
        <f t="shared" si="387"/>
        <v>408757.65585589409</v>
      </c>
      <c r="U8323" s="226">
        <f t="shared" si="388"/>
        <v>26817.080593996019</v>
      </c>
    </row>
    <row r="8324" spans="1:21" x14ac:dyDescent="0.25">
      <c r="A8324" s="156" t="s">
        <v>20612</v>
      </c>
      <c r="B8324" s="156" t="s">
        <v>216</v>
      </c>
      <c r="C8324" s="223">
        <v>2.653806209564209</v>
      </c>
      <c r="D8324" s="221">
        <v>5.3208489418029785</v>
      </c>
      <c r="E8324" s="221">
        <v>22.708032608032227</v>
      </c>
      <c r="F8324" s="221">
        <v>41.748973846435547</v>
      </c>
      <c r="G8324" s="221">
        <v>38.647212982177734</v>
      </c>
      <c r="H8324" s="221">
        <v>20.478622436523438</v>
      </c>
      <c r="I8324" s="221">
        <v>1.7396742105484009</v>
      </c>
      <c r="J8324" s="221">
        <v>1.9512944221496582</v>
      </c>
      <c r="K8324" s="180">
        <v>2127</v>
      </c>
      <c r="L8324" s="181">
        <v>802</v>
      </c>
      <c r="M8324" s="181">
        <v>783</v>
      </c>
      <c r="N8324" s="181">
        <v>728</v>
      </c>
      <c r="O8324" s="181">
        <v>2586</v>
      </c>
      <c r="P8324" s="181">
        <v>2331</v>
      </c>
      <c r="Q8324" s="181">
        <v>630</v>
      </c>
      <c r="R8324" s="181">
        <v>1950</v>
      </c>
      <c r="S8324" s="226">
        <f t="shared" si="389"/>
        <v>11937</v>
      </c>
      <c r="T8324" s="181">
        <f t="shared" si="387"/>
        <v>210663.98969864845</v>
      </c>
      <c r="U8324" s="226">
        <f t="shared" si="388"/>
        <v>13820.886554827181</v>
      </c>
    </row>
    <row r="8325" spans="1:21" x14ac:dyDescent="0.25">
      <c r="A8325" s="156" t="s">
        <v>18637</v>
      </c>
      <c r="B8325" s="156" t="s">
        <v>216</v>
      </c>
      <c r="C8325" s="223">
        <v>0.76864457130432129</v>
      </c>
      <c r="D8325" s="221">
        <v>5.1174736022949219</v>
      </c>
      <c r="E8325" s="221">
        <v>16.965112686157227</v>
      </c>
      <c r="F8325" s="221">
        <v>34.323596954345703</v>
      </c>
      <c r="G8325" s="221">
        <v>60.073261260986328</v>
      </c>
      <c r="H8325" s="221">
        <v>9.5521917343139648</v>
      </c>
      <c r="I8325" s="221">
        <v>-0.23982219398021698</v>
      </c>
      <c r="J8325" s="221">
        <v>-0.66561985015869141</v>
      </c>
      <c r="K8325" s="180">
        <v>1025.5949096679687</v>
      </c>
      <c r="L8325" s="181">
        <v>412.79888916015625</v>
      </c>
      <c r="M8325" s="181">
        <v>412.79888916015625</v>
      </c>
      <c r="N8325" s="181">
        <v>344.5072021484375</v>
      </c>
      <c r="O8325" s="181">
        <v>1203.64111328125</v>
      </c>
      <c r="P8325" s="181">
        <v>1384.126220703125</v>
      </c>
      <c r="Q8325" s="181">
        <v>381.7017822265625</v>
      </c>
      <c r="R8325" s="181">
        <v>1443.271728515625</v>
      </c>
      <c r="S8325" s="226">
        <f t="shared" si="389"/>
        <v>6608.4407348632812</v>
      </c>
      <c r="T8325" s="181">
        <f t="shared" ref="T8325:T8388" si="390">SUMPRODUCT(C8325:J8325,K8325:R8325)</f>
        <v>106204.58664046625</v>
      </c>
      <c r="U8325" s="226">
        <f t="shared" ref="U8325:U8388" si="391">(T8325/$T$10045)*$S$10045</f>
        <v>6967.6908030647419</v>
      </c>
    </row>
    <row r="8326" spans="1:21" x14ac:dyDescent="0.25">
      <c r="A8326" s="156" t="s">
        <v>20599</v>
      </c>
      <c r="B8326" s="156" t="s">
        <v>216</v>
      </c>
      <c r="C8326" s="223">
        <v>1.1131163835525513</v>
      </c>
      <c r="D8326" s="221">
        <v>3.0831019878387451</v>
      </c>
      <c r="E8326" s="221">
        <v>2.5344607830047607</v>
      </c>
      <c r="F8326" s="221">
        <v>54.181510925292969</v>
      </c>
      <c r="G8326" s="221">
        <v>44.053478240966797</v>
      </c>
      <c r="H8326" s="221">
        <v>9.7051811218261719</v>
      </c>
      <c r="I8326" s="221">
        <v>1.0410106182098389</v>
      </c>
      <c r="J8326" s="221">
        <v>8.2977965474128723E-2</v>
      </c>
      <c r="K8326" s="180">
        <v>1905.68994140625</v>
      </c>
      <c r="L8326" s="181">
        <v>698.91796875</v>
      </c>
      <c r="M8326" s="181">
        <v>717.7274169921875</v>
      </c>
      <c r="N8326" s="181">
        <v>644.46966552734375</v>
      </c>
      <c r="O8326" s="181">
        <v>2247.229248046875</v>
      </c>
      <c r="P8326" s="181">
        <v>2269.008544921875</v>
      </c>
      <c r="Q8326" s="181">
        <v>711.78759765625</v>
      </c>
      <c r="R8326" s="181">
        <v>2482.841796875</v>
      </c>
      <c r="S8326" s="226">
        <f t="shared" ref="S8326:S8389" si="392">SUM(K8326:R8326)</f>
        <v>11677.672180175781</v>
      </c>
      <c r="T8326" s="181">
        <f t="shared" si="390"/>
        <v>162979.88557428791</v>
      </c>
      <c r="U8326" s="226">
        <f t="shared" si="391"/>
        <v>10692.508541507981</v>
      </c>
    </row>
    <row r="8327" spans="1:21" x14ac:dyDescent="0.25">
      <c r="A8327" s="156" t="s">
        <v>20600</v>
      </c>
      <c r="B8327" s="156" t="s">
        <v>216</v>
      </c>
      <c r="C8327" s="223">
        <v>1.1266759634017944</v>
      </c>
      <c r="D8327" s="221">
        <v>2.0941851139068604</v>
      </c>
      <c r="E8327" s="221">
        <v>1.7187849283218384</v>
      </c>
      <c r="F8327" s="221">
        <v>5.0693449974060059</v>
      </c>
      <c r="G8327" s="221">
        <v>49.326828002929688</v>
      </c>
      <c r="H8327" s="221">
        <v>3.683708667755127</v>
      </c>
      <c r="I8327" s="221">
        <v>1.2320836782455444</v>
      </c>
      <c r="J8327" s="221">
        <v>0.8062860369682312</v>
      </c>
      <c r="K8327" s="180">
        <v>78.11358642578125</v>
      </c>
      <c r="L8327" s="181">
        <v>29.809627532958984</v>
      </c>
      <c r="M8327" s="181">
        <v>29.334196090698242</v>
      </c>
      <c r="N8327" s="181">
        <v>30.285060882568359</v>
      </c>
      <c r="O8327" s="181">
        <v>93.089714050292969</v>
      </c>
      <c r="P8327" s="181">
        <v>100.50646209716797</v>
      </c>
      <c r="Q8327" s="181">
        <v>37.654266357421875</v>
      </c>
      <c r="R8327" s="181">
        <v>96.275115966796875</v>
      </c>
      <c r="S8327" s="226">
        <f t="shared" si="392"/>
        <v>495.06802940368652</v>
      </c>
      <c r="T8327" s="181">
        <f t="shared" si="390"/>
        <v>5440.4555025782447</v>
      </c>
      <c r="U8327" s="226">
        <f t="shared" si="391"/>
        <v>356.92819838492602</v>
      </c>
    </row>
    <row r="8328" spans="1:21" x14ac:dyDescent="0.25">
      <c r="A8328" s="156" t="s">
        <v>20601</v>
      </c>
      <c r="B8328" s="156" t="s">
        <v>216</v>
      </c>
      <c r="C8328" s="223">
        <v>0.15973667800426483</v>
      </c>
      <c r="D8328" s="221">
        <v>1.1272460222244263</v>
      </c>
      <c r="E8328" s="221">
        <v>-14.268972396850586</v>
      </c>
      <c r="F8328" s="221">
        <v>4.1024060249328613</v>
      </c>
      <c r="G8328" s="221">
        <v>3.2563157081604004</v>
      </c>
      <c r="H8328" s="221">
        <v>7.0136404037475586</v>
      </c>
      <c r="I8328" s="221">
        <v>0.2651444673538208</v>
      </c>
      <c r="J8328" s="221">
        <v>-0.16065321862697601</v>
      </c>
      <c r="K8328" s="180">
        <v>211.40974426269531</v>
      </c>
      <c r="L8328" s="181">
        <v>75.985420227050781</v>
      </c>
      <c r="M8328" s="181">
        <v>83.8570556640625</v>
      </c>
      <c r="N8328" s="181">
        <v>82.9735107421875</v>
      </c>
      <c r="O8328" s="181">
        <v>230.04464721679687</v>
      </c>
      <c r="P8328" s="181">
        <v>256.71183776855469</v>
      </c>
      <c r="Q8328" s="181">
        <v>76.949295043945313</v>
      </c>
      <c r="R8328" s="181">
        <v>205.86747741699219</v>
      </c>
      <c r="S8328" s="226">
        <f t="shared" si="392"/>
        <v>1223.7989883422852</v>
      </c>
      <c r="T8328" s="181">
        <f t="shared" si="390"/>
        <v>1800.173093565279</v>
      </c>
      <c r="U8328" s="226">
        <f t="shared" si="391"/>
        <v>118.10271010630935</v>
      </c>
    </row>
    <row r="8329" spans="1:21" x14ac:dyDescent="0.25">
      <c r="A8329" s="156" t="s">
        <v>20603</v>
      </c>
      <c r="B8329" s="156" t="s">
        <v>216</v>
      </c>
      <c r="C8329" s="223">
        <v>0.1652369350194931</v>
      </c>
      <c r="D8329" s="221">
        <v>1.1327463388442993</v>
      </c>
      <c r="E8329" s="221">
        <v>0.75734591484069824</v>
      </c>
      <c r="F8329" s="221">
        <v>8.8841657638549805</v>
      </c>
      <c r="G8329" s="221">
        <v>87.314979553222656</v>
      </c>
      <c r="H8329" s="221">
        <v>-30.745233535766602</v>
      </c>
      <c r="I8329" s="221">
        <v>0.27064472436904907</v>
      </c>
      <c r="J8329" s="221">
        <v>-0.15515296161174774</v>
      </c>
      <c r="K8329" s="180">
        <v>53.664817810058594</v>
      </c>
      <c r="L8329" s="181">
        <v>16.411703109741211</v>
      </c>
      <c r="M8329" s="181">
        <v>18.009302139282227</v>
      </c>
      <c r="N8329" s="181">
        <v>19.425355911254883</v>
      </c>
      <c r="O8329" s="181">
        <v>61.362339019775391</v>
      </c>
      <c r="P8329" s="181">
        <v>48.109527587890625</v>
      </c>
      <c r="Q8329" s="181">
        <v>11.655213356018066</v>
      </c>
      <c r="R8329" s="181">
        <v>30.027606964111328</v>
      </c>
      <c r="S8329" s="226">
        <f t="shared" si="392"/>
        <v>258.66586589813232</v>
      </c>
      <c r="T8329" s="181">
        <f t="shared" si="390"/>
        <v>4090.8833256869666</v>
      </c>
      <c r="U8329" s="226">
        <f t="shared" si="391"/>
        <v>268.38775072205158</v>
      </c>
    </row>
    <row r="8330" spans="1:21" x14ac:dyDescent="0.25">
      <c r="A8330" s="156" t="s">
        <v>20604</v>
      </c>
      <c r="B8330" s="156" t="s">
        <v>216</v>
      </c>
      <c r="C8330" s="223">
        <v>0.42763790488243103</v>
      </c>
      <c r="D8330" s="221">
        <v>7.1763501167297363</v>
      </c>
      <c r="E8330" s="221">
        <v>24.454721450805664</v>
      </c>
      <c r="F8330" s="221">
        <v>15.559520721435547</v>
      </c>
      <c r="G8330" s="221">
        <v>36.701908111572266</v>
      </c>
      <c r="H8330" s="221">
        <v>7.4316954612731934</v>
      </c>
      <c r="I8330" s="221">
        <v>5.4306302070617676</v>
      </c>
      <c r="J8330" s="221">
        <v>0.1072479635477066</v>
      </c>
      <c r="K8330" s="180">
        <v>1058.2398681640625</v>
      </c>
      <c r="L8330" s="181">
        <v>404.12225341796875</v>
      </c>
      <c r="M8330" s="181">
        <v>358.400390625</v>
      </c>
      <c r="N8330" s="181">
        <v>404.12225341796875</v>
      </c>
      <c r="O8330" s="181">
        <v>1107.64892578125</v>
      </c>
      <c r="P8330" s="181">
        <v>1116.498291015625</v>
      </c>
      <c r="Q8330" s="181">
        <v>317.84066772460937</v>
      </c>
      <c r="R8330" s="181">
        <v>915.912109375</v>
      </c>
      <c r="S8330" s="226">
        <f t="shared" si="392"/>
        <v>5682.7847595214844</v>
      </c>
      <c r="T8330" s="181">
        <f t="shared" si="390"/>
        <v>69179.805772680658</v>
      </c>
      <c r="U8330" s="226">
        <f t="shared" si="391"/>
        <v>4538.6316324727431</v>
      </c>
    </row>
    <row r="8331" spans="1:21" x14ac:dyDescent="0.25">
      <c r="A8331" s="156" t="s">
        <v>20527</v>
      </c>
      <c r="B8331" s="156" t="s">
        <v>216</v>
      </c>
      <c r="C8331" s="223">
        <v>4.6131019592285156</v>
      </c>
      <c r="D8331" s="221">
        <v>11.744724273681641</v>
      </c>
      <c r="E8331" s="221">
        <v>5.1373128890991211</v>
      </c>
      <c r="F8331" s="221">
        <v>38.332809448242187</v>
      </c>
      <c r="G8331" s="221">
        <v>52.706680297851563</v>
      </c>
      <c r="H8331" s="221">
        <v>30.238893508911133</v>
      </c>
      <c r="I8331" s="221">
        <v>3.7799382209777832</v>
      </c>
      <c r="J8331" s="221">
        <v>4.5850639343261719</v>
      </c>
      <c r="K8331" s="180">
        <v>1083.313232421875</v>
      </c>
      <c r="L8331" s="181">
        <v>358.23092651367187</v>
      </c>
      <c r="M8331" s="181">
        <v>408.03842163085937</v>
      </c>
      <c r="N8331" s="181">
        <v>461.67727661132812</v>
      </c>
      <c r="O8331" s="181">
        <v>1263.3865966796875</v>
      </c>
      <c r="P8331" s="181">
        <v>1014.3490600585937</v>
      </c>
      <c r="Q8331" s="181">
        <v>282.56182861328125</v>
      </c>
      <c r="R8331" s="181">
        <v>827.5709228515625</v>
      </c>
      <c r="S8331" s="226">
        <f t="shared" si="392"/>
        <v>5699.1282653808594</v>
      </c>
      <c r="T8331" s="181">
        <f t="shared" si="390"/>
        <v>131122.60446576081</v>
      </c>
      <c r="U8331" s="226">
        <f t="shared" si="391"/>
        <v>8602.4699507833484</v>
      </c>
    </row>
    <row r="8332" spans="1:21" x14ac:dyDescent="0.25">
      <c r="A8332" s="156" t="s">
        <v>20613</v>
      </c>
      <c r="B8332" s="156" t="s">
        <v>216</v>
      </c>
      <c r="C8332" s="223">
        <v>0.29029518365859985</v>
      </c>
      <c r="D8332" s="221">
        <v>8.9132986068725586</v>
      </c>
      <c r="E8332" s="221">
        <v>17.073207855224609</v>
      </c>
      <c r="F8332" s="221">
        <v>31.906696319580078</v>
      </c>
      <c r="G8332" s="221">
        <v>72.484352111816406</v>
      </c>
      <c r="H8332" s="221">
        <v>15.712109565734863</v>
      </c>
      <c r="I8332" s="221">
        <v>0.85698419809341431</v>
      </c>
      <c r="J8332" s="221">
        <v>2.3577964305877686</v>
      </c>
      <c r="K8332" s="180">
        <v>1639</v>
      </c>
      <c r="L8332" s="181">
        <v>590</v>
      </c>
      <c r="M8332" s="181">
        <v>624</v>
      </c>
      <c r="N8332" s="181">
        <v>560</v>
      </c>
      <c r="O8332" s="181">
        <v>1694</v>
      </c>
      <c r="P8332" s="181">
        <v>1520</v>
      </c>
      <c r="Q8332" s="181">
        <v>522</v>
      </c>
      <c r="R8332" s="181">
        <v>1488</v>
      </c>
      <c r="S8332" s="226">
        <f t="shared" si="392"/>
        <v>8637</v>
      </c>
      <c r="T8332" s="181">
        <f t="shared" si="390"/>
        <v>184882.7174821496</v>
      </c>
      <c r="U8332" s="226">
        <f t="shared" si="391"/>
        <v>12129.472473791981</v>
      </c>
    </row>
    <row r="8333" spans="1:21" x14ac:dyDescent="0.25">
      <c r="A8333" s="156" t="s">
        <v>20614</v>
      </c>
      <c r="B8333" s="156" t="s">
        <v>216</v>
      </c>
      <c r="C8333" s="223">
        <v>7.2750339508056641</v>
      </c>
      <c r="D8333" s="221">
        <v>3.7198443412780762</v>
      </c>
      <c r="E8333" s="221">
        <v>15.423478126525879</v>
      </c>
      <c r="F8333" s="221">
        <v>51.317798614501953</v>
      </c>
      <c r="G8333" s="221">
        <v>86.753448486328125</v>
      </c>
      <c r="H8333" s="221">
        <v>25.088998794555664</v>
      </c>
      <c r="I8333" s="221">
        <v>3.499990701675415</v>
      </c>
      <c r="J8333" s="221">
        <v>3.074193000793457</v>
      </c>
      <c r="K8333" s="180">
        <v>1017</v>
      </c>
      <c r="L8333" s="181">
        <v>324</v>
      </c>
      <c r="M8333" s="181">
        <v>315</v>
      </c>
      <c r="N8333" s="181">
        <v>376</v>
      </c>
      <c r="O8333" s="181">
        <v>890</v>
      </c>
      <c r="P8333" s="181">
        <v>698</v>
      </c>
      <c r="Q8333" s="181">
        <v>212</v>
      </c>
      <c r="R8333" s="181">
        <v>529</v>
      </c>
      <c r="S8333" s="226">
        <f t="shared" si="392"/>
        <v>4361</v>
      </c>
      <c r="T8333" s="181">
        <f t="shared" si="390"/>
        <v>129848.76342105865</v>
      </c>
      <c r="U8333" s="226">
        <f t="shared" si="391"/>
        <v>8518.8979430904546</v>
      </c>
    </row>
    <row r="8334" spans="1:21" x14ac:dyDescent="0.25">
      <c r="A8334" s="156" t="s">
        <v>20528</v>
      </c>
      <c r="B8334" s="156" t="s">
        <v>216</v>
      </c>
      <c r="C8334" s="223">
        <v>1.6322627067565918</v>
      </c>
      <c r="D8334" s="221">
        <v>-5.2642154693603516</v>
      </c>
      <c r="E8334" s="221">
        <v>23.450340270996094</v>
      </c>
      <c r="F8334" s="221">
        <v>29.799551010131836</v>
      </c>
      <c r="G8334" s="221">
        <v>53.992034912109375</v>
      </c>
      <c r="H8334" s="221">
        <v>26.909788131713867</v>
      </c>
      <c r="I8334" s="221">
        <v>-6.6497278213500977</v>
      </c>
      <c r="J8334" s="221">
        <v>0.50612860918045044</v>
      </c>
      <c r="K8334" s="180">
        <v>1187.8419189453125</v>
      </c>
      <c r="L8334" s="181">
        <v>388.72634887695312</v>
      </c>
      <c r="M8334" s="181">
        <v>371.07522583007812</v>
      </c>
      <c r="N8334" s="181">
        <v>383.51126098632812</v>
      </c>
      <c r="O8334" s="181">
        <v>1187.440673828125</v>
      </c>
      <c r="P8334" s="181">
        <v>1010.528076171875</v>
      </c>
      <c r="Q8334" s="181">
        <v>303.27877807617187</v>
      </c>
      <c r="R8334" s="181">
        <v>938.72003173828125</v>
      </c>
      <c r="S8334" s="226">
        <f t="shared" si="392"/>
        <v>5771.122314453125</v>
      </c>
      <c r="T8334" s="181">
        <f t="shared" si="390"/>
        <v>109786.66098748043</v>
      </c>
      <c r="U8334" s="226">
        <f t="shared" si="391"/>
        <v>7202.6974753102422</v>
      </c>
    </row>
    <row r="8335" spans="1:21" x14ac:dyDescent="0.25">
      <c r="A8335" s="156" t="s">
        <v>20529</v>
      </c>
      <c r="B8335" s="156" t="s">
        <v>216</v>
      </c>
      <c r="C8335" s="223">
        <v>1.1452393531799316</v>
      </c>
      <c r="D8335" s="221">
        <v>11.001920700073242</v>
      </c>
      <c r="E8335" s="221">
        <v>1.7190837860107422</v>
      </c>
      <c r="F8335" s="221">
        <v>5.2556624412536621</v>
      </c>
      <c r="G8335" s="221">
        <v>38.257026672363281</v>
      </c>
      <c r="H8335" s="221">
        <v>17.481868743896484</v>
      </c>
      <c r="I8335" s="221">
        <v>13.132990837097168</v>
      </c>
      <c r="J8335" s="221">
        <v>0.80658489465713501</v>
      </c>
      <c r="K8335" s="180">
        <v>1024.2920532226562</v>
      </c>
      <c r="L8335" s="181">
        <v>376.13616943359375</v>
      </c>
      <c r="M8335" s="181">
        <v>320.5799560546875</v>
      </c>
      <c r="N8335" s="181">
        <v>332.51425170898437</v>
      </c>
      <c r="O8335" s="181">
        <v>1139.1082763671875</v>
      </c>
      <c r="P8335" s="181">
        <v>1133.7584228515625</v>
      </c>
      <c r="Q8335" s="181">
        <v>313.583984375</v>
      </c>
      <c r="R8335" s="181">
        <v>1053.510498046875</v>
      </c>
      <c r="S8335" s="226">
        <f t="shared" si="392"/>
        <v>5693.4836120605469</v>
      </c>
      <c r="T8335" s="181">
        <f t="shared" si="390"/>
        <v>75977.119240311877</v>
      </c>
      <c r="U8335" s="226">
        <f t="shared" si="391"/>
        <v>4984.578272181393</v>
      </c>
    </row>
    <row r="8336" spans="1:21" x14ac:dyDescent="0.25">
      <c r="A8336" s="156" t="s">
        <v>20615</v>
      </c>
      <c r="B8336" s="156" t="s">
        <v>216</v>
      </c>
      <c r="C8336" s="223">
        <v>8.0439701080322266</v>
      </c>
      <c r="D8336" s="221">
        <v>30.700708389282227</v>
      </c>
      <c r="E8336" s="221">
        <v>16.671480178833008</v>
      </c>
      <c r="F8336" s="221">
        <v>36.637382507324219</v>
      </c>
      <c r="G8336" s="221">
        <v>74.653800964355469</v>
      </c>
      <c r="H8336" s="221">
        <v>40.30621337890625</v>
      </c>
      <c r="I8336" s="221">
        <v>8.1493778228759766</v>
      </c>
      <c r="J8336" s="221">
        <v>7.7235803604125977</v>
      </c>
      <c r="K8336" s="180">
        <v>679</v>
      </c>
      <c r="L8336" s="181">
        <v>237</v>
      </c>
      <c r="M8336" s="181">
        <v>319</v>
      </c>
      <c r="N8336" s="181">
        <v>304</v>
      </c>
      <c r="O8336" s="181">
        <v>691</v>
      </c>
      <c r="P8336" s="181">
        <v>481</v>
      </c>
      <c r="Q8336" s="181">
        <v>126</v>
      </c>
      <c r="R8336" s="181">
        <v>318</v>
      </c>
      <c r="S8336" s="226">
        <f t="shared" si="392"/>
        <v>3155</v>
      </c>
      <c r="T8336" s="181">
        <f t="shared" si="390"/>
        <v>103649.87531280518</v>
      </c>
      <c r="U8336" s="226">
        <f t="shared" si="391"/>
        <v>6800.0856253101401</v>
      </c>
    </row>
    <row r="8337" spans="1:21" x14ac:dyDescent="0.25">
      <c r="A8337" s="156" t="s">
        <v>20616</v>
      </c>
      <c r="B8337" s="156" t="s">
        <v>216</v>
      </c>
      <c r="C8337" s="223">
        <v>4.8417768478393555</v>
      </c>
      <c r="D8337" s="221">
        <v>6.5208954811096191</v>
      </c>
      <c r="E8337" s="221">
        <v>11.061676979064941</v>
      </c>
      <c r="F8337" s="221">
        <v>50.488838195800781</v>
      </c>
      <c r="G8337" s="221">
        <v>72.349456787109375</v>
      </c>
      <c r="H8337" s="221">
        <v>28.041505813598633</v>
      </c>
      <c r="I8337" s="221">
        <v>26.671413421630859</v>
      </c>
      <c r="J8337" s="221">
        <v>4.5213871002197266</v>
      </c>
      <c r="K8337" s="180">
        <v>1144</v>
      </c>
      <c r="L8337" s="181">
        <v>345</v>
      </c>
      <c r="M8337" s="181">
        <v>413</v>
      </c>
      <c r="N8337" s="181">
        <v>352</v>
      </c>
      <c r="O8337" s="181">
        <v>1133</v>
      </c>
      <c r="P8337" s="181">
        <v>800</v>
      </c>
      <c r="Q8337" s="181">
        <v>205</v>
      </c>
      <c r="R8337" s="181">
        <v>685</v>
      </c>
      <c r="S8337" s="226">
        <f t="shared" si="392"/>
        <v>5077</v>
      </c>
      <c r="T8337" s="181">
        <f t="shared" si="390"/>
        <v>143099.1743979454</v>
      </c>
      <c r="U8337" s="226">
        <f t="shared" si="391"/>
        <v>9388.208484385892</v>
      </c>
    </row>
    <row r="8338" spans="1:21" x14ac:dyDescent="0.25">
      <c r="A8338" s="156" t="s">
        <v>20617</v>
      </c>
      <c r="B8338" s="156" t="s">
        <v>216</v>
      </c>
      <c r="C8338" s="223">
        <v>5.3682742118835449</v>
      </c>
      <c r="D8338" s="221">
        <v>3.3935232162475586</v>
      </c>
      <c r="E8338" s="221">
        <v>31.737791061401367</v>
      </c>
      <c r="F8338" s="221">
        <v>42.3427734375</v>
      </c>
      <c r="G8338" s="221">
        <v>97.883010864257813</v>
      </c>
      <c r="H8338" s="221">
        <v>62.53167724609375</v>
      </c>
      <c r="I8338" s="221">
        <v>12.029789924621582</v>
      </c>
      <c r="J8338" s="221">
        <v>6.510157585144043</v>
      </c>
      <c r="K8338" s="180">
        <v>805</v>
      </c>
      <c r="L8338" s="181">
        <v>293</v>
      </c>
      <c r="M8338" s="181">
        <v>308</v>
      </c>
      <c r="N8338" s="181">
        <v>401</v>
      </c>
      <c r="O8338" s="181">
        <v>974</v>
      </c>
      <c r="P8338" s="181">
        <v>630</v>
      </c>
      <c r="Q8338" s="181">
        <v>170</v>
      </c>
      <c r="R8338" s="181">
        <v>585</v>
      </c>
      <c r="S8338" s="226">
        <f t="shared" si="392"/>
        <v>4166</v>
      </c>
      <c r="T8338" s="181">
        <f t="shared" si="390"/>
        <v>172656.97055959702</v>
      </c>
      <c r="U8338" s="226">
        <f t="shared" si="391"/>
        <v>11327.386357857609</v>
      </c>
    </row>
    <row r="8339" spans="1:21" x14ac:dyDescent="0.25">
      <c r="A8339" s="156" t="s">
        <v>20618</v>
      </c>
      <c r="B8339" s="156" t="s">
        <v>216</v>
      </c>
      <c r="C8339" s="223">
        <v>7.8466668128967285</v>
      </c>
      <c r="D8339" s="221">
        <v>8.8141756057739258</v>
      </c>
      <c r="E8339" s="221">
        <v>46.290111541748047</v>
      </c>
      <c r="F8339" s="221">
        <v>53.376579284667969</v>
      </c>
      <c r="G8339" s="221">
        <v>75.130096435546875</v>
      </c>
      <c r="H8339" s="221">
        <v>48.367420196533203</v>
      </c>
      <c r="I8339" s="221">
        <v>7.9520745277404785</v>
      </c>
      <c r="J8339" s="221">
        <v>7.5262765884399414</v>
      </c>
      <c r="K8339" s="180">
        <v>359</v>
      </c>
      <c r="L8339" s="181">
        <v>231</v>
      </c>
      <c r="M8339" s="181">
        <v>162</v>
      </c>
      <c r="N8339" s="181">
        <v>176</v>
      </c>
      <c r="O8339" s="181">
        <v>462</v>
      </c>
      <c r="P8339" s="181">
        <v>423</v>
      </c>
      <c r="Q8339" s="181">
        <v>109</v>
      </c>
      <c r="R8339" s="181">
        <v>400</v>
      </c>
      <c r="S8339" s="226">
        <f t="shared" si="392"/>
        <v>2322</v>
      </c>
      <c r="T8339" s="181">
        <f t="shared" si="390"/>
        <v>80793.114029884338</v>
      </c>
      <c r="U8339" s="226">
        <f t="shared" si="391"/>
        <v>5300.5379088071631</v>
      </c>
    </row>
    <row r="8340" spans="1:21" x14ac:dyDescent="0.25">
      <c r="A8340" s="156" t="s">
        <v>20619</v>
      </c>
      <c r="B8340" s="156" t="s">
        <v>216</v>
      </c>
      <c r="C8340" s="223">
        <v>7.0211648941040039</v>
      </c>
      <c r="D8340" s="221">
        <v>14.757667541503906</v>
      </c>
      <c r="E8340" s="221">
        <v>14.412646293640137</v>
      </c>
      <c r="F8340" s="221">
        <v>34.796527862548828</v>
      </c>
      <c r="G8340" s="221">
        <v>91.464012145996094</v>
      </c>
      <c r="H8340" s="221">
        <v>31.219249725341797</v>
      </c>
      <c r="I8340" s="221">
        <v>29.002689361572266</v>
      </c>
      <c r="J8340" s="221">
        <v>12.081121444702148</v>
      </c>
      <c r="K8340" s="180">
        <v>1433</v>
      </c>
      <c r="L8340" s="181">
        <v>420</v>
      </c>
      <c r="M8340" s="181">
        <v>615</v>
      </c>
      <c r="N8340" s="181">
        <v>729</v>
      </c>
      <c r="O8340" s="181">
        <v>1719</v>
      </c>
      <c r="P8340" s="181">
        <v>1245</v>
      </c>
      <c r="Q8340" s="181">
        <v>294</v>
      </c>
      <c r="R8340" s="181">
        <v>866</v>
      </c>
      <c r="S8340" s="226">
        <f t="shared" si="392"/>
        <v>7321</v>
      </c>
      <c r="T8340" s="181">
        <f t="shared" si="390"/>
        <v>265573.64057350159</v>
      </c>
      <c r="U8340" s="226">
        <f t="shared" si="391"/>
        <v>17423.306012429341</v>
      </c>
    </row>
    <row r="8341" spans="1:21" x14ac:dyDescent="0.25">
      <c r="A8341" s="156" t="s">
        <v>20620</v>
      </c>
      <c r="B8341" s="156" t="s">
        <v>216</v>
      </c>
      <c r="C8341" s="223">
        <v>-0.47121801972389221</v>
      </c>
      <c r="D8341" s="221">
        <v>2.9142477512359619</v>
      </c>
      <c r="E8341" s="221">
        <v>0.73212426900863647</v>
      </c>
      <c r="F8341" s="221">
        <v>32.720779418945313</v>
      </c>
      <c r="G8341" s="221">
        <v>38.494075775146484</v>
      </c>
      <c r="H8341" s="221">
        <v>15.856325149536133</v>
      </c>
      <c r="I8341" s="221">
        <v>8.6967325210571289</v>
      </c>
      <c r="J8341" s="221">
        <v>-0.41601464152336121</v>
      </c>
      <c r="K8341" s="180">
        <v>1150</v>
      </c>
      <c r="L8341" s="181">
        <v>388</v>
      </c>
      <c r="M8341" s="181">
        <v>407</v>
      </c>
      <c r="N8341" s="181">
        <v>438</v>
      </c>
      <c r="O8341" s="181">
        <v>1427</v>
      </c>
      <c r="P8341" s="181">
        <v>1383</v>
      </c>
      <c r="Q8341" s="181">
        <v>460</v>
      </c>
      <c r="R8341" s="181">
        <v>1161</v>
      </c>
      <c r="S8341" s="226">
        <f t="shared" si="392"/>
        <v>6814</v>
      </c>
      <c r="T8341" s="181">
        <f t="shared" si="390"/>
        <v>95596.351141601801</v>
      </c>
      <c r="U8341" s="226">
        <f t="shared" si="391"/>
        <v>6271.723639495749</v>
      </c>
    </row>
    <row r="8342" spans="1:21" x14ac:dyDescent="0.25">
      <c r="A8342" s="156" t="s">
        <v>18638</v>
      </c>
      <c r="B8342" s="156" t="s">
        <v>216</v>
      </c>
      <c r="C8342" s="223">
        <v>-1.1148780584335327</v>
      </c>
      <c r="D8342" s="221">
        <v>-0.15479184687137604</v>
      </c>
      <c r="E8342" s="221">
        <v>7.3232855796813965</v>
      </c>
      <c r="F8342" s="221">
        <v>52.875839233398437</v>
      </c>
      <c r="G8342" s="221">
        <v>26.76837158203125</v>
      </c>
      <c r="H8342" s="221">
        <v>4.9655923843383789</v>
      </c>
      <c r="I8342" s="221">
        <v>1.5257425308227539</v>
      </c>
      <c r="J8342" s="221">
        <v>-2.5229811668395996</v>
      </c>
      <c r="K8342" s="180">
        <v>1131.5235595703125</v>
      </c>
      <c r="L8342" s="181">
        <v>395.35159301757813</v>
      </c>
      <c r="M8342" s="181">
        <v>280.44644165039062</v>
      </c>
      <c r="N8342" s="181">
        <v>287.26284790039062</v>
      </c>
      <c r="O8342" s="181">
        <v>1319.4615478515625</v>
      </c>
      <c r="P8342" s="181">
        <v>1334.0682373046875</v>
      </c>
      <c r="Q8342" s="181">
        <v>445.98776245117187</v>
      </c>
      <c r="R8342" s="181">
        <v>1368.1502685546875</v>
      </c>
      <c r="S8342" s="226">
        <f t="shared" si="392"/>
        <v>6562.2522583007812</v>
      </c>
      <c r="T8342" s="181">
        <f t="shared" si="390"/>
        <v>55093.266769777052</v>
      </c>
      <c r="U8342" s="226">
        <f t="shared" si="391"/>
        <v>3614.4658185252429</v>
      </c>
    </row>
    <row r="8343" spans="1:21" x14ac:dyDescent="0.25">
      <c r="A8343" s="156" t="s">
        <v>20621</v>
      </c>
      <c r="B8343" s="156" t="s">
        <v>216</v>
      </c>
      <c r="C8343" s="223">
        <v>2.2964785099029541</v>
      </c>
      <c r="D8343" s="221">
        <v>14.333896636962891</v>
      </c>
      <c r="E8343" s="221">
        <v>36.309696197509766</v>
      </c>
      <c r="F8343" s="221">
        <v>18.997926712036133</v>
      </c>
      <c r="G8343" s="221">
        <v>110.52989959716797</v>
      </c>
      <c r="H8343" s="221">
        <v>40.235164642333984</v>
      </c>
      <c r="I8343" s="221">
        <v>1.6692180633544922</v>
      </c>
      <c r="J8343" s="221">
        <v>2.5991072654724121</v>
      </c>
      <c r="K8343" s="180">
        <v>999</v>
      </c>
      <c r="L8343" s="181">
        <v>352</v>
      </c>
      <c r="M8343" s="181">
        <v>569</v>
      </c>
      <c r="N8343" s="181">
        <v>680</v>
      </c>
      <c r="O8343" s="181">
        <v>1579</v>
      </c>
      <c r="P8343" s="181">
        <v>1653</v>
      </c>
      <c r="Q8343" s="181">
        <v>509</v>
      </c>
      <c r="R8343" s="181">
        <v>1756</v>
      </c>
      <c r="S8343" s="226">
        <f t="shared" si="392"/>
        <v>8097</v>
      </c>
      <c r="T8343" s="181">
        <f t="shared" si="390"/>
        <v>287367.62391829491</v>
      </c>
      <c r="U8343" s="226">
        <f t="shared" si="391"/>
        <v>18853.128792378877</v>
      </c>
    </row>
    <row r="8344" spans="1:21" x14ac:dyDescent="0.25">
      <c r="A8344" s="156" t="s">
        <v>18639</v>
      </c>
      <c r="B8344" s="156" t="s">
        <v>216</v>
      </c>
      <c r="C8344" s="223">
        <v>-0.53710508346557617</v>
      </c>
      <c r="D8344" s="221">
        <v>12.191362380981445</v>
      </c>
      <c r="E8344" s="221">
        <v>2.7052462100982666</v>
      </c>
      <c r="F8344" s="221">
        <v>17.43504524230957</v>
      </c>
      <c r="G8344" s="221">
        <v>40.016529083251953</v>
      </c>
      <c r="H8344" s="221">
        <v>9.0788078308105469</v>
      </c>
      <c r="I8344" s="221">
        <v>0.82326728105545044</v>
      </c>
      <c r="J8344" s="221">
        <v>-0.85749495029449463</v>
      </c>
      <c r="K8344" s="180">
        <v>2111.29345703125</v>
      </c>
      <c r="L8344" s="181">
        <v>780.12066650390625</v>
      </c>
      <c r="M8344" s="181">
        <v>671.56610107421875</v>
      </c>
      <c r="N8344" s="181">
        <v>705.60443115234375</v>
      </c>
      <c r="O8344" s="181">
        <v>2505.95361328125</v>
      </c>
      <c r="P8344" s="181">
        <v>2491.234375</v>
      </c>
      <c r="Q8344" s="181">
        <v>813.23895263671875</v>
      </c>
      <c r="R8344" s="181">
        <v>2229.047607421875</v>
      </c>
      <c r="S8344" s="226">
        <f t="shared" si="392"/>
        <v>12308.059204101563</v>
      </c>
      <c r="T8344" s="181">
        <f t="shared" si="390"/>
        <v>144150.86388119875</v>
      </c>
      <c r="U8344" s="226">
        <f t="shared" si="391"/>
        <v>9457.2059483556095</v>
      </c>
    </row>
    <row r="8345" spans="1:21" x14ac:dyDescent="0.25">
      <c r="A8345" s="156" t="s">
        <v>18640</v>
      </c>
      <c r="B8345" s="156" t="s">
        <v>216</v>
      </c>
      <c r="C8345" s="223">
        <v>1.3667892217636108</v>
      </c>
      <c r="D8345" s="221">
        <v>1.3290151357650757</v>
      </c>
      <c r="E8345" s="221">
        <v>5.4487813264131546E-2</v>
      </c>
      <c r="F8345" s="221">
        <v>15.15770149230957</v>
      </c>
      <c r="G8345" s="221">
        <v>28.098400115966797</v>
      </c>
      <c r="H8345" s="221">
        <v>7.0797014236450195</v>
      </c>
      <c r="I8345" s="221">
        <v>0.82069313526153564</v>
      </c>
      <c r="J8345" s="221">
        <v>4.1115861386060715E-2</v>
      </c>
      <c r="K8345" s="180">
        <v>1640.76318359375</v>
      </c>
      <c r="L8345" s="181">
        <v>611.33758544921875</v>
      </c>
      <c r="M8345" s="181">
        <v>598.33038330078125</v>
      </c>
      <c r="N8345" s="181">
        <v>726.5440673828125</v>
      </c>
      <c r="O8345" s="181">
        <v>2095.08544921875</v>
      </c>
      <c r="P8345" s="181">
        <v>2189.85205078125</v>
      </c>
      <c r="Q8345" s="181">
        <v>641.06829833984375</v>
      </c>
      <c r="R8345" s="181">
        <v>2067.212890625</v>
      </c>
      <c r="S8345" s="226">
        <f t="shared" si="392"/>
        <v>10570.193908691406</v>
      </c>
      <c r="T8345" s="181">
        <f t="shared" si="390"/>
        <v>89083.557648643415</v>
      </c>
      <c r="U8345" s="226">
        <f t="shared" si="391"/>
        <v>5844.4433048265146</v>
      </c>
    </row>
    <row r="8346" spans="1:21" x14ac:dyDescent="0.25">
      <c r="A8346" s="156" t="s">
        <v>20530</v>
      </c>
      <c r="B8346" s="156" t="s">
        <v>216</v>
      </c>
      <c r="C8346" s="223">
        <v>2.1785564422607422</v>
      </c>
      <c r="D8346" s="221">
        <v>3.951852560043335</v>
      </c>
      <c r="E8346" s="221">
        <v>7.058845043182373</v>
      </c>
      <c r="F8346" s="221">
        <v>6.8063788414001465</v>
      </c>
      <c r="G8346" s="221">
        <v>51.253582000732422</v>
      </c>
      <c r="H8346" s="221">
        <v>12.447296142578125</v>
      </c>
      <c r="I8346" s="221">
        <v>-1.3591978549957275</v>
      </c>
      <c r="J8346" s="221">
        <v>1.9179483652114868</v>
      </c>
      <c r="K8346" s="180">
        <v>1985.19921875</v>
      </c>
      <c r="L8346" s="181">
        <v>649.50323486328125</v>
      </c>
      <c r="M8346" s="181">
        <v>637.60394287109375</v>
      </c>
      <c r="N8346" s="181">
        <v>672.31024169921875</v>
      </c>
      <c r="O8346" s="181">
        <v>2132.94873046875</v>
      </c>
      <c r="P8346" s="181">
        <v>1831.5</v>
      </c>
      <c r="Q8346" s="181">
        <v>543.40118408203125</v>
      </c>
      <c r="R8346" s="181">
        <v>1826.5418701171875</v>
      </c>
      <c r="S8346" s="226">
        <f t="shared" si="392"/>
        <v>10279.008422851562</v>
      </c>
      <c r="T8346" s="181">
        <f t="shared" si="390"/>
        <v>150851.46401978226</v>
      </c>
      <c r="U8346" s="226">
        <f t="shared" si="391"/>
        <v>9896.8075836284279</v>
      </c>
    </row>
    <row r="8347" spans="1:21" x14ac:dyDescent="0.25">
      <c r="A8347" s="156" t="s">
        <v>20622</v>
      </c>
      <c r="B8347" s="156" t="s">
        <v>216</v>
      </c>
      <c r="C8347" s="223">
        <v>5.6681346893310547</v>
      </c>
      <c r="D8347" s="221">
        <v>8.8199882507324219</v>
      </c>
      <c r="E8347" s="221">
        <v>16.695610046386719</v>
      </c>
      <c r="F8347" s="221">
        <v>24.373752593994141</v>
      </c>
      <c r="G8347" s="221">
        <v>54.144317626953125</v>
      </c>
      <c r="H8347" s="221">
        <v>56.357654571533203</v>
      </c>
      <c r="I8347" s="221">
        <v>4.9734892845153809</v>
      </c>
      <c r="J8347" s="221">
        <v>8.1038579940795898</v>
      </c>
      <c r="K8347" s="180">
        <v>2830</v>
      </c>
      <c r="L8347" s="181">
        <v>915</v>
      </c>
      <c r="M8347" s="181">
        <v>1218</v>
      </c>
      <c r="N8347" s="181">
        <v>1384</v>
      </c>
      <c r="O8347" s="181">
        <v>3141</v>
      </c>
      <c r="P8347" s="181">
        <v>2127</v>
      </c>
      <c r="Q8347" s="181">
        <v>411</v>
      </c>
      <c r="R8347" s="181">
        <v>1357</v>
      </c>
      <c r="S8347" s="226">
        <f t="shared" si="392"/>
        <v>13383</v>
      </c>
      <c r="T8347" s="181">
        <f t="shared" si="390"/>
        <v>381160.70938062668</v>
      </c>
      <c r="U8347" s="226">
        <f t="shared" si="391"/>
        <v>25006.546828638606</v>
      </c>
    </row>
    <row r="8348" spans="1:21" x14ac:dyDescent="0.25">
      <c r="A8348" s="156" t="s">
        <v>15877</v>
      </c>
      <c r="B8348" s="156" t="s">
        <v>216</v>
      </c>
      <c r="C8348" s="223">
        <v>-0.85206389427185059</v>
      </c>
      <c r="D8348" s="221">
        <v>0.11544546484947205</v>
      </c>
      <c r="E8348" s="221">
        <v>-0.25995489954948425</v>
      </c>
      <c r="F8348" s="221">
        <v>3.0906052589416504</v>
      </c>
      <c r="G8348" s="221">
        <v>7.2594456672668457</v>
      </c>
      <c r="H8348" s="221">
        <v>323.1744384765625</v>
      </c>
      <c r="I8348" s="221">
        <v>-91.80914306640625</v>
      </c>
      <c r="J8348" s="221">
        <v>-1.172453761100769</v>
      </c>
      <c r="K8348" s="180">
        <v>5.0997071266174316</v>
      </c>
      <c r="L8348" s="181">
        <v>2.0653693005442619</v>
      </c>
      <c r="M8348" s="181">
        <v>2.0172815322875977</v>
      </c>
      <c r="N8348" s="181">
        <v>2</v>
      </c>
      <c r="O8348" s="181">
        <v>5.720038890838623</v>
      </c>
      <c r="P8348" s="181">
        <v>8.2302203178405762</v>
      </c>
      <c r="Q8348" s="181">
        <v>2.3250432014465332</v>
      </c>
      <c r="R8348" s="181">
        <v>4.8833122253417969</v>
      </c>
      <c r="S8348" s="226">
        <f t="shared" si="392"/>
        <v>32.340972594916821</v>
      </c>
      <c r="T8348" s="181">
        <f t="shared" si="390"/>
        <v>2483.6854291016389</v>
      </c>
      <c r="U8348" s="226">
        <f t="shared" si="391"/>
        <v>162.94543079049663</v>
      </c>
    </row>
    <row r="8349" spans="1:21" x14ac:dyDescent="0.25">
      <c r="A8349" s="156" t="s">
        <v>18644</v>
      </c>
      <c r="B8349" s="156" t="s">
        <v>216</v>
      </c>
      <c r="C8349" s="223">
        <v>-1.0662379264831543</v>
      </c>
      <c r="D8349" s="221">
        <v>14.057515144348145</v>
      </c>
      <c r="E8349" s="221">
        <v>-2.2861964702606201</v>
      </c>
      <c r="F8349" s="221">
        <v>3.0595178604125977</v>
      </c>
      <c r="G8349" s="221">
        <v>24.69343376159668</v>
      </c>
      <c r="H8349" s="221">
        <v>3.1271238327026367</v>
      </c>
      <c r="I8349" s="221">
        <v>2.2662513256072998</v>
      </c>
      <c r="J8349" s="221">
        <v>-1.2753369808197021</v>
      </c>
      <c r="K8349" s="180">
        <v>1397.09619140625</v>
      </c>
      <c r="L8349" s="181">
        <v>639.3828125</v>
      </c>
      <c r="M8349" s="181">
        <v>476.30538940429688</v>
      </c>
      <c r="N8349" s="181">
        <v>450.45166015625</v>
      </c>
      <c r="O8349" s="181">
        <v>1779.930419921875</v>
      </c>
      <c r="P8349" s="181">
        <v>2208.505859375</v>
      </c>
      <c r="Q8349" s="181">
        <v>759.7021484375</v>
      </c>
      <c r="R8349" s="181">
        <v>3006.988525390625</v>
      </c>
      <c r="S8349" s="226">
        <f t="shared" si="392"/>
        <v>10718.363006591797</v>
      </c>
      <c r="T8349" s="181">
        <f t="shared" si="390"/>
        <v>56533.351388749281</v>
      </c>
      <c r="U8349" s="226">
        <f t="shared" si="391"/>
        <v>3708.9444533248497</v>
      </c>
    </row>
    <row r="8350" spans="1:21" x14ac:dyDescent="0.25">
      <c r="A8350" s="156" t="s">
        <v>18645</v>
      </c>
      <c r="B8350" s="156" t="s">
        <v>216</v>
      </c>
      <c r="C8350" s="223">
        <v>-1.70838463306427</v>
      </c>
      <c r="D8350" s="221">
        <v>4.1977925300598145</v>
      </c>
      <c r="E8350" s="221">
        <v>2.984661340713501</v>
      </c>
      <c r="F8350" s="221">
        <v>12.826534271240234</v>
      </c>
      <c r="G8350" s="221">
        <v>23.884172439575195</v>
      </c>
      <c r="H8350" s="221">
        <v>6.4763197898864746</v>
      </c>
      <c r="I8350" s="221">
        <v>7.3791670799255371</v>
      </c>
      <c r="J8350" s="221">
        <v>-0.88432276248931885</v>
      </c>
      <c r="K8350" s="180">
        <v>1291.447021484375</v>
      </c>
      <c r="L8350" s="181">
        <v>458.67263793945312</v>
      </c>
      <c r="M8350" s="181">
        <v>380.07147216796875</v>
      </c>
      <c r="N8350" s="181">
        <v>394.99575805664062</v>
      </c>
      <c r="O8350" s="181">
        <v>1508.346435546875</v>
      </c>
      <c r="P8350" s="181">
        <v>1473.523193359375</v>
      </c>
      <c r="Q8350" s="181">
        <v>418.87457275390625</v>
      </c>
      <c r="R8350" s="181">
        <v>1487.4525146484375</v>
      </c>
      <c r="S8350" s="226">
        <f t="shared" si="392"/>
        <v>7413.3836059570312</v>
      </c>
      <c r="T8350" s="181">
        <f t="shared" si="390"/>
        <v>53264.106709048458</v>
      </c>
      <c r="U8350" s="226">
        <f t="shared" si="391"/>
        <v>3494.4613805284398</v>
      </c>
    </row>
    <row r="8351" spans="1:21" x14ac:dyDescent="0.25">
      <c r="A8351" s="156" t="s">
        <v>15879</v>
      </c>
      <c r="B8351" s="156" t="s">
        <v>216</v>
      </c>
      <c r="C8351" s="223">
        <v>2.4018421173095703</v>
      </c>
      <c r="D8351" s="221">
        <v>-0.97058826684951782</v>
      </c>
      <c r="E8351" s="221">
        <v>31.479713439941406</v>
      </c>
      <c r="F8351" s="221">
        <v>17.886688232421875</v>
      </c>
      <c r="G8351" s="221">
        <v>83.986930847167969</v>
      </c>
      <c r="H8351" s="221">
        <v>26.97834587097168</v>
      </c>
      <c r="I8351" s="221">
        <v>0.98620307445526123</v>
      </c>
      <c r="J8351" s="221">
        <v>0.56040537357330322</v>
      </c>
      <c r="K8351" s="180">
        <v>568.05767822265625</v>
      </c>
      <c r="L8351" s="181">
        <v>201.81747436523437</v>
      </c>
      <c r="M8351" s="181">
        <v>179.83735656738281</v>
      </c>
      <c r="N8351" s="181">
        <v>177.26824951171875</v>
      </c>
      <c r="O8351" s="181">
        <v>614.58697509765625</v>
      </c>
      <c r="P8351" s="181">
        <v>635.71075439453125</v>
      </c>
      <c r="Q8351" s="181">
        <v>206.09930419921875</v>
      </c>
      <c r="R8351" s="181">
        <v>611.44696044921875</v>
      </c>
      <c r="S8351" s="226">
        <f t="shared" si="392"/>
        <v>3194.8247528076172</v>
      </c>
      <c r="T8351" s="181">
        <f t="shared" si="390"/>
        <v>79314.085859797371</v>
      </c>
      <c r="U8351" s="226">
        <f t="shared" si="391"/>
        <v>5203.5043314055056</v>
      </c>
    </row>
    <row r="8352" spans="1:21" x14ac:dyDescent="0.25">
      <c r="A8352" s="156" t="s">
        <v>18647</v>
      </c>
      <c r="B8352" s="156" t="s">
        <v>216</v>
      </c>
      <c r="C8352" s="223">
        <v>1.4608646631240845</v>
      </c>
      <c r="D8352" s="221">
        <v>2.4283740520477295</v>
      </c>
      <c r="E8352" s="221">
        <v>4.8065671920776367</v>
      </c>
      <c r="F8352" s="221">
        <v>19.503658294677734</v>
      </c>
      <c r="G8352" s="221">
        <v>35.735450744628906</v>
      </c>
      <c r="H8352" s="221">
        <v>10.638895034790039</v>
      </c>
      <c r="I8352" s="221">
        <v>1.566272497177124</v>
      </c>
      <c r="J8352" s="221">
        <v>1.140474796295166</v>
      </c>
      <c r="K8352" s="180">
        <v>647.2999267578125</v>
      </c>
      <c r="L8352" s="181">
        <v>261.63674926757812</v>
      </c>
      <c r="M8352" s="181">
        <v>220.88519287109375</v>
      </c>
      <c r="N8352" s="181">
        <v>212.02616882324219</v>
      </c>
      <c r="O8352" s="181">
        <v>817.39337158203125</v>
      </c>
      <c r="P8352" s="181">
        <v>1003.4330444335937</v>
      </c>
      <c r="Q8352" s="181">
        <v>295.30105590820312</v>
      </c>
      <c r="R8352" s="181">
        <v>812.66851806640625</v>
      </c>
      <c r="S8352" s="226">
        <f t="shared" si="392"/>
        <v>4270.6440277099609</v>
      </c>
      <c r="T8352" s="181">
        <f t="shared" si="390"/>
        <v>48052.644238133216</v>
      </c>
      <c r="U8352" s="226">
        <f t="shared" si="391"/>
        <v>3152.5565694675061</v>
      </c>
    </row>
    <row r="8353" spans="1:21" x14ac:dyDescent="0.25">
      <c r="A8353" s="156" t="s">
        <v>20623</v>
      </c>
      <c r="B8353" s="156" t="s">
        <v>141</v>
      </c>
      <c r="C8353" s="223">
        <v>10.323781967163086</v>
      </c>
      <c r="D8353" s="221">
        <v>11.291291236877441</v>
      </c>
      <c r="E8353" s="221">
        <v>10.915891647338867</v>
      </c>
      <c r="F8353" s="221">
        <v>14.266451835632324</v>
      </c>
      <c r="G8353" s="221">
        <v>45.697063446044922</v>
      </c>
      <c r="H8353" s="221">
        <v>12.880815505981445</v>
      </c>
      <c r="I8353" s="221">
        <v>10.429189682006836</v>
      </c>
      <c r="J8353" s="221"/>
      <c r="K8353" s="180">
        <v>40</v>
      </c>
      <c r="L8353" s="181">
        <v>13</v>
      </c>
      <c r="M8353" s="181">
        <v>114</v>
      </c>
      <c r="N8353" s="181">
        <v>98</v>
      </c>
      <c r="O8353" s="181">
        <v>91</v>
      </c>
      <c r="P8353" s="181">
        <v>25</v>
      </c>
      <c r="Q8353" s="181">
        <v>3</v>
      </c>
      <c r="R8353" s="181"/>
      <c r="S8353" s="226">
        <f t="shared" si="392"/>
        <v>384</v>
      </c>
      <c r="T8353" s="181">
        <f t="shared" si="390"/>
        <v>7714.0027227401733</v>
      </c>
      <c r="U8353" s="226">
        <f t="shared" si="391"/>
        <v>506.08723715491237</v>
      </c>
    </row>
    <row r="8354" spans="1:21" x14ac:dyDescent="0.25">
      <c r="A8354" s="156" t="s">
        <v>20624</v>
      </c>
      <c r="B8354" s="156" t="s">
        <v>141</v>
      </c>
      <c r="C8354" s="223">
        <v>10.011422157287598</v>
      </c>
      <c r="D8354" s="221">
        <v>10.97893238067627</v>
      </c>
      <c r="E8354" s="221">
        <v>29.044635772705078</v>
      </c>
      <c r="F8354" s="221">
        <v>160.32125854492187</v>
      </c>
      <c r="G8354" s="221">
        <v>926.55511474609375</v>
      </c>
      <c r="H8354" s="221">
        <v>590.30023193359375</v>
      </c>
      <c r="I8354" s="221">
        <v>10.116830825805664</v>
      </c>
      <c r="J8354" s="221">
        <v>9.6910324096679687</v>
      </c>
      <c r="K8354" s="180">
        <v>21</v>
      </c>
      <c r="L8354" s="181">
        <v>26</v>
      </c>
      <c r="M8354" s="181">
        <v>102</v>
      </c>
      <c r="N8354" s="181">
        <v>79</v>
      </c>
      <c r="O8354" s="181">
        <v>97</v>
      </c>
      <c r="P8354" s="181">
        <v>31</v>
      </c>
      <c r="Q8354" s="181">
        <v>9</v>
      </c>
      <c r="R8354" s="181">
        <v>5</v>
      </c>
      <c r="S8354" s="226">
        <f t="shared" si="392"/>
        <v>370</v>
      </c>
      <c r="T8354" s="181">
        <f t="shared" si="390"/>
        <v>124438.28434085846</v>
      </c>
      <c r="U8354" s="226">
        <f t="shared" si="391"/>
        <v>8163.9363870994148</v>
      </c>
    </row>
    <row r="8355" spans="1:21" x14ac:dyDescent="0.25">
      <c r="A8355" s="156" t="s">
        <v>20625</v>
      </c>
      <c r="B8355" s="156" t="s">
        <v>141</v>
      </c>
      <c r="C8355" s="223">
        <v>8.0356063842773437</v>
      </c>
      <c r="D8355" s="221">
        <v>9.0031156539916992</v>
      </c>
      <c r="E8355" s="221">
        <v>55.580314636230469</v>
      </c>
      <c r="F8355" s="221">
        <v>102.78806304931641</v>
      </c>
      <c r="G8355" s="221">
        <v>108.86211395263672</v>
      </c>
      <c r="H8355" s="221">
        <v>48.778179168701172</v>
      </c>
      <c r="I8355" s="221">
        <v>8.1410140991210937</v>
      </c>
      <c r="J8355" s="221">
        <v>7.715217113494873</v>
      </c>
      <c r="K8355" s="180">
        <v>423</v>
      </c>
      <c r="L8355" s="181">
        <v>143</v>
      </c>
      <c r="M8355" s="181">
        <v>222</v>
      </c>
      <c r="N8355" s="181">
        <v>180</v>
      </c>
      <c r="O8355" s="181">
        <v>371</v>
      </c>
      <c r="P8355" s="181">
        <v>133</v>
      </c>
      <c r="Q8355" s="181">
        <v>19</v>
      </c>
      <c r="R8355" s="181">
        <v>84</v>
      </c>
      <c r="S8355" s="226">
        <f t="shared" si="392"/>
        <v>1575</v>
      </c>
      <c r="T8355" s="181">
        <f t="shared" si="390"/>
        <v>83205.287848472595</v>
      </c>
      <c r="U8355" s="226">
        <f t="shared" si="391"/>
        <v>5458.791726865591</v>
      </c>
    </row>
    <row r="8356" spans="1:21" x14ac:dyDescent="0.25">
      <c r="A8356" s="156" t="s">
        <v>20626</v>
      </c>
      <c r="B8356" s="156" t="s">
        <v>141</v>
      </c>
      <c r="C8356" s="223">
        <v>9.9564599990844727</v>
      </c>
      <c r="D8356" s="221">
        <v>44.915645599365234</v>
      </c>
      <c r="E8356" s="221">
        <v>36.750484466552734</v>
      </c>
      <c r="F8356" s="221">
        <v>52.128486633300781</v>
      </c>
      <c r="G8356" s="221">
        <v>195.83024597167969</v>
      </c>
      <c r="H8356" s="221">
        <v>77.5665283203125</v>
      </c>
      <c r="I8356" s="221">
        <v>10.061868667602539</v>
      </c>
      <c r="J8356" s="221">
        <v>9.6360702514648437</v>
      </c>
      <c r="K8356" s="180">
        <v>64</v>
      </c>
      <c r="L8356" s="181">
        <v>37</v>
      </c>
      <c r="M8356" s="181">
        <v>144</v>
      </c>
      <c r="N8356" s="181">
        <v>210</v>
      </c>
      <c r="O8356" s="181">
        <v>193</v>
      </c>
      <c r="P8356" s="181">
        <v>58</v>
      </c>
      <c r="Q8356" s="181">
        <v>12</v>
      </c>
      <c r="R8356" s="181">
        <v>33</v>
      </c>
      <c r="S8356" s="226">
        <f t="shared" si="392"/>
        <v>751</v>
      </c>
      <c r="T8356" s="181">
        <f t="shared" si="390"/>
        <v>61270.973140716553</v>
      </c>
      <c r="U8356" s="226">
        <f t="shared" si="391"/>
        <v>4019.762324320679</v>
      </c>
    </row>
    <row r="8357" spans="1:21" x14ac:dyDescent="0.25">
      <c r="A8357" s="156" t="s">
        <v>20627</v>
      </c>
      <c r="B8357" s="156" t="s">
        <v>141</v>
      </c>
      <c r="C8357" s="223">
        <v>9.9778470993041992</v>
      </c>
      <c r="D8357" s="221">
        <v>33.561393737792969</v>
      </c>
      <c r="E8357" s="221">
        <v>21.781415939331055</v>
      </c>
      <c r="F8357" s="221">
        <v>67.656791687011719</v>
      </c>
      <c r="G8357" s="221">
        <v>92.229598999023438</v>
      </c>
      <c r="H8357" s="221">
        <v>59.201766967773438</v>
      </c>
      <c r="I8357" s="221">
        <v>10.083254814147949</v>
      </c>
      <c r="J8357" s="221">
        <v>9.6574573516845703</v>
      </c>
      <c r="K8357" s="180">
        <v>48</v>
      </c>
      <c r="L8357" s="181">
        <v>30</v>
      </c>
      <c r="M8357" s="181">
        <v>213</v>
      </c>
      <c r="N8357" s="181">
        <v>202</v>
      </c>
      <c r="O8357" s="181">
        <v>203</v>
      </c>
      <c r="P8357" s="181">
        <v>49</v>
      </c>
      <c r="Q8357" s="181">
        <v>6</v>
      </c>
      <c r="R8357" s="181">
        <v>5</v>
      </c>
      <c r="S8357" s="226">
        <f t="shared" si="392"/>
        <v>756</v>
      </c>
      <c r="T8357" s="181">
        <f t="shared" si="390"/>
        <v>41524.173982620239</v>
      </c>
      <c r="U8357" s="226">
        <f t="shared" si="391"/>
        <v>2724.2477402884897</v>
      </c>
    </row>
    <row r="8358" spans="1:21" x14ac:dyDescent="0.25">
      <c r="A8358" s="156" t="s">
        <v>20628</v>
      </c>
      <c r="B8358" s="156" t="s">
        <v>141</v>
      </c>
      <c r="C8358" s="223">
        <v>0.78667116165161133</v>
      </c>
      <c r="D8358" s="221">
        <v>7.6726822853088379</v>
      </c>
      <c r="E8358" s="221">
        <v>15.891395568847656</v>
      </c>
      <c r="F8358" s="221">
        <v>49.684013366699219</v>
      </c>
      <c r="G8358" s="221">
        <v>103.64672088623047</v>
      </c>
      <c r="H8358" s="221">
        <v>9.5991363525390625</v>
      </c>
      <c r="I8358" s="221">
        <v>1.1352273225784302</v>
      </c>
      <c r="J8358" s="221">
        <v>0.64958655834197998</v>
      </c>
      <c r="K8358" s="180">
        <v>1697.5950927734375</v>
      </c>
      <c r="L8358" s="181">
        <v>583.2169189453125</v>
      </c>
      <c r="M8358" s="181">
        <v>532.125244140625</v>
      </c>
      <c r="N8358" s="181">
        <v>604.42486572265625</v>
      </c>
      <c r="O8358" s="181">
        <v>1726.5150146484375</v>
      </c>
      <c r="P8358" s="181">
        <v>1758.3267822265625</v>
      </c>
      <c r="Q8358" s="181">
        <v>484.88946533203125</v>
      </c>
      <c r="R8358" s="181">
        <v>1128.838134765625</v>
      </c>
      <c r="S8358" s="226">
        <f t="shared" si="392"/>
        <v>8515.9315185546875</v>
      </c>
      <c r="T8358" s="181">
        <f t="shared" si="390"/>
        <v>241406.52929309808</v>
      </c>
      <c r="U8358" s="226">
        <f t="shared" si="391"/>
        <v>15837.791070639154</v>
      </c>
    </row>
    <row r="8359" spans="1:21" x14ac:dyDescent="0.25">
      <c r="A8359" s="156" t="s">
        <v>20629</v>
      </c>
      <c r="B8359" s="156" t="s">
        <v>141</v>
      </c>
      <c r="C8359" s="223">
        <v>5.7356033474206924E-2</v>
      </c>
      <c r="D8359" s="221">
        <v>5.8856258392333984</v>
      </c>
      <c r="E8359" s="221">
        <v>15.418704032897949</v>
      </c>
      <c r="F8359" s="221">
        <v>24.351200103759766</v>
      </c>
      <c r="G8359" s="221">
        <v>62.467544555664063</v>
      </c>
      <c r="H8359" s="221">
        <v>7.777043342590332</v>
      </c>
      <c r="I8359" s="221">
        <v>3.2482104301452637</v>
      </c>
      <c r="J8359" s="221">
        <v>0.18857114017009735</v>
      </c>
      <c r="K8359" s="180">
        <v>2150</v>
      </c>
      <c r="L8359" s="181">
        <v>657</v>
      </c>
      <c r="M8359" s="181">
        <v>614</v>
      </c>
      <c r="N8359" s="181">
        <v>678</v>
      </c>
      <c r="O8359" s="181">
        <v>2329</v>
      </c>
      <c r="P8359" s="181">
        <v>2284</v>
      </c>
      <c r="Q8359" s="181">
        <v>585</v>
      </c>
      <c r="R8359" s="181">
        <v>1330</v>
      </c>
      <c r="S8359" s="226">
        <f t="shared" si="392"/>
        <v>10627</v>
      </c>
      <c r="T8359" s="181">
        <f t="shared" si="390"/>
        <v>195368.05057757348</v>
      </c>
      <c r="U8359" s="226">
        <f t="shared" si="391"/>
        <v>12817.376464448993</v>
      </c>
    </row>
    <row r="8360" spans="1:21" x14ac:dyDescent="0.25">
      <c r="A8360" s="156" t="s">
        <v>20630</v>
      </c>
      <c r="B8360" s="156" t="s">
        <v>141</v>
      </c>
      <c r="C8360" s="223">
        <v>0.42624887824058533</v>
      </c>
      <c r="D8360" s="221">
        <v>3.7982587814331055</v>
      </c>
      <c r="E8360" s="221">
        <v>13.623563766479492</v>
      </c>
      <c r="F8360" s="221">
        <v>41.253509521484375</v>
      </c>
      <c r="G8360" s="221">
        <v>129.65669250488281</v>
      </c>
      <c r="H8360" s="221">
        <v>25.583730697631836</v>
      </c>
      <c r="I8360" s="221">
        <v>0.53165668249130249</v>
      </c>
      <c r="J8360" s="221">
        <v>0.10585899651050568</v>
      </c>
      <c r="K8360" s="180">
        <v>1092</v>
      </c>
      <c r="L8360" s="181">
        <v>373</v>
      </c>
      <c r="M8360" s="181">
        <v>389</v>
      </c>
      <c r="N8360" s="181">
        <v>509</v>
      </c>
      <c r="O8360" s="181">
        <v>1356</v>
      </c>
      <c r="P8360" s="181">
        <v>1280</v>
      </c>
      <c r="Q8360" s="181">
        <v>386</v>
      </c>
      <c r="R8360" s="181">
        <v>1036</v>
      </c>
      <c r="S8360" s="226">
        <f t="shared" si="392"/>
        <v>6421</v>
      </c>
      <c r="T8360" s="181">
        <f t="shared" si="390"/>
        <v>237056.35668152571</v>
      </c>
      <c r="U8360" s="226">
        <f t="shared" si="391"/>
        <v>15552.392307212793</v>
      </c>
    </row>
    <row r="8361" spans="1:21" x14ac:dyDescent="0.25">
      <c r="A8361" s="156" t="s">
        <v>20631</v>
      </c>
      <c r="B8361" s="156" t="s">
        <v>141</v>
      </c>
      <c r="C8361" s="223">
        <v>0.77878731489181519</v>
      </c>
      <c r="D8361" s="221">
        <v>1.746296763420105</v>
      </c>
      <c r="E8361" s="221">
        <v>1.3708963394165039</v>
      </c>
      <c r="F8361" s="221">
        <v>4.7214565277099609</v>
      </c>
      <c r="G8361" s="221">
        <v>8.8902969360351562</v>
      </c>
      <c r="H8361" s="221">
        <v>3.335820198059082</v>
      </c>
      <c r="I8361" s="221">
        <v>0.88419508934020996</v>
      </c>
      <c r="J8361" s="221">
        <v>0.45839738845825195</v>
      </c>
      <c r="K8361" s="180">
        <v>12.429171562194824</v>
      </c>
      <c r="L8361" s="181">
        <v>4.0767683982849121</v>
      </c>
      <c r="M8361" s="181">
        <v>3.1570096015930176</v>
      </c>
      <c r="N8361" s="181">
        <v>4.0270519256591797</v>
      </c>
      <c r="O8361" s="181">
        <v>14.989581108093262</v>
      </c>
      <c r="P8361" s="181">
        <v>14.51727294921875</v>
      </c>
      <c r="Q8361" s="181">
        <v>5.1581063270568848</v>
      </c>
      <c r="R8361" s="181">
        <v>14.069822311401367</v>
      </c>
      <c r="S8361" s="226">
        <f t="shared" si="392"/>
        <v>72.424784183502197</v>
      </c>
      <c r="T8361" s="181">
        <f t="shared" si="390"/>
        <v>232.83959352531588</v>
      </c>
      <c r="U8361" s="226">
        <f t="shared" si="391"/>
        <v>15.275746045581087</v>
      </c>
    </row>
    <row r="8362" spans="1:21" x14ac:dyDescent="0.25">
      <c r="A8362" s="156" t="s">
        <v>20632</v>
      </c>
      <c r="B8362" s="156" t="s">
        <v>141</v>
      </c>
      <c r="C8362" s="223">
        <v>-9.4911679625511169E-2</v>
      </c>
      <c r="D8362" s="221">
        <v>7.1366901397705078</v>
      </c>
      <c r="E8362" s="221">
        <v>5.8770716190338135E-2</v>
      </c>
      <c r="F8362" s="221">
        <v>25.870502471923828</v>
      </c>
      <c r="G8362" s="221">
        <v>76.592903137207031</v>
      </c>
      <c r="H8362" s="221">
        <v>8.5759754180908203</v>
      </c>
      <c r="I8362" s="221">
        <v>-0.42793053388595581</v>
      </c>
      <c r="J8362" s="221">
        <v>-0.85372823476791382</v>
      </c>
      <c r="K8362" s="180">
        <v>870</v>
      </c>
      <c r="L8362" s="181">
        <v>303</v>
      </c>
      <c r="M8362" s="181">
        <v>304</v>
      </c>
      <c r="N8362" s="181">
        <v>328</v>
      </c>
      <c r="O8362" s="181">
        <v>1062</v>
      </c>
      <c r="P8362" s="181">
        <v>1149</v>
      </c>
      <c r="Q8362" s="181">
        <v>368</v>
      </c>
      <c r="R8362" s="181">
        <v>924</v>
      </c>
      <c r="S8362" s="226">
        <f t="shared" si="392"/>
        <v>5308</v>
      </c>
      <c r="T8362" s="181">
        <f t="shared" si="390"/>
        <v>100832.37062129378</v>
      </c>
      <c r="U8362" s="226">
        <f t="shared" si="391"/>
        <v>6615.239545233635</v>
      </c>
    </row>
    <row r="8363" spans="1:21" x14ac:dyDescent="0.25">
      <c r="A8363" s="156" t="s">
        <v>20633</v>
      </c>
      <c r="B8363" s="156" t="s">
        <v>141</v>
      </c>
      <c r="C8363" s="223">
        <v>-0.59093475341796875</v>
      </c>
      <c r="D8363" s="221">
        <v>0.37657460570335388</v>
      </c>
      <c r="E8363" s="221">
        <v>1.1742373462766409E-3</v>
      </c>
      <c r="F8363" s="221">
        <v>13.079110145568848</v>
      </c>
      <c r="G8363" s="221">
        <v>59.695201873779297</v>
      </c>
      <c r="H8363" s="221">
        <v>23.248922348022461</v>
      </c>
      <c r="I8363" s="221">
        <v>-0.48552700877189636</v>
      </c>
      <c r="J8363" s="221">
        <v>-0.91132467985153198</v>
      </c>
      <c r="K8363" s="180">
        <v>224</v>
      </c>
      <c r="L8363" s="181">
        <v>63.636363983154297</v>
      </c>
      <c r="M8363" s="181">
        <v>84</v>
      </c>
      <c r="N8363" s="181">
        <v>85.272727966308594</v>
      </c>
      <c r="O8363" s="181">
        <v>256.45454406738281</v>
      </c>
      <c r="P8363" s="181">
        <v>272.3636474609375</v>
      </c>
      <c r="Q8363" s="181">
        <v>80.181816101074219</v>
      </c>
      <c r="R8363" s="181">
        <v>143.81817626953125</v>
      </c>
      <c r="S8363" s="226">
        <f t="shared" si="392"/>
        <v>1209.7272758483887</v>
      </c>
      <c r="T8363" s="181">
        <f t="shared" si="390"/>
        <v>22478.256070350122</v>
      </c>
      <c r="U8363" s="226">
        <f t="shared" si="391"/>
        <v>1474.7153870154659</v>
      </c>
    </row>
    <row r="8364" spans="1:21" x14ac:dyDescent="0.25">
      <c r="A8364" s="156" t="s">
        <v>20634</v>
      </c>
      <c r="B8364" s="156" t="s">
        <v>141</v>
      </c>
      <c r="C8364" s="223">
        <v>1.8674051761627197</v>
      </c>
      <c r="D8364" s="221">
        <v>8.5796146392822266</v>
      </c>
      <c r="E8364" s="221">
        <v>24.613454818725586</v>
      </c>
      <c r="F8364" s="221">
        <v>99.170310974121094</v>
      </c>
      <c r="G8364" s="221">
        <v>140.31430053710937</v>
      </c>
      <c r="H8364" s="221">
        <v>26.464902877807617</v>
      </c>
      <c r="I8364" s="221">
        <v>20.539409637451172</v>
      </c>
      <c r="J8364" s="221">
        <v>8.6663589477539062</v>
      </c>
      <c r="K8364" s="180">
        <v>973</v>
      </c>
      <c r="L8364" s="181">
        <v>337</v>
      </c>
      <c r="M8364" s="181">
        <v>361</v>
      </c>
      <c r="N8364" s="181">
        <v>348</v>
      </c>
      <c r="O8364" s="181">
        <v>982</v>
      </c>
      <c r="P8364" s="181">
        <v>993</v>
      </c>
      <c r="Q8364" s="181">
        <v>264</v>
      </c>
      <c r="R8364" s="181">
        <v>650</v>
      </c>
      <c r="S8364" s="226">
        <f t="shared" si="392"/>
        <v>4908</v>
      </c>
      <c r="T8364" s="181">
        <f t="shared" si="390"/>
        <v>223228.86992383003</v>
      </c>
      <c r="U8364" s="226">
        <f t="shared" si="391"/>
        <v>14645.22195460595</v>
      </c>
    </row>
    <row r="8365" spans="1:21" x14ac:dyDescent="0.25">
      <c r="A8365" s="156" t="s">
        <v>20635</v>
      </c>
      <c r="B8365" s="156" t="s">
        <v>141</v>
      </c>
      <c r="C8365" s="223">
        <v>0.76520693302154541</v>
      </c>
      <c r="D8365" s="221">
        <v>1.73271644115448</v>
      </c>
      <c r="E8365" s="221">
        <v>-3.2391026020050049</v>
      </c>
      <c r="F8365" s="221">
        <v>4.7078766822814941</v>
      </c>
      <c r="G8365" s="221">
        <v>72.985671997070312</v>
      </c>
      <c r="H8365" s="221">
        <v>21.819572448730469</v>
      </c>
      <c r="I8365" s="221">
        <v>0.87061470746994019</v>
      </c>
      <c r="J8365" s="221">
        <v>0.44481703639030457</v>
      </c>
      <c r="K8365" s="180">
        <v>618.36895751953125</v>
      </c>
      <c r="L8365" s="181">
        <v>226.94052124023437</v>
      </c>
      <c r="M8365" s="181">
        <v>226.94052124023437</v>
      </c>
      <c r="N8365" s="181">
        <v>240.13473510742187</v>
      </c>
      <c r="O8365" s="181">
        <v>761.74609375</v>
      </c>
      <c r="P8365" s="181">
        <v>853.22601318359375</v>
      </c>
      <c r="Q8365" s="181">
        <v>316.66119384765625</v>
      </c>
      <c r="R8365" s="181">
        <v>774.06072998046875</v>
      </c>
      <c r="S8365" s="226">
        <f t="shared" si="392"/>
        <v>4018.0787658691406</v>
      </c>
      <c r="T8365" s="181">
        <f t="shared" si="390"/>
        <v>76095.427518777578</v>
      </c>
      <c r="U8365" s="226">
        <f t="shared" si="391"/>
        <v>4992.3400415161068</v>
      </c>
    </row>
    <row r="8366" spans="1:21" x14ac:dyDescent="0.25">
      <c r="A8366" s="156" t="s">
        <v>20636</v>
      </c>
      <c r="B8366" s="156" t="s">
        <v>141</v>
      </c>
      <c r="C8366" s="223">
        <v>0.43947410583496094</v>
      </c>
      <c r="D8366" s="221">
        <v>3.7133674621582031</v>
      </c>
      <c r="E8366" s="221">
        <v>1.0315830707550049</v>
      </c>
      <c r="F8366" s="221">
        <v>7.4492950439453125</v>
      </c>
      <c r="G8366" s="221">
        <v>49.799472808837891</v>
      </c>
      <c r="H8366" s="221">
        <v>24.332035064697266</v>
      </c>
      <c r="I8366" s="221">
        <v>0.54488188028335571</v>
      </c>
      <c r="J8366" s="221">
        <v>0.1190841943025589</v>
      </c>
      <c r="K8366" s="180">
        <v>687.598876953125</v>
      </c>
      <c r="L8366" s="181">
        <v>250.3057861328125</v>
      </c>
      <c r="M8366" s="181">
        <v>236.45486450195312</v>
      </c>
      <c r="N8366" s="181">
        <v>245.35902404785156</v>
      </c>
      <c r="O8366" s="181">
        <v>849.8524169921875</v>
      </c>
      <c r="P8366" s="181">
        <v>936.91534423828125</v>
      </c>
      <c r="Q8366" s="181">
        <v>227.55070495605469</v>
      </c>
      <c r="R8366" s="181">
        <v>490.71804809570312</v>
      </c>
      <c r="S8366" s="226">
        <f t="shared" si="392"/>
        <v>3924.7550659179687</v>
      </c>
      <c r="T8366" s="181">
        <f t="shared" si="390"/>
        <v>68605.018220032245</v>
      </c>
      <c r="U8366" s="226">
        <f t="shared" si="391"/>
        <v>4500.9219433624003</v>
      </c>
    </row>
    <row r="8367" spans="1:21" x14ac:dyDescent="0.25">
      <c r="A8367" s="156" t="s">
        <v>20637</v>
      </c>
      <c r="B8367" s="156" t="s">
        <v>141</v>
      </c>
      <c r="C8367" s="223">
        <v>0.46428275108337402</v>
      </c>
      <c r="D8367" s="221">
        <v>1.7116756439208984</v>
      </c>
      <c r="E8367" s="221">
        <v>10.413445472717285</v>
      </c>
      <c r="F8367" s="221">
        <v>24.004716873168945</v>
      </c>
      <c r="G8367" s="221">
        <v>73.240196228027344</v>
      </c>
      <c r="H8367" s="221">
        <v>13.093853950500488</v>
      </c>
      <c r="I8367" s="221">
        <v>0.5696905255317688</v>
      </c>
      <c r="J8367" s="221">
        <v>2.9487118721008301</v>
      </c>
      <c r="K8367" s="180">
        <v>1352.1134033203125</v>
      </c>
      <c r="L8367" s="181">
        <v>515.661865234375</v>
      </c>
      <c r="M8367" s="181">
        <v>441.71035766601562</v>
      </c>
      <c r="N8367" s="181">
        <v>447.7064208984375</v>
      </c>
      <c r="O8367" s="181">
        <v>1569.970458984375</v>
      </c>
      <c r="P8367" s="181">
        <v>1728.8663330078125</v>
      </c>
      <c r="Q8367" s="181">
        <v>500.67169189453125</v>
      </c>
      <c r="R8367" s="181">
        <v>1095.28173828125</v>
      </c>
      <c r="S8367" s="226">
        <f t="shared" si="392"/>
        <v>7651.9822692871094</v>
      </c>
      <c r="T8367" s="181">
        <f t="shared" si="390"/>
        <v>157994.56732294991</v>
      </c>
      <c r="U8367" s="226">
        <f t="shared" si="391"/>
        <v>10365.440217728421</v>
      </c>
    </row>
    <row r="8368" spans="1:21" x14ac:dyDescent="0.25">
      <c r="A8368" s="156" t="s">
        <v>20638</v>
      </c>
      <c r="B8368" s="156" t="s">
        <v>141</v>
      </c>
      <c r="C8368" s="223">
        <v>1.1567869186401367</v>
      </c>
      <c r="D8368" s="221">
        <v>3.4662771224975586</v>
      </c>
      <c r="E8368" s="221">
        <v>2.2478349208831787</v>
      </c>
      <c r="F8368" s="221">
        <v>15.148396492004395</v>
      </c>
      <c r="G8368" s="221">
        <v>80.920318603515625</v>
      </c>
      <c r="H8368" s="221">
        <v>18.087162017822266</v>
      </c>
      <c r="I8368" s="221">
        <v>6.2021083831787109</v>
      </c>
      <c r="J8368" s="221">
        <v>-0.34929752349853516</v>
      </c>
      <c r="K8368" s="180">
        <v>1233</v>
      </c>
      <c r="L8368" s="181">
        <v>416</v>
      </c>
      <c r="M8368" s="181">
        <v>410</v>
      </c>
      <c r="N8368" s="181">
        <v>404</v>
      </c>
      <c r="O8368" s="181">
        <v>1429</v>
      </c>
      <c r="P8368" s="181">
        <v>1549</v>
      </c>
      <c r="Q8368" s="181">
        <v>483</v>
      </c>
      <c r="R8368" s="181">
        <v>1010</v>
      </c>
      <c r="S8368" s="226">
        <f t="shared" si="392"/>
        <v>6934</v>
      </c>
      <c r="T8368" s="181">
        <f t="shared" si="390"/>
        <v>156204.83115434647</v>
      </c>
      <c r="U8368" s="226">
        <f t="shared" si="391"/>
        <v>10248.022235733853</v>
      </c>
    </row>
    <row r="8369" spans="1:21" x14ac:dyDescent="0.25">
      <c r="A8369" s="156" t="s">
        <v>20639</v>
      </c>
      <c r="B8369" s="156" t="s">
        <v>141</v>
      </c>
      <c r="C8369" s="223">
        <v>-0.22269022464752197</v>
      </c>
      <c r="D8369" s="221">
        <v>0.74481910467147827</v>
      </c>
      <c r="E8369" s="221">
        <v>16.998428344726563</v>
      </c>
      <c r="F8369" s="221">
        <v>1.7762014865875244</v>
      </c>
      <c r="G8369" s="221">
        <v>50.026802062988281</v>
      </c>
      <c r="H8369" s="221">
        <v>23.999591827392578</v>
      </c>
      <c r="I8369" s="221">
        <v>-0.11728246510028839</v>
      </c>
      <c r="J8369" s="221">
        <v>-0.54308015108108521</v>
      </c>
      <c r="K8369" s="180">
        <v>629</v>
      </c>
      <c r="L8369" s="181">
        <v>219</v>
      </c>
      <c r="M8369" s="181">
        <v>199</v>
      </c>
      <c r="N8369" s="181">
        <v>176</v>
      </c>
      <c r="O8369" s="181">
        <v>756</v>
      </c>
      <c r="P8369" s="181">
        <v>767</v>
      </c>
      <c r="Q8369" s="181">
        <v>209</v>
      </c>
      <c r="R8369" s="181">
        <v>534</v>
      </c>
      <c r="S8369" s="226">
        <f t="shared" si="392"/>
        <v>3489</v>
      </c>
      <c r="T8369" s="181">
        <f t="shared" si="390"/>
        <v>59631.774390205741</v>
      </c>
      <c r="U8369" s="226">
        <f t="shared" si="391"/>
        <v>3912.2205465159759</v>
      </c>
    </row>
    <row r="8370" spans="1:21" x14ac:dyDescent="0.25">
      <c r="A8370" s="156" t="s">
        <v>20640</v>
      </c>
      <c r="B8370" s="156" t="s">
        <v>141</v>
      </c>
      <c r="C8370" s="223">
        <v>-0.78378129005432129</v>
      </c>
      <c r="D8370" s="221">
        <v>0.18372814357280731</v>
      </c>
      <c r="E8370" s="221">
        <v>-0.19167223572731018</v>
      </c>
      <c r="F8370" s="221">
        <v>54.418582916259766</v>
      </c>
      <c r="G8370" s="221">
        <v>61.147991180419922</v>
      </c>
      <c r="H8370" s="221">
        <v>9.8672113418579102</v>
      </c>
      <c r="I8370" s="221">
        <v>-0.67837351560592651</v>
      </c>
      <c r="J8370" s="221">
        <v>-1.1041711568832397</v>
      </c>
      <c r="K8370" s="180">
        <v>460</v>
      </c>
      <c r="L8370" s="181">
        <v>206</v>
      </c>
      <c r="M8370" s="181">
        <v>128</v>
      </c>
      <c r="N8370" s="181">
        <v>134</v>
      </c>
      <c r="O8370" s="181">
        <v>551</v>
      </c>
      <c r="P8370" s="181">
        <v>679</v>
      </c>
      <c r="Q8370" s="181">
        <v>225</v>
      </c>
      <c r="R8370" s="181">
        <v>549</v>
      </c>
      <c r="S8370" s="226">
        <f t="shared" si="392"/>
        <v>2932</v>
      </c>
      <c r="T8370" s="181">
        <f t="shared" si="390"/>
        <v>46578.420304149389</v>
      </c>
      <c r="U8370" s="226">
        <f t="shared" si="391"/>
        <v>3055.8381802584731</v>
      </c>
    </row>
    <row r="8371" spans="1:21" x14ac:dyDescent="0.25">
      <c r="A8371" s="156" t="s">
        <v>20641</v>
      </c>
      <c r="B8371" s="156" t="s">
        <v>141</v>
      </c>
      <c r="C8371" s="223">
        <v>-9.8331376910209656E-2</v>
      </c>
      <c r="D8371" s="221">
        <v>0.86917793750762939</v>
      </c>
      <c r="E8371" s="221">
        <v>9.0776834487915039</v>
      </c>
      <c r="F8371" s="221">
        <v>45.666225433349609</v>
      </c>
      <c r="G8371" s="221">
        <v>64.043067932128906</v>
      </c>
      <c r="H8371" s="221">
        <v>10.813761711120605</v>
      </c>
      <c r="I8371" s="221">
        <v>7.0763900876045227E-3</v>
      </c>
      <c r="J8371" s="221">
        <v>0.12727025151252747</v>
      </c>
      <c r="K8371" s="180">
        <v>1830</v>
      </c>
      <c r="L8371" s="181">
        <v>741</v>
      </c>
      <c r="M8371" s="181">
        <v>528</v>
      </c>
      <c r="N8371" s="181">
        <v>511</v>
      </c>
      <c r="O8371" s="181">
        <v>1707</v>
      </c>
      <c r="P8371" s="181">
        <v>1798</v>
      </c>
      <c r="Q8371" s="181">
        <v>520</v>
      </c>
      <c r="R8371" s="181">
        <v>1236</v>
      </c>
      <c r="S8371" s="226">
        <f t="shared" si="392"/>
        <v>8871</v>
      </c>
      <c r="T8371" s="181">
        <f t="shared" si="390"/>
        <v>157518.21875980496</v>
      </c>
      <c r="U8371" s="226">
        <f t="shared" si="391"/>
        <v>10334.188747264963</v>
      </c>
    </row>
    <row r="8372" spans="1:21" x14ac:dyDescent="0.25">
      <c r="A8372" s="156" t="s">
        <v>20642</v>
      </c>
      <c r="B8372" s="156" t="s">
        <v>141</v>
      </c>
      <c r="C8372" s="223">
        <v>-1.4940183162689209</v>
      </c>
      <c r="D8372" s="221">
        <v>-0.52650880813598633</v>
      </c>
      <c r="E8372" s="221">
        <v>10.234302520751953</v>
      </c>
      <c r="F8372" s="221">
        <v>33.371452331542969</v>
      </c>
      <c r="G8372" s="221">
        <v>16.554018020629883</v>
      </c>
      <c r="H8372" s="221">
        <v>2.3378889560699463</v>
      </c>
      <c r="I8372" s="221">
        <v>10.051810264587402</v>
      </c>
      <c r="J8372" s="221">
        <v>-1.8144081830978394</v>
      </c>
      <c r="K8372" s="180">
        <v>712</v>
      </c>
      <c r="L8372" s="181">
        <v>254</v>
      </c>
      <c r="M8372" s="181">
        <v>162</v>
      </c>
      <c r="N8372" s="181">
        <v>193</v>
      </c>
      <c r="O8372" s="181">
        <v>769</v>
      </c>
      <c r="P8372" s="181">
        <v>991</v>
      </c>
      <c r="Q8372" s="181">
        <v>328</v>
      </c>
      <c r="R8372" s="181">
        <v>839</v>
      </c>
      <c r="S8372" s="226">
        <f t="shared" si="392"/>
        <v>4248</v>
      </c>
      <c r="T8372" s="181">
        <f t="shared" si="390"/>
        <v>23722.766144394875</v>
      </c>
      <c r="U8372" s="226">
        <f t="shared" si="391"/>
        <v>1556.3630980187406</v>
      </c>
    </row>
    <row r="8373" spans="1:21" x14ac:dyDescent="0.25">
      <c r="A8373" s="156" t="s">
        <v>20643</v>
      </c>
      <c r="B8373" s="156" t="s">
        <v>141</v>
      </c>
      <c r="C8373" s="223">
        <v>1.709539532661438</v>
      </c>
      <c r="D8373" s="221">
        <v>2.1767611503601074</v>
      </c>
      <c r="E8373" s="221">
        <v>4.607327938079834</v>
      </c>
      <c r="F8373" s="221">
        <v>36.080940246582031</v>
      </c>
      <c r="G8373" s="221">
        <v>143.54168701171875</v>
      </c>
      <c r="H8373" s="221">
        <v>61.610485076904297</v>
      </c>
      <c r="I8373" s="221">
        <v>14.602572441101074</v>
      </c>
      <c r="J8373" s="221">
        <v>1.1878303289413452</v>
      </c>
      <c r="K8373" s="180">
        <v>2090</v>
      </c>
      <c r="L8373" s="181">
        <v>530</v>
      </c>
      <c r="M8373" s="181">
        <v>477</v>
      </c>
      <c r="N8373" s="181">
        <v>570</v>
      </c>
      <c r="O8373" s="181">
        <v>1800</v>
      </c>
      <c r="P8373" s="181">
        <v>1259</v>
      </c>
      <c r="Q8373" s="181">
        <v>391</v>
      </c>
      <c r="R8373" s="181">
        <v>943</v>
      </c>
      <c r="S8373" s="226">
        <f t="shared" si="392"/>
        <v>8060</v>
      </c>
      <c r="T8373" s="181">
        <f t="shared" si="390"/>
        <v>370262.81955754757</v>
      </c>
      <c r="U8373" s="226">
        <f t="shared" si="391"/>
        <v>24291.5765143137</v>
      </c>
    </row>
    <row r="8374" spans="1:21" x14ac:dyDescent="0.25">
      <c r="A8374" s="156" t="s">
        <v>20644</v>
      </c>
      <c r="B8374" s="156" t="s">
        <v>141</v>
      </c>
      <c r="C8374" s="223">
        <v>1.3768941164016724</v>
      </c>
      <c r="D8374" s="221">
        <v>2.3444035053253174</v>
      </c>
      <c r="E8374" s="221">
        <v>1.9690030813217163</v>
      </c>
      <c r="F8374" s="221">
        <v>5.3195638656616211</v>
      </c>
      <c r="G8374" s="221">
        <v>9.4884033203125</v>
      </c>
      <c r="H8374" s="221">
        <v>3.9339272975921631</v>
      </c>
      <c r="I8374" s="221">
        <v>1.4823019504547119</v>
      </c>
      <c r="J8374" s="221">
        <v>1.0565042495727539</v>
      </c>
      <c r="K8374" s="180">
        <v>65.792854309082031</v>
      </c>
      <c r="L8374" s="181">
        <v>23.542917251586914</v>
      </c>
      <c r="M8374" s="181">
        <v>25.324642181396484</v>
      </c>
      <c r="N8374" s="181">
        <v>25.519962310791016</v>
      </c>
      <c r="O8374" s="181">
        <v>76.595390319824219</v>
      </c>
      <c r="P8374" s="181">
        <v>72.411277770996094</v>
      </c>
      <c r="Q8374" s="181">
        <v>22.463859558105469</v>
      </c>
      <c r="R8374" s="181">
        <v>61.349090576171875</v>
      </c>
      <c r="S8374" s="226">
        <f t="shared" si="392"/>
        <v>372.9999942779541</v>
      </c>
      <c r="T8374" s="181">
        <f t="shared" si="390"/>
        <v>1441.1457154266936</v>
      </c>
      <c r="U8374" s="226">
        <f t="shared" si="391"/>
        <v>94.548249420225304</v>
      </c>
    </row>
    <row r="8375" spans="1:21" x14ac:dyDescent="0.25">
      <c r="A8375" s="156" t="s">
        <v>20645</v>
      </c>
      <c r="B8375" s="156" t="s">
        <v>141</v>
      </c>
      <c r="C8375" s="223">
        <v>1.6952892541885376</v>
      </c>
      <c r="D8375" s="221">
        <v>2.6627986431121826</v>
      </c>
      <c r="E8375" s="221">
        <v>5.9434795379638672</v>
      </c>
      <c r="F8375" s="221">
        <v>5.6379585266113281</v>
      </c>
      <c r="G8375" s="221">
        <v>44.099441528320312</v>
      </c>
      <c r="H8375" s="221">
        <v>6.6387810707092285</v>
      </c>
      <c r="I8375" s="221">
        <v>1.8006970882415771</v>
      </c>
      <c r="J8375" s="221">
        <v>9.3676338195800781</v>
      </c>
      <c r="K8375" s="180">
        <v>533</v>
      </c>
      <c r="L8375" s="181">
        <v>169</v>
      </c>
      <c r="M8375" s="181">
        <v>172</v>
      </c>
      <c r="N8375" s="181">
        <v>198</v>
      </c>
      <c r="O8375" s="181">
        <v>596</v>
      </c>
      <c r="P8375" s="181">
        <v>681</v>
      </c>
      <c r="Q8375" s="181">
        <v>222</v>
      </c>
      <c r="R8375" s="181">
        <v>437</v>
      </c>
      <c r="S8375" s="226">
        <f t="shared" si="392"/>
        <v>3008</v>
      </c>
      <c r="T8375" s="181">
        <f t="shared" si="390"/>
        <v>38789.884204745293</v>
      </c>
      <c r="U8375" s="226">
        <f t="shared" si="391"/>
        <v>2544.8610834512592</v>
      </c>
    </row>
    <row r="8376" spans="1:21" x14ac:dyDescent="0.25">
      <c r="A8376" s="156" t="s">
        <v>20646</v>
      </c>
      <c r="B8376" s="156" t="s">
        <v>141</v>
      </c>
      <c r="C8376" s="223">
        <v>0.10559099912643433</v>
      </c>
      <c r="D8376" s="221">
        <v>1.6842106580734253</v>
      </c>
      <c r="E8376" s="221">
        <v>3.0848355293273926</v>
      </c>
      <c r="F8376" s="221">
        <v>28.664777755737305</v>
      </c>
      <c r="G8376" s="221">
        <v>30.309659957885742</v>
      </c>
      <c r="H8376" s="221">
        <v>20.826086044311523</v>
      </c>
      <c r="I8376" s="221">
        <v>6.5866260528564453</v>
      </c>
      <c r="J8376" s="221">
        <v>2.0385177135467529</v>
      </c>
      <c r="K8376" s="180">
        <v>1517</v>
      </c>
      <c r="L8376" s="181">
        <v>525</v>
      </c>
      <c r="M8376" s="181">
        <v>493</v>
      </c>
      <c r="N8376" s="181">
        <v>512</v>
      </c>
      <c r="O8376" s="181">
        <v>1820</v>
      </c>
      <c r="P8376" s="181">
        <v>2022</v>
      </c>
      <c r="Q8376" s="181">
        <v>733</v>
      </c>
      <c r="R8376" s="181">
        <v>1811</v>
      </c>
      <c r="S8376" s="226">
        <f t="shared" si="392"/>
        <v>9433</v>
      </c>
      <c r="T8376" s="181">
        <f t="shared" si="390"/>
        <v>123035.26184898615</v>
      </c>
      <c r="U8376" s="226">
        <f t="shared" si="391"/>
        <v>8071.8892616188014</v>
      </c>
    </row>
    <row r="8377" spans="1:21" x14ac:dyDescent="0.25">
      <c r="A8377" s="156" t="s">
        <v>20647</v>
      </c>
      <c r="B8377" s="156" t="s">
        <v>141</v>
      </c>
      <c r="C8377" s="223">
        <v>-0.21664789319038391</v>
      </c>
      <c r="D8377" s="221">
        <v>17.911102294921875</v>
      </c>
      <c r="E8377" s="221">
        <v>22.344144821166992</v>
      </c>
      <c r="F8377" s="221">
        <v>33.544910430908203</v>
      </c>
      <c r="G8377" s="221">
        <v>90.958984375</v>
      </c>
      <c r="H8377" s="221">
        <v>13.149672508239746</v>
      </c>
      <c r="I8377" s="221">
        <v>-0.11124009639024734</v>
      </c>
      <c r="J8377" s="221">
        <v>-3.604142427444458</v>
      </c>
      <c r="K8377" s="180">
        <v>476</v>
      </c>
      <c r="L8377" s="181">
        <v>161</v>
      </c>
      <c r="M8377" s="181">
        <v>211</v>
      </c>
      <c r="N8377" s="181">
        <v>295</v>
      </c>
      <c r="O8377" s="181">
        <v>622</v>
      </c>
      <c r="P8377" s="181">
        <v>744</v>
      </c>
      <c r="Q8377" s="181">
        <v>216</v>
      </c>
      <c r="R8377" s="181">
        <v>697</v>
      </c>
      <c r="S8377" s="226">
        <f t="shared" si="392"/>
        <v>3422</v>
      </c>
      <c r="T8377" s="181">
        <f t="shared" si="390"/>
        <v>81214.655701339245</v>
      </c>
      <c r="U8377" s="226">
        <f t="shared" si="391"/>
        <v>5328.1937014637269</v>
      </c>
    </row>
    <row r="8378" spans="1:21" x14ac:dyDescent="0.25">
      <c r="A8378" s="156" t="s">
        <v>20648</v>
      </c>
      <c r="B8378" s="156" t="s">
        <v>141</v>
      </c>
      <c r="C8378" s="223">
        <v>-1.1185696125030518</v>
      </c>
      <c r="D8378" s="221">
        <v>-4.328397274017334</v>
      </c>
      <c r="E8378" s="221">
        <v>7.9714579582214355</v>
      </c>
      <c r="F8378" s="221">
        <v>2.8240997791290283</v>
      </c>
      <c r="G8378" s="221">
        <v>10.349315643310547</v>
      </c>
      <c r="H8378" s="221">
        <v>8.0519323348999023</v>
      </c>
      <c r="I8378" s="221">
        <v>2.1683084964752197</v>
      </c>
      <c r="J8378" s="221">
        <v>-1.388425350189209</v>
      </c>
      <c r="K8378" s="180">
        <v>1045</v>
      </c>
      <c r="L8378" s="181">
        <v>304</v>
      </c>
      <c r="M8378" s="181">
        <v>222</v>
      </c>
      <c r="N8378" s="181">
        <v>227</v>
      </c>
      <c r="O8378" s="181">
        <v>1144</v>
      </c>
      <c r="P8378" s="181">
        <v>1396</v>
      </c>
      <c r="Q8378" s="181">
        <v>418</v>
      </c>
      <c r="R8378" s="181">
        <v>1020</v>
      </c>
      <c r="S8378" s="226">
        <f t="shared" si="392"/>
        <v>5776</v>
      </c>
      <c r="T8378" s="181">
        <f t="shared" si="390"/>
        <v>22496.270030021667</v>
      </c>
      <c r="U8378" s="226">
        <f t="shared" si="391"/>
        <v>1475.8972163987401</v>
      </c>
    </row>
    <row r="8379" spans="1:21" x14ac:dyDescent="0.25">
      <c r="A8379" s="156" t="s">
        <v>20649</v>
      </c>
      <c r="B8379" s="156" t="s">
        <v>141</v>
      </c>
      <c r="C8379" s="223">
        <v>0.68060272932052612</v>
      </c>
      <c r="D8379" s="221">
        <v>3.1593718528747559</v>
      </c>
      <c r="E8379" s="221">
        <v>0.73438763618469238</v>
      </c>
      <c r="F8379" s="221">
        <v>35.877853393554687</v>
      </c>
      <c r="G8379" s="221">
        <v>73.480545043945313</v>
      </c>
      <c r="H8379" s="221">
        <v>32.717380523681641</v>
      </c>
      <c r="I8379" s="221">
        <v>0.7860105037689209</v>
      </c>
      <c r="J8379" s="221">
        <v>-0.50362253189086914</v>
      </c>
      <c r="K8379" s="180">
        <v>1231</v>
      </c>
      <c r="L8379" s="181">
        <v>382</v>
      </c>
      <c r="M8379" s="181">
        <v>416</v>
      </c>
      <c r="N8379" s="181">
        <v>516</v>
      </c>
      <c r="O8379" s="181">
        <v>1554</v>
      </c>
      <c r="P8379" s="181">
        <v>1476</v>
      </c>
      <c r="Q8379" s="181">
        <v>473</v>
      </c>
      <c r="R8379" s="181">
        <v>1124</v>
      </c>
      <c r="S8379" s="226">
        <f t="shared" si="392"/>
        <v>7172</v>
      </c>
      <c r="T8379" s="181">
        <f t="shared" si="390"/>
        <v>183148.51150900126</v>
      </c>
      <c r="U8379" s="226">
        <f t="shared" si="391"/>
        <v>12015.697622893764</v>
      </c>
    </row>
    <row r="8380" spans="1:21" x14ac:dyDescent="0.25">
      <c r="A8380" s="156" t="s">
        <v>20650</v>
      </c>
      <c r="B8380" s="156" t="s">
        <v>141</v>
      </c>
      <c r="C8380" s="223">
        <v>0.22907236218452454</v>
      </c>
      <c r="D8380" s="221">
        <v>4.4792780876159668</v>
      </c>
      <c r="E8380" s="221">
        <v>1.0148725509643555</v>
      </c>
      <c r="F8380" s="221">
        <v>62.757476806640625</v>
      </c>
      <c r="G8380" s="221">
        <v>62.197463989257813</v>
      </c>
      <c r="H8380" s="221">
        <v>14.950754165649414</v>
      </c>
      <c r="I8380" s="221">
        <v>4.3344482779502869E-2</v>
      </c>
      <c r="J8380" s="221">
        <v>1.9110256433486938</v>
      </c>
      <c r="K8380" s="180">
        <v>1339</v>
      </c>
      <c r="L8380" s="181">
        <v>472</v>
      </c>
      <c r="M8380" s="181">
        <v>404</v>
      </c>
      <c r="N8380" s="181">
        <v>427</v>
      </c>
      <c r="O8380" s="181">
        <v>1617</v>
      </c>
      <c r="P8380" s="181">
        <v>1873</v>
      </c>
      <c r="Q8380" s="181">
        <v>664</v>
      </c>
      <c r="R8380" s="181">
        <v>1391</v>
      </c>
      <c r="S8380" s="226">
        <f t="shared" si="392"/>
        <v>8187</v>
      </c>
      <c r="T8380" s="181">
        <f t="shared" si="390"/>
        <v>160891.47748669982</v>
      </c>
      <c r="U8380" s="226">
        <f t="shared" si="391"/>
        <v>10555.495797659223</v>
      </c>
    </row>
    <row r="8381" spans="1:21" x14ac:dyDescent="0.25">
      <c r="A8381" s="156" t="s">
        <v>20651</v>
      </c>
      <c r="B8381" s="156" t="s">
        <v>141</v>
      </c>
      <c r="C8381" s="223">
        <v>-0.87822109460830688</v>
      </c>
      <c r="D8381" s="221">
        <v>8.9288264513015747E-2</v>
      </c>
      <c r="E8381" s="221">
        <v>-3.6013331413269043</v>
      </c>
      <c r="F8381" s="221">
        <v>0.22143012285232544</v>
      </c>
      <c r="G8381" s="221">
        <v>12.273675918579102</v>
      </c>
      <c r="H8381" s="221">
        <v>5.5719480514526367</v>
      </c>
      <c r="I8381" s="221">
        <v>-0.77281332015991211</v>
      </c>
      <c r="J8381" s="221">
        <v>-1.1194138526916504</v>
      </c>
      <c r="K8381" s="180">
        <v>907</v>
      </c>
      <c r="L8381" s="181">
        <v>321</v>
      </c>
      <c r="M8381" s="181">
        <v>268</v>
      </c>
      <c r="N8381" s="181">
        <v>269</v>
      </c>
      <c r="O8381" s="181">
        <v>1071</v>
      </c>
      <c r="P8381" s="181">
        <v>1364</v>
      </c>
      <c r="Q8381" s="181">
        <v>496</v>
      </c>
      <c r="R8381" s="181">
        <v>1492</v>
      </c>
      <c r="S8381" s="226">
        <f t="shared" si="392"/>
        <v>6188</v>
      </c>
      <c r="T8381" s="181">
        <f t="shared" si="390"/>
        <v>17018.285597234964</v>
      </c>
      <c r="U8381" s="226">
        <f t="shared" si="391"/>
        <v>1116.5068834663905</v>
      </c>
    </row>
    <row r="8382" spans="1:21" x14ac:dyDescent="0.25">
      <c r="A8382" s="156" t="s">
        <v>20652</v>
      </c>
      <c r="B8382" s="156" t="s">
        <v>141</v>
      </c>
      <c r="C8382" s="223">
        <v>1.029334545135498</v>
      </c>
      <c r="D8382" s="221">
        <v>-5.5129752159118652</v>
      </c>
      <c r="E8382" s="221">
        <v>13.80970287322998</v>
      </c>
      <c r="F8382" s="221">
        <v>43.9852294921875</v>
      </c>
      <c r="G8382" s="221">
        <v>82.082771301269531</v>
      </c>
      <c r="H8382" s="221">
        <v>40.344745635986328</v>
      </c>
      <c r="I8382" s="221">
        <v>20.103553771972656</v>
      </c>
      <c r="J8382" s="221">
        <v>-0.79361140727996826</v>
      </c>
      <c r="K8382" s="180">
        <v>469</v>
      </c>
      <c r="L8382" s="181">
        <v>154</v>
      </c>
      <c r="M8382" s="181">
        <v>212</v>
      </c>
      <c r="N8382" s="181">
        <v>349</v>
      </c>
      <c r="O8382" s="181">
        <v>823</v>
      </c>
      <c r="P8382" s="181">
        <v>726</v>
      </c>
      <c r="Q8382" s="181">
        <v>221</v>
      </c>
      <c r="R8382" s="181">
        <v>572</v>
      </c>
      <c r="S8382" s="226">
        <f t="shared" si="392"/>
        <v>3526</v>
      </c>
      <c r="T8382" s="181">
        <f t="shared" si="390"/>
        <v>118745.60759162903</v>
      </c>
      <c r="U8382" s="226">
        <f t="shared" si="391"/>
        <v>7790.4608839678649</v>
      </c>
    </row>
    <row r="8383" spans="1:21" x14ac:dyDescent="0.25">
      <c r="A8383" s="156" t="s">
        <v>20653</v>
      </c>
      <c r="B8383" s="156" t="s">
        <v>141</v>
      </c>
      <c r="C8383" s="223">
        <v>1.3237661123275757</v>
      </c>
      <c r="D8383" s="221">
        <v>2.1674590110778809</v>
      </c>
      <c r="E8383" s="221">
        <v>26.634929656982422</v>
      </c>
      <c r="F8383" s="221">
        <v>26.863307952880859</v>
      </c>
      <c r="G8383" s="221">
        <v>97.959968566894531</v>
      </c>
      <c r="H8383" s="221">
        <v>11.181488037109375</v>
      </c>
      <c r="I8383" s="221">
        <v>1.305357813835144</v>
      </c>
      <c r="J8383" s="221">
        <v>0.87956011295318604</v>
      </c>
      <c r="K8383" s="180">
        <v>1400</v>
      </c>
      <c r="L8383" s="181">
        <v>450</v>
      </c>
      <c r="M8383" s="181">
        <v>396</v>
      </c>
      <c r="N8383" s="181">
        <v>448</v>
      </c>
      <c r="O8383" s="181">
        <v>1568</v>
      </c>
      <c r="P8383" s="181">
        <v>1421</v>
      </c>
      <c r="Q8383" s="181">
        <v>439</v>
      </c>
      <c r="R8383" s="181">
        <v>1070</v>
      </c>
      <c r="S8383" s="226">
        <f t="shared" si="392"/>
        <v>7192</v>
      </c>
      <c r="T8383" s="181">
        <f t="shared" si="390"/>
        <v>196415.1298340559</v>
      </c>
      <c r="U8383" s="226">
        <f t="shared" si="391"/>
        <v>12886.071468462056</v>
      </c>
    </row>
    <row r="8384" spans="1:21" x14ac:dyDescent="0.25">
      <c r="A8384" s="156" t="s">
        <v>20654</v>
      </c>
      <c r="B8384" s="156" t="s">
        <v>141</v>
      </c>
      <c r="C8384" s="223">
        <v>1.3290759325027466</v>
      </c>
      <c r="D8384" s="221">
        <v>-0.41687527298927307</v>
      </c>
      <c r="E8384" s="221">
        <v>36.7559814453125</v>
      </c>
      <c r="F8384" s="221">
        <v>76.558158874511719</v>
      </c>
      <c r="G8384" s="221">
        <v>263.7579345703125</v>
      </c>
      <c r="H8384" s="221">
        <v>79.258255004882812</v>
      </c>
      <c r="I8384" s="221">
        <v>16.460155487060547</v>
      </c>
      <c r="J8384" s="221">
        <v>4.4810323715209961</v>
      </c>
      <c r="K8384" s="180">
        <v>1538</v>
      </c>
      <c r="L8384" s="181">
        <v>487</v>
      </c>
      <c r="M8384" s="181">
        <v>497</v>
      </c>
      <c r="N8384" s="181">
        <v>555</v>
      </c>
      <c r="O8384" s="181">
        <v>1503</v>
      </c>
      <c r="P8384" s="181">
        <v>1147</v>
      </c>
      <c r="Q8384" s="181">
        <v>338</v>
      </c>
      <c r="R8384" s="181">
        <v>763</v>
      </c>
      <c r="S8384" s="226">
        <f t="shared" si="392"/>
        <v>6828</v>
      </c>
      <c r="T8384" s="181">
        <f t="shared" si="390"/>
        <v>558918.55588379502</v>
      </c>
      <c r="U8384" s="226">
        <f t="shared" si="391"/>
        <v>36668.582823803445</v>
      </c>
    </row>
    <row r="8385" spans="1:21" x14ac:dyDescent="0.25">
      <c r="A8385" s="156" t="s">
        <v>20655</v>
      </c>
      <c r="B8385" s="156" t="s">
        <v>141</v>
      </c>
      <c r="C8385" s="223">
        <v>2.2088191509246826</v>
      </c>
      <c r="D8385" s="221">
        <v>3.2090551853179932</v>
      </c>
      <c r="E8385" s="221">
        <v>35.314319610595703</v>
      </c>
      <c r="F8385" s="221">
        <v>36.31689453125</v>
      </c>
      <c r="G8385" s="221">
        <v>72.064231872558594</v>
      </c>
      <c r="H8385" s="221">
        <v>60.665950775146484</v>
      </c>
      <c r="I8385" s="221">
        <v>2.3142268657684326</v>
      </c>
      <c r="J8385" s="221">
        <v>1.8884290456771851</v>
      </c>
      <c r="K8385" s="180">
        <v>956</v>
      </c>
      <c r="L8385" s="181">
        <v>315</v>
      </c>
      <c r="M8385" s="181">
        <v>357</v>
      </c>
      <c r="N8385" s="181">
        <v>509</v>
      </c>
      <c r="O8385" s="181">
        <v>1288</v>
      </c>
      <c r="P8385" s="181">
        <v>971</v>
      </c>
      <c r="Q8385" s="181">
        <v>249</v>
      </c>
      <c r="R8385" s="181">
        <v>803</v>
      </c>
      <c r="S8385" s="226">
        <f t="shared" si="392"/>
        <v>5448</v>
      </c>
      <c r="T8385" s="181">
        <f t="shared" si="390"/>
        <v>188033.0147768259</v>
      </c>
      <c r="U8385" s="226">
        <f t="shared" si="391"/>
        <v>12336.151847832049</v>
      </c>
    </row>
    <row r="8386" spans="1:21" x14ac:dyDescent="0.25">
      <c r="A8386" s="156" t="s">
        <v>20656</v>
      </c>
      <c r="B8386" s="156" t="s">
        <v>141</v>
      </c>
      <c r="C8386" s="223">
        <v>1.8361276388168335</v>
      </c>
      <c r="D8386" s="221">
        <v>0.69972819089889526</v>
      </c>
      <c r="E8386" s="221">
        <v>2.428236722946167</v>
      </c>
      <c r="F8386" s="221">
        <v>9.1885232925415039</v>
      </c>
      <c r="G8386" s="221">
        <v>32.201713562011719</v>
      </c>
      <c r="H8386" s="221">
        <v>18.021610260009766</v>
      </c>
      <c r="I8386" s="221">
        <v>4.5042128562927246</v>
      </c>
      <c r="J8386" s="221">
        <v>1.5157376527786255</v>
      </c>
      <c r="K8386" s="180">
        <v>1296</v>
      </c>
      <c r="L8386" s="181">
        <v>388</v>
      </c>
      <c r="M8386" s="181">
        <v>354</v>
      </c>
      <c r="N8386" s="181">
        <v>467</v>
      </c>
      <c r="O8386" s="181">
        <v>1724</v>
      </c>
      <c r="P8386" s="181">
        <v>1597</v>
      </c>
      <c r="Q8386" s="181">
        <v>512</v>
      </c>
      <c r="R8386" s="181">
        <v>1452</v>
      </c>
      <c r="S8386" s="226">
        <f t="shared" si="392"/>
        <v>7790</v>
      </c>
      <c r="T8386" s="181">
        <f t="shared" si="390"/>
        <v>96605.025955915451</v>
      </c>
      <c r="U8386" s="226">
        <f t="shared" si="391"/>
        <v>6337.8990698542184</v>
      </c>
    </row>
    <row r="8387" spans="1:21" x14ac:dyDescent="0.25">
      <c r="A8387" s="156" t="s">
        <v>20657</v>
      </c>
      <c r="B8387" s="156" t="s">
        <v>141</v>
      </c>
      <c r="C8387" s="223">
        <v>0.51448297500610352</v>
      </c>
      <c r="D8387" s="221">
        <v>2.0110106468200684</v>
      </c>
      <c r="E8387" s="221">
        <v>22.608304977416992</v>
      </c>
      <c r="F8387" s="221">
        <v>18.925191879272461</v>
      </c>
      <c r="G8387" s="221">
        <v>106.31718444824219</v>
      </c>
      <c r="H8387" s="221">
        <v>23.386468887329102</v>
      </c>
      <c r="I8387" s="221">
        <v>1.1489089727401733</v>
      </c>
      <c r="J8387" s="221">
        <v>0.72311133146286011</v>
      </c>
      <c r="K8387" s="180">
        <v>1660</v>
      </c>
      <c r="L8387" s="181">
        <v>584</v>
      </c>
      <c r="M8387" s="181">
        <v>545</v>
      </c>
      <c r="N8387" s="181">
        <v>527</v>
      </c>
      <c r="O8387" s="181">
        <v>1623</v>
      </c>
      <c r="P8387" s="181">
        <v>1663</v>
      </c>
      <c r="Q8387" s="181">
        <v>426</v>
      </c>
      <c r="R8387" s="181">
        <v>1121</v>
      </c>
      <c r="S8387" s="226">
        <f t="shared" si="392"/>
        <v>8149</v>
      </c>
      <c r="T8387" s="181">
        <f t="shared" si="390"/>
        <v>237068.10543340445</v>
      </c>
      <c r="U8387" s="226">
        <f t="shared" si="391"/>
        <v>15553.163099445053</v>
      </c>
    </row>
    <row r="8388" spans="1:21" x14ac:dyDescent="0.25">
      <c r="A8388" s="156" t="s">
        <v>20658</v>
      </c>
      <c r="B8388" s="156" t="s">
        <v>141</v>
      </c>
      <c r="C8388" s="223">
        <v>0.90401750802993774</v>
      </c>
      <c r="D8388" s="221">
        <v>15.911702156066895</v>
      </c>
      <c r="E8388" s="221">
        <v>2.7730660438537598</v>
      </c>
      <c r="F8388" s="221">
        <v>13.81086254119873</v>
      </c>
      <c r="G8388" s="221">
        <v>152.30186462402344</v>
      </c>
      <c r="H8388" s="221">
        <v>14.072582244873047</v>
      </c>
      <c r="I8388" s="221">
        <v>15.869268417358398</v>
      </c>
      <c r="J8388" s="221">
        <v>1.8121061325073242</v>
      </c>
      <c r="K8388" s="180">
        <v>781</v>
      </c>
      <c r="L8388" s="181">
        <v>268</v>
      </c>
      <c r="M8388" s="181">
        <v>331</v>
      </c>
      <c r="N8388" s="181">
        <v>386</v>
      </c>
      <c r="O8388" s="181">
        <v>848</v>
      </c>
      <c r="P8388" s="181">
        <v>964</v>
      </c>
      <c r="Q8388" s="181">
        <v>291</v>
      </c>
      <c r="R8388" s="181">
        <v>885</v>
      </c>
      <c r="S8388" s="226">
        <f t="shared" si="392"/>
        <v>4754</v>
      </c>
      <c r="T8388" s="181">
        <f t="shared" si="390"/>
        <v>160158.87317496538</v>
      </c>
      <c r="U8388" s="226">
        <f t="shared" si="391"/>
        <v>10507.432333673078</v>
      </c>
    </row>
    <row r="8389" spans="1:21" x14ac:dyDescent="0.25">
      <c r="A8389" s="156" t="s">
        <v>20659</v>
      </c>
      <c r="B8389" s="156" t="s">
        <v>141</v>
      </c>
      <c r="C8389" s="223">
        <v>0.60288596153259277</v>
      </c>
      <c r="D8389" s="221">
        <v>2.5222737789154053</v>
      </c>
      <c r="E8389" s="221">
        <v>14.073370933532715</v>
      </c>
      <c r="F8389" s="221">
        <v>25.726812362670898</v>
      </c>
      <c r="G8389" s="221">
        <v>79.189506530761719</v>
      </c>
      <c r="H8389" s="221">
        <v>31.119861602783203</v>
      </c>
      <c r="I8389" s="221">
        <v>10.500917434692383</v>
      </c>
      <c r="J8389" s="221">
        <v>5.293220043182373</v>
      </c>
      <c r="K8389" s="180">
        <v>1726</v>
      </c>
      <c r="L8389" s="181">
        <v>495</v>
      </c>
      <c r="M8389" s="181">
        <v>503</v>
      </c>
      <c r="N8389" s="181">
        <v>631</v>
      </c>
      <c r="O8389" s="181">
        <v>1600</v>
      </c>
      <c r="P8389" s="181">
        <v>1495</v>
      </c>
      <c r="Q8389" s="181">
        <v>404</v>
      </c>
      <c r="R8389" s="181">
        <v>1073</v>
      </c>
      <c r="S8389" s="226">
        <f t="shared" si="392"/>
        <v>7927</v>
      </c>
      <c r="T8389" s="181">
        <f t="shared" ref="T8389:T8452" si="393">SUMPRODUCT(C8389:J8389,K8389:R8389)</f>
        <v>208751.03016591072</v>
      </c>
      <c r="U8389" s="226">
        <f t="shared" ref="U8389:U8452" si="394">(T8389/$T$10045)*$S$10045</f>
        <v>13695.384342874564</v>
      </c>
    </row>
    <row r="8390" spans="1:21" x14ac:dyDescent="0.25">
      <c r="A8390" s="156" t="s">
        <v>20660</v>
      </c>
      <c r="B8390" s="156" t="s">
        <v>141</v>
      </c>
      <c r="C8390" s="223">
        <v>1.7177931070327759</v>
      </c>
      <c r="D8390" s="221">
        <v>9.8921098709106445</v>
      </c>
      <c r="E8390" s="221">
        <v>11.777627944946289</v>
      </c>
      <c r="F8390" s="221">
        <v>11.461920738220215</v>
      </c>
      <c r="G8390" s="221">
        <v>93.106269836425781</v>
      </c>
      <c r="H8390" s="221">
        <v>18.291986465454102</v>
      </c>
      <c r="I8390" s="221">
        <v>40.003421783447266</v>
      </c>
      <c r="J8390" s="221">
        <v>-0.40819922089576721</v>
      </c>
      <c r="K8390" s="180">
        <v>1668</v>
      </c>
      <c r="L8390" s="181">
        <v>545</v>
      </c>
      <c r="M8390" s="181">
        <v>470</v>
      </c>
      <c r="N8390" s="181">
        <v>568</v>
      </c>
      <c r="O8390" s="181">
        <v>1513</v>
      </c>
      <c r="P8390" s="181">
        <v>1442</v>
      </c>
      <c r="Q8390" s="181">
        <v>386</v>
      </c>
      <c r="R8390" s="181">
        <v>1144</v>
      </c>
      <c r="S8390" s="226">
        <f t="shared" ref="S8390:S8453" si="395">SUM(K8390:R8390)</f>
        <v>7736</v>
      </c>
      <c r="T8390" s="181">
        <f t="shared" si="393"/>
        <v>202523.50654101372</v>
      </c>
      <c r="U8390" s="226">
        <f t="shared" si="394"/>
        <v>13286.819510981231</v>
      </c>
    </row>
    <row r="8391" spans="1:21" x14ac:dyDescent="0.25">
      <c r="A8391" s="156" t="s">
        <v>20661</v>
      </c>
      <c r="B8391" s="156" t="s">
        <v>141</v>
      </c>
      <c r="C8391" s="223">
        <v>-1.2490131855010986</v>
      </c>
      <c r="D8391" s="221">
        <v>-0.28150373697280884</v>
      </c>
      <c r="E8391" s="221">
        <v>-0.65690404176712036</v>
      </c>
      <c r="F8391" s="221">
        <v>15.930375099182129</v>
      </c>
      <c r="G8391" s="221">
        <v>39.841293334960938</v>
      </c>
      <c r="H8391" s="221">
        <v>5.9008636474609375</v>
      </c>
      <c r="I8391" s="221">
        <v>2.9919569492340088</v>
      </c>
      <c r="J8391" s="221">
        <v>-1.5694030523300171</v>
      </c>
      <c r="K8391" s="180">
        <v>942</v>
      </c>
      <c r="L8391" s="181">
        <v>329</v>
      </c>
      <c r="M8391" s="181">
        <v>329</v>
      </c>
      <c r="N8391" s="181">
        <v>339</v>
      </c>
      <c r="O8391" s="181">
        <v>1214</v>
      </c>
      <c r="P8391" s="181">
        <v>1307</v>
      </c>
      <c r="Q8391" s="181">
        <v>451</v>
      </c>
      <c r="R8391" s="181">
        <v>1226</v>
      </c>
      <c r="S8391" s="226">
        <f t="shared" si="395"/>
        <v>6137</v>
      </c>
      <c r="T8391" s="181">
        <f t="shared" si="393"/>
        <v>59420.133916497231</v>
      </c>
      <c r="U8391" s="226">
        <f t="shared" si="394"/>
        <v>3898.3355964506154</v>
      </c>
    </row>
    <row r="8392" spans="1:21" x14ac:dyDescent="0.25">
      <c r="A8392" s="156" t="s">
        <v>20662</v>
      </c>
      <c r="B8392" s="156" t="s">
        <v>141</v>
      </c>
      <c r="C8392" s="223">
        <v>-1.5489872694015503</v>
      </c>
      <c r="D8392" s="221">
        <v>9.3729314804077148</v>
      </c>
      <c r="E8392" s="221">
        <v>4.9247636795043945</v>
      </c>
      <c r="F8392" s="221">
        <v>12.992304801940918</v>
      </c>
      <c r="G8392" s="221">
        <v>15.487994194030762</v>
      </c>
      <c r="H8392" s="221">
        <v>2.4502172470092773</v>
      </c>
      <c r="I8392" s="221">
        <v>5.7901844382286072E-2</v>
      </c>
      <c r="J8392" s="221">
        <v>0.61372429132461548</v>
      </c>
      <c r="K8392" s="180">
        <v>1351</v>
      </c>
      <c r="L8392" s="181">
        <v>378</v>
      </c>
      <c r="M8392" s="181">
        <v>283</v>
      </c>
      <c r="N8392" s="181">
        <v>340</v>
      </c>
      <c r="O8392" s="181">
        <v>1536</v>
      </c>
      <c r="P8392" s="181">
        <v>1535</v>
      </c>
      <c r="Q8392" s="181">
        <v>563</v>
      </c>
      <c r="R8392" s="181">
        <v>1298</v>
      </c>
      <c r="S8392" s="226">
        <f t="shared" si="395"/>
        <v>7284</v>
      </c>
      <c r="T8392" s="181">
        <f t="shared" si="393"/>
        <v>35641.233477309346</v>
      </c>
      <c r="U8392" s="226">
        <f t="shared" si="394"/>
        <v>2338.2897346084083</v>
      </c>
    </row>
    <row r="8393" spans="1:21" x14ac:dyDescent="0.25">
      <c r="A8393" s="156" t="s">
        <v>20663</v>
      </c>
      <c r="B8393" s="156" t="s">
        <v>141</v>
      </c>
      <c r="C8393" s="223">
        <v>0.1174238845705986</v>
      </c>
      <c r="D8393" s="221">
        <v>0.76914989948272705</v>
      </c>
      <c r="E8393" s="221">
        <v>3.9310803413391113</v>
      </c>
      <c r="F8393" s="221">
        <v>3.0463385581970215</v>
      </c>
      <c r="G8393" s="221">
        <v>56.841823577880859</v>
      </c>
      <c r="H8393" s="221">
        <v>10.851951599121094</v>
      </c>
      <c r="I8393" s="221">
        <v>0.22283166646957397</v>
      </c>
      <c r="J8393" s="221">
        <v>0.5300825834274292</v>
      </c>
      <c r="K8393" s="180">
        <v>1266</v>
      </c>
      <c r="L8393" s="181">
        <v>448</v>
      </c>
      <c r="M8393" s="181">
        <v>352</v>
      </c>
      <c r="N8393" s="181">
        <v>416</v>
      </c>
      <c r="O8393" s="181">
        <v>1428</v>
      </c>
      <c r="P8393" s="181">
        <v>1541</v>
      </c>
      <c r="Q8393" s="181">
        <v>493</v>
      </c>
      <c r="R8393" s="181">
        <v>1455</v>
      </c>
      <c r="S8393" s="226">
        <f t="shared" si="395"/>
        <v>7399</v>
      </c>
      <c r="T8393" s="181">
        <f t="shared" si="393"/>
        <v>101918.36256711185</v>
      </c>
      <c r="U8393" s="226">
        <f t="shared" si="394"/>
        <v>6686.4874671213684</v>
      </c>
    </row>
    <row r="8394" spans="1:21" x14ac:dyDescent="0.25">
      <c r="A8394" s="156" t="s">
        <v>18200</v>
      </c>
      <c r="B8394" s="156" t="s">
        <v>141</v>
      </c>
      <c r="C8394" s="223">
        <v>-1.6964643001556396</v>
      </c>
      <c r="D8394" s="221">
        <v>-0.7289549708366394</v>
      </c>
      <c r="E8394" s="221">
        <v>-1.1043553352355957</v>
      </c>
      <c r="F8394" s="221">
        <v>2.2462050914764404</v>
      </c>
      <c r="G8394" s="221">
        <v>146.13763427734375</v>
      </c>
      <c r="H8394" s="221">
        <v>42.208099365234375</v>
      </c>
      <c r="I8394" s="221">
        <v>-1.5910565853118896</v>
      </c>
      <c r="J8394" s="221">
        <v>-2.0168540477752686</v>
      </c>
      <c r="K8394" s="180">
        <v>68.009033203125</v>
      </c>
      <c r="L8394" s="181">
        <v>24.629440307617188</v>
      </c>
      <c r="M8394" s="181">
        <v>18.035106658935547</v>
      </c>
      <c r="N8394" s="181">
        <v>17.240608215332031</v>
      </c>
      <c r="O8394" s="181">
        <v>72.696571350097656</v>
      </c>
      <c r="P8394" s="181">
        <v>83.025047302246094</v>
      </c>
      <c r="Q8394" s="181">
        <v>26.456785202026367</v>
      </c>
      <c r="R8394" s="181">
        <v>79.847053527832031</v>
      </c>
      <c r="S8394" s="226">
        <f t="shared" si="395"/>
        <v>389.93964576721191</v>
      </c>
      <c r="T8394" s="181">
        <f t="shared" si="393"/>
        <v>13810.380433916211</v>
      </c>
      <c r="U8394" s="226">
        <f t="shared" si="394"/>
        <v>906.0480698632922</v>
      </c>
    </row>
    <row r="8395" spans="1:21" x14ac:dyDescent="0.25">
      <c r="A8395" s="156" t="s">
        <v>18201</v>
      </c>
      <c r="B8395" s="156" t="s">
        <v>141</v>
      </c>
      <c r="C8395" s="223">
        <v>-1.4383392333984375</v>
      </c>
      <c r="D8395" s="221">
        <v>-0.47082975506782532</v>
      </c>
      <c r="E8395" s="221">
        <v>195.61146545410156</v>
      </c>
      <c r="F8395" s="221">
        <v>2.5043301582336426</v>
      </c>
      <c r="G8395" s="221">
        <v>36.325874328613281</v>
      </c>
      <c r="H8395" s="221">
        <v>1.1186937093734741</v>
      </c>
      <c r="I8395" s="221">
        <v>-1.3329313993453979</v>
      </c>
      <c r="J8395" s="221">
        <v>-1.758729100227356</v>
      </c>
      <c r="K8395" s="180">
        <v>100.34877014160156</v>
      </c>
      <c r="L8395" s="181">
        <v>37.504085540771484</v>
      </c>
      <c r="M8395" s="181">
        <v>25.903724670410156</v>
      </c>
      <c r="N8395" s="181">
        <v>27.029972076416016</v>
      </c>
      <c r="O8395" s="181">
        <v>122.31062316894531</v>
      </c>
      <c r="P8395" s="181">
        <v>134.47412109375</v>
      </c>
      <c r="Q8395" s="181">
        <v>41.445957183837891</v>
      </c>
      <c r="R8395" s="181">
        <v>131.43324279785156</v>
      </c>
      <c r="S8395" s="226">
        <f t="shared" si="395"/>
        <v>620.45049667358398</v>
      </c>
      <c r="T8395" s="181">
        <f t="shared" si="393"/>
        <v>9279.8394982970221</v>
      </c>
      <c r="U8395" s="226">
        <f t="shared" si="394"/>
        <v>608.81600664847917</v>
      </c>
    </row>
    <row r="8396" spans="1:21" x14ac:dyDescent="0.25">
      <c r="A8396" s="156" t="s">
        <v>18202</v>
      </c>
      <c r="B8396" s="156" t="s">
        <v>141</v>
      </c>
      <c r="C8396" s="223">
        <v>-1.5411874055862427</v>
      </c>
      <c r="D8396" s="221">
        <v>21.29890251159668</v>
      </c>
      <c r="E8396" s="221">
        <v>-0.9490782618522644</v>
      </c>
      <c r="F8396" s="221">
        <v>2.4014818668365479</v>
      </c>
      <c r="G8396" s="221">
        <v>74.9547119140625</v>
      </c>
      <c r="H8396" s="221">
        <v>16.349788665771484</v>
      </c>
      <c r="I8396" s="221">
        <v>-1.4357795715332031</v>
      </c>
      <c r="J8396" s="221">
        <v>-1.8615772724151611</v>
      </c>
      <c r="K8396" s="180">
        <v>317.14993286132812</v>
      </c>
      <c r="L8396" s="181">
        <v>123.39813232421875</v>
      </c>
      <c r="M8396" s="181">
        <v>87.104560852050781</v>
      </c>
      <c r="N8396" s="181">
        <v>85.987838745117188</v>
      </c>
      <c r="O8396" s="181">
        <v>363.49404907226562</v>
      </c>
      <c r="P8396" s="181">
        <v>538.81988525390625</v>
      </c>
      <c r="Q8396" s="181">
        <v>217.76139831542969</v>
      </c>
      <c r="R8396" s="181">
        <v>543.28680419921875</v>
      </c>
      <c r="S8396" s="226">
        <f t="shared" si="395"/>
        <v>2277.0026016235352</v>
      </c>
      <c r="T8396" s="181">
        <f t="shared" si="393"/>
        <v>36994.441747814482</v>
      </c>
      <c r="U8396" s="226">
        <f t="shared" si="394"/>
        <v>2427.0687329481771</v>
      </c>
    </row>
    <row r="8397" spans="1:21" x14ac:dyDescent="0.25">
      <c r="A8397" s="156" t="s">
        <v>20664</v>
      </c>
      <c r="B8397" s="156" t="s">
        <v>141</v>
      </c>
      <c r="C8397" s="223">
        <v>2.8291001319885254</v>
      </c>
      <c r="D8397" s="221">
        <v>13.256073951721191</v>
      </c>
      <c r="E8397" s="221">
        <v>9.292017936706543</v>
      </c>
      <c r="F8397" s="221">
        <v>56.970138549804687</v>
      </c>
      <c r="G8397" s="221">
        <v>105.03562164306641</v>
      </c>
      <c r="H8397" s="221">
        <v>42.111721038818359</v>
      </c>
      <c r="I8397" s="221">
        <v>2.9345080852508545</v>
      </c>
      <c r="J8397" s="221">
        <v>9.2041711807250977</v>
      </c>
      <c r="K8397" s="180">
        <v>1408</v>
      </c>
      <c r="L8397" s="181">
        <v>407</v>
      </c>
      <c r="M8397" s="181">
        <v>416</v>
      </c>
      <c r="N8397" s="181">
        <v>441</v>
      </c>
      <c r="O8397" s="181">
        <v>1186</v>
      </c>
      <c r="P8397" s="181">
        <v>917</v>
      </c>
      <c r="Q8397" s="181">
        <v>322</v>
      </c>
      <c r="R8397" s="181">
        <v>944</v>
      </c>
      <c r="S8397" s="226">
        <f t="shared" si="395"/>
        <v>6041</v>
      </c>
      <c r="T8397" s="181">
        <f t="shared" si="393"/>
        <v>211190.25030565262</v>
      </c>
      <c r="U8397" s="226">
        <f t="shared" si="394"/>
        <v>13855.412570204006</v>
      </c>
    </row>
    <row r="8398" spans="1:21" x14ac:dyDescent="0.25">
      <c r="A8398" s="156" t="s">
        <v>20665</v>
      </c>
      <c r="B8398" s="156" t="s">
        <v>141</v>
      </c>
      <c r="C8398" s="223">
        <v>2.1608328819274902</v>
      </c>
      <c r="D8398" s="221">
        <v>4.1382980346679687</v>
      </c>
      <c r="E8398" s="221">
        <v>9.1744346618652344</v>
      </c>
      <c r="F8398" s="221">
        <v>46.789142608642578</v>
      </c>
      <c r="G8398" s="221">
        <v>77.03253173828125</v>
      </c>
      <c r="H8398" s="221">
        <v>21.218591690063477</v>
      </c>
      <c r="I8398" s="221">
        <v>22.336841583251953</v>
      </c>
      <c r="J8398" s="221">
        <v>3.3473610877990723</v>
      </c>
      <c r="K8398" s="180">
        <v>2038</v>
      </c>
      <c r="L8398" s="181">
        <v>527</v>
      </c>
      <c r="M8398" s="181">
        <v>540</v>
      </c>
      <c r="N8398" s="181">
        <v>624</v>
      </c>
      <c r="O8398" s="181">
        <v>1502</v>
      </c>
      <c r="P8398" s="181">
        <v>996</v>
      </c>
      <c r="Q8398" s="181">
        <v>255</v>
      </c>
      <c r="R8398" s="181">
        <v>676</v>
      </c>
      <c r="S8398" s="226">
        <f t="shared" si="395"/>
        <v>7158</v>
      </c>
      <c r="T8398" s="181">
        <f t="shared" si="393"/>
        <v>185530.57087612152</v>
      </c>
      <c r="U8398" s="226">
        <f t="shared" si="394"/>
        <v>12171.975742979343</v>
      </c>
    </row>
    <row r="8399" spans="1:21" x14ac:dyDescent="0.25">
      <c r="A8399" s="156" t="s">
        <v>20666</v>
      </c>
      <c r="B8399" s="156" t="s">
        <v>141</v>
      </c>
      <c r="C8399" s="223">
        <v>1.8981655836105347</v>
      </c>
      <c r="D8399" s="221">
        <v>11.445591926574707</v>
      </c>
      <c r="E8399" s="221">
        <v>56.460685729980469</v>
      </c>
      <c r="F8399" s="221">
        <v>52.336582183837891</v>
      </c>
      <c r="G8399" s="221">
        <v>142.29237365722656</v>
      </c>
      <c r="H8399" s="221">
        <v>44.512950897216797</v>
      </c>
      <c r="I8399" s="221">
        <v>37.598628997802734</v>
      </c>
      <c r="J8399" s="221">
        <v>1.5777755975723267</v>
      </c>
      <c r="K8399" s="180">
        <v>1199</v>
      </c>
      <c r="L8399" s="181">
        <v>316</v>
      </c>
      <c r="M8399" s="181">
        <v>327</v>
      </c>
      <c r="N8399" s="181">
        <v>396</v>
      </c>
      <c r="O8399" s="181">
        <v>840</v>
      </c>
      <c r="P8399" s="181">
        <v>446</v>
      </c>
      <c r="Q8399" s="181">
        <v>106</v>
      </c>
      <c r="R8399" s="181">
        <v>301</v>
      </c>
      <c r="S8399" s="226">
        <f t="shared" si="395"/>
        <v>3931</v>
      </c>
      <c r="T8399" s="181">
        <f t="shared" si="393"/>
        <v>188919.37346291542</v>
      </c>
      <c r="U8399" s="226">
        <f t="shared" si="394"/>
        <v>12394.302568630856</v>
      </c>
    </row>
    <row r="8400" spans="1:21" x14ac:dyDescent="0.25">
      <c r="A8400" s="156" t="s">
        <v>20667</v>
      </c>
      <c r="B8400" s="156" t="s">
        <v>141</v>
      </c>
      <c r="C8400" s="223">
        <v>1.8437975645065308</v>
      </c>
      <c r="D8400" s="221">
        <v>3.0561070442199707</v>
      </c>
      <c r="E8400" s="221">
        <v>8.0456323623657227</v>
      </c>
      <c r="F8400" s="221">
        <v>39.187213897705078</v>
      </c>
      <c r="G8400" s="221">
        <v>99.498542785644531</v>
      </c>
      <c r="H8400" s="221">
        <v>18.406412124633789</v>
      </c>
      <c r="I8400" s="221">
        <v>5.2895359992980957</v>
      </c>
      <c r="J8400" s="221">
        <v>1.5234075784683228</v>
      </c>
      <c r="K8400" s="180">
        <v>1570</v>
      </c>
      <c r="L8400" s="181">
        <v>517</v>
      </c>
      <c r="M8400" s="181">
        <v>486</v>
      </c>
      <c r="N8400" s="181">
        <v>562</v>
      </c>
      <c r="O8400" s="181">
        <v>1527</v>
      </c>
      <c r="P8400" s="181">
        <v>1361</v>
      </c>
      <c r="Q8400" s="181">
        <v>358</v>
      </c>
      <c r="R8400" s="181">
        <v>992</v>
      </c>
      <c r="S8400" s="226">
        <f t="shared" si="395"/>
        <v>7373</v>
      </c>
      <c r="T8400" s="181">
        <f t="shared" si="393"/>
        <v>210798.43699765205</v>
      </c>
      <c r="U8400" s="226">
        <f t="shared" si="394"/>
        <v>13829.707145711222</v>
      </c>
    </row>
    <row r="8401" spans="1:21" x14ac:dyDescent="0.25">
      <c r="A8401" s="156" t="s">
        <v>20668</v>
      </c>
      <c r="B8401" s="156" t="s">
        <v>141</v>
      </c>
      <c r="C8401" s="223">
        <v>4.0987849235534668</v>
      </c>
      <c r="D8401" s="221">
        <v>14.90397834777832</v>
      </c>
      <c r="E8401" s="221">
        <v>92.518074035644531</v>
      </c>
      <c r="F8401" s="221">
        <v>95.291656494140625</v>
      </c>
      <c r="G8401" s="221">
        <v>277.46902465820313</v>
      </c>
      <c r="H8401" s="221">
        <v>68.140830993652344</v>
      </c>
      <c r="I8401" s="221">
        <v>4.8521838188171387</v>
      </c>
      <c r="J8401" s="221">
        <v>1.0767632722854614</v>
      </c>
      <c r="K8401" s="180">
        <v>449</v>
      </c>
      <c r="L8401" s="181">
        <v>175</v>
      </c>
      <c r="M8401" s="181">
        <v>184</v>
      </c>
      <c r="N8401" s="181">
        <v>218</v>
      </c>
      <c r="O8401" s="181">
        <v>528</v>
      </c>
      <c r="P8401" s="181">
        <v>492</v>
      </c>
      <c r="Q8401" s="181">
        <v>175</v>
      </c>
      <c r="R8401" s="181">
        <v>409</v>
      </c>
      <c r="S8401" s="226">
        <f t="shared" si="395"/>
        <v>2630</v>
      </c>
      <c r="T8401" s="181">
        <f t="shared" si="393"/>
        <v>223563.91959488392</v>
      </c>
      <c r="U8401" s="226">
        <f t="shared" si="394"/>
        <v>14667.203326460209</v>
      </c>
    </row>
    <row r="8402" spans="1:21" x14ac:dyDescent="0.25">
      <c r="A8402" s="156" t="s">
        <v>18203</v>
      </c>
      <c r="B8402" s="156" t="s">
        <v>141</v>
      </c>
      <c r="C8402" s="223">
        <v>-0.5254177451133728</v>
      </c>
      <c r="D8402" s="221">
        <v>0.44209155440330505</v>
      </c>
      <c r="E8402" s="221">
        <v>25.28980827331543</v>
      </c>
      <c r="F8402" s="221">
        <v>3.4172513484954834</v>
      </c>
      <c r="G8402" s="221">
        <v>8.2899169921875</v>
      </c>
      <c r="H8402" s="221">
        <v>13.95174503326416</v>
      </c>
      <c r="I8402" s="221">
        <v>-0.4200100302696228</v>
      </c>
      <c r="J8402" s="221">
        <v>-0.84580773115158081</v>
      </c>
      <c r="K8402" s="180">
        <v>381.02676391601562</v>
      </c>
      <c r="L8402" s="181">
        <v>103.12820434570312</v>
      </c>
      <c r="M8402" s="181">
        <v>95.827095031738281</v>
      </c>
      <c r="N8402" s="181">
        <v>91.72021484375</v>
      </c>
      <c r="O8402" s="181">
        <v>436.69775390625</v>
      </c>
      <c r="P8402" s="181">
        <v>514.27206420898437</v>
      </c>
      <c r="Q8402" s="181">
        <v>154.23599243164062</v>
      </c>
      <c r="R8402" s="181">
        <v>260.55844116210937</v>
      </c>
      <c r="S8402" s="226">
        <f t="shared" si="395"/>
        <v>2037.4665298461914</v>
      </c>
      <c r="T8402" s="181">
        <f t="shared" si="393"/>
        <v>13092.2916139681</v>
      </c>
      <c r="U8402" s="226">
        <f t="shared" si="394"/>
        <v>858.93691369944293</v>
      </c>
    </row>
    <row r="8403" spans="1:21" x14ac:dyDescent="0.25">
      <c r="A8403" s="156" t="s">
        <v>20669</v>
      </c>
      <c r="B8403" s="156" t="s">
        <v>141</v>
      </c>
      <c r="C8403" s="223">
        <v>1.2149348258972168</v>
      </c>
      <c r="D8403" s="221">
        <v>10.55417537689209</v>
      </c>
      <c r="E8403" s="221">
        <v>18.075418472290039</v>
      </c>
      <c r="F8403" s="221">
        <v>90.271446228027344</v>
      </c>
      <c r="G8403" s="221">
        <v>130.17892456054687</v>
      </c>
      <c r="H8403" s="221">
        <v>34.702144622802734</v>
      </c>
      <c r="I8403" s="221">
        <v>-0.79839414358139038</v>
      </c>
      <c r="J8403" s="221">
        <v>-0.24487398564815521</v>
      </c>
      <c r="K8403" s="180">
        <v>1614</v>
      </c>
      <c r="L8403" s="181">
        <v>536</v>
      </c>
      <c r="M8403" s="181">
        <v>471</v>
      </c>
      <c r="N8403" s="181">
        <v>428</v>
      </c>
      <c r="O8403" s="181">
        <v>1549</v>
      </c>
      <c r="P8403" s="181">
        <v>1412</v>
      </c>
      <c r="Q8403" s="181">
        <v>468</v>
      </c>
      <c r="R8403" s="181">
        <v>1205</v>
      </c>
      <c r="S8403" s="226">
        <f t="shared" si="395"/>
        <v>7683</v>
      </c>
      <c r="T8403" s="181">
        <f t="shared" si="393"/>
        <v>304745.50463683903</v>
      </c>
      <c r="U8403" s="226">
        <f t="shared" si="394"/>
        <v>19993.227384064561</v>
      </c>
    </row>
    <row r="8404" spans="1:21" x14ac:dyDescent="0.25">
      <c r="A8404" s="156" t="s">
        <v>20670</v>
      </c>
      <c r="B8404" s="156" t="s">
        <v>141</v>
      </c>
      <c r="C8404" s="223">
        <v>0.14904476702213287</v>
      </c>
      <c r="D8404" s="221">
        <v>0.8051411509513855</v>
      </c>
      <c r="E8404" s="221">
        <v>17.710105895996094</v>
      </c>
      <c r="F8404" s="221">
        <v>35.874698638916016</v>
      </c>
      <c r="G8404" s="221">
        <v>71.237663269042969</v>
      </c>
      <c r="H8404" s="221">
        <v>20.385408401489258</v>
      </c>
      <c r="I8404" s="221">
        <v>10.321924209594727</v>
      </c>
      <c r="J8404" s="221">
        <v>3.8927991390228271</v>
      </c>
      <c r="K8404" s="180">
        <v>1743</v>
      </c>
      <c r="L8404" s="181">
        <v>602</v>
      </c>
      <c r="M8404" s="181">
        <v>528</v>
      </c>
      <c r="N8404" s="181">
        <v>536</v>
      </c>
      <c r="O8404" s="181">
        <v>1881</v>
      </c>
      <c r="P8404" s="181">
        <v>1964</v>
      </c>
      <c r="Q8404" s="181">
        <v>593</v>
      </c>
      <c r="R8404" s="181">
        <v>1209</v>
      </c>
      <c r="S8404" s="226">
        <f t="shared" si="395"/>
        <v>9056</v>
      </c>
      <c r="T8404" s="181">
        <f t="shared" si="393"/>
        <v>214186.53631030023</v>
      </c>
      <c r="U8404" s="226">
        <f t="shared" si="394"/>
        <v>14051.987832142648</v>
      </c>
    </row>
    <row r="8405" spans="1:21" x14ac:dyDescent="0.25">
      <c r="A8405" s="156" t="s">
        <v>20671</v>
      </c>
      <c r="B8405" s="156" t="s">
        <v>141</v>
      </c>
      <c r="C8405" s="223">
        <v>-1.346187949180603</v>
      </c>
      <c r="D8405" s="221">
        <v>-0.37867847084999084</v>
      </c>
      <c r="E8405" s="221">
        <v>4.8739118576049805</v>
      </c>
      <c r="F8405" s="221">
        <v>28.149394989013672</v>
      </c>
      <c r="G8405" s="221">
        <v>67.781517028808594</v>
      </c>
      <c r="H8405" s="221">
        <v>10.946867942810059</v>
      </c>
      <c r="I8405" s="221">
        <v>-1.2407801151275635</v>
      </c>
      <c r="J8405" s="221">
        <v>-1.6665778160095215</v>
      </c>
      <c r="K8405" s="180">
        <v>689</v>
      </c>
      <c r="L8405" s="181">
        <v>225</v>
      </c>
      <c r="M8405" s="181">
        <v>206</v>
      </c>
      <c r="N8405" s="181">
        <v>268</v>
      </c>
      <c r="O8405" s="181">
        <v>937</v>
      </c>
      <c r="P8405" s="181">
        <v>960</v>
      </c>
      <c r="Q8405" s="181">
        <v>278</v>
      </c>
      <c r="R8405" s="181">
        <v>707</v>
      </c>
      <c r="S8405" s="226">
        <f t="shared" si="395"/>
        <v>4270</v>
      </c>
      <c r="T8405" s="181">
        <f t="shared" si="393"/>
        <v>80032.404839962721</v>
      </c>
      <c r="U8405" s="226">
        <f t="shared" si="394"/>
        <v>5250.6305875314156</v>
      </c>
    </row>
    <row r="8406" spans="1:21" x14ac:dyDescent="0.25">
      <c r="A8406" s="156" t="s">
        <v>20672</v>
      </c>
      <c r="B8406" s="156" t="s">
        <v>141</v>
      </c>
      <c r="C8406" s="223">
        <v>-1.3734049797058105</v>
      </c>
      <c r="D8406" s="221">
        <v>-0.4058956503868103</v>
      </c>
      <c r="E8406" s="221">
        <v>6.194817066192627</v>
      </c>
      <c r="F8406" s="221">
        <v>22.375314712524414</v>
      </c>
      <c r="G8406" s="221">
        <v>36.955715179443359</v>
      </c>
      <c r="H8406" s="221">
        <v>8.3684329986572266</v>
      </c>
      <c r="I8406" s="221">
        <v>-1.267997145652771</v>
      </c>
      <c r="J8406" s="221">
        <v>1.6379141807556152</v>
      </c>
      <c r="K8406" s="180">
        <v>696</v>
      </c>
      <c r="L8406" s="181">
        <v>217</v>
      </c>
      <c r="M8406" s="181">
        <v>214</v>
      </c>
      <c r="N8406" s="181">
        <v>210</v>
      </c>
      <c r="O8406" s="181">
        <v>887</v>
      </c>
      <c r="P8406" s="181">
        <v>1061</v>
      </c>
      <c r="Q8406" s="181">
        <v>380</v>
      </c>
      <c r="R8406" s="181">
        <v>710</v>
      </c>
      <c r="S8406" s="226">
        <f t="shared" si="395"/>
        <v>4375</v>
      </c>
      <c r="T8406" s="181">
        <f t="shared" si="393"/>
        <v>47320.244648516178</v>
      </c>
      <c r="U8406" s="226">
        <f t="shared" si="394"/>
        <v>3104.5065365436112</v>
      </c>
    </row>
    <row r="8407" spans="1:21" x14ac:dyDescent="0.25">
      <c r="A8407" s="156" t="s">
        <v>20673</v>
      </c>
      <c r="B8407" s="156" t="s">
        <v>141</v>
      </c>
      <c r="C8407" s="223">
        <v>5.7553362846374512</v>
      </c>
      <c r="D8407" s="221">
        <v>7.4168567657470703</v>
      </c>
      <c r="E8407" s="221">
        <v>31.696807861328125</v>
      </c>
      <c r="F8407" s="221">
        <v>61.655216217041016</v>
      </c>
      <c r="G8407" s="221">
        <v>147.89785766601562</v>
      </c>
      <c r="H8407" s="221">
        <v>94.840042114257813</v>
      </c>
      <c r="I8407" s="221">
        <v>33.666385650634766</v>
      </c>
      <c r="J8407" s="221">
        <v>11.092954635620117</v>
      </c>
      <c r="K8407" s="180">
        <v>2942</v>
      </c>
      <c r="L8407" s="181">
        <v>713</v>
      </c>
      <c r="M8407" s="181">
        <v>770</v>
      </c>
      <c r="N8407" s="181">
        <v>832</v>
      </c>
      <c r="O8407" s="181">
        <v>2175</v>
      </c>
      <c r="P8407" s="181">
        <v>1290</v>
      </c>
      <c r="Q8407" s="181">
        <v>272</v>
      </c>
      <c r="R8407" s="181">
        <v>781</v>
      </c>
      <c r="S8407" s="226">
        <f t="shared" si="395"/>
        <v>9775</v>
      </c>
      <c r="T8407" s="181">
        <f t="shared" si="393"/>
        <v>559766.44938755035</v>
      </c>
      <c r="U8407" s="226">
        <f t="shared" si="394"/>
        <v>36724.209986009671</v>
      </c>
    </row>
    <row r="8408" spans="1:21" x14ac:dyDescent="0.25">
      <c r="A8408" s="156" t="s">
        <v>20674</v>
      </c>
      <c r="B8408" s="156" t="s">
        <v>141</v>
      </c>
      <c r="C8408" s="223">
        <v>2.8911466598510742</v>
      </c>
      <c r="D8408" s="221">
        <v>11.11259651184082</v>
      </c>
      <c r="E8408" s="221">
        <v>4.2723407745361328</v>
      </c>
      <c r="F8408" s="221">
        <v>26.986221313476562</v>
      </c>
      <c r="G8408" s="221">
        <v>60.713939666748047</v>
      </c>
      <c r="H8408" s="221">
        <v>27.612125396728516</v>
      </c>
      <c r="I8408" s="221">
        <v>25.868453979492188</v>
      </c>
      <c r="J8408" s="221">
        <v>0.42352348566055298</v>
      </c>
      <c r="K8408" s="180">
        <v>2001.340576171875</v>
      </c>
      <c r="L8408" s="181">
        <v>614.3563232421875</v>
      </c>
      <c r="M8408" s="181">
        <v>522.57745361328125</v>
      </c>
      <c r="N8408" s="181">
        <v>591.8798828125</v>
      </c>
      <c r="O8408" s="181">
        <v>1484.3822021484375</v>
      </c>
      <c r="P8408" s="181">
        <v>1007.6942138671875</v>
      </c>
      <c r="Q8408" s="181">
        <v>246.304443359375</v>
      </c>
      <c r="R8408" s="181">
        <v>572.21295166015625</v>
      </c>
      <c r="S8408" s="226">
        <f t="shared" si="395"/>
        <v>7040.748046875</v>
      </c>
      <c r="T8408" s="181">
        <f t="shared" si="393"/>
        <v>155379.62476851724</v>
      </c>
      <c r="U8408" s="226">
        <f t="shared" si="394"/>
        <v>10193.883491569844</v>
      </c>
    </row>
    <row r="8409" spans="1:21" x14ac:dyDescent="0.25">
      <c r="A8409" s="156" t="s">
        <v>20675</v>
      </c>
      <c r="B8409" s="156" t="s">
        <v>141</v>
      </c>
      <c r="C8409" s="223">
        <v>4.4670696258544922</v>
      </c>
      <c r="D8409" s="221">
        <v>5.4797019958496094</v>
      </c>
      <c r="E8409" s="221">
        <v>12.74336051940918</v>
      </c>
      <c r="F8409" s="221">
        <v>34.290676116943359</v>
      </c>
      <c r="G8409" s="221">
        <v>80.478767395019531</v>
      </c>
      <c r="H8409" s="221">
        <v>42.890449523925781</v>
      </c>
      <c r="I8409" s="221">
        <v>28.500371932983398</v>
      </c>
      <c r="J8409" s="221">
        <v>3.7645719051361084</v>
      </c>
      <c r="K8409" s="180">
        <v>2805.832275390625</v>
      </c>
      <c r="L8409" s="181">
        <v>767.6805419921875</v>
      </c>
      <c r="M8409" s="181">
        <v>735.69384765625</v>
      </c>
      <c r="N8409" s="181">
        <v>823.6572265625</v>
      </c>
      <c r="O8409" s="181">
        <v>2077.1356201171875</v>
      </c>
      <c r="P8409" s="181">
        <v>1062.557861328125</v>
      </c>
      <c r="Q8409" s="181">
        <v>208.91305541992187</v>
      </c>
      <c r="R8409" s="181">
        <v>601.74957275390625</v>
      </c>
      <c r="S8409" s="226">
        <f t="shared" si="395"/>
        <v>9083.2200012207031</v>
      </c>
      <c r="T8409" s="181">
        <f t="shared" si="393"/>
        <v>275317.8119043046</v>
      </c>
      <c r="U8409" s="226">
        <f t="shared" si="394"/>
        <v>18062.585116211983</v>
      </c>
    </row>
    <row r="8410" spans="1:21" x14ac:dyDescent="0.25">
      <c r="A8410" s="156" t="s">
        <v>20676</v>
      </c>
      <c r="B8410" s="156" t="s">
        <v>141</v>
      </c>
      <c r="C8410" s="223">
        <v>7.0121512413024902</v>
      </c>
      <c r="D8410" s="221">
        <v>10.705879211425781</v>
      </c>
      <c r="E8410" s="221">
        <v>12.814033508300781</v>
      </c>
      <c r="F8410" s="221">
        <v>38.935539245605469</v>
      </c>
      <c r="G8410" s="221">
        <v>66.658927917480469</v>
      </c>
      <c r="H8410" s="221">
        <v>25.679521560668945</v>
      </c>
      <c r="I8410" s="221">
        <v>40.020946502685547</v>
      </c>
      <c r="J8410" s="221">
        <v>5.737302303314209</v>
      </c>
      <c r="K8410" s="180">
        <v>2603</v>
      </c>
      <c r="L8410" s="181">
        <v>675</v>
      </c>
      <c r="M8410" s="181">
        <v>615</v>
      </c>
      <c r="N8410" s="181">
        <v>763</v>
      </c>
      <c r="O8410" s="181">
        <v>1757</v>
      </c>
      <c r="P8410" s="181">
        <v>739</v>
      </c>
      <c r="Q8410" s="181">
        <v>150</v>
      </c>
      <c r="R8410" s="181">
        <v>339</v>
      </c>
      <c r="S8410" s="226">
        <f t="shared" si="395"/>
        <v>7641</v>
      </c>
      <c r="T8410" s="181">
        <f t="shared" si="393"/>
        <v>207112.53544139862</v>
      </c>
      <c r="U8410" s="226">
        <f t="shared" si="394"/>
        <v>13587.888753616246</v>
      </c>
    </row>
    <row r="8411" spans="1:21" x14ac:dyDescent="0.25">
      <c r="A8411" s="156" t="s">
        <v>20677</v>
      </c>
      <c r="B8411" s="156" t="s">
        <v>141</v>
      </c>
      <c r="C8411" s="223">
        <v>4.7909832000732422</v>
      </c>
      <c r="D8411" s="221">
        <v>5.7778434753417969</v>
      </c>
      <c r="E8411" s="221">
        <v>12.15634822845459</v>
      </c>
      <c r="F8411" s="221">
        <v>45.674877166748047</v>
      </c>
      <c r="G8411" s="221">
        <v>137.95870971679687</v>
      </c>
      <c r="H8411" s="221">
        <v>69.671562194824219</v>
      </c>
      <c r="I8411" s="221">
        <v>4.8980331420898437</v>
      </c>
      <c r="J8411" s="221">
        <v>4.4899439811706543</v>
      </c>
      <c r="K8411" s="180">
        <v>1696.8917236328125</v>
      </c>
      <c r="L8411" s="181">
        <v>430.4359130859375</v>
      </c>
      <c r="M8411" s="181">
        <v>382.72015380859375</v>
      </c>
      <c r="N8411" s="181">
        <v>566.6246337890625</v>
      </c>
      <c r="O8411" s="181">
        <v>1387.7333984375</v>
      </c>
      <c r="P8411" s="181">
        <v>1196.870361328125</v>
      </c>
      <c r="Q8411" s="181">
        <v>313.13467407226562</v>
      </c>
      <c r="R8411" s="181">
        <v>683.9259033203125</v>
      </c>
      <c r="S8411" s="226">
        <f t="shared" si="395"/>
        <v>6658.3367614746094</v>
      </c>
      <c r="T8411" s="181">
        <f t="shared" si="393"/>
        <v>320592.03098643897</v>
      </c>
      <c r="U8411" s="226">
        <f t="shared" si="394"/>
        <v>21032.859469639294</v>
      </c>
    </row>
    <row r="8412" spans="1:21" x14ac:dyDescent="0.25">
      <c r="A8412" s="156" t="s">
        <v>20678</v>
      </c>
      <c r="B8412" s="156" t="s">
        <v>141</v>
      </c>
      <c r="C8412" s="223">
        <v>0.69615399837493896</v>
      </c>
      <c r="D8412" s="221">
        <v>6.8838586807250977</v>
      </c>
      <c r="E8412" s="221">
        <v>1.710644006729126</v>
      </c>
      <c r="F8412" s="221">
        <v>42.853435516357422</v>
      </c>
      <c r="G8412" s="221">
        <v>73.105918884277344</v>
      </c>
      <c r="H8412" s="221">
        <v>22.748306274414062</v>
      </c>
      <c r="I8412" s="221">
        <v>1.223942756652832</v>
      </c>
      <c r="J8412" s="221">
        <v>0.79814499616622925</v>
      </c>
      <c r="K8412" s="180">
        <v>1346.8927001953125</v>
      </c>
      <c r="L8412" s="181">
        <v>354.5316162109375</v>
      </c>
      <c r="M8412" s="181">
        <v>349.61895751953125</v>
      </c>
      <c r="N8412" s="181">
        <v>438.86593627929687</v>
      </c>
      <c r="O8412" s="181">
        <v>1346.8927001953125</v>
      </c>
      <c r="P8412" s="181">
        <v>1116.8155517578125</v>
      </c>
      <c r="Q8412" s="181">
        <v>294.76071166992187</v>
      </c>
      <c r="R8412" s="181">
        <v>690.2313232421875</v>
      </c>
      <c r="S8412" s="226">
        <f t="shared" si="395"/>
        <v>5938.6094970703125</v>
      </c>
      <c r="T8412" s="181">
        <f t="shared" si="393"/>
        <v>147566.34258201491</v>
      </c>
      <c r="U8412" s="226">
        <f t="shared" si="394"/>
        <v>9681.2828953551161</v>
      </c>
    </row>
    <row r="8413" spans="1:21" x14ac:dyDescent="0.25">
      <c r="A8413" s="156" t="s">
        <v>20679</v>
      </c>
      <c r="B8413" s="156" t="s">
        <v>141</v>
      </c>
      <c r="C8413" s="223">
        <v>5.8800053596496582</v>
      </c>
      <c r="D8413" s="221">
        <v>7.677586555480957</v>
      </c>
      <c r="E8413" s="221">
        <v>7.2280178070068359</v>
      </c>
      <c r="F8413" s="221">
        <v>9.6740627288818359</v>
      </c>
      <c r="G8413" s="221">
        <v>86.267105102539062</v>
      </c>
      <c r="H8413" s="221">
        <v>61.907222747802734</v>
      </c>
      <c r="I8413" s="221">
        <v>32.856719970703125</v>
      </c>
      <c r="J8413" s="221">
        <v>5.5596156120300293</v>
      </c>
      <c r="K8413" s="180">
        <v>1148</v>
      </c>
      <c r="L8413" s="181">
        <v>385</v>
      </c>
      <c r="M8413" s="181">
        <v>372</v>
      </c>
      <c r="N8413" s="181">
        <v>397</v>
      </c>
      <c r="O8413" s="181">
        <v>986</v>
      </c>
      <c r="P8413" s="181">
        <v>718</v>
      </c>
      <c r="Q8413" s="181">
        <v>189</v>
      </c>
      <c r="R8413" s="181">
        <v>572</v>
      </c>
      <c r="S8413" s="226">
        <f t="shared" si="395"/>
        <v>4767</v>
      </c>
      <c r="T8413" s="181">
        <f t="shared" si="393"/>
        <v>155134.31427288055</v>
      </c>
      <c r="U8413" s="226">
        <f t="shared" si="394"/>
        <v>10177.789575681549</v>
      </c>
    </row>
    <row r="8414" spans="1:21" x14ac:dyDescent="0.25">
      <c r="A8414" s="156" t="s">
        <v>20680</v>
      </c>
      <c r="B8414" s="156" t="s">
        <v>141</v>
      </c>
      <c r="C8414" s="223">
        <v>4.0477252006530762</v>
      </c>
      <c r="D8414" s="221">
        <v>0.74418830871582031</v>
      </c>
      <c r="E8414" s="221">
        <v>29.433643341064453</v>
      </c>
      <c r="F8414" s="221">
        <v>41.556224822998047</v>
      </c>
      <c r="G8414" s="221">
        <v>158.46174621582031</v>
      </c>
      <c r="H8414" s="221">
        <v>39.9678955078125</v>
      </c>
      <c r="I8414" s="221">
        <v>14.327248573303223</v>
      </c>
      <c r="J8414" s="221">
        <v>4.3621916770935059</v>
      </c>
      <c r="K8414" s="180">
        <v>1260.44775390625</v>
      </c>
      <c r="L8414" s="181">
        <v>323.88058471679687</v>
      </c>
      <c r="M8414" s="181">
        <v>359.70150756835937</v>
      </c>
      <c r="N8414" s="181">
        <v>429.85073852539062</v>
      </c>
      <c r="O8414" s="181">
        <v>1043.2835693359375</v>
      </c>
      <c r="P8414" s="181">
        <v>880.59698486328125</v>
      </c>
      <c r="Q8414" s="181">
        <v>235.07463073730469</v>
      </c>
      <c r="R8414" s="181">
        <v>591.791015625</v>
      </c>
      <c r="S8414" s="226">
        <f t="shared" si="395"/>
        <v>5124.6267852783203</v>
      </c>
      <c r="T8414" s="181">
        <f t="shared" si="393"/>
        <v>240258.89707720815</v>
      </c>
      <c r="U8414" s="226">
        <f t="shared" si="394"/>
        <v>15762.499158218958</v>
      </c>
    </row>
    <row r="8415" spans="1:21" x14ac:dyDescent="0.25">
      <c r="A8415" s="156" t="s">
        <v>20681</v>
      </c>
      <c r="B8415" s="156" t="s">
        <v>141</v>
      </c>
      <c r="C8415" s="223">
        <v>3.8952829837799072</v>
      </c>
      <c r="D8415" s="221">
        <v>5.7599568367004395</v>
      </c>
      <c r="E8415" s="221">
        <v>8.5282297134399414</v>
      </c>
      <c r="F8415" s="221">
        <v>24.881769180297852</v>
      </c>
      <c r="G8415" s="221">
        <v>186.64144897460937</v>
      </c>
      <c r="H8415" s="221">
        <v>40.576229095458984</v>
      </c>
      <c r="I8415" s="221">
        <v>1.6289656162261963</v>
      </c>
      <c r="J8415" s="221">
        <v>7.709660530090332</v>
      </c>
      <c r="K8415" s="180">
        <v>1324</v>
      </c>
      <c r="L8415" s="181">
        <v>456</v>
      </c>
      <c r="M8415" s="181">
        <v>438</v>
      </c>
      <c r="N8415" s="181">
        <v>438</v>
      </c>
      <c r="O8415" s="181">
        <v>1012</v>
      </c>
      <c r="P8415" s="181">
        <v>1020</v>
      </c>
      <c r="Q8415" s="181">
        <v>241</v>
      </c>
      <c r="R8415" s="181">
        <v>704</v>
      </c>
      <c r="S8415" s="226">
        <f t="shared" si="395"/>
        <v>5633</v>
      </c>
      <c r="T8415" s="181">
        <f t="shared" si="393"/>
        <v>258506.55626988411</v>
      </c>
      <c r="U8415" s="226">
        <f t="shared" si="394"/>
        <v>16959.660704214031</v>
      </c>
    </row>
    <row r="8416" spans="1:21" x14ac:dyDescent="0.25">
      <c r="A8416" s="156" t="s">
        <v>20682</v>
      </c>
      <c r="B8416" s="156" t="s">
        <v>141</v>
      </c>
      <c r="C8416" s="223">
        <v>7.8407411575317383</v>
      </c>
      <c r="D8416" s="221">
        <v>25.148921966552734</v>
      </c>
      <c r="E8416" s="221">
        <v>29.783546447753906</v>
      </c>
      <c r="F8416" s="221">
        <v>60.389995574951172</v>
      </c>
      <c r="G8416" s="221">
        <v>194.88961791992187</v>
      </c>
      <c r="H8416" s="221">
        <v>140.20896911621094</v>
      </c>
      <c r="I8416" s="221">
        <v>80.878898620605469</v>
      </c>
      <c r="J8416" s="221">
        <v>6.4417352676391602</v>
      </c>
      <c r="K8416" s="180">
        <v>1577</v>
      </c>
      <c r="L8416" s="181">
        <v>583</v>
      </c>
      <c r="M8416" s="181">
        <v>986</v>
      </c>
      <c r="N8416" s="181">
        <v>758</v>
      </c>
      <c r="O8416" s="181">
        <v>1601</v>
      </c>
      <c r="P8416" s="181">
        <v>840</v>
      </c>
      <c r="Q8416" s="181">
        <v>206</v>
      </c>
      <c r="R8416" s="181">
        <v>542</v>
      </c>
      <c r="S8416" s="226">
        <f t="shared" si="395"/>
        <v>7093</v>
      </c>
      <c r="T8416" s="181">
        <f t="shared" si="393"/>
        <v>552115.1497335434</v>
      </c>
      <c r="U8416" s="226">
        <f t="shared" si="394"/>
        <v>36222.236465683345</v>
      </c>
    </row>
    <row r="8417" spans="1:21" x14ac:dyDescent="0.25">
      <c r="A8417" s="156" t="s">
        <v>20683</v>
      </c>
      <c r="B8417" s="156" t="s">
        <v>141</v>
      </c>
      <c r="C8417" s="223">
        <v>8.9749412536621094</v>
      </c>
      <c r="D8417" s="221">
        <v>21.159215927124023</v>
      </c>
      <c r="E8417" s="221">
        <v>20.909248352050781</v>
      </c>
      <c r="F8417" s="221">
        <v>27.039897918701172</v>
      </c>
      <c r="G8417" s="221">
        <v>112.52094268798828</v>
      </c>
      <c r="H8417" s="221">
        <v>41.649944305419922</v>
      </c>
      <c r="I8417" s="221">
        <v>33.035053253173828</v>
      </c>
      <c r="J8417" s="221">
        <v>5.6602721214294434</v>
      </c>
      <c r="K8417" s="180">
        <v>1959</v>
      </c>
      <c r="L8417" s="181">
        <v>482</v>
      </c>
      <c r="M8417" s="181">
        <v>505</v>
      </c>
      <c r="N8417" s="181">
        <v>623</v>
      </c>
      <c r="O8417" s="181">
        <v>1529</v>
      </c>
      <c r="P8417" s="181">
        <v>737</v>
      </c>
      <c r="Q8417" s="181">
        <v>159</v>
      </c>
      <c r="R8417" s="181">
        <v>318</v>
      </c>
      <c r="S8417" s="226">
        <f t="shared" si="395"/>
        <v>6312</v>
      </c>
      <c r="T8417" s="181">
        <f t="shared" si="393"/>
        <v>264978.74913883209</v>
      </c>
      <c r="U8417" s="226">
        <f t="shared" si="394"/>
        <v>17384.277381846739</v>
      </c>
    </row>
    <row r="8418" spans="1:21" x14ac:dyDescent="0.25">
      <c r="A8418" s="156" t="s">
        <v>20684</v>
      </c>
      <c r="B8418" s="156" t="s">
        <v>141</v>
      </c>
      <c r="C8418" s="223">
        <v>3.9688453674316406</v>
      </c>
      <c r="D8418" s="221">
        <v>6.8521337509155273</v>
      </c>
      <c r="E8418" s="221">
        <v>13.027345657348633</v>
      </c>
      <c r="F8418" s="221">
        <v>62.87322998046875</v>
      </c>
      <c r="G8418" s="221">
        <v>111.30677032470703</v>
      </c>
      <c r="H8418" s="221">
        <v>27.139583587646484</v>
      </c>
      <c r="I8418" s="221">
        <v>3.6622047424316406</v>
      </c>
      <c r="J8418" s="221">
        <v>3.2364070415496826</v>
      </c>
      <c r="K8418" s="180">
        <v>2172</v>
      </c>
      <c r="L8418" s="181">
        <v>527</v>
      </c>
      <c r="M8418" s="181">
        <v>505</v>
      </c>
      <c r="N8418" s="181">
        <v>662</v>
      </c>
      <c r="O8418" s="181">
        <v>1720</v>
      </c>
      <c r="P8418" s="181">
        <v>1164</v>
      </c>
      <c r="Q8418" s="181">
        <v>265</v>
      </c>
      <c r="R8418" s="181">
        <v>733</v>
      </c>
      <c r="S8418" s="226">
        <f t="shared" si="395"/>
        <v>7748</v>
      </c>
      <c r="T8418" s="181">
        <f t="shared" si="393"/>
        <v>286813.18530154228</v>
      </c>
      <c r="U8418" s="226">
        <f t="shared" si="394"/>
        <v>18816.754121820726</v>
      </c>
    </row>
    <row r="8419" spans="1:21" x14ac:dyDescent="0.25">
      <c r="A8419" s="156" t="s">
        <v>20685</v>
      </c>
      <c r="B8419" s="156" t="s">
        <v>141</v>
      </c>
      <c r="C8419" s="223">
        <v>2.6676187515258789</v>
      </c>
      <c r="D8419" s="221">
        <v>4.9071798324584961</v>
      </c>
      <c r="E8419" s="221">
        <v>11.50841236114502</v>
      </c>
      <c r="F8419" s="221">
        <v>20.410560607910156</v>
      </c>
      <c r="G8419" s="221">
        <v>111.82373046875</v>
      </c>
      <c r="H8419" s="221">
        <v>58.012290954589844</v>
      </c>
      <c r="I8419" s="221">
        <v>11.68742847442627</v>
      </c>
      <c r="J8419" s="221">
        <v>2.3472287654876709</v>
      </c>
      <c r="K8419" s="180">
        <v>3220</v>
      </c>
      <c r="L8419" s="181">
        <v>775</v>
      </c>
      <c r="M8419" s="181">
        <v>740</v>
      </c>
      <c r="N8419" s="181">
        <v>912</v>
      </c>
      <c r="O8419" s="181">
        <v>2204</v>
      </c>
      <c r="P8419" s="181">
        <v>1364</v>
      </c>
      <c r="Q8419" s="181">
        <v>338</v>
      </c>
      <c r="R8419" s="181">
        <v>935</v>
      </c>
      <c r="S8419" s="226">
        <f t="shared" si="395"/>
        <v>10488</v>
      </c>
      <c r="T8419" s="181">
        <f t="shared" si="393"/>
        <v>371256.72970700264</v>
      </c>
      <c r="U8419" s="226">
        <f t="shared" si="394"/>
        <v>24356.783289524592</v>
      </c>
    </row>
    <row r="8420" spans="1:21" x14ac:dyDescent="0.25">
      <c r="A8420" s="156" t="s">
        <v>20686</v>
      </c>
      <c r="B8420" s="156" t="s">
        <v>141</v>
      </c>
      <c r="C8420" s="223">
        <v>1.5228877067565918</v>
      </c>
      <c r="D8420" s="221">
        <v>1.5239330530166626</v>
      </c>
      <c r="E8420" s="221">
        <v>25.652425765991211</v>
      </c>
      <c r="F8420" s="221">
        <v>8.3506088256835938</v>
      </c>
      <c r="G8420" s="221">
        <v>109.07137298583984</v>
      </c>
      <c r="H8420" s="221">
        <v>15.71745491027832</v>
      </c>
      <c r="I8420" s="221">
        <v>-2.0655934810638428</v>
      </c>
      <c r="J8420" s="221">
        <v>-0.18436077237129211</v>
      </c>
      <c r="K8420" s="180">
        <v>1696</v>
      </c>
      <c r="L8420" s="181">
        <v>558</v>
      </c>
      <c r="M8420" s="181">
        <v>624</v>
      </c>
      <c r="N8420" s="181">
        <v>629</v>
      </c>
      <c r="O8420" s="181">
        <v>1780</v>
      </c>
      <c r="P8420" s="181">
        <v>2002</v>
      </c>
      <c r="Q8420" s="181">
        <v>579</v>
      </c>
      <c r="R8420" s="181">
        <v>1623</v>
      </c>
      <c r="S8420" s="226">
        <f t="shared" si="395"/>
        <v>9491</v>
      </c>
      <c r="T8420" s="181">
        <f t="shared" si="393"/>
        <v>248811.01130965352</v>
      </c>
      <c r="U8420" s="226">
        <f t="shared" si="394"/>
        <v>16323.571797067349</v>
      </c>
    </row>
    <row r="8421" spans="1:21" x14ac:dyDescent="0.25">
      <c r="A8421" s="156" t="s">
        <v>20687</v>
      </c>
      <c r="B8421" s="156" t="s">
        <v>141</v>
      </c>
      <c r="C8421" s="223">
        <v>3.5965025424957275</v>
      </c>
      <c r="D8421" s="221">
        <v>12.86310863494873</v>
      </c>
      <c r="E8421" s="221">
        <v>3.0703175067901611</v>
      </c>
      <c r="F8421" s="221">
        <v>29.601408004760742</v>
      </c>
      <c r="G8421" s="221">
        <v>159.1705322265625</v>
      </c>
      <c r="H8421" s="221">
        <v>24.735980987548828</v>
      </c>
      <c r="I8421" s="221">
        <v>2.5836162567138672</v>
      </c>
      <c r="J8421" s="221">
        <v>2.1578185558319092</v>
      </c>
      <c r="K8421" s="180">
        <v>1702</v>
      </c>
      <c r="L8421" s="181">
        <v>494</v>
      </c>
      <c r="M8421" s="181">
        <v>530</v>
      </c>
      <c r="N8421" s="181">
        <v>559</v>
      </c>
      <c r="O8421" s="181">
        <v>1573</v>
      </c>
      <c r="P8421" s="181">
        <v>1439</v>
      </c>
      <c r="Q8421" s="181">
        <v>412</v>
      </c>
      <c r="R8421" s="181">
        <v>907</v>
      </c>
      <c r="S8421" s="226">
        <f t="shared" si="395"/>
        <v>7616</v>
      </c>
      <c r="T8421" s="181">
        <f t="shared" si="393"/>
        <v>319641.99350762367</v>
      </c>
      <c r="U8421" s="226">
        <f t="shared" si="394"/>
        <v>20970.531018363294</v>
      </c>
    </row>
    <row r="8422" spans="1:21" x14ac:dyDescent="0.25">
      <c r="A8422" s="156" t="s">
        <v>20688</v>
      </c>
      <c r="B8422" s="156" t="s">
        <v>141</v>
      </c>
      <c r="C8422" s="223">
        <v>1.1188913583755493</v>
      </c>
      <c r="D8422" s="221">
        <v>2.2552230358123779</v>
      </c>
      <c r="E8422" s="221">
        <v>5.1137218475341797</v>
      </c>
      <c r="F8422" s="221">
        <v>19.221469879150391</v>
      </c>
      <c r="G8422" s="221">
        <v>50.832740783691406</v>
      </c>
      <c r="H8422" s="221">
        <v>12.250486373901367</v>
      </c>
      <c r="I8422" s="221">
        <v>-1.0664939880371094</v>
      </c>
      <c r="J8422" s="221">
        <v>0.849101722240448</v>
      </c>
      <c r="K8422" s="180">
        <v>2890</v>
      </c>
      <c r="L8422" s="181">
        <v>872</v>
      </c>
      <c r="M8422" s="181">
        <v>780</v>
      </c>
      <c r="N8422" s="181">
        <v>1022</v>
      </c>
      <c r="O8422" s="181">
        <v>2916</v>
      </c>
      <c r="P8422" s="181">
        <v>2389</v>
      </c>
      <c r="Q8422" s="181">
        <v>582</v>
      </c>
      <c r="R8422" s="181">
        <v>1514</v>
      </c>
      <c r="S8422" s="226">
        <f t="shared" si="395"/>
        <v>12965</v>
      </c>
      <c r="T8422" s="181">
        <f t="shared" si="393"/>
        <v>206992.72034943104</v>
      </c>
      <c r="U8422" s="226">
        <f t="shared" si="394"/>
        <v>13580.028127811102</v>
      </c>
    </row>
    <row r="8423" spans="1:21" x14ac:dyDescent="0.25">
      <c r="A8423" s="156" t="s">
        <v>20689</v>
      </c>
      <c r="B8423" s="156" t="s">
        <v>141</v>
      </c>
      <c r="C8423" s="223">
        <v>5.6261096000671387</v>
      </c>
      <c r="D8423" s="221">
        <v>6.5936188697814941</v>
      </c>
      <c r="E8423" s="221">
        <v>6.8043460845947266</v>
      </c>
      <c r="F8423" s="221">
        <v>11.122496604919434</v>
      </c>
      <c r="G8423" s="221">
        <v>87.949058532714844</v>
      </c>
      <c r="H8423" s="221">
        <v>51.991378784179687</v>
      </c>
      <c r="I8423" s="221">
        <v>5.7315173149108887</v>
      </c>
      <c r="J8423" s="221">
        <v>5.3057193756103516</v>
      </c>
      <c r="K8423" s="180">
        <v>763</v>
      </c>
      <c r="L8423" s="181">
        <v>1003</v>
      </c>
      <c r="M8423" s="181">
        <v>2093</v>
      </c>
      <c r="N8423" s="181">
        <v>757</v>
      </c>
      <c r="O8423" s="181">
        <v>890</v>
      </c>
      <c r="P8423" s="181">
        <v>383</v>
      </c>
      <c r="Q8423" s="181">
        <v>54</v>
      </c>
      <c r="R8423" s="181">
        <v>197</v>
      </c>
      <c r="S8423" s="226">
        <f t="shared" si="395"/>
        <v>6140</v>
      </c>
      <c r="T8423" s="181">
        <f t="shared" si="393"/>
        <v>133109.4364566803</v>
      </c>
      <c r="U8423" s="226">
        <f t="shared" si="394"/>
        <v>8732.8186619668795</v>
      </c>
    </row>
    <row r="8424" spans="1:21" x14ac:dyDescent="0.25">
      <c r="A8424" s="156" t="s">
        <v>20690</v>
      </c>
      <c r="B8424" s="156" t="s">
        <v>141</v>
      </c>
      <c r="C8424" s="223">
        <v>4.0665426254272461</v>
      </c>
      <c r="D8424" s="221">
        <v>4.6578192710876465</v>
      </c>
      <c r="E8424" s="221">
        <v>12.97635555267334</v>
      </c>
      <c r="F8424" s="221">
        <v>31.906723022460938</v>
      </c>
      <c r="G8424" s="221">
        <v>93.161491394042969</v>
      </c>
      <c r="H8424" s="221">
        <v>32.177703857421875</v>
      </c>
      <c r="I8424" s="221">
        <v>4.6788239479064941</v>
      </c>
      <c r="J8424" s="221">
        <v>2.7944648265838623</v>
      </c>
      <c r="K8424" s="180">
        <v>3423</v>
      </c>
      <c r="L8424" s="181">
        <v>904</v>
      </c>
      <c r="M8424" s="181">
        <v>997</v>
      </c>
      <c r="N8424" s="181">
        <v>1161</v>
      </c>
      <c r="O8424" s="181">
        <v>2592</v>
      </c>
      <c r="P8424" s="181">
        <v>1508</v>
      </c>
      <c r="Q8424" s="181">
        <v>392</v>
      </c>
      <c r="R8424" s="181">
        <v>853</v>
      </c>
      <c r="S8424" s="226">
        <f t="shared" si="395"/>
        <v>11830</v>
      </c>
      <c r="T8424" s="181">
        <f t="shared" si="393"/>
        <v>362327.91653800011</v>
      </c>
      <c r="U8424" s="226">
        <f t="shared" si="394"/>
        <v>23770.996824288846</v>
      </c>
    </row>
    <row r="8425" spans="1:21" x14ac:dyDescent="0.25">
      <c r="A8425" s="156" t="s">
        <v>20691</v>
      </c>
      <c r="B8425" s="156" t="s">
        <v>141</v>
      </c>
      <c r="C8425" s="223">
        <v>4.1925525665283203</v>
      </c>
      <c r="D8425" s="221">
        <v>7.6610498428344727</v>
      </c>
      <c r="E8425" s="221">
        <v>14.496830940246582</v>
      </c>
      <c r="F8425" s="221">
        <v>41.063175201416016</v>
      </c>
      <c r="G8425" s="221">
        <v>75.823837280273438</v>
      </c>
      <c r="H8425" s="221">
        <v>42.27423095703125</v>
      </c>
      <c r="I8425" s="221">
        <v>4.2979602813720703</v>
      </c>
      <c r="J8425" s="221">
        <v>2.4185845851898193</v>
      </c>
      <c r="K8425" s="180">
        <v>2332</v>
      </c>
      <c r="L8425" s="181">
        <v>676</v>
      </c>
      <c r="M8425" s="181">
        <v>810</v>
      </c>
      <c r="N8425" s="181">
        <v>856</v>
      </c>
      <c r="O8425" s="181">
        <v>1873</v>
      </c>
      <c r="P8425" s="181">
        <v>1031</v>
      </c>
      <c r="Q8425" s="181">
        <v>248</v>
      </c>
      <c r="R8425" s="181">
        <v>824</v>
      </c>
      <c r="S8425" s="226">
        <f t="shared" si="395"/>
        <v>8650</v>
      </c>
      <c r="T8425" s="181">
        <f t="shared" si="393"/>
        <v>250510.00050354004</v>
      </c>
      <c r="U8425" s="226">
        <f t="shared" si="394"/>
        <v>16435.036205104869</v>
      </c>
    </row>
    <row r="8426" spans="1:21" x14ac:dyDescent="0.25">
      <c r="A8426" s="156" t="s">
        <v>20692</v>
      </c>
      <c r="B8426" s="156" t="s">
        <v>141</v>
      </c>
      <c r="C8426" s="223">
        <v>1.0445194244384766</v>
      </c>
      <c r="D8426" s="221">
        <v>-0.25234708189964294</v>
      </c>
      <c r="E8426" s="221">
        <v>7.4889826774597168</v>
      </c>
      <c r="F8426" s="221">
        <v>8.9691677093505859</v>
      </c>
      <c r="G8426" s="221">
        <v>39.862010955810547</v>
      </c>
      <c r="H8426" s="221">
        <v>13.998147964477539</v>
      </c>
      <c r="I8426" s="221">
        <v>1.9958497285842896</v>
      </c>
      <c r="J8426" s="221">
        <v>5.6873540878295898</v>
      </c>
      <c r="K8426" s="180">
        <v>1879</v>
      </c>
      <c r="L8426" s="181">
        <v>568</v>
      </c>
      <c r="M8426" s="181">
        <v>512</v>
      </c>
      <c r="N8426" s="181">
        <v>618</v>
      </c>
      <c r="O8426" s="181">
        <v>1739</v>
      </c>
      <c r="P8426" s="181">
        <v>1673</v>
      </c>
      <c r="Q8426" s="181">
        <v>500</v>
      </c>
      <c r="R8426" s="181">
        <v>1236</v>
      </c>
      <c r="S8426" s="226">
        <f t="shared" si="395"/>
        <v>8725</v>
      </c>
      <c r="T8426" s="181">
        <f t="shared" si="393"/>
        <v>111963.05674481392</v>
      </c>
      <c r="U8426" s="226">
        <f t="shared" si="394"/>
        <v>7345.4827653047105</v>
      </c>
    </row>
    <row r="8427" spans="1:21" x14ac:dyDescent="0.25">
      <c r="A8427" s="156" t="s">
        <v>20693</v>
      </c>
      <c r="B8427" s="156" t="s">
        <v>141</v>
      </c>
      <c r="C8427" s="223">
        <v>2.4189751148223877</v>
      </c>
      <c r="D8427" s="221">
        <v>6.5268754959106445</v>
      </c>
      <c r="E8427" s="221">
        <v>13.727789878845215</v>
      </c>
      <c r="F8427" s="221">
        <v>64.302627563476563</v>
      </c>
      <c r="G8427" s="221">
        <v>123.31029510498047</v>
      </c>
      <c r="H8427" s="221">
        <v>41.417991638183594</v>
      </c>
      <c r="I8427" s="221">
        <v>8.6797170639038086</v>
      </c>
      <c r="J8427" s="221">
        <v>2.7673625946044922</v>
      </c>
      <c r="K8427" s="180">
        <v>2053</v>
      </c>
      <c r="L8427" s="181">
        <v>488</v>
      </c>
      <c r="M8427" s="181">
        <v>463</v>
      </c>
      <c r="N8427" s="181">
        <v>580</v>
      </c>
      <c r="O8427" s="181">
        <v>1710</v>
      </c>
      <c r="P8427" s="181">
        <v>1263</v>
      </c>
      <c r="Q8427" s="181">
        <v>357</v>
      </c>
      <c r="R8427" s="181">
        <v>1019</v>
      </c>
      <c r="S8427" s="226">
        <f t="shared" si="395"/>
        <v>7933</v>
      </c>
      <c r="T8427" s="181">
        <f t="shared" si="393"/>
        <v>320892.89139771461</v>
      </c>
      <c r="U8427" s="226">
        <f t="shared" si="394"/>
        <v>21052.597810392395</v>
      </c>
    </row>
    <row r="8428" spans="1:21" x14ac:dyDescent="0.25">
      <c r="A8428" s="156" t="s">
        <v>20694</v>
      </c>
      <c r="B8428" s="156" t="s">
        <v>141</v>
      </c>
      <c r="C8428" s="223">
        <v>8.9094018936157227</v>
      </c>
      <c r="D8428" s="221">
        <v>10.161121368408203</v>
      </c>
      <c r="E8428" s="221">
        <v>27.79026985168457</v>
      </c>
      <c r="F8428" s="221">
        <v>79.172142028808594</v>
      </c>
      <c r="G8428" s="221">
        <v>202.09046936035156</v>
      </c>
      <c r="H8428" s="221">
        <v>150.87947082519531</v>
      </c>
      <c r="I8428" s="221">
        <v>64.318084716796875</v>
      </c>
      <c r="J8428" s="221">
        <v>8.1267814636230469</v>
      </c>
      <c r="K8428" s="180">
        <v>1695</v>
      </c>
      <c r="L8428" s="181">
        <v>511</v>
      </c>
      <c r="M8428" s="181">
        <v>556</v>
      </c>
      <c r="N8428" s="181">
        <v>669</v>
      </c>
      <c r="O8428" s="181">
        <v>1602</v>
      </c>
      <c r="P8428" s="181">
        <v>875</v>
      </c>
      <c r="Q8428" s="181">
        <v>201</v>
      </c>
      <c r="R8428" s="181">
        <v>570</v>
      </c>
      <c r="S8428" s="226">
        <f t="shared" si="395"/>
        <v>6679</v>
      </c>
      <c r="T8428" s="181">
        <f t="shared" si="393"/>
        <v>562039.99163341522</v>
      </c>
      <c r="U8428" s="226">
        <f t="shared" si="394"/>
        <v>36873.368698434395</v>
      </c>
    </row>
    <row r="8429" spans="1:21" x14ac:dyDescent="0.25">
      <c r="A8429" s="156" t="s">
        <v>20695</v>
      </c>
      <c r="B8429" s="156" t="s">
        <v>141</v>
      </c>
      <c r="C8429" s="223">
        <v>5.2624588012695313</v>
      </c>
      <c r="D8429" s="221">
        <v>9.4395456314086914</v>
      </c>
      <c r="E8429" s="221">
        <v>28.957088470458984</v>
      </c>
      <c r="F8429" s="221">
        <v>40.311687469482422</v>
      </c>
      <c r="G8429" s="221">
        <v>84.260749816894531</v>
      </c>
      <c r="H8429" s="221">
        <v>36.995559692382812</v>
      </c>
      <c r="I8429" s="221">
        <v>6.0936398506164551</v>
      </c>
      <c r="J8429" s="221">
        <v>10.169421195983887</v>
      </c>
      <c r="K8429" s="180">
        <v>1977</v>
      </c>
      <c r="L8429" s="181">
        <v>563</v>
      </c>
      <c r="M8429" s="181">
        <v>614</v>
      </c>
      <c r="N8429" s="181">
        <v>672</v>
      </c>
      <c r="O8429" s="181">
        <v>1394</v>
      </c>
      <c r="P8429" s="181">
        <v>762</v>
      </c>
      <c r="Q8429" s="181">
        <v>184</v>
      </c>
      <c r="R8429" s="181">
        <v>493</v>
      </c>
      <c r="S8429" s="226">
        <f t="shared" si="395"/>
        <v>6659</v>
      </c>
      <c r="T8429" s="181">
        <f t="shared" si="393"/>
        <v>212372.30765342712</v>
      </c>
      <c r="U8429" s="226">
        <f t="shared" si="394"/>
        <v>13932.962988423376</v>
      </c>
    </row>
    <row r="8430" spans="1:21" x14ac:dyDescent="0.25">
      <c r="A8430" s="156" t="s">
        <v>20696</v>
      </c>
      <c r="B8430" s="156" t="s">
        <v>141</v>
      </c>
      <c r="C8430" s="223">
        <v>2.3755831718444824</v>
      </c>
      <c r="D8430" s="221">
        <v>4.4871516227722168</v>
      </c>
      <c r="E8430" s="221">
        <v>19.486303329467773</v>
      </c>
      <c r="F8430" s="221">
        <v>30.716581344604492</v>
      </c>
      <c r="G8430" s="221">
        <v>70.194923400878906</v>
      </c>
      <c r="H8430" s="221">
        <v>76.912071228027344</v>
      </c>
      <c r="I8430" s="221">
        <v>53.117267608642578</v>
      </c>
      <c r="J8430" s="221">
        <v>5.0892677307128906</v>
      </c>
      <c r="K8430" s="180">
        <v>3241</v>
      </c>
      <c r="L8430" s="181">
        <v>752</v>
      </c>
      <c r="M8430" s="181">
        <v>800</v>
      </c>
      <c r="N8430" s="181">
        <v>1059</v>
      </c>
      <c r="O8430" s="181">
        <v>2292</v>
      </c>
      <c r="P8430" s="181">
        <v>1168</v>
      </c>
      <c r="Q8430" s="181">
        <v>224</v>
      </c>
      <c r="R8430" s="181">
        <v>695</v>
      </c>
      <c r="S8430" s="226">
        <f t="shared" si="395"/>
        <v>10231</v>
      </c>
      <c r="T8430" s="181">
        <f t="shared" si="393"/>
        <v>325346.87803411484</v>
      </c>
      <c r="U8430" s="226">
        <f t="shared" si="394"/>
        <v>21344.80742868768</v>
      </c>
    </row>
    <row r="8431" spans="1:21" x14ac:dyDescent="0.25">
      <c r="A8431" s="156" t="s">
        <v>20697</v>
      </c>
      <c r="B8431" s="156" t="s">
        <v>141</v>
      </c>
      <c r="C8431" s="223">
        <v>3.4129149913787842</v>
      </c>
      <c r="D8431" s="221">
        <v>6.4748053550720215</v>
      </c>
      <c r="E8431" s="221">
        <v>15.367489814758301</v>
      </c>
      <c r="F8431" s="221">
        <v>18.256673812866211</v>
      </c>
      <c r="G8431" s="221">
        <v>53.957233428955078</v>
      </c>
      <c r="H8431" s="221">
        <v>24.388465881347656</v>
      </c>
      <c r="I8431" s="221">
        <v>4.1801614761352539</v>
      </c>
      <c r="J8431" s="221">
        <v>10.04764461517334</v>
      </c>
      <c r="K8431" s="180">
        <v>2607</v>
      </c>
      <c r="L8431" s="181">
        <v>770</v>
      </c>
      <c r="M8431" s="181">
        <v>754</v>
      </c>
      <c r="N8431" s="181">
        <v>896</v>
      </c>
      <c r="O8431" s="181">
        <v>2063</v>
      </c>
      <c r="P8431" s="181">
        <v>1345</v>
      </c>
      <c r="Q8431" s="181">
        <v>310</v>
      </c>
      <c r="R8431" s="181">
        <v>807</v>
      </c>
      <c r="S8431" s="226">
        <f t="shared" si="395"/>
        <v>9552</v>
      </c>
      <c r="T8431" s="181">
        <f t="shared" si="393"/>
        <v>195348.69499897957</v>
      </c>
      <c r="U8431" s="226">
        <f t="shared" si="394"/>
        <v>12816.106616401721</v>
      </c>
    </row>
    <row r="8432" spans="1:21" x14ac:dyDescent="0.25">
      <c r="A8432" s="156" t="s">
        <v>20698</v>
      </c>
      <c r="B8432" s="156" t="s">
        <v>141</v>
      </c>
      <c r="C8432" s="223">
        <v>2.4541330337524414</v>
      </c>
      <c r="D8432" s="221">
        <v>3.3276128768920898</v>
      </c>
      <c r="E8432" s="221">
        <v>5.2994623184204102</v>
      </c>
      <c r="F8432" s="221">
        <v>19.270730972290039</v>
      </c>
      <c r="G8432" s="221">
        <v>38.055194854736328</v>
      </c>
      <c r="H8432" s="221">
        <v>12.334918022155762</v>
      </c>
      <c r="I8432" s="221">
        <v>2.750319242477417</v>
      </c>
      <c r="J8432" s="221">
        <v>2.324521541595459</v>
      </c>
      <c r="K8432" s="180">
        <v>2982</v>
      </c>
      <c r="L8432" s="181">
        <v>984</v>
      </c>
      <c r="M8432" s="181">
        <v>982</v>
      </c>
      <c r="N8432" s="181">
        <v>1088</v>
      </c>
      <c r="O8432" s="181">
        <v>2341</v>
      </c>
      <c r="P8432" s="181">
        <v>1424</v>
      </c>
      <c r="Q8432" s="181">
        <v>297</v>
      </c>
      <c r="R8432" s="181">
        <v>835</v>
      </c>
      <c r="S8432" s="226">
        <f t="shared" si="395"/>
        <v>10933</v>
      </c>
      <c r="T8432" s="181">
        <f t="shared" si="393"/>
        <v>146173.17779278755</v>
      </c>
      <c r="U8432" s="226">
        <f t="shared" si="394"/>
        <v>9589.882497348628</v>
      </c>
    </row>
    <row r="8433" spans="1:21" x14ac:dyDescent="0.25">
      <c r="A8433" s="156" t="s">
        <v>20699</v>
      </c>
      <c r="B8433" s="156" t="s">
        <v>141</v>
      </c>
      <c r="C8433" s="223">
        <v>3.6884157657623291</v>
      </c>
      <c r="D8433" s="221">
        <v>4.1304812431335449</v>
      </c>
      <c r="E8433" s="221">
        <v>2.6145534515380859</v>
      </c>
      <c r="F8433" s="221">
        <v>27.55494499206543</v>
      </c>
      <c r="G8433" s="221">
        <v>51.610614776611328</v>
      </c>
      <c r="H8433" s="221">
        <v>34.174034118652344</v>
      </c>
      <c r="I8433" s="221">
        <v>18.093379974365234</v>
      </c>
      <c r="J8433" s="221">
        <v>1.7020548582077026</v>
      </c>
      <c r="K8433" s="180">
        <v>2568</v>
      </c>
      <c r="L8433" s="181">
        <v>622</v>
      </c>
      <c r="M8433" s="181">
        <v>499</v>
      </c>
      <c r="N8433" s="181">
        <v>657</v>
      </c>
      <c r="O8433" s="181">
        <v>1996</v>
      </c>
      <c r="P8433" s="181">
        <v>1160</v>
      </c>
      <c r="Q8433" s="181">
        <v>311</v>
      </c>
      <c r="R8433" s="181">
        <v>1011</v>
      </c>
      <c r="S8433" s="226">
        <f t="shared" si="395"/>
        <v>8824</v>
      </c>
      <c r="T8433" s="181">
        <f t="shared" si="393"/>
        <v>181453.75735723972</v>
      </c>
      <c r="U8433" s="226">
        <f t="shared" si="394"/>
        <v>11904.511060333523</v>
      </c>
    </row>
    <row r="8434" spans="1:21" x14ac:dyDescent="0.25">
      <c r="A8434" s="156" t="s">
        <v>20700</v>
      </c>
      <c r="B8434" s="156" t="s">
        <v>141</v>
      </c>
      <c r="C8434" s="223">
        <v>0.77842515707015991</v>
      </c>
      <c r="D8434" s="221">
        <v>1.7459346055984497</v>
      </c>
      <c r="E8434" s="221">
        <v>1.3705343008041382</v>
      </c>
      <c r="F8434" s="221">
        <v>4.7210946083068848</v>
      </c>
      <c r="G8434" s="221">
        <v>-68.432785034179688</v>
      </c>
      <c r="H8434" s="221">
        <v>3.3354580402374268</v>
      </c>
      <c r="I8434" s="221">
        <v>0.88383293151855469</v>
      </c>
      <c r="J8434" s="221">
        <v>0.45803532004356384</v>
      </c>
      <c r="K8434" s="180">
        <v>4.8090910911560059</v>
      </c>
      <c r="L8434" s="181">
        <v>1.7090909481048584</v>
      </c>
      <c r="M8434" s="181">
        <v>1.9272726774215698</v>
      </c>
      <c r="N8434" s="181">
        <v>2.4136364459991455</v>
      </c>
      <c r="O8434" s="181">
        <v>6.2909092903137207</v>
      </c>
      <c r="P8434" s="181">
        <v>6.0681819915771484</v>
      </c>
      <c r="Q8434" s="181">
        <v>1.7227272987365723</v>
      </c>
      <c r="R8434" s="181">
        <v>4.1636362075805664</v>
      </c>
      <c r="S8434" s="226">
        <f t="shared" si="395"/>
        <v>29.104545950889587</v>
      </c>
      <c r="T8434" s="181">
        <f t="shared" si="393"/>
        <v>-386.0707033171617</v>
      </c>
      <c r="U8434" s="226">
        <f t="shared" si="394"/>
        <v>-25.328673402234848</v>
      </c>
    </row>
    <row r="8435" spans="1:21" x14ac:dyDescent="0.25">
      <c r="A8435" s="156" t="s">
        <v>20701</v>
      </c>
      <c r="B8435" s="156" t="s">
        <v>141</v>
      </c>
      <c r="C8435" s="223">
        <v>-1.7259495258331299</v>
      </c>
      <c r="D8435" s="221">
        <v>-0.75844013690948486</v>
      </c>
      <c r="E8435" s="221">
        <v>-1.1338404417037964</v>
      </c>
      <c r="F8435" s="221">
        <v>2.2167198657989502</v>
      </c>
      <c r="G8435" s="221">
        <v>6.3855605125427246</v>
      </c>
      <c r="H8435" s="221">
        <v>0.83108341693878174</v>
      </c>
      <c r="I8435" s="221">
        <v>-1.6205416917800903</v>
      </c>
      <c r="J8435" s="221">
        <v>-2.0463395118713379</v>
      </c>
      <c r="K8435" s="180">
        <v>11.840436935424805</v>
      </c>
      <c r="L8435" s="181">
        <v>3.9399363994598389</v>
      </c>
      <c r="M8435" s="181">
        <v>3.6511452198028564</v>
      </c>
      <c r="N8435" s="181">
        <v>4.0688610076904297</v>
      </c>
      <c r="O8435" s="181">
        <v>15.109965324401855</v>
      </c>
      <c r="P8435" s="181">
        <v>13.985742568969727</v>
      </c>
      <c r="Q8435" s="181">
        <v>4.9197635650634766</v>
      </c>
      <c r="R8435" s="181">
        <v>12.603670120239258</v>
      </c>
      <c r="S8435" s="226">
        <f t="shared" si="395"/>
        <v>70.119521141052246</v>
      </c>
      <c r="T8435" s="181">
        <f t="shared" si="393"/>
        <v>55.800353013113693</v>
      </c>
      <c r="U8435" s="226">
        <f t="shared" si="394"/>
        <v>3.6608551362611039</v>
      </c>
    </row>
    <row r="8436" spans="1:21" x14ac:dyDescent="0.25">
      <c r="A8436" s="156" t="s">
        <v>20702</v>
      </c>
      <c r="B8436" s="156" t="s">
        <v>141</v>
      </c>
      <c r="C8436" s="223">
        <v>-1.6263024806976318</v>
      </c>
      <c r="D8436" s="221">
        <v>-0.65879315137863159</v>
      </c>
      <c r="E8436" s="221">
        <v>-1.0341935157775879</v>
      </c>
      <c r="F8436" s="221">
        <v>2.3163666725158691</v>
      </c>
      <c r="G8436" s="221">
        <v>6.4852070808410645</v>
      </c>
      <c r="H8436" s="221">
        <v>0.93073034286499023</v>
      </c>
      <c r="I8436" s="221">
        <v>-1.5208947658538818</v>
      </c>
      <c r="J8436" s="221">
        <v>-1.9466924667358398</v>
      </c>
      <c r="K8436" s="180">
        <v>1.2173912525177002</v>
      </c>
      <c r="L8436" s="181">
        <v>0.43219974637031555</v>
      </c>
      <c r="M8436" s="181">
        <v>0.35987946391105652</v>
      </c>
      <c r="N8436" s="181">
        <v>0.30477830767631531</v>
      </c>
      <c r="O8436" s="181">
        <v>1.6358157396316528</v>
      </c>
      <c r="P8436" s="181">
        <v>1.944037914276123</v>
      </c>
      <c r="Q8436" s="181">
        <v>0.64399480819702148</v>
      </c>
      <c r="R8436" s="181">
        <v>1.8906586170196533</v>
      </c>
      <c r="S8436" s="226">
        <f t="shared" si="395"/>
        <v>8.4287558495998383</v>
      </c>
      <c r="T8436" s="181">
        <f t="shared" si="393"/>
        <v>5.8272163316453263</v>
      </c>
      <c r="U8436" s="226">
        <f t="shared" si="394"/>
        <v>0.38230214838954485</v>
      </c>
    </row>
    <row r="8437" spans="1:21" x14ac:dyDescent="0.25">
      <c r="A8437" s="156" t="s">
        <v>18211</v>
      </c>
      <c r="B8437" s="156" t="s">
        <v>141</v>
      </c>
      <c r="C8437" s="223">
        <v>-2.4627912044525146</v>
      </c>
      <c r="D8437" s="221">
        <v>-1.4952816963195801</v>
      </c>
      <c r="E8437" s="221">
        <v>-1.8706820011138916</v>
      </c>
      <c r="F8437" s="221">
        <v>1.4798781871795654</v>
      </c>
      <c r="G8437" s="221">
        <v>24.302988052368164</v>
      </c>
      <c r="H8437" s="221">
        <v>2.3028819561004639</v>
      </c>
      <c r="I8437" s="221">
        <v>-2.3573832511901855</v>
      </c>
      <c r="J8437" s="221">
        <v>-2.7831809520721436</v>
      </c>
      <c r="K8437" s="180">
        <v>692.91021728515625</v>
      </c>
      <c r="L8437" s="181">
        <v>232.18891906738281</v>
      </c>
      <c r="M8437" s="181">
        <v>127.97814178466797</v>
      </c>
      <c r="N8437" s="181">
        <v>125.23575592041016</v>
      </c>
      <c r="O8437" s="181">
        <v>683.7689208984375</v>
      </c>
      <c r="P8437" s="181">
        <v>1043.0218505859375</v>
      </c>
      <c r="Q8437" s="181">
        <v>413.18658447265625</v>
      </c>
      <c r="R8437" s="181">
        <v>1266.983642578125</v>
      </c>
      <c r="S8437" s="226">
        <f t="shared" si="395"/>
        <v>4585.2740325927734</v>
      </c>
      <c r="T8437" s="181">
        <f t="shared" si="393"/>
        <v>12411.546467939661</v>
      </c>
      <c r="U8437" s="226">
        <f t="shared" si="394"/>
        <v>814.27573810190961</v>
      </c>
    </row>
    <row r="8438" spans="1:21" x14ac:dyDescent="0.25">
      <c r="A8438" s="156" t="s">
        <v>20703</v>
      </c>
      <c r="B8438" s="156" t="s">
        <v>141</v>
      </c>
      <c r="C8438" s="223">
        <v>-1.8890646696090698</v>
      </c>
      <c r="D8438" s="221">
        <v>-0.92155534029006958</v>
      </c>
      <c r="E8438" s="221">
        <v>15.606600761413574</v>
      </c>
      <c r="F8438" s="221">
        <v>2.0536046028137207</v>
      </c>
      <c r="G8438" s="221">
        <v>20.500419616699219</v>
      </c>
      <c r="H8438" s="221">
        <v>6.2132458686828613</v>
      </c>
      <c r="I8438" s="221">
        <v>-1.7836569547653198</v>
      </c>
      <c r="J8438" s="221">
        <v>-2.2094547748565674</v>
      </c>
      <c r="K8438" s="180">
        <v>690.82196044921875</v>
      </c>
      <c r="L8438" s="181">
        <v>229.17086791992187</v>
      </c>
      <c r="M8438" s="181">
        <v>201.04159545898437</v>
      </c>
      <c r="N8438" s="181">
        <v>233.30752563476562</v>
      </c>
      <c r="O8438" s="181">
        <v>838.08697509765625</v>
      </c>
      <c r="P8438" s="181">
        <v>915.85614013671875</v>
      </c>
      <c r="Q8438" s="181">
        <v>287.91140747070312</v>
      </c>
      <c r="R8438" s="181">
        <v>896.00018310546875</v>
      </c>
      <c r="S8438" s="226">
        <f t="shared" si="395"/>
        <v>4292.1966552734375</v>
      </c>
      <c r="T8438" s="181">
        <f t="shared" si="393"/>
        <v>22478.863306313684</v>
      </c>
      <c r="U8438" s="226">
        <f t="shared" si="394"/>
        <v>1474.7552255250107</v>
      </c>
    </row>
    <row r="8439" spans="1:21" x14ac:dyDescent="0.25">
      <c r="A8439" s="156" t="s">
        <v>20704</v>
      </c>
      <c r="B8439" s="156" t="s">
        <v>141</v>
      </c>
      <c r="C8439" s="223">
        <v>-1.6468468904495239</v>
      </c>
      <c r="D8439" s="221">
        <v>-2.0118274688720703</v>
      </c>
      <c r="E8439" s="221">
        <v>9.4466791152954102</v>
      </c>
      <c r="F8439" s="221">
        <v>2.2958223819732666</v>
      </c>
      <c r="G8439" s="221">
        <v>15.427077293395996</v>
      </c>
      <c r="H8439" s="221">
        <v>3.9593091011047363</v>
      </c>
      <c r="I8439" s="221">
        <v>-1.5414391756057739</v>
      </c>
      <c r="J8439" s="221">
        <v>-1.9672368764877319</v>
      </c>
      <c r="K8439" s="180">
        <v>1435</v>
      </c>
      <c r="L8439" s="181">
        <v>396</v>
      </c>
      <c r="M8439" s="181">
        <v>239</v>
      </c>
      <c r="N8439" s="181">
        <v>260</v>
      </c>
      <c r="O8439" s="181">
        <v>1501</v>
      </c>
      <c r="P8439" s="181">
        <v>1669</v>
      </c>
      <c r="Q8439" s="181">
        <v>516</v>
      </c>
      <c r="R8439" s="181">
        <v>1322</v>
      </c>
      <c r="S8439" s="226">
        <f t="shared" si="395"/>
        <v>7338</v>
      </c>
      <c r="T8439" s="181">
        <f t="shared" si="393"/>
        <v>26062.82130420208</v>
      </c>
      <c r="U8439" s="226">
        <f t="shared" si="394"/>
        <v>1709.8854771495903</v>
      </c>
    </row>
    <row r="8440" spans="1:21" x14ac:dyDescent="0.25">
      <c r="A8440" s="156" t="s">
        <v>20705</v>
      </c>
      <c r="B8440" s="156" t="s">
        <v>141</v>
      </c>
      <c r="C8440" s="223">
        <v>-2.0753886699676514</v>
      </c>
      <c r="D8440" s="221">
        <v>-0.97766095399856567</v>
      </c>
      <c r="E8440" s="221">
        <v>-1.4832795858383179</v>
      </c>
      <c r="F8440" s="221">
        <v>17.118562698364258</v>
      </c>
      <c r="G8440" s="221">
        <v>45.065803527832031</v>
      </c>
      <c r="H8440" s="221">
        <v>19.798299789428711</v>
      </c>
      <c r="I8440" s="221">
        <v>5.4866909980773926</v>
      </c>
      <c r="J8440" s="221">
        <v>-2.3957786560058594</v>
      </c>
      <c r="K8440" s="180">
        <v>1471</v>
      </c>
      <c r="L8440" s="181">
        <v>475</v>
      </c>
      <c r="M8440" s="181">
        <v>292</v>
      </c>
      <c r="N8440" s="181">
        <v>333</v>
      </c>
      <c r="O8440" s="181">
        <v>1557</v>
      </c>
      <c r="P8440" s="181">
        <v>1722</v>
      </c>
      <c r="Q8440" s="181">
        <v>506</v>
      </c>
      <c r="R8440" s="181">
        <v>1715</v>
      </c>
      <c r="S8440" s="226">
        <f t="shared" si="395"/>
        <v>8071</v>
      </c>
      <c r="T8440" s="181">
        <f t="shared" si="393"/>
        <v>104677.7116330266</v>
      </c>
      <c r="U8440" s="226">
        <f t="shared" si="394"/>
        <v>6867.518171323497</v>
      </c>
    </row>
    <row r="8441" spans="1:21" x14ac:dyDescent="0.25">
      <c r="A8441" s="156" t="s">
        <v>20706</v>
      </c>
      <c r="B8441" s="156" t="s">
        <v>141</v>
      </c>
      <c r="C8441" s="223">
        <v>-2.5811798572540283</v>
      </c>
      <c r="D8441" s="221">
        <v>3.0663647651672363</v>
      </c>
      <c r="E8441" s="221">
        <v>-1.9890708923339844</v>
      </c>
      <c r="F8441" s="221">
        <v>1.3614894151687622</v>
      </c>
      <c r="G8441" s="221">
        <v>11.484230041503906</v>
      </c>
      <c r="H8441" s="221">
        <v>-2.4146860465407372E-2</v>
      </c>
      <c r="I8441" s="221">
        <v>1.0253807306289673</v>
      </c>
      <c r="J8441" s="221">
        <v>-2.9015696048736572</v>
      </c>
      <c r="K8441" s="180">
        <v>957</v>
      </c>
      <c r="L8441" s="181">
        <v>301</v>
      </c>
      <c r="M8441" s="181">
        <v>161</v>
      </c>
      <c r="N8441" s="181">
        <v>148</v>
      </c>
      <c r="O8441" s="181">
        <v>853</v>
      </c>
      <c r="P8441" s="181">
        <v>1247</v>
      </c>
      <c r="Q8441" s="181">
        <v>424</v>
      </c>
      <c r="R8441" s="181">
        <v>1752</v>
      </c>
      <c r="S8441" s="226">
        <f t="shared" si="395"/>
        <v>5843</v>
      </c>
      <c r="T8441" s="181">
        <f t="shared" si="393"/>
        <v>3451.1952631529421</v>
      </c>
      <c r="U8441" s="226">
        <f t="shared" si="394"/>
        <v>226.42017878245741</v>
      </c>
    </row>
    <row r="8442" spans="1:21" x14ac:dyDescent="0.25">
      <c r="A8442" s="156" t="s">
        <v>20636</v>
      </c>
      <c r="B8442" s="156" t="s">
        <v>144</v>
      </c>
      <c r="C8442" s="223">
        <v>0.68259286880493164</v>
      </c>
      <c r="D8442" s="221">
        <v>1.6501022577285767</v>
      </c>
      <c r="E8442" s="221">
        <v>1.2747018337249756</v>
      </c>
      <c r="F8442" s="221">
        <v>4.6252622604370117</v>
      </c>
      <c r="G8442" s="221">
        <v>65.142158508300781</v>
      </c>
      <c r="H8442" s="221">
        <v>31.862293243408203</v>
      </c>
      <c r="I8442" s="221">
        <v>0.78800064325332642</v>
      </c>
      <c r="J8442" s="221">
        <v>0.3622029721736908</v>
      </c>
      <c r="K8442" s="180">
        <v>7.4011154174804687</v>
      </c>
      <c r="L8442" s="181">
        <v>2.6942191123962402</v>
      </c>
      <c r="M8442" s="181">
        <v>2.5451319217681885</v>
      </c>
      <c r="N8442" s="181">
        <v>2.6409735679626465</v>
      </c>
      <c r="O8442" s="181">
        <v>9.1475658416748047</v>
      </c>
      <c r="P8442" s="181">
        <v>10.084685325622559</v>
      </c>
      <c r="Q8442" s="181">
        <v>2.4492900371551514</v>
      </c>
      <c r="R8442" s="181">
        <v>5.281947135925293</v>
      </c>
      <c r="S8442" s="226">
        <f t="shared" si="395"/>
        <v>42.244928359985352</v>
      </c>
      <c r="T8442" s="181">
        <f t="shared" si="393"/>
        <v>946.0137295600822</v>
      </c>
      <c r="U8442" s="226">
        <f t="shared" si="394"/>
        <v>62.064467943771881</v>
      </c>
    </row>
    <row r="8443" spans="1:21" x14ac:dyDescent="0.25">
      <c r="A8443" s="156" t="s">
        <v>20637</v>
      </c>
      <c r="B8443" s="156" t="s">
        <v>144</v>
      </c>
      <c r="C8443" s="223">
        <v>-1.3819601535797119</v>
      </c>
      <c r="D8443" s="221">
        <v>-0.41445067524909973</v>
      </c>
      <c r="E8443" s="221">
        <v>679.60089111328125</v>
      </c>
      <c r="F8443" s="221">
        <v>2.5607092380523682</v>
      </c>
      <c r="G8443" s="221">
        <v>6.7295498847961426</v>
      </c>
      <c r="H8443" s="221">
        <v>1.1750727891921997</v>
      </c>
      <c r="I8443" s="221">
        <v>-1.2765523195266724</v>
      </c>
      <c r="J8443" s="221">
        <v>-1.7023500204086304</v>
      </c>
      <c r="K8443" s="180">
        <v>0.88663172721862793</v>
      </c>
      <c r="L8443" s="181">
        <v>0.33813893795013428</v>
      </c>
      <c r="M8443" s="181">
        <v>1</v>
      </c>
      <c r="N8443" s="181">
        <v>0.29357796907424927</v>
      </c>
      <c r="O8443" s="181">
        <v>1.0294888019561768</v>
      </c>
      <c r="P8443" s="181">
        <v>1.1336828470230103</v>
      </c>
      <c r="Q8443" s="181">
        <v>0.32830929756164551</v>
      </c>
      <c r="R8443" s="181">
        <v>0.71821755170822144</v>
      </c>
      <c r="S8443" s="226">
        <f t="shared" si="395"/>
        <v>5.7280471324920654</v>
      </c>
      <c r="T8443" s="181">
        <f t="shared" si="393"/>
        <v>685.60562175628218</v>
      </c>
      <c r="U8443" s="226">
        <f t="shared" si="394"/>
        <v>44.980053464287558</v>
      </c>
    </row>
    <row r="8444" spans="1:21" x14ac:dyDescent="0.25">
      <c r="A8444" s="156" t="s">
        <v>20707</v>
      </c>
      <c r="B8444" s="156" t="s">
        <v>144</v>
      </c>
      <c r="C8444" s="223">
        <v>0.51260632276535034</v>
      </c>
      <c r="D8444" s="221">
        <v>1.4801156520843506</v>
      </c>
      <c r="E8444" s="221">
        <v>1.1047153472900391</v>
      </c>
      <c r="F8444" s="221">
        <v>4.4552755355834961</v>
      </c>
      <c r="G8444" s="221">
        <v>8.6241159439086914</v>
      </c>
      <c r="H8444" s="221">
        <v>3.0696394443511963</v>
      </c>
      <c r="I8444" s="221">
        <v>0.61801409721374512</v>
      </c>
      <c r="J8444" s="221">
        <v>0.19221645593643188</v>
      </c>
      <c r="K8444" s="180">
        <v>1.104992151260376</v>
      </c>
      <c r="L8444" s="181">
        <v>0.43160957098007202</v>
      </c>
      <c r="M8444" s="181">
        <v>0.41011863946914673</v>
      </c>
      <c r="N8444" s="181">
        <v>0.30087307095527649</v>
      </c>
      <c r="O8444" s="181">
        <v>1.3002015352249146</v>
      </c>
      <c r="P8444" s="181">
        <v>1.6207746267318726</v>
      </c>
      <c r="Q8444" s="181">
        <v>0.58562791347503662</v>
      </c>
      <c r="R8444" s="181">
        <v>1.3163197040557861</v>
      </c>
      <c r="S8444" s="226">
        <f t="shared" si="395"/>
        <v>7.0705172121524811</v>
      </c>
      <c r="T8444" s="181">
        <f t="shared" si="393"/>
        <v>19.802021962003195</v>
      </c>
      <c r="U8444" s="226">
        <f t="shared" si="394"/>
        <v>1.299137548304006</v>
      </c>
    </row>
    <row r="8445" spans="1:21" x14ac:dyDescent="0.25">
      <c r="A8445" s="156" t="s">
        <v>20708</v>
      </c>
      <c r="B8445" s="156" t="s">
        <v>144</v>
      </c>
      <c r="C8445" s="223">
        <v>1.8449500799179077</v>
      </c>
      <c r="D8445" s="221">
        <v>2.8124594688415527</v>
      </c>
      <c r="E8445" s="221">
        <v>2.4370591640472412</v>
      </c>
      <c r="F8445" s="221">
        <v>5.7876191139221191</v>
      </c>
      <c r="G8445" s="221">
        <v>9.9564599990844727</v>
      </c>
      <c r="H8445" s="221">
        <v>4.4019827842712402</v>
      </c>
      <c r="I8445" s="221">
        <v>1.9503577947616577</v>
      </c>
      <c r="J8445" s="221">
        <v>1.5245600938796997</v>
      </c>
      <c r="K8445" s="180">
        <v>48.753070831298828</v>
      </c>
      <c r="L8445" s="181">
        <v>16.927885055541992</v>
      </c>
      <c r="M8445" s="181">
        <v>19.034381866455078</v>
      </c>
      <c r="N8445" s="181">
        <v>18.711765289306641</v>
      </c>
      <c r="O8445" s="181">
        <v>54.522212982177734</v>
      </c>
      <c r="P8445" s="181">
        <v>51.371959686279297</v>
      </c>
      <c r="Q8445" s="181">
        <v>15.049118041992188</v>
      </c>
      <c r="R8445" s="181">
        <v>41.883232116699219</v>
      </c>
      <c r="S8445" s="226">
        <f t="shared" si="395"/>
        <v>266.25362586975098</v>
      </c>
      <c r="T8445" s="181">
        <f t="shared" si="393"/>
        <v>1154.4318414588056</v>
      </c>
      <c r="U8445" s="226">
        <f t="shared" si="394"/>
        <v>75.738010748330353</v>
      </c>
    </row>
    <row r="8446" spans="1:21" x14ac:dyDescent="0.25">
      <c r="A8446" s="156" t="s">
        <v>20709</v>
      </c>
      <c r="B8446" s="156" t="s">
        <v>144</v>
      </c>
      <c r="C8446" s="223">
        <v>-8.5313804447650909E-2</v>
      </c>
      <c r="D8446" s="221">
        <v>0.88219559192657471</v>
      </c>
      <c r="E8446" s="221">
        <v>0.50679522752761841</v>
      </c>
      <c r="F8446" s="221">
        <v>3.8573553562164307</v>
      </c>
      <c r="G8446" s="221">
        <v>8.0261955261230469</v>
      </c>
      <c r="H8446" s="221">
        <v>2.4717190265655518</v>
      </c>
      <c r="I8446" s="221">
        <v>2.0093977451324463E-2</v>
      </c>
      <c r="J8446" s="221">
        <v>-0.40570369362831116</v>
      </c>
      <c r="K8446" s="180">
        <v>108.07265472412109</v>
      </c>
      <c r="L8446" s="181">
        <v>38.312816619873047</v>
      </c>
      <c r="M8446" s="181">
        <v>34.328960418701172</v>
      </c>
      <c r="N8446" s="181">
        <v>35.346115112304688</v>
      </c>
      <c r="O8446" s="181">
        <v>128.67002868652344</v>
      </c>
      <c r="P8446" s="181">
        <v>137.06155395507812</v>
      </c>
      <c r="Q8446" s="181">
        <v>41.237133026123047</v>
      </c>
      <c r="R8446" s="181">
        <v>118.24419403076172</v>
      </c>
      <c r="S8446" s="226">
        <f t="shared" si="395"/>
        <v>641.27345657348633</v>
      </c>
      <c r="T8446" s="181">
        <f t="shared" si="393"/>
        <v>1502.6845594252518</v>
      </c>
      <c r="U8446" s="226">
        <f t="shared" si="394"/>
        <v>98.585585762501637</v>
      </c>
    </row>
    <row r="8447" spans="1:21" x14ac:dyDescent="0.25">
      <c r="A8447" s="156" t="s">
        <v>20710</v>
      </c>
      <c r="B8447" s="156" t="s">
        <v>144</v>
      </c>
      <c r="C8447" s="223">
        <v>6.3058032989501953</v>
      </c>
      <c r="D8447" s="221">
        <v>2.133526086807251</v>
      </c>
      <c r="E8447" s="221">
        <v>20.114370346069336</v>
      </c>
      <c r="F8447" s="221">
        <v>5.1086864471435547</v>
      </c>
      <c r="G8447" s="221">
        <v>43.785961151123047</v>
      </c>
      <c r="H8447" s="221">
        <v>7.1025667190551758</v>
      </c>
      <c r="I8447" s="221">
        <v>1.2714245319366455</v>
      </c>
      <c r="J8447" s="221">
        <v>0.84562689065933228</v>
      </c>
      <c r="K8447" s="180">
        <v>390</v>
      </c>
      <c r="L8447" s="181">
        <v>138</v>
      </c>
      <c r="M8447" s="181">
        <v>196</v>
      </c>
      <c r="N8447" s="181">
        <v>220</v>
      </c>
      <c r="O8447" s="181">
        <v>565</v>
      </c>
      <c r="P8447" s="181">
        <v>548</v>
      </c>
      <c r="Q8447" s="181">
        <v>173</v>
      </c>
      <c r="R8447" s="181">
        <v>415</v>
      </c>
      <c r="S8447" s="226">
        <f t="shared" si="395"/>
        <v>2645</v>
      </c>
      <c r="T8447" s="181">
        <f t="shared" si="393"/>
        <v>37022.183708846569</v>
      </c>
      <c r="U8447" s="226">
        <f t="shared" si="394"/>
        <v>2428.8887805831878</v>
      </c>
    </row>
    <row r="8448" spans="1:21" x14ac:dyDescent="0.25">
      <c r="A8448" s="156" t="s">
        <v>20711</v>
      </c>
      <c r="B8448" s="156" t="s">
        <v>144</v>
      </c>
      <c r="C8448" s="223">
        <v>2.6012604236602783</v>
      </c>
      <c r="D8448" s="221">
        <v>-4.4217510223388672</v>
      </c>
      <c r="E8448" s="221">
        <v>12.87397575378418</v>
      </c>
      <c r="F8448" s="221">
        <v>20.269699096679688</v>
      </c>
      <c r="G8448" s="221">
        <v>36.205265045166016</v>
      </c>
      <c r="H8448" s="221">
        <v>9.3765726089477539</v>
      </c>
      <c r="I8448" s="221">
        <v>3.792593240737915</v>
      </c>
      <c r="J8448" s="221">
        <v>1.6993602514266968</v>
      </c>
      <c r="K8448" s="180">
        <v>1209</v>
      </c>
      <c r="L8448" s="181">
        <v>420</v>
      </c>
      <c r="M8448" s="181">
        <v>394</v>
      </c>
      <c r="N8448" s="181">
        <v>364</v>
      </c>
      <c r="O8448" s="181">
        <v>1405</v>
      </c>
      <c r="P8448" s="181">
        <v>1638</v>
      </c>
      <c r="Q8448" s="181">
        <v>553</v>
      </c>
      <c r="R8448" s="181">
        <v>1518</v>
      </c>
      <c r="S8448" s="226">
        <f t="shared" si="395"/>
        <v>7501</v>
      </c>
      <c r="T8448" s="181">
        <f t="shared" si="393"/>
        <v>84642.461586713791</v>
      </c>
      <c r="U8448" s="226">
        <f t="shared" si="394"/>
        <v>5553.0793895279294</v>
      </c>
    </row>
    <row r="8449" spans="1:21" x14ac:dyDescent="0.25">
      <c r="A8449" s="156" t="s">
        <v>20712</v>
      </c>
      <c r="B8449" s="156" t="s">
        <v>144</v>
      </c>
      <c r="C8449" s="223">
        <v>0.46852421760559082</v>
      </c>
      <c r="D8449" s="221">
        <v>3.1007485389709473</v>
      </c>
      <c r="E8449" s="221">
        <v>8.4583759307861328</v>
      </c>
      <c r="F8449" s="221">
        <v>1.8837189674377441</v>
      </c>
      <c r="G8449" s="221">
        <v>34.979789733886719</v>
      </c>
      <c r="H8449" s="221">
        <v>15.861909866333008</v>
      </c>
      <c r="I8449" s="221">
        <v>5.0959463119506836</v>
      </c>
      <c r="J8449" s="221">
        <v>7.134576141834259E-2</v>
      </c>
      <c r="K8449" s="180">
        <v>1998.812255859375</v>
      </c>
      <c r="L8449" s="181">
        <v>714.074951171875</v>
      </c>
      <c r="M8449" s="181">
        <v>591.57672119140625</v>
      </c>
      <c r="N8449" s="181">
        <v>573.650146484375</v>
      </c>
      <c r="O8449" s="181">
        <v>2396.1845703125</v>
      </c>
      <c r="P8449" s="181">
        <v>2521.67041015625</v>
      </c>
      <c r="Q8449" s="181">
        <v>897.32427978515625</v>
      </c>
      <c r="R8449" s="181">
        <v>2323.482421875</v>
      </c>
      <c r="S8449" s="226">
        <f t="shared" si="395"/>
        <v>12016.775756835938</v>
      </c>
      <c r="T8449" s="181">
        <f t="shared" si="393"/>
        <v>137790.0609395619</v>
      </c>
      <c r="U8449" s="226">
        <f t="shared" si="394"/>
        <v>9039.8971525821562</v>
      </c>
    </row>
    <row r="8450" spans="1:21" x14ac:dyDescent="0.25">
      <c r="A8450" s="156" t="s">
        <v>20713</v>
      </c>
      <c r="B8450" s="156" t="s">
        <v>144</v>
      </c>
      <c r="C8450" s="223">
        <v>0.6650543212890625</v>
      </c>
      <c r="D8450" s="221">
        <v>13.41422176361084</v>
      </c>
      <c r="E8450" s="221">
        <v>1.257163405418396</v>
      </c>
      <c r="F8450" s="221">
        <v>4.6077241897583008</v>
      </c>
      <c r="G8450" s="221">
        <v>27.739011764526367</v>
      </c>
      <c r="H8450" s="221">
        <v>2.2510561943054199</v>
      </c>
      <c r="I8450" s="221">
        <v>0.77046209573745728</v>
      </c>
      <c r="J8450" s="221">
        <v>0.34466445446014404</v>
      </c>
      <c r="K8450" s="180">
        <v>909</v>
      </c>
      <c r="L8450" s="181">
        <v>294</v>
      </c>
      <c r="M8450" s="181">
        <v>264</v>
      </c>
      <c r="N8450" s="181">
        <v>285</v>
      </c>
      <c r="O8450" s="181">
        <v>1132</v>
      </c>
      <c r="P8450" s="181">
        <v>1053</v>
      </c>
      <c r="Q8450" s="181">
        <v>349</v>
      </c>
      <c r="R8450" s="181">
        <v>846</v>
      </c>
      <c r="S8450" s="226">
        <f t="shared" si="395"/>
        <v>5132</v>
      </c>
      <c r="T8450" s="181">
        <f t="shared" si="393"/>
        <v>40524.808999598026</v>
      </c>
      <c r="U8450" s="226">
        <f t="shared" si="394"/>
        <v>2658.6830935874809</v>
      </c>
    </row>
    <row r="8451" spans="1:21" x14ac:dyDescent="0.25">
      <c r="A8451" s="156" t="s">
        <v>20714</v>
      </c>
      <c r="B8451" s="156" t="s">
        <v>144</v>
      </c>
      <c r="C8451" s="223">
        <v>37.666091918945313</v>
      </c>
      <c r="D8451" s="221">
        <v>46.986919403076172</v>
      </c>
      <c r="E8451" s="221">
        <v>5.5121254920959473</v>
      </c>
      <c r="F8451" s="221">
        <v>290.51947021484375</v>
      </c>
      <c r="G8451" s="221">
        <v>251.46084594726562</v>
      </c>
      <c r="H8451" s="221">
        <v>7.4770493507385254</v>
      </c>
      <c r="I8451" s="221">
        <v>-29.826959609985352</v>
      </c>
      <c r="J8451" s="221">
        <v>4.5996265411376953</v>
      </c>
      <c r="K8451" s="180">
        <v>17</v>
      </c>
      <c r="L8451" s="181">
        <v>14</v>
      </c>
      <c r="M8451" s="181">
        <v>44</v>
      </c>
      <c r="N8451" s="181">
        <v>30</v>
      </c>
      <c r="O8451" s="181">
        <v>76</v>
      </c>
      <c r="P8451" s="181">
        <v>107</v>
      </c>
      <c r="Q8451" s="181">
        <v>32</v>
      </c>
      <c r="R8451" s="181">
        <v>164</v>
      </c>
      <c r="S8451" s="226">
        <f t="shared" si="395"/>
        <v>484</v>
      </c>
      <c r="T8451" s="181">
        <f t="shared" si="393"/>
        <v>29967.202680110931</v>
      </c>
      <c r="U8451" s="226">
        <f t="shared" si="394"/>
        <v>1966.0375235454082</v>
      </c>
    </row>
    <row r="8452" spans="1:21" x14ac:dyDescent="0.25">
      <c r="A8452" s="156" t="s">
        <v>20715</v>
      </c>
      <c r="B8452" s="156" t="s">
        <v>144</v>
      </c>
      <c r="C8452" s="223">
        <v>0.34416833519935608</v>
      </c>
      <c r="D8452" s="221">
        <v>17.943798065185547</v>
      </c>
      <c r="E8452" s="221">
        <v>17.216995239257812</v>
      </c>
      <c r="F8452" s="221">
        <v>54.220760345458984</v>
      </c>
      <c r="G8452" s="221">
        <v>109.34331512451172</v>
      </c>
      <c r="H8452" s="221">
        <v>42.700408935546875</v>
      </c>
      <c r="I8452" s="221">
        <v>2.3299756050109863</v>
      </c>
      <c r="J8452" s="221">
        <v>1.9041780233383179</v>
      </c>
      <c r="K8452" s="180">
        <v>626</v>
      </c>
      <c r="L8452" s="181">
        <v>239</v>
      </c>
      <c r="M8452" s="181">
        <v>285</v>
      </c>
      <c r="N8452" s="181">
        <v>432</v>
      </c>
      <c r="O8452" s="181">
        <v>954</v>
      </c>
      <c r="P8452" s="181">
        <v>798</v>
      </c>
      <c r="Q8452" s="181">
        <v>242</v>
      </c>
      <c r="R8452" s="181">
        <v>707</v>
      </c>
      <c r="S8452" s="226">
        <f t="shared" si="395"/>
        <v>4283</v>
      </c>
      <c r="T8452" s="181">
        <f t="shared" si="393"/>
        <v>173132.78614610434</v>
      </c>
      <c r="U8452" s="226">
        <f t="shared" si="394"/>
        <v>11358.602861691717</v>
      </c>
    </row>
    <row r="8453" spans="1:21" x14ac:dyDescent="0.25">
      <c r="A8453" s="156" t="s">
        <v>20716</v>
      </c>
      <c r="B8453" s="156" t="s">
        <v>144</v>
      </c>
      <c r="C8453" s="223">
        <v>3.0133399963378906</v>
      </c>
      <c r="D8453" s="221">
        <v>2.5847928524017334</v>
      </c>
      <c r="E8453" s="221">
        <v>5.2239232063293457</v>
      </c>
      <c r="F8453" s="221">
        <v>23.1358642578125</v>
      </c>
      <c r="G8453" s="221">
        <v>70.387901306152344</v>
      </c>
      <c r="H8453" s="221">
        <v>31.674797058105469</v>
      </c>
      <c r="I8453" s="221">
        <v>15.704449653625488</v>
      </c>
      <c r="J8453" s="221">
        <v>2.5907127857208252</v>
      </c>
      <c r="K8453" s="180">
        <v>1815</v>
      </c>
      <c r="L8453" s="181">
        <v>597</v>
      </c>
      <c r="M8453" s="181">
        <v>598</v>
      </c>
      <c r="N8453" s="181">
        <v>662</v>
      </c>
      <c r="O8453" s="181">
        <v>1615</v>
      </c>
      <c r="P8453" s="181">
        <v>1156</v>
      </c>
      <c r="Q8453" s="181">
        <v>273</v>
      </c>
      <c r="R8453" s="181">
        <v>737</v>
      </c>
      <c r="S8453" s="226">
        <f t="shared" si="395"/>
        <v>7453</v>
      </c>
      <c r="T8453" s="181">
        <f t="shared" ref="T8453:T8516" si="396">SUMPRODUCT(C8453:J8453,K8453:R8453)</f>
        <v>181941.37772941589</v>
      </c>
      <c r="U8453" s="226">
        <f t="shared" ref="U8453:U8516" si="397">(T8453/$T$10045)*$S$10045</f>
        <v>11936.502032569975</v>
      </c>
    </row>
    <row r="8454" spans="1:21" x14ac:dyDescent="0.25">
      <c r="A8454" s="156" t="s">
        <v>20717</v>
      </c>
      <c r="B8454" s="156" t="s">
        <v>144</v>
      </c>
      <c r="C8454" s="223">
        <v>4.6474461555480957</v>
      </c>
      <c r="D8454" s="221">
        <v>12.41745662689209</v>
      </c>
      <c r="E8454" s="221">
        <v>47.152694702148438</v>
      </c>
      <c r="F8454" s="221">
        <v>38.816509246826172</v>
      </c>
      <c r="G8454" s="221">
        <v>64.701301574707031</v>
      </c>
      <c r="H8454" s="221">
        <v>51.009601593017578</v>
      </c>
      <c r="I8454" s="221">
        <v>21.509204864501953</v>
      </c>
      <c r="J8454" s="221">
        <v>4.0126709938049316</v>
      </c>
      <c r="K8454" s="180">
        <v>2316</v>
      </c>
      <c r="L8454" s="181">
        <v>569</v>
      </c>
      <c r="M8454" s="181">
        <v>543</v>
      </c>
      <c r="N8454" s="181">
        <v>729</v>
      </c>
      <c r="O8454" s="181">
        <v>1681</v>
      </c>
      <c r="P8454" s="181">
        <v>880</v>
      </c>
      <c r="Q8454" s="181">
        <v>186</v>
      </c>
      <c r="R8454" s="181">
        <v>553</v>
      </c>
      <c r="S8454" s="226">
        <f t="shared" ref="S8454:S8517" si="398">SUM(K8454:R8454)</f>
        <v>7457</v>
      </c>
      <c r="T8454" s="181">
        <f t="shared" si="396"/>
        <v>231601.22309446335</v>
      </c>
      <c r="U8454" s="226">
        <f t="shared" si="397"/>
        <v>15194.50113389899</v>
      </c>
    </row>
    <row r="8455" spans="1:21" x14ac:dyDescent="0.25">
      <c r="A8455" s="156" t="s">
        <v>20718</v>
      </c>
      <c r="B8455" s="156" t="s">
        <v>144</v>
      </c>
      <c r="C8455" s="223">
        <v>4.7191967964172363</v>
      </c>
      <c r="D8455" s="221">
        <v>7.2847504615783691</v>
      </c>
      <c r="E8455" s="221">
        <v>37.528049468994141</v>
      </c>
      <c r="F8455" s="221">
        <v>35.471866607666016</v>
      </c>
      <c r="G8455" s="221">
        <v>143.47669982910156</v>
      </c>
      <c r="H8455" s="221">
        <v>25.520942687988281</v>
      </c>
      <c r="I8455" s="221">
        <v>4.8246045112609863</v>
      </c>
      <c r="J8455" s="221">
        <v>4.7476749420166016</v>
      </c>
      <c r="K8455" s="180">
        <v>1189</v>
      </c>
      <c r="L8455" s="181">
        <v>329</v>
      </c>
      <c r="M8455" s="181">
        <v>362</v>
      </c>
      <c r="N8455" s="181">
        <v>379</v>
      </c>
      <c r="O8455" s="181">
        <v>1001</v>
      </c>
      <c r="P8455" s="181">
        <v>550</v>
      </c>
      <c r="Q8455" s="181">
        <v>128</v>
      </c>
      <c r="R8455" s="181">
        <v>516</v>
      </c>
      <c r="S8455" s="226">
        <f t="shared" si="398"/>
        <v>4454</v>
      </c>
      <c r="T8455" s="181">
        <f t="shared" si="396"/>
        <v>195760.84389972687</v>
      </c>
      <c r="U8455" s="226">
        <f t="shared" si="397"/>
        <v>12843.146184051957</v>
      </c>
    </row>
    <row r="8456" spans="1:21" x14ac:dyDescent="0.25">
      <c r="A8456" s="156" t="s">
        <v>20719</v>
      </c>
      <c r="B8456" s="156" t="s">
        <v>144</v>
      </c>
      <c r="C8456" s="223">
        <v>3.9652640819549561</v>
      </c>
      <c r="D8456" s="221">
        <v>4.8824348449707031</v>
      </c>
      <c r="E8456" s="221">
        <v>32.971546173095703</v>
      </c>
      <c r="F8456" s="221">
        <v>38.435367584228516</v>
      </c>
      <c r="G8456" s="221">
        <v>50.464221954345703</v>
      </c>
      <c r="H8456" s="221">
        <v>30.515495300292969</v>
      </c>
      <c r="I8456" s="221">
        <v>8.762516975402832</v>
      </c>
      <c r="J8456" s="221">
        <v>0.37231817841529846</v>
      </c>
      <c r="K8456" s="180">
        <v>1618</v>
      </c>
      <c r="L8456" s="181">
        <v>534</v>
      </c>
      <c r="M8456" s="181">
        <v>478</v>
      </c>
      <c r="N8456" s="181">
        <v>573</v>
      </c>
      <c r="O8456" s="181">
        <v>1748</v>
      </c>
      <c r="P8456" s="181">
        <v>1723</v>
      </c>
      <c r="Q8456" s="181">
        <v>558</v>
      </c>
      <c r="R8456" s="181">
        <v>1547</v>
      </c>
      <c r="S8456" s="226">
        <f t="shared" si="398"/>
        <v>8779</v>
      </c>
      <c r="T8456" s="181">
        <f t="shared" si="396"/>
        <v>193062.00126120448</v>
      </c>
      <c r="U8456" s="226">
        <f t="shared" si="397"/>
        <v>12666.085083150439</v>
      </c>
    </row>
    <row r="8457" spans="1:21" x14ac:dyDescent="0.25">
      <c r="A8457" s="156" t="s">
        <v>20720</v>
      </c>
      <c r="B8457" s="156" t="s">
        <v>144</v>
      </c>
      <c r="C8457" s="223">
        <v>5.1156020164489746</v>
      </c>
      <c r="D8457" s="221">
        <v>2.8509948253631592</v>
      </c>
      <c r="E8457" s="221">
        <v>10.770817756652832</v>
      </c>
      <c r="F8457" s="221">
        <v>16.569494247436523</v>
      </c>
      <c r="G8457" s="221">
        <v>29.783205032348633</v>
      </c>
      <c r="H8457" s="221">
        <v>10.956358909606934</v>
      </c>
      <c r="I8457" s="221">
        <v>7.7501527965068817E-2</v>
      </c>
      <c r="J8457" s="221">
        <v>-0.34829616546630859</v>
      </c>
      <c r="K8457" s="180">
        <v>940</v>
      </c>
      <c r="L8457" s="181">
        <v>328</v>
      </c>
      <c r="M8457" s="181">
        <v>237</v>
      </c>
      <c r="N8457" s="181">
        <v>205</v>
      </c>
      <c r="O8457" s="181">
        <v>1022</v>
      </c>
      <c r="P8457" s="181">
        <v>1242</v>
      </c>
      <c r="Q8457" s="181">
        <v>361</v>
      </c>
      <c r="R8457" s="181">
        <v>690</v>
      </c>
      <c r="S8457" s="226">
        <f t="shared" si="398"/>
        <v>5025</v>
      </c>
      <c r="T8457" s="181">
        <f t="shared" si="396"/>
        <v>55527.109333448112</v>
      </c>
      <c r="U8457" s="226">
        <f t="shared" si="397"/>
        <v>3642.9286273030052</v>
      </c>
    </row>
    <row r="8458" spans="1:21" x14ac:dyDescent="0.25">
      <c r="A8458" s="156" t="s">
        <v>20721</v>
      </c>
      <c r="B8458" s="156" t="s">
        <v>144</v>
      </c>
      <c r="C8458" s="223">
        <v>0.89773446321487427</v>
      </c>
      <c r="D8458" s="221">
        <v>7.0511054992675781</v>
      </c>
      <c r="E8458" s="221">
        <v>-2.5713760852813721</v>
      </c>
      <c r="F8458" s="221">
        <v>4.8404035568237305</v>
      </c>
      <c r="G8458" s="221">
        <v>14.724155426025391</v>
      </c>
      <c r="H8458" s="221">
        <v>5.7103443145751953</v>
      </c>
      <c r="I8458" s="221">
        <v>1.0031421184539795</v>
      </c>
      <c r="J8458" s="221">
        <v>0.30430984497070313</v>
      </c>
      <c r="K8458" s="180">
        <v>836</v>
      </c>
      <c r="L8458" s="181">
        <v>371</v>
      </c>
      <c r="M8458" s="181">
        <v>300</v>
      </c>
      <c r="N8458" s="181">
        <v>283</v>
      </c>
      <c r="O8458" s="181">
        <v>1042</v>
      </c>
      <c r="P8458" s="181">
        <v>1352</v>
      </c>
      <c r="Q8458" s="181">
        <v>499</v>
      </c>
      <c r="R8458" s="181">
        <v>1404</v>
      </c>
      <c r="S8458" s="226">
        <f t="shared" si="398"/>
        <v>6087</v>
      </c>
      <c r="T8458" s="181">
        <f t="shared" si="396"/>
        <v>27955.661939144135</v>
      </c>
      <c r="U8458" s="226">
        <f t="shared" si="397"/>
        <v>1834.0677625004171</v>
      </c>
    </row>
    <row r="8459" spans="1:21" x14ac:dyDescent="0.25">
      <c r="A8459" s="156" t="s">
        <v>20722</v>
      </c>
      <c r="B8459" s="156" t="s">
        <v>144</v>
      </c>
      <c r="C8459" s="223">
        <v>8.8246011734008789</v>
      </c>
      <c r="D8459" s="221">
        <v>12.974613189697266</v>
      </c>
      <c r="E8459" s="221">
        <v>7.3782029151916504</v>
      </c>
      <c r="F8459" s="221">
        <v>42.69677734375</v>
      </c>
      <c r="G8459" s="221">
        <v>83.888824462890625</v>
      </c>
      <c r="H8459" s="221">
        <v>27.095783233642578</v>
      </c>
      <c r="I8459" s="221">
        <v>6.417513370513916</v>
      </c>
      <c r="J8459" s="221">
        <v>4.0797739028930664</v>
      </c>
      <c r="K8459" s="180">
        <v>1563</v>
      </c>
      <c r="L8459" s="181">
        <v>573</v>
      </c>
      <c r="M8459" s="181">
        <v>478</v>
      </c>
      <c r="N8459" s="181">
        <v>459</v>
      </c>
      <c r="O8459" s="181">
        <v>1421</v>
      </c>
      <c r="P8459" s="181">
        <v>1310</v>
      </c>
      <c r="Q8459" s="181">
        <v>398</v>
      </c>
      <c r="R8459" s="181">
        <v>830</v>
      </c>
      <c r="S8459" s="226">
        <f t="shared" si="398"/>
        <v>7032</v>
      </c>
      <c r="T8459" s="181">
        <f t="shared" si="396"/>
        <v>204993.7850446701</v>
      </c>
      <c r="U8459" s="226">
        <f t="shared" si="397"/>
        <v>13448.885362894041</v>
      </c>
    </row>
    <row r="8460" spans="1:21" x14ac:dyDescent="0.25">
      <c r="A8460" s="156" t="s">
        <v>20723</v>
      </c>
      <c r="B8460" s="156" t="s">
        <v>144</v>
      </c>
      <c r="C8460" s="223">
        <v>1.2555793523788452</v>
      </c>
      <c r="D8460" s="221">
        <v>8.1915912628173828</v>
      </c>
      <c r="E8460" s="221">
        <v>2.7682232856750488</v>
      </c>
      <c r="F8460" s="221">
        <v>12.61137866973877</v>
      </c>
      <c r="G8460" s="221">
        <v>32.653068542480469</v>
      </c>
      <c r="H8460" s="221">
        <v>16.691074371337891</v>
      </c>
      <c r="I8460" s="221">
        <v>2.2593998908996582</v>
      </c>
      <c r="J8460" s="221">
        <v>2.4196202754974365</v>
      </c>
      <c r="K8460" s="180">
        <v>1592</v>
      </c>
      <c r="L8460" s="181">
        <v>595</v>
      </c>
      <c r="M8460" s="181">
        <v>466</v>
      </c>
      <c r="N8460" s="181">
        <v>471</v>
      </c>
      <c r="O8460" s="181">
        <v>1767</v>
      </c>
      <c r="P8460" s="181">
        <v>1855</v>
      </c>
      <c r="Q8460" s="181">
        <v>686</v>
      </c>
      <c r="R8460" s="181">
        <v>1521</v>
      </c>
      <c r="S8460" s="226">
        <f t="shared" si="398"/>
        <v>8953</v>
      </c>
      <c r="T8460" s="181">
        <f t="shared" si="396"/>
        <v>107992.93637251854</v>
      </c>
      <c r="U8460" s="226">
        <f t="shared" si="397"/>
        <v>7085.0178260761595</v>
      </c>
    </row>
    <row r="8461" spans="1:21" x14ac:dyDescent="0.25">
      <c r="A8461" s="156" t="s">
        <v>20724</v>
      </c>
      <c r="B8461" s="156" t="s">
        <v>144</v>
      </c>
      <c r="C8461" s="223">
        <v>0.55969256162643433</v>
      </c>
      <c r="D8461" s="221">
        <v>-2.645585298538208</v>
      </c>
      <c r="E8461" s="221">
        <v>8.9759120941162109</v>
      </c>
      <c r="F8461" s="221">
        <v>9.5596637725830078</v>
      </c>
      <c r="G8461" s="221">
        <v>25.161075592041016</v>
      </c>
      <c r="H8461" s="221">
        <v>5.5543146133422852</v>
      </c>
      <c r="I8461" s="221">
        <v>2.8402457237243652</v>
      </c>
      <c r="J8461" s="221">
        <v>-0.70856815576553345</v>
      </c>
      <c r="K8461" s="180">
        <v>1361</v>
      </c>
      <c r="L8461" s="181">
        <v>413</v>
      </c>
      <c r="M8461" s="181">
        <v>330</v>
      </c>
      <c r="N8461" s="181">
        <v>380</v>
      </c>
      <c r="O8461" s="181">
        <v>1554</v>
      </c>
      <c r="P8461" s="181">
        <v>1538</v>
      </c>
      <c r="Q8461" s="181">
        <v>484</v>
      </c>
      <c r="R8461" s="181">
        <v>1532</v>
      </c>
      <c r="S8461" s="226">
        <f t="shared" si="398"/>
        <v>7592</v>
      </c>
      <c r="T8461" s="181">
        <f t="shared" si="396"/>
        <v>54195.837933719158</v>
      </c>
      <c r="U8461" s="226">
        <f t="shared" si="397"/>
        <v>3555.5888260599932</v>
      </c>
    </row>
    <row r="8462" spans="1:21" x14ac:dyDescent="0.25">
      <c r="A8462" s="156" t="s">
        <v>20725</v>
      </c>
      <c r="B8462" s="156" t="s">
        <v>144</v>
      </c>
      <c r="C8462" s="223">
        <v>4.2610673904418945</v>
      </c>
      <c r="D8462" s="221">
        <v>5.0046553611755371</v>
      </c>
      <c r="E8462" s="221">
        <v>4.0796070098876953</v>
      </c>
      <c r="F8462" s="221">
        <v>23.977874755859375</v>
      </c>
      <c r="G8462" s="221">
        <v>51.359001159667969</v>
      </c>
      <c r="H8462" s="221">
        <v>20.087717056274414</v>
      </c>
      <c r="I8462" s="221">
        <v>3.1956856250762939</v>
      </c>
      <c r="J8462" s="221">
        <v>3.5565586090087891</v>
      </c>
      <c r="K8462" s="180">
        <v>1717</v>
      </c>
      <c r="L8462" s="181">
        <v>573</v>
      </c>
      <c r="M8462" s="181">
        <v>557</v>
      </c>
      <c r="N8462" s="181">
        <v>547</v>
      </c>
      <c r="O8462" s="181">
        <v>1635</v>
      </c>
      <c r="P8462" s="181">
        <v>1601</v>
      </c>
      <c r="Q8462" s="181">
        <v>447</v>
      </c>
      <c r="R8462" s="181">
        <v>1002</v>
      </c>
      <c r="S8462" s="226">
        <f t="shared" si="398"/>
        <v>8079</v>
      </c>
      <c r="T8462" s="181">
        <f t="shared" si="396"/>
        <v>146696.70393109322</v>
      </c>
      <c r="U8462" s="226">
        <f t="shared" si="397"/>
        <v>9624.2291143302955</v>
      </c>
    </row>
    <row r="8463" spans="1:21" x14ac:dyDescent="0.25">
      <c r="A8463" s="156" t="s">
        <v>20700</v>
      </c>
      <c r="B8463" s="156" t="s">
        <v>144</v>
      </c>
      <c r="C8463" s="223">
        <v>7.9019851684570312</v>
      </c>
      <c r="D8463" s="221">
        <v>5.6061282157897949</v>
      </c>
      <c r="E8463" s="221">
        <v>24.588769912719727</v>
      </c>
      <c r="F8463" s="221">
        <v>52.821392059326172</v>
      </c>
      <c r="G8463" s="221">
        <v>113.40347290039062</v>
      </c>
      <c r="H8463" s="221">
        <v>29.011962890625</v>
      </c>
      <c r="I8463" s="221">
        <v>4.2309212684631348</v>
      </c>
      <c r="J8463" s="221">
        <v>3.8051238059997559</v>
      </c>
      <c r="K8463" s="180">
        <v>1053.19091796875</v>
      </c>
      <c r="L8463" s="181">
        <v>374.29092407226563</v>
      </c>
      <c r="M8463" s="181">
        <v>422.07272338867187</v>
      </c>
      <c r="N8463" s="181">
        <v>528.58636474609375</v>
      </c>
      <c r="O8463" s="181">
        <v>1377.7091064453125</v>
      </c>
      <c r="P8463" s="181">
        <v>1328.9317626953125</v>
      </c>
      <c r="Q8463" s="181">
        <v>377.27728271484375</v>
      </c>
      <c r="R8463" s="181">
        <v>911.83636474609375</v>
      </c>
      <c r="S8463" s="226">
        <f t="shared" si="398"/>
        <v>6373.8954467773437</v>
      </c>
      <c r="T8463" s="181">
        <f t="shared" si="396"/>
        <v>248577.33565410424</v>
      </c>
      <c r="U8463" s="226">
        <f t="shared" si="397"/>
        <v>16308.241200079265</v>
      </c>
    </row>
    <row r="8464" spans="1:21" x14ac:dyDescent="0.25">
      <c r="A8464" s="156" t="s">
        <v>20726</v>
      </c>
      <c r="B8464" s="156" t="s">
        <v>144</v>
      </c>
      <c r="C8464" s="223">
        <v>-1.2061736583709717</v>
      </c>
      <c r="D8464" s="221">
        <v>-2.2787795066833496</v>
      </c>
      <c r="E8464" s="221">
        <v>6.4884567260742188</v>
      </c>
      <c r="F8464" s="221">
        <v>5.1041731834411621</v>
      </c>
      <c r="G8464" s="221">
        <v>28.069623947143555</v>
      </c>
      <c r="H8464" s="221">
        <v>5.3648324012756348</v>
      </c>
      <c r="I8464" s="221">
        <v>1.4390856027603149</v>
      </c>
      <c r="J8464" s="221">
        <v>-0.73165309429168701</v>
      </c>
      <c r="K8464" s="180">
        <v>1548</v>
      </c>
      <c r="L8464" s="181">
        <v>565</v>
      </c>
      <c r="M8464" s="181">
        <v>460</v>
      </c>
      <c r="N8464" s="181">
        <v>384</v>
      </c>
      <c r="O8464" s="181">
        <v>1855</v>
      </c>
      <c r="P8464" s="181">
        <v>2233</v>
      </c>
      <c r="Q8464" s="181">
        <v>697</v>
      </c>
      <c r="R8464" s="181">
        <v>1909</v>
      </c>
      <c r="S8464" s="226">
        <f t="shared" si="398"/>
        <v>9651</v>
      </c>
      <c r="T8464" s="181">
        <f t="shared" si="396"/>
        <v>65445.165434122086</v>
      </c>
      <c r="U8464" s="226">
        <f t="shared" si="397"/>
        <v>4293.6156688230685</v>
      </c>
    </row>
    <row r="8465" spans="1:21" x14ac:dyDescent="0.25">
      <c r="A8465" s="156" t="s">
        <v>20727</v>
      </c>
      <c r="B8465" s="156" t="s">
        <v>144</v>
      </c>
      <c r="C8465" s="223">
        <v>-0.20911607146263123</v>
      </c>
      <c r="D8465" s="221">
        <v>1.1770112439990044E-2</v>
      </c>
      <c r="E8465" s="221">
        <v>-2.8423905372619629</v>
      </c>
      <c r="F8465" s="221">
        <v>-5.8669428825378418</v>
      </c>
      <c r="G8465" s="221">
        <v>30.461400985717773</v>
      </c>
      <c r="H8465" s="221">
        <v>3.3460631370544434</v>
      </c>
      <c r="I8465" s="221">
        <v>-3.7277326583862305</v>
      </c>
      <c r="J8465" s="221">
        <v>-1.4347283840179443</v>
      </c>
      <c r="K8465" s="180">
        <v>1146</v>
      </c>
      <c r="L8465" s="181">
        <v>390</v>
      </c>
      <c r="M8465" s="181">
        <v>326</v>
      </c>
      <c r="N8465" s="181">
        <v>349</v>
      </c>
      <c r="O8465" s="181">
        <v>1307</v>
      </c>
      <c r="P8465" s="181">
        <v>1711</v>
      </c>
      <c r="Q8465" s="181">
        <v>526</v>
      </c>
      <c r="R8465" s="181">
        <v>1460</v>
      </c>
      <c r="S8465" s="226">
        <f t="shared" si="398"/>
        <v>7215</v>
      </c>
      <c r="T8465" s="181">
        <f t="shared" si="396"/>
        <v>38273.435241658241</v>
      </c>
      <c r="U8465" s="226">
        <f t="shared" si="397"/>
        <v>2510.9787738054824</v>
      </c>
    </row>
    <row r="8466" spans="1:21" x14ac:dyDescent="0.25">
      <c r="A8466" s="156" t="s">
        <v>20728</v>
      </c>
      <c r="B8466" s="156" t="s">
        <v>144</v>
      </c>
      <c r="C8466" s="223">
        <v>1.1412390470504761</v>
      </c>
      <c r="D8466" s="221">
        <v>-4.4741458892822266</v>
      </c>
      <c r="E8466" s="221">
        <v>-1.8604447841644287</v>
      </c>
      <c r="F8466" s="221">
        <v>33.008579254150391</v>
      </c>
      <c r="G8466" s="221">
        <v>39.208786010742188</v>
      </c>
      <c r="H8466" s="221">
        <v>16.803730010986328</v>
      </c>
      <c r="I8466" s="221">
        <v>2.0956931114196777</v>
      </c>
      <c r="J8466" s="221">
        <v>3.5775413513183594</v>
      </c>
      <c r="K8466" s="180">
        <v>1282</v>
      </c>
      <c r="L8466" s="181">
        <v>421</v>
      </c>
      <c r="M8466" s="181">
        <v>428</v>
      </c>
      <c r="N8466" s="181">
        <v>470</v>
      </c>
      <c r="O8466" s="181">
        <v>1448</v>
      </c>
      <c r="P8466" s="181">
        <v>1474</v>
      </c>
      <c r="Q8466" s="181">
        <v>448</v>
      </c>
      <c r="R8466" s="181">
        <v>1032</v>
      </c>
      <c r="S8466" s="226">
        <f t="shared" si="398"/>
        <v>7003</v>
      </c>
      <c r="T8466" s="181">
        <f t="shared" si="396"/>
        <v>100471.1282889843</v>
      </c>
      <c r="U8466" s="226">
        <f t="shared" si="397"/>
        <v>6591.5397695824076</v>
      </c>
    </row>
    <row r="8467" spans="1:21" x14ac:dyDescent="0.25">
      <c r="A8467" s="156" t="s">
        <v>20729</v>
      </c>
      <c r="B8467" s="156" t="s">
        <v>144</v>
      </c>
      <c r="C8467" s="223">
        <v>-1.0294543504714966</v>
      </c>
      <c r="D8467" s="221">
        <v>-0.19003745913505554</v>
      </c>
      <c r="E8467" s="221">
        <v>-0.56543785333633423</v>
      </c>
      <c r="F8467" s="221">
        <v>2.7851223945617676</v>
      </c>
      <c r="G8467" s="221">
        <v>6.9821224212646484</v>
      </c>
      <c r="H8467" s="221">
        <v>3.3139307498931885</v>
      </c>
      <c r="I8467" s="221">
        <v>-1.0521390438079834</v>
      </c>
      <c r="J8467" s="221">
        <v>-1.4779367446899414</v>
      </c>
      <c r="K8467" s="180">
        <v>321.92239379882812</v>
      </c>
      <c r="L8467" s="181">
        <v>89.3138427734375</v>
      </c>
      <c r="M8467" s="181">
        <v>64.777069091796875</v>
      </c>
      <c r="N8467" s="181">
        <v>60.851188659667969</v>
      </c>
      <c r="O8467" s="181">
        <v>366.08859252929687</v>
      </c>
      <c r="P8467" s="181">
        <v>398.47714233398438</v>
      </c>
      <c r="Q8467" s="181">
        <v>127.59120178222656</v>
      </c>
      <c r="R8467" s="181">
        <v>238.49739074707031</v>
      </c>
      <c r="S8467" s="226">
        <f t="shared" si="398"/>
        <v>1667.5188217163086</v>
      </c>
      <c r="T8467" s="181">
        <f t="shared" si="396"/>
        <v>3174.3464996613493</v>
      </c>
      <c r="U8467" s="226">
        <f t="shared" si="397"/>
        <v>208.25715358515177</v>
      </c>
    </row>
    <row r="8468" spans="1:21" x14ac:dyDescent="0.25">
      <c r="A8468" s="156" t="s">
        <v>20730</v>
      </c>
      <c r="B8468" s="156" t="s">
        <v>144</v>
      </c>
      <c r="C8468" s="223">
        <v>-1.491061806678772</v>
      </c>
      <c r="D8468" s="221">
        <v>6.2234106063842773</v>
      </c>
      <c r="E8468" s="221">
        <v>-0.18382209539413452</v>
      </c>
      <c r="F8468" s="221">
        <v>8.4878063201904297</v>
      </c>
      <c r="G8468" s="221">
        <v>12.978405952453613</v>
      </c>
      <c r="H8468" s="221">
        <v>8.4458074569702148</v>
      </c>
      <c r="I8468" s="221">
        <v>2.7305622100830078</v>
      </c>
      <c r="J8468" s="221">
        <v>-1.0963209867477417</v>
      </c>
      <c r="K8468" s="180">
        <v>1055</v>
      </c>
      <c r="L8468" s="181">
        <v>376</v>
      </c>
      <c r="M8468" s="181">
        <v>324</v>
      </c>
      <c r="N8468" s="181">
        <v>338</v>
      </c>
      <c r="O8468" s="181">
        <v>1290</v>
      </c>
      <c r="P8468" s="181">
        <v>1481</v>
      </c>
      <c r="Q8468" s="181">
        <v>450</v>
      </c>
      <c r="R8468" s="181">
        <v>991</v>
      </c>
      <c r="S8468" s="226">
        <f t="shared" si="398"/>
        <v>6305</v>
      </c>
      <c r="T8468" s="181">
        <f t="shared" si="396"/>
        <v>32968.93577837944</v>
      </c>
      <c r="U8468" s="226">
        <f t="shared" si="397"/>
        <v>2162.9701491848682</v>
      </c>
    </row>
    <row r="8469" spans="1:21" x14ac:dyDescent="0.25">
      <c r="A8469" s="156" t="s">
        <v>20731</v>
      </c>
      <c r="B8469" s="156" t="s">
        <v>144</v>
      </c>
      <c r="C8469" s="223">
        <v>-0.81610661745071411</v>
      </c>
      <c r="D8469" s="221">
        <v>0.1514027863740921</v>
      </c>
      <c r="E8469" s="221">
        <v>-0.22399759292602539</v>
      </c>
      <c r="F8469" s="221">
        <v>27.082584381103516</v>
      </c>
      <c r="G8469" s="221">
        <v>25.077978134155273</v>
      </c>
      <c r="H8469" s="221">
        <v>5.1428446769714355</v>
      </c>
      <c r="I8469" s="221">
        <v>-0.71069884300231934</v>
      </c>
      <c r="J8469" s="221">
        <v>-1.1364965438842773</v>
      </c>
      <c r="K8469" s="180">
        <v>867</v>
      </c>
      <c r="L8469" s="181">
        <v>253</v>
      </c>
      <c r="M8469" s="181">
        <v>157</v>
      </c>
      <c r="N8469" s="181">
        <v>212</v>
      </c>
      <c r="O8469" s="181">
        <v>1005</v>
      </c>
      <c r="P8469" s="181">
        <v>916</v>
      </c>
      <c r="Q8469" s="181">
        <v>260</v>
      </c>
      <c r="R8469" s="181">
        <v>502</v>
      </c>
      <c r="S8469" s="226">
        <f t="shared" si="398"/>
        <v>4172</v>
      </c>
      <c r="T8469" s="181">
        <f t="shared" si="396"/>
        <v>34195.99151904881</v>
      </c>
      <c r="U8469" s="226">
        <f t="shared" si="397"/>
        <v>2243.4727458199191</v>
      </c>
    </row>
    <row r="8470" spans="1:21" x14ac:dyDescent="0.25">
      <c r="A8470" s="156" t="s">
        <v>20732</v>
      </c>
      <c r="B8470" s="156" t="s">
        <v>144</v>
      </c>
      <c r="C8470" s="223">
        <v>4.7993941307067871</v>
      </c>
      <c r="D8470" s="221">
        <v>2.7848660945892334</v>
      </c>
      <c r="E8470" s="221">
        <v>-2.6319320201873779</v>
      </c>
      <c r="F8470" s="221">
        <v>39.036674499511719</v>
      </c>
      <c r="G8470" s="221">
        <v>51.309112548828125</v>
      </c>
      <c r="H8470" s="221">
        <v>8.2590541839599609</v>
      </c>
      <c r="I8470" s="221">
        <v>12.519987106323242</v>
      </c>
      <c r="J8470" s="221">
        <v>1.642561674118042</v>
      </c>
      <c r="K8470" s="180">
        <v>1070</v>
      </c>
      <c r="L8470" s="181">
        <v>314</v>
      </c>
      <c r="M8470" s="181">
        <v>343</v>
      </c>
      <c r="N8470" s="181">
        <v>349</v>
      </c>
      <c r="O8470" s="181">
        <v>1082</v>
      </c>
      <c r="P8470" s="181">
        <v>1128</v>
      </c>
      <c r="Q8470" s="181">
        <v>358</v>
      </c>
      <c r="R8470" s="181">
        <v>1186</v>
      </c>
      <c r="S8470" s="226">
        <f t="shared" si="398"/>
        <v>5830</v>
      </c>
      <c r="T8470" s="181">
        <f t="shared" si="396"/>
        <v>89993.752817869186</v>
      </c>
      <c r="U8470" s="226">
        <f t="shared" si="397"/>
        <v>5904.1578492753124</v>
      </c>
    </row>
    <row r="8471" spans="1:21" x14ac:dyDescent="0.25">
      <c r="A8471" s="156" t="s">
        <v>20733</v>
      </c>
      <c r="B8471" s="156" t="s">
        <v>144</v>
      </c>
      <c r="C8471" s="223">
        <v>14.952500343322754</v>
      </c>
      <c r="D8471" s="221">
        <v>10.863258361816406</v>
      </c>
      <c r="E8471" s="221">
        <v>9.6110382080078125</v>
      </c>
      <c r="F8471" s="221">
        <v>17.831121444702148</v>
      </c>
      <c r="G8471" s="221">
        <v>22.226919174194336</v>
      </c>
      <c r="H8471" s="221">
        <v>4.876101016998291</v>
      </c>
      <c r="I8471" s="221">
        <v>1.5224179029464722</v>
      </c>
      <c r="J8471" s="221">
        <v>1.0966202020645142</v>
      </c>
      <c r="K8471" s="180">
        <v>779</v>
      </c>
      <c r="L8471" s="181">
        <v>276</v>
      </c>
      <c r="M8471" s="181">
        <v>306</v>
      </c>
      <c r="N8471" s="181">
        <v>293</v>
      </c>
      <c r="O8471" s="181">
        <v>1032</v>
      </c>
      <c r="P8471" s="181">
        <v>935</v>
      </c>
      <c r="Q8471" s="181">
        <v>285</v>
      </c>
      <c r="R8471" s="181">
        <v>525</v>
      </c>
      <c r="S8471" s="226">
        <f t="shared" si="398"/>
        <v>4431</v>
      </c>
      <c r="T8471" s="181">
        <f t="shared" si="396"/>
        <v>51318.703097343445</v>
      </c>
      <c r="U8471" s="226">
        <f t="shared" si="397"/>
        <v>3366.8306323441498</v>
      </c>
    </row>
    <row r="8472" spans="1:21" x14ac:dyDescent="0.25">
      <c r="A8472" s="156" t="s">
        <v>20734</v>
      </c>
      <c r="B8472" s="156" t="s">
        <v>144</v>
      </c>
      <c r="C8472" s="223">
        <v>5.1246891021728516</v>
      </c>
      <c r="D8472" s="221">
        <v>9.0180063247680664</v>
      </c>
      <c r="E8472" s="221">
        <v>-1.1064326763153076</v>
      </c>
      <c r="F8472" s="221">
        <v>7.490077018737793</v>
      </c>
      <c r="G8472" s="221">
        <v>35.149490356445313</v>
      </c>
      <c r="H8472" s="221">
        <v>28.178562164306641</v>
      </c>
      <c r="I8472" s="221">
        <v>1.1786679029464722</v>
      </c>
      <c r="J8472" s="221">
        <v>0.75287026166915894</v>
      </c>
      <c r="K8472" s="180">
        <v>761</v>
      </c>
      <c r="L8472" s="181">
        <v>292</v>
      </c>
      <c r="M8472" s="181">
        <v>235</v>
      </c>
      <c r="N8472" s="181">
        <v>225</v>
      </c>
      <c r="O8472" s="181">
        <v>772</v>
      </c>
      <c r="P8472" s="181">
        <v>947</v>
      </c>
      <c r="Q8472" s="181">
        <v>302</v>
      </c>
      <c r="R8472" s="181">
        <v>728</v>
      </c>
      <c r="S8472" s="226">
        <f t="shared" si="398"/>
        <v>4262</v>
      </c>
      <c r="T8472" s="181">
        <f t="shared" si="396"/>
        <v>62682.954085826874</v>
      </c>
      <c r="U8472" s="226">
        <f t="shared" si="397"/>
        <v>4112.3971808420192</v>
      </c>
    </row>
    <row r="8473" spans="1:21" x14ac:dyDescent="0.25">
      <c r="A8473" s="156" t="s">
        <v>20735</v>
      </c>
      <c r="B8473" s="156" t="s">
        <v>144</v>
      </c>
      <c r="C8473" s="223">
        <v>3.475135326385498</v>
      </c>
      <c r="D8473" s="221">
        <v>3.2530617713928223</v>
      </c>
      <c r="E8473" s="221">
        <v>9.5644254684448242</v>
      </c>
      <c r="F8473" s="221">
        <v>15.329468727111816</v>
      </c>
      <c r="G8473" s="221">
        <v>50.002265930175781</v>
      </c>
      <c r="H8473" s="221">
        <v>15.563684463500977</v>
      </c>
      <c r="I8473" s="221">
        <v>1.6783108711242676</v>
      </c>
      <c r="J8473" s="221">
        <v>1.0096843242645264</v>
      </c>
      <c r="K8473" s="180">
        <v>1006</v>
      </c>
      <c r="L8473" s="181">
        <v>397</v>
      </c>
      <c r="M8473" s="181">
        <v>449</v>
      </c>
      <c r="N8473" s="181">
        <v>543</v>
      </c>
      <c r="O8473" s="181">
        <v>1385</v>
      </c>
      <c r="P8473" s="181">
        <v>1241</v>
      </c>
      <c r="Q8473" s="181">
        <v>371</v>
      </c>
      <c r="R8473" s="181">
        <v>787</v>
      </c>
      <c r="S8473" s="226">
        <f t="shared" si="398"/>
        <v>6179</v>
      </c>
      <c r="T8473" s="181">
        <f t="shared" si="396"/>
        <v>107390.72584462166</v>
      </c>
      <c r="U8473" s="226">
        <f t="shared" si="397"/>
        <v>7045.509016810317</v>
      </c>
    </row>
    <row r="8474" spans="1:21" x14ac:dyDescent="0.25">
      <c r="A8474" s="156" t="s">
        <v>20736</v>
      </c>
      <c r="B8474" s="156" t="s">
        <v>144</v>
      </c>
      <c r="C8474" s="223">
        <v>2.7497565746307373</v>
      </c>
      <c r="D8474" s="221">
        <v>-5.7233281135559082</v>
      </c>
      <c r="E8474" s="221">
        <v>1.9653197526931763</v>
      </c>
      <c r="F8474" s="221">
        <v>18.036567687988281</v>
      </c>
      <c r="G8474" s="221">
        <v>15.063756942749023</v>
      </c>
      <c r="H8474" s="221">
        <v>7.4012913703918457</v>
      </c>
      <c r="I8474" s="221">
        <v>6.5314121246337891</v>
      </c>
      <c r="J8474" s="221">
        <v>-0.17722441256046295</v>
      </c>
      <c r="K8474" s="180">
        <v>439</v>
      </c>
      <c r="L8474" s="181">
        <v>168</v>
      </c>
      <c r="M8474" s="181">
        <v>176</v>
      </c>
      <c r="N8474" s="181">
        <v>183</v>
      </c>
      <c r="O8474" s="181">
        <v>652</v>
      </c>
      <c r="P8474" s="181">
        <v>747</v>
      </c>
      <c r="Q8474" s="181">
        <v>280</v>
      </c>
      <c r="R8474" s="181">
        <v>428</v>
      </c>
      <c r="S8474" s="226">
        <f t="shared" si="398"/>
        <v>3073</v>
      </c>
      <c r="T8474" s="181">
        <f t="shared" si="396"/>
        <v>20995.48970323801</v>
      </c>
      <c r="U8474" s="226">
        <f t="shared" si="397"/>
        <v>1377.4365603090844</v>
      </c>
    </row>
    <row r="8475" spans="1:21" x14ac:dyDescent="0.25">
      <c r="A8475" s="156" t="s">
        <v>20737</v>
      </c>
      <c r="B8475" s="156" t="s">
        <v>144</v>
      </c>
      <c r="C8475" s="223">
        <v>0.98878175020217896</v>
      </c>
      <c r="D8475" s="221">
        <v>-0.23416636884212494</v>
      </c>
      <c r="E8475" s="221">
        <v>-0.81752830743789673</v>
      </c>
      <c r="F8475" s="221">
        <v>2.8414194583892822</v>
      </c>
      <c r="G8475" s="221">
        <v>8.3028240203857422</v>
      </c>
      <c r="H8475" s="221">
        <v>1.2416586875915527</v>
      </c>
      <c r="I8475" s="221">
        <v>5.343266487121582</v>
      </c>
      <c r="J8475" s="221">
        <v>-1.7300273180007935</v>
      </c>
      <c r="K8475" s="180">
        <v>987</v>
      </c>
      <c r="L8475" s="181">
        <v>347</v>
      </c>
      <c r="M8475" s="181">
        <v>210</v>
      </c>
      <c r="N8475" s="181">
        <v>234</v>
      </c>
      <c r="O8475" s="181">
        <v>1251</v>
      </c>
      <c r="P8475" s="181">
        <v>1203</v>
      </c>
      <c r="Q8475" s="181">
        <v>290</v>
      </c>
      <c r="R8475" s="181">
        <v>652</v>
      </c>
      <c r="S8475" s="226">
        <f t="shared" si="398"/>
        <v>5174</v>
      </c>
      <c r="T8475" s="181">
        <f t="shared" si="396"/>
        <v>13690.00078676641</v>
      </c>
      <c r="U8475" s="226">
        <f t="shared" si="397"/>
        <v>898.15040567708036</v>
      </c>
    </row>
    <row r="8476" spans="1:21" x14ac:dyDescent="0.25">
      <c r="A8476" s="156" t="s">
        <v>20738</v>
      </c>
      <c r="B8476" s="156" t="s">
        <v>144</v>
      </c>
      <c r="C8476" s="223">
        <v>-4.8185192048549652E-2</v>
      </c>
      <c r="D8476" s="221">
        <v>10.355483055114746</v>
      </c>
      <c r="E8476" s="221">
        <v>5.622403621673584</v>
      </c>
      <c r="F8476" s="221">
        <v>57.295192718505859</v>
      </c>
      <c r="G8476" s="221">
        <v>29.560054779052734</v>
      </c>
      <c r="H8476" s="221">
        <v>12.971911430358887</v>
      </c>
      <c r="I8476" s="221">
        <v>-2.7953903675079346</v>
      </c>
      <c r="J8476" s="221">
        <v>-1.4585558176040649</v>
      </c>
      <c r="K8476" s="180">
        <v>778</v>
      </c>
      <c r="L8476" s="181">
        <v>276</v>
      </c>
      <c r="M8476" s="181">
        <v>215</v>
      </c>
      <c r="N8476" s="181">
        <v>176</v>
      </c>
      <c r="O8476" s="181">
        <v>878</v>
      </c>
      <c r="P8476" s="181">
        <v>1000</v>
      </c>
      <c r="Q8476" s="181">
        <v>352</v>
      </c>
      <c r="R8476" s="181">
        <v>986</v>
      </c>
      <c r="S8476" s="226">
        <f t="shared" si="398"/>
        <v>4661</v>
      </c>
      <c r="T8476" s="181">
        <f t="shared" si="396"/>
        <v>50616.922021761537</v>
      </c>
      <c r="U8476" s="226">
        <f t="shared" si="397"/>
        <v>3320.789367077045</v>
      </c>
    </row>
    <row r="8477" spans="1:21" x14ac:dyDescent="0.25">
      <c r="A8477" s="156" t="s">
        <v>20739</v>
      </c>
      <c r="B8477" s="156" t="s">
        <v>144</v>
      </c>
      <c r="C8477" s="223">
        <v>-9.0112152099609375</v>
      </c>
      <c r="D8477" s="221">
        <v>0.17689058184623718</v>
      </c>
      <c r="E8477" s="221">
        <v>-0.1985098123550415</v>
      </c>
      <c r="F8477" s="221">
        <v>89.05511474609375</v>
      </c>
      <c r="G8477" s="221">
        <v>53.735591888427734</v>
      </c>
      <c r="H8477" s="221">
        <v>20.91301155090332</v>
      </c>
      <c r="I8477" s="221">
        <v>-0.68521100282669067</v>
      </c>
      <c r="J8477" s="221">
        <v>5.9441790580749512</v>
      </c>
      <c r="K8477" s="180">
        <v>411</v>
      </c>
      <c r="L8477" s="181">
        <v>122</v>
      </c>
      <c r="M8477" s="181">
        <v>72</v>
      </c>
      <c r="N8477" s="181">
        <v>82</v>
      </c>
      <c r="O8477" s="181">
        <v>522</v>
      </c>
      <c r="P8477" s="181">
        <v>559</v>
      </c>
      <c r="Q8477" s="181">
        <v>169</v>
      </c>
      <c r="R8477" s="181">
        <v>320</v>
      </c>
      <c r="S8477" s="226">
        <f t="shared" si="398"/>
        <v>2257</v>
      </c>
      <c r="T8477" s="181">
        <f t="shared" si="396"/>
        <v>45132.886964201927</v>
      </c>
      <c r="U8477" s="226">
        <f t="shared" si="397"/>
        <v>2961.0020749933383</v>
      </c>
    </row>
    <row r="8478" spans="1:21" x14ac:dyDescent="0.25">
      <c r="A8478" s="156" t="s">
        <v>20740</v>
      </c>
      <c r="B8478" s="156" t="s">
        <v>144</v>
      </c>
      <c r="C8478" s="223">
        <v>-4.9088420867919922</v>
      </c>
      <c r="D8478" s="221">
        <v>0.51938199996948242</v>
      </c>
      <c r="E8478" s="221">
        <v>0.14398159086704254</v>
      </c>
      <c r="F8478" s="221">
        <v>3.4945418834686279</v>
      </c>
      <c r="G8478" s="221">
        <v>16.730697631835937</v>
      </c>
      <c r="H8478" s="221">
        <v>6.0852150917053223</v>
      </c>
      <c r="I8478" s="221">
        <v>-0.34271961450576782</v>
      </c>
      <c r="J8478" s="221">
        <v>-0.76851737499237061</v>
      </c>
      <c r="K8478" s="180">
        <v>470</v>
      </c>
      <c r="L8478" s="181">
        <v>144</v>
      </c>
      <c r="M8478" s="181">
        <v>76</v>
      </c>
      <c r="N8478" s="181">
        <v>71</v>
      </c>
      <c r="O8478" s="181">
        <v>526</v>
      </c>
      <c r="P8478" s="181">
        <v>700</v>
      </c>
      <c r="Q8478" s="181">
        <v>252</v>
      </c>
      <c r="R8478" s="181">
        <v>370</v>
      </c>
      <c r="S8478" s="226">
        <f t="shared" si="398"/>
        <v>2609</v>
      </c>
      <c r="T8478" s="181">
        <f t="shared" si="396"/>
        <v>10715.971048772335</v>
      </c>
      <c r="U8478" s="226">
        <f t="shared" si="397"/>
        <v>703.03529521944233</v>
      </c>
    </row>
    <row r="8479" spans="1:21" x14ac:dyDescent="0.25">
      <c r="A8479" s="156" t="s">
        <v>20741</v>
      </c>
      <c r="B8479" s="156" t="s">
        <v>144</v>
      </c>
      <c r="C8479" s="223">
        <v>0.3187766969203949</v>
      </c>
      <c r="D8479" s="221">
        <v>0.33027464151382446</v>
      </c>
      <c r="E8479" s="221">
        <v>-4.5125771313905716E-2</v>
      </c>
      <c r="F8479" s="221">
        <v>55.124641418457031</v>
      </c>
      <c r="G8479" s="221">
        <v>32.070529937744141</v>
      </c>
      <c r="H8479" s="221">
        <v>5.5147700309753418</v>
      </c>
      <c r="I8479" s="221">
        <v>-0.53182691335678101</v>
      </c>
      <c r="J8479" s="221">
        <v>-0.95762461423873901</v>
      </c>
      <c r="K8479" s="180">
        <v>645</v>
      </c>
      <c r="L8479" s="181">
        <v>235</v>
      </c>
      <c r="M8479" s="181">
        <v>140</v>
      </c>
      <c r="N8479" s="181">
        <v>137</v>
      </c>
      <c r="O8479" s="181">
        <v>810</v>
      </c>
      <c r="P8479" s="181">
        <v>1048</v>
      </c>
      <c r="Q8479" s="181">
        <v>312</v>
      </c>
      <c r="R8479" s="181">
        <v>449</v>
      </c>
      <c r="S8479" s="226">
        <f t="shared" si="398"/>
        <v>3776</v>
      </c>
      <c r="T8479" s="181">
        <f t="shared" si="396"/>
        <v>38989.688569888473</v>
      </c>
      <c r="U8479" s="226">
        <f t="shared" si="397"/>
        <v>2557.969510134687</v>
      </c>
    </row>
    <row r="8480" spans="1:21" x14ac:dyDescent="0.25">
      <c r="A8480" s="156" t="s">
        <v>20742</v>
      </c>
      <c r="B8480" s="156" t="s">
        <v>144</v>
      </c>
      <c r="C8480" s="223">
        <v>0.88723397254943848</v>
      </c>
      <c r="D8480" s="221">
        <v>1.8547433614730835</v>
      </c>
      <c r="E8480" s="221">
        <v>1.479343056678772</v>
      </c>
      <c r="F8480" s="221">
        <v>4.8299036026000977</v>
      </c>
      <c r="G8480" s="221">
        <v>13.111058235168457</v>
      </c>
      <c r="H8480" s="221">
        <v>3.4442667961120605</v>
      </c>
      <c r="I8480" s="221">
        <v>0.99264174699783325</v>
      </c>
      <c r="J8480" s="221">
        <v>0.56684410572052002</v>
      </c>
      <c r="K8480" s="180">
        <v>772</v>
      </c>
      <c r="L8480" s="181">
        <v>264</v>
      </c>
      <c r="M8480" s="181">
        <v>316</v>
      </c>
      <c r="N8480" s="181">
        <v>333</v>
      </c>
      <c r="O8480" s="181">
        <v>915</v>
      </c>
      <c r="P8480" s="181">
        <v>946</v>
      </c>
      <c r="Q8480" s="181">
        <v>298</v>
      </c>
      <c r="R8480" s="181">
        <v>786</v>
      </c>
      <c r="S8480" s="226">
        <f t="shared" si="398"/>
        <v>4630</v>
      </c>
      <c r="T8480" s="181">
        <f t="shared" si="396"/>
        <v>19246.668561816216</v>
      </c>
      <c r="U8480" s="226">
        <f t="shared" si="397"/>
        <v>1262.7028621822751</v>
      </c>
    </row>
    <row r="8481" spans="1:21" x14ac:dyDescent="0.25">
      <c r="A8481" s="156" t="s">
        <v>19388</v>
      </c>
      <c r="B8481" s="156" t="s">
        <v>144</v>
      </c>
      <c r="C8481" s="223">
        <v>0.36063945293426514</v>
      </c>
      <c r="D8481" s="221">
        <v>1.3281488418579102</v>
      </c>
      <c r="E8481" s="221">
        <v>0.95274847745895386</v>
      </c>
      <c r="F8481" s="221">
        <v>4.3033089637756348</v>
      </c>
      <c r="G8481" s="221">
        <v>13.560332298278809</v>
      </c>
      <c r="H8481" s="221">
        <v>2.9176723957061768</v>
      </c>
      <c r="I8481" s="221">
        <v>0.46604722738265991</v>
      </c>
      <c r="J8481" s="221">
        <v>4.024951159954071E-2</v>
      </c>
      <c r="K8481" s="180">
        <v>594.22760009765625</v>
      </c>
      <c r="L8481" s="181">
        <v>186.44390869140625</v>
      </c>
      <c r="M8481" s="181">
        <v>168.4974365234375</v>
      </c>
      <c r="N8481" s="181">
        <v>152.54501342773437</v>
      </c>
      <c r="O8481" s="181">
        <v>738.79644775390625</v>
      </c>
      <c r="P8481" s="181">
        <v>841.4901123046875</v>
      </c>
      <c r="Q8481" s="181">
        <v>319.04840087890625</v>
      </c>
      <c r="R8481" s="181">
        <v>607.18896484375</v>
      </c>
      <c r="S8481" s="226">
        <f t="shared" si="398"/>
        <v>3608.2378845214844</v>
      </c>
      <c r="T8481" s="181">
        <f t="shared" si="396"/>
        <v>13925.559663960001</v>
      </c>
      <c r="U8481" s="226">
        <f t="shared" si="397"/>
        <v>913.60455388405308</v>
      </c>
    </row>
    <row r="8482" spans="1:21" x14ac:dyDescent="0.25">
      <c r="A8482" s="156" t="s">
        <v>17659</v>
      </c>
      <c r="B8482" s="156" t="s">
        <v>144</v>
      </c>
      <c r="C8482" s="223">
        <v>1.1587523221969604</v>
      </c>
      <c r="D8482" s="221">
        <v>2.1262619495391846</v>
      </c>
      <c r="E8482" s="221">
        <v>1.7508612871170044</v>
      </c>
      <c r="F8482" s="221">
        <v>5.1014218330383301</v>
      </c>
      <c r="G8482" s="221">
        <v>16.774806976318359</v>
      </c>
      <c r="H8482" s="221">
        <v>12.095441818237305</v>
      </c>
      <c r="I8482" s="221">
        <v>1.26416015625</v>
      </c>
      <c r="J8482" s="221">
        <v>0.83836251497268677</v>
      </c>
      <c r="K8482" s="180">
        <v>543.29534912109375</v>
      </c>
      <c r="L8482" s="181">
        <v>165.78497314453125</v>
      </c>
      <c r="M8482" s="181">
        <v>145.81088256835937</v>
      </c>
      <c r="N8482" s="181">
        <v>143.8134765625</v>
      </c>
      <c r="O8482" s="181">
        <v>678.1204833984375</v>
      </c>
      <c r="P8482" s="181">
        <v>681.1165771484375</v>
      </c>
      <c r="Q8482" s="181">
        <v>223.7098388671875</v>
      </c>
      <c r="R8482" s="181">
        <v>487.36788940429688</v>
      </c>
      <c r="S8482" s="226">
        <f t="shared" si="398"/>
        <v>3069.0194702148437</v>
      </c>
      <c r="T8482" s="181">
        <f t="shared" si="396"/>
        <v>22276.137046753131</v>
      </c>
      <c r="U8482" s="226">
        <f t="shared" si="397"/>
        <v>1461.4551041370182</v>
      </c>
    </row>
    <row r="8483" spans="1:21" x14ac:dyDescent="0.25">
      <c r="A8483" s="156" t="s">
        <v>17660</v>
      </c>
      <c r="B8483" s="156" t="s">
        <v>144</v>
      </c>
      <c r="C8483" s="223">
        <v>0.75605881214141846</v>
      </c>
      <c r="D8483" s="221">
        <v>1.7235682010650635</v>
      </c>
      <c r="E8483" s="221">
        <v>1.3481677770614624</v>
      </c>
      <c r="F8483" s="221">
        <v>4.6987276077270508</v>
      </c>
      <c r="G8483" s="221">
        <v>12.396218299865723</v>
      </c>
      <c r="H8483" s="221">
        <v>3.313091516494751</v>
      </c>
      <c r="I8483" s="221">
        <v>0.86146658658981323</v>
      </c>
      <c r="J8483" s="221">
        <v>0.43566885590553284</v>
      </c>
      <c r="K8483" s="180">
        <v>711.0625</v>
      </c>
      <c r="L8483" s="181">
        <v>232.06224060058594</v>
      </c>
      <c r="M8483" s="181">
        <v>220.16160583496094</v>
      </c>
      <c r="N8483" s="181">
        <v>174.54254150390625</v>
      </c>
      <c r="O8483" s="181">
        <v>860.81207275390625</v>
      </c>
      <c r="P8483" s="181">
        <v>908.41455078125</v>
      </c>
      <c r="Q8483" s="181">
        <v>312.3914794921875</v>
      </c>
      <c r="R8483" s="181">
        <v>705.1121826171875</v>
      </c>
      <c r="S8483" s="226">
        <f t="shared" si="398"/>
        <v>4124.5591735839844</v>
      </c>
      <c r="T8483" s="181">
        <f t="shared" si="396"/>
        <v>16311.307958970263</v>
      </c>
      <c r="U8483" s="226">
        <f t="shared" si="397"/>
        <v>1070.1246909083106</v>
      </c>
    </row>
    <row r="8484" spans="1:21" x14ac:dyDescent="0.25">
      <c r="A8484" s="156" t="s">
        <v>19391</v>
      </c>
      <c r="B8484" s="156" t="s">
        <v>144</v>
      </c>
      <c r="C8484" s="223">
        <v>0.63116222620010376</v>
      </c>
      <c r="D8484" s="221">
        <v>1.5986716747283936</v>
      </c>
      <c r="E8484" s="221">
        <v>1.2232712507247925</v>
      </c>
      <c r="F8484" s="221">
        <v>4.5738310813903809</v>
      </c>
      <c r="G8484" s="221">
        <v>8.7426719665527344</v>
      </c>
      <c r="H8484" s="221">
        <v>3.1881952285766602</v>
      </c>
      <c r="I8484" s="221">
        <v>0.73657000064849854</v>
      </c>
      <c r="J8484" s="221">
        <v>0.31077232956886292</v>
      </c>
      <c r="K8484" s="180">
        <v>0.3633093535900116</v>
      </c>
      <c r="L8484" s="181">
        <v>0.12110311537981033</v>
      </c>
      <c r="M8484" s="181">
        <v>0.10991206765174866</v>
      </c>
      <c r="N8484" s="181">
        <v>0.11790567636489868</v>
      </c>
      <c r="O8484" s="181">
        <v>0.4336530864238739</v>
      </c>
      <c r="P8484" s="181">
        <v>0.41566747426986694</v>
      </c>
      <c r="Q8484" s="181">
        <v>0.12549960613250732</v>
      </c>
      <c r="R8484" s="181">
        <v>0.32134291529655457</v>
      </c>
      <c r="S8484" s="226">
        <f t="shared" si="398"/>
        <v>2.008393295109272</v>
      </c>
      <c r="T8484" s="181">
        <f t="shared" si="396"/>
        <v>6.4054636517628323</v>
      </c>
      <c r="U8484" s="226">
        <f t="shared" si="397"/>
        <v>0.42023882006945168</v>
      </c>
    </row>
    <row r="8485" spans="1:21" x14ac:dyDescent="0.25">
      <c r="A8485" s="156" t="s">
        <v>20743</v>
      </c>
      <c r="B8485" s="156" t="s">
        <v>144</v>
      </c>
      <c r="C8485" s="223">
        <v>0.14884886145591736</v>
      </c>
      <c r="D8485" s="221">
        <v>1.1163582801818848</v>
      </c>
      <c r="E8485" s="221">
        <v>0.74095785617828369</v>
      </c>
      <c r="F8485" s="221">
        <v>4.0915179252624512</v>
      </c>
      <c r="G8485" s="221">
        <v>8.2603588104248047</v>
      </c>
      <c r="H8485" s="221">
        <v>2.7058818340301514</v>
      </c>
      <c r="I8485" s="221">
        <v>0.25425666570663452</v>
      </c>
      <c r="J8485" s="221">
        <v>-0.17154103517532349</v>
      </c>
      <c r="K8485" s="180">
        <v>1.3061897754669189</v>
      </c>
      <c r="L8485" s="181">
        <v>0.49078404903411865</v>
      </c>
      <c r="M8485" s="181">
        <v>0.43026134371757507</v>
      </c>
      <c r="N8485" s="181">
        <v>0.42585968971252441</v>
      </c>
      <c r="O8485" s="181">
        <v>1.4184318780899048</v>
      </c>
      <c r="P8485" s="181">
        <v>1.6462173461914063</v>
      </c>
      <c r="Q8485" s="181">
        <v>0.62393397092819214</v>
      </c>
      <c r="R8485" s="181">
        <v>1.5218707323074341</v>
      </c>
      <c r="S8485" s="226">
        <f t="shared" si="398"/>
        <v>7.8635487854480743</v>
      </c>
      <c r="T8485" s="181">
        <f t="shared" si="396"/>
        <v>18.872335738125159</v>
      </c>
      <c r="U8485" s="226">
        <f t="shared" si="397"/>
        <v>1.2381442677239485</v>
      </c>
    </row>
    <row r="8486" spans="1:21" x14ac:dyDescent="0.25">
      <c r="A8486" s="156" t="s">
        <v>20631</v>
      </c>
      <c r="B8486" s="156" t="s">
        <v>147</v>
      </c>
      <c r="C8486" s="223">
        <v>-2.2140934467315674</v>
      </c>
      <c r="D8486" s="221">
        <v>-0.77490925788879395</v>
      </c>
      <c r="E8486" s="221">
        <v>-1.150309681892395</v>
      </c>
      <c r="F8486" s="221">
        <v>18.10467529296875</v>
      </c>
      <c r="G8486" s="221">
        <v>30.309417724609375</v>
      </c>
      <c r="H8486" s="221">
        <v>5.7620148658752441</v>
      </c>
      <c r="I8486" s="221">
        <v>-1.637010931968689</v>
      </c>
      <c r="J8486" s="221">
        <v>-2.0628085136413574</v>
      </c>
      <c r="K8486" s="180">
        <v>987.57080078125</v>
      </c>
      <c r="L8486" s="181">
        <v>323.9232177734375</v>
      </c>
      <c r="M8486" s="181">
        <v>250.84298706054687</v>
      </c>
      <c r="N8486" s="181">
        <v>319.97296142578125</v>
      </c>
      <c r="O8486" s="181">
        <v>1191.0103759765625</v>
      </c>
      <c r="P8486" s="181">
        <v>1153.4827880859375</v>
      </c>
      <c r="Q8486" s="181">
        <v>409.84188842773437</v>
      </c>
      <c r="R8486" s="181">
        <v>1117.93017578125</v>
      </c>
      <c r="S8486" s="226">
        <f t="shared" si="398"/>
        <v>5754.5751953125</v>
      </c>
      <c r="T8486" s="181">
        <f t="shared" si="396"/>
        <v>42835.098750308913</v>
      </c>
      <c r="U8486" s="226">
        <f t="shared" si="397"/>
        <v>2810.2526741267598</v>
      </c>
    </row>
    <row r="8487" spans="1:21" x14ac:dyDescent="0.25">
      <c r="A8487" s="156" t="s">
        <v>20633</v>
      </c>
      <c r="B8487" s="156" t="s">
        <v>147</v>
      </c>
      <c r="C8487" s="223">
        <v>-0.70242583751678467</v>
      </c>
      <c r="D8487" s="221">
        <v>0.26508355140686035</v>
      </c>
      <c r="E8487" s="221">
        <v>-0.11031682044267654</v>
      </c>
      <c r="F8487" s="221">
        <v>3.2402434349060059</v>
      </c>
      <c r="G8487" s="221">
        <v>42.065067291259766</v>
      </c>
      <c r="H8487" s="221">
        <v>13.290319442749023</v>
      </c>
      <c r="I8487" s="221">
        <v>-0.59701806306838989</v>
      </c>
      <c r="J8487" s="221">
        <v>-1.0228157043457031</v>
      </c>
      <c r="K8487" s="180">
        <v>128</v>
      </c>
      <c r="L8487" s="181">
        <v>36.363636016845703</v>
      </c>
      <c r="M8487" s="181">
        <v>48</v>
      </c>
      <c r="N8487" s="181">
        <v>48.727272033691406</v>
      </c>
      <c r="O8487" s="181">
        <v>146.54545593261719</v>
      </c>
      <c r="P8487" s="181">
        <v>155.63636779785156</v>
      </c>
      <c r="Q8487" s="181">
        <v>45.818180084228516</v>
      </c>
      <c r="R8487" s="181">
        <v>82.181816101074219</v>
      </c>
      <c r="S8487" s="226">
        <f t="shared" si="398"/>
        <v>691.27272796630859</v>
      </c>
      <c r="T8487" s="181">
        <f t="shared" si="396"/>
        <v>8193.8122872315362</v>
      </c>
      <c r="U8487" s="226">
        <f t="shared" si="397"/>
        <v>537.5657711380685</v>
      </c>
    </row>
    <row r="8488" spans="1:21" x14ac:dyDescent="0.25">
      <c r="A8488" s="156" t="s">
        <v>20635</v>
      </c>
      <c r="B8488" s="156" t="s">
        <v>147</v>
      </c>
      <c r="C8488" s="223">
        <v>-0.86863070726394653</v>
      </c>
      <c r="D8488" s="221">
        <v>9.887869656085968E-2</v>
      </c>
      <c r="E8488" s="221">
        <v>-0.27652168273925781</v>
      </c>
      <c r="F8488" s="221">
        <v>3.0740385055541992</v>
      </c>
      <c r="G8488" s="221">
        <v>7.2428793907165527</v>
      </c>
      <c r="H8488" s="221">
        <v>1.6884022951126099</v>
      </c>
      <c r="I8488" s="221">
        <v>-0.76322293281555176</v>
      </c>
      <c r="J8488" s="221">
        <v>-1.1890205144882202</v>
      </c>
      <c r="K8488" s="180">
        <v>84.631050109863281</v>
      </c>
      <c r="L8488" s="181">
        <v>31.059474945068359</v>
      </c>
      <c r="M8488" s="181">
        <v>31.059474945068359</v>
      </c>
      <c r="N8488" s="181">
        <v>32.865257263183594</v>
      </c>
      <c r="O8488" s="181">
        <v>104.25389862060547</v>
      </c>
      <c r="P8488" s="181">
        <v>116.77399444580078</v>
      </c>
      <c r="Q8488" s="181">
        <v>43.338802337646484</v>
      </c>
      <c r="R8488" s="181">
        <v>105.93929290771484</v>
      </c>
      <c r="S8488" s="226">
        <f t="shared" si="398"/>
        <v>549.92124557495117</v>
      </c>
      <c r="T8488" s="181">
        <f t="shared" si="396"/>
        <v>815.21717310046711</v>
      </c>
      <c r="U8488" s="226">
        <f t="shared" si="397"/>
        <v>53.483388798843933</v>
      </c>
    </row>
    <row r="8489" spans="1:21" x14ac:dyDescent="0.25">
      <c r="A8489" s="156" t="s">
        <v>20744</v>
      </c>
      <c r="B8489" s="156" t="s">
        <v>147</v>
      </c>
      <c r="C8489" s="223">
        <v>1.7701761722564697</v>
      </c>
      <c r="D8489" s="221">
        <v>10.688577651977539</v>
      </c>
      <c r="E8489" s="221">
        <v>5.3203701972961426</v>
      </c>
      <c r="F8489" s="221">
        <v>57.474075317382813</v>
      </c>
      <c r="G8489" s="221">
        <v>71.077590942382813</v>
      </c>
      <c r="H8489" s="221">
        <v>25.764259338378906</v>
      </c>
      <c r="I8489" s="221">
        <v>1.8755838871002197</v>
      </c>
      <c r="J8489" s="221">
        <v>1.4497863054275513</v>
      </c>
      <c r="K8489" s="180">
        <v>1010</v>
      </c>
      <c r="L8489" s="181">
        <v>341</v>
      </c>
      <c r="M8489" s="181">
        <v>396</v>
      </c>
      <c r="N8489" s="181">
        <v>393</v>
      </c>
      <c r="O8489" s="181">
        <v>1407</v>
      </c>
      <c r="P8489" s="181">
        <v>1174</v>
      </c>
      <c r="Q8489" s="181">
        <v>391</v>
      </c>
      <c r="R8489" s="181">
        <v>877</v>
      </c>
      <c r="S8489" s="226">
        <f t="shared" si="398"/>
        <v>5989</v>
      </c>
      <c r="T8489" s="181">
        <f t="shared" si="396"/>
        <v>162385.08792006969</v>
      </c>
      <c r="U8489" s="226">
        <f t="shared" si="397"/>
        <v>10653.486063514534</v>
      </c>
    </row>
    <row r="8490" spans="1:21" x14ac:dyDescent="0.25">
      <c r="A8490" s="156" t="s">
        <v>20745</v>
      </c>
      <c r="B8490" s="156" t="s">
        <v>147</v>
      </c>
      <c r="C8490" s="223">
        <v>-0.1374717503786087</v>
      </c>
      <c r="D8490" s="221">
        <v>5.6016092300415039</v>
      </c>
      <c r="E8490" s="221">
        <v>11.713994026184082</v>
      </c>
      <c r="F8490" s="221">
        <v>6.734095573425293</v>
      </c>
      <c r="G8490" s="221">
        <v>58.665447235107422</v>
      </c>
      <c r="H8490" s="221">
        <v>12.02198314666748</v>
      </c>
      <c r="I8490" s="221">
        <v>-3.206397220492363E-2</v>
      </c>
      <c r="J8490" s="221">
        <v>0.25917494297027588</v>
      </c>
      <c r="K8490" s="180">
        <v>1678</v>
      </c>
      <c r="L8490" s="181">
        <v>525</v>
      </c>
      <c r="M8490" s="181">
        <v>513</v>
      </c>
      <c r="N8490" s="181">
        <v>535</v>
      </c>
      <c r="O8490" s="181">
        <v>2043</v>
      </c>
      <c r="P8490" s="181">
        <v>1952</v>
      </c>
      <c r="Q8490" s="181">
        <v>645</v>
      </c>
      <c r="R8490" s="181">
        <v>1545</v>
      </c>
      <c r="S8490" s="226">
        <f t="shared" si="398"/>
        <v>9436</v>
      </c>
      <c r="T8490" s="181">
        <f t="shared" si="396"/>
        <v>156022.35114428774</v>
      </c>
      <c r="U8490" s="226">
        <f t="shared" si="397"/>
        <v>10236.050396022885</v>
      </c>
    </row>
    <row r="8491" spans="1:21" x14ac:dyDescent="0.25">
      <c r="A8491" s="156" t="s">
        <v>20746</v>
      </c>
      <c r="B8491" s="156" t="s">
        <v>147</v>
      </c>
      <c r="C8491" s="223">
        <v>5.8204779624938965</v>
      </c>
      <c r="D8491" s="221">
        <v>2.6878366470336914</v>
      </c>
      <c r="E8491" s="221">
        <v>2.3124361038208008</v>
      </c>
      <c r="F8491" s="221">
        <v>13.701522827148438</v>
      </c>
      <c r="G8491" s="221">
        <v>31.044641494750977</v>
      </c>
      <c r="H8491" s="221">
        <v>4.3672027587890625</v>
      </c>
      <c r="I8491" s="221">
        <v>1.8257350921630859</v>
      </c>
      <c r="J8491" s="221">
        <v>1.3999373912811279</v>
      </c>
      <c r="K8491" s="180">
        <v>440</v>
      </c>
      <c r="L8491" s="181">
        <v>144</v>
      </c>
      <c r="M8491" s="181">
        <v>153</v>
      </c>
      <c r="N8491" s="181">
        <v>168</v>
      </c>
      <c r="O8491" s="181">
        <v>557</v>
      </c>
      <c r="P8491" s="181">
        <v>512</v>
      </c>
      <c r="Q8491" s="181">
        <v>188</v>
      </c>
      <c r="R8491" s="181">
        <v>484</v>
      </c>
      <c r="S8491" s="226">
        <f t="shared" si="398"/>
        <v>2646</v>
      </c>
      <c r="T8491" s="181">
        <f t="shared" si="396"/>
        <v>26152.398359298706</v>
      </c>
      <c r="U8491" s="226">
        <f t="shared" si="397"/>
        <v>1715.7622969998979</v>
      </c>
    </row>
    <row r="8492" spans="1:21" x14ac:dyDescent="0.25">
      <c r="A8492" s="156" t="s">
        <v>20707</v>
      </c>
      <c r="B8492" s="156" t="s">
        <v>147</v>
      </c>
      <c r="C8492" s="223">
        <v>0.93819516897201538</v>
      </c>
      <c r="D8492" s="221">
        <v>0.52787697315216064</v>
      </c>
      <c r="E8492" s="221">
        <v>16.618946075439453</v>
      </c>
      <c r="F8492" s="221">
        <v>159.4891357421875</v>
      </c>
      <c r="G8492" s="221">
        <v>46.438861846923828</v>
      </c>
      <c r="H8492" s="221">
        <v>7.9737176895141602</v>
      </c>
      <c r="I8492" s="221">
        <v>5.4104413986206055</v>
      </c>
      <c r="J8492" s="221">
        <v>-0.15215013921260834</v>
      </c>
      <c r="K8492" s="180">
        <v>615.89501953125</v>
      </c>
      <c r="L8492" s="181">
        <v>240.56838989257812</v>
      </c>
      <c r="M8492" s="181">
        <v>228.58987426757813</v>
      </c>
      <c r="N8492" s="181">
        <v>167.69912719726562</v>
      </c>
      <c r="O8492" s="181">
        <v>724.69976806640625</v>
      </c>
      <c r="P8492" s="181">
        <v>903.37921142578125</v>
      </c>
      <c r="Q8492" s="181">
        <v>326.41436767578125</v>
      </c>
      <c r="R8492" s="181">
        <v>733.68365478515625</v>
      </c>
      <c r="S8492" s="226">
        <f t="shared" si="398"/>
        <v>3940.9294128417969</v>
      </c>
      <c r="T8492" s="181">
        <f t="shared" si="396"/>
        <v>73761.870846648875</v>
      </c>
      <c r="U8492" s="226">
        <f t="shared" si="397"/>
        <v>4839.2440041682594</v>
      </c>
    </row>
    <row r="8493" spans="1:21" x14ac:dyDescent="0.25">
      <c r="A8493" s="156" t="s">
        <v>20677</v>
      </c>
      <c r="B8493" s="156" t="s">
        <v>147</v>
      </c>
      <c r="C8493" s="223">
        <v>-1.5003213882446289</v>
      </c>
      <c r="D8493" s="221">
        <v>-0.53281205892562866</v>
      </c>
      <c r="E8493" s="221">
        <v>-0.90821242332458496</v>
      </c>
      <c r="F8493" s="221">
        <v>2.4423477649688721</v>
      </c>
      <c r="G8493" s="221">
        <v>6.6111884117126465</v>
      </c>
      <c r="H8493" s="221">
        <v>1.0567114353179932</v>
      </c>
      <c r="I8493" s="221">
        <v>-1.3949136734008789</v>
      </c>
      <c r="J8493" s="221">
        <v>-1.8207113742828369</v>
      </c>
      <c r="K8493" s="180">
        <v>3.6286060810089111</v>
      </c>
      <c r="L8493" s="181">
        <v>0.9204372763633728</v>
      </c>
      <c r="M8493" s="181">
        <v>0.81840264797210693</v>
      </c>
      <c r="N8493" s="181">
        <v>1.2116611003875732</v>
      </c>
      <c r="O8493" s="181">
        <v>2.9675068855285645</v>
      </c>
      <c r="P8493" s="181">
        <v>2.559368371963501</v>
      </c>
      <c r="Q8493" s="181">
        <v>0.66960221529006958</v>
      </c>
      <c r="R8493" s="181">
        <v>1.4624961614608765</v>
      </c>
      <c r="S8493" s="226">
        <f t="shared" si="398"/>
        <v>14.238080739974976</v>
      </c>
      <c r="T8493" s="181">
        <f t="shared" si="396"/>
        <v>15.007959212342566</v>
      </c>
      <c r="U8493" s="226">
        <f t="shared" si="397"/>
        <v>0.98461679183981976</v>
      </c>
    </row>
    <row r="8494" spans="1:21" x14ac:dyDescent="0.25">
      <c r="A8494" s="156" t="s">
        <v>20678</v>
      </c>
      <c r="B8494" s="156" t="s">
        <v>147</v>
      </c>
      <c r="C8494" s="223">
        <v>-1.4010475873947144</v>
      </c>
      <c r="D8494" s="221">
        <v>-0.43353831768035889</v>
      </c>
      <c r="E8494" s="221">
        <v>-0.80893874168395996</v>
      </c>
      <c r="F8494" s="221">
        <v>2.5416214466094971</v>
      </c>
      <c r="G8494" s="221">
        <v>23.78144645690918</v>
      </c>
      <c r="H8494" s="221">
        <v>1.1559853553771973</v>
      </c>
      <c r="I8494" s="221">
        <v>-1.2956398725509644</v>
      </c>
      <c r="J8494" s="221">
        <v>-1.7214375734329224</v>
      </c>
      <c r="K8494" s="180">
        <v>298.10733032226562</v>
      </c>
      <c r="L8494" s="181">
        <v>78.468376159667969</v>
      </c>
      <c r="M8494" s="181">
        <v>77.381050109863281</v>
      </c>
      <c r="N8494" s="181">
        <v>97.134063720703125</v>
      </c>
      <c r="O8494" s="181">
        <v>298.10733032226562</v>
      </c>
      <c r="P8494" s="181">
        <v>247.18443298339844</v>
      </c>
      <c r="Q8494" s="181">
        <v>65.239295959472656</v>
      </c>
      <c r="R8494" s="181">
        <v>152.7686767578125</v>
      </c>
      <c r="S8494" s="226">
        <f t="shared" si="398"/>
        <v>1314.3905563354492</v>
      </c>
      <c r="T8494" s="181">
        <f t="shared" si="396"/>
        <v>6760.256612279105</v>
      </c>
      <c r="U8494" s="226">
        <f t="shared" si="397"/>
        <v>443.51547624956646</v>
      </c>
    </row>
    <row r="8495" spans="1:21" x14ac:dyDescent="0.25">
      <c r="A8495" s="156" t="s">
        <v>20747</v>
      </c>
      <c r="B8495" s="156" t="s">
        <v>147</v>
      </c>
      <c r="C8495" s="223">
        <v>142.78347778320312</v>
      </c>
      <c r="D8495" s="221">
        <v>91.499832153320312</v>
      </c>
      <c r="E8495" s="221">
        <v>29.690769195556641</v>
      </c>
      <c r="F8495" s="221">
        <v>195.26995849609375</v>
      </c>
      <c r="G8495" s="221">
        <v>360.89669799804687</v>
      </c>
      <c r="H8495" s="221">
        <v>301.09832763671875</v>
      </c>
      <c r="I8495" s="221">
        <v>11.449764251708984</v>
      </c>
      <c r="J8495" s="221">
        <v>11.023966789245605</v>
      </c>
      <c r="K8495" s="180">
        <v>8</v>
      </c>
      <c r="L8495" s="181">
        <v>10</v>
      </c>
      <c r="M8495" s="181">
        <v>72</v>
      </c>
      <c r="N8495" s="181">
        <v>46</v>
      </c>
      <c r="O8495" s="181">
        <v>72</v>
      </c>
      <c r="P8495" s="181">
        <v>23</v>
      </c>
      <c r="Q8495" s="181">
        <v>5</v>
      </c>
      <c r="R8495" s="181">
        <v>5</v>
      </c>
      <c r="S8495" s="226">
        <f t="shared" si="398"/>
        <v>241</v>
      </c>
      <c r="T8495" s="181">
        <f t="shared" si="396"/>
        <v>46199.612063407898</v>
      </c>
      <c r="U8495" s="226">
        <f t="shared" si="397"/>
        <v>3030.9859702115114</v>
      </c>
    </row>
    <row r="8496" spans="1:21" x14ac:dyDescent="0.25">
      <c r="A8496" s="156" t="s">
        <v>20748</v>
      </c>
      <c r="B8496" s="156" t="s">
        <v>147</v>
      </c>
      <c r="C8496" s="223">
        <v>7.8680415153503418</v>
      </c>
      <c r="D8496" s="221">
        <v>8.8355512619018555</v>
      </c>
      <c r="E8496" s="221">
        <v>8.4601516723632812</v>
      </c>
      <c r="F8496" s="221">
        <v>11.810711860656738</v>
      </c>
      <c r="G8496" s="221">
        <v>15.979551315307617</v>
      </c>
      <c r="H8496" s="221">
        <v>10.425075531005859</v>
      </c>
      <c r="I8496" s="221">
        <v>7.9734492301940918</v>
      </c>
      <c r="J8496" s="221">
        <v>7.5476517677307129</v>
      </c>
      <c r="K8496" s="180">
        <v>35.454059600830078</v>
      </c>
      <c r="L8496" s="181">
        <v>12.686666488647461</v>
      </c>
      <c r="M8496" s="181">
        <v>13.646790504455566</v>
      </c>
      <c r="N8496" s="181">
        <v>13.752043724060059</v>
      </c>
      <c r="O8496" s="181">
        <v>41.275264739990234</v>
      </c>
      <c r="P8496" s="181">
        <v>39.020553588867188</v>
      </c>
      <c r="Q8496" s="181">
        <v>12.105190277099609</v>
      </c>
      <c r="R8496" s="181">
        <v>33.059429168701172</v>
      </c>
      <c r="S8496" s="226">
        <f t="shared" si="398"/>
        <v>200.99999809265137</v>
      </c>
      <c r="T8496" s="181">
        <f t="shared" si="396"/>
        <v>2081.3166568516126</v>
      </c>
      <c r="U8496" s="226">
        <f t="shared" si="397"/>
        <v>136.54750126097539</v>
      </c>
    </row>
    <row r="8497" spans="1:21" x14ac:dyDescent="0.25">
      <c r="A8497" s="156" t="s">
        <v>20749</v>
      </c>
      <c r="B8497" s="156" t="s">
        <v>147</v>
      </c>
      <c r="C8497" s="223">
        <v>5.1117391586303711</v>
      </c>
      <c r="D8497" s="221">
        <v>7.4381122589111328</v>
      </c>
      <c r="E8497" s="221">
        <v>11.060160636901855</v>
      </c>
      <c r="F8497" s="221">
        <v>57.448322296142578</v>
      </c>
      <c r="G8497" s="221">
        <v>137.01043701171875</v>
      </c>
      <c r="H8497" s="221">
        <v>81.156646728515625</v>
      </c>
      <c r="I8497" s="221">
        <v>14.971150398254395</v>
      </c>
      <c r="J8497" s="221">
        <v>10.252093315124512</v>
      </c>
      <c r="K8497" s="180">
        <v>1750</v>
      </c>
      <c r="L8497" s="181">
        <v>834</v>
      </c>
      <c r="M8497" s="181">
        <v>1664</v>
      </c>
      <c r="N8497" s="181">
        <v>803</v>
      </c>
      <c r="O8497" s="181">
        <v>1579</v>
      </c>
      <c r="P8497" s="181">
        <v>942</v>
      </c>
      <c r="Q8497" s="181">
        <v>169</v>
      </c>
      <c r="R8497" s="181">
        <v>566</v>
      </c>
      <c r="S8497" s="226">
        <f t="shared" si="398"/>
        <v>8307</v>
      </c>
      <c r="T8497" s="181">
        <f t="shared" si="396"/>
        <v>380805.8897485733</v>
      </c>
      <c r="U8497" s="226">
        <f t="shared" si="397"/>
        <v>24983.268422637419</v>
      </c>
    </row>
    <row r="8498" spans="1:21" x14ac:dyDescent="0.25">
      <c r="A8498" s="156" t="s">
        <v>20750</v>
      </c>
      <c r="B8498" s="156" t="s">
        <v>147</v>
      </c>
      <c r="C8498" s="223">
        <v>2.9754941463470459</v>
      </c>
      <c r="D8498" s="221">
        <v>5.6256828308105469</v>
      </c>
      <c r="E8498" s="221">
        <v>6.0913090705871582</v>
      </c>
      <c r="F8498" s="221">
        <v>47.475662231445313</v>
      </c>
      <c r="G8498" s="221">
        <v>121.85274505615234</v>
      </c>
      <c r="H8498" s="221">
        <v>35.205802917480469</v>
      </c>
      <c r="I8498" s="221">
        <v>21.673086166381836</v>
      </c>
      <c r="J8498" s="221">
        <v>4.2485198974609375</v>
      </c>
      <c r="K8498" s="180">
        <v>1399</v>
      </c>
      <c r="L8498" s="181">
        <v>516</v>
      </c>
      <c r="M8498" s="181">
        <v>947</v>
      </c>
      <c r="N8498" s="181">
        <v>837</v>
      </c>
      <c r="O8498" s="181">
        <v>1716</v>
      </c>
      <c r="P8498" s="181">
        <v>1407</v>
      </c>
      <c r="Q8498" s="181">
        <v>426</v>
      </c>
      <c r="R8498" s="181">
        <v>1294</v>
      </c>
      <c r="S8498" s="226">
        <f t="shared" si="398"/>
        <v>8542</v>
      </c>
      <c r="T8498" s="181">
        <f t="shared" si="396"/>
        <v>325935.36230444908</v>
      </c>
      <c r="U8498" s="226">
        <f t="shared" si="397"/>
        <v>21383.415708874647</v>
      </c>
    </row>
    <row r="8499" spans="1:21" x14ac:dyDescent="0.25">
      <c r="A8499" s="156" t="s">
        <v>20751</v>
      </c>
      <c r="B8499" s="156" t="s">
        <v>147</v>
      </c>
      <c r="C8499" s="223">
        <v>4.3929500579833984</v>
      </c>
      <c r="D8499" s="221">
        <v>20.375669479370117</v>
      </c>
      <c r="E8499" s="221">
        <v>14.938042640686035</v>
      </c>
      <c r="F8499" s="221">
        <v>30.912984848022461</v>
      </c>
      <c r="G8499" s="221">
        <v>121.71097564697266</v>
      </c>
      <c r="H8499" s="221">
        <v>44.36962890625</v>
      </c>
      <c r="I8499" s="221">
        <v>13.692828178405762</v>
      </c>
      <c r="J8499" s="221">
        <v>4.0725603103637695</v>
      </c>
      <c r="K8499" s="180">
        <v>415</v>
      </c>
      <c r="L8499" s="181">
        <v>184</v>
      </c>
      <c r="M8499" s="181">
        <v>605</v>
      </c>
      <c r="N8499" s="181">
        <v>333</v>
      </c>
      <c r="O8499" s="181">
        <v>580</v>
      </c>
      <c r="P8499" s="181">
        <v>369</v>
      </c>
      <c r="Q8499" s="181">
        <v>74</v>
      </c>
      <c r="R8499" s="181">
        <v>276</v>
      </c>
      <c r="S8499" s="226">
        <f t="shared" si="398"/>
        <v>2836</v>
      </c>
      <c r="T8499" s="181">
        <f t="shared" si="396"/>
        <v>114005.79208278656</v>
      </c>
      <c r="U8499" s="226">
        <f t="shared" si="397"/>
        <v>7479.4990886831984</v>
      </c>
    </row>
    <row r="8500" spans="1:21" x14ac:dyDescent="0.25">
      <c r="A8500" s="156" t="s">
        <v>20752</v>
      </c>
      <c r="B8500" s="156" t="s">
        <v>147</v>
      </c>
      <c r="C8500" s="223">
        <v>7.748903751373291</v>
      </c>
      <c r="D8500" s="221">
        <v>10.485106468200684</v>
      </c>
      <c r="E8500" s="221">
        <v>8.5299720764160156</v>
      </c>
      <c r="F8500" s="221">
        <v>40.096683502197266</v>
      </c>
      <c r="G8500" s="221">
        <v>71.924354553222656</v>
      </c>
      <c r="H8500" s="221">
        <v>64.41241455078125</v>
      </c>
      <c r="I8500" s="221">
        <v>7.8543119430541992</v>
      </c>
      <c r="J8500" s="221">
        <v>7.4285140037536621</v>
      </c>
      <c r="K8500" s="180">
        <v>682</v>
      </c>
      <c r="L8500" s="181">
        <v>204</v>
      </c>
      <c r="M8500" s="181">
        <v>397</v>
      </c>
      <c r="N8500" s="181">
        <v>311</v>
      </c>
      <c r="O8500" s="181">
        <v>679</v>
      </c>
      <c r="P8500" s="181">
        <v>396</v>
      </c>
      <c r="Q8500" s="181">
        <v>101</v>
      </c>
      <c r="R8500" s="181">
        <v>266</v>
      </c>
      <c r="S8500" s="226">
        <f t="shared" si="398"/>
        <v>3036</v>
      </c>
      <c r="T8500" s="181">
        <f t="shared" si="396"/>
        <v>100393.40469646454</v>
      </c>
      <c r="U8500" s="226">
        <f t="shared" si="397"/>
        <v>6586.4406116466544</v>
      </c>
    </row>
    <row r="8501" spans="1:21" x14ac:dyDescent="0.25">
      <c r="A8501" s="156" t="s">
        <v>20753</v>
      </c>
      <c r="B8501" s="156" t="s">
        <v>147</v>
      </c>
      <c r="C8501" s="223">
        <v>4.3569126129150391</v>
      </c>
      <c r="D8501" s="221">
        <v>5.3145928382873535</v>
      </c>
      <c r="E8501" s="221">
        <v>21.4013671875</v>
      </c>
      <c r="F8501" s="221">
        <v>42.123950958251953</v>
      </c>
      <c r="G8501" s="221">
        <v>67.50262451171875</v>
      </c>
      <c r="H8501" s="221">
        <v>31.911527633666992</v>
      </c>
      <c r="I8501" s="221">
        <v>5.4397339820861816</v>
      </c>
      <c r="J8501" s="221">
        <v>3.5237798690795898</v>
      </c>
      <c r="K8501" s="180">
        <v>3374</v>
      </c>
      <c r="L8501" s="181">
        <v>1064</v>
      </c>
      <c r="M8501" s="181">
        <v>1061</v>
      </c>
      <c r="N8501" s="181">
        <v>1110</v>
      </c>
      <c r="O8501" s="181">
        <v>3421</v>
      </c>
      <c r="P8501" s="181">
        <v>2752</v>
      </c>
      <c r="Q8501" s="181">
        <v>695</v>
      </c>
      <c r="R8501" s="181">
        <v>1996</v>
      </c>
      <c r="S8501" s="226">
        <f t="shared" si="398"/>
        <v>15473</v>
      </c>
      <c r="T8501" s="181">
        <f t="shared" si="396"/>
        <v>419380.46832418442</v>
      </c>
      <c r="U8501" s="226">
        <f t="shared" si="397"/>
        <v>27514.004098708254</v>
      </c>
    </row>
    <row r="8502" spans="1:21" x14ac:dyDescent="0.25">
      <c r="A8502" s="156" t="s">
        <v>20708</v>
      </c>
      <c r="B8502" s="156" t="s">
        <v>147</v>
      </c>
      <c r="C8502" s="223">
        <v>2.1007108688354492</v>
      </c>
      <c r="D8502" s="221">
        <v>2.39988112449646</v>
      </c>
      <c r="E8502" s="221">
        <v>4.9612393379211426</v>
      </c>
      <c r="F8502" s="221">
        <v>23.133213043212891</v>
      </c>
      <c r="G8502" s="221">
        <v>56.460960388183594</v>
      </c>
      <c r="H8502" s="221">
        <v>6.7734527587890625</v>
      </c>
      <c r="I8502" s="221">
        <v>1.7561687231063843</v>
      </c>
      <c r="J8502" s="221">
        <v>1.3303710222244263</v>
      </c>
      <c r="K8502" s="180">
        <v>2520.246826171875</v>
      </c>
      <c r="L8502" s="181">
        <v>875.0721435546875</v>
      </c>
      <c r="M8502" s="181">
        <v>983.96563720703125</v>
      </c>
      <c r="N8502" s="181">
        <v>967.2882080078125</v>
      </c>
      <c r="O8502" s="181">
        <v>2818.477783203125</v>
      </c>
      <c r="P8502" s="181">
        <v>2655.6279296875</v>
      </c>
      <c r="Q8502" s="181">
        <v>777.95086669921875</v>
      </c>
      <c r="R8502" s="181">
        <v>2165.11669921875</v>
      </c>
      <c r="S8502" s="226">
        <f t="shared" si="398"/>
        <v>13763.74609375</v>
      </c>
      <c r="T8502" s="181">
        <f t="shared" si="396"/>
        <v>216020.90653193509</v>
      </c>
      <c r="U8502" s="226">
        <f t="shared" si="397"/>
        <v>14172.334089559661</v>
      </c>
    </row>
    <row r="8503" spans="1:21" x14ac:dyDescent="0.25">
      <c r="A8503" s="156" t="s">
        <v>20709</v>
      </c>
      <c r="B8503" s="156" t="s">
        <v>147</v>
      </c>
      <c r="C8503" s="223">
        <v>-1.6602790355682373</v>
      </c>
      <c r="D8503" s="221">
        <v>2.4483034610748291</v>
      </c>
      <c r="E8503" s="221">
        <v>13.202027320861816</v>
      </c>
      <c r="F8503" s="221">
        <v>22.937097549438477</v>
      </c>
      <c r="G8503" s="221">
        <v>36.527774810791016</v>
      </c>
      <c r="H8503" s="221">
        <v>8.1816225051879883</v>
      </c>
      <c r="I8503" s="221">
        <v>1.1372678279876709</v>
      </c>
      <c r="J8503" s="221">
        <v>-0.14753387868404388</v>
      </c>
      <c r="K8503" s="180">
        <v>2441.92724609375</v>
      </c>
      <c r="L8503" s="181">
        <v>865.68719482421875</v>
      </c>
      <c r="M8503" s="181">
        <v>775.6710205078125</v>
      </c>
      <c r="N8503" s="181">
        <v>798.65386962890625</v>
      </c>
      <c r="O8503" s="181">
        <v>2907.330078125</v>
      </c>
      <c r="P8503" s="181">
        <v>3096.9384765625</v>
      </c>
      <c r="Q8503" s="181">
        <v>931.76287841796875</v>
      </c>
      <c r="R8503" s="181">
        <v>2671.755859375</v>
      </c>
      <c r="S8503" s="226">
        <f t="shared" si="398"/>
        <v>14489.726623535156</v>
      </c>
      <c r="T8503" s="181">
        <f t="shared" si="396"/>
        <v>158826.18543440694</v>
      </c>
      <c r="U8503" s="226">
        <f t="shared" si="397"/>
        <v>10419.999611537627</v>
      </c>
    </row>
    <row r="8504" spans="1:21" x14ac:dyDescent="0.25">
      <c r="A8504" s="156" t="s">
        <v>20754</v>
      </c>
      <c r="B8504" s="156" t="s">
        <v>147</v>
      </c>
      <c r="C8504" s="223">
        <v>0.31526261568069458</v>
      </c>
      <c r="D8504" s="221">
        <v>-1.5862848609685898E-2</v>
      </c>
      <c r="E8504" s="221">
        <v>20.030878067016602</v>
      </c>
      <c r="F8504" s="221">
        <v>43.396881103515625</v>
      </c>
      <c r="G8504" s="221">
        <v>69.358863830566406</v>
      </c>
      <c r="H8504" s="221">
        <v>25.674961090087891</v>
      </c>
      <c r="I8504" s="221">
        <v>0.98490691184997559</v>
      </c>
      <c r="J8504" s="221">
        <v>1.4233431816101074</v>
      </c>
      <c r="K8504" s="180">
        <v>2543</v>
      </c>
      <c r="L8504" s="181">
        <v>810</v>
      </c>
      <c r="M8504" s="181">
        <v>927</v>
      </c>
      <c r="N8504" s="181">
        <v>1093</v>
      </c>
      <c r="O8504" s="181">
        <v>3270</v>
      </c>
      <c r="P8504" s="181">
        <v>2727</v>
      </c>
      <c r="Q8504" s="181">
        <v>773</v>
      </c>
      <c r="R8504" s="181">
        <v>2015</v>
      </c>
      <c r="S8504" s="226">
        <f t="shared" si="398"/>
        <v>14158</v>
      </c>
      <c r="T8504" s="181">
        <f t="shared" si="396"/>
        <v>367238.75211099535</v>
      </c>
      <c r="U8504" s="226">
        <f t="shared" si="397"/>
        <v>24093.17861454577</v>
      </c>
    </row>
    <row r="8505" spans="1:21" x14ac:dyDescent="0.25">
      <c r="A8505" s="156" t="s">
        <v>20755</v>
      </c>
      <c r="B8505" s="156" t="s">
        <v>147</v>
      </c>
      <c r="C8505" s="223">
        <v>1.9044398069381714</v>
      </c>
      <c r="D8505" s="221">
        <v>4.4492764472961426</v>
      </c>
      <c r="E8505" s="221">
        <v>7.3439431190490723</v>
      </c>
      <c r="F8505" s="221">
        <v>41.193649291992188</v>
      </c>
      <c r="G8505" s="221">
        <v>93.963294982910156</v>
      </c>
      <c r="H8505" s="221">
        <v>27.270723342895508</v>
      </c>
      <c r="I8505" s="221">
        <v>2.4329419136047363</v>
      </c>
      <c r="J8505" s="221">
        <v>2.9804584980010986</v>
      </c>
      <c r="K8505" s="180">
        <v>2636</v>
      </c>
      <c r="L8505" s="181">
        <v>738</v>
      </c>
      <c r="M8505" s="181">
        <v>827</v>
      </c>
      <c r="N8505" s="181">
        <v>926</v>
      </c>
      <c r="O8505" s="181">
        <v>2622</v>
      </c>
      <c r="P8505" s="181">
        <v>2136</v>
      </c>
      <c r="Q8505" s="181">
        <v>555</v>
      </c>
      <c r="R8505" s="181">
        <v>1636</v>
      </c>
      <c r="S8505" s="226">
        <f t="shared" si="398"/>
        <v>12076</v>
      </c>
      <c r="T8505" s="181">
        <f t="shared" si="396"/>
        <v>363370.76692342758</v>
      </c>
      <c r="U8505" s="226">
        <f t="shared" si="397"/>
        <v>23839.414387685745</v>
      </c>
    </row>
    <row r="8506" spans="1:21" x14ac:dyDescent="0.25">
      <c r="A8506" s="156" t="s">
        <v>20756</v>
      </c>
      <c r="B8506" s="156" t="s">
        <v>147</v>
      </c>
      <c r="C8506" s="223">
        <v>1.9600285291671753</v>
      </c>
      <c r="D8506" s="221">
        <v>8.4448451995849609</v>
      </c>
      <c r="E8506" s="221">
        <v>9.4727249145507812</v>
      </c>
      <c r="F8506" s="221">
        <v>18.059110641479492</v>
      </c>
      <c r="G8506" s="221">
        <v>88.148994445800781</v>
      </c>
      <c r="H8506" s="221">
        <v>36.233482360839844</v>
      </c>
      <c r="I8506" s="221">
        <v>2.9043979644775391</v>
      </c>
      <c r="J8506" s="221">
        <v>2.4786002635955811</v>
      </c>
      <c r="K8506" s="180">
        <v>1784</v>
      </c>
      <c r="L8506" s="181">
        <v>739</v>
      </c>
      <c r="M8506" s="181">
        <v>1235</v>
      </c>
      <c r="N8506" s="181">
        <v>739</v>
      </c>
      <c r="O8506" s="181">
        <v>1997</v>
      </c>
      <c r="P8506" s="181">
        <v>2013</v>
      </c>
      <c r="Q8506" s="181">
        <v>699</v>
      </c>
      <c r="R8506" s="181">
        <v>1734</v>
      </c>
      <c r="S8506" s="226">
        <f t="shared" si="398"/>
        <v>10940</v>
      </c>
      <c r="T8506" s="181">
        <f t="shared" si="396"/>
        <v>290081.53846693039</v>
      </c>
      <c r="U8506" s="226">
        <f t="shared" si="397"/>
        <v>19031.178705654711</v>
      </c>
    </row>
    <row r="8507" spans="1:21" x14ac:dyDescent="0.25">
      <c r="A8507" s="156" t="s">
        <v>20757</v>
      </c>
      <c r="B8507" s="156" t="s">
        <v>147</v>
      </c>
      <c r="C8507" s="223">
        <v>1.9063767194747925</v>
      </c>
      <c r="D8507" s="221">
        <v>2.4048340320587158</v>
      </c>
      <c r="E8507" s="221">
        <v>30.092159271240234</v>
      </c>
      <c r="F8507" s="221">
        <v>43.931602478027344</v>
      </c>
      <c r="G8507" s="221">
        <v>90.704185485839844</v>
      </c>
      <c r="H8507" s="221">
        <v>10.652081489562988</v>
      </c>
      <c r="I8507" s="221">
        <v>4.9645781517028809</v>
      </c>
      <c r="J8507" s="221">
        <v>0.29714250564575195</v>
      </c>
      <c r="K8507" s="180">
        <v>961</v>
      </c>
      <c r="L8507" s="181">
        <v>360</v>
      </c>
      <c r="M8507" s="181">
        <v>381</v>
      </c>
      <c r="N8507" s="181">
        <v>374</v>
      </c>
      <c r="O8507" s="181">
        <v>1313</v>
      </c>
      <c r="P8507" s="181">
        <v>1601</v>
      </c>
      <c r="Q8507" s="181">
        <v>598</v>
      </c>
      <c r="R8507" s="181">
        <v>1671</v>
      </c>
      <c r="S8507" s="226">
        <f t="shared" si="398"/>
        <v>7259</v>
      </c>
      <c r="T8507" s="181">
        <f t="shared" si="396"/>
        <v>170207.2211574316</v>
      </c>
      <c r="U8507" s="226">
        <f t="shared" si="397"/>
        <v>11166.667344496491</v>
      </c>
    </row>
    <row r="8508" spans="1:21" x14ac:dyDescent="0.25">
      <c r="A8508" s="156" t="s">
        <v>20758</v>
      </c>
      <c r="B8508" s="156" t="s">
        <v>147</v>
      </c>
      <c r="C8508" s="223">
        <v>-0.20302993059158325</v>
      </c>
      <c r="D8508" s="221">
        <v>0.76447945833206177</v>
      </c>
      <c r="E8508" s="221">
        <v>3.0031342506408691</v>
      </c>
      <c r="F8508" s="221">
        <v>34.350582122802734</v>
      </c>
      <c r="G8508" s="221">
        <v>27.709560394287109</v>
      </c>
      <c r="H8508" s="221">
        <v>4.6602044105529785</v>
      </c>
      <c r="I8508" s="221">
        <v>5.7252359390258789</v>
      </c>
      <c r="J8508" s="221">
        <v>0.88281619548797607</v>
      </c>
      <c r="K8508" s="180">
        <v>810</v>
      </c>
      <c r="L8508" s="181">
        <v>292</v>
      </c>
      <c r="M8508" s="181">
        <v>280</v>
      </c>
      <c r="N8508" s="181">
        <v>269</v>
      </c>
      <c r="O8508" s="181">
        <v>970</v>
      </c>
      <c r="P8508" s="181">
        <v>1183</v>
      </c>
      <c r="Q8508" s="181">
        <v>455</v>
      </c>
      <c r="R8508" s="181">
        <v>997</v>
      </c>
      <c r="S8508" s="226">
        <f t="shared" si="398"/>
        <v>5256</v>
      </c>
      <c r="T8508" s="181">
        <f t="shared" si="396"/>
        <v>46016.403438568115</v>
      </c>
      <c r="U8508" s="226">
        <f t="shared" si="397"/>
        <v>3018.966328774934</v>
      </c>
    </row>
    <row r="8509" spans="1:21" x14ac:dyDescent="0.25">
      <c r="A8509" s="156" t="s">
        <v>20759</v>
      </c>
      <c r="B8509" s="156" t="s">
        <v>147</v>
      </c>
      <c r="C8509" s="223">
        <v>2.0248987674713135</v>
      </c>
      <c r="D8509" s="221">
        <v>2.5281581878662109</v>
      </c>
      <c r="E8509" s="221">
        <v>8.2889175415039063</v>
      </c>
      <c r="F8509" s="221">
        <v>39.281711578369141</v>
      </c>
      <c r="G8509" s="221">
        <v>72.71636962890625</v>
      </c>
      <c r="H8509" s="221">
        <v>18.548912048339844</v>
      </c>
      <c r="I8509" s="221">
        <v>4.0933747291564941</v>
      </c>
      <c r="J8509" s="221">
        <v>1.6133414506912231</v>
      </c>
      <c r="K8509" s="180">
        <v>2376</v>
      </c>
      <c r="L8509" s="181">
        <v>795</v>
      </c>
      <c r="M8509" s="181">
        <v>1131</v>
      </c>
      <c r="N8509" s="181">
        <v>955</v>
      </c>
      <c r="O8509" s="181">
        <v>2754</v>
      </c>
      <c r="P8509" s="181">
        <v>2496</v>
      </c>
      <c r="Q8509" s="181">
        <v>821</v>
      </c>
      <c r="R8509" s="181">
        <v>2472</v>
      </c>
      <c r="S8509" s="226">
        <f t="shared" si="398"/>
        <v>13800</v>
      </c>
      <c r="T8509" s="181">
        <f t="shared" si="396"/>
        <v>307617.65267705917</v>
      </c>
      <c r="U8509" s="226">
        <f t="shared" si="397"/>
        <v>20181.658412496785</v>
      </c>
    </row>
    <row r="8510" spans="1:21" x14ac:dyDescent="0.25">
      <c r="A8510" s="156" t="s">
        <v>20760</v>
      </c>
      <c r="B8510" s="156" t="s">
        <v>147</v>
      </c>
      <c r="C8510" s="223">
        <v>3.2273285388946533</v>
      </c>
      <c r="D8510" s="221">
        <v>7.4306092262268066</v>
      </c>
      <c r="E8510" s="221">
        <v>1.9480047225952148</v>
      </c>
      <c r="F8510" s="221">
        <v>35.400463104248047</v>
      </c>
      <c r="G8510" s="221">
        <v>99.601547241210938</v>
      </c>
      <c r="H8510" s="221">
        <v>18.276832580566406</v>
      </c>
      <c r="I8510" s="221">
        <v>2.9194281101226807</v>
      </c>
      <c r="J8510" s="221">
        <v>2.4936304092407227</v>
      </c>
      <c r="K8510" s="180">
        <v>2170</v>
      </c>
      <c r="L8510" s="181">
        <v>856</v>
      </c>
      <c r="M8510" s="181">
        <v>950</v>
      </c>
      <c r="N8510" s="181">
        <v>849</v>
      </c>
      <c r="O8510" s="181">
        <v>2417</v>
      </c>
      <c r="P8510" s="181">
        <v>2341</v>
      </c>
      <c r="Q8510" s="181">
        <v>616</v>
      </c>
      <c r="R8510" s="181">
        <v>1801</v>
      </c>
      <c r="S8510" s="226">
        <f t="shared" si="398"/>
        <v>12000</v>
      </c>
      <c r="T8510" s="181">
        <f t="shared" si="396"/>
        <v>335081.9029250145</v>
      </c>
      <c r="U8510" s="226">
        <f t="shared" si="397"/>
        <v>21983.486468318562</v>
      </c>
    </row>
    <row r="8511" spans="1:21" x14ac:dyDescent="0.25">
      <c r="A8511" s="156" t="s">
        <v>20712</v>
      </c>
      <c r="B8511" s="156" t="s">
        <v>147</v>
      </c>
      <c r="C8511" s="223">
        <v>-0.26602405309677124</v>
      </c>
      <c r="D8511" s="221">
        <v>0.70148533582687378</v>
      </c>
      <c r="E8511" s="221">
        <v>0.32608497142791748</v>
      </c>
      <c r="F8511" s="221">
        <v>3.676645040512085</v>
      </c>
      <c r="G8511" s="221">
        <v>7.8454856872558594</v>
      </c>
      <c r="H8511" s="221">
        <v>2.2910087108612061</v>
      </c>
      <c r="I8511" s="221">
        <v>-0.16061629354953766</v>
      </c>
      <c r="J8511" s="221">
        <v>-0.58641397953033447</v>
      </c>
      <c r="K8511" s="180">
        <v>8.187744140625</v>
      </c>
      <c r="L8511" s="181">
        <v>2.9250686168670654</v>
      </c>
      <c r="M8511" s="181">
        <v>2.4232785701751709</v>
      </c>
      <c r="N8511" s="181">
        <v>2.3498458862304687</v>
      </c>
      <c r="O8511" s="181">
        <v>9.8155021667480469</v>
      </c>
      <c r="P8511" s="181">
        <v>10.329531669616699</v>
      </c>
      <c r="Q8511" s="181">
        <v>3.6757140159606934</v>
      </c>
      <c r="R8511" s="181">
        <v>9.5176925659179687</v>
      </c>
      <c r="S8511" s="226">
        <f t="shared" si="398"/>
        <v>49.224377632141113</v>
      </c>
      <c r="T8511" s="181">
        <f t="shared" si="396"/>
        <v>103.80424106764698</v>
      </c>
      <c r="U8511" s="226">
        <f t="shared" si="397"/>
        <v>6.8102129925392081</v>
      </c>
    </row>
    <row r="8512" spans="1:21" x14ac:dyDescent="0.25">
      <c r="A8512" s="156" t="s">
        <v>20761</v>
      </c>
      <c r="B8512" s="156" t="s">
        <v>147</v>
      </c>
      <c r="C8512" s="223">
        <v>0.44707572460174561</v>
      </c>
      <c r="D8512" s="221">
        <v>5.0995311737060547</v>
      </c>
      <c r="E8512" s="221">
        <v>8.1811199188232422</v>
      </c>
      <c r="F8512" s="221">
        <v>17.772256851196289</v>
      </c>
      <c r="G8512" s="221">
        <v>15.993206024169922</v>
      </c>
      <c r="H8512" s="221">
        <v>5.3572902679443359</v>
      </c>
      <c r="I8512" s="221">
        <v>0.21733680367469788</v>
      </c>
      <c r="J8512" s="221">
        <v>-0.20846088230609894</v>
      </c>
      <c r="K8512" s="180">
        <v>1440</v>
      </c>
      <c r="L8512" s="181">
        <v>518</v>
      </c>
      <c r="M8512" s="181">
        <v>457</v>
      </c>
      <c r="N8512" s="181">
        <v>457</v>
      </c>
      <c r="O8512" s="181">
        <v>1770</v>
      </c>
      <c r="P8512" s="181">
        <v>1915</v>
      </c>
      <c r="Q8512" s="181">
        <v>597</v>
      </c>
      <c r="R8512" s="181">
        <v>1140</v>
      </c>
      <c r="S8512" s="226">
        <f t="shared" si="398"/>
        <v>8294</v>
      </c>
      <c r="T8512" s="181">
        <f t="shared" si="396"/>
        <v>53605.329567164183</v>
      </c>
      <c r="U8512" s="226">
        <f t="shared" si="397"/>
        <v>3516.8477523933107</v>
      </c>
    </row>
    <row r="8513" spans="1:21" x14ac:dyDescent="0.25">
      <c r="A8513" s="156" t="s">
        <v>20762</v>
      </c>
      <c r="B8513" s="156" t="s">
        <v>147</v>
      </c>
      <c r="C8513" s="223">
        <v>-9.7760893404483795E-2</v>
      </c>
      <c r="D8513" s="221">
        <v>1.4474295377731323</v>
      </c>
      <c r="E8513" s="221">
        <v>3.9277503490447998</v>
      </c>
      <c r="F8513" s="221">
        <v>25.088905334472656</v>
      </c>
      <c r="G8513" s="221">
        <v>63.867424011230469</v>
      </c>
      <c r="H8513" s="221">
        <v>6.7852945327758789</v>
      </c>
      <c r="I8513" s="221">
        <v>0.58532798290252686</v>
      </c>
      <c r="J8513" s="221">
        <v>0.15953032672405243</v>
      </c>
      <c r="K8513" s="180">
        <v>1770</v>
      </c>
      <c r="L8513" s="181">
        <v>548</v>
      </c>
      <c r="M8513" s="181">
        <v>509</v>
      </c>
      <c r="N8513" s="181">
        <v>587</v>
      </c>
      <c r="O8513" s="181">
        <v>2204</v>
      </c>
      <c r="P8513" s="181">
        <v>2123</v>
      </c>
      <c r="Q8513" s="181">
        <v>628</v>
      </c>
      <c r="R8513" s="181">
        <v>1487</v>
      </c>
      <c r="S8513" s="226">
        <f t="shared" si="398"/>
        <v>9856</v>
      </c>
      <c r="T8513" s="181">
        <f t="shared" si="396"/>
        <v>173120.35734730959</v>
      </c>
      <c r="U8513" s="226">
        <f t="shared" si="397"/>
        <v>11357.787454092153</v>
      </c>
    </row>
    <row r="8514" spans="1:21" x14ac:dyDescent="0.25">
      <c r="A8514" s="156" t="s">
        <v>20763</v>
      </c>
      <c r="B8514" s="156" t="s">
        <v>147</v>
      </c>
      <c r="C8514" s="223">
        <v>-0.92022109031677246</v>
      </c>
      <c r="D8514" s="221">
        <v>6.1854057312011719</v>
      </c>
      <c r="E8514" s="221">
        <v>13.83479118347168</v>
      </c>
      <c r="F8514" s="221">
        <v>28.512632369995117</v>
      </c>
      <c r="G8514" s="221">
        <v>100.05941009521484</v>
      </c>
      <c r="H8514" s="221">
        <v>23.609472274780273</v>
      </c>
      <c r="I8514" s="221">
        <v>-1.1733475923538208</v>
      </c>
      <c r="J8514" s="221">
        <v>-1.2516921758651733</v>
      </c>
      <c r="K8514" s="180">
        <v>758</v>
      </c>
      <c r="L8514" s="181">
        <v>228</v>
      </c>
      <c r="M8514" s="181">
        <v>195</v>
      </c>
      <c r="N8514" s="181">
        <v>243</v>
      </c>
      <c r="O8514" s="181">
        <v>962</v>
      </c>
      <c r="P8514" s="181">
        <v>1040</v>
      </c>
      <c r="Q8514" s="181">
        <v>372</v>
      </c>
      <c r="R8514" s="181">
        <v>728</v>
      </c>
      <c r="S8514" s="226">
        <f t="shared" si="398"/>
        <v>4526</v>
      </c>
      <c r="T8514" s="181">
        <f t="shared" si="396"/>
        <v>129802.38533592224</v>
      </c>
      <c r="U8514" s="226">
        <f t="shared" si="397"/>
        <v>8515.8552481608785</v>
      </c>
    </row>
    <row r="8515" spans="1:21" x14ac:dyDescent="0.25">
      <c r="A8515" s="156" t="s">
        <v>20764</v>
      </c>
      <c r="B8515" s="156" t="s">
        <v>147</v>
      </c>
      <c r="C8515" s="223">
        <v>-7.1224316954612732E-2</v>
      </c>
      <c r="D8515" s="221">
        <v>-0.9595564603805542</v>
      </c>
      <c r="E8515" s="221">
        <v>0.643932044506073</v>
      </c>
      <c r="F8515" s="221">
        <v>27.762821197509766</v>
      </c>
      <c r="G8515" s="221">
        <v>21.340938568115234</v>
      </c>
      <c r="H8515" s="221">
        <v>11.948302268981934</v>
      </c>
      <c r="I8515" s="221">
        <v>3.4183457493782043E-2</v>
      </c>
      <c r="J8515" s="221">
        <v>-0.47847944498062134</v>
      </c>
      <c r="K8515" s="180">
        <v>1776</v>
      </c>
      <c r="L8515" s="181">
        <v>1363</v>
      </c>
      <c r="M8515" s="181">
        <v>861</v>
      </c>
      <c r="N8515" s="181">
        <v>530</v>
      </c>
      <c r="O8515" s="181">
        <v>2175</v>
      </c>
      <c r="P8515" s="181">
        <v>2310</v>
      </c>
      <c r="Q8515" s="181">
        <v>870</v>
      </c>
      <c r="R8515" s="181">
        <v>1844</v>
      </c>
      <c r="S8515" s="226">
        <f t="shared" si="398"/>
        <v>11729</v>
      </c>
      <c r="T8515" s="181">
        <f t="shared" si="396"/>
        <v>86998.894021064043</v>
      </c>
      <c r="U8515" s="226">
        <f t="shared" si="397"/>
        <v>5707.6762211737077</v>
      </c>
    </row>
    <row r="8516" spans="1:21" x14ac:dyDescent="0.25">
      <c r="A8516" s="156" t="s">
        <v>20051</v>
      </c>
      <c r="B8516" s="156" t="s">
        <v>147</v>
      </c>
      <c r="C8516" s="223">
        <v>-1.0587078332901001</v>
      </c>
      <c r="D8516" s="221">
        <v>-9.1198503971099854E-2</v>
      </c>
      <c r="E8516" s="221">
        <v>5.093409538269043</v>
      </c>
      <c r="F8516" s="221">
        <v>7.5476317405700684</v>
      </c>
      <c r="G8516" s="221">
        <v>17.648283004760742</v>
      </c>
      <c r="H8516" s="221">
        <v>3.658663272857666</v>
      </c>
      <c r="I8516" s="221">
        <v>-0.95330017805099487</v>
      </c>
      <c r="J8516" s="221">
        <v>-0.87199842929840088</v>
      </c>
      <c r="K8516" s="180">
        <v>2214.25341796875</v>
      </c>
      <c r="L8516" s="181">
        <v>658.77783203125</v>
      </c>
      <c r="M8516" s="181">
        <v>488.83514404296875</v>
      </c>
      <c r="N8516" s="181">
        <v>467.84222412109375</v>
      </c>
      <c r="O8516" s="181">
        <v>2568.134033203125</v>
      </c>
      <c r="P8516" s="181">
        <v>2710.086181640625</v>
      </c>
      <c r="Q8516" s="181">
        <v>946.6807861328125</v>
      </c>
      <c r="R8516" s="181">
        <v>1981.3319091796875</v>
      </c>
      <c r="S8516" s="226">
        <f t="shared" si="398"/>
        <v>12035.941528320313</v>
      </c>
      <c r="T8516" s="181">
        <f t="shared" si="396"/>
        <v>56224.871130914013</v>
      </c>
      <c r="U8516" s="226">
        <f t="shared" si="397"/>
        <v>3688.706202572816</v>
      </c>
    </row>
    <row r="8517" spans="1:21" x14ac:dyDescent="0.25">
      <c r="A8517" s="156" t="s">
        <v>20765</v>
      </c>
      <c r="B8517" s="156" t="s">
        <v>147</v>
      </c>
      <c r="C8517" s="223">
        <v>-0.88985806703567505</v>
      </c>
      <c r="D8517" s="221">
        <v>7.7651269733905792E-2</v>
      </c>
      <c r="E8517" s="221">
        <v>7.3038005828857422</v>
      </c>
      <c r="F8517" s="221">
        <v>11.569912910461426</v>
      </c>
      <c r="G8517" s="221">
        <v>30.896139144897461</v>
      </c>
      <c r="H8517" s="221">
        <v>5.747990608215332</v>
      </c>
      <c r="I8517" s="221">
        <v>0.15808230638504028</v>
      </c>
      <c r="J8517" s="221">
        <v>-1.2179968357086182</v>
      </c>
      <c r="K8517" s="180">
        <v>1775</v>
      </c>
      <c r="L8517" s="181">
        <v>589</v>
      </c>
      <c r="M8517" s="181">
        <v>495</v>
      </c>
      <c r="N8517" s="181">
        <v>443</v>
      </c>
      <c r="O8517" s="181">
        <v>2062</v>
      </c>
      <c r="P8517" s="181">
        <v>2266</v>
      </c>
      <c r="Q8517" s="181">
        <v>875</v>
      </c>
      <c r="R8517" s="181">
        <v>2046</v>
      </c>
      <c r="S8517" s="226">
        <f t="shared" si="398"/>
        <v>10551</v>
      </c>
      <c r="T8517" s="181">
        <f t="shared" ref="T8517:T8580" si="399">SUMPRODUCT(C8517:J8517,K8517:R8517)</f>
        <v>81586.177363969386</v>
      </c>
      <c r="U8517" s="226">
        <f t="shared" ref="U8517:U8580" si="400">(T8517/$T$10045)*$S$10045</f>
        <v>5352.5678660241592</v>
      </c>
    </row>
    <row r="8518" spans="1:21" x14ac:dyDescent="0.25">
      <c r="A8518" s="156" t="s">
        <v>20766</v>
      </c>
      <c r="B8518" s="156" t="s">
        <v>147</v>
      </c>
      <c r="C8518" s="223">
        <v>-0.47088658809661865</v>
      </c>
      <c r="D8518" s="221">
        <v>0.10973483324050903</v>
      </c>
      <c r="E8518" s="221">
        <v>7.8493056297302246</v>
      </c>
      <c r="F8518" s="221">
        <v>31.237472534179688</v>
      </c>
      <c r="G8518" s="221">
        <v>47.440948486328125</v>
      </c>
      <c r="H8518" s="221">
        <v>4.4975152015686035</v>
      </c>
      <c r="I8518" s="221">
        <v>-0.75236678123474121</v>
      </c>
      <c r="J8518" s="221">
        <v>-1.1781644821166992</v>
      </c>
      <c r="K8518" s="180">
        <v>1279</v>
      </c>
      <c r="L8518" s="181">
        <v>471</v>
      </c>
      <c r="M8518" s="181">
        <v>264</v>
      </c>
      <c r="N8518" s="181">
        <v>286</v>
      </c>
      <c r="O8518" s="181">
        <v>1436</v>
      </c>
      <c r="P8518" s="181">
        <v>1759</v>
      </c>
      <c r="Q8518" s="181">
        <v>598</v>
      </c>
      <c r="R8518" s="181">
        <v>1155</v>
      </c>
      <c r="S8518" s="226">
        <f t="shared" ref="S8518:S8581" si="401">SUM(K8518:R8518)</f>
        <v>7248</v>
      </c>
      <c r="T8518" s="181">
        <f t="shared" si="399"/>
        <v>84681.190945208073</v>
      </c>
      <c r="U8518" s="226">
        <f t="shared" si="400"/>
        <v>5555.6202797429887</v>
      </c>
    </row>
    <row r="8519" spans="1:21" x14ac:dyDescent="0.25">
      <c r="A8519" s="156" t="s">
        <v>20052</v>
      </c>
      <c r="B8519" s="156" t="s">
        <v>147</v>
      </c>
      <c r="C8519" s="223">
        <v>-3.4530737400054932</v>
      </c>
      <c r="D8519" s="221">
        <v>7.9243797808885574E-3</v>
      </c>
      <c r="E8519" s="221">
        <v>-0.36747598648071289</v>
      </c>
      <c r="F8519" s="221">
        <v>2.9830842018127441</v>
      </c>
      <c r="G8519" s="221">
        <v>22.320560455322266</v>
      </c>
      <c r="H8519" s="221">
        <v>4.1157164573669434</v>
      </c>
      <c r="I8519" s="221">
        <v>-0.20660114288330078</v>
      </c>
      <c r="J8519" s="221">
        <v>-1.2799748182296753</v>
      </c>
      <c r="K8519" s="180">
        <v>815.9981689453125</v>
      </c>
      <c r="L8519" s="181">
        <v>233.84710693359375</v>
      </c>
      <c r="M8519" s="181">
        <v>150.964599609375</v>
      </c>
      <c r="N8519" s="181">
        <v>160.83155822753906</v>
      </c>
      <c r="O8519" s="181">
        <v>947.22882080078125</v>
      </c>
      <c r="P8519" s="181">
        <v>1010.3773803710937</v>
      </c>
      <c r="Q8519" s="181">
        <v>309.82275390625</v>
      </c>
      <c r="R8519" s="181">
        <v>589.05792236328125</v>
      </c>
      <c r="S8519" s="226">
        <f t="shared" si="401"/>
        <v>4218.1283111572266</v>
      </c>
      <c r="T8519" s="181">
        <f t="shared" si="399"/>
        <v>22091.565389644853</v>
      </c>
      <c r="U8519" s="226">
        <f t="shared" si="400"/>
        <v>1449.3460391858653</v>
      </c>
    </row>
    <row r="8520" spans="1:21" x14ac:dyDescent="0.25">
      <c r="A8520" s="156" t="s">
        <v>20767</v>
      </c>
      <c r="B8520" s="156" t="s">
        <v>147</v>
      </c>
      <c r="C8520" s="223">
        <v>-1.0070887804031372</v>
      </c>
      <c r="D8520" s="221">
        <v>-3.9579357951879501E-2</v>
      </c>
      <c r="E8520" s="221">
        <v>-0.4149797260761261</v>
      </c>
      <c r="F8520" s="221">
        <v>2.9355804920196533</v>
      </c>
      <c r="G8520" s="221">
        <v>38.485385894775391</v>
      </c>
      <c r="H8520" s="221">
        <v>7.1890339851379395</v>
      </c>
      <c r="I8520" s="221">
        <v>11.340887069702148</v>
      </c>
      <c r="J8520" s="221">
        <v>-1.3274786472320557</v>
      </c>
      <c r="K8520" s="180">
        <v>652</v>
      </c>
      <c r="L8520" s="181">
        <v>249</v>
      </c>
      <c r="M8520" s="181">
        <v>159</v>
      </c>
      <c r="N8520" s="181">
        <v>129</v>
      </c>
      <c r="O8520" s="181">
        <v>678</v>
      </c>
      <c r="P8520" s="181">
        <v>999</v>
      </c>
      <c r="Q8520" s="181">
        <v>334</v>
      </c>
      <c r="R8520" s="181">
        <v>800</v>
      </c>
      <c r="S8520" s="226">
        <f t="shared" si="401"/>
        <v>4000</v>
      </c>
      <c r="T8520" s="181">
        <f t="shared" si="399"/>
        <v>35647.040913376957</v>
      </c>
      <c r="U8520" s="226">
        <f t="shared" si="400"/>
        <v>2338.6707390467068</v>
      </c>
    </row>
    <row r="8521" spans="1:21" x14ac:dyDescent="0.25">
      <c r="A8521" s="156" t="s">
        <v>20768</v>
      </c>
      <c r="B8521" s="156" t="s">
        <v>147</v>
      </c>
      <c r="C8521" s="223">
        <v>-1.0738909244537354</v>
      </c>
      <c r="D8521" s="221">
        <v>4.3641786575317383</v>
      </c>
      <c r="E8521" s="221">
        <v>-0.39515224099159241</v>
      </c>
      <c r="F8521" s="221">
        <v>2.6352541446685791</v>
      </c>
      <c r="G8521" s="221">
        <v>29.958541870117187</v>
      </c>
      <c r="H8521" s="221">
        <v>9.2804498672485352</v>
      </c>
      <c r="I8521" s="221">
        <v>-1.2020072937011719</v>
      </c>
      <c r="J8521" s="221">
        <v>-1.6278049945831299</v>
      </c>
      <c r="K8521" s="180">
        <v>654</v>
      </c>
      <c r="L8521" s="181">
        <v>206</v>
      </c>
      <c r="M8521" s="181">
        <v>161</v>
      </c>
      <c r="N8521" s="181">
        <v>144</v>
      </c>
      <c r="O8521" s="181">
        <v>721</v>
      </c>
      <c r="P8521" s="181">
        <v>912</v>
      </c>
      <c r="Q8521" s="181">
        <v>348</v>
      </c>
      <c r="R8521" s="181">
        <v>838</v>
      </c>
      <c r="S8521" s="226">
        <f t="shared" si="401"/>
        <v>3984</v>
      </c>
      <c r="T8521" s="181">
        <f t="shared" si="399"/>
        <v>28794.03306850791</v>
      </c>
      <c r="U8521" s="226">
        <f t="shared" si="400"/>
        <v>1889.07019688113</v>
      </c>
    </row>
    <row r="8522" spans="1:21" x14ac:dyDescent="0.25">
      <c r="A8522" s="156" t="s">
        <v>20769</v>
      </c>
      <c r="B8522" s="156" t="s">
        <v>147</v>
      </c>
      <c r="C8522" s="223">
        <v>-2.763669490814209</v>
      </c>
      <c r="D8522" s="221">
        <v>-0.16297364234924316</v>
      </c>
      <c r="E8522" s="221">
        <v>-0.8896491527557373</v>
      </c>
      <c r="F8522" s="221">
        <v>10.332778930664062</v>
      </c>
      <c r="G8522" s="221">
        <v>141.26956176757812</v>
      </c>
      <c r="H8522" s="221">
        <v>18.883708953857422</v>
      </c>
      <c r="I8522" s="221">
        <v>-1.0250753164291382</v>
      </c>
      <c r="J8522" s="221">
        <v>-0.76367425918579102</v>
      </c>
      <c r="K8522" s="180">
        <v>847</v>
      </c>
      <c r="L8522" s="181">
        <v>299</v>
      </c>
      <c r="M8522" s="181">
        <v>256</v>
      </c>
      <c r="N8522" s="181">
        <v>246</v>
      </c>
      <c r="O8522" s="181">
        <v>843</v>
      </c>
      <c r="P8522" s="181">
        <v>976</v>
      </c>
      <c r="Q8522" s="181">
        <v>356</v>
      </c>
      <c r="R8522" s="181">
        <v>727</v>
      </c>
      <c r="S8522" s="226">
        <f t="shared" si="401"/>
        <v>4550</v>
      </c>
      <c r="T8522" s="181">
        <f t="shared" si="399"/>
        <v>136525.17876601219</v>
      </c>
      <c r="U8522" s="226">
        <f t="shared" si="400"/>
        <v>8956.9129033478148</v>
      </c>
    </row>
    <row r="8523" spans="1:21" x14ac:dyDescent="0.25">
      <c r="A8523" s="156" t="s">
        <v>20770</v>
      </c>
      <c r="B8523" s="156" t="s">
        <v>147</v>
      </c>
      <c r="C8523" s="223">
        <v>-1.7515188455581665</v>
      </c>
      <c r="D8523" s="221">
        <v>-6.8600922822952271E-2</v>
      </c>
      <c r="E8523" s="221">
        <v>-1.8556481599807739</v>
      </c>
      <c r="F8523" s="221">
        <v>6.1267857551574707</v>
      </c>
      <c r="G8523" s="221">
        <v>27.919572830200195</v>
      </c>
      <c r="H8523" s="221">
        <v>0.49690601229667664</v>
      </c>
      <c r="I8523" s="221">
        <v>-0.9307025671005249</v>
      </c>
      <c r="J8523" s="221">
        <v>-1.3028628826141357</v>
      </c>
      <c r="K8523" s="180">
        <v>1069</v>
      </c>
      <c r="L8523" s="181">
        <v>368</v>
      </c>
      <c r="M8523" s="181">
        <v>251</v>
      </c>
      <c r="N8523" s="181">
        <v>296</v>
      </c>
      <c r="O8523" s="181">
        <v>1229</v>
      </c>
      <c r="P8523" s="181">
        <v>1371</v>
      </c>
      <c r="Q8523" s="181">
        <v>525</v>
      </c>
      <c r="R8523" s="181">
        <v>1242</v>
      </c>
      <c r="S8523" s="226">
        <f t="shared" si="401"/>
        <v>6351</v>
      </c>
      <c r="T8523" s="181">
        <f t="shared" si="399"/>
        <v>32337.780713111162</v>
      </c>
      <c r="U8523" s="226">
        <f t="shared" si="400"/>
        <v>2121.5623956905206</v>
      </c>
    </row>
    <row r="8524" spans="1:21" x14ac:dyDescent="0.25">
      <c r="A8524" s="156" t="s">
        <v>20053</v>
      </c>
      <c r="B8524" s="156" t="s">
        <v>147</v>
      </c>
      <c r="C8524" s="223">
        <v>-0.59158068895339966</v>
      </c>
      <c r="D8524" s="221">
        <v>1.8032751977443695E-2</v>
      </c>
      <c r="E8524" s="221">
        <v>-0.35736760497093201</v>
      </c>
      <c r="F8524" s="221">
        <v>9.773921012878418</v>
      </c>
      <c r="G8524" s="221">
        <v>19.342723846435547</v>
      </c>
      <c r="H8524" s="221">
        <v>7.6917686462402344</v>
      </c>
      <c r="I8524" s="221">
        <v>-0.84406882524490356</v>
      </c>
      <c r="J8524" s="221">
        <v>2.8878459930419922</v>
      </c>
      <c r="K8524" s="180">
        <v>921.73828125</v>
      </c>
      <c r="L8524" s="181">
        <v>279.405029296875</v>
      </c>
      <c r="M8524" s="181">
        <v>247.58665466308594</v>
      </c>
      <c r="N8524" s="181">
        <v>225.71153259277344</v>
      </c>
      <c r="O8524" s="181">
        <v>984.38067626953125</v>
      </c>
      <c r="P8524" s="181">
        <v>1129.552001953125</v>
      </c>
      <c r="Q8524" s="181">
        <v>385.79769897460937</v>
      </c>
      <c r="R8524" s="181">
        <v>778.5556640625</v>
      </c>
      <c r="S8524" s="226">
        <f t="shared" si="401"/>
        <v>4952.7275390625</v>
      </c>
      <c r="T8524" s="181">
        <f t="shared" si="399"/>
        <v>31228.928413633053</v>
      </c>
      <c r="U8524" s="226">
        <f t="shared" si="400"/>
        <v>2048.8146904036853</v>
      </c>
    </row>
    <row r="8525" spans="1:21" x14ac:dyDescent="0.25">
      <c r="A8525" s="156" t="s">
        <v>20729</v>
      </c>
      <c r="B8525" s="156" t="s">
        <v>147</v>
      </c>
      <c r="C8525" s="223">
        <v>-0.56136626005172729</v>
      </c>
      <c r="D8525" s="221">
        <v>0.40614312887191772</v>
      </c>
      <c r="E8525" s="221">
        <v>3.0742783099412918E-2</v>
      </c>
      <c r="F8525" s="221">
        <v>3.381303071975708</v>
      </c>
      <c r="G8525" s="221">
        <v>7.5501432418823242</v>
      </c>
      <c r="H8525" s="221">
        <v>1.9956667423248291</v>
      </c>
      <c r="I8525" s="221">
        <v>-0.45595848560333252</v>
      </c>
      <c r="J8525" s="221">
        <v>-0.88175612688064575</v>
      </c>
      <c r="K8525" s="180">
        <v>6.0775914192199707</v>
      </c>
      <c r="L8525" s="181">
        <v>1.6861609220504761</v>
      </c>
      <c r="M8525" s="181">
        <v>1.2229299545288086</v>
      </c>
      <c r="N8525" s="181">
        <v>1.148813009262085</v>
      </c>
      <c r="O8525" s="181">
        <v>6.9114069938659668</v>
      </c>
      <c r="P8525" s="181">
        <v>7.5228719711303711</v>
      </c>
      <c r="Q8525" s="181">
        <v>2.4088013172149658</v>
      </c>
      <c r="R8525" s="181">
        <v>4.5026054382324219</v>
      </c>
      <c r="S8525" s="226">
        <f t="shared" si="401"/>
        <v>31.481181025505066</v>
      </c>
      <c r="T8525" s="181">
        <f t="shared" si="399"/>
        <v>63.321894008598221</v>
      </c>
      <c r="U8525" s="226">
        <f t="shared" si="400"/>
        <v>4.1543156700940509</v>
      </c>
    </row>
    <row r="8526" spans="1:21" x14ac:dyDescent="0.25">
      <c r="A8526" s="156" t="s">
        <v>20771</v>
      </c>
      <c r="B8526" s="156" t="s">
        <v>147</v>
      </c>
      <c r="C8526" s="223">
        <v>0.91207331418991089</v>
      </c>
      <c r="D8526" s="221">
        <v>3.4012494087219238</v>
      </c>
      <c r="E8526" s="221">
        <v>9.3951778411865234</v>
      </c>
      <c r="F8526" s="221">
        <v>34.452259063720703</v>
      </c>
      <c r="G8526" s="221">
        <v>83.444320678710937</v>
      </c>
      <c r="H8526" s="221">
        <v>31.52647590637207</v>
      </c>
      <c r="I8526" s="221">
        <v>5.777155876159668</v>
      </c>
      <c r="J8526" s="221">
        <v>0.59168344736099243</v>
      </c>
      <c r="K8526" s="180">
        <v>1884.041259765625</v>
      </c>
      <c r="L8526" s="181">
        <v>691.64801025390625</v>
      </c>
      <c r="M8526" s="181">
        <v>589.69989013671875</v>
      </c>
      <c r="N8526" s="181">
        <v>525.732421875</v>
      </c>
      <c r="O8526" s="181">
        <v>1797.08544921875</v>
      </c>
      <c r="P8526" s="181">
        <v>1927.019287109375</v>
      </c>
      <c r="Q8526" s="181">
        <v>632.67803955078125</v>
      </c>
      <c r="R8526" s="181">
        <v>1524.224365234375</v>
      </c>
      <c r="S8526" s="226">
        <f t="shared" si="401"/>
        <v>9572.1287231445312</v>
      </c>
      <c r="T8526" s="181">
        <f t="shared" si="399"/>
        <v>242989.49569788633</v>
      </c>
      <c r="U8526" s="226">
        <f t="shared" si="400"/>
        <v>15941.643651860924</v>
      </c>
    </row>
    <row r="8527" spans="1:21" x14ac:dyDescent="0.25">
      <c r="A8527" s="156" t="s">
        <v>20772</v>
      </c>
      <c r="B8527" s="156" t="s">
        <v>147</v>
      </c>
      <c r="C8527" s="223">
        <v>8.2815848290920258E-2</v>
      </c>
      <c r="D8527" s="221">
        <v>3.565126895904541</v>
      </c>
      <c r="E8527" s="221">
        <v>4.5460968017578125</v>
      </c>
      <c r="F8527" s="221">
        <v>24.397724151611328</v>
      </c>
      <c r="G8527" s="221">
        <v>50.663505554199219</v>
      </c>
      <c r="H8527" s="221">
        <v>20.195337295532227</v>
      </c>
      <c r="I8527" s="221">
        <v>0.18822363018989563</v>
      </c>
      <c r="J8527" s="221">
        <v>-0.23757404088973999</v>
      </c>
      <c r="K8527" s="180">
        <v>1269.4947509765625</v>
      </c>
      <c r="L8527" s="181">
        <v>485.53985595703125</v>
      </c>
      <c r="M8527" s="181">
        <v>478.64578247070312</v>
      </c>
      <c r="N8527" s="181">
        <v>419.5537109375</v>
      </c>
      <c r="O8527" s="181">
        <v>1462.52880859375</v>
      </c>
      <c r="P8527" s="181">
        <v>1752.0799560546875</v>
      </c>
      <c r="Q8527" s="181">
        <v>523.94970703125</v>
      </c>
      <c r="R8527" s="181">
        <v>1586.6221923828125</v>
      </c>
      <c r="S8527" s="226">
        <f t="shared" si="401"/>
        <v>7978.4147644042969</v>
      </c>
      <c r="T8527" s="181">
        <f t="shared" si="399"/>
        <v>123450.63282022811</v>
      </c>
      <c r="U8527" s="226">
        <f t="shared" si="400"/>
        <v>8099.1402174177283</v>
      </c>
    </row>
    <row r="8528" spans="1:21" x14ac:dyDescent="0.25">
      <c r="A8528" s="156" t="s">
        <v>20773</v>
      </c>
      <c r="B8528" s="156" t="s">
        <v>147</v>
      </c>
      <c r="C8528" s="223">
        <v>1.3554447889328003</v>
      </c>
      <c r="D8528" s="221">
        <v>11.997333526611328</v>
      </c>
      <c r="E8528" s="221">
        <v>28.28581428527832</v>
      </c>
      <c r="F8528" s="221">
        <v>39.085361480712891</v>
      </c>
      <c r="G8528" s="221">
        <v>87.9189453125</v>
      </c>
      <c r="H8528" s="221">
        <v>26.992353439331055</v>
      </c>
      <c r="I8528" s="221">
        <v>0.95618355274200439</v>
      </c>
      <c r="J8528" s="221">
        <v>0.53038585186004639</v>
      </c>
      <c r="K8528" s="180">
        <v>1344.407958984375</v>
      </c>
      <c r="L8528" s="181">
        <v>463.65728759765625</v>
      </c>
      <c r="M8528" s="181">
        <v>453.75009155273437</v>
      </c>
      <c r="N8528" s="181">
        <v>475.54592895507812</v>
      </c>
      <c r="O8528" s="181">
        <v>1420.6934814453125</v>
      </c>
      <c r="P8528" s="181">
        <v>1197.7813720703125</v>
      </c>
      <c r="Q8528" s="181">
        <v>321.98422241210937</v>
      </c>
      <c r="R8528" s="181">
        <v>771.77142333984375</v>
      </c>
      <c r="S8528" s="226">
        <f t="shared" si="401"/>
        <v>6449.5917663574219</v>
      </c>
      <c r="T8528" s="181">
        <f t="shared" si="399"/>
        <v>196760.52053954414</v>
      </c>
      <c r="U8528" s="226">
        <f t="shared" si="400"/>
        <v>12908.731277404597</v>
      </c>
    </row>
    <row r="8529" spans="1:21" x14ac:dyDescent="0.25">
      <c r="A8529" s="156" t="s">
        <v>20774</v>
      </c>
      <c r="B8529" s="156" t="s">
        <v>147</v>
      </c>
      <c r="C8529" s="223">
        <v>2.578319787979126</v>
      </c>
      <c r="D8529" s="221">
        <v>2.2151682376861572</v>
      </c>
      <c r="E8529" s="221">
        <v>2.7875511646270752</v>
      </c>
      <c r="F8529" s="221">
        <v>16.154088973999023</v>
      </c>
      <c r="G8529" s="221">
        <v>53.782730102539063</v>
      </c>
      <c r="H8529" s="221">
        <v>12.624392509460449</v>
      </c>
      <c r="I8529" s="221">
        <v>2.2787880897521973</v>
      </c>
      <c r="J8529" s="221">
        <v>2.7471990585327148</v>
      </c>
      <c r="K8529" s="180">
        <v>2592</v>
      </c>
      <c r="L8529" s="181">
        <v>815</v>
      </c>
      <c r="M8529" s="181">
        <v>848</v>
      </c>
      <c r="N8529" s="181">
        <v>833</v>
      </c>
      <c r="O8529" s="181">
        <v>2092</v>
      </c>
      <c r="P8529" s="181">
        <v>1471</v>
      </c>
      <c r="Q8529" s="181">
        <v>330</v>
      </c>
      <c r="R8529" s="181">
        <v>807</v>
      </c>
      <c r="S8529" s="226">
        <f t="shared" si="401"/>
        <v>9788</v>
      </c>
      <c r="T8529" s="181">
        <f t="shared" si="399"/>
        <v>158361.50897288322</v>
      </c>
      <c r="U8529" s="226">
        <f t="shared" si="400"/>
        <v>10389.513904566043</v>
      </c>
    </row>
    <row r="8530" spans="1:21" x14ac:dyDescent="0.25">
      <c r="A8530" s="156" t="s">
        <v>20775</v>
      </c>
      <c r="B8530" s="156" t="s">
        <v>147</v>
      </c>
      <c r="C8530" s="223">
        <v>7.7538466453552246</v>
      </c>
      <c r="D8530" s="221">
        <v>21.492298126220703</v>
      </c>
      <c r="E8530" s="221">
        <v>13.040521621704102</v>
      </c>
      <c r="F8530" s="221">
        <v>105.71511077880859</v>
      </c>
      <c r="G8530" s="221">
        <v>153.06951904296875</v>
      </c>
      <c r="H8530" s="221">
        <v>87.618095397949219</v>
      </c>
      <c r="I8530" s="221">
        <v>2.8472564220428467</v>
      </c>
      <c r="J8530" s="221">
        <v>2.4214587211608887</v>
      </c>
      <c r="K8530" s="180">
        <v>339</v>
      </c>
      <c r="L8530" s="181">
        <v>120</v>
      </c>
      <c r="M8530" s="181">
        <v>129</v>
      </c>
      <c r="N8530" s="181">
        <v>123</v>
      </c>
      <c r="O8530" s="181">
        <v>386</v>
      </c>
      <c r="P8530" s="181">
        <v>212</v>
      </c>
      <c r="Q8530" s="181">
        <v>42</v>
      </c>
      <c r="R8530" s="181">
        <v>135</v>
      </c>
      <c r="S8530" s="226">
        <f t="shared" si="401"/>
        <v>1486</v>
      </c>
      <c r="T8530" s="181">
        <f t="shared" si="399"/>
        <v>97999.167974948883</v>
      </c>
      <c r="U8530" s="226">
        <f t="shared" si="400"/>
        <v>6429.3635803001744</v>
      </c>
    </row>
    <row r="8531" spans="1:21" x14ac:dyDescent="0.25">
      <c r="A8531" s="156" t="s">
        <v>20776</v>
      </c>
      <c r="B8531" s="156" t="s">
        <v>147</v>
      </c>
      <c r="C8531" s="223">
        <v>4.8531498908996582</v>
      </c>
      <c r="D8531" s="221">
        <v>4.155860424041748</v>
      </c>
      <c r="E8531" s="221">
        <v>4.8065462112426758</v>
      </c>
      <c r="F8531" s="221">
        <v>42.365943908691406</v>
      </c>
      <c r="G8531" s="221">
        <v>120.53792572021484</v>
      </c>
      <c r="H8531" s="221">
        <v>50.553485870361328</v>
      </c>
      <c r="I8531" s="221">
        <v>16.806842803955078</v>
      </c>
      <c r="J8531" s="221">
        <v>2.8679606914520264</v>
      </c>
      <c r="K8531" s="180">
        <v>1449</v>
      </c>
      <c r="L8531" s="181">
        <v>459</v>
      </c>
      <c r="M8531" s="181">
        <v>528</v>
      </c>
      <c r="N8531" s="181">
        <v>621</v>
      </c>
      <c r="O8531" s="181">
        <v>1450</v>
      </c>
      <c r="P8531" s="181">
        <v>919</v>
      </c>
      <c r="Q8531" s="181">
        <v>222</v>
      </c>
      <c r="R8531" s="181">
        <v>738</v>
      </c>
      <c r="S8531" s="226">
        <f t="shared" si="401"/>
        <v>6386</v>
      </c>
      <c r="T8531" s="181">
        <f t="shared" si="399"/>
        <v>264873.18159532547</v>
      </c>
      <c r="U8531" s="226">
        <f t="shared" si="400"/>
        <v>17377.351485091611</v>
      </c>
    </row>
    <row r="8532" spans="1:21" x14ac:dyDescent="0.25">
      <c r="A8532" s="156" t="s">
        <v>20777</v>
      </c>
      <c r="B8532" s="156" t="s">
        <v>147</v>
      </c>
      <c r="C8532" s="223">
        <v>3.1568200588226318</v>
      </c>
      <c r="D8532" s="221">
        <v>4.2801904678344727</v>
      </c>
      <c r="E8532" s="221">
        <v>8.3353500366210937</v>
      </c>
      <c r="F8532" s="221">
        <v>43.049533843994141</v>
      </c>
      <c r="G8532" s="221">
        <v>92.377281188964844</v>
      </c>
      <c r="H8532" s="221">
        <v>42.973087310791016</v>
      </c>
      <c r="I8532" s="221">
        <v>14.508450508117676</v>
      </c>
      <c r="J8532" s="221">
        <v>3.0502674579620361</v>
      </c>
      <c r="K8532" s="180">
        <v>3480</v>
      </c>
      <c r="L8532" s="181">
        <v>922</v>
      </c>
      <c r="M8532" s="181">
        <v>858</v>
      </c>
      <c r="N8532" s="181">
        <v>1033</v>
      </c>
      <c r="O8532" s="181">
        <v>2605</v>
      </c>
      <c r="P8532" s="181">
        <v>1410</v>
      </c>
      <c r="Q8532" s="181">
        <v>342</v>
      </c>
      <c r="R8532" s="181">
        <v>800</v>
      </c>
      <c r="S8532" s="226">
        <f t="shared" si="401"/>
        <v>11450</v>
      </c>
      <c r="T8532" s="181">
        <f t="shared" si="399"/>
        <v>375190.94285392761</v>
      </c>
      <c r="U8532" s="226">
        <f t="shared" si="400"/>
        <v>24614.892488272519</v>
      </c>
    </row>
    <row r="8533" spans="1:21" x14ac:dyDescent="0.25">
      <c r="A8533" s="156" t="s">
        <v>20778</v>
      </c>
      <c r="B8533" s="156" t="s">
        <v>147</v>
      </c>
      <c r="C8533" s="223">
        <v>2.2713174819946289</v>
      </c>
      <c r="D8533" s="221">
        <v>13.780607223510742</v>
      </c>
      <c r="E8533" s="221">
        <v>13.486407279968262</v>
      </c>
      <c r="F8533" s="221">
        <v>40.252952575683594</v>
      </c>
      <c r="G8533" s="221">
        <v>139.47482299804687</v>
      </c>
      <c r="H8533" s="221">
        <v>21.73176383972168</v>
      </c>
      <c r="I8533" s="221">
        <v>11.921004295349121</v>
      </c>
      <c r="J8533" s="221">
        <v>1.9431160688400269</v>
      </c>
      <c r="K8533" s="180">
        <v>1906</v>
      </c>
      <c r="L8533" s="181">
        <v>518</v>
      </c>
      <c r="M8533" s="181">
        <v>583</v>
      </c>
      <c r="N8533" s="181">
        <v>627</v>
      </c>
      <c r="O8533" s="181">
        <v>1786</v>
      </c>
      <c r="P8533" s="181">
        <v>1370</v>
      </c>
      <c r="Q8533" s="181">
        <v>395</v>
      </c>
      <c r="R8533" s="181">
        <v>955</v>
      </c>
      <c r="S8533" s="226">
        <f t="shared" si="401"/>
        <v>8140</v>
      </c>
      <c r="T8533" s="181">
        <f t="shared" si="399"/>
        <v>330007.68524897099</v>
      </c>
      <c r="U8533" s="226">
        <f t="shared" si="400"/>
        <v>21650.585781516722</v>
      </c>
    </row>
    <row r="8534" spans="1:21" x14ac:dyDescent="0.25">
      <c r="A8534" s="156" t="s">
        <v>20743</v>
      </c>
      <c r="B8534" s="156" t="s">
        <v>147</v>
      </c>
      <c r="C8534" s="223">
        <v>-1.1867328882217407</v>
      </c>
      <c r="D8534" s="221">
        <v>0.88719600439071655</v>
      </c>
      <c r="E8534" s="221">
        <v>4.6173186302185059</v>
      </c>
      <c r="F8534" s="221">
        <v>32.253067016601563</v>
      </c>
      <c r="G8534" s="221">
        <v>72.015853881835938</v>
      </c>
      <c r="H8534" s="221">
        <v>10.881793022155762</v>
      </c>
      <c r="I8534" s="221">
        <v>1.7945278882980347</v>
      </c>
      <c r="J8534" s="221">
        <v>-1.5071228742599487</v>
      </c>
      <c r="K8534" s="180">
        <v>1185.69384765625</v>
      </c>
      <c r="L8534" s="181">
        <v>445.50921630859375</v>
      </c>
      <c r="M8534" s="181">
        <v>390.56973266601562</v>
      </c>
      <c r="N8534" s="181">
        <v>386.57412719726562</v>
      </c>
      <c r="O8534" s="181">
        <v>1287.58154296875</v>
      </c>
      <c r="P8534" s="181">
        <v>1494.353759765625</v>
      </c>
      <c r="Q8534" s="181">
        <v>566.37603759765625</v>
      </c>
      <c r="R8534" s="181">
        <v>1381.4781494140625</v>
      </c>
      <c r="S8534" s="226">
        <f t="shared" si="401"/>
        <v>7138.1364135742187</v>
      </c>
      <c r="T8534" s="181">
        <f t="shared" si="399"/>
        <v>121181.59109716494</v>
      </c>
      <c r="U8534" s="226">
        <f t="shared" si="400"/>
        <v>7950.2767676772874</v>
      </c>
    </row>
    <row r="8535" spans="1:21" x14ac:dyDescent="0.25">
      <c r="A8535" s="156" t="s">
        <v>20779</v>
      </c>
      <c r="B8535" s="156" t="s">
        <v>147</v>
      </c>
      <c r="C8535" s="223">
        <v>0.4647364616394043</v>
      </c>
      <c r="D8535" s="221">
        <v>-3.7435805797576904</v>
      </c>
      <c r="E8535" s="221">
        <v>1.5851198434829712</v>
      </c>
      <c r="F8535" s="221">
        <v>67.099258422851563</v>
      </c>
      <c r="G8535" s="221">
        <v>32.245208740234375</v>
      </c>
      <c r="H8535" s="221">
        <v>11.011363983154297</v>
      </c>
      <c r="I8535" s="221">
        <v>0.96652132272720337</v>
      </c>
      <c r="J8535" s="221">
        <v>0.54072362184524536</v>
      </c>
      <c r="K8535" s="180">
        <v>603</v>
      </c>
      <c r="L8535" s="181">
        <v>202</v>
      </c>
      <c r="M8535" s="181">
        <v>220</v>
      </c>
      <c r="N8535" s="181">
        <v>232</v>
      </c>
      <c r="O8535" s="181">
        <v>851</v>
      </c>
      <c r="P8535" s="181">
        <v>803</v>
      </c>
      <c r="Q8535" s="181">
        <v>269</v>
      </c>
      <c r="R8535" s="181">
        <v>729</v>
      </c>
      <c r="S8535" s="226">
        <f t="shared" si="401"/>
        <v>3909</v>
      </c>
      <c r="T8535" s="181">
        <f t="shared" si="399"/>
        <v>52376.766801476479</v>
      </c>
      <c r="U8535" s="226">
        <f t="shared" si="400"/>
        <v>3436.246285411014</v>
      </c>
    </row>
    <row r="8536" spans="1:21" x14ac:dyDescent="0.25">
      <c r="A8536" s="156" t="s">
        <v>20780</v>
      </c>
      <c r="B8536" s="156" t="s">
        <v>147</v>
      </c>
      <c r="C8536" s="223">
        <v>-1.230923056602478</v>
      </c>
      <c r="D8536" s="221">
        <v>-0.4348200261592865</v>
      </c>
      <c r="E8536" s="221">
        <v>-0.88480466604232788</v>
      </c>
      <c r="F8536" s="221">
        <v>18.660942077636719</v>
      </c>
      <c r="G8536" s="221">
        <v>48.488929748535156</v>
      </c>
      <c r="H8536" s="221">
        <v>18.183624267578125</v>
      </c>
      <c r="I8536" s="221">
        <v>1.0204284191131592</v>
      </c>
      <c r="J8536" s="221">
        <v>-0.79312074184417725</v>
      </c>
      <c r="K8536" s="180">
        <v>1335</v>
      </c>
      <c r="L8536" s="181">
        <v>490</v>
      </c>
      <c r="M8536" s="181">
        <v>377</v>
      </c>
      <c r="N8536" s="181">
        <v>335</v>
      </c>
      <c r="O8536" s="181">
        <v>1518</v>
      </c>
      <c r="P8536" s="181">
        <v>1797</v>
      </c>
      <c r="Q8536" s="181">
        <v>724</v>
      </c>
      <c r="R8536" s="181">
        <v>1932</v>
      </c>
      <c r="S8536" s="226">
        <f t="shared" si="401"/>
        <v>8508</v>
      </c>
      <c r="T8536" s="181">
        <f t="shared" si="399"/>
        <v>109550.14921283722</v>
      </c>
      <c r="U8536" s="226">
        <f t="shared" si="400"/>
        <v>7187.1808110198681</v>
      </c>
    </row>
    <row r="8537" spans="1:21" x14ac:dyDescent="0.25">
      <c r="A8537" s="156" t="s">
        <v>20781</v>
      </c>
      <c r="B8537" s="156" t="s">
        <v>147</v>
      </c>
      <c r="C8537" s="223">
        <v>2.1074345111846924</v>
      </c>
      <c r="D8537" s="221">
        <v>3.1653404235839844</v>
      </c>
      <c r="E8537" s="221">
        <v>21.654043197631836</v>
      </c>
      <c r="F8537" s="221">
        <v>4.223151683807373</v>
      </c>
      <c r="G8537" s="221">
        <v>92.49346923828125</v>
      </c>
      <c r="H8537" s="221">
        <v>13.554278373718262</v>
      </c>
      <c r="I8537" s="221">
        <v>6.4456071853637695</v>
      </c>
      <c r="J8537" s="221">
        <v>1.7870444059371948</v>
      </c>
      <c r="K8537" s="180">
        <v>929</v>
      </c>
      <c r="L8537" s="181">
        <v>321</v>
      </c>
      <c r="M8537" s="181">
        <v>303</v>
      </c>
      <c r="N8537" s="181">
        <v>337</v>
      </c>
      <c r="O8537" s="181">
        <v>1169</v>
      </c>
      <c r="P8537" s="181">
        <v>1022</v>
      </c>
      <c r="Q8537" s="181">
        <v>308</v>
      </c>
      <c r="R8537" s="181">
        <v>772</v>
      </c>
      <c r="S8537" s="226">
        <f t="shared" si="401"/>
        <v>5161</v>
      </c>
      <c r="T8537" s="181">
        <f t="shared" si="399"/>
        <v>136300.44147515297</v>
      </c>
      <c r="U8537" s="226">
        <f t="shared" si="400"/>
        <v>8942.1687194649985</v>
      </c>
    </row>
    <row r="8538" spans="1:21" x14ac:dyDescent="0.25">
      <c r="A8538" s="156" t="s">
        <v>20782</v>
      </c>
      <c r="B8538" s="156" t="s">
        <v>147</v>
      </c>
      <c r="C8538" s="223">
        <v>-0.40902611613273621</v>
      </c>
      <c r="D8538" s="221">
        <v>0.5584833025932312</v>
      </c>
      <c r="E8538" s="221">
        <v>0.18308289349079132</v>
      </c>
      <c r="F8538" s="221">
        <v>40.433563232421875</v>
      </c>
      <c r="G8538" s="221">
        <v>32.239459991455078</v>
      </c>
      <c r="H8538" s="221">
        <v>5.4040565490722656</v>
      </c>
      <c r="I8538" s="221">
        <v>-0.59756386280059814</v>
      </c>
      <c r="J8538" s="221">
        <v>-0.72941595315933228</v>
      </c>
      <c r="K8538" s="180">
        <v>1283</v>
      </c>
      <c r="L8538" s="181">
        <v>431</v>
      </c>
      <c r="M8538" s="181">
        <v>416</v>
      </c>
      <c r="N8538" s="181">
        <v>413</v>
      </c>
      <c r="O8538" s="181">
        <v>1484</v>
      </c>
      <c r="P8538" s="181">
        <v>1632</v>
      </c>
      <c r="Q8538" s="181">
        <v>580</v>
      </c>
      <c r="R8538" s="181">
        <v>1272</v>
      </c>
      <c r="S8538" s="226">
        <f t="shared" si="401"/>
        <v>7511</v>
      </c>
      <c r="T8538" s="181">
        <f t="shared" si="399"/>
        <v>71879.524677664042</v>
      </c>
      <c r="U8538" s="226">
        <f t="shared" si="400"/>
        <v>4715.7502219814314</v>
      </c>
    </row>
    <row r="8539" spans="1:21" x14ac:dyDescent="0.25">
      <c r="A8539" s="156" t="s">
        <v>20783</v>
      </c>
      <c r="B8539" s="156" t="s">
        <v>147</v>
      </c>
      <c r="C8539" s="223">
        <v>0.69153523445129395</v>
      </c>
      <c r="D8539" s="221">
        <v>6.0684781074523926</v>
      </c>
      <c r="E8539" s="221">
        <v>1.2836441993713379</v>
      </c>
      <c r="F8539" s="221">
        <v>6.6521902084350586</v>
      </c>
      <c r="G8539" s="221">
        <v>65.740646362304688</v>
      </c>
      <c r="H8539" s="221">
        <v>6.3875856399536133</v>
      </c>
      <c r="I8539" s="221">
        <v>0.79694300889968872</v>
      </c>
      <c r="J8539" s="221">
        <v>4.696164608001709</v>
      </c>
      <c r="K8539" s="180">
        <v>1000</v>
      </c>
      <c r="L8539" s="181">
        <v>339</v>
      </c>
      <c r="M8539" s="181">
        <v>264</v>
      </c>
      <c r="N8539" s="181">
        <v>326</v>
      </c>
      <c r="O8539" s="181">
        <v>1003</v>
      </c>
      <c r="P8539" s="181">
        <v>890</v>
      </c>
      <c r="Q8539" s="181">
        <v>333</v>
      </c>
      <c r="R8539" s="181">
        <v>870</v>
      </c>
      <c r="S8539" s="226">
        <f t="shared" si="401"/>
        <v>5025</v>
      </c>
      <c r="T8539" s="181">
        <f t="shared" si="399"/>
        <v>81230.110141336918</v>
      </c>
      <c r="U8539" s="226">
        <f t="shared" si="400"/>
        <v>5329.2076102114052</v>
      </c>
    </row>
    <row r="8540" spans="1:21" x14ac:dyDescent="0.25">
      <c r="A8540" s="156" t="s">
        <v>20784</v>
      </c>
      <c r="B8540" s="156" t="s">
        <v>147</v>
      </c>
      <c r="C8540" s="223">
        <v>0.81096559762954712</v>
      </c>
      <c r="D8540" s="221">
        <v>-0.17174467444419861</v>
      </c>
      <c r="E8540" s="221">
        <v>4.075192928314209</v>
      </c>
      <c r="F8540" s="221">
        <v>19.389183044433594</v>
      </c>
      <c r="G8540" s="221">
        <v>45.074607849121094</v>
      </c>
      <c r="H8540" s="221">
        <v>19.889989852905273</v>
      </c>
      <c r="I8540" s="221">
        <v>21.603305816650391</v>
      </c>
      <c r="J8540" s="221">
        <v>0.49057573080062866</v>
      </c>
      <c r="K8540" s="180">
        <v>1037</v>
      </c>
      <c r="L8540" s="181">
        <v>334</v>
      </c>
      <c r="M8540" s="181">
        <v>349</v>
      </c>
      <c r="N8540" s="181">
        <v>443</v>
      </c>
      <c r="O8540" s="181">
        <v>1091</v>
      </c>
      <c r="P8540" s="181">
        <v>798</v>
      </c>
      <c r="Q8540" s="181">
        <v>246</v>
      </c>
      <c r="R8540" s="181">
        <v>560</v>
      </c>
      <c r="S8540" s="226">
        <f t="shared" si="401"/>
        <v>4858</v>
      </c>
      <c r="T8540" s="181">
        <f t="shared" si="399"/>
        <v>81433.003730297089</v>
      </c>
      <c r="U8540" s="226">
        <f t="shared" si="400"/>
        <v>5342.5187094634966</v>
      </c>
    </row>
    <row r="8541" spans="1:21" x14ac:dyDescent="0.25">
      <c r="A8541" s="156" t="s">
        <v>20785</v>
      </c>
      <c r="B8541" s="156" t="s">
        <v>147</v>
      </c>
      <c r="C8541" s="223">
        <v>0.59606605768203735</v>
      </c>
      <c r="D8541" s="221">
        <v>1.6106665134429932</v>
      </c>
      <c r="E8541" s="221">
        <v>10.416360855102539</v>
      </c>
      <c r="F8541" s="221">
        <v>11.247492790222168</v>
      </c>
      <c r="G8541" s="221">
        <v>51.242469787597656</v>
      </c>
      <c r="H8541" s="221">
        <v>20.362268447875977</v>
      </c>
      <c r="I8541" s="221">
        <v>1.3216365575790405</v>
      </c>
      <c r="J8541" s="221">
        <v>1.5458704233169556</v>
      </c>
      <c r="K8541" s="180">
        <v>1682</v>
      </c>
      <c r="L8541" s="181">
        <v>543</v>
      </c>
      <c r="M8541" s="181">
        <v>487</v>
      </c>
      <c r="N8541" s="181">
        <v>562</v>
      </c>
      <c r="O8541" s="181">
        <v>1606</v>
      </c>
      <c r="P8541" s="181">
        <v>1349</v>
      </c>
      <c r="Q8541" s="181">
        <v>410</v>
      </c>
      <c r="R8541" s="181">
        <v>1126</v>
      </c>
      <c r="S8541" s="226">
        <f t="shared" si="401"/>
        <v>7765</v>
      </c>
      <c r="T8541" s="181">
        <f t="shared" si="399"/>
        <v>125317.66141068935</v>
      </c>
      <c r="U8541" s="226">
        <f t="shared" si="400"/>
        <v>8221.6290698328739</v>
      </c>
    </row>
    <row r="8542" spans="1:21" x14ac:dyDescent="0.25">
      <c r="A8542" s="156" t="s">
        <v>20786</v>
      </c>
      <c r="B8542" s="156" t="s">
        <v>147</v>
      </c>
      <c r="C8542" s="223">
        <v>0.77138131856918335</v>
      </c>
      <c r="D8542" s="221">
        <v>2.5283842086791992</v>
      </c>
      <c r="E8542" s="221">
        <v>7.0293493270874023</v>
      </c>
      <c r="F8542" s="221">
        <v>18.254549026489258</v>
      </c>
      <c r="G8542" s="221">
        <v>56.833873748779297</v>
      </c>
      <c r="H8542" s="221">
        <v>16.028661727905273</v>
      </c>
      <c r="I8542" s="221">
        <v>0.39069879055023193</v>
      </c>
      <c r="J8542" s="221">
        <v>0.4509914219379425</v>
      </c>
      <c r="K8542" s="180">
        <v>1419.1925048828125</v>
      </c>
      <c r="L8542" s="181">
        <v>470.076416015625</v>
      </c>
      <c r="M8542" s="181">
        <v>430.23944091796875</v>
      </c>
      <c r="N8542" s="181">
        <v>438.20681762695312</v>
      </c>
      <c r="O8542" s="181">
        <v>1637.300048828125</v>
      </c>
      <c r="P8542" s="181">
        <v>1636.3040771484375</v>
      </c>
      <c r="Q8542" s="181">
        <v>626.43658447265625</v>
      </c>
      <c r="R8542" s="181">
        <v>1367.404541015625</v>
      </c>
      <c r="S8542" s="226">
        <f t="shared" si="401"/>
        <v>8025.1604309082031</v>
      </c>
      <c r="T8542" s="181">
        <f t="shared" si="399"/>
        <v>133450.14806826194</v>
      </c>
      <c r="U8542" s="226">
        <f t="shared" si="400"/>
        <v>8755.1714928342626</v>
      </c>
    </row>
    <row r="8543" spans="1:21" x14ac:dyDescent="0.25">
      <c r="A8543" s="156" t="s">
        <v>20787</v>
      </c>
      <c r="B8543" s="156" t="s">
        <v>147</v>
      </c>
      <c r="C8543" s="223">
        <v>2.0335428714752197</v>
      </c>
      <c r="D8543" s="221">
        <v>8.4533414840698242</v>
      </c>
      <c r="E8543" s="221">
        <v>1.5751965045928955</v>
      </c>
      <c r="F8543" s="221">
        <v>0.97276747226715088</v>
      </c>
      <c r="G8543" s="221">
        <v>136.94282531738281</v>
      </c>
      <c r="H8543" s="221">
        <v>20.798368453979492</v>
      </c>
      <c r="I8543" s="221">
        <v>2.1389505863189697</v>
      </c>
      <c r="J8543" s="221">
        <v>1.7131528854370117</v>
      </c>
      <c r="K8543" s="180">
        <v>786</v>
      </c>
      <c r="L8543" s="181">
        <v>225</v>
      </c>
      <c r="M8543" s="181">
        <v>223</v>
      </c>
      <c r="N8543" s="181">
        <v>316</v>
      </c>
      <c r="O8543" s="181">
        <v>736</v>
      </c>
      <c r="P8543" s="181">
        <v>497</v>
      </c>
      <c r="Q8543" s="181">
        <v>153</v>
      </c>
      <c r="R8543" s="181">
        <v>442</v>
      </c>
      <c r="S8543" s="226">
        <f t="shared" si="401"/>
        <v>3378</v>
      </c>
      <c r="T8543" s="181">
        <f t="shared" si="399"/>
        <v>116370.21144294739</v>
      </c>
      <c r="U8543" s="226">
        <f t="shared" si="400"/>
        <v>7634.6199130422447</v>
      </c>
    </row>
    <row r="8544" spans="1:21" x14ac:dyDescent="0.25">
      <c r="A8544" s="156" t="s">
        <v>20788</v>
      </c>
      <c r="B8544" s="156" t="s">
        <v>147</v>
      </c>
      <c r="C8544" s="223">
        <v>0.77807241678237915</v>
      </c>
      <c r="D8544" s="221">
        <v>-3.8836932182312012</v>
      </c>
      <c r="E8544" s="221">
        <v>3.6104321479797363</v>
      </c>
      <c r="F8544" s="221">
        <v>11.682289123535156</v>
      </c>
      <c r="G8544" s="221">
        <v>33.952720642089844</v>
      </c>
      <c r="H8544" s="221">
        <v>12.81898021697998</v>
      </c>
      <c r="I8544" s="221">
        <v>0.8834802508354187</v>
      </c>
      <c r="J8544" s="221">
        <v>0.45768252015113831</v>
      </c>
      <c r="K8544" s="180">
        <v>1496</v>
      </c>
      <c r="L8544" s="181">
        <v>464</v>
      </c>
      <c r="M8544" s="181">
        <v>543</v>
      </c>
      <c r="N8544" s="181">
        <v>556</v>
      </c>
      <c r="O8544" s="181">
        <v>1588</v>
      </c>
      <c r="P8544" s="181">
        <v>1240</v>
      </c>
      <c r="Q8544" s="181">
        <v>358</v>
      </c>
      <c r="R8544" s="181">
        <v>837</v>
      </c>
      <c r="S8544" s="226">
        <f t="shared" si="401"/>
        <v>7082</v>
      </c>
      <c r="T8544" s="181">
        <f t="shared" si="399"/>
        <v>78329.602139145136</v>
      </c>
      <c r="U8544" s="226">
        <f t="shared" si="400"/>
        <v>5138.9159893842971</v>
      </c>
    </row>
    <row r="8545" spans="1:21" x14ac:dyDescent="0.25">
      <c r="A8545" s="156" t="s">
        <v>20789</v>
      </c>
      <c r="B8545" s="156" t="s">
        <v>147</v>
      </c>
      <c r="C8545" s="223">
        <v>1.7345776557922363</v>
      </c>
      <c r="D8545" s="221">
        <v>3.5886449813842773</v>
      </c>
      <c r="E8545" s="221">
        <v>7.6944408416748047</v>
      </c>
      <c r="F8545" s="221">
        <v>16.172342300415039</v>
      </c>
      <c r="G8545" s="221">
        <v>37.878997802734375</v>
      </c>
      <c r="H8545" s="221">
        <v>23.692052841186523</v>
      </c>
      <c r="I8545" s="221">
        <v>1.8399853706359863</v>
      </c>
      <c r="J8545" s="221">
        <v>1.4141877889633179</v>
      </c>
      <c r="K8545" s="180">
        <v>3564</v>
      </c>
      <c r="L8545" s="181">
        <v>1056</v>
      </c>
      <c r="M8545" s="181">
        <v>972</v>
      </c>
      <c r="N8545" s="181">
        <v>1130</v>
      </c>
      <c r="O8545" s="181">
        <v>2766</v>
      </c>
      <c r="P8545" s="181">
        <v>1883</v>
      </c>
      <c r="Q8545" s="181">
        <v>513</v>
      </c>
      <c r="R8545" s="181">
        <v>1159</v>
      </c>
      <c r="S8545" s="226">
        <f t="shared" si="401"/>
        <v>13043</v>
      </c>
      <c r="T8545" s="181">
        <f t="shared" si="399"/>
        <v>187693.78672802448</v>
      </c>
      <c r="U8545" s="226">
        <f t="shared" si="400"/>
        <v>12313.896348041095</v>
      </c>
    </row>
    <row r="8546" spans="1:21" x14ac:dyDescent="0.25">
      <c r="A8546" s="156" t="s">
        <v>20790</v>
      </c>
      <c r="B8546" s="156" t="s">
        <v>147</v>
      </c>
      <c r="C8546" s="223">
        <v>0.88742977380752563</v>
      </c>
      <c r="D8546" s="221">
        <v>5.1365861892700195</v>
      </c>
      <c r="E8546" s="221">
        <v>-1.7841802835464478</v>
      </c>
      <c r="F8546" s="221">
        <v>41.330787658691406</v>
      </c>
      <c r="G8546" s="221">
        <v>92.118515014648438</v>
      </c>
      <c r="H8546" s="221">
        <v>21.202035903930664</v>
      </c>
      <c r="I8546" s="221">
        <v>0.91316819190979004</v>
      </c>
      <c r="J8546" s="221">
        <v>0.48737052083015442</v>
      </c>
      <c r="K8546" s="180">
        <v>1270</v>
      </c>
      <c r="L8546" s="181">
        <v>392</v>
      </c>
      <c r="M8546" s="181">
        <v>448</v>
      </c>
      <c r="N8546" s="181">
        <v>472</v>
      </c>
      <c r="O8546" s="181">
        <v>1278</v>
      </c>
      <c r="P8546" s="181">
        <v>1201</v>
      </c>
      <c r="Q8546" s="181">
        <v>405</v>
      </c>
      <c r="R8546" s="181">
        <v>888</v>
      </c>
      <c r="S8546" s="226">
        <f t="shared" si="401"/>
        <v>6354</v>
      </c>
      <c r="T8546" s="181">
        <f t="shared" si="399"/>
        <v>165843.12205636501</v>
      </c>
      <c r="U8546" s="226">
        <f t="shared" si="400"/>
        <v>10880.354915513515</v>
      </c>
    </row>
    <row r="8547" spans="1:21" x14ac:dyDescent="0.25">
      <c r="A8547" s="156" t="s">
        <v>20791</v>
      </c>
      <c r="B8547" s="156" t="s">
        <v>147</v>
      </c>
      <c r="C8547" s="223">
        <v>0.20045582950115204</v>
      </c>
      <c r="D8547" s="221">
        <v>-2.2141244411468506</v>
      </c>
      <c r="E8547" s="221">
        <v>1.7180566787719727</v>
      </c>
      <c r="F8547" s="221">
        <v>21.822643280029297</v>
      </c>
      <c r="G8547" s="221">
        <v>130.79237365722656</v>
      </c>
      <c r="H8547" s="221">
        <v>28.506366729736328</v>
      </c>
      <c r="I8547" s="221">
        <v>0.30586361885070801</v>
      </c>
      <c r="J8547" s="221">
        <v>-0.11993405967950821</v>
      </c>
      <c r="K8547" s="180">
        <v>1081</v>
      </c>
      <c r="L8547" s="181">
        <v>345</v>
      </c>
      <c r="M8547" s="181">
        <v>401</v>
      </c>
      <c r="N8547" s="181">
        <v>419</v>
      </c>
      <c r="O8547" s="181">
        <v>1089</v>
      </c>
      <c r="P8547" s="181">
        <v>1181</v>
      </c>
      <c r="Q8547" s="181">
        <v>367</v>
      </c>
      <c r="R8547" s="181">
        <v>921</v>
      </c>
      <c r="S8547" s="226">
        <f t="shared" si="401"/>
        <v>5804</v>
      </c>
      <c r="T8547" s="181">
        <f t="shared" si="399"/>
        <v>185386.15478170663</v>
      </c>
      <c r="U8547" s="226">
        <f t="shared" si="400"/>
        <v>12162.501136234951</v>
      </c>
    </row>
    <row r="8548" spans="1:21" x14ac:dyDescent="0.25">
      <c r="A8548" s="156" t="s">
        <v>20792</v>
      </c>
      <c r="B8548" s="156" t="s">
        <v>147</v>
      </c>
      <c r="C8548" s="223">
        <v>0.16555666923522949</v>
      </c>
      <c r="D8548" s="221">
        <v>1.1330660581588745</v>
      </c>
      <c r="E8548" s="221">
        <v>0.75766569375991821</v>
      </c>
      <c r="F8548" s="221">
        <v>4.1082258224487305</v>
      </c>
      <c r="G8548" s="221">
        <v>8.2770671844482422</v>
      </c>
      <c r="H8548" s="221">
        <v>2.7225897312164307</v>
      </c>
      <c r="I8548" s="221">
        <v>0.27096444368362427</v>
      </c>
      <c r="J8548" s="221">
        <v>-0.15483324229717255</v>
      </c>
      <c r="K8548" s="180">
        <v>1.8468950986862183</v>
      </c>
      <c r="L8548" s="181">
        <v>0.72269809246063232</v>
      </c>
      <c r="M8548" s="181">
        <v>0.51391863822937012</v>
      </c>
      <c r="N8548" s="181">
        <v>0.46930763125419617</v>
      </c>
      <c r="O8548" s="181">
        <v>2.1234831809997559</v>
      </c>
      <c r="P8548" s="181">
        <v>2.337615966796875</v>
      </c>
      <c r="Q8548" s="181">
        <v>0.62901496887207031</v>
      </c>
      <c r="R8548" s="181">
        <v>1.5078514814376831</v>
      </c>
      <c r="S8548" s="226">
        <f t="shared" si="401"/>
        <v>10.150785058736801</v>
      </c>
      <c r="T8548" s="181">
        <f t="shared" si="399"/>
        <v>27.319588069034701</v>
      </c>
      <c r="U8548" s="226">
        <f t="shared" si="400"/>
        <v>1.7923373043815525</v>
      </c>
    </row>
    <row r="8549" spans="1:21" x14ac:dyDescent="0.25">
      <c r="A8549" s="156" t="s">
        <v>20793</v>
      </c>
      <c r="B8549" s="156" t="s">
        <v>147</v>
      </c>
      <c r="C8549" s="223">
        <v>-1.7850425243377686</v>
      </c>
      <c r="D8549" s="221">
        <v>-0.81753325462341309</v>
      </c>
      <c r="E8549" s="221">
        <v>-1.1929335594177246</v>
      </c>
      <c r="F8549" s="221">
        <v>41.368202209472656</v>
      </c>
      <c r="G8549" s="221">
        <v>35.739879608154297</v>
      </c>
      <c r="H8549" s="221">
        <v>0.77199023962020874</v>
      </c>
      <c r="I8549" s="221">
        <v>-1.6796348094940186</v>
      </c>
      <c r="J8549" s="221">
        <v>-2.1054327487945557</v>
      </c>
      <c r="K8549" s="180">
        <v>435.81741333007812</v>
      </c>
      <c r="L8549" s="181">
        <v>143.57395935058594</v>
      </c>
      <c r="M8549" s="181">
        <v>133.38290405273437</v>
      </c>
      <c r="N8549" s="181">
        <v>129.78607177734375</v>
      </c>
      <c r="O8549" s="181">
        <v>578.7918701171875</v>
      </c>
      <c r="P8549" s="181">
        <v>582.98822021484375</v>
      </c>
      <c r="Q8549" s="181">
        <v>207.7176513671875</v>
      </c>
      <c r="R8549" s="181">
        <v>460.39584350585937</v>
      </c>
      <c r="S8549" s="226">
        <f t="shared" si="401"/>
        <v>2672.4539337158203</v>
      </c>
      <c r="T8549" s="181">
        <f t="shared" si="399"/>
        <v>24132.361104730429</v>
      </c>
      <c r="U8549" s="226">
        <f t="shared" si="400"/>
        <v>1583.2351110681684</v>
      </c>
    </row>
    <row r="8550" spans="1:21" x14ac:dyDescent="0.25">
      <c r="A8550" s="156" t="s">
        <v>20794</v>
      </c>
      <c r="B8550" s="156" t="s">
        <v>147</v>
      </c>
      <c r="C8550" s="223">
        <v>0.75283396244049072</v>
      </c>
      <c r="D8550" s="221">
        <v>1.7203433513641357</v>
      </c>
      <c r="E8550" s="221">
        <v>1.3449430465698242</v>
      </c>
      <c r="F8550" s="221">
        <v>4.6955037117004395</v>
      </c>
      <c r="G8550" s="221">
        <v>289.47824096679687</v>
      </c>
      <c r="H8550" s="221">
        <v>3.3098669052124023</v>
      </c>
      <c r="I8550" s="221">
        <v>0.8582417368888855</v>
      </c>
      <c r="J8550" s="221">
        <v>0.43244403600692749</v>
      </c>
      <c r="K8550" s="180">
        <v>14.722713470458984</v>
      </c>
      <c r="L8550" s="181">
        <v>3.7548625469207764</v>
      </c>
      <c r="M8550" s="181">
        <v>4.0401864051818848</v>
      </c>
      <c r="N8550" s="181">
        <v>4.599421501159668</v>
      </c>
      <c r="O8550" s="181">
        <v>18.135187149047852</v>
      </c>
      <c r="P8550" s="181">
        <v>13.535765647888184</v>
      </c>
      <c r="Q8550" s="181">
        <v>4.553769588470459</v>
      </c>
      <c r="R8550" s="181">
        <v>10.454267501831055</v>
      </c>
      <c r="S8550" s="226">
        <f t="shared" si="401"/>
        <v>73.796173810958862</v>
      </c>
      <c r="T8550" s="181">
        <f t="shared" si="399"/>
        <v>5347.5466118982649</v>
      </c>
      <c r="U8550" s="226">
        <f t="shared" si="400"/>
        <v>350.83278910373042</v>
      </c>
    </row>
    <row r="8551" spans="1:21" x14ac:dyDescent="0.25">
      <c r="A8551" s="156" t="s">
        <v>20628</v>
      </c>
      <c r="B8551" s="156" t="s">
        <v>150</v>
      </c>
      <c r="C8551" s="223">
        <v>-1.5692160129547119</v>
      </c>
      <c r="D8551" s="221">
        <v>-0.60170656442642212</v>
      </c>
      <c r="E8551" s="221">
        <v>-0.97710692882537842</v>
      </c>
      <c r="F8551" s="221">
        <v>60.579032897949219</v>
      </c>
      <c r="G8551" s="221">
        <v>6.5422940254211426</v>
      </c>
      <c r="H8551" s="221">
        <v>0.98781692981719971</v>
      </c>
      <c r="I8551" s="221">
        <v>-1.4638081789016724</v>
      </c>
      <c r="J8551" s="221">
        <v>-9.0256471633911133</v>
      </c>
      <c r="K8551" s="180">
        <v>63.404884338378906</v>
      </c>
      <c r="L8551" s="181">
        <v>21.783052444458008</v>
      </c>
      <c r="M8551" s="181">
        <v>19.874784469604492</v>
      </c>
      <c r="N8551" s="181">
        <v>22.575162887573242</v>
      </c>
      <c r="O8551" s="181">
        <v>64.485038757324219</v>
      </c>
      <c r="P8551" s="181">
        <v>65.673202514648437</v>
      </c>
      <c r="Q8551" s="181">
        <v>18.110538482666016</v>
      </c>
      <c r="R8551" s="181">
        <v>42.161907196044922</v>
      </c>
      <c r="S8551" s="226">
        <f t="shared" si="401"/>
        <v>318.06857109069824</v>
      </c>
      <c r="T8551" s="181">
        <f t="shared" si="399"/>
        <v>1315.2631128042931</v>
      </c>
      <c r="U8551" s="226">
        <f t="shared" si="400"/>
        <v>86.289556643356505</v>
      </c>
    </row>
    <row r="8552" spans="1:21" x14ac:dyDescent="0.25">
      <c r="A8552" s="156" t="s">
        <v>20795</v>
      </c>
      <c r="B8552" s="156" t="s">
        <v>150</v>
      </c>
      <c r="C8552" s="223">
        <v>-1.2317893505096436</v>
      </c>
      <c r="D8552" s="221">
        <v>-3.7971165180206299</v>
      </c>
      <c r="E8552" s="221">
        <v>-1.6799004077911377</v>
      </c>
      <c r="F8552" s="221">
        <v>31.198104858398438</v>
      </c>
      <c r="G8552" s="221">
        <v>41.31640625</v>
      </c>
      <c r="H8552" s="221">
        <v>7.936284065246582</v>
      </c>
      <c r="I8552" s="221">
        <v>-1.126381516456604</v>
      </c>
      <c r="J8552" s="221">
        <v>-1.552179217338562</v>
      </c>
      <c r="K8552" s="180">
        <v>964</v>
      </c>
      <c r="L8552" s="181">
        <v>269</v>
      </c>
      <c r="M8552" s="181">
        <v>263</v>
      </c>
      <c r="N8552" s="181">
        <v>303</v>
      </c>
      <c r="O8552" s="181">
        <v>1157</v>
      </c>
      <c r="P8552" s="181">
        <v>1186</v>
      </c>
      <c r="Q8552" s="181">
        <v>426</v>
      </c>
      <c r="R8552" s="181">
        <v>960</v>
      </c>
      <c r="S8552" s="226">
        <f t="shared" si="401"/>
        <v>5528</v>
      </c>
      <c r="T8552" s="181">
        <f t="shared" si="399"/>
        <v>62047.927045583725</v>
      </c>
      <c r="U8552" s="226">
        <f t="shared" si="400"/>
        <v>4070.7354013655977</v>
      </c>
    </row>
    <row r="8553" spans="1:21" x14ac:dyDescent="0.25">
      <c r="A8553" s="156" t="s">
        <v>20674</v>
      </c>
      <c r="B8553" s="156" t="s">
        <v>150</v>
      </c>
      <c r="C8553" s="223">
        <v>-0.79337674379348755</v>
      </c>
      <c r="D8553" s="221">
        <v>0.17413261532783508</v>
      </c>
      <c r="E8553" s="221">
        <v>-0.20126774907112122</v>
      </c>
      <c r="F8553" s="221">
        <v>3.1492927074432373</v>
      </c>
      <c r="G8553" s="221">
        <v>44.371284484863281</v>
      </c>
      <c r="H8553" s="221">
        <v>1.7636561393737793</v>
      </c>
      <c r="I8553" s="221">
        <v>-0.68796896934509277</v>
      </c>
      <c r="J8553" s="221">
        <v>-1.1137666702270508</v>
      </c>
      <c r="K8553" s="180">
        <v>135.65937805175781</v>
      </c>
      <c r="L8553" s="181">
        <v>41.643684387207031</v>
      </c>
      <c r="M8553" s="181">
        <v>35.422527313232422</v>
      </c>
      <c r="N8553" s="181">
        <v>40.120136260986328</v>
      </c>
      <c r="O8553" s="181">
        <v>100.61774444580078</v>
      </c>
      <c r="P8553" s="181">
        <v>68.305801391601562</v>
      </c>
      <c r="Q8553" s="181">
        <v>16.695562362670898</v>
      </c>
      <c r="R8553" s="181">
        <v>38.787029266357422</v>
      </c>
      <c r="S8553" s="226">
        <f t="shared" si="401"/>
        <v>477.25186347961426</v>
      </c>
      <c r="T8553" s="181">
        <f t="shared" si="399"/>
        <v>4549.1639480038557</v>
      </c>
      <c r="U8553" s="226">
        <f t="shared" si="400"/>
        <v>298.4538502978632</v>
      </c>
    </row>
    <row r="8554" spans="1:21" x14ac:dyDescent="0.25">
      <c r="A8554" s="156" t="s">
        <v>20675</v>
      </c>
      <c r="B8554" s="156" t="s">
        <v>150</v>
      </c>
      <c r="C8554" s="223">
        <v>-0.48607620596885681</v>
      </c>
      <c r="D8554" s="221">
        <v>0.48143315315246582</v>
      </c>
      <c r="E8554" s="221">
        <v>0.10603281110525131</v>
      </c>
      <c r="F8554" s="221">
        <v>3.4565930366516113</v>
      </c>
      <c r="G8554" s="221">
        <v>7.6254334449768066</v>
      </c>
      <c r="H8554" s="221">
        <v>2.0709567070007324</v>
      </c>
      <c r="I8554" s="221">
        <v>-0.38066843152046204</v>
      </c>
      <c r="J8554" s="221">
        <v>-0.80646610260009766</v>
      </c>
      <c r="K8554" s="180">
        <v>1.1676372289657593</v>
      </c>
      <c r="L8554" s="181">
        <v>0.31946754455566406</v>
      </c>
      <c r="M8554" s="181">
        <v>0.30615639686584473</v>
      </c>
      <c r="N8554" s="181">
        <v>0.3427620530128479</v>
      </c>
      <c r="O8554" s="181">
        <v>0.86439269781112671</v>
      </c>
      <c r="P8554" s="181">
        <v>0.44217970967292786</v>
      </c>
      <c r="Q8554" s="181">
        <v>8.6938433349132538E-2</v>
      </c>
      <c r="R8554" s="181">
        <v>0.25041598081588745</v>
      </c>
      <c r="S8554" s="226">
        <f t="shared" si="401"/>
        <v>3.7799500450491905</v>
      </c>
      <c r="T8554" s="181">
        <f t="shared" si="399"/>
        <v>8.0755504479620566</v>
      </c>
      <c r="U8554" s="226">
        <f t="shared" si="400"/>
        <v>0.52980704850755733</v>
      </c>
    </row>
    <row r="8555" spans="1:21" x14ac:dyDescent="0.25">
      <c r="A8555" s="156" t="s">
        <v>20677</v>
      </c>
      <c r="B8555" s="156" t="s">
        <v>150</v>
      </c>
      <c r="C8555" s="223">
        <v>-0.20338860154151917</v>
      </c>
      <c r="D8555" s="221">
        <v>0.76412081718444824</v>
      </c>
      <c r="E8555" s="221">
        <v>0.38872042298316956</v>
      </c>
      <c r="F8555" s="221">
        <v>3.7392807006835938</v>
      </c>
      <c r="G8555" s="221">
        <v>7.9081211090087891</v>
      </c>
      <c r="H8555" s="221">
        <v>2.3536443710327148</v>
      </c>
      <c r="I8555" s="221">
        <v>-9.7980812191963196E-2</v>
      </c>
      <c r="J8555" s="221">
        <v>-0.52377849817276001</v>
      </c>
      <c r="K8555" s="180">
        <v>6.4796538352966309</v>
      </c>
      <c r="L8555" s="181">
        <v>1.643638014793396</v>
      </c>
      <c r="M8555" s="181">
        <v>1.4614332914352417</v>
      </c>
      <c r="N8555" s="181">
        <v>2.1636805534362793</v>
      </c>
      <c r="O8555" s="181">
        <v>5.2991194725036621</v>
      </c>
      <c r="P8555" s="181">
        <v>4.5703005790710449</v>
      </c>
      <c r="Q8555" s="181">
        <v>1.1957181692123413</v>
      </c>
      <c r="R8555" s="181">
        <v>2.611600399017334</v>
      </c>
      <c r="S8555" s="226">
        <f t="shared" si="401"/>
        <v>25.42514431476593</v>
      </c>
      <c r="T8555" s="181">
        <f t="shared" si="399"/>
        <v>59.774631413429361</v>
      </c>
      <c r="U8555" s="226">
        <f t="shared" si="400"/>
        <v>3.9215928683558796</v>
      </c>
    </row>
    <row r="8556" spans="1:21" x14ac:dyDescent="0.25">
      <c r="A8556" s="156" t="s">
        <v>20680</v>
      </c>
      <c r="B8556" s="156" t="s">
        <v>150</v>
      </c>
      <c r="C8556" s="223">
        <v>5.9328939765691757E-2</v>
      </c>
      <c r="D8556" s="221">
        <v>1.0268383026123047</v>
      </c>
      <c r="E8556" s="221">
        <v>0.65143799781799316</v>
      </c>
      <c r="F8556" s="221">
        <v>17.545129776000977</v>
      </c>
      <c r="G8556" s="221">
        <v>22.488409042358398</v>
      </c>
      <c r="H8556" s="221">
        <v>2.6163618564605713</v>
      </c>
      <c r="I8556" s="221">
        <v>0.16473673284053802</v>
      </c>
      <c r="J8556" s="221">
        <v>-3.344653844833374</v>
      </c>
      <c r="K8556" s="180">
        <v>428.55224609375</v>
      </c>
      <c r="L8556" s="181">
        <v>110.11940002441406</v>
      </c>
      <c r="M8556" s="181">
        <v>122.29850769042969</v>
      </c>
      <c r="N8556" s="181">
        <v>146.14924621582031</v>
      </c>
      <c r="O8556" s="181">
        <v>354.7164306640625</v>
      </c>
      <c r="P8556" s="181">
        <v>299.40298461914062</v>
      </c>
      <c r="Q8556" s="181">
        <v>79.925376892089844</v>
      </c>
      <c r="R8556" s="181">
        <v>201.20895385742187</v>
      </c>
      <c r="S8556" s="226">
        <f t="shared" si="401"/>
        <v>1742.3731460571289</v>
      </c>
      <c r="T8556" s="181">
        <f t="shared" si="399"/>
        <v>10882.924834520865</v>
      </c>
      <c r="U8556" s="226">
        <f t="shared" si="400"/>
        <v>713.98851667902886</v>
      </c>
    </row>
    <row r="8557" spans="1:21" x14ac:dyDescent="0.25">
      <c r="A8557" s="156" t="s">
        <v>20796</v>
      </c>
      <c r="B8557" s="156" t="s">
        <v>150</v>
      </c>
      <c r="C8557" s="223">
        <v>2.9010298252105713</v>
      </c>
      <c r="D8557" s="221">
        <v>3.8685393333435059</v>
      </c>
      <c r="E8557" s="221">
        <v>3.4931390285491943</v>
      </c>
      <c r="F8557" s="221">
        <v>99.927452087402344</v>
      </c>
      <c r="G8557" s="221">
        <v>288.44009399414062</v>
      </c>
      <c r="H8557" s="221">
        <v>5.4580626487731934</v>
      </c>
      <c r="I8557" s="221">
        <v>3.0064377784729004</v>
      </c>
      <c r="J8557" s="221">
        <v>2.5806400775909424</v>
      </c>
      <c r="K8557" s="180">
        <v>9</v>
      </c>
      <c r="L8557" s="181">
        <v>7</v>
      </c>
      <c r="M8557" s="181">
        <v>31</v>
      </c>
      <c r="N8557" s="181">
        <v>34</v>
      </c>
      <c r="O8557" s="181">
        <v>33</v>
      </c>
      <c r="P8557" s="181">
        <v>9</v>
      </c>
      <c r="Q8557" s="181">
        <v>2</v>
      </c>
      <c r="R8557" s="181">
        <v>1</v>
      </c>
      <c r="S8557" s="226">
        <f t="shared" si="401"/>
        <v>126</v>
      </c>
      <c r="T8557" s="181">
        <f t="shared" si="399"/>
        <v>13135.248905897141</v>
      </c>
      <c r="U8557" s="226">
        <f t="shared" si="400"/>
        <v>861.75518301686714</v>
      </c>
    </row>
    <row r="8558" spans="1:21" x14ac:dyDescent="0.25">
      <c r="A8558" s="156" t="s">
        <v>20797</v>
      </c>
      <c r="B8558" s="156" t="s">
        <v>150</v>
      </c>
      <c r="C8558" s="223">
        <v>3.7884669303894043</v>
      </c>
      <c r="D8558" s="221">
        <v>4.7559762001037598</v>
      </c>
      <c r="E8558" s="221">
        <v>4.3805761337280273</v>
      </c>
      <c r="F8558" s="221">
        <v>29.079595565795898</v>
      </c>
      <c r="G8558" s="221">
        <v>147.3316650390625</v>
      </c>
      <c r="H8558" s="221">
        <v>6.3454999923706055</v>
      </c>
      <c r="I8558" s="221">
        <v>3.8938746452331543</v>
      </c>
      <c r="J8558" s="221"/>
      <c r="K8558" s="180">
        <v>10</v>
      </c>
      <c r="L8558" s="181">
        <v>32</v>
      </c>
      <c r="M8558" s="181">
        <v>165</v>
      </c>
      <c r="N8558" s="181">
        <v>127</v>
      </c>
      <c r="O8558" s="181">
        <v>89</v>
      </c>
      <c r="P8558" s="181">
        <v>31</v>
      </c>
      <c r="Q8558" s="181">
        <v>2</v>
      </c>
      <c r="R8558" s="181"/>
      <c r="S8558" s="226">
        <f t="shared" si="401"/>
        <v>456</v>
      </c>
      <c r="T8558" s="181">
        <f t="shared" si="399"/>
        <v>17922.996044158936</v>
      </c>
      <c r="U8558" s="226">
        <f t="shared" si="400"/>
        <v>1175.8615955355478</v>
      </c>
    </row>
    <row r="8559" spans="1:21" x14ac:dyDescent="0.25">
      <c r="A8559" s="156" t="s">
        <v>20798</v>
      </c>
      <c r="B8559" s="156" t="s">
        <v>150</v>
      </c>
      <c r="C8559" s="223">
        <v>4.7174201011657715</v>
      </c>
      <c r="D8559" s="221">
        <v>5.684929370880127</v>
      </c>
      <c r="E8559" s="221">
        <v>13.870794296264648</v>
      </c>
      <c r="F8559" s="221">
        <v>16.725202560424805</v>
      </c>
      <c r="G8559" s="221">
        <v>34.631755828857422</v>
      </c>
      <c r="H8559" s="221">
        <v>94.8970947265625</v>
      </c>
      <c r="I8559" s="221">
        <v>4.8228278160095215</v>
      </c>
      <c r="J8559" s="221">
        <v>25.374025344848633</v>
      </c>
      <c r="K8559" s="180">
        <v>99</v>
      </c>
      <c r="L8559" s="181">
        <v>1486</v>
      </c>
      <c r="M8559" s="181">
        <v>1475</v>
      </c>
      <c r="N8559" s="181">
        <v>710</v>
      </c>
      <c r="O8559" s="181">
        <v>565</v>
      </c>
      <c r="P8559" s="181">
        <v>174</v>
      </c>
      <c r="Q8559" s="181">
        <v>23</v>
      </c>
      <c r="R8559" s="181">
        <v>76</v>
      </c>
      <c r="S8559" s="226">
        <f t="shared" si="401"/>
        <v>4608</v>
      </c>
      <c r="T8559" s="181">
        <f t="shared" si="399"/>
        <v>79367.532531738281</v>
      </c>
      <c r="U8559" s="226">
        <f t="shared" si="400"/>
        <v>5207.0107702168325</v>
      </c>
    </row>
    <row r="8560" spans="1:21" x14ac:dyDescent="0.25">
      <c r="A8560" s="156" t="s">
        <v>20799</v>
      </c>
      <c r="B8560" s="156" t="s">
        <v>150</v>
      </c>
      <c r="C8560" s="223">
        <v>3.9924521446228027</v>
      </c>
      <c r="D8560" s="221">
        <v>4.9599618911743164</v>
      </c>
      <c r="E8560" s="221">
        <v>4.5845613479614258</v>
      </c>
      <c r="F8560" s="221">
        <v>7.9351215362548828</v>
      </c>
      <c r="G8560" s="221">
        <v>12.103961944580078</v>
      </c>
      <c r="H8560" s="221">
        <v>474.63006591796875</v>
      </c>
      <c r="I8560" s="221">
        <v>4.0978603363037109</v>
      </c>
      <c r="J8560" s="221"/>
      <c r="K8560" s="180">
        <v>2</v>
      </c>
      <c r="L8560" s="181">
        <v>12</v>
      </c>
      <c r="M8560" s="181">
        <v>71</v>
      </c>
      <c r="N8560" s="181">
        <v>64</v>
      </c>
      <c r="O8560" s="181">
        <v>46</v>
      </c>
      <c r="P8560" s="181">
        <v>9</v>
      </c>
      <c r="Q8560" s="181">
        <v>1</v>
      </c>
      <c r="R8560" s="181"/>
      <c r="S8560" s="226">
        <f t="shared" si="401"/>
        <v>205</v>
      </c>
      <c r="T8560" s="181">
        <f t="shared" si="399"/>
        <v>5733.4067840576172</v>
      </c>
      <c r="U8560" s="226">
        <f t="shared" si="400"/>
        <v>376.14765033402028</v>
      </c>
    </row>
    <row r="8561" spans="1:21" x14ac:dyDescent="0.25">
      <c r="A8561" s="156" t="s">
        <v>20800</v>
      </c>
      <c r="B8561" s="156" t="s">
        <v>150</v>
      </c>
      <c r="C8561" s="223">
        <v>3.2397470474243164</v>
      </c>
      <c r="D8561" s="221">
        <v>4.2072567939758301</v>
      </c>
      <c r="E8561" s="221">
        <v>3.8318562507629395</v>
      </c>
      <c r="F8561" s="221">
        <v>7.1824169158935547</v>
      </c>
      <c r="G8561" s="221">
        <v>76.293533325195313</v>
      </c>
      <c r="H8561" s="221">
        <v>683.6409912109375</v>
      </c>
      <c r="I8561" s="221">
        <v>3.3451547622680664</v>
      </c>
      <c r="J8561" s="221">
        <v>2.9193570613861084</v>
      </c>
      <c r="K8561" s="180">
        <v>15</v>
      </c>
      <c r="L8561" s="181">
        <v>14</v>
      </c>
      <c r="M8561" s="181">
        <v>96</v>
      </c>
      <c r="N8561" s="181">
        <v>125</v>
      </c>
      <c r="O8561" s="181">
        <v>95</v>
      </c>
      <c r="P8561" s="181">
        <v>15</v>
      </c>
      <c r="Q8561" s="181">
        <v>3</v>
      </c>
      <c r="R8561" s="181">
        <v>1</v>
      </c>
      <c r="S8561" s="226">
        <f t="shared" si="401"/>
        <v>364</v>
      </c>
      <c r="T8561" s="181">
        <f t="shared" si="399"/>
        <v>18888.61347079277</v>
      </c>
      <c r="U8561" s="226">
        <f t="shared" si="400"/>
        <v>1239.2121896639567</v>
      </c>
    </row>
    <row r="8562" spans="1:21" x14ac:dyDescent="0.25">
      <c r="A8562" s="156" t="s">
        <v>20801</v>
      </c>
      <c r="B8562" s="156" t="s">
        <v>150</v>
      </c>
      <c r="C8562" s="223">
        <v>3.8182151317596436</v>
      </c>
      <c r="D8562" s="221">
        <v>4.7857241630554199</v>
      </c>
      <c r="E8562" s="221">
        <v>4.4103236198425293</v>
      </c>
      <c r="F8562" s="221">
        <v>7.7608838081359863</v>
      </c>
      <c r="G8562" s="221">
        <v>11.929723739624023</v>
      </c>
      <c r="H8562" s="221">
        <v>6.3752474784851074</v>
      </c>
      <c r="I8562" s="221">
        <v>3.9236228466033936</v>
      </c>
      <c r="J8562" s="221">
        <v>3.4978249073028564</v>
      </c>
      <c r="K8562" s="180">
        <v>19.049942016601563</v>
      </c>
      <c r="L8562" s="181">
        <v>6.816716194152832</v>
      </c>
      <c r="M8562" s="181">
        <v>7.332603931427002</v>
      </c>
      <c r="N8562" s="181">
        <v>7.389157772064209</v>
      </c>
      <c r="O8562" s="181">
        <v>22.177755355834961</v>
      </c>
      <c r="P8562" s="181">
        <v>20.966268539428711</v>
      </c>
      <c r="Q8562" s="181">
        <v>6.5042810440063477</v>
      </c>
      <c r="R8562" s="181">
        <v>17.763275146484375</v>
      </c>
      <c r="S8562" s="226">
        <f t="shared" si="401"/>
        <v>108</v>
      </c>
      <c r="T8562" s="181">
        <f t="shared" si="399"/>
        <v>680.9380686396305</v>
      </c>
      <c r="U8562" s="226">
        <f t="shared" si="400"/>
        <v>44.673832537748787</v>
      </c>
    </row>
    <row r="8563" spans="1:21" x14ac:dyDescent="0.25">
      <c r="A8563" s="156" t="s">
        <v>20802</v>
      </c>
      <c r="B8563" s="156" t="s">
        <v>150</v>
      </c>
      <c r="C8563" s="223">
        <v>6.0387964248657227</v>
      </c>
      <c r="D8563" s="221">
        <v>7.0063061714172363</v>
      </c>
      <c r="E8563" s="221">
        <v>6.6309056282043457</v>
      </c>
      <c r="F8563" s="221">
        <v>15.087911605834961</v>
      </c>
      <c r="G8563" s="221">
        <v>28.643865585327148</v>
      </c>
      <c r="H8563" s="221">
        <v>29.919332504272461</v>
      </c>
      <c r="I8563" s="221">
        <v>6.1442041397094727</v>
      </c>
      <c r="J8563" s="221">
        <v>5.7184066772460937</v>
      </c>
      <c r="K8563" s="180">
        <v>218</v>
      </c>
      <c r="L8563" s="181">
        <v>428</v>
      </c>
      <c r="M8563" s="181">
        <v>813</v>
      </c>
      <c r="N8563" s="181">
        <v>1157</v>
      </c>
      <c r="O8563" s="181">
        <v>1048</v>
      </c>
      <c r="P8563" s="181">
        <v>214</v>
      </c>
      <c r="Q8563" s="181">
        <v>36</v>
      </c>
      <c r="R8563" s="181">
        <v>182</v>
      </c>
      <c r="S8563" s="226">
        <f t="shared" si="401"/>
        <v>4096</v>
      </c>
      <c r="T8563" s="181">
        <f t="shared" si="399"/>
        <v>64846.246319293976</v>
      </c>
      <c r="U8563" s="226">
        <f t="shared" si="400"/>
        <v>4254.3227970161788</v>
      </c>
    </row>
    <row r="8564" spans="1:21" x14ac:dyDescent="0.25">
      <c r="A8564" s="156" t="s">
        <v>20803</v>
      </c>
      <c r="B8564" s="156" t="s">
        <v>150</v>
      </c>
      <c r="C8564" s="223">
        <v>3.4582817554473877</v>
      </c>
      <c r="D8564" s="221">
        <v>5.5641303062438965</v>
      </c>
      <c r="E8564" s="221">
        <v>103.452392578125</v>
      </c>
      <c r="F8564" s="221">
        <v>78.723182678222656</v>
      </c>
      <c r="G8564" s="221">
        <v>230.47137451171875</v>
      </c>
      <c r="H8564" s="221">
        <v>42.051902770996094</v>
      </c>
      <c r="I8564" s="221">
        <v>4.702028751373291</v>
      </c>
      <c r="J8564" s="221">
        <v>4.2762308120727539</v>
      </c>
      <c r="K8564" s="180">
        <v>699</v>
      </c>
      <c r="L8564" s="181">
        <v>240</v>
      </c>
      <c r="M8564" s="181">
        <v>256</v>
      </c>
      <c r="N8564" s="181">
        <v>247</v>
      </c>
      <c r="O8564" s="181">
        <v>721</v>
      </c>
      <c r="P8564" s="181">
        <v>752</v>
      </c>
      <c r="Q8564" s="181">
        <v>222</v>
      </c>
      <c r="R8564" s="181">
        <v>655</v>
      </c>
      <c r="S8564" s="226">
        <f t="shared" si="401"/>
        <v>3792</v>
      </c>
      <c r="T8564" s="181">
        <f t="shared" si="399"/>
        <v>251318.84231352806</v>
      </c>
      <c r="U8564" s="226">
        <f t="shared" si="400"/>
        <v>16488.101329868892</v>
      </c>
    </row>
    <row r="8565" spans="1:21" x14ac:dyDescent="0.25">
      <c r="A8565" s="156" t="s">
        <v>20804</v>
      </c>
      <c r="B8565" s="156" t="s">
        <v>150</v>
      </c>
      <c r="C8565" s="223">
        <v>2.2854230403900146</v>
      </c>
      <c r="D8565" s="221">
        <v>5.6830568313598633</v>
      </c>
      <c r="E8565" s="221">
        <v>23.054845809936523</v>
      </c>
      <c r="F8565" s="221">
        <v>67.439559936523437</v>
      </c>
      <c r="G8565" s="221">
        <v>136.87532043457031</v>
      </c>
      <c r="H8565" s="221">
        <v>24.365177154541016</v>
      </c>
      <c r="I8565" s="221">
        <v>3.7020463943481445</v>
      </c>
      <c r="J8565" s="221">
        <v>2.5658562183380127</v>
      </c>
      <c r="K8565" s="180">
        <v>2758</v>
      </c>
      <c r="L8565" s="181">
        <v>876</v>
      </c>
      <c r="M8565" s="181">
        <v>930</v>
      </c>
      <c r="N8565" s="181">
        <v>930</v>
      </c>
      <c r="O8565" s="181">
        <v>2570</v>
      </c>
      <c r="P8565" s="181">
        <v>2297</v>
      </c>
      <c r="Q8565" s="181">
        <v>624</v>
      </c>
      <c r="R8565" s="181">
        <v>1767</v>
      </c>
      <c r="S8565" s="226">
        <f t="shared" si="401"/>
        <v>12752</v>
      </c>
      <c r="T8565" s="181">
        <f t="shared" si="399"/>
        <v>510021.68220257759</v>
      </c>
      <c r="U8565" s="226">
        <f t="shared" si="400"/>
        <v>33460.639477621975</v>
      </c>
    </row>
    <row r="8566" spans="1:21" x14ac:dyDescent="0.25">
      <c r="A8566" s="156" t="s">
        <v>20805</v>
      </c>
      <c r="B8566" s="156" t="s">
        <v>150</v>
      </c>
      <c r="C8566" s="223">
        <v>2.2794952392578125</v>
      </c>
      <c r="D8566" s="221">
        <v>6.4686999320983887</v>
      </c>
      <c r="E8566" s="221">
        <v>10.798708915710449</v>
      </c>
      <c r="F8566" s="221">
        <v>37.875495910644531</v>
      </c>
      <c r="G8566" s="221">
        <v>86.234397888183594</v>
      </c>
      <c r="H8566" s="221">
        <v>33.652542114257813</v>
      </c>
      <c r="I8566" s="221">
        <v>-0.21787957847118378</v>
      </c>
      <c r="J8566" s="221">
        <v>6.1183943748474121</v>
      </c>
      <c r="K8566" s="180">
        <v>3251</v>
      </c>
      <c r="L8566" s="181">
        <v>990</v>
      </c>
      <c r="M8566" s="181">
        <v>1034</v>
      </c>
      <c r="N8566" s="181">
        <v>1306</v>
      </c>
      <c r="O8566" s="181">
        <v>3428</v>
      </c>
      <c r="P8566" s="181">
        <v>2564</v>
      </c>
      <c r="Q8566" s="181">
        <v>662</v>
      </c>
      <c r="R8566" s="181">
        <v>1659</v>
      </c>
      <c r="S8566" s="226">
        <f t="shared" si="401"/>
        <v>14894</v>
      </c>
      <c r="T8566" s="181">
        <f t="shared" si="399"/>
        <v>466348.72856232524</v>
      </c>
      <c r="U8566" s="226">
        <f t="shared" si="400"/>
        <v>30595.418237676822</v>
      </c>
    </row>
    <row r="8567" spans="1:21" x14ac:dyDescent="0.25">
      <c r="A8567" s="156" t="s">
        <v>20806</v>
      </c>
      <c r="B8567" s="156" t="s">
        <v>150</v>
      </c>
      <c r="C8567" s="223">
        <v>5.3747773170471191</v>
      </c>
      <c r="D8567" s="221">
        <v>12.679459571838379</v>
      </c>
      <c r="E8567" s="221">
        <v>52.901973724365234</v>
      </c>
      <c r="F8567" s="221">
        <v>87.967697143554687</v>
      </c>
      <c r="G8567" s="221">
        <v>318.5797119140625</v>
      </c>
      <c r="H8567" s="221">
        <v>82.158821105957031</v>
      </c>
      <c r="I8567" s="221">
        <v>5.6670303344726562</v>
      </c>
      <c r="J8567" s="221">
        <v>5.2412323951721191</v>
      </c>
      <c r="K8567" s="180">
        <v>893</v>
      </c>
      <c r="L8567" s="181">
        <v>231</v>
      </c>
      <c r="M8567" s="181">
        <v>250</v>
      </c>
      <c r="N8567" s="181">
        <v>387</v>
      </c>
      <c r="O8567" s="181">
        <v>945</v>
      </c>
      <c r="P8567" s="181">
        <v>644</v>
      </c>
      <c r="Q8567" s="181">
        <v>180</v>
      </c>
      <c r="R8567" s="181">
        <v>304</v>
      </c>
      <c r="S8567" s="226">
        <f t="shared" si="401"/>
        <v>3834</v>
      </c>
      <c r="T8567" s="181">
        <f t="shared" si="399"/>
        <v>411579.13219022751</v>
      </c>
      <c r="U8567" s="226">
        <f t="shared" si="400"/>
        <v>27002.187238894057</v>
      </c>
    </row>
    <row r="8568" spans="1:21" x14ac:dyDescent="0.25">
      <c r="A8568" s="156" t="s">
        <v>20807</v>
      </c>
      <c r="B8568" s="156" t="s">
        <v>150</v>
      </c>
      <c r="C8568" s="223">
        <v>4.3649020195007324</v>
      </c>
      <c r="D8568" s="221">
        <v>12.041410446166992</v>
      </c>
      <c r="E8568" s="221">
        <v>6.7626461982727051</v>
      </c>
      <c r="F8568" s="221">
        <v>29.369607925415039</v>
      </c>
      <c r="G8568" s="221">
        <v>82.778190612792969</v>
      </c>
      <c r="H8568" s="221">
        <v>37.410938262939453</v>
      </c>
      <c r="I8568" s="221">
        <v>23.043251037597656</v>
      </c>
      <c r="J8568" s="221">
        <v>4.0445117950439453</v>
      </c>
      <c r="K8568" s="180">
        <v>818</v>
      </c>
      <c r="L8568" s="181">
        <v>252</v>
      </c>
      <c r="M8568" s="181">
        <v>408</v>
      </c>
      <c r="N8568" s="181">
        <v>505</v>
      </c>
      <c r="O8568" s="181">
        <v>1145</v>
      </c>
      <c r="P8568" s="181">
        <v>938</v>
      </c>
      <c r="Q8568" s="181">
        <v>274</v>
      </c>
      <c r="R8568" s="181">
        <v>824</v>
      </c>
      <c r="S8568" s="226">
        <f t="shared" si="401"/>
        <v>5164</v>
      </c>
      <c r="T8568" s="181">
        <f t="shared" si="399"/>
        <v>163714.75378131866</v>
      </c>
      <c r="U8568" s="226">
        <f t="shared" si="400"/>
        <v>10740.720531305811</v>
      </c>
    </row>
    <row r="8569" spans="1:21" x14ac:dyDescent="0.25">
      <c r="A8569" s="156" t="s">
        <v>20808</v>
      </c>
      <c r="B8569" s="156" t="s">
        <v>150</v>
      </c>
      <c r="C8569" s="223">
        <v>8.4391689300537109</v>
      </c>
      <c r="D8569" s="221">
        <v>16.91217041015625</v>
      </c>
      <c r="E8569" s="221">
        <v>32.051040649414062</v>
      </c>
      <c r="F8569" s="221">
        <v>55.216865539550781</v>
      </c>
      <c r="G8569" s="221">
        <v>215.52275085449219</v>
      </c>
      <c r="H8569" s="221">
        <v>69.89404296875</v>
      </c>
      <c r="I8569" s="221">
        <v>33.331989288330078</v>
      </c>
      <c r="J8569" s="221">
        <v>7.9601807594299316</v>
      </c>
      <c r="K8569" s="180">
        <v>1690</v>
      </c>
      <c r="L8569" s="181">
        <v>473</v>
      </c>
      <c r="M8569" s="181">
        <v>543</v>
      </c>
      <c r="N8569" s="181">
        <v>725</v>
      </c>
      <c r="O8569" s="181">
        <v>1520</v>
      </c>
      <c r="P8569" s="181">
        <v>899</v>
      </c>
      <c r="Q8569" s="181">
        <v>204</v>
      </c>
      <c r="R8569" s="181">
        <v>518</v>
      </c>
      <c r="S8569" s="226">
        <f t="shared" si="401"/>
        <v>6572</v>
      </c>
      <c r="T8569" s="181">
        <f t="shared" si="399"/>
        <v>481050.02006053925</v>
      </c>
      <c r="U8569" s="226">
        <f t="shared" si="400"/>
        <v>31559.915693064973</v>
      </c>
    </row>
    <row r="8570" spans="1:21" x14ac:dyDescent="0.25">
      <c r="A8570" s="156" t="s">
        <v>20809</v>
      </c>
      <c r="B8570" s="156" t="s">
        <v>150</v>
      </c>
      <c r="C8570" s="223">
        <v>5.5243730545043945</v>
      </c>
      <c r="D8570" s="221">
        <v>20.158876419067383</v>
      </c>
      <c r="E8570" s="221">
        <v>16.76042366027832</v>
      </c>
      <c r="F8570" s="221">
        <v>24.734619140625</v>
      </c>
      <c r="G8570" s="221">
        <v>101.1334228515625</v>
      </c>
      <c r="H8570" s="221">
        <v>35.756454467773437</v>
      </c>
      <c r="I8570" s="221">
        <v>11.817413330078125</v>
      </c>
      <c r="J8570" s="221">
        <v>8.7538003921508789</v>
      </c>
      <c r="K8570" s="180">
        <v>2024</v>
      </c>
      <c r="L8570" s="181">
        <v>608</v>
      </c>
      <c r="M8570" s="181">
        <v>718</v>
      </c>
      <c r="N8570" s="181">
        <v>946</v>
      </c>
      <c r="O8570" s="181">
        <v>2037</v>
      </c>
      <c r="P8570" s="181">
        <v>1355</v>
      </c>
      <c r="Q8570" s="181">
        <v>311</v>
      </c>
      <c r="R8570" s="181">
        <v>857</v>
      </c>
      <c r="S8570" s="226">
        <f t="shared" si="401"/>
        <v>8856</v>
      </c>
      <c r="T8570" s="181">
        <f t="shared" si="399"/>
        <v>324506.86245441437</v>
      </c>
      <c r="U8570" s="226">
        <f t="shared" si="400"/>
        <v>21289.697107991982</v>
      </c>
    </row>
    <row r="8571" spans="1:21" x14ac:dyDescent="0.25">
      <c r="A8571" s="156" t="s">
        <v>20810</v>
      </c>
      <c r="B8571" s="156" t="s">
        <v>150</v>
      </c>
      <c r="C8571" s="223">
        <v>7.6628375053405762</v>
      </c>
      <c r="D8571" s="221">
        <v>7.3793449401855469</v>
      </c>
      <c r="E8571" s="221">
        <v>12.742932319641113</v>
      </c>
      <c r="F8571" s="221">
        <v>68.799942016601563</v>
      </c>
      <c r="G8571" s="221">
        <v>142.69874572753906</v>
      </c>
      <c r="H8571" s="221">
        <v>29.359766006469727</v>
      </c>
      <c r="I8571" s="221">
        <v>5.2737174034118652</v>
      </c>
      <c r="J8571" s="221">
        <v>4.8479194641113281</v>
      </c>
      <c r="K8571" s="180">
        <v>1558</v>
      </c>
      <c r="L8571" s="181">
        <v>471</v>
      </c>
      <c r="M8571" s="181">
        <v>575</v>
      </c>
      <c r="N8571" s="181">
        <v>623</v>
      </c>
      <c r="O8571" s="181">
        <v>1571</v>
      </c>
      <c r="P8571" s="181">
        <v>1357</v>
      </c>
      <c r="Q8571" s="181">
        <v>354</v>
      </c>
      <c r="R8571" s="181">
        <v>1150</v>
      </c>
      <c r="S8571" s="226">
        <f t="shared" si="401"/>
        <v>7659</v>
      </c>
      <c r="T8571" s="181">
        <f t="shared" si="399"/>
        <v>337066.85761356354</v>
      </c>
      <c r="U8571" s="226">
        <f t="shared" si="400"/>
        <v>22113.712016624904</v>
      </c>
    </row>
    <row r="8572" spans="1:21" x14ac:dyDescent="0.25">
      <c r="A8572" s="156" t="s">
        <v>20811</v>
      </c>
      <c r="B8572" s="156" t="s">
        <v>150</v>
      </c>
      <c r="C8572" s="223">
        <v>9.0590581893920898</v>
      </c>
      <c r="D8572" s="221">
        <v>15.146324157714844</v>
      </c>
      <c r="E8572" s="221">
        <v>33.098991394042969</v>
      </c>
      <c r="F8572" s="221">
        <v>36.776412963867188</v>
      </c>
      <c r="G8572" s="221">
        <v>130.82296752929687</v>
      </c>
      <c r="H8572" s="221">
        <v>107.88513946533203</v>
      </c>
      <c r="I8572" s="221">
        <v>9.1644659042358398</v>
      </c>
      <c r="J8572" s="221">
        <v>8.7386674880981445</v>
      </c>
      <c r="K8572" s="180">
        <v>363</v>
      </c>
      <c r="L8572" s="181">
        <v>110</v>
      </c>
      <c r="M8572" s="181">
        <v>369</v>
      </c>
      <c r="N8572" s="181">
        <v>539</v>
      </c>
      <c r="O8572" s="181">
        <v>676</v>
      </c>
      <c r="P8572" s="181">
        <v>328</v>
      </c>
      <c r="Q8572" s="181">
        <v>98</v>
      </c>
      <c r="R8572" s="181">
        <v>227</v>
      </c>
      <c r="S8572" s="226">
        <f t="shared" si="401"/>
        <v>2710</v>
      </c>
      <c r="T8572" s="181">
        <f t="shared" si="399"/>
        <v>163694.99516487122</v>
      </c>
      <c r="U8572" s="226">
        <f t="shared" si="400"/>
        <v>10739.424241433057</v>
      </c>
    </row>
    <row r="8573" spans="1:21" x14ac:dyDescent="0.25">
      <c r="A8573" s="156" t="s">
        <v>20812</v>
      </c>
      <c r="B8573" s="156" t="s">
        <v>150</v>
      </c>
      <c r="C8573" s="223">
        <v>8.6123666763305664</v>
      </c>
      <c r="D8573" s="221">
        <v>13.232890129089355</v>
      </c>
      <c r="E8573" s="221">
        <v>19.705650329589844</v>
      </c>
      <c r="F8573" s="221">
        <v>54.095344543457031</v>
      </c>
      <c r="G8573" s="221">
        <v>204.43580627441406</v>
      </c>
      <c r="H8573" s="221">
        <v>53.590808868408203</v>
      </c>
      <c r="I8573" s="221">
        <v>7.1545829772949219</v>
      </c>
      <c r="J8573" s="221">
        <v>11.86896800994873</v>
      </c>
      <c r="K8573" s="180">
        <v>988</v>
      </c>
      <c r="L8573" s="181">
        <v>334</v>
      </c>
      <c r="M8573" s="181">
        <v>763</v>
      </c>
      <c r="N8573" s="181">
        <v>860</v>
      </c>
      <c r="O8573" s="181">
        <v>1284</v>
      </c>
      <c r="P8573" s="181">
        <v>797</v>
      </c>
      <c r="Q8573" s="181">
        <v>193</v>
      </c>
      <c r="R8573" s="181">
        <v>615</v>
      </c>
      <c r="S8573" s="226">
        <f t="shared" si="401"/>
        <v>5834</v>
      </c>
      <c r="T8573" s="181">
        <f t="shared" si="399"/>
        <v>388373.91085338593</v>
      </c>
      <c r="U8573" s="226">
        <f t="shared" si="400"/>
        <v>25479.778344830465</v>
      </c>
    </row>
    <row r="8574" spans="1:21" x14ac:dyDescent="0.25">
      <c r="A8574" s="156" t="s">
        <v>20813</v>
      </c>
      <c r="B8574" s="156" t="s">
        <v>150</v>
      </c>
      <c r="C8574" s="223">
        <v>6.9929428100585937</v>
      </c>
      <c r="D8574" s="221">
        <v>3.5068099498748779</v>
      </c>
      <c r="E8574" s="221">
        <v>18.892709732055664</v>
      </c>
      <c r="F8574" s="221">
        <v>44.236698150634766</v>
      </c>
      <c r="G8574" s="221">
        <v>125.95452117919922</v>
      </c>
      <c r="H8574" s="221">
        <v>64.590744018554687</v>
      </c>
      <c r="I8574" s="221">
        <v>6.4284524917602539</v>
      </c>
      <c r="J8574" s="221">
        <v>10.621220588684082</v>
      </c>
      <c r="K8574" s="180">
        <v>1161</v>
      </c>
      <c r="L8574" s="181">
        <v>322</v>
      </c>
      <c r="M8574" s="181">
        <v>532</v>
      </c>
      <c r="N8574" s="181">
        <v>797</v>
      </c>
      <c r="O8574" s="181">
        <v>1631</v>
      </c>
      <c r="P8574" s="181">
        <v>839</v>
      </c>
      <c r="Q8574" s="181">
        <v>231</v>
      </c>
      <c r="R8574" s="181">
        <v>529</v>
      </c>
      <c r="S8574" s="226">
        <f t="shared" si="401"/>
        <v>6042</v>
      </c>
      <c r="T8574" s="181">
        <f t="shared" si="399"/>
        <v>321282.62590169907</v>
      </c>
      <c r="U8574" s="226">
        <f t="shared" si="400"/>
        <v>21078.166852228998</v>
      </c>
    </row>
    <row r="8575" spans="1:21" x14ac:dyDescent="0.25">
      <c r="A8575" s="156" t="s">
        <v>20814</v>
      </c>
      <c r="B8575" s="156" t="s">
        <v>150</v>
      </c>
      <c r="C8575" s="223">
        <v>4.9078655242919922</v>
      </c>
      <c r="D8575" s="221">
        <v>4.0639128684997559</v>
      </c>
      <c r="E8575" s="221">
        <v>27.298625946044922</v>
      </c>
      <c r="F8575" s="221">
        <v>40.061813354492187</v>
      </c>
      <c r="G8575" s="221">
        <v>119.76583099365234</v>
      </c>
      <c r="H8575" s="221">
        <v>44.001602172851563</v>
      </c>
      <c r="I8575" s="221">
        <v>17.757272720336914</v>
      </c>
      <c r="J8575" s="221">
        <v>6.1166701316833496</v>
      </c>
      <c r="K8575" s="180">
        <v>1508</v>
      </c>
      <c r="L8575" s="181">
        <v>519</v>
      </c>
      <c r="M8575" s="181">
        <v>706</v>
      </c>
      <c r="N8575" s="181">
        <v>922</v>
      </c>
      <c r="O8575" s="181">
        <v>2025</v>
      </c>
      <c r="P8575" s="181">
        <v>1594</v>
      </c>
      <c r="Q8575" s="181">
        <v>360</v>
      </c>
      <c r="R8575" s="181">
        <v>1157</v>
      </c>
      <c r="S8575" s="226">
        <f t="shared" si="401"/>
        <v>8791</v>
      </c>
      <c r="T8575" s="181">
        <f t="shared" si="399"/>
        <v>391854.02096748352</v>
      </c>
      <c r="U8575" s="226">
        <f t="shared" si="400"/>
        <v>25708.095520224579</v>
      </c>
    </row>
    <row r="8576" spans="1:21" x14ac:dyDescent="0.25">
      <c r="A8576" s="156" t="s">
        <v>20815</v>
      </c>
      <c r="B8576" s="156" t="s">
        <v>150</v>
      </c>
      <c r="C8576" s="223">
        <v>1.2562803030014038</v>
      </c>
      <c r="D8576" s="221">
        <v>2.2237896919250488</v>
      </c>
      <c r="E8576" s="221">
        <v>15.780367851257324</v>
      </c>
      <c r="F8576" s="221">
        <v>35.346145629882813</v>
      </c>
      <c r="G8576" s="221">
        <v>50.617137908935547</v>
      </c>
      <c r="H8576" s="221">
        <v>18.589550018310547</v>
      </c>
      <c r="I8576" s="221">
        <v>5.1756224632263184</v>
      </c>
      <c r="J8576" s="221">
        <v>1.0265469551086426</v>
      </c>
      <c r="K8576" s="180">
        <v>1472</v>
      </c>
      <c r="L8576" s="181">
        <v>509</v>
      </c>
      <c r="M8576" s="181">
        <v>550</v>
      </c>
      <c r="N8576" s="181">
        <v>753</v>
      </c>
      <c r="O8576" s="181">
        <v>2030</v>
      </c>
      <c r="P8576" s="181">
        <v>1875</v>
      </c>
      <c r="Q8576" s="181">
        <v>546</v>
      </c>
      <c r="R8576" s="181">
        <v>1592</v>
      </c>
      <c r="S8576" s="226">
        <f t="shared" si="401"/>
        <v>9327</v>
      </c>
      <c r="T8576" s="181">
        <f t="shared" si="399"/>
        <v>180344.35239362717</v>
      </c>
      <c r="U8576" s="226">
        <f t="shared" si="400"/>
        <v>11831.727096793364</v>
      </c>
    </row>
    <row r="8577" spans="1:21" x14ac:dyDescent="0.25">
      <c r="A8577" s="156" t="s">
        <v>20816</v>
      </c>
      <c r="B8577" s="156" t="s">
        <v>150</v>
      </c>
      <c r="C8577" s="223">
        <v>0.57864439487457275</v>
      </c>
      <c r="D8577" s="221">
        <v>7.6759982109069824</v>
      </c>
      <c r="E8577" s="221">
        <v>19.26531982421875</v>
      </c>
      <c r="F8577" s="221">
        <v>54.335453033447266</v>
      </c>
      <c r="G8577" s="221">
        <v>132.2498779296875</v>
      </c>
      <c r="H8577" s="221">
        <v>22.644912719726563</v>
      </c>
      <c r="I8577" s="221">
        <v>8.1461315155029297</v>
      </c>
      <c r="J8577" s="221">
        <v>1.6344972848892212</v>
      </c>
      <c r="K8577" s="180">
        <v>1769</v>
      </c>
      <c r="L8577" s="181">
        <v>632</v>
      </c>
      <c r="M8577" s="181">
        <v>614</v>
      </c>
      <c r="N8577" s="181">
        <v>763</v>
      </c>
      <c r="O8577" s="181">
        <v>1999</v>
      </c>
      <c r="P8577" s="181">
        <v>1780</v>
      </c>
      <c r="Q8577" s="181">
        <v>515</v>
      </c>
      <c r="R8577" s="181">
        <v>1351</v>
      </c>
      <c r="S8577" s="226">
        <f t="shared" si="401"/>
        <v>9423</v>
      </c>
      <c r="T8577" s="181">
        <f t="shared" si="399"/>
        <v>370240.62402534485</v>
      </c>
      <c r="U8577" s="226">
        <f t="shared" si="400"/>
        <v>24290.120347395772</v>
      </c>
    </row>
    <row r="8578" spans="1:21" x14ac:dyDescent="0.25">
      <c r="A8578" s="156" t="s">
        <v>20817</v>
      </c>
      <c r="B8578" s="156" t="s">
        <v>150</v>
      </c>
      <c r="C8578" s="223">
        <v>0.82118183374404907</v>
      </c>
      <c r="D8578" s="221">
        <v>3.6619453430175781</v>
      </c>
      <c r="E8578" s="221">
        <v>38.805549621582031</v>
      </c>
      <c r="F8578" s="221">
        <v>156.92765808105469</v>
      </c>
      <c r="G8578" s="221">
        <v>67.618560791015625</v>
      </c>
      <c r="H8578" s="221">
        <v>19.335506439208984</v>
      </c>
      <c r="I8578" s="221">
        <v>50.598972320556641</v>
      </c>
      <c r="J8578" s="221">
        <v>0.50079190731048584</v>
      </c>
      <c r="K8578" s="180">
        <v>282</v>
      </c>
      <c r="L8578" s="181">
        <v>64</v>
      </c>
      <c r="M8578" s="181">
        <v>98</v>
      </c>
      <c r="N8578" s="181">
        <v>164</v>
      </c>
      <c r="O8578" s="181">
        <v>398</v>
      </c>
      <c r="P8578" s="181">
        <v>264</v>
      </c>
      <c r="Q8578" s="181">
        <v>57</v>
      </c>
      <c r="R8578" s="181">
        <v>205</v>
      </c>
      <c r="S8578" s="226">
        <f t="shared" si="401"/>
        <v>1532</v>
      </c>
      <c r="T8578" s="181">
        <f t="shared" si="399"/>
        <v>65008.582225322723</v>
      </c>
      <c r="U8578" s="226">
        <f t="shared" si="400"/>
        <v>4264.9730564373922</v>
      </c>
    </row>
    <row r="8579" spans="1:21" x14ac:dyDescent="0.25">
      <c r="A8579" s="156" t="s">
        <v>20818</v>
      </c>
      <c r="B8579" s="156" t="s">
        <v>150</v>
      </c>
      <c r="C8579" s="223">
        <v>0.13123986124992371</v>
      </c>
      <c r="D8579" s="221">
        <v>4.0127325057983398</v>
      </c>
      <c r="E8579" s="221">
        <v>5.3276290893554687</v>
      </c>
      <c r="F8579" s="221">
        <v>34.374069213867188</v>
      </c>
      <c r="G8579" s="221">
        <v>53.47705078125</v>
      </c>
      <c r="H8579" s="221">
        <v>27.133148193359375</v>
      </c>
      <c r="I8579" s="221">
        <v>2.7785534858703613</v>
      </c>
      <c r="J8579" s="221">
        <v>0.89466595649719238</v>
      </c>
      <c r="K8579" s="180">
        <v>1202</v>
      </c>
      <c r="L8579" s="181">
        <v>380</v>
      </c>
      <c r="M8579" s="181">
        <v>406</v>
      </c>
      <c r="N8579" s="181">
        <v>742</v>
      </c>
      <c r="O8579" s="181">
        <v>2003</v>
      </c>
      <c r="P8579" s="181">
        <v>1359</v>
      </c>
      <c r="Q8579" s="181">
        <v>403</v>
      </c>
      <c r="R8579" s="181">
        <v>861</v>
      </c>
      <c r="S8579" s="226">
        <f t="shared" si="401"/>
        <v>7356</v>
      </c>
      <c r="T8579" s="181">
        <f t="shared" si="399"/>
        <v>175229.71098536253</v>
      </c>
      <c r="U8579" s="226">
        <f t="shared" si="400"/>
        <v>11496.174358172175</v>
      </c>
    </row>
    <row r="8580" spans="1:21" x14ac:dyDescent="0.25">
      <c r="A8580" s="156" t="s">
        <v>20819</v>
      </c>
      <c r="B8580" s="156" t="s">
        <v>150</v>
      </c>
      <c r="C8580" s="223">
        <v>1.2777122259140015</v>
      </c>
      <c r="D8580" s="221">
        <v>12.962413787841797</v>
      </c>
      <c r="E8580" s="221">
        <v>15.899942398071289</v>
      </c>
      <c r="F8580" s="221">
        <v>78.424690246582031</v>
      </c>
      <c r="G8580" s="221">
        <v>143.94636535644531</v>
      </c>
      <c r="H8580" s="221">
        <v>38.276905059814453</v>
      </c>
      <c r="I8580" s="221">
        <v>21.434696197509766</v>
      </c>
      <c r="J8580" s="221">
        <v>2.0566596984863281</v>
      </c>
      <c r="K8580" s="180">
        <v>2145</v>
      </c>
      <c r="L8580" s="181">
        <v>750</v>
      </c>
      <c r="M8580" s="181">
        <v>661</v>
      </c>
      <c r="N8580" s="181">
        <v>866</v>
      </c>
      <c r="O8580" s="181">
        <v>2233</v>
      </c>
      <c r="P8580" s="181">
        <v>1951</v>
      </c>
      <c r="Q8580" s="181">
        <v>545</v>
      </c>
      <c r="R8580" s="181">
        <v>1400</v>
      </c>
      <c r="S8580" s="226">
        <f t="shared" si="401"/>
        <v>10551</v>
      </c>
      <c r="T8580" s="181">
        <f t="shared" si="399"/>
        <v>501559.8553622961</v>
      </c>
      <c r="U8580" s="226">
        <f t="shared" si="400"/>
        <v>32905.490261216182</v>
      </c>
    </row>
    <row r="8581" spans="1:21" x14ac:dyDescent="0.25">
      <c r="A8581" s="156" t="s">
        <v>20820</v>
      </c>
      <c r="B8581" s="156" t="s">
        <v>150</v>
      </c>
      <c r="C8581" s="223">
        <v>0.73992562294006348</v>
      </c>
      <c r="D8581" s="221">
        <v>9.6964616775512695</v>
      </c>
      <c r="E8581" s="221">
        <v>8.5107021331787109</v>
      </c>
      <c r="F8581" s="221">
        <v>43.244140625</v>
      </c>
      <c r="G8581" s="221">
        <v>126.28064727783203</v>
      </c>
      <c r="H8581" s="221">
        <v>36.976070404052734</v>
      </c>
      <c r="I8581" s="221">
        <v>2.7772574424743652</v>
      </c>
      <c r="J8581" s="221">
        <v>4.2924947738647461</v>
      </c>
      <c r="K8581" s="180">
        <v>1353</v>
      </c>
      <c r="L8581" s="181">
        <v>434</v>
      </c>
      <c r="M8581" s="181">
        <v>515</v>
      </c>
      <c r="N8581" s="181">
        <v>643</v>
      </c>
      <c r="O8581" s="181">
        <v>1618</v>
      </c>
      <c r="P8581" s="181">
        <v>1298</v>
      </c>
      <c r="Q8581" s="181">
        <v>379</v>
      </c>
      <c r="R8581" s="181">
        <v>985</v>
      </c>
      <c r="S8581" s="226">
        <f t="shared" si="401"/>
        <v>7225</v>
      </c>
      <c r="T8581" s="181">
        <f t="shared" ref="T8581:T8644" si="402">SUMPRODUCT(C8581:J8581,K8581:R8581)</f>
        <v>294996.09235930443</v>
      </c>
      <c r="U8581" s="226">
        <f t="shared" ref="U8581:U8644" si="403">(T8581/$T$10045)*$S$10045</f>
        <v>19353.604441117375</v>
      </c>
    </row>
    <row r="8582" spans="1:21" x14ac:dyDescent="0.25">
      <c r="A8582" s="156" t="s">
        <v>20821</v>
      </c>
      <c r="B8582" s="156" t="s">
        <v>150</v>
      </c>
      <c r="C8582" s="223">
        <v>0.4236024022102356</v>
      </c>
      <c r="D8582" s="221">
        <v>6.4564046859741211</v>
      </c>
      <c r="E8582" s="221">
        <v>13.150271415710449</v>
      </c>
      <c r="F8582" s="221">
        <v>46.316421508789063</v>
      </c>
      <c r="G8582" s="221">
        <v>96.045074462890625</v>
      </c>
      <c r="H8582" s="221">
        <v>22.98963737487793</v>
      </c>
      <c r="I8582" s="221">
        <v>1.2025657892227173</v>
      </c>
      <c r="J8582" s="221">
        <v>2.0726804733276367</v>
      </c>
      <c r="K8582" s="180">
        <v>1738</v>
      </c>
      <c r="L8582" s="181">
        <v>634</v>
      </c>
      <c r="M8582" s="181">
        <v>690</v>
      </c>
      <c r="N8582" s="181">
        <v>682</v>
      </c>
      <c r="O8582" s="181">
        <v>2086</v>
      </c>
      <c r="P8582" s="181">
        <v>2035</v>
      </c>
      <c r="Q8582" s="181">
        <v>579</v>
      </c>
      <c r="R8582" s="181">
        <v>1445</v>
      </c>
      <c r="S8582" s="226">
        <f t="shared" ref="S8582:S8645" si="404">SUM(K8582:R8582)</f>
        <v>9889</v>
      </c>
      <c r="T8582" s="181">
        <f t="shared" si="402"/>
        <v>296316.31455516815</v>
      </c>
      <c r="U8582" s="226">
        <f t="shared" si="403"/>
        <v>19440.219344890433</v>
      </c>
    </row>
    <row r="8583" spans="1:21" x14ac:dyDescent="0.25">
      <c r="A8583" s="156" t="s">
        <v>20822</v>
      </c>
      <c r="B8583" s="156" t="s">
        <v>150</v>
      </c>
      <c r="C8583" s="223">
        <v>4.6265778541564941</v>
      </c>
      <c r="D8583" s="221">
        <v>6.6389651298522949</v>
      </c>
      <c r="E8583" s="221">
        <v>1.2533081769943237</v>
      </c>
      <c r="F8583" s="221">
        <v>65.389007568359375</v>
      </c>
      <c r="G8583" s="221">
        <v>156.91633605957031</v>
      </c>
      <c r="H8583" s="221">
        <v>35.384719848632812</v>
      </c>
      <c r="I8583" s="221">
        <v>4.321164608001709</v>
      </c>
      <c r="J8583" s="221">
        <v>3.6403193473815918</v>
      </c>
      <c r="K8583" s="180">
        <v>1670</v>
      </c>
      <c r="L8583" s="181">
        <v>572</v>
      </c>
      <c r="M8583" s="181">
        <v>500</v>
      </c>
      <c r="N8583" s="181">
        <v>558</v>
      </c>
      <c r="O8583" s="181">
        <v>1491</v>
      </c>
      <c r="P8583" s="181">
        <v>1489</v>
      </c>
      <c r="Q8583" s="181">
        <v>431</v>
      </c>
      <c r="R8583" s="181">
        <v>1201</v>
      </c>
      <c r="S8583" s="226">
        <f t="shared" si="404"/>
        <v>7912</v>
      </c>
      <c r="T8583" s="181">
        <f t="shared" si="402"/>
        <v>341522.14378404617</v>
      </c>
      <c r="U8583" s="226">
        <f t="shared" si="403"/>
        <v>22406.006892553225</v>
      </c>
    </row>
    <row r="8584" spans="1:21" x14ac:dyDescent="0.25">
      <c r="A8584" s="156" t="s">
        <v>20823</v>
      </c>
      <c r="B8584" s="156" t="s">
        <v>150</v>
      </c>
      <c r="C8584" s="223">
        <v>-0.21033713221549988</v>
      </c>
      <c r="D8584" s="221">
        <v>11.210304260253906</v>
      </c>
      <c r="E8584" s="221">
        <v>17.361230850219727</v>
      </c>
      <c r="F8584" s="221">
        <v>20.329315185546875</v>
      </c>
      <c r="G8584" s="221">
        <v>80.59814453125</v>
      </c>
      <c r="H8584" s="221">
        <v>24.028402328491211</v>
      </c>
      <c r="I8584" s="221">
        <v>13.263721466064453</v>
      </c>
      <c r="J8584" s="221">
        <v>6.6616992950439453</v>
      </c>
      <c r="K8584" s="180">
        <v>798</v>
      </c>
      <c r="L8584" s="181">
        <v>286</v>
      </c>
      <c r="M8584" s="181">
        <v>239</v>
      </c>
      <c r="N8584" s="181">
        <v>306</v>
      </c>
      <c r="O8584" s="181">
        <v>908</v>
      </c>
      <c r="P8584" s="181">
        <v>908</v>
      </c>
      <c r="Q8584" s="181">
        <v>329</v>
      </c>
      <c r="R8584" s="181">
        <v>727</v>
      </c>
      <c r="S8584" s="226">
        <f t="shared" si="404"/>
        <v>4501</v>
      </c>
      <c r="T8584" s="181">
        <f t="shared" si="402"/>
        <v>117616.12690538168</v>
      </c>
      <c r="U8584" s="226">
        <f t="shared" si="403"/>
        <v>7716.3598263888098</v>
      </c>
    </row>
    <row r="8585" spans="1:21" x14ac:dyDescent="0.25">
      <c r="A8585" s="156" t="s">
        <v>20824</v>
      </c>
      <c r="B8585" s="156" t="s">
        <v>150</v>
      </c>
      <c r="C8585" s="223">
        <v>-1.7396776676177979</v>
      </c>
      <c r="D8585" s="221">
        <v>-0.77216821908950806</v>
      </c>
      <c r="E8585" s="221">
        <v>-1.1475685834884644</v>
      </c>
      <c r="F8585" s="221">
        <v>21.065296173095703</v>
      </c>
      <c r="G8585" s="221">
        <v>7.0321917533874512</v>
      </c>
      <c r="H8585" s="221">
        <v>20.651649475097656</v>
      </c>
      <c r="I8585" s="221">
        <v>-1.6342698335647583</v>
      </c>
      <c r="J8585" s="221">
        <v>-2.0600674152374268</v>
      </c>
      <c r="K8585" s="180">
        <v>557</v>
      </c>
      <c r="L8585" s="181">
        <v>157</v>
      </c>
      <c r="M8585" s="181">
        <v>127</v>
      </c>
      <c r="N8585" s="181">
        <v>143</v>
      </c>
      <c r="O8585" s="181">
        <v>562</v>
      </c>
      <c r="P8585" s="181">
        <v>747</v>
      </c>
      <c r="Q8585" s="181">
        <v>247</v>
      </c>
      <c r="R8585" s="181">
        <v>639</v>
      </c>
      <c r="S8585" s="226">
        <f t="shared" si="404"/>
        <v>3179</v>
      </c>
      <c r="T8585" s="181">
        <f t="shared" si="402"/>
        <v>19435.19146746397</v>
      </c>
      <c r="U8585" s="226">
        <f t="shared" si="403"/>
        <v>1275.0711539613837</v>
      </c>
    </row>
    <row r="8586" spans="1:21" x14ac:dyDescent="0.25">
      <c r="A8586" s="156" t="s">
        <v>20825</v>
      </c>
      <c r="B8586" s="156" t="s">
        <v>150</v>
      </c>
      <c r="C8586" s="223">
        <v>1.5533750057220459</v>
      </c>
      <c r="D8586" s="221">
        <v>2.5208845138549805</v>
      </c>
      <c r="E8586" s="221">
        <v>23.373317718505859</v>
      </c>
      <c r="F8586" s="221">
        <v>78.662277221679688</v>
      </c>
      <c r="G8586" s="221">
        <v>99.232345581054688</v>
      </c>
      <c r="H8586" s="221">
        <v>33.217899322509766</v>
      </c>
      <c r="I8586" s="221">
        <v>1.6587828397750854</v>
      </c>
      <c r="J8586" s="221">
        <v>1.2329851388931274</v>
      </c>
      <c r="K8586" s="180">
        <v>1579</v>
      </c>
      <c r="L8586" s="181">
        <v>499</v>
      </c>
      <c r="M8586" s="181">
        <v>492</v>
      </c>
      <c r="N8586" s="181">
        <v>594</v>
      </c>
      <c r="O8586" s="181">
        <v>1481</v>
      </c>
      <c r="P8586" s="181">
        <v>1176</v>
      </c>
      <c r="Q8586" s="181">
        <v>422</v>
      </c>
      <c r="R8586" s="181">
        <v>1129</v>
      </c>
      <c r="S8586" s="226">
        <f t="shared" si="404"/>
        <v>7372</v>
      </c>
      <c r="T8586" s="181">
        <f t="shared" si="402"/>
        <v>250055.16548264027</v>
      </c>
      <c r="U8586" s="226">
        <f t="shared" si="403"/>
        <v>16405.196158716255</v>
      </c>
    </row>
    <row r="8587" spans="1:21" x14ac:dyDescent="0.25">
      <c r="A8587" s="156" t="s">
        <v>20826</v>
      </c>
      <c r="B8587" s="156" t="s">
        <v>150</v>
      </c>
      <c r="C8587" s="223">
        <v>4.8129277229309082</v>
      </c>
      <c r="D8587" s="221">
        <v>4.7311859130859375</v>
      </c>
      <c r="E8587" s="221">
        <v>8.3928451538085938</v>
      </c>
      <c r="F8587" s="221">
        <v>80.740974426269531</v>
      </c>
      <c r="G8587" s="221">
        <v>185.44918823242187</v>
      </c>
      <c r="H8587" s="221">
        <v>49.274703979492188</v>
      </c>
      <c r="I8587" s="221">
        <v>15.146502494812012</v>
      </c>
      <c r="J8587" s="221">
        <v>5.3409628868103027</v>
      </c>
      <c r="K8587" s="180">
        <v>2486</v>
      </c>
      <c r="L8587" s="181">
        <v>852</v>
      </c>
      <c r="M8587" s="181">
        <v>750</v>
      </c>
      <c r="N8587" s="181">
        <v>824</v>
      </c>
      <c r="O8587" s="181">
        <v>2283</v>
      </c>
      <c r="P8587" s="181">
        <v>2098</v>
      </c>
      <c r="Q8587" s="181">
        <v>579</v>
      </c>
      <c r="R8587" s="181">
        <v>1648</v>
      </c>
      <c r="S8587" s="226">
        <f t="shared" si="404"/>
        <v>11520</v>
      </c>
      <c r="T8587" s="181">
        <f t="shared" si="402"/>
        <v>633151.66297531128</v>
      </c>
      <c r="U8587" s="226">
        <f t="shared" si="403"/>
        <v>41538.742898108569</v>
      </c>
    </row>
    <row r="8588" spans="1:21" x14ac:dyDescent="0.25">
      <c r="A8588" s="156" t="s">
        <v>20827</v>
      </c>
      <c r="B8588" s="156" t="s">
        <v>150</v>
      </c>
      <c r="C8588" s="223">
        <v>0.33363533020019531</v>
      </c>
      <c r="D8588" s="221">
        <v>5.5179920196533203</v>
      </c>
      <c r="E8588" s="221">
        <v>2.5476100444793701</v>
      </c>
      <c r="F8588" s="221">
        <v>26.079362869262695</v>
      </c>
      <c r="G8588" s="221">
        <v>101.48394775390625</v>
      </c>
      <c r="H8588" s="221">
        <v>18.657245635986328</v>
      </c>
      <c r="I8588" s="221">
        <v>5.8021111488342285</v>
      </c>
      <c r="J8588" s="221">
        <v>3.9043741226196289</v>
      </c>
      <c r="K8588" s="180">
        <v>1477</v>
      </c>
      <c r="L8588" s="181">
        <v>511</v>
      </c>
      <c r="M8588" s="181">
        <v>434</v>
      </c>
      <c r="N8588" s="181">
        <v>414</v>
      </c>
      <c r="O8588" s="181">
        <v>1303</v>
      </c>
      <c r="P8588" s="181">
        <v>1416</v>
      </c>
      <c r="Q8588" s="181">
        <v>489</v>
      </c>
      <c r="R8588" s="181">
        <v>1652</v>
      </c>
      <c r="S8588" s="226">
        <f t="shared" si="404"/>
        <v>7696</v>
      </c>
      <c r="T8588" s="181">
        <f t="shared" si="402"/>
        <v>183154.49443817139</v>
      </c>
      <c r="U8588" s="226">
        <f t="shared" si="403"/>
        <v>12016.090140786566</v>
      </c>
    </row>
    <row r="8589" spans="1:21" x14ac:dyDescent="0.25">
      <c r="A8589" s="156" t="s">
        <v>20828</v>
      </c>
      <c r="B8589" s="156" t="s">
        <v>150</v>
      </c>
      <c r="C8589" s="223">
        <v>-1.7371542453765869</v>
      </c>
      <c r="D8589" s="221">
        <v>-0.22087948024272919</v>
      </c>
      <c r="E8589" s="221">
        <v>16.273096084594727</v>
      </c>
      <c r="F8589" s="221">
        <v>31.462444305419922</v>
      </c>
      <c r="G8589" s="221">
        <v>25.106817245483398</v>
      </c>
      <c r="H8589" s="221">
        <v>1.8102511167526245</v>
      </c>
      <c r="I8589" s="221">
        <v>-1.6317464113235474</v>
      </c>
      <c r="J8589" s="221">
        <v>-2.0575439929962158</v>
      </c>
      <c r="K8589" s="180">
        <v>736</v>
      </c>
      <c r="L8589" s="181">
        <v>263</v>
      </c>
      <c r="M8589" s="181">
        <v>188</v>
      </c>
      <c r="N8589" s="181">
        <v>170</v>
      </c>
      <c r="O8589" s="181">
        <v>879</v>
      </c>
      <c r="P8589" s="181">
        <v>1129</v>
      </c>
      <c r="Q8589" s="181">
        <v>462</v>
      </c>
      <c r="R8589" s="181">
        <v>1368</v>
      </c>
      <c r="S8589" s="226">
        <f t="shared" si="404"/>
        <v>5195</v>
      </c>
      <c r="T8589" s="181">
        <f t="shared" si="402"/>
        <v>27615.399613067508</v>
      </c>
      <c r="U8589" s="226">
        <f t="shared" si="403"/>
        <v>1811.7444075961746</v>
      </c>
    </row>
    <row r="8590" spans="1:21" x14ac:dyDescent="0.25">
      <c r="A8590" s="156" t="s">
        <v>20829</v>
      </c>
      <c r="B8590" s="156" t="s">
        <v>150</v>
      </c>
      <c r="C8590" s="223">
        <v>-3.2832736968994141</v>
      </c>
      <c r="D8590" s="221">
        <v>-2.3157644271850586</v>
      </c>
      <c r="E8590" s="221">
        <v>-2.6911647319793701</v>
      </c>
      <c r="F8590" s="221">
        <v>0.65939551591873169</v>
      </c>
      <c r="G8590" s="221">
        <v>4.8282361030578613</v>
      </c>
      <c r="H8590" s="221">
        <v>-0.72624081373214722</v>
      </c>
      <c r="I8590" s="221">
        <v>-3.1778659820556641</v>
      </c>
      <c r="J8590" s="221">
        <v>-3.6036636829376221</v>
      </c>
      <c r="K8590" s="180">
        <v>4.4097089767456055</v>
      </c>
      <c r="L8590" s="181">
        <v>1.5779435634613037</v>
      </c>
      <c r="M8590" s="181">
        <v>1.6973620653152466</v>
      </c>
      <c r="N8590" s="181">
        <v>1.7104532718658447</v>
      </c>
      <c r="O8590" s="181">
        <v>5.1337394714355469</v>
      </c>
      <c r="P8590" s="181">
        <v>4.8533024787902832</v>
      </c>
      <c r="Q8590" s="181">
        <v>1.5056205987930298</v>
      </c>
      <c r="R8590" s="181">
        <v>4.1118693351745605</v>
      </c>
      <c r="S8590" s="226">
        <f t="shared" si="404"/>
        <v>24.999999761581421</v>
      </c>
      <c r="T8590" s="181">
        <f t="shared" si="402"/>
        <v>-19.912657533365277</v>
      </c>
      <c r="U8590" s="226">
        <f t="shared" si="403"/>
        <v>-1.3063959396546641</v>
      </c>
    </row>
    <row r="8591" spans="1:21" x14ac:dyDescent="0.25">
      <c r="A8591" s="156" t="s">
        <v>20830</v>
      </c>
      <c r="B8591" s="156" t="s">
        <v>150</v>
      </c>
      <c r="C8591" s="223">
        <v>0.11691864579916</v>
      </c>
      <c r="D8591" s="221">
        <v>-1.3819011859595776E-2</v>
      </c>
      <c r="E8591" s="221">
        <v>12.428330421447754</v>
      </c>
      <c r="F8591" s="221">
        <v>41.561969757080078</v>
      </c>
      <c r="G8591" s="221">
        <v>44.132839202880859</v>
      </c>
      <c r="H8591" s="221">
        <v>26.642894744873047</v>
      </c>
      <c r="I8591" s="221">
        <v>0.44301766157150269</v>
      </c>
      <c r="J8591" s="221">
        <v>2.2558262348175049</v>
      </c>
      <c r="K8591" s="180">
        <v>1737</v>
      </c>
      <c r="L8591" s="181">
        <v>658</v>
      </c>
      <c r="M8591" s="181">
        <v>509</v>
      </c>
      <c r="N8591" s="181">
        <v>486</v>
      </c>
      <c r="O8591" s="181">
        <v>1967</v>
      </c>
      <c r="P8591" s="181">
        <v>2065</v>
      </c>
      <c r="Q8591" s="181">
        <v>573</v>
      </c>
      <c r="R8591" s="181">
        <v>1472</v>
      </c>
      <c r="S8591" s="226">
        <f t="shared" si="404"/>
        <v>9467</v>
      </c>
      <c r="T8591" s="181">
        <f t="shared" si="402"/>
        <v>172120.42996236868</v>
      </c>
      <c r="U8591" s="226">
        <f t="shared" si="403"/>
        <v>11292.185910277747</v>
      </c>
    </row>
    <row r="8592" spans="1:21" x14ac:dyDescent="0.25">
      <c r="A8592" s="156" t="s">
        <v>20831</v>
      </c>
      <c r="B8592" s="156" t="s">
        <v>150</v>
      </c>
      <c r="C8592" s="223">
        <v>0.63558495044708252</v>
      </c>
      <c r="D8592" s="221">
        <v>1.8444740772247314</v>
      </c>
      <c r="E8592" s="221">
        <v>19.28874397277832</v>
      </c>
      <c r="F8592" s="221">
        <v>33.326778411865234</v>
      </c>
      <c r="G8592" s="221">
        <v>29.602468490600586</v>
      </c>
      <c r="H8592" s="221">
        <v>12.29404354095459</v>
      </c>
      <c r="I8592" s="221">
        <v>-2.8495125472545624E-2</v>
      </c>
      <c r="J8592" s="221">
        <v>-0.65498924255371094</v>
      </c>
      <c r="K8592" s="180">
        <v>1162</v>
      </c>
      <c r="L8592" s="181">
        <v>461</v>
      </c>
      <c r="M8592" s="181">
        <v>455</v>
      </c>
      <c r="N8592" s="181">
        <v>410</v>
      </c>
      <c r="O8592" s="181">
        <v>1542</v>
      </c>
      <c r="P8592" s="181">
        <v>1935</v>
      </c>
      <c r="Q8592" s="181">
        <v>675</v>
      </c>
      <c r="R8592" s="181">
        <v>2099</v>
      </c>
      <c r="S8592" s="226">
        <f t="shared" si="404"/>
        <v>8739</v>
      </c>
      <c r="T8592" s="181">
        <f t="shared" si="402"/>
        <v>92071.13395293802</v>
      </c>
      <c r="U8592" s="226">
        <f t="shared" si="403"/>
        <v>6040.4471554827742</v>
      </c>
    </row>
    <row r="8593" spans="1:21" x14ac:dyDescent="0.25">
      <c r="A8593" s="156" t="s">
        <v>20832</v>
      </c>
      <c r="B8593" s="156" t="s">
        <v>150</v>
      </c>
      <c r="C8593" s="223">
        <v>-2.4076104164123535</v>
      </c>
      <c r="D8593" s="221">
        <v>-0.12309518456459045</v>
      </c>
      <c r="E8593" s="221">
        <v>-0.49849557876586914</v>
      </c>
      <c r="F8593" s="221">
        <v>11.394654273986816</v>
      </c>
      <c r="G8593" s="221">
        <v>7.1003012657165527</v>
      </c>
      <c r="H8593" s="221">
        <v>1.4664283990859985</v>
      </c>
      <c r="I8593" s="221">
        <v>-0.98519676923751831</v>
      </c>
      <c r="J8593" s="221">
        <v>-1.4109944105148315</v>
      </c>
      <c r="K8593" s="180">
        <v>612</v>
      </c>
      <c r="L8593" s="181">
        <v>244</v>
      </c>
      <c r="M8593" s="181">
        <v>226</v>
      </c>
      <c r="N8593" s="181">
        <v>218</v>
      </c>
      <c r="O8593" s="181">
        <v>755</v>
      </c>
      <c r="P8593" s="181">
        <v>1012</v>
      </c>
      <c r="Q8593" s="181">
        <v>244</v>
      </c>
      <c r="R8593" s="181">
        <v>583</v>
      </c>
      <c r="S8593" s="226">
        <f t="shared" si="404"/>
        <v>3894</v>
      </c>
      <c r="T8593" s="181">
        <f t="shared" si="402"/>
        <v>6649.6370735168457</v>
      </c>
      <c r="U8593" s="226">
        <f t="shared" si="403"/>
        <v>436.25813673858732</v>
      </c>
    </row>
    <row r="8594" spans="1:21" x14ac:dyDescent="0.25">
      <c r="A8594" s="156" t="s">
        <v>20833</v>
      </c>
      <c r="B8594" s="156" t="s">
        <v>150</v>
      </c>
      <c r="C8594" s="223">
        <v>7.8023881912231445</v>
      </c>
      <c r="D8594" s="221">
        <v>5.2888503074645996</v>
      </c>
      <c r="E8594" s="221">
        <v>16.602197647094727</v>
      </c>
      <c r="F8594" s="221">
        <v>61.236274719238281</v>
      </c>
      <c r="G8594" s="221">
        <v>122.31221008300781</v>
      </c>
      <c r="H8594" s="221">
        <v>61.305740356445313</v>
      </c>
      <c r="I8594" s="221">
        <v>12.251951217651367</v>
      </c>
      <c r="J8594" s="221">
        <v>4.9616622924804687</v>
      </c>
      <c r="K8594" s="180">
        <v>1030</v>
      </c>
      <c r="L8594" s="181">
        <v>1236</v>
      </c>
      <c r="M8594" s="181">
        <v>942</v>
      </c>
      <c r="N8594" s="181">
        <v>693</v>
      </c>
      <c r="O8594" s="181">
        <v>1312</v>
      </c>
      <c r="P8594" s="181">
        <v>1298</v>
      </c>
      <c r="Q8594" s="181">
        <v>422</v>
      </c>
      <c r="R8594" s="181">
        <v>1086</v>
      </c>
      <c r="S8594" s="226">
        <f t="shared" si="404"/>
        <v>8019</v>
      </c>
      <c r="T8594" s="181">
        <f t="shared" si="402"/>
        <v>323256.64665603638</v>
      </c>
      <c r="U8594" s="226">
        <f t="shared" si="403"/>
        <v>21207.675065481762</v>
      </c>
    </row>
    <row r="8595" spans="1:21" x14ac:dyDescent="0.25">
      <c r="A8595" s="156" t="s">
        <v>20834</v>
      </c>
      <c r="B8595" s="156" t="s">
        <v>150</v>
      </c>
      <c r="C8595" s="223">
        <v>0.78264647722244263</v>
      </c>
      <c r="D8595" s="221">
        <v>3.1272079944610596</v>
      </c>
      <c r="E8595" s="221">
        <v>28.029745101928711</v>
      </c>
      <c r="F8595" s="221">
        <v>24.35429573059082</v>
      </c>
      <c r="G8595" s="221">
        <v>103.74148559570312</v>
      </c>
      <c r="H8595" s="221">
        <v>19.437585830688477</v>
      </c>
      <c r="I8595" s="221">
        <v>38.776229858398438</v>
      </c>
      <c r="J8595" s="221">
        <v>0.62075126171112061</v>
      </c>
      <c r="K8595" s="180">
        <v>1754</v>
      </c>
      <c r="L8595" s="181">
        <v>540</v>
      </c>
      <c r="M8595" s="181">
        <v>575</v>
      </c>
      <c r="N8595" s="181">
        <v>636</v>
      </c>
      <c r="O8595" s="181">
        <v>1937</v>
      </c>
      <c r="P8595" s="181">
        <v>1919</v>
      </c>
      <c r="Q8595" s="181">
        <v>540</v>
      </c>
      <c r="R8595" s="181">
        <v>1645</v>
      </c>
      <c r="S8595" s="226">
        <f t="shared" si="404"/>
        <v>9546</v>
      </c>
      <c r="T8595" s="181">
        <f t="shared" si="402"/>
        <v>294876.17451334</v>
      </c>
      <c r="U8595" s="226">
        <f t="shared" si="403"/>
        <v>19345.737074001881</v>
      </c>
    </row>
    <row r="8596" spans="1:21" x14ac:dyDescent="0.25">
      <c r="A8596" s="156" t="s">
        <v>20835</v>
      </c>
      <c r="B8596" s="156" t="s">
        <v>150</v>
      </c>
      <c r="C8596" s="223">
        <v>-0.6859927773475647</v>
      </c>
      <c r="D8596" s="221">
        <v>2.0707998275756836</v>
      </c>
      <c r="E8596" s="221">
        <v>2.679375171661377</v>
      </c>
      <c r="F8596" s="221">
        <v>26.800687789916992</v>
      </c>
      <c r="G8596" s="221">
        <v>72.229583740234375</v>
      </c>
      <c r="H8596" s="221">
        <v>13.910557746887207</v>
      </c>
      <c r="I8596" s="221">
        <v>-0.71035265922546387</v>
      </c>
      <c r="J8596" s="221">
        <v>0.75562435388565063</v>
      </c>
      <c r="K8596" s="180">
        <v>1733</v>
      </c>
      <c r="L8596" s="181">
        <v>650</v>
      </c>
      <c r="M8596" s="181">
        <v>513</v>
      </c>
      <c r="N8596" s="181">
        <v>531</v>
      </c>
      <c r="O8596" s="181">
        <v>2075</v>
      </c>
      <c r="P8596" s="181">
        <v>2352</v>
      </c>
      <c r="Q8596" s="181">
        <v>848</v>
      </c>
      <c r="R8596" s="181">
        <v>2264</v>
      </c>
      <c r="S8596" s="226">
        <f t="shared" si="404"/>
        <v>10966</v>
      </c>
      <c r="T8596" s="181">
        <f t="shared" si="402"/>
        <v>199465.25164812803</v>
      </c>
      <c r="U8596" s="226">
        <f t="shared" si="403"/>
        <v>13086.17869908556</v>
      </c>
    </row>
    <row r="8597" spans="1:21" x14ac:dyDescent="0.25">
      <c r="A8597" s="156" t="s">
        <v>20836</v>
      </c>
      <c r="B8597" s="156" t="s">
        <v>150</v>
      </c>
      <c r="C8597" s="223">
        <v>-1.2119872570037842</v>
      </c>
      <c r="D8597" s="221">
        <v>1.4049540758132935</v>
      </c>
      <c r="E8597" s="221">
        <v>14.071620941162109</v>
      </c>
      <c r="F8597" s="221">
        <v>25.596397399902344</v>
      </c>
      <c r="G8597" s="221">
        <v>16.765590667724609</v>
      </c>
      <c r="H8597" s="221">
        <v>1.3450456857681274</v>
      </c>
      <c r="I8597" s="221">
        <v>3.5204398632049561</v>
      </c>
      <c r="J8597" s="221">
        <v>-0.25643566250801086</v>
      </c>
      <c r="K8597" s="180">
        <v>596</v>
      </c>
      <c r="L8597" s="181">
        <v>475</v>
      </c>
      <c r="M8597" s="181">
        <v>207</v>
      </c>
      <c r="N8597" s="181">
        <v>133</v>
      </c>
      <c r="O8597" s="181">
        <v>641</v>
      </c>
      <c r="P8597" s="181">
        <v>885</v>
      </c>
      <c r="Q8597" s="181">
        <v>333</v>
      </c>
      <c r="R8597" s="181">
        <v>844</v>
      </c>
      <c r="S8597" s="226">
        <f t="shared" si="404"/>
        <v>4114</v>
      </c>
      <c r="T8597" s="181">
        <f t="shared" si="402"/>
        <v>19155.138995051384</v>
      </c>
      <c r="U8597" s="226">
        <f t="shared" si="403"/>
        <v>1256.6979452504406</v>
      </c>
    </row>
    <row r="8598" spans="1:21" x14ac:dyDescent="0.25">
      <c r="A8598" s="156" t="s">
        <v>20837</v>
      </c>
      <c r="B8598" s="156" t="s">
        <v>150</v>
      </c>
      <c r="C8598" s="223">
        <v>-2.9894106388092041</v>
      </c>
      <c r="D8598" s="221">
        <v>12.159131050109863</v>
      </c>
      <c r="E8598" s="221">
        <v>-2.3973014354705811</v>
      </c>
      <c r="F8598" s="221">
        <v>0.95325851440429688</v>
      </c>
      <c r="G8598" s="221">
        <v>5.1220993995666504</v>
      </c>
      <c r="H8598" s="221">
        <v>2.3114063739776611</v>
      </c>
      <c r="I8598" s="221">
        <v>-2.884002685546875</v>
      </c>
      <c r="J8598" s="221">
        <v>-3.309800386428833</v>
      </c>
      <c r="K8598" s="180">
        <v>630</v>
      </c>
      <c r="L8598" s="181">
        <v>244</v>
      </c>
      <c r="M8598" s="181">
        <v>105</v>
      </c>
      <c r="N8598" s="181">
        <v>80</v>
      </c>
      <c r="O8598" s="181">
        <v>594</v>
      </c>
      <c r="P8598" s="181">
        <v>913</v>
      </c>
      <c r="Q8598" s="181">
        <v>303</v>
      </c>
      <c r="R8598" s="181">
        <v>943</v>
      </c>
      <c r="S8598" s="226">
        <f t="shared" si="404"/>
        <v>3812</v>
      </c>
      <c r="T8598" s="181">
        <f t="shared" si="402"/>
        <v>2065.8897888660431</v>
      </c>
      <c r="U8598" s="226">
        <f t="shared" si="403"/>
        <v>135.53540141121061</v>
      </c>
    </row>
    <row r="8599" spans="1:21" x14ac:dyDescent="0.25">
      <c r="A8599" s="156" t="s">
        <v>20838</v>
      </c>
      <c r="B8599" s="156" t="s">
        <v>150</v>
      </c>
      <c r="C8599" s="223">
        <v>2.8693201541900635</v>
      </c>
      <c r="D8599" s="221">
        <v>4.28741455078125</v>
      </c>
      <c r="E8599" s="221">
        <v>9.1489448547363281</v>
      </c>
      <c r="F8599" s="221">
        <v>6.117072582244873</v>
      </c>
      <c r="G8599" s="221">
        <v>78.900161743164062</v>
      </c>
      <c r="H8599" s="221">
        <v>40.169204711914063</v>
      </c>
      <c r="I8599" s="221">
        <v>10.267013549804687</v>
      </c>
      <c r="J8599" s="221">
        <v>0.17531180381774902</v>
      </c>
      <c r="K8599" s="180">
        <v>1329</v>
      </c>
      <c r="L8599" s="181">
        <v>441</v>
      </c>
      <c r="M8599" s="181">
        <v>399</v>
      </c>
      <c r="N8599" s="181">
        <v>479</v>
      </c>
      <c r="O8599" s="181">
        <v>1600</v>
      </c>
      <c r="P8599" s="181">
        <v>1299</v>
      </c>
      <c r="Q8599" s="181">
        <v>383</v>
      </c>
      <c r="R8599" s="181">
        <v>1224</v>
      </c>
      <c r="S8599" s="226">
        <f t="shared" si="404"/>
        <v>7154</v>
      </c>
      <c r="T8599" s="181">
        <f t="shared" si="402"/>
        <v>194851.4866130352</v>
      </c>
      <c r="U8599" s="226">
        <f t="shared" si="403"/>
        <v>12783.486609982609</v>
      </c>
    </row>
    <row r="8600" spans="1:21" x14ac:dyDescent="0.25">
      <c r="A8600" s="156" t="s">
        <v>20839</v>
      </c>
      <c r="B8600" s="156" t="s">
        <v>150</v>
      </c>
      <c r="C8600" s="223">
        <v>-0.15661200881004333</v>
      </c>
      <c r="D8600" s="221">
        <v>1.9099934101104736</v>
      </c>
      <c r="E8600" s="221">
        <v>13.121417045593262</v>
      </c>
      <c r="F8600" s="221">
        <v>6.0744810104370117</v>
      </c>
      <c r="G8600" s="221">
        <v>45.46551513671875</v>
      </c>
      <c r="H8600" s="221">
        <v>4.2032675743103027</v>
      </c>
      <c r="I8600" s="221">
        <v>-0.34520947933197021</v>
      </c>
      <c r="J8600" s="221">
        <v>3.5808730125427246</v>
      </c>
      <c r="K8600" s="180">
        <v>1648</v>
      </c>
      <c r="L8600" s="181">
        <v>555</v>
      </c>
      <c r="M8600" s="181">
        <v>571</v>
      </c>
      <c r="N8600" s="181">
        <v>789</v>
      </c>
      <c r="O8600" s="181">
        <v>2235</v>
      </c>
      <c r="P8600" s="181">
        <v>1900</v>
      </c>
      <c r="Q8600" s="181">
        <v>529</v>
      </c>
      <c r="R8600" s="181">
        <v>1789</v>
      </c>
      <c r="S8600" s="226">
        <f t="shared" si="404"/>
        <v>10016</v>
      </c>
      <c r="T8600" s="181">
        <f t="shared" si="402"/>
        <v>128912.24512898922</v>
      </c>
      <c r="U8600" s="226">
        <f t="shared" si="403"/>
        <v>8457.456435741582</v>
      </c>
    </row>
    <row r="8601" spans="1:21" x14ac:dyDescent="0.25">
      <c r="A8601" s="156" t="s">
        <v>20840</v>
      </c>
      <c r="B8601" s="156" t="s">
        <v>150</v>
      </c>
      <c r="C8601" s="223">
        <v>-1.7264860868453979</v>
      </c>
      <c r="D8601" s="221">
        <v>-0.24996942281723022</v>
      </c>
      <c r="E8601" s="221">
        <v>6.6114969253540039</v>
      </c>
      <c r="F8601" s="221">
        <v>2.7251904010772705</v>
      </c>
      <c r="G8601" s="221">
        <v>22.166601181030273</v>
      </c>
      <c r="H8601" s="221">
        <v>8.0206985473632812</v>
      </c>
      <c r="I8601" s="221">
        <v>0.70526343584060669</v>
      </c>
      <c r="J8601" s="221">
        <v>-1.5378686189651489</v>
      </c>
      <c r="K8601" s="180">
        <v>1648</v>
      </c>
      <c r="L8601" s="181">
        <v>561</v>
      </c>
      <c r="M8601" s="181">
        <v>424</v>
      </c>
      <c r="N8601" s="181">
        <v>490</v>
      </c>
      <c r="O8601" s="181">
        <v>1880</v>
      </c>
      <c r="P8601" s="181">
        <v>1994</v>
      </c>
      <c r="Q8601" s="181">
        <v>641</v>
      </c>
      <c r="R8601" s="181">
        <v>1771</v>
      </c>
      <c r="S8601" s="226">
        <f t="shared" si="404"/>
        <v>9409</v>
      </c>
      <c r="T8601" s="181">
        <f t="shared" si="402"/>
        <v>56548.127737522125</v>
      </c>
      <c r="U8601" s="226">
        <f t="shared" si="403"/>
        <v>3709.9138750109014</v>
      </c>
    </row>
    <row r="8602" spans="1:21" x14ac:dyDescent="0.25">
      <c r="A8602" s="156" t="s">
        <v>20841</v>
      </c>
      <c r="B8602" s="156" t="s">
        <v>150</v>
      </c>
      <c r="C8602" s="223">
        <v>-2.4599614143371582</v>
      </c>
      <c r="D8602" s="221">
        <v>-2.5112340450286865</v>
      </c>
      <c r="E8602" s="221">
        <v>2.960515022277832</v>
      </c>
      <c r="F8602" s="221">
        <v>9.1118745803833008</v>
      </c>
      <c r="G8602" s="221">
        <v>21.903390884399414</v>
      </c>
      <c r="H8602" s="221">
        <v>3.1337032318115234</v>
      </c>
      <c r="I8602" s="221">
        <v>-1.9937094449996948</v>
      </c>
      <c r="J8602" s="221">
        <v>0.21911515295505524</v>
      </c>
      <c r="K8602" s="180">
        <v>1748</v>
      </c>
      <c r="L8602" s="181">
        <v>644</v>
      </c>
      <c r="M8602" s="181">
        <v>463</v>
      </c>
      <c r="N8602" s="181">
        <v>646</v>
      </c>
      <c r="O8602" s="181">
        <v>2218</v>
      </c>
      <c r="P8602" s="181">
        <v>2278</v>
      </c>
      <c r="Q8602" s="181">
        <v>788</v>
      </c>
      <c r="R8602" s="181">
        <v>2124</v>
      </c>
      <c r="S8602" s="226">
        <f t="shared" si="404"/>
        <v>10909</v>
      </c>
      <c r="T8602" s="181">
        <f t="shared" si="402"/>
        <v>55954.39664286375</v>
      </c>
      <c r="U8602" s="226">
        <f t="shared" si="403"/>
        <v>3670.9613700522464</v>
      </c>
    </row>
    <row r="8603" spans="1:21" x14ac:dyDescent="0.25">
      <c r="A8603" s="156" t="s">
        <v>18258</v>
      </c>
      <c r="B8603" s="156" t="s">
        <v>150</v>
      </c>
      <c r="C8603" s="223">
        <v>-2.4375464916229248</v>
      </c>
      <c r="D8603" s="221">
        <v>-1.4700373411178589</v>
      </c>
      <c r="E8603" s="221">
        <v>-1.8454376459121704</v>
      </c>
      <c r="F8603" s="221">
        <v>12.711972236633301</v>
      </c>
      <c r="G8603" s="221">
        <v>20.572639465332031</v>
      </c>
      <c r="H8603" s="221">
        <v>9.3464136123657227</v>
      </c>
      <c r="I8603" s="221">
        <v>-2.3321387767791748</v>
      </c>
      <c r="J8603" s="221">
        <v>-4.5910577774047852</v>
      </c>
      <c r="K8603" s="180">
        <v>715.36944580078125</v>
      </c>
      <c r="L8603" s="181">
        <v>287.12106323242187</v>
      </c>
      <c r="M8603" s="181">
        <v>161.56643676757813</v>
      </c>
      <c r="N8603" s="181">
        <v>150.8602294921875</v>
      </c>
      <c r="O8603" s="181">
        <v>778.6334228515625</v>
      </c>
      <c r="P8603" s="181">
        <v>1057.9681396484375</v>
      </c>
      <c r="Q8603" s="181">
        <v>386.3968505859375</v>
      </c>
      <c r="R8603" s="181">
        <v>889.58868408203125</v>
      </c>
      <c r="S8603" s="226">
        <f t="shared" si="404"/>
        <v>4427.5042724609375</v>
      </c>
      <c r="T8603" s="181">
        <f t="shared" si="402"/>
        <v>20375.213677610089</v>
      </c>
      <c r="U8603" s="226">
        <f t="shared" si="403"/>
        <v>1336.7425404381718</v>
      </c>
    </row>
    <row r="8604" spans="1:21" x14ac:dyDescent="0.25">
      <c r="A8604" s="156" t="s">
        <v>20842</v>
      </c>
      <c r="B8604" s="156" t="s">
        <v>150</v>
      </c>
      <c r="C8604" s="223">
        <v>-0.97416108846664429</v>
      </c>
      <c r="D8604" s="221">
        <v>0.76159137487411499</v>
      </c>
      <c r="E8604" s="221">
        <v>13.251799583435059</v>
      </c>
      <c r="F8604" s="221">
        <v>20.537784576416016</v>
      </c>
      <c r="G8604" s="221">
        <v>41.527263641357422</v>
      </c>
      <c r="H8604" s="221">
        <v>12.731256484985352</v>
      </c>
      <c r="I8604" s="221">
        <v>-0.41770869493484497</v>
      </c>
      <c r="J8604" s="221">
        <v>-0.84350639581680298</v>
      </c>
      <c r="K8604" s="180">
        <v>1467</v>
      </c>
      <c r="L8604" s="181">
        <v>455</v>
      </c>
      <c r="M8604" s="181">
        <v>483</v>
      </c>
      <c r="N8604" s="181">
        <v>751</v>
      </c>
      <c r="O8604" s="181">
        <v>2066</v>
      </c>
      <c r="P8604" s="181">
        <v>1792</v>
      </c>
      <c r="Q8604" s="181">
        <v>652</v>
      </c>
      <c r="R8604" s="181">
        <v>1660</v>
      </c>
      <c r="S8604" s="226">
        <f t="shared" si="404"/>
        <v>9326</v>
      </c>
      <c r="T8604" s="181">
        <f t="shared" si="402"/>
        <v>127679.09679245949</v>
      </c>
      <c r="U8604" s="226">
        <f t="shared" si="403"/>
        <v>8376.5541263870928</v>
      </c>
    </row>
    <row r="8605" spans="1:21" x14ac:dyDescent="0.25">
      <c r="A8605" s="156" t="s">
        <v>20843</v>
      </c>
      <c r="B8605" s="156" t="s">
        <v>150</v>
      </c>
      <c r="C8605" s="223">
        <v>-2.2523140907287598</v>
      </c>
      <c r="D8605" s="221">
        <v>1.5218255519866943</v>
      </c>
      <c r="E8605" s="221">
        <v>2.3569667339324951</v>
      </c>
      <c r="F8605" s="221">
        <v>18.756889343261719</v>
      </c>
      <c r="G8605" s="221">
        <v>23.98150634765625</v>
      </c>
      <c r="H8605" s="221">
        <v>7.1270837783813477</v>
      </c>
      <c r="I8605" s="221">
        <v>1.4761993885040283</v>
      </c>
      <c r="J8605" s="221">
        <v>-1.0048141479492187</v>
      </c>
      <c r="K8605" s="180">
        <v>1526</v>
      </c>
      <c r="L8605" s="181">
        <v>692</v>
      </c>
      <c r="M8605" s="181">
        <v>596</v>
      </c>
      <c r="N8605" s="181">
        <v>728</v>
      </c>
      <c r="O8605" s="181">
        <v>1883</v>
      </c>
      <c r="P8605" s="181">
        <v>1735</v>
      </c>
      <c r="Q8605" s="181">
        <v>629</v>
      </c>
      <c r="R8605" s="181">
        <v>1780</v>
      </c>
      <c r="S8605" s="226">
        <f t="shared" si="404"/>
        <v>9569</v>
      </c>
      <c r="T8605" s="181">
        <f t="shared" si="402"/>
        <v>69338.466634988785</v>
      </c>
      <c r="U8605" s="226">
        <f t="shared" si="403"/>
        <v>4549.0407858443677</v>
      </c>
    </row>
    <row r="8606" spans="1:21" x14ac:dyDescent="0.25">
      <c r="A8606" s="156" t="s">
        <v>20844</v>
      </c>
      <c r="B8606" s="156" t="s">
        <v>150</v>
      </c>
      <c r="C8606" s="223">
        <v>-0.9908212423324585</v>
      </c>
      <c r="D8606" s="221">
        <v>-2.3311879485845566E-2</v>
      </c>
      <c r="E8606" s="221">
        <v>-0.39871224761009216</v>
      </c>
      <c r="F8606" s="221">
        <v>8.7226247787475586</v>
      </c>
      <c r="G8606" s="221">
        <v>14.073029518127441</v>
      </c>
      <c r="H8606" s="221">
        <v>2.305227518081665</v>
      </c>
      <c r="I8606" s="221">
        <v>12.179407119750977</v>
      </c>
      <c r="J8606" s="221">
        <v>0.86382454633712769</v>
      </c>
      <c r="K8606" s="180">
        <v>1089</v>
      </c>
      <c r="L8606" s="181">
        <v>344</v>
      </c>
      <c r="M8606" s="181">
        <v>247</v>
      </c>
      <c r="N8606" s="181">
        <v>267</v>
      </c>
      <c r="O8606" s="181">
        <v>1310</v>
      </c>
      <c r="P8606" s="181">
        <v>1366</v>
      </c>
      <c r="Q8606" s="181">
        <v>468</v>
      </c>
      <c r="R8606" s="181">
        <v>1147</v>
      </c>
      <c r="S8606" s="226">
        <f t="shared" si="404"/>
        <v>6238</v>
      </c>
      <c r="T8606" s="181">
        <f t="shared" si="402"/>
        <v>29418.814016461372</v>
      </c>
      <c r="U8606" s="226">
        <f t="shared" si="403"/>
        <v>1930.0597680728392</v>
      </c>
    </row>
    <row r="8607" spans="1:21" x14ac:dyDescent="0.25">
      <c r="A8607" s="156" t="s">
        <v>20701</v>
      </c>
      <c r="B8607" s="156" t="s">
        <v>150</v>
      </c>
      <c r="C8607" s="223">
        <v>-9.8147191107273102E-2</v>
      </c>
      <c r="D8607" s="221">
        <v>-0.58442723751068115</v>
      </c>
      <c r="E8607" s="221">
        <v>6.540290355682373</v>
      </c>
      <c r="F8607" s="221">
        <v>12.765092849731445</v>
      </c>
      <c r="G8607" s="221">
        <v>47.310394287109375</v>
      </c>
      <c r="H8607" s="221">
        <v>12.775399208068848</v>
      </c>
      <c r="I8607" s="221">
        <v>5.3692789077758789</v>
      </c>
      <c r="J8607" s="221">
        <v>-0.21926037967205048</v>
      </c>
      <c r="K8607" s="180">
        <v>2284.15966796875</v>
      </c>
      <c r="L8607" s="181">
        <v>760.06005859375</v>
      </c>
      <c r="M8607" s="181">
        <v>704.348876953125</v>
      </c>
      <c r="N8607" s="181">
        <v>784.93115234375</v>
      </c>
      <c r="O8607" s="181">
        <v>2914.89013671875</v>
      </c>
      <c r="P8607" s="181">
        <v>2698.01416015625</v>
      </c>
      <c r="Q8607" s="181">
        <v>949.08026123046875</v>
      </c>
      <c r="R8607" s="181">
        <v>2431.396240234375</v>
      </c>
      <c r="S8607" s="226">
        <f t="shared" si="404"/>
        <v>13526.880554199219</v>
      </c>
      <c r="T8607" s="181">
        <f t="shared" si="402"/>
        <v>190893.5589538822</v>
      </c>
      <c r="U8607" s="226">
        <f t="shared" si="403"/>
        <v>12523.82158964564</v>
      </c>
    </row>
    <row r="8608" spans="1:21" x14ac:dyDescent="0.25">
      <c r="A8608" s="156" t="s">
        <v>20845</v>
      </c>
      <c r="B8608" s="156" t="s">
        <v>150</v>
      </c>
      <c r="C8608" s="223">
        <v>8.2256069183349609</v>
      </c>
      <c r="D8608" s="221">
        <v>9.1931161880493164</v>
      </c>
      <c r="E8608" s="221">
        <v>8.8177156448364258</v>
      </c>
      <c r="F8608" s="221">
        <v>12.168275833129883</v>
      </c>
      <c r="G8608" s="221">
        <v>16.337118148803711</v>
      </c>
      <c r="H8608" s="221">
        <v>10.782639503479004</v>
      </c>
      <c r="I8608" s="221">
        <v>8.3310146331787109</v>
      </c>
      <c r="J8608" s="221">
        <v>7.9052162170410156</v>
      </c>
      <c r="K8608" s="180">
        <v>1.2347184419631958</v>
      </c>
      <c r="L8608" s="181">
        <v>0.44182419776916504</v>
      </c>
      <c r="M8608" s="181">
        <v>0.47526136040687561</v>
      </c>
      <c r="N8608" s="181">
        <v>0.4789268970489502</v>
      </c>
      <c r="O8608" s="181">
        <v>1.4374470710754395</v>
      </c>
      <c r="P8608" s="181">
        <v>1.3589247465133667</v>
      </c>
      <c r="Q8608" s="181">
        <v>0.42157378792762756</v>
      </c>
      <c r="R8608" s="181">
        <v>1.1513234376907349</v>
      </c>
      <c r="S8608" s="226">
        <f t="shared" si="404"/>
        <v>6.9999999403953552</v>
      </c>
      <c r="T8608" s="181">
        <f t="shared" si="402"/>
        <v>74.986620257137787</v>
      </c>
      <c r="U8608" s="226">
        <f t="shared" si="403"/>
        <v>4.9195952909955558</v>
      </c>
    </row>
    <row r="8609" spans="1:21" x14ac:dyDescent="0.25">
      <c r="A8609" s="156" t="s">
        <v>20846</v>
      </c>
      <c r="B8609" s="156" t="s">
        <v>150</v>
      </c>
      <c r="C8609" s="223">
        <v>6.9736495018005371</v>
      </c>
      <c r="D8609" s="221">
        <v>7.9411582946777344</v>
      </c>
      <c r="E8609" s="221">
        <v>20.471454620361328</v>
      </c>
      <c r="F8609" s="221">
        <v>19.471792221069336</v>
      </c>
      <c r="G8609" s="221">
        <v>84.620582580566406</v>
      </c>
      <c r="H8609" s="221">
        <v>26.059938430786133</v>
      </c>
      <c r="I8609" s="221">
        <v>7.0790572166442871</v>
      </c>
      <c r="J8609" s="221">
        <v>6.65325927734375</v>
      </c>
      <c r="K8609" s="180">
        <v>86</v>
      </c>
      <c r="L8609" s="181">
        <v>188</v>
      </c>
      <c r="M8609" s="181">
        <v>762</v>
      </c>
      <c r="N8609" s="181">
        <v>784</v>
      </c>
      <c r="O8609" s="181">
        <v>620</v>
      </c>
      <c r="P8609" s="181">
        <v>132</v>
      </c>
      <c r="Q8609" s="181">
        <v>17</v>
      </c>
      <c r="R8609" s="181">
        <v>26</v>
      </c>
      <c r="S8609" s="226">
        <f t="shared" si="404"/>
        <v>2615</v>
      </c>
      <c r="T8609" s="181">
        <f t="shared" si="402"/>
        <v>89155.806925296783</v>
      </c>
      <c r="U8609" s="226">
        <f t="shared" si="403"/>
        <v>5849.1833131104313</v>
      </c>
    </row>
    <row r="8610" spans="1:21" x14ac:dyDescent="0.25">
      <c r="A8610" s="156" t="s">
        <v>20847</v>
      </c>
      <c r="B8610" s="156" t="s">
        <v>150</v>
      </c>
      <c r="C8610" s="223">
        <v>2.3546056747436523</v>
      </c>
      <c r="D8610" s="221">
        <v>3.3221151828765869</v>
      </c>
      <c r="E8610" s="221">
        <v>6.303929328918457</v>
      </c>
      <c r="F8610" s="221">
        <v>6.2972750663757324</v>
      </c>
      <c r="G8610" s="221">
        <v>10.466115951538086</v>
      </c>
      <c r="H8610" s="221">
        <v>4.9116387367248535</v>
      </c>
      <c r="I8610" s="221">
        <v>2.4600133895874023</v>
      </c>
      <c r="J8610" s="221">
        <v>2.0342159271240234</v>
      </c>
      <c r="K8610" s="180">
        <v>85</v>
      </c>
      <c r="L8610" s="181">
        <v>609</v>
      </c>
      <c r="M8610" s="181">
        <v>1132</v>
      </c>
      <c r="N8610" s="181">
        <v>241</v>
      </c>
      <c r="O8610" s="181">
        <v>153</v>
      </c>
      <c r="P8610" s="181">
        <v>34</v>
      </c>
      <c r="Q8610" s="181">
        <v>4</v>
      </c>
      <c r="R8610" s="181">
        <v>3</v>
      </c>
      <c r="S8610" s="226">
        <f t="shared" si="404"/>
        <v>2261</v>
      </c>
      <c r="T8610" s="181">
        <f t="shared" si="402"/>
        <v>12661.255079030991</v>
      </c>
      <c r="U8610" s="226">
        <f t="shared" si="403"/>
        <v>830.65819810655296</v>
      </c>
    </row>
    <row r="8611" spans="1:21" x14ac:dyDescent="0.25">
      <c r="A8611" s="156" t="s">
        <v>20848</v>
      </c>
      <c r="B8611" s="156" t="s">
        <v>150</v>
      </c>
      <c r="C8611" s="223">
        <v>6.8326740264892578</v>
      </c>
      <c r="D8611" s="221">
        <v>7.2225613594055176</v>
      </c>
      <c r="E8611" s="221">
        <v>17.220945358276367</v>
      </c>
      <c r="F8611" s="221">
        <v>51.103153228759766</v>
      </c>
      <c r="G8611" s="221">
        <v>156.56526184082031</v>
      </c>
      <c r="H8611" s="221">
        <v>72.766098022460938</v>
      </c>
      <c r="I8611" s="221">
        <v>-17.681522369384766</v>
      </c>
      <c r="J8611" s="221">
        <v>6.5122842788696289</v>
      </c>
      <c r="K8611" s="180">
        <v>323</v>
      </c>
      <c r="L8611" s="181">
        <v>1324</v>
      </c>
      <c r="M8611" s="181">
        <v>2060</v>
      </c>
      <c r="N8611" s="181">
        <v>573</v>
      </c>
      <c r="O8611" s="181">
        <v>599</v>
      </c>
      <c r="P8611" s="181">
        <v>215</v>
      </c>
      <c r="Q8611" s="181">
        <v>52</v>
      </c>
      <c r="R8611" s="181">
        <v>98</v>
      </c>
      <c r="S8611" s="226">
        <f t="shared" si="404"/>
        <v>5244</v>
      </c>
      <c r="T8611" s="181">
        <f t="shared" si="402"/>
        <v>185672.94680213928</v>
      </c>
      <c r="U8611" s="226">
        <f t="shared" si="403"/>
        <v>12181.316501807869</v>
      </c>
    </row>
    <row r="8612" spans="1:21" x14ac:dyDescent="0.25">
      <c r="A8612" s="156" t="s">
        <v>20849</v>
      </c>
      <c r="B8612" s="156" t="s">
        <v>150</v>
      </c>
      <c r="C8612" s="223">
        <v>-0.84348893165588379</v>
      </c>
      <c r="D8612" s="221">
        <v>0.12402045726776123</v>
      </c>
      <c r="E8612" s="221">
        <v>-0.25137990713119507</v>
      </c>
      <c r="F8612" s="221">
        <v>3.0991804599761963</v>
      </c>
      <c r="G8612" s="221">
        <v>12.970498085021973</v>
      </c>
      <c r="H8612" s="221">
        <v>5.0934028625488281</v>
      </c>
      <c r="I8612" s="221">
        <v>4.7429390251636505E-3</v>
      </c>
      <c r="J8612" s="221">
        <v>-1.1638789176940918</v>
      </c>
      <c r="K8612" s="180">
        <v>1229</v>
      </c>
      <c r="L8612" s="181">
        <v>382</v>
      </c>
      <c r="M8612" s="181">
        <v>311</v>
      </c>
      <c r="N8612" s="181">
        <v>314</v>
      </c>
      <c r="O8612" s="181">
        <v>1360</v>
      </c>
      <c r="P8612" s="181">
        <v>1539</v>
      </c>
      <c r="Q8612" s="181">
        <v>569</v>
      </c>
      <c r="R8612" s="181">
        <v>1243</v>
      </c>
      <c r="S8612" s="226">
        <f t="shared" si="404"/>
        <v>6947</v>
      </c>
      <c r="T8612" s="181">
        <f t="shared" si="402"/>
        <v>23940.313069690019</v>
      </c>
      <c r="U8612" s="226">
        <f t="shared" si="403"/>
        <v>1570.6355485650188</v>
      </c>
    </row>
    <row r="8613" spans="1:21" x14ac:dyDescent="0.25">
      <c r="A8613" s="156" t="s">
        <v>20850</v>
      </c>
      <c r="B8613" s="156" t="s">
        <v>150</v>
      </c>
      <c r="C8613" s="223">
        <v>-0.94294935464859009</v>
      </c>
      <c r="D8613" s="221">
        <v>-7.9884842038154602E-2</v>
      </c>
      <c r="E8613" s="221">
        <v>36.913154602050781</v>
      </c>
      <c r="F8613" s="221">
        <v>2.9718990325927734</v>
      </c>
      <c r="G8613" s="221">
        <v>39.361701965332031</v>
      </c>
      <c r="H8613" s="221">
        <v>7.8682804107666016</v>
      </c>
      <c r="I8613" s="221">
        <v>1.2668802738189697</v>
      </c>
      <c r="J8613" s="221">
        <v>-1.2911603450775146</v>
      </c>
      <c r="K8613" s="180">
        <v>1043</v>
      </c>
      <c r="L8613" s="181">
        <v>294</v>
      </c>
      <c r="M8613" s="181">
        <v>258</v>
      </c>
      <c r="N8613" s="181">
        <v>346</v>
      </c>
      <c r="O8613" s="181">
        <v>1245</v>
      </c>
      <c r="P8613" s="181">
        <v>1090</v>
      </c>
      <c r="Q8613" s="181">
        <v>331</v>
      </c>
      <c r="R8613" s="181">
        <v>1109</v>
      </c>
      <c r="S8613" s="226">
        <f t="shared" si="404"/>
        <v>5716</v>
      </c>
      <c r="T8613" s="181">
        <f t="shared" si="402"/>
        <v>66114.073774665594</v>
      </c>
      <c r="U8613" s="226">
        <f t="shared" si="403"/>
        <v>4337.5002753163481</v>
      </c>
    </row>
    <row r="8614" spans="1:21" x14ac:dyDescent="0.25">
      <c r="A8614" s="156" t="s">
        <v>20851</v>
      </c>
      <c r="B8614" s="156" t="s">
        <v>150</v>
      </c>
      <c r="C8614" s="223">
        <v>-1.6800849437713623</v>
      </c>
      <c r="D8614" s="221">
        <v>-0.5190047025680542</v>
      </c>
      <c r="E8614" s="221">
        <v>11.35074520111084</v>
      </c>
      <c r="F8614" s="221">
        <v>22.064947128295898</v>
      </c>
      <c r="G8614" s="221">
        <v>19.373725891113281</v>
      </c>
      <c r="H8614" s="221">
        <v>11.217567443847656</v>
      </c>
      <c r="I8614" s="221">
        <v>1.2933549880981445</v>
      </c>
      <c r="J8614" s="221">
        <v>-1.8069041967391968</v>
      </c>
      <c r="K8614" s="180">
        <v>1075</v>
      </c>
      <c r="L8614" s="181">
        <v>276</v>
      </c>
      <c r="M8614" s="181">
        <v>197</v>
      </c>
      <c r="N8614" s="181">
        <v>259</v>
      </c>
      <c r="O8614" s="181">
        <v>1287</v>
      </c>
      <c r="P8614" s="181">
        <v>1282</v>
      </c>
      <c r="Q8614" s="181">
        <v>431</v>
      </c>
      <c r="R8614" s="181">
        <v>946</v>
      </c>
      <c r="S8614" s="226">
        <f t="shared" si="404"/>
        <v>5753</v>
      </c>
      <c r="T8614" s="181">
        <f t="shared" si="402"/>
        <v>44164.592813014984</v>
      </c>
      <c r="U8614" s="226">
        <f t="shared" si="403"/>
        <v>2897.475870849948</v>
      </c>
    </row>
    <row r="8615" spans="1:21" x14ac:dyDescent="0.25">
      <c r="A8615" s="156" t="s">
        <v>18259</v>
      </c>
      <c r="B8615" s="156" t="s">
        <v>150</v>
      </c>
      <c r="C8615" s="223">
        <v>-0.82241165637969971</v>
      </c>
      <c r="D8615" s="221">
        <v>9.1658392921090126E-3</v>
      </c>
      <c r="E8615" s="221">
        <v>14.005491256713867</v>
      </c>
      <c r="F8615" s="221">
        <v>2.984325647354126</v>
      </c>
      <c r="G8615" s="221">
        <v>68.840255737304688</v>
      </c>
      <c r="H8615" s="221">
        <v>9.809809684753418</v>
      </c>
      <c r="I8615" s="221">
        <v>1.0309402942657471</v>
      </c>
      <c r="J8615" s="221">
        <v>-1.2787333726882935</v>
      </c>
      <c r="K8615" s="180">
        <v>971.8602294921875</v>
      </c>
      <c r="L8615" s="181">
        <v>312.13589477539062</v>
      </c>
      <c r="M8615" s="181">
        <v>228.89967346191406</v>
      </c>
      <c r="N8615" s="181">
        <v>214.25625610351562</v>
      </c>
      <c r="O8615" s="181">
        <v>927.929931640625</v>
      </c>
      <c r="P8615" s="181">
        <v>1220.0274658203125</v>
      </c>
      <c r="Q8615" s="181">
        <v>423.88827514648437</v>
      </c>
      <c r="R8615" s="181">
        <v>1158.37109375</v>
      </c>
      <c r="S8615" s="226">
        <f t="shared" si="404"/>
        <v>5457.3688201904297</v>
      </c>
      <c r="T8615" s="181">
        <f t="shared" si="402"/>
        <v>77851.781399763189</v>
      </c>
      <c r="U8615" s="226">
        <f t="shared" si="403"/>
        <v>5107.5679348734702</v>
      </c>
    </row>
    <row r="8616" spans="1:21" x14ac:dyDescent="0.25">
      <c r="A8616" s="156" t="s">
        <v>20702</v>
      </c>
      <c r="B8616" s="156" t="s">
        <v>150</v>
      </c>
      <c r="C8616" s="223">
        <v>-2.7885739803314209</v>
      </c>
      <c r="D8616" s="221">
        <v>-6.5589852631092072E-2</v>
      </c>
      <c r="E8616" s="221">
        <v>-0.44099023938179016</v>
      </c>
      <c r="F8616" s="221">
        <v>18.641635894775391</v>
      </c>
      <c r="G8616" s="221">
        <v>35.03076171875</v>
      </c>
      <c r="H8616" s="221">
        <v>13.048366546630859</v>
      </c>
      <c r="I8616" s="221">
        <v>-0.92769151926040649</v>
      </c>
      <c r="J8616" s="221">
        <v>-1.3440841436386108</v>
      </c>
      <c r="K8616" s="180">
        <v>705.7825927734375</v>
      </c>
      <c r="L8616" s="181">
        <v>250.56779479980469</v>
      </c>
      <c r="M8616" s="181">
        <v>208.64012145996094</v>
      </c>
      <c r="N8616" s="181">
        <v>176.69522094726562</v>
      </c>
      <c r="O8616" s="181">
        <v>948.36419677734375</v>
      </c>
      <c r="P8616" s="181">
        <v>1127.055908203125</v>
      </c>
      <c r="Q8616" s="181">
        <v>373.35601806640625</v>
      </c>
      <c r="R8616" s="181">
        <v>1096.109375</v>
      </c>
      <c r="S8616" s="226">
        <f t="shared" si="404"/>
        <v>4886.5712280273437</v>
      </c>
      <c r="T8616" s="181">
        <f t="shared" si="402"/>
        <v>47325.854403849691</v>
      </c>
      <c r="U8616" s="226">
        <f t="shared" si="403"/>
        <v>3104.8745718788182</v>
      </c>
    </row>
    <row r="8617" spans="1:21" x14ac:dyDescent="0.25">
      <c r="A8617" s="156" t="s">
        <v>18260</v>
      </c>
      <c r="B8617" s="156" t="s">
        <v>150</v>
      </c>
      <c r="C8617" s="223">
        <v>-2.6600325107574463</v>
      </c>
      <c r="D8617" s="221">
        <v>-1.6925231218338013</v>
      </c>
      <c r="E8617" s="221">
        <v>13.826372146606445</v>
      </c>
      <c r="F8617" s="221">
        <v>1.2826367616653442</v>
      </c>
      <c r="G8617" s="221">
        <v>5.4514775276184082</v>
      </c>
      <c r="H8617" s="221">
        <v>-0.10299952328205109</v>
      </c>
      <c r="I8617" s="221">
        <v>-2.5546247959136963</v>
      </c>
      <c r="J8617" s="221">
        <v>-2.9804224967956543</v>
      </c>
      <c r="K8617" s="180">
        <v>120.74090576171875</v>
      </c>
      <c r="L8617" s="181">
        <v>40.371570587158203</v>
      </c>
      <c r="M8617" s="181">
        <v>24.297706604003906</v>
      </c>
      <c r="N8617" s="181">
        <v>17.942920684814453</v>
      </c>
      <c r="O8617" s="181">
        <v>127.46950531005859</v>
      </c>
      <c r="P8617" s="181">
        <v>175.69110107421875</v>
      </c>
      <c r="Q8617" s="181">
        <v>58.688304901123047</v>
      </c>
      <c r="R8617" s="181">
        <v>166.3458251953125</v>
      </c>
      <c r="S8617" s="226">
        <f t="shared" si="404"/>
        <v>731.5478401184082</v>
      </c>
      <c r="T8617" s="181">
        <f t="shared" si="402"/>
        <v>0.5524375181976211</v>
      </c>
      <c r="U8617" s="226">
        <f t="shared" si="403"/>
        <v>3.6243385870369196E-2</v>
      </c>
    </row>
    <row r="8618" spans="1:21" x14ac:dyDescent="0.25">
      <c r="A8618" s="156" t="s">
        <v>18261</v>
      </c>
      <c r="B8618" s="156" t="s">
        <v>150</v>
      </c>
      <c r="C8618" s="223">
        <v>2.316702127456665</v>
      </c>
      <c r="D8618" s="221">
        <v>1.1333903074264526</v>
      </c>
      <c r="E8618" s="221">
        <v>-0.31302922964096069</v>
      </c>
      <c r="F8618" s="221">
        <v>3.0375311374664307</v>
      </c>
      <c r="G8618" s="221">
        <v>25.430030822753906</v>
      </c>
      <c r="H8618" s="221">
        <v>9.3952112197875977</v>
      </c>
      <c r="I8618" s="221">
        <v>-0.79973047971725464</v>
      </c>
      <c r="J8618" s="221">
        <v>-1.2255281209945679</v>
      </c>
      <c r="K8618" s="180">
        <v>504.96133422851563</v>
      </c>
      <c r="L8618" s="181">
        <v>314.07125854492188</v>
      </c>
      <c r="M8618" s="181">
        <v>109.31311798095703</v>
      </c>
      <c r="N8618" s="181">
        <v>93.813491821289063</v>
      </c>
      <c r="O8618" s="181">
        <v>498.4351806640625</v>
      </c>
      <c r="P8618" s="181">
        <v>655.87872314453125</v>
      </c>
      <c r="Q8618" s="181">
        <v>229.23123168945312</v>
      </c>
      <c r="R8618" s="181">
        <v>665.66790771484375</v>
      </c>
      <c r="S8618" s="226">
        <f t="shared" si="404"/>
        <v>3071.3722457885742</v>
      </c>
      <c r="T8618" s="181">
        <f t="shared" si="402"/>
        <v>19614.776721883129</v>
      </c>
      <c r="U8618" s="226">
        <f t="shared" si="403"/>
        <v>1286.8530794427982</v>
      </c>
    </row>
    <row r="8619" spans="1:21" x14ac:dyDescent="0.25">
      <c r="A8619" s="156" t="s">
        <v>18262</v>
      </c>
      <c r="B8619" s="156" t="s">
        <v>150</v>
      </c>
      <c r="C8619" s="223">
        <v>-1.1102499961853027</v>
      </c>
      <c r="D8619" s="221">
        <v>-0.14274050295352936</v>
      </c>
      <c r="E8619" s="221">
        <v>-0.51814091205596924</v>
      </c>
      <c r="F8619" s="221">
        <v>5.5717220306396484</v>
      </c>
      <c r="G8619" s="221">
        <v>20.192548751831055</v>
      </c>
      <c r="H8619" s="221">
        <v>7.7183589935302734</v>
      </c>
      <c r="I8619" s="221">
        <v>20.404155731201172</v>
      </c>
      <c r="J8619" s="221">
        <v>-1.4306398630142212</v>
      </c>
      <c r="K8619" s="180">
        <v>865.8516845703125</v>
      </c>
      <c r="L8619" s="181">
        <v>307.592041015625</v>
      </c>
      <c r="M8619" s="181">
        <v>202.73112487792969</v>
      </c>
      <c r="N8619" s="181">
        <v>208.72317504882812</v>
      </c>
      <c r="O8619" s="181">
        <v>1025.6397094726562</v>
      </c>
      <c r="P8619" s="181">
        <v>1218.3841552734375</v>
      </c>
      <c r="Q8619" s="181">
        <v>449.40396118164062</v>
      </c>
      <c r="R8619" s="181">
        <v>1575.909912109375</v>
      </c>
      <c r="S8619" s="226">
        <f t="shared" si="404"/>
        <v>5854.2357635498047</v>
      </c>
      <c r="T8619" s="181">
        <f t="shared" si="402"/>
        <v>37082.041557803874</v>
      </c>
      <c r="U8619" s="226">
        <f t="shared" si="403"/>
        <v>2432.8158330473429</v>
      </c>
    </row>
    <row r="8620" spans="1:21" x14ac:dyDescent="0.25">
      <c r="A8620" s="156" t="s">
        <v>20852</v>
      </c>
      <c r="B8620" s="156" t="s">
        <v>150</v>
      </c>
      <c r="C8620" s="223">
        <v>-1.9005411863327026</v>
      </c>
      <c r="D8620" s="221">
        <v>-0.93303191661834717</v>
      </c>
      <c r="E8620" s="221">
        <v>-1.3084322214126587</v>
      </c>
      <c r="F8620" s="221">
        <v>2.0421280860900879</v>
      </c>
      <c r="G8620" s="221">
        <v>6.2109684944152832</v>
      </c>
      <c r="H8620" s="221">
        <v>5.4293437004089355</v>
      </c>
      <c r="I8620" s="221">
        <v>11.534727096557617</v>
      </c>
      <c r="J8620" s="221">
        <v>-2.2209310531616211</v>
      </c>
      <c r="K8620" s="180">
        <v>615</v>
      </c>
      <c r="L8620" s="181">
        <v>215</v>
      </c>
      <c r="M8620" s="181">
        <v>182</v>
      </c>
      <c r="N8620" s="181">
        <v>162</v>
      </c>
      <c r="O8620" s="181">
        <v>675</v>
      </c>
      <c r="P8620" s="181">
        <v>960</v>
      </c>
      <c r="Q8620" s="181">
        <v>381</v>
      </c>
      <c r="R8620" s="181">
        <v>1017</v>
      </c>
      <c r="S8620" s="226">
        <f t="shared" si="404"/>
        <v>4207</v>
      </c>
      <c r="T8620" s="181">
        <f t="shared" si="402"/>
        <v>10263.873222827911</v>
      </c>
      <c r="U8620" s="226">
        <f t="shared" si="403"/>
        <v>673.374826085633</v>
      </c>
    </row>
    <row r="8621" spans="1:21" x14ac:dyDescent="0.25">
      <c r="A8621" s="156" t="s">
        <v>20853</v>
      </c>
      <c r="B8621" s="156" t="s">
        <v>150</v>
      </c>
      <c r="C8621" s="223">
        <v>-2.3657472133636475</v>
      </c>
      <c r="D8621" s="221">
        <v>-1.398237943649292</v>
      </c>
      <c r="E8621" s="221">
        <v>23.586944580078125</v>
      </c>
      <c r="F8621" s="221">
        <v>1.5769219398498535</v>
      </c>
      <c r="G8621" s="221">
        <v>36.455085754394531</v>
      </c>
      <c r="H8621" s="221">
        <v>6.6782889366149902</v>
      </c>
      <c r="I8621" s="221">
        <v>-2.2603394985198975</v>
      </c>
      <c r="J8621" s="221">
        <v>-0.91727066040039063</v>
      </c>
      <c r="K8621" s="180">
        <v>1194</v>
      </c>
      <c r="L8621" s="181">
        <v>323</v>
      </c>
      <c r="M8621" s="181">
        <v>268</v>
      </c>
      <c r="N8621" s="181">
        <v>261</v>
      </c>
      <c r="O8621" s="181">
        <v>1430</v>
      </c>
      <c r="P8621" s="181">
        <v>1557</v>
      </c>
      <c r="Q8621" s="181">
        <v>600</v>
      </c>
      <c r="R8621" s="181">
        <v>1758</v>
      </c>
      <c r="S8621" s="226">
        <f t="shared" si="404"/>
        <v>7391</v>
      </c>
      <c r="T8621" s="181">
        <f t="shared" si="402"/>
        <v>63016.647728204727</v>
      </c>
      <c r="U8621" s="226">
        <f t="shared" si="403"/>
        <v>4134.2895886615461</v>
      </c>
    </row>
    <row r="8622" spans="1:21" x14ac:dyDescent="0.25">
      <c r="A8622" s="156" t="s">
        <v>20854</v>
      </c>
      <c r="B8622" s="156" t="s">
        <v>150</v>
      </c>
      <c r="C8622" s="223">
        <v>6.9756364822387695</v>
      </c>
      <c r="D8622" s="221">
        <v>7.943145751953125</v>
      </c>
      <c r="E8622" s="221">
        <v>7.5677456855773926</v>
      </c>
      <c r="F8622" s="221">
        <v>10.918306350708008</v>
      </c>
      <c r="G8622" s="221">
        <v>19.646875381469727</v>
      </c>
      <c r="H8622" s="221">
        <v>5.6040768623352051</v>
      </c>
      <c r="I8622" s="221">
        <v>7.0810441970825195</v>
      </c>
      <c r="J8622" s="221">
        <v>6.6552467346191406</v>
      </c>
      <c r="K8622" s="180">
        <v>204</v>
      </c>
      <c r="L8622" s="181">
        <v>47</v>
      </c>
      <c r="M8622" s="181">
        <v>207</v>
      </c>
      <c r="N8622" s="181">
        <v>271</v>
      </c>
      <c r="O8622" s="181">
        <v>520</v>
      </c>
      <c r="P8622" s="181">
        <v>318</v>
      </c>
      <c r="Q8622" s="181">
        <v>77</v>
      </c>
      <c r="R8622" s="181">
        <v>172</v>
      </c>
      <c r="S8622" s="226">
        <f t="shared" si="404"/>
        <v>1816</v>
      </c>
      <c r="T8622" s="181">
        <f t="shared" si="402"/>
        <v>20010.156552791595</v>
      </c>
      <c r="U8622" s="226">
        <f t="shared" si="403"/>
        <v>1312.7924903353269</v>
      </c>
    </row>
    <row r="8623" spans="1:21" x14ac:dyDescent="0.25">
      <c r="A8623" s="156" t="s">
        <v>18263</v>
      </c>
      <c r="B8623" s="156" t="s">
        <v>150</v>
      </c>
      <c r="C8623" s="223">
        <v>1.2118120193481445</v>
      </c>
      <c r="D8623" s="221">
        <v>2.1793212890625</v>
      </c>
      <c r="E8623" s="221">
        <v>1.803921103477478</v>
      </c>
      <c r="F8623" s="221">
        <v>5.1544818878173828</v>
      </c>
      <c r="G8623" s="221">
        <v>154.433837890625</v>
      </c>
      <c r="H8623" s="221">
        <v>3.7688448429107666</v>
      </c>
      <c r="I8623" s="221">
        <v>1.3172198534011841</v>
      </c>
      <c r="J8623" s="221">
        <v>0.89142215251922607</v>
      </c>
      <c r="K8623" s="180">
        <v>1.5685688257217407</v>
      </c>
      <c r="L8623" s="181">
        <v>0.69614577293395996</v>
      </c>
      <c r="M8623" s="181">
        <v>0.56767255067825317</v>
      </c>
      <c r="N8623" s="181">
        <v>0.40932178497314453</v>
      </c>
      <c r="O8623" s="181">
        <v>1.9181356430053711</v>
      </c>
      <c r="P8623" s="181">
        <v>2.2348370552062988</v>
      </c>
      <c r="Q8623" s="181">
        <v>0.78577828407287598</v>
      </c>
      <c r="R8623" s="181">
        <v>1.6372871398925781</v>
      </c>
      <c r="S8623" s="226">
        <f t="shared" si="404"/>
        <v>9.8177470564842224</v>
      </c>
      <c r="T8623" s="181">
        <f t="shared" si="402"/>
        <v>313.6941739174656</v>
      </c>
      <c r="U8623" s="226">
        <f t="shared" si="403"/>
        <v>20.580316535471628</v>
      </c>
    </row>
    <row r="8624" spans="1:21" x14ac:dyDescent="0.25">
      <c r="A8624" s="156" t="s">
        <v>18301</v>
      </c>
      <c r="B8624" s="156" t="s">
        <v>150</v>
      </c>
      <c r="C8624" s="223">
        <v>-1.9929468631744385</v>
      </c>
      <c r="D8624" s="221">
        <v>-1.025437593460083</v>
      </c>
      <c r="E8624" s="221">
        <v>-1.4008378982543945</v>
      </c>
      <c r="F8624" s="221">
        <v>1.9497222900390625</v>
      </c>
      <c r="G8624" s="221">
        <v>6.1185626983642578</v>
      </c>
      <c r="H8624" s="221">
        <v>0.56408596038818359</v>
      </c>
      <c r="I8624" s="221">
        <v>-1.8875391483306885</v>
      </c>
      <c r="J8624" s="221">
        <v>25.901304244995117</v>
      </c>
      <c r="K8624" s="180">
        <v>18.27086067199707</v>
      </c>
      <c r="L8624" s="181">
        <v>6.1267557144165039</v>
      </c>
      <c r="M8624" s="181">
        <v>4.3154726028442383</v>
      </c>
      <c r="N8624" s="181">
        <v>3.6833469867706299</v>
      </c>
      <c r="O8624" s="181">
        <v>20.738580703735352</v>
      </c>
      <c r="P8624" s="181">
        <v>24.774459838867188</v>
      </c>
      <c r="Q8624" s="181">
        <v>6.8196625709533691</v>
      </c>
      <c r="R8624" s="181">
        <v>19.364923477172852</v>
      </c>
      <c r="S8624" s="226">
        <f t="shared" si="404"/>
        <v>104.0940625667572</v>
      </c>
      <c r="T8624" s="181">
        <f t="shared" si="402"/>
        <v>588.0103919162699</v>
      </c>
      <c r="U8624" s="226">
        <f t="shared" si="403"/>
        <v>38.5771907736084</v>
      </c>
    </row>
    <row r="8625" spans="1:21" x14ac:dyDescent="0.25">
      <c r="A8625" s="156" t="s">
        <v>20855</v>
      </c>
      <c r="B8625" s="156" t="s">
        <v>150</v>
      </c>
      <c r="C8625" s="223">
        <v>-1.3521353006362915</v>
      </c>
      <c r="D8625" s="221">
        <v>-1.9979941844940186</v>
      </c>
      <c r="E8625" s="221">
        <v>-0.19664908945560455</v>
      </c>
      <c r="F8625" s="221">
        <v>15.314101219177246</v>
      </c>
      <c r="G8625" s="221">
        <v>52.060916900634766</v>
      </c>
      <c r="H8625" s="221">
        <v>21.268190383911133</v>
      </c>
      <c r="I8625" s="221">
        <v>-0.6833503246307373</v>
      </c>
      <c r="J8625" s="221">
        <v>-1.1091479063034058</v>
      </c>
      <c r="K8625" s="180">
        <v>1083</v>
      </c>
      <c r="L8625" s="181">
        <v>465</v>
      </c>
      <c r="M8625" s="181">
        <v>363</v>
      </c>
      <c r="N8625" s="181">
        <v>360</v>
      </c>
      <c r="O8625" s="181">
        <v>1371</v>
      </c>
      <c r="P8625" s="181">
        <v>1375</v>
      </c>
      <c r="Q8625" s="181">
        <v>590</v>
      </c>
      <c r="R8625" s="181">
        <v>1964</v>
      </c>
      <c r="S8625" s="226">
        <f t="shared" si="404"/>
        <v>7571</v>
      </c>
      <c r="T8625" s="181">
        <f t="shared" si="402"/>
        <v>101085.99866218865</v>
      </c>
      <c r="U8625" s="226">
        <f t="shared" si="403"/>
        <v>6631.8791445564493</v>
      </c>
    </row>
    <row r="8626" spans="1:21" x14ac:dyDescent="0.25">
      <c r="A8626" s="156" t="s">
        <v>20856</v>
      </c>
      <c r="B8626" s="156" t="s">
        <v>150</v>
      </c>
      <c r="C8626" s="223">
        <v>-2.0393490791320801</v>
      </c>
      <c r="D8626" s="221">
        <v>-3.6566550731658936</v>
      </c>
      <c r="E8626" s="221">
        <v>12.132109642028809</v>
      </c>
      <c r="F8626" s="221">
        <v>5.2961387634277344</v>
      </c>
      <c r="G8626" s="221">
        <v>15.713969230651855</v>
      </c>
      <c r="H8626" s="221">
        <v>0.37032529711723328</v>
      </c>
      <c r="I8626" s="221">
        <v>3.3740813732147217</v>
      </c>
      <c r="J8626" s="221">
        <v>1.847212553024292</v>
      </c>
      <c r="K8626" s="180">
        <v>1314</v>
      </c>
      <c r="L8626" s="181">
        <v>504</v>
      </c>
      <c r="M8626" s="181">
        <v>374</v>
      </c>
      <c r="N8626" s="181">
        <v>316</v>
      </c>
      <c r="O8626" s="181">
        <v>1549</v>
      </c>
      <c r="P8626" s="181">
        <v>1622</v>
      </c>
      <c r="Q8626" s="181">
        <v>547</v>
      </c>
      <c r="R8626" s="181">
        <v>1170</v>
      </c>
      <c r="S8626" s="226">
        <f t="shared" si="404"/>
        <v>7396</v>
      </c>
      <c r="T8626" s="181">
        <f t="shared" si="402"/>
        <v>30636.797176897526</v>
      </c>
      <c r="U8626" s="226">
        <f t="shared" si="403"/>
        <v>2009.9671462163849</v>
      </c>
    </row>
    <row r="8627" spans="1:21" x14ac:dyDescent="0.25">
      <c r="A8627" s="156" t="s">
        <v>18302</v>
      </c>
      <c r="B8627" s="156" t="s">
        <v>150</v>
      </c>
      <c r="C8627" s="223">
        <v>-0.62856841087341309</v>
      </c>
      <c r="D8627" s="221">
        <v>-11.228225708007813</v>
      </c>
      <c r="E8627" s="221">
        <v>-0.64937955141067505</v>
      </c>
      <c r="F8627" s="221">
        <v>2.7011806964874268</v>
      </c>
      <c r="G8627" s="221">
        <v>64.695671081542969</v>
      </c>
      <c r="H8627" s="221">
        <v>11.31999397277832</v>
      </c>
      <c r="I8627" s="221">
        <v>-1.1360808610916138</v>
      </c>
      <c r="J8627" s="221">
        <v>-1.5618785619735718</v>
      </c>
      <c r="K8627" s="180">
        <v>269.11038208007813</v>
      </c>
      <c r="L8627" s="181">
        <v>71.697288513183594</v>
      </c>
      <c r="M8627" s="181">
        <v>53.036350250244141</v>
      </c>
      <c r="N8627" s="181">
        <v>49.107734680175781</v>
      </c>
      <c r="O8627" s="181">
        <v>330.98611450195312</v>
      </c>
      <c r="P8627" s="181">
        <v>342.77197265625</v>
      </c>
      <c r="Q8627" s="181">
        <v>81.518836975097656</v>
      </c>
      <c r="R8627" s="181">
        <v>277.94976806640625</v>
      </c>
      <c r="S8627" s="226">
        <f t="shared" si="404"/>
        <v>1476.1784477233887</v>
      </c>
      <c r="T8627" s="181">
        <f t="shared" si="402"/>
        <v>23890.830206668623</v>
      </c>
      <c r="U8627" s="226">
        <f t="shared" si="403"/>
        <v>1567.3891606218062</v>
      </c>
    </row>
    <row r="8628" spans="1:21" x14ac:dyDescent="0.25">
      <c r="A8628" s="156" t="s">
        <v>20857</v>
      </c>
      <c r="B8628" s="156" t="s">
        <v>150</v>
      </c>
      <c r="C8628" s="223">
        <v>-0.12930446863174438</v>
      </c>
      <c r="D8628" s="221">
        <v>-3.2373321056365967</v>
      </c>
      <c r="E8628" s="221">
        <v>0.46280455589294434</v>
      </c>
      <c r="F8628" s="221">
        <v>2.7579386234283447</v>
      </c>
      <c r="G8628" s="221">
        <v>53.099967956542969</v>
      </c>
      <c r="H8628" s="221">
        <v>46.620018005371094</v>
      </c>
      <c r="I8628" s="221">
        <v>-2.3896688595414162E-2</v>
      </c>
      <c r="J8628" s="221">
        <v>1.8176251649856567</v>
      </c>
      <c r="K8628" s="180">
        <v>368</v>
      </c>
      <c r="L8628" s="181">
        <v>89</v>
      </c>
      <c r="M8628" s="181">
        <v>120</v>
      </c>
      <c r="N8628" s="181">
        <v>142</v>
      </c>
      <c r="O8628" s="181">
        <v>433</v>
      </c>
      <c r="P8628" s="181">
        <v>345</v>
      </c>
      <c r="Q8628" s="181">
        <v>112</v>
      </c>
      <c r="R8628" s="181">
        <v>284</v>
      </c>
      <c r="S8628" s="226">
        <f t="shared" si="404"/>
        <v>1893</v>
      </c>
      <c r="T8628" s="181">
        <f t="shared" si="402"/>
        <v>39701.178684145212</v>
      </c>
      <c r="U8628" s="226">
        <f t="shared" si="403"/>
        <v>2604.6477495817326</v>
      </c>
    </row>
    <row r="8629" spans="1:21" x14ac:dyDescent="0.25">
      <c r="A8629" s="156" t="s">
        <v>18303</v>
      </c>
      <c r="B8629" s="156" t="s">
        <v>150</v>
      </c>
      <c r="C8629" s="223">
        <v>-0.39391979575157166</v>
      </c>
      <c r="D8629" s="221">
        <v>0.57358962297439575</v>
      </c>
      <c r="E8629" s="221">
        <v>0.19818922877311707</v>
      </c>
      <c r="F8629" s="221">
        <v>3.5487494468688965</v>
      </c>
      <c r="G8629" s="221">
        <v>7.71759033203125</v>
      </c>
      <c r="H8629" s="221">
        <v>2.1631131172180176</v>
      </c>
      <c r="I8629" s="221">
        <v>-0.28851202130317688</v>
      </c>
      <c r="J8629" s="221">
        <v>-0.71430963277816772</v>
      </c>
      <c r="K8629" s="180">
        <v>28.564399719238281</v>
      </c>
      <c r="L8629" s="181">
        <v>8.3157892227172852</v>
      </c>
      <c r="M8629" s="181">
        <v>7.6735129356384277</v>
      </c>
      <c r="N8629" s="181">
        <v>6.4903721809387207</v>
      </c>
      <c r="O8629" s="181">
        <v>34.4801025390625</v>
      </c>
      <c r="P8629" s="181">
        <v>36.508342742919922</v>
      </c>
      <c r="Q8629" s="181">
        <v>10.377835273742676</v>
      </c>
      <c r="R8629" s="181">
        <v>26.231922149658203</v>
      </c>
      <c r="S8629" s="226">
        <f t="shared" si="404"/>
        <v>158.64227676391602</v>
      </c>
      <c r="T8629" s="181">
        <f t="shared" si="402"/>
        <v>341.41441636824811</v>
      </c>
      <c r="U8629" s="226">
        <f t="shared" si="403"/>
        <v>22.398939294551688</v>
      </c>
    </row>
    <row r="8630" spans="1:21" x14ac:dyDescent="0.25">
      <c r="A8630" s="156" t="s">
        <v>20858</v>
      </c>
      <c r="B8630" s="156" t="s">
        <v>150</v>
      </c>
      <c r="C8630" s="223">
        <v>-1.4650808572769165</v>
      </c>
      <c r="D8630" s="221">
        <v>3.3034992218017578</v>
      </c>
      <c r="E8630" s="221">
        <v>1.4916210174560547</v>
      </c>
      <c r="F8630" s="221">
        <v>3.19193434715271</v>
      </c>
      <c r="G8630" s="221">
        <v>24.98841667175293</v>
      </c>
      <c r="H8630" s="221">
        <v>10.951284408569336</v>
      </c>
      <c r="I8630" s="221">
        <v>2.633685827255249</v>
      </c>
      <c r="J8630" s="221">
        <v>-1.0711250305175781</v>
      </c>
      <c r="K8630" s="180">
        <v>1720</v>
      </c>
      <c r="L8630" s="181">
        <v>610</v>
      </c>
      <c r="M8630" s="181">
        <v>506</v>
      </c>
      <c r="N8630" s="181">
        <v>551</v>
      </c>
      <c r="O8630" s="181">
        <v>2076</v>
      </c>
      <c r="P8630" s="181">
        <v>2105</v>
      </c>
      <c r="Q8630" s="181">
        <v>744</v>
      </c>
      <c r="R8630" s="181">
        <v>1771</v>
      </c>
      <c r="S8630" s="226">
        <f t="shared" si="404"/>
        <v>10083</v>
      </c>
      <c r="T8630" s="181">
        <f t="shared" si="402"/>
        <v>76999.618027925491</v>
      </c>
      <c r="U8630" s="226">
        <f t="shared" si="403"/>
        <v>5051.6606423874809</v>
      </c>
    </row>
    <row r="8631" spans="1:21" x14ac:dyDescent="0.25">
      <c r="A8631" s="156" t="s">
        <v>20859</v>
      </c>
      <c r="B8631" s="156" t="s">
        <v>150</v>
      </c>
      <c r="C8631" s="223">
        <v>-1.2923145294189453</v>
      </c>
      <c r="D8631" s="221">
        <v>2.6131711006164551</v>
      </c>
      <c r="E8631" s="221">
        <v>2.4886088371276855</v>
      </c>
      <c r="F8631" s="221">
        <v>9.230097770690918</v>
      </c>
      <c r="G8631" s="221">
        <v>39.916973114013672</v>
      </c>
      <c r="H8631" s="221">
        <v>7.0058741569519043</v>
      </c>
      <c r="I8631" s="221">
        <v>-0.3061995804309845</v>
      </c>
      <c r="J8631" s="221">
        <v>-0.74418282508850098</v>
      </c>
      <c r="K8631" s="180">
        <v>2497</v>
      </c>
      <c r="L8631" s="181">
        <v>807</v>
      </c>
      <c r="M8631" s="181">
        <v>662</v>
      </c>
      <c r="N8631" s="181">
        <v>873</v>
      </c>
      <c r="O8631" s="181">
        <v>3060</v>
      </c>
      <c r="P8631" s="181">
        <v>2721</v>
      </c>
      <c r="Q8631" s="181">
        <v>846</v>
      </c>
      <c r="R8631" s="181">
        <v>2495</v>
      </c>
      <c r="S8631" s="226">
        <f t="shared" si="404"/>
        <v>13961</v>
      </c>
      <c r="T8631" s="181">
        <f t="shared" si="402"/>
        <v>147680.39441853762</v>
      </c>
      <c r="U8631" s="226">
        <f t="shared" si="403"/>
        <v>9688.7654152494979</v>
      </c>
    </row>
    <row r="8632" spans="1:21" x14ac:dyDescent="0.25">
      <c r="A8632" s="156" t="s">
        <v>20860</v>
      </c>
      <c r="B8632" s="156" t="s">
        <v>150</v>
      </c>
      <c r="C8632" s="223">
        <v>-1.0125856399536133</v>
      </c>
      <c r="D8632" s="221">
        <v>6.5144243240356445</v>
      </c>
      <c r="E8632" s="221">
        <v>4.9910821914672852</v>
      </c>
      <c r="F8632" s="221">
        <v>8.0880098342895508</v>
      </c>
      <c r="G8632" s="221">
        <v>30.035318374633789</v>
      </c>
      <c r="H8632" s="221">
        <v>10.683107376098633</v>
      </c>
      <c r="I8632" s="221">
        <v>-0.44752705097198486</v>
      </c>
      <c r="J8632" s="221">
        <v>-0.87332475185394287</v>
      </c>
      <c r="K8632" s="180">
        <v>2030.9635009765625</v>
      </c>
      <c r="L8632" s="181">
        <v>712.881103515625</v>
      </c>
      <c r="M8632" s="181">
        <v>513.47381591796875</v>
      </c>
      <c r="N8632" s="181">
        <v>558.3404541015625</v>
      </c>
      <c r="O8632" s="181">
        <v>2408.84033203125</v>
      </c>
      <c r="P8632" s="181">
        <v>2386.905517578125</v>
      </c>
      <c r="Q8632" s="181">
        <v>815.575927734375</v>
      </c>
      <c r="R8632" s="181">
        <v>2451.712890625</v>
      </c>
      <c r="S8632" s="226">
        <f t="shared" si="404"/>
        <v>11878.693542480469</v>
      </c>
      <c r="T8632" s="181">
        <f t="shared" si="402"/>
        <v>105009.85901209849</v>
      </c>
      <c r="U8632" s="226">
        <f t="shared" si="403"/>
        <v>6889.3091345166004</v>
      </c>
    </row>
    <row r="8633" spans="1:21" x14ac:dyDescent="0.25">
      <c r="A8633" s="156" t="s">
        <v>20861</v>
      </c>
      <c r="B8633" s="156" t="s">
        <v>150</v>
      </c>
      <c r="C8633" s="223">
        <v>0.28004774451255798</v>
      </c>
      <c r="D8633" s="221">
        <v>1.2475570440292358</v>
      </c>
      <c r="E8633" s="221">
        <v>7.5776858329772949</v>
      </c>
      <c r="F8633" s="221">
        <v>4.2227168083190918</v>
      </c>
      <c r="G8633" s="221">
        <v>36.767951965332031</v>
      </c>
      <c r="H8633" s="221">
        <v>13.482495307922363</v>
      </c>
      <c r="I8633" s="221">
        <v>0.38545551896095276</v>
      </c>
      <c r="J8633" s="221">
        <v>-4.0342185646295547E-2</v>
      </c>
      <c r="K8633" s="180">
        <v>855.02960205078125</v>
      </c>
      <c r="L8633" s="181">
        <v>225.31849670410156</v>
      </c>
      <c r="M8633" s="181">
        <v>172.18663024902344</v>
      </c>
      <c r="N8633" s="181">
        <v>185.96156311035156</v>
      </c>
      <c r="O8633" s="181">
        <v>1007.5377197265625</v>
      </c>
      <c r="P8633" s="181">
        <v>815.67266845703125</v>
      </c>
      <c r="Q8633" s="181">
        <v>216.46318054199219</v>
      </c>
      <c r="R8633" s="181">
        <v>601.17730712890625</v>
      </c>
      <c r="S8633" s="226">
        <f t="shared" si="404"/>
        <v>4079.34716796875</v>
      </c>
      <c r="T8633" s="181">
        <f t="shared" si="402"/>
        <v>50712.171524672631</v>
      </c>
      <c r="U8633" s="226">
        <f t="shared" si="403"/>
        <v>3327.038335284763</v>
      </c>
    </row>
    <row r="8634" spans="1:21" x14ac:dyDescent="0.25">
      <c r="A8634" s="156" t="s">
        <v>20862</v>
      </c>
      <c r="B8634" s="156" t="s">
        <v>150</v>
      </c>
      <c r="C8634" s="223">
        <v>0.76387041807174683</v>
      </c>
      <c r="D8634" s="221">
        <v>6.9519381523132324</v>
      </c>
      <c r="E8634" s="221">
        <v>9.1836357116699219</v>
      </c>
      <c r="F8634" s="221">
        <v>6.4105792045593262</v>
      </c>
      <c r="G8634" s="221">
        <v>45.250572204589844</v>
      </c>
      <c r="H8634" s="221">
        <v>22.993892669677734</v>
      </c>
      <c r="I8634" s="221">
        <v>12.932643890380859</v>
      </c>
      <c r="J8634" s="221">
        <v>0.44348046183586121</v>
      </c>
      <c r="K8634" s="180">
        <v>1082</v>
      </c>
      <c r="L8634" s="181">
        <v>312</v>
      </c>
      <c r="M8634" s="181">
        <v>372</v>
      </c>
      <c r="N8634" s="181">
        <v>528</v>
      </c>
      <c r="O8634" s="181">
        <v>1638</v>
      </c>
      <c r="P8634" s="181">
        <v>1245</v>
      </c>
      <c r="Q8634" s="181">
        <v>421</v>
      </c>
      <c r="R8634" s="181">
        <v>955</v>
      </c>
      <c r="S8634" s="226">
        <f t="shared" si="404"/>
        <v>6553</v>
      </c>
      <c r="T8634" s="181">
        <f t="shared" si="402"/>
        <v>118412.61136439443</v>
      </c>
      <c r="U8634" s="226">
        <f t="shared" si="403"/>
        <v>7768.6142309809047</v>
      </c>
    </row>
    <row r="8635" spans="1:21" x14ac:dyDescent="0.25">
      <c r="A8635" s="156" t="s">
        <v>20863</v>
      </c>
      <c r="B8635" s="156" t="s">
        <v>150</v>
      </c>
      <c r="C8635" s="223">
        <v>7.2656571865081787E-2</v>
      </c>
      <c r="D8635" s="221">
        <v>-1.4796086549758911</v>
      </c>
      <c r="E8635" s="221">
        <v>-0.60589820146560669</v>
      </c>
      <c r="F8635" s="221">
        <v>17.023950576782227</v>
      </c>
      <c r="G8635" s="221">
        <v>43.408451080322266</v>
      </c>
      <c r="H8635" s="221">
        <v>6.3388447761535645</v>
      </c>
      <c r="I8635" s="221">
        <v>-1.0925995111465454</v>
      </c>
      <c r="J8635" s="221">
        <v>-4.1797168552875519E-2</v>
      </c>
      <c r="K8635" s="180">
        <v>1866</v>
      </c>
      <c r="L8635" s="181">
        <v>604</v>
      </c>
      <c r="M8635" s="181">
        <v>509</v>
      </c>
      <c r="N8635" s="181">
        <v>716</v>
      </c>
      <c r="O8635" s="181">
        <v>2431</v>
      </c>
      <c r="P8635" s="181">
        <v>2137</v>
      </c>
      <c r="Q8635" s="181">
        <v>691</v>
      </c>
      <c r="R8635" s="181">
        <v>1602</v>
      </c>
      <c r="S8635" s="226">
        <f t="shared" si="404"/>
        <v>10556</v>
      </c>
      <c r="T8635" s="181">
        <f t="shared" si="402"/>
        <v>129372.75050060451</v>
      </c>
      <c r="U8635" s="226">
        <f t="shared" si="403"/>
        <v>8487.6684929046878</v>
      </c>
    </row>
    <row r="8636" spans="1:21" x14ac:dyDescent="0.25">
      <c r="A8636" s="156" t="s">
        <v>20864</v>
      </c>
      <c r="B8636" s="156" t="s">
        <v>150</v>
      </c>
      <c r="C8636" s="223">
        <v>0.20692063868045807</v>
      </c>
      <c r="D8636" s="221">
        <v>3.3967008590698242</v>
      </c>
      <c r="E8636" s="221">
        <v>10.853827476501465</v>
      </c>
      <c r="F8636" s="221">
        <v>26.841985702514648</v>
      </c>
      <c r="G8636" s="221">
        <v>72.200340270996094</v>
      </c>
      <c r="H8636" s="221">
        <v>21.681253433227539</v>
      </c>
      <c r="I8636" s="221">
        <v>3.9413642883300781</v>
      </c>
      <c r="J8636" s="221">
        <v>0.69895672798156738</v>
      </c>
      <c r="K8636" s="180">
        <v>1690</v>
      </c>
      <c r="L8636" s="181">
        <v>470</v>
      </c>
      <c r="M8636" s="181">
        <v>593</v>
      </c>
      <c r="N8636" s="181">
        <v>936</v>
      </c>
      <c r="O8636" s="181">
        <v>2428</v>
      </c>
      <c r="P8636" s="181">
        <v>1798</v>
      </c>
      <c r="Q8636" s="181">
        <v>569</v>
      </c>
      <c r="R8636" s="181">
        <v>1422</v>
      </c>
      <c r="S8636" s="226">
        <f t="shared" si="404"/>
        <v>9906</v>
      </c>
      <c r="T8636" s="181">
        <f t="shared" si="402"/>
        <v>251028.43619242311</v>
      </c>
      <c r="U8636" s="226">
        <f t="shared" si="403"/>
        <v>16469.048856494774</v>
      </c>
    </row>
    <row r="8637" spans="1:21" x14ac:dyDescent="0.25">
      <c r="A8637" s="156" t="s">
        <v>20865</v>
      </c>
      <c r="B8637" s="156" t="s">
        <v>150</v>
      </c>
      <c r="C8637" s="223">
        <v>0.35321852564811707</v>
      </c>
      <c r="D8637" s="221">
        <v>6.5337443351745605</v>
      </c>
      <c r="E8637" s="221">
        <v>1.3339132070541382</v>
      </c>
      <c r="F8637" s="221">
        <v>25.120065689086914</v>
      </c>
      <c r="G8637" s="221">
        <v>74.489364624023438</v>
      </c>
      <c r="H8637" s="221">
        <v>19.792749404907227</v>
      </c>
      <c r="I8637" s="221">
        <v>3.5915417671203613</v>
      </c>
      <c r="J8637" s="221">
        <v>3.5346124172210693</v>
      </c>
      <c r="K8637" s="180">
        <v>1470</v>
      </c>
      <c r="L8637" s="181">
        <v>489</v>
      </c>
      <c r="M8637" s="181">
        <v>451</v>
      </c>
      <c r="N8637" s="181">
        <v>643</v>
      </c>
      <c r="O8637" s="181">
        <v>1990</v>
      </c>
      <c r="P8637" s="181">
        <v>1753</v>
      </c>
      <c r="Q8637" s="181">
        <v>499</v>
      </c>
      <c r="R8637" s="181">
        <v>1385</v>
      </c>
      <c r="S8637" s="226">
        <f t="shared" si="404"/>
        <v>8680</v>
      </c>
      <c r="T8637" s="181">
        <f t="shared" si="402"/>
        <v>210086.17215532064</v>
      </c>
      <c r="U8637" s="226">
        <f t="shared" si="403"/>
        <v>13782.978079215633</v>
      </c>
    </row>
    <row r="8638" spans="1:21" x14ac:dyDescent="0.25">
      <c r="A8638" s="156" t="s">
        <v>20866</v>
      </c>
      <c r="B8638" s="156" t="s">
        <v>150</v>
      </c>
      <c r="C8638" s="223">
        <v>-0.80471509695053101</v>
      </c>
      <c r="D8638" s="221">
        <v>3.1141467094421387</v>
      </c>
      <c r="E8638" s="221">
        <v>9.8177280426025391</v>
      </c>
      <c r="F8638" s="221">
        <v>8.8008079528808594</v>
      </c>
      <c r="G8638" s="221">
        <v>20.902231216430664</v>
      </c>
      <c r="H8638" s="221">
        <v>12.849407196044922</v>
      </c>
      <c r="I8638" s="221">
        <v>-0.15512092411518097</v>
      </c>
      <c r="J8638" s="221">
        <v>-0.41954538226127625</v>
      </c>
      <c r="K8638" s="180">
        <v>1860</v>
      </c>
      <c r="L8638" s="181">
        <v>591</v>
      </c>
      <c r="M8638" s="181">
        <v>510</v>
      </c>
      <c r="N8638" s="181">
        <v>784</v>
      </c>
      <c r="O8638" s="181">
        <v>2692</v>
      </c>
      <c r="P8638" s="181">
        <v>2299</v>
      </c>
      <c r="Q8638" s="181">
        <v>744</v>
      </c>
      <c r="R8638" s="181">
        <v>1946</v>
      </c>
      <c r="S8638" s="226">
        <f t="shared" si="404"/>
        <v>11426</v>
      </c>
      <c r="T8638" s="181">
        <f t="shared" si="402"/>
        <v>97128.31365865469</v>
      </c>
      <c r="U8638" s="226">
        <f t="shared" si="403"/>
        <v>6372.2300439587189</v>
      </c>
    </row>
    <row r="8639" spans="1:21" x14ac:dyDescent="0.25">
      <c r="A8639" s="156" t="s">
        <v>20867</v>
      </c>
      <c r="B8639" s="156" t="s">
        <v>150</v>
      </c>
      <c r="C8639" s="223">
        <v>1.8553277254104614</v>
      </c>
      <c r="D8639" s="221">
        <v>1.8269304037094116</v>
      </c>
      <c r="E8639" s="221">
        <v>34.835464477539063</v>
      </c>
      <c r="F8639" s="221">
        <v>6.8399062156677246</v>
      </c>
      <c r="G8639" s="221">
        <v>43.459285736083984</v>
      </c>
      <c r="H8639" s="221">
        <v>1.1035717725753784</v>
      </c>
      <c r="I8639" s="221">
        <v>0.96482867002487183</v>
      </c>
      <c r="J8639" s="221">
        <v>0.53903102874755859</v>
      </c>
      <c r="K8639" s="180">
        <v>526</v>
      </c>
      <c r="L8639" s="181">
        <v>168</v>
      </c>
      <c r="M8639" s="181">
        <v>248</v>
      </c>
      <c r="N8639" s="181">
        <v>344</v>
      </c>
      <c r="O8639" s="181">
        <v>852</v>
      </c>
      <c r="P8639" s="181">
        <v>547</v>
      </c>
      <c r="Q8639" s="181">
        <v>173</v>
      </c>
      <c r="R8639" s="181">
        <v>371</v>
      </c>
      <c r="S8639" s="226">
        <f t="shared" si="404"/>
        <v>3229</v>
      </c>
      <c r="T8639" s="181">
        <f t="shared" si="402"/>
        <v>50272.810698330402</v>
      </c>
      <c r="U8639" s="226">
        <f t="shared" si="403"/>
        <v>3298.213493667562</v>
      </c>
    </row>
    <row r="8640" spans="1:21" x14ac:dyDescent="0.25">
      <c r="A8640" s="156" t="s">
        <v>20868</v>
      </c>
      <c r="B8640" s="156" t="s">
        <v>150</v>
      </c>
      <c r="C8640" s="223">
        <v>-0.96605932712554932</v>
      </c>
      <c r="D8640" s="221">
        <v>0.69166940450668335</v>
      </c>
      <c r="E8640" s="221">
        <v>6.4791231155395508</v>
      </c>
      <c r="F8640" s="221">
        <v>6.9241409301757813</v>
      </c>
      <c r="G8640" s="221">
        <v>44.289592742919922</v>
      </c>
      <c r="H8640" s="221">
        <v>16.202182769775391</v>
      </c>
      <c r="I8640" s="221">
        <v>1.9611177444458008</v>
      </c>
      <c r="J8640" s="221">
        <v>-0.5962299108505249</v>
      </c>
      <c r="K8640" s="180">
        <v>1654</v>
      </c>
      <c r="L8640" s="181">
        <v>531</v>
      </c>
      <c r="M8640" s="181">
        <v>521</v>
      </c>
      <c r="N8640" s="181">
        <v>673</v>
      </c>
      <c r="O8640" s="181">
        <v>2068</v>
      </c>
      <c r="P8640" s="181">
        <v>1889</v>
      </c>
      <c r="Q8640" s="181">
        <v>532</v>
      </c>
      <c r="R8640" s="181">
        <v>1735</v>
      </c>
      <c r="S8640" s="226">
        <f t="shared" si="404"/>
        <v>9603</v>
      </c>
      <c r="T8640" s="181">
        <f t="shared" si="402"/>
        <v>129010.64110511541</v>
      </c>
      <c r="U8640" s="226">
        <f t="shared" si="403"/>
        <v>8463.9118324395986</v>
      </c>
    </row>
    <row r="8641" spans="1:21" x14ac:dyDescent="0.25">
      <c r="A8641" s="156" t="s">
        <v>20869</v>
      </c>
      <c r="B8641" s="156" t="s">
        <v>150</v>
      </c>
      <c r="C8641" s="223">
        <v>-0.34651100635528564</v>
      </c>
      <c r="D8641" s="221">
        <v>0.62099838256835938</v>
      </c>
      <c r="E8641" s="221">
        <v>0.24559800326824188</v>
      </c>
      <c r="F8641" s="221">
        <v>21.070283889770508</v>
      </c>
      <c r="G8641" s="221">
        <v>32.650154113769531</v>
      </c>
      <c r="H8641" s="221">
        <v>6.0366363525390625</v>
      </c>
      <c r="I8641" s="221">
        <v>3.6252684593200684</v>
      </c>
      <c r="J8641" s="221">
        <v>-0.66690093278884888</v>
      </c>
      <c r="K8641" s="180">
        <v>1307</v>
      </c>
      <c r="L8641" s="181">
        <v>423</v>
      </c>
      <c r="M8641" s="181">
        <v>378</v>
      </c>
      <c r="N8641" s="181">
        <v>445</v>
      </c>
      <c r="O8641" s="181">
        <v>1618</v>
      </c>
      <c r="P8641" s="181">
        <v>1528</v>
      </c>
      <c r="Q8641" s="181">
        <v>447</v>
      </c>
      <c r="R8641" s="181">
        <v>1393</v>
      </c>
      <c r="S8641" s="226">
        <f t="shared" si="404"/>
        <v>7539</v>
      </c>
      <c r="T8641" s="181">
        <f t="shared" si="402"/>
        <v>72022.336511403322</v>
      </c>
      <c r="U8641" s="226">
        <f t="shared" si="403"/>
        <v>4725.1195791061164</v>
      </c>
    </row>
    <row r="8642" spans="1:21" x14ac:dyDescent="0.25">
      <c r="A8642" s="156" t="s">
        <v>20870</v>
      </c>
      <c r="B8642" s="156" t="s">
        <v>150</v>
      </c>
      <c r="C8642" s="223">
        <v>0.17322202026844025</v>
      </c>
      <c r="D8642" s="221">
        <v>4.1671595573425293</v>
      </c>
      <c r="E8642" s="221">
        <v>0.76533102989196777</v>
      </c>
      <c r="F8642" s="221">
        <v>10.31609058380127</v>
      </c>
      <c r="G8642" s="221">
        <v>40.182712554931641</v>
      </c>
      <c r="H8642" s="221">
        <v>8.7010927200317383</v>
      </c>
      <c r="I8642" s="221">
        <v>0.27862977981567383</v>
      </c>
      <c r="J8642" s="221">
        <v>-0.86537867784500122</v>
      </c>
      <c r="K8642" s="180">
        <v>1032</v>
      </c>
      <c r="L8642" s="181">
        <v>340</v>
      </c>
      <c r="M8642" s="181">
        <v>338</v>
      </c>
      <c r="N8642" s="181">
        <v>450</v>
      </c>
      <c r="O8642" s="181">
        <v>1410</v>
      </c>
      <c r="P8642" s="181">
        <v>1216</v>
      </c>
      <c r="Q8642" s="181">
        <v>363</v>
      </c>
      <c r="R8642" s="181">
        <v>950</v>
      </c>
      <c r="S8642" s="226">
        <f t="shared" si="404"/>
        <v>6099</v>
      </c>
      <c r="T8642" s="181">
        <f t="shared" si="402"/>
        <v>73013.708341360092</v>
      </c>
      <c r="U8642" s="226">
        <f t="shared" si="403"/>
        <v>4790.1598245466585</v>
      </c>
    </row>
    <row r="8643" spans="1:21" x14ac:dyDescent="0.25">
      <c r="A8643" s="156" t="s">
        <v>20703</v>
      </c>
      <c r="B8643" s="156" t="s">
        <v>150</v>
      </c>
      <c r="C8643" s="223">
        <v>-9.3040313720703125</v>
      </c>
      <c r="D8643" s="221">
        <v>-35.524402618408203</v>
      </c>
      <c r="E8643" s="221">
        <v>-1.3340219259262085</v>
      </c>
      <c r="F8643" s="221">
        <v>2.0165386199951172</v>
      </c>
      <c r="G8643" s="221">
        <v>29.257205963134766</v>
      </c>
      <c r="H8643" s="221">
        <v>27.200822830200195</v>
      </c>
      <c r="I8643" s="221">
        <v>-1.8207231760025024</v>
      </c>
      <c r="J8643" s="221">
        <v>-2.2465207576751709</v>
      </c>
      <c r="K8643" s="180">
        <v>144.17807006835937</v>
      </c>
      <c r="L8643" s="181">
        <v>47.829132080078125</v>
      </c>
      <c r="M8643" s="181">
        <v>41.958408355712891</v>
      </c>
      <c r="N8643" s="181">
        <v>48.692474365234375</v>
      </c>
      <c r="O8643" s="181">
        <v>174.91304016113281</v>
      </c>
      <c r="P8643" s="181">
        <v>191.14385986328125</v>
      </c>
      <c r="Q8643" s="181">
        <v>60.088584899902344</v>
      </c>
      <c r="R8643" s="181">
        <v>186.99981689453125</v>
      </c>
      <c r="S8643" s="226">
        <f t="shared" si="404"/>
        <v>895.80338668823242</v>
      </c>
      <c r="T8643" s="181">
        <f t="shared" si="402"/>
        <v>6788.9116457334303</v>
      </c>
      <c r="U8643" s="226">
        <f t="shared" si="403"/>
        <v>445.39542719497263</v>
      </c>
    </row>
    <row r="8644" spans="1:21" x14ac:dyDescent="0.25">
      <c r="A8644" s="156" t="s">
        <v>20871</v>
      </c>
      <c r="B8644" s="156" t="s">
        <v>150</v>
      </c>
      <c r="C8644" s="223">
        <v>11.860847473144531</v>
      </c>
      <c r="D8644" s="221">
        <v>7.8239612579345703</v>
      </c>
      <c r="E8644" s="221">
        <v>9.1799488067626953</v>
      </c>
      <c r="F8644" s="221">
        <v>60.662067413330078</v>
      </c>
      <c r="G8644" s="221">
        <v>99.006736755371094</v>
      </c>
      <c r="H8644" s="221">
        <v>199.21905517578125</v>
      </c>
      <c r="I8644" s="221">
        <v>8.0655717849731445</v>
      </c>
      <c r="J8644" s="221">
        <v>39.857719421386719</v>
      </c>
      <c r="K8644" s="180">
        <v>222</v>
      </c>
      <c r="L8644" s="181">
        <v>366</v>
      </c>
      <c r="M8644" s="181">
        <v>1108</v>
      </c>
      <c r="N8644" s="181">
        <v>388</v>
      </c>
      <c r="O8644" s="181">
        <v>441</v>
      </c>
      <c r="P8644" s="181">
        <v>205</v>
      </c>
      <c r="Q8644" s="181">
        <v>53</v>
      </c>
      <c r="R8644" s="181">
        <v>93</v>
      </c>
      <c r="S8644" s="226">
        <f t="shared" si="404"/>
        <v>2876</v>
      </c>
      <c r="T8644" s="181">
        <f t="shared" si="402"/>
        <v>127841.06382465363</v>
      </c>
      <c r="U8644" s="226">
        <f t="shared" si="403"/>
        <v>8387.1801853579655</v>
      </c>
    </row>
    <row r="8645" spans="1:21" x14ac:dyDescent="0.25">
      <c r="A8645" s="156" t="s">
        <v>20872</v>
      </c>
      <c r="B8645" s="156" t="s">
        <v>150</v>
      </c>
      <c r="C8645" s="223">
        <v>6.4410500526428223</v>
      </c>
      <c r="D8645" s="221">
        <v>4.8746504783630371</v>
      </c>
      <c r="E8645" s="221">
        <v>9.0130891799926758</v>
      </c>
      <c r="F8645" s="221">
        <v>24.543186187744141</v>
      </c>
      <c r="G8645" s="221">
        <v>53.518882751464844</v>
      </c>
      <c r="H8645" s="221">
        <v>49.596389770507813</v>
      </c>
      <c r="I8645" s="221">
        <v>12.315543174743652</v>
      </c>
      <c r="J8645" s="221">
        <v>5.5995383262634277</v>
      </c>
      <c r="K8645" s="180">
        <v>962</v>
      </c>
      <c r="L8645" s="181">
        <v>508</v>
      </c>
      <c r="M8645" s="181">
        <v>2387</v>
      </c>
      <c r="N8645" s="181">
        <v>1444</v>
      </c>
      <c r="O8645" s="181">
        <v>1685</v>
      </c>
      <c r="P8645" s="181">
        <v>975</v>
      </c>
      <c r="Q8645" s="181">
        <v>295</v>
      </c>
      <c r="R8645" s="181">
        <v>816</v>
      </c>
      <c r="S8645" s="226">
        <f t="shared" si="404"/>
        <v>9072</v>
      </c>
      <c r="T8645" s="181">
        <f t="shared" ref="T8645:T8708" si="405">SUMPRODUCT(C8645:J8645,K8645:R8645)</f>
        <v>212365.32329463959</v>
      </c>
      <c r="U8645" s="226">
        <f t="shared" ref="U8645:U8708" si="406">(T8645/$T$10045)*$S$10045</f>
        <v>13932.504770430833</v>
      </c>
    </row>
    <row r="8646" spans="1:21" x14ac:dyDescent="0.25">
      <c r="A8646" s="156" t="s">
        <v>20873</v>
      </c>
      <c r="B8646" s="156" t="s">
        <v>150</v>
      </c>
      <c r="C8646" s="223">
        <v>0.94050818681716919</v>
      </c>
      <c r="D8646" s="221">
        <v>1.9080175161361694</v>
      </c>
      <c r="E8646" s="221">
        <v>1.5326170921325684</v>
      </c>
      <c r="F8646" s="221">
        <v>4.8831772804260254</v>
      </c>
      <c r="G8646" s="221">
        <v>9.0520172119140625</v>
      </c>
      <c r="H8646" s="221">
        <v>3.4975411891937256</v>
      </c>
      <c r="I8646" s="221">
        <v>1.045915961265564</v>
      </c>
      <c r="J8646" s="221">
        <v>0.62011826038360596</v>
      </c>
      <c r="K8646" s="180">
        <v>5.115262508392334</v>
      </c>
      <c r="L8646" s="181">
        <v>1.8304145336151123</v>
      </c>
      <c r="M8646" s="181">
        <v>1.9689400196075439</v>
      </c>
      <c r="N8646" s="181">
        <v>1.9841257333755493</v>
      </c>
      <c r="O8646" s="181">
        <v>5.9551377296447754</v>
      </c>
      <c r="P8646" s="181">
        <v>5.6298313140869141</v>
      </c>
      <c r="Q8646" s="181">
        <v>1.746519923210144</v>
      </c>
      <c r="R8646" s="181">
        <v>4.769768238067627</v>
      </c>
      <c r="S8646" s="226">
        <f t="shared" ref="S8646:S8709" si="407">SUM(K8646:R8646)</f>
        <v>29</v>
      </c>
      <c r="T8646" s="181">
        <f t="shared" si="405"/>
        <v>99.390987672824465</v>
      </c>
      <c r="U8646" s="226">
        <f t="shared" si="406"/>
        <v>6.5206757318293898</v>
      </c>
    </row>
    <row r="8647" spans="1:21" x14ac:dyDescent="0.25">
      <c r="A8647" s="156" t="s">
        <v>20874</v>
      </c>
      <c r="B8647" s="156" t="s">
        <v>150</v>
      </c>
      <c r="C8647" s="223">
        <v>2.1832418441772461</v>
      </c>
      <c r="D8647" s="221">
        <v>5.1804275512695312</v>
      </c>
      <c r="E8647" s="221">
        <v>12.002812385559082</v>
      </c>
      <c r="F8647" s="221">
        <v>9.8625860214233398</v>
      </c>
      <c r="G8647" s="221">
        <v>103.79470825195312</v>
      </c>
      <c r="H8647" s="221">
        <v>38.101333618164063</v>
      </c>
      <c r="I8647" s="221">
        <v>19.596309661865234</v>
      </c>
      <c r="J8647" s="221">
        <v>8.7795343399047852</v>
      </c>
      <c r="K8647" s="180">
        <v>1135</v>
      </c>
      <c r="L8647" s="181">
        <v>1143</v>
      </c>
      <c r="M8647" s="181">
        <v>1138</v>
      </c>
      <c r="N8647" s="181">
        <v>1035</v>
      </c>
      <c r="O8647" s="181">
        <v>1689</v>
      </c>
      <c r="P8647" s="181">
        <v>1178</v>
      </c>
      <c r="Q8647" s="181">
        <v>314</v>
      </c>
      <c r="R8647" s="181">
        <v>875</v>
      </c>
      <c r="S8647" s="226">
        <f t="shared" si="407"/>
        <v>8507</v>
      </c>
      <c r="T8647" s="181">
        <f t="shared" si="405"/>
        <v>266294.1522321701</v>
      </c>
      <c r="U8647" s="226">
        <f t="shared" si="406"/>
        <v>17470.576122096081</v>
      </c>
    </row>
    <row r="8648" spans="1:21" x14ac:dyDescent="0.25">
      <c r="A8648" s="156" t="s">
        <v>20875</v>
      </c>
      <c r="B8648" s="156" t="s">
        <v>150</v>
      </c>
      <c r="C8648" s="223">
        <v>7.5340142250061035</v>
      </c>
      <c r="D8648" s="221">
        <v>10.01833438873291</v>
      </c>
      <c r="E8648" s="221">
        <v>11.90119457244873</v>
      </c>
      <c r="F8648" s="221">
        <v>31.712398529052734</v>
      </c>
      <c r="G8648" s="221">
        <v>115.82743072509766</v>
      </c>
      <c r="H8648" s="221">
        <v>66.589317321777344</v>
      </c>
      <c r="I8648" s="221">
        <v>113.57012176513672</v>
      </c>
      <c r="J8648" s="221">
        <v>8.6637992858886719</v>
      </c>
      <c r="K8648" s="180">
        <v>961</v>
      </c>
      <c r="L8648" s="181">
        <v>1209</v>
      </c>
      <c r="M8648" s="181">
        <v>9387</v>
      </c>
      <c r="N8648" s="181">
        <v>1410</v>
      </c>
      <c r="O8648" s="181">
        <v>1388</v>
      </c>
      <c r="P8648" s="181">
        <v>691</v>
      </c>
      <c r="Q8648" s="181">
        <v>160</v>
      </c>
      <c r="R8648" s="181">
        <v>403</v>
      </c>
      <c r="S8648" s="226">
        <f t="shared" si="407"/>
        <v>15609</v>
      </c>
      <c r="T8648" s="181">
        <f t="shared" si="405"/>
        <v>404227.77203416824</v>
      </c>
      <c r="U8648" s="226">
        <f t="shared" si="406"/>
        <v>26519.891641597565</v>
      </c>
    </row>
    <row r="8649" spans="1:21" x14ac:dyDescent="0.25">
      <c r="A8649" s="156" t="s">
        <v>20876</v>
      </c>
      <c r="B8649" s="156" t="s">
        <v>150</v>
      </c>
      <c r="C8649" s="223">
        <v>11.241048812866211</v>
      </c>
      <c r="D8649" s="221">
        <v>11.775280952453613</v>
      </c>
      <c r="E8649" s="221">
        <v>13.42766284942627</v>
      </c>
      <c r="F8649" s="221">
        <v>25.014511108398437</v>
      </c>
      <c r="G8649" s="221">
        <v>94.451644897460938</v>
      </c>
      <c r="H8649" s="221">
        <v>50.560440063476563</v>
      </c>
      <c r="I8649" s="221">
        <v>31.159811019897461</v>
      </c>
      <c r="J8649" s="221">
        <v>10.66019344329834</v>
      </c>
      <c r="K8649" s="180">
        <v>752</v>
      </c>
      <c r="L8649" s="181">
        <v>2110</v>
      </c>
      <c r="M8649" s="181">
        <v>3798</v>
      </c>
      <c r="N8649" s="181">
        <v>1234</v>
      </c>
      <c r="O8649" s="181">
        <v>1374</v>
      </c>
      <c r="P8649" s="181">
        <v>693</v>
      </c>
      <c r="Q8649" s="181">
        <v>253</v>
      </c>
      <c r="R8649" s="181">
        <v>729</v>
      </c>
      <c r="S8649" s="226">
        <f t="shared" si="407"/>
        <v>10943</v>
      </c>
      <c r="T8649" s="181">
        <f t="shared" si="405"/>
        <v>295634.93998813629</v>
      </c>
      <c r="U8649" s="226">
        <f t="shared" si="406"/>
        <v>19395.516875304802</v>
      </c>
    </row>
    <row r="8650" spans="1:21" x14ac:dyDescent="0.25">
      <c r="A8650" s="156" t="s">
        <v>20877</v>
      </c>
      <c r="B8650" s="156" t="s">
        <v>150</v>
      </c>
      <c r="C8650" s="223">
        <v>5.5933194160461426</v>
      </c>
      <c r="D8650" s="221">
        <v>6.520024299621582</v>
      </c>
      <c r="E8650" s="221">
        <v>6.2245850563049316</v>
      </c>
      <c r="F8650" s="221">
        <v>24.611780166625977</v>
      </c>
      <c r="G8650" s="221">
        <v>101.50553894042969</v>
      </c>
      <c r="H8650" s="221">
        <v>62.609832763671875</v>
      </c>
      <c r="I8650" s="221">
        <v>12.689599990844727</v>
      </c>
      <c r="J8650" s="221">
        <v>5.2729296684265137</v>
      </c>
      <c r="K8650" s="180">
        <v>807</v>
      </c>
      <c r="L8650" s="181">
        <v>1310</v>
      </c>
      <c r="M8650" s="181">
        <v>5865</v>
      </c>
      <c r="N8650" s="181">
        <v>1023</v>
      </c>
      <c r="O8650" s="181">
        <v>1267</v>
      </c>
      <c r="P8650" s="181">
        <v>998</v>
      </c>
      <c r="Q8650" s="181">
        <v>318</v>
      </c>
      <c r="R8650" s="181">
        <v>878</v>
      </c>
      <c r="S8650" s="226">
        <f t="shared" si="407"/>
        <v>12466</v>
      </c>
      <c r="T8650" s="181">
        <f t="shared" si="405"/>
        <v>274497.13904857635</v>
      </c>
      <c r="U8650" s="226">
        <f t="shared" si="406"/>
        <v>18008.743800219294</v>
      </c>
    </row>
    <row r="8651" spans="1:21" x14ac:dyDescent="0.25">
      <c r="A8651" s="156" t="s">
        <v>20878</v>
      </c>
      <c r="B8651" s="156" t="s">
        <v>150</v>
      </c>
      <c r="C8651" s="223">
        <v>3.1635916233062744</v>
      </c>
      <c r="D8651" s="221">
        <v>3.8222017288208008</v>
      </c>
      <c r="E8651" s="221">
        <v>7.1682090759277344</v>
      </c>
      <c r="F8651" s="221">
        <v>11.575752258300781</v>
      </c>
      <c r="G8651" s="221">
        <v>29.536624908447266</v>
      </c>
      <c r="H8651" s="221">
        <v>31.629913330078125</v>
      </c>
      <c r="I8651" s="221">
        <v>2.9601001739501953</v>
      </c>
      <c r="J8651" s="221">
        <v>2.5343024730682373</v>
      </c>
      <c r="K8651" s="180">
        <v>1262</v>
      </c>
      <c r="L8651" s="181">
        <v>469</v>
      </c>
      <c r="M8651" s="181">
        <v>1060</v>
      </c>
      <c r="N8651" s="181">
        <v>1065</v>
      </c>
      <c r="O8651" s="181">
        <v>2235</v>
      </c>
      <c r="P8651" s="181">
        <v>1517</v>
      </c>
      <c r="Q8651" s="181">
        <v>454</v>
      </c>
      <c r="R8651" s="181">
        <v>1197</v>
      </c>
      <c r="S8651" s="226">
        <f t="shared" si="407"/>
        <v>9259</v>
      </c>
      <c r="T8651" s="181">
        <f t="shared" si="405"/>
        <v>144085.92374634743</v>
      </c>
      <c r="U8651" s="226">
        <f t="shared" si="406"/>
        <v>9452.9454658786599</v>
      </c>
    </row>
    <row r="8652" spans="1:21" x14ac:dyDescent="0.25">
      <c r="A8652" s="156" t="s">
        <v>20879</v>
      </c>
      <c r="B8652" s="156" t="s">
        <v>150</v>
      </c>
      <c r="C8652" s="223">
        <v>4.6550564765930176</v>
      </c>
      <c r="D8652" s="221">
        <v>14.919534683227539</v>
      </c>
      <c r="E8652" s="221">
        <v>19.071372985839844</v>
      </c>
      <c r="F8652" s="221">
        <v>23.028675079345703</v>
      </c>
      <c r="G8652" s="221">
        <v>147.19172668457031</v>
      </c>
      <c r="H8652" s="221">
        <v>81.311424255371094</v>
      </c>
      <c r="I8652" s="221">
        <v>7.3849725723266602</v>
      </c>
      <c r="J8652" s="221">
        <v>6.9591751098632812</v>
      </c>
      <c r="K8652" s="180">
        <v>626</v>
      </c>
      <c r="L8652" s="181">
        <v>309</v>
      </c>
      <c r="M8652" s="181">
        <v>599</v>
      </c>
      <c r="N8652" s="181">
        <v>507</v>
      </c>
      <c r="O8652" s="181">
        <v>909</v>
      </c>
      <c r="P8652" s="181">
        <v>470</v>
      </c>
      <c r="Q8652" s="181">
        <v>107</v>
      </c>
      <c r="R8652" s="181">
        <v>327</v>
      </c>
      <c r="S8652" s="226">
        <f t="shared" si="407"/>
        <v>3854</v>
      </c>
      <c r="T8652" s="181">
        <f t="shared" si="405"/>
        <v>205702.98353767395</v>
      </c>
      <c r="U8652" s="226">
        <f t="shared" si="406"/>
        <v>13495.413257531762</v>
      </c>
    </row>
    <row r="8653" spans="1:21" x14ac:dyDescent="0.25">
      <c r="A8653" s="156" t="s">
        <v>20880</v>
      </c>
      <c r="B8653" s="156" t="s">
        <v>150</v>
      </c>
      <c r="C8653" s="223">
        <v>2.6592152118682861</v>
      </c>
      <c r="D8653" s="221">
        <v>2.984229564666748</v>
      </c>
      <c r="E8653" s="221">
        <v>27.001724243164062</v>
      </c>
      <c r="F8653" s="221">
        <v>20.996524810791016</v>
      </c>
      <c r="G8653" s="221">
        <v>64.971893310546875</v>
      </c>
      <c r="H8653" s="221">
        <v>30.321144104003906</v>
      </c>
      <c r="I8653" s="221">
        <v>3.3977560997009277</v>
      </c>
      <c r="J8653" s="221">
        <v>2.9719583988189697</v>
      </c>
      <c r="K8653" s="180">
        <v>1501</v>
      </c>
      <c r="L8653" s="181">
        <v>698</v>
      </c>
      <c r="M8653" s="181">
        <v>617</v>
      </c>
      <c r="N8653" s="181">
        <v>692</v>
      </c>
      <c r="O8653" s="181">
        <v>1698</v>
      </c>
      <c r="P8653" s="181">
        <v>1291</v>
      </c>
      <c r="Q8653" s="181">
        <v>314</v>
      </c>
      <c r="R8653" s="181">
        <v>860</v>
      </c>
      <c r="S8653" s="226">
        <f t="shared" si="407"/>
        <v>7671</v>
      </c>
      <c r="T8653" s="181">
        <f t="shared" si="405"/>
        <v>190353.78481411934</v>
      </c>
      <c r="U8653" s="226">
        <f t="shared" si="406"/>
        <v>12488.409001278907</v>
      </c>
    </row>
    <row r="8654" spans="1:21" x14ac:dyDescent="0.25">
      <c r="A8654" s="156" t="s">
        <v>20881</v>
      </c>
      <c r="B8654" s="156" t="s">
        <v>150</v>
      </c>
      <c r="C8654" s="223">
        <v>2.6628446578979492</v>
      </c>
      <c r="D8654" s="221">
        <v>4.322972297668457</v>
      </c>
      <c r="E8654" s="221">
        <v>3.9475719928741455</v>
      </c>
      <c r="F8654" s="221">
        <v>8.8958721160888672</v>
      </c>
      <c r="G8654" s="221">
        <v>52.334266662597656</v>
      </c>
      <c r="H8654" s="221">
        <v>45.117527008056641</v>
      </c>
      <c r="I8654" s="221">
        <v>19.621675491333008</v>
      </c>
      <c r="J8654" s="221">
        <v>3.8259713649749756</v>
      </c>
      <c r="K8654" s="180">
        <v>1640</v>
      </c>
      <c r="L8654" s="181">
        <v>524</v>
      </c>
      <c r="M8654" s="181">
        <v>540</v>
      </c>
      <c r="N8654" s="181">
        <v>918</v>
      </c>
      <c r="O8654" s="181">
        <v>2141</v>
      </c>
      <c r="P8654" s="181">
        <v>1425</v>
      </c>
      <c r="Q8654" s="181">
        <v>320</v>
      </c>
      <c r="R8654" s="181">
        <v>1134</v>
      </c>
      <c r="S8654" s="226">
        <f t="shared" si="407"/>
        <v>8642</v>
      </c>
      <c r="T8654" s="181">
        <f t="shared" si="405"/>
        <v>203888.13079786301</v>
      </c>
      <c r="U8654" s="226">
        <f t="shared" si="406"/>
        <v>13376.347470035165</v>
      </c>
    </row>
    <row r="8655" spans="1:21" x14ac:dyDescent="0.25">
      <c r="A8655" s="156" t="s">
        <v>20882</v>
      </c>
      <c r="B8655" s="156" t="s">
        <v>150</v>
      </c>
      <c r="C8655" s="223">
        <v>1.0755010843276978</v>
      </c>
      <c r="D8655" s="221">
        <v>5.6926627159118652</v>
      </c>
      <c r="E8655" s="221">
        <v>5.3099980354309082</v>
      </c>
      <c r="F8655" s="221">
        <v>16.901609420776367</v>
      </c>
      <c r="G8655" s="221">
        <v>42.698493957519531</v>
      </c>
      <c r="H8655" s="221">
        <v>28.359067916870117</v>
      </c>
      <c r="I8655" s="221">
        <v>3.0011546611785889</v>
      </c>
      <c r="J8655" s="221">
        <v>2.5753569602966309</v>
      </c>
      <c r="K8655" s="180">
        <v>1367</v>
      </c>
      <c r="L8655" s="181">
        <v>417</v>
      </c>
      <c r="M8655" s="181">
        <v>593</v>
      </c>
      <c r="N8655" s="181">
        <v>975</v>
      </c>
      <c r="O8655" s="181">
        <v>2096</v>
      </c>
      <c r="P8655" s="181">
        <v>1480</v>
      </c>
      <c r="Q8655" s="181">
        <v>328</v>
      </c>
      <c r="R8655" s="181">
        <v>843</v>
      </c>
      <c r="S8655" s="226">
        <f t="shared" si="407"/>
        <v>8099</v>
      </c>
      <c r="T8655" s="181">
        <f t="shared" si="405"/>
        <v>158094.81685340405</v>
      </c>
      <c r="U8655" s="226">
        <f t="shared" si="406"/>
        <v>10372.017219282237</v>
      </c>
    </row>
    <row r="8656" spans="1:21" x14ac:dyDescent="0.25">
      <c r="A8656" s="156" t="s">
        <v>20883</v>
      </c>
      <c r="B8656" s="156" t="s">
        <v>150</v>
      </c>
      <c r="C8656" s="223">
        <v>-0.10203363001346588</v>
      </c>
      <c r="D8656" s="221">
        <v>0.86547577381134033</v>
      </c>
      <c r="E8656" s="221">
        <v>7.7792525291442871</v>
      </c>
      <c r="F8656" s="221">
        <v>24.111595153808594</v>
      </c>
      <c r="G8656" s="221">
        <v>30.865573883056641</v>
      </c>
      <c r="H8656" s="221">
        <v>20.974418640136719</v>
      </c>
      <c r="I8656" s="221">
        <v>7.1805605888366699</v>
      </c>
      <c r="J8656" s="221">
        <v>-1.2679033279418945</v>
      </c>
      <c r="K8656" s="180">
        <v>1789</v>
      </c>
      <c r="L8656" s="181">
        <v>615</v>
      </c>
      <c r="M8656" s="181">
        <v>445</v>
      </c>
      <c r="N8656" s="181">
        <v>596</v>
      </c>
      <c r="O8656" s="181">
        <v>2191</v>
      </c>
      <c r="P8656" s="181">
        <v>1999</v>
      </c>
      <c r="Q8656" s="181">
        <v>529</v>
      </c>
      <c r="R8656" s="181">
        <v>1502</v>
      </c>
      <c r="S8656" s="226">
        <f t="shared" si="407"/>
        <v>9666</v>
      </c>
      <c r="T8656" s="181">
        <f t="shared" si="405"/>
        <v>129630.46851627529</v>
      </c>
      <c r="U8656" s="226">
        <f t="shared" si="406"/>
        <v>8504.576420371628</v>
      </c>
    </row>
    <row r="8657" spans="1:21" x14ac:dyDescent="0.25">
      <c r="A8657" s="156" t="s">
        <v>20884</v>
      </c>
      <c r="B8657" s="156" t="s">
        <v>150</v>
      </c>
      <c r="C8657" s="223">
        <v>-3.4508362412452698E-2</v>
      </c>
      <c r="D8657" s="221">
        <v>1.6268880367279053</v>
      </c>
      <c r="E8657" s="221">
        <v>7.8701081275939941</v>
      </c>
      <c r="F8657" s="221">
        <v>15.664863586425781</v>
      </c>
      <c r="G8657" s="221">
        <v>32.123233795166016</v>
      </c>
      <c r="H8657" s="221">
        <v>11.172674179077148</v>
      </c>
      <c r="I8657" s="221">
        <v>4.786344051361084</v>
      </c>
      <c r="J8657" s="221">
        <v>2.3803040981292725</v>
      </c>
      <c r="K8657" s="180">
        <v>2319</v>
      </c>
      <c r="L8657" s="181">
        <v>727</v>
      </c>
      <c r="M8657" s="181">
        <v>633</v>
      </c>
      <c r="N8657" s="181">
        <v>911</v>
      </c>
      <c r="O8657" s="181">
        <v>2751</v>
      </c>
      <c r="P8657" s="181">
        <v>2154</v>
      </c>
      <c r="Q8657" s="181">
        <v>650</v>
      </c>
      <c r="R8657" s="181">
        <v>1845</v>
      </c>
      <c r="S8657" s="226">
        <f t="shared" si="407"/>
        <v>11990</v>
      </c>
      <c r="T8657" s="181">
        <f t="shared" si="405"/>
        <v>140294.93292893469</v>
      </c>
      <c r="U8657" s="226">
        <f t="shared" si="406"/>
        <v>9204.2325553674564</v>
      </c>
    </row>
    <row r="8658" spans="1:21" x14ac:dyDescent="0.25">
      <c r="A8658" s="156" t="s">
        <v>20885</v>
      </c>
      <c r="B8658" s="156" t="s">
        <v>150</v>
      </c>
      <c r="C8658" s="223">
        <v>4.6054048538208008</v>
      </c>
      <c r="D8658" s="221">
        <v>5.308720588684082</v>
      </c>
      <c r="E8658" s="221">
        <v>24.490848541259766</v>
      </c>
      <c r="F8658" s="221">
        <v>44.892913818359375</v>
      </c>
      <c r="G8658" s="221">
        <v>83.12091064453125</v>
      </c>
      <c r="H8658" s="221">
        <v>19.944494247436523</v>
      </c>
      <c r="I8658" s="221">
        <v>17.120058059692383</v>
      </c>
      <c r="J8658" s="221">
        <v>3.5183544158935547</v>
      </c>
      <c r="K8658" s="180">
        <v>3397</v>
      </c>
      <c r="L8658" s="181">
        <v>981</v>
      </c>
      <c r="M8658" s="181">
        <v>836</v>
      </c>
      <c r="N8658" s="181">
        <v>925</v>
      </c>
      <c r="O8658" s="181">
        <v>2676</v>
      </c>
      <c r="P8658" s="181">
        <v>1868</v>
      </c>
      <c r="Q8658" s="181">
        <v>393</v>
      </c>
      <c r="R8658" s="181">
        <v>1286</v>
      </c>
      <c r="S8658" s="226">
        <f t="shared" si="407"/>
        <v>12362</v>
      </c>
      <c r="T8658" s="181">
        <f t="shared" si="405"/>
        <v>353793.3685836792</v>
      </c>
      <c r="U8658" s="226">
        <f t="shared" si="406"/>
        <v>23211.07664409035</v>
      </c>
    </row>
    <row r="8659" spans="1:21" x14ac:dyDescent="0.25">
      <c r="A8659" s="156" t="s">
        <v>20886</v>
      </c>
      <c r="B8659" s="156" t="s">
        <v>150</v>
      </c>
      <c r="C8659" s="223">
        <v>3.8680706024169922</v>
      </c>
      <c r="D8659" s="221">
        <v>3.4342617988586426</v>
      </c>
      <c r="E8659" s="221">
        <v>18.24394416809082</v>
      </c>
      <c r="F8659" s="221">
        <v>33.849910736083984</v>
      </c>
      <c r="G8659" s="221">
        <v>49.736324310302734</v>
      </c>
      <c r="H8659" s="221">
        <v>34.139892578125</v>
      </c>
      <c r="I8659" s="221">
        <v>4.5559988021850586</v>
      </c>
      <c r="J8659" s="221">
        <v>4.1302013397216797</v>
      </c>
      <c r="K8659" s="180">
        <v>1461</v>
      </c>
      <c r="L8659" s="181">
        <v>480</v>
      </c>
      <c r="M8659" s="181">
        <v>538</v>
      </c>
      <c r="N8659" s="181">
        <v>580</v>
      </c>
      <c r="O8659" s="181">
        <v>1499</v>
      </c>
      <c r="P8659" s="181">
        <v>987</v>
      </c>
      <c r="Q8659" s="181">
        <v>185</v>
      </c>
      <c r="R8659" s="181">
        <v>537</v>
      </c>
      <c r="S8659" s="226">
        <f t="shared" si="407"/>
        <v>6267</v>
      </c>
      <c r="T8659" s="181">
        <f t="shared" si="405"/>
        <v>148059.4890165329</v>
      </c>
      <c r="U8659" s="226">
        <f t="shared" si="406"/>
        <v>9713.6364121385977</v>
      </c>
    </row>
    <row r="8660" spans="1:21" x14ac:dyDescent="0.25">
      <c r="A8660" s="156" t="s">
        <v>20887</v>
      </c>
      <c r="B8660" s="156" t="s">
        <v>150</v>
      </c>
      <c r="C8660" s="223">
        <v>7.0674800872802734</v>
      </c>
      <c r="D8660" s="221">
        <v>12.31093692779541</v>
      </c>
      <c r="E8660" s="221">
        <v>22.6409912109375</v>
      </c>
      <c r="F8660" s="221">
        <v>65.605293273925781</v>
      </c>
      <c r="G8660" s="221">
        <v>73.880767822265625</v>
      </c>
      <c r="H8660" s="221">
        <v>32.699142456054688</v>
      </c>
      <c r="I8660" s="221">
        <v>60.573749542236328</v>
      </c>
      <c r="J8660" s="221">
        <v>9.4133882522583008</v>
      </c>
      <c r="K8660" s="180">
        <v>2146</v>
      </c>
      <c r="L8660" s="181">
        <v>560</v>
      </c>
      <c r="M8660" s="181">
        <v>686</v>
      </c>
      <c r="N8660" s="181">
        <v>861</v>
      </c>
      <c r="O8660" s="181">
        <v>2074</v>
      </c>
      <c r="P8660" s="181">
        <v>970</v>
      </c>
      <c r="Q8660" s="181">
        <v>195</v>
      </c>
      <c r="R8660" s="181">
        <v>509</v>
      </c>
      <c r="S8660" s="226">
        <f t="shared" si="407"/>
        <v>8001</v>
      </c>
      <c r="T8660" s="181">
        <f t="shared" si="405"/>
        <v>295628.99085330963</v>
      </c>
      <c r="U8660" s="226">
        <f t="shared" si="406"/>
        <v>19395.126574534101</v>
      </c>
    </row>
    <row r="8661" spans="1:21" x14ac:dyDescent="0.25">
      <c r="A8661" s="156" t="s">
        <v>20888</v>
      </c>
      <c r="B8661" s="156" t="s">
        <v>150</v>
      </c>
      <c r="C8661" s="223">
        <v>1.7665377855300903</v>
      </c>
      <c r="D8661" s="221">
        <v>2.5145759582519531</v>
      </c>
      <c r="E8661" s="221">
        <v>31.844568252563477</v>
      </c>
      <c r="F8661" s="221">
        <v>59.773239135742188</v>
      </c>
      <c r="G8661" s="221">
        <v>168.73139953613281</v>
      </c>
      <c r="H8661" s="221">
        <v>52.068290710449219</v>
      </c>
      <c r="I8661" s="221">
        <v>34.706718444824219</v>
      </c>
      <c r="J8661" s="221">
        <v>3.5875983238220215</v>
      </c>
      <c r="K8661" s="180">
        <v>1390</v>
      </c>
      <c r="L8661" s="181">
        <v>447</v>
      </c>
      <c r="M8661" s="181">
        <v>442</v>
      </c>
      <c r="N8661" s="181">
        <v>446</v>
      </c>
      <c r="O8661" s="181">
        <v>1273</v>
      </c>
      <c r="P8661" s="181">
        <v>1082</v>
      </c>
      <c r="Q8661" s="181">
        <v>296</v>
      </c>
      <c r="R8661" s="181">
        <v>647</v>
      </c>
      <c r="S8661" s="226">
        <f t="shared" si="407"/>
        <v>6023</v>
      </c>
      <c r="T8661" s="181">
        <f t="shared" si="405"/>
        <v>328040.99373078346</v>
      </c>
      <c r="U8661" s="226">
        <f t="shared" si="406"/>
        <v>21521.55841238689</v>
      </c>
    </row>
    <row r="8662" spans="1:21" x14ac:dyDescent="0.25">
      <c r="A8662" s="156" t="s">
        <v>20889</v>
      </c>
      <c r="B8662" s="156" t="s">
        <v>150</v>
      </c>
      <c r="C8662" s="223">
        <v>5.1500349044799805</v>
      </c>
      <c r="D8662" s="221">
        <v>11.212600708007812</v>
      </c>
      <c r="E8662" s="221">
        <v>20.520606994628906</v>
      </c>
      <c r="F8662" s="221">
        <v>70.261962890625</v>
      </c>
      <c r="G8662" s="221">
        <v>162.32077026367187</v>
      </c>
      <c r="H8662" s="221">
        <v>58.186767578125</v>
      </c>
      <c r="I8662" s="221">
        <v>15.481034278869629</v>
      </c>
      <c r="J8662" s="221">
        <v>6.3003458976745605</v>
      </c>
      <c r="K8662" s="180">
        <v>2987</v>
      </c>
      <c r="L8662" s="181">
        <v>872</v>
      </c>
      <c r="M8662" s="181">
        <v>818</v>
      </c>
      <c r="N8662" s="181">
        <v>924</v>
      </c>
      <c r="O8662" s="181">
        <v>2593</v>
      </c>
      <c r="P8662" s="181">
        <v>1978</v>
      </c>
      <c r="Q8662" s="181">
        <v>527</v>
      </c>
      <c r="R8662" s="181">
        <v>1291</v>
      </c>
      <c r="S8662" s="226">
        <f t="shared" si="407"/>
        <v>11990</v>
      </c>
      <c r="T8662" s="181">
        <f t="shared" si="405"/>
        <v>659151.88749170303</v>
      </c>
      <c r="U8662" s="226">
        <f t="shared" si="406"/>
        <v>43244.521631128511</v>
      </c>
    </row>
    <row r="8663" spans="1:21" x14ac:dyDescent="0.25">
      <c r="A8663" s="156" t="s">
        <v>20890</v>
      </c>
      <c r="B8663" s="156" t="s">
        <v>150</v>
      </c>
      <c r="C8663" s="223">
        <v>8.727879524230957</v>
      </c>
      <c r="D8663" s="221">
        <v>9.1747322082519531</v>
      </c>
      <c r="E8663" s="221">
        <v>28.87452507019043</v>
      </c>
      <c r="F8663" s="221">
        <v>81.869461059570313</v>
      </c>
      <c r="G8663" s="221">
        <v>173.005615234375</v>
      </c>
      <c r="H8663" s="221">
        <v>81.467567443847656</v>
      </c>
      <c r="I8663" s="221">
        <v>26.928071975708008</v>
      </c>
      <c r="J8663" s="221">
        <v>8.4074897766113281</v>
      </c>
      <c r="K8663" s="180">
        <v>1534</v>
      </c>
      <c r="L8663" s="181">
        <v>407</v>
      </c>
      <c r="M8663" s="181">
        <v>502</v>
      </c>
      <c r="N8663" s="181">
        <v>693</v>
      </c>
      <c r="O8663" s="181">
        <v>1904</v>
      </c>
      <c r="P8663" s="181">
        <v>1162</v>
      </c>
      <c r="Q8663" s="181">
        <v>287</v>
      </c>
      <c r="R8663" s="181">
        <v>863</v>
      </c>
      <c r="S8663" s="226">
        <f t="shared" si="407"/>
        <v>7352</v>
      </c>
      <c r="T8663" s="181">
        <f t="shared" si="405"/>
        <v>527405.25640869141</v>
      </c>
      <c r="U8663" s="226">
        <f t="shared" si="406"/>
        <v>34601.111598005729</v>
      </c>
    </row>
    <row r="8664" spans="1:21" x14ac:dyDescent="0.25">
      <c r="A8664" s="156" t="s">
        <v>20891</v>
      </c>
      <c r="B8664" s="156" t="s">
        <v>150</v>
      </c>
      <c r="C8664" s="223">
        <v>8.4767980575561523</v>
      </c>
      <c r="D8664" s="221">
        <v>9.834625244140625</v>
      </c>
      <c r="E8664" s="221">
        <v>17.34477424621582</v>
      </c>
      <c r="F8664" s="221">
        <v>53.925037384033203</v>
      </c>
      <c r="G8664" s="221">
        <v>398.83233642578125</v>
      </c>
      <c r="H8664" s="221">
        <v>193.13597106933594</v>
      </c>
      <c r="I8664" s="221">
        <v>59.107936859130859</v>
      </c>
      <c r="J8664" s="221">
        <v>20.389547348022461</v>
      </c>
      <c r="K8664" s="180">
        <v>498</v>
      </c>
      <c r="L8664" s="181">
        <v>449</v>
      </c>
      <c r="M8664" s="181">
        <v>1007</v>
      </c>
      <c r="N8664" s="181">
        <v>1081</v>
      </c>
      <c r="O8664" s="181">
        <v>1062</v>
      </c>
      <c r="P8664" s="181">
        <v>523</v>
      </c>
      <c r="Q8664" s="181">
        <v>169</v>
      </c>
      <c r="R8664" s="181">
        <v>416</v>
      </c>
      <c r="S8664" s="226">
        <f t="shared" si="407"/>
        <v>5205</v>
      </c>
      <c r="T8664" s="181">
        <f t="shared" si="405"/>
        <v>627437.69242477417</v>
      </c>
      <c r="U8664" s="226">
        <f t="shared" si="406"/>
        <v>41163.870387293762</v>
      </c>
    </row>
    <row r="8665" spans="1:21" x14ac:dyDescent="0.25">
      <c r="A8665" s="156" t="s">
        <v>20892</v>
      </c>
      <c r="B8665" s="156" t="s">
        <v>150</v>
      </c>
      <c r="C8665" s="223">
        <v>3.1749308109283447</v>
      </c>
      <c r="D8665" s="221">
        <v>10.208842277526855</v>
      </c>
      <c r="E8665" s="221">
        <v>5.4102077484130859</v>
      </c>
      <c r="F8665" s="221">
        <v>22.326091766357422</v>
      </c>
      <c r="G8665" s="221">
        <v>129.81707763671875</v>
      </c>
      <c r="H8665" s="221">
        <v>65.757095336914062</v>
      </c>
      <c r="I8665" s="221">
        <v>5.6161928176879883</v>
      </c>
      <c r="J8665" s="221">
        <v>4.1303777694702148</v>
      </c>
      <c r="K8665" s="180">
        <v>1262</v>
      </c>
      <c r="L8665" s="181">
        <v>394</v>
      </c>
      <c r="M8665" s="181">
        <v>462</v>
      </c>
      <c r="N8665" s="181">
        <v>493</v>
      </c>
      <c r="O8665" s="181">
        <v>1306</v>
      </c>
      <c r="P8665" s="181">
        <v>1016</v>
      </c>
      <c r="Q8665" s="181">
        <v>275</v>
      </c>
      <c r="R8665" s="181">
        <v>628</v>
      </c>
      <c r="S8665" s="226">
        <f t="shared" si="407"/>
        <v>5836</v>
      </c>
      <c r="T8665" s="181">
        <f t="shared" si="405"/>
        <v>262023.96828126907</v>
      </c>
      <c r="U8665" s="226">
        <f t="shared" si="406"/>
        <v>17190.425119363859</v>
      </c>
    </row>
    <row r="8666" spans="1:21" x14ac:dyDescent="0.25">
      <c r="A8666" s="156" t="s">
        <v>20893</v>
      </c>
      <c r="B8666" s="156" t="s">
        <v>150</v>
      </c>
      <c r="C8666" s="223">
        <v>-0.48414111137390137</v>
      </c>
      <c r="D8666" s="221">
        <v>0.90537023544311523</v>
      </c>
      <c r="E8666" s="221">
        <v>14.286548614501953</v>
      </c>
      <c r="F8666" s="221">
        <v>13.297859191894531</v>
      </c>
      <c r="G8666" s="221">
        <v>21.665542602539063</v>
      </c>
      <c r="H8666" s="221">
        <v>7.0803098678588867</v>
      </c>
      <c r="I8666" s="221">
        <v>4.3268639594316483E-2</v>
      </c>
      <c r="J8666" s="221">
        <v>-0.38252905011177063</v>
      </c>
      <c r="K8666" s="180">
        <v>1079.38671875</v>
      </c>
      <c r="L8666" s="181">
        <v>316.6044921875</v>
      </c>
      <c r="M8666" s="181">
        <v>351.19647216796875</v>
      </c>
      <c r="N8666" s="181">
        <v>384.02951049804687</v>
      </c>
      <c r="O8666" s="181">
        <v>1063.5565185546875</v>
      </c>
      <c r="P8666" s="181">
        <v>972.6793212890625</v>
      </c>
      <c r="Q8666" s="181">
        <v>318.3634033203125</v>
      </c>
      <c r="R8666" s="181">
        <v>771.57684326171875</v>
      </c>
      <c r="S8666" s="226">
        <f t="shared" si="407"/>
        <v>5257.3932800292969</v>
      </c>
      <c r="T8666" s="181">
        <f t="shared" si="405"/>
        <v>39536.24928117785</v>
      </c>
      <c r="U8666" s="226">
        <f t="shared" si="406"/>
        <v>2593.8273404020333</v>
      </c>
    </row>
    <row r="8667" spans="1:21" x14ac:dyDescent="0.25">
      <c r="A8667" s="156" t="s">
        <v>20772</v>
      </c>
      <c r="B8667" s="156" t="s">
        <v>150</v>
      </c>
      <c r="C8667" s="223">
        <v>-1.0457040071487427</v>
      </c>
      <c r="D8667" s="221">
        <v>-7.8194588422775269E-2</v>
      </c>
      <c r="E8667" s="221">
        <v>-0.45359495282173157</v>
      </c>
      <c r="F8667" s="221">
        <v>2.8969652652740479</v>
      </c>
      <c r="G8667" s="221">
        <v>7.0658059120178223</v>
      </c>
      <c r="H8667" s="221">
        <v>1.5113289356231689</v>
      </c>
      <c r="I8667" s="221">
        <v>-0.94029617309570313</v>
      </c>
      <c r="J8667" s="221">
        <v>-1.3660938739776611</v>
      </c>
      <c r="K8667" s="180">
        <v>19.50529670715332</v>
      </c>
      <c r="L8667" s="181">
        <v>7.4601325988769531</v>
      </c>
      <c r="M8667" s="181">
        <v>7.3542079925537109</v>
      </c>
      <c r="N8667" s="181">
        <v>6.4462809562683105</v>
      </c>
      <c r="O8667" s="181">
        <v>22.47119140625</v>
      </c>
      <c r="P8667" s="181">
        <v>26.920032501220703</v>
      </c>
      <c r="Q8667" s="181">
        <v>8.0502853393554687</v>
      </c>
      <c r="R8667" s="181">
        <v>24.377838134765625</v>
      </c>
      <c r="S8667" s="226">
        <f t="shared" si="407"/>
        <v>122.58526563644409</v>
      </c>
      <c r="T8667" s="181">
        <f t="shared" si="405"/>
        <v>152.94874478936896</v>
      </c>
      <c r="U8667" s="226">
        <f t="shared" si="406"/>
        <v>10.034402431383578</v>
      </c>
    </row>
    <row r="8668" spans="1:21" x14ac:dyDescent="0.25">
      <c r="A8668" s="156" t="s">
        <v>20786</v>
      </c>
      <c r="B8668" s="156" t="s">
        <v>150</v>
      </c>
      <c r="C8668" s="223">
        <v>-0.90025949478149414</v>
      </c>
      <c r="D8668" s="221">
        <v>6.7249849438667297E-2</v>
      </c>
      <c r="E8668" s="221">
        <v>-0.30815050005912781</v>
      </c>
      <c r="F8668" s="221">
        <v>3.0424096584320068</v>
      </c>
      <c r="G8668" s="221">
        <v>7.2112503051757812</v>
      </c>
      <c r="H8668" s="221">
        <v>1.6567734479904175</v>
      </c>
      <c r="I8668" s="221">
        <v>-0.79485172033309937</v>
      </c>
      <c r="J8668" s="221">
        <v>-1.2206494808197021</v>
      </c>
      <c r="K8668" s="180">
        <v>5.8074374198913574</v>
      </c>
      <c r="L8668" s="181">
        <v>1.923586368560791</v>
      </c>
      <c r="M8668" s="181">
        <v>1.7605705261230469</v>
      </c>
      <c r="N8668" s="181">
        <v>1.7931736707687378</v>
      </c>
      <c r="O8668" s="181">
        <v>6.6999492645263672</v>
      </c>
      <c r="P8668" s="181">
        <v>6.6958737373352051</v>
      </c>
      <c r="Q8668" s="181">
        <v>2.5634233951568604</v>
      </c>
      <c r="R8668" s="181">
        <v>5.5955171585083008</v>
      </c>
      <c r="S8668" s="226">
        <f t="shared" si="407"/>
        <v>32.839531540870667</v>
      </c>
      <c r="T8668" s="181">
        <f t="shared" si="405"/>
        <v>50.355058810797964</v>
      </c>
      <c r="U8668" s="226">
        <f t="shared" si="406"/>
        <v>3.30360948865175</v>
      </c>
    </row>
    <row r="8669" spans="1:21" x14ac:dyDescent="0.25">
      <c r="A8669" s="156" t="s">
        <v>20894</v>
      </c>
      <c r="B8669" s="156" t="s">
        <v>150</v>
      </c>
      <c r="C8669" s="223">
        <v>-1.1418054103851318</v>
      </c>
      <c r="D8669" s="221">
        <v>-0.17429597675800323</v>
      </c>
      <c r="E8669" s="221">
        <v>-0.54969638586044312</v>
      </c>
      <c r="F8669" s="221">
        <v>2.8008637428283691</v>
      </c>
      <c r="G8669" s="221">
        <v>6.9697046279907227</v>
      </c>
      <c r="H8669" s="221">
        <v>1.4152275323867798</v>
      </c>
      <c r="I8669" s="221">
        <v>-1.0363976955413818</v>
      </c>
      <c r="J8669" s="221">
        <v>-1.4621955156326294</v>
      </c>
      <c r="K8669" s="180">
        <v>4.535944938659668</v>
      </c>
      <c r="L8669" s="181">
        <v>1.5372195243835449</v>
      </c>
      <c r="M8669" s="181">
        <v>1.3353160619735718</v>
      </c>
      <c r="N8669" s="181">
        <v>1.3353160619735718</v>
      </c>
      <c r="O8669" s="181">
        <v>5.0452923774719238</v>
      </c>
      <c r="P8669" s="181">
        <v>5.7794866561889648</v>
      </c>
      <c r="Q8669" s="181">
        <v>1.9479095935821533</v>
      </c>
      <c r="R8669" s="181">
        <v>4.4694085121154785</v>
      </c>
      <c r="S8669" s="226">
        <f t="shared" si="407"/>
        <v>25.985893726348877</v>
      </c>
      <c r="T8669" s="181">
        <f t="shared" si="405"/>
        <v>32.348450453161263</v>
      </c>
      <c r="U8669" s="226">
        <f t="shared" si="406"/>
        <v>2.1222623979406103</v>
      </c>
    </row>
    <row r="8670" spans="1:21" x14ac:dyDescent="0.25">
      <c r="A8670" s="156" t="s">
        <v>20792</v>
      </c>
      <c r="B8670" s="156" t="s">
        <v>150</v>
      </c>
      <c r="C8670" s="223">
        <v>-1.4332171678543091</v>
      </c>
      <c r="D8670" s="221">
        <v>-1.1145905256271362</v>
      </c>
      <c r="E8670" s="221">
        <v>-0.25200015306472778</v>
      </c>
      <c r="F8670" s="221">
        <v>29.847091674804688</v>
      </c>
      <c r="G8670" s="221">
        <v>30.205181121826172</v>
      </c>
      <c r="H8670" s="221">
        <v>10.233034133911133</v>
      </c>
      <c r="I8670" s="221">
        <v>-0.73870140314102173</v>
      </c>
      <c r="J8670" s="221">
        <v>0.48791581392288208</v>
      </c>
      <c r="K8670" s="180">
        <v>2068.153076171875</v>
      </c>
      <c r="L8670" s="181">
        <v>809.27728271484375</v>
      </c>
      <c r="M8670" s="181">
        <v>575.486083984375</v>
      </c>
      <c r="N8670" s="181">
        <v>525.53070068359375</v>
      </c>
      <c r="O8670" s="181">
        <v>2377.87646484375</v>
      </c>
      <c r="P8670" s="181">
        <v>2617.662353515625</v>
      </c>
      <c r="Q8670" s="181">
        <v>704.3709716796875</v>
      </c>
      <c r="R8670" s="181">
        <v>1688.4921875</v>
      </c>
      <c r="S8670" s="226">
        <f t="shared" si="407"/>
        <v>11366.84912109375</v>
      </c>
      <c r="T8670" s="181">
        <f t="shared" si="405"/>
        <v>110588.75486890503</v>
      </c>
      <c r="U8670" s="226">
        <f t="shared" si="406"/>
        <v>7255.3198933957829</v>
      </c>
    </row>
    <row r="8671" spans="1:21" x14ac:dyDescent="0.25">
      <c r="A8671" s="156" t="s">
        <v>20895</v>
      </c>
      <c r="B8671" s="156" t="s">
        <v>150</v>
      </c>
      <c r="C8671" s="223">
        <v>0.14552190899848938</v>
      </c>
      <c r="D8671" s="221">
        <v>8.4353723526000977</v>
      </c>
      <c r="E8671" s="221">
        <v>1.2859792709350586</v>
      </c>
      <c r="F8671" s="221">
        <v>12.954655647277832</v>
      </c>
      <c r="G8671" s="221">
        <v>15.746622085571289</v>
      </c>
      <c r="H8671" s="221">
        <v>1.4404197931289673</v>
      </c>
      <c r="I8671" s="221">
        <v>0.25092968344688416</v>
      </c>
      <c r="J8671" s="221">
        <v>-0.17486800253391266</v>
      </c>
      <c r="K8671" s="180">
        <v>945</v>
      </c>
      <c r="L8671" s="181">
        <v>267</v>
      </c>
      <c r="M8671" s="181">
        <v>282</v>
      </c>
      <c r="N8671" s="181">
        <v>367</v>
      </c>
      <c r="O8671" s="181">
        <v>1268</v>
      </c>
      <c r="P8671" s="181">
        <v>1047</v>
      </c>
      <c r="Q8671" s="181">
        <v>275</v>
      </c>
      <c r="R8671" s="181">
        <v>710</v>
      </c>
      <c r="S8671" s="226">
        <f t="shared" si="407"/>
        <v>5161</v>
      </c>
      <c r="T8671" s="181">
        <f t="shared" si="405"/>
        <v>28926.453108161688</v>
      </c>
      <c r="U8671" s="226">
        <f t="shared" si="406"/>
        <v>1897.7577867642356</v>
      </c>
    </row>
    <row r="8672" spans="1:21" x14ac:dyDescent="0.25">
      <c r="A8672" s="156" t="s">
        <v>20896</v>
      </c>
      <c r="B8672" s="156" t="s">
        <v>150</v>
      </c>
      <c r="C8672" s="223">
        <v>1.1014660596847534</v>
      </c>
      <c r="D8672" s="221">
        <v>-2.7238390445709229</v>
      </c>
      <c r="E8672" s="221">
        <v>0.36734580993652344</v>
      </c>
      <c r="F8672" s="221">
        <v>3.7179062366485596</v>
      </c>
      <c r="G8672" s="221">
        <v>34.219203948974609</v>
      </c>
      <c r="H8672" s="221">
        <v>10.1339111328125</v>
      </c>
      <c r="I8672" s="221">
        <v>-0.1193554475903511</v>
      </c>
      <c r="J8672" s="221">
        <v>-0.54515308141708374</v>
      </c>
      <c r="K8672" s="180">
        <v>1088.238037109375</v>
      </c>
      <c r="L8672" s="181">
        <v>360.38131713867187</v>
      </c>
      <c r="M8672" s="181">
        <v>321.3636474609375</v>
      </c>
      <c r="N8672" s="181">
        <v>398.68954467773437</v>
      </c>
      <c r="O8672" s="181">
        <v>1424.4993896484375</v>
      </c>
      <c r="P8672" s="181">
        <v>1281.1981201171875</v>
      </c>
      <c r="Q8672" s="181">
        <v>357.54367065429687</v>
      </c>
      <c r="R8672" s="181">
        <v>964.0909423828125</v>
      </c>
      <c r="S8672" s="226">
        <f t="shared" si="407"/>
        <v>6196.0046691894531</v>
      </c>
      <c r="T8672" s="181">
        <f t="shared" si="405"/>
        <v>62977.909593695753</v>
      </c>
      <c r="U8672" s="226">
        <f t="shared" si="406"/>
        <v>4131.7481226845648</v>
      </c>
    </row>
    <row r="8673" spans="1:21" x14ac:dyDescent="0.25">
      <c r="A8673" s="156" t="s">
        <v>20114</v>
      </c>
      <c r="B8673" s="156" t="s">
        <v>153</v>
      </c>
      <c r="C8673" s="223">
        <v>2.0289638042449951</v>
      </c>
      <c r="D8673" s="221">
        <v>2.9964730739593506</v>
      </c>
      <c r="E8673" s="221">
        <v>2.6210727691650391</v>
      </c>
      <c r="F8673" s="221">
        <v>5.9716329574584961</v>
      </c>
      <c r="G8673" s="221">
        <v>10.140473365783691</v>
      </c>
      <c r="H8673" s="221">
        <v>4.5859966278076172</v>
      </c>
      <c r="I8673" s="221">
        <v>2.1343715190887451</v>
      </c>
      <c r="J8673" s="221">
        <v>1.7085738182067871</v>
      </c>
      <c r="K8673" s="180">
        <v>1.6756707429885864</v>
      </c>
      <c r="L8673" s="181">
        <v>0.59002488851547241</v>
      </c>
      <c r="M8673" s="181">
        <v>0.53987276554107666</v>
      </c>
      <c r="N8673" s="181">
        <v>0.54282289743423462</v>
      </c>
      <c r="O8673" s="181">
        <v>1.5060385465621948</v>
      </c>
      <c r="P8673" s="181">
        <v>1.6063427925109863</v>
      </c>
      <c r="Q8673" s="181">
        <v>0.41596755385398865</v>
      </c>
      <c r="R8673" s="181">
        <v>1.0421314239501953</v>
      </c>
      <c r="S8673" s="226">
        <f t="shared" si="407"/>
        <v>7.9188716113567352</v>
      </c>
      <c r="T8673" s="181">
        <f t="shared" si="405"/>
        <v>35.131468050432368</v>
      </c>
      <c r="U8673" s="226">
        <f t="shared" si="406"/>
        <v>2.3048459070965581</v>
      </c>
    </row>
    <row r="8674" spans="1:21" x14ac:dyDescent="0.25">
      <c r="A8674" s="156" t="s">
        <v>20860</v>
      </c>
      <c r="B8674" s="156" t="s">
        <v>153</v>
      </c>
      <c r="C8674" s="223">
        <v>-0.60331219434738159</v>
      </c>
      <c r="D8674" s="221">
        <v>0.36419716477394104</v>
      </c>
      <c r="E8674" s="221">
        <v>-1.120320986956358E-2</v>
      </c>
      <c r="F8674" s="221">
        <v>3.3393568992614746</v>
      </c>
      <c r="G8674" s="221">
        <v>716.85064697265625</v>
      </c>
      <c r="H8674" s="221">
        <v>1.9537208080291748</v>
      </c>
      <c r="I8674" s="221">
        <v>-0.4979044497013092</v>
      </c>
      <c r="J8674" s="221">
        <v>-0.92370206117630005</v>
      </c>
      <c r="K8674" s="180">
        <v>6.0365490913391113</v>
      </c>
      <c r="L8674" s="181">
        <v>2.1188673973083496</v>
      </c>
      <c r="M8674" s="181">
        <v>1.5261771678924561</v>
      </c>
      <c r="N8674" s="181">
        <v>1.6595324277877808</v>
      </c>
      <c r="O8674" s="181">
        <v>7.1596970558166504</v>
      </c>
      <c r="P8674" s="181">
        <v>7.0945010185241699</v>
      </c>
      <c r="Q8674" s="181">
        <v>2.424102783203125</v>
      </c>
      <c r="R8674" s="181">
        <v>7.2871255874633789</v>
      </c>
      <c r="S8674" s="226">
        <f t="shared" si="407"/>
        <v>35.306552529335022</v>
      </c>
      <c r="T8674" s="181">
        <f t="shared" si="405"/>
        <v>5141.0104711646036</v>
      </c>
      <c r="U8674" s="226">
        <f t="shared" si="406"/>
        <v>337.28271547873601</v>
      </c>
    </row>
    <row r="8675" spans="1:21" x14ac:dyDescent="0.25">
      <c r="A8675" s="156" t="s">
        <v>20861</v>
      </c>
      <c r="B8675" s="156" t="s">
        <v>153</v>
      </c>
      <c r="C8675" s="223">
        <v>-0.63222408294677734</v>
      </c>
      <c r="D8675" s="221">
        <v>0.33528530597686768</v>
      </c>
      <c r="E8675" s="221">
        <v>-4.0115077048540115E-2</v>
      </c>
      <c r="F8675" s="221">
        <v>1674.7835693359375</v>
      </c>
      <c r="G8675" s="221">
        <v>1155.704833984375</v>
      </c>
      <c r="H8675" s="221">
        <v>1.9248087406158447</v>
      </c>
      <c r="I8675" s="221">
        <v>-0.52681630849838257</v>
      </c>
      <c r="J8675" s="221">
        <v>-0.95261400938034058</v>
      </c>
      <c r="K8675" s="180">
        <v>13.970410346984863</v>
      </c>
      <c r="L8675" s="181">
        <v>3.6815004348754883</v>
      </c>
      <c r="M8675" s="181">
        <v>2.8133738040924072</v>
      </c>
      <c r="N8675" s="181">
        <v>3.0384435653686523</v>
      </c>
      <c r="O8675" s="181">
        <v>16.462255477905273</v>
      </c>
      <c r="P8675" s="181">
        <v>13.327353477478027</v>
      </c>
      <c r="Q8675" s="181">
        <v>3.5368127822875977</v>
      </c>
      <c r="R8675" s="181">
        <v>9.8226938247680664</v>
      </c>
      <c r="S8675" s="226">
        <f t="shared" si="407"/>
        <v>66.652843713760376</v>
      </c>
      <c r="T8675" s="181">
        <f t="shared" si="405"/>
        <v>24120.964778219219</v>
      </c>
      <c r="U8675" s="226">
        <f t="shared" si="406"/>
        <v>1582.4874401630532</v>
      </c>
    </row>
    <row r="8676" spans="1:21" x14ac:dyDescent="0.25">
      <c r="A8676" s="156" t="s">
        <v>20073</v>
      </c>
      <c r="B8676" s="156" t="s">
        <v>153</v>
      </c>
      <c r="C8676" s="223">
        <v>-1.5657763481140137</v>
      </c>
      <c r="D8676" s="221">
        <v>-0.59826701879501343</v>
      </c>
      <c r="E8676" s="221">
        <v>-0.97366738319396973</v>
      </c>
      <c r="F8676" s="221">
        <v>2.3768928050994873</v>
      </c>
      <c r="G8676" s="221">
        <v>6.5457334518432617</v>
      </c>
      <c r="H8676" s="221">
        <v>0.99125659465789795</v>
      </c>
      <c r="I8676" s="221">
        <v>-1.4603686332702637</v>
      </c>
      <c r="J8676" s="221">
        <v>-1.8861662149429321</v>
      </c>
      <c r="K8676" s="180">
        <v>3.1330752372741699</v>
      </c>
      <c r="L8676" s="181">
        <v>1.2128609418869019</v>
      </c>
      <c r="M8676" s="181">
        <v>1.0896099805831909</v>
      </c>
      <c r="N8676" s="181">
        <v>0.99493896961212158</v>
      </c>
      <c r="O8676" s="181">
        <v>3.458172082901001</v>
      </c>
      <c r="P8676" s="181">
        <v>3.8350698947906494</v>
      </c>
      <c r="Q8676" s="181">
        <v>1.1557011604309082</v>
      </c>
      <c r="R8676" s="181">
        <v>3.1062815189361572</v>
      </c>
      <c r="S8676" s="226">
        <f t="shared" si="407"/>
        <v>17.9857097864151</v>
      </c>
      <c r="T8676" s="181">
        <f t="shared" si="405"/>
        <v>14.563733806800933</v>
      </c>
      <c r="U8676" s="226">
        <f t="shared" si="406"/>
        <v>0.95547280314224692</v>
      </c>
    </row>
    <row r="8677" spans="1:21" x14ac:dyDescent="0.25">
      <c r="A8677" s="156" t="s">
        <v>20078</v>
      </c>
      <c r="B8677" s="156" t="s">
        <v>153</v>
      </c>
      <c r="C8677" s="223">
        <v>0.37815484404563904</v>
      </c>
      <c r="D8677" s="221">
        <v>1.3456642627716064</v>
      </c>
      <c r="E8677" s="221">
        <v>19.531223297119141</v>
      </c>
      <c r="F8677" s="221">
        <v>4.320824146270752</v>
      </c>
      <c r="G8677" s="221">
        <v>72.283401489257813</v>
      </c>
      <c r="H8677" s="221">
        <v>17.55987548828125</v>
      </c>
      <c r="I8677" s="221">
        <v>0.48356261849403381</v>
      </c>
      <c r="J8677" s="221">
        <v>5.7764943689107895E-2</v>
      </c>
      <c r="K8677" s="180">
        <v>340.28762817382812</v>
      </c>
      <c r="L8677" s="181">
        <v>125.4141845703125</v>
      </c>
      <c r="M8677" s="181">
        <v>101.44423675537109</v>
      </c>
      <c r="N8677" s="181">
        <v>95.451751708984375</v>
      </c>
      <c r="O8677" s="181">
        <v>385.23126220703125</v>
      </c>
      <c r="P8677" s="181">
        <v>408.34515380859375</v>
      </c>
      <c r="Q8677" s="181">
        <v>133.97488403320312</v>
      </c>
      <c r="R8677" s="181">
        <v>298.3402099609375</v>
      </c>
      <c r="S8677" s="226">
        <f t="shared" si="407"/>
        <v>1888.4893112182617</v>
      </c>
      <c r="T8677" s="181">
        <f t="shared" si="405"/>
        <v>37789.541975657114</v>
      </c>
      <c r="U8677" s="226">
        <f t="shared" si="406"/>
        <v>2479.2323232440308</v>
      </c>
    </row>
    <row r="8678" spans="1:21" x14ac:dyDescent="0.25">
      <c r="A8678" s="156" t="s">
        <v>20088</v>
      </c>
      <c r="B8678" s="156" t="s">
        <v>153</v>
      </c>
      <c r="C8678" s="223">
        <v>-1.5989296436309814</v>
      </c>
      <c r="D8678" s="221">
        <v>-0.63142025470733643</v>
      </c>
      <c r="E8678" s="221">
        <v>-1.0068205595016479</v>
      </c>
      <c r="F8678" s="221">
        <v>2.3437397480010986</v>
      </c>
      <c r="G8678" s="221">
        <v>6.512580394744873</v>
      </c>
      <c r="H8678" s="221">
        <v>0.95810329914093018</v>
      </c>
      <c r="I8678" s="221">
        <v>-1.4935219287872314</v>
      </c>
      <c r="J8678" s="221">
        <v>-1.9193195104598999</v>
      </c>
      <c r="K8678" s="180">
        <v>26.240850448608398</v>
      </c>
      <c r="L8678" s="181">
        <v>8.7820777893066406</v>
      </c>
      <c r="M8678" s="181">
        <v>5.7610435485839844</v>
      </c>
      <c r="N8678" s="181">
        <v>4.98822021484375</v>
      </c>
      <c r="O8678" s="181">
        <v>29.015987396240234</v>
      </c>
      <c r="P8678" s="181">
        <v>41.627052307128906</v>
      </c>
      <c r="Q8678" s="181">
        <v>13.629785537719727</v>
      </c>
      <c r="R8678" s="181">
        <v>36.357803344726563</v>
      </c>
      <c r="S8678" s="226">
        <f t="shared" si="407"/>
        <v>166.4028205871582</v>
      </c>
      <c r="T8678" s="181">
        <f t="shared" si="405"/>
        <v>97.101639347103628</v>
      </c>
      <c r="U8678" s="226">
        <f t="shared" si="406"/>
        <v>6.3704800408642059</v>
      </c>
    </row>
    <row r="8679" spans="1:21" x14ac:dyDescent="0.25">
      <c r="A8679" s="156" t="s">
        <v>20089</v>
      </c>
      <c r="B8679" s="156" t="s">
        <v>153</v>
      </c>
      <c r="C8679" s="223">
        <v>-1.6504502296447754</v>
      </c>
      <c r="D8679" s="221">
        <v>-0.6829407811164856</v>
      </c>
      <c r="E8679" s="221">
        <v>-18.050758361816406</v>
      </c>
      <c r="F8679" s="221">
        <v>94.59527587890625</v>
      </c>
      <c r="G8679" s="221">
        <v>6.4610595703125</v>
      </c>
      <c r="H8679" s="221">
        <v>0.90658271312713623</v>
      </c>
      <c r="I8679" s="221">
        <v>-1.5450423955917358</v>
      </c>
      <c r="J8679" s="221">
        <v>-1.9708400964736938</v>
      </c>
      <c r="K8679" s="180">
        <v>137.53262329101562</v>
      </c>
      <c r="L8679" s="181">
        <v>42.732067108154297</v>
      </c>
      <c r="M8679" s="181">
        <v>38.333179473876953</v>
      </c>
      <c r="N8679" s="181">
        <v>43.629802703857422</v>
      </c>
      <c r="O8679" s="181">
        <v>170.03054809570312</v>
      </c>
      <c r="P8679" s="181">
        <v>153.51226806640625</v>
      </c>
      <c r="Q8679" s="181">
        <v>53.684406280517578</v>
      </c>
      <c r="R8679" s="181">
        <v>135.10874938964844</v>
      </c>
      <c r="S8679" s="226">
        <f t="shared" si="407"/>
        <v>774.56364440917969</v>
      </c>
      <c r="T8679" s="181">
        <f t="shared" si="405"/>
        <v>4067.582686540738</v>
      </c>
      <c r="U8679" s="226">
        <f t="shared" si="406"/>
        <v>266.85908181781377</v>
      </c>
    </row>
    <row r="8680" spans="1:21" x14ac:dyDescent="0.25">
      <c r="A8680" s="156" t="s">
        <v>20897</v>
      </c>
      <c r="B8680" s="156" t="s">
        <v>153</v>
      </c>
      <c r="C8680" s="223">
        <v>6.9745631217956543</v>
      </c>
      <c r="D8680" s="221">
        <v>7.942072868347168</v>
      </c>
      <c r="E8680" s="221">
        <v>21.853546142578125</v>
      </c>
      <c r="F8680" s="221">
        <v>60.823577880859375</v>
      </c>
      <c r="G8680" s="221">
        <v>305.69741821289062</v>
      </c>
      <c r="H8680" s="221">
        <v>44.3223876953125</v>
      </c>
      <c r="I8680" s="221">
        <v>7.0799708366394043</v>
      </c>
      <c r="J8680" s="221">
        <v>6.6541733741760254</v>
      </c>
      <c r="K8680" s="180">
        <v>41</v>
      </c>
      <c r="L8680" s="181">
        <v>30</v>
      </c>
      <c r="M8680" s="181">
        <v>123</v>
      </c>
      <c r="N8680" s="181">
        <v>184</v>
      </c>
      <c r="O8680" s="181">
        <v>274</v>
      </c>
      <c r="P8680" s="181">
        <v>204</v>
      </c>
      <c r="Q8680" s="181">
        <v>64</v>
      </c>
      <c r="R8680" s="181">
        <v>232</v>
      </c>
      <c r="S8680" s="226">
        <f t="shared" si="407"/>
        <v>1152</v>
      </c>
      <c r="T8680" s="181">
        <f t="shared" si="405"/>
        <v>109203.48981618881</v>
      </c>
      <c r="U8680" s="226">
        <f t="shared" si="406"/>
        <v>7164.4377679345444</v>
      </c>
    </row>
    <row r="8681" spans="1:21" x14ac:dyDescent="0.25">
      <c r="A8681" s="156" t="s">
        <v>20898</v>
      </c>
      <c r="B8681" s="156" t="s">
        <v>153</v>
      </c>
      <c r="C8681" s="223">
        <v>1.1010235548019409</v>
      </c>
      <c r="D8681" s="221">
        <v>2.0685329437255859</v>
      </c>
      <c r="E8681" s="221">
        <v>22.253791809082031</v>
      </c>
      <c r="F8681" s="221">
        <v>31.816658020019531</v>
      </c>
      <c r="G8681" s="221">
        <v>75.45794677734375</v>
      </c>
      <c r="H8681" s="221">
        <v>13.569555282592773</v>
      </c>
      <c r="I8681" s="221">
        <v>1.9261441230773926</v>
      </c>
      <c r="J8681" s="221">
        <v>2.9019782543182373</v>
      </c>
      <c r="K8681" s="180">
        <v>1028</v>
      </c>
      <c r="L8681" s="181">
        <v>425</v>
      </c>
      <c r="M8681" s="181">
        <v>404</v>
      </c>
      <c r="N8681" s="181">
        <v>439</v>
      </c>
      <c r="O8681" s="181">
        <v>1373</v>
      </c>
      <c r="P8681" s="181">
        <v>1517</v>
      </c>
      <c r="Q8681" s="181">
        <v>513</v>
      </c>
      <c r="R8681" s="181">
        <v>1393</v>
      </c>
      <c r="S8681" s="226">
        <f t="shared" si="407"/>
        <v>7092</v>
      </c>
      <c r="T8681" s="181">
        <f t="shared" si="405"/>
        <v>154188.3674094677</v>
      </c>
      <c r="U8681" s="226">
        <f t="shared" si="406"/>
        <v>10115.729494578813</v>
      </c>
    </row>
    <row r="8682" spans="1:21" x14ac:dyDescent="0.25">
      <c r="A8682" s="156" t="s">
        <v>20899</v>
      </c>
      <c r="B8682" s="156" t="s">
        <v>153</v>
      </c>
      <c r="C8682" s="223">
        <v>2.5077698230743408</v>
      </c>
      <c r="D8682" s="221">
        <v>3.4752793312072754</v>
      </c>
      <c r="E8682" s="221">
        <v>33.932727813720703</v>
      </c>
      <c r="F8682" s="221">
        <v>44.153079986572266</v>
      </c>
      <c r="G8682" s="221">
        <v>81.928070068359375</v>
      </c>
      <c r="H8682" s="221">
        <v>19.996374130249023</v>
      </c>
      <c r="I8682" s="221">
        <v>2.6131777763366699</v>
      </c>
      <c r="J8682" s="221">
        <v>7.5424461364746094</v>
      </c>
      <c r="K8682" s="180">
        <v>1542</v>
      </c>
      <c r="L8682" s="181">
        <v>594</v>
      </c>
      <c r="M8682" s="181">
        <v>563</v>
      </c>
      <c r="N8682" s="181">
        <v>655</v>
      </c>
      <c r="O8682" s="181">
        <v>1922</v>
      </c>
      <c r="P8682" s="181">
        <v>1778</v>
      </c>
      <c r="Q8682" s="181">
        <v>528</v>
      </c>
      <c r="R8682" s="181">
        <v>1241</v>
      </c>
      <c r="S8682" s="226">
        <f t="shared" si="407"/>
        <v>8823</v>
      </c>
      <c r="T8682" s="181">
        <f t="shared" si="405"/>
        <v>257714.92753648758</v>
      </c>
      <c r="U8682" s="226">
        <f t="shared" si="406"/>
        <v>16907.724865851404</v>
      </c>
    </row>
    <row r="8683" spans="1:21" x14ac:dyDescent="0.25">
      <c r="A8683" s="156" t="s">
        <v>20900</v>
      </c>
      <c r="B8683" s="156" t="s">
        <v>153</v>
      </c>
      <c r="C8683" s="223">
        <v>2.9760637283325195</v>
      </c>
      <c r="D8683" s="221">
        <v>10.165523529052734</v>
      </c>
      <c r="E8683" s="221">
        <v>33.432506561279297</v>
      </c>
      <c r="F8683" s="221">
        <v>48.761356353759766</v>
      </c>
      <c r="G8683" s="221">
        <v>156.48924255371094</v>
      </c>
      <c r="H8683" s="221">
        <v>44.025978088378906</v>
      </c>
      <c r="I8683" s="221">
        <v>11.93138313293457</v>
      </c>
      <c r="J8683" s="221">
        <v>2.7475152015686035</v>
      </c>
      <c r="K8683" s="180">
        <v>1929</v>
      </c>
      <c r="L8683" s="181">
        <v>660</v>
      </c>
      <c r="M8683" s="181">
        <v>713</v>
      </c>
      <c r="N8683" s="181">
        <v>901</v>
      </c>
      <c r="O8683" s="181">
        <v>2233</v>
      </c>
      <c r="P8683" s="181">
        <v>1902</v>
      </c>
      <c r="Q8683" s="181">
        <v>574</v>
      </c>
      <c r="R8683" s="181">
        <v>1301</v>
      </c>
      <c r="S8683" s="226">
        <f t="shared" si="407"/>
        <v>10213</v>
      </c>
      <c r="T8683" s="181">
        <f t="shared" si="405"/>
        <v>523822.45185613632</v>
      </c>
      <c r="U8683" s="226">
        <f t="shared" si="406"/>
        <v>34366.057019670741</v>
      </c>
    </row>
    <row r="8684" spans="1:21" x14ac:dyDescent="0.25">
      <c r="A8684" s="156" t="s">
        <v>20901</v>
      </c>
      <c r="B8684" s="156" t="s">
        <v>153</v>
      </c>
      <c r="C8684" s="223">
        <v>4.8125462532043457</v>
      </c>
      <c r="D8684" s="221">
        <v>11.471427917480469</v>
      </c>
      <c r="E8684" s="221">
        <v>32.619918823242187</v>
      </c>
      <c r="F8684" s="221">
        <v>74.01202392578125</v>
      </c>
      <c r="G8684" s="221">
        <v>112.485107421875</v>
      </c>
      <c r="H8684" s="221">
        <v>26.800300598144531</v>
      </c>
      <c r="I8684" s="221">
        <v>15.112604141235352</v>
      </c>
      <c r="J8684" s="221">
        <v>3.6414997577667236</v>
      </c>
      <c r="K8684" s="180">
        <v>1224</v>
      </c>
      <c r="L8684" s="181">
        <v>354</v>
      </c>
      <c r="M8684" s="181">
        <v>560</v>
      </c>
      <c r="N8684" s="181">
        <v>743</v>
      </c>
      <c r="O8684" s="181">
        <v>1524</v>
      </c>
      <c r="P8684" s="181">
        <v>1137</v>
      </c>
      <c r="Q8684" s="181">
        <v>344</v>
      </c>
      <c r="R8684" s="181">
        <v>731</v>
      </c>
      <c r="S8684" s="226">
        <f t="shared" si="407"/>
        <v>6617</v>
      </c>
      <c r="T8684" s="181">
        <f t="shared" si="405"/>
        <v>292969.44805312157</v>
      </c>
      <c r="U8684" s="226">
        <f t="shared" si="406"/>
        <v>19220.643790923634</v>
      </c>
    </row>
    <row r="8685" spans="1:21" x14ac:dyDescent="0.25">
      <c r="A8685" s="156" t="s">
        <v>20902</v>
      </c>
      <c r="B8685" s="156" t="s">
        <v>153</v>
      </c>
      <c r="C8685" s="223">
        <v>2.7582974433898926</v>
      </c>
      <c r="D8685" s="221">
        <v>3.7258069515228271</v>
      </c>
      <c r="E8685" s="221">
        <v>3.3504064083099365</v>
      </c>
      <c r="F8685" s="221">
        <v>88.060882568359375</v>
      </c>
      <c r="G8685" s="221">
        <v>214.80766296386719</v>
      </c>
      <c r="H8685" s="221">
        <v>56.117866516113281</v>
      </c>
      <c r="I8685" s="221">
        <v>2.8637051582336426</v>
      </c>
      <c r="J8685" s="221">
        <v>2.4379074573516846</v>
      </c>
      <c r="K8685" s="180">
        <v>408</v>
      </c>
      <c r="L8685" s="181">
        <v>170</v>
      </c>
      <c r="M8685" s="181">
        <v>214</v>
      </c>
      <c r="N8685" s="181">
        <v>180</v>
      </c>
      <c r="O8685" s="181">
        <v>514</v>
      </c>
      <c r="P8685" s="181">
        <v>514</v>
      </c>
      <c r="Q8685" s="181">
        <v>141</v>
      </c>
      <c r="R8685" s="181">
        <v>386</v>
      </c>
      <c r="S8685" s="226">
        <f t="shared" si="407"/>
        <v>2527</v>
      </c>
      <c r="T8685" s="181">
        <f t="shared" si="405"/>
        <v>158927.25523090363</v>
      </c>
      <c r="U8685" s="226">
        <f t="shared" si="406"/>
        <v>10426.630427717926</v>
      </c>
    </row>
    <row r="8686" spans="1:21" x14ac:dyDescent="0.25">
      <c r="A8686" s="156" t="s">
        <v>20893</v>
      </c>
      <c r="B8686" s="156" t="s">
        <v>153</v>
      </c>
      <c r="C8686" s="223">
        <v>2.8929879665374756</v>
      </c>
      <c r="D8686" s="221">
        <v>3.8604972362518311</v>
      </c>
      <c r="E8686" s="221">
        <v>14.445463180541992</v>
      </c>
      <c r="F8686" s="221">
        <v>80.619415283203125</v>
      </c>
      <c r="G8686" s="221">
        <v>115.94491577148437</v>
      </c>
      <c r="H8686" s="221">
        <v>15.904865264892578</v>
      </c>
      <c r="I8686" s="221">
        <v>-1.828730583190918</v>
      </c>
      <c r="J8686" s="221">
        <v>2.5725979804992676</v>
      </c>
      <c r="K8686" s="180">
        <v>761.61322021484375</v>
      </c>
      <c r="L8686" s="181">
        <v>223.3955078125</v>
      </c>
      <c r="M8686" s="181">
        <v>247.80354309082031</v>
      </c>
      <c r="N8686" s="181">
        <v>270.97048950195312</v>
      </c>
      <c r="O8686" s="181">
        <v>750.44342041015625</v>
      </c>
      <c r="P8686" s="181">
        <v>686.3206787109375</v>
      </c>
      <c r="Q8686" s="181">
        <v>224.6365966796875</v>
      </c>
      <c r="R8686" s="181">
        <v>544.42315673828125</v>
      </c>
      <c r="S8686" s="226">
        <f t="shared" si="407"/>
        <v>3709.6066131591797</v>
      </c>
      <c r="T8686" s="181">
        <f t="shared" si="405"/>
        <v>127406.59419535288</v>
      </c>
      <c r="U8686" s="226">
        <f t="shared" si="406"/>
        <v>8358.6762371194782</v>
      </c>
    </row>
    <row r="8687" spans="1:21" x14ac:dyDescent="0.25">
      <c r="A8687" s="156" t="s">
        <v>20903</v>
      </c>
      <c r="B8687" s="156" t="s">
        <v>153</v>
      </c>
      <c r="C8687" s="223">
        <v>2.949704647064209</v>
      </c>
      <c r="D8687" s="221">
        <v>6.5738534927368164</v>
      </c>
      <c r="E8687" s="221">
        <v>19.352180480957031</v>
      </c>
      <c r="F8687" s="221">
        <v>44.097274780273438</v>
      </c>
      <c r="G8687" s="221">
        <v>124.03776550292969</v>
      </c>
      <c r="H8687" s="221">
        <v>20.131877899169922</v>
      </c>
      <c r="I8687" s="221">
        <v>2.5695137977600098</v>
      </c>
      <c r="J8687" s="221">
        <v>2.1437160968780518</v>
      </c>
      <c r="K8687" s="180">
        <v>2314</v>
      </c>
      <c r="L8687" s="181">
        <v>842</v>
      </c>
      <c r="M8687" s="181">
        <v>789</v>
      </c>
      <c r="N8687" s="181">
        <v>731</v>
      </c>
      <c r="O8687" s="181">
        <v>2363</v>
      </c>
      <c r="P8687" s="181">
        <v>2561</v>
      </c>
      <c r="Q8687" s="181">
        <v>780</v>
      </c>
      <c r="R8687" s="181">
        <v>2173</v>
      </c>
      <c r="S8687" s="226">
        <f t="shared" si="407"/>
        <v>12553</v>
      </c>
      <c r="T8687" s="181">
        <f t="shared" si="405"/>
        <v>411186.2744820118</v>
      </c>
      <c r="U8687" s="226">
        <f t="shared" si="406"/>
        <v>26976.413295159269</v>
      </c>
    </row>
    <row r="8688" spans="1:21" x14ac:dyDescent="0.25">
      <c r="A8688" s="156" t="s">
        <v>20904</v>
      </c>
      <c r="B8688" s="156" t="s">
        <v>153</v>
      </c>
      <c r="C8688" s="223">
        <v>1.0150520801544189</v>
      </c>
      <c r="D8688" s="221">
        <v>3.8343813419342041</v>
      </c>
      <c r="E8688" s="221">
        <v>12.875591278076172</v>
      </c>
      <c r="F8688" s="221">
        <v>50.059383392333984</v>
      </c>
      <c r="G8688" s="221">
        <v>86.434516906738281</v>
      </c>
      <c r="H8688" s="221">
        <v>22.045160293579102</v>
      </c>
      <c r="I8688" s="221">
        <v>1.1204599142074585</v>
      </c>
      <c r="J8688" s="221">
        <v>0.69466227293014526</v>
      </c>
      <c r="K8688" s="180">
        <v>1684</v>
      </c>
      <c r="L8688" s="181">
        <v>707</v>
      </c>
      <c r="M8688" s="181">
        <v>728</v>
      </c>
      <c r="N8688" s="181">
        <v>714</v>
      </c>
      <c r="O8688" s="181">
        <v>2264</v>
      </c>
      <c r="P8688" s="181">
        <v>2407</v>
      </c>
      <c r="Q8688" s="181">
        <v>692</v>
      </c>
      <c r="R8688" s="181">
        <v>1723</v>
      </c>
      <c r="S8688" s="226">
        <f t="shared" si="407"/>
        <v>10919</v>
      </c>
      <c r="T8688" s="181">
        <f t="shared" si="405"/>
        <v>300258.79396468401</v>
      </c>
      <c r="U8688" s="226">
        <f t="shared" si="406"/>
        <v>19698.870862606425</v>
      </c>
    </row>
    <row r="8689" spans="1:21" x14ac:dyDescent="0.25">
      <c r="A8689" s="156" t="s">
        <v>20905</v>
      </c>
      <c r="B8689" s="156" t="s">
        <v>153</v>
      </c>
      <c r="C8689" s="223">
        <v>2.2923808097839355</v>
      </c>
      <c r="D8689" s="221">
        <v>8.5526046752929687</v>
      </c>
      <c r="E8689" s="221">
        <v>10.709596633911133</v>
      </c>
      <c r="F8689" s="221">
        <v>41.255325317382813</v>
      </c>
      <c r="G8689" s="221">
        <v>95.262481689453125</v>
      </c>
      <c r="H8689" s="221">
        <v>37.487522125244141</v>
      </c>
      <c r="I8689" s="221">
        <v>2.3977885246276855</v>
      </c>
      <c r="J8689" s="221">
        <v>1.9719908237457275</v>
      </c>
      <c r="K8689" s="180">
        <v>1805</v>
      </c>
      <c r="L8689" s="181">
        <v>533</v>
      </c>
      <c r="M8689" s="181">
        <v>750</v>
      </c>
      <c r="N8689" s="181">
        <v>886</v>
      </c>
      <c r="O8689" s="181">
        <v>2469</v>
      </c>
      <c r="P8689" s="181">
        <v>1898</v>
      </c>
      <c r="Q8689" s="181">
        <v>565</v>
      </c>
      <c r="R8689" s="181">
        <v>1585</v>
      </c>
      <c r="S8689" s="226">
        <f t="shared" si="407"/>
        <v>10491</v>
      </c>
      <c r="T8689" s="181">
        <f t="shared" si="405"/>
        <v>364115.44161725044</v>
      </c>
      <c r="U8689" s="226">
        <f t="shared" si="406"/>
        <v>23888.269744874691</v>
      </c>
    </row>
    <row r="8690" spans="1:21" x14ac:dyDescent="0.25">
      <c r="A8690" s="156" t="s">
        <v>18305</v>
      </c>
      <c r="B8690" s="156" t="s">
        <v>153</v>
      </c>
      <c r="C8690" s="223">
        <v>2.1024081707000732</v>
      </c>
      <c r="D8690" s="221">
        <v>10.974348068237305</v>
      </c>
      <c r="E8690" s="221">
        <v>17.105899810791016</v>
      </c>
      <c r="F8690" s="221">
        <v>61.337848663330078</v>
      </c>
      <c r="G8690" s="221">
        <v>107.23298645019531</v>
      </c>
      <c r="H8690" s="221">
        <v>19.206230163574219</v>
      </c>
      <c r="I8690" s="221">
        <v>2.2078161239624023</v>
      </c>
      <c r="J8690" s="221">
        <v>9.2091073989868164</v>
      </c>
      <c r="K8690" s="180">
        <v>1114.8048095703125</v>
      </c>
      <c r="L8690" s="181">
        <v>428.62155151367187</v>
      </c>
      <c r="M8690" s="181">
        <v>443.20053100585937</v>
      </c>
      <c r="N8690" s="181">
        <v>395.57589721679687</v>
      </c>
      <c r="O8690" s="181">
        <v>1023.4432983398437</v>
      </c>
      <c r="P8690" s="181">
        <v>1248.9312744140625</v>
      </c>
      <c r="Q8690" s="181">
        <v>345.03549194335937</v>
      </c>
      <c r="R8690" s="181">
        <v>829.05712890625</v>
      </c>
      <c r="S8690" s="226">
        <f t="shared" si="407"/>
        <v>5828.6699829101562</v>
      </c>
      <c r="T8690" s="181">
        <f t="shared" si="405"/>
        <v>181023.5291548032</v>
      </c>
      <c r="U8690" s="226">
        <f t="shared" si="406"/>
        <v>11876.285376451489</v>
      </c>
    </row>
    <row r="8691" spans="1:21" x14ac:dyDescent="0.25">
      <c r="A8691" s="156" t="s">
        <v>18306</v>
      </c>
      <c r="B8691" s="156" t="s">
        <v>153</v>
      </c>
      <c r="C8691" s="223">
        <v>2.2435641288757324</v>
      </c>
      <c r="D8691" s="221">
        <v>3.2110733985900879</v>
      </c>
      <c r="E8691" s="221">
        <v>2.8356730937957764</v>
      </c>
      <c r="F8691" s="221">
        <v>11.743178367614746</v>
      </c>
      <c r="G8691" s="221">
        <v>64.926124572753906</v>
      </c>
      <c r="H8691" s="221">
        <v>22.127326965332031</v>
      </c>
      <c r="I8691" s="221">
        <v>2.3489718437194824</v>
      </c>
      <c r="J8691" s="221">
        <v>3.6432881355285645</v>
      </c>
      <c r="K8691" s="180">
        <v>977.84771728515625</v>
      </c>
      <c r="L8691" s="181">
        <v>372.13638305664062</v>
      </c>
      <c r="M8691" s="181">
        <v>465.17047119140625</v>
      </c>
      <c r="N8691" s="181">
        <v>451.3143310546875</v>
      </c>
      <c r="O8691" s="181">
        <v>1124.326904296875</v>
      </c>
      <c r="P8691" s="181">
        <v>1340.0869140625</v>
      </c>
      <c r="Q8691" s="181">
        <v>439.43765258789063</v>
      </c>
      <c r="R8691" s="181">
        <v>1202.51513671875</v>
      </c>
      <c r="S8691" s="226">
        <f t="shared" si="407"/>
        <v>6372.8355102539062</v>
      </c>
      <c r="T8691" s="181">
        <f t="shared" si="405"/>
        <v>118071.82314260789</v>
      </c>
      <c r="U8691" s="226">
        <f t="shared" si="406"/>
        <v>7746.2563740008363</v>
      </c>
    </row>
    <row r="8692" spans="1:21" x14ac:dyDescent="0.25">
      <c r="A8692" s="156" t="s">
        <v>18307</v>
      </c>
      <c r="B8692" s="156" t="s">
        <v>153</v>
      </c>
      <c r="C8692" s="223">
        <v>2.1544497013092041</v>
      </c>
      <c r="D8692" s="221">
        <v>3.1219592094421387</v>
      </c>
      <c r="E8692" s="221">
        <v>110.14716339111328</v>
      </c>
      <c r="F8692" s="221">
        <v>71.612014770507813</v>
      </c>
      <c r="G8692" s="221">
        <v>355.42535400390625</v>
      </c>
      <c r="H8692" s="221">
        <v>23.464694976806641</v>
      </c>
      <c r="I8692" s="221">
        <v>51.032829284667969</v>
      </c>
      <c r="J8692" s="221">
        <v>9.9191522598266602</v>
      </c>
      <c r="K8692" s="180">
        <v>201.35844421386719</v>
      </c>
      <c r="L8692" s="181">
        <v>77.49249267578125</v>
      </c>
      <c r="M8692" s="181">
        <v>80.848464965820313</v>
      </c>
      <c r="N8692" s="181">
        <v>79.323020935058594</v>
      </c>
      <c r="O8692" s="181">
        <v>266.64738464355469</v>
      </c>
      <c r="P8692" s="181">
        <v>311.49539184570312</v>
      </c>
      <c r="Q8692" s="181">
        <v>104.34028625488281</v>
      </c>
      <c r="R8692" s="181">
        <v>266.03720092773437</v>
      </c>
      <c r="S8692" s="226">
        <f t="shared" si="407"/>
        <v>1387.5426864624023</v>
      </c>
      <c r="T8692" s="181">
        <f t="shared" si="405"/>
        <v>125307.48442474865</v>
      </c>
      <c r="U8692" s="226">
        <f t="shared" si="406"/>
        <v>8220.9613953605658</v>
      </c>
    </row>
    <row r="8693" spans="1:21" x14ac:dyDescent="0.25">
      <c r="A8693" s="156" t="s">
        <v>20771</v>
      </c>
      <c r="B8693" s="156" t="s">
        <v>153</v>
      </c>
      <c r="C8693" s="223">
        <v>0.41758522391319275</v>
      </c>
      <c r="D8693" s="221">
        <v>1.3850946426391602</v>
      </c>
      <c r="E8693" s="221">
        <v>1.0096942186355591</v>
      </c>
      <c r="F8693" s="221">
        <v>4.3602542877197266</v>
      </c>
      <c r="G8693" s="221">
        <v>8.5290956497192383</v>
      </c>
      <c r="H8693" s="221">
        <v>2.9746179580688477</v>
      </c>
      <c r="I8693" s="221">
        <v>0.52299302816390991</v>
      </c>
      <c r="J8693" s="221">
        <v>9.7195319831371307E-2</v>
      </c>
      <c r="K8693" s="180">
        <v>0.95879960060119629</v>
      </c>
      <c r="L8693" s="181">
        <v>0.35198372602462769</v>
      </c>
      <c r="M8693" s="181">
        <v>0.30010172724723816</v>
      </c>
      <c r="N8693" s="181">
        <v>0.2675483226776123</v>
      </c>
      <c r="O8693" s="181">
        <v>0.91454732418060303</v>
      </c>
      <c r="P8693" s="181">
        <v>0.98067140579223633</v>
      </c>
      <c r="Q8693" s="181">
        <v>0.32197356224060059</v>
      </c>
      <c r="R8693" s="181">
        <v>0.77568668127059937</v>
      </c>
      <c r="S8693" s="226">
        <f t="shared" si="407"/>
        <v>4.8713123500347137</v>
      </c>
      <c r="T8693" s="181">
        <f t="shared" si="405"/>
        <v>13.318668441394497</v>
      </c>
      <c r="U8693" s="226">
        <f t="shared" si="406"/>
        <v>0.87378866152296764</v>
      </c>
    </row>
    <row r="8694" spans="1:21" x14ac:dyDescent="0.25">
      <c r="A8694" s="156" t="s">
        <v>20773</v>
      </c>
      <c r="B8694" s="156" t="s">
        <v>153</v>
      </c>
      <c r="C8694" s="223">
        <v>1.298146415501833E-2</v>
      </c>
      <c r="D8694" s="221">
        <v>0.98049092292785645</v>
      </c>
      <c r="E8694" s="221">
        <v>0.6050904393196106</v>
      </c>
      <c r="F8694" s="221">
        <v>3.9556505680084229</v>
      </c>
      <c r="G8694" s="221">
        <v>8.1244916915893555</v>
      </c>
      <c r="H8694" s="221">
        <v>2.570014476776123</v>
      </c>
      <c r="I8694" s="221">
        <v>0.11838924139738083</v>
      </c>
      <c r="J8694" s="221">
        <v>-0.30740845203399658</v>
      </c>
      <c r="K8694" s="180">
        <v>12.592020034790039</v>
      </c>
      <c r="L8694" s="181">
        <v>4.3427157402038574</v>
      </c>
      <c r="M8694" s="181">
        <v>4.2499227523803711</v>
      </c>
      <c r="N8694" s="181">
        <v>4.4540672302246094</v>
      </c>
      <c r="O8694" s="181">
        <v>13.306526184082031</v>
      </c>
      <c r="P8694" s="181">
        <v>11.218682289123535</v>
      </c>
      <c r="Q8694" s="181">
        <v>3.0157747268676758</v>
      </c>
      <c r="R8694" s="181">
        <v>7.2285804748535156</v>
      </c>
      <c r="S8694" s="226">
        <f t="shared" si="407"/>
        <v>60.408289432525635</v>
      </c>
      <c r="T8694" s="181">
        <f t="shared" si="405"/>
        <v>159.68762328319607</v>
      </c>
      <c r="U8694" s="226">
        <f t="shared" si="406"/>
        <v>10.476515368213365</v>
      </c>
    </row>
    <row r="8695" spans="1:21" x14ac:dyDescent="0.25">
      <c r="A8695" s="156" t="s">
        <v>20894</v>
      </c>
      <c r="B8695" s="156" t="s">
        <v>153</v>
      </c>
      <c r="C8695" s="223">
        <v>4.2813461273908615E-2</v>
      </c>
      <c r="D8695" s="221">
        <v>1.0103228092193604</v>
      </c>
      <c r="E8695" s="221">
        <v>3.8920550346374512</v>
      </c>
      <c r="F8695" s="221">
        <v>10.1029052734375</v>
      </c>
      <c r="G8695" s="221">
        <v>38.944343566894531</v>
      </c>
      <c r="H8695" s="221">
        <v>11.86780834197998</v>
      </c>
      <c r="I8695" s="221">
        <v>2.9408636093139648</v>
      </c>
      <c r="J8695" s="221">
        <v>-0.27757644653320313</v>
      </c>
      <c r="K8695" s="180">
        <v>1972.464111328125</v>
      </c>
      <c r="L8695" s="181">
        <v>668.4627685546875</v>
      </c>
      <c r="M8695" s="181">
        <v>580.6646728515625</v>
      </c>
      <c r="N8695" s="181">
        <v>580.6646728515625</v>
      </c>
      <c r="O8695" s="181">
        <v>2193.95458984375</v>
      </c>
      <c r="P8695" s="181">
        <v>2513.220458984375</v>
      </c>
      <c r="Q8695" s="181">
        <v>847.05206298828125</v>
      </c>
      <c r="R8695" s="181">
        <v>1943.5306396484375</v>
      </c>
      <c r="S8695" s="226">
        <f t="shared" si="407"/>
        <v>11300.013977050781</v>
      </c>
      <c r="T8695" s="181">
        <f t="shared" si="405"/>
        <v>126106.31655085243</v>
      </c>
      <c r="U8695" s="226">
        <f t="shared" si="406"/>
        <v>8273.3698217224937</v>
      </c>
    </row>
    <row r="8696" spans="1:21" x14ac:dyDescent="0.25">
      <c r="A8696" s="156" t="s">
        <v>20906</v>
      </c>
      <c r="B8696" s="156" t="s">
        <v>153</v>
      </c>
      <c r="C8696" s="223">
        <v>-2.0710599422454834</v>
      </c>
      <c r="D8696" s="221">
        <v>-1.1035505533218384</v>
      </c>
      <c r="E8696" s="221">
        <v>-5.6697773933410645</v>
      </c>
      <c r="F8696" s="221">
        <v>15.667994499206543</v>
      </c>
      <c r="G8696" s="221">
        <v>42.761451721191406</v>
      </c>
      <c r="H8696" s="221">
        <v>6.4708032608032227</v>
      </c>
      <c r="I8696" s="221">
        <v>-1.9656522274017334</v>
      </c>
      <c r="J8696" s="221">
        <v>-1.9732284545898438</v>
      </c>
      <c r="K8696" s="180">
        <v>1107</v>
      </c>
      <c r="L8696" s="181">
        <v>454</v>
      </c>
      <c r="M8696" s="181">
        <v>335</v>
      </c>
      <c r="N8696" s="181">
        <v>265</v>
      </c>
      <c r="O8696" s="181">
        <v>1256</v>
      </c>
      <c r="P8696" s="181">
        <v>1928</v>
      </c>
      <c r="Q8696" s="181">
        <v>765</v>
      </c>
      <c r="R8696" s="181">
        <v>2008</v>
      </c>
      <c r="S8696" s="226">
        <f t="shared" si="407"/>
        <v>8118</v>
      </c>
      <c r="T8696" s="181">
        <f t="shared" si="405"/>
        <v>60177.0931661129</v>
      </c>
      <c r="U8696" s="226">
        <f t="shared" si="406"/>
        <v>3947.9968979883433</v>
      </c>
    </row>
    <row r="8697" spans="1:21" x14ac:dyDescent="0.25">
      <c r="A8697" s="156" t="s">
        <v>20907</v>
      </c>
      <c r="B8697" s="156" t="s">
        <v>153</v>
      </c>
      <c r="C8697" s="223">
        <v>0.860698401927948</v>
      </c>
      <c r="D8697" s="221">
        <v>3.5529217720031738</v>
      </c>
      <c r="E8697" s="221">
        <v>18.269214630126953</v>
      </c>
      <c r="F8697" s="221">
        <v>38.629432678222656</v>
      </c>
      <c r="G8697" s="221">
        <v>76.231742858886719</v>
      </c>
      <c r="H8697" s="221">
        <v>11.23582935333252</v>
      </c>
      <c r="I8697" s="221">
        <v>10.814261436462402</v>
      </c>
      <c r="J8697" s="221">
        <v>1.4768359661102295</v>
      </c>
      <c r="K8697" s="180">
        <v>1475</v>
      </c>
      <c r="L8697" s="181">
        <v>495</v>
      </c>
      <c r="M8697" s="181">
        <v>458</v>
      </c>
      <c r="N8697" s="181">
        <v>508</v>
      </c>
      <c r="O8697" s="181">
        <v>1528</v>
      </c>
      <c r="P8697" s="181">
        <v>1667</v>
      </c>
      <c r="Q8697" s="181">
        <v>520</v>
      </c>
      <c r="R8697" s="181">
        <v>1442</v>
      </c>
      <c r="S8697" s="226">
        <f t="shared" si="407"/>
        <v>8093</v>
      </c>
      <c r="T8697" s="181">
        <f t="shared" si="405"/>
        <v>173984.52255159616</v>
      </c>
      <c r="U8697" s="226">
        <f t="shared" si="406"/>
        <v>11414.482142492192</v>
      </c>
    </row>
    <row r="8698" spans="1:21" x14ac:dyDescent="0.25">
      <c r="A8698" s="156" t="s">
        <v>20908</v>
      </c>
      <c r="B8698" s="156" t="s">
        <v>153</v>
      </c>
      <c r="C8698" s="223">
        <v>1.8660150766372681</v>
      </c>
      <c r="D8698" s="221">
        <v>2.8335244655609131</v>
      </c>
      <c r="E8698" s="221">
        <v>28.260843276977539</v>
      </c>
      <c r="F8698" s="221">
        <v>79.571891784667969</v>
      </c>
      <c r="G8698" s="221">
        <v>101.40752410888672</v>
      </c>
      <c r="H8698" s="221">
        <v>19.814764022827148</v>
      </c>
      <c r="I8698" s="221">
        <v>1.9714229106903076</v>
      </c>
      <c r="J8698" s="221">
        <v>2.8234355449676514</v>
      </c>
      <c r="K8698" s="180">
        <v>2817</v>
      </c>
      <c r="L8698" s="181">
        <v>955</v>
      </c>
      <c r="M8698" s="181">
        <v>854</v>
      </c>
      <c r="N8698" s="181">
        <v>907</v>
      </c>
      <c r="O8698" s="181">
        <v>2694</v>
      </c>
      <c r="P8698" s="181">
        <v>2629</v>
      </c>
      <c r="Q8698" s="181">
        <v>720</v>
      </c>
      <c r="R8698" s="181">
        <v>2146</v>
      </c>
      <c r="S8698" s="226">
        <f t="shared" si="407"/>
        <v>13722</v>
      </c>
      <c r="T8698" s="181">
        <f t="shared" si="405"/>
        <v>437032.44808328152</v>
      </c>
      <c r="U8698" s="226">
        <f t="shared" si="406"/>
        <v>28672.085316421711</v>
      </c>
    </row>
    <row r="8699" spans="1:21" x14ac:dyDescent="0.25">
      <c r="A8699" s="156" t="s">
        <v>20909</v>
      </c>
      <c r="B8699" s="156" t="s">
        <v>153</v>
      </c>
      <c r="C8699" s="223">
        <v>2.7832832336425781</v>
      </c>
      <c r="D8699" s="221">
        <v>6.8169770240783691</v>
      </c>
      <c r="E8699" s="221">
        <v>13.899622917175293</v>
      </c>
      <c r="F8699" s="221">
        <v>66.907791137695312</v>
      </c>
      <c r="G8699" s="221">
        <v>68.8834228515625</v>
      </c>
      <c r="H8699" s="221">
        <v>26.390453338623047</v>
      </c>
      <c r="I8699" s="221">
        <v>21.015155792236328</v>
      </c>
      <c r="J8699" s="221">
        <v>3.997255802154541</v>
      </c>
      <c r="K8699" s="180">
        <v>1715</v>
      </c>
      <c r="L8699" s="181">
        <v>604</v>
      </c>
      <c r="M8699" s="181">
        <v>602</v>
      </c>
      <c r="N8699" s="181">
        <v>765</v>
      </c>
      <c r="O8699" s="181">
        <v>2385</v>
      </c>
      <c r="P8699" s="181">
        <v>1970</v>
      </c>
      <c r="Q8699" s="181">
        <v>516</v>
      </c>
      <c r="R8699" s="181">
        <v>1207</v>
      </c>
      <c r="S8699" s="226">
        <f t="shared" si="407"/>
        <v>9764</v>
      </c>
      <c r="T8699" s="181">
        <f t="shared" si="405"/>
        <v>300387.48280477524</v>
      </c>
      <c r="U8699" s="226">
        <f t="shared" si="406"/>
        <v>19707.313662262488</v>
      </c>
    </row>
    <row r="8700" spans="1:21" x14ac:dyDescent="0.25">
      <c r="A8700" s="156" t="s">
        <v>20896</v>
      </c>
      <c r="B8700" s="156" t="s">
        <v>153</v>
      </c>
      <c r="C8700" s="223">
        <v>-0.49800381064414978</v>
      </c>
      <c r="D8700" s="221">
        <v>0.35387265682220459</v>
      </c>
      <c r="E8700" s="221">
        <v>-0.45522204041481018</v>
      </c>
      <c r="F8700" s="221">
        <v>3.3290326595306396</v>
      </c>
      <c r="G8700" s="221">
        <v>52.014450073242187</v>
      </c>
      <c r="H8700" s="221">
        <v>17.614139556884766</v>
      </c>
      <c r="I8700" s="221">
        <v>-0.50822895765304565</v>
      </c>
      <c r="J8700" s="221">
        <v>9.8901844024658203</v>
      </c>
      <c r="K8700" s="180">
        <v>445.761962890625</v>
      </c>
      <c r="L8700" s="181">
        <v>147.61869812011719</v>
      </c>
      <c r="M8700" s="181">
        <v>131.6363525390625</v>
      </c>
      <c r="N8700" s="181">
        <v>163.31044006347656</v>
      </c>
      <c r="O8700" s="181">
        <v>583.50067138671875</v>
      </c>
      <c r="P8700" s="181">
        <v>524.8018798828125</v>
      </c>
      <c r="Q8700" s="181">
        <v>146.45634460449219</v>
      </c>
      <c r="R8700" s="181">
        <v>394.9090576171875</v>
      </c>
      <c r="S8700" s="226">
        <f t="shared" si="407"/>
        <v>2537.9954071044922</v>
      </c>
      <c r="T8700" s="181">
        <f t="shared" si="405"/>
        <v>43739.679222555773</v>
      </c>
      <c r="U8700" s="226">
        <f t="shared" si="406"/>
        <v>2869.5988590372417</v>
      </c>
    </row>
    <row r="8701" spans="1:21" x14ac:dyDescent="0.25">
      <c r="A8701" s="156" t="s">
        <v>20910</v>
      </c>
      <c r="B8701" s="156" t="s">
        <v>153</v>
      </c>
      <c r="C8701" s="223">
        <v>-0.78494435548782349</v>
      </c>
      <c r="D8701" s="221">
        <v>5.5283899307250977</v>
      </c>
      <c r="E8701" s="221">
        <v>22.718076705932617</v>
      </c>
      <c r="F8701" s="221">
        <v>10.578338623046875</v>
      </c>
      <c r="G8701" s="221">
        <v>68.58380126953125</v>
      </c>
      <c r="H8701" s="221">
        <v>11.842849731445313</v>
      </c>
      <c r="I8701" s="221">
        <v>-0.67953658103942871</v>
      </c>
      <c r="J8701" s="221">
        <v>-1.1053342819213867</v>
      </c>
      <c r="K8701" s="180">
        <v>1209</v>
      </c>
      <c r="L8701" s="181">
        <v>412</v>
      </c>
      <c r="M8701" s="181">
        <v>435</v>
      </c>
      <c r="N8701" s="181">
        <v>510</v>
      </c>
      <c r="O8701" s="181">
        <v>1503</v>
      </c>
      <c r="P8701" s="181">
        <v>1689</v>
      </c>
      <c r="Q8701" s="181">
        <v>478</v>
      </c>
      <c r="R8701" s="181">
        <v>1086</v>
      </c>
      <c r="S8701" s="226">
        <f t="shared" si="407"/>
        <v>7322</v>
      </c>
      <c r="T8701" s="181">
        <f t="shared" si="405"/>
        <v>138164.82997912169</v>
      </c>
      <c r="U8701" s="226">
        <f t="shared" si="406"/>
        <v>9064.4843655530422</v>
      </c>
    </row>
    <row r="8702" spans="1:21" x14ac:dyDescent="0.25">
      <c r="A8702" s="156" t="s">
        <v>20911</v>
      </c>
      <c r="B8702" s="156" t="s">
        <v>153</v>
      </c>
      <c r="C8702" s="223">
        <v>-0.44649693369865417</v>
      </c>
      <c r="D8702" s="221">
        <v>0.52101248502731323</v>
      </c>
      <c r="E8702" s="221">
        <v>0.14561210572719574</v>
      </c>
      <c r="F8702" s="221">
        <v>17.710187911987305</v>
      </c>
      <c r="G8702" s="221">
        <v>35.438186645507813</v>
      </c>
      <c r="H8702" s="221">
        <v>2.3445885181427002</v>
      </c>
      <c r="I8702" s="221">
        <v>-0.3410891592502594</v>
      </c>
      <c r="J8702" s="221">
        <v>8.9889131486415863E-2</v>
      </c>
      <c r="K8702" s="180">
        <v>1453</v>
      </c>
      <c r="L8702" s="181">
        <v>597</v>
      </c>
      <c r="M8702" s="181">
        <v>472</v>
      </c>
      <c r="N8702" s="181">
        <v>439</v>
      </c>
      <c r="O8702" s="181">
        <v>1697</v>
      </c>
      <c r="P8702" s="181">
        <v>1938</v>
      </c>
      <c r="Q8702" s="181">
        <v>658</v>
      </c>
      <c r="R8702" s="181">
        <v>1492</v>
      </c>
      <c r="S8702" s="226">
        <f t="shared" si="407"/>
        <v>8746</v>
      </c>
      <c r="T8702" s="181">
        <f t="shared" si="405"/>
        <v>72097.879019141197</v>
      </c>
      <c r="U8702" s="226">
        <f t="shared" si="406"/>
        <v>4730.0756441222866</v>
      </c>
    </row>
    <row r="8703" spans="1:21" x14ac:dyDescent="0.25">
      <c r="A8703" s="156" t="s">
        <v>20912</v>
      </c>
      <c r="B8703" s="156" t="s">
        <v>153</v>
      </c>
      <c r="C8703" s="223">
        <v>-0.70083075761795044</v>
      </c>
      <c r="D8703" s="221">
        <v>1.394343376159668</v>
      </c>
      <c r="E8703" s="221">
        <v>2.8627831935882568</v>
      </c>
      <c r="F8703" s="221">
        <v>17.259544372558594</v>
      </c>
      <c r="G8703" s="221">
        <v>54.113792419433594</v>
      </c>
      <c r="H8703" s="221">
        <v>11.378475189208984</v>
      </c>
      <c r="I8703" s="221">
        <v>0.53224176168441772</v>
      </c>
      <c r="J8703" s="221">
        <v>0.10644406825304031</v>
      </c>
      <c r="K8703" s="180">
        <v>1117</v>
      </c>
      <c r="L8703" s="181">
        <v>367</v>
      </c>
      <c r="M8703" s="181">
        <v>366</v>
      </c>
      <c r="N8703" s="181">
        <v>394</v>
      </c>
      <c r="O8703" s="181">
        <v>1214</v>
      </c>
      <c r="P8703" s="181">
        <v>1378</v>
      </c>
      <c r="Q8703" s="181">
        <v>437</v>
      </c>
      <c r="R8703" s="181">
        <v>1224</v>
      </c>
      <c r="S8703" s="226">
        <f t="shared" si="407"/>
        <v>6497</v>
      </c>
      <c r="T8703" s="181">
        <f t="shared" si="405"/>
        <v>89313.495191752911</v>
      </c>
      <c r="U8703" s="226">
        <f t="shared" si="406"/>
        <v>5859.5286580592056</v>
      </c>
    </row>
    <row r="8704" spans="1:21" x14ac:dyDescent="0.25">
      <c r="A8704" s="156" t="s">
        <v>20913</v>
      </c>
      <c r="B8704" s="156" t="s">
        <v>153</v>
      </c>
      <c r="C8704" s="223">
        <v>-1.0784289836883545</v>
      </c>
      <c r="D8704" s="221">
        <v>3.3152782917022705</v>
      </c>
      <c r="E8704" s="221">
        <v>15.879130363464355</v>
      </c>
      <c r="F8704" s="221">
        <v>14.467925071716309</v>
      </c>
      <c r="G8704" s="221">
        <v>50.262851715087891</v>
      </c>
      <c r="H8704" s="221">
        <v>3.1498150825500488</v>
      </c>
      <c r="I8704" s="221">
        <v>-8.3845056593418121E-2</v>
      </c>
      <c r="J8704" s="221">
        <v>-0.42861711978912354</v>
      </c>
      <c r="K8704" s="180">
        <v>1405</v>
      </c>
      <c r="L8704" s="181">
        <v>539</v>
      </c>
      <c r="M8704" s="181">
        <v>489</v>
      </c>
      <c r="N8704" s="181">
        <v>474</v>
      </c>
      <c r="O8704" s="181">
        <v>1775</v>
      </c>
      <c r="P8704" s="181">
        <v>2156</v>
      </c>
      <c r="Q8704" s="181">
        <v>740</v>
      </c>
      <c r="R8704" s="181">
        <v>1654</v>
      </c>
      <c r="S8704" s="226">
        <f t="shared" si="407"/>
        <v>9232</v>
      </c>
      <c r="T8704" s="181">
        <f t="shared" si="405"/>
        <v>110131.01856312156</v>
      </c>
      <c r="U8704" s="226">
        <f t="shared" si="406"/>
        <v>7225.2895044180141</v>
      </c>
    </row>
    <row r="8705" spans="1:21" x14ac:dyDescent="0.25">
      <c r="A8705" s="156" t="s">
        <v>20793</v>
      </c>
      <c r="B8705" s="156" t="s">
        <v>153</v>
      </c>
      <c r="C8705" s="223">
        <v>-0.27431139349937439</v>
      </c>
      <c r="D8705" s="221">
        <v>4.4749617576599121</v>
      </c>
      <c r="E8705" s="221">
        <v>5.8188290596008301</v>
      </c>
      <c r="F8705" s="221">
        <v>20.317758560180664</v>
      </c>
      <c r="G8705" s="221">
        <v>63.618812561035156</v>
      </c>
      <c r="H8705" s="221">
        <v>1.9436397552490234</v>
      </c>
      <c r="I8705" s="221">
        <v>8.92425537109375</v>
      </c>
      <c r="J8705" s="221">
        <v>-1.2021926641464233</v>
      </c>
      <c r="K8705" s="180">
        <v>1018.1826171875</v>
      </c>
      <c r="L8705" s="181">
        <v>335.426025390625</v>
      </c>
      <c r="M8705" s="181">
        <v>311.61709594726562</v>
      </c>
      <c r="N8705" s="181">
        <v>303.21392822265625</v>
      </c>
      <c r="O8705" s="181">
        <v>1352.2081298828125</v>
      </c>
      <c r="P8705" s="181">
        <v>1362.0118408203125</v>
      </c>
      <c r="Q8705" s="181">
        <v>485.2823486328125</v>
      </c>
      <c r="R8705" s="181">
        <v>1075.6041259765625</v>
      </c>
      <c r="S8705" s="226">
        <f t="shared" si="407"/>
        <v>6243.5461120605469</v>
      </c>
      <c r="T8705" s="181">
        <f t="shared" si="405"/>
        <v>100906.42967863713</v>
      </c>
      <c r="U8705" s="226">
        <f t="shared" si="406"/>
        <v>6620.0982865465849</v>
      </c>
    </row>
    <row r="8706" spans="1:21" x14ac:dyDescent="0.25">
      <c r="A8706" s="156" t="s">
        <v>20914</v>
      </c>
      <c r="B8706" s="156" t="s">
        <v>153</v>
      </c>
      <c r="C8706" s="223">
        <v>-9.723050519824028E-3</v>
      </c>
      <c r="D8706" s="221">
        <v>0.37361252307891846</v>
      </c>
      <c r="E8706" s="221">
        <v>-1.7878668149933219E-3</v>
      </c>
      <c r="F8706" s="221">
        <v>23.970659255981445</v>
      </c>
      <c r="G8706" s="221">
        <v>67.870376586914063</v>
      </c>
      <c r="H8706" s="221">
        <v>11.529975891113281</v>
      </c>
      <c r="I8706" s="221">
        <v>-0.4884890615940094</v>
      </c>
      <c r="J8706" s="221">
        <v>-0.91428673267364502</v>
      </c>
      <c r="K8706" s="180">
        <v>900</v>
      </c>
      <c r="L8706" s="181">
        <v>267</v>
      </c>
      <c r="M8706" s="181">
        <v>259</v>
      </c>
      <c r="N8706" s="181">
        <v>283</v>
      </c>
      <c r="O8706" s="181">
        <v>1076</v>
      </c>
      <c r="P8706" s="181">
        <v>1135</v>
      </c>
      <c r="Q8706" s="181">
        <v>387</v>
      </c>
      <c r="R8706" s="181">
        <v>815</v>
      </c>
      <c r="S8706" s="226">
        <f t="shared" si="407"/>
        <v>5122</v>
      </c>
      <c r="T8706" s="181">
        <f t="shared" si="405"/>
        <v>92055.096200099098</v>
      </c>
      <c r="U8706" s="226">
        <f t="shared" si="406"/>
        <v>6039.3949777332773</v>
      </c>
    </row>
    <row r="8707" spans="1:21" x14ac:dyDescent="0.25">
      <c r="A8707" s="156" t="s">
        <v>20915</v>
      </c>
      <c r="B8707" s="156" t="s">
        <v>153</v>
      </c>
      <c r="C8707" s="223">
        <v>-0.58616048097610474</v>
      </c>
      <c r="D8707" s="221">
        <v>0.20024576783180237</v>
      </c>
      <c r="E8707" s="221">
        <v>-0.17515461146831512</v>
      </c>
      <c r="F8707" s="221">
        <v>27.221467971801758</v>
      </c>
      <c r="G8707" s="221">
        <v>83.831680297851563</v>
      </c>
      <c r="H8707" s="221">
        <v>9.9535675048828125</v>
      </c>
      <c r="I8707" s="221">
        <v>-0.66185587644577026</v>
      </c>
      <c r="J8707" s="221">
        <v>0.56324052810668945</v>
      </c>
      <c r="K8707" s="180">
        <v>740</v>
      </c>
      <c r="L8707" s="181">
        <v>276</v>
      </c>
      <c r="M8707" s="181">
        <v>262</v>
      </c>
      <c r="N8707" s="181">
        <v>283</v>
      </c>
      <c r="O8707" s="181">
        <v>987</v>
      </c>
      <c r="P8707" s="181">
        <v>934</v>
      </c>
      <c r="Q8707" s="181">
        <v>311</v>
      </c>
      <c r="R8707" s="181">
        <v>1002</v>
      </c>
      <c r="S8707" s="226">
        <f t="shared" si="407"/>
        <v>4795</v>
      </c>
      <c r="T8707" s="181">
        <f t="shared" si="405"/>
        <v>99676.324338942766</v>
      </c>
      <c r="U8707" s="226">
        <f t="shared" si="406"/>
        <v>6539.3956169791736</v>
      </c>
    </row>
    <row r="8708" spans="1:21" x14ac:dyDescent="0.25">
      <c r="A8708" s="156" t="s">
        <v>20916</v>
      </c>
      <c r="B8708" s="156" t="s">
        <v>153</v>
      </c>
      <c r="C8708" s="223">
        <v>0.34896346926689148</v>
      </c>
      <c r="D8708" s="221">
        <v>1.113860011100769</v>
      </c>
      <c r="E8708" s="221">
        <v>16.990543365478516</v>
      </c>
      <c r="F8708" s="221">
        <v>22.249235153198242</v>
      </c>
      <c r="G8708" s="221">
        <v>70.367721557617187</v>
      </c>
      <c r="H8708" s="221">
        <v>16.785514831542969</v>
      </c>
      <c r="I8708" s="221">
        <v>0.26892033219337463</v>
      </c>
      <c r="J8708" s="221">
        <v>0.23986388742923737</v>
      </c>
      <c r="K8708" s="180">
        <v>1272</v>
      </c>
      <c r="L8708" s="181">
        <v>499</v>
      </c>
      <c r="M8708" s="181">
        <v>381</v>
      </c>
      <c r="N8708" s="181">
        <v>435</v>
      </c>
      <c r="O8708" s="181">
        <v>1586</v>
      </c>
      <c r="P8708" s="181">
        <v>1895</v>
      </c>
      <c r="Q8708" s="181">
        <v>767</v>
      </c>
      <c r="R8708" s="181">
        <v>1868</v>
      </c>
      <c r="S8708" s="226">
        <f t="shared" si="407"/>
        <v>8703</v>
      </c>
      <c r="T8708" s="181">
        <f t="shared" si="405"/>
        <v>161217.59662500024</v>
      </c>
      <c r="U8708" s="226">
        <f t="shared" si="406"/>
        <v>10576.891270232658</v>
      </c>
    </row>
    <row r="8709" spans="1:21" x14ac:dyDescent="0.25">
      <c r="A8709" s="156" t="s">
        <v>20917</v>
      </c>
      <c r="B8709" s="156" t="s">
        <v>153</v>
      </c>
      <c r="C8709" s="223">
        <v>0.4189111590385437</v>
      </c>
      <c r="D8709" s="221">
        <v>1.3864204883575439</v>
      </c>
      <c r="E8709" s="221">
        <v>1.0110201835632324</v>
      </c>
      <c r="F8709" s="221">
        <v>38.985862731933594</v>
      </c>
      <c r="G8709" s="221">
        <v>52.323406219482422</v>
      </c>
      <c r="H8709" s="221">
        <v>20.681486129760742</v>
      </c>
      <c r="I8709" s="221">
        <v>5.1325149536132812</v>
      </c>
      <c r="J8709" s="221">
        <v>9.8521247506141663E-2</v>
      </c>
      <c r="K8709" s="180">
        <v>971</v>
      </c>
      <c r="L8709" s="181">
        <v>343</v>
      </c>
      <c r="M8709" s="181">
        <v>294</v>
      </c>
      <c r="N8709" s="181">
        <v>288</v>
      </c>
      <c r="O8709" s="181">
        <v>1262</v>
      </c>
      <c r="P8709" s="181">
        <v>1363</v>
      </c>
      <c r="Q8709" s="181">
        <v>469</v>
      </c>
      <c r="R8709" s="181">
        <v>1072</v>
      </c>
      <c r="S8709" s="226">
        <f t="shared" si="407"/>
        <v>6062</v>
      </c>
      <c r="T8709" s="181">
        <f t="shared" ref="T8709:T8772" si="408">SUMPRODUCT(C8709:J8709,K8709:R8709)</f>
        <v>109141.24189811945</v>
      </c>
      <c r="U8709" s="226">
        <f t="shared" ref="U8709:U8772" si="409">(T8709/$T$10045)*$S$10045</f>
        <v>7160.3539118605113</v>
      </c>
    </row>
    <row r="8710" spans="1:21" x14ac:dyDescent="0.25">
      <c r="A8710" s="156" t="s">
        <v>20794</v>
      </c>
      <c r="B8710" s="156" t="s">
        <v>153</v>
      </c>
      <c r="C8710" s="223">
        <v>-6.1435002833604813E-2</v>
      </c>
      <c r="D8710" s="221">
        <v>0.90607434511184692</v>
      </c>
      <c r="E8710" s="221">
        <v>6.7892813682556152</v>
      </c>
      <c r="F8710" s="221">
        <v>29.376565933227539</v>
      </c>
      <c r="G8710" s="221">
        <v>46.972743988037109</v>
      </c>
      <c r="H8710" s="221">
        <v>20.185031890869141</v>
      </c>
      <c r="I8710" s="221">
        <v>3.4536325931549072</v>
      </c>
      <c r="J8710" s="221">
        <v>-0.38182491064071655</v>
      </c>
      <c r="K8710" s="180">
        <v>1275.27734375</v>
      </c>
      <c r="L8710" s="181">
        <v>325.24514770507812</v>
      </c>
      <c r="M8710" s="181">
        <v>349.95980834960937</v>
      </c>
      <c r="N8710" s="181">
        <v>398.40057373046875</v>
      </c>
      <c r="O8710" s="181">
        <v>1570.8648681640625</v>
      </c>
      <c r="P8710" s="181">
        <v>1172.4642333984375</v>
      </c>
      <c r="Q8710" s="181">
        <v>394.44622802734375</v>
      </c>
      <c r="R8710" s="181">
        <v>905.54571533203125</v>
      </c>
      <c r="S8710" s="226">
        <f t="shared" ref="S8710:S8773" si="410">SUM(K8710:R8710)</f>
        <v>6392.2039184570312</v>
      </c>
      <c r="T8710" s="181">
        <f t="shared" si="408"/>
        <v>112766.53961712346</v>
      </c>
      <c r="U8710" s="226">
        <f t="shared" si="409"/>
        <v>7398.1963099538098</v>
      </c>
    </row>
    <row r="8711" spans="1:21" x14ac:dyDescent="0.25">
      <c r="A8711" s="156" t="s">
        <v>20918</v>
      </c>
      <c r="B8711" s="156" t="s">
        <v>153</v>
      </c>
      <c r="C8711" s="223">
        <v>1.598574161529541</v>
      </c>
      <c r="D8711" s="221">
        <v>2.5660831928253174</v>
      </c>
      <c r="E8711" s="221">
        <v>32.828571319580078</v>
      </c>
      <c r="F8711" s="221">
        <v>57.327716827392578</v>
      </c>
      <c r="G8711" s="221">
        <v>63.057132720947266</v>
      </c>
      <c r="H8711" s="221">
        <v>14.714214324951172</v>
      </c>
      <c r="I8711" s="221">
        <v>1.703981876373291</v>
      </c>
      <c r="J8711" s="221">
        <v>2.8318495750427246</v>
      </c>
      <c r="K8711" s="180">
        <v>2178</v>
      </c>
      <c r="L8711" s="181">
        <v>745</v>
      </c>
      <c r="M8711" s="181">
        <v>676</v>
      </c>
      <c r="N8711" s="181">
        <v>795</v>
      </c>
      <c r="O8711" s="181">
        <v>2554</v>
      </c>
      <c r="P8711" s="181">
        <v>2251</v>
      </c>
      <c r="Q8711" s="181">
        <v>647</v>
      </c>
      <c r="R8711" s="181">
        <v>1619</v>
      </c>
      <c r="S8711" s="226">
        <f t="shared" si="410"/>
        <v>11465</v>
      </c>
      <c r="T8711" s="181">
        <f t="shared" si="408"/>
        <v>273017.92974305153</v>
      </c>
      <c r="U8711" s="226">
        <f t="shared" si="409"/>
        <v>17911.698339190341</v>
      </c>
    </row>
    <row r="8712" spans="1:21" x14ac:dyDescent="0.25">
      <c r="A8712" s="156" t="s">
        <v>20919</v>
      </c>
      <c r="B8712" s="156" t="s">
        <v>153</v>
      </c>
      <c r="C8712" s="223">
        <v>0.5256580114364624</v>
      </c>
      <c r="D8712" s="221">
        <v>3.1917057037353516</v>
      </c>
      <c r="E8712" s="221">
        <v>20.256841659545898</v>
      </c>
      <c r="F8712" s="221">
        <v>32.830703735351563</v>
      </c>
      <c r="G8712" s="221">
        <v>35.84747314453125</v>
      </c>
      <c r="H8712" s="221">
        <v>19.440126419067383</v>
      </c>
      <c r="I8712" s="221">
        <v>2.7003579139709473</v>
      </c>
      <c r="J8712" s="221">
        <v>0.20526812970638275</v>
      </c>
      <c r="K8712" s="180">
        <v>1500</v>
      </c>
      <c r="L8712" s="181">
        <v>613</v>
      </c>
      <c r="M8712" s="181">
        <v>579</v>
      </c>
      <c r="N8712" s="181">
        <v>559</v>
      </c>
      <c r="O8712" s="181">
        <v>1961</v>
      </c>
      <c r="P8712" s="181">
        <v>2225</v>
      </c>
      <c r="Q8712" s="181">
        <v>635</v>
      </c>
      <c r="R8712" s="181">
        <v>1780</v>
      </c>
      <c r="S8712" s="226">
        <f t="shared" si="410"/>
        <v>9852</v>
      </c>
      <c r="T8712" s="181">
        <f t="shared" si="408"/>
        <v>148457.35798758268</v>
      </c>
      <c r="U8712" s="226">
        <f t="shared" si="409"/>
        <v>9739.7391263254467</v>
      </c>
    </row>
    <row r="8713" spans="1:21" x14ac:dyDescent="0.25">
      <c r="A8713" s="156" t="s">
        <v>20920</v>
      </c>
      <c r="B8713" s="156" t="s">
        <v>153</v>
      </c>
      <c r="C8713" s="223">
        <v>1.4270973205566406</v>
      </c>
      <c r="D8713" s="221">
        <v>12.608891487121582</v>
      </c>
      <c r="E8713" s="221">
        <v>24.189081192016602</v>
      </c>
      <c r="F8713" s="221">
        <v>70.622467041015625</v>
      </c>
      <c r="G8713" s="221">
        <v>93.668594360351563</v>
      </c>
      <c r="H8713" s="221">
        <v>17.340620040893555</v>
      </c>
      <c r="I8713" s="221">
        <v>4.1147923469543457</v>
      </c>
      <c r="J8713" s="221">
        <v>4.7184658050537109</v>
      </c>
      <c r="K8713" s="180">
        <v>1164</v>
      </c>
      <c r="L8713" s="181">
        <v>474</v>
      </c>
      <c r="M8713" s="181">
        <v>470</v>
      </c>
      <c r="N8713" s="181">
        <v>395</v>
      </c>
      <c r="O8713" s="181">
        <v>1268</v>
      </c>
      <c r="P8713" s="181">
        <v>1404</v>
      </c>
      <c r="Q8713" s="181">
        <v>433</v>
      </c>
      <c r="R8713" s="181">
        <v>1272</v>
      </c>
      <c r="S8713" s="226">
        <f t="shared" si="410"/>
        <v>6880</v>
      </c>
      <c r="T8713" s="181">
        <f t="shared" si="408"/>
        <v>197804.10026407242</v>
      </c>
      <c r="U8713" s="226">
        <f t="shared" si="409"/>
        <v>12977.196690047047</v>
      </c>
    </row>
    <row r="8714" spans="1:21" x14ac:dyDescent="0.25">
      <c r="A8714" s="156" t="s">
        <v>20921</v>
      </c>
      <c r="B8714" s="156" t="s">
        <v>153</v>
      </c>
      <c r="C8714" s="223">
        <v>1.2170465663075447E-2</v>
      </c>
      <c r="D8714" s="221">
        <v>0.97967988252639771</v>
      </c>
      <c r="E8714" s="221">
        <v>12.829809188842773</v>
      </c>
      <c r="F8714" s="221">
        <v>19.81170654296875</v>
      </c>
      <c r="G8714" s="221">
        <v>71.24810791015625</v>
      </c>
      <c r="H8714" s="221">
        <v>10.45445728302002</v>
      </c>
      <c r="I8714" s="221">
        <v>0.11757823824882507</v>
      </c>
      <c r="J8714" s="221">
        <v>-0.13582894206047058</v>
      </c>
      <c r="K8714" s="180">
        <v>1113</v>
      </c>
      <c r="L8714" s="181">
        <v>386</v>
      </c>
      <c r="M8714" s="181">
        <v>380</v>
      </c>
      <c r="N8714" s="181">
        <v>409</v>
      </c>
      <c r="O8714" s="181">
        <v>1256</v>
      </c>
      <c r="P8714" s="181">
        <v>1209</v>
      </c>
      <c r="Q8714" s="181">
        <v>454</v>
      </c>
      <c r="R8714" s="181">
        <v>1196</v>
      </c>
      <c r="S8714" s="226">
        <f t="shared" si="410"/>
        <v>6403</v>
      </c>
      <c r="T8714" s="181">
        <f t="shared" si="408"/>
        <v>115388.00912656076</v>
      </c>
      <c r="U8714" s="226">
        <f t="shared" si="409"/>
        <v>7570.1812455315467</v>
      </c>
    </row>
    <row r="8715" spans="1:21" x14ac:dyDescent="0.25">
      <c r="A8715" s="156" t="s">
        <v>20922</v>
      </c>
      <c r="B8715" s="156" t="s">
        <v>153</v>
      </c>
      <c r="C8715" s="223">
        <v>-1.7401009798049927</v>
      </c>
      <c r="D8715" s="221">
        <v>-0.77259165048599243</v>
      </c>
      <c r="E8715" s="221">
        <v>1.9053775072097778</v>
      </c>
      <c r="F8715" s="221">
        <v>2.2025682926177979</v>
      </c>
      <c r="G8715" s="221">
        <v>38.5872802734375</v>
      </c>
      <c r="H8715" s="221">
        <v>1.9259839057922363</v>
      </c>
      <c r="I8715" s="221">
        <v>-1.5257190465927124</v>
      </c>
      <c r="J8715" s="221">
        <v>-2.0604908466339111</v>
      </c>
      <c r="K8715" s="180">
        <v>1131</v>
      </c>
      <c r="L8715" s="181">
        <v>438</v>
      </c>
      <c r="M8715" s="181">
        <v>337</v>
      </c>
      <c r="N8715" s="181">
        <v>425</v>
      </c>
      <c r="O8715" s="181">
        <v>1377</v>
      </c>
      <c r="P8715" s="181">
        <v>1522</v>
      </c>
      <c r="Q8715" s="181">
        <v>473</v>
      </c>
      <c r="R8715" s="181">
        <v>1199</v>
      </c>
      <c r="S8715" s="226">
        <f t="shared" si="410"/>
        <v>6902</v>
      </c>
      <c r="T8715" s="181">
        <f t="shared" si="408"/>
        <v>52145.593200206757</v>
      </c>
      <c r="U8715" s="226">
        <f t="shared" si="409"/>
        <v>3421.0798389661795</v>
      </c>
    </row>
    <row r="8716" spans="1:21" x14ac:dyDescent="0.25">
      <c r="A8716" s="156" t="s">
        <v>20923</v>
      </c>
      <c r="B8716" s="156" t="s">
        <v>153</v>
      </c>
      <c r="C8716" s="223">
        <v>2.3132736682891846</v>
      </c>
      <c r="D8716" s="221">
        <v>3.2807831764221191</v>
      </c>
      <c r="E8716" s="221">
        <v>3.1521141529083252</v>
      </c>
      <c r="F8716" s="221">
        <v>21.607748031616211</v>
      </c>
      <c r="G8716" s="221">
        <v>98.265510559082031</v>
      </c>
      <c r="H8716" s="221">
        <v>30.062400817871094</v>
      </c>
      <c r="I8716" s="221">
        <v>2.4186816215515137</v>
      </c>
      <c r="J8716" s="221">
        <v>1.9928839206695557</v>
      </c>
      <c r="K8716" s="180">
        <v>787</v>
      </c>
      <c r="L8716" s="181">
        <v>233</v>
      </c>
      <c r="M8716" s="181">
        <v>270</v>
      </c>
      <c r="N8716" s="181">
        <v>402</v>
      </c>
      <c r="O8716" s="181">
        <v>1095</v>
      </c>
      <c r="P8716" s="181">
        <v>841</v>
      </c>
      <c r="Q8716" s="181">
        <v>233</v>
      </c>
      <c r="R8716" s="181">
        <v>651</v>
      </c>
      <c r="S8716" s="226">
        <f t="shared" si="410"/>
        <v>4512</v>
      </c>
      <c r="T8716" s="181">
        <f t="shared" si="408"/>
        <v>146866.4877872467</v>
      </c>
      <c r="U8716" s="226">
        <f t="shared" si="409"/>
        <v>9635.3680062600233</v>
      </c>
    </row>
    <row r="8717" spans="1:21" x14ac:dyDescent="0.25">
      <c r="A8717" s="156" t="s">
        <v>20924</v>
      </c>
      <c r="B8717" s="156" t="s">
        <v>153</v>
      </c>
      <c r="C8717" s="223">
        <v>0.10137251019477844</v>
      </c>
      <c r="D8717" s="221">
        <v>3.1564645767211914</v>
      </c>
      <c r="E8717" s="221">
        <v>5.0757055282592773</v>
      </c>
      <c r="F8717" s="221">
        <v>36.009387969970703</v>
      </c>
      <c r="G8717" s="221">
        <v>71.479347229003906</v>
      </c>
      <c r="H8717" s="221">
        <v>17.870626449584961</v>
      </c>
      <c r="I8717" s="221">
        <v>6.3286700248718262</v>
      </c>
      <c r="J8717" s="221">
        <v>1.01123046875</v>
      </c>
      <c r="K8717" s="180">
        <v>2853</v>
      </c>
      <c r="L8717" s="181">
        <v>946</v>
      </c>
      <c r="M8717" s="181">
        <v>952</v>
      </c>
      <c r="N8717" s="181">
        <v>955</v>
      </c>
      <c r="O8717" s="181">
        <v>2908</v>
      </c>
      <c r="P8717" s="181">
        <v>2923</v>
      </c>
      <c r="Q8717" s="181">
        <v>815</v>
      </c>
      <c r="R8717" s="181">
        <v>2196</v>
      </c>
      <c r="S8717" s="226">
        <f t="shared" si="410"/>
        <v>14548</v>
      </c>
      <c r="T8717" s="181">
        <f t="shared" si="408"/>
        <v>309972.57946911454</v>
      </c>
      <c r="U8717" s="226">
        <f t="shared" si="409"/>
        <v>20336.156464510699</v>
      </c>
    </row>
    <row r="8718" spans="1:21" x14ac:dyDescent="0.25">
      <c r="A8718" s="156" t="s">
        <v>18308</v>
      </c>
      <c r="B8718" s="156" t="s">
        <v>153</v>
      </c>
      <c r="C8718" s="223">
        <v>-1.3204253911972046</v>
      </c>
      <c r="D8718" s="221">
        <v>-0.35291600227355957</v>
      </c>
      <c r="E8718" s="221">
        <v>-0.72831636667251587</v>
      </c>
      <c r="F8718" s="221">
        <v>30.767629623413086</v>
      </c>
      <c r="G8718" s="221">
        <v>33.579036712646484</v>
      </c>
      <c r="H8718" s="221">
        <v>2.0031082630157471</v>
      </c>
      <c r="I8718" s="221">
        <v>-1.215017557144165</v>
      </c>
      <c r="J8718" s="221">
        <v>0.62380534410476685</v>
      </c>
      <c r="K8718" s="180">
        <v>704.242919921875</v>
      </c>
      <c r="L8718" s="181">
        <v>265.07528686523437</v>
      </c>
      <c r="M8718" s="181">
        <v>185.46522521972656</v>
      </c>
      <c r="N8718" s="181">
        <v>157.47047424316406</v>
      </c>
      <c r="O8718" s="181">
        <v>810.09808349609375</v>
      </c>
      <c r="P8718" s="181">
        <v>1254.5147705078125</v>
      </c>
      <c r="Q8718" s="181">
        <v>463.66305541992187</v>
      </c>
      <c r="R8718" s="181">
        <v>1359.4951171875</v>
      </c>
      <c r="S8718" s="226">
        <f t="shared" si="410"/>
        <v>5200.0249328613281</v>
      </c>
      <c r="T8718" s="181">
        <f t="shared" si="408"/>
        <v>33686.41008147403</v>
      </c>
      <c r="U8718" s="226">
        <f t="shared" si="409"/>
        <v>2210.0409891668646</v>
      </c>
    </row>
    <row r="8719" spans="1:21" x14ac:dyDescent="0.25">
      <c r="A8719" s="156" t="s">
        <v>20925</v>
      </c>
      <c r="B8719" s="156" t="s">
        <v>153</v>
      </c>
      <c r="C8719" s="223">
        <v>0.65248364210128784</v>
      </c>
      <c r="D8719" s="221">
        <v>13.712080955505371</v>
      </c>
      <c r="E8719" s="221">
        <v>14.50484561920166</v>
      </c>
      <c r="F8719" s="221">
        <v>53.696414947509766</v>
      </c>
      <c r="G8719" s="221">
        <v>88.476371765136719</v>
      </c>
      <c r="H8719" s="221">
        <v>13.008358955383301</v>
      </c>
      <c r="I8719" s="221">
        <v>0.75789141654968262</v>
      </c>
      <c r="J8719" s="221">
        <v>0.33209365606307983</v>
      </c>
      <c r="K8719" s="180">
        <v>1063</v>
      </c>
      <c r="L8719" s="181">
        <v>420</v>
      </c>
      <c r="M8719" s="181">
        <v>383</v>
      </c>
      <c r="N8719" s="181">
        <v>373</v>
      </c>
      <c r="O8719" s="181">
        <v>1271</v>
      </c>
      <c r="P8719" s="181">
        <v>1649</v>
      </c>
      <c r="Q8719" s="181">
        <v>600</v>
      </c>
      <c r="R8719" s="181">
        <v>1613</v>
      </c>
      <c r="S8719" s="226">
        <f t="shared" si="410"/>
        <v>7372</v>
      </c>
      <c r="T8719" s="181">
        <f t="shared" si="408"/>
        <v>166931.43710851669</v>
      </c>
      <c r="U8719" s="226">
        <f t="shared" si="409"/>
        <v>10951.75524783047</v>
      </c>
    </row>
    <row r="8720" spans="1:21" x14ac:dyDescent="0.25">
      <c r="A8720" s="156" t="s">
        <v>20926</v>
      </c>
      <c r="B8720" s="156" t="s">
        <v>153</v>
      </c>
      <c r="C8720" s="223">
        <v>0.82596784830093384</v>
      </c>
      <c r="D8720" s="221">
        <v>1.7934772968292236</v>
      </c>
      <c r="E8720" s="221">
        <v>2.1234261989593506</v>
      </c>
      <c r="F8720" s="221">
        <v>62.403003692626953</v>
      </c>
      <c r="G8720" s="221">
        <v>62.118724822998047</v>
      </c>
      <c r="H8720" s="221">
        <v>11.375495910644531</v>
      </c>
      <c r="I8720" s="221">
        <v>0.93137562274932861</v>
      </c>
      <c r="J8720" s="221">
        <v>-0.75106579065322876</v>
      </c>
      <c r="K8720" s="180">
        <v>1249</v>
      </c>
      <c r="L8720" s="181">
        <v>417</v>
      </c>
      <c r="M8720" s="181">
        <v>380</v>
      </c>
      <c r="N8720" s="181">
        <v>357</v>
      </c>
      <c r="O8720" s="181">
        <v>1395</v>
      </c>
      <c r="P8720" s="181">
        <v>1487</v>
      </c>
      <c r="Q8720" s="181">
        <v>419</v>
      </c>
      <c r="R8720" s="181">
        <v>1109</v>
      </c>
      <c r="S8720" s="226">
        <f t="shared" si="410"/>
        <v>6813</v>
      </c>
      <c r="T8720" s="181">
        <f t="shared" si="408"/>
        <v>127992.58612048626</v>
      </c>
      <c r="U8720" s="226">
        <f t="shared" si="409"/>
        <v>8397.1210037400033</v>
      </c>
    </row>
    <row r="8721" spans="1:21" x14ac:dyDescent="0.25">
      <c r="A8721" s="156" t="s">
        <v>20927</v>
      </c>
      <c r="B8721" s="156" t="s">
        <v>153</v>
      </c>
      <c r="C8721" s="223">
        <v>1.7607408761978149</v>
      </c>
      <c r="D8721" s="221">
        <v>7.7642683982849121</v>
      </c>
      <c r="E8721" s="221">
        <v>36.627227783203125</v>
      </c>
      <c r="F8721" s="221">
        <v>76.377250671386719</v>
      </c>
      <c r="G8721" s="221">
        <v>107.30884552001953</v>
      </c>
      <c r="H8721" s="221">
        <v>14.769378662109375</v>
      </c>
      <c r="I8721" s="221">
        <v>4.4845852851867676</v>
      </c>
      <c r="J8721" s="221">
        <v>3.2437582015991211</v>
      </c>
      <c r="K8721" s="180">
        <v>1810</v>
      </c>
      <c r="L8721" s="181">
        <v>656</v>
      </c>
      <c r="M8721" s="181">
        <v>611</v>
      </c>
      <c r="N8721" s="181">
        <v>703</v>
      </c>
      <c r="O8721" s="181">
        <v>2002</v>
      </c>
      <c r="P8721" s="181">
        <v>2066</v>
      </c>
      <c r="Q8721" s="181">
        <v>563</v>
      </c>
      <c r="R8721" s="181">
        <v>1955</v>
      </c>
      <c r="S8721" s="226">
        <f t="shared" si="410"/>
        <v>10366</v>
      </c>
      <c r="T8721" s="181">
        <f t="shared" si="408"/>
        <v>338564.95829939842</v>
      </c>
      <c r="U8721" s="226">
        <f t="shared" si="409"/>
        <v>22211.996871365627</v>
      </c>
    </row>
    <row r="8722" spans="1:21" x14ac:dyDescent="0.25">
      <c r="A8722" s="156" t="s">
        <v>20928</v>
      </c>
      <c r="B8722" s="156" t="s">
        <v>153</v>
      </c>
      <c r="C8722" s="223">
        <v>2.2923157215118408</v>
      </c>
      <c r="D8722" s="221">
        <v>5.0493984222412109</v>
      </c>
      <c r="E8722" s="221">
        <v>21.667900085449219</v>
      </c>
      <c r="F8722" s="221">
        <v>81.118270874023438</v>
      </c>
      <c r="G8722" s="221">
        <v>116.94004058837891</v>
      </c>
      <c r="H8722" s="221">
        <v>37.3878173828125</v>
      </c>
      <c r="I8722" s="221">
        <v>4.3860325813293457</v>
      </c>
      <c r="J8722" s="221">
        <v>1.9719259738922119</v>
      </c>
      <c r="K8722" s="180">
        <v>1640</v>
      </c>
      <c r="L8722" s="181">
        <v>596</v>
      </c>
      <c r="M8722" s="181">
        <v>524</v>
      </c>
      <c r="N8722" s="181">
        <v>536</v>
      </c>
      <c r="O8722" s="181">
        <v>1640</v>
      </c>
      <c r="P8722" s="181">
        <v>1802</v>
      </c>
      <c r="Q8722" s="181">
        <v>477</v>
      </c>
      <c r="R8722" s="181">
        <v>1318</v>
      </c>
      <c r="S8722" s="226">
        <f t="shared" si="410"/>
        <v>8533</v>
      </c>
      <c r="T8722" s="181">
        <f t="shared" si="408"/>
        <v>325447.8615398407</v>
      </c>
      <c r="U8722" s="226">
        <f t="shared" si="409"/>
        <v>21351.432583649108</v>
      </c>
    </row>
    <row r="8723" spans="1:21" x14ac:dyDescent="0.25">
      <c r="A8723" s="156" t="s">
        <v>20929</v>
      </c>
      <c r="B8723" s="156" t="s">
        <v>153</v>
      </c>
      <c r="C8723" s="223">
        <v>0.55933463573455811</v>
      </c>
      <c r="D8723" s="221">
        <v>5.557365894317627</v>
      </c>
      <c r="E8723" s="221">
        <v>45.825366973876953</v>
      </c>
      <c r="F8723" s="221">
        <v>43.697704315185547</v>
      </c>
      <c r="G8723" s="221">
        <v>89.519790649414062</v>
      </c>
      <c r="H8723" s="221">
        <v>17.467962265014648</v>
      </c>
      <c r="I8723" s="221">
        <v>1.7074156999588013</v>
      </c>
      <c r="J8723" s="221">
        <v>1.3653782606124878</v>
      </c>
      <c r="K8723" s="180">
        <v>1475</v>
      </c>
      <c r="L8723" s="181">
        <v>590</v>
      </c>
      <c r="M8723" s="181">
        <v>602</v>
      </c>
      <c r="N8723" s="181">
        <v>623</v>
      </c>
      <c r="O8723" s="181">
        <v>1621</v>
      </c>
      <c r="P8723" s="181">
        <v>1909</v>
      </c>
      <c r="Q8723" s="181">
        <v>565</v>
      </c>
      <c r="R8723" s="181">
        <v>1600</v>
      </c>
      <c r="S8723" s="226">
        <f t="shared" si="410"/>
        <v>8985</v>
      </c>
      <c r="T8723" s="181">
        <f t="shared" si="408"/>
        <v>240521.62086606026</v>
      </c>
      <c r="U8723" s="226">
        <f t="shared" si="409"/>
        <v>15779.735495982111</v>
      </c>
    </row>
    <row r="8724" spans="1:21" x14ac:dyDescent="0.25">
      <c r="A8724" s="156" t="s">
        <v>20930</v>
      </c>
      <c r="B8724" s="156" t="s">
        <v>153</v>
      </c>
      <c r="C8724" s="223">
        <v>3.6281487941741943</v>
      </c>
      <c r="D8724" s="221">
        <v>4.5956578254699707</v>
      </c>
      <c r="E8724" s="221">
        <v>44.182411193847656</v>
      </c>
      <c r="F8724" s="221">
        <v>98.223297119140625</v>
      </c>
      <c r="G8724" s="221">
        <v>119.26789855957031</v>
      </c>
      <c r="H8724" s="221">
        <v>28.563539505004883</v>
      </c>
      <c r="I8724" s="221">
        <v>3.7335565090179443</v>
      </c>
      <c r="J8724" s="221">
        <v>3.3077588081359863</v>
      </c>
      <c r="K8724" s="180">
        <v>860</v>
      </c>
      <c r="L8724" s="181">
        <v>323</v>
      </c>
      <c r="M8724" s="181">
        <v>289</v>
      </c>
      <c r="N8724" s="181">
        <v>260</v>
      </c>
      <c r="O8724" s="181">
        <v>826</v>
      </c>
      <c r="P8724" s="181">
        <v>852</v>
      </c>
      <c r="Q8724" s="181">
        <v>294</v>
      </c>
      <c r="R8724" s="181">
        <v>844</v>
      </c>
      <c r="S8724" s="226">
        <f t="shared" si="410"/>
        <v>4548</v>
      </c>
      <c r="T8724" s="181">
        <f t="shared" si="408"/>
        <v>169652.21344280243</v>
      </c>
      <c r="U8724" s="226">
        <f t="shared" si="409"/>
        <v>11130.255337527875</v>
      </c>
    </row>
    <row r="8725" spans="1:21" x14ac:dyDescent="0.25">
      <c r="A8725" s="156" t="s">
        <v>20931</v>
      </c>
      <c r="B8725" s="156" t="s">
        <v>261</v>
      </c>
      <c r="C8725" s="223">
        <v>-0.60668855905532837</v>
      </c>
      <c r="D8725" s="221">
        <v>0.36082080006599426</v>
      </c>
      <c r="E8725" s="221">
        <v>-1.4579544775187969E-2</v>
      </c>
      <c r="F8725" s="221">
        <v>-11.768192291259766</v>
      </c>
      <c r="G8725" s="221">
        <v>14.677236557006836</v>
      </c>
      <c r="H8725" s="221">
        <v>1.9503443241119385</v>
      </c>
      <c r="I8725" s="221">
        <v>347.93212890625</v>
      </c>
      <c r="J8725" s="221">
        <v>-0.92707842588424683</v>
      </c>
      <c r="K8725" s="180">
        <v>35.789039611816406</v>
      </c>
      <c r="L8725" s="181">
        <v>20.72929573059082</v>
      </c>
      <c r="M8725" s="181">
        <v>74.944374084472656</v>
      </c>
      <c r="N8725" s="181">
        <v>100.45735168457031</v>
      </c>
      <c r="O8725" s="181">
        <v>127.38771820068359</v>
      </c>
      <c r="P8725" s="181">
        <v>49.962917327880859</v>
      </c>
      <c r="Q8725" s="181">
        <v>8.1499795913696289</v>
      </c>
      <c r="R8725" s="181">
        <v>22.501029968261719</v>
      </c>
      <c r="S8725" s="226">
        <f t="shared" si="410"/>
        <v>439.921706199646</v>
      </c>
      <c r="T8725" s="181">
        <f t="shared" si="408"/>
        <v>3584.396770685144</v>
      </c>
      <c r="U8725" s="226">
        <f t="shared" si="409"/>
        <v>235.15903788774631</v>
      </c>
    </row>
    <row r="8726" spans="1:21" x14ac:dyDescent="0.25">
      <c r="A8726" s="156" t="s">
        <v>20932</v>
      </c>
      <c r="B8726" s="156" t="s">
        <v>261</v>
      </c>
      <c r="C8726" s="223">
        <v>-1.4838333129882813</v>
      </c>
      <c r="D8726" s="221">
        <v>-0.51632392406463623</v>
      </c>
      <c r="E8726" s="221">
        <v>-0.89172428846359253</v>
      </c>
      <c r="F8726" s="221">
        <v>2.4588360786437988</v>
      </c>
      <c r="G8726" s="221">
        <v>6.6276760101318359</v>
      </c>
      <c r="H8726" s="221">
        <v>1.0731996297836304</v>
      </c>
      <c r="I8726" s="221">
        <v>334.98843383789062</v>
      </c>
      <c r="J8726" s="221">
        <v>-1.8042231798171997</v>
      </c>
      <c r="K8726" s="180">
        <v>68.004989624023438</v>
      </c>
      <c r="L8726" s="181">
        <v>18.785327911376953</v>
      </c>
      <c r="M8726" s="181">
        <v>59.714256286621094</v>
      </c>
      <c r="N8726" s="181">
        <v>84.48150634765625</v>
      </c>
      <c r="O8726" s="181">
        <v>136.11491394042969</v>
      </c>
      <c r="P8726" s="181">
        <v>56.460929870605469</v>
      </c>
      <c r="Q8726" s="181">
        <v>10.389651298522949</v>
      </c>
      <c r="R8726" s="181">
        <v>25.082086563110352</v>
      </c>
      <c r="S8726" s="226">
        <f t="shared" si="410"/>
        <v>459.03366184234619</v>
      </c>
      <c r="T8726" s="181">
        <f t="shared" si="408"/>
        <v>4441.748873229064</v>
      </c>
      <c r="U8726" s="226">
        <f t="shared" si="409"/>
        <v>291.40674383764502</v>
      </c>
    </row>
    <row r="8727" spans="1:21" x14ac:dyDescent="0.25">
      <c r="A8727" s="156" t="s">
        <v>20933</v>
      </c>
      <c r="B8727" s="156" t="s">
        <v>261</v>
      </c>
      <c r="C8727" s="223">
        <v>-0.12421343475580215</v>
      </c>
      <c r="D8727" s="221">
        <v>0.84329605102539063</v>
      </c>
      <c r="E8727" s="221">
        <v>0.46789562702178955</v>
      </c>
      <c r="F8727" s="221">
        <v>3.8184559345245361</v>
      </c>
      <c r="G8727" s="221">
        <v>7.9872961044311523</v>
      </c>
      <c r="H8727" s="221">
        <v>2.4328196048736572</v>
      </c>
      <c r="I8727" s="221">
        <v>-1.8805662170052528E-2</v>
      </c>
      <c r="J8727" s="221">
        <v>-0.4446033239364624</v>
      </c>
      <c r="K8727" s="180">
        <v>2.8222136497497559</v>
      </c>
      <c r="L8727" s="181">
        <v>1.0098838806152344</v>
      </c>
      <c r="M8727" s="181">
        <v>1.0863116979598999</v>
      </c>
      <c r="N8727" s="181">
        <v>1.0946900844573975</v>
      </c>
      <c r="O8727" s="181">
        <v>3.2855932712554932</v>
      </c>
      <c r="P8727" s="181">
        <v>3.1061136722564697</v>
      </c>
      <c r="Q8727" s="181">
        <v>0.96359717845916748</v>
      </c>
      <c r="R8727" s="181">
        <v>2.6315963268280029</v>
      </c>
      <c r="S8727" s="226">
        <f t="shared" si="410"/>
        <v>15.999999761581421</v>
      </c>
      <c r="T8727" s="181">
        <f t="shared" si="408"/>
        <v>37.800863595889481</v>
      </c>
      <c r="U8727" s="226">
        <f t="shared" si="409"/>
        <v>2.4799750929460203</v>
      </c>
    </row>
    <row r="8728" spans="1:21" x14ac:dyDescent="0.25">
      <c r="A8728" s="156" t="s">
        <v>20934</v>
      </c>
      <c r="B8728" s="156" t="s">
        <v>261</v>
      </c>
      <c r="C8728" s="223">
        <v>-2.5513384342193604</v>
      </c>
      <c r="D8728" s="221">
        <v>-1.5838290452957153</v>
      </c>
      <c r="E8728" s="221">
        <v>-1.9592293500900269</v>
      </c>
      <c r="F8728" s="221">
        <v>1.3913308382034302</v>
      </c>
      <c r="G8728" s="221">
        <v>5.5601711273193359</v>
      </c>
      <c r="H8728" s="221">
        <v>5.6944927200675011E-3</v>
      </c>
      <c r="I8728" s="221">
        <v>-2.4459307193756104</v>
      </c>
      <c r="J8728" s="221"/>
      <c r="K8728" s="180">
        <v>0.9185185432434082</v>
      </c>
      <c r="L8728" s="181">
        <v>4.592592716217041</v>
      </c>
      <c r="M8728" s="181">
        <v>15.385185241699219</v>
      </c>
      <c r="N8728" s="181">
        <v>8.2666664123535156</v>
      </c>
      <c r="O8728" s="181">
        <v>2.0666666030883789</v>
      </c>
      <c r="P8728" s="181">
        <v>1.3777778148651123</v>
      </c>
      <c r="Q8728" s="181">
        <v>0.22962963581085205</v>
      </c>
      <c r="R8728" s="181"/>
      <c r="S8728" s="226">
        <f t="shared" si="410"/>
        <v>32.837036967277527</v>
      </c>
      <c r="T8728" s="181">
        <f t="shared" si="408"/>
        <v>-17.321564430824292</v>
      </c>
      <c r="U8728" s="226">
        <f t="shared" si="409"/>
        <v>-1.136403887978241</v>
      </c>
    </row>
    <row r="8729" spans="1:21" x14ac:dyDescent="0.25">
      <c r="A8729" s="156" t="s">
        <v>20935</v>
      </c>
      <c r="B8729" s="156" t="s">
        <v>261</v>
      </c>
      <c r="C8729" s="223">
        <v>1.0825992822647095</v>
      </c>
      <c r="D8729" s="221">
        <v>2.0501086711883545</v>
      </c>
      <c r="E8729" s="221">
        <v>1.674708366394043</v>
      </c>
      <c r="F8729" s="221">
        <v>5.0252685546875</v>
      </c>
      <c r="G8729" s="221">
        <v>9.1941089630126953</v>
      </c>
      <c r="H8729" s="221">
        <v>8.0209369659423828</v>
      </c>
      <c r="I8729" s="221">
        <v>1.188007116317749</v>
      </c>
      <c r="J8729" s="221">
        <v>0.76220941543579102</v>
      </c>
      <c r="K8729" s="180">
        <v>14</v>
      </c>
      <c r="L8729" s="181">
        <v>2</v>
      </c>
      <c r="M8729" s="181">
        <v>45</v>
      </c>
      <c r="N8729" s="181">
        <v>80</v>
      </c>
      <c r="O8729" s="181">
        <v>141</v>
      </c>
      <c r="P8729" s="181">
        <v>80</v>
      </c>
      <c r="Q8729" s="181">
        <v>16</v>
      </c>
      <c r="R8729" s="181">
        <v>15</v>
      </c>
      <c r="S8729" s="226">
        <f t="shared" si="410"/>
        <v>393</v>
      </c>
      <c r="T8729" s="181">
        <f t="shared" si="408"/>
        <v>2465.1255443096161</v>
      </c>
      <c r="U8729" s="226">
        <f t="shared" si="409"/>
        <v>161.72778527572143</v>
      </c>
    </row>
    <row r="8730" spans="1:21" x14ac:dyDescent="0.25">
      <c r="A8730" s="156" t="s">
        <v>20936</v>
      </c>
      <c r="B8730" s="156" t="s">
        <v>261</v>
      </c>
      <c r="C8730" s="223">
        <v>0.96702426671981812</v>
      </c>
      <c r="D8730" s="221">
        <v>1.9345337152481079</v>
      </c>
      <c r="E8730" s="221">
        <v>1.5591332912445068</v>
      </c>
      <c r="F8730" s="221">
        <v>4.909693717956543</v>
      </c>
      <c r="G8730" s="221">
        <v>28.828750610351563</v>
      </c>
      <c r="H8730" s="221">
        <v>3.524057149887085</v>
      </c>
      <c r="I8730" s="221">
        <v>1.0724321603775024</v>
      </c>
      <c r="J8730" s="221">
        <v>0.64663434028625488</v>
      </c>
      <c r="K8730" s="180">
        <v>8</v>
      </c>
      <c r="L8730" s="181">
        <v>1</v>
      </c>
      <c r="M8730" s="181">
        <v>56</v>
      </c>
      <c r="N8730" s="181">
        <v>87</v>
      </c>
      <c r="O8730" s="181">
        <v>123</v>
      </c>
      <c r="P8730" s="181">
        <v>56</v>
      </c>
      <c r="Q8730" s="181">
        <v>14</v>
      </c>
      <c r="R8730" s="181">
        <v>13</v>
      </c>
      <c r="S8730" s="226">
        <f t="shared" si="410"/>
        <v>358</v>
      </c>
      <c r="T8730" s="181">
        <f t="shared" si="408"/>
        <v>4290.8293677568436</v>
      </c>
      <c r="U8730" s="226">
        <f t="shared" si="409"/>
        <v>281.50547230554344</v>
      </c>
    </row>
    <row r="8731" spans="1:21" x14ac:dyDescent="0.25">
      <c r="A8731" s="156" t="s">
        <v>20937</v>
      </c>
      <c r="B8731" s="156" t="s">
        <v>261</v>
      </c>
      <c r="C8731" s="223">
        <v>-0.16310812532901764</v>
      </c>
      <c r="D8731" s="221">
        <v>0.80440127849578857</v>
      </c>
      <c r="E8731" s="221">
        <v>0.42900088429450989</v>
      </c>
      <c r="F8731" s="221">
        <v>3.7795610427856445</v>
      </c>
      <c r="G8731" s="221">
        <v>7.9484024047851562</v>
      </c>
      <c r="H8731" s="221">
        <v>2.3939247131347656</v>
      </c>
      <c r="I8731" s="221">
        <v>-5.7700362056493759E-2</v>
      </c>
      <c r="J8731" s="221">
        <v>-0.48349800705909729</v>
      </c>
      <c r="K8731" s="180">
        <v>1.2283464670181274</v>
      </c>
      <c r="L8731" s="181">
        <v>5.6811022758483887</v>
      </c>
      <c r="M8731" s="181">
        <v>22.647638320922852</v>
      </c>
      <c r="N8731" s="181">
        <v>8.3681106567382812</v>
      </c>
      <c r="O8731" s="181">
        <v>7.9842519760131836</v>
      </c>
      <c r="P8731" s="181">
        <v>5.3740158081054687</v>
      </c>
      <c r="Q8731" s="181">
        <v>1.1515748500823975</v>
      </c>
      <c r="R8731" s="181">
        <v>5.3740158081054687</v>
      </c>
      <c r="S8731" s="226">
        <f t="shared" si="410"/>
        <v>57.809056162834167</v>
      </c>
      <c r="T8731" s="181">
        <f t="shared" si="408"/>
        <v>119.37543919069989</v>
      </c>
      <c r="U8731" s="226">
        <f t="shared" si="409"/>
        <v>7.8317818097314751</v>
      </c>
    </row>
    <row r="8732" spans="1:21" x14ac:dyDescent="0.25">
      <c r="A8732" s="156" t="s">
        <v>20938</v>
      </c>
      <c r="B8732" s="156" t="s">
        <v>261</v>
      </c>
      <c r="C8732" s="223">
        <v>-1.6865872144699097</v>
      </c>
      <c r="D8732" s="221">
        <v>-0.71907782554626465</v>
      </c>
      <c r="E8732" s="221">
        <v>-1.0944782495498657</v>
      </c>
      <c r="F8732" s="221">
        <v>2.2560820579528809</v>
      </c>
      <c r="G8732" s="221">
        <v>9.4519262313842773</v>
      </c>
      <c r="H8732" s="221">
        <v>14.222071647644043</v>
      </c>
      <c r="I8732" s="221">
        <v>53.256542205810547</v>
      </c>
      <c r="J8732" s="221">
        <v>-2.0069770812988281</v>
      </c>
      <c r="K8732" s="180">
        <v>107.62779235839844</v>
      </c>
      <c r="L8732" s="181">
        <v>23.063098907470703</v>
      </c>
      <c r="M8732" s="181">
        <v>37.040733337402344</v>
      </c>
      <c r="N8732" s="181">
        <v>67.791534423828125</v>
      </c>
      <c r="O8732" s="181">
        <v>214.55670166015625</v>
      </c>
      <c r="P8732" s="181">
        <v>178.21485900878906</v>
      </c>
      <c r="Q8732" s="181">
        <v>45.427314758300781</v>
      </c>
      <c r="R8732" s="181">
        <v>176.11820983886719</v>
      </c>
      <c r="S8732" s="226">
        <f t="shared" si="410"/>
        <v>849.84024429321289</v>
      </c>
      <c r="T8732" s="181">
        <f t="shared" si="408"/>
        <v>6542.6902709982933</v>
      </c>
      <c r="U8732" s="226">
        <f t="shared" si="409"/>
        <v>429.24175189215578</v>
      </c>
    </row>
    <row r="8733" spans="1:21" x14ac:dyDescent="0.25">
      <c r="A8733" s="156" t="s">
        <v>20939</v>
      </c>
      <c r="B8733" s="156" t="s">
        <v>261</v>
      </c>
      <c r="C8733" s="223">
        <v>-0.12421343475580215</v>
      </c>
      <c r="D8733" s="221">
        <v>0.84329599142074585</v>
      </c>
      <c r="E8733" s="221">
        <v>0.46789556741714478</v>
      </c>
      <c r="F8733" s="221">
        <v>3.8184559345245361</v>
      </c>
      <c r="G8733" s="221">
        <v>7.9872961044311523</v>
      </c>
      <c r="H8733" s="221">
        <v>2.4328193664550781</v>
      </c>
      <c r="I8733" s="221">
        <v>-1.8805662170052528E-2</v>
      </c>
      <c r="J8733" s="221">
        <v>-0.4446033239364624</v>
      </c>
      <c r="K8733" s="180">
        <v>2.8222136497497559</v>
      </c>
      <c r="L8733" s="181">
        <v>1.0098838806152344</v>
      </c>
      <c r="M8733" s="181">
        <v>1.0863116979598999</v>
      </c>
      <c r="N8733" s="181">
        <v>1.0946900844573975</v>
      </c>
      <c r="O8733" s="181">
        <v>3.2855932712554932</v>
      </c>
      <c r="P8733" s="181">
        <v>3.1061136722564697</v>
      </c>
      <c r="Q8733" s="181">
        <v>0.96359717845916748</v>
      </c>
      <c r="R8733" s="181">
        <v>2.6315963268280029</v>
      </c>
      <c r="S8733" s="226">
        <f t="shared" si="410"/>
        <v>15.999999761581421</v>
      </c>
      <c r="T8733" s="181">
        <f t="shared" si="408"/>
        <v>37.800862730391287</v>
      </c>
      <c r="U8733" s="226">
        <f t="shared" si="409"/>
        <v>2.479975036163879</v>
      </c>
    </row>
    <row r="8734" spans="1:21" x14ac:dyDescent="0.25">
      <c r="A8734" s="156" t="s">
        <v>20940</v>
      </c>
      <c r="B8734" s="156" t="s">
        <v>261</v>
      </c>
      <c r="C8734" s="223">
        <v>2.6200234889984131</v>
      </c>
      <c r="D8734" s="221">
        <v>3.5875327587127686</v>
      </c>
      <c r="E8734" s="221">
        <v>3.212132453918457</v>
      </c>
      <c r="F8734" s="221">
        <v>6.5626926422119141</v>
      </c>
      <c r="G8734" s="221">
        <v>10.731532096862793</v>
      </c>
      <c r="H8734" s="221">
        <v>5.1770563125610352</v>
      </c>
      <c r="I8734" s="221">
        <v>2.7254312038421631</v>
      </c>
      <c r="J8734" s="221">
        <v>2.2996335029602051</v>
      </c>
      <c r="K8734" s="180">
        <v>0.17638835310935974</v>
      </c>
      <c r="L8734" s="181">
        <v>6.3117742538452148E-2</v>
      </c>
      <c r="M8734" s="181">
        <v>6.7894481122493744E-2</v>
      </c>
      <c r="N8734" s="181">
        <v>6.8418130278587341E-2</v>
      </c>
      <c r="O8734" s="181">
        <v>0.20534957945346832</v>
      </c>
      <c r="P8734" s="181">
        <v>0.19413210451602936</v>
      </c>
      <c r="Q8734" s="181">
        <v>6.0224823653697968E-2</v>
      </c>
      <c r="R8734" s="181">
        <v>0.16447477042675018</v>
      </c>
      <c r="S8734" s="226">
        <f t="shared" si="410"/>
        <v>0.99999998509883881</v>
      </c>
      <c r="T8734" s="181">
        <f t="shared" si="408"/>
        <v>5.1067905700080249</v>
      </c>
      <c r="U8734" s="226">
        <f t="shared" si="409"/>
        <v>0.33503767410987645</v>
      </c>
    </row>
    <row r="8735" spans="1:21" x14ac:dyDescent="0.25">
      <c r="A8735" s="156" t="s">
        <v>20941</v>
      </c>
      <c r="B8735" s="156" t="s">
        <v>261</v>
      </c>
      <c r="C8735" s="223">
        <v>6.1326460838317871</v>
      </c>
      <c r="D8735" s="221">
        <v>7.1001553535461426</v>
      </c>
      <c r="E8735" s="221">
        <v>6.7247552871704102</v>
      </c>
      <c r="F8735" s="221">
        <v>10.075315475463867</v>
      </c>
      <c r="G8735" s="221">
        <v>14.244156837463379</v>
      </c>
      <c r="H8735" s="221">
        <v>8.6896791458129883</v>
      </c>
      <c r="I8735" s="221">
        <v>6.2380537986755371</v>
      </c>
      <c r="J8735" s="221">
        <v>5.8122563362121582</v>
      </c>
      <c r="K8735" s="180">
        <v>0.35277670621871948</v>
      </c>
      <c r="L8735" s="181">
        <v>0.1262354850769043</v>
      </c>
      <c r="M8735" s="181">
        <v>0.13578896224498749</v>
      </c>
      <c r="N8735" s="181">
        <v>0.13683626055717468</v>
      </c>
      <c r="O8735" s="181">
        <v>0.41069915890693665</v>
      </c>
      <c r="P8735" s="181">
        <v>0.38826420903205872</v>
      </c>
      <c r="Q8735" s="181">
        <v>0.12044964730739594</v>
      </c>
      <c r="R8735" s="181">
        <v>0.32894954085350037</v>
      </c>
      <c r="S8735" s="226">
        <f t="shared" si="410"/>
        <v>1.9999999701976776</v>
      </c>
      <c r="T8735" s="181">
        <f t="shared" si="408"/>
        <v>17.238827342259277</v>
      </c>
      <c r="U8735" s="226">
        <f t="shared" si="409"/>
        <v>1.130975813077687</v>
      </c>
    </row>
    <row r="8736" spans="1:21" x14ac:dyDescent="0.25">
      <c r="A8736" s="156" t="s">
        <v>20942</v>
      </c>
      <c r="B8736" s="156" t="s">
        <v>261</v>
      </c>
      <c r="C8736" s="223">
        <v>2.0796198844909668</v>
      </c>
      <c r="D8736" s="221">
        <v>3.0471293926239014</v>
      </c>
      <c r="E8736" s="221">
        <v>2.6717288494110107</v>
      </c>
      <c r="F8736" s="221">
        <v>6.0222887992858887</v>
      </c>
      <c r="G8736" s="221">
        <v>10.191129684448242</v>
      </c>
      <c r="H8736" s="221">
        <v>4.6366524696350098</v>
      </c>
      <c r="I8736" s="221">
        <v>2.1850275993347168</v>
      </c>
      <c r="J8736" s="221">
        <v>1.7592297792434692</v>
      </c>
      <c r="K8736" s="180">
        <v>11.465243339538574</v>
      </c>
      <c r="L8736" s="181">
        <v>4.1026535034179687</v>
      </c>
      <c r="M8736" s="181">
        <v>4.4131412506103516</v>
      </c>
      <c r="N8736" s="181">
        <v>4.4471783638000488</v>
      </c>
      <c r="O8736" s="181">
        <v>13.347723007202148</v>
      </c>
      <c r="P8736" s="181">
        <v>12.618586540222168</v>
      </c>
      <c r="Q8736" s="181">
        <v>3.9146137237548828</v>
      </c>
      <c r="R8736" s="181">
        <v>10.690860748291016</v>
      </c>
      <c r="S8736" s="226">
        <f t="shared" si="410"/>
        <v>65.000000476837158</v>
      </c>
      <c r="T8736" s="181">
        <f t="shared" si="408"/>
        <v>296.81516957676172</v>
      </c>
      <c r="U8736" s="226">
        <f t="shared" si="409"/>
        <v>19.472947380994817</v>
      </c>
    </row>
    <row r="8737" spans="1:21" x14ac:dyDescent="0.25">
      <c r="A8737" s="156" t="s">
        <v>20943</v>
      </c>
      <c r="B8737" s="156" t="s">
        <v>261</v>
      </c>
      <c r="C8737" s="223">
        <v>-1.770755410194397</v>
      </c>
      <c r="D8737" s="221">
        <v>-0.8032461404800415</v>
      </c>
      <c r="E8737" s="221">
        <v>-1.178646445274353</v>
      </c>
      <c r="F8737" s="221">
        <v>2.1719136238098145</v>
      </c>
      <c r="G8737" s="221">
        <v>6.3407540321350098</v>
      </c>
      <c r="H8737" s="221">
        <v>0.78627735376358032</v>
      </c>
      <c r="I8737" s="221">
        <v>-1.665347695350647</v>
      </c>
      <c r="J8737" s="221">
        <v>-2.0911455154418945</v>
      </c>
      <c r="K8737" s="180">
        <v>0.35277670621871948</v>
      </c>
      <c r="L8737" s="181">
        <v>0.1262354850769043</v>
      </c>
      <c r="M8737" s="181">
        <v>0.13578896224498749</v>
      </c>
      <c r="N8737" s="181">
        <v>0.13683626055717468</v>
      </c>
      <c r="O8737" s="181">
        <v>0.41069915890693665</v>
      </c>
      <c r="P8737" s="181">
        <v>0.38826420903205872</v>
      </c>
      <c r="Q8737" s="181">
        <v>0.12044964730739594</v>
      </c>
      <c r="R8737" s="181">
        <v>0.32894954085350037</v>
      </c>
      <c r="S8737" s="226">
        <f t="shared" si="410"/>
        <v>1.9999999701976776</v>
      </c>
      <c r="T8737" s="181">
        <f t="shared" si="408"/>
        <v>1.432023736531578</v>
      </c>
      <c r="U8737" s="226">
        <f t="shared" si="409"/>
        <v>9.3949790064901839E-2</v>
      </c>
    </row>
    <row r="8738" spans="1:21" x14ac:dyDescent="0.25">
      <c r="A8738" s="156" t="s">
        <v>20944</v>
      </c>
      <c r="B8738" s="156" t="s">
        <v>261</v>
      </c>
      <c r="C8738" s="223">
        <v>-1.7707555294036865</v>
      </c>
      <c r="D8738" s="221">
        <v>-0.8032461404800415</v>
      </c>
      <c r="E8738" s="221">
        <v>-1.178646445274353</v>
      </c>
      <c r="F8738" s="221">
        <v>2.1719138622283936</v>
      </c>
      <c r="G8738" s="221">
        <v>6.3407540321350098</v>
      </c>
      <c r="H8738" s="221">
        <v>0.78627747297286987</v>
      </c>
      <c r="I8738" s="221">
        <v>-1.6653478145599365</v>
      </c>
      <c r="J8738" s="221">
        <v>-2.0911452770233154</v>
      </c>
      <c r="K8738" s="180">
        <v>0.35277670621871948</v>
      </c>
      <c r="L8738" s="181">
        <v>0.1262354850769043</v>
      </c>
      <c r="M8738" s="181">
        <v>0.13578896224498749</v>
      </c>
      <c r="N8738" s="181">
        <v>0.13683626055717468</v>
      </c>
      <c r="O8738" s="181">
        <v>0.41069915890693665</v>
      </c>
      <c r="P8738" s="181">
        <v>0.38826420903205872</v>
      </c>
      <c r="Q8738" s="181">
        <v>0.12044964730739594</v>
      </c>
      <c r="R8738" s="181">
        <v>0.32894954085350037</v>
      </c>
      <c r="S8738" s="226">
        <f t="shared" si="410"/>
        <v>1.9999999701976776</v>
      </c>
      <c r="T8738" s="181">
        <f t="shared" si="408"/>
        <v>1.43202383745529</v>
      </c>
      <c r="U8738" s="226">
        <f t="shared" si="409"/>
        <v>9.3949796686133957E-2</v>
      </c>
    </row>
    <row r="8739" spans="1:21" x14ac:dyDescent="0.25">
      <c r="A8739" s="156" t="s">
        <v>20945</v>
      </c>
      <c r="B8739" s="156" t="s">
        <v>261</v>
      </c>
      <c r="C8739" s="223">
        <v>4.216670036315918</v>
      </c>
      <c r="D8739" s="221">
        <v>5.1841793060302734</v>
      </c>
      <c r="E8739" s="221">
        <v>4.808779239654541</v>
      </c>
      <c r="F8739" s="221">
        <v>8.1593389511108398</v>
      </c>
      <c r="G8739" s="221">
        <v>12.328179359436035</v>
      </c>
      <c r="H8739" s="221">
        <v>6.7737030982971191</v>
      </c>
      <c r="I8739" s="221">
        <v>4.322077751159668</v>
      </c>
      <c r="J8739" s="221">
        <v>3.8962802886962891</v>
      </c>
      <c r="K8739" s="180">
        <v>1.9402719736099243</v>
      </c>
      <c r="L8739" s="181">
        <v>0.69429516792297363</v>
      </c>
      <c r="M8739" s="181">
        <v>0.74683928489685059</v>
      </c>
      <c r="N8739" s="181">
        <v>0.75259941816329956</v>
      </c>
      <c r="O8739" s="181">
        <v>2.258845329284668</v>
      </c>
      <c r="P8739" s="181">
        <v>2.1354532241821289</v>
      </c>
      <c r="Q8739" s="181">
        <v>0.66247308254241943</v>
      </c>
      <c r="R8739" s="181">
        <v>1.8092225790023804</v>
      </c>
      <c r="S8739" s="226">
        <f t="shared" si="410"/>
        <v>11.000000059604645</v>
      </c>
      <c r="T8739" s="181">
        <f t="shared" si="408"/>
        <v>73.737811259807984</v>
      </c>
      <c r="U8739" s="226">
        <f t="shared" si="409"/>
        <v>4.8376655435079456</v>
      </c>
    </row>
    <row r="8740" spans="1:21" x14ac:dyDescent="0.25">
      <c r="A8740" s="156" t="s">
        <v>20946</v>
      </c>
      <c r="B8740" s="156" t="s">
        <v>261</v>
      </c>
      <c r="C8740" s="223">
        <v>6.1326460838317871</v>
      </c>
      <c r="D8740" s="221">
        <v>7.1001558303833008</v>
      </c>
      <c r="E8740" s="221">
        <v>6.7247552871704102</v>
      </c>
      <c r="F8740" s="221">
        <v>10.075315475463867</v>
      </c>
      <c r="G8740" s="221">
        <v>14.244155883789063</v>
      </c>
      <c r="H8740" s="221">
        <v>8.6896791458129883</v>
      </c>
      <c r="I8740" s="221">
        <v>6.2380537986755371</v>
      </c>
      <c r="J8740" s="221">
        <v>5.8122563362121582</v>
      </c>
      <c r="K8740" s="180">
        <v>0.35277670621871948</v>
      </c>
      <c r="L8740" s="181">
        <v>0.1262354850769043</v>
      </c>
      <c r="M8740" s="181">
        <v>0.13578896224498749</v>
      </c>
      <c r="N8740" s="181">
        <v>0.13683626055717468</v>
      </c>
      <c r="O8740" s="181">
        <v>0.41069915890693665</v>
      </c>
      <c r="P8740" s="181">
        <v>0.38826420903205872</v>
      </c>
      <c r="Q8740" s="181">
        <v>0.12044964730739594</v>
      </c>
      <c r="R8740" s="181">
        <v>0.32894954085350037</v>
      </c>
      <c r="S8740" s="226">
        <f t="shared" si="410"/>
        <v>1.9999999701976776</v>
      </c>
      <c r="T8740" s="181">
        <f t="shared" si="408"/>
        <v>17.238827010779808</v>
      </c>
      <c r="U8740" s="226">
        <f t="shared" si="409"/>
        <v>1.1309757913305429</v>
      </c>
    </row>
    <row r="8741" spans="1:21" x14ac:dyDescent="0.25">
      <c r="A8741" s="156" t="s">
        <v>20947</v>
      </c>
      <c r="B8741" s="156" t="s">
        <v>261</v>
      </c>
      <c r="C8741" s="223">
        <v>2.620023250579834</v>
      </c>
      <c r="D8741" s="221">
        <v>3.5875327587127686</v>
      </c>
      <c r="E8741" s="221">
        <v>3.2121322154998779</v>
      </c>
      <c r="F8741" s="221">
        <v>6.5626921653747559</v>
      </c>
      <c r="G8741" s="221">
        <v>10.731533050537109</v>
      </c>
      <c r="H8741" s="221">
        <v>5.177055835723877</v>
      </c>
      <c r="I8741" s="221">
        <v>2.7254312038421631</v>
      </c>
      <c r="J8741" s="221">
        <v>2.2996335029602051</v>
      </c>
      <c r="K8741" s="180">
        <v>0.52916508913040161</v>
      </c>
      <c r="L8741" s="181">
        <v>0.18935322761535645</v>
      </c>
      <c r="M8741" s="181">
        <v>0.20368345081806183</v>
      </c>
      <c r="N8741" s="181">
        <v>0.20525439083576202</v>
      </c>
      <c r="O8741" s="181">
        <v>0.61604875326156616</v>
      </c>
      <c r="P8741" s="181">
        <v>0.58239632844924927</v>
      </c>
      <c r="Q8741" s="181">
        <v>0.1806744784116745</v>
      </c>
      <c r="R8741" s="181">
        <v>0.49342432618141174</v>
      </c>
      <c r="S8741" s="226">
        <f t="shared" si="410"/>
        <v>3.0000000447034836</v>
      </c>
      <c r="T8741" s="181">
        <f t="shared" si="408"/>
        <v>15.320372140872841</v>
      </c>
      <c r="U8741" s="226">
        <f t="shared" si="409"/>
        <v>1.005113050596026</v>
      </c>
    </row>
    <row r="8742" spans="1:21" x14ac:dyDescent="0.25">
      <c r="A8742" s="156" t="s">
        <v>20948</v>
      </c>
      <c r="B8742" s="156" t="s">
        <v>261</v>
      </c>
      <c r="C8742" s="223">
        <v>6.1326460838317871</v>
      </c>
      <c r="D8742" s="221">
        <v>7.1001553535461426</v>
      </c>
      <c r="E8742" s="221">
        <v>6.724754810333252</v>
      </c>
      <c r="F8742" s="221">
        <v>10.075315475463867</v>
      </c>
      <c r="G8742" s="221">
        <v>14.244155883789063</v>
      </c>
      <c r="H8742" s="221">
        <v>8.6896791458129883</v>
      </c>
      <c r="I8742" s="221">
        <v>6.2380537986755371</v>
      </c>
      <c r="J8742" s="221">
        <v>5.812255859375</v>
      </c>
      <c r="K8742" s="180">
        <v>0.35277670621871948</v>
      </c>
      <c r="L8742" s="181">
        <v>0.1262354850769043</v>
      </c>
      <c r="M8742" s="181">
        <v>0.13578896224498749</v>
      </c>
      <c r="N8742" s="181">
        <v>0.13683626055717468</v>
      </c>
      <c r="O8742" s="181">
        <v>0.41069915890693665</v>
      </c>
      <c r="P8742" s="181">
        <v>0.38826420903205872</v>
      </c>
      <c r="Q8742" s="181">
        <v>0.12044964730739594</v>
      </c>
      <c r="R8742" s="181">
        <v>0.32894954085350037</v>
      </c>
      <c r="S8742" s="226">
        <f t="shared" si="410"/>
        <v>1.9999999701976776</v>
      </c>
      <c r="T8742" s="181">
        <f t="shared" si="408"/>
        <v>17.238826728981451</v>
      </c>
      <c r="U8742" s="226">
        <f t="shared" si="409"/>
        <v>1.1309757728427932</v>
      </c>
    </row>
    <row r="8743" spans="1:21" x14ac:dyDescent="0.25">
      <c r="A8743" s="156" t="s">
        <v>20949</v>
      </c>
      <c r="B8743" s="156" t="s">
        <v>261</v>
      </c>
      <c r="C8743" s="223">
        <v>1.821699857711792</v>
      </c>
      <c r="D8743" s="221">
        <v>2.7892093658447266</v>
      </c>
      <c r="E8743" s="221">
        <v>2.413809061050415</v>
      </c>
      <c r="F8743" s="221">
        <v>5.764369010925293</v>
      </c>
      <c r="G8743" s="221">
        <v>9.9332094192504883</v>
      </c>
      <c r="H8743" s="221">
        <v>4.3787326812744141</v>
      </c>
      <c r="I8743" s="221">
        <v>1.9271078109741211</v>
      </c>
      <c r="J8743" s="221">
        <v>1.5013101100921631</v>
      </c>
      <c r="K8743" s="180">
        <v>1.9402719736099243</v>
      </c>
      <c r="L8743" s="181">
        <v>0.69429516792297363</v>
      </c>
      <c r="M8743" s="181">
        <v>0.74683928489685059</v>
      </c>
      <c r="N8743" s="181">
        <v>0.75259941816329956</v>
      </c>
      <c r="O8743" s="181">
        <v>2.258845329284668</v>
      </c>
      <c r="P8743" s="181">
        <v>2.1354532241821289</v>
      </c>
      <c r="Q8743" s="181">
        <v>0.66247308254241943</v>
      </c>
      <c r="R8743" s="181">
        <v>1.8092225790023804</v>
      </c>
      <c r="S8743" s="226">
        <f t="shared" si="410"/>
        <v>11.000000059604645</v>
      </c>
      <c r="T8743" s="181">
        <f t="shared" si="408"/>
        <v>47.393139684742664</v>
      </c>
      <c r="U8743" s="226">
        <f t="shared" si="409"/>
        <v>3.1092889107288597</v>
      </c>
    </row>
    <row r="8744" spans="1:21" x14ac:dyDescent="0.25">
      <c r="A8744" s="156" t="s">
        <v>20950</v>
      </c>
      <c r="B8744" s="156" t="s">
        <v>261</v>
      </c>
      <c r="C8744" s="223">
        <v>4.8154129981994629</v>
      </c>
      <c r="D8744" s="221">
        <v>5.7829222679138184</v>
      </c>
      <c r="E8744" s="221">
        <v>5.4075217247009277</v>
      </c>
      <c r="F8744" s="221">
        <v>8.7580814361572266</v>
      </c>
      <c r="G8744" s="221">
        <v>12.926921844482422</v>
      </c>
      <c r="H8744" s="221">
        <v>7.3724455833435059</v>
      </c>
      <c r="I8744" s="221">
        <v>4.9208207130432129</v>
      </c>
      <c r="J8744" s="221">
        <v>4.4950227737426758</v>
      </c>
      <c r="K8744" s="180">
        <v>0.70555341243743896</v>
      </c>
      <c r="L8744" s="181">
        <v>0.25247097015380859</v>
      </c>
      <c r="M8744" s="181">
        <v>0.27157792448997498</v>
      </c>
      <c r="N8744" s="181">
        <v>0.27367252111434937</v>
      </c>
      <c r="O8744" s="181">
        <v>0.82139831781387329</v>
      </c>
      <c r="P8744" s="181">
        <v>0.77652841806411743</v>
      </c>
      <c r="Q8744" s="181">
        <v>0.24089929461479187</v>
      </c>
      <c r="R8744" s="181">
        <v>0.65789908170700073</v>
      </c>
      <c r="S8744" s="226">
        <f t="shared" si="410"/>
        <v>3.9999999403953552</v>
      </c>
      <c r="T8744" s="181">
        <f t="shared" si="408"/>
        <v>29.208719779328277</v>
      </c>
      <c r="U8744" s="226">
        <f t="shared" si="409"/>
        <v>1.9162762608802091</v>
      </c>
    </row>
    <row r="8745" spans="1:21" x14ac:dyDescent="0.25">
      <c r="A8745" s="156" t="s">
        <v>20951</v>
      </c>
      <c r="B8745" s="156" t="s">
        <v>261</v>
      </c>
      <c r="C8745" s="223">
        <v>3.8745315074920654</v>
      </c>
      <c r="D8745" s="221">
        <v>4.842041015625</v>
      </c>
      <c r="E8745" s="221">
        <v>4.4666404724121094</v>
      </c>
      <c r="F8745" s="221">
        <v>7.8172011375427246</v>
      </c>
      <c r="G8745" s="221">
        <v>11.986041069030762</v>
      </c>
      <c r="H8745" s="221">
        <v>6.4315643310546875</v>
      </c>
      <c r="I8745" s="221">
        <v>3.9799392223358154</v>
      </c>
      <c r="J8745" s="221">
        <v>3.5541417598724365</v>
      </c>
      <c r="K8745" s="180">
        <v>2.4694368839263916</v>
      </c>
      <c r="L8745" s="181">
        <v>0.88364839553833008</v>
      </c>
      <c r="M8745" s="181">
        <v>0.95052272081375122</v>
      </c>
      <c r="N8745" s="181">
        <v>0.95785379409790039</v>
      </c>
      <c r="O8745" s="181">
        <v>2.8748941421508789</v>
      </c>
      <c r="P8745" s="181">
        <v>2.7178494930267334</v>
      </c>
      <c r="Q8745" s="181">
        <v>0.84314757585525513</v>
      </c>
      <c r="R8745" s="181">
        <v>2.3026468753814697</v>
      </c>
      <c r="S8745" s="226">
        <f t="shared" si="410"/>
        <v>13.99999988079071</v>
      </c>
      <c r="T8745" s="181">
        <f t="shared" si="408"/>
        <v>89.058184449538302</v>
      </c>
      <c r="U8745" s="226">
        <f t="shared" si="409"/>
        <v>5.842778662915638</v>
      </c>
    </row>
    <row r="8746" spans="1:21" x14ac:dyDescent="0.25">
      <c r="A8746" s="156" t="s">
        <v>20952</v>
      </c>
      <c r="B8746" s="156" t="s">
        <v>261</v>
      </c>
      <c r="C8746" s="223">
        <v>4.8154125213623047</v>
      </c>
      <c r="D8746" s="221">
        <v>5.7829222679138184</v>
      </c>
      <c r="E8746" s="221">
        <v>5.4075217247009277</v>
      </c>
      <c r="F8746" s="221">
        <v>8.7580814361572266</v>
      </c>
      <c r="G8746" s="221">
        <v>12.926921844482422</v>
      </c>
      <c r="H8746" s="221">
        <v>7.3724455833435059</v>
      </c>
      <c r="I8746" s="221">
        <v>4.9208202362060547</v>
      </c>
      <c r="J8746" s="221">
        <v>4.4950227737426758</v>
      </c>
      <c r="K8746" s="180">
        <v>0.70555341243743896</v>
      </c>
      <c r="L8746" s="181">
        <v>0.25247097015380859</v>
      </c>
      <c r="M8746" s="181">
        <v>0.27157792448997498</v>
      </c>
      <c r="N8746" s="181">
        <v>0.27367252111434937</v>
      </c>
      <c r="O8746" s="181">
        <v>0.82139831781387329</v>
      </c>
      <c r="P8746" s="181">
        <v>0.77652841806411743</v>
      </c>
      <c r="Q8746" s="181">
        <v>0.24089929461479187</v>
      </c>
      <c r="R8746" s="181">
        <v>0.65789908170700073</v>
      </c>
      <c r="S8746" s="226">
        <f t="shared" si="410"/>
        <v>3.9999999403953552</v>
      </c>
      <c r="T8746" s="181">
        <f t="shared" si="408"/>
        <v>29.208719328024458</v>
      </c>
      <c r="U8746" s="226">
        <f t="shared" si="409"/>
        <v>1.9162762312718318</v>
      </c>
    </row>
    <row r="8747" spans="1:21" x14ac:dyDescent="0.25">
      <c r="A8747" s="156" t="s">
        <v>20953</v>
      </c>
      <c r="B8747" s="156" t="s">
        <v>261</v>
      </c>
      <c r="C8747" s="223">
        <v>-1.770755410194397</v>
      </c>
      <c r="D8747" s="221">
        <v>-0.80324608087539673</v>
      </c>
      <c r="E8747" s="221">
        <v>-1.178646445274353</v>
      </c>
      <c r="F8747" s="221">
        <v>2.1719138622283936</v>
      </c>
      <c r="G8747" s="221">
        <v>6.3407540321350098</v>
      </c>
      <c r="H8747" s="221">
        <v>0.7862774133682251</v>
      </c>
      <c r="I8747" s="221">
        <v>-1.665347695350647</v>
      </c>
      <c r="J8747" s="221">
        <v>-2.0911455154418945</v>
      </c>
      <c r="K8747" s="180">
        <v>0.35277670621871948</v>
      </c>
      <c r="L8747" s="181">
        <v>0.1262354850769043</v>
      </c>
      <c r="M8747" s="181">
        <v>0.13578896224498749</v>
      </c>
      <c r="N8747" s="181">
        <v>0.13683626055717468</v>
      </c>
      <c r="O8747" s="181">
        <v>0.41069915890693665</v>
      </c>
      <c r="P8747" s="181">
        <v>0.38826420903205872</v>
      </c>
      <c r="Q8747" s="181">
        <v>0.12044964730739594</v>
      </c>
      <c r="R8747" s="181">
        <v>0.32894954085350037</v>
      </c>
      <c r="S8747" s="226">
        <f t="shared" si="410"/>
        <v>1.9999999701976776</v>
      </c>
      <c r="T8747" s="181">
        <f t="shared" si="408"/>
        <v>1.4320237998224563</v>
      </c>
      <c r="U8747" s="226">
        <f t="shared" si="409"/>
        <v>9.3949794217182692E-2</v>
      </c>
    </row>
    <row r="8748" spans="1:21" x14ac:dyDescent="0.25">
      <c r="A8748" s="156" t="s">
        <v>20954</v>
      </c>
      <c r="B8748" s="156" t="s">
        <v>261</v>
      </c>
      <c r="C8748" s="223">
        <v>3.4981791973114014</v>
      </c>
      <c r="D8748" s="221">
        <v>4.4656882286071777</v>
      </c>
      <c r="E8748" s="221">
        <v>4.0902876853942871</v>
      </c>
      <c r="F8748" s="221">
        <v>7.4408483505249023</v>
      </c>
      <c r="G8748" s="221">
        <v>11.609688758850098</v>
      </c>
      <c r="H8748" s="221">
        <v>6.0552115440368652</v>
      </c>
      <c r="I8748" s="221">
        <v>3.6035869121551514</v>
      </c>
      <c r="J8748" s="221">
        <v>3.1777892112731934</v>
      </c>
      <c r="K8748" s="180">
        <v>3.5277671813964844</v>
      </c>
      <c r="L8748" s="181">
        <v>1.262354850769043</v>
      </c>
      <c r="M8748" s="181">
        <v>1.3578896522521973</v>
      </c>
      <c r="N8748" s="181">
        <v>1.3683625459671021</v>
      </c>
      <c r="O8748" s="181">
        <v>4.1069917678833008</v>
      </c>
      <c r="P8748" s="181">
        <v>3.8826422691345215</v>
      </c>
      <c r="Q8748" s="181">
        <v>1.2044965028762817</v>
      </c>
      <c r="R8748" s="181">
        <v>3.2894954681396484</v>
      </c>
      <c r="S8748" s="226">
        <f t="shared" si="410"/>
        <v>20.000000238418579</v>
      </c>
      <c r="T8748" s="181">
        <f t="shared" si="408"/>
        <v>119.69892997253575</v>
      </c>
      <c r="U8748" s="226">
        <f t="shared" si="409"/>
        <v>7.8530048455416361</v>
      </c>
    </row>
    <row r="8749" spans="1:21" x14ac:dyDescent="0.25">
      <c r="A8749" s="156" t="s">
        <v>20955</v>
      </c>
      <c r="B8749" s="156" t="s">
        <v>261</v>
      </c>
      <c r="C8749" s="223">
        <v>-1.0092757940292358</v>
      </c>
      <c r="D8749" s="221">
        <v>-4.1766412556171417E-2</v>
      </c>
      <c r="E8749" s="221">
        <v>-0.41716676950454712</v>
      </c>
      <c r="F8749" s="221">
        <v>2.9333934783935547</v>
      </c>
      <c r="G8749" s="221">
        <v>7.4057960510253906</v>
      </c>
      <c r="H8749" s="221">
        <v>2.2106688022613525</v>
      </c>
      <c r="I8749" s="221">
        <v>-0.90386801958084106</v>
      </c>
      <c r="J8749" s="221">
        <v>-1.3296656608581543</v>
      </c>
      <c r="K8749" s="180">
        <v>255</v>
      </c>
      <c r="L8749" s="181">
        <v>98</v>
      </c>
      <c r="M8749" s="181">
        <v>137</v>
      </c>
      <c r="N8749" s="181">
        <v>276</v>
      </c>
      <c r="O8749" s="181">
        <v>849</v>
      </c>
      <c r="P8749" s="181">
        <v>762</v>
      </c>
      <c r="Q8749" s="181">
        <v>263</v>
      </c>
      <c r="R8749" s="181">
        <v>609</v>
      </c>
      <c r="S8749" s="226">
        <f t="shared" si="410"/>
        <v>3249</v>
      </c>
      <c r="T8749" s="181">
        <f t="shared" si="408"/>
        <v>7415.5731147378683</v>
      </c>
      <c r="U8749" s="226">
        <f t="shared" si="409"/>
        <v>486.50837242961444</v>
      </c>
    </row>
    <row r="8750" spans="1:21" x14ac:dyDescent="0.25">
      <c r="A8750" s="156" t="s">
        <v>20956</v>
      </c>
      <c r="B8750" s="156" t="s">
        <v>261</v>
      </c>
      <c r="C8750" s="223">
        <v>2.6200234889984131</v>
      </c>
      <c r="D8750" s="221">
        <v>3.5875327587127686</v>
      </c>
      <c r="E8750" s="221">
        <v>3.212132453918457</v>
      </c>
      <c r="F8750" s="221">
        <v>6.5626921653747559</v>
      </c>
      <c r="G8750" s="221">
        <v>10.731533050537109</v>
      </c>
      <c r="H8750" s="221">
        <v>5.177055835723877</v>
      </c>
      <c r="I8750" s="221">
        <v>2.7254312038421631</v>
      </c>
      <c r="J8750" s="221">
        <v>2.2996335029602051</v>
      </c>
      <c r="K8750" s="180">
        <v>0.17638835310935974</v>
      </c>
      <c r="L8750" s="181">
        <v>6.3117742538452148E-2</v>
      </c>
      <c r="M8750" s="181">
        <v>6.7894481122493744E-2</v>
      </c>
      <c r="N8750" s="181">
        <v>6.8418130278587341E-2</v>
      </c>
      <c r="O8750" s="181">
        <v>0.20534957945346832</v>
      </c>
      <c r="P8750" s="181">
        <v>0.19413210451602936</v>
      </c>
      <c r="Q8750" s="181">
        <v>6.0224823653697968E-2</v>
      </c>
      <c r="R8750" s="181">
        <v>0.16447477042675018</v>
      </c>
      <c r="S8750" s="226">
        <f t="shared" si="410"/>
        <v>0.99999998509883881</v>
      </c>
      <c r="T8750" s="181">
        <f t="shared" si="408"/>
        <v>5.1067906406509369</v>
      </c>
      <c r="U8750" s="226">
        <f t="shared" si="409"/>
        <v>0.33503767874449708</v>
      </c>
    </row>
    <row r="8751" spans="1:21" x14ac:dyDescent="0.25">
      <c r="A8751" s="156" t="s">
        <v>20957</v>
      </c>
      <c r="B8751" s="156" t="s">
        <v>261</v>
      </c>
      <c r="C8751" s="223">
        <v>4.4687724113464355</v>
      </c>
      <c r="D8751" s="221">
        <v>5.436281681060791</v>
      </c>
      <c r="E8751" s="221">
        <v>5.0608811378479004</v>
      </c>
      <c r="F8751" s="221">
        <v>8.4114408493041992</v>
      </c>
      <c r="G8751" s="221">
        <v>12.580281257629395</v>
      </c>
      <c r="H8751" s="221">
        <v>7.0258049964904785</v>
      </c>
      <c r="I8751" s="221">
        <v>4.5741801261901855</v>
      </c>
      <c r="J8751" s="221">
        <v>4.1483821868896484</v>
      </c>
      <c r="K8751" s="180">
        <v>6.7027573585510254</v>
      </c>
      <c r="L8751" s="181">
        <v>2.3984742164611816</v>
      </c>
      <c r="M8751" s="181">
        <v>2.5799903869628906</v>
      </c>
      <c r="N8751" s="181">
        <v>2.599888801574707</v>
      </c>
      <c r="O8751" s="181">
        <v>7.8032841682434082</v>
      </c>
      <c r="P8751" s="181">
        <v>7.3770198822021484</v>
      </c>
      <c r="Q8751" s="181">
        <v>2.2885434627532959</v>
      </c>
      <c r="R8751" s="181">
        <v>6.2500414848327637</v>
      </c>
      <c r="S8751" s="226">
        <f t="shared" si="410"/>
        <v>37.999999761581421</v>
      </c>
      <c r="T8751" s="181">
        <f t="shared" si="408"/>
        <v>264.31049766925446</v>
      </c>
      <c r="U8751" s="226">
        <f t="shared" si="409"/>
        <v>17.340435870232245</v>
      </c>
    </row>
    <row r="8752" spans="1:21" x14ac:dyDescent="0.25">
      <c r="A8752" s="156" t="s">
        <v>20958</v>
      </c>
      <c r="B8752" s="156" t="s">
        <v>261</v>
      </c>
      <c r="C8752" s="223">
        <v>6.1326460838317871</v>
      </c>
      <c r="D8752" s="221">
        <v>7.1001553535461426</v>
      </c>
      <c r="E8752" s="221">
        <v>6.7247552871704102</v>
      </c>
      <c r="F8752" s="221">
        <v>10.075315475463867</v>
      </c>
      <c r="G8752" s="221">
        <v>14.244155883789063</v>
      </c>
      <c r="H8752" s="221">
        <v>8.6896791458129883</v>
      </c>
      <c r="I8752" s="221">
        <v>6.2380537986755371</v>
      </c>
      <c r="J8752" s="221">
        <v>5.8122563362121582</v>
      </c>
      <c r="K8752" s="180">
        <v>0.88194179534912109</v>
      </c>
      <c r="L8752" s="181">
        <v>0.31558871269226074</v>
      </c>
      <c r="M8752" s="181">
        <v>0.33947241306304932</v>
      </c>
      <c r="N8752" s="181">
        <v>0.34209063649177551</v>
      </c>
      <c r="O8752" s="181">
        <v>1.0267479419708252</v>
      </c>
      <c r="P8752" s="181">
        <v>0.97066056728363037</v>
      </c>
      <c r="Q8752" s="181">
        <v>0.30112412571907043</v>
      </c>
      <c r="R8752" s="181">
        <v>0.82237386703491211</v>
      </c>
      <c r="S8752" s="226">
        <f t="shared" si="410"/>
        <v>5.0000000596046448</v>
      </c>
      <c r="T8752" s="181">
        <f t="shared" si="408"/>
        <v>43.09706861751043</v>
      </c>
      <c r="U8752" s="226">
        <f t="shared" si="409"/>
        <v>2.8274395498740321</v>
      </c>
    </row>
    <row r="8753" spans="1:21" x14ac:dyDescent="0.25">
      <c r="A8753" s="156" t="s">
        <v>20959</v>
      </c>
      <c r="B8753" s="156" t="s">
        <v>261</v>
      </c>
      <c r="C8753" s="223">
        <v>-6.161534309387207</v>
      </c>
      <c r="D8753" s="221">
        <v>-5.1940250396728516</v>
      </c>
      <c r="E8753" s="221">
        <v>-5.5694255828857422</v>
      </c>
      <c r="F8753" s="221">
        <v>-2.2188651561737061</v>
      </c>
      <c r="G8753" s="221">
        <v>1.9499754905700684</v>
      </c>
      <c r="H8753" s="221">
        <v>-3.604501485824585</v>
      </c>
      <c r="I8753" s="221">
        <v>-6.056126594543457</v>
      </c>
      <c r="J8753" s="221">
        <v>-6.4819245338439941</v>
      </c>
      <c r="K8753" s="180">
        <v>0.17638835310935974</v>
      </c>
      <c r="L8753" s="181">
        <v>6.3117742538452148E-2</v>
      </c>
      <c r="M8753" s="181">
        <v>6.7894481122493744E-2</v>
      </c>
      <c r="N8753" s="181">
        <v>6.8418130278587341E-2</v>
      </c>
      <c r="O8753" s="181">
        <v>0.20534957945346832</v>
      </c>
      <c r="P8753" s="181">
        <v>0.19413210451602936</v>
      </c>
      <c r="Q8753" s="181">
        <v>6.0224823653697968E-2</v>
      </c>
      <c r="R8753" s="181">
        <v>0.16447477042675018</v>
      </c>
      <c r="S8753" s="226">
        <f t="shared" si="410"/>
        <v>0.99999998509883881</v>
      </c>
      <c r="T8753" s="181">
        <f t="shared" si="408"/>
        <v>-3.6747669081275589</v>
      </c>
      <c r="U8753" s="226">
        <f t="shared" si="409"/>
        <v>-0.24108788894255842</v>
      </c>
    </row>
    <row r="8754" spans="1:21" x14ac:dyDescent="0.25">
      <c r="A8754" s="156" t="s">
        <v>20960</v>
      </c>
      <c r="B8754" s="156" t="s">
        <v>261</v>
      </c>
      <c r="C8754" s="223">
        <v>2.6200234889984131</v>
      </c>
      <c r="D8754" s="221">
        <v>3.5875327587127686</v>
      </c>
      <c r="E8754" s="221">
        <v>3.212132453918457</v>
      </c>
      <c r="F8754" s="221">
        <v>6.5626921653747559</v>
      </c>
      <c r="G8754" s="221">
        <v>10.731533050537109</v>
      </c>
      <c r="H8754" s="221">
        <v>5.177055835723877</v>
      </c>
      <c r="I8754" s="221">
        <v>2.7254312038421631</v>
      </c>
      <c r="J8754" s="221">
        <v>2.2996335029602051</v>
      </c>
      <c r="K8754" s="180">
        <v>0.17638835310935974</v>
      </c>
      <c r="L8754" s="181">
        <v>6.3117742538452148E-2</v>
      </c>
      <c r="M8754" s="181">
        <v>6.7894481122493744E-2</v>
      </c>
      <c r="N8754" s="181">
        <v>6.8418130278587341E-2</v>
      </c>
      <c r="O8754" s="181">
        <v>0.20534957945346832</v>
      </c>
      <c r="P8754" s="181">
        <v>0.19413210451602936</v>
      </c>
      <c r="Q8754" s="181">
        <v>6.0224823653697968E-2</v>
      </c>
      <c r="R8754" s="181">
        <v>0.16447477042675018</v>
      </c>
      <c r="S8754" s="226">
        <f t="shared" si="410"/>
        <v>0.99999998509883881</v>
      </c>
      <c r="T8754" s="181">
        <f t="shared" si="408"/>
        <v>5.1067906406509369</v>
      </c>
      <c r="U8754" s="226">
        <f t="shared" si="409"/>
        <v>0.33503767874449708</v>
      </c>
    </row>
    <row r="8755" spans="1:21" x14ac:dyDescent="0.25">
      <c r="A8755" s="156" t="s">
        <v>20961</v>
      </c>
      <c r="B8755" s="156" t="s">
        <v>261</v>
      </c>
      <c r="C8755" s="223">
        <v>4.8154125213623047</v>
      </c>
      <c r="D8755" s="221">
        <v>5.7829222679138184</v>
      </c>
      <c r="E8755" s="221">
        <v>5.4075217247009277</v>
      </c>
      <c r="F8755" s="221">
        <v>8.758082389831543</v>
      </c>
      <c r="G8755" s="221">
        <v>12.926922798156738</v>
      </c>
      <c r="H8755" s="221">
        <v>7.3724455833435059</v>
      </c>
      <c r="I8755" s="221">
        <v>4.9208202362060547</v>
      </c>
      <c r="J8755" s="221">
        <v>4.4950227737426758</v>
      </c>
      <c r="K8755" s="180">
        <v>0.70555341243743896</v>
      </c>
      <c r="L8755" s="181">
        <v>0.25247097015380859</v>
      </c>
      <c r="M8755" s="181">
        <v>0.27157792448997498</v>
      </c>
      <c r="N8755" s="181">
        <v>0.27367252111434937</v>
      </c>
      <c r="O8755" s="181">
        <v>0.82139831781387329</v>
      </c>
      <c r="P8755" s="181">
        <v>0.77652841806411743</v>
      </c>
      <c r="Q8755" s="181">
        <v>0.24089929461479187</v>
      </c>
      <c r="R8755" s="181">
        <v>0.65789908170700073</v>
      </c>
      <c r="S8755" s="226">
        <f t="shared" si="410"/>
        <v>3.9999999403953552</v>
      </c>
      <c r="T8755" s="181">
        <f t="shared" si="408"/>
        <v>29.208720372365391</v>
      </c>
      <c r="U8755" s="226">
        <f t="shared" si="409"/>
        <v>1.9162762997871845</v>
      </c>
    </row>
    <row r="8756" spans="1:21" x14ac:dyDescent="0.25">
      <c r="A8756" s="156" t="s">
        <v>20962</v>
      </c>
      <c r="B8756" s="156" t="s">
        <v>261</v>
      </c>
      <c r="C8756" s="223">
        <v>1.0927959680557251</v>
      </c>
      <c r="D8756" s="221">
        <v>2.0603053569793701</v>
      </c>
      <c r="E8756" s="221">
        <v>1.684904932975769</v>
      </c>
      <c r="F8756" s="221">
        <v>5.0354647636413574</v>
      </c>
      <c r="G8756" s="221">
        <v>9.2043056488037109</v>
      </c>
      <c r="H8756" s="221">
        <v>3.6498289108276367</v>
      </c>
      <c r="I8756" s="221">
        <v>1.1982036828994751</v>
      </c>
      <c r="J8756" s="221">
        <v>0.77240598201751709</v>
      </c>
      <c r="K8756" s="180">
        <v>12.170796394348145</v>
      </c>
      <c r="L8756" s="181">
        <v>4.3551244735717773</v>
      </c>
      <c r="M8756" s="181">
        <v>4.6847190856933594</v>
      </c>
      <c r="N8756" s="181">
        <v>4.720850944519043</v>
      </c>
      <c r="O8756" s="181">
        <v>14.169120788574219</v>
      </c>
      <c r="P8756" s="181">
        <v>13.395115852355957</v>
      </c>
      <c r="Q8756" s="181">
        <v>4.155512809753418</v>
      </c>
      <c r="R8756" s="181">
        <v>11.348759651184082</v>
      </c>
      <c r="S8756" s="226">
        <f t="shared" si="410"/>
        <v>69</v>
      </c>
      <c r="T8756" s="181">
        <f t="shared" si="408"/>
        <v>246.98986860430807</v>
      </c>
      <c r="U8756" s="226">
        <f t="shared" si="409"/>
        <v>16.204093348155716</v>
      </c>
    </row>
    <row r="8757" spans="1:21" x14ac:dyDescent="0.25">
      <c r="A8757" s="156" t="s">
        <v>20963</v>
      </c>
      <c r="B8757" s="156" t="s">
        <v>261</v>
      </c>
      <c r="C8757" s="223">
        <v>3.7177181243896484</v>
      </c>
      <c r="D8757" s="221">
        <v>4.6852269172668457</v>
      </c>
      <c r="E8757" s="221">
        <v>4.3098268508911133</v>
      </c>
      <c r="F8757" s="221">
        <v>7.6603870391845703</v>
      </c>
      <c r="G8757" s="221">
        <v>11.829227447509766</v>
      </c>
      <c r="H8757" s="221">
        <v>6.2747507095336914</v>
      </c>
      <c r="I8757" s="221">
        <v>3.8231258392333984</v>
      </c>
      <c r="J8757" s="221">
        <v>3.3973281383514404</v>
      </c>
      <c r="K8757" s="180">
        <v>12.69996166229248</v>
      </c>
      <c r="L8757" s="181">
        <v>4.5444774627685547</v>
      </c>
      <c r="M8757" s="181">
        <v>4.8884029388427734</v>
      </c>
      <c r="N8757" s="181">
        <v>4.9261054992675781</v>
      </c>
      <c r="O8757" s="181">
        <v>14.78516960144043</v>
      </c>
      <c r="P8757" s="181">
        <v>13.977511405944824</v>
      </c>
      <c r="Q8757" s="181">
        <v>4.3361873626708984</v>
      </c>
      <c r="R8757" s="181">
        <v>11.842184066772461</v>
      </c>
      <c r="S8757" s="226">
        <f t="shared" si="410"/>
        <v>72</v>
      </c>
      <c r="T8757" s="181">
        <f t="shared" si="408"/>
        <v>446.72293952546033</v>
      </c>
      <c r="U8757" s="226">
        <f t="shared" si="409"/>
        <v>29.307842680907516</v>
      </c>
    </row>
    <row r="8758" spans="1:21" x14ac:dyDescent="0.25">
      <c r="A8758" s="156" t="s">
        <v>20964</v>
      </c>
      <c r="B8758" s="156" t="s">
        <v>261</v>
      </c>
      <c r="C8758" s="223">
        <v>2.3455996513366699</v>
      </c>
      <c r="D8758" s="221">
        <v>3.3131091594696045</v>
      </c>
      <c r="E8758" s="221">
        <v>2.9377086162567139</v>
      </c>
      <c r="F8758" s="221">
        <v>6.2882685661315918</v>
      </c>
      <c r="G8758" s="221">
        <v>10.457108497619629</v>
      </c>
      <c r="H8758" s="221">
        <v>4.9026322364807129</v>
      </c>
      <c r="I8758" s="221">
        <v>2.4510073661804199</v>
      </c>
      <c r="J8758" s="221">
        <v>2.025209903717041</v>
      </c>
      <c r="K8758" s="180">
        <v>5.6444272994995117</v>
      </c>
      <c r="L8758" s="181">
        <v>2.0197677612304687</v>
      </c>
      <c r="M8758" s="181">
        <v>2.1726233959197998</v>
      </c>
      <c r="N8758" s="181">
        <v>2.1893801689147949</v>
      </c>
      <c r="O8758" s="181">
        <v>6.5711865425109863</v>
      </c>
      <c r="P8758" s="181">
        <v>6.2122273445129395</v>
      </c>
      <c r="Q8758" s="181">
        <v>1.927194356918335</v>
      </c>
      <c r="R8758" s="181">
        <v>5.2631926536560059</v>
      </c>
      <c r="S8758" s="226">
        <f t="shared" si="410"/>
        <v>31.999999523162842</v>
      </c>
      <c r="T8758" s="181">
        <f t="shared" si="408"/>
        <v>154.63573686592321</v>
      </c>
      <c r="U8758" s="226">
        <f t="shared" si="409"/>
        <v>10.145079752848446</v>
      </c>
    </row>
    <row r="8759" spans="1:21" x14ac:dyDescent="0.25">
      <c r="A8759" s="156" t="s">
        <v>20965</v>
      </c>
      <c r="B8759" s="156" t="s">
        <v>261</v>
      </c>
      <c r="C8759" s="223">
        <v>-0.67306077480316162</v>
      </c>
      <c r="D8759" s="221">
        <v>0.29444864392280579</v>
      </c>
      <c r="E8759" s="221">
        <v>-8.0951780080795288E-2</v>
      </c>
      <c r="F8759" s="221">
        <v>3.2696084976196289</v>
      </c>
      <c r="G8759" s="221">
        <v>7.4384489059448242</v>
      </c>
      <c r="H8759" s="221">
        <v>1.88397216796875</v>
      </c>
      <c r="I8759" s="221">
        <v>-0.56765300035476685</v>
      </c>
      <c r="J8759" s="221">
        <v>-0.99345070123672485</v>
      </c>
      <c r="K8759" s="180">
        <v>4.2333207130432129</v>
      </c>
      <c r="L8759" s="181">
        <v>1.5148258209228516</v>
      </c>
      <c r="M8759" s="181">
        <v>1.6294676065444946</v>
      </c>
      <c r="N8759" s="181">
        <v>1.6420351266860962</v>
      </c>
      <c r="O8759" s="181">
        <v>4.9283900260925293</v>
      </c>
      <c r="P8759" s="181">
        <v>4.6591706275939941</v>
      </c>
      <c r="Q8759" s="181">
        <v>1.445395827293396</v>
      </c>
      <c r="R8759" s="181">
        <v>3.9473946094512939</v>
      </c>
      <c r="S8759" s="226">
        <f t="shared" si="410"/>
        <v>24.000000357627869</v>
      </c>
      <c r="T8759" s="181">
        <f t="shared" si="408"/>
        <v>43.528959954888983</v>
      </c>
      <c r="U8759" s="226">
        <f t="shared" si="409"/>
        <v>2.8557743458990208</v>
      </c>
    </row>
    <row r="8760" spans="1:21" x14ac:dyDescent="0.25">
      <c r="A8760" s="156" t="s">
        <v>20966</v>
      </c>
      <c r="B8760" s="156" t="s">
        <v>261</v>
      </c>
      <c r="C8760" s="223">
        <v>-1.770755410194397</v>
      </c>
      <c r="D8760" s="221">
        <v>-0.80324608087539673</v>
      </c>
      <c r="E8760" s="221">
        <v>-1.178646445274353</v>
      </c>
      <c r="F8760" s="221">
        <v>2.1719136238098145</v>
      </c>
      <c r="G8760" s="221">
        <v>6.3407540321350098</v>
      </c>
      <c r="H8760" s="221">
        <v>0.78627735376358032</v>
      </c>
      <c r="I8760" s="221">
        <v>-1.665347695350647</v>
      </c>
      <c r="J8760" s="221">
        <v>-2.0911455154418945</v>
      </c>
      <c r="K8760" s="180">
        <v>1.7638835906982422</v>
      </c>
      <c r="L8760" s="181">
        <v>0.63117742538452148</v>
      </c>
      <c r="M8760" s="181">
        <v>0.67894482612609863</v>
      </c>
      <c r="N8760" s="181">
        <v>0.68418127298355103</v>
      </c>
      <c r="O8760" s="181">
        <v>2.0534958839416504</v>
      </c>
      <c r="P8760" s="181">
        <v>1.9413211345672607</v>
      </c>
      <c r="Q8760" s="181">
        <v>0.60224825143814087</v>
      </c>
      <c r="R8760" s="181">
        <v>1.6447477340698242</v>
      </c>
      <c r="S8760" s="226">
        <f t="shared" si="410"/>
        <v>10.00000011920929</v>
      </c>
      <c r="T8760" s="181">
        <f t="shared" si="408"/>
        <v>7.1601190825121321</v>
      </c>
      <c r="U8760" s="226">
        <f t="shared" si="409"/>
        <v>0.46974897655746967</v>
      </c>
    </row>
    <row r="8761" spans="1:21" x14ac:dyDescent="0.25">
      <c r="A8761" s="156" t="s">
        <v>20967</v>
      </c>
      <c r="B8761" s="156" t="s">
        <v>261</v>
      </c>
      <c r="C8761" s="223">
        <v>0.69905757904052734</v>
      </c>
      <c r="D8761" s="221">
        <v>1.6665669679641724</v>
      </c>
      <c r="E8761" s="221">
        <v>1.2911666631698608</v>
      </c>
      <c r="F8761" s="221">
        <v>4.6417264938354492</v>
      </c>
      <c r="G8761" s="221">
        <v>8.8105669021606445</v>
      </c>
      <c r="H8761" s="221">
        <v>3.2560906410217285</v>
      </c>
      <c r="I8761" s="221">
        <v>0.80446541309356689</v>
      </c>
      <c r="J8761" s="221">
        <v>0.37866771221160889</v>
      </c>
      <c r="K8761" s="180">
        <v>8</v>
      </c>
      <c r="L8761" s="181">
        <v>3</v>
      </c>
      <c r="M8761" s="181">
        <v>27</v>
      </c>
      <c r="N8761" s="181">
        <v>42</v>
      </c>
      <c r="O8761" s="181">
        <v>92</v>
      </c>
      <c r="P8761" s="181">
        <v>44</v>
      </c>
      <c r="Q8761" s="181">
        <v>7</v>
      </c>
      <c r="R8761" s="181">
        <v>4</v>
      </c>
      <c r="S8761" s="226">
        <f t="shared" si="410"/>
        <v>227</v>
      </c>
      <c r="T8761" s="181">
        <f t="shared" si="408"/>
        <v>1201.3922461271286</v>
      </c>
      <c r="U8761" s="226">
        <f t="shared" si="409"/>
        <v>78.818909512367341</v>
      </c>
    </row>
    <row r="8762" spans="1:21" x14ac:dyDescent="0.25">
      <c r="A8762" s="156" t="s">
        <v>20968</v>
      </c>
      <c r="B8762" s="156" t="s">
        <v>261</v>
      </c>
      <c r="C8762" s="223">
        <v>7.6380562782287598</v>
      </c>
      <c r="D8762" s="221">
        <v>8.605565071105957</v>
      </c>
      <c r="E8762" s="221">
        <v>8.2301654815673828</v>
      </c>
      <c r="F8762" s="221">
        <v>11.58072566986084</v>
      </c>
      <c r="G8762" s="221">
        <v>15.749565124511719</v>
      </c>
      <c r="H8762" s="221">
        <v>10.195089340209961</v>
      </c>
      <c r="I8762" s="221">
        <v>7.7434635162353516</v>
      </c>
      <c r="J8762" s="221">
        <v>7.3176660537719727</v>
      </c>
      <c r="K8762" s="180">
        <v>0.52916508913040161</v>
      </c>
      <c r="L8762" s="181">
        <v>0.18935322761535645</v>
      </c>
      <c r="M8762" s="181">
        <v>0.20368345081806183</v>
      </c>
      <c r="N8762" s="181">
        <v>0.20525439083576202</v>
      </c>
      <c r="O8762" s="181">
        <v>0.61604875326156616</v>
      </c>
      <c r="P8762" s="181">
        <v>0.58239632844924927</v>
      </c>
      <c r="Q8762" s="181">
        <v>0.1806744784116745</v>
      </c>
      <c r="R8762" s="181">
        <v>0.49342432618141174</v>
      </c>
      <c r="S8762" s="226">
        <f t="shared" si="410"/>
        <v>3.0000000447034836</v>
      </c>
      <c r="T8762" s="181">
        <f t="shared" si="408"/>
        <v>30.374470784828858</v>
      </c>
      <c r="U8762" s="226">
        <f t="shared" si="409"/>
        <v>1.9927568801889328</v>
      </c>
    </row>
    <row r="8763" spans="1:21" x14ac:dyDescent="0.25">
      <c r="A8763" s="156" t="s">
        <v>20969</v>
      </c>
      <c r="B8763" s="156" t="s">
        <v>261</v>
      </c>
      <c r="C8763" s="223">
        <v>-1.7707555294036865</v>
      </c>
      <c r="D8763" s="221">
        <v>-0.80324608087539673</v>
      </c>
      <c r="E8763" s="221">
        <v>-1.178646445274353</v>
      </c>
      <c r="F8763" s="221">
        <v>2.1719138622283936</v>
      </c>
      <c r="G8763" s="221">
        <v>6.3407540321350098</v>
      </c>
      <c r="H8763" s="221">
        <v>0.78627747297286987</v>
      </c>
      <c r="I8763" s="221">
        <v>-1.6653478145599365</v>
      </c>
      <c r="J8763" s="221">
        <v>-2.0911452770233154</v>
      </c>
      <c r="K8763" s="180">
        <v>0.35277670621871948</v>
      </c>
      <c r="L8763" s="181">
        <v>0.1262354850769043</v>
      </c>
      <c r="M8763" s="181">
        <v>0.13578896224498749</v>
      </c>
      <c r="N8763" s="181">
        <v>0.13683626055717468</v>
      </c>
      <c r="O8763" s="181">
        <v>0.41069915890693665</v>
      </c>
      <c r="P8763" s="181">
        <v>0.38826420903205872</v>
      </c>
      <c r="Q8763" s="181">
        <v>0.12044964730739594</v>
      </c>
      <c r="R8763" s="181">
        <v>0.32894954085350037</v>
      </c>
      <c r="S8763" s="226">
        <f t="shared" si="410"/>
        <v>1.9999999701976776</v>
      </c>
      <c r="T8763" s="181">
        <f t="shared" si="408"/>
        <v>1.4320238449795113</v>
      </c>
      <c r="U8763" s="226">
        <f t="shared" si="409"/>
        <v>9.3949797179770339E-2</v>
      </c>
    </row>
    <row r="8764" spans="1:21" x14ac:dyDescent="0.25">
      <c r="A8764" s="156" t="s">
        <v>20970</v>
      </c>
      <c r="B8764" s="156" t="s">
        <v>261</v>
      </c>
      <c r="C8764" s="223">
        <v>-3.6525180339813232</v>
      </c>
      <c r="D8764" s="221">
        <v>-2.6850085258483887</v>
      </c>
      <c r="E8764" s="221">
        <v>-3.0604090690612793</v>
      </c>
      <c r="F8764" s="221">
        <v>0.29015141725540161</v>
      </c>
      <c r="G8764" s="221">
        <v>4.4589920043945313</v>
      </c>
      <c r="H8764" s="221">
        <v>-1.0954849720001221</v>
      </c>
      <c r="I8764" s="221">
        <v>-3.5471100807189941</v>
      </c>
      <c r="J8764" s="221">
        <v>-3.9729077816009521</v>
      </c>
      <c r="K8764" s="180">
        <v>1.2347184419631958</v>
      </c>
      <c r="L8764" s="181">
        <v>0.44182419776916504</v>
      </c>
      <c r="M8764" s="181">
        <v>0.47526136040687561</v>
      </c>
      <c r="N8764" s="181">
        <v>0.4789268970489502</v>
      </c>
      <c r="O8764" s="181">
        <v>1.4374470710754395</v>
      </c>
      <c r="P8764" s="181">
        <v>1.3589247465133667</v>
      </c>
      <c r="Q8764" s="181">
        <v>0.42157378792762756</v>
      </c>
      <c r="R8764" s="181">
        <v>1.1513234376907349</v>
      </c>
      <c r="S8764" s="226">
        <f t="shared" si="410"/>
        <v>6.9999999403953552</v>
      </c>
      <c r="T8764" s="181">
        <f t="shared" si="408"/>
        <v>-8.160253092604151</v>
      </c>
      <c r="U8764" s="226">
        <f t="shared" si="409"/>
        <v>-0.53536407628514215</v>
      </c>
    </row>
    <row r="8765" spans="1:21" x14ac:dyDescent="0.25">
      <c r="A8765" s="156" t="s">
        <v>20971</v>
      </c>
      <c r="B8765" s="156" t="s">
        <v>261</v>
      </c>
      <c r="C8765" s="223">
        <v>-1.7707555294036865</v>
      </c>
      <c r="D8765" s="221">
        <v>-0.80324608087539673</v>
      </c>
      <c r="E8765" s="221">
        <v>-1.178646445274353</v>
      </c>
      <c r="F8765" s="221">
        <v>2.1719138622283936</v>
      </c>
      <c r="G8765" s="221">
        <v>6.3407540321350098</v>
      </c>
      <c r="H8765" s="221">
        <v>0.7862774133682251</v>
      </c>
      <c r="I8765" s="221">
        <v>-1.665347695350647</v>
      </c>
      <c r="J8765" s="221">
        <v>-2.0911452770233154</v>
      </c>
      <c r="K8765" s="180">
        <v>0.70555341243743896</v>
      </c>
      <c r="L8765" s="181">
        <v>0.25247097015380859</v>
      </c>
      <c r="M8765" s="181">
        <v>0.27157792448997498</v>
      </c>
      <c r="N8765" s="181">
        <v>0.27367252111434937</v>
      </c>
      <c r="O8765" s="181">
        <v>0.82139831781387329</v>
      </c>
      <c r="P8765" s="181">
        <v>0.77652841806411743</v>
      </c>
      <c r="Q8765" s="181">
        <v>0.24089929461479187</v>
      </c>
      <c r="R8765" s="181">
        <v>0.65789908170700073</v>
      </c>
      <c r="S8765" s="226">
        <f t="shared" si="410"/>
        <v>3.9999999403953552</v>
      </c>
      <c r="T8765" s="181">
        <f t="shared" si="408"/>
        <v>2.8640476723917558</v>
      </c>
      <c r="U8765" s="226">
        <f t="shared" si="409"/>
        <v>0.18789959320701718</v>
      </c>
    </row>
    <row r="8766" spans="1:21" x14ac:dyDescent="0.25">
      <c r="A8766" s="156" t="s">
        <v>20972</v>
      </c>
      <c r="B8766" s="156" t="s">
        <v>261</v>
      </c>
      <c r="C8766" s="223">
        <v>0.30036658048629761</v>
      </c>
      <c r="D8766" s="221">
        <v>1.2678760290145874</v>
      </c>
      <c r="E8766" s="221">
        <v>0.89247560501098633</v>
      </c>
      <c r="F8766" s="221">
        <v>4.2430357933044434</v>
      </c>
      <c r="G8766" s="221">
        <v>8.4118766784667969</v>
      </c>
      <c r="H8766" s="221">
        <v>2.8573994636535645</v>
      </c>
      <c r="I8766" s="221">
        <v>0.40577435493469238</v>
      </c>
      <c r="J8766" s="221">
        <v>-2.0023318007588387E-2</v>
      </c>
      <c r="K8766" s="180">
        <v>7</v>
      </c>
      <c r="L8766" s="181">
        <v>2</v>
      </c>
      <c r="M8766" s="181">
        <v>23</v>
      </c>
      <c r="N8766" s="181">
        <v>30</v>
      </c>
      <c r="O8766" s="181">
        <v>46</v>
      </c>
      <c r="P8766" s="181">
        <v>21</v>
      </c>
      <c r="Q8766" s="181">
        <v>5</v>
      </c>
      <c r="R8766" s="181">
        <v>17</v>
      </c>
      <c r="S8766" s="226">
        <f t="shared" si="410"/>
        <v>151</v>
      </c>
      <c r="T8766" s="181">
        <f t="shared" si="408"/>
        <v>601.09652215056121</v>
      </c>
      <c r="U8766" s="226">
        <f t="shared" si="409"/>
        <v>39.435723461936171</v>
      </c>
    </row>
    <row r="8767" spans="1:21" x14ac:dyDescent="0.25">
      <c r="A8767" s="156" t="s">
        <v>20973</v>
      </c>
      <c r="B8767" s="156" t="s">
        <v>261</v>
      </c>
      <c r="C8767" s="223">
        <v>0.16635282337665558</v>
      </c>
      <c r="D8767" s="221">
        <v>1.1338622570037842</v>
      </c>
      <c r="E8767" s="221">
        <v>0.75846177339553833</v>
      </c>
      <c r="F8767" s="221">
        <v>4.1090221405029297</v>
      </c>
      <c r="G8767" s="221">
        <v>8.277862548828125</v>
      </c>
      <c r="H8767" s="221">
        <v>2.7233855724334717</v>
      </c>
      <c r="I8767" s="221">
        <v>0.27176061272621155</v>
      </c>
      <c r="J8767" s="221">
        <v>-0.15403708815574646</v>
      </c>
      <c r="K8767" s="180">
        <v>11.99440860748291</v>
      </c>
      <c r="L8767" s="181">
        <v>4.2920064926147461</v>
      </c>
      <c r="M8767" s="181">
        <v>4.6168246269226074</v>
      </c>
      <c r="N8767" s="181">
        <v>4.652432918548584</v>
      </c>
      <c r="O8767" s="181">
        <v>13.963771820068359</v>
      </c>
      <c r="P8767" s="181">
        <v>13.200983047485352</v>
      </c>
      <c r="Q8767" s="181">
        <v>4.0952882766723633</v>
      </c>
      <c r="R8767" s="181">
        <v>11.184285163879395</v>
      </c>
      <c r="S8767" s="226">
        <f t="shared" si="410"/>
        <v>68.000000953674316</v>
      </c>
      <c r="T8767" s="181">
        <f t="shared" si="408"/>
        <v>180.41217666368914</v>
      </c>
      <c r="U8767" s="226">
        <f t="shared" si="409"/>
        <v>11.836176796732737</v>
      </c>
    </row>
    <row r="8768" spans="1:21" x14ac:dyDescent="0.25">
      <c r="A8768" s="156" t="s">
        <v>20974</v>
      </c>
      <c r="B8768" s="156" t="s">
        <v>261</v>
      </c>
      <c r="C8768" s="223">
        <v>2.5472206994891167E-2</v>
      </c>
      <c r="D8768" s="221">
        <v>0.99298155307769775</v>
      </c>
      <c r="E8768" s="221">
        <v>0.61758118867874146</v>
      </c>
      <c r="F8768" s="221">
        <v>3.9681417942047119</v>
      </c>
      <c r="G8768" s="221">
        <v>8.1369810104370117</v>
      </c>
      <c r="H8768" s="221">
        <v>2.5825052261352539</v>
      </c>
      <c r="I8768" s="221">
        <v>0.13087998330593109</v>
      </c>
      <c r="J8768" s="221">
        <v>-0.29491770267486572</v>
      </c>
      <c r="K8768" s="180">
        <v>15.522175788879395</v>
      </c>
      <c r="L8768" s="181">
        <v>5.5543613433837891</v>
      </c>
      <c r="M8768" s="181">
        <v>5.9747142791748047</v>
      </c>
      <c r="N8768" s="181">
        <v>6.0207953453063965</v>
      </c>
      <c r="O8768" s="181">
        <v>18.070762634277344</v>
      </c>
      <c r="P8768" s="181">
        <v>17.083625793457031</v>
      </c>
      <c r="Q8768" s="181">
        <v>5.2997846603393555</v>
      </c>
      <c r="R8768" s="181">
        <v>14.473780632019043</v>
      </c>
      <c r="S8768" s="226">
        <f t="shared" si="410"/>
        <v>88.000000476837158</v>
      </c>
      <c r="T8768" s="181">
        <f t="shared" si="408"/>
        <v>221.07707010545198</v>
      </c>
      <c r="U8768" s="226">
        <f t="shared" si="409"/>
        <v>14.504050313353721</v>
      </c>
    </row>
    <row r="8769" spans="1:21" x14ac:dyDescent="0.25">
      <c r="A8769" s="156" t="s">
        <v>20975</v>
      </c>
      <c r="B8769" s="156" t="s">
        <v>261</v>
      </c>
      <c r="C8769" s="223">
        <v>-2.4640364646911621</v>
      </c>
      <c r="D8769" s="221">
        <v>-1.4965269565582275</v>
      </c>
      <c r="E8769" s="221">
        <v>-1.8719273805618286</v>
      </c>
      <c r="F8769" s="221">
        <v>1.478632926940918</v>
      </c>
      <c r="G8769" s="221">
        <v>5.6474733352661133</v>
      </c>
      <c r="H8769" s="221">
        <v>9.2996545135974884E-2</v>
      </c>
      <c r="I8769" s="221">
        <v>-2.3586287498474121</v>
      </c>
      <c r="J8769" s="221">
        <v>-2.7844264507293701</v>
      </c>
      <c r="K8769" s="180">
        <v>3.3513786792755127</v>
      </c>
      <c r="L8769" s="181">
        <v>1.1992371082305908</v>
      </c>
      <c r="M8769" s="181">
        <v>1.2899951934814453</v>
      </c>
      <c r="N8769" s="181">
        <v>1.2999444007873535</v>
      </c>
      <c r="O8769" s="181">
        <v>3.9016420841217041</v>
      </c>
      <c r="P8769" s="181">
        <v>3.6885099411010742</v>
      </c>
      <c r="Q8769" s="181">
        <v>1.1442717313766479</v>
      </c>
      <c r="R8769" s="181">
        <v>3.1250207424163818</v>
      </c>
      <c r="S8769" s="226">
        <f t="shared" si="410"/>
        <v>18.99999988079071</v>
      </c>
      <c r="T8769" s="181">
        <f t="shared" si="408"/>
        <v>0.43188903575698845</v>
      </c>
      <c r="U8769" s="226">
        <f t="shared" si="409"/>
        <v>2.8334645024096081E-2</v>
      </c>
    </row>
    <row r="8770" spans="1:21" x14ac:dyDescent="0.25">
      <c r="A8770" s="156" t="s">
        <v>20976</v>
      </c>
      <c r="B8770" s="156" t="s">
        <v>261</v>
      </c>
      <c r="C8770" s="223">
        <v>0.35381492972373962</v>
      </c>
      <c r="D8770" s="221">
        <v>1.3213242292404175</v>
      </c>
      <c r="E8770" s="221">
        <v>0.94592392444610596</v>
      </c>
      <c r="F8770" s="221">
        <v>4.2964839935302734</v>
      </c>
      <c r="G8770" s="221">
        <v>8.4653253555297852</v>
      </c>
      <c r="H8770" s="221">
        <v>2.9108479022979736</v>
      </c>
      <c r="I8770" s="221">
        <v>0.45922267436981201</v>
      </c>
      <c r="J8770" s="221">
        <v>3.3425018191337585E-2</v>
      </c>
      <c r="K8770" s="180">
        <v>16.404117584228516</v>
      </c>
      <c r="L8770" s="181">
        <v>5.8699502944946289</v>
      </c>
      <c r="M8770" s="181">
        <v>6.3141870498657227</v>
      </c>
      <c r="N8770" s="181">
        <v>6.3628859519958496</v>
      </c>
      <c r="O8770" s="181">
        <v>19.097511291503906</v>
      </c>
      <c r="P8770" s="181">
        <v>18.054286956787109</v>
      </c>
      <c r="Q8770" s="181">
        <v>5.6009087562561035</v>
      </c>
      <c r="R8770" s="181">
        <v>15.296154022216797</v>
      </c>
      <c r="S8770" s="226">
        <f t="shared" si="410"/>
        <v>93.000001907348633</v>
      </c>
      <c r="T8770" s="181">
        <f t="shared" si="408"/>
        <v>264.17417590163416</v>
      </c>
      <c r="U8770" s="226">
        <f t="shared" si="409"/>
        <v>17.331492302383136</v>
      </c>
    </row>
    <row r="8771" spans="1:21" x14ac:dyDescent="0.25">
      <c r="A8771" s="156" t="s">
        <v>20977</v>
      </c>
      <c r="B8771" s="156" t="s">
        <v>261</v>
      </c>
      <c r="C8771" s="223">
        <v>6.3568563461303711</v>
      </c>
      <c r="D8771" s="221">
        <v>7.3243656158447266</v>
      </c>
      <c r="E8771" s="221">
        <v>6.9489650726318359</v>
      </c>
      <c r="F8771" s="221">
        <v>10.299526214599609</v>
      </c>
      <c r="G8771" s="221">
        <v>14.468366622924805</v>
      </c>
      <c r="H8771" s="221">
        <v>8.9138898849487305</v>
      </c>
      <c r="I8771" s="221">
        <v>6.4622640609741211</v>
      </c>
      <c r="J8771" s="221">
        <v>6.036466121673584</v>
      </c>
      <c r="K8771" s="180">
        <v>8.290252685546875</v>
      </c>
      <c r="L8771" s="181">
        <v>2.966533899307251</v>
      </c>
      <c r="M8771" s="181">
        <v>3.1910407543182373</v>
      </c>
      <c r="N8771" s="181">
        <v>3.2156519889831543</v>
      </c>
      <c r="O8771" s="181">
        <v>9.6514301300048828</v>
      </c>
      <c r="P8771" s="181">
        <v>9.1242094039916992</v>
      </c>
      <c r="Q8771" s="181">
        <v>2.8305668830871582</v>
      </c>
      <c r="R8771" s="181">
        <v>7.7303142547607422</v>
      </c>
      <c r="S8771" s="226">
        <f t="shared" si="410"/>
        <v>47</v>
      </c>
      <c r="T8771" s="181">
        <f t="shared" si="408"/>
        <v>415.65032521049079</v>
      </c>
      <c r="U8771" s="226">
        <f t="shared" si="409"/>
        <v>27.269283181377403</v>
      </c>
    </row>
    <row r="8772" spans="1:21" x14ac:dyDescent="0.25">
      <c r="A8772" s="156" t="s">
        <v>20978</v>
      </c>
      <c r="B8772" s="156" t="s">
        <v>261</v>
      </c>
      <c r="C8772" s="223">
        <v>2.620023250579834</v>
      </c>
      <c r="D8772" s="221">
        <v>3.5875327587127686</v>
      </c>
      <c r="E8772" s="221">
        <v>3.212132453918457</v>
      </c>
      <c r="F8772" s="221">
        <v>6.5626921653747559</v>
      </c>
      <c r="G8772" s="221">
        <v>10.731533050537109</v>
      </c>
      <c r="H8772" s="221">
        <v>5.177055835723877</v>
      </c>
      <c r="I8772" s="221">
        <v>2.7254312038421631</v>
      </c>
      <c r="J8772" s="221">
        <v>2.2996335029602051</v>
      </c>
      <c r="K8772" s="180">
        <v>0.17638835310935974</v>
      </c>
      <c r="L8772" s="181">
        <v>6.3117742538452148E-2</v>
      </c>
      <c r="M8772" s="181">
        <v>6.7894481122493744E-2</v>
      </c>
      <c r="N8772" s="181">
        <v>6.8418130278587341E-2</v>
      </c>
      <c r="O8772" s="181">
        <v>0.20534957945346832</v>
      </c>
      <c r="P8772" s="181">
        <v>0.19413210451602936</v>
      </c>
      <c r="Q8772" s="181">
        <v>6.0224823653697968E-2</v>
      </c>
      <c r="R8772" s="181">
        <v>0.16447477042675018</v>
      </c>
      <c r="S8772" s="226">
        <f t="shared" si="410"/>
        <v>0.99999998509883881</v>
      </c>
      <c r="T8772" s="181">
        <f t="shared" si="408"/>
        <v>5.1067905985966764</v>
      </c>
      <c r="U8772" s="226">
        <f t="shared" si="409"/>
        <v>0.33503767598547229</v>
      </c>
    </row>
    <row r="8773" spans="1:21" x14ac:dyDescent="0.25">
      <c r="A8773" s="156" t="s">
        <v>20979</v>
      </c>
      <c r="B8773" s="156" t="s">
        <v>261</v>
      </c>
      <c r="C8773" s="223">
        <v>2.6200234889984131</v>
      </c>
      <c r="D8773" s="221">
        <v>3.5875327587127686</v>
      </c>
      <c r="E8773" s="221">
        <v>3.212132453918457</v>
      </c>
      <c r="F8773" s="221">
        <v>6.5626926422119141</v>
      </c>
      <c r="G8773" s="221">
        <v>10.731533050537109</v>
      </c>
      <c r="H8773" s="221">
        <v>5.177055835723877</v>
      </c>
      <c r="I8773" s="221">
        <v>2.7254312038421631</v>
      </c>
      <c r="J8773" s="221">
        <v>2.2996335029602051</v>
      </c>
      <c r="K8773" s="180">
        <v>1.0583301782608032</v>
      </c>
      <c r="L8773" s="181">
        <v>0.37870645523071289</v>
      </c>
      <c r="M8773" s="181">
        <v>0.40736690163612366</v>
      </c>
      <c r="N8773" s="181">
        <v>0.41050878167152405</v>
      </c>
      <c r="O8773" s="181">
        <v>1.2320975065231323</v>
      </c>
      <c r="P8773" s="181">
        <v>1.1647926568984985</v>
      </c>
      <c r="Q8773" s="181">
        <v>0.361348956823349</v>
      </c>
      <c r="R8773" s="181">
        <v>0.98684865236282349</v>
      </c>
      <c r="S8773" s="226">
        <f t="shared" si="410"/>
        <v>6.0000000894069672</v>
      </c>
      <c r="T8773" s="181">
        <f t="shared" ref="T8773:T8836" si="411">SUMPRODUCT(C8773:J8773,K8773:R8773)</f>
        <v>30.640744826940939</v>
      </c>
      <c r="U8773" s="226">
        <f t="shared" ref="U8773:U8836" si="412">(T8773/$T$10045)*$S$10045</f>
        <v>2.0102261369602998</v>
      </c>
    </row>
    <row r="8774" spans="1:21" x14ac:dyDescent="0.25">
      <c r="A8774" s="156" t="s">
        <v>20980</v>
      </c>
      <c r="B8774" s="156" t="s">
        <v>261</v>
      </c>
      <c r="C8774" s="223">
        <v>2.620023250579834</v>
      </c>
      <c r="D8774" s="221">
        <v>3.5875325202941895</v>
      </c>
      <c r="E8774" s="221">
        <v>3.2121322154998779</v>
      </c>
      <c r="F8774" s="221">
        <v>6.5626926422119141</v>
      </c>
      <c r="G8774" s="221">
        <v>10.731533050537109</v>
      </c>
      <c r="H8774" s="221">
        <v>5.1770563125610352</v>
      </c>
      <c r="I8774" s="221">
        <v>2.725430965423584</v>
      </c>
      <c r="J8774" s="221">
        <v>2.299633264541626</v>
      </c>
      <c r="K8774" s="180">
        <v>0.17638835310935974</v>
      </c>
      <c r="L8774" s="181">
        <v>6.3117742538452148E-2</v>
      </c>
      <c r="M8774" s="181">
        <v>6.7894481122493744E-2</v>
      </c>
      <c r="N8774" s="181">
        <v>6.8418130278587341E-2</v>
      </c>
      <c r="O8774" s="181">
        <v>0.20534957945346832</v>
      </c>
      <c r="P8774" s="181">
        <v>0.19413210451602936</v>
      </c>
      <c r="Q8774" s="181">
        <v>6.0224823653697968E-2</v>
      </c>
      <c r="R8774" s="181">
        <v>0.16447477042675018</v>
      </c>
      <c r="S8774" s="226">
        <f t="shared" ref="S8774:S8837" si="413">SUM(K8774:R8774)</f>
        <v>0.99999998509883881</v>
      </c>
      <c r="T8774" s="181">
        <f t="shared" si="411"/>
        <v>5.1067906389820781</v>
      </c>
      <c r="U8774" s="226">
        <f t="shared" si="412"/>
        <v>0.33503767863500938</v>
      </c>
    </row>
    <row r="8775" spans="1:21" x14ac:dyDescent="0.25">
      <c r="A8775" s="156" t="s">
        <v>20981</v>
      </c>
      <c r="B8775" s="156" t="s">
        <v>261</v>
      </c>
      <c r="C8775" s="223">
        <v>9.0066099166870117</v>
      </c>
      <c r="D8775" s="221">
        <v>9.9741191864013672</v>
      </c>
      <c r="E8775" s="221">
        <v>9.598719596862793</v>
      </c>
      <c r="F8775" s="221">
        <v>12.94927978515625</v>
      </c>
      <c r="G8775" s="221">
        <v>17.118120193481445</v>
      </c>
      <c r="H8775" s="221">
        <v>11.563643455505371</v>
      </c>
      <c r="I8775" s="221">
        <v>9.1120176315307617</v>
      </c>
      <c r="J8775" s="221">
        <v>8.6862201690673828</v>
      </c>
      <c r="K8775" s="180">
        <v>0.88194179534912109</v>
      </c>
      <c r="L8775" s="181">
        <v>0.31558871269226074</v>
      </c>
      <c r="M8775" s="181">
        <v>0.33947241306304932</v>
      </c>
      <c r="N8775" s="181">
        <v>0.34209063649177551</v>
      </c>
      <c r="O8775" s="181">
        <v>1.0267479419708252</v>
      </c>
      <c r="P8775" s="181">
        <v>0.97066056728363037</v>
      </c>
      <c r="Q8775" s="181">
        <v>0.30112412571907043</v>
      </c>
      <c r="R8775" s="181">
        <v>0.82237386703491211</v>
      </c>
      <c r="S8775" s="226">
        <f t="shared" si="413"/>
        <v>5.0000000596046448</v>
      </c>
      <c r="T8775" s="181">
        <f t="shared" si="411"/>
        <v>57.466889230521332</v>
      </c>
      <c r="U8775" s="226">
        <f t="shared" si="412"/>
        <v>3.7701904243340683</v>
      </c>
    </row>
    <row r="8776" spans="1:21" x14ac:dyDescent="0.25">
      <c r="A8776" s="156" t="s">
        <v>20982</v>
      </c>
      <c r="B8776" s="156" t="s">
        <v>261</v>
      </c>
      <c r="C8776" s="223">
        <v>4.0250725746154785</v>
      </c>
      <c r="D8776" s="221">
        <v>4.992581844329834</v>
      </c>
      <c r="E8776" s="221">
        <v>4.6171813011169434</v>
      </c>
      <c r="F8776" s="221">
        <v>7.9677419662475586</v>
      </c>
      <c r="G8776" s="221">
        <v>12.136582374572754</v>
      </c>
      <c r="H8776" s="221">
        <v>6.5821056365966797</v>
      </c>
      <c r="I8776" s="221">
        <v>4.1304802894592285</v>
      </c>
      <c r="J8776" s="221">
        <v>3.7046828269958496</v>
      </c>
      <c r="K8776" s="180">
        <v>4.4097089767456055</v>
      </c>
      <c r="L8776" s="181">
        <v>1.5779435634613037</v>
      </c>
      <c r="M8776" s="181">
        <v>1.6973620653152466</v>
      </c>
      <c r="N8776" s="181">
        <v>1.7104532718658447</v>
      </c>
      <c r="O8776" s="181">
        <v>5.1337394714355469</v>
      </c>
      <c r="P8776" s="181">
        <v>4.8533024787902832</v>
      </c>
      <c r="Q8776" s="181">
        <v>1.5056205987930298</v>
      </c>
      <c r="R8776" s="181">
        <v>4.1118693351745605</v>
      </c>
      <c r="S8776" s="226">
        <f t="shared" si="413"/>
        <v>24.999999761581421</v>
      </c>
      <c r="T8776" s="181">
        <f t="shared" si="411"/>
        <v>162.79599926141589</v>
      </c>
      <c r="U8776" s="226">
        <f t="shared" si="412"/>
        <v>10.680444439461755</v>
      </c>
    </row>
    <row r="8777" spans="1:21" x14ac:dyDescent="0.25">
      <c r="A8777" s="156" t="s">
        <v>20983</v>
      </c>
      <c r="B8777" s="156" t="s">
        <v>261</v>
      </c>
      <c r="C8777" s="223">
        <v>2.620023250579834</v>
      </c>
      <c r="D8777" s="221">
        <v>3.5875327587127686</v>
      </c>
      <c r="E8777" s="221">
        <v>3.2121322154998779</v>
      </c>
      <c r="F8777" s="221">
        <v>6.5626921653747559</v>
      </c>
      <c r="G8777" s="221">
        <v>10.731533050537109</v>
      </c>
      <c r="H8777" s="221">
        <v>5.177055835723877</v>
      </c>
      <c r="I8777" s="221">
        <v>2.725430965423584</v>
      </c>
      <c r="J8777" s="221">
        <v>2.2996335029602051</v>
      </c>
      <c r="K8777" s="180">
        <v>0.17638835310935974</v>
      </c>
      <c r="L8777" s="181">
        <v>6.3117742538452148E-2</v>
      </c>
      <c r="M8777" s="181">
        <v>6.7894481122493744E-2</v>
      </c>
      <c r="N8777" s="181">
        <v>6.8418130278587341E-2</v>
      </c>
      <c r="O8777" s="181">
        <v>0.20534957945346832</v>
      </c>
      <c r="P8777" s="181">
        <v>0.19413210451602936</v>
      </c>
      <c r="Q8777" s="181">
        <v>6.0224823653697968E-2</v>
      </c>
      <c r="R8777" s="181">
        <v>0.16447477042675018</v>
      </c>
      <c r="S8777" s="226">
        <f t="shared" si="413"/>
        <v>0.99999998509883881</v>
      </c>
      <c r="T8777" s="181">
        <f t="shared" si="411"/>
        <v>5.1067905680506538</v>
      </c>
      <c r="U8777" s="226">
        <f t="shared" si="412"/>
        <v>0.3350376739814605</v>
      </c>
    </row>
    <row r="8778" spans="1:21" x14ac:dyDescent="0.25">
      <c r="A8778" s="156" t="s">
        <v>20984</v>
      </c>
      <c r="B8778" s="156" t="s">
        <v>261</v>
      </c>
      <c r="C8778" s="223">
        <v>4.8154125213623047</v>
      </c>
      <c r="D8778" s="221">
        <v>5.7829217910766602</v>
      </c>
      <c r="E8778" s="221">
        <v>5.4075217247009277</v>
      </c>
      <c r="F8778" s="221">
        <v>8.758082389831543</v>
      </c>
      <c r="G8778" s="221">
        <v>12.926922798156738</v>
      </c>
      <c r="H8778" s="221">
        <v>7.3724455833435059</v>
      </c>
      <c r="I8778" s="221">
        <v>4.9208202362060547</v>
      </c>
      <c r="J8778" s="221">
        <v>4.4950227737426758</v>
      </c>
      <c r="K8778" s="180">
        <v>1.4111068248748779</v>
      </c>
      <c r="L8778" s="181">
        <v>0.50494194030761719</v>
      </c>
      <c r="M8778" s="181">
        <v>0.54315584897994995</v>
      </c>
      <c r="N8778" s="181">
        <v>0.54734504222869873</v>
      </c>
      <c r="O8778" s="181">
        <v>1.6427966356277466</v>
      </c>
      <c r="P8778" s="181">
        <v>1.5530568361282349</v>
      </c>
      <c r="Q8778" s="181">
        <v>0.48179858922958374</v>
      </c>
      <c r="R8778" s="181">
        <v>1.3157981634140015</v>
      </c>
      <c r="S8778" s="226">
        <f t="shared" si="413"/>
        <v>7.9999998807907104</v>
      </c>
      <c r="T8778" s="181">
        <f t="shared" si="411"/>
        <v>58.417440503955703</v>
      </c>
      <c r="U8778" s="226">
        <f t="shared" si="412"/>
        <v>3.8325525837780052</v>
      </c>
    </row>
    <row r="8779" spans="1:21" x14ac:dyDescent="0.25">
      <c r="A8779" s="156" t="s">
        <v>20985</v>
      </c>
      <c r="B8779" s="156" t="s">
        <v>261</v>
      </c>
      <c r="C8779" s="223">
        <v>6.1326465606689453</v>
      </c>
      <c r="D8779" s="221">
        <v>7.1001558303833008</v>
      </c>
      <c r="E8779" s="221">
        <v>6.7247552871704102</v>
      </c>
      <c r="F8779" s="221">
        <v>10.075315475463867</v>
      </c>
      <c r="G8779" s="221">
        <v>14.244155883789063</v>
      </c>
      <c r="H8779" s="221">
        <v>8.6896791458129883</v>
      </c>
      <c r="I8779" s="221">
        <v>6.2380542755126953</v>
      </c>
      <c r="J8779" s="221">
        <v>5.8122563362121582</v>
      </c>
      <c r="K8779" s="180">
        <v>0.88194179534912109</v>
      </c>
      <c r="L8779" s="181">
        <v>0.31558871269226074</v>
      </c>
      <c r="M8779" s="181">
        <v>0.33947241306304932</v>
      </c>
      <c r="N8779" s="181">
        <v>0.34209063649177551</v>
      </c>
      <c r="O8779" s="181">
        <v>1.0267479419708252</v>
      </c>
      <c r="P8779" s="181">
        <v>0.97066056728363037</v>
      </c>
      <c r="Q8779" s="181">
        <v>0.30112412571907043</v>
      </c>
      <c r="R8779" s="181">
        <v>0.82237386703491211</v>
      </c>
      <c r="S8779" s="226">
        <f t="shared" si="413"/>
        <v>5.0000000596046448</v>
      </c>
      <c r="T8779" s="181">
        <f t="shared" si="411"/>
        <v>43.097069332124647</v>
      </c>
      <c r="U8779" s="226">
        <f t="shared" si="412"/>
        <v>2.8274395967572326</v>
      </c>
    </row>
    <row r="8780" spans="1:21" x14ac:dyDescent="0.25">
      <c r="A8780" s="156" t="s">
        <v>20986</v>
      </c>
      <c r="B8780" s="156" t="s">
        <v>261</v>
      </c>
      <c r="C8780" s="223">
        <v>2.6200234889984131</v>
      </c>
      <c r="D8780" s="221">
        <v>3.5875327587127686</v>
      </c>
      <c r="E8780" s="221">
        <v>3.212132453918457</v>
      </c>
      <c r="F8780" s="221">
        <v>6.5626921653747559</v>
      </c>
      <c r="G8780" s="221">
        <v>10.731533050537109</v>
      </c>
      <c r="H8780" s="221">
        <v>5.177055835723877</v>
      </c>
      <c r="I8780" s="221">
        <v>2.7254312038421631</v>
      </c>
      <c r="J8780" s="221">
        <v>2.2996335029602051</v>
      </c>
      <c r="K8780" s="180">
        <v>0.52916508913040161</v>
      </c>
      <c r="L8780" s="181">
        <v>0.18935322761535645</v>
      </c>
      <c r="M8780" s="181">
        <v>0.20368345081806183</v>
      </c>
      <c r="N8780" s="181">
        <v>0.20525439083576202</v>
      </c>
      <c r="O8780" s="181">
        <v>0.61604875326156616</v>
      </c>
      <c r="P8780" s="181">
        <v>0.58239632844924927</v>
      </c>
      <c r="Q8780" s="181">
        <v>0.1806744784116745</v>
      </c>
      <c r="R8780" s="181">
        <v>0.49342432618141174</v>
      </c>
      <c r="S8780" s="226">
        <f t="shared" si="413"/>
        <v>3.0000000447034836</v>
      </c>
      <c r="T8780" s="181">
        <f t="shared" si="411"/>
        <v>15.320372315597549</v>
      </c>
      <c r="U8780" s="226">
        <f t="shared" si="412"/>
        <v>1.0051130620590691</v>
      </c>
    </row>
    <row r="8781" spans="1:21" x14ac:dyDescent="0.25">
      <c r="A8781" s="156" t="s">
        <v>20987</v>
      </c>
      <c r="B8781" s="156" t="s">
        <v>261</v>
      </c>
      <c r="C8781" s="223">
        <v>-0.43572136759757996</v>
      </c>
      <c r="D8781" s="221">
        <v>0.53178799152374268</v>
      </c>
      <c r="E8781" s="221">
        <v>0.15638762712478638</v>
      </c>
      <c r="F8781" s="221">
        <v>3.5069479942321777</v>
      </c>
      <c r="G8781" s="221">
        <v>7.675788402557373</v>
      </c>
      <c r="H8781" s="221">
        <v>2.1213116645812988</v>
      </c>
      <c r="I8781" s="221">
        <v>-0.33031359314918518</v>
      </c>
      <c r="J8781" s="221">
        <v>-0.75611132383346558</v>
      </c>
      <c r="K8781" s="180">
        <v>3</v>
      </c>
      <c r="L8781" s="181">
        <v>8</v>
      </c>
      <c r="M8781" s="181">
        <v>39</v>
      </c>
      <c r="N8781" s="181">
        <v>87</v>
      </c>
      <c r="O8781" s="181">
        <v>111</v>
      </c>
      <c r="P8781" s="181">
        <v>39</v>
      </c>
      <c r="Q8781" s="181">
        <v>15</v>
      </c>
      <c r="R8781" s="181">
        <v>17</v>
      </c>
      <c r="S8781" s="226">
        <f t="shared" si="413"/>
        <v>319</v>
      </c>
      <c r="T8781" s="181">
        <f t="shared" si="411"/>
        <v>1231.0858039855957</v>
      </c>
      <c r="U8781" s="226">
        <f t="shared" si="412"/>
        <v>80.766994209510557</v>
      </c>
    </row>
    <row r="8782" spans="1:21" x14ac:dyDescent="0.25">
      <c r="A8782" s="156" t="s">
        <v>20988</v>
      </c>
      <c r="B8782" s="156" t="s">
        <v>261</v>
      </c>
      <c r="C8782" s="223">
        <v>0.86371183395385742</v>
      </c>
      <c r="D8782" s="221">
        <v>1.8312211036682129</v>
      </c>
      <c r="E8782" s="221">
        <v>1.4558207988739014</v>
      </c>
      <c r="F8782" s="221">
        <v>4.8063812255859375</v>
      </c>
      <c r="G8782" s="221">
        <v>8.9752216339111328</v>
      </c>
      <c r="H8782" s="221">
        <v>3.4207446575164795</v>
      </c>
      <c r="I8782" s="221">
        <v>0.96911954879760742</v>
      </c>
      <c r="J8782" s="221">
        <v>0.54332190752029419</v>
      </c>
      <c r="K8782" s="180">
        <v>0.88194179534912109</v>
      </c>
      <c r="L8782" s="181">
        <v>0.31558871269226074</v>
      </c>
      <c r="M8782" s="181">
        <v>0.33947241306304932</v>
      </c>
      <c r="N8782" s="181">
        <v>0.34209063649177551</v>
      </c>
      <c r="O8782" s="181">
        <v>1.0267479419708252</v>
      </c>
      <c r="P8782" s="181">
        <v>0.97066056728363037</v>
      </c>
      <c r="Q8782" s="181">
        <v>0.30112412571907043</v>
      </c>
      <c r="R8782" s="181">
        <v>0.82237386703491211</v>
      </c>
      <c r="S8782" s="226">
        <f t="shared" si="413"/>
        <v>5.0000000596046448</v>
      </c>
      <c r="T8782" s="181">
        <f t="shared" si="411"/>
        <v>16.752396594655877</v>
      </c>
      <c r="U8782" s="226">
        <f t="shared" si="412"/>
        <v>1.099062887717148</v>
      </c>
    </row>
    <row r="8783" spans="1:21" x14ac:dyDescent="0.25">
      <c r="A8783" s="156" t="s">
        <v>20989</v>
      </c>
      <c r="B8783" s="156" t="s">
        <v>261</v>
      </c>
      <c r="C8783" s="223">
        <v>1.5989120006561279</v>
      </c>
      <c r="D8783" s="221">
        <v>2.5664215087890625</v>
      </c>
      <c r="E8783" s="221">
        <v>2.191021203994751</v>
      </c>
      <c r="F8783" s="221">
        <v>5.5415811538696289</v>
      </c>
      <c r="G8783" s="221">
        <v>28.628915786743164</v>
      </c>
      <c r="H8783" s="221">
        <v>4.15594482421875</v>
      </c>
      <c r="I8783" s="221">
        <v>1.7043198347091675</v>
      </c>
      <c r="J8783" s="221">
        <v>1.2785220146179199</v>
      </c>
      <c r="K8783" s="180">
        <v>47</v>
      </c>
      <c r="L8783" s="181">
        <v>7</v>
      </c>
      <c r="M8783" s="181">
        <v>30</v>
      </c>
      <c r="N8783" s="181">
        <v>42</v>
      </c>
      <c r="O8783" s="181">
        <v>81</v>
      </c>
      <c r="P8783" s="181">
        <v>43</v>
      </c>
      <c r="Q8783" s="181">
        <v>12</v>
      </c>
      <c r="R8783" s="181">
        <v>14</v>
      </c>
      <c r="S8783" s="226">
        <f t="shared" si="413"/>
        <v>276</v>
      </c>
      <c r="T8783" s="181">
        <f t="shared" si="411"/>
        <v>2927.5898115634918</v>
      </c>
      <c r="U8783" s="226">
        <f t="shared" si="412"/>
        <v>192.06835834907997</v>
      </c>
    </row>
    <row r="8784" spans="1:21" x14ac:dyDescent="0.25">
      <c r="A8784" s="156" t="s">
        <v>20990</v>
      </c>
      <c r="B8784" s="156" t="s">
        <v>261</v>
      </c>
      <c r="C8784" s="223">
        <v>-0.75749886035919189</v>
      </c>
      <c r="D8784" s="221">
        <v>0.21001054346561432</v>
      </c>
      <c r="E8784" s="221">
        <v>-0.16538983583450317</v>
      </c>
      <c r="F8784" s="221">
        <v>3.1851704120635986</v>
      </c>
      <c r="G8784" s="221">
        <v>7.3540105819702148</v>
      </c>
      <c r="H8784" s="221">
        <v>1.7995340824127197</v>
      </c>
      <c r="I8784" s="221">
        <v>-0.65209108591079712</v>
      </c>
      <c r="J8784" s="221">
        <v>-1.0778887271881104</v>
      </c>
      <c r="K8784" s="180">
        <v>2.293048620223999</v>
      </c>
      <c r="L8784" s="181">
        <v>0.82053065299987793</v>
      </c>
      <c r="M8784" s="181">
        <v>0.88262826204299927</v>
      </c>
      <c r="N8784" s="181">
        <v>0.88943570852279663</v>
      </c>
      <c r="O8784" s="181">
        <v>2.6695444583892822</v>
      </c>
      <c r="P8784" s="181">
        <v>2.5237174034118652</v>
      </c>
      <c r="Q8784" s="181">
        <v>0.78292274475097656</v>
      </c>
      <c r="R8784" s="181">
        <v>2.1381721496582031</v>
      </c>
      <c r="S8784" s="226">
        <f t="shared" si="413"/>
        <v>13</v>
      </c>
      <c r="T8784" s="181">
        <f t="shared" si="411"/>
        <v>22.480490008795691</v>
      </c>
      <c r="U8784" s="226">
        <f t="shared" si="412"/>
        <v>1.4748619474687774</v>
      </c>
    </row>
    <row r="8785" spans="1:21" x14ac:dyDescent="0.25">
      <c r="A8785" s="156" t="s">
        <v>20991</v>
      </c>
      <c r="B8785" s="156" t="s">
        <v>261</v>
      </c>
      <c r="C8785" s="223">
        <v>2.3006939888000488</v>
      </c>
      <c r="D8785" s="221">
        <v>3.2682032585144043</v>
      </c>
      <c r="E8785" s="221">
        <v>2.8928029537200928</v>
      </c>
      <c r="F8785" s="221">
        <v>6.2433629035949707</v>
      </c>
      <c r="G8785" s="221">
        <v>10.412203788757324</v>
      </c>
      <c r="H8785" s="221">
        <v>4.8577265739440918</v>
      </c>
      <c r="I8785" s="221">
        <v>2.4061017036437988</v>
      </c>
      <c r="J8785" s="221">
        <v>1.9803040027618408</v>
      </c>
      <c r="K8785" s="180">
        <v>9.701359748840332</v>
      </c>
      <c r="L8785" s="181">
        <v>3.4714758396148682</v>
      </c>
      <c r="M8785" s="181">
        <v>3.7341964244842529</v>
      </c>
      <c r="N8785" s="181">
        <v>3.7629971504211426</v>
      </c>
      <c r="O8785" s="181">
        <v>11.29422664642334</v>
      </c>
      <c r="P8785" s="181">
        <v>10.677266120910645</v>
      </c>
      <c r="Q8785" s="181">
        <v>3.3123652935028076</v>
      </c>
      <c r="R8785" s="181">
        <v>9.0461130142211914</v>
      </c>
      <c r="S8785" s="226">
        <f t="shared" si="413"/>
        <v>55.000000238418579</v>
      </c>
      <c r="T8785" s="181">
        <f t="shared" si="411"/>
        <v>263.31037040889856</v>
      </c>
      <c r="U8785" s="226">
        <f t="shared" si="412"/>
        <v>17.27482121332984</v>
      </c>
    </row>
    <row r="8786" spans="1:21" x14ac:dyDescent="0.25">
      <c r="A8786" s="156" t="s">
        <v>20992</v>
      </c>
      <c r="B8786" s="156" t="s">
        <v>261</v>
      </c>
      <c r="C8786" s="223">
        <v>-3.4172976016998291</v>
      </c>
      <c r="D8786" s="221">
        <v>-2.4497880935668945</v>
      </c>
      <c r="E8786" s="221">
        <v>-2.8251886367797852</v>
      </c>
      <c r="F8786" s="221">
        <v>0.5253717303276062</v>
      </c>
      <c r="G8786" s="221">
        <v>4.6942119598388672</v>
      </c>
      <c r="H8786" s="221">
        <v>-0.86026465892791748</v>
      </c>
      <c r="I8786" s="221">
        <v>-3.3118898868560791</v>
      </c>
      <c r="J8786" s="221">
        <v>-3.737687349319458</v>
      </c>
      <c r="K8786" s="180">
        <v>2.8222136497497559</v>
      </c>
      <c r="L8786" s="181">
        <v>1.0098838806152344</v>
      </c>
      <c r="M8786" s="181">
        <v>1.0863116979598999</v>
      </c>
      <c r="N8786" s="181">
        <v>1.0946900844573975</v>
      </c>
      <c r="O8786" s="181">
        <v>3.2855932712554932</v>
      </c>
      <c r="P8786" s="181">
        <v>3.1061136722564697</v>
      </c>
      <c r="Q8786" s="181">
        <v>0.96359717845916748</v>
      </c>
      <c r="R8786" s="181">
        <v>2.6315963268280029</v>
      </c>
      <c r="S8786" s="226">
        <f t="shared" si="413"/>
        <v>15.999999761581421</v>
      </c>
      <c r="T8786" s="181">
        <f t="shared" si="411"/>
        <v>-14.888482324028061</v>
      </c>
      <c r="U8786" s="226">
        <f t="shared" si="412"/>
        <v>-0.97677835432764393</v>
      </c>
    </row>
    <row r="8787" spans="1:21" x14ac:dyDescent="0.25">
      <c r="A8787" s="156" t="s">
        <v>20993</v>
      </c>
      <c r="B8787" s="156" t="s">
        <v>261</v>
      </c>
      <c r="C8787" s="223">
        <v>3.1442954540252686</v>
      </c>
      <c r="D8787" s="221">
        <v>4.1118044853210449</v>
      </c>
      <c r="E8787" s="221">
        <v>3.7364044189453125</v>
      </c>
      <c r="F8787" s="221">
        <v>7.0869646072387695</v>
      </c>
      <c r="G8787" s="221">
        <v>11.255805015563965</v>
      </c>
      <c r="H8787" s="221">
        <v>5.7013282775878906</v>
      </c>
      <c r="I8787" s="221">
        <v>3.2497034072875977</v>
      </c>
      <c r="J8787" s="221">
        <v>2.8239057064056396</v>
      </c>
      <c r="K8787" s="180">
        <v>8</v>
      </c>
      <c r="L8787" s="181">
        <v>3</v>
      </c>
      <c r="M8787" s="181">
        <v>41</v>
      </c>
      <c r="N8787" s="181">
        <v>44</v>
      </c>
      <c r="O8787" s="181">
        <v>72</v>
      </c>
      <c r="P8787" s="181">
        <v>85</v>
      </c>
      <c r="Q8787" s="181">
        <v>30</v>
      </c>
      <c r="R8787" s="181">
        <v>37</v>
      </c>
      <c r="S8787" s="226">
        <f t="shared" si="413"/>
        <v>320</v>
      </c>
      <c r="T8787" s="181">
        <f t="shared" si="411"/>
        <v>1999.5152790546417</v>
      </c>
      <c r="U8787" s="226">
        <f t="shared" si="412"/>
        <v>131.18081488910067</v>
      </c>
    </row>
    <row r="8788" spans="1:21" x14ac:dyDescent="0.25">
      <c r="A8788" s="156" t="s">
        <v>20994</v>
      </c>
      <c r="B8788" s="156" t="s">
        <v>261</v>
      </c>
      <c r="C8788" s="223">
        <v>2.282271146774292</v>
      </c>
      <c r="D8788" s="221">
        <v>3.2497804164886475</v>
      </c>
      <c r="E8788" s="221">
        <v>2.8743801116943359</v>
      </c>
      <c r="F8788" s="221">
        <v>6.224940299987793</v>
      </c>
      <c r="G8788" s="221">
        <v>10.393780708312988</v>
      </c>
      <c r="H8788" s="221">
        <v>4.8393039703369141</v>
      </c>
      <c r="I8788" s="221">
        <v>2.387678861618042</v>
      </c>
      <c r="J8788" s="221">
        <v>1.961881160736084</v>
      </c>
      <c r="K8788" s="180">
        <v>4.586097240447998</v>
      </c>
      <c r="L8788" s="181">
        <v>1.6410613059997559</v>
      </c>
      <c r="M8788" s="181">
        <v>1.7652565240859985</v>
      </c>
      <c r="N8788" s="181">
        <v>1.7788714170455933</v>
      </c>
      <c r="O8788" s="181">
        <v>5.3390889167785645</v>
      </c>
      <c r="P8788" s="181">
        <v>5.0474348068237305</v>
      </c>
      <c r="Q8788" s="181">
        <v>1.5658454895019531</v>
      </c>
      <c r="R8788" s="181">
        <v>4.2763442993164062</v>
      </c>
      <c r="S8788" s="226">
        <f t="shared" si="413"/>
        <v>26</v>
      </c>
      <c r="T8788" s="181">
        <f t="shared" si="411"/>
        <v>123.99499909735925</v>
      </c>
      <c r="U8788" s="226">
        <f t="shared" si="412"/>
        <v>8.1348540789621993</v>
      </c>
    </row>
    <row r="8789" spans="1:21" x14ac:dyDescent="0.25">
      <c r="A8789" s="156" t="s">
        <v>20995</v>
      </c>
      <c r="B8789" s="156" t="s">
        <v>261</v>
      </c>
      <c r="C8789" s="223">
        <v>3.8021564483642578</v>
      </c>
      <c r="D8789" s="221">
        <v>4.7696652412414551</v>
      </c>
      <c r="E8789" s="221">
        <v>4.3942646980285645</v>
      </c>
      <c r="F8789" s="221">
        <v>7.7448248863220215</v>
      </c>
      <c r="G8789" s="221">
        <v>11.913665771484375</v>
      </c>
      <c r="H8789" s="221">
        <v>6.3591885566711426</v>
      </c>
      <c r="I8789" s="221">
        <v>3.9075641632080078</v>
      </c>
      <c r="J8789" s="221">
        <v>3.4817662239074707</v>
      </c>
      <c r="K8789" s="180">
        <v>9.1721944808959961</v>
      </c>
      <c r="L8789" s="181">
        <v>3.2821226119995117</v>
      </c>
      <c r="M8789" s="181">
        <v>3.5305130481719971</v>
      </c>
      <c r="N8789" s="181">
        <v>3.5577428340911865</v>
      </c>
      <c r="O8789" s="181">
        <v>10.678177833557129</v>
      </c>
      <c r="P8789" s="181">
        <v>10.094869613647461</v>
      </c>
      <c r="Q8789" s="181">
        <v>3.1316909790039062</v>
      </c>
      <c r="R8789" s="181">
        <v>8.5526885986328125</v>
      </c>
      <c r="S8789" s="226">
        <f t="shared" si="413"/>
        <v>52</v>
      </c>
      <c r="T8789" s="181">
        <f t="shared" si="411"/>
        <v>327.02401543703377</v>
      </c>
      <c r="U8789" s="226">
        <f t="shared" si="412"/>
        <v>21.454838221400557</v>
      </c>
    </row>
    <row r="8790" spans="1:21" x14ac:dyDescent="0.25">
      <c r="A8790" s="156" t="s">
        <v>20996</v>
      </c>
      <c r="B8790" s="156" t="s">
        <v>261</v>
      </c>
      <c r="C8790" s="223">
        <v>-1.8068441152572632</v>
      </c>
      <c r="D8790" s="221">
        <v>-0.83933472633361816</v>
      </c>
      <c r="E8790" s="221">
        <v>-1.2147350311279297</v>
      </c>
      <c r="F8790" s="221">
        <v>2.1358251571655273</v>
      </c>
      <c r="G8790" s="221">
        <v>6.3046655654907227</v>
      </c>
      <c r="H8790" s="221">
        <v>0.75018882751464844</v>
      </c>
      <c r="I8790" s="221">
        <v>-1.7014362812042236</v>
      </c>
      <c r="J8790" s="221">
        <v>-2.1272339820861816</v>
      </c>
      <c r="K8790" s="180">
        <v>0.75342464447021484</v>
      </c>
      <c r="L8790" s="181">
        <v>4.7315068244934082</v>
      </c>
      <c r="M8790" s="181">
        <v>5.1835618019104004</v>
      </c>
      <c r="N8790" s="181">
        <v>1.0547945499420166</v>
      </c>
      <c r="O8790" s="181">
        <v>1.8082191944122314</v>
      </c>
      <c r="P8790" s="181">
        <v>1.9890410900115967</v>
      </c>
      <c r="Q8790" s="181">
        <v>0.39178082346916199</v>
      </c>
      <c r="R8790" s="181">
        <v>1.9589041471481323</v>
      </c>
      <c r="S8790" s="226">
        <f t="shared" si="413"/>
        <v>17.871233075857162</v>
      </c>
      <c r="T8790" s="181">
        <f t="shared" si="411"/>
        <v>-1.3177001259516814</v>
      </c>
      <c r="U8790" s="226">
        <f t="shared" si="412"/>
        <v>-8.644944007806625E-2</v>
      </c>
    </row>
    <row r="8791" spans="1:21" x14ac:dyDescent="0.25">
      <c r="A8791" s="156" t="s">
        <v>20997</v>
      </c>
      <c r="B8791" s="156" t="s">
        <v>261</v>
      </c>
      <c r="C8791" s="223">
        <v>2.620023250579834</v>
      </c>
      <c r="D8791" s="221">
        <v>3.5875327587127686</v>
      </c>
      <c r="E8791" s="221">
        <v>3.2121322154998779</v>
      </c>
      <c r="F8791" s="221">
        <v>6.5626926422119141</v>
      </c>
      <c r="G8791" s="221">
        <v>10.731533050537109</v>
      </c>
      <c r="H8791" s="221">
        <v>5.1770563125610352</v>
      </c>
      <c r="I8791" s="221">
        <v>2.725430965423584</v>
      </c>
      <c r="J8791" s="221">
        <v>2.2996335029602051</v>
      </c>
      <c r="K8791" s="180">
        <v>2.1166603565216064</v>
      </c>
      <c r="L8791" s="181">
        <v>0.75741291046142578</v>
      </c>
      <c r="M8791" s="181">
        <v>0.81473380327224731</v>
      </c>
      <c r="N8791" s="181">
        <v>0.8210175633430481</v>
      </c>
      <c r="O8791" s="181">
        <v>2.4641950130462646</v>
      </c>
      <c r="P8791" s="181">
        <v>2.3295853137969971</v>
      </c>
      <c r="Q8791" s="181">
        <v>0.722697913646698</v>
      </c>
      <c r="R8791" s="181">
        <v>1.973697304725647</v>
      </c>
      <c r="S8791" s="226">
        <f t="shared" si="413"/>
        <v>12.000000178813934</v>
      </c>
      <c r="T8791" s="181">
        <f t="shared" si="411"/>
        <v>61.281489893511278</v>
      </c>
      <c r="U8791" s="226">
        <f t="shared" si="412"/>
        <v>4.0204522896418</v>
      </c>
    </row>
    <row r="8792" spans="1:21" x14ac:dyDescent="0.25">
      <c r="A8792" s="156" t="s">
        <v>20998</v>
      </c>
      <c r="B8792" s="156" t="s">
        <v>264</v>
      </c>
      <c r="C8792" s="223">
        <v>2.4322633743286133</v>
      </c>
      <c r="D8792" s="221">
        <v>0.89355635643005371</v>
      </c>
      <c r="E8792" s="221">
        <v>-0.65319740772247314</v>
      </c>
      <c r="F8792" s="221">
        <v>10.437808036804199</v>
      </c>
      <c r="G8792" s="221">
        <v>40.687187194824219</v>
      </c>
      <c r="H8792" s="221">
        <v>21.514171600341797</v>
      </c>
      <c r="I8792" s="221">
        <v>22.829126358032227</v>
      </c>
      <c r="J8792" s="221">
        <v>2.0150959491729736</v>
      </c>
      <c r="K8792" s="180">
        <v>2757.71435546875</v>
      </c>
      <c r="L8792" s="181">
        <v>567.941162109375</v>
      </c>
      <c r="M8792" s="181">
        <v>672.9302978515625</v>
      </c>
      <c r="N8792" s="181">
        <v>871.90966796875</v>
      </c>
      <c r="O8792" s="181">
        <v>2516.7392578125</v>
      </c>
      <c r="P8792" s="181">
        <v>1325.8626708984375</v>
      </c>
      <c r="Q8792" s="181">
        <v>261.97286987304687</v>
      </c>
      <c r="R8792" s="181">
        <v>678.92962646484375</v>
      </c>
      <c r="S8792" s="226">
        <f t="shared" si="413"/>
        <v>9653.9999084472656</v>
      </c>
      <c r="T8792" s="181">
        <f t="shared" si="411"/>
        <v>154148.84288485255</v>
      </c>
      <c r="U8792" s="226">
        <f t="shared" si="412"/>
        <v>10113.136436450461</v>
      </c>
    </row>
    <row r="8793" spans="1:21" x14ac:dyDescent="0.25">
      <c r="A8793" s="156" t="s">
        <v>20999</v>
      </c>
      <c r="B8793" s="156" t="s">
        <v>264</v>
      </c>
      <c r="C8793" s="223">
        <v>3.2612488269805908</v>
      </c>
      <c r="D8793" s="221">
        <v>9.3501157760620117</v>
      </c>
      <c r="E8793" s="221">
        <v>24.040237426757813</v>
      </c>
      <c r="F8793" s="221">
        <v>26.788087844848633</v>
      </c>
      <c r="G8793" s="221">
        <v>42.089900970458984</v>
      </c>
      <c r="H8793" s="221">
        <v>52.436256408691406</v>
      </c>
      <c r="I8793" s="221">
        <v>2.7495665550231934</v>
      </c>
      <c r="J8793" s="221">
        <v>5.7334589958190918</v>
      </c>
      <c r="K8793" s="180">
        <v>4561</v>
      </c>
      <c r="L8793" s="181">
        <v>811</v>
      </c>
      <c r="M8793" s="181">
        <v>1275</v>
      </c>
      <c r="N8793" s="181">
        <v>1647</v>
      </c>
      <c r="O8793" s="181">
        <v>4365</v>
      </c>
      <c r="P8793" s="181">
        <v>1955</v>
      </c>
      <c r="Q8793" s="181">
        <v>380</v>
      </c>
      <c r="R8793" s="181">
        <v>966</v>
      </c>
      <c r="S8793" s="226">
        <f t="shared" si="413"/>
        <v>15960</v>
      </c>
      <c r="T8793" s="181">
        <f t="shared" si="411"/>
        <v>390047.4388897419</v>
      </c>
      <c r="U8793" s="226">
        <f t="shared" si="412"/>
        <v>25589.572340329581</v>
      </c>
    </row>
    <row r="8794" spans="1:21" x14ac:dyDescent="0.25">
      <c r="A8794" s="156" t="s">
        <v>21000</v>
      </c>
      <c r="B8794" s="156" t="s">
        <v>264</v>
      </c>
      <c r="C8794" s="223">
        <v>3.7902617454528809</v>
      </c>
      <c r="D8794" s="221">
        <v>-2.2175114154815674</v>
      </c>
      <c r="E8794" s="221">
        <v>23.309398651123047</v>
      </c>
      <c r="F8794" s="221">
        <v>31.11836051940918</v>
      </c>
      <c r="G8794" s="221">
        <v>45.322311401367188</v>
      </c>
      <c r="H8794" s="221">
        <v>52.211158752441406</v>
      </c>
      <c r="I8794" s="221">
        <v>-3.01786208152771</v>
      </c>
      <c r="J8794" s="221">
        <v>5.9308085441589355</v>
      </c>
      <c r="K8794" s="180">
        <v>2015.9586181640625</v>
      </c>
      <c r="L8794" s="181">
        <v>490.73968505859375</v>
      </c>
      <c r="M8794" s="181">
        <v>747.88726806640625</v>
      </c>
      <c r="N8794" s="181">
        <v>1108.0902099609375</v>
      </c>
      <c r="O8794" s="181">
        <v>2173.976806640625</v>
      </c>
      <c r="P8794" s="181">
        <v>918.6646728515625</v>
      </c>
      <c r="Q8794" s="181">
        <v>198.25883483886719</v>
      </c>
      <c r="R8794" s="181">
        <v>352.35110473632812</v>
      </c>
      <c r="S8794" s="226">
        <f t="shared" si="413"/>
        <v>8005.9272003173828</v>
      </c>
      <c r="T8794" s="181">
        <f t="shared" si="411"/>
        <v>206453.15310320223</v>
      </c>
      <c r="U8794" s="226">
        <f t="shared" si="412"/>
        <v>13544.629112965249</v>
      </c>
    </row>
    <row r="8795" spans="1:21" x14ac:dyDescent="0.25">
      <c r="A8795" s="156" t="s">
        <v>21001</v>
      </c>
      <c r="B8795" s="156" t="s">
        <v>264</v>
      </c>
      <c r="C8795" s="223">
        <v>-0.26080864667892456</v>
      </c>
      <c r="D8795" s="221">
        <v>1.5182206630706787</v>
      </c>
      <c r="E8795" s="221">
        <v>1.377469539642334</v>
      </c>
      <c r="F8795" s="221">
        <v>11.744040489196777</v>
      </c>
      <c r="G8795" s="221">
        <v>25.854274749755859</v>
      </c>
      <c r="H8795" s="221">
        <v>10.13420295715332</v>
      </c>
      <c r="I8795" s="221">
        <v>2.5839097499847412</v>
      </c>
      <c r="J8795" s="221">
        <v>0.48663708567619324</v>
      </c>
      <c r="K8795" s="180">
        <v>4211.3212890625</v>
      </c>
      <c r="L8795" s="181">
        <v>1316.83154296875</v>
      </c>
      <c r="M8795" s="181">
        <v>1560.07421875</v>
      </c>
      <c r="N8795" s="181">
        <v>1785.7330322265625</v>
      </c>
      <c r="O8795" s="181">
        <v>4286.54052734375</v>
      </c>
      <c r="P8795" s="181">
        <v>3110.379638671875</v>
      </c>
      <c r="Q8795" s="181">
        <v>727.77410888671875</v>
      </c>
      <c r="R8795" s="181">
        <v>2135.455322265625</v>
      </c>
      <c r="S8795" s="226">
        <f t="shared" si="413"/>
        <v>19134.109680175781</v>
      </c>
      <c r="T8795" s="181">
        <f t="shared" si="411"/>
        <v>169287.87702382676</v>
      </c>
      <c r="U8795" s="226">
        <f t="shared" si="412"/>
        <v>11106.352570274403</v>
      </c>
    </row>
    <row r="8796" spans="1:21" x14ac:dyDescent="0.25">
      <c r="A8796" s="156" t="s">
        <v>21002</v>
      </c>
      <c r="B8796" s="156" t="s">
        <v>264</v>
      </c>
      <c r="C8796" s="223">
        <v>0.14136235415935516</v>
      </c>
      <c r="D8796" s="221">
        <v>8.6948623657226562</v>
      </c>
      <c r="E8796" s="221">
        <v>10.588423728942871</v>
      </c>
      <c r="F8796" s="221">
        <v>9.5191001892089844</v>
      </c>
      <c r="G8796" s="221">
        <v>33.153987884521484</v>
      </c>
      <c r="H8796" s="221">
        <v>48.146064758300781</v>
      </c>
      <c r="I8796" s="221">
        <v>1.9780690670013428</v>
      </c>
      <c r="J8796" s="221">
        <v>2.088200569152832</v>
      </c>
      <c r="K8796" s="180">
        <v>2717</v>
      </c>
      <c r="L8796" s="181">
        <v>801</v>
      </c>
      <c r="M8796" s="181">
        <v>705</v>
      </c>
      <c r="N8796" s="181">
        <v>728</v>
      </c>
      <c r="O8796" s="181">
        <v>2279</v>
      </c>
      <c r="P8796" s="181">
        <v>1855</v>
      </c>
      <c r="Q8796" s="181">
        <v>460</v>
      </c>
      <c r="R8796" s="181">
        <v>1448</v>
      </c>
      <c r="S8796" s="226">
        <f t="shared" si="413"/>
        <v>10993</v>
      </c>
      <c r="T8796" s="181">
        <f t="shared" si="411"/>
        <v>190545.92464827001</v>
      </c>
      <c r="U8796" s="226">
        <f t="shared" si="412"/>
        <v>12501.014586382742</v>
      </c>
    </row>
    <row r="8797" spans="1:21" x14ac:dyDescent="0.25">
      <c r="A8797" s="156" t="s">
        <v>21003</v>
      </c>
      <c r="B8797" s="156" t="s">
        <v>264</v>
      </c>
      <c r="C8797" s="223">
        <v>2.5786972045898438</v>
      </c>
      <c r="D8797" s="221">
        <v>8.0697746276855469</v>
      </c>
      <c r="E8797" s="221">
        <v>5.2044892311096191</v>
      </c>
      <c r="F8797" s="221">
        <v>21.827964782714844</v>
      </c>
      <c r="G8797" s="221">
        <v>39.686206817626953</v>
      </c>
      <c r="H8797" s="221">
        <v>24.368814468383789</v>
      </c>
      <c r="I8797" s="221">
        <v>3.9037914276123047</v>
      </c>
      <c r="J8797" s="221">
        <v>4.504819393157959</v>
      </c>
      <c r="K8797" s="180">
        <v>3534</v>
      </c>
      <c r="L8797" s="181">
        <v>1059</v>
      </c>
      <c r="M8797" s="181">
        <v>973</v>
      </c>
      <c r="N8797" s="181">
        <v>1075</v>
      </c>
      <c r="O8797" s="181">
        <v>3421</v>
      </c>
      <c r="P8797" s="181">
        <v>2558</v>
      </c>
      <c r="Q8797" s="181">
        <v>572</v>
      </c>
      <c r="R8797" s="181">
        <v>1609</v>
      </c>
      <c r="S8797" s="226">
        <f t="shared" si="413"/>
        <v>14801</v>
      </c>
      <c r="T8797" s="181">
        <f t="shared" si="411"/>
        <v>253771.20144844055</v>
      </c>
      <c r="U8797" s="226">
        <f t="shared" si="412"/>
        <v>16648.991558159949</v>
      </c>
    </row>
    <row r="8798" spans="1:21" x14ac:dyDescent="0.25">
      <c r="A8798" s="156" t="s">
        <v>21004</v>
      </c>
      <c r="B8798" s="156" t="s">
        <v>264</v>
      </c>
      <c r="C8798" s="223">
        <v>3.0322525501251221</v>
      </c>
      <c r="D8798" s="221">
        <v>6.937126636505127</v>
      </c>
      <c r="E8798" s="221">
        <v>21.543214797973633</v>
      </c>
      <c r="F8798" s="221">
        <v>22.721092224121094</v>
      </c>
      <c r="G8798" s="221">
        <v>33.049381256103516</v>
      </c>
      <c r="H8798" s="221">
        <v>27.058492660522461</v>
      </c>
      <c r="I8798" s="221">
        <v>25.285415649414063</v>
      </c>
      <c r="J8798" s="221">
        <v>2.7732448577880859</v>
      </c>
      <c r="K8798" s="180">
        <v>3118</v>
      </c>
      <c r="L8798" s="181">
        <v>938</v>
      </c>
      <c r="M8798" s="181">
        <v>890</v>
      </c>
      <c r="N8798" s="181">
        <v>869</v>
      </c>
      <c r="O8798" s="181">
        <v>2676</v>
      </c>
      <c r="P8798" s="181">
        <v>2185</v>
      </c>
      <c r="Q8798" s="181">
        <v>461</v>
      </c>
      <c r="R8798" s="181">
        <v>1250</v>
      </c>
      <c r="S8798" s="226">
        <f t="shared" si="413"/>
        <v>12387</v>
      </c>
      <c r="T8798" s="181">
        <f t="shared" si="411"/>
        <v>217565.76194047928</v>
      </c>
      <c r="U8798" s="226">
        <f t="shared" si="412"/>
        <v>14273.686349030506</v>
      </c>
    </row>
    <row r="8799" spans="1:21" x14ac:dyDescent="0.25">
      <c r="A8799" s="156" t="s">
        <v>21005</v>
      </c>
      <c r="B8799" s="156" t="s">
        <v>264</v>
      </c>
      <c r="C8799" s="223">
        <v>0.96488195657730103</v>
      </c>
      <c r="D8799" s="221">
        <v>1.9323914051055908</v>
      </c>
      <c r="E8799" s="221">
        <v>1.5569908618927002</v>
      </c>
      <c r="F8799" s="221">
        <v>4.9075512886047363</v>
      </c>
      <c r="G8799" s="221">
        <v>9.0763912200927734</v>
      </c>
      <c r="H8799" s="221">
        <v>3.5219147205352783</v>
      </c>
      <c r="I8799" s="221">
        <v>1.0702897310256958</v>
      </c>
      <c r="J8799" s="221">
        <v>0.64449197053909302</v>
      </c>
      <c r="K8799" s="180">
        <v>15.476729393005371</v>
      </c>
      <c r="L8799" s="181">
        <v>5.508354663848877</v>
      </c>
      <c r="M8799" s="181">
        <v>5.1497139930725098</v>
      </c>
      <c r="N8799" s="181">
        <v>4.8186612129211426</v>
      </c>
      <c r="O8799" s="181">
        <v>15.798586845397949</v>
      </c>
      <c r="P8799" s="181">
        <v>15.982505798339844</v>
      </c>
      <c r="Q8799" s="181">
        <v>4.9382081031799316</v>
      </c>
      <c r="R8799" s="181">
        <v>13.343276977539063</v>
      </c>
      <c r="S8799" s="226">
        <f t="shared" si="413"/>
        <v>81.016036987304688</v>
      </c>
      <c r="T8799" s="181">
        <f t="shared" si="411"/>
        <v>270.81152449109209</v>
      </c>
      <c r="U8799" s="226">
        <f t="shared" si="412"/>
        <v>17.766944237053909</v>
      </c>
    </row>
    <row r="8800" spans="1:21" x14ac:dyDescent="0.25">
      <c r="A8800" s="156" t="s">
        <v>21006</v>
      </c>
      <c r="B8800" s="156" t="s">
        <v>264</v>
      </c>
      <c r="C8800" s="223">
        <v>9.9000409245491028E-2</v>
      </c>
      <c r="D8800" s="221">
        <v>1.0665098428726196</v>
      </c>
      <c r="E8800" s="221">
        <v>33.102565765380859</v>
      </c>
      <c r="F8800" s="221">
        <v>4.0416698455810547</v>
      </c>
      <c r="G8800" s="221">
        <v>110.23206329345703</v>
      </c>
      <c r="H8800" s="221">
        <v>2.6560332775115967</v>
      </c>
      <c r="I8800" s="221">
        <v>0.20440822839736938</v>
      </c>
      <c r="J8800" s="221">
        <v>-0.22138948738574982</v>
      </c>
      <c r="K8800" s="180">
        <v>38.916744232177734</v>
      </c>
      <c r="L8800" s="181">
        <v>11.226530075073242</v>
      </c>
      <c r="M8800" s="181">
        <v>12.404535293579102</v>
      </c>
      <c r="N8800" s="181">
        <v>14.916666984558105</v>
      </c>
      <c r="O8800" s="181">
        <v>41.357913970947266</v>
      </c>
      <c r="P8800" s="181">
        <v>27.548286437988281</v>
      </c>
      <c r="Q8800" s="181">
        <v>5.3365049362182617</v>
      </c>
      <c r="R8800" s="181">
        <v>13.383840560913086</v>
      </c>
      <c r="S8800" s="226">
        <f t="shared" si="413"/>
        <v>165.09102249145508</v>
      </c>
      <c r="T8800" s="181">
        <f t="shared" si="411"/>
        <v>5117.0013068919534</v>
      </c>
      <c r="U8800" s="226">
        <f t="shared" si="412"/>
        <v>335.7075628569558</v>
      </c>
    </row>
    <row r="8801" spans="1:21" x14ac:dyDescent="0.25">
      <c r="A8801" s="156" t="s">
        <v>21007</v>
      </c>
      <c r="B8801" s="156" t="s">
        <v>264</v>
      </c>
      <c r="C8801" s="223">
        <v>-1.136831521987915</v>
      </c>
      <c r="D8801" s="221">
        <v>0.68951922655105591</v>
      </c>
      <c r="E8801" s="221">
        <v>3.1797478199005127</v>
      </c>
      <c r="F8801" s="221">
        <v>9.3455314636230469</v>
      </c>
      <c r="G8801" s="221">
        <v>22.527565002441406</v>
      </c>
      <c r="H8801" s="221">
        <v>24.730861663818359</v>
      </c>
      <c r="I8801" s="221">
        <v>0.96321982145309448</v>
      </c>
      <c r="J8801" s="221">
        <v>7.6427311897277832</v>
      </c>
      <c r="K8801" s="180">
        <v>1546.4786376953125</v>
      </c>
      <c r="L8801" s="181">
        <v>446.42300415039062</v>
      </c>
      <c r="M8801" s="181">
        <v>395.97665405273437</v>
      </c>
      <c r="N8801" s="181">
        <v>436.11676025390625</v>
      </c>
      <c r="O8801" s="181">
        <v>1303.4683837890625</v>
      </c>
      <c r="P8801" s="181">
        <v>1056.1185302734375</v>
      </c>
      <c r="Q8801" s="181">
        <v>254.40144348144531</v>
      </c>
      <c r="R8801" s="181">
        <v>945.4620361328125</v>
      </c>
      <c r="S8801" s="226">
        <f t="shared" si="413"/>
        <v>6384.4454498291016</v>
      </c>
      <c r="T8801" s="181">
        <f t="shared" si="411"/>
        <v>66838.227110791602</v>
      </c>
      <c r="U8801" s="226">
        <f t="shared" si="412"/>
        <v>4385.0093019953456</v>
      </c>
    </row>
    <row r="8802" spans="1:21" x14ac:dyDescent="0.25">
      <c r="A8802" s="156" t="s">
        <v>21008</v>
      </c>
      <c r="B8802" s="156" t="s">
        <v>264</v>
      </c>
      <c r="C8802" s="223">
        <v>-2.0518157482147217</v>
      </c>
      <c r="D8802" s="221">
        <v>8.4822454452514648</v>
      </c>
      <c r="E8802" s="221">
        <v>3.6521158218383789</v>
      </c>
      <c r="F8802" s="221">
        <v>13.297205924987793</v>
      </c>
      <c r="G8802" s="221">
        <v>25.424423217773438</v>
      </c>
      <c r="H8802" s="221">
        <v>8.9549369812011719</v>
      </c>
      <c r="I8802" s="221">
        <v>8.9765701293945313</v>
      </c>
      <c r="J8802" s="221">
        <v>-1.9208427667617798</v>
      </c>
      <c r="K8802" s="180">
        <v>1900</v>
      </c>
      <c r="L8802" s="181">
        <v>576</v>
      </c>
      <c r="M8802" s="181">
        <v>641</v>
      </c>
      <c r="N8802" s="181">
        <v>695</v>
      </c>
      <c r="O8802" s="181">
        <v>2081</v>
      </c>
      <c r="P8802" s="181">
        <v>1699</v>
      </c>
      <c r="Q8802" s="181">
        <v>444</v>
      </c>
      <c r="R8802" s="181">
        <v>1264</v>
      </c>
      <c r="S8802" s="226">
        <f t="shared" si="413"/>
        <v>9300</v>
      </c>
      <c r="T8802" s="181">
        <f t="shared" si="411"/>
        <v>82250.202342033386</v>
      </c>
      <c r="U8802" s="226">
        <f t="shared" si="412"/>
        <v>5396.1320931354094</v>
      </c>
    </row>
    <row r="8803" spans="1:21" x14ac:dyDescent="0.25">
      <c r="A8803" s="156" t="s">
        <v>21009</v>
      </c>
      <c r="B8803" s="156" t="s">
        <v>264</v>
      </c>
      <c r="C8803" s="223">
        <v>-0.31883427500724792</v>
      </c>
      <c r="D8803" s="221">
        <v>-2.1665055751800537</v>
      </c>
      <c r="E8803" s="221">
        <v>8.6308069229125977</v>
      </c>
      <c r="F8803" s="221">
        <v>16.831132888793945</v>
      </c>
      <c r="G8803" s="221">
        <v>18.289545059204102</v>
      </c>
      <c r="H8803" s="221">
        <v>5.0575704574584961</v>
      </c>
      <c r="I8803" s="221">
        <v>-0.21342650055885315</v>
      </c>
      <c r="J8803" s="221">
        <v>-0.63922417163848877</v>
      </c>
      <c r="K8803" s="180">
        <v>954.75775146484375</v>
      </c>
      <c r="L8803" s="181">
        <v>374.19357299804687</v>
      </c>
      <c r="M8803" s="181">
        <v>391.58700561523437</v>
      </c>
      <c r="N8803" s="181">
        <v>384.53561401367187</v>
      </c>
      <c r="O8803" s="181">
        <v>1065.2294921875</v>
      </c>
      <c r="P8803" s="181">
        <v>972.62127685546875</v>
      </c>
      <c r="Q8803" s="181">
        <v>224.70419311523437</v>
      </c>
      <c r="R8803" s="181">
        <v>725.3526611328125</v>
      </c>
      <c r="S8803" s="226">
        <f t="shared" si="413"/>
        <v>5092.9815673828125</v>
      </c>
      <c r="T8803" s="181">
        <f t="shared" si="411"/>
        <v>32626.822549652294</v>
      </c>
      <c r="U8803" s="226">
        <f t="shared" si="412"/>
        <v>2140.52536339159</v>
      </c>
    </row>
    <row r="8804" spans="1:21" x14ac:dyDescent="0.25">
      <c r="A8804" s="156" t="s">
        <v>21010</v>
      </c>
      <c r="B8804" s="156" t="s">
        <v>264</v>
      </c>
      <c r="C8804" s="223">
        <v>2.1322729587554932</v>
      </c>
      <c r="D8804" s="221">
        <v>1.3616907596588135</v>
      </c>
      <c r="E8804" s="221">
        <v>-2.3092160224914551</v>
      </c>
      <c r="F8804" s="221">
        <v>17.699234008789063</v>
      </c>
      <c r="G8804" s="221">
        <v>25.577552795410156</v>
      </c>
      <c r="H8804" s="221">
        <v>30.427864074707031</v>
      </c>
      <c r="I8804" s="221">
        <v>8.5138206481933594</v>
      </c>
      <c r="J8804" s="221">
        <v>1.1502357721328735</v>
      </c>
      <c r="K8804" s="180">
        <v>2416.1640625</v>
      </c>
      <c r="L8804" s="181">
        <v>687.05255126953125</v>
      </c>
      <c r="M8804" s="181">
        <v>710.01318359375</v>
      </c>
      <c r="N8804" s="181">
        <v>834.5303955078125</v>
      </c>
      <c r="O8804" s="181">
        <v>2386.138671875</v>
      </c>
      <c r="P8804" s="181">
        <v>1636.385986328125</v>
      </c>
      <c r="Q8804" s="181">
        <v>341.76007080078125</v>
      </c>
      <c r="R8804" s="181">
        <v>1029.6956787109375</v>
      </c>
      <c r="S8804" s="226">
        <f t="shared" si="413"/>
        <v>10041.740600585937</v>
      </c>
      <c r="T8804" s="181">
        <f t="shared" si="411"/>
        <v>134135.84431703045</v>
      </c>
      <c r="U8804" s="226">
        <f t="shared" si="412"/>
        <v>8800.1574920022122</v>
      </c>
    </row>
    <row r="8805" spans="1:21" x14ac:dyDescent="0.25">
      <c r="A8805" s="156" t="s">
        <v>21011</v>
      </c>
      <c r="B8805" s="156" t="s">
        <v>264</v>
      </c>
      <c r="C8805" s="223">
        <v>1.3148289918899536</v>
      </c>
      <c r="D8805" s="221">
        <v>1.808401346206665</v>
      </c>
      <c r="E8805" s="221">
        <v>6.4515714645385742</v>
      </c>
      <c r="F8805" s="221">
        <v>12.748671531677246</v>
      </c>
      <c r="G8805" s="221">
        <v>30.186826705932617</v>
      </c>
      <c r="H8805" s="221">
        <v>15.895756721496582</v>
      </c>
      <c r="I8805" s="221">
        <v>6.8314061164855957</v>
      </c>
      <c r="J8805" s="221">
        <v>2.0504279136657715</v>
      </c>
      <c r="K8805" s="180">
        <v>3865</v>
      </c>
      <c r="L8805" s="181">
        <v>1159</v>
      </c>
      <c r="M8805" s="181">
        <v>1060</v>
      </c>
      <c r="N8805" s="181">
        <v>1186</v>
      </c>
      <c r="O8805" s="181">
        <v>3801</v>
      </c>
      <c r="P8805" s="181">
        <v>2685</v>
      </c>
      <c r="Q8805" s="181">
        <v>542</v>
      </c>
      <c r="R8805" s="181">
        <v>1535</v>
      </c>
      <c r="S8805" s="226">
        <f t="shared" si="413"/>
        <v>15833</v>
      </c>
      <c r="T8805" s="181">
        <f t="shared" si="411"/>
        <v>193406.60547196865</v>
      </c>
      <c r="U8805" s="226">
        <f t="shared" si="412"/>
        <v>12688.693293078015</v>
      </c>
    </row>
    <row r="8806" spans="1:21" x14ac:dyDescent="0.25">
      <c r="A8806" s="156" t="s">
        <v>21012</v>
      </c>
      <c r="B8806" s="156" t="s">
        <v>264</v>
      </c>
      <c r="C8806" s="223">
        <v>2.3970017433166504</v>
      </c>
      <c r="D8806" s="221">
        <v>4.6080322265625</v>
      </c>
      <c r="E8806" s="221">
        <v>8.3085498809814453</v>
      </c>
      <c r="F8806" s="221">
        <v>21.364158630371094</v>
      </c>
      <c r="G8806" s="221">
        <v>33.825157165527344</v>
      </c>
      <c r="H8806" s="221">
        <v>22.071296691894531</v>
      </c>
      <c r="I8806" s="221">
        <v>5.3606390953063965</v>
      </c>
      <c r="J8806" s="221">
        <v>0.47301128506660461</v>
      </c>
      <c r="K8806" s="180">
        <v>2934</v>
      </c>
      <c r="L8806" s="181">
        <v>823</v>
      </c>
      <c r="M8806" s="181">
        <v>717</v>
      </c>
      <c r="N8806" s="181">
        <v>781</v>
      </c>
      <c r="O8806" s="181">
        <v>2808</v>
      </c>
      <c r="P8806" s="181">
        <v>1999</v>
      </c>
      <c r="Q8806" s="181">
        <v>438</v>
      </c>
      <c r="R8806" s="181">
        <v>1369</v>
      </c>
      <c r="S8806" s="226">
        <f t="shared" si="413"/>
        <v>11869</v>
      </c>
      <c r="T8806" s="181">
        <f t="shared" si="411"/>
        <v>175564.92757323384</v>
      </c>
      <c r="U8806" s="226">
        <f t="shared" si="412"/>
        <v>11518.16668082254</v>
      </c>
    </row>
    <row r="8807" spans="1:21" x14ac:dyDescent="0.25">
      <c r="A8807" s="156" t="s">
        <v>21013</v>
      </c>
      <c r="B8807" s="156" t="s">
        <v>264</v>
      </c>
      <c r="C8807" s="223">
        <v>2.580561637878418</v>
      </c>
      <c r="D8807" s="221">
        <v>5.597527027130127</v>
      </c>
      <c r="E8807" s="221">
        <v>11.337648391723633</v>
      </c>
      <c r="F8807" s="221">
        <v>19.321365356445313</v>
      </c>
      <c r="G8807" s="221">
        <v>25.755880355834961</v>
      </c>
      <c r="H8807" s="221">
        <v>16.284454345703125</v>
      </c>
      <c r="I8807" s="221">
        <v>14.469546318054199</v>
      </c>
      <c r="J8807" s="221">
        <v>1.4642853736877441</v>
      </c>
      <c r="K8807" s="180">
        <v>3444</v>
      </c>
      <c r="L8807" s="181">
        <v>931</v>
      </c>
      <c r="M8807" s="181">
        <v>830</v>
      </c>
      <c r="N8807" s="181">
        <v>885</v>
      </c>
      <c r="O8807" s="181">
        <v>3003</v>
      </c>
      <c r="P8807" s="181">
        <v>2071</v>
      </c>
      <c r="Q8807" s="181">
        <v>516</v>
      </c>
      <c r="R8807" s="181">
        <v>1200</v>
      </c>
      <c r="S8807" s="226">
        <f t="shared" si="413"/>
        <v>12880</v>
      </c>
      <c r="T8807" s="181">
        <f t="shared" si="411"/>
        <v>160901.85045576096</v>
      </c>
      <c r="U8807" s="226">
        <f t="shared" si="412"/>
        <v>10556.176329860458</v>
      </c>
    </row>
    <row r="8808" spans="1:21" x14ac:dyDescent="0.25">
      <c r="A8808" s="156" t="s">
        <v>21014</v>
      </c>
      <c r="B8808" s="156" t="s">
        <v>264</v>
      </c>
      <c r="C8808" s="223">
        <v>2.9609053134918213</v>
      </c>
      <c r="D8808" s="221">
        <v>6.2325968742370605</v>
      </c>
      <c r="E8808" s="221">
        <v>2.1930270195007324</v>
      </c>
      <c r="F8808" s="221">
        <v>22.865447998046875</v>
      </c>
      <c r="G8808" s="221">
        <v>28.532724380493164</v>
      </c>
      <c r="H8808" s="221">
        <v>35.669349670410156</v>
      </c>
      <c r="I8808" s="221">
        <v>29.399847030639648</v>
      </c>
      <c r="J8808" s="221">
        <v>1.7086517810821533</v>
      </c>
      <c r="K8808" s="180">
        <v>2855</v>
      </c>
      <c r="L8808" s="181">
        <v>816</v>
      </c>
      <c r="M8808" s="181">
        <v>775</v>
      </c>
      <c r="N8808" s="181">
        <v>851</v>
      </c>
      <c r="O8808" s="181">
        <v>2627</v>
      </c>
      <c r="P8808" s="181">
        <v>2140</v>
      </c>
      <c r="Q8808" s="181">
        <v>452</v>
      </c>
      <c r="R8808" s="181">
        <v>1511</v>
      </c>
      <c r="S8808" s="226">
        <f t="shared" si="413"/>
        <v>12027</v>
      </c>
      <c r="T8808" s="181">
        <f t="shared" si="411"/>
        <v>201855.65484714508</v>
      </c>
      <c r="U8808" s="226">
        <f t="shared" si="412"/>
        <v>13243.004227174959</v>
      </c>
    </row>
    <row r="8809" spans="1:21" x14ac:dyDescent="0.25">
      <c r="A8809" s="156" t="s">
        <v>21015</v>
      </c>
      <c r="B8809" s="156" t="s">
        <v>264</v>
      </c>
      <c r="C8809" s="223">
        <v>2.6042003631591797</v>
      </c>
      <c r="D8809" s="221">
        <v>3.3010327816009521</v>
      </c>
      <c r="E8809" s="221">
        <v>6.8800492286682129</v>
      </c>
      <c r="F8809" s="221">
        <v>18.132040023803711</v>
      </c>
      <c r="G8809" s="221">
        <v>26.844560623168945</v>
      </c>
      <c r="H8809" s="221">
        <v>35.514183044433594</v>
      </c>
      <c r="I8809" s="221">
        <v>1.9993778467178345</v>
      </c>
      <c r="J8809" s="221">
        <v>3.9609160423278809</v>
      </c>
      <c r="K8809" s="180">
        <v>2846</v>
      </c>
      <c r="L8809" s="181">
        <v>767</v>
      </c>
      <c r="M8809" s="181">
        <v>664</v>
      </c>
      <c r="N8809" s="181">
        <v>804</v>
      </c>
      <c r="O8809" s="181">
        <v>2742</v>
      </c>
      <c r="P8809" s="181">
        <v>1824</v>
      </c>
      <c r="Q8809" s="181">
        <v>509</v>
      </c>
      <c r="R8809" s="181">
        <v>1140</v>
      </c>
      <c r="S8809" s="226">
        <f t="shared" si="413"/>
        <v>11296</v>
      </c>
      <c r="T8809" s="181">
        <f t="shared" si="411"/>
        <v>173008.74195802212</v>
      </c>
      <c r="U8809" s="226">
        <f t="shared" si="412"/>
        <v>11350.464780505074</v>
      </c>
    </row>
    <row r="8810" spans="1:21" x14ac:dyDescent="0.25">
      <c r="A8810" s="156" t="s">
        <v>17343</v>
      </c>
      <c r="B8810" s="156" t="s">
        <v>267</v>
      </c>
      <c r="C8810" s="223">
        <v>-1.4618297815322876</v>
      </c>
      <c r="D8810" s="221">
        <v>-0.4943203330039978</v>
      </c>
      <c r="E8810" s="221">
        <v>-0.86972075700759888</v>
      </c>
      <c r="F8810" s="221">
        <v>2.4808394908905029</v>
      </c>
      <c r="G8810" s="221">
        <v>803.875244140625</v>
      </c>
      <c r="H8810" s="221">
        <v>-313.68551635742187</v>
      </c>
      <c r="I8810" s="221">
        <v>-1.356421947479248</v>
      </c>
      <c r="J8810" s="221">
        <v>320.20285034179687</v>
      </c>
      <c r="K8810" s="180">
        <v>2.541473388671875</v>
      </c>
      <c r="L8810" s="181">
        <v>1.1401002407073975</v>
      </c>
      <c r="M8810" s="181">
        <v>1.4755984544754028</v>
      </c>
      <c r="N8810" s="181">
        <v>0.73631471395492554</v>
      </c>
      <c r="O8810" s="181">
        <v>3</v>
      </c>
      <c r="P8810" s="181">
        <v>3.1827797889709473</v>
      </c>
      <c r="Q8810" s="181">
        <v>0.93820744752883911</v>
      </c>
      <c r="R8810" s="181">
        <v>3.1204304695129395</v>
      </c>
      <c r="S8810" s="226">
        <f t="shared" si="413"/>
        <v>16.134904503822327</v>
      </c>
      <c r="T8810" s="181">
        <f t="shared" si="411"/>
        <v>2407.3964801209363</v>
      </c>
      <c r="U8810" s="226">
        <f t="shared" si="412"/>
        <v>157.94039452037964</v>
      </c>
    </row>
    <row r="8811" spans="1:21" x14ac:dyDescent="0.25">
      <c r="A8811" s="156" t="s">
        <v>21016</v>
      </c>
      <c r="B8811" s="156" t="s">
        <v>267</v>
      </c>
      <c r="C8811" s="223">
        <v>0.73184782266616821</v>
      </c>
      <c r="D8811" s="221">
        <v>5.784759521484375</v>
      </c>
      <c r="E8811" s="221">
        <v>4.0116963386535645</v>
      </c>
      <c r="F8811" s="221">
        <v>5.5408792495727539</v>
      </c>
      <c r="G8811" s="221">
        <v>17.187292098999023</v>
      </c>
      <c r="H8811" s="221">
        <v>6.2639908790588379</v>
      </c>
      <c r="I8811" s="221">
        <v>-3.1224210262298584</v>
      </c>
      <c r="J8811" s="221">
        <v>-1.1999399662017822</v>
      </c>
      <c r="K8811" s="180">
        <v>2449.0654296875</v>
      </c>
      <c r="L8811" s="181">
        <v>736.50872802734375</v>
      </c>
      <c r="M8811" s="181">
        <v>658.98150634765625</v>
      </c>
      <c r="N8811" s="181">
        <v>777.26019287109375</v>
      </c>
      <c r="O8811" s="181">
        <v>2764.14404296875</v>
      </c>
      <c r="P8811" s="181">
        <v>2495.780517578125</v>
      </c>
      <c r="Q8811" s="181">
        <v>624.193603515625</v>
      </c>
      <c r="R8811" s="181">
        <v>1695.6597900390625</v>
      </c>
      <c r="S8811" s="226">
        <f t="shared" si="413"/>
        <v>12201.593811035156</v>
      </c>
      <c r="T8811" s="181">
        <f t="shared" si="411"/>
        <v>72161.219935099536</v>
      </c>
      <c r="U8811" s="226">
        <f t="shared" si="412"/>
        <v>4734.2312077522702</v>
      </c>
    </row>
    <row r="8812" spans="1:21" x14ac:dyDescent="0.25">
      <c r="A8812" s="156" t="s">
        <v>21017</v>
      </c>
      <c r="B8812" s="156" t="s">
        <v>267</v>
      </c>
      <c r="C8812" s="223">
        <v>1.9955328702926636</v>
      </c>
      <c r="D8812" s="221">
        <v>0.1714148074388504</v>
      </c>
      <c r="E8812" s="221">
        <v>3.0919384956359863</v>
      </c>
      <c r="F8812" s="221">
        <v>13.615839958190918</v>
      </c>
      <c r="G8812" s="221">
        <v>29.898393630981445</v>
      </c>
      <c r="H8812" s="221">
        <v>16.953657150268555</v>
      </c>
      <c r="I8812" s="221">
        <v>2.2732734680175781</v>
      </c>
      <c r="J8812" s="221">
        <v>-1.116484522819519</v>
      </c>
      <c r="K8812" s="180">
        <v>1281.4052734375</v>
      </c>
      <c r="L8812" s="181">
        <v>426.52490234375</v>
      </c>
      <c r="M8812" s="181">
        <v>434.76251220703125</v>
      </c>
      <c r="N8812" s="181">
        <v>485.10345458984375</v>
      </c>
      <c r="O8812" s="181">
        <v>1566.060302734375</v>
      </c>
      <c r="P8812" s="181">
        <v>1545.0086669921875</v>
      </c>
      <c r="Q8812" s="181">
        <v>452.15301513671875</v>
      </c>
      <c r="R8812" s="181">
        <v>1176.14697265625</v>
      </c>
      <c r="S8812" s="226">
        <f t="shared" si="413"/>
        <v>7367.1651000976562</v>
      </c>
      <c r="T8812" s="181">
        <f t="shared" si="411"/>
        <v>83310.501152775221</v>
      </c>
      <c r="U8812" s="226">
        <f t="shared" si="412"/>
        <v>5465.6943832944626</v>
      </c>
    </row>
    <row r="8813" spans="1:21" x14ac:dyDescent="0.25">
      <c r="A8813" s="156" t="s">
        <v>21018</v>
      </c>
      <c r="B8813" s="156" t="s">
        <v>267</v>
      </c>
      <c r="C8813" s="223">
        <v>-0.61468929052352905</v>
      </c>
      <c r="D8813" s="221">
        <v>0.96248924732208252</v>
      </c>
      <c r="E8813" s="221">
        <v>4.9066352844238281</v>
      </c>
      <c r="F8813" s="221">
        <v>6.8624773025512695</v>
      </c>
      <c r="G8813" s="221">
        <v>19.912723541259766</v>
      </c>
      <c r="H8813" s="221">
        <v>8.7732686996459961</v>
      </c>
      <c r="I8813" s="221">
        <v>12.249698638916016</v>
      </c>
      <c r="J8813" s="221">
        <v>-0.93507921695709229</v>
      </c>
      <c r="K8813" s="180">
        <v>1194</v>
      </c>
      <c r="L8813" s="181">
        <v>372</v>
      </c>
      <c r="M8813" s="181">
        <v>389</v>
      </c>
      <c r="N8813" s="181">
        <v>525</v>
      </c>
      <c r="O8813" s="181">
        <v>1525</v>
      </c>
      <c r="P8813" s="181">
        <v>1323</v>
      </c>
      <c r="Q8813" s="181">
        <v>373</v>
      </c>
      <c r="R8813" s="181">
        <v>1082</v>
      </c>
      <c r="S8813" s="226">
        <f t="shared" si="413"/>
        <v>6783</v>
      </c>
      <c r="T8813" s="181">
        <f t="shared" si="411"/>
        <v>50666.908466219902</v>
      </c>
      <c r="U8813" s="226">
        <f t="shared" si="412"/>
        <v>3324.0687931390239</v>
      </c>
    </row>
    <row r="8814" spans="1:21" x14ac:dyDescent="0.25">
      <c r="A8814" s="156" t="s">
        <v>21019</v>
      </c>
      <c r="B8814" s="156" t="s">
        <v>267</v>
      </c>
      <c r="C8814" s="223">
        <v>1.4425702095031738</v>
      </c>
      <c r="D8814" s="221">
        <v>7.8341865539550781</v>
      </c>
      <c r="E8814" s="221">
        <v>4.6211004257202148</v>
      </c>
      <c r="F8814" s="221">
        <v>17.127716064453125</v>
      </c>
      <c r="G8814" s="221">
        <v>22.939088821411133</v>
      </c>
      <c r="H8814" s="221">
        <v>19.203462600708008</v>
      </c>
      <c r="I8814" s="221">
        <v>18.866739273071289</v>
      </c>
      <c r="J8814" s="221">
        <v>3.9912214279174805</v>
      </c>
      <c r="K8814" s="180">
        <v>2686</v>
      </c>
      <c r="L8814" s="181">
        <v>964</v>
      </c>
      <c r="M8814" s="181">
        <v>851</v>
      </c>
      <c r="N8814" s="181">
        <v>795</v>
      </c>
      <c r="O8814" s="181">
        <v>2828</v>
      </c>
      <c r="P8814" s="181">
        <v>2753</v>
      </c>
      <c r="Q8814" s="181">
        <v>755</v>
      </c>
      <c r="R8814" s="181">
        <v>2117</v>
      </c>
      <c r="S8814" s="226">
        <f t="shared" si="413"/>
        <v>13749</v>
      </c>
      <c r="T8814" s="181">
        <f t="shared" si="411"/>
        <v>169408.66979503632</v>
      </c>
      <c r="U8814" s="226">
        <f t="shared" si="412"/>
        <v>11114.277338004846</v>
      </c>
    </row>
    <row r="8815" spans="1:21" x14ac:dyDescent="0.25">
      <c r="A8815" s="156" t="s">
        <v>17344</v>
      </c>
      <c r="B8815" s="156" t="s">
        <v>267</v>
      </c>
      <c r="C8815" s="223">
        <v>-3.3077747821807861</v>
      </c>
      <c r="D8815" s="221">
        <v>0.44247624278068542</v>
      </c>
      <c r="E8815" s="221">
        <v>-0.79252105951309204</v>
      </c>
      <c r="F8815" s="221">
        <v>37.306884765625</v>
      </c>
      <c r="G8815" s="221">
        <v>18.413715362548828</v>
      </c>
      <c r="H8815" s="221">
        <v>3.1441047191619873</v>
      </c>
      <c r="I8815" s="221">
        <v>-1.2792222499847412</v>
      </c>
      <c r="J8815" s="221">
        <v>-1.7050199508666992</v>
      </c>
      <c r="K8815" s="180">
        <v>590.64410400390625</v>
      </c>
      <c r="L8815" s="181">
        <v>203.87715148925781</v>
      </c>
      <c r="M8815" s="181">
        <v>194.882568359375</v>
      </c>
      <c r="N8815" s="181">
        <v>178.89219665527344</v>
      </c>
      <c r="O8815" s="181">
        <v>585.6470947265625</v>
      </c>
      <c r="P8815" s="181">
        <v>760.54168701171875</v>
      </c>
      <c r="Q8815" s="181">
        <v>197.88075256347656</v>
      </c>
      <c r="R8815" s="181">
        <v>790.52362060546875</v>
      </c>
      <c r="S8815" s="226">
        <f t="shared" si="413"/>
        <v>3502.8891754150391</v>
      </c>
      <c r="T8815" s="181">
        <f t="shared" si="411"/>
        <v>16230.124756207846</v>
      </c>
      <c r="U8815" s="226">
        <f t="shared" si="412"/>
        <v>1064.7985607180397</v>
      </c>
    </row>
    <row r="8816" spans="1:21" x14ac:dyDescent="0.25">
      <c r="A8816" s="156" t="s">
        <v>17345</v>
      </c>
      <c r="B8816" s="156" t="s">
        <v>267</v>
      </c>
      <c r="C8816" s="223">
        <v>-1.5188038349151611</v>
      </c>
      <c r="D8816" s="221">
        <v>-3.6616549491882324</v>
      </c>
      <c r="E8816" s="221">
        <v>-0.92669486999511719</v>
      </c>
      <c r="F8816" s="221">
        <v>20.446216583251953</v>
      </c>
      <c r="G8816" s="221">
        <v>17.224031448364258</v>
      </c>
      <c r="H8816" s="221">
        <v>4.4013285636901855</v>
      </c>
      <c r="I8816" s="221">
        <v>-1.4133961200714111</v>
      </c>
      <c r="J8816" s="221">
        <v>-1.2484222650527954</v>
      </c>
      <c r="K8816" s="180">
        <v>978.05780029296875</v>
      </c>
      <c r="L8816" s="181">
        <v>312.16665649414062</v>
      </c>
      <c r="M8816" s="181">
        <v>249.34675598144531</v>
      </c>
      <c r="N8816" s="181">
        <v>300.56915283203125</v>
      </c>
      <c r="O8816" s="181">
        <v>1079.5361328125</v>
      </c>
      <c r="P8816" s="181">
        <v>1242.867919921875</v>
      </c>
      <c r="Q8816" s="181">
        <v>340.19400024414062</v>
      </c>
      <c r="R8816" s="181">
        <v>942.29876708984375</v>
      </c>
      <c r="S8816" s="226">
        <f t="shared" si="413"/>
        <v>5445.0371856689453</v>
      </c>
      <c r="T8816" s="181">
        <f t="shared" si="411"/>
        <v>25692.927853724366</v>
      </c>
      <c r="U8816" s="226">
        <f t="shared" si="412"/>
        <v>1685.6181335768279</v>
      </c>
    </row>
    <row r="8817" spans="1:21" x14ac:dyDescent="0.25">
      <c r="A8817" s="156" t="s">
        <v>21020</v>
      </c>
      <c r="B8817" s="156" t="s">
        <v>267</v>
      </c>
      <c r="C8817" s="223">
        <v>-1.4207625389099121</v>
      </c>
      <c r="D8817" s="221">
        <v>2.4772872924804687</v>
      </c>
      <c r="E8817" s="221">
        <v>13.37841796875</v>
      </c>
      <c r="F8817" s="221">
        <v>3.1892752647399902</v>
      </c>
      <c r="G8817" s="221">
        <v>26.103937149047852</v>
      </c>
      <c r="H8817" s="221">
        <v>17.981166839599609</v>
      </c>
      <c r="I8817" s="221">
        <v>-0.67282038927078247</v>
      </c>
      <c r="J8817" s="221">
        <v>-1.0737838745117187</v>
      </c>
      <c r="K8817" s="180">
        <v>1424</v>
      </c>
      <c r="L8817" s="181">
        <v>441</v>
      </c>
      <c r="M8817" s="181">
        <v>470</v>
      </c>
      <c r="N8817" s="181">
        <v>616</v>
      </c>
      <c r="O8817" s="181">
        <v>1965</v>
      </c>
      <c r="P8817" s="181">
        <v>1728</v>
      </c>
      <c r="Q8817" s="181">
        <v>492</v>
      </c>
      <c r="R8817" s="181">
        <v>1264</v>
      </c>
      <c r="S8817" s="226">
        <f t="shared" si="413"/>
        <v>8400</v>
      </c>
      <c r="T8817" s="181">
        <f t="shared" si="411"/>
        <v>87999.170196771622</v>
      </c>
      <c r="U8817" s="226">
        <f t="shared" si="412"/>
        <v>5773.3006478625166</v>
      </c>
    </row>
    <row r="8818" spans="1:21" x14ac:dyDescent="0.25">
      <c r="A8818" s="156" t="s">
        <v>21021</v>
      </c>
      <c r="B8818" s="156" t="s">
        <v>267</v>
      </c>
      <c r="C8818" s="223">
        <v>-2.0853893756866455</v>
      </c>
      <c r="D8818" s="221">
        <v>-1.1178797483444214</v>
      </c>
      <c r="E8818" s="221">
        <v>-1.4932800531387329</v>
      </c>
      <c r="F8818" s="221">
        <v>1.8572801351547241</v>
      </c>
      <c r="G8818" s="221">
        <v>6.026120662689209</v>
      </c>
      <c r="H8818" s="221">
        <v>0.47164368629455566</v>
      </c>
      <c r="I8818" s="221">
        <v>-1.9799813032150269</v>
      </c>
      <c r="J8818" s="221">
        <v>-2.4057791233062744</v>
      </c>
      <c r="K8818" s="180">
        <v>27.695268630981445</v>
      </c>
      <c r="L8818" s="181">
        <v>8.5363445281982422</v>
      </c>
      <c r="M8818" s="181">
        <v>9.1105375289916992</v>
      </c>
      <c r="N8818" s="181">
        <v>11.694408416748047</v>
      </c>
      <c r="O8818" s="181">
        <v>34.73870849609375</v>
      </c>
      <c r="P8818" s="181">
        <v>29.590106964111328</v>
      </c>
      <c r="Q8818" s="181">
        <v>9.4359140396118164</v>
      </c>
      <c r="R8818" s="181">
        <v>33.724300384521484</v>
      </c>
      <c r="S8818" s="226">
        <f t="shared" si="413"/>
        <v>164.52558898925781</v>
      </c>
      <c r="T8818" s="181">
        <f t="shared" si="411"/>
        <v>64.296667846081618</v>
      </c>
      <c r="U8818" s="226">
        <f t="shared" si="412"/>
        <v>4.2182669825311851</v>
      </c>
    </row>
    <row r="8819" spans="1:21" x14ac:dyDescent="0.25">
      <c r="A8819" s="156" t="s">
        <v>21022</v>
      </c>
      <c r="B8819" s="156" t="s">
        <v>267</v>
      </c>
      <c r="C8819" s="223">
        <v>-0.25330626964569092</v>
      </c>
      <c r="D8819" s="221">
        <v>3.8401639461517334</v>
      </c>
      <c r="E8819" s="221">
        <v>21.162099838256836</v>
      </c>
      <c r="F8819" s="221">
        <v>18.617156982421875</v>
      </c>
      <c r="G8819" s="221">
        <v>51.105136871337891</v>
      </c>
      <c r="H8819" s="221">
        <v>49.68975830078125</v>
      </c>
      <c r="I8819" s="221">
        <v>25.647272109985352</v>
      </c>
      <c r="J8819" s="221">
        <v>2.4784107208251953</v>
      </c>
      <c r="K8819" s="180">
        <v>2707</v>
      </c>
      <c r="L8819" s="181">
        <v>855</v>
      </c>
      <c r="M8819" s="181">
        <v>789</v>
      </c>
      <c r="N8819" s="181">
        <v>969</v>
      </c>
      <c r="O8819" s="181">
        <v>2771</v>
      </c>
      <c r="P8819" s="181">
        <v>2030</v>
      </c>
      <c r="Q8819" s="181">
        <v>429</v>
      </c>
      <c r="R8819" s="181">
        <v>1167</v>
      </c>
      <c r="S8819" s="226">
        <f t="shared" si="413"/>
        <v>11717</v>
      </c>
      <c r="T8819" s="181">
        <f t="shared" si="411"/>
        <v>293712.09065783024</v>
      </c>
      <c r="U8819" s="226">
        <f t="shared" si="412"/>
        <v>19269.36583024864</v>
      </c>
    </row>
    <row r="8820" spans="1:21" x14ac:dyDescent="0.25">
      <c r="A8820" s="156" t="s">
        <v>21023</v>
      </c>
      <c r="B8820" s="156" t="s">
        <v>267</v>
      </c>
      <c r="C8820" s="223">
        <v>-0.20100031793117523</v>
      </c>
      <c r="D8820" s="221">
        <v>0.76650905609130859</v>
      </c>
      <c r="E8820" s="221">
        <v>0.39110869169235229</v>
      </c>
      <c r="F8820" s="221">
        <v>-141.53842163085937</v>
      </c>
      <c r="G8820" s="221">
        <v>2192.369384765625</v>
      </c>
      <c r="H8820" s="221">
        <v>2948.8984375</v>
      </c>
      <c r="I8820" s="221">
        <v>-9.5592543482780457E-2</v>
      </c>
      <c r="J8820" s="221">
        <v>-0.52139019966125488</v>
      </c>
      <c r="K8820" s="180">
        <v>0.17979814112186432</v>
      </c>
      <c r="L8820" s="181">
        <v>5.6881308555603027E-2</v>
      </c>
      <c r="M8820" s="181">
        <v>8.3092093467712402E-2</v>
      </c>
      <c r="N8820" s="181">
        <v>2</v>
      </c>
      <c r="O8820" s="181">
        <v>7</v>
      </c>
      <c r="P8820" s="181">
        <v>2</v>
      </c>
      <c r="Q8820" s="181">
        <v>4.1154839098453522E-2</v>
      </c>
      <c r="R8820" s="181">
        <v>0.1069556400179863</v>
      </c>
      <c r="S8820" s="226">
        <f t="shared" si="413"/>
        <v>11.46788202226162</v>
      </c>
      <c r="T8820" s="181">
        <f t="shared" si="411"/>
        <v>20961.285983973976</v>
      </c>
      <c r="U8820" s="226">
        <f t="shared" si="412"/>
        <v>1375.1925805744484</v>
      </c>
    </row>
    <row r="8821" spans="1:21" x14ac:dyDescent="0.25">
      <c r="A8821" s="156" t="s">
        <v>21024</v>
      </c>
      <c r="B8821" s="156" t="s">
        <v>267</v>
      </c>
      <c r="C8821" s="223">
        <v>-0.46871048212051392</v>
      </c>
      <c r="D8821" s="221">
        <v>0.4987989068031311</v>
      </c>
      <c r="E8821" s="221">
        <v>25.934896469116211</v>
      </c>
      <c r="F8821" s="221">
        <v>14.570663452148438</v>
      </c>
      <c r="G8821" s="221">
        <v>9.1078395843505859</v>
      </c>
      <c r="H8821" s="221">
        <v>35.712215423583984</v>
      </c>
      <c r="I8821" s="221">
        <v>-0.36330270767211914</v>
      </c>
      <c r="J8821" s="221">
        <v>-0.78910040855407715</v>
      </c>
      <c r="K8821" s="180">
        <v>443.41131591796875</v>
      </c>
      <c r="L8821" s="181">
        <v>138.4609375</v>
      </c>
      <c r="M8821" s="181">
        <v>196.76026916503906</v>
      </c>
      <c r="N8821" s="181">
        <v>230.39450073242187</v>
      </c>
      <c r="O8821" s="181">
        <v>534.7843017578125</v>
      </c>
      <c r="P8821" s="181">
        <v>477.04556274414062</v>
      </c>
      <c r="Q8821" s="181">
        <v>132.855224609375</v>
      </c>
      <c r="R8821" s="181">
        <v>450.69873046875</v>
      </c>
      <c r="S8821" s="226">
        <f t="shared" si="413"/>
        <v>2604.4108428955078</v>
      </c>
      <c r="T8821" s="181">
        <f t="shared" si="411"/>
        <v>29824.360895072972</v>
      </c>
      <c r="U8821" s="226">
        <f t="shared" si="412"/>
        <v>1956.6662014266033</v>
      </c>
    </row>
    <row r="8822" spans="1:21" x14ac:dyDescent="0.25">
      <c r="A8822" s="156" t="s">
        <v>21025</v>
      </c>
      <c r="B8822" s="156" t="s">
        <v>267</v>
      </c>
      <c r="C8822" s="223">
        <v>-1.6246293783187866</v>
      </c>
      <c r="D8822" s="221">
        <v>0.48442569375038147</v>
      </c>
      <c r="E8822" s="221">
        <v>1.467475414276123</v>
      </c>
      <c r="F8822" s="221">
        <v>7.4567618370056152</v>
      </c>
      <c r="G8822" s="221">
        <v>24.446807861328125</v>
      </c>
      <c r="H8822" s="221">
        <v>31.10443115234375</v>
      </c>
      <c r="I8822" s="221">
        <v>4.7586688995361328</v>
      </c>
      <c r="J8822" s="221">
        <v>-0.57234615087509155</v>
      </c>
      <c r="K8822" s="180">
        <v>3302.6904296875</v>
      </c>
      <c r="L8822" s="181">
        <v>931.1986083984375</v>
      </c>
      <c r="M8822" s="181">
        <v>993.4761962890625</v>
      </c>
      <c r="N8822" s="181">
        <v>998.41888427734375</v>
      </c>
      <c r="O8822" s="181">
        <v>2804.4697265625</v>
      </c>
      <c r="P8822" s="181">
        <v>2563.267578125</v>
      </c>
      <c r="Q8822" s="181">
        <v>845.1961669921875</v>
      </c>
      <c r="R8822" s="181">
        <v>2017.596923828125</v>
      </c>
      <c r="S8822" s="226">
        <f t="shared" si="413"/>
        <v>14456.314514160156</v>
      </c>
      <c r="T8822" s="181">
        <f t="shared" si="411"/>
        <v>155144.87970618921</v>
      </c>
      <c r="U8822" s="226">
        <f t="shared" si="412"/>
        <v>10178.482734751449</v>
      </c>
    </row>
    <row r="8823" spans="1:21" x14ac:dyDescent="0.25">
      <c r="A8823" s="156" t="s">
        <v>21026</v>
      </c>
      <c r="B8823" s="156" t="s">
        <v>267</v>
      </c>
      <c r="C8823" s="223">
        <v>2.687966451048851E-2</v>
      </c>
      <c r="D8823" s="221">
        <v>2.4018816947937012</v>
      </c>
      <c r="E8823" s="221">
        <v>3.3156914710998535</v>
      </c>
      <c r="F8823" s="221">
        <v>9.2130088806152344</v>
      </c>
      <c r="G8823" s="221">
        <v>32.488014221191406</v>
      </c>
      <c r="H8823" s="221">
        <v>7.9085307121276855</v>
      </c>
      <c r="I8823" s="221">
        <v>15.217312812805176</v>
      </c>
      <c r="J8823" s="221">
        <v>-0.54784291982650757</v>
      </c>
      <c r="K8823" s="180">
        <v>2432</v>
      </c>
      <c r="L8823" s="181">
        <v>732</v>
      </c>
      <c r="M8823" s="181">
        <v>786</v>
      </c>
      <c r="N8823" s="181">
        <v>933</v>
      </c>
      <c r="O8823" s="181">
        <v>2497</v>
      </c>
      <c r="P8823" s="181">
        <v>2143</v>
      </c>
      <c r="Q8823" s="181">
        <v>531</v>
      </c>
      <c r="R8823" s="181">
        <v>1570</v>
      </c>
      <c r="S8823" s="226">
        <f t="shared" si="413"/>
        <v>11624</v>
      </c>
      <c r="T8823" s="181">
        <f t="shared" si="411"/>
        <v>118316.2520724535</v>
      </c>
      <c r="U8823" s="226">
        <f t="shared" si="412"/>
        <v>7762.2924536124801</v>
      </c>
    </row>
    <row r="8824" spans="1:21" x14ac:dyDescent="0.25">
      <c r="A8824" s="156" t="s">
        <v>21027</v>
      </c>
      <c r="B8824" s="156" t="s">
        <v>267</v>
      </c>
      <c r="C8824" s="223">
        <v>-0.41987565159797668</v>
      </c>
      <c r="D8824" s="221">
        <v>0.54763376712799072</v>
      </c>
      <c r="E8824" s="221">
        <v>0.17223337292671204</v>
      </c>
      <c r="F8824" s="221">
        <v>29.518545150756836</v>
      </c>
      <c r="G8824" s="221">
        <v>23.302028656005859</v>
      </c>
      <c r="H8824" s="221">
        <v>26.550809860229492</v>
      </c>
      <c r="I8824" s="221">
        <v>-0.31446787714958191</v>
      </c>
      <c r="J8824" s="221">
        <v>-0.74026554822921753</v>
      </c>
      <c r="K8824" s="180">
        <v>513.1805419921875</v>
      </c>
      <c r="L8824" s="181">
        <v>153.56651306152344</v>
      </c>
      <c r="M8824" s="181">
        <v>152.07557678222656</v>
      </c>
      <c r="N8824" s="181">
        <v>248.68830871582031</v>
      </c>
      <c r="O8824" s="181">
        <v>699.54766845703125</v>
      </c>
      <c r="P8824" s="181">
        <v>492.90380859375</v>
      </c>
      <c r="Q8824" s="181">
        <v>92.438102722167969</v>
      </c>
      <c r="R8824" s="181">
        <v>229.0079345703125</v>
      </c>
      <c r="S8824" s="226">
        <f t="shared" si="413"/>
        <v>2581.4084548950195</v>
      </c>
      <c r="T8824" s="181">
        <f t="shared" si="411"/>
        <v>36425.01537223762</v>
      </c>
      <c r="U8824" s="226">
        <f t="shared" si="412"/>
        <v>2389.7107708710696</v>
      </c>
    </row>
    <row r="8825" spans="1:21" x14ac:dyDescent="0.25">
      <c r="A8825" s="156" t="s">
        <v>21028</v>
      </c>
      <c r="B8825" s="156" t="s">
        <v>267</v>
      </c>
      <c r="C8825" s="223">
        <v>-0.10016367584466934</v>
      </c>
      <c r="D8825" s="221">
        <v>2.5165538787841797</v>
      </c>
      <c r="E8825" s="221">
        <v>6.864140510559082</v>
      </c>
      <c r="F8825" s="221">
        <v>4.2831192016601562</v>
      </c>
      <c r="G8825" s="221">
        <v>14.996916770935059</v>
      </c>
      <c r="H8825" s="221">
        <v>16.023643493652344</v>
      </c>
      <c r="I8825" s="221">
        <v>5.2440944127738476E-3</v>
      </c>
      <c r="J8825" s="221">
        <v>-0.42055359482765198</v>
      </c>
      <c r="K8825" s="180">
        <v>679.08343505859375</v>
      </c>
      <c r="L8825" s="181">
        <v>186.36761474609375</v>
      </c>
      <c r="M8825" s="181">
        <v>176.34040832519531</v>
      </c>
      <c r="N8825" s="181">
        <v>280.7615966796875</v>
      </c>
      <c r="O8825" s="181">
        <v>904.5225830078125</v>
      </c>
      <c r="P8825" s="181">
        <v>656.60870361328125</v>
      </c>
      <c r="Q8825" s="181">
        <v>167.35050964355469</v>
      </c>
      <c r="R8825" s="181">
        <v>352.68081665039062</v>
      </c>
      <c r="S8825" s="226">
        <f t="shared" si="413"/>
        <v>3403.7156677246094</v>
      </c>
      <c r="T8825" s="181">
        <f t="shared" si="411"/>
        <v>26752.815469900717</v>
      </c>
      <c r="U8825" s="226">
        <f t="shared" si="412"/>
        <v>1755.1534467786432</v>
      </c>
    </row>
    <row r="8826" spans="1:21" x14ac:dyDescent="0.25">
      <c r="A8826" s="156" t="s">
        <v>21029</v>
      </c>
      <c r="B8826" s="156" t="s">
        <v>267</v>
      </c>
      <c r="C8826" s="223">
        <v>0.98100292682647705</v>
      </c>
      <c r="D8826" s="221">
        <v>0.65337651968002319</v>
      </c>
      <c r="E8826" s="221">
        <v>1.5193648338317871</v>
      </c>
      <c r="F8826" s="221">
        <v>3.1499643325805664</v>
      </c>
      <c r="G8826" s="221">
        <v>20.976278305053711</v>
      </c>
      <c r="H8826" s="221">
        <v>28.923973083496094</v>
      </c>
      <c r="I8826" s="221">
        <v>-0.68729710578918457</v>
      </c>
      <c r="J8826" s="221">
        <v>-1.1130948066711426</v>
      </c>
      <c r="K8826" s="180">
        <v>958.9949951171875</v>
      </c>
      <c r="L8826" s="181">
        <v>315.13568115234375</v>
      </c>
      <c r="M8826" s="181">
        <v>358.5125732421875</v>
      </c>
      <c r="N8826" s="181">
        <v>463.55780029296875</v>
      </c>
      <c r="O8826" s="181">
        <v>1220.8240966796875</v>
      </c>
      <c r="P8826" s="181">
        <v>931.819091796875</v>
      </c>
      <c r="Q8826" s="181">
        <v>223.15577697753906</v>
      </c>
      <c r="R8826" s="181">
        <v>602.5728759765625</v>
      </c>
      <c r="S8826" s="226">
        <f t="shared" si="413"/>
        <v>5074.5728912353516</v>
      </c>
      <c r="T8826" s="181">
        <f t="shared" si="411"/>
        <v>54887.742369625601</v>
      </c>
      <c r="U8826" s="226">
        <f t="shared" si="412"/>
        <v>3600.9821214643193</v>
      </c>
    </row>
    <row r="8827" spans="1:21" x14ac:dyDescent="0.25">
      <c r="A8827" s="156" t="s">
        <v>21030</v>
      </c>
      <c r="B8827" s="156" t="s">
        <v>267</v>
      </c>
      <c r="C8827" s="223">
        <v>6.995330810546875</v>
      </c>
      <c r="D8827" s="221">
        <v>5.5341391563415527</v>
      </c>
      <c r="E8827" s="221">
        <v>4.565704345703125</v>
      </c>
      <c r="F8827" s="221">
        <v>2.0865931510925293</v>
      </c>
      <c r="G8827" s="221">
        <v>25.106822967529297</v>
      </c>
      <c r="H8827" s="221">
        <v>25.129873275756836</v>
      </c>
      <c r="I8827" s="221">
        <v>11.817737579345703</v>
      </c>
      <c r="J8827" s="221">
        <v>-0.7001490592956543</v>
      </c>
      <c r="K8827" s="180">
        <v>1671</v>
      </c>
      <c r="L8827" s="181">
        <v>489</v>
      </c>
      <c r="M8827" s="181">
        <v>642</v>
      </c>
      <c r="N8827" s="181">
        <v>937</v>
      </c>
      <c r="O8827" s="181">
        <v>2636</v>
      </c>
      <c r="P8827" s="181">
        <v>1668</v>
      </c>
      <c r="Q8827" s="181">
        <v>420</v>
      </c>
      <c r="R8827" s="181">
        <v>983</v>
      </c>
      <c r="S8827" s="226">
        <f t="shared" si="413"/>
        <v>9446</v>
      </c>
      <c r="T8827" s="181">
        <f t="shared" si="411"/>
        <v>131655.12902879715</v>
      </c>
      <c r="U8827" s="226">
        <f t="shared" si="412"/>
        <v>8637.4069211877922</v>
      </c>
    </row>
    <row r="8828" spans="1:21" x14ac:dyDescent="0.25">
      <c r="A8828" s="156" t="s">
        <v>21031</v>
      </c>
      <c r="B8828" s="156" t="s">
        <v>267</v>
      </c>
      <c r="C8828" s="223">
        <v>0.819835364818573</v>
      </c>
      <c r="D8828" s="221">
        <v>-4.3240518569946289</v>
      </c>
      <c r="E8828" s="221">
        <v>18.301815032958984</v>
      </c>
      <c r="F8828" s="221">
        <v>15.633667945861816</v>
      </c>
      <c r="G8828" s="221">
        <v>24.422109603881836</v>
      </c>
      <c r="H8828" s="221">
        <v>14.659994125366211</v>
      </c>
      <c r="I8828" s="221">
        <v>14.858949661254883</v>
      </c>
      <c r="J8828" s="221">
        <v>-0.16074681282043457</v>
      </c>
      <c r="K8828" s="180">
        <v>1543</v>
      </c>
      <c r="L8828" s="181">
        <v>534</v>
      </c>
      <c r="M8828" s="181">
        <v>559</v>
      </c>
      <c r="N8828" s="181">
        <v>759</v>
      </c>
      <c r="O8828" s="181">
        <v>2005</v>
      </c>
      <c r="P8828" s="181">
        <v>1584</v>
      </c>
      <c r="Q8828" s="181">
        <v>348</v>
      </c>
      <c r="R8828" s="181">
        <v>1075</v>
      </c>
      <c r="S8828" s="226">
        <f t="shared" si="413"/>
        <v>8407</v>
      </c>
      <c r="T8828" s="181">
        <f t="shared" si="411"/>
        <v>98238.502959311008</v>
      </c>
      <c r="U8828" s="226">
        <f t="shared" si="412"/>
        <v>6445.0654649564076</v>
      </c>
    </row>
    <row r="8829" spans="1:21" x14ac:dyDescent="0.25">
      <c r="A8829" s="156" t="s">
        <v>21032</v>
      </c>
      <c r="B8829" s="156" t="s">
        <v>267</v>
      </c>
      <c r="C8829" s="223">
        <v>-1.571491003036499</v>
      </c>
      <c r="D8829" s="221">
        <v>-5.0028986930847168</v>
      </c>
      <c r="E8829" s="221">
        <v>-0.9793819785118103</v>
      </c>
      <c r="F8829" s="221">
        <v>5.5868148803710938</v>
      </c>
      <c r="G8829" s="221">
        <v>12.476024627685547</v>
      </c>
      <c r="H8829" s="221">
        <v>16.584163665771484</v>
      </c>
      <c r="I8829" s="221">
        <v>6.5525393486022949</v>
      </c>
      <c r="J8829" s="221">
        <v>-1.8918808698654175</v>
      </c>
      <c r="K8829" s="180">
        <v>1156</v>
      </c>
      <c r="L8829" s="181">
        <v>284</v>
      </c>
      <c r="M8829" s="181">
        <v>264</v>
      </c>
      <c r="N8829" s="181">
        <v>327</v>
      </c>
      <c r="O8829" s="181">
        <v>1279</v>
      </c>
      <c r="P8829" s="181">
        <v>1090</v>
      </c>
      <c r="Q8829" s="181">
        <v>331</v>
      </c>
      <c r="R8829" s="181">
        <v>986</v>
      </c>
      <c r="S8829" s="226">
        <f t="shared" si="413"/>
        <v>5717</v>
      </c>
      <c r="T8829" s="181">
        <f t="shared" si="411"/>
        <v>32667.934676408768</v>
      </c>
      <c r="U8829" s="226">
        <f t="shared" si="412"/>
        <v>2143.2225782347232</v>
      </c>
    </row>
    <row r="8830" spans="1:21" x14ac:dyDescent="0.25">
      <c r="A8830" s="156" t="s">
        <v>21033</v>
      </c>
      <c r="B8830" s="156" t="s">
        <v>267</v>
      </c>
      <c r="C8830" s="223">
        <v>0.23686070740222931</v>
      </c>
      <c r="D8830" s="221">
        <v>4.4139003753662109</v>
      </c>
      <c r="E8830" s="221">
        <v>13.191523551940918</v>
      </c>
      <c r="F8830" s="221">
        <v>10.428557395935059</v>
      </c>
      <c r="G8830" s="221">
        <v>26.258134841918945</v>
      </c>
      <c r="H8830" s="221">
        <v>14.606413841247559</v>
      </c>
      <c r="I8830" s="221">
        <v>-0.3413093090057373</v>
      </c>
      <c r="J8830" s="221">
        <v>0.72823554277420044</v>
      </c>
      <c r="K8830" s="180">
        <v>1264</v>
      </c>
      <c r="L8830" s="181">
        <v>331</v>
      </c>
      <c r="M8830" s="181">
        <v>426</v>
      </c>
      <c r="N8830" s="181">
        <v>821</v>
      </c>
      <c r="O8830" s="181">
        <v>2290</v>
      </c>
      <c r="P8830" s="181">
        <v>1259</v>
      </c>
      <c r="Q8830" s="181">
        <v>339</v>
      </c>
      <c r="R8830" s="181">
        <v>1041</v>
      </c>
      <c r="S8830" s="226">
        <f t="shared" si="413"/>
        <v>7771</v>
      </c>
      <c r="T8830" s="181">
        <f t="shared" si="411"/>
        <v>95104.820771992207</v>
      </c>
      <c r="U8830" s="226">
        <f t="shared" si="412"/>
        <v>6239.4761467641038</v>
      </c>
    </row>
    <row r="8831" spans="1:21" x14ac:dyDescent="0.25">
      <c r="A8831" s="156" t="s">
        <v>21034</v>
      </c>
      <c r="B8831" s="156" t="s">
        <v>267</v>
      </c>
      <c r="C8831" s="223">
        <v>-0.55024093389511108</v>
      </c>
      <c r="D8831" s="221">
        <v>1.1643823385238647</v>
      </c>
      <c r="E8831" s="221">
        <v>-0.70795851945877075</v>
      </c>
      <c r="F8831" s="221">
        <v>7.5765008926391602</v>
      </c>
      <c r="G8831" s="221">
        <v>23.140609741210938</v>
      </c>
      <c r="H8831" s="221">
        <v>26.493171691894531</v>
      </c>
      <c r="I8831" s="221">
        <v>14.405098915100098</v>
      </c>
      <c r="J8831" s="221">
        <v>-0.34743219614028931</v>
      </c>
      <c r="K8831" s="180">
        <v>1184</v>
      </c>
      <c r="L8831" s="181">
        <v>370</v>
      </c>
      <c r="M8831" s="181">
        <v>415</v>
      </c>
      <c r="N8831" s="181">
        <v>590</v>
      </c>
      <c r="O8831" s="181">
        <v>1765</v>
      </c>
      <c r="P8831" s="181">
        <v>1273</v>
      </c>
      <c r="Q8831" s="181">
        <v>342</v>
      </c>
      <c r="R8831" s="181">
        <v>1064</v>
      </c>
      <c r="S8831" s="226">
        <f t="shared" si="413"/>
        <v>7003</v>
      </c>
      <c r="T8831" s="181">
        <f t="shared" si="411"/>
        <v>83081.528669893742</v>
      </c>
      <c r="U8831" s="226">
        <f t="shared" si="412"/>
        <v>5450.6723441001568</v>
      </c>
    </row>
    <row r="8832" spans="1:21" x14ac:dyDescent="0.25">
      <c r="A8832" s="156" t="s">
        <v>21035</v>
      </c>
      <c r="B8832" s="156" t="s">
        <v>267</v>
      </c>
      <c r="C8832" s="223">
        <v>-19.533107757568359</v>
      </c>
      <c r="D8832" s="221">
        <v>-0.49515444040298462</v>
      </c>
      <c r="E8832" s="221">
        <v>-0.87055486440658569</v>
      </c>
      <c r="F8832" s="221">
        <v>2.4800055027008057</v>
      </c>
      <c r="G8832" s="221">
        <v>6.6488456726074219</v>
      </c>
      <c r="H8832" s="221">
        <v>1.0943690538406372</v>
      </c>
      <c r="I8832" s="221">
        <v>-1.3572560548782349</v>
      </c>
      <c r="J8832" s="221">
        <v>-1.7830537557601929</v>
      </c>
      <c r="K8832" s="180">
        <v>36.046340942382813</v>
      </c>
      <c r="L8832" s="181">
        <v>12.028256416320801</v>
      </c>
      <c r="M8832" s="181">
        <v>17.600452423095703</v>
      </c>
      <c r="N8832" s="181">
        <v>17.100875854492188</v>
      </c>
      <c r="O8832" s="181">
        <v>44.635208129882812</v>
      </c>
      <c r="P8832" s="181">
        <v>36.027126312255859</v>
      </c>
      <c r="Q8832" s="181">
        <v>10.202881813049316</v>
      </c>
      <c r="R8832" s="181">
        <v>34.336254119873047</v>
      </c>
      <c r="S8832" s="226">
        <f t="shared" si="413"/>
        <v>207.97739601135254</v>
      </c>
      <c r="T8832" s="181">
        <f t="shared" si="411"/>
        <v>-421.83652715089795</v>
      </c>
      <c r="U8832" s="226">
        <f t="shared" si="412"/>
        <v>-27.675137050118447</v>
      </c>
    </row>
    <row r="8833" spans="1:21" x14ac:dyDescent="0.25">
      <c r="A8833" s="156" t="s">
        <v>21036</v>
      </c>
      <c r="B8833" s="156" t="s">
        <v>267</v>
      </c>
      <c r="C8833" s="223">
        <v>-3.2504405975341797</v>
      </c>
      <c r="D8833" s="221">
        <v>-1.5074237585067749</v>
      </c>
      <c r="E8833" s="221">
        <v>-1.882824182510376</v>
      </c>
      <c r="F8833" s="221">
        <v>1.4677361249923706</v>
      </c>
      <c r="G8833" s="221">
        <v>12.53038215637207</v>
      </c>
      <c r="H8833" s="221">
        <v>12.770263671875</v>
      </c>
      <c r="I8833" s="221">
        <v>-2.2765822410583496</v>
      </c>
      <c r="J8833" s="221">
        <v>-2.7953228950500488</v>
      </c>
      <c r="K8833" s="180">
        <v>813.34552001953125</v>
      </c>
      <c r="L8833" s="181">
        <v>269.38833618164062</v>
      </c>
      <c r="M8833" s="181">
        <v>310.09262084960937</v>
      </c>
      <c r="N8833" s="181">
        <v>280.489501953125</v>
      </c>
      <c r="O8833" s="181">
        <v>995.4046630859375</v>
      </c>
      <c r="P8833" s="181">
        <v>911.03582763671875</v>
      </c>
      <c r="Q8833" s="181">
        <v>273.08871459960938</v>
      </c>
      <c r="R8833" s="181">
        <v>748.21868896484375</v>
      </c>
      <c r="S8833" s="226">
        <f t="shared" si="413"/>
        <v>4601.0638732910156</v>
      </c>
      <c r="T8833" s="181">
        <f t="shared" si="411"/>
        <v>18171.767825513871</v>
      </c>
      <c r="U8833" s="226">
        <f t="shared" si="412"/>
        <v>1192.1825936001301</v>
      </c>
    </row>
    <row r="8834" spans="1:21" x14ac:dyDescent="0.25">
      <c r="A8834" s="156" t="s">
        <v>21037</v>
      </c>
      <c r="B8834" s="156" t="s">
        <v>267</v>
      </c>
      <c r="C8834" s="223">
        <v>-2.2381219863891602</v>
      </c>
      <c r="D8834" s="221">
        <v>-1.2706127166748047</v>
      </c>
      <c r="E8834" s="221">
        <v>-1.6460131406784058</v>
      </c>
      <c r="F8834" s="221">
        <v>1.7045471668243408</v>
      </c>
      <c r="G8834" s="221">
        <v>22.057876586914063</v>
      </c>
      <c r="H8834" s="221">
        <v>12.579778671264648</v>
      </c>
      <c r="I8834" s="221">
        <v>-2.1327142715454102</v>
      </c>
      <c r="J8834" s="221">
        <v>-2.5585119724273682</v>
      </c>
      <c r="K8834" s="180">
        <v>283.73117065429687</v>
      </c>
      <c r="L8834" s="181">
        <v>92.116966247558594</v>
      </c>
      <c r="M8834" s="181">
        <v>103.87075805664062</v>
      </c>
      <c r="N8834" s="181">
        <v>100.59062957763672</v>
      </c>
      <c r="O8834" s="181">
        <v>313.79904174804687</v>
      </c>
      <c r="P8834" s="181">
        <v>343.04684448242187</v>
      </c>
      <c r="Q8834" s="181">
        <v>107.15088653564453</v>
      </c>
      <c r="R8834" s="181">
        <v>270.06396484375</v>
      </c>
      <c r="S8834" s="226">
        <f t="shared" si="413"/>
        <v>1614.3702621459961</v>
      </c>
      <c r="T8834" s="181">
        <f t="shared" si="411"/>
        <v>9566.128681098884</v>
      </c>
      <c r="U8834" s="226">
        <f t="shared" si="412"/>
        <v>627.59838290100731</v>
      </c>
    </row>
    <row r="8835" spans="1:21" x14ac:dyDescent="0.25">
      <c r="A8835" s="156" t="s">
        <v>21038</v>
      </c>
      <c r="B8835" s="156" t="s">
        <v>267</v>
      </c>
      <c r="C8835" s="223">
        <v>-2.0928146839141846</v>
      </c>
      <c r="D8835" s="221">
        <v>-4.6737651824951172</v>
      </c>
      <c r="E8835" s="221">
        <v>4.0499653816223145</v>
      </c>
      <c r="F8835" s="221">
        <v>1.849854588508606</v>
      </c>
      <c r="G8835" s="221">
        <v>19.017866134643555</v>
      </c>
      <c r="H8835" s="221">
        <v>13.696152687072754</v>
      </c>
      <c r="I8835" s="221">
        <v>7.7737584114074707</v>
      </c>
      <c r="J8835" s="221">
        <v>2.8768532276153564</v>
      </c>
      <c r="K8835" s="180">
        <v>1732.2205810546875</v>
      </c>
      <c r="L8835" s="181">
        <v>407.26470947265625</v>
      </c>
      <c r="M8835" s="181">
        <v>501.45587158203125</v>
      </c>
      <c r="N8835" s="181">
        <v>800.17645263671875</v>
      </c>
      <c r="O8835" s="181">
        <v>2230.088134765625</v>
      </c>
      <c r="P8835" s="181">
        <v>1522.308837890625</v>
      </c>
      <c r="Q8835" s="181">
        <v>520.29412841796875</v>
      </c>
      <c r="R8835" s="181">
        <v>1424.5294189453125</v>
      </c>
      <c r="S8835" s="226">
        <f t="shared" si="413"/>
        <v>9138.338134765625</v>
      </c>
      <c r="T8835" s="181">
        <f t="shared" si="411"/>
        <v>69386.507525823981</v>
      </c>
      <c r="U8835" s="226">
        <f t="shared" si="412"/>
        <v>4552.1925713164646</v>
      </c>
    </row>
    <row r="8836" spans="1:21" x14ac:dyDescent="0.25">
      <c r="A8836" s="156" t="s">
        <v>21039</v>
      </c>
      <c r="B8836" s="156" t="s">
        <v>267</v>
      </c>
      <c r="C8836" s="223">
        <v>-0.88361066579818726</v>
      </c>
      <c r="D8836" s="221">
        <v>10.066725730895996</v>
      </c>
      <c r="E8836" s="221">
        <v>0.22695241868495941</v>
      </c>
      <c r="F8836" s="221">
        <v>3.5775127410888672</v>
      </c>
      <c r="G8836" s="221">
        <v>21.091617584228516</v>
      </c>
      <c r="H8836" s="221">
        <v>27.776912689208984</v>
      </c>
      <c r="I8836" s="221">
        <v>8.28460693359375</v>
      </c>
      <c r="J8836" s="221">
        <v>6.7285809516906738</v>
      </c>
      <c r="K8836" s="180">
        <v>978</v>
      </c>
      <c r="L8836" s="181">
        <v>283</v>
      </c>
      <c r="M8836" s="181">
        <v>461</v>
      </c>
      <c r="N8836" s="181">
        <v>788</v>
      </c>
      <c r="O8836" s="181">
        <v>1807</v>
      </c>
      <c r="P8836" s="181">
        <v>898</v>
      </c>
      <c r="Q8836" s="181">
        <v>222</v>
      </c>
      <c r="R8836" s="181">
        <v>685</v>
      </c>
      <c r="S8836" s="226">
        <f t="shared" si="413"/>
        <v>6122</v>
      </c>
      <c r="T8836" s="181">
        <f t="shared" si="411"/>
        <v>74412.898516461253</v>
      </c>
      <c r="U8836" s="226">
        <f t="shared" si="412"/>
        <v>4881.9555258735181</v>
      </c>
    </row>
    <row r="8837" spans="1:21" x14ac:dyDescent="0.25">
      <c r="A8837" s="156" t="s">
        <v>21040</v>
      </c>
      <c r="B8837" s="156" t="s">
        <v>267</v>
      </c>
      <c r="C8837" s="223">
        <v>-7.2805128991603851E-2</v>
      </c>
      <c r="D8837" s="221">
        <v>14.305764198303223</v>
      </c>
      <c r="E8837" s="221">
        <v>0.51930391788482666</v>
      </c>
      <c r="F8837" s="221">
        <v>7.8962278366088867</v>
      </c>
      <c r="G8837" s="221">
        <v>22.525901794433594</v>
      </c>
      <c r="H8837" s="221">
        <v>13.967606544494629</v>
      </c>
      <c r="I8837" s="221">
        <v>4.3744525909423828</v>
      </c>
      <c r="J8837" s="221">
        <v>0.72346794605255127</v>
      </c>
      <c r="K8837" s="180">
        <v>1058.91650390625</v>
      </c>
      <c r="L8837" s="181">
        <v>279.80325317382812</v>
      </c>
      <c r="M8837" s="181">
        <v>270.31838989257812</v>
      </c>
      <c r="N8837" s="181">
        <v>401.07391357421875</v>
      </c>
      <c r="O8837" s="181">
        <v>1278.423095703125</v>
      </c>
      <c r="P8837" s="181">
        <v>949.1630859375</v>
      </c>
      <c r="Q8837" s="181">
        <v>258.80108642578125</v>
      </c>
      <c r="R8837" s="181">
        <v>692.39453125</v>
      </c>
      <c r="S8837" s="226">
        <f t="shared" si="413"/>
        <v>5188.8938598632812</v>
      </c>
      <c r="T8837" s="181">
        <f t="shared" ref="T8837:T8900" si="414">SUMPRODUCT(C8837:J8837,K8837:R8837)</f>
        <v>50921.261177927772</v>
      </c>
      <c r="U8837" s="226">
        <f t="shared" ref="U8837:U8900" si="415">(T8837/$T$10045)*$S$10045</f>
        <v>3340.7559354382643</v>
      </c>
    </row>
    <row r="8838" spans="1:21" x14ac:dyDescent="0.25">
      <c r="A8838" s="156" t="s">
        <v>21041</v>
      </c>
      <c r="B8838" s="156" t="s">
        <v>267</v>
      </c>
      <c r="C8838" s="223">
        <v>-1.299652099609375</v>
      </c>
      <c r="D8838" s="221">
        <v>1.1007397174835205</v>
      </c>
      <c r="E8838" s="221">
        <v>0.59329164028167725</v>
      </c>
      <c r="F8838" s="221">
        <v>1.4254626035690308</v>
      </c>
      <c r="G8838" s="221">
        <v>13.139542579650879</v>
      </c>
      <c r="H8838" s="221">
        <v>17.820878982543945</v>
      </c>
      <c r="I8838" s="221">
        <v>3.2640523910522461</v>
      </c>
      <c r="J8838" s="221">
        <v>2.0927720069885254</v>
      </c>
      <c r="K8838" s="180">
        <v>2152</v>
      </c>
      <c r="L8838" s="181">
        <v>617</v>
      </c>
      <c r="M8838" s="181">
        <v>627</v>
      </c>
      <c r="N8838" s="181">
        <v>852</v>
      </c>
      <c r="O8838" s="181">
        <v>2592</v>
      </c>
      <c r="P8838" s="181">
        <v>1996</v>
      </c>
      <c r="Q8838" s="181">
        <v>521</v>
      </c>
      <c r="R8838" s="181">
        <v>1474</v>
      </c>
      <c r="S8838" s="226">
        <f t="shared" ref="S8838:S8901" si="416">SUM(K8838:R8838)</f>
        <v>10831</v>
      </c>
      <c r="T8838" s="181">
        <f t="shared" si="414"/>
        <v>73882.279133677483</v>
      </c>
      <c r="U8838" s="226">
        <f t="shared" si="415"/>
        <v>4847.143547311176</v>
      </c>
    </row>
    <row r="8839" spans="1:21" x14ac:dyDescent="0.25">
      <c r="A8839" s="156" t="s">
        <v>21042</v>
      </c>
      <c r="B8839" s="156" t="s">
        <v>267</v>
      </c>
      <c r="C8839" s="223">
        <v>-1.058351993560791</v>
      </c>
      <c r="D8839" s="221">
        <v>-0.28381833434104919</v>
      </c>
      <c r="E8839" s="221">
        <v>-0.46624299883842468</v>
      </c>
      <c r="F8839" s="221">
        <v>2.88431715965271</v>
      </c>
      <c r="G8839" s="221">
        <v>8.8519344329833984</v>
      </c>
      <c r="H8839" s="221">
        <v>2.2230370044708252</v>
      </c>
      <c r="I8839" s="221">
        <v>-0.95294421911239624</v>
      </c>
      <c r="J8839" s="221">
        <v>-1.3787418603897095</v>
      </c>
      <c r="K8839" s="180">
        <v>767</v>
      </c>
      <c r="L8839" s="181">
        <v>277</v>
      </c>
      <c r="M8839" s="181">
        <v>200</v>
      </c>
      <c r="N8839" s="181">
        <v>203</v>
      </c>
      <c r="O8839" s="181">
        <v>682</v>
      </c>
      <c r="P8839" s="181">
        <v>982</v>
      </c>
      <c r="Q8839" s="181">
        <v>313</v>
      </c>
      <c r="R8839" s="181">
        <v>793</v>
      </c>
      <c r="S8839" s="226">
        <f t="shared" si="416"/>
        <v>4217</v>
      </c>
      <c r="T8839" s="181">
        <f t="shared" si="414"/>
        <v>6430.3219117820263</v>
      </c>
      <c r="U8839" s="226">
        <f t="shared" si="415"/>
        <v>421.86967872814859</v>
      </c>
    </row>
    <row r="8840" spans="1:21" x14ac:dyDescent="0.25">
      <c r="A8840" s="156" t="s">
        <v>21043</v>
      </c>
      <c r="B8840" s="156" t="s">
        <v>267</v>
      </c>
      <c r="C8840" s="223">
        <v>2.1230343729257584E-2</v>
      </c>
      <c r="D8840" s="221">
        <v>-3.7179894745349884E-2</v>
      </c>
      <c r="E8840" s="221">
        <v>23.209175109863281</v>
      </c>
      <c r="F8840" s="221">
        <v>2.9379799365997314</v>
      </c>
      <c r="G8840" s="221">
        <v>18.908105850219727</v>
      </c>
      <c r="H8840" s="221">
        <v>1.7042113542556763</v>
      </c>
      <c r="I8840" s="221">
        <v>-0.89928150177001953</v>
      </c>
      <c r="J8840" s="221">
        <v>-1.325079083442688</v>
      </c>
      <c r="K8840" s="180">
        <v>591</v>
      </c>
      <c r="L8840" s="181">
        <v>205</v>
      </c>
      <c r="M8840" s="181">
        <v>215</v>
      </c>
      <c r="N8840" s="181">
        <v>263</v>
      </c>
      <c r="O8840" s="181">
        <v>755</v>
      </c>
      <c r="P8840" s="181">
        <v>802</v>
      </c>
      <c r="Q8840" s="181">
        <v>252</v>
      </c>
      <c r="R8840" s="181">
        <v>893</v>
      </c>
      <c r="S8840" s="226">
        <f t="shared" si="416"/>
        <v>3976</v>
      </c>
      <c r="T8840" s="181">
        <f t="shared" si="414"/>
        <v>20000.06948973611</v>
      </c>
      <c r="U8840" s="226">
        <f t="shared" si="415"/>
        <v>1312.1307153715056</v>
      </c>
    </row>
    <row r="8841" spans="1:21" x14ac:dyDescent="0.25">
      <c r="A8841" s="156" t="s">
        <v>21044</v>
      </c>
      <c r="B8841" s="156" t="s">
        <v>267</v>
      </c>
      <c r="C8841" s="223">
        <v>-1.2375407218933105</v>
      </c>
      <c r="D8841" s="221">
        <v>-2.3102262020111084</v>
      </c>
      <c r="E8841" s="221">
        <v>-0.64543169736862183</v>
      </c>
      <c r="F8841" s="221">
        <v>5.6308088302612305</v>
      </c>
      <c r="G8841" s="221">
        <v>20.140398025512695</v>
      </c>
      <c r="H8841" s="221">
        <v>19.775539398193359</v>
      </c>
      <c r="I8841" s="221">
        <v>5.2932262420654297</v>
      </c>
      <c r="J8841" s="221">
        <v>-0.94136655330657959</v>
      </c>
      <c r="K8841" s="180">
        <v>1667</v>
      </c>
      <c r="L8841" s="181">
        <v>396</v>
      </c>
      <c r="M8841" s="181">
        <v>497</v>
      </c>
      <c r="N8841" s="181">
        <v>913</v>
      </c>
      <c r="O8841" s="181">
        <v>2594</v>
      </c>
      <c r="P8841" s="181">
        <v>1515</v>
      </c>
      <c r="Q8841" s="181">
        <v>458</v>
      </c>
      <c r="R8841" s="181">
        <v>1254</v>
      </c>
      <c r="S8841" s="226">
        <f t="shared" si="416"/>
        <v>9294</v>
      </c>
      <c r="T8841" s="181">
        <f t="shared" si="414"/>
        <v>85290.277576506138</v>
      </c>
      <c r="U8841" s="226">
        <f t="shared" si="415"/>
        <v>5595.5802047651741</v>
      </c>
    </row>
    <row r="8842" spans="1:21" x14ac:dyDescent="0.25">
      <c r="A8842" s="156" t="s">
        <v>21045</v>
      </c>
      <c r="B8842" s="156" t="s">
        <v>267</v>
      </c>
      <c r="C8842" s="223">
        <v>0.25899019837379456</v>
      </c>
      <c r="D8842" s="221">
        <v>0.80936771631240845</v>
      </c>
      <c r="E8842" s="221">
        <v>0.56372129917144775</v>
      </c>
      <c r="F8842" s="221">
        <v>7.5443592071533203</v>
      </c>
      <c r="G8842" s="221">
        <v>19.944042205810547</v>
      </c>
      <c r="H8842" s="221">
        <v>20.174858093261719</v>
      </c>
      <c r="I8842" s="221">
        <v>13.694258689880371</v>
      </c>
      <c r="J8842" s="221">
        <v>-0.50062590837478638</v>
      </c>
      <c r="K8842" s="180">
        <v>1504</v>
      </c>
      <c r="L8842" s="181">
        <v>400</v>
      </c>
      <c r="M8842" s="181">
        <v>665</v>
      </c>
      <c r="N8842" s="181">
        <v>1087</v>
      </c>
      <c r="O8842" s="181">
        <v>2669</v>
      </c>
      <c r="P8842" s="181">
        <v>1513</v>
      </c>
      <c r="Q8842" s="181">
        <v>381</v>
      </c>
      <c r="R8842" s="181">
        <v>1084</v>
      </c>
      <c r="S8842" s="226">
        <f t="shared" si="416"/>
        <v>9303</v>
      </c>
      <c r="T8842" s="181">
        <f t="shared" si="414"/>
        <v>97718.904485583305</v>
      </c>
      <c r="U8842" s="226">
        <f t="shared" si="415"/>
        <v>6410.9765275460577</v>
      </c>
    </row>
    <row r="8843" spans="1:21" x14ac:dyDescent="0.25">
      <c r="A8843" s="156" t="s">
        <v>21046</v>
      </c>
      <c r="B8843" s="156" t="s">
        <v>267</v>
      </c>
      <c r="C8843" s="223">
        <v>-0.32822674512863159</v>
      </c>
      <c r="D8843" s="221">
        <v>0.63928264379501343</v>
      </c>
      <c r="E8843" s="221">
        <v>0.26388227939605713</v>
      </c>
      <c r="F8843" s="221">
        <v>7.8024921417236328</v>
      </c>
      <c r="G8843" s="221">
        <v>15.139084815979004</v>
      </c>
      <c r="H8843" s="221">
        <v>10.362208366394043</v>
      </c>
      <c r="I8843" s="221">
        <v>12.224918365478516</v>
      </c>
      <c r="J8843" s="221">
        <v>2.8515052795410156</v>
      </c>
      <c r="K8843" s="180">
        <v>1376</v>
      </c>
      <c r="L8843" s="181">
        <v>431</v>
      </c>
      <c r="M8843" s="181">
        <v>483</v>
      </c>
      <c r="N8843" s="181">
        <v>610</v>
      </c>
      <c r="O8843" s="181">
        <v>1791</v>
      </c>
      <c r="P8843" s="181">
        <v>1387</v>
      </c>
      <c r="Q8843" s="181">
        <v>408</v>
      </c>
      <c r="R8843" s="181">
        <v>1451</v>
      </c>
      <c r="S8843" s="226">
        <f t="shared" si="416"/>
        <v>7937</v>
      </c>
      <c r="T8843" s="181">
        <f t="shared" si="414"/>
        <v>55322.650928914547</v>
      </c>
      <c r="U8843" s="226">
        <f t="shared" si="415"/>
        <v>3629.5148662787237</v>
      </c>
    </row>
    <row r="8844" spans="1:21" x14ac:dyDescent="0.25">
      <c r="A8844" s="156" t="s">
        <v>21047</v>
      </c>
      <c r="B8844" s="156" t="s">
        <v>267</v>
      </c>
      <c r="C8844" s="223">
        <v>0.21236841380596161</v>
      </c>
      <c r="D8844" s="221">
        <v>1.179877758026123</v>
      </c>
      <c r="E8844" s="221">
        <v>0.80447745323181152</v>
      </c>
      <c r="F8844" s="221">
        <v>4.1550378799438477</v>
      </c>
      <c r="G8844" s="221">
        <v>8.323878288269043</v>
      </c>
      <c r="H8844" s="221">
        <v>2.7694013118743896</v>
      </c>
      <c r="I8844" s="221">
        <v>0.31777620315551758</v>
      </c>
      <c r="J8844" s="221">
        <v>-0.10802149772644043</v>
      </c>
      <c r="K8844" s="180">
        <v>1.3333333730697632</v>
      </c>
      <c r="L8844" s="181">
        <v>0.31116122007369995</v>
      </c>
      <c r="M8844" s="181">
        <v>0.32018038630485535</v>
      </c>
      <c r="N8844" s="181">
        <v>0.55918824672698975</v>
      </c>
      <c r="O8844" s="181">
        <v>2.0879368782043457</v>
      </c>
      <c r="P8844" s="181">
        <v>1.468620777130127</v>
      </c>
      <c r="Q8844" s="181">
        <v>0.42239758372306824</v>
      </c>
      <c r="R8844" s="181">
        <v>1.2536640167236328</v>
      </c>
      <c r="S8844" s="226">
        <f t="shared" si="416"/>
        <v>7.7564824819564819</v>
      </c>
      <c r="T8844" s="181">
        <f t="shared" si="414"/>
        <v>24.67705433539485</v>
      </c>
      <c r="U8844" s="226">
        <f t="shared" si="415"/>
        <v>1.6189704228267856</v>
      </c>
    </row>
    <row r="8845" spans="1:21" x14ac:dyDescent="0.25">
      <c r="A8845" s="156" t="s">
        <v>21048</v>
      </c>
      <c r="B8845" s="156" t="s">
        <v>267</v>
      </c>
      <c r="C8845" s="223">
        <v>0.21770197153091431</v>
      </c>
      <c r="D8845" s="221">
        <v>-0.22872018814086914</v>
      </c>
      <c r="E8845" s="221">
        <v>-0.60412055253982544</v>
      </c>
      <c r="F8845" s="221">
        <v>11.687087059020996</v>
      </c>
      <c r="G8845" s="221">
        <v>16.365840911865234</v>
      </c>
      <c r="H8845" s="221">
        <v>8.6750898361206055</v>
      </c>
      <c r="I8845" s="221">
        <v>7.1400408744812012</v>
      </c>
      <c r="J8845" s="221">
        <v>-1.5166194438934326</v>
      </c>
      <c r="K8845" s="180">
        <v>1779</v>
      </c>
      <c r="L8845" s="181">
        <v>365</v>
      </c>
      <c r="M8845" s="181">
        <v>449</v>
      </c>
      <c r="N8845" s="181">
        <v>741</v>
      </c>
      <c r="O8845" s="181">
        <v>1348</v>
      </c>
      <c r="P8845" s="181">
        <v>941</v>
      </c>
      <c r="Q8845" s="181">
        <v>253</v>
      </c>
      <c r="R8845" s="181">
        <v>815</v>
      </c>
      <c r="S8845" s="226">
        <f t="shared" si="416"/>
        <v>6691</v>
      </c>
      <c r="T8845" s="181">
        <f t="shared" si="414"/>
        <v>39487.488900780678</v>
      </c>
      <c r="U8845" s="226">
        <f t="shared" si="415"/>
        <v>2590.6283518762607</v>
      </c>
    </row>
    <row r="8846" spans="1:21" x14ac:dyDescent="0.25">
      <c r="A8846" s="156" t="s">
        <v>21049</v>
      </c>
      <c r="B8846" s="156" t="s">
        <v>267</v>
      </c>
      <c r="C8846" s="223">
        <v>-2.3102376461029053</v>
      </c>
      <c r="D8846" s="221">
        <v>-1.3427282571792603</v>
      </c>
      <c r="E8846" s="221">
        <v>-1.7181285619735718</v>
      </c>
      <c r="F8846" s="221">
        <v>5.2256956100463867</v>
      </c>
      <c r="G8846" s="221">
        <v>5.8012723922729492</v>
      </c>
      <c r="H8846" s="221">
        <v>4.0183501243591309</v>
      </c>
      <c r="I8846" s="221">
        <v>-2.2048299312591553</v>
      </c>
      <c r="J8846" s="221">
        <v>-2.6306276321411133</v>
      </c>
      <c r="K8846" s="180">
        <v>1298</v>
      </c>
      <c r="L8846" s="181">
        <v>281</v>
      </c>
      <c r="M8846" s="181">
        <v>290</v>
      </c>
      <c r="N8846" s="181">
        <v>416</v>
      </c>
      <c r="O8846" s="181">
        <v>1483</v>
      </c>
      <c r="P8846" s="181">
        <v>1111</v>
      </c>
      <c r="Q8846" s="181">
        <v>392</v>
      </c>
      <c r="R8846" s="181">
        <v>1096</v>
      </c>
      <c r="S8846" s="226">
        <f t="shared" si="416"/>
        <v>6367</v>
      </c>
      <c r="T8846" s="181">
        <f t="shared" si="414"/>
        <v>7619.8497139215469</v>
      </c>
      <c r="U8846" s="226">
        <f t="shared" si="415"/>
        <v>499.91020587614787</v>
      </c>
    </row>
    <row r="8847" spans="1:21" x14ac:dyDescent="0.25">
      <c r="A8847" s="156" t="s">
        <v>21050</v>
      </c>
      <c r="B8847" s="156" t="s">
        <v>267</v>
      </c>
      <c r="C8847" s="223">
        <v>-1.1729702949523926</v>
      </c>
      <c r="D8847" s="221">
        <v>-0.16121642291545868</v>
      </c>
      <c r="E8847" s="221">
        <v>9.1796932220458984</v>
      </c>
      <c r="F8847" s="221">
        <v>11.763645172119141</v>
      </c>
      <c r="G8847" s="221">
        <v>26.299552917480469</v>
      </c>
      <c r="H8847" s="221">
        <v>3.644775390625</v>
      </c>
      <c r="I8847" s="221">
        <v>-1.067562460899353</v>
      </c>
      <c r="J8847" s="221">
        <v>-1.493360161781311</v>
      </c>
      <c r="K8847" s="180">
        <v>870</v>
      </c>
      <c r="L8847" s="181">
        <v>233</v>
      </c>
      <c r="M8847" s="181">
        <v>345</v>
      </c>
      <c r="N8847" s="181">
        <v>518</v>
      </c>
      <c r="O8847" s="181">
        <v>1309</v>
      </c>
      <c r="P8847" s="181">
        <v>842</v>
      </c>
      <c r="Q8847" s="181">
        <v>292</v>
      </c>
      <c r="R8847" s="181">
        <v>876</v>
      </c>
      <c r="S8847" s="226">
        <f t="shared" si="416"/>
        <v>5285</v>
      </c>
      <c r="T8847" s="181">
        <f t="shared" si="414"/>
        <v>44077.61868520081</v>
      </c>
      <c r="U8847" s="226">
        <f t="shared" si="415"/>
        <v>2891.7698194481673</v>
      </c>
    </row>
    <row r="8848" spans="1:21" x14ac:dyDescent="0.25">
      <c r="A8848" s="156" t="s">
        <v>21051</v>
      </c>
      <c r="B8848" s="156" t="s">
        <v>267</v>
      </c>
      <c r="C8848" s="223">
        <v>0.16598708927631378</v>
      </c>
      <c r="D8848" s="221">
        <v>0.70873379707336426</v>
      </c>
      <c r="E8848" s="221">
        <v>0.98787003755569458</v>
      </c>
      <c r="F8848" s="221">
        <v>7.9069766998291016</v>
      </c>
      <c r="G8848" s="221">
        <v>24.109041213989258</v>
      </c>
      <c r="H8848" s="221">
        <v>24.76667594909668</v>
      </c>
      <c r="I8848" s="221">
        <v>-0.1533677726984024</v>
      </c>
      <c r="J8848" s="221">
        <v>-0.57916545867919922</v>
      </c>
      <c r="K8848" s="180">
        <v>1209</v>
      </c>
      <c r="L8848" s="181">
        <v>352</v>
      </c>
      <c r="M8848" s="181">
        <v>567</v>
      </c>
      <c r="N8848" s="181">
        <v>891</v>
      </c>
      <c r="O8848" s="181">
        <v>1669</v>
      </c>
      <c r="P8848" s="181">
        <v>1008</v>
      </c>
      <c r="Q8848" s="181">
        <v>293</v>
      </c>
      <c r="R8848" s="181">
        <v>900</v>
      </c>
      <c r="S8848" s="226">
        <f t="shared" si="416"/>
        <v>6889</v>
      </c>
      <c r="T8848" s="181">
        <f t="shared" si="414"/>
        <v>72692.004710972309</v>
      </c>
      <c r="U8848" s="226">
        <f t="shared" si="415"/>
        <v>4769.0540371445213</v>
      </c>
    </row>
    <row r="8849" spans="1:21" x14ac:dyDescent="0.25">
      <c r="A8849" s="156" t="s">
        <v>21052</v>
      </c>
      <c r="B8849" s="156" t="s">
        <v>267</v>
      </c>
      <c r="C8849" s="223">
        <v>-1.1187583208084106</v>
      </c>
      <c r="D8849" s="221">
        <v>-0.15124890208244324</v>
      </c>
      <c r="E8849" s="221">
        <v>2.2758939266204834</v>
      </c>
      <c r="F8849" s="221">
        <v>4.0241913795471191</v>
      </c>
      <c r="G8849" s="221">
        <v>35.755908966064453</v>
      </c>
      <c r="H8849" s="221">
        <v>14.014092445373535</v>
      </c>
      <c r="I8849" s="221">
        <v>-0.13331806659698486</v>
      </c>
      <c r="J8849" s="221">
        <v>5.8493185043334961</v>
      </c>
      <c r="K8849" s="180">
        <v>1951</v>
      </c>
      <c r="L8849" s="181">
        <v>351</v>
      </c>
      <c r="M8849" s="181">
        <v>613</v>
      </c>
      <c r="N8849" s="181">
        <v>919</v>
      </c>
      <c r="O8849" s="181">
        <v>1613</v>
      </c>
      <c r="P8849" s="181">
        <v>867</v>
      </c>
      <c r="Q8849" s="181">
        <v>246</v>
      </c>
      <c r="R8849" s="181">
        <v>892</v>
      </c>
      <c r="S8849" s="226">
        <f t="shared" si="416"/>
        <v>7452</v>
      </c>
      <c r="T8849" s="181">
        <f t="shared" si="414"/>
        <v>77866.86418017745</v>
      </c>
      <c r="U8849" s="226">
        <f t="shared" si="415"/>
        <v>5108.5574604081139</v>
      </c>
    </row>
    <row r="8850" spans="1:21" x14ac:dyDescent="0.25">
      <c r="A8850" s="156" t="s">
        <v>21053</v>
      </c>
      <c r="B8850" s="156" t="s">
        <v>267</v>
      </c>
      <c r="C8850" s="223">
        <v>1.1148289442062378</v>
      </c>
      <c r="D8850" s="221">
        <v>9.7797927856445313</v>
      </c>
      <c r="E8850" s="221">
        <v>4.5075559616088867</v>
      </c>
      <c r="F8850" s="221">
        <v>7.6760563850402832</v>
      </c>
      <c r="G8850" s="221">
        <v>29.700525283813477</v>
      </c>
      <c r="H8850" s="221">
        <v>22.172698974609375</v>
      </c>
      <c r="I8850" s="221">
        <v>1.7078169584274292</v>
      </c>
      <c r="J8850" s="221">
        <v>0.96962672472000122</v>
      </c>
      <c r="K8850" s="180">
        <v>1846</v>
      </c>
      <c r="L8850" s="181">
        <v>608</v>
      </c>
      <c r="M8850" s="181">
        <v>594</v>
      </c>
      <c r="N8850" s="181">
        <v>855</v>
      </c>
      <c r="O8850" s="181">
        <v>2193</v>
      </c>
      <c r="P8850" s="181">
        <v>1427</v>
      </c>
      <c r="Q8850" s="181">
        <v>330</v>
      </c>
      <c r="R8850" s="181">
        <v>946</v>
      </c>
      <c r="S8850" s="226">
        <f t="shared" si="416"/>
        <v>8799</v>
      </c>
      <c r="T8850" s="181">
        <f t="shared" si="414"/>
        <v>115499.14455711842</v>
      </c>
      <c r="U8850" s="226">
        <f t="shared" si="415"/>
        <v>7577.4724307984579</v>
      </c>
    </row>
    <row r="8851" spans="1:21" x14ac:dyDescent="0.25">
      <c r="A8851" s="156" t="s">
        <v>21054</v>
      </c>
      <c r="B8851" s="156" t="s">
        <v>267</v>
      </c>
      <c r="C8851" s="223">
        <v>1.2574623823165894</v>
      </c>
      <c r="D8851" s="221">
        <v>12.086926460266113</v>
      </c>
      <c r="E8851" s="221">
        <v>1.8495713472366333</v>
      </c>
      <c r="F8851" s="221">
        <v>6.5514101982116699</v>
      </c>
      <c r="G8851" s="221">
        <v>27.127813339233398</v>
      </c>
      <c r="H8851" s="221">
        <v>34.331657409667969</v>
      </c>
      <c r="I8851" s="221">
        <v>7.6161637306213379</v>
      </c>
      <c r="J8851" s="221">
        <v>0.93707233667373657</v>
      </c>
      <c r="K8851" s="180">
        <v>1283.6287841796875</v>
      </c>
      <c r="L8851" s="181">
        <v>381.54373168945312</v>
      </c>
      <c r="M8851" s="181">
        <v>551.3260498046875</v>
      </c>
      <c r="N8851" s="181">
        <v>792.00640869140625</v>
      </c>
      <c r="O8851" s="181">
        <v>1740.7349853515625</v>
      </c>
      <c r="P8851" s="181">
        <v>1060.6728515625</v>
      </c>
      <c r="Q8851" s="181">
        <v>311.5784912109375</v>
      </c>
      <c r="R8851" s="181">
        <v>837.717041015625</v>
      </c>
      <c r="S8851" s="226">
        <f t="shared" si="416"/>
        <v>6959.2083435058594</v>
      </c>
      <c r="T8851" s="181">
        <f t="shared" si="414"/>
        <v>99229.306651292558</v>
      </c>
      <c r="U8851" s="226">
        <f t="shared" si="415"/>
        <v>6510.0684369620631</v>
      </c>
    </row>
    <row r="8852" spans="1:21" x14ac:dyDescent="0.25">
      <c r="A8852" s="156" t="s">
        <v>21055</v>
      </c>
      <c r="B8852" s="156" t="s">
        <v>267</v>
      </c>
      <c r="C8852" s="223">
        <v>2.6395316123962402</v>
      </c>
      <c r="D8852" s="221">
        <v>3.6070411205291748</v>
      </c>
      <c r="E8852" s="221">
        <v>3.2316408157348633</v>
      </c>
      <c r="F8852" s="221">
        <v>40.727092742919922</v>
      </c>
      <c r="G8852" s="221">
        <v>58.157733917236328</v>
      </c>
      <c r="H8852" s="221">
        <v>5.1965646743774414</v>
      </c>
      <c r="I8852" s="221">
        <v>2.7449395656585693</v>
      </c>
      <c r="J8852" s="221">
        <v>2.3191418647766113</v>
      </c>
      <c r="K8852" s="180">
        <v>113.53701019287109</v>
      </c>
      <c r="L8852" s="181">
        <v>34.236476898193359</v>
      </c>
      <c r="M8852" s="181">
        <v>67.634201049804688</v>
      </c>
      <c r="N8852" s="181">
        <v>130.15961456298828</v>
      </c>
      <c r="O8852" s="181">
        <v>238.89283752441406</v>
      </c>
      <c r="P8852" s="181">
        <v>117.19702911376953</v>
      </c>
      <c r="Q8852" s="181">
        <v>27.373931884765625</v>
      </c>
      <c r="R8852" s="181">
        <v>57.569133758544922</v>
      </c>
      <c r="S8852" s="226">
        <f t="shared" si="416"/>
        <v>786.60023498535156</v>
      </c>
      <c r="T8852" s="181">
        <f t="shared" si="414"/>
        <v>20653.907843746114</v>
      </c>
      <c r="U8852" s="226">
        <f t="shared" si="415"/>
        <v>1355.0266356894203</v>
      </c>
    </row>
    <row r="8853" spans="1:21" x14ac:dyDescent="0.25">
      <c r="A8853" s="156" t="s">
        <v>21056</v>
      </c>
      <c r="B8853" s="156" t="s">
        <v>267</v>
      </c>
      <c r="C8853" s="223">
        <v>2.372103214263916</v>
      </c>
      <c r="D8853" s="221">
        <v>3.3396127223968506</v>
      </c>
      <c r="E8853" s="221">
        <v>-18.436140060424805</v>
      </c>
      <c r="F8853" s="221">
        <v>6.3147726058959961</v>
      </c>
      <c r="G8853" s="221">
        <v>33.538967132568359</v>
      </c>
      <c r="H8853" s="221">
        <v>4.9291362762451172</v>
      </c>
      <c r="I8853" s="221">
        <v>2.4775111675262451</v>
      </c>
      <c r="J8853" s="221">
        <v>2.0517134666442871</v>
      </c>
      <c r="K8853" s="180">
        <v>95.121406555175781</v>
      </c>
      <c r="L8853" s="181">
        <v>31.444368362426758</v>
      </c>
      <c r="M8853" s="181">
        <v>40.553600311279297</v>
      </c>
      <c r="N8853" s="181">
        <v>56.319580078125</v>
      </c>
      <c r="O8853" s="181">
        <v>125.64609527587891</v>
      </c>
      <c r="P8853" s="181">
        <v>84.260398864746094</v>
      </c>
      <c r="Q8853" s="181">
        <v>21.28407096862793</v>
      </c>
      <c r="R8853" s="181">
        <v>50.188365936279297</v>
      </c>
      <c r="S8853" s="226">
        <f t="shared" si="416"/>
        <v>504.81788635253906</v>
      </c>
      <c r="T8853" s="181">
        <f t="shared" si="414"/>
        <v>4723.7182112892988</v>
      </c>
      <c r="U8853" s="226">
        <f t="shared" si="415"/>
        <v>309.90571102631793</v>
      </c>
    </row>
    <row r="8854" spans="1:21" x14ac:dyDescent="0.25">
      <c r="A8854" s="156" t="s">
        <v>21057</v>
      </c>
      <c r="B8854" s="156" t="s">
        <v>267</v>
      </c>
      <c r="C8854" s="223">
        <v>-0.28074797987937927</v>
      </c>
      <c r="D8854" s="221">
        <v>0.68676137924194336</v>
      </c>
      <c r="E8854" s="221">
        <v>0.31136104464530945</v>
      </c>
      <c r="F8854" s="221">
        <v>3.6619212627410889</v>
      </c>
      <c r="G8854" s="221">
        <v>7.8307619094848633</v>
      </c>
      <c r="H8854" s="221">
        <v>2.27628493309021</v>
      </c>
      <c r="I8854" s="221">
        <v>-0.1753401905298233</v>
      </c>
      <c r="J8854" s="221">
        <v>-0.60113787651062012</v>
      </c>
      <c r="K8854" s="180">
        <v>124.29425811767578</v>
      </c>
      <c r="L8854" s="181">
        <v>51.121025085449219</v>
      </c>
      <c r="M8854" s="181">
        <v>42.350261688232422</v>
      </c>
      <c r="N8854" s="181">
        <v>46.485050201416016</v>
      </c>
      <c r="O8854" s="181">
        <v>161.00616455078125</v>
      </c>
      <c r="P8854" s="181">
        <v>110.63692474365234</v>
      </c>
      <c r="Q8854" s="181">
        <v>43.603225708007813</v>
      </c>
      <c r="R8854" s="181">
        <v>122.66539764404297</v>
      </c>
      <c r="S8854" s="226">
        <f t="shared" si="416"/>
        <v>702.16230773925781</v>
      </c>
      <c r="T8854" s="181">
        <f t="shared" si="414"/>
        <v>1614.8812901006975</v>
      </c>
      <c r="U8854" s="226">
        <f t="shared" si="415"/>
        <v>105.94639901162894</v>
      </c>
    </row>
    <row r="8855" spans="1:21" x14ac:dyDescent="0.25">
      <c r="A8855" s="156" t="s">
        <v>21058</v>
      </c>
      <c r="B8855" s="156" t="s">
        <v>267</v>
      </c>
      <c r="C8855" s="223">
        <v>-4.3890494853258133E-2</v>
      </c>
      <c r="D8855" s="221">
        <v>2.3715050220489502</v>
      </c>
      <c r="E8855" s="221">
        <v>0.54821854829788208</v>
      </c>
      <c r="F8855" s="221">
        <v>9.2819509506225586</v>
      </c>
      <c r="G8855" s="221">
        <v>37.197883605957031</v>
      </c>
      <c r="H8855" s="221">
        <v>37.421672821044922</v>
      </c>
      <c r="I8855" s="221">
        <v>5.6727185249328613</v>
      </c>
      <c r="J8855" s="221">
        <v>-0.36428040266036987</v>
      </c>
      <c r="K8855" s="180">
        <v>1265</v>
      </c>
      <c r="L8855" s="181">
        <v>356</v>
      </c>
      <c r="M8855" s="181">
        <v>486</v>
      </c>
      <c r="N8855" s="181">
        <v>586</v>
      </c>
      <c r="O8855" s="181">
        <v>1386</v>
      </c>
      <c r="P8855" s="181">
        <v>993</v>
      </c>
      <c r="Q8855" s="181">
        <v>316</v>
      </c>
      <c r="R8855" s="181">
        <v>1127</v>
      </c>
      <c r="S8855" s="226">
        <f t="shared" si="416"/>
        <v>6515</v>
      </c>
      <c r="T8855" s="181">
        <f t="shared" si="414"/>
        <v>96592.414612632245</v>
      </c>
      <c r="U8855" s="226">
        <f t="shared" si="415"/>
        <v>6337.0716861847523</v>
      </c>
    </row>
    <row r="8856" spans="1:21" x14ac:dyDescent="0.25">
      <c r="A8856" s="156" t="s">
        <v>21059</v>
      </c>
      <c r="B8856" s="156" t="s">
        <v>267</v>
      </c>
      <c r="C8856" s="223">
        <v>0.25368392467498779</v>
      </c>
      <c r="D8856" s="221">
        <v>-0.80487316846847534</v>
      </c>
      <c r="E8856" s="221">
        <v>0.84084624052047729</v>
      </c>
      <c r="F8856" s="221">
        <v>14.009793281555176</v>
      </c>
      <c r="G8856" s="221">
        <v>26.4620361328125</v>
      </c>
      <c r="H8856" s="221">
        <v>8.735539436340332</v>
      </c>
      <c r="I8856" s="221">
        <v>21.777683258056641</v>
      </c>
      <c r="J8856" s="221">
        <v>-7.1652695536613464E-2</v>
      </c>
      <c r="K8856" s="180">
        <v>2084</v>
      </c>
      <c r="L8856" s="181">
        <v>460</v>
      </c>
      <c r="M8856" s="181">
        <v>774</v>
      </c>
      <c r="N8856" s="181">
        <v>1020</v>
      </c>
      <c r="O8856" s="181">
        <v>1798</v>
      </c>
      <c r="P8856" s="181">
        <v>1030</v>
      </c>
      <c r="Q8856" s="181">
        <v>277</v>
      </c>
      <c r="R8856" s="181">
        <v>892</v>
      </c>
      <c r="S8856" s="226">
        <f t="shared" si="416"/>
        <v>8335</v>
      </c>
      <c r="T8856" s="181">
        <f t="shared" si="414"/>
        <v>77644.090423166752</v>
      </c>
      <c r="U8856" s="226">
        <f t="shared" si="415"/>
        <v>5093.9420967313799</v>
      </c>
    </row>
    <row r="8857" spans="1:21" x14ac:dyDescent="0.25">
      <c r="A8857" s="156" t="s">
        <v>21060</v>
      </c>
      <c r="B8857" s="156" t="s">
        <v>267</v>
      </c>
      <c r="C8857" s="223">
        <v>1.0025198459625244</v>
      </c>
      <c r="D8857" s="221">
        <v>1.9700291156768799</v>
      </c>
      <c r="E8857" s="221">
        <v>2.1849610805511475</v>
      </c>
      <c r="F8857" s="221">
        <v>7.3613491058349609</v>
      </c>
      <c r="G8857" s="221">
        <v>19.134126663208008</v>
      </c>
      <c r="H8857" s="221">
        <v>20.076816558837891</v>
      </c>
      <c r="I8857" s="221">
        <v>16.001407623291016</v>
      </c>
      <c r="J8857" s="221">
        <v>0.68212991952896118</v>
      </c>
      <c r="K8857" s="180">
        <v>1446</v>
      </c>
      <c r="L8857" s="181">
        <v>476</v>
      </c>
      <c r="M8857" s="181">
        <v>943</v>
      </c>
      <c r="N8857" s="181">
        <v>1216</v>
      </c>
      <c r="O8857" s="181">
        <v>2234</v>
      </c>
      <c r="P8857" s="181">
        <v>1399</v>
      </c>
      <c r="Q8857" s="181">
        <v>341</v>
      </c>
      <c r="R8857" s="181">
        <v>1125</v>
      </c>
      <c r="S8857" s="226">
        <f t="shared" si="416"/>
        <v>9180</v>
      </c>
      <c r="T8857" s="181">
        <f t="shared" si="414"/>
        <v>90456.177858412266</v>
      </c>
      <c r="U8857" s="226">
        <f t="shared" si="415"/>
        <v>5934.4958488290085</v>
      </c>
    </row>
    <row r="8858" spans="1:21" x14ac:dyDescent="0.25">
      <c r="A8858" s="156" t="s">
        <v>21061</v>
      </c>
      <c r="B8858" s="156" t="s">
        <v>267</v>
      </c>
      <c r="C8858" s="223">
        <v>1.0264252424240112</v>
      </c>
      <c r="D8858" s="221">
        <v>4.6988158226013184</v>
      </c>
      <c r="E8858" s="221">
        <v>4.1555233001708984</v>
      </c>
      <c r="F8858" s="221">
        <v>8.1682376861572266</v>
      </c>
      <c r="G8858" s="221">
        <v>17.611122131347656</v>
      </c>
      <c r="H8858" s="221">
        <v>16.440515518188477</v>
      </c>
      <c r="I8858" s="221">
        <v>1.7764655351638794</v>
      </c>
      <c r="J8858" s="221">
        <v>0.54595845937728882</v>
      </c>
      <c r="K8858" s="180">
        <v>1288</v>
      </c>
      <c r="L8858" s="181">
        <v>421</v>
      </c>
      <c r="M8858" s="181">
        <v>916</v>
      </c>
      <c r="N8858" s="181">
        <v>936</v>
      </c>
      <c r="O8858" s="181">
        <v>1950</v>
      </c>
      <c r="P8858" s="181">
        <v>1231</v>
      </c>
      <c r="Q8858" s="181">
        <v>339</v>
      </c>
      <c r="R8858" s="181">
        <v>821</v>
      </c>
      <c r="S8858" s="226">
        <f t="shared" si="416"/>
        <v>7902</v>
      </c>
      <c r="T8858" s="181">
        <f t="shared" si="414"/>
        <v>70382.583461344242</v>
      </c>
      <c r="U8858" s="226">
        <f t="shared" si="415"/>
        <v>4617.5414357546242</v>
      </c>
    </row>
    <row r="8859" spans="1:21" x14ac:dyDescent="0.25">
      <c r="A8859" s="156" t="s">
        <v>21062</v>
      </c>
      <c r="B8859" s="156" t="s">
        <v>267</v>
      </c>
      <c r="C8859" s="223">
        <v>-1.4065210819244385</v>
      </c>
      <c r="D8859" s="221">
        <v>-5.6882624626159668</v>
      </c>
      <c r="E8859" s="221">
        <v>-0.81441211700439453</v>
      </c>
      <c r="F8859" s="221">
        <v>20.557498931884766</v>
      </c>
      <c r="G8859" s="221">
        <v>20.221609115600586</v>
      </c>
      <c r="H8859" s="221">
        <v>8.4283990859985352</v>
      </c>
      <c r="I8859" s="221">
        <v>20.218704223632813</v>
      </c>
      <c r="J8859" s="221">
        <v>-1.7269109487533569</v>
      </c>
      <c r="K8859" s="180">
        <v>1421</v>
      </c>
      <c r="L8859" s="181">
        <v>421</v>
      </c>
      <c r="M8859" s="181">
        <v>385</v>
      </c>
      <c r="N8859" s="181">
        <v>554</v>
      </c>
      <c r="O8859" s="181">
        <v>1615</v>
      </c>
      <c r="P8859" s="181">
        <v>1058</v>
      </c>
      <c r="Q8859" s="181">
        <v>236</v>
      </c>
      <c r="R8859" s="181">
        <v>693</v>
      </c>
      <c r="S8859" s="226">
        <f t="shared" si="416"/>
        <v>6383</v>
      </c>
      <c r="T8859" s="181">
        <f t="shared" si="414"/>
        <v>51831.890653014183</v>
      </c>
      <c r="U8859" s="226">
        <f t="shared" si="415"/>
        <v>3400.4989730910438</v>
      </c>
    </row>
    <row r="8860" spans="1:21" x14ac:dyDescent="0.25">
      <c r="A8860" s="156" t="s">
        <v>21063</v>
      </c>
      <c r="B8860" s="156" t="s">
        <v>267</v>
      </c>
      <c r="C8860" s="223">
        <v>-2.2682123184204102</v>
      </c>
      <c r="D8860" s="221">
        <v>-0.27928346395492554</v>
      </c>
      <c r="E8860" s="221">
        <v>3.8671743869781494</v>
      </c>
      <c r="F8860" s="221">
        <v>2.9964284896850586</v>
      </c>
      <c r="G8860" s="221">
        <v>14.038409233093262</v>
      </c>
      <c r="H8860" s="221">
        <v>17.461267471313477</v>
      </c>
      <c r="I8860" s="221">
        <v>12.982934951782227</v>
      </c>
      <c r="J8860" s="221">
        <v>3.5081920623779297</v>
      </c>
      <c r="K8860" s="180">
        <v>1504</v>
      </c>
      <c r="L8860" s="181">
        <v>507</v>
      </c>
      <c r="M8860" s="181">
        <v>434</v>
      </c>
      <c r="N8860" s="181">
        <v>580</v>
      </c>
      <c r="O8860" s="181">
        <v>1679</v>
      </c>
      <c r="P8860" s="181">
        <v>1436</v>
      </c>
      <c r="Q8860" s="181">
        <v>357</v>
      </c>
      <c r="R8860" s="181">
        <v>981</v>
      </c>
      <c r="S8860" s="226">
        <f t="shared" si="416"/>
        <v>7478</v>
      </c>
      <c r="T8860" s="181">
        <f t="shared" si="414"/>
        <v>56584.607546985149</v>
      </c>
      <c r="U8860" s="226">
        <f t="shared" si="415"/>
        <v>3712.307180619759</v>
      </c>
    </row>
    <row r="8861" spans="1:21" x14ac:dyDescent="0.25">
      <c r="A8861" s="156" t="s">
        <v>21064</v>
      </c>
      <c r="B8861" s="156" t="s">
        <v>267</v>
      </c>
      <c r="C8861" s="223">
        <v>-0.46088805794715881</v>
      </c>
      <c r="D8861" s="221">
        <v>0.50662130117416382</v>
      </c>
      <c r="E8861" s="221">
        <v>6.4161381721496582</v>
      </c>
      <c r="F8861" s="221">
        <v>9.0927000045776367</v>
      </c>
      <c r="G8861" s="221">
        <v>8.6595535278320312</v>
      </c>
      <c r="H8861" s="221">
        <v>7.3244900703430176</v>
      </c>
      <c r="I8861" s="221">
        <v>-0.35548028349876404</v>
      </c>
      <c r="J8861" s="221">
        <v>5.713193416595459</v>
      </c>
      <c r="K8861" s="180">
        <v>1290</v>
      </c>
      <c r="L8861" s="181">
        <v>369</v>
      </c>
      <c r="M8861" s="181">
        <v>357</v>
      </c>
      <c r="N8861" s="181">
        <v>463</v>
      </c>
      <c r="O8861" s="181">
        <v>1502</v>
      </c>
      <c r="P8861" s="181">
        <v>1137</v>
      </c>
      <c r="Q8861" s="181">
        <v>311</v>
      </c>
      <c r="R8861" s="181">
        <v>782</v>
      </c>
      <c r="S8861" s="226">
        <f t="shared" si="416"/>
        <v>6211</v>
      </c>
      <c r="T8861" s="181">
        <f t="shared" si="414"/>
        <v>31784.636587351561</v>
      </c>
      <c r="U8861" s="226">
        <f t="shared" si="415"/>
        <v>2085.272651906932</v>
      </c>
    </row>
    <row r="8862" spans="1:21" x14ac:dyDescent="0.25">
      <c r="A8862" s="156" t="s">
        <v>21065</v>
      </c>
      <c r="B8862" s="156" t="s">
        <v>267</v>
      </c>
      <c r="C8862" s="223">
        <v>-1.4049613475799561</v>
      </c>
      <c r="D8862" s="221">
        <v>2.8905253857374191E-2</v>
      </c>
      <c r="E8862" s="221">
        <v>7.534660816192627</v>
      </c>
      <c r="F8862" s="221">
        <v>21.400447845458984</v>
      </c>
      <c r="G8862" s="221">
        <v>15.427236557006836</v>
      </c>
      <c r="H8862" s="221">
        <v>10.034503936767578</v>
      </c>
      <c r="I8862" s="221">
        <v>4.4213476181030273</v>
      </c>
      <c r="J8862" s="221">
        <v>-1.7253512144088745</v>
      </c>
      <c r="K8862" s="180">
        <v>1230</v>
      </c>
      <c r="L8862" s="181">
        <v>420</v>
      </c>
      <c r="M8862" s="181">
        <v>226</v>
      </c>
      <c r="N8862" s="181">
        <v>284</v>
      </c>
      <c r="O8862" s="181">
        <v>1105</v>
      </c>
      <c r="P8862" s="181">
        <v>1101</v>
      </c>
      <c r="Q8862" s="181">
        <v>364</v>
      </c>
      <c r="R8862" s="181">
        <v>868</v>
      </c>
      <c r="S8862" s="226">
        <f t="shared" si="416"/>
        <v>5598</v>
      </c>
      <c r="T8862" s="181">
        <f t="shared" si="414"/>
        <v>34271.449190422893</v>
      </c>
      <c r="U8862" s="226">
        <f t="shared" si="415"/>
        <v>2248.4232450354921</v>
      </c>
    </row>
    <row r="8863" spans="1:21" x14ac:dyDescent="0.25">
      <c r="A8863" s="156" t="s">
        <v>21066</v>
      </c>
      <c r="B8863" s="156" t="s">
        <v>267</v>
      </c>
      <c r="C8863" s="223">
        <v>1.8480713367462158</v>
      </c>
      <c r="D8863" s="221">
        <v>0.27748760581016541</v>
      </c>
      <c r="E8863" s="221">
        <v>4.0961556434631348</v>
      </c>
      <c r="F8863" s="221">
        <v>17.067638397216797</v>
      </c>
      <c r="G8863" s="221">
        <v>32.010364532470703</v>
      </c>
      <c r="H8863" s="221">
        <v>41.916206359863281</v>
      </c>
      <c r="I8863" s="221">
        <v>1.1834697723388672</v>
      </c>
      <c r="J8863" s="221">
        <v>5.613004207611084</v>
      </c>
      <c r="K8863" s="180">
        <v>3768</v>
      </c>
      <c r="L8863" s="181">
        <v>1216</v>
      </c>
      <c r="M8863" s="181">
        <v>1485</v>
      </c>
      <c r="N8863" s="181">
        <v>1666</v>
      </c>
      <c r="O8863" s="181">
        <v>4120</v>
      </c>
      <c r="P8863" s="181">
        <v>2359</v>
      </c>
      <c r="Q8863" s="181">
        <v>509</v>
      </c>
      <c r="R8863" s="181">
        <v>1046</v>
      </c>
      <c r="S8863" s="226">
        <f t="shared" si="416"/>
        <v>16169</v>
      </c>
      <c r="T8863" s="181">
        <f t="shared" si="414"/>
        <v>279055.0556178093</v>
      </c>
      <c r="U8863" s="226">
        <f t="shared" si="415"/>
        <v>18307.771877679745</v>
      </c>
    </row>
    <row r="8864" spans="1:21" x14ac:dyDescent="0.25">
      <c r="A8864" s="156" t="s">
        <v>21067</v>
      </c>
      <c r="B8864" s="156" t="s">
        <v>267</v>
      </c>
      <c r="C8864" s="223">
        <v>-0.28291499614715576</v>
      </c>
      <c r="D8864" s="221">
        <v>1.3535463809967041</v>
      </c>
      <c r="E8864" s="221">
        <v>6.3291115760803223</v>
      </c>
      <c r="F8864" s="221">
        <v>12.493510246276855</v>
      </c>
      <c r="G8864" s="221">
        <v>16.638669967651367</v>
      </c>
      <c r="H8864" s="221">
        <v>18.973358154296875</v>
      </c>
      <c r="I8864" s="221">
        <v>0.49144470691680908</v>
      </c>
      <c r="J8864" s="221">
        <v>6.5647020936012268E-2</v>
      </c>
      <c r="K8864" s="180">
        <v>1235.7025146484375</v>
      </c>
      <c r="L8864" s="181">
        <v>389.1597900390625</v>
      </c>
      <c r="M8864" s="181">
        <v>660.13031005859375</v>
      </c>
      <c r="N8864" s="181">
        <v>831.16845703125</v>
      </c>
      <c r="O8864" s="181">
        <v>1692.12451171875</v>
      </c>
      <c r="P8864" s="181">
        <v>1327.94775390625</v>
      </c>
      <c r="Q8864" s="181">
        <v>318.05404663085937</v>
      </c>
      <c r="R8864" s="181">
        <v>836.93377685546875</v>
      </c>
      <c r="S8864" s="226">
        <f t="shared" si="416"/>
        <v>7291.2211608886719</v>
      </c>
      <c r="T8864" s="181">
        <f t="shared" si="414"/>
        <v>68300.974901301772</v>
      </c>
      <c r="U8864" s="226">
        <f t="shared" si="415"/>
        <v>4480.9747838030553</v>
      </c>
    </row>
    <row r="8865" spans="1:21" x14ac:dyDescent="0.25">
      <c r="A8865" s="156" t="s">
        <v>21068</v>
      </c>
      <c r="B8865" s="156" t="s">
        <v>267</v>
      </c>
      <c r="C8865" s="223">
        <v>-1.4745513200759888</v>
      </c>
      <c r="D8865" s="221">
        <v>0.86731582880020142</v>
      </c>
      <c r="E8865" s="221">
        <v>24.675554275512695</v>
      </c>
      <c r="F8865" s="221">
        <v>6.4915575981140137</v>
      </c>
      <c r="G8865" s="221">
        <v>41.199993133544922</v>
      </c>
      <c r="H8865" s="221">
        <v>17.013820648193359</v>
      </c>
      <c r="I8865" s="221">
        <v>5.2142101339995861E-3</v>
      </c>
      <c r="J8865" s="221">
        <v>-0.42058345675468445</v>
      </c>
      <c r="K8865" s="180">
        <v>939.00457763671875</v>
      </c>
      <c r="L8865" s="181">
        <v>287.17129516601562</v>
      </c>
      <c r="M8865" s="181">
        <v>362.38284301757812</v>
      </c>
      <c r="N8865" s="181">
        <v>433.03610229492187</v>
      </c>
      <c r="O8865" s="181">
        <v>1212.5010986328125</v>
      </c>
      <c r="P8865" s="181">
        <v>874.42901611328125</v>
      </c>
      <c r="Q8865" s="181">
        <v>189.16839599609375</v>
      </c>
      <c r="R8865" s="181">
        <v>559.14837646484375</v>
      </c>
      <c r="S8865" s="226">
        <f t="shared" si="416"/>
        <v>4856.8417053222656</v>
      </c>
      <c r="T8865" s="181">
        <f t="shared" si="414"/>
        <v>75215.76727643823</v>
      </c>
      <c r="U8865" s="226">
        <f t="shared" si="415"/>
        <v>4934.6287808798897</v>
      </c>
    </row>
    <row r="8866" spans="1:21" x14ac:dyDescent="0.25">
      <c r="A8866" s="156" t="s">
        <v>17359</v>
      </c>
      <c r="B8866" s="156" t="s">
        <v>267</v>
      </c>
      <c r="C8866" s="223">
        <v>-0.89948177337646484</v>
      </c>
      <c r="D8866" s="221">
        <v>6.8027615547180176E-2</v>
      </c>
      <c r="E8866" s="221">
        <v>-0.30737274885177612</v>
      </c>
      <c r="F8866" s="221">
        <v>3.0431876182556152</v>
      </c>
      <c r="G8866" s="221">
        <v>7.2120280265808105</v>
      </c>
      <c r="H8866" s="221">
        <v>1.6575511693954468</v>
      </c>
      <c r="I8866" s="221">
        <v>-0.79407399892807007</v>
      </c>
      <c r="J8866" s="221">
        <v>-1.2198716402053833</v>
      </c>
      <c r="K8866" s="180">
        <v>16.624631881713867</v>
      </c>
      <c r="L8866" s="181">
        <v>5.6529316902160645</v>
      </c>
      <c r="M8866" s="181">
        <v>5.225944995880127</v>
      </c>
      <c r="N8866" s="181">
        <v>6.5069050788879395</v>
      </c>
      <c r="O8866" s="181">
        <v>19.901290893554688</v>
      </c>
      <c r="P8866" s="181">
        <v>16.095539093017578</v>
      </c>
      <c r="Q8866" s="181">
        <v>4.0285263061523437</v>
      </c>
      <c r="R8866" s="181">
        <v>9.1709308624267578</v>
      </c>
      <c r="S8866" s="226">
        <f t="shared" si="416"/>
        <v>83.206700801849365</v>
      </c>
      <c r="T8866" s="181">
        <f t="shared" si="414"/>
        <v>159.44796285560935</v>
      </c>
      <c r="U8866" s="226">
        <f t="shared" si="415"/>
        <v>10.460792132428759</v>
      </c>
    </row>
    <row r="8867" spans="1:21" x14ac:dyDescent="0.25">
      <c r="A8867" s="156" t="s">
        <v>17491</v>
      </c>
      <c r="B8867" s="156" t="s">
        <v>270</v>
      </c>
      <c r="C8867" s="223">
        <v>1.5549055337905884</v>
      </c>
      <c r="D8867" s="221">
        <v>0.92410993576049805</v>
      </c>
      <c r="E8867" s="221">
        <v>3.1672406196594238</v>
      </c>
      <c r="F8867" s="221">
        <v>3.8992698192596436</v>
      </c>
      <c r="G8867" s="221">
        <v>22.475231170654297</v>
      </c>
      <c r="H8867" s="221">
        <v>9.7222490310668945</v>
      </c>
      <c r="I8867" s="221">
        <v>6.2008347362279892E-2</v>
      </c>
      <c r="J8867" s="221">
        <v>-0.36378931999206543</v>
      </c>
      <c r="K8867" s="180">
        <v>625.6429443359375</v>
      </c>
      <c r="L8867" s="181">
        <v>217.38664245605469</v>
      </c>
      <c r="M8867" s="181">
        <v>184.30607604980469</v>
      </c>
      <c r="N8867" s="181">
        <v>157.78910827636719</v>
      </c>
      <c r="O8867" s="181">
        <v>664.23699951171875</v>
      </c>
      <c r="P8867" s="181">
        <v>675.00128173828125</v>
      </c>
      <c r="Q8867" s="181">
        <v>180.63044738769531</v>
      </c>
      <c r="R8867" s="181">
        <v>447.11288452148437</v>
      </c>
      <c r="S8867" s="226">
        <f t="shared" si="416"/>
        <v>3152.1063842773437</v>
      </c>
      <c r="T8867" s="181">
        <f t="shared" si="414"/>
        <v>23712.665207527793</v>
      </c>
      <c r="U8867" s="226">
        <f t="shared" si="415"/>
        <v>1555.7004128453652</v>
      </c>
    </row>
    <row r="8868" spans="1:21" x14ac:dyDescent="0.25">
      <c r="A8868" s="156" t="s">
        <v>17492</v>
      </c>
      <c r="B8868" s="156" t="s">
        <v>270</v>
      </c>
      <c r="C8868" s="223">
        <v>-0.17670877277851105</v>
      </c>
      <c r="D8868" s="221">
        <v>2.5809977054595947</v>
      </c>
      <c r="E8868" s="221">
        <v>0.67953974008560181</v>
      </c>
      <c r="F8868" s="221">
        <v>3.1053500175476074</v>
      </c>
      <c r="G8868" s="221">
        <v>22.430257797241211</v>
      </c>
      <c r="H8868" s="221">
        <v>5.6548633575439453</v>
      </c>
      <c r="I8868" s="221">
        <v>11.021832466125488</v>
      </c>
      <c r="J8868" s="221">
        <v>-0.49709868431091309</v>
      </c>
      <c r="K8868" s="180">
        <v>1585.5296630859375</v>
      </c>
      <c r="L8868" s="181">
        <v>518.27001953125</v>
      </c>
      <c r="M8868" s="181">
        <v>507.3695068359375</v>
      </c>
      <c r="N8868" s="181">
        <v>551.9625244140625</v>
      </c>
      <c r="O8868" s="181">
        <v>1781.739013671875</v>
      </c>
      <c r="P8868" s="181">
        <v>1557.782958984375</v>
      </c>
      <c r="Q8868" s="181">
        <v>457.82171630859375</v>
      </c>
      <c r="R8868" s="181">
        <v>1333.826904296875</v>
      </c>
      <c r="S8868" s="226">
        <f t="shared" si="416"/>
        <v>8294.3023071289062</v>
      </c>
      <c r="T8868" s="181">
        <f t="shared" si="414"/>
        <v>56273.197143040736</v>
      </c>
      <c r="U8868" s="226">
        <f t="shared" si="415"/>
        <v>3691.8766938001304</v>
      </c>
    </row>
    <row r="8869" spans="1:21" x14ac:dyDescent="0.25">
      <c r="A8869" s="156" t="s">
        <v>21069</v>
      </c>
      <c r="B8869" s="156" t="s">
        <v>270</v>
      </c>
      <c r="C8869" s="223">
        <v>-0.7094842791557312</v>
      </c>
      <c r="D8869" s="221">
        <v>-1.6338469982147217</v>
      </c>
      <c r="E8869" s="221">
        <v>1.4339717626571655</v>
      </c>
      <c r="F8869" s="221">
        <v>12.190287590026855</v>
      </c>
      <c r="G8869" s="221">
        <v>10.857325553894043</v>
      </c>
      <c r="H8869" s="221">
        <v>9.7529077529907227</v>
      </c>
      <c r="I8869" s="221">
        <v>7.8402743339538574</v>
      </c>
      <c r="J8869" s="221">
        <v>0.88539278507232666</v>
      </c>
      <c r="K8869" s="180">
        <v>1622</v>
      </c>
      <c r="L8869" s="181">
        <v>644</v>
      </c>
      <c r="M8869" s="181">
        <v>618</v>
      </c>
      <c r="N8869" s="181">
        <v>567</v>
      </c>
      <c r="O8869" s="181">
        <v>1839</v>
      </c>
      <c r="P8869" s="181">
        <v>1926</v>
      </c>
      <c r="Q8869" s="181">
        <v>588</v>
      </c>
      <c r="R8869" s="181">
        <v>1970</v>
      </c>
      <c r="S8869" s="226">
        <f t="shared" si="416"/>
        <v>9774</v>
      </c>
      <c r="T8869" s="181">
        <f t="shared" si="414"/>
        <v>50700.133766055107</v>
      </c>
      <c r="U8869" s="226">
        <f t="shared" si="415"/>
        <v>3326.2485823874345</v>
      </c>
    </row>
    <row r="8870" spans="1:21" x14ac:dyDescent="0.25">
      <c r="A8870" s="156" t="s">
        <v>17497</v>
      </c>
      <c r="B8870" s="156" t="s">
        <v>270</v>
      </c>
      <c r="C8870" s="223">
        <v>0.43940410017967224</v>
      </c>
      <c r="D8870" s="221">
        <v>1.4069135189056396</v>
      </c>
      <c r="E8870" s="221">
        <v>1.0315130949020386</v>
      </c>
      <c r="F8870" s="221">
        <v>25.528415679931641</v>
      </c>
      <c r="G8870" s="221">
        <v>36.468788146972656</v>
      </c>
      <c r="H8870" s="221">
        <v>29.901300430297852</v>
      </c>
      <c r="I8870" s="221">
        <v>0.5448119044303894</v>
      </c>
      <c r="J8870" s="221">
        <v>0.11901423335075378</v>
      </c>
      <c r="K8870" s="180">
        <v>755.93902587890625</v>
      </c>
      <c r="L8870" s="181">
        <v>225.471923828125</v>
      </c>
      <c r="M8870" s="181">
        <v>239.50544738769531</v>
      </c>
      <c r="N8870" s="181">
        <v>281.60601806640625</v>
      </c>
      <c r="O8870" s="181">
        <v>702.6116943359375</v>
      </c>
      <c r="P8870" s="181">
        <v>726.0008544921875</v>
      </c>
      <c r="Q8870" s="181">
        <v>236.69873046875</v>
      </c>
      <c r="R8870" s="181">
        <v>755.00347900390625</v>
      </c>
      <c r="S8870" s="226">
        <f t="shared" si="416"/>
        <v>3922.8371734619141</v>
      </c>
      <c r="T8870" s="181">
        <f t="shared" si="414"/>
        <v>55635.969837175217</v>
      </c>
      <c r="U8870" s="226">
        <f t="shared" si="415"/>
        <v>3650.0705630200014</v>
      </c>
    </row>
    <row r="8871" spans="1:21" x14ac:dyDescent="0.25">
      <c r="A8871" s="156" t="s">
        <v>21070</v>
      </c>
      <c r="B8871" s="156" t="s">
        <v>270</v>
      </c>
      <c r="C8871" s="223">
        <v>-1.0976319313049316</v>
      </c>
      <c r="D8871" s="221">
        <v>-1.4634387493133545</v>
      </c>
      <c r="E8871" s="221">
        <v>0.9928709864616394</v>
      </c>
      <c r="F8871" s="221">
        <v>5.6222529411315918</v>
      </c>
      <c r="G8871" s="221">
        <v>26.942714691162109</v>
      </c>
      <c r="H8871" s="221">
        <v>17.542022705078125</v>
      </c>
      <c r="I8871" s="221">
        <v>-0.99222421646118164</v>
      </c>
      <c r="J8871" s="221">
        <v>-1.4180219173431396</v>
      </c>
      <c r="K8871" s="180">
        <v>1132</v>
      </c>
      <c r="L8871" s="181">
        <v>504</v>
      </c>
      <c r="M8871" s="181">
        <v>516</v>
      </c>
      <c r="N8871" s="181">
        <v>462</v>
      </c>
      <c r="O8871" s="181">
        <v>1438</v>
      </c>
      <c r="P8871" s="181">
        <v>1203</v>
      </c>
      <c r="Q8871" s="181">
        <v>385</v>
      </c>
      <c r="R8871" s="181">
        <v>1576</v>
      </c>
      <c r="S8871" s="226">
        <f t="shared" si="416"/>
        <v>7216</v>
      </c>
      <c r="T8871" s="181">
        <f t="shared" si="414"/>
        <v>58359.577986955643</v>
      </c>
      <c r="U8871" s="226">
        <f t="shared" si="415"/>
        <v>3828.7564376764403</v>
      </c>
    </row>
    <row r="8872" spans="1:21" x14ac:dyDescent="0.25">
      <c r="A8872" s="156" t="s">
        <v>21071</v>
      </c>
      <c r="B8872" s="156" t="s">
        <v>270</v>
      </c>
      <c r="C8872" s="223">
        <v>-0.94576483964920044</v>
      </c>
      <c r="D8872" s="221">
        <v>2.1744543686509132E-2</v>
      </c>
      <c r="E8872" s="221">
        <v>-0.35365584492683411</v>
      </c>
      <c r="F8872" s="221">
        <v>2.9969046115875244</v>
      </c>
      <c r="G8872" s="221">
        <v>7.1657447814941406</v>
      </c>
      <c r="H8872" s="221">
        <v>3.239771842956543</v>
      </c>
      <c r="I8872" s="221">
        <v>-0.84035706520080566</v>
      </c>
      <c r="J8872" s="221">
        <v>0.68567341566085815</v>
      </c>
      <c r="K8872" s="180">
        <v>821</v>
      </c>
      <c r="L8872" s="181">
        <v>325</v>
      </c>
      <c r="M8872" s="181">
        <v>348</v>
      </c>
      <c r="N8872" s="181">
        <v>325</v>
      </c>
      <c r="O8872" s="181">
        <v>1110</v>
      </c>
      <c r="P8872" s="181">
        <v>1037</v>
      </c>
      <c r="Q8872" s="181">
        <v>317</v>
      </c>
      <c r="R8872" s="181">
        <v>1125</v>
      </c>
      <c r="S8872" s="226">
        <f t="shared" si="416"/>
        <v>5408</v>
      </c>
      <c r="T8872" s="181">
        <f t="shared" si="414"/>
        <v>11900.12531963177</v>
      </c>
      <c r="U8872" s="226">
        <f t="shared" si="415"/>
        <v>780.72328482019827</v>
      </c>
    </row>
    <row r="8873" spans="1:21" x14ac:dyDescent="0.25">
      <c r="A8873" s="156" t="s">
        <v>21072</v>
      </c>
      <c r="B8873" s="156" t="s">
        <v>270</v>
      </c>
      <c r="C8873" s="223">
        <v>-1.9052493572235107</v>
      </c>
      <c r="D8873" s="221">
        <v>0.65531522035598755</v>
      </c>
      <c r="E8873" s="221">
        <v>-1.3131403923034668</v>
      </c>
      <c r="F8873" s="221">
        <v>0.36668089032173157</v>
      </c>
      <c r="G8873" s="221">
        <v>10.896456718444824</v>
      </c>
      <c r="H8873" s="221">
        <v>0.93755573034286499</v>
      </c>
      <c r="I8873" s="221">
        <v>-1.7998416423797607</v>
      </c>
      <c r="J8873" s="221">
        <v>-0.15799924731254578</v>
      </c>
      <c r="K8873" s="180">
        <v>2626.46533203125</v>
      </c>
      <c r="L8873" s="181">
        <v>944.7926025390625</v>
      </c>
      <c r="M8873" s="181">
        <v>901.27606201171875</v>
      </c>
      <c r="N8873" s="181">
        <v>760.08905029296875</v>
      </c>
      <c r="O8873" s="181">
        <v>2815.037109375</v>
      </c>
      <c r="P8873" s="181">
        <v>3052.927490234375</v>
      </c>
      <c r="Q8873" s="181">
        <v>851.95733642578125</v>
      </c>
      <c r="R8873" s="181">
        <v>2456.267333984375</v>
      </c>
      <c r="S8873" s="226">
        <f t="shared" si="416"/>
        <v>14408.812316894531</v>
      </c>
      <c r="T8873" s="181">
        <f t="shared" si="414"/>
        <v>26325.01671925588</v>
      </c>
      <c r="U8873" s="226">
        <f t="shared" si="415"/>
        <v>1727.0871502586879</v>
      </c>
    </row>
    <row r="8874" spans="1:21" x14ac:dyDescent="0.25">
      <c r="A8874" s="156" t="s">
        <v>21073</v>
      </c>
      <c r="B8874" s="156" t="s">
        <v>270</v>
      </c>
      <c r="C8874" s="223">
        <v>-1.1673707962036133</v>
      </c>
      <c r="D8874" s="221">
        <v>2.2489297389984131</v>
      </c>
      <c r="E8874" s="221">
        <v>6.4394850730895996</v>
      </c>
      <c r="F8874" s="221">
        <v>2.3141381740570068</v>
      </c>
      <c r="G8874" s="221">
        <v>11.449150085449219</v>
      </c>
      <c r="H8874" s="221">
        <v>8.4397296905517578</v>
      </c>
      <c r="I8874" s="221">
        <v>-0.286020427942276</v>
      </c>
      <c r="J8874" s="221">
        <v>-0.53572803735733032</v>
      </c>
      <c r="K8874" s="180">
        <v>1528</v>
      </c>
      <c r="L8874" s="181">
        <v>677</v>
      </c>
      <c r="M8874" s="181">
        <v>724</v>
      </c>
      <c r="N8874" s="181">
        <v>563</v>
      </c>
      <c r="O8874" s="181">
        <v>1647</v>
      </c>
      <c r="P8874" s="181">
        <v>1971</v>
      </c>
      <c r="Q8874" s="181">
        <v>558</v>
      </c>
      <c r="R8874" s="181">
        <v>1451</v>
      </c>
      <c r="S8874" s="226">
        <f t="shared" si="416"/>
        <v>9119</v>
      </c>
      <c r="T8874" s="181">
        <f t="shared" si="414"/>
        <v>40258.346471428871</v>
      </c>
      <c r="U8874" s="226">
        <f t="shared" si="415"/>
        <v>2641.2014709418336</v>
      </c>
    </row>
    <row r="8875" spans="1:21" x14ac:dyDescent="0.25">
      <c r="A8875" s="156" t="s">
        <v>21074</v>
      </c>
      <c r="B8875" s="156" t="s">
        <v>270</v>
      </c>
      <c r="C8875" s="223">
        <v>-1.5273201465606689</v>
      </c>
      <c r="D8875" s="221">
        <v>-0.55981069803237915</v>
      </c>
      <c r="E8875" s="221">
        <v>-0.93521106243133545</v>
      </c>
      <c r="F8875" s="221">
        <v>12.331049919128418</v>
      </c>
      <c r="G8875" s="221">
        <v>22.608474731445313</v>
      </c>
      <c r="H8875" s="221">
        <v>5.5542960166931152</v>
      </c>
      <c r="I8875" s="221">
        <v>3.4807639122009277</v>
      </c>
      <c r="J8875" s="221">
        <v>-1.847710132598877</v>
      </c>
      <c r="K8875" s="180">
        <v>2518</v>
      </c>
      <c r="L8875" s="181">
        <v>903</v>
      </c>
      <c r="M8875" s="181">
        <v>784</v>
      </c>
      <c r="N8875" s="181">
        <v>736</v>
      </c>
      <c r="O8875" s="181">
        <v>2662</v>
      </c>
      <c r="P8875" s="181">
        <v>2608</v>
      </c>
      <c r="Q8875" s="181">
        <v>696</v>
      </c>
      <c r="R8875" s="181">
        <v>1667</v>
      </c>
      <c r="S8875" s="226">
        <f t="shared" si="416"/>
        <v>12574</v>
      </c>
      <c r="T8875" s="181">
        <f t="shared" si="414"/>
        <v>78002.98871666193</v>
      </c>
      <c r="U8875" s="226">
        <f t="shared" si="415"/>
        <v>5117.4880886506135</v>
      </c>
    </row>
    <row r="8876" spans="1:21" x14ac:dyDescent="0.25">
      <c r="A8876" s="156" t="s">
        <v>21075</v>
      </c>
      <c r="B8876" s="156" t="s">
        <v>270</v>
      </c>
      <c r="C8876" s="223">
        <v>-1.1291745901107788</v>
      </c>
      <c r="D8876" s="221">
        <v>1.2214854955673218</v>
      </c>
      <c r="E8876" s="221">
        <v>0.59922540187835693</v>
      </c>
      <c r="F8876" s="221">
        <v>6.4757132530212402</v>
      </c>
      <c r="G8876" s="221">
        <v>14.158299446105957</v>
      </c>
      <c r="H8876" s="221">
        <v>4.348607063293457</v>
      </c>
      <c r="I8876" s="221">
        <v>-1.0237668752670288</v>
      </c>
      <c r="J8876" s="221">
        <v>-1.4495644569396973</v>
      </c>
      <c r="K8876" s="180">
        <v>2483</v>
      </c>
      <c r="L8876" s="181">
        <v>1036</v>
      </c>
      <c r="M8876" s="181">
        <v>960</v>
      </c>
      <c r="N8876" s="181">
        <v>791</v>
      </c>
      <c r="O8876" s="181">
        <v>2754</v>
      </c>
      <c r="P8876" s="181">
        <v>3073</v>
      </c>
      <c r="Q8876" s="181">
        <v>825</v>
      </c>
      <c r="R8876" s="181">
        <v>2362</v>
      </c>
      <c r="S8876" s="226">
        <f t="shared" si="416"/>
        <v>14284</v>
      </c>
      <c r="T8876" s="181">
        <f t="shared" si="414"/>
        <v>52246.011295795441</v>
      </c>
      <c r="U8876" s="226">
        <f t="shared" si="415"/>
        <v>3427.6678994561021</v>
      </c>
    </row>
    <row r="8877" spans="1:21" x14ac:dyDescent="0.25">
      <c r="A8877" s="156" t="s">
        <v>21076</v>
      </c>
      <c r="B8877" s="156" t="s">
        <v>270</v>
      </c>
      <c r="C8877" s="223">
        <v>-1.1144266128540039</v>
      </c>
      <c r="D8877" s="221">
        <v>-0.14691717922687531</v>
      </c>
      <c r="E8877" s="221">
        <v>0.81240171194076538</v>
      </c>
      <c r="F8877" s="221">
        <v>13.021783828735352</v>
      </c>
      <c r="G8877" s="221">
        <v>31.022708892822266</v>
      </c>
      <c r="H8877" s="221">
        <v>8.4300470352172852</v>
      </c>
      <c r="I8877" s="221">
        <v>-1.0090187788009644</v>
      </c>
      <c r="J8877" s="221">
        <v>-1.096612811088562</v>
      </c>
      <c r="K8877" s="180">
        <v>1606</v>
      </c>
      <c r="L8877" s="181">
        <v>641</v>
      </c>
      <c r="M8877" s="181">
        <v>587</v>
      </c>
      <c r="N8877" s="181">
        <v>584</v>
      </c>
      <c r="O8877" s="181">
        <v>1685</v>
      </c>
      <c r="P8877" s="181">
        <v>1819</v>
      </c>
      <c r="Q8877" s="181">
        <v>486</v>
      </c>
      <c r="R8877" s="181">
        <v>1646</v>
      </c>
      <c r="S8877" s="226">
        <f t="shared" si="416"/>
        <v>9054</v>
      </c>
      <c r="T8877" s="181">
        <f t="shared" si="414"/>
        <v>71509.770736679435</v>
      </c>
      <c r="U8877" s="226">
        <f t="shared" si="415"/>
        <v>4691.4920311114174</v>
      </c>
    </row>
    <row r="8878" spans="1:21" x14ac:dyDescent="0.25">
      <c r="A8878" s="156" t="s">
        <v>21077</v>
      </c>
      <c r="B8878" s="156" t="s">
        <v>270</v>
      </c>
      <c r="C8878" s="223">
        <v>0.21952192485332489</v>
      </c>
      <c r="D8878" s="221">
        <v>-7.966335117816925E-2</v>
      </c>
      <c r="E8878" s="221">
        <v>6.3841667175292969</v>
      </c>
      <c r="F8878" s="221">
        <v>9.788426399230957</v>
      </c>
      <c r="G8878" s="221">
        <v>31.42901611328125</v>
      </c>
      <c r="H8878" s="221">
        <v>13.934636116027832</v>
      </c>
      <c r="I8878" s="221">
        <v>21.032373428344727</v>
      </c>
      <c r="J8878" s="221">
        <v>4.4607200622558594</v>
      </c>
      <c r="K8878" s="180">
        <v>2121</v>
      </c>
      <c r="L8878" s="181">
        <v>740</v>
      </c>
      <c r="M8878" s="181">
        <v>695</v>
      </c>
      <c r="N8878" s="181">
        <v>763</v>
      </c>
      <c r="O8878" s="181">
        <v>2385</v>
      </c>
      <c r="P8878" s="181">
        <v>1981</v>
      </c>
      <c r="Q8878" s="181">
        <v>505</v>
      </c>
      <c r="R8878" s="181">
        <v>1280</v>
      </c>
      <c r="S8878" s="226">
        <f t="shared" si="416"/>
        <v>10470</v>
      </c>
      <c r="T8878" s="181">
        <f t="shared" si="414"/>
        <v>131206.00817106664</v>
      </c>
      <c r="U8878" s="226">
        <f t="shared" si="415"/>
        <v>8607.941759946998</v>
      </c>
    </row>
    <row r="8879" spans="1:21" x14ac:dyDescent="0.25">
      <c r="A8879" s="156" t="s">
        <v>21078</v>
      </c>
      <c r="B8879" s="156" t="s">
        <v>270</v>
      </c>
      <c r="C8879" s="223">
        <v>0.17599256336688995</v>
      </c>
      <c r="D8879" s="221">
        <v>1.046599268913269</v>
      </c>
      <c r="E8879" s="221">
        <v>7.946711540222168</v>
      </c>
      <c r="F8879" s="221">
        <v>10.349453926086426</v>
      </c>
      <c r="G8879" s="221">
        <v>22.915094375610352</v>
      </c>
      <c r="H8879" s="221">
        <v>3.9867823123931885</v>
      </c>
      <c r="I8879" s="221">
        <v>0.18449769914150238</v>
      </c>
      <c r="J8879" s="221">
        <v>-0.24129998683929443</v>
      </c>
      <c r="K8879" s="180">
        <v>1383</v>
      </c>
      <c r="L8879" s="181">
        <v>439</v>
      </c>
      <c r="M8879" s="181">
        <v>435</v>
      </c>
      <c r="N8879" s="181">
        <v>467</v>
      </c>
      <c r="O8879" s="181">
        <v>1375</v>
      </c>
      <c r="P8879" s="181">
        <v>1267</v>
      </c>
      <c r="Q8879" s="181">
        <v>318</v>
      </c>
      <c r="R8879" s="181">
        <v>950</v>
      </c>
      <c r="S8879" s="226">
        <f t="shared" si="416"/>
        <v>6634</v>
      </c>
      <c r="T8879" s="181">
        <f t="shared" si="414"/>
        <v>45381.812534764409</v>
      </c>
      <c r="U8879" s="226">
        <f t="shared" si="415"/>
        <v>2977.3331626000108</v>
      </c>
    </row>
    <row r="8880" spans="1:21" x14ac:dyDescent="0.25">
      <c r="A8880" s="156" t="s">
        <v>21079</v>
      </c>
      <c r="B8880" s="156" t="s">
        <v>270</v>
      </c>
      <c r="C8880" s="223">
        <v>0.84471291303634644</v>
      </c>
      <c r="D8880" s="221">
        <v>1.8122223615646362</v>
      </c>
      <c r="E8880" s="221">
        <v>9.6726226806640625</v>
      </c>
      <c r="F8880" s="221">
        <v>17.894174575805664</v>
      </c>
      <c r="G8880" s="221">
        <v>56.730411529541016</v>
      </c>
      <c r="H8880" s="221">
        <v>25.763774871826172</v>
      </c>
      <c r="I8880" s="221">
        <v>0.95012074708938599</v>
      </c>
      <c r="J8880" s="221">
        <v>0.52432304620742798</v>
      </c>
      <c r="K8880" s="180">
        <v>1158</v>
      </c>
      <c r="L8880" s="181">
        <v>378</v>
      </c>
      <c r="M8880" s="181">
        <v>363</v>
      </c>
      <c r="N8880" s="181">
        <v>334</v>
      </c>
      <c r="O8880" s="181">
        <v>1070</v>
      </c>
      <c r="P8880" s="181">
        <v>947</v>
      </c>
      <c r="Q8880" s="181">
        <v>238</v>
      </c>
      <c r="R8880" s="181">
        <v>451</v>
      </c>
      <c r="S8880" s="226">
        <f t="shared" si="416"/>
        <v>4939</v>
      </c>
      <c r="T8880" s="181">
        <f t="shared" si="414"/>
        <v>96713.447519242764</v>
      </c>
      <c r="U8880" s="226">
        <f t="shared" si="415"/>
        <v>6345.0122083122315</v>
      </c>
    </row>
    <row r="8881" spans="1:21" x14ac:dyDescent="0.25">
      <c r="A8881" s="156" t="s">
        <v>21080</v>
      </c>
      <c r="B8881" s="156" t="s">
        <v>270</v>
      </c>
      <c r="C8881" s="223">
        <v>-1.9064493179321289</v>
      </c>
      <c r="D8881" s="221">
        <v>-0.93893980979919434</v>
      </c>
      <c r="E8881" s="221">
        <v>-1.314340353012085</v>
      </c>
      <c r="F8881" s="221">
        <v>-4.9997291564941406</v>
      </c>
      <c r="G8881" s="221">
        <v>13.372463226318359</v>
      </c>
      <c r="H8881" s="221">
        <v>6.5296964645385742</v>
      </c>
      <c r="I8881" s="221">
        <v>-4.0830411911010742</v>
      </c>
      <c r="J8881" s="221">
        <v>-2.2268393039703369</v>
      </c>
      <c r="K8881" s="180">
        <v>1196</v>
      </c>
      <c r="L8881" s="181">
        <v>416</v>
      </c>
      <c r="M8881" s="181">
        <v>354</v>
      </c>
      <c r="N8881" s="181">
        <v>339</v>
      </c>
      <c r="O8881" s="181">
        <v>1360</v>
      </c>
      <c r="P8881" s="181">
        <v>1420</v>
      </c>
      <c r="Q8881" s="181">
        <v>430</v>
      </c>
      <c r="R8881" s="181">
        <v>1479</v>
      </c>
      <c r="S8881" s="226">
        <f t="shared" si="416"/>
        <v>6994</v>
      </c>
      <c r="T8881" s="181">
        <f t="shared" si="414"/>
        <v>17578.618910551071</v>
      </c>
      <c r="U8881" s="226">
        <f t="shared" si="415"/>
        <v>1153.2682833017893</v>
      </c>
    </row>
    <row r="8882" spans="1:21" x14ac:dyDescent="0.25">
      <c r="A8882" s="156" t="s">
        <v>17504</v>
      </c>
      <c r="B8882" s="156" t="s">
        <v>270</v>
      </c>
      <c r="C8882" s="223">
        <v>-2.0520737171173096</v>
      </c>
      <c r="D8882" s="221">
        <v>-1.0845644474029541</v>
      </c>
      <c r="E8882" s="221">
        <v>-1.4599647521972656</v>
      </c>
      <c r="F8882" s="221">
        <v>1.8905954360961914</v>
      </c>
      <c r="G8882" s="221">
        <v>12.961826324462891</v>
      </c>
      <c r="H8882" s="221">
        <v>5.2641477584838867</v>
      </c>
      <c r="I8882" s="221">
        <v>-1.9466660022735596</v>
      </c>
      <c r="J8882" s="221">
        <v>-2.3724637031555176</v>
      </c>
      <c r="K8882" s="180">
        <v>281.0142822265625</v>
      </c>
      <c r="L8882" s="181">
        <v>108.97792053222656</v>
      </c>
      <c r="M8882" s="181">
        <v>97.659736633300781</v>
      </c>
      <c r="N8882" s="181">
        <v>74.376625061035156</v>
      </c>
      <c r="O8882" s="181">
        <v>289.74545288085937</v>
      </c>
      <c r="P8882" s="181">
        <v>357.00778198242187</v>
      </c>
      <c r="Q8882" s="181">
        <v>131.61428833007813</v>
      </c>
      <c r="R8882" s="181">
        <v>361.21170043945313</v>
      </c>
      <c r="S8882" s="226">
        <f t="shared" si="416"/>
        <v>1701.6077880859375</v>
      </c>
      <c r="T8882" s="181">
        <f t="shared" si="414"/>
        <v>3824.9819787216074</v>
      </c>
      <c r="U8882" s="226">
        <f t="shared" si="415"/>
        <v>250.94294510320333</v>
      </c>
    </row>
    <row r="8883" spans="1:21" x14ac:dyDescent="0.25">
      <c r="A8883" s="156" t="s">
        <v>21081</v>
      </c>
      <c r="B8883" s="156" t="s">
        <v>270</v>
      </c>
      <c r="C8883" s="223">
        <v>-1.5906070470809937</v>
      </c>
      <c r="D8883" s="221">
        <v>-1.1824265718460083</v>
      </c>
      <c r="E8883" s="221">
        <v>1.8633930683135986</v>
      </c>
      <c r="F8883" s="221">
        <v>5.5099468231201172</v>
      </c>
      <c r="G8883" s="221">
        <v>10.159500122070312</v>
      </c>
      <c r="H8883" s="221">
        <v>5.1356139183044434</v>
      </c>
      <c r="I8883" s="221">
        <v>-1.7636314630508423</v>
      </c>
      <c r="J8883" s="221">
        <v>0.81115221977233887</v>
      </c>
      <c r="K8883" s="180">
        <v>1481</v>
      </c>
      <c r="L8883" s="181">
        <v>594</v>
      </c>
      <c r="M8883" s="181">
        <v>436</v>
      </c>
      <c r="N8883" s="181">
        <v>411</v>
      </c>
      <c r="O8883" s="181">
        <v>1604</v>
      </c>
      <c r="P8883" s="181">
        <v>1809</v>
      </c>
      <c r="Q8883" s="181">
        <v>537</v>
      </c>
      <c r="R8883" s="181">
        <v>1696</v>
      </c>
      <c r="S8883" s="226">
        <f t="shared" si="416"/>
        <v>8568</v>
      </c>
      <c r="T8883" s="181">
        <f t="shared" si="414"/>
        <v>26033.78494477272</v>
      </c>
      <c r="U8883" s="226">
        <f t="shared" si="415"/>
        <v>1707.9805088148862</v>
      </c>
    </row>
    <row r="8884" spans="1:21" x14ac:dyDescent="0.25">
      <c r="A8884" s="156" t="s">
        <v>21082</v>
      </c>
      <c r="B8884" s="156" t="s">
        <v>270</v>
      </c>
      <c r="C8884" s="223">
        <v>-0.97948163747787476</v>
      </c>
      <c r="D8884" s="221">
        <v>4.5349411964416504</v>
      </c>
      <c r="E8884" s="221">
        <v>-0.38737264275550842</v>
      </c>
      <c r="F8884" s="221">
        <v>25.226711273193359</v>
      </c>
      <c r="G8884" s="221">
        <v>14.356196403503418</v>
      </c>
      <c r="H8884" s="221">
        <v>5.6346487998962402</v>
      </c>
      <c r="I8884" s="221">
        <v>-0.87407386302947998</v>
      </c>
      <c r="J8884" s="221">
        <v>-2.9239740371704102</v>
      </c>
      <c r="K8884" s="180">
        <v>758</v>
      </c>
      <c r="L8884" s="181">
        <v>263</v>
      </c>
      <c r="M8884" s="181">
        <v>277</v>
      </c>
      <c r="N8884" s="181">
        <v>245</v>
      </c>
      <c r="O8884" s="181">
        <v>795</v>
      </c>
      <c r="P8884" s="181">
        <v>830</v>
      </c>
      <c r="Q8884" s="181">
        <v>256</v>
      </c>
      <c r="R8884" s="181">
        <v>820</v>
      </c>
      <c r="S8884" s="226">
        <f t="shared" si="416"/>
        <v>4244</v>
      </c>
      <c r="T8884" s="181">
        <f t="shared" si="414"/>
        <v>19991.997518628836</v>
      </c>
      <c r="U8884" s="226">
        <f t="shared" si="415"/>
        <v>1311.601143150325</v>
      </c>
    </row>
    <row r="8885" spans="1:21" x14ac:dyDescent="0.25">
      <c r="A8885" s="156" t="s">
        <v>21083</v>
      </c>
      <c r="B8885" s="156" t="s">
        <v>270</v>
      </c>
      <c r="C8885" s="223">
        <v>-1.462738037109375</v>
      </c>
      <c r="D8885" s="221">
        <v>-0.49522873759269714</v>
      </c>
      <c r="E8885" s="221">
        <v>-0.87062907218933105</v>
      </c>
      <c r="F8885" s="221">
        <v>5.4223241806030273</v>
      </c>
      <c r="G8885" s="221">
        <v>11.798188209533691</v>
      </c>
      <c r="H8885" s="221">
        <v>3.0058901309967041</v>
      </c>
      <c r="I8885" s="221">
        <v>-1.357330322265625</v>
      </c>
      <c r="J8885" s="221">
        <v>2.0786375999450684</v>
      </c>
      <c r="K8885" s="180">
        <v>923</v>
      </c>
      <c r="L8885" s="181">
        <v>360</v>
      </c>
      <c r="M8885" s="181">
        <v>361</v>
      </c>
      <c r="N8885" s="181">
        <v>373</v>
      </c>
      <c r="O8885" s="181">
        <v>1096</v>
      </c>
      <c r="P8885" s="181">
        <v>1207</v>
      </c>
      <c r="Q8885" s="181">
        <v>337</v>
      </c>
      <c r="R8885" s="181">
        <v>945</v>
      </c>
      <c r="S8885" s="226">
        <f t="shared" si="416"/>
        <v>5602</v>
      </c>
      <c r="T8885" s="181">
        <f t="shared" si="414"/>
        <v>18245.656149625778</v>
      </c>
      <c r="U8885" s="226">
        <f t="shared" si="415"/>
        <v>1197.0301337361439</v>
      </c>
    </row>
    <row r="8886" spans="1:21" x14ac:dyDescent="0.25">
      <c r="A8886" s="156" t="s">
        <v>21084</v>
      </c>
      <c r="B8886" s="156" t="s">
        <v>270</v>
      </c>
      <c r="C8886" s="223">
        <v>-1.1145840883255005</v>
      </c>
      <c r="D8886" s="221">
        <v>2.3981697559356689</v>
      </c>
      <c r="E8886" s="221">
        <v>1.4843341112136841</v>
      </c>
      <c r="F8886" s="221">
        <v>12.209830284118652</v>
      </c>
      <c r="G8886" s="221">
        <v>12.958196640014648</v>
      </c>
      <c r="H8886" s="221">
        <v>4.7293539047241211</v>
      </c>
      <c r="I8886" s="221">
        <v>-1.0091762542724609</v>
      </c>
      <c r="J8886" s="221">
        <v>-1.4349739551544189</v>
      </c>
      <c r="K8886" s="180">
        <v>2029</v>
      </c>
      <c r="L8886" s="181">
        <v>725</v>
      </c>
      <c r="M8886" s="181">
        <v>750</v>
      </c>
      <c r="N8886" s="181">
        <v>677</v>
      </c>
      <c r="O8886" s="181">
        <v>2467</v>
      </c>
      <c r="P8886" s="181">
        <v>2429</v>
      </c>
      <c r="Q8886" s="181">
        <v>763</v>
      </c>
      <c r="R8886" s="181">
        <v>2426</v>
      </c>
      <c r="S8886" s="226">
        <f t="shared" si="416"/>
        <v>12266</v>
      </c>
      <c r="T8886" s="181">
        <f t="shared" si="414"/>
        <v>48060.71109187603</v>
      </c>
      <c r="U8886" s="226">
        <f t="shared" si="415"/>
        <v>3153.0858059572984</v>
      </c>
    </row>
    <row r="8887" spans="1:21" x14ac:dyDescent="0.25">
      <c r="A8887" s="156" t="s">
        <v>21085</v>
      </c>
      <c r="B8887" s="156" t="s">
        <v>270</v>
      </c>
      <c r="C8887" s="223">
        <v>-0.99155592918395996</v>
      </c>
      <c r="D8887" s="221">
        <v>-0.38604030013084412</v>
      </c>
      <c r="E8887" s="221">
        <v>-1.2470705509185791</v>
      </c>
      <c r="F8887" s="221">
        <v>2.5891196727752686</v>
      </c>
      <c r="G8887" s="221">
        <v>13.935768127441406</v>
      </c>
      <c r="H8887" s="221">
        <v>1.6788681745529175</v>
      </c>
      <c r="I8887" s="221">
        <v>-1.248141884803772</v>
      </c>
      <c r="J8887" s="221">
        <v>-2.0871822834014893</v>
      </c>
      <c r="K8887" s="180">
        <v>1965</v>
      </c>
      <c r="L8887" s="181">
        <v>805</v>
      </c>
      <c r="M8887" s="181">
        <v>662</v>
      </c>
      <c r="N8887" s="181">
        <v>515</v>
      </c>
      <c r="O8887" s="181">
        <v>2063</v>
      </c>
      <c r="P8887" s="181">
        <v>2689</v>
      </c>
      <c r="Q8887" s="181">
        <v>908</v>
      </c>
      <c r="R8887" s="181">
        <v>2624</v>
      </c>
      <c r="S8887" s="226">
        <f t="shared" si="416"/>
        <v>12231</v>
      </c>
      <c r="T8887" s="181">
        <f t="shared" si="414"/>
        <v>24902.553109556437</v>
      </c>
      <c r="U8887" s="226">
        <f t="shared" si="415"/>
        <v>1633.7645648175362</v>
      </c>
    </row>
    <row r="8888" spans="1:21" x14ac:dyDescent="0.25">
      <c r="A8888" s="156" t="s">
        <v>21086</v>
      </c>
      <c r="B8888" s="156" t="s">
        <v>270</v>
      </c>
      <c r="C8888" s="223">
        <v>-1.1789408922195435</v>
      </c>
      <c r="D8888" s="221">
        <v>15.846741676330566</v>
      </c>
      <c r="E8888" s="221">
        <v>8.6936168670654297</v>
      </c>
      <c r="F8888" s="221">
        <v>12.330626487731934</v>
      </c>
      <c r="G8888" s="221">
        <v>13.777737617492676</v>
      </c>
      <c r="H8888" s="221">
        <v>12.526983261108398</v>
      </c>
      <c r="I8888" s="221">
        <v>2.4835498332977295</v>
      </c>
      <c r="J8888" s="221">
        <v>-1.5892149209976196</v>
      </c>
      <c r="K8888" s="180">
        <v>1931</v>
      </c>
      <c r="L8888" s="181">
        <v>676</v>
      </c>
      <c r="M8888" s="181">
        <v>635</v>
      </c>
      <c r="N8888" s="181">
        <v>654</v>
      </c>
      <c r="O8888" s="181">
        <v>2211</v>
      </c>
      <c r="P8888" s="181">
        <v>2241</v>
      </c>
      <c r="Q8888" s="181">
        <v>724</v>
      </c>
      <c r="R8888" s="181">
        <v>1971</v>
      </c>
      <c r="S8888" s="226">
        <f t="shared" si="416"/>
        <v>11043</v>
      </c>
      <c r="T8888" s="181">
        <f t="shared" si="414"/>
        <v>79221.833774328232</v>
      </c>
      <c r="U8888" s="226">
        <f t="shared" si="415"/>
        <v>5197.4520126891503</v>
      </c>
    </row>
    <row r="8889" spans="1:21" x14ac:dyDescent="0.25">
      <c r="A8889" s="156" t="s">
        <v>21087</v>
      </c>
      <c r="B8889" s="156" t="s">
        <v>270</v>
      </c>
      <c r="C8889" s="223">
        <v>-0.30318039655685425</v>
      </c>
      <c r="D8889" s="221">
        <v>1.4559929370880127</v>
      </c>
      <c r="E8889" s="221">
        <v>8.013300895690918</v>
      </c>
      <c r="F8889" s="221">
        <v>13.155243873596191</v>
      </c>
      <c r="G8889" s="221">
        <v>39.782722473144531</v>
      </c>
      <c r="H8889" s="221">
        <v>26.55152702331543</v>
      </c>
      <c r="I8889" s="221">
        <v>5.2814655303955078</v>
      </c>
      <c r="J8889" s="221">
        <v>-0.34662303328514099</v>
      </c>
      <c r="K8889" s="180">
        <v>3022</v>
      </c>
      <c r="L8889" s="181">
        <v>994</v>
      </c>
      <c r="M8889" s="181">
        <v>917</v>
      </c>
      <c r="N8889" s="181">
        <v>1062</v>
      </c>
      <c r="O8889" s="181">
        <v>2994</v>
      </c>
      <c r="P8889" s="181">
        <v>2425</v>
      </c>
      <c r="Q8889" s="181">
        <v>539</v>
      </c>
      <c r="R8889" s="181">
        <v>1422</v>
      </c>
      <c r="S8889" s="226">
        <f t="shared" si="416"/>
        <v>13375</v>
      </c>
      <c r="T8889" s="181">
        <f t="shared" si="414"/>
        <v>207700.84781986475</v>
      </c>
      <c r="U8889" s="226">
        <f t="shared" si="415"/>
        <v>13626.485756612403</v>
      </c>
    </row>
    <row r="8890" spans="1:21" x14ac:dyDescent="0.25">
      <c r="A8890" s="156" t="s">
        <v>21088</v>
      </c>
      <c r="B8890" s="156" t="s">
        <v>270</v>
      </c>
      <c r="C8890" s="223">
        <v>2.2272264957427979</v>
      </c>
      <c r="D8890" s="221">
        <v>1.4783908128738403</v>
      </c>
      <c r="E8890" s="221">
        <v>2.8193356990814209</v>
      </c>
      <c r="F8890" s="221">
        <v>11.333060264587402</v>
      </c>
      <c r="G8890" s="221">
        <v>36.148906707763672</v>
      </c>
      <c r="H8890" s="221">
        <v>37.91046142578125</v>
      </c>
      <c r="I8890" s="221">
        <v>2.332634449005127</v>
      </c>
      <c r="J8890" s="221">
        <v>2.7536435127258301</v>
      </c>
      <c r="K8890" s="180">
        <v>2827</v>
      </c>
      <c r="L8890" s="181">
        <v>842</v>
      </c>
      <c r="M8890" s="181">
        <v>703</v>
      </c>
      <c r="N8890" s="181">
        <v>723</v>
      </c>
      <c r="O8890" s="181">
        <v>2584</v>
      </c>
      <c r="P8890" s="181">
        <v>1751</v>
      </c>
      <c r="Q8890" s="181">
        <v>371</v>
      </c>
      <c r="R8890" s="181">
        <v>1120</v>
      </c>
      <c r="S8890" s="226">
        <f t="shared" si="416"/>
        <v>10921</v>
      </c>
      <c r="T8890" s="181">
        <f t="shared" si="414"/>
        <v>181456.45093989372</v>
      </c>
      <c r="U8890" s="226">
        <f t="shared" si="415"/>
        <v>11904.687776346262</v>
      </c>
    </row>
    <row r="8891" spans="1:21" x14ac:dyDescent="0.25">
      <c r="A8891" s="156" t="s">
        <v>21089</v>
      </c>
      <c r="B8891" s="156" t="s">
        <v>270</v>
      </c>
      <c r="C8891" s="223">
        <v>0.36164134740829468</v>
      </c>
      <c r="D8891" s="221">
        <v>4.8306665420532227</v>
      </c>
      <c r="E8891" s="221">
        <v>4.0628762245178223</v>
      </c>
      <c r="F8891" s="221">
        <v>13.549463272094727</v>
      </c>
      <c r="G8891" s="221">
        <v>26.178003311157227</v>
      </c>
      <c r="H8891" s="221">
        <v>19.363567352294922</v>
      </c>
      <c r="I8891" s="221">
        <v>-0.28343558311462402</v>
      </c>
      <c r="J8891" s="221">
        <v>4.1251432150602341E-2</v>
      </c>
      <c r="K8891" s="180">
        <v>2077</v>
      </c>
      <c r="L8891" s="181">
        <v>732</v>
      </c>
      <c r="M8891" s="181">
        <v>699</v>
      </c>
      <c r="N8891" s="181">
        <v>622</v>
      </c>
      <c r="O8891" s="181">
        <v>2032</v>
      </c>
      <c r="P8891" s="181">
        <v>2011</v>
      </c>
      <c r="Q8891" s="181">
        <v>552</v>
      </c>
      <c r="R8891" s="181">
        <v>1538</v>
      </c>
      <c r="S8891" s="226">
        <f t="shared" si="416"/>
        <v>10263</v>
      </c>
      <c r="T8891" s="181">
        <f t="shared" si="414"/>
        <v>107595.71855803579</v>
      </c>
      <c r="U8891" s="226">
        <f t="shared" si="415"/>
        <v>7058.9578318674876</v>
      </c>
    </row>
    <row r="8892" spans="1:21" x14ac:dyDescent="0.25">
      <c r="A8892" s="156" t="s">
        <v>21090</v>
      </c>
      <c r="B8892" s="156" t="s">
        <v>270</v>
      </c>
      <c r="C8892" s="223">
        <v>-1.0747548341751099</v>
      </c>
      <c r="D8892" s="221">
        <v>-0.10724540799856186</v>
      </c>
      <c r="E8892" s="221">
        <v>-0.48264580965042114</v>
      </c>
      <c r="F8892" s="221">
        <v>2.8679144382476807</v>
      </c>
      <c r="G8892" s="221">
        <v>22.000308990478516</v>
      </c>
      <c r="H8892" s="221">
        <v>1.4822781085968018</v>
      </c>
      <c r="I8892" s="221">
        <v>-0.96934700012207031</v>
      </c>
      <c r="J8892" s="221">
        <v>-1.3951448202133179</v>
      </c>
      <c r="K8892" s="180">
        <v>629.884521484375</v>
      </c>
      <c r="L8892" s="181">
        <v>210.90093994140625</v>
      </c>
      <c r="M8892" s="181">
        <v>216.77235412597656</v>
      </c>
      <c r="N8892" s="181">
        <v>196.57470703125</v>
      </c>
      <c r="O8892" s="181">
        <v>641.15765380859375</v>
      </c>
      <c r="P8892" s="181">
        <v>600.29266357421875</v>
      </c>
      <c r="Q8892" s="181">
        <v>134.80751037597656</v>
      </c>
      <c r="R8892" s="181">
        <v>326.45022583007812</v>
      </c>
      <c r="S8892" s="226">
        <f t="shared" si="416"/>
        <v>2956.840576171875</v>
      </c>
      <c r="T8892" s="181">
        <f t="shared" si="414"/>
        <v>14168.892152299033</v>
      </c>
      <c r="U8892" s="226">
        <f t="shared" si="415"/>
        <v>929.56870001670916</v>
      </c>
    </row>
    <row r="8893" spans="1:21" x14ac:dyDescent="0.25">
      <c r="A8893" s="156" t="s">
        <v>21091</v>
      </c>
      <c r="B8893" s="156" t="s">
        <v>270</v>
      </c>
      <c r="C8893" s="223">
        <v>0.38157755136489868</v>
      </c>
      <c r="D8893" s="221">
        <v>1.7306370735168457</v>
      </c>
      <c r="E8893" s="221">
        <v>16.368947982788086</v>
      </c>
      <c r="F8893" s="221">
        <v>11.408763885498047</v>
      </c>
      <c r="G8893" s="221">
        <v>31.447683334350586</v>
      </c>
      <c r="H8893" s="221">
        <v>7.3433704376220703</v>
      </c>
      <c r="I8893" s="221">
        <v>0.48698532581329346</v>
      </c>
      <c r="J8893" s="221">
        <v>6.1187677085399628E-2</v>
      </c>
      <c r="K8893" s="180">
        <v>1285.3931884765625</v>
      </c>
      <c r="L8893" s="181">
        <v>373.25576782226562</v>
      </c>
      <c r="M8893" s="181">
        <v>329.88571166992187</v>
      </c>
      <c r="N8893" s="181">
        <v>328.86123657226563</v>
      </c>
      <c r="O8893" s="181">
        <v>1158.0150146484375</v>
      </c>
      <c r="P8893" s="181">
        <v>829.15374755859375</v>
      </c>
      <c r="Q8893" s="181">
        <v>183.04217529296875</v>
      </c>
      <c r="R8893" s="181">
        <v>468.87481689453125</v>
      </c>
      <c r="S8893" s="226">
        <f t="shared" si="416"/>
        <v>4956.4816589355469</v>
      </c>
      <c r="T8893" s="181">
        <f t="shared" si="414"/>
        <v>52911.730518248078</v>
      </c>
      <c r="U8893" s="226">
        <f t="shared" si="415"/>
        <v>3471.3432796862367</v>
      </c>
    </row>
    <row r="8894" spans="1:21" x14ac:dyDescent="0.25">
      <c r="A8894" s="156" t="s">
        <v>21092</v>
      </c>
      <c r="B8894" s="156" t="s">
        <v>270</v>
      </c>
      <c r="C8894" s="223">
        <v>1.3425042629241943</v>
      </c>
      <c r="D8894" s="221">
        <v>2.3100137710571289</v>
      </c>
      <c r="E8894" s="221">
        <v>1.9346132278442383</v>
      </c>
      <c r="F8894" s="221">
        <v>5.2851734161376953</v>
      </c>
      <c r="G8894" s="221">
        <v>21.852453231811523</v>
      </c>
      <c r="H8894" s="221">
        <v>12.061799049377441</v>
      </c>
      <c r="I8894" s="221">
        <v>1.4479120969772339</v>
      </c>
      <c r="J8894" s="221">
        <v>1.0221143960952759</v>
      </c>
      <c r="K8894" s="180">
        <v>1727.1492919921875</v>
      </c>
      <c r="L8894" s="181">
        <v>400.266357421875</v>
      </c>
      <c r="M8894" s="181">
        <v>365.91015625</v>
      </c>
      <c r="N8894" s="181">
        <v>450.96676635742187</v>
      </c>
      <c r="O8894" s="181">
        <v>1678.7838134765625</v>
      </c>
      <c r="P8894" s="181">
        <v>982.98748779296875</v>
      </c>
      <c r="Q8894" s="181">
        <v>167.44476318359375</v>
      </c>
      <c r="R8894" s="181">
        <v>315.20974731445312</v>
      </c>
      <c r="S8894" s="226">
        <f t="shared" si="416"/>
        <v>6088.7183837890625</v>
      </c>
      <c r="T8894" s="181">
        <f t="shared" si="414"/>
        <v>55441.426313377655</v>
      </c>
      <c r="U8894" s="226">
        <f t="shared" si="415"/>
        <v>3637.3072807132876</v>
      </c>
    </row>
    <row r="8895" spans="1:21" x14ac:dyDescent="0.25">
      <c r="A8895" s="156" t="s">
        <v>21093</v>
      </c>
      <c r="B8895" s="156" t="s">
        <v>270</v>
      </c>
      <c r="C8895" s="223">
        <v>-2.6081631183624268</v>
      </c>
      <c r="D8895" s="221">
        <v>-1.6406537294387817</v>
      </c>
      <c r="E8895" s="221">
        <v>-2.0160541534423828</v>
      </c>
      <c r="F8895" s="221">
        <v>1.3345061540603638</v>
      </c>
      <c r="G8895" s="221">
        <v>62.030414581298828</v>
      </c>
      <c r="H8895" s="221">
        <v>-5.1130227744579315E-2</v>
      </c>
      <c r="I8895" s="221">
        <v>-2.5027554035186768</v>
      </c>
      <c r="J8895" s="221">
        <v>-2.9285531044006348</v>
      </c>
      <c r="K8895" s="180">
        <v>101.05726623535156</v>
      </c>
      <c r="L8895" s="181">
        <v>65.413040161132813</v>
      </c>
      <c r="M8895" s="181">
        <v>84.606086730957031</v>
      </c>
      <c r="N8895" s="181">
        <v>43.347560882568359</v>
      </c>
      <c r="O8895" s="181">
        <v>120.05446624755859</v>
      </c>
      <c r="P8895" s="181">
        <v>106.8021240234375</v>
      </c>
      <c r="Q8895" s="181">
        <v>37.472137451171875</v>
      </c>
      <c r="R8895" s="181">
        <v>98.445968627929688</v>
      </c>
      <c r="S8895" s="226">
        <f t="shared" si="416"/>
        <v>657.19865036010742</v>
      </c>
      <c r="T8895" s="181">
        <f t="shared" si="414"/>
        <v>6575.8628064882914</v>
      </c>
      <c r="U8895" s="226">
        <f t="shared" si="415"/>
        <v>431.4180794666932</v>
      </c>
    </row>
    <row r="8896" spans="1:21" x14ac:dyDescent="0.25">
      <c r="A8896" s="156" t="s">
        <v>21094</v>
      </c>
      <c r="B8896" s="156" t="s">
        <v>270</v>
      </c>
      <c r="C8896" s="223">
        <v>-2.2698464393615723</v>
      </c>
      <c r="D8896" s="221">
        <v>-1.3023369312286377</v>
      </c>
      <c r="E8896" s="221">
        <v>-1.6777373552322388</v>
      </c>
      <c r="F8896" s="221">
        <v>1.6728229522705078</v>
      </c>
      <c r="G8896" s="221">
        <v>27.247314453125</v>
      </c>
      <c r="H8896" s="221">
        <v>0.28718650341033936</v>
      </c>
      <c r="I8896" s="221">
        <v>-2.1644387245178223</v>
      </c>
      <c r="J8896" s="221">
        <v>-2.5902361869812012</v>
      </c>
      <c r="K8896" s="180">
        <v>209.02314758300781</v>
      </c>
      <c r="L8896" s="181">
        <v>78.995681762695313</v>
      </c>
      <c r="M8896" s="181">
        <v>86.057273864746094</v>
      </c>
      <c r="N8896" s="181">
        <v>73.158103942871094</v>
      </c>
      <c r="O8896" s="181">
        <v>237.74029541015625</v>
      </c>
      <c r="P8896" s="181">
        <v>243.86033630371094</v>
      </c>
      <c r="Q8896" s="181">
        <v>73.723030090332031</v>
      </c>
      <c r="R8896" s="181">
        <v>207.23420715332031</v>
      </c>
      <c r="S8896" s="226">
        <f t="shared" si="416"/>
        <v>1209.7920761108398</v>
      </c>
      <c r="T8896" s="181">
        <f t="shared" si="414"/>
        <v>5252.1330720730029</v>
      </c>
      <c r="U8896" s="226">
        <f t="shared" si="415"/>
        <v>344.57305903972753</v>
      </c>
    </row>
    <row r="8897" spans="1:21" x14ac:dyDescent="0.25">
      <c r="A8897" s="156" t="s">
        <v>21095</v>
      </c>
      <c r="B8897" s="156" t="s">
        <v>273</v>
      </c>
      <c r="C8897" s="223">
        <v>1.9050455093383789</v>
      </c>
      <c r="D8897" s="221">
        <v>10.60440731048584</v>
      </c>
      <c r="E8897" s="221">
        <v>13.756272315979004</v>
      </c>
      <c r="F8897" s="221">
        <v>5.6603069305419922</v>
      </c>
      <c r="G8897" s="221">
        <v>16.486316680908203</v>
      </c>
      <c r="H8897" s="221">
        <v>17.266828536987305</v>
      </c>
      <c r="I8897" s="221">
        <v>2.0104532241821289</v>
      </c>
      <c r="J8897" s="221">
        <v>1.5846556425094604</v>
      </c>
      <c r="K8897" s="180">
        <v>1562.7357177734375</v>
      </c>
      <c r="L8897" s="181">
        <v>527.7435302734375</v>
      </c>
      <c r="M8897" s="181">
        <v>643.02734375</v>
      </c>
      <c r="N8897" s="181">
        <v>945.3270263671875</v>
      </c>
      <c r="O8897" s="181">
        <v>2216.010498046875</v>
      </c>
      <c r="P8897" s="181">
        <v>1494.41943359375</v>
      </c>
      <c r="Q8897" s="181">
        <v>313.40109252929687</v>
      </c>
      <c r="R8897" s="181">
        <v>760.01904296875</v>
      </c>
      <c r="S8897" s="226">
        <f t="shared" si="416"/>
        <v>8462.6836853027344</v>
      </c>
      <c r="T8897" s="181">
        <f t="shared" si="414"/>
        <v>86942.172041156358</v>
      </c>
      <c r="U8897" s="226">
        <f t="shared" si="415"/>
        <v>5703.9549014997065</v>
      </c>
    </row>
    <row r="8898" spans="1:21" x14ac:dyDescent="0.25">
      <c r="A8898" s="156" t="s">
        <v>21096</v>
      </c>
      <c r="B8898" s="156" t="s">
        <v>273</v>
      </c>
      <c r="C8898" s="223">
        <v>2.5780792236328125</v>
      </c>
      <c r="D8898" s="221">
        <v>1.436025857925415</v>
      </c>
      <c r="E8898" s="221">
        <v>11.25604248046875</v>
      </c>
      <c r="F8898" s="221">
        <v>8.4218626022338867</v>
      </c>
      <c r="G8898" s="221">
        <v>19.834188461303711</v>
      </c>
      <c r="H8898" s="221">
        <v>12.40802001953125</v>
      </c>
      <c r="I8898" s="221">
        <v>9.7802581787109375</v>
      </c>
      <c r="J8898" s="221">
        <v>2.2783584594726562</v>
      </c>
      <c r="K8898" s="180">
        <v>2678</v>
      </c>
      <c r="L8898" s="181">
        <v>758</v>
      </c>
      <c r="M8898" s="181">
        <v>949</v>
      </c>
      <c r="N8898" s="181">
        <v>1439</v>
      </c>
      <c r="O8898" s="181">
        <v>3385</v>
      </c>
      <c r="P8898" s="181">
        <v>2244</v>
      </c>
      <c r="Q8898" s="181">
        <v>509</v>
      </c>
      <c r="R8898" s="181">
        <v>1336</v>
      </c>
      <c r="S8898" s="226">
        <f t="shared" si="416"/>
        <v>13298</v>
      </c>
      <c r="T8898" s="181">
        <f t="shared" si="414"/>
        <v>133798.01153993607</v>
      </c>
      <c r="U8898" s="226">
        <f t="shared" si="415"/>
        <v>8777.993530836362</v>
      </c>
    </row>
    <row r="8899" spans="1:21" x14ac:dyDescent="0.25">
      <c r="A8899" s="156" t="s">
        <v>21097</v>
      </c>
      <c r="B8899" s="156" t="s">
        <v>273</v>
      </c>
      <c r="C8899" s="223">
        <v>2.2653927803039551</v>
      </c>
      <c r="D8899" s="221">
        <v>5.3396129608154297</v>
      </c>
      <c r="E8899" s="221">
        <v>11.592988014221191</v>
      </c>
      <c r="F8899" s="221">
        <v>15.086915969848633</v>
      </c>
      <c r="G8899" s="221">
        <v>17.290660858154297</v>
      </c>
      <c r="H8899" s="221">
        <v>8.7992544174194336</v>
      </c>
      <c r="I8899" s="221">
        <v>10.58708381652832</v>
      </c>
      <c r="J8899" s="221">
        <v>3.193864107131958</v>
      </c>
      <c r="K8899" s="180">
        <v>2033</v>
      </c>
      <c r="L8899" s="181">
        <v>691</v>
      </c>
      <c r="M8899" s="181">
        <v>866</v>
      </c>
      <c r="N8899" s="181">
        <v>1184</v>
      </c>
      <c r="O8899" s="181">
        <v>2646</v>
      </c>
      <c r="P8899" s="181">
        <v>2127</v>
      </c>
      <c r="Q8899" s="181">
        <v>560</v>
      </c>
      <c r="R8899" s="181">
        <v>1455</v>
      </c>
      <c r="S8899" s="226">
        <f t="shared" si="416"/>
        <v>11562</v>
      </c>
      <c r="T8899" s="181">
        <f t="shared" si="414"/>
        <v>111240.594196558</v>
      </c>
      <c r="U8899" s="226">
        <f t="shared" si="415"/>
        <v>7298.0846649751775</v>
      </c>
    </row>
    <row r="8900" spans="1:21" x14ac:dyDescent="0.25">
      <c r="A8900" s="156" t="s">
        <v>21098</v>
      </c>
      <c r="B8900" s="156" t="s">
        <v>273</v>
      </c>
      <c r="C8900" s="223">
        <v>2.2671804428100586</v>
      </c>
      <c r="D8900" s="221">
        <v>3.7060980796813965</v>
      </c>
      <c r="E8900" s="221">
        <v>5.9144115447998047</v>
      </c>
      <c r="F8900" s="221">
        <v>11.446710586547852</v>
      </c>
      <c r="G8900" s="221">
        <v>17.401960372924805</v>
      </c>
      <c r="H8900" s="221">
        <v>10.222298622131348</v>
      </c>
      <c r="I8900" s="221">
        <v>2.3725883960723877</v>
      </c>
      <c r="J8900" s="221">
        <v>4.3674006462097168</v>
      </c>
      <c r="K8900" s="180">
        <v>2271</v>
      </c>
      <c r="L8900" s="181">
        <v>831</v>
      </c>
      <c r="M8900" s="181">
        <v>1235</v>
      </c>
      <c r="N8900" s="181">
        <v>1601</v>
      </c>
      <c r="O8900" s="181">
        <v>3006</v>
      </c>
      <c r="P8900" s="181">
        <v>2615</v>
      </c>
      <c r="Q8900" s="181">
        <v>581</v>
      </c>
      <c r="R8900" s="181">
        <v>1448</v>
      </c>
      <c r="S8900" s="226">
        <f t="shared" si="416"/>
        <v>13588</v>
      </c>
      <c r="T8900" s="181">
        <f t="shared" si="414"/>
        <v>120603.08996844292</v>
      </c>
      <c r="U8900" s="226">
        <f t="shared" si="415"/>
        <v>7912.3234445519447</v>
      </c>
    </row>
    <row r="8901" spans="1:21" x14ac:dyDescent="0.25">
      <c r="A8901" s="156" t="s">
        <v>21099</v>
      </c>
      <c r="B8901" s="156" t="s">
        <v>273</v>
      </c>
      <c r="C8901" s="223">
        <v>0.66528463363647461</v>
      </c>
      <c r="D8901" s="221">
        <v>8.6447715759277344</v>
      </c>
      <c r="E8901" s="221">
        <v>3.6797137260437012</v>
      </c>
      <c r="F8901" s="221">
        <v>4.7885308265686035</v>
      </c>
      <c r="G8901" s="221">
        <v>7.6178321838378906</v>
      </c>
      <c r="H8901" s="221">
        <v>3.4028947353363037</v>
      </c>
      <c r="I8901" s="221">
        <v>0.95126950740814209</v>
      </c>
      <c r="J8901" s="221">
        <v>0.52547180652618408</v>
      </c>
      <c r="K8901" s="180">
        <v>524.37493896484375</v>
      </c>
      <c r="L8901" s="181">
        <v>353.11862182617188</v>
      </c>
      <c r="M8901" s="181">
        <v>285.11520385742187</v>
      </c>
      <c r="N8901" s="181">
        <v>338.1453857421875</v>
      </c>
      <c r="O8901" s="181">
        <v>786.4063720703125</v>
      </c>
      <c r="P8901" s="181">
        <v>526.55853271484375</v>
      </c>
      <c r="Q8901" s="181">
        <v>154.41140747070312</v>
      </c>
      <c r="R8901" s="181">
        <v>379.94564819335937</v>
      </c>
      <c r="S8901" s="226">
        <f t="shared" si="416"/>
        <v>3348.0761108398437</v>
      </c>
      <c r="T8901" s="181">
        <f t="shared" ref="T8901:T8964" si="417">SUMPRODUCT(C8901:J8901,K8901:R8901)</f>
        <v>14198.922965892292</v>
      </c>
      <c r="U8901" s="226">
        <f t="shared" ref="U8901:U8964" si="418">(T8901/$T$10045)*$S$10045</f>
        <v>931.53891081740323</v>
      </c>
    </row>
    <row r="8902" spans="1:21" x14ac:dyDescent="0.25">
      <c r="A8902" s="156" t="s">
        <v>21100</v>
      </c>
      <c r="B8902" s="156" t="s">
        <v>273</v>
      </c>
      <c r="C8902" s="223">
        <v>-0.42502894997596741</v>
      </c>
      <c r="D8902" s="221">
        <v>0.54248046875</v>
      </c>
      <c r="E8902" s="221">
        <v>0.16708005964756012</v>
      </c>
      <c r="F8902" s="221">
        <v>10.099825859069824</v>
      </c>
      <c r="G8902" s="221">
        <v>14.342191696166992</v>
      </c>
      <c r="H8902" s="221">
        <v>2.1320040225982666</v>
      </c>
      <c r="I8902" s="221">
        <v>-0.31962117552757263</v>
      </c>
      <c r="J8902" s="221">
        <v>1.493705153465271</v>
      </c>
      <c r="K8902" s="180">
        <v>1692</v>
      </c>
      <c r="L8902" s="181">
        <v>652</v>
      </c>
      <c r="M8902" s="181">
        <v>795</v>
      </c>
      <c r="N8902" s="181">
        <v>1078</v>
      </c>
      <c r="O8902" s="181">
        <v>2173</v>
      </c>
      <c r="P8902" s="181">
        <v>2113</v>
      </c>
      <c r="Q8902" s="181">
        <v>661</v>
      </c>
      <c r="R8902" s="181">
        <v>1922</v>
      </c>
      <c r="S8902" s="226">
        <f t="shared" ref="S8902:S8965" si="419">SUM(K8902:R8902)</f>
        <v>11086</v>
      </c>
      <c r="T8902" s="181">
        <f t="shared" si="417"/>
        <v>48985.127969220281</v>
      </c>
      <c r="U8902" s="226">
        <f t="shared" si="418"/>
        <v>3213.7333841666482</v>
      </c>
    </row>
    <row r="8903" spans="1:21" x14ac:dyDescent="0.25">
      <c r="A8903" s="156" t="s">
        <v>21101</v>
      </c>
      <c r="B8903" s="156" t="s">
        <v>273</v>
      </c>
      <c r="C8903" s="223">
        <v>0.96802467107772827</v>
      </c>
      <c r="D8903" s="221">
        <v>1.9355341196060181</v>
      </c>
      <c r="E8903" s="221">
        <v>1.5601338148117065</v>
      </c>
      <c r="F8903" s="221">
        <v>16.535690307617187</v>
      </c>
      <c r="G8903" s="221">
        <v>21.636905670166016</v>
      </c>
      <c r="H8903" s="221">
        <v>3.5250577926635742</v>
      </c>
      <c r="I8903" s="221">
        <v>1.0734325647354126</v>
      </c>
      <c r="J8903" s="221">
        <v>0.64763480424880981</v>
      </c>
      <c r="K8903" s="180">
        <v>693.9437255859375</v>
      </c>
      <c r="L8903" s="181">
        <v>254.65348815917969</v>
      </c>
      <c r="M8903" s="181">
        <v>341.526123046875</v>
      </c>
      <c r="N8903" s="181">
        <v>371.0887451171875</v>
      </c>
      <c r="O8903" s="181">
        <v>842.5347900390625</v>
      </c>
      <c r="P8903" s="181">
        <v>769.40618896484375</v>
      </c>
      <c r="Q8903" s="181">
        <v>190.60113525390625</v>
      </c>
      <c r="R8903" s="181">
        <v>517.605224609375</v>
      </c>
      <c r="S8903" s="226">
        <f t="shared" si="419"/>
        <v>3981.3594207763672</v>
      </c>
      <c r="T8903" s="181">
        <f t="shared" si="417"/>
        <v>29315.543862640203</v>
      </c>
      <c r="U8903" s="226">
        <f t="shared" si="418"/>
        <v>1923.2845945725951</v>
      </c>
    </row>
    <row r="8904" spans="1:21" x14ac:dyDescent="0.25">
      <c r="A8904" s="156" t="s">
        <v>21023</v>
      </c>
      <c r="B8904" s="156" t="s">
        <v>273</v>
      </c>
      <c r="C8904" s="223">
        <v>-9.2421047389507294E-2</v>
      </c>
      <c r="D8904" s="221">
        <v>0.87508833408355713</v>
      </c>
      <c r="E8904" s="221">
        <v>0.49968793988227844</v>
      </c>
      <c r="F8904" s="221">
        <v>6.1584911346435547</v>
      </c>
      <c r="G8904" s="221">
        <v>14.358129501342773</v>
      </c>
      <c r="H8904" s="221">
        <v>2.4646120071411133</v>
      </c>
      <c r="I8904" s="221">
        <v>0.7406725287437439</v>
      </c>
      <c r="J8904" s="221">
        <v>-0.41281095147132874</v>
      </c>
      <c r="K8904" s="180">
        <v>804.5966796875</v>
      </c>
      <c r="L8904" s="181">
        <v>254.54385375976562</v>
      </c>
      <c r="M8904" s="181">
        <v>371.83709716796875</v>
      </c>
      <c r="N8904" s="181">
        <v>475.47531127929687</v>
      </c>
      <c r="O8904" s="181">
        <v>984.91314697265625</v>
      </c>
      <c r="P8904" s="181">
        <v>773.7852783203125</v>
      </c>
      <c r="Q8904" s="181">
        <v>184.16790771484375</v>
      </c>
      <c r="R8904" s="181">
        <v>478.62646484375</v>
      </c>
      <c r="S8904" s="226">
        <f t="shared" si="419"/>
        <v>4327.9457397460937</v>
      </c>
      <c r="T8904" s="181">
        <f t="shared" si="417"/>
        <v>19249.816554660913</v>
      </c>
      <c r="U8904" s="226">
        <f t="shared" si="418"/>
        <v>1262.9093903698606</v>
      </c>
    </row>
    <row r="8905" spans="1:21" x14ac:dyDescent="0.25">
      <c r="A8905" s="156" t="s">
        <v>21102</v>
      </c>
      <c r="B8905" s="156" t="s">
        <v>273</v>
      </c>
      <c r="C8905" s="223">
        <v>2.5848026275634766</v>
      </c>
      <c r="D8905" s="221">
        <v>3.552311897277832</v>
      </c>
      <c r="E8905" s="221">
        <v>3.1769115924835205</v>
      </c>
      <c r="F8905" s="221">
        <v>6.5274720191955566</v>
      </c>
      <c r="G8905" s="221">
        <v>10.177591323852539</v>
      </c>
      <c r="H8905" s="221">
        <v>5.9177780151367188</v>
      </c>
      <c r="I8905" s="221">
        <v>32.700710296630859</v>
      </c>
      <c r="J8905" s="221">
        <v>2.2644126415252686</v>
      </c>
      <c r="K8905" s="180">
        <v>475</v>
      </c>
      <c r="L8905" s="181">
        <v>108</v>
      </c>
      <c r="M8905" s="181">
        <v>249</v>
      </c>
      <c r="N8905" s="181">
        <v>496</v>
      </c>
      <c r="O8905" s="181">
        <v>898</v>
      </c>
      <c r="P8905" s="181">
        <v>279</v>
      </c>
      <c r="Q8905" s="181">
        <v>45</v>
      </c>
      <c r="R8905" s="181">
        <v>96</v>
      </c>
      <c r="S8905" s="226">
        <f t="shared" si="419"/>
        <v>2646</v>
      </c>
      <c r="T8905" s="181">
        <f t="shared" si="417"/>
        <v>18119.560693025589</v>
      </c>
      <c r="U8905" s="226">
        <f t="shared" si="418"/>
        <v>1188.7574763956875</v>
      </c>
    </row>
    <row r="8906" spans="1:21" x14ac:dyDescent="0.25">
      <c r="A8906" s="156" t="s">
        <v>21103</v>
      </c>
      <c r="B8906" s="156" t="s">
        <v>273</v>
      </c>
      <c r="C8906" s="223">
        <v>2.5440576076507568</v>
      </c>
      <c r="D8906" s="221">
        <v>3.0512833595275879</v>
      </c>
      <c r="E8906" s="221">
        <v>3.7173607349395752</v>
      </c>
      <c r="F8906" s="221">
        <v>13.722176551818848</v>
      </c>
      <c r="G8906" s="221">
        <v>21.741138458251953</v>
      </c>
      <c r="H8906" s="221">
        <v>15.389334678649902</v>
      </c>
      <c r="I8906" s="221">
        <v>2.6494653224945068</v>
      </c>
      <c r="J8906" s="221">
        <v>2.2236676216125488</v>
      </c>
      <c r="K8906" s="180">
        <v>1821</v>
      </c>
      <c r="L8906" s="181">
        <v>725</v>
      </c>
      <c r="M8906" s="181">
        <v>945</v>
      </c>
      <c r="N8906" s="181">
        <v>1116</v>
      </c>
      <c r="O8906" s="181">
        <v>2187</v>
      </c>
      <c r="P8906" s="181">
        <v>2058</v>
      </c>
      <c r="Q8906" s="181">
        <v>437</v>
      </c>
      <c r="R8906" s="181">
        <v>1433</v>
      </c>
      <c r="S8906" s="226">
        <f t="shared" si="419"/>
        <v>10722</v>
      </c>
      <c r="T8906" s="181">
        <f t="shared" si="417"/>
        <v>109235.21689009666</v>
      </c>
      <c r="U8906" s="226">
        <f t="shared" si="418"/>
        <v>7166.5192641115818</v>
      </c>
    </row>
    <row r="8907" spans="1:21" x14ac:dyDescent="0.25">
      <c r="A8907" s="156" t="s">
        <v>21104</v>
      </c>
      <c r="B8907" s="156" t="s">
        <v>273</v>
      </c>
      <c r="C8907" s="223">
        <v>3.4142975807189941</v>
      </c>
      <c r="D8907" s="221">
        <v>5.1867985725402832</v>
      </c>
      <c r="E8907" s="221">
        <v>6.988929271697998</v>
      </c>
      <c r="F8907" s="221">
        <v>12.875849723815918</v>
      </c>
      <c r="G8907" s="221">
        <v>26.913566589355469</v>
      </c>
      <c r="H8907" s="221">
        <v>10.462939262390137</v>
      </c>
      <c r="I8907" s="221">
        <v>5.8102960586547852</v>
      </c>
      <c r="J8907" s="221">
        <v>1.6388026475906372</v>
      </c>
      <c r="K8907" s="180">
        <v>1757</v>
      </c>
      <c r="L8907" s="181">
        <v>583</v>
      </c>
      <c r="M8907" s="181">
        <v>755</v>
      </c>
      <c r="N8907" s="181">
        <v>1081</v>
      </c>
      <c r="O8907" s="181">
        <v>2178</v>
      </c>
      <c r="P8907" s="181">
        <v>1547</v>
      </c>
      <c r="Q8907" s="181">
        <v>311</v>
      </c>
      <c r="R8907" s="181">
        <v>869</v>
      </c>
      <c r="S8907" s="226">
        <f t="shared" si="419"/>
        <v>9081</v>
      </c>
      <c r="T8907" s="181">
        <f t="shared" si="417"/>
        <v>106253.29621422291</v>
      </c>
      <c r="U8907" s="226">
        <f t="shared" si="418"/>
        <v>6970.8864583544182</v>
      </c>
    </row>
    <row r="8908" spans="1:21" x14ac:dyDescent="0.25">
      <c r="A8908" s="156" t="s">
        <v>21105</v>
      </c>
      <c r="B8908" s="156" t="s">
        <v>273</v>
      </c>
      <c r="C8908" s="223">
        <v>1.6527293920516968</v>
      </c>
      <c r="D8908" s="221">
        <v>4.5126700401306152</v>
      </c>
      <c r="E8908" s="221">
        <v>8.5085849761962891</v>
      </c>
      <c r="F8908" s="221">
        <v>6.650174617767334</v>
      </c>
      <c r="G8908" s="221">
        <v>18.488918304443359</v>
      </c>
      <c r="H8908" s="221">
        <v>8.5920352935791016</v>
      </c>
      <c r="I8908" s="221">
        <v>1.3114451169967651</v>
      </c>
      <c r="J8908" s="221">
        <v>0.88564741611480713</v>
      </c>
      <c r="K8908" s="180">
        <v>2354</v>
      </c>
      <c r="L8908" s="181">
        <v>736</v>
      </c>
      <c r="M8908" s="181">
        <v>1063</v>
      </c>
      <c r="N8908" s="181">
        <v>1533</v>
      </c>
      <c r="O8908" s="181">
        <v>3079</v>
      </c>
      <c r="P8908" s="181">
        <v>2105</v>
      </c>
      <c r="Q8908" s="181">
        <v>558</v>
      </c>
      <c r="R8908" s="181">
        <v>1716</v>
      </c>
      <c r="S8908" s="226">
        <f t="shared" si="419"/>
        <v>13144</v>
      </c>
      <c r="T8908" s="181">
        <f t="shared" si="417"/>
        <v>103716.36475086212</v>
      </c>
      <c r="U8908" s="226">
        <f t="shared" si="418"/>
        <v>6804.4477518501044</v>
      </c>
    </row>
    <row r="8909" spans="1:21" x14ac:dyDescent="0.25">
      <c r="A8909" s="156" t="s">
        <v>21106</v>
      </c>
      <c r="B8909" s="156" t="s">
        <v>273</v>
      </c>
      <c r="C8909" s="223">
        <v>2.4987165927886963</v>
      </c>
      <c r="D8909" s="221">
        <v>3.3123395442962646</v>
      </c>
      <c r="E8909" s="221">
        <v>2.5159657001495361</v>
      </c>
      <c r="F8909" s="221">
        <v>14.433186531066895</v>
      </c>
      <c r="G8909" s="221">
        <v>20.329353332519531</v>
      </c>
      <c r="H8909" s="221">
        <v>11.176018714904785</v>
      </c>
      <c r="I8909" s="221">
        <v>2.1726460456848145</v>
      </c>
      <c r="J8909" s="221">
        <v>1.1183249950408936</v>
      </c>
      <c r="K8909" s="180">
        <v>2437</v>
      </c>
      <c r="L8909" s="181">
        <v>773</v>
      </c>
      <c r="M8909" s="181">
        <v>948</v>
      </c>
      <c r="N8909" s="181">
        <v>1305</v>
      </c>
      <c r="O8909" s="181">
        <v>2754</v>
      </c>
      <c r="P8909" s="181">
        <v>2074</v>
      </c>
      <c r="Q8909" s="181">
        <v>531</v>
      </c>
      <c r="R8909" s="181">
        <v>1430</v>
      </c>
      <c r="S8909" s="226">
        <f t="shared" si="419"/>
        <v>12252</v>
      </c>
      <c r="T8909" s="181">
        <f t="shared" si="417"/>
        <v>111789.23639678955</v>
      </c>
      <c r="U8909" s="226">
        <f t="shared" si="418"/>
        <v>7334.0790540467888</v>
      </c>
    </row>
    <row r="8910" spans="1:21" x14ac:dyDescent="0.25">
      <c r="A8910" s="156" t="s">
        <v>21107</v>
      </c>
      <c r="B8910" s="156" t="s">
        <v>273</v>
      </c>
      <c r="C8910" s="223">
        <v>1.9832513332366943</v>
      </c>
      <c r="D8910" s="221">
        <v>4.2623906135559082</v>
      </c>
      <c r="E8910" s="221">
        <v>2.5753605365753174</v>
      </c>
      <c r="F8910" s="221">
        <v>12.561936378479004</v>
      </c>
      <c r="G8910" s="221">
        <v>28.23863410949707</v>
      </c>
      <c r="H8910" s="221">
        <v>13.881461143493652</v>
      </c>
      <c r="I8910" s="221">
        <v>2.0886592864990234</v>
      </c>
      <c r="J8910" s="221">
        <v>1.6628613471984863</v>
      </c>
      <c r="K8910" s="180">
        <v>2659</v>
      </c>
      <c r="L8910" s="181">
        <v>896</v>
      </c>
      <c r="M8910" s="181">
        <v>855</v>
      </c>
      <c r="N8910" s="181">
        <v>990</v>
      </c>
      <c r="O8910" s="181">
        <v>2354</v>
      </c>
      <c r="P8910" s="181">
        <v>1949</v>
      </c>
      <c r="Q8910" s="181">
        <v>373</v>
      </c>
      <c r="R8910" s="181">
        <v>987</v>
      </c>
      <c r="S8910" s="226">
        <f t="shared" si="419"/>
        <v>11063</v>
      </c>
      <c r="T8910" s="181">
        <f t="shared" si="417"/>
        <v>119679.84408426285</v>
      </c>
      <c r="U8910" s="226">
        <f t="shared" si="418"/>
        <v>7851.7526908805803</v>
      </c>
    </row>
    <row r="8911" spans="1:21" x14ac:dyDescent="0.25">
      <c r="A8911" s="156" t="s">
        <v>21108</v>
      </c>
      <c r="B8911" s="156" t="s">
        <v>273</v>
      </c>
      <c r="C8911" s="223">
        <v>2.7479705810546875</v>
      </c>
      <c r="D8911" s="221">
        <v>2.9990077018737793</v>
      </c>
      <c r="E8911" s="221">
        <v>16.021591186523437</v>
      </c>
      <c r="F8911" s="221">
        <v>15.48629093170166</v>
      </c>
      <c r="G8911" s="221">
        <v>26.698808670043945</v>
      </c>
      <c r="H8911" s="221">
        <v>12.636714935302734</v>
      </c>
      <c r="I8911" s="221">
        <v>19.166559219360352</v>
      </c>
      <c r="J8911" s="221">
        <v>3.5024616718292236</v>
      </c>
      <c r="K8911" s="180">
        <v>2000</v>
      </c>
      <c r="L8911" s="181">
        <v>604</v>
      </c>
      <c r="M8911" s="181">
        <v>862</v>
      </c>
      <c r="N8911" s="181">
        <v>1156</v>
      </c>
      <c r="O8911" s="181">
        <v>2480</v>
      </c>
      <c r="P8911" s="181">
        <v>1591</v>
      </c>
      <c r="Q8911" s="181">
        <v>421</v>
      </c>
      <c r="R8911" s="181">
        <v>892</v>
      </c>
      <c r="S8911" s="226">
        <f t="shared" si="419"/>
        <v>10006</v>
      </c>
      <c r="T8911" s="181">
        <f t="shared" si="417"/>
        <v>136531.48194026947</v>
      </c>
      <c r="U8911" s="226">
        <f t="shared" si="418"/>
        <v>8957.3264313383825</v>
      </c>
    </row>
    <row r="8912" spans="1:21" x14ac:dyDescent="0.25">
      <c r="A8912" s="156" t="s">
        <v>21109</v>
      </c>
      <c r="B8912" s="156" t="s">
        <v>273</v>
      </c>
      <c r="C8912" s="223">
        <v>3.4509108066558838</v>
      </c>
      <c r="D8912" s="221">
        <v>0.7570030689239502</v>
      </c>
      <c r="E8912" s="221">
        <v>14.854568481445313</v>
      </c>
      <c r="F8912" s="221">
        <v>18.209762573242188</v>
      </c>
      <c r="G8912" s="221">
        <v>51.677078247070313</v>
      </c>
      <c r="H8912" s="221">
        <v>27.992481231689453</v>
      </c>
      <c r="I8912" s="221">
        <v>12.224336624145508</v>
      </c>
      <c r="J8912" s="221">
        <v>3.1305208206176758</v>
      </c>
      <c r="K8912" s="180">
        <v>1811</v>
      </c>
      <c r="L8912" s="181">
        <v>536</v>
      </c>
      <c r="M8912" s="181">
        <v>757</v>
      </c>
      <c r="N8912" s="181">
        <v>1070</v>
      </c>
      <c r="O8912" s="181">
        <v>2407</v>
      </c>
      <c r="P8912" s="181">
        <v>1404</v>
      </c>
      <c r="Q8912" s="181">
        <v>309</v>
      </c>
      <c r="R8912" s="181">
        <v>774</v>
      </c>
      <c r="S8912" s="226">
        <f t="shared" si="419"/>
        <v>9068</v>
      </c>
      <c r="T8912" s="181">
        <f t="shared" si="417"/>
        <v>207273.22153162956</v>
      </c>
      <c r="U8912" s="226">
        <f t="shared" si="418"/>
        <v>13598.430774714383</v>
      </c>
    </row>
    <row r="8913" spans="1:21" x14ac:dyDescent="0.25">
      <c r="A8913" s="156" t="s">
        <v>21110</v>
      </c>
      <c r="B8913" s="156" t="s">
        <v>273</v>
      </c>
      <c r="C8913" s="223">
        <v>3.8394126892089844</v>
      </c>
      <c r="D8913" s="221">
        <v>-1.8564702272415161</v>
      </c>
      <c r="E8913" s="221">
        <v>13.710892677307129</v>
      </c>
      <c r="F8913" s="221">
        <v>10.271324157714844</v>
      </c>
      <c r="G8913" s="221">
        <v>19.449972152709961</v>
      </c>
      <c r="H8913" s="221">
        <v>10.145678520202637</v>
      </c>
      <c r="I8913" s="221">
        <v>15.054197311401367</v>
      </c>
      <c r="J8913" s="221">
        <v>1.7986049652099609</v>
      </c>
      <c r="K8913" s="180">
        <v>1596</v>
      </c>
      <c r="L8913" s="181">
        <v>451</v>
      </c>
      <c r="M8913" s="181">
        <v>530</v>
      </c>
      <c r="N8913" s="181">
        <v>867</v>
      </c>
      <c r="O8913" s="181">
        <v>2138</v>
      </c>
      <c r="P8913" s="181">
        <v>1598</v>
      </c>
      <c r="Q8913" s="181">
        <v>341</v>
      </c>
      <c r="R8913" s="181">
        <v>962</v>
      </c>
      <c r="S8913" s="226">
        <f t="shared" si="419"/>
        <v>8483</v>
      </c>
      <c r="T8913" s="181">
        <f t="shared" si="417"/>
        <v>86123.019740700722</v>
      </c>
      <c r="U8913" s="226">
        <f t="shared" si="418"/>
        <v>5650.2133435242877</v>
      </c>
    </row>
    <row r="8914" spans="1:21" x14ac:dyDescent="0.25">
      <c r="A8914" s="156" t="s">
        <v>21111</v>
      </c>
      <c r="B8914" s="156" t="s">
        <v>273</v>
      </c>
      <c r="C8914" s="223">
        <v>3.2579507827758789</v>
      </c>
      <c r="D8914" s="221">
        <v>12.089767456054687</v>
      </c>
      <c r="E8914" s="221">
        <v>17.149885177612305</v>
      </c>
      <c r="F8914" s="221">
        <v>27.433238983154297</v>
      </c>
      <c r="G8914" s="221">
        <v>40.094940185546875</v>
      </c>
      <c r="H8914" s="221">
        <v>44.946121215820313</v>
      </c>
      <c r="I8914" s="221">
        <v>8.4334182739257813</v>
      </c>
      <c r="J8914" s="221">
        <v>2.9375607967376709</v>
      </c>
      <c r="K8914" s="180">
        <v>2281.556884765625</v>
      </c>
      <c r="L8914" s="181">
        <v>594.88446044921875</v>
      </c>
      <c r="M8914" s="181">
        <v>694.86505126953125</v>
      </c>
      <c r="N8914" s="181">
        <v>1036.7986450195312</v>
      </c>
      <c r="O8914" s="181">
        <v>2736.468505859375</v>
      </c>
      <c r="P8914" s="181">
        <v>1684.6728515625</v>
      </c>
      <c r="Q8914" s="181">
        <v>283.94485473632812</v>
      </c>
      <c r="R8914" s="181">
        <v>784.84759521484375</v>
      </c>
      <c r="S8914" s="226">
        <f t="shared" si="419"/>
        <v>10098.038848876953</v>
      </c>
      <c r="T8914" s="181">
        <f t="shared" si="417"/>
        <v>245123.03018939274</v>
      </c>
      <c r="U8914" s="226">
        <f t="shared" si="418"/>
        <v>16081.616972455971</v>
      </c>
    </row>
    <row r="8915" spans="1:21" x14ac:dyDescent="0.25">
      <c r="A8915" s="156" t="s">
        <v>21112</v>
      </c>
      <c r="B8915" s="156" t="s">
        <v>273</v>
      </c>
      <c r="C8915" s="223">
        <v>1.8110579252243042</v>
      </c>
      <c r="D8915" s="221">
        <v>3.0819158554077148</v>
      </c>
      <c r="E8915" s="221">
        <v>4.9268159866333008</v>
      </c>
      <c r="F8915" s="221">
        <v>13.687225341796875</v>
      </c>
      <c r="G8915" s="221">
        <v>23.907194137573242</v>
      </c>
      <c r="H8915" s="221">
        <v>18.26624870300293</v>
      </c>
      <c r="I8915" s="221">
        <v>1.664553165435791</v>
      </c>
      <c r="J8915" s="221">
        <v>5.528660774230957</v>
      </c>
      <c r="K8915" s="180">
        <v>2270.339599609375</v>
      </c>
      <c r="L8915" s="181">
        <v>610.19049072265625</v>
      </c>
      <c r="M8915" s="181">
        <v>921.652099609375</v>
      </c>
      <c r="N8915" s="181">
        <v>1666.0257568359375</v>
      </c>
      <c r="O8915" s="181">
        <v>4001.987548828125</v>
      </c>
      <c r="P8915" s="181">
        <v>2270.339599609375</v>
      </c>
      <c r="Q8915" s="181">
        <v>465.2335205078125</v>
      </c>
      <c r="R8915" s="181">
        <v>1199.812744140625</v>
      </c>
      <c r="S8915" s="226">
        <f t="shared" si="419"/>
        <v>13405.581359863281</v>
      </c>
      <c r="T8915" s="181">
        <f t="shared" si="417"/>
        <v>177890.99714742767</v>
      </c>
      <c r="U8915" s="226">
        <f t="shared" si="418"/>
        <v>11670.771517318592</v>
      </c>
    </row>
    <row r="8916" spans="1:21" x14ac:dyDescent="0.25">
      <c r="A8916" s="156" t="s">
        <v>21113</v>
      </c>
      <c r="B8916" s="156" t="s">
        <v>273</v>
      </c>
      <c r="C8916" s="223">
        <v>3.6156113147735596</v>
      </c>
      <c r="D8916" s="221">
        <v>4.5831208229064941</v>
      </c>
      <c r="E8916" s="221">
        <v>4.2077202796936035</v>
      </c>
      <c r="F8916" s="221">
        <v>7.5582804679870605</v>
      </c>
      <c r="G8916" s="221">
        <v>23.898408889770508</v>
      </c>
      <c r="H8916" s="221">
        <v>6.1726441383361816</v>
      </c>
      <c r="I8916" s="221">
        <v>3.7210190296173096</v>
      </c>
      <c r="J8916" s="221">
        <v>3.2952213287353516</v>
      </c>
      <c r="K8916" s="180">
        <v>104.82949066162109</v>
      </c>
      <c r="L8916" s="181">
        <v>31.929983139038086</v>
      </c>
      <c r="M8916" s="181">
        <v>40.969520568847656</v>
      </c>
      <c r="N8916" s="181">
        <v>60.798187255859375</v>
      </c>
      <c r="O8916" s="181">
        <v>141.13343811035156</v>
      </c>
      <c r="P8916" s="181">
        <v>86.167213439941406</v>
      </c>
      <c r="Q8916" s="181">
        <v>15.308896064758301</v>
      </c>
      <c r="R8916" s="181">
        <v>44.614498138427734</v>
      </c>
      <c r="S8916" s="226">
        <f t="shared" si="419"/>
        <v>525.75122737884521</v>
      </c>
      <c r="T8916" s="181">
        <f t="shared" si="417"/>
        <v>5266.0031932826196</v>
      </c>
      <c r="U8916" s="226">
        <f t="shared" si="418"/>
        <v>345.48302648131084</v>
      </c>
    </row>
    <row r="8917" spans="1:21" x14ac:dyDescent="0.25">
      <c r="A8917" s="156" t="s">
        <v>21114</v>
      </c>
      <c r="B8917" s="156" t="s">
        <v>273</v>
      </c>
      <c r="C8917" s="223">
        <v>3.0326743125915527</v>
      </c>
      <c r="D8917" s="221">
        <v>5.918482780456543</v>
      </c>
      <c r="E8917" s="221">
        <v>9.9579267501831055</v>
      </c>
      <c r="F8917" s="221">
        <v>22.171834945678711</v>
      </c>
      <c r="G8917" s="221">
        <v>66.507568359375</v>
      </c>
      <c r="H8917" s="221">
        <v>46.547019958496094</v>
      </c>
      <c r="I8917" s="221">
        <v>34.387142181396484</v>
      </c>
      <c r="J8917" s="221">
        <v>2.9531857967376709</v>
      </c>
      <c r="K8917" s="180">
        <v>3360</v>
      </c>
      <c r="L8917" s="181">
        <v>1001</v>
      </c>
      <c r="M8917" s="181">
        <v>928</v>
      </c>
      <c r="N8917" s="181">
        <v>1048</v>
      </c>
      <c r="O8917" s="181">
        <v>2986</v>
      </c>
      <c r="P8917" s="181">
        <v>2359</v>
      </c>
      <c r="Q8917" s="181">
        <v>440</v>
      </c>
      <c r="R8917" s="181">
        <v>1114</v>
      </c>
      <c r="S8917" s="226">
        <f t="shared" si="419"/>
        <v>13236</v>
      </c>
      <c r="T8917" s="181">
        <f t="shared" si="417"/>
        <v>375407.43674135208</v>
      </c>
      <c r="U8917" s="226">
        <f t="shared" si="418"/>
        <v>24629.095852892107</v>
      </c>
    </row>
    <row r="8918" spans="1:21" x14ac:dyDescent="0.25">
      <c r="A8918" s="156" t="s">
        <v>21115</v>
      </c>
      <c r="B8918" s="156" t="s">
        <v>273</v>
      </c>
      <c r="C8918" s="223">
        <v>4.6805281639099121</v>
      </c>
      <c r="D8918" s="221">
        <v>5.2742190361022949</v>
      </c>
      <c r="E8918" s="221">
        <v>2.1497230529785156</v>
      </c>
      <c r="F8918" s="221">
        <v>33.358108520507812</v>
      </c>
      <c r="G8918" s="221">
        <v>50.492763519287109</v>
      </c>
      <c r="H8918" s="221">
        <v>29.698814392089844</v>
      </c>
      <c r="I8918" s="221">
        <v>12.476324081420898</v>
      </c>
      <c r="J8918" s="221">
        <v>4.419459342956543</v>
      </c>
      <c r="K8918" s="180">
        <v>2577</v>
      </c>
      <c r="L8918" s="181">
        <v>764</v>
      </c>
      <c r="M8918" s="181">
        <v>695</v>
      </c>
      <c r="N8918" s="181">
        <v>832</v>
      </c>
      <c r="O8918" s="181">
        <v>2316</v>
      </c>
      <c r="P8918" s="181">
        <v>1717</v>
      </c>
      <c r="Q8918" s="181">
        <v>307</v>
      </c>
      <c r="R8918" s="181">
        <v>811</v>
      </c>
      <c r="S8918" s="226">
        <f t="shared" si="419"/>
        <v>10019</v>
      </c>
      <c r="T8918" s="181">
        <f t="shared" si="417"/>
        <v>220687.74587488174</v>
      </c>
      <c r="U8918" s="226">
        <f t="shared" si="418"/>
        <v>14478.50818804102</v>
      </c>
    </row>
    <row r="8919" spans="1:21" x14ac:dyDescent="0.25">
      <c r="A8919" s="156" t="s">
        <v>21055</v>
      </c>
      <c r="B8919" s="156" t="s">
        <v>273</v>
      </c>
      <c r="C8919" s="223">
        <v>3.27008056640625</v>
      </c>
      <c r="D8919" s="221">
        <v>4.2375898361206055</v>
      </c>
      <c r="E8919" s="221">
        <v>29.245096206665039</v>
      </c>
      <c r="F8919" s="221">
        <v>23.250690460205078</v>
      </c>
      <c r="G8919" s="221">
        <v>48.860927581787109</v>
      </c>
      <c r="H8919" s="221">
        <v>72.095909118652344</v>
      </c>
      <c r="I8919" s="221">
        <v>75.192192077636719</v>
      </c>
      <c r="J8919" s="221">
        <v>2.949690580368042</v>
      </c>
      <c r="K8919" s="180">
        <v>587.21337890625</v>
      </c>
      <c r="L8919" s="181">
        <v>177.07106018066406</v>
      </c>
      <c r="M8919" s="181">
        <v>349.8040771484375</v>
      </c>
      <c r="N8919" s="181">
        <v>673.185546875</v>
      </c>
      <c r="O8919" s="181">
        <v>1235.5538330078125</v>
      </c>
      <c r="P8919" s="181">
        <v>606.14306640625</v>
      </c>
      <c r="Q8919" s="181">
        <v>141.57797241210937</v>
      </c>
      <c r="R8919" s="181">
        <v>297.74755859375</v>
      </c>
      <c r="S8919" s="226">
        <f t="shared" si="419"/>
        <v>4068.2964935302734</v>
      </c>
      <c r="T8919" s="181">
        <f t="shared" si="417"/>
        <v>144147.23529695772</v>
      </c>
      <c r="U8919" s="226">
        <f t="shared" si="418"/>
        <v>9456.9678903409404</v>
      </c>
    </row>
    <row r="8920" spans="1:21" x14ac:dyDescent="0.25">
      <c r="A8920" s="156" t="s">
        <v>21116</v>
      </c>
      <c r="B8920" s="156" t="s">
        <v>273</v>
      </c>
      <c r="C8920" s="223">
        <v>2.2533719539642334</v>
      </c>
      <c r="D8920" s="221">
        <v>3.2208812236785889</v>
      </c>
      <c r="E8920" s="221">
        <v>4.9515724182128906</v>
      </c>
      <c r="F8920" s="221">
        <v>11.089839935302734</v>
      </c>
      <c r="G8920" s="221">
        <v>30.659271240234375</v>
      </c>
      <c r="H8920" s="221">
        <v>19.730409622192383</v>
      </c>
      <c r="I8920" s="221">
        <v>2.3587796688079834</v>
      </c>
      <c r="J8920" s="221">
        <v>1.9329818487167358</v>
      </c>
      <c r="K8920" s="180">
        <v>1031</v>
      </c>
      <c r="L8920" s="181">
        <v>358</v>
      </c>
      <c r="M8920" s="181">
        <v>655</v>
      </c>
      <c r="N8920" s="181">
        <v>1267</v>
      </c>
      <c r="O8920" s="181">
        <v>2101</v>
      </c>
      <c r="P8920" s="181">
        <v>1348</v>
      </c>
      <c r="Q8920" s="181">
        <v>348</v>
      </c>
      <c r="R8920" s="181">
        <v>733</v>
      </c>
      <c r="S8920" s="226">
        <f t="shared" si="419"/>
        <v>7841</v>
      </c>
      <c r="T8920" s="181">
        <f t="shared" si="417"/>
        <v>114019.86116087437</v>
      </c>
      <c r="U8920" s="226">
        <f t="shared" si="418"/>
        <v>7480.4221089509747</v>
      </c>
    </row>
    <row r="8921" spans="1:21" x14ac:dyDescent="0.25">
      <c r="A8921" s="156" t="s">
        <v>21117</v>
      </c>
      <c r="B8921" s="156" t="s">
        <v>273</v>
      </c>
      <c r="C8921" s="223">
        <v>3.254833459854126</v>
      </c>
      <c r="D8921" s="221">
        <v>4.6161675453186035</v>
      </c>
      <c r="E8921" s="221">
        <v>11.905637741088867</v>
      </c>
      <c r="F8921" s="221">
        <v>12.184998512268066</v>
      </c>
      <c r="G8921" s="221">
        <v>35.111476898193359</v>
      </c>
      <c r="H8921" s="221">
        <v>29.715038299560547</v>
      </c>
      <c r="I8921" s="221">
        <v>22.024316787719727</v>
      </c>
      <c r="J8921" s="221">
        <v>2.934443473815918</v>
      </c>
      <c r="K8921" s="180">
        <v>1555</v>
      </c>
      <c r="L8921" s="181">
        <v>445</v>
      </c>
      <c r="M8921" s="181">
        <v>982</v>
      </c>
      <c r="N8921" s="181">
        <v>1579</v>
      </c>
      <c r="O8921" s="181">
        <v>2815</v>
      </c>
      <c r="P8921" s="181">
        <v>1469</v>
      </c>
      <c r="Q8921" s="181">
        <v>316</v>
      </c>
      <c r="R8921" s="181">
        <v>893</v>
      </c>
      <c r="S8921" s="226">
        <f t="shared" si="419"/>
        <v>10054</v>
      </c>
      <c r="T8921" s="181">
        <f t="shared" si="417"/>
        <v>190117.25035786629</v>
      </c>
      <c r="U8921" s="226">
        <f t="shared" si="418"/>
        <v>12472.890848931856</v>
      </c>
    </row>
    <row r="8922" spans="1:21" x14ac:dyDescent="0.25">
      <c r="A8922" s="156" t="s">
        <v>21056</v>
      </c>
      <c r="B8922" s="156" t="s">
        <v>273</v>
      </c>
      <c r="C8922" s="223">
        <v>1.9983139038085937</v>
      </c>
      <c r="D8922" s="221">
        <v>4.42596435546875</v>
      </c>
      <c r="E8922" s="221">
        <v>7.1519393920898437</v>
      </c>
      <c r="F8922" s="221">
        <v>5.8193368911743164</v>
      </c>
      <c r="G8922" s="221">
        <v>21.763128280639648</v>
      </c>
      <c r="H8922" s="221">
        <v>34.811935424804687</v>
      </c>
      <c r="I8922" s="221">
        <v>7.5323009490966797</v>
      </c>
      <c r="J8922" s="221">
        <v>1.1312265396118164</v>
      </c>
      <c r="K8922" s="180">
        <v>2076.878662109375</v>
      </c>
      <c r="L8922" s="181">
        <v>686.55560302734375</v>
      </c>
      <c r="M8922" s="181">
        <v>885.4464111328125</v>
      </c>
      <c r="N8922" s="181">
        <v>1229.680419921875</v>
      </c>
      <c r="O8922" s="181">
        <v>2743.35400390625</v>
      </c>
      <c r="P8922" s="181">
        <v>1839.7396240234375</v>
      </c>
      <c r="Q8922" s="181">
        <v>464.7159423828125</v>
      </c>
      <c r="R8922" s="181">
        <v>1095.8116455078125</v>
      </c>
      <c r="S8922" s="226">
        <f t="shared" si="419"/>
        <v>11022.182312011719</v>
      </c>
      <c r="T8922" s="181">
        <f t="shared" si="417"/>
        <v>149166.3634792954</v>
      </c>
      <c r="U8922" s="226">
        <f t="shared" si="418"/>
        <v>9786.2543588610497</v>
      </c>
    </row>
    <row r="8923" spans="1:21" x14ac:dyDescent="0.25">
      <c r="A8923" s="156" t="s">
        <v>21118</v>
      </c>
      <c r="B8923" s="156" t="s">
        <v>273</v>
      </c>
      <c r="C8923" s="223">
        <v>2.4227244853973389</v>
      </c>
      <c r="D8923" s="221">
        <v>2.570228099822998</v>
      </c>
      <c r="E8923" s="221">
        <v>5.9420804977416992</v>
      </c>
      <c r="F8923" s="221">
        <v>10.108979225158691</v>
      </c>
      <c r="G8923" s="221">
        <v>26.770170211791992</v>
      </c>
      <c r="H8923" s="221">
        <v>20.396860122680664</v>
      </c>
      <c r="I8923" s="221">
        <v>1.1812735795974731</v>
      </c>
      <c r="J8923" s="221">
        <v>1.4267305135726929</v>
      </c>
      <c r="K8923" s="180">
        <v>2633</v>
      </c>
      <c r="L8923" s="181">
        <v>795</v>
      </c>
      <c r="M8923" s="181">
        <v>785</v>
      </c>
      <c r="N8923" s="181">
        <v>966</v>
      </c>
      <c r="O8923" s="181">
        <v>2348</v>
      </c>
      <c r="P8923" s="181">
        <v>1883</v>
      </c>
      <c r="Q8923" s="181">
        <v>356</v>
      </c>
      <c r="R8923" s="181">
        <v>1205</v>
      </c>
      <c r="S8923" s="226">
        <f t="shared" si="419"/>
        <v>10971</v>
      </c>
      <c r="T8923" s="181">
        <f t="shared" si="417"/>
        <v>126255.56296312809</v>
      </c>
      <c r="U8923" s="226">
        <f t="shared" si="418"/>
        <v>8283.1613277873312</v>
      </c>
    </row>
    <row r="8924" spans="1:21" x14ac:dyDescent="0.25">
      <c r="A8924" s="156" t="s">
        <v>21119</v>
      </c>
      <c r="B8924" s="156" t="s">
        <v>273</v>
      </c>
      <c r="C8924" s="223">
        <v>2.031245231628418</v>
      </c>
      <c r="D8924" s="221">
        <v>3.2204110622406006</v>
      </c>
      <c r="E8924" s="221">
        <v>7.6415805816650391</v>
      </c>
      <c r="F8924" s="221">
        <v>25.963863372802734</v>
      </c>
      <c r="G8924" s="221">
        <v>29.611249923706055</v>
      </c>
      <c r="H8924" s="221">
        <v>51.351570129394531</v>
      </c>
      <c r="I8924" s="221">
        <v>23.082725524902344</v>
      </c>
      <c r="J8924" s="221">
        <v>9.5838193893432617</v>
      </c>
      <c r="K8924" s="180">
        <v>1544.88037109375</v>
      </c>
      <c r="L8924" s="181">
        <v>415.47421264648437</v>
      </c>
      <c r="M8924" s="181">
        <v>527.23150634765625</v>
      </c>
      <c r="N8924" s="181">
        <v>681.7196044921875</v>
      </c>
      <c r="O8924" s="181">
        <v>1807.8387451171875</v>
      </c>
      <c r="P8924" s="181">
        <v>1212.8955078125</v>
      </c>
      <c r="Q8924" s="181">
        <v>248.49566650390625</v>
      </c>
      <c r="R8924" s="181">
        <v>689.60833740234375</v>
      </c>
      <c r="S8924" s="226">
        <f t="shared" si="419"/>
        <v>7128.1439514160156</v>
      </c>
      <c r="T8924" s="181">
        <f t="shared" si="417"/>
        <v>154366.47799981953</v>
      </c>
      <c r="U8924" s="226">
        <f t="shared" si="418"/>
        <v>10127.414672795496</v>
      </c>
    </row>
    <row r="8925" spans="1:21" x14ac:dyDescent="0.25">
      <c r="A8925" s="156" t="s">
        <v>21120</v>
      </c>
      <c r="B8925" s="156" t="s">
        <v>273</v>
      </c>
      <c r="C8925" s="223">
        <v>2.1892068386077881</v>
      </c>
      <c r="D8925" s="221">
        <v>3.1567161083221436</v>
      </c>
      <c r="E8925" s="221">
        <v>5.5529675483703613</v>
      </c>
      <c r="F8925" s="221">
        <v>10.541532516479492</v>
      </c>
      <c r="G8925" s="221">
        <v>21.638448715209961</v>
      </c>
      <c r="H8925" s="221">
        <v>22.957546234130859</v>
      </c>
      <c r="I8925" s="221">
        <v>7.704345703125</v>
      </c>
      <c r="J8925" s="221">
        <v>1.8688168525695801</v>
      </c>
      <c r="K8925" s="180">
        <v>1374</v>
      </c>
      <c r="L8925" s="181">
        <v>313</v>
      </c>
      <c r="M8925" s="181">
        <v>517</v>
      </c>
      <c r="N8925" s="181">
        <v>1177</v>
      </c>
      <c r="O8925" s="181">
        <v>2645</v>
      </c>
      <c r="P8925" s="181">
        <v>1429</v>
      </c>
      <c r="Q8925" s="181">
        <v>356</v>
      </c>
      <c r="R8925" s="181">
        <v>764</v>
      </c>
      <c r="S8925" s="226">
        <f t="shared" si="419"/>
        <v>8575</v>
      </c>
      <c r="T8925" s="181">
        <f t="shared" si="417"/>
        <v>113484.84389853477</v>
      </c>
      <c r="U8925" s="226">
        <f t="shared" si="418"/>
        <v>7445.3216017487357</v>
      </c>
    </row>
    <row r="8926" spans="1:21" x14ac:dyDescent="0.25">
      <c r="A8926" s="156" t="s">
        <v>21121</v>
      </c>
      <c r="B8926" s="156" t="s">
        <v>273</v>
      </c>
      <c r="C8926" s="223">
        <v>1.149422287940979</v>
      </c>
      <c r="D8926" s="221">
        <v>-2.0198230743408203</v>
      </c>
      <c r="E8926" s="221">
        <v>4.3773651123046875</v>
      </c>
      <c r="F8926" s="221">
        <v>9.4677772521972656</v>
      </c>
      <c r="G8926" s="221">
        <v>28.58184814453125</v>
      </c>
      <c r="H8926" s="221">
        <v>28.734628677368164</v>
      </c>
      <c r="I8926" s="221">
        <v>6.5974264144897461</v>
      </c>
      <c r="J8926" s="221">
        <v>1.6849846839904785</v>
      </c>
      <c r="K8926" s="180">
        <v>1888</v>
      </c>
      <c r="L8926" s="181">
        <v>430</v>
      </c>
      <c r="M8926" s="181">
        <v>950</v>
      </c>
      <c r="N8926" s="181">
        <v>1836</v>
      </c>
      <c r="O8926" s="181">
        <v>3996</v>
      </c>
      <c r="P8926" s="181">
        <v>1842</v>
      </c>
      <c r="Q8926" s="181">
        <v>510</v>
      </c>
      <c r="R8926" s="181">
        <v>1286</v>
      </c>
      <c r="S8926" s="226">
        <f t="shared" si="419"/>
        <v>12738</v>
      </c>
      <c r="T8926" s="181">
        <f t="shared" si="417"/>
        <v>195516.75023365021</v>
      </c>
      <c r="U8926" s="226">
        <f t="shared" si="418"/>
        <v>12827.13209985834</v>
      </c>
    </row>
    <row r="8927" spans="1:21" x14ac:dyDescent="0.25">
      <c r="A8927" s="156" t="s">
        <v>21122</v>
      </c>
      <c r="B8927" s="156" t="s">
        <v>273</v>
      </c>
      <c r="C8927" s="223">
        <v>0.75147414207458496</v>
      </c>
      <c r="D8927" s="221">
        <v>0.16215769946575165</v>
      </c>
      <c r="E8927" s="221">
        <v>1.3435832262039185</v>
      </c>
      <c r="F8927" s="221">
        <v>10.566680908203125</v>
      </c>
      <c r="G8927" s="221">
        <v>16.167022705078125</v>
      </c>
      <c r="H8927" s="221">
        <v>3.7387440204620361</v>
      </c>
      <c r="I8927" s="221">
        <v>0.85688191652297974</v>
      </c>
      <c r="J8927" s="221">
        <v>0.43108424544334412</v>
      </c>
      <c r="K8927" s="180">
        <v>2110</v>
      </c>
      <c r="L8927" s="181">
        <v>723</v>
      </c>
      <c r="M8927" s="181">
        <v>755</v>
      </c>
      <c r="N8927" s="181">
        <v>985</v>
      </c>
      <c r="O8927" s="181">
        <v>2305</v>
      </c>
      <c r="P8927" s="181">
        <v>1904</v>
      </c>
      <c r="Q8927" s="181">
        <v>442</v>
      </c>
      <c r="R8927" s="181">
        <v>1210</v>
      </c>
      <c r="S8927" s="226">
        <f t="shared" si="419"/>
        <v>10434</v>
      </c>
      <c r="T8927" s="181">
        <f t="shared" si="417"/>
        <v>58409.346181109548</v>
      </c>
      <c r="U8927" s="226">
        <f t="shared" si="418"/>
        <v>3832.021545141763</v>
      </c>
    </row>
    <row r="8928" spans="1:21" x14ac:dyDescent="0.25">
      <c r="A8928" s="156" t="s">
        <v>21067</v>
      </c>
      <c r="B8928" s="156" t="s">
        <v>273</v>
      </c>
      <c r="C8928" s="223">
        <v>1.0890878438949585</v>
      </c>
      <c r="D8928" s="221">
        <v>2.0565972328186035</v>
      </c>
      <c r="E8928" s="221">
        <v>1.6811968088150024</v>
      </c>
      <c r="F8928" s="221">
        <v>5.0317573547363281</v>
      </c>
      <c r="G8928" s="221">
        <v>9.200596809387207</v>
      </c>
      <c r="H8928" s="221">
        <v>3.6461207866668701</v>
      </c>
      <c r="I8928" s="221">
        <v>1.1944955587387085</v>
      </c>
      <c r="J8928" s="221">
        <v>0.76869797706604004</v>
      </c>
      <c r="K8928" s="180">
        <v>50.297527313232422</v>
      </c>
      <c r="L8928" s="181">
        <v>15.840201377868652</v>
      </c>
      <c r="M8928" s="181">
        <v>26.869674682617188</v>
      </c>
      <c r="N8928" s="181">
        <v>33.831539154052734</v>
      </c>
      <c r="O8928" s="181">
        <v>68.875541687011719</v>
      </c>
      <c r="P8928" s="181">
        <v>54.052242279052734</v>
      </c>
      <c r="Q8928" s="181">
        <v>12.945941925048828</v>
      </c>
      <c r="R8928" s="181">
        <v>34.066211700439453</v>
      </c>
      <c r="S8928" s="226">
        <f t="shared" si="419"/>
        <v>296.77888011932373</v>
      </c>
      <c r="T8928" s="181">
        <f t="shared" si="417"/>
        <v>1175.1882385701333</v>
      </c>
      <c r="U8928" s="226">
        <f t="shared" si="418"/>
        <v>77.099761326456999</v>
      </c>
    </row>
    <row r="8929" spans="1:21" x14ac:dyDescent="0.25">
      <c r="A8929" s="156" t="s">
        <v>21068</v>
      </c>
      <c r="B8929" s="156" t="s">
        <v>273</v>
      </c>
      <c r="C8929" s="223">
        <v>0.11370006948709488</v>
      </c>
      <c r="D8929" s="221">
        <v>1.0812094211578369</v>
      </c>
      <c r="E8929" s="221">
        <v>0.70580911636352539</v>
      </c>
      <c r="F8929" s="221">
        <v>-5.6670989990234375</v>
      </c>
      <c r="G8929" s="221">
        <v>8.2252101898193359</v>
      </c>
      <c r="H8929" s="221">
        <v>25.102872848510742</v>
      </c>
      <c r="I8929" s="221">
        <v>0.21910783648490906</v>
      </c>
      <c r="J8929" s="221">
        <v>-0.20668984949588776</v>
      </c>
      <c r="K8929" s="180">
        <v>296.99542236328125</v>
      </c>
      <c r="L8929" s="181">
        <v>90.828697204589844</v>
      </c>
      <c r="M8929" s="181">
        <v>114.61716461181641</v>
      </c>
      <c r="N8929" s="181">
        <v>136.96389770507812</v>
      </c>
      <c r="O8929" s="181">
        <v>383.49893188476562</v>
      </c>
      <c r="P8929" s="181">
        <v>276.57098388671875</v>
      </c>
      <c r="Q8929" s="181">
        <v>59.831600189208984</v>
      </c>
      <c r="R8929" s="181">
        <v>176.85163879394531</v>
      </c>
      <c r="S8929" s="226">
        <f t="shared" si="419"/>
        <v>1536.1583366394043</v>
      </c>
      <c r="T8929" s="181">
        <f t="shared" si="417"/>
        <v>9510.3248136617967</v>
      </c>
      <c r="U8929" s="226">
        <f t="shared" si="418"/>
        <v>623.93729719636519</v>
      </c>
    </row>
    <row r="8930" spans="1:21" x14ac:dyDescent="0.25">
      <c r="A8930" s="156" t="s">
        <v>21123</v>
      </c>
      <c r="B8930" s="156" t="s">
        <v>273</v>
      </c>
      <c r="C8930" s="223">
        <v>1.2614136934280396</v>
      </c>
      <c r="D8930" s="221">
        <v>0.34365159273147583</v>
      </c>
      <c r="E8930" s="221">
        <v>7.652616024017334</v>
      </c>
      <c r="F8930" s="221">
        <v>8.5428390502929687</v>
      </c>
      <c r="G8930" s="221">
        <v>18.537296295166016</v>
      </c>
      <c r="H8930" s="221">
        <v>13.048152923583984</v>
      </c>
      <c r="I8930" s="221">
        <v>1.3668214082717896</v>
      </c>
      <c r="J8930" s="221">
        <v>0.94102382659912109</v>
      </c>
      <c r="K8930" s="180">
        <v>1848</v>
      </c>
      <c r="L8930" s="181">
        <v>690</v>
      </c>
      <c r="M8930" s="181">
        <v>746</v>
      </c>
      <c r="N8930" s="181">
        <v>951</v>
      </c>
      <c r="O8930" s="181">
        <v>2176</v>
      </c>
      <c r="P8930" s="181">
        <v>1851</v>
      </c>
      <c r="Q8930" s="181">
        <v>468</v>
      </c>
      <c r="R8930" s="181">
        <v>1289</v>
      </c>
      <c r="S8930" s="226">
        <f t="shared" si="419"/>
        <v>10019</v>
      </c>
      <c r="T8930" s="181">
        <f t="shared" si="417"/>
        <v>82743.24352657795</v>
      </c>
      <c r="U8930" s="226">
        <f t="shared" si="418"/>
        <v>5428.4787048567377</v>
      </c>
    </row>
    <row r="8931" spans="1:21" x14ac:dyDescent="0.25">
      <c r="A8931" s="156" t="s">
        <v>21124</v>
      </c>
      <c r="B8931" s="156" t="s">
        <v>273</v>
      </c>
      <c r="C8931" s="223">
        <v>3.0098237991333008</v>
      </c>
      <c r="D8931" s="221">
        <v>-0.70717132091522217</v>
      </c>
      <c r="E8931" s="221">
        <v>1.0046557188034058</v>
      </c>
      <c r="F8931" s="221">
        <v>14.232349395751953</v>
      </c>
      <c r="G8931" s="221">
        <v>12.939678192138672</v>
      </c>
      <c r="H8931" s="221">
        <v>4.8501839637756348</v>
      </c>
      <c r="I8931" s="221">
        <v>0.51795446872711182</v>
      </c>
      <c r="J8931" s="221">
        <v>9.2156775295734406E-2</v>
      </c>
      <c r="K8931" s="180">
        <v>1726.5750732421875</v>
      </c>
      <c r="L8931" s="181">
        <v>593.60260009765625</v>
      </c>
      <c r="M8931" s="181">
        <v>736.5799560546875</v>
      </c>
      <c r="N8931" s="181">
        <v>958.44140625</v>
      </c>
      <c r="O8931" s="181">
        <v>2183.116455078125</v>
      </c>
      <c r="P8931" s="181">
        <v>1803.4869384765625</v>
      </c>
      <c r="Q8931" s="181">
        <v>485.13702392578125</v>
      </c>
      <c r="R8931" s="181">
        <v>1316.3778076171875</v>
      </c>
      <c r="S8931" s="226">
        <f t="shared" si="419"/>
        <v>9803.3172607421875</v>
      </c>
      <c r="T8931" s="181">
        <f t="shared" si="417"/>
        <v>56526.450081796567</v>
      </c>
      <c r="U8931" s="226">
        <f t="shared" si="418"/>
        <v>3708.4916840565475</v>
      </c>
    </row>
    <row r="8932" spans="1:21" x14ac:dyDescent="0.25">
      <c r="A8932" s="156" t="s">
        <v>21125</v>
      </c>
      <c r="B8932" s="156" t="s">
        <v>273</v>
      </c>
      <c r="C8932" s="223">
        <v>1.8047269582748413</v>
      </c>
      <c r="D8932" s="221">
        <v>2.7722361087799072</v>
      </c>
      <c r="E8932" s="221">
        <v>2.3968358039855957</v>
      </c>
      <c r="F8932" s="221">
        <v>5.7473964691162109</v>
      </c>
      <c r="G8932" s="221">
        <v>21.779682159423828</v>
      </c>
      <c r="H8932" s="221">
        <v>51.37823486328125</v>
      </c>
      <c r="I8932" s="221">
        <v>1.9101345539093018</v>
      </c>
      <c r="J8932" s="221">
        <v>-13.343010902404785</v>
      </c>
      <c r="K8932" s="180">
        <v>214.473388671875</v>
      </c>
      <c r="L8932" s="181">
        <v>64.304847717285156</v>
      </c>
      <c r="M8932" s="181">
        <v>68.114814758300781</v>
      </c>
      <c r="N8932" s="181">
        <v>87.722213745117187</v>
      </c>
      <c r="O8932" s="181">
        <v>257.77693176269531</v>
      </c>
      <c r="P8932" s="181">
        <v>158.8106689453125</v>
      </c>
      <c r="Q8932" s="181">
        <v>33.174610137939453</v>
      </c>
      <c r="R8932" s="181">
        <v>91.903892517089844</v>
      </c>
      <c r="S8932" s="226">
        <f t="shared" si="419"/>
        <v>976.28136825561523</v>
      </c>
      <c r="T8932" s="181">
        <f t="shared" si="417"/>
        <v>13843.57331451447</v>
      </c>
      <c r="U8932" s="226">
        <f t="shared" si="418"/>
        <v>908.22573220526499</v>
      </c>
    </row>
    <row r="8933" spans="1:21" x14ac:dyDescent="0.25">
      <c r="A8933" s="156" t="s">
        <v>21126</v>
      </c>
      <c r="B8933" s="156" t="s">
        <v>273</v>
      </c>
      <c r="C8933" s="223">
        <v>1.33738112449646</v>
      </c>
      <c r="D8933" s="221">
        <v>2.3048906326293945</v>
      </c>
      <c r="E8933" s="221">
        <v>1.929490327835083</v>
      </c>
      <c r="F8933" s="221">
        <v>5.2800507545471191</v>
      </c>
      <c r="G8933" s="221">
        <v>9.4488906860351562</v>
      </c>
      <c r="H8933" s="221">
        <v>3.8944144248962402</v>
      </c>
      <c r="I8933" s="221">
        <v>1.4427889585494995</v>
      </c>
      <c r="J8933" s="221">
        <v>1.0169912576675415</v>
      </c>
      <c r="K8933" s="180">
        <v>1.237209677696228</v>
      </c>
      <c r="L8933" s="181">
        <v>0.32271555066108704</v>
      </c>
      <c r="M8933" s="181">
        <v>0.5117003321647644</v>
      </c>
      <c r="N8933" s="181">
        <v>1.3036746978759766</v>
      </c>
      <c r="O8933" s="181">
        <v>3.0742058753967285</v>
      </c>
      <c r="P8933" s="181">
        <v>1.3741436004638672</v>
      </c>
      <c r="Q8933" s="181">
        <v>0.32271555066108704</v>
      </c>
      <c r="R8933" s="181">
        <v>0.69908356666564941</v>
      </c>
      <c r="S8933" s="226">
        <f t="shared" si="419"/>
        <v>8.8454488515853882</v>
      </c>
      <c r="T8933" s="181">
        <f t="shared" si="417"/>
        <v>45.845126565023904</v>
      </c>
      <c r="U8933" s="226">
        <f t="shared" si="418"/>
        <v>3.0077294854866898</v>
      </c>
    </row>
    <row r="8934" spans="1:21" x14ac:dyDescent="0.25">
      <c r="A8934" s="156" t="s">
        <v>21127</v>
      </c>
      <c r="B8934" s="156" t="s">
        <v>273</v>
      </c>
      <c r="C8934" s="223">
        <v>2.4344327449798584</v>
      </c>
      <c r="D8934" s="221">
        <v>3.401942253112793</v>
      </c>
      <c r="E8934" s="221">
        <v>3.0265417098999023</v>
      </c>
      <c r="F8934" s="221">
        <v>6.3771023750305176</v>
      </c>
      <c r="G8934" s="221">
        <v>81.807632446289062</v>
      </c>
      <c r="H8934" s="221">
        <v>-14.990283966064453</v>
      </c>
      <c r="I8934" s="221">
        <v>2.5398406982421875</v>
      </c>
      <c r="J8934" s="221">
        <v>2.1140429973602295</v>
      </c>
      <c r="K8934" s="180">
        <v>34.302490234375</v>
      </c>
      <c r="L8934" s="181">
        <v>9.3382987976074219</v>
      </c>
      <c r="M8934" s="181">
        <v>14.036092758178711</v>
      </c>
      <c r="N8934" s="181">
        <v>22.013750076293945</v>
      </c>
      <c r="O8934" s="181">
        <v>59.839588165283203</v>
      </c>
      <c r="P8934" s="181">
        <v>32.082498550415039</v>
      </c>
      <c r="Q8934" s="181">
        <v>5.6860499382019043</v>
      </c>
      <c r="R8934" s="181">
        <v>15.855055809020996</v>
      </c>
      <c r="S8934" s="226">
        <f t="shared" si="419"/>
        <v>193.15382432937622</v>
      </c>
      <c r="T8934" s="181">
        <f t="shared" si="417"/>
        <v>4760.509418286525</v>
      </c>
      <c r="U8934" s="226">
        <f t="shared" si="418"/>
        <v>312.31944627765927</v>
      </c>
    </row>
    <row r="8935" spans="1:21" x14ac:dyDescent="0.25">
      <c r="A8935" s="156" t="s">
        <v>21128</v>
      </c>
      <c r="B8935" s="156" t="s">
        <v>276</v>
      </c>
      <c r="C8935" s="223">
        <v>-208.72982788085937</v>
      </c>
      <c r="D8935" s="221">
        <v>-122.00672149658203</v>
      </c>
      <c r="E8935" s="221">
        <v>-14.165858268737793</v>
      </c>
      <c r="F8935" s="221">
        <v>1.8206532001495361</v>
      </c>
      <c r="G8935" s="221">
        <v>154.85169982910156</v>
      </c>
      <c r="H8935" s="221">
        <v>12.467789649963379</v>
      </c>
      <c r="I8935" s="221">
        <v>0.15542793273925781</v>
      </c>
      <c r="J8935" s="221">
        <v>-0.2703697681427002</v>
      </c>
      <c r="K8935" s="180">
        <v>69</v>
      </c>
      <c r="L8935" s="181">
        <v>19</v>
      </c>
      <c r="M8935" s="181">
        <v>60</v>
      </c>
      <c r="N8935" s="181">
        <v>69</v>
      </c>
      <c r="O8935" s="181">
        <v>131</v>
      </c>
      <c r="P8935" s="181">
        <v>69</v>
      </c>
      <c r="Q8935" s="181">
        <v>13</v>
      </c>
      <c r="R8935" s="181">
        <v>45</v>
      </c>
      <c r="S8935" s="226">
        <f t="shared" si="419"/>
        <v>475</v>
      </c>
      <c r="T8935" s="181">
        <f t="shared" si="417"/>
        <v>3690.8918294906616</v>
      </c>
      <c r="U8935" s="226">
        <f t="shared" si="418"/>
        <v>242.14578549708466</v>
      </c>
    </row>
    <row r="8936" spans="1:21" x14ac:dyDescent="0.25">
      <c r="A8936" s="156" t="s">
        <v>21129</v>
      </c>
      <c r="B8936" s="156" t="s">
        <v>276</v>
      </c>
      <c r="C8936" s="223">
        <v>-1.4963110685348511</v>
      </c>
      <c r="D8936" s="221">
        <v>-0.13051740825176239</v>
      </c>
      <c r="E8936" s="221">
        <v>-1.6680847406387329</v>
      </c>
      <c r="F8936" s="221">
        <v>6.5497617721557617</v>
      </c>
      <c r="G8936" s="221">
        <v>7.726956844329834</v>
      </c>
      <c r="H8936" s="221">
        <v>2.6575198173522949</v>
      </c>
      <c r="I8936" s="221">
        <v>7.6249003410339355E-2</v>
      </c>
      <c r="J8936" s="221">
        <v>-1.4184167385101318</v>
      </c>
      <c r="K8936" s="180">
        <v>2179</v>
      </c>
      <c r="L8936" s="181">
        <v>658</v>
      </c>
      <c r="M8936" s="181">
        <v>525</v>
      </c>
      <c r="N8936" s="181">
        <v>473</v>
      </c>
      <c r="O8936" s="181">
        <v>2467</v>
      </c>
      <c r="P8936" s="181">
        <v>2338</v>
      </c>
      <c r="Q8936" s="181">
        <v>733</v>
      </c>
      <c r="R8936" s="181">
        <v>2398</v>
      </c>
      <c r="S8936" s="226">
        <f t="shared" si="419"/>
        <v>11771</v>
      </c>
      <c r="T8936" s="181">
        <f t="shared" si="417"/>
        <v>20806.161604911089</v>
      </c>
      <c r="U8936" s="226">
        <f t="shared" si="418"/>
        <v>1365.0154428112119</v>
      </c>
    </row>
    <row r="8937" spans="1:21" x14ac:dyDescent="0.25">
      <c r="A8937" s="156" t="s">
        <v>21130</v>
      </c>
      <c r="B8937" s="156" t="s">
        <v>276</v>
      </c>
      <c r="C8937" s="223">
        <v>-1.6152451038360596</v>
      </c>
      <c r="D8937" s="221">
        <v>-4.2891402244567871</v>
      </c>
      <c r="E8937" s="221">
        <v>5.4047703742980957</v>
      </c>
      <c r="F8937" s="221">
        <v>12.531717300415039</v>
      </c>
      <c r="G8937" s="221">
        <v>26.858808517456055</v>
      </c>
      <c r="H8937" s="221">
        <v>15.778958320617676</v>
      </c>
      <c r="I8937" s="221">
        <v>1.0148328542709351</v>
      </c>
      <c r="J8937" s="221">
        <v>1.567658543586731</v>
      </c>
      <c r="K8937" s="180">
        <v>2208</v>
      </c>
      <c r="L8937" s="181">
        <v>599</v>
      </c>
      <c r="M8937" s="181">
        <v>655</v>
      </c>
      <c r="N8937" s="181">
        <v>1096</v>
      </c>
      <c r="O8937" s="181">
        <v>3498</v>
      </c>
      <c r="P8937" s="181">
        <v>2232</v>
      </c>
      <c r="Q8937" s="181">
        <v>658</v>
      </c>
      <c r="R8937" s="181">
        <v>1743</v>
      </c>
      <c r="S8937" s="226">
        <f t="shared" si="419"/>
        <v>12689</v>
      </c>
      <c r="T8937" s="181">
        <f t="shared" si="417"/>
        <v>143710.16659796238</v>
      </c>
      <c r="U8937" s="226">
        <f t="shared" si="418"/>
        <v>9428.2934267360215</v>
      </c>
    </row>
    <row r="8938" spans="1:21" x14ac:dyDescent="0.25">
      <c r="A8938" s="156" t="s">
        <v>21131</v>
      </c>
      <c r="B8938" s="156" t="s">
        <v>276</v>
      </c>
      <c r="C8938" s="223">
        <v>-2.3434371948242187</v>
      </c>
      <c r="D8938" s="221">
        <v>2.7734272480010986</v>
      </c>
      <c r="E8938" s="221">
        <v>0.59192764759063721</v>
      </c>
      <c r="F8938" s="221">
        <v>31.7379150390625</v>
      </c>
      <c r="G8938" s="221">
        <v>42.028102874755859</v>
      </c>
      <c r="H8938" s="221">
        <v>24.510334014892578</v>
      </c>
      <c r="I8938" s="221">
        <v>0.3457719087600708</v>
      </c>
      <c r="J8938" s="221">
        <v>-0.32057124376296997</v>
      </c>
      <c r="K8938" s="180">
        <v>1687.419921875</v>
      </c>
      <c r="L8938" s="181">
        <v>468.56707763671875</v>
      </c>
      <c r="M8938" s="181">
        <v>449.477294921875</v>
      </c>
      <c r="N8938" s="181">
        <v>547.81854248046875</v>
      </c>
      <c r="O8938" s="181">
        <v>1890.4656982421875</v>
      </c>
      <c r="P8938" s="181">
        <v>1498.2576904296875</v>
      </c>
      <c r="Q8938" s="181">
        <v>405.51300048828125</v>
      </c>
      <c r="R8938" s="181">
        <v>1268.6019287109375</v>
      </c>
      <c r="S8938" s="226">
        <f t="shared" si="419"/>
        <v>8216.1211547851562</v>
      </c>
      <c r="T8938" s="181">
        <f t="shared" si="417"/>
        <v>130906.87147413319</v>
      </c>
      <c r="U8938" s="226">
        <f t="shared" si="418"/>
        <v>8588.3165057276256</v>
      </c>
    </row>
    <row r="8939" spans="1:21" x14ac:dyDescent="0.25">
      <c r="A8939" s="156" t="s">
        <v>21132</v>
      </c>
      <c r="B8939" s="156" t="s">
        <v>276</v>
      </c>
      <c r="C8939" s="223">
        <v>-4.9637517929077148</v>
      </c>
      <c r="D8939" s="221">
        <v>7.9701895713806152</v>
      </c>
      <c r="E8939" s="221">
        <v>21.851648330688477</v>
      </c>
      <c r="F8939" s="221">
        <v>22.026975631713867</v>
      </c>
      <c r="G8939" s="221">
        <v>38.428489685058594</v>
      </c>
      <c r="H8939" s="221">
        <v>17.926170349121094</v>
      </c>
      <c r="I8939" s="221">
        <v>1.0724377632141113</v>
      </c>
      <c r="J8939" s="221">
        <v>-0.82903474569320679</v>
      </c>
      <c r="K8939" s="180">
        <v>806.54486083984375</v>
      </c>
      <c r="L8939" s="181">
        <v>244.93107604980469</v>
      </c>
      <c r="M8939" s="181">
        <v>207.73408508300781</v>
      </c>
      <c r="N8939" s="181">
        <v>212.61238098144531</v>
      </c>
      <c r="O8939" s="181">
        <v>758.7781982421875</v>
      </c>
      <c r="P8939" s="181">
        <v>662.02532958984375</v>
      </c>
      <c r="Q8939" s="181">
        <v>156.91850280761719</v>
      </c>
      <c r="R8939" s="181">
        <v>445.14447021484375</v>
      </c>
      <c r="S8939" s="226">
        <f t="shared" si="419"/>
        <v>3494.6889038085937</v>
      </c>
      <c r="T8939" s="181">
        <f t="shared" si="417"/>
        <v>47996.72261094951</v>
      </c>
      <c r="U8939" s="226">
        <f t="shared" si="418"/>
        <v>3148.8877579806781</v>
      </c>
    </row>
    <row r="8940" spans="1:21" x14ac:dyDescent="0.25">
      <c r="A8940" s="156" t="s">
        <v>21133</v>
      </c>
      <c r="B8940" s="156" t="s">
        <v>276</v>
      </c>
      <c r="C8940" s="223">
        <v>-3.1296787261962891</v>
      </c>
      <c r="D8940" s="221">
        <v>-2.3136534690856934</v>
      </c>
      <c r="E8940" s="221">
        <v>-0.9327130913734436</v>
      </c>
      <c r="F8940" s="221">
        <v>8.4186487197875977</v>
      </c>
      <c r="G8940" s="221">
        <v>14.20263671875</v>
      </c>
      <c r="H8940" s="221">
        <v>5.5118141174316406</v>
      </c>
      <c r="I8940" s="221">
        <v>-1.7188829183578491</v>
      </c>
      <c r="J8940" s="221">
        <v>4.6054024249315262E-2</v>
      </c>
      <c r="K8940" s="180">
        <v>1968</v>
      </c>
      <c r="L8940" s="181">
        <v>500</v>
      </c>
      <c r="M8940" s="181">
        <v>504</v>
      </c>
      <c r="N8940" s="181">
        <v>824</v>
      </c>
      <c r="O8940" s="181">
        <v>2954</v>
      </c>
      <c r="P8940" s="181">
        <v>2267</v>
      </c>
      <c r="Q8940" s="181">
        <v>707</v>
      </c>
      <c r="R8940" s="181">
        <v>1995</v>
      </c>
      <c r="S8940" s="226">
        <f t="shared" si="419"/>
        <v>11719</v>
      </c>
      <c r="T8940" s="181">
        <f t="shared" si="417"/>
        <v>52477.343705859035</v>
      </c>
      <c r="U8940" s="226">
        <f t="shared" si="418"/>
        <v>3442.8447647595513</v>
      </c>
    </row>
    <row r="8941" spans="1:21" x14ac:dyDescent="0.25">
      <c r="A8941" s="156" t="s">
        <v>21134</v>
      </c>
      <c r="B8941" s="156" t="s">
        <v>276</v>
      </c>
      <c r="C8941" s="223">
        <v>-5.3145914077758789</v>
      </c>
      <c r="D8941" s="221">
        <v>-1.2662081718444824</v>
      </c>
      <c r="E8941" s="221">
        <v>-1.6416085958480835</v>
      </c>
      <c r="F8941" s="221">
        <v>1.7089517116546631</v>
      </c>
      <c r="G8941" s="221">
        <v>6.7025079727172852</v>
      </c>
      <c r="H8941" s="221">
        <v>1.3095506429672241</v>
      </c>
      <c r="I8941" s="221">
        <v>-2.1283097267150879</v>
      </c>
      <c r="J8941" s="221">
        <v>-2.5541074275970459</v>
      </c>
      <c r="K8941" s="180">
        <v>362</v>
      </c>
      <c r="L8941" s="181">
        <v>130</v>
      </c>
      <c r="M8941" s="181">
        <v>119</v>
      </c>
      <c r="N8941" s="181">
        <v>105</v>
      </c>
      <c r="O8941" s="181">
        <v>375</v>
      </c>
      <c r="P8941" s="181">
        <v>554</v>
      </c>
      <c r="Q8941" s="181">
        <v>202</v>
      </c>
      <c r="R8941" s="181">
        <v>485</v>
      </c>
      <c r="S8941" s="226">
        <f t="shared" si="419"/>
        <v>2332</v>
      </c>
      <c r="T8941" s="181">
        <f t="shared" si="417"/>
        <v>-534.12976634502411</v>
      </c>
      <c r="U8941" s="226">
        <f t="shared" si="418"/>
        <v>-35.042281866829605</v>
      </c>
    </row>
    <row r="8942" spans="1:21" x14ac:dyDescent="0.25">
      <c r="A8942" s="156" t="s">
        <v>21135</v>
      </c>
      <c r="B8942" s="156" t="s">
        <v>276</v>
      </c>
      <c r="C8942" s="223">
        <v>-2.0444302558898926</v>
      </c>
      <c r="D8942" s="221">
        <v>5.9254570007324219</v>
      </c>
      <c r="E8942" s="221">
        <v>-1.1571022272109985</v>
      </c>
      <c r="F8942" s="221">
        <v>4.3115358352661133</v>
      </c>
      <c r="G8942" s="221">
        <v>7.8954925537109375</v>
      </c>
      <c r="H8942" s="221">
        <v>1.9804880619049072</v>
      </c>
      <c r="I8942" s="221">
        <v>0.12443921715021133</v>
      </c>
      <c r="J8942" s="221">
        <v>-2.06960129737854</v>
      </c>
      <c r="K8942" s="180">
        <v>1724</v>
      </c>
      <c r="L8942" s="181">
        <v>593</v>
      </c>
      <c r="M8942" s="181">
        <v>514</v>
      </c>
      <c r="N8942" s="181">
        <v>369</v>
      </c>
      <c r="O8942" s="181">
        <v>1637</v>
      </c>
      <c r="P8942" s="181">
        <v>2026</v>
      </c>
      <c r="Q8942" s="181">
        <v>644</v>
      </c>
      <c r="R8942" s="181">
        <v>1586</v>
      </c>
      <c r="S8942" s="226">
        <f t="shared" si="419"/>
        <v>9093</v>
      </c>
      <c r="T8942" s="181">
        <f t="shared" si="417"/>
        <v>14720.545740753412</v>
      </c>
      <c r="U8942" s="226">
        <f t="shared" si="418"/>
        <v>965.7606551510338</v>
      </c>
    </row>
    <row r="8943" spans="1:21" x14ac:dyDescent="0.25">
      <c r="A8943" s="156" t="s">
        <v>21136</v>
      </c>
      <c r="B8943" s="156" t="s">
        <v>276</v>
      </c>
      <c r="C8943" s="223">
        <v>-2.7995281219482422</v>
      </c>
      <c r="D8943" s="221">
        <v>-5.6587657928466797</v>
      </c>
      <c r="E8943" s="221">
        <v>7.0072951316833496</v>
      </c>
      <c r="F8943" s="221">
        <v>11.539315223693848</v>
      </c>
      <c r="G8943" s="221">
        <v>19.82867431640625</v>
      </c>
      <c r="H8943" s="221">
        <v>5.1698527336120605</v>
      </c>
      <c r="I8943" s="221">
        <v>-2.8693876266479492</v>
      </c>
      <c r="J8943" s="221">
        <v>-2.0438284873962402</v>
      </c>
      <c r="K8943" s="180">
        <v>2114</v>
      </c>
      <c r="L8943" s="181">
        <v>715</v>
      </c>
      <c r="M8943" s="181">
        <v>605</v>
      </c>
      <c r="N8943" s="181">
        <v>487</v>
      </c>
      <c r="O8943" s="181">
        <v>2088</v>
      </c>
      <c r="P8943" s="181">
        <v>2236</v>
      </c>
      <c r="Q8943" s="181">
        <v>643</v>
      </c>
      <c r="R8943" s="181">
        <v>1839</v>
      </c>
      <c r="S8943" s="226">
        <f t="shared" si="419"/>
        <v>10727</v>
      </c>
      <c r="T8943" s="181">
        <f t="shared" si="417"/>
        <v>47253.285929679871</v>
      </c>
      <c r="U8943" s="226">
        <f t="shared" si="418"/>
        <v>3100.1136222243817</v>
      </c>
    </row>
    <row r="8944" spans="1:21" x14ac:dyDescent="0.25">
      <c r="A8944" s="156" t="s">
        <v>21137</v>
      </c>
      <c r="B8944" s="156" t="s">
        <v>276</v>
      </c>
      <c r="C8944" s="223">
        <v>-1.7664103507995605</v>
      </c>
      <c r="D8944" s="221">
        <v>0.70925116539001465</v>
      </c>
      <c r="E8944" s="221">
        <v>11.357426643371582</v>
      </c>
      <c r="F8944" s="221">
        <v>23.974685668945313</v>
      </c>
      <c r="G8944" s="221">
        <v>17.354232788085937</v>
      </c>
      <c r="H8944" s="221">
        <v>5.4421586990356445</v>
      </c>
      <c r="I8944" s="221">
        <v>-9.0125277638435364E-2</v>
      </c>
      <c r="J8944" s="221">
        <v>-0.57864809036254883</v>
      </c>
      <c r="K8944" s="180">
        <v>2019</v>
      </c>
      <c r="L8944" s="181">
        <v>596</v>
      </c>
      <c r="M8944" s="181">
        <v>538</v>
      </c>
      <c r="N8944" s="181">
        <v>757</v>
      </c>
      <c r="O8944" s="181">
        <v>2752</v>
      </c>
      <c r="P8944" s="181">
        <v>2107</v>
      </c>
      <c r="Q8944" s="181">
        <v>569</v>
      </c>
      <c r="R8944" s="181">
        <v>1631</v>
      </c>
      <c r="S8944" s="226">
        <f t="shared" si="419"/>
        <v>10969</v>
      </c>
      <c r="T8944" s="181">
        <f t="shared" si="417"/>
        <v>79345.884475156665</v>
      </c>
      <c r="U8944" s="226">
        <f t="shared" si="418"/>
        <v>5205.590521153028</v>
      </c>
    </row>
    <row r="8945" spans="1:21" x14ac:dyDescent="0.25">
      <c r="A8945" s="156" t="s">
        <v>21138</v>
      </c>
      <c r="B8945" s="156" t="s">
        <v>276</v>
      </c>
      <c r="C8945" s="223">
        <v>-1.2501072883605957</v>
      </c>
      <c r="D8945" s="221">
        <v>0.8481103777885437</v>
      </c>
      <c r="E8945" s="221">
        <v>17.068973541259766</v>
      </c>
      <c r="F8945" s="221">
        <v>4.9671874046325684</v>
      </c>
      <c r="G8945" s="221">
        <v>24.065265655517578</v>
      </c>
      <c r="H8945" s="221">
        <v>12.16436767578125</v>
      </c>
      <c r="I8945" s="221">
        <v>2.4162163734436035</v>
      </c>
      <c r="J8945" s="221">
        <v>-0.27725550532341003</v>
      </c>
      <c r="K8945" s="180">
        <v>1314.5728759765625</v>
      </c>
      <c r="L8945" s="181">
        <v>325.21475219726562</v>
      </c>
      <c r="M8945" s="181">
        <v>491.74038696289062</v>
      </c>
      <c r="N8945" s="181">
        <v>811.0777587890625</v>
      </c>
      <c r="O8945" s="181">
        <v>2444.008544921875</v>
      </c>
      <c r="P8945" s="181">
        <v>1647.6241455078125</v>
      </c>
      <c r="Q8945" s="181">
        <v>500.55645751953125</v>
      </c>
      <c r="R8945" s="181">
        <v>1268.533447265625</v>
      </c>
      <c r="S8945" s="226">
        <f t="shared" si="419"/>
        <v>8803.328369140625</v>
      </c>
      <c r="T8945" s="181">
        <f t="shared" si="417"/>
        <v>90770.505376784218</v>
      </c>
      <c r="U8945" s="226">
        <f t="shared" si="418"/>
        <v>5955.1177167557171</v>
      </c>
    </row>
    <row r="8946" spans="1:21" x14ac:dyDescent="0.25">
      <c r="A8946" s="156" t="s">
        <v>21139</v>
      </c>
      <c r="B8946" s="156" t="s">
        <v>276</v>
      </c>
      <c r="C8946" s="223">
        <v>-2.5452065467834473</v>
      </c>
      <c r="D8946" s="221">
        <v>-1.0107167959213257</v>
      </c>
      <c r="E8946" s="221">
        <v>-0.8515276312828064</v>
      </c>
      <c r="F8946" s="221">
        <v>1.9644430875778198</v>
      </c>
      <c r="G8946" s="221">
        <v>13.325212478637695</v>
      </c>
      <c r="H8946" s="221">
        <v>3.6940367221832275</v>
      </c>
      <c r="I8946" s="221">
        <v>-0.69058883190155029</v>
      </c>
      <c r="J8946" s="221">
        <v>-1.7812590599060059</v>
      </c>
      <c r="K8946" s="180">
        <v>2537.42919921875</v>
      </c>
      <c r="L8946" s="181">
        <v>919.7930908203125</v>
      </c>
      <c r="M8946" s="181">
        <v>683.84613037109375</v>
      </c>
      <c r="N8946" s="181">
        <v>521.882568359375</v>
      </c>
      <c r="O8946" s="181">
        <v>2452.4482421875</v>
      </c>
      <c r="P8946" s="181">
        <v>3071.30908203125</v>
      </c>
      <c r="Q8946" s="181">
        <v>788.822509765625</v>
      </c>
      <c r="R8946" s="181">
        <v>2081.53173828125</v>
      </c>
      <c r="S8946" s="226">
        <f t="shared" si="419"/>
        <v>13057.062561035156</v>
      </c>
      <c r="T8946" s="181">
        <f t="shared" si="417"/>
        <v>32827.386164184791</v>
      </c>
      <c r="U8946" s="226">
        <f t="shared" si="418"/>
        <v>2153.6836016241659</v>
      </c>
    </row>
    <row r="8947" spans="1:21" x14ac:dyDescent="0.25">
      <c r="A8947" s="156" t="s">
        <v>21140</v>
      </c>
      <c r="B8947" s="156" t="s">
        <v>276</v>
      </c>
      <c r="C8947" s="223">
        <v>-1.356748104095459</v>
      </c>
      <c r="D8947" s="221">
        <v>0.58430695533752441</v>
      </c>
      <c r="E8947" s="221">
        <v>13.007227897644043</v>
      </c>
      <c r="F8947" s="221">
        <v>6.8684930801391602</v>
      </c>
      <c r="G8947" s="221">
        <v>22.9046630859375</v>
      </c>
      <c r="H8947" s="221">
        <v>14.667492866516113</v>
      </c>
      <c r="I8947" s="221">
        <v>5.5559525489807129</v>
      </c>
      <c r="J8947" s="221">
        <v>-5.8671571314334869E-2</v>
      </c>
      <c r="K8947" s="180">
        <v>2450</v>
      </c>
      <c r="L8947" s="181">
        <v>544</v>
      </c>
      <c r="M8947" s="181">
        <v>628</v>
      </c>
      <c r="N8947" s="181">
        <v>897</v>
      </c>
      <c r="O8947" s="181">
        <v>3658</v>
      </c>
      <c r="P8947" s="181">
        <v>2545</v>
      </c>
      <c r="Q8947" s="181">
        <v>645</v>
      </c>
      <c r="R8947" s="181">
        <v>1507</v>
      </c>
      <c r="S8947" s="226">
        <f t="shared" si="419"/>
        <v>12874</v>
      </c>
      <c r="T8947" s="181">
        <f t="shared" si="417"/>
        <v>135932.60579103976</v>
      </c>
      <c r="U8947" s="226">
        <f t="shared" si="418"/>
        <v>8918.0363783457669</v>
      </c>
    </row>
    <row r="8948" spans="1:21" x14ac:dyDescent="0.25">
      <c r="A8948" s="156" t="s">
        <v>21141</v>
      </c>
      <c r="B8948" s="156" t="s">
        <v>276</v>
      </c>
      <c r="C8948" s="223">
        <v>-0.97309935092926025</v>
      </c>
      <c r="D8948" s="221">
        <v>-4.7849030494689941</v>
      </c>
      <c r="E8948" s="221">
        <v>4.5395946502685547</v>
      </c>
      <c r="F8948" s="221">
        <v>2.9695699214935303</v>
      </c>
      <c r="G8948" s="221">
        <v>21.97972297668457</v>
      </c>
      <c r="H8948" s="221">
        <v>5.0848288536071777</v>
      </c>
      <c r="I8948" s="221">
        <v>2.5254967212677002</v>
      </c>
      <c r="J8948" s="221">
        <v>-1.2934892177581787</v>
      </c>
      <c r="K8948" s="180">
        <v>788</v>
      </c>
      <c r="L8948" s="181">
        <v>201</v>
      </c>
      <c r="M8948" s="181">
        <v>280</v>
      </c>
      <c r="N8948" s="181">
        <v>730</v>
      </c>
      <c r="O8948" s="181">
        <v>1949</v>
      </c>
      <c r="P8948" s="181">
        <v>1138</v>
      </c>
      <c r="Q8948" s="181">
        <v>403</v>
      </c>
      <c r="R8948" s="181">
        <v>1283</v>
      </c>
      <c r="S8948" s="226">
        <f t="shared" si="419"/>
        <v>6772</v>
      </c>
      <c r="T8948" s="181">
        <f t="shared" si="417"/>
        <v>49693.548572540283</v>
      </c>
      <c r="U8948" s="226">
        <f t="shared" si="418"/>
        <v>3260.2102443343201</v>
      </c>
    </row>
    <row r="8949" spans="1:21" x14ac:dyDescent="0.25">
      <c r="A8949" s="156" t="s">
        <v>21142</v>
      </c>
      <c r="B8949" s="156" t="s">
        <v>276</v>
      </c>
      <c r="C8949" s="223">
        <v>-2.192514181137085</v>
      </c>
      <c r="D8949" s="221">
        <v>-1.225005030632019</v>
      </c>
      <c r="E8949" s="221">
        <v>13.61885929107666</v>
      </c>
      <c r="F8949" s="221">
        <v>1.7501548528671265</v>
      </c>
      <c r="G8949" s="221">
        <v>6.3442254066467285</v>
      </c>
      <c r="H8949" s="221">
        <v>7.4251317977905273</v>
      </c>
      <c r="I8949" s="221">
        <v>-2.087106466293335</v>
      </c>
      <c r="J8949" s="221">
        <v>-2.512904167175293</v>
      </c>
      <c r="K8949" s="180">
        <v>882</v>
      </c>
      <c r="L8949" s="181">
        <v>356</v>
      </c>
      <c r="M8949" s="181">
        <v>226</v>
      </c>
      <c r="N8949" s="181">
        <v>219</v>
      </c>
      <c r="O8949" s="181">
        <v>897</v>
      </c>
      <c r="P8949" s="181">
        <v>1248</v>
      </c>
      <c r="Q8949" s="181">
        <v>445</v>
      </c>
      <c r="R8949" s="181">
        <v>1358</v>
      </c>
      <c r="S8949" s="226">
        <f t="shared" si="419"/>
        <v>5631</v>
      </c>
      <c r="T8949" s="181">
        <f t="shared" si="417"/>
        <v>11707.29525077343</v>
      </c>
      <c r="U8949" s="226">
        <f t="shared" si="418"/>
        <v>768.07241596566371</v>
      </c>
    </row>
    <row r="8950" spans="1:21" x14ac:dyDescent="0.25">
      <c r="A8950" s="156" t="s">
        <v>21143</v>
      </c>
      <c r="B8950" s="156" t="s">
        <v>276</v>
      </c>
      <c r="C8950" s="223">
        <v>-2.1998825073242187</v>
      </c>
      <c r="D8950" s="221">
        <v>1.4117765426635742</v>
      </c>
      <c r="E8950" s="221">
        <v>-1.6077736616134644</v>
      </c>
      <c r="F8950" s="221">
        <v>6.2401881217956543</v>
      </c>
      <c r="G8950" s="221">
        <v>11.36020565032959</v>
      </c>
      <c r="H8950" s="221">
        <v>5.8803291320800781</v>
      </c>
      <c r="I8950" s="221">
        <v>1.1848223209381104</v>
      </c>
      <c r="J8950" s="221">
        <v>-2.5202724933624268</v>
      </c>
      <c r="K8950" s="180">
        <v>1802</v>
      </c>
      <c r="L8950" s="181">
        <v>716</v>
      </c>
      <c r="M8950" s="181">
        <v>471</v>
      </c>
      <c r="N8950" s="181">
        <v>283</v>
      </c>
      <c r="O8950" s="181">
        <v>1561</v>
      </c>
      <c r="P8950" s="181">
        <v>2099</v>
      </c>
      <c r="Q8950" s="181">
        <v>569</v>
      </c>
      <c r="R8950" s="181">
        <v>1557</v>
      </c>
      <c r="S8950" s="226">
        <f t="shared" si="419"/>
        <v>9058</v>
      </c>
      <c r="T8950" s="181">
        <f t="shared" si="417"/>
        <v>24881.547067046165</v>
      </c>
      <c r="U8950" s="226">
        <f t="shared" si="418"/>
        <v>1632.3864359265208</v>
      </c>
    </row>
    <row r="8951" spans="1:21" x14ac:dyDescent="0.25">
      <c r="A8951" s="156" t="s">
        <v>21144</v>
      </c>
      <c r="B8951" s="156" t="s">
        <v>276</v>
      </c>
      <c r="C8951" s="223">
        <v>-2.163259744644165</v>
      </c>
      <c r="D8951" s="221">
        <v>-0.73622339963912964</v>
      </c>
      <c r="E8951" s="221">
        <v>-1.8293355703353882</v>
      </c>
      <c r="F8951" s="221">
        <v>1.5212247371673584</v>
      </c>
      <c r="G8951" s="221">
        <v>9.3034858703613281</v>
      </c>
      <c r="H8951" s="221">
        <v>0.82285177707672119</v>
      </c>
      <c r="I8951" s="221">
        <v>-2.3160369396209717</v>
      </c>
      <c r="J8951" s="221">
        <v>-2.7418346405029297</v>
      </c>
      <c r="K8951" s="180">
        <v>1677</v>
      </c>
      <c r="L8951" s="181">
        <v>632</v>
      </c>
      <c r="M8951" s="181">
        <v>520</v>
      </c>
      <c r="N8951" s="181">
        <v>409</v>
      </c>
      <c r="O8951" s="181">
        <v>1578</v>
      </c>
      <c r="P8951" s="181">
        <v>2280</v>
      </c>
      <c r="Q8951" s="181">
        <v>771</v>
      </c>
      <c r="R8951" s="181">
        <v>2061</v>
      </c>
      <c r="S8951" s="226">
        <f t="shared" si="419"/>
        <v>9928</v>
      </c>
      <c r="T8951" s="181">
        <f t="shared" si="417"/>
        <v>4698.2637212276459</v>
      </c>
      <c r="U8951" s="226">
        <f t="shared" si="418"/>
        <v>308.23573591592378</v>
      </c>
    </row>
    <row r="8952" spans="1:21" x14ac:dyDescent="0.25">
      <c r="A8952" s="156" t="s">
        <v>21145</v>
      </c>
      <c r="B8952" s="156" t="s">
        <v>276</v>
      </c>
      <c r="C8952" s="223">
        <v>-3.4804117679595947</v>
      </c>
      <c r="D8952" s="221">
        <v>-3.7853853702545166</v>
      </c>
      <c r="E8952" s="221">
        <v>-1.8170849084854126</v>
      </c>
      <c r="F8952" s="221">
        <v>-0.44042667746543884</v>
      </c>
      <c r="G8952" s="221">
        <v>5.7023162841796875</v>
      </c>
      <c r="H8952" s="221">
        <v>3.187636137008667</v>
      </c>
      <c r="I8952" s="221">
        <v>0.43424725532531738</v>
      </c>
      <c r="J8952" s="221">
        <v>-1.6579289436340332</v>
      </c>
      <c r="K8952" s="180">
        <v>2140</v>
      </c>
      <c r="L8952" s="181">
        <v>665</v>
      </c>
      <c r="M8952" s="181">
        <v>540</v>
      </c>
      <c r="N8952" s="181">
        <v>424</v>
      </c>
      <c r="O8952" s="181">
        <v>2324</v>
      </c>
      <c r="P8952" s="181">
        <v>2480</v>
      </c>
      <c r="Q8952" s="181">
        <v>815</v>
      </c>
      <c r="R8952" s="181">
        <v>2440</v>
      </c>
      <c r="S8952" s="226">
        <f t="shared" si="419"/>
        <v>11828</v>
      </c>
      <c r="T8952" s="181">
        <f t="shared" si="417"/>
        <v>6332.7563383579254</v>
      </c>
      <c r="U8952" s="226">
        <f t="shared" si="418"/>
        <v>415.46876168542053</v>
      </c>
    </row>
    <row r="8953" spans="1:21" x14ac:dyDescent="0.25">
      <c r="A8953" s="156" t="s">
        <v>21146</v>
      </c>
      <c r="B8953" s="156" t="s">
        <v>276</v>
      </c>
      <c r="C8953" s="223">
        <v>-5.518977165222168</v>
      </c>
      <c r="D8953" s="221">
        <v>2.4876461029052734</v>
      </c>
      <c r="E8953" s="221">
        <v>2.5948750972747803</v>
      </c>
      <c r="F8953" s="221">
        <v>12.021222114562988</v>
      </c>
      <c r="G8953" s="221">
        <v>30.9005126953125</v>
      </c>
      <c r="H8953" s="221">
        <v>26.925546646118164</v>
      </c>
      <c r="I8953" s="221">
        <v>7.372288703918457</v>
      </c>
      <c r="J8953" s="221">
        <v>-1.6870641708374023</v>
      </c>
      <c r="K8953" s="180">
        <v>2794</v>
      </c>
      <c r="L8953" s="181">
        <v>884</v>
      </c>
      <c r="M8953" s="181">
        <v>779</v>
      </c>
      <c r="N8953" s="181">
        <v>767</v>
      </c>
      <c r="O8953" s="181">
        <v>2720</v>
      </c>
      <c r="P8953" s="181">
        <v>2431</v>
      </c>
      <c r="Q8953" s="181">
        <v>638</v>
      </c>
      <c r="R8953" s="181">
        <v>1825</v>
      </c>
      <c r="S8953" s="226">
        <f t="shared" si="419"/>
        <v>12838</v>
      </c>
      <c r="T8953" s="181">
        <f t="shared" si="417"/>
        <v>149150.76852726936</v>
      </c>
      <c r="U8953" s="226">
        <f t="shared" si="418"/>
        <v>9785.2312316379866</v>
      </c>
    </row>
    <row r="8954" spans="1:21" x14ac:dyDescent="0.25">
      <c r="A8954" s="156" t="s">
        <v>21147</v>
      </c>
      <c r="B8954" s="156" t="s">
        <v>276</v>
      </c>
      <c r="C8954" s="223">
        <v>-3.3242933750152588</v>
      </c>
      <c r="D8954" s="221">
        <v>-0.3065754771232605</v>
      </c>
      <c r="E8954" s="221">
        <v>2.4972949028015137</v>
      </c>
      <c r="F8954" s="221">
        <v>22.626588821411133</v>
      </c>
      <c r="G8954" s="221">
        <v>34.646892547607422</v>
      </c>
      <c r="H8954" s="221">
        <v>20.147956848144531</v>
      </c>
      <c r="I8954" s="221">
        <v>1.123281717300415</v>
      </c>
      <c r="J8954" s="221">
        <v>0.69748395681381226</v>
      </c>
      <c r="K8954" s="180">
        <v>2494</v>
      </c>
      <c r="L8954" s="181">
        <v>707</v>
      </c>
      <c r="M8954" s="181">
        <v>639</v>
      </c>
      <c r="N8954" s="181">
        <v>632</v>
      </c>
      <c r="O8954" s="181">
        <v>2291</v>
      </c>
      <c r="P8954" s="181">
        <v>1830</v>
      </c>
      <c r="Q8954" s="181">
        <v>519</v>
      </c>
      <c r="R8954" s="181">
        <v>1495</v>
      </c>
      <c r="S8954" s="226">
        <f t="shared" si="419"/>
        <v>10607</v>
      </c>
      <c r="T8954" s="181">
        <f t="shared" si="417"/>
        <v>125260.75262379646</v>
      </c>
      <c r="U8954" s="226">
        <f t="shared" si="418"/>
        <v>8217.8954944423003</v>
      </c>
    </row>
    <row r="8955" spans="1:21" x14ac:dyDescent="0.25">
      <c r="A8955" s="156" t="s">
        <v>21148</v>
      </c>
      <c r="B8955" s="156" t="s">
        <v>276</v>
      </c>
      <c r="C8955" s="223">
        <v>-3.08331298828125</v>
      </c>
      <c r="D8955" s="221">
        <v>-1.3798553943634033</v>
      </c>
      <c r="E8955" s="221">
        <v>-0.23684464395046234</v>
      </c>
      <c r="F8955" s="221">
        <v>12.504766464233398</v>
      </c>
      <c r="G8955" s="221">
        <v>18.488101959228516</v>
      </c>
      <c r="H8955" s="221">
        <v>18.852277755737305</v>
      </c>
      <c r="I8955" s="221">
        <v>0.28684791922569275</v>
      </c>
      <c r="J8955" s="221">
        <v>-0.88916885852813721</v>
      </c>
      <c r="K8955" s="180">
        <v>2221</v>
      </c>
      <c r="L8955" s="181">
        <v>714</v>
      </c>
      <c r="M8955" s="181">
        <v>623</v>
      </c>
      <c r="N8955" s="181">
        <v>556</v>
      </c>
      <c r="O8955" s="181">
        <v>1989</v>
      </c>
      <c r="P8955" s="181">
        <v>1862</v>
      </c>
      <c r="Q8955" s="181">
        <v>556</v>
      </c>
      <c r="R8955" s="181">
        <v>1918</v>
      </c>
      <c r="S8955" s="226">
        <f t="shared" si="419"/>
        <v>10439</v>
      </c>
      <c r="T8955" s="181">
        <f t="shared" si="417"/>
        <v>69301.678592905402</v>
      </c>
      <c r="U8955" s="226">
        <f t="shared" si="418"/>
        <v>4546.6272582313377</v>
      </c>
    </row>
    <row r="8956" spans="1:21" x14ac:dyDescent="0.25">
      <c r="A8956" s="156" t="s">
        <v>21149</v>
      </c>
      <c r="B8956" s="156" t="s">
        <v>276</v>
      </c>
      <c r="C8956" s="223">
        <v>-1.3918699026107788</v>
      </c>
      <c r="D8956" s="221">
        <v>2.1068153381347656</v>
      </c>
      <c r="E8956" s="221">
        <v>6.4975862503051758</v>
      </c>
      <c r="F8956" s="221">
        <v>14.610716819763184</v>
      </c>
      <c r="G8956" s="221">
        <v>12.501118659973145</v>
      </c>
      <c r="H8956" s="221">
        <v>10.291770935058594</v>
      </c>
      <c r="I8956" s="221">
        <v>-1.2864621877670288</v>
      </c>
      <c r="J8956" s="221">
        <v>-1.7122597694396973</v>
      </c>
      <c r="K8956" s="180">
        <v>1491</v>
      </c>
      <c r="L8956" s="181">
        <v>568</v>
      </c>
      <c r="M8956" s="181">
        <v>534</v>
      </c>
      <c r="N8956" s="181">
        <v>552</v>
      </c>
      <c r="O8956" s="181">
        <v>1811</v>
      </c>
      <c r="P8956" s="181">
        <v>2081</v>
      </c>
      <c r="Q8956" s="181">
        <v>603</v>
      </c>
      <c r="R8956" s="181">
        <v>1804</v>
      </c>
      <c r="S8956" s="226">
        <f t="shared" si="419"/>
        <v>9444</v>
      </c>
      <c r="T8956" s="181">
        <f t="shared" si="417"/>
        <v>50848.267715215683</v>
      </c>
      <c r="U8956" s="226">
        <f t="shared" si="418"/>
        <v>3335.9671038547035</v>
      </c>
    </row>
    <row r="8957" spans="1:21" x14ac:dyDescent="0.25">
      <c r="A8957" s="156" t="s">
        <v>21150</v>
      </c>
      <c r="B8957" s="156" t="s">
        <v>276</v>
      </c>
      <c r="C8957" s="223">
        <v>-2.8181264400482178</v>
      </c>
      <c r="D8957" s="221">
        <v>-2.3733000755310059</v>
      </c>
      <c r="E8957" s="221">
        <v>11.260532379150391</v>
      </c>
      <c r="F8957" s="221">
        <v>36.145923614501953</v>
      </c>
      <c r="G8957" s="221">
        <v>11.316438674926758</v>
      </c>
      <c r="H8957" s="221">
        <v>1.0065650939941406</v>
      </c>
      <c r="I8957" s="221">
        <v>-1.7687246799468994</v>
      </c>
      <c r="J8957" s="221">
        <v>-2.1945226192474365</v>
      </c>
      <c r="K8957" s="180">
        <v>1105</v>
      </c>
      <c r="L8957" s="181">
        <v>416</v>
      </c>
      <c r="M8957" s="181">
        <v>300</v>
      </c>
      <c r="N8957" s="181">
        <v>302</v>
      </c>
      <c r="O8957" s="181">
        <v>1190</v>
      </c>
      <c r="P8957" s="181">
        <v>1448</v>
      </c>
      <c r="Q8957" s="181">
        <v>502</v>
      </c>
      <c r="R8957" s="181">
        <v>1384</v>
      </c>
      <c r="S8957" s="226">
        <f t="shared" si="419"/>
        <v>6647</v>
      </c>
      <c r="T8957" s="181">
        <f t="shared" si="417"/>
        <v>21191.85528254509</v>
      </c>
      <c r="U8957" s="226">
        <f t="shared" si="418"/>
        <v>1390.319380950421</v>
      </c>
    </row>
    <row r="8958" spans="1:21" x14ac:dyDescent="0.25">
      <c r="A8958" s="156" t="s">
        <v>17560</v>
      </c>
      <c r="B8958" s="156" t="s">
        <v>276</v>
      </c>
      <c r="C8958" s="223">
        <v>-1.3492639064788818</v>
      </c>
      <c r="D8958" s="221">
        <v>-2.643007755279541</v>
      </c>
      <c r="E8958" s="221">
        <v>-0.75715506076812744</v>
      </c>
      <c r="F8958" s="221">
        <v>8.4386425018310547</v>
      </c>
      <c r="G8958" s="221">
        <v>30.86279296875</v>
      </c>
      <c r="H8958" s="221">
        <v>1.2077689170837402</v>
      </c>
      <c r="I8958" s="221">
        <v>-1.2438561916351318</v>
      </c>
      <c r="J8958" s="221">
        <v>-1.5273064374923706</v>
      </c>
      <c r="K8958" s="180">
        <v>1246.1810302734375</v>
      </c>
      <c r="L8958" s="181">
        <v>461.29885864257812</v>
      </c>
      <c r="M8958" s="181">
        <v>303.359375</v>
      </c>
      <c r="N8958" s="181">
        <v>292.765869140625</v>
      </c>
      <c r="O8958" s="181">
        <v>1333.8182373046875</v>
      </c>
      <c r="P8958" s="181">
        <v>1552.4295654296875</v>
      </c>
      <c r="Q8958" s="181">
        <v>598.05133056640625</v>
      </c>
      <c r="R8958" s="181">
        <v>1810.5257568359375</v>
      </c>
      <c r="S8958" s="226">
        <f t="shared" si="419"/>
        <v>7598.4300231933594</v>
      </c>
      <c r="T8958" s="181">
        <f t="shared" si="417"/>
        <v>38871.427671285826</v>
      </c>
      <c r="U8958" s="226">
        <f t="shared" si="418"/>
        <v>2550.210849217854</v>
      </c>
    </row>
    <row r="8959" spans="1:21" x14ac:dyDescent="0.25">
      <c r="A8959" s="156" t="s">
        <v>21151</v>
      </c>
      <c r="B8959" s="156" t="s">
        <v>276</v>
      </c>
      <c r="C8959" s="223">
        <v>-4.6376805305480957</v>
      </c>
      <c r="D8959" s="221">
        <v>-1.8128905296325684</v>
      </c>
      <c r="E8959" s="221">
        <v>-2.1882908344268799</v>
      </c>
      <c r="F8959" s="221">
        <v>1.1622693538665771</v>
      </c>
      <c r="G8959" s="221">
        <v>7.6640682220458984</v>
      </c>
      <c r="H8959" s="221">
        <v>2.5129592418670654</v>
      </c>
      <c r="I8959" s="221">
        <v>-2.6749920845031738</v>
      </c>
      <c r="J8959" s="221">
        <v>-3.1007897853851318</v>
      </c>
      <c r="K8959" s="180">
        <v>1423</v>
      </c>
      <c r="L8959" s="181">
        <v>562</v>
      </c>
      <c r="M8959" s="181">
        <v>368</v>
      </c>
      <c r="N8959" s="181">
        <v>283</v>
      </c>
      <c r="O8959" s="181">
        <v>1361</v>
      </c>
      <c r="P8959" s="181">
        <v>1782</v>
      </c>
      <c r="Q8959" s="181">
        <v>540</v>
      </c>
      <c r="R8959" s="181">
        <v>1906</v>
      </c>
      <c r="S8959" s="226">
        <f t="shared" si="419"/>
        <v>8225</v>
      </c>
      <c r="T8959" s="181">
        <f t="shared" si="417"/>
        <v>-540.34350991249084</v>
      </c>
      <c r="U8959" s="226">
        <f t="shared" si="418"/>
        <v>-35.449942640033385</v>
      </c>
    </row>
    <row r="8960" spans="1:21" x14ac:dyDescent="0.25">
      <c r="A8960" s="156" t="s">
        <v>21152</v>
      </c>
      <c r="B8960" s="156" t="s">
        <v>276</v>
      </c>
      <c r="C8960" s="223">
        <v>-1.9889709949493408</v>
      </c>
      <c r="D8960" s="221">
        <v>-1.3541641235351563</v>
      </c>
      <c r="E8960" s="221">
        <v>-0.78922766447067261</v>
      </c>
      <c r="F8960" s="221">
        <v>2.5613327026367187</v>
      </c>
      <c r="G8960" s="221">
        <v>15.339285850524902</v>
      </c>
      <c r="H8960" s="221">
        <v>1.0811071395874023</v>
      </c>
      <c r="I8960" s="221">
        <v>-1.2759288549423218</v>
      </c>
      <c r="J8960" s="221">
        <v>-1.7017265558242798</v>
      </c>
      <c r="K8960" s="180">
        <v>2548</v>
      </c>
      <c r="L8960" s="181">
        <v>901</v>
      </c>
      <c r="M8960" s="181">
        <v>630</v>
      </c>
      <c r="N8960" s="181">
        <v>599</v>
      </c>
      <c r="O8960" s="181">
        <v>2904</v>
      </c>
      <c r="P8960" s="181">
        <v>3092</v>
      </c>
      <c r="Q8960" s="181">
        <v>976</v>
      </c>
      <c r="R8960" s="181">
        <v>2972</v>
      </c>
      <c r="S8960" s="226">
        <f t="shared" si="419"/>
        <v>14622</v>
      </c>
      <c r="T8960" s="181">
        <f t="shared" si="417"/>
        <v>36334.256389021873</v>
      </c>
      <c r="U8960" s="226">
        <f t="shared" si="418"/>
        <v>2383.7564090807577</v>
      </c>
    </row>
    <row r="8961" spans="1:21" x14ac:dyDescent="0.25">
      <c r="A8961" s="156" t="s">
        <v>21153</v>
      </c>
      <c r="B8961" s="156" t="s">
        <v>276</v>
      </c>
      <c r="C8961" s="223">
        <v>-0.71871155500411987</v>
      </c>
      <c r="D8961" s="221">
        <v>-0.31157621741294861</v>
      </c>
      <c r="E8961" s="221">
        <v>-0.68697655200958252</v>
      </c>
      <c r="F8961" s="221">
        <v>2.6635837554931641</v>
      </c>
      <c r="G8961" s="221">
        <v>19.270650863647461</v>
      </c>
      <c r="H8961" s="221">
        <v>4.4384446144104004</v>
      </c>
      <c r="I8961" s="221">
        <v>-1.1736778020858765</v>
      </c>
      <c r="J8961" s="221">
        <v>1.6262209415435791</v>
      </c>
      <c r="K8961" s="180">
        <v>1067</v>
      </c>
      <c r="L8961" s="181">
        <v>302</v>
      </c>
      <c r="M8961" s="181">
        <v>246</v>
      </c>
      <c r="N8961" s="181">
        <v>309</v>
      </c>
      <c r="O8961" s="181">
        <v>1406</v>
      </c>
      <c r="P8961" s="181">
        <v>1421</v>
      </c>
      <c r="Q8961" s="181">
        <v>406</v>
      </c>
      <c r="R8961" s="181">
        <v>1453</v>
      </c>
      <c r="S8961" s="226">
        <f t="shared" si="419"/>
        <v>6610</v>
      </c>
      <c r="T8961" s="181">
        <f t="shared" si="417"/>
        <v>35081.040653586388</v>
      </c>
      <c r="U8961" s="226">
        <f t="shared" si="418"/>
        <v>2301.5375517765028</v>
      </c>
    </row>
    <row r="8962" spans="1:21" x14ac:dyDescent="0.25">
      <c r="A8962" s="156" t="s">
        <v>21154</v>
      </c>
      <c r="B8962" s="156" t="s">
        <v>276</v>
      </c>
      <c r="C8962" s="223">
        <v>4.4354919344186783E-2</v>
      </c>
      <c r="D8962" s="221">
        <v>2.490964412689209</v>
      </c>
      <c r="E8962" s="221">
        <v>1.9725807905197144</v>
      </c>
      <c r="F8962" s="221">
        <v>3.352290153503418</v>
      </c>
      <c r="G8962" s="221">
        <v>14.005741119384766</v>
      </c>
      <c r="H8962" s="221">
        <v>2.5667164325714111</v>
      </c>
      <c r="I8962" s="221">
        <v>5.622120201587677E-2</v>
      </c>
      <c r="J8962" s="221">
        <v>-0.91076892614364624</v>
      </c>
      <c r="K8962" s="180">
        <v>1842.4915771484375</v>
      </c>
      <c r="L8962" s="181">
        <v>638.87347412109375</v>
      </c>
      <c r="M8962" s="181">
        <v>533.532470703125</v>
      </c>
      <c r="N8962" s="181">
        <v>534.50787353515625</v>
      </c>
      <c r="O8962" s="181">
        <v>2073.656494140625</v>
      </c>
      <c r="P8962" s="181">
        <v>2044.39501953125</v>
      </c>
      <c r="Q8962" s="181">
        <v>647.65185546875</v>
      </c>
      <c r="R8962" s="181">
        <v>2111.6962890625</v>
      </c>
      <c r="S8962" s="226">
        <f t="shared" si="419"/>
        <v>10426.805053710937</v>
      </c>
      <c r="T8962" s="181">
        <f t="shared" si="417"/>
        <v>36921.018760826897</v>
      </c>
      <c r="U8962" s="226">
        <f t="shared" si="418"/>
        <v>2422.2517218627818</v>
      </c>
    </row>
    <row r="8963" spans="1:21" x14ac:dyDescent="0.25">
      <c r="A8963" s="156" t="s">
        <v>17488</v>
      </c>
      <c r="B8963" s="156" t="s">
        <v>276</v>
      </c>
      <c r="C8963" s="223">
        <v>2.142737865447998</v>
      </c>
      <c r="D8963" s="221">
        <v>3.1102471351623535</v>
      </c>
      <c r="E8963" s="221">
        <v>2.734846830368042</v>
      </c>
      <c r="F8963" s="221">
        <v>6.0854072570800781</v>
      </c>
      <c r="G8963" s="221">
        <v>-61.076572418212891</v>
      </c>
      <c r="H8963" s="221">
        <v>222.05494689941406</v>
      </c>
      <c r="I8963" s="221">
        <v>2.248145580291748</v>
      </c>
      <c r="J8963" s="221">
        <v>1.82234787940979</v>
      </c>
      <c r="K8963" s="180">
        <v>13.532188415527344</v>
      </c>
      <c r="L8963" s="181">
        <v>5.1593770980834961</v>
      </c>
      <c r="M8963" s="181">
        <v>4.5072231292724609</v>
      </c>
      <c r="N8963" s="181">
        <v>4.1653685569763184</v>
      </c>
      <c r="O8963" s="181">
        <v>14.768124580383301</v>
      </c>
      <c r="P8963" s="181">
        <v>16.156580924987793</v>
      </c>
      <c r="Q8963" s="181">
        <v>5.8010120391845703</v>
      </c>
      <c r="R8963" s="181">
        <v>14.189600944519043</v>
      </c>
      <c r="S8963" s="226">
        <f t="shared" si="419"/>
        <v>78.279475688934326</v>
      </c>
      <c r="T8963" s="181">
        <f t="shared" si="417"/>
        <v>2807.2795970200605</v>
      </c>
      <c r="U8963" s="226">
        <f t="shared" si="418"/>
        <v>184.17524937981435</v>
      </c>
    </row>
    <row r="8964" spans="1:21" x14ac:dyDescent="0.25">
      <c r="A8964" s="156" t="s">
        <v>17561</v>
      </c>
      <c r="B8964" s="156" t="s">
        <v>276</v>
      </c>
      <c r="C8964" s="223">
        <v>2.377469539642334</v>
      </c>
      <c r="D8964" s="221">
        <v>3.3449788093566895</v>
      </c>
      <c r="E8964" s="221">
        <v>2.9695785045623779</v>
      </c>
      <c r="F8964" s="221">
        <v>6.3201384544372559</v>
      </c>
      <c r="G8964" s="221">
        <v>10.488979339599609</v>
      </c>
      <c r="H8964" s="221">
        <v>4.934502124786377</v>
      </c>
      <c r="I8964" s="221">
        <v>2.482877254486084</v>
      </c>
      <c r="J8964" s="221">
        <v>2.057079553604126</v>
      </c>
      <c r="K8964" s="180">
        <v>3.9379978179931641</v>
      </c>
      <c r="L8964" s="181">
        <v>1.5961319208145142</v>
      </c>
      <c r="M8964" s="181">
        <v>1.3246587514877319</v>
      </c>
      <c r="N8964" s="181">
        <v>1.2527018785476685</v>
      </c>
      <c r="O8964" s="181">
        <v>4.3501138687133789</v>
      </c>
      <c r="P8964" s="181">
        <v>4.7851252555847168</v>
      </c>
      <c r="Q8964" s="181">
        <v>1.6255688667297363</v>
      </c>
      <c r="R8964" s="181">
        <v>4.3108644485473633</v>
      </c>
      <c r="S8964" s="226">
        <f t="shared" si="419"/>
        <v>23.183162808418274</v>
      </c>
      <c r="T8964" s="181">
        <f t="shared" si="417"/>
        <v>108.69676909553417</v>
      </c>
      <c r="U8964" s="226">
        <f t="shared" si="418"/>
        <v>7.131193692356339</v>
      </c>
    </row>
    <row r="8965" spans="1:21" x14ac:dyDescent="0.25">
      <c r="A8965" s="156" t="s">
        <v>18918</v>
      </c>
      <c r="B8965" s="156" t="s">
        <v>276</v>
      </c>
      <c r="C8965" s="223">
        <v>-1.7000385522842407</v>
      </c>
      <c r="D8965" s="221">
        <v>-0.73252910375595093</v>
      </c>
      <c r="E8965" s="221">
        <v>-1.1079294681549072</v>
      </c>
      <c r="F8965" s="221">
        <v>2.2426307201385498</v>
      </c>
      <c r="G8965" s="221">
        <v>6.4114713668823242</v>
      </c>
      <c r="H8965" s="221">
        <v>0.8569943904876709</v>
      </c>
      <c r="I8965" s="221">
        <v>-1.5946307182312012</v>
      </c>
      <c r="J8965" s="221">
        <v>-2.0204281806945801</v>
      </c>
      <c r="K8965" s="180">
        <v>5.6909217834472656</v>
      </c>
      <c r="L8965" s="181">
        <v>2.1860134601593018</v>
      </c>
      <c r="M8965" s="181">
        <v>1.8143912553787231</v>
      </c>
      <c r="N8965" s="181">
        <v>1.5010626316070557</v>
      </c>
      <c r="O8965" s="181">
        <v>6.3212227821350098</v>
      </c>
      <c r="P8965" s="181">
        <v>8.0518169403076172</v>
      </c>
      <c r="Q8965" s="181">
        <v>2.6049995422363281</v>
      </c>
      <c r="R8965" s="181">
        <v>7.691124439239502</v>
      </c>
      <c r="S8965" s="226">
        <f t="shared" si="419"/>
        <v>35.861552834510803</v>
      </c>
      <c r="T8965" s="181">
        <f t="shared" ref="T8965:T9028" si="420">SUMPRODUCT(C8965:J8965,K8965:R8965)</f>
        <v>17.815330694357371</v>
      </c>
      <c r="U8965" s="226">
        <f t="shared" ref="U8965:U9028" si="421">(T8965/$T$10045)*$S$10045</f>
        <v>1.1687980694548834</v>
      </c>
    </row>
    <row r="8966" spans="1:21" x14ac:dyDescent="0.25">
      <c r="A8966" s="156" t="s">
        <v>17497</v>
      </c>
      <c r="B8966" s="156" t="s">
        <v>276</v>
      </c>
      <c r="C8966" s="223">
        <v>1.8463567495346069</v>
      </c>
      <c r="D8966" s="221">
        <v>2.813866138458252</v>
      </c>
      <c r="E8966" s="221">
        <v>2.4384658336639404</v>
      </c>
      <c r="F8966" s="221">
        <v>5.7890262603759766</v>
      </c>
      <c r="G8966" s="221">
        <v>9.9578657150268555</v>
      </c>
      <c r="H8966" s="221">
        <v>4.4033899307250977</v>
      </c>
      <c r="I8966" s="221">
        <v>1.9517645835876465</v>
      </c>
      <c r="J8966" s="221">
        <v>1.5259667634963989</v>
      </c>
      <c r="K8966" s="180">
        <v>18.115802764892578</v>
      </c>
      <c r="L8966" s="181">
        <v>5.4033522605895996</v>
      </c>
      <c r="M8966" s="181">
        <v>5.7396602630615234</v>
      </c>
      <c r="N8966" s="181">
        <v>6.7485852241516113</v>
      </c>
      <c r="O8966" s="181">
        <v>16.837831497192383</v>
      </c>
      <c r="P8966" s="181">
        <v>17.398345947265625</v>
      </c>
      <c r="Q8966" s="181">
        <v>5.672398567199707</v>
      </c>
      <c r="R8966" s="181">
        <v>18.093381881713867</v>
      </c>
      <c r="S8966" s="226">
        <f t="shared" ref="S8966:S9029" si="422">SUM(K8966:R8966)</f>
        <v>94.009358406066895</v>
      </c>
      <c r="T8966" s="181">
        <f t="shared" si="420"/>
        <v>384.6778995546947</v>
      </c>
      <c r="U8966" s="226">
        <f t="shared" si="421"/>
        <v>25.237296689861132</v>
      </c>
    </row>
    <row r="8967" spans="1:21" x14ac:dyDescent="0.25">
      <c r="A8967" s="156" t="s">
        <v>21155</v>
      </c>
      <c r="B8967" s="156" t="s">
        <v>276</v>
      </c>
      <c r="C8967" s="223">
        <v>-4.6601138114929199</v>
      </c>
      <c r="D8967" s="221">
        <v>3.4215445518493652</v>
      </c>
      <c r="E8967" s="221">
        <v>3.0461442470550537</v>
      </c>
      <c r="F8967" s="221">
        <v>6.3967046737670898</v>
      </c>
      <c r="G8967" s="221">
        <v>28.82676887512207</v>
      </c>
      <c r="H8967" s="221">
        <v>12.779484748840332</v>
      </c>
      <c r="I8967" s="221">
        <v>2.5594429969787598</v>
      </c>
      <c r="J8967" s="221">
        <v>2.1336452960968018</v>
      </c>
      <c r="K8967" s="180">
        <v>612.3157958984375</v>
      </c>
      <c r="L8967" s="181">
        <v>152.04541015625</v>
      </c>
      <c r="M8967" s="181">
        <v>185.11872863769531</v>
      </c>
      <c r="N8967" s="181">
        <v>311.8997802734375</v>
      </c>
      <c r="O8967" s="181">
        <v>1201.2047119140625</v>
      </c>
      <c r="P8967" s="181">
        <v>644.47039794921875</v>
      </c>
      <c r="Q8967" s="181">
        <v>134.13069152832031</v>
      </c>
      <c r="R8967" s="181">
        <v>336.70477294921875</v>
      </c>
      <c r="S8967" s="226">
        <f t="shared" si="422"/>
        <v>3577.8902893066406</v>
      </c>
      <c r="T8967" s="181">
        <f t="shared" si="420"/>
        <v>44150.356617590012</v>
      </c>
      <c r="U8967" s="226">
        <f t="shared" si="421"/>
        <v>2896.5418866307068</v>
      </c>
    </row>
    <row r="8968" spans="1:21" x14ac:dyDescent="0.25">
      <c r="A8968" s="156" t="s">
        <v>21156</v>
      </c>
      <c r="B8968" s="156" t="s">
        <v>276</v>
      </c>
      <c r="C8968" s="223">
        <v>-0.51438277959823608</v>
      </c>
      <c r="D8968" s="221">
        <v>1.5390139818191528</v>
      </c>
      <c r="E8968" s="221">
        <v>9.2814722061157227</v>
      </c>
      <c r="F8968" s="221">
        <v>8.1157722473144531</v>
      </c>
      <c r="G8968" s="221">
        <v>23.437681198120117</v>
      </c>
      <c r="H8968" s="221">
        <v>20.895847320556641</v>
      </c>
      <c r="I8968" s="221">
        <v>10.537551879882812</v>
      </c>
      <c r="J8968" s="221">
        <v>0.86439508199691772</v>
      </c>
      <c r="K8968" s="180">
        <v>2244</v>
      </c>
      <c r="L8968" s="181">
        <v>694</v>
      </c>
      <c r="M8968" s="181">
        <v>721</v>
      </c>
      <c r="N8968" s="181">
        <v>872</v>
      </c>
      <c r="O8968" s="181">
        <v>3269</v>
      </c>
      <c r="P8968" s="181">
        <v>2212</v>
      </c>
      <c r="Q8968" s="181">
        <v>514</v>
      </c>
      <c r="R8968" s="181">
        <v>1059</v>
      </c>
      <c r="S8968" s="226">
        <f t="shared" si="422"/>
        <v>11585</v>
      </c>
      <c r="T8968" s="181">
        <f t="shared" si="420"/>
        <v>142853.78577405214</v>
      </c>
      <c r="U8968" s="226">
        <f t="shared" si="421"/>
        <v>9372.1094427911448</v>
      </c>
    </row>
    <row r="8969" spans="1:21" x14ac:dyDescent="0.25">
      <c r="A8969" s="156" t="s">
        <v>21157</v>
      </c>
      <c r="B8969" s="156" t="s">
        <v>276</v>
      </c>
      <c r="C8969" s="223">
        <v>1.1917359828948975</v>
      </c>
      <c r="D8969" s="221">
        <v>2.7056605815887451</v>
      </c>
      <c r="E8969" s="221">
        <v>3.4401242733001709</v>
      </c>
      <c r="F8969" s="221">
        <v>8.3748483657836914</v>
      </c>
      <c r="G8969" s="221">
        <v>40.722141265869141</v>
      </c>
      <c r="H8969" s="221">
        <v>30.782405853271484</v>
      </c>
      <c r="I8969" s="221">
        <v>15.606438636779785</v>
      </c>
      <c r="J8969" s="221">
        <v>4.0214424133300781</v>
      </c>
      <c r="K8969" s="180">
        <v>2321</v>
      </c>
      <c r="L8969" s="181">
        <v>643</v>
      </c>
      <c r="M8969" s="181">
        <v>819</v>
      </c>
      <c r="N8969" s="181">
        <v>1023</v>
      </c>
      <c r="O8969" s="181">
        <v>3297</v>
      </c>
      <c r="P8969" s="181">
        <v>1947</v>
      </c>
      <c r="Q8969" s="181">
        <v>382</v>
      </c>
      <c r="R8969" s="181">
        <v>864</v>
      </c>
      <c r="S8969" s="226">
        <f t="shared" si="422"/>
        <v>11296</v>
      </c>
      <c r="T8969" s="181">
        <f t="shared" si="420"/>
        <v>219521.12038254738</v>
      </c>
      <c r="U8969" s="226">
        <f t="shared" si="421"/>
        <v>14401.970196879893</v>
      </c>
    </row>
    <row r="8970" spans="1:21" x14ac:dyDescent="0.25">
      <c r="A8970" s="156" t="s">
        <v>21158</v>
      </c>
      <c r="B8970" s="156" t="s">
        <v>276</v>
      </c>
      <c r="C8970" s="223">
        <v>-1.9514632225036621</v>
      </c>
      <c r="D8970" s="221">
        <v>-5.9080076217651367</v>
      </c>
      <c r="E8970" s="221">
        <v>6.7641205787658691</v>
      </c>
      <c r="F8970" s="221">
        <v>4.8326578140258789</v>
      </c>
      <c r="G8970" s="221">
        <v>24.743534088134766</v>
      </c>
      <c r="H8970" s="221">
        <v>21.981624603271484</v>
      </c>
      <c r="I8970" s="221">
        <v>0.99539613723754883</v>
      </c>
      <c r="J8970" s="221">
        <v>0.56959837675094604</v>
      </c>
      <c r="K8970" s="180">
        <v>472.31954956054687</v>
      </c>
      <c r="L8970" s="181">
        <v>131.91737365722656</v>
      </c>
      <c r="M8970" s="181">
        <v>153.13485717773437</v>
      </c>
      <c r="N8970" s="181">
        <v>239.84976196289062</v>
      </c>
      <c r="O8970" s="181">
        <v>655.8968505859375</v>
      </c>
      <c r="P8970" s="181">
        <v>420.35208129882812</v>
      </c>
      <c r="Q8970" s="181">
        <v>98.39990234375</v>
      </c>
      <c r="R8970" s="181">
        <v>269.9847412109375</v>
      </c>
      <c r="S8970" s="226">
        <f t="shared" si="422"/>
        <v>2441.8551177978516</v>
      </c>
      <c r="T8970" s="181">
        <f t="shared" si="420"/>
        <v>26214.808871984329</v>
      </c>
      <c r="U8970" s="226">
        <f t="shared" si="421"/>
        <v>1719.8568203063751</v>
      </c>
    </row>
    <row r="8971" spans="1:21" x14ac:dyDescent="0.25">
      <c r="A8971" s="156" t="s">
        <v>21159</v>
      </c>
      <c r="B8971" s="156" t="s">
        <v>276</v>
      </c>
      <c r="C8971" s="223">
        <v>1.7168681621551514</v>
      </c>
      <c r="D8971" s="221">
        <v>2.6843776702880859</v>
      </c>
      <c r="E8971" s="221">
        <v>27.42656135559082</v>
      </c>
      <c r="F8971" s="221">
        <v>5.6595377922058105</v>
      </c>
      <c r="G8971" s="221">
        <v>40.645465850830078</v>
      </c>
      <c r="H8971" s="221">
        <v>53.586326599121094</v>
      </c>
      <c r="I8971" s="221">
        <v>1.8222759962081909</v>
      </c>
      <c r="J8971" s="221">
        <v>27.093767166137695</v>
      </c>
      <c r="K8971" s="180">
        <v>334.78176879882813</v>
      </c>
      <c r="L8971" s="181">
        <v>87.854942321777344</v>
      </c>
      <c r="M8971" s="181">
        <v>86.455482482910156</v>
      </c>
      <c r="N8971" s="181">
        <v>129.37223815917969</v>
      </c>
      <c r="O8971" s="181">
        <v>462.28805541992187</v>
      </c>
      <c r="P8971" s="181">
        <v>290.15457153320312</v>
      </c>
      <c r="Q8971" s="181">
        <v>68.418006896972656</v>
      </c>
      <c r="R8971" s="181">
        <v>197.63475036621094</v>
      </c>
      <c r="S8971" s="226">
        <f t="shared" si="422"/>
        <v>1656.9598159790039</v>
      </c>
      <c r="T8971" s="181">
        <f t="shared" si="420"/>
        <v>43731.553077742559</v>
      </c>
      <c r="U8971" s="226">
        <f t="shared" si="421"/>
        <v>2869.0657326792334</v>
      </c>
    </row>
    <row r="8972" spans="1:21" x14ac:dyDescent="0.25">
      <c r="A8972" s="156" t="s">
        <v>21160</v>
      </c>
      <c r="B8972" s="156" t="s">
        <v>276</v>
      </c>
      <c r="C8972" s="223">
        <v>0.2561701238155365</v>
      </c>
      <c r="D8972" s="221">
        <v>1.5101068019866943</v>
      </c>
      <c r="E8972" s="221">
        <v>1.4744515419006348</v>
      </c>
      <c r="F8972" s="221">
        <v>40.329959869384766</v>
      </c>
      <c r="G8972" s="221">
        <v>27.265830993652344</v>
      </c>
      <c r="H8972" s="221">
        <v>27.564340591430664</v>
      </c>
      <c r="I8972" s="221">
        <v>12.391944885253906</v>
      </c>
      <c r="J8972" s="221">
        <v>4.3686857223510742</v>
      </c>
      <c r="K8972" s="180">
        <v>1704.93408203125</v>
      </c>
      <c r="L8972" s="181">
        <v>534.0008544921875</v>
      </c>
      <c r="M8972" s="181">
        <v>529.85595703125</v>
      </c>
      <c r="N8972" s="181">
        <v>549.19879150390625</v>
      </c>
      <c r="O8972" s="181">
        <v>1810.62890625</v>
      </c>
      <c r="P8972" s="181">
        <v>1505.97900390625</v>
      </c>
      <c r="Q8972" s="181">
        <v>432.45086669921875</v>
      </c>
      <c r="R8972" s="181">
        <v>1224.81689453125</v>
      </c>
      <c r="S8972" s="226">
        <f t="shared" si="422"/>
        <v>8291.8653564453125</v>
      </c>
      <c r="T8972" s="181">
        <f t="shared" si="420"/>
        <v>125762.93097462326</v>
      </c>
      <c r="U8972" s="226">
        <f t="shared" si="421"/>
        <v>8250.8415619073439</v>
      </c>
    </row>
    <row r="8973" spans="1:21" x14ac:dyDescent="0.25">
      <c r="A8973" s="156" t="s">
        <v>17570</v>
      </c>
      <c r="B8973" s="156" t="s">
        <v>276</v>
      </c>
      <c r="C8973" s="223">
        <v>-1.0928987264633179</v>
      </c>
      <c r="D8973" s="221">
        <v>-0.12538932263851166</v>
      </c>
      <c r="E8973" s="221">
        <v>-0.50078970193862915</v>
      </c>
      <c r="F8973" s="221">
        <v>2.8497705459594727</v>
      </c>
      <c r="G8973" s="221">
        <v>23.039007186889648</v>
      </c>
      <c r="H8973" s="221">
        <v>18.089784622192383</v>
      </c>
      <c r="I8973" s="221">
        <v>-0.98749089241027832</v>
      </c>
      <c r="J8973" s="221">
        <v>-1.4132885932922363</v>
      </c>
      <c r="K8973" s="180">
        <v>117.18033599853516</v>
      </c>
      <c r="L8973" s="181">
        <v>31.221057891845703</v>
      </c>
      <c r="M8973" s="181">
        <v>29.734342575073242</v>
      </c>
      <c r="N8973" s="181">
        <v>26.220283508300781</v>
      </c>
      <c r="O8973" s="181">
        <v>119.34283447265625</v>
      </c>
      <c r="P8973" s="181">
        <v>151.91545104980469</v>
      </c>
      <c r="Q8973" s="181">
        <v>52.170253753662109</v>
      </c>
      <c r="R8973" s="181">
        <v>140.96780395507812</v>
      </c>
      <c r="S8973" s="226">
        <f t="shared" si="422"/>
        <v>668.75236320495605</v>
      </c>
      <c r="T8973" s="181">
        <f t="shared" si="420"/>
        <v>5174.7624834185344</v>
      </c>
      <c r="U8973" s="226">
        <f t="shared" si="421"/>
        <v>339.49706038422278</v>
      </c>
    </row>
    <row r="8974" spans="1:21" x14ac:dyDescent="0.25">
      <c r="A8974" s="156" t="s">
        <v>17574</v>
      </c>
      <c r="B8974" s="156" t="s">
        <v>276</v>
      </c>
      <c r="C8974" s="223">
        <v>-1.5720646381378174</v>
      </c>
      <c r="D8974" s="221">
        <v>-0.60455524921417236</v>
      </c>
      <c r="E8974" s="221">
        <v>-0.97995567321777344</v>
      </c>
      <c r="F8974" s="221">
        <v>2.3706047534942627</v>
      </c>
      <c r="G8974" s="221">
        <v>15.11504077911377</v>
      </c>
      <c r="H8974" s="221">
        <v>0.98496830463409424</v>
      </c>
      <c r="I8974" s="221">
        <v>-1.4666568040847778</v>
      </c>
      <c r="J8974" s="221">
        <v>-1.8924545049667358</v>
      </c>
      <c r="K8974" s="180">
        <v>98.446220397949219</v>
      </c>
      <c r="L8974" s="181">
        <v>36.082099914550781</v>
      </c>
      <c r="M8974" s="181">
        <v>24.277460098266602</v>
      </c>
      <c r="N8974" s="181">
        <v>17.818319320678711</v>
      </c>
      <c r="O8974" s="181">
        <v>87.755226135253906</v>
      </c>
      <c r="P8974" s="181">
        <v>136.97833251953125</v>
      </c>
      <c r="Q8974" s="181">
        <v>45.659446716308594</v>
      </c>
      <c r="R8974" s="181">
        <v>111.80995941162109</v>
      </c>
      <c r="S8974" s="226">
        <f t="shared" si="422"/>
        <v>558.82706451416016</v>
      </c>
      <c r="T8974" s="181">
        <f t="shared" si="420"/>
        <v>1024.6530509565059</v>
      </c>
      <c r="U8974" s="226">
        <f t="shared" si="421"/>
        <v>67.223703470087074</v>
      </c>
    </row>
    <row r="8975" spans="1:21" x14ac:dyDescent="0.25">
      <c r="A8975" s="156" t="s">
        <v>21161</v>
      </c>
      <c r="B8975" s="156" t="s">
        <v>276</v>
      </c>
      <c r="C8975" s="223">
        <v>-4.4310412406921387</v>
      </c>
      <c r="D8975" s="221">
        <v>-14.403095245361328</v>
      </c>
      <c r="E8975" s="221">
        <v>2.4900670051574707</v>
      </c>
      <c r="F8975" s="221">
        <v>2.6910603046417236</v>
      </c>
      <c r="G8975" s="221">
        <v>13.378995895385742</v>
      </c>
      <c r="H8975" s="221">
        <v>1.9555872678756714</v>
      </c>
      <c r="I8975" s="221">
        <v>4.2348546981811523</v>
      </c>
      <c r="J8975" s="221">
        <v>-1.8170332908630371</v>
      </c>
      <c r="K8975" s="180">
        <v>2114</v>
      </c>
      <c r="L8975" s="181">
        <v>718</v>
      </c>
      <c r="M8975" s="181">
        <v>659</v>
      </c>
      <c r="N8975" s="181">
        <v>589</v>
      </c>
      <c r="O8975" s="181">
        <v>2240</v>
      </c>
      <c r="P8975" s="181">
        <v>2545</v>
      </c>
      <c r="Q8975" s="181">
        <v>929</v>
      </c>
      <c r="R8975" s="181">
        <v>1967</v>
      </c>
      <c r="S8975" s="226">
        <f t="shared" si="422"/>
        <v>11761</v>
      </c>
      <c r="T8975" s="181">
        <f t="shared" si="420"/>
        <v>18823.341040730476</v>
      </c>
      <c r="U8975" s="226">
        <f t="shared" si="421"/>
        <v>1234.9299065251093</v>
      </c>
    </row>
    <row r="8976" spans="1:21" x14ac:dyDescent="0.25">
      <c r="A8976" s="156" t="s">
        <v>21162</v>
      </c>
      <c r="B8976" s="156" t="s">
        <v>279</v>
      </c>
      <c r="C8976" s="223">
        <v>0.64255404472351074</v>
      </c>
      <c r="D8976" s="221">
        <v>1.6100635528564453</v>
      </c>
      <c r="E8976" s="221">
        <v>1.2346631288528442</v>
      </c>
      <c r="F8976" s="221">
        <v>4.5852231979370117</v>
      </c>
      <c r="G8976" s="221">
        <v>8.754063606262207</v>
      </c>
      <c r="H8976" s="221">
        <v>3.1995871067047119</v>
      </c>
      <c r="I8976" s="221">
        <v>0.74796181917190552</v>
      </c>
      <c r="J8976" s="221">
        <v>0.32216423749923706</v>
      </c>
      <c r="K8976" s="180">
        <v>46</v>
      </c>
      <c r="L8976" s="181">
        <v>11</v>
      </c>
      <c r="M8976" s="181">
        <v>62</v>
      </c>
      <c r="N8976" s="181">
        <v>102</v>
      </c>
      <c r="O8976" s="181">
        <v>127</v>
      </c>
      <c r="P8976" s="181">
        <v>60</v>
      </c>
      <c r="Q8976" s="181">
        <v>11</v>
      </c>
      <c r="R8976" s="181">
        <v>9</v>
      </c>
      <c r="S8976" s="226">
        <f t="shared" si="422"/>
        <v>428</v>
      </c>
      <c r="T8976" s="181">
        <f t="shared" si="420"/>
        <v>1906.378427863121</v>
      </c>
      <c r="U8976" s="226">
        <f t="shared" si="421"/>
        <v>125.07044996041404</v>
      </c>
    </row>
    <row r="8977" spans="1:21" x14ac:dyDescent="0.25">
      <c r="A8977" s="156" t="s">
        <v>21163</v>
      </c>
      <c r="B8977" s="156" t="s">
        <v>279</v>
      </c>
      <c r="C8977" s="223">
        <v>-2.3972158432006836</v>
      </c>
      <c r="D8977" s="221">
        <v>-1.4297065734863281</v>
      </c>
      <c r="E8977" s="221">
        <v>-1.8051068782806396</v>
      </c>
      <c r="F8977" s="221">
        <v>1.5454533100128174</v>
      </c>
      <c r="G8977" s="221">
        <v>5.7142939567565918</v>
      </c>
      <c r="H8977" s="221">
        <v>0.15981705486774445</v>
      </c>
      <c r="I8977" s="221">
        <v>-2.2918081283569336</v>
      </c>
      <c r="J8977" s="221">
        <v>-2.7176058292388916</v>
      </c>
      <c r="K8977" s="180">
        <v>1.4111068248748779</v>
      </c>
      <c r="L8977" s="181">
        <v>0.50494194030761719</v>
      </c>
      <c r="M8977" s="181">
        <v>0.54315584897994995</v>
      </c>
      <c r="N8977" s="181">
        <v>0.54734504222869873</v>
      </c>
      <c r="O8977" s="181">
        <v>1.6427966356277466</v>
      </c>
      <c r="P8977" s="181">
        <v>1.5530568361282349</v>
      </c>
      <c r="Q8977" s="181">
        <v>0.48179858922958374</v>
      </c>
      <c r="R8977" s="181">
        <v>1.3157981634140015</v>
      </c>
      <c r="S8977" s="226">
        <f t="shared" si="422"/>
        <v>7.9999998807907104</v>
      </c>
      <c r="T8977" s="181">
        <f t="shared" si="420"/>
        <v>0.71641257465091179</v>
      </c>
      <c r="U8977" s="226">
        <f t="shared" si="421"/>
        <v>4.7001183898898853E-2</v>
      </c>
    </row>
    <row r="8978" spans="1:21" x14ac:dyDescent="0.25">
      <c r="A8978" s="156" t="s">
        <v>21164</v>
      </c>
      <c r="B8978" s="156" t="s">
        <v>279</v>
      </c>
      <c r="C8978" s="223">
        <v>1.43055260181427</v>
      </c>
      <c r="D8978" s="221">
        <v>2.3980617523193359</v>
      </c>
      <c r="E8978" s="221">
        <v>2.0226614475250244</v>
      </c>
      <c r="F8978" s="221">
        <v>5.3732218742370605</v>
      </c>
      <c r="G8978" s="221">
        <v>32.5985107421875</v>
      </c>
      <c r="H8978" s="221">
        <v>40.358879089355469</v>
      </c>
      <c r="I8978" s="221">
        <v>1.53596031665802</v>
      </c>
      <c r="J8978" s="221">
        <v>1.1101627349853516</v>
      </c>
      <c r="K8978" s="180">
        <v>372</v>
      </c>
      <c r="L8978" s="181">
        <v>90</v>
      </c>
      <c r="M8978" s="181">
        <v>181</v>
      </c>
      <c r="N8978" s="181">
        <v>221</v>
      </c>
      <c r="O8978" s="181">
        <v>517</v>
      </c>
      <c r="P8978" s="181">
        <v>366</v>
      </c>
      <c r="Q8978" s="181">
        <v>67</v>
      </c>
      <c r="R8978" s="181">
        <v>197</v>
      </c>
      <c r="S8978" s="226">
        <f t="shared" si="422"/>
        <v>2011</v>
      </c>
      <c r="T8978" s="181">
        <f t="shared" si="420"/>
        <v>34247.966082215309</v>
      </c>
      <c r="U8978" s="226">
        <f t="shared" si="421"/>
        <v>2246.8826050098473</v>
      </c>
    </row>
    <row r="8979" spans="1:21" x14ac:dyDescent="0.25">
      <c r="A8979" s="156" t="s">
        <v>21165</v>
      </c>
      <c r="B8979" s="156" t="s">
        <v>279</v>
      </c>
      <c r="C8979" s="223">
        <v>2.0161960124969482</v>
      </c>
      <c r="D8979" s="221">
        <v>2.9837052822113037</v>
      </c>
      <c r="E8979" s="221">
        <v>-3.7597944736480713</v>
      </c>
      <c r="F8979" s="221">
        <v>5.9588651657104492</v>
      </c>
      <c r="G8979" s="221">
        <v>14.738242149353027</v>
      </c>
      <c r="H8979" s="221">
        <v>37.543643951416016</v>
      </c>
      <c r="I8979" s="221">
        <v>2.1216037273406982</v>
      </c>
      <c r="J8979" s="221">
        <v>1.6958059072494507</v>
      </c>
      <c r="K8979" s="180">
        <v>50</v>
      </c>
      <c r="L8979" s="181">
        <v>38</v>
      </c>
      <c r="M8979" s="181">
        <v>112</v>
      </c>
      <c r="N8979" s="181">
        <v>72</v>
      </c>
      <c r="O8979" s="181">
        <v>199</v>
      </c>
      <c r="P8979" s="181">
        <v>78</v>
      </c>
      <c r="Q8979" s="181">
        <v>22</v>
      </c>
      <c r="R8979" s="181">
        <v>68</v>
      </c>
      <c r="S8979" s="226">
        <f t="shared" si="422"/>
        <v>639</v>
      </c>
      <c r="T8979" s="181">
        <f t="shared" si="420"/>
        <v>6245.436411857605</v>
      </c>
      <c r="U8979" s="226">
        <f t="shared" si="421"/>
        <v>409.74002370859239</v>
      </c>
    </row>
    <row r="8980" spans="1:21" x14ac:dyDescent="0.25">
      <c r="A8980" s="156" t="s">
        <v>21166</v>
      </c>
      <c r="B8980" s="156" t="s">
        <v>279</v>
      </c>
      <c r="C8980" s="223">
        <v>1.7128865718841553</v>
      </c>
      <c r="D8980" s="221">
        <v>2.6803958415985107</v>
      </c>
      <c r="E8980" s="221">
        <v>41.337631225585938</v>
      </c>
      <c r="F8980" s="221">
        <v>5.6555557250976563</v>
      </c>
      <c r="G8980" s="221">
        <v>9.824397087097168</v>
      </c>
      <c r="H8980" s="221">
        <v>149.19717407226562</v>
      </c>
      <c r="I8980" s="221">
        <v>1.8182942867279053</v>
      </c>
      <c r="J8980" s="221">
        <v>1.3924965858459473</v>
      </c>
      <c r="K8980" s="180">
        <v>56.48291015625</v>
      </c>
      <c r="L8980" s="181">
        <v>12.701898574829102</v>
      </c>
      <c r="M8980" s="181">
        <v>23.241771697998047</v>
      </c>
      <c r="N8980" s="181">
        <v>58.915191650390625</v>
      </c>
      <c r="O8980" s="181">
        <v>133.77531433105469</v>
      </c>
      <c r="P8980" s="181">
        <v>61.077213287353516</v>
      </c>
      <c r="Q8980" s="181">
        <v>15.674683570861816</v>
      </c>
      <c r="R8980" s="181">
        <v>22.431013107299805</v>
      </c>
      <c r="S8980" s="226">
        <f t="shared" si="422"/>
        <v>384.2999963760376</v>
      </c>
      <c r="T8980" s="181">
        <f t="shared" si="420"/>
        <v>11911.298599256501</v>
      </c>
      <c r="U8980" s="226">
        <f t="shared" si="421"/>
        <v>781.45632244262094</v>
      </c>
    </row>
    <row r="8981" spans="1:21" x14ac:dyDescent="0.25">
      <c r="A8981" s="156" t="s">
        <v>21167</v>
      </c>
      <c r="B8981" s="156" t="s">
        <v>279</v>
      </c>
      <c r="C8981" s="223">
        <v>2.2203261852264404</v>
      </c>
      <c r="D8981" s="221">
        <v>3.1878354549407959</v>
      </c>
      <c r="E8981" s="221">
        <v>69.804679870605469</v>
      </c>
      <c r="F8981" s="221">
        <v>6.1629958152770996</v>
      </c>
      <c r="G8981" s="221">
        <v>29.944982528686523</v>
      </c>
      <c r="H8981" s="221">
        <v>101.59053802490234</v>
      </c>
      <c r="I8981" s="221">
        <v>2.3257339000701904</v>
      </c>
      <c r="J8981" s="221">
        <v>1.8999361991882324</v>
      </c>
      <c r="K8981" s="180">
        <v>52.617916107177734</v>
      </c>
      <c r="L8981" s="181">
        <v>5.1334552764892578</v>
      </c>
      <c r="M8981" s="181">
        <v>28.87568473815918</v>
      </c>
      <c r="N8981" s="181">
        <v>78.285194396972656</v>
      </c>
      <c r="O8981" s="181">
        <v>161.70384216308594</v>
      </c>
      <c r="P8981" s="181">
        <v>80.851921081542969</v>
      </c>
      <c r="Q8981" s="181">
        <v>23.742229461669922</v>
      </c>
      <c r="R8981" s="181">
        <v>18.608774185180664</v>
      </c>
      <c r="S8981" s="226">
        <f t="shared" si="422"/>
        <v>449.81901741027832</v>
      </c>
      <c r="T8981" s="181">
        <f t="shared" si="420"/>
        <v>15777.905285375167</v>
      </c>
      <c r="U8981" s="226">
        <f t="shared" si="421"/>
        <v>1035.1301109122467</v>
      </c>
    </row>
    <row r="8982" spans="1:21" x14ac:dyDescent="0.25">
      <c r="A8982" s="156" t="s">
        <v>21168</v>
      </c>
      <c r="B8982" s="156" t="s">
        <v>279</v>
      </c>
      <c r="C8982" s="223">
        <v>-0.6607661247253418</v>
      </c>
      <c r="D8982" s="221">
        <v>0.30674329400062561</v>
      </c>
      <c r="E8982" s="221">
        <v>-6.8657085299491882E-2</v>
      </c>
      <c r="F8982" s="221">
        <v>25.7755126953125</v>
      </c>
      <c r="G8982" s="221">
        <v>71.747566223144531</v>
      </c>
      <c r="H8982" s="221">
        <v>57.585746765136719</v>
      </c>
      <c r="I8982" s="221">
        <v>-0.55535835027694702</v>
      </c>
      <c r="J8982" s="221">
        <v>-0.98115599155426025</v>
      </c>
      <c r="K8982" s="180">
        <v>275.60031127929687</v>
      </c>
      <c r="L8982" s="181">
        <v>75.269691467285156</v>
      </c>
      <c r="M8982" s="181">
        <v>129.05754089355469</v>
      </c>
      <c r="N8982" s="181">
        <v>207.82427978515625</v>
      </c>
      <c r="O8982" s="181">
        <v>505.90557861328125</v>
      </c>
      <c r="P8982" s="181">
        <v>295.58340454101562</v>
      </c>
      <c r="Q8982" s="181">
        <v>62.280673980712891</v>
      </c>
      <c r="R8982" s="181">
        <v>186.17591857910156</v>
      </c>
      <c r="S8982" s="226">
        <f t="shared" si="422"/>
        <v>1737.6973991394043</v>
      </c>
      <c r="T8982" s="181">
        <f t="shared" si="420"/>
        <v>58290.527146582237</v>
      </c>
      <c r="U8982" s="226">
        <f t="shared" si="421"/>
        <v>3824.2262669876504</v>
      </c>
    </row>
    <row r="8983" spans="1:21" x14ac:dyDescent="0.25">
      <c r="A8983" s="156" t="s">
        <v>21169</v>
      </c>
      <c r="B8983" s="156" t="s">
        <v>279</v>
      </c>
      <c r="C8983" s="223">
        <v>0.56408441066741943</v>
      </c>
      <c r="D8983" s="221">
        <v>1.5315937995910645</v>
      </c>
      <c r="E8983" s="221">
        <v>1.1561934947967529</v>
      </c>
      <c r="F8983" s="221">
        <v>4.5067534446716309</v>
      </c>
      <c r="G8983" s="221">
        <v>8.6755952835083008</v>
      </c>
      <c r="H8983" s="221">
        <v>3.1211173534393311</v>
      </c>
      <c r="I8983" s="221">
        <v>0.66949218511581421</v>
      </c>
      <c r="J8983" s="221">
        <v>0.24369455873966217</v>
      </c>
      <c r="K8983" s="180">
        <v>1.2347184419631958</v>
      </c>
      <c r="L8983" s="181">
        <v>0.44182419776916504</v>
      </c>
      <c r="M8983" s="181">
        <v>0.47526136040687561</v>
      </c>
      <c r="N8983" s="181">
        <v>0.4789268970489502</v>
      </c>
      <c r="O8983" s="181">
        <v>1.4374470710754395</v>
      </c>
      <c r="P8983" s="181">
        <v>1.3589247465133667</v>
      </c>
      <c r="Q8983" s="181">
        <v>0.42157378792762756</v>
      </c>
      <c r="R8983" s="181">
        <v>1.1513234376907349</v>
      </c>
      <c r="S8983" s="226">
        <f t="shared" si="422"/>
        <v>6.9999999403953552</v>
      </c>
      <c r="T8983" s="181">
        <f t="shared" si="420"/>
        <v>21.355964414797299</v>
      </c>
      <c r="U8983" s="226">
        <f t="shared" si="421"/>
        <v>1.4010859751970857</v>
      </c>
    </row>
    <row r="8984" spans="1:21" x14ac:dyDescent="0.25">
      <c r="A8984" s="156" t="s">
        <v>21047</v>
      </c>
      <c r="B8984" s="156" t="s">
        <v>279</v>
      </c>
      <c r="C8984" s="223">
        <v>0.56547069549560547</v>
      </c>
      <c r="D8984" s="221">
        <v>1.5329800844192505</v>
      </c>
      <c r="E8984" s="221">
        <v>1.1575796604156494</v>
      </c>
      <c r="F8984" s="221">
        <v>4.5081400871276855</v>
      </c>
      <c r="G8984" s="221">
        <v>8.6769800186157227</v>
      </c>
      <c r="H8984" s="221">
        <v>3.1225037574768066</v>
      </c>
      <c r="I8984" s="221">
        <v>0.67087846994400024</v>
      </c>
      <c r="J8984" s="221">
        <v>0.24508082866668701</v>
      </c>
      <c r="K8984" s="180">
        <v>20.5</v>
      </c>
      <c r="L8984" s="181">
        <v>4.7841038703918457</v>
      </c>
      <c r="M8984" s="181">
        <v>4.9227733612060547</v>
      </c>
      <c r="N8984" s="181">
        <v>8.5975198745727539</v>
      </c>
      <c r="O8984" s="181">
        <v>32.102027893066406</v>
      </c>
      <c r="P8984" s="181">
        <v>22.580045700073242</v>
      </c>
      <c r="Q8984" s="181">
        <v>6.4943628311157227</v>
      </c>
      <c r="R8984" s="181">
        <v>19.27508544921875</v>
      </c>
      <c r="S8984" s="226">
        <f t="shared" si="422"/>
        <v>119.25591897964478</v>
      </c>
      <c r="T8984" s="181">
        <f t="shared" si="420"/>
        <v>421.51922576654454</v>
      </c>
      <c r="U8984" s="226">
        <f t="shared" si="421"/>
        <v>27.654320077824739</v>
      </c>
    </row>
    <row r="8985" spans="1:21" x14ac:dyDescent="0.25">
      <c r="A8985" s="156" t="s">
        <v>21170</v>
      </c>
      <c r="B8985" s="156" t="s">
        <v>279</v>
      </c>
      <c r="C8985" s="223">
        <v>0.75011241436004639</v>
      </c>
      <c r="D8985" s="221">
        <v>1.7176216840744019</v>
      </c>
      <c r="E8985" s="221">
        <v>1.3422213792800903</v>
      </c>
      <c r="F8985" s="221">
        <v>4.692781925201416</v>
      </c>
      <c r="G8985" s="221">
        <v>8.8616218566894531</v>
      </c>
      <c r="H8985" s="221">
        <v>3.3071451187133789</v>
      </c>
      <c r="I8985" s="221">
        <v>0.85552012920379639</v>
      </c>
      <c r="J8985" s="221">
        <v>0.42972248792648315</v>
      </c>
      <c r="K8985" s="180">
        <v>7.724970817565918</v>
      </c>
      <c r="L8985" s="181">
        <v>1.7038838863372803</v>
      </c>
      <c r="M8985" s="181">
        <v>3.2248356342315674</v>
      </c>
      <c r="N8985" s="181">
        <v>7.2127599716186523</v>
      </c>
      <c r="O8985" s="181">
        <v>19.714878082275391</v>
      </c>
      <c r="P8985" s="181">
        <v>9.2825088500976563</v>
      </c>
      <c r="Q8985" s="181">
        <v>2.4931061267852783</v>
      </c>
      <c r="R8985" s="181">
        <v>6.0210866928100586</v>
      </c>
      <c r="S8985" s="226">
        <f t="shared" si="422"/>
        <v>57.378030061721802</v>
      </c>
      <c r="T8985" s="181">
        <f t="shared" si="420"/>
        <v>257.0222745579365</v>
      </c>
      <c r="U8985" s="226">
        <f t="shared" si="421"/>
        <v>16.862282461327915</v>
      </c>
    </row>
    <row r="8986" spans="1:21" x14ac:dyDescent="0.25">
      <c r="A8986" s="156" t="s">
        <v>21171</v>
      </c>
      <c r="B8986" s="156" t="s">
        <v>279</v>
      </c>
      <c r="C8986" s="223">
        <v>-1.635514497756958</v>
      </c>
      <c r="D8986" s="221">
        <v>-0.66800522804260254</v>
      </c>
      <c r="E8986" s="221">
        <v>8.9737682342529297</v>
      </c>
      <c r="F8986" s="221">
        <v>23.903831481933594</v>
      </c>
      <c r="G8986" s="221">
        <v>12.04175853729248</v>
      </c>
      <c r="H8986" s="221">
        <v>8.2123289108276367</v>
      </c>
      <c r="I8986" s="221">
        <v>16.566173553466797</v>
      </c>
      <c r="J8986" s="221">
        <v>-1.955904483795166</v>
      </c>
      <c r="K8986" s="180">
        <v>516</v>
      </c>
      <c r="L8986" s="181">
        <v>141</v>
      </c>
      <c r="M8986" s="181">
        <v>125</v>
      </c>
      <c r="N8986" s="181">
        <v>228</v>
      </c>
      <c r="O8986" s="181">
        <v>751</v>
      </c>
      <c r="P8986" s="181">
        <v>698</v>
      </c>
      <c r="Q8986" s="181">
        <v>259</v>
      </c>
      <c r="R8986" s="181">
        <v>618</v>
      </c>
      <c r="S8986" s="226">
        <f t="shared" si="422"/>
        <v>3336</v>
      </c>
      <c r="T8986" s="181">
        <f t="shared" si="420"/>
        <v>23491.136609792709</v>
      </c>
      <c r="U8986" s="226">
        <f t="shared" si="421"/>
        <v>1541.1667394713525</v>
      </c>
    </row>
    <row r="8987" spans="1:21" x14ac:dyDescent="0.25">
      <c r="A8987" s="156" t="s">
        <v>21172</v>
      </c>
      <c r="B8987" s="156" t="s">
        <v>279</v>
      </c>
      <c r="C8987" s="223">
        <v>3.1513428688049316</v>
      </c>
      <c r="D8987" s="221">
        <v>4.1188526153564453</v>
      </c>
      <c r="E8987" s="221">
        <v>3.7434518337249756</v>
      </c>
      <c r="F8987" s="221">
        <v>7.0940122604370117</v>
      </c>
      <c r="G8987" s="221">
        <v>37.302867889404297</v>
      </c>
      <c r="H8987" s="221">
        <v>107.17515563964844</v>
      </c>
      <c r="I8987" s="221">
        <v>3.2567508220672607</v>
      </c>
      <c r="J8987" s="221">
        <v>2.8309531211853027</v>
      </c>
      <c r="K8987" s="180">
        <v>79.561485290527344</v>
      </c>
      <c r="L8987" s="181">
        <v>33.696086883544922</v>
      </c>
      <c r="M8987" s="181">
        <v>70.434501647949219</v>
      </c>
      <c r="N8987" s="181">
        <v>86.475868225097656</v>
      </c>
      <c r="O8987" s="181">
        <v>170.55474853515625</v>
      </c>
      <c r="P8987" s="181">
        <v>93.666824340820313</v>
      </c>
      <c r="Q8987" s="181">
        <v>20.558761596679688</v>
      </c>
      <c r="R8987" s="181">
        <v>50.2445068359375</v>
      </c>
      <c r="S8987" s="226">
        <f t="shared" si="422"/>
        <v>605.19278335571289</v>
      </c>
      <c r="T8987" s="181">
        <f t="shared" si="420"/>
        <v>17876.776105358516</v>
      </c>
      <c r="U8987" s="226">
        <f t="shared" si="421"/>
        <v>1172.8292760031709</v>
      </c>
    </row>
    <row r="8988" spans="1:21" x14ac:dyDescent="0.25">
      <c r="A8988" s="156" t="s">
        <v>21173</v>
      </c>
      <c r="B8988" s="156" t="s">
        <v>279</v>
      </c>
      <c r="C8988" s="223">
        <v>1.411378026008606</v>
      </c>
      <c r="D8988" s="221">
        <v>2.378887414932251</v>
      </c>
      <c r="E8988" s="221">
        <v>2.0034871101379395</v>
      </c>
      <c r="F8988" s="221">
        <v>5.3540477752685547</v>
      </c>
      <c r="G8988" s="221">
        <v>84.44720458984375</v>
      </c>
      <c r="H8988" s="221">
        <v>3.9684112071990967</v>
      </c>
      <c r="I8988" s="221">
        <v>1.516785740852356</v>
      </c>
      <c r="J8988" s="221">
        <v>1.0909881591796875</v>
      </c>
      <c r="K8988" s="180">
        <v>47.150115966796875</v>
      </c>
      <c r="L8988" s="181">
        <v>19.899187088012695</v>
      </c>
      <c r="M8988" s="181">
        <v>41.282859802246094</v>
      </c>
      <c r="N8988" s="181">
        <v>47.220806121826172</v>
      </c>
      <c r="O8988" s="181">
        <v>82.919166564941406</v>
      </c>
      <c r="P8988" s="181">
        <v>51.886333465576172</v>
      </c>
      <c r="Q8988" s="181">
        <v>13.11296272277832</v>
      </c>
      <c r="R8988" s="181">
        <v>33.471633911132812</v>
      </c>
      <c r="S8988" s="226">
        <f t="shared" si="422"/>
        <v>336.94306564331055</v>
      </c>
      <c r="T8988" s="181">
        <f t="shared" si="420"/>
        <v>7714.0215344746148</v>
      </c>
      <c r="U8988" s="226">
        <f t="shared" si="421"/>
        <v>506.08847132335285</v>
      </c>
    </row>
    <row r="8989" spans="1:21" x14ac:dyDescent="0.25">
      <c r="A8989" s="156" t="s">
        <v>21174</v>
      </c>
      <c r="B8989" s="156" t="s">
        <v>279</v>
      </c>
      <c r="C8989" s="223">
        <v>2.4379303455352783</v>
      </c>
      <c r="D8989" s="221">
        <v>10.449111938476562</v>
      </c>
      <c r="E8989" s="221">
        <v>8.8224725723266602</v>
      </c>
      <c r="F8989" s="221">
        <v>17.894670486450195</v>
      </c>
      <c r="G8989" s="221">
        <v>63.646518707275391</v>
      </c>
      <c r="H8989" s="221">
        <v>57.548374176025391</v>
      </c>
      <c r="I8989" s="221">
        <v>35.159042358398438</v>
      </c>
      <c r="J8989" s="221">
        <v>20.874237060546875</v>
      </c>
      <c r="K8989" s="180">
        <v>952</v>
      </c>
      <c r="L8989" s="181">
        <v>442</v>
      </c>
      <c r="M8989" s="181">
        <v>1141</v>
      </c>
      <c r="N8989" s="181">
        <v>956</v>
      </c>
      <c r="O8989" s="181">
        <v>1774</v>
      </c>
      <c r="P8989" s="181">
        <v>919</v>
      </c>
      <c r="Q8989" s="181">
        <v>196</v>
      </c>
      <c r="R8989" s="181">
        <v>522</v>
      </c>
      <c r="S8989" s="226">
        <f t="shared" si="422"/>
        <v>6902</v>
      </c>
      <c r="T8989" s="181">
        <f t="shared" si="420"/>
        <v>217696.56745815277</v>
      </c>
      <c r="U8989" s="226">
        <f t="shared" si="421"/>
        <v>14282.268016087588</v>
      </c>
    </row>
    <row r="8990" spans="1:21" x14ac:dyDescent="0.25">
      <c r="A8990" s="156" t="s">
        <v>21175</v>
      </c>
      <c r="B8990" s="156" t="s">
        <v>279</v>
      </c>
      <c r="C8990" s="223">
        <v>1.9551764726638794</v>
      </c>
      <c r="D8990" s="221">
        <v>10.878279685974121</v>
      </c>
      <c r="E8990" s="221">
        <v>3.0447688102722168</v>
      </c>
      <c r="F8990" s="221">
        <v>9.2599210739135742</v>
      </c>
      <c r="G8990" s="221">
        <v>49.09613037109375</v>
      </c>
      <c r="H8990" s="221">
        <v>51.443439483642578</v>
      </c>
      <c r="I8990" s="221">
        <v>2.5566115379333496</v>
      </c>
      <c r="J8990" s="221">
        <v>3.728175163269043</v>
      </c>
      <c r="K8990" s="180">
        <v>1416</v>
      </c>
      <c r="L8990" s="181">
        <v>495</v>
      </c>
      <c r="M8990" s="181">
        <v>1119</v>
      </c>
      <c r="N8990" s="181">
        <v>720</v>
      </c>
      <c r="O8990" s="181">
        <v>1663</v>
      </c>
      <c r="P8990" s="181">
        <v>1157</v>
      </c>
      <c r="Q8990" s="181">
        <v>259</v>
      </c>
      <c r="R8990" s="181">
        <v>783</v>
      </c>
      <c r="S8990" s="226">
        <f t="shared" si="422"/>
        <v>7612</v>
      </c>
      <c r="T8990" s="181">
        <f t="shared" si="420"/>
        <v>162975.76563262939</v>
      </c>
      <c r="U8990" s="226">
        <f t="shared" si="421"/>
        <v>10692.238247347332</v>
      </c>
    </row>
    <row r="8991" spans="1:21" x14ac:dyDescent="0.25">
      <c r="A8991" s="156" t="s">
        <v>21176</v>
      </c>
      <c r="B8991" s="156" t="s">
        <v>279</v>
      </c>
      <c r="C8991" s="223">
        <v>2.6243839263916016</v>
      </c>
      <c r="D8991" s="221">
        <v>24.128622055053711</v>
      </c>
      <c r="E8991" s="221">
        <v>15.751534461975098</v>
      </c>
      <c r="F8991" s="221">
        <v>53.047012329101563</v>
      </c>
      <c r="G8991" s="221">
        <v>173.188232421875</v>
      </c>
      <c r="H8991" s="221">
        <v>180.86517333984375</v>
      </c>
      <c r="I8991" s="221">
        <v>2.7297916412353516</v>
      </c>
      <c r="J8991" s="221">
        <v>7.5526738166809082</v>
      </c>
      <c r="K8991" s="180">
        <v>454</v>
      </c>
      <c r="L8991" s="181">
        <v>127</v>
      </c>
      <c r="M8991" s="181">
        <v>277</v>
      </c>
      <c r="N8991" s="181">
        <v>185</v>
      </c>
      <c r="O8991" s="181">
        <v>389</v>
      </c>
      <c r="P8991" s="181">
        <v>221</v>
      </c>
      <c r="Q8991" s="181">
        <v>61</v>
      </c>
      <c r="R8991" s="181">
        <v>160</v>
      </c>
      <c r="S8991" s="226">
        <f t="shared" si="422"/>
        <v>1874</v>
      </c>
      <c r="T8991" s="181">
        <f t="shared" si="420"/>
        <v>127149.04845142365</v>
      </c>
      <c r="U8991" s="226">
        <f t="shared" si="421"/>
        <v>8341.7796117654416</v>
      </c>
    </row>
    <row r="8992" spans="1:21" x14ac:dyDescent="0.25">
      <c r="A8992" s="156" t="s">
        <v>21177</v>
      </c>
      <c r="B8992" s="156" t="s">
        <v>279</v>
      </c>
      <c r="C8992" s="223">
        <v>3.7025363445281982</v>
      </c>
      <c r="D8992" s="221">
        <v>6.7713513374328613</v>
      </c>
      <c r="E8992" s="221">
        <v>4.2114777565002441</v>
      </c>
      <c r="F8992" s="221">
        <v>30.685678482055664</v>
      </c>
      <c r="G8992" s="221">
        <v>45.170360565185547</v>
      </c>
      <c r="H8992" s="221">
        <v>53.117008209228516</v>
      </c>
      <c r="I8992" s="221">
        <v>20.345619201660156</v>
      </c>
      <c r="J8992" s="221">
        <v>3.3821463584899902</v>
      </c>
      <c r="K8992" s="180">
        <v>1189.7540283203125</v>
      </c>
      <c r="L8992" s="181">
        <v>662.306396484375</v>
      </c>
      <c r="M8992" s="181">
        <v>1510.418212890625</v>
      </c>
      <c r="N8992" s="181">
        <v>579.3931884765625</v>
      </c>
      <c r="O8992" s="181">
        <v>1330.6064453125</v>
      </c>
      <c r="P8992" s="181">
        <v>927.02911376953125</v>
      </c>
      <c r="Q8992" s="181">
        <v>176.8148193359375</v>
      </c>
      <c r="R8992" s="181">
        <v>601.37017822265625</v>
      </c>
      <c r="S8992" s="226">
        <f t="shared" si="422"/>
        <v>6977.6923828125</v>
      </c>
      <c r="T8992" s="181">
        <f t="shared" si="420"/>
        <v>148006.29753063124</v>
      </c>
      <c r="U8992" s="226">
        <f t="shared" si="421"/>
        <v>9710.1467151411143</v>
      </c>
    </row>
    <row r="8993" spans="1:21" x14ac:dyDescent="0.25">
      <c r="A8993" s="156" t="s">
        <v>21178</v>
      </c>
      <c r="B8993" s="156" t="s">
        <v>279</v>
      </c>
      <c r="C8993" s="223">
        <v>2.9327104091644287</v>
      </c>
      <c r="D8993" s="221">
        <v>3.9002196788787842</v>
      </c>
      <c r="E8993" s="221">
        <v>29.076820373535156</v>
      </c>
      <c r="F8993" s="221">
        <v>6.8753795623779297</v>
      </c>
      <c r="G8993" s="221">
        <v>29.87098503112793</v>
      </c>
      <c r="H8993" s="221">
        <v>41.195869445800781</v>
      </c>
      <c r="I8993" s="221">
        <v>6.4507837295532227</v>
      </c>
      <c r="J8993" s="221">
        <v>2.6123204231262207</v>
      </c>
      <c r="K8993" s="180">
        <v>295.01910400390625</v>
      </c>
      <c r="L8993" s="181">
        <v>106.89097595214844</v>
      </c>
      <c r="M8993" s="181">
        <v>159.62385559082031</v>
      </c>
      <c r="N8993" s="181">
        <v>194.54158020019531</v>
      </c>
      <c r="O8993" s="181">
        <v>545.14398193359375</v>
      </c>
      <c r="P8993" s="181">
        <v>401.19747924804687</v>
      </c>
      <c r="Q8993" s="181">
        <v>128.26917266845703</v>
      </c>
      <c r="R8993" s="181">
        <v>339.20071411132812</v>
      </c>
      <c r="S8993" s="226">
        <f t="shared" si="422"/>
        <v>2169.8868637084961</v>
      </c>
      <c r="T8993" s="181">
        <f t="shared" si="420"/>
        <v>41786.209612303988</v>
      </c>
      <c r="U8993" s="226">
        <f t="shared" si="421"/>
        <v>2741.4389304694141</v>
      </c>
    </row>
    <row r="8994" spans="1:21" x14ac:dyDescent="0.25">
      <c r="A8994" s="156" t="s">
        <v>21179</v>
      </c>
      <c r="B8994" s="156" t="s">
        <v>279</v>
      </c>
      <c r="C8994" s="223">
        <v>2.3458142280578613</v>
      </c>
      <c r="D8994" s="221">
        <v>13.266793251037598</v>
      </c>
      <c r="E8994" s="221">
        <v>12.846135139465332</v>
      </c>
      <c r="F8994" s="221">
        <v>28.883466720581055</v>
      </c>
      <c r="G8994" s="221">
        <v>63.182777404785156</v>
      </c>
      <c r="H8994" s="221">
        <v>62.332645416259766</v>
      </c>
      <c r="I8994" s="221">
        <v>59.325901031494141</v>
      </c>
      <c r="J8994" s="221">
        <v>4.7408733367919922</v>
      </c>
      <c r="K8994" s="180">
        <v>807</v>
      </c>
      <c r="L8994" s="181">
        <v>261</v>
      </c>
      <c r="M8994" s="181">
        <v>636</v>
      </c>
      <c r="N8994" s="181">
        <v>861</v>
      </c>
      <c r="O8994" s="181">
        <v>1965</v>
      </c>
      <c r="P8994" s="181">
        <v>1061</v>
      </c>
      <c r="Q8994" s="181">
        <v>261</v>
      </c>
      <c r="R8994" s="181">
        <v>634</v>
      </c>
      <c r="S8994" s="226">
        <f t="shared" si="422"/>
        <v>6486</v>
      </c>
      <c r="T8994" s="181">
        <f t="shared" si="420"/>
        <v>247173.38016748428</v>
      </c>
      <c r="U8994" s="226">
        <f t="shared" si="421"/>
        <v>16216.132864258041</v>
      </c>
    </row>
    <row r="8995" spans="1:21" x14ac:dyDescent="0.25">
      <c r="A8995" s="156" t="s">
        <v>21180</v>
      </c>
      <c r="B8995" s="156" t="s">
        <v>279</v>
      </c>
      <c r="C8995" s="223">
        <v>0.73074781894683838</v>
      </c>
      <c r="D8995" s="221">
        <v>3.2703723907470703</v>
      </c>
      <c r="E8995" s="221">
        <v>10.430451393127441</v>
      </c>
      <c r="F8995" s="221">
        <v>9.7021293640136719</v>
      </c>
      <c r="G8995" s="221">
        <v>40.723583221435547</v>
      </c>
      <c r="H8995" s="221">
        <v>64.341705322265625</v>
      </c>
      <c r="I8995" s="221">
        <v>7.5855922698974609</v>
      </c>
      <c r="J8995" s="221">
        <v>4.8639583587646484</v>
      </c>
      <c r="K8995" s="180">
        <v>1399</v>
      </c>
      <c r="L8995" s="181">
        <v>400</v>
      </c>
      <c r="M8995" s="181">
        <v>741</v>
      </c>
      <c r="N8995" s="181">
        <v>911</v>
      </c>
      <c r="O8995" s="181">
        <v>2203</v>
      </c>
      <c r="P8995" s="181">
        <v>1325</v>
      </c>
      <c r="Q8995" s="181">
        <v>406</v>
      </c>
      <c r="R8995" s="181">
        <v>1089</v>
      </c>
      <c r="S8995" s="226">
        <f t="shared" si="422"/>
        <v>8474</v>
      </c>
      <c r="T8995" s="181">
        <f t="shared" si="420"/>
        <v>202241.48399102688</v>
      </c>
      <c r="U8995" s="226">
        <f t="shared" si="421"/>
        <v>13268.317052754521</v>
      </c>
    </row>
    <row r="8996" spans="1:21" x14ac:dyDescent="0.25">
      <c r="A8996" s="156" t="s">
        <v>21181</v>
      </c>
      <c r="B8996" s="156" t="s">
        <v>279</v>
      </c>
      <c r="C8996" s="223">
        <v>1.5439969301223755</v>
      </c>
      <c r="D8996" s="221">
        <v>10.862249374389648</v>
      </c>
      <c r="E8996" s="221">
        <v>15.58192253112793</v>
      </c>
      <c r="F8996" s="221">
        <v>17.346637725830078</v>
      </c>
      <c r="G8996" s="221">
        <v>49.754859924316406</v>
      </c>
      <c r="H8996" s="221">
        <v>45.153171539306641</v>
      </c>
      <c r="I8996" s="221">
        <v>1.6494046449661255</v>
      </c>
      <c r="J8996" s="221">
        <v>6.7688384056091309</v>
      </c>
      <c r="K8996" s="180">
        <v>1709</v>
      </c>
      <c r="L8996" s="181">
        <v>781</v>
      </c>
      <c r="M8996" s="181">
        <v>1219</v>
      </c>
      <c r="N8996" s="181">
        <v>1292</v>
      </c>
      <c r="O8996" s="181">
        <v>2529</v>
      </c>
      <c r="P8996" s="181">
        <v>1564</v>
      </c>
      <c r="Q8996" s="181">
        <v>401</v>
      </c>
      <c r="R8996" s="181">
        <v>852</v>
      </c>
      <c r="S8996" s="226">
        <f t="shared" si="422"/>
        <v>10347</v>
      </c>
      <c r="T8996" s="181">
        <f t="shared" si="420"/>
        <v>255406.38964247704</v>
      </c>
      <c r="U8996" s="226">
        <f t="shared" si="421"/>
        <v>16756.270218162063</v>
      </c>
    </row>
    <row r="8997" spans="1:21" x14ac:dyDescent="0.25">
      <c r="A8997" s="156" t="s">
        <v>21054</v>
      </c>
      <c r="B8997" s="156" t="s">
        <v>279</v>
      </c>
      <c r="C8997" s="223">
        <v>-0.67241942882537842</v>
      </c>
      <c r="D8997" s="221">
        <v>0.2950899600982666</v>
      </c>
      <c r="E8997" s="221">
        <v>-8.0310426652431488E-2</v>
      </c>
      <c r="F8997" s="221">
        <v>3.2702498435974121</v>
      </c>
      <c r="G8997" s="221">
        <v>138.97412109375</v>
      </c>
      <c r="H8997" s="221">
        <v>2.9651157855987549</v>
      </c>
      <c r="I8997" s="221">
        <v>-0.56701165437698364</v>
      </c>
      <c r="J8997" s="221">
        <v>-0.99280935525894165</v>
      </c>
      <c r="K8997" s="180">
        <v>92.371223449707031</v>
      </c>
      <c r="L8997" s="181">
        <v>27.456272125244141</v>
      </c>
      <c r="M8997" s="181">
        <v>39.673976898193359</v>
      </c>
      <c r="N8997" s="181">
        <v>56.993579864501953</v>
      </c>
      <c r="O8997" s="181">
        <v>125.26504516601562</v>
      </c>
      <c r="P8997" s="181">
        <v>76.327095031738281</v>
      </c>
      <c r="Q8997" s="181">
        <v>22.421503067016602</v>
      </c>
      <c r="R8997" s="181">
        <v>60.282962799072266</v>
      </c>
      <c r="S8997" s="226">
        <f t="shared" si="422"/>
        <v>500.79165840148926</v>
      </c>
      <c r="T8997" s="181">
        <f t="shared" si="420"/>
        <v>17691.542363646309</v>
      </c>
      <c r="U8997" s="226">
        <f t="shared" si="421"/>
        <v>1160.6767741256895</v>
      </c>
    </row>
    <row r="8998" spans="1:21" x14ac:dyDescent="0.25">
      <c r="A8998" s="156" t="s">
        <v>21055</v>
      </c>
      <c r="B8998" s="156" t="s">
        <v>279</v>
      </c>
      <c r="C8998" s="223">
        <v>1.349279522895813</v>
      </c>
      <c r="D8998" s="221">
        <v>10.533943176269531</v>
      </c>
      <c r="E8998" s="221">
        <v>1.9413884878158569</v>
      </c>
      <c r="F8998" s="221">
        <v>10.022271156311035</v>
      </c>
      <c r="G8998" s="221">
        <v>27.220310211181641</v>
      </c>
      <c r="H8998" s="221">
        <v>14.919187545776367</v>
      </c>
      <c r="I8998" s="221">
        <v>1.454687237739563</v>
      </c>
      <c r="J8998" s="221">
        <v>7.2052874565124512</v>
      </c>
      <c r="K8998" s="180">
        <v>788.24957275390625</v>
      </c>
      <c r="L8998" s="181">
        <v>237.69245910644531</v>
      </c>
      <c r="M8998" s="181">
        <v>469.56170654296875</v>
      </c>
      <c r="N8998" s="181">
        <v>903.65484619140625</v>
      </c>
      <c r="O8998" s="181">
        <v>1658.5533447265625</v>
      </c>
      <c r="P8998" s="181">
        <v>813.659912109375</v>
      </c>
      <c r="Q8998" s="181">
        <v>190.048095703125</v>
      </c>
      <c r="R8998" s="181">
        <v>399.68331909179687</v>
      </c>
      <c r="S8998" s="226">
        <f t="shared" si="422"/>
        <v>5461.1032562255859</v>
      </c>
      <c r="T8998" s="181">
        <f t="shared" si="420"/>
        <v>73977.458574244811</v>
      </c>
      <c r="U8998" s="226">
        <f t="shared" si="421"/>
        <v>4853.3879189872023</v>
      </c>
    </row>
    <row r="8999" spans="1:21" x14ac:dyDescent="0.25">
      <c r="A8999" s="156" t="s">
        <v>21182</v>
      </c>
      <c r="B8999" s="156" t="s">
        <v>279</v>
      </c>
      <c r="C8999" s="223">
        <v>-0.90403485298156738</v>
      </c>
      <c r="D8999" s="221">
        <v>6.3474535942077637E-2</v>
      </c>
      <c r="E8999" s="221">
        <v>-0.31192582845687866</v>
      </c>
      <c r="F8999" s="221">
        <v>3.0386343002319336</v>
      </c>
      <c r="G8999" s="221">
        <v>9.7158031463623047</v>
      </c>
      <c r="H8999" s="221">
        <v>10.662991523742676</v>
      </c>
      <c r="I8999" s="221">
        <v>-0.79862707853317261</v>
      </c>
      <c r="J8999" s="221">
        <v>2.1608636379241943</v>
      </c>
      <c r="K8999" s="180">
        <v>882</v>
      </c>
      <c r="L8999" s="181">
        <v>155</v>
      </c>
      <c r="M8999" s="181">
        <v>167</v>
      </c>
      <c r="N8999" s="181">
        <v>380</v>
      </c>
      <c r="O8999" s="181">
        <v>1496</v>
      </c>
      <c r="P8999" s="181">
        <v>888</v>
      </c>
      <c r="Q8999" s="181">
        <v>270</v>
      </c>
      <c r="R8999" s="181">
        <v>812</v>
      </c>
      <c r="S8999" s="226">
        <f t="shared" si="422"/>
        <v>5050</v>
      </c>
      <c r="T8999" s="181">
        <f t="shared" si="420"/>
        <v>25857.639176309109</v>
      </c>
      <c r="U8999" s="226">
        <f t="shared" si="421"/>
        <v>1696.4242353078148</v>
      </c>
    </row>
    <row r="9000" spans="1:21" x14ac:dyDescent="0.25">
      <c r="A9000" s="156" t="s">
        <v>21183</v>
      </c>
      <c r="B9000" s="156" t="s">
        <v>279</v>
      </c>
      <c r="C9000" s="223">
        <v>-0.86746448278427124</v>
      </c>
      <c r="D9000" s="221">
        <v>0.10004495084285736</v>
      </c>
      <c r="E9000" s="221">
        <v>16.407184600830078</v>
      </c>
      <c r="F9000" s="221">
        <v>6.0815291404724121</v>
      </c>
      <c r="G9000" s="221">
        <v>24.86939811706543</v>
      </c>
      <c r="H9000" s="221">
        <v>21.028827667236328</v>
      </c>
      <c r="I9000" s="221">
        <v>7.353187084197998</v>
      </c>
      <c r="J9000" s="221">
        <v>0.55229794979095459</v>
      </c>
      <c r="K9000" s="180">
        <v>2172</v>
      </c>
      <c r="L9000" s="181">
        <v>568</v>
      </c>
      <c r="M9000" s="181">
        <v>681</v>
      </c>
      <c r="N9000" s="181">
        <v>1371</v>
      </c>
      <c r="O9000" s="181">
        <v>3810</v>
      </c>
      <c r="P9000" s="181">
        <v>2182</v>
      </c>
      <c r="Q9000" s="181">
        <v>601</v>
      </c>
      <c r="R9000" s="181">
        <v>1605</v>
      </c>
      <c r="S9000" s="226">
        <f t="shared" si="422"/>
        <v>12990</v>
      </c>
      <c r="T9000" s="181">
        <f t="shared" si="420"/>
        <v>163626.7742831707</v>
      </c>
      <c r="U9000" s="226">
        <f t="shared" si="421"/>
        <v>10734.948521268438</v>
      </c>
    </row>
    <row r="9001" spans="1:21" x14ac:dyDescent="0.25">
      <c r="A9001" s="156" t="s">
        <v>21184</v>
      </c>
      <c r="B9001" s="156" t="s">
        <v>279</v>
      </c>
      <c r="C9001" s="223">
        <v>-1.197271466255188</v>
      </c>
      <c r="D9001" s="221">
        <v>-0.22976207733154297</v>
      </c>
      <c r="E9001" s="221">
        <v>-0.60516244173049927</v>
      </c>
      <c r="F9001" s="221">
        <v>2.6547341346740723</v>
      </c>
      <c r="G9001" s="221">
        <v>27.193998336791992</v>
      </c>
      <c r="H9001" s="221">
        <v>17.833526611328125</v>
      </c>
      <c r="I9001" s="221">
        <v>14.257760047912598</v>
      </c>
      <c r="J9001" s="221">
        <v>4.6296200752258301</v>
      </c>
      <c r="K9001" s="180">
        <v>1559</v>
      </c>
      <c r="L9001" s="181">
        <v>345</v>
      </c>
      <c r="M9001" s="181">
        <v>401</v>
      </c>
      <c r="N9001" s="181">
        <v>817</v>
      </c>
      <c r="O9001" s="181">
        <v>2267</v>
      </c>
      <c r="P9001" s="181">
        <v>1371</v>
      </c>
      <c r="Q9001" s="181">
        <v>349</v>
      </c>
      <c r="R9001" s="181">
        <v>1057</v>
      </c>
      <c r="S9001" s="226">
        <f t="shared" si="422"/>
        <v>8166</v>
      </c>
      <c r="T9001" s="181">
        <f t="shared" si="420"/>
        <v>95948.459406197071</v>
      </c>
      <c r="U9001" s="226">
        <f t="shared" si="421"/>
        <v>6294.8241626888657</v>
      </c>
    </row>
    <row r="9002" spans="1:21" x14ac:dyDescent="0.25">
      <c r="A9002" s="156" t="s">
        <v>21185</v>
      </c>
      <c r="B9002" s="156" t="s">
        <v>279</v>
      </c>
      <c r="C9002" s="223">
        <v>-1.0664272308349609</v>
      </c>
      <c r="D9002" s="221">
        <v>7.0788097381591797</v>
      </c>
      <c r="E9002" s="221">
        <v>-0.47431826591491699</v>
      </c>
      <c r="F9002" s="221">
        <v>12.277605056762695</v>
      </c>
      <c r="G9002" s="221">
        <v>12.274216651916504</v>
      </c>
      <c r="H9002" s="221">
        <v>9.260136604309082</v>
      </c>
      <c r="I9002" s="221">
        <v>2.1218357086181641</v>
      </c>
      <c r="J9002" s="221">
        <v>-1.3868170976638794</v>
      </c>
      <c r="K9002" s="180">
        <v>1158</v>
      </c>
      <c r="L9002" s="181">
        <v>214</v>
      </c>
      <c r="M9002" s="181">
        <v>399</v>
      </c>
      <c r="N9002" s="181">
        <v>1049</v>
      </c>
      <c r="O9002" s="181">
        <v>3068</v>
      </c>
      <c r="P9002" s="181">
        <v>1279</v>
      </c>
      <c r="Q9002" s="181">
        <v>404</v>
      </c>
      <c r="R9002" s="181">
        <v>1055</v>
      </c>
      <c r="S9002" s="226">
        <f t="shared" si="422"/>
        <v>8626</v>
      </c>
      <c r="T9002" s="181">
        <f t="shared" si="420"/>
        <v>61865.038260340691</v>
      </c>
      <c r="U9002" s="226">
        <f t="shared" si="421"/>
        <v>4058.7367434240582</v>
      </c>
    </row>
    <row r="9003" spans="1:21" x14ac:dyDescent="0.25">
      <c r="A9003" s="156" t="s">
        <v>21186</v>
      </c>
      <c r="B9003" s="156" t="s">
        <v>279</v>
      </c>
      <c r="C9003" s="223">
        <v>-0.18618360161781311</v>
      </c>
      <c r="D9003" s="221">
        <v>0.78132575750350952</v>
      </c>
      <c r="E9003" s="221">
        <v>16.362140655517578</v>
      </c>
      <c r="F9003" s="221">
        <v>3.7564857006072998</v>
      </c>
      <c r="G9003" s="221">
        <v>12.578993797302246</v>
      </c>
      <c r="H9003" s="221">
        <v>2.4213833808898926</v>
      </c>
      <c r="I9003" s="221">
        <v>-8.0775827169418335E-2</v>
      </c>
      <c r="J9003" s="221">
        <v>-0.50657349824905396</v>
      </c>
      <c r="K9003" s="180">
        <v>865</v>
      </c>
      <c r="L9003" s="181">
        <v>137</v>
      </c>
      <c r="M9003" s="181">
        <v>313</v>
      </c>
      <c r="N9003" s="181">
        <v>605</v>
      </c>
      <c r="O9003" s="181">
        <v>1651</v>
      </c>
      <c r="P9003" s="181">
        <v>816</v>
      </c>
      <c r="Q9003" s="181">
        <v>235</v>
      </c>
      <c r="R9003" s="181">
        <v>766</v>
      </c>
      <c r="S9003" s="226">
        <f t="shared" si="422"/>
        <v>5388</v>
      </c>
      <c r="T9003" s="181">
        <f t="shared" si="420"/>
        <v>29676.766666531563</v>
      </c>
      <c r="U9003" s="226">
        <f t="shared" si="421"/>
        <v>1946.9830890364126</v>
      </c>
    </row>
    <row r="9004" spans="1:21" x14ac:dyDescent="0.25">
      <c r="A9004" s="156" t="s">
        <v>21187</v>
      </c>
      <c r="B9004" s="156" t="s">
        <v>279</v>
      </c>
      <c r="C9004" s="223">
        <v>-0.95208382606506348</v>
      </c>
      <c r="D9004" s="221">
        <v>1.5425585210323334E-2</v>
      </c>
      <c r="E9004" s="221">
        <v>1.2357025146484375</v>
      </c>
      <c r="F9004" s="221">
        <v>4.217841625213623</v>
      </c>
      <c r="G9004" s="221">
        <v>22.263498306274414</v>
      </c>
      <c r="H9004" s="221">
        <v>17.030393600463867</v>
      </c>
      <c r="I9004" s="221">
        <v>-0.8466760516166687</v>
      </c>
      <c r="J9004" s="221">
        <v>-1.9216042757034302</v>
      </c>
      <c r="K9004" s="180">
        <v>1005</v>
      </c>
      <c r="L9004" s="181">
        <v>318</v>
      </c>
      <c r="M9004" s="181">
        <v>410</v>
      </c>
      <c r="N9004" s="181">
        <v>672</v>
      </c>
      <c r="O9004" s="181">
        <v>1646</v>
      </c>
      <c r="P9004" s="181">
        <v>976</v>
      </c>
      <c r="Q9004" s="181">
        <v>243</v>
      </c>
      <c r="R9004" s="181">
        <v>797</v>
      </c>
      <c r="S9004" s="226">
        <f t="shared" si="422"/>
        <v>6067</v>
      </c>
      <c r="T9004" s="181">
        <f t="shared" si="420"/>
        <v>53919.210171952844</v>
      </c>
      <c r="U9004" s="226">
        <f t="shared" si="421"/>
        <v>3537.4402999699055</v>
      </c>
    </row>
    <row r="9005" spans="1:21" x14ac:dyDescent="0.25">
      <c r="A9005" s="156" t="s">
        <v>21057</v>
      </c>
      <c r="B9005" s="156" t="s">
        <v>279</v>
      </c>
      <c r="C9005" s="223">
        <v>-1.9408271312713623</v>
      </c>
      <c r="D9005" s="221">
        <v>-0.97331786155700684</v>
      </c>
      <c r="E9005" s="221">
        <v>-1.3487181663513184</v>
      </c>
      <c r="F9005" s="221">
        <v>2.0018422603607178</v>
      </c>
      <c r="G9005" s="221">
        <v>19.400001525878906</v>
      </c>
      <c r="H9005" s="221">
        <v>1.0833606719970703</v>
      </c>
      <c r="I9005" s="221">
        <v>-1.8354194164276123</v>
      </c>
      <c r="J9005" s="221">
        <v>-2.2612168788909912</v>
      </c>
      <c r="K9005" s="180">
        <v>867.70574951171875</v>
      </c>
      <c r="L9005" s="181">
        <v>356.87896728515625</v>
      </c>
      <c r="M9005" s="181">
        <v>295.64974975585938</v>
      </c>
      <c r="N9005" s="181">
        <v>324.51495361328125</v>
      </c>
      <c r="O9005" s="181">
        <v>1123.9937744140625</v>
      </c>
      <c r="P9005" s="181">
        <v>772.36309814453125</v>
      </c>
      <c r="Q9005" s="181">
        <v>304.39675903320312</v>
      </c>
      <c r="R9005" s="181">
        <v>856.3345947265625</v>
      </c>
      <c r="S9005" s="226">
        <f t="shared" si="422"/>
        <v>4901.837646484375</v>
      </c>
      <c r="T9005" s="181">
        <f t="shared" si="420"/>
        <v>18366.630808345602</v>
      </c>
      <c r="U9005" s="226">
        <f t="shared" si="421"/>
        <v>1204.9668344345753</v>
      </c>
    </row>
    <row r="9006" spans="1:21" x14ac:dyDescent="0.25">
      <c r="A9006" s="156" t="s">
        <v>21188</v>
      </c>
      <c r="B9006" s="156" t="s">
        <v>279</v>
      </c>
      <c r="C9006" s="223">
        <v>5.9360232204198837E-2</v>
      </c>
      <c r="D9006" s="221">
        <v>1.0268697738647461</v>
      </c>
      <c r="E9006" s="221">
        <v>7.107515811920166</v>
      </c>
      <c r="F9006" s="221">
        <v>11.701865196228027</v>
      </c>
      <c r="G9006" s="221">
        <v>36.843345642089844</v>
      </c>
      <c r="H9006" s="221">
        <v>45.693771362304688</v>
      </c>
      <c r="I9006" s="221">
        <v>34.192356109619141</v>
      </c>
      <c r="J9006" s="221">
        <v>3.0105273723602295</v>
      </c>
      <c r="K9006" s="180">
        <v>1389.750732421875</v>
      </c>
      <c r="L9006" s="181">
        <v>450.5181884765625</v>
      </c>
      <c r="M9006" s="181">
        <v>502.42572021484375</v>
      </c>
      <c r="N9006" s="181">
        <v>862.84027099609375</v>
      </c>
      <c r="O9006" s="181">
        <v>2130.16748046875</v>
      </c>
      <c r="P9006" s="181">
        <v>1590.525146484375</v>
      </c>
      <c r="Q9006" s="181">
        <v>451.49758911132812</v>
      </c>
      <c r="R9006" s="181">
        <v>1145.8831787109375</v>
      </c>
      <c r="S9006" s="226">
        <f t="shared" si="422"/>
        <v>8523.6083068847656</v>
      </c>
      <c r="T9006" s="181">
        <f t="shared" si="420"/>
        <v>184260.02689678941</v>
      </c>
      <c r="U9006" s="226">
        <f t="shared" si="421"/>
        <v>12088.62004357202</v>
      </c>
    </row>
    <row r="9007" spans="1:21" x14ac:dyDescent="0.25">
      <c r="A9007" s="156" t="s">
        <v>21189</v>
      </c>
      <c r="B9007" s="156" t="s">
        <v>279</v>
      </c>
      <c r="C9007" s="223">
        <v>16.220142364501953</v>
      </c>
      <c r="D9007" s="221">
        <v>90.764053344726562</v>
      </c>
      <c r="E9007" s="221">
        <v>32.950550079345703</v>
      </c>
      <c r="F9007" s="221">
        <v>15.155118942260742</v>
      </c>
      <c r="G9007" s="221">
        <v>36.429489135742188</v>
      </c>
      <c r="H9007" s="221">
        <v>41.821674346923828</v>
      </c>
      <c r="I9007" s="221">
        <v>14.318824768066406</v>
      </c>
      <c r="J9007" s="221">
        <v>3.0383553504943848</v>
      </c>
      <c r="K9007" s="180">
        <v>1500</v>
      </c>
      <c r="L9007" s="181">
        <v>507</v>
      </c>
      <c r="M9007" s="181">
        <v>765</v>
      </c>
      <c r="N9007" s="181">
        <v>1216</v>
      </c>
      <c r="O9007" s="181">
        <v>2642</v>
      </c>
      <c r="P9007" s="181">
        <v>1659</v>
      </c>
      <c r="Q9007" s="181">
        <v>382</v>
      </c>
      <c r="R9007" s="181">
        <v>1004</v>
      </c>
      <c r="S9007" s="226">
        <f t="shared" si="422"/>
        <v>9675</v>
      </c>
      <c r="T9007" s="181">
        <f t="shared" si="420"/>
        <v>288132.55190849304</v>
      </c>
      <c r="U9007" s="226">
        <f t="shared" si="421"/>
        <v>18903.312893564198</v>
      </c>
    </row>
    <row r="9008" spans="1:21" x14ac:dyDescent="0.25">
      <c r="A9008" s="156" t="s">
        <v>21190</v>
      </c>
      <c r="B9008" s="156" t="s">
        <v>279</v>
      </c>
      <c r="C9008" s="223">
        <v>0.53420305252075195</v>
      </c>
      <c r="D9008" s="221">
        <v>4.5556769371032715</v>
      </c>
      <c r="E9008" s="221">
        <v>2.6980304718017578</v>
      </c>
      <c r="F9008" s="221">
        <v>21.75092887878418</v>
      </c>
      <c r="G9008" s="221">
        <v>47.740890502929687</v>
      </c>
      <c r="H9008" s="221">
        <v>87.500686645507813</v>
      </c>
      <c r="I9008" s="221">
        <v>27.014530181884766</v>
      </c>
      <c r="J9008" s="221">
        <v>17.175905227661133</v>
      </c>
      <c r="K9008" s="180">
        <v>644</v>
      </c>
      <c r="L9008" s="181">
        <v>263</v>
      </c>
      <c r="M9008" s="181">
        <v>410</v>
      </c>
      <c r="N9008" s="181">
        <v>481</v>
      </c>
      <c r="O9008" s="181">
        <v>1028</v>
      </c>
      <c r="P9008" s="181">
        <v>540</v>
      </c>
      <c r="Q9008" s="181">
        <v>144</v>
      </c>
      <c r="R9008" s="181">
        <v>332</v>
      </c>
      <c r="S9008" s="226">
        <f t="shared" si="422"/>
        <v>3842</v>
      </c>
      <c r="T9008" s="181">
        <f t="shared" si="420"/>
        <v>119031.05819177628</v>
      </c>
      <c r="U9008" s="226">
        <f t="shared" si="421"/>
        <v>7809.1882439086212</v>
      </c>
    </row>
    <row r="9009" spans="1:21" x14ac:dyDescent="0.25">
      <c r="A9009" s="156" t="s">
        <v>21191</v>
      </c>
      <c r="B9009" s="156" t="s">
        <v>279</v>
      </c>
      <c r="C9009" s="223">
        <v>1.9123985767364502</v>
      </c>
      <c r="D9009" s="221">
        <v>2.8799078464508057</v>
      </c>
      <c r="E9009" s="221">
        <v>2.5045075416564941</v>
      </c>
      <c r="F9009" s="221">
        <v>30.145303726196289</v>
      </c>
      <c r="G9009" s="221">
        <v>53.919929504394531</v>
      </c>
      <c r="H9009" s="221">
        <v>67.239158630371094</v>
      </c>
      <c r="I9009" s="221">
        <v>5.0755815505981445</v>
      </c>
      <c r="J9009" s="221">
        <v>3.4682583808898926</v>
      </c>
      <c r="K9009" s="180">
        <v>1771</v>
      </c>
      <c r="L9009" s="181">
        <v>595</v>
      </c>
      <c r="M9009" s="181">
        <v>825</v>
      </c>
      <c r="N9009" s="181">
        <v>905</v>
      </c>
      <c r="O9009" s="181">
        <v>2018</v>
      </c>
      <c r="P9009" s="181">
        <v>1452</v>
      </c>
      <c r="Q9009" s="181">
        <v>350</v>
      </c>
      <c r="R9009" s="181">
        <v>989</v>
      </c>
      <c r="S9009" s="226">
        <f t="shared" si="422"/>
        <v>8905</v>
      </c>
      <c r="T9009" s="181">
        <f t="shared" si="420"/>
        <v>246096.35879468918</v>
      </c>
      <c r="U9009" s="226">
        <f t="shared" si="421"/>
        <v>16145.473468545379</v>
      </c>
    </row>
    <row r="9010" spans="1:21" x14ac:dyDescent="0.25">
      <c r="A9010" s="156" t="s">
        <v>21192</v>
      </c>
      <c r="B9010" s="156" t="s">
        <v>279</v>
      </c>
      <c r="C9010" s="223">
        <v>0.54546695947647095</v>
      </c>
      <c r="D9010" s="221">
        <v>1.5129762887954712</v>
      </c>
      <c r="E9010" s="221">
        <v>4.4490265846252441</v>
      </c>
      <c r="F9010" s="221">
        <v>6.642632007598877</v>
      </c>
      <c r="G9010" s="221">
        <v>18.954500198364258</v>
      </c>
      <c r="H9010" s="221">
        <v>28.882663726806641</v>
      </c>
      <c r="I9010" s="221">
        <v>0.84138005971908569</v>
      </c>
      <c r="J9010" s="221">
        <v>0.22507703304290771</v>
      </c>
      <c r="K9010" s="180">
        <v>1376</v>
      </c>
      <c r="L9010" s="181">
        <v>327</v>
      </c>
      <c r="M9010" s="181">
        <v>688</v>
      </c>
      <c r="N9010" s="181">
        <v>1740</v>
      </c>
      <c r="O9010" s="181">
        <v>3798</v>
      </c>
      <c r="P9010" s="181">
        <v>1392</v>
      </c>
      <c r="Q9010" s="181">
        <v>477</v>
      </c>
      <c r="R9010" s="181">
        <v>1070</v>
      </c>
      <c r="S9010" s="226">
        <f t="shared" si="422"/>
        <v>10868</v>
      </c>
      <c r="T9010" s="181">
        <f t="shared" si="420"/>
        <v>128700.44614106417</v>
      </c>
      <c r="U9010" s="226">
        <f t="shared" si="421"/>
        <v>8443.5610861437381</v>
      </c>
    </row>
    <row r="9011" spans="1:21" x14ac:dyDescent="0.25">
      <c r="A9011" s="156" t="s">
        <v>21193</v>
      </c>
      <c r="B9011" s="156" t="s">
        <v>279</v>
      </c>
      <c r="C9011" s="223">
        <v>1.2055672407150269</v>
      </c>
      <c r="D9011" s="221">
        <v>2.1730766296386719</v>
      </c>
      <c r="E9011" s="221">
        <v>1.7976763248443604</v>
      </c>
      <c r="F9011" s="221">
        <v>16.28724479675293</v>
      </c>
      <c r="G9011" s="221">
        <v>29.303747177124023</v>
      </c>
      <c r="H9011" s="221">
        <v>51.321514129638672</v>
      </c>
      <c r="I9011" s="221">
        <v>1.3109750747680664</v>
      </c>
      <c r="J9011" s="221">
        <v>0.88517749309539795</v>
      </c>
      <c r="K9011" s="180">
        <v>781</v>
      </c>
      <c r="L9011" s="181">
        <v>261</v>
      </c>
      <c r="M9011" s="181">
        <v>470</v>
      </c>
      <c r="N9011" s="181">
        <v>1109</v>
      </c>
      <c r="O9011" s="181">
        <v>1985</v>
      </c>
      <c r="P9011" s="181">
        <v>878</v>
      </c>
      <c r="Q9011" s="181">
        <v>259</v>
      </c>
      <c r="R9011" s="181">
        <v>552</v>
      </c>
      <c r="S9011" s="226">
        <f t="shared" si="422"/>
        <v>6295</v>
      </c>
      <c r="T9011" s="181">
        <f t="shared" si="420"/>
        <v>124472.57144057751</v>
      </c>
      <c r="U9011" s="226">
        <f t="shared" si="421"/>
        <v>8166.1858371178478</v>
      </c>
    </row>
    <row r="9012" spans="1:21" x14ac:dyDescent="0.25">
      <c r="A9012" s="156" t="s">
        <v>21194</v>
      </c>
      <c r="B9012" s="156" t="s">
        <v>279</v>
      </c>
      <c r="C9012" s="223">
        <v>-0.46110901236534119</v>
      </c>
      <c r="D9012" s="221">
        <v>0.50640034675598145</v>
      </c>
      <c r="E9012" s="221">
        <v>1.2799979448318481</v>
      </c>
      <c r="F9012" s="221">
        <v>7.6908388137817383</v>
      </c>
      <c r="G9012" s="221">
        <v>10.650818824768066</v>
      </c>
      <c r="H9012" s="221">
        <v>20.569929122924805</v>
      </c>
      <c r="I9012" s="221">
        <v>4.6535778045654297</v>
      </c>
      <c r="J9012" s="221">
        <v>5.2748026847839355</v>
      </c>
      <c r="K9012" s="180">
        <v>999</v>
      </c>
      <c r="L9012" s="181">
        <v>190</v>
      </c>
      <c r="M9012" s="181">
        <v>429</v>
      </c>
      <c r="N9012" s="181">
        <v>1227</v>
      </c>
      <c r="O9012" s="181">
        <v>2616</v>
      </c>
      <c r="P9012" s="181">
        <v>1035</v>
      </c>
      <c r="Q9012" s="181">
        <v>284</v>
      </c>
      <c r="R9012" s="181">
        <v>623</v>
      </c>
      <c r="S9012" s="226">
        <f t="shared" si="422"/>
        <v>7403</v>
      </c>
      <c r="T9012" s="181">
        <f t="shared" si="420"/>
        <v>63381.583362311125</v>
      </c>
      <c r="U9012" s="226">
        <f t="shared" si="421"/>
        <v>4158.231668207336</v>
      </c>
    </row>
    <row r="9013" spans="1:21" x14ac:dyDescent="0.25">
      <c r="A9013" s="156" t="s">
        <v>21195</v>
      </c>
      <c r="B9013" s="156" t="s">
        <v>279</v>
      </c>
      <c r="C9013" s="223">
        <v>1.9434446096420288</v>
      </c>
      <c r="D9013" s="221">
        <v>2.9109539985656738</v>
      </c>
      <c r="E9013" s="221">
        <v>20.797843933105469</v>
      </c>
      <c r="F9013" s="221">
        <v>12.415072441101074</v>
      </c>
      <c r="G9013" s="221">
        <v>47.066322326660156</v>
      </c>
      <c r="H9013" s="221">
        <v>108.58039093017578</v>
      </c>
      <c r="I9013" s="221">
        <v>28.257770538330078</v>
      </c>
      <c r="J9013" s="221">
        <v>1.6230547428131104</v>
      </c>
      <c r="K9013" s="180">
        <v>1148</v>
      </c>
      <c r="L9013" s="181">
        <v>253</v>
      </c>
      <c r="M9013" s="181">
        <v>537</v>
      </c>
      <c r="N9013" s="181">
        <v>1076</v>
      </c>
      <c r="O9013" s="181">
        <v>2165</v>
      </c>
      <c r="P9013" s="181">
        <v>963</v>
      </c>
      <c r="Q9013" s="181">
        <v>345</v>
      </c>
      <c r="R9013" s="181">
        <v>694</v>
      </c>
      <c r="S9013" s="226">
        <f t="shared" si="422"/>
        <v>7181</v>
      </c>
      <c r="T9013" s="181">
        <f t="shared" si="420"/>
        <v>244831.44104242325</v>
      </c>
      <c r="U9013" s="226">
        <f t="shared" si="421"/>
        <v>16062.486885122826</v>
      </c>
    </row>
    <row r="9014" spans="1:21" x14ac:dyDescent="0.25">
      <c r="A9014" s="156" t="s">
        <v>21119</v>
      </c>
      <c r="B9014" s="156" t="s">
        <v>279</v>
      </c>
      <c r="C9014" s="223">
        <v>3.4735393524169922</v>
      </c>
      <c r="D9014" s="221">
        <v>4.4410490989685059</v>
      </c>
      <c r="E9014" s="221">
        <v>4.0656485557556152</v>
      </c>
      <c r="F9014" s="221">
        <v>7.4162087440490723</v>
      </c>
      <c r="G9014" s="221">
        <v>36.385452270507812</v>
      </c>
      <c r="H9014" s="221">
        <v>6.0305724143981934</v>
      </c>
      <c r="I9014" s="221">
        <v>3.5789470672607422</v>
      </c>
      <c r="J9014" s="221">
        <v>3.1531493663787842</v>
      </c>
      <c r="K9014" s="180">
        <v>331.16473388671875</v>
      </c>
      <c r="L9014" s="181">
        <v>89.062179565429688</v>
      </c>
      <c r="M9014" s="181">
        <v>113.01877593994141</v>
      </c>
      <c r="N9014" s="181">
        <v>146.13525390625</v>
      </c>
      <c r="O9014" s="181">
        <v>387.533203125</v>
      </c>
      <c r="P9014" s="181">
        <v>259.99954223632812</v>
      </c>
      <c r="Q9014" s="181">
        <v>53.268203735351563</v>
      </c>
      <c r="R9014" s="181">
        <v>147.82630920410156</v>
      </c>
      <c r="S9014" s="226">
        <f t="shared" si="422"/>
        <v>1528.0082015991211</v>
      </c>
      <c r="T9014" s="181">
        <f t="shared" si="420"/>
        <v>19414.38686605246</v>
      </c>
      <c r="U9014" s="226">
        <f t="shared" si="421"/>
        <v>1273.706240877101</v>
      </c>
    </row>
    <row r="9015" spans="1:21" x14ac:dyDescent="0.25">
      <c r="A9015" s="156" t="s">
        <v>21196</v>
      </c>
      <c r="B9015" s="156" t="s">
        <v>279</v>
      </c>
      <c r="C9015" s="223">
        <v>2.1174790859222412</v>
      </c>
      <c r="D9015" s="221">
        <v>3.0849883556365967</v>
      </c>
      <c r="E9015" s="221">
        <v>2.7095880508422852</v>
      </c>
      <c r="F9015" s="221">
        <v>13.768497467041016</v>
      </c>
      <c r="G9015" s="221">
        <v>23.57194709777832</v>
      </c>
      <c r="H9015" s="221">
        <v>21.171567916870117</v>
      </c>
      <c r="I9015" s="221">
        <v>2.2228868007659912</v>
      </c>
      <c r="J9015" s="221">
        <v>1.7970889806747437</v>
      </c>
      <c r="K9015" s="180">
        <v>813.89447021484375</v>
      </c>
      <c r="L9015" s="181">
        <v>207.62614440917969</v>
      </c>
      <c r="M9015" s="181">
        <v>216.96932983398437</v>
      </c>
      <c r="N9015" s="181">
        <v>364.38388061523438</v>
      </c>
      <c r="O9015" s="181">
        <v>1014.2537231445312</v>
      </c>
      <c r="P9015" s="181">
        <v>682.57098388671875</v>
      </c>
      <c r="Q9015" s="181">
        <v>169.734375</v>
      </c>
      <c r="R9015" s="181">
        <v>470.79229736328125</v>
      </c>
      <c r="S9015" s="226">
        <f t="shared" si="422"/>
        <v>3940.2252044677734</v>
      </c>
      <c r="T9015" s="181">
        <f t="shared" si="420"/>
        <v>47551.233798186564</v>
      </c>
      <c r="U9015" s="226">
        <f t="shared" si="421"/>
        <v>3119.6608818000414</v>
      </c>
    </row>
    <row r="9016" spans="1:21" x14ac:dyDescent="0.25">
      <c r="A9016" s="156" t="s">
        <v>21197</v>
      </c>
      <c r="B9016" s="156" t="s">
        <v>279</v>
      </c>
      <c r="C9016" s="223">
        <v>-1.3673187494277954</v>
      </c>
      <c r="D9016" s="221">
        <v>-0.39980936050415039</v>
      </c>
      <c r="E9016" s="221">
        <v>-11.173794746398926</v>
      </c>
      <c r="F9016" s="221">
        <v>2.5753505229949951</v>
      </c>
      <c r="G9016" s="221">
        <v>6.7441906929016113</v>
      </c>
      <c r="H9016" s="221">
        <v>1.1897141933441162</v>
      </c>
      <c r="I9016" s="221">
        <v>-1.2619109153747559</v>
      </c>
      <c r="J9016" s="221">
        <v>-1.6877086162567139</v>
      </c>
      <c r="K9016" s="180">
        <v>237.18223571777344</v>
      </c>
      <c r="L9016" s="181">
        <v>64.314834594726563</v>
      </c>
      <c r="M9016" s="181">
        <v>86.433700561523437</v>
      </c>
      <c r="N9016" s="181">
        <v>109.91371917724609</v>
      </c>
      <c r="O9016" s="181">
        <v>340.2901611328125</v>
      </c>
      <c r="P9016" s="181">
        <v>272.57241821289063</v>
      </c>
      <c r="Q9016" s="181">
        <v>64.314834594726563</v>
      </c>
      <c r="R9016" s="181">
        <v>278.01705932617187</v>
      </c>
      <c r="S9016" s="226">
        <f t="shared" si="422"/>
        <v>1453.0389633178711</v>
      </c>
      <c r="T9016" s="181">
        <f t="shared" si="420"/>
        <v>1036.1501680760812</v>
      </c>
      <c r="U9016" s="226">
        <f t="shared" si="421"/>
        <v>67.977986874880258</v>
      </c>
    </row>
    <row r="9017" spans="1:21" x14ac:dyDescent="0.25">
      <c r="A9017" s="156" t="s">
        <v>21198</v>
      </c>
      <c r="B9017" s="156" t="s">
        <v>279</v>
      </c>
      <c r="C9017" s="223">
        <v>-0.99800938367843628</v>
      </c>
      <c r="D9017" s="221">
        <v>-3.0500041320919991E-2</v>
      </c>
      <c r="E9017" s="221">
        <v>-0.40590041875839233</v>
      </c>
      <c r="F9017" s="221">
        <v>2.9446597099304199</v>
      </c>
      <c r="G9017" s="221">
        <v>60.732749938964844</v>
      </c>
      <c r="H9017" s="221">
        <v>89.345657348632812</v>
      </c>
      <c r="I9017" s="221">
        <v>-0.8926016092300415</v>
      </c>
      <c r="J9017" s="221">
        <v>-1.3183994293212891</v>
      </c>
      <c r="K9017" s="180">
        <v>43.735054016113281</v>
      </c>
      <c r="L9017" s="181">
        <v>12.133646011352539</v>
      </c>
      <c r="M9017" s="181">
        <v>15.908557891845703</v>
      </c>
      <c r="N9017" s="181">
        <v>26.801876068115234</v>
      </c>
      <c r="O9017" s="181">
        <v>75.875732421875</v>
      </c>
      <c r="P9017" s="181">
        <v>42.980072021484375</v>
      </c>
      <c r="Q9017" s="181">
        <v>12.618991851806641</v>
      </c>
      <c r="R9017" s="181">
        <v>47.509963989257813</v>
      </c>
      <c r="S9017" s="226">
        <f t="shared" si="422"/>
        <v>277.56389427185059</v>
      </c>
      <c r="T9017" s="181">
        <f t="shared" si="420"/>
        <v>8402.7708727100489</v>
      </c>
      <c r="U9017" s="226">
        <f t="shared" si="421"/>
        <v>551.27477241867143</v>
      </c>
    </row>
    <row r="9018" spans="1:21" x14ac:dyDescent="0.25">
      <c r="A9018" s="156" t="s">
        <v>21199</v>
      </c>
      <c r="B9018" s="156" t="s">
        <v>279</v>
      </c>
      <c r="C9018" s="223">
        <v>5.1165947914123535</v>
      </c>
      <c r="D9018" s="221">
        <v>6.084104061126709</v>
      </c>
      <c r="E9018" s="221">
        <v>5.7087039947509766</v>
      </c>
      <c r="F9018" s="221">
        <v>9.0592641830444336</v>
      </c>
      <c r="G9018" s="221">
        <v>96.904495239257813</v>
      </c>
      <c r="H9018" s="221">
        <v>7.6736278533935547</v>
      </c>
      <c r="I9018" s="221">
        <v>5.2220025062561035</v>
      </c>
      <c r="J9018" s="221">
        <v>4.7962050437927246</v>
      </c>
      <c r="K9018" s="180">
        <v>8.7709159851074219</v>
      </c>
      <c r="L9018" s="181">
        <v>5.1593623161315918</v>
      </c>
      <c r="M9018" s="181">
        <v>34.567729949951172</v>
      </c>
      <c r="N9018" s="181">
        <v>28.892429351806641</v>
      </c>
      <c r="O9018" s="181">
        <v>80.486053466796875</v>
      </c>
      <c r="P9018" s="181">
        <v>54.173305511474609</v>
      </c>
      <c r="Q9018" s="181">
        <v>7.7390437126159668</v>
      </c>
      <c r="R9018" s="181">
        <v>14.44621467590332</v>
      </c>
      <c r="S9018" s="226">
        <f t="shared" si="422"/>
        <v>234.2350549697876</v>
      </c>
      <c r="T9018" s="181">
        <f t="shared" si="420"/>
        <v>8860.214893147142</v>
      </c>
      <c r="U9018" s="226">
        <f t="shared" si="421"/>
        <v>581.28598563403409</v>
      </c>
    </row>
    <row r="9019" spans="1:21" x14ac:dyDescent="0.25">
      <c r="A9019" s="156" t="s">
        <v>21200</v>
      </c>
      <c r="B9019" s="156" t="s">
        <v>279</v>
      </c>
      <c r="C9019" s="223">
        <v>4.4974870681762695</v>
      </c>
      <c r="D9019" s="221">
        <v>5.464996337890625</v>
      </c>
      <c r="E9019" s="221">
        <v>5.0895957946777344</v>
      </c>
      <c r="F9019" s="221">
        <v>8.4401559829711914</v>
      </c>
      <c r="G9019" s="221">
        <v>23.450460433959961</v>
      </c>
      <c r="H9019" s="221">
        <v>7.0545196533203125</v>
      </c>
      <c r="I9019" s="221">
        <v>4.6028947830200195</v>
      </c>
      <c r="J9019" s="221">
        <v>4.1770968437194824</v>
      </c>
      <c r="K9019" s="180">
        <v>37.655174255371094</v>
      </c>
      <c r="L9019" s="181">
        <v>20.275861740112305</v>
      </c>
      <c r="M9019" s="181">
        <v>138.0689697265625</v>
      </c>
      <c r="N9019" s="181">
        <v>108.13793182373047</v>
      </c>
      <c r="O9019" s="181">
        <v>166.0689697265625</v>
      </c>
      <c r="P9019" s="181">
        <v>88.827583312988281</v>
      </c>
      <c r="Q9019" s="181">
        <v>13.517241477966309</v>
      </c>
      <c r="R9019" s="181">
        <v>41.517242431640625</v>
      </c>
      <c r="S9019" s="226">
        <f t="shared" si="422"/>
        <v>614.06897449493408</v>
      </c>
      <c r="T9019" s="181">
        <f t="shared" si="420"/>
        <v>6652.2471481053026</v>
      </c>
      <c r="U9019" s="226">
        <f t="shared" si="421"/>
        <v>436.42937409547164</v>
      </c>
    </row>
    <row r="9020" spans="1:21" x14ac:dyDescent="0.25">
      <c r="A9020" s="156" t="s">
        <v>21201</v>
      </c>
      <c r="B9020" s="156" t="s">
        <v>279</v>
      </c>
      <c r="C9020" s="223">
        <v>3.9280040264129639</v>
      </c>
      <c r="D9020" s="221">
        <v>4.8955135345458984</v>
      </c>
      <c r="E9020" s="221">
        <v>4.5201129913330078</v>
      </c>
      <c r="F9020" s="221">
        <v>7.870673656463623</v>
      </c>
      <c r="G9020" s="221">
        <v>41.548393249511719</v>
      </c>
      <c r="H9020" s="221">
        <v>6.4850368499755859</v>
      </c>
      <c r="I9020" s="221">
        <v>4.0334115028381348</v>
      </c>
      <c r="J9020" s="221">
        <v>3.6076140403747559</v>
      </c>
      <c r="K9020" s="180">
        <v>12.299481391906738</v>
      </c>
      <c r="L9020" s="181">
        <v>176.92330932617187</v>
      </c>
      <c r="M9020" s="181">
        <v>176.92330932617187</v>
      </c>
      <c r="N9020" s="181">
        <v>74.743003845214844</v>
      </c>
      <c r="O9020" s="181">
        <v>143.809326171875</v>
      </c>
      <c r="P9020" s="181">
        <v>45.413471221923828</v>
      </c>
      <c r="Q9020" s="181">
        <v>9.4611396789550781</v>
      </c>
      <c r="R9020" s="181">
        <v>24.598962783813477</v>
      </c>
      <c r="S9020" s="226">
        <f t="shared" si="422"/>
        <v>664.17200374603271</v>
      </c>
      <c r="T9020" s="181">
        <f t="shared" si="420"/>
        <v>8698.8927123619142</v>
      </c>
      <c r="U9020" s="226">
        <f t="shared" si="421"/>
        <v>570.70223298319252</v>
      </c>
    </row>
    <row r="9021" spans="1:21" x14ac:dyDescent="0.25">
      <c r="A9021" s="156" t="s">
        <v>21202</v>
      </c>
      <c r="B9021" s="156" t="s">
        <v>279</v>
      </c>
      <c r="C9021" s="223">
        <v>4.2629485130310059</v>
      </c>
      <c r="D9021" s="221">
        <v>5.2304577827453613</v>
      </c>
      <c r="E9021" s="221">
        <v>4.8550572395324707</v>
      </c>
      <c r="F9021" s="221">
        <v>8.2056169509887695</v>
      </c>
      <c r="G9021" s="221">
        <v>13.269060134887695</v>
      </c>
      <c r="H9021" s="221">
        <v>6.8199810981750488</v>
      </c>
      <c r="I9021" s="221">
        <v>4.3683562278747559</v>
      </c>
      <c r="J9021" s="221">
        <v>3.9425580501556396</v>
      </c>
      <c r="K9021" s="180">
        <v>188</v>
      </c>
      <c r="L9021" s="181">
        <v>364</v>
      </c>
      <c r="M9021" s="181">
        <v>537</v>
      </c>
      <c r="N9021" s="181">
        <v>141</v>
      </c>
      <c r="O9021" s="181">
        <v>309</v>
      </c>
      <c r="P9021" s="181">
        <v>154</v>
      </c>
      <c r="Q9021" s="181">
        <v>46</v>
      </c>
      <c r="R9021" s="181">
        <v>70</v>
      </c>
      <c r="S9021" s="226">
        <f t="shared" si="422"/>
        <v>1809</v>
      </c>
      <c r="T9021" s="181">
        <f t="shared" si="420"/>
        <v>12096.818801879883</v>
      </c>
      <c r="U9021" s="226">
        <f t="shared" si="421"/>
        <v>793.6276179628195</v>
      </c>
    </row>
    <row r="9022" spans="1:21" x14ac:dyDescent="0.25">
      <c r="A9022" s="156" t="s">
        <v>21203</v>
      </c>
      <c r="B9022" s="156" t="s">
        <v>279</v>
      </c>
      <c r="C9022" s="223">
        <v>4.1975717544555664</v>
      </c>
      <c r="D9022" s="221">
        <v>5.1650810241699219</v>
      </c>
      <c r="E9022" s="221">
        <v>4.7896804809570313</v>
      </c>
      <c r="F9022" s="221">
        <v>8.1402406692504883</v>
      </c>
      <c r="G9022" s="221">
        <v>55.509407043457031</v>
      </c>
      <c r="H9022" s="221">
        <v>6.7546043395996094</v>
      </c>
      <c r="I9022" s="221">
        <v>4.3029794692993164</v>
      </c>
      <c r="J9022" s="221">
        <v>3.8771815299987793</v>
      </c>
      <c r="K9022" s="180">
        <v>14.839898109436035</v>
      </c>
      <c r="L9022" s="181">
        <v>1.7458703517913818</v>
      </c>
      <c r="M9022" s="181">
        <v>40.155017852783203</v>
      </c>
      <c r="N9022" s="181">
        <v>28.806861877441406</v>
      </c>
      <c r="O9022" s="181">
        <v>69.834815979003906</v>
      </c>
      <c r="P9022" s="181">
        <v>36.663276672363281</v>
      </c>
      <c r="Q9022" s="181">
        <v>7.8564167022705078</v>
      </c>
      <c r="R9022" s="181">
        <v>20.077508926391602</v>
      </c>
      <c r="S9022" s="226">
        <f t="shared" si="422"/>
        <v>219.97966647148132</v>
      </c>
      <c r="T9022" s="181">
        <f t="shared" si="420"/>
        <v>4733.9188930465052</v>
      </c>
      <c r="U9022" s="226">
        <f t="shared" si="421"/>
        <v>310.57494009365837</v>
      </c>
    </row>
    <row r="9023" spans="1:21" x14ac:dyDescent="0.25">
      <c r="A9023" s="156" t="s">
        <v>21204</v>
      </c>
      <c r="B9023" s="156" t="s">
        <v>279</v>
      </c>
      <c r="C9023" s="223">
        <v>1.2271683216094971</v>
      </c>
      <c r="D9023" s="221">
        <v>2.1946778297424316</v>
      </c>
      <c r="E9023" s="221">
        <v>1.819277286529541</v>
      </c>
      <c r="F9023" s="221">
        <v>5.1698379516601563</v>
      </c>
      <c r="G9023" s="221">
        <v>9.3386783599853516</v>
      </c>
      <c r="H9023" s="221">
        <v>3.7842013835906982</v>
      </c>
      <c r="I9023" s="221">
        <v>1.3325761556625366</v>
      </c>
      <c r="J9023" s="221">
        <v>0.90677857398986816</v>
      </c>
      <c r="K9023" s="180">
        <v>2.293048620223999</v>
      </c>
      <c r="L9023" s="181">
        <v>0.82053065299987793</v>
      </c>
      <c r="M9023" s="181">
        <v>0.88262826204299927</v>
      </c>
      <c r="N9023" s="181">
        <v>0.88943570852279663</v>
      </c>
      <c r="O9023" s="181">
        <v>2.6695444583892822</v>
      </c>
      <c r="P9023" s="181">
        <v>2.5237174034118652</v>
      </c>
      <c r="Q9023" s="181">
        <v>0.78292274475097656</v>
      </c>
      <c r="R9023" s="181">
        <v>2.1381721496582031</v>
      </c>
      <c r="S9023" s="226">
        <f t="shared" si="422"/>
        <v>13</v>
      </c>
      <c r="T9023" s="181">
        <f t="shared" si="420"/>
        <v>48.281165919033782</v>
      </c>
      <c r="U9023" s="226">
        <f t="shared" si="421"/>
        <v>3.1675490332082865</v>
      </c>
    </row>
    <row r="9024" spans="1:21" x14ac:dyDescent="0.25">
      <c r="A9024" s="156" t="s">
        <v>21205</v>
      </c>
      <c r="B9024" s="156" t="s">
        <v>279</v>
      </c>
      <c r="C9024" s="223">
        <v>3.4604623317718506</v>
      </c>
      <c r="D9024" s="221">
        <v>4.427971363067627</v>
      </c>
      <c r="E9024" s="221">
        <v>4.0525712966918945</v>
      </c>
      <c r="F9024" s="221">
        <v>7.4031314849853516</v>
      </c>
      <c r="G9024" s="221">
        <v>11.571972846984863</v>
      </c>
      <c r="H9024" s="221">
        <v>123.57872772216797</v>
      </c>
      <c r="I9024" s="221">
        <v>3.5658700466156006</v>
      </c>
      <c r="J9024" s="221">
        <v>3.1400723457336426</v>
      </c>
      <c r="K9024" s="180">
        <v>33.290630340576172</v>
      </c>
      <c r="L9024" s="181">
        <v>6.8697390556335449</v>
      </c>
      <c r="M9024" s="181">
        <v>9.2925481796264648</v>
      </c>
      <c r="N9024" s="181">
        <v>21.958629608154297</v>
      </c>
      <c r="O9024" s="181">
        <v>64.940498352050781</v>
      </c>
      <c r="P9024" s="181">
        <v>32.094560623168945</v>
      </c>
      <c r="Q9024" s="181">
        <v>8.6945133209228516</v>
      </c>
      <c r="R9024" s="181">
        <v>22.771343231201172</v>
      </c>
      <c r="S9024" s="226">
        <f t="shared" si="422"/>
        <v>199.91246271133423</v>
      </c>
      <c r="T9024" s="181">
        <f t="shared" si="420"/>
        <v>5166.043138339026</v>
      </c>
      <c r="U9024" s="226">
        <f t="shared" si="421"/>
        <v>338.92501634694486</v>
      </c>
    </row>
    <row r="9025" spans="1:21" x14ac:dyDescent="0.25">
      <c r="A9025" s="156" t="s">
        <v>21206</v>
      </c>
      <c r="B9025" s="156" t="s">
        <v>279</v>
      </c>
      <c r="C9025" s="223">
        <v>1.4149717092514038</v>
      </c>
      <c r="D9025" s="221">
        <v>2.3824810981750488</v>
      </c>
      <c r="E9025" s="221">
        <v>2.0070807933807373</v>
      </c>
      <c r="F9025" s="221">
        <v>5.3576412200927734</v>
      </c>
      <c r="G9025" s="221">
        <v>9.5264816284179687</v>
      </c>
      <c r="H9025" s="221">
        <v>3.9720048904418945</v>
      </c>
      <c r="I9025" s="221">
        <v>1.5203795433044434</v>
      </c>
      <c r="J9025" s="221">
        <v>1.0945818424224854</v>
      </c>
      <c r="K9025" s="180">
        <v>17</v>
      </c>
      <c r="L9025" s="181">
        <v>23</v>
      </c>
      <c r="M9025" s="181">
        <v>88</v>
      </c>
      <c r="N9025" s="181">
        <v>18</v>
      </c>
      <c r="O9025" s="181">
        <v>64</v>
      </c>
      <c r="P9025" s="181">
        <v>37</v>
      </c>
      <c r="Q9025" s="181">
        <v>5</v>
      </c>
      <c r="R9025" s="181">
        <v>16</v>
      </c>
      <c r="S9025" s="226">
        <f t="shared" si="422"/>
        <v>268</v>
      </c>
      <c r="T9025" s="181">
        <f t="shared" si="420"/>
        <v>1133.6864484548569</v>
      </c>
      <c r="U9025" s="226">
        <f t="shared" si="421"/>
        <v>74.376982109059682</v>
      </c>
    </row>
    <row r="9026" spans="1:21" x14ac:dyDescent="0.25">
      <c r="A9026" s="156" t="s">
        <v>21207</v>
      </c>
      <c r="B9026" s="156" t="s">
        <v>279</v>
      </c>
      <c r="C9026" s="223">
        <v>1.9699454307556152</v>
      </c>
      <c r="D9026" s="221">
        <v>2.9374547004699707</v>
      </c>
      <c r="E9026" s="221">
        <v>2.5620543956756592</v>
      </c>
      <c r="F9026" s="221">
        <v>5.9126148223876953</v>
      </c>
      <c r="G9026" s="221">
        <v>12.945052146911621</v>
      </c>
      <c r="H9026" s="221">
        <v>4.5269784927368164</v>
      </c>
      <c r="I9026" s="221">
        <v>2.0753531455993652</v>
      </c>
      <c r="J9026" s="221">
        <v>1.6495554447174072</v>
      </c>
      <c r="K9026" s="180">
        <v>21</v>
      </c>
      <c r="L9026" s="181">
        <v>18</v>
      </c>
      <c r="M9026" s="181">
        <v>41</v>
      </c>
      <c r="N9026" s="181">
        <v>24</v>
      </c>
      <c r="O9026" s="181">
        <v>54</v>
      </c>
      <c r="P9026" s="181">
        <v>50</v>
      </c>
      <c r="Q9026" s="181">
        <v>20</v>
      </c>
      <c r="R9026" s="181">
        <v>49</v>
      </c>
      <c r="S9026" s="226">
        <f t="shared" si="422"/>
        <v>277</v>
      </c>
      <c r="T9026" s="181">
        <f t="shared" si="420"/>
        <v>1388.9070448875427</v>
      </c>
      <c r="U9026" s="226">
        <f t="shared" si="421"/>
        <v>91.121063120709252</v>
      </c>
    </row>
    <row r="9027" spans="1:21" x14ac:dyDescent="0.25">
      <c r="A9027" s="156" t="s">
        <v>21208</v>
      </c>
      <c r="B9027" s="156" t="s">
        <v>279</v>
      </c>
      <c r="C9027" s="223">
        <v>0.70906484127044678</v>
      </c>
      <c r="D9027" s="221">
        <v>1.6765742301940918</v>
      </c>
      <c r="E9027" s="221">
        <v>1.3011738061904907</v>
      </c>
      <c r="F9027" s="221">
        <v>4.6517338752746582</v>
      </c>
      <c r="G9027" s="221">
        <v>12.081233024597168</v>
      </c>
      <c r="H9027" s="221">
        <v>19.068138122558594</v>
      </c>
      <c r="I9027" s="221">
        <v>0.81447267532348633</v>
      </c>
      <c r="J9027" s="221">
        <v>0.38867494463920593</v>
      </c>
      <c r="K9027" s="180">
        <v>84</v>
      </c>
      <c r="L9027" s="181">
        <v>43</v>
      </c>
      <c r="M9027" s="181">
        <v>175</v>
      </c>
      <c r="N9027" s="181">
        <v>186</v>
      </c>
      <c r="O9027" s="181">
        <v>313</v>
      </c>
      <c r="P9027" s="181">
        <v>137</v>
      </c>
      <c r="Q9027" s="181">
        <v>44</v>
      </c>
      <c r="R9027" s="181">
        <v>109</v>
      </c>
      <c r="S9027" s="226">
        <f t="shared" si="422"/>
        <v>1091</v>
      </c>
      <c r="T9027" s="181">
        <f t="shared" si="420"/>
        <v>7696.5452816188335</v>
      </c>
      <c r="U9027" s="226">
        <f t="shared" si="421"/>
        <v>504.94191889895058</v>
      </c>
    </row>
    <row r="9028" spans="1:21" x14ac:dyDescent="0.25">
      <c r="A9028" s="156" t="s">
        <v>21209</v>
      </c>
      <c r="B9028" s="156" t="s">
        <v>279</v>
      </c>
      <c r="C9028" s="223">
        <v>1.3446213006973267</v>
      </c>
      <c r="D9028" s="221">
        <v>2.3121304512023926</v>
      </c>
      <c r="E9028" s="221">
        <v>1.9367302656173706</v>
      </c>
      <c r="F9028" s="221">
        <v>38.1131591796875</v>
      </c>
      <c r="G9028" s="221">
        <v>79.50177001953125</v>
      </c>
      <c r="H9028" s="221">
        <v>47.101066589355469</v>
      </c>
      <c r="I9028" s="221">
        <v>1.4500291347503662</v>
      </c>
      <c r="J9028" s="221">
        <v>1.0242314338684082</v>
      </c>
      <c r="K9028" s="180">
        <v>31</v>
      </c>
      <c r="L9028" s="181">
        <v>17</v>
      </c>
      <c r="M9028" s="181">
        <v>80</v>
      </c>
      <c r="N9028" s="181">
        <v>76</v>
      </c>
      <c r="O9028" s="181">
        <v>169</v>
      </c>
      <c r="P9028" s="181">
        <v>84</v>
      </c>
      <c r="Q9028" s="181">
        <v>40</v>
      </c>
      <c r="R9028" s="181">
        <v>79</v>
      </c>
      <c r="S9028" s="226">
        <f t="shared" si="422"/>
        <v>576</v>
      </c>
      <c r="T9028" s="181">
        <f t="shared" si="420"/>
        <v>20663.732172369957</v>
      </c>
      <c r="U9028" s="226">
        <f t="shared" si="421"/>
        <v>1355.6711736172442</v>
      </c>
    </row>
    <row r="9029" spans="1:21" x14ac:dyDescent="0.25">
      <c r="A9029" s="156" t="s">
        <v>21210</v>
      </c>
      <c r="B9029" s="156" t="s">
        <v>279</v>
      </c>
      <c r="C9029" s="223">
        <v>0.98317033052444458</v>
      </c>
      <c r="D9029" s="221">
        <v>1.9506795406341553</v>
      </c>
      <c r="E9029" s="221">
        <v>1.5752792358398438</v>
      </c>
      <c r="F9029" s="221">
        <v>4.9258394241333008</v>
      </c>
      <c r="G9029" s="221">
        <v>9.0946807861328125</v>
      </c>
      <c r="H9029" s="221">
        <v>3.5402030944824219</v>
      </c>
      <c r="I9029" s="221">
        <v>1.0885779857635498</v>
      </c>
      <c r="J9029" s="221">
        <v>0.66278040409088135</v>
      </c>
      <c r="K9029" s="180">
        <v>60.853984832763672</v>
      </c>
      <c r="L9029" s="181">
        <v>21.77562141418457</v>
      </c>
      <c r="M9029" s="181">
        <v>23.423595428466797</v>
      </c>
      <c r="N9029" s="181">
        <v>23.604253768920898</v>
      </c>
      <c r="O9029" s="181">
        <v>70.845603942871094</v>
      </c>
      <c r="P9029" s="181">
        <v>66.975578308105469</v>
      </c>
      <c r="Q9029" s="181">
        <v>20.777565002441406</v>
      </c>
      <c r="R9029" s="181">
        <v>56.743797302246094</v>
      </c>
      <c r="S9029" s="226">
        <f t="shared" si="422"/>
        <v>345</v>
      </c>
      <c r="T9029" s="181">
        <f t="shared" ref="T9029:T9092" si="423">SUMPRODUCT(C9029:J9029,K9029:R9029)</f>
        <v>1197.1285381657492</v>
      </c>
      <c r="U9029" s="226">
        <f t="shared" ref="U9029:U9092" si="424">(T9029/$T$10045)*$S$10045</f>
        <v>78.539183375397116</v>
      </c>
    </row>
    <row r="9030" spans="1:21" x14ac:dyDescent="0.25">
      <c r="A9030" s="156" t="s">
        <v>21211</v>
      </c>
      <c r="B9030" s="156" t="s">
        <v>279</v>
      </c>
      <c r="C9030" s="223">
        <v>4.1680316925048828</v>
      </c>
      <c r="D9030" s="221">
        <v>5.1355409622192383</v>
      </c>
      <c r="E9030" s="221">
        <v>4.7601404190063477</v>
      </c>
      <c r="F9030" s="221">
        <v>8.1107006072998047</v>
      </c>
      <c r="G9030" s="221">
        <v>14.24009895324707</v>
      </c>
      <c r="H9030" s="221">
        <v>32.075519561767578</v>
      </c>
      <c r="I9030" s="221">
        <v>4.2734394073486328</v>
      </c>
      <c r="J9030" s="221">
        <v>30.984468460083008</v>
      </c>
      <c r="K9030" s="180">
        <v>75</v>
      </c>
      <c r="L9030" s="181">
        <v>155</v>
      </c>
      <c r="M9030" s="181">
        <v>316</v>
      </c>
      <c r="N9030" s="181">
        <v>168</v>
      </c>
      <c r="O9030" s="181">
        <v>304</v>
      </c>
      <c r="P9030" s="181">
        <v>143</v>
      </c>
      <c r="Q9030" s="181">
        <v>32</v>
      </c>
      <c r="R9030" s="181">
        <v>88</v>
      </c>
      <c r="S9030" s="226">
        <f t="shared" ref="S9030:S9093" si="425">SUM(K9030:R9030)</f>
        <v>1281</v>
      </c>
      <c r="T9030" s="181">
        <f t="shared" si="423"/>
        <v>15754.585965156555</v>
      </c>
      <c r="U9030" s="226">
        <f t="shared" si="424"/>
        <v>1033.6002164118236</v>
      </c>
    </row>
    <row r="9031" spans="1:21" x14ac:dyDescent="0.25">
      <c r="A9031" s="156" t="s">
        <v>21212</v>
      </c>
      <c r="B9031" s="156" t="s">
        <v>279</v>
      </c>
      <c r="C9031" s="223">
        <v>2.1822655200958252</v>
      </c>
      <c r="D9031" s="221">
        <v>3.1497747898101807</v>
      </c>
      <c r="E9031" s="221">
        <v>2.7743744850158691</v>
      </c>
      <c r="F9031" s="221">
        <v>6.1249346733093262</v>
      </c>
      <c r="G9031" s="221">
        <v>10.293774604797363</v>
      </c>
      <c r="H9031" s="221">
        <v>47.242576599121094</v>
      </c>
      <c r="I9031" s="221">
        <v>71.674835205078125</v>
      </c>
      <c r="J9031" s="221">
        <v>1.8618755340576172</v>
      </c>
      <c r="K9031" s="180">
        <v>79</v>
      </c>
      <c r="L9031" s="181">
        <v>123</v>
      </c>
      <c r="M9031" s="181">
        <v>192</v>
      </c>
      <c r="N9031" s="181">
        <v>145</v>
      </c>
      <c r="O9031" s="181">
        <v>198</v>
      </c>
      <c r="P9031" s="181">
        <v>111</v>
      </c>
      <c r="Q9031" s="181">
        <v>26</v>
      </c>
      <c r="R9031" s="181">
        <v>127</v>
      </c>
      <c r="S9031" s="226">
        <f t="shared" si="425"/>
        <v>1001</v>
      </c>
      <c r="T9031" s="181">
        <f t="shared" si="423"/>
        <v>11362.71398639679</v>
      </c>
      <c r="U9031" s="226">
        <f t="shared" si="424"/>
        <v>745.46571146585325</v>
      </c>
    </row>
    <row r="9032" spans="1:21" x14ac:dyDescent="0.25">
      <c r="A9032" s="156" t="s">
        <v>21213</v>
      </c>
      <c r="B9032" s="156" t="s">
        <v>279</v>
      </c>
      <c r="C9032" s="223">
        <v>0.5914267897605896</v>
      </c>
      <c r="D9032" s="221">
        <v>1.5589362382888794</v>
      </c>
      <c r="E9032" s="221">
        <v>8.7168045043945312</v>
      </c>
      <c r="F9032" s="221">
        <v>164.16773986816406</v>
      </c>
      <c r="G9032" s="221">
        <v>214.34478759765625</v>
      </c>
      <c r="H9032" s="221">
        <v>182.99845886230469</v>
      </c>
      <c r="I9032" s="221">
        <v>14.582358360290527</v>
      </c>
      <c r="J9032" s="221">
        <v>0.27103689312934875</v>
      </c>
      <c r="K9032" s="180">
        <v>9</v>
      </c>
      <c r="L9032" s="181">
        <v>214</v>
      </c>
      <c r="M9032" s="181">
        <v>343</v>
      </c>
      <c r="N9032" s="181">
        <v>127</v>
      </c>
      <c r="O9032" s="181">
        <v>218</v>
      </c>
      <c r="P9032" s="181">
        <v>163</v>
      </c>
      <c r="Q9032" s="181">
        <v>49</v>
      </c>
      <c r="R9032" s="181">
        <v>160</v>
      </c>
      <c r="S9032" s="226">
        <f t="shared" si="425"/>
        <v>1283</v>
      </c>
      <c r="T9032" s="181">
        <f t="shared" si="423"/>
        <v>101491.91605776548</v>
      </c>
      <c r="U9032" s="226">
        <f t="shared" si="424"/>
        <v>6658.5098861602883</v>
      </c>
    </row>
    <row r="9033" spans="1:21" x14ac:dyDescent="0.25">
      <c r="A9033" s="156" t="s">
        <v>21214</v>
      </c>
      <c r="B9033" s="156" t="s">
        <v>279</v>
      </c>
      <c r="C9033" s="223">
        <v>2.2717363834381104</v>
      </c>
      <c r="D9033" s="221">
        <v>7.0209212303161621</v>
      </c>
      <c r="E9033" s="221">
        <v>11.677360534667969</v>
      </c>
      <c r="F9033" s="221">
        <v>21.844547271728516</v>
      </c>
      <c r="G9033" s="221">
        <v>75.260963439941406</v>
      </c>
      <c r="H9033" s="221">
        <v>51.718837738037109</v>
      </c>
      <c r="I9033" s="221">
        <v>2.3771440982818604</v>
      </c>
      <c r="J9033" s="221">
        <v>1.9513466358184814</v>
      </c>
      <c r="K9033" s="180">
        <v>543</v>
      </c>
      <c r="L9033" s="181">
        <v>199</v>
      </c>
      <c r="M9033" s="181">
        <v>408</v>
      </c>
      <c r="N9033" s="181">
        <v>245</v>
      </c>
      <c r="O9033" s="181">
        <v>635</v>
      </c>
      <c r="P9033" s="181">
        <v>453</v>
      </c>
      <c r="Q9033" s="181">
        <v>100</v>
      </c>
      <c r="R9033" s="181">
        <v>289</v>
      </c>
      <c r="S9033" s="226">
        <f t="shared" si="425"/>
        <v>2872</v>
      </c>
      <c r="T9033" s="181">
        <f t="shared" si="423"/>
        <v>84767.992228031158</v>
      </c>
      <c r="U9033" s="226">
        <f t="shared" si="424"/>
        <v>5561.3149914230798</v>
      </c>
    </row>
    <row r="9034" spans="1:21" x14ac:dyDescent="0.25">
      <c r="A9034" s="156" t="s">
        <v>21215</v>
      </c>
      <c r="B9034" s="156" t="s">
        <v>279</v>
      </c>
      <c r="C9034" s="223">
        <v>3.0873711109161377</v>
      </c>
      <c r="D9034" s="221">
        <v>4.0548801422119141</v>
      </c>
      <c r="E9034" s="221">
        <v>3.6794798374176025</v>
      </c>
      <c r="F9034" s="221">
        <v>10.074793815612793</v>
      </c>
      <c r="G9034" s="221">
        <v>14.69573974609375</v>
      </c>
      <c r="H9034" s="221">
        <v>38.686794281005859</v>
      </c>
      <c r="I9034" s="221">
        <v>3.1927788257598877</v>
      </c>
      <c r="J9034" s="221">
        <v>18.937150955200195</v>
      </c>
      <c r="K9034" s="180">
        <v>273</v>
      </c>
      <c r="L9034" s="181">
        <v>748</v>
      </c>
      <c r="M9034" s="181">
        <v>1036</v>
      </c>
      <c r="N9034" s="181">
        <v>470</v>
      </c>
      <c r="O9034" s="181">
        <v>785</v>
      </c>
      <c r="P9034" s="181">
        <v>452</v>
      </c>
      <c r="Q9034" s="181">
        <v>137</v>
      </c>
      <c r="R9034" s="181">
        <v>272</v>
      </c>
      <c r="S9034" s="226">
        <f t="shared" si="425"/>
        <v>4173</v>
      </c>
      <c r="T9034" s="181">
        <f t="shared" si="423"/>
        <v>47033.899339199066</v>
      </c>
      <c r="U9034" s="226">
        <f t="shared" si="424"/>
        <v>3085.7204780376469</v>
      </c>
    </row>
    <row r="9035" spans="1:21" x14ac:dyDescent="0.25">
      <c r="A9035" s="156" t="s">
        <v>21216</v>
      </c>
      <c r="B9035" s="156" t="s">
        <v>279</v>
      </c>
      <c r="C9035" s="223">
        <v>2.5516219139099121</v>
      </c>
      <c r="D9035" s="221">
        <v>3.5191314220428467</v>
      </c>
      <c r="E9035" s="221">
        <v>14.97141170501709</v>
      </c>
      <c r="F9035" s="221">
        <v>46.045475006103516</v>
      </c>
      <c r="G9035" s="221">
        <v>23.303319931030273</v>
      </c>
      <c r="H9035" s="221">
        <v>16.178089141845703</v>
      </c>
      <c r="I9035" s="221">
        <v>2.6570296287536621</v>
      </c>
      <c r="J9035" s="221">
        <v>2.2312321662902832</v>
      </c>
      <c r="K9035" s="180">
        <v>322</v>
      </c>
      <c r="L9035" s="181">
        <v>298</v>
      </c>
      <c r="M9035" s="181">
        <v>561</v>
      </c>
      <c r="N9035" s="181">
        <v>392</v>
      </c>
      <c r="O9035" s="181">
        <v>714</v>
      </c>
      <c r="P9035" s="181">
        <v>370</v>
      </c>
      <c r="Q9035" s="181">
        <v>126</v>
      </c>
      <c r="R9035" s="181">
        <v>413</v>
      </c>
      <c r="S9035" s="226">
        <f t="shared" si="425"/>
        <v>3196</v>
      </c>
      <c r="T9035" s="181">
        <f t="shared" si="423"/>
        <v>52199.859620094299</v>
      </c>
      <c r="U9035" s="226">
        <f t="shared" si="424"/>
        <v>3424.640058413629</v>
      </c>
    </row>
    <row r="9036" spans="1:21" x14ac:dyDescent="0.25">
      <c r="A9036" s="156" t="s">
        <v>21217</v>
      </c>
      <c r="B9036" s="156" t="s">
        <v>279</v>
      </c>
      <c r="C9036" s="223">
        <v>2.4980587959289551</v>
      </c>
      <c r="D9036" s="221">
        <v>3.4655680656433105</v>
      </c>
      <c r="E9036" s="221">
        <v>3.090167760848999</v>
      </c>
      <c r="F9036" s="221">
        <v>6.440727710723877</v>
      </c>
      <c r="G9036" s="221">
        <v>22.515953063964844</v>
      </c>
      <c r="H9036" s="221">
        <v>24.167543411254883</v>
      </c>
      <c r="I9036" s="221">
        <v>2.6034665107727051</v>
      </c>
      <c r="J9036" s="221">
        <v>2.1776688098907471</v>
      </c>
      <c r="K9036" s="180">
        <v>255</v>
      </c>
      <c r="L9036" s="181">
        <v>66</v>
      </c>
      <c r="M9036" s="181">
        <v>192</v>
      </c>
      <c r="N9036" s="181">
        <v>265</v>
      </c>
      <c r="O9036" s="181">
        <v>514</v>
      </c>
      <c r="P9036" s="181">
        <v>201</v>
      </c>
      <c r="Q9036" s="181">
        <v>46</v>
      </c>
      <c r="R9036" s="181">
        <v>84</v>
      </c>
      <c r="S9036" s="226">
        <f t="shared" si="425"/>
        <v>1623</v>
      </c>
      <c r="T9036" s="181">
        <f t="shared" si="423"/>
        <v>19899.397278785706</v>
      </c>
      <c r="U9036" s="226">
        <f t="shared" si="424"/>
        <v>1305.525983310941</v>
      </c>
    </row>
    <row r="9037" spans="1:21" x14ac:dyDescent="0.25">
      <c r="A9037" s="156" t="s">
        <v>21218</v>
      </c>
      <c r="B9037" s="156" t="s">
        <v>279</v>
      </c>
      <c r="C9037" s="223">
        <v>1.3358131647109985</v>
      </c>
      <c r="D9037" s="221">
        <v>2.3033223152160645</v>
      </c>
      <c r="E9037" s="221">
        <v>1.927922248840332</v>
      </c>
      <c r="F9037" s="221">
        <v>7.7752647399902344</v>
      </c>
      <c r="G9037" s="221">
        <v>21.609054565429688</v>
      </c>
      <c r="H9037" s="221">
        <v>23.655445098876953</v>
      </c>
      <c r="I9037" s="221">
        <v>28.432504653930664</v>
      </c>
      <c r="J9037" s="221">
        <v>1.0154231786727905</v>
      </c>
      <c r="K9037" s="180">
        <v>385</v>
      </c>
      <c r="L9037" s="181">
        <v>103</v>
      </c>
      <c r="M9037" s="181">
        <v>227</v>
      </c>
      <c r="N9037" s="181">
        <v>280</v>
      </c>
      <c r="O9037" s="181">
        <v>648</v>
      </c>
      <c r="P9037" s="181">
        <v>402</v>
      </c>
      <c r="Q9037" s="181">
        <v>135</v>
      </c>
      <c r="R9037" s="181">
        <v>296</v>
      </c>
      <c r="S9037" s="226">
        <f t="shared" si="425"/>
        <v>2476</v>
      </c>
      <c r="T9037" s="181">
        <f t="shared" si="423"/>
        <v>31017.352421879768</v>
      </c>
      <c r="U9037" s="226">
        <f t="shared" si="424"/>
        <v>2034.9339707613287</v>
      </c>
    </row>
    <row r="9038" spans="1:21" x14ac:dyDescent="0.25">
      <c r="A9038" s="156" t="s">
        <v>21219</v>
      </c>
      <c r="B9038" s="156" t="s">
        <v>279</v>
      </c>
      <c r="C9038" s="223">
        <v>2.0574219226837158</v>
      </c>
      <c r="D9038" s="221">
        <v>3.0249311923980713</v>
      </c>
      <c r="E9038" s="221">
        <v>2.6495308876037598</v>
      </c>
      <c r="F9038" s="221">
        <v>6.0000910758972168</v>
      </c>
      <c r="G9038" s="221">
        <v>31.865394592285156</v>
      </c>
      <c r="H9038" s="221">
        <v>4.6144547462463379</v>
      </c>
      <c r="I9038" s="221">
        <v>2.1628296375274658</v>
      </c>
      <c r="J9038" s="221">
        <v>1.7370319366455078</v>
      </c>
      <c r="K9038" s="180">
        <v>35</v>
      </c>
      <c r="L9038" s="181">
        <v>15</v>
      </c>
      <c r="M9038" s="181">
        <v>150</v>
      </c>
      <c r="N9038" s="181">
        <v>88</v>
      </c>
      <c r="O9038" s="181">
        <v>140</v>
      </c>
      <c r="P9038" s="181">
        <v>97</v>
      </c>
      <c r="Q9038" s="181">
        <v>36</v>
      </c>
      <c r="R9038" s="181">
        <v>69</v>
      </c>
      <c r="S9038" s="226">
        <f t="shared" si="425"/>
        <v>630</v>
      </c>
      <c r="T9038" s="181">
        <f t="shared" si="423"/>
        <v>6149.2958068847656</v>
      </c>
      <c r="U9038" s="226">
        <f t="shared" si="424"/>
        <v>403.43259358471209</v>
      </c>
    </row>
    <row r="9039" spans="1:21" x14ac:dyDescent="0.25">
      <c r="A9039" s="156" t="s">
        <v>21220</v>
      </c>
      <c r="B9039" s="156" t="s">
        <v>279</v>
      </c>
      <c r="C9039" s="223">
        <v>5.5297102928161621</v>
      </c>
      <c r="D9039" s="221">
        <v>6.4972195625305176</v>
      </c>
      <c r="E9039" s="221">
        <v>6.1218194961547852</v>
      </c>
      <c r="F9039" s="221">
        <v>9.4723806381225586</v>
      </c>
      <c r="G9039" s="221">
        <v>13.641221046447754</v>
      </c>
      <c r="H9039" s="221">
        <v>8.0867443084716797</v>
      </c>
      <c r="I9039" s="221">
        <v>5.6351180076599121</v>
      </c>
      <c r="J9039" s="221">
        <v>5.2093205451965332</v>
      </c>
      <c r="K9039" s="180">
        <v>14.287456512451172</v>
      </c>
      <c r="L9039" s="181">
        <v>5.1125373840332031</v>
      </c>
      <c r="M9039" s="181">
        <v>5.499453067779541</v>
      </c>
      <c r="N9039" s="181">
        <v>5.5418686866760254</v>
      </c>
      <c r="O9039" s="181">
        <v>16.633316040039063</v>
      </c>
      <c r="P9039" s="181">
        <v>15.724700927734375</v>
      </c>
      <c r="Q9039" s="181">
        <v>4.8782110214233398</v>
      </c>
      <c r="R9039" s="181">
        <v>13.322456359863281</v>
      </c>
      <c r="S9039" s="226">
        <f t="shared" si="425"/>
        <v>81</v>
      </c>
      <c r="T9039" s="181">
        <f t="shared" si="423"/>
        <v>649.33473886326328</v>
      </c>
      <c r="U9039" s="226">
        <f t="shared" si="424"/>
        <v>42.600454756293217</v>
      </c>
    </row>
    <row r="9040" spans="1:21" x14ac:dyDescent="0.25">
      <c r="A9040" s="156" t="s">
        <v>21221</v>
      </c>
      <c r="B9040" s="156" t="s">
        <v>279</v>
      </c>
      <c r="C9040" s="223">
        <v>1.6513973474502563</v>
      </c>
      <c r="D9040" s="221">
        <v>2.6189067363739014</v>
      </c>
      <c r="E9040" s="221">
        <v>2.2435064315795898</v>
      </c>
      <c r="F9040" s="221">
        <v>5.5940666198730469</v>
      </c>
      <c r="G9040" s="221">
        <v>9.7629070281982422</v>
      </c>
      <c r="H9040" s="221">
        <v>4.208430290222168</v>
      </c>
      <c r="I9040" s="221">
        <v>1.7568051815032959</v>
      </c>
      <c r="J9040" s="221">
        <v>1.3310074806213379</v>
      </c>
      <c r="K9040" s="180">
        <v>19</v>
      </c>
      <c r="L9040" s="181">
        <v>9</v>
      </c>
      <c r="M9040" s="181">
        <v>92</v>
      </c>
      <c r="N9040" s="181">
        <v>41</v>
      </c>
      <c r="O9040" s="181">
        <v>71</v>
      </c>
      <c r="P9040" s="181">
        <v>67</v>
      </c>
      <c r="Q9040" s="181">
        <v>23</v>
      </c>
      <c r="R9040" s="181">
        <v>45</v>
      </c>
      <c r="S9040" s="226">
        <f t="shared" si="425"/>
        <v>367</v>
      </c>
      <c r="T9040" s="181">
        <f t="shared" si="423"/>
        <v>1566.1391175985336</v>
      </c>
      <c r="U9040" s="226">
        <f t="shared" si="424"/>
        <v>102.74860503862065</v>
      </c>
    </row>
    <row r="9041" spans="1:21" x14ac:dyDescent="0.25">
      <c r="A9041" s="156" t="s">
        <v>20996</v>
      </c>
      <c r="B9041" s="156" t="s">
        <v>279</v>
      </c>
      <c r="C9041" s="223">
        <v>1.1058813333511353</v>
      </c>
      <c r="D9041" s="221">
        <v>2.0733907222747803</v>
      </c>
      <c r="E9041" s="221">
        <v>1.6979902982711792</v>
      </c>
      <c r="F9041" s="221">
        <v>5.0485506057739258</v>
      </c>
      <c r="G9041" s="221">
        <v>9.2173919677734375</v>
      </c>
      <c r="H9041" s="221">
        <v>3.6629142761230469</v>
      </c>
      <c r="I9041" s="221">
        <v>1.2112890481948853</v>
      </c>
      <c r="J9041" s="221">
        <v>0.78549140691757202</v>
      </c>
      <c r="K9041" s="180">
        <v>24.246574401855469</v>
      </c>
      <c r="L9041" s="181">
        <v>152.26849365234375</v>
      </c>
      <c r="M9041" s="181">
        <v>166.81643676757812</v>
      </c>
      <c r="N9041" s="181">
        <v>33.945205688476563</v>
      </c>
      <c r="O9041" s="181">
        <v>58.191780090332031</v>
      </c>
      <c r="P9041" s="181">
        <v>64.010955810546875</v>
      </c>
      <c r="Q9041" s="181">
        <v>12.608219146728516</v>
      </c>
      <c r="R9041" s="181">
        <v>63.041095733642578</v>
      </c>
      <c r="S9041" s="226">
        <f t="shared" si="425"/>
        <v>575.12876129150391</v>
      </c>
      <c r="T9041" s="181">
        <f t="shared" si="423"/>
        <v>1632.7862230403573</v>
      </c>
      <c r="U9041" s="226">
        <f t="shared" si="424"/>
        <v>107.12107555357055</v>
      </c>
    </row>
    <row r="9042" spans="1:21" x14ac:dyDescent="0.25">
      <c r="A9042" s="156" t="s">
        <v>21222</v>
      </c>
      <c r="B9042" s="156" t="s">
        <v>279</v>
      </c>
      <c r="C9042" s="223">
        <v>0.7722775936126709</v>
      </c>
      <c r="D9042" s="221">
        <v>1.7397869825363159</v>
      </c>
      <c r="E9042" s="221">
        <v>1.3643866777420044</v>
      </c>
      <c r="F9042" s="221">
        <v>15.46151065826416</v>
      </c>
      <c r="G9042" s="221">
        <v>63.497592926025391</v>
      </c>
      <c r="H9042" s="221">
        <v>69.658523559570313</v>
      </c>
      <c r="I9042" s="221">
        <v>0.87768542766571045</v>
      </c>
      <c r="J9042" s="221">
        <v>-1.0779991149902344</v>
      </c>
      <c r="K9042" s="180">
        <v>413.47457885742187</v>
      </c>
      <c r="L9042" s="181">
        <v>227.23728942871094</v>
      </c>
      <c r="M9042" s="181">
        <v>312.01693725585937</v>
      </c>
      <c r="N9042" s="181">
        <v>240.440673828125</v>
      </c>
      <c r="O9042" s="181">
        <v>498.25424194335937</v>
      </c>
      <c r="P9042" s="181">
        <v>336.3389892578125</v>
      </c>
      <c r="Q9042" s="181">
        <v>94.508476257324219</v>
      </c>
      <c r="R9042" s="181">
        <v>196.6610107421875</v>
      </c>
      <c r="S9042" s="226">
        <f t="shared" si="425"/>
        <v>2318.9321975708008</v>
      </c>
      <c r="T9042" s="181">
        <f t="shared" si="423"/>
        <v>59795.720177041439</v>
      </c>
      <c r="U9042" s="226">
        <f t="shared" si="424"/>
        <v>3922.9764242729639</v>
      </c>
    </row>
    <row r="9043" spans="1:21" x14ac:dyDescent="0.25">
      <c r="A9043" s="156" t="s">
        <v>21223</v>
      </c>
      <c r="B9043" s="156" t="s">
        <v>279</v>
      </c>
      <c r="C9043" s="223">
        <v>2.6766650676727295</v>
      </c>
      <c r="D9043" s="221">
        <v>3.644174337387085</v>
      </c>
      <c r="E9043" s="221">
        <v>3.2687740325927734</v>
      </c>
      <c r="F9043" s="221">
        <v>35.092819213867188</v>
      </c>
      <c r="G9043" s="221">
        <v>127.47855377197266</v>
      </c>
      <c r="H9043" s="221">
        <v>177.84805297851563</v>
      </c>
      <c r="I9043" s="221">
        <v>2.7820727825164795</v>
      </c>
      <c r="J9043" s="221">
        <v>2.3562750816345215</v>
      </c>
      <c r="K9043" s="180">
        <v>7</v>
      </c>
      <c r="L9043" s="181">
        <v>6</v>
      </c>
      <c r="M9043" s="181">
        <v>60</v>
      </c>
      <c r="N9043" s="181">
        <v>47</v>
      </c>
      <c r="O9043" s="181">
        <v>86</v>
      </c>
      <c r="P9043" s="181">
        <v>49</v>
      </c>
      <c r="Q9043" s="181">
        <v>20</v>
      </c>
      <c r="R9043" s="181">
        <v>36</v>
      </c>
      <c r="S9043" s="226">
        <f t="shared" si="425"/>
        <v>311</v>
      </c>
      <c r="T9043" s="181">
        <f t="shared" si="423"/>
        <v>21704.268225431442</v>
      </c>
      <c r="U9043" s="226">
        <f t="shared" si="424"/>
        <v>1423.9369022125413</v>
      </c>
    </row>
    <row r="9044" spans="1:21" x14ac:dyDescent="0.25">
      <c r="A9044" s="156" t="s">
        <v>21224</v>
      </c>
      <c r="B9044" s="156" t="s">
        <v>279</v>
      </c>
      <c r="C9044" s="223">
        <v>1.0825754404067993</v>
      </c>
      <c r="D9044" s="221">
        <v>8.9689435958862305</v>
      </c>
      <c r="E9044" s="221">
        <v>21.329517364501953</v>
      </c>
      <c r="F9044" s="221">
        <v>96.966758728027344</v>
      </c>
      <c r="G9044" s="221">
        <v>223.99302673339844</v>
      </c>
      <c r="H9044" s="221">
        <v>96.558647155761719</v>
      </c>
      <c r="I9044" s="221">
        <v>13.972829818725586</v>
      </c>
      <c r="J9044" s="221">
        <v>0.76218557357788086</v>
      </c>
      <c r="K9044" s="180">
        <v>205.79505920410156</v>
      </c>
      <c r="L9044" s="181">
        <v>137.07801818847656</v>
      </c>
      <c r="M9044" s="181">
        <v>281.2769775390625</v>
      </c>
      <c r="N9044" s="181">
        <v>206.50715637207031</v>
      </c>
      <c r="O9044" s="181">
        <v>333.971923828125</v>
      </c>
      <c r="P9044" s="181">
        <v>207.21923828125</v>
      </c>
      <c r="Q9044" s="181">
        <v>54.831211090087891</v>
      </c>
      <c r="R9044" s="181">
        <v>106.10195159912109</v>
      </c>
      <c r="S9044" s="226">
        <f t="shared" si="425"/>
        <v>1532.7815361022949</v>
      </c>
      <c r="T9044" s="181">
        <f t="shared" si="423"/>
        <v>123139.27340789171</v>
      </c>
      <c r="U9044" s="226">
        <f t="shared" si="424"/>
        <v>8078.7130759692309</v>
      </c>
    </row>
    <row r="9045" spans="1:21" x14ac:dyDescent="0.25">
      <c r="A9045" s="156" t="s">
        <v>20997</v>
      </c>
      <c r="B9045" s="156" t="s">
        <v>279</v>
      </c>
      <c r="C9045" s="223">
        <v>9.0453729629516602</v>
      </c>
      <c r="D9045" s="221">
        <v>10.012882232666016</v>
      </c>
      <c r="E9045" s="221">
        <v>9.637481689453125</v>
      </c>
      <c r="F9045" s="221">
        <v>12.988041877746582</v>
      </c>
      <c r="G9045" s="221">
        <v>17.156881332397461</v>
      </c>
      <c r="H9045" s="221">
        <v>11.602405548095703</v>
      </c>
      <c r="I9045" s="221">
        <v>9.1507806777954102</v>
      </c>
      <c r="J9045" s="221">
        <v>8.7249822616577148</v>
      </c>
      <c r="K9045" s="180">
        <v>0.88194179534912109</v>
      </c>
      <c r="L9045" s="181">
        <v>0.31558871269226074</v>
      </c>
      <c r="M9045" s="181">
        <v>0.33947241306304932</v>
      </c>
      <c r="N9045" s="181">
        <v>0.34209063649177551</v>
      </c>
      <c r="O9045" s="181">
        <v>1.0267479419708252</v>
      </c>
      <c r="P9045" s="181">
        <v>0.97066056728363037</v>
      </c>
      <c r="Q9045" s="181">
        <v>0.30112412571907043</v>
      </c>
      <c r="R9045" s="181">
        <v>0.82237386703491211</v>
      </c>
      <c r="S9045" s="226">
        <f t="shared" si="425"/>
        <v>5.0000000596046448</v>
      </c>
      <c r="T9045" s="181">
        <f t="shared" si="423"/>
        <v>57.660700145828685</v>
      </c>
      <c r="U9045" s="226">
        <f t="shared" si="424"/>
        <v>3.7829056429026613</v>
      </c>
    </row>
    <row r="9046" spans="1:21" x14ac:dyDescent="0.25">
      <c r="A9046" s="156" t="s">
        <v>21225</v>
      </c>
      <c r="B9046" s="156" t="s">
        <v>279</v>
      </c>
      <c r="C9046" s="223">
        <v>0.62337404489517212</v>
      </c>
      <c r="D9046" s="221">
        <v>1.5908833742141724</v>
      </c>
      <c r="E9046" s="221">
        <v>1.2154829502105713</v>
      </c>
      <c r="F9046" s="221">
        <v>4.5660433769226074</v>
      </c>
      <c r="G9046" s="221">
        <v>8.7348842620849609</v>
      </c>
      <c r="H9046" s="221">
        <v>3.1804068088531494</v>
      </c>
      <c r="I9046" s="221">
        <v>0.72878175973892212</v>
      </c>
      <c r="J9046" s="221">
        <v>0.3029840886592865</v>
      </c>
      <c r="K9046" s="180">
        <v>22.401321411132813</v>
      </c>
      <c r="L9046" s="181">
        <v>8.0159530639648437</v>
      </c>
      <c r="M9046" s="181">
        <v>8.6225996017456055</v>
      </c>
      <c r="N9046" s="181">
        <v>8.6891021728515625</v>
      </c>
      <c r="O9046" s="181">
        <v>26.079397201538086</v>
      </c>
      <c r="P9046" s="181">
        <v>24.654777526855469</v>
      </c>
      <c r="Q9046" s="181">
        <v>7.6485528945922852</v>
      </c>
      <c r="R9046" s="181">
        <v>20.888296127319336</v>
      </c>
      <c r="S9046" s="226">
        <f t="shared" si="425"/>
        <v>127</v>
      </c>
      <c r="T9046" s="181">
        <f t="shared" si="423"/>
        <v>394.98797472847116</v>
      </c>
      <c r="U9046" s="226">
        <f t="shared" si="424"/>
        <v>25.913702655362595</v>
      </c>
    </row>
    <row r="9047" spans="1:21" x14ac:dyDescent="0.25">
      <c r="A9047" s="156" t="s">
        <v>21226</v>
      </c>
      <c r="B9047" s="156" t="s">
        <v>279</v>
      </c>
      <c r="C9047" s="223">
        <v>3.6072702407836914</v>
      </c>
      <c r="D9047" s="221">
        <v>4.5747799873352051</v>
      </c>
      <c r="E9047" s="221">
        <v>22.406709671020508</v>
      </c>
      <c r="F9047" s="221">
        <v>31.143325805664063</v>
      </c>
      <c r="G9047" s="221">
        <v>109.99988555908203</v>
      </c>
      <c r="H9047" s="221">
        <v>303.1234130859375</v>
      </c>
      <c r="I9047" s="221">
        <v>173.61161804199219</v>
      </c>
      <c r="J9047" s="221">
        <v>3.2868802547454834</v>
      </c>
      <c r="K9047" s="180">
        <v>73.884101867675781</v>
      </c>
      <c r="L9047" s="181">
        <v>26.624902725219727</v>
      </c>
      <c r="M9047" s="181">
        <v>96.515266418457031</v>
      </c>
      <c r="N9047" s="181">
        <v>71.221611022949219</v>
      </c>
      <c r="O9047" s="181">
        <v>279.56146240234375</v>
      </c>
      <c r="P9047" s="181">
        <v>157.75254821777344</v>
      </c>
      <c r="Q9047" s="181">
        <v>29.953014373779297</v>
      </c>
      <c r="R9047" s="181">
        <v>99.8433837890625</v>
      </c>
      <c r="S9047" s="226">
        <f t="shared" si="425"/>
        <v>835.35629081726074</v>
      </c>
      <c r="T9047" s="181">
        <f t="shared" si="423"/>
        <v>88867.574631210882</v>
      </c>
      <c r="U9047" s="226">
        <f t="shared" si="424"/>
        <v>5830.2734565008741</v>
      </c>
    </row>
    <row r="9048" spans="1:21" x14ac:dyDescent="0.25">
      <c r="A9048" s="156" t="s">
        <v>21227</v>
      </c>
      <c r="B9048" s="156" t="s">
        <v>279</v>
      </c>
      <c r="C9048" s="223">
        <v>-0.32162299752235413</v>
      </c>
      <c r="D9048" s="221">
        <v>0.64588642120361328</v>
      </c>
      <c r="E9048" s="221">
        <v>0.27048602700233459</v>
      </c>
      <c r="F9048" s="221">
        <v>3.6210463047027588</v>
      </c>
      <c r="G9048" s="221">
        <v>7.7898869514465332</v>
      </c>
      <c r="H9048" s="221">
        <v>2.2354099750518799</v>
      </c>
      <c r="I9048" s="221">
        <v>-0.21621522307395935</v>
      </c>
      <c r="J9048" s="221">
        <v>-0.64201289415359497</v>
      </c>
      <c r="K9048" s="180">
        <v>1.5874952077865601</v>
      </c>
      <c r="L9048" s="181">
        <v>0.56805968284606934</v>
      </c>
      <c r="M9048" s="181">
        <v>0.61105036735534668</v>
      </c>
      <c r="N9048" s="181">
        <v>0.61576318740844727</v>
      </c>
      <c r="O9048" s="181">
        <v>1.8481462001800537</v>
      </c>
      <c r="P9048" s="181">
        <v>1.747188925743103</v>
      </c>
      <c r="Q9048" s="181">
        <v>0.5420234203338623</v>
      </c>
      <c r="R9048" s="181">
        <v>1.4802730083465576</v>
      </c>
      <c r="S9048" s="226">
        <f t="shared" si="425"/>
        <v>9</v>
      </c>
      <c r="T9048" s="181">
        <f t="shared" si="423"/>
        <v>19.486300117894022</v>
      </c>
      <c r="U9048" s="226">
        <f t="shared" si="424"/>
        <v>1.278424203813779</v>
      </c>
    </row>
    <row r="9049" spans="1:21" x14ac:dyDescent="0.25">
      <c r="A9049" s="156" t="s">
        <v>21228</v>
      </c>
      <c r="B9049" s="156" t="s">
        <v>279</v>
      </c>
      <c r="C9049" s="223">
        <v>2.9537782669067383</v>
      </c>
      <c r="D9049" s="221">
        <v>3.9212872982025146</v>
      </c>
      <c r="E9049" s="221">
        <v>3.5458872318267822</v>
      </c>
      <c r="F9049" s="221">
        <v>6.8964476585388184</v>
      </c>
      <c r="G9049" s="221">
        <v>11.065288543701172</v>
      </c>
      <c r="H9049" s="221">
        <v>115.55477142333984</v>
      </c>
      <c r="I9049" s="221">
        <v>3.0591862201690674</v>
      </c>
      <c r="J9049" s="221">
        <v>2.6333885192871094</v>
      </c>
      <c r="K9049" s="180">
        <v>7.6728625297546387</v>
      </c>
      <c r="L9049" s="181">
        <v>4.9962825775146484</v>
      </c>
      <c r="M9049" s="181">
        <v>19.092937469482422</v>
      </c>
      <c r="N9049" s="181">
        <v>19.628252029418945</v>
      </c>
      <c r="O9049" s="181">
        <v>40.862453460693359</v>
      </c>
      <c r="P9049" s="181">
        <v>26.230484008789062</v>
      </c>
      <c r="Q9049" s="181">
        <v>6.2453532218933105</v>
      </c>
      <c r="R9049" s="181">
        <v>14.096653938293457</v>
      </c>
      <c r="S9049" s="226">
        <f t="shared" si="425"/>
        <v>138.82527923583984</v>
      </c>
      <c r="T9049" s="181">
        <f t="shared" si="423"/>
        <v>3784.7624971986857</v>
      </c>
      <c r="U9049" s="226">
        <f t="shared" si="424"/>
        <v>248.30429341803668</v>
      </c>
    </row>
    <row r="9050" spans="1:21" x14ac:dyDescent="0.25">
      <c r="A9050" s="156" t="s">
        <v>21229</v>
      </c>
      <c r="B9050" s="156" t="s">
        <v>279</v>
      </c>
      <c r="C9050" s="223">
        <v>1.9763021469116211</v>
      </c>
      <c r="D9050" s="221">
        <v>2.9438116550445557</v>
      </c>
      <c r="E9050" s="221">
        <v>2.5684113502502441</v>
      </c>
      <c r="F9050" s="221">
        <v>110.41983795166016</v>
      </c>
      <c r="G9050" s="221">
        <v>36.215938568115234</v>
      </c>
      <c r="H9050" s="221">
        <v>97.889122009277344</v>
      </c>
      <c r="I9050" s="221">
        <v>2.0817101001739502</v>
      </c>
      <c r="J9050" s="221">
        <v>1.6559121608734131</v>
      </c>
      <c r="K9050" s="180">
        <v>3.8848369121551514</v>
      </c>
      <c r="L9050" s="181">
        <v>5.8272552490234375</v>
      </c>
      <c r="M9050" s="181">
        <v>30.107484817504883</v>
      </c>
      <c r="N9050" s="181">
        <v>39.819576263427734</v>
      </c>
      <c r="O9050" s="181">
        <v>50.502880096435547</v>
      </c>
      <c r="P9050" s="181">
        <v>30.107484817504883</v>
      </c>
      <c r="Q9050" s="181">
        <v>11.654510498046875</v>
      </c>
      <c r="R9050" s="181">
        <v>19.424184799194336</v>
      </c>
      <c r="S9050" s="226">
        <f t="shared" si="425"/>
        <v>191.32821345329285</v>
      </c>
      <c r="T9050" s="181">
        <f t="shared" si="423"/>
        <v>9331.6620313121239</v>
      </c>
      <c r="U9050" s="226">
        <f t="shared" si="424"/>
        <v>612.21589170149696</v>
      </c>
    </row>
    <row r="9051" spans="1:21" x14ac:dyDescent="0.25">
      <c r="A9051" s="156" t="s">
        <v>21230</v>
      </c>
      <c r="B9051" s="156" t="s">
        <v>279</v>
      </c>
      <c r="C9051" s="223">
        <v>2.2846946716308594</v>
      </c>
      <c r="D9051" s="221">
        <v>3.2522039413452148</v>
      </c>
      <c r="E9051" s="221">
        <v>2.8768036365509033</v>
      </c>
      <c r="F9051" s="221">
        <v>30.018842697143555</v>
      </c>
      <c r="G9051" s="221">
        <v>14.11568546295166</v>
      </c>
      <c r="H9051" s="221">
        <v>77.037399291992188</v>
      </c>
      <c r="I9051" s="221">
        <v>2.3901023864746094</v>
      </c>
      <c r="J9051" s="221">
        <v>1.9643046855926514</v>
      </c>
      <c r="K9051" s="180">
        <v>106.22797393798828</v>
      </c>
      <c r="L9051" s="181">
        <v>69.784805297851563</v>
      </c>
      <c r="M9051" s="181">
        <v>105.45259094238281</v>
      </c>
      <c r="N9051" s="181">
        <v>132.59112548828125</v>
      </c>
      <c r="O9051" s="181">
        <v>340.39474487304687</v>
      </c>
      <c r="P9051" s="181">
        <v>141.12037658691406</v>
      </c>
      <c r="Q9051" s="181">
        <v>36.443172454833984</v>
      </c>
      <c r="R9051" s="181">
        <v>55.052455902099609</v>
      </c>
      <c r="S9051" s="226">
        <f t="shared" si="425"/>
        <v>987.06724548339844</v>
      </c>
      <c r="T9051" s="181">
        <f t="shared" si="423"/>
        <v>20624.946102815535</v>
      </c>
      <c r="U9051" s="226">
        <f t="shared" si="424"/>
        <v>1353.1265627989162</v>
      </c>
    </row>
    <row r="9052" spans="1:21" x14ac:dyDescent="0.25">
      <c r="A9052" s="156" t="s">
        <v>21139</v>
      </c>
      <c r="B9052" s="156" t="s">
        <v>282</v>
      </c>
      <c r="C9052" s="223">
        <v>-4.8383280634880066E-2</v>
      </c>
      <c r="D9052" s="221">
        <v>-516.43792724609375</v>
      </c>
      <c r="E9052" s="221">
        <v>0.54372572898864746</v>
      </c>
      <c r="F9052" s="221">
        <v>3.8942859172821045</v>
      </c>
      <c r="G9052" s="221">
        <v>8.0631265640258789</v>
      </c>
      <c r="H9052" s="221">
        <v>2.5086495876312256</v>
      </c>
      <c r="I9052" s="221">
        <v>5.7024508714675903E-2</v>
      </c>
      <c r="J9052" s="221">
        <v>-0.3687731921672821</v>
      </c>
      <c r="K9052" s="180">
        <v>0.5708501935005188</v>
      </c>
      <c r="L9052" s="181">
        <v>1</v>
      </c>
      <c r="M9052" s="181">
        <v>0.15384615957736969</v>
      </c>
      <c r="N9052" s="181">
        <v>0.11740890890359879</v>
      </c>
      <c r="O9052" s="181">
        <v>0.55173188447952271</v>
      </c>
      <c r="P9052" s="181">
        <v>0.69095814228057861</v>
      </c>
      <c r="Q9052" s="181">
        <v>0.17746289074420929</v>
      </c>
      <c r="R9052" s="181">
        <v>0.46828609704971313</v>
      </c>
      <c r="S9052" s="226">
        <f t="shared" si="425"/>
        <v>3.730544276535511</v>
      </c>
      <c r="T9052" s="181">
        <f t="shared" si="423"/>
        <v>-509.9051886274587</v>
      </c>
      <c r="U9052" s="226">
        <f t="shared" si="424"/>
        <v>-33.452996764273635</v>
      </c>
    </row>
    <row r="9053" spans="1:21" x14ac:dyDescent="0.25">
      <c r="A9053" s="156" t="s">
        <v>21231</v>
      </c>
      <c r="B9053" s="156" t="s">
        <v>282</v>
      </c>
      <c r="C9053" s="223">
        <v>2.1460309028625488</v>
      </c>
      <c r="D9053" s="221">
        <v>7.3966145515441895</v>
      </c>
      <c r="E9053" s="221">
        <v>15.708695411682129</v>
      </c>
      <c r="F9053" s="221">
        <v>20.282218933105469</v>
      </c>
      <c r="G9053" s="221">
        <v>35.563453674316406</v>
      </c>
      <c r="H9053" s="221">
        <v>21.097135543823242</v>
      </c>
      <c r="I9053" s="221">
        <v>1.8267649412155151</v>
      </c>
      <c r="J9053" s="221">
        <v>1.6974996328353882</v>
      </c>
      <c r="K9053" s="180">
        <v>4827</v>
      </c>
      <c r="L9053" s="181">
        <v>1556</v>
      </c>
      <c r="M9053" s="181">
        <v>1285</v>
      </c>
      <c r="N9053" s="181">
        <v>1087</v>
      </c>
      <c r="O9053" s="181">
        <v>3534</v>
      </c>
      <c r="P9053" s="181">
        <v>3233</v>
      </c>
      <c r="Q9053" s="181">
        <v>714</v>
      </c>
      <c r="R9053" s="181">
        <v>2049</v>
      </c>
      <c r="S9053" s="226">
        <f t="shared" si="425"/>
        <v>18285</v>
      </c>
      <c r="T9053" s="181">
        <f t="shared" si="423"/>
        <v>262771.24040853977</v>
      </c>
      <c r="U9053" s="226">
        <f t="shared" si="424"/>
        <v>17239.450884571128</v>
      </c>
    </row>
    <row r="9054" spans="1:21" x14ac:dyDescent="0.25">
      <c r="A9054" s="156" t="s">
        <v>21232</v>
      </c>
      <c r="B9054" s="156" t="s">
        <v>282</v>
      </c>
      <c r="C9054" s="223">
        <v>2.6912205219268799</v>
      </c>
      <c r="D9054" s="221">
        <v>5.6426715850830078</v>
      </c>
      <c r="E9054" s="221">
        <v>14.158176422119141</v>
      </c>
      <c r="F9054" s="221">
        <v>18.725105285644531</v>
      </c>
      <c r="G9054" s="221">
        <v>42.661727905273437</v>
      </c>
      <c r="H9054" s="221">
        <v>33.89215087890625</v>
      </c>
      <c r="I9054" s="221">
        <v>3.1235268115997314</v>
      </c>
      <c r="J9054" s="221">
        <v>2.6977291107177734</v>
      </c>
      <c r="K9054" s="180">
        <v>1620</v>
      </c>
      <c r="L9054" s="181">
        <v>375</v>
      </c>
      <c r="M9054" s="181">
        <v>738</v>
      </c>
      <c r="N9054" s="181">
        <v>1254</v>
      </c>
      <c r="O9054" s="181">
        <v>2864</v>
      </c>
      <c r="P9054" s="181">
        <v>1272</v>
      </c>
      <c r="Q9054" s="181">
        <v>258</v>
      </c>
      <c r="R9054" s="181">
        <v>593</v>
      </c>
      <c r="S9054" s="226">
        <f t="shared" si="425"/>
        <v>8974</v>
      </c>
      <c r="T9054" s="181">
        <f t="shared" si="423"/>
        <v>208105.42323637009</v>
      </c>
      <c r="U9054" s="226">
        <f t="shared" si="424"/>
        <v>13653.028455924188</v>
      </c>
    </row>
    <row r="9055" spans="1:21" x14ac:dyDescent="0.25">
      <c r="A9055" s="156" t="s">
        <v>21233</v>
      </c>
      <c r="B9055" s="156" t="s">
        <v>282</v>
      </c>
      <c r="C9055" s="223">
        <v>4.4580140113830566</v>
      </c>
      <c r="D9055" s="221">
        <v>4.3383984565734863</v>
      </c>
      <c r="E9055" s="221">
        <v>20.991785049438477</v>
      </c>
      <c r="F9055" s="221">
        <v>22.316925048828125</v>
      </c>
      <c r="G9055" s="221">
        <v>57.718147277832031</v>
      </c>
      <c r="H9055" s="221">
        <v>49.691921234130859</v>
      </c>
      <c r="I9055" s="221">
        <v>9.4457130432128906</v>
      </c>
      <c r="J9055" s="221">
        <v>6.6610202789306641</v>
      </c>
      <c r="K9055" s="180">
        <v>4327</v>
      </c>
      <c r="L9055" s="181">
        <v>1274</v>
      </c>
      <c r="M9055" s="181">
        <v>1386</v>
      </c>
      <c r="N9055" s="181">
        <v>2041</v>
      </c>
      <c r="O9055" s="181">
        <v>5296</v>
      </c>
      <c r="P9055" s="181">
        <v>2988</v>
      </c>
      <c r="Q9055" s="181">
        <v>574</v>
      </c>
      <c r="R9055" s="181">
        <v>1502</v>
      </c>
      <c r="S9055" s="226">
        <f t="shared" si="425"/>
        <v>19388</v>
      </c>
      <c r="T9055" s="181">
        <f t="shared" si="423"/>
        <v>569041.86474084854</v>
      </c>
      <c r="U9055" s="226">
        <f t="shared" si="424"/>
        <v>37332.735740839518</v>
      </c>
    </row>
    <row r="9056" spans="1:21" x14ac:dyDescent="0.25">
      <c r="A9056" s="156" t="s">
        <v>21234</v>
      </c>
      <c r="B9056" s="156" t="s">
        <v>282</v>
      </c>
      <c r="C9056" s="223">
        <v>3.3812422752380371</v>
      </c>
      <c r="D9056" s="221">
        <v>1.2617367506027222</v>
      </c>
      <c r="E9056" s="221">
        <v>13.102181434631348</v>
      </c>
      <c r="F9056" s="221">
        <v>12.994633674621582</v>
      </c>
      <c r="G9056" s="221">
        <v>31.857290267944336</v>
      </c>
      <c r="H9056" s="221">
        <v>18.159469604492187</v>
      </c>
      <c r="I9056" s="221">
        <v>2.6888535022735596</v>
      </c>
      <c r="J9056" s="221">
        <v>1.4709154367446899</v>
      </c>
      <c r="K9056" s="180">
        <v>4638.8505859375</v>
      </c>
      <c r="L9056" s="181">
        <v>1331.5582275390625</v>
      </c>
      <c r="M9056" s="181">
        <v>1275.585693359375</v>
      </c>
      <c r="N9056" s="181">
        <v>1409.13427734375</v>
      </c>
      <c r="O9056" s="181">
        <v>4517.08544921875</v>
      </c>
      <c r="P9056" s="181">
        <v>3200.257080078125</v>
      </c>
      <c r="Q9056" s="181">
        <v>565.61767578125</v>
      </c>
      <c r="R9056" s="181">
        <v>1477.87255859375</v>
      </c>
      <c r="S9056" s="226">
        <f t="shared" si="425"/>
        <v>18415.961547851563</v>
      </c>
      <c r="T9056" s="181">
        <f t="shared" si="423"/>
        <v>258101.05470474553</v>
      </c>
      <c r="U9056" s="226">
        <f t="shared" si="424"/>
        <v>16933.057243709925</v>
      </c>
    </row>
    <row r="9057" spans="1:21" x14ac:dyDescent="0.25">
      <c r="A9057" s="156" t="s">
        <v>21235</v>
      </c>
      <c r="B9057" s="156" t="s">
        <v>282</v>
      </c>
      <c r="C9057" s="223">
        <v>2.0577692985534668</v>
      </c>
      <c r="D9057" s="221">
        <v>2.4557831287384033</v>
      </c>
      <c r="E9057" s="221">
        <v>9.9891338348388672</v>
      </c>
      <c r="F9057" s="221">
        <v>17.482181549072266</v>
      </c>
      <c r="G9057" s="221">
        <v>41.041473388671875</v>
      </c>
      <c r="H9057" s="221">
        <v>19.903827667236328</v>
      </c>
      <c r="I9057" s="221">
        <v>7.7794809341430664</v>
      </c>
      <c r="J9057" s="221">
        <v>3.2563254833221436</v>
      </c>
      <c r="K9057" s="180">
        <v>2836.9873046875</v>
      </c>
      <c r="L9057" s="181">
        <v>814.384033203125</v>
      </c>
      <c r="M9057" s="181">
        <v>799.11907958984375</v>
      </c>
      <c r="N9057" s="181">
        <v>1060.1494140625</v>
      </c>
      <c r="O9057" s="181">
        <v>3172.052490234375</v>
      </c>
      <c r="P9057" s="181">
        <v>2295.845458984375</v>
      </c>
      <c r="Q9057" s="181">
        <v>560.22296142578125</v>
      </c>
      <c r="R9057" s="181">
        <v>1270.042236328125</v>
      </c>
      <c r="S9057" s="226">
        <f t="shared" si="425"/>
        <v>12808.802978515625</v>
      </c>
      <c r="T9057" s="181">
        <f t="shared" si="423"/>
        <v>218729.78288479376</v>
      </c>
      <c r="U9057" s="226">
        <f t="shared" si="424"/>
        <v>14350.053465412504</v>
      </c>
    </row>
    <row r="9058" spans="1:21" x14ac:dyDescent="0.25">
      <c r="A9058" s="156" t="s">
        <v>21236</v>
      </c>
      <c r="B9058" s="156" t="s">
        <v>282</v>
      </c>
      <c r="C9058" s="223">
        <v>-0.25636026263237</v>
      </c>
      <c r="D9058" s="221">
        <v>2.2172555923461914</v>
      </c>
      <c r="E9058" s="221">
        <v>10.619174003601074</v>
      </c>
      <c r="F9058" s="221">
        <v>10.27772331237793</v>
      </c>
      <c r="G9058" s="221">
        <v>23.139074325561523</v>
      </c>
      <c r="H9058" s="221">
        <v>2.3757538795471191</v>
      </c>
      <c r="I9058" s="221">
        <v>7.8922724723815918</v>
      </c>
      <c r="J9058" s="221">
        <v>-0.61128032207489014</v>
      </c>
      <c r="K9058" s="180">
        <v>1736</v>
      </c>
      <c r="L9058" s="181">
        <v>542</v>
      </c>
      <c r="M9058" s="181">
        <v>529</v>
      </c>
      <c r="N9058" s="181">
        <v>873</v>
      </c>
      <c r="O9058" s="181">
        <v>2513</v>
      </c>
      <c r="P9058" s="181">
        <v>1881</v>
      </c>
      <c r="Q9058" s="181">
        <v>630</v>
      </c>
      <c r="R9058" s="181">
        <v>2009</v>
      </c>
      <c r="S9058" s="226">
        <f t="shared" si="425"/>
        <v>10713</v>
      </c>
      <c r="T9058" s="181">
        <f t="shared" si="423"/>
        <v>81708.06293284893</v>
      </c>
      <c r="U9058" s="226">
        <f t="shared" si="424"/>
        <v>5360.5643281749262</v>
      </c>
    </row>
    <row r="9059" spans="1:21" x14ac:dyDescent="0.25">
      <c r="A9059" s="156" t="s">
        <v>21237</v>
      </c>
      <c r="B9059" s="156" t="s">
        <v>282</v>
      </c>
      <c r="C9059" s="223">
        <v>1.7929004430770874</v>
      </c>
      <c r="D9059" s="221">
        <v>0.86773079633712769</v>
      </c>
      <c r="E9059" s="221">
        <v>10.402350425720215</v>
      </c>
      <c r="F9059" s="221">
        <v>13.383951187133789</v>
      </c>
      <c r="G9059" s="221">
        <v>22.680109024047852</v>
      </c>
      <c r="H9059" s="221">
        <v>16.834558486938477</v>
      </c>
      <c r="I9059" s="221">
        <v>1.423038125038147</v>
      </c>
      <c r="J9059" s="221">
        <v>0.99724048376083374</v>
      </c>
      <c r="K9059" s="180">
        <v>4208</v>
      </c>
      <c r="L9059" s="181">
        <v>1300</v>
      </c>
      <c r="M9059" s="181">
        <v>1441</v>
      </c>
      <c r="N9059" s="181">
        <v>2175</v>
      </c>
      <c r="O9059" s="181">
        <v>6067</v>
      </c>
      <c r="P9059" s="181">
        <v>3875</v>
      </c>
      <c r="Q9059" s="181">
        <v>810</v>
      </c>
      <c r="R9059" s="181">
        <v>2023</v>
      </c>
      <c r="S9059" s="226">
        <f t="shared" si="425"/>
        <v>21899</v>
      </c>
      <c r="T9059" s="181">
        <f t="shared" si="423"/>
        <v>258776.66986089945</v>
      </c>
      <c r="U9059" s="226">
        <f t="shared" si="424"/>
        <v>16977.381859612637</v>
      </c>
    </row>
    <row r="9060" spans="1:21" x14ac:dyDescent="0.25">
      <c r="A9060" s="156" t="s">
        <v>21238</v>
      </c>
      <c r="B9060" s="156" t="s">
        <v>282</v>
      </c>
      <c r="C9060" s="223">
        <v>-0.72329562902450562</v>
      </c>
      <c r="D9060" s="221">
        <v>1.0982569456100464</v>
      </c>
      <c r="E9060" s="221">
        <v>2.2751455307006836</v>
      </c>
      <c r="F9060" s="221">
        <v>17.159154891967773</v>
      </c>
      <c r="G9060" s="221">
        <v>22.886922836303711</v>
      </c>
      <c r="H9060" s="221">
        <v>8.4315576553344727</v>
      </c>
      <c r="I9060" s="221">
        <v>4.6008138656616211</v>
      </c>
      <c r="J9060" s="221">
        <v>-0.38136899471282959</v>
      </c>
      <c r="K9060" s="180">
        <v>3041</v>
      </c>
      <c r="L9060" s="181">
        <v>1220</v>
      </c>
      <c r="M9060" s="181">
        <v>1042</v>
      </c>
      <c r="N9060" s="181">
        <v>914</v>
      </c>
      <c r="O9060" s="181">
        <v>2986</v>
      </c>
      <c r="P9060" s="181">
        <v>3460</v>
      </c>
      <c r="Q9060" s="181">
        <v>934</v>
      </c>
      <c r="R9060" s="181">
        <v>2414</v>
      </c>
      <c r="S9060" s="226">
        <f t="shared" si="425"/>
        <v>16011</v>
      </c>
      <c r="T9060" s="181">
        <f t="shared" si="423"/>
        <v>118084.57715398073</v>
      </c>
      <c r="U9060" s="226">
        <f t="shared" si="424"/>
        <v>7747.0931175969072</v>
      </c>
    </row>
    <row r="9061" spans="1:21" x14ac:dyDescent="0.25">
      <c r="A9061" s="156" t="s">
        <v>21239</v>
      </c>
      <c r="B9061" s="156" t="s">
        <v>282</v>
      </c>
      <c r="C9061" s="223">
        <v>-1.2149612903594971</v>
      </c>
      <c r="D9061" s="221">
        <v>-2.084064245223999</v>
      </c>
      <c r="E9061" s="221">
        <v>-0.72833544015884399</v>
      </c>
      <c r="F9061" s="221">
        <v>23.923551559448242</v>
      </c>
      <c r="G9061" s="221">
        <v>21.63154411315918</v>
      </c>
      <c r="H9061" s="221">
        <v>4.9034180641174316</v>
      </c>
      <c r="I9061" s="221">
        <v>3.7997634410858154</v>
      </c>
      <c r="J9061" s="221">
        <v>-1.6408343315124512</v>
      </c>
      <c r="K9061" s="180">
        <v>2541</v>
      </c>
      <c r="L9061" s="181">
        <v>942</v>
      </c>
      <c r="M9061" s="181">
        <v>876</v>
      </c>
      <c r="N9061" s="181">
        <v>693</v>
      </c>
      <c r="O9061" s="181">
        <v>2217</v>
      </c>
      <c r="P9061" s="181">
        <v>2882</v>
      </c>
      <c r="Q9061" s="181">
        <v>801</v>
      </c>
      <c r="R9061" s="181">
        <v>1982</v>
      </c>
      <c r="S9061" s="226">
        <f t="shared" si="425"/>
        <v>12934</v>
      </c>
      <c r="T9061" s="181">
        <f t="shared" si="423"/>
        <v>72770.855258226395</v>
      </c>
      <c r="U9061" s="226">
        <f t="shared" si="424"/>
        <v>4774.2271304194746</v>
      </c>
    </row>
    <row r="9062" spans="1:21" x14ac:dyDescent="0.25">
      <c r="A9062" s="156" t="s">
        <v>21240</v>
      </c>
      <c r="B9062" s="156" t="s">
        <v>282</v>
      </c>
      <c r="C9062" s="223">
        <v>0.39929401874542236</v>
      </c>
      <c r="D9062" s="221">
        <v>2.3905539512634277</v>
      </c>
      <c r="E9062" s="221">
        <v>2.4139852523803711</v>
      </c>
      <c r="F9062" s="221">
        <v>10.864286422729492</v>
      </c>
      <c r="G9062" s="221">
        <v>31.207387924194336</v>
      </c>
      <c r="H9062" s="221">
        <v>16.151266098022461</v>
      </c>
      <c r="I9062" s="221">
        <v>16.729034423828125</v>
      </c>
      <c r="J9062" s="221">
        <v>8.5239619016647339E-2</v>
      </c>
      <c r="K9062" s="180">
        <v>2230</v>
      </c>
      <c r="L9062" s="181">
        <v>677</v>
      </c>
      <c r="M9062" s="181">
        <v>712</v>
      </c>
      <c r="N9062" s="181">
        <v>781</v>
      </c>
      <c r="O9062" s="181">
        <v>2249</v>
      </c>
      <c r="P9062" s="181">
        <v>1935</v>
      </c>
      <c r="Q9062" s="181">
        <v>528</v>
      </c>
      <c r="R9062" s="181">
        <v>1381</v>
      </c>
      <c r="S9062" s="226">
        <f t="shared" si="425"/>
        <v>10493</v>
      </c>
      <c r="T9062" s="181">
        <f t="shared" si="423"/>
        <v>123101.35731348395</v>
      </c>
      <c r="U9062" s="226">
        <f t="shared" si="424"/>
        <v>8076.2255410081716</v>
      </c>
    </row>
    <row r="9063" spans="1:21" x14ac:dyDescent="0.25">
      <c r="A9063" s="156" t="s">
        <v>21241</v>
      </c>
      <c r="B9063" s="156" t="s">
        <v>282</v>
      </c>
      <c r="C9063" s="223">
        <v>-2.3080399036407471</v>
      </c>
      <c r="D9063" s="221">
        <v>-0.10873188078403473</v>
      </c>
      <c r="E9063" s="221">
        <v>4.3091292381286621</v>
      </c>
      <c r="F9063" s="221">
        <v>5.2300143241882324</v>
      </c>
      <c r="G9063" s="221">
        <v>15.455948829650879</v>
      </c>
      <c r="H9063" s="221">
        <v>1.5166124105453491</v>
      </c>
      <c r="I9063" s="221">
        <v>4.5014758110046387</v>
      </c>
      <c r="J9063" s="221">
        <v>-0.65293550491333008</v>
      </c>
      <c r="K9063" s="180">
        <v>1900</v>
      </c>
      <c r="L9063" s="181">
        <v>584</v>
      </c>
      <c r="M9063" s="181">
        <v>536</v>
      </c>
      <c r="N9063" s="181">
        <v>718</v>
      </c>
      <c r="O9063" s="181">
        <v>2150</v>
      </c>
      <c r="P9063" s="181">
        <v>2394</v>
      </c>
      <c r="Q9063" s="181">
        <v>774</v>
      </c>
      <c r="R9063" s="181">
        <v>1943</v>
      </c>
      <c r="S9063" s="226">
        <f t="shared" si="425"/>
        <v>10999</v>
      </c>
      <c r="T9063" s="181">
        <f t="shared" si="423"/>
        <v>40692.617007374763</v>
      </c>
      <c r="U9063" s="226">
        <f t="shared" si="424"/>
        <v>2669.6923574003968</v>
      </c>
    </row>
    <row r="9064" spans="1:21" x14ac:dyDescent="0.25">
      <c r="A9064" s="156" t="s">
        <v>21242</v>
      </c>
      <c r="B9064" s="156" t="s">
        <v>282</v>
      </c>
      <c r="C9064" s="223">
        <v>0.35222339630126953</v>
      </c>
      <c r="D9064" s="221">
        <v>0.94295889139175415</v>
      </c>
      <c r="E9064" s="221">
        <v>14.762481689453125</v>
      </c>
      <c r="F9064" s="221">
        <v>19.6851806640625</v>
      </c>
      <c r="G9064" s="221">
        <v>39.271598815917969</v>
      </c>
      <c r="H9064" s="221">
        <v>29.748878479003906</v>
      </c>
      <c r="I9064" s="221">
        <v>0.86676871776580811</v>
      </c>
      <c r="J9064" s="221">
        <v>0.44097107648849487</v>
      </c>
      <c r="K9064" s="180">
        <v>2096</v>
      </c>
      <c r="L9064" s="181">
        <v>514</v>
      </c>
      <c r="M9064" s="181">
        <v>712</v>
      </c>
      <c r="N9064" s="181">
        <v>1131</v>
      </c>
      <c r="O9064" s="181">
        <v>2882</v>
      </c>
      <c r="P9064" s="181">
        <v>1801</v>
      </c>
      <c r="Q9064" s="181">
        <v>413</v>
      </c>
      <c r="R9064" s="181">
        <v>1315</v>
      </c>
      <c r="S9064" s="226">
        <f t="shared" si="425"/>
        <v>10864</v>
      </c>
      <c r="T9064" s="181">
        <f t="shared" si="423"/>
        <v>201694.09777694941</v>
      </c>
      <c r="U9064" s="226">
        <f t="shared" si="424"/>
        <v>13232.405064297151</v>
      </c>
    </row>
    <row r="9065" spans="1:21" x14ac:dyDescent="0.25">
      <c r="A9065" s="156" t="s">
        <v>21243</v>
      </c>
      <c r="B9065" s="156" t="s">
        <v>282</v>
      </c>
      <c r="C9065" s="223">
        <v>0.44516476988792419</v>
      </c>
      <c r="D9065" s="221">
        <v>1.4126741886138916</v>
      </c>
      <c r="E9065" s="221">
        <v>5.2298221588134766</v>
      </c>
      <c r="F9065" s="221">
        <v>8.8959569931030273</v>
      </c>
      <c r="G9065" s="221">
        <v>34.668014526367188</v>
      </c>
      <c r="H9065" s="221">
        <v>10.739964485168457</v>
      </c>
      <c r="I9065" s="221">
        <v>18.708532333374023</v>
      </c>
      <c r="J9065" s="221">
        <v>1.5693926811218262</v>
      </c>
      <c r="K9065" s="180">
        <v>1194</v>
      </c>
      <c r="L9065" s="181">
        <v>405</v>
      </c>
      <c r="M9065" s="181">
        <v>568</v>
      </c>
      <c r="N9065" s="181">
        <v>822</v>
      </c>
      <c r="O9065" s="181">
        <v>2011</v>
      </c>
      <c r="P9065" s="181">
        <v>1604</v>
      </c>
      <c r="Q9065" s="181">
        <v>462</v>
      </c>
      <c r="R9065" s="181">
        <v>1169</v>
      </c>
      <c r="S9065" s="226">
        <f t="shared" si="425"/>
        <v>8235</v>
      </c>
      <c r="T9065" s="181">
        <f t="shared" si="423"/>
        <v>108808.91764515638</v>
      </c>
      <c r="U9065" s="226">
        <f t="shared" si="424"/>
        <v>7138.5513446244568</v>
      </c>
    </row>
    <row r="9066" spans="1:21" x14ac:dyDescent="0.25">
      <c r="A9066" s="156" t="s">
        <v>21244</v>
      </c>
      <c r="B9066" s="156" t="s">
        <v>282</v>
      </c>
      <c r="C9066" s="223">
        <v>-2.2864916324615479</v>
      </c>
      <c r="D9066" s="221">
        <v>5.1224536895751953</v>
      </c>
      <c r="E9066" s="221">
        <v>3.7361488342285156</v>
      </c>
      <c r="F9066" s="221">
        <v>7.7089080810546875</v>
      </c>
      <c r="G9066" s="221">
        <v>18.328023910522461</v>
      </c>
      <c r="H9066" s="221">
        <v>7.6604351997375488</v>
      </c>
      <c r="I9066" s="221">
        <v>-7.4696078896522522E-2</v>
      </c>
      <c r="J9066" s="221">
        <v>-2.0175700187683105</v>
      </c>
      <c r="K9066" s="180">
        <v>1910</v>
      </c>
      <c r="L9066" s="181">
        <v>761</v>
      </c>
      <c r="M9066" s="181">
        <v>724</v>
      </c>
      <c r="N9066" s="181">
        <v>634</v>
      </c>
      <c r="O9066" s="181">
        <v>1931</v>
      </c>
      <c r="P9066" s="181">
        <v>2536</v>
      </c>
      <c r="Q9066" s="181">
        <v>863</v>
      </c>
      <c r="R9066" s="181">
        <v>1926</v>
      </c>
      <c r="S9066" s="226">
        <f t="shared" si="425"/>
        <v>11285</v>
      </c>
      <c r="T9066" s="181">
        <f t="shared" si="423"/>
        <v>57991.382984653115</v>
      </c>
      <c r="U9066" s="226">
        <f t="shared" si="424"/>
        <v>3804.6005230174756</v>
      </c>
    </row>
    <row r="9067" spans="1:21" x14ac:dyDescent="0.25">
      <c r="A9067" s="156" t="s">
        <v>21245</v>
      </c>
      <c r="B9067" s="156" t="s">
        <v>282</v>
      </c>
      <c r="C9067" s="223">
        <v>-1.4884581565856934</v>
      </c>
      <c r="D9067" s="221">
        <v>-0.17603963613510132</v>
      </c>
      <c r="E9067" s="221">
        <v>-0.89634913206100464</v>
      </c>
      <c r="F9067" s="221">
        <v>4.5751099586486816</v>
      </c>
      <c r="G9067" s="221">
        <v>10.141393661499023</v>
      </c>
      <c r="H9067" s="221">
        <v>8.8224573135375977</v>
      </c>
      <c r="I9067" s="221">
        <v>5.1834526062011719</v>
      </c>
      <c r="J9067" s="221">
        <v>-1.7234575748443604</v>
      </c>
      <c r="K9067" s="180">
        <v>1325</v>
      </c>
      <c r="L9067" s="181">
        <v>538</v>
      </c>
      <c r="M9067" s="181">
        <v>384</v>
      </c>
      <c r="N9067" s="181">
        <v>255</v>
      </c>
      <c r="O9067" s="181">
        <v>1273</v>
      </c>
      <c r="P9067" s="181">
        <v>1532</v>
      </c>
      <c r="Q9067" s="181">
        <v>449</v>
      </c>
      <c r="R9067" s="181">
        <v>1328</v>
      </c>
      <c r="S9067" s="226">
        <f t="shared" si="425"/>
        <v>7084</v>
      </c>
      <c r="T9067" s="181">
        <f t="shared" si="423"/>
        <v>25220.155887246132</v>
      </c>
      <c r="U9067" s="226">
        <f t="shared" si="424"/>
        <v>1654.6013104152364</v>
      </c>
    </row>
    <row r="9068" spans="1:21" x14ac:dyDescent="0.25">
      <c r="A9068" s="156" t="s">
        <v>18914</v>
      </c>
      <c r="B9068" s="156" t="s">
        <v>282</v>
      </c>
      <c r="C9068" s="223">
        <v>-1.6789964437484741</v>
      </c>
      <c r="D9068" s="221">
        <v>-0.71148717403411865</v>
      </c>
      <c r="E9068" s="221">
        <v>-1.0868874788284302</v>
      </c>
      <c r="F9068" s="221">
        <v>2.2636725902557373</v>
      </c>
      <c r="G9068" s="221">
        <v>6.4325137138366699</v>
      </c>
      <c r="H9068" s="221">
        <v>0.87803637981414795</v>
      </c>
      <c r="I9068" s="221">
        <v>-1.5735887289047241</v>
      </c>
      <c r="J9068" s="221">
        <v>-1.9993864297866821</v>
      </c>
      <c r="K9068" s="180">
        <v>168.21131896972656</v>
      </c>
      <c r="L9068" s="181">
        <v>40.573585510253906</v>
      </c>
      <c r="M9068" s="181">
        <v>59.381130218505859</v>
      </c>
      <c r="N9068" s="181">
        <v>86.218864440917969</v>
      </c>
      <c r="O9068" s="181">
        <v>236.0452880859375</v>
      </c>
      <c r="P9068" s="181">
        <v>173.07170104980469</v>
      </c>
      <c r="Q9068" s="181">
        <v>47.547168731689453</v>
      </c>
      <c r="R9068" s="181">
        <v>94.037734985351562</v>
      </c>
      <c r="S9068" s="226">
        <f t="shared" si="425"/>
        <v>905.0867919921875</v>
      </c>
      <c r="T9068" s="181">
        <f t="shared" si="423"/>
        <v>1226.8272237534347</v>
      </c>
      <c r="U9068" s="226">
        <f t="shared" si="424"/>
        <v>80.487604483921842</v>
      </c>
    </row>
    <row r="9069" spans="1:21" x14ac:dyDescent="0.25">
      <c r="A9069" s="156" t="s">
        <v>18915</v>
      </c>
      <c r="B9069" s="156" t="s">
        <v>282</v>
      </c>
      <c r="C9069" s="223">
        <v>-1.5114262104034424</v>
      </c>
      <c r="D9069" s="221">
        <v>-0.54391688108444214</v>
      </c>
      <c r="E9069" s="221">
        <v>214.62556457519531</v>
      </c>
      <c r="F9069" s="221">
        <v>2.4312429428100586</v>
      </c>
      <c r="G9069" s="221">
        <v>6.6000833511352539</v>
      </c>
      <c r="H9069" s="221">
        <v>1.0456066131591797</v>
      </c>
      <c r="I9069" s="221">
        <v>-1.4060184955596924</v>
      </c>
      <c r="J9069" s="221">
        <v>-1.8318161964416504</v>
      </c>
      <c r="K9069" s="180">
        <v>24.468164443969727</v>
      </c>
      <c r="L9069" s="181">
        <v>7.4140009880065918</v>
      </c>
      <c r="M9069" s="181">
        <v>6.2175617218017578</v>
      </c>
      <c r="N9069" s="181">
        <v>6.492154598236084</v>
      </c>
      <c r="O9069" s="181">
        <v>26.831623077392578</v>
      </c>
      <c r="P9069" s="181">
        <v>25.439046859741211</v>
      </c>
      <c r="Q9069" s="181">
        <v>7.2472844123840332</v>
      </c>
      <c r="R9069" s="181">
        <v>20.447343826293945</v>
      </c>
      <c r="S9069" s="226">
        <f t="shared" si="425"/>
        <v>124.55717992782593</v>
      </c>
      <c r="T9069" s="181">
        <f t="shared" si="423"/>
        <v>1465.2618673830252</v>
      </c>
      <c r="U9069" s="226">
        <f t="shared" si="424"/>
        <v>96.130421108914106</v>
      </c>
    </row>
    <row r="9070" spans="1:21" x14ac:dyDescent="0.25">
      <c r="A9070" s="156" t="s">
        <v>21246</v>
      </c>
      <c r="B9070" s="156" t="s">
        <v>282</v>
      </c>
      <c r="C9070" s="223">
        <v>0.6357196569442749</v>
      </c>
      <c r="D9070" s="221">
        <v>1.6032290458679199</v>
      </c>
      <c r="E9070" s="221">
        <v>1.2278287410736084</v>
      </c>
      <c r="F9070" s="221">
        <v>4.5783891677856445</v>
      </c>
      <c r="G9070" s="221">
        <v>286.97677612304688</v>
      </c>
      <c r="H9070" s="221">
        <v>3.1927525997161865</v>
      </c>
      <c r="I9070" s="221">
        <v>0.74112743139266968</v>
      </c>
      <c r="J9070" s="221">
        <v>0.31532979011535645</v>
      </c>
      <c r="K9070" s="180">
        <v>10.152327537536621</v>
      </c>
      <c r="L9070" s="181">
        <v>3.6813127994537354</v>
      </c>
      <c r="M9070" s="181">
        <v>3.1999523639678955</v>
      </c>
      <c r="N9070" s="181">
        <v>3.3777275085449219</v>
      </c>
      <c r="O9070" s="181">
        <v>9.9909625053405762</v>
      </c>
      <c r="P9070" s="181">
        <v>9.1923418045043945</v>
      </c>
      <c r="Q9070" s="181">
        <v>1.9828765392303467</v>
      </c>
      <c r="R9070" s="181">
        <v>4.9230036735534668</v>
      </c>
      <c r="S9070" s="226">
        <f t="shared" si="425"/>
        <v>46.500504732131958</v>
      </c>
      <c r="T9070" s="181">
        <f t="shared" si="423"/>
        <v>2931.2945835598548</v>
      </c>
      <c r="U9070" s="226">
        <f t="shared" si="424"/>
        <v>192.31141476107749</v>
      </c>
    </row>
    <row r="9071" spans="1:21" x14ac:dyDescent="0.25">
      <c r="A9071" s="156" t="s">
        <v>18861</v>
      </c>
      <c r="B9071" s="156" t="s">
        <v>282</v>
      </c>
      <c r="C9071" s="223">
        <v>-1.6187632083892822</v>
      </c>
      <c r="D9071" s="221">
        <v>2.1453306674957275</v>
      </c>
      <c r="E9071" s="221">
        <v>-6.5224118232727051</v>
      </c>
      <c r="F9071" s="221">
        <v>13.050271034240723</v>
      </c>
      <c r="G9071" s="221">
        <v>10.284119606018066</v>
      </c>
      <c r="H9071" s="221">
        <v>6.0794863700866699</v>
      </c>
      <c r="I9071" s="221">
        <v>6.7719388008117676</v>
      </c>
      <c r="J9071" s="221">
        <v>-1.9391530752182007</v>
      </c>
      <c r="K9071" s="180">
        <v>1716.4248046875</v>
      </c>
      <c r="L9071" s="181">
        <v>511.70806884765625</v>
      </c>
      <c r="M9071" s="181">
        <v>396.48904418945312</v>
      </c>
      <c r="N9071" s="181">
        <v>418.51620483398437</v>
      </c>
      <c r="O9071" s="181">
        <v>1818.088623046875</v>
      </c>
      <c r="P9071" s="181">
        <v>1915.5164794921875</v>
      </c>
      <c r="Q9071" s="181">
        <v>614.2191162109375</v>
      </c>
      <c r="R9071" s="181">
        <v>1622.3857421875</v>
      </c>
      <c r="S9071" s="226">
        <f t="shared" si="425"/>
        <v>9013.3480834960937</v>
      </c>
      <c r="T9071" s="181">
        <f t="shared" si="423"/>
        <v>32551.179911414947</v>
      </c>
      <c r="U9071" s="226">
        <f t="shared" si="424"/>
        <v>2135.5627291830492</v>
      </c>
    </row>
    <row r="9072" spans="1:21" x14ac:dyDescent="0.25">
      <c r="A9072" s="156" t="s">
        <v>21247</v>
      </c>
      <c r="B9072" s="156" t="s">
        <v>282</v>
      </c>
      <c r="C9072" s="223">
        <v>-1.076946496963501</v>
      </c>
      <c r="D9072" s="221">
        <v>-0.10943715274333954</v>
      </c>
      <c r="E9072" s="221">
        <v>2.3637518882751465</v>
      </c>
      <c r="F9072" s="221">
        <v>25.171237945556641</v>
      </c>
      <c r="G9072" s="221">
        <v>29.272077560424805</v>
      </c>
      <c r="H9072" s="221">
        <v>13.307663917541504</v>
      </c>
      <c r="I9072" s="221">
        <v>-0.97153878211975098</v>
      </c>
      <c r="J9072" s="221">
        <v>-1.3973363637924194</v>
      </c>
      <c r="K9072" s="180">
        <v>1389.186767578125</v>
      </c>
      <c r="L9072" s="181">
        <v>568.49041748046875</v>
      </c>
      <c r="M9072" s="181">
        <v>426.3677978515625</v>
      </c>
      <c r="N9072" s="181">
        <v>361.4678955078125</v>
      </c>
      <c r="O9072" s="181">
        <v>1397.4019775390625</v>
      </c>
      <c r="P9072" s="181">
        <v>1700.5421142578125</v>
      </c>
      <c r="Q9072" s="181">
        <v>496.19683837890625</v>
      </c>
      <c r="R9072" s="181">
        <v>1187.0933837890625</v>
      </c>
      <c r="S9072" s="226">
        <f t="shared" si="425"/>
        <v>7526.7471923828125</v>
      </c>
      <c r="T9072" s="181">
        <f t="shared" si="423"/>
        <v>69942.387078502565</v>
      </c>
      <c r="U9072" s="226">
        <f t="shared" si="424"/>
        <v>4588.66177636052</v>
      </c>
    </row>
    <row r="9073" spans="1:21" x14ac:dyDescent="0.25">
      <c r="A9073" s="156" t="s">
        <v>18862</v>
      </c>
      <c r="B9073" s="156" t="s">
        <v>282</v>
      </c>
      <c r="C9073" s="223">
        <v>-1.5091415643692017</v>
      </c>
      <c r="D9073" s="221">
        <v>2.5851104259490967</v>
      </c>
      <c r="E9073" s="221">
        <v>-0.91703248023986816</v>
      </c>
      <c r="F9073" s="221">
        <v>2.4335277080535889</v>
      </c>
      <c r="G9073" s="221">
        <v>25.967304229736328</v>
      </c>
      <c r="H9073" s="221">
        <v>4.993922233581543</v>
      </c>
      <c r="I9073" s="221">
        <v>-1.4037338495254517</v>
      </c>
      <c r="J9073" s="221">
        <v>-1.8295314311981201</v>
      </c>
      <c r="K9073" s="180">
        <v>997.56298828125</v>
      </c>
      <c r="L9073" s="181">
        <v>365.9698486328125</v>
      </c>
      <c r="M9073" s="181">
        <v>298.08834838867187</v>
      </c>
      <c r="N9073" s="181">
        <v>253.22752380371094</v>
      </c>
      <c r="O9073" s="181">
        <v>1005.8268432617187</v>
      </c>
      <c r="P9073" s="181">
        <v>1251.3807373046875</v>
      </c>
      <c r="Q9073" s="181">
        <v>352.3935546875</v>
      </c>
      <c r="R9073" s="181">
        <v>824.0224609375</v>
      </c>
      <c r="S9073" s="226">
        <f t="shared" si="425"/>
        <v>5348.4723052978516</v>
      </c>
      <c r="T9073" s="181">
        <f t="shared" si="423"/>
        <v>30149.156175502863</v>
      </c>
      <c r="U9073" s="226">
        <f t="shared" si="424"/>
        <v>1977.9748205730755</v>
      </c>
    </row>
    <row r="9074" spans="1:21" x14ac:dyDescent="0.25">
      <c r="A9074" s="156" t="s">
        <v>18918</v>
      </c>
      <c r="B9074" s="156" t="s">
        <v>282</v>
      </c>
      <c r="C9074" s="223">
        <v>-0.68772590160369873</v>
      </c>
      <c r="D9074" s="221">
        <v>0.2797834575176239</v>
      </c>
      <c r="E9074" s="221">
        <v>-9.5616891980171204E-2</v>
      </c>
      <c r="F9074" s="221">
        <v>243.22303771972656</v>
      </c>
      <c r="G9074" s="221">
        <v>89.287384033203125</v>
      </c>
      <c r="H9074" s="221">
        <v>1.8693070411682129</v>
      </c>
      <c r="I9074" s="221">
        <v>-0.58231812715530396</v>
      </c>
      <c r="J9074" s="221">
        <v>-1.0081157684326172</v>
      </c>
      <c r="K9074" s="180">
        <v>55.644569396972656</v>
      </c>
      <c r="L9074" s="181">
        <v>21.374355316162109</v>
      </c>
      <c r="M9074" s="181">
        <v>17.740715026855469</v>
      </c>
      <c r="N9074" s="181">
        <v>14.677057266235352</v>
      </c>
      <c r="O9074" s="181">
        <v>61.807510375976563</v>
      </c>
      <c r="P9074" s="181">
        <v>78.728874206542969</v>
      </c>
      <c r="Q9074" s="181">
        <v>25.471105575561523</v>
      </c>
      <c r="R9074" s="181">
        <v>75.202102661132812</v>
      </c>
      <c r="S9074" s="226">
        <f t="shared" si="425"/>
        <v>350.64628982543945</v>
      </c>
      <c r="T9074" s="181">
        <f t="shared" si="423"/>
        <v>9110.9687623886894</v>
      </c>
      <c r="U9074" s="226">
        <f t="shared" si="424"/>
        <v>597.73702116663253</v>
      </c>
    </row>
    <row r="9075" spans="1:21" x14ac:dyDescent="0.25">
      <c r="A9075" s="156" t="s">
        <v>21248</v>
      </c>
      <c r="B9075" s="156" t="s">
        <v>282</v>
      </c>
      <c r="C9075" s="223">
        <v>1.0415703058242798</v>
      </c>
      <c r="D9075" s="221">
        <v>-0.72963130474090576</v>
      </c>
      <c r="E9075" s="221">
        <v>12.631750106811523</v>
      </c>
      <c r="F9075" s="221">
        <v>12.440964698791504</v>
      </c>
      <c r="G9075" s="221">
        <v>25.329275131225586</v>
      </c>
      <c r="H9075" s="221">
        <v>3.4045286178588867</v>
      </c>
      <c r="I9075" s="221">
        <v>0.95290350914001465</v>
      </c>
      <c r="J9075" s="221">
        <v>3.1222951412200928</v>
      </c>
      <c r="K9075" s="180">
        <v>1902.42724609375</v>
      </c>
      <c r="L9075" s="181">
        <v>649.70037841796875</v>
      </c>
      <c r="M9075" s="181">
        <v>645.03302001953125</v>
      </c>
      <c r="N9075" s="181">
        <v>609.56085205078125</v>
      </c>
      <c r="O9075" s="181">
        <v>1705.4635009765625</v>
      </c>
      <c r="P9075" s="181">
        <v>1676.525634765625</v>
      </c>
      <c r="Q9075" s="181">
        <v>339.78582763671875</v>
      </c>
      <c r="R9075" s="181">
        <v>917.60845947265625</v>
      </c>
      <c r="S9075" s="226">
        <f t="shared" si="425"/>
        <v>8446.1049194335937</v>
      </c>
      <c r="T9075" s="181">
        <f t="shared" si="423"/>
        <v>69333.652242081444</v>
      </c>
      <c r="U9075" s="226">
        <f t="shared" si="424"/>
        <v>4548.7249313013208</v>
      </c>
    </row>
    <row r="9076" spans="1:21" x14ac:dyDescent="0.25">
      <c r="A9076" s="156" t="s">
        <v>21249</v>
      </c>
      <c r="B9076" s="156" t="s">
        <v>282</v>
      </c>
      <c r="C9076" s="223">
        <v>1.1068049669265747</v>
      </c>
      <c r="D9076" s="221">
        <v>1.9209212064743042</v>
      </c>
      <c r="E9076" s="221">
        <v>5.6175670623779297</v>
      </c>
      <c r="F9076" s="221">
        <v>15.079990386962891</v>
      </c>
      <c r="G9076" s="221">
        <v>30.78309440612793</v>
      </c>
      <c r="H9076" s="221">
        <v>20.054317474365234</v>
      </c>
      <c r="I9076" s="221">
        <v>2.4205317497253418</v>
      </c>
      <c r="J9076" s="221">
        <v>1.152722954750061</v>
      </c>
      <c r="K9076" s="180">
        <v>3837</v>
      </c>
      <c r="L9076" s="181">
        <v>1216</v>
      </c>
      <c r="M9076" s="181">
        <v>1335</v>
      </c>
      <c r="N9076" s="181">
        <v>1429</v>
      </c>
      <c r="O9076" s="181">
        <v>3889</v>
      </c>
      <c r="P9076" s="181">
        <v>3533</v>
      </c>
      <c r="Q9076" s="181">
        <v>674</v>
      </c>
      <c r="R9076" s="181">
        <v>1773</v>
      </c>
      <c r="S9076" s="226">
        <f t="shared" si="425"/>
        <v>17686</v>
      </c>
      <c r="T9076" s="181">
        <f t="shared" si="423"/>
        <v>229873.98311686516</v>
      </c>
      <c r="U9076" s="226">
        <f t="shared" si="424"/>
        <v>15081.183296249112</v>
      </c>
    </row>
    <row r="9077" spans="1:21" x14ac:dyDescent="0.25">
      <c r="A9077" s="156" t="s">
        <v>21250</v>
      </c>
      <c r="B9077" s="156" t="s">
        <v>282</v>
      </c>
      <c r="C9077" s="223">
        <v>1.3716787099838257</v>
      </c>
      <c r="D9077" s="221">
        <v>5.5776076316833496</v>
      </c>
      <c r="E9077" s="221">
        <v>4.838160514831543</v>
      </c>
      <c r="F9077" s="221">
        <v>21.763296127319336</v>
      </c>
      <c r="G9077" s="221">
        <v>26.282037734985352</v>
      </c>
      <c r="H9077" s="221">
        <v>13.603636741638184</v>
      </c>
      <c r="I9077" s="221">
        <v>8.4088802337646484</v>
      </c>
      <c r="J9077" s="221">
        <v>0.78508287668228149</v>
      </c>
      <c r="K9077" s="180">
        <v>4059</v>
      </c>
      <c r="L9077" s="181">
        <v>1375</v>
      </c>
      <c r="M9077" s="181">
        <v>1313</v>
      </c>
      <c r="N9077" s="181">
        <v>1255</v>
      </c>
      <c r="O9077" s="181">
        <v>3956</v>
      </c>
      <c r="P9077" s="181">
        <v>3542</v>
      </c>
      <c r="Q9077" s="181">
        <v>707</v>
      </c>
      <c r="R9077" s="181">
        <v>1750</v>
      </c>
      <c r="S9077" s="226">
        <f t="shared" si="425"/>
        <v>17957</v>
      </c>
      <c r="T9077" s="181">
        <f t="shared" si="423"/>
        <v>206377.09175109863</v>
      </c>
      <c r="U9077" s="226">
        <f t="shared" si="424"/>
        <v>13539.63900848591</v>
      </c>
    </row>
    <row r="9078" spans="1:21" x14ac:dyDescent="0.25">
      <c r="A9078" s="156" t="s">
        <v>21251</v>
      </c>
      <c r="B9078" s="156" t="s">
        <v>282</v>
      </c>
      <c r="C9078" s="223">
        <v>-1.1041711568832397</v>
      </c>
      <c r="D9078" s="221">
        <v>-0.13666173815727234</v>
      </c>
      <c r="E9078" s="221">
        <v>-0.51206213235855103</v>
      </c>
      <c r="F9078" s="221">
        <v>2.8384981155395508</v>
      </c>
      <c r="G9078" s="221">
        <v>23.763593673706055</v>
      </c>
      <c r="H9078" s="221">
        <v>5.7751402854919434</v>
      </c>
      <c r="I9078" s="221">
        <v>-0.9987633228302002</v>
      </c>
      <c r="J9078" s="221">
        <v>-1.4245610237121582</v>
      </c>
      <c r="K9078" s="180">
        <v>883</v>
      </c>
      <c r="L9078" s="181">
        <v>327</v>
      </c>
      <c r="M9078" s="181">
        <v>227</v>
      </c>
      <c r="N9078" s="181">
        <v>249</v>
      </c>
      <c r="O9078" s="181">
        <v>935</v>
      </c>
      <c r="P9078" s="181">
        <v>1175</v>
      </c>
      <c r="Q9078" s="181">
        <v>328</v>
      </c>
      <c r="R9078" s="181">
        <v>731</v>
      </c>
      <c r="S9078" s="226">
        <f t="shared" si="425"/>
        <v>4855</v>
      </c>
      <c r="T9078" s="181">
        <f t="shared" si="423"/>
        <v>27206.67784896493</v>
      </c>
      <c r="U9078" s="226">
        <f t="shared" si="424"/>
        <v>1784.9296817275947</v>
      </c>
    </row>
    <row r="9079" spans="1:21" x14ac:dyDescent="0.25">
      <c r="A9079" s="156" t="s">
        <v>21252</v>
      </c>
      <c r="B9079" s="156" t="s">
        <v>282</v>
      </c>
      <c r="C9079" s="223">
        <v>-0.6010054349899292</v>
      </c>
      <c r="D9079" s="221">
        <v>0.36650395393371582</v>
      </c>
      <c r="E9079" s="221">
        <v>-0.78113991022109985</v>
      </c>
      <c r="F9079" s="221">
        <v>5.7251491546630859</v>
      </c>
      <c r="G9079" s="221">
        <v>21.277351379394531</v>
      </c>
      <c r="H9079" s="221">
        <v>19.798124313354492</v>
      </c>
      <c r="I9079" s="221">
        <v>-0.49559766054153442</v>
      </c>
      <c r="J9079" s="221">
        <v>3.4302704334259033</v>
      </c>
      <c r="K9079" s="180">
        <v>1411.0250244140625</v>
      </c>
      <c r="L9079" s="181">
        <v>403.28750610351562</v>
      </c>
      <c r="M9079" s="181">
        <v>469.70001220703125</v>
      </c>
      <c r="N9079" s="181">
        <v>683.375</v>
      </c>
      <c r="O9079" s="181">
        <v>1965.425048828125</v>
      </c>
      <c r="P9079" s="181">
        <v>1507.2750244140625</v>
      </c>
      <c r="Q9079" s="181">
        <v>399.4375</v>
      </c>
      <c r="R9079" s="181">
        <v>1138.637451171875</v>
      </c>
      <c r="S9079" s="226">
        <f t="shared" si="425"/>
        <v>7978.1625671386719</v>
      </c>
      <c r="T9079" s="181">
        <f t="shared" si="423"/>
        <v>78213.42690933845</v>
      </c>
      <c r="U9079" s="226">
        <f t="shared" si="424"/>
        <v>5131.2941614965021</v>
      </c>
    </row>
    <row r="9080" spans="1:21" x14ac:dyDescent="0.25">
      <c r="A9080" s="156" t="s">
        <v>21253</v>
      </c>
      <c r="B9080" s="156" t="s">
        <v>282</v>
      </c>
      <c r="C9080" s="223">
        <v>-5.3146496415138245E-2</v>
      </c>
      <c r="D9080" s="221">
        <v>0.19351792335510254</v>
      </c>
      <c r="E9080" s="221">
        <v>10.233695983886719</v>
      </c>
      <c r="F9080" s="221">
        <v>3.1686775684356689</v>
      </c>
      <c r="G9080" s="221">
        <v>8.8394880294799805</v>
      </c>
      <c r="H9080" s="221">
        <v>6.5424461364746094</v>
      </c>
      <c r="I9080" s="221">
        <v>2.989051342010498</v>
      </c>
      <c r="J9080" s="221">
        <v>2.4722399711608887</v>
      </c>
      <c r="K9080" s="180">
        <v>686.457763671875</v>
      </c>
      <c r="L9080" s="181">
        <v>301.13885498046875</v>
      </c>
      <c r="M9080" s="181">
        <v>239.52255249023437</v>
      </c>
      <c r="N9080" s="181">
        <v>234.31553649902344</v>
      </c>
      <c r="O9080" s="181">
        <v>655.2156982421875</v>
      </c>
      <c r="P9080" s="181">
        <v>1052.6842041015625</v>
      </c>
      <c r="Q9080" s="181">
        <v>307.21371459960937</v>
      </c>
      <c r="R9080" s="181">
        <v>866.09967041015625</v>
      </c>
      <c r="S9080" s="226">
        <f t="shared" si="425"/>
        <v>4342.6479949951172</v>
      </c>
      <c r="T9080" s="181">
        <f t="shared" si="423"/>
        <v>18953.849124187807</v>
      </c>
      <c r="U9080" s="226">
        <f t="shared" si="424"/>
        <v>1243.4920600214514</v>
      </c>
    </row>
    <row r="9081" spans="1:21" x14ac:dyDescent="0.25">
      <c r="A9081" s="156" t="s">
        <v>21254</v>
      </c>
      <c r="B9081" s="156" t="s">
        <v>282</v>
      </c>
      <c r="C9081" s="223">
        <v>-0.63935071229934692</v>
      </c>
      <c r="D9081" s="221">
        <v>0.68458515405654907</v>
      </c>
      <c r="E9081" s="221">
        <v>-4.7241717576980591E-2</v>
      </c>
      <c r="F9081" s="221">
        <v>4.3871445655822754</v>
      </c>
      <c r="G9081" s="221">
        <v>23.320121765136719</v>
      </c>
      <c r="H9081" s="221">
        <v>9.9224662780761719</v>
      </c>
      <c r="I9081" s="221">
        <v>-0.53394293785095215</v>
      </c>
      <c r="J9081" s="221">
        <v>-0.95974063873291016</v>
      </c>
      <c r="K9081" s="180">
        <v>1172</v>
      </c>
      <c r="L9081" s="181">
        <v>376</v>
      </c>
      <c r="M9081" s="181">
        <v>407</v>
      </c>
      <c r="N9081" s="181">
        <v>409</v>
      </c>
      <c r="O9081" s="181">
        <v>1242</v>
      </c>
      <c r="P9081" s="181">
        <v>1323</v>
      </c>
      <c r="Q9081" s="181">
        <v>383</v>
      </c>
      <c r="R9081" s="181">
        <v>778</v>
      </c>
      <c r="S9081" s="226">
        <f t="shared" si="425"/>
        <v>6090</v>
      </c>
      <c r="T9081" s="181">
        <f t="shared" si="423"/>
        <v>42423.035487443209</v>
      </c>
      <c r="U9081" s="226">
        <f t="shared" si="424"/>
        <v>2783.2187248617452</v>
      </c>
    </row>
    <row r="9082" spans="1:21" x14ac:dyDescent="0.25">
      <c r="A9082" s="156" t="s">
        <v>18919</v>
      </c>
      <c r="B9082" s="156" t="s">
        <v>282</v>
      </c>
      <c r="C9082" s="223">
        <v>-1.4219155311584473</v>
      </c>
      <c r="D9082" s="221">
        <v>-0.45440620183944702</v>
      </c>
      <c r="E9082" s="221">
        <v>0.86846894025802612</v>
      </c>
      <c r="F9082" s="221">
        <v>10.175972938537598</v>
      </c>
      <c r="G9082" s="221">
        <v>17.367885589599609</v>
      </c>
      <c r="H9082" s="221">
        <v>4.3350329399108887</v>
      </c>
      <c r="I9082" s="221">
        <v>0.29605910181999207</v>
      </c>
      <c r="J9082" s="221">
        <v>-1.7423055171966553</v>
      </c>
      <c r="K9082" s="180">
        <v>1517.2724609375</v>
      </c>
      <c r="L9082" s="181">
        <v>443.352783203125</v>
      </c>
      <c r="M9082" s="181">
        <v>352.07427978515625</v>
      </c>
      <c r="N9082" s="181">
        <v>434.97006225585938</v>
      </c>
      <c r="O9082" s="181">
        <v>1712.8692626953125</v>
      </c>
      <c r="P9082" s="181">
        <v>1587.12841796875</v>
      </c>
      <c r="Q9082" s="181">
        <v>421.93026733398437</v>
      </c>
      <c r="R9082" s="181">
        <v>1267.6536865234375</v>
      </c>
      <c r="S9082" s="226">
        <f t="shared" si="425"/>
        <v>7737.251220703125</v>
      </c>
      <c r="T9082" s="181">
        <f t="shared" si="423"/>
        <v>36918.561268000776</v>
      </c>
      <c r="U9082" s="226">
        <f t="shared" si="424"/>
        <v>2422.0904948319649</v>
      </c>
    </row>
    <row r="9083" spans="1:21" x14ac:dyDescent="0.25">
      <c r="A9083" s="156" t="s">
        <v>21255</v>
      </c>
      <c r="B9083" s="156" t="s">
        <v>282</v>
      </c>
      <c r="C9083" s="223">
        <v>2.5855257511138916</v>
      </c>
      <c r="D9083" s="221">
        <v>3.5530350208282471</v>
      </c>
      <c r="E9083" s="221">
        <v>3.1776347160339355</v>
      </c>
      <c r="F9083" s="221">
        <v>6.5281944274902344</v>
      </c>
      <c r="G9083" s="221">
        <v>10.69703483581543</v>
      </c>
      <c r="H9083" s="221">
        <v>5.1425580978393555</v>
      </c>
      <c r="I9083" s="221">
        <v>2.6909334659576416</v>
      </c>
      <c r="J9083" s="221">
        <v>2.2651357650756836</v>
      </c>
      <c r="K9083" s="180">
        <v>1.7638835906982422</v>
      </c>
      <c r="L9083" s="181">
        <v>0.63117742538452148</v>
      </c>
      <c r="M9083" s="181">
        <v>0.67894482612609863</v>
      </c>
      <c r="N9083" s="181">
        <v>0.68418127298355103</v>
      </c>
      <c r="O9083" s="181">
        <v>2.0534958839416504</v>
      </c>
      <c r="P9083" s="181">
        <v>1.9413211345672607</v>
      </c>
      <c r="Q9083" s="181">
        <v>0.60224825143814087</v>
      </c>
      <c r="R9083" s="181">
        <v>1.6447477340698242</v>
      </c>
      <c r="S9083" s="226">
        <f t="shared" si="425"/>
        <v>10.00000011920929</v>
      </c>
      <c r="T9083" s="181">
        <f t="shared" si="423"/>
        <v>50.72292958430036</v>
      </c>
      <c r="U9083" s="226">
        <f t="shared" si="424"/>
        <v>3.3277441318562491</v>
      </c>
    </row>
    <row r="9084" spans="1:21" x14ac:dyDescent="0.25">
      <c r="A9084" s="156" t="s">
        <v>21256</v>
      </c>
      <c r="B9084" s="156" t="s">
        <v>282</v>
      </c>
      <c r="C9084" s="223">
        <v>10.328370094299316</v>
      </c>
      <c r="D9084" s="221">
        <v>11.295879364013672</v>
      </c>
      <c r="E9084" s="221">
        <v>10.920478820800781</v>
      </c>
      <c r="F9084" s="221">
        <v>14.271039009094238</v>
      </c>
      <c r="G9084" s="221">
        <v>18.43988037109375</v>
      </c>
      <c r="H9084" s="221">
        <v>12.885402679443359</v>
      </c>
      <c r="I9084" s="221">
        <v>10.433777809143066</v>
      </c>
      <c r="J9084" s="221">
        <v>10.007980346679687</v>
      </c>
      <c r="K9084" s="180">
        <v>15.169398307800293</v>
      </c>
      <c r="L9084" s="181">
        <v>5.4281258583068848</v>
      </c>
      <c r="M9084" s="181">
        <v>5.8389253616333008</v>
      </c>
      <c r="N9084" s="181">
        <v>5.8839592933654785</v>
      </c>
      <c r="O9084" s="181">
        <v>17.660064697265625</v>
      </c>
      <c r="P9084" s="181">
        <v>16.695362091064453</v>
      </c>
      <c r="Q9084" s="181">
        <v>5.1793351173400879</v>
      </c>
      <c r="R9084" s="181">
        <v>14.144830703735352</v>
      </c>
      <c r="S9084" s="226">
        <f t="shared" si="425"/>
        <v>86.000001430511475</v>
      </c>
      <c r="T9084" s="181">
        <f t="shared" si="423"/>
        <v>1102.1018513397576</v>
      </c>
      <c r="U9084" s="226">
        <f t="shared" si="424"/>
        <v>72.30483330834555</v>
      </c>
    </row>
    <row r="9085" spans="1:21" x14ac:dyDescent="0.25">
      <c r="A9085" s="156" t="s">
        <v>21257</v>
      </c>
      <c r="B9085" s="156" t="s">
        <v>282</v>
      </c>
      <c r="C9085" s="223">
        <v>-8.8328741490840912E-2</v>
      </c>
      <c r="D9085" s="221">
        <v>0.8791806697845459</v>
      </c>
      <c r="E9085" s="221">
        <v>0.50378024578094482</v>
      </c>
      <c r="F9085" s="221">
        <v>3.8543405532836914</v>
      </c>
      <c r="G9085" s="221">
        <v>8.0231809616088867</v>
      </c>
      <c r="H9085" s="221">
        <v>2.4687042236328125</v>
      </c>
      <c r="I9085" s="221">
        <v>1.7079051584005356E-2</v>
      </c>
      <c r="J9085" s="221">
        <v>-0.40871864557266235</v>
      </c>
      <c r="K9085" s="180">
        <v>3.704155445098877</v>
      </c>
      <c r="L9085" s="181">
        <v>1.3254725933074951</v>
      </c>
      <c r="M9085" s="181">
        <v>1.4257841110229492</v>
      </c>
      <c r="N9085" s="181">
        <v>1.4367806911468506</v>
      </c>
      <c r="O9085" s="181">
        <v>4.3123412132263184</v>
      </c>
      <c r="P9085" s="181">
        <v>4.0767741203308105</v>
      </c>
      <c r="Q9085" s="181">
        <v>1.2647212743759155</v>
      </c>
      <c r="R9085" s="181">
        <v>3.453970193862915</v>
      </c>
      <c r="S9085" s="226">
        <f t="shared" si="425"/>
        <v>20.999999642372131</v>
      </c>
      <c r="T9085" s="181">
        <f t="shared" si="423"/>
        <v>50.367212079533935</v>
      </c>
      <c r="U9085" s="226">
        <f t="shared" si="424"/>
        <v>3.3044068197414651</v>
      </c>
    </row>
    <row r="9086" spans="1:21" x14ac:dyDescent="0.25">
      <c r="A9086" s="156" t="s">
        <v>21258</v>
      </c>
      <c r="B9086" s="156" t="s">
        <v>282</v>
      </c>
      <c r="C9086" s="223">
        <v>-2.8953475952148437</v>
      </c>
      <c r="D9086" s="221">
        <v>-1.9278383255004883</v>
      </c>
      <c r="E9086" s="221">
        <v>-2.3032386302947998</v>
      </c>
      <c r="F9086" s="221">
        <v>1.0473215579986572</v>
      </c>
      <c r="G9086" s="221">
        <v>5.2161617279052734</v>
      </c>
      <c r="H9086" s="221">
        <v>-0.33831480145454407</v>
      </c>
      <c r="I9086" s="221">
        <v>-2.7899398803710938</v>
      </c>
      <c r="J9086" s="221">
        <v>-3.2157375812530518</v>
      </c>
      <c r="K9086" s="180">
        <v>37.570720672607422</v>
      </c>
      <c r="L9086" s="181">
        <v>13.444079399108887</v>
      </c>
      <c r="M9086" s="181">
        <v>14.461524963378906</v>
      </c>
      <c r="N9086" s="181">
        <v>14.573061943054199</v>
      </c>
      <c r="O9086" s="181">
        <v>43.739459991455078</v>
      </c>
      <c r="P9086" s="181">
        <v>41.350139617919922</v>
      </c>
      <c r="Q9086" s="181">
        <v>12.827887535095215</v>
      </c>
      <c r="R9086" s="181">
        <v>35.033126831054688</v>
      </c>
      <c r="S9086" s="226">
        <f t="shared" si="425"/>
        <v>213.00000095367432</v>
      </c>
      <c r="T9086" s="181">
        <f t="shared" si="423"/>
        <v>-87.027612898999564</v>
      </c>
      <c r="U9086" s="226">
        <f t="shared" si="424"/>
        <v>-5.7095603607198004</v>
      </c>
    </row>
    <row r="9087" spans="1:21" x14ac:dyDescent="0.25">
      <c r="A9087" s="156" t="s">
        <v>21259</v>
      </c>
      <c r="B9087" s="156" t="s">
        <v>282</v>
      </c>
      <c r="C9087" s="223">
        <v>-0.22935812175273895</v>
      </c>
      <c r="D9087" s="221">
        <v>0.7381511926651001</v>
      </c>
      <c r="E9087" s="221">
        <v>0.36275085806846619</v>
      </c>
      <c r="F9087" s="221">
        <v>3.7133111953735352</v>
      </c>
      <c r="G9087" s="221">
        <v>7.8821516036987305</v>
      </c>
      <c r="H9087" s="221">
        <v>2.3276746273040771</v>
      </c>
      <c r="I9087" s="221">
        <v>-0.12395036220550537</v>
      </c>
      <c r="J9087" s="221">
        <v>-0.54974806308746338</v>
      </c>
      <c r="K9087" s="180">
        <v>0.70555341243743896</v>
      </c>
      <c r="L9087" s="181">
        <v>0.25247097015380859</v>
      </c>
      <c r="M9087" s="181">
        <v>0.27157792448997498</v>
      </c>
      <c r="N9087" s="181">
        <v>0.27367252111434937</v>
      </c>
      <c r="O9087" s="181">
        <v>0.82139831781387329</v>
      </c>
      <c r="P9087" s="181">
        <v>0.77652841806411743</v>
      </c>
      <c r="Q9087" s="181">
        <v>0.24089929461479187</v>
      </c>
      <c r="R9087" s="181">
        <v>0.65789908170700073</v>
      </c>
      <c r="S9087" s="226">
        <f t="shared" si="425"/>
        <v>3.9999999403953552</v>
      </c>
      <c r="T9087" s="181">
        <f t="shared" si="423"/>
        <v>9.0296369673631496</v>
      </c>
      <c r="U9087" s="226">
        <f t="shared" si="424"/>
        <v>0.59240114238660735</v>
      </c>
    </row>
    <row r="9088" spans="1:21" x14ac:dyDescent="0.25">
      <c r="A9088" s="156" t="s">
        <v>21260</v>
      </c>
      <c r="B9088" s="156" t="s">
        <v>282</v>
      </c>
      <c r="C9088" s="223">
        <v>4.8342099189758301</v>
      </c>
      <c r="D9088" s="221">
        <v>5.8017191886901855</v>
      </c>
      <c r="E9088" s="221">
        <v>5.4263191223144531</v>
      </c>
      <c r="F9088" s="221">
        <v>8.7768793106079102</v>
      </c>
      <c r="G9088" s="221">
        <v>12.945719718933105</v>
      </c>
      <c r="H9088" s="221">
        <v>7.3912429809570313</v>
      </c>
      <c r="I9088" s="221">
        <v>4.9396176338195801</v>
      </c>
      <c r="J9088" s="221">
        <v>4.5138201713562012</v>
      </c>
      <c r="K9088" s="180">
        <v>0.52916508913040161</v>
      </c>
      <c r="L9088" s="181">
        <v>0.18935322761535645</v>
      </c>
      <c r="M9088" s="181">
        <v>0.20368345081806183</v>
      </c>
      <c r="N9088" s="181">
        <v>0.20525439083576202</v>
      </c>
      <c r="O9088" s="181">
        <v>0.61604875326156616</v>
      </c>
      <c r="P9088" s="181">
        <v>0.58239632844924927</v>
      </c>
      <c r="Q9088" s="181">
        <v>0.1806744784116745</v>
      </c>
      <c r="R9088" s="181">
        <v>0.49342432618141174</v>
      </c>
      <c r="S9088" s="226">
        <f t="shared" si="425"/>
        <v>3.0000000447034836</v>
      </c>
      <c r="T9088" s="181">
        <f t="shared" si="423"/>
        <v>21.962932580964257</v>
      </c>
      <c r="U9088" s="226">
        <f t="shared" si="424"/>
        <v>1.440906915543773</v>
      </c>
    </row>
    <row r="9089" spans="1:21" x14ac:dyDescent="0.25">
      <c r="A9089" s="156" t="s">
        <v>21261</v>
      </c>
      <c r="B9089" s="156" t="s">
        <v>282</v>
      </c>
      <c r="C9089" s="223">
        <v>1.3801283836364746</v>
      </c>
      <c r="D9089" s="221">
        <v>2.3476378917694092</v>
      </c>
      <c r="E9089" s="221">
        <v>25.318532943725586</v>
      </c>
      <c r="F9089" s="221">
        <v>5.3227977752685547</v>
      </c>
      <c r="G9089" s="221">
        <v>18.828109741210937</v>
      </c>
      <c r="H9089" s="221">
        <v>3.9371612071990967</v>
      </c>
      <c r="I9089" s="221">
        <v>1.4855360984802246</v>
      </c>
      <c r="J9089" s="221">
        <v>1.0597383975982666</v>
      </c>
      <c r="K9089" s="180">
        <v>111.68808746337891</v>
      </c>
      <c r="L9089" s="181">
        <v>26.660192489624023</v>
      </c>
      <c r="M9089" s="181">
        <v>30.672163009643555</v>
      </c>
      <c r="N9089" s="181">
        <v>49.308414459228516</v>
      </c>
      <c r="O9089" s="181">
        <v>174.06776428222656</v>
      </c>
      <c r="P9089" s="181">
        <v>105.34658050537109</v>
      </c>
      <c r="Q9089" s="181">
        <v>20.448108673095703</v>
      </c>
      <c r="R9089" s="181">
        <v>51.508525848388672</v>
      </c>
      <c r="S9089" s="226">
        <f t="shared" si="425"/>
        <v>569.69983673095703</v>
      </c>
      <c r="T9089" s="181">
        <f t="shared" si="423"/>
        <v>5032.8606707279459</v>
      </c>
      <c r="U9089" s="226">
        <f t="shared" si="424"/>
        <v>330.18740638058199</v>
      </c>
    </row>
    <row r="9090" spans="1:21" x14ac:dyDescent="0.25">
      <c r="A9090" s="156" t="s">
        <v>21155</v>
      </c>
      <c r="B9090" s="156" t="s">
        <v>282</v>
      </c>
      <c r="C9090" s="223">
        <v>2.1962916851043701</v>
      </c>
      <c r="D9090" s="221">
        <v>14.203936576843262</v>
      </c>
      <c r="E9090" s="221">
        <v>8.844660758972168</v>
      </c>
      <c r="F9090" s="221">
        <v>19.861211776733398</v>
      </c>
      <c r="G9090" s="221">
        <v>28.67078971862793</v>
      </c>
      <c r="H9090" s="221">
        <v>24.269001007080078</v>
      </c>
      <c r="I9090" s="221">
        <v>2.3016993999481201</v>
      </c>
      <c r="J9090" s="221">
        <v>1.8759020566940308</v>
      </c>
      <c r="K9090" s="180">
        <v>720.6842041015625</v>
      </c>
      <c r="L9090" s="181">
        <v>178.95458984375</v>
      </c>
      <c r="M9090" s="181">
        <v>217.88127136230469</v>
      </c>
      <c r="N9090" s="181">
        <v>367.1002197265625</v>
      </c>
      <c r="O9090" s="181">
        <v>1413.7952880859375</v>
      </c>
      <c r="P9090" s="181">
        <v>758.52960205078125</v>
      </c>
      <c r="Q9090" s="181">
        <v>157.86930847167969</v>
      </c>
      <c r="R9090" s="181">
        <v>396.29522705078125</v>
      </c>
      <c r="S9090" s="226">
        <f t="shared" si="425"/>
        <v>4211.1097106933594</v>
      </c>
      <c r="T9090" s="181">
        <f t="shared" si="423"/>
        <v>73392.995317569148</v>
      </c>
      <c r="U9090" s="226">
        <f t="shared" si="424"/>
        <v>4815.0434426600696</v>
      </c>
    </row>
    <row r="9091" spans="1:21" x14ac:dyDescent="0.25">
      <c r="A9091" s="156" t="s">
        <v>21262</v>
      </c>
      <c r="B9091" s="156" t="s">
        <v>282</v>
      </c>
      <c r="C9091" s="223">
        <v>0.68703782558441162</v>
      </c>
      <c r="D9091" s="221">
        <v>1.6545472145080566</v>
      </c>
      <c r="E9091" s="221">
        <v>11.742133140563965</v>
      </c>
      <c r="F9091" s="221">
        <v>17.963109970092773</v>
      </c>
      <c r="G9091" s="221">
        <v>22.614875793457031</v>
      </c>
      <c r="H9091" s="221">
        <v>29.518072128295898</v>
      </c>
      <c r="I9091" s="221">
        <v>2.1913249492645264</v>
      </c>
      <c r="J9091" s="221">
        <v>0.92074179649353027</v>
      </c>
      <c r="K9091" s="180">
        <v>2168.097412109375</v>
      </c>
      <c r="L9091" s="181">
        <v>564.52716064453125</v>
      </c>
      <c r="M9091" s="181">
        <v>608.55438232421875</v>
      </c>
      <c r="N9091" s="181">
        <v>884.45849609375</v>
      </c>
      <c r="O9091" s="181">
        <v>2913.62548828125</v>
      </c>
      <c r="P9091" s="181">
        <v>2068.30224609375</v>
      </c>
      <c r="Q9091" s="181">
        <v>456.90499877929687</v>
      </c>
      <c r="R9091" s="181">
        <v>1153.513916015625</v>
      </c>
      <c r="S9091" s="226">
        <f t="shared" si="425"/>
        <v>10817.984100341797</v>
      </c>
      <c r="T9091" s="181">
        <f t="shared" si="423"/>
        <v>154463.84279069296</v>
      </c>
      <c r="U9091" s="226">
        <f t="shared" si="424"/>
        <v>10133.802417236398</v>
      </c>
    </row>
    <row r="9092" spans="1:21" x14ac:dyDescent="0.25">
      <c r="A9092" s="156" t="s">
        <v>21263</v>
      </c>
      <c r="B9092" s="156" t="s">
        <v>282</v>
      </c>
      <c r="C9092" s="223">
        <v>1.9105765819549561</v>
      </c>
      <c r="D9092" s="221">
        <v>4.3622074127197266</v>
      </c>
      <c r="E9092" s="221">
        <v>2.6685125827789307</v>
      </c>
      <c r="F9092" s="221">
        <v>15.592110633850098</v>
      </c>
      <c r="G9092" s="221">
        <v>37.126216888427734</v>
      </c>
      <c r="H9092" s="221">
        <v>24.051702499389648</v>
      </c>
      <c r="I9092" s="221">
        <v>12.956404685974121</v>
      </c>
      <c r="J9092" s="221">
        <v>10.633673667907715</v>
      </c>
      <c r="K9092" s="180">
        <v>2842</v>
      </c>
      <c r="L9092" s="181">
        <v>840</v>
      </c>
      <c r="M9092" s="181">
        <v>851</v>
      </c>
      <c r="N9092" s="181">
        <v>940</v>
      </c>
      <c r="O9092" s="181">
        <v>3003</v>
      </c>
      <c r="P9092" s="181">
        <v>2475</v>
      </c>
      <c r="Q9092" s="181">
        <v>442</v>
      </c>
      <c r="R9092" s="181">
        <v>1122</v>
      </c>
      <c r="S9092" s="226">
        <f t="shared" si="425"/>
        <v>12515</v>
      </c>
      <c r="T9092" s="181">
        <f t="shared" si="423"/>
        <v>214697.3068048954</v>
      </c>
      <c r="U9092" s="226">
        <f t="shared" si="424"/>
        <v>14085.497598436597</v>
      </c>
    </row>
    <row r="9093" spans="1:21" x14ac:dyDescent="0.25">
      <c r="A9093" s="156" t="s">
        <v>21264</v>
      </c>
      <c r="B9093" s="156" t="s">
        <v>282</v>
      </c>
      <c r="C9093" s="223">
        <v>2.0779531002044678</v>
      </c>
      <c r="D9093" s="221">
        <v>3.3327610492706299</v>
      </c>
      <c r="E9093" s="221">
        <v>8.4086141586303711</v>
      </c>
      <c r="F9093" s="221">
        <v>25.782590866088867</v>
      </c>
      <c r="G9093" s="221">
        <v>34.75299072265625</v>
      </c>
      <c r="H9093" s="221">
        <v>28.416521072387695</v>
      </c>
      <c r="I9093" s="221">
        <v>6.696540355682373</v>
      </c>
      <c r="J9093" s="221">
        <v>1.7575629949569702</v>
      </c>
      <c r="K9093" s="180">
        <v>2107</v>
      </c>
      <c r="L9093" s="181">
        <v>610</v>
      </c>
      <c r="M9093" s="181">
        <v>706</v>
      </c>
      <c r="N9093" s="181">
        <v>778</v>
      </c>
      <c r="O9093" s="181">
        <v>2362</v>
      </c>
      <c r="P9093" s="181">
        <v>1852</v>
      </c>
      <c r="Q9093" s="181">
        <v>298</v>
      </c>
      <c r="R9093" s="181">
        <v>760</v>
      </c>
      <c r="S9093" s="226">
        <f t="shared" si="425"/>
        <v>9473</v>
      </c>
      <c r="T9093" s="181">
        <f t="shared" ref="T9093:T9156" si="426">SUMPRODUCT(C9093:J9093,K9093:R9093)</f>
        <v>170451.8467271328</v>
      </c>
      <c r="U9093" s="226">
        <f t="shared" ref="U9093:U9156" si="427">(T9093/$T$10045)*$S$10045</f>
        <v>11182.716324923029</v>
      </c>
    </row>
    <row r="9094" spans="1:21" x14ac:dyDescent="0.25">
      <c r="A9094" s="156" t="s">
        <v>21265</v>
      </c>
      <c r="B9094" s="156" t="s">
        <v>282</v>
      </c>
      <c r="C9094" s="223">
        <v>1.2422668933868408</v>
      </c>
      <c r="D9094" s="221">
        <v>6.985227108001709</v>
      </c>
      <c r="E9094" s="221">
        <v>6.7729558944702148</v>
      </c>
      <c r="F9094" s="221">
        <v>16.930994033813477</v>
      </c>
      <c r="G9094" s="221">
        <v>45.606849670410156</v>
      </c>
      <c r="H9094" s="221">
        <v>33.198360443115234</v>
      </c>
      <c r="I9094" s="221">
        <v>7.7116827964782715</v>
      </c>
      <c r="J9094" s="221">
        <v>3.6882166862487793</v>
      </c>
      <c r="K9094" s="180">
        <v>2691</v>
      </c>
      <c r="L9094" s="181">
        <v>862</v>
      </c>
      <c r="M9094" s="181">
        <v>781</v>
      </c>
      <c r="N9094" s="181">
        <v>960</v>
      </c>
      <c r="O9094" s="181">
        <v>3169</v>
      </c>
      <c r="P9094" s="181">
        <v>2618</v>
      </c>
      <c r="Q9094" s="181">
        <v>506</v>
      </c>
      <c r="R9094" s="181">
        <v>1111</v>
      </c>
      <c r="S9094" s="226">
        <f t="shared" ref="S9094:S9157" si="428">SUM(K9094:R9094)</f>
        <v>12698</v>
      </c>
      <c r="T9094" s="181">
        <f t="shared" si="426"/>
        <v>270348.77328228951</v>
      </c>
      <c r="U9094" s="226">
        <f t="shared" si="427"/>
        <v>17736.584838804982</v>
      </c>
    </row>
    <row r="9095" spans="1:21" x14ac:dyDescent="0.25">
      <c r="A9095" s="156" t="s">
        <v>21266</v>
      </c>
      <c r="B9095" s="156" t="s">
        <v>282</v>
      </c>
      <c r="C9095" s="223">
        <v>0.77621340751647949</v>
      </c>
      <c r="D9095" s="221">
        <v>1.743722677230835</v>
      </c>
      <c r="E9095" s="221">
        <v>1.3683223724365234</v>
      </c>
      <c r="F9095" s="221">
        <v>4.7188825607299805</v>
      </c>
      <c r="G9095" s="221">
        <v>8.7748794555664062</v>
      </c>
      <c r="H9095" s="221">
        <v>14.531612396240234</v>
      </c>
      <c r="I9095" s="221">
        <v>0.88162112236022949</v>
      </c>
      <c r="J9095" s="221">
        <v>0.45582348108291626</v>
      </c>
      <c r="K9095" s="180">
        <v>847.82098388671875</v>
      </c>
      <c r="L9095" s="181">
        <v>264.25588989257812</v>
      </c>
      <c r="M9095" s="181">
        <v>275.76702880859375</v>
      </c>
      <c r="N9095" s="181">
        <v>325.81552124023437</v>
      </c>
      <c r="O9095" s="181">
        <v>871.34375</v>
      </c>
      <c r="P9095" s="181">
        <v>908.880126953125</v>
      </c>
      <c r="Q9095" s="181">
        <v>248.24038696289062</v>
      </c>
      <c r="R9095" s="181">
        <v>694.1722412109375</v>
      </c>
      <c r="S9095" s="226">
        <f t="shared" si="428"/>
        <v>4436.2959289550781</v>
      </c>
      <c r="T9095" s="181">
        <f t="shared" si="426"/>
        <v>24422.406445127905</v>
      </c>
      <c r="U9095" s="226">
        <f t="shared" si="427"/>
        <v>1602.263914952136</v>
      </c>
    </row>
    <row r="9096" spans="1:21" x14ac:dyDescent="0.25">
      <c r="A9096" s="156" t="s">
        <v>21267</v>
      </c>
      <c r="B9096" s="156" t="s">
        <v>282</v>
      </c>
      <c r="C9096" s="223">
        <v>0.29573434591293335</v>
      </c>
      <c r="D9096" s="221">
        <v>2.4379730224609375</v>
      </c>
      <c r="E9096" s="221">
        <v>4.8055481910705566</v>
      </c>
      <c r="F9096" s="221">
        <v>6.4818558692932129</v>
      </c>
      <c r="G9096" s="221">
        <v>16.949201583862305</v>
      </c>
      <c r="H9096" s="221">
        <v>12.524290084838867</v>
      </c>
      <c r="I9096" s="221">
        <v>1.0570363998413086</v>
      </c>
      <c r="J9096" s="221">
        <v>4.4341492652893066</v>
      </c>
      <c r="K9096" s="180">
        <v>2316.2802734375</v>
      </c>
      <c r="L9096" s="181">
        <v>787.41607666015625</v>
      </c>
      <c r="M9096" s="181">
        <v>820.615234375</v>
      </c>
      <c r="N9096" s="181">
        <v>1013.0001220703125</v>
      </c>
      <c r="O9096" s="181">
        <v>2460.143310546875</v>
      </c>
      <c r="P9096" s="181">
        <v>2238.8154296875</v>
      </c>
      <c r="Q9096" s="181">
        <v>491.1773681640625</v>
      </c>
      <c r="R9096" s="181">
        <v>1338.1817626953125</v>
      </c>
      <c r="S9096" s="226">
        <f t="shared" si="428"/>
        <v>11465.629577636719</v>
      </c>
      <c r="T9096" s="181">
        <f t="shared" si="426"/>
        <v>89304.258446192893</v>
      </c>
      <c r="U9096" s="226">
        <f t="shared" si="427"/>
        <v>5858.9226692867369</v>
      </c>
    </row>
    <row r="9097" spans="1:21" x14ac:dyDescent="0.25">
      <c r="A9097" s="156" t="s">
        <v>21268</v>
      </c>
      <c r="B9097" s="156" t="s">
        <v>282</v>
      </c>
      <c r="C9097" s="223">
        <v>0.73583436012268066</v>
      </c>
      <c r="D9097" s="221">
        <v>1.7033436298370361</v>
      </c>
      <c r="E9097" s="221">
        <v>26.61085319519043</v>
      </c>
      <c r="F9097" s="221">
        <v>4.6785039901733398</v>
      </c>
      <c r="G9097" s="221">
        <v>8.8473443984985352</v>
      </c>
      <c r="H9097" s="221">
        <v>7.4806423187255859</v>
      </c>
      <c r="I9097" s="221">
        <v>0.84124207496643066</v>
      </c>
      <c r="J9097" s="221">
        <v>0.41544440388679504</v>
      </c>
      <c r="K9097" s="180">
        <v>214.87461853027344</v>
      </c>
      <c r="L9097" s="181">
        <v>62.172164916992188</v>
      </c>
      <c r="M9097" s="181">
        <v>81.141021728515625</v>
      </c>
      <c r="N9097" s="181">
        <v>116.16043853759766</v>
      </c>
      <c r="O9097" s="181">
        <v>282.81991577148437</v>
      </c>
      <c r="P9097" s="181">
        <v>187.08746337890625</v>
      </c>
      <c r="Q9097" s="181">
        <v>38.825881958007813</v>
      </c>
      <c r="R9097" s="181">
        <v>107.65934753417969</v>
      </c>
      <c r="S9097" s="226">
        <f t="shared" si="428"/>
        <v>1090.740852355957</v>
      </c>
      <c r="T9097" s="181">
        <f t="shared" si="426"/>
        <v>6945.8296134209613</v>
      </c>
      <c r="U9097" s="226">
        <f t="shared" si="427"/>
        <v>455.69023568562051</v>
      </c>
    </row>
    <row r="9098" spans="1:21" x14ac:dyDescent="0.25">
      <c r="A9098" s="156" t="s">
        <v>21095</v>
      </c>
      <c r="B9098" s="156" t="s">
        <v>285</v>
      </c>
      <c r="C9098" s="223">
        <v>0.14311133325099945</v>
      </c>
      <c r="D9098" s="221">
        <v>1.1106207370758057</v>
      </c>
      <c r="E9098" s="221">
        <v>0.73522037267684937</v>
      </c>
      <c r="F9098" s="221">
        <v>22.682443618774414</v>
      </c>
      <c r="G9098" s="221">
        <v>8.2546215057373047</v>
      </c>
      <c r="H9098" s="221">
        <v>2.7001442909240723</v>
      </c>
      <c r="I9098" s="221">
        <v>0.24851909279823303</v>
      </c>
      <c r="J9098" s="221">
        <v>-0.17727856338024139</v>
      </c>
      <c r="K9098" s="180">
        <v>267.26425170898437</v>
      </c>
      <c r="L9098" s="181">
        <v>90.256454467773438</v>
      </c>
      <c r="M9098" s="181">
        <v>109.97267150878906</v>
      </c>
      <c r="N9098" s="181">
        <v>161.6729736328125</v>
      </c>
      <c r="O9098" s="181">
        <v>378.989501953125</v>
      </c>
      <c r="P9098" s="181">
        <v>255.58058166503906</v>
      </c>
      <c r="Q9098" s="181">
        <v>53.598899841308594</v>
      </c>
      <c r="R9098" s="181">
        <v>129.98098754882812</v>
      </c>
      <c r="S9098" s="226">
        <f t="shared" si="428"/>
        <v>1447.3163223266602</v>
      </c>
      <c r="T9098" s="181">
        <f t="shared" si="426"/>
        <v>7695.2783399650725</v>
      </c>
      <c r="U9098" s="226">
        <f t="shared" si="427"/>
        <v>504.85879953482356</v>
      </c>
    </row>
    <row r="9099" spans="1:21" x14ac:dyDescent="0.25">
      <c r="A9099" s="156" t="s">
        <v>21269</v>
      </c>
      <c r="B9099" s="156" t="s">
        <v>285</v>
      </c>
      <c r="C9099" s="223">
        <v>1.6676760911941528</v>
      </c>
      <c r="D9099" s="221">
        <v>2.6351854801177979</v>
      </c>
      <c r="E9099" s="221">
        <v>2.2597851753234863</v>
      </c>
      <c r="F9099" s="221">
        <v>5.6103453636169434</v>
      </c>
      <c r="G9099" s="221">
        <v>9.7791862487792969</v>
      </c>
      <c r="H9099" s="221">
        <v>4.2247090339660645</v>
      </c>
      <c r="I9099" s="221">
        <v>1.7730839252471924</v>
      </c>
      <c r="J9099" s="221">
        <v>1.3472861051559448</v>
      </c>
      <c r="K9099" s="180">
        <v>8.8422346115112305</v>
      </c>
      <c r="L9099" s="181">
        <v>2.75227952003479</v>
      </c>
      <c r="M9099" s="181">
        <v>2.6725921630859375</v>
      </c>
      <c r="N9099" s="181">
        <v>3.3560645580291748</v>
      </c>
      <c r="O9099" s="181">
        <v>9.4705390930175781</v>
      </c>
      <c r="P9099" s="181">
        <v>7.7633895874023437</v>
      </c>
      <c r="Q9099" s="181">
        <v>1.7194085121154785</v>
      </c>
      <c r="R9099" s="181">
        <v>4.4441037178039551</v>
      </c>
      <c r="S9099" s="226">
        <f t="shared" si="428"/>
        <v>41.020611763000488</v>
      </c>
      <c r="T9099" s="181">
        <f t="shared" si="426"/>
        <v>181.31527823942872</v>
      </c>
      <c r="U9099" s="226">
        <f t="shared" si="427"/>
        <v>11.895425956703727</v>
      </c>
    </row>
    <row r="9100" spans="1:21" x14ac:dyDescent="0.25">
      <c r="A9100" s="156" t="s">
        <v>21270</v>
      </c>
      <c r="B9100" s="156" t="s">
        <v>285</v>
      </c>
      <c r="C9100" s="223">
        <v>2.3127901554107666</v>
      </c>
      <c r="D9100" s="221">
        <v>3.2802996635437012</v>
      </c>
      <c r="E9100" s="221">
        <v>2.9048993587493896</v>
      </c>
      <c r="F9100" s="221">
        <v>6.2554597854614258</v>
      </c>
      <c r="G9100" s="221">
        <v>20.677618026733398</v>
      </c>
      <c r="H9100" s="221">
        <v>12.279656410217285</v>
      </c>
      <c r="I9100" s="221">
        <v>2.4181981086730957</v>
      </c>
      <c r="J9100" s="221">
        <v>1.9924005270004272</v>
      </c>
      <c r="K9100" s="180">
        <v>295.47662353515625</v>
      </c>
      <c r="L9100" s="181">
        <v>67.179656982421875</v>
      </c>
      <c r="M9100" s="181">
        <v>114.43314361572266</v>
      </c>
      <c r="N9100" s="181">
        <v>170.79573059082031</v>
      </c>
      <c r="O9100" s="181">
        <v>478.22805786132812</v>
      </c>
      <c r="P9100" s="181">
        <v>262.45611572265625</v>
      </c>
      <c r="Q9100" s="181">
        <v>47.253486633300781</v>
      </c>
      <c r="R9100" s="181">
        <v>117.84906005859375</v>
      </c>
      <c r="S9100" s="226">
        <f t="shared" si="428"/>
        <v>1553.671875</v>
      </c>
      <c r="T9100" s="181">
        <f t="shared" si="426"/>
        <v>15765.126277340563</v>
      </c>
      <c r="U9100" s="226">
        <f t="shared" si="427"/>
        <v>1034.2917273774899</v>
      </c>
    </row>
    <row r="9101" spans="1:21" x14ac:dyDescent="0.25">
      <c r="A9101" s="156" t="s">
        <v>21113</v>
      </c>
      <c r="B9101" s="156" t="s">
        <v>285</v>
      </c>
      <c r="C9101" s="223">
        <v>0.72903639078140259</v>
      </c>
      <c r="D9101" s="221">
        <v>1.6965457201004028</v>
      </c>
      <c r="E9101" s="221">
        <v>1.3211452960968018</v>
      </c>
      <c r="F9101" s="221">
        <v>4.6717057228088379</v>
      </c>
      <c r="G9101" s="221">
        <v>45.187595367431641</v>
      </c>
      <c r="H9101" s="221">
        <v>18.46075439453125</v>
      </c>
      <c r="I9101" s="221">
        <v>0.83444410562515259</v>
      </c>
      <c r="J9101" s="221">
        <v>0.40864640474319458</v>
      </c>
      <c r="K9101" s="180">
        <v>614.1705322265625</v>
      </c>
      <c r="L9101" s="181">
        <v>187.07002258300781</v>
      </c>
      <c r="M9101" s="181">
        <v>240.03047180175781</v>
      </c>
      <c r="N9101" s="181">
        <v>356.20181274414062</v>
      </c>
      <c r="O9101" s="181">
        <v>826.8665771484375</v>
      </c>
      <c r="P9101" s="181">
        <v>504.83279418945312</v>
      </c>
      <c r="Q9101" s="181">
        <v>89.69110107421875</v>
      </c>
      <c r="R9101" s="181">
        <v>261.385498046875</v>
      </c>
      <c r="S9101" s="226">
        <f t="shared" si="428"/>
        <v>3080.2488098144531</v>
      </c>
      <c r="T9101" s="181">
        <f t="shared" si="426"/>
        <v>49611.673679644009</v>
      </c>
      <c r="U9101" s="226">
        <f t="shared" si="427"/>
        <v>3254.8387349082113</v>
      </c>
    </row>
    <row r="9102" spans="1:21" x14ac:dyDescent="0.25">
      <c r="A9102" s="156" t="s">
        <v>21271</v>
      </c>
      <c r="B9102" s="156" t="s">
        <v>285</v>
      </c>
      <c r="C9102" s="223">
        <v>1.745313286781311</v>
      </c>
      <c r="D9102" s="221">
        <v>2.7128226757049561</v>
      </c>
      <c r="E9102" s="221">
        <v>2.3374221324920654</v>
      </c>
      <c r="F9102" s="221">
        <v>208.51899719238281</v>
      </c>
      <c r="G9102" s="221">
        <v>534.1270751953125</v>
      </c>
      <c r="H9102" s="221">
        <v>385.8466796875</v>
      </c>
      <c r="I9102" s="221">
        <v>1.850721001625061</v>
      </c>
      <c r="J9102" s="221">
        <v>1.4249234199523926</v>
      </c>
      <c r="K9102" s="180">
        <v>14.615530014038086</v>
      </c>
      <c r="L9102" s="181">
        <v>9.9229803085327148</v>
      </c>
      <c r="M9102" s="181">
        <v>14.65262508392334</v>
      </c>
      <c r="N9102" s="181">
        <v>11.740647315979004</v>
      </c>
      <c r="O9102" s="181">
        <v>25.725557327270508</v>
      </c>
      <c r="P9102" s="181">
        <v>18.213769912719727</v>
      </c>
      <c r="Q9102" s="181">
        <v>4.4328827857971191</v>
      </c>
      <c r="R9102" s="181">
        <v>10.961647033691406</v>
      </c>
      <c r="S9102" s="226">
        <f t="shared" si="428"/>
        <v>110.2656397819519</v>
      </c>
      <c r="T9102" s="181">
        <f t="shared" si="426"/>
        <v>23327.088214854375</v>
      </c>
      <c r="U9102" s="226">
        <f t="shared" si="427"/>
        <v>1530.4041299755979</v>
      </c>
    </row>
    <row r="9103" spans="1:21" x14ac:dyDescent="0.25">
      <c r="A9103" s="156" t="s">
        <v>21272</v>
      </c>
      <c r="B9103" s="156" t="s">
        <v>285</v>
      </c>
      <c r="C9103" s="223">
        <v>2.6018087863922119</v>
      </c>
      <c r="D9103" s="221">
        <v>4.9610028266906738</v>
      </c>
      <c r="E9103" s="221">
        <v>7.8973569869995117</v>
      </c>
      <c r="F9103" s="221">
        <v>28.08253288269043</v>
      </c>
      <c r="G9103" s="221">
        <v>75.233528137207031</v>
      </c>
      <c r="H9103" s="221">
        <v>49.797805786132813</v>
      </c>
      <c r="I9103" s="221">
        <v>7.9627947807312012</v>
      </c>
      <c r="J9103" s="221">
        <v>13.813554763793945</v>
      </c>
      <c r="K9103" s="180">
        <v>2046</v>
      </c>
      <c r="L9103" s="181">
        <v>633</v>
      </c>
      <c r="M9103" s="181">
        <v>971</v>
      </c>
      <c r="N9103" s="181">
        <v>1049</v>
      </c>
      <c r="O9103" s="181">
        <v>2443</v>
      </c>
      <c r="P9103" s="181">
        <v>1731</v>
      </c>
      <c r="Q9103" s="181">
        <v>381</v>
      </c>
      <c r="R9103" s="181">
        <v>1076</v>
      </c>
      <c r="S9103" s="226">
        <f t="shared" si="428"/>
        <v>10330</v>
      </c>
      <c r="T9103" s="181">
        <f t="shared" si="426"/>
        <v>333483.246986866</v>
      </c>
      <c r="U9103" s="226">
        <f t="shared" si="427"/>
        <v>21878.604554741603</v>
      </c>
    </row>
    <row r="9104" spans="1:21" x14ac:dyDescent="0.25">
      <c r="A9104" s="156" t="s">
        <v>21273</v>
      </c>
      <c r="B9104" s="156" t="s">
        <v>285</v>
      </c>
      <c r="C9104" s="223">
        <v>0.78346371650695801</v>
      </c>
      <c r="D9104" s="221">
        <v>6.7398247718811035</v>
      </c>
      <c r="E9104" s="221">
        <v>4.0362949371337891</v>
      </c>
      <c r="F9104" s="221">
        <v>38.608268737792969</v>
      </c>
      <c r="G9104" s="221">
        <v>65.246475219726563</v>
      </c>
      <c r="H9104" s="221">
        <v>19.919803619384766</v>
      </c>
      <c r="I9104" s="221">
        <v>3.8533446788787842</v>
      </c>
      <c r="J9104" s="221">
        <v>3.9252464771270752</v>
      </c>
      <c r="K9104" s="180">
        <v>3770</v>
      </c>
      <c r="L9104" s="181">
        <v>1304</v>
      </c>
      <c r="M9104" s="181">
        <v>1678</v>
      </c>
      <c r="N9104" s="181">
        <v>1956</v>
      </c>
      <c r="O9104" s="181">
        <v>4435</v>
      </c>
      <c r="P9104" s="181">
        <v>3595</v>
      </c>
      <c r="Q9104" s="181">
        <v>879</v>
      </c>
      <c r="R9104" s="181">
        <v>2394</v>
      </c>
      <c r="S9104" s="226">
        <f t="shared" si="428"/>
        <v>20011</v>
      </c>
      <c r="T9104" s="181">
        <f t="shared" si="426"/>
        <v>467797.00791954994</v>
      </c>
      <c r="U9104" s="226">
        <f t="shared" si="427"/>
        <v>30690.434498996729</v>
      </c>
    </row>
    <row r="9105" spans="1:21" x14ac:dyDescent="0.25">
      <c r="A9105" s="156" t="s">
        <v>21274</v>
      </c>
      <c r="B9105" s="156" t="s">
        <v>285</v>
      </c>
      <c r="C9105" s="223">
        <v>4.093193531036377</v>
      </c>
      <c r="D9105" s="221">
        <v>4.953892707824707</v>
      </c>
      <c r="E9105" s="221">
        <v>17.803943634033203</v>
      </c>
      <c r="F9105" s="221">
        <v>23.612625122070312</v>
      </c>
      <c r="G9105" s="221">
        <v>58.594863891601563</v>
      </c>
      <c r="H9105" s="221">
        <v>41.597190856933594</v>
      </c>
      <c r="I9105" s="221">
        <v>15.216053009033203</v>
      </c>
      <c r="J9105" s="221">
        <v>2.2558069229125977</v>
      </c>
      <c r="K9105" s="180">
        <v>2085</v>
      </c>
      <c r="L9105" s="181">
        <v>636</v>
      </c>
      <c r="M9105" s="181">
        <v>756</v>
      </c>
      <c r="N9105" s="181">
        <v>933</v>
      </c>
      <c r="O9105" s="181">
        <v>2493</v>
      </c>
      <c r="P9105" s="181">
        <v>1670</v>
      </c>
      <c r="Q9105" s="181">
        <v>406</v>
      </c>
      <c r="R9105" s="181">
        <v>1054</v>
      </c>
      <c r="S9105" s="226">
        <f t="shared" si="428"/>
        <v>10033</v>
      </c>
      <c r="T9105" s="181">
        <f t="shared" si="426"/>
        <v>271274.98733186722</v>
      </c>
      <c r="U9105" s="226">
        <f t="shared" si="427"/>
        <v>17797.350322849084</v>
      </c>
    </row>
    <row r="9106" spans="1:21" x14ac:dyDescent="0.25">
      <c r="A9106" s="156" t="s">
        <v>21275</v>
      </c>
      <c r="B9106" s="156" t="s">
        <v>285</v>
      </c>
      <c r="C9106" s="223">
        <v>1.7554317712783813</v>
      </c>
      <c r="D9106" s="221">
        <v>5.0026335716247559</v>
      </c>
      <c r="E9106" s="221">
        <v>15.899855613708496</v>
      </c>
      <c r="F9106" s="221">
        <v>27.45988655090332</v>
      </c>
      <c r="G9106" s="221">
        <v>84.3458251953125</v>
      </c>
      <c r="H9106" s="221">
        <v>25.530920028686523</v>
      </c>
      <c r="I9106" s="221">
        <v>2.3049080371856689</v>
      </c>
      <c r="J9106" s="221">
        <v>1.8791104555130005</v>
      </c>
      <c r="K9106" s="180">
        <v>2674</v>
      </c>
      <c r="L9106" s="181">
        <v>993</v>
      </c>
      <c r="M9106" s="181">
        <v>1117</v>
      </c>
      <c r="N9106" s="181">
        <v>1165</v>
      </c>
      <c r="O9106" s="181">
        <v>2789</v>
      </c>
      <c r="P9106" s="181">
        <v>2354</v>
      </c>
      <c r="Q9106" s="181">
        <v>553</v>
      </c>
      <c r="R9106" s="181">
        <v>1354</v>
      </c>
      <c r="S9106" s="226">
        <f t="shared" si="428"/>
        <v>12999</v>
      </c>
      <c r="T9106" s="181">
        <f t="shared" si="426"/>
        <v>358571.76816391945</v>
      </c>
      <c r="U9106" s="226">
        <f t="shared" si="427"/>
        <v>23524.5697978401</v>
      </c>
    </row>
    <row r="9107" spans="1:21" x14ac:dyDescent="0.25">
      <c r="A9107" s="156" t="s">
        <v>21276</v>
      </c>
      <c r="B9107" s="156" t="s">
        <v>285</v>
      </c>
      <c r="C9107" s="223">
        <v>2.3860983848571777</v>
      </c>
      <c r="D9107" s="221">
        <v>11.144719123840332</v>
      </c>
      <c r="E9107" s="221">
        <v>21.663467407226563</v>
      </c>
      <c r="F9107" s="221">
        <v>58.508773803710938</v>
      </c>
      <c r="G9107" s="221">
        <v>94.41693115234375</v>
      </c>
      <c r="H9107" s="221">
        <v>18.806800842285156</v>
      </c>
      <c r="I9107" s="221">
        <v>9.4128618240356445</v>
      </c>
      <c r="J9107" s="221">
        <v>1.4008309841156006</v>
      </c>
      <c r="K9107" s="180">
        <v>2711.2041015625</v>
      </c>
      <c r="L9107" s="181">
        <v>943.2928466796875</v>
      </c>
      <c r="M9107" s="181">
        <v>1261.340576171875</v>
      </c>
      <c r="N9107" s="181">
        <v>1289.144287109375</v>
      </c>
      <c r="O9107" s="181">
        <v>2964.828369140625</v>
      </c>
      <c r="P9107" s="181">
        <v>2294.14794921875</v>
      </c>
      <c r="Q9107" s="181">
        <v>452.31942749023437</v>
      </c>
      <c r="R9107" s="181">
        <v>1131.1375732421875</v>
      </c>
      <c r="S9107" s="226">
        <f t="shared" si="428"/>
        <v>13047.415130615234</v>
      </c>
      <c r="T9107" s="181">
        <f t="shared" si="426"/>
        <v>448650.92793421715</v>
      </c>
      <c r="U9107" s="226">
        <f t="shared" si="427"/>
        <v>29434.330881926435</v>
      </c>
    </row>
    <row r="9108" spans="1:21" x14ac:dyDescent="0.25">
      <c r="A9108" s="156" t="s">
        <v>21277</v>
      </c>
      <c r="B9108" s="156" t="s">
        <v>285</v>
      </c>
      <c r="C9108" s="223">
        <v>0.11642349511384964</v>
      </c>
      <c r="D9108" s="221">
        <v>1.2149118185043335</v>
      </c>
      <c r="E9108" s="221">
        <v>14.44221019744873</v>
      </c>
      <c r="F9108" s="221">
        <v>6.3066515922546387</v>
      </c>
      <c r="G9108" s="221">
        <v>27.349973678588867</v>
      </c>
      <c r="H9108" s="221">
        <v>15.434407234191895</v>
      </c>
      <c r="I9108" s="221">
        <v>21.159017562866211</v>
      </c>
      <c r="J9108" s="221">
        <v>0.50294214487075806</v>
      </c>
      <c r="K9108" s="180">
        <v>3172.646728515625</v>
      </c>
      <c r="L9108" s="181">
        <v>937.414306640625</v>
      </c>
      <c r="M9108" s="181">
        <v>991.11083984375</v>
      </c>
      <c r="N9108" s="181">
        <v>1190.4251708984375</v>
      </c>
      <c r="O9108" s="181">
        <v>3715.983154296875</v>
      </c>
      <c r="P9108" s="181">
        <v>2637.50146484375</v>
      </c>
      <c r="Q9108" s="181">
        <v>587.93170166015625</v>
      </c>
      <c r="R9108" s="181">
        <v>1533.5369873046875</v>
      </c>
      <c r="S9108" s="226">
        <f t="shared" si="428"/>
        <v>14766.550354003906</v>
      </c>
      <c r="T9108" s="181">
        <f t="shared" si="426"/>
        <v>178881.32495047007</v>
      </c>
      <c r="U9108" s="226">
        <f t="shared" si="427"/>
        <v>11735.743268008016</v>
      </c>
    </row>
    <row r="9109" spans="1:21" x14ac:dyDescent="0.25">
      <c r="A9109" s="156" t="s">
        <v>21278</v>
      </c>
      <c r="B9109" s="156" t="s">
        <v>285</v>
      </c>
      <c r="C9109" s="223">
        <v>0.56010627746582031</v>
      </c>
      <c r="D9109" s="221">
        <v>4.2900943756103516</v>
      </c>
      <c r="E9109" s="221">
        <v>0.92768776416778564</v>
      </c>
      <c r="F9109" s="221">
        <v>12.921278953552246</v>
      </c>
      <c r="G9109" s="221">
        <v>24.583038330078125</v>
      </c>
      <c r="H9109" s="221">
        <v>26.686437606811523</v>
      </c>
      <c r="I9109" s="221">
        <v>11.058670043945313</v>
      </c>
      <c r="J9109" s="221">
        <v>0.21330329775810242</v>
      </c>
      <c r="K9109" s="180">
        <v>2897</v>
      </c>
      <c r="L9109" s="181">
        <v>851</v>
      </c>
      <c r="M9109" s="181">
        <v>869</v>
      </c>
      <c r="N9109" s="181">
        <v>1029</v>
      </c>
      <c r="O9109" s="181">
        <v>3192</v>
      </c>
      <c r="P9109" s="181">
        <v>2152</v>
      </c>
      <c r="Q9109" s="181">
        <v>533</v>
      </c>
      <c r="R9109" s="181">
        <v>1303</v>
      </c>
      <c r="S9109" s="226">
        <f t="shared" si="428"/>
        <v>12826</v>
      </c>
      <c r="T9109" s="181">
        <f t="shared" si="426"/>
        <v>161446.13231959939</v>
      </c>
      <c r="U9109" s="226">
        <f t="shared" si="427"/>
        <v>10591.884653360463</v>
      </c>
    </row>
    <row r="9110" spans="1:21" x14ac:dyDescent="0.25">
      <c r="A9110" s="156" t="s">
        <v>21279</v>
      </c>
      <c r="B9110" s="156" t="s">
        <v>285</v>
      </c>
      <c r="C9110" s="223">
        <v>2.2489571571350098</v>
      </c>
      <c r="D9110" s="221">
        <v>3.480269193649292</v>
      </c>
      <c r="E9110" s="221">
        <v>4.7469062805175781</v>
      </c>
      <c r="F9110" s="221">
        <v>16.926559448242187</v>
      </c>
      <c r="G9110" s="221">
        <v>33.732460021972656</v>
      </c>
      <c r="H9110" s="221">
        <v>18.499309539794922</v>
      </c>
      <c r="I9110" s="221">
        <v>28.855791091918945</v>
      </c>
      <c r="J9110" s="221">
        <v>1.1061469316482544</v>
      </c>
      <c r="K9110" s="180">
        <v>3981.45263671875</v>
      </c>
      <c r="L9110" s="181">
        <v>1100.9141845703125</v>
      </c>
      <c r="M9110" s="181">
        <v>1053.1705322265625</v>
      </c>
      <c r="N9110" s="181">
        <v>1387.3765869140625</v>
      </c>
      <c r="O9110" s="181">
        <v>3831.668212890625</v>
      </c>
      <c r="P9110" s="181">
        <v>2556.6298828125</v>
      </c>
      <c r="Q9110" s="181">
        <v>577.60552978515625</v>
      </c>
      <c r="R9110" s="181">
        <v>1335.8883056640625</v>
      </c>
      <c r="S9110" s="226">
        <f t="shared" si="428"/>
        <v>15824.705871582031</v>
      </c>
      <c r="T9110" s="181">
        <f t="shared" si="426"/>
        <v>235960.84385492402</v>
      </c>
      <c r="U9110" s="226">
        <f t="shared" si="427"/>
        <v>15480.519755489648</v>
      </c>
    </row>
    <row r="9111" spans="1:21" x14ac:dyDescent="0.25">
      <c r="A9111" s="156" t="s">
        <v>21280</v>
      </c>
      <c r="B9111" s="156" t="s">
        <v>285</v>
      </c>
      <c r="C9111" s="223">
        <v>-0.39511784911155701</v>
      </c>
      <c r="D9111" s="221">
        <v>1.6995892524719238</v>
      </c>
      <c r="E9111" s="221">
        <v>2.2943592071533203</v>
      </c>
      <c r="F9111" s="221">
        <v>6.5859904289245605</v>
      </c>
      <c r="G9111" s="221">
        <v>23.020967483520508</v>
      </c>
      <c r="H9111" s="221">
        <v>9.426783561706543</v>
      </c>
      <c r="I9111" s="221">
        <v>4.8729654401540756E-2</v>
      </c>
      <c r="J9111" s="221">
        <v>-0.37706804275512695</v>
      </c>
      <c r="K9111" s="180">
        <v>2412</v>
      </c>
      <c r="L9111" s="181">
        <v>714</v>
      </c>
      <c r="M9111" s="181">
        <v>885</v>
      </c>
      <c r="N9111" s="181">
        <v>1293</v>
      </c>
      <c r="O9111" s="181">
        <v>3031</v>
      </c>
      <c r="P9111" s="181">
        <v>2253</v>
      </c>
      <c r="Q9111" s="181">
        <v>593</v>
      </c>
      <c r="R9111" s="181">
        <v>1458</v>
      </c>
      <c r="S9111" s="226">
        <f t="shared" si="428"/>
        <v>12639</v>
      </c>
      <c r="T9111" s="181">
        <f t="shared" si="426"/>
        <v>101300.90328293666</v>
      </c>
      <c r="U9111" s="226">
        <f t="shared" si="427"/>
        <v>6645.9782432572538</v>
      </c>
    </row>
    <row r="9112" spans="1:21" x14ac:dyDescent="0.25">
      <c r="A9112" s="156" t="s">
        <v>21281</v>
      </c>
      <c r="B9112" s="156" t="s">
        <v>285</v>
      </c>
      <c r="C9112" s="223">
        <v>-4.234747588634491E-2</v>
      </c>
      <c r="D9112" s="221">
        <v>1.989159107208252</v>
      </c>
      <c r="E9112" s="221">
        <v>-0.20065584778785706</v>
      </c>
      <c r="F9112" s="221">
        <v>14.49163818359375</v>
      </c>
      <c r="G9112" s="221">
        <v>22.069032669067383</v>
      </c>
      <c r="H9112" s="221">
        <v>9.0496454238891602</v>
      </c>
      <c r="I9112" s="221">
        <v>14.429472923278809</v>
      </c>
      <c r="J9112" s="221">
        <v>5.841397762298584</v>
      </c>
      <c r="K9112" s="180">
        <v>1709</v>
      </c>
      <c r="L9112" s="181">
        <v>436</v>
      </c>
      <c r="M9112" s="181">
        <v>607</v>
      </c>
      <c r="N9112" s="181">
        <v>960</v>
      </c>
      <c r="O9112" s="181">
        <v>2160</v>
      </c>
      <c r="P9112" s="181">
        <v>1548</v>
      </c>
      <c r="Q9112" s="181">
        <v>398</v>
      </c>
      <c r="R9112" s="181">
        <v>905</v>
      </c>
      <c r="S9112" s="226">
        <f t="shared" si="428"/>
        <v>8723</v>
      </c>
      <c r="T9112" s="181">
        <f t="shared" si="426"/>
        <v>87292.432970806956</v>
      </c>
      <c r="U9112" s="226">
        <f t="shared" si="427"/>
        <v>5726.9342278677968</v>
      </c>
    </row>
    <row r="9113" spans="1:21" x14ac:dyDescent="0.25">
      <c r="A9113" s="156" t="s">
        <v>21282</v>
      </c>
      <c r="B9113" s="156" t="s">
        <v>285</v>
      </c>
      <c r="C9113" s="223">
        <v>1.1079361438751221</v>
      </c>
      <c r="D9113" s="221">
        <v>7.956028938293457</v>
      </c>
      <c r="E9113" s="221">
        <v>1.1123366355895996</v>
      </c>
      <c r="F9113" s="221">
        <v>17.514808654785156</v>
      </c>
      <c r="G9113" s="221">
        <v>33.10406494140625</v>
      </c>
      <c r="H9113" s="221">
        <v>22.125984191894531</v>
      </c>
      <c r="I9113" s="221">
        <v>6.0119132995605469</v>
      </c>
      <c r="J9113" s="221">
        <v>1.5572855472564697</v>
      </c>
      <c r="K9113" s="180">
        <v>2634</v>
      </c>
      <c r="L9113" s="181">
        <v>804</v>
      </c>
      <c r="M9113" s="181">
        <v>968</v>
      </c>
      <c r="N9113" s="181">
        <v>1436</v>
      </c>
      <c r="O9113" s="181">
        <v>3675</v>
      </c>
      <c r="P9113" s="181">
        <v>2574</v>
      </c>
      <c r="Q9113" s="181">
        <v>692</v>
      </c>
      <c r="R9113" s="181">
        <v>1841</v>
      </c>
      <c r="S9113" s="226">
        <f t="shared" si="428"/>
        <v>14624</v>
      </c>
      <c r="T9113" s="181">
        <f t="shared" si="426"/>
        <v>221179.88682627678</v>
      </c>
      <c r="U9113" s="226">
        <f t="shared" si="427"/>
        <v>14510.795738789229</v>
      </c>
    </row>
    <row r="9114" spans="1:21" x14ac:dyDescent="0.25">
      <c r="A9114" s="156" t="s">
        <v>21283</v>
      </c>
      <c r="B9114" s="156" t="s">
        <v>285</v>
      </c>
      <c r="C9114" s="223">
        <v>1.8233299255371094</v>
      </c>
      <c r="D9114" s="221">
        <v>2.0370750427246094</v>
      </c>
      <c r="E9114" s="221">
        <v>1.6616746187210083</v>
      </c>
      <c r="F9114" s="221">
        <v>14.480746269226074</v>
      </c>
      <c r="G9114" s="221">
        <v>21.379556655883789</v>
      </c>
      <c r="H9114" s="221">
        <v>6.0957040786743164</v>
      </c>
      <c r="I9114" s="221">
        <v>1.1749733686447144</v>
      </c>
      <c r="J9114" s="221">
        <v>0.84606260061264038</v>
      </c>
      <c r="K9114" s="180">
        <v>3020</v>
      </c>
      <c r="L9114" s="181">
        <v>995</v>
      </c>
      <c r="M9114" s="181">
        <v>1120</v>
      </c>
      <c r="N9114" s="181">
        <v>1330</v>
      </c>
      <c r="O9114" s="181">
        <v>3603</v>
      </c>
      <c r="P9114" s="181">
        <v>2802</v>
      </c>
      <c r="Q9114" s="181">
        <v>650</v>
      </c>
      <c r="R9114" s="181">
        <v>1858</v>
      </c>
      <c r="S9114" s="226">
        <f t="shared" si="428"/>
        <v>15378</v>
      </c>
      <c r="T9114" s="181">
        <f t="shared" si="426"/>
        <v>125100.23661482334</v>
      </c>
      <c r="U9114" s="226">
        <f t="shared" si="427"/>
        <v>8207.3646317475177</v>
      </c>
    </row>
    <row r="9115" spans="1:21" x14ac:dyDescent="0.25">
      <c r="A9115" s="156" t="s">
        <v>21284</v>
      </c>
      <c r="B9115" s="156" t="s">
        <v>285</v>
      </c>
      <c r="C9115" s="223">
        <v>1.5119448900222778</v>
      </c>
      <c r="D9115" s="221">
        <v>2.4794540405273437</v>
      </c>
      <c r="E9115" s="221">
        <v>2.1040537357330322</v>
      </c>
      <c r="F9115" s="221">
        <v>65.886299133300781</v>
      </c>
      <c r="G9115" s="221">
        <v>149.29298400878906</v>
      </c>
      <c r="H9115" s="221">
        <v>4.0689778327941895</v>
      </c>
      <c r="I9115" s="221">
        <v>1.6173526048660278</v>
      </c>
      <c r="J9115" s="221">
        <v>1.1915549039840698</v>
      </c>
      <c r="K9115" s="180">
        <v>32.835037231445313</v>
      </c>
      <c r="L9115" s="181">
        <v>9.1949577331542969</v>
      </c>
      <c r="M9115" s="181">
        <v>16.439035415649414</v>
      </c>
      <c r="N9115" s="181">
        <v>23.711801528930664</v>
      </c>
      <c r="O9115" s="181">
        <v>59.143230438232422</v>
      </c>
      <c r="P9115" s="181">
        <v>31.658769607543945</v>
      </c>
      <c r="Q9115" s="181">
        <v>7.7461419105529785</v>
      </c>
      <c r="R9115" s="181">
        <v>18.432949066162109</v>
      </c>
      <c r="S9115" s="226">
        <f t="shared" si="428"/>
        <v>199.16192293167114</v>
      </c>
      <c r="T9115" s="181">
        <f t="shared" si="426"/>
        <v>10662.295005703612</v>
      </c>
      <c r="U9115" s="226">
        <f t="shared" si="427"/>
        <v>699.51380821529881</v>
      </c>
    </row>
    <row r="9116" spans="1:21" x14ac:dyDescent="0.25">
      <c r="A9116" s="156" t="s">
        <v>21285</v>
      </c>
      <c r="B9116" s="156" t="s">
        <v>285</v>
      </c>
      <c r="C9116" s="223">
        <v>0.99140208959579468</v>
      </c>
      <c r="D9116" s="221">
        <v>1.9589115381240845</v>
      </c>
      <c r="E9116" s="221">
        <v>2.0118198394775391</v>
      </c>
      <c r="F9116" s="221">
        <v>6.2008624076843262</v>
      </c>
      <c r="G9116" s="221">
        <v>31.97441291809082</v>
      </c>
      <c r="H9116" s="221">
        <v>27.227231979370117</v>
      </c>
      <c r="I9116" s="221">
        <v>42.759902954101563</v>
      </c>
      <c r="J9116" s="221">
        <v>1.0785983800888062</v>
      </c>
      <c r="K9116" s="180">
        <v>2046</v>
      </c>
      <c r="L9116" s="181">
        <v>541</v>
      </c>
      <c r="M9116" s="181">
        <v>698</v>
      </c>
      <c r="N9116" s="181">
        <v>1109</v>
      </c>
      <c r="O9116" s="181">
        <v>2774</v>
      </c>
      <c r="P9116" s="181">
        <v>1838</v>
      </c>
      <c r="Q9116" s="181">
        <v>457</v>
      </c>
      <c r="R9116" s="181">
        <v>1037</v>
      </c>
      <c r="S9116" s="226">
        <f t="shared" si="428"/>
        <v>10500</v>
      </c>
      <c r="T9116" s="181">
        <f t="shared" si="426"/>
        <v>170769.64245855808</v>
      </c>
      <c r="U9116" s="226">
        <f t="shared" si="427"/>
        <v>11203.565729502903</v>
      </c>
    </row>
    <row r="9117" spans="1:21" x14ac:dyDescent="0.25">
      <c r="A9117" s="156" t="s">
        <v>21286</v>
      </c>
      <c r="B9117" s="156" t="s">
        <v>285</v>
      </c>
      <c r="C9117" s="223">
        <v>0.22242993116378784</v>
      </c>
      <c r="D9117" s="221">
        <v>2.1363346576690674</v>
      </c>
      <c r="E9117" s="221">
        <v>0.93063074350357056</v>
      </c>
      <c r="F9117" s="221">
        <v>9.9133024215698242</v>
      </c>
      <c r="G9117" s="221">
        <v>24.834243774414063</v>
      </c>
      <c r="H9117" s="221">
        <v>17.371076583862305</v>
      </c>
      <c r="I9117" s="221">
        <v>0.32783770561218262</v>
      </c>
      <c r="J9117" s="221">
        <v>1.1916489601135254</v>
      </c>
      <c r="K9117" s="180">
        <v>1221</v>
      </c>
      <c r="L9117" s="181">
        <v>305</v>
      </c>
      <c r="M9117" s="181">
        <v>444</v>
      </c>
      <c r="N9117" s="181">
        <v>772</v>
      </c>
      <c r="O9117" s="181">
        <v>1951</v>
      </c>
      <c r="P9117" s="181">
        <v>1412</v>
      </c>
      <c r="Q9117" s="181">
        <v>372</v>
      </c>
      <c r="R9117" s="181">
        <v>907</v>
      </c>
      <c r="S9117" s="226">
        <f t="shared" si="428"/>
        <v>7384</v>
      </c>
      <c r="T9117" s="181">
        <f t="shared" si="426"/>
        <v>83171.78950971365</v>
      </c>
      <c r="U9117" s="226">
        <f t="shared" si="427"/>
        <v>5456.5940245415022</v>
      </c>
    </row>
    <row r="9118" spans="1:21" x14ac:dyDescent="0.25">
      <c r="A9118" s="156" t="s">
        <v>21287</v>
      </c>
      <c r="B9118" s="156" t="s">
        <v>285</v>
      </c>
      <c r="C9118" s="223">
        <v>0.53922134637832642</v>
      </c>
      <c r="D9118" s="221">
        <v>1.5208002328872681</v>
      </c>
      <c r="E9118" s="221">
        <v>3.3233916759490967</v>
      </c>
      <c r="F9118" s="221">
        <v>16.737293243408203</v>
      </c>
      <c r="G9118" s="221">
        <v>27.384056091308594</v>
      </c>
      <c r="H9118" s="221">
        <v>14.941572189331055</v>
      </c>
      <c r="I9118" s="221">
        <v>6.8046727180480957</v>
      </c>
      <c r="J9118" s="221">
        <v>3.3351731300354004</v>
      </c>
      <c r="K9118" s="180">
        <v>2475</v>
      </c>
      <c r="L9118" s="181">
        <v>597</v>
      </c>
      <c r="M9118" s="181">
        <v>823</v>
      </c>
      <c r="N9118" s="181">
        <v>1368</v>
      </c>
      <c r="O9118" s="181">
        <v>4280</v>
      </c>
      <c r="P9118" s="181">
        <v>2719</v>
      </c>
      <c r="Q9118" s="181">
        <v>632</v>
      </c>
      <c r="R9118" s="181">
        <v>1633</v>
      </c>
      <c r="S9118" s="226">
        <f t="shared" si="428"/>
        <v>14527</v>
      </c>
      <c r="T9118" s="181">
        <f t="shared" si="426"/>
        <v>195451.04481035471</v>
      </c>
      <c r="U9118" s="226">
        <f t="shared" si="427"/>
        <v>12822.821409632152</v>
      </c>
    </row>
    <row r="9119" spans="1:21" x14ac:dyDescent="0.25">
      <c r="A9119" s="156" t="s">
        <v>21288</v>
      </c>
      <c r="B9119" s="156" t="s">
        <v>285</v>
      </c>
      <c r="C9119" s="223">
        <v>1.7278478145599365</v>
      </c>
      <c r="D9119" s="221">
        <v>10.50829029083252</v>
      </c>
      <c r="E9119" s="221">
        <v>7.047889232635498</v>
      </c>
      <c r="F9119" s="221">
        <v>10.312217712402344</v>
      </c>
      <c r="G9119" s="221">
        <v>21.969762802124023</v>
      </c>
      <c r="H9119" s="221">
        <v>10.087777137756348</v>
      </c>
      <c r="I9119" s="221">
        <v>1.8332556486129761</v>
      </c>
      <c r="J9119" s="221">
        <v>6.8995628356933594</v>
      </c>
      <c r="K9119" s="180">
        <v>1299</v>
      </c>
      <c r="L9119" s="181">
        <v>389</v>
      </c>
      <c r="M9119" s="181">
        <v>602</v>
      </c>
      <c r="N9119" s="181">
        <v>761</v>
      </c>
      <c r="O9119" s="181">
        <v>1831</v>
      </c>
      <c r="P9119" s="181">
        <v>996</v>
      </c>
      <c r="Q9119" s="181">
        <v>231</v>
      </c>
      <c r="R9119" s="181">
        <v>687</v>
      </c>
      <c r="S9119" s="226">
        <f t="shared" si="428"/>
        <v>6796</v>
      </c>
      <c r="T9119" s="181">
        <f t="shared" si="426"/>
        <v>73860.169674277306</v>
      </c>
      <c r="U9119" s="226">
        <f t="shared" si="427"/>
        <v>4845.693027312027</v>
      </c>
    </row>
    <row r="9120" spans="1:21" x14ac:dyDescent="0.25">
      <c r="A9120" s="156" t="s">
        <v>21289</v>
      </c>
      <c r="B9120" s="156" t="s">
        <v>285</v>
      </c>
      <c r="C9120" s="223">
        <v>4.2726702690124512</v>
      </c>
      <c r="D9120" s="221">
        <v>4.917844295501709</v>
      </c>
      <c r="E9120" s="221">
        <v>5.1343564987182617</v>
      </c>
      <c r="F9120" s="221">
        <v>11.512893676757813</v>
      </c>
      <c r="G9120" s="221">
        <v>38.542469024658203</v>
      </c>
      <c r="H9120" s="221">
        <v>35.046390533447266</v>
      </c>
      <c r="I9120" s="221">
        <v>14.255988121032715</v>
      </c>
      <c r="J9120" s="221">
        <v>5.435122013092041</v>
      </c>
      <c r="K9120" s="180">
        <v>2199</v>
      </c>
      <c r="L9120" s="181">
        <v>574</v>
      </c>
      <c r="M9120" s="181">
        <v>1084</v>
      </c>
      <c r="N9120" s="181">
        <v>1790</v>
      </c>
      <c r="O9120" s="181">
        <v>3734</v>
      </c>
      <c r="P9120" s="181">
        <v>2048</v>
      </c>
      <c r="Q9120" s="181">
        <v>413</v>
      </c>
      <c r="R9120" s="181">
        <v>930</v>
      </c>
      <c r="S9120" s="226">
        <f t="shared" si="428"/>
        <v>12772</v>
      </c>
      <c r="T9120" s="181">
        <f t="shared" si="426"/>
        <v>265027.14038991928</v>
      </c>
      <c r="U9120" s="226">
        <f t="shared" si="427"/>
        <v>17387.452153161375</v>
      </c>
    </row>
    <row r="9121" spans="1:21" x14ac:dyDescent="0.25">
      <c r="A9121" s="156" t="s">
        <v>21290</v>
      </c>
      <c r="B9121" s="156" t="s">
        <v>285</v>
      </c>
      <c r="C9121" s="223">
        <v>1.2335330247879028</v>
      </c>
      <c r="D9121" s="221">
        <v>8.221491813659668</v>
      </c>
      <c r="E9121" s="221">
        <v>6.5655035972595215</v>
      </c>
      <c r="F9121" s="221">
        <v>8.7717466354370117</v>
      </c>
      <c r="G9121" s="221">
        <v>30.010166168212891</v>
      </c>
      <c r="H9121" s="221">
        <v>18.79057502746582</v>
      </c>
      <c r="I9121" s="221">
        <v>6.8953909873962402</v>
      </c>
      <c r="J9121" s="221">
        <v>0.91314303874969482</v>
      </c>
      <c r="K9121" s="180">
        <v>2219.601318359375</v>
      </c>
      <c r="L9121" s="181">
        <v>638.69622802734375</v>
      </c>
      <c r="M9121" s="181">
        <v>1145.430419921875</v>
      </c>
      <c r="N9121" s="181">
        <v>1580.905029296875</v>
      </c>
      <c r="O9121" s="181">
        <v>3336.879638671875</v>
      </c>
      <c r="P9121" s="181">
        <v>1758.6138916015625</v>
      </c>
      <c r="Q9121" s="181">
        <v>403.80380249023437</v>
      </c>
      <c r="R9121" s="181">
        <v>1023.1455688476562</v>
      </c>
      <c r="S9121" s="226">
        <f t="shared" si="428"/>
        <v>12107.075897216797</v>
      </c>
      <c r="T9121" s="181">
        <f t="shared" si="426"/>
        <v>166280.95532082935</v>
      </c>
      <c r="U9121" s="226">
        <f t="shared" si="427"/>
        <v>10909.079539435939</v>
      </c>
    </row>
    <row r="9122" spans="1:21" x14ac:dyDescent="0.25">
      <c r="A9122" s="156" t="s">
        <v>21291</v>
      </c>
      <c r="B9122" s="156" t="s">
        <v>285</v>
      </c>
      <c r="C9122" s="223">
        <v>1.8907084465026855</v>
      </c>
      <c r="D9122" s="221">
        <v>0.4712865948677063</v>
      </c>
      <c r="E9122" s="221">
        <v>7.884157657623291</v>
      </c>
      <c r="F9122" s="221">
        <v>20.368131637573242</v>
      </c>
      <c r="G9122" s="221">
        <v>42.024337768554687</v>
      </c>
      <c r="H9122" s="221">
        <v>38.931766510009766</v>
      </c>
      <c r="I9122" s="221">
        <v>26.609260559082031</v>
      </c>
      <c r="J9122" s="221">
        <v>1.5703185796737671</v>
      </c>
      <c r="K9122" s="180">
        <v>1938.89208984375</v>
      </c>
      <c r="L9122" s="181">
        <v>480.99945068359375</v>
      </c>
      <c r="M9122" s="181">
        <v>742.08837890625</v>
      </c>
      <c r="N9122" s="181">
        <v>1052.2410888671875</v>
      </c>
      <c r="O9122" s="181">
        <v>2499.6201171875</v>
      </c>
      <c r="P9122" s="181">
        <v>1447.3790283203125</v>
      </c>
      <c r="Q9122" s="181">
        <v>359.21633911132812</v>
      </c>
      <c r="R9122" s="181">
        <v>1135.47412109375</v>
      </c>
      <c r="S9122" s="226">
        <f t="shared" si="428"/>
        <v>9655.9106140136719</v>
      </c>
      <c r="T9122" s="181">
        <f t="shared" si="426"/>
        <v>203910.93478546609</v>
      </c>
      <c r="U9122" s="226">
        <f t="shared" si="427"/>
        <v>13377.843555465384</v>
      </c>
    </row>
    <row r="9123" spans="1:21" x14ac:dyDescent="0.25">
      <c r="A9123" s="156" t="s">
        <v>21292</v>
      </c>
      <c r="B9123" s="156" t="s">
        <v>285</v>
      </c>
      <c r="C9123" s="223">
        <v>1.3665326833724976</v>
      </c>
      <c r="D9123" s="221">
        <v>-1.2543883323669434</v>
      </c>
      <c r="E9123" s="221">
        <v>15.562981605529785</v>
      </c>
      <c r="F9123" s="221">
        <v>20.594223022460937</v>
      </c>
      <c r="G9123" s="221">
        <v>28.767139434814453</v>
      </c>
      <c r="H9123" s="221">
        <v>42.405960083007813</v>
      </c>
      <c r="I9123" s="221">
        <v>1.4719405174255371</v>
      </c>
      <c r="J9123" s="221">
        <v>-0.21356183290481567</v>
      </c>
      <c r="K9123" s="180">
        <v>1420</v>
      </c>
      <c r="L9123" s="181">
        <v>374</v>
      </c>
      <c r="M9123" s="181">
        <v>603</v>
      </c>
      <c r="N9123" s="181">
        <v>899</v>
      </c>
      <c r="O9123" s="181">
        <v>2062</v>
      </c>
      <c r="P9123" s="181">
        <v>1401</v>
      </c>
      <c r="Q9123" s="181">
        <v>350</v>
      </c>
      <c r="R9123" s="181">
        <v>959</v>
      </c>
      <c r="S9123" s="226">
        <f t="shared" si="428"/>
        <v>8068</v>
      </c>
      <c r="T9123" s="181">
        <f t="shared" si="426"/>
        <v>148408.98455363512</v>
      </c>
      <c r="U9123" s="226">
        <f t="shared" si="427"/>
        <v>9736.5655239275566</v>
      </c>
    </row>
    <row r="9124" spans="1:21" x14ac:dyDescent="0.25">
      <c r="A9124" s="156" t="s">
        <v>21293</v>
      </c>
      <c r="B9124" s="156" t="s">
        <v>285</v>
      </c>
      <c r="C9124" s="223">
        <v>-7.8348498791456223E-3</v>
      </c>
      <c r="D9124" s="221">
        <v>2.0186214447021484</v>
      </c>
      <c r="E9124" s="221">
        <v>0.58427411317825317</v>
      </c>
      <c r="F9124" s="221">
        <v>3.9348342418670654</v>
      </c>
      <c r="G9124" s="221">
        <v>13.158341407775879</v>
      </c>
      <c r="H9124" s="221">
        <v>2.5491981506347656</v>
      </c>
      <c r="I9124" s="221">
        <v>9.7572915256023407E-2</v>
      </c>
      <c r="J9124" s="221">
        <v>-0.32822474837303162</v>
      </c>
      <c r="K9124" s="180">
        <v>790.65301513671875</v>
      </c>
      <c r="L9124" s="181">
        <v>184.96682739257812</v>
      </c>
      <c r="M9124" s="181">
        <v>214.36906433105469</v>
      </c>
      <c r="N9124" s="181">
        <v>354.4306640625</v>
      </c>
      <c r="O9124" s="181">
        <v>1208.699462890625</v>
      </c>
      <c r="P9124" s="181">
        <v>898.1048583984375</v>
      </c>
      <c r="Q9124" s="181">
        <v>252.32469177246094</v>
      </c>
      <c r="R9124" s="181">
        <v>561.3155517578125</v>
      </c>
      <c r="S9124" s="226">
        <f t="shared" si="428"/>
        <v>4464.8641357421875</v>
      </c>
      <c r="T9124" s="181">
        <f t="shared" si="426"/>
        <v>19921.369401178086</v>
      </c>
      <c r="U9124" s="226">
        <f t="shared" si="427"/>
        <v>1306.9674931360814</v>
      </c>
    </row>
    <row r="9125" spans="1:21" x14ac:dyDescent="0.25">
      <c r="A9125" s="156" t="s">
        <v>21294</v>
      </c>
      <c r="B9125" s="156" t="s">
        <v>285</v>
      </c>
      <c r="C9125" s="223">
        <v>0.84284013509750366</v>
      </c>
      <c r="D9125" s="221">
        <v>-0.89694029092788696</v>
      </c>
      <c r="E9125" s="221">
        <v>1.4349491596221924</v>
      </c>
      <c r="F9125" s="221">
        <v>6.5722017288208008</v>
      </c>
      <c r="G9125" s="221">
        <v>17.639188766479492</v>
      </c>
      <c r="H9125" s="221">
        <v>15.428332328796387</v>
      </c>
      <c r="I9125" s="221">
        <v>0.94824796915054321</v>
      </c>
      <c r="J9125" s="221">
        <v>0.52245026826858521</v>
      </c>
      <c r="K9125" s="180">
        <v>1184.627197265625</v>
      </c>
      <c r="L9125" s="181">
        <v>248.21551513671875</v>
      </c>
      <c r="M9125" s="181">
        <v>464.05511474609375</v>
      </c>
      <c r="N9125" s="181">
        <v>813.5491943359375</v>
      </c>
      <c r="O9125" s="181">
        <v>2453.929931640625</v>
      </c>
      <c r="P9125" s="181">
        <v>1293.377197265625</v>
      </c>
      <c r="Q9125" s="181">
        <v>305.49603271484375</v>
      </c>
      <c r="R9125" s="181">
        <v>737.1751708984375</v>
      </c>
      <c r="S9125" s="226">
        <f t="shared" si="428"/>
        <v>7500.4253540039062</v>
      </c>
      <c r="T9125" s="181">
        <f t="shared" si="426"/>
        <v>70703.331637269323</v>
      </c>
      <c r="U9125" s="226">
        <f t="shared" si="427"/>
        <v>4638.584539317173</v>
      </c>
    </row>
    <row r="9126" spans="1:21" x14ac:dyDescent="0.25">
      <c r="A9126" s="156" t="s">
        <v>21295</v>
      </c>
      <c r="B9126" s="156" t="s">
        <v>285</v>
      </c>
      <c r="C9126" s="223">
        <v>-1.3773269653320313</v>
      </c>
      <c r="D9126" s="221">
        <v>0.42118507623672485</v>
      </c>
      <c r="E9126" s="221">
        <v>7.7099289894104004</v>
      </c>
      <c r="F9126" s="221">
        <v>2.3496468067169189</v>
      </c>
      <c r="G9126" s="221">
        <v>16.174354553222656</v>
      </c>
      <c r="H9126" s="221">
        <v>13.064144134521484</v>
      </c>
      <c r="I9126" s="221">
        <v>-0.80250978469848633</v>
      </c>
      <c r="J9126" s="221">
        <v>-1.6977168321609497</v>
      </c>
      <c r="K9126" s="180">
        <v>1890</v>
      </c>
      <c r="L9126" s="181">
        <v>442</v>
      </c>
      <c r="M9126" s="181">
        <v>543</v>
      </c>
      <c r="N9126" s="181">
        <v>886</v>
      </c>
      <c r="O9126" s="181">
        <v>2513</v>
      </c>
      <c r="P9126" s="181">
        <v>1867</v>
      </c>
      <c r="Q9126" s="181">
        <v>571</v>
      </c>
      <c r="R9126" s="181">
        <v>1405</v>
      </c>
      <c r="S9126" s="226">
        <f t="shared" si="428"/>
        <v>10117</v>
      </c>
      <c r="T9126" s="181">
        <f t="shared" si="426"/>
        <v>66044.679206371307</v>
      </c>
      <c r="U9126" s="226">
        <f t="shared" si="427"/>
        <v>4332.9475539077748</v>
      </c>
    </row>
    <row r="9127" spans="1:21" x14ac:dyDescent="0.25">
      <c r="A9127" s="156" t="s">
        <v>21296</v>
      </c>
      <c r="B9127" s="156" t="s">
        <v>285</v>
      </c>
      <c r="C9127" s="223">
        <v>0.67577874660491943</v>
      </c>
      <c r="D9127" s="221">
        <v>-1.0636929273605347</v>
      </c>
      <c r="E9127" s="221">
        <v>12.050576210021973</v>
      </c>
      <c r="F9127" s="221">
        <v>4.5959420204162598</v>
      </c>
      <c r="G9127" s="221">
        <v>13.588940620422363</v>
      </c>
      <c r="H9127" s="221">
        <v>17.845308303833008</v>
      </c>
      <c r="I9127" s="221">
        <v>17.159664154052734</v>
      </c>
      <c r="J9127" s="221">
        <v>1.4658257961273193</v>
      </c>
      <c r="K9127" s="180">
        <v>1272</v>
      </c>
      <c r="L9127" s="181">
        <v>412</v>
      </c>
      <c r="M9127" s="181">
        <v>681</v>
      </c>
      <c r="N9127" s="181">
        <v>1417</v>
      </c>
      <c r="O9127" s="181">
        <v>3113</v>
      </c>
      <c r="P9127" s="181">
        <v>1540</v>
      </c>
      <c r="Q9127" s="181">
        <v>431</v>
      </c>
      <c r="R9127" s="181">
        <v>1309</v>
      </c>
      <c r="S9127" s="226">
        <f t="shared" si="428"/>
        <v>10175</v>
      </c>
      <c r="T9127" s="181">
        <f t="shared" si="426"/>
        <v>94238.969478368759</v>
      </c>
      <c r="U9127" s="226">
        <f t="shared" si="427"/>
        <v>6182.6708402680179</v>
      </c>
    </row>
    <row r="9128" spans="1:21" x14ac:dyDescent="0.25">
      <c r="A9128" s="156" t="s">
        <v>21297</v>
      </c>
      <c r="B9128" s="156" t="s">
        <v>285</v>
      </c>
      <c r="C9128" s="223">
        <v>1.2841384410858154</v>
      </c>
      <c r="D9128" s="221">
        <v>10.963356971740723</v>
      </c>
      <c r="E9128" s="221">
        <v>5.3191871643066406</v>
      </c>
      <c r="F9128" s="221">
        <v>4.8489155769348145</v>
      </c>
      <c r="G9128" s="221">
        <v>17.406288146972656</v>
      </c>
      <c r="H9128" s="221">
        <v>25.921548843383789</v>
      </c>
      <c r="I9128" s="221">
        <v>15.935152053833008</v>
      </c>
      <c r="J9128" s="221">
        <v>5.1475353240966797</v>
      </c>
      <c r="K9128" s="180">
        <v>1609</v>
      </c>
      <c r="L9128" s="181">
        <v>408</v>
      </c>
      <c r="M9128" s="181">
        <v>703</v>
      </c>
      <c r="N9128" s="181">
        <v>1286</v>
      </c>
      <c r="O9128" s="181">
        <v>2858</v>
      </c>
      <c r="P9128" s="181">
        <v>1810</v>
      </c>
      <c r="Q9128" s="181">
        <v>461</v>
      </c>
      <c r="R9128" s="181">
        <v>1114</v>
      </c>
      <c r="S9128" s="226">
        <f t="shared" si="428"/>
        <v>10249</v>
      </c>
      <c r="T9128" s="181">
        <f t="shared" si="426"/>
        <v>126259.95678305626</v>
      </c>
      <c r="U9128" s="226">
        <f t="shared" si="427"/>
        <v>8283.4495900900456</v>
      </c>
    </row>
    <row r="9129" spans="1:21" x14ac:dyDescent="0.25">
      <c r="A9129" s="156" t="s">
        <v>21298</v>
      </c>
      <c r="B9129" s="156" t="s">
        <v>285</v>
      </c>
      <c r="C9129" s="223">
        <v>2.6466579437255859</v>
      </c>
      <c r="D9129" s="221">
        <v>-1.6518175601959229</v>
      </c>
      <c r="E9129" s="221">
        <v>1.9878491163253784</v>
      </c>
      <c r="F9129" s="221">
        <v>8.6869087219238281</v>
      </c>
      <c r="G9129" s="221">
        <v>19.805896759033203</v>
      </c>
      <c r="H9129" s="221">
        <v>23.273796081542969</v>
      </c>
      <c r="I9129" s="221">
        <v>12.536563873291016</v>
      </c>
      <c r="J9129" s="221">
        <v>7.0716996192932129</v>
      </c>
      <c r="K9129" s="180">
        <v>2376.71044921875</v>
      </c>
      <c r="L9129" s="181">
        <v>502.46206665039062</v>
      </c>
      <c r="M9129" s="181">
        <v>998.42279052734375</v>
      </c>
      <c r="N9129" s="181">
        <v>1530.6053466796875</v>
      </c>
      <c r="O9129" s="181">
        <v>3874.80908203125</v>
      </c>
      <c r="P9129" s="181">
        <v>2178.883544921875</v>
      </c>
      <c r="Q9129" s="181">
        <v>551.6866455078125</v>
      </c>
      <c r="R9129" s="181">
        <v>1473.0218505859375</v>
      </c>
      <c r="S9129" s="226">
        <f t="shared" si="428"/>
        <v>13486.601776123047</v>
      </c>
      <c r="T9129" s="181">
        <f t="shared" si="426"/>
        <v>165529.28960216473</v>
      </c>
      <c r="U9129" s="226">
        <f t="shared" si="427"/>
        <v>10859.765526919244</v>
      </c>
    </row>
    <row r="9130" spans="1:21" x14ac:dyDescent="0.25">
      <c r="A9130" s="156" t="s">
        <v>21299</v>
      </c>
      <c r="B9130" s="156" t="s">
        <v>285</v>
      </c>
      <c r="C9130" s="223">
        <v>1.3840619325637817</v>
      </c>
      <c r="D9130" s="221">
        <v>5.4683222770690918</v>
      </c>
      <c r="E9130" s="221">
        <v>19.037467956542969</v>
      </c>
      <c r="F9130" s="221">
        <v>22.918128967285156</v>
      </c>
      <c r="G9130" s="221">
        <v>37.312335968017578</v>
      </c>
      <c r="H9130" s="221">
        <v>23.15376091003418</v>
      </c>
      <c r="I9130" s="221">
        <v>6.9126615524291992</v>
      </c>
      <c r="J9130" s="221">
        <v>3.6603572368621826</v>
      </c>
      <c r="K9130" s="180">
        <v>655</v>
      </c>
      <c r="L9130" s="181">
        <v>184</v>
      </c>
      <c r="M9130" s="181">
        <v>362</v>
      </c>
      <c r="N9130" s="181">
        <v>626</v>
      </c>
      <c r="O9130" s="181">
        <v>1465</v>
      </c>
      <c r="P9130" s="181">
        <v>868</v>
      </c>
      <c r="Q9130" s="181">
        <v>211</v>
      </c>
      <c r="R9130" s="181">
        <v>510</v>
      </c>
      <c r="S9130" s="226">
        <f t="shared" si="428"/>
        <v>4881</v>
      </c>
      <c r="T9130" s="181">
        <f t="shared" si="426"/>
        <v>101236.43444001675</v>
      </c>
      <c r="U9130" s="226">
        <f t="shared" si="427"/>
        <v>6641.7486805038307</v>
      </c>
    </row>
    <row r="9131" spans="1:21" x14ac:dyDescent="0.25">
      <c r="A9131" s="156" t="s">
        <v>21300</v>
      </c>
      <c r="B9131" s="156" t="s">
        <v>285</v>
      </c>
      <c r="C9131" s="223">
        <v>0.65832608938217163</v>
      </c>
      <c r="D9131" s="221">
        <v>8.9597816467285156</v>
      </c>
      <c r="E9131" s="221">
        <v>25.814109802246094</v>
      </c>
      <c r="F9131" s="221">
        <v>25.319509506225586</v>
      </c>
      <c r="G9131" s="221">
        <v>28.552822113037109</v>
      </c>
      <c r="H9131" s="221">
        <v>26.800132751464844</v>
      </c>
      <c r="I9131" s="221">
        <v>1.0976954698562622</v>
      </c>
      <c r="J9131" s="221">
        <v>8.8008031845092773</v>
      </c>
      <c r="K9131" s="180">
        <v>2290</v>
      </c>
      <c r="L9131" s="181">
        <v>682</v>
      </c>
      <c r="M9131" s="181">
        <v>572</v>
      </c>
      <c r="N9131" s="181">
        <v>689</v>
      </c>
      <c r="O9131" s="181">
        <v>2431</v>
      </c>
      <c r="P9131" s="181">
        <v>1686</v>
      </c>
      <c r="Q9131" s="181">
        <v>376</v>
      </c>
      <c r="R9131" s="181">
        <v>1054</v>
      </c>
      <c r="S9131" s="226">
        <f t="shared" si="428"/>
        <v>9780</v>
      </c>
      <c r="T9131" s="181">
        <f t="shared" si="426"/>
        <v>164114.66511332989</v>
      </c>
      <c r="U9131" s="226">
        <f t="shared" si="427"/>
        <v>10766.957237254575</v>
      </c>
    </row>
    <row r="9132" spans="1:21" x14ac:dyDescent="0.25">
      <c r="A9132" s="156" t="s">
        <v>21301</v>
      </c>
      <c r="B9132" s="156" t="s">
        <v>285</v>
      </c>
      <c r="C9132" s="223">
        <v>0.59934669733047485</v>
      </c>
      <c r="D9132" s="221">
        <v>10.284749031066895</v>
      </c>
      <c r="E9132" s="221">
        <v>1.1914557218551636</v>
      </c>
      <c r="F9132" s="221">
        <v>24.457021713256836</v>
      </c>
      <c r="G9132" s="221">
        <v>25.286554336547852</v>
      </c>
      <c r="H9132" s="221">
        <v>10.148818016052246</v>
      </c>
      <c r="I9132" s="221">
        <v>0.70475447177886963</v>
      </c>
      <c r="J9132" s="221">
        <v>0.27895677089691162</v>
      </c>
      <c r="K9132" s="180">
        <v>1461</v>
      </c>
      <c r="L9132" s="181">
        <v>377</v>
      </c>
      <c r="M9132" s="181">
        <v>425</v>
      </c>
      <c r="N9132" s="181">
        <v>641</v>
      </c>
      <c r="O9132" s="181">
        <v>2057</v>
      </c>
      <c r="P9132" s="181">
        <v>1512</v>
      </c>
      <c r="Q9132" s="181">
        <v>352</v>
      </c>
      <c r="R9132" s="181">
        <v>912</v>
      </c>
      <c r="S9132" s="226">
        <f t="shared" si="428"/>
        <v>7737</v>
      </c>
      <c r="T9132" s="181">
        <f t="shared" si="426"/>
        <v>88798.252769172192</v>
      </c>
      <c r="U9132" s="226">
        <f t="shared" si="427"/>
        <v>5825.7255050812846</v>
      </c>
    </row>
    <row r="9133" spans="1:21" x14ac:dyDescent="0.25">
      <c r="A9133" s="156" t="s">
        <v>21302</v>
      </c>
      <c r="B9133" s="156" t="s">
        <v>285</v>
      </c>
      <c r="C9133" s="223">
        <v>2.42714524269104</v>
      </c>
      <c r="D9133" s="221">
        <v>2.4040989875793457</v>
      </c>
      <c r="E9133" s="221">
        <v>16.232606887817383</v>
      </c>
      <c r="F9133" s="221">
        <v>23.220338821411133</v>
      </c>
      <c r="G9133" s="221">
        <v>34.070842742919922</v>
      </c>
      <c r="H9133" s="221">
        <v>35.898830413818359</v>
      </c>
      <c r="I9133" s="221">
        <v>13.665576934814453</v>
      </c>
      <c r="J9133" s="221">
        <v>1.5717260837554932</v>
      </c>
      <c r="K9133" s="180">
        <v>2194</v>
      </c>
      <c r="L9133" s="181">
        <v>622</v>
      </c>
      <c r="M9133" s="181">
        <v>718</v>
      </c>
      <c r="N9133" s="181">
        <v>1038</v>
      </c>
      <c r="O9133" s="181">
        <v>3096</v>
      </c>
      <c r="P9133" s="181">
        <v>2086</v>
      </c>
      <c r="Q9133" s="181">
        <v>546</v>
      </c>
      <c r="R9133" s="181">
        <v>1142</v>
      </c>
      <c r="S9133" s="226">
        <f t="shared" si="428"/>
        <v>11442</v>
      </c>
      <c r="T9133" s="181">
        <f t="shared" si="426"/>
        <v>232202.83524417877</v>
      </c>
      <c r="U9133" s="226">
        <f t="shared" si="427"/>
        <v>15233.970685781667</v>
      </c>
    </row>
    <row r="9134" spans="1:21" x14ac:dyDescent="0.25">
      <c r="A9134" s="156" t="s">
        <v>21303</v>
      </c>
      <c r="B9134" s="156" t="s">
        <v>288</v>
      </c>
      <c r="C9134" s="223">
        <v>1.542025089263916</v>
      </c>
      <c r="D9134" s="221">
        <v>4.0752420425415039</v>
      </c>
      <c r="E9134" s="221">
        <v>15.642951011657715</v>
      </c>
      <c r="F9134" s="221">
        <v>27.429290771484375</v>
      </c>
      <c r="G9134" s="221">
        <v>30.189538955688477</v>
      </c>
      <c r="H9134" s="221">
        <v>30.626174926757813</v>
      </c>
      <c r="I9134" s="221">
        <v>0.4915165901184082</v>
      </c>
      <c r="J9134" s="221">
        <v>6.5718941390514374E-2</v>
      </c>
      <c r="K9134" s="180">
        <v>2733</v>
      </c>
      <c r="L9134" s="181">
        <v>823</v>
      </c>
      <c r="M9134" s="181">
        <v>784</v>
      </c>
      <c r="N9134" s="181">
        <v>882</v>
      </c>
      <c r="O9134" s="181">
        <v>3070</v>
      </c>
      <c r="P9134" s="181">
        <v>2215</v>
      </c>
      <c r="Q9134" s="181">
        <v>515</v>
      </c>
      <c r="R9134" s="181">
        <v>1216</v>
      </c>
      <c r="S9134" s="226">
        <f t="shared" si="428"/>
        <v>12238</v>
      </c>
      <c r="T9134" s="181">
        <f t="shared" si="426"/>
        <v>204876.89415693283</v>
      </c>
      <c r="U9134" s="226">
        <f t="shared" si="427"/>
        <v>13441.216583331758</v>
      </c>
    </row>
    <row r="9135" spans="1:21" x14ac:dyDescent="0.25">
      <c r="A9135" s="156" t="s">
        <v>21304</v>
      </c>
      <c r="B9135" s="156" t="s">
        <v>288</v>
      </c>
      <c r="C9135" s="223">
        <v>2.9976787567138672</v>
      </c>
      <c r="D9135" s="221">
        <v>12.22240161895752</v>
      </c>
      <c r="E9135" s="221">
        <v>13.036100387573242</v>
      </c>
      <c r="F9135" s="221">
        <v>10.216798782348633</v>
      </c>
      <c r="G9135" s="221">
        <v>26.313009262084961</v>
      </c>
      <c r="H9135" s="221">
        <v>9.0341167449951172</v>
      </c>
      <c r="I9135" s="221">
        <v>-0.73915278911590576</v>
      </c>
      <c r="J9135" s="221">
        <v>-1.1649504899978638</v>
      </c>
      <c r="K9135" s="180">
        <v>1061</v>
      </c>
      <c r="L9135" s="181">
        <v>380</v>
      </c>
      <c r="M9135" s="181">
        <v>418</v>
      </c>
      <c r="N9135" s="181">
        <v>495</v>
      </c>
      <c r="O9135" s="181">
        <v>1350</v>
      </c>
      <c r="P9135" s="181">
        <v>1460</v>
      </c>
      <c r="Q9135" s="181">
        <v>461</v>
      </c>
      <c r="R9135" s="181">
        <v>1469</v>
      </c>
      <c r="S9135" s="226">
        <f t="shared" si="428"/>
        <v>7094</v>
      </c>
      <c r="T9135" s="181">
        <f t="shared" si="426"/>
        <v>64991.766381263733</v>
      </c>
      <c r="U9135" s="226">
        <f t="shared" si="427"/>
        <v>4263.8698309957999</v>
      </c>
    </row>
    <row r="9136" spans="1:21" x14ac:dyDescent="0.25">
      <c r="A9136" s="156" t="s">
        <v>21305</v>
      </c>
      <c r="B9136" s="156" t="s">
        <v>288</v>
      </c>
      <c r="C9136" s="223">
        <v>-3.3923231065273285E-2</v>
      </c>
      <c r="D9136" s="221">
        <v>1.0034035444259644</v>
      </c>
      <c r="E9136" s="221">
        <v>12.602616310119629</v>
      </c>
      <c r="F9136" s="221">
        <v>9.7345743179321289</v>
      </c>
      <c r="G9136" s="221">
        <v>28.041215896606445</v>
      </c>
      <c r="H9136" s="221">
        <v>11.543402671813965</v>
      </c>
      <c r="I9136" s="221">
        <v>-0.94027292728424072</v>
      </c>
      <c r="J9136" s="221">
        <v>-1.3660707473754883</v>
      </c>
      <c r="K9136" s="180">
        <v>2462</v>
      </c>
      <c r="L9136" s="181">
        <v>837</v>
      </c>
      <c r="M9136" s="181">
        <v>699</v>
      </c>
      <c r="N9136" s="181">
        <v>801</v>
      </c>
      <c r="O9136" s="181">
        <v>2632</v>
      </c>
      <c r="P9136" s="181">
        <v>2429</v>
      </c>
      <c r="Q9136" s="181">
        <v>637</v>
      </c>
      <c r="R9136" s="181">
        <v>1764</v>
      </c>
      <c r="S9136" s="226">
        <f t="shared" si="428"/>
        <v>12261</v>
      </c>
      <c r="T9136" s="181">
        <f t="shared" si="426"/>
        <v>116197.65527789295</v>
      </c>
      <c r="U9136" s="226">
        <f t="shared" si="427"/>
        <v>7623.2991401613872</v>
      </c>
    </row>
    <row r="9137" spans="1:21" x14ac:dyDescent="0.25">
      <c r="A9137" s="156" t="s">
        <v>21306</v>
      </c>
      <c r="B9137" s="156" t="s">
        <v>288</v>
      </c>
      <c r="C9137" s="223">
        <v>0.8818475604057312</v>
      </c>
      <c r="D9137" s="221">
        <v>4.5264954566955566</v>
      </c>
      <c r="E9137" s="221">
        <v>21.281072616577148</v>
      </c>
      <c r="F9137" s="221">
        <v>22.947622299194336</v>
      </c>
      <c r="G9137" s="221">
        <v>47.426963806152344</v>
      </c>
      <c r="H9137" s="221">
        <v>21.223190307617188</v>
      </c>
      <c r="I9137" s="221">
        <v>15.987862586975098</v>
      </c>
      <c r="J9137" s="221">
        <v>0.34860724210739136</v>
      </c>
      <c r="K9137" s="180">
        <v>3245</v>
      </c>
      <c r="L9137" s="181">
        <v>991</v>
      </c>
      <c r="M9137" s="181">
        <v>849</v>
      </c>
      <c r="N9137" s="181">
        <v>1063</v>
      </c>
      <c r="O9137" s="181">
        <v>3115</v>
      </c>
      <c r="P9137" s="181">
        <v>2248</v>
      </c>
      <c r="Q9137" s="181">
        <v>511</v>
      </c>
      <c r="R9137" s="181">
        <v>1382</v>
      </c>
      <c r="S9137" s="226">
        <f t="shared" si="428"/>
        <v>13404</v>
      </c>
      <c r="T9137" s="181">
        <f t="shared" si="426"/>
        <v>253904.60254484415</v>
      </c>
      <c r="U9137" s="226">
        <f t="shared" si="427"/>
        <v>16657.74351155417</v>
      </c>
    </row>
    <row r="9138" spans="1:21" x14ac:dyDescent="0.25">
      <c r="A9138" s="156" t="s">
        <v>21307</v>
      </c>
      <c r="B9138" s="156" t="s">
        <v>288</v>
      </c>
      <c r="C9138" s="223">
        <v>-1.1118751764297485</v>
      </c>
      <c r="D9138" s="221">
        <v>0.58680832386016846</v>
      </c>
      <c r="E9138" s="221">
        <v>0.21140797436237335</v>
      </c>
      <c r="F9138" s="221">
        <v>26.369684219360352</v>
      </c>
      <c r="G9138" s="221">
        <v>32.305000305175781</v>
      </c>
      <c r="H9138" s="221">
        <v>12.801145553588867</v>
      </c>
      <c r="I9138" s="221">
        <v>4.6196393966674805</v>
      </c>
      <c r="J9138" s="221">
        <v>2.6125004291534424</v>
      </c>
      <c r="K9138" s="180">
        <v>1906</v>
      </c>
      <c r="L9138" s="181">
        <v>491</v>
      </c>
      <c r="M9138" s="181">
        <v>484</v>
      </c>
      <c r="N9138" s="181">
        <v>648</v>
      </c>
      <c r="O9138" s="181">
        <v>2452</v>
      </c>
      <c r="P9138" s="181">
        <v>1865</v>
      </c>
      <c r="Q9138" s="181">
        <v>498</v>
      </c>
      <c r="R9138" s="181">
        <v>1204</v>
      </c>
      <c r="S9138" s="226">
        <f t="shared" si="428"/>
        <v>9548</v>
      </c>
      <c r="T9138" s="181">
        <f t="shared" si="426"/>
        <v>123890.79377645254</v>
      </c>
      <c r="U9138" s="226">
        <f t="shared" si="427"/>
        <v>8128.0175526022758</v>
      </c>
    </row>
    <row r="9139" spans="1:21" x14ac:dyDescent="0.25">
      <c r="A9139" s="156" t="s">
        <v>21308</v>
      </c>
      <c r="B9139" s="156" t="s">
        <v>288</v>
      </c>
      <c r="C9139" s="223">
        <v>-0.3259260356426239</v>
      </c>
      <c r="D9139" s="221">
        <v>-11.351724624633789</v>
      </c>
      <c r="E9139" s="221">
        <v>1.7055459022521973</v>
      </c>
      <c r="F9139" s="221">
        <v>3.6167430877685547</v>
      </c>
      <c r="G9139" s="221">
        <v>11.424469947814941</v>
      </c>
      <c r="H9139" s="221">
        <v>13.886955261230469</v>
      </c>
      <c r="I9139" s="221">
        <v>36.952640533447266</v>
      </c>
      <c r="J9139" s="221">
        <v>-0.64631599187850952</v>
      </c>
      <c r="K9139" s="180">
        <v>707</v>
      </c>
      <c r="L9139" s="181">
        <v>192</v>
      </c>
      <c r="M9139" s="181">
        <v>265</v>
      </c>
      <c r="N9139" s="181">
        <v>347</v>
      </c>
      <c r="O9139" s="181">
        <v>997</v>
      </c>
      <c r="P9139" s="181">
        <v>796</v>
      </c>
      <c r="Q9139" s="181">
        <v>203</v>
      </c>
      <c r="R9139" s="181">
        <v>734</v>
      </c>
      <c r="S9139" s="226">
        <f t="shared" si="428"/>
        <v>4241</v>
      </c>
      <c r="T9139" s="181">
        <f t="shared" si="426"/>
        <v>28768.221696585417</v>
      </c>
      <c r="U9139" s="226">
        <f t="shared" si="427"/>
        <v>1887.3768080695181</v>
      </c>
    </row>
    <row r="9140" spans="1:21" x14ac:dyDescent="0.25">
      <c r="A9140" s="156" t="s">
        <v>21309</v>
      </c>
      <c r="B9140" s="156" t="s">
        <v>288</v>
      </c>
      <c r="C9140" s="223">
        <v>-2.4781510829925537</v>
      </c>
      <c r="D9140" s="221">
        <v>1.1533215045928955</v>
      </c>
      <c r="E9140" s="221">
        <v>-3.8856024742126465</v>
      </c>
      <c r="F9140" s="221">
        <v>2.2605750560760498</v>
      </c>
      <c r="G9140" s="221">
        <v>14.259384155273438</v>
      </c>
      <c r="H9140" s="221">
        <v>9.9484653472900391</v>
      </c>
      <c r="I9140" s="221">
        <v>6.6256523132324219</v>
      </c>
      <c r="J9140" s="221">
        <v>-2.0024840831756592</v>
      </c>
      <c r="K9140" s="180">
        <v>1142</v>
      </c>
      <c r="L9140" s="181">
        <v>436</v>
      </c>
      <c r="M9140" s="181">
        <v>410</v>
      </c>
      <c r="N9140" s="181">
        <v>431</v>
      </c>
      <c r="O9140" s="181">
        <v>1356</v>
      </c>
      <c r="P9140" s="181">
        <v>1479</v>
      </c>
      <c r="Q9140" s="181">
        <v>460</v>
      </c>
      <c r="R9140" s="181">
        <v>1526</v>
      </c>
      <c r="S9140" s="226">
        <f t="shared" si="428"/>
        <v>7240</v>
      </c>
      <c r="T9140" s="181">
        <f t="shared" si="426"/>
        <v>31095.524990320206</v>
      </c>
      <c r="U9140" s="226">
        <f t="shared" si="427"/>
        <v>2040.0625843495375</v>
      </c>
    </row>
    <row r="9141" spans="1:21" x14ac:dyDescent="0.25">
      <c r="A9141" s="156" t="s">
        <v>17440</v>
      </c>
      <c r="B9141" s="156" t="s">
        <v>288</v>
      </c>
      <c r="C9141" s="223">
        <v>2.3848955631256104</v>
      </c>
      <c r="D9141" s="221">
        <v>4.7526531219482422</v>
      </c>
      <c r="E9141" s="221">
        <v>21.667299270629883</v>
      </c>
      <c r="F9141" s="221">
        <v>24.896240234375</v>
      </c>
      <c r="G9141" s="221">
        <v>37.590213775634766</v>
      </c>
      <c r="H9141" s="221">
        <v>13.376070976257324</v>
      </c>
      <c r="I9141" s="221">
        <v>1.7626913264393806E-2</v>
      </c>
      <c r="J9141" s="221">
        <v>-0.40817075967788696</v>
      </c>
      <c r="K9141" s="180">
        <v>1054.7940673828125</v>
      </c>
      <c r="L9141" s="181">
        <v>308.768798828125</v>
      </c>
      <c r="M9141" s="181">
        <v>374.50665283203125</v>
      </c>
      <c r="N9141" s="181">
        <v>598.613037109375</v>
      </c>
      <c r="O9141" s="181">
        <v>1675.3197021484375</v>
      </c>
      <c r="P9141" s="181">
        <v>1444.2410888671875</v>
      </c>
      <c r="Q9141" s="181">
        <v>389.44708251953125</v>
      </c>
      <c r="R9141" s="181">
        <v>1197.22607421875</v>
      </c>
      <c r="S9141" s="226">
        <f t="shared" si="428"/>
        <v>7042.91650390625</v>
      </c>
      <c r="T9141" s="181">
        <f t="shared" si="426"/>
        <v>108812.89552361231</v>
      </c>
      <c r="U9141" s="226">
        <f t="shared" si="427"/>
        <v>7138.8123185429095</v>
      </c>
    </row>
    <row r="9142" spans="1:21" x14ac:dyDescent="0.25">
      <c r="A9142" s="156" t="s">
        <v>21310</v>
      </c>
      <c r="B9142" s="156" t="s">
        <v>288</v>
      </c>
      <c r="C9142" s="223">
        <v>-4.2161658406257629E-2</v>
      </c>
      <c r="D9142" s="221">
        <v>0.92534774541854858</v>
      </c>
      <c r="E9142" s="221">
        <v>0.54994732141494751</v>
      </c>
      <c r="F9142" s="221">
        <v>3.9005076885223389</v>
      </c>
      <c r="G9142" s="221">
        <v>42.915409088134766</v>
      </c>
      <c r="H9142" s="221">
        <v>4.3372979164123535</v>
      </c>
      <c r="I9142" s="221">
        <v>6.324613094329834E-2</v>
      </c>
      <c r="J9142" s="221">
        <v>-0.36255156993865967</v>
      </c>
      <c r="K9142" s="180">
        <v>213</v>
      </c>
      <c r="L9142" s="181">
        <v>103</v>
      </c>
      <c r="M9142" s="181">
        <v>94</v>
      </c>
      <c r="N9142" s="181">
        <v>74</v>
      </c>
      <c r="O9142" s="181">
        <v>270</v>
      </c>
      <c r="P9142" s="181">
        <v>379</v>
      </c>
      <c r="Q9142" s="181">
        <v>111</v>
      </c>
      <c r="R9142" s="181">
        <v>365</v>
      </c>
      <c r="S9142" s="226">
        <f t="shared" si="428"/>
        <v>1609</v>
      </c>
      <c r="T9142" s="181">
        <f t="shared" si="426"/>
        <v>13532.348363325</v>
      </c>
      <c r="U9142" s="226">
        <f t="shared" si="427"/>
        <v>887.80741225616305</v>
      </c>
    </row>
    <row r="9143" spans="1:21" x14ac:dyDescent="0.25">
      <c r="A9143" s="156" t="s">
        <v>21311</v>
      </c>
      <c r="B9143" s="156" t="s">
        <v>288</v>
      </c>
      <c r="C9143" s="223">
        <v>3.2130203247070312</v>
      </c>
      <c r="D9143" s="221">
        <v>6.4240374565124512</v>
      </c>
      <c r="E9143" s="221">
        <v>9.0548133850097656</v>
      </c>
      <c r="F9143" s="221">
        <v>27.60162353515625</v>
      </c>
      <c r="G9143" s="221">
        <v>44.892551422119141</v>
      </c>
      <c r="H9143" s="221">
        <v>21.902952194213867</v>
      </c>
      <c r="I9143" s="221">
        <v>15.632047653198242</v>
      </c>
      <c r="J9143" s="221">
        <v>1.1378928422927856</v>
      </c>
      <c r="K9143" s="180">
        <v>2860</v>
      </c>
      <c r="L9143" s="181">
        <v>920</v>
      </c>
      <c r="M9143" s="181">
        <v>998</v>
      </c>
      <c r="N9143" s="181">
        <v>1083</v>
      </c>
      <c r="O9143" s="181">
        <v>2584</v>
      </c>
      <c r="P9143" s="181">
        <v>1901</v>
      </c>
      <c r="Q9143" s="181">
        <v>361</v>
      </c>
      <c r="R9143" s="181">
        <v>1042</v>
      </c>
      <c r="S9143" s="226">
        <f t="shared" si="428"/>
        <v>11749</v>
      </c>
      <c r="T9143" s="181">
        <f t="shared" si="426"/>
        <v>218497.3331758976</v>
      </c>
      <c r="U9143" s="226">
        <f t="shared" si="427"/>
        <v>14334.803298257919</v>
      </c>
    </row>
    <row r="9144" spans="1:21" x14ac:dyDescent="0.25">
      <c r="A9144" s="156" t="s">
        <v>21312</v>
      </c>
      <c r="B9144" s="156" t="s">
        <v>288</v>
      </c>
      <c r="C9144" s="223">
        <v>0.66090601682662964</v>
      </c>
      <c r="D9144" s="221">
        <v>2.9420325756072998</v>
      </c>
      <c r="E9144" s="221">
        <v>8.4336433410644531</v>
      </c>
      <c r="F9144" s="221">
        <v>18.519380569458008</v>
      </c>
      <c r="G9144" s="221">
        <v>42.640773773193359</v>
      </c>
      <c r="H9144" s="221">
        <v>18.235572814941406</v>
      </c>
      <c r="I9144" s="221">
        <v>10.035713195800781</v>
      </c>
      <c r="J9144" s="221">
        <v>0.15461263060569763</v>
      </c>
      <c r="K9144" s="180">
        <v>4007</v>
      </c>
      <c r="L9144" s="181">
        <v>1253</v>
      </c>
      <c r="M9144" s="181">
        <v>1153</v>
      </c>
      <c r="N9144" s="181">
        <v>1183</v>
      </c>
      <c r="O9144" s="181">
        <v>3376</v>
      </c>
      <c r="P9144" s="181">
        <v>2710</v>
      </c>
      <c r="Q9144" s="181">
        <v>596</v>
      </c>
      <c r="R9144" s="181">
        <v>1693</v>
      </c>
      <c r="S9144" s="226">
        <f t="shared" si="428"/>
        <v>15971</v>
      </c>
      <c r="T9144" s="181">
        <f t="shared" si="426"/>
        <v>237583.73404768109</v>
      </c>
      <c r="U9144" s="226">
        <f t="shared" si="427"/>
        <v>15586.991589034253</v>
      </c>
    </row>
    <row r="9145" spans="1:21" x14ac:dyDescent="0.25">
      <c r="A9145" s="156" t="s">
        <v>21313</v>
      </c>
      <c r="B9145" s="156" t="s">
        <v>288</v>
      </c>
      <c r="C9145" s="223">
        <v>0.74280625581741333</v>
      </c>
      <c r="D9145" s="221">
        <v>7.7168574333190918</v>
      </c>
      <c r="E9145" s="221">
        <v>10.435665130615234</v>
      </c>
      <c r="F9145" s="221">
        <v>15.225205421447754</v>
      </c>
      <c r="G9145" s="221">
        <v>37.656955718994141</v>
      </c>
      <c r="H9145" s="221">
        <v>22.270708084106445</v>
      </c>
      <c r="I9145" s="221">
        <v>2.8604674339294434</v>
      </c>
      <c r="J9145" s="221">
        <v>0.41971054673194885</v>
      </c>
      <c r="K9145" s="180">
        <v>4797</v>
      </c>
      <c r="L9145" s="181">
        <v>1485</v>
      </c>
      <c r="M9145" s="181">
        <v>1313</v>
      </c>
      <c r="N9145" s="181">
        <v>1555</v>
      </c>
      <c r="O9145" s="181">
        <v>4487</v>
      </c>
      <c r="P9145" s="181">
        <v>3396</v>
      </c>
      <c r="Q9145" s="181">
        <v>694</v>
      </c>
      <c r="R9145" s="181">
        <v>1668</v>
      </c>
      <c r="S9145" s="226">
        <f t="shared" si="428"/>
        <v>19395</v>
      </c>
      <c r="T9145" s="181">
        <f t="shared" si="426"/>
        <v>299683.32420033216</v>
      </c>
      <c r="U9145" s="226">
        <f t="shared" si="427"/>
        <v>19661.116416105066</v>
      </c>
    </row>
    <row r="9146" spans="1:21" x14ac:dyDescent="0.25">
      <c r="A9146" s="156" t="s">
        <v>21314</v>
      </c>
      <c r="B9146" s="156" t="s">
        <v>288</v>
      </c>
      <c r="C9146" s="223">
        <v>1.4240447282791138</v>
      </c>
      <c r="D9146" s="221">
        <v>10.15950870513916</v>
      </c>
      <c r="E9146" s="221">
        <v>23.124372482299805</v>
      </c>
      <c r="F9146" s="221">
        <v>29.881340026855469</v>
      </c>
      <c r="G9146" s="221">
        <v>61.686023712158203</v>
      </c>
      <c r="H9146" s="221">
        <v>21.00665283203125</v>
      </c>
      <c r="I9146" s="221">
        <v>1.2948726415634155</v>
      </c>
      <c r="J9146" s="221">
        <v>5.9681487083435059</v>
      </c>
      <c r="K9146" s="180">
        <v>2461</v>
      </c>
      <c r="L9146" s="181">
        <v>762</v>
      </c>
      <c r="M9146" s="181">
        <v>715</v>
      </c>
      <c r="N9146" s="181">
        <v>885</v>
      </c>
      <c r="O9146" s="181">
        <v>2155</v>
      </c>
      <c r="P9146" s="181">
        <v>1652</v>
      </c>
      <c r="Q9146" s="181">
        <v>332</v>
      </c>
      <c r="R9146" s="181">
        <v>996</v>
      </c>
      <c r="S9146" s="226">
        <f t="shared" si="428"/>
        <v>9958</v>
      </c>
      <c r="T9146" s="181">
        <f t="shared" si="426"/>
        <v>228235.57736694813</v>
      </c>
      <c r="U9146" s="226">
        <f t="shared" si="427"/>
        <v>14973.693544285465</v>
      </c>
    </row>
    <row r="9147" spans="1:21" x14ac:dyDescent="0.25">
      <c r="A9147" s="156" t="s">
        <v>17343</v>
      </c>
      <c r="B9147" s="156" t="s">
        <v>288</v>
      </c>
      <c r="C9147" s="223">
        <v>-2.8581717014312744</v>
      </c>
      <c r="D9147" s="221">
        <v>-0.66083735227584839</v>
      </c>
      <c r="E9147" s="221">
        <v>-3.21783447265625</v>
      </c>
      <c r="F9147" s="221">
        <v>2.3143224716186523</v>
      </c>
      <c r="G9147" s="221">
        <v>6.4831633567810059</v>
      </c>
      <c r="H9147" s="221">
        <v>0.92868614196777344</v>
      </c>
      <c r="I9147" s="221">
        <v>-1.5229389667510986</v>
      </c>
      <c r="J9147" s="221">
        <v>-2.0340981483459473</v>
      </c>
      <c r="K9147" s="180">
        <v>839.798095703125</v>
      </c>
      <c r="L9147" s="181">
        <v>376.73187255859375</v>
      </c>
      <c r="M9147" s="181">
        <v>487.59304809570312</v>
      </c>
      <c r="N9147" s="181">
        <v>243.30599975585937</v>
      </c>
      <c r="O9147" s="181">
        <v>813.30914306640625</v>
      </c>
      <c r="P9147" s="181">
        <v>1051.7098388671875</v>
      </c>
      <c r="Q9147" s="181">
        <v>310.0189208984375</v>
      </c>
      <c r="R9147" s="181">
        <v>1031.1072998046875</v>
      </c>
      <c r="S9147" s="226">
        <f t="shared" si="428"/>
        <v>5153.57421875</v>
      </c>
      <c r="T9147" s="181">
        <f t="shared" si="426"/>
        <v>24.860221135790198</v>
      </c>
      <c r="U9147" s="226">
        <f t="shared" si="427"/>
        <v>1.6309873203159868</v>
      </c>
    </row>
    <row r="9148" spans="1:21" x14ac:dyDescent="0.25">
      <c r="A9148" s="156" t="s">
        <v>21016</v>
      </c>
      <c r="B9148" s="156" t="s">
        <v>288</v>
      </c>
      <c r="C9148" s="223">
        <v>-1.4277406930923462</v>
      </c>
      <c r="D9148" s="221">
        <v>-0.46023133397102356</v>
      </c>
      <c r="E9148" s="221">
        <v>-0.83563172817230225</v>
      </c>
      <c r="F9148" s="221">
        <v>2.5149285793304443</v>
      </c>
      <c r="G9148" s="221">
        <v>6.6837692260742188</v>
      </c>
      <c r="H9148" s="221">
        <v>1.1292922496795654</v>
      </c>
      <c r="I9148" s="221">
        <v>-1.3223329782485962</v>
      </c>
      <c r="J9148" s="221">
        <v>-1.7481305599212646</v>
      </c>
      <c r="K9148" s="180">
        <v>14.934556007385254</v>
      </c>
      <c r="L9148" s="181">
        <v>4.491276741027832</v>
      </c>
      <c r="M9148" s="181">
        <v>4.0185108184814453</v>
      </c>
      <c r="N9148" s="181">
        <v>4.7397823333740234</v>
      </c>
      <c r="O9148" s="181">
        <v>16.855926513671875</v>
      </c>
      <c r="P9148" s="181">
        <v>15.219428062438965</v>
      </c>
      <c r="Q9148" s="181">
        <v>3.8063724040985107</v>
      </c>
      <c r="R9148" s="181">
        <v>10.340240478515625</v>
      </c>
      <c r="S9148" s="226">
        <f t="shared" si="428"/>
        <v>74.40609335899353</v>
      </c>
      <c r="T9148" s="181">
        <f t="shared" si="426"/>
        <v>91.911442208967856</v>
      </c>
      <c r="U9148" s="226">
        <f t="shared" si="427"/>
        <v>6.0299703697715028</v>
      </c>
    </row>
    <row r="9149" spans="1:21" x14ac:dyDescent="0.25">
      <c r="A9149" s="156" t="s">
        <v>21017</v>
      </c>
      <c r="B9149" s="156" t="s">
        <v>288</v>
      </c>
      <c r="C9149" s="223">
        <v>14.222983360290527</v>
      </c>
      <c r="D9149" s="221">
        <v>-0.36924365162849426</v>
      </c>
      <c r="E9149" s="221">
        <v>-0.74464398622512817</v>
      </c>
      <c r="F9149" s="221">
        <v>2.6059160232543945</v>
      </c>
      <c r="G9149" s="221">
        <v>6.774756908416748</v>
      </c>
      <c r="H9149" s="221">
        <v>20.830106735229492</v>
      </c>
      <c r="I9149" s="221">
        <v>-1.2313451766967773</v>
      </c>
      <c r="J9149" s="221">
        <v>-1.6571429967880249</v>
      </c>
      <c r="K9149" s="180">
        <v>118.59468841552734</v>
      </c>
      <c r="L9149" s="181">
        <v>39.475090026855469</v>
      </c>
      <c r="M9149" s="181">
        <v>40.237483978271484</v>
      </c>
      <c r="N9149" s="181">
        <v>44.896560668945313</v>
      </c>
      <c r="O9149" s="181">
        <v>144.93965148925781</v>
      </c>
      <c r="P9149" s="181">
        <v>142.99130249023437</v>
      </c>
      <c r="Q9149" s="181">
        <v>41.846981048583984</v>
      </c>
      <c r="R9149" s="181">
        <v>108.85298156738281</v>
      </c>
      <c r="S9149" s="226">
        <f t="shared" si="428"/>
        <v>681.83473968505859</v>
      </c>
      <c r="T9149" s="181">
        <f t="shared" si="426"/>
        <v>5487.7703838880279</v>
      </c>
      <c r="U9149" s="226">
        <f t="shared" si="427"/>
        <v>360.03235305261785</v>
      </c>
    </row>
    <row r="9150" spans="1:21" x14ac:dyDescent="0.25">
      <c r="A9150" s="156" t="s">
        <v>17349</v>
      </c>
      <c r="B9150" s="156" t="s">
        <v>288</v>
      </c>
      <c r="C9150" s="223">
        <v>-0.21551220118999481</v>
      </c>
      <c r="D9150" s="221">
        <v>0.75199717283248901</v>
      </c>
      <c r="E9150" s="221">
        <v>0.37659680843353271</v>
      </c>
      <c r="F9150" s="221">
        <v>3.7271571159362793</v>
      </c>
      <c r="G9150" s="221">
        <v>7.8959980010986328</v>
      </c>
      <c r="H9150" s="221">
        <v>2.3415207862854004</v>
      </c>
      <c r="I9150" s="221">
        <v>-0.11010443419218063</v>
      </c>
      <c r="J9150" s="221">
        <v>-0.53590214252471924</v>
      </c>
      <c r="K9150" s="180">
        <v>2.2194156646728516</v>
      </c>
      <c r="L9150" s="181">
        <v>0.80490106344223022</v>
      </c>
      <c r="M9150" s="181">
        <v>0.98963242769241333</v>
      </c>
      <c r="N9150" s="181">
        <v>0.69934022426605225</v>
      </c>
      <c r="O9150" s="181">
        <v>2.4701225757598877</v>
      </c>
      <c r="P9150" s="181">
        <v>2.8184731006622314</v>
      </c>
      <c r="Q9150" s="181">
        <v>0.82865220308303833</v>
      </c>
      <c r="R9150" s="181">
        <v>2.7049953937530518</v>
      </c>
      <c r="S9150" s="226">
        <f t="shared" si="428"/>
        <v>13.535532653331757</v>
      </c>
      <c r="T9150" s="181">
        <f t="shared" si="426"/>
        <v>27.668960638455442</v>
      </c>
      <c r="U9150" s="226">
        <f t="shared" si="427"/>
        <v>1.8152583487149474</v>
      </c>
    </row>
    <row r="9151" spans="1:21" x14ac:dyDescent="0.25">
      <c r="A9151" s="156" t="s">
        <v>17300</v>
      </c>
      <c r="B9151" s="156" t="s">
        <v>288</v>
      </c>
      <c r="C9151" s="223">
        <v>0.16145727038383484</v>
      </c>
      <c r="D9151" s="221">
        <v>1.1289666891098022</v>
      </c>
      <c r="E9151" s="221">
        <v>0.75356626510620117</v>
      </c>
      <c r="F9151" s="221">
        <v>4.1041264533996582</v>
      </c>
      <c r="G9151" s="221">
        <v>8.2729663848876953</v>
      </c>
      <c r="H9151" s="221">
        <v>2.7184901237487793</v>
      </c>
      <c r="I9151" s="221">
        <v>0.26686501502990723</v>
      </c>
      <c r="J9151" s="221">
        <v>-0.1589326411485672</v>
      </c>
      <c r="K9151" s="180">
        <v>0.68744200468063354</v>
      </c>
      <c r="L9151" s="181">
        <v>0.27264288067817688</v>
      </c>
      <c r="M9151" s="181">
        <v>0.21058215200901031</v>
      </c>
      <c r="N9151" s="181">
        <v>0.18353003263473511</v>
      </c>
      <c r="O9151" s="181">
        <v>0.73465055227279663</v>
      </c>
      <c r="P9151" s="181">
        <v>0.82270258665084839</v>
      </c>
      <c r="Q9151" s="181">
        <v>0.25672987103462219</v>
      </c>
      <c r="R9151" s="181">
        <v>0.78185915946960449</v>
      </c>
      <c r="S9151" s="226">
        <f t="shared" si="428"/>
        <v>3.9501392394304276</v>
      </c>
      <c r="T9151" s="181">
        <f t="shared" si="426"/>
        <v>9.5892127675050123</v>
      </c>
      <c r="U9151" s="226">
        <f t="shared" si="427"/>
        <v>0.62911284457951877</v>
      </c>
    </row>
    <row r="9152" spans="1:21" x14ac:dyDescent="0.25">
      <c r="A9152" s="156" t="s">
        <v>17303</v>
      </c>
      <c r="B9152" s="156" t="s">
        <v>288</v>
      </c>
      <c r="C9152" s="223">
        <v>0.22742053866386414</v>
      </c>
      <c r="D9152" s="221">
        <v>1.1949299573898315</v>
      </c>
      <c r="E9152" s="221">
        <v>0.81952953338623047</v>
      </c>
      <c r="F9152" s="221">
        <v>4.1700901985168457</v>
      </c>
      <c r="G9152" s="221">
        <v>8.3389301300048828</v>
      </c>
      <c r="H9152" s="221">
        <v>2.7844533920288086</v>
      </c>
      <c r="I9152" s="221">
        <v>0.33282828330993652</v>
      </c>
      <c r="J9152" s="221">
        <v>-9.29693803191185E-2</v>
      </c>
      <c r="K9152" s="180">
        <v>19.390310287475586</v>
      </c>
      <c r="L9152" s="181">
        <v>5.1518778800964355</v>
      </c>
      <c r="M9152" s="181">
        <v>6.185084342956543</v>
      </c>
      <c r="N9152" s="181">
        <v>8.1524219512939453</v>
      </c>
      <c r="O9152" s="181">
        <v>24.372346878051758</v>
      </c>
      <c r="P9152" s="181">
        <v>17.422971725463867</v>
      </c>
      <c r="Q9152" s="181">
        <v>4.1894392967224121</v>
      </c>
      <c r="R9152" s="181">
        <v>13.304300308227539</v>
      </c>
      <c r="S9152" s="226">
        <f t="shared" si="428"/>
        <v>98.168752670288086</v>
      </c>
      <c r="T9152" s="181">
        <f t="shared" si="426"/>
        <v>301.54130395941058</v>
      </c>
      <c r="U9152" s="226">
        <f t="shared" si="427"/>
        <v>19.783011608103095</v>
      </c>
    </row>
    <row r="9153" spans="1:21" x14ac:dyDescent="0.25">
      <c r="A9153" s="156" t="s">
        <v>17304</v>
      </c>
      <c r="B9153" s="156" t="s">
        <v>288</v>
      </c>
      <c r="C9153" s="223">
        <v>0.76225793361663818</v>
      </c>
      <c r="D9153" s="221">
        <v>1.7297674417495728</v>
      </c>
      <c r="E9153" s="221">
        <v>1.3543670177459717</v>
      </c>
      <c r="F9153" s="221">
        <v>4.7049274444580078</v>
      </c>
      <c r="G9153" s="221">
        <v>31.70832633972168</v>
      </c>
      <c r="H9153" s="221">
        <v>16.651851654052734</v>
      </c>
      <c r="I9153" s="221">
        <v>0.86766570806503296</v>
      </c>
      <c r="J9153" s="221">
        <v>0.44186806678771973</v>
      </c>
      <c r="K9153" s="180">
        <v>272.42294311523437</v>
      </c>
      <c r="L9153" s="181">
        <v>98.098777770996094</v>
      </c>
      <c r="M9153" s="181">
        <v>91.205345153808594</v>
      </c>
      <c r="N9153" s="181">
        <v>92.3984375</v>
      </c>
      <c r="O9153" s="181">
        <v>310.2042236328125</v>
      </c>
      <c r="P9153" s="181">
        <v>270.5670166015625</v>
      </c>
      <c r="Q9153" s="181">
        <v>74.104347229003906</v>
      </c>
      <c r="R9153" s="181">
        <v>272.29037475585937</v>
      </c>
      <c r="S9153" s="226">
        <f t="shared" si="428"/>
        <v>1481.2914657592773</v>
      </c>
      <c r="T9153" s="181">
        <f t="shared" si="426"/>
        <v>15461.710877535212</v>
      </c>
      <c r="U9153" s="226">
        <f t="shared" si="427"/>
        <v>1014.3857632604332</v>
      </c>
    </row>
    <row r="9154" spans="1:21" x14ac:dyDescent="0.25">
      <c r="A9154" s="156" t="s">
        <v>16954</v>
      </c>
      <c r="B9154" s="156" t="s">
        <v>288</v>
      </c>
      <c r="C9154" s="223">
        <v>1.4184445142745972</v>
      </c>
      <c r="D9154" s="221">
        <v>2.3859539031982422</v>
      </c>
      <c r="E9154" s="221">
        <v>2.0105535984039307</v>
      </c>
      <c r="F9154" s="221">
        <v>5.3611140251159668</v>
      </c>
      <c r="G9154" s="221">
        <v>9.5299539566040039</v>
      </c>
      <c r="H9154" s="221">
        <v>3.9754776954650879</v>
      </c>
      <c r="I9154" s="221">
        <v>1.5238522291183472</v>
      </c>
      <c r="J9154" s="221">
        <v>1.0980545282363892</v>
      </c>
      <c r="K9154" s="180">
        <v>1.3693785667419434</v>
      </c>
      <c r="L9154" s="181">
        <v>0.4161435067653656</v>
      </c>
      <c r="M9154" s="181">
        <v>0.45816785097122192</v>
      </c>
      <c r="N9154" s="181">
        <v>0.48379245400428772</v>
      </c>
      <c r="O9154" s="181">
        <v>1.7270979881286621</v>
      </c>
      <c r="P9154" s="181">
        <v>1.588725209236145</v>
      </c>
      <c r="Q9154" s="181">
        <v>0.5053170919418335</v>
      </c>
      <c r="R9154" s="181">
        <v>1.3991031646728516</v>
      </c>
      <c r="S9154" s="226">
        <f t="shared" si="428"/>
        <v>7.9477258324623108</v>
      </c>
      <c r="T9154" s="181">
        <f t="shared" si="426"/>
        <v>31.531550353425601</v>
      </c>
      <c r="U9154" s="226">
        <f t="shared" si="427"/>
        <v>2.0686685985388986</v>
      </c>
    </row>
    <row r="9155" spans="1:21" x14ac:dyDescent="0.25">
      <c r="A9155" s="156" t="s">
        <v>21029</v>
      </c>
      <c r="B9155" s="156" t="s">
        <v>288</v>
      </c>
      <c r="C9155" s="223">
        <v>5.9517498016357422</v>
      </c>
      <c r="D9155" s="221">
        <v>4.4903287887573242</v>
      </c>
      <c r="E9155" s="221">
        <v>9.3062028884887695</v>
      </c>
      <c r="F9155" s="221">
        <v>22.858924865722656</v>
      </c>
      <c r="G9155" s="221">
        <v>32.946823120117188</v>
      </c>
      <c r="H9155" s="221">
        <v>25.342369079589844</v>
      </c>
      <c r="I9155" s="221">
        <v>0.48341852426528931</v>
      </c>
      <c r="J9155" s="221">
        <v>5.7620909065008163E-2</v>
      </c>
      <c r="K9155" s="180">
        <v>876.0050048828125</v>
      </c>
      <c r="L9155" s="181">
        <v>287.86431884765625</v>
      </c>
      <c r="M9155" s="181">
        <v>327.4874267578125</v>
      </c>
      <c r="N9155" s="181">
        <v>423.44219970703125</v>
      </c>
      <c r="O9155" s="181">
        <v>1115.1759033203125</v>
      </c>
      <c r="P9155" s="181">
        <v>851.180908203125</v>
      </c>
      <c r="Q9155" s="181">
        <v>203.84422302246094</v>
      </c>
      <c r="R9155" s="181">
        <v>550.4271240234375</v>
      </c>
      <c r="S9155" s="226">
        <f t="shared" si="428"/>
        <v>4635.4271087646484</v>
      </c>
      <c r="T9155" s="181">
        <f t="shared" si="426"/>
        <v>77676.168065566613</v>
      </c>
      <c r="U9155" s="226">
        <f t="shared" si="427"/>
        <v>5096.0465924128166</v>
      </c>
    </row>
    <row r="9156" spans="1:21" x14ac:dyDescent="0.25">
      <c r="A9156" s="156" t="s">
        <v>21315</v>
      </c>
      <c r="B9156" s="156" t="s">
        <v>288</v>
      </c>
      <c r="C9156" s="223">
        <v>0.92461311817169189</v>
      </c>
      <c r="D9156" s="221">
        <v>1.8921225070953369</v>
      </c>
      <c r="E9156" s="221">
        <v>6.7580771446228027</v>
      </c>
      <c r="F9156" s="221">
        <v>16.522878646850586</v>
      </c>
      <c r="G9156" s="221">
        <v>23.151309967041016</v>
      </c>
      <c r="H9156" s="221">
        <v>16.827465057373047</v>
      </c>
      <c r="I9156" s="221">
        <v>1.0300209522247314</v>
      </c>
      <c r="J9156" s="221">
        <v>0.60422319173812866</v>
      </c>
      <c r="K9156" s="180">
        <v>887.521240234375</v>
      </c>
      <c r="L9156" s="181">
        <v>280.8115234375</v>
      </c>
      <c r="M9156" s="181">
        <v>402.83956909179687</v>
      </c>
      <c r="N9156" s="181">
        <v>588.5770263671875</v>
      </c>
      <c r="O9156" s="181">
        <v>1406.017822265625</v>
      </c>
      <c r="P9156" s="181">
        <v>918.39581298828125</v>
      </c>
      <c r="Q9156" s="181">
        <v>217.59217834472656</v>
      </c>
      <c r="R9156" s="181">
        <v>553.29180908203125</v>
      </c>
      <c r="S9156" s="226">
        <f t="shared" si="428"/>
        <v>5255.0469818115234</v>
      </c>
      <c r="T9156" s="181">
        <f t="shared" si="426"/>
        <v>62363.215370877602</v>
      </c>
      <c r="U9156" s="226">
        <f t="shared" si="427"/>
        <v>4091.4203042869831</v>
      </c>
    </row>
    <row r="9157" spans="1:21" x14ac:dyDescent="0.25">
      <c r="A9157" s="156" t="s">
        <v>21316</v>
      </c>
      <c r="B9157" s="156" t="s">
        <v>288</v>
      </c>
      <c r="C9157" s="223">
        <v>0.48710215091705322</v>
      </c>
      <c r="D9157" s="221">
        <v>2.6786172389984131</v>
      </c>
      <c r="E9157" s="221">
        <v>12.776653289794922</v>
      </c>
      <c r="F9157" s="221">
        <v>20.445865631103516</v>
      </c>
      <c r="G9157" s="221">
        <v>22.9766845703125</v>
      </c>
      <c r="H9157" s="221">
        <v>19.089057922363281</v>
      </c>
      <c r="I9157" s="221">
        <v>10.409981727600098</v>
      </c>
      <c r="J9157" s="221">
        <v>1.9361964464187622</v>
      </c>
      <c r="K9157" s="180">
        <v>2008</v>
      </c>
      <c r="L9157" s="181">
        <v>628</v>
      </c>
      <c r="M9157" s="181">
        <v>952</v>
      </c>
      <c r="N9157" s="181">
        <v>1308</v>
      </c>
      <c r="O9157" s="181">
        <v>3269</v>
      </c>
      <c r="P9157" s="181">
        <v>2477</v>
      </c>
      <c r="Q9157" s="181">
        <v>525</v>
      </c>
      <c r="R9157" s="181">
        <v>1604</v>
      </c>
      <c r="S9157" s="226">
        <f t="shared" si="428"/>
        <v>12771</v>
      </c>
      <c r="T9157" s="181">
        <f t="shared" ref="T9157:T9220" si="429">SUMPRODUCT(C9157:J9157,K9157:R9157)</f>
        <v>172532.11676359177</v>
      </c>
      <c r="U9157" s="226">
        <f t="shared" ref="U9157:U9220" si="430">(T9157/$T$10045)*$S$10045</f>
        <v>11319.195161284355</v>
      </c>
    </row>
    <row r="9158" spans="1:21" x14ac:dyDescent="0.25">
      <c r="A9158" s="156" t="s">
        <v>21317</v>
      </c>
      <c r="B9158" s="156" t="s">
        <v>288</v>
      </c>
      <c r="C9158" s="223">
        <v>0.72554713487625122</v>
      </c>
      <c r="D9158" s="221">
        <v>5.5704317092895508</v>
      </c>
      <c r="E9158" s="221">
        <v>8.7266635894775391</v>
      </c>
      <c r="F9158" s="221">
        <v>12.318772315979004</v>
      </c>
      <c r="G9158" s="221">
        <v>29.94123649597168</v>
      </c>
      <c r="H9158" s="221">
        <v>22.373941421508789</v>
      </c>
      <c r="I9158" s="221">
        <v>-4.922773689031601E-2</v>
      </c>
      <c r="J9158" s="221">
        <v>0.11679518222808838</v>
      </c>
      <c r="K9158" s="180">
        <v>2352</v>
      </c>
      <c r="L9158" s="181">
        <v>771</v>
      </c>
      <c r="M9158" s="181">
        <v>883</v>
      </c>
      <c r="N9158" s="181">
        <v>1132</v>
      </c>
      <c r="O9158" s="181">
        <v>2887</v>
      </c>
      <c r="P9158" s="181">
        <v>2448</v>
      </c>
      <c r="Q9158" s="181">
        <v>677</v>
      </c>
      <c r="R9158" s="181">
        <v>1829</v>
      </c>
      <c r="S9158" s="226">
        <f t="shared" ref="S9158:S9221" si="431">SUM(K9158:R9158)</f>
        <v>12979</v>
      </c>
      <c r="T9158" s="181">
        <f t="shared" si="429"/>
        <v>169043.83349443227</v>
      </c>
      <c r="U9158" s="226">
        <f t="shared" si="430"/>
        <v>11090.341775363388</v>
      </c>
    </row>
    <row r="9159" spans="1:21" x14ac:dyDescent="0.25">
      <c r="A9159" s="156" t="s">
        <v>21318</v>
      </c>
      <c r="B9159" s="156" t="s">
        <v>288</v>
      </c>
      <c r="C9159" s="223">
        <v>0.47061118483543396</v>
      </c>
      <c r="D9159" s="221">
        <v>1.0420249700546265</v>
      </c>
      <c r="E9159" s="221">
        <v>17.854120254516602</v>
      </c>
      <c r="F9159" s="221">
        <v>23.34394645690918</v>
      </c>
      <c r="G9159" s="221">
        <v>25.555896759033203</v>
      </c>
      <c r="H9159" s="221">
        <v>19.076848983764648</v>
      </c>
      <c r="I9159" s="221">
        <v>2.2755870819091797</v>
      </c>
      <c r="J9159" s="221">
        <v>-0.24587422609329224</v>
      </c>
      <c r="K9159" s="180">
        <v>1036.236328125</v>
      </c>
      <c r="L9159" s="181">
        <v>306.32601928710937</v>
      </c>
      <c r="M9159" s="181">
        <v>410.858642578125</v>
      </c>
      <c r="N9159" s="181">
        <v>613.56103515625</v>
      </c>
      <c r="O9159" s="181">
        <v>1336.1995849609375</v>
      </c>
      <c r="P9159" s="181">
        <v>913.524169921875</v>
      </c>
      <c r="Q9159" s="181">
        <v>250.87828063964844</v>
      </c>
      <c r="R9159" s="181">
        <v>616.2879638671875</v>
      </c>
      <c r="S9159" s="226">
        <f t="shared" si="431"/>
        <v>5483.8720245361328</v>
      </c>
      <c r="T9159" s="181">
        <f t="shared" si="429"/>
        <v>74459.6266558856</v>
      </c>
      <c r="U9159" s="226">
        <f t="shared" si="430"/>
        <v>4885.0211865724632</v>
      </c>
    </row>
    <row r="9160" spans="1:21" x14ac:dyDescent="0.25">
      <c r="A9160" s="156" t="s">
        <v>21035</v>
      </c>
      <c r="B9160" s="156" t="s">
        <v>288</v>
      </c>
      <c r="C9160" s="223">
        <v>-0.66484701633453369</v>
      </c>
      <c r="D9160" s="221">
        <v>7.2124924659729004</v>
      </c>
      <c r="E9160" s="221">
        <v>9.2035160064697266</v>
      </c>
      <c r="F9160" s="221">
        <v>20.746309280395508</v>
      </c>
      <c r="G9160" s="221">
        <v>29.37547492980957</v>
      </c>
      <c r="H9160" s="221">
        <v>22.491497039794922</v>
      </c>
      <c r="I9160" s="221">
        <v>7.0593090057373047</v>
      </c>
      <c r="J9160" s="221">
        <v>-0.61129856109619141</v>
      </c>
      <c r="K9160" s="180">
        <v>1839.95361328125</v>
      </c>
      <c r="L9160" s="181">
        <v>613.97174072265625</v>
      </c>
      <c r="M9160" s="181">
        <v>898.3995361328125</v>
      </c>
      <c r="N9160" s="181">
        <v>872.89910888671875</v>
      </c>
      <c r="O9160" s="181">
        <v>2278.36474609375</v>
      </c>
      <c r="P9160" s="181">
        <v>1838.972900390625</v>
      </c>
      <c r="Q9160" s="181">
        <v>520.797119140625</v>
      </c>
      <c r="R9160" s="181">
        <v>1752.6636962890625</v>
      </c>
      <c r="S9160" s="226">
        <f t="shared" si="431"/>
        <v>10616.0224609375</v>
      </c>
      <c r="T9160" s="181">
        <f t="shared" si="429"/>
        <v>140477.21530176941</v>
      </c>
      <c r="U9160" s="226">
        <f t="shared" si="430"/>
        <v>9216.1914288298703</v>
      </c>
    </row>
    <row r="9161" spans="1:21" x14ac:dyDescent="0.25">
      <c r="A9161" s="156" t="s">
        <v>21036</v>
      </c>
      <c r="B9161" s="156" t="s">
        <v>288</v>
      </c>
      <c r="C9161" s="223">
        <v>0.9119991660118103</v>
      </c>
      <c r="D9161" s="221">
        <v>1.8795086145401001</v>
      </c>
      <c r="E9161" s="221">
        <v>1.504108190536499</v>
      </c>
      <c r="F9161" s="221">
        <v>4.8546686172485352</v>
      </c>
      <c r="G9161" s="221">
        <v>29.448459625244141</v>
      </c>
      <c r="H9161" s="221">
        <v>-0.17769116163253784</v>
      </c>
      <c r="I9161" s="221">
        <v>1.0174069404602051</v>
      </c>
      <c r="J9161" s="221">
        <v>0.59160929918289185</v>
      </c>
      <c r="K9161" s="180">
        <v>285.65447998046875</v>
      </c>
      <c r="L9161" s="181">
        <v>94.611671447753906</v>
      </c>
      <c r="M9161" s="181">
        <v>108.90739440917969</v>
      </c>
      <c r="N9161" s="181">
        <v>98.510505676269531</v>
      </c>
      <c r="O9161" s="181">
        <v>349.5953369140625</v>
      </c>
      <c r="P9161" s="181">
        <v>319.96420288085937</v>
      </c>
      <c r="Q9161" s="181">
        <v>95.911285400390625</v>
      </c>
      <c r="R9161" s="181">
        <v>262.78131103515625</v>
      </c>
      <c r="S9161" s="226">
        <f t="shared" si="431"/>
        <v>1615.9361877441406</v>
      </c>
      <c r="T9161" s="181">
        <f t="shared" si="429"/>
        <v>11571.618491439871</v>
      </c>
      <c r="U9161" s="226">
        <f t="shared" si="430"/>
        <v>759.17116472876216</v>
      </c>
    </row>
    <row r="9162" spans="1:21" x14ac:dyDescent="0.25">
      <c r="A9162" s="156" t="s">
        <v>21319</v>
      </c>
      <c r="B9162" s="156" t="s">
        <v>288</v>
      </c>
      <c r="C9162" s="223">
        <v>-0.93543267250061035</v>
      </c>
      <c r="D9162" s="221">
        <v>3.2076746225357056E-2</v>
      </c>
      <c r="E9162" s="221">
        <v>-1.2998169660568237</v>
      </c>
      <c r="F9162" s="221">
        <v>15.006986618041992</v>
      </c>
      <c r="G9162" s="221">
        <v>16.952655792236328</v>
      </c>
      <c r="H9162" s="221">
        <v>7.3117494583129883</v>
      </c>
      <c r="I9162" s="221">
        <v>10.397361755371094</v>
      </c>
      <c r="J9162" s="221">
        <v>-1.2558224201202393</v>
      </c>
      <c r="K9162" s="180">
        <v>1214</v>
      </c>
      <c r="L9162" s="181">
        <v>380</v>
      </c>
      <c r="M9162" s="181">
        <v>487</v>
      </c>
      <c r="N9162" s="181">
        <v>628</v>
      </c>
      <c r="O9162" s="181">
        <v>1712</v>
      </c>
      <c r="P9162" s="181">
        <v>1330</v>
      </c>
      <c r="Q9162" s="181">
        <v>344</v>
      </c>
      <c r="R9162" s="181">
        <v>914</v>
      </c>
      <c r="S9162" s="226">
        <f t="shared" si="431"/>
        <v>7009</v>
      </c>
      <c r="T9162" s="181">
        <f t="shared" si="429"/>
        <v>48844.394880533218</v>
      </c>
      <c r="U9162" s="226">
        <f t="shared" si="430"/>
        <v>3204.50040582974</v>
      </c>
    </row>
    <row r="9163" spans="1:21" x14ac:dyDescent="0.25">
      <c r="A9163" s="156" t="s">
        <v>21037</v>
      </c>
      <c r="B9163" s="156" t="s">
        <v>288</v>
      </c>
      <c r="C9163" s="223">
        <v>7.6539009809494019E-2</v>
      </c>
      <c r="D9163" s="221">
        <v>2.3740692138671875</v>
      </c>
      <c r="E9163" s="221">
        <v>-0.695567786693573</v>
      </c>
      <c r="F9163" s="221">
        <v>3.5209333896636963</v>
      </c>
      <c r="G9163" s="221">
        <v>13.702810287475586</v>
      </c>
      <c r="H9163" s="221">
        <v>11.744413375854492</v>
      </c>
      <c r="I9163" s="221">
        <v>9.8559598922729492</v>
      </c>
      <c r="J9163" s="221">
        <v>3.0155792236328125</v>
      </c>
      <c r="K9163" s="180">
        <v>754.268798828125</v>
      </c>
      <c r="L9163" s="181">
        <v>244.88304138183594</v>
      </c>
      <c r="M9163" s="181">
        <v>276.12924194335937</v>
      </c>
      <c r="N9163" s="181">
        <v>267.40936279296875</v>
      </c>
      <c r="O9163" s="181">
        <v>834.20098876953125</v>
      </c>
      <c r="P9163" s="181">
        <v>911.953125</v>
      </c>
      <c r="Q9163" s="181">
        <v>284.84912109375</v>
      </c>
      <c r="R9163" s="181">
        <v>717.93603515625</v>
      </c>
      <c r="S9163" s="226">
        <f t="shared" si="431"/>
        <v>4291.6297149658203</v>
      </c>
      <c r="T9163" s="181">
        <f t="shared" si="429"/>
        <v>28502.271099541271</v>
      </c>
      <c r="U9163" s="226">
        <f t="shared" si="430"/>
        <v>1869.9287713348408</v>
      </c>
    </row>
    <row r="9164" spans="1:21" x14ac:dyDescent="0.25">
      <c r="A9164" s="156" t="s">
        <v>21320</v>
      </c>
      <c r="B9164" s="156" t="s">
        <v>288</v>
      </c>
      <c r="C9164" s="223">
        <v>3.5456945896148682</v>
      </c>
      <c r="D9164" s="221">
        <v>4.5132040977478027</v>
      </c>
      <c r="E9164" s="221">
        <v>4.1378035545349121</v>
      </c>
      <c r="F9164" s="221">
        <v>7.4883637428283691</v>
      </c>
      <c r="G9164" s="221">
        <v>11.657203674316406</v>
      </c>
      <c r="H9164" s="221">
        <v>6.1027274131774902</v>
      </c>
      <c r="I9164" s="221">
        <v>3.6511023044586182</v>
      </c>
      <c r="J9164" s="221">
        <v>3.2253046035766602</v>
      </c>
      <c r="K9164" s="180">
        <v>9.4794492721557617</v>
      </c>
      <c r="L9164" s="181">
        <v>2.6763534545898438</v>
      </c>
      <c r="M9164" s="181">
        <v>2.4988231658935547</v>
      </c>
      <c r="N9164" s="181">
        <v>2.8706319332122803</v>
      </c>
      <c r="O9164" s="181">
        <v>8.8899145126342773</v>
      </c>
      <c r="P9164" s="181">
        <v>6.2470579147338867</v>
      </c>
      <c r="Q9164" s="181">
        <v>1.2226145267486572</v>
      </c>
      <c r="R9164" s="181">
        <v>2.907477855682373</v>
      </c>
      <c r="S9164" s="226">
        <f t="shared" si="431"/>
        <v>36.792322635650635</v>
      </c>
      <c r="T9164" s="181">
        <f t="shared" si="429"/>
        <v>233.12316497854744</v>
      </c>
      <c r="U9164" s="226">
        <f t="shared" si="430"/>
        <v>15.294350121630854</v>
      </c>
    </row>
    <row r="9165" spans="1:21" x14ac:dyDescent="0.25">
      <c r="A9165" s="156" t="s">
        <v>21321</v>
      </c>
      <c r="B9165" s="156" t="s">
        <v>288</v>
      </c>
      <c r="C9165" s="223">
        <v>3.1998832225799561</v>
      </c>
      <c r="D9165" s="221">
        <v>2.9891645908355713</v>
      </c>
      <c r="E9165" s="221">
        <v>7.9383554458618164</v>
      </c>
      <c r="F9165" s="221">
        <v>14.949367523193359</v>
      </c>
      <c r="G9165" s="221">
        <v>38.549419403076172</v>
      </c>
      <c r="H9165" s="221">
        <v>19.604921340942383</v>
      </c>
      <c r="I9165" s="221">
        <v>15.81560230255127</v>
      </c>
      <c r="J9165" s="221">
        <v>3.6407732963562012</v>
      </c>
      <c r="K9165" s="180">
        <v>3777</v>
      </c>
      <c r="L9165" s="181">
        <v>1157</v>
      </c>
      <c r="M9165" s="181">
        <v>1200</v>
      </c>
      <c r="N9165" s="181">
        <v>1278</v>
      </c>
      <c r="O9165" s="181">
        <v>3536</v>
      </c>
      <c r="P9165" s="181">
        <v>2736</v>
      </c>
      <c r="Q9165" s="181">
        <v>615</v>
      </c>
      <c r="R9165" s="181">
        <v>1427</v>
      </c>
      <c r="S9165" s="226">
        <f t="shared" si="431"/>
        <v>15726</v>
      </c>
      <c r="T9165" s="181">
        <f t="shared" si="429"/>
        <v>249047.53130102158</v>
      </c>
      <c r="U9165" s="226">
        <f t="shared" si="430"/>
        <v>16339.0890004267</v>
      </c>
    </row>
    <row r="9166" spans="1:21" x14ac:dyDescent="0.25">
      <c r="A9166" s="156" t="s">
        <v>21322</v>
      </c>
      <c r="B9166" s="156" t="s">
        <v>288</v>
      </c>
      <c r="C9166" s="223">
        <v>4.2391443252563477</v>
      </c>
      <c r="D9166" s="221">
        <v>4.4578170776367188</v>
      </c>
      <c r="E9166" s="221">
        <v>12.718789100646973</v>
      </c>
      <c r="F9166" s="221">
        <v>32.341991424560547</v>
      </c>
      <c r="G9166" s="221">
        <v>54.622028350830078</v>
      </c>
      <c r="H9166" s="221">
        <v>34.253799438476562</v>
      </c>
      <c r="I9166" s="221">
        <v>7.631990909576416</v>
      </c>
      <c r="J9166" s="221">
        <v>2.3971710205078125</v>
      </c>
      <c r="K9166" s="180">
        <v>4198.0810546875</v>
      </c>
      <c r="L9166" s="181">
        <v>1143.57763671875</v>
      </c>
      <c r="M9166" s="181">
        <v>1184.27783203125</v>
      </c>
      <c r="N9166" s="181">
        <v>1371.89599609375</v>
      </c>
      <c r="O9166" s="181">
        <v>3699.75146484375</v>
      </c>
      <c r="P9166" s="181">
        <v>2557.16650390625</v>
      </c>
      <c r="Q9166" s="181">
        <v>466.56378173828125</v>
      </c>
      <c r="R9166" s="181">
        <v>1277.590576171875</v>
      </c>
      <c r="S9166" s="226">
        <f t="shared" si="431"/>
        <v>15898.904846191406</v>
      </c>
      <c r="T9166" s="181">
        <f t="shared" si="429"/>
        <v>378630.57152729551</v>
      </c>
      <c r="U9166" s="226">
        <f t="shared" si="430"/>
        <v>24840.553825805109</v>
      </c>
    </row>
    <row r="9167" spans="1:21" x14ac:dyDescent="0.25">
      <c r="A9167" s="156" t="s">
        <v>21323</v>
      </c>
      <c r="B9167" s="156" t="s">
        <v>288</v>
      </c>
      <c r="C9167" s="223">
        <v>-1.1956677436828613</v>
      </c>
      <c r="D9167" s="221">
        <v>-0.2281583696603775</v>
      </c>
      <c r="E9167" s="221">
        <v>-0.60355877876281738</v>
      </c>
      <c r="F9167" s="221">
        <v>2.7470014095306396</v>
      </c>
      <c r="G9167" s="221">
        <v>6.9158420562744141</v>
      </c>
      <c r="H9167" s="221">
        <v>1.3613651990890503</v>
      </c>
      <c r="I9167" s="221">
        <v>-1.0902600288391113</v>
      </c>
      <c r="J9167" s="221">
        <v>-1.5160576105117798</v>
      </c>
      <c r="K9167" s="180">
        <v>1.9402719736099243</v>
      </c>
      <c r="L9167" s="181">
        <v>0.69429516792297363</v>
      </c>
      <c r="M9167" s="181">
        <v>0.74683928489685059</v>
      </c>
      <c r="N9167" s="181">
        <v>0.75259941816329956</v>
      </c>
      <c r="O9167" s="181">
        <v>2.258845329284668</v>
      </c>
      <c r="P9167" s="181">
        <v>2.1354532241821289</v>
      </c>
      <c r="Q9167" s="181">
        <v>0.66247308254241943</v>
      </c>
      <c r="R9167" s="181">
        <v>1.8092225790023804</v>
      </c>
      <c r="S9167" s="226">
        <f t="shared" si="431"/>
        <v>11.000000059604645</v>
      </c>
      <c r="T9167" s="181">
        <f t="shared" si="429"/>
        <v>14.202096037874281</v>
      </c>
      <c r="U9167" s="226">
        <f t="shared" si="430"/>
        <v>0.93174708435458964</v>
      </c>
    </row>
    <row r="9168" spans="1:21" x14ac:dyDescent="0.25">
      <c r="A9168" s="156" t="s">
        <v>21324</v>
      </c>
      <c r="B9168" s="156" t="s">
        <v>288</v>
      </c>
      <c r="C9168" s="223">
        <v>1.6327710151672363</v>
      </c>
      <c r="D9168" s="221">
        <v>-0.18503688275814056</v>
      </c>
      <c r="E9168" s="221">
        <v>5.5812034606933594</v>
      </c>
      <c r="F9168" s="221">
        <v>2.7901229858398437</v>
      </c>
      <c r="G9168" s="221">
        <v>17.936992645263672</v>
      </c>
      <c r="H9168" s="221">
        <v>5.5935759544372559</v>
      </c>
      <c r="I9168" s="221">
        <v>-1.0471384525299072</v>
      </c>
      <c r="J9168" s="221">
        <v>-1.4729361534118652</v>
      </c>
      <c r="K9168" s="180">
        <v>1573</v>
      </c>
      <c r="L9168" s="181">
        <v>448</v>
      </c>
      <c r="M9168" s="181">
        <v>468</v>
      </c>
      <c r="N9168" s="181">
        <v>501</v>
      </c>
      <c r="O9168" s="181">
        <v>1963</v>
      </c>
      <c r="P9168" s="181">
        <v>1707</v>
      </c>
      <c r="Q9168" s="181">
        <v>474</v>
      </c>
      <c r="R9168" s="181">
        <v>1576</v>
      </c>
      <c r="S9168" s="226">
        <f t="shared" si="431"/>
        <v>8710</v>
      </c>
      <c r="T9168" s="181">
        <f t="shared" si="429"/>
        <v>48436.166831493378</v>
      </c>
      <c r="U9168" s="226">
        <f t="shared" si="430"/>
        <v>3177.7180707835414</v>
      </c>
    </row>
    <row r="9169" spans="1:21" x14ac:dyDescent="0.25">
      <c r="A9169" s="156" t="s">
        <v>21325</v>
      </c>
      <c r="B9169" s="156" t="s">
        <v>288</v>
      </c>
      <c r="C9169" s="223">
        <v>-1.366558313369751</v>
      </c>
      <c r="D9169" s="221">
        <v>2.1408374309539795</v>
      </c>
      <c r="E9169" s="221">
        <v>-0.77444922924041748</v>
      </c>
      <c r="F9169" s="221">
        <v>26.625650405883789</v>
      </c>
      <c r="G9169" s="221">
        <v>15.031171798706055</v>
      </c>
      <c r="H9169" s="221">
        <v>2.1980230808258057</v>
      </c>
      <c r="I9169" s="221">
        <v>8.1480169296264648</v>
      </c>
      <c r="J9169" s="221">
        <v>1.4987223148345947</v>
      </c>
      <c r="K9169" s="180">
        <v>1220</v>
      </c>
      <c r="L9169" s="181">
        <v>414</v>
      </c>
      <c r="M9169" s="181">
        <v>445</v>
      </c>
      <c r="N9169" s="181">
        <v>408</v>
      </c>
      <c r="O9169" s="181">
        <v>1458</v>
      </c>
      <c r="P9169" s="181">
        <v>1505</v>
      </c>
      <c r="Q9169" s="181">
        <v>401</v>
      </c>
      <c r="R9169" s="181">
        <v>1125</v>
      </c>
      <c r="S9169" s="226">
        <f t="shared" si="431"/>
        <v>6976</v>
      </c>
      <c r="T9169" s="181">
        <f t="shared" si="429"/>
        <v>39914.631624817848</v>
      </c>
      <c r="U9169" s="226">
        <f t="shared" si="430"/>
        <v>2618.6516089126553</v>
      </c>
    </row>
    <row r="9170" spans="1:21" x14ac:dyDescent="0.25">
      <c r="A9170" s="156" t="s">
        <v>21326</v>
      </c>
      <c r="B9170" s="156" t="s">
        <v>288</v>
      </c>
      <c r="C9170" s="223">
        <v>0.41655191779136658</v>
      </c>
      <c r="D9170" s="221">
        <v>0.35152119398117065</v>
      </c>
      <c r="E9170" s="221">
        <v>-2.387918159365654E-2</v>
      </c>
      <c r="F9170" s="221">
        <v>14.203375816345215</v>
      </c>
      <c r="G9170" s="221">
        <v>14.923031806945801</v>
      </c>
      <c r="H9170" s="221">
        <v>14.620506286621094</v>
      </c>
      <c r="I9170" s="221">
        <v>8.8056573867797852</v>
      </c>
      <c r="J9170" s="221">
        <v>-0.9363781213760376</v>
      </c>
      <c r="K9170" s="180">
        <v>1346</v>
      </c>
      <c r="L9170" s="181">
        <v>403</v>
      </c>
      <c r="M9170" s="181">
        <v>468</v>
      </c>
      <c r="N9170" s="181">
        <v>614</v>
      </c>
      <c r="O9170" s="181">
        <v>1778</v>
      </c>
      <c r="P9170" s="181">
        <v>1606</v>
      </c>
      <c r="Q9170" s="181">
        <v>405</v>
      </c>
      <c r="R9170" s="181">
        <v>1194</v>
      </c>
      <c r="S9170" s="226">
        <f t="shared" si="431"/>
        <v>7814</v>
      </c>
      <c r="T9170" s="181">
        <f t="shared" si="429"/>
        <v>61873.978630557656</v>
      </c>
      <c r="U9170" s="226">
        <f t="shared" si="430"/>
        <v>4059.3232881045406</v>
      </c>
    </row>
    <row r="9171" spans="1:21" x14ac:dyDescent="0.25">
      <c r="A9171" s="156" t="s">
        <v>21327</v>
      </c>
      <c r="B9171" s="156" t="s">
        <v>288</v>
      </c>
      <c r="C9171" s="223">
        <v>0.80754357576370239</v>
      </c>
      <c r="D9171" s="221">
        <v>1.7750530242919922</v>
      </c>
      <c r="E9171" s="221">
        <v>36.116340637207031</v>
      </c>
      <c r="F9171" s="221">
        <v>4.7502131462097168</v>
      </c>
      <c r="G9171" s="221">
        <v>18.568943023681641</v>
      </c>
      <c r="H9171" s="221">
        <v>1.9579312801361084</v>
      </c>
      <c r="I9171" s="221">
        <v>0.91295135021209717</v>
      </c>
      <c r="J9171" s="221">
        <v>0.48715367913246155</v>
      </c>
      <c r="K9171" s="180">
        <v>171.72673034667969</v>
      </c>
      <c r="L9171" s="181">
        <v>49.426475524902344</v>
      </c>
      <c r="M9171" s="181">
        <v>83.441574096679688</v>
      </c>
      <c r="N9171" s="181">
        <v>128.35472106933594</v>
      </c>
      <c r="O9171" s="181">
        <v>300.1915283203125</v>
      </c>
      <c r="P9171" s="181">
        <v>162.58998107910156</v>
      </c>
      <c r="Q9171" s="181">
        <v>34.235263824462891</v>
      </c>
      <c r="R9171" s="181">
        <v>86.193603515625</v>
      </c>
      <c r="S9171" s="226">
        <f t="shared" si="431"/>
        <v>1016.1598777770996</v>
      </c>
      <c r="T9171" s="181">
        <f t="shared" si="429"/>
        <v>9815.5520862880549</v>
      </c>
      <c r="U9171" s="226">
        <f t="shared" si="430"/>
        <v>643.96213159944159</v>
      </c>
    </row>
    <row r="9172" spans="1:21" x14ac:dyDescent="0.25">
      <c r="A9172" s="156" t="s">
        <v>21328</v>
      </c>
      <c r="B9172" s="156" t="s">
        <v>288</v>
      </c>
      <c r="C9172" s="223">
        <v>1.4328938722610474</v>
      </c>
      <c r="D9172" s="221">
        <v>3.5637860298156738</v>
      </c>
      <c r="E9172" s="221">
        <v>14.562804222106934</v>
      </c>
      <c r="F9172" s="221">
        <v>30.952417373657227</v>
      </c>
      <c r="G9172" s="221">
        <v>48.887485504150391</v>
      </c>
      <c r="H9172" s="221">
        <v>26.451040267944336</v>
      </c>
      <c r="I9172" s="221">
        <v>10.333663940429687</v>
      </c>
      <c r="J9172" s="221">
        <v>2.9647464752197266</v>
      </c>
      <c r="K9172" s="180">
        <v>3196</v>
      </c>
      <c r="L9172" s="181">
        <v>902</v>
      </c>
      <c r="M9172" s="181">
        <v>873</v>
      </c>
      <c r="N9172" s="181">
        <v>1025</v>
      </c>
      <c r="O9172" s="181">
        <v>2778</v>
      </c>
      <c r="P9172" s="181">
        <v>1955</v>
      </c>
      <c r="Q9172" s="181">
        <v>420</v>
      </c>
      <c r="R9172" s="181">
        <v>1056</v>
      </c>
      <c r="S9172" s="226">
        <f t="shared" si="431"/>
        <v>12205</v>
      </c>
      <c r="T9172" s="181">
        <f t="shared" si="429"/>
        <v>247225.74929571152</v>
      </c>
      <c r="U9172" s="226">
        <f t="shared" si="430"/>
        <v>16219.568609404801</v>
      </c>
    </row>
    <row r="9173" spans="1:21" x14ac:dyDescent="0.25">
      <c r="A9173" s="156" t="s">
        <v>21329</v>
      </c>
      <c r="B9173" s="156" t="s">
        <v>288</v>
      </c>
      <c r="C9173" s="223">
        <v>1.8889408111572266</v>
      </c>
      <c r="D9173" s="221">
        <v>0.25756952166557312</v>
      </c>
      <c r="E9173" s="221">
        <v>12.462630271911621</v>
      </c>
      <c r="F9173" s="221">
        <v>12.156134605407715</v>
      </c>
      <c r="G9173" s="221">
        <v>41.772945404052734</v>
      </c>
      <c r="H9173" s="221">
        <v>32.441856384277344</v>
      </c>
      <c r="I9173" s="221">
        <v>1.377310037612915</v>
      </c>
      <c r="J9173" s="221">
        <v>2.6030304431915283</v>
      </c>
      <c r="K9173" s="180">
        <v>2339</v>
      </c>
      <c r="L9173" s="181">
        <v>724</v>
      </c>
      <c r="M9173" s="181">
        <v>692</v>
      </c>
      <c r="N9173" s="181">
        <v>814</v>
      </c>
      <c r="O9173" s="181">
        <v>2157</v>
      </c>
      <c r="P9173" s="181">
        <v>1866</v>
      </c>
      <c r="Q9173" s="181">
        <v>351</v>
      </c>
      <c r="R9173" s="181">
        <v>1186</v>
      </c>
      <c r="S9173" s="226">
        <f t="shared" si="431"/>
        <v>10129</v>
      </c>
      <c r="T9173" s="181">
        <f t="shared" si="429"/>
        <v>177335.32378637791</v>
      </c>
      <c r="U9173" s="226">
        <f t="shared" si="430"/>
        <v>11634.315839746005</v>
      </c>
    </row>
    <row r="9174" spans="1:21" x14ac:dyDescent="0.25">
      <c r="A9174" s="156" t="s">
        <v>21330</v>
      </c>
      <c r="B9174" s="156" t="s">
        <v>288</v>
      </c>
      <c r="C9174" s="223">
        <v>1.2185015678405762</v>
      </c>
      <c r="D9174" s="221">
        <v>12.516056060791016</v>
      </c>
      <c r="E9174" s="221">
        <v>18.929752349853516</v>
      </c>
      <c r="F9174" s="221">
        <v>33.818855285644531</v>
      </c>
      <c r="G9174" s="221">
        <v>46.875587463378906</v>
      </c>
      <c r="H9174" s="221">
        <v>21.528108596801758</v>
      </c>
      <c r="I9174" s="221">
        <v>6.6964411735534668</v>
      </c>
      <c r="J9174" s="221">
        <v>0.69088000059127808</v>
      </c>
      <c r="K9174" s="180">
        <v>3134</v>
      </c>
      <c r="L9174" s="181">
        <v>903</v>
      </c>
      <c r="M9174" s="181">
        <v>849</v>
      </c>
      <c r="N9174" s="181">
        <v>968</v>
      </c>
      <c r="O9174" s="181">
        <v>2821</v>
      </c>
      <c r="P9174" s="181">
        <v>2195</v>
      </c>
      <c r="Q9174" s="181">
        <v>496</v>
      </c>
      <c r="R9174" s="181">
        <v>1290</v>
      </c>
      <c r="S9174" s="226">
        <f t="shared" si="431"/>
        <v>12656</v>
      </c>
      <c r="T9174" s="181">
        <f t="shared" si="429"/>
        <v>247631.69482505322</v>
      </c>
      <c r="U9174" s="226">
        <f t="shared" si="430"/>
        <v>16246.201196761074</v>
      </c>
    </row>
    <row r="9175" spans="1:21" x14ac:dyDescent="0.25">
      <c r="A9175" s="156" t="s">
        <v>21331</v>
      </c>
      <c r="B9175" s="156" t="s">
        <v>288</v>
      </c>
      <c r="C9175" s="223">
        <v>2.8832478523254395</v>
      </c>
      <c r="D9175" s="221">
        <v>6.1990718841552734</v>
      </c>
      <c r="E9175" s="221">
        <v>11.38160228729248</v>
      </c>
      <c r="F9175" s="221">
        <v>18.538551330566406</v>
      </c>
      <c r="G9175" s="221">
        <v>46.237785339355469</v>
      </c>
      <c r="H9175" s="221">
        <v>36.259883880615234</v>
      </c>
      <c r="I9175" s="221">
        <v>8.2870216369628906</v>
      </c>
      <c r="J9175" s="221">
        <v>0.44709604978561401</v>
      </c>
      <c r="K9175" s="180">
        <v>3905</v>
      </c>
      <c r="L9175" s="181">
        <v>1340</v>
      </c>
      <c r="M9175" s="181">
        <v>1326</v>
      </c>
      <c r="N9175" s="181">
        <v>1311</v>
      </c>
      <c r="O9175" s="181">
        <v>3596</v>
      </c>
      <c r="P9175" s="181">
        <v>3126</v>
      </c>
      <c r="Q9175" s="181">
        <v>685</v>
      </c>
      <c r="R9175" s="181">
        <v>1914</v>
      </c>
      <c r="S9175" s="226">
        <f t="shared" si="431"/>
        <v>17203</v>
      </c>
      <c r="T9175" s="181">
        <f t="shared" si="429"/>
        <v>345113.70936715603</v>
      </c>
      <c r="U9175" s="226">
        <f t="shared" si="430"/>
        <v>22641.636249755615</v>
      </c>
    </row>
    <row r="9176" spans="1:21" x14ac:dyDescent="0.25">
      <c r="A9176" s="156" t="s">
        <v>21154</v>
      </c>
      <c r="B9176" s="156" t="s">
        <v>291</v>
      </c>
      <c r="C9176" s="223">
        <v>-0.76059383153915405</v>
      </c>
      <c r="D9176" s="221">
        <v>0.20691554248332977</v>
      </c>
      <c r="E9176" s="221">
        <v>-0.16848482191562653</v>
      </c>
      <c r="F9176" s="221">
        <v>3.1820755004882813</v>
      </c>
      <c r="G9176" s="221">
        <v>7.3509163856506348</v>
      </c>
      <c r="H9176" s="221">
        <v>1.7964390516281128</v>
      </c>
      <c r="I9176" s="221">
        <v>-0.65518605709075928</v>
      </c>
      <c r="J9176" s="221">
        <v>-1.0809837579727173</v>
      </c>
      <c r="K9176" s="180">
        <v>46.508445739746094</v>
      </c>
      <c r="L9176" s="181">
        <v>16.12653923034668</v>
      </c>
      <c r="M9176" s="181">
        <v>13.467506408691406</v>
      </c>
      <c r="N9176" s="181">
        <v>13.492127418518066</v>
      </c>
      <c r="O9176" s="181">
        <v>52.343544006347656</v>
      </c>
      <c r="P9176" s="181">
        <v>51.604923248291016</v>
      </c>
      <c r="Q9176" s="181">
        <v>16.348125457763672</v>
      </c>
      <c r="R9176" s="181">
        <v>53.303749084472656</v>
      </c>
      <c r="S9176" s="226">
        <f t="shared" si="431"/>
        <v>263.19496059417725</v>
      </c>
      <c r="T9176" s="181">
        <f t="shared" si="429"/>
        <v>417.77325619804037</v>
      </c>
      <c r="U9176" s="226">
        <f t="shared" si="430"/>
        <v>27.408560845227889</v>
      </c>
    </row>
    <row r="9177" spans="1:21" x14ac:dyDescent="0.25">
      <c r="A9177" s="156" t="s">
        <v>21072</v>
      </c>
      <c r="B9177" s="156" t="s">
        <v>291</v>
      </c>
      <c r="C9177" s="223">
        <v>1.5391347408294678</v>
      </c>
      <c r="D9177" s="221">
        <v>2.5066442489624023</v>
      </c>
      <c r="E9177" s="221">
        <v>2.1312437057495117</v>
      </c>
      <c r="F9177" s="221">
        <v>5.4818038940429687</v>
      </c>
      <c r="G9177" s="221">
        <v>48.861305236816406</v>
      </c>
      <c r="H9177" s="221">
        <v>43.089126586914063</v>
      </c>
      <c r="I9177" s="221">
        <v>1.6445425748825073</v>
      </c>
      <c r="J9177" s="221">
        <v>1.2187448740005493</v>
      </c>
      <c r="K9177" s="180">
        <v>89.534561157226563</v>
      </c>
      <c r="L9177" s="181">
        <v>32.207389831542969</v>
      </c>
      <c r="M9177" s="181">
        <v>30.72393798828125</v>
      </c>
      <c r="N9177" s="181">
        <v>25.910961151123047</v>
      </c>
      <c r="O9177" s="181">
        <v>95.962860107421875</v>
      </c>
      <c r="P9177" s="181">
        <v>104.07239532470703</v>
      </c>
      <c r="Q9177" s="181">
        <v>29.042692184448242</v>
      </c>
      <c r="R9177" s="181">
        <v>83.732620239257813</v>
      </c>
      <c r="S9177" s="226">
        <f t="shared" si="431"/>
        <v>491.18741798400879</v>
      </c>
      <c r="T9177" s="181">
        <f t="shared" si="429"/>
        <v>9749.1270902134002</v>
      </c>
      <c r="U9177" s="226">
        <f t="shared" si="430"/>
        <v>639.60423286000389</v>
      </c>
    </row>
    <row r="9178" spans="1:21" x14ac:dyDescent="0.25">
      <c r="A9178" s="156" t="s">
        <v>21332</v>
      </c>
      <c r="B9178" s="156" t="s">
        <v>291</v>
      </c>
      <c r="C9178" s="223">
        <v>0.78518271446228027</v>
      </c>
      <c r="D9178" s="221">
        <v>6.2118144035339355</v>
      </c>
      <c r="E9178" s="221">
        <v>3.5566725730895996</v>
      </c>
      <c r="F9178" s="221">
        <v>3.776221752166748</v>
      </c>
      <c r="G9178" s="221">
        <v>18.850278854370117</v>
      </c>
      <c r="H9178" s="221">
        <v>20.621330261230469</v>
      </c>
      <c r="I9178" s="221">
        <v>21.711542129516602</v>
      </c>
      <c r="J9178" s="221">
        <v>3.6050189286470413E-2</v>
      </c>
      <c r="K9178" s="180">
        <v>1318</v>
      </c>
      <c r="L9178" s="181">
        <v>348</v>
      </c>
      <c r="M9178" s="181">
        <v>751</v>
      </c>
      <c r="N9178" s="181">
        <v>1088</v>
      </c>
      <c r="O9178" s="181">
        <v>2510</v>
      </c>
      <c r="P9178" s="181">
        <v>1024</v>
      </c>
      <c r="Q9178" s="181">
        <v>239</v>
      </c>
      <c r="R9178" s="181">
        <v>541</v>
      </c>
      <c r="S9178" s="226">
        <f t="shared" si="431"/>
        <v>7819</v>
      </c>
      <c r="T9178" s="181">
        <f t="shared" si="429"/>
        <v>83615.176432166249</v>
      </c>
      <c r="U9178" s="226">
        <f t="shared" si="430"/>
        <v>5485.6830034594332</v>
      </c>
    </row>
    <row r="9179" spans="1:21" x14ac:dyDescent="0.25">
      <c r="A9179" s="156" t="s">
        <v>21333</v>
      </c>
      <c r="B9179" s="156" t="s">
        <v>291</v>
      </c>
      <c r="C9179" s="223">
        <v>0.50753533840179443</v>
      </c>
      <c r="D9179" s="221">
        <v>1.4750447273254395</v>
      </c>
      <c r="E9179" s="221">
        <v>-2.501908540725708</v>
      </c>
      <c r="F9179" s="221">
        <v>15.81130313873291</v>
      </c>
      <c r="G9179" s="221">
        <v>13.029647827148437</v>
      </c>
      <c r="H9179" s="221">
        <v>19.340885162353516</v>
      </c>
      <c r="I9179" s="221">
        <v>0.61294311285018921</v>
      </c>
      <c r="J9179" s="221">
        <v>5.8105230331420898</v>
      </c>
      <c r="K9179" s="180">
        <v>998.2813720703125</v>
      </c>
      <c r="L9179" s="181">
        <v>220.38917541503906</v>
      </c>
      <c r="M9179" s="181">
        <v>364.05026245117187</v>
      </c>
      <c r="N9179" s="181">
        <v>661.16754150390625</v>
      </c>
      <c r="O9179" s="181">
        <v>1982.6864013671875</v>
      </c>
      <c r="P9179" s="181">
        <v>983.5887451171875</v>
      </c>
      <c r="Q9179" s="181">
        <v>254.67193603515625</v>
      </c>
      <c r="R9179" s="181">
        <v>670.96258544921875</v>
      </c>
      <c r="S9179" s="226">
        <f t="shared" si="431"/>
        <v>6135.7980194091797</v>
      </c>
      <c r="T9179" s="181">
        <f t="shared" si="429"/>
        <v>59286.772422622365</v>
      </c>
      <c r="U9179" s="226">
        <f t="shared" si="430"/>
        <v>3889.5862412320835</v>
      </c>
    </row>
    <row r="9180" spans="1:21" x14ac:dyDescent="0.25">
      <c r="A9180" s="156" t="s">
        <v>21334</v>
      </c>
      <c r="B9180" s="156" t="s">
        <v>291</v>
      </c>
      <c r="C9180" s="223">
        <v>0.19584706425666809</v>
      </c>
      <c r="D9180" s="221">
        <v>5.7878661155700684</v>
      </c>
      <c r="E9180" s="221">
        <v>0.67934960126876831</v>
      </c>
      <c r="F9180" s="221">
        <v>8.8700218200683594</v>
      </c>
      <c r="G9180" s="221">
        <v>26.958688735961914</v>
      </c>
      <c r="H9180" s="221">
        <v>33.792682647705078</v>
      </c>
      <c r="I9180" s="221">
        <v>0.6287195086479187</v>
      </c>
      <c r="J9180" s="221">
        <v>2.695659875869751</v>
      </c>
      <c r="K9180" s="180">
        <v>1391</v>
      </c>
      <c r="L9180" s="181">
        <v>405</v>
      </c>
      <c r="M9180" s="181">
        <v>950</v>
      </c>
      <c r="N9180" s="181">
        <v>1157</v>
      </c>
      <c r="O9180" s="181">
        <v>2626</v>
      </c>
      <c r="P9180" s="181">
        <v>1142</v>
      </c>
      <c r="Q9180" s="181">
        <v>248</v>
      </c>
      <c r="R9180" s="181">
        <v>732</v>
      </c>
      <c r="S9180" s="226">
        <f t="shared" si="431"/>
        <v>8651</v>
      </c>
      <c r="T9180" s="181">
        <f t="shared" si="429"/>
        <v>125038.41208180785</v>
      </c>
      <c r="U9180" s="226">
        <f t="shared" si="430"/>
        <v>8203.308552403656</v>
      </c>
    </row>
    <row r="9181" spans="1:21" x14ac:dyDescent="0.25">
      <c r="A9181" s="156" t="s">
        <v>21335</v>
      </c>
      <c r="B9181" s="156" t="s">
        <v>291</v>
      </c>
      <c r="C9181" s="223">
        <v>8.0427446365356445</v>
      </c>
      <c r="D9181" s="221">
        <v>9.01025390625</v>
      </c>
      <c r="E9181" s="221">
        <v>0.34298151731491089</v>
      </c>
      <c r="F9181" s="221">
        <v>33.438899993896484</v>
      </c>
      <c r="G9181" s="221">
        <v>44.559600830078125</v>
      </c>
      <c r="H9181" s="221">
        <v>30.39910888671875</v>
      </c>
      <c r="I9181" s="221">
        <v>8.1481523513793945</v>
      </c>
      <c r="J9181" s="221">
        <v>7.7223548889160156</v>
      </c>
      <c r="K9181" s="180">
        <v>540.0633544921875</v>
      </c>
      <c r="L9181" s="181">
        <v>145.76763916015625</v>
      </c>
      <c r="M9181" s="181">
        <v>160.61080932617187</v>
      </c>
      <c r="N9181" s="181">
        <v>236.72967529296875</v>
      </c>
      <c r="O9181" s="181">
        <v>773.36767578125</v>
      </c>
      <c r="P9181" s="181">
        <v>564.04083251953125</v>
      </c>
      <c r="Q9181" s="181">
        <v>159.84962463378906</v>
      </c>
      <c r="R9181" s="181">
        <v>448.34014892578125</v>
      </c>
      <c r="S9181" s="226">
        <f t="shared" si="431"/>
        <v>3028.7697601318359</v>
      </c>
      <c r="T9181" s="181">
        <f t="shared" si="429"/>
        <v>70000.07601246392</v>
      </c>
      <c r="U9181" s="226">
        <f t="shared" si="430"/>
        <v>4592.4465343198144</v>
      </c>
    </row>
    <row r="9182" spans="1:21" x14ac:dyDescent="0.25">
      <c r="A9182" s="156" t="s">
        <v>21336</v>
      </c>
      <c r="B9182" s="156" t="s">
        <v>291</v>
      </c>
      <c r="C9182" s="223">
        <v>1.9146021604537964</v>
      </c>
      <c r="D9182" s="221">
        <v>4.2210321426391602</v>
      </c>
      <c r="E9182" s="221">
        <v>-3.5789110660552979</v>
      </c>
      <c r="F9182" s="221">
        <v>2.8236253261566162</v>
      </c>
      <c r="G9182" s="221">
        <v>26.090486526489258</v>
      </c>
      <c r="H9182" s="221">
        <v>19.344493865966797</v>
      </c>
      <c r="I9182" s="221">
        <v>2.0200099945068359</v>
      </c>
      <c r="J9182" s="221">
        <v>1.5942121744155884</v>
      </c>
      <c r="K9182" s="180">
        <v>638.01336669921875</v>
      </c>
      <c r="L9182" s="181">
        <v>214.1583251953125</v>
      </c>
      <c r="M9182" s="181">
        <v>195.12202453613281</v>
      </c>
      <c r="N9182" s="181">
        <v>231.70741271972656</v>
      </c>
      <c r="O9182" s="181">
        <v>713.56365966796875</v>
      </c>
      <c r="P9182" s="181">
        <v>597.56121826171875</v>
      </c>
      <c r="Q9182" s="181">
        <v>163.89060974121094</v>
      </c>
      <c r="R9182" s="181">
        <v>381.91567993164062</v>
      </c>
      <c r="S9182" s="226">
        <f t="shared" si="431"/>
        <v>3135.9322967529297</v>
      </c>
      <c r="T9182" s="181">
        <f t="shared" si="429"/>
        <v>33198.099156307333</v>
      </c>
      <c r="U9182" s="226">
        <f t="shared" si="430"/>
        <v>2178.004712298351</v>
      </c>
    </row>
    <row r="9183" spans="1:21" x14ac:dyDescent="0.25">
      <c r="A9183" s="156" t="s">
        <v>21337</v>
      </c>
      <c r="B9183" s="156" t="s">
        <v>291</v>
      </c>
      <c r="C9183" s="223">
        <v>0.40506267547607422</v>
      </c>
      <c r="D9183" s="221">
        <v>1.6329920291900635</v>
      </c>
      <c r="E9183" s="221">
        <v>0.99717164039611816</v>
      </c>
      <c r="F9183" s="221">
        <v>17.042098999023438</v>
      </c>
      <c r="G9183" s="221">
        <v>13.955967903137207</v>
      </c>
      <c r="H9183" s="221">
        <v>2.9620954990386963</v>
      </c>
      <c r="I9183" s="221">
        <v>0.51047044992446899</v>
      </c>
      <c r="J9183" s="221">
        <v>8.4672778844833374E-2</v>
      </c>
      <c r="K9183" s="180">
        <v>370.377685546875</v>
      </c>
      <c r="L9183" s="181">
        <v>118.75762176513672</v>
      </c>
      <c r="M9183" s="181">
        <v>192.55610656738281</v>
      </c>
      <c r="N9183" s="181">
        <v>299.223876953125</v>
      </c>
      <c r="O9183" s="181">
        <v>648.6961669921875</v>
      </c>
      <c r="P9183" s="181">
        <v>328.56695556640625</v>
      </c>
      <c r="Q9183" s="181">
        <v>65.864509582519531</v>
      </c>
      <c r="R9183" s="181">
        <v>191.42266845703125</v>
      </c>
      <c r="S9183" s="226">
        <f t="shared" si="431"/>
        <v>2215.4655914306641</v>
      </c>
      <c r="T9183" s="181">
        <f t="shared" si="429"/>
        <v>15711.630609313135</v>
      </c>
      <c r="U9183" s="226">
        <f t="shared" si="430"/>
        <v>1030.7820741138287</v>
      </c>
    </row>
    <row r="9184" spans="1:21" x14ac:dyDescent="0.25">
      <c r="A9184" s="156" t="s">
        <v>21338</v>
      </c>
      <c r="B9184" s="156" t="s">
        <v>291</v>
      </c>
      <c r="C9184" s="223">
        <v>2.3657281398773193</v>
      </c>
      <c r="D9184" s="221">
        <v>10.538310050964355</v>
      </c>
      <c r="E9184" s="221">
        <v>27.448768615722656</v>
      </c>
      <c r="F9184" s="221">
        <v>17.970682144165039</v>
      </c>
      <c r="G9184" s="221">
        <v>28.508033752441406</v>
      </c>
      <c r="H9184" s="221">
        <v>20.727132797241211</v>
      </c>
      <c r="I9184" s="221">
        <v>4.1801748275756836</v>
      </c>
      <c r="J9184" s="221">
        <v>3.7543773651123047</v>
      </c>
      <c r="K9184" s="180">
        <v>3077</v>
      </c>
      <c r="L9184" s="181">
        <v>944</v>
      </c>
      <c r="M9184" s="181">
        <v>1427</v>
      </c>
      <c r="N9184" s="181">
        <v>1395</v>
      </c>
      <c r="O9184" s="181">
        <v>3861</v>
      </c>
      <c r="P9184" s="181">
        <v>2455</v>
      </c>
      <c r="Q9184" s="181">
        <v>438</v>
      </c>
      <c r="R9184" s="181">
        <v>1038</v>
      </c>
      <c r="S9184" s="226">
        <f t="shared" si="431"/>
        <v>14635</v>
      </c>
      <c r="T9184" s="181">
        <f t="shared" si="429"/>
        <v>248148.59419512749</v>
      </c>
      <c r="U9184" s="226">
        <f t="shared" si="430"/>
        <v>16280.1130559463</v>
      </c>
    </row>
    <row r="9185" spans="1:21" x14ac:dyDescent="0.25">
      <c r="A9185" s="156" t="s">
        <v>21339</v>
      </c>
      <c r="B9185" s="156" t="s">
        <v>291</v>
      </c>
      <c r="C9185" s="223">
        <v>6.9231666624546051E-2</v>
      </c>
      <c r="D9185" s="221">
        <v>-1.6833596229553223</v>
      </c>
      <c r="E9185" s="221">
        <v>7.7639446258544922</v>
      </c>
      <c r="F9185" s="221">
        <v>22.574024200439453</v>
      </c>
      <c r="G9185" s="221">
        <v>33.417877197265625</v>
      </c>
      <c r="H9185" s="221">
        <v>30.283414840698242</v>
      </c>
      <c r="I9185" s="221">
        <v>1.3982514142990112</v>
      </c>
      <c r="J9185" s="221">
        <v>0.97245371341705322</v>
      </c>
      <c r="K9185" s="180">
        <v>1983</v>
      </c>
      <c r="L9185" s="181">
        <v>678</v>
      </c>
      <c r="M9185" s="181">
        <v>659</v>
      </c>
      <c r="N9185" s="181">
        <v>726</v>
      </c>
      <c r="O9185" s="181">
        <v>2362</v>
      </c>
      <c r="P9185" s="181">
        <v>2002</v>
      </c>
      <c r="Q9185" s="181">
        <v>459</v>
      </c>
      <c r="R9185" s="181">
        <v>1186</v>
      </c>
      <c r="S9185" s="226">
        <f t="shared" si="431"/>
        <v>10055</v>
      </c>
      <c r="T9185" s="181">
        <f t="shared" si="429"/>
        <v>161856.69960280508</v>
      </c>
      <c r="U9185" s="226">
        <f t="shared" si="430"/>
        <v>10618.820456923409</v>
      </c>
    </row>
    <row r="9186" spans="1:21" x14ac:dyDescent="0.25">
      <c r="A9186" s="156" t="s">
        <v>21340</v>
      </c>
      <c r="B9186" s="156" t="s">
        <v>291</v>
      </c>
      <c r="C9186" s="223">
        <v>1.1648596525192261</v>
      </c>
      <c r="D9186" s="221">
        <v>4.0219459533691406</v>
      </c>
      <c r="E9186" s="221">
        <v>4.3493800163269043</v>
      </c>
      <c r="F9186" s="221">
        <v>21.97181510925293</v>
      </c>
      <c r="G9186" s="221">
        <v>30.427240371704102</v>
      </c>
      <c r="H9186" s="221">
        <v>21.739860534667969</v>
      </c>
      <c r="I9186" s="221">
        <v>2.2280266284942627</v>
      </c>
      <c r="J9186" s="221">
        <v>1.8022291660308838</v>
      </c>
      <c r="K9186" s="180">
        <v>2781</v>
      </c>
      <c r="L9186" s="181">
        <v>706</v>
      </c>
      <c r="M9186" s="181">
        <v>743</v>
      </c>
      <c r="N9186" s="181">
        <v>797</v>
      </c>
      <c r="O9186" s="181">
        <v>3037</v>
      </c>
      <c r="P9186" s="181">
        <v>2138</v>
      </c>
      <c r="Q9186" s="181">
        <v>498</v>
      </c>
      <c r="R9186" s="181">
        <v>1088</v>
      </c>
      <c r="S9186" s="226">
        <f t="shared" si="431"/>
        <v>11788</v>
      </c>
      <c r="T9186" s="181">
        <f t="shared" si="429"/>
        <v>168779.82795655727</v>
      </c>
      <c r="U9186" s="226">
        <f t="shared" si="430"/>
        <v>11073.021346779291</v>
      </c>
    </row>
    <row r="9187" spans="1:21" x14ac:dyDescent="0.25">
      <c r="A9187" s="156" t="s">
        <v>21341</v>
      </c>
      <c r="B9187" s="156" t="s">
        <v>291</v>
      </c>
      <c r="C9187" s="223">
        <v>0.65160143375396729</v>
      </c>
      <c r="D9187" s="221">
        <v>10.161777496337891</v>
      </c>
      <c r="E9187" s="221">
        <v>14.040579795837402</v>
      </c>
      <c r="F9187" s="221">
        <v>22.974584579467773</v>
      </c>
      <c r="G9187" s="221">
        <v>36.837135314941406</v>
      </c>
      <c r="H9187" s="221">
        <v>28.092929840087891</v>
      </c>
      <c r="I9187" s="221">
        <v>3.2807669639587402</v>
      </c>
      <c r="J9187" s="221">
        <v>2.8549692630767822</v>
      </c>
      <c r="K9187" s="180">
        <v>1833</v>
      </c>
      <c r="L9187" s="181">
        <v>606</v>
      </c>
      <c r="M9187" s="181">
        <v>730</v>
      </c>
      <c r="N9187" s="181">
        <v>842</v>
      </c>
      <c r="O9187" s="181">
        <v>2169</v>
      </c>
      <c r="P9187" s="181">
        <v>942</v>
      </c>
      <c r="Q9187" s="181">
        <v>172</v>
      </c>
      <c r="R9187" s="181">
        <v>391</v>
      </c>
      <c r="S9187" s="226">
        <f t="shared" si="431"/>
        <v>7685</v>
      </c>
      <c r="T9187" s="181">
        <f t="shared" si="429"/>
        <v>144990.51736485958</v>
      </c>
      <c r="U9187" s="226">
        <f t="shared" si="430"/>
        <v>9512.2925132670698</v>
      </c>
    </row>
    <row r="9188" spans="1:21" x14ac:dyDescent="0.25">
      <c r="A9188" s="156" t="s">
        <v>21342</v>
      </c>
      <c r="B9188" s="156" t="s">
        <v>291</v>
      </c>
      <c r="C9188" s="223">
        <v>2.9827086925506592</v>
      </c>
      <c r="D9188" s="221">
        <v>1.4092679023742676</v>
      </c>
      <c r="E9188" s="221">
        <v>6.5056638717651367</v>
      </c>
      <c r="F9188" s="221">
        <v>10.307697296142578</v>
      </c>
      <c r="G9188" s="221">
        <v>53.837635040283203</v>
      </c>
      <c r="H9188" s="221">
        <v>26.8709716796875</v>
      </c>
      <c r="I9188" s="221">
        <v>3.8753683567047119</v>
      </c>
      <c r="J9188" s="221">
        <v>1.5723699331283569</v>
      </c>
      <c r="K9188" s="180">
        <v>2699</v>
      </c>
      <c r="L9188" s="181">
        <v>655</v>
      </c>
      <c r="M9188" s="181">
        <v>884</v>
      </c>
      <c r="N9188" s="181">
        <v>910</v>
      </c>
      <c r="O9188" s="181">
        <v>2754</v>
      </c>
      <c r="P9188" s="181">
        <v>1501</v>
      </c>
      <c r="Q9188" s="181">
        <v>300</v>
      </c>
      <c r="R9188" s="181">
        <v>671</v>
      </c>
      <c r="S9188" s="226">
        <f t="shared" si="431"/>
        <v>10374</v>
      </c>
      <c r="T9188" s="181">
        <f t="shared" si="429"/>
        <v>214924.25876367092</v>
      </c>
      <c r="U9188" s="226">
        <f t="shared" si="430"/>
        <v>14100.387078504451</v>
      </c>
    </row>
    <row r="9189" spans="1:21" x14ac:dyDescent="0.25">
      <c r="A9189" s="156" t="s">
        <v>21343</v>
      </c>
      <c r="B9189" s="156" t="s">
        <v>291</v>
      </c>
      <c r="C9189" s="223">
        <v>4.0005083084106445</v>
      </c>
      <c r="D9189" s="221">
        <v>20.083478927612305</v>
      </c>
      <c r="E9189" s="221">
        <v>13.996566772460938</v>
      </c>
      <c r="F9189" s="221">
        <v>7.5927391052246094</v>
      </c>
      <c r="G9189" s="221">
        <v>28.499828338623047</v>
      </c>
      <c r="H9189" s="221">
        <v>46.149246215820313</v>
      </c>
      <c r="I9189" s="221">
        <v>4.9796786308288574</v>
      </c>
      <c r="J9189" s="221">
        <v>4.5538811683654785</v>
      </c>
      <c r="K9189" s="180">
        <v>2035</v>
      </c>
      <c r="L9189" s="181">
        <v>483</v>
      </c>
      <c r="M9189" s="181">
        <v>942</v>
      </c>
      <c r="N9189" s="181">
        <v>1401</v>
      </c>
      <c r="O9189" s="181">
        <v>3166</v>
      </c>
      <c r="P9189" s="181">
        <v>1113</v>
      </c>
      <c r="Q9189" s="181">
        <v>195</v>
      </c>
      <c r="R9189" s="181">
        <v>431</v>
      </c>
      <c r="S9189" s="226">
        <f t="shared" si="431"/>
        <v>9766</v>
      </c>
      <c r="T9189" s="181">
        <f t="shared" si="429"/>
        <v>186191.87579059601</v>
      </c>
      <c r="U9189" s="226">
        <f t="shared" si="430"/>
        <v>12215.36151676145</v>
      </c>
    </row>
    <row r="9190" spans="1:21" x14ac:dyDescent="0.25">
      <c r="A9190" s="156" t="s">
        <v>21344</v>
      </c>
      <c r="B9190" s="156" t="s">
        <v>291</v>
      </c>
      <c r="C9190" s="223">
        <v>3.8558950424194336</v>
      </c>
      <c r="D9190" s="221">
        <v>14.38754940032959</v>
      </c>
      <c r="E9190" s="221">
        <v>17.262535095214844</v>
      </c>
      <c r="F9190" s="221">
        <v>14.443222999572754</v>
      </c>
      <c r="G9190" s="221">
        <v>44.602638244628906</v>
      </c>
      <c r="H9190" s="221">
        <v>18.778234481811523</v>
      </c>
      <c r="I9190" s="221">
        <v>12.340267181396484</v>
      </c>
      <c r="J9190" s="221">
        <v>8.6655311584472656</v>
      </c>
      <c r="K9190" s="180">
        <v>2876</v>
      </c>
      <c r="L9190" s="181">
        <v>882</v>
      </c>
      <c r="M9190" s="181">
        <v>1218</v>
      </c>
      <c r="N9190" s="181">
        <v>1247</v>
      </c>
      <c r="O9190" s="181">
        <v>3339</v>
      </c>
      <c r="P9190" s="181">
        <v>2089</v>
      </c>
      <c r="Q9190" s="181">
        <v>438</v>
      </c>
      <c r="R9190" s="181">
        <v>992</v>
      </c>
      <c r="S9190" s="226">
        <f t="shared" si="431"/>
        <v>13081</v>
      </c>
      <c r="T9190" s="181">
        <f t="shared" si="429"/>
        <v>264973.02440547943</v>
      </c>
      <c r="U9190" s="226">
        <f t="shared" si="430"/>
        <v>17383.901803228215</v>
      </c>
    </row>
    <row r="9191" spans="1:21" x14ac:dyDescent="0.25">
      <c r="A9191" s="156" t="s">
        <v>21090</v>
      </c>
      <c r="B9191" s="156" t="s">
        <v>291</v>
      </c>
      <c r="C9191" s="223">
        <v>2.5158126354217529</v>
      </c>
      <c r="D9191" s="221">
        <v>-2.0355343818664551</v>
      </c>
      <c r="E9191" s="221">
        <v>5.3106870651245117</v>
      </c>
      <c r="F9191" s="221">
        <v>20.997365951538086</v>
      </c>
      <c r="G9191" s="221">
        <v>21.393400192260742</v>
      </c>
      <c r="H9191" s="221">
        <v>6.0213184356689453</v>
      </c>
      <c r="I9191" s="221">
        <v>1.0538655519485474</v>
      </c>
      <c r="J9191" s="221">
        <v>0.62806802988052368</v>
      </c>
      <c r="K9191" s="180">
        <v>2052.115478515625</v>
      </c>
      <c r="L9191" s="181">
        <v>687.09906005859375</v>
      </c>
      <c r="M9191" s="181">
        <v>706.2276611328125</v>
      </c>
      <c r="N9191" s="181">
        <v>640.42529296875</v>
      </c>
      <c r="O9191" s="181">
        <v>2088.84228515625</v>
      </c>
      <c r="P9191" s="181">
        <v>1955.7073974609375</v>
      </c>
      <c r="Q9191" s="181">
        <v>439.1925048828125</v>
      </c>
      <c r="R9191" s="181">
        <v>1063.5498046875</v>
      </c>
      <c r="S9191" s="226">
        <f t="shared" si="431"/>
        <v>9633.1594848632812</v>
      </c>
      <c r="T9191" s="181">
        <f t="shared" si="429"/>
        <v>78556.130069843421</v>
      </c>
      <c r="U9191" s="226">
        <f t="shared" si="430"/>
        <v>5153.7776505355905</v>
      </c>
    </row>
    <row r="9192" spans="1:21" x14ac:dyDescent="0.25">
      <c r="A9192" s="156" t="s">
        <v>21091</v>
      </c>
      <c r="B9192" s="156" t="s">
        <v>291</v>
      </c>
      <c r="C9192" s="223">
        <v>2.8787670135498047</v>
      </c>
      <c r="D9192" s="221">
        <v>6.490109920501709</v>
      </c>
      <c r="E9192" s="221">
        <v>5.8997468948364258</v>
      </c>
      <c r="F9192" s="221">
        <v>19.236896514892578</v>
      </c>
      <c r="G9192" s="221">
        <v>31.17626953125</v>
      </c>
      <c r="H9192" s="221">
        <v>25.107706069946289</v>
      </c>
      <c r="I9192" s="221">
        <v>3.4965231418609619</v>
      </c>
      <c r="J9192" s="221">
        <v>3.0707254409790039</v>
      </c>
      <c r="K9192" s="180">
        <v>2478.606689453125</v>
      </c>
      <c r="L9192" s="181">
        <v>719.74420166015625</v>
      </c>
      <c r="M9192" s="181">
        <v>636.1142578125</v>
      </c>
      <c r="N9192" s="181">
        <v>634.1387939453125</v>
      </c>
      <c r="O9192" s="181">
        <v>2232.985107421875</v>
      </c>
      <c r="P9192" s="181">
        <v>1598.8463134765625</v>
      </c>
      <c r="Q9192" s="181">
        <v>352.95782470703125</v>
      </c>
      <c r="R9192" s="181">
        <v>904.12518310546875</v>
      </c>
      <c r="S9192" s="226">
        <f t="shared" si="431"/>
        <v>9557.5183715820312</v>
      </c>
      <c r="T9192" s="181">
        <f t="shared" si="429"/>
        <v>141528.27989489411</v>
      </c>
      <c r="U9192" s="226">
        <f t="shared" si="430"/>
        <v>9285.1478960654531</v>
      </c>
    </row>
    <row r="9193" spans="1:21" x14ac:dyDescent="0.25">
      <c r="A9193" s="156" t="s">
        <v>21345</v>
      </c>
      <c r="B9193" s="156" t="s">
        <v>291</v>
      </c>
      <c r="C9193" s="223">
        <v>4.0726685523986816</v>
      </c>
      <c r="D9193" s="221">
        <v>10.855781555175781</v>
      </c>
      <c r="E9193" s="221">
        <v>4.3157076835632324</v>
      </c>
      <c r="F9193" s="221">
        <v>10.462832450866699</v>
      </c>
      <c r="G9193" s="221">
        <v>21.935356140136719</v>
      </c>
      <c r="H9193" s="221">
        <v>18.645641326904297</v>
      </c>
      <c r="I9193" s="221">
        <v>3.8290059566497803</v>
      </c>
      <c r="J9193" s="221">
        <v>3.4032082557678223</v>
      </c>
      <c r="K9193" s="180">
        <v>2717</v>
      </c>
      <c r="L9193" s="181">
        <v>583</v>
      </c>
      <c r="M9193" s="181">
        <v>970</v>
      </c>
      <c r="N9193" s="181">
        <v>1370</v>
      </c>
      <c r="O9193" s="181">
        <v>3490</v>
      </c>
      <c r="P9193" s="181">
        <v>1405</v>
      </c>
      <c r="Q9193" s="181">
        <v>222</v>
      </c>
      <c r="R9193" s="181">
        <v>477</v>
      </c>
      <c r="S9193" s="226">
        <f t="shared" si="431"/>
        <v>11234</v>
      </c>
      <c r="T9193" s="181">
        <f t="shared" si="429"/>
        <v>141139.5666680336</v>
      </c>
      <c r="U9193" s="226">
        <f t="shared" si="430"/>
        <v>9259.64585645021</v>
      </c>
    </row>
    <row r="9194" spans="1:21" x14ac:dyDescent="0.25">
      <c r="A9194" s="156" t="s">
        <v>21092</v>
      </c>
      <c r="B9194" s="156" t="s">
        <v>291</v>
      </c>
      <c r="C9194" s="223">
        <v>2.1676082611083984</v>
      </c>
      <c r="D9194" s="221">
        <v>2.3939738273620605</v>
      </c>
      <c r="E9194" s="221">
        <v>6.9162087440490723</v>
      </c>
      <c r="F9194" s="221">
        <v>2.8010654449462891</v>
      </c>
      <c r="G9194" s="221">
        <v>25.201789855957031</v>
      </c>
      <c r="H9194" s="221">
        <v>14.760702133178711</v>
      </c>
      <c r="I9194" s="221">
        <v>2.4389810562133789</v>
      </c>
      <c r="J9194" s="221">
        <v>2.0131833553314209</v>
      </c>
      <c r="K9194" s="180">
        <v>3450.8505859375</v>
      </c>
      <c r="L9194" s="181">
        <v>799.733642578125</v>
      </c>
      <c r="M9194" s="181">
        <v>731.08984375</v>
      </c>
      <c r="N9194" s="181">
        <v>901.03326416015625</v>
      </c>
      <c r="O9194" s="181">
        <v>3354.21630859375</v>
      </c>
      <c r="P9194" s="181">
        <v>1964.0125732421875</v>
      </c>
      <c r="Q9194" s="181">
        <v>334.55523681640625</v>
      </c>
      <c r="R9194" s="181">
        <v>629.79022216796875</v>
      </c>
      <c r="S9194" s="226">
        <f t="shared" si="431"/>
        <v>12165.281677246094</v>
      </c>
      <c r="T9194" s="181">
        <f t="shared" si="429"/>
        <v>132581.17295565782</v>
      </c>
      <c r="U9194" s="226">
        <f t="shared" si="430"/>
        <v>8698.1612441085563</v>
      </c>
    </row>
    <row r="9195" spans="1:21" x14ac:dyDescent="0.25">
      <c r="A9195" s="156" t="s">
        <v>21346</v>
      </c>
      <c r="B9195" s="156" t="s">
        <v>291</v>
      </c>
      <c r="C9195" s="223">
        <v>-0.28422904014587402</v>
      </c>
      <c r="D9195" s="221">
        <v>1.0573767423629761</v>
      </c>
      <c r="E9195" s="221">
        <v>0.681976318359375</v>
      </c>
      <c r="F9195" s="221">
        <v>10.322647094726562</v>
      </c>
      <c r="G9195" s="221">
        <v>19.795686721801758</v>
      </c>
      <c r="H9195" s="221">
        <v>21.038612365722656</v>
      </c>
      <c r="I9195" s="221">
        <v>0.19527511298656464</v>
      </c>
      <c r="J9195" s="221">
        <v>-0.23052258789539337</v>
      </c>
      <c r="K9195" s="180">
        <v>528.6861572265625</v>
      </c>
      <c r="L9195" s="181">
        <v>127.74346160888672</v>
      </c>
      <c r="M9195" s="181">
        <v>166.3885498046875</v>
      </c>
      <c r="N9195" s="181">
        <v>306.47695922851562</v>
      </c>
      <c r="O9195" s="181">
        <v>923.18804931640625</v>
      </c>
      <c r="P9195" s="181">
        <v>552.83935546875</v>
      </c>
      <c r="Q9195" s="181">
        <v>141.69862365722656</v>
      </c>
      <c r="R9195" s="181">
        <v>506.14321899414063</v>
      </c>
      <c r="S9195" s="226">
        <f t="shared" si="431"/>
        <v>3253.1643753051758</v>
      </c>
      <c r="T9195" s="181">
        <f t="shared" si="429"/>
        <v>33079.038629539391</v>
      </c>
      <c r="U9195" s="226">
        <f t="shared" si="430"/>
        <v>2170.1935907299635</v>
      </c>
    </row>
    <row r="9196" spans="1:21" x14ac:dyDescent="0.25">
      <c r="A9196" s="156" t="s">
        <v>21347</v>
      </c>
      <c r="B9196" s="156" t="s">
        <v>291</v>
      </c>
      <c r="C9196" s="223">
        <v>1.0824942588806152</v>
      </c>
      <c r="D9196" s="221">
        <v>6.9246134757995605</v>
      </c>
      <c r="E9196" s="221">
        <v>4.9300613403320313</v>
      </c>
      <c r="F9196" s="221">
        <v>7.2382550239562988</v>
      </c>
      <c r="G9196" s="221">
        <v>16.416477203369141</v>
      </c>
      <c r="H9196" s="221">
        <v>21.91290283203125</v>
      </c>
      <c r="I9196" s="221">
        <v>13.630410194396973</v>
      </c>
      <c r="J9196" s="221">
        <v>0.2963796854019165</v>
      </c>
      <c r="K9196" s="180">
        <v>1323</v>
      </c>
      <c r="L9196" s="181">
        <v>382</v>
      </c>
      <c r="M9196" s="181">
        <v>494</v>
      </c>
      <c r="N9196" s="181">
        <v>805</v>
      </c>
      <c r="O9196" s="181">
        <v>2664</v>
      </c>
      <c r="P9196" s="181">
        <v>1442</v>
      </c>
      <c r="Q9196" s="181">
        <v>409</v>
      </c>
      <c r="R9196" s="181">
        <v>1133</v>
      </c>
      <c r="S9196" s="226">
        <f t="shared" si="431"/>
        <v>8652</v>
      </c>
      <c r="T9196" s="181">
        <f t="shared" si="429"/>
        <v>93582.124955296516</v>
      </c>
      <c r="U9196" s="226">
        <f t="shared" si="430"/>
        <v>6139.5776962972459</v>
      </c>
    </row>
    <row r="9197" spans="1:21" x14ac:dyDescent="0.25">
      <c r="A9197" s="156" t="s">
        <v>21348</v>
      </c>
      <c r="B9197" s="156" t="s">
        <v>291</v>
      </c>
      <c r="C9197" s="223">
        <v>0.48074185848236084</v>
      </c>
      <c r="D9197" s="221">
        <v>3.6267797946929932</v>
      </c>
      <c r="E9197" s="221">
        <v>-1.8165994882583618</v>
      </c>
      <c r="F9197" s="221">
        <v>9.5988492965698242</v>
      </c>
      <c r="G9197" s="221">
        <v>18.815780639648437</v>
      </c>
      <c r="H9197" s="221">
        <v>13.98015308380127</v>
      </c>
      <c r="I9197" s="221">
        <v>11.155231475830078</v>
      </c>
      <c r="J9197" s="221">
        <v>0.67214876413345337</v>
      </c>
      <c r="K9197" s="180">
        <v>1736</v>
      </c>
      <c r="L9197" s="181">
        <v>542</v>
      </c>
      <c r="M9197" s="181">
        <v>577</v>
      </c>
      <c r="N9197" s="181">
        <v>669</v>
      </c>
      <c r="O9197" s="181">
        <v>2262</v>
      </c>
      <c r="P9197" s="181">
        <v>1869</v>
      </c>
      <c r="Q9197" s="181">
        <v>506</v>
      </c>
      <c r="R9197" s="181">
        <v>1352</v>
      </c>
      <c r="S9197" s="226">
        <f t="shared" si="431"/>
        <v>9513</v>
      </c>
      <c r="T9197" s="181">
        <f t="shared" si="429"/>
        <v>83417.228966116905</v>
      </c>
      <c r="U9197" s="226">
        <f t="shared" si="430"/>
        <v>5472.6964010695474</v>
      </c>
    </row>
    <row r="9198" spans="1:21" x14ac:dyDescent="0.25">
      <c r="A9198" s="156" t="s">
        <v>21349</v>
      </c>
      <c r="B9198" s="156" t="s">
        <v>291</v>
      </c>
      <c r="C9198" s="223">
        <v>6.4325780868530273</v>
      </c>
      <c r="D9198" s="221">
        <v>6.0069708824157715</v>
      </c>
      <c r="E9198" s="221">
        <v>5.6315703392028809</v>
      </c>
      <c r="F9198" s="221">
        <v>8.9821300506591797</v>
      </c>
      <c r="G9198" s="221">
        <v>13.450628280639648</v>
      </c>
      <c r="H9198" s="221">
        <v>20.46681022644043</v>
      </c>
      <c r="I9198" s="221">
        <v>5.144869327545166</v>
      </c>
      <c r="J9198" s="221">
        <v>4.7190713882446289</v>
      </c>
      <c r="K9198" s="180">
        <v>929.6483154296875</v>
      </c>
      <c r="L9198" s="181">
        <v>234.64186096191406</v>
      </c>
      <c r="M9198" s="181">
        <v>242.18882751464844</v>
      </c>
      <c r="N9198" s="181">
        <v>393.12802124023437</v>
      </c>
      <c r="O9198" s="181">
        <v>1444.89990234375</v>
      </c>
      <c r="P9198" s="181">
        <v>918.6708984375</v>
      </c>
      <c r="Q9198" s="181">
        <v>238.07229614257812</v>
      </c>
      <c r="R9198" s="181">
        <v>788.3143310546875</v>
      </c>
      <c r="S9198" s="226">
        <f t="shared" si="431"/>
        <v>5189.564453125</v>
      </c>
      <c r="T9198" s="181">
        <f t="shared" si="429"/>
        <v>55466.589526580545</v>
      </c>
      <c r="U9198" s="226">
        <f t="shared" si="430"/>
        <v>3638.958146224425</v>
      </c>
    </row>
    <row r="9199" spans="1:21" x14ac:dyDescent="0.25">
      <c r="A9199" s="156" t="s">
        <v>21350</v>
      </c>
      <c r="B9199" s="156" t="s">
        <v>291</v>
      </c>
      <c r="C9199" s="223">
        <v>1.7626510858535767</v>
      </c>
      <c r="D9199" s="221">
        <v>7.2396702766418457</v>
      </c>
      <c r="E9199" s="221">
        <v>8.5090627670288086</v>
      </c>
      <c r="F9199" s="221">
        <v>13.525309562683105</v>
      </c>
      <c r="G9199" s="221">
        <v>21.031219482421875</v>
      </c>
      <c r="H9199" s="221">
        <v>12.680780410766602</v>
      </c>
      <c r="I9199" s="221">
        <v>4.2397274971008301</v>
      </c>
      <c r="J9199" s="221">
        <v>1.1411268711090088</v>
      </c>
      <c r="K9199" s="180">
        <v>2493</v>
      </c>
      <c r="L9199" s="181">
        <v>695</v>
      </c>
      <c r="M9199" s="181">
        <v>965</v>
      </c>
      <c r="N9199" s="181">
        <v>1135</v>
      </c>
      <c r="O9199" s="181">
        <v>3335</v>
      </c>
      <c r="P9199" s="181">
        <v>1839</v>
      </c>
      <c r="Q9199" s="181">
        <v>472</v>
      </c>
      <c r="R9199" s="181">
        <v>1101</v>
      </c>
      <c r="S9199" s="226">
        <f t="shared" si="431"/>
        <v>12035</v>
      </c>
      <c r="T9199" s="181">
        <f t="shared" si="429"/>
        <v>129704.93613612652</v>
      </c>
      <c r="U9199" s="226">
        <f t="shared" si="430"/>
        <v>8509.4619659622349</v>
      </c>
    </row>
    <row r="9200" spans="1:21" x14ac:dyDescent="0.25">
      <c r="A9200" s="156" t="s">
        <v>21351</v>
      </c>
      <c r="B9200" s="156" t="s">
        <v>291</v>
      </c>
      <c r="C9200" s="223">
        <v>2.9501054286956787</v>
      </c>
      <c r="D9200" s="221">
        <v>4.7663416862487793</v>
      </c>
      <c r="E9200" s="221">
        <v>1.7796962261199951</v>
      </c>
      <c r="F9200" s="221">
        <v>8.1644525527954102</v>
      </c>
      <c r="G9200" s="221">
        <v>32.846874237060547</v>
      </c>
      <c r="H9200" s="221">
        <v>29.413511276245117</v>
      </c>
      <c r="I9200" s="221">
        <v>3.6480538845062256</v>
      </c>
      <c r="J9200" s="221">
        <v>3.9167349338531494</v>
      </c>
      <c r="K9200" s="180">
        <v>1830</v>
      </c>
      <c r="L9200" s="181">
        <v>541</v>
      </c>
      <c r="M9200" s="181">
        <v>702</v>
      </c>
      <c r="N9200" s="181">
        <v>705</v>
      </c>
      <c r="O9200" s="181">
        <v>2147</v>
      </c>
      <c r="P9200" s="181">
        <v>1607</v>
      </c>
      <c r="Q9200" s="181">
        <v>429</v>
      </c>
      <c r="R9200" s="181">
        <v>1143</v>
      </c>
      <c r="S9200" s="226">
        <f t="shared" si="431"/>
        <v>9104</v>
      </c>
      <c r="T9200" s="181">
        <f t="shared" si="429"/>
        <v>138814.1643409729</v>
      </c>
      <c r="U9200" s="226">
        <f t="shared" si="430"/>
        <v>9107.0847955749687</v>
      </c>
    </row>
    <row r="9201" spans="1:21" x14ac:dyDescent="0.25">
      <c r="A9201" s="156" t="s">
        <v>21352</v>
      </c>
      <c r="B9201" s="156" t="s">
        <v>291</v>
      </c>
      <c r="C9201" s="223">
        <v>1.4912819862365723</v>
      </c>
      <c r="D9201" s="221">
        <v>6.310208797454834</v>
      </c>
      <c r="E9201" s="221">
        <v>2.0833911895751953</v>
      </c>
      <c r="F9201" s="221">
        <v>5.7410941123962402</v>
      </c>
      <c r="G9201" s="221">
        <v>9.6027908325195313</v>
      </c>
      <c r="H9201" s="221">
        <v>15.012090682983398</v>
      </c>
      <c r="I9201" s="221">
        <v>1.5966898202896118</v>
      </c>
      <c r="J9201" s="221">
        <v>5.2613434791564941</v>
      </c>
      <c r="K9201" s="180">
        <v>777.02783203125</v>
      </c>
      <c r="L9201" s="181">
        <v>355.50048828125</v>
      </c>
      <c r="M9201" s="181">
        <v>469.27557373046875</v>
      </c>
      <c r="N9201" s="181">
        <v>463.68008422851562</v>
      </c>
      <c r="O9201" s="181">
        <v>1041.13525390625</v>
      </c>
      <c r="P9201" s="181">
        <v>513.66650390625</v>
      </c>
      <c r="Q9201" s="181">
        <v>97.361625671386719</v>
      </c>
      <c r="R9201" s="181">
        <v>206.66030883789062</v>
      </c>
      <c r="S9201" s="226">
        <f t="shared" si="431"/>
        <v>3924.3076705932617</v>
      </c>
      <c r="T9201" s="181">
        <f t="shared" si="429"/>
        <v>25993.544908733678</v>
      </c>
      <c r="U9201" s="226">
        <f t="shared" si="430"/>
        <v>1705.3405086238079</v>
      </c>
    </row>
    <row r="9202" spans="1:21" x14ac:dyDescent="0.25">
      <c r="A9202" s="156" t="s">
        <v>21353</v>
      </c>
      <c r="B9202" s="156" t="s">
        <v>291</v>
      </c>
      <c r="C9202" s="223">
        <v>0.25269576907157898</v>
      </c>
      <c r="D9202" s="221">
        <v>1.2202051877975464</v>
      </c>
      <c r="E9202" s="221">
        <v>0.84480470418930054</v>
      </c>
      <c r="F9202" s="221">
        <v>4.1953654289245605</v>
      </c>
      <c r="G9202" s="221">
        <v>8.3642053604125977</v>
      </c>
      <c r="H9202" s="221">
        <v>2.8097286224365234</v>
      </c>
      <c r="I9202" s="221">
        <v>0.35810357332229614</v>
      </c>
      <c r="J9202" s="221">
        <v>-6.7694127559661865E-2</v>
      </c>
      <c r="K9202" s="180">
        <v>1.8826441764831543</v>
      </c>
      <c r="L9202" s="181">
        <v>0.61822563409805298</v>
      </c>
      <c r="M9202" s="181">
        <v>1.2128998041152954</v>
      </c>
      <c r="N9202" s="181">
        <v>1.2909139692783356</v>
      </c>
      <c r="O9202" s="181">
        <v>3.1897497177124023</v>
      </c>
      <c r="P9202" s="181">
        <v>1.8031580448150635</v>
      </c>
      <c r="Q9202" s="181">
        <v>0.31647264957427979</v>
      </c>
      <c r="R9202" s="181">
        <v>0.78750169277191162</v>
      </c>
      <c r="S9202" s="226">
        <f t="shared" si="431"/>
        <v>11.101565688848495</v>
      </c>
      <c r="T9202" s="181">
        <f t="shared" si="429"/>
        <v>39.476744845858988</v>
      </c>
      <c r="U9202" s="226">
        <f t="shared" si="430"/>
        <v>2.5899234741018295</v>
      </c>
    </row>
    <row r="9203" spans="1:21" x14ac:dyDescent="0.25">
      <c r="A9203" s="156" t="s">
        <v>21354</v>
      </c>
      <c r="B9203" s="156" t="s">
        <v>291</v>
      </c>
      <c r="C9203" s="223">
        <v>-1.7589384317398071</v>
      </c>
      <c r="D9203" s="221">
        <v>3.4215376377105713</v>
      </c>
      <c r="E9203" s="221">
        <v>-2.2220094203948975</v>
      </c>
      <c r="F9203" s="221">
        <v>3.5725791454315186</v>
      </c>
      <c r="G9203" s="221">
        <v>11.175326347351074</v>
      </c>
      <c r="H9203" s="221">
        <v>3.0148134231567383</v>
      </c>
      <c r="I9203" s="221">
        <v>-2.1770379543304443</v>
      </c>
      <c r="J9203" s="221">
        <v>-1.3474421501159668</v>
      </c>
      <c r="K9203" s="180">
        <v>2045</v>
      </c>
      <c r="L9203" s="181">
        <v>725</v>
      </c>
      <c r="M9203" s="181">
        <v>676</v>
      </c>
      <c r="N9203" s="181">
        <v>562</v>
      </c>
      <c r="O9203" s="181">
        <v>2491</v>
      </c>
      <c r="P9203" s="181">
        <v>2507</v>
      </c>
      <c r="Q9203" s="181">
        <v>757</v>
      </c>
      <c r="R9203" s="181">
        <v>1953</v>
      </c>
      <c r="S9203" s="226">
        <f t="shared" si="431"/>
        <v>11716</v>
      </c>
      <c r="T9203" s="181">
        <f t="shared" si="429"/>
        <v>30505.599738478661</v>
      </c>
      <c r="U9203" s="226">
        <f t="shared" si="430"/>
        <v>2001.3597666862388</v>
      </c>
    </row>
    <row r="9204" spans="1:21" x14ac:dyDescent="0.25">
      <c r="A9204" s="156" t="s">
        <v>21093</v>
      </c>
      <c r="B9204" s="156" t="s">
        <v>291</v>
      </c>
      <c r="C9204" s="223">
        <v>0.46272346377372742</v>
      </c>
      <c r="D9204" s="221">
        <v>0.76777803897857666</v>
      </c>
      <c r="E9204" s="221">
        <v>-1.528423547744751</v>
      </c>
      <c r="F9204" s="221">
        <v>16.48076057434082</v>
      </c>
      <c r="G9204" s="221">
        <v>36.234180450439453</v>
      </c>
      <c r="H9204" s="221">
        <v>2.2095382213592529</v>
      </c>
      <c r="I9204" s="221">
        <v>0.5681312084197998</v>
      </c>
      <c r="J9204" s="221">
        <v>0.14233352243900299</v>
      </c>
      <c r="K9204" s="180">
        <v>1446.9427490234375</v>
      </c>
      <c r="L9204" s="181">
        <v>936.58697509765625</v>
      </c>
      <c r="M9204" s="181">
        <v>1211.3939208984375</v>
      </c>
      <c r="N9204" s="181">
        <v>620.6524658203125</v>
      </c>
      <c r="O9204" s="181">
        <v>1718.945556640625</v>
      </c>
      <c r="P9204" s="181">
        <v>1529.1978759765625</v>
      </c>
      <c r="Q9204" s="181">
        <v>536.52783203125</v>
      </c>
      <c r="R9204" s="181">
        <v>1409.5540771484375</v>
      </c>
      <c r="S9204" s="226">
        <f t="shared" si="431"/>
        <v>9409.8014526367187</v>
      </c>
      <c r="T9204" s="181">
        <f t="shared" si="429"/>
        <v>75934.776607767228</v>
      </c>
      <c r="U9204" s="226">
        <f t="shared" si="430"/>
        <v>4981.8003283967455</v>
      </c>
    </row>
    <row r="9205" spans="1:21" x14ac:dyDescent="0.25">
      <c r="A9205" s="156" t="s">
        <v>21094</v>
      </c>
      <c r="B9205" s="156" t="s">
        <v>291</v>
      </c>
      <c r="C9205" s="223">
        <v>-0.5543588399887085</v>
      </c>
      <c r="D9205" s="221">
        <v>1.1252362728118896</v>
      </c>
      <c r="E9205" s="221">
        <v>0.72555547952651978</v>
      </c>
      <c r="F9205" s="221">
        <v>33.194374084472656</v>
      </c>
      <c r="G9205" s="221">
        <v>30.849504470825195</v>
      </c>
      <c r="H9205" s="221">
        <v>4.9303455352783203</v>
      </c>
      <c r="I9205" s="221">
        <v>-3.2767992466688156E-2</v>
      </c>
      <c r="J9205" s="221">
        <v>-1.1110180616378784</v>
      </c>
      <c r="K9205" s="180">
        <v>2010.976806640625</v>
      </c>
      <c r="L9205" s="181">
        <v>760.00433349609375</v>
      </c>
      <c r="M9205" s="181">
        <v>827.9427490234375</v>
      </c>
      <c r="N9205" s="181">
        <v>703.8419189453125</v>
      </c>
      <c r="O9205" s="181">
        <v>2287.259765625</v>
      </c>
      <c r="P9205" s="181">
        <v>2346.1396484375</v>
      </c>
      <c r="Q9205" s="181">
        <v>709.2769775390625</v>
      </c>
      <c r="R9205" s="181">
        <v>1993.7657470703125</v>
      </c>
      <c r="S9205" s="226">
        <f t="shared" si="431"/>
        <v>11639.207946777344</v>
      </c>
      <c r="T9205" s="181">
        <f t="shared" si="429"/>
        <v>103594.45019393598</v>
      </c>
      <c r="U9205" s="226">
        <f t="shared" si="430"/>
        <v>6796.4493879006295</v>
      </c>
    </row>
    <row r="9206" spans="1:21" x14ac:dyDescent="0.25">
      <c r="A9206" s="156" t="s">
        <v>21160</v>
      </c>
      <c r="B9206" s="156" t="s">
        <v>291</v>
      </c>
      <c r="C9206" s="223">
        <v>-1.2805778980255127</v>
      </c>
      <c r="D9206" s="221">
        <v>-19.120635986328125</v>
      </c>
      <c r="E9206" s="221">
        <v>35.253936767578125</v>
      </c>
      <c r="F9206" s="221">
        <v>3.5391716957092285</v>
      </c>
      <c r="G9206" s="221">
        <v>5.3220129013061523</v>
      </c>
      <c r="H9206" s="221">
        <v>28.008489608764648</v>
      </c>
      <c r="I9206" s="221">
        <v>-0.29808971285820007</v>
      </c>
      <c r="J9206" s="221">
        <v>-0.72388738393783569</v>
      </c>
      <c r="K9206" s="180">
        <v>309.95098876953125</v>
      </c>
      <c r="L9206" s="181">
        <v>97.079460144042969</v>
      </c>
      <c r="M9206" s="181">
        <v>96.325935363769531</v>
      </c>
      <c r="N9206" s="181">
        <v>99.842399597167969</v>
      </c>
      <c r="O9206" s="181">
        <v>329.16592407226562</v>
      </c>
      <c r="P9206" s="181">
        <v>273.78167724609375</v>
      </c>
      <c r="Q9206" s="181">
        <v>78.618034362792969</v>
      </c>
      <c r="R9206" s="181">
        <v>222.66738891601562</v>
      </c>
      <c r="S9206" s="226">
        <f t="shared" si="431"/>
        <v>1507.4318084716797</v>
      </c>
      <c r="T9206" s="181">
        <f t="shared" si="429"/>
        <v>10731.505640086194</v>
      </c>
      <c r="U9206" s="226">
        <f t="shared" si="430"/>
        <v>704.05446239904234</v>
      </c>
    </row>
    <row r="9207" spans="1:21" x14ac:dyDescent="0.25">
      <c r="A9207" s="156" t="s">
        <v>21355</v>
      </c>
      <c r="B9207" s="156" t="s">
        <v>291</v>
      </c>
      <c r="C9207" s="223">
        <v>2.8139541149139404</v>
      </c>
      <c r="D9207" s="221">
        <v>6.8648128509521484</v>
      </c>
      <c r="E9207" s="221">
        <v>2.4372131824493408</v>
      </c>
      <c r="F9207" s="221">
        <v>18.399797439575195</v>
      </c>
      <c r="G9207" s="221">
        <v>28.091524124145508</v>
      </c>
      <c r="H9207" s="221">
        <v>30.195598602294922</v>
      </c>
      <c r="I9207" s="221">
        <v>1.9505120515823364</v>
      </c>
      <c r="J9207" s="221">
        <v>1.5247142314910889</v>
      </c>
      <c r="K9207" s="180">
        <v>1360</v>
      </c>
      <c r="L9207" s="181">
        <v>429</v>
      </c>
      <c r="M9207" s="181">
        <v>494</v>
      </c>
      <c r="N9207" s="181">
        <v>562</v>
      </c>
      <c r="O9207" s="181">
        <v>1631</v>
      </c>
      <c r="P9207" s="181">
        <v>1301</v>
      </c>
      <c r="Q9207" s="181">
        <v>379</v>
      </c>
      <c r="R9207" s="181">
        <v>1037</v>
      </c>
      <c r="S9207" s="226">
        <f t="shared" si="431"/>
        <v>7193</v>
      </c>
      <c r="T9207" s="181">
        <f t="shared" si="429"/>
        <v>105738.77413618565</v>
      </c>
      <c r="U9207" s="226">
        <f t="shared" si="430"/>
        <v>6937.1305645223529</v>
      </c>
    </row>
    <row r="9208" spans="1:21" x14ac:dyDescent="0.25">
      <c r="A9208" s="156" t="s">
        <v>21356</v>
      </c>
      <c r="B9208" s="156" t="s">
        <v>291</v>
      </c>
      <c r="C9208" s="223">
        <v>0.8158031702041626</v>
      </c>
      <c r="D9208" s="221">
        <v>3.4388728141784668</v>
      </c>
      <c r="E9208" s="221">
        <v>-0.42456439137458801</v>
      </c>
      <c r="F9208" s="221">
        <v>14.853127479553223</v>
      </c>
      <c r="G9208" s="221">
        <v>27.053258895874023</v>
      </c>
      <c r="H9208" s="221">
        <v>7.3148097991943359</v>
      </c>
      <c r="I9208" s="221">
        <v>2.24458909034729</v>
      </c>
      <c r="J9208" s="221">
        <v>1.818791389465332</v>
      </c>
      <c r="K9208" s="180">
        <v>1796</v>
      </c>
      <c r="L9208" s="181">
        <v>677</v>
      </c>
      <c r="M9208" s="181">
        <v>599</v>
      </c>
      <c r="N9208" s="181">
        <v>532</v>
      </c>
      <c r="O9208" s="181">
        <v>1959</v>
      </c>
      <c r="P9208" s="181">
        <v>1860</v>
      </c>
      <c r="Q9208" s="181">
        <v>443</v>
      </c>
      <c r="R9208" s="181">
        <v>1158</v>
      </c>
      <c r="S9208" s="226">
        <f t="shared" si="431"/>
        <v>9024</v>
      </c>
      <c r="T9208" s="181">
        <f t="shared" si="429"/>
        <v>81144.242937117815</v>
      </c>
      <c r="U9208" s="226">
        <f t="shared" si="430"/>
        <v>5323.5741799797361</v>
      </c>
    </row>
    <row r="9209" spans="1:21" x14ac:dyDescent="0.25">
      <c r="A9209" s="156" t="s">
        <v>21357</v>
      </c>
      <c r="B9209" s="156" t="s">
        <v>294</v>
      </c>
      <c r="C9209" s="223">
        <v>7.6633610725402832</v>
      </c>
      <c r="D9209" s="221">
        <v>8.6308698654174805</v>
      </c>
      <c r="E9209" s="221">
        <v>8.2554693222045898</v>
      </c>
      <c r="F9209" s="221">
        <v>11.606029510498047</v>
      </c>
      <c r="G9209" s="221">
        <v>15.774870872497559</v>
      </c>
      <c r="H9209" s="221">
        <v>10.220393180847168</v>
      </c>
      <c r="I9209" s="221">
        <v>7.7687687873840332</v>
      </c>
      <c r="J9209" s="221">
        <v>7.3429713249206543</v>
      </c>
      <c r="K9209" s="180">
        <v>34.371929168701172</v>
      </c>
      <c r="L9209" s="181">
        <v>13.39055347442627</v>
      </c>
      <c r="M9209" s="181">
        <v>53.476924896240234</v>
      </c>
      <c r="N9209" s="181">
        <v>87.5076904296875</v>
      </c>
      <c r="O9209" s="181">
        <v>118.38272857666016</v>
      </c>
      <c r="P9209" s="181">
        <v>41.451011657714844</v>
      </c>
      <c r="Q9209" s="181">
        <v>7.3349528312683105</v>
      </c>
      <c r="R9209" s="181">
        <v>13.64642333984375</v>
      </c>
      <c r="S9209" s="226">
        <f t="shared" si="431"/>
        <v>369.56221437454224</v>
      </c>
      <c r="T9209" s="181">
        <f t="shared" si="429"/>
        <v>4284.3773204936124</v>
      </c>
      <c r="U9209" s="226">
        <f t="shared" si="430"/>
        <v>281.08217730672061</v>
      </c>
    </row>
    <row r="9210" spans="1:21" x14ac:dyDescent="0.25">
      <c r="A9210" s="156" t="s">
        <v>21358</v>
      </c>
      <c r="B9210" s="156" t="s">
        <v>294</v>
      </c>
      <c r="C9210" s="223">
        <v>4.6883959770202637</v>
      </c>
      <c r="D9210" s="221">
        <v>5.6559052467346191</v>
      </c>
      <c r="E9210" s="221">
        <v>5.2805051803588867</v>
      </c>
      <c r="F9210" s="221">
        <v>71.726089477539063</v>
      </c>
      <c r="G9210" s="221">
        <v>12.799905776977539</v>
      </c>
      <c r="H9210" s="221">
        <v>18.790567398071289</v>
      </c>
      <c r="I9210" s="221">
        <v>4.7938036918640137</v>
      </c>
      <c r="J9210" s="221">
        <v>4.3680062294006348</v>
      </c>
      <c r="K9210" s="180">
        <v>39.166648864746094</v>
      </c>
      <c r="L9210" s="181">
        <v>10.909189224243164</v>
      </c>
      <c r="M9210" s="181">
        <v>27.193149566650391</v>
      </c>
      <c r="N9210" s="181">
        <v>39.645587921142578</v>
      </c>
      <c r="O9210" s="181">
        <v>69.552734375</v>
      </c>
      <c r="P9210" s="181">
        <v>30.359474182128906</v>
      </c>
      <c r="Q9210" s="181">
        <v>6.4922976493835449</v>
      </c>
      <c r="R9210" s="181">
        <v>18.971345901489258</v>
      </c>
      <c r="S9210" s="226">
        <f t="shared" si="431"/>
        <v>242.29042768478394</v>
      </c>
      <c r="T9210" s="181">
        <f t="shared" si="429"/>
        <v>4807.2766031589035</v>
      </c>
      <c r="U9210" s="226">
        <f t="shared" si="430"/>
        <v>315.38766860428655</v>
      </c>
    </row>
    <row r="9211" spans="1:21" x14ac:dyDescent="0.25">
      <c r="A9211" s="156" t="s">
        <v>21359</v>
      </c>
      <c r="B9211" s="156" t="s">
        <v>294</v>
      </c>
      <c r="C9211" s="223">
        <v>3.8144526481628418</v>
      </c>
      <c r="D9211" s="221">
        <v>10.584321975708008</v>
      </c>
      <c r="E9211" s="221">
        <v>8.2177829742431641</v>
      </c>
      <c r="F9211" s="221">
        <v>10.341287612915039</v>
      </c>
      <c r="G9211" s="221">
        <v>39.884128570556641</v>
      </c>
      <c r="H9211" s="221">
        <v>48.649532318115234</v>
      </c>
      <c r="I9211" s="221">
        <v>3.9198603630065918</v>
      </c>
      <c r="J9211" s="221">
        <v>3.4940629005432129</v>
      </c>
      <c r="K9211" s="180">
        <v>1159.6549072265625</v>
      </c>
      <c r="L9211" s="181">
        <v>365.04086303710937</v>
      </c>
      <c r="M9211" s="181">
        <v>775.35064697265625</v>
      </c>
      <c r="N9211" s="181">
        <v>1326.2830810546875</v>
      </c>
      <c r="O9211" s="181">
        <v>2088.1494140625</v>
      </c>
      <c r="P9211" s="181">
        <v>912.12060546875</v>
      </c>
      <c r="Q9211" s="181">
        <v>160.84913635253906</v>
      </c>
      <c r="R9211" s="181">
        <v>473.87890625</v>
      </c>
      <c r="S9211" s="226">
        <f t="shared" si="431"/>
        <v>7261.3275604248047</v>
      </c>
      <c r="T9211" s="181">
        <f t="shared" si="429"/>
        <v>158318.82634205278</v>
      </c>
      <c r="U9211" s="226">
        <f t="shared" si="430"/>
        <v>10386.713654749199</v>
      </c>
    </row>
    <row r="9212" spans="1:21" x14ac:dyDescent="0.25">
      <c r="A9212" s="156" t="s">
        <v>21360</v>
      </c>
      <c r="B9212" s="156" t="s">
        <v>294</v>
      </c>
      <c r="C9212" s="223">
        <v>2.8815062046051025</v>
      </c>
      <c r="D9212" s="221">
        <v>9.4213190078735352</v>
      </c>
      <c r="E9212" s="221">
        <v>3.4736151695251465</v>
      </c>
      <c r="F9212" s="221">
        <v>6.8241753578186035</v>
      </c>
      <c r="G9212" s="221">
        <v>10.993016242980957</v>
      </c>
      <c r="H9212" s="221">
        <v>5.4385390281677246</v>
      </c>
      <c r="I9212" s="221">
        <v>2.9869139194488525</v>
      </c>
      <c r="J9212" s="221">
        <v>2.5611162185668945</v>
      </c>
      <c r="K9212" s="180">
        <v>60.769596099853516</v>
      </c>
      <c r="L9212" s="181">
        <v>18.500341415405273</v>
      </c>
      <c r="M9212" s="181">
        <v>36.437629699707031</v>
      </c>
      <c r="N9212" s="181">
        <v>52.886844635009766</v>
      </c>
      <c r="O9212" s="181">
        <v>97.649627685546875</v>
      </c>
      <c r="P9212" s="181">
        <v>44.561691284179688</v>
      </c>
      <c r="Q9212" s="181">
        <v>8.566462516784668</v>
      </c>
      <c r="R9212" s="181">
        <v>22.079753875732422</v>
      </c>
      <c r="S9212" s="226">
        <f t="shared" si="431"/>
        <v>341.45194721221924</v>
      </c>
      <c r="T9212" s="181">
        <f t="shared" si="429"/>
        <v>2234.8355339829959</v>
      </c>
      <c r="U9212" s="226">
        <f t="shared" si="430"/>
        <v>146.61930797028751</v>
      </c>
    </row>
    <row r="9213" spans="1:21" x14ac:dyDescent="0.25">
      <c r="A9213" s="156" t="s">
        <v>21361</v>
      </c>
      <c r="B9213" s="156" t="s">
        <v>294</v>
      </c>
      <c r="C9213" s="223">
        <v>2.2703914642333984</v>
      </c>
      <c r="D9213" s="221">
        <v>4.2548789978027344</v>
      </c>
      <c r="E9213" s="221">
        <v>9.3061256408691406</v>
      </c>
      <c r="F9213" s="221">
        <v>16.362939834594727</v>
      </c>
      <c r="G9213" s="221">
        <v>44.606422424316406</v>
      </c>
      <c r="H9213" s="221">
        <v>37.442832946777344</v>
      </c>
      <c r="I9213" s="221">
        <v>27.521327972412109</v>
      </c>
      <c r="J9213" s="221">
        <v>5.2868456840515137</v>
      </c>
      <c r="K9213" s="180">
        <v>3335</v>
      </c>
      <c r="L9213" s="181">
        <v>963</v>
      </c>
      <c r="M9213" s="181">
        <v>1388</v>
      </c>
      <c r="N9213" s="181">
        <v>2193</v>
      </c>
      <c r="O9213" s="181">
        <v>4731</v>
      </c>
      <c r="P9213" s="181">
        <v>2572</v>
      </c>
      <c r="Q9213" s="181">
        <v>572</v>
      </c>
      <c r="R9213" s="181">
        <v>1522</v>
      </c>
      <c r="S9213" s="226">
        <f t="shared" si="431"/>
        <v>17276</v>
      </c>
      <c r="T9213" s="181">
        <f t="shared" si="429"/>
        <v>391594.7630147934</v>
      </c>
      <c r="U9213" s="226">
        <f t="shared" si="430"/>
        <v>25691.086563175522</v>
      </c>
    </row>
    <row r="9214" spans="1:21" x14ac:dyDescent="0.25">
      <c r="A9214" s="156" t="s">
        <v>21362</v>
      </c>
      <c r="B9214" s="156" t="s">
        <v>294</v>
      </c>
      <c r="C9214" s="223">
        <v>2.4927761554718018</v>
      </c>
      <c r="D9214" s="221">
        <v>2.1993288993835449</v>
      </c>
      <c r="E9214" s="221">
        <v>14.829554557800293</v>
      </c>
      <c r="F9214" s="221">
        <v>19.859617233276367</v>
      </c>
      <c r="G9214" s="221">
        <v>40.502597808837891</v>
      </c>
      <c r="H9214" s="221">
        <v>46.778419494628906</v>
      </c>
      <c r="I9214" s="221">
        <v>21.787178039550781</v>
      </c>
      <c r="J9214" s="221">
        <v>2.2744619846343994</v>
      </c>
      <c r="K9214" s="180">
        <v>3269</v>
      </c>
      <c r="L9214" s="181">
        <v>882</v>
      </c>
      <c r="M9214" s="181">
        <v>1270</v>
      </c>
      <c r="N9214" s="181">
        <v>1990</v>
      </c>
      <c r="O9214" s="181">
        <v>4519</v>
      </c>
      <c r="P9214" s="181">
        <v>2497</v>
      </c>
      <c r="Q9214" s="181">
        <v>460</v>
      </c>
      <c r="R9214" s="181">
        <v>1193</v>
      </c>
      <c r="S9214" s="226">
        <f t="shared" si="431"/>
        <v>16080</v>
      </c>
      <c r="T9214" s="181">
        <f t="shared" si="429"/>
        <v>381015.35394620895</v>
      </c>
      <c r="U9214" s="226">
        <f t="shared" si="430"/>
        <v>24997.010595264841</v>
      </c>
    </row>
    <row r="9215" spans="1:21" x14ac:dyDescent="0.25">
      <c r="A9215" s="156" t="s">
        <v>21363</v>
      </c>
      <c r="B9215" s="156" t="s">
        <v>294</v>
      </c>
      <c r="C9215" s="223">
        <v>1.1397550106048584</v>
      </c>
      <c r="D9215" s="221">
        <v>5.1773433685302734</v>
      </c>
      <c r="E9215" s="221">
        <v>5.4774856567382813</v>
      </c>
      <c r="F9215" s="221">
        <v>21.73455810546875</v>
      </c>
      <c r="G9215" s="221">
        <v>57.583133697509766</v>
      </c>
      <c r="H9215" s="221">
        <v>50.597385406494141</v>
      </c>
      <c r="I9215" s="221">
        <v>18.699861526489258</v>
      </c>
      <c r="J9215" s="221">
        <v>8.1613922119140625</v>
      </c>
      <c r="K9215" s="180">
        <v>4010</v>
      </c>
      <c r="L9215" s="181">
        <v>985</v>
      </c>
      <c r="M9215" s="181">
        <v>1188</v>
      </c>
      <c r="N9215" s="181">
        <v>1556</v>
      </c>
      <c r="O9215" s="181">
        <v>3659</v>
      </c>
      <c r="P9215" s="181">
        <v>2272</v>
      </c>
      <c r="Q9215" s="181">
        <v>444</v>
      </c>
      <c r="R9215" s="181">
        <v>1022</v>
      </c>
      <c r="S9215" s="226">
        <f t="shared" si="431"/>
        <v>15136</v>
      </c>
      <c r="T9215" s="181">
        <f t="shared" si="429"/>
        <v>392293.95338392258</v>
      </c>
      <c r="U9215" s="226">
        <f t="shared" si="430"/>
        <v>25736.957861757619</v>
      </c>
    </row>
    <row r="9216" spans="1:21" x14ac:dyDescent="0.25">
      <c r="A9216" s="156" t="s">
        <v>21364</v>
      </c>
      <c r="B9216" s="156" t="s">
        <v>294</v>
      </c>
      <c r="C9216" s="223">
        <v>2.7933812141418457</v>
      </c>
      <c r="D9216" s="221">
        <v>4.0014033317565918</v>
      </c>
      <c r="E9216" s="221">
        <v>1.2627743482589722</v>
      </c>
      <c r="F9216" s="221">
        <v>19.988798141479492</v>
      </c>
      <c r="G9216" s="221">
        <v>59.8817138671875</v>
      </c>
      <c r="H9216" s="221">
        <v>63.362964630126953</v>
      </c>
      <c r="I9216" s="221">
        <v>25.911640167236328</v>
      </c>
      <c r="J9216" s="221">
        <v>2.4729912281036377</v>
      </c>
      <c r="K9216" s="180">
        <v>1263.4036865234375</v>
      </c>
      <c r="L9216" s="181">
        <v>377.8216552734375</v>
      </c>
      <c r="M9216" s="181">
        <v>719.6602783203125</v>
      </c>
      <c r="N9216" s="181">
        <v>1341.3668212890625</v>
      </c>
      <c r="O9216" s="181">
        <v>2616.764892578125</v>
      </c>
      <c r="P9216" s="181">
        <v>1214.4267578125</v>
      </c>
      <c r="Q9216" s="181">
        <v>220.89573669433594</v>
      </c>
      <c r="R9216" s="181">
        <v>609.71221923828125</v>
      </c>
      <c r="S9216" s="226">
        <f t="shared" si="431"/>
        <v>8364.0520477294922</v>
      </c>
      <c r="T9216" s="181">
        <f t="shared" si="429"/>
        <v>273639.69418714411</v>
      </c>
      <c r="U9216" s="226">
        <f t="shared" si="430"/>
        <v>17952.490008701214</v>
      </c>
    </row>
    <row r="9217" spans="1:21" x14ac:dyDescent="0.25">
      <c r="A9217" s="156" t="s">
        <v>21365</v>
      </c>
      <c r="B9217" s="156" t="s">
        <v>294</v>
      </c>
      <c r="C9217" s="223">
        <v>3.2513821125030518</v>
      </c>
      <c r="D9217" s="221">
        <v>4.2188911437988281</v>
      </c>
      <c r="E9217" s="221">
        <v>5.9954242706298828</v>
      </c>
      <c r="F9217" s="221">
        <v>25.355918884277344</v>
      </c>
      <c r="G9217" s="221">
        <v>43.377010345458984</v>
      </c>
      <c r="H9217" s="221">
        <v>70.761238098144531</v>
      </c>
      <c r="I9217" s="221">
        <v>3.3567900657653809</v>
      </c>
      <c r="J9217" s="221">
        <v>6.3867130279541016</v>
      </c>
      <c r="K9217" s="180">
        <v>1681</v>
      </c>
      <c r="L9217" s="181">
        <v>478</v>
      </c>
      <c r="M9217" s="181">
        <v>922</v>
      </c>
      <c r="N9217" s="181">
        <v>1658</v>
      </c>
      <c r="O9217" s="181">
        <v>3075</v>
      </c>
      <c r="P9217" s="181">
        <v>1473</v>
      </c>
      <c r="Q9217" s="181">
        <v>253</v>
      </c>
      <c r="R9217" s="181">
        <v>521</v>
      </c>
      <c r="S9217" s="226">
        <f t="shared" si="431"/>
        <v>10061</v>
      </c>
      <c r="T9217" s="181">
        <f t="shared" si="429"/>
        <v>296842.45389056206</v>
      </c>
      <c r="U9217" s="226">
        <f t="shared" si="430"/>
        <v>19474.73740408467</v>
      </c>
    </row>
    <row r="9218" spans="1:21" x14ac:dyDescent="0.25">
      <c r="A9218" s="156" t="s">
        <v>21366</v>
      </c>
      <c r="B9218" s="156" t="s">
        <v>294</v>
      </c>
      <c r="C9218" s="223">
        <v>2.5248873233795166</v>
      </c>
      <c r="D9218" s="221">
        <v>5.3918852806091309</v>
      </c>
      <c r="E9218" s="221">
        <v>14.197998046875</v>
      </c>
      <c r="F9218" s="221">
        <v>24.329376220703125</v>
      </c>
      <c r="G9218" s="221">
        <v>80.069091796875</v>
      </c>
      <c r="H9218" s="221">
        <v>95.720558166503906</v>
      </c>
      <c r="I9218" s="221">
        <v>9.2331819534301758</v>
      </c>
      <c r="J9218" s="221">
        <v>5.0773811340332031</v>
      </c>
      <c r="K9218" s="180">
        <v>1629</v>
      </c>
      <c r="L9218" s="181">
        <v>472</v>
      </c>
      <c r="M9218" s="181">
        <v>809</v>
      </c>
      <c r="N9218" s="181">
        <v>1697</v>
      </c>
      <c r="O9218" s="181">
        <v>3172</v>
      </c>
      <c r="P9218" s="181">
        <v>1431</v>
      </c>
      <c r="Q9218" s="181">
        <v>350</v>
      </c>
      <c r="R9218" s="181">
        <v>884</v>
      </c>
      <c r="S9218" s="226">
        <f t="shared" si="431"/>
        <v>10444</v>
      </c>
      <c r="T9218" s="181">
        <f t="shared" si="429"/>
        <v>458106.43969082832</v>
      </c>
      <c r="U9218" s="226">
        <f t="shared" si="430"/>
        <v>30054.672096829363</v>
      </c>
    </row>
    <row r="9219" spans="1:21" x14ac:dyDescent="0.25">
      <c r="A9219" s="156" t="s">
        <v>21367</v>
      </c>
      <c r="B9219" s="156" t="s">
        <v>294</v>
      </c>
      <c r="C9219" s="223">
        <v>2.6765141487121582</v>
      </c>
      <c r="D9219" s="221">
        <v>4.1893730163574219</v>
      </c>
      <c r="E9219" s="221">
        <v>11.161935806274414</v>
      </c>
      <c r="F9219" s="221">
        <v>17.596424102783203</v>
      </c>
      <c r="G9219" s="221">
        <v>54.020866394042969</v>
      </c>
      <c r="H9219" s="221">
        <v>46.600666046142578</v>
      </c>
      <c r="I9219" s="221">
        <v>13.874383926391602</v>
      </c>
      <c r="J9219" s="221">
        <v>2.9014732837677002</v>
      </c>
      <c r="K9219" s="180">
        <v>1667</v>
      </c>
      <c r="L9219" s="181">
        <v>538</v>
      </c>
      <c r="M9219" s="181">
        <v>990</v>
      </c>
      <c r="N9219" s="181">
        <v>1582</v>
      </c>
      <c r="O9219" s="181">
        <v>2969</v>
      </c>
      <c r="P9219" s="181">
        <v>1538</v>
      </c>
      <c r="Q9219" s="181">
        <v>323</v>
      </c>
      <c r="R9219" s="181">
        <v>780</v>
      </c>
      <c r="S9219" s="226">
        <f t="shared" si="431"/>
        <v>10387</v>
      </c>
      <c r="T9219" s="181">
        <f t="shared" si="429"/>
        <v>284407.84301996231</v>
      </c>
      <c r="U9219" s="226">
        <f t="shared" si="430"/>
        <v>18658.948495682151</v>
      </c>
    </row>
    <row r="9220" spans="1:21" x14ac:dyDescent="0.25">
      <c r="A9220" s="156" t="s">
        <v>21368</v>
      </c>
      <c r="B9220" s="156" t="s">
        <v>294</v>
      </c>
      <c r="C9220" s="223">
        <v>3.5143060684204102</v>
      </c>
      <c r="D9220" s="221">
        <v>6.6059017181396484</v>
      </c>
      <c r="E9220" s="221">
        <v>13.03395938873291</v>
      </c>
      <c r="F9220" s="221">
        <v>24.155073165893555</v>
      </c>
      <c r="G9220" s="221">
        <v>48.101840972900391</v>
      </c>
      <c r="H9220" s="221">
        <v>63.628746032714844</v>
      </c>
      <c r="I9220" s="221">
        <v>22.005764007568359</v>
      </c>
      <c r="J9220" s="221">
        <v>8.3984603881835937</v>
      </c>
      <c r="K9220" s="180">
        <v>2832.29296875</v>
      </c>
      <c r="L9220" s="181">
        <v>769.9720458984375</v>
      </c>
      <c r="M9220" s="181">
        <v>966.10614013671875</v>
      </c>
      <c r="N9220" s="181">
        <v>1330.2164306640625</v>
      </c>
      <c r="O9220" s="181">
        <v>3069.20751953125</v>
      </c>
      <c r="P9220" s="181">
        <v>2006.9761962890625</v>
      </c>
      <c r="Q9220" s="181">
        <v>382.55859375</v>
      </c>
      <c r="R9220" s="181">
        <v>975.81573486328125</v>
      </c>
      <c r="S9220" s="226">
        <f t="shared" si="431"/>
        <v>12333.145629882813</v>
      </c>
      <c r="T9220" s="181">
        <f t="shared" si="429"/>
        <v>351713.32206670259</v>
      </c>
      <c r="U9220" s="226">
        <f t="shared" si="430"/>
        <v>23074.612472016986</v>
      </c>
    </row>
    <row r="9221" spans="1:21" x14ac:dyDescent="0.25">
      <c r="A9221" s="156" t="s">
        <v>21369</v>
      </c>
      <c r="B9221" s="156" t="s">
        <v>294</v>
      </c>
      <c r="C9221" s="223">
        <v>3.0089926719665527</v>
      </c>
      <c r="D9221" s="221">
        <v>2.6906819343566895</v>
      </c>
      <c r="E9221" s="221">
        <v>9.0970563888549805</v>
      </c>
      <c r="F9221" s="221">
        <v>30.997758865356445</v>
      </c>
      <c r="G9221" s="221">
        <v>42.983131408691406</v>
      </c>
      <c r="H9221" s="221">
        <v>89.547416687011719</v>
      </c>
      <c r="I9221" s="221">
        <v>3.9668893814086914</v>
      </c>
      <c r="J9221" s="221">
        <v>8.6425027847290039</v>
      </c>
      <c r="K9221" s="180">
        <v>2551</v>
      </c>
      <c r="L9221" s="181">
        <v>699</v>
      </c>
      <c r="M9221" s="181">
        <v>980</v>
      </c>
      <c r="N9221" s="181">
        <v>1325</v>
      </c>
      <c r="O9221" s="181">
        <v>3114</v>
      </c>
      <c r="P9221" s="181">
        <v>1719</v>
      </c>
      <c r="Q9221" s="181">
        <v>320</v>
      </c>
      <c r="R9221" s="181">
        <v>853</v>
      </c>
      <c r="S9221" s="226">
        <f t="shared" si="431"/>
        <v>11561</v>
      </c>
      <c r="T9221" s="181">
        <f t="shared" ref="T9221:T9284" si="432">SUMPRODUCT(C9221:J9221,K9221:R9221)</f>
        <v>355966.81270503998</v>
      </c>
      <c r="U9221" s="226">
        <f t="shared" ref="U9221:U9284" si="433">(T9221/$T$10045)*$S$10045</f>
        <v>23353.668288146619</v>
      </c>
    </row>
    <row r="9222" spans="1:21" x14ac:dyDescent="0.25">
      <c r="A9222" s="156" t="s">
        <v>21370</v>
      </c>
      <c r="B9222" s="156" t="s">
        <v>294</v>
      </c>
      <c r="C9222" s="223">
        <v>2.9625298976898193</v>
      </c>
      <c r="D9222" s="221">
        <v>3.9300394058227539</v>
      </c>
      <c r="E9222" s="221">
        <v>9.9633846282958984</v>
      </c>
      <c r="F9222" s="221">
        <v>22.255338668823242</v>
      </c>
      <c r="G9222" s="221">
        <v>49.349079132080078</v>
      </c>
      <c r="H9222" s="221">
        <v>52.981658935546875</v>
      </c>
      <c r="I9222" s="221">
        <v>18.334373474121094</v>
      </c>
      <c r="J9222" s="221">
        <v>10.949975967407227</v>
      </c>
      <c r="K9222" s="180">
        <v>2582.43701171875</v>
      </c>
      <c r="L9222" s="181">
        <v>757.83477783203125</v>
      </c>
      <c r="M9222" s="181">
        <v>1065.767578125</v>
      </c>
      <c r="N9222" s="181">
        <v>1705.6280517578125</v>
      </c>
      <c r="O9222" s="181">
        <v>3854.15966796875</v>
      </c>
      <c r="P9222" s="181">
        <v>2134.53466796875</v>
      </c>
      <c r="Q9222" s="181">
        <v>447.90234375</v>
      </c>
      <c r="R9222" s="181">
        <v>953.79205322265625</v>
      </c>
      <c r="S9222" s="226">
        <f t="shared" ref="S9222:S9285" si="434">SUM(K9222:R9222)</f>
        <v>13502.05615234375</v>
      </c>
      <c r="T9222" s="181">
        <f t="shared" si="432"/>
        <v>381153.27675386361</v>
      </c>
      <c r="U9222" s="226">
        <f t="shared" si="433"/>
        <v>25006.059201439275</v>
      </c>
    </row>
    <row r="9223" spans="1:21" x14ac:dyDescent="0.25">
      <c r="A9223" s="156" t="s">
        <v>21371</v>
      </c>
      <c r="B9223" s="156" t="s">
        <v>294</v>
      </c>
      <c r="C9223" s="223">
        <v>5.0742011070251465</v>
      </c>
      <c r="D9223" s="221">
        <v>6.041710376739502</v>
      </c>
      <c r="E9223" s="221">
        <v>5.6663098335266113</v>
      </c>
      <c r="F9223" s="221">
        <v>9.0168704986572266</v>
      </c>
      <c r="G9223" s="221">
        <v>13.185710906982422</v>
      </c>
      <c r="H9223" s="221">
        <v>7.6312341690063477</v>
      </c>
      <c r="I9223" s="221">
        <v>5.1796088218688965</v>
      </c>
      <c r="J9223" s="221">
        <v>4.7538108825683594</v>
      </c>
      <c r="K9223" s="180">
        <v>1.9402985572814941</v>
      </c>
      <c r="L9223" s="181">
        <v>0.6716417670249939</v>
      </c>
      <c r="M9223" s="181">
        <v>1.492537260055542</v>
      </c>
      <c r="N9223" s="181">
        <v>3.5820896625518799</v>
      </c>
      <c r="O9223" s="181">
        <v>4.4029850959777832</v>
      </c>
      <c r="P9223" s="181">
        <v>2.6119403839111328</v>
      </c>
      <c r="Q9223" s="181">
        <v>0.5223880410194397</v>
      </c>
      <c r="R9223" s="181">
        <v>1.4179104566574097</v>
      </c>
      <c r="S9223" s="226">
        <f t="shared" si="434"/>
        <v>16.641791224479675</v>
      </c>
      <c r="T9223" s="181">
        <f t="shared" si="432"/>
        <v>142.09480844946432</v>
      </c>
      <c r="U9223" s="226">
        <f t="shared" si="433"/>
        <v>9.3223157428055909</v>
      </c>
    </row>
    <row r="9224" spans="1:21" x14ac:dyDescent="0.25">
      <c r="A9224" s="156" t="s">
        <v>21372</v>
      </c>
      <c r="B9224" s="156" t="s">
        <v>294</v>
      </c>
      <c r="C9224" s="223">
        <v>3.8574252128601074</v>
      </c>
      <c r="D9224" s="221">
        <v>4.8249344825744629</v>
      </c>
      <c r="E9224" s="221">
        <v>4.4495339393615723</v>
      </c>
      <c r="F9224" s="221">
        <v>7.8000946044921875</v>
      </c>
      <c r="G9224" s="221">
        <v>8.9500064849853516</v>
      </c>
      <c r="H9224" s="221">
        <v>81.336822509765625</v>
      </c>
      <c r="I9224" s="221">
        <v>3.9628326892852783</v>
      </c>
      <c r="J9224" s="221">
        <v>3.5370354652404785</v>
      </c>
      <c r="K9224" s="180">
        <v>49.891986846923828</v>
      </c>
      <c r="L9224" s="181">
        <v>17.144350051879883</v>
      </c>
      <c r="M9224" s="181">
        <v>39.87506103515625</v>
      </c>
      <c r="N9224" s="181">
        <v>40.838226318359375</v>
      </c>
      <c r="O9224" s="181">
        <v>79.172225952148438</v>
      </c>
      <c r="P9224" s="181">
        <v>51.047786712646484</v>
      </c>
      <c r="Q9224" s="181">
        <v>12.713788032531738</v>
      </c>
      <c r="R9224" s="181">
        <v>43.535091400146484</v>
      </c>
      <c r="S9224" s="226">
        <f t="shared" si="434"/>
        <v>334.21851634979248</v>
      </c>
      <c r="T9224" s="181">
        <f t="shared" si="432"/>
        <v>5836.1669200526767</v>
      </c>
      <c r="U9224" s="226">
        <f t="shared" si="433"/>
        <v>382.88936344777056</v>
      </c>
    </row>
    <row r="9225" spans="1:21" x14ac:dyDescent="0.25">
      <c r="A9225" s="156" t="s">
        <v>21373</v>
      </c>
      <c r="B9225" s="156" t="s">
        <v>294</v>
      </c>
      <c r="C9225" s="223">
        <v>6.7289962768554687</v>
      </c>
      <c r="D9225" s="221">
        <v>7.6965055465698242</v>
      </c>
      <c r="E9225" s="221">
        <v>7.3211050033569336</v>
      </c>
      <c r="F9225" s="221">
        <v>10.671665191650391</v>
      </c>
      <c r="G9225" s="221">
        <v>14.840505599975586</v>
      </c>
      <c r="H9225" s="221">
        <v>9.2860288619995117</v>
      </c>
      <c r="I9225" s="221">
        <v>6.8344039916992187</v>
      </c>
      <c r="J9225" s="221">
        <v>6.4086060523986816</v>
      </c>
      <c r="K9225" s="180">
        <v>9.3485832214355469</v>
      </c>
      <c r="L9225" s="181">
        <v>3.3452403545379639</v>
      </c>
      <c r="M9225" s="181">
        <v>3.598407506942749</v>
      </c>
      <c r="N9225" s="181">
        <v>3.6261608600616455</v>
      </c>
      <c r="O9225" s="181">
        <v>10.883527755737305</v>
      </c>
      <c r="P9225" s="181">
        <v>10.28900146484375</v>
      </c>
      <c r="Q9225" s="181">
        <v>3.19191575050354</v>
      </c>
      <c r="R9225" s="181">
        <v>8.7171630859375</v>
      </c>
      <c r="S9225" s="226">
        <f t="shared" si="434"/>
        <v>53</v>
      </c>
      <c r="T9225" s="181">
        <f t="shared" si="432"/>
        <v>488.4354614959625</v>
      </c>
      <c r="U9225" s="226">
        <f t="shared" si="433"/>
        <v>32.044447237266326</v>
      </c>
    </row>
    <row r="9226" spans="1:21" x14ac:dyDescent="0.25">
      <c r="A9226" s="156" t="s">
        <v>21374</v>
      </c>
      <c r="B9226" s="156" t="s">
        <v>294</v>
      </c>
      <c r="C9226" s="223">
        <v>7.3893222808837891</v>
      </c>
      <c r="D9226" s="221">
        <v>8.3568315505981445</v>
      </c>
      <c r="E9226" s="221">
        <v>7.9814314842224121</v>
      </c>
      <c r="F9226" s="221">
        <v>11.331991195678711</v>
      </c>
      <c r="G9226" s="221">
        <v>18.370250701904297</v>
      </c>
      <c r="H9226" s="221">
        <v>9.946354866027832</v>
      </c>
      <c r="I9226" s="221">
        <v>7.4947299957275391</v>
      </c>
      <c r="J9226" s="221">
        <v>7.0689325332641602</v>
      </c>
      <c r="K9226" s="180">
        <v>9</v>
      </c>
      <c r="L9226" s="181">
        <v>5</v>
      </c>
      <c r="M9226" s="181">
        <v>83</v>
      </c>
      <c r="N9226" s="181">
        <v>127</v>
      </c>
      <c r="O9226" s="181">
        <v>228</v>
      </c>
      <c r="P9226" s="181">
        <v>24</v>
      </c>
      <c r="Q9226" s="181">
        <v>3</v>
      </c>
      <c r="R9226" s="181">
        <v>4</v>
      </c>
      <c r="S9226" s="226">
        <f t="shared" si="434"/>
        <v>483</v>
      </c>
      <c r="T9226" s="181">
        <f t="shared" si="432"/>
        <v>6687.7993502616882</v>
      </c>
      <c r="U9226" s="226">
        <f t="shared" si="433"/>
        <v>438.76182281383387</v>
      </c>
    </row>
    <row r="9227" spans="1:21" x14ac:dyDescent="0.25">
      <c r="A9227" s="156" t="s">
        <v>21375</v>
      </c>
      <c r="B9227" s="156" t="s">
        <v>294</v>
      </c>
      <c r="C9227" s="223">
        <v>5.925544261932373</v>
      </c>
      <c r="D9227" s="221">
        <v>6.8930535316467285</v>
      </c>
      <c r="E9227" s="221">
        <v>6.5176529884338379</v>
      </c>
      <c r="F9227" s="221">
        <v>9.8682126998901367</v>
      </c>
      <c r="G9227" s="221">
        <v>14.037053108215332</v>
      </c>
      <c r="H9227" s="221">
        <v>8.4825763702392578</v>
      </c>
      <c r="I9227" s="221">
        <v>6.030951976776123</v>
      </c>
      <c r="J9227" s="221">
        <v>5.6051540374755859</v>
      </c>
      <c r="K9227" s="180">
        <v>43.586208343505859</v>
      </c>
      <c r="L9227" s="181">
        <v>16.344827651977539</v>
      </c>
      <c r="M9227" s="181">
        <v>66.741378784179687</v>
      </c>
      <c r="N9227" s="181">
        <v>102.15517425537109</v>
      </c>
      <c r="O9227" s="181">
        <v>205.67240905761719</v>
      </c>
      <c r="P9227" s="181">
        <v>53.120689392089844</v>
      </c>
      <c r="Q9227" s="181">
        <v>6.8103446960449219</v>
      </c>
      <c r="R9227" s="181">
        <v>13.620689392089844</v>
      </c>
      <c r="S9227" s="226">
        <f t="shared" si="434"/>
        <v>508.05172157287598</v>
      </c>
      <c r="T9227" s="181">
        <f t="shared" si="432"/>
        <v>5269.0776709420506</v>
      </c>
      <c r="U9227" s="226">
        <f t="shared" si="433"/>
        <v>345.68473160902221</v>
      </c>
    </row>
    <row r="9228" spans="1:21" x14ac:dyDescent="0.25">
      <c r="A9228" s="156" t="s">
        <v>21376</v>
      </c>
      <c r="B9228" s="156" t="s">
        <v>294</v>
      </c>
      <c r="C9228" s="223">
        <v>3.6389553546905518</v>
      </c>
      <c r="D9228" s="221">
        <v>4.6064643859863281</v>
      </c>
      <c r="E9228" s="221">
        <v>4.2310643196105957</v>
      </c>
      <c r="F9228" s="221">
        <v>7.5816245079040527</v>
      </c>
      <c r="G9228" s="221">
        <v>11.750465393066406</v>
      </c>
      <c r="H9228" s="221">
        <v>6.1959881782531738</v>
      </c>
      <c r="I9228" s="221">
        <v>3.7443630695343018</v>
      </c>
      <c r="J9228" s="221">
        <v>25.417579650878906</v>
      </c>
      <c r="K9228" s="180">
        <v>87.298408508300781</v>
      </c>
      <c r="L9228" s="181">
        <v>29.478439331054688</v>
      </c>
      <c r="M9228" s="181">
        <v>56.764266967773438</v>
      </c>
      <c r="N9228" s="181">
        <v>99.641998291015625</v>
      </c>
      <c r="O9228" s="181">
        <v>197.98468017578125</v>
      </c>
      <c r="P9228" s="181">
        <v>97.693008422851563</v>
      </c>
      <c r="Q9228" s="181">
        <v>24.118722915649414</v>
      </c>
      <c r="R9228" s="181">
        <v>60.012580871582031</v>
      </c>
      <c r="S9228" s="226">
        <f t="shared" si="434"/>
        <v>652.99210548400879</v>
      </c>
      <c r="T9228" s="181">
        <f t="shared" si="432"/>
        <v>5996.4885406628509</v>
      </c>
      <c r="U9228" s="226">
        <f t="shared" si="433"/>
        <v>393.40747303977486</v>
      </c>
    </row>
    <row r="9229" spans="1:21" x14ac:dyDescent="0.25">
      <c r="A9229" s="156" t="s">
        <v>21377</v>
      </c>
      <c r="B9229" s="156" t="s">
        <v>294</v>
      </c>
      <c r="C9229" s="223">
        <v>2.5043618679046631</v>
      </c>
      <c r="D9229" s="221">
        <v>-2.9884712696075439</v>
      </c>
      <c r="E9229" s="221">
        <v>6.5722661018371582</v>
      </c>
      <c r="F9229" s="221">
        <v>6.4470310211181641</v>
      </c>
      <c r="G9229" s="221">
        <v>26.962772369384766</v>
      </c>
      <c r="H9229" s="221">
        <v>22.799480438232422</v>
      </c>
      <c r="I9229" s="221">
        <v>2.6097695827484131</v>
      </c>
      <c r="J9229" s="221">
        <v>2.1839718818664551</v>
      </c>
      <c r="K9229" s="180">
        <v>534.30828857421875</v>
      </c>
      <c r="L9229" s="181">
        <v>140.71965026855469</v>
      </c>
      <c r="M9229" s="181">
        <v>332.18368530273437</v>
      </c>
      <c r="N9229" s="181">
        <v>702.31903076171875</v>
      </c>
      <c r="O9229" s="181">
        <v>1117.228759765625</v>
      </c>
      <c r="P9229" s="181">
        <v>487.4017333984375</v>
      </c>
      <c r="Q9229" s="181">
        <v>112.57572174072266</v>
      </c>
      <c r="R9229" s="181">
        <v>311.71536254882812</v>
      </c>
      <c r="S9229" s="226">
        <f t="shared" si="434"/>
        <v>3738.4522323608398</v>
      </c>
      <c r="T9229" s="181">
        <f t="shared" si="432"/>
        <v>49839.302125831011</v>
      </c>
      <c r="U9229" s="226">
        <f t="shared" si="433"/>
        <v>3269.7725968174177</v>
      </c>
    </row>
    <row r="9230" spans="1:21" x14ac:dyDescent="0.25">
      <c r="A9230" s="156" t="s">
        <v>21378</v>
      </c>
      <c r="B9230" s="156" t="s">
        <v>294</v>
      </c>
      <c r="C9230" s="223">
        <v>3.6357805728912354</v>
      </c>
      <c r="D9230" s="221">
        <v>4.6032900810241699</v>
      </c>
      <c r="E9230" s="221">
        <v>9.1625881195068359</v>
      </c>
      <c r="F9230" s="221">
        <v>10.293289184570312</v>
      </c>
      <c r="G9230" s="221">
        <v>27.170219421386719</v>
      </c>
      <c r="H9230" s="221">
        <v>28.151159286499023</v>
      </c>
      <c r="I9230" s="221">
        <v>44.048145294189453</v>
      </c>
      <c r="J9230" s="221">
        <v>3.3153905868530273</v>
      </c>
      <c r="K9230" s="180">
        <v>1618</v>
      </c>
      <c r="L9230" s="181">
        <v>480</v>
      </c>
      <c r="M9230" s="181">
        <v>893</v>
      </c>
      <c r="N9230" s="181">
        <v>1386</v>
      </c>
      <c r="O9230" s="181">
        <v>2708</v>
      </c>
      <c r="P9230" s="181">
        <v>1340</v>
      </c>
      <c r="Q9230" s="181">
        <v>252</v>
      </c>
      <c r="R9230" s="181">
        <v>628</v>
      </c>
      <c r="S9230" s="226">
        <f t="shared" si="434"/>
        <v>9305</v>
      </c>
      <c r="T9230" s="181">
        <f t="shared" si="432"/>
        <v>155022.66774606705</v>
      </c>
      <c r="U9230" s="226">
        <f t="shared" si="433"/>
        <v>10170.464859276351</v>
      </c>
    </row>
    <row r="9231" spans="1:21" x14ac:dyDescent="0.25">
      <c r="A9231" s="156" t="s">
        <v>21379</v>
      </c>
      <c r="B9231" s="156" t="s">
        <v>294</v>
      </c>
      <c r="C9231" s="223">
        <v>3.5883889198303223</v>
      </c>
      <c r="D9231" s="221">
        <v>4.5558986663818359</v>
      </c>
      <c r="E9231" s="221">
        <v>6.1150388717651367</v>
      </c>
      <c r="F9231" s="221">
        <v>13.211414337158203</v>
      </c>
      <c r="G9231" s="221">
        <v>27.915060043334961</v>
      </c>
      <c r="H9231" s="221">
        <v>49.878696441650391</v>
      </c>
      <c r="I9231" s="221">
        <v>10.694557189941406</v>
      </c>
      <c r="J9231" s="221">
        <v>6.7600774765014648</v>
      </c>
      <c r="K9231" s="180">
        <v>1256</v>
      </c>
      <c r="L9231" s="181">
        <v>599</v>
      </c>
      <c r="M9231" s="181">
        <v>1356</v>
      </c>
      <c r="N9231" s="181">
        <v>1378</v>
      </c>
      <c r="O9231" s="181">
        <v>2141</v>
      </c>
      <c r="P9231" s="181">
        <v>1029</v>
      </c>
      <c r="Q9231" s="181">
        <v>213</v>
      </c>
      <c r="R9231" s="181">
        <v>493</v>
      </c>
      <c r="S9231" s="226">
        <f t="shared" si="434"/>
        <v>8465</v>
      </c>
      <c r="T9231" s="181">
        <f t="shared" si="432"/>
        <v>150435.30251979828</v>
      </c>
      <c r="U9231" s="226">
        <f t="shared" si="433"/>
        <v>9869.5047641575093</v>
      </c>
    </row>
    <row r="9232" spans="1:21" x14ac:dyDescent="0.25">
      <c r="A9232" s="156" t="s">
        <v>21380</v>
      </c>
      <c r="B9232" s="156" t="s">
        <v>294</v>
      </c>
      <c r="C9232" s="223">
        <v>3.727672815322876</v>
      </c>
      <c r="D9232" s="221">
        <v>7.2621569633483887</v>
      </c>
      <c r="E9232" s="221">
        <v>9.0833225250244141</v>
      </c>
      <c r="F9232" s="221">
        <v>7.5130562782287598</v>
      </c>
      <c r="G9232" s="221">
        <v>31.742033004760742</v>
      </c>
      <c r="H9232" s="221">
        <v>29.202720642089844</v>
      </c>
      <c r="I9232" s="221">
        <v>3.6937589645385742</v>
      </c>
      <c r="J9232" s="221">
        <v>4.9351286888122559</v>
      </c>
      <c r="K9232" s="180">
        <v>1364.2205810546875</v>
      </c>
      <c r="L9232" s="181">
        <v>437.08038330078125</v>
      </c>
      <c r="M9232" s="181">
        <v>868.70703125</v>
      </c>
      <c r="N9232" s="181">
        <v>1304.229248046875</v>
      </c>
      <c r="O9232" s="181">
        <v>2584.305908203125</v>
      </c>
      <c r="P9232" s="181">
        <v>1308.124755859375</v>
      </c>
      <c r="Q9232" s="181">
        <v>265.67633056640625</v>
      </c>
      <c r="R9232" s="181">
        <v>611.60089111328125</v>
      </c>
      <c r="S9232" s="226">
        <f t="shared" si="434"/>
        <v>8743.9451293945312</v>
      </c>
      <c r="T9232" s="181">
        <f t="shared" si="432"/>
        <v>150180.60688259741</v>
      </c>
      <c r="U9232" s="226">
        <f t="shared" si="433"/>
        <v>9852.7951237828165</v>
      </c>
    </row>
    <row r="9233" spans="1:21" x14ac:dyDescent="0.25">
      <c r="A9233" s="156" t="s">
        <v>21381</v>
      </c>
      <c r="B9233" s="156" t="s">
        <v>294</v>
      </c>
      <c r="C9233" s="223">
        <v>0.49444305896759033</v>
      </c>
      <c r="D9233" s="221">
        <v>1.4619524478912354</v>
      </c>
      <c r="E9233" s="221">
        <v>1.0865520238876343</v>
      </c>
      <c r="F9233" s="221">
        <v>4.4371118545532227</v>
      </c>
      <c r="G9233" s="221">
        <v>15.551156044006348</v>
      </c>
      <c r="H9233" s="221">
        <v>3.051476001739502</v>
      </c>
      <c r="I9233" s="221">
        <v>0.59985083341598511</v>
      </c>
      <c r="J9233" s="221">
        <v>0.17405314743518829</v>
      </c>
      <c r="K9233" s="180">
        <v>118.96553039550781</v>
      </c>
      <c r="L9233" s="181">
        <v>27.413370132446289</v>
      </c>
      <c r="M9233" s="181">
        <v>28.458932876586914</v>
      </c>
      <c r="N9233" s="181">
        <v>40.940349578857422</v>
      </c>
      <c r="O9233" s="181">
        <v>103.90287780761719</v>
      </c>
      <c r="P9233" s="181">
        <v>59.923862457275391</v>
      </c>
      <c r="Q9233" s="181">
        <v>13.396283149719238</v>
      </c>
      <c r="R9233" s="181">
        <v>30.778776168823242</v>
      </c>
      <c r="S9233" s="226">
        <f t="shared" si="434"/>
        <v>423.7799825668335</v>
      </c>
      <c r="T9233" s="181">
        <f t="shared" si="432"/>
        <v>2123.53675479709</v>
      </c>
      <c r="U9233" s="226">
        <f t="shared" si="433"/>
        <v>139.31740600299065</v>
      </c>
    </row>
    <row r="9234" spans="1:21" x14ac:dyDescent="0.25">
      <c r="A9234" s="156" t="s">
        <v>21382</v>
      </c>
      <c r="B9234" s="156" t="s">
        <v>294</v>
      </c>
      <c r="C9234" s="223">
        <v>2.3230795860290527</v>
      </c>
      <c r="D9234" s="221">
        <v>4.0447168350219727</v>
      </c>
      <c r="E9234" s="221">
        <v>1.8697488307952881</v>
      </c>
      <c r="F9234" s="221">
        <v>13.369570732116699</v>
      </c>
      <c r="G9234" s="221">
        <v>25.173030853271484</v>
      </c>
      <c r="H9234" s="221">
        <v>42.475196838378906</v>
      </c>
      <c r="I9234" s="221">
        <v>1.3830475807189941</v>
      </c>
      <c r="J9234" s="221">
        <v>0.74282932281494141</v>
      </c>
      <c r="K9234" s="180">
        <v>1722</v>
      </c>
      <c r="L9234" s="181">
        <v>401</v>
      </c>
      <c r="M9234" s="181">
        <v>523</v>
      </c>
      <c r="N9234" s="181">
        <v>1017</v>
      </c>
      <c r="O9234" s="181">
        <v>2693</v>
      </c>
      <c r="P9234" s="181">
        <v>1348</v>
      </c>
      <c r="Q9234" s="181">
        <v>289</v>
      </c>
      <c r="R9234" s="181">
        <v>682</v>
      </c>
      <c r="S9234" s="226">
        <f t="shared" si="434"/>
        <v>8675</v>
      </c>
      <c r="T9234" s="181">
        <f t="shared" si="432"/>
        <v>146150.85434603691</v>
      </c>
      <c r="U9234" s="226">
        <f t="shared" si="433"/>
        <v>9588.4179384294948</v>
      </c>
    </row>
    <row r="9235" spans="1:21" x14ac:dyDescent="0.25">
      <c r="A9235" s="156" t="s">
        <v>21383</v>
      </c>
      <c r="B9235" s="156" t="s">
        <v>294</v>
      </c>
      <c r="C9235" s="223">
        <v>1.7009779214859009</v>
      </c>
      <c r="D9235" s="221">
        <v>3.7619667053222656</v>
      </c>
      <c r="E9235" s="221">
        <v>2.8224565982818604</v>
      </c>
      <c r="F9235" s="221">
        <v>14.573728561401367</v>
      </c>
      <c r="G9235" s="221">
        <v>28.850181579589844</v>
      </c>
      <c r="H9235" s="221">
        <v>28.451059341430664</v>
      </c>
      <c r="I9235" s="221">
        <v>13.690183639526367</v>
      </c>
      <c r="J9235" s="221">
        <v>1.3490945100784302</v>
      </c>
      <c r="K9235" s="180">
        <v>4580</v>
      </c>
      <c r="L9235" s="181">
        <v>1020</v>
      </c>
      <c r="M9235" s="181">
        <v>1440</v>
      </c>
      <c r="N9235" s="181">
        <v>1624</v>
      </c>
      <c r="O9235" s="181">
        <v>3530</v>
      </c>
      <c r="P9235" s="181">
        <v>2058</v>
      </c>
      <c r="Q9235" s="181">
        <v>493</v>
      </c>
      <c r="R9235" s="181">
        <v>1177</v>
      </c>
      <c r="S9235" s="226">
        <f t="shared" si="434"/>
        <v>15922</v>
      </c>
      <c r="T9235" s="181">
        <f t="shared" si="432"/>
        <v>208090.3234783411</v>
      </c>
      <c r="U9235" s="226">
        <f t="shared" si="433"/>
        <v>13652.037816550926</v>
      </c>
    </row>
    <row r="9236" spans="1:21" x14ac:dyDescent="0.25">
      <c r="A9236" s="156" t="s">
        <v>21384</v>
      </c>
      <c r="B9236" s="156" t="s">
        <v>294</v>
      </c>
      <c r="C9236" s="223">
        <v>1.0453901290893555</v>
      </c>
      <c r="D9236" s="221">
        <v>1.549662709236145</v>
      </c>
      <c r="E9236" s="221">
        <v>2.6011083126068115</v>
      </c>
      <c r="F9236" s="221">
        <v>7.5182089805603027</v>
      </c>
      <c r="G9236" s="221">
        <v>24.330652236938477</v>
      </c>
      <c r="H9236" s="221">
        <v>28.735593795776367</v>
      </c>
      <c r="I9236" s="221">
        <v>1.261538028717041</v>
      </c>
      <c r="J9236" s="221">
        <v>0.83574038743972778</v>
      </c>
      <c r="K9236" s="180">
        <v>4858</v>
      </c>
      <c r="L9236" s="181">
        <v>1063</v>
      </c>
      <c r="M9236" s="181">
        <v>1245</v>
      </c>
      <c r="N9236" s="181">
        <v>1558</v>
      </c>
      <c r="O9236" s="181">
        <v>3412</v>
      </c>
      <c r="P9236" s="181">
        <v>1879</v>
      </c>
      <c r="Q9236" s="181">
        <v>412</v>
      </c>
      <c r="R9236" s="181">
        <v>835</v>
      </c>
      <c r="S9236" s="226">
        <f t="shared" si="434"/>
        <v>15262</v>
      </c>
      <c r="T9236" s="181">
        <f t="shared" si="432"/>
        <v>159905.50921398401</v>
      </c>
      <c r="U9236" s="226">
        <f t="shared" si="433"/>
        <v>10490.810059658355</v>
      </c>
    </row>
    <row r="9237" spans="1:21" x14ac:dyDescent="0.25">
      <c r="A9237" s="156" t="s">
        <v>21385</v>
      </c>
      <c r="B9237" s="156" t="s">
        <v>294</v>
      </c>
      <c r="C9237" s="223">
        <v>2.1262812614440918</v>
      </c>
      <c r="D9237" s="221">
        <v>3.0937905311584473</v>
      </c>
      <c r="E9237" s="221">
        <v>7.842071533203125</v>
      </c>
      <c r="F9237" s="221">
        <v>11.64745044708252</v>
      </c>
      <c r="G9237" s="221">
        <v>37.824668884277344</v>
      </c>
      <c r="H9237" s="221">
        <v>37.846675872802734</v>
      </c>
      <c r="I9237" s="221">
        <v>18.053112030029297</v>
      </c>
      <c r="J9237" s="221">
        <v>2.5465636253356934</v>
      </c>
      <c r="K9237" s="180">
        <v>1678</v>
      </c>
      <c r="L9237" s="181">
        <v>469</v>
      </c>
      <c r="M9237" s="181">
        <v>1017</v>
      </c>
      <c r="N9237" s="181">
        <v>1822</v>
      </c>
      <c r="O9237" s="181">
        <v>3474</v>
      </c>
      <c r="P9237" s="181">
        <v>1680</v>
      </c>
      <c r="Q9237" s="181">
        <v>321</v>
      </c>
      <c r="R9237" s="181">
        <v>682</v>
      </c>
      <c r="S9237" s="226">
        <f t="shared" si="434"/>
        <v>11143</v>
      </c>
      <c r="T9237" s="181">
        <f t="shared" si="432"/>
        <v>236733.04970407486</v>
      </c>
      <c r="U9237" s="226">
        <f t="shared" si="433"/>
        <v>15531.181330129693</v>
      </c>
    </row>
    <row r="9238" spans="1:21" x14ac:dyDescent="0.25">
      <c r="A9238" s="156" t="s">
        <v>21386</v>
      </c>
      <c r="B9238" s="156" t="s">
        <v>294</v>
      </c>
      <c r="C9238" s="223">
        <v>3.2033088207244873</v>
      </c>
      <c r="D9238" s="221">
        <v>4.1100025177001953</v>
      </c>
      <c r="E9238" s="221">
        <v>18.258890151977539</v>
      </c>
      <c r="F9238" s="221">
        <v>29.223381042480469</v>
      </c>
      <c r="G9238" s="221">
        <v>46.298294067382813</v>
      </c>
      <c r="H9238" s="221">
        <v>74.282608032226563</v>
      </c>
      <c r="I9238" s="221">
        <v>3.2479012012481689</v>
      </c>
      <c r="J9238" s="221">
        <v>2.8221035003662109</v>
      </c>
      <c r="K9238" s="180">
        <v>1695.1263427734375</v>
      </c>
      <c r="L9238" s="181">
        <v>522.09893798828125</v>
      </c>
      <c r="M9238" s="181">
        <v>708.56280517578125</v>
      </c>
      <c r="N9238" s="181">
        <v>1303.5521240234375</v>
      </c>
      <c r="O9238" s="181">
        <v>2900.361083984375</v>
      </c>
      <c r="P9238" s="181">
        <v>1421.3634033203125</v>
      </c>
      <c r="Q9238" s="181">
        <v>355.12896728515625</v>
      </c>
      <c r="R9238" s="181">
        <v>811.96551513671875</v>
      </c>
      <c r="S9238" s="226">
        <f t="shared" si="434"/>
        <v>9718.1591796875</v>
      </c>
      <c r="T9238" s="181">
        <f t="shared" si="432"/>
        <v>301916.83742020588</v>
      </c>
      <c r="U9238" s="226">
        <f t="shared" si="433"/>
        <v>19807.648971928866</v>
      </c>
    </row>
    <row r="9239" spans="1:21" x14ac:dyDescent="0.25">
      <c r="A9239" s="156" t="s">
        <v>21387</v>
      </c>
      <c r="B9239" s="156" t="s">
        <v>294</v>
      </c>
      <c r="C9239" s="223">
        <v>1.1331156492233276</v>
      </c>
      <c r="D9239" s="221">
        <v>3.0575087070465088</v>
      </c>
      <c r="E9239" s="221">
        <v>17.248903274536133</v>
      </c>
      <c r="F9239" s="221">
        <v>19.428609848022461</v>
      </c>
      <c r="G9239" s="221">
        <v>46.075054168701172</v>
      </c>
      <c r="H9239" s="221">
        <v>73.406661987304688</v>
      </c>
      <c r="I9239" s="221">
        <v>18.779840469360352</v>
      </c>
      <c r="J9239" s="221">
        <v>6.7716455459594727</v>
      </c>
      <c r="K9239" s="180">
        <v>939.2869873046875</v>
      </c>
      <c r="L9239" s="181">
        <v>233.02920532226562</v>
      </c>
      <c r="M9239" s="181">
        <v>348.64755249023437</v>
      </c>
      <c r="N9239" s="181">
        <v>758.2412109375</v>
      </c>
      <c r="O9239" s="181">
        <v>1811.35400390625</v>
      </c>
      <c r="P9239" s="181">
        <v>865.79315185546875</v>
      </c>
      <c r="Q9239" s="181">
        <v>154.15779113769531</v>
      </c>
      <c r="R9239" s="181">
        <v>355.81768798828125</v>
      </c>
      <c r="S9239" s="226">
        <f t="shared" si="434"/>
        <v>5466.3275909423828</v>
      </c>
      <c r="T9239" s="181">
        <f t="shared" si="432"/>
        <v>174839.91926106645</v>
      </c>
      <c r="U9239" s="226">
        <f t="shared" si="433"/>
        <v>11470.601562322192</v>
      </c>
    </row>
    <row r="9240" spans="1:21" x14ac:dyDescent="0.25">
      <c r="A9240" s="156" t="s">
        <v>21388</v>
      </c>
      <c r="B9240" s="156" t="s">
        <v>294</v>
      </c>
      <c r="C9240" s="223">
        <v>2.8938722610473633</v>
      </c>
      <c r="D9240" s="221">
        <v>3.8613817691802979</v>
      </c>
      <c r="E9240" s="221">
        <v>35.528575897216797</v>
      </c>
      <c r="F9240" s="221">
        <v>6.8365411758422852</v>
      </c>
      <c r="G9240" s="221">
        <v>78.032180786132813</v>
      </c>
      <c r="H9240" s="221">
        <v>44.952884674072266</v>
      </c>
      <c r="I9240" s="221">
        <v>2.9992799758911133</v>
      </c>
      <c r="J9240" s="221">
        <v>2.5734822750091553</v>
      </c>
      <c r="K9240" s="180">
        <v>236.65658569335937</v>
      </c>
      <c r="L9240" s="181">
        <v>63.256851196289063</v>
      </c>
      <c r="M9240" s="181">
        <v>182.30545043945312</v>
      </c>
      <c r="N9240" s="181">
        <v>272.27947998046875</v>
      </c>
      <c r="O9240" s="181">
        <v>498.98260498046875</v>
      </c>
      <c r="P9240" s="181">
        <v>224.08378601074219</v>
      </c>
      <c r="Q9240" s="181">
        <v>51.469860076904297</v>
      </c>
      <c r="R9240" s="181">
        <v>130.44270324707031</v>
      </c>
      <c r="S9240" s="226">
        <f t="shared" si="434"/>
        <v>1659.4773216247559</v>
      </c>
      <c r="T9240" s="181">
        <f t="shared" si="432"/>
        <v>58767.593625598107</v>
      </c>
      <c r="U9240" s="226">
        <f t="shared" si="433"/>
        <v>3855.5248372607239</v>
      </c>
    </row>
    <row r="9241" spans="1:21" x14ac:dyDescent="0.25">
      <c r="A9241" s="156" t="s">
        <v>21389</v>
      </c>
      <c r="B9241" s="156" t="s">
        <v>294</v>
      </c>
      <c r="C9241" s="223">
        <v>2.1659190654754639</v>
      </c>
      <c r="D9241" s="221">
        <v>2.2527990341186523</v>
      </c>
      <c r="E9241" s="221">
        <v>3.2936513423919678</v>
      </c>
      <c r="F9241" s="221">
        <v>13.332646369934082</v>
      </c>
      <c r="G9241" s="221">
        <v>29.456447601318359</v>
      </c>
      <c r="H9241" s="221">
        <v>42.777519226074219</v>
      </c>
      <c r="I9241" s="221">
        <v>19.912395477294922</v>
      </c>
      <c r="J9241" s="221">
        <v>2.3811523914337158</v>
      </c>
      <c r="K9241" s="180">
        <v>1793.5030517578125</v>
      </c>
      <c r="L9241" s="181">
        <v>634.6241455078125</v>
      </c>
      <c r="M9241" s="181">
        <v>1195.1431884765625</v>
      </c>
      <c r="N9241" s="181">
        <v>2100.17236328125</v>
      </c>
      <c r="O9241" s="181">
        <v>3770.6923828125</v>
      </c>
      <c r="P9241" s="181">
        <v>1837.65087890625</v>
      </c>
      <c r="Q9241" s="181">
        <v>361.065673828125</v>
      </c>
      <c r="R9241" s="181">
        <v>879.01361083984375</v>
      </c>
      <c r="S9241" s="226">
        <f t="shared" si="434"/>
        <v>12571.865295410156</v>
      </c>
      <c r="T9241" s="181">
        <f t="shared" si="432"/>
        <v>236215.5997687598</v>
      </c>
      <c r="U9241" s="226">
        <f t="shared" si="433"/>
        <v>15497.233350391807</v>
      </c>
    </row>
    <row r="9242" spans="1:21" x14ac:dyDescent="0.25">
      <c r="A9242" s="156" t="s">
        <v>21390</v>
      </c>
      <c r="B9242" s="156" t="s">
        <v>294</v>
      </c>
      <c r="C9242" s="223">
        <v>1.6887054443359375</v>
      </c>
      <c r="D9242" s="221">
        <v>2.6562149524688721</v>
      </c>
      <c r="E9242" s="221">
        <v>2.2808146476745605</v>
      </c>
      <c r="F9242" s="221">
        <v>5.6313748359680176</v>
      </c>
      <c r="G9242" s="221">
        <v>15.553560256958008</v>
      </c>
      <c r="H9242" s="221">
        <v>4.2457385063171387</v>
      </c>
      <c r="I9242" s="221">
        <v>1.7941132783889771</v>
      </c>
      <c r="J9242" s="221">
        <v>1.368315577507019</v>
      </c>
      <c r="K9242" s="180">
        <v>69.629890441894531</v>
      </c>
      <c r="L9242" s="181">
        <v>18.861049652099609</v>
      </c>
      <c r="M9242" s="181">
        <v>30.383306503295898</v>
      </c>
      <c r="N9242" s="181">
        <v>61.192050933837891</v>
      </c>
      <c r="O9242" s="181">
        <v>132.59458923339844</v>
      </c>
      <c r="P9242" s="181">
        <v>69.346267700195313</v>
      </c>
      <c r="Q9242" s="181">
        <v>15.280285835266113</v>
      </c>
      <c r="R9242" s="181">
        <v>38.182987213134766</v>
      </c>
      <c r="S9242" s="226">
        <f t="shared" si="434"/>
        <v>435.47042751312256</v>
      </c>
      <c r="T9242" s="181">
        <f t="shared" si="432"/>
        <v>3017.9824358369651</v>
      </c>
      <c r="U9242" s="226">
        <f t="shared" si="433"/>
        <v>197.99868468185238</v>
      </c>
    </row>
    <row r="9243" spans="1:21" x14ac:dyDescent="0.25">
      <c r="A9243" s="156" t="s">
        <v>21111</v>
      </c>
      <c r="B9243" s="156" t="s">
        <v>297</v>
      </c>
      <c r="C9243" s="223">
        <v>3.6640651226043701</v>
      </c>
      <c r="D9243" s="221">
        <v>4.6315746307373047</v>
      </c>
      <c r="E9243" s="221">
        <v>4.2561745643615723</v>
      </c>
      <c r="F9243" s="221">
        <v>7.6067347526550293</v>
      </c>
      <c r="G9243" s="221">
        <v>11.775574684143066</v>
      </c>
      <c r="H9243" s="221">
        <v>6.2210984230041504</v>
      </c>
      <c r="I9243" s="221">
        <v>3.7694728374481201</v>
      </c>
      <c r="J9243" s="221">
        <v>3.3436753749847412</v>
      </c>
      <c r="K9243" s="180">
        <v>0.44306376576423645</v>
      </c>
      <c r="L9243" s="181">
        <v>0.11552276462316513</v>
      </c>
      <c r="M9243" s="181">
        <v>0.13493835926055908</v>
      </c>
      <c r="N9243" s="181">
        <v>0.20133967697620392</v>
      </c>
      <c r="O9243" s="181">
        <v>0.53140473365783691</v>
      </c>
      <c r="P9243" s="181">
        <v>0.32715269923210144</v>
      </c>
      <c r="Q9243" s="181">
        <v>5.5140279233455658E-2</v>
      </c>
      <c r="R9243" s="181">
        <v>0.15241238474845886</v>
      </c>
      <c r="S9243" s="226">
        <f t="shared" si="434"/>
        <v>1.9609746634960175</v>
      </c>
      <c r="T9243" s="181">
        <f t="shared" si="432"/>
        <v>13.274638120027811</v>
      </c>
      <c r="U9243" s="226">
        <f t="shared" si="433"/>
        <v>0.87089999470595703</v>
      </c>
    </row>
    <row r="9244" spans="1:21" x14ac:dyDescent="0.25">
      <c r="A9244" s="156" t="s">
        <v>21112</v>
      </c>
      <c r="B9244" s="156" t="s">
        <v>297</v>
      </c>
      <c r="C9244" s="223">
        <v>3.4255287647247314</v>
      </c>
      <c r="D9244" s="221">
        <v>4.3930377960205078</v>
      </c>
      <c r="E9244" s="221">
        <v>4.0176377296447754</v>
      </c>
      <c r="F9244" s="221">
        <v>7.3681979179382324</v>
      </c>
      <c r="G9244" s="221">
        <v>11.537039756774902</v>
      </c>
      <c r="H9244" s="221">
        <v>5.9825615882873535</v>
      </c>
      <c r="I9244" s="221">
        <v>3.5309364795684814</v>
      </c>
      <c r="J9244" s="221">
        <v>3.1051387786865234</v>
      </c>
      <c r="K9244" s="180">
        <v>47.660449981689453</v>
      </c>
      <c r="L9244" s="181">
        <v>12.809516906738281</v>
      </c>
      <c r="M9244" s="181">
        <v>19.347921371459961</v>
      </c>
      <c r="N9244" s="181">
        <v>34.974300384521484</v>
      </c>
      <c r="O9244" s="181">
        <v>84.012336730957031</v>
      </c>
      <c r="P9244" s="181">
        <v>47.660449981689453</v>
      </c>
      <c r="Q9244" s="181">
        <v>9.7664852142333984</v>
      </c>
      <c r="R9244" s="181">
        <v>25.187252044677734</v>
      </c>
      <c r="S9244" s="226">
        <f t="shared" si="434"/>
        <v>281.4187126159668</v>
      </c>
      <c r="T9244" s="181">
        <f t="shared" si="432"/>
        <v>1922.0454386769629</v>
      </c>
      <c r="U9244" s="226">
        <f t="shared" si="433"/>
        <v>126.09830469449129</v>
      </c>
    </row>
    <row r="9245" spans="1:21" x14ac:dyDescent="0.25">
      <c r="A9245" s="156" t="s">
        <v>21270</v>
      </c>
      <c r="B9245" s="156" t="s">
        <v>297</v>
      </c>
      <c r="C9245" s="223">
        <v>3.32308030128479</v>
      </c>
      <c r="D9245" s="221">
        <v>4.2905898094177246</v>
      </c>
      <c r="E9245" s="221">
        <v>3.915189266204834</v>
      </c>
      <c r="F9245" s="221">
        <v>7.265749454498291</v>
      </c>
      <c r="G9245" s="221">
        <v>22.941581726074219</v>
      </c>
      <c r="H9245" s="221">
        <v>31.459732055664063</v>
      </c>
      <c r="I9245" s="221">
        <v>3.42848801612854</v>
      </c>
      <c r="J9245" s="221">
        <v>3.002690315246582</v>
      </c>
      <c r="K9245" s="180">
        <v>223.52337646484375</v>
      </c>
      <c r="L9245" s="181">
        <v>50.820343017578125</v>
      </c>
      <c r="M9245" s="181">
        <v>86.566856384277344</v>
      </c>
      <c r="N9245" s="181">
        <v>129.20426940917969</v>
      </c>
      <c r="O9245" s="181">
        <v>361.77194213867187</v>
      </c>
      <c r="P9245" s="181">
        <v>198.54388427734375</v>
      </c>
      <c r="Q9245" s="181">
        <v>35.746513366699219</v>
      </c>
      <c r="R9245" s="181">
        <v>89.15093994140625</v>
      </c>
      <c r="S9245" s="226">
        <f t="shared" si="434"/>
        <v>1175.328125</v>
      </c>
      <c r="T9245" s="181">
        <f t="shared" si="432"/>
        <v>17174.533986056973</v>
      </c>
      <c r="U9245" s="226">
        <f t="shared" si="433"/>
        <v>1126.7577633598769</v>
      </c>
    </row>
    <row r="9246" spans="1:21" x14ac:dyDescent="0.25">
      <c r="A9246" s="156" t="s">
        <v>21391</v>
      </c>
      <c r="B9246" s="156" t="s">
        <v>297</v>
      </c>
      <c r="C9246" s="223">
        <v>1.6030095815658569</v>
      </c>
      <c r="D9246" s="221">
        <v>2.5705187320709229</v>
      </c>
      <c r="E9246" s="221">
        <v>2.1951184272766113</v>
      </c>
      <c r="F9246" s="221">
        <v>5.5456790924072266</v>
      </c>
      <c r="G9246" s="221">
        <v>9.7145195007324219</v>
      </c>
      <c r="H9246" s="221">
        <v>4.1600427627563477</v>
      </c>
      <c r="I9246" s="221">
        <v>1.7084172964096069</v>
      </c>
      <c r="J9246" s="221">
        <v>1.2826195955276489</v>
      </c>
      <c r="K9246" s="180">
        <v>57.21246337890625</v>
      </c>
      <c r="L9246" s="181">
        <v>14.905459403991699</v>
      </c>
      <c r="M9246" s="181">
        <v>25.400537490844727</v>
      </c>
      <c r="N9246" s="181">
        <v>36.712352752685547</v>
      </c>
      <c r="O9246" s="181">
        <v>95.190757751464844</v>
      </c>
      <c r="P9246" s="181">
        <v>71.015327453613281</v>
      </c>
      <c r="Q9246" s="181">
        <v>22.011075973510742</v>
      </c>
      <c r="R9246" s="181">
        <v>47.329940795898438</v>
      </c>
      <c r="S9246" s="226">
        <f t="shared" si="434"/>
        <v>369.77791500091553</v>
      </c>
      <c r="T9246" s="181">
        <f t="shared" si="432"/>
        <v>1707.8486885019784</v>
      </c>
      <c r="U9246" s="226">
        <f t="shared" si="433"/>
        <v>112.04564676839811</v>
      </c>
    </row>
    <row r="9247" spans="1:21" x14ac:dyDescent="0.25">
      <c r="A9247" s="156" t="s">
        <v>21392</v>
      </c>
      <c r="B9247" s="156" t="s">
        <v>297</v>
      </c>
      <c r="C9247" s="223">
        <v>1.2274589538574219</v>
      </c>
      <c r="D9247" s="221">
        <v>3.1484806537628174</v>
      </c>
      <c r="E9247" s="221">
        <v>9.1293716430664062</v>
      </c>
      <c r="F9247" s="221">
        <v>24.817523956298828</v>
      </c>
      <c r="G9247" s="221">
        <v>44.938468933105469</v>
      </c>
      <c r="H9247" s="221">
        <v>60.593467712402344</v>
      </c>
      <c r="I9247" s="221">
        <v>60.479755401611328</v>
      </c>
      <c r="J9247" s="221">
        <v>2.6334409713745117</v>
      </c>
      <c r="K9247" s="180">
        <v>748</v>
      </c>
      <c r="L9247" s="181">
        <v>282</v>
      </c>
      <c r="M9247" s="181">
        <v>799</v>
      </c>
      <c r="N9247" s="181">
        <v>1126</v>
      </c>
      <c r="O9247" s="181">
        <v>2007</v>
      </c>
      <c r="P9247" s="181">
        <v>966</v>
      </c>
      <c r="Q9247" s="181">
        <v>249</v>
      </c>
      <c r="R9247" s="181">
        <v>827</v>
      </c>
      <c r="S9247" s="226">
        <f t="shared" si="434"/>
        <v>7004</v>
      </c>
      <c r="T9247" s="181">
        <f t="shared" si="432"/>
        <v>203007.02249670029</v>
      </c>
      <c r="U9247" s="226">
        <f t="shared" si="433"/>
        <v>13318.54120760604</v>
      </c>
    </row>
    <row r="9248" spans="1:21" x14ac:dyDescent="0.25">
      <c r="A9248" s="156" t="s">
        <v>21393</v>
      </c>
      <c r="B9248" s="156" t="s">
        <v>297</v>
      </c>
      <c r="C9248" s="223">
        <v>2.9406561851501465</v>
      </c>
      <c r="D9248" s="221">
        <v>3.4784591197967529</v>
      </c>
      <c r="E9248" s="221">
        <v>1.9169957637786865</v>
      </c>
      <c r="F9248" s="221">
        <v>16.282205581665039</v>
      </c>
      <c r="G9248" s="221">
        <v>19.494440078735352</v>
      </c>
      <c r="H9248" s="221">
        <v>34.430072784423828</v>
      </c>
      <c r="I9248" s="221">
        <v>30.74970817565918</v>
      </c>
      <c r="J9248" s="221">
        <v>1.3192042112350464</v>
      </c>
      <c r="K9248" s="180">
        <v>2068</v>
      </c>
      <c r="L9248" s="181">
        <v>652</v>
      </c>
      <c r="M9248" s="181">
        <v>1220</v>
      </c>
      <c r="N9248" s="181">
        <v>1853</v>
      </c>
      <c r="O9248" s="181">
        <v>3567</v>
      </c>
      <c r="P9248" s="181">
        <v>1769</v>
      </c>
      <c r="Q9248" s="181">
        <v>413</v>
      </c>
      <c r="R9248" s="181">
        <v>993</v>
      </c>
      <c r="S9248" s="226">
        <f t="shared" si="434"/>
        <v>12535</v>
      </c>
      <c r="T9248" s="181">
        <f t="shared" si="432"/>
        <v>185311.95988643169</v>
      </c>
      <c r="U9248" s="226">
        <f t="shared" si="433"/>
        <v>12157.633483096846</v>
      </c>
    </row>
    <row r="9249" spans="1:21" x14ac:dyDescent="0.25">
      <c r="A9249" s="156" t="s">
        <v>21394</v>
      </c>
      <c r="B9249" s="156" t="s">
        <v>297</v>
      </c>
      <c r="C9249" s="223">
        <v>-0.34267732501029968</v>
      </c>
      <c r="D9249" s="221">
        <v>0.62483209371566772</v>
      </c>
      <c r="E9249" s="221">
        <v>-0.26187890768051147</v>
      </c>
      <c r="F9249" s="221">
        <v>6.5365619659423828</v>
      </c>
      <c r="G9249" s="221">
        <v>15.980670928955078</v>
      </c>
      <c r="H9249" s="221">
        <v>15.383360862731934</v>
      </c>
      <c r="I9249" s="221">
        <v>12.271787643432617</v>
      </c>
      <c r="J9249" s="221">
        <v>-1.1268759965896606</v>
      </c>
      <c r="K9249" s="180">
        <v>1702</v>
      </c>
      <c r="L9249" s="181">
        <v>314</v>
      </c>
      <c r="M9249" s="181">
        <v>572</v>
      </c>
      <c r="N9249" s="181">
        <v>960</v>
      </c>
      <c r="O9249" s="181">
        <v>2392</v>
      </c>
      <c r="P9249" s="181">
        <v>1577</v>
      </c>
      <c r="Q9249" s="181">
        <v>406</v>
      </c>
      <c r="R9249" s="181">
        <v>1071</v>
      </c>
      <c r="S9249" s="226">
        <f t="shared" si="434"/>
        <v>8994</v>
      </c>
      <c r="T9249" s="181">
        <f t="shared" si="432"/>
        <v>71999.051755845547</v>
      </c>
      <c r="U9249" s="226">
        <f t="shared" si="433"/>
        <v>4723.5919522654713</v>
      </c>
    </row>
    <row r="9250" spans="1:21" x14ac:dyDescent="0.25">
      <c r="A9250" s="156" t="s">
        <v>21395</v>
      </c>
      <c r="B9250" s="156" t="s">
        <v>297</v>
      </c>
      <c r="C9250" s="223">
        <v>0.1976715624332428</v>
      </c>
      <c r="D9250" s="221">
        <v>1.9091413021087646</v>
      </c>
      <c r="E9250" s="221">
        <v>1.022948145866394</v>
      </c>
      <c r="F9250" s="221">
        <v>4.1403412818908691</v>
      </c>
      <c r="G9250" s="221">
        <v>27.978158950805664</v>
      </c>
      <c r="H9250" s="221">
        <v>21.411397933959961</v>
      </c>
      <c r="I9250" s="221">
        <v>-0.86596435308456421</v>
      </c>
      <c r="J9250" s="221">
        <v>-0.12271832674741745</v>
      </c>
      <c r="K9250" s="180">
        <v>1091</v>
      </c>
      <c r="L9250" s="181">
        <v>233</v>
      </c>
      <c r="M9250" s="181">
        <v>655</v>
      </c>
      <c r="N9250" s="181">
        <v>1204</v>
      </c>
      <c r="O9250" s="181">
        <v>2233</v>
      </c>
      <c r="P9250" s="181">
        <v>1000</v>
      </c>
      <c r="Q9250" s="181">
        <v>275</v>
      </c>
      <c r="R9250" s="181">
        <v>609</v>
      </c>
      <c r="S9250" s="226">
        <f t="shared" si="434"/>
        <v>7300</v>
      </c>
      <c r="T9250" s="181">
        <f t="shared" si="432"/>
        <v>89889.242749966681</v>
      </c>
      <c r="U9250" s="226">
        <f t="shared" si="433"/>
        <v>5897.3013295901783</v>
      </c>
    </row>
    <row r="9251" spans="1:21" x14ac:dyDescent="0.25">
      <c r="A9251" s="156" t="s">
        <v>21396</v>
      </c>
      <c r="B9251" s="156" t="s">
        <v>297</v>
      </c>
      <c r="C9251" s="223">
        <v>-0.52469110488891602</v>
      </c>
      <c r="D9251" s="221">
        <v>1.2408655881881714</v>
      </c>
      <c r="E9251" s="221">
        <v>0.88130080699920654</v>
      </c>
      <c r="F9251" s="221">
        <v>8.3402338027954102</v>
      </c>
      <c r="G9251" s="221">
        <v>16.946735382080078</v>
      </c>
      <c r="H9251" s="221">
        <v>20.423521041870117</v>
      </c>
      <c r="I9251" s="221">
        <v>12.347770690917969</v>
      </c>
      <c r="J9251" s="221">
        <v>-4.703371599316597E-2</v>
      </c>
      <c r="K9251" s="180">
        <v>1320</v>
      </c>
      <c r="L9251" s="181">
        <v>280</v>
      </c>
      <c r="M9251" s="181">
        <v>651</v>
      </c>
      <c r="N9251" s="181">
        <v>1263</v>
      </c>
      <c r="O9251" s="181">
        <v>2344</v>
      </c>
      <c r="P9251" s="181">
        <v>1001</v>
      </c>
      <c r="Q9251" s="181">
        <v>240</v>
      </c>
      <c r="R9251" s="181">
        <v>558</v>
      </c>
      <c r="S9251" s="226">
        <f t="shared" si="434"/>
        <v>7657</v>
      </c>
      <c r="T9251" s="181">
        <f t="shared" si="432"/>
        <v>73866.604675330222</v>
      </c>
      <c r="U9251" s="226">
        <f t="shared" si="433"/>
        <v>4846.1152039719282</v>
      </c>
    </row>
    <row r="9252" spans="1:21" x14ac:dyDescent="0.25">
      <c r="A9252" s="156" t="s">
        <v>21397</v>
      </c>
      <c r="B9252" s="156" t="s">
        <v>297</v>
      </c>
      <c r="C9252" s="223">
        <v>0.98493033647537231</v>
      </c>
      <c r="D9252" s="221">
        <v>4.228696346282959</v>
      </c>
      <c r="E9252" s="221">
        <v>5.8155717849731445</v>
      </c>
      <c r="F9252" s="221">
        <v>5.506446361541748</v>
      </c>
      <c r="G9252" s="221">
        <v>11.852714538574219</v>
      </c>
      <c r="H9252" s="221">
        <v>19.238409042358398</v>
      </c>
      <c r="I9252" s="221">
        <v>0.61766731739044189</v>
      </c>
      <c r="J9252" s="221">
        <v>4.5400519371032715</v>
      </c>
      <c r="K9252" s="180">
        <v>1828</v>
      </c>
      <c r="L9252" s="181">
        <v>373</v>
      </c>
      <c r="M9252" s="181">
        <v>1078</v>
      </c>
      <c r="N9252" s="181">
        <v>1557</v>
      </c>
      <c r="O9252" s="181">
        <v>3375</v>
      </c>
      <c r="P9252" s="181">
        <v>1675</v>
      </c>
      <c r="Q9252" s="181">
        <v>421</v>
      </c>
      <c r="R9252" s="181">
        <v>1168</v>
      </c>
      <c r="S9252" s="226">
        <f t="shared" si="434"/>
        <v>11475</v>
      </c>
      <c r="T9252" s="181">
        <f t="shared" si="432"/>
        <v>96010.545078158379</v>
      </c>
      <c r="U9252" s="226">
        <f t="shared" si="433"/>
        <v>6298.8973743947909</v>
      </c>
    </row>
    <row r="9253" spans="1:21" x14ac:dyDescent="0.25">
      <c r="A9253" s="156" t="s">
        <v>21398</v>
      </c>
      <c r="B9253" s="156" t="s">
        <v>297</v>
      </c>
      <c r="C9253" s="223">
        <v>3.0559771060943604</v>
      </c>
      <c r="D9253" s="221">
        <v>4.1366467475891113</v>
      </c>
      <c r="E9253" s="221">
        <v>3.7654893398284912</v>
      </c>
      <c r="F9253" s="221">
        <v>9.4736728668212891</v>
      </c>
      <c r="G9253" s="221">
        <v>42.660682678222656</v>
      </c>
      <c r="H9253" s="221">
        <v>41.455890655517578</v>
      </c>
      <c r="I9253" s="221">
        <v>55.580856323242188</v>
      </c>
      <c r="J9253" s="221">
        <v>2.0432474613189697</v>
      </c>
      <c r="K9253" s="180">
        <v>1509</v>
      </c>
      <c r="L9253" s="181">
        <v>450</v>
      </c>
      <c r="M9253" s="181">
        <v>1114</v>
      </c>
      <c r="N9253" s="181">
        <v>1596</v>
      </c>
      <c r="O9253" s="181">
        <v>2887</v>
      </c>
      <c r="P9253" s="181">
        <v>1372</v>
      </c>
      <c r="Q9253" s="181">
        <v>337</v>
      </c>
      <c r="R9253" s="181">
        <v>919</v>
      </c>
      <c r="S9253" s="226">
        <f t="shared" si="434"/>
        <v>10184</v>
      </c>
      <c r="T9253" s="181">
        <f t="shared" si="432"/>
        <v>226435.06337881088</v>
      </c>
      <c r="U9253" s="226">
        <f t="shared" si="433"/>
        <v>14855.568469344935</v>
      </c>
    </row>
    <row r="9254" spans="1:21" x14ac:dyDescent="0.25">
      <c r="A9254" s="156" t="s">
        <v>21399</v>
      </c>
      <c r="B9254" s="156" t="s">
        <v>297</v>
      </c>
      <c r="C9254" s="223">
        <v>2.8235483169555664</v>
      </c>
      <c r="D9254" s="221">
        <v>3.7910575866699219</v>
      </c>
      <c r="E9254" s="221">
        <v>3.4156572818756104</v>
      </c>
      <c r="F9254" s="221">
        <v>6.7662177085876465</v>
      </c>
      <c r="G9254" s="221">
        <v>21.982006072998047</v>
      </c>
      <c r="H9254" s="221">
        <v>26.476226806640625</v>
      </c>
      <c r="I9254" s="221">
        <v>2.9289560317993164</v>
      </c>
      <c r="J9254" s="221">
        <v>2.5031583309173584</v>
      </c>
      <c r="K9254" s="180">
        <v>21.674293518066406</v>
      </c>
      <c r="L9254" s="181">
        <v>6.8202061653137207</v>
      </c>
      <c r="M9254" s="181">
        <v>7.8405518531799316</v>
      </c>
      <c r="N9254" s="181">
        <v>11.417132377624512</v>
      </c>
      <c r="O9254" s="181">
        <v>32.661806106567383</v>
      </c>
      <c r="P9254" s="181">
        <v>24.831995010375977</v>
      </c>
      <c r="Q9254" s="181">
        <v>6.358365535736084</v>
      </c>
      <c r="R9254" s="181">
        <v>15.133338928222656</v>
      </c>
      <c r="S9254" s="226">
        <f t="shared" si="434"/>
        <v>126.73768949508667</v>
      </c>
      <c r="T9254" s="181">
        <f t="shared" si="432"/>
        <v>1623.0197192625997</v>
      </c>
      <c r="U9254" s="226">
        <f t="shared" si="433"/>
        <v>106.4803313003986</v>
      </c>
    </row>
    <row r="9255" spans="1:21" x14ac:dyDescent="0.25">
      <c r="A9255" s="156" t="s">
        <v>21400</v>
      </c>
      <c r="B9255" s="156" t="s">
        <v>297</v>
      </c>
      <c r="C9255" s="223">
        <v>3.5031366348266602</v>
      </c>
      <c r="D9255" s="221">
        <v>4.4706463813781738</v>
      </c>
      <c r="E9255" s="221">
        <v>43.212455749511719</v>
      </c>
      <c r="F9255" s="221">
        <v>7.4458065032958984</v>
      </c>
      <c r="G9255" s="221">
        <v>54.185958862304688</v>
      </c>
      <c r="H9255" s="221">
        <v>13.136349678039551</v>
      </c>
      <c r="I9255" s="221">
        <v>61.038055419921875</v>
      </c>
      <c r="J9255" s="221">
        <v>3.1827466487884521</v>
      </c>
      <c r="K9255" s="180">
        <v>295.15054321289062</v>
      </c>
      <c r="L9255" s="181">
        <v>85.261573791503906</v>
      </c>
      <c r="M9255" s="181">
        <v>96.455650329589844</v>
      </c>
      <c r="N9255" s="181">
        <v>138.99314880371094</v>
      </c>
      <c r="O9255" s="181">
        <v>403.17343139648437</v>
      </c>
      <c r="P9255" s="181">
        <v>335.07611083984375</v>
      </c>
      <c r="Q9255" s="181">
        <v>88.4332275390625</v>
      </c>
      <c r="R9255" s="181">
        <v>237.31448364257812</v>
      </c>
      <c r="S9255" s="226">
        <f t="shared" si="434"/>
        <v>1679.8581695556641</v>
      </c>
      <c r="T9255" s="181">
        <f t="shared" si="432"/>
        <v>39019.248689781765</v>
      </c>
      <c r="U9255" s="226">
        <f t="shared" si="433"/>
        <v>2559.9088404596123</v>
      </c>
    </row>
    <row r="9256" spans="1:21" x14ac:dyDescent="0.25">
      <c r="A9256" s="156" t="s">
        <v>21401</v>
      </c>
      <c r="B9256" s="156" t="s">
        <v>297</v>
      </c>
      <c r="C9256" s="223">
        <v>1.9887710809707642</v>
      </c>
      <c r="D9256" s="221">
        <v>6.3862981796264648</v>
      </c>
      <c r="E9256" s="221">
        <v>7.6236791610717773</v>
      </c>
      <c r="F9256" s="221">
        <v>12.465598106384277</v>
      </c>
      <c r="G9256" s="221">
        <v>28.295169830322266</v>
      </c>
      <c r="H9256" s="221">
        <v>20.717967987060547</v>
      </c>
      <c r="I9256" s="221">
        <v>13.318142890930176</v>
      </c>
      <c r="J9256" s="221">
        <v>1.9041067361831665</v>
      </c>
      <c r="K9256" s="180">
        <v>2807</v>
      </c>
      <c r="L9256" s="181">
        <v>889</v>
      </c>
      <c r="M9256" s="181">
        <v>1276</v>
      </c>
      <c r="N9256" s="181">
        <v>1692</v>
      </c>
      <c r="O9256" s="181">
        <v>3891</v>
      </c>
      <c r="P9256" s="181">
        <v>2256</v>
      </c>
      <c r="Q9256" s="181">
        <v>523</v>
      </c>
      <c r="R9256" s="181">
        <v>1369</v>
      </c>
      <c r="S9256" s="226">
        <f t="shared" si="434"/>
        <v>14703</v>
      </c>
      <c r="T9256" s="181">
        <f t="shared" si="432"/>
        <v>208487.85855388641</v>
      </c>
      <c r="U9256" s="226">
        <f t="shared" si="433"/>
        <v>13678.118625086527</v>
      </c>
    </row>
    <row r="9257" spans="1:21" x14ac:dyDescent="0.25">
      <c r="A9257" s="156" t="s">
        <v>21402</v>
      </c>
      <c r="B9257" s="156" t="s">
        <v>297</v>
      </c>
      <c r="C9257" s="223">
        <v>2.1521668434143066</v>
      </c>
      <c r="D9257" s="221">
        <v>3.6533429622650146</v>
      </c>
      <c r="E9257" s="221">
        <v>12.148031234741211</v>
      </c>
      <c r="F9257" s="221">
        <v>14.260354995727539</v>
      </c>
      <c r="G9257" s="221">
        <v>32.282978057861328</v>
      </c>
      <c r="H9257" s="221">
        <v>27.597358703613281</v>
      </c>
      <c r="I9257" s="221">
        <v>23.424619674682617</v>
      </c>
      <c r="J9257" s="221">
        <v>4.6598720550537109</v>
      </c>
      <c r="K9257" s="180">
        <v>2215</v>
      </c>
      <c r="L9257" s="181">
        <v>663</v>
      </c>
      <c r="M9257" s="181">
        <v>993</v>
      </c>
      <c r="N9257" s="181">
        <v>1440</v>
      </c>
      <c r="O9257" s="181">
        <v>2906</v>
      </c>
      <c r="P9257" s="181">
        <v>1823</v>
      </c>
      <c r="Q9257" s="181">
        <v>392</v>
      </c>
      <c r="R9257" s="181">
        <v>892</v>
      </c>
      <c r="S9257" s="226">
        <f t="shared" si="434"/>
        <v>11324</v>
      </c>
      <c r="T9257" s="181">
        <f t="shared" si="432"/>
        <v>197250.4980905056</v>
      </c>
      <c r="U9257" s="226">
        <f t="shared" si="433"/>
        <v>12940.876895438023</v>
      </c>
    </row>
    <row r="9258" spans="1:21" x14ac:dyDescent="0.25">
      <c r="A9258" s="156" t="s">
        <v>21403</v>
      </c>
      <c r="B9258" s="156" t="s">
        <v>297</v>
      </c>
      <c r="C9258" s="223">
        <v>3.9760117530822754</v>
      </c>
      <c r="D9258" s="221">
        <v>-0.26282426714897156</v>
      </c>
      <c r="E9258" s="221">
        <v>25.743558883666992</v>
      </c>
      <c r="F9258" s="221">
        <v>22.051698684692383</v>
      </c>
      <c r="G9258" s="221">
        <v>59.489208221435547</v>
      </c>
      <c r="H9258" s="221">
        <v>90.956710815429687</v>
      </c>
      <c r="I9258" s="221">
        <v>20.855415344238281</v>
      </c>
      <c r="J9258" s="221">
        <v>3.6556222438812256</v>
      </c>
      <c r="K9258" s="180">
        <v>1177</v>
      </c>
      <c r="L9258" s="181">
        <v>346</v>
      </c>
      <c r="M9258" s="181">
        <v>895</v>
      </c>
      <c r="N9258" s="181">
        <v>1473</v>
      </c>
      <c r="O9258" s="181">
        <v>2779</v>
      </c>
      <c r="P9258" s="181">
        <v>1364</v>
      </c>
      <c r="Q9258" s="181">
        <v>304</v>
      </c>
      <c r="R9258" s="181">
        <v>700</v>
      </c>
      <c r="S9258" s="226">
        <f t="shared" si="434"/>
        <v>9038</v>
      </c>
      <c r="T9258" s="181">
        <f t="shared" si="432"/>
        <v>358395.91103535891</v>
      </c>
      <c r="U9258" s="226">
        <f t="shared" si="433"/>
        <v>23513.032460931357</v>
      </c>
    </row>
    <row r="9259" spans="1:21" x14ac:dyDescent="0.25">
      <c r="A9259" s="156" t="s">
        <v>21284</v>
      </c>
      <c r="B9259" s="156" t="s">
        <v>297</v>
      </c>
      <c r="C9259" s="223">
        <v>3.1865675449371338</v>
      </c>
      <c r="D9259" s="221">
        <v>3.5259015560150146</v>
      </c>
      <c r="E9259" s="221">
        <v>3.039306640625</v>
      </c>
      <c r="F9259" s="221">
        <v>10.858674049377441</v>
      </c>
      <c r="G9259" s="221">
        <v>31.947662353515625</v>
      </c>
      <c r="H9259" s="221">
        <v>21.3759765625</v>
      </c>
      <c r="I9259" s="221">
        <v>2.5526053905487061</v>
      </c>
      <c r="J9259" s="221">
        <v>5.0688509941101074</v>
      </c>
      <c r="K9259" s="180">
        <v>2256.1650390625</v>
      </c>
      <c r="L9259" s="181">
        <v>631.8050537109375</v>
      </c>
      <c r="M9259" s="181">
        <v>1129.5609130859375</v>
      </c>
      <c r="N9259" s="181">
        <v>1629.2882080078125</v>
      </c>
      <c r="O9259" s="181">
        <v>4063.856689453125</v>
      </c>
      <c r="P9259" s="181">
        <v>2175.34130859375</v>
      </c>
      <c r="Q9259" s="181">
        <v>532.25384521484375</v>
      </c>
      <c r="R9259" s="181">
        <v>1266.5670166015625</v>
      </c>
      <c r="S9259" s="226">
        <f t="shared" si="434"/>
        <v>13684.838073730469</v>
      </c>
      <c r="T9259" s="181">
        <f t="shared" si="432"/>
        <v>214651.53599016549</v>
      </c>
      <c r="U9259" s="226">
        <f t="shared" si="433"/>
        <v>14082.494744276239</v>
      </c>
    </row>
    <row r="9260" spans="1:21" x14ac:dyDescent="0.25">
      <c r="A9260" s="156" t="s">
        <v>21404</v>
      </c>
      <c r="B9260" s="156" t="s">
        <v>297</v>
      </c>
      <c r="C9260" s="223">
        <v>1.137572169303894</v>
      </c>
      <c r="D9260" s="221">
        <v>13.484230041503906</v>
      </c>
      <c r="E9260" s="221">
        <v>2.0642015933990479</v>
      </c>
      <c r="F9260" s="221">
        <v>12.217703819274902</v>
      </c>
      <c r="G9260" s="221">
        <v>20.382999420166016</v>
      </c>
      <c r="H9260" s="221">
        <v>15.992765426635742</v>
      </c>
      <c r="I9260" s="221">
        <v>1.2572557926177979</v>
      </c>
      <c r="J9260" s="221">
        <v>2.8007044792175293</v>
      </c>
      <c r="K9260" s="180">
        <v>1578</v>
      </c>
      <c r="L9260" s="181">
        <v>418</v>
      </c>
      <c r="M9260" s="181">
        <v>831</v>
      </c>
      <c r="N9260" s="181">
        <v>1827</v>
      </c>
      <c r="O9260" s="181">
        <v>3787</v>
      </c>
      <c r="P9260" s="181">
        <v>1747</v>
      </c>
      <c r="Q9260" s="181">
        <v>445</v>
      </c>
      <c r="R9260" s="181">
        <v>958</v>
      </c>
      <c r="S9260" s="226">
        <f t="shared" si="434"/>
        <v>11591</v>
      </c>
      <c r="T9260" s="181">
        <f t="shared" si="432"/>
        <v>139840.92716574669</v>
      </c>
      <c r="U9260" s="226">
        <f t="shared" si="433"/>
        <v>9174.4469135155432</v>
      </c>
    </row>
    <row r="9261" spans="1:21" x14ac:dyDescent="0.25">
      <c r="A9261" s="156" t="s">
        <v>21405</v>
      </c>
      <c r="B9261" s="156" t="s">
        <v>297</v>
      </c>
      <c r="C9261" s="223">
        <v>-5.627339705824852E-2</v>
      </c>
      <c r="D9261" s="221">
        <v>0.91123592853546143</v>
      </c>
      <c r="E9261" s="221">
        <v>0.5358356237411499</v>
      </c>
      <c r="F9261" s="221">
        <v>3.8863961696624756</v>
      </c>
      <c r="G9261" s="221">
        <v>19.622953414916992</v>
      </c>
      <c r="H9261" s="221">
        <v>15.716740608215332</v>
      </c>
      <c r="I9261" s="221">
        <v>32.333606719970703</v>
      </c>
      <c r="J9261" s="221">
        <v>1.15394127368927</v>
      </c>
      <c r="K9261" s="180">
        <v>557.8438720703125</v>
      </c>
      <c r="L9261" s="181">
        <v>141.60881042480469</v>
      </c>
      <c r="M9261" s="181">
        <v>261.294921875</v>
      </c>
      <c r="N9261" s="181">
        <v>413.27255249023437</v>
      </c>
      <c r="O9261" s="181">
        <v>998.9642333984375</v>
      </c>
      <c r="P9261" s="181">
        <v>617.09442138671875</v>
      </c>
      <c r="Q9261" s="181">
        <v>157.31019592285156</v>
      </c>
      <c r="R9261" s="181">
        <v>330.02554321289062</v>
      </c>
      <c r="S9261" s="226">
        <f t="shared" si="434"/>
        <v>3477.41455078125</v>
      </c>
      <c r="T9261" s="181">
        <f t="shared" si="432"/>
        <v>36612.376929168386</v>
      </c>
      <c r="U9261" s="226">
        <f t="shared" si="433"/>
        <v>2402.0028708487648</v>
      </c>
    </row>
    <row r="9262" spans="1:21" x14ac:dyDescent="0.25">
      <c r="A9262" s="156" t="s">
        <v>21406</v>
      </c>
      <c r="B9262" s="156" t="s">
        <v>297</v>
      </c>
      <c r="C9262" s="223">
        <v>2.486353874206543</v>
      </c>
      <c r="D9262" s="221">
        <v>9.2887659072875977</v>
      </c>
      <c r="E9262" s="221">
        <v>6.6115899085998535</v>
      </c>
      <c r="F9262" s="221">
        <v>13.954747200012207</v>
      </c>
      <c r="G9262" s="221">
        <v>24.100906372070313</v>
      </c>
      <c r="H9262" s="221">
        <v>41.046157836914063</v>
      </c>
      <c r="I9262" s="221">
        <v>20.802330017089844</v>
      </c>
      <c r="J9262" s="221">
        <v>11.078709602355957</v>
      </c>
      <c r="K9262" s="180">
        <v>1565</v>
      </c>
      <c r="L9262" s="181">
        <v>553</v>
      </c>
      <c r="M9262" s="181">
        <v>1682</v>
      </c>
      <c r="N9262" s="181">
        <v>2527</v>
      </c>
      <c r="O9262" s="181">
        <v>4488</v>
      </c>
      <c r="P9262" s="181">
        <v>1880</v>
      </c>
      <c r="Q9262" s="181">
        <v>464</v>
      </c>
      <c r="R9262" s="181">
        <v>992</v>
      </c>
      <c r="S9262" s="226">
        <f t="shared" si="434"/>
        <v>14151</v>
      </c>
      <c r="T9262" s="181">
        <f t="shared" si="432"/>
        <v>261386.17734527588</v>
      </c>
      <c r="U9262" s="226">
        <f t="shared" si="433"/>
        <v>17148.582010892074</v>
      </c>
    </row>
    <row r="9263" spans="1:21" x14ac:dyDescent="0.25">
      <c r="A9263" s="156" t="s">
        <v>21290</v>
      </c>
      <c r="B9263" s="156" t="s">
        <v>297</v>
      </c>
      <c r="C9263" s="223">
        <v>0.52592247724533081</v>
      </c>
      <c r="D9263" s="221">
        <v>1.4934318065643311</v>
      </c>
      <c r="E9263" s="221">
        <v>1.1180315017700195</v>
      </c>
      <c r="F9263" s="221">
        <v>4.4685916900634766</v>
      </c>
      <c r="G9263" s="221">
        <v>17.372011184692383</v>
      </c>
      <c r="H9263" s="221">
        <v>3.7262299060821533</v>
      </c>
      <c r="I9263" s="221">
        <v>5.1137909889221191</v>
      </c>
      <c r="J9263" s="221">
        <v>0.20553256571292877</v>
      </c>
      <c r="K9263" s="180">
        <v>303.39874267578125</v>
      </c>
      <c r="L9263" s="181">
        <v>87.303794860839844</v>
      </c>
      <c r="M9263" s="181">
        <v>156.56962585449219</v>
      </c>
      <c r="N9263" s="181">
        <v>216.09494018554687</v>
      </c>
      <c r="O9263" s="181">
        <v>456.1202392578125</v>
      </c>
      <c r="P9263" s="181">
        <v>240.38607788085937</v>
      </c>
      <c r="Q9263" s="181">
        <v>55.196201324462891</v>
      </c>
      <c r="R9263" s="181">
        <v>139.85443115234375</v>
      </c>
      <c r="S9263" s="226">
        <f t="shared" si="434"/>
        <v>1654.9240531921387</v>
      </c>
      <c r="T9263" s="181">
        <f t="shared" si="432"/>
        <v>10561.102477697248</v>
      </c>
      <c r="U9263" s="226">
        <f t="shared" si="433"/>
        <v>692.87494007379644</v>
      </c>
    </row>
    <row r="9264" spans="1:21" x14ac:dyDescent="0.25">
      <c r="A9264" s="156" t="s">
        <v>21407</v>
      </c>
      <c r="B9264" s="156" t="s">
        <v>297</v>
      </c>
      <c r="C9264" s="223">
        <v>3.7638366222381592</v>
      </c>
      <c r="D9264" s="221">
        <v>4.7313461303710937</v>
      </c>
      <c r="E9264" s="221">
        <v>4.3559455871582031</v>
      </c>
      <c r="F9264" s="221">
        <v>7.7065057754516602</v>
      </c>
      <c r="G9264" s="221">
        <v>11.643139839172363</v>
      </c>
      <c r="H9264" s="221">
        <v>6.3208694458007812</v>
      </c>
      <c r="I9264" s="221">
        <v>3.8692443370819092</v>
      </c>
      <c r="J9264" s="221">
        <v>3.4434466361999512</v>
      </c>
      <c r="K9264" s="180">
        <v>14.5860595703125</v>
      </c>
      <c r="L9264" s="181">
        <v>3.1834993362426758</v>
      </c>
      <c r="M9264" s="181">
        <v>4.3783783912658691</v>
      </c>
      <c r="N9264" s="181">
        <v>7.9032716751098633</v>
      </c>
      <c r="O9264" s="181">
        <v>23.880512237548828</v>
      </c>
      <c r="P9264" s="181">
        <v>16.736842155456543</v>
      </c>
      <c r="Q9264" s="181">
        <v>4.1308674812316895</v>
      </c>
      <c r="R9264" s="181">
        <v>10.147937774658203</v>
      </c>
      <c r="S9264" s="226">
        <f t="shared" si="434"/>
        <v>84.947368621826172</v>
      </c>
      <c r="T9264" s="181">
        <f t="shared" si="432"/>
        <v>584.70312470796978</v>
      </c>
      <c r="U9264" s="226">
        <f t="shared" si="433"/>
        <v>38.360213183096597</v>
      </c>
    </row>
    <row r="9265" spans="1:21" x14ac:dyDescent="0.25">
      <c r="A9265" s="156" t="s">
        <v>21408</v>
      </c>
      <c r="B9265" s="156" t="s">
        <v>297</v>
      </c>
      <c r="C9265" s="223">
        <v>2.183474063873291</v>
      </c>
      <c r="D9265" s="221">
        <v>3.1509833335876465</v>
      </c>
      <c r="E9265" s="221">
        <v>5.4134173393249512</v>
      </c>
      <c r="F9265" s="221">
        <v>14.640047073364258</v>
      </c>
      <c r="G9265" s="221">
        <v>16.986103057861328</v>
      </c>
      <c r="H9265" s="221">
        <v>23.280519485473633</v>
      </c>
      <c r="I9265" s="221">
        <v>13.481165885925293</v>
      </c>
      <c r="J9265" s="221">
        <v>7.8541159629821777</v>
      </c>
      <c r="K9265" s="180">
        <v>1876.43310546875</v>
      </c>
      <c r="L9265" s="181">
        <v>438.18063354492187</v>
      </c>
      <c r="M9265" s="181">
        <v>875.41693115234375</v>
      </c>
      <c r="N9265" s="181">
        <v>1314.5419921875</v>
      </c>
      <c r="O9265" s="181">
        <v>3407.232177734375</v>
      </c>
      <c r="P9265" s="181">
        <v>1910.4298095703125</v>
      </c>
      <c r="Q9265" s="181">
        <v>509.95159912109375</v>
      </c>
      <c r="R9265" s="181">
        <v>1151.1685791015625</v>
      </c>
      <c r="S9265" s="226">
        <f t="shared" si="434"/>
        <v>11483.354827880859</v>
      </c>
      <c r="T9265" s="181">
        <f t="shared" si="432"/>
        <v>147729.34566670109</v>
      </c>
      <c r="U9265" s="226">
        <f t="shared" si="433"/>
        <v>9691.9769259046989</v>
      </c>
    </row>
    <row r="9266" spans="1:21" x14ac:dyDescent="0.25">
      <c r="A9266" s="156" t="s">
        <v>21409</v>
      </c>
      <c r="B9266" s="156" t="s">
        <v>297</v>
      </c>
      <c r="C9266" s="223">
        <v>1.2408167123794556</v>
      </c>
      <c r="D9266" s="221">
        <v>0.41674056649208069</v>
      </c>
      <c r="E9266" s="221">
        <v>1.8329257965087891</v>
      </c>
      <c r="F9266" s="221">
        <v>9.6493654251098633</v>
      </c>
      <c r="G9266" s="221">
        <v>28.009281158447266</v>
      </c>
      <c r="H9266" s="221">
        <v>45.791751861572266</v>
      </c>
      <c r="I9266" s="221">
        <v>21.064950942993164</v>
      </c>
      <c r="J9266" s="221">
        <v>12.052621841430664</v>
      </c>
      <c r="K9266" s="180">
        <v>886</v>
      </c>
      <c r="L9266" s="181">
        <v>260</v>
      </c>
      <c r="M9266" s="181">
        <v>684</v>
      </c>
      <c r="N9266" s="181">
        <v>809</v>
      </c>
      <c r="O9266" s="181">
        <v>1819</v>
      </c>
      <c r="P9266" s="181">
        <v>871</v>
      </c>
      <c r="Q9266" s="181">
        <v>224</v>
      </c>
      <c r="R9266" s="181">
        <v>509</v>
      </c>
      <c r="S9266" s="226">
        <f t="shared" si="434"/>
        <v>6062</v>
      </c>
      <c r="T9266" s="181">
        <f t="shared" si="432"/>
        <v>111954.60585534573</v>
      </c>
      <c r="U9266" s="226">
        <f t="shared" si="433"/>
        <v>7344.9283336489052</v>
      </c>
    </row>
    <row r="9267" spans="1:21" x14ac:dyDescent="0.25">
      <c r="A9267" s="156" t="s">
        <v>21410</v>
      </c>
      <c r="B9267" s="156" t="s">
        <v>297</v>
      </c>
      <c r="C9267" s="223">
        <v>2.1383264064788818</v>
      </c>
      <c r="D9267" s="221">
        <v>3.5512845516204834</v>
      </c>
      <c r="E9267" s="221">
        <v>2.8681764602661133</v>
      </c>
      <c r="F9267" s="221">
        <v>6.5041213035583496</v>
      </c>
      <c r="G9267" s="221">
        <v>20.662099838256836</v>
      </c>
      <c r="H9267" s="221">
        <v>33.886859893798828</v>
      </c>
      <c r="I9267" s="221">
        <v>6.3889107704162598</v>
      </c>
      <c r="J9267" s="221">
        <v>9.1070432662963867</v>
      </c>
      <c r="K9267" s="180">
        <v>1092</v>
      </c>
      <c r="L9267" s="181">
        <v>378</v>
      </c>
      <c r="M9267" s="181">
        <v>1252</v>
      </c>
      <c r="N9267" s="181">
        <v>1471</v>
      </c>
      <c r="O9267" s="181">
        <v>2371</v>
      </c>
      <c r="P9267" s="181">
        <v>1184</v>
      </c>
      <c r="Q9267" s="181">
        <v>287</v>
      </c>
      <c r="R9267" s="181">
        <v>837</v>
      </c>
      <c r="S9267" s="226">
        <f t="shared" si="434"/>
        <v>8872</v>
      </c>
      <c r="T9267" s="181">
        <f t="shared" si="432"/>
        <v>115404.0507979393</v>
      </c>
      <c r="U9267" s="226">
        <f t="shared" si="433"/>
        <v>7571.2336803619601</v>
      </c>
    </row>
    <row r="9268" spans="1:21" x14ac:dyDescent="0.25">
      <c r="A9268" s="156" t="s">
        <v>21411</v>
      </c>
      <c r="B9268" s="156" t="s">
        <v>297</v>
      </c>
      <c r="C9268" s="223">
        <v>1.9533929824829102</v>
      </c>
      <c r="D9268" s="221">
        <v>4.8961338996887207</v>
      </c>
      <c r="E9268" s="221">
        <v>3.2521772384643555</v>
      </c>
      <c r="F9268" s="221">
        <v>10.290546417236328</v>
      </c>
      <c r="G9268" s="221">
        <v>30.651571273803711</v>
      </c>
      <c r="H9268" s="221">
        <v>30.210506439208984</v>
      </c>
      <c r="I9268" s="221">
        <v>29.532794952392578</v>
      </c>
      <c r="J9268" s="221">
        <v>3.9810762405395508</v>
      </c>
      <c r="K9268" s="180">
        <v>1147</v>
      </c>
      <c r="L9268" s="181">
        <v>405</v>
      </c>
      <c r="M9268" s="181">
        <v>901</v>
      </c>
      <c r="N9268" s="181">
        <v>1169</v>
      </c>
      <c r="O9268" s="181">
        <v>2261</v>
      </c>
      <c r="P9268" s="181">
        <v>1395</v>
      </c>
      <c r="Q9268" s="181">
        <v>361</v>
      </c>
      <c r="R9268" s="181">
        <v>995</v>
      </c>
      <c r="S9268" s="226">
        <f t="shared" si="434"/>
        <v>8634</v>
      </c>
      <c r="T9268" s="181">
        <f t="shared" si="432"/>
        <v>145252.70540380478</v>
      </c>
      <c r="U9268" s="226">
        <f t="shared" si="433"/>
        <v>9529.4937024569135</v>
      </c>
    </row>
    <row r="9269" spans="1:21" x14ac:dyDescent="0.25">
      <c r="A9269" s="156" t="s">
        <v>21027</v>
      </c>
      <c r="B9269" s="156" t="s">
        <v>300</v>
      </c>
      <c r="C9269" s="223">
        <v>1.3318032026290894</v>
      </c>
      <c r="D9269" s="221">
        <v>8.7549009323120117</v>
      </c>
      <c r="E9269" s="221">
        <v>0.53584063053131104</v>
      </c>
      <c r="F9269" s="221">
        <v>11.506511688232422</v>
      </c>
      <c r="G9269" s="221">
        <v>12.54934024810791</v>
      </c>
      <c r="H9269" s="221">
        <v>11.562618255615234</v>
      </c>
      <c r="I9269" s="221">
        <v>4.9139358103275299E-2</v>
      </c>
      <c r="J9269" s="221">
        <v>-0.37665832042694092</v>
      </c>
      <c r="K9269" s="180">
        <v>1207.8194580078125</v>
      </c>
      <c r="L9269" s="181">
        <v>361.4334716796875</v>
      </c>
      <c r="M9269" s="181">
        <v>357.92440795898437</v>
      </c>
      <c r="N9269" s="181">
        <v>585.31170654296875</v>
      </c>
      <c r="O9269" s="181">
        <v>1646.4522705078125</v>
      </c>
      <c r="P9269" s="181">
        <v>1160.09619140625</v>
      </c>
      <c r="Q9269" s="181">
        <v>217.56190490722656</v>
      </c>
      <c r="R9269" s="181">
        <v>538.9920654296875</v>
      </c>
      <c r="S9269" s="226">
        <f t="shared" si="434"/>
        <v>6075.5914764404297</v>
      </c>
      <c r="T9269" s="181">
        <f t="shared" si="432"/>
        <v>45582.892645751657</v>
      </c>
      <c r="U9269" s="226">
        <f t="shared" si="433"/>
        <v>2990.5252862579846</v>
      </c>
    </row>
    <row r="9270" spans="1:21" x14ac:dyDescent="0.25">
      <c r="A9270" s="156" t="s">
        <v>21028</v>
      </c>
      <c r="B9270" s="156" t="s">
        <v>300</v>
      </c>
      <c r="C9270" s="223">
        <v>0.69235801696777344</v>
      </c>
      <c r="D9270" s="221">
        <v>0.8655853271484375</v>
      </c>
      <c r="E9270" s="221">
        <v>2.3748784065246582</v>
      </c>
      <c r="F9270" s="221">
        <v>6.1500005722045898</v>
      </c>
      <c r="G9270" s="221">
        <v>10.358263969421387</v>
      </c>
      <c r="H9270" s="221">
        <v>8.2854433059692383</v>
      </c>
      <c r="I9270" s="221">
        <v>15.130702018737793</v>
      </c>
      <c r="J9270" s="221">
        <v>-2.0935924053192139</v>
      </c>
      <c r="K9270" s="180">
        <v>1284.91650390625</v>
      </c>
      <c r="L9270" s="181">
        <v>352.63238525390625</v>
      </c>
      <c r="M9270" s="181">
        <v>333.65960693359375</v>
      </c>
      <c r="N9270" s="181">
        <v>531.2384033203125</v>
      </c>
      <c r="O9270" s="181">
        <v>1711.4774169921875</v>
      </c>
      <c r="P9270" s="181">
        <v>1242.391357421875</v>
      </c>
      <c r="Q9270" s="181">
        <v>316.64950561523437</v>
      </c>
      <c r="R9270" s="181">
        <v>667.3192138671875</v>
      </c>
      <c r="S9270" s="226">
        <f t="shared" si="434"/>
        <v>6440.2843933105469</v>
      </c>
      <c r="T9270" s="181">
        <f t="shared" si="432"/>
        <v>36670.10603562239</v>
      </c>
      <c r="U9270" s="226">
        <f t="shared" si="433"/>
        <v>2405.7902643769785</v>
      </c>
    </row>
    <row r="9271" spans="1:21" x14ac:dyDescent="0.25">
      <c r="A9271" s="156" t="s">
        <v>21412</v>
      </c>
      <c r="B9271" s="156" t="s">
        <v>300</v>
      </c>
      <c r="C9271" s="223">
        <v>2.3220932483673096</v>
      </c>
      <c r="D9271" s="221">
        <v>8.4241561889648437</v>
      </c>
      <c r="E9271" s="221">
        <v>10.60603141784668</v>
      </c>
      <c r="F9271" s="221">
        <v>5.8303804397583008</v>
      </c>
      <c r="G9271" s="221">
        <v>19.821262359619141</v>
      </c>
      <c r="H9271" s="221">
        <v>7.9686341285705566</v>
      </c>
      <c r="I9271" s="221">
        <v>11.200345039367676</v>
      </c>
      <c r="J9271" s="221">
        <v>0.11541023850440979</v>
      </c>
      <c r="K9271" s="180">
        <v>1727</v>
      </c>
      <c r="L9271" s="181">
        <v>474</v>
      </c>
      <c r="M9271" s="181">
        <v>454</v>
      </c>
      <c r="N9271" s="181">
        <v>821</v>
      </c>
      <c r="O9271" s="181">
        <v>2641</v>
      </c>
      <c r="P9271" s="181">
        <v>1794</v>
      </c>
      <c r="Q9271" s="181">
        <v>495</v>
      </c>
      <c r="R9271" s="181">
        <v>1085</v>
      </c>
      <c r="S9271" s="226">
        <f t="shared" si="434"/>
        <v>9491</v>
      </c>
      <c r="T9271" s="181">
        <f t="shared" si="432"/>
        <v>89918.26009991765</v>
      </c>
      <c r="U9271" s="226">
        <f t="shared" si="433"/>
        <v>5899.2050507831918</v>
      </c>
    </row>
    <row r="9272" spans="1:21" x14ac:dyDescent="0.25">
      <c r="A9272" s="156" t="s">
        <v>21315</v>
      </c>
      <c r="B9272" s="156" t="s">
        <v>300</v>
      </c>
      <c r="C9272" s="223">
        <v>2.5388586521148682</v>
      </c>
      <c r="D9272" s="221">
        <v>39.479026794433594</v>
      </c>
      <c r="E9272" s="221">
        <v>11.813808441162109</v>
      </c>
      <c r="F9272" s="221">
        <v>8.3279943466186523</v>
      </c>
      <c r="G9272" s="221">
        <v>20.048587799072266</v>
      </c>
      <c r="H9272" s="221">
        <v>12.755085945129395</v>
      </c>
      <c r="I9272" s="221">
        <v>17.144880294799805</v>
      </c>
      <c r="J9272" s="221">
        <v>1.4816993474960327</v>
      </c>
      <c r="K9272" s="180">
        <v>923.478759765625</v>
      </c>
      <c r="L9272" s="181">
        <v>292.1884765625</v>
      </c>
      <c r="M9272" s="181">
        <v>419.16043090820312</v>
      </c>
      <c r="N9272" s="181">
        <v>612.4229736328125</v>
      </c>
      <c r="O9272" s="181">
        <v>1462.982177734375</v>
      </c>
      <c r="P9272" s="181">
        <v>955.60418701171875</v>
      </c>
      <c r="Q9272" s="181">
        <v>226.40782165527344</v>
      </c>
      <c r="R9272" s="181">
        <v>575.70819091796875</v>
      </c>
      <c r="S9272" s="226">
        <f t="shared" si="434"/>
        <v>5467.9530181884766</v>
      </c>
      <c r="T9272" s="181">
        <f t="shared" si="432"/>
        <v>70186.336458091711</v>
      </c>
      <c r="U9272" s="226">
        <f t="shared" si="433"/>
        <v>4604.6663944504216</v>
      </c>
    </row>
    <row r="9273" spans="1:21" x14ac:dyDescent="0.25">
      <c r="A9273" s="156" t="s">
        <v>21318</v>
      </c>
      <c r="B9273" s="156" t="s">
        <v>300</v>
      </c>
      <c r="C9273" s="223">
        <v>1.1811021566390991</v>
      </c>
      <c r="D9273" s="221">
        <v>2.1486115455627441</v>
      </c>
      <c r="E9273" s="221">
        <v>60.820270538330078</v>
      </c>
      <c r="F9273" s="221">
        <v>5.1237716674804687</v>
      </c>
      <c r="G9273" s="221">
        <v>37.668682098388672</v>
      </c>
      <c r="H9273" s="221">
        <v>3.7381350994110107</v>
      </c>
      <c r="I9273" s="221">
        <v>1.2865098714828491</v>
      </c>
      <c r="J9273" s="221">
        <v>83.157081604003906</v>
      </c>
      <c r="K9273" s="180">
        <v>103.76362609863281</v>
      </c>
      <c r="L9273" s="181">
        <v>30.673982620239258</v>
      </c>
      <c r="M9273" s="181">
        <v>41.141365051269531</v>
      </c>
      <c r="N9273" s="181">
        <v>61.438987731933594</v>
      </c>
      <c r="O9273" s="181">
        <v>133.80046081542969</v>
      </c>
      <c r="P9273" s="181">
        <v>91.475822448730469</v>
      </c>
      <c r="Q9273" s="181">
        <v>25.121719360351563</v>
      </c>
      <c r="R9273" s="181">
        <v>61.712047576904297</v>
      </c>
      <c r="S9273" s="226">
        <f t="shared" si="434"/>
        <v>549.12801170349121</v>
      </c>
      <c r="T9273" s="181">
        <f t="shared" si="432"/>
        <v>13551.639335091933</v>
      </c>
      <c r="U9273" s="226">
        <f t="shared" si="433"/>
        <v>889.07302168805768</v>
      </c>
    </row>
    <row r="9274" spans="1:21" x14ac:dyDescent="0.25">
      <c r="A9274" s="156" t="s">
        <v>21413</v>
      </c>
      <c r="B9274" s="156" t="s">
        <v>300</v>
      </c>
      <c r="C9274" s="223">
        <v>3.4200091361999512</v>
      </c>
      <c r="D9274" s="221">
        <v>18.951440811157227</v>
      </c>
      <c r="E9274" s="221">
        <v>21.403388977050781</v>
      </c>
      <c r="F9274" s="221">
        <v>27.719276428222656</v>
      </c>
      <c r="G9274" s="221">
        <v>78.316215515136719</v>
      </c>
      <c r="H9274" s="221">
        <v>67.044166564941406</v>
      </c>
      <c r="I9274" s="221">
        <v>12.463743209838867</v>
      </c>
      <c r="J9274" s="221">
        <v>8.8814668655395508</v>
      </c>
      <c r="K9274" s="180">
        <v>1808</v>
      </c>
      <c r="L9274" s="181">
        <v>487</v>
      </c>
      <c r="M9274" s="181">
        <v>1008</v>
      </c>
      <c r="N9274" s="181">
        <v>1434</v>
      </c>
      <c r="O9274" s="181">
        <v>3160</v>
      </c>
      <c r="P9274" s="181">
        <v>1567</v>
      </c>
      <c r="Q9274" s="181">
        <v>296</v>
      </c>
      <c r="R9274" s="181">
        <v>846</v>
      </c>
      <c r="S9274" s="226">
        <f t="shared" si="434"/>
        <v>10606</v>
      </c>
      <c r="T9274" s="181">
        <f t="shared" si="432"/>
        <v>440477.22567367554</v>
      </c>
      <c r="U9274" s="226">
        <f t="shared" si="433"/>
        <v>28898.08445538966</v>
      </c>
    </row>
    <row r="9275" spans="1:21" x14ac:dyDescent="0.25">
      <c r="A9275" s="156" t="s">
        <v>21414</v>
      </c>
      <c r="B9275" s="156" t="s">
        <v>300</v>
      </c>
      <c r="C9275" s="223">
        <v>2.8364193439483643</v>
      </c>
      <c r="D9275" s="221">
        <v>15.437448501586914</v>
      </c>
      <c r="E9275" s="221">
        <v>14.938791275024414</v>
      </c>
      <c r="F9275" s="221">
        <v>26.304412841796875</v>
      </c>
      <c r="G9275" s="221">
        <v>48.065563201904297</v>
      </c>
      <c r="H9275" s="221">
        <v>55.249477386474609</v>
      </c>
      <c r="I9275" s="221">
        <v>18.156953811645508</v>
      </c>
      <c r="J9275" s="221">
        <v>7.2632637023925781</v>
      </c>
      <c r="K9275" s="180">
        <v>1918</v>
      </c>
      <c r="L9275" s="181">
        <v>616</v>
      </c>
      <c r="M9275" s="181">
        <v>911</v>
      </c>
      <c r="N9275" s="181">
        <v>1171</v>
      </c>
      <c r="O9275" s="181">
        <v>2843</v>
      </c>
      <c r="P9275" s="181">
        <v>1622</v>
      </c>
      <c r="Q9275" s="181">
        <v>335</v>
      </c>
      <c r="R9275" s="181">
        <v>898</v>
      </c>
      <c r="S9275" s="226">
        <f t="shared" si="434"/>
        <v>10314</v>
      </c>
      <c r="T9275" s="181">
        <f t="shared" si="432"/>
        <v>298231.4657034874</v>
      </c>
      <c r="U9275" s="226">
        <f t="shared" si="433"/>
        <v>19565.865340649518</v>
      </c>
    </row>
    <row r="9276" spans="1:21" x14ac:dyDescent="0.25">
      <c r="A9276" s="156" t="s">
        <v>21415</v>
      </c>
      <c r="B9276" s="156" t="s">
        <v>300</v>
      </c>
      <c r="C9276" s="223">
        <v>3.8580658435821533</v>
      </c>
      <c r="D9276" s="221">
        <v>11.5377197265625</v>
      </c>
      <c r="E9276" s="221">
        <v>23.785346984863281</v>
      </c>
      <c r="F9276" s="221">
        <v>27.057222366333008</v>
      </c>
      <c r="G9276" s="221">
        <v>43.595851898193359</v>
      </c>
      <c r="H9276" s="221">
        <v>47.490055084228516</v>
      </c>
      <c r="I9276" s="221">
        <v>6.651832103729248</v>
      </c>
      <c r="J9276" s="221">
        <v>3.9739251136779785</v>
      </c>
      <c r="K9276" s="180">
        <v>2013</v>
      </c>
      <c r="L9276" s="181">
        <v>620</v>
      </c>
      <c r="M9276" s="181">
        <v>719</v>
      </c>
      <c r="N9276" s="181">
        <v>968</v>
      </c>
      <c r="O9276" s="181">
        <v>2830</v>
      </c>
      <c r="P9276" s="181">
        <v>1546</v>
      </c>
      <c r="Q9276" s="181">
        <v>325</v>
      </c>
      <c r="R9276" s="181">
        <v>807</v>
      </c>
      <c r="S9276" s="226">
        <f t="shared" si="434"/>
        <v>9828</v>
      </c>
      <c r="T9276" s="181">
        <f t="shared" si="432"/>
        <v>260377.4175388813</v>
      </c>
      <c r="U9276" s="226">
        <f t="shared" si="433"/>
        <v>17082.401004516982</v>
      </c>
    </row>
    <row r="9277" spans="1:21" x14ac:dyDescent="0.25">
      <c r="A9277" s="156" t="s">
        <v>21381</v>
      </c>
      <c r="B9277" s="156" t="s">
        <v>300</v>
      </c>
      <c r="C9277" s="223">
        <v>3.5558421611785889</v>
      </c>
      <c r="D9277" s="221">
        <v>6.3436822891235352</v>
      </c>
      <c r="E9277" s="221">
        <v>32.096389770507812</v>
      </c>
      <c r="F9277" s="221">
        <v>14.371333122253418</v>
      </c>
      <c r="G9277" s="221">
        <v>45.308765411376953</v>
      </c>
      <c r="H9277" s="221">
        <v>42.713874816894531</v>
      </c>
      <c r="I9277" s="221">
        <v>11.547677993774414</v>
      </c>
      <c r="J9277" s="221">
        <v>4.2257823944091797</v>
      </c>
      <c r="K9277" s="180">
        <v>3522.034423828125</v>
      </c>
      <c r="L9277" s="181">
        <v>811.58660888671875</v>
      </c>
      <c r="M9277" s="181">
        <v>842.54107666015625</v>
      </c>
      <c r="N9277" s="181">
        <v>1212.0596923828125</v>
      </c>
      <c r="O9277" s="181">
        <v>3076.09716796875</v>
      </c>
      <c r="P9277" s="181">
        <v>1774.076171875</v>
      </c>
      <c r="Q9277" s="181">
        <v>396.60372924804687</v>
      </c>
      <c r="R9277" s="181">
        <v>911.22125244140625</v>
      </c>
      <c r="S9277" s="226">
        <f t="shared" si="434"/>
        <v>12546.220123291016</v>
      </c>
      <c r="T9277" s="181">
        <f t="shared" si="432"/>
        <v>285715.99386135821</v>
      </c>
      <c r="U9277" s="226">
        <f t="shared" si="433"/>
        <v>18744.771442458186</v>
      </c>
    </row>
    <row r="9278" spans="1:21" x14ac:dyDescent="0.25">
      <c r="A9278" s="156" t="s">
        <v>21320</v>
      </c>
      <c r="B9278" s="156" t="s">
        <v>300</v>
      </c>
      <c r="C9278" s="223">
        <v>3.6187887191772461</v>
      </c>
      <c r="D9278" s="221">
        <v>16.222064971923828</v>
      </c>
      <c r="E9278" s="221">
        <v>24.064870834350586</v>
      </c>
      <c r="F9278" s="221">
        <v>41.895454406738281</v>
      </c>
      <c r="G9278" s="221">
        <v>49.634899139404297</v>
      </c>
      <c r="H9278" s="221">
        <v>49.893730163574219</v>
      </c>
      <c r="I9278" s="221">
        <v>3.7241964340209961</v>
      </c>
      <c r="J9278" s="221">
        <v>9.1690740585327148</v>
      </c>
      <c r="K9278" s="180">
        <v>2820.5205078125</v>
      </c>
      <c r="L9278" s="181">
        <v>796.32366943359375</v>
      </c>
      <c r="M9278" s="181">
        <v>743.50115966796875</v>
      </c>
      <c r="N9278" s="181">
        <v>854.12939453125</v>
      </c>
      <c r="O9278" s="181">
        <v>2645.110107421875</v>
      </c>
      <c r="P9278" s="181">
        <v>1858.7529296875</v>
      </c>
      <c r="Q9278" s="181">
        <v>363.77737426757812</v>
      </c>
      <c r="R9278" s="181">
        <v>865.092529296875</v>
      </c>
      <c r="S9278" s="226">
        <f t="shared" si="434"/>
        <v>10947.207672119141</v>
      </c>
      <c r="T9278" s="181">
        <f t="shared" si="432"/>
        <v>310118.04695646709</v>
      </c>
      <c r="U9278" s="226">
        <f t="shared" si="433"/>
        <v>20345.7000492638</v>
      </c>
    </row>
    <row r="9279" spans="1:21" x14ac:dyDescent="0.25">
      <c r="A9279" s="156" t="s">
        <v>21416</v>
      </c>
      <c r="B9279" s="156" t="s">
        <v>300</v>
      </c>
      <c r="C9279" s="223">
        <v>4.6824212074279785</v>
      </c>
      <c r="D9279" s="221">
        <v>9.6684179306030273</v>
      </c>
      <c r="E9279" s="221">
        <v>15.679792404174805</v>
      </c>
      <c r="F9279" s="221">
        <v>22.52703857421875</v>
      </c>
      <c r="G9279" s="221">
        <v>39.019584655761719</v>
      </c>
      <c r="H9279" s="221">
        <v>41.029987335205078</v>
      </c>
      <c r="I9279" s="221">
        <v>14.039674758911133</v>
      </c>
      <c r="J9279" s="221">
        <v>5.7865819931030273</v>
      </c>
      <c r="K9279" s="180">
        <v>4408</v>
      </c>
      <c r="L9279" s="181">
        <v>1494</v>
      </c>
      <c r="M9279" s="181">
        <v>1537</v>
      </c>
      <c r="N9279" s="181">
        <v>2081</v>
      </c>
      <c r="O9279" s="181">
        <v>5337</v>
      </c>
      <c r="P9279" s="181">
        <v>3407</v>
      </c>
      <c r="Q9279" s="181">
        <v>683</v>
      </c>
      <c r="R9279" s="181">
        <v>1756</v>
      </c>
      <c r="S9279" s="226">
        <f t="shared" si="434"/>
        <v>20703</v>
      </c>
      <c r="T9279" s="181">
        <f t="shared" si="432"/>
        <v>473850.36326789856</v>
      </c>
      <c r="U9279" s="226">
        <f t="shared" si="433"/>
        <v>31087.572793326297</v>
      </c>
    </row>
    <row r="9280" spans="1:21" x14ac:dyDescent="0.25">
      <c r="A9280" s="156" t="s">
        <v>21417</v>
      </c>
      <c r="B9280" s="156" t="s">
        <v>300</v>
      </c>
      <c r="C9280" s="223">
        <v>1.2134743928909302</v>
      </c>
      <c r="D9280" s="221">
        <v>10.199464797973633</v>
      </c>
      <c r="E9280" s="221">
        <v>3.7531502246856689</v>
      </c>
      <c r="F9280" s="221">
        <v>15.92455005645752</v>
      </c>
      <c r="G9280" s="221">
        <v>22.602930068969727</v>
      </c>
      <c r="H9280" s="221">
        <v>27.510505676269531</v>
      </c>
      <c r="I9280" s="221">
        <v>-2.2563233375549316</v>
      </c>
      <c r="J9280" s="221">
        <v>0.89841169118881226</v>
      </c>
      <c r="K9280" s="180">
        <v>2652</v>
      </c>
      <c r="L9280" s="181">
        <v>854</v>
      </c>
      <c r="M9280" s="181">
        <v>702</v>
      </c>
      <c r="N9280" s="181">
        <v>710</v>
      </c>
      <c r="O9280" s="181">
        <v>2283</v>
      </c>
      <c r="P9280" s="181">
        <v>1863</v>
      </c>
      <c r="Q9280" s="181">
        <v>323</v>
      </c>
      <c r="R9280" s="181">
        <v>864</v>
      </c>
      <c r="S9280" s="226">
        <f t="shared" si="434"/>
        <v>10251</v>
      </c>
      <c r="T9280" s="181">
        <f t="shared" si="432"/>
        <v>128771.61571073532</v>
      </c>
      <c r="U9280" s="226">
        <f t="shared" si="433"/>
        <v>8448.2302588390248</v>
      </c>
    </row>
    <row r="9281" spans="1:21" x14ac:dyDescent="0.25">
      <c r="A9281" s="156" t="s">
        <v>21418</v>
      </c>
      <c r="B9281" s="156" t="s">
        <v>300</v>
      </c>
      <c r="C9281" s="223">
        <v>5.529853343963623</v>
      </c>
      <c r="D9281" s="221">
        <v>12.918227195739746</v>
      </c>
      <c r="E9281" s="221">
        <v>7.0131683349609375</v>
      </c>
      <c r="F9281" s="221">
        <v>18.522489547729492</v>
      </c>
      <c r="G9281" s="221">
        <v>33.170841217041016</v>
      </c>
      <c r="H9281" s="221">
        <v>38.903255462646484</v>
      </c>
      <c r="I9281" s="221">
        <v>47.498661041259766</v>
      </c>
      <c r="J9281" s="221">
        <v>3.5893940925598145</v>
      </c>
      <c r="K9281" s="180">
        <v>2029</v>
      </c>
      <c r="L9281" s="181">
        <v>591</v>
      </c>
      <c r="M9281" s="181">
        <v>543</v>
      </c>
      <c r="N9281" s="181">
        <v>648</v>
      </c>
      <c r="O9281" s="181">
        <v>2078</v>
      </c>
      <c r="P9281" s="181">
        <v>1231</v>
      </c>
      <c r="Q9281" s="181">
        <v>235</v>
      </c>
      <c r="R9281" s="181">
        <v>651</v>
      </c>
      <c r="S9281" s="226">
        <f t="shared" si="434"/>
        <v>8006</v>
      </c>
      <c r="T9281" s="181">
        <f t="shared" si="432"/>
        <v>164983.26476287842</v>
      </c>
      <c r="U9281" s="226">
        <f t="shared" si="433"/>
        <v>10823.942853235483</v>
      </c>
    </row>
    <row r="9282" spans="1:21" x14ac:dyDescent="0.25">
      <c r="A9282" s="156" t="s">
        <v>21419</v>
      </c>
      <c r="B9282" s="156" t="s">
        <v>300</v>
      </c>
      <c r="C9282" s="223">
        <v>4.238856315612793</v>
      </c>
      <c r="D9282" s="221">
        <v>10.786283493041992</v>
      </c>
      <c r="E9282" s="221">
        <v>8.7524890899658203</v>
      </c>
      <c r="F9282" s="221">
        <v>16.691257476806641</v>
      </c>
      <c r="G9282" s="221">
        <v>35.66064453125</v>
      </c>
      <c r="H9282" s="221">
        <v>24.59901237487793</v>
      </c>
      <c r="I9282" s="221">
        <v>15.638358116149902</v>
      </c>
      <c r="J9282" s="221">
        <v>2.697767972946167</v>
      </c>
      <c r="K9282" s="180">
        <v>2913.567138671875</v>
      </c>
      <c r="L9282" s="181">
        <v>1084.8388671875</v>
      </c>
      <c r="M9282" s="181">
        <v>1643.7557373046875</v>
      </c>
      <c r="N9282" s="181">
        <v>1211.8199462890625</v>
      </c>
      <c r="O9282" s="181">
        <v>3157.53076171875</v>
      </c>
      <c r="P9282" s="181">
        <v>2113.68603515625</v>
      </c>
      <c r="Q9282" s="181">
        <v>434.93536376953125</v>
      </c>
      <c r="R9282" s="181">
        <v>1031.8466796875</v>
      </c>
      <c r="S9282" s="226">
        <f t="shared" si="434"/>
        <v>13591.980529785156</v>
      </c>
      <c r="T9282" s="181">
        <f t="shared" si="432"/>
        <v>232844.8538558571</v>
      </c>
      <c r="U9282" s="226">
        <f t="shared" si="433"/>
        <v>15276.091156445811</v>
      </c>
    </row>
    <row r="9283" spans="1:21" x14ac:dyDescent="0.25">
      <c r="A9283" s="156" t="s">
        <v>21322</v>
      </c>
      <c r="B9283" s="156" t="s">
        <v>300</v>
      </c>
      <c r="C9283" s="223">
        <v>3.0209221839904785</v>
      </c>
      <c r="D9283" s="221">
        <v>3.9884316921234131</v>
      </c>
      <c r="E9283" s="221">
        <v>3.6130311489105225</v>
      </c>
      <c r="F9283" s="221">
        <v>6.9635915756225586</v>
      </c>
      <c r="G9283" s="221">
        <v>11.132431983947754</v>
      </c>
      <c r="H9283" s="221">
        <v>5.5779552459716797</v>
      </c>
      <c r="I9283" s="221">
        <v>3.1263298988342285</v>
      </c>
      <c r="J9283" s="221">
        <v>2.7005321979522705</v>
      </c>
      <c r="K9283" s="180">
        <v>30.918766021728516</v>
      </c>
      <c r="L9283" s="181">
        <v>8.4224205017089844</v>
      </c>
      <c r="M9283" s="181">
        <v>8.7221775054931641</v>
      </c>
      <c r="N9283" s="181">
        <v>10.10398006439209</v>
      </c>
      <c r="O9283" s="181">
        <v>27.248579025268555</v>
      </c>
      <c r="P9283" s="181">
        <v>18.833469390869141</v>
      </c>
      <c r="Q9283" s="181">
        <v>3.4362306594848633</v>
      </c>
      <c r="R9283" s="181">
        <v>9.4094228744506836</v>
      </c>
      <c r="S9283" s="226">
        <f t="shared" si="434"/>
        <v>117.095046043396</v>
      </c>
      <c r="T9283" s="181">
        <f t="shared" si="432"/>
        <v>673.41736663370352</v>
      </c>
      <c r="U9283" s="226">
        <f t="shared" si="433"/>
        <v>44.180427046923008</v>
      </c>
    </row>
    <row r="9284" spans="1:21" x14ac:dyDescent="0.25">
      <c r="A9284" s="156" t="s">
        <v>21038</v>
      </c>
      <c r="B9284" s="156" t="s">
        <v>300</v>
      </c>
      <c r="C9284" s="223">
        <v>-0.42783570289611816</v>
      </c>
      <c r="D9284" s="221">
        <v>0.53967368602752686</v>
      </c>
      <c r="E9284" s="221">
        <v>0.16427332162857056</v>
      </c>
      <c r="F9284" s="221">
        <v>3.5148334503173828</v>
      </c>
      <c r="G9284" s="221">
        <v>15.28299617767334</v>
      </c>
      <c r="H9284" s="221">
        <v>2.1291971206665039</v>
      </c>
      <c r="I9284" s="221">
        <v>-0.32242792844772339</v>
      </c>
      <c r="J9284" s="221">
        <v>27.103395462036133</v>
      </c>
      <c r="K9284" s="180">
        <v>198.7794189453125</v>
      </c>
      <c r="L9284" s="181">
        <v>46.735294342041016</v>
      </c>
      <c r="M9284" s="181">
        <v>57.544116973876953</v>
      </c>
      <c r="N9284" s="181">
        <v>91.823532104492188</v>
      </c>
      <c r="O9284" s="181">
        <v>255.91175842285156</v>
      </c>
      <c r="P9284" s="181">
        <v>174.69117736816406</v>
      </c>
      <c r="Q9284" s="181">
        <v>59.705883026123047</v>
      </c>
      <c r="R9284" s="181">
        <v>163.4705810546875</v>
      </c>
      <c r="S9284" s="226">
        <f t="shared" si="434"/>
        <v>1048.6617622375488</v>
      </c>
      <c r="T9284" s="181">
        <f t="shared" si="432"/>
        <v>8966.7815997520556</v>
      </c>
      <c r="U9284" s="226">
        <f t="shared" si="433"/>
        <v>588.27743379095432</v>
      </c>
    </row>
    <row r="9285" spans="1:21" x14ac:dyDescent="0.25">
      <c r="A9285" s="156" t="s">
        <v>21040</v>
      </c>
      <c r="B9285" s="156" t="s">
        <v>300</v>
      </c>
      <c r="C9285" s="223">
        <v>0.76589906215667725</v>
      </c>
      <c r="D9285" s="221">
        <v>20.19001579284668</v>
      </c>
      <c r="E9285" s="221">
        <v>9.9922962188720703</v>
      </c>
      <c r="F9285" s="221">
        <v>22.041330337524414</v>
      </c>
      <c r="G9285" s="221">
        <v>20.842905044555664</v>
      </c>
      <c r="H9285" s="221">
        <v>2.9995057582855225</v>
      </c>
      <c r="I9285" s="221">
        <v>0.54788082838058472</v>
      </c>
      <c r="J9285" s="221">
        <v>3.1703696250915527</v>
      </c>
      <c r="K9285" s="180">
        <v>504.08355712890625</v>
      </c>
      <c r="L9285" s="181">
        <v>133.19674682617187</v>
      </c>
      <c r="M9285" s="181">
        <v>128.68159484863281</v>
      </c>
      <c r="N9285" s="181">
        <v>190.92607116699219</v>
      </c>
      <c r="O9285" s="181">
        <v>608.57684326171875</v>
      </c>
      <c r="P9285" s="181">
        <v>451.83688354492187</v>
      </c>
      <c r="Q9285" s="181">
        <v>123.19892120361328</v>
      </c>
      <c r="R9285" s="181">
        <v>329.60549926757812</v>
      </c>
      <c r="S9285" s="226">
        <f t="shared" si="434"/>
        <v>2470.1061172485352</v>
      </c>
      <c r="T9285" s="181">
        <f t="shared" ref="T9285:T9348" si="435">SUMPRODUCT(C9285:J9285,K9285:R9285)</f>
        <v>23721.677044475546</v>
      </c>
      <c r="U9285" s="226">
        <f t="shared" ref="U9285:U9348" si="436">(T9285/$T$10045)*$S$10045</f>
        <v>1556.2916461941859</v>
      </c>
    </row>
    <row r="9286" spans="1:21" x14ac:dyDescent="0.25">
      <c r="A9286" s="156" t="s">
        <v>21420</v>
      </c>
      <c r="B9286" s="156" t="s">
        <v>300</v>
      </c>
      <c r="C9286" s="223">
        <v>3.6385257244110107</v>
      </c>
      <c r="D9286" s="221">
        <v>4.4970431327819824</v>
      </c>
      <c r="E9286" s="221">
        <v>8.6473474502563477</v>
      </c>
      <c r="F9286" s="221">
        <v>18.244163513183594</v>
      </c>
      <c r="G9286" s="221">
        <v>36.720050811767578</v>
      </c>
      <c r="H9286" s="221">
        <v>36.932796478271484</v>
      </c>
      <c r="I9286" s="221">
        <v>0.22803150117397308</v>
      </c>
      <c r="J9286" s="221">
        <v>6.5642704963684082</v>
      </c>
      <c r="K9286" s="180">
        <v>2611</v>
      </c>
      <c r="L9286" s="181">
        <v>747</v>
      </c>
      <c r="M9286" s="181">
        <v>1232</v>
      </c>
      <c r="N9286" s="181">
        <v>1717</v>
      </c>
      <c r="O9286" s="181">
        <v>3915</v>
      </c>
      <c r="P9286" s="181">
        <v>2052</v>
      </c>
      <c r="Q9286" s="181">
        <v>448</v>
      </c>
      <c r="R9286" s="181">
        <v>1176</v>
      </c>
      <c r="S9286" s="226">
        <f t="shared" ref="S9286:S9349" si="437">SUM(K9286:R9286)</f>
        <v>13898</v>
      </c>
      <c r="T9286" s="181">
        <f t="shared" si="435"/>
        <v>282205.08021521568</v>
      </c>
      <c r="U9286" s="226">
        <f t="shared" si="436"/>
        <v>18514.433361058782</v>
      </c>
    </row>
    <row r="9287" spans="1:21" x14ac:dyDescent="0.25">
      <c r="A9287" s="156" t="s">
        <v>21421</v>
      </c>
      <c r="B9287" s="156" t="s">
        <v>300</v>
      </c>
      <c r="C9287" s="223">
        <v>5.0484566688537598</v>
      </c>
      <c r="D9287" s="221">
        <v>3.2536039352416992</v>
      </c>
      <c r="E9287" s="221">
        <v>5.1738848686218262</v>
      </c>
      <c r="F9287" s="221">
        <v>18.280796051025391</v>
      </c>
      <c r="G9287" s="221">
        <v>38.964267730712891</v>
      </c>
      <c r="H9287" s="221">
        <v>42.312252044677734</v>
      </c>
      <c r="I9287" s="221">
        <v>2.4345946311950684</v>
      </c>
      <c r="J9287" s="221">
        <v>2.0087969303131104</v>
      </c>
      <c r="K9287" s="180">
        <v>2205</v>
      </c>
      <c r="L9287" s="181">
        <v>762</v>
      </c>
      <c r="M9287" s="181">
        <v>1162</v>
      </c>
      <c r="N9287" s="181">
        <v>1546</v>
      </c>
      <c r="O9287" s="181">
        <v>3400</v>
      </c>
      <c r="P9287" s="181">
        <v>1884</v>
      </c>
      <c r="Q9287" s="181">
        <v>429</v>
      </c>
      <c r="R9287" s="181">
        <v>1170</v>
      </c>
      <c r="S9287" s="226">
        <f t="shared" si="437"/>
        <v>12558</v>
      </c>
      <c r="T9287" s="181">
        <f t="shared" si="435"/>
        <v>263474.78470754623</v>
      </c>
      <c r="U9287" s="226">
        <f t="shared" si="436"/>
        <v>17285.607828416978</v>
      </c>
    </row>
    <row r="9288" spans="1:21" x14ac:dyDescent="0.25">
      <c r="A9288" s="156" t="s">
        <v>21422</v>
      </c>
      <c r="B9288" s="156" t="s">
        <v>300</v>
      </c>
      <c r="C9288" s="223">
        <v>0.64876282215118408</v>
      </c>
      <c r="D9288" s="221">
        <v>1.9927709102630615</v>
      </c>
      <c r="E9288" s="221">
        <v>-3.2155168056488037</v>
      </c>
      <c r="F9288" s="221">
        <v>12.564156532287598</v>
      </c>
      <c r="G9288" s="221">
        <v>9.7259511947631836</v>
      </c>
      <c r="H9288" s="221">
        <v>16.719156265258789</v>
      </c>
      <c r="I9288" s="221">
        <v>12.519238471984863</v>
      </c>
      <c r="J9288" s="221">
        <v>7.1928627789020538E-2</v>
      </c>
      <c r="K9288" s="180">
        <v>1337</v>
      </c>
      <c r="L9288" s="181">
        <v>336</v>
      </c>
      <c r="M9288" s="181">
        <v>349</v>
      </c>
      <c r="N9288" s="181">
        <v>652</v>
      </c>
      <c r="O9288" s="181">
        <v>2178</v>
      </c>
      <c r="P9288" s="181">
        <v>1376</v>
      </c>
      <c r="Q9288" s="181">
        <v>307</v>
      </c>
      <c r="R9288" s="181">
        <v>629</v>
      </c>
      <c r="S9288" s="226">
        <f t="shared" si="437"/>
        <v>7164</v>
      </c>
      <c r="T9288" s="181">
        <f t="shared" si="435"/>
        <v>56683.911653913558</v>
      </c>
      <c r="U9288" s="226">
        <f t="shared" si="436"/>
        <v>3718.8221564267265</v>
      </c>
    </row>
    <row r="9289" spans="1:21" x14ac:dyDescent="0.25">
      <c r="A9289" s="156" t="s">
        <v>21327</v>
      </c>
      <c r="B9289" s="156" t="s">
        <v>300</v>
      </c>
      <c r="C9289" s="223">
        <v>2.6954789161682129</v>
      </c>
      <c r="D9289" s="221">
        <v>8.0830163955688477</v>
      </c>
      <c r="E9289" s="221">
        <v>21.062246322631836</v>
      </c>
      <c r="F9289" s="221">
        <v>27.785276412963867</v>
      </c>
      <c r="G9289" s="221">
        <v>32.508453369140625</v>
      </c>
      <c r="H9289" s="221">
        <v>44.205799102783203</v>
      </c>
      <c r="I9289" s="221">
        <v>2.3237156867980957</v>
      </c>
      <c r="J9289" s="221">
        <v>1.8979178667068481</v>
      </c>
      <c r="K9289" s="180">
        <v>1388.2733154296875</v>
      </c>
      <c r="L9289" s="181">
        <v>399.57351684570312</v>
      </c>
      <c r="M9289" s="181">
        <v>674.55841064453125</v>
      </c>
      <c r="N9289" s="181">
        <v>1037.645263671875</v>
      </c>
      <c r="O9289" s="181">
        <v>2426.80859375</v>
      </c>
      <c r="P9289" s="181">
        <v>1314.4100341796875</v>
      </c>
      <c r="Q9289" s="181">
        <v>276.76473999023437</v>
      </c>
      <c r="R9289" s="181">
        <v>696.806396484375</v>
      </c>
      <c r="S9289" s="226">
        <f t="shared" si="437"/>
        <v>8214.8402709960937</v>
      </c>
      <c r="T9289" s="181">
        <f t="shared" si="435"/>
        <v>188972.74040601504</v>
      </c>
      <c r="U9289" s="226">
        <f t="shared" si="436"/>
        <v>12397.80377672728</v>
      </c>
    </row>
    <row r="9290" spans="1:21" x14ac:dyDescent="0.25">
      <c r="A9290" s="156" t="s">
        <v>21388</v>
      </c>
      <c r="B9290" s="156" t="s">
        <v>300</v>
      </c>
      <c r="C9290" s="223">
        <v>6.3107013702392578</v>
      </c>
      <c r="D9290" s="221">
        <v>7.6698646545410156</v>
      </c>
      <c r="E9290" s="221">
        <v>10.122591972351074</v>
      </c>
      <c r="F9290" s="221">
        <v>16.867763519287109</v>
      </c>
      <c r="G9290" s="221">
        <v>39.180732727050781</v>
      </c>
      <c r="H9290" s="221">
        <v>26.254789352416992</v>
      </c>
      <c r="I9290" s="221">
        <v>3.7914149761199951</v>
      </c>
      <c r="J9290" s="221">
        <v>3.3656172752380371</v>
      </c>
      <c r="K9290" s="180">
        <v>1570.3433837890625</v>
      </c>
      <c r="L9290" s="181">
        <v>419.7431640625</v>
      </c>
      <c r="M9290" s="181">
        <v>1209.694580078125</v>
      </c>
      <c r="N9290" s="181">
        <v>1806.720458984375</v>
      </c>
      <c r="O9290" s="181">
        <v>3311.017333984375</v>
      </c>
      <c r="P9290" s="181">
        <v>1486.916259765625</v>
      </c>
      <c r="Q9290" s="181">
        <v>341.5301513671875</v>
      </c>
      <c r="R9290" s="181">
        <v>865.55731201171875</v>
      </c>
      <c r="S9290" s="226">
        <f t="shared" si="437"/>
        <v>11011.522644042969</v>
      </c>
      <c r="T9290" s="181">
        <f t="shared" si="435"/>
        <v>228824.69506976329</v>
      </c>
      <c r="U9290" s="226">
        <f t="shared" si="436"/>
        <v>15012.343381638759</v>
      </c>
    </row>
    <row r="9291" spans="1:21" x14ac:dyDescent="0.25">
      <c r="A9291" s="156" t="s">
        <v>21389</v>
      </c>
      <c r="B9291" s="156" t="s">
        <v>300</v>
      </c>
      <c r="C9291" s="223">
        <v>5.1112236976623535</v>
      </c>
      <c r="D9291" s="221">
        <v>6.0787334442138672</v>
      </c>
      <c r="E9291" s="221">
        <v>5.7033329010009766</v>
      </c>
      <c r="F9291" s="221">
        <v>202.07176208496094</v>
      </c>
      <c r="G9291" s="221">
        <v>13.659174919128418</v>
      </c>
      <c r="H9291" s="221">
        <v>84.236625671386719</v>
      </c>
      <c r="I9291" s="221">
        <v>5.2166318893432617</v>
      </c>
      <c r="J9291" s="221">
        <v>4.7908339500427246</v>
      </c>
      <c r="K9291" s="180">
        <v>22.469856262207031</v>
      </c>
      <c r="L9291" s="181">
        <v>7.9508724212646484</v>
      </c>
      <c r="M9291" s="181">
        <v>14.973320007324219</v>
      </c>
      <c r="N9291" s="181">
        <v>26.311954498291016</v>
      </c>
      <c r="O9291" s="181">
        <v>47.241020202636719</v>
      </c>
      <c r="P9291" s="181">
        <v>23.022960662841797</v>
      </c>
      <c r="Q9291" s="181">
        <v>4.5236020088195801</v>
      </c>
      <c r="R9291" s="181">
        <v>11.012699127197266</v>
      </c>
      <c r="S9291" s="226">
        <f t="shared" si="437"/>
        <v>157.50628519058228</v>
      </c>
      <c r="T9291" s="181">
        <f t="shared" si="435"/>
        <v>8226.4883907750955</v>
      </c>
      <c r="U9291" s="226">
        <f t="shared" si="436"/>
        <v>539.70952964551611</v>
      </c>
    </row>
    <row r="9292" spans="1:21" x14ac:dyDescent="0.25">
      <c r="A9292" s="156" t="s">
        <v>21423</v>
      </c>
      <c r="B9292" s="156" t="s">
        <v>300</v>
      </c>
      <c r="C9292" s="223">
        <v>6.7830357551574707</v>
      </c>
      <c r="D9292" s="221">
        <v>2.8260490894317627</v>
      </c>
      <c r="E9292" s="221">
        <v>2.4506485462188721</v>
      </c>
      <c r="F9292" s="221">
        <v>6.1393899917602539</v>
      </c>
      <c r="G9292" s="221">
        <v>9.2370033264160156</v>
      </c>
      <c r="H9292" s="221">
        <v>27.480209350585938</v>
      </c>
      <c r="I9292" s="221">
        <v>1.9639471769332886</v>
      </c>
      <c r="J9292" s="221">
        <v>1.5381494760513306</v>
      </c>
      <c r="K9292" s="180">
        <v>447.60028076171875</v>
      </c>
      <c r="L9292" s="181">
        <v>117.16222381591797</v>
      </c>
      <c r="M9292" s="181">
        <v>242.94677734375</v>
      </c>
      <c r="N9292" s="181">
        <v>482.089599609375</v>
      </c>
      <c r="O9292" s="181">
        <v>879.7310791015625</v>
      </c>
      <c r="P9292" s="181">
        <v>452.1650390625</v>
      </c>
      <c r="Q9292" s="181">
        <v>104.22872924804687</v>
      </c>
      <c r="R9292" s="181">
        <v>202.87831115722656</v>
      </c>
      <c r="S9292" s="226">
        <f t="shared" si="437"/>
        <v>2928.8020401000977</v>
      </c>
      <c r="T9292" s="181">
        <f t="shared" si="435"/>
        <v>27990.73385907233</v>
      </c>
      <c r="U9292" s="226">
        <f t="shared" si="436"/>
        <v>1836.3687016750762</v>
      </c>
    </row>
    <row r="9293" spans="1:21" x14ac:dyDescent="0.25">
      <c r="A9293" s="156" t="s">
        <v>21424</v>
      </c>
      <c r="B9293" s="156" t="s">
        <v>300</v>
      </c>
      <c r="C9293" s="223">
        <v>1.7334734201431274</v>
      </c>
      <c r="D9293" s="221">
        <v>14.590839385986328</v>
      </c>
      <c r="E9293" s="221">
        <v>3.0130274295806885</v>
      </c>
      <c r="F9293" s="221">
        <v>18.117910385131836</v>
      </c>
      <c r="G9293" s="221">
        <v>32.056755065917969</v>
      </c>
      <c r="H9293" s="221">
        <v>41.147666931152344</v>
      </c>
      <c r="I9293" s="221">
        <v>1.8388811349868774</v>
      </c>
      <c r="J9293" s="221">
        <v>1.413083553314209</v>
      </c>
      <c r="K9293" s="180">
        <v>943.1600341796875</v>
      </c>
      <c r="L9293" s="181">
        <v>249.706787109375</v>
      </c>
      <c r="M9293" s="181">
        <v>314.91683959960937</v>
      </c>
      <c r="N9293" s="181">
        <v>761.84429931640625</v>
      </c>
      <c r="O9293" s="181">
        <v>1837.014892578125</v>
      </c>
      <c r="P9293" s="181">
        <v>943.955322265625</v>
      </c>
      <c r="Q9293" s="181">
        <v>235.39239501953125</v>
      </c>
      <c r="R9293" s="181">
        <v>379.3316650390625</v>
      </c>
      <c r="S9293" s="226">
        <f t="shared" si="437"/>
        <v>5665.3222351074219</v>
      </c>
      <c r="T9293" s="181">
        <f t="shared" si="435"/>
        <v>118729.43592661788</v>
      </c>
      <c r="U9293" s="226">
        <f t="shared" si="436"/>
        <v>7789.3999207351762</v>
      </c>
    </row>
    <row r="9294" spans="1:21" x14ac:dyDescent="0.25">
      <c r="A9294" s="156" t="s">
        <v>21047</v>
      </c>
      <c r="B9294" s="156" t="s">
        <v>300</v>
      </c>
      <c r="C9294" s="223">
        <v>0.86070555448532104</v>
      </c>
      <c r="D9294" s="221">
        <v>0.2911069393157959</v>
      </c>
      <c r="E9294" s="221">
        <v>-8.42934250831604E-2</v>
      </c>
      <c r="F9294" s="221">
        <v>3.2662670612335205</v>
      </c>
      <c r="G9294" s="221">
        <v>17.826078414916992</v>
      </c>
      <c r="H9294" s="221">
        <v>43.124286651611328</v>
      </c>
      <c r="I9294" s="221">
        <v>-0.57099467515945435</v>
      </c>
      <c r="J9294" s="221">
        <v>-0.99679237604141235</v>
      </c>
      <c r="K9294" s="180">
        <v>865.16668701171875</v>
      </c>
      <c r="L9294" s="181">
        <v>201.90473937988281</v>
      </c>
      <c r="M9294" s="181">
        <v>207.75704956054687</v>
      </c>
      <c r="N9294" s="181">
        <v>362.84329223632812</v>
      </c>
      <c r="O9294" s="181">
        <v>1354.81005859375</v>
      </c>
      <c r="P9294" s="181">
        <v>952.95135498046875</v>
      </c>
      <c r="Q9294" s="181">
        <v>274.083251953125</v>
      </c>
      <c r="R9294" s="181">
        <v>813.47125244140625</v>
      </c>
      <c r="S9294" s="226">
        <f t="shared" si="437"/>
        <v>5032.9876861572266</v>
      </c>
      <c r="T9294" s="181">
        <f t="shared" si="435"/>
        <v>66249.995903360847</v>
      </c>
      <c r="U9294" s="226">
        <f t="shared" si="436"/>
        <v>4346.4176243311231</v>
      </c>
    </row>
    <row r="9295" spans="1:21" x14ac:dyDescent="0.25">
      <c r="A9295" s="156" t="s">
        <v>21170</v>
      </c>
      <c r="B9295" s="156" t="s">
        <v>300</v>
      </c>
      <c r="C9295" s="223">
        <v>5.4680787026882172E-2</v>
      </c>
      <c r="D9295" s="221">
        <v>15.06679630279541</v>
      </c>
      <c r="E9295" s="221">
        <v>5.5082316398620605</v>
      </c>
      <c r="F9295" s="221">
        <v>4.7363824844360352</v>
      </c>
      <c r="G9295" s="221">
        <v>12.347394943237305</v>
      </c>
      <c r="H9295" s="221">
        <v>11.57431697845459</v>
      </c>
      <c r="I9295" s="221">
        <v>4.7774338722229004</v>
      </c>
      <c r="J9295" s="221">
        <v>-0.26570913195610046</v>
      </c>
      <c r="K9295" s="180">
        <v>1404.346435546875</v>
      </c>
      <c r="L9295" s="181">
        <v>309.75433349609375</v>
      </c>
      <c r="M9295" s="181">
        <v>586.25286865234375</v>
      </c>
      <c r="N9295" s="181">
        <v>1311.2301025390625</v>
      </c>
      <c r="O9295" s="181">
        <v>3584.02880859375</v>
      </c>
      <c r="P9295" s="181">
        <v>1687.49609375</v>
      </c>
      <c r="Q9295" s="181">
        <v>453.22952270507812</v>
      </c>
      <c r="R9295" s="181">
        <v>1094.592041015625</v>
      </c>
      <c r="S9295" s="226">
        <f t="shared" si="437"/>
        <v>10430.930206298828</v>
      </c>
      <c r="T9295" s="181">
        <f t="shared" si="435"/>
        <v>79842.964955061965</v>
      </c>
      <c r="U9295" s="226">
        <f t="shared" si="436"/>
        <v>5238.20213612917</v>
      </c>
    </row>
    <row r="9296" spans="1:21" x14ac:dyDescent="0.25">
      <c r="A9296" s="156" t="s">
        <v>21425</v>
      </c>
      <c r="B9296" s="156" t="s">
        <v>300</v>
      </c>
      <c r="C9296" s="223">
        <v>5.2488865852355957</v>
      </c>
      <c r="D9296" s="221">
        <v>8.9240522384643555</v>
      </c>
      <c r="E9296" s="221">
        <v>7.186762809753418</v>
      </c>
      <c r="F9296" s="221">
        <v>14.119259834289551</v>
      </c>
      <c r="G9296" s="221">
        <v>40.213970184326172</v>
      </c>
      <c r="H9296" s="221">
        <v>35.433975219726563</v>
      </c>
      <c r="I9296" s="221">
        <v>18.303859710693359</v>
      </c>
      <c r="J9296" s="221">
        <v>8.6584224700927734</v>
      </c>
      <c r="K9296" s="180">
        <v>1699</v>
      </c>
      <c r="L9296" s="181">
        <v>452</v>
      </c>
      <c r="M9296" s="181">
        <v>1103</v>
      </c>
      <c r="N9296" s="181">
        <v>1685</v>
      </c>
      <c r="O9296" s="181">
        <v>3472</v>
      </c>
      <c r="P9296" s="181">
        <v>1548</v>
      </c>
      <c r="Q9296" s="181">
        <v>348</v>
      </c>
      <c r="R9296" s="181">
        <v>945</v>
      </c>
      <c r="S9296" s="226">
        <f t="shared" si="437"/>
        <v>11252</v>
      </c>
      <c r="T9296" s="181">
        <f t="shared" si="435"/>
        <v>253696.13265371323</v>
      </c>
      <c r="U9296" s="226">
        <f t="shared" si="436"/>
        <v>16644.066571705363</v>
      </c>
    </row>
    <row r="9297" spans="1:21" x14ac:dyDescent="0.25">
      <c r="A9297" s="156" t="s">
        <v>21426</v>
      </c>
      <c r="B9297" s="156" t="s">
        <v>300</v>
      </c>
      <c r="C9297" s="223">
        <v>2.6189370155334473</v>
      </c>
      <c r="D9297" s="221">
        <v>26.184270858764648</v>
      </c>
      <c r="E9297" s="221">
        <v>19.834733963012695</v>
      </c>
      <c r="F9297" s="221">
        <v>11.532123565673828</v>
      </c>
      <c r="G9297" s="221">
        <v>26.922601699829102</v>
      </c>
      <c r="H9297" s="221">
        <v>16.931137084960937</v>
      </c>
      <c r="I9297" s="221">
        <v>23.654951095581055</v>
      </c>
      <c r="J9297" s="221">
        <v>0.86379623413085938</v>
      </c>
      <c r="K9297" s="180">
        <v>1746</v>
      </c>
      <c r="L9297" s="181">
        <v>494</v>
      </c>
      <c r="M9297" s="181">
        <v>536</v>
      </c>
      <c r="N9297" s="181">
        <v>1022</v>
      </c>
      <c r="O9297" s="181">
        <v>3035</v>
      </c>
      <c r="P9297" s="181">
        <v>1691</v>
      </c>
      <c r="Q9297" s="181">
        <v>449</v>
      </c>
      <c r="R9297" s="181">
        <v>900</v>
      </c>
      <c r="S9297" s="226">
        <f t="shared" si="437"/>
        <v>9873</v>
      </c>
      <c r="T9297" s="181">
        <f t="shared" si="435"/>
        <v>161664.08014392853</v>
      </c>
      <c r="U9297" s="226">
        <f t="shared" si="436"/>
        <v>10606.18340541217</v>
      </c>
    </row>
    <row r="9298" spans="1:21" x14ac:dyDescent="0.25">
      <c r="A9298" s="156" t="s">
        <v>21427</v>
      </c>
      <c r="B9298" s="156" t="s">
        <v>300</v>
      </c>
      <c r="C9298" s="223">
        <v>-0.88670444488525391</v>
      </c>
      <c r="D9298" s="221">
        <v>-3.405407190322876</v>
      </c>
      <c r="E9298" s="221">
        <v>19.311134338378906</v>
      </c>
      <c r="F9298" s="221">
        <v>7.4351582527160645</v>
      </c>
      <c r="G9298" s="221">
        <v>13.544706344604492</v>
      </c>
      <c r="H9298" s="221">
        <v>12.321331024169922</v>
      </c>
      <c r="I9298" s="221">
        <v>14.925898551940918</v>
      </c>
      <c r="J9298" s="221">
        <v>6.0924677848815918</v>
      </c>
      <c r="K9298" s="180">
        <v>1314</v>
      </c>
      <c r="L9298" s="181">
        <v>353</v>
      </c>
      <c r="M9298" s="181">
        <v>470</v>
      </c>
      <c r="N9298" s="181">
        <v>1150</v>
      </c>
      <c r="O9298" s="181">
        <v>2616</v>
      </c>
      <c r="P9298" s="181">
        <v>1594</v>
      </c>
      <c r="Q9298" s="181">
        <v>337</v>
      </c>
      <c r="R9298" s="181">
        <v>770</v>
      </c>
      <c r="S9298" s="226">
        <f t="shared" si="437"/>
        <v>8604</v>
      </c>
      <c r="T9298" s="181">
        <f t="shared" si="435"/>
        <v>80053.808207273483</v>
      </c>
      <c r="U9298" s="226">
        <f t="shared" si="436"/>
        <v>5252.0347834355971</v>
      </c>
    </row>
    <row r="9299" spans="1:21" x14ac:dyDescent="0.25">
      <c r="A9299" s="156" t="s">
        <v>21428</v>
      </c>
      <c r="B9299" s="156" t="s">
        <v>300</v>
      </c>
      <c r="C9299" s="223">
        <v>1.0282278060913086</v>
      </c>
      <c r="D9299" s="221">
        <v>4.0509657859802246</v>
      </c>
      <c r="E9299" s="221">
        <v>-1.9639418125152588</v>
      </c>
      <c r="F9299" s="221">
        <v>9.2360782623291016</v>
      </c>
      <c r="G9299" s="221">
        <v>15.172610282897949</v>
      </c>
      <c r="H9299" s="221">
        <v>22.696929931640625</v>
      </c>
      <c r="I9299" s="221">
        <v>34.914497375488281</v>
      </c>
      <c r="J9299" s="221">
        <v>-0.34260693192481995</v>
      </c>
      <c r="K9299" s="180">
        <v>1697.8031005859375</v>
      </c>
      <c r="L9299" s="181">
        <v>429.06173706054687</v>
      </c>
      <c r="M9299" s="181">
        <v>452.35922241210937</v>
      </c>
      <c r="N9299" s="181">
        <v>1166.81494140625</v>
      </c>
      <c r="O9299" s="181">
        <v>3254.850830078125</v>
      </c>
      <c r="P9299" s="181">
        <v>1858.9439697265625</v>
      </c>
      <c r="Q9299" s="181">
        <v>399.93991088867187</v>
      </c>
      <c r="R9299" s="181">
        <v>746.48974609375</v>
      </c>
      <c r="S9299" s="226">
        <f t="shared" si="437"/>
        <v>10006.263458251953</v>
      </c>
      <c r="T9299" s="181">
        <f t="shared" si="435"/>
        <v>118657.08230843204</v>
      </c>
      <c r="U9299" s="226">
        <f t="shared" si="436"/>
        <v>7784.6530669885615</v>
      </c>
    </row>
    <row r="9300" spans="1:21" x14ac:dyDescent="0.25">
      <c r="A9300" s="156" t="s">
        <v>21429</v>
      </c>
      <c r="B9300" s="156" t="s">
        <v>303</v>
      </c>
      <c r="C9300" s="223">
        <v>3.8860235214233398</v>
      </c>
      <c r="D9300" s="221">
        <v>6.7349257469177246</v>
      </c>
      <c r="E9300" s="221">
        <v>9.3786554336547852</v>
      </c>
      <c r="F9300" s="221">
        <v>9.5727758407592773</v>
      </c>
      <c r="G9300" s="221">
        <v>47.298744201660156</v>
      </c>
      <c r="H9300" s="221">
        <v>18.274894714355469</v>
      </c>
      <c r="I9300" s="221">
        <v>3.5941081047058105</v>
      </c>
      <c r="J9300" s="221">
        <v>1.5115146636962891</v>
      </c>
      <c r="K9300" s="180">
        <v>1324</v>
      </c>
      <c r="L9300" s="181">
        <v>296</v>
      </c>
      <c r="M9300" s="181">
        <v>668</v>
      </c>
      <c r="N9300" s="181">
        <v>968</v>
      </c>
      <c r="O9300" s="181">
        <v>2198</v>
      </c>
      <c r="P9300" s="181">
        <v>1149</v>
      </c>
      <c r="Q9300" s="181">
        <v>280</v>
      </c>
      <c r="R9300" s="181">
        <v>737</v>
      </c>
      <c r="S9300" s="226">
        <f t="shared" si="437"/>
        <v>7620</v>
      </c>
      <c r="T9300" s="181">
        <f t="shared" si="435"/>
        <v>149750.85236549377</v>
      </c>
      <c r="U9300" s="226">
        <f t="shared" si="436"/>
        <v>9824.6005166465402</v>
      </c>
    </row>
    <row r="9301" spans="1:21" x14ac:dyDescent="0.25">
      <c r="A9301" s="156" t="s">
        <v>21430</v>
      </c>
      <c r="B9301" s="156" t="s">
        <v>303</v>
      </c>
      <c r="C9301" s="223">
        <v>1.6818336248397827</v>
      </c>
      <c r="D9301" s="221">
        <v>12.74663257598877</v>
      </c>
      <c r="E9301" s="221">
        <v>2.2739429473876953</v>
      </c>
      <c r="F9301" s="221">
        <v>5.1938991546630859</v>
      </c>
      <c r="G9301" s="221">
        <v>38.386932373046875</v>
      </c>
      <c r="H9301" s="221">
        <v>41.250484466552734</v>
      </c>
      <c r="I9301" s="221">
        <v>1.7872415781021118</v>
      </c>
      <c r="J9301" s="221">
        <v>1.3614438772201538</v>
      </c>
      <c r="K9301" s="180">
        <v>1214</v>
      </c>
      <c r="L9301" s="181">
        <v>368</v>
      </c>
      <c r="M9301" s="181">
        <v>654</v>
      </c>
      <c r="N9301" s="181">
        <v>951</v>
      </c>
      <c r="O9301" s="181">
        <v>2115</v>
      </c>
      <c r="P9301" s="181">
        <v>956</v>
      </c>
      <c r="Q9301" s="181">
        <v>271</v>
      </c>
      <c r="R9301" s="181">
        <v>809</v>
      </c>
      <c r="S9301" s="226">
        <f t="shared" si="437"/>
        <v>7338</v>
      </c>
      <c r="T9301" s="181">
        <f t="shared" si="435"/>
        <v>135368.63927555084</v>
      </c>
      <c r="U9301" s="226">
        <f t="shared" si="436"/>
        <v>8881.0366175302443</v>
      </c>
    </row>
    <row r="9302" spans="1:21" x14ac:dyDescent="0.25">
      <c r="A9302" s="156" t="s">
        <v>21099</v>
      </c>
      <c r="B9302" s="156" t="s">
        <v>303</v>
      </c>
      <c r="C9302" s="223">
        <v>2.3457033634185791</v>
      </c>
      <c r="D9302" s="221">
        <v>2.0135719776153564</v>
      </c>
      <c r="E9302" s="221">
        <v>14.503194808959961</v>
      </c>
      <c r="F9302" s="221">
        <v>10.747489929199219</v>
      </c>
      <c r="G9302" s="221">
        <v>24.837007522583008</v>
      </c>
      <c r="H9302" s="221">
        <v>14.248029708862305</v>
      </c>
      <c r="I9302" s="221">
        <v>1.1514703035354614</v>
      </c>
      <c r="J9302" s="221">
        <v>0.72567260265350342</v>
      </c>
      <c r="K9302" s="180">
        <v>1156.6251220703125</v>
      </c>
      <c r="L9302" s="181">
        <v>778.88140869140625</v>
      </c>
      <c r="M9302" s="181">
        <v>628.884765625</v>
      </c>
      <c r="N9302" s="181">
        <v>745.8546142578125</v>
      </c>
      <c r="O9302" s="181">
        <v>1734.5936279296875</v>
      </c>
      <c r="P9302" s="181">
        <v>1161.4415283203125</v>
      </c>
      <c r="Q9302" s="181">
        <v>340.58859252929687</v>
      </c>
      <c r="R9302" s="181">
        <v>838.0543212890625</v>
      </c>
      <c r="S9302" s="226">
        <f t="shared" si="437"/>
        <v>7384.9239807128906</v>
      </c>
      <c r="T9302" s="181">
        <f t="shared" si="435"/>
        <v>82049.035537754185</v>
      </c>
      <c r="U9302" s="226">
        <f t="shared" si="436"/>
        <v>5382.9342818506375</v>
      </c>
    </row>
    <row r="9303" spans="1:21" x14ac:dyDescent="0.25">
      <c r="A9303" s="156" t="s">
        <v>21431</v>
      </c>
      <c r="B9303" s="156" t="s">
        <v>303</v>
      </c>
      <c r="C9303" s="223">
        <v>0.3680088222026825</v>
      </c>
      <c r="D9303" s="221">
        <v>0.85066342353820801</v>
      </c>
      <c r="E9303" s="221">
        <v>8.2756729125976562</v>
      </c>
      <c r="F9303" s="221">
        <v>11.553594589233398</v>
      </c>
      <c r="G9303" s="221">
        <v>22.708402633666992</v>
      </c>
      <c r="H9303" s="221">
        <v>14.099787712097168</v>
      </c>
      <c r="I9303" s="221">
        <v>-0.11445876210927963</v>
      </c>
      <c r="J9303" s="221">
        <v>3.4031853675842285</v>
      </c>
      <c r="K9303" s="180">
        <v>2557</v>
      </c>
      <c r="L9303" s="181">
        <v>782</v>
      </c>
      <c r="M9303" s="181">
        <v>956</v>
      </c>
      <c r="N9303" s="181">
        <v>1204</v>
      </c>
      <c r="O9303" s="181">
        <v>3404</v>
      </c>
      <c r="P9303" s="181">
        <v>2507</v>
      </c>
      <c r="Q9303" s="181">
        <v>577</v>
      </c>
      <c r="R9303" s="181">
        <v>1531</v>
      </c>
      <c r="S9303" s="226">
        <f t="shared" si="437"/>
        <v>13518</v>
      </c>
      <c r="T9303" s="181">
        <f t="shared" si="435"/>
        <v>141220.09299672395</v>
      </c>
      <c r="U9303" s="226">
        <f t="shared" si="436"/>
        <v>9264.9288915579109</v>
      </c>
    </row>
    <row r="9304" spans="1:21" x14ac:dyDescent="0.25">
      <c r="A9304" s="156" t="s">
        <v>21432</v>
      </c>
      <c r="B9304" s="156" t="s">
        <v>303</v>
      </c>
      <c r="C9304" s="223">
        <v>0.46582579612731934</v>
      </c>
      <c r="D9304" s="221">
        <v>11.329608917236328</v>
      </c>
      <c r="E9304" s="221">
        <v>6.6082491874694824</v>
      </c>
      <c r="F9304" s="221">
        <v>12.639405250549316</v>
      </c>
      <c r="G9304" s="221">
        <v>37.284603118896484</v>
      </c>
      <c r="H9304" s="221">
        <v>25.06828498840332</v>
      </c>
      <c r="I9304" s="221">
        <v>14.348709106445313</v>
      </c>
      <c r="J9304" s="221">
        <v>8.0107279121875763E-2</v>
      </c>
      <c r="K9304" s="180">
        <v>2276</v>
      </c>
      <c r="L9304" s="181">
        <v>730</v>
      </c>
      <c r="M9304" s="181">
        <v>739</v>
      </c>
      <c r="N9304" s="181">
        <v>881</v>
      </c>
      <c r="O9304" s="181">
        <v>2729</v>
      </c>
      <c r="P9304" s="181">
        <v>1928</v>
      </c>
      <c r="Q9304" s="181">
        <v>437</v>
      </c>
      <c r="R9304" s="181">
        <v>1136</v>
      </c>
      <c r="S9304" s="226">
        <f t="shared" si="437"/>
        <v>10856</v>
      </c>
      <c r="T9304" s="181">
        <f t="shared" si="435"/>
        <v>181792.36931455135</v>
      </c>
      <c r="U9304" s="226">
        <f t="shared" si="436"/>
        <v>11926.726140636552</v>
      </c>
    </row>
    <row r="9305" spans="1:21" x14ac:dyDescent="0.25">
      <c r="A9305" s="156" t="s">
        <v>21433</v>
      </c>
      <c r="B9305" s="156" t="s">
        <v>303</v>
      </c>
      <c r="C9305" s="223">
        <v>0.67284697294235229</v>
      </c>
      <c r="D9305" s="221">
        <v>-2.3108067512512207</v>
      </c>
      <c r="E9305" s="221">
        <v>-0.69833225011825562</v>
      </c>
      <c r="F9305" s="221">
        <v>20.427864074707031</v>
      </c>
      <c r="G9305" s="221">
        <v>22.080787658691406</v>
      </c>
      <c r="H9305" s="221">
        <v>13.435012817382812</v>
      </c>
      <c r="I9305" s="221">
        <v>12.466777801513672</v>
      </c>
      <c r="J9305" s="221">
        <v>-1.6108312606811523</v>
      </c>
      <c r="K9305" s="180">
        <v>1528</v>
      </c>
      <c r="L9305" s="181">
        <v>562</v>
      </c>
      <c r="M9305" s="181">
        <v>515</v>
      </c>
      <c r="N9305" s="181">
        <v>572</v>
      </c>
      <c r="O9305" s="181">
        <v>1778</v>
      </c>
      <c r="P9305" s="181">
        <v>1664</v>
      </c>
      <c r="Q9305" s="181">
        <v>478</v>
      </c>
      <c r="R9305" s="181">
        <v>1188</v>
      </c>
      <c r="S9305" s="226">
        <f t="shared" si="437"/>
        <v>8285</v>
      </c>
      <c r="T9305" s="181">
        <f t="shared" si="435"/>
        <v>76715.487959086895</v>
      </c>
      <c r="U9305" s="226">
        <f t="shared" si="436"/>
        <v>5033.0199176302458</v>
      </c>
    </row>
    <row r="9306" spans="1:21" x14ac:dyDescent="0.25">
      <c r="A9306" s="156" t="s">
        <v>21434</v>
      </c>
      <c r="B9306" s="156" t="s">
        <v>303</v>
      </c>
      <c r="C9306" s="223">
        <v>-1.2014675140380859</v>
      </c>
      <c r="D9306" s="221">
        <v>1.5016480684280396</v>
      </c>
      <c r="E9306" s="221">
        <v>1.643984317779541</v>
      </c>
      <c r="F9306" s="221">
        <v>8.1847600936889648</v>
      </c>
      <c r="G9306" s="221">
        <v>20.147148132324219</v>
      </c>
      <c r="H9306" s="221">
        <v>3.4135079383850098</v>
      </c>
      <c r="I9306" s="221">
        <v>-1.4767218828201294</v>
      </c>
      <c r="J9306" s="221">
        <v>-1.9025195837020874</v>
      </c>
      <c r="K9306" s="180">
        <v>1327</v>
      </c>
      <c r="L9306" s="181">
        <v>492</v>
      </c>
      <c r="M9306" s="181">
        <v>454</v>
      </c>
      <c r="N9306" s="181">
        <v>541</v>
      </c>
      <c r="O9306" s="181">
        <v>1571</v>
      </c>
      <c r="P9306" s="181">
        <v>1543</v>
      </c>
      <c r="Q9306" s="181">
        <v>457</v>
      </c>
      <c r="R9306" s="181">
        <v>1280</v>
      </c>
      <c r="S9306" s="226">
        <f t="shared" si="437"/>
        <v>7665</v>
      </c>
      <c r="T9306" s="181">
        <f t="shared" si="435"/>
        <v>38126.913046717644</v>
      </c>
      <c r="U9306" s="226">
        <f t="shared" si="436"/>
        <v>2501.3659935817004</v>
      </c>
    </row>
    <row r="9307" spans="1:21" x14ac:dyDescent="0.25">
      <c r="A9307" s="156" t="s">
        <v>21269</v>
      </c>
      <c r="B9307" s="156" t="s">
        <v>303</v>
      </c>
      <c r="C9307" s="223">
        <v>1.6477956771850586</v>
      </c>
      <c r="D9307" s="221">
        <v>6.9979286193847656</v>
      </c>
      <c r="E9307" s="221">
        <v>17.461471557617188</v>
      </c>
      <c r="F9307" s="221">
        <v>12.480171203613281</v>
      </c>
      <c r="G9307" s="221">
        <v>18.689582824707031</v>
      </c>
      <c r="H9307" s="221">
        <v>5.3772425651550293</v>
      </c>
      <c r="I9307" s="221">
        <v>-0.54722386598587036</v>
      </c>
      <c r="J9307" s="221">
        <v>0.11791132390499115</v>
      </c>
      <c r="K9307" s="180">
        <v>2876.15771484375</v>
      </c>
      <c r="L9307" s="181">
        <v>895.24774169921875</v>
      </c>
      <c r="M9307" s="181">
        <v>869.327392578125</v>
      </c>
      <c r="N9307" s="181">
        <v>1091.6439208984375</v>
      </c>
      <c r="O9307" s="181">
        <v>3080.529541015625</v>
      </c>
      <c r="P9307" s="181">
        <v>2525.236572265625</v>
      </c>
      <c r="Q9307" s="181">
        <v>559.28057861328125</v>
      </c>
      <c r="R9307" s="181">
        <v>1445.555908203125</v>
      </c>
      <c r="S9307" s="226">
        <f t="shared" si="437"/>
        <v>13342.979370117188</v>
      </c>
      <c r="T9307" s="181">
        <f t="shared" si="435"/>
        <v>110824.85592321165</v>
      </c>
      <c r="U9307" s="226">
        <f t="shared" si="436"/>
        <v>7270.8096118413268</v>
      </c>
    </row>
    <row r="9308" spans="1:21" x14ac:dyDescent="0.25">
      <c r="A9308" s="156" t="s">
        <v>21435</v>
      </c>
      <c r="B9308" s="156" t="s">
        <v>303</v>
      </c>
      <c r="C9308" s="223">
        <v>2.9440169334411621</v>
      </c>
      <c r="D9308" s="221">
        <v>2.0175237655639648</v>
      </c>
      <c r="E9308" s="221">
        <v>1.0821341276168823</v>
      </c>
      <c r="F9308" s="221">
        <v>17.047208786010742</v>
      </c>
      <c r="G9308" s="221">
        <v>19.285442352294922</v>
      </c>
      <c r="H9308" s="221">
        <v>14.649364471435547</v>
      </c>
      <c r="I9308" s="221">
        <v>4.0499735623598099E-2</v>
      </c>
      <c r="J9308" s="221">
        <v>0.41172590851783752</v>
      </c>
      <c r="K9308" s="180">
        <v>3200</v>
      </c>
      <c r="L9308" s="181">
        <v>1001</v>
      </c>
      <c r="M9308" s="181">
        <v>966</v>
      </c>
      <c r="N9308" s="181">
        <v>1117</v>
      </c>
      <c r="O9308" s="181">
        <v>3481</v>
      </c>
      <c r="P9308" s="181">
        <v>2850</v>
      </c>
      <c r="Q9308" s="181">
        <v>691</v>
      </c>
      <c r="R9308" s="181">
        <v>1772</v>
      </c>
      <c r="S9308" s="226">
        <f t="shared" si="437"/>
        <v>15078</v>
      </c>
      <c r="T9308" s="181">
        <f t="shared" si="435"/>
        <v>141168.3464567326</v>
      </c>
      <c r="U9308" s="226">
        <f t="shared" si="436"/>
        <v>9261.5339921266022</v>
      </c>
    </row>
    <row r="9309" spans="1:21" x14ac:dyDescent="0.25">
      <c r="A9309" s="156" t="s">
        <v>21436</v>
      </c>
      <c r="B9309" s="156" t="s">
        <v>303</v>
      </c>
      <c r="C9309" s="223">
        <v>3.3727149963378906</v>
      </c>
      <c r="D9309" s="221">
        <v>14.661694526672363</v>
      </c>
      <c r="E9309" s="221">
        <v>7.5158596038818359</v>
      </c>
      <c r="F9309" s="221">
        <v>22.168601989746094</v>
      </c>
      <c r="G9309" s="221">
        <v>23.398054122924805</v>
      </c>
      <c r="H9309" s="221">
        <v>29.790044784545898</v>
      </c>
      <c r="I9309" s="221">
        <v>1.3200051784515381</v>
      </c>
      <c r="J9309" s="221">
        <v>0.89420753717422485</v>
      </c>
      <c r="K9309" s="180">
        <v>2249</v>
      </c>
      <c r="L9309" s="181">
        <v>724</v>
      </c>
      <c r="M9309" s="181">
        <v>773</v>
      </c>
      <c r="N9309" s="181">
        <v>959</v>
      </c>
      <c r="O9309" s="181">
        <v>2425</v>
      </c>
      <c r="P9309" s="181">
        <v>1806</v>
      </c>
      <c r="Q9309" s="181">
        <v>394</v>
      </c>
      <c r="R9309" s="181">
        <v>1121</v>
      </c>
      <c r="S9309" s="226">
        <f t="shared" si="437"/>
        <v>10451</v>
      </c>
      <c r="T9309" s="181">
        <f t="shared" si="435"/>
        <v>157333.34246450663</v>
      </c>
      <c r="U9309" s="226">
        <f t="shared" si="436"/>
        <v>10322.05969612694</v>
      </c>
    </row>
    <row r="9310" spans="1:21" x14ac:dyDescent="0.25">
      <c r="A9310" s="156" t="s">
        <v>21437</v>
      </c>
      <c r="B9310" s="156" t="s">
        <v>303</v>
      </c>
      <c r="C9310" s="223">
        <v>-0.1625656932592392</v>
      </c>
      <c r="D9310" s="221">
        <v>28.223989486694336</v>
      </c>
      <c r="E9310" s="221">
        <v>8.4286737442016602</v>
      </c>
      <c r="F9310" s="221">
        <v>4.9615473747253418</v>
      </c>
      <c r="G9310" s="221">
        <v>18.245779037475586</v>
      </c>
      <c r="H9310" s="221">
        <v>8.3874387741088867</v>
      </c>
      <c r="I9310" s="221">
        <v>-0.67089354991912842</v>
      </c>
      <c r="J9310" s="221">
        <v>0.55478167533874512</v>
      </c>
      <c r="K9310" s="180">
        <v>1643</v>
      </c>
      <c r="L9310" s="181">
        <v>614</v>
      </c>
      <c r="M9310" s="181">
        <v>605</v>
      </c>
      <c r="N9310" s="181">
        <v>580</v>
      </c>
      <c r="O9310" s="181">
        <v>1644</v>
      </c>
      <c r="P9310" s="181">
        <v>1779</v>
      </c>
      <c r="Q9310" s="181">
        <v>522</v>
      </c>
      <c r="R9310" s="181">
        <v>1526</v>
      </c>
      <c r="S9310" s="226">
        <f t="shared" si="437"/>
        <v>8913</v>
      </c>
      <c r="T9310" s="181">
        <f t="shared" si="435"/>
        <v>70453.183923646808</v>
      </c>
      <c r="U9310" s="226">
        <f t="shared" si="436"/>
        <v>4622.1732714167038</v>
      </c>
    </row>
    <row r="9311" spans="1:21" x14ac:dyDescent="0.25">
      <c r="A9311" s="156" t="s">
        <v>21438</v>
      </c>
      <c r="B9311" s="156" t="s">
        <v>303</v>
      </c>
      <c r="C9311" s="223">
        <v>1.6466796398162842</v>
      </c>
      <c r="D9311" s="221">
        <v>19.691781997680664</v>
      </c>
      <c r="E9311" s="221">
        <v>15.673057556152344</v>
      </c>
      <c r="F9311" s="221">
        <v>23.747919082641602</v>
      </c>
      <c r="G9311" s="221">
        <v>33.865371704101563</v>
      </c>
      <c r="H9311" s="221">
        <v>19.82014274597168</v>
      </c>
      <c r="I9311" s="221">
        <v>3.675915002822876</v>
      </c>
      <c r="J9311" s="221">
        <v>2.5148661136627197</v>
      </c>
      <c r="K9311" s="180">
        <v>2473</v>
      </c>
      <c r="L9311" s="181">
        <v>786</v>
      </c>
      <c r="M9311" s="181">
        <v>846</v>
      </c>
      <c r="N9311" s="181">
        <v>974</v>
      </c>
      <c r="O9311" s="181">
        <v>2774</v>
      </c>
      <c r="P9311" s="181">
        <v>2055</v>
      </c>
      <c r="Q9311" s="181">
        <v>532</v>
      </c>
      <c r="R9311" s="181">
        <v>1501</v>
      </c>
      <c r="S9311" s="226">
        <f t="shared" si="437"/>
        <v>11941</v>
      </c>
      <c r="T9311" s="181">
        <f t="shared" si="435"/>
        <v>196343.19454669952</v>
      </c>
      <c r="U9311" s="226">
        <f t="shared" si="436"/>
        <v>12881.35205985661</v>
      </c>
    </row>
    <row r="9312" spans="1:21" x14ac:dyDescent="0.25">
      <c r="A9312" s="156" t="s">
        <v>21439</v>
      </c>
      <c r="B9312" s="156" t="s">
        <v>303</v>
      </c>
      <c r="C9312" s="223">
        <v>1.2711498737335205</v>
      </c>
      <c r="D9312" s="221">
        <v>12.746152877807617</v>
      </c>
      <c r="E9312" s="221">
        <v>5.6204581260681152</v>
      </c>
      <c r="F9312" s="221">
        <v>9.2269563674926758</v>
      </c>
      <c r="G9312" s="221">
        <v>21.887235641479492</v>
      </c>
      <c r="H9312" s="221">
        <v>8.1679582595825195</v>
      </c>
      <c r="I9312" s="221">
        <v>1.9023689031600952</v>
      </c>
      <c r="J9312" s="221">
        <v>1.4765712022781372</v>
      </c>
      <c r="K9312" s="180">
        <v>1925</v>
      </c>
      <c r="L9312" s="181">
        <v>756</v>
      </c>
      <c r="M9312" s="181">
        <v>940</v>
      </c>
      <c r="N9312" s="181">
        <v>1100</v>
      </c>
      <c r="O9312" s="181">
        <v>2358</v>
      </c>
      <c r="P9312" s="181">
        <v>2387</v>
      </c>
      <c r="Q9312" s="181">
        <v>665</v>
      </c>
      <c r="R9312" s="181">
        <v>1679</v>
      </c>
      <c r="S9312" s="226">
        <f t="shared" si="437"/>
        <v>11810</v>
      </c>
      <c r="T9312" s="181">
        <f t="shared" si="435"/>
        <v>102367.19410276413</v>
      </c>
      <c r="U9312" s="226">
        <f t="shared" si="436"/>
        <v>6715.933647008841</v>
      </c>
    </row>
    <row r="9313" spans="1:21" x14ac:dyDescent="0.25">
      <c r="A9313" s="156" t="s">
        <v>21101</v>
      </c>
      <c r="B9313" s="156" t="s">
        <v>303</v>
      </c>
      <c r="C9313" s="223">
        <v>2.1272926330566406</v>
      </c>
      <c r="D9313" s="221">
        <v>4.9821739196777344</v>
      </c>
      <c r="E9313" s="221">
        <v>6.5173916816711426</v>
      </c>
      <c r="F9313" s="221">
        <v>8.1338987350463867</v>
      </c>
      <c r="G9313" s="221">
        <v>13.872893333435059</v>
      </c>
      <c r="H9313" s="221">
        <v>8.6972208023071289</v>
      </c>
      <c r="I9313" s="221">
        <v>7.7444725036621094</v>
      </c>
      <c r="J9313" s="221">
        <v>0.3879551887512207</v>
      </c>
      <c r="K9313" s="180">
        <v>1982.0562744140625</v>
      </c>
      <c r="L9313" s="181">
        <v>727.34649658203125</v>
      </c>
      <c r="M9313" s="181">
        <v>975.473876953125</v>
      </c>
      <c r="N9313" s="181">
        <v>1059.9112548828125</v>
      </c>
      <c r="O9313" s="181">
        <v>2406.465087890625</v>
      </c>
      <c r="P9313" s="181">
        <v>2197.59375</v>
      </c>
      <c r="Q9313" s="181">
        <v>544.39886474609375</v>
      </c>
      <c r="R9313" s="181">
        <v>1478.394775390625</v>
      </c>
      <c r="S9313" s="226">
        <f t="shared" si="437"/>
        <v>11371.640380859375</v>
      </c>
      <c r="T9313" s="181">
        <f t="shared" si="435"/>
        <v>80106.161119047902</v>
      </c>
      <c r="U9313" s="226">
        <f t="shared" si="436"/>
        <v>5255.4694646807593</v>
      </c>
    </row>
    <row r="9314" spans="1:21" x14ac:dyDescent="0.25">
      <c r="A9314" s="156" t="s">
        <v>21440</v>
      </c>
      <c r="B9314" s="156" t="s">
        <v>303</v>
      </c>
      <c r="C9314" s="223">
        <v>-3.5221215337514877E-2</v>
      </c>
      <c r="D9314" s="221">
        <v>0.93228816986083984</v>
      </c>
      <c r="E9314" s="221">
        <v>139.60261535644531</v>
      </c>
      <c r="F9314" s="221">
        <v>3.9074480533599854</v>
      </c>
      <c r="G9314" s="221">
        <v>8.0762882232666016</v>
      </c>
      <c r="H9314" s="221">
        <v>2.5218117237091064</v>
      </c>
      <c r="I9314" s="221">
        <v>7.0186570286750793E-2</v>
      </c>
      <c r="J9314" s="221">
        <v>-0.35561111569404602</v>
      </c>
      <c r="K9314" s="180">
        <v>45.962326049804688</v>
      </c>
      <c r="L9314" s="181">
        <v>16.037393569946289</v>
      </c>
      <c r="M9314" s="181">
        <v>13.393322944641113</v>
      </c>
      <c r="N9314" s="181">
        <v>13.93696403503418</v>
      </c>
      <c r="O9314" s="181">
        <v>53.17791748046875</v>
      </c>
      <c r="P9314" s="181">
        <v>48.705242156982422</v>
      </c>
      <c r="Q9314" s="181">
        <v>12.306042671203613</v>
      </c>
      <c r="R9314" s="181">
        <v>33.409175872802734</v>
      </c>
      <c r="S9314" s="226">
        <f t="shared" si="437"/>
        <v>236.92838478088379</v>
      </c>
      <c r="T9314" s="181">
        <f t="shared" si="435"/>
        <v>2478.8221816765495</v>
      </c>
      <c r="U9314" s="226">
        <f t="shared" si="436"/>
        <v>162.6263710829198</v>
      </c>
    </row>
    <row r="9315" spans="1:21" x14ac:dyDescent="0.25">
      <c r="A9315" s="156" t="s">
        <v>21441</v>
      </c>
      <c r="B9315" s="156" t="s">
        <v>303</v>
      </c>
      <c r="C9315" s="223">
        <v>-2.1453249454498291</v>
      </c>
      <c r="D9315" s="221">
        <v>7.2226223945617676</v>
      </c>
      <c r="E9315" s="221">
        <v>0.22370806336402893</v>
      </c>
      <c r="F9315" s="221">
        <v>16.257074356079102</v>
      </c>
      <c r="G9315" s="221">
        <v>13.696626663208008</v>
      </c>
      <c r="H9315" s="221">
        <v>2.399378776550293</v>
      </c>
      <c r="I9315" s="221">
        <v>-2.2960808277130127</v>
      </c>
      <c r="J9315" s="221">
        <v>-2.7218785285949707</v>
      </c>
      <c r="K9315" s="180">
        <v>1328.037841796875</v>
      </c>
      <c r="L9315" s="181">
        <v>434.67025756835937</v>
      </c>
      <c r="M9315" s="181">
        <v>316.71954345703125</v>
      </c>
      <c r="N9315" s="181">
        <v>345.11508178710937</v>
      </c>
      <c r="O9315" s="181">
        <v>1434.339111328125</v>
      </c>
      <c r="P9315" s="181">
        <v>1451.813232421875</v>
      </c>
      <c r="Q9315" s="181">
        <v>399.72189331054687</v>
      </c>
      <c r="R9315" s="181">
        <v>1091.408203125</v>
      </c>
      <c r="S9315" s="226">
        <f t="shared" si="437"/>
        <v>6801.8251647949219</v>
      </c>
      <c r="T9315" s="181">
        <f t="shared" si="435"/>
        <v>25212.383531789594</v>
      </c>
      <c r="U9315" s="226">
        <f t="shared" si="436"/>
        <v>1654.0913948706659</v>
      </c>
    </row>
    <row r="9316" spans="1:21" x14ac:dyDescent="0.25">
      <c r="A9316" s="156" t="s">
        <v>21442</v>
      </c>
      <c r="B9316" s="156" t="s">
        <v>303</v>
      </c>
      <c r="C9316" s="223">
        <v>-1.2109458446502686</v>
      </c>
      <c r="D9316" s="221">
        <v>-0.24343641102313995</v>
      </c>
      <c r="E9316" s="221">
        <v>-0.61883676052093506</v>
      </c>
      <c r="F9316" s="221">
        <v>2.7317235469818115</v>
      </c>
      <c r="G9316" s="221">
        <v>6.9005641937255859</v>
      </c>
      <c r="H9316" s="221">
        <v>1.3460870981216431</v>
      </c>
      <c r="I9316" s="221">
        <v>-1.105538010597229</v>
      </c>
      <c r="J9316" s="221">
        <v>25.341686248779297</v>
      </c>
      <c r="K9316" s="180">
        <v>125.64894866943359</v>
      </c>
      <c r="L9316" s="181">
        <v>42.2882080078125</v>
      </c>
      <c r="M9316" s="181">
        <v>32.996959686279297</v>
      </c>
      <c r="N9316" s="181">
        <v>38.380672454833984</v>
      </c>
      <c r="O9316" s="181">
        <v>154.99887084960937</v>
      </c>
      <c r="P9316" s="181">
        <v>156.90922546386719</v>
      </c>
      <c r="Q9316" s="181">
        <v>46.977249145507813</v>
      </c>
      <c r="R9316" s="181">
        <v>158.29856872558594</v>
      </c>
      <c r="S9316" s="226">
        <f t="shared" si="437"/>
        <v>756.49870300292969</v>
      </c>
      <c r="T9316" s="181">
        <f t="shared" si="435"/>
        <v>5162.3877631294745</v>
      </c>
      <c r="U9316" s="226">
        <f t="shared" si="436"/>
        <v>338.68520067574826</v>
      </c>
    </row>
    <row r="9317" spans="1:21" x14ac:dyDescent="0.25">
      <c r="A9317" s="156" t="s">
        <v>21443</v>
      </c>
      <c r="B9317" s="156" t="s">
        <v>303</v>
      </c>
      <c r="C9317" s="223">
        <v>-1.3587280511856079</v>
      </c>
      <c r="D9317" s="221">
        <v>-5.1121581345796585E-2</v>
      </c>
      <c r="E9317" s="221">
        <v>14.834502220153809</v>
      </c>
      <c r="F9317" s="221">
        <v>3.2066051959991455</v>
      </c>
      <c r="G9317" s="221">
        <v>20.952402114868164</v>
      </c>
      <c r="H9317" s="221">
        <v>3.7215440273284912</v>
      </c>
      <c r="I9317" s="221">
        <v>-0.91322320699691772</v>
      </c>
      <c r="J9317" s="221">
        <v>-1.3390209674835205</v>
      </c>
      <c r="K9317" s="180">
        <v>1617.75390625</v>
      </c>
      <c r="L9317" s="181">
        <v>522.2451171875</v>
      </c>
      <c r="M9317" s="181">
        <v>460.09515380859375</v>
      </c>
      <c r="N9317" s="181">
        <v>576.97412109375</v>
      </c>
      <c r="O9317" s="181">
        <v>1977.6669921875</v>
      </c>
      <c r="P9317" s="181">
        <v>1909.0238037109375</v>
      </c>
      <c r="Q9317" s="181">
        <v>676.228515625</v>
      </c>
      <c r="R9317" s="181">
        <v>1928.503662109375</v>
      </c>
      <c r="S9317" s="226">
        <f t="shared" si="437"/>
        <v>9668.4912719726562</v>
      </c>
      <c r="T9317" s="181">
        <f t="shared" si="435"/>
        <v>51792.160977941792</v>
      </c>
      <c r="U9317" s="226">
        <f t="shared" si="436"/>
        <v>3397.8924557986434</v>
      </c>
    </row>
    <row r="9318" spans="1:21" x14ac:dyDescent="0.25">
      <c r="A9318" s="156" t="s">
        <v>17403</v>
      </c>
      <c r="B9318" s="156" t="s">
        <v>303</v>
      </c>
      <c r="C9318" s="223">
        <v>-1.7091296911239624</v>
      </c>
      <c r="D9318" s="221">
        <v>-3.1180171966552734</v>
      </c>
      <c r="E9318" s="221">
        <v>2.7050149440765381</v>
      </c>
      <c r="F9318" s="221">
        <v>15.151242256164551</v>
      </c>
      <c r="G9318" s="221">
        <v>17.399761199951172</v>
      </c>
      <c r="H9318" s="221">
        <v>5.3449573516845703</v>
      </c>
      <c r="I9318" s="221">
        <v>-1.6037219762802124</v>
      </c>
      <c r="J9318" s="221">
        <v>-0.41483768820762634</v>
      </c>
      <c r="K9318" s="180">
        <v>1432.017578125</v>
      </c>
      <c r="L9318" s="181">
        <v>486.6661376953125</v>
      </c>
      <c r="M9318" s="181">
        <v>438.69903564453125</v>
      </c>
      <c r="N9318" s="181">
        <v>521.64215087890625</v>
      </c>
      <c r="O9318" s="181">
        <v>1609.8955078125</v>
      </c>
      <c r="P9318" s="181">
        <v>1838.738525390625</v>
      </c>
      <c r="Q9318" s="181">
        <v>593.5927734375</v>
      </c>
      <c r="R9318" s="181">
        <v>1838.738525390625</v>
      </c>
      <c r="S9318" s="226">
        <f t="shared" si="437"/>
        <v>8759.990234375</v>
      </c>
      <c r="T9318" s="181">
        <f t="shared" si="435"/>
        <v>41250.317476124525</v>
      </c>
      <c r="U9318" s="226">
        <f t="shared" si="436"/>
        <v>2706.2810260247329</v>
      </c>
    </row>
    <row r="9319" spans="1:21" x14ac:dyDescent="0.25">
      <c r="A9319" s="156" t="s">
        <v>21444</v>
      </c>
      <c r="B9319" s="156" t="s">
        <v>303</v>
      </c>
      <c r="C9319" s="223">
        <v>-1.8366912603378296</v>
      </c>
      <c r="D9319" s="221">
        <v>1.5223085880279541</v>
      </c>
      <c r="E9319" s="221">
        <v>-1.2445822954177856</v>
      </c>
      <c r="F9319" s="221">
        <v>21.661977767944336</v>
      </c>
      <c r="G9319" s="221">
        <v>12.513799667358398</v>
      </c>
      <c r="H9319" s="221">
        <v>3.3290252685546875</v>
      </c>
      <c r="I9319" s="221">
        <v>-1.7312835454940796</v>
      </c>
      <c r="J9319" s="221">
        <v>-2.1570813655853271</v>
      </c>
      <c r="K9319" s="180">
        <v>1399</v>
      </c>
      <c r="L9319" s="181">
        <v>444</v>
      </c>
      <c r="M9319" s="181">
        <v>393</v>
      </c>
      <c r="N9319" s="181">
        <v>434</v>
      </c>
      <c r="O9319" s="181">
        <v>1595</v>
      </c>
      <c r="P9319" s="181">
        <v>1566</v>
      </c>
      <c r="Q9319" s="181">
        <v>461</v>
      </c>
      <c r="R9319" s="181">
        <v>1450</v>
      </c>
      <c r="S9319" s="226">
        <f t="shared" si="437"/>
        <v>7742</v>
      </c>
      <c r="T9319" s="181">
        <f t="shared" si="435"/>
        <v>28265.425794482231</v>
      </c>
      <c r="U9319" s="226">
        <f t="shared" si="436"/>
        <v>1854.3902253453389</v>
      </c>
    </row>
    <row r="9320" spans="1:21" x14ac:dyDescent="0.25">
      <c r="A9320" s="156" t="s">
        <v>21445</v>
      </c>
      <c r="B9320" s="156" t="s">
        <v>303</v>
      </c>
      <c r="C9320" s="223">
        <v>-0.74667066335678101</v>
      </c>
      <c r="D9320" s="221">
        <v>13.934425354003906</v>
      </c>
      <c r="E9320" s="221">
        <v>0.13028016686439514</v>
      </c>
      <c r="F9320" s="221">
        <v>11.611770629882813</v>
      </c>
      <c r="G9320" s="221">
        <v>18.726505279541016</v>
      </c>
      <c r="H9320" s="221">
        <v>12.653973579406738</v>
      </c>
      <c r="I9320" s="221">
        <v>0.63744831085205078</v>
      </c>
      <c r="J9320" s="221">
        <v>1.1373790502548218</v>
      </c>
      <c r="K9320" s="180">
        <v>1823</v>
      </c>
      <c r="L9320" s="181">
        <v>538</v>
      </c>
      <c r="M9320" s="181">
        <v>565</v>
      </c>
      <c r="N9320" s="181">
        <v>685</v>
      </c>
      <c r="O9320" s="181">
        <v>1923</v>
      </c>
      <c r="P9320" s="181">
        <v>1393</v>
      </c>
      <c r="Q9320" s="181">
        <v>330</v>
      </c>
      <c r="R9320" s="181">
        <v>870</v>
      </c>
      <c r="S9320" s="226">
        <f t="shared" si="437"/>
        <v>8127</v>
      </c>
      <c r="T9320" s="181">
        <f t="shared" si="435"/>
        <v>69001.143961876631</v>
      </c>
      <c r="U9320" s="226">
        <f t="shared" si="436"/>
        <v>4526.9102907173965</v>
      </c>
    </row>
    <row r="9321" spans="1:21" x14ac:dyDescent="0.25">
      <c r="A9321" s="156" t="s">
        <v>21446</v>
      </c>
      <c r="B9321" s="156" t="s">
        <v>303</v>
      </c>
      <c r="C9321" s="223">
        <v>-0.54173445701599121</v>
      </c>
      <c r="D9321" s="221">
        <v>1.2051633596420288</v>
      </c>
      <c r="E9321" s="221">
        <v>2.8735647201538086</v>
      </c>
      <c r="F9321" s="221">
        <v>7.3673253059387207</v>
      </c>
      <c r="G9321" s="221">
        <v>14.168468475341797</v>
      </c>
      <c r="H9321" s="221">
        <v>8.193903923034668</v>
      </c>
      <c r="I9321" s="221">
        <v>1.0531337261199951</v>
      </c>
      <c r="J9321" s="221">
        <v>-0.82492244243621826</v>
      </c>
      <c r="K9321" s="180">
        <v>2329</v>
      </c>
      <c r="L9321" s="181">
        <v>814</v>
      </c>
      <c r="M9321" s="181">
        <v>775</v>
      </c>
      <c r="N9321" s="181">
        <v>814</v>
      </c>
      <c r="O9321" s="181">
        <v>2501</v>
      </c>
      <c r="P9321" s="181">
        <v>2495</v>
      </c>
      <c r="Q9321" s="181">
        <v>639</v>
      </c>
      <c r="R9321" s="181">
        <v>1750</v>
      </c>
      <c r="S9321" s="226">
        <f t="shared" si="437"/>
        <v>12117</v>
      </c>
      <c r="T9321" s="181">
        <f t="shared" si="435"/>
        <v>63051.787003040314</v>
      </c>
      <c r="U9321" s="226">
        <f t="shared" si="436"/>
        <v>4136.5949467429928</v>
      </c>
    </row>
    <row r="9322" spans="1:21" x14ac:dyDescent="0.25">
      <c r="A9322" s="156" t="s">
        <v>17350</v>
      </c>
      <c r="B9322" s="156" t="s">
        <v>303</v>
      </c>
      <c r="C9322" s="223">
        <v>0.85324776172637939</v>
      </c>
      <c r="D9322" s="221">
        <v>2.809575080871582</v>
      </c>
      <c r="E9322" s="221">
        <v>-0.14243941009044647</v>
      </c>
      <c r="F9322" s="221">
        <v>8.4896602630615234</v>
      </c>
      <c r="G9322" s="221">
        <v>20.791843414306641</v>
      </c>
      <c r="H9322" s="221">
        <v>32.473819732666016</v>
      </c>
      <c r="I9322" s="221">
        <v>-0.62914067506790161</v>
      </c>
      <c r="J9322" s="221">
        <v>0.69169974327087402</v>
      </c>
      <c r="K9322" s="180">
        <v>1318.0009765625</v>
      </c>
      <c r="L9322" s="181">
        <v>531.3876953125</v>
      </c>
      <c r="M9322" s="181">
        <v>491.50869750976562</v>
      </c>
      <c r="N9322" s="181">
        <v>462.596435546875</v>
      </c>
      <c r="O9322" s="181">
        <v>1522.380859375</v>
      </c>
      <c r="P9322" s="181">
        <v>1562.2598876953125</v>
      </c>
      <c r="Q9322" s="181">
        <v>540.3604736328125</v>
      </c>
      <c r="R9322" s="181">
        <v>1903.225341796875</v>
      </c>
      <c r="S9322" s="226">
        <f t="shared" si="437"/>
        <v>8331.7203674316406</v>
      </c>
      <c r="T9322" s="181">
        <f t="shared" si="435"/>
        <v>89836.979518806882</v>
      </c>
      <c r="U9322" s="226">
        <f t="shared" si="436"/>
        <v>5893.8725319590239</v>
      </c>
    </row>
    <row r="9323" spans="1:21" x14ac:dyDescent="0.25">
      <c r="A9323" s="156" t="s">
        <v>21021</v>
      </c>
      <c r="B9323" s="156" t="s">
        <v>303</v>
      </c>
      <c r="C9323" s="223">
        <v>-0.68842875957489014</v>
      </c>
      <c r="D9323" s="221">
        <v>1.0260524749755859</v>
      </c>
      <c r="E9323" s="221">
        <v>-1.0696127414703369</v>
      </c>
      <c r="F9323" s="221">
        <v>16.494449615478516</v>
      </c>
      <c r="G9323" s="221">
        <v>16.814357757568359</v>
      </c>
      <c r="H9323" s="221">
        <v>11.306196212768555</v>
      </c>
      <c r="I9323" s="221">
        <v>-0.42642369866371155</v>
      </c>
      <c r="J9323" s="221">
        <v>2.1999192237854004</v>
      </c>
      <c r="K9323" s="180">
        <v>1419.3046875</v>
      </c>
      <c r="L9323" s="181">
        <v>437.46365356445312</v>
      </c>
      <c r="M9323" s="181">
        <v>466.88946533203125</v>
      </c>
      <c r="N9323" s="181">
        <v>599.30560302734375</v>
      </c>
      <c r="O9323" s="181">
        <v>1780.26123046875</v>
      </c>
      <c r="P9323" s="181">
        <v>1516.409912109375</v>
      </c>
      <c r="Q9323" s="181">
        <v>483.5640869140625</v>
      </c>
      <c r="R9323" s="181">
        <v>1728.2757568359375</v>
      </c>
      <c r="S9323" s="226">
        <f t="shared" si="437"/>
        <v>8431.4743957519531</v>
      </c>
      <c r="T9323" s="181">
        <f t="shared" si="435"/>
        <v>59532.236762717235</v>
      </c>
      <c r="U9323" s="226">
        <f t="shared" si="436"/>
        <v>3905.6902502872604</v>
      </c>
    </row>
    <row r="9324" spans="1:21" x14ac:dyDescent="0.25">
      <c r="A9324" s="156" t="s">
        <v>21023</v>
      </c>
      <c r="B9324" s="156" t="s">
        <v>303</v>
      </c>
      <c r="C9324" s="223">
        <v>0.2265160083770752</v>
      </c>
      <c r="D9324" s="221">
        <v>0.18210427463054657</v>
      </c>
      <c r="E9324" s="221">
        <v>0.81862497329711914</v>
      </c>
      <c r="F9324" s="221">
        <v>4.2275981903076172</v>
      </c>
      <c r="G9324" s="221">
        <v>11.4349365234375</v>
      </c>
      <c r="H9324" s="221">
        <v>10.337684631347656</v>
      </c>
      <c r="I9324" s="221">
        <v>0.33192378282546997</v>
      </c>
      <c r="J9324" s="221">
        <v>-9.3873888254165649E-2</v>
      </c>
      <c r="K9324" s="180">
        <v>1493.2235107421875</v>
      </c>
      <c r="L9324" s="181">
        <v>472.39926147460937</v>
      </c>
      <c r="M9324" s="181">
        <v>690.079833984375</v>
      </c>
      <c r="N9324" s="181">
        <v>882.41845703125</v>
      </c>
      <c r="O9324" s="181">
        <v>1827.86669921875</v>
      </c>
      <c r="P9324" s="181">
        <v>1436.041748046875</v>
      </c>
      <c r="Q9324" s="181">
        <v>341.79095458984375</v>
      </c>
      <c r="R9324" s="181">
        <v>888.26654052734375</v>
      </c>
      <c r="S9324" s="226">
        <f t="shared" si="437"/>
        <v>8032.0870056152344</v>
      </c>
      <c r="T9324" s="181">
        <f t="shared" si="435"/>
        <v>40496.642112069698</v>
      </c>
      <c r="U9324" s="226">
        <f t="shared" si="436"/>
        <v>2656.8351680939568</v>
      </c>
    </row>
    <row r="9325" spans="1:21" x14ac:dyDescent="0.25">
      <c r="A9325" s="156" t="s">
        <v>21447</v>
      </c>
      <c r="B9325" s="156" t="s">
        <v>303</v>
      </c>
      <c r="C9325" s="223">
        <v>-0.15932366251945496</v>
      </c>
      <c r="D9325" s="221">
        <v>8.8701324462890625</v>
      </c>
      <c r="E9325" s="221">
        <v>2.0321447849273682</v>
      </c>
      <c r="F9325" s="221">
        <v>6.0937747955322266</v>
      </c>
      <c r="G9325" s="221">
        <v>11.142758369445801</v>
      </c>
      <c r="H9325" s="221">
        <v>10.761570930480957</v>
      </c>
      <c r="I9325" s="221">
        <v>-1.9091170281171799E-2</v>
      </c>
      <c r="J9325" s="221">
        <v>-0.44488885998725891</v>
      </c>
      <c r="K9325" s="180">
        <v>2127</v>
      </c>
      <c r="L9325" s="181">
        <v>653</v>
      </c>
      <c r="M9325" s="181">
        <v>850</v>
      </c>
      <c r="N9325" s="181">
        <v>1063</v>
      </c>
      <c r="O9325" s="181">
        <v>2519</v>
      </c>
      <c r="P9325" s="181">
        <v>2102</v>
      </c>
      <c r="Q9325" s="181">
        <v>558</v>
      </c>
      <c r="R9325" s="181">
        <v>1534</v>
      </c>
      <c r="S9325" s="226">
        <f t="shared" si="437"/>
        <v>11406</v>
      </c>
      <c r="T9325" s="181">
        <f t="shared" si="435"/>
        <v>63654.638776354492</v>
      </c>
      <c r="U9325" s="226">
        <f t="shared" si="436"/>
        <v>4176.1458257530712</v>
      </c>
    </row>
    <row r="9326" spans="1:21" x14ac:dyDescent="0.25">
      <c r="A9326" s="156" t="s">
        <v>21024</v>
      </c>
      <c r="B9326" s="156" t="s">
        <v>303</v>
      </c>
      <c r="C9326" s="223">
        <v>-0.3842586874961853</v>
      </c>
      <c r="D9326" s="221">
        <v>0.58325070142745972</v>
      </c>
      <c r="E9326" s="221">
        <v>0.20785035192966461</v>
      </c>
      <c r="F9326" s="221">
        <v>3.55841064453125</v>
      </c>
      <c r="G9326" s="221">
        <v>9.3994417190551758</v>
      </c>
      <c r="H9326" s="221">
        <v>26.826150894165039</v>
      </c>
      <c r="I9326" s="221">
        <v>-0.27885088324546814</v>
      </c>
      <c r="J9326" s="221">
        <v>-0.70464855432510376</v>
      </c>
      <c r="K9326" s="180">
        <v>347.58868408203125</v>
      </c>
      <c r="L9326" s="181">
        <v>108.53907012939453</v>
      </c>
      <c r="M9326" s="181">
        <v>154.23973083496094</v>
      </c>
      <c r="N9326" s="181">
        <v>180.60549926757812</v>
      </c>
      <c r="O9326" s="181">
        <v>419.21566772460937</v>
      </c>
      <c r="P9326" s="181">
        <v>373.95443725585938</v>
      </c>
      <c r="Q9326" s="181">
        <v>104.144775390625</v>
      </c>
      <c r="R9326" s="181">
        <v>353.30126953125</v>
      </c>
      <c r="S9326" s="226">
        <f t="shared" si="437"/>
        <v>2041.5891342163086</v>
      </c>
      <c r="T9326" s="181">
        <f t="shared" si="435"/>
        <v>14298.626137082607</v>
      </c>
      <c r="U9326" s="226">
        <f t="shared" si="436"/>
        <v>938.08006775717752</v>
      </c>
    </row>
    <row r="9327" spans="1:21" x14ac:dyDescent="0.25">
      <c r="A9327" s="156" t="s">
        <v>21025</v>
      </c>
      <c r="B9327" s="156" t="s">
        <v>303</v>
      </c>
      <c r="C9327" s="223">
        <v>-1.6099714040756226</v>
      </c>
      <c r="D9327" s="221">
        <v>-0.64246195554733276</v>
      </c>
      <c r="E9327" s="221">
        <v>-1.0178623199462891</v>
      </c>
      <c r="F9327" s="221">
        <v>2.3326981067657471</v>
      </c>
      <c r="G9327" s="221">
        <v>6.5015387535095215</v>
      </c>
      <c r="H9327" s="221">
        <v>0.94706153869628906</v>
      </c>
      <c r="I9327" s="221">
        <v>-1.504563570022583</v>
      </c>
      <c r="J9327" s="221">
        <v>-1.930361270904541</v>
      </c>
      <c r="K9327" s="180">
        <v>38.309455871582031</v>
      </c>
      <c r="L9327" s="181">
        <v>10.801408767700195</v>
      </c>
      <c r="M9327" s="181">
        <v>11.523796081542969</v>
      </c>
      <c r="N9327" s="181">
        <v>11.58112907409668</v>
      </c>
      <c r="O9327" s="181">
        <v>32.530357360839844</v>
      </c>
      <c r="P9327" s="181">
        <v>29.732542037963867</v>
      </c>
      <c r="Q9327" s="181">
        <v>9.8038263320922852</v>
      </c>
      <c r="R9327" s="181">
        <v>23.403053283691406</v>
      </c>
      <c r="S9327" s="226">
        <f t="shared" si="437"/>
        <v>167.68556880950928</v>
      </c>
      <c r="T9327" s="181">
        <f t="shared" si="435"/>
        <v>126.39811582569371</v>
      </c>
      <c r="U9327" s="226">
        <f t="shared" si="436"/>
        <v>8.2925136947694789</v>
      </c>
    </row>
    <row r="9328" spans="1:21" x14ac:dyDescent="0.25">
      <c r="A9328" s="156" t="s">
        <v>21124</v>
      </c>
      <c r="B9328" s="156" t="s">
        <v>303</v>
      </c>
      <c r="C9328" s="223">
        <v>0.11595053225755692</v>
      </c>
      <c r="D9328" s="221">
        <v>1.0834599733352661</v>
      </c>
      <c r="E9328" s="221">
        <v>0.70805954933166504</v>
      </c>
      <c r="F9328" s="221">
        <v>4.058619499206543</v>
      </c>
      <c r="G9328" s="221">
        <v>103.69477844238281</v>
      </c>
      <c r="H9328" s="221">
        <v>2.6729834079742432</v>
      </c>
      <c r="I9328" s="221">
        <v>0.22135829925537109</v>
      </c>
      <c r="J9328" s="221">
        <v>-0.20443937182426453</v>
      </c>
      <c r="K9328" s="180">
        <v>24.424983978271484</v>
      </c>
      <c r="L9328" s="181">
        <v>8.3973960876464844</v>
      </c>
      <c r="M9328" s="181">
        <v>10.420024871826172</v>
      </c>
      <c r="N9328" s="181">
        <v>13.558586120605469</v>
      </c>
      <c r="O9328" s="181">
        <v>30.883447647094727</v>
      </c>
      <c r="P9328" s="181">
        <v>25.513019561767578</v>
      </c>
      <c r="Q9328" s="181">
        <v>6.8629879951477051</v>
      </c>
      <c r="R9328" s="181">
        <v>18.622133255004883</v>
      </c>
      <c r="S9328" s="226">
        <f t="shared" si="437"/>
        <v>138.6825795173645</v>
      </c>
      <c r="T9328" s="181">
        <f t="shared" si="435"/>
        <v>3342.6976939634787</v>
      </c>
      <c r="U9328" s="226">
        <f t="shared" si="436"/>
        <v>219.30205386045654</v>
      </c>
    </row>
    <row r="9329" spans="1:21" x14ac:dyDescent="0.25">
      <c r="A9329" s="156" t="s">
        <v>21277</v>
      </c>
      <c r="B9329" s="156" t="s">
        <v>303</v>
      </c>
      <c r="C9329" s="223">
        <v>0.23981977999210358</v>
      </c>
      <c r="D9329" s="221">
        <v>2.4114992618560791</v>
      </c>
      <c r="E9329" s="221">
        <v>0.8319287896156311</v>
      </c>
      <c r="F9329" s="221">
        <v>58.306819915771484</v>
      </c>
      <c r="G9329" s="221">
        <v>21.612171173095703</v>
      </c>
      <c r="H9329" s="221">
        <v>40.601634979248047</v>
      </c>
      <c r="I9329" s="221">
        <v>0.34522759914398193</v>
      </c>
      <c r="J9329" s="221">
        <v>-8.0570116639137268E-2</v>
      </c>
      <c r="K9329" s="180">
        <v>313.35317993164062</v>
      </c>
      <c r="L9329" s="181">
        <v>92.585700988769531</v>
      </c>
      <c r="M9329" s="181">
        <v>97.88916015625</v>
      </c>
      <c r="N9329" s="181">
        <v>117.57485961914062</v>
      </c>
      <c r="O9329" s="181">
        <v>367.01693725585937</v>
      </c>
      <c r="P9329" s="181">
        <v>260.4984130859375</v>
      </c>
      <c r="Q9329" s="181">
        <v>58.068317413330078</v>
      </c>
      <c r="R9329" s="181">
        <v>151.46302795410156</v>
      </c>
      <c r="S9329" s="226">
        <f t="shared" si="437"/>
        <v>1458.4495964050293</v>
      </c>
      <c r="T9329" s="181">
        <f t="shared" si="435"/>
        <v>25751.809361390224</v>
      </c>
      <c r="U9329" s="226">
        <f t="shared" si="436"/>
        <v>1689.4811318936786</v>
      </c>
    </row>
    <row r="9330" spans="1:21" x14ac:dyDescent="0.25">
      <c r="A9330" s="156" t="s">
        <v>17352</v>
      </c>
      <c r="B9330" s="156" t="s">
        <v>303</v>
      </c>
      <c r="C9330" s="223">
        <v>-1.8749345541000366</v>
      </c>
      <c r="D9330" s="221">
        <v>-0.9074251651763916</v>
      </c>
      <c r="E9330" s="221">
        <v>-1.2828254699707031</v>
      </c>
      <c r="F9330" s="221">
        <v>2.0677347183227539</v>
      </c>
      <c r="G9330" s="221">
        <v>6.2365751266479492</v>
      </c>
      <c r="H9330" s="221">
        <v>0.682098388671875</v>
      </c>
      <c r="I9330" s="221">
        <v>-1.7695267200469971</v>
      </c>
      <c r="J9330" s="221">
        <v>-2.1953244209289551</v>
      </c>
      <c r="K9330" s="180">
        <v>4.9318623542785645</v>
      </c>
      <c r="L9330" s="181">
        <v>1.5522388219833374</v>
      </c>
      <c r="M9330" s="181">
        <v>1.1109669208526611</v>
      </c>
      <c r="N9330" s="181">
        <v>1.5574302673339844</v>
      </c>
      <c r="O9330" s="181">
        <v>5.5081114768981934</v>
      </c>
      <c r="P9330" s="181">
        <v>5.970149040222168</v>
      </c>
      <c r="Q9330" s="181">
        <v>1.8170019388198853</v>
      </c>
      <c r="R9330" s="181">
        <v>7.4237508773803711</v>
      </c>
      <c r="S9330" s="226">
        <f t="shared" si="437"/>
        <v>29.871511697769165</v>
      </c>
      <c r="T9330" s="181">
        <f t="shared" si="435"/>
        <v>10.050921254203956</v>
      </c>
      <c r="U9330" s="226">
        <f t="shared" si="436"/>
        <v>0.65940383368114586</v>
      </c>
    </row>
    <row r="9331" spans="1:21" x14ac:dyDescent="0.25">
      <c r="A9331" s="156" t="s">
        <v>15142</v>
      </c>
      <c r="B9331" s="156" t="s">
        <v>306</v>
      </c>
      <c r="C9331" s="223">
        <v>-0.14774169027805328</v>
      </c>
      <c r="D9331" s="221">
        <v>0.81976765394210815</v>
      </c>
      <c r="E9331" s="221">
        <v>0.44436731934547424</v>
      </c>
      <c r="F9331" s="221">
        <v>3.7949275970458984</v>
      </c>
      <c r="G9331" s="221">
        <v>7.9637680053710938</v>
      </c>
      <c r="H9331" s="221">
        <v>2.4092912673950195</v>
      </c>
      <c r="I9331" s="221">
        <v>-4.2333897203207016E-2</v>
      </c>
      <c r="J9331" s="221">
        <v>-0.46813157200813293</v>
      </c>
      <c r="K9331" s="180">
        <v>2.7219812870025635</v>
      </c>
      <c r="L9331" s="181">
        <v>0.96964645385742188</v>
      </c>
      <c r="M9331" s="181">
        <v>0.86507672071456909</v>
      </c>
      <c r="N9331" s="181">
        <v>0.84606403112411499</v>
      </c>
      <c r="O9331" s="181">
        <v>3.1561040878295898</v>
      </c>
      <c r="P9331" s="181">
        <v>4.2176451683044434</v>
      </c>
      <c r="Q9331" s="181">
        <v>1.324549674987793</v>
      </c>
      <c r="R9331" s="181">
        <v>4.5155105590820312</v>
      </c>
      <c r="S9331" s="226">
        <f t="shared" si="437"/>
        <v>18.616577982902527</v>
      </c>
      <c r="T9331" s="181">
        <f t="shared" si="435"/>
        <v>37.113988269398931</v>
      </c>
      <c r="U9331" s="226">
        <f t="shared" si="436"/>
        <v>2.4349117388420956</v>
      </c>
    </row>
    <row r="9332" spans="1:21" x14ac:dyDescent="0.25">
      <c r="A9332" s="156" t="s">
        <v>16883</v>
      </c>
      <c r="B9332" s="156" t="s">
        <v>306</v>
      </c>
      <c r="C9332" s="223">
        <v>0.59414976835250854</v>
      </c>
      <c r="D9332" s="221">
        <v>1.5616592168807983</v>
      </c>
      <c r="E9332" s="221">
        <v>1.1862587928771973</v>
      </c>
      <c r="F9332" s="221">
        <v>4.5368194580078125</v>
      </c>
      <c r="G9332" s="221">
        <v>2619.0947265625</v>
      </c>
      <c r="H9332" s="221">
        <v>3.1511826515197754</v>
      </c>
      <c r="I9332" s="221">
        <v>0.69955754280090332</v>
      </c>
      <c r="J9332" s="221">
        <v>0.27375990152359009</v>
      </c>
      <c r="K9332" s="180">
        <v>1.5164934396743774</v>
      </c>
      <c r="L9332" s="181">
        <v>0.42476275563240051</v>
      </c>
      <c r="M9332" s="181">
        <v>0.44374153017997742</v>
      </c>
      <c r="N9332" s="181">
        <v>0.58924537897109985</v>
      </c>
      <c r="O9332" s="181">
        <v>3</v>
      </c>
      <c r="P9332" s="181">
        <v>1.6629010438919067</v>
      </c>
      <c r="Q9332" s="181">
        <v>0.48441031575202942</v>
      </c>
      <c r="R9332" s="181">
        <v>1.1712607145309448</v>
      </c>
      <c r="S9332" s="226">
        <f t="shared" si="437"/>
        <v>9.2928151786327362</v>
      </c>
      <c r="T9332" s="181">
        <f t="shared" si="435"/>
        <v>7867.9478528072787</v>
      </c>
      <c r="U9332" s="226">
        <f t="shared" si="436"/>
        <v>516.18700874553474</v>
      </c>
    </row>
    <row r="9333" spans="1:21" x14ac:dyDescent="0.25">
      <c r="A9333" s="156" t="s">
        <v>21448</v>
      </c>
      <c r="B9333" s="156" t="s">
        <v>306</v>
      </c>
      <c r="C9333" s="223">
        <v>1.326433539390564</v>
      </c>
      <c r="D9333" s="221">
        <v>67.536033630371094</v>
      </c>
      <c r="E9333" s="221">
        <v>38.615821838378906</v>
      </c>
      <c r="F9333" s="221">
        <v>51.668529510498047</v>
      </c>
      <c r="G9333" s="221">
        <v>51.44427490234375</v>
      </c>
      <c r="H9333" s="221">
        <v>67.220451354980469</v>
      </c>
      <c r="I9333" s="221">
        <v>46.164302825927734</v>
      </c>
      <c r="J9333" s="221">
        <v>1.006043553352356</v>
      </c>
      <c r="K9333" s="180">
        <v>259</v>
      </c>
      <c r="L9333" s="181">
        <v>44</v>
      </c>
      <c r="M9333" s="181">
        <v>172</v>
      </c>
      <c r="N9333" s="181">
        <v>332</v>
      </c>
      <c r="O9333" s="181">
        <v>464</v>
      </c>
      <c r="P9333" s="181">
        <v>148</v>
      </c>
      <c r="Q9333" s="181">
        <v>22</v>
      </c>
      <c r="R9333" s="181">
        <v>97</v>
      </c>
      <c r="S9333" s="226">
        <f t="shared" si="437"/>
        <v>1538</v>
      </c>
      <c r="T9333" s="181">
        <f t="shared" si="435"/>
        <v>62042.976162195206</v>
      </c>
      <c r="U9333" s="226">
        <f t="shared" si="436"/>
        <v>4070.4105921860282</v>
      </c>
    </row>
    <row r="9334" spans="1:21" x14ac:dyDescent="0.25">
      <c r="A9334" s="156" t="s">
        <v>21449</v>
      </c>
      <c r="B9334" s="156" t="s">
        <v>306</v>
      </c>
      <c r="C9334" s="223">
        <v>0.56024324893951416</v>
      </c>
      <c r="D9334" s="221">
        <v>-1.8452712297439575</v>
      </c>
      <c r="E9334" s="221">
        <v>1.2364605665206909</v>
      </c>
      <c r="F9334" s="221">
        <v>8.557795524597168</v>
      </c>
      <c r="G9334" s="221">
        <v>28.763299942016602</v>
      </c>
      <c r="H9334" s="221">
        <v>10.901089668273926</v>
      </c>
      <c r="I9334" s="221">
        <v>0.66565102338790894</v>
      </c>
      <c r="J9334" s="221">
        <v>0.23985332250595093</v>
      </c>
      <c r="K9334" s="180">
        <v>708</v>
      </c>
      <c r="L9334" s="181">
        <v>187</v>
      </c>
      <c r="M9334" s="181">
        <v>345</v>
      </c>
      <c r="N9334" s="181">
        <v>508</v>
      </c>
      <c r="O9334" s="181">
        <v>1119</v>
      </c>
      <c r="P9334" s="181">
        <v>727</v>
      </c>
      <c r="Q9334" s="181">
        <v>206</v>
      </c>
      <c r="R9334" s="181">
        <v>496</v>
      </c>
      <c r="S9334" s="226">
        <f t="shared" si="437"/>
        <v>4296</v>
      </c>
      <c r="T9334" s="181">
        <f t="shared" si="435"/>
        <v>45192.841704964638</v>
      </c>
      <c r="U9334" s="226">
        <f t="shared" si="436"/>
        <v>2964.9354841711047</v>
      </c>
    </row>
    <row r="9335" spans="1:21" x14ac:dyDescent="0.25">
      <c r="A9335" s="156" t="s">
        <v>21450</v>
      </c>
      <c r="B9335" s="156" t="s">
        <v>306</v>
      </c>
      <c r="C9335" s="223">
        <v>1.4370919466018677</v>
      </c>
      <c r="D9335" s="221">
        <v>2.4046010971069336</v>
      </c>
      <c r="E9335" s="221">
        <v>17.831241607666016</v>
      </c>
      <c r="F9335" s="221">
        <v>2.2361655235290527</v>
      </c>
      <c r="G9335" s="221">
        <v>9.2720842361450195</v>
      </c>
      <c r="H9335" s="221">
        <v>13.268612861633301</v>
      </c>
      <c r="I9335" s="221">
        <v>1.5424997806549072</v>
      </c>
      <c r="J9335" s="221">
        <v>1.1167020797729492</v>
      </c>
      <c r="K9335" s="180">
        <v>195</v>
      </c>
      <c r="L9335" s="181">
        <v>90</v>
      </c>
      <c r="M9335" s="181">
        <v>137</v>
      </c>
      <c r="N9335" s="181">
        <v>240</v>
      </c>
      <c r="O9335" s="181">
        <v>417</v>
      </c>
      <c r="P9335" s="181">
        <v>289</v>
      </c>
      <c r="Q9335" s="181">
        <v>78</v>
      </c>
      <c r="R9335" s="181">
        <v>369</v>
      </c>
      <c r="S9335" s="226">
        <f t="shared" si="437"/>
        <v>1815</v>
      </c>
      <c r="T9335" s="181">
        <f t="shared" si="435"/>
        <v>11709.673148036003</v>
      </c>
      <c r="U9335" s="226">
        <f t="shared" si="436"/>
        <v>768.22842102543711</v>
      </c>
    </row>
    <row r="9336" spans="1:21" x14ac:dyDescent="0.25">
      <c r="A9336" s="156" t="s">
        <v>21451</v>
      </c>
      <c r="B9336" s="156" t="s">
        <v>306</v>
      </c>
      <c r="C9336" s="223">
        <v>-2.0643055438995361</v>
      </c>
      <c r="D9336" s="221">
        <v>0.21349790692329407</v>
      </c>
      <c r="E9336" s="221">
        <v>0.84895110130310059</v>
      </c>
      <c r="F9336" s="221">
        <v>27.091039657592773</v>
      </c>
      <c r="G9336" s="221">
        <v>28.247970581054688</v>
      </c>
      <c r="H9336" s="221">
        <v>6.6628718376159668</v>
      </c>
      <c r="I9336" s="221">
        <v>-0.96090173721313477</v>
      </c>
      <c r="J9336" s="221">
        <v>-1.3168970346450806</v>
      </c>
      <c r="K9336" s="180">
        <v>2082</v>
      </c>
      <c r="L9336" s="181">
        <v>747</v>
      </c>
      <c r="M9336" s="181">
        <v>709</v>
      </c>
      <c r="N9336" s="181">
        <v>584</v>
      </c>
      <c r="O9336" s="181">
        <v>2147</v>
      </c>
      <c r="P9336" s="181">
        <v>2483</v>
      </c>
      <c r="Q9336" s="181">
        <v>846</v>
      </c>
      <c r="R9336" s="181">
        <v>2363</v>
      </c>
      <c r="S9336" s="226">
        <f t="shared" si="437"/>
        <v>11961</v>
      </c>
      <c r="T9336" s="181">
        <f t="shared" si="435"/>
        <v>85552.225332707167</v>
      </c>
      <c r="U9336" s="226">
        <f t="shared" si="436"/>
        <v>5612.7656298913416</v>
      </c>
    </row>
    <row r="9337" spans="1:21" x14ac:dyDescent="0.25">
      <c r="A9337" s="156" t="s">
        <v>21452</v>
      </c>
      <c r="B9337" s="156" t="s">
        <v>306</v>
      </c>
      <c r="C9337" s="223">
        <v>-0.75926852226257324</v>
      </c>
      <c r="D9337" s="221">
        <v>-1.038011908531189</v>
      </c>
      <c r="E9337" s="221">
        <v>0.46909922361373901</v>
      </c>
      <c r="F9337" s="221">
        <v>4.4361724853515625</v>
      </c>
      <c r="G9337" s="221">
        <v>16.496545791625977</v>
      </c>
      <c r="H9337" s="221">
        <v>5.3998041152954102</v>
      </c>
      <c r="I9337" s="221">
        <v>4.3968334197998047</v>
      </c>
      <c r="J9337" s="221">
        <v>-0.10044201463460922</v>
      </c>
      <c r="K9337" s="180">
        <v>1934</v>
      </c>
      <c r="L9337" s="181">
        <v>837</v>
      </c>
      <c r="M9337" s="181">
        <v>763</v>
      </c>
      <c r="N9337" s="181">
        <v>683</v>
      </c>
      <c r="O9337" s="181">
        <v>2248</v>
      </c>
      <c r="P9337" s="181">
        <v>2586</v>
      </c>
      <c r="Q9337" s="181">
        <v>745</v>
      </c>
      <c r="R9337" s="181">
        <v>1763</v>
      </c>
      <c r="S9337" s="226">
        <f t="shared" si="437"/>
        <v>11559</v>
      </c>
      <c r="T9337" s="181">
        <f t="shared" si="435"/>
        <v>55197.277233295143</v>
      </c>
      <c r="U9337" s="226">
        <f t="shared" si="436"/>
        <v>3621.2895610113455</v>
      </c>
    </row>
    <row r="9338" spans="1:21" x14ac:dyDescent="0.25">
      <c r="A9338" s="156" t="s">
        <v>21453</v>
      </c>
      <c r="B9338" s="156" t="s">
        <v>306</v>
      </c>
      <c r="C9338" s="223">
        <v>-1.5346430540084839</v>
      </c>
      <c r="D9338" s="221">
        <v>-2.5734114646911621</v>
      </c>
      <c r="E9338" s="221">
        <v>4.0004076957702637</v>
      </c>
      <c r="F9338" s="221">
        <v>8.1543645858764648</v>
      </c>
      <c r="G9338" s="221">
        <v>8.6956405639648438</v>
      </c>
      <c r="H9338" s="221">
        <v>11.367050170898438</v>
      </c>
      <c r="I9338" s="221">
        <v>-1.4292353391647339</v>
      </c>
      <c r="J9338" s="221">
        <v>-1.8550329208374023</v>
      </c>
      <c r="K9338" s="180">
        <v>1561</v>
      </c>
      <c r="L9338" s="181">
        <v>597</v>
      </c>
      <c r="M9338" s="181">
        <v>602</v>
      </c>
      <c r="N9338" s="181">
        <v>548</v>
      </c>
      <c r="O9338" s="181">
        <v>1756</v>
      </c>
      <c r="P9338" s="181">
        <v>2084</v>
      </c>
      <c r="Q9338" s="181">
        <v>648</v>
      </c>
      <c r="R9338" s="181">
        <v>1826</v>
      </c>
      <c r="S9338" s="226">
        <f t="shared" si="437"/>
        <v>9622</v>
      </c>
      <c r="T9338" s="181">
        <f t="shared" si="435"/>
        <v>37589.975547432899</v>
      </c>
      <c r="U9338" s="226">
        <f t="shared" si="436"/>
        <v>2466.1395067233502</v>
      </c>
    </row>
    <row r="9339" spans="1:21" x14ac:dyDescent="0.25">
      <c r="A9339" s="156" t="s">
        <v>21454</v>
      </c>
      <c r="B9339" s="156" t="s">
        <v>306</v>
      </c>
      <c r="C9339" s="223">
        <v>-1.4313575029373169</v>
      </c>
      <c r="D9339" s="221">
        <v>-0.41005024313926697</v>
      </c>
      <c r="E9339" s="221">
        <v>-2.9979827404022217</v>
      </c>
      <c r="F9339" s="221">
        <v>6.056297779083252</v>
      </c>
      <c r="G9339" s="221">
        <v>10.319243431091309</v>
      </c>
      <c r="H9339" s="221">
        <v>1.5259619951248169</v>
      </c>
      <c r="I9339" s="221">
        <v>-1.3259497880935669</v>
      </c>
      <c r="J9339" s="221">
        <v>-1.7517474889755249</v>
      </c>
      <c r="K9339" s="180">
        <v>1545</v>
      </c>
      <c r="L9339" s="181">
        <v>731</v>
      </c>
      <c r="M9339" s="181">
        <v>679</v>
      </c>
      <c r="N9339" s="181">
        <v>520</v>
      </c>
      <c r="O9339" s="181">
        <v>1768</v>
      </c>
      <c r="P9339" s="181">
        <v>2304</v>
      </c>
      <c r="Q9339" s="181">
        <v>772</v>
      </c>
      <c r="R9339" s="181">
        <v>2277</v>
      </c>
      <c r="S9339" s="226">
        <f t="shared" si="437"/>
        <v>10596</v>
      </c>
      <c r="T9339" s="181">
        <f t="shared" si="435"/>
        <v>15350.327048748732</v>
      </c>
      <c r="U9339" s="226">
        <f t="shared" si="436"/>
        <v>1007.0782815028612</v>
      </c>
    </row>
    <row r="9340" spans="1:21" x14ac:dyDescent="0.25">
      <c r="A9340" s="156" t="s">
        <v>21455</v>
      </c>
      <c r="B9340" s="156" t="s">
        <v>306</v>
      </c>
      <c r="C9340" s="223">
        <v>0.52648550271987915</v>
      </c>
      <c r="D9340" s="221">
        <v>0.59656268358230591</v>
      </c>
      <c r="E9340" s="221">
        <v>0.35578098893165588</v>
      </c>
      <c r="F9340" s="221">
        <v>12.903411865234375</v>
      </c>
      <c r="G9340" s="221">
        <v>13.797149658203125</v>
      </c>
      <c r="H9340" s="221">
        <v>11.620724678039551</v>
      </c>
      <c r="I9340" s="221">
        <v>5.7772998809814453</v>
      </c>
      <c r="J9340" s="221">
        <v>-0.57707482576370239</v>
      </c>
      <c r="K9340" s="180">
        <v>2561</v>
      </c>
      <c r="L9340" s="181">
        <v>1097</v>
      </c>
      <c r="M9340" s="181">
        <v>1042</v>
      </c>
      <c r="N9340" s="181">
        <v>895</v>
      </c>
      <c r="O9340" s="181">
        <v>2979</v>
      </c>
      <c r="P9340" s="181">
        <v>3562</v>
      </c>
      <c r="Q9340" s="181">
        <v>979</v>
      </c>
      <c r="R9340" s="181">
        <v>2999</v>
      </c>
      <c r="S9340" s="226">
        <f t="shared" si="437"/>
        <v>16114</v>
      </c>
      <c r="T9340" s="181">
        <f t="shared" si="435"/>
        <v>100342.09536218643</v>
      </c>
      <c r="U9340" s="226">
        <f t="shared" si="436"/>
        <v>6583.0743956679489</v>
      </c>
    </row>
    <row r="9341" spans="1:21" x14ac:dyDescent="0.25">
      <c r="A9341" s="156" t="s">
        <v>21456</v>
      </c>
      <c r="B9341" s="156" t="s">
        <v>306</v>
      </c>
      <c r="C9341" s="223">
        <v>-0.79338306188583374</v>
      </c>
      <c r="D9341" s="221">
        <v>-2.3731951713562012</v>
      </c>
      <c r="E9341" s="221">
        <v>0.82267892360687256</v>
      </c>
      <c r="F9341" s="221">
        <v>15.902365684509277</v>
      </c>
      <c r="G9341" s="221">
        <v>15.874168395996094</v>
      </c>
      <c r="H9341" s="221">
        <v>6.6475648880004883</v>
      </c>
      <c r="I9341" s="221">
        <v>-0.68797528743743896</v>
      </c>
      <c r="J9341" s="221">
        <v>-1.6527067422866821</v>
      </c>
      <c r="K9341" s="180">
        <v>1638</v>
      </c>
      <c r="L9341" s="181">
        <v>670</v>
      </c>
      <c r="M9341" s="181">
        <v>594</v>
      </c>
      <c r="N9341" s="181">
        <v>492</v>
      </c>
      <c r="O9341" s="181">
        <v>1770</v>
      </c>
      <c r="P9341" s="181">
        <v>2131</v>
      </c>
      <c r="Q9341" s="181">
        <v>670</v>
      </c>
      <c r="R9341" s="181">
        <v>1859</v>
      </c>
      <c r="S9341" s="226">
        <f t="shared" si="437"/>
        <v>9824</v>
      </c>
      <c r="T9341" s="181">
        <f t="shared" si="435"/>
        <v>44152.946537971497</v>
      </c>
      <c r="U9341" s="226">
        <f t="shared" si="436"/>
        <v>2896.7118017444845</v>
      </c>
    </row>
    <row r="9342" spans="1:21" x14ac:dyDescent="0.25">
      <c r="A9342" s="156" t="s">
        <v>21457</v>
      </c>
      <c r="B9342" s="156" t="s">
        <v>306</v>
      </c>
      <c r="C9342" s="223">
        <v>-1.5872668027877808</v>
      </c>
      <c r="D9342" s="221">
        <v>-1.228634238243103</v>
      </c>
      <c r="E9342" s="221">
        <v>-0.99515783786773682</v>
      </c>
      <c r="F9342" s="221">
        <v>5.9302802085876465</v>
      </c>
      <c r="G9342" s="221">
        <v>23.720569610595703</v>
      </c>
      <c r="H9342" s="221">
        <v>6.1145238876342773</v>
      </c>
      <c r="I9342" s="221">
        <v>-1.4818590879440308</v>
      </c>
      <c r="J9342" s="221">
        <v>-1.6439297199249268</v>
      </c>
      <c r="K9342" s="180">
        <v>1139</v>
      </c>
      <c r="L9342" s="181">
        <v>528</v>
      </c>
      <c r="M9342" s="181">
        <v>530</v>
      </c>
      <c r="N9342" s="181">
        <v>496</v>
      </c>
      <c r="O9342" s="181">
        <v>1448</v>
      </c>
      <c r="P9342" s="181">
        <v>1828</v>
      </c>
      <c r="Q9342" s="181">
        <v>595</v>
      </c>
      <c r="R9342" s="181">
        <v>1738</v>
      </c>
      <c r="S9342" s="226">
        <f t="shared" si="437"/>
        <v>8302</v>
      </c>
      <c r="T9342" s="181">
        <f t="shared" si="435"/>
        <v>41743.248015403748</v>
      </c>
      <c r="U9342" s="226">
        <f t="shared" si="436"/>
        <v>2738.6203787187242</v>
      </c>
    </row>
    <row r="9343" spans="1:21" x14ac:dyDescent="0.25">
      <c r="A9343" s="156" t="s">
        <v>21458</v>
      </c>
      <c r="B9343" s="156" t="s">
        <v>306</v>
      </c>
      <c r="C9343" s="223">
        <v>0.42700064182281494</v>
      </c>
      <c r="D9343" s="221">
        <v>0.41939768195152283</v>
      </c>
      <c r="E9343" s="221">
        <v>5.1883058547973633</v>
      </c>
      <c r="F9343" s="221">
        <v>10.261419296264648</v>
      </c>
      <c r="G9343" s="221">
        <v>22.162311553955078</v>
      </c>
      <c r="H9343" s="221">
        <v>17.596927642822266</v>
      </c>
      <c r="I9343" s="221">
        <v>9.4388227462768555</v>
      </c>
      <c r="J9343" s="221">
        <v>-0.86850166320800781</v>
      </c>
      <c r="K9343" s="180">
        <v>1679</v>
      </c>
      <c r="L9343" s="181">
        <v>661</v>
      </c>
      <c r="M9343" s="181">
        <v>507</v>
      </c>
      <c r="N9343" s="181">
        <v>498</v>
      </c>
      <c r="O9343" s="181">
        <v>1675</v>
      </c>
      <c r="P9343" s="181">
        <v>1742</v>
      </c>
      <c r="Q9343" s="181">
        <v>515</v>
      </c>
      <c r="R9343" s="181">
        <v>1758</v>
      </c>
      <c r="S9343" s="226">
        <f t="shared" si="437"/>
        <v>9035</v>
      </c>
      <c r="T9343" s="181">
        <f t="shared" si="435"/>
        <v>79844.701420396566</v>
      </c>
      <c r="U9343" s="226">
        <f t="shared" si="436"/>
        <v>5238.3160592084305</v>
      </c>
    </row>
    <row r="9344" spans="1:21" x14ac:dyDescent="0.25">
      <c r="A9344" s="156" t="s">
        <v>21459</v>
      </c>
      <c r="B9344" s="156" t="s">
        <v>306</v>
      </c>
      <c r="C9344" s="223">
        <v>1.4401447772979736</v>
      </c>
      <c r="D9344" s="221">
        <v>3.1712801456451416</v>
      </c>
      <c r="E9344" s="221">
        <v>1.2467197179794312</v>
      </c>
      <c r="F9344" s="221">
        <v>18.046661376953125</v>
      </c>
      <c r="G9344" s="221">
        <v>26.577678680419922</v>
      </c>
      <c r="H9344" s="221">
        <v>31.252948760986328</v>
      </c>
      <c r="I9344" s="221">
        <v>13.749356269836426</v>
      </c>
      <c r="J9344" s="221">
        <v>0.57882499694824219</v>
      </c>
      <c r="K9344" s="180">
        <v>1452</v>
      </c>
      <c r="L9344" s="181">
        <v>486</v>
      </c>
      <c r="M9344" s="181">
        <v>488</v>
      </c>
      <c r="N9344" s="181">
        <v>474</v>
      </c>
      <c r="O9344" s="181">
        <v>1462</v>
      </c>
      <c r="P9344" s="181">
        <v>1473</v>
      </c>
      <c r="Q9344" s="181">
        <v>417</v>
      </c>
      <c r="R9344" s="181">
        <v>1147</v>
      </c>
      <c r="S9344" s="226">
        <f t="shared" si="437"/>
        <v>7399</v>
      </c>
      <c r="T9344" s="181">
        <f t="shared" si="435"/>
        <v>104084.40267419815</v>
      </c>
      <c r="U9344" s="226">
        <f t="shared" si="436"/>
        <v>6828.5933611380406</v>
      </c>
    </row>
    <row r="9345" spans="1:21" x14ac:dyDescent="0.25">
      <c r="A9345" s="156" t="s">
        <v>21460</v>
      </c>
      <c r="B9345" s="156" t="s">
        <v>306</v>
      </c>
      <c r="C9345" s="223">
        <v>-0.59454423189163208</v>
      </c>
      <c r="D9345" s="221">
        <v>2.3019161224365234</v>
      </c>
      <c r="E9345" s="221">
        <v>7.5579996109008789</v>
      </c>
      <c r="F9345" s="221">
        <v>4.9756760597229004</v>
      </c>
      <c r="G9345" s="221">
        <v>24.511997222900391</v>
      </c>
      <c r="H9345" s="221">
        <v>14.661293983459473</v>
      </c>
      <c r="I9345" s="221">
        <v>7.2103152275085449</v>
      </c>
      <c r="J9345" s="221">
        <v>-1.1237287521362305</v>
      </c>
      <c r="K9345" s="180">
        <v>2192</v>
      </c>
      <c r="L9345" s="181">
        <v>873</v>
      </c>
      <c r="M9345" s="181">
        <v>889</v>
      </c>
      <c r="N9345" s="181">
        <v>688</v>
      </c>
      <c r="O9345" s="181">
        <v>2328</v>
      </c>
      <c r="P9345" s="181">
        <v>2633</v>
      </c>
      <c r="Q9345" s="181">
        <v>691</v>
      </c>
      <c r="R9345" s="181">
        <v>2188</v>
      </c>
      <c r="S9345" s="226">
        <f t="shared" si="437"/>
        <v>12482</v>
      </c>
      <c r="T9345" s="181">
        <f t="shared" si="435"/>
        <v>109039.3845076561</v>
      </c>
      <c r="U9345" s="226">
        <f t="shared" si="436"/>
        <v>7153.671424547998</v>
      </c>
    </row>
    <row r="9346" spans="1:21" x14ac:dyDescent="0.25">
      <c r="A9346" s="156" t="s">
        <v>21461</v>
      </c>
      <c r="B9346" s="156" t="s">
        <v>306</v>
      </c>
      <c r="C9346" s="223">
        <v>-1.9974734783172607</v>
      </c>
      <c r="D9346" s="221">
        <v>-1.929651141166687</v>
      </c>
      <c r="E9346" s="221">
        <v>9.9048586562275887E-3</v>
      </c>
      <c r="F9346" s="221">
        <v>7.0951242446899414</v>
      </c>
      <c r="G9346" s="221">
        <v>9.1256771087646484</v>
      </c>
      <c r="H9346" s="221">
        <v>0.79368460178375244</v>
      </c>
      <c r="I9346" s="221">
        <v>-1.2226532697677612</v>
      </c>
      <c r="J9346" s="221">
        <v>-2.1581525802612305</v>
      </c>
      <c r="K9346" s="180">
        <v>1789</v>
      </c>
      <c r="L9346" s="181">
        <v>724</v>
      </c>
      <c r="M9346" s="181">
        <v>641</v>
      </c>
      <c r="N9346" s="181">
        <v>420</v>
      </c>
      <c r="O9346" s="181">
        <v>1902</v>
      </c>
      <c r="P9346" s="181">
        <v>2310</v>
      </c>
      <c r="Q9346" s="181">
        <v>770</v>
      </c>
      <c r="R9346" s="181">
        <v>2711</v>
      </c>
      <c r="S9346" s="226">
        <f t="shared" si="437"/>
        <v>11267</v>
      </c>
      <c r="T9346" s="181">
        <f t="shared" si="435"/>
        <v>10414.008346435614</v>
      </c>
      <c r="U9346" s="226">
        <f t="shared" si="436"/>
        <v>683.22463721968245</v>
      </c>
    </row>
    <row r="9347" spans="1:21" x14ac:dyDescent="0.25">
      <c r="A9347" s="156" t="s">
        <v>15143</v>
      </c>
      <c r="B9347" s="156" t="s">
        <v>306</v>
      </c>
      <c r="C9347" s="223">
        <v>-1.7767308950424194</v>
      </c>
      <c r="D9347" s="221">
        <v>-3.8705754280090332</v>
      </c>
      <c r="E9347" s="221">
        <v>10.83130931854248</v>
      </c>
      <c r="F9347" s="221">
        <v>1.9838712215423584</v>
      </c>
      <c r="G9347" s="221">
        <v>7.8770670890808105</v>
      </c>
      <c r="H9347" s="221">
        <v>0.56698882579803467</v>
      </c>
      <c r="I9347" s="221">
        <v>-1.8533902168273926</v>
      </c>
      <c r="J9347" s="221">
        <v>-2.2791876792907715</v>
      </c>
      <c r="K9347" s="180">
        <v>1348.4339599609375</v>
      </c>
      <c r="L9347" s="181">
        <v>466.11300659179687</v>
      </c>
      <c r="M9347" s="181">
        <v>428.1851806640625</v>
      </c>
      <c r="N9347" s="181">
        <v>432.17758178710937</v>
      </c>
      <c r="O9347" s="181">
        <v>1562.027587890625</v>
      </c>
      <c r="P9347" s="181">
        <v>1710.7445068359375</v>
      </c>
      <c r="Q9347" s="181">
        <v>555.94207763671875</v>
      </c>
      <c r="R9347" s="181">
        <v>1830.5166015625</v>
      </c>
      <c r="S9347" s="226">
        <f t="shared" si="437"/>
        <v>8334.1405029296875</v>
      </c>
      <c r="T9347" s="181">
        <f t="shared" si="435"/>
        <v>9366.961609062877</v>
      </c>
      <c r="U9347" s="226">
        <f t="shared" si="436"/>
        <v>614.53176666534034</v>
      </c>
    </row>
    <row r="9348" spans="1:21" x14ac:dyDescent="0.25">
      <c r="A9348" s="156" t="s">
        <v>15144</v>
      </c>
      <c r="B9348" s="156" t="s">
        <v>306</v>
      </c>
      <c r="C9348" s="223">
        <v>-2.0351195335388184</v>
      </c>
      <c r="D9348" s="221">
        <v>-1.0676103830337524</v>
      </c>
      <c r="E9348" s="221">
        <v>10.082321166992187</v>
      </c>
      <c r="F9348" s="221">
        <v>1.9075495004653931</v>
      </c>
      <c r="G9348" s="221">
        <v>9.0229606628417969</v>
      </c>
      <c r="H9348" s="221">
        <v>1.8621567487716675</v>
      </c>
      <c r="I9348" s="221">
        <v>5.4053630828857422</v>
      </c>
      <c r="J9348" s="221">
        <v>-2.3555097579956055</v>
      </c>
      <c r="K9348" s="180">
        <v>963.0443115234375</v>
      </c>
      <c r="L9348" s="181">
        <v>429.96170043945312</v>
      </c>
      <c r="M9348" s="181">
        <v>355.67971801757812</v>
      </c>
      <c r="N9348" s="181">
        <v>244.69364929199219</v>
      </c>
      <c r="O9348" s="181">
        <v>1018.1004028320312</v>
      </c>
      <c r="P9348" s="181">
        <v>1518.8485107421875</v>
      </c>
      <c r="Q9348" s="181">
        <v>512.98275756835937</v>
      </c>
      <c r="R9348" s="181">
        <v>1434.9534912109375</v>
      </c>
      <c r="S9348" s="226">
        <f t="shared" si="437"/>
        <v>6478.2645416259766</v>
      </c>
      <c r="T9348" s="181">
        <f t="shared" si="435"/>
        <v>13041.325531688512</v>
      </c>
      <c r="U9348" s="226">
        <f t="shared" si="436"/>
        <v>855.59321721701247</v>
      </c>
    </row>
    <row r="9349" spans="1:21" x14ac:dyDescent="0.25">
      <c r="A9349" s="156" t="s">
        <v>15145</v>
      </c>
      <c r="B9349" s="156" t="s">
        <v>306</v>
      </c>
      <c r="C9349" s="223">
        <v>-1.4041117429733276</v>
      </c>
      <c r="D9349" s="221">
        <v>-0.43660226464271545</v>
      </c>
      <c r="E9349" s="221">
        <v>-0.81200265884399414</v>
      </c>
      <c r="F9349" s="221">
        <v>2.5385575294494629</v>
      </c>
      <c r="G9349" s="221">
        <v>6.7073984146118164</v>
      </c>
      <c r="H9349" s="221">
        <v>1.152921199798584</v>
      </c>
      <c r="I9349" s="221">
        <v>-1.2987039089202881</v>
      </c>
      <c r="J9349" s="221">
        <v>-1.7245016098022461</v>
      </c>
      <c r="K9349" s="180">
        <v>2.7334585189819336</v>
      </c>
      <c r="L9349" s="181">
        <v>0.92632895708084106</v>
      </c>
      <c r="M9349" s="181">
        <v>0.78449028730392456</v>
      </c>
      <c r="N9349" s="181">
        <v>0.86854285001754761</v>
      </c>
      <c r="O9349" s="181">
        <v>3.0013759136199951</v>
      </c>
      <c r="P9349" s="181">
        <v>2.750969409942627</v>
      </c>
      <c r="Q9349" s="181">
        <v>0.89130705595016479</v>
      </c>
      <c r="R9349" s="181">
        <v>2.0277674198150635</v>
      </c>
      <c r="S9349" s="226">
        <f t="shared" si="437"/>
        <v>13.984240412712097</v>
      </c>
      <c r="T9349" s="181">
        <f t="shared" ref="T9349:T9412" si="438">SUMPRODUCT(C9349:J9349,K9349:R9349)</f>
        <v>15.9739621265376</v>
      </c>
      <c r="U9349" s="226">
        <f t="shared" ref="U9349:U9412" si="439">(T9349/$T$10045)*$S$10045</f>
        <v>1.0479926763838296</v>
      </c>
    </row>
    <row r="9350" spans="1:21" x14ac:dyDescent="0.25">
      <c r="A9350" s="156" t="s">
        <v>21462</v>
      </c>
      <c r="B9350" s="156" t="s">
        <v>306</v>
      </c>
      <c r="C9350" s="223">
        <v>-1.2583906650543213</v>
      </c>
      <c r="D9350" s="221">
        <v>7.3782935738563538E-2</v>
      </c>
      <c r="E9350" s="221">
        <v>-0.66628158092498779</v>
      </c>
      <c r="F9350" s="221">
        <v>2.6842787265777588</v>
      </c>
      <c r="G9350" s="221">
        <v>11.869694709777832</v>
      </c>
      <c r="H9350" s="221">
        <v>5.8533544540405273</v>
      </c>
      <c r="I9350" s="221">
        <v>-2.9589929580688477</v>
      </c>
      <c r="J9350" s="221">
        <v>-1.5787805318832397</v>
      </c>
      <c r="K9350" s="180">
        <v>1093</v>
      </c>
      <c r="L9350" s="181">
        <v>334</v>
      </c>
      <c r="M9350" s="181">
        <v>356</v>
      </c>
      <c r="N9350" s="181">
        <v>393</v>
      </c>
      <c r="O9350" s="181">
        <v>1383</v>
      </c>
      <c r="P9350" s="181">
        <v>1356</v>
      </c>
      <c r="Q9350" s="181">
        <v>452</v>
      </c>
      <c r="R9350" s="181">
        <v>1235</v>
      </c>
      <c r="S9350" s="226">
        <f t="shared" ref="S9350:S9413" si="440">SUM(K9350:R9350)</f>
        <v>6602</v>
      </c>
      <c r="T9350" s="181">
        <f t="shared" si="438"/>
        <v>20532.625449746847</v>
      </c>
      <c r="U9350" s="226">
        <f t="shared" si="439"/>
        <v>1347.0697456155185</v>
      </c>
    </row>
    <row r="9351" spans="1:21" x14ac:dyDescent="0.25">
      <c r="A9351" s="156" t="s">
        <v>21463</v>
      </c>
      <c r="B9351" s="156" t="s">
        <v>306</v>
      </c>
      <c r="C9351" s="223">
        <v>-1.3313378095626831</v>
      </c>
      <c r="D9351" s="221">
        <v>-8.2712955474853516</v>
      </c>
      <c r="E9351" s="221">
        <v>10.160190582275391</v>
      </c>
      <c r="F9351" s="221">
        <v>5.0269598960876465</v>
      </c>
      <c r="G9351" s="221">
        <v>14.051762580871582</v>
      </c>
      <c r="H9351" s="221">
        <v>5.188194751739502</v>
      </c>
      <c r="I9351" s="221">
        <v>-1.1797364950180054</v>
      </c>
      <c r="J9351" s="221">
        <v>-0.95775943994522095</v>
      </c>
      <c r="K9351" s="180">
        <v>1047</v>
      </c>
      <c r="L9351" s="181">
        <v>359</v>
      </c>
      <c r="M9351" s="181">
        <v>462</v>
      </c>
      <c r="N9351" s="181">
        <v>606</v>
      </c>
      <c r="O9351" s="181">
        <v>1402</v>
      </c>
      <c r="P9351" s="181">
        <v>1276</v>
      </c>
      <c r="Q9351" s="181">
        <v>405</v>
      </c>
      <c r="R9351" s="181">
        <v>1025</v>
      </c>
      <c r="S9351" s="226">
        <f t="shared" si="440"/>
        <v>6582</v>
      </c>
      <c r="T9351" s="181">
        <f t="shared" si="438"/>
        <v>28238.250893056393</v>
      </c>
      <c r="U9351" s="226">
        <f t="shared" si="439"/>
        <v>1852.6073803974084</v>
      </c>
    </row>
    <row r="9352" spans="1:21" x14ac:dyDescent="0.25">
      <c r="A9352" s="156" t="s">
        <v>21464</v>
      </c>
      <c r="B9352" s="156" t="s">
        <v>306</v>
      </c>
      <c r="C9352" s="223">
        <v>-0.44036206603050232</v>
      </c>
      <c r="D9352" s="221">
        <v>3.8811976909637451</v>
      </c>
      <c r="E9352" s="221">
        <v>6.8187470436096191</v>
      </c>
      <c r="F9352" s="221">
        <v>6.6029839515686035</v>
      </c>
      <c r="G9352" s="221">
        <v>16.71575927734375</v>
      </c>
      <c r="H9352" s="221">
        <v>6.1361875534057617</v>
      </c>
      <c r="I9352" s="221">
        <v>4.872006893157959</v>
      </c>
      <c r="J9352" s="221">
        <v>-0.76075196266174316</v>
      </c>
      <c r="K9352" s="180">
        <v>1573</v>
      </c>
      <c r="L9352" s="181">
        <v>608</v>
      </c>
      <c r="M9352" s="181">
        <v>571</v>
      </c>
      <c r="N9352" s="181">
        <v>645</v>
      </c>
      <c r="O9352" s="181">
        <v>2107</v>
      </c>
      <c r="P9352" s="181">
        <v>2094</v>
      </c>
      <c r="Q9352" s="181">
        <v>680</v>
      </c>
      <c r="R9352" s="181">
        <v>1989</v>
      </c>
      <c r="S9352" s="226">
        <f t="shared" si="440"/>
        <v>10267</v>
      </c>
      <c r="T9352" s="181">
        <f t="shared" si="438"/>
        <v>59688.61844471097</v>
      </c>
      <c r="U9352" s="226">
        <f t="shared" si="439"/>
        <v>3915.9498750536009</v>
      </c>
    </row>
    <row r="9353" spans="1:21" x14ac:dyDescent="0.25">
      <c r="A9353" s="156" t="s">
        <v>21465</v>
      </c>
      <c r="B9353" s="156" t="s">
        <v>306</v>
      </c>
      <c r="C9353" s="223">
        <v>0.34732142090797424</v>
      </c>
      <c r="D9353" s="221">
        <v>4.98126220703125</v>
      </c>
      <c r="E9353" s="221">
        <v>2.3245251178741455</v>
      </c>
      <c r="F9353" s="221">
        <v>19.627269744873047</v>
      </c>
      <c r="G9353" s="221">
        <v>31.634113311767578</v>
      </c>
      <c r="H9353" s="221">
        <v>18.267156600952148</v>
      </c>
      <c r="I9353" s="221">
        <v>15.881735801696777</v>
      </c>
      <c r="J9353" s="221">
        <v>0.647652268409729</v>
      </c>
      <c r="K9353" s="180">
        <v>1913</v>
      </c>
      <c r="L9353" s="181">
        <v>608</v>
      </c>
      <c r="M9353" s="181">
        <v>510</v>
      </c>
      <c r="N9353" s="181">
        <v>569</v>
      </c>
      <c r="O9353" s="181">
        <v>1949</v>
      </c>
      <c r="P9353" s="181">
        <v>1570</v>
      </c>
      <c r="Q9353" s="181">
        <v>512</v>
      </c>
      <c r="R9353" s="181">
        <v>1491</v>
      </c>
      <c r="S9353" s="226">
        <f t="shared" si="440"/>
        <v>9122</v>
      </c>
      <c r="T9353" s="181">
        <f t="shared" si="438"/>
        <v>115477.87856581807</v>
      </c>
      <c r="U9353" s="226">
        <f t="shared" si="439"/>
        <v>7576.0772476271031</v>
      </c>
    </row>
    <row r="9354" spans="1:21" x14ac:dyDescent="0.25">
      <c r="A9354" s="156" t="s">
        <v>21466</v>
      </c>
      <c r="B9354" s="156" t="s">
        <v>306</v>
      </c>
      <c r="C9354" s="223">
        <v>2.006791353225708</v>
      </c>
      <c r="D9354" s="221">
        <v>9.0537004470825195</v>
      </c>
      <c r="E9354" s="221">
        <v>15.526715278625488</v>
      </c>
      <c r="F9354" s="221">
        <v>19.290504455566406</v>
      </c>
      <c r="G9354" s="221">
        <v>30.617124557495117</v>
      </c>
      <c r="H9354" s="221">
        <v>45.486900329589844</v>
      </c>
      <c r="I9354" s="221">
        <v>15.565969467163086</v>
      </c>
      <c r="J9354" s="221">
        <v>1.5613508224487305</v>
      </c>
      <c r="K9354" s="180">
        <v>2293</v>
      </c>
      <c r="L9354" s="181">
        <v>782</v>
      </c>
      <c r="M9354" s="181">
        <v>678</v>
      </c>
      <c r="N9354" s="181">
        <v>716</v>
      </c>
      <c r="O9354" s="181">
        <v>2351</v>
      </c>
      <c r="P9354" s="181">
        <v>1855</v>
      </c>
      <c r="Q9354" s="181">
        <v>530</v>
      </c>
      <c r="R9354" s="181">
        <v>1346</v>
      </c>
      <c r="S9354" s="226">
        <f t="shared" si="440"/>
        <v>10551</v>
      </c>
      <c r="T9354" s="181">
        <f t="shared" si="438"/>
        <v>202731.28244233131</v>
      </c>
      <c r="U9354" s="226">
        <f t="shared" si="439"/>
        <v>13300.450920720717</v>
      </c>
    </row>
    <row r="9355" spans="1:21" x14ac:dyDescent="0.25">
      <c r="A9355" s="156" t="s">
        <v>21467</v>
      </c>
      <c r="B9355" s="156" t="s">
        <v>306</v>
      </c>
      <c r="C9355" s="223">
        <v>0.72363203763961792</v>
      </c>
      <c r="D9355" s="221">
        <v>3.7247061729431152</v>
      </c>
      <c r="E9355" s="221">
        <v>8.209385871887207</v>
      </c>
      <c r="F9355" s="221">
        <v>13.470465660095215</v>
      </c>
      <c r="G9355" s="221">
        <v>27.93951416015625</v>
      </c>
      <c r="H9355" s="221">
        <v>22.80712890625</v>
      </c>
      <c r="I9355" s="221">
        <v>9.8828792572021484</v>
      </c>
      <c r="J9355" s="221">
        <v>-0.10868178308010101</v>
      </c>
      <c r="K9355" s="180">
        <v>2151</v>
      </c>
      <c r="L9355" s="181">
        <v>782</v>
      </c>
      <c r="M9355" s="181">
        <v>744</v>
      </c>
      <c r="N9355" s="181">
        <v>638</v>
      </c>
      <c r="O9355" s="181">
        <v>2155</v>
      </c>
      <c r="P9355" s="181">
        <v>2004</v>
      </c>
      <c r="Q9355" s="181">
        <v>532</v>
      </c>
      <c r="R9355" s="181">
        <v>1441</v>
      </c>
      <c r="S9355" s="226">
        <f t="shared" si="440"/>
        <v>10447</v>
      </c>
      <c r="T9355" s="181">
        <f t="shared" si="438"/>
        <v>130187.413578704</v>
      </c>
      <c r="U9355" s="226">
        <f t="shared" si="439"/>
        <v>8541.1155295763365</v>
      </c>
    </row>
    <row r="9356" spans="1:21" x14ac:dyDescent="0.25">
      <c r="A9356" s="156" t="s">
        <v>16889</v>
      </c>
      <c r="B9356" s="156" t="s">
        <v>306</v>
      </c>
      <c r="C9356" s="223">
        <v>0.15376906096935272</v>
      </c>
      <c r="D9356" s="221">
        <v>1.1212785243988037</v>
      </c>
      <c r="E9356" s="221">
        <v>9.4521284103393555</v>
      </c>
      <c r="F9356" s="221">
        <v>4.0964384078979492</v>
      </c>
      <c r="G9356" s="221">
        <v>16.478841781616211</v>
      </c>
      <c r="H9356" s="221">
        <v>2.7108018398284912</v>
      </c>
      <c r="I9356" s="221">
        <v>0.2591768205165863</v>
      </c>
      <c r="J9356" s="221">
        <v>-0.16662085056304932</v>
      </c>
      <c r="K9356" s="180">
        <v>136.23193359375</v>
      </c>
      <c r="L9356" s="181">
        <v>49.652679443359375</v>
      </c>
      <c r="M9356" s="181">
        <v>43.811187744140625</v>
      </c>
      <c r="N9356" s="181">
        <v>42.559440612792969</v>
      </c>
      <c r="O9356" s="181">
        <v>155.634033203125</v>
      </c>
      <c r="P9356" s="181">
        <v>196.10722351074219</v>
      </c>
      <c r="Q9356" s="181">
        <v>68.01165771484375</v>
      </c>
      <c r="R9356" s="181">
        <v>182.33799743652344</v>
      </c>
      <c r="S9356" s="226">
        <f t="shared" si="440"/>
        <v>874.34615325927734</v>
      </c>
      <c r="T9356" s="181">
        <f t="shared" si="438"/>
        <v>3748.5960034208838</v>
      </c>
      <c r="U9356" s="226">
        <f t="shared" si="439"/>
        <v>245.93154329446836</v>
      </c>
    </row>
    <row r="9357" spans="1:21" x14ac:dyDescent="0.25">
      <c r="A9357" s="156" t="s">
        <v>21005</v>
      </c>
      <c r="B9357" s="156" t="s">
        <v>306</v>
      </c>
      <c r="C9357" s="223">
        <v>1.0586862564086914</v>
      </c>
      <c r="D9357" s="221">
        <v>0.12460333108901978</v>
      </c>
      <c r="E9357" s="221">
        <v>5.8550930023193359</v>
      </c>
      <c r="F9357" s="221">
        <v>6.6011853218078613</v>
      </c>
      <c r="G9357" s="221">
        <v>24.077613830566406</v>
      </c>
      <c r="H9357" s="221">
        <v>8.8285236358642578</v>
      </c>
      <c r="I9357" s="221">
        <v>-0.73749828338623047</v>
      </c>
      <c r="J9357" s="221">
        <v>-0.17316752672195435</v>
      </c>
      <c r="K9357" s="180">
        <v>1664.314697265625</v>
      </c>
      <c r="L9357" s="181">
        <v>592.34967041015625</v>
      </c>
      <c r="M9357" s="181">
        <v>553.78265380859375</v>
      </c>
      <c r="N9357" s="181">
        <v>518.182373046875</v>
      </c>
      <c r="O9357" s="181">
        <v>1698.9261474609375</v>
      </c>
      <c r="P9357" s="181">
        <v>1718.7041015625</v>
      </c>
      <c r="Q9357" s="181">
        <v>531.03802490234375</v>
      </c>
      <c r="R9357" s="181">
        <v>1434.890380859375</v>
      </c>
      <c r="S9357" s="226">
        <f t="shared" si="440"/>
        <v>8712.1880493164062</v>
      </c>
      <c r="T9357" s="181">
        <f t="shared" si="438"/>
        <v>63938.454093302731</v>
      </c>
      <c r="U9357" s="226">
        <f t="shared" si="439"/>
        <v>4194.7659008009005</v>
      </c>
    </row>
    <row r="9358" spans="1:21" x14ac:dyDescent="0.25">
      <c r="A9358" s="156" t="s">
        <v>21468</v>
      </c>
      <c r="B9358" s="156" t="s">
        <v>306</v>
      </c>
      <c r="C9358" s="223">
        <v>0.42970943450927734</v>
      </c>
      <c r="D9358" s="221">
        <v>0.78859466314315796</v>
      </c>
      <c r="E9358" s="221">
        <v>0.97982758283615112</v>
      </c>
      <c r="F9358" s="221">
        <v>20.203258514404297</v>
      </c>
      <c r="G9358" s="221">
        <v>28.650661468505859</v>
      </c>
      <c r="H9358" s="221">
        <v>11.100394248962402</v>
      </c>
      <c r="I9358" s="221">
        <v>-0.66758203506469727</v>
      </c>
      <c r="J9358" s="221">
        <v>-1.8696473836898804</v>
      </c>
      <c r="K9358" s="180">
        <v>1687</v>
      </c>
      <c r="L9358" s="181">
        <v>590</v>
      </c>
      <c r="M9358" s="181">
        <v>562</v>
      </c>
      <c r="N9358" s="181">
        <v>605</v>
      </c>
      <c r="O9358" s="181">
        <v>1803</v>
      </c>
      <c r="P9358" s="181">
        <v>1856</v>
      </c>
      <c r="Q9358" s="181">
        <v>649</v>
      </c>
      <c r="R9358" s="181">
        <v>1782</v>
      </c>
      <c r="S9358" s="226">
        <f t="shared" si="440"/>
        <v>9534</v>
      </c>
      <c r="T9358" s="181">
        <f t="shared" si="438"/>
        <v>82458.327145338058</v>
      </c>
      <c r="U9358" s="226">
        <f t="shared" si="439"/>
        <v>5409.7863930460608</v>
      </c>
    </row>
    <row r="9359" spans="1:21" x14ac:dyDescent="0.25">
      <c r="A9359" s="156" t="s">
        <v>21009</v>
      </c>
      <c r="B9359" s="156" t="s">
        <v>306</v>
      </c>
      <c r="C9359" s="223">
        <v>1.1967368125915527</v>
      </c>
      <c r="D9359" s="221">
        <v>0.83543181419372559</v>
      </c>
      <c r="E9359" s="221">
        <v>11.527645111083984</v>
      </c>
      <c r="F9359" s="221">
        <v>12.39312744140625</v>
      </c>
      <c r="G9359" s="221">
        <v>32.824554443359375</v>
      </c>
      <c r="H9359" s="221">
        <v>8.9372758865356445</v>
      </c>
      <c r="I9359" s="221">
        <v>1.3021445274353027</v>
      </c>
      <c r="J9359" s="221">
        <v>0.87634670734405518</v>
      </c>
      <c r="K9359" s="180">
        <v>1076.2423095703125</v>
      </c>
      <c r="L9359" s="181">
        <v>421.80642700195312</v>
      </c>
      <c r="M9359" s="181">
        <v>441.41299438476562</v>
      </c>
      <c r="N9359" s="181">
        <v>433.46438598632812</v>
      </c>
      <c r="O9359" s="181">
        <v>1200.7705078125</v>
      </c>
      <c r="P9359" s="181">
        <v>1096.3787841796875</v>
      </c>
      <c r="Q9359" s="181">
        <v>253.29580688476562</v>
      </c>
      <c r="R9359" s="181">
        <v>817.6473388671875</v>
      </c>
      <c r="S9359" s="226">
        <f t="shared" si="440"/>
        <v>5741.0185546875</v>
      </c>
      <c r="T9359" s="181">
        <f t="shared" si="438"/>
        <v>62360.567903180396</v>
      </c>
      <c r="U9359" s="226">
        <f t="shared" si="439"/>
        <v>4091.2466137062952</v>
      </c>
    </row>
    <row r="9360" spans="1:21" x14ac:dyDescent="0.25">
      <c r="A9360" s="156" t="s">
        <v>21469</v>
      </c>
      <c r="B9360" s="156" t="s">
        <v>306</v>
      </c>
      <c r="C9360" s="223">
        <v>0.73215115070343018</v>
      </c>
      <c r="D9360" s="221">
        <v>1.6996603012084961</v>
      </c>
      <c r="E9360" s="221">
        <v>3.3865063190460205</v>
      </c>
      <c r="F9360" s="221">
        <v>6.1600079536437988</v>
      </c>
      <c r="G9360" s="221">
        <v>11.481845855712891</v>
      </c>
      <c r="H9360" s="221">
        <v>4.4052853584289551</v>
      </c>
      <c r="I9360" s="221">
        <v>-0.36905714869499207</v>
      </c>
      <c r="J9360" s="221">
        <v>8.4133119583129883</v>
      </c>
      <c r="K9360" s="180">
        <v>1011</v>
      </c>
      <c r="L9360" s="181">
        <v>300</v>
      </c>
      <c r="M9360" s="181">
        <v>334</v>
      </c>
      <c r="N9360" s="181">
        <v>472</v>
      </c>
      <c r="O9360" s="181">
        <v>1184</v>
      </c>
      <c r="P9360" s="181">
        <v>885</v>
      </c>
      <c r="Q9360" s="181">
        <v>181</v>
      </c>
      <c r="R9360" s="181">
        <v>636</v>
      </c>
      <c r="S9360" s="226">
        <f t="shared" si="440"/>
        <v>5003</v>
      </c>
      <c r="T9360" s="181">
        <f t="shared" si="438"/>
        <v>28065.969865351915</v>
      </c>
      <c r="U9360" s="226">
        <f t="shared" si="439"/>
        <v>1841.3046582622264</v>
      </c>
    </row>
    <row r="9361" spans="1:21" x14ac:dyDescent="0.25">
      <c r="A9361" s="156" t="s">
        <v>21470</v>
      </c>
      <c r="B9361" s="156" t="s">
        <v>306</v>
      </c>
      <c r="C9361" s="223">
        <v>-9.3953371047973633E-2</v>
      </c>
      <c r="D9361" s="221">
        <v>0.87355601787567139</v>
      </c>
      <c r="E9361" s="221">
        <v>6.4544382095336914</v>
      </c>
      <c r="F9361" s="221">
        <v>12.840205192565918</v>
      </c>
      <c r="G9361" s="221">
        <v>18.630056381225586</v>
      </c>
      <c r="H9361" s="221">
        <v>14.90769100189209</v>
      </c>
      <c r="I9361" s="221">
        <v>1.1454415507614613E-2</v>
      </c>
      <c r="J9361" s="221">
        <v>-0.41434326767921448</v>
      </c>
      <c r="K9361" s="180">
        <v>1426</v>
      </c>
      <c r="L9361" s="181">
        <v>444</v>
      </c>
      <c r="M9361" s="181">
        <v>450</v>
      </c>
      <c r="N9361" s="181">
        <v>505</v>
      </c>
      <c r="O9361" s="181">
        <v>1520</v>
      </c>
      <c r="P9361" s="181">
        <v>1454</v>
      </c>
      <c r="Q9361" s="181">
        <v>475</v>
      </c>
      <c r="R9361" s="181">
        <v>1281</v>
      </c>
      <c r="S9361" s="226">
        <f t="shared" si="440"/>
        <v>7555</v>
      </c>
      <c r="T9361" s="181">
        <f t="shared" si="438"/>
        <v>59110.81771904137</v>
      </c>
      <c r="U9361" s="226">
        <f t="shared" si="439"/>
        <v>3878.0425027865144</v>
      </c>
    </row>
    <row r="9362" spans="1:21" x14ac:dyDescent="0.25">
      <c r="A9362" s="156" t="s">
        <v>21471</v>
      </c>
      <c r="B9362" s="156" t="s">
        <v>306</v>
      </c>
      <c r="C9362" s="223">
        <v>1.2347923517227173</v>
      </c>
      <c r="D9362" s="221">
        <v>6.2130789756774902</v>
      </c>
      <c r="E9362" s="221">
        <v>9.0421247482299805</v>
      </c>
      <c r="F9362" s="221">
        <v>21.832368850708008</v>
      </c>
      <c r="G9362" s="221">
        <v>21.984415054321289</v>
      </c>
      <c r="H9362" s="221">
        <v>8.1211767196655273</v>
      </c>
      <c r="I9362" s="221">
        <v>1.3402000665664673</v>
      </c>
      <c r="J9362" s="221">
        <v>0.91440242528915405</v>
      </c>
      <c r="K9362" s="180">
        <v>1054</v>
      </c>
      <c r="L9362" s="181">
        <v>329</v>
      </c>
      <c r="M9362" s="181">
        <v>375</v>
      </c>
      <c r="N9362" s="181">
        <v>402</v>
      </c>
      <c r="O9362" s="181">
        <v>1241</v>
      </c>
      <c r="P9362" s="181">
        <v>1012</v>
      </c>
      <c r="Q9362" s="181">
        <v>292</v>
      </c>
      <c r="R9362" s="181">
        <v>834</v>
      </c>
      <c r="S9362" s="226">
        <f t="shared" si="440"/>
        <v>5539</v>
      </c>
      <c r="T9362" s="181">
        <f t="shared" si="438"/>
        <v>52168.223145127296</v>
      </c>
      <c r="U9362" s="226">
        <f t="shared" si="439"/>
        <v>3422.5645060985939</v>
      </c>
    </row>
    <row r="9363" spans="1:21" x14ac:dyDescent="0.25">
      <c r="A9363" s="156" t="s">
        <v>21440</v>
      </c>
      <c r="B9363" s="156" t="s">
        <v>309</v>
      </c>
      <c r="C9363" s="223">
        <v>-1.2510941028594971</v>
      </c>
      <c r="D9363" s="221">
        <v>-2.5535154342651367</v>
      </c>
      <c r="E9363" s="221">
        <v>11.291871070861816</v>
      </c>
      <c r="F9363" s="221">
        <v>26.522258758544922</v>
      </c>
      <c r="G9363" s="221">
        <v>22.176353454589844</v>
      </c>
      <c r="H9363" s="221">
        <v>5.3368191719055176</v>
      </c>
      <c r="I9363" s="221">
        <v>0.29553020000457764</v>
      </c>
      <c r="J9363" s="221">
        <v>-1.2976533174514771</v>
      </c>
      <c r="K9363" s="180">
        <v>1814.0377197265625</v>
      </c>
      <c r="L9363" s="181">
        <v>632.96258544921875</v>
      </c>
      <c r="M9363" s="181">
        <v>528.606689453125</v>
      </c>
      <c r="N9363" s="181">
        <v>550.06304931640625</v>
      </c>
      <c r="O9363" s="181">
        <v>2098.822021484375</v>
      </c>
      <c r="P9363" s="181">
        <v>1922.2947998046875</v>
      </c>
      <c r="Q9363" s="181">
        <v>485.6939697265625</v>
      </c>
      <c r="R9363" s="181">
        <v>1318.5908203125</v>
      </c>
      <c r="S9363" s="226">
        <f t="shared" si="440"/>
        <v>9351.0716552734375</v>
      </c>
      <c r="T9363" s="181">
        <f t="shared" si="438"/>
        <v>71907.683699253146</v>
      </c>
      <c r="U9363" s="226">
        <f t="shared" si="439"/>
        <v>4717.5976314197251</v>
      </c>
    </row>
    <row r="9364" spans="1:21" x14ac:dyDescent="0.25">
      <c r="A9364" s="156" t="s">
        <v>21472</v>
      </c>
      <c r="B9364" s="156" t="s">
        <v>309</v>
      </c>
      <c r="C9364" s="223">
        <v>-0.1737256795167923</v>
      </c>
      <c r="D9364" s="221">
        <v>0.79378372430801392</v>
      </c>
      <c r="E9364" s="221">
        <v>10.336277008056641</v>
      </c>
      <c r="F9364" s="221">
        <v>12.45391845703125</v>
      </c>
      <c r="G9364" s="221">
        <v>29.643732070922852</v>
      </c>
      <c r="H9364" s="221">
        <v>7.4545831680297852</v>
      </c>
      <c r="I9364" s="221">
        <v>-6.8317905068397522E-2</v>
      </c>
      <c r="J9364" s="221">
        <v>1.4103240966796875</v>
      </c>
      <c r="K9364" s="180">
        <v>2097</v>
      </c>
      <c r="L9364" s="181">
        <v>573</v>
      </c>
      <c r="M9364" s="181">
        <v>704</v>
      </c>
      <c r="N9364" s="181">
        <v>922</v>
      </c>
      <c r="O9364" s="181">
        <v>2743</v>
      </c>
      <c r="P9364" s="181">
        <v>1907</v>
      </c>
      <c r="Q9364" s="181">
        <v>512</v>
      </c>
      <c r="R9364" s="181">
        <v>1651</v>
      </c>
      <c r="S9364" s="226">
        <f t="shared" si="440"/>
        <v>11109</v>
      </c>
      <c r="T9364" s="181">
        <f t="shared" si="438"/>
        <v>116671.90064333379</v>
      </c>
      <c r="U9364" s="226">
        <f t="shared" si="439"/>
        <v>7654.4126275888621</v>
      </c>
    </row>
    <row r="9365" spans="1:21" x14ac:dyDescent="0.25">
      <c r="A9365" s="156" t="s">
        <v>21473</v>
      </c>
      <c r="B9365" s="156" t="s">
        <v>309</v>
      </c>
      <c r="C9365" s="223">
        <v>-1.6679115295410156</v>
      </c>
      <c r="D9365" s="221">
        <v>-1.1096538305282593</v>
      </c>
      <c r="E9365" s="221">
        <v>-0.60274654626846313</v>
      </c>
      <c r="F9365" s="221">
        <v>2.7640225887298584</v>
      </c>
      <c r="G9365" s="221">
        <v>24.013639450073242</v>
      </c>
      <c r="H9365" s="221">
        <v>6.8812127113342285</v>
      </c>
      <c r="I9365" s="221">
        <v>10.429454803466797</v>
      </c>
      <c r="J9365" s="221">
        <v>-1.5152454376220703</v>
      </c>
      <c r="K9365" s="180">
        <v>1791</v>
      </c>
      <c r="L9365" s="181">
        <v>563</v>
      </c>
      <c r="M9365" s="181">
        <v>531</v>
      </c>
      <c r="N9365" s="181">
        <v>636</v>
      </c>
      <c r="O9365" s="181">
        <v>2030</v>
      </c>
      <c r="P9365" s="181">
        <v>2125</v>
      </c>
      <c r="Q9365" s="181">
        <v>695</v>
      </c>
      <c r="R9365" s="181">
        <v>1839</v>
      </c>
      <c r="S9365" s="226">
        <f t="shared" si="440"/>
        <v>10210</v>
      </c>
      <c r="T9365" s="181">
        <f t="shared" si="438"/>
        <v>65658.095118224621</v>
      </c>
      <c r="U9365" s="226">
        <f t="shared" si="439"/>
        <v>4307.5851992223834</v>
      </c>
    </row>
    <row r="9366" spans="1:21" x14ac:dyDescent="0.25">
      <c r="A9366" s="156" t="s">
        <v>21474</v>
      </c>
      <c r="B9366" s="156" t="s">
        <v>309</v>
      </c>
      <c r="C9366" s="223">
        <v>-1.7814706563949585</v>
      </c>
      <c r="D9366" s="221">
        <v>7.1580028533935547</v>
      </c>
      <c r="E9366" s="221">
        <v>11.312716484069824</v>
      </c>
      <c r="F9366" s="221">
        <v>6.6002082824707031</v>
      </c>
      <c r="G9366" s="221">
        <v>17.524469375610352</v>
      </c>
      <c r="H9366" s="221">
        <v>7.0736279487609863</v>
      </c>
      <c r="I9366" s="221">
        <v>5.5938329696655273</v>
      </c>
      <c r="J9366" s="221">
        <v>-2.101860523223877</v>
      </c>
      <c r="K9366" s="180">
        <v>1416</v>
      </c>
      <c r="L9366" s="181">
        <v>472</v>
      </c>
      <c r="M9366" s="181">
        <v>465</v>
      </c>
      <c r="N9366" s="181">
        <v>531</v>
      </c>
      <c r="O9366" s="181">
        <v>1748</v>
      </c>
      <c r="P9366" s="181">
        <v>1765</v>
      </c>
      <c r="Q9366" s="181">
        <v>519</v>
      </c>
      <c r="R9366" s="181">
        <v>1455</v>
      </c>
      <c r="S9366" s="226">
        <f t="shared" si="440"/>
        <v>8371</v>
      </c>
      <c r="T9366" s="181">
        <f t="shared" si="438"/>
        <v>52583.856708526611</v>
      </c>
      <c r="U9366" s="226">
        <f t="shared" si="439"/>
        <v>3449.8326895994278</v>
      </c>
    </row>
    <row r="9367" spans="1:21" x14ac:dyDescent="0.25">
      <c r="A9367" s="156" t="s">
        <v>21475</v>
      </c>
      <c r="B9367" s="156" t="s">
        <v>309</v>
      </c>
      <c r="C9367" s="223">
        <v>-1.5867950916290283</v>
      </c>
      <c r="D9367" s="221">
        <v>3.5577816963195801</v>
      </c>
      <c r="E9367" s="221">
        <v>9.0302314758300781</v>
      </c>
      <c r="F9367" s="221">
        <v>18.923076629638672</v>
      </c>
      <c r="G9367" s="221">
        <v>16.734323501586914</v>
      </c>
      <c r="H9367" s="221">
        <v>6.3697123527526855</v>
      </c>
      <c r="I9367" s="221">
        <v>-0.7281147837638855</v>
      </c>
      <c r="J9367" s="221">
        <v>-2.0353467464447021</v>
      </c>
      <c r="K9367" s="180">
        <v>2142</v>
      </c>
      <c r="L9367" s="181">
        <v>660</v>
      </c>
      <c r="M9367" s="181">
        <v>588</v>
      </c>
      <c r="N9367" s="181">
        <v>598</v>
      </c>
      <c r="O9367" s="181">
        <v>2456</v>
      </c>
      <c r="P9367" s="181">
        <v>2364</v>
      </c>
      <c r="Q9367" s="181">
        <v>538</v>
      </c>
      <c r="R9367" s="181">
        <v>1551</v>
      </c>
      <c r="S9367" s="226">
        <f t="shared" si="440"/>
        <v>10897</v>
      </c>
      <c r="T9367" s="181">
        <f t="shared" si="438"/>
        <v>68183.946730017662</v>
      </c>
      <c r="U9367" s="226">
        <f t="shared" si="439"/>
        <v>4473.2969975741407</v>
      </c>
    </row>
    <row r="9368" spans="1:21" x14ac:dyDescent="0.25">
      <c r="A9368" s="156" t="s">
        <v>21441</v>
      </c>
      <c r="B9368" s="156" t="s">
        <v>309</v>
      </c>
      <c r="C9368" s="223">
        <v>-1.8249619007110596</v>
      </c>
      <c r="D9368" s="221">
        <v>-0.85745245218276978</v>
      </c>
      <c r="E9368" s="221">
        <v>18.638906478881836</v>
      </c>
      <c r="F9368" s="221">
        <v>41.522453308105469</v>
      </c>
      <c r="G9368" s="221">
        <v>9.5129690170288086</v>
      </c>
      <c r="H9368" s="221">
        <v>0.73207104206085205</v>
      </c>
      <c r="I9368" s="221">
        <v>-1.71955406665802</v>
      </c>
      <c r="J9368" s="221">
        <v>-2.1453518867492676</v>
      </c>
      <c r="K9368" s="180">
        <v>495.96218872070312</v>
      </c>
      <c r="L9368" s="181">
        <v>162.32972717285156</v>
      </c>
      <c r="M9368" s="181">
        <v>118.28045654296875</v>
      </c>
      <c r="N9368" s="181">
        <v>128.88491058349609</v>
      </c>
      <c r="O9368" s="181">
        <v>535.66094970703125</v>
      </c>
      <c r="P9368" s="181">
        <v>542.186767578125</v>
      </c>
      <c r="Q9368" s="181">
        <v>149.27809143066406</v>
      </c>
      <c r="R9368" s="181">
        <v>407.59173583984375</v>
      </c>
      <c r="S9368" s="226">
        <f t="shared" si="440"/>
        <v>2540.1748275756836</v>
      </c>
      <c r="T9368" s="181">
        <f t="shared" si="438"/>
        <v>10873.459729809108</v>
      </c>
      <c r="U9368" s="226">
        <f t="shared" si="439"/>
        <v>713.36754610575781</v>
      </c>
    </row>
    <row r="9369" spans="1:21" x14ac:dyDescent="0.25">
      <c r="A9369" s="156" t="s">
        <v>21442</v>
      </c>
      <c r="B9369" s="156" t="s">
        <v>309</v>
      </c>
      <c r="C9369" s="223">
        <v>-0.59411507844924927</v>
      </c>
      <c r="D9369" s="221">
        <v>2.2762532234191895</v>
      </c>
      <c r="E9369" s="221">
        <v>2.191969633102417</v>
      </c>
      <c r="F9369" s="221">
        <v>33.318393707275391</v>
      </c>
      <c r="G9369" s="221">
        <v>22.364711761474609</v>
      </c>
      <c r="H9369" s="221">
        <v>2.7770204544067383</v>
      </c>
      <c r="I9369" s="221">
        <v>-1.3547099828720093</v>
      </c>
      <c r="J9369" s="221">
        <v>-0.39381846785545349</v>
      </c>
      <c r="K9369" s="180">
        <v>1321.35107421875</v>
      </c>
      <c r="L9369" s="181">
        <v>444.7117919921875</v>
      </c>
      <c r="M9369" s="181">
        <v>347.0030517578125</v>
      </c>
      <c r="N9369" s="181">
        <v>403.61932373046875</v>
      </c>
      <c r="O9369" s="181">
        <v>1630.0010986328125</v>
      </c>
      <c r="P9369" s="181">
        <v>1650.0908203125</v>
      </c>
      <c r="Q9369" s="181">
        <v>494.02273559570312</v>
      </c>
      <c r="R9369" s="181">
        <v>1664.701416015625</v>
      </c>
      <c r="S9369" s="226">
        <f t="shared" si="440"/>
        <v>7955.5013122558594</v>
      </c>
      <c r="T9369" s="181">
        <f t="shared" si="438"/>
        <v>54147.802749536342</v>
      </c>
      <c r="U9369" s="226">
        <f t="shared" si="439"/>
        <v>3552.4374149802893</v>
      </c>
    </row>
    <row r="9370" spans="1:21" x14ac:dyDescent="0.25">
      <c r="A9370" s="156" t="s">
        <v>21443</v>
      </c>
      <c r="B9370" s="156" t="s">
        <v>309</v>
      </c>
      <c r="C9370" s="223">
        <v>-1.0170021057128906</v>
      </c>
      <c r="D9370" s="221">
        <v>-4.9492731690406799E-2</v>
      </c>
      <c r="E9370" s="221">
        <v>-0.42489311099052429</v>
      </c>
      <c r="F9370" s="221">
        <v>2.9256672859191895</v>
      </c>
      <c r="G9370" s="221">
        <v>40.001773834228516</v>
      </c>
      <c r="H9370" s="221">
        <v>1.5400307178497314</v>
      </c>
      <c r="I9370" s="221">
        <v>-0.91159433126449585</v>
      </c>
      <c r="J9370" s="221">
        <v>-1.3373920917510986</v>
      </c>
      <c r="K9370" s="180">
        <v>126.24612426757812</v>
      </c>
      <c r="L9370" s="181">
        <v>40.754913330078125</v>
      </c>
      <c r="M9370" s="181">
        <v>35.904861450195313</v>
      </c>
      <c r="N9370" s="181">
        <v>45.025852203369141</v>
      </c>
      <c r="O9370" s="181">
        <v>154.33299255371094</v>
      </c>
      <c r="P9370" s="181">
        <v>148.97621154785156</v>
      </c>
      <c r="Q9370" s="181">
        <v>52.771457672119141</v>
      </c>
      <c r="R9370" s="181">
        <v>150.49638366699219</v>
      </c>
      <c r="S9370" s="226">
        <f t="shared" si="440"/>
        <v>754.50879669189453</v>
      </c>
      <c r="T9370" s="181">
        <f t="shared" si="438"/>
        <v>6139.7078586079897</v>
      </c>
      <c r="U9370" s="226">
        <f t="shared" si="439"/>
        <v>402.80356369870054</v>
      </c>
    </row>
    <row r="9371" spans="1:21" x14ac:dyDescent="0.25">
      <c r="A9371" s="156" t="s">
        <v>21476</v>
      </c>
      <c r="B9371" s="156" t="s">
        <v>309</v>
      </c>
      <c r="C9371" s="223">
        <v>-0.56054306030273438</v>
      </c>
      <c r="D9371" s="221">
        <v>-0.8232608437538147</v>
      </c>
      <c r="E9371" s="221">
        <v>1.0427036285400391</v>
      </c>
      <c r="F9371" s="221">
        <v>9.4196205139160156</v>
      </c>
      <c r="G9371" s="221">
        <v>18.455314636230469</v>
      </c>
      <c r="H9371" s="221">
        <v>17.036014556884766</v>
      </c>
      <c r="I9371" s="221">
        <v>-1.1082228422164917</v>
      </c>
      <c r="J9371" s="221">
        <v>-1.5340204238891602</v>
      </c>
      <c r="K9371" s="180">
        <v>1468</v>
      </c>
      <c r="L9371" s="181">
        <v>432</v>
      </c>
      <c r="M9371" s="181">
        <v>446</v>
      </c>
      <c r="N9371" s="181">
        <v>539</v>
      </c>
      <c r="O9371" s="181">
        <v>1919</v>
      </c>
      <c r="P9371" s="181">
        <v>1690</v>
      </c>
      <c r="Q9371" s="181">
        <v>521</v>
      </c>
      <c r="R9371" s="181">
        <v>1566</v>
      </c>
      <c r="S9371" s="226">
        <f t="shared" si="440"/>
        <v>8581</v>
      </c>
      <c r="T9371" s="181">
        <f t="shared" si="438"/>
        <v>65590.648681759834</v>
      </c>
      <c r="U9371" s="226">
        <f t="shared" si="439"/>
        <v>4303.1602875502913</v>
      </c>
    </row>
    <row r="9372" spans="1:21" x14ac:dyDescent="0.25">
      <c r="A9372" s="156" t="s">
        <v>17404</v>
      </c>
      <c r="B9372" s="156" t="s">
        <v>309</v>
      </c>
      <c r="C9372" s="223">
        <v>-1.0466738939285278</v>
      </c>
      <c r="D9372" s="221">
        <v>-7.9164564609527588E-2</v>
      </c>
      <c r="E9372" s="221">
        <v>-0.45456495881080627</v>
      </c>
      <c r="F9372" s="221">
        <v>10.128337860107422</v>
      </c>
      <c r="G9372" s="221">
        <v>16.359262466430664</v>
      </c>
      <c r="H9372" s="221">
        <v>11.570953369140625</v>
      </c>
      <c r="I9372" s="221">
        <v>-0.53399765491485596</v>
      </c>
      <c r="J9372" s="221">
        <v>3.273078441619873</v>
      </c>
      <c r="K9372" s="180">
        <v>844.5224609375</v>
      </c>
      <c r="L9372" s="181">
        <v>326.48666381835937</v>
      </c>
      <c r="M9372" s="181">
        <v>344.32321166992187</v>
      </c>
      <c r="N9372" s="181">
        <v>404.81243896484375</v>
      </c>
      <c r="O9372" s="181">
        <v>1131.45849609375</v>
      </c>
      <c r="P9372" s="181">
        <v>1361.00732421875</v>
      </c>
      <c r="Q9372" s="181">
        <v>449.01608276367187</v>
      </c>
      <c r="R9372" s="181">
        <v>1271.0489501953125</v>
      </c>
      <c r="S9372" s="226">
        <f t="shared" si="440"/>
        <v>6132.6756286621094</v>
      </c>
      <c r="T9372" s="181">
        <f t="shared" si="438"/>
        <v>41212.222270965736</v>
      </c>
      <c r="U9372" s="226">
        <f t="shared" si="439"/>
        <v>2703.7817402686069</v>
      </c>
    </row>
    <row r="9373" spans="1:21" x14ac:dyDescent="0.25">
      <c r="A9373" s="156" t="s">
        <v>17405</v>
      </c>
      <c r="B9373" s="156" t="s">
        <v>309</v>
      </c>
      <c r="C9373" s="223">
        <v>1.963065505027771</v>
      </c>
      <c r="D9373" s="221">
        <v>-0.11236315965652466</v>
      </c>
      <c r="E9373" s="221">
        <v>-0.48776352405548096</v>
      </c>
      <c r="F9373" s="221">
        <v>27.364019393920898</v>
      </c>
      <c r="G9373" s="221">
        <v>7.0316371917724609</v>
      </c>
      <c r="H9373" s="221">
        <v>4.8930506706237793</v>
      </c>
      <c r="I9373" s="221">
        <v>-0.9744647741317749</v>
      </c>
      <c r="J9373" s="221">
        <v>5.1595296859741211</v>
      </c>
      <c r="K9373" s="180">
        <v>342.170654296875</v>
      </c>
      <c r="L9373" s="181">
        <v>117.83628845214844</v>
      </c>
      <c r="M9373" s="181">
        <v>99.614181518554688</v>
      </c>
      <c r="N9373" s="181">
        <v>122.29058074951172</v>
      </c>
      <c r="O9373" s="181">
        <v>444.21444702148437</v>
      </c>
      <c r="P9373" s="181">
        <v>478.22906494140625</v>
      </c>
      <c r="Q9373" s="181">
        <v>158.73478698730469</v>
      </c>
      <c r="R9373" s="181">
        <v>462.0316162109375</v>
      </c>
      <c r="S9373" s="226">
        <f t="shared" si="440"/>
        <v>2225.1216201782227</v>
      </c>
      <c r="T9373" s="181">
        <f t="shared" si="438"/>
        <v>11648.974864763126</v>
      </c>
      <c r="U9373" s="226">
        <f t="shared" si="439"/>
        <v>764.24623076887156</v>
      </c>
    </row>
    <row r="9374" spans="1:21" x14ac:dyDescent="0.25">
      <c r="A9374" s="156" t="s">
        <v>15330</v>
      </c>
      <c r="B9374" s="156" t="s">
        <v>309</v>
      </c>
      <c r="C9374" s="223">
        <v>2.7110867500305176</v>
      </c>
      <c r="D9374" s="221">
        <v>3.678596019744873</v>
      </c>
      <c r="E9374" s="221">
        <v>3.3031957149505615</v>
      </c>
      <c r="F9374" s="221">
        <v>6.6537561416625977</v>
      </c>
      <c r="G9374" s="221">
        <v>10.822596549987793</v>
      </c>
      <c r="H9374" s="221">
        <v>5.2681198120117187</v>
      </c>
      <c r="I9374" s="221">
        <v>2.8164944648742676</v>
      </c>
      <c r="J9374" s="221">
        <v>2.3906967639923096</v>
      </c>
      <c r="K9374" s="180">
        <v>2.4903678894042969</v>
      </c>
      <c r="L9374" s="181">
        <v>0.79859894514083862</v>
      </c>
      <c r="M9374" s="181">
        <v>0.84063047170639038</v>
      </c>
      <c r="N9374" s="181">
        <v>1.3765324354171753</v>
      </c>
      <c r="O9374" s="181">
        <v>3.4150612354278564</v>
      </c>
      <c r="P9374" s="181">
        <v>3.0262696743011475</v>
      </c>
      <c r="Q9374" s="181">
        <v>0.99824869632720947</v>
      </c>
      <c r="R9374" s="181">
        <v>1.4605954885482788</v>
      </c>
      <c r="S9374" s="226">
        <f t="shared" si="440"/>
        <v>14.406304836273193</v>
      </c>
      <c r="T9374" s="181">
        <f t="shared" si="438"/>
        <v>80.83118841494759</v>
      </c>
      <c r="U9374" s="226">
        <f t="shared" si="439"/>
        <v>5.3030358286336918</v>
      </c>
    </row>
    <row r="9375" spans="1:21" x14ac:dyDescent="0.25">
      <c r="A9375" s="156" t="s">
        <v>21477</v>
      </c>
      <c r="B9375" s="156" t="s">
        <v>309</v>
      </c>
      <c r="C9375" s="223">
        <v>8.18365478515625</v>
      </c>
      <c r="D9375" s="221">
        <v>9.1511640548706055</v>
      </c>
      <c r="E9375" s="221">
        <v>8.7757635116577148</v>
      </c>
      <c r="F9375" s="221">
        <v>12.126323699951172</v>
      </c>
      <c r="G9375" s="221">
        <v>16.295164108276367</v>
      </c>
      <c r="H9375" s="221">
        <v>10.740687370300293</v>
      </c>
      <c r="I9375" s="221">
        <v>8.2890625</v>
      </c>
      <c r="J9375" s="221">
        <v>7.8632645606994629</v>
      </c>
      <c r="K9375" s="180">
        <v>1.9402719736099243</v>
      </c>
      <c r="L9375" s="181">
        <v>0.69429516792297363</v>
      </c>
      <c r="M9375" s="181">
        <v>0.74683928489685059</v>
      </c>
      <c r="N9375" s="181">
        <v>0.75259941816329956</v>
      </c>
      <c r="O9375" s="181">
        <v>2.258845329284668</v>
      </c>
      <c r="P9375" s="181">
        <v>2.1354532241821289</v>
      </c>
      <c r="Q9375" s="181">
        <v>0.66247308254241943</v>
      </c>
      <c r="R9375" s="181">
        <v>1.8092225790023804</v>
      </c>
      <c r="S9375" s="226">
        <f t="shared" si="440"/>
        <v>11.000000059604645</v>
      </c>
      <c r="T9375" s="181">
        <f t="shared" si="438"/>
        <v>117.37464149641363</v>
      </c>
      <c r="U9375" s="226">
        <f t="shared" si="439"/>
        <v>7.7005168603139351</v>
      </c>
    </row>
    <row r="9376" spans="1:21" x14ac:dyDescent="0.25">
      <c r="A9376" s="156" t="s">
        <v>21478</v>
      </c>
      <c r="B9376" s="156" t="s">
        <v>309</v>
      </c>
      <c r="C9376" s="223">
        <v>5.014899730682373</v>
      </c>
      <c r="D9376" s="221">
        <v>5.9824094772338867</v>
      </c>
      <c r="E9376" s="221">
        <v>5.6070089340209961</v>
      </c>
      <c r="F9376" s="221">
        <v>8.9575691223144531</v>
      </c>
      <c r="G9376" s="221">
        <v>13.126409530639648</v>
      </c>
      <c r="H9376" s="221">
        <v>7.5719327926635742</v>
      </c>
      <c r="I9376" s="221">
        <v>5.1203079223632812</v>
      </c>
      <c r="J9376" s="221">
        <v>4.6945099830627441</v>
      </c>
      <c r="K9376" s="180">
        <v>0.88194179534912109</v>
      </c>
      <c r="L9376" s="181">
        <v>0.31558871269226074</v>
      </c>
      <c r="M9376" s="181">
        <v>0.33947241306304932</v>
      </c>
      <c r="N9376" s="181">
        <v>0.34209063649177551</v>
      </c>
      <c r="O9376" s="181">
        <v>1.0267479419708252</v>
      </c>
      <c r="P9376" s="181">
        <v>0.97066056728363037</v>
      </c>
      <c r="Q9376" s="181">
        <v>0.30112412571907043</v>
      </c>
      <c r="R9376" s="181">
        <v>0.82237386703491211</v>
      </c>
      <c r="S9376" s="226">
        <f t="shared" si="440"/>
        <v>5.0000000596046448</v>
      </c>
      <c r="T9376" s="181">
        <f t="shared" si="438"/>
        <v>37.508337079212083</v>
      </c>
      <c r="U9376" s="226">
        <f t="shared" si="439"/>
        <v>2.460783508247276</v>
      </c>
    </row>
    <row r="9377" spans="1:21" x14ac:dyDescent="0.25">
      <c r="A9377" s="156" t="s">
        <v>21479</v>
      </c>
      <c r="B9377" s="156" t="s">
        <v>309</v>
      </c>
      <c r="C9377" s="223">
        <v>2.1722791194915771</v>
      </c>
      <c r="D9377" s="221">
        <v>23.800640106201172</v>
      </c>
      <c r="E9377" s="221">
        <v>7.2313194274902344</v>
      </c>
      <c r="F9377" s="221">
        <v>24.392446517944336</v>
      </c>
      <c r="G9377" s="221">
        <v>36.798671722412109</v>
      </c>
      <c r="H9377" s="221">
        <v>14.947724342346191</v>
      </c>
      <c r="I9377" s="221">
        <v>1.7616950273513794</v>
      </c>
      <c r="J9377" s="221">
        <v>1.3358974456787109</v>
      </c>
      <c r="K9377" s="180">
        <v>2174</v>
      </c>
      <c r="L9377" s="181">
        <v>679</v>
      </c>
      <c r="M9377" s="181">
        <v>916</v>
      </c>
      <c r="N9377" s="181">
        <v>834</v>
      </c>
      <c r="O9377" s="181">
        <v>2356</v>
      </c>
      <c r="P9377" s="181">
        <v>1924</v>
      </c>
      <c r="Q9377" s="181">
        <v>468</v>
      </c>
      <c r="R9377" s="181">
        <v>1363</v>
      </c>
      <c r="S9377" s="226">
        <f t="shared" si="440"/>
        <v>10714</v>
      </c>
      <c r="T9377" s="181">
        <f t="shared" si="438"/>
        <v>165952.75213336945</v>
      </c>
      <c r="U9377" s="226">
        <f t="shared" si="439"/>
        <v>10887.547340091833</v>
      </c>
    </row>
    <row r="9378" spans="1:21" x14ac:dyDescent="0.25">
      <c r="A9378" s="156" t="s">
        <v>21480</v>
      </c>
      <c r="B9378" s="156" t="s">
        <v>309</v>
      </c>
      <c r="C9378" s="223">
        <v>-1.9570633172988892</v>
      </c>
      <c r="D9378" s="221">
        <v>-1.8685621023178101</v>
      </c>
      <c r="E9378" s="221">
        <v>3.446744441986084</v>
      </c>
      <c r="F9378" s="221">
        <v>2.37125563621521</v>
      </c>
      <c r="G9378" s="221">
        <v>10.310787200927734</v>
      </c>
      <c r="H9378" s="221">
        <v>3.8906106948852539</v>
      </c>
      <c r="I9378" s="221">
        <v>-1.4660060405731201</v>
      </c>
      <c r="J9378" s="221">
        <v>-0.7727731466293335</v>
      </c>
      <c r="K9378" s="180">
        <v>2090</v>
      </c>
      <c r="L9378" s="181">
        <v>727</v>
      </c>
      <c r="M9378" s="181">
        <v>656</v>
      </c>
      <c r="N9378" s="181">
        <v>543</v>
      </c>
      <c r="O9378" s="181">
        <v>2359</v>
      </c>
      <c r="P9378" s="181">
        <v>2651</v>
      </c>
      <c r="Q9378" s="181">
        <v>754</v>
      </c>
      <c r="R9378" s="181">
        <v>2263</v>
      </c>
      <c r="S9378" s="226">
        <f t="shared" si="440"/>
        <v>12043</v>
      </c>
      <c r="T9378" s="181">
        <f t="shared" si="438"/>
        <v>29882.950956583023</v>
      </c>
      <c r="U9378" s="226">
        <f t="shared" si="439"/>
        <v>1960.5100790372437</v>
      </c>
    </row>
    <row r="9379" spans="1:21" x14ac:dyDescent="0.25">
      <c r="A9379" s="156" t="s">
        <v>21481</v>
      </c>
      <c r="B9379" s="156" t="s">
        <v>309</v>
      </c>
      <c r="C9379" s="223">
        <v>-2.8763951733708382E-2</v>
      </c>
      <c r="D9379" s="221">
        <v>-1.5365141630172729</v>
      </c>
      <c r="E9379" s="221">
        <v>-0.77055966854095459</v>
      </c>
      <c r="F9379" s="221">
        <v>21.617773056030273</v>
      </c>
      <c r="G9379" s="221">
        <v>29.52415657043457</v>
      </c>
      <c r="H9379" s="221">
        <v>15.171747207641602</v>
      </c>
      <c r="I9379" s="221">
        <v>5.182884693145752</v>
      </c>
      <c r="J9379" s="221">
        <v>0.33087512850761414</v>
      </c>
      <c r="K9379" s="180">
        <v>2181</v>
      </c>
      <c r="L9379" s="181">
        <v>702</v>
      </c>
      <c r="M9379" s="181">
        <v>782</v>
      </c>
      <c r="N9379" s="181">
        <v>682</v>
      </c>
      <c r="O9379" s="181">
        <v>2259</v>
      </c>
      <c r="P9379" s="181">
        <v>2124</v>
      </c>
      <c r="Q9379" s="181">
        <v>582</v>
      </c>
      <c r="R9379" s="181">
        <v>1425</v>
      </c>
      <c r="S9379" s="226">
        <f t="shared" si="440"/>
        <v>10737</v>
      </c>
      <c r="T9379" s="181">
        <f t="shared" si="438"/>
        <v>115407.17315342091</v>
      </c>
      <c r="U9379" s="226">
        <f t="shared" si="439"/>
        <v>7571.4385265768105</v>
      </c>
    </row>
    <row r="9380" spans="1:21" x14ac:dyDescent="0.25">
      <c r="A9380" s="156" t="s">
        <v>21482</v>
      </c>
      <c r="B9380" s="156" t="s">
        <v>309</v>
      </c>
      <c r="C9380" s="223">
        <v>2.2399191856384277</v>
      </c>
      <c r="D9380" s="221">
        <v>3.2074286937713623</v>
      </c>
      <c r="E9380" s="221">
        <v>2.8320281505584717</v>
      </c>
      <c r="F9380" s="221">
        <v>6.1825885772705078</v>
      </c>
      <c r="G9380" s="221">
        <v>10.351428985595703</v>
      </c>
      <c r="H9380" s="221">
        <v>4.7969522476196289</v>
      </c>
      <c r="I9380" s="221">
        <v>2.3453269004821777</v>
      </c>
      <c r="J9380" s="221">
        <v>1.9195293188095093</v>
      </c>
      <c r="K9380" s="180">
        <v>0.35277670621871948</v>
      </c>
      <c r="L9380" s="181">
        <v>0.1262354850769043</v>
      </c>
      <c r="M9380" s="181">
        <v>0.13578896224498749</v>
      </c>
      <c r="N9380" s="181">
        <v>0.13683626055717468</v>
      </c>
      <c r="O9380" s="181">
        <v>0.41069915890693665</v>
      </c>
      <c r="P9380" s="181">
        <v>0.38826420903205872</v>
      </c>
      <c r="Q9380" s="181">
        <v>0.12044964730739594</v>
      </c>
      <c r="R9380" s="181">
        <v>0.32894954085350037</v>
      </c>
      <c r="S9380" s="226">
        <f t="shared" si="440"/>
        <v>1.9999999701976776</v>
      </c>
      <c r="T9380" s="181">
        <f t="shared" si="438"/>
        <v>9.4533732287200536</v>
      </c>
      <c r="U9380" s="226">
        <f t="shared" si="439"/>
        <v>0.62020091398382182</v>
      </c>
    </row>
    <row r="9381" spans="1:21" x14ac:dyDescent="0.25">
      <c r="A9381" s="156" t="s">
        <v>21483</v>
      </c>
      <c r="B9381" s="156" t="s">
        <v>309</v>
      </c>
      <c r="C9381" s="223">
        <v>1.8976360559463501</v>
      </c>
      <c r="D9381" s="221">
        <v>12.068647384643555</v>
      </c>
      <c r="E9381" s="221">
        <v>2.0993082523345947</v>
      </c>
      <c r="F9381" s="221">
        <v>32.000148773193359</v>
      </c>
      <c r="G9381" s="221">
        <v>46.390708923339844</v>
      </c>
      <c r="H9381" s="221">
        <v>13.508679389953613</v>
      </c>
      <c r="I9381" s="221">
        <v>17.712326049804688</v>
      </c>
      <c r="J9381" s="221">
        <v>1.5772461891174316</v>
      </c>
      <c r="K9381" s="180">
        <v>2363</v>
      </c>
      <c r="L9381" s="181">
        <v>802</v>
      </c>
      <c r="M9381" s="181">
        <v>797</v>
      </c>
      <c r="N9381" s="181">
        <v>803</v>
      </c>
      <c r="O9381" s="181">
        <v>2323</v>
      </c>
      <c r="P9381" s="181">
        <v>1674</v>
      </c>
      <c r="Q9381" s="181">
        <v>361</v>
      </c>
      <c r="R9381" s="181">
        <v>844</v>
      </c>
      <c r="S9381" s="226">
        <f t="shared" si="440"/>
        <v>9967</v>
      </c>
      <c r="T9381" s="181">
        <f t="shared" si="438"/>
        <v>179636.92895996571</v>
      </c>
      <c r="U9381" s="226">
        <f t="shared" si="439"/>
        <v>11785.315657245257</v>
      </c>
    </row>
    <row r="9382" spans="1:21" x14ac:dyDescent="0.25">
      <c r="A9382" s="156" t="s">
        <v>21484</v>
      </c>
      <c r="B9382" s="156" t="s">
        <v>309</v>
      </c>
      <c r="C9382" s="223">
        <v>1.346189022064209</v>
      </c>
      <c r="D9382" s="221">
        <v>8.1617746353149414</v>
      </c>
      <c r="E9382" s="221">
        <v>8.0292224884033203</v>
      </c>
      <c r="F9382" s="221">
        <v>24.359354019165039</v>
      </c>
      <c r="G9382" s="221">
        <v>38.303703308105469</v>
      </c>
      <c r="H9382" s="221">
        <v>18.475753784179688</v>
      </c>
      <c r="I9382" s="221">
        <v>6.7475161552429199</v>
      </c>
      <c r="J9382" s="221">
        <v>1.8103870153427124</v>
      </c>
      <c r="K9382" s="180">
        <v>3224</v>
      </c>
      <c r="L9382" s="181">
        <v>1154</v>
      </c>
      <c r="M9382" s="181">
        <v>1071</v>
      </c>
      <c r="N9382" s="181">
        <v>1139</v>
      </c>
      <c r="O9382" s="181">
        <v>3095</v>
      </c>
      <c r="P9382" s="181">
        <v>2405</v>
      </c>
      <c r="Q9382" s="181">
        <v>553</v>
      </c>
      <c r="R9382" s="181">
        <v>1422</v>
      </c>
      <c r="S9382" s="226">
        <f t="shared" si="440"/>
        <v>14063</v>
      </c>
      <c r="T9382" s="181">
        <f t="shared" si="438"/>
        <v>219393.29920840263</v>
      </c>
      <c r="U9382" s="226">
        <f t="shared" si="439"/>
        <v>14393.584321582999</v>
      </c>
    </row>
    <row r="9383" spans="1:21" x14ac:dyDescent="0.25">
      <c r="A9383" s="156" t="s">
        <v>21485</v>
      </c>
      <c r="B9383" s="156" t="s">
        <v>309</v>
      </c>
      <c r="C9383" s="223">
        <v>1.8540658950805664</v>
      </c>
      <c r="D9383" s="221">
        <v>3.7771286964416504</v>
      </c>
      <c r="E9383" s="221">
        <v>24.378664016723633</v>
      </c>
      <c r="F9383" s="221">
        <v>21.9208984375</v>
      </c>
      <c r="G9383" s="221">
        <v>27.568197250366211</v>
      </c>
      <c r="H9383" s="221">
        <v>12.577659606933594</v>
      </c>
      <c r="I9383" s="221">
        <v>2.1197507381439209</v>
      </c>
      <c r="J9383" s="221">
        <v>1.5336760282516479</v>
      </c>
      <c r="K9383" s="180">
        <v>1705</v>
      </c>
      <c r="L9383" s="181">
        <v>561</v>
      </c>
      <c r="M9383" s="181">
        <v>607</v>
      </c>
      <c r="N9383" s="181">
        <v>748</v>
      </c>
      <c r="O9383" s="181">
        <v>1876</v>
      </c>
      <c r="P9383" s="181">
        <v>1198</v>
      </c>
      <c r="Q9383" s="181">
        <v>287</v>
      </c>
      <c r="R9383" s="181">
        <v>665</v>
      </c>
      <c r="S9383" s="226">
        <f t="shared" si="440"/>
        <v>7647</v>
      </c>
      <c r="T9383" s="181">
        <f t="shared" si="438"/>
        <v>104889.06991064548</v>
      </c>
      <c r="U9383" s="226">
        <f t="shared" si="439"/>
        <v>6881.3846075453348</v>
      </c>
    </row>
    <row r="9384" spans="1:21" x14ac:dyDescent="0.25">
      <c r="A9384" s="156" t="s">
        <v>21486</v>
      </c>
      <c r="B9384" s="156" t="s">
        <v>309</v>
      </c>
      <c r="C9384" s="223">
        <v>1.490578293800354</v>
      </c>
      <c r="D9384" s="221">
        <v>3.7791881561279297</v>
      </c>
      <c r="E9384" s="221">
        <v>12.177164077758789</v>
      </c>
      <c r="F9384" s="221">
        <v>16.156169891357422</v>
      </c>
      <c r="G9384" s="221">
        <v>40.613628387451172</v>
      </c>
      <c r="H9384" s="221">
        <v>20.229640960693359</v>
      </c>
      <c r="I9384" s="221">
        <v>11.677859306335449</v>
      </c>
      <c r="J9384" s="221">
        <v>2.3793954849243164</v>
      </c>
      <c r="K9384" s="180">
        <v>2589</v>
      </c>
      <c r="L9384" s="181">
        <v>715</v>
      </c>
      <c r="M9384" s="181">
        <v>790</v>
      </c>
      <c r="N9384" s="181">
        <v>949</v>
      </c>
      <c r="O9384" s="181">
        <v>2509</v>
      </c>
      <c r="P9384" s="181">
        <v>1635</v>
      </c>
      <c r="Q9384" s="181">
        <v>352</v>
      </c>
      <c r="R9384" s="181">
        <v>867</v>
      </c>
      <c r="S9384" s="226">
        <f t="shared" si="440"/>
        <v>10406</v>
      </c>
      <c r="T9384" s="181">
        <f t="shared" si="438"/>
        <v>172661.99053871632</v>
      </c>
      <c r="U9384" s="226">
        <f t="shared" si="439"/>
        <v>11327.715700152963</v>
      </c>
    </row>
    <row r="9385" spans="1:21" x14ac:dyDescent="0.25">
      <c r="A9385" s="156" t="s">
        <v>21487</v>
      </c>
      <c r="B9385" s="156" t="s">
        <v>309</v>
      </c>
      <c r="C9385" s="223">
        <v>3.0536863803863525</v>
      </c>
      <c r="D9385" s="221">
        <v>0.5853995680809021</v>
      </c>
      <c r="E9385" s="221">
        <v>4.9479546546936035</v>
      </c>
      <c r="F9385" s="221">
        <v>19.623937606811523</v>
      </c>
      <c r="G9385" s="221">
        <v>20.796005249023438</v>
      </c>
      <c r="H9385" s="221">
        <v>13.354689598083496</v>
      </c>
      <c r="I9385" s="221">
        <v>5.4684600830078125</v>
      </c>
      <c r="J9385" s="221">
        <v>2.0696690082550049</v>
      </c>
      <c r="K9385" s="180">
        <v>1134</v>
      </c>
      <c r="L9385" s="181">
        <v>261</v>
      </c>
      <c r="M9385" s="181">
        <v>451</v>
      </c>
      <c r="N9385" s="181">
        <v>682</v>
      </c>
      <c r="O9385" s="181">
        <v>1766</v>
      </c>
      <c r="P9385" s="181">
        <v>962</v>
      </c>
      <c r="Q9385" s="181">
        <v>267</v>
      </c>
      <c r="R9385" s="181">
        <v>527</v>
      </c>
      <c r="S9385" s="226">
        <f t="shared" si="440"/>
        <v>6050</v>
      </c>
      <c r="T9385" s="181">
        <f t="shared" si="438"/>
        <v>71354.473712384701</v>
      </c>
      <c r="U9385" s="226">
        <f t="shared" si="439"/>
        <v>4681.3035667319564</v>
      </c>
    </row>
    <row r="9386" spans="1:21" x14ac:dyDescent="0.25">
      <c r="A9386" s="156" t="s">
        <v>21488</v>
      </c>
      <c r="B9386" s="156" t="s">
        <v>309</v>
      </c>
      <c r="C9386" s="223">
        <v>1.2339967489242554</v>
      </c>
      <c r="D9386" s="221">
        <v>3.4885039329528809</v>
      </c>
      <c r="E9386" s="221">
        <v>9.2068500518798828</v>
      </c>
      <c r="F9386" s="221">
        <v>16.797138214111328</v>
      </c>
      <c r="G9386" s="221">
        <v>39.638664245605469</v>
      </c>
      <c r="H9386" s="221">
        <v>5.6860189437866211</v>
      </c>
      <c r="I9386" s="221">
        <v>1.3394044637680054</v>
      </c>
      <c r="J9386" s="221">
        <v>0.91360694169998169</v>
      </c>
      <c r="K9386" s="180">
        <v>3136</v>
      </c>
      <c r="L9386" s="181">
        <v>1149</v>
      </c>
      <c r="M9386" s="181">
        <v>1138</v>
      </c>
      <c r="N9386" s="181">
        <v>1278</v>
      </c>
      <c r="O9386" s="181">
        <v>3297</v>
      </c>
      <c r="P9386" s="181">
        <v>2511</v>
      </c>
      <c r="Q9386" s="181">
        <v>531</v>
      </c>
      <c r="R9386" s="181">
        <v>1338</v>
      </c>
      <c r="S9386" s="226">
        <f t="shared" si="440"/>
        <v>14378</v>
      </c>
      <c r="T9386" s="181">
        <f t="shared" si="438"/>
        <v>186722.14226412773</v>
      </c>
      <c r="U9386" s="226">
        <f t="shared" si="439"/>
        <v>12250.15034225077</v>
      </c>
    </row>
    <row r="9387" spans="1:21" x14ac:dyDescent="0.25">
      <c r="A9387" s="156" t="s">
        <v>21489</v>
      </c>
      <c r="B9387" s="156" t="s">
        <v>309</v>
      </c>
      <c r="C9387" s="223">
        <v>0.10908714681863785</v>
      </c>
      <c r="D9387" s="221">
        <v>6.1875004768371582</v>
      </c>
      <c r="E9387" s="221">
        <v>6.094059944152832</v>
      </c>
      <c r="F9387" s="221">
        <v>20.77989387512207</v>
      </c>
      <c r="G9387" s="221">
        <v>19.690074920654297</v>
      </c>
      <c r="H9387" s="221">
        <v>10.54670524597168</v>
      </c>
      <c r="I9387" s="221">
        <v>0.53852099180221558</v>
      </c>
      <c r="J9387" s="221">
        <v>1.4993329048156738</v>
      </c>
      <c r="K9387" s="180">
        <v>2742</v>
      </c>
      <c r="L9387" s="181">
        <v>1114</v>
      </c>
      <c r="M9387" s="181">
        <v>952</v>
      </c>
      <c r="N9387" s="181">
        <v>898</v>
      </c>
      <c r="O9387" s="181">
        <v>2721</v>
      </c>
      <c r="P9387" s="181">
        <v>2398</v>
      </c>
      <c r="Q9387" s="181">
        <v>553</v>
      </c>
      <c r="R9387" s="181">
        <v>1633</v>
      </c>
      <c r="S9387" s="226">
        <f t="shared" si="440"/>
        <v>13011</v>
      </c>
      <c r="T9387" s="181">
        <f t="shared" si="438"/>
        <v>113267.78803543746</v>
      </c>
      <c r="U9387" s="226">
        <f t="shared" si="439"/>
        <v>7431.0813679801686</v>
      </c>
    </row>
    <row r="9388" spans="1:21" x14ac:dyDescent="0.25">
      <c r="A9388" s="156" t="s">
        <v>21490</v>
      </c>
      <c r="B9388" s="156" t="s">
        <v>309</v>
      </c>
      <c r="C9388" s="223">
        <v>1.5354846715927124</v>
      </c>
      <c r="D9388" s="221">
        <v>1.8070415258407593</v>
      </c>
      <c r="E9388" s="221">
        <v>2.582794189453125</v>
      </c>
      <c r="F9388" s="221">
        <v>18.195632934570312</v>
      </c>
      <c r="G9388" s="221">
        <v>33.389102935791016</v>
      </c>
      <c r="H9388" s="221">
        <v>25.970209121704102</v>
      </c>
      <c r="I9388" s="221">
        <v>19.804622650146484</v>
      </c>
      <c r="J9388" s="221">
        <v>1.2150948047637939</v>
      </c>
      <c r="K9388" s="180">
        <v>3119</v>
      </c>
      <c r="L9388" s="181">
        <v>835</v>
      </c>
      <c r="M9388" s="181">
        <v>770</v>
      </c>
      <c r="N9388" s="181">
        <v>1043</v>
      </c>
      <c r="O9388" s="181">
        <v>3120</v>
      </c>
      <c r="P9388" s="181">
        <v>1946</v>
      </c>
      <c r="Q9388" s="181">
        <v>428</v>
      </c>
      <c r="R9388" s="181">
        <v>966</v>
      </c>
      <c r="S9388" s="226">
        <f t="shared" si="440"/>
        <v>12227</v>
      </c>
      <c r="T9388" s="181">
        <f t="shared" si="438"/>
        <v>191627.04122757912</v>
      </c>
      <c r="U9388" s="226">
        <f t="shared" si="439"/>
        <v>12571.942653474551</v>
      </c>
    </row>
    <row r="9389" spans="1:21" x14ac:dyDescent="0.25">
      <c r="A9389" s="156" t="s">
        <v>21279</v>
      </c>
      <c r="B9389" s="156" t="s">
        <v>309</v>
      </c>
      <c r="C9389" s="223">
        <v>-0.13528989255428314</v>
      </c>
      <c r="D9389" s="221">
        <v>0.83221948146820068</v>
      </c>
      <c r="E9389" s="221">
        <v>0.45681911706924438</v>
      </c>
      <c r="F9389" s="221">
        <v>3.8073792457580566</v>
      </c>
      <c r="G9389" s="221">
        <v>24.325822830200195</v>
      </c>
      <c r="H9389" s="221">
        <v>0.85279345512390137</v>
      </c>
      <c r="I9389" s="221">
        <v>-2.9882118105888367E-2</v>
      </c>
      <c r="J9389" s="221">
        <v>-0.45567983388900757</v>
      </c>
      <c r="K9389" s="180">
        <v>271.54745483398437</v>
      </c>
      <c r="L9389" s="181">
        <v>75.085777282714844</v>
      </c>
      <c r="M9389" s="181">
        <v>71.829505920410156</v>
      </c>
      <c r="N9389" s="181">
        <v>94.623397827148438</v>
      </c>
      <c r="O9389" s="181">
        <v>261.33169555664062</v>
      </c>
      <c r="P9389" s="181">
        <v>174.3701171875</v>
      </c>
      <c r="Q9389" s="181">
        <v>39.394493103027344</v>
      </c>
      <c r="R9389" s="181">
        <v>91.111732482910156</v>
      </c>
      <c r="S9389" s="226">
        <f t="shared" si="440"/>
        <v>1079.2941741943359</v>
      </c>
      <c r="T9389" s="181">
        <f t="shared" si="438"/>
        <v>6881.9457238868181</v>
      </c>
      <c r="U9389" s="226">
        <f t="shared" si="439"/>
        <v>451.49904956408386</v>
      </c>
    </row>
    <row r="9390" spans="1:21" x14ac:dyDescent="0.25">
      <c r="A9390" s="156" t="s">
        <v>21491</v>
      </c>
      <c r="B9390" s="156" t="s">
        <v>309</v>
      </c>
      <c r="C9390" s="223">
        <v>6.8192181587219238</v>
      </c>
      <c r="D9390" s="221">
        <v>4.9751954078674316</v>
      </c>
      <c r="E9390" s="221">
        <v>9.4393672943115234</v>
      </c>
      <c r="F9390" s="221">
        <v>7.8117876052856445</v>
      </c>
      <c r="G9390" s="221">
        <v>36.554798126220703</v>
      </c>
      <c r="H9390" s="221">
        <v>6.5647192001342773</v>
      </c>
      <c r="I9390" s="221">
        <v>4.1130938529968262</v>
      </c>
      <c r="J9390" s="221">
        <v>9.8145875930786133</v>
      </c>
      <c r="K9390" s="180">
        <v>616</v>
      </c>
      <c r="L9390" s="181">
        <v>176</v>
      </c>
      <c r="M9390" s="181">
        <v>311</v>
      </c>
      <c r="N9390" s="181">
        <v>412</v>
      </c>
      <c r="O9390" s="181">
        <v>1014</v>
      </c>
      <c r="P9390" s="181">
        <v>716</v>
      </c>
      <c r="Q9390" s="181">
        <v>177</v>
      </c>
      <c r="R9390" s="181">
        <v>355</v>
      </c>
      <c r="S9390" s="226">
        <f t="shared" si="440"/>
        <v>3777</v>
      </c>
      <c r="T9390" s="181">
        <f t="shared" si="438"/>
        <v>57209.472954273224</v>
      </c>
      <c r="U9390" s="226">
        <f t="shared" si="439"/>
        <v>3753.3022928765731</v>
      </c>
    </row>
    <row r="9391" spans="1:21" x14ac:dyDescent="0.25">
      <c r="A9391" s="156" t="s">
        <v>21492</v>
      </c>
      <c r="B9391" s="156" t="s">
        <v>309</v>
      </c>
      <c r="C9391" s="223">
        <v>1.7404118776321411</v>
      </c>
      <c r="D9391" s="221">
        <v>10.760494232177734</v>
      </c>
      <c r="E9391" s="221">
        <v>14.038335800170898</v>
      </c>
      <c r="F9391" s="221">
        <v>16.019248962402344</v>
      </c>
      <c r="G9391" s="221">
        <v>33.961894989013672</v>
      </c>
      <c r="H9391" s="221">
        <v>22.439645767211914</v>
      </c>
      <c r="I9391" s="221">
        <v>4.8063392639160156</v>
      </c>
      <c r="J9391" s="221">
        <v>1.4200220108032227</v>
      </c>
      <c r="K9391" s="180">
        <v>1793</v>
      </c>
      <c r="L9391" s="181">
        <v>498</v>
      </c>
      <c r="M9391" s="181">
        <v>659</v>
      </c>
      <c r="N9391" s="181">
        <v>799</v>
      </c>
      <c r="O9391" s="181">
        <v>2264</v>
      </c>
      <c r="P9391" s="181">
        <v>1469</v>
      </c>
      <c r="Q9391" s="181">
        <v>390</v>
      </c>
      <c r="R9391" s="181">
        <v>1161</v>
      </c>
      <c r="S9391" s="226">
        <f t="shared" si="440"/>
        <v>9033</v>
      </c>
      <c r="T9391" s="181">
        <f t="shared" si="438"/>
        <v>143906.61559212208</v>
      </c>
      <c r="U9391" s="226">
        <f t="shared" si="439"/>
        <v>9441.1817199178568</v>
      </c>
    </row>
    <row r="9392" spans="1:21" x14ac:dyDescent="0.25">
      <c r="A9392" s="156" t="s">
        <v>21493</v>
      </c>
      <c r="B9392" s="156" t="s">
        <v>309</v>
      </c>
      <c r="C9392" s="223">
        <v>2.0836765766143799</v>
      </c>
      <c r="D9392" s="221">
        <v>4.7483911514282227</v>
      </c>
      <c r="E9392" s="221">
        <v>3.8548376560211182</v>
      </c>
      <c r="F9392" s="221">
        <v>12.779386520385742</v>
      </c>
      <c r="G9392" s="221">
        <v>45.551490783691406</v>
      </c>
      <c r="H9392" s="221">
        <v>30.077194213867188</v>
      </c>
      <c r="I9392" s="221">
        <v>13.918819427490234</v>
      </c>
      <c r="J9392" s="221">
        <v>1.7632867097854614</v>
      </c>
      <c r="K9392" s="180">
        <v>1563</v>
      </c>
      <c r="L9392" s="181">
        <v>492</v>
      </c>
      <c r="M9392" s="181">
        <v>562</v>
      </c>
      <c r="N9392" s="181">
        <v>637</v>
      </c>
      <c r="O9392" s="181">
        <v>1753</v>
      </c>
      <c r="P9392" s="181">
        <v>1134</v>
      </c>
      <c r="Q9392" s="181">
        <v>312</v>
      </c>
      <c r="R9392" s="181">
        <v>679</v>
      </c>
      <c r="S9392" s="226">
        <f t="shared" si="440"/>
        <v>7132</v>
      </c>
      <c r="T9392" s="181">
        <f t="shared" si="438"/>
        <v>135399.12783157825</v>
      </c>
      <c r="U9392" s="226">
        <f t="shared" si="439"/>
        <v>8883.0368591219776</v>
      </c>
    </row>
    <row r="9393" spans="1:21" x14ac:dyDescent="0.25">
      <c r="A9393" s="156" t="s">
        <v>21494</v>
      </c>
      <c r="B9393" s="156" t="s">
        <v>309</v>
      </c>
      <c r="C9393" s="223">
        <v>2.0385537147521973</v>
      </c>
      <c r="D9393" s="221">
        <v>0.98317784070968628</v>
      </c>
      <c r="E9393" s="221">
        <v>7.6624851226806641</v>
      </c>
      <c r="F9393" s="221">
        <v>9.8734188079833984</v>
      </c>
      <c r="G9393" s="221">
        <v>29.836025238037109</v>
      </c>
      <c r="H9393" s="221">
        <v>14.779437065124512</v>
      </c>
      <c r="I9393" s="221">
        <v>11.708040237426758</v>
      </c>
      <c r="J9393" s="221">
        <v>1.4061597585678101</v>
      </c>
      <c r="K9393" s="180">
        <v>2412</v>
      </c>
      <c r="L9393" s="181">
        <v>682</v>
      </c>
      <c r="M9393" s="181">
        <v>748</v>
      </c>
      <c r="N9393" s="181">
        <v>850</v>
      </c>
      <c r="O9393" s="181">
        <v>2266</v>
      </c>
      <c r="P9393" s="181">
        <v>1587</v>
      </c>
      <c r="Q9393" s="181">
        <v>318</v>
      </c>
      <c r="R9393" s="181">
        <v>847</v>
      </c>
      <c r="S9393" s="226">
        <f t="shared" si="440"/>
        <v>9710</v>
      </c>
      <c r="T9393" s="181">
        <f t="shared" si="438"/>
        <v>115689.03762865067</v>
      </c>
      <c r="U9393" s="226">
        <f t="shared" si="439"/>
        <v>7589.930614102349</v>
      </c>
    </row>
    <row r="9394" spans="1:21" x14ac:dyDescent="0.25">
      <c r="A9394" s="156" t="s">
        <v>21495</v>
      </c>
      <c r="B9394" s="156" t="s">
        <v>309</v>
      </c>
      <c r="C9394" s="223">
        <v>2.3002147674560547</v>
      </c>
      <c r="D9394" s="221">
        <v>3.2677242755889893</v>
      </c>
      <c r="E9394" s="221">
        <v>15.913840293884277</v>
      </c>
      <c r="F9394" s="221">
        <v>21.605052947998047</v>
      </c>
      <c r="G9394" s="221">
        <v>25.86979866027832</v>
      </c>
      <c r="H9394" s="221">
        <v>19.826362609863281</v>
      </c>
      <c r="I9394" s="221">
        <v>15.554397583007813</v>
      </c>
      <c r="J9394" s="221">
        <v>1.9798247814178467</v>
      </c>
      <c r="K9394" s="180">
        <v>729</v>
      </c>
      <c r="L9394" s="181">
        <v>238</v>
      </c>
      <c r="M9394" s="181">
        <v>378</v>
      </c>
      <c r="N9394" s="181">
        <v>447</v>
      </c>
      <c r="O9394" s="181">
        <v>1182</v>
      </c>
      <c r="P9394" s="181">
        <v>947</v>
      </c>
      <c r="Q9394" s="181">
        <v>265</v>
      </c>
      <c r="R9394" s="181">
        <v>832</v>
      </c>
      <c r="S9394" s="226">
        <f t="shared" si="440"/>
        <v>5018</v>
      </c>
      <c r="T9394" s="181">
        <f t="shared" si="438"/>
        <v>73250.262227535248</v>
      </c>
      <c r="U9394" s="226">
        <f t="shared" si="439"/>
        <v>4805.6792516191599</v>
      </c>
    </row>
    <row r="9395" spans="1:21" x14ac:dyDescent="0.25">
      <c r="A9395" s="156" t="s">
        <v>21496</v>
      </c>
      <c r="B9395" s="156" t="s">
        <v>309</v>
      </c>
      <c r="C9395" s="223">
        <v>3.0772995948791504</v>
      </c>
      <c r="D9395" s="221">
        <v>6.3427538871765137</v>
      </c>
      <c r="E9395" s="221">
        <v>9.2306442260742187</v>
      </c>
      <c r="F9395" s="221">
        <v>10.862525939941406</v>
      </c>
      <c r="G9395" s="221">
        <v>40.911537170410156</v>
      </c>
      <c r="H9395" s="221">
        <v>34.643718719482422</v>
      </c>
      <c r="I9395" s="221">
        <v>12.630255699157715</v>
      </c>
      <c r="J9395" s="221">
        <v>4.0999383926391602</v>
      </c>
      <c r="K9395" s="180">
        <v>1675</v>
      </c>
      <c r="L9395" s="181">
        <v>1096</v>
      </c>
      <c r="M9395" s="181">
        <v>2364</v>
      </c>
      <c r="N9395" s="181">
        <v>1055</v>
      </c>
      <c r="O9395" s="181">
        <v>2512</v>
      </c>
      <c r="P9395" s="181">
        <v>1887</v>
      </c>
      <c r="Q9395" s="181">
        <v>491</v>
      </c>
      <c r="R9395" s="181">
        <v>1256</v>
      </c>
      <c r="S9395" s="226">
        <f t="shared" si="440"/>
        <v>12336</v>
      </c>
      <c r="T9395" s="181">
        <f t="shared" si="438"/>
        <v>224880.79966402054</v>
      </c>
      <c r="U9395" s="226">
        <f t="shared" si="439"/>
        <v>14753.598965638435</v>
      </c>
    </row>
    <row r="9396" spans="1:21" x14ac:dyDescent="0.25">
      <c r="A9396" s="156" t="s">
        <v>21497</v>
      </c>
      <c r="B9396" s="156" t="s">
        <v>309</v>
      </c>
      <c r="C9396" s="223">
        <v>2.264779806137085</v>
      </c>
      <c r="D9396" s="221">
        <v>4.6046061515808105</v>
      </c>
      <c r="E9396" s="221">
        <v>5.4075708389282227</v>
      </c>
      <c r="F9396" s="221">
        <v>22.227703094482422</v>
      </c>
      <c r="G9396" s="221">
        <v>26.454433441162109</v>
      </c>
      <c r="H9396" s="221">
        <v>13.434361457824707</v>
      </c>
      <c r="I9396" s="221">
        <v>8.1725606918334961</v>
      </c>
      <c r="J9396" s="221">
        <v>5.5311784744262695</v>
      </c>
      <c r="K9396" s="180">
        <v>2916</v>
      </c>
      <c r="L9396" s="181">
        <v>2301</v>
      </c>
      <c r="M9396" s="181">
        <v>3336</v>
      </c>
      <c r="N9396" s="181">
        <v>1621</v>
      </c>
      <c r="O9396" s="181">
        <v>3646</v>
      </c>
      <c r="P9396" s="181">
        <v>2676</v>
      </c>
      <c r="Q9396" s="181">
        <v>698</v>
      </c>
      <c r="R9396" s="181">
        <v>2056</v>
      </c>
      <c r="S9396" s="226">
        <f t="shared" si="440"/>
        <v>19250</v>
      </c>
      <c r="T9396" s="181">
        <f t="shared" si="438"/>
        <v>220749.8255982399</v>
      </c>
      <c r="U9396" s="226">
        <f t="shared" si="439"/>
        <v>14482.581009481055</v>
      </c>
    </row>
    <row r="9397" spans="1:21" x14ac:dyDescent="0.25">
      <c r="A9397" s="156" t="s">
        <v>17406</v>
      </c>
      <c r="B9397" s="156" t="s">
        <v>309</v>
      </c>
      <c r="C9397" s="223">
        <v>0.93218976259231567</v>
      </c>
      <c r="D9397" s="221">
        <v>-1.0419740676879883</v>
      </c>
      <c r="E9397" s="221">
        <v>23.016023635864258</v>
      </c>
      <c r="F9397" s="221">
        <v>18.610956192016602</v>
      </c>
      <c r="G9397" s="221">
        <v>16.910667419433594</v>
      </c>
      <c r="H9397" s="221">
        <v>11.145421028137207</v>
      </c>
      <c r="I9397" s="221">
        <v>12.002572059631348</v>
      </c>
      <c r="J9397" s="221">
        <v>-0.61751317977905273</v>
      </c>
      <c r="K9397" s="180">
        <v>1333.3651123046875</v>
      </c>
      <c r="L9397" s="181">
        <v>410.49667358398437</v>
      </c>
      <c r="M9397" s="181">
        <v>340.5823974609375</v>
      </c>
      <c r="N9397" s="181">
        <v>466.4281005859375</v>
      </c>
      <c r="O9397" s="181">
        <v>1621.0123291015625</v>
      </c>
      <c r="P9397" s="181">
        <v>1526.1287841796875</v>
      </c>
      <c r="Q9397" s="181">
        <v>434.46728515625</v>
      </c>
      <c r="R9397" s="181">
        <v>1257.4581298828125</v>
      </c>
      <c r="S9397" s="226">
        <f t="shared" si="440"/>
        <v>7389.9388122558594</v>
      </c>
      <c r="T9397" s="181">
        <f t="shared" si="438"/>
        <v>66194.724027889199</v>
      </c>
      <c r="U9397" s="226">
        <f t="shared" si="439"/>
        <v>4342.7914406551226</v>
      </c>
    </row>
    <row r="9398" spans="1:21" x14ac:dyDescent="0.25">
      <c r="A9398" s="156" t="s">
        <v>17413</v>
      </c>
      <c r="B9398" s="156" t="s">
        <v>309</v>
      </c>
      <c r="C9398" s="223">
        <v>-0.7980731725692749</v>
      </c>
      <c r="D9398" s="221">
        <v>0.16943623125553131</v>
      </c>
      <c r="E9398" s="221">
        <v>-0.20596414804458618</v>
      </c>
      <c r="F9398" s="221">
        <v>3.1445960998535156</v>
      </c>
      <c r="G9398" s="221">
        <v>7.3134365081787109</v>
      </c>
      <c r="H9398" s="221">
        <v>1.7589597702026367</v>
      </c>
      <c r="I9398" s="221">
        <v>-0.69266539812088013</v>
      </c>
      <c r="J9398" s="221">
        <v>-1.1184630393981934</v>
      </c>
      <c r="K9398" s="180">
        <v>2.3517882823944092</v>
      </c>
      <c r="L9398" s="181">
        <v>0.63106322288513184</v>
      </c>
      <c r="M9398" s="181">
        <v>0.65066146850585938</v>
      </c>
      <c r="N9398" s="181">
        <v>1.3561979532241821</v>
      </c>
      <c r="O9398" s="181">
        <v>4.241058349609375</v>
      </c>
      <c r="P9398" s="181">
        <v>3.3199412822723389</v>
      </c>
      <c r="Q9398" s="181">
        <v>0.97991180419921875</v>
      </c>
      <c r="R9398" s="181">
        <v>3.4140126705169678</v>
      </c>
      <c r="S9398" s="226">
        <f t="shared" si="440"/>
        <v>16.944635033607483</v>
      </c>
      <c r="T9398" s="181">
        <f t="shared" si="438"/>
        <v>34.719863832051715</v>
      </c>
      <c r="U9398" s="226">
        <f t="shared" si="439"/>
        <v>2.2778420740453331</v>
      </c>
    </row>
    <row r="9399" spans="1:21" x14ac:dyDescent="0.25">
      <c r="A9399" s="156" t="s">
        <v>17417</v>
      </c>
      <c r="B9399" s="156" t="s">
        <v>309</v>
      </c>
      <c r="C9399" s="223">
        <v>-0.11474328488111496</v>
      </c>
      <c r="D9399" s="221">
        <v>0.85276609659194946</v>
      </c>
      <c r="E9399" s="221">
        <v>0.47736573219299316</v>
      </c>
      <c r="F9399" s="221">
        <v>3.8279259204864502</v>
      </c>
      <c r="G9399" s="221">
        <v>7.9967665672302246</v>
      </c>
      <c r="H9399" s="221">
        <v>2.4422895908355713</v>
      </c>
      <c r="I9399" s="221">
        <v>-9.3355132266879082E-3</v>
      </c>
      <c r="J9399" s="221">
        <v>-0.4351331889629364</v>
      </c>
      <c r="K9399" s="180">
        <v>17.532339096069336</v>
      </c>
      <c r="L9399" s="181">
        <v>4.7024726867675781</v>
      </c>
      <c r="M9399" s="181">
        <v>4.3355164527893066</v>
      </c>
      <c r="N9399" s="181">
        <v>5.5315213203430176</v>
      </c>
      <c r="O9399" s="181">
        <v>21.337808609008789</v>
      </c>
      <c r="P9399" s="181">
        <v>16.363517761230469</v>
      </c>
      <c r="Q9399" s="181">
        <v>4.648108959197998</v>
      </c>
      <c r="R9399" s="181">
        <v>11.130997657775879</v>
      </c>
      <c r="S9399" s="226">
        <f t="shared" si="440"/>
        <v>85.582282543182373</v>
      </c>
      <c r="T9399" s="181">
        <f t="shared" si="438"/>
        <v>230.95333653602771</v>
      </c>
      <c r="U9399" s="226">
        <f t="shared" si="439"/>
        <v>15.15199568891361</v>
      </c>
    </row>
    <row r="9400" spans="1:21" x14ac:dyDescent="0.25">
      <c r="A9400" s="156" t="s">
        <v>21498</v>
      </c>
      <c r="B9400" s="156" t="s">
        <v>312</v>
      </c>
      <c r="C9400" s="223">
        <v>0.93060159683227539</v>
      </c>
      <c r="D9400" s="221">
        <v>1.8981109857559204</v>
      </c>
      <c r="E9400" s="221">
        <v>1.5227105617523193</v>
      </c>
      <c r="F9400" s="221">
        <v>4.8732705116271973</v>
      </c>
      <c r="G9400" s="221">
        <v>9.0421113967895508</v>
      </c>
      <c r="H9400" s="221">
        <v>3.4876344203948975</v>
      </c>
      <c r="I9400" s="221">
        <v>1.0360093116760254</v>
      </c>
      <c r="J9400" s="221">
        <v>0.61021167039871216</v>
      </c>
      <c r="K9400" s="180">
        <v>91.511688232421875</v>
      </c>
      <c r="L9400" s="181">
        <v>17.659160614013672</v>
      </c>
      <c r="M9400" s="181">
        <v>20.705789566040039</v>
      </c>
      <c r="N9400" s="181">
        <v>36.3338623046875</v>
      </c>
      <c r="O9400" s="181">
        <v>149.56687927246094</v>
      </c>
      <c r="P9400" s="181">
        <v>80.735649108886719</v>
      </c>
      <c r="Q9400" s="181">
        <v>18.956798553466797</v>
      </c>
      <c r="R9400" s="181">
        <v>42.483539581298828</v>
      </c>
      <c r="S9400" s="226">
        <f t="shared" si="440"/>
        <v>457.95336723327637</v>
      </c>
      <c r="T9400" s="181">
        <f t="shared" si="438"/>
        <v>2006.8138180733397</v>
      </c>
      <c r="U9400" s="226">
        <f t="shared" si="439"/>
        <v>131.65964508660002</v>
      </c>
    </row>
    <row r="9401" spans="1:21" x14ac:dyDescent="0.25">
      <c r="A9401" s="156" t="s">
        <v>21499</v>
      </c>
      <c r="B9401" s="156" t="s">
        <v>312</v>
      </c>
      <c r="C9401" s="223">
        <v>2.0997722148895264</v>
      </c>
      <c r="D9401" s="221">
        <v>4.0619945526123047</v>
      </c>
      <c r="E9401" s="221">
        <v>4.4424219131469727</v>
      </c>
      <c r="F9401" s="221">
        <v>23.093965530395508</v>
      </c>
      <c r="G9401" s="221">
        <v>25.098588943481445</v>
      </c>
      <c r="H9401" s="221">
        <v>11.985272407531738</v>
      </c>
      <c r="I9401" s="221">
        <v>9.8985939025878906</v>
      </c>
      <c r="J9401" s="221">
        <v>1.0699273347854614</v>
      </c>
      <c r="K9401" s="180">
        <v>2918</v>
      </c>
      <c r="L9401" s="181">
        <v>887</v>
      </c>
      <c r="M9401" s="181">
        <v>789</v>
      </c>
      <c r="N9401" s="181">
        <v>1309</v>
      </c>
      <c r="O9401" s="181">
        <v>3560</v>
      </c>
      <c r="P9401" s="181">
        <v>1941</v>
      </c>
      <c r="Q9401" s="181">
        <v>384</v>
      </c>
      <c r="R9401" s="181">
        <v>891</v>
      </c>
      <c r="S9401" s="226">
        <f t="shared" si="440"/>
        <v>12679</v>
      </c>
      <c r="T9401" s="181">
        <f t="shared" si="438"/>
        <v>160833.95195567608</v>
      </c>
      <c r="U9401" s="226">
        <f t="shared" si="439"/>
        <v>10551.721759963351</v>
      </c>
    </row>
    <row r="9402" spans="1:21" x14ac:dyDescent="0.25">
      <c r="A9402" s="156" t="s">
        <v>21500</v>
      </c>
      <c r="B9402" s="156" t="s">
        <v>312</v>
      </c>
      <c r="C9402" s="223">
        <v>-8.2213254645466805E-3</v>
      </c>
      <c r="D9402" s="221">
        <v>15.086862564086914</v>
      </c>
      <c r="E9402" s="221">
        <v>6.9660120010375977</v>
      </c>
      <c r="F9402" s="221">
        <v>17.239725112915039</v>
      </c>
      <c r="G9402" s="221">
        <v>37.20867919921875</v>
      </c>
      <c r="H9402" s="221">
        <v>16.044797897338867</v>
      </c>
      <c r="I9402" s="221">
        <v>14.952229499816895</v>
      </c>
      <c r="J9402" s="221">
        <v>2.0119419097900391</v>
      </c>
      <c r="K9402" s="180">
        <v>2083</v>
      </c>
      <c r="L9402" s="181">
        <v>695</v>
      </c>
      <c r="M9402" s="181">
        <v>698</v>
      </c>
      <c r="N9402" s="181">
        <v>795</v>
      </c>
      <c r="O9402" s="181">
        <v>2167</v>
      </c>
      <c r="P9402" s="181">
        <v>1700</v>
      </c>
      <c r="Q9402" s="181">
        <v>405</v>
      </c>
      <c r="R9402" s="181">
        <v>994</v>
      </c>
      <c r="S9402" s="226">
        <f t="shared" si="440"/>
        <v>9537</v>
      </c>
      <c r="T9402" s="181">
        <f t="shared" si="438"/>
        <v>144998.9897585297</v>
      </c>
      <c r="U9402" s="226">
        <f t="shared" si="439"/>
        <v>9512.848355734166</v>
      </c>
    </row>
    <row r="9403" spans="1:21" x14ac:dyDescent="0.25">
      <c r="A9403" s="156" t="s">
        <v>21501</v>
      </c>
      <c r="B9403" s="156" t="s">
        <v>312</v>
      </c>
      <c r="C9403" s="223">
        <v>0.76558327674865723</v>
      </c>
      <c r="D9403" s="221">
        <v>1.7330926656723022</v>
      </c>
      <c r="E9403" s="221">
        <v>6.7762322425842285</v>
      </c>
      <c r="F9403" s="221">
        <v>23.88325309753418</v>
      </c>
      <c r="G9403" s="221">
        <v>38.561653137207031</v>
      </c>
      <c r="H9403" s="221">
        <v>21.201465606689453</v>
      </c>
      <c r="I9403" s="221">
        <v>0.870991051197052</v>
      </c>
      <c r="J9403" s="221">
        <v>0.44519338011741638</v>
      </c>
      <c r="K9403" s="180">
        <v>1635.5047607421875</v>
      </c>
      <c r="L9403" s="181">
        <v>491.29788208007813</v>
      </c>
      <c r="M9403" s="181">
        <v>506.07376098632813</v>
      </c>
      <c r="N9403" s="181">
        <v>586.4176025390625</v>
      </c>
      <c r="O9403" s="181">
        <v>1732.471435546875</v>
      </c>
      <c r="P9403" s="181">
        <v>1392.6263427734375</v>
      </c>
      <c r="Q9403" s="181">
        <v>398.94863891601562</v>
      </c>
      <c r="R9403" s="181">
        <v>927.18621826171875</v>
      </c>
      <c r="S9403" s="226">
        <f t="shared" si="440"/>
        <v>7670.5266418457031</v>
      </c>
      <c r="T9403" s="181">
        <f t="shared" si="438"/>
        <v>116631.35314641919</v>
      </c>
      <c r="U9403" s="226">
        <f t="shared" si="439"/>
        <v>7651.7524560249394</v>
      </c>
    </row>
    <row r="9404" spans="1:21" x14ac:dyDescent="0.25">
      <c r="A9404" s="156" t="s">
        <v>21502</v>
      </c>
      <c r="B9404" s="156" t="s">
        <v>312</v>
      </c>
      <c r="C9404" s="223">
        <v>-0.1536785364151001</v>
      </c>
      <c r="D9404" s="221">
        <v>-0.14975744485855103</v>
      </c>
      <c r="E9404" s="221">
        <v>1.4772402048110962</v>
      </c>
      <c r="F9404" s="221">
        <v>15.091331481933594</v>
      </c>
      <c r="G9404" s="221">
        <v>39.653705596923828</v>
      </c>
      <c r="H9404" s="221">
        <v>12.096261024475098</v>
      </c>
      <c r="I9404" s="221">
        <v>20.083307266235352</v>
      </c>
      <c r="J9404" s="221">
        <v>0.56474131345748901</v>
      </c>
      <c r="K9404" s="180">
        <v>1153</v>
      </c>
      <c r="L9404" s="181">
        <v>315</v>
      </c>
      <c r="M9404" s="181">
        <v>361</v>
      </c>
      <c r="N9404" s="181">
        <v>534</v>
      </c>
      <c r="O9404" s="181">
        <v>1407</v>
      </c>
      <c r="P9404" s="181">
        <v>1043</v>
      </c>
      <c r="Q9404" s="181">
        <v>266</v>
      </c>
      <c r="R9404" s="181">
        <v>657</v>
      </c>
      <c r="S9404" s="226">
        <f t="shared" si="440"/>
        <v>5736</v>
      </c>
      <c r="T9404" s="181">
        <f t="shared" si="438"/>
        <v>82490.048576831818</v>
      </c>
      <c r="U9404" s="226">
        <f t="shared" si="439"/>
        <v>5411.8675190451413</v>
      </c>
    </row>
    <row r="9405" spans="1:21" x14ac:dyDescent="0.25">
      <c r="A9405" s="156" t="s">
        <v>21503</v>
      </c>
      <c r="B9405" s="156" t="s">
        <v>312</v>
      </c>
      <c r="C9405" s="223">
        <v>1.3750392198562622</v>
      </c>
      <c r="D9405" s="221">
        <v>9.1289310455322266</v>
      </c>
      <c r="E9405" s="221">
        <v>6.8504118919372559</v>
      </c>
      <c r="F9405" s="221">
        <v>9.0505743026733398</v>
      </c>
      <c r="G9405" s="221">
        <v>36.930896759033203</v>
      </c>
      <c r="H9405" s="221">
        <v>30.504890441894531</v>
      </c>
      <c r="I9405" s="221">
        <v>2.4630262851715088</v>
      </c>
      <c r="J9405" s="221">
        <v>2.0372285842895508</v>
      </c>
      <c r="K9405" s="180">
        <v>1198</v>
      </c>
      <c r="L9405" s="181">
        <v>431</v>
      </c>
      <c r="M9405" s="181">
        <v>407</v>
      </c>
      <c r="N9405" s="181">
        <v>519</v>
      </c>
      <c r="O9405" s="181">
        <v>1418</v>
      </c>
      <c r="P9405" s="181">
        <v>1062</v>
      </c>
      <c r="Q9405" s="181">
        <v>250</v>
      </c>
      <c r="R9405" s="181">
        <v>808</v>
      </c>
      <c r="S9405" s="226">
        <f t="shared" si="440"/>
        <v>6093</v>
      </c>
      <c r="T9405" s="181">
        <f t="shared" si="438"/>
        <v>100093.27449011803</v>
      </c>
      <c r="U9405" s="226">
        <f t="shared" si="439"/>
        <v>6566.7501769429082</v>
      </c>
    </row>
    <row r="9406" spans="1:21" x14ac:dyDescent="0.25">
      <c r="A9406" s="156" t="s">
        <v>18894</v>
      </c>
      <c r="B9406" s="156" t="s">
        <v>312</v>
      </c>
      <c r="C9406" s="223">
        <v>4.5835933685302734</v>
      </c>
      <c r="D9406" s="221">
        <v>-0.24384321272373199</v>
      </c>
      <c r="E9406" s="221">
        <v>4.9350490570068359</v>
      </c>
      <c r="F9406" s="221">
        <v>14.432330131530762</v>
      </c>
      <c r="G9406" s="221">
        <v>47.26904296875</v>
      </c>
      <c r="H9406" s="221">
        <v>9.5282325744628906</v>
      </c>
      <c r="I9406" s="221">
        <v>5.9714641571044922</v>
      </c>
      <c r="J9406" s="221">
        <v>1.5973659753799438</v>
      </c>
      <c r="K9406" s="180">
        <v>2034.07275390625</v>
      </c>
      <c r="L9406" s="181">
        <v>598.14117431640625</v>
      </c>
      <c r="M9406" s="181">
        <v>685.55426025390625</v>
      </c>
      <c r="N9406" s="181">
        <v>879.0416259765625</v>
      </c>
      <c r="O9406" s="181">
        <v>2217.738525390625</v>
      </c>
      <c r="P9406" s="181">
        <v>1699.153076171875</v>
      </c>
      <c r="Q9406" s="181">
        <v>420.36849975585937</v>
      </c>
      <c r="R9406" s="181">
        <v>1003.777099609375</v>
      </c>
      <c r="S9406" s="226">
        <f t="shared" si="440"/>
        <v>9537.8470153808594</v>
      </c>
      <c r="T9406" s="181">
        <f t="shared" si="438"/>
        <v>150381.29072572044</v>
      </c>
      <c r="U9406" s="226">
        <f t="shared" si="439"/>
        <v>9865.9612497693106</v>
      </c>
    </row>
    <row r="9407" spans="1:21" x14ac:dyDescent="0.25">
      <c r="A9407" s="156" t="s">
        <v>21504</v>
      </c>
      <c r="B9407" s="156" t="s">
        <v>312</v>
      </c>
      <c r="C9407" s="223">
        <v>2.2441165447235107</v>
      </c>
      <c r="D9407" s="221">
        <v>3.23931884765625</v>
      </c>
      <c r="E9407" s="221">
        <v>11.847368240356445</v>
      </c>
      <c r="F9407" s="221">
        <v>18.263051986694336</v>
      </c>
      <c r="G9407" s="221">
        <v>44.673168182373047</v>
      </c>
      <c r="H9407" s="221">
        <v>8.3691158294677734</v>
      </c>
      <c r="I9407" s="221">
        <v>1.9236030578613281</v>
      </c>
      <c r="J9407" s="221">
        <v>2.8194739818572998</v>
      </c>
      <c r="K9407" s="180">
        <v>2493</v>
      </c>
      <c r="L9407" s="181">
        <v>787</v>
      </c>
      <c r="M9407" s="181">
        <v>836</v>
      </c>
      <c r="N9407" s="181">
        <v>1015</v>
      </c>
      <c r="O9407" s="181">
        <v>2892</v>
      </c>
      <c r="P9407" s="181">
        <v>2206</v>
      </c>
      <c r="Q9407" s="181">
        <v>571</v>
      </c>
      <c r="R9407" s="181">
        <v>1419</v>
      </c>
      <c r="S9407" s="226">
        <f t="shared" si="440"/>
        <v>12219</v>
      </c>
      <c r="T9407" s="181">
        <f t="shared" si="438"/>
        <v>189341.60692405701</v>
      </c>
      <c r="U9407" s="226">
        <f t="shared" si="439"/>
        <v>12422.003747054552</v>
      </c>
    </row>
    <row r="9408" spans="1:21" x14ac:dyDescent="0.25">
      <c r="A9408" s="156" t="s">
        <v>18895</v>
      </c>
      <c r="B9408" s="156" t="s">
        <v>312</v>
      </c>
      <c r="C9408" s="223">
        <v>0.58566069602966309</v>
      </c>
      <c r="D9408" s="221">
        <v>1.5531702041625977</v>
      </c>
      <c r="E9408" s="221">
        <v>1.1777697801589966</v>
      </c>
      <c r="F9408" s="221">
        <v>4.5283293724060059</v>
      </c>
      <c r="G9408" s="221">
        <v>8.6971712112426758</v>
      </c>
      <c r="H9408" s="221">
        <v>3.1426937580108643</v>
      </c>
      <c r="I9408" s="221">
        <v>0.69106847047805786</v>
      </c>
      <c r="J9408" s="221">
        <v>0.26527079939842224</v>
      </c>
      <c r="K9408" s="180">
        <v>14.99570369720459</v>
      </c>
      <c r="L9408" s="181">
        <v>5.0147972106933594</v>
      </c>
      <c r="M9408" s="181">
        <v>4.3980908393859863</v>
      </c>
      <c r="N9408" s="181">
        <v>5.1527447700500488</v>
      </c>
      <c r="O9408" s="181">
        <v>18.509307861328125</v>
      </c>
      <c r="P9408" s="181">
        <v>17.243436813354492</v>
      </c>
      <c r="Q9408" s="181">
        <v>4.527923583984375</v>
      </c>
      <c r="R9408" s="181">
        <v>15.222911834716797</v>
      </c>
      <c r="S9408" s="226">
        <f t="shared" si="440"/>
        <v>85.064916610717773</v>
      </c>
      <c r="T9408" s="181">
        <f t="shared" si="438"/>
        <v>267.42125177282531</v>
      </c>
      <c r="U9408" s="226">
        <f t="shared" si="439"/>
        <v>17.544520961504453</v>
      </c>
    </row>
    <row r="9409" spans="1:21" x14ac:dyDescent="0.25">
      <c r="A9409" s="156" t="s">
        <v>18904</v>
      </c>
      <c r="B9409" s="156" t="s">
        <v>312</v>
      </c>
      <c r="C9409" s="223">
        <v>2.1416494846343994</v>
      </c>
      <c r="D9409" s="221">
        <v>3.1091585159301758</v>
      </c>
      <c r="E9409" s="221">
        <v>2.7337582111358643</v>
      </c>
      <c r="F9409" s="221">
        <v>6.0843186378479004</v>
      </c>
      <c r="G9409" s="221">
        <v>10.253159523010254</v>
      </c>
      <c r="H9409" s="221">
        <v>4.6986823081970215</v>
      </c>
      <c r="I9409" s="221">
        <v>2.2470569610595703</v>
      </c>
      <c r="J9409" s="221">
        <v>1.821259617805481</v>
      </c>
      <c r="K9409" s="180">
        <v>0.58655291795730591</v>
      </c>
      <c r="L9409" s="181">
        <v>0.17188672721385956</v>
      </c>
      <c r="M9409" s="181">
        <v>0.18651537597179413</v>
      </c>
      <c r="N9409" s="181">
        <v>0.21211552619934082</v>
      </c>
      <c r="O9409" s="181">
        <v>0.72496247291564941</v>
      </c>
      <c r="P9409" s="181">
        <v>0.57361215353012085</v>
      </c>
      <c r="Q9409" s="181">
        <v>0.14319205284118652</v>
      </c>
      <c r="R9409" s="181">
        <v>0.40960240364074707</v>
      </c>
      <c r="S9409" s="226">
        <f t="shared" si="440"/>
        <v>3.0084396302700043</v>
      </c>
      <c r="T9409" s="181">
        <f t="shared" si="438"/>
        <v>14.787210402915033</v>
      </c>
      <c r="U9409" s="226">
        <f t="shared" si="439"/>
        <v>0.97013427749754699</v>
      </c>
    </row>
    <row r="9410" spans="1:21" x14ac:dyDescent="0.25">
      <c r="A9410" s="156" t="s">
        <v>21505</v>
      </c>
      <c r="B9410" s="156" t="s">
        <v>312</v>
      </c>
      <c r="C9410" s="223">
        <v>2.0426383018493652</v>
      </c>
      <c r="D9410" s="221">
        <v>3.4667205810546875</v>
      </c>
      <c r="E9410" s="221">
        <v>11.811074256896973</v>
      </c>
      <c r="F9410" s="221">
        <v>18.013168334960937</v>
      </c>
      <c r="G9410" s="221">
        <v>31.234165191650391</v>
      </c>
      <c r="H9410" s="221">
        <v>17.110715866088867</v>
      </c>
      <c r="I9410" s="221">
        <v>8.0530900955200195</v>
      </c>
      <c r="J9410" s="221">
        <v>5.1807365417480469</v>
      </c>
      <c r="K9410" s="180">
        <v>1530</v>
      </c>
      <c r="L9410" s="181">
        <v>372</v>
      </c>
      <c r="M9410" s="181">
        <v>736</v>
      </c>
      <c r="N9410" s="181">
        <v>1284</v>
      </c>
      <c r="O9410" s="181">
        <v>2551</v>
      </c>
      <c r="P9410" s="181">
        <v>969</v>
      </c>
      <c r="Q9410" s="181">
        <v>253</v>
      </c>
      <c r="R9410" s="181">
        <v>646</v>
      </c>
      <c r="S9410" s="226">
        <f t="shared" si="440"/>
        <v>8341</v>
      </c>
      <c r="T9410" s="181">
        <f t="shared" si="438"/>
        <v>137879.54213142395</v>
      </c>
      <c r="U9410" s="226">
        <f t="shared" si="439"/>
        <v>9045.7676831995886</v>
      </c>
    </row>
    <row r="9411" spans="1:21" x14ac:dyDescent="0.25">
      <c r="A9411" s="156" t="s">
        <v>21506</v>
      </c>
      <c r="B9411" s="156" t="s">
        <v>312</v>
      </c>
      <c r="C9411" s="223">
        <v>-1.0412131547927856</v>
      </c>
      <c r="D9411" s="221">
        <v>-1.2224420309066772</v>
      </c>
      <c r="E9411" s="221">
        <v>0.95735883712768555</v>
      </c>
      <c r="F9411" s="221">
        <v>10.295746803283691</v>
      </c>
      <c r="G9411" s="221">
        <v>31.191511154174805</v>
      </c>
      <c r="H9411" s="221">
        <v>23.165573120117188</v>
      </c>
      <c r="I9411" s="221">
        <v>2.9018189907073975</v>
      </c>
      <c r="J9411" s="221">
        <v>4.4860009104013443E-2</v>
      </c>
      <c r="K9411" s="180">
        <v>1593.260009765625</v>
      </c>
      <c r="L9411" s="181">
        <v>571.10577392578125</v>
      </c>
      <c r="M9411" s="181">
        <v>628.6331787109375</v>
      </c>
      <c r="N9411" s="181">
        <v>760.3626708984375</v>
      </c>
      <c r="O9411" s="181">
        <v>2078.491455078125</v>
      </c>
      <c r="P9411" s="181">
        <v>1683.302978515625</v>
      </c>
      <c r="Q9411" s="181">
        <v>440.20999145507812</v>
      </c>
      <c r="R9411" s="181">
        <v>945.45098876953125</v>
      </c>
      <c r="S9411" s="226">
        <f t="shared" si="440"/>
        <v>8700.8170471191406</v>
      </c>
      <c r="T9411" s="181">
        <f t="shared" si="438"/>
        <v>111219.05237398401</v>
      </c>
      <c r="U9411" s="226">
        <f t="shared" si="439"/>
        <v>7296.6713855323769</v>
      </c>
    </row>
    <row r="9412" spans="1:21" x14ac:dyDescent="0.25">
      <c r="A9412" s="156" t="s">
        <v>21507</v>
      </c>
      <c r="B9412" s="156" t="s">
        <v>312</v>
      </c>
      <c r="C9412" s="223">
        <v>3.0232357978820801</v>
      </c>
      <c r="D9412" s="221">
        <v>0.62234252691268921</v>
      </c>
      <c r="E9412" s="221">
        <v>21.89082145690918</v>
      </c>
      <c r="F9412" s="221">
        <v>12.075858116149902</v>
      </c>
      <c r="G9412" s="221">
        <v>32.681587219238281</v>
      </c>
      <c r="H9412" s="221">
        <v>23.890954971313477</v>
      </c>
      <c r="I9412" s="221">
        <v>3.1344444751739502</v>
      </c>
      <c r="J9412" s="221">
        <v>2.2620561122894287</v>
      </c>
      <c r="K9412" s="180">
        <v>2357.800048828125</v>
      </c>
      <c r="L9412" s="181">
        <v>592.8798828125</v>
      </c>
      <c r="M9412" s="181">
        <v>1044.64453125</v>
      </c>
      <c r="N9412" s="181">
        <v>1746.30078125</v>
      </c>
      <c r="O9412" s="181">
        <v>3231.930419921875</v>
      </c>
      <c r="P9412" s="181">
        <v>1773.7398681640625</v>
      </c>
      <c r="Q9412" s="181">
        <v>415.50588989257812</v>
      </c>
      <c r="R9412" s="181">
        <v>1090.7030029296875</v>
      </c>
      <c r="S9412" s="226">
        <f t="shared" si="440"/>
        <v>12253.504425048828</v>
      </c>
      <c r="T9412" s="181">
        <f t="shared" si="438"/>
        <v>203223.93402008043</v>
      </c>
      <c r="U9412" s="226">
        <f t="shared" si="439"/>
        <v>13332.771971778693</v>
      </c>
    </row>
    <row r="9413" spans="1:21" x14ac:dyDescent="0.25">
      <c r="A9413" s="156" t="s">
        <v>21508</v>
      </c>
      <c r="B9413" s="156" t="s">
        <v>312</v>
      </c>
      <c r="C9413" s="223">
        <v>2.1327500343322754</v>
      </c>
      <c r="D9413" s="221">
        <v>5.9895792007446289</v>
      </c>
      <c r="E9413" s="221">
        <v>6.9309329986572266</v>
      </c>
      <c r="F9413" s="221">
        <v>17.419584274291992</v>
      </c>
      <c r="G9413" s="221">
        <v>35.139385223388672</v>
      </c>
      <c r="H9413" s="221">
        <v>21.838207244873047</v>
      </c>
      <c r="I9413" s="221">
        <v>16.466802597045898</v>
      </c>
      <c r="J9413" s="221">
        <v>1.3627485036849976</v>
      </c>
      <c r="K9413" s="180">
        <v>1605</v>
      </c>
      <c r="L9413" s="181">
        <v>494</v>
      </c>
      <c r="M9413" s="181">
        <v>741</v>
      </c>
      <c r="N9413" s="181">
        <v>1166</v>
      </c>
      <c r="O9413" s="181">
        <v>2277</v>
      </c>
      <c r="P9413" s="181">
        <v>1338</v>
      </c>
      <c r="Q9413" s="181">
        <v>346</v>
      </c>
      <c r="R9413" s="181">
        <v>920</v>
      </c>
      <c r="S9413" s="226">
        <f t="shared" si="440"/>
        <v>8887</v>
      </c>
      <c r="T9413" s="181">
        <f t="shared" ref="T9413:T9476" si="441">SUMPRODUCT(C9413:J9413,K9413:R9413)</f>
        <v>148012.11631536484</v>
      </c>
      <c r="U9413" s="226">
        <f t="shared" ref="U9413:U9476" si="442">(T9413/$T$10045)*$S$10045</f>
        <v>9710.5284641234866</v>
      </c>
    </row>
    <row r="9414" spans="1:21" x14ac:dyDescent="0.25">
      <c r="A9414" s="156" t="s">
        <v>21509</v>
      </c>
      <c r="B9414" s="156" t="s">
        <v>312</v>
      </c>
      <c r="C9414" s="223">
        <v>1.2620936632156372</v>
      </c>
      <c r="D9414" s="221">
        <v>-1.2451502084732056</v>
      </c>
      <c r="E9414" s="221">
        <v>6.7829127311706543</v>
      </c>
      <c r="F9414" s="221">
        <v>15.215987205505371</v>
      </c>
      <c r="G9414" s="221">
        <v>37.569065093994141</v>
      </c>
      <c r="H9414" s="221">
        <v>12.75337028503418</v>
      </c>
      <c r="I9414" s="221">
        <v>1.0823310613632202</v>
      </c>
      <c r="J9414" s="221">
        <v>0.65653342008590698</v>
      </c>
      <c r="K9414" s="180">
        <v>1482.1561279296875</v>
      </c>
      <c r="L9414" s="181">
        <v>414.303466796875</v>
      </c>
      <c r="M9414" s="181">
        <v>438.94122314453125</v>
      </c>
      <c r="N9414" s="181">
        <v>668.46148681640625</v>
      </c>
      <c r="O9414" s="181">
        <v>1631.2794189453125</v>
      </c>
      <c r="P9414" s="181">
        <v>980.9720458984375</v>
      </c>
      <c r="Q9414" s="181">
        <v>241.839111328125</v>
      </c>
      <c r="R9414" s="181">
        <v>572.50384521484375</v>
      </c>
      <c r="S9414" s="226">
        <f t="shared" ref="S9414:S9477" si="443">SUM(K9414:R9414)</f>
        <v>6430.4567260742187</v>
      </c>
      <c r="T9414" s="181">
        <f t="shared" si="441"/>
        <v>88937.311557391018</v>
      </c>
      <c r="U9414" s="226">
        <f t="shared" si="442"/>
        <v>5834.8486387462899</v>
      </c>
    </row>
    <row r="9415" spans="1:21" x14ac:dyDescent="0.25">
      <c r="A9415" s="156" t="s">
        <v>21510</v>
      </c>
      <c r="B9415" s="156" t="s">
        <v>312</v>
      </c>
      <c r="C9415" s="223">
        <v>2.9464011192321777</v>
      </c>
      <c r="D9415" s="221">
        <v>2.4276692867279053</v>
      </c>
      <c r="E9415" s="221">
        <v>3.5385103225708008</v>
      </c>
      <c r="F9415" s="221">
        <v>20.317501068115234</v>
      </c>
      <c r="G9415" s="221">
        <v>48.147052764892578</v>
      </c>
      <c r="H9415" s="221">
        <v>6.5138931274414062</v>
      </c>
      <c r="I9415" s="221">
        <v>3.0518090724945068</v>
      </c>
      <c r="J9415" s="221">
        <v>2.6260113716125488</v>
      </c>
      <c r="K9415" s="180">
        <v>1068</v>
      </c>
      <c r="L9415" s="181">
        <v>391</v>
      </c>
      <c r="M9415" s="181">
        <v>573</v>
      </c>
      <c r="N9415" s="181">
        <v>652</v>
      </c>
      <c r="O9415" s="181">
        <v>1320</v>
      </c>
      <c r="P9415" s="181">
        <v>908</v>
      </c>
      <c r="Q9415" s="181">
        <v>231</v>
      </c>
      <c r="R9415" s="181">
        <v>588</v>
      </c>
      <c r="S9415" s="226">
        <f t="shared" si="443"/>
        <v>5731</v>
      </c>
      <c r="T9415" s="181">
        <f t="shared" si="441"/>
        <v>91088.339389324188</v>
      </c>
      <c r="U9415" s="226">
        <f t="shared" si="442"/>
        <v>5975.9696328181835</v>
      </c>
    </row>
    <row r="9416" spans="1:21" x14ac:dyDescent="0.25">
      <c r="A9416" s="156" t="s">
        <v>21511</v>
      </c>
      <c r="B9416" s="156" t="s">
        <v>312</v>
      </c>
      <c r="C9416" s="223">
        <v>2.4762845039367676</v>
      </c>
      <c r="D9416" s="221">
        <v>3.882960319519043</v>
      </c>
      <c r="E9416" s="221">
        <v>18.380136489868164</v>
      </c>
      <c r="F9416" s="221">
        <v>21.899410247802734</v>
      </c>
      <c r="G9416" s="221">
        <v>45.879981994628906</v>
      </c>
      <c r="H9416" s="221">
        <v>15.352760314941406</v>
      </c>
      <c r="I9416" s="221">
        <v>5.9733352661132812</v>
      </c>
      <c r="J9416" s="221">
        <v>3.6723551750183105</v>
      </c>
      <c r="K9416" s="180">
        <v>2117</v>
      </c>
      <c r="L9416" s="181">
        <v>684</v>
      </c>
      <c r="M9416" s="181">
        <v>1086</v>
      </c>
      <c r="N9416" s="181">
        <v>1464</v>
      </c>
      <c r="O9416" s="181">
        <v>2626</v>
      </c>
      <c r="P9416" s="181">
        <v>1879</v>
      </c>
      <c r="Q9416" s="181">
        <v>466</v>
      </c>
      <c r="R9416" s="181">
        <v>1258</v>
      </c>
      <c r="S9416" s="226">
        <f t="shared" si="443"/>
        <v>11580</v>
      </c>
      <c r="T9416" s="181">
        <f t="shared" si="441"/>
        <v>216651.87037801743</v>
      </c>
      <c r="U9416" s="226">
        <f t="shared" si="442"/>
        <v>14213.729297869235</v>
      </c>
    </row>
    <row r="9417" spans="1:21" x14ac:dyDescent="0.25">
      <c r="A9417" s="156" t="s">
        <v>21512</v>
      </c>
      <c r="B9417" s="156" t="s">
        <v>312</v>
      </c>
      <c r="C9417" s="223">
        <v>1.3601557016372681</v>
      </c>
      <c r="D9417" s="221">
        <v>3.1714482307434082</v>
      </c>
      <c r="E9417" s="221">
        <v>2.1400253772735596</v>
      </c>
      <c r="F9417" s="221">
        <v>25.977762222290039</v>
      </c>
      <c r="G9417" s="221">
        <v>35.903278350830078</v>
      </c>
      <c r="H9417" s="221">
        <v>17.177389144897461</v>
      </c>
      <c r="I9417" s="221">
        <v>4.2301349639892578</v>
      </c>
      <c r="J9417" s="221">
        <v>4.188356876373291</v>
      </c>
      <c r="K9417" s="180">
        <v>2660</v>
      </c>
      <c r="L9417" s="181">
        <v>893</v>
      </c>
      <c r="M9417" s="181">
        <v>1153</v>
      </c>
      <c r="N9417" s="181">
        <v>1425</v>
      </c>
      <c r="O9417" s="181">
        <v>3275</v>
      </c>
      <c r="P9417" s="181">
        <v>2319</v>
      </c>
      <c r="Q9417" s="181">
        <v>617</v>
      </c>
      <c r="R9417" s="181">
        <v>1613</v>
      </c>
      <c r="S9417" s="226">
        <f t="shared" si="443"/>
        <v>13955</v>
      </c>
      <c r="T9417" s="181">
        <f t="shared" si="441"/>
        <v>212719.29280352592</v>
      </c>
      <c r="U9417" s="226">
        <f t="shared" si="442"/>
        <v>13955.72740298984</v>
      </c>
    </row>
    <row r="9418" spans="1:21" x14ac:dyDescent="0.25">
      <c r="A9418" s="156" t="s">
        <v>21513</v>
      </c>
      <c r="B9418" s="156" t="s">
        <v>312</v>
      </c>
      <c r="C9418" s="223">
        <v>2.0399980545043945</v>
      </c>
      <c r="D9418" s="221">
        <v>4.0873942375183105</v>
      </c>
      <c r="E9418" s="221">
        <v>5.9867172241210938</v>
      </c>
      <c r="F9418" s="221">
        <v>16.070993423461914</v>
      </c>
      <c r="G9418" s="221">
        <v>32.107872009277344</v>
      </c>
      <c r="H9418" s="221">
        <v>16.712274551391602</v>
      </c>
      <c r="I9418" s="221">
        <v>6.554563045501709</v>
      </c>
      <c r="J9418" s="221">
        <v>1.3822004795074463</v>
      </c>
      <c r="K9418" s="180">
        <v>3147</v>
      </c>
      <c r="L9418" s="181">
        <v>1007</v>
      </c>
      <c r="M9418" s="181">
        <v>1255</v>
      </c>
      <c r="N9418" s="181">
        <v>1520</v>
      </c>
      <c r="O9418" s="181">
        <v>3588</v>
      </c>
      <c r="P9418" s="181">
        <v>2644</v>
      </c>
      <c r="Q9418" s="181">
        <v>666</v>
      </c>
      <c r="R9418" s="181">
        <v>1681</v>
      </c>
      <c r="S9418" s="226">
        <f t="shared" si="443"/>
        <v>15508</v>
      </c>
      <c r="T9418" s="181">
        <f t="shared" si="441"/>
        <v>208556.23667216301</v>
      </c>
      <c r="U9418" s="226">
        <f t="shared" si="442"/>
        <v>13682.604660962355</v>
      </c>
    </row>
    <row r="9419" spans="1:21" x14ac:dyDescent="0.25">
      <c r="A9419" s="156" t="s">
        <v>21514</v>
      </c>
      <c r="B9419" s="156" t="s">
        <v>312</v>
      </c>
      <c r="C9419" s="223">
        <v>0.91906654834747314</v>
      </c>
      <c r="D9419" s="221">
        <v>7.829714298248291</v>
      </c>
      <c r="E9419" s="221">
        <v>3.1255960464477539</v>
      </c>
      <c r="F9419" s="221">
        <v>11.229388236999512</v>
      </c>
      <c r="G9419" s="221">
        <v>25.755157470703125</v>
      </c>
      <c r="H9419" s="221">
        <v>27.907320022583008</v>
      </c>
      <c r="I9419" s="221">
        <v>11.486630439758301</v>
      </c>
      <c r="J9419" s="221">
        <v>0.59867662191390991</v>
      </c>
      <c r="K9419" s="180">
        <v>1361</v>
      </c>
      <c r="L9419" s="181">
        <v>366</v>
      </c>
      <c r="M9419" s="181">
        <v>530</v>
      </c>
      <c r="N9419" s="181">
        <v>851</v>
      </c>
      <c r="O9419" s="181">
        <v>2108</v>
      </c>
      <c r="P9419" s="181">
        <v>1356</v>
      </c>
      <c r="Q9419" s="181">
        <v>380</v>
      </c>
      <c r="R9419" s="181">
        <v>1023</v>
      </c>
      <c r="S9419" s="226">
        <f t="shared" si="443"/>
        <v>7975</v>
      </c>
      <c r="T9419" s="181">
        <f t="shared" si="441"/>
        <v>112440.86394995451</v>
      </c>
      <c r="U9419" s="226">
        <f t="shared" si="442"/>
        <v>7376.8299318839336</v>
      </c>
    </row>
    <row r="9420" spans="1:21" x14ac:dyDescent="0.25">
      <c r="A9420" s="156" t="s">
        <v>21515</v>
      </c>
      <c r="B9420" s="156" t="s">
        <v>312</v>
      </c>
      <c r="C9420" s="223">
        <v>-0.73464441299438477</v>
      </c>
      <c r="D9420" s="221">
        <v>-0.65757423639297485</v>
      </c>
      <c r="E9420" s="221">
        <v>4.7176666259765625</v>
      </c>
      <c r="F9420" s="221">
        <v>5.1324481964111328</v>
      </c>
      <c r="G9420" s="221">
        <v>17.396244049072266</v>
      </c>
      <c r="H9420" s="221">
        <v>8.0102500915527344</v>
      </c>
      <c r="I9420" s="221">
        <v>0.14690808951854706</v>
      </c>
      <c r="J9420" s="221">
        <v>-0.27888959646224976</v>
      </c>
      <c r="K9420" s="180">
        <v>1769</v>
      </c>
      <c r="L9420" s="181">
        <v>496</v>
      </c>
      <c r="M9420" s="181">
        <v>626</v>
      </c>
      <c r="N9420" s="181">
        <v>941</v>
      </c>
      <c r="O9420" s="181">
        <v>2490</v>
      </c>
      <c r="P9420" s="181">
        <v>1508</v>
      </c>
      <c r="Q9420" s="181">
        <v>388</v>
      </c>
      <c r="R9420" s="181">
        <v>944</v>
      </c>
      <c r="S9420" s="226">
        <f t="shared" si="443"/>
        <v>9162</v>
      </c>
      <c r="T9420" s="181">
        <f t="shared" si="441"/>
        <v>61346.983652770519</v>
      </c>
      <c r="U9420" s="226">
        <f t="shared" si="442"/>
        <v>4024.7490933720724</v>
      </c>
    </row>
    <row r="9421" spans="1:21" x14ac:dyDescent="0.25">
      <c r="A9421" s="156" t="s">
        <v>21516</v>
      </c>
      <c r="B9421" s="156" t="s">
        <v>312</v>
      </c>
      <c r="C9421" s="223">
        <v>0.96520668268203735</v>
      </c>
      <c r="D9421" s="221">
        <v>0.87552690505981445</v>
      </c>
      <c r="E9421" s="221">
        <v>1.2854771614074707</v>
      </c>
      <c r="F9421" s="221">
        <v>25.236995697021484</v>
      </c>
      <c r="G9421" s="221">
        <v>19.059957504272461</v>
      </c>
      <c r="H9421" s="221">
        <v>24.936159133911133</v>
      </c>
      <c r="I9421" s="221">
        <v>0.79877597093582153</v>
      </c>
      <c r="J9421" s="221">
        <v>3.0754983425140381</v>
      </c>
      <c r="K9421" s="180">
        <v>1972</v>
      </c>
      <c r="L9421" s="181">
        <v>580</v>
      </c>
      <c r="M9421" s="181">
        <v>564</v>
      </c>
      <c r="N9421" s="181">
        <v>971</v>
      </c>
      <c r="O9421" s="181">
        <v>2978</v>
      </c>
      <c r="P9421" s="181">
        <v>1871</v>
      </c>
      <c r="Q9421" s="181">
        <v>441</v>
      </c>
      <c r="R9421" s="181">
        <v>1152</v>
      </c>
      <c r="S9421" s="226">
        <f t="shared" si="443"/>
        <v>10529</v>
      </c>
      <c r="T9421" s="181">
        <f t="shared" si="441"/>
        <v>134952.66660505533</v>
      </c>
      <c r="U9421" s="226">
        <f t="shared" si="442"/>
        <v>8853.746186464874</v>
      </c>
    </row>
    <row r="9422" spans="1:21" x14ac:dyDescent="0.25">
      <c r="A9422" s="156" t="s">
        <v>21517</v>
      </c>
      <c r="B9422" s="156" t="s">
        <v>312</v>
      </c>
      <c r="C9422" s="223">
        <v>-0.82014590501785278</v>
      </c>
      <c r="D9422" s="221">
        <v>2.9872374534606934</v>
      </c>
      <c r="E9422" s="221">
        <v>2.5152387619018555</v>
      </c>
      <c r="F9422" s="221">
        <v>24.350805282592773</v>
      </c>
      <c r="G9422" s="221">
        <v>22.775823593139648</v>
      </c>
      <c r="H9422" s="221">
        <v>27.045139312744141</v>
      </c>
      <c r="I9422" s="221">
        <v>1.6644556522369385</v>
      </c>
      <c r="J9422" s="221">
        <v>0.16958370804786682</v>
      </c>
      <c r="K9422" s="180">
        <v>1942.8985595703125</v>
      </c>
      <c r="L9422" s="181">
        <v>607.095458984375</v>
      </c>
      <c r="M9422" s="181">
        <v>641.841796875</v>
      </c>
      <c r="N9422" s="181">
        <v>722.91656494140625</v>
      </c>
      <c r="O9422" s="181">
        <v>2404.25244140625</v>
      </c>
      <c r="P9422" s="181">
        <v>1765.3062744140625</v>
      </c>
      <c r="Q9422" s="181">
        <v>459.423583984375</v>
      </c>
      <c r="R9422" s="181">
        <v>986.40948486328125</v>
      </c>
      <c r="S9422" s="226">
        <f t="shared" si="443"/>
        <v>9530.1441650390625</v>
      </c>
      <c r="T9422" s="181">
        <f t="shared" si="441"/>
        <v>122871.81662962929</v>
      </c>
      <c r="U9422" s="226">
        <f t="shared" si="442"/>
        <v>8061.1662242459151</v>
      </c>
    </row>
    <row r="9423" spans="1:21" x14ac:dyDescent="0.25">
      <c r="A9423" s="156" t="s">
        <v>21518</v>
      </c>
      <c r="B9423" s="156" t="s">
        <v>312</v>
      </c>
      <c r="C9423" s="223">
        <v>0.1454600989818573</v>
      </c>
      <c r="D9423" s="221">
        <v>6.9702587127685547</v>
      </c>
      <c r="E9423" s="221">
        <v>9.048614501953125</v>
      </c>
      <c r="F9423" s="221">
        <v>16.448143005371094</v>
      </c>
      <c r="G9423" s="221">
        <v>31.066570281982422</v>
      </c>
      <c r="H9423" s="221">
        <v>33.296733856201172</v>
      </c>
      <c r="I9423" s="221">
        <v>18.389577865600586</v>
      </c>
      <c r="J9423" s="221">
        <v>11.365022659301758</v>
      </c>
      <c r="K9423" s="180">
        <v>1597</v>
      </c>
      <c r="L9423" s="181">
        <v>384</v>
      </c>
      <c r="M9423" s="181">
        <v>578</v>
      </c>
      <c r="N9423" s="181">
        <v>1022</v>
      </c>
      <c r="O9423" s="181">
        <v>2499</v>
      </c>
      <c r="P9423" s="181">
        <v>1510</v>
      </c>
      <c r="Q9423" s="181">
        <v>348</v>
      </c>
      <c r="R9423" s="181">
        <v>777</v>
      </c>
      <c r="S9423" s="226">
        <f t="shared" si="443"/>
        <v>8715</v>
      </c>
      <c r="T9423" s="181">
        <f t="shared" si="441"/>
        <v>168092.60341843963</v>
      </c>
      <c r="U9423" s="226">
        <f t="shared" si="442"/>
        <v>11027.935082189864</v>
      </c>
    </row>
    <row r="9424" spans="1:21" x14ac:dyDescent="0.25">
      <c r="A9424" s="156" t="s">
        <v>21519</v>
      </c>
      <c r="B9424" s="156" t="s">
        <v>312</v>
      </c>
      <c r="C9424" s="223">
        <v>-0.57788830995559692</v>
      </c>
      <c r="D9424" s="221">
        <v>11.027826309204102</v>
      </c>
      <c r="E9424" s="221">
        <v>3.5800118446350098</v>
      </c>
      <c r="F9424" s="221">
        <v>5.6724066734313965</v>
      </c>
      <c r="G9424" s="221">
        <v>25.594854354858398</v>
      </c>
      <c r="H9424" s="221">
        <v>30.193195343017578</v>
      </c>
      <c r="I9424" s="221">
        <v>17.222787857055664</v>
      </c>
      <c r="J9424" s="221">
        <v>0.38704830408096313</v>
      </c>
      <c r="K9424" s="180">
        <v>797</v>
      </c>
      <c r="L9424" s="181">
        <v>248</v>
      </c>
      <c r="M9424" s="181">
        <v>330</v>
      </c>
      <c r="N9424" s="181">
        <v>462</v>
      </c>
      <c r="O9424" s="181">
        <v>1353</v>
      </c>
      <c r="P9424" s="181">
        <v>941</v>
      </c>
      <c r="Q9424" s="181">
        <v>263</v>
      </c>
      <c r="R9424" s="181">
        <v>613</v>
      </c>
      <c r="S9424" s="226">
        <f t="shared" si="443"/>
        <v>5007</v>
      </c>
      <c r="T9424" s="181">
        <f t="shared" si="441"/>
        <v>73884.868310213089</v>
      </c>
      <c r="U9424" s="226">
        <f t="shared" si="442"/>
        <v>4847.3134136239723</v>
      </c>
    </row>
    <row r="9425" spans="1:21" x14ac:dyDescent="0.25">
      <c r="A9425" s="156" t="s">
        <v>21271</v>
      </c>
      <c r="B9425" s="156" t="s">
        <v>312</v>
      </c>
      <c r="C9425" s="223">
        <v>-0.39272364974021912</v>
      </c>
      <c r="D9425" s="221">
        <v>0.61725455522537231</v>
      </c>
      <c r="E9425" s="221">
        <v>7.2310972213745117</v>
      </c>
      <c r="F9425" s="221">
        <v>26.141496658325195</v>
      </c>
      <c r="G9425" s="221">
        <v>22.584095001220703</v>
      </c>
      <c r="H9425" s="221">
        <v>34.800987243652344</v>
      </c>
      <c r="I9425" s="221">
        <v>1.2312809228897095</v>
      </c>
      <c r="J9425" s="221">
        <v>0.80548322200775146</v>
      </c>
      <c r="K9425" s="180">
        <v>773.38446044921875</v>
      </c>
      <c r="L9425" s="181">
        <v>525.0770263671875</v>
      </c>
      <c r="M9425" s="181">
        <v>775.34735107421875</v>
      </c>
      <c r="N9425" s="181">
        <v>621.25933837890625</v>
      </c>
      <c r="O9425" s="181">
        <v>1361.2744140625</v>
      </c>
      <c r="P9425" s="181">
        <v>963.7862548828125</v>
      </c>
      <c r="Q9425" s="181">
        <v>234.56712341308594</v>
      </c>
      <c r="R9425" s="181">
        <v>580.038330078125</v>
      </c>
      <c r="S9425" s="226">
        <f t="shared" si="443"/>
        <v>5834.7342987060547</v>
      </c>
      <c r="T9425" s="181">
        <f t="shared" si="441"/>
        <v>86907.533831445471</v>
      </c>
      <c r="U9425" s="226">
        <f t="shared" si="442"/>
        <v>5701.682416451069</v>
      </c>
    </row>
    <row r="9426" spans="1:21" x14ac:dyDescent="0.25">
      <c r="A9426" s="156" t="s">
        <v>21276</v>
      </c>
      <c r="B9426" s="156" t="s">
        <v>312</v>
      </c>
      <c r="C9426" s="223">
        <v>1.7946833372116089</v>
      </c>
      <c r="D9426" s="221">
        <v>2.7621927261352539</v>
      </c>
      <c r="E9426" s="221">
        <v>6.220792293548584</v>
      </c>
      <c r="F9426" s="221">
        <v>22.186611175537109</v>
      </c>
      <c r="G9426" s="221">
        <v>33.265399932861328</v>
      </c>
      <c r="H9426" s="221">
        <v>19.29736328125</v>
      </c>
      <c r="I9426" s="221">
        <v>1.9000910520553589</v>
      </c>
      <c r="J9426" s="221">
        <v>1.4742933511734009</v>
      </c>
      <c r="K9426" s="180">
        <v>1286.7960205078125</v>
      </c>
      <c r="L9426" s="181">
        <v>447.70718383789062</v>
      </c>
      <c r="M9426" s="181">
        <v>598.65948486328125</v>
      </c>
      <c r="N9426" s="181">
        <v>611.855712890625</v>
      </c>
      <c r="O9426" s="181">
        <v>1407.171630859375</v>
      </c>
      <c r="P9426" s="181">
        <v>1088.8521728515625</v>
      </c>
      <c r="Q9426" s="181">
        <v>214.68057250976563</v>
      </c>
      <c r="R9426" s="181">
        <v>536.86236572265625</v>
      </c>
      <c r="S9426" s="226">
        <f t="shared" si="443"/>
        <v>6192.5851440429687</v>
      </c>
      <c r="T9426" s="181">
        <f t="shared" si="441"/>
        <v>89866.694275328628</v>
      </c>
      <c r="U9426" s="226">
        <f t="shared" si="442"/>
        <v>5895.8220074221954</v>
      </c>
    </row>
    <row r="9427" spans="1:21" x14ac:dyDescent="0.25">
      <c r="A9427" s="156" t="s">
        <v>21291</v>
      </c>
      <c r="B9427" s="156" t="s">
        <v>312</v>
      </c>
      <c r="C9427" s="223">
        <v>1.3421306610107422</v>
      </c>
      <c r="D9427" s="221">
        <v>2.3096396923065186</v>
      </c>
      <c r="E9427" s="221">
        <v>1.9342396259307861</v>
      </c>
      <c r="F9427" s="221">
        <v>5.8391976356506348</v>
      </c>
      <c r="G9427" s="221">
        <v>9.4536399841308594</v>
      </c>
      <c r="H9427" s="221">
        <v>3.8991632461547852</v>
      </c>
      <c r="I9427" s="221">
        <v>1.4475383758544922</v>
      </c>
      <c r="J9427" s="221">
        <v>1.0217406749725342</v>
      </c>
      <c r="K9427" s="180">
        <v>274.10787963867187</v>
      </c>
      <c r="L9427" s="181">
        <v>68.000556945800781</v>
      </c>
      <c r="M9427" s="181">
        <v>104.91160583496094</v>
      </c>
      <c r="N9427" s="181">
        <v>148.75895690917969</v>
      </c>
      <c r="O9427" s="181">
        <v>353.37994384765625</v>
      </c>
      <c r="P9427" s="181">
        <v>204.62098693847656</v>
      </c>
      <c r="Q9427" s="181">
        <v>50.783657073974609</v>
      </c>
      <c r="R9427" s="181">
        <v>160.52590942382812</v>
      </c>
      <c r="S9427" s="226">
        <f t="shared" si="443"/>
        <v>1365.0894966125488</v>
      </c>
      <c r="T9427" s="181">
        <f t="shared" si="441"/>
        <v>5972.6070517372664</v>
      </c>
      <c r="U9427" s="226">
        <f t="shared" si="442"/>
        <v>391.84069672611531</v>
      </c>
    </row>
    <row r="9428" spans="1:21" x14ac:dyDescent="0.25">
      <c r="A9428" s="156" t="s">
        <v>21293</v>
      </c>
      <c r="B9428" s="156" t="s">
        <v>312</v>
      </c>
      <c r="C9428" s="223">
        <v>-0.37259891629219055</v>
      </c>
      <c r="D9428" s="221">
        <v>3.9119658470153809</v>
      </c>
      <c r="E9428" s="221">
        <v>0.21951010823249817</v>
      </c>
      <c r="F9428" s="221">
        <v>12.077548027038574</v>
      </c>
      <c r="G9428" s="221">
        <v>20.271629333496094</v>
      </c>
      <c r="H9428" s="221">
        <v>8.6797761917114258</v>
      </c>
      <c r="I9428" s="221">
        <v>-0.26719114184379578</v>
      </c>
      <c r="J9428" s="221">
        <v>-0.69298887252807617</v>
      </c>
      <c r="K9428" s="180">
        <v>688.34698486328125</v>
      </c>
      <c r="L9428" s="181">
        <v>161.03317260742187</v>
      </c>
      <c r="M9428" s="181">
        <v>186.63093566894531</v>
      </c>
      <c r="N9428" s="181">
        <v>308.5693359375</v>
      </c>
      <c r="O9428" s="181">
        <v>1052.300537109375</v>
      </c>
      <c r="P9428" s="181">
        <v>781.8951416015625</v>
      </c>
      <c r="Q9428" s="181">
        <v>219.67530822753906</v>
      </c>
      <c r="R9428" s="181">
        <v>488.68447875976562</v>
      </c>
      <c r="S9428" s="226">
        <f t="shared" si="443"/>
        <v>3887.1358947753906</v>
      </c>
      <c r="T9428" s="181">
        <f t="shared" si="441"/>
        <v>31862.380350038762</v>
      </c>
      <c r="U9428" s="226">
        <f t="shared" si="442"/>
        <v>2090.3731331328986</v>
      </c>
    </row>
    <row r="9429" spans="1:21" x14ac:dyDescent="0.25">
      <c r="A9429" s="156" t="s">
        <v>21407</v>
      </c>
      <c r="B9429" s="156" t="s">
        <v>312</v>
      </c>
      <c r="C9429" s="223">
        <v>-0.62110906839370728</v>
      </c>
      <c r="D9429" s="221">
        <v>0.34640032052993774</v>
      </c>
      <c r="E9429" s="221">
        <v>-2.9000071808695793E-2</v>
      </c>
      <c r="F9429" s="221">
        <v>15.301836013793945</v>
      </c>
      <c r="G9429" s="221">
        <v>22.720739364624023</v>
      </c>
      <c r="H9429" s="221">
        <v>15.525838851928711</v>
      </c>
      <c r="I9429" s="221">
        <v>-1.2071312665939331</v>
      </c>
      <c r="J9429" s="221">
        <v>1.061084508895874</v>
      </c>
      <c r="K9429" s="180">
        <v>1694.4139404296875</v>
      </c>
      <c r="L9429" s="181">
        <v>369.81649780273437</v>
      </c>
      <c r="M9429" s="181">
        <v>508.62161254882812</v>
      </c>
      <c r="N9429" s="181">
        <v>918.09674072265625</v>
      </c>
      <c r="O9429" s="181">
        <v>2774.119384765625</v>
      </c>
      <c r="P9429" s="181">
        <v>1944.26318359375</v>
      </c>
      <c r="Q9429" s="181">
        <v>479.869140625</v>
      </c>
      <c r="R9429" s="181">
        <v>1178.85205078125</v>
      </c>
      <c r="S9429" s="226">
        <f t="shared" si="443"/>
        <v>9868.0525512695312</v>
      </c>
      <c r="T9429" s="181">
        <f t="shared" si="441"/>
        <v>106997.46138507943</v>
      </c>
      <c r="U9429" s="226">
        <f t="shared" si="442"/>
        <v>7019.7083876227953</v>
      </c>
    </row>
    <row r="9430" spans="1:21" x14ac:dyDescent="0.25">
      <c r="A9430" s="156" t="s">
        <v>21520</v>
      </c>
      <c r="B9430" s="156" t="s">
        <v>312</v>
      </c>
      <c r="C9430" s="223">
        <v>0.22018907964229584</v>
      </c>
      <c r="D9430" s="221">
        <v>1.1876984834671021</v>
      </c>
      <c r="E9430" s="221">
        <v>5.9120855331420898</v>
      </c>
      <c r="F9430" s="221">
        <v>11.557826995849609</v>
      </c>
      <c r="G9430" s="221">
        <v>22.360994338989258</v>
      </c>
      <c r="H9430" s="221">
        <v>18.974029541015625</v>
      </c>
      <c r="I9430" s="221">
        <v>2.6482925415039062</v>
      </c>
      <c r="J9430" s="221">
        <v>-0.1002008393406868</v>
      </c>
      <c r="K9430" s="180">
        <v>2060</v>
      </c>
      <c r="L9430" s="181">
        <v>492</v>
      </c>
      <c r="M9430" s="181">
        <v>632</v>
      </c>
      <c r="N9430" s="181">
        <v>940</v>
      </c>
      <c r="O9430" s="181">
        <v>3140</v>
      </c>
      <c r="P9430" s="181">
        <v>2268</v>
      </c>
      <c r="Q9430" s="181">
        <v>648</v>
      </c>
      <c r="R9430" s="181">
        <v>1363</v>
      </c>
      <c r="S9430" s="226">
        <f t="shared" si="443"/>
        <v>11543</v>
      </c>
      <c r="T9430" s="181">
        <f t="shared" si="441"/>
        <v>130464.87363729626</v>
      </c>
      <c r="U9430" s="226">
        <f t="shared" si="442"/>
        <v>8559.3186595881853</v>
      </c>
    </row>
    <row r="9431" spans="1:21" x14ac:dyDescent="0.25">
      <c r="A9431" s="156" t="s">
        <v>21521</v>
      </c>
      <c r="B9431" s="156" t="s">
        <v>312</v>
      </c>
      <c r="C9431" s="223">
        <v>1.2465218305587769</v>
      </c>
      <c r="D9431" s="221">
        <v>1.7205742597579956</v>
      </c>
      <c r="E9431" s="221">
        <v>1.8386307954788208</v>
      </c>
      <c r="F9431" s="221">
        <v>4.1996431350708008</v>
      </c>
      <c r="G9431" s="221">
        <v>19.831531524658203</v>
      </c>
      <c r="H9431" s="221">
        <v>12.571023941040039</v>
      </c>
      <c r="I9431" s="221">
        <v>1.3519296646118164</v>
      </c>
      <c r="J9431" s="221">
        <v>0.9261319637298584</v>
      </c>
      <c r="K9431" s="180">
        <v>724</v>
      </c>
      <c r="L9431" s="181">
        <v>171</v>
      </c>
      <c r="M9431" s="181">
        <v>286</v>
      </c>
      <c r="N9431" s="181">
        <v>627</v>
      </c>
      <c r="O9431" s="181">
        <v>1551</v>
      </c>
      <c r="P9431" s="181">
        <v>980</v>
      </c>
      <c r="Q9431" s="181">
        <v>223</v>
      </c>
      <c r="R9431" s="181">
        <v>573</v>
      </c>
      <c r="S9431" s="226">
        <f t="shared" si="443"/>
        <v>5135</v>
      </c>
      <c r="T9431" s="181">
        <f t="shared" si="441"/>
        <v>48266.187444329262</v>
      </c>
      <c r="U9431" s="226">
        <f t="shared" si="442"/>
        <v>3166.5663507861427</v>
      </c>
    </row>
    <row r="9432" spans="1:21" x14ac:dyDescent="0.25">
      <c r="A9432" s="156" t="s">
        <v>21294</v>
      </c>
      <c r="B9432" s="156" t="s">
        <v>312</v>
      </c>
      <c r="C9432" s="223">
        <v>0.76967054605484009</v>
      </c>
      <c r="D9432" s="221">
        <v>1.7371798753738403</v>
      </c>
      <c r="E9432" s="221">
        <v>1.3617794513702393</v>
      </c>
      <c r="F9432" s="221">
        <v>4.7123394012451172</v>
      </c>
      <c r="G9432" s="221">
        <v>8.8811807632446289</v>
      </c>
      <c r="H9432" s="221">
        <v>22.518838882446289</v>
      </c>
      <c r="I9432" s="221">
        <v>-15.978610992431641</v>
      </c>
      <c r="J9432" s="221">
        <v>0.44928061962127686</v>
      </c>
      <c r="K9432" s="180">
        <v>242.37275695800781</v>
      </c>
      <c r="L9432" s="181">
        <v>50.784481048583984</v>
      </c>
      <c r="M9432" s="181">
        <v>94.944900512695313</v>
      </c>
      <c r="N9432" s="181">
        <v>166.4508056640625</v>
      </c>
      <c r="O9432" s="181">
        <v>502.06997680664062</v>
      </c>
      <c r="P9432" s="181">
        <v>264.622802734375</v>
      </c>
      <c r="Q9432" s="181">
        <v>62.503974914550781</v>
      </c>
      <c r="R9432" s="181">
        <v>150.82481384277344</v>
      </c>
      <c r="S9432" s="226">
        <f t="shared" si="443"/>
        <v>1534.5745124816895</v>
      </c>
      <c r="T9432" s="181">
        <f t="shared" si="441"/>
        <v>10675.444099477731</v>
      </c>
      <c r="U9432" s="226">
        <f t="shared" si="442"/>
        <v>700.37647170900198</v>
      </c>
    </row>
    <row r="9433" spans="1:21" x14ac:dyDescent="0.25">
      <c r="A9433" s="156" t="s">
        <v>21298</v>
      </c>
      <c r="B9433" s="156" t="s">
        <v>312</v>
      </c>
      <c r="C9433" s="223">
        <v>1.0774109363555908</v>
      </c>
      <c r="D9433" s="221">
        <v>2.0449204444885254</v>
      </c>
      <c r="E9433" s="221">
        <v>1.6695199012756348</v>
      </c>
      <c r="F9433" s="221">
        <v>5.0200800895690918</v>
      </c>
      <c r="G9433" s="221">
        <v>14.345194816589355</v>
      </c>
      <c r="H9433" s="221">
        <v>3.6344437599182129</v>
      </c>
      <c r="I9433" s="221">
        <v>1.1828187704086304</v>
      </c>
      <c r="J9433" s="221">
        <v>0.75702106952667236</v>
      </c>
      <c r="K9433" s="180">
        <v>182.28944396972656</v>
      </c>
      <c r="L9433" s="181">
        <v>38.537940979003906</v>
      </c>
      <c r="M9433" s="181">
        <v>76.577239990234375</v>
      </c>
      <c r="N9433" s="181">
        <v>117.39468383789062</v>
      </c>
      <c r="O9433" s="181">
        <v>297.19091796875</v>
      </c>
      <c r="P9433" s="181">
        <v>167.116455078125</v>
      </c>
      <c r="Q9433" s="181">
        <v>42.313373565673828</v>
      </c>
      <c r="R9433" s="181">
        <v>112.97813415527344</v>
      </c>
      <c r="S9433" s="226">
        <f t="shared" si="443"/>
        <v>1034.3981895446777</v>
      </c>
      <c r="T9433" s="181">
        <f t="shared" si="441"/>
        <v>5998.5984587811636</v>
      </c>
      <c r="U9433" s="226">
        <f t="shared" si="442"/>
        <v>393.54589697732058</v>
      </c>
    </row>
    <row r="9434" spans="1:21" x14ac:dyDescent="0.25">
      <c r="A9434" s="156" t="s">
        <v>21408</v>
      </c>
      <c r="B9434" s="156" t="s">
        <v>312</v>
      </c>
      <c r="C9434" s="223">
        <v>-1.4111149311065674</v>
      </c>
      <c r="D9434" s="221">
        <v>-0.44360557198524475</v>
      </c>
      <c r="E9434" s="221">
        <v>-0.81900596618652344</v>
      </c>
      <c r="F9434" s="221">
        <v>2.5315544605255127</v>
      </c>
      <c r="G9434" s="221">
        <v>6.7003946304321289</v>
      </c>
      <c r="H9434" s="221">
        <v>1.1459180116653442</v>
      </c>
      <c r="I9434" s="221">
        <v>-1.3057072162628174</v>
      </c>
      <c r="J9434" s="221">
        <v>-1.7315049171447754</v>
      </c>
      <c r="K9434" s="180">
        <v>110.56693267822266</v>
      </c>
      <c r="L9434" s="181">
        <v>25.819355010986328</v>
      </c>
      <c r="M9434" s="181">
        <v>51.583065032958984</v>
      </c>
      <c r="N9434" s="181">
        <v>77.458061218261719</v>
      </c>
      <c r="O9434" s="181">
        <v>200.76774597167969</v>
      </c>
      <c r="P9434" s="181">
        <v>112.57015991210937</v>
      </c>
      <c r="Q9434" s="181">
        <v>30.04838752746582</v>
      </c>
      <c r="R9434" s="181">
        <v>67.831451416015625</v>
      </c>
      <c r="S9434" s="226">
        <f t="shared" si="443"/>
        <v>676.6451587677002</v>
      </c>
      <c r="T9434" s="181">
        <f t="shared" si="441"/>
        <v>1303.9006158241014</v>
      </c>
      <c r="U9434" s="226">
        <f t="shared" si="442"/>
        <v>85.544105168866551</v>
      </c>
    </row>
    <row r="9435" spans="1:21" x14ac:dyDescent="0.25">
      <c r="A9435" s="156" t="s">
        <v>20934</v>
      </c>
      <c r="B9435" s="156" t="s">
        <v>315</v>
      </c>
      <c r="C9435" s="223">
        <v>0.51055479049682617</v>
      </c>
      <c r="D9435" s="221">
        <v>1.4780641794204712</v>
      </c>
      <c r="E9435" s="221">
        <v>1.1026637554168701</v>
      </c>
      <c r="F9435" s="221">
        <v>4.453223705291748</v>
      </c>
      <c r="G9435" s="221">
        <v>8.6220645904541016</v>
      </c>
      <c r="H9435" s="221">
        <v>3.0675876140594482</v>
      </c>
      <c r="I9435" s="221">
        <v>0.61596256494522095</v>
      </c>
      <c r="J9435" s="221"/>
      <c r="K9435" s="180">
        <v>3.0814814567565918</v>
      </c>
      <c r="L9435" s="181">
        <v>15.407407760620117</v>
      </c>
      <c r="M9435" s="181">
        <v>51.614814758300781</v>
      </c>
      <c r="N9435" s="181">
        <v>27.733333587646484</v>
      </c>
      <c r="O9435" s="181">
        <v>6.9333333969116211</v>
      </c>
      <c r="P9435" s="181">
        <v>4.6222224235534668</v>
      </c>
      <c r="Q9435" s="181">
        <v>0.77037036418914795</v>
      </c>
      <c r="R9435" s="181"/>
      <c r="S9435" s="226">
        <f t="shared" si="443"/>
        <v>110.16296374797821</v>
      </c>
      <c r="T9435" s="181">
        <f t="shared" si="441"/>
        <v>279.19616660080573</v>
      </c>
      <c r="U9435" s="226">
        <f t="shared" si="442"/>
        <v>18.317029648267038</v>
      </c>
    </row>
    <row r="9436" spans="1:21" x14ac:dyDescent="0.25">
      <c r="A9436" s="156" t="s">
        <v>21522</v>
      </c>
      <c r="B9436" s="156" t="s">
        <v>315</v>
      </c>
      <c r="C9436" s="223">
        <v>3.925605297088623</v>
      </c>
      <c r="D9436" s="221">
        <v>4.8931140899658203</v>
      </c>
      <c r="E9436" s="221">
        <v>4.5177135467529297</v>
      </c>
      <c r="F9436" s="221">
        <v>7.8682737350463867</v>
      </c>
      <c r="G9436" s="221">
        <v>12.037115097045898</v>
      </c>
      <c r="H9436" s="221">
        <v>6.4826374053955078</v>
      </c>
      <c r="I9436" s="221">
        <v>4.0310125350952148</v>
      </c>
      <c r="J9436" s="221">
        <v>3.6052150726318359</v>
      </c>
      <c r="K9436" s="180">
        <v>27.340194702148438</v>
      </c>
      <c r="L9436" s="181">
        <v>9.7832498550415039</v>
      </c>
      <c r="M9436" s="181">
        <v>10.52364444732666</v>
      </c>
      <c r="N9436" s="181">
        <v>10.604809761047363</v>
      </c>
      <c r="O9436" s="181">
        <v>31.829185485839844</v>
      </c>
      <c r="P9436" s="181">
        <v>30.090476989746094</v>
      </c>
      <c r="Q9436" s="181">
        <v>9.3348474502563477</v>
      </c>
      <c r="R9436" s="181">
        <v>25.493589401245117</v>
      </c>
      <c r="S9436" s="226">
        <f t="shared" si="443"/>
        <v>154.99999809265137</v>
      </c>
      <c r="T9436" s="181">
        <f t="shared" si="441"/>
        <v>993.91770871469816</v>
      </c>
      <c r="U9436" s="226">
        <f t="shared" si="442"/>
        <v>65.207271146008026</v>
      </c>
    </row>
    <row r="9437" spans="1:21" x14ac:dyDescent="0.25">
      <c r="A9437" s="156" t="s">
        <v>21523</v>
      </c>
      <c r="B9437" s="156" t="s">
        <v>315</v>
      </c>
      <c r="C9437" s="223">
        <v>3.0680081844329834</v>
      </c>
      <c r="D9437" s="221">
        <v>4.035517692565918</v>
      </c>
      <c r="E9437" s="221">
        <v>3.6601171493530273</v>
      </c>
      <c r="F9437" s="221">
        <v>15.237063407897949</v>
      </c>
      <c r="G9437" s="221">
        <v>11.17951774597168</v>
      </c>
      <c r="H9437" s="221">
        <v>5.6250410079956055</v>
      </c>
      <c r="I9437" s="221">
        <v>3.1734158992767334</v>
      </c>
      <c r="J9437" s="221">
        <v>2.7476181983947754</v>
      </c>
      <c r="K9437" s="180">
        <v>48</v>
      </c>
      <c r="L9437" s="181">
        <v>141</v>
      </c>
      <c r="M9437" s="181">
        <v>239</v>
      </c>
      <c r="N9437" s="181">
        <v>175</v>
      </c>
      <c r="O9437" s="181">
        <v>343</v>
      </c>
      <c r="P9437" s="181">
        <v>124</v>
      </c>
      <c r="Q9437" s="181">
        <v>21</v>
      </c>
      <c r="R9437" s="181">
        <v>14</v>
      </c>
      <c r="S9437" s="226">
        <f t="shared" si="443"/>
        <v>1105</v>
      </c>
      <c r="T9437" s="181">
        <f t="shared" si="441"/>
        <v>8894.7145431041718</v>
      </c>
      <c r="U9437" s="226">
        <f t="shared" si="442"/>
        <v>583.54938028880838</v>
      </c>
    </row>
    <row r="9438" spans="1:21" x14ac:dyDescent="0.25">
      <c r="A9438" s="156" t="s">
        <v>20937</v>
      </c>
      <c r="B9438" s="156" t="s">
        <v>315</v>
      </c>
      <c r="C9438" s="223">
        <v>2.898784875869751</v>
      </c>
      <c r="D9438" s="221">
        <v>3.8662943840026855</v>
      </c>
      <c r="E9438" s="221">
        <v>3.4908938407897949</v>
      </c>
      <c r="F9438" s="221">
        <v>6.841454029083252</v>
      </c>
      <c r="G9438" s="221">
        <v>11.010294914245605</v>
      </c>
      <c r="H9438" s="221">
        <v>5.455817699432373</v>
      </c>
      <c r="I9438" s="221">
        <v>3.004192590713501</v>
      </c>
      <c r="J9438" s="221">
        <v>2.5783951282501221</v>
      </c>
      <c r="K9438" s="180">
        <v>14.771653175354004</v>
      </c>
      <c r="L9438" s="181">
        <v>68.318901062011719</v>
      </c>
      <c r="M9438" s="181">
        <v>272.35235595703125</v>
      </c>
      <c r="N9438" s="181">
        <v>100.63188934326172</v>
      </c>
      <c r="O9438" s="181">
        <v>96.0157470703125</v>
      </c>
      <c r="P9438" s="181">
        <v>64.625984191894531</v>
      </c>
      <c r="Q9438" s="181">
        <v>13.848424911499023</v>
      </c>
      <c r="R9438" s="181">
        <v>64.625984191894531</v>
      </c>
      <c r="S9438" s="226">
        <f t="shared" si="443"/>
        <v>695.19093990325928</v>
      </c>
      <c r="T9438" s="181">
        <f t="shared" si="441"/>
        <v>3564.1663734143654</v>
      </c>
      <c r="U9438" s="226">
        <f t="shared" si="442"/>
        <v>233.83179621707217</v>
      </c>
    </row>
    <row r="9439" spans="1:21" x14ac:dyDescent="0.25">
      <c r="A9439" s="156" t="s">
        <v>21524</v>
      </c>
      <c r="B9439" s="156" t="s">
        <v>315</v>
      </c>
      <c r="C9439" s="223">
        <v>-0.56010961532592773</v>
      </c>
      <c r="D9439" s="221">
        <v>0.40739977359771729</v>
      </c>
      <c r="E9439" s="221">
        <v>3.1999368220567703E-2</v>
      </c>
      <c r="F9439" s="221">
        <v>16.477712631225586</v>
      </c>
      <c r="G9439" s="221">
        <v>7.5514001846313477</v>
      </c>
      <c r="H9439" s="221">
        <v>1.9969232082366943</v>
      </c>
      <c r="I9439" s="221">
        <v>-0.45470187067985535</v>
      </c>
      <c r="J9439" s="221">
        <v>-0.88049954175949097</v>
      </c>
      <c r="K9439" s="180">
        <v>49</v>
      </c>
      <c r="L9439" s="181">
        <v>2</v>
      </c>
      <c r="M9439" s="181">
        <v>21</v>
      </c>
      <c r="N9439" s="181">
        <v>37</v>
      </c>
      <c r="O9439" s="181">
        <v>65</v>
      </c>
      <c r="P9439" s="181">
        <v>11</v>
      </c>
      <c r="Q9439" s="181">
        <v>1</v>
      </c>
      <c r="R9439" s="181">
        <v>1</v>
      </c>
      <c r="S9439" s="226">
        <f t="shared" si="443"/>
        <v>187</v>
      </c>
      <c r="T9439" s="181">
        <f t="shared" si="441"/>
        <v>1095.1887483634055</v>
      </c>
      <c r="U9439" s="226">
        <f t="shared" si="442"/>
        <v>71.851290146485383</v>
      </c>
    </row>
    <row r="9440" spans="1:21" x14ac:dyDescent="0.25">
      <c r="A9440" s="156" t="s">
        <v>21525</v>
      </c>
      <c r="B9440" s="156" t="s">
        <v>315</v>
      </c>
      <c r="C9440" s="223">
        <v>1.9279682636260986</v>
      </c>
      <c r="D9440" s="221">
        <v>94.6702880859375</v>
      </c>
      <c r="E9440" s="221">
        <v>2.5200772285461426</v>
      </c>
      <c r="F9440" s="221">
        <v>5.8706369400024414</v>
      </c>
      <c r="G9440" s="221">
        <v>40.316867828369141</v>
      </c>
      <c r="H9440" s="221">
        <v>142.76498413085937</v>
      </c>
      <c r="I9440" s="221">
        <v>2.0333759784698486</v>
      </c>
      <c r="J9440" s="221">
        <v>1.6075782775878906</v>
      </c>
      <c r="K9440" s="180">
        <v>158</v>
      </c>
      <c r="L9440" s="181">
        <v>41</v>
      </c>
      <c r="M9440" s="181">
        <v>99</v>
      </c>
      <c r="N9440" s="181">
        <v>160</v>
      </c>
      <c r="O9440" s="181">
        <v>366</v>
      </c>
      <c r="P9440" s="181">
        <v>227</v>
      </c>
      <c r="Q9440" s="181">
        <v>55</v>
      </c>
      <c r="R9440" s="181">
        <v>119</v>
      </c>
      <c r="S9440" s="226">
        <f t="shared" si="443"/>
        <v>1225</v>
      </c>
      <c r="T9440" s="181">
        <f t="shared" si="441"/>
        <v>52841.652869939804</v>
      </c>
      <c r="U9440" s="226">
        <f t="shared" si="442"/>
        <v>3466.7457439199993</v>
      </c>
    </row>
    <row r="9441" spans="1:21" x14ac:dyDescent="0.25">
      <c r="A9441" s="156" t="s">
        <v>21526</v>
      </c>
      <c r="B9441" s="156" t="s">
        <v>315</v>
      </c>
      <c r="C9441" s="223">
        <v>3.0560457706451416</v>
      </c>
      <c r="D9441" s="221">
        <v>4.0235552787780762</v>
      </c>
      <c r="E9441" s="221">
        <v>3.6481547355651855</v>
      </c>
      <c r="F9441" s="221">
        <v>15.960091590881348</v>
      </c>
      <c r="G9441" s="221">
        <v>48.933063507080078</v>
      </c>
      <c r="H9441" s="221">
        <v>14.013919830322266</v>
      </c>
      <c r="I9441" s="221">
        <v>3.1614534854888916</v>
      </c>
      <c r="J9441" s="221">
        <v>2.7356557846069336</v>
      </c>
      <c r="K9441" s="180">
        <v>109</v>
      </c>
      <c r="L9441" s="181">
        <v>128</v>
      </c>
      <c r="M9441" s="181">
        <v>186</v>
      </c>
      <c r="N9441" s="181">
        <v>153</v>
      </c>
      <c r="O9441" s="181">
        <v>321</v>
      </c>
      <c r="P9441" s="181">
        <v>191</v>
      </c>
      <c r="Q9441" s="181">
        <v>39</v>
      </c>
      <c r="R9441" s="181">
        <v>112</v>
      </c>
      <c r="S9441" s="226">
        <f t="shared" si="443"/>
        <v>1239</v>
      </c>
      <c r="T9441" s="181">
        <f t="shared" si="441"/>
        <v>22782.437066078186</v>
      </c>
      <c r="U9441" s="226">
        <f t="shared" si="442"/>
        <v>1494.6715790542939</v>
      </c>
    </row>
    <row r="9442" spans="1:21" x14ac:dyDescent="0.25">
      <c r="A9442" s="156" t="s">
        <v>21527</v>
      </c>
      <c r="B9442" s="156" t="s">
        <v>315</v>
      </c>
      <c r="C9442" s="223">
        <v>0.62665778398513794</v>
      </c>
      <c r="D9442" s="221">
        <v>1.5941671133041382</v>
      </c>
      <c r="E9442" s="221">
        <v>1.2187666893005371</v>
      </c>
      <c r="F9442" s="221">
        <v>4.5693268775939941</v>
      </c>
      <c r="G9442" s="221">
        <v>72.411094665527344</v>
      </c>
      <c r="H9442" s="221">
        <v>44.767185211181641</v>
      </c>
      <c r="I9442" s="221">
        <v>0.73206555843353271</v>
      </c>
      <c r="J9442" s="221">
        <v>0.30626785755157471</v>
      </c>
      <c r="K9442" s="180">
        <v>38</v>
      </c>
      <c r="L9442" s="181">
        <v>21</v>
      </c>
      <c r="M9442" s="181">
        <v>26</v>
      </c>
      <c r="N9442" s="181">
        <v>21</v>
      </c>
      <c r="O9442" s="181">
        <v>68</v>
      </c>
      <c r="P9442" s="181">
        <v>73</v>
      </c>
      <c r="Q9442" s="181">
        <v>17</v>
      </c>
      <c r="R9442" s="181">
        <v>34</v>
      </c>
      <c r="S9442" s="226">
        <f t="shared" si="443"/>
        <v>298</v>
      </c>
      <c r="T9442" s="181">
        <f t="shared" si="441"/>
        <v>8399.7514828443527</v>
      </c>
      <c r="U9442" s="226">
        <f t="shared" si="442"/>
        <v>551.07668139771306</v>
      </c>
    </row>
    <row r="9443" spans="1:21" x14ac:dyDescent="0.25">
      <c r="A9443" s="156" t="s">
        <v>21166</v>
      </c>
      <c r="B9443" s="156" t="s">
        <v>315</v>
      </c>
      <c r="C9443" s="223">
        <v>8.1626863479614258</v>
      </c>
      <c r="D9443" s="221">
        <v>-17.335296630859375</v>
      </c>
      <c r="E9443" s="221">
        <v>3.6853883266448975</v>
      </c>
      <c r="F9443" s="221">
        <v>7.0359487533569336</v>
      </c>
      <c r="G9443" s="221">
        <v>113.76017761230469</v>
      </c>
      <c r="H9443" s="221">
        <v>151.95526123046875</v>
      </c>
      <c r="I9443" s="221">
        <v>3.1986870765686035</v>
      </c>
      <c r="J9443" s="221">
        <v>2.7728893756866455</v>
      </c>
      <c r="K9443" s="180">
        <v>152.51708984375</v>
      </c>
      <c r="L9443" s="181">
        <v>34.298099517822266</v>
      </c>
      <c r="M9443" s="181">
        <v>62.758228302001953</v>
      </c>
      <c r="N9443" s="181">
        <v>159.08480834960937</v>
      </c>
      <c r="O9443" s="181">
        <v>361.22467041015625</v>
      </c>
      <c r="P9443" s="181">
        <v>164.92279052734375</v>
      </c>
      <c r="Q9443" s="181">
        <v>42.3253173828125</v>
      </c>
      <c r="R9443" s="181">
        <v>60.568988800048828</v>
      </c>
      <c r="S9443" s="226">
        <f t="shared" si="443"/>
        <v>1037.6999931335449</v>
      </c>
      <c r="T9443" s="181">
        <f t="shared" si="441"/>
        <v>68458.187371562584</v>
      </c>
      <c r="U9443" s="226">
        <f t="shared" si="442"/>
        <v>4491.2889135201794</v>
      </c>
    </row>
    <row r="9444" spans="1:21" x14ac:dyDescent="0.25">
      <c r="A9444" s="156" t="s">
        <v>21167</v>
      </c>
      <c r="B9444" s="156" t="s">
        <v>315</v>
      </c>
      <c r="C9444" s="223">
        <v>2.6155955791473389</v>
      </c>
      <c r="D9444" s="221">
        <v>3.5831050872802734</v>
      </c>
      <c r="E9444" s="221">
        <v>3.2077045440673828</v>
      </c>
      <c r="F9444" s="221">
        <v>6.558265209197998</v>
      </c>
      <c r="G9444" s="221">
        <v>10.727105140686035</v>
      </c>
      <c r="H9444" s="221">
        <v>53.499423980712891</v>
      </c>
      <c r="I9444" s="221">
        <v>2.7210032939910889</v>
      </c>
      <c r="J9444" s="221">
        <v>2.2952055931091309</v>
      </c>
      <c r="K9444" s="180">
        <v>29.382083892822266</v>
      </c>
      <c r="L9444" s="181">
        <v>2.8665447235107422</v>
      </c>
      <c r="M9444" s="181">
        <v>16.12431526184082</v>
      </c>
      <c r="N9444" s="181">
        <v>43.714809417724609</v>
      </c>
      <c r="O9444" s="181">
        <v>90.296157836914063</v>
      </c>
      <c r="P9444" s="181">
        <v>45.148078918457031</v>
      </c>
      <c r="Q9444" s="181">
        <v>13.257769584655762</v>
      </c>
      <c r="R9444" s="181">
        <v>10.39122486114502</v>
      </c>
      <c r="S9444" s="226">
        <f t="shared" si="443"/>
        <v>251.18098449707031</v>
      </c>
      <c r="T9444" s="181">
        <f t="shared" si="441"/>
        <v>3869.4751598054504</v>
      </c>
      <c r="U9444" s="226">
        <f t="shared" si="442"/>
        <v>253.86197843729536</v>
      </c>
    </row>
    <row r="9445" spans="1:21" x14ac:dyDescent="0.25">
      <c r="A9445" s="156" t="s">
        <v>21528</v>
      </c>
      <c r="B9445" s="156" t="s">
        <v>315</v>
      </c>
      <c r="C9445" s="223">
        <v>0.6060749888420105</v>
      </c>
      <c r="D9445" s="221">
        <v>12.004015922546387</v>
      </c>
      <c r="E9445" s="221">
        <v>9.7354288101196289</v>
      </c>
      <c r="F9445" s="221">
        <v>35.230632781982422</v>
      </c>
      <c r="G9445" s="221">
        <v>77.5220947265625</v>
      </c>
      <c r="H9445" s="221">
        <v>94.020248413085938</v>
      </c>
      <c r="I9445" s="221">
        <v>1.8823771476745605</v>
      </c>
      <c r="J9445" s="221">
        <v>14.572515487670898</v>
      </c>
      <c r="K9445" s="180">
        <v>345</v>
      </c>
      <c r="L9445" s="181">
        <v>167</v>
      </c>
      <c r="M9445" s="181">
        <v>278</v>
      </c>
      <c r="N9445" s="181">
        <v>221</v>
      </c>
      <c r="O9445" s="181">
        <v>495</v>
      </c>
      <c r="P9445" s="181">
        <v>342</v>
      </c>
      <c r="Q9445" s="181">
        <v>69</v>
      </c>
      <c r="R9445" s="181">
        <v>189</v>
      </c>
      <c r="S9445" s="226">
        <f t="shared" si="443"/>
        <v>2106</v>
      </c>
      <c r="T9445" s="181">
        <f t="shared" si="441"/>
        <v>86118.636881530285</v>
      </c>
      <c r="U9445" s="226">
        <f t="shared" si="442"/>
        <v>5649.9258003164186</v>
      </c>
    </row>
    <row r="9446" spans="1:21" x14ac:dyDescent="0.25">
      <c r="A9446" s="156" t="s">
        <v>21371</v>
      </c>
      <c r="B9446" s="156" t="s">
        <v>315</v>
      </c>
      <c r="C9446" s="223">
        <v>4.1789326667785645</v>
      </c>
      <c r="D9446" s="221">
        <v>5.1464419364929199</v>
      </c>
      <c r="E9446" s="221">
        <v>4.7710418701171875</v>
      </c>
      <c r="F9446" s="221">
        <v>8.1216020584106445</v>
      </c>
      <c r="G9446" s="221">
        <v>105.50040435791016</v>
      </c>
      <c r="H9446" s="221">
        <v>6.7359657287597656</v>
      </c>
      <c r="I9446" s="221">
        <v>4.2843403816223145</v>
      </c>
      <c r="J9446" s="221">
        <v>3.8585426807403564</v>
      </c>
      <c r="K9446" s="180">
        <v>24.059701919555664</v>
      </c>
      <c r="L9446" s="181">
        <v>8.3283586502075195</v>
      </c>
      <c r="M9446" s="181">
        <v>18.507463455200195</v>
      </c>
      <c r="N9446" s="181">
        <v>44.417911529541016</v>
      </c>
      <c r="O9446" s="181">
        <v>54.597015380859375</v>
      </c>
      <c r="P9446" s="181">
        <v>32.3880615234375</v>
      </c>
      <c r="Q9446" s="181">
        <v>6.4776120185852051</v>
      </c>
      <c r="R9446" s="181">
        <v>17.582090377807617</v>
      </c>
      <c r="S9446" s="226">
        <f t="shared" si="443"/>
        <v>206.35821485519409</v>
      </c>
      <c r="T9446" s="181">
        <f t="shared" si="441"/>
        <v>6666.2153860328672</v>
      </c>
      <c r="U9446" s="226">
        <f t="shared" si="442"/>
        <v>437.34577861265501</v>
      </c>
    </row>
    <row r="9447" spans="1:21" x14ac:dyDescent="0.25">
      <c r="A9447" s="156" t="s">
        <v>21529</v>
      </c>
      <c r="B9447" s="156" t="s">
        <v>315</v>
      </c>
      <c r="C9447" s="223">
        <v>5.3992929458618164</v>
      </c>
      <c r="D9447" s="221"/>
      <c r="E9447" s="221">
        <v>5.9914016723632813</v>
      </c>
      <c r="F9447" s="221">
        <v>74.679397583007812</v>
      </c>
      <c r="G9447" s="221">
        <v>300.04440307617187</v>
      </c>
      <c r="H9447" s="221">
        <v>879.00677490234375</v>
      </c>
      <c r="I9447" s="221">
        <v>2544.84326171875</v>
      </c>
      <c r="J9447" s="221">
        <v>5.0789027214050293</v>
      </c>
      <c r="K9447" s="180">
        <v>7</v>
      </c>
      <c r="L9447" s="181"/>
      <c r="M9447" s="181">
        <v>21</v>
      </c>
      <c r="N9447" s="181">
        <v>28</v>
      </c>
      <c r="O9447" s="181">
        <v>57</v>
      </c>
      <c r="P9447" s="181">
        <v>7</v>
      </c>
      <c r="Q9447" s="181">
        <v>2</v>
      </c>
      <c r="R9447" s="181">
        <v>1</v>
      </c>
      <c r="S9447" s="226">
        <f t="shared" si="443"/>
        <v>123</v>
      </c>
      <c r="T9447" s="181">
        <f t="shared" si="441"/>
        <v>30604.981443881989</v>
      </c>
      <c r="U9447" s="226">
        <f t="shared" si="442"/>
        <v>2007.8798334426381</v>
      </c>
    </row>
    <row r="9448" spans="1:21" x14ac:dyDescent="0.25">
      <c r="A9448" s="156" t="s">
        <v>21530</v>
      </c>
      <c r="B9448" s="156" t="s">
        <v>315</v>
      </c>
      <c r="C9448" s="223">
        <v>-1.5405659675598145</v>
      </c>
      <c r="D9448" s="221">
        <v>-1.647394061088562</v>
      </c>
      <c r="E9448" s="221">
        <v>6.9173073768615723</v>
      </c>
      <c r="F9448" s="221">
        <v>21.475717544555664</v>
      </c>
      <c r="G9448" s="221">
        <v>49.176277160644531</v>
      </c>
      <c r="H9448" s="221">
        <v>99.357231140136719</v>
      </c>
      <c r="I9448" s="221">
        <v>1.7915780544281006</v>
      </c>
      <c r="J9448" s="221">
        <v>1.3657803535461426</v>
      </c>
      <c r="K9448" s="180">
        <v>368</v>
      </c>
      <c r="L9448" s="181">
        <v>370</v>
      </c>
      <c r="M9448" s="181">
        <v>580</v>
      </c>
      <c r="N9448" s="181">
        <v>461</v>
      </c>
      <c r="O9448" s="181">
        <v>798</v>
      </c>
      <c r="P9448" s="181">
        <v>357</v>
      </c>
      <c r="Q9448" s="181">
        <v>80</v>
      </c>
      <c r="R9448" s="181">
        <v>180</v>
      </c>
      <c r="S9448" s="226">
        <f t="shared" si="443"/>
        <v>3194</v>
      </c>
      <c r="T9448" s="181">
        <f t="shared" si="441"/>
        <v>87838.247387170792</v>
      </c>
      <c r="U9448" s="226">
        <f t="shared" si="442"/>
        <v>5762.7430964805326</v>
      </c>
    </row>
    <row r="9449" spans="1:21" x14ac:dyDescent="0.25">
      <c r="A9449" s="156" t="s">
        <v>21531</v>
      </c>
      <c r="B9449" s="156" t="s">
        <v>315</v>
      </c>
      <c r="C9449" s="223">
        <v>2.1143457889556885</v>
      </c>
      <c r="D9449" s="221">
        <v>3.0818550586700439</v>
      </c>
      <c r="E9449" s="221">
        <v>2.7064547538757324</v>
      </c>
      <c r="F9449" s="221">
        <v>13.301302909851074</v>
      </c>
      <c r="G9449" s="221">
        <v>32.475940704345703</v>
      </c>
      <c r="H9449" s="221">
        <v>90.917251586914063</v>
      </c>
      <c r="I9449" s="221">
        <v>2.2197535037994385</v>
      </c>
      <c r="J9449" s="221">
        <v>1.79395592212677</v>
      </c>
      <c r="K9449" s="180">
        <v>105</v>
      </c>
      <c r="L9449" s="181">
        <v>119</v>
      </c>
      <c r="M9449" s="181">
        <v>210</v>
      </c>
      <c r="N9449" s="181">
        <v>170</v>
      </c>
      <c r="O9449" s="181">
        <v>402</v>
      </c>
      <c r="P9449" s="181">
        <v>201</v>
      </c>
      <c r="Q9449" s="181">
        <v>35</v>
      </c>
      <c r="R9449" s="181">
        <v>100</v>
      </c>
      <c r="S9449" s="226">
        <f t="shared" si="443"/>
        <v>1342</v>
      </c>
      <c r="T9449" s="181">
        <f t="shared" si="441"/>
        <v>35005.106749773026</v>
      </c>
      <c r="U9449" s="226">
        <f t="shared" si="442"/>
        <v>2296.5558087089248</v>
      </c>
    </row>
    <row r="9450" spans="1:21" x14ac:dyDescent="0.25">
      <c r="A9450" s="156" t="s">
        <v>21532</v>
      </c>
      <c r="B9450" s="156" t="s">
        <v>315</v>
      </c>
      <c r="C9450" s="223">
        <v>-3.6553351879119873</v>
      </c>
      <c r="D9450" s="221">
        <v>3.3862102031707764</v>
      </c>
      <c r="E9450" s="221">
        <v>6.0284037590026855</v>
      </c>
      <c r="F9450" s="221">
        <v>10.777717590332031</v>
      </c>
      <c r="G9450" s="221">
        <v>37.094276428222656</v>
      </c>
      <c r="H9450" s="221">
        <v>97.672882080078125</v>
      </c>
      <c r="I9450" s="221">
        <v>2.5241086483001709</v>
      </c>
      <c r="J9450" s="221">
        <v>2.0983109474182129</v>
      </c>
      <c r="K9450" s="180">
        <v>262</v>
      </c>
      <c r="L9450" s="181">
        <v>135</v>
      </c>
      <c r="M9450" s="181">
        <v>300</v>
      </c>
      <c r="N9450" s="181">
        <v>389</v>
      </c>
      <c r="O9450" s="181">
        <v>645</v>
      </c>
      <c r="P9450" s="181">
        <v>328</v>
      </c>
      <c r="Q9450" s="181">
        <v>74</v>
      </c>
      <c r="R9450" s="181">
        <v>200</v>
      </c>
      <c r="S9450" s="226">
        <f t="shared" si="443"/>
        <v>2333</v>
      </c>
      <c r="T9450" s="181">
        <f t="shared" si="441"/>
        <v>62069.453676462173</v>
      </c>
      <c r="U9450" s="226">
        <f t="shared" si="442"/>
        <v>4072.1476841373437</v>
      </c>
    </row>
    <row r="9451" spans="1:21" x14ac:dyDescent="0.25">
      <c r="A9451" s="156" t="s">
        <v>21533</v>
      </c>
      <c r="B9451" s="156" t="s">
        <v>315</v>
      </c>
      <c r="C9451" s="223">
        <v>2.0429961681365967</v>
      </c>
      <c r="D9451" s="221">
        <v>3.0105056762695313</v>
      </c>
      <c r="E9451" s="221">
        <v>-3.2519838809967041</v>
      </c>
      <c r="F9451" s="221">
        <v>9.6128883361816406</v>
      </c>
      <c r="G9451" s="221">
        <v>35.586357116699219</v>
      </c>
      <c r="H9451" s="221">
        <v>37.944957733154297</v>
      </c>
      <c r="I9451" s="221">
        <v>2.1484041213989258</v>
      </c>
      <c r="J9451" s="221">
        <v>1.7226060628890991</v>
      </c>
      <c r="K9451" s="180">
        <v>303</v>
      </c>
      <c r="L9451" s="181">
        <v>95</v>
      </c>
      <c r="M9451" s="181">
        <v>277</v>
      </c>
      <c r="N9451" s="181">
        <v>216</v>
      </c>
      <c r="O9451" s="181">
        <v>397</v>
      </c>
      <c r="P9451" s="181">
        <v>240</v>
      </c>
      <c r="Q9451" s="181">
        <v>48</v>
      </c>
      <c r="R9451" s="181">
        <v>135</v>
      </c>
      <c r="S9451" s="226">
        <f t="shared" si="443"/>
        <v>1711</v>
      </c>
      <c r="T9451" s="181">
        <f t="shared" si="441"/>
        <v>25650.85907137394</v>
      </c>
      <c r="U9451" s="226">
        <f t="shared" si="442"/>
        <v>1682.8581560923194</v>
      </c>
    </row>
    <row r="9452" spans="1:21" x14ac:dyDescent="0.25">
      <c r="A9452" s="156" t="s">
        <v>21372</v>
      </c>
      <c r="B9452" s="156" t="s">
        <v>315</v>
      </c>
      <c r="C9452" s="223">
        <v>-0.70106929540634155</v>
      </c>
      <c r="D9452" s="221">
        <v>3.0363516807556152</v>
      </c>
      <c r="E9452" s="221">
        <v>15.951536178588867</v>
      </c>
      <c r="F9452" s="221">
        <v>6.0115113258361816</v>
      </c>
      <c r="G9452" s="221">
        <v>53.480430603027344</v>
      </c>
      <c r="H9452" s="221">
        <v>75.115432739257813</v>
      </c>
      <c r="I9452" s="221">
        <v>2.1742501258850098</v>
      </c>
      <c r="J9452" s="221">
        <v>1.7484524250030518</v>
      </c>
      <c r="K9452" s="180">
        <v>209.10801696777344</v>
      </c>
      <c r="L9452" s="181">
        <v>71.85565185546875</v>
      </c>
      <c r="M9452" s="181">
        <v>167.12493896484375</v>
      </c>
      <c r="N9452" s="181">
        <v>171.16177368164062</v>
      </c>
      <c r="O9452" s="181">
        <v>331.82778930664062</v>
      </c>
      <c r="P9452" s="181">
        <v>213.95220947265625</v>
      </c>
      <c r="Q9452" s="181">
        <v>53.286212921142578</v>
      </c>
      <c r="R9452" s="181">
        <v>182.46490478515625</v>
      </c>
      <c r="S9452" s="226">
        <f t="shared" si="443"/>
        <v>1400.7814979553223</v>
      </c>
      <c r="T9452" s="181">
        <f t="shared" si="441"/>
        <v>38018.71488907325</v>
      </c>
      <c r="U9452" s="226">
        <f t="shared" si="442"/>
        <v>2494.2675119456903</v>
      </c>
    </row>
    <row r="9453" spans="1:21" x14ac:dyDescent="0.25">
      <c r="A9453" s="156" t="s">
        <v>20938</v>
      </c>
      <c r="B9453" s="156" t="s">
        <v>315</v>
      </c>
      <c r="C9453" s="223">
        <v>2.1373348236083984</v>
      </c>
      <c r="D9453" s="221">
        <v>3.1048440933227539</v>
      </c>
      <c r="E9453" s="221">
        <v>2.7294437885284424</v>
      </c>
      <c r="F9453" s="221">
        <v>6.0800042152404785</v>
      </c>
      <c r="G9453" s="221">
        <v>10.248844146728516</v>
      </c>
      <c r="H9453" s="221">
        <v>4.6943678855895996</v>
      </c>
      <c r="I9453" s="221">
        <v>2.2427425384521484</v>
      </c>
      <c r="J9453" s="221">
        <v>1.8169448375701904</v>
      </c>
      <c r="K9453" s="180">
        <v>46.372203826904297</v>
      </c>
      <c r="L9453" s="181">
        <v>9.9369010925292969</v>
      </c>
      <c r="M9453" s="181">
        <v>15.959264755249023</v>
      </c>
      <c r="N9453" s="181">
        <v>29.208465576171875</v>
      </c>
      <c r="O9453" s="181">
        <v>92.443290710449219</v>
      </c>
      <c r="P9453" s="181">
        <v>76.785140991210938</v>
      </c>
      <c r="Q9453" s="181">
        <v>19.572683334350586</v>
      </c>
      <c r="R9453" s="181">
        <v>75.881790161132812</v>
      </c>
      <c r="S9453" s="226">
        <f t="shared" si="443"/>
        <v>366.15974044799805</v>
      </c>
      <c r="T9453" s="181">
        <f t="shared" si="441"/>
        <v>1840.7770598954844</v>
      </c>
      <c r="U9453" s="226">
        <f t="shared" si="442"/>
        <v>120.76658642009488</v>
      </c>
    </row>
    <row r="9454" spans="1:21" x14ac:dyDescent="0.25">
      <c r="A9454" s="156" t="s">
        <v>21534</v>
      </c>
      <c r="B9454" s="156" t="s">
        <v>315</v>
      </c>
      <c r="C9454" s="223">
        <v>6.4825000762939453</v>
      </c>
      <c r="D9454" s="221">
        <v>7.4500093460083008</v>
      </c>
      <c r="E9454" s="221">
        <v>7.0746092796325684</v>
      </c>
      <c r="F9454" s="221">
        <v>10.425169944763184</v>
      </c>
      <c r="G9454" s="221">
        <v>14.594010353088379</v>
      </c>
      <c r="H9454" s="221">
        <v>9.0395336151123047</v>
      </c>
      <c r="I9454" s="221">
        <v>6.5879077911376953</v>
      </c>
      <c r="J9454" s="221">
        <v>6.1621103286743164</v>
      </c>
      <c r="K9454" s="180">
        <v>11.99440860748291</v>
      </c>
      <c r="L9454" s="181">
        <v>4.2920064926147461</v>
      </c>
      <c r="M9454" s="181">
        <v>4.6168246269226074</v>
      </c>
      <c r="N9454" s="181">
        <v>4.652432918548584</v>
      </c>
      <c r="O9454" s="181">
        <v>13.963771820068359</v>
      </c>
      <c r="P9454" s="181">
        <v>13.200983047485352</v>
      </c>
      <c r="Q9454" s="181">
        <v>4.0952882766723633</v>
      </c>
      <c r="R9454" s="181">
        <v>11.184285163879395</v>
      </c>
      <c r="S9454" s="226">
        <f t="shared" si="443"/>
        <v>68.000000953674316</v>
      </c>
      <c r="T9454" s="181">
        <f t="shared" si="441"/>
        <v>609.91021856929706</v>
      </c>
      <c r="U9454" s="226">
        <f t="shared" si="442"/>
        <v>40.013957542218641</v>
      </c>
    </row>
    <row r="9455" spans="1:21" x14ac:dyDescent="0.25">
      <c r="A9455" s="156" t="s">
        <v>21535</v>
      </c>
      <c r="B9455" s="156" t="s">
        <v>315</v>
      </c>
      <c r="C9455" s="223">
        <v>7.2871451377868652</v>
      </c>
      <c r="D9455" s="221">
        <v>8.2546558380126953</v>
      </c>
      <c r="E9455" s="221">
        <v>7.8792543411254883</v>
      </c>
      <c r="F9455" s="221">
        <v>11.229815483093262</v>
      </c>
      <c r="G9455" s="221">
        <v>15.398655891418457</v>
      </c>
      <c r="H9455" s="221">
        <v>9.8441791534423828</v>
      </c>
      <c r="I9455" s="221">
        <v>7.3925528526306152</v>
      </c>
      <c r="J9455" s="221">
        <v>6.9667549133300781</v>
      </c>
      <c r="K9455" s="180">
        <v>10</v>
      </c>
      <c r="L9455" s="181">
        <v>4</v>
      </c>
      <c r="M9455" s="181">
        <v>26</v>
      </c>
      <c r="N9455" s="181">
        <v>35</v>
      </c>
      <c r="O9455" s="181">
        <v>92</v>
      </c>
      <c r="P9455" s="181">
        <v>24</v>
      </c>
      <c r="Q9455" s="181">
        <v>9</v>
      </c>
      <c r="R9455" s="181">
        <v>4</v>
      </c>
      <c r="S9455" s="226">
        <f t="shared" si="443"/>
        <v>204</v>
      </c>
      <c r="T9455" s="181">
        <f t="shared" si="441"/>
        <v>2451.1308665275574</v>
      </c>
      <c r="U9455" s="226">
        <f t="shared" si="442"/>
        <v>160.80964613730544</v>
      </c>
    </row>
    <row r="9456" spans="1:21" x14ac:dyDescent="0.25">
      <c r="A9456" s="156" t="s">
        <v>21536</v>
      </c>
      <c r="B9456" s="156" t="s">
        <v>315</v>
      </c>
      <c r="C9456" s="223">
        <v>1.9214909076690674</v>
      </c>
      <c r="D9456" s="221">
        <v>2.8890001773834229</v>
      </c>
      <c r="E9456" s="221">
        <v>2.5135998725891113</v>
      </c>
      <c r="F9456" s="221">
        <v>5.8641600608825684</v>
      </c>
      <c r="G9456" s="221">
        <v>10.033001899719238</v>
      </c>
      <c r="H9456" s="221">
        <v>4.4785237312316895</v>
      </c>
      <c r="I9456" s="221">
        <v>2.0268986225128174</v>
      </c>
      <c r="J9456" s="221">
        <v>1.6011010408401489</v>
      </c>
      <c r="K9456" s="180">
        <v>18</v>
      </c>
      <c r="L9456" s="181">
        <v>110</v>
      </c>
      <c r="M9456" s="181">
        <v>74</v>
      </c>
      <c r="N9456" s="181">
        <v>26</v>
      </c>
      <c r="O9456" s="181">
        <v>36</v>
      </c>
      <c r="P9456" s="181">
        <v>27</v>
      </c>
      <c r="Q9456" s="181">
        <v>1</v>
      </c>
      <c r="R9456" s="181">
        <v>33</v>
      </c>
      <c r="S9456" s="226">
        <f t="shared" si="443"/>
        <v>325</v>
      </c>
      <c r="T9456" s="181">
        <f t="shared" si="441"/>
        <v>1227.8228501081467</v>
      </c>
      <c r="U9456" s="226">
        <f t="shared" si="442"/>
        <v>80.552923853023103</v>
      </c>
    </row>
    <row r="9457" spans="1:21" x14ac:dyDescent="0.25">
      <c r="A9457" s="156" t="s">
        <v>21537</v>
      </c>
      <c r="B9457" s="156" t="s">
        <v>315</v>
      </c>
      <c r="C9457" s="223">
        <v>1.0825692415237427</v>
      </c>
      <c r="D9457" s="221">
        <v>3.9537367820739746</v>
      </c>
      <c r="E9457" s="221">
        <v>23.514791488647461</v>
      </c>
      <c r="F9457" s="221">
        <v>14.875542640686035</v>
      </c>
      <c r="G9457" s="221">
        <v>35.290443420410156</v>
      </c>
      <c r="H9457" s="221">
        <v>84.336013793945313</v>
      </c>
      <c r="I9457" s="221">
        <v>3.0916352272033691</v>
      </c>
      <c r="J9457" s="221">
        <v>2.6658375263214111</v>
      </c>
      <c r="K9457" s="180">
        <v>353</v>
      </c>
      <c r="L9457" s="181">
        <v>111</v>
      </c>
      <c r="M9457" s="181">
        <v>202</v>
      </c>
      <c r="N9457" s="181">
        <v>238</v>
      </c>
      <c r="O9457" s="181">
        <v>543</v>
      </c>
      <c r="P9457" s="181">
        <v>300</v>
      </c>
      <c r="Q9457" s="181">
        <v>65</v>
      </c>
      <c r="R9457" s="181">
        <v>210</v>
      </c>
      <c r="S9457" s="226">
        <f t="shared" si="443"/>
        <v>2022</v>
      </c>
      <c r="T9457" s="181">
        <f t="shared" si="441"/>
        <v>54335.67584002018</v>
      </c>
      <c r="U9457" s="226">
        <f t="shared" si="442"/>
        <v>3564.7630747857279</v>
      </c>
    </row>
    <row r="9458" spans="1:21" x14ac:dyDescent="0.25">
      <c r="A9458" s="156" t="s">
        <v>21538</v>
      </c>
      <c r="B9458" s="156" t="s">
        <v>315</v>
      </c>
      <c r="C9458" s="223">
        <v>2.2208621501922607</v>
      </c>
      <c r="D9458" s="221">
        <v>3.1883716583251953</v>
      </c>
      <c r="E9458" s="221">
        <v>2.8129713535308838</v>
      </c>
      <c r="F9458" s="221">
        <v>6.1635308265686035</v>
      </c>
      <c r="G9458" s="221">
        <v>10.332372665405273</v>
      </c>
      <c r="H9458" s="221">
        <v>4.7778944969177246</v>
      </c>
      <c r="I9458" s="221">
        <v>2.3262701034545898</v>
      </c>
      <c r="J9458" s="221">
        <v>1.9004724025726318</v>
      </c>
      <c r="K9458" s="180">
        <v>2.1166603565216064</v>
      </c>
      <c r="L9458" s="181">
        <v>0.75741291046142578</v>
      </c>
      <c r="M9458" s="181">
        <v>0.81473380327224731</v>
      </c>
      <c r="N9458" s="181">
        <v>0.8210175633430481</v>
      </c>
      <c r="O9458" s="181">
        <v>2.4641950130462646</v>
      </c>
      <c r="P9458" s="181">
        <v>2.3295853137969971</v>
      </c>
      <c r="Q9458" s="181">
        <v>0.722697913646698</v>
      </c>
      <c r="R9458" s="181">
        <v>1.973697304725647</v>
      </c>
      <c r="S9458" s="226">
        <f t="shared" si="443"/>
        <v>12.000000178813934</v>
      </c>
      <c r="T9458" s="181">
        <f t="shared" si="441"/>
        <v>56.491556493079955</v>
      </c>
      <c r="U9458" s="226">
        <f t="shared" si="442"/>
        <v>3.7062024445342496</v>
      </c>
    </row>
    <row r="9459" spans="1:21" x14ac:dyDescent="0.25">
      <c r="A9459" s="156" t="s">
        <v>21375</v>
      </c>
      <c r="B9459" s="156" t="s">
        <v>315</v>
      </c>
      <c r="C9459" s="223">
        <v>4.1512908935546875</v>
      </c>
      <c r="D9459" s="221">
        <v>5.1188006401062012</v>
      </c>
      <c r="E9459" s="221">
        <v>4.7434000968933105</v>
      </c>
      <c r="F9459" s="221">
        <v>41.806282043457031</v>
      </c>
      <c r="G9459" s="221">
        <v>12.262800216674805</v>
      </c>
      <c r="H9459" s="221">
        <v>6.7083239555358887</v>
      </c>
      <c r="I9459" s="221">
        <v>4.2566986083984375</v>
      </c>
      <c r="J9459" s="221">
        <v>3.8309009075164795</v>
      </c>
      <c r="K9459" s="180">
        <v>20.413793563842773</v>
      </c>
      <c r="L9459" s="181">
        <v>7.6551723480224609</v>
      </c>
      <c r="M9459" s="181">
        <v>31.258621215820313</v>
      </c>
      <c r="N9459" s="181">
        <v>47.844825744628906</v>
      </c>
      <c r="O9459" s="181">
        <v>96.327583312988281</v>
      </c>
      <c r="P9459" s="181">
        <v>24.879310607910156</v>
      </c>
      <c r="Q9459" s="181">
        <v>3.189655065536499</v>
      </c>
      <c r="R9459" s="181">
        <v>6.379310131072998</v>
      </c>
      <c r="S9459" s="226">
        <f t="shared" si="443"/>
        <v>237.94827198982239</v>
      </c>
      <c r="T9459" s="181">
        <f t="shared" si="441"/>
        <v>3658.5756128632815</v>
      </c>
      <c r="U9459" s="226">
        <f t="shared" si="442"/>
        <v>240.0256378414405</v>
      </c>
    </row>
    <row r="9460" spans="1:21" x14ac:dyDescent="0.25">
      <c r="A9460" s="156" t="s">
        <v>21539</v>
      </c>
      <c r="B9460" s="156" t="s">
        <v>315</v>
      </c>
      <c r="C9460" s="223">
        <v>2.2208621501922607</v>
      </c>
      <c r="D9460" s="221">
        <v>3.1883716583251953</v>
      </c>
      <c r="E9460" s="221">
        <v>2.8129713535308838</v>
      </c>
      <c r="F9460" s="221">
        <v>6.1635308265686035</v>
      </c>
      <c r="G9460" s="221">
        <v>10.332371711730957</v>
      </c>
      <c r="H9460" s="221">
        <v>4.7778944969177246</v>
      </c>
      <c r="I9460" s="221">
        <v>2.3262701034545898</v>
      </c>
      <c r="J9460" s="221">
        <v>1.9004724025726318</v>
      </c>
      <c r="K9460" s="180">
        <v>0.70555341243743896</v>
      </c>
      <c r="L9460" s="181">
        <v>0.25247097015380859</v>
      </c>
      <c r="M9460" s="181">
        <v>0.27157792448997498</v>
      </c>
      <c r="N9460" s="181">
        <v>0.27367252111434937</v>
      </c>
      <c r="O9460" s="181">
        <v>0.82139831781387329</v>
      </c>
      <c r="P9460" s="181">
        <v>0.77652841806411743</v>
      </c>
      <c r="Q9460" s="181">
        <v>0.24089929461479187</v>
      </c>
      <c r="R9460" s="181">
        <v>0.65789908170700073</v>
      </c>
      <c r="S9460" s="226">
        <f t="shared" si="443"/>
        <v>3.9999999403953552</v>
      </c>
      <c r="T9460" s="181">
        <f t="shared" si="441"/>
        <v>18.830517570404233</v>
      </c>
      <c r="U9460" s="226">
        <f t="shared" si="442"/>
        <v>1.2354007321399674</v>
      </c>
    </row>
    <row r="9461" spans="1:21" x14ac:dyDescent="0.25">
      <c r="A9461" s="156" t="s">
        <v>21540</v>
      </c>
      <c r="B9461" s="156" t="s">
        <v>315</v>
      </c>
      <c r="C9461" s="223">
        <v>2.1140291690826416</v>
      </c>
      <c r="D9461" s="221">
        <v>1.1085226535797119</v>
      </c>
      <c r="E9461" s="221">
        <v>2.585780143737793</v>
      </c>
      <c r="F9461" s="221">
        <v>15.233487129211426</v>
      </c>
      <c r="G9461" s="221">
        <v>42.7999267578125</v>
      </c>
      <c r="H9461" s="221">
        <v>60.015499114990234</v>
      </c>
      <c r="I9461" s="221">
        <v>12.746566772460938</v>
      </c>
      <c r="J9461" s="221">
        <v>1.5384358167648315</v>
      </c>
      <c r="K9461" s="180">
        <v>1740</v>
      </c>
      <c r="L9461" s="181">
        <v>609</v>
      </c>
      <c r="M9461" s="181">
        <v>1215</v>
      </c>
      <c r="N9461" s="181">
        <v>1464</v>
      </c>
      <c r="O9461" s="181">
        <v>2557</v>
      </c>
      <c r="P9461" s="181">
        <v>1602</v>
      </c>
      <c r="Q9461" s="181">
        <v>378</v>
      </c>
      <c r="R9461" s="181">
        <v>1072</v>
      </c>
      <c r="S9461" s="226">
        <f t="shared" si="443"/>
        <v>10637</v>
      </c>
      <c r="T9461" s="181">
        <f t="shared" si="441"/>
        <v>241848.69681954384</v>
      </c>
      <c r="U9461" s="226">
        <f t="shared" si="442"/>
        <v>15866.800049487307</v>
      </c>
    </row>
    <row r="9462" spans="1:21" x14ac:dyDescent="0.25">
      <c r="A9462" s="156" t="s">
        <v>21541</v>
      </c>
      <c r="B9462" s="156" t="s">
        <v>315</v>
      </c>
      <c r="C9462" s="223">
        <v>5.1647524833679199</v>
      </c>
      <c r="D9462" s="221">
        <v>2.8906502723693848</v>
      </c>
      <c r="E9462" s="221">
        <v>4.7206473350524902</v>
      </c>
      <c r="F9462" s="221">
        <v>14.225996971130371</v>
      </c>
      <c r="G9462" s="221">
        <v>35.155586242675781</v>
      </c>
      <c r="H9462" s="221">
        <v>57.738594055175781</v>
      </c>
      <c r="I9462" s="221">
        <v>13.63352108001709</v>
      </c>
      <c r="J9462" s="221">
        <v>14.459117889404297</v>
      </c>
      <c r="K9462" s="180">
        <v>1186</v>
      </c>
      <c r="L9462" s="181">
        <v>375</v>
      </c>
      <c r="M9462" s="181">
        <v>670</v>
      </c>
      <c r="N9462" s="181">
        <v>1283</v>
      </c>
      <c r="O9462" s="181">
        <v>2597</v>
      </c>
      <c r="P9462" s="181">
        <v>1482</v>
      </c>
      <c r="Q9462" s="181">
        <v>414</v>
      </c>
      <c r="R9462" s="181">
        <v>820</v>
      </c>
      <c r="S9462" s="226">
        <f t="shared" si="443"/>
        <v>8827</v>
      </c>
      <c r="T9462" s="181">
        <f t="shared" si="441"/>
        <v>222992.58638429642</v>
      </c>
      <c r="U9462" s="226">
        <f t="shared" si="442"/>
        <v>14629.720263978432</v>
      </c>
    </row>
    <row r="9463" spans="1:21" x14ac:dyDescent="0.25">
      <c r="A9463" s="156" t="s">
        <v>21542</v>
      </c>
      <c r="B9463" s="156" t="s">
        <v>315</v>
      </c>
      <c r="C9463" s="223">
        <v>1.586087703704834</v>
      </c>
      <c r="D9463" s="221">
        <v>-6.8999214172363281</v>
      </c>
      <c r="E9463" s="221">
        <v>4.2301983833312988</v>
      </c>
      <c r="F9463" s="221">
        <v>16.275537490844727</v>
      </c>
      <c r="G9463" s="221">
        <v>36.511745452880859</v>
      </c>
      <c r="H9463" s="221">
        <v>33.953716278076172</v>
      </c>
      <c r="I9463" s="221">
        <v>33.4249267578125</v>
      </c>
      <c r="J9463" s="221">
        <v>8.8940658569335937</v>
      </c>
      <c r="K9463" s="180">
        <v>1827</v>
      </c>
      <c r="L9463" s="181">
        <v>486</v>
      </c>
      <c r="M9463" s="181">
        <v>920</v>
      </c>
      <c r="N9463" s="181">
        <v>1655</v>
      </c>
      <c r="O9463" s="181">
        <v>3355</v>
      </c>
      <c r="P9463" s="181">
        <v>1832</v>
      </c>
      <c r="Q9463" s="181">
        <v>368</v>
      </c>
      <c r="R9463" s="181">
        <v>1078</v>
      </c>
      <c r="S9463" s="226">
        <f t="shared" si="443"/>
        <v>11521</v>
      </c>
      <c r="T9463" s="181">
        <f t="shared" si="441"/>
        <v>236960.50774240494</v>
      </c>
      <c r="U9463" s="226">
        <f t="shared" si="442"/>
        <v>15546.104012208583</v>
      </c>
    </row>
    <row r="9464" spans="1:21" x14ac:dyDescent="0.25">
      <c r="A9464" s="156" t="s">
        <v>21376</v>
      </c>
      <c r="B9464" s="156" t="s">
        <v>315</v>
      </c>
      <c r="C9464" s="223">
        <v>1.1084074974060059</v>
      </c>
      <c r="D9464" s="221">
        <v>-0.95938301086425781</v>
      </c>
      <c r="E9464" s="221">
        <v>4.5916409492492676</v>
      </c>
      <c r="F9464" s="221">
        <v>8.7164096832275391</v>
      </c>
      <c r="G9464" s="221">
        <v>44.564430236816406</v>
      </c>
      <c r="H9464" s="221">
        <v>65.454292297363281</v>
      </c>
      <c r="I9464" s="221">
        <v>25.849264144897461</v>
      </c>
      <c r="J9464" s="221">
        <v>16.365314483642578</v>
      </c>
      <c r="K9464" s="180">
        <v>987.70159912109375</v>
      </c>
      <c r="L9464" s="181">
        <v>333.52154541015625</v>
      </c>
      <c r="M9464" s="181">
        <v>642.2357177734375</v>
      </c>
      <c r="N9464" s="181">
        <v>1127.3580322265625</v>
      </c>
      <c r="O9464" s="181">
        <v>2240.015380859375</v>
      </c>
      <c r="P9464" s="181">
        <v>1105.3070068359375</v>
      </c>
      <c r="Q9464" s="181">
        <v>272.88128662109375</v>
      </c>
      <c r="R9464" s="181">
        <v>678.9874267578125</v>
      </c>
      <c r="S9464" s="226">
        <f t="shared" si="443"/>
        <v>7388.0079956054687</v>
      </c>
      <c r="T9464" s="181">
        <f t="shared" si="441"/>
        <v>203887.95154347047</v>
      </c>
      <c r="U9464" s="226">
        <f t="shared" si="442"/>
        <v>13376.335709816311</v>
      </c>
    </row>
    <row r="9465" spans="1:21" x14ac:dyDescent="0.25">
      <c r="A9465" s="156" t="s">
        <v>21377</v>
      </c>
      <c r="B9465" s="156" t="s">
        <v>315</v>
      </c>
      <c r="C9465" s="223">
        <v>-0.11158131062984467</v>
      </c>
      <c r="D9465" s="221">
        <v>14.907317161560059</v>
      </c>
      <c r="E9465" s="221">
        <v>2.2331588268280029</v>
      </c>
      <c r="F9465" s="221">
        <v>14.753540992736816</v>
      </c>
      <c r="G9465" s="221">
        <v>31.916294097900391</v>
      </c>
      <c r="H9465" s="221">
        <v>63.011936187744141</v>
      </c>
      <c r="I9465" s="221">
        <v>35.285842895507813</v>
      </c>
      <c r="J9465" s="221">
        <v>1.320659875869751</v>
      </c>
      <c r="K9465" s="180">
        <v>718.69171142578125</v>
      </c>
      <c r="L9465" s="181">
        <v>189.28034973144531</v>
      </c>
      <c r="M9465" s="181">
        <v>446.81631469726562</v>
      </c>
      <c r="N9465" s="181">
        <v>944.68096923828125</v>
      </c>
      <c r="O9465" s="181">
        <v>1502.771240234375</v>
      </c>
      <c r="P9465" s="181">
        <v>655.5982666015625</v>
      </c>
      <c r="Q9465" s="181">
        <v>151.42427062988281</v>
      </c>
      <c r="R9465" s="181">
        <v>419.28463745117187</v>
      </c>
      <c r="S9465" s="226">
        <f t="shared" si="443"/>
        <v>5028.5477600097656</v>
      </c>
      <c r="T9465" s="181">
        <f t="shared" si="441"/>
        <v>112846.94127099367</v>
      </c>
      <c r="U9465" s="226">
        <f t="shared" si="442"/>
        <v>7403.4711656068812</v>
      </c>
    </row>
    <row r="9466" spans="1:21" x14ac:dyDescent="0.25">
      <c r="A9466" s="156" t="s">
        <v>21380</v>
      </c>
      <c r="B9466" s="156" t="s">
        <v>315</v>
      </c>
      <c r="C9466" s="223">
        <v>-2.211956262588501</v>
      </c>
      <c r="D9466" s="221">
        <v>30.424623489379883</v>
      </c>
      <c r="E9466" s="221">
        <v>-1.0110956430435181</v>
      </c>
      <c r="F9466" s="221">
        <v>6.5044589042663574</v>
      </c>
      <c r="G9466" s="221">
        <v>42.718814849853516</v>
      </c>
      <c r="H9466" s="221">
        <v>91.345680236816406</v>
      </c>
      <c r="I9466" s="221">
        <v>2.1096112728118896</v>
      </c>
      <c r="J9466" s="221">
        <v>20.390277862548828</v>
      </c>
      <c r="K9466" s="180">
        <v>386.77938842773437</v>
      </c>
      <c r="L9466" s="181">
        <v>123.91960906982422</v>
      </c>
      <c r="M9466" s="181">
        <v>246.29298400878906</v>
      </c>
      <c r="N9466" s="181">
        <v>369.77081298828125</v>
      </c>
      <c r="O9466" s="181">
        <v>732.69403076171875</v>
      </c>
      <c r="P9466" s="181">
        <v>370.87527465820312</v>
      </c>
      <c r="Q9466" s="181">
        <v>75.323684692382812</v>
      </c>
      <c r="R9466" s="181">
        <v>173.39909362792969</v>
      </c>
      <c r="S9466" s="226">
        <f t="shared" si="443"/>
        <v>2479.0548782348633</v>
      </c>
      <c r="T9466" s="181">
        <f t="shared" si="441"/>
        <v>73943.035935360444</v>
      </c>
      <c r="U9466" s="226">
        <f t="shared" si="442"/>
        <v>4851.1295767445663</v>
      </c>
    </row>
    <row r="9467" spans="1:21" x14ac:dyDescent="0.25">
      <c r="A9467" s="156" t="s">
        <v>21543</v>
      </c>
      <c r="B9467" s="156" t="s">
        <v>315</v>
      </c>
      <c r="C9467" s="223">
        <v>2.6263442039489746</v>
      </c>
      <c r="D9467" s="221">
        <v>-0.35744115710258484</v>
      </c>
      <c r="E9467" s="221">
        <v>4.4294443130493164</v>
      </c>
      <c r="F9467" s="221">
        <v>12.822905540466309</v>
      </c>
      <c r="G9467" s="221">
        <v>22.988687515258789</v>
      </c>
      <c r="H9467" s="221">
        <v>59.204647064208984</v>
      </c>
      <c r="I9467" s="221">
        <v>55.606918334960938</v>
      </c>
      <c r="J9467" s="221">
        <v>2.3059542179107666</v>
      </c>
      <c r="K9467" s="180">
        <v>1099</v>
      </c>
      <c r="L9467" s="181">
        <v>324</v>
      </c>
      <c r="M9467" s="181">
        <v>664</v>
      </c>
      <c r="N9467" s="181">
        <v>1278</v>
      </c>
      <c r="O9467" s="181">
        <v>2174</v>
      </c>
      <c r="P9467" s="181">
        <v>1143</v>
      </c>
      <c r="Q9467" s="181">
        <v>294</v>
      </c>
      <c r="R9467" s="181">
        <v>733</v>
      </c>
      <c r="S9467" s="226">
        <f t="shared" si="443"/>
        <v>7709</v>
      </c>
      <c r="T9467" s="181">
        <f t="shared" si="441"/>
        <v>157786.38233458996</v>
      </c>
      <c r="U9467" s="226">
        <f t="shared" si="442"/>
        <v>10351.781969298507</v>
      </c>
    </row>
    <row r="9468" spans="1:21" x14ac:dyDescent="0.25">
      <c r="A9468" s="156" t="s">
        <v>21544</v>
      </c>
      <c r="B9468" s="156" t="s">
        <v>315</v>
      </c>
      <c r="C9468" s="223">
        <v>1.3352047204971313</v>
      </c>
      <c r="D9468" s="221">
        <v>0.26201912760734558</v>
      </c>
      <c r="E9468" s="221">
        <v>10.403019905090332</v>
      </c>
      <c r="F9468" s="221">
        <v>18.282266616821289</v>
      </c>
      <c r="G9468" s="221">
        <v>55.302646636962891</v>
      </c>
      <c r="H9468" s="221">
        <v>59.189628601074219</v>
      </c>
      <c r="I9468" s="221">
        <v>12.31085205078125</v>
      </c>
      <c r="J9468" s="221">
        <v>2.508242130279541</v>
      </c>
      <c r="K9468" s="180">
        <v>824</v>
      </c>
      <c r="L9468" s="181">
        <v>406</v>
      </c>
      <c r="M9468" s="181">
        <v>1015</v>
      </c>
      <c r="N9468" s="181">
        <v>1066</v>
      </c>
      <c r="O9468" s="181">
        <v>1732</v>
      </c>
      <c r="P9468" s="181">
        <v>865</v>
      </c>
      <c r="Q9468" s="181">
        <v>179</v>
      </c>
      <c r="R9468" s="181">
        <v>474</v>
      </c>
      <c r="S9468" s="226">
        <f t="shared" si="443"/>
        <v>6561</v>
      </c>
      <c r="T9468" s="181">
        <f t="shared" si="441"/>
        <v>181630.31187468767</v>
      </c>
      <c r="U9468" s="226">
        <f t="shared" si="442"/>
        <v>11916.094150352283</v>
      </c>
    </row>
    <row r="9469" spans="1:21" x14ac:dyDescent="0.25">
      <c r="A9469" s="156" t="s">
        <v>21386</v>
      </c>
      <c r="B9469" s="156" t="s">
        <v>315</v>
      </c>
      <c r="C9469" s="223">
        <v>2.1223485469818115</v>
      </c>
      <c r="D9469" s="221">
        <v>3.0898580551147461</v>
      </c>
      <c r="E9469" s="221">
        <v>2.7144577503204346</v>
      </c>
      <c r="F9469" s="221">
        <v>16.514654159545898</v>
      </c>
      <c r="G9469" s="221">
        <v>37.018035888671875</v>
      </c>
      <c r="H9469" s="221">
        <v>4.2544236183166504</v>
      </c>
      <c r="I9469" s="221">
        <v>2.2277565002441406</v>
      </c>
      <c r="J9469" s="221">
        <v>1.8019587993621826</v>
      </c>
      <c r="K9469" s="180">
        <v>304.8736572265625</v>
      </c>
      <c r="L9469" s="181">
        <v>93.901084899902344</v>
      </c>
      <c r="M9469" s="181">
        <v>127.43718719482422</v>
      </c>
      <c r="N9469" s="181">
        <v>234.44783020019531</v>
      </c>
      <c r="O9469" s="181">
        <v>521.6387939453125</v>
      </c>
      <c r="P9469" s="181">
        <v>255.63655090332031</v>
      </c>
      <c r="Q9469" s="181">
        <v>63.871028900146484</v>
      </c>
      <c r="R9469" s="181">
        <v>146.03446960449219</v>
      </c>
      <c r="S9469" s="226">
        <f t="shared" si="443"/>
        <v>1747.8406028747559</v>
      </c>
      <c r="T9469" s="181">
        <f t="shared" si="441"/>
        <v>25958.003854044768</v>
      </c>
      <c r="U9469" s="226">
        <f t="shared" si="442"/>
        <v>1703.0087912496283</v>
      </c>
    </row>
    <row r="9470" spans="1:21" x14ac:dyDescent="0.25">
      <c r="A9470" s="156" t="s">
        <v>21387</v>
      </c>
      <c r="B9470" s="156" t="s">
        <v>315</v>
      </c>
      <c r="C9470" s="223">
        <v>2.1831221580505371</v>
      </c>
      <c r="D9470" s="221">
        <v>3.1506314277648926</v>
      </c>
      <c r="E9470" s="221">
        <v>2.7752311229705811</v>
      </c>
      <c r="F9470" s="221">
        <v>6.125791072845459</v>
      </c>
      <c r="G9470" s="221">
        <v>34.550594329833984</v>
      </c>
      <c r="H9470" s="221">
        <v>26.652889251708984</v>
      </c>
      <c r="I9470" s="221">
        <v>2.2885298728942871</v>
      </c>
      <c r="J9470" s="221">
        <v>1.8627321720123291</v>
      </c>
      <c r="K9470" s="180">
        <v>108.71303558349609</v>
      </c>
      <c r="L9470" s="181">
        <v>26.970792770385742</v>
      </c>
      <c r="M9470" s="181">
        <v>40.352455139160156</v>
      </c>
      <c r="N9470" s="181">
        <v>87.758804321289063</v>
      </c>
      <c r="O9470" s="181">
        <v>209.64604187011719</v>
      </c>
      <c r="P9470" s="181">
        <v>100.20686340332031</v>
      </c>
      <c r="Q9470" s="181">
        <v>17.842216491699219</v>
      </c>
      <c r="R9470" s="181">
        <v>41.182323455810547</v>
      </c>
      <c r="S9470" s="226">
        <f t="shared" si="443"/>
        <v>632.67253303527832</v>
      </c>
      <c r="T9470" s="181">
        <f t="shared" si="441"/>
        <v>11003.630215969686</v>
      </c>
      <c r="U9470" s="226">
        <f t="shared" si="442"/>
        <v>721.90755108992994</v>
      </c>
    </row>
    <row r="9471" spans="1:21" x14ac:dyDescent="0.25">
      <c r="A9471" s="156" t="s">
        <v>21545</v>
      </c>
      <c r="B9471" s="156" t="s">
        <v>315</v>
      </c>
      <c r="C9471" s="223">
        <v>2.686396598815918</v>
      </c>
      <c r="D9471" s="221">
        <v>-0.23401981592178345</v>
      </c>
      <c r="E9471" s="221">
        <v>12.593535423278809</v>
      </c>
      <c r="F9471" s="221">
        <v>11.696896553039551</v>
      </c>
      <c r="G9471" s="221">
        <v>40.638080596923828</v>
      </c>
      <c r="H9471" s="221">
        <v>42.530162811279297</v>
      </c>
      <c r="I9471" s="221">
        <v>7.6257262229919434</v>
      </c>
      <c r="J9471" s="221">
        <v>10.385719299316406</v>
      </c>
      <c r="K9471" s="180">
        <v>2244</v>
      </c>
      <c r="L9471" s="181">
        <v>639</v>
      </c>
      <c r="M9471" s="181">
        <v>1040</v>
      </c>
      <c r="N9471" s="181">
        <v>1520</v>
      </c>
      <c r="O9471" s="181">
        <v>3460</v>
      </c>
      <c r="P9471" s="181">
        <v>2147</v>
      </c>
      <c r="Q9471" s="181">
        <v>531</v>
      </c>
      <c r="R9471" s="181">
        <v>1146</v>
      </c>
      <c r="S9471" s="226">
        <f t="shared" si="443"/>
        <v>12727</v>
      </c>
      <c r="T9471" s="181">
        <f t="shared" si="441"/>
        <v>284626.6082687974</v>
      </c>
      <c r="U9471" s="226">
        <f t="shared" si="442"/>
        <v>18673.300875937613</v>
      </c>
    </row>
    <row r="9472" spans="1:21" x14ac:dyDescent="0.25">
      <c r="A9472" s="156" t="s">
        <v>21546</v>
      </c>
      <c r="B9472" s="156" t="s">
        <v>315</v>
      </c>
      <c r="C9472" s="223">
        <v>1.8903452157974243</v>
      </c>
      <c r="D9472" s="221">
        <v>8.7414913177490234</v>
      </c>
      <c r="E9472" s="221">
        <v>11.853791236877441</v>
      </c>
      <c r="F9472" s="221">
        <v>21.248369216918945</v>
      </c>
      <c r="G9472" s="221">
        <v>54.048301696777344</v>
      </c>
      <c r="H9472" s="221">
        <v>55.350513458251953</v>
      </c>
      <c r="I9472" s="221">
        <v>30.345922470092773</v>
      </c>
      <c r="J9472" s="221">
        <v>1.8769299983978271</v>
      </c>
      <c r="K9472" s="180">
        <v>1954</v>
      </c>
      <c r="L9472" s="181">
        <v>487</v>
      </c>
      <c r="M9472" s="181">
        <v>878</v>
      </c>
      <c r="N9472" s="181">
        <v>1325</v>
      </c>
      <c r="O9472" s="181">
        <v>2825</v>
      </c>
      <c r="P9472" s="181">
        <v>1746</v>
      </c>
      <c r="Q9472" s="181">
        <v>411</v>
      </c>
      <c r="R9472" s="181">
        <v>964</v>
      </c>
      <c r="S9472" s="226">
        <f t="shared" si="443"/>
        <v>10590</v>
      </c>
      <c r="T9472" s="181">
        <f t="shared" si="441"/>
        <v>310122.54218697548</v>
      </c>
      <c r="U9472" s="226">
        <f t="shared" si="442"/>
        <v>20345.994964740257</v>
      </c>
    </row>
    <row r="9473" spans="1:21" x14ac:dyDescent="0.25">
      <c r="A9473" s="156" t="s">
        <v>21168</v>
      </c>
      <c r="B9473" s="156" t="s">
        <v>315</v>
      </c>
      <c r="C9473" s="223">
        <v>2.9941761493682861</v>
      </c>
      <c r="D9473" s="221">
        <v>6.0585966110229492</v>
      </c>
      <c r="E9473" s="221">
        <v>13.275478363037109</v>
      </c>
      <c r="F9473" s="221">
        <v>22.971157073974609</v>
      </c>
      <c r="G9473" s="221">
        <v>43.239139556884766</v>
      </c>
      <c r="H9473" s="221">
        <v>83.001922607421875</v>
      </c>
      <c r="I9473" s="221">
        <v>24.25352668762207</v>
      </c>
      <c r="J9473" s="221">
        <v>13.667910575866699</v>
      </c>
      <c r="K9473" s="180">
        <v>1379.399658203125</v>
      </c>
      <c r="L9473" s="181">
        <v>376.73031616210937</v>
      </c>
      <c r="M9473" s="181">
        <v>645.94244384765625</v>
      </c>
      <c r="N9473" s="181">
        <v>1040.17578125</v>
      </c>
      <c r="O9473" s="181">
        <v>2532.094482421875</v>
      </c>
      <c r="P9473" s="181">
        <v>1479.4166259765625</v>
      </c>
      <c r="Q9473" s="181">
        <v>311.71932983398437</v>
      </c>
      <c r="R9473" s="181">
        <v>931.8240966796875</v>
      </c>
      <c r="S9473" s="226">
        <f t="shared" si="443"/>
        <v>8697.302734375</v>
      </c>
      <c r="T9473" s="181">
        <f t="shared" si="441"/>
        <v>291458.25126764196</v>
      </c>
      <c r="U9473" s="226">
        <f t="shared" si="442"/>
        <v>19121.499749438375</v>
      </c>
    </row>
    <row r="9474" spans="1:21" x14ac:dyDescent="0.25">
      <c r="A9474" s="156" t="s">
        <v>21389</v>
      </c>
      <c r="B9474" s="156" t="s">
        <v>315</v>
      </c>
      <c r="C9474" s="223">
        <v>1.5765032768249512</v>
      </c>
      <c r="D9474" s="221">
        <v>6.8493022918701172</v>
      </c>
      <c r="E9474" s="221">
        <v>3.3451390266418457</v>
      </c>
      <c r="F9474" s="221">
        <v>14.290365219116211</v>
      </c>
      <c r="G9474" s="221">
        <v>57.945552825927734</v>
      </c>
      <c r="H9474" s="221">
        <v>57.837055206298828</v>
      </c>
      <c r="I9474" s="221">
        <v>57.362392425537109</v>
      </c>
      <c r="J9474" s="221">
        <v>1.9789376258850098</v>
      </c>
      <c r="K9474" s="180">
        <v>459.02706909179687</v>
      </c>
      <c r="L9474" s="181">
        <v>162.42495727539062</v>
      </c>
      <c r="M9474" s="181">
        <v>305.883544921875</v>
      </c>
      <c r="N9474" s="181">
        <v>537.515625</v>
      </c>
      <c r="O9474" s="181">
        <v>965.06658935546875</v>
      </c>
      <c r="P9474" s="181">
        <v>470.32620239257812</v>
      </c>
      <c r="Q9474" s="181">
        <v>92.410720825195313</v>
      </c>
      <c r="R9474" s="181">
        <v>224.97370910644531</v>
      </c>
      <c r="S9474" s="226">
        <f t="shared" si="443"/>
        <v>3217.62841796875</v>
      </c>
      <c r="T9474" s="181">
        <f t="shared" si="441"/>
        <v>99410.381423525949</v>
      </c>
      <c r="U9474" s="226">
        <f t="shared" si="442"/>
        <v>6521.9480842077028</v>
      </c>
    </row>
    <row r="9475" spans="1:21" x14ac:dyDescent="0.25">
      <c r="A9475" s="156" t="s">
        <v>21423</v>
      </c>
      <c r="B9475" s="156" t="s">
        <v>315</v>
      </c>
      <c r="C9475" s="223">
        <v>3.0345320701599121</v>
      </c>
      <c r="D9475" s="221">
        <v>8.3368263244628906</v>
      </c>
      <c r="E9475" s="221">
        <v>4.5060806274414062</v>
      </c>
      <c r="F9475" s="221">
        <v>12.753988265991211</v>
      </c>
      <c r="G9475" s="221">
        <v>44.8485107421875</v>
      </c>
      <c r="H9475" s="221">
        <v>83.496971130371094</v>
      </c>
      <c r="I9475" s="221">
        <v>52.906524658203125</v>
      </c>
      <c r="J9475" s="221">
        <v>2.7141420841217041</v>
      </c>
      <c r="K9475" s="180">
        <v>1317.3997802734375</v>
      </c>
      <c r="L9475" s="181">
        <v>344.8377685546875</v>
      </c>
      <c r="M9475" s="181">
        <v>715.05322265625</v>
      </c>
      <c r="N9475" s="181">
        <v>1418.910400390625</v>
      </c>
      <c r="O9475" s="181">
        <v>2589.26904296875</v>
      </c>
      <c r="P9475" s="181">
        <v>1330.8349609375</v>
      </c>
      <c r="Q9475" s="181">
        <v>306.77127075195312</v>
      </c>
      <c r="R9475" s="181">
        <v>597.1217041015625</v>
      </c>
      <c r="S9475" s="226">
        <f t="shared" si="443"/>
        <v>8620.1981506347656</v>
      </c>
      <c r="T9475" s="181">
        <f t="shared" si="441"/>
        <v>273287.8222878885</v>
      </c>
      <c r="U9475" s="226">
        <f t="shared" si="442"/>
        <v>17929.404992565327</v>
      </c>
    </row>
    <row r="9476" spans="1:21" x14ac:dyDescent="0.25">
      <c r="A9476" s="156" t="s">
        <v>21424</v>
      </c>
      <c r="B9476" s="156" t="s">
        <v>315</v>
      </c>
      <c r="C9476" s="223">
        <v>-0.65849447250366211</v>
      </c>
      <c r="D9476" s="221">
        <v>3.3733949661254883</v>
      </c>
      <c r="E9476" s="221">
        <v>2.9979946613311768</v>
      </c>
      <c r="F9476" s="221">
        <v>6.3485550880432129</v>
      </c>
      <c r="G9476" s="221">
        <v>87.021881103515625</v>
      </c>
      <c r="H9476" s="221">
        <v>54.745609283447266</v>
      </c>
      <c r="I9476" s="221">
        <v>2.5112934112548828</v>
      </c>
      <c r="J9476" s="221">
        <v>2.0854957103729248</v>
      </c>
      <c r="K9476" s="180">
        <v>242.83995056152344</v>
      </c>
      <c r="L9476" s="181">
        <v>64.293205261230469</v>
      </c>
      <c r="M9476" s="181">
        <v>81.083152770996094</v>
      </c>
      <c r="N9476" s="181">
        <v>196.15570068359375</v>
      </c>
      <c r="O9476" s="181">
        <v>472.98504638671875</v>
      </c>
      <c r="P9476" s="181">
        <v>243.04470825195312</v>
      </c>
      <c r="Q9476" s="181">
        <v>60.607608795166016</v>
      </c>
      <c r="R9476" s="181">
        <v>97.668342590332031</v>
      </c>
      <c r="S9476" s="226">
        <f t="shared" si="443"/>
        <v>1458.6777153015137</v>
      </c>
      <c r="T9476" s="181">
        <f t="shared" si="441"/>
        <v>56366.939245518646</v>
      </c>
      <c r="U9476" s="226">
        <f t="shared" si="442"/>
        <v>3698.0267670310209</v>
      </c>
    </row>
    <row r="9477" spans="1:21" x14ac:dyDescent="0.25">
      <c r="A9477" s="156" t="s">
        <v>21547</v>
      </c>
      <c r="B9477" s="156" t="s">
        <v>315</v>
      </c>
      <c r="C9477" s="223">
        <v>1.8925304412841797</v>
      </c>
      <c r="D9477" s="221">
        <v>0.76843720674514771</v>
      </c>
      <c r="E9477" s="221">
        <v>2.4846396446228027</v>
      </c>
      <c r="F9477" s="221">
        <v>10.050907135009766</v>
      </c>
      <c r="G9477" s="221">
        <v>20.134361267089844</v>
      </c>
      <c r="H9477" s="221">
        <v>35.636856079101562</v>
      </c>
      <c r="I9477" s="221">
        <v>17.649288177490234</v>
      </c>
      <c r="J9477" s="221">
        <v>1.5721405744552612</v>
      </c>
      <c r="K9477" s="180">
        <v>1691</v>
      </c>
      <c r="L9477" s="181">
        <v>479</v>
      </c>
      <c r="M9477" s="181">
        <v>914</v>
      </c>
      <c r="N9477" s="181">
        <v>2166</v>
      </c>
      <c r="O9477" s="181">
        <v>3757</v>
      </c>
      <c r="P9477" s="181">
        <v>1745</v>
      </c>
      <c r="Q9477" s="181">
        <v>384</v>
      </c>
      <c r="R9477" s="181">
        <v>868</v>
      </c>
      <c r="S9477" s="226">
        <f t="shared" si="443"/>
        <v>12004</v>
      </c>
      <c r="T9477" s="181">
        <f t="shared" ref="T9477:T9540" si="444">SUMPRODUCT(C9477:J9477,K9477:R9477)</f>
        <v>173582.62970513105</v>
      </c>
      <c r="U9477" s="226">
        <f t="shared" ref="U9477:U9540" si="445">(T9477/$T$10045)*$S$10045</f>
        <v>11388.115436696216</v>
      </c>
    </row>
    <row r="9478" spans="1:21" x14ac:dyDescent="0.25">
      <c r="A9478" s="156" t="s">
        <v>21390</v>
      </c>
      <c r="B9478" s="156" t="s">
        <v>315</v>
      </c>
      <c r="C9478" s="223">
        <v>3.757472038269043</v>
      </c>
      <c r="D9478" s="221">
        <v>1.3889424800872803</v>
      </c>
      <c r="E9478" s="221">
        <v>14.004739761352539</v>
      </c>
      <c r="F9478" s="221">
        <v>14.926342010498047</v>
      </c>
      <c r="G9478" s="221">
        <v>36.423969268798828</v>
      </c>
      <c r="H9478" s="221">
        <v>48.670783996582031</v>
      </c>
      <c r="I9478" s="221">
        <v>44.390106201171875</v>
      </c>
      <c r="J9478" s="221">
        <v>1.4507927894592285</v>
      </c>
      <c r="K9478" s="180">
        <v>1894.3701171875</v>
      </c>
      <c r="L9478" s="181">
        <v>513.13894653320312</v>
      </c>
      <c r="M9478" s="181">
        <v>826.61669921875</v>
      </c>
      <c r="N9478" s="181">
        <v>1664.8079833984375</v>
      </c>
      <c r="O9478" s="181">
        <v>3607.405517578125</v>
      </c>
      <c r="P9478" s="181">
        <v>1886.6536865234375</v>
      </c>
      <c r="Q9478" s="181">
        <v>415.7197265625</v>
      </c>
      <c r="R9478" s="181">
        <v>1038.8170166015625</v>
      </c>
      <c r="S9478" s="226">
        <f t="shared" ref="S9478:S9541" si="446">SUM(K9478:R9478)</f>
        <v>11847.529693603516</v>
      </c>
      <c r="T9478" s="181">
        <f t="shared" si="444"/>
        <v>287438.70113823412</v>
      </c>
      <c r="U9478" s="226">
        <f t="shared" si="445"/>
        <v>18857.791906349219</v>
      </c>
    </row>
    <row r="9479" spans="1:21" x14ac:dyDescent="0.25">
      <c r="A9479" s="156" t="s">
        <v>21170</v>
      </c>
      <c r="B9479" s="156" t="s">
        <v>315</v>
      </c>
      <c r="C9479" s="223">
        <v>1.9309799671173096</v>
      </c>
      <c r="D9479" s="221">
        <v>2.8984894752502441</v>
      </c>
      <c r="E9479" s="221">
        <v>2.5230889320373535</v>
      </c>
      <c r="F9479" s="221">
        <v>5.8736495971679687</v>
      </c>
      <c r="G9479" s="221">
        <v>19.567548751831055</v>
      </c>
      <c r="H9479" s="221">
        <v>70.807563781738281</v>
      </c>
      <c r="I9479" s="221">
        <v>2.0363876819610596</v>
      </c>
      <c r="J9479" s="221">
        <v>1.6105902194976807</v>
      </c>
      <c r="K9479" s="180">
        <v>65.928627014160156</v>
      </c>
      <c r="L9479" s="181">
        <v>14.541768074035645</v>
      </c>
      <c r="M9479" s="181">
        <v>27.522302627563477</v>
      </c>
      <c r="N9479" s="181">
        <v>61.557178497314453</v>
      </c>
      <c r="O9479" s="181">
        <v>168.25628662109375</v>
      </c>
      <c r="P9479" s="181">
        <v>79.221412658691406</v>
      </c>
      <c r="Q9479" s="181">
        <v>21.277372360229492</v>
      </c>
      <c r="R9479" s="181">
        <v>51.386859893798828</v>
      </c>
      <c r="S9479" s="226">
        <f t="shared" si="446"/>
        <v>489.69180774688721</v>
      </c>
      <c r="T9479" s="181">
        <f t="shared" si="444"/>
        <v>9628.3930074698837</v>
      </c>
      <c r="U9479" s="226">
        <f t="shared" si="445"/>
        <v>631.68331546312822</v>
      </c>
    </row>
    <row r="9480" spans="1:21" x14ac:dyDescent="0.25">
      <c r="A9480" s="156" t="s">
        <v>21172</v>
      </c>
      <c r="B9480" s="156" t="s">
        <v>315</v>
      </c>
      <c r="C9480" s="223">
        <v>2.1493563652038574</v>
      </c>
      <c r="D9480" s="221">
        <v>5.730898380279541</v>
      </c>
      <c r="E9480" s="221">
        <v>2.3865194320678711</v>
      </c>
      <c r="F9480" s="221">
        <v>22.14445686340332</v>
      </c>
      <c r="G9480" s="221">
        <v>42.813365936279297</v>
      </c>
      <c r="H9480" s="221">
        <v>60.161518096923828</v>
      </c>
      <c r="I9480" s="221">
        <v>16.26304817199707</v>
      </c>
      <c r="J9480" s="221">
        <v>6.7134580612182617</v>
      </c>
      <c r="K9480" s="180">
        <v>1646.4384765625</v>
      </c>
      <c r="L9480" s="181">
        <v>697.30389404296875</v>
      </c>
      <c r="M9480" s="181">
        <v>1457.5655517578125</v>
      </c>
      <c r="N9480" s="181">
        <v>1789.524169921875</v>
      </c>
      <c r="O9480" s="181">
        <v>3529.4453125</v>
      </c>
      <c r="P9480" s="181">
        <v>1938.3331298828125</v>
      </c>
      <c r="Q9480" s="181">
        <v>425.44122314453125</v>
      </c>
      <c r="R9480" s="181">
        <v>1039.7554931640625</v>
      </c>
      <c r="S9480" s="226">
        <f t="shared" si="446"/>
        <v>12523.807250976563</v>
      </c>
      <c r="T9480" s="181">
        <f t="shared" si="444"/>
        <v>332261.33346717607</v>
      </c>
      <c r="U9480" s="226">
        <f t="shared" si="445"/>
        <v>21798.439320239009</v>
      </c>
    </row>
    <row r="9481" spans="1:21" x14ac:dyDescent="0.25">
      <c r="A9481" s="156" t="s">
        <v>21548</v>
      </c>
      <c r="B9481" s="156" t="s">
        <v>315</v>
      </c>
      <c r="C9481" s="223">
        <v>2.3637502193450928</v>
      </c>
      <c r="D9481" s="221">
        <v>14.181140899658203</v>
      </c>
      <c r="E9481" s="221">
        <v>12.046749114990234</v>
      </c>
      <c r="F9481" s="221">
        <v>16.127304077148437</v>
      </c>
      <c r="G9481" s="221">
        <v>28.013628005981445</v>
      </c>
      <c r="H9481" s="221">
        <v>59.530303955078125</v>
      </c>
      <c r="I9481" s="221">
        <v>39.1798095703125</v>
      </c>
      <c r="J9481" s="221">
        <v>3.8826131820678711</v>
      </c>
      <c r="K9481" s="180">
        <v>811</v>
      </c>
      <c r="L9481" s="181">
        <v>270</v>
      </c>
      <c r="M9481" s="181">
        <v>845</v>
      </c>
      <c r="N9481" s="181">
        <v>1171</v>
      </c>
      <c r="O9481" s="181">
        <v>2028</v>
      </c>
      <c r="P9481" s="181">
        <v>937</v>
      </c>
      <c r="Q9481" s="181">
        <v>218</v>
      </c>
      <c r="R9481" s="181">
        <v>508</v>
      </c>
      <c r="S9481" s="226">
        <f t="shared" si="446"/>
        <v>6788</v>
      </c>
      <c r="T9481" s="181">
        <f t="shared" si="444"/>
        <v>157915.58393216133</v>
      </c>
      <c r="U9481" s="226">
        <f t="shared" si="445"/>
        <v>10360.258409079652</v>
      </c>
    </row>
    <row r="9482" spans="1:21" x14ac:dyDescent="0.25">
      <c r="A9482" s="156" t="s">
        <v>21549</v>
      </c>
      <c r="B9482" s="156" t="s">
        <v>315</v>
      </c>
      <c r="C9482" s="223">
        <v>3.4697701930999756</v>
      </c>
      <c r="D9482" s="221">
        <v>3.4709272384643555</v>
      </c>
      <c r="E9482" s="221">
        <v>14.72098445892334</v>
      </c>
      <c r="F9482" s="221">
        <v>23.419515609741211</v>
      </c>
      <c r="G9482" s="221">
        <v>51.348182678222656</v>
      </c>
      <c r="H9482" s="221">
        <v>61.304054260253906</v>
      </c>
      <c r="I9482" s="221">
        <v>41.378166198730469</v>
      </c>
      <c r="J9482" s="221">
        <v>3.1493802070617676</v>
      </c>
      <c r="K9482" s="180">
        <v>1402</v>
      </c>
      <c r="L9482" s="181">
        <v>420</v>
      </c>
      <c r="M9482" s="181">
        <v>549</v>
      </c>
      <c r="N9482" s="181">
        <v>940</v>
      </c>
      <c r="O9482" s="181">
        <v>1784</v>
      </c>
      <c r="P9482" s="181">
        <v>1056</v>
      </c>
      <c r="Q9482" s="181">
        <v>265</v>
      </c>
      <c r="R9482" s="181">
        <v>738</v>
      </c>
      <c r="S9482" s="226">
        <f t="shared" si="446"/>
        <v>7154</v>
      </c>
      <c r="T9482" s="181">
        <f t="shared" si="444"/>
        <v>206050.26822423935</v>
      </c>
      <c r="U9482" s="226">
        <f t="shared" si="445"/>
        <v>13518.197323579854</v>
      </c>
    </row>
    <row r="9483" spans="1:21" x14ac:dyDescent="0.25">
      <c r="A9483" s="156" t="s">
        <v>21550</v>
      </c>
      <c r="B9483" s="156" t="s">
        <v>315</v>
      </c>
      <c r="C9483" s="223">
        <v>2.127007007598877</v>
      </c>
      <c r="D9483" s="221">
        <v>2.4082727432250977</v>
      </c>
      <c r="E9483" s="221">
        <v>3.0857646465301514</v>
      </c>
      <c r="F9483" s="221">
        <v>13.497088432312012</v>
      </c>
      <c r="G9483" s="221">
        <v>46.7236328125</v>
      </c>
      <c r="H9483" s="221">
        <v>67.41943359375</v>
      </c>
      <c r="I9483" s="221">
        <v>23.336929321289063</v>
      </c>
      <c r="J9483" s="221">
        <v>2.9965014457702637</v>
      </c>
      <c r="K9483" s="180">
        <v>1658</v>
      </c>
      <c r="L9483" s="181">
        <v>568</v>
      </c>
      <c r="M9483" s="181">
        <v>1217</v>
      </c>
      <c r="N9483" s="181">
        <v>1968</v>
      </c>
      <c r="O9483" s="181">
        <v>3409</v>
      </c>
      <c r="P9483" s="181">
        <v>1520</v>
      </c>
      <c r="Q9483" s="181">
        <v>313</v>
      </c>
      <c r="R9483" s="181">
        <v>900</v>
      </c>
      <c r="S9483" s="226">
        <f t="shared" si="446"/>
        <v>11553</v>
      </c>
      <c r="T9483" s="181">
        <f t="shared" si="444"/>
        <v>306971.83564543724</v>
      </c>
      <c r="U9483" s="226">
        <f t="shared" si="445"/>
        <v>20139.28874152459</v>
      </c>
    </row>
    <row r="9484" spans="1:21" x14ac:dyDescent="0.25">
      <c r="A9484" s="156" t="s">
        <v>21173</v>
      </c>
      <c r="B9484" s="156" t="s">
        <v>315</v>
      </c>
      <c r="C9484" s="223">
        <v>2.7669510841369629</v>
      </c>
      <c r="D9484" s="221">
        <v>-1.7463194131851196</v>
      </c>
      <c r="E9484" s="221">
        <v>7.1554279327392578</v>
      </c>
      <c r="F9484" s="221">
        <v>18.673580169677734</v>
      </c>
      <c r="G9484" s="221">
        <v>32.709323883056641</v>
      </c>
      <c r="H9484" s="221">
        <v>55.208377838134766</v>
      </c>
      <c r="I9484" s="221">
        <v>2.8723587989807129</v>
      </c>
      <c r="J9484" s="221">
        <v>5.4873771667480469</v>
      </c>
      <c r="K9484" s="180">
        <v>1286.849853515625</v>
      </c>
      <c r="L9484" s="181">
        <v>543.100830078125</v>
      </c>
      <c r="M9484" s="181">
        <v>1126.7171630859375</v>
      </c>
      <c r="N9484" s="181">
        <v>1288.7791748046875</v>
      </c>
      <c r="O9484" s="181">
        <v>2263.080810546875</v>
      </c>
      <c r="P9484" s="181">
        <v>1416.1136474609375</v>
      </c>
      <c r="Q9484" s="181">
        <v>357.88702392578125</v>
      </c>
      <c r="R9484" s="181">
        <v>913.52838134765625</v>
      </c>
      <c r="S9484" s="226">
        <f t="shared" si="446"/>
        <v>9196.056884765625</v>
      </c>
      <c r="T9484" s="181">
        <f t="shared" si="444"/>
        <v>192986.52301686083</v>
      </c>
      <c r="U9484" s="226">
        <f t="shared" si="445"/>
        <v>12661.133234218294</v>
      </c>
    </row>
    <row r="9485" spans="1:21" x14ac:dyDescent="0.25">
      <c r="A9485" s="156" t="s">
        <v>21428</v>
      </c>
      <c r="B9485" s="156" t="s">
        <v>315</v>
      </c>
      <c r="C9485" s="223">
        <v>1.9202687740325928</v>
      </c>
      <c r="D9485" s="221">
        <v>2.8877780437469482</v>
      </c>
      <c r="E9485" s="221">
        <v>2.5123777389526367</v>
      </c>
      <c r="F9485" s="221">
        <v>5.8629379272460938</v>
      </c>
      <c r="G9485" s="221">
        <v>10.031779289245605</v>
      </c>
      <c r="H9485" s="221">
        <v>71.786323547363281</v>
      </c>
      <c r="I9485" s="221">
        <v>2.0256764888763428</v>
      </c>
      <c r="J9485" s="221">
        <v>1.5998789072036743</v>
      </c>
      <c r="K9485" s="180">
        <v>51.196861267089844</v>
      </c>
      <c r="L9485" s="181">
        <v>12.938257217407227</v>
      </c>
      <c r="M9485" s="181">
        <v>13.640787124633789</v>
      </c>
      <c r="N9485" s="181">
        <v>35.185035705566406</v>
      </c>
      <c r="O9485" s="181">
        <v>98.149269104003906</v>
      </c>
      <c r="P9485" s="181">
        <v>56.056022644042969</v>
      </c>
      <c r="Q9485" s="181">
        <v>12.060094833374023</v>
      </c>
      <c r="R9485" s="181">
        <v>22.510225296020508</v>
      </c>
      <c r="S9485" s="226">
        <f t="shared" si="446"/>
        <v>301.73655319213867</v>
      </c>
      <c r="T9485" s="181">
        <f t="shared" si="444"/>
        <v>5445.3441079206668</v>
      </c>
      <c r="U9485" s="226">
        <f t="shared" si="445"/>
        <v>357.24892173183304</v>
      </c>
    </row>
    <row r="9486" spans="1:21" x14ac:dyDescent="0.25">
      <c r="A9486" s="156" t="s">
        <v>21188</v>
      </c>
      <c r="B9486" s="156" t="s">
        <v>315</v>
      </c>
      <c r="C9486" s="223">
        <v>3.6423773765563965</v>
      </c>
      <c r="D9486" s="221">
        <v>4.609886646270752</v>
      </c>
      <c r="E9486" s="221">
        <v>4.2344861030578613</v>
      </c>
      <c r="F9486" s="221">
        <v>7.5850462913513184</v>
      </c>
      <c r="G9486" s="221">
        <v>11.753887176513672</v>
      </c>
      <c r="H9486" s="221">
        <v>91.703857421875</v>
      </c>
      <c r="I9486" s="221">
        <v>311.85272216796875</v>
      </c>
      <c r="J9486" s="221">
        <v>3.3219873905181885</v>
      </c>
      <c r="K9486" s="180">
        <v>29.249309539794922</v>
      </c>
      <c r="L9486" s="181">
        <v>9.4818058013916016</v>
      </c>
      <c r="M9486" s="181">
        <v>10.574274063110352</v>
      </c>
      <c r="N9486" s="181">
        <v>18.159719467163086</v>
      </c>
      <c r="O9486" s="181">
        <v>44.832450866699219</v>
      </c>
      <c r="P9486" s="181">
        <v>33.474895477294922</v>
      </c>
      <c r="Q9486" s="181">
        <v>9.5024185180664062</v>
      </c>
      <c r="R9486" s="181">
        <v>24.116765975952148</v>
      </c>
      <c r="S9486" s="226">
        <f t="shared" si="446"/>
        <v>179.39163970947266</v>
      </c>
      <c r="T9486" s="181">
        <f t="shared" si="444"/>
        <v>6972.9692885668755</v>
      </c>
      <c r="U9486" s="226">
        <f t="shared" si="445"/>
        <v>457.47076956738698</v>
      </c>
    </row>
    <row r="9487" spans="1:21" x14ac:dyDescent="0.25">
      <c r="A9487" s="156" t="s">
        <v>21222</v>
      </c>
      <c r="B9487" s="156" t="s">
        <v>315</v>
      </c>
      <c r="C9487" s="223">
        <v>0.99205362796783447</v>
      </c>
      <c r="D9487" s="221">
        <v>1.9595628976821899</v>
      </c>
      <c r="E9487" s="221">
        <v>1.5841625928878784</v>
      </c>
      <c r="F9487" s="221">
        <v>4.934722900390625</v>
      </c>
      <c r="G9487" s="221">
        <v>102.23874664306641</v>
      </c>
      <c r="H9487" s="221">
        <v>72.407234191894531</v>
      </c>
      <c r="I9487" s="221">
        <v>-4.2538280487060547</v>
      </c>
      <c r="J9487" s="221">
        <v>0.67166370153427124</v>
      </c>
      <c r="K9487" s="180">
        <v>181.52542114257812</v>
      </c>
      <c r="L9487" s="181">
        <v>99.762710571289063</v>
      </c>
      <c r="M9487" s="181">
        <v>136.98304748535156</v>
      </c>
      <c r="N9487" s="181">
        <v>105.55931854248047</v>
      </c>
      <c r="O9487" s="181">
        <v>218.74575805664062</v>
      </c>
      <c r="P9487" s="181">
        <v>147.6610107421875</v>
      </c>
      <c r="Q9487" s="181">
        <v>41.491523742675781</v>
      </c>
      <c r="R9487" s="181">
        <v>86.338981628417969</v>
      </c>
      <c r="S9487" s="226">
        <f t="shared" si="446"/>
        <v>1018.0677719116211</v>
      </c>
      <c r="T9487" s="181">
        <f t="shared" si="444"/>
        <v>34050.994140594783</v>
      </c>
      <c r="U9487" s="226">
        <f t="shared" si="445"/>
        <v>2233.9600031759242</v>
      </c>
    </row>
    <row r="9488" spans="1:21" x14ac:dyDescent="0.25">
      <c r="A9488" s="156" t="s">
        <v>21224</v>
      </c>
      <c r="B9488" s="156" t="s">
        <v>315</v>
      </c>
      <c r="C9488" s="223">
        <v>3.1576056480407715</v>
      </c>
      <c r="D9488" s="221">
        <v>2.2462484836578369</v>
      </c>
      <c r="E9488" s="221">
        <v>7.3053431510925293</v>
      </c>
      <c r="F9488" s="221">
        <v>30.669834136962891</v>
      </c>
      <c r="G9488" s="221">
        <v>121.35237121582031</v>
      </c>
      <c r="H9488" s="221">
        <v>184.31472778320312</v>
      </c>
      <c r="I9488" s="221">
        <v>1.7517467737197876</v>
      </c>
      <c r="J9488" s="221">
        <v>2.8372156620025635</v>
      </c>
      <c r="K9488" s="180">
        <v>372.2049560546875</v>
      </c>
      <c r="L9488" s="181">
        <v>247.92198181152344</v>
      </c>
      <c r="M9488" s="181">
        <v>508.7230224609375</v>
      </c>
      <c r="N9488" s="181">
        <v>373.49285888671875</v>
      </c>
      <c r="O9488" s="181">
        <v>604.028076171875</v>
      </c>
      <c r="P9488" s="181">
        <v>374.78076171875</v>
      </c>
      <c r="Q9488" s="181">
        <v>99.168792724609375</v>
      </c>
      <c r="R9488" s="181">
        <v>191.89805603027344</v>
      </c>
      <c r="S9488" s="226">
        <f t="shared" si="446"/>
        <v>2772.218505859375</v>
      </c>
      <c r="T9488" s="181">
        <f t="shared" si="444"/>
        <v>159999.55931025653</v>
      </c>
      <c r="U9488" s="226">
        <f t="shared" si="445"/>
        <v>10496.980339224943</v>
      </c>
    </row>
    <row r="9489" spans="1:21" x14ac:dyDescent="0.25">
      <c r="A9489" s="156" t="s">
        <v>21391</v>
      </c>
      <c r="B9489" s="156" t="s">
        <v>318</v>
      </c>
      <c r="C9489" s="223">
        <v>-0.26788875460624695</v>
      </c>
      <c r="D9489" s="221">
        <v>9.1157770156860352</v>
      </c>
      <c r="E9489" s="221">
        <v>5.0037684440612793</v>
      </c>
      <c r="F9489" s="221">
        <v>31.545530319213867</v>
      </c>
      <c r="G9489" s="221">
        <v>55.455207824707031</v>
      </c>
      <c r="H9489" s="221">
        <v>51.751468658447266</v>
      </c>
      <c r="I9489" s="221">
        <v>19.704004287719727</v>
      </c>
      <c r="J9489" s="221">
        <v>14.622814178466797</v>
      </c>
      <c r="K9489" s="180">
        <v>1343.7874755859375</v>
      </c>
      <c r="L9489" s="181">
        <v>350.09454345703125</v>
      </c>
      <c r="M9489" s="181">
        <v>596.5994873046875</v>
      </c>
      <c r="N9489" s="181">
        <v>862.28765869140625</v>
      </c>
      <c r="O9489" s="181">
        <v>2235.809326171875</v>
      </c>
      <c r="P9489" s="181">
        <v>1667.984619140625</v>
      </c>
      <c r="Q9489" s="181">
        <v>516.98892211914062</v>
      </c>
      <c r="R9489" s="181">
        <v>1111.6700439453125</v>
      </c>
      <c r="S9489" s="226">
        <f t="shared" si="446"/>
        <v>8685.2220764160156</v>
      </c>
      <c r="T9489" s="181">
        <f t="shared" si="444"/>
        <v>269768.3864067517</v>
      </c>
      <c r="U9489" s="226">
        <f t="shared" si="445"/>
        <v>17698.507798793569</v>
      </c>
    </row>
    <row r="9490" spans="1:21" x14ac:dyDescent="0.25">
      <c r="A9490" s="156" t="s">
        <v>21551</v>
      </c>
      <c r="B9490" s="156" t="s">
        <v>318</v>
      </c>
      <c r="C9490" s="223">
        <v>-5.0551000982522964E-2</v>
      </c>
      <c r="D9490" s="221">
        <v>15.968026161193848</v>
      </c>
      <c r="E9490" s="221">
        <v>7.2864847183227539</v>
      </c>
      <c r="F9490" s="221">
        <v>21.040498733520508</v>
      </c>
      <c r="G9490" s="221">
        <v>25.352071762084961</v>
      </c>
      <c r="H9490" s="221">
        <v>48.702259063720703</v>
      </c>
      <c r="I9490" s="221">
        <v>22.064085006713867</v>
      </c>
      <c r="J9490" s="221">
        <v>11.10723876953125</v>
      </c>
      <c r="K9490" s="180">
        <v>1209</v>
      </c>
      <c r="L9490" s="181">
        <v>250</v>
      </c>
      <c r="M9490" s="181">
        <v>625</v>
      </c>
      <c r="N9490" s="181">
        <v>1122</v>
      </c>
      <c r="O9490" s="181">
        <v>3072</v>
      </c>
      <c r="P9490" s="181">
        <v>1567</v>
      </c>
      <c r="Q9490" s="181">
        <v>479</v>
      </c>
      <c r="R9490" s="181">
        <v>1099</v>
      </c>
      <c r="S9490" s="226">
        <f t="shared" si="446"/>
        <v>9423</v>
      </c>
      <c r="T9490" s="181">
        <f t="shared" si="444"/>
        <v>209065.93943997845</v>
      </c>
      <c r="U9490" s="226">
        <f t="shared" si="445"/>
        <v>13716.044377644526</v>
      </c>
    </row>
    <row r="9491" spans="1:21" x14ac:dyDescent="0.25">
      <c r="A9491" s="156" t="s">
        <v>21552</v>
      </c>
      <c r="B9491" s="156" t="s">
        <v>318</v>
      </c>
      <c r="C9491" s="223">
        <v>5.7020983695983887</v>
      </c>
      <c r="D9491" s="221">
        <v>-1.3000286817550659</v>
      </c>
      <c r="E9491" s="221">
        <v>-1.675429105758667</v>
      </c>
      <c r="F9491" s="221">
        <v>1.6751312017440796</v>
      </c>
      <c r="G9491" s="221">
        <v>5.8439717292785645</v>
      </c>
      <c r="H9491" s="221">
        <v>0.28949490189552307</v>
      </c>
      <c r="I9491" s="221">
        <v>-2.1621303558349609</v>
      </c>
      <c r="J9491" s="221">
        <v>26.860790252685547</v>
      </c>
      <c r="K9491" s="180">
        <v>184.97453308105469</v>
      </c>
      <c r="L9491" s="181">
        <v>33.023700714111328</v>
      </c>
      <c r="M9491" s="181">
        <v>70.854652404785156</v>
      </c>
      <c r="N9491" s="181">
        <v>119.76317596435547</v>
      </c>
      <c r="O9491" s="181">
        <v>330.86404418945312</v>
      </c>
      <c r="P9491" s="181">
        <v>238.06327819824219</v>
      </c>
      <c r="Q9491" s="181">
        <v>57.477962493896484</v>
      </c>
      <c r="R9491" s="181">
        <v>128.12360382080078</v>
      </c>
      <c r="S9491" s="226">
        <f t="shared" si="446"/>
        <v>1163.1449508666992</v>
      </c>
      <c r="T9491" s="181">
        <f t="shared" si="444"/>
        <v>6413.4229383471111</v>
      </c>
      <c r="U9491" s="226">
        <f t="shared" si="445"/>
        <v>420.76099947512995</v>
      </c>
    </row>
    <row r="9492" spans="1:21" x14ac:dyDescent="0.25">
      <c r="A9492" s="156" t="s">
        <v>21553</v>
      </c>
      <c r="B9492" s="156" t="s">
        <v>318</v>
      </c>
      <c r="C9492" s="223">
        <v>-2.2283353805541992</v>
      </c>
      <c r="D9492" s="221">
        <v>-1.2608259916305542</v>
      </c>
      <c r="E9492" s="221">
        <v>-1.6362264156341553</v>
      </c>
      <c r="F9492" s="221">
        <v>1.7143337726593018</v>
      </c>
      <c r="G9492" s="221">
        <v>6.3018121719360352</v>
      </c>
      <c r="H9492" s="221">
        <v>0.32869744300842285</v>
      </c>
      <c r="I9492" s="221">
        <v>-2.1229276657104492</v>
      </c>
      <c r="J9492" s="221">
        <v>-2.5487253665924072</v>
      </c>
      <c r="K9492" s="180">
        <v>214</v>
      </c>
      <c r="L9492" s="181">
        <v>51</v>
      </c>
      <c r="M9492" s="181">
        <v>111</v>
      </c>
      <c r="N9492" s="181">
        <v>191</v>
      </c>
      <c r="O9492" s="181">
        <v>591</v>
      </c>
      <c r="P9492" s="181">
        <v>356</v>
      </c>
      <c r="Q9492" s="181">
        <v>126</v>
      </c>
      <c r="R9492" s="181">
        <v>254</v>
      </c>
      <c r="S9492" s="226">
        <f t="shared" si="446"/>
        <v>1894</v>
      </c>
      <c r="T9492" s="181">
        <f t="shared" si="444"/>
        <v>2531.1728757619858</v>
      </c>
      <c r="U9492" s="226">
        <f t="shared" si="445"/>
        <v>166.06090683369658</v>
      </c>
    </row>
    <row r="9493" spans="1:21" x14ac:dyDescent="0.25">
      <c r="A9493" s="156" t="s">
        <v>21554</v>
      </c>
      <c r="B9493" s="156" t="s">
        <v>318</v>
      </c>
      <c r="C9493" s="223">
        <v>-2.3060863018035889</v>
      </c>
      <c r="D9493" s="221">
        <v>-1.3385769128799438</v>
      </c>
      <c r="E9493" s="221">
        <v>-1.7139772176742554</v>
      </c>
      <c r="F9493" s="221">
        <v>1.6365829706192017</v>
      </c>
      <c r="G9493" s="221">
        <v>5.8054232597351074</v>
      </c>
      <c r="H9493" s="221">
        <v>0.25094664096832275</v>
      </c>
      <c r="I9493" s="221">
        <v>-2.2006783485412598</v>
      </c>
      <c r="J9493" s="221">
        <v>-2.6264760494232178</v>
      </c>
      <c r="K9493" s="180">
        <v>22.225824356079102</v>
      </c>
      <c r="L9493" s="181">
        <v>6.4062666893005371</v>
      </c>
      <c r="M9493" s="181">
        <v>7.9751486778259277</v>
      </c>
      <c r="N9493" s="181">
        <v>18.957321166992188</v>
      </c>
      <c r="O9493" s="181">
        <v>52.819015502929688</v>
      </c>
      <c r="P9493" s="181">
        <v>39.352783203125</v>
      </c>
      <c r="Q9493" s="181">
        <v>9.8055105209350586</v>
      </c>
      <c r="R9493" s="181">
        <v>31.639114379882812</v>
      </c>
      <c r="S9493" s="226">
        <f t="shared" si="446"/>
        <v>189.18098449707031</v>
      </c>
      <c r="T9493" s="181">
        <f t="shared" si="444"/>
        <v>169.36009513826048</v>
      </c>
      <c r="U9493" s="226">
        <f t="shared" si="445"/>
        <v>11.111090534120144</v>
      </c>
    </row>
    <row r="9494" spans="1:21" x14ac:dyDescent="0.25">
      <c r="A9494" s="156" t="s">
        <v>21555</v>
      </c>
      <c r="B9494" s="156" t="s">
        <v>318</v>
      </c>
      <c r="C9494" s="223">
        <v>-2.1476714611053467</v>
      </c>
      <c r="D9494" s="221">
        <v>-1.1801620721817017</v>
      </c>
      <c r="E9494" s="221">
        <v>-1.5555623769760132</v>
      </c>
      <c r="F9494" s="221">
        <v>1.7949978113174438</v>
      </c>
      <c r="G9494" s="221">
        <v>10.091469764709473</v>
      </c>
      <c r="H9494" s="221">
        <v>0.40936148166656494</v>
      </c>
      <c r="I9494" s="221">
        <v>-2.0422637462615967</v>
      </c>
      <c r="J9494" s="221">
        <v>-2.4680614471435547</v>
      </c>
      <c r="K9494" s="180">
        <v>172.95600891113281</v>
      </c>
      <c r="L9494" s="181">
        <v>56.252681732177734</v>
      </c>
      <c r="M9494" s="181">
        <v>115.86373138427734</v>
      </c>
      <c r="N9494" s="181">
        <v>125.9388427734375</v>
      </c>
      <c r="O9494" s="181">
        <v>433.2296142578125</v>
      </c>
      <c r="P9494" s="181">
        <v>231.72746276855469</v>
      </c>
      <c r="Q9494" s="181">
        <v>82.280044555664063</v>
      </c>
      <c r="R9494" s="181">
        <v>198.14378356933594</v>
      </c>
      <c r="S9494" s="226">
        <f t="shared" si="446"/>
        <v>1416.3921699523926</v>
      </c>
      <c r="T9494" s="181">
        <f t="shared" si="444"/>
        <v>3417.7019856425645</v>
      </c>
      <c r="U9494" s="226">
        <f t="shared" si="445"/>
        <v>224.22280850820005</v>
      </c>
    </row>
    <row r="9495" spans="1:21" x14ac:dyDescent="0.25">
      <c r="A9495" s="156" t="s">
        <v>21556</v>
      </c>
      <c r="B9495" s="156" t="s">
        <v>318</v>
      </c>
      <c r="C9495" s="223">
        <v>-2.384113073348999</v>
      </c>
      <c r="D9495" s="221">
        <v>-1.4166038036346436</v>
      </c>
      <c r="E9495" s="221">
        <v>-1.7920041084289551</v>
      </c>
      <c r="F9495" s="221">
        <v>2.4413447380065918</v>
      </c>
      <c r="G9495" s="221">
        <v>2.004596471786499</v>
      </c>
      <c r="H9495" s="221">
        <v>16.772052764892578</v>
      </c>
      <c r="I9495" s="221">
        <v>-2.278705358505249</v>
      </c>
      <c r="J9495" s="221">
        <v>-2.704503059387207</v>
      </c>
      <c r="K9495" s="180">
        <v>86.822334289550781</v>
      </c>
      <c r="L9495" s="181">
        <v>41.602367401123047</v>
      </c>
      <c r="M9495" s="181">
        <v>130.23350524902344</v>
      </c>
      <c r="N9495" s="181">
        <v>133.85110473632812</v>
      </c>
      <c r="O9495" s="181">
        <v>288.50338745117187</v>
      </c>
      <c r="P9495" s="181">
        <v>151.9390869140625</v>
      </c>
      <c r="Q9495" s="181">
        <v>47.028766632080078</v>
      </c>
      <c r="R9495" s="181">
        <v>114.85871124267578</v>
      </c>
      <c r="S9495" s="226">
        <f t="shared" si="446"/>
        <v>994.83926391601562</v>
      </c>
      <c r="T9495" s="181">
        <f t="shared" si="444"/>
        <v>2536.3321964978441</v>
      </c>
      <c r="U9495" s="226">
        <f t="shared" si="445"/>
        <v>166.39939081803709</v>
      </c>
    </row>
    <row r="9496" spans="1:21" x14ac:dyDescent="0.25">
      <c r="A9496" s="156" t="s">
        <v>21557</v>
      </c>
      <c r="B9496" s="156" t="s">
        <v>318</v>
      </c>
      <c r="C9496" s="223">
        <v>-2.3276455402374268</v>
      </c>
      <c r="D9496" s="221">
        <v>-1.3601361513137817</v>
      </c>
      <c r="E9496" s="221">
        <v>2.8253929615020752</v>
      </c>
      <c r="F9496" s="221">
        <v>1.6150237321853638</v>
      </c>
      <c r="G9496" s="221">
        <v>21.547552108764648</v>
      </c>
      <c r="H9496" s="221">
        <v>14.175347328186035</v>
      </c>
      <c r="I9496" s="221">
        <v>-2.2222375869750977</v>
      </c>
      <c r="J9496" s="221">
        <v>-1.8537390232086182</v>
      </c>
      <c r="K9496" s="180">
        <v>595</v>
      </c>
      <c r="L9496" s="181">
        <v>141</v>
      </c>
      <c r="M9496" s="181">
        <v>330</v>
      </c>
      <c r="N9496" s="181">
        <v>477</v>
      </c>
      <c r="O9496" s="181">
        <v>1234</v>
      </c>
      <c r="P9496" s="181">
        <v>838</v>
      </c>
      <c r="Q9496" s="181">
        <v>260</v>
      </c>
      <c r="R9496" s="181">
        <v>610</v>
      </c>
      <c r="S9496" s="226">
        <f t="shared" si="446"/>
        <v>4485</v>
      </c>
      <c r="T9496" s="181">
        <f t="shared" si="444"/>
        <v>36886.075490236282</v>
      </c>
      <c r="U9496" s="226">
        <f t="shared" si="445"/>
        <v>2419.9592228961651</v>
      </c>
    </row>
    <row r="9497" spans="1:21" x14ac:dyDescent="0.25">
      <c r="A9497" s="156" t="s">
        <v>21558</v>
      </c>
      <c r="B9497" s="156" t="s">
        <v>318</v>
      </c>
      <c r="C9497" s="223">
        <v>-1.2495033740997314</v>
      </c>
      <c r="D9497" s="221">
        <v>-0.2819940447807312</v>
      </c>
      <c r="E9497" s="221">
        <v>-0.6573944091796875</v>
      </c>
      <c r="F9497" s="221">
        <v>16.620733261108398</v>
      </c>
      <c r="G9497" s="221">
        <v>19.50059700012207</v>
      </c>
      <c r="H9497" s="221">
        <v>21.934120178222656</v>
      </c>
      <c r="I9497" s="221">
        <v>-1.1440956592559814</v>
      </c>
      <c r="J9497" s="221">
        <v>-1.5698932409286499</v>
      </c>
      <c r="K9497" s="180">
        <v>447</v>
      </c>
      <c r="L9497" s="181">
        <v>141</v>
      </c>
      <c r="M9497" s="181">
        <v>367</v>
      </c>
      <c r="N9497" s="181">
        <v>489</v>
      </c>
      <c r="O9497" s="181">
        <v>1137</v>
      </c>
      <c r="P9497" s="181">
        <v>768</v>
      </c>
      <c r="Q9497" s="181">
        <v>233</v>
      </c>
      <c r="R9497" s="181">
        <v>770</v>
      </c>
      <c r="S9497" s="226">
        <f t="shared" si="446"/>
        <v>4352</v>
      </c>
      <c r="T9497" s="181">
        <f t="shared" si="444"/>
        <v>44830.176649868488</v>
      </c>
      <c r="U9497" s="226">
        <f t="shared" si="445"/>
        <v>2941.1423689307917</v>
      </c>
    </row>
    <row r="9498" spans="1:21" x14ac:dyDescent="0.25">
      <c r="A9498" s="156" t="s">
        <v>21559</v>
      </c>
      <c r="B9498" s="156" t="s">
        <v>318</v>
      </c>
      <c r="C9498" s="223">
        <v>-1.6741212606430054</v>
      </c>
      <c r="D9498" s="221">
        <v>-0.7066119909286499</v>
      </c>
      <c r="E9498" s="221">
        <v>-1.0820122957229614</v>
      </c>
      <c r="F9498" s="221">
        <v>2.2685480117797852</v>
      </c>
      <c r="G9498" s="221">
        <v>10.141083717346191</v>
      </c>
      <c r="H9498" s="221">
        <v>9.2541971206665039</v>
      </c>
      <c r="I9498" s="221">
        <v>17.606210708618164</v>
      </c>
      <c r="J9498" s="221">
        <v>2.0428555011749268</v>
      </c>
      <c r="K9498" s="180">
        <v>540</v>
      </c>
      <c r="L9498" s="181">
        <v>92</v>
      </c>
      <c r="M9498" s="181">
        <v>185</v>
      </c>
      <c r="N9498" s="181">
        <v>284</v>
      </c>
      <c r="O9498" s="181">
        <v>976</v>
      </c>
      <c r="P9498" s="181">
        <v>855</v>
      </c>
      <c r="Q9498" s="181">
        <v>274</v>
      </c>
      <c r="R9498" s="181">
        <v>997</v>
      </c>
      <c r="S9498" s="226">
        <f t="shared" si="446"/>
        <v>4203</v>
      </c>
      <c r="T9498" s="181">
        <f t="shared" si="444"/>
        <v>24145.926491856575</v>
      </c>
      <c r="U9498" s="226">
        <f t="shared" si="445"/>
        <v>1584.1250860316684</v>
      </c>
    </row>
    <row r="9499" spans="1:21" x14ac:dyDescent="0.25">
      <c r="A9499" s="156" t="s">
        <v>21560</v>
      </c>
      <c r="B9499" s="156" t="s">
        <v>318</v>
      </c>
      <c r="C9499" s="223">
        <v>-2.084674596786499</v>
      </c>
      <c r="D9499" s="221">
        <v>-1.1171653270721436</v>
      </c>
      <c r="E9499" s="221">
        <v>5.6701464653015137</v>
      </c>
      <c r="F9499" s="221">
        <v>5.2656989097595215</v>
      </c>
      <c r="G9499" s="221">
        <v>23.255971908569336</v>
      </c>
      <c r="H9499" s="221">
        <v>19.314266204833984</v>
      </c>
      <c r="I9499" s="221">
        <v>20.145576477050781</v>
      </c>
      <c r="J9499" s="221">
        <v>4.6989774703979492</v>
      </c>
      <c r="K9499" s="180">
        <v>603</v>
      </c>
      <c r="L9499" s="181">
        <v>154</v>
      </c>
      <c r="M9499" s="181">
        <v>308</v>
      </c>
      <c r="N9499" s="181">
        <v>434</v>
      </c>
      <c r="O9499" s="181">
        <v>1248</v>
      </c>
      <c r="P9499" s="181">
        <v>994</v>
      </c>
      <c r="Q9499" s="181">
        <v>367</v>
      </c>
      <c r="R9499" s="181">
        <v>881</v>
      </c>
      <c r="S9499" s="226">
        <f t="shared" si="446"/>
        <v>4989</v>
      </c>
      <c r="T9499" s="181">
        <f t="shared" si="444"/>
        <v>62357.675463914871</v>
      </c>
      <c r="U9499" s="226">
        <f t="shared" si="445"/>
        <v>4091.0568514454899</v>
      </c>
    </row>
    <row r="9500" spans="1:21" x14ac:dyDescent="0.25">
      <c r="A9500" s="156" t="s">
        <v>21561</v>
      </c>
      <c r="B9500" s="156" t="s">
        <v>318</v>
      </c>
      <c r="C9500" s="223">
        <v>-2.5083792209625244</v>
      </c>
      <c r="D9500" s="221">
        <v>-1.5408699512481689</v>
      </c>
      <c r="E9500" s="221">
        <v>-1.91627037525177</v>
      </c>
      <c r="F9500" s="221">
        <v>1.4342899322509766</v>
      </c>
      <c r="G9500" s="221">
        <v>12.521011352539063</v>
      </c>
      <c r="H9500" s="221">
        <v>11.83641242980957</v>
      </c>
      <c r="I9500" s="221">
        <v>-2.4029715061187744</v>
      </c>
      <c r="J9500" s="221">
        <v>-2.8287692070007324</v>
      </c>
      <c r="K9500" s="180">
        <v>469</v>
      </c>
      <c r="L9500" s="181">
        <v>82</v>
      </c>
      <c r="M9500" s="181">
        <v>180</v>
      </c>
      <c r="N9500" s="181">
        <v>268</v>
      </c>
      <c r="O9500" s="181">
        <v>831</v>
      </c>
      <c r="P9500" s="181">
        <v>611</v>
      </c>
      <c r="Q9500" s="181">
        <v>158</v>
      </c>
      <c r="R9500" s="181">
        <v>442</v>
      </c>
      <c r="S9500" s="226">
        <f t="shared" si="446"/>
        <v>3041</v>
      </c>
      <c r="T9500" s="181">
        <f t="shared" si="444"/>
        <v>14743.702784776688</v>
      </c>
      <c r="U9500" s="226">
        <f t="shared" si="445"/>
        <v>967.27990330943362</v>
      </c>
    </row>
    <row r="9501" spans="1:21" x14ac:dyDescent="0.25">
      <c r="A9501" s="156" t="s">
        <v>21562</v>
      </c>
      <c r="B9501" s="156" t="s">
        <v>318</v>
      </c>
      <c r="C9501" s="223">
        <v>8.5777230560779572E-2</v>
      </c>
      <c r="D9501" s="221">
        <v>30.949506759643555</v>
      </c>
      <c r="E9501" s="221">
        <v>4.2124519348144531</v>
      </c>
      <c r="F9501" s="221">
        <v>19.279132843017578</v>
      </c>
      <c r="G9501" s="221">
        <v>58.103145599365234</v>
      </c>
      <c r="H9501" s="221">
        <v>64.516777038574219</v>
      </c>
      <c r="I9501" s="221">
        <v>41.026023864746094</v>
      </c>
      <c r="J9501" s="221">
        <v>9.9374427795410156</v>
      </c>
      <c r="K9501" s="180">
        <v>1041</v>
      </c>
      <c r="L9501" s="181">
        <v>251</v>
      </c>
      <c r="M9501" s="181">
        <v>748</v>
      </c>
      <c r="N9501" s="181">
        <v>771</v>
      </c>
      <c r="O9501" s="181">
        <v>2211</v>
      </c>
      <c r="P9501" s="181">
        <v>1079</v>
      </c>
      <c r="Q9501" s="181">
        <v>280</v>
      </c>
      <c r="R9501" s="181">
        <v>629</v>
      </c>
      <c r="S9501" s="226">
        <f t="shared" si="446"/>
        <v>7010</v>
      </c>
      <c r="T9501" s="181">
        <f t="shared" si="444"/>
        <v>241690.34129817039</v>
      </c>
      <c r="U9501" s="226">
        <f t="shared" si="445"/>
        <v>15856.410928407031</v>
      </c>
    </row>
    <row r="9502" spans="1:21" x14ac:dyDescent="0.25">
      <c r="A9502" s="156" t="s">
        <v>21563</v>
      </c>
      <c r="B9502" s="156" t="s">
        <v>318</v>
      </c>
      <c r="C9502" s="223">
        <v>4.8487677574157715</v>
      </c>
      <c r="D9502" s="221">
        <v>39.724571228027344</v>
      </c>
      <c r="E9502" s="221">
        <v>7.1758193969726562</v>
      </c>
      <c r="F9502" s="221">
        <v>19.43937873840332</v>
      </c>
      <c r="G9502" s="221">
        <v>73.692428588867187</v>
      </c>
      <c r="H9502" s="221">
        <v>73.384201049804687</v>
      </c>
      <c r="I9502" s="221">
        <v>54.885974884033203</v>
      </c>
      <c r="J9502" s="221">
        <v>32.766578674316406</v>
      </c>
      <c r="K9502" s="180">
        <v>878</v>
      </c>
      <c r="L9502" s="181">
        <v>250</v>
      </c>
      <c r="M9502" s="181">
        <v>760</v>
      </c>
      <c r="N9502" s="181">
        <v>1227</v>
      </c>
      <c r="O9502" s="181">
        <v>2769</v>
      </c>
      <c r="P9502" s="181">
        <v>1406</v>
      </c>
      <c r="Q9502" s="181">
        <v>423</v>
      </c>
      <c r="R9502" s="181">
        <v>770</v>
      </c>
      <c r="S9502" s="226">
        <f t="shared" si="446"/>
        <v>8483</v>
      </c>
      <c r="T9502" s="181">
        <f t="shared" si="444"/>
        <v>399173.65574550629</v>
      </c>
      <c r="U9502" s="226">
        <f t="shared" si="445"/>
        <v>26188.309732603891</v>
      </c>
    </row>
    <row r="9503" spans="1:21" x14ac:dyDescent="0.25">
      <c r="A9503" s="156" t="s">
        <v>21564</v>
      </c>
      <c r="B9503" s="156" t="s">
        <v>318</v>
      </c>
      <c r="C9503" s="223">
        <v>-0.92108267545700073</v>
      </c>
      <c r="D9503" s="221">
        <v>4.6426702290773392E-2</v>
      </c>
      <c r="E9503" s="221">
        <v>-0.32897365093231201</v>
      </c>
      <c r="F9503" s="221">
        <v>3.0215866565704346</v>
      </c>
      <c r="G9503" s="221">
        <v>7.190427303314209</v>
      </c>
      <c r="H9503" s="221">
        <v>1.6359502077102661</v>
      </c>
      <c r="I9503" s="221">
        <v>-0.81567490100860596</v>
      </c>
      <c r="J9503" s="221">
        <v>-1.241472601890564</v>
      </c>
      <c r="K9503" s="180">
        <v>9.6283721923828125</v>
      </c>
      <c r="L9503" s="181">
        <v>24.634464263916016</v>
      </c>
      <c r="M9503" s="181">
        <v>17.421236038208008</v>
      </c>
      <c r="N9503" s="181">
        <v>10.17580509185791</v>
      </c>
      <c r="O9503" s="181">
        <v>23.34638786315918</v>
      </c>
      <c r="P9503" s="181">
        <v>16.455179214477539</v>
      </c>
      <c r="Q9503" s="181">
        <v>4.7980852127075195</v>
      </c>
      <c r="R9503" s="181">
        <v>13.943428993225098</v>
      </c>
      <c r="S9503" s="226">
        <f t="shared" si="446"/>
        <v>120.40295886993408</v>
      </c>
      <c r="T9503" s="181">
        <f t="shared" si="444"/>
        <v>190.85741520785012</v>
      </c>
      <c r="U9503" s="226">
        <f t="shared" si="445"/>
        <v>12.521450331917681</v>
      </c>
    </row>
    <row r="9504" spans="1:21" x14ac:dyDescent="0.25">
      <c r="A9504" s="156" t="s">
        <v>21565</v>
      </c>
      <c r="B9504" s="156" t="s">
        <v>318</v>
      </c>
      <c r="C9504" s="223">
        <v>-0.63022202253341675</v>
      </c>
      <c r="D9504" s="221">
        <v>0.33728742599487305</v>
      </c>
      <c r="E9504" s="221">
        <v>-3.8112994283437729E-2</v>
      </c>
      <c r="F9504" s="221">
        <v>3.3124473094940186</v>
      </c>
      <c r="G9504" s="221">
        <v>7.4812874794006348</v>
      </c>
      <c r="H9504" s="221">
        <v>24.059043884277344</v>
      </c>
      <c r="I9504" s="221">
        <v>-0.52481424808502197</v>
      </c>
      <c r="J9504" s="221">
        <v>-0.95061188936233521</v>
      </c>
      <c r="K9504" s="180">
        <v>185.80645751953125</v>
      </c>
      <c r="L9504" s="181">
        <v>167.22579956054687</v>
      </c>
      <c r="M9504" s="181">
        <v>136.45161437988281</v>
      </c>
      <c r="N9504" s="181">
        <v>111.48387145996094</v>
      </c>
      <c r="O9504" s="181">
        <v>288</v>
      </c>
      <c r="P9504" s="181">
        <v>229.93548583984375</v>
      </c>
      <c r="Q9504" s="181">
        <v>60.967742919921875</v>
      </c>
      <c r="R9504" s="181">
        <v>145.74192810058594</v>
      </c>
      <c r="S9504" s="226">
        <f t="shared" si="446"/>
        <v>1325.6128997802734</v>
      </c>
      <c r="T9504" s="181">
        <f t="shared" si="444"/>
        <v>7819.4856971585295</v>
      </c>
      <c r="U9504" s="226">
        <f t="shared" si="445"/>
        <v>513.0075856444065</v>
      </c>
    </row>
    <row r="9505" spans="1:21" x14ac:dyDescent="0.25">
      <c r="A9505" s="156" t="s">
        <v>21566</v>
      </c>
      <c r="B9505" s="156" t="s">
        <v>318</v>
      </c>
      <c r="C9505" s="223">
        <v>-0.59847277402877808</v>
      </c>
      <c r="D9505" s="221">
        <v>0.69595885276794434</v>
      </c>
      <c r="E9505" s="221">
        <v>-6.3637411221861839E-3</v>
      </c>
      <c r="F9505" s="221">
        <v>17.025514602661133</v>
      </c>
      <c r="G9505" s="221">
        <v>11.972233772277832</v>
      </c>
      <c r="H9505" s="221">
        <v>1.9585602283477783</v>
      </c>
      <c r="I9505" s="221">
        <v>-0.4930649995803833</v>
      </c>
      <c r="J9505" s="221">
        <v>-0.91886264085769653</v>
      </c>
      <c r="K9505" s="180">
        <v>562</v>
      </c>
      <c r="L9505" s="181">
        <v>473</v>
      </c>
      <c r="M9505" s="181">
        <v>390</v>
      </c>
      <c r="N9505" s="181">
        <v>433</v>
      </c>
      <c r="O9505" s="181">
        <v>1293</v>
      </c>
      <c r="P9505" s="181">
        <v>665</v>
      </c>
      <c r="Q9505" s="181">
        <v>179</v>
      </c>
      <c r="R9505" s="181">
        <v>449</v>
      </c>
      <c r="S9505" s="226">
        <f t="shared" si="446"/>
        <v>4444</v>
      </c>
      <c r="T9505" s="181">
        <f t="shared" si="444"/>
        <v>23644.125661006197</v>
      </c>
      <c r="U9505" s="226">
        <f t="shared" si="445"/>
        <v>1551.2037862584039</v>
      </c>
    </row>
    <row r="9506" spans="1:21" x14ac:dyDescent="0.25">
      <c r="A9506" s="156" t="s">
        <v>21567</v>
      </c>
      <c r="B9506" s="156" t="s">
        <v>318</v>
      </c>
      <c r="C9506" s="223">
        <v>-0.41265848278999329</v>
      </c>
      <c r="D9506" s="221">
        <v>0.55485087633132935</v>
      </c>
      <c r="E9506" s="221">
        <v>3.6582138538360596</v>
      </c>
      <c r="F9506" s="221">
        <v>8.7245025634765625</v>
      </c>
      <c r="G9506" s="221">
        <v>21.022954940795898</v>
      </c>
      <c r="H9506" s="221">
        <v>35.203693389892578</v>
      </c>
      <c r="I9506" s="221">
        <v>31.634117126464844</v>
      </c>
      <c r="J9506" s="221">
        <v>9.4096288681030273</v>
      </c>
      <c r="K9506" s="180">
        <v>395</v>
      </c>
      <c r="L9506" s="181">
        <v>112</v>
      </c>
      <c r="M9506" s="181">
        <v>562</v>
      </c>
      <c r="N9506" s="181">
        <v>682</v>
      </c>
      <c r="O9506" s="181">
        <v>1471</v>
      </c>
      <c r="P9506" s="181">
        <v>575</v>
      </c>
      <c r="Q9506" s="181">
        <v>159</v>
      </c>
      <c r="R9506" s="181">
        <v>372</v>
      </c>
      <c r="S9506" s="226">
        <f t="shared" si="446"/>
        <v>4328</v>
      </c>
      <c r="T9506" s="181">
        <f t="shared" si="444"/>
        <v>67602.267110735178</v>
      </c>
      <c r="U9506" s="226">
        <f t="shared" si="445"/>
        <v>4435.1351454186852</v>
      </c>
    </row>
    <row r="9507" spans="1:21" x14ac:dyDescent="0.25">
      <c r="A9507" s="156" t="s">
        <v>21568</v>
      </c>
      <c r="B9507" s="156" t="s">
        <v>318</v>
      </c>
      <c r="C9507" s="223">
        <v>-1.7291803359985352</v>
      </c>
      <c r="D9507" s="221">
        <v>-2.4483895301818848</v>
      </c>
      <c r="E9507" s="221">
        <v>-1.1370713710784912</v>
      </c>
      <c r="F9507" s="221">
        <v>0.29370653629302979</v>
      </c>
      <c r="G9507" s="221">
        <v>10.998531341552734</v>
      </c>
      <c r="H9507" s="221">
        <v>0.82785254716873169</v>
      </c>
      <c r="I9507" s="221">
        <v>24.726779937744141</v>
      </c>
      <c r="J9507" s="221">
        <v>-2.0495703220367432</v>
      </c>
      <c r="K9507" s="180">
        <v>677.962646484375</v>
      </c>
      <c r="L9507" s="181">
        <v>135.592529296875</v>
      </c>
      <c r="M9507" s="181">
        <v>539.464599609375</v>
      </c>
      <c r="N9507" s="181">
        <v>602.41827392578125</v>
      </c>
      <c r="O9507" s="181">
        <v>1582.55859375</v>
      </c>
      <c r="P9507" s="181">
        <v>764.1607666015625</v>
      </c>
      <c r="Q9507" s="181">
        <v>192.735107421875</v>
      </c>
      <c r="R9507" s="181">
        <v>403.87203979492187</v>
      </c>
      <c r="S9507" s="226">
        <f t="shared" si="446"/>
        <v>4898.7645568847656</v>
      </c>
      <c r="T9507" s="181">
        <f t="shared" si="444"/>
        <v>20035.608597879145</v>
      </c>
      <c r="U9507" s="226">
        <f t="shared" si="445"/>
        <v>1314.4623050399975</v>
      </c>
    </row>
    <row r="9508" spans="1:21" x14ac:dyDescent="0.25">
      <c r="A9508" s="156" t="s">
        <v>21125</v>
      </c>
      <c r="B9508" s="156" t="s">
        <v>318</v>
      </c>
      <c r="C9508" s="223">
        <v>1.4301273822784424</v>
      </c>
      <c r="D9508" s="221">
        <v>2.3976366519927979</v>
      </c>
      <c r="E9508" s="221">
        <v>2.0222363471984863</v>
      </c>
      <c r="F9508" s="221">
        <v>891.83062744140625</v>
      </c>
      <c r="G9508" s="221">
        <v>29.136281967163086</v>
      </c>
      <c r="H9508" s="221">
        <v>18.527769088745117</v>
      </c>
      <c r="I9508" s="221">
        <v>1.5355352163314819</v>
      </c>
      <c r="J9508" s="221">
        <v>1.1097375154495239</v>
      </c>
      <c r="K9508" s="180">
        <v>14.007362365722656</v>
      </c>
      <c r="L9508" s="181">
        <v>4.1997809410095215</v>
      </c>
      <c r="M9508" s="181">
        <v>4.4486119747161865</v>
      </c>
      <c r="N9508" s="181">
        <v>5.7291812896728516</v>
      </c>
      <c r="O9508" s="181">
        <v>16.835538864135742</v>
      </c>
      <c r="P9508" s="181">
        <v>10.372002601623535</v>
      </c>
      <c r="Q9508" s="181">
        <v>2.1666500568389893</v>
      </c>
      <c r="R9508" s="181">
        <v>6.0022883415222168</v>
      </c>
      <c r="S9508" s="226">
        <f t="shared" si="446"/>
        <v>63.761416435241699</v>
      </c>
      <c r="T9508" s="181">
        <f t="shared" si="444"/>
        <v>5841.240358931791</v>
      </c>
      <c r="U9508" s="226">
        <f t="shared" si="445"/>
        <v>383.22221304058127</v>
      </c>
    </row>
    <row r="9509" spans="1:21" x14ac:dyDescent="0.25">
      <c r="A9509" s="156" t="s">
        <v>21569</v>
      </c>
      <c r="B9509" s="156" t="s">
        <v>318</v>
      </c>
      <c r="C9509" s="223">
        <v>2.508134126663208</v>
      </c>
      <c r="D9509" s="221">
        <v>10.395787239074707</v>
      </c>
      <c r="E9509" s="221">
        <v>31.638040542602539</v>
      </c>
      <c r="F9509" s="221">
        <v>22.108007431030273</v>
      </c>
      <c r="G9509" s="221">
        <v>60.611724853515625</v>
      </c>
      <c r="H9509" s="221">
        <v>57.330131530761719</v>
      </c>
      <c r="I9509" s="221">
        <v>21.530036926269531</v>
      </c>
      <c r="J9509" s="221">
        <v>19.408313751220703</v>
      </c>
      <c r="K9509" s="180">
        <v>2191.77001953125</v>
      </c>
      <c r="L9509" s="181">
        <v>788.3992919921875</v>
      </c>
      <c r="M9509" s="181">
        <v>814.31378173828125</v>
      </c>
      <c r="N9509" s="181">
        <v>1114.3240966796875</v>
      </c>
      <c r="O9509" s="181">
        <v>2991.133056640625</v>
      </c>
      <c r="P9509" s="181">
        <v>2266.5234375</v>
      </c>
      <c r="Q9509" s="181">
        <v>516.296875</v>
      </c>
      <c r="R9509" s="181">
        <v>1174.1268310546875</v>
      </c>
      <c r="S9509" s="226">
        <f t="shared" si="446"/>
        <v>11856.887390136719</v>
      </c>
      <c r="T9509" s="181">
        <f t="shared" si="444"/>
        <v>409233.59565706726</v>
      </c>
      <c r="U9509" s="226">
        <f t="shared" si="445"/>
        <v>26848.30524709573</v>
      </c>
    </row>
    <row r="9510" spans="1:21" x14ac:dyDescent="0.25">
      <c r="A9510" s="156" t="s">
        <v>21399</v>
      </c>
      <c r="B9510" s="156" t="s">
        <v>318</v>
      </c>
      <c r="C9510" s="223">
        <v>-4.487980529665947E-2</v>
      </c>
      <c r="D9510" s="221">
        <v>4.9510970115661621</v>
      </c>
      <c r="E9510" s="221">
        <v>16.781213760375977</v>
      </c>
      <c r="F9510" s="221">
        <v>22.661653518676758</v>
      </c>
      <c r="G9510" s="221">
        <v>51.776355743408203</v>
      </c>
      <c r="H9510" s="221">
        <v>64.728607177734375</v>
      </c>
      <c r="I9510" s="221">
        <v>28.959571838378906</v>
      </c>
      <c r="J9510" s="221">
        <v>6.6542363166809082</v>
      </c>
      <c r="K9510" s="180">
        <v>1996.32568359375</v>
      </c>
      <c r="L9510" s="181">
        <v>628.1798095703125</v>
      </c>
      <c r="M9510" s="181">
        <v>722.159423828125</v>
      </c>
      <c r="N9510" s="181">
        <v>1051.5828857421875</v>
      </c>
      <c r="O9510" s="181">
        <v>3008.338134765625</v>
      </c>
      <c r="P9510" s="181">
        <v>2287.16796875</v>
      </c>
      <c r="Q9510" s="181">
        <v>585.64166259765625</v>
      </c>
      <c r="R9510" s="181">
        <v>1393.86669921875</v>
      </c>
      <c r="S9510" s="226">
        <f t="shared" si="446"/>
        <v>11673.262268066406</v>
      </c>
      <c r="T9510" s="181">
        <f t="shared" si="444"/>
        <v>369010.93580399035</v>
      </c>
      <c r="U9510" s="226">
        <f t="shared" si="445"/>
        <v>24209.445043422558</v>
      </c>
    </row>
    <row r="9511" spans="1:21" x14ac:dyDescent="0.25">
      <c r="A9511" s="156" t="s">
        <v>21570</v>
      </c>
      <c r="B9511" s="156" t="s">
        <v>318</v>
      </c>
      <c r="C9511" s="223">
        <v>2.1010165214538574</v>
      </c>
      <c r="D9511" s="221">
        <v>20.398162841796875</v>
      </c>
      <c r="E9511" s="221">
        <v>6.8594746589660645</v>
      </c>
      <c r="F9511" s="221">
        <v>6.0265941619873047</v>
      </c>
      <c r="G9511" s="221">
        <v>51.055530548095703</v>
      </c>
      <c r="H9511" s="221">
        <v>77.985321044921875</v>
      </c>
      <c r="I9511" s="221">
        <v>49.594944000244141</v>
      </c>
      <c r="J9511" s="221">
        <v>10.941309928894043</v>
      </c>
      <c r="K9511" s="180">
        <v>1305.7164306640625</v>
      </c>
      <c r="L9511" s="181">
        <v>404.84283447265625</v>
      </c>
      <c r="M9511" s="181">
        <v>526.688720703125</v>
      </c>
      <c r="N9511" s="181">
        <v>953.54248046875</v>
      </c>
      <c r="O9511" s="181">
        <v>2318.216552734375</v>
      </c>
      <c r="P9511" s="181">
        <v>1522.6807861328125</v>
      </c>
      <c r="Q9511" s="181">
        <v>411.91775512695312</v>
      </c>
      <c r="R9511" s="181">
        <v>936.2481689453125</v>
      </c>
      <c r="S9511" s="226">
        <f t="shared" si="446"/>
        <v>8379.8537292480469</v>
      </c>
      <c r="T9511" s="181">
        <f t="shared" si="444"/>
        <v>288138.14870064316</v>
      </c>
      <c r="U9511" s="226">
        <f t="shared" si="445"/>
        <v>18903.680078432804</v>
      </c>
    </row>
    <row r="9512" spans="1:21" x14ac:dyDescent="0.25">
      <c r="A9512" s="156" t="s">
        <v>21571</v>
      </c>
      <c r="B9512" s="156" t="s">
        <v>318</v>
      </c>
      <c r="C9512" s="223">
        <v>-0.27871307730674744</v>
      </c>
      <c r="D9512" s="221">
        <v>5.9100856781005859</v>
      </c>
      <c r="E9512" s="221">
        <v>4.764153003692627</v>
      </c>
      <c r="F9512" s="221">
        <v>5.4828929901123047</v>
      </c>
      <c r="G9512" s="221">
        <v>22.309627532958984</v>
      </c>
      <c r="H9512" s="221">
        <v>33.216804504394531</v>
      </c>
      <c r="I9512" s="221">
        <v>13.024377822875977</v>
      </c>
      <c r="J9512" s="221">
        <v>-1.0646072626113892</v>
      </c>
      <c r="K9512" s="180">
        <v>1014.6033325195312</v>
      </c>
      <c r="L9512" s="181">
        <v>246.53912353515625</v>
      </c>
      <c r="M9512" s="181">
        <v>328.08670043945312</v>
      </c>
      <c r="N9512" s="181">
        <v>773.75360107421875</v>
      </c>
      <c r="O9512" s="181">
        <v>1989.381103515625</v>
      </c>
      <c r="P9512" s="181">
        <v>1282.00341796875</v>
      </c>
      <c r="Q9512" s="181">
        <v>371.70513916015625</v>
      </c>
      <c r="R9512" s="181">
        <v>668.50030517578125</v>
      </c>
      <c r="S9512" s="226">
        <f t="shared" si="446"/>
        <v>6674.5727233886719</v>
      </c>
      <c r="T9512" s="181">
        <f t="shared" si="444"/>
        <v>98075.693801171175</v>
      </c>
      <c r="U9512" s="226">
        <f t="shared" si="445"/>
        <v>6434.3841572115189</v>
      </c>
    </row>
    <row r="9513" spans="1:21" x14ac:dyDescent="0.25">
      <c r="A9513" s="156" t="s">
        <v>21572</v>
      </c>
      <c r="B9513" s="156" t="s">
        <v>318</v>
      </c>
      <c r="C9513" s="223">
        <v>-1.0283005237579346</v>
      </c>
      <c r="D9513" s="221">
        <v>-6.0791149735450745E-2</v>
      </c>
      <c r="E9513" s="221">
        <v>-0.43619152903556824</v>
      </c>
      <c r="F9513" s="221">
        <v>26.689739227294922</v>
      </c>
      <c r="G9513" s="221">
        <v>21.48564338684082</v>
      </c>
      <c r="H9513" s="221">
        <v>24.36201286315918</v>
      </c>
      <c r="I9513" s="221">
        <v>12.910809516906738</v>
      </c>
      <c r="J9513" s="221">
        <v>-1.3486905097961426</v>
      </c>
      <c r="K9513" s="180">
        <v>661</v>
      </c>
      <c r="L9513" s="181">
        <v>158</v>
      </c>
      <c r="M9513" s="181">
        <v>262</v>
      </c>
      <c r="N9513" s="181">
        <v>469</v>
      </c>
      <c r="O9513" s="181">
        <v>1390</v>
      </c>
      <c r="P9513" s="181">
        <v>845</v>
      </c>
      <c r="Q9513" s="181">
        <v>272</v>
      </c>
      <c r="R9513" s="181">
        <v>739</v>
      </c>
      <c r="S9513" s="226">
        <f t="shared" si="446"/>
        <v>4796</v>
      </c>
      <c r="T9513" s="181">
        <f t="shared" si="444"/>
        <v>64679.896948069334</v>
      </c>
      <c r="U9513" s="226">
        <f t="shared" si="445"/>
        <v>4243.4092289618984</v>
      </c>
    </row>
    <row r="9514" spans="1:21" x14ac:dyDescent="0.25">
      <c r="A9514" s="156" t="s">
        <v>21400</v>
      </c>
      <c r="B9514" s="156" t="s">
        <v>318</v>
      </c>
      <c r="C9514" s="223">
        <v>0.48079052567481995</v>
      </c>
      <c r="D9514" s="221">
        <v>-3.732966423034668</v>
      </c>
      <c r="E9514" s="221">
        <v>18.962884902954102</v>
      </c>
      <c r="F9514" s="221">
        <v>6.5502676963806152</v>
      </c>
      <c r="G9514" s="221">
        <v>26.880727767944336</v>
      </c>
      <c r="H9514" s="221">
        <v>26.129507064819336</v>
      </c>
      <c r="I9514" s="221">
        <v>6.019411563873291</v>
      </c>
      <c r="J9514" s="221">
        <v>3.2065560817718506</v>
      </c>
      <c r="K9514" s="180">
        <v>1286.8494873046875</v>
      </c>
      <c r="L9514" s="181">
        <v>371.73843383789062</v>
      </c>
      <c r="M9514" s="181">
        <v>420.54434204101562</v>
      </c>
      <c r="N9514" s="181">
        <v>606.0068359375</v>
      </c>
      <c r="O9514" s="181">
        <v>1757.8265380859375</v>
      </c>
      <c r="P9514" s="181">
        <v>1460.9239501953125</v>
      </c>
      <c r="Q9514" s="181">
        <v>385.5667724609375</v>
      </c>
      <c r="R9514" s="181">
        <v>1034.685546875</v>
      </c>
      <c r="S9514" s="226">
        <f t="shared" si="446"/>
        <v>7324.1419067382812</v>
      </c>
      <c r="T9514" s="181">
        <f t="shared" si="444"/>
        <v>102238.80053893528</v>
      </c>
      <c r="U9514" s="226">
        <f t="shared" si="445"/>
        <v>6707.5102193381363</v>
      </c>
    </row>
    <row r="9515" spans="1:21" x14ac:dyDescent="0.25">
      <c r="A9515" s="156" t="s">
        <v>21405</v>
      </c>
      <c r="B9515" s="156" t="s">
        <v>318</v>
      </c>
      <c r="C9515" s="223">
        <v>-1.8309839963912964</v>
      </c>
      <c r="D9515" s="221">
        <v>7.2213187217712402</v>
      </c>
      <c r="E9515" s="221">
        <v>3.6713695526123047</v>
      </c>
      <c r="F9515" s="221">
        <v>2.6032791137695312</v>
      </c>
      <c r="G9515" s="221">
        <v>13.304444313049316</v>
      </c>
      <c r="H9515" s="221">
        <v>47.833698272705078</v>
      </c>
      <c r="I9515" s="221">
        <v>-0.85763370990753174</v>
      </c>
      <c r="J9515" s="221">
        <v>9.1263456344604492</v>
      </c>
      <c r="K9515" s="180">
        <v>1325.1561279296875</v>
      </c>
      <c r="L9515" s="181">
        <v>336.39120483398437</v>
      </c>
      <c r="M9515" s="181">
        <v>620.705078125</v>
      </c>
      <c r="N9515" s="181">
        <v>981.7274169921875</v>
      </c>
      <c r="O9515" s="181">
        <v>2373.035888671875</v>
      </c>
      <c r="P9515" s="181">
        <v>1465.905517578125</v>
      </c>
      <c r="Q9515" s="181">
        <v>373.68978881835937</v>
      </c>
      <c r="R9515" s="181">
        <v>783.9744873046875</v>
      </c>
      <c r="S9515" s="226">
        <f t="shared" si="446"/>
        <v>8260.5855102539062</v>
      </c>
      <c r="T9515" s="181">
        <f t="shared" si="444"/>
        <v>113363.33588502907</v>
      </c>
      <c r="U9515" s="226">
        <f t="shared" si="445"/>
        <v>7437.3499096120449</v>
      </c>
    </row>
    <row r="9516" spans="1:21" x14ac:dyDescent="0.25">
      <c r="A9516" s="156" t="s">
        <v>21573</v>
      </c>
      <c r="B9516" s="156" t="s">
        <v>318</v>
      </c>
      <c r="C9516" s="223">
        <v>3.2109357416629791E-2</v>
      </c>
      <c r="D9516" s="221">
        <v>97.603713989257813</v>
      </c>
      <c r="E9516" s="221">
        <v>60.323719024658203</v>
      </c>
      <c r="F9516" s="221">
        <v>5.0470342636108398</v>
      </c>
      <c r="G9516" s="221">
        <v>9.3895282745361328</v>
      </c>
      <c r="H9516" s="221">
        <v>42.593574523925781</v>
      </c>
      <c r="I9516" s="221">
        <v>0.13751712441444397</v>
      </c>
      <c r="J9516" s="221">
        <v>-0.28828054666519165</v>
      </c>
      <c r="K9516" s="180">
        <v>292.64816284179687</v>
      </c>
      <c r="L9516" s="181">
        <v>67.917129516601563</v>
      </c>
      <c r="M9516" s="181">
        <v>265.9791259765625</v>
      </c>
      <c r="N9516" s="181">
        <v>509.55624389648437</v>
      </c>
      <c r="O9516" s="181">
        <v>991.376708984375</v>
      </c>
      <c r="P9516" s="181">
        <v>385.10079956054687</v>
      </c>
      <c r="Q9516" s="181">
        <v>93.874984741210938</v>
      </c>
      <c r="R9516" s="181">
        <v>229.35365295410156</v>
      </c>
      <c r="S9516" s="226">
        <f t="shared" si="446"/>
        <v>2835.8068084716797</v>
      </c>
      <c r="T9516" s="181">
        <f t="shared" si="444"/>
        <v>50913.12917931821</v>
      </c>
      <c r="U9516" s="226">
        <f t="shared" si="445"/>
        <v>3340.2224250342915</v>
      </c>
    </row>
    <row r="9517" spans="1:21" x14ac:dyDescent="0.25">
      <c r="A9517" s="156" t="s">
        <v>21574</v>
      </c>
      <c r="B9517" s="156" t="s">
        <v>318</v>
      </c>
      <c r="C9517" s="223">
        <v>-2.1326289176940918</v>
      </c>
      <c r="D9517" s="221">
        <v>-1.1651194095611572</v>
      </c>
      <c r="E9517" s="221">
        <v>-1.5405198335647583</v>
      </c>
      <c r="F9517" s="221">
        <v>1.8100403547286987</v>
      </c>
      <c r="G9517" s="221">
        <v>12.854058265686035</v>
      </c>
      <c r="H9517" s="221">
        <v>0.4244040846824646</v>
      </c>
      <c r="I9517" s="221">
        <v>-2.0272212028503418</v>
      </c>
      <c r="J9517" s="221">
        <v>-2.4530186653137207</v>
      </c>
      <c r="K9517" s="180">
        <v>521</v>
      </c>
      <c r="L9517" s="181">
        <v>100</v>
      </c>
      <c r="M9517" s="181">
        <v>224</v>
      </c>
      <c r="N9517" s="181">
        <v>453</v>
      </c>
      <c r="O9517" s="181">
        <v>1194</v>
      </c>
      <c r="P9517" s="181">
        <v>615</v>
      </c>
      <c r="Q9517" s="181">
        <v>203</v>
      </c>
      <c r="R9517" s="181">
        <v>404</v>
      </c>
      <c r="S9517" s="226">
        <f t="shared" si="446"/>
        <v>3714</v>
      </c>
      <c r="T9517" s="181">
        <f t="shared" si="444"/>
        <v>13453.468867242336</v>
      </c>
      <c r="U9517" s="226">
        <f t="shared" si="445"/>
        <v>882.63241975545179</v>
      </c>
    </row>
    <row r="9518" spans="1:21" x14ac:dyDescent="0.25">
      <c r="A9518" s="156" t="s">
        <v>21575</v>
      </c>
      <c r="B9518" s="156" t="s">
        <v>318</v>
      </c>
      <c r="C9518" s="223">
        <v>-2.0542519092559814</v>
      </c>
      <c r="D9518" s="221">
        <v>-1.086742639541626</v>
      </c>
      <c r="E9518" s="221">
        <v>-1.4621430635452271</v>
      </c>
      <c r="F9518" s="221">
        <v>1.88841712474823</v>
      </c>
      <c r="G9518" s="221">
        <v>10.041584968566895</v>
      </c>
      <c r="H9518" s="221">
        <v>10.916607856750488</v>
      </c>
      <c r="I9518" s="221">
        <v>18.365863800048828</v>
      </c>
      <c r="J9518" s="221">
        <v>8.3267002105712891</v>
      </c>
      <c r="K9518" s="180">
        <v>878</v>
      </c>
      <c r="L9518" s="181">
        <v>221</v>
      </c>
      <c r="M9518" s="181">
        <v>347</v>
      </c>
      <c r="N9518" s="181">
        <v>355</v>
      </c>
      <c r="O9518" s="181">
        <v>1469</v>
      </c>
      <c r="P9518" s="181">
        <v>850</v>
      </c>
      <c r="Q9518" s="181">
        <v>250</v>
      </c>
      <c r="R9518" s="181">
        <v>612</v>
      </c>
      <c r="S9518" s="226">
        <f t="shared" si="446"/>
        <v>4982</v>
      </c>
      <c r="T9518" s="181">
        <f t="shared" si="444"/>
        <v>31836.832612514496</v>
      </c>
      <c r="U9518" s="226">
        <f t="shared" si="445"/>
        <v>2088.6970404007689</v>
      </c>
    </row>
    <row r="9519" spans="1:21" x14ac:dyDescent="0.25">
      <c r="A9519" s="156" t="s">
        <v>21576</v>
      </c>
      <c r="B9519" s="156" t="s">
        <v>318</v>
      </c>
      <c r="C9519" s="223">
        <v>-1.4436534643173218</v>
      </c>
      <c r="D9519" s="221">
        <v>-0.47614404559135437</v>
      </c>
      <c r="E9519" s="221">
        <v>-0.85154438018798828</v>
      </c>
      <c r="F9519" s="221">
        <v>7.7381219863891602</v>
      </c>
      <c r="G9519" s="221">
        <v>17.477617263793945</v>
      </c>
      <c r="H9519" s="221">
        <v>6.5390286445617676</v>
      </c>
      <c r="I9519" s="221">
        <v>-1.3382456302642822</v>
      </c>
      <c r="J9519" s="221">
        <v>-1.7640433311462402</v>
      </c>
      <c r="K9519" s="180">
        <v>883</v>
      </c>
      <c r="L9519" s="181">
        <v>189</v>
      </c>
      <c r="M9519" s="181">
        <v>438</v>
      </c>
      <c r="N9519" s="181">
        <v>627</v>
      </c>
      <c r="O9519" s="181">
        <v>1694</v>
      </c>
      <c r="P9519" s="181">
        <v>1044</v>
      </c>
      <c r="Q9519" s="181">
        <v>332</v>
      </c>
      <c r="R9519" s="181">
        <v>786</v>
      </c>
      <c r="S9519" s="226">
        <f t="shared" si="446"/>
        <v>5993</v>
      </c>
      <c r="T9519" s="181">
        <f t="shared" si="444"/>
        <v>37717.082755595446</v>
      </c>
      <c r="U9519" s="226">
        <f t="shared" si="445"/>
        <v>2474.4785413482446</v>
      </c>
    </row>
    <row r="9520" spans="1:21" x14ac:dyDescent="0.25">
      <c r="A9520" s="156" t="s">
        <v>21577</v>
      </c>
      <c r="B9520" s="156" t="s">
        <v>318</v>
      </c>
      <c r="C9520" s="223">
        <v>-2.2338924407958984</v>
      </c>
      <c r="D9520" s="221">
        <v>2.8200480937957764</v>
      </c>
      <c r="E9520" s="221">
        <v>-1.6417832374572754</v>
      </c>
      <c r="F9520" s="221">
        <v>1.7087769508361816</v>
      </c>
      <c r="G9520" s="221">
        <v>21.347501754760742</v>
      </c>
      <c r="H9520" s="221">
        <v>24.667613983154297</v>
      </c>
      <c r="I9520" s="221">
        <v>17.701683044433594</v>
      </c>
      <c r="J9520" s="221">
        <v>2.3837318420410156</v>
      </c>
      <c r="K9520" s="180">
        <v>1016</v>
      </c>
      <c r="L9520" s="181">
        <v>222</v>
      </c>
      <c r="M9520" s="181">
        <v>296</v>
      </c>
      <c r="N9520" s="181">
        <v>422</v>
      </c>
      <c r="O9520" s="181">
        <v>1650</v>
      </c>
      <c r="P9520" s="181">
        <v>1114</v>
      </c>
      <c r="Q9520" s="181">
        <v>365</v>
      </c>
      <c r="R9520" s="181">
        <v>762</v>
      </c>
      <c r="S9520" s="226">
        <f t="shared" si="446"/>
        <v>5847</v>
      </c>
      <c r="T9520" s="181">
        <f t="shared" si="444"/>
        <v>69572.169839382172</v>
      </c>
      <c r="U9520" s="226">
        <f t="shared" si="445"/>
        <v>4564.3731902103964</v>
      </c>
    </row>
    <row r="9521" spans="1:21" x14ac:dyDescent="0.25">
      <c r="A9521" s="156" t="s">
        <v>21578</v>
      </c>
      <c r="B9521" s="156" t="s">
        <v>321</v>
      </c>
      <c r="C9521" s="223">
        <v>-3.1556127071380615</v>
      </c>
      <c r="D9521" s="221">
        <v>9.9987144470214844</v>
      </c>
      <c r="E9521" s="221">
        <v>3.2003333568572998</v>
      </c>
      <c r="F9521" s="221">
        <v>8.97039794921875</v>
      </c>
      <c r="G9521" s="221">
        <v>23.736839294433594</v>
      </c>
      <c r="H9521" s="221">
        <v>22.822288513183594</v>
      </c>
      <c r="I9521" s="221">
        <v>5.1331367492675781</v>
      </c>
      <c r="J9521" s="221">
        <v>4.707338809967041</v>
      </c>
      <c r="K9521" s="180">
        <v>67</v>
      </c>
      <c r="L9521" s="181">
        <v>103</v>
      </c>
      <c r="M9521" s="181">
        <v>282</v>
      </c>
      <c r="N9521" s="181">
        <v>126</v>
      </c>
      <c r="O9521" s="181">
        <v>250</v>
      </c>
      <c r="P9521" s="181">
        <v>93</v>
      </c>
      <c r="Q9521" s="181">
        <v>32</v>
      </c>
      <c r="R9521" s="181">
        <v>54</v>
      </c>
      <c r="S9521" s="226">
        <f t="shared" si="446"/>
        <v>1007</v>
      </c>
      <c r="T9521" s="181">
        <f t="shared" si="444"/>
        <v>11326.345011949539</v>
      </c>
      <c r="U9521" s="226">
        <f t="shared" si="445"/>
        <v>743.07967733315741</v>
      </c>
    </row>
    <row r="9522" spans="1:21" x14ac:dyDescent="0.25">
      <c r="A9522" s="156" t="s">
        <v>21579</v>
      </c>
      <c r="B9522" s="156" t="s">
        <v>321</v>
      </c>
      <c r="C9522" s="223">
        <v>3.5016665458679199</v>
      </c>
      <c r="D9522" s="221">
        <v>3.0400068759918213</v>
      </c>
      <c r="E9522" s="221">
        <v>3.7058436870574951</v>
      </c>
      <c r="F9522" s="221">
        <v>13.250616073608398</v>
      </c>
      <c r="G9522" s="221">
        <v>14.279447555541992</v>
      </c>
      <c r="H9522" s="221">
        <v>17.650302886962891</v>
      </c>
      <c r="I9522" s="221">
        <v>9.3908214569091797</v>
      </c>
      <c r="J9522" s="221">
        <v>3.9394485950469971</v>
      </c>
      <c r="K9522" s="180">
        <v>1046</v>
      </c>
      <c r="L9522" s="181">
        <v>525</v>
      </c>
      <c r="M9522" s="181">
        <v>1438</v>
      </c>
      <c r="N9522" s="181">
        <v>805</v>
      </c>
      <c r="O9522" s="181">
        <v>2166</v>
      </c>
      <c r="P9522" s="181">
        <v>1072</v>
      </c>
      <c r="Q9522" s="181">
        <v>311</v>
      </c>
      <c r="R9522" s="181">
        <v>834</v>
      </c>
      <c r="S9522" s="226">
        <f t="shared" si="446"/>
        <v>8197</v>
      </c>
      <c r="T9522" s="181">
        <f t="shared" si="444"/>
        <v>77310.949679613113</v>
      </c>
      <c r="U9522" s="226">
        <f t="shared" si="445"/>
        <v>5072.0859625623089</v>
      </c>
    </row>
    <row r="9523" spans="1:21" x14ac:dyDescent="0.25">
      <c r="A9523" s="156" t="s">
        <v>21580</v>
      </c>
      <c r="B9523" s="156" t="s">
        <v>321</v>
      </c>
      <c r="C9523" s="223">
        <v>2.4149439334869385</v>
      </c>
      <c r="D9523" s="221">
        <v>0.67371183633804321</v>
      </c>
      <c r="E9523" s="221">
        <v>10.49245548248291</v>
      </c>
      <c r="F9523" s="221">
        <v>15.291013717651367</v>
      </c>
      <c r="G9523" s="221">
        <v>34.820125579833984</v>
      </c>
      <c r="H9523" s="221">
        <v>25.479681015014648</v>
      </c>
      <c r="I9523" s="221">
        <v>1.9206465482711792</v>
      </c>
      <c r="J9523" s="221">
        <v>1.4948489665985107</v>
      </c>
      <c r="K9523" s="180">
        <v>2094</v>
      </c>
      <c r="L9523" s="181">
        <v>695</v>
      </c>
      <c r="M9523" s="181">
        <v>1415</v>
      </c>
      <c r="N9523" s="181">
        <v>1110</v>
      </c>
      <c r="O9523" s="181">
        <v>2858</v>
      </c>
      <c r="P9523" s="181">
        <v>1863</v>
      </c>
      <c r="Q9523" s="181">
        <v>486</v>
      </c>
      <c r="R9523" s="181">
        <v>1097</v>
      </c>
      <c r="S9523" s="226">
        <f t="shared" si="446"/>
        <v>11618</v>
      </c>
      <c r="T9523" s="181">
        <f t="shared" si="444"/>
        <v>186902.8202342391</v>
      </c>
      <c r="U9523" s="226">
        <f t="shared" si="445"/>
        <v>12262.003956774248</v>
      </c>
    </row>
    <row r="9524" spans="1:21" x14ac:dyDescent="0.25">
      <c r="A9524" s="156" t="s">
        <v>18806</v>
      </c>
      <c r="B9524" s="156" t="s">
        <v>321</v>
      </c>
      <c r="C9524" s="223">
        <v>-1.3655456304550171</v>
      </c>
      <c r="D9524" s="221">
        <v>-0.39803615212440491</v>
      </c>
      <c r="E9524" s="221">
        <v>-0.77343648672103882</v>
      </c>
      <c r="F9524" s="221">
        <v>2.5771238803863525</v>
      </c>
      <c r="G9524" s="221">
        <v>6.7459640502929687</v>
      </c>
      <c r="H9524" s="221">
        <v>1.1914873123168945</v>
      </c>
      <c r="I9524" s="221">
        <v>-1.2601377964019775</v>
      </c>
      <c r="J9524" s="221">
        <v>-1.6859354972839355</v>
      </c>
      <c r="K9524" s="180">
        <v>2.1702158451080322</v>
      </c>
      <c r="L9524" s="181">
        <v>0.6096460223197937</v>
      </c>
      <c r="M9524" s="181">
        <v>0.53208291530609131</v>
      </c>
      <c r="N9524" s="181">
        <v>0.48399379849433899</v>
      </c>
      <c r="O9524" s="181">
        <v>2.5471725463867187</v>
      </c>
      <c r="P9524" s="181">
        <v>2.2198562622070312</v>
      </c>
      <c r="Q9524" s="181">
        <v>0.74615710973739624</v>
      </c>
      <c r="R9524" s="181">
        <v>2.1872797012329102</v>
      </c>
      <c r="S9524" s="226">
        <f t="shared" si="446"/>
        <v>11.496404200792313</v>
      </c>
      <c r="T9524" s="181">
        <f t="shared" si="444"/>
        <v>12.829781446659965</v>
      </c>
      <c r="U9524" s="226">
        <f t="shared" si="445"/>
        <v>0.84171459085706068</v>
      </c>
    </row>
    <row r="9525" spans="1:21" x14ac:dyDescent="0.25">
      <c r="A9525" s="156" t="s">
        <v>18810</v>
      </c>
      <c r="B9525" s="156" t="s">
        <v>321</v>
      </c>
      <c r="C9525" s="223">
        <v>-1.9979791641235352</v>
      </c>
      <c r="D9525" s="221">
        <v>-1.0304696559906006</v>
      </c>
      <c r="E9525" s="221">
        <v>-1.4058700799942017</v>
      </c>
      <c r="F9525" s="221">
        <v>1.9446902275085449</v>
      </c>
      <c r="G9525" s="221">
        <v>6.1135311126708984</v>
      </c>
      <c r="H9525" s="221">
        <v>142.82476806640625</v>
      </c>
      <c r="I9525" s="221">
        <v>-1.8925713300704956</v>
      </c>
      <c r="J9525" s="221">
        <v>-2.3183689117431641</v>
      </c>
      <c r="K9525" s="180">
        <v>21.192493438720703</v>
      </c>
      <c r="L9525" s="181">
        <v>6.3054289817810059</v>
      </c>
      <c r="M9525" s="181">
        <v>5.9860806465148926</v>
      </c>
      <c r="N9525" s="181">
        <v>5.9928755760192871</v>
      </c>
      <c r="O9525" s="181">
        <v>24.134572982788086</v>
      </c>
      <c r="P9525" s="181">
        <v>20.771224975585938</v>
      </c>
      <c r="Q9525" s="181">
        <v>5.9860806465148926</v>
      </c>
      <c r="R9525" s="181">
        <v>13.50775146484375</v>
      </c>
      <c r="S9525" s="226">
        <f t="shared" si="446"/>
        <v>103.87650871276855</v>
      </c>
      <c r="T9525" s="181">
        <f t="shared" si="444"/>
        <v>3025.946738069651</v>
      </c>
      <c r="U9525" s="226">
        <f t="shared" si="445"/>
        <v>198.52119314570407</v>
      </c>
    </row>
    <row r="9526" spans="1:21" x14ac:dyDescent="0.25">
      <c r="A9526" s="156" t="s">
        <v>21581</v>
      </c>
      <c r="B9526" s="156" t="s">
        <v>321</v>
      </c>
      <c r="C9526" s="223">
        <v>-1.2304161787033081</v>
      </c>
      <c r="D9526" s="221">
        <v>0.76097512245178223</v>
      </c>
      <c r="E9526" s="221">
        <v>-0.50347769260406494</v>
      </c>
      <c r="F9526" s="221">
        <v>18.32921028137207</v>
      </c>
      <c r="G9526" s="221">
        <v>14.756126403808594</v>
      </c>
      <c r="H9526" s="221">
        <v>8.4196548461914062</v>
      </c>
      <c r="I9526" s="221">
        <v>-1.1250083446502686</v>
      </c>
      <c r="J9526" s="221">
        <v>-1.5508060455322266</v>
      </c>
      <c r="K9526" s="180">
        <v>2920.952392578125</v>
      </c>
      <c r="L9526" s="181">
        <v>670.8592529296875</v>
      </c>
      <c r="M9526" s="181">
        <v>876.38262939453125</v>
      </c>
      <c r="N9526" s="181">
        <v>898.67999267578125</v>
      </c>
      <c r="O9526" s="181">
        <v>3581.147705078125</v>
      </c>
      <c r="P9526" s="181">
        <v>2731.90966796875</v>
      </c>
      <c r="Q9526" s="181">
        <v>645.653564453125</v>
      </c>
      <c r="R9526" s="181">
        <v>1582.14208984375</v>
      </c>
      <c r="S9526" s="226">
        <f t="shared" si="446"/>
        <v>13907.727294921875</v>
      </c>
      <c r="T9526" s="181">
        <f t="shared" si="444"/>
        <v>85613.019094954769</v>
      </c>
      <c r="U9526" s="226">
        <f t="shared" si="445"/>
        <v>5616.7540841709133</v>
      </c>
    </row>
    <row r="9527" spans="1:21" x14ac:dyDescent="0.25">
      <c r="A9527" s="156" t="s">
        <v>21582</v>
      </c>
      <c r="B9527" s="156" t="s">
        <v>321</v>
      </c>
      <c r="C9527" s="223">
        <v>1.9472657442092896</v>
      </c>
      <c r="D9527" s="221">
        <v>-0.66192078590393066</v>
      </c>
      <c r="E9527" s="221">
        <v>0.36604151129722595</v>
      </c>
      <c r="F9527" s="221">
        <v>19.315433502197266</v>
      </c>
      <c r="G9527" s="221">
        <v>19.484519958496094</v>
      </c>
      <c r="H9527" s="221">
        <v>15.458807945251465</v>
      </c>
      <c r="I9527" s="221">
        <v>7.8651227951049805</v>
      </c>
      <c r="J9527" s="221">
        <v>-0.13852277398109436</v>
      </c>
      <c r="K9527" s="180">
        <v>1669</v>
      </c>
      <c r="L9527" s="181">
        <v>371</v>
      </c>
      <c r="M9527" s="181">
        <v>687</v>
      </c>
      <c r="N9527" s="181">
        <v>613</v>
      </c>
      <c r="O9527" s="181">
        <v>2431</v>
      </c>
      <c r="P9527" s="181">
        <v>1340</v>
      </c>
      <c r="Q9527" s="181">
        <v>268</v>
      </c>
      <c r="R9527" s="181">
        <v>744</v>
      </c>
      <c r="S9527" s="226">
        <f t="shared" si="446"/>
        <v>8123</v>
      </c>
      <c r="T9527" s="181">
        <f t="shared" si="444"/>
        <v>85182.707801610231</v>
      </c>
      <c r="U9527" s="226">
        <f t="shared" si="445"/>
        <v>5588.5229490011898</v>
      </c>
    </row>
    <row r="9528" spans="1:21" x14ac:dyDescent="0.25">
      <c r="A9528" s="156" t="s">
        <v>21583</v>
      </c>
      <c r="B9528" s="156" t="s">
        <v>321</v>
      </c>
      <c r="C9528" s="223">
        <v>-1.9201194047927856</v>
      </c>
      <c r="D9528" s="221">
        <v>-0.61977404356002808</v>
      </c>
      <c r="E9528" s="221">
        <v>3.8299720287322998</v>
      </c>
      <c r="F9528" s="221">
        <v>6.164085865020752</v>
      </c>
      <c r="G9528" s="221">
        <v>15.221602439880371</v>
      </c>
      <c r="H9528" s="221">
        <v>5.9788870811462402</v>
      </c>
      <c r="I9528" s="221">
        <v>-1.4818755388259888</v>
      </c>
      <c r="J9528" s="221">
        <v>-1.9076732397079468</v>
      </c>
      <c r="K9528" s="180">
        <v>1399.52490234375</v>
      </c>
      <c r="L9528" s="181">
        <v>608.7933349609375</v>
      </c>
      <c r="M9528" s="181">
        <v>960.67388916015625</v>
      </c>
      <c r="N9528" s="181">
        <v>623.78826904296875</v>
      </c>
      <c r="O9528" s="181">
        <v>1655.4381103515625</v>
      </c>
      <c r="P9528" s="181">
        <v>1261.57177734375</v>
      </c>
      <c r="Q9528" s="181">
        <v>398.86459350585937</v>
      </c>
      <c r="R9528" s="181">
        <v>1069.636962890625</v>
      </c>
      <c r="S9528" s="226">
        <f t="shared" si="446"/>
        <v>7978.2918395996094</v>
      </c>
      <c r="T9528" s="181">
        <f t="shared" si="444"/>
        <v>34569.499833176815</v>
      </c>
      <c r="U9528" s="226">
        <f t="shared" si="445"/>
        <v>2267.9772472500513</v>
      </c>
    </row>
    <row r="9529" spans="1:21" x14ac:dyDescent="0.25">
      <c r="A9529" s="156" t="s">
        <v>18788</v>
      </c>
      <c r="B9529" s="156" t="s">
        <v>321</v>
      </c>
      <c r="C9529" s="223">
        <v>-0.59992510080337524</v>
      </c>
      <c r="D9529" s="221">
        <v>0.36758434772491455</v>
      </c>
      <c r="E9529" s="221">
        <v>-7.8160446137189865E-3</v>
      </c>
      <c r="F9529" s="221">
        <v>3.3427441120147705</v>
      </c>
      <c r="G9529" s="221">
        <v>7.5115852355957031</v>
      </c>
      <c r="H9529" s="221">
        <v>1.9571079015731812</v>
      </c>
      <c r="I9529" s="221">
        <v>-0.49451732635498047</v>
      </c>
      <c r="J9529" s="221">
        <v>-0.9203149676322937</v>
      </c>
      <c r="K9529" s="180">
        <v>4.0437617301940918</v>
      </c>
      <c r="L9529" s="181">
        <v>1.2497961521148682</v>
      </c>
      <c r="M9529" s="181">
        <v>0.85213375091552734</v>
      </c>
      <c r="N9529" s="181">
        <v>0.75400924682617188</v>
      </c>
      <c r="O9529" s="181">
        <v>3.5324816703796387</v>
      </c>
      <c r="P9529" s="181">
        <v>4.8390865325927734</v>
      </c>
      <c r="Q9529" s="181">
        <v>1.2188094854354858</v>
      </c>
      <c r="R9529" s="181">
        <v>3.7597172260284424</v>
      </c>
      <c r="S9529" s="226">
        <f t="shared" si="446"/>
        <v>20.249795794487</v>
      </c>
      <c r="T9529" s="181">
        <f t="shared" si="444"/>
        <v>32.489556198888835</v>
      </c>
      <c r="U9529" s="226">
        <f t="shared" si="445"/>
        <v>2.1315198249300296</v>
      </c>
    </row>
    <row r="9530" spans="1:21" x14ac:dyDescent="0.25">
      <c r="A9530" s="156" t="s">
        <v>21584</v>
      </c>
      <c r="B9530" s="156" t="s">
        <v>321</v>
      </c>
      <c r="C9530" s="223">
        <v>0.16271629929542542</v>
      </c>
      <c r="D9530" s="221">
        <v>-6.6516857147216797</v>
      </c>
      <c r="E9530" s="221">
        <v>-0.11271081864833832</v>
      </c>
      <c r="F9530" s="221">
        <v>10.04035472869873</v>
      </c>
      <c r="G9530" s="221">
        <v>14.702005386352539</v>
      </c>
      <c r="H9530" s="221">
        <v>9.2312021255493164</v>
      </c>
      <c r="I9530" s="221">
        <v>9.4516010284423828</v>
      </c>
      <c r="J9530" s="221">
        <v>-1.0252097845077515</v>
      </c>
      <c r="K9530" s="180">
        <v>2517</v>
      </c>
      <c r="L9530" s="181">
        <v>805</v>
      </c>
      <c r="M9530" s="181">
        <v>847</v>
      </c>
      <c r="N9530" s="181">
        <v>882</v>
      </c>
      <c r="O9530" s="181">
        <v>3063</v>
      </c>
      <c r="P9530" s="181">
        <v>2405</v>
      </c>
      <c r="Q9530" s="181">
        <v>621</v>
      </c>
      <c r="R9530" s="181">
        <v>1548</v>
      </c>
      <c r="S9530" s="226">
        <f t="shared" si="446"/>
        <v>12688</v>
      </c>
      <c r="T9530" s="181">
        <f t="shared" si="444"/>
        <v>75330.779834881425</v>
      </c>
      <c r="U9530" s="226">
        <f t="shared" si="445"/>
        <v>4942.1743301923179</v>
      </c>
    </row>
    <row r="9531" spans="1:21" x14ac:dyDescent="0.25">
      <c r="A9531" s="156" t="s">
        <v>21585</v>
      </c>
      <c r="B9531" s="156" t="s">
        <v>321</v>
      </c>
      <c r="C9531" s="223">
        <v>-1.203569769859314</v>
      </c>
      <c r="D9531" s="221">
        <v>-0.23606030642986298</v>
      </c>
      <c r="E9531" s="221">
        <v>1.4836118221282959</v>
      </c>
      <c r="F9531" s="221">
        <v>2.7390997409820557</v>
      </c>
      <c r="G9531" s="221">
        <v>11.862298011779785</v>
      </c>
      <c r="H9531" s="221">
        <v>2.8029370307922363</v>
      </c>
      <c r="I9531" s="221">
        <v>4.9578213691711426</v>
      </c>
      <c r="J9531" s="221">
        <v>-1.5239596366882324</v>
      </c>
      <c r="K9531" s="180">
        <v>879.81854248046875</v>
      </c>
      <c r="L9531" s="181">
        <v>294.5115966796875</v>
      </c>
      <c r="M9531" s="181">
        <v>265.71078491210937</v>
      </c>
      <c r="N9531" s="181">
        <v>288.0081787109375</v>
      </c>
      <c r="O9531" s="181">
        <v>1007.099609375</v>
      </c>
      <c r="P9531" s="181">
        <v>963.433837890625</v>
      </c>
      <c r="Q9531" s="181">
        <v>263.8526611328125</v>
      </c>
      <c r="R9531" s="181">
        <v>565.7967529296875</v>
      </c>
      <c r="S9531" s="226">
        <f t="shared" si="446"/>
        <v>4528.2319641113281</v>
      </c>
      <c r="T9531" s="181">
        <f t="shared" si="444"/>
        <v>15147.492313557907</v>
      </c>
      <c r="U9531" s="226">
        <f t="shared" si="445"/>
        <v>993.77104342927794</v>
      </c>
    </row>
    <row r="9532" spans="1:21" x14ac:dyDescent="0.25">
      <c r="A9532" s="156" t="s">
        <v>21586</v>
      </c>
      <c r="B9532" s="156" t="s">
        <v>321</v>
      </c>
      <c r="C9532" s="223">
        <v>-1.078136682510376</v>
      </c>
      <c r="D9532" s="221">
        <v>-2.3543360233306885</v>
      </c>
      <c r="E9532" s="221">
        <v>14.316323280334473</v>
      </c>
      <c r="F9532" s="221">
        <v>12.720352172851562</v>
      </c>
      <c r="G9532" s="221">
        <v>21.28822135925293</v>
      </c>
      <c r="H9532" s="221">
        <v>4.0692548751831055</v>
      </c>
      <c r="I9532" s="221">
        <v>1.2571069002151489</v>
      </c>
      <c r="J9532" s="221">
        <v>-1.7102154493331909</v>
      </c>
      <c r="K9532" s="180">
        <v>1837</v>
      </c>
      <c r="L9532" s="181">
        <v>688</v>
      </c>
      <c r="M9532" s="181">
        <v>549</v>
      </c>
      <c r="N9532" s="181">
        <v>581</v>
      </c>
      <c r="O9532" s="181">
        <v>1984</v>
      </c>
      <c r="P9532" s="181">
        <v>2080</v>
      </c>
      <c r="Q9532" s="181">
        <v>638</v>
      </c>
      <c r="R9532" s="181">
        <v>1726</v>
      </c>
      <c r="S9532" s="226">
        <f t="shared" si="446"/>
        <v>10083</v>
      </c>
      <c r="T9532" s="181">
        <f t="shared" si="444"/>
        <v>60199.949477434158</v>
      </c>
      <c r="U9532" s="226">
        <f t="shared" si="445"/>
        <v>3949.4964161845228</v>
      </c>
    </row>
    <row r="9533" spans="1:21" x14ac:dyDescent="0.25">
      <c r="A9533" s="156" t="s">
        <v>21587</v>
      </c>
      <c r="B9533" s="156" t="s">
        <v>321</v>
      </c>
      <c r="C9533" s="223">
        <v>-1.3974995613098145</v>
      </c>
      <c r="D9533" s="221">
        <v>2.315054178237915</v>
      </c>
      <c r="E9533" s="221">
        <v>-0.80539053678512573</v>
      </c>
      <c r="F9533" s="221">
        <v>2.6095225811004639</v>
      </c>
      <c r="G9533" s="221">
        <v>9.1016664505004883</v>
      </c>
      <c r="H9533" s="221">
        <v>1.1595333814620972</v>
      </c>
      <c r="I9533" s="221">
        <v>-1.2920917272567749</v>
      </c>
      <c r="J9533" s="221">
        <v>-1.7178894281387329</v>
      </c>
      <c r="K9533" s="180">
        <v>924.8758544921875</v>
      </c>
      <c r="L9533" s="181">
        <v>277.90530395507812</v>
      </c>
      <c r="M9533" s="181">
        <v>277.02023315429687</v>
      </c>
      <c r="N9533" s="181">
        <v>320.38763427734375</v>
      </c>
      <c r="O9533" s="181">
        <v>1118.259033203125</v>
      </c>
      <c r="P9533" s="181">
        <v>962.490478515625</v>
      </c>
      <c r="Q9533" s="181">
        <v>258.87673950195312</v>
      </c>
      <c r="R9533" s="181">
        <v>667.32672119140625</v>
      </c>
      <c r="S9533" s="226">
        <f t="shared" si="446"/>
        <v>4807.1419982910156</v>
      </c>
      <c r="T9533" s="181">
        <f t="shared" si="444"/>
        <v>9776.976077941823</v>
      </c>
      <c r="U9533" s="226">
        <f t="shared" si="445"/>
        <v>641.43130212139931</v>
      </c>
    </row>
    <row r="9534" spans="1:21" x14ac:dyDescent="0.25">
      <c r="A9534" s="156" t="s">
        <v>18811</v>
      </c>
      <c r="B9534" s="156" t="s">
        <v>321</v>
      </c>
      <c r="C9534" s="223">
        <v>-1.7778829336166382</v>
      </c>
      <c r="D9534" s="221">
        <v>-0.81037348508834839</v>
      </c>
      <c r="E9534" s="221">
        <v>-1.1857739686965942</v>
      </c>
      <c r="F9534" s="221">
        <v>17.288496017456055</v>
      </c>
      <c r="G9534" s="221">
        <v>12.610719680786133</v>
      </c>
      <c r="H9534" s="221">
        <v>1.2856464385986328</v>
      </c>
      <c r="I9534" s="221">
        <v>-1.6724750995635986</v>
      </c>
      <c r="J9534" s="221">
        <v>-2.0982730388641357</v>
      </c>
      <c r="K9534" s="180">
        <v>711.51531982421875</v>
      </c>
      <c r="L9534" s="181">
        <v>267.7113037109375</v>
      </c>
      <c r="M9534" s="181">
        <v>238.29248046875</v>
      </c>
      <c r="N9534" s="181">
        <v>248.79920959472656</v>
      </c>
      <c r="O9534" s="181">
        <v>887.60797119140625</v>
      </c>
      <c r="P9534" s="181">
        <v>986.37115478515625</v>
      </c>
      <c r="Q9534" s="181">
        <v>313.94088745117187</v>
      </c>
      <c r="R9534" s="181">
        <v>781.27996826171875</v>
      </c>
      <c r="S9534" s="226">
        <f t="shared" si="446"/>
        <v>4435.5182952880859</v>
      </c>
      <c r="T9534" s="181">
        <f t="shared" si="444"/>
        <v>12833.968900847518</v>
      </c>
      <c r="U9534" s="226">
        <f t="shared" si="445"/>
        <v>841.98931426547267</v>
      </c>
    </row>
    <row r="9535" spans="1:21" x14ac:dyDescent="0.25">
      <c r="A9535" s="156" t="s">
        <v>21588</v>
      </c>
      <c r="B9535" s="156" t="s">
        <v>321</v>
      </c>
      <c r="C9535" s="223">
        <v>-1.7858226299285889</v>
      </c>
      <c r="D9535" s="221">
        <v>-0.81831324100494385</v>
      </c>
      <c r="E9535" s="221">
        <v>-1.1937135457992554</v>
      </c>
      <c r="F9535" s="221">
        <v>2.1568467617034912</v>
      </c>
      <c r="G9535" s="221">
        <v>12.30486011505127</v>
      </c>
      <c r="H9535" s="221">
        <v>6.2142748832702637</v>
      </c>
      <c r="I9535" s="221">
        <v>-1.6804147958755493</v>
      </c>
      <c r="J9535" s="221">
        <v>-2.1062126159667969</v>
      </c>
      <c r="K9535" s="180">
        <v>224.62332153320312</v>
      </c>
      <c r="L9535" s="181">
        <v>69.035606384277344</v>
      </c>
      <c r="M9535" s="181">
        <v>59.890964508056641</v>
      </c>
      <c r="N9535" s="181">
        <v>73.929924011230469</v>
      </c>
      <c r="O9535" s="181">
        <v>288.12060546875</v>
      </c>
      <c r="P9535" s="181">
        <v>231.06320190429687</v>
      </c>
      <c r="Q9535" s="181">
        <v>63.754898071289063</v>
      </c>
      <c r="R9535" s="181">
        <v>171.68743896484375</v>
      </c>
      <c r="S9535" s="226">
        <f t="shared" si="446"/>
        <v>1182.1059608459473</v>
      </c>
      <c r="T9535" s="181">
        <f t="shared" si="444"/>
        <v>4142.7617746029864</v>
      </c>
      <c r="U9535" s="226">
        <f t="shared" si="445"/>
        <v>271.79130421087694</v>
      </c>
    </row>
    <row r="9536" spans="1:21" x14ac:dyDescent="0.25">
      <c r="A9536" s="156" t="s">
        <v>21589</v>
      </c>
      <c r="B9536" s="156" t="s">
        <v>321</v>
      </c>
      <c r="C9536" s="223">
        <v>0.63013362884521484</v>
      </c>
      <c r="D9536" s="221">
        <v>1.5976428985595703</v>
      </c>
      <c r="E9536" s="221">
        <v>3.1214714050292969</v>
      </c>
      <c r="F9536" s="221">
        <v>9.3379325866699219</v>
      </c>
      <c r="G9536" s="221">
        <v>12.531964302062988</v>
      </c>
      <c r="H9536" s="221">
        <v>15.625335693359375</v>
      </c>
      <c r="I9536" s="221">
        <v>7.6397008895874023</v>
      </c>
      <c r="J9536" s="221">
        <v>0.309743732213974</v>
      </c>
      <c r="K9536" s="180">
        <v>1613</v>
      </c>
      <c r="L9536" s="181">
        <v>820</v>
      </c>
      <c r="M9536" s="181">
        <v>1281</v>
      </c>
      <c r="N9536" s="181">
        <v>887</v>
      </c>
      <c r="O9536" s="181">
        <v>2527</v>
      </c>
      <c r="P9536" s="181">
        <v>1703</v>
      </c>
      <c r="Q9536" s="181">
        <v>545</v>
      </c>
      <c r="R9536" s="181">
        <v>1404</v>
      </c>
      <c r="S9536" s="226">
        <f t="shared" si="446"/>
        <v>10780</v>
      </c>
      <c r="T9536" s="181">
        <f t="shared" si="444"/>
        <v>77484.56145632267</v>
      </c>
      <c r="U9536" s="226">
        <f t="shared" si="445"/>
        <v>5083.4759902263495</v>
      </c>
    </row>
    <row r="9537" spans="1:21" x14ac:dyDescent="0.25">
      <c r="A9537" s="156" t="s">
        <v>21590</v>
      </c>
      <c r="B9537" s="156" t="s">
        <v>321</v>
      </c>
      <c r="C9537" s="223">
        <v>-2.4739925861358643</v>
      </c>
      <c r="D9537" s="221">
        <v>-2.0252954959869385</v>
      </c>
      <c r="E9537" s="221">
        <v>4.671727180480957</v>
      </c>
      <c r="F9537" s="221">
        <v>2.6433346271514893</v>
      </c>
      <c r="G9537" s="221">
        <v>8.5543813705444336</v>
      </c>
      <c r="H9537" s="221">
        <v>3.188312292098999</v>
      </c>
      <c r="I9537" s="221">
        <v>3.4275717735290527</v>
      </c>
      <c r="J9537" s="221">
        <v>-1.6197247505187988</v>
      </c>
      <c r="K9537" s="180">
        <v>1934</v>
      </c>
      <c r="L9537" s="181">
        <v>549</v>
      </c>
      <c r="M9537" s="181">
        <v>580</v>
      </c>
      <c r="N9537" s="181">
        <v>580</v>
      </c>
      <c r="O9537" s="181">
        <v>2064</v>
      </c>
      <c r="P9537" s="181">
        <v>1949</v>
      </c>
      <c r="Q9537" s="181">
        <v>581</v>
      </c>
      <c r="R9537" s="181">
        <v>1402</v>
      </c>
      <c r="S9537" s="226">
        <f t="shared" si="446"/>
        <v>9639</v>
      </c>
      <c r="T9537" s="181">
        <f t="shared" si="444"/>
        <v>21936.975865840912</v>
      </c>
      <c r="U9537" s="226">
        <f t="shared" si="445"/>
        <v>1439.2039913013864</v>
      </c>
    </row>
    <row r="9538" spans="1:21" x14ac:dyDescent="0.25">
      <c r="A9538" s="156" t="s">
        <v>18789</v>
      </c>
      <c r="B9538" s="156" t="s">
        <v>321</v>
      </c>
      <c r="C9538" s="223">
        <v>4.6168622970581055</v>
      </c>
      <c r="D9538" s="221">
        <v>27.651897430419922</v>
      </c>
      <c r="E9538" s="221">
        <v>11.378415107727051</v>
      </c>
      <c r="F9538" s="221">
        <v>16.409612655639648</v>
      </c>
      <c r="G9538" s="221">
        <v>26.352413177490234</v>
      </c>
      <c r="H9538" s="221">
        <v>16.601400375366211</v>
      </c>
      <c r="I9538" s="221">
        <v>3.6474180221557617</v>
      </c>
      <c r="J9538" s="221">
        <v>3.2216203212738037</v>
      </c>
      <c r="K9538" s="180">
        <v>633.0087890625</v>
      </c>
      <c r="L9538" s="181">
        <v>98.446151733398438</v>
      </c>
      <c r="M9538" s="181">
        <v>534.5626220703125</v>
      </c>
      <c r="N9538" s="181">
        <v>907.67352294921875</v>
      </c>
      <c r="O9538" s="181">
        <v>2267.21484375</v>
      </c>
      <c r="P9538" s="181">
        <v>826.94769287109375</v>
      </c>
      <c r="Q9538" s="181">
        <v>229.37953186035156</v>
      </c>
      <c r="R9538" s="181">
        <v>640.88446044921875</v>
      </c>
      <c r="S9538" s="226">
        <f t="shared" si="446"/>
        <v>6138.1176147460937</v>
      </c>
      <c r="T9538" s="181">
        <f t="shared" si="444"/>
        <v>102998.18514971837</v>
      </c>
      <c r="U9538" s="226">
        <f t="shared" si="445"/>
        <v>6757.3306398671884</v>
      </c>
    </row>
    <row r="9539" spans="1:21" x14ac:dyDescent="0.25">
      <c r="A9539" s="156" t="s">
        <v>18790</v>
      </c>
      <c r="B9539" s="156" t="s">
        <v>321</v>
      </c>
      <c r="C9539" s="223">
        <v>-0.29574510455131531</v>
      </c>
      <c r="D9539" s="221">
        <v>4.3896551132202148</v>
      </c>
      <c r="E9539" s="221">
        <v>1.1096446514129639</v>
      </c>
      <c r="F9539" s="221">
        <v>4.7182354927062988</v>
      </c>
      <c r="G9539" s="221">
        <v>11.107873916625977</v>
      </c>
      <c r="H9539" s="221">
        <v>11.106894493103027</v>
      </c>
      <c r="I9539" s="221">
        <v>0.88097459077835083</v>
      </c>
      <c r="J9539" s="221">
        <v>0.45517683029174805</v>
      </c>
      <c r="K9539" s="180">
        <v>713.86480712890625</v>
      </c>
      <c r="L9539" s="181">
        <v>358.35824584960937</v>
      </c>
      <c r="M9539" s="181">
        <v>287.06680297851562</v>
      </c>
      <c r="N9539" s="181">
        <v>259.97607421875</v>
      </c>
      <c r="O9539" s="181">
        <v>971.4644775390625</v>
      </c>
      <c r="P9539" s="181">
        <v>637.82061767578125</v>
      </c>
      <c r="Q9539" s="181">
        <v>158.74224853515625</v>
      </c>
      <c r="R9539" s="181">
        <v>402.55892944335937</v>
      </c>
      <c r="S9539" s="226">
        <f t="shared" si="446"/>
        <v>3789.8522033691406</v>
      </c>
      <c r="T9539" s="181">
        <f t="shared" si="444"/>
        <v>21105.312189382905</v>
      </c>
      <c r="U9539" s="226">
        <f t="shared" si="445"/>
        <v>1384.6416081406999</v>
      </c>
    </row>
    <row r="9540" spans="1:21" x14ac:dyDescent="0.25">
      <c r="A9540" s="156" t="s">
        <v>18791</v>
      </c>
      <c r="B9540" s="156" t="s">
        <v>321</v>
      </c>
      <c r="C9540" s="223">
        <v>0.84676480293273926</v>
      </c>
      <c r="D9540" s="221">
        <v>1.8142740726470947</v>
      </c>
      <c r="E9540" s="221">
        <v>1.4388737678527832</v>
      </c>
      <c r="F9540" s="221">
        <v>12.404304504394531</v>
      </c>
      <c r="G9540" s="221">
        <v>14.181428909301758</v>
      </c>
      <c r="H9540" s="221">
        <v>3.820357084274292</v>
      </c>
      <c r="I9540" s="221">
        <v>0.95217251777648926</v>
      </c>
      <c r="J9540" s="221">
        <v>0.52637481689453125</v>
      </c>
      <c r="K9540" s="180">
        <v>801.4593505859375</v>
      </c>
      <c r="L9540" s="181">
        <v>195.02824401855469</v>
      </c>
      <c r="M9540" s="181">
        <v>507.4615478515625</v>
      </c>
      <c r="N9540" s="181">
        <v>793.697021484375</v>
      </c>
      <c r="O9540" s="181">
        <v>1965.8070068359375</v>
      </c>
      <c r="P9540" s="181">
        <v>951.854248046875</v>
      </c>
      <c r="Q9540" s="181">
        <v>280.41372680664062</v>
      </c>
      <c r="R9540" s="181">
        <v>1030.44775390625</v>
      </c>
      <c r="S9540" s="226">
        <f t="shared" si="446"/>
        <v>6526.1688995361328</v>
      </c>
      <c r="T9540" s="181">
        <f t="shared" si="444"/>
        <v>43931.694332362931</v>
      </c>
      <c r="U9540" s="226">
        <f t="shared" si="445"/>
        <v>2882.1962614374033</v>
      </c>
    </row>
    <row r="9541" spans="1:21" x14ac:dyDescent="0.25">
      <c r="A9541" s="156" t="s">
        <v>21591</v>
      </c>
      <c r="B9541" s="156" t="s">
        <v>321</v>
      </c>
      <c r="C9541" s="223">
        <v>-0.31892278790473938</v>
      </c>
      <c r="D9541" s="221">
        <v>-4.7483552247285843E-2</v>
      </c>
      <c r="E9541" s="221">
        <v>16.78923225402832</v>
      </c>
      <c r="F9541" s="221">
        <v>3.2791008949279785</v>
      </c>
      <c r="G9541" s="221">
        <v>17.708948135375977</v>
      </c>
      <c r="H9541" s="221">
        <v>5.1763391494750977</v>
      </c>
      <c r="I9541" s="221">
        <v>-0.55816036462783813</v>
      </c>
      <c r="J9541" s="221">
        <v>-0.98395806550979614</v>
      </c>
      <c r="K9541" s="180">
        <v>2034</v>
      </c>
      <c r="L9541" s="181">
        <v>691</v>
      </c>
      <c r="M9541" s="181">
        <v>736</v>
      </c>
      <c r="N9541" s="181">
        <v>748</v>
      </c>
      <c r="O9541" s="181">
        <v>2573</v>
      </c>
      <c r="P9541" s="181">
        <v>1941</v>
      </c>
      <c r="Q9541" s="181">
        <v>541</v>
      </c>
      <c r="R9541" s="181">
        <v>1223</v>
      </c>
      <c r="S9541" s="226">
        <f t="shared" si="446"/>
        <v>10487</v>
      </c>
      <c r="T9541" s="181">
        <f t="shared" ref="T9541:T9604" si="447">SUMPRODUCT(C9541:J9541,K9541:R9541)</f>
        <v>68235.194693241268</v>
      </c>
      <c r="U9541" s="226">
        <f t="shared" ref="U9541:U9604" si="448">(T9541/$T$10045)*$S$10045</f>
        <v>4476.6591872245526</v>
      </c>
    </row>
    <row r="9542" spans="1:21" x14ac:dyDescent="0.25">
      <c r="A9542" s="156" t="s">
        <v>18797</v>
      </c>
      <c r="B9542" s="156" t="s">
        <v>321</v>
      </c>
      <c r="C9542" s="223">
        <v>2.8224766254425049E-2</v>
      </c>
      <c r="D9542" s="221">
        <v>-4.9266438484191895</v>
      </c>
      <c r="E9542" s="221">
        <v>1.1141870021820068</v>
      </c>
      <c r="F9542" s="221">
        <v>2.9315485954284668</v>
      </c>
      <c r="G9542" s="221">
        <v>10.179543495178223</v>
      </c>
      <c r="H9542" s="221">
        <v>3.9325754642486572</v>
      </c>
      <c r="I9542" s="221">
        <v>-0.90571290254592896</v>
      </c>
      <c r="J9542" s="221">
        <v>-1.3315105438232422</v>
      </c>
      <c r="K9542" s="180">
        <v>1775.4464111328125</v>
      </c>
      <c r="L9542" s="181">
        <v>583.8582763671875</v>
      </c>
      <c r="M9542" s="181">
        <v>504.28643798828125</v>
      </c>
      <c r="N9542" s="181">
        <v>555.01348876953125</v>
      </c>
      <c r="O9542" s="181">
        <v>2160.375</v>
      </c>
      <c r="P9542" s="181">
        <v>1855.0181884765625</v>
      </c>
      <c r="Q9542" s="181">
        <v>544.0723876953125</v>
      </c>
      <c r="R9542" s="181">
        <v>1376.5926513671875</v>
      </c>
      <c r="S9542" s="226">
        <f t="shared" ref="S9542:S9605" si="449">SUM(K9542:R9542)</f>
        <v>9354.662841796875</v>
      </c>
      <c r="T9542" s="181">
        <f t="shared" si="447"/>
        <v>26323.47746320178</v>
      </c>
      <c r="U9542" s="226">
        <f t="shared" si="448"/>
        <v>1726.9861653521882</v>
      </c>
    </row>
    <row r="9543" spans="1:21" x14ac:dyDescent="0.25">
      <c r="A9543" s="156" t="s">
        <v>21592</v>
      </c>
      <c r="B9543" s="156" t="s">
        <v>321</v>
      </c>
      <c r="C9543" s="223">
        <v>0.15466603636741638</v>
      </c>
      <c r="D9543" s="221">
        <v>-0.23054283857345581</v>
      </c>
      <c r="E9543" s="221">
        <v>2.4242849349975586</v>
      </c>
      <c r="F9543" s="221">
        <v>11.82537841796875</v>
      </c>
      <c r="G9543" s="221">
        <v>17.061008453369141</v>
      </c>
      <c r="H9543" s="221">
        <v>6.1071581840515137</v>
      </c>
      <c r="I9543" s="221">
        <v>-1.0926444530487061</v>
      </c>
      <c r="J9543" s="221">
        <v>-1.5184420347213745</v>
      </c>
      <c r="K9543" s="180">
        <v>2332</v>
      </c>
      <c r="L9543" s="181">
        <v>778</v>
      </c>
      <c r="M9543" s="181">
        <v>716</v>
      </c>
      <c r="N9543" s="181">
        <v>789</v>
      </c>
      <c r="O9543" s="181">
        <v>2703</v>
      </c>
      <c r="P9543" s="181">
        <v>2394</v>
      </c>
      <c r="Q9543" s="181">
        <v>649</v>
      </c>
      <c r="R9543" s="181">
        <v>1603</v>
      </c>
      <c r="S9543" s="226">
        <f t="shared" si="449"/>
        <v>11964</v>
      </c>
      <c r="T9543" s="181">
        <f t="shared" si="447"/>
        <v>68840.584164023399</v>
      </c>
      <c r="U9543" s="226">
        <f t="shared" si="448"/>
        <v>4516.3765551958686</v>
      </c>
    </row>
    <row r="9544" spans="1:21" x14ac:dyDescent="0.25">
      <c r="A9544" s="156" t="s">
        <v>21593</v>
      </c>
      <c r="B9544" s="156" t="s">
        <v>321</v>
      </c>
      <c r="C9544" s="223">
        <v>-3.1210079193115234</v>
      </c>
      <c r="D9544" s="221">
        <v>-2.1534984111785889</v>
      </c>
      <c r="E9544" s="221">
        <v>-2.5288989543914795</v>
      </c>
      <c r="F9544" s="221">
        <v>0.82166117429733276</v>
      </c>
      <c r="G9544" s="221">
        <v>4.990501880645752</v>
      </c>
      <c r="H9544" s="221">
        <v>2.7615375518798828</v>
      </c>
      <c r="I9544" s="221">
        <v>-3.0156002044677734</v>
      </c>
      <c r="J9544" s="221">
        <v>-3.4413979053497314</v>
      </c>
      <c r="K9544" s="180">
        <v>334.212890625</v>
      </c>
      <c r="L9544" s="181">
        <v>104.92729949951172</v>
      </c>
      <c r="M9544" s="181">
        <v>174.29591369628906</v>
      </c>
      <c r="N9544" s="181">
        <v>279.22320556640625</v>
      </c>
      <c r="O9544" s="181">
        <v>581.76361083984375</v>
      </c>
      <c r="P9544" s="181">
        <v>361.02764892578125</v>
      </c>
      <c r="Q9544" s="181">
        <v>100.26387023925781</v>
      </c>
      <c r="R9544" s="181">
        <v>305.84365844726562</v>
      </c>
      <c r="S9544" s="226">
        <f t="shared" si="449"/>
        <v>2241.5580978393555</v>
      </c>
      <c r="T9544" s="181">
        <f t="shared" si="447"/>
        <v>1065.0065925612271</v>
      </c>
      <c r="U9544" s="226">
        <f t="shared" si="448"/>
        <v>69.871150342246679</v>
      </c>
    </row>
    <row r="9545" spans="1:21" x14ac:dyDescent="0.25">
      <c r="A9545" s="156" t="s">
        <v>21594</v>
      </c>
      <c r="B9545" s="156" t="s">
        <v>321</v>
      </c>
      <c r="C9545" s="223">
        <v>-2.8443431854248047</v>
      </c>
      <c r="D9545" s="221">
        <v>-1.8768337965011597</v>
      </c>
      <c r="E9545" s="221">
        <v>-2.2522342205047607</v>
      </c>
      <c r="F9545" s="221">
        <v>1.0983260869979858</v>
      </c>
      <c r="G9545" s="221">
        <v>5.2671670913696289</v>
      </c>
      <c r="H9545" s="221">
        <v>-0.28731021285057068</v>
      </c>
      <c r="I9545" s="221">
        <v>-2.7389354705810547</v>
      </c>
      <c r="J9545" s="221">
        <v>-3.1647329330444336</v>
      </c>
      <c r="K9545" s="180">
        <v>60.205608367919922</v>
      </c>
      <c r="L9545" s="181">
        <v>13.960219383239746</v>
      </c>
      <c r="M9545" s="181">
        <v>14.479829788208008</v>
      </c>
      <c r="N9545" s="181">
        <v>24.387083053588867</v>
      </c>
      <c r="O9545" s="181">
        <v>80.9207763671875</v>
      </c>
      <c r="P9545" s="181">
        <v>58.47357177734375</v>
      </c>
      <c r="Q9545" s="181">
        <v>16.419712066650391</v>
      </c>
      <c r="R9545" s="181">
        <v>45.795059204101563</v>
      </c>
      <c r="S9545" s="226">
        <f t="shared" si="449"/>
        <v>314.64186000823975</v>
      </c>
      <c r="T9545" s="181">
        <f t="shared" si="447"/>
        <v>16.24811002260742</v>
      </c>
      <c r="U9545" s="226">
        <f t="shared" si="448"/>
        <v>1.0659785076416806</v>
      </c>
    </row>
    <row r="9546" spans="1:21" x14ac:dyDescent="0.25">
      <c r="A9546" s="156" t="s">
        <v>21595</v>
      </c>
      <c r="B9546" s="156" t="s">
        <v>321</v>
      </c>
      <c r="C9546" s="223">
        <v>-1.3391604423522949</v>
      </c>
      <c r="D9546" s="221">
        <v>-0.37165114283561707</v>
      </c>
      <c r="E9546" s="221">
        <v>-0.74705153703689575</v>
      </c>
      <c r="F9546" s="221">
        <v>2.6035087108612061</v>
      </c>
      <c r="G9546" s="221">
        <v>6.7723493576049805</v>
      </c>
      <c r="H9546" s="221">
        <v>1.2178725004196167</v>
      </c>
      <c r="I9546" s="221">
        <v>-1.2337526082992554</v>
      </c>
      <c r="J9546" s="221">
        <v>-1.6595503091812134</v>
      </c>
      <c r="K9546" s="180">
        <v>21.72624397277832</v>
      </c>
      <c r="L9546" s="181">
        <v>5.9174857139587402</v>
      </c>
      <c r="M9546" s="181">
        <v>5.442359447479248</v>
      </c>
      <c r="N9546" s="181">
        <v>8.4658918380737305</v>
      </c>
      <c r="O9546" s="181">
        <v>29.328269958496094</v>
      </c>
      <c r="P9546" s="181">
        <v>25.354482650756836</v>
      </c>
      <c r="Q9546" s="181">
        <v>8.422698974609375</v>
      </c>
      <c r="R9546" s="181">
        <v>24.317842483520508</v>
      </c>
      <c r="S9546" s="226">
        <f t="shared" si="449"/>
        <v>128.97527503967285</v>
      </c>
      <c r="T9546" s="181">
        <f t="shared" si="447"/>
        <v>165.43274089256039</v>
      </c>
      <c r="U9546" s="226">
        <f t="shared" si="448"/>
        <v>10.853431322557286</v>
      </c>
    </row>
    <row r="9547" spans="1:21" x14ac:dyDescent="0.25">
      <c r="A9547" s="156" t="s">
        <v>21246</v>
      </c>
      <c r="B9547" s="156" t="s">
        <v>324</v>
      </c>
      <c r="C9547" s="223">
        <v>1.0187873840332031</v>
      </c>
      <c r="D9547" s="221">
        <v>1.9862966537475586</v>
      </c>
      <c r="E9547" s="221">
        <v>1.6108963489532471</v>
      </c>
      <c r="F9547" s="221">
        <v>50.285411834716797</v>
      </c>
      <c r="G9547" s="221">
        <v>9.1302967071533203</v>
      </c>
      <c r="H9547" s="221">
        <v>3.5758202075958252</v>
      </c>
      <c r="I9547" s="221">
        <v>1.1241950988769531</v>
      </c>
      <c r="J9547" s="221">
        <v>0.69839739799499512</v>
      </c>
      <c r="K9547" s="180">
        <v>28.029253005981445</v>
      </c>
      <c r="L9547" s="181">
        <v>10.16362476348877</v>
      </c>
      <c r="M9547" s="181">
        <v>8.834650993347168</v>
      </c>
      <c r="N9547" s="181">
        <v>9.325465202331543</v>
      </c>
      <c r="O9547" s="181">
        <v>27.583744049072266</v>
      </c>
      <c r="P9547" s="181">
        <v>25.378856658935547</v>
      </c>
      <c r="Q9547" s="181">
        <v>5.4744634628295898</v>
      </c>
      <c r="R9547" s="181">
        <v>13.591771125793457</v>
      </c>
      <c r="S9547" s="226">
        <f t="shared" si="449"/>
        <v>128.38182926177979</v>
      </c>
      <c r="T9547" s="181">
        <f t="shared" si="447"/>
        <v>890.1552070142493</v>
      </c>
      <c r="U9547" s="226">
        <f t="shared" si="448"/>
        <v>58.399796519241434</v>
      </c>
    </row>
    <row r="9548" spans="1:21" x14ac:dyDescent="0.25">
      <c r="A9548" s="156" t="s">
        <v>21596</v>
      </c>
      <c r="B9548" s="156" t="s">
        <v>324</v>
      </c>
      <c r="C9548" s="223">
        <v>3.3161571025848389</v>
      </c>
      <c r="D9548" s="221">
        <v>4.2836661338806152</v>
      </c>
      <c r="E9548" s="221">
        <v>3.9082660675048828</v>
      </c>
      <c r="F9548" s="221">
        <v>7.2588257789611816</v>
      </c>
      <c r="G9548" s="221">
        <v>26.783884048461914</v>
      </c>
      <c r="H9548" s="221">
        <v>24.676904678344727</v>
      </c>
      <c r="I9548" s="221">
        <v>34.706310272216797</v>
      </c>
      <c r="J9548" s="221">
        <v>2.9957671165466309</v>
      </c>
      <c r="K9548" s="180">
        <v>489.77777099609375</v>
      </c>
      <c r="L9548" s="181">
        <v>196.44444274902344</v>
      </c>
      <c r="M9548" s="181">
        <v>729.77777099609375</v>
      </c>
      <c r="N9548" s="181">
        <v>828.4444580078125</v>
      </c>
      <c r="O9548" s="181">
        <v>1421.3333740234375</v>
      </c>
      <c r="P9548" s="181">
        <v>777.77777099609375</v>
      </c>
      <c r="Q9548" s="181">
        <v>162.66667175292969</v>
      </c>
      <c r="R9548" s="181">
        <v>363.5555419921875</v>
      </c>
      <c r="S9548" s="226">
        <f t="shared" si="449"/>
        <v>4969.7778015136719</v>
      </c>
      <c r="T9548" s="181">
        <f t="shared" si="447"/>
        <v>75328.046046401374</v>
      </c>
      <c r="U9548" s="226">
        <f t="shared" si="448"/>
        <v>4941.994976423779</v>
      </c>
    </row>
    <row r="9549" spans="1:21" x14ac:dyDescent="0.25">
      <c r="A9549" s="156" t="s">
        <v>21597</v>
      </c>
      <c r="B9549" s="156" t="s">
        <v>324</v>
      </c>
      <c r="C9549" s="223">
        <v>2.9300792217254639</v>
      </c>
      <c r="D9549" s="221">
        <v>3.8975887298583984</v>
      </c>
      <c r="E9549" s="221">
        <v>3.5221884250640869</v>
      </c>
      <c r="F9549" s="221">
        <v>17.930305480957031</v>
      </c>
      <c r="G9549" s="221">
        <v>50.245731353759766</v>
      </c>
      <c r="H9549" s="221">
        <v>44.660415649414063</v>
      </c>
      <c r="I9549" s="221">
        <v>3.035487174987793</v>
      </c>
      <c r="J9549" s="221">
        <v>2.609689474105835</v>
      </c>
      <c r="K9549" s="180">
        <v>250.45027160644531</v>
      </c>
      <c r="L9549" s="181">
        <v>214.48483276367188</v>
      </c>
      <c r="M9549" s="181">
        <v>422.43048095703125</v>
      </c>
      <c r="N9549" s="181">
        <v>326.30465698242187</v>
      </c>
      <c r="O9549" s="181">
        <v>632.9918212890625</v>
      </c>
      <c r="P9549" s="181">
        <v>464.28118896484375</v>
      </c>
      <c r="Q9549" s="181">
        <v>113.12767028808594</v>
      </c>
      <c r="R9549" s="181">
        <v>237.37193298339844</v>
      </c>
      <c r="S9549" s="226">
        <f t="shared" si="449"/>
        <v>2661.4428558349609</v>
      </c>
      <c r="T9549" s="181">
        <f t="shared" si="447"/>
        <v>62411.427240031713</v>
      </c>
      <c r="U9549" s="226">
        <f t="shared" si="448"/>
        <v>4094.5833070153008</v>
      </c>
    </row>
    <row r="9550" spans="1:21" x14ac:dyDescent="0.25">
      <c r="A9550" s="156" t="s">
        <v>21598</v>
      </c>
      <c r="B9550" s="156" t="s">
        <v>324</v>
      </c>
      <c r="C9550" s="223">
        <v>2.5195260047912598</v>
      </c>
      <c r="D9550" s="221">
        <v>3.4870352745056152</v>
      </c>
      <c r="E9550" s="221">
        <v>38.811481475830078</v>
      </c>
      <c r="F9550" s="221">
        <v>71.914520263671875</v>
      </c>
      <c r="G9550" s="221">
        <v>187.95828247070312</v>
      </c>
      <c r="H9550" s="221">
        <v>20.712062835693359</v>
      </c>
      <c r="I9550" s="221">
        <v>2.6249337196350098</v>
      </c>
      <c r="J9550" s="221">
        <v>2.1991360187530518</v>
      </c>
      <c r="K9550" s="180">
        <v>76.542495727539062</v>
      </c>
      <c r="L9550" s="181">
        <v>102.34659576416016</v>
      </c>
      <c r="M9550" s="181">
        <v>104.95600128173828</v>
      </c>
      <c r="N9550" s="181">
        <v>102.63652801513672</v>
      </c>
      <c r="O9550" s="181">
        <v>208.75225830078125</v>
      </c>
      <c r="P9550" s="181">
        <v>162.07293701171875</v>
      </c>
      <c r="Q9550" s="181">
        <v>40.300785064697266</v>
      </c>
      <c r="R9550" s="181">
        <v>77.702232360839844</v>
      </c>
      <c r="S9550" s="226">
        <f t="shared" si="449"/>
        <v>875.30983352661133</v>
      </c>
      <c r="T9550" s="181">
        <f t="shared" si="447"/>
        <v>54874.53702638705</v>
      </c>
      <c r="U9550" s="226">
        <f t="shared" si="448"/>
        <v>3600.1157676509379</v>
      </c>
    </row>
    <row r="9551" spans="1:21" x14ac:dyDescent="0.25">
      <c r="A9551" s="156" t="s">
        <v>21599</v>
      </c>
      <c r="B9551" s="156" t="s">
        <v>324</v>
      </c>
      <c r="C9551" s="223">
        <v>2.2646803855895996</v>
      </c>
      <c r="D9551" s="221">
        <v>7.6658444404602051</v>
      </c>
      <c r="E9551" s="221">
        <v>3.7604119777679443</v>
      </c>
      <c r="F9551" s="221">
        <v>24.051143646240234</v>
      </c>
      <c r="G9551" s="221">
        <v>34.744926452636719</v>
      </c>
      <c r="H9551" s="221">
        <v>56.007999420166016</v>
      </c>
      <c r="I9551" s="221">
        <v>3.2737109661102295</v>
      </c>
      <c r="J9551" s="221">
        <v>2.8479132652282715</v>
      </c>
      <c r="K9551" s="180">
        <v>869.156494140625</v>
      </c>
      <c r="L9551" s="181">
        <v>321.23916625976562</v>
      </c>
      <c r="M9551" s="181">
        <v>651.19671630859375</v>
      </c>
      <c r="N9551" s="181">
        <v>791.36163330078125</v>
      </c>
      <c r="O9551" s="181">
        <v>1622.2913818359375</v>
      </c>
      <c r="P9551" s="181">
        <v>1016.02783203125</v>
      </c>
      <c r="Q9551" s="181">
        <v>190.46330261230469</v>
      </c>
      <c r="R9551" s="181">
        <v>480.18212890625</v>
      </c>
      <c r="S9551" s="226">
        <f t="shared" si="449"/>
        <v>5941.9186553955078</v>
      </c>
      <c r="T9551" s="181">
        <f t="shared" si="447"/>
        <v>141175.97122250492</v>
      </c>
      <c r="U9551" s="226">
        <f t="shared" si="448"/>
        <v>9262.0342248569177</v>
      </c>
    </row>
    <row r="9552" spans="1:21" x14ac:dyDescent="0.25">
      <c r="A9552" s="156" t="s">
        <v>21600</v>
      </c>
      <c r="B9552" s="156" t="s">
        <v>324</v>
      </c>
      <c r="C9552" s="223">
        <v>2.8014814853668213</v>
      </c>
      <c r="D9552" s="221">
        <v>3.7689907550811768</v>
      </c>
      <c r="E9552" s="221">
        <v>18.750951766967773</v>
      </c>
      <c r="F9552" s="221">
        <v>9.4801111221313477</v>
      </c>
      <c r="G9552" s="221">
        <v>39.230319976806641</v>
      </c>
      <c r="H9552" s="221">
        <v>66.712821960449219</v>
      </c>
      <c r="I9552" s="221">
        <v>51.374595642089844</v>
      </c>
      <c r="J9552" s="221">
        <v>4.1186141967773437</v>
      </c>
      <c r="K9552" s="180">
        <v>1260</v>
      </c>
      <c r="L9552" s="181">
        <v>346</v>
      </c>
      <c r="M9552" s="181">
        <v>686</v>
      </c>
      <c r="N9552" s="181">
        <v>1065</v>
      </c>
      <c r="O9552" s="181">
        <v>2002</v>
      </c>
      <c r="P9552" s="181">
        <v>1183</v>
      </c>
      <c r="Q9552" s="181">
        <v>204</v>
      </c>
      <c r="R9552" s="181">
        <v>554</v>
      </c>
      <c r="S9552" s="226">
        <f t="shared" si="449"/>
        <v>7300</v>
      </c>
      <c r="T9552" s="181">
        <f t="shared" si="447"/>
        <v>198015.90747880936</v>
      </c>
      <c r="U9552" s="226">
        <f t="shared" si="448"/>
        <v>12991.092579375643</v>
      </c>
    </row>
    <row r="9553" spans="1:21" x14ac:dyDescent="0.25">
      <c r="A9553" s="156" t="s">
        <v>21601</v>
      </c>
      <c r="B9553" s="156" t="s">
        <v>324</v>
      </c>
      <c r="C9553" s="223">
        <v>2.6939985752105713</v>
      </c>
      <c r="D9553" s="221">
        <v>3.6615080833435059</v>
      </c>
      <c r="E9553" s="221">
        <v>3.2861075401306152</v>
      </c>
      <c r="F9553" s="221">
        <v>6.6366677284240723</v>
      </c>
      <c r="G9553" s="221">
        <v>37.612808227539063</v>
      </c>
      <c r="H9553" s="221">
        <v>44.299190521240234</v>
      </c>
      <c r="I9553" s="221">
        <v>4.5922670364379883</v>
      </c>
      <c r="J9553" s="221">
        <v>2.3736085891723633</v>
      </c>
      <c r="K9553" s="180">
        <v>970</v>
      </c>
      <c r="L9553" s="181">
        <v>370</v>
      </c>
      <c r="M9553" s="181">
        <v>497</v>
      </c>
      <c r="N9553" s="181">
        <v>656</v>
      </c>
      <c r="O9553" s="181">
        <v>1436</v>
      </c>
      <c r="P9553" s="181">
        <v>1024</v>
      </c>
      <c r="Q9553" s="181">
        <v>230</v>
      </c>
      <c r="R9553" s="181">
        <v>631</v>
      </c>
      <c r="S9553" s="226">
        <f t="shared" si="449"/>
        <v>5814</v>
      </c>
      <c r="T9553" s="181">
        <f t="shared" si="447"/>
        <v>111883.11823272705</v>
      </c>
      <c r="U9553" s="226">
        <f t="shared" si="448"/>
        <v>7340.2382946740418</v>
      </c>
    </row>
    <row r="9554" spans="1:21" x14ac:dyDescent="0.25">
      <c r="A9554" s="156" t="s">
        <v>21261</v>
      </c>
      <c r="B9554" s="156" t="s">
        <v>324</v>
      </c>
      <c r="C9554" s="223">
        <v>1.9927761554718018</v>
      </c>
      <c r="D9554" s="221">
        <v>-1.3545416593551636</v>
      </c>
      <c r="E9554" s="221">
        <v>12.44144344329834</v>
      </c>
      <c r="F9554" s="221">
        <v>26.228521347045898</v>
      </c>
      <c r="G9554" s="221">
        <v>34.646987915039063</v>
      </c>
      <c r="H9554" s="221">
        <v>23.955711364746094</v>
      </c>
      <c r="I9554" s="221">
        <v>25.807027816772461</v>
      </c>
      <c r="J9554" s="221">
        <v>1.6723860502243042</v>
      </c>
      <c r="K9554" s="180">
        <v>1174.771484375</v>
      </c>
      <c r="L9554" s="181">
        <v>280.42056274414062</v>
      </c>
      <c r="M9554" s="181">
        <v>322.6197509765625</v>
      </c>
      <c r="N9554" s="181">
        <v>518.64190673828125</v>
      </c>
      <c r="O9554" s="181">
        <v>1830.9012451171875</v>
      </c>
      <c r="P9554" s="181">
        <v>1108.069580078125</v>
      </c>
      <c r="Q9554" s="181">
        <v>215.07984924316406</v>
      </c>
      <c r="R9554" s="181">
        <v>541.78338623046875</v>
      </c>
      <c r="S9554" s="226">
        <f t="shared" si="449"/>
        <v>5992.2877655029297</v>
      </c>
      <c r="T9554" s="181">
        <f t="shared" si="447"/>
        <v>116014.73195087028</v>
      </c>
      <c r="U9554" s="226">
        <f t="shared" si="448"/>
        <v>7611.298216061221</v>
      </c>
    </row>
    <row r="9555" spans="1:21" x14ac:dyDescent="0.25">
      <c r="A9555" s="156" t="s">
        <v>21262</v>
      </c>
      <c r="B9555" s="156" t="s">
        <v>324</v>
      </c>
      <c r="C9555" s="223">
        <v>5.7851533889770508</v>
      </c>
      <c r="D9555" s="221">
        <v>6.7526631355285645</v>
      </c>
      <c r="E9555" s="221">
        <v>6.3772625923156738</v>
      </c>
      <c r="F9555" s="221">
        <v>9.7278232574462891</v>
      </c>
      <c r="G9555" s="221">
        <v>98.714447021484375</v>
      </c>
      <c r="H9555" s="221">
        <v>152.41462707519531</v>
      </c>
      <c r="I9555" s="221">
        <v>5.890561580657959</v>
      </c>
      <c r="J9555" s="221">
        <v>5.4647636413574219</v>
      </c>
      <c r="K9555" s="180">
        <v>47.902633666992187</v>
      </c>
      <c r="L9555" s="181">
        <v>12.472843170166016</v>
      </c>
      <c r="M9555" s="181">
        <v>13.445594787597656</v>
      </c>
      <c r="N9555" s="181">
        <v>19.541507720947266</v>
      </c>
      <c r="O9555" s="181">
        <v>64.374568939208984</v>
      </c>
      <c r="P9555" s="181">
        <v>45.697731018066406</v>
      </c>
      <c r="Q9555" s="181">
        <v>10.095004081726074</v>
      </c>
      <c r="R9555" s="181">
        <v>25.486103057861328</v>
      </c>
      <c r="S9555" s="226">
        <f t="shared" si="449"/>
        <v>239.01598644256592</v>
      </c>
      <c r="T9555" s="181">
        <f t="shared" si="447"/>
        <v>14155.634792666218</v>
      </c>
      <c r="U9555" s="226">
        <f t="shared" si="448"/>
        <v>928.69893359975401</v>
      </c>
    </row>
    <row r="9556" spans="1:21" x14ac:dyDescent="0.25">
      <c r="A9556" s="156" t="s">
        <v>21602</v>
      </c>
      <c r="B9556" s="156" t="s">
        <v>324</v>
      </c>
      <c r="C9556" s="223">
        <v>1.3817356824874878</v>
      </c>
      <c r="D9556" s="221">
        <v>2.3492450714111328</v>
      </c>
      <c r="E9556" s="221">
        <v>16.62986946105957</v>
      </c>
      <c r="F9556" s="221">
        <v>8.613215446472168</v>
      </c>
      <c r="G9556" s="221">
        <v>18.753873825073242</v>
      </c>
      <c r="H9556" s="221">
        <v>19.177539825439453</v>
      </c>
      <c r="I9556" s="221">
        <v>3.944399356842041</v>
      </c>
      <c r="J9556" s="221">
        <v>0.2449294775724411</v>
      </c>
      <c r="K9556" s="180">
        <v>1622.8897705078125</v>
      </c>
      <c r="L9556" s="181">
        <v>393.569091796875</v>
      </c>
      <c r="M9556" s="181">
        <v>379.58438110351562</v>
      </c>
      <c r="N9556" s="181">
        <v>673.92877197265625</v>
      </c>
      <c r="O9556" s="181">
        <v>2016.4588623046875</v>
      </c>
      <c r="P9556" s="181">
        <v>1328.54541015625</v>
      </c>
      <c r="Q9556" s="181">
        <v>324.97750854492187</v>
      </c>
      <c r="R9556" s="181">
        <v>823.0987548828125</v>
      </c>
      <c r="S9556" s="226">
        <f t="shared" si="449"/>
        <v>7563.0525512695312</v>
      </c>
      <c r="T9556" s="181">
        <f t="shared" si="447"/>
        <v>80062.217183609406</v>
      </c>
      <c r="U9556" s="226">
        <f t="shared" si="448"/>
        <v>5252.5864653255449</v>
      </c>
    </row>
    <row r="9557" spans="1:21" x14ac:dyDescent="0.25">
      <c r="A9557" s="156" t="s">
        <v>21603</v>
      </c>
      <c r="B9557" s="156" t="s">
        <v>324</v>
      </c>
      <c r="C9557" s="223">
        <v>2.260228157043457</v>
      </c>
      <c r="D9557" s="221">
        <v>5.8324856758117676</v>
      </c>
      <c r="E9557" s="221">
        <v>3.9907815456390381</v>
      </c>
      <c r="F9557" s="221">
        <v>18.904933929443359</v>
      </c>
      <c r="G9557" s="221">
        <v>43.715488433837891</v>
      </c>
      <c r="H9557" s="221">
        <v>30.290813446044922</v>
      </c>
      <c r="I9557" s="221">
        <v>5.9995269775390625</v>
      </c>
      <c r="J9557" s="221">
        <v>1.9398382902145386</v>
      </c>
      <c r="K9557" s="180">
        <v>1673</v>
      </c>
      <c r="L9557" s="181">
        <v>399</v>
      </c>
      <c r="M9557" s="181">
        <v>629</v>
      </c>
      <c r="N9557" s="181">
        <v>1083</v>
      </c>
      <c r="O9557" s="181">
        <v>2930</v>
      </c>
      <c r="P9557" s="181">
        <v>1586</v>
      </c>
      <c r="Q9557" s="181">
        <v>285</v>
      </c>
      <c r="R9557" s="181">
        <v>671</v>
      </c>
      <c r="S9557" s="226">
        <f t="shared" si="449"/>
        <v>9256</v>
      </c>
      <c r="T9557" s="181">
        <f t="shared" si="447"/>
        <v>208231.87644708157</v>
      </c>
      <c r="U9557" s="226">
        <f t="shared" si="448"/>
        <v>13661.324584190992</v>
      </c>
    </row>
    <row r="9558" spans="1:21" x14ac:dyDescent="0.25">
      <c r="A9558" s="156" t="s">
        <v>21604</v>
      </c>
      <c r="B9558" s="156" t="s">
        <v>324</v>
      </c>
      <c r="C9558" s="223">
        <v>1.0174349546432495</v>
      </c>
      <c r="D9558" s="221">
        <v>-6.9065995216369629</v>
      </c>
      <c r="E9558" s="221">
        <v>1.6095439195632935</v>
      </c>
      <c r="F9558" s="221">
        <v>16.195064544677734</v>
      </c>
      <c r="G9558" s="221">
        <v>36.315036773681641</v>
      </c>
      <c r="H9558" s="221">
        <v>63.197395324707031</v>
      </c>
      <c r="I9558" s="221">
        <v>43.937160491943359</v>
      </c>
      <c r="J9558" s="221">
        <v>0.69704502820968628</v>
      </c>
      <c r="K9558" s="180">
        <v>788.910400390625</v>
      </c>
      <c r="L9558" s="181">
        <v>197.52932739257812</v>
      </c>
      <c r="M9558" s="181">
        <v>188.27641296386719</v>
      </c>
      <c r="N9558" s="181">
        <v>358.4493408203125</v>
      </c>
      <c r="O9558" s="181">
        <v>1135.6929931640625</v>
      </c>
      <c r="P9558" s="181">
        <v>726.55389404296875</v>
      </c>
      <c r="Q9558" s="181">
        <v>140.4027099609375</v>
      </c>
      <c r="R9558" s="181">
        <v>349.59872436523437</v>
      </c>
      <c r="S9558" s="226">
        <f t="shared" si="449"/>
        <v>3885.4138031005859</v>
      </c>
      <c r="T9558" s="181">
        <f t="shared" si="447"/>
        <v>99118.187356274517</v>
      </c>
      <c r="U9558" s="226">
        <f t="shared" si="448"/>
        <v>6502.7783102883322</v>
      </c>
    </row>
    <row r="9559" spans="1:21" x14ac:dyDescent="0.25">
      <c r="A9559" s="156" t="s">
        <v>21605</v>
      </c>
      <c r="B9559" s="156" t="s">
        <v>324</v>
      </c>
      <c r="C9559" s="223">
        <v>2.9130661487579346</v>
      </c>
      <c r="D9559" s="221">
        <v>7.8159050941467285</v>
      </c>
      <c r="E9559" s="221">
        <v>18.186996459960938</v>
      </c>
      <c r="F9559" s="221">
        <v>15.292442321777344</v>
      </c>
      <c r="G9559" s="221">
        <v>37.607101440429687</v>
      </c>
      <c r="H9559" s="221">
        <v>45.146270751953125</v>
      </c>
      <c r="I9559" s="221">
        <v>14.252438545227051</v>
      </c>
      <c r="J9559" s="221">
        <v>2.5926761627197266</v>
      </c>
      <c r="K9559" s="180">
        <v>2786</v>
      </c>
      <c r="L9559" s="181">
        <v>733</v>
      </c>
      <c r="M9559" s="181">
        <v>777</v>
      </c>
      <c r="N9559" s="181">
        <v>995</v>
      </c>
      <c r="O9559" s="181">
        <v>3480</v>
      </c>
      <c r="P9559" s="181">
        <v>2216</v>
      </c>
      <c r="Q9559" s="181">
        <v>453</v>
      </c>
      <c r="R9559" s="181">
        <v>1114</v>
      </c>
      <c r="S9559" s="226">
        <f t="shared" si="449"/>
        <v>12554</v>
      </c>
      <c r="T9559" s="181">
        <f t="shared" si="447"/>
        <v>283453.58198928833</v>
      </c>
      <c r="U9559" s="226">
        <f t="shared" si="448"/>
        <v>18596.342952762814</v>
      </c>
    </row>
    <row r="9560" spans="1:21" x14ac:dyDescent="0.25">
      <c r="A9560" s="156" t="s">
        <v>21606</v>
      </c>
      <c r="B9560" s="156" t="s">
        <v>324</v>
      </c>
      <c r="C9560" s="223">
        <v>3.1650712490081787</v>
      </c>
      <c r="D9560" s="221">
        <v>4.0733041763305664</v>
      </c>
      <c r="E9560" s="221">
        <v>14.212531089782715</v>
      </c>
      <c r="F9560" s="221">
        <v>23.99357795715332</v>
      </c>
      <c r="G9560" s="221">
        <v>47.472866058349609</v>
      </c>
      <c r="H9560" s="221">
        <v>51.830982208251953</v>
      </c>
      <c r="I9560" s="221">
        <v>10.378083229064941</v>
      </c>
      <c r="J9560" s="221">
        <v>11.916955947875977</v>
      </c>
      <c r="K9560" s="180">
        <v>2013</v>
      </c>
      <c r="L9560" s="181">
        <v>463</v>
      </c>
      <c r="M9560" s="181">
        <v>607</v>
      </c>
      <c r="N9560" s="181">
        <v>830</v>
      </c>
      <c r="O9560" s="181">
        <v>2736</v>
      </c>
      <c r="P9560" s="181">
        <v>1558</v>
      </c>
      <c r="Q9560" s="181">
        <v>310</v>
      </c>
      <c r="R9560" s="181">
        <v>765</v>
      </c>
      <c r="S9560" s="226">
        <f t="shared" si="449"/>
        <v>9282</v>
      </c>
      <c r="T9560" s="181">
        <f t="shared" si="447"/>
        <v>259771.01325106621</v>
      </c>
      <c r="U9560" s="226">
        <f t="shared" si="448"/>
        <v>17042.617058147021</v>
      </c>
    </row>
    <row r="9561" spans="1:21" x14ac:dyDescent="0.25">
      <c r="A9561" s="156" t="s">
        <v>21607</v>
      </c>
      <c r="B9561" s="156" t="s">
        <v>324</v>
      </c>
      <c r="C9561" s="223">
        <v>3.5452256202697754</v>
      </c>
      <c r="D9561" s="221">
        <v>4.5127353668212891</v>
      </c>
      <c r="E9561" s="221">
        <v>3.7781431674957275</v>
      </c>
      <c r="F9561" s="221">
        <v>122.52645874023437</v>
      </c>
      <c r="G9561" s="221">
        <v>123.25099945068359</v>
      </c>
      <c r="H9561" s="221">
        <v>27.537233352661133</v>
      </c>
      <c r="I9561" s="221">
        <v>3.6506335735321045</v>
      </c>
      <c r="J9561" s="221">
        <v>3.2248356342315674</v>
      </c>
      <c r="K9561" s="180">
        <v>74.416717529296875</v>
      </c>
      <c r="L9561" s="181">
        <v>19.973495483398437</v>
      </c>
      <c r="M9561" s="181">
        <v>34.016716003417969</v>
      </c>
      <c r="N9561" s="181">
        <v>44.147605895996094</v>
      </c>
      <c r="O9561" s="181">
        <v>103.49153900146484</v>
      </c>
      <c r="P9561" s="181">
        <v>66.592048645019531</v>
      </c>
      <c r="Q9561" s="181">
        <v>12.354740142822266</v>
      </c>
      <c r="R9561" s="181">
        <v>26.315595626831055</v>
      </c>
      <c r="S9561" s="226">
        <f t="shared" si="449"/>
        <v>381.30845832824707</v>
      </c>
      <c r="T9561" s="181">
        <f t="shared" si="447"/>
        <v>20610.891487733763</v>
      </c>
      <c r="U9561" s="226">
        <f t="shared" si="448"/>
        <v>1352.2044913955654</v>
      </c>
    </row>
    <row r="9562" spans="1:21" x14ac:dyDescent="0.25">
      <c r="A9562" s="156" t="s">
        <v>21608</v>
      </c>
      <c r="B9562" s="156" t="s">
        <v>324</v>
      </c>
      <c r="C9562" s="223">
        <v>1.9918061494827271</v>
      </c>
      <c r="D9562" s="221">
        <v>-66.323760986328125</v>
      </c>
      <c r="E9562" s="221">
        <v>2.5839149951934814</v>
      </c>
      <c r="F9562" s="221">
        <v>5.9344754219055176</v>
      </c>
      <c r="G9562" s="221">
        <v>28.221588134765625</v>
      </c>
      <c r="H9562" s="221">
        <v>-9.6347513198852539</v>
      </c>
      <c r="I9562" s="221">
        <v>2.0972137451171875</v>
      </c>
      <c r="J9562" s="221">
        <v>1.6714162826538086</v>
      </c>
      <c r="K9562" s="180">
        <v>109.75242614746094</v>
      </c>
      <c r="L9562" s="181">
        <v>40.973648071289063</v>
      </c>
      <c r="M9562" s="181">
        <v>59.747673034667969</v>
      </c>
      <c r="N9562" s="181">
        <v>73.361068725585938</v>
      </c>
      <c r="O9562" s="181">
        <v>183.78082275390625</v>
      </c>
      <c r="P9562" s="181">
        <v>114.24573516845703</v>
      </c>
      <c r="Q9562" s="181">
        <v>21.443319320678711</v>
      </c>
      <c r="R9562" s="181">
        <v>50.8055419921875</v>
      </c>
      <c r="S9562" s="226">
        <f t="shared" si="449"/>
        <v>654.1102352142334</v>
      </c>
      <c r="T9562" s="181">
        <f t="shared" si="447"/>
        <v>2306.5673567405793</v>
      </c>
      <c r="U9562" s="226">
        <f t="shared" si="448"/>
        <v>151.32536801463448</v>
      </c>
    </row>
    <row r="9563" spans="1:21" x14ac:dyDescent="0.25">
      <c r="A9563" s="156" t="s">
        <v>21609</v>
      </c>
      <c r="B9563" s="156" t="s">
        <v>324</v>
      </c>
      <c r="C9563" s="223">
        <v>3.9095375537872314</v>
      </c>
      <c r="D9563" s="221">
        <v>3.909433126449585</v>
      </c>
      <c r="E9563" s="221">
        <v>3.5340325832366943</v>
      </c>
      <c r="F9563" s="221">
        <v>20.545402526855469</v>
      </c>
      <c r="G9563" s="221">
        <v>36.300567626953125</v>
      </c>
      <c r="H9563" s="221">
        <v>36.092926025390625</v>
      </c>
      <c r="I9563" s="221">
        <v>3.4320323467254639</v>
      </c>
      <c r="J9563" s="221">
        <v>2.6215336322784424</v>
      </c>
      <c r="K9563" s="180">
        <v>1544.82861328125</v>
      </c>
      <c r="L9563" s="181">
        <v>451.9329833984375</v>
      </c>
      <c r="M9563" s="181">
        <v>854.61688232421875</v>
      </c>
      <c r="N9563" s="181">
        <v>993.67315673828125</v>
      </c>
      <c r="O9563" s="181">
        <v>2293.704833984375</v>
      </c>
      <c r="P9563" s="181">
        <v>1456.469970703125</v>
      </c>
      <c r="Q9563" s="181">
        <v>214.37846374511719</v>
      </c>
      <c r="R9563" s="181">
        <v>510.59735107421875</v>
      </c>
      <c r="S9563" s="226">
        <f t="shared" si="449"/>
        <v>8320.2022552490234</v>
      </c>
      <c r="T9563" s="181">
        <f t="shared" si="447"/>
        <v>169147.37845117599</v>
      </c>
      <c r="U9563" s="226">
        <f t="shared" si="448"/>
        <v>11097.134977668758</v>
      </c>
    </row>
    <row r="9564" spans="1:21" x14ac:dyDescent="0.25">
      <c r="A9564" s="156" t="s">
        <v>21610</v>
      </c>
      <c r="B9564" s="156" t="s">
        <v>324</v>
      </c>
      <c r="C9564" s="223">
        <v>1.4160774946212769</v>
      </c>
      <c r="D9564" s="221">
        <v>2.3835868835449219</v>
      </c>
      <c r="E9564" s="221">
        <v>2.0081865787506104</v>
      </c>
      <c r="F9564" s="221">
        <v>5.9522814750671387</v>
      </c>
      <c r="G9564" s="221">
        <v>19.836538314819336</v>
      </c>
      <c r="H9564" s="221">
        <v>29.426267623901367</v>
      </c>
      <c r="I9564" s="221">
        <v>16.504081726074219</v>
      </c>
      <c r="J9564" s="221">
        <v>1.0956875085830688</v>
      </c>
      <c r="K9564" s="180">
        <v>1216.9189453125</v>
      </c>
      <c r="L9564" s="181">
        <v>216.59446716308594</v>
      </c>
      <c r="M9564" s="181">
        <v>594.684814453125</v>
      </c>
      <c r="N9564" s="181">
        <v>1206.4691162109375</v>
      </c>
      <c r="O9564" s="181">
        <v>2362.589599609375</v>
      </c>
      <c r="P9564" s="181">
        <v>965.17535400390625</v>
      </c>
      <c r="Q9564" s="181">
        <v>213.74453735351562</v>
      </c>
      <c r="R9564" s="181">
        <v>658.33319091796875</v>
      </c>
      <c r="S9564" s="226">
        <f t="shared" si="449"/>
        <v>7434.5100250244141</v>
      </c>
      <c r="T9564" s="181">
        <f t="shared" si="447"/>
        <v>90131.097248364706</v>
      </c>
      <c r="U9564" s="226">
        <f t="shared" si="448"/>
        <v>5913.1685102598094</v>
      </c>
    </row>
    <row r="9565" spans="1:21" x14ac:dyDescent="0.25">
      <c r="A9565" s="156" t="s">
        <v>21611</v>
      </c>
      <c r="B9565" s="156" t="s">
        <v>324</v>
      </c>
      <c r="C9565" s="223">
        <v>0.60520720481872559</v>
      </c>
      <c r="D9565" s="221">
        <v>78.465354919433594</v>
      </c>
      <c r="E9565" s="221">
        <v>1.1973161697387695</v>
      </c>
      <c r="F9565" s="221">
        <v>4.5478768348693848</v>
      </c>
      <c r="G9565" s="221">
        <v>8.7167177200317383</v>
      </c>
      <c r="H9565" s="221">
        <v>3.1622400283813477</v>
      </c>
      <c r="I9565" s="221">
        <v>0.71061491966247559</v>
      </c>
      <c r="J9565" s="221">
        <v>0.28481730818748474</v>
      </c>
      <c r="K9565" s="180">
        <v>71.322509765625</v>
      </c>
      <c r="L9565" s="181">
        <v>13.406940460205078</v>
      </c>
      <c r="M9565" s="181">
        <v>53.869327545166016</v>
      </c>
      <c r="N9565" s="181">
        <v>160.46054077148437</v>
      </c>
      <c r="O9565" s="181">
        <v>227.31407165527344</v>
      </c>
      <c r="P9565" s="181">
        <v>68.484100341796875</v>
      </c>
      <c r="Q9565" s="181">
        <v>17.634353637695313</v>
      </c>
      <c r="R9565" s="181">
        <v>47.467815399169922</v>
      </c>
      <c r="S9565" s="226">
        <f t="shared" si="449"/>
        <v>659.95965957641602</v>
      </c>
      <c r="T9565" s="181">
        <f t="shared" si="447"/>
        <v>4113.4452815973291</v>
      </c>
      <c r="U9565" s="226">
        <f t="shared" si="448"/>
        <v>269.86795734653543</v>
      </c>
    </row>
    <row r="9566" spans="1:21" x14ac:dyDescent="0.25">
      <c r="A9566" s="156" t="s">
        <v>21612</v>
      </c>
      <c r="B9566" s="156" t="s">
        <v>324</v>
      </c>
      <c r="C9566" s="223">
        <v>2.3555126190185547</v>
      </c>
      <c r="D9566" s="221">
        <v>3.3230218887329102</v>
      </c>
      <c r="E9566" s="221">
        <v>2.9642949104309082</v>
      </c>
      <c r="F9566" s="221">
        <v>17.196327209472656</v>
      </c>
      <c r="G9566" s="221">
        <v>23.560451507568359</v>
      </c>
      <c r="H9566" s="221">
        <v>45.792015075683594</v>
      </c>
      <c r="I9566" s="221">
        <v>2.4609203338623047</v>
      </c>
      <c r="J9566" s="221">
        <v>2.0351226329803467</v>
      </c>
      <c r="K9566" s="180">
        <v>1237.3162841796875</v>
      </c>
      <c r="L9566" s="181">
        <v>295.02374267578125</v>
      </c>
      <c r="M9566" s="181">
        <v>618.28656005859375</v>
      </c>
      <c r="N9566" s="181">
        <v>1145.910888671875</v>
      </c>
      <c r="O9566" s="181">
        <v>2343.097900390625</v>
      </c>
      <c r="P9566" s="181">
        <v>1207.5909423828125</v>
      </c>
      <c r="Q9566" s="181">
        <v>266.78469848632812</v>
      </c>
      <c r="R9566" s="181">
        <v>874.66741943359375</v>
      </c>
      <c r="S9566" s="226">
        <f t="shared" si="449"/>
        <v>7988.6784362792969</v>
      </c>
      <c r="T9566" s="181">
        <f t="shared" si="447"/>
        <v>138372.18522275804</v>
      </c>
      <c r="U9566" s="226">
        <f t="shared" si="448"/>
        <v>9078.0881774952086</v>
      </c>
    </row>
    <row r="9567" spans="1:21" x14ac:dyDescent="0.25">
      <c r="A9567" s="156" t="s">
        <v>21613</v>
      </c>
      <c r="B9567" s="156" t="s">
        <v>324</v>
      </c>
      <c r="C9567" s="223">
        <v>3.8690643310546875</v>
      </c>
      <c r="D9567" s="221">
        <v>4.1754856109619141</v>
      </c>
      <c r="E9567" s="221">
        <v>3.9784705638885498</v>
      </c>
      <c r="F9567" s="221">
        <v>16.173885345458984</v>
      </c>
      <c r="G9567" s="221">
        <v>30.310604095458984</v>
      </c>
      <c r="H9567" s="221">
        <v>60.506420135498047</v>
      </c>
      <c r="I9567" s="221">
        <v>20.716424942016602</v>
      </c>
      <c r="J9567" s="221">
        <v>1.9711246490478516</v>
      </c>
      <c r="K9567" s="180">
        <v>3044</v>
      </c>
      <c r="L9567" s="181">
        <v>682</v>
      </c>
      <c r="M9567" s="181">
        <v>1219</v>
      </c>
      <c r="N9567" s="181">
        <v>2016</v>
      </c>
      <c r="O9567" s="181">
        <v>5075</v>
      </c>
      <c r="P9567" s="181">
        <v>2591</v>
      </c>
      <c r="Q9567" s="181">
        <v>510</v>
      </c>
      <c r="R9567" s="181">
        <v>1356</v>
      </c>
      <c r="S9567" s="226">
        <f t="shared" si="449"/>
        <v>16493</v>
      </c>
      <c r="T9567" s="181">
        <f t="shared" si="447"/>
        <v>375918.09358429909</v>
      </c>
      <c r="U9567" s="226">
        <f t="shared" si="448"/>
        <v>24662.598162921044</v>
      </c>
    </row>
    <row r="9568" spans="1:21" x14ac:dyDescent="0.25">
      <c r="A9568" s="156" t="s">
        <v>21266</v>
      </c>
      <c r="B9568" s="156" t="s">
        <v>324</v>
      </c>
      <c r="C9568" s="223">
        <v>2.7864177227020264</v>
      </c>
      <c r="D9568" s="221">
        <v>14.776445388793945</v>
      </c>
      <c r="E9568" s="221">
        <v>-1.0481439828872681</v>
      </c>
      <c r="F9568" s="221">
        <v>30.777210235595703</v>
      </c>
      <c r="G9568" s="221">
        <v>47.799514770507813</v>
      </c>
      <c r="H9568" s="221">
        <v>37.837203979492188</v>
      </c>
      <c r="I9568" s="221">
        <v>2.8918254375457764</v>
      </c>
      <c r="J9568" s="221">
        <v>2.4660277366638184</v>
      </c>
      <c r="K9568" s="180">
        <v>846.17901611328125</v>
      </c>
      <c r="L9568" s="181">
        <v>263.74411010742187</v>
      </c>
      <c r="M9568" s="181">
        <v>275.23297119140625</v>
      </c>
      <c r="N9568" s="181">
        <v>325.18447875976562</v>
      </c>
      <c r="O9568" s="181">
        <v>869.65625</v>
      </c>
      <c r="P9568" s="181">
        <v>907.119873046875</v>
      </c>
      <c r="Q9568" s="181">
        <v>247.75961303710937</v>
      </c>
      <c r="R9568" s="181">
        <v>692.8277587890625</v>
      </c>
      <c r="S9568" s="226">
        <f t="shared" si="449"/>
        <v>4427.7040710449219</v>
      </c>
      <c r="T9568" s="181">
        <f t="shared" si="447"/>
        <v>94291.832390937197</v>
      </c>
      <c r="U9568" s="226">
        <f t="shared" si="448"/>
        <v>6186.1389807822607</v>
      </c>
    </row>
    <row r="9569" spans="1:21" x14ac:dyDescent="0.25">
      <c r="A9569" s="156" t="s">
        <v>21268</v>
      </c>
      <c r="B9569" s="156" t="s">
        <v>324</v>
      </c>
      <c r="C9569" s="223">
        <v>1.2368655204772949</v>
      </c>
      <c r="D9569" s="221">
        <v>2.6782228946685791</v>
      </c>
      <c r="E9569" s="221">
        <v>7.8002777099609375</v>
      </c>
      <c r="F9569" s="221">
        <v>18.341997146606445</v>
      </c>
      <c r="G9569" s="221">
        <v>26.8846435546875</v>
      </c>
      <c r="H9569" s="221">
        <v>35.155986785888672</v>
      </c>
      <c r="I9569" s="221">
        <v>12.879026412963867</v>
      </c>
      <c r="J9569" s="221">
        <v>1.0466790199279785</v>
      </c>
      <c r="K9569" s="180">
        <v>2469.11181640625</v>
      </c>
      <c r="L9569" s="181">
        <v>714.416748046875</v>
      </c>
      <c r="M9569" s="181">
        <v>932.38671875</v>
      </c>
      <c r="N9569" s="181">
        <v>1334.7928466796875</v>
      </c>
      <c r="O9569" s="181">
        <v>3249.8671875</v>
      </c>
      <c r="P9569" s="181">
        <v>2149.811279296875</v>
      </c>
      <c r="Q9569" s="181">
        <v>446.14596557617187</v>
      </c>
      <c r="R9569" s="181">
        <v>1237.1072998046875</v>
      </c>
      <c r="S9569" s="226">
        <f t="shared" si="449"/>
        <v>12533.639862060547</v>
      </c>
      <c r="T9569" s="181">
        <f t="shared" si="447"/>
        <v>206714.00628123427</v>
      </c>
      <c r="U9569" s="226">
        <f t="shared" si="448"/>
        <v>13561.742726859127</v>
      </c>
    </row>
    <row r="9570" spans="1:21" x14ac:dyDescent="0.25">
      <c r="A9570" s="156" t="s">
        <v>21614</v>
      </c>
      <c r="B9570" s="156" t="s">
        <v>324</v>
      </c>
      <c r="C9570" s="223">
        <v>5.3773422241210937</v>
      </c>
      <c r="D9570" s="221">
        <v>4.8423547744750977</v>
      </c>
      <c r="E9570" s="221">
        <v>12.668164253234863</v>
      </c>
      <c r="F9570" s="221">
        <v>27.632608413696289</v>
      </c>
      <c r="G9570" s="221">
        <v>32.919963836669922</v>
      </c>
      <c r="H9570" s="221">
        <v>27.766252517700195</v>
      </c>
      <c r="I9570" s="221">
        <v>3.9802534580230713</v>
      </c>
      <c r="J9570" s="221">
        <v>3.5544557571411133</v>
      </c>
      <c r="K9570" s="180">
        <v>890.68707275390625</v>
      </c>
      <c r="L9570" s="181">
        <v>287.4840087890625</v>
      </c>
      <c r="M9570" s="181">
        <v>333.68679809570312</v>
      </c>
      <c r="N9570" s="181">
        <v>477.74966430664062</v>
      </c>
      <c r="O9570" s="181">
        <v>1314.8543701171875</v>
      </c>
      <c r="P9570" s="181">
        <v>736.9986572265625</v>
      </c>
      <c r="Q9570" s="181">
        <v>161.70976257324219</v>
      </c>
      <c r="R9570" s="181">
        <v>339.462158203125</v>
      </c>
      <c r="S9570" s="226">
        <f t="shared" si="449"/>
        <v>4542.6324920654297</v>
      </c>
      <c r="T9570" s="181">
        <f t="shared" si="447"/>
        <v>89209.195529054807</v>
      </c>
      <c r="U9570" s="226">
        <f t="shared" si="448"/>
        <v>5852.6859422826783</v>
      </c>
    </row>
    <row r="9571" spans="1:21" x14ac:dyDescent="0.25">
      <c r="A9571" s="156" t="s">
        <v>21615</v>
      </c>
      <c r="B9571" s="156" t="s">
        <v>324</v>
      </c>
      <c r="C9571" s="223">
        <v>2.7111256122589111</v>
      </c>
      <c r="D9571" s="221">
        <v>8.9083585739135742</v>
      </c>
      <c r="E9571" s="221">
        <v>2.9663105010986328</v>
      </c>
      <c r="F9571" s="221">
        <v>18.956100463867188</v>
      </c>
      <c r="G9571" s="221">
        <v>45.992790222167969</v>
      </c>
      <c r="H9571" s="221">
        <v>100.08008575439453</v>
      </c>
      <c r="I9571" s="221">
        <v>48.561374664306641</v>
      </c>
      <c r="J9571" s="221">
        <v>12.448020935058594</v>
      </c>
      <c r="K9571" s="180">
        <v>1186</v>
      </c>
      <c r="L9571" s="181">
        <v>274</v>
      </c>
      <c r="M9571" s="181">
        <v>659</v>
      </c>
      <c r="N9571" s="181">
        <v>1302</v>
      </c>
      <c r="O9571" s="181">
        <v>2207</v>
      </c>
      <c r="P9571" s="181">
        <v>1015</v>
      </c>
      <c r="Q9571" s="181">
        <v>163</v>
      </c>
      <c r="R9571" s="181">
        <v>506</v>
      </c>
      <c r="S9571" s="226">
        <f t="shared" si="449"/>
        <v>7312</v>
      </c>
      <c r="T9571" s="181">
        <f t="shared" si="447"/>
        <v>249593.50437402725</v>
      </c>
      <c r="U9571" s="226">
        <f t="shared" si="448"/>
        <v>16374.908277915918</v>
      </c>
    </row>
    <row r="9572" spans="1:21" x14ac:dyDescent="0.25">
      <c r="A9572" s="156" t="s">
        <v>21616</v>
      </c>
      <c r="B9572" s="156" t="s">
        <v>324</v>
      </c>
      <c r="C9572" s="223">
        <v>2.9013917446136475</v>
      </c>
      <c r="D9572" s="221">
        <v>8.7077970504760742</v>
      </c>
      <c r="E9572" s="221">
        <v>6.9046320915222168</v>
      </c>
      <c r="F9572" s="221">
        <v>15.352080345153809</v>
      </c>
      <c r="G9572" s="221">
        <v>28.998651504516602</v>
      </c>
      <c r="H9572" s="221">
        <v>44.683990478515625</v>
      </c>
      <c r="I9572" s="221">
        <v>34.321506500244141</v>
      </c>
      <c r="J9572" s="221">
        <v>2.5938882827758789</v>
      </c>
      <c r="K9572" s="180">
        <v>2159</v>
      </c>
      <c r="L9572" s="181">
        <v>588</v>
      </c>
      <c r="M9572" s="181">
        <v>963</v>
      </c>
      <c r="N9572" s="181">
        <v>1691</v>
      </c>
      <c r="O9572" s="181">
        <v>3623</v>
      </c>
      <c r="P9572" s="181">
        <v>1896</v>
      </c>
      <c r="Q9572" s="181">
        <v>283</v>
      </c>
      <c r="R9572" s="181">
        <v>800</v>
      </c>
      <c r="S9572" s="226">
        <f t="shared" si="449"/>
        <v>12003</v>
      </c>
      <c r="T9572" s="181">
        <f t="shared" si="447"/>
        <v>245564.87532401085</v>
      </c>
      <c r="U9572" s="226">
        <f t="shared" si="448"/>
        <v>16110.604800366642</v>
      </c>
    </row>
    <row r="9573" spans="1:21" x14ac:dyDescent="0.25">
      <c r="A9573" s="156" t="s">
        <v>21617</v>
      </c>
      <c r="B9573" s="156" t="s">
        <v>324</v>
      </c>
      <c r="C9573" s="223">
        <v>2.6067571640014648</v>
      </c>
      <c r="D9573" s="221">
        <v>9.1667137145996094</v>
      </c>
      <c r="E9573" s="221">
        <v>10.700167655944824</v>
      </c>
      <c r="F9573" s="221">
        <v>26.106376647949219</v>
      </c>
      <c r="G9573" s="221">
        <v>43.189422607421875</v>
      </c>
      <c r="H9573" s="221">
        <v>56.799171447753906</v>
      </c>
      <c r="I9573" s="221">
        <v>6.9193792343139648</v>
      </c>
      <c r="J9573" s="221">
        <v>2.1813340187072754</v>
      </c>
      <c r="K9573" s="180">
        <v>2730</v>
      </c>
      <c r="L9573" s="181">
        <v>733</v>
      </c>
      <c r="M9573" s="181">
        <v>983</v>
      </c>
      <c r="N9573" s="181">
        <v>1558</v>
      </c>
      <c r="O9573" s="181">
        <v>3981</v>
      </c>
      <c r="P9573" s="181">
        <v>2249</v>
      </c>
      <c r="Q9573" s="181">
        <v>396</v>
      </c>
      <c r="R9573" s="181">
        <v>1130</v>
      </c>
      <c r="S9573" s="226">
        <f t="shared" si="449"/>
        <v>13760</v>
      </c>
      <c r="T9573" s="181">
        <f t="shared" si="447"/>
        <v>369911.05743789673</v>
      </c>
      <c r="U9573" s="226">
        <f t="shared" si="448"/>
        <v>24268.498700412354</v>
      </c>
    </row>
    <row r="9574" spans="1:21" x14ac:dyDescent="0.25">
      <c r="A9574" s="156" t="s">
        <v>21618</v>
      </c>
      <c r="B9574" s="156" t="s">
        <v>324</v>
      </c>
      <c r="C9574" s="223">
        <v>1.3063182830810547</v>
      </c>
      <c r="D9574" s="221">
        <v>8.2550296783447266</v>
      </c>
      <c r="E9574" s="221">
        <v>2.6829752922058105</v>
      </c>
      <c r="F9574" s="221">
        <v>11.52753734588623</v>
      </c>
      <c r="G9574" s="221">
        <v>27.830991744995117</v>
      </c>
      <c r="H9574" s="221">
        <v>41.048599243164063</v>
      </c>
      <c r="I9574" s="221">
        <v>12.404122352600098</v>
      </c>
      <c r="J9574" s="221">
        <v>1.7022805213928223</v>
      </c>
      <c r="K9574" s="180">
        <v>2003</v>
      </c>
      <c r="L9574" s="181">
        <v>403</v>
      </c>
      <c r="M9574" s="181">
        <v>907</v>
      </c>
      <c r="N9574" s="181">
        <v>1613</v>
      </c>
      <c r="O9574" s="181">
        <v>3595</v>
      </c>
      <c r="P9574" s="181">
        <v>1709</v>
      </c>
      <c r="Q9574" s="181">
        <v>279</v>
      </c>
      <c r="R9574" s="181">
        <v>729</v>
      </c>
      <c r="S9574" s="226">
        <f t="shared" si="449"/>
        <v>11238</v>
      </c>
      <c r="T9574" s="181">
        <f t="shared" si="447"/>
        <v>201876.89287662506</v>
      </c>
      <c r="U9574" s="226">
        <f t="shared" si="448"/>
        <v>13244.39757587452</v>
      </c>
    </row>
    <row r="9575" spans="1:21" x14ac:dyDescent="0.25">
      <c r="A9575" s="156" t="s">
        <v>21619</v>
      </c>
      <c r="B9575" s="156" t="s">
        <v>324</v>
      </c>
      <c r="C9575" s="223">
        <v>3.5921158790588379</v>
      </c>
      <c r="D9575" s="221">
        <v>-0.76572561264038086</v>
      </c>
      <c r="E9575" s="221">
        <v>4.1842250823974609</v>
      </c>
      <c r="F9575" s="221">
        <v>11.155209541320801</v>
      </c>
      <c r="G9575" s="221">
        <v>41.222873687744141</v>
      </c>
      <c r="H9575" s="221">
        <v>45.901096343994141</v>
      </c>
      <c r="I9575" s="221">
        <v>6.6767153739929199</v>
      </c>
      <c r="J9575" s="221">
        <v>10.242939949035645</v>
      </c>
      <c r="K9575" s="180">
        <v>1180</v>
      </c>
      <c r="L9575" s="181">
        <v>324</v>
      </c>
      <c r="M9575" s="181">
        <v>1146</v>
      </c>
      <c r="N9575" s="181">
        <v>2023</v>
      </c>
      <c r="O9575" s="181">
        <v>3000</v>
      </c>
      <c r="P9575" s="181">
        <v>1397</v>
      </c>
      <c r="Q9575" s="181">
        <v>218</v>
      </c>
      <c r="R9575" s="181">
        <v>730</v>
      </c>
      <c r="S9575" s="226">
        <f t="shared" si="449"/>
        <v>10018</v>
      </c>
      <c r="T9575" s="181">
        <f t="shared" si="447"/>
        <v>228078.03525543213</v>
      </c>
      <c r="U9575" s="226">
        <f t="shared" si="448"/>
        <v>14963.357788022682</v>
      </c>
    </row>
    <row r="9576" spans="1:21" x14ac:dyDescent="0.25">
      <c r="A9576" s="156" t="s">
        <v>21620</v>
      </c>
      <c r="B9576" s="156" t="s">
        <v>324</v>
      </c>
      <c r="C9576" s="223">
        <v>4.6796813011169434</v>
      </c>
      <c r="D9576" s="221">
        <v>5.647191047668457</v>
      </c>
      <c r="E9576" s="221">
        <v>5.2717905044555664</v>
      </c>
      <c r="F9576" s="221">
        <v>8.6223516464233398</v>
      </c>
      <c r="G9576" s="221">
        <v>37.3546142578125</v>
      </c>
      <c r="H9576" s="221">
        <v>69.553398132324219</v>
      </c>
      <c r="I9576" s="221">
        <v>4.7850890159606934</v>
      </c>
      <c r="J9576" s="221">
        <v>5.0719733238220215</v>
      </c>
      <c r="K9576" s="180">
        <v>800.9151611328125</v>
      </c>
      <c r="L9576" s="181">
        <v>144.65013122558594</v>
      </c>
      <c r="M9576" s="181">
        <v>537.82666015625</v>
      </c>
      <c r="N9576" s="181">
        <v>1260.1064453125</v>
      </c>
      <c r="O9576" s="181">
        <v>1968.7950439453125</v>
      </c>
      <c r="P9576" s="181">
        <v>878.57965087890625</v>
      </c>
      <c r="Q9576" s="181">
        <v>170.86189270019531</v>
      </c>
      <c r="R9576" s="181">
        <v>433.95037841796875</v>
      </c>
      <c r="S9576" s="226">
        <f t="shared" si="449"/>
        <v>6195.6853637695312</v>
      </c>
      <c r="T9576" s="181">
        <f t="shared" si="447"/>
        <v>155935.63876991268</v>
      </c>
      <c r="U9576" s="226">
        <f t="shared" si="448"/>
        <v>10230.361517297804</v>
      </c>
    </row>
    <row r="9577" spans="1:21" x14ac:dyDescent="0.25">
      <c r="A9577" s="156" t="s">
        <v>21621</v>
      </c>
      <c r="B9577" s="156" t="s">
        <v>324</v>
      </c>
      <c r="C9577" s="223">
        <v>3.3911449909210205</v>
      </c>
      <c r="D9577" s="221">
        <v>8.8504114151000977</v>
      </c>
      <c r="E9577" s="221">
        <v>3.9832544326782227</v>
      </c>
      <c r="F9577" s="221">
        <v>11.083240509033203</v>
      </c>
      <c r="G9577" s="221">
        <v>32.005283355712891</v>
      </c>
      <c r="H9577" s="221">
        <v>41.5604248046875</v>
      </c>
      <c r="I9577" s="221">
        <v>38.610744476318359</v>
      </c>
      <c r="J9577" s="221">
        <v>3.0707552433013916</v>
      </c>
      <c r="K9577" s="180">
        <v>1518</v>
      </c>
      <c r="L9577" s="181">
        <v>420</v>
      </c>
      <c r="M9577" s="181">
        <v>1032</v>
      </c>
      <c r="N9577" s="181">
        <v>1840</v>
      </c>
      <c r="O9577" s="181">
        <v>3035</v>
      </c>
      <c r="P9577" s="181">
        <v>1517</v>
      </c>
      <c r="Q9577" s="181">
        <v>274</v>
      </c>
      <c r="R9577" s="181">
        <v>720</v>
      </c>
      <c r="S9577" s="226">
        <f t="shared" si="449"/>
        <v>10356</v>
      </c>
      <c r="T9577" s="181">
        <f t="shared" si="447"/>
        <v>206342.29917669296</v>
      </c>
      <c r="U9577" s="226">
        <f t="shared" si="448"/>
        <v>13537.35639613959</v>
      </c>
    </row>
    <row r="9578" spans="1:21" x14ac:dyDescent="0.25">
      <c r="A9578" s="156" t="s">
        <v>21622</v>
      </c>
      <c r="B9578" s="156" t="s">
        <v>324</v>
      </c>
      <c r="C9578" s="223">
        <v>4.7199325561523437</v>
      </c>
      <c r="D9578" s="221">
        <v>4.4717092514038086</v>
      </c>
      <c r="E9578" s="221">
        <v>5.3120417594909668</v>
      </c>
      <c r="F9578" s="221">
        <v>11.078718185424805</v>
      </c>
      <c r="G9578" s="221">
        <v>37.844406127929688</v>
      </c>
      <c r="H9578" s="221">
        <v>72.104789733886719</v>
      </c>
      <c r="I9578" s="221">
        <v>35.731052398681641</v>
      </c>
      <c r="J9578" s="221">
        <v>4.3995428085327148</v>
      </c>
      <c r="K9578" s="180">
        <v>955</v>
      </c>
      <c r="L9578" s="181">
        <v>239</v>
      </c>
      <c r="M9578" s="181">
        <v>1080</v>
      </c>
      <c r="N9578" s="181">
        <v>2102</v>
      </c>
      <c r="O9578" s="181">
        <v>2328</v>
      </c>
      <c r="P9578" s="181">
        <v>994</v>
      </c>
      <c r="Q9578" s="181">
        <v>172</v>
      </c>
      <c r="R9578" s="181">
        <v>553</v>
      </c>
      <c r="S9578" s="226">
        <f t="shared" si="449"/>
        <v>8423</v>
      </c>
      <c r="T9578" s="181">
        <f t="shared" si="447"/>
        <v>202953.37147521973</v>
      </c>
      <c r="U9578" s="226">
        <f t="shared" si="448"/>
        <v>13315.021362175912</v>
      </c>
    </row>
    <row r="9579" spans="1:21" x14ac:dyDescent="0.25">
      <c r="A9579" s="156" t="s">
        <v>21623</v>
      </c>
      <c r="B9579" s="156" t="s">
        <v>324</v>
      </c>
      <c r="C9579" s="223">
        <v>1.8251097202301025</v>
      </c>
      <c r="D9579" s="221">
        <v>3.2095649242401123</v>
      </c>
      <c r="E9579" s="221">
        <v>10.543759346008301</v>
      </c>
      <c r="F9579" s="221">
        <v>9.6682014465332031</v>
      </c>
      <c r="G9579" s="221">
        <v>35.877689361572266</v>
      </c>
      <c r="H9579" s="221">
        <v>38.411235809326172</v>
      </c>
      <c r="I9579" s="221">
        <v>2.3474633693695068</v>
      </c>
      <c r="J9579" s="221">
        <v>11.93935489654541</v>
      </c>
      <c r="K9579" s="180">
        <v>1315</v>
      </c>
      <c r="L9579" s="181">
        <v>350</v>
      </c>
      <c r="M9579" s="181">
        <v>747</v>
      </c>
      <c r="N9579" s="181">
        <v>1194</v>
      </c>
      <c r="O9579" s="181">
        <v>1886</v>
      </c>
      <c r="P9579" s="181">
        <v>1085</v>
      </c>
      <c r="Q9579" s="181">
        <v>235</v>
      </c>
      <c r="R9579" s="181">
        <v>508</v>
      </c>
      <c r="S9579" s="226">
        <f t="shared" si="449"/>
        <v>7320</v>
      </c>
      <c r="T9579" s="181">
        <f t="shared" si="447"/>
        <v>138901.74693250656</v>
      </c>
      <c r="U9579" s="226">
        <f t="shared" si="448"/>
        <v>9112.8307660348273</v>
      </c>
    </row>
    <row r="9580" spans="1:21" x14ac:dyDescent="0.25">
      <c r="A9580" s="156" t="s">
        <v>21624</v>
      </c>
      <c r="B9580" s="156" t="s">
        <v>324</v>
      </c>
      <c r="C9580" s="223">
        <v>1.6318515539169312</v>
      </c>
      <c r="D9580" s="221">
        <v>4.4482049942016602</v>
      </c>
      <c r="E9580" s="221">
        <v>9.9551382064819336</v>
      </c>
      <c r="F9580" s="221">
        <v>7.1632661819458008</v>
      </c>
      <c r="G9580" s="221">
        <v>24.647300720214844</v>
      </c>
      <c r="H9580" s="221">
        <v>29.505815505981445</v>
      </c>
      <c r="I9580" s="221">
        <v>36.009174346923828</v>
      </c>
      <c r="J9580" s="221">
        <v>2.006084680557251</v>
      </c>
      <c r="K9580" s="180">
        <v>967.4185791015625</v>
      </c>
      <c r="L9580" s="181">
        <v>194.839111328125</v>
      </c>
      <c r="M9580" s="181">
        <v>472.69662475585938</v>
      </c>
      <c r="N9580" s="181">
        <v>1019.9404296875</v>
      </c>
      <c r="O9580" s="181">
        <v>1956.8624267578125</v>
      </c>
      <c r="P9580" s="181">
        <v>850.51507568359375</v>
      </c>
      <c r="Q9580" s="181">
        <v>198.22761535644531</v>
      </c>
      <c r="R9580" s="181">
        <v>358.33453369140625</v>
      </c>
      <c r="S9580" s="226">
        <f t="shared" si="449"/>
        <v>6018.8343963623047</v>
      </c>
      <c r="T9580" s="181">
        <f t="shared" si="447"/>
        <v>95640.612625295733</v>
      </c>
      <c r="U9580" s="226">
        <f t="shared" si="448"/>
        <v>6274.627472019557</v>
      </c>
    </row>
    <row r="9581" spans="1:21" x14ac:dyDescent="0.25">
      <c r="A9581" s="156" t="s">
        <v>21625</v>
      </c>
      <c r="B9581" s="156" t="s">
        <v>324</v>
      </c>
      <c r="C9581" s="223">
        <v>6.5694646835327148</v>
      </c>
      <c r="D9581" s="221">
        <v>5.1393861770629883</v>
      </c>
      <c r="E9581" s="221">
        <v>10.408084869384766</v>
      </c>
      <c r="F9581" s="221">
        <v>19.106254577636719</v>
      </c>
      <c r="G9581" s="221">
        <v>55.940658569335938</v>
      </c>
      <c r="H9581" s="221">
        <v>67.117042541503906</v>
      </c>
      <c r="I9581" s="221">
        <v>38.561672210693359</v>
      </c>
      <c r="J9581" s="221">
        <v>3.8514869213104248</v>
      </c>
      <c r="K9581" s="180">
        <v>1628</v>
      </c>
      <c r="L9581" s="181">
        <v>486</v>
      </c>
      <c r="M9581" s="181">
        <v>1080</v>
      </c>
      <c r="N9581" s="181">
        <v>1592</v>
      </c>
      <c r="O9581" s="181">
        <v>3122</v>
      </c>
      <c r="P9581" s="181">
        <v>1829</v>
      </c>
      <c r="Q9581" s="181">
        <v>354</v>
      </c>
      <c r="R9581" s="181">
        <v>956</v>
      </c>
      <c r="S9581" s="226">
        <f t="shared" si="449"/>
        <v>11047</v>
      </c>
      <c r="T9581" s="181">
        <f t="shared" si="447"/>
        <v>369587.37945461273</v>
      </c>
      <c r="U9581" s="226">
        <f t="shared" si="448"/>
        <v>24247.263383006364</v>
      </c>
    </row>
    <row r="9582" spans="1:21" x14ac:dyDescent="0.25">
      <c r="A9582" s="156" t="s">
        <v>21626</v>
      </c>
      <c r="B9582" s="156" t="s">
        <v>324</v>
      </c>
      <c r="C9582" s="223">
        <v>4.3478512763977051</v>
      </c>
      <c r="D9582" s="221">
        <v>4.439784049987793</v>
      </c>
      <c r="E9582" s="221">
        <v>5.086491584777832</v>
      </c>
      <c r="F9582" s="221">
        <v>10.402168273925781</v>
      </c>
      <c r="G9582" s="221">
        <v>22.671062469482422</v>
      </c>
      <c r="H9582" s="221">
        <v>30.693582534790039</v>
      </c>
      <c r="I9582" s="221">
        <v>7.3298792839050293</v>
      </c>
      <c r="J9582" s="221">
        <v>3.1518850326538086</v>
      </c>
      <c r="K9582" s="180">
        <v>1811</v>
      </c>
      <c r="L9582" s="181">
        <v>562</v>
      </c>
      <c r="M9582" s="181">
        <v>983</v>
      </c>
      <c r="N9582" s="181">
        <v>1382</v>
      </c>
      <c r="O9582" s="181">
        <v>2903</v>
      </c>
      <c r="P9582" s="181">
        <v>1675</v>
      </c>
      <c r="Q9582" s="181">
        <v>281</v>
      </c>
      <c r="R9582" s="181">
        <v>627</v>
      </c>
      <c r="S9582" s="226">
        <f t="shared" si="449"/>
        <v>10224</v>
      </c>
      <c r="T9582" s="181">
        <f t="shared" si="447"/>
        <v>151006.70816898346</v>
      </c>
      <c r="U9582" s="226">
        <f t="shared" si="448"/>
        <v>9906.9925790682264</v>
      </c>
    </row>
    <row r="9583" spans="1:21" x14ac:dyDescent="0.25">
      <c r="A9583" s="156" t="s">
        <v>21627</v>
      </c>
      <c r="B9583" s="156" t="s">
        <v>324</v>
      </c>
      <c r="C9583" s="223">
        <v>3.4791018962860107</v>
      </c>
      <c r="D9583" s="221">
        <v>4.4466114044189453</v>
      </c>
      <c r="E9583" s="221">
        <v>12.559793472290039</v>
      </c>
      <c r="F9583" s="221">
        <v>8.8480720520019531</v>
      </c>
      <c r="G9583" s="221">
        <v>42.949451446533203</v>
      </c>
      <c r="H9583" s="221">
        <v>121.87361907958984</v>
      </c>
      <c r="I9583" s="221">
        <v>3.5845098495483398</v>
      </c>
      <c r="J9583" s="221">
        <v>3.5707149505615234</v>
      </c>
      <c r="K9583" s="180">
        <v>303.80154418945312</v>
      </c>
      <c r="L9583" s="181">
        <v>86.412940979003906</v>
      </c>
      <c r="M9583" s="181">
        <v>259.23883056640625</v>
      </c>
      <c r="N9583" s="181">
        <v>498.71505737304687</v>
      </c>
      <c r="O9583" s="181">
        <v>682.00347900390625</v>
      </c>
      <c r="P9583" s="181">
        <v>325.88916015625</v>
      </c>
      <c r="Q9583" s="181">
        <v>81.375419616699219</v>
      </c>
      <c r="R9583" s="181">
        <v>175.15089416503906</v>
      </c>
      <c r="S9583" s="226">
        <f t="shared" si="449"/>
        <v>2412.5873260498047</v>
      </c>
      <c r="T9583" s="181">
        <f t="shared" si="447"/>
        <v>79035.92581471958</v>
      </c>
      <c r="U9583" s="226">
        <f t="shared" si="448"/>
        <v>5185.2552778648169</v>
      </c>
    </row>
    <row r="9584" spans="1:21" x14ac:dyDescent="0.25">
      <c r="A9584" s="156" t="s">
        <v>21628</v>
      </c>
      <c r="B9584" s="156" t="s">
        <v>324</v>
      </c>
      <c r="C9584" s="223">
        <v>3.8365879058837891</v>
      </c>
      <c r="D9584" s="221">
        <v>19.915744781494141</v>
      </c>
      <c r="E9584" s="221">
        <v>4.4286966323852539</v>
      </c>
      <c r="F9584" s="221">
        <v>19.787738800048828</v>
      </c>
      <c r="G9584" s="221">
        <v>31.982057571411133</v>
      </c>
      <c r="H9584" s="221">
        <v>25.775764465332031</v>
      </c>
      <c r="I9584" s="221">
        <v>10.648043632507324</v>
      </c>
      <c r="J9584" s="221">
        <v>4.4120121002197266</v>
      </c>
      <c r="K9584" s="180">
        <v>391.65692138671875</v>
      </c>
      <c r="L9584" s="181">
        <v>120.74687957763672</v>
      </c>
      <c r="M9584" s="181">
        <v>233.6494140625</v>
      </c>
      <c r="N9584" s="181">
        <v>401.46237182617187</v>
      </c>
      <c r="O9584" s="181">
        <v>691.4229736328125</v>
      </c>
      <c r="P9584" s="181">
        <v>343.75039672851562</v>
      </c>
      <c r="Q9584" s="181">
        <v>59.953205108642578</v>
      </c>
      <c r="R9584" s="181">
        <v>149.60285949707031</v>
      </c>
      <c r="S9584" s="226">
        <f t="shared" si="449"/>
        <v>2392.2450218200684</v>
      </c>
      <c r="T9584" s="181">
        <f t="shared" si="447"/>
        <v>45158.177749733324</v>
      </c>
      <c r="U9584" s="226">
        <f t="shared" si="448"/>
        <v>2962.6613100539294</v>
      </c>
    </row>
    <row r="9585" spans="1:21" x14ac:dyDescent="0.25">
      <c r="A9585" s="156" t="s">
        <v>21629</v>
      </c>
      <c r="B9585" s="156" t="s">
        <v>324</v>
      </c>
      <c r="C9585" s="223">
        <v>3.3434467315673828</v>
      </c>
      <c r="D9585" s="221">
        <v>12.087490081787109</v>
      </c>
      <c r="E9585" s="221">
        <v>4.3189115524291992</v>
      </c>
      <c r="F9585" s="221">
        <v>12.256431579589844</v>
      </c>
      <c r="G9585" s="221">
        <v>29.624156951904297</v>
      </c>
      <c r="H9585" s="221">
        <v>50.284503936767578</v>
      </c>
      <c r="I9585" s="221">
        <v>33.184696197509766</v>
      </c>
      <c r="J9585" s="221">
        <v>3.0230567455291748</v>
      </c>
      <c r="K9585" s="180">
        <v>1719</v>
      </c>
      <c r="L9585" s="181">
        <v>460</v>
      </c>
      <c r="M9585" s="181">
        <v>1237</v>
      </c>
      <c r="N9585" s="181">
        <v>1919</v>
      </c>
      <c r="O9585" s="181">
        <v>3274</v>
      </c>
      <c r="P9585" s="181">
        <v>1716</v>
      </c>
      <c r="Q9585" s="181">
        <v>306</v>
      </c>
      <c r="R9585" s="181">
        <v>761</v>
      </c>
      <c r="S9585" s="226">
        <f t="shared" si="449"/>
        <v>11392</v>
      </c>
      <c r="T9585" s="181">
        <f t="shared" si="447"/>
        <v>235902.97799658775</v>
      </c>
      <c r="U9585" s="226">
        <f t="shared" si="448"/>
        <v>15476.72339017535</v>
      </c>
    </row>
    <row r="9586" spans="1:21" x14ac:dyDescent="0.25">
      <c r="A9586" s="156" t="s">
        <v>21630</v>
      </c>
      <c r="B9586" s="156" t="s">
        <v>324</v>
      </c>
      <c r="C9586" s="223">
        <v>2.7086844444274902</v>
      </c>
      <c r="D9586" s="221">
        <v>3.6761939525604248</v>
      </c>
      <c r="E9586" s="221">
        <v>3.6556625366210938</v>
      </c>
      <c r="F9586" s="221">
        <v>5.0359115600585938</v>
      </c>
      <c r="G9586" s="221">
        <v>50.670501708984375</v>
      </c>
      <c r="H9586" s="221">
        <v>41.745681762695313</v>
      </c>
      <c r="I9586" s="221">
        <v>11.921200752258301</v>
      </c>
      <c r="J9586" s="221">
        <v>9.7221546173095703</v>
      </c>
      <c r="K9586" s="180">
        <v>1135</v>
      </c>
      <c r="L9586" s="181">
        <v>357</v>
      </c>
      <c r="M9586" s="181">
        <v>581</v>
      </c>
      <c r="N9586" s="181">
        <v>749</v>
      </c>
      <c r="O9586" s="181">
        <v>1385</v>
      </c>
      <c r="P9586" s="181">
        <v>1143</v>
      </c>
      <c r="Q9586" s="181">
        <v>166</v>
      </c>
      <c r="R9586" s="181">
        <v>435</v>
      </c>
      <c r="S9586" s="226">
        <f t="shared" si="449"/>
        <v>5951</v>
      </c>
      <c r="T9586" s="181">
        <f t="shared" si="447"/>
        <v>134384.61148285866</v>
      </c>
      <c r="U9586" s="226">
        <f t="shared" si="448"/>
        <v>8816.4781872591266</v>
      </c>
    </row>
    <row r="9587" spans="1:21" x14ac:dyDescent="0.25">
      <c r="A9587" s="156" t="s">
        <v>21631</v>
      </c>
      <c r="B9587" s="156" t="s">
        <v>324</v>
      </c>
      <c r="C9587" s="223">
        <v>2.8649482727050781</v>
      </c>
      <c r="D9587" s="221">
        <v>5.9321389198303223</v>
      </c>
      <c r="E9587" s="221">
        <v>9.3091001510620117</v>
      </c>
      <c r="F9587" s="221">
        <v>15.160530090332031</v>
      </c>
      <c r="G9587" s="221">
        <v>44.588932037353516</v>
      </c>
      <c r="H9587" s="221">
        <v>55.061328887939453</v>
      </c>
      <c r="I9587" s="221">
        <v>23.044178009033203</v>
      </c>
      <c r="J9587" s="221">
        <v>16.656122207641602</v>
      </c>
      <c r="K9587" s="180">
        <v>1978</v>
      </c>
      <c r="L9587" s="181">
        <v>661</v>
      </c>
      <c r="M9587" s="181">
        <v>795</v>
      </c>
      <c r="N9587" s="181">
        <v>927</v>
      </c>
      <c r="O9587" s="181">
        <v>2014</v>
      </c>
      <c r="P9587" s="181">
        <v>1634</v>
      </c>
      <c r="Q9587" s="181">
        <v>253</v>
      </c>
      <c r="R9587" s="181">
        <v>628</v>
      </c>
      <c r="S9587" s="226">
        <f t="shared" si="449"/>
        <v>8890</v>
      </c>
      <c r="T9587" s="181">
        <f t="shared" si="447"/>
        <v>227105.09983205795</v>
      </c>
      <c r="U9587" s="226">
        <f t="shared" si="448"/>
        <v>14899.527087147499</v>
      </c>
    </row>
    <row r="9588" spans="1:21" x14ac:dyDescent="0.25">
      <c r="A9588" s="156" t="s">
        <v>21632</v>
      </c>
      <c r="B9588" s="156" t="s">
        <v>324</v>
      </c>
      <c r="C9588" s="223">
        <v>2.5466783046722412</v>
      </c>
      <c r="D9588" s="221">
        <v>9.5032320022583008</v>
      </c>
      <c r="E9588" s="221">
        <v>1.4319634437561035</v>
      </c>
      <c r="F9588" s="221">
        <v>13.378064155578613</v>
      </c>
      <c r="G9588" s="221">
        <v>69.541915893554688</v>
      </c>
      <c r="H9588" s="221">
        <v>87.487373352050781</v>
      </c>
      <c r="I9588" s="221">
        <v>35.786258697509766</v>
      </c>
      <c r="J9588" s="221">
        <v>4.8032646179199219</v>
      </c>
      <c r="K9588" s="180">
        <v>933</v>
      </c>
      <c r="L9588" s="181">
        <v>344</v>
      </c>
      <c r="M9588" s="181">
        <v>485</v>
      </c>
      <c r="N9588" s="181">
        <v>825</v>
      </c>
      <c r="O9588" s="181">
        <v>1490</v>
      </c>
      <c r="P9588" s="181">
        <v>1001</v>
      </c>
      <c r="Q9588" s="181">
        <v>157</v>
      </c>
      <c r="R9588" s="181">
        <v>321</v>
      </c>
      <c r="S9588" s="226">
        <f t="shared" si="449"/>
        <v>5556</v>
      </c>
      <c r="T9588" s="181">
        <f t="shared" si="447"/>
        <v>215729.17383027077</v>
      </c>
      <c r="U9588" s="226">
        <f t="shared" si="448"/>
        <v>14153.194584133016</v>
      </c>
    </row>
    <row r="9589" spans="1:21" x14ac:dyDescent="0.25">
      <c r="A9589" s="156" t="s">
        <v>21633</v>
      </c>
      <c r="B9589" s="156" t="s">
        <v>324</v>
      </c>
      <c r="C9589" s="223">
        <v>3.302027702331543</v>
      </c>
      <c r="D9589" s="221">
        <v>2.770472526550293</v>
      </c>
      <c r="E9589" s="221">
        <v>6.9790639877319336</v>
      </c>
      <c r="F9589" s="221">
        <v>14.715336799621582</v>
      </c>
      <c r="G9589" s="221">
        <v>29.538618087768555</v>
      </c>
      <c r="H9589" s="221">
        <v>65.183792114257813</v>
      </c>
      <c r="I9589" s="221">
        <v>23.323816299438477</v>
      </c>
      <c r="J9589" s="221">
        <v>2.9816379547119141</v>
      </c>
      <c r="K9589" s="180">
        <v>1503</v>
      </c>
      <c r="L9589" s="181">
        <v>474</v>
      </c>
      <c r="M9589" s="181">
        <v>1417</v>
      </c>
      <c r="N9589" s="181">
        <v>2535</v>
      </c>
      <c r="O9589" s="181">
        <v>3333</v>
      </c>
      <c r="P9589" s="181">
        <v>1367</v>
      </c>
      <c r="Q9589" s="181">
        <v>255</v>
      </c>
      <c r="R9589" s="181">
        <v>726</v>
      </c>
      <c r="S9589" s="226">
        <f t="shared" si="449"/>
        <v>11610</v>
      </c>
      <c r="T9589" s="181">
        <f t="shared" si="447"/>
        <v>249139.56429004669</v>
      </c>
      <c r="U9589" s="226">
        <f t="shared" si="448"/>
        <v>16345.126945034304</v>
      </c>
    </row>
    <row r="9590" spans="1:21" x14ac:dyDescent="0.25">
      <c r="A9590" s="156" t="s">
        <v>21131</v>
      </c>
      <c r="B9590" s="156" t="s">
        <v>327</v>
      </c>
      <c r="C9590" s="223">
        <v>0.92473024129867554</v>
      </c>
      <c r="D9590" s="221">
        <v>5.4123263359069824</v>
      </c>
      <c r="E9590" s="221">
        <v>20.923063278198242</v>
      </c>
      <c r="F9590" s="221">
        <v>13.472995758056641</v>
      </c>
      <c r="G9590" s="221">
        <v>18.511930465698242</v>
      </c>
      <c r="H9590" s="221">
        <v>22.180547714233398</v>
      </c>
      <c r="I9590" s="221">
        <v>0.93263453245162964</v>
      </c>
      <c r="J9590" s="221">
        <v>0.50683683156967163</v>
      </c>
      <c r="K9590" s="180">
        <v>1229.580078125</v>
      </c>
      <c r="L9590" s="181">
        <v>341.43292236328125</v>
      </c>
      <c r="M9590" s="181">
        <v>327.522705078125</v>
      </c>
      <c r="N9590" s="181">
        <v>399.18145751953125</v>
      </c>
      <c r="O9590" s="181">
        <v>1377.5343017578125</v>
      </c>
      <c r="P9590" s="181">
        <v>1091.7423095703125</v>
      </c>
      <c r="Q9590" s="181">
        <v>295.48699951171875</v>
      </c>
      <c r="R9590" s="181">
        <v>924.39801025390625</v>
      </c>
      <c r="S9590" s="226">
        <f t="shared" si="449"/>
        <v>5986.8787841796875</v>
      </c>
      <c r="T9590" s="181">
        <f t="shared" si="447"/>
        <v>65676.286582832865</v>
      </c>
      <c r="U9590" s="226">
        <f t="shared" si="448"/>
        <v>4308.7786740491747</v>
      </c>
    </row>
    <row r="9591" spans="1:21" x14ac:dyDescent="0.25">
      <c r="A9591" s="156" t="s">
        <v>21132</v>
      </c>
      <c r="B9591" s="156" t="s">
        <v>327</v>
      </c>
      <c r="C9591" s="223">
        <v>2.6111557483673096</v>
      </c>
      <c r="D9591" s="221">
        <v>0.89017790555953979</v>
      </c>
      <c r="E9591" s="221">
        <v>11.918370246887207</v>
      </c>
      <c r="F9591" s="221">
        <v>36.266815185546875</v>
      </c>
      <c r="G9591" s="221">
        <v>34.305019378662109</v>
      </c>
      <c r="H9591" s="221">
        <v>17.775318145751953</v>
      </c>
      <c r="I9591" s="221">
        <v>8.7714309692382812</v>
      </c>
      <c r="J9591" s="221">
        <v>7.1956321597099304E-2</v>
      </c>
      <c r="K9591" s="180">
        <v>3161.455078125</v>
      </c>
      <c r="L9591" s="181">
        <v>960.06890869140625</v>
      </c>
      <c r="M9591" s="181">
        <v>814.26593017578125</v>
      </c>
      <c r="N9591" s="181">
        <v>833.38763427734375</v>
      </c>
      <c r="O9591" s="181">
        <v>2974.2216796875</v>
      </c>
      <c r="P9591" s="181">
        <v>2594.974609375</v>
      </c>
      <c r="Q9591" s="181">
        <v>615.08148193359375</v>
      </c>
      <c r="R9591" s="181">
        <v>1744.8555908203125</v>
      </c>
      <c r="S9591" s="226">
        <f t="shared" si="449"/>
        <v>13698.310913085937</v>
      </c>
      <c r="T9591" s="181">
        <f t="shared" si="447"/>
        <v>202716.65164547696</v>
      </c>
      <c r="U9591" s="226">
        <f t="shared" si="448"/>
        <v>13299.491048158634</v>
      </c>
    </row>
    <row r="9592" spans="1:21" x14ac:dyDescent="0.25">
      <c r="A9592" s="156" t="s">
        <v>21138</v>
      </c>
      <c r="B9592" s="156" t="s">
        <v>327</v>
      </c>
      <c r="C9592" s="223">
        <v>2.2139148712158203</v>
      </c>
      <c r="D9592" s="221">
        <v>3.1814241409301758</v>
      </c>
      <c r="E9592" s="221">
        <v>2.8060238361358643</v>
      </c>
      <c r="F9592" s="221">
        <v>6.1565842628479004</v>
      </c>
      <c r="G9592" s="221">
        <v>10.325424194335937</v>
      </c>
      <c r="H9592" s="221">
        <v>4.7709479331970215</v>
      </c>
      <c r="I9592" s="221">
        <v>2.3193225860595703</v>
      </c>
      <c r="J9592" s="221">
        <v>1.8935247659683228</v>
      </c>
      <c r="K9592" s="180">
        <v>27.427087783813477</v>
      </c>
      <c r="L9592" s="181">
        <v>6.785240650177002</v>
      </c>
      <c r="M9592" s="181">
        <v>10.259611129760742</v>
      </c>
      <c r="N9592" s="181">
        <v>16.92222785949707</v>
      </c>
      <c r="O9592" s="181">
        <v>50.991493225097656</v>
      </c>
      <c r="P9592" s="181">
        <v>34.375827789306641</v>
      </c>
      <c r="Q9592" s="181">
        <v>10.443548202514648</v>
      </c>
      <c r="R9592" s="181">
        <v>26.466526031494141</v>
      </c>
      <c r="S9592" s="226">
        <f t="shared" si="449"/>
        <v>183.67156267166138</v>
      </c>
      <c r="T9592" s="181">
        <f t="shared" si="447"/>
        <v>980.13086316646286</v>
      </c>
      <c r="U9592" s="226">
        <f t="shared" si="448"/>
        <v>64.302767113099222</v>
      </c>
    </row>
    <row r="9593" spans="1:21" x14ac:dyDescent="0.25">
      <c r="A9593" s="156" t="s">
        <v>21333</v>
      </c>
      <c r="B9593" s="156" t="s">
        <v>327</v>
      </c>
      <c r="C9593" s="223">
        <v>2.0165011882781982</v>
      </c>
      <c r="D9593" s="221">
        <v>2.9840106964111328</v>
      </c>
      <c r="E9593" s="221">
        <v>2.6086101531982422</v>
      </c>
      <c r="F9593" s="221">
        <v>5.9591708183288574</v>
      </c>
      <c r="G9593" s="221">
        <v>13.569612503051758</v>
      </c>
      <c r="H9593" s="221">
        <v>4.5735344886779785</v>
      </c>
      <c r="I9593" s="221">
        <v>2.1219089031219482</v>
      </c>
      <c r="J9593" s="221">
        <v>35.389659881591797</v>
      </c>
      <c r="K9593" s="180">
        <v>224.71864318847656</v>
      </c>
      <c r="L9593" s="181">
        <v>49.610820770263672</v>
      </c>
      <c r="M9593" s="181">
        <v>81.949722290039062</v>
      </c>
      <c r="N9593" s="181">
        <v>148.83245849609375</v>
      </c>
      <c r="O9593" s="181">
        <v>446.31362915039062</v>
      </c>
      <c r="P9593" s="181">
        <v>221.4112548828125</v>
      </c>
      <c r="Q9593" s="181">
        <v>57.328060150146484</v>
      </c>
      <c r="R9593" s="181">
        <v>151.03738403320312</v>
      </c>
      <c r="S9593" s="226">
        <f t="shared" si="449"/>
        <v>1381.2019729614258</v>
      </c>
      <c r="T9593" s="181">
        <f t="shared" si="447"/>
        <v>14237.619136322952</v>
      </c>
      <c r="U9593" s="226">
        <f t="shared" si="448"/>
        <v>934.07762368614488</v>
      </c>
    </row>
    <row r="9594" spans="1:21" x14ac:dyDescent="0.25">
      <c r="A9594" s="156" t="s">
        <v>21634</v>
      </c>
      <c r="B9594" s="156" t="s">
        <v>327</v>
      </c>
      <c r="C9594" s="223">
        <v>0.6654776930809021</v>
      </c>
      <c r="D9594" s="221">
        <v>0.70755237340927124</v>
      </c>
      <c r="E9594" s="221">
        <v>8.2041397094726562</v>
      </c>
      <c r="F9594" s="221">
        <v>9.2997779846191406</v>
      </c>
      <c r="G9594" s="221">
        <v>33.903385162353516</v>
      </c>
      <c r="H9594" s="221">
        <v>31.521858215332031</v>
      </c>
      <c r="I9594" s="221">
        <v>15.257884979248047</v>
      </c>
      <c r="J9594" s="221">
        <v>0.73517316579818726</v>
      </c>
      <c r="K9594" s="180">
        <v>1754</v>
      </c>
      <c r="L9594" s="181">
        <v>550</v>
      </c>
      <c r="M9594" s="181">
        <v>506</v>
      </c>
      <c r="N9594" s="181">
        <v>680</v>
      </c>
      <c r="O9594" s="181">
        <v>2188</v>
      </c>
      <c r="P9594" s="181">
        <v>1596</v>
      </c>
      <c r="Q9594" s="181">
        <v>361</v>
      </c>
      <c r="R9594" s="181">
        <v>1007</v>
      </c>
      <c r="S9594" s="226">
        <f t="shared" si="449"/>
        <v>8642</v>
      </c>
      <c r="T9594" s="181">
        <f t="shared" si="447"/>
        <v>142769.45370393991</v>
      </c>
      <c r="U9594" s="226">
        <f t="shared" si="448"/>
        <v>9366.5767270402357</v>
      </c>
    </row>
    <row r="9595" spans="1:21" x14ac:dyDescent="0.25">
      <c r="A9595" s="156" t="s">
        <v>21335</v>
      </c>
      <c r="B9595" s="156" t="s">
        <v>327</v>
      </c>
      <c r="C9595" s="223">
        <v>-1.7540161609649658</v>
      </c>
      <c r="D9595" s="221">
        <v>19.591377258300781</v>
      </c>
      <c r="E9595" s="221">
        <v>12.426276206970215</v>
      </c>
      <c r="F9595" s="221">
        <v>33.107734680175781</v>
      </c>
      <c r="G9595" s="221">
        <v>34.057979583740234</v>
      </c>
      <c r="H9595" s="221">
        <v>11.043582916259766</v>
      </c>
      <c r="I9595" s="221">
        <v>0.73887383937835693</v>
      </c>
      <c r="J9595" s="221">
        <v>0.31307613849639893</v>
      </c>
      <c r="K9595" s="180">
        <v>878.9366455078125</v>
      </c>
      <c r="L9595" s="181">
        <v>237.23236083984375</v>
      </c>
      <c r="M9595" s="181">
        <v>261.38919067382812</v>
      </c>
      <c r="N9595" s="181">
        <v>385.27032470703125</v>
      </c>
      <c r="O9595" s="181">
        <v>1258.63232421875</v>
      </c>
      <c r="P9595" s="181">
        <v>917.95916748046875</v>
      </c>
      <c r="Q9595" s="181">
        <v>260.150390625</v>
      </c>
      <c r="R9595" s="181">
        <v>729.65985107421875</v>
      </c>
      <c r="S9595" s="226">
        <f t="shared" si="449"/>
        <v>4929.2302551269531</v>
      </c>
      <c r="T9595" s="181">
        <f t="shared" si="447"/>
        <v>72534.251157796738</v>
      </c>
      <c r="U9595" s="226">
        <f t="shared" si="448"/>
        <v>4758.7044089751353</v>
      </c>
    </row>
    <row r="9596" spans="1:21" x14ac:dyDescent="0.25">
      <c r="A9596" s="156" t="s">
        <v>21336</v>
      </c>
      <c r="B9596" s="156" t="s">
        <v>327</v>
      </c>
      <c r="C9596" s="223">
        <v>1.2165582180023193</v>
      </c>
      <c r="D9596" s="221">
        <v>9.7605800628662109</v>
      </c>
      <c r="E9596" s="221">
        <v>0.408255934715271</v>
      </c>
      <c r="F9596" s="221">
        <v>11.401066780090332</v>
      </c>
      <c r="G9596" s="221">
        <v>23.619991302490234</v>
      </c>
      <c r="H9596" s="221">
        <v>20.563232421875</v>
      </c>
      <c r="I9596" s="221">
        <v>8.4390687942504883</v>
      </c>
      <c r="J9596" s="221">
        <v>0.75251215696334839</v>
      </c>
      <c r="K9596" s="180">
        <v>1506.9866943359375</v>
      </c>
      <c r="L9596" s="181">
        <v>505.8416748046875</v>
      </c>
      <c r="M9596" s="181">
        <v>460.87796020507812</v>
      </c>
      <c r="N9596" s="181">
        <v>547.2926025390625</v>
      </c>
      <c r="O9596" s="181">
        <v>1685.4364013671875</v>
      </c>
      <c r="P9596" s="181">
        <v>1411.4388427734375</v>
      </c>
      <c r="Q9596" s="181">
        <v>387.10940551757812</v>
      </c>
      <c r="R9596" s="181">
        <v>902.08428955078125</v>
      </c>
      <c r="S9596" s="226">
        <f t="shared" si="449"/>
        <v>7407.06787109375</v>
      </c>
      <c r="T9596" s="181">
        <f t="shared" si="447"/>
        <v>85977.931298673255</v>
      </c>
      <c r="U9596" s="226">
        <f t="shared" si="448"/>
        <v>5640.6946265354618</v>
      </c>
    </row>
    <row r="9597" spans="1:21" x14ac:dyDescent="0.25">
      <c r="A9597" s="156" t="s">
        <v>21635</v>
      </c>
      <c r="B9597" s="156" t="s">
        <v>327</v>
      </c>
      <c r="C9597" s="223">
        <v>1.7216118574142456</v>
      </c>
      <c r="D9597" s="221">
        <v>-1.2630605697631836</v>
      </c>
      <c r="E9597" s="221">
        <v>12.290752410888672</v>
      </c>
      <c r="F9597" s="221">
        <v>7.8753490447998047</v>
      </c>
      <c r="G9597" s="221">
        <v>29.630865097045898</v>
      </c>
      <c r="H9597" s="221">
        <v>21.497505187988281</v>
      </c>
      <c r="I9597" s="221">
        <v>1.6638736724853516</v>
      </c>
      <c r="J9597" s="221">
        <v>1.2380759716033936</v>
      </c>
      <c r="K9597" s="180">
        <v>2125</v>
      </c>
      <c r="L9597" s="181">
        <v>538</v>
      </c>
      <c r="M9597" s="181">
        <v>888</v>
      </c>
      <c r="N9597" s="181">
        <v>1395</v>
      </c>
      <c r="O9597" s="181">
        <v>3985</v>
      </c>
      <c r="P9597" s="181">
        <v>1979</v>
      </c>
      <c r="Q9597" s="181">
        <v>503</v>
      </c>
      <c r="R9597" s="181">
        <v>1312</v>
      </c>
      <c r="S9597" s="226">
        <f t="shared" si="449"/>
        <v>12725</v>
      </c>
      <c r="T9597" s="181">
        <f t="shared" si="447"/>
        <v>187963.04297959805</v>
      </c>
      <c r="U9597" s="226">
        <f t="shared" si="448"/>
        <v>12331.561256564377</v>
      </c>
    </row>
    <row r="9598" spans="1:21" x14ac:dyDescent="0.25">
      <c r="A9598" s="156" t="s">
        <v>21636</v>
      </c>
      <c r="B9598" s="156" t="s">
        <v>327</v>
      </c>
      <c r="C9598" s="223">
        <v>3.0307953357696533</v>
      </c>
      <c r="D9598" s="221">
        <v>7.1789555549621582</v>
      </c>
      <c r="E9598" s="221">
        <v>13.544205665588379</v>
      </c>
      <c r="F9598" s="221">
        <v>37.8492431640625</v>
      </c>
      <c r="G9598" s="221">
        <v>76.976272583007813</v>
      </c>
      <c r="H9598" s="221">
        <v>91.779373168945313</v>
      </c>
      <c r="I9598" s="221">
        <v>25.733510971069336</v>
      </c>
      <c r="J9598" s="221">
        <v>3.1155695915222168</v>
      </c>
      <c r="K9598" s="180">
        <v>2142</v>
      </c>
      <c r="L9598" s="181">
        <v>650</v>
      </c>
      <c r="M9598" s="181">
        <v>831</v>
      </c>
      <c r="N9598" s="181">
        <v>1530</v>
      </c>
      <c r="O9598" s="181">
        <v>3736</v>
      </c>
      <c r="P9598" s="181">
        <v>1849</v>
      </c>
      <c r="Q9598" s="181">
        <v>337</v>
      </c>
      <c r="R9598" s="181">
        <v>886</v>
      </c>
      <c r="S9598" s="226">
        <f t="shared" si="449"/>
        <v>11961</v>
      </c>
      <c r="T9598" s="181">
        <f t="shared" si="447"/>
        <v>549038.86488389969</v>
      </c>
      <c r="U9598" s="226">
        <f t="shared" si="448"/>
        <v>36020.412774894619</v>
      </c>
    </row>
    <row r="9599" spans="1:21" x14ac:dyDescent="0.25">
      <c r="A9599" s="156" t="s">
        <v>21337</v>
      </c>
      <c r="B9599" s="156" t="s">
        <v>327</v>
      </c>
      <c r="C9599" s="223">
        <v>8.5496644973754883</v>
      </c>
      <c r="D9599" s="221">
        <v>11.158127784729004</v>
      </c>
      <c r="E9599" s="221">
        <v>13.160601615905762</v>
      </c>
      <c r="F9599" s="221">
        <v>16.277828216552734</v>
      </c>
      <c r="G9599" s="221">
        <v>31.011554718017578</v>
      </c>
      <c r="H9599" s="221">
        <v>31.539615631103516</v>
      </c>
      <c r="I9599" s="221">
        <v>24.904453277587891</v>
      </c>
      <c r="J9599" s="221">
        <v>3.6234574317932129</v>
      </c>
      <c r="K9599" s="180">
        <v>2570.622314453125</v>
      </c>
      <c r="L9599" s="181">
        <v>824.24237060546875</v>
      </c>
      <c r="M9599" s="181">
        <v>1336.44384765625</v>
      </c>
      <c r="N9599" s="181">
        <v>2076.776123046875</v>
      </c>
      <c r="O9599" s="181">
        <v>4502.3037109375</v>
      </c>
      <c r="P9599" s="181">
        <v>2280.43310546875</v>
      </c>
      <c r="Q9599" s="181">
        <v>457.135498046875</v>
      </c>
      <c r="R9599" s="181">
        <v>1328.5772705078125</v>
      </c>
      <c r="S9599" s="226">
        <f t="shared" si="449"/>
        <v>15376.534240722656</v>
      </c>
      <c r="T9599" s="181">
        <f t="shared" si="447"/>
        <v>310314.94441604079</v>
      </c>
      <c r="U9599" s="226">
        <f t="shared" si="448"/>
        <v>20358.617764605631</v>
      </c>
    </row>
    <row r="9600" spans="1:21" x14ac:dyDescent="0.25">
      <c r="A9600" s="156" t="s">
        <v>21637</v>
      </c>
      <c r="B9600" s="156" t="s">
        <v>327</v>
      </c>
      <c r="C9600" s="223">
        <v>2.6700074672698975</v>
      </c>
      <c r="D9600" s="221">
        <v>3.707216739654541</v>
      </c>
      <c r="E9600" s="221">
        <v>4.808936595916748</v>
      </c>
      <c r="F9600" s="221">
        <v>22.303897857666016</v>
      </c>
      <c r="G9600" s="221">
        <v>29.425321578979492</v>
      </c>
      <c r="H9600" s="221">
        <v>44.400569915771484</v>
      </c>
      <c r="I9600" s="221">
        <v>8.8386754989624023</v>
      </c>
      <c r="J9600" s="221">
        <v>3.2454714775085449</v>
      </c>
      <c r="K9600" s="180">
        <v>2570.413330078125</v>
      </c>
      <c r="L9600" s="181">
        <v>813.3973388671875</v>
      </c>
      <c r="M9600" s="181">
        <v>1551.9659423828125</v>
      </c>
      <c r="N9600" s="181">
        <v>1815.323974609375</v>
      </c>
      <c r="O9600" s="181">
        <v>4171.94091796875</v>
      </c>
      <c r="P9600" s="181">
        <v>2283.73193359375</v>
      </c>
      <c r="Q9600" s="181">
        <v>414.958984375</v>
      </c>
      <c r="R9600" s="181">
        <v>992.20867919921875</v>
      </c>
      <c r="S9600" s="226">
        <f t="shared" si="449"/>
        <v>14613.941101074219</v>
      </c>
      <c r="T9600" s="181">
        <f t="shared" si="447"/>
        <v>288878.14462260832</v>
      </c>
      <c r="U9600" s="226">
        <f t="shared" si="448"/>
        <v>18952.228478675035</v>
      </c>
    </row>
    <row r="9601" spans="1:21" x14ac:dyDescent="0.25">
      <c r="A9601" s="156" t="s">
        <v>21638</v>
      </c>
      <c r="B9601" s="156" t="s">
        <v>327</v>
      </c>
      <c r="C9601" s="223">
        <v>3.3309400081634521</v>
      </c>
      <c r="D9601" s="221">
        <v>5.0095968246459961</v>
      </c>
      <c r="E9601" s="221">
        <v>11.863344192504883</v>
      </c>
      <c r="F9601" s="221">
        <v>42.692623138427734</v>
      </c>
      <c r="G9601" s="221">
        <v>53.993648529052734</v>
      </c>
      <c r="H9601" s="221">
        <v>52.731735229492188</v>
      </c>
      <c r="I9601" s="221">
        <v>3.4259908199310303</v>
      </c>
      <c r="J9601" s="221">
        <v>3.0001931190490723</v>
      </c>
      <c r="K9601" s="180">
        <v>1622</v>
      </c>
      <c r="L9601" s="181">
        <v>843</v>
      </c>
      <c r="M9601" s="181">
        <v>1549</v>
      </c>
      <c r="N9601" s="181">
        <v>1191</v>
      </c>
      <c r="O9601" s="181">
        <v>2340</v>
      </c>
      <c r="P9601" s="181">
        <v>1330</v>
      </c>
      <c r="Q9601" s="181">
        <v>222</v>
      </c>
      <c r="R9601" s="181">
        <v>544</v>
      </c>
      <c r="S9601" s="226">
        <f t="shared" si="449"/>
        <v>9641</v>
      </c>
      <c r="T9601" s="181">
        <f t="shared" si="447"/>
        <v>277720.12956047058</v>
      </c>
      <c r="U9601" s="226">
        <f t="shared" si="448"/>
        <v>18220.192307844609</v>
      </c>
    </row>
    <row r="9602" spans="1:21" x14ac:dyDescent="0.25">
      <c r="A9602" s="156" t="s">
        <v>21639</v>
      </c>
      <c r="B9602" s="156" t="s">
        <v>327</v>
      </c>
      <c r="C9602" s="223">
        <v>4.4895281791687012</v>
      </c>
      <c r="D9602" s="221">
        <v>-4.9526152610778809</v>
      </c>
      <c r="E9602" s="221">
        <v>5.0816373825073242</v>
      </c>
      <c r="F9602" s="221">
        <v>8.4321975708007813</v>
      </c>
      <c r="G9602" s="221">
        <v>33.491226196289063</v>
      </c>
      <c r="H9602" s="221">
        <v>18.237619400024414</v>
      </c>
      <c r="I9602" s="221">
        <v>4.5949358940124512</v>
      </c>
      <c r="J9602" s="221">
        <v>4.1691384315490723</v>
      </c>
      <c r="K9602" s="180">
        <v>231.90000915527344</v>
      </c>
      <c r="L9602" s="181">
        <v>62.573982238769531</v>
      </c>
      <c r="M9602" s="181">
        <v>84.453971862792969</v>
      </c>
      <c r="N9602" s="181">
        <v>99.365814208984375</v>
      </c>
      <c r="O9602" s="181">
        <v>243.60650634765625</v>
      </c>
      <c r="P9602" s="181">
        <v>169.32603454589844</v>
      </c>
      <c r="Q9602" s="181">
        <v>25.642789840698242</v>
      </c>
      <c r="R9602" s="181">
        <v>75.256011962890625</v>
      </c>
      <c r="S9602" s="226">
        <f t="shared" si="449"/>
        <v>992.12512016296387</v>
      </c>
      <c r="T9602" s="181">
        <f t="shared" si="447"/>
        <v>13676.617490864573</v>
      </c>
      <c r="U9602" s="226">
        <f t="shared" si="448"/>
        <v>897.27237704649406</v>
      </c>
    </row>
    <row r="9603" spans="1:21" x14ac:dyDescent="0.25">
      <c r="A9603" s="156" t="s">
        <v>21640</v>
      </c>
      <c r="B9603" s="156" t="s">
        <v>327</v>
      </c>
      <c r="C9603" s="223">
        <v>2.0519745349884033</v>
      </c>
      <c r="D9603" s="221">
        <v>3.0194840431213379</v>
      </c>
      <c r="E9603" s="221">
        <v>-27.485662460327148</v>
      </c>
      <c r="F9603" s="221">
        <v>5.9946436882019043</v>
      </c>
      <c r="G9603" s="221">
        <v>10.163484573364258</v>
      </c>
      <c r="H9603" s="221">
        <v>70.635627746582031</v>
      </c>
      <c r="I9603" s="221">
        <v>2.1573822498321533</v>
      </c>
      <c r="J9603" s="221">
        <v>1.7315845489501953</v>
      </c>
      <c r="K9603" s="180">
        <v>78.856636047363281</v>
      </c>
      <c r="L9603" s="181">
        <v>24.002883911132813</v>
      </c>
      <c r="M9603" s="181">
        <v>39.410850524902344</v>
      </c>
      <c r="N9603" s="181">
        <v>47.411811828613281</v>
      </c>
      <c r="O9603" s="181">
        <v>115.78684234619141</v>
      </c>
      <c r="P9603" s="181">
        <v>77.07476806640625</v>
      </c>
      <c r="Q9603" s="181">
        <v>15.058578491210938</v>
      </c>
      <c r="R9603" s="181">
        <v>40.459011077880859</v>
      </c>
      <c r="S9603" s="226">
        <f t="shared" si="449"/>
        <v>438.06138229370117</v>
      </c>
      <c r="T9603" s="181">
        <f t="shared" si="447"/>
        <v>6158.8394379351394</v>
      </c>
      <c r="U9603" s="226">
        <f t="shared" si="448"/>
        <v>404.05871598112651</v>
      </c>
    </row>
    <row r="9604" spans="1:21" x14ac:dyDescent="0.25">
      <c r="A9604" s="156" t="s">
        <v>21641</v>
      </c>
      <c r="B9604" s="156" t="s">
        <v>327</v>
      </c>
      <c r="C9604" s="223">
        <v>2.6764965057373047</v>
      </c>
      <c r="D9604" s="221">
        <v>3.6440060138702393</v>
      </c>
      <c r="E9604" s="221">
        <v>3.2686054706573486</v>
      </c>
      <c r="F9604" s="221">
        <v>6.6191654205322266</v>
      </c>
      <c r="G9604" s="221">
        <v>51.338607788085937</v>
      </c>
      <c r="H9604" s="221">
        <v>67.61419677734375</v>
      </c>
      <c r="I9604" s="221">
        <v>2.7819042205810547</v>
      </c>
      <c r="J9604" s="221">
        <v>2.3561065196990967</v>
      </c>
      <c r="K9604" s="180">
        <v>312.87811279296875</v>
      </c>
      <c r="L9604" s="181">
        <v>83.564582824707031</v>
      </c>
      <c r="M9604" s="181">
        <v>128.56089782714844</v>
      </c>
      <c r="N9604" s="181">
        <v>166.01124572753906</v>
      </c>
      <c r="O9604" s="181">
        <v>338.310791015625</v>
      </c>
      <c r="P9604" s="181">
        <v>202.76289367675781</v>
      </c>
      <c r="Q9604" s="181">
        <v>43.738655090332031</v>
      </c>
      <c r="R9604" s="181">
        <v>137.78375244140625</v>
      </c>
      <c r="S9604" s="226">
        <f t="shared" si="449"/>
        <v>1413.6109313964844</v>
      </c>
      <c r="T9604" s="181">
        <f t="shared" si="447"/>
        <v>34185.362918327846</v>
      </c>
      <c r="U9604" s="226">
        <f t="shared" si="448"/>
        <v>2242.7754425693201</v>
      </c>
    </row>
    <row r="9605" spans="1:21" x14ac:dyDescent="0.25">
      <c r="A9605" s="156" t="s">
        <v>21642</v>
      </c>
      <c r="B9605" s="156" t="s">
        <v>327</v>
      </c>
      <c r="C9605" s="223">
        <v>3.70723557472229</v>
      </c>
      <c r="D9605" s="221">
        <v>4.6747450828552246</v>
      </c>
      <c r="E9605" s="221">
        <v>4.2993450164794922</v>
      </c>
      <c r="F9605" s="221">
        <v>7.6499052047729492</v>
      </c>
      <c r="G9605" s="221">
        <v>11.818745613098145</v>
      </c>
      <c r="H9605" s="221">
        <v>6.2642688751220703</v>
      </c>
      <c r="I9605" s="221">
        <v>3.81264328956604</v>
      </c>
      <c r="J9605" s="221">
        <v>3.3868458271026611</v>
      </c>
      <c r="K9605" s="180">
        <v>17.713117599487305</v>
      </c>
      <c r="L9605" s="181">
        <v>4.8500204086303711</v>
      </c>
      <c r="M9605" s="181">
        <v>19.025201797485352</v>
      </c>
      <c r="N9605" s="181">
        <v>33.083232879638672</v>
      </c>
      <c r="O9605" s="181">
        <v>49.999729156494141</v>
      </c>
      <c r="P9605" s="181">
        <v>19.845252990722656</v>
      </c>
      <c r="Q9605" s="181">
        <v>4.8500204086303711</v>
      </c>
      <c r="R9605" s="181">
        <v>7.1461653709411621</v>
      </c>
      <c r="S9605" s="226">
        <f t="shared" si="449"/>
        <v>156.51274061203003</v>
      </c>
      <c r="T9605" s="181">
        <f t="shared" ref="T9605:T9668" si="450">SUMPRODUCT(C9605:J9605,K9605:R9605)</f>
        <v>1181.163249077948</v>
      </c>
      <c r="U9605" s="226">
        <f t="shared" ref="U9605:U9668" si="451">(T9605/$T$10045)*$S$10045</f>
        <v>77.491759705062364</v>
      </c>
    </row>
    <row r="9606" spans="1:21" x14ac:dyDescent="0.25">
      <c r="A9606" s="156" t="s">
        <v>21643</v>
      </c>
      <c r="B9606" s="156" t="s">
        <v>327</v>
      </c>
      <c r="C9606" s="223">
        <v>-0.57142817974090576</v>
      </c>
      <c r="D9606" s="221">
        <v>6.0254001617431641</v>
      </c>
      <c r="E9606" s="221">
        <v>4.3048315048217773</v>
      </c>
      <c r="F9606" s="221">
        <v>14.342800140380859</v>
      </c>
      <c r="G9606" s="221">
        <v>32.838088989257813</v>
      </c>
      <c r="H9606" s="221">
        <v>22.334749221801758</v>
      </c>
      <c r="I9606" s="221">
        <v>0.54574787616729736</v>
      </c>
      <c r="J9606" s="221">
        <v>0.11995013803243637</v>
      </c>
      <c r="K9606" s="180">
        <v>1571</v>
      </c>
      <c r="L9606" s="181">
        <v>384</v>
      </c>
      <c r="M9606" s="181">
        <v>545</v>
      </c>
      <c r="N9606" s="181">
        <v>818</v>
      </c>
      <c r="O9606" s="181">
        <v>2714</v>
      </c>
      <c r="P9606" s="181">
        <v>1470</v>
      </c>
      <c r="Q9606" s="181">
        <v>338</v>
      </c>
      <c r="R9606" s="181">
        <v>799</v>
      </c>
      <c r="S9606" s="226">
        <f t="shared" ref="S9606:S9669" si="452">SUM(K9606:R9606)</f>
        <v>8639</v>
      </c>
      <c r="T9606" s="181">
        <f t="shared" si="450"/>
        <v>137729.54149202257</v>
      </c>
      <c r="U9606" s="226">
        <f t="shared" si="451"/>
        <v>9035.9266950777746</v>
      </c>
    </row>
    <row r="9607" spans="1:21" x14ac:dyDescent="0.25">
      <c r="A9607" s="156" t="s">
        <v>21644</v>
      </c>
      <c r="B9607" s="156" t="s">
        <v>327</v>
      </c>
      <c r="C9607" s="223">
        <v>1.6816966533660889</v>
      </c>
      <c r="D9607" s="221">
        <v>1.3849490322172642E-2</v>
      </c>
      <c r="E9607" s="221">
        <v>8.0337686538696289</v>
      </c>
      <c r="F9607" s="221">
        <v>22.374505996704102</v>
      </c>
      <c r="G9607" s="221">
        <v>27.442569732666016</v>
      </c>
      <c r="H9607" s="221">
        <v>31.416177749633789</v>
      </c>
      <c r="I9607" s="221">
        <v>1.7381888628005981</v>
      </c>
      <c r="J9607" s="221">
        <v>5.3868393898010254</v>
      </c>
      <c r="K9607" s="180">
        <v>2529</v>
      </c>
      <c r="L9607" s="181">
        <v>695</v>
      </c>
      <c r="M9607" s="181">
        <v>757</v>
      </c>
      <c r="N9607" s="181">
        <v>1117</v>
      </c>
      <c r="O9607" s="181">
        <v>3692</v>
      </c>
      <c r="P9607" s="181">
        <v>2456</v>
      </c>
      <c r="Q9607" s="181">
        <v>466</v>
      </c>
      <c r="R9607" s="181">
        <v>1249</v>
      </c>
      <c r="S9607" s="226">
        <f t="shared" si="452"/>
        <v>12961</v>
      </c>
      <c r="T9607" s="181">
        <f t="shared" si="450"/>
        <v>221350.78071546461</v>
      </c>
      <c r="U9607" s="226">
        <f t="shared" si="451"/>
        <v>14522.007455887901</v>
      </c>
    </row>
    <row r="9608" spans="1:21" x14ac:dyDescent="0.25">
      <c r="A9608" s="156" t="s">
        <v>21645</v>
      </c>
      <c r="B9608" s="156" t="s">
        <v>327</v>
      </c>
      <c r="C9608" s="223">
        <v>0.53493613004684448</v>
      </c>
      <c r="D9608" s="221">
        <v>10.22295093536377</v>
      </c>
      <c r="E9608" s="221">
        <v>5.9669809341430664</v>
      </c>
      <c r="F9608" s="221">
        <v>22.105449676513672</v>
      </c>
      <c r="G9608" s="221">
        <v>23.271614074707031</v>
      </c>
      <c r="H9608" s="221">
        <v>20.802968978881836</v>
      </c>
      <c r="I9608" s="221">
        <v>55.529640197753906</v>
      </c>
      <c r="J9608" s="221">
        <v>0.27819022536277771</v>
      </c>
      <c r="K9608" s="180">
        <v>2097.21630859375</v>
      </c>
      <c r="L9608" s="181">
        <v>442.39523315429687</v>
      </c>
      <c r="M9608" s="181">
        <v>557.15521240234375</v>
      </c>
      <c r="N9608" s="181">
        <v>891.7987060546875</v>
      </c>
      <c r="O9608" s="181">
        <v>3201.890380859375</v>
      </c>
      <c r="P9608" s="181">
        <v>1900.1094970703125</v>
      </c>
      <c r="Q9608" s="181">
        <v>372.31283569335937</v>
      </c>
      <c r="R9608" s="181">
        <v>952.24481201171875</v>
      </c>
      <c r="S9608" s="226">
        <f t="shared" si="452"/>
        <v>10415.122985839844</v>
      </c>
      <c r="T9608" s="181">
        <f t="shared" si="450"/>
        <v>163662.98666942093</v>
      </c>
      <c r="U9608" s="226">
        <f t="shared" si="451"/>
        <v>10737.324282227681</v>
      </c>
    </row>
    <row r="9609" spans="1:21" x14ac:dyDescent="0.25">
      <c r="A9609" s="156" t="s">
        <v>21646</v>
      </c>
      <c r="B9609" s="156" t="s">
        <v>327</v>
      </c>
      <c r="C9609" s="223">
        <v>3.0544948577880859</v>
      </c>
      <c r="D9609" s="221">
        <v>1.9785423278808594</v>
      </c>
      <c r="E9609" s="221">
        <v>5.2919216156005859</v>
      </c>
      <c r="F9609" s="221">
        <v>29.750392913818359</v>
      </c>
      <c r="G9609" s="221">
        <v>49.256660461425781</v>
      </c>
      <c r="H9609" s="221">
        <v>37.613658905029297</v>
      </c>
      <c r="I9609" s="221">
        <v>2.3701028823852539</v>
      </c>
      <c r="J9609" s="221">
        <v>1.9443050622940063</v>
      </c>
      <c r="K9609" s="180">
        <v>1838</v>
      </c>
      <c r="L9609" s="181">
        <v>501</v>
      </c>
      <c r="M9609" s="181">
        <v>630</v>
      </c>
      <c r="N9609" s="181">
        <v>828</v>
      </c>
      <c r="O9609" s="181">
        <v>2617</v>
      </c>
      <c r="P9609" s="181">
        <v>1786</v>
      </c>
      <c r="Q9609" s="181">
        <v>451</v>
      </c>
      <c r="R9609" s="181">
        <v>1130</v>
      </c>
      <c r="S9609" s="226">
        <f t="shared" si="452"/>
        <v>9781</v>
      </c>
      <c r="T9609" s="181">
        <f t="shared" si="450"/>
        <v>233921.30355763435</v>
      </c>
      <c r="U9609" s="226">
        <f t="shared" si="451"/>
        <v>15346.713046933704</v>
      </c>
    </row>
    <row r="9610" spans="1:21" x14ac:dyDescent="0.25">
      <c r="A9610" s="156" t="s">
        <v>21158</v>
      </c>
      <c r="B9610" s="156" t="s">
        <v>327</v>
      </c>
      <c r="C9610" s="223">
        <v>2.1976850032806396</v>
      </c>
      <c r="D9610" s="221">
        <v>3.1651945114135742</v>
      </c>
      <c r="E9610" s="221">
        <v>19.168727874755859</v>
      </c>
      <c r="F9610" s="221">
        <v>3.9957256317138672</v>
      </c>
      <c r="G9610" s="221">
        <v>34.125698089599609</v>
      </c>
      <c r="H9610" s="221">
        <v>30.535636901855469</v>
      </c>
      <c r="I9610" s="221">
        <v>2.3030927181243896</v>
      </c>
      <c r="J9610" s="221">
        <v>1.8772951364517212</v>
      </c>
      <c r="K9610" s="180">
        <v>1063.680419921875</v>
      </c>
      <c r="L9610" s="181">
        <v>297.0826416015625</v>
      </c>
      <c r="M9610" s="181">
        <v>344.86514282226562</v>
      </c>
      <c r="N9610" s="181">
        <v>540.15020751953125</v>
      </c>
      <c r="O9610" s="181">
        <v>1477.1031494140625</v>
      </c>
      <c r="P9610" s="181">
        <v>946.64788818359375</v>
      </c>
      <c r="Q9610" s="181">
        <v>221.60009765625</v>
      </c>
      <c r="R9610" s="181">
        <v>608.0152587890625</v>
      </c>
      <c r="S9610" s="226">
        <f t="shared" si="452"/>
        <v>5499.1448059082031</v>
      </c>
      <c r="T9610" s="181">
        <f t="shared" si="450"/>
        <v>93012.338930233687</v>
      </c>
      <c r="U9610" s="226">
        <f t="shared" si="451"/>
        <v>6102.1961389452545</v>
      </c>
    </row>
    <row r="9611" spans="1:21" x14ac:dyDescent="0.25">
      <c r="A9611" s="156" t="s">
        <v>21159</v>
      </c>
      <c r="B9611" s="156" t="s">
        <v>327</v>
      </c>
      <c r="C9611" s="223">
        <v>5.7169690132141113</v>
      </c>
      <c r="D9611" s="221">
        <v>3.2851173877716064</v>
      </c>
      <c r="E9611" s="221">
        <v>22.237770080566406</v>
      </c>
      <c r="F9611" s="221">
        <v>15.273320198059082</v>
      </c>
      <c r="G9611" s="221">
        <v>27.613121032714844</v>
      </c>
      <c r="H9611" s="221">
        <v>29.517696380615234</v>
      </c>
      <c r="I9611" s="221">
        <v>17.222869873046875</v>
      </c>
      <c r="J9611" s="221">
        <v>1.997218132019043</v>
      </c>
      <c r="K9611" s="180">
        <v>1682.539306640625</v>
      </c>
      <c r="L9611" s="181">
        <v>441.53958129882812</v>
      </c>
      <c r="M9611" s="181">
        <v>434.50619506835937</v>
      </c>
      <c r="N9611" s="181">
        <v>650.19635009765625</v>
      </c>
      <c r="O9611" s="181">
        <v>2323.35791015625</v>
      </c>
      <c r="P9611" s="181">
        <v>1458.2528076171875</v>
      </c>
      <c r="Q9611" s="181">
        <v>343.85382080078125</v>
      </c>
      <c r="R9611" s="181">
        <v>993.2686767578125</v>
      </c>
      <c r="S9611" s="226">
        <f t="shared" si="452"/>
        <v>8327.5146484375</v>
      </c>
      <c r="T9611" s="181">
        <f t="shared" si="450"/>
        <v>145767.99096572903</v>
      </c>
      <c r="U9611" s="226">
        <f t="shared" si="451"/>
        <v>9563.2996856478858</v>
      </c>
    </row>
    <row r="9612" spans="1:21" x14ac:dyDescent="0.25">
      <c r="A9612" s="156" t="s">
        <v>21346</v>
      </c>
      <c r="B9612" s="156" t="s">
        <v>327</v>
      </c>
      <c r="C9612" s="223">
        <v>1.3890392780303955</v>
      </c>
      <c r="D9612" s="221">
        <v>2.3565487861633301</v>
      </c>
      <c r="E9612" s="221">
        <v>1.9811482429504395</v>
      </c>
      <c r="F9612" s="221">
        <v>24.57005500793457</v>
      </c>
      <c r="G9612" s="221">
        <v>19.802806854248047</v>
      </c>
      <c r="H9612" s="221">
        <v>3.9460723400115967</v>
      </c>
      <c r="I9612" s="221">
        <v>43.104656219482422</v>
      </c>
      <c r="J9612" s="221">
        <v>1.0686494112014771</v>
      </c>
      <c r="K9612" s="180">
        <v>456.31381225585937</v>
      </c>
      <c r="L9612" s="181">
        <v>110.25653839111328</v>
      </c>
      <c r="M9612" s="181">
        <v>143.6114501953125</v>
      </c>
      <c r="N9612" s="181">
        <v>264.52304077148437</v>
      </c>
      <c r="O9612" s="181">
        <v>796.81195068359375</v>
      </c>
      <c r="P9612" s="181">
        <v>477.16064453125</v>
      </c>
      <c r="Q9612" s="181">
        <v>122.30136871337891</v>
      </c>
      <c r="R9612" s="181">
        <v>436.85678100585937</v>
      </c>
      <c r="S9612" s="226">
        <f t="shared" si="452"/>
        <v>2807.8355865478516</v>
      </c>
      <c r="T9612" s="181">
        <f t="shared" si="450"/>
        <v>31078.152729921167</v>
      </c>
      <c r="U9612" s="226">
        <f t="shared" si="451"/>
        <v>2038.9228544862635</v>
      </c>
    </row>
    <row r="9613" spans="1:21" x14ac:dyDescent="0.25">
      <c r="A9613" s="156" t="s">
        <v>21349</v>
      </c>
      <c r="B9613" s="156" t="s">
        <v>327</v>
      </c>
      <c r="C9613" s="223">
        <v>0.78014957904815674</v>
      </c>
      <c r="D9613" s="221">
        <v>1.7476589679718018</v>
      </c>
      <c r="E9613" s="221">
        <v>1.3722585439682007</v>
      </c>
      <c r="F9613" s="221">
        <v>19.661226272583008</v>
      </c>
      <c r="G9613" s="221">
        <v>23.403829574584961</v>
      </c>
      <c r="H9613" s="221">
        <v>3.3371825218200684</v>
      </c>
      <c r="I9613" s="221">
        <v>0.88555741310119629</v>
      </c>
      <c r="J9613" s="221">
        <v>0.45975971221923828</v>
      </c>
      <c r="K9613" s="180">
        <v>425.3516845703125</v>
      </c>
      <c r="L9613" s="181">
        <v>107.35813903808594</v>
      </c>
      <c r="M9613" s="181">
        <v>110.81117248535156</v>
      </c>
      <c r="N9613" s="181">
        <v>179.87196350097656</v>
      </c>
      <c r="O9613" s="181">
        <v>661.10009765625</v>
      </c>
      <c r="P9613" s="181">
        <v>420.32907104492187</v>
      </c>
      <c r="Q9613" s="181">
        <v>108.92769622802734</v>
      </c>
      <c r="R9613" s="181">
        <v>360.6856689453125</v>
      </c>
      <c r="S9613" s="226">
        <f t="shared" si="452"/>
        <v>2374.4354934692383</v>
      </c>
      <c r="T9613" s="181">
        <f t="shared" si="450"/>
        <v>21345.307619671272</v>
      </c>
      <c r="U9613" s="226">
        <f t="shared" si="451"/>
        <v>1400.3868222156696</v>
      </c>
    </row>
    <row r="9614" spans="1:21" x14ac:dyDescent="0.25">
      <c r="A9614" s="156" t="s">
        <v>21647</v>
      </c>
      <c r="B9614" s="156" t="s">
        <v>327</v>
      </c>
      <c r="C9614" s="223">
        <v>2.0007805824279785</v>
      </c>
      <c r="D9614" s="221">
        <v>11.331233024597168</v>
      </c>
      <c r="E9614" s="221">
        <v>6.1634411811828613</v>
      </c>
      <c r="F9614" s="221">
        <v>12.328461647033691</v>
      </c>
      <c r="G9614" s="221">
        <v>26.389331817626953</v>
      </c>
      <c r="H9614" s="221">
        <v>27.559423446655273</v>
      </c>
      <c r="I9614" s="221">
        <v>2.6269468944519758E-3</v>
      </c>
      <c r="J9614" s="221">
        <v>1.6308873891830444</v>
      </c>
      <c r="K9614" s="180">
        <v>3008</v>
      </c>
      <c r="L9614" s="181">
        <v>851</v>
      </c>
      <c r="M9614" s="181">
        <v>1333</v>
      </c>
      <c r="N9614" s="181">
        <v>1848</v>
      </c>
      <c r="O9614" s="181">
        <v>5358</v>
      </c>
      <c r="P9614" s="181">
        <v>2942</v>
      </c>
      <c r="Q9614" s="181">
        <v>553</v>
      </c>
      <c r="R9614" s="181">
        <v>1392</v>
      </c>
      <c r="S9614" s="226">
        <f t="shared" si="452"/>
        <v>17285</v>
      </c>
      <c r="T9614" s="181">
        <f t="shared" si="450"/>
        <v>271405.60312039102</v>
      </c>
      <c r="U9614" s="226">
        <f t="shared" si="451"/>
        <v>17805.919542477171</v>
      </c>
    </row>
    <row r="9615" spans="1:21" x14ac:dyDescent="0.25">
      <c r="A9615" s="156" t="s">
        <v>21648</v>
      </c>
      <c r="B9615" s="156" t="s">
        <v>327</v>
      </c>
      <c r="C9615" s="223">
        <v>1.533326268196106</v>
      </c>
      <c r="D9615" s="221">
        <v>2.8987231254577637</v>
      </c>
      <c r="E9615" s="221">
        <v>8.9579334259033203</v>
      </c>
      <c r="F9615" s="221">
        <v>18.143533706665039</v>
      </c>
      <c r="G9615" s="221">
        <v>36.7410888671875</v>
      </c>
      <c r="H9615" s="221">
        <v>35.525222778320313</v>
      </c>
      <c r="I9615" s="221">
        <v>1.78055739402771</v>
      </c>
      <c r="J9615" s="221">
        <v>3.000147819519043</v>
      </c>
      <c r="K9615" s="180">
        <v>2234.516357421875</v>
      </c>
      <c r="L9615" s="181">
        <v>556.1724853515625</v>
      </c>
      <c r="M9615" s="181">
        <v>1100.5533447265625</v>
      </c>
      <c r="N9615" s="181">
        <v>1078.935302734375</v>
      </c>
      <c r="O9615" s="181">
        <v>3374.375</v>
      </c>
      <c r="P9615" s="181">
        <v>1850.30517578125</v>
      </c>
      <c r="Q9615" s="181">
        <v>311.49588012695312</v>
      </c>
      <c r="R9615" s="181">
        <v>733.047119140625</v>
      </c>
      <c r="S9615" s="226">
        <f t="shared" si="452"/>
        <v>11239.400665283203</v>
      </c>
      <c r="T9615" s="181">
        <f t="shared" si="450"/>
        <v>226937.41663115603</v>
      </c>
      <c r="U9615" s="226">
        <f t="shared" si="451"/>
        <v>14888.52601145283</v>
      </c>
    </row>
    <row r="9616" spans="1:21" x14ac:dyDescent="0.25">
      <c r="A9616" s="156" t="s">
        <v>21649</v>
      </c>
      <c r="B9616" s="156" t="s">
        <v>327</v>
      </c>
      <c r="C9616" s="223">
        <v>0.37437069416046143</v>
      </c>
      <c r="D9616" s="221">
        <v>0.46484407782554626</v>
      </c>
      <c r="E9616" s="221">
        <v>15.825549125671387</v>
      </c>
      <c r="F9616" s="221">
        <v>28.271097183227539</v>
      </c>
      <c r="G9616" s="221">
        <v>39.399013519287109</v>
      </c>
      <c r="H9616" s="221">
        <v>16.070066452026367</v>
      </c>
      <c r="I9616" s="221">
        <v>0.47905045747756958</v>
      </c>
      <c r="J9616" s="221">
        <v>5.3252823650836945E-2</v>
      </c>
      <c r="K9616" s="180">
        <v>3669</v>
      </c>
      <c r="L9616" s="181">
        <v>1291</v>
      </c>
      <c r="M9616" s="181">
        <v>1094</v>
      </c>
      <c r="N9616" s="181">
        <v>1066</v>
      </c>
      <c r="O9616" s="181">
        <v>3850</v>
      </c>
      <c r="P9616" s="181">
        <v>3474</v>
      </c>
      <c r="Q9616" s="181">
        <v>638</v>
      </c>
      <c r="R9616" s="181">
        <v>1682</v>
      </c>
      <c r="S9616" s="226">
        <f t="shared" si="452"/>
        <v>16764</v>
      </c>
      <c r="T9616" s="181">
        <f t="shared" si="450"/>
        <v>257332.63846699893</v>
      </c>
      <c r="U9616" s="226">
        <f t="shared" si="451"/>
        <v>16882.644291482186</v>
      </c>
    </row>
    <row r="9617" spans="1:21" x14ac:dyDescent="0.25">
      <c r="A9617" s="156" t="s">
        <v>21650</v>
      </c>
      <c r="B9617" s="156" t="s">
        <v>327</v>
      </c>
      <c r="C9617" s="223">
        <v>1.0483380556106567</v>
      </c>
      <c r="D9617" s="221">
        <v>7.7869219779968262</v>
      </c>
      <c r="E9617" s="221">
        <v>1.3118199110031128</v>
      </c>
      <c r="F9617" s="221">
        <v>39.100353240966797</v>
      </c>
      <c r="G9617" s="221">
        <v>40.304191589355469</v>
      </c>
      <c r="H9617" s="221">
        <v>30.083972930908203</v>
      </c>
      <c r="I9617" s="221">
        <v>12.690066337585449</v>
      </c>
      <c r="J9617" s="221">
        <v>1.3436977863311768</v>
      </c>
      <c r="K9617" s="180">
        <v>2804</v>
      </c>
      <c r="L9617" s="181">
        <v>896</v>
      </c>
      <c r="M9617" s="181">
        <v>921</v>
      </c>
      <c r="N9617" s="181">
        <v>1024</v>
      </c>
      <c r="O9617" s="181">
        <v>3189</v>
      </c>
      <c r="P9617" s="181">
        <v>2552</v>
      </c>
      <c r="Q9617" s="181">
        <v>466</v>
      </c>
      <c r="R9617" s="181">
        <v>1517</v>
      </c>
      <c r="S9617" s="226">
        <f t="shared" si="452"/>
        <v>13369</v>
      </c>
      <c r="T9617" s="181">
        <f t="shared" si="450"/>
        <v>264419.89621031284</v>
      </c>
      <c r="U9617" s="226">
        <f t="shared" si="451"/>
        <v>17347.613104592016</v>
      </c>
    </row>
    <row r="9618" spans="1:21" x14ac:dyDescent="0.25">
      <c r="A9618" s="156" t="s">
        <v>21651</v>
      </c>
      <c r="B9618" s="156" t="s">
        <v>327</v>
      </c>
      <c r="C9618" s="223">
        <v>1.6620439291000366</v>
      </c>
      <c r="D9618" s="221">
        <v>3.7142832279205322</v>
      </c>
      <c r="E9618" s="221">
        <v>3.472994327545166</v>
      </c>
      <c r="F9618" s="221">
        <v>7.5234832763671875</v>
      </c>
      <c r="G9618" s="221">
        <v>38.847862243652344</v>
      </c>
      <c r="H9618" s="221">
        <v>41.002948760986328</v>
      </c>
      <c r="I9618" s="221">
        <v>32.106246948242188</v>
      </c>
      <c r="J9618" s="221">
        <v>1.6081699132919312</v>
      </c>
      <c r="K9618" s="180">
        <v>2549</v>
      </c>
      <c r="L9618" s="181">
        <v>813</v>
      </c>
      <c r="M9618" s="181">
        <v>693</v>
      </c>
      <c r="N9618" s="181">
        <v>768</v>
      </c>
      <c r="O9618" s="181">
        <v>2579</v>
      </c>
      <c r="P9618" s="181">
        <v>2086</v>
      </c>
      <c r="Q9618" s="181">
        <v>447</v>
      </c>
      <c r="R9618" s="181">
        <v>1194</v>
      </c>
      <c r="S9618" s="226">
        <f t="shared" si="452"/>
        <v>11129</v>
      </c>
      <c r="T9618" s="181">
        <f t="shared" si="450"/>
        <v>217433.51756894588</v>
      </c>
      <c r="U9618" s="226">
        <f t="shared" si="451"/>
        <v>14265.010284084179</v>
      </c>
    </row>
    <row r="9619" spans="1:21" x14ac:dyDescent="0.25">
      <c r="A9619" s="156" t="s">
        <v>21652</v>
      </c>
      <c r="B9619" s="156" t="s">
        <v>327</v>
      </c>
      <c r="C9619" s="223">
        <v>3.214810848236084</v>
      </c>
      <c r="D9619" s="221">
        <v>7.4810104370117188</v>
      </c>
      <c r="E9619" s="221">
        <v>7.1962156295776367</v>
      </c>
      <c r="F9619" s="221">
        <v>22.615697860717773</v>
      </c>
      <c r="G9619" s="221">
        <v>56.417190551757812</v>
      </c>
      <c r="H9619" s="221">
        <v>49.747554779052734</v>
      </c>
      <c r="I9619" s="221">
        <v>13.402660369873047</v>
      </c>
      <c r="J9619" s="221">
        <v>1.9617413282394409</v>
      </c>
      <c r="K9619" s="180">
        <v>2516</v>
      </c>
      <c r="L9619" s="181">
        <v>656</v>
      </c>
      <c r="M9619" s="181">
        <v>729</v>
      </c>
      <c r="N9619" s="181">
        <v>1038</v>
      </c>
      <c r="O9619" s="181">
        <v>3148</v>
      </c>
      <c r="P9619" s="181">
        <v>2298</v>
      </c>
      <c r="Q9619" s="181">
        <v>462</v>
      </c>
      <c r="R9619" s="181">
        <v>1162</v>
      </c>
      <c r="S9619" s="226">
        <f t="shared" si="452"/>
        <v>12009</v>
      </c>
      <c r="T9619" s="181">
        <f t="shared" si="450"/>
        <v>342109.91176772118</v>
      </c>
      <c r="U9619" s="226">
        <f t="shared" si="451"/>
        <v>22444.568179817139</v>
      </c>
    </row>
    <row r="9620" spans="1:21" x14ac:dyDescent="0.25">
      <c r="A9620" s="156" t="s">
        <v>21352</v>
      </c>
      <c r="B9620" s="156" t="s">
        <v>327</v>
      </c>
      <c r="C9620" s="223">
        <v>3.1942539215087891</v>
      </c>
      <c r="D9620" s="221">
        <v>10.194092750549316</v>
      </c>
      <c r="E9620" s="221">
        <v>5.7837142944335937</v>
      </c>
      <c r="F9620" s="221">
        <v>17.260345458984375</v>
      </c>
      <c r="G9620" s="221">
        <v>30.649768829345703</v>
      </c>
      <c r="H9620" s="221">
        <v>57.680034637451172</v>
      </c>
      <c r="I9620" s="221">
        <v>3.2996616363525391</v>
      </c>
      <c r="J9620" s="221">
        <v>2.8738639354705811</v>
      </c>
      <c r="K9620" s="180">
        <v>1305.97216796875</v>
      </c>
      <c r="L9620" s="181">
        <v>597.49951171875</v>
      </c>
      <c r="M9620" s="181">
        <v>788.72442626953125</v>
      </c>
      <c r="N9620" s="181">
        <v>779.3199462890625</v>
      </c>
      <c r="O9620" s="181">
        <v>1749.86474609375</v>
      </c>
      <c r="P9620" s="181">
        <v>863.33349609375</v>
      </c>
      <c r="Q9620" s="181">
        <v>163.63838195800781</v>
      </c>
      <c r="R9620" s="181">
        <v>347.33969116210937</v>
      </c>
      <c r="S9620" s="226">
        <f t="shared" si="452"/>
        <v>6595.6923675537109</v>
      </c>
      <c r="T9620" s="181">
        <f t="shared" si="450"/>
        <v>133243.87460611915</v>
      </c>
      <c r="U9620" s="226">
        <f t="shared" si="451"/>
        <v>8741.6386525817597</v>
      </c>
    </row>
    <row r="9621" spans="1:21" x14ac:dyDescent="0.25">
      <c r="A9621" s="156" t="s">
        <v>21353</v>
      </c>
      <c r="B9621" s="156" t="s">
        <v>327</v>
      </c>
      <c r="C9621" s="223">
        <v>3.7967326641082764</v>
      </c>
      <c r="D9621" s="221">
        <v>1.2600373029708862</v>
      </c>
      <c r="E9621" s="221">
        <v>13.392992973327637</v>
      </c>
      <c r="F9621" s="221">
        <v>21.881183624267578</v>
      </c>
      <c r="G9621" s="221">
        <v>43.084514617919922</v>
      </c>
      <c r="H9621" s="221">
        <v>65.101882934570313</v>
      </c>
      <c r="I9621" s="221">
        <v>3.9021403789520264</v>
      </c>
      <c r="J9621" s="221">
        <v>13.002487182617188</v>
      </c>
      <c r="K9621" s="180">
        <v>1277.1173095703125</v>
      </c>
      <c r="L9621" s="181">
        <v>419.38177490234375</v>
      </c>
      <c r="M9621" s="181">
        <v>822.787109375</v>
      </c>
      <c r="N9621" s="181">
        <v>875.7091064453125</v>
      </c>
      <c r="O9621" s="181">
        <v>2163.810302734375</v>
      </c>
      <c r="P9621" s="181">
        <v>1223.1968994140625</v>
      </c>
      <c r="Q9621" s="181">
        <v>214.68353271484375</v>
      </c>
      <c r="R9621" s="181">
        <v>534.2125244140625</v>
      </c>
      <c r="S9621" s="226">
        <f t="shared" si="452"/>
        <v>7530.8985595703125</v>
      </c>
      <c r="T9621" s="181">
        <f t="shared" si="450"/>
        <v>216201.39817302255</v>
      </c>
      <c r="U9621" s="226">
        <f t="shared" si="451"/>
        <v>14184.175479723839</v>
      </c>
    </row>
    <row r="9622" spans="1:21" x14ac:dyDescent="0.25">
      <c r="A9622" s="156" t="s">
        <v>21653</v>
      </c>
      <c r="B9622" s="156" t="s">
        <v>327</v>
      </c>
      <c r="C9622" s="223">
        <v>3.7280993461608887</v>
      </c>
      <c r="D9622" s="221">
        <v>3.7961826324462891</v>
      </c>
      <c r="E9622" s="221">
        <v>3.4207823276519775</v>
      </c>
      <c r="F9622" s="221">
        <v>8.6595783233642578</v>
      </c>
      <c r="G9622" s="221">
        <v>29.619390487670898</v>
      </c>
      <c r="H9622" s="221">
        <v>58.645160675048828</v>
      </c>
      <c r="I9622" s="221">
        <v>28.796808242797852</v>
      </c>
      <c r="J9622" s="221">
        <v>2.5082833766937256</v>
      </c>
      <c r="K9622" s="180">
        <v>1673.4083251953125</v>
      </c>
      <c r="L9622" s="181">
        <v>518.04266357421875</v>
      </c>
      <c r="M9622" s="181">
        <v>929.86474609375</v>
      </c>
      <c r="N9622" s="181">
        <v>1197.1573486328125</v>
      </c>
      <c r="O9622" s="181">
        <v>2216.7001953125</v>
      </c>
      <c r="P9622" s="181">
        <v>1263.3275146484375</v>
      </c>
      <c r="Q9622" s="181">
        <v>196.76913452148437</v>
      </c>
      <c r="R9622" s="181">
        <v>534.585205078125</v>
      </c>
      <c r="S9622" s="226">
        <f t="shared" si="452"/>
        <v>8529.8551330566406</v>
      </c>
      <c r="T9622" s="181">
        <f t="shared" si="450"/>
        <v>168505.52774083387</v>
      </c>
      <c r="U9622" s="226">
        <f t="shared" si="451"/>
        <v>11055.025522391361</v>
      </c>
    </row>
    <row r="9623" spans="1:21" x14ac:dyDescent="0.25">
      <c r="A9623" s="156" t="s">
        <v>21160</v>
      </c>
      <c r="B9623" s="156" t="s">
        <v>327</v>
      </c>
      <c r="C9623" s="223">
        <v>1.2839087247848511</v>
      </c>
      <c r="D9623" s="221">
        <v>6.3192195892333984</v>
      </c>
      <c r="E9623" s="221">
        <v>-6.5564112663269043</v>
      </c>
      <c r="F9623" s="221">
        <v>5.2265777587890625</v>
      </c>
      <c r="G9623" s="221">
        <v>50.647689819335938</v>
      </c>
      <c r="H9623" s="221">
        <v>54.700374603271484</v>
      </c>
      <c r="I9623" s="221">
        <v>1.3893164396286011</v>
      </c>
      <c r="J9623" s="221">
        <v>16.597127914428711</v>
      </c>
      <c r="K9623" s="180">
        <v>453.11492919921875</v>
      </c>
      <c r="L9623" s="181">
        <v>141.91970825195312</v>
      </c>
      <c r="M9623" s="181">
        <v>140.81813049316406</v>
      </c>
      <c r="N9623" s="181">
        <v>145.95883178710937</v>
      </c>
      <c r="O9623" s="181">
        <v>481.20513916015625</v>
      </c>
      <c r="P9623" s="181">
        <v>400.23928833007812</v>
      </c>
      <c r="Q9623" s="181">
        <v>114.93109893798828</v>
      </c>
      <c r="R9623" s="181">
        <v>325.51571655273437</v>
      </c>
      <c r="S9623" s="226">
        <f t="shared" si="452"/>
        <v>2203.7028427124023</v>
      </c>
      <c r="T9623" s="181">
        <f t="shared" si="450"/>
        <v>53145.652899279863</v>
      </c>
      <c r="U9623" s="226">
        <f t="shared" si="451"/>
        <v>3486.6900634222711</v>
      </c>
    </row>
    <row r="9624" spans="1:21" x14ac:dyDescent="0.25">
      <c r="A9624" s="156" t="s">
        <v>21246</v>
      </c>
      <c r="B9624" s="156" t="s">
        <v>330</v>
      </c>
      <c r="C9624" s="223">
        <v>0.25951892137527466</v>
      </c>
      <c r="D9624" s="221">
        <v>2.6989374160766602</v>
      </c>
      <c r="E9624" s="221">
        <v>8.2352838516235352</v>
      </c>
      <c r="F9624" s="221">
        <v>15.546212196350098</v>
      </c>
      <c r="G9624" s="221">
        <v>29.582456588745117</v>
      </c>
      <c r="H9624" s="221">
        <v>10.052896499633789</v>
      </c>
      <c r="I9624" s="221">
        <v>2.2707843780517578</v>
      </c>
      <c r="J9624" s="221">
        <v>1.4522820711135864E-2</v>
      </c>
      <c r="K9624" s="180">
        <v>3673.818359375</v>
      </c>
      <c r="L9624" s="181">
        <v>1332.155029296875</v>
      </c>
      <c r="M9624" s="181">
        <v>1157.9654541015625</v>
      </c>
      <c r="N9624" s="181">
        <v>1222.2967529296875</v>
      </c>
      <c r="O9624" s="181">
        <v>3615.42529296875</v>
      </c>
      <c r="P9624" s="181">
        <v>3326.4287109375</v>
      </c>
      <c r="Q9624" s="181">
        <v>717.54266357421875</v>
      </c>
      <c r="R9624" s="181">
        <v>1781.4852294921875</v>
      </c>
      <c r="S9624" s="226">
        <f t="shared" si="452"/>
        <v>16827.117492675781</v>
      </c>
      <c r="T9624" s="181">
        <f t="shared" si="450"/>
        <v>175135.74950857437</v>
      </c>
      <c r="U9624" s="226">
        <f t="shared" si="451"/>
        <v>11490.009892602759</v>
      </c>
    </row>
    <row r="9625" spans="1:21" x14ac:dyDescent="0.25">
      <c r="A9625" s="156" t="s">
        <v>21654</v>
      </c>
      <c r="B9625" s="156" t="s">
        <v>330</v>
      </c>
      <c r="C9625" s="223">
        <v>2.3007621765136719</v>
      </c>
      <c r="D9625" s="221">
        <v>9.7703351974487305</v>
      </c>
      <c r="E9625" s="221">
        <v>5.8751568794250488</v>
      </c>
      <c r="F9625" s="221">
        <v>5.6887054443359375</v>
      </c>
      <c r="G9625" s="221">
        <v>14.331813812255859</v>
      </c>
      <c r="H9625" s="221">
        <v>17.083677291870117</v>
      </c>
      <c r="I9625" s="221">
        <v>5.3265604972839355</v>
      </c>
      <c r="J9625" s="221">
        <v>1.0570219755172729</v>
      </c>
      <c r="K9625" s="180">
        <v>2651</v>
      </c>
      <c r="L9625" s="181">
        <v>833</v>
      </c>
      <c r="M9625" s="181">
        <v>962</v>
      </c>
      <c r="N9625" s="181">
        <v>1391</v>
      </c>
      <c r="O9625" s="181">
        <v>3411</v>
      </c>
      <c r="P9625" s="181">
        <v>2303</v>
      </c>
      <c r="Q9625" s="181">
        <v>514</v>
      </c>
      <c r="R9625" s="181">
        <v>1338</v>
      </c>
      <c r="S9625" s="226">
        <f t="shared" si="452"/>
        <v>13403</v>
      </c>
      <c r="T9625" s="181">
        <f t="shared" si="450"/>
        <v>120184.57315611839</v>
      </c>
      <c r="U9625" s="226">
        <f t="shared" si="451"/>
        <v>7884.8661017346003</v>
      </c>
    </row>
    <row r="9626" spans="1:21" x14ac:dyDescent="0.25">
      <c r="A9626" s="156" t="s">
        <v>21655</v>
      </c>
      <c r="B9626" s="156" t="s">
        <v>330</v>
      </c>
      <c r="C9626" s="223">
        <v>2.813129186630249</v>
      </c>
      <c r="D9626" s="221">
        <v>3.9773221015930176</v>
      </c>
      <c r="E9626" s="221">
        <v>7.4220829010009766</v>
      </c>
      <c r="F9626" s="221">
        <v>10.712726593017578</v>
      </c>
      <c r="G9626" s="221">
        <v>25.427623748779297</v>
      </c>
      <c r="H9626" s="221">
        <v>18.0882568359375</v>
      </c>
      <c r="I9626" s="221">
        <v>3.0029571056365967</v>
      </c>
      <c r="J9626" s="221">
        <v>1.6357733011245728</v>
      </c>
      <c r="K9626" s="180">
        <v>4021</v>
      </c>
      <c r="L9626" s="181">
        <v>1302</v>
      </c>
      <c r="M9626" s="181">
        <v>1391</v>
      </c>
      <c r="N9626" s="181">
        <v>1787</v>
      </c>
      <c r="O9626" s="181">
        <v>4926</v>
      </c>
      <c r="P9626" s="181">
        <v>3123</v>
      </c>
      <c r="Q9626" s="181">
        <v>668</v>
      </c>
      <c r="R9626" s="181">
        <v>1557</v>
      </c>
      <c r="S9626" s="226">
        <f t="shared" si="452"/>
        <v>18775</v>
      </c>
      <c r="T9626" s="181">
        <f t="shared" si="450"/>
        <v>232256.80063426495</v>
      </c>
      <c r="U9626" s="226">
        <f t="shared" si="451"/>
        <v>15237.511155775304</v>
      </c>
    </row>
    <row r="9627" spans="1:21" x14ac:dyDescent="0.25">
      <c r="A9627" s="156" t="s">
        <v>21656</v>
      </c>
      <c r="B9627" s="156" t="s">
        <v>330</v>
      </c>
      <c r="C9627" s="223">
        <v>1.1679848432540894</v>
      </c>
      <c r="D9627" s="221">
        <v>6.6321711540222168</v>
      </c>
      <c r="E9627" s="221">
        <v>0.38884755969047546</v>
      </c>
      <c r="F9627" s="221">
        <v>17.33110237121582</v>
      </c>
      <c r="G9627" s="221">
        <v>39.751533508300781</v>
      </c>
      <c r="H9627" s="221">
        <v>3.8786189556121826</v>
      </c>
      <c r="I9627" s="221">
        <v>1.9356421232223511</v>
      </c>
      <c r="J9627" s="221">
        <v>3.3803784847259521</v>
      </c>
      <c r="K9627" s="180">
        <v>1357.131103515625</v>
      </c>
      <c r="L9627" s="181">
        <v>404.96737670898437</v>
      </c>
      <c r="M9627" s="181">
        <v>458.91632080078125</v>
      </c>
      <c r="N9627" s="181">
        <v>600.4447021484375</v>
      </c>
      <c r="O9627" s="181">
        <v>1628.277099609375</v>
      </c>
      <c r="P9627" s="181">
        <v>1214.2015380859375</v>
      </c>
      <c r="Q9627" s="181">
        <v>286.55996704101562</v>
      </c>
      <c r="R9627" s="181">
        <v>791.017578125</v>
      </c>
      <c r="S9627" s="226">
        <f t="shared" si="452"/>
        <v>6741.5156860351562</v>
      </c>
      <c r="T9627" s="181">
        <f t="shared" si="450"/>
        <v>87520.291738620639</v>
      </c>
      <c r="U9627" s="226">
        <f t="shared" si="451"/>
        <v>5741.8832003285406</v>
      </c>
    </row>
    <row r="9628" spans="1:21" x14ac:dyDescent="0.25">
      <c r="A9628" s="156" t="s">
        <v>21248</v>
      </c>
      <c r="B9628" s="156" t="s">
        <v>330</v>
      </c>
      <c r="C9628" s="223">
        <v>0.69274759292602539</v>
      </c>
      <c r="D9628" s="221">
        <v>-29.107698440551758</v>
      </c>
      <c r="E9628" s="221">
        <v>1.2848565578460693</v>
      </c>
      <c r="F9628" s="221">
        <v>4.6354169845581055</v>
      </c>
      <c r="G9628" s="221">
        <v>8.8042564392089844</v>
      </c>
      <c r="H9628" s="221">
        <v>3.2497804164886475</v>
      </c>
      <c r="I9628" s="221">
        <v>156.19340515136719</v>
      </c>
      <c r="J9628" s="221">
        <v>0.37235766649246216</v>
      </c>
      <c r="K9628" s="180">
        <v>135.57273864746094</v>
      </c>
      <c r="L9628" s="181">
        <v>46.29962158203125</v>
      </c>
      <c r="M9628" s="181">
        <v>45.967010498046875</v>
      </c>
      <c r="N9628" s="181">
        <v>43.439155578613281</v>
      </c>
      <c r="O9628" s="181">
        <v>121.53650665283203</v>
      </c>
      <c r="P9628" s="181">
        <v>119.47431182861328</v>
      </c>
      <c r="Q9628" s="181">
        <v>24.214170455932617</v>
      </c>
      <c r="R9628" s="181">
        <v>65.391563415527344</v>
      </c>
      <c r="S9628" s="226">
        <f t="shared" si="452"/>
        <v>601.89507865905762</v>
      </c>
      <c r="T9628" s="181">
        <f t="shared" si="450"/>
        <v>4271.4085164306471</v>
      </c>
      <c r="U9628" s="226">
        <f t="shared" si="451"/>
        <v>280.23134195530423</v>
      </c>
    </row>
    <row r="9629" spans="1:21" x14ac:dyDescent="0.25">
      <c r="A9629" s="156" t="s">
        <v>21585</v>
      </c>
      <c r="B9629" s="156" t="s">
        <v>330</v>
      </c>
      <c r="C9629" s="223">
        <v>-0.43205630779266357</v>
      </c>
      <c r="D9629" s="221">
        <v>0.53545314073562622</v>
      </c>
      <c r="E9629" s="221">
        <v>0.16005271673202515</v>
      </c>
      <c r="F9629" s="221">
        <v>3.5106132030487061</v>
      </c>
      <c r="G9629" s="221">
        <v>7.6794538497924805</v>
      </c>
      <c r="H9629" s="221">
        <v>2.1249768733978271</v>
      </c>
      <c r="I9629" s="221">
        <v>-0.3266485333442688</v>
      </c>
      <c r="J9629" s="221">
        <v>-0.75244617462158203</v>
      </c>
      <c r="K9629" s="180">
        <v>67.181449890136719</v>
      </c>
      <c r="L9629" s="181">
        <v>22.4884033203125</v>
      </c>
      <c r="M9629" s="181">
        <v>20.289222717285156</v>
      </c>
      <c r="N9629" s="181">
        <v>21.991813659667969</v>
      </c>
      <c r="O9629" s="181">
        <v>76.900405883789063</v>
      </c>
      <c r="P9629" s="181">
        <v>73.566169738769531</v>
      </c>
      <c r="Q9629" s="181">
        <v>20.1473388671875</v>
      </c>
      <c r="R9629" s="181">
        <v>43.203273773193359</v>
      </c>
      <c r="S9629" s="226">
        <f t="shared" si="452"/>
        <v>345.7680778503418</v>
      </c>
      <c r="T9629" s="181">
        <f t="shared" si="450"/>
        <v>771.25770420588788</v>
      </c>
      <c r="U9629" s="226">
        <f t="shared" si="451"/>
        <v>50.59937035092819</v>
      </c>
    </row>
    <row r="9630" spans="1:21" x14ac:dyDescent="0.25">
      <c r="A9630" s="156" t="s">
        <v>21587</v>
      </c>
      <c r="B9630" s="156" t="s">
        <v>330</v>
      </c>
      <c r="C9630" s="223">
        <v>2.2155773639678955</v>
      </c>
      <c r="D9630" s="221">
        <v>-8.0164909362792969E-2</v>
      </c>
      <c r="E9630" s="221">
        <v>-0.45556530356407166</v>
      </c>
      <c r="F9630" s="221">
        <v>8.3982658386230469</v>
      </c>
      <c r="G9630" s="221">
        <v>10.180683135986328</v>
      </c>
      <c r="H9630" s="221">
        <v>1.0231605768203735</v>
      </c>
      <c r="I9630" s="221">
        <v>-0.94226646423339844</v>
      </c>
      <c r="J9630" s="221">
        <v>-1.3680641651153564</v>
      </c>
      <c r="K9630" s="180">
        <v>1165.1241455078125</v>
      </c>
      <c r="L9630" s="181">
        <v>350.09469604492188</v>
      </c>
      <c r="M9630" s="181">
        <v>348.97976684570312</v>
      </c>
      <c r="N9630" s="181">
        <v>403.61236572265625</v>
      </c>
      <c r="O9630" s="181">
        <v>1408.740966796875</v>
      </c>
      <c r="P9630" s="181">
        <v>1212.509521484375</v>
      </c>
      <c r="Q9630" s="181">
        <v>326.12326049804687</v>
      </c>
      <c r="R9630" s="181">
        <v>840.67327880859375</v>
      </c>
      <c r="S9630" s="226">
        <f t="shared" si="452"/>
        <v>6055.8580017089844</v>
      </c>
      <c r="T9630" s="181">
        <f t="shared" si="450"/>
        <v>19909.165589258682</v>
      </c>
      <c r="U9630" s="226">
        <f t="shared" si="451"/>
        <v>1306.1668460947155</v>
      </c>
    </row>
    <row r="9631" spans="1:21" x14ac:dyDescent="0.25">
      <c r="A9631" s="156" t="s">
        <v>21657</v>
      </c>
      <c r="B9631" s="156" t="s">
        <v>330</v>
      </c>
      <c r="C9631" s="223">
        <v>-0.7021600604057312</v>
      </c>
      <c r="D9631" s="221">
        <v>0.26534932851791382</v>
      </c>
      <c r="E9631" s="221">
        <v>-0.11005105078220367</v>
      </c>
      <c r="F9631" s="221">
        <v>3.2405092716217041</v>
      </c>
      <c r="G9631" s="221">
        <v>7.4093499183654785</v>
      </c>
      <c r="H9631" s="221">
        <v>1.8548729419708252</v>
      </c>
      <c r="I9631" s="221">
        <v>-0.59675228595733643</v>
      </c>
      <c r="J9631" s="221">
        <v>-1.0225499868392944</v>
      </c>
      <c r="K9631" s="180">
        <v>19.21959114074707</v>
      </c>
      <c r="L9631" s="181">
        <v>7.1139388084411621</v>
      </c>
      <c r="M9631" s="181">
        <v>5.7613940238952637</v>
      </c>
      <c r="N9631" s="181">
        <v>5.4699616432189941</v>
      </c>
      <c r="O9631" s="181">
        <v>20.631917953491211</v>
      </c>
      <c r="P9631" s="181">
        <v>22.223587036132813</v>
      </c>
      <c r="Q9631" s="181">
        <v>5.9556822776794434</v>
      </c>
      <c r="R9631" s="181">
        <v>14.541728019714355</v>
      </c>
      <c r="S9631" s="226">
        <f t="shared" si="452"/>
        <v>100.91780090332031</v>
      </c>
      <c r="T9631" s="181">
        <f t="shared" si="450"/>
        <v>181.15118262600262</v>
      </c>
      <c r="U9631" s="226">
        <f t="shared" si="451"/>
        <v>11.884660249377331</v>
      </c>
    </row>
    <row r="9632" spans="1:21" x14ac:dyDescent="0.25">
      <c r="A9632" s="156" t="s">
        <v>21658</v>
      </c>
      <c r="B9632" s="156" t="s">
        <v>330</v>
      </c>
      <c r="C9632" s="223">
        <v>-1.091463565826416</v>
      </c>
      <c r="D9632" s="221">
        <v>-2.1334230899810791</v>
      </c>
      <c r="E9632" s="221">
        <v>1.3361502885818481</v>
      </c>
      <c r="F9632" s="221">
        <v>3.3136510848999023</v>
      </c>
      <c r="G9632" s="221">
        <v>17.016984939575195</v>
      </c>
      <c r="H9632" s="221">
        <v>5.4365601539611816</v>
      </c>
      <c r="I9632" s="221">
        <v>3.5544824600219727</v>
      </c>
      <c r="J9632" s="221">
        <v>-0.97694754600524902</v>
      </c>
      <c r="K9632" s="180">
        <v>2517</v>
      </c>
      <c r="L9632" s="181">
        <v>893</v>
      </c>
      <c r="M9632" s="181">
        <v>823</v>
      </c>
      <c r="N9632" s="181">
        <v>915</v>
      </c>
      <c r="O9632" s="181">
        <v>3071</v>
      </c>
      <c r="P9632" s="181">
        <v>3027</v>
      </c>
      <c r="Q9632" s="181">
        <v>919</v>
      </c>
      <c r="R9632" s="181">
        <v>2349</v>
      </c>
      <c r="S9632" s="226">
        <f t="shared" si="452"/>
        <v>14514</v>
      </c>
      <c r="T9632" s="181">
        <f t="shared" si="450"/>
        <v>69166.629746317863</v>
      </c>
      <c r="U9632" s="226">
        <f t="shared" si="451"/>
        <v>4537.7672020313366</v>
      </c>
    </row>
    <row r="9633" spans="1:21" x14ac:dyDescent="0.25">
      <c r="A9633" s="156" t="s">
        <v>21659</v>
      </c>
      <c r="B9633" s="156" t="s">
        <v>330</v>
      </c>
      <c r="C9633" s="223">
        <v>0.83326220512390137</v>
      </c>
      <c r="D9633" s="221">
        <v>-1.9367753267288208</v>
      </c>
      <c r="E9633" s="221">
        <v>8.7524404525756836</v>
      </c>
      <c r="F9633" s="221">
        <v>2.5612101554870605</v>
      </c>
      <c r="G9633" s="221">
        <v>19.295438766479492</v>
      </c>
      <c r="H9633" s="221">
        <v>12.046821594238281</v>
      </c>
      <c r="I9633" s="221">
        <v>1.1564486026763916</v>
      </c>
      <c r="J9633" s="221">
        <v>0.73065084218978882</v>
      </c>
      <c r="K9633" s="180">
        <v>1769</v>
      </c>
      <c r="L9633" s="181">
        <v>590</v>
      </c>
      <c r="M9633" s="181">
        <v>613</v>
      </c>
      <c r="N9633" s="181">
        <v>759</v>
      </c>
      <c r="O9633" s="181">
        <v>2288</v>
      </c>
      <c r="P9633" s="181">
        <v>1645</v>
      </c>
      <c r="Q9633" s="181">
        <v>387</v>
      </c>
      <c r="R9633" s="181">
        <v>1197</v>
      </c>
      <c r="S9633" s="226">
        <f t="shared" si="452"/>
        <v>9248</v>
      </c>
      <c r="T9633" s="181">
        <f t="shared" si="450"/>
        <v>72927.667991101742</v>
      </c>
      <c r="U9633" s="226">
        <f t="shared" si="451"/>
        <v>4784.5150348426405</v>
      </c>
    </row>
    <row r="9634" spans="1:21" x14ac:dyDescent="0.25">
      <c r="A9634" s="156" t="s">
        <v>21660</v>
      </c>
      <c r="B9634" s="156" t="s">
        <v>330</v>
      </c>
      <c r="C9634" s="223">
        <v>1.5862387418746948</v>
      </c>
      <c r="D9634" s="221">
        <v>6.8481154441833496</v>
      </c>
      <c r="E9634" s="221">
        <v>4.2707500457763672</v>
      </c>
      <c r="F9634" s="221">
        <v>12.64158821105957</v>
      </c>
      <c r="G9634" s="221">
        <v>17.436445236206055</v>
      </c>
      <c r="H9634" s="221">
        <v>14.046109199523926</v>
      </c>
      <c r="I9634" s="221">
        <v>0.96012043952941895</v>
      </c>
      <c r="J9634" s="221">
        <v>0.53432273864746094</v>
      </c>
      <c r="K9634" s="180">
        <v>2072.873046875</v>
      </c>
      <c r="L9634" s="181">
        <v>645.7379150390625</v>
      </c>
      <c r="M9634" s="181">
        <v>644.1875</v>
      </c>
      <c r="N9634" s="181">
        <v>771.319580078125</v>
      </c>
      <c r="O9634" s="181">
        <v>2427.91259765625</v>
      </c>
      <c r="P9634" s="181">
        <v>1810.0816650390625</v>
      </c>
      <c r="Q9634" s="181">
        <v>426.35757446289062</v>
      </c>
      <c r="R9634" s="181">
        <v>1340.3131103515625</v>
      </c>
      <c r="S9634" s="226">
        <f t="shared" si="452"/>
        <v>10138.782989501953</v>
      </c>
      <c r="T9634" s="181">
        <f t="shared" si="450"/>
        <v>89096.311796484224</v>
      </c>
      <c r="U9634" s="226">
        <f t="shared" si="451"/>
        <v>5845.2800573757449</v>
      </c>
    </row>
    <row r="9635" spans="1:21" x14ac:dyDescent="0.25">
      <c r="A9635" s="156" t="s">
        <v>21267</v>
      </c>
      <c r="B9635" s="156" t="s">
        <v>330</v>
      </c>
      <c r="C9635" s="223">
        <v>-0.54291051626205444</v>
      </c>
      <c r="D9635" s="221">
        <v>-5.0590567588806152</v>
      </c>
      <c r="E9635" s="221">
        <v>4.9198552966117859E-2</v>
      </c>
      <c r="F9635" s="221">
        <v>23.764165878295898</v>
      </c>
      <c r="G9635" s="221">
        <v>7.5685997009277344</v>
      </c>
      <c r="H9635" s="221">
        <v>-1.891027569770813</v>
      </c>
      <c r="I9635" s="221">
        <v>-0.43750268220901489</v>
      </c>
      <c r="J9635" s="221">
        <v>-0.86330044269561768</v>
      </c>
      <c r="K9635" s="180">
        <v>404.71981811523437</v>
      </c>
      <c r="L9635" s="181">
        <v>137.58392333984375</v>
      </c>
      <c r="M9635" s="181">
        <v>143.38475036621094</v>
      </c>
      <c r="N9635" s="181">
        <v>176.99984741210937</v>
      </c>
      <c r="O9635" s="181">
        <v>429.85678100585937</v>
      </c>
      <c r="P9635" s="181">
        <v>391.18453979492187</v>
      </c>
      <c r="Q9635" s="181">
        <v>85.822616577148438</v>
      </c>
      <c r="R9635" s="181">
        <v>233.81828308105469</v>
      </c>
      <c r="S9635" s="226">
        <f t="shared" si="452"/>
        <v>2003.3705596923828</v>
      </c>
      <c r="T9635" s="181">
        <f t="shared" si="450"/>
        <v>5571.8066361911788</v>
      </c>
      <c r="U9635" s="226">
        <f t="shared" si="451"/>
        <v>365.54566128928474</v>
      </c>
    </row>
    <row r="9636" spans="1:21" x14ac:dyDescent="0.25">
      <c r="A9636" s="156" t="s">
        <v>21268</v>
      </c>
      <c r="B9636" s="156" t="s">
        <v>330</v>
      </c>
      <c r="C9636" s="223">
        <v>0.66253095865249634</v>
      </c>
      <c r="D9636" s="221">
        <v>1.1129418611526489</v>
      </c>
      <c r="E9636" s="221">
        <v>0.43345934152603149</v>
      </c>
      <c r="F9636" s="221">
        <v>3.7840197086334229</v>
      </c>
      <c r="G9636" s="221">
        <v>21.176631927490234</v>
      </c>
      <c r="H9636" s="221">
        <v>16.421747207641602</v>
      </c>
      <c r="I9636" s="221">
        <v>-5.3241908550262451E-2</v>
      </c>
      <c r="J9636" s="221">
        <v>-0.47903960943222046</v>
      </c>
      <c r="K9636" s="180">
        <v>703.013671875</v>
      </c>
      <c r="L9636" s="181">
        <v>203.41110229492188</v>
      </c>
      <c r="M9636" s="181">
        <v>265.47225952148437</v>
      </c>
      <c r="N9636" s="181">
        <v>380.04666137695312</v>
      </c>
      <c r="O9636" s="181">
        <v>925.31292724609375</v>
      </c>
      <c r="P9636" s="181">
        <v>612.10137939453125</v>
      </c>
      <c r="Q9636" s="181">
        <v>127.02816009521484</v>
      </c>
      <c r="R9636" s="181">
        <v>352.23330688476562</v>
      </c>
      <c r="S9636" s="226">
        <f t="shared" si="452"/>
        <v>3568.6194686889648</v>
      </c>
      <c r="T9636" s="181">
        <f t="shared" si="450"/>
        <v>31716.617008859306</v>
      </c>
      <c r="U9636" s="226">
        <f t="shared" si="451"/>
        <v>2080.8101385025607</v>
      </c>
    </row>
    <row r="9637" spans="1:21" x14ac:dyDescent="0.25">
      <c r="A9637" s="156" t="s">
        <v>21614</v>
      </c>
      <c r="B9637" s="156" t="s">
        <v>330</v>
      </c>
      <c r="C9637" s="223">
        <v>0.47086456418037415</v>
      </c>
      <c r="D9637" s="221">
        <v>-50.391349792480469</v>
      </c>
      <c r="E9637" s="221">
        <v>1.0629736185073853</v>
      </c>
      <c r="F9637" s="221">
        <v>4.4135341644287109</v>
      </c>
      <c r="G9637" s="221">
        <v>8.5823745727539062</v>
      </c>
      <c r="H9637" s="221">
        <v>100.49855041503906</v>
      </c>
      <c r="I9637" s="221">
        <v>0.57627236843109131</v>
      </c>
      <c r="J9637" s="221">
        <v>0.15047468245029449</v>
      </c>
      <c r="K9637" s="180">
        <v>62.970211029052734</v>
      </c>
      <c r="L9637" s="181">
        <v>20.324678421020508</v>
      </c>
      <c r="M9637" s="181">
        <v>23.591144561767578</v>
      </c>
      <c r="N9637" s="181">
        <v>33.776168823242188</v>
      </c>
      <c r="O9637" s="181">
        <v>92.958183288574219</v>
      </c>
      <c r="P9637" s="181">
        <v>52.10467529296875</v>
      </c>
      <c r="Q9637" s="181">
        <v>11.432631492614746</v>
      </c>
      <c r="R9637" s="181">
        <v>23.999452590942383</v>
      </c>
      <c r="S9637" s="226">
        <f t="shared" si="452"/>
        <v>321.15714550018311</v>
      </c>
      <c r="T9637" s="181">
        <f t="shared" si="450"/>
        <v>5224.0574055938296</v>
      </c>
      <c r="U9637" s="226">
        <f t="shared" si="451"/>
        <v>342.73111822243413</v>
      </c>
    </row>
    <row r="9638" spans="1:21" x14ac:dyDescent="0.25">
      <c r="A9638" s="156" t="s">
        <v>21661</v>
      </c>
      <c r="B9638" s="156" t="s">
        <v>330</v>
      </c>
      <c r="C9638" s="223">
        <v>-1.6843721866607666</v>
      </c>
      <c r="D9638" s="221">
        <v>-0.71686279773712158</v>
      </c>
      <c r="E9638" s="221">
        <v>-1.0922632217407227</v>
      </c>
      <c r="F9638" s="221">
        <v>2.2582969665527344</v>
      </c>
      <c r="G9638" s="221">
        <v>6.4271378517150879</v>
      </c>
      <c r="H9638" s="221">
        <v>0.87266069650650024</v>
      </c>
      <c r="I9638" s="221">
        <v>-1.5789643526077271</v>
      </c>
      <c r="J9638" s="221">
        <v>-2.0047619342803955</v>
      </c>
      <c r="K9638" s="180">
        <v>4.0596675872802734</v>
      </c>
      <c r="L9638" s="181">
        <v>1.4380531311035156</v>
      </c>
      <c r="M9638" s="181">
        <v>3.3310539722442627</v>
      </c>
      <c r="N9638" s="181">
        <v>3.7005898952484131</v>
      </c>
      <c r="O9638" s="181">
        <v>7.3523731231689453</v>
      </c>
      <c r="P9638" s="181">
        <v>3.2508716583251953</v>
      </c>
      <c r="Q9638" s="181">
        <v>0.7216411828994751</v>
      </c>
      <c r="R9638" s="181">
        <v>1.9993295669555664</v>
      </c>
      <c r="S9638" s="226">
        <f t="shared" si="452"/>
        <v>25.853580117225647</v>
      </c>
      <c r="T9638" s="181">
        <f t="shared" si="450"/>
        <v>41.793763241792178</v>
      </c>
      <c r="U9638" s="226">
        <f t="shared" si="451"/>
        <v>2.741934496210777</v>
      </c>
    </row>
    <row r="9639" spans="1:21" x14ac:dyDescent="0.25">
      <c r="A9639" s="156" t="s">
        <v>21662</v>
      </c>
      <c r="B9639" s="156" t="s">
        <v>330</v>
      </c>
      <c r="C9639" s="223">
        <v>-0.88020455837249756</v>
      </c>
      <c r="D9639" s="221">
        <v>1.98347008228302</v>
      </c>
      <c r="E9639" s="221">
        <v>1.6080697774887085</v>
      </c>
      <c r="F9639" s="221">
        <v>5.755558967590332</v>
      </c>
      <c r="G9639" s="221">
        <v>14.879280090332031</v>
      </c>
      <c r="H9639" s="221">
        <v>17.895429611206055</v>
      </c>
      <c r="I9639" s="221">
        <v>1.1213685274124146</v>
      </c>
      <c r="J9639" s="221">
        <v>1.1336170434951782</v>
      </c>
      <c r="K9639" s="180">
        <v>860.01129150390625</v>
      </c>
      <c r="L9639" s="181">
        <v>227.40232849121094</v>
      </c>
      <c r="M9639" s="181">
        <v>383.05908203125</v>
      </c>
      <c r="N9639" s="181">
        <v>633.856689453125</v>
      </c>
      <c r="O9639" s="181">
        <v>1483.885986328125</v>
      </c>
      <c r="P9639" s="181">
        <v>746.1541748046875</v>
      </c>
      <c r="Q9639" s="181">
        <v>155.65673828125</v>
      </c>
      <c r="R9639" s="181">
        <v>423.61093139648437</v>
      </c>
      <c r="S9639" s="226">
        <f t="shared" si="452"/>
        <v>4913.6372222900391</v>
      </c>
      <c r="T9639" s="181">
        <f t="shared" si="450"/>
        <v>40044.911008176117</v>
      </c>
      <c r="U9639" s="226">
        <f t="shared" si="451"/>
        <v>2627.1987582398997</v>
      </c>
    </row>
    <row r="9640" spans="1:21" x14ac:dyDescent="0.25">
      <c r="A9640" s="156" t="s">
        <v>21663</v>
      </c>
      <c r="B9640" s="156" t="s">
        <v>330</v>
      </c>
      <c r="C9640" s="223">
        <v>-1.5701708793640137</v>
      </c>
      <c r="D9640" s="221">
        <v>-0.60266143083572388</v>
      </c>
      <c r="E9640" s="221">
        <v>-0.97806179523468018</v>
      </c>
      <c r="F9640" s="221">
        <v>2.3724982738494873</v>
      </c>
      <c r="G9640" s="221">
        <v>6.5413389205932617</v>
      </c>
      <c r="H9640" s="221">
        <v>0.98686212301254272</v>
      </c>
      <c r="I9640" s="221">
        <v>-1.4647630453109741</v>
      </c>
      <c r="J9640" s="221">
        <v>-1.8905607461929321</v>
      </c>
      <c r="K9640" s="180">
        <v>55.526405334472656</v>
      </c>
      <c r="L9640" s="181">
        <v>15.932708740234375</v>
      </c>
      <c r="M9640" s="181">
        <v>26.737649917602539</v>
      </c>
      <c r="N9640" s="181">
        <v>66.221466064453125</v>
      </c>
      <c r="O9640" s="181">
        <v>136.14224243164062</v>
      </c>
      <c r="P9640" s="181">
        <v>46.333049774169922</v>
      </c>
      <c r="Q9640" s="181">
        <v>10.548551559448242</v>
      </c>
      <c r="R9640" s="181">
        <v>25.41908073425293</v>
      </c>
      <c r="S9640" s="226">
        <f t="shared" si="452"/>
        <v>382.86115455627441</v>
      </c>
      <c r="T9640" s="181">
        <f t="shared" si="450"/>
        <v>906.94070258689317</v>
      </c>
      <c r="U9640" s="226">
        <f t="shared" si="451"/>
        <v>59.501030908697004</v>
      </c>
    </row>
    <row r="9641" spans="1:21" x14ac:dyDescent="0.25">
      <c r="A9641" s="156" t="s">
        <v>21664</v>
      </c>
      <c r="B9641" s="156" t="s">
        <v>330</v>
      </c>
      <c r="C9641" s="223">
        <v>-1.5016748905181885</v>
      </c>
      <c r="D9641" s="221">
        <v>-0.53416544198989868</v>
      </c>
      <c r="E9641" s="221">
        <v>-0.90956580638885498</v>
      </c>
      <c r="F9641" s="221">
        <v>2.4409945011138916</v>
      </c>
      <c r="G9641" s="221">
        <v>6.6098346710205078</v>
      </c>
      <c r="H9641" s="221">
        <v>1.0553580522537231</v>
      </c>
      <c r="I9641" s="221">
        <v>-1.3962670564651489</v>
      </c>
      <c r="J9641" s="221">
        <v>-1.8220647573471069</v>
      </c>
      <c r="K9641" s="180">
        <v>47.506183624267578</v>
      </c>
      <c r="L9641" s="181">
        <v>9.3082818984985352</v>
      </c>
      <c r="M9641" s="181">
        <v>11.845280647277832</v>
      </c>
      <c r="N9641" s="181">
        <v>26.692079544067383</v>
      </c>
      <c r="O9641" s="181">
        <v>75.502494812011719</v>
      </c>
      <c r="P9641" s="181">
        <v>38.769618988037109</v>
      </c>
      <c r="Q9641" s="181">
        <v>9.8621339797973633</v>
      </c>
      <c r="R9641" s="181">
        <v>20.474647521972656</v>
      </c>
      <c r="S9641" s="226">
        <f t="shared" si="452"/>
        <v>239.96072101593018</v>
      </c>
      <c r="T9641" s="181">
        <f t="shared" si="450"/>
        <v>466.96868262662008</v>
      </c>
      <c r="U9641" s="226">
        <f t="shared" si="451"/>
        <v>30.636091134853412</v>
      </c>
    </row>
    <row r="9642" spans="1:21" x14ac:dyDescent="0.25">
      <c r="A9642" s="156" t="s">
        <v>21665</v>
      </c>
      <c r="B9642" s="156" t="s">
        <v>330</v>
      </c>
      <c r="C9642" s="223">
        <v>1.7953298091888428</v>
      </c>
      <c r="D9642" s="221">
        <v>-9.2021636962890625</v>
      </c>
      <c r="E9642" s="221">
        <v>2.0435760021209717</v>
      </c>
      <c r="F9642" s="221">
        <v>7.9394445419311523</v>
      </c>
      <c r="G9642" s="221">
        <v>12.861275672912598</v>
      </c>
      <c r="H9642" s="221">
        <v>18.242731094360352</v>
      </c>
      <c r="I9642" s="221">
        <v>1.2218718528747559</v>
      </c>
      <c r="J9642" s="221">
        <v>0.99406933784484863</v>
      </c>
      <c r="K9642" s="180">
        <v>1455</v>
      </c>
      <c r="L9642" s="181">
        <v>236</v>
      </c>
      <c r="M9642" s="181">
        <v>677</v>
      </c>
      <c r="N9642" s="181">
        <v>1827</v>
      </c>
      <c r="O9642" s="181">
        <v>3887</v>
      </c>
      <c r="P9642" s="181">
        <v>1230</v>
      </c>
      <c r="Q9642" s="181">
        <v>300</v>
      </c>
      <c r="R9642" s="181">
        <v>781</v>
      </c>
      <c r="S9642" s="226">
        <f t="shared" si="452"/>
        <v>10393</v>
      </c>
      <c r="T9642" s="181">
        <f t="shared" si="450"/>
        <v>89902.627866983414</v>
      </c>
      <c r="U9642" s="226">
        <f t="shared" si="451"/>
        <v>5898.1794776973893</v>
      </c>
    </row>
    <row r="9643" spans="1:21" x14ac:dyDescent="0.25">
      <c r="A9643" s="156" t="s">
        <v>21666</v>
      </c>
      <c r="B9643" s="156" t="s">
        <v>330</v>
      </c>
      <c r="C9643" s="223">
        <v>4.2579727172851562</v>
      </c>
      <c r="D9643" s="221">
        <v>3.1932144165039062</v>
      </c>
      <c r="E9643" s="221">
        <v>2.0071640014648437</v>
      </c>
      <c r="F9643" s="221">
        <v>12.349518775939941</v>
      </c>
      <c r="G9643" s="221">
        <v>23.606351852416992</v>
      </c>
      <c r="H9643" s="221">
        <v>9.2200698852539062</v>
      </c>
      <c r="I9643" s="221">
        <v>10.677969932556152</v>
      </c>
      <c r="J9643" s="221">
        <v>1.0562703609466553</v>
      </c>
      <c r="K9643" s="180">
        <v>1638</v>
      </c>
      <c r="L9643" s="181">
        <v>467</v>
      </c>
      <c r="M9643" s="181">
        <v>1074</v>
      </c>
      <c r="N9643" s="181">
        <v>1947</v>
      </c>
      <c r="O9643" s="181">
        <v>3934</v>
      </c>
      <c r="P9643" s="181">
        <v>1728</v>
      </c>
      <c r="Q9643" s="181">
        <v>389</v>
      </c>
      <c r="R9643" s="181">
        <v>970</v>
      </c>
      <c r="S9643" s="226">
        <f t="shared" si="452"/>
        <v>12147</v>
      </c>
      <c r="T9643" s="181">
        <f t="shared" si="450"/>
        <v>148643.97914075851</v>
      </c>
      <c r="U9643" s="226">
        <f t="shared" si="451"/>
        <v>9751.9826511464835</v>
      </c>
    </row>
    <row r="9644" spans="1:21" x14ac:dyDescent="0.25">
      <c r="A9644" s="156" t="s">
        <v>21667</v>
      </c>
      <c r="B9644" s="156" t="s">
        <v>330</v>
      </c>
      <c r="C9644" s="223">
        <v>-1.5150207281112671</v>
      </c>
      <c r="D9644" s="221">
        <v>0.67391002178192139</v>
      </c>
      <c r="E9644" s="221">
        <v>2.4830293655395508</v>
      </c>
      <c r="F9644" s="221">
        <v>3.6490700244903564</v>
      </c>
      <c r="G9644" s="221">
        <v>9.8930597305297852</v>
      </c>
      <c r="H9644" s="221">
        <v>4.4152488708496094</v>
      </c>
      <c r="I9644" s="221">
        <v>-0.18819154798984528</v>
      </c>
      <c r="J9644" s="221">
        <v>0.14707426726818085</v>
      </c>
      <c r="K9644" s="180">
        <v>2005</v>
      </c>
      <c r="L9644" s="181">
        <v>443</v>
      </c>
      <c r="M9644" s="181">
        <v>526</v>
      </c>
      <c r="N9644" s="181">
        <v>1112</v>
      </c>
      <c r="O9644" s="181">
        <v>2969</v>
      </c>
      <c r="P9644" s="181">
        <v>1878</v>
      </c>
      <c r="Q9644" s="181">
        <v>518</v>
      </c>
      <c r="R9644" s="181">
        <v>1341</v>
      </c>
      <c r="S9644" s="226">
        <f t="shared" si="452"/>
        <v>10792</v>
      </c>
      <c r="T9644" s="181">
        <f t="shared" si="450"/>
        <v>40388.83998323977</v>
      </c>
      <c r="U9644" s="226">
        <f t="shared" si="451"/>
        <v>2649.7626684462548</v>
      </c>
    </row>
    <row r="9645" spans="1:21" x14ac:dyDescent="0.25">
      <c r="A9645" s="156" t="s">
        <v>21668</v>
      </c>
      <c r="B9645" s="156" t="s">
        <v>330</v>
      </c>
      <c r="C9645" s="223">
        <v>-1.1146553754806519</v>
      </c>
      <c r="D9645" s="221">
        <v>-0.14714595675468445</v>
      </c>
      <c r="E9645" s="221">
        <v>4.1703348159790039</v>
      </c>
      <c r="F9645" s="221">
        <v>3.3162591457366943</v>
      </c>
      <c r="G9645" s="221">
        <v>16.47282600402832</v>
      </c>
      <c r="H9645" s="221">
        <v>4.2369303703308105</v>
      </c>
      <c r="I9645" s="221">
        <v>-1.0092476606369019</v>
      </c>
      <c r="J9645" s="221">
        <v>-2.6377754211425781</v>
      </c>
      <c r="K9645" s="180">
        <v>871</v>
      </c>
      <c r="L9645" s="181">
        <v>193</v>
      </c>
      <c r="M9645" s="181">
        <v>268</v>
      </c>
      <c r="N9645" s="181">
        <v>739</v>
      </c>
      <c r="O9645" s="181">
        <v>1919</v>
      </c>
      <c r="P9645" s="181">
        <v>1106</v>
      </c>
      <c r="Q9645" s="181">
        <v>354</v>
      </c>
      <c r="R9645" s="181">
        <v>1013</v>
      </c>
      <c r="S9645" s="226">
        <f t="shared" si="452"/>
        <v>6463</v>
      </c>
      <c r="T9645" s="181">
        <f t="shared" si="450"/>
        <v>35837.159155517817</v>
      </c>
      <c r="U9645" s="226">
        <f t="shared" si="451"/>
        <v>2351.1436949628587</v>
      </c>
    </row>
    <row r="9646" spans="1:21" x14ac:dyDescent="0.25">
      <c r="A9646" s="156" t="s">
        <v>21669</v>
      </c>
      <c r="B9646" s="156" t="s">
        <v>330</v>
      </c>
      <c r="C9646" s="223">
        <v>-2.0166845321655273</v>
      </c>
      <c r="D9646" s="221">
        <v>-1.0491750240325928</v>
      </c>
      <c r="E9646" s="221">
        <v>-1.4245753288269043</v>
      </c>
      <c r="F9646" s="221">
        <v>1.9259848594665527</v>
      </c>
      <c r="G9646" s="221">
        <v>6.0948257446289062</v>
      </c>
      <c r="H9646" s="221">
        <v>0.54034852981567383</v>
      </c>
      <c r="I9646" s="221">
        <v>-1.9112765789031982</v>
      </c>
      <c r="J9646" s="221">
        <v>-2.3370745182037354</v>
      </c>
      <c r="K9646" s="180">
        <v>477.3642578125</v>
      </c>
      <c r="L9646" s="181">
        <v>118.62644958496094</v>
      </c>
      <c r="M9646" s="181">
        <v>105.04872131347656</v>
      </c>
      <c r="N9646" s="181">
        <v>204.38050842285156</v>
      </c>
      <c r="O9646" s="181">
        <v>656.733154296875</v>
      </c>
      <c r="P9646" s="181">
        <v>600.2784423828125</v>
      </c>
      <c r="Q9646" s="181">
        <v>155.07192993164062</v>
      </c>
      <c r="R9646" s="181">
        <v>531.6751708984375</v>
      </c>
      <c r="S9646" s="226">
        <f t="shared" si="452"/>
        <v>2849.1786346435547</v>
      </c>
      <c r="T9646" s="181">
        <f t="shared" si="450"/>
        <v>1944.9147934406683</v>
      </c>
      <c r="U9646" s="226">
        <f t="shared" si="451"/>
        <v>127.59867862277115</v>
      </c>
    </row>
    <row r="9647" spans="1:21" x14ac:dyDescent="0.25">
      <c r="A9647" s="156" t="s">
        <v>21670</v>
      </c>
      <c r="B9647" s="156" t="s">
        <v>330</v>
      </c>
      <c r="C9647" s="223">
        <v>-0.6702653169631958</v>
      </c>
      <c r="D9647" s="221">
        <v>-7.3029985427856445</v>
      </c>
      <c r="E9647" s="221">
        <v>-3.9877865314483643</v>
      </c>
      <c r="F9647" s="221">
        <v>5.8013186454772949</v>
      </c>
      <c r="G9647" s="221">
        <v>9.5764093399047852</v>
      </c>
      <c r="H9647" s="221">
        <v>1.8867676258087158</v>
      </c>
      <c r="I9647" s="221">
        <v>-0.56485754251480103</v>
      </c>
      <c r="J9647" s="221">
        <v>-0.99065524339675903</v>
      </c>
      <c r="K9647" s="180">
        <v>1105</v>
      </c>
      <c r="L9647" s="181">
        <v>265</v>
      </c>
      <c r="M9647" s="181">
        <v>338</v>
      </c>
      <c r="N9647" s="181">
        <v>640</v>
      </c>
      <c r="O9647" s="181">
        <v>1779</v>
      </c>
      <c r="P9647" s="181">
        <v>1222</v>
      </c>
      <c r="Q9647" s="181">
        <v>295</v>
      </c>
      <c r="R9647" s="181">
        <v>735</v>
      </c>
      <c r="S9647" s="226">
        <f t="shared" si="452"/>
        <v>6379</v>
      </c>
      <c r="T9647" s="181">
        <f t="shared" si="450"/>
        <v>18136.331971883774</v>
      </c>
      <c r="U9647" s="226">
        <f t="shared" si="451"/>
        <v>1189.8577780789979</v>
      </c>
    </row>
    <row r="9648" spans="1:21" x14ac:dyDescent="0.25">
      <c r="A9648" s="156" t="s">
        <v>21671</v>
      </c>
      <c r="B9648" s="156" t="s">
        <v>330</v>
      </c>
      <c r="C9648" s="223">
        <v>-0.30189001560211182</v>
      </c>
      <c r="D9648" s="221">
        <v>-4.4551234245300293</v>
      </c>
      <c r="E9648" s="221">
        <v>5.7491083145141602</v>
      </c>
      <c r="F9648" s="221">
        <v>3.9286344051361084</v>
      </c>
      <c r="G9648" s="221">
        <v>9.0051097869873047</v>
      </c>
      <c r="H9648" s="221">
        <v>4.277198314666748</v>
      </c>
      <c r="I9648" s="221">
        <v>-0.19974081218242645</v>
      </c>
      <c r="J9648" s="221">
        <v>-0.62227994203567505</v>
      </c>
      <c r="K9648" s="180">
        <v>2876</v>
      </c>
      <c r="L9648" s="181">
        <v>498</v>
      </c>
      <c r="M9648" s="181">
        <v>930</v>
      </c>
      <c r="N9648" s="181">
        <v>1967</v>
      </c>
      <c r="O9648" s="181">
        <v>4985</v>
      </c>
      <c r="P9648" s="181">
        <v>2335</v>
      </c>
      <c r="Q9648" s="181">
        <v>586</v>
      </c>
      <c r="R9648" s="181">
        <v>1309</v>
      </c>
      <c r="S9648" s="226">
        <f t="shared" si="452"/>
        <v>15486</v>
      </c>
      <c r="T9648" s="181">
        <f t="shared" si="450"/>
        <v>63933.525249928236</v>
      </c>
      <c r="U9648" s="226">
        <f t="shared" si="451"/>
        <v>4194.4425375852743</v>
      </c>
    </row>
    <row r="9649" spans="1:21" x14ac:dyDescent="0.25">
      <c r="A9649" s="156" t="s">
        <v>21594</v>
      </c>
      <c r="B9649" s="156" t="s">
        <v>330</v>
      </c>
      <c r="C9649" s="223">
        <v>-0.61357301473617554</v>
      </c>
      <c r="D9649" s="221">
        <v>-1.9298385381698608</v>
      </c>
      <c r="E9649" s="221">
        <v>0.25482714176177979</v>
      </c>
      <c r="F9649" s="221">
        <v>13.456542015075684</v>
      </c>
      <c r="G9649" s="221">
        <v>11.800577163696289</v>
      </c>
      <c r="H9649" s="221">
        <v>5.4903101921081543</v>
      </c>
      <c r="I9649" s="221">
        <v>-2.6196789741516113</v>
      </c>
      <c r="J9649" s="221">
        <v>1.0826425552368164</v>
      </c>
      <c r="K9649" s="180">
        <v>1677.79443359375</v>
      </c>
      <c r="L9649" s="181">
        <v>389.039794921875</v>
      </c>
      <c r="M9649" s="181">
        <v>403.52017211914062</v>
      </c>
      <c r="N9649" s="181">
        <v>679.6129150390625</v>
      </c>
      <c r="O9649" s="181">
        <v>2255.079345703125</v>
      </c>
      <c r="P9649" s="181">
        <v>1629.5263671875</v>
      </c>
      <c r="Q9649" s="181">
        <v>457.58029174804687</v>
      </c>
      <c r="R9649" s="181">
        <v>1276.2049560546875</v>
      </c>
      <c r="S9649" s="226">
        <f t="shared" si="452"/>
        <v>8768.3582763671875</v>
      </c>
      <c r="T9649" s="181">
        <f t="shared" si="450"/>
        <v>43208.637636122308</v>
      </c>
      <c r="U9649" s="226">
        <f t="shared" si="451"/>
        <v>2834.7591812522942</v>
      </c>
    </row>
    <row r="9650" spans="1:21" x14ac:dyDescent="0.25">
      <c r="A9650" s="156" t="s">
        <v>21672</v>
      </c>
      <c r="B9650" s="156" t="s">
        <v>330</v>
      </c>
      <c r="C9650" s="223">
        <v>-0.89575850963592529</v>
      </c>
      <c r="D9650" s="221">
        <v>-0.91124951839447021</v>
      </c>
      <c r="E9650" s="221">
        <v>1.6201595067977905</v>
      </c>
      <c r="F9650" s="221">
        <v>5.4198369979858398</v>
      </c>
      <c r="G9650" s="221">
        <v>9.3485803604125977</v>
      </c>
      <c r="H9650" s="221">
        <v>5.3137807846069336</v>
      </c>
      <c r="I9650" s="221">
        <v>-0.37210848927497864</v>
      </c>
      <c r="J9650" s="221">
        <v>-0.79790616035461426</v>
      </c>
      <c r="K9650" s="180">
        <v>1656</v>
      </c>
      <c r="L9650" s="181">
        <v>303</v>
      </c>
      <c r="M9650" s="181">
        <v>493</v>
      </c>
      <c r="N9650" s="181">
        <v>1155</v>
      </c>
      <c r="O9650" s="181">
        <v>3420</v>
      </c>
      <c r="P9650" s="181">
        <v>1663</v>
      </c>
      <c r="Q9650" s="181">
        <v>488</v>
      </c>
      <c r="R9650" s="181">
        <v>1378</v>
      </c>
      <c r="S9650" s="226">
        <f t="shared" si="452"/>
        <v>10556</v>
      </c>
      <c r="T9650" s="181">
        <f t="shared" si="450"/>
        <v>44827.024319171906</v>
      </c>
      <c r="U9650" s="226">
        <f t="shared" si="451"/>
        <v>2940.9355561527605</v>
      </c>
    </row>
    <row r="9651" spans="1:21" x14ac:dyDescent="0.25">
      <c r="A9651" s="156" t="s">
        <v>21673</v>
      </c>
      <c r="B9651" s="156" t="s">
        <v>330</v>
      </c>
      <c r="C9651" s="223">
        <v>-0.44564670324325562</v>
      </c>
      <c r="D9651" s="221">
        <v>-10.029380798339844</v>
      </c>
      <c r="E9651" s="221">
        <v>-1.0780847072601318</v>
      </c>
      <c r="F9651" s="221">
        <v>2.0192747116088867</v>
      </c>
      <c r="G9651" s="221">
        <v>19.808933258056641</v>
      </c>
      <c r="H9651" s="221">
        <v>11.494084358215332</v>
      </c>
      <c r="I9651" s="221">
        <v>-0.34023892879486084</v>
      </c>
      <c r="J9651" s="221">
        <v>-0.76603657007217407</v>
      </c>
      <c r="K9651" s="180">
        <v>1548</v>
      </c>
      <c r="L9651" s="181">
        <v>457</v>
      </c>
      <c r="M9651" s="181">
        <v>473</v>
      </c>
      <c r="N9651" s="181">
        <v>671</v>
      </c>
      <c r="O9651" s="181">
        <v>2153</v>
      </c>
      <c r="P9651" s="181">
        <v>1572</v>
      </c>
      <c r="Q9651" s="181">
        <v>497</v>
      </c>
      <c r="R9651" s="181">
        <v>1265</v>
      </c>
      <c r="S9651" s="226">
        <f t="shared" si="452"/>
        <v>8636</v>
      </c>
      <c r="T9651" s="181">
        <f t="shared" si="450"/>
        <v>55150.910050451756</v>
      </c>
      <c r="U9651" s="226">
        <f t="shared" si="451"/>
        <v>3618.247581340961</v>
      </c>
    </row>
    <row r="9652" spans="1:21" x14ac:dyDescent="0.25">
      <c r="A9652" s="156" t="s">
        <v>21674</v>
      </c>
      <c r="B9652" s="156" t="s">
        <v>333</v>
      </c>
      <c r="C9652" s="223">
        <v>4.060056209564209</v>
      </c>
      <c r="D9652" s="221">
        <v>5.7931613922119141</v>
      </c>
      <c r="E9652" s="221">
        <v>17.176658630371094</v>
      </c>
      <c r="F9652" s="221">
        <v>36.565341949462891</v>
      </c>
      <c r="G9652" s="221">
        <v>45.878673553466797</v>
      </c>
      <c r="H9652" s="221">
        <v>39.856056213378906</v>
      </c>
      <c r="I9652" s="221">
        <v>16.13078498840332</v>
      </c>
      <c r="J9652" s="221">
        <v>4.0713996887207031</v>
      </c>
      <c r="K9652" s="180">
        <v>3175.50927734375</v>
      </c>
      <c r="L9652" s="181">
        <v>946.0338134765625</v>
      </c>
      <c r="M9652" s="181">
        <v>1183.3494873046875</v>
      </c>
      <c r="N9652" s="181">
        <v>1315.7296142578125</v>
      </c>
      <c r="O9652" s="181">
        <v>3148.064697265625</v>
      </c>
      <c r="P9652" s="181">
        <v>2071.26513671875</v>
      </c>
      <c r="Q9652" s="181">
        <v>447.18661499023437</v>
      </c>
      <c r="R9652" s="181">
        <v>1147.832763671875</v>
      </c>
      <c r="S9652" s="226">
        <f t="shared" si="452"/>
        <v>13434.971405029297</v>
      </c>
      <c r="T9652" s="181">
        <f t="shared" si="450"/>
        <v>325677.61555193056</v>
      </c>
      <c r="U9652" s="226">
        <f t="shared" si="451"/>
        <v>21366.505896089227</v>
      </c>
    </row>
    <row r="9653" spans="1:21" x14ac:dyDescent="0.25">
      <c r="A9653" s="156" t="s">
        <v>21675</v>
      </c>
      <c r="B9653" s="156" t="s">
        <v>333</v>
      </c>
      <c r="C9653" s="223">
        <v>4.2199711799621582</v>
      </c>
      <c r="D9653" s="221">
        <v>6.6595773696899414</v>
      </c>
      <c r="E9653" s="221">
        <v>5.9005937576293945</v>
      </c>
      <c r="F9653" s="221">
        <v>23.253458023071289</v>
      </c>
      <c r="G9653" s="221">
        <v>36.914398193359375</v>
      </c>
      <c r="H9653" s="221">
        <v>20.241411209106445</v>
      </c>
      <c r="I9653" s="221">
        <v>4.5945773124694824</v>
      </c>
      <c r="J9653" s="221">
        <v>4.1687798500061035</v>
      </c>
      <c r="K9653" s="180">
        <v>5957</v>
      </c>
      <c r="L9653" s="181">
        <v>1834</v>
      </c>
      <c r="M9653" s="181">
        <v>2845</v>
      </c>
      <c r="N9653" s="181">
        <v>3265</v>
      </c>
      <c r="O9653" s="181">
        <v>6063</v>
      </c>
      <c r="P9653" s="181">
        <v>3542</v>
      </c>
      <c r="Q9653" s="181">
        <v>685</v>
      </c>
      <c r="R9653" s="181">
        <v>1771</v>
      </c>
      <c r="S9653" s="226">
        <f t="shared" si="452"/>
        <v>25962</v>
      </c>
      <c r="T9653" s="181">
        <f t="shared" si="450"/>
        <v>436099.03222322464</v>
      </c>
      <c r="U9653" s="226">
        <f t="shared" si="451"/>
        <v>28610.847348182451</v>
      </c>
    </row>
    <row r="9654" spans="1:21" x14ac:dyDescent="0.25">
      <c r="A9654" s="156" t="s">
        <v>21676</v>
      </c>
      <c r="B9654" s="156" t="s">
        <v>333</v>
      </c>
      <c r="C9654" s="223">
        <v>3.0987308025360107</v>
      </c>
      <c r="D9654" s="221">
        <v>4.8257050514221191</v>
      </c>
      <c r="E9654" s="221">
        <v>9.2637567520141602</v>
      </c>
      <c r="F9654" s="221">
        <v>18.845003128051758</v>
      </c>
      <c r="G9654" s="221">
        <v>34.158252716064453</v>
      </c>
      <c r="H9654" s="221">
        <v>32.16107177734375</v>
      </c>
      <c r="I9654" s="221">
        <v>7.8283228874206543</v>
      </c>
      <c r="J9654" s="221">
        <v>3.2111697196960449</v>
      </c>
      <c r="K9654" s="180">
        <v>4034</v>
      </c>
      <c r="L9654" s="181">
        <v>1294</v>
      </c>
      <c r="M9654" s="181">
        <v>1980</v>
      </c>
      <c r="N9654" s="181">
        <v>2471</v>
      </c>
      <c r="O9654" s="181">
        <v>4602</v>
      </c>
      <c r="P9654" s="181">
        <v>2812</v>
      </c>
      <c r="Q9654" s="181">
        <v>578</v>
      </c>
      <c r="R9654" s="181">
        <v>1323</v>
      </c>
      <c r="S9654" s="226">
        <f t="shared" si="452"/>
        <v>19094</v>
      </c>
      <c r="T9654" s="181">
        <f t="shared" si="450"/>
        <v>340059.34449768066</v>
      </c>
      <c r="U9654" s="226">
        <f t="shared" si="451"/>
        <v>22310.038032292578</v>
      </c>
    </row>
    <row r="9655" spans="1:21" x14ac:dyDescent="0.25">
      <c r="A9655" s="156" t="s">
        <v>21677</v>
      </c>
      <c r="B9655" s="156" t="s">
        <v>333</v>
      </c>
      <c r="C9655" s="223">
        <v>4.6202526092529297</v>
      </c>
      <c r="D9655" s="221">
        <v>9.2009706497192383</v>
      </c>
      <c r="E9655" s="221">
        <v>24.480354309082031</v>
      </c>
      <c r="F9655" s="221">
        <v>38.426700592041016</v>
      </c>
      <c r="G9655" s="221">
        <v>85.459121704101563</v>
      </c>
      <c r="H9655" s="221">
        <v>64.406425476074219</v>
      </c>
      <c r="I9655" s="221">
        <v>28.076803207397461</v>
      </c>
      <c r="J9655" s="221">
        <v>8.7344093322753906</v>
      </c>
      <c r="K9655" s="180">
        <v>3121</v>
      </c>
      <c r="L9655" s="181">
        <v>944</v>
      </c>
      <c r="M9655" s="181">
        <v>1244</v>
      </c>
      <c r="N9655" s="181">
        <v>1444</v>
      </c>
      <c r="O9655" s="181">
        <v>3431</v>
      </c>
      <c r="P9655" s="181">
        <v>2041</v>
      </c>
      <c r="Q9655" s="181">
        <v>414</v>
      </c>
      <c r="R9655" s="181">
        <v>1078</v>
      </c>
      <c r="S9655" s="226">
        <f t="shared" si="452"/>
        <v>13717</v>
      </c>
      <c r="T9655" s="181">
        <f t="shared" si="450"/>
        <v>554750.49185371399</v>
      </c>
      <c r="U9655" s="226">
        <f t="shared" si="451"/>
        <v>36395.131532031126</v>
      </c>
    </row>
    <row r="9656" spans="1:21" x14ac:dyDescent="0.25">
      <c r="A9656" s="156" t="s">
        <v>21678</v>
      </c>
      <c r="B9656" s="156" t="s">
        <v>333</v>
      </c>
      <c r="C9656" s="223">
        <v>4.0709552764892578</v>
      </c>
      <c r="D9656" s="221">
        <v>5.4299740791320801</v>
      </c>
      <c r="E9656" s="221">
        <v>10.801207542419434</v>
      </c>
      <c r="F9656" s="221">
        <v>24.742368698120117</v>
      </c>
      <c r="G9656" s="221">
        <v>27.931858062744141</v>
      </c>
      <c r="H9656" s="221">
        <v>27.192218780517578</v>
      </c>
      <c r="I9656" s="221">
        <v>4.0925970077514648</v>
      </c>
      <c r="J9656" s="221">
        <v>3.6667995452880859</v>
      </c>
      <c r="K9656" s="180">
        <v>3177</v>
      </c>
      <c r="L9656" s="181">
        <v>911</v>
      </c>
      <c r="M9656" s="181">
        <v>1498</v>
      </c>
      <c r="N9656" s="181">
        <v>1673</v>
      </c>
      <c r="O9656" s="181">
        <v>3520</v>
      </c>
      <c r="P9656" s="181">
        <v>2027</v>
      </c>
      <c r="Q9656" s="181">
        <v>446</v>
      </c>
      <c r="R9656" s="181">
        <v>1106</v>
      </c>
      <c r="S9656" s="226">
        <f t="shared" si="452"/>
        <v>14358</v>
      </c>
      <c r="T9656" s="181">
        <f t="shared" si="450"/>
        <v>234773.86944150925</v>
      </c>
      <c r="U9656" s="226">
        <f t="shared" si="451"/>
        <v>15402.646746748309</v>
      </c>
    </row>
    <row r="9657" spans="1:21" x14ac:dyDescent="0.25">
      <c r="A9657" s="156" t="s">
        <v>21679</v>
      </c>
      <c r="B9657" s="156" t="s">
        <v>333</v>
      </c>
      <c r="C9657" s="223">
        <v>4.3232331275939941</v>
      </c>
      <c r="D9657" s="221">
        <v>9.3475685119628906</v>
      </c>
      <c r="E9657" s="221">
        <v>10.487502098083496</v>
      </c>
      <c r="F9657" s="221">
        <v>14.223893165588379</v>
      </c>
      <c r="G9657" s="221">
        <v>35.590053558349609</v>
      </c>
      <c r="H9657" s="221">
        <v>20.753641128540039</v>
      </c>
      <c r="I9657" s="221">
        <v>19.049098968505859</v>
      </c>
      <c r="J9657" s="221">
        <v>4.4057536125183105</v>
      </c>
      <c r="K9657" s="180">
        <v>2077.22412109375</v>
      </c>
      <c r="L9657" s="181">
        <v>685.5863037109375</v>
      </c>
      <c r="M9657" s="181">
        <v>1721.872802734375</v>
      </c>
      <c r="N9657" s="181">
        <v>2129.317626953125</v>
      </c>
      <c r="O9657" s="181">
        <v>3313.511962890625</v>
      </c>
      <c r="P9657" s="181">
        <v>1705.12841796875</v>
      </c>
      <c r="Q9657" s="181">
        <v>357.21185302734375</v>
      </c>
      <c r="R9657" s="181">
        <v>966.5185546875</v>
      </c>
      <c r="S9657" s="226">
        <f t="shared" si="452"/>
        <v>12956.371643066406</v>
      </c>
      <c r="T9657" s="181">
        <f t="shared" si="450"/>
        <v>228112.71819627611</v>
      </c>
      <c r="U9657" s="226">
        <f t="shared" si="451"/>
        <v>14965.633207715806</v>
      </c>
    </row>
    <row r="9658" spans="1:21" x14ac:dyDescent="0.25">
      <c r="A9658" s="156" t="s">
        <v>21680</v>
      </c>
      <c r="B9658" s="156" t="s">
        <v>333</v>
      </c>
      <c r="C9658" s="223">
        <v>4.5403094291687012</v>
      </c>
      <c r="D9658" s="221">
        <v>5.5078186988830566</v>
      </c>
      <c r="E9658" s="221">
        <v>19.04878044128418</v>
      </c>
      <c r="F9658" s="221">
        <v>36.667491912841797</v>
      </c>
      <c r="G9658" s="221">
        <v>42.682239532470703</v>
      </c>
      <c r="H9658" s="221">
        <v>15.123749732971191</v>
      </c>
      <c r="I9658" s="221">
        <v>4.6457171440124512</v>
      </c>
      <c r="J9658" s="221">
        <v>4.2199192047119141</v>
      </c>
      <c r="K9658" s="180">
        <v>1132.04345703125</v>
      </c>
      <c r="L9658" s="181">
        <v>302.36593627929687</v>
      </c>
      <c r="M9658" s="181">
        <v>904.0498046875</v>
      </c>
      <c r="N9658" s="181">
        <v>1263.109375</v>
      </c>
      <c r="O9658" s="181">
        <v>1845.2857666015625</v>
      </c>
      <c r="P9658" s="181">
        <v>797.9779052734375</v>
      </c>
      <c r="Q9658" s="181">
        <v>148.13493347167969</v>
      </c>
      <c r="R9658" s="181">
        <v>290.17376708984375</v>
      </c>
      <c r="S9658" s="226">
        <f t="shared" si="452"/>
        <v>6683.1409454345703</v>
      </c>
      <c r="T9658" s="181">
        <f t="shared" si="450"/>
        <v>163083.35345050265</v>
      </c>
      <c r="U9658" s="226">
        <f t="shared" si="451"/>
        <v>10699.296686844442</v>
      </c>
    </row>
    <row r="9659" spans="1:21" x14ac:dyDescent="0.25">
      <c r="A9659" s="156" t="s">
        <v>21681</v>
      </c>
      <c r="B9659" s="156" t="s">
        <v>333</v>
      </c>
      <c r="C9659" s="223">
        <v>3.0231442451477051</v>
      </c>
      <c r="D9659" s="221">
        <v>6.0241775512695313</v>
      </c>
      <c r="E9659" s="221">
        <v>7.2471022605895996</v>
      </c>
      <c r="F9659" s="221">
        <v>11.343319892883301</v>
      </c>
      <c r="G9659" s="221">
        <v>26.742465972900391</v>
      </c>
      <c r="H9659" s="221">
        <v>23.265056610107422</v>
      </c>
      <c r="I9659" s="221">
        <v>3.1285519599914551</v>
      </c>
      <c r="J9659" s="221">
        <v>2.7027542591094971</v>
      </c>
      <c r="K9659" s="180">
        <v>2978</v>
      </c>
      <c r="L9659" s="181">
        <v>931</v>
      </c>
      <c r="M9659" s="181">
        <v>1482</v>
      </c>
      <c r="N9659" s="181">
        <v>1847</v>
      </c>
      <c r="O9659" s="181">
        <v>3614</v>
      </c>
      <c r="P9659" s="181">
        <v>2154</v>
      </c>
      <c r="Q9659" s="181">
        <v>462</v>
      </c>
      <c r="R9659" s="181">
        <v>949</v>
      </c>
      <c r="S9659" s="226">
        <f t="shared" si="452"/>
        <v>14417</v>
      </c>
      <c r="T9659" s="181">
        <f t="shared" si="450"/>
        <v>197073.25901627541</v>
      </c>
      <c r="U9659" s="226">
        <f t="shared" si="451"/>
        <v>12929.248894176288</v>
      </c>
    </row>
    <row r="9660" spans="1:21" x14ac:dyDescent="0.25">
      <c r="A9660" s="156" t="s">
        <v>21682</v>
      </c>
      <c r="B9660" s="156" t="s">
        <v>333</v>
      </c>
      <c r="C9660" s="223">
        <v>4.3741030693054199</v>
      </c>
      <c r="D9660" s="221">
        <v>8.8810710906982422</v>
      </c>
      <c r="E9660" s="221">
        <v>4.8323559761047363</v>
      </c>
      <c r="F9660" s="221">
        <v>23.94764518737793</v>
      </c>
      <c r="G9660" s="221">
        <v>38.037727355957031</v>
      </c>
      <c r="H9660" s="221">
        <v>48.541618347167969</v>
      </c>
      <c r="I9660" s="221">
        <v>21.785017013549805</v>
      </c>
      <c r="J9660" s="221">
        <v>5.3044624328613281</v>
      </c>
      <c r="K9660" s="180">
        <v>1976</v>
      </c>
      <c r="L9660" s="181">
        <v>694</v>
      </c>
      <c r="M9660" s="181">
        <v>1596</v>
      </c>
      <c r="N9660" s="181">
        <v>2063</v>
      </c>
      <c r="O9660" s="181">
        <v>3213</v>
      </c>
      <c r="P9660" s="181">
        <v>1650</v>
      </c>
      <c r="Q9660" s="181">
        <v>385</v>
      </c>
      <c r="R9660" s="181">
        <v>765</v>
      </c>
      <c r="S9660" s="226">
        <f t="shared" si="452"/>
        <v>12342</v>
      </c>
      <c r="T9660" s="181">
        <f t="shared" si="450"/>
        <v>286677.1567401886</v>
      </c>
      <c r="U9660" s="226">
        <f t="shared" si="451"/>
        <v>18807.829790152202</v>
      </c>
    </row>
    <row r="9661" spans="1:21" x14ac:dyDescent="0.25">
      <c r="A9661" s="156" t="s">
        <v>21683</v>
      </c>
      <c r="B9661" s="156" t="s">
        <v>333</v>
      </c>
      <c r="C9661" s="223">
        <v>5.0679688453674316</v>
      </c>
      <c r="D9661" s="221">
        <v>10.317408561706543</v>
      </c>
      <c r="E9661" s="221">
        <v>5.6600775718688965</v>
      </c>
      <c r="F9661" s="221">
        <v>13.07866096496582</v>
      </c>
      <c r="G9661" s="221">
        <v>28.941371917724609</v>
      </c>
      <c r="H9661" s="221">
        <v>32.979087829589844</v>
      </c>
      <c r="I9661" s="221">
        <v>5.1733765602111816</v>
      </c>
      <c r="J9661" s="221">
        <v>4.7475786209106445</v>
      </c>
      <c r="K9661" s="180">
        <v>2086</v>
      </c>
      <c r="L9661" s="181">
        <v>638</v>
      </c>
      <c r="M9661" s="181">
        <v>1291</v>
      </c>
      <c r="N9661" s="181">
        <v>2346</v>
      </c>
      <c r="O9661" s="181">
        <v>3504</v>
      </c>
      <c r="P9661" s="181">
        <v>1248</v>
      </c>
      <c r="Q9661" s="181">
        <v>265</v>
      </c>
      <c r="R9661" s="181">
        <v>617</v>
      </c>
      <c r="S9661" s="226">
        <f t="shared" si="452"/>
        <v>11995</v>
      </c>
      <c r="T9661" s="181">
        <f t="shared" si="450"/>
        <v>202012.65805149078</v>
      </c>
      <c r="U9661" s="226">
        <f t="shared" si="451"/>
        <v>13253.304627728039</v>
      </c>
    </row>
    <row r="9662" spans="1:21" x14ac:dyDescent="0.25">
      <c r="A9662" s="156" t="s">
        <v>21684</v>
      </c>
      <c r="B9662" s="156" t="s">
        <v>333</v>
      </c>
      <c r="C9662" s="223">
        <v>3.4994161128997803</v>
      </c>
      <c r="D9662" s="221">
        <v>8.7134304046630859</v>
      </c>
      <c r="E9662" s="221">
        <v>3.8385848999023437</v>
      </c>
      <c r="F9662" s="221">
        <v>10.947734832763672</v>
      </c>
      <c r="G9662" s="221">
        <v>29.412275314331055</v>
      </c>
      <c r="H9662" s="221">
        <v>24.337306976318359</v>
      </c>
      <c r="I9662" s="221">
        <v>9.2543621063232422</v>
      </c>
      <c r="J9662" s="221">
        <v>4.282660961151123</v>
      </c>
      <c r="K9662" s="180">
        <v>1868</v>
      </c>
      <c r="L9662" s="181">
        <v>738</v>
      </c>
      <c r="M9662" s="181">
        <v>1271</v>
      </c>
      <c r="N9662" s="181">
        <v>1484</v>
      </c>
      <c r="O9662" s="181">
        <v>2737</v>
      </c>
      <c r="P9662" s="181">
        <v>1109</v>
      </c>
      <c r="Q9662" s="181">
        <v>177</v>
      </c>
      <c r="R9662" s="181">
        <v>411</v>
      </c>
      <c r="S9662" s="226">
        <f t="shared" si="452"/>
        <v>9795</v>
      </c>
      <c r="T9662" s="181">
        <f t="shared" si="450"/>
        <v>144982.3675570488</v>
      </c>
      <c r="U9662" s="226">
        <f t="shared" si="451"/>
        <v>9511.7578344671583</v>
      </c>
    </row>
    <row r="9663" spans="1:21" x14ac:dyDescent="0.25">
      <c r="A9663" s="156" t="s">
        <v>21685</v>
      </c>
      <c r="B9663" s="156" t="s">
        <v>333</v>
      </c>
      <c r="C9663" s="223">
        <v>5.0391669273376465</v>
      </c>
      <c r="D9663" s="221">
        <v>12.651817321777344</v>
      </c>
      <c r="E9663" s="221">
        <v>11.260820388793945</v>
      </c>
      <c r="F9663" s="221">
        <v>17.797307968139648</v>
      </c>
      <c r="G9663" s="221">
        <v>34.866462707519531</v>
      </c>
      <c r="H9663" s="221">
        <v>17.366561889648437</v>
      </c>
      <c r="I9663" s="221">
        <v>4.2457461357116699</v>
      </c>
      <c r="J9663" s="221">
        <v>3.8199481964111328</v>
      </c>
      <c r="K9663" s="180">
        <v>3129</v>
      </c>
      <c r="L9663" s="181">
        <v>1026</v>
      </c>
      <c r="M9663" s="181">
        <v>1255</v>
      </c>
      <c r="N9663" s="181">
        <v>1481</v>
      </c>
      <c r="O9663" s="181">
        <v>3450</v>
      </c>
      <c r="P9663" s="181">
        <v>2241</v>
      </c>
      <c r="Q9663" s="181">
        <v>453</v>
      </c>
      <c r="R9663" s="181">
        <v>976</v>
      </c>
      <c r="S9663" s="226">
        <f t="shared" si="452"/>
        <v>14011</v>
      </c>
      <c r="T9663" s="181">
        <f t="shared" si="450"/>
        <v>234097.81455135345</v>
      </c>
      <c r="U9663" s="226">
        <f t="shared" si="451"/>
        <v>15358.293281521312</v>
      </c>
    </row>
    <row r="9664" spans="1:21" x14ac:dyDescent="0.25">
      <c r="A9664" s="156" t="s">
        <v>21686</v>
      </c>
      <c r="B9664" s="156" t="s">
        <v>333</v>
      </c>
      <c r="C9664" s="223">
        <v>3.3171911239624023</v>
      </c>
      <c r="D9664" s="221">
        <v>4.9037771224975586</v>
      </c>
      <c r="E9664" s="221">
        <v>6.774634838104248</v>
      </c>
      <c r="F9664" s="221">
        <v>31.361072540283203</v>
      </c>
      <c r="G9664" s="221">
        <v>24.311206817626953</v>
      </c>
      <c r="H9664" s="221">
        <v>38.127838134765625</v>
      </c>
      <c r="I9664" s="221">
        <v>3.7638895511627197</v>
      </c>
      <c r="J9664" s="221">
        <v>3.0009758472442627</v>
      </c>
      <c r="K9664" s="180">
        <v>2120</v>
      </c>
      <c r="L9664" s="181">
        <v>668</v>
      </c>
      <c r="M9664" s="181">
        <v>831</v>
      </c>
      <c r="N9664" s="181">
        <v>1125</v>
      </c>
      <c r="O9664" s="181">
        <v>2278</v>
      </c>
      <c r="P9664" s="181">
        <v>1534</v>
      </c>
      <c r="Q9664" s="181">
        <v>305</v>
      </c>
      <c r="R9664" s="181">
        <v>709</v>
      </c>
      <c r="S9664" s="226">
        <f t="shared" si="452"/>
        <v>9570</v>
      </c>
      <c r="T9664" s="181">
        <f t="shared" si="450"/>
        <v>168363.80747699738</v>
      </c>
      <c r="U9664" s="226">
        <f t="shared" si="451"/>
        <v>11045.727779137726</v>
      </c>
    </row>
    <row r="9665" spans="1:21" x14ac:dyDescent="0.25">
      <c r="A9665" s="156" t="s">
        <v>21687</v>
      </c>
      <c r="B9665" s="156" t="s">
        <v>333</v>
      </c>
      <c r="C9665" s="223">
        <v>6.4622592926025391</v>
      </c>
      <c r="D9665" s="221">
        <v>7.4297685623168945</v>
      </c>
      <c r="E9665" s="221">
        <v>7.0543680191040039</v>
      </c>
      <c r="F9665" s="221">
        <v>10.404929161071777</v>
      </c>
      <c r="G9665" s="221">
        <v>14.573769569396973</v>
      </c>
      <c r="H9665" s="221">
        <v>9.0192928314208984</v>
      </c>
      <c r="I9665" s="221">
        <v>6.5676670074462891</v>
      </c>
      <c r="J9665" s="221">
        <v>6.141869068145752</v>
      </c>
      <c r="K9665" s="180">
        <v>24.997293472290039</v>
      </c>
      <c r="L9665" s="181">
        <v>6.8579936027526855</v>
      </c>
      <c r="M9665" s="181">
        <v>11.62513542175293</v>
      </c>
      <c r="N9665" s="181">
        <v>13.130548477172852</v>
      </c>
      <c r="O9665" s="181">
        <v>25.406171798706055</v>
      </c>
      <c r="P9665" s="181">
        <v>10.352039337158203</v>
      </c>
      <c r="Q9665" s="181">
        <v>1.7377300262451172</v>
      </c>
      <c r="R9665" s="181">
        <v>5.1481413841247559</v>
      </c>
      <c r="S9665" s="226">
        <f t="shared" si="452"/>
        <v>99.255053520202637</v>
      </c>
      <c r="T9665" s="181">
        <f t="shared" si="450"/>
        <v>937.78651769537851</v>
      </c>
      <c r="U9665" s="226">
        <f t="shared" si="451"/>
        <v>61.524710949673107</v>
      </c>
    </row>
    <row r="9666" spans="1:21" x14ac:dyDescent="0.25">
      <c r="A9666" s="156" t="s">
        <v>21688</v>
      </c>
      <c r="B9666" s="156" t="s">
        <v>333</v>
      </c>
      <c r="C9666" s="223">
        <v>5.1866278648376465</v>
      </c>
      <c r="D9666" s="221">
        <v>8.7191839218139648</v>
      </c>
      <c r="E9666" s="221">
        <v>8.5376033782958984</v>
      </c>
      <c r="F9666" s="221">
        <v>16.254673004150391</v>
      </c>
      <c r="G9666" s="221">
        <v>33.884361267089844</v>
      </c>
      <c r="H9666" s="221">
        <v>14.11299991607666</v>
      </c>
      <c r="I9666" s="221">
        <v>5.2920355796813965</v>
      </c>
      <c r="J9666" s="221">
        <v>4.8662381172180176</v>
      </c>
      <c r="K9666" s="180">
        <v>3667</v>
      </c>
      <c r="L9666" s="181">
        <v>1057</v>
      </c>
      <c r="M9666" s="181">
        <v>1936</v>
      </c>
      <c r="N9666" s="181">
        <v>2321</v>
      </c>
      <c r="O9666" s="181">
        <v>3948</v>
      </c>
      <c r="P9666" s="181">
        <v>2183</v>
      </c>
      <c r="Q9666" s="181">
        <v>447</v>
      </c>
      <c r="R9666" s="181">
        <v>1172</v>
      </c>
      <c r="S9666" s="226">
        <f t="shared" si="452"/>
        <v>16731</v>
      </c>
      <c r="T9666" s="181">
        <f t="shared" si="450"/>
        <v>255144.34604549408</v>
      </c>
      <c r="U9666" s="226">
        <f t="shared" si="451"/>
        <v>16739.078505276055</v>
      </c>
    </row>
    <row r="9667" spans="1:21" x14ac:dyDescent="0.25">
      <c r="A9667" s="156" t="s">
        <v>21689</v>
      </c>
      <c r="B9667" s="156" t="s">
        <v>333</v>
      </c>
      <c r="C9667" s="223">
        <v>3.9792494773864746</v>
      </c>
      <c r="D9667" s="221">
        <v>5.2437591552734375</v>
      </c>
      <c r="E9667" s="221">
        <v>5.6259098052978516</v>
      </c>
      <c r="F9667" s="221">
        <v>27.739728927612305</v>
      </c>
      <c r="G9667" s="221">
        <v>26.44578742980957</v>
      </c>
      <c r="H9667" s="221">
        <v>20.837329864501953</v>
      </c>
      <c r="I9667" s="221">
        <v>4.0846571922302246</v>
      </c>
      <c r="J9667" s="221">
        <v>3.6588594913482666</v>
      </c>
      <c r="K9667" s="180">
        <v>4169</v>
      </c>
      <c r="L9667" s="181">
        <v>1202</v>
      </c>
      <c r="M9667" s="181">
        <v>1756</v>
      </c>
      <c r="N9667" s="181">
        <v>2264</v>
      </c>
      <c r="O9667" s="181">
        <v>4588</v>
      </c>
      <c r="P9667" s="181">
        <v>2506</v>
      </c>
      <c r="Q9667" s="181">
        <v>500</v>
      </c>
      <c r="R9667" s="181">
        <v>1117</v>
      </c>
      <c r="S9667" s="226">
        <f t="shared" si="452"/>
        <v>18102</v>
      </c>
      <c r="T9667" s="181">
        <f t="shared" si="450"/>
        <v>275255.2295024395</v>
      </c>
      <c r="U9667" s="226">
        <f t="shared" si="451"/>
        <v>18058.479315891087</v>
      </c>
    </row>
    <row r="9668" spans="1:21" x14ac:dyDescent="0.25">
      <c r="A9668" s="156" t="s">
        <v>21690</v>
      </c>
      <c r="B9668" s="156" t="s">
        <v>333</v>
      </c>
      <c r="C9668" s="223">
        <v>2.6174221038818359</v>
      </c>
      <c r="D9668" s="221">
        <v>3.97467041015625</v>
      </c>
      <c r="E9668" s="221">
        <v>7.1431574821472168</v>
      </c>
      <c r="F9668" s="221">
        <v>29.375045776367188</v>
      </c>
      <c r="G9668" s="221">
        <v>29.047531127929688</v>
      </c>
      <c r="H9668" s="221">
        <v>19.953315734863281</v>
      </c>
      <c r="I9668" s="221">
        <v>10.980840682983398</v>
      </c>
      <c r="J9668" s="221">
        <v>3.3934991359710693</v>
      </c>
      <c r="K9668" s="180">
        <v>5272</v>
      </c>
      <c r="L9668" s="181">
        <v>1397</v>
      </c>
      <c r="M9668" s="181">
        <v>1785</v>
      </c>
      <c r="N9668" s="181">
        <v>2223</v>
      </c>
      <c r="O9668" s="181">
        <v>5233</v>
      </c>
      <c r="P9668" s="181">
        <v>2981</v>
      </c>
      <c r="Q9668" s="181">
        <v>615</v>
      </c>
      <c r="R9668" s="181">
        <v>1501</v>
      </c>
      <c r="S9668" s="226">
        <f t="shared" si="452"/>
        <v>21007</v>
      </c>
      <c r="T9668" s="181">
        <f t="shared" si="450"/>
        <v>320736.35058236122</v>
      </c>
      <c r="U9668" s="226">
        <f t="shared" si="451"/>
        <v>21042.327745473875</v>
      </c>
    </row>
    <row r="9669" spans="1:21" x14ac:dyDescent="0.25">
      <c r="A9669" s="156" t="s">
        <v>21691</v>
      </c>
      <c r="B9669" s="156" t="s">
        <v>333</v>
      </c>
      <c r="C9669" s="223">
        <v>2.3713881969451904</v>
      </c>
      <c r="D9669" s="221">
        <v>9.0494499206542969</v>
      </c>
      <c r="E9669" s="221">
        <v>6.0822792053222656</v>
      </c>
      <c r="F9669" s="221">
        <v>11.641488075256348</v>
      </c>
      <c r="G9669" s="221">
        <v>22.253011703491211</v>
      </c>
      <c r="H9669" s="221">
        <v>9.6023664474487305</v>
      </c>
      <c r="I9669" s="221">
        <v>10.410129547119141</v>
      </c>
      <c r="J9669" s="221">
        <v>2.0729331970214844</v>
      </c>
      <c r="K9669" s="180">
        <v>2524</v>
      </c>
      <c r="L9669" s="181">
        <v>772</v>
      </c>
      <c r="M9669" s="181">
        <v>897</v>
      </c>
      <c r="N9669" s="181">
        <v>1192</v>
      </c>
      <c r="O9669" s="181">
        <v>2996</v>
      </c>
      <c r="P9669" s="181">
        <v>1736</v>
      </c>
      <c r="Q9669" s="181">
        <v>324</v>
      </c>
      <c r="R9669" s="181">
        <v>625</v>
      </c>
      <c r="S9669" s="226">
        <f t="shared" si="452"/>
        <v>11066</v>
      </c>
      <c r="T9669" s="181">
        <f t="shared" ref="T9669:T9732" si="453">SUMPRODUCT(C9669:J9669,K9669:R9669)</f>
        <v>120312.21381855011</v>
      </c>
      <c r="U9669" s="226">
        <f t="shared" ref="U9669:U9732" si="454">(T9669/$T$10045)*$S$10045</f>
        <v>7893.2401343244865</v>
      </c>
    </row>
    <row r="9670" spans="1:21" x14ac:dyDescent="0.25">
      <c r="A9670" s="156" t="s">
        <v>21692</v>
      </c>
      <c r="B9670" s="156" t="s">
        <v>333</v>
      </c>
      <c r="C9670" s="223">
        <v>2.9419734477996826</v>
      </c>
      <c r="D9670" s="221">
        <v>5.1371679306030273</v>
      </c>
      <c r="E9670" s="221">
        <v>11.773591041564941</v>
      </c>
      <c r="F9670" s="221">
        <v>25.239713668823242</v>
      </c>
      <c r="G9670" s="221">
        <v>24.740325927734375</v>
      </c>
      <c r="H9670" s="221">
        <v>13.065415382385254</v>
      </c>
      <c r="I9670" s="221">
        <v>19.514759063720703</v>
      </c>
      <c r="J9670" s="221">
        <v>2.4919772148132324</v>
      </c>
      <c r="K9670" s="180">
        <v>2943</v>
      </c>
      <c r="L9670" s="181">
        <v>957</v>
      </c>
      <c r="M9670" s="181">
        <v>956</v>
      </c>
      <c r="N9670" s="181">
        <v>1167</v>
      </c>
      <c r="O9670" s="181">
        <v>2941</v>
      </c>
      <c r="P9670" s="181">
        <v>1801</v>
      </c>
      <c r="Q9670" s="181">
        <v>306</v>
      </c>
      <c r="R9670" s="181">
        <v>813</v>
      </c>
      <c r="S9670" s="226">
        <f t="shared" ref="S9670:S9733" si="455">SUM(K9670:R9670)</f>
        <v>11884</v>
      </c>
      <c r="T9670" s="181">
        <f t="shared" si="453"/>
        <v>158574.4018599987</v>
      </c>
      <c r="U9670" s="226">
        <f t="shared" si="454"/>
        <v>10403.481020850897</v>
      </c>
    </row>
    <row r="9671" spans="1:21" x14ac:dyDescent="0.25">
      <c r="A9671" s="156" t="s">
        <v>21693</v>
      </c>
      <c r="B9671" s="156" t="s">
        <v>333</v>
      </c>
      <c r="C9671" s="223">
        <v>3.9673442840576172</v>
      </c>
      <c r="D9671" s="221">
        <v>5.8148808479309082</v>
      </c>
      <c r="E9671" s="221">
        <v>7.2719941139221191</v>
      </c>
      <c r="F9671" s="221">
        <v>11.699160575866699</v>
      </c>
      <c r="G9671" s="221">
        <v>36.199951171875</v>
      </c>
      <c r="H9671" s="221">
        <v>24.418781280517578</v>
      </c>
      <c r="I9671" s="221">
        <v>2.3266582489013672</v>
      </c>
      <c r="J9671" s="221">
        <v>3.5240738391876221</v>
      </c>
      <c r="K9671" s="180">
        <v>2752.96923828125</v>
      </c>
      <c r="L9671" s="181">
        <v>911.028564453125</v>
      </c>
      <c r="M9671" s="181">
        <v>1568.08984375</v>
      </c>
      <c r="N9671" s="181">
        <v>1649.431640625</v>
      </c>
      <c r="O9671" s="181">
        <v>3050.31884765625</v>
      </c>
      <c r="P9671" s="181">
        <v>2128.444580078125</v>
      </c>
      <c r="Q9671" s="181">
        <v>401.286376953125</v>
      </c>
      <c r="R9671" s="181">
        <v>914.64373779296875</v>
      </c>
      <c r="S9671" s="226">
        <f t="shared" si="455"/>
        <v>13376.212829589844</v>
      </c>
      <c r="T9671" s="181">
        <f t="shared" si="453"/>
        <v>213471.94939955603</v>
      </c>
      <c r="U9671" s="226">
        <f t="shared" si="454"/>
        <v>14005.106423311989</v>
      </c>
    </row>
    <row r="9672" spans="1:21" x14ac:dyDescent="0.25">
      <c r="A9672" s="156" t="s">
        <v>21694</v>
      </c>
      <c r="B9672" s="156" t="s">
        <v>333</v>
      </c>
      <c r="C9672" s="223">
        <v>4.8487133979797363</v>
      </c>
      <c r="D9672" s="221">
        <v>11.894864082336426</v>
      </c>
      <c r="E9672" s="221">
        <v>9.3056869506835938</v>
      </c>
      <c r="F9672" s="221">
        <v>21.143815994262695</v>
      </c>
      <c r="G9672" s="221">
        <v>45.257164001464844</v>
      </c>
      <c r="H9672" s="221">
        <v>19.967489242553711</v>
      </c>
      <c r="I9672" s="221">
        <v>14.894328117370605</v>
      </c>
      <c r="J9672" s="221">
        <v>4.5283231735229492</v>
      </c>
      <c r="K9672" s="180">
        <v>4340</v>
      </c>
      <c r="L9672" s="181">
        <v>1440</v>
      </c>
      <c r="M9672" s="181">
        <v>2528</v>
      </c>
      <c r="N9672" s="181">
        <v>3128</v>
      </c>
      <c r="O9672" s="181">
        <v>4866</v>
      </c>
      <c r="P9672" s="181">
        <v>2914</v>
      </c>
      <c r="Q9672" s="181">
        <v>569</v>
      </c>
      <c r="R9672" s="181">
        <v>1290</v>
      </c>
      <c r="S9672" s="226">
        <f t="shared" si="455"/>
        <v>21075</v>
      </c>
      <c r="T9672" s="181">
        <f t="shared" si="453"/>
        <v>420557.68674373627</v>
      </c>
      <c r="U9672" s="226">
        <f t="shared" si="454"/>
        <v>27591.237052713124</v>
      </c>
    </row>
    <row r="9673" spans="1:21" x14ac:dyDescent="0.25">
      <c r="A9673" s="156" t="s">
        <v>21695</v>
      </c>
      <c r="B9673" s="156" t="s">
        <v>333</v>
      </c>
      <c r="C9673" s="223">
        <v>4.5832595825195312</v>
      </c>
      <c r="D9673" s="221">
        <v>6.022249698638916</v>
      </c>
      <c r="E9673" s="221">
        <v>13.35711669921875</v>
      </c>
      <c r="F9673" s="221">
        <v>23.738174438476562</v>
      </c>
      <c r="G9673" s="221">
        <v>38.556465148925781</v>
      </c>
      <c r="H9673" s="221">
        <v>32.644577026367188</v>
      </c>
      <c r="I9673" s="221">
        <v>13.407706260681152</v>
      </c>
      <c r="J9673" s="221">
        <v>8.457545280456543</v>
      </c>
      <c r="K9673" s="180">
        <v>3293.36279296875</v>
      </c>
      <c r="L9673" s="181">
        <v>1047.5274658203125</v>
      </c>
      <c r="M9673" s="181">
        <v>1856.98046875</v>
      </c>
      <c r="N9673" s="181">
        <v>2082.71044921875</v>
      </c>
      <c r="O9673" s="181">
        <v>3973.197509765625</v>
      </c>
      <c r="P9673" s="181">
        <v>2264.352294921875</v>
      </c>
      <c r="Q9673" s="181">
        <v>395.02719116210937</v>
      </c>
      <c r="R9673" s="181">
        <v>1185.96337890625</v>
      </c>
      <c r="S9673" s="226">
        <f t="shared" si="455"/>
        <v>16099.121551513672</v>
      </c>
      <c r="T9673" s="181">
        <f t="shared" si="453"/>
        <v>338084.4790662278</v>
      </c>
      <c r="U9673" s="226">
        <f t="shared" si="454"/>
        <v>22180.474402892967</v>
      </c>
    </row>
    <row r="9674" spans="1:21" x14ac:dyDescent="0.25">
      <c r="A9674" s="156" t="s">
        <v>20998</v>
      </c>
      <c r="B9674" s="156" t="s">
        <v>333</v>
      </c>
      <c r="C9674" s="223">
        <v>3.6565349102020264</v>
      </c>
      <c r="D9674" s="221">
        <v>4.6240444183349609</v>
      </c>
      <c r="E9674" s="221">
        <v>4.2486438751220703</v>
      </c>
      <c r="F9674" s="221">
        <v>7.5992040634155273</v>
      </c>
      <c r="G9674" s="221">
        <v>11.768043518066406</v>
      </c>
      <c r="H9674" s="221">
        <v>6.2135677337646484</v>
      </c>
      <c r="I9674" s="221">
        <v>3.7619426250457764</v>
      </c>
      <c r="J9674" s="221">
        <v>3.3361449241638184</v>
      </c>
      <c r="K9674" s="180">
        <v>0.28574389219284058</v>
      </c>
      <c r="L9674" s="181">
        <v>5.8847907930612564E-2</v>
      </c>
      <c r="M9674" s="181">
        <v>6.9726482033729553E-2</v>
      </c>
      <c r="N9674" s="181">
        <v>9.0343967080116272E-2</v>
      </c>
      <c r="O9674" s="181">
        <v>0.26077497005462646</v>
      </c>
      <c r="P9674" s="181">
        <v>0.13738085329532623</v>
      </c>
      <c r="Q9674" s="181">
        <v>2.7144633233547211E-2</v>
      </c>
      <c r="R9674" s="181">
        <v>7.0348113775253296E-2</v>
      </c>
      <c r="S9674" s="226">
        <f t="shared" si="455"/>
        <v>1.0003108195960522</v>
      </c>
      <c r="T9674" s="181">
        <f t="shared" si="453"/>
        <v>6.5589775787406044</v>
      </c>
      <c r="U9674" s="226">
        <f t="shared" si="454"/>
        <v>0.43031030201746212</v>
      </c>
    </row>
    <row r="9675" spans="1:21" x14ac:dyDescent="0.25">
      <c r="A9675" s="156" t="s">
        <v>21696</v>
      </c>
      <c r="B9675" s="156" t="s">
        <v>336</v>
      </c>
      <c r="C9675" s="223">
        <v>-6.4639873802661896E-2</v>
      </c>
      <c r="D9675" s="221">
        <v>0.90286946296691895</v>
      </c>
      <c r="E9675" s="221">
        <v>0.52746915817260742</v>
      </c>
      <c r="F9675" s="221">
        <v>3.8780295848846436</v>
      </c>
      <c r="G9675" s="221">
        <v>9.4942035675048828</v>
      </c>
      <c r="H9675" s="221">
        <v>2.4923930168151855</v>
      </c>
      <c r="I9675" s="221">
        <v>4.0767896920442581E-2</v>
      </c>
      <c r="J9675" s="221">
        <v>-0.38502979278564453</v>
      </c>
      <c r="K9675" s="180">
        <v>269.20278930664062</v>
      </c>
      <c r="L9675" s="181">
        <v>103.82647705078125</v>
      </c>
      <c r="M9675" s="181">
        <v>145.6368408203125</v>
      </c>
      <c r="N9675" s="181">
        <v>233.60957336425781</v>
      </c>
      <c r="O9675" s="181">
        <v>511.516357421875</v>
      </c>
      <c r="P9675" s="181">
        <v>307.7491455078125</v>
      </c>
      <c r="Q9675" s="181">
        <v>69.321266174316406</v>
      </c>
      <c r="R9675" s="181">
        <v>173.45860290527344</v>
      </c>
      <c r="S9675" s="226">
        <f t="shared" si="455"/>
        <v>1814.3210525512695</v>
      </c>
      <c r="T9675" s="181">
        <f t="shared" si="453"/>
        <v>6618.6158988604247</v>
      </c>
      <c r="U9675" s="226">
        <f t="shared" si="454"/>
        <v>434.2229520051302</v>
      </c>
    </row>
    <row r="9676" spans="1:21" x14ac:dyDescent="0.25">
      <c r="A9676" s="156" t="s">
        <v>21697</v>
      </c>
      <c r="B9676" s="156" t="s">
        <v>336</v>
      </c>
      <c r="C9676" s="223">
        <v>-1.377475380897522</v>
      </c>
      <c r="D9676" s="221">
        <v>-4.6638965606689453</v>
      </c>
      <c r="E9676" s="221">
        <v>4.1457290649414062</v>
      </c>
      <c r="F9676" s="221">
        <v>5.5012693405151367</v>
      </c>
      <c r="G9676" s="221">
        <v>11.775047302246094</v>
      </c>
      <c r="H9676" s="221">
        <v>6.8454594612121582</v>
      </c>
      <c r="I9676" s="221">
        <v>-3.063138484954834</v>
      </c>
      <c r="J9676" s="221">
        <v>-1.1028002500534058</v>
      </c>
      <c r="K9676" s="180">
        <v>1828</v>
      </c>
      <c r="L9676" s="181">
        <v>488</v>
      </c>
      <c r="M9676" s="181">
        <v>547</v>
      </c>
      <c r="N9676" s="181">
        <v>956</v>
      </c>
      <c r="O9676" s="181">
        <v>2933</v>
      </c>
      <c r="P9676" s="181">
        <v>2131</v>
      </c>
      <c r="Q9676" s="181">
        <v>686</v>
      </c>
      <c r="R9676" s="181">
        <v>1871</v>
      </c>
      <c r="S9676" s="226">
        <f t="shared" si="455"/>
        <v>11440</v>
      </c>
      <c r="T9676" s="181">
        <f t="shared" si="453"/>
        <v>47692.156350970268</v>
      </c>
      <c r="U9676" s="226">
        <f t="shared" si="454"/>
        <v>3128.9062901767948</v>
      </c>
    </row>
    <row r="9677" spans="1:21" x14ac:dyDescent="0.25">
      <c r="A9677" s="156" t="s">
        <v>21698</v>
      </c>
      <c r="B9677" s="156" t="s">
        <v>336</v>
      </c>
      <c r="C9677" s="223">
        <v>-0.2606416642665863</v>
      </c>
      <c r="D9677" s="221">
        <v>0.7068677544593811</v>
      </c>
      <c r="E9677" s="221">
        <v>0.33146736025810242</v>
      </c>
      <c r="F9677" s="221">
        <v>3.6820275783538818</v>
      </c>
      <c r="G9677" s="221">
        <v>11.664655685424805</v>
      </c>
      <c r="H9677" s="221">
        <v>2.296391487121582</v>
      </c>
      <c r="I9677" s="221">
        <v>-0.15523387491703033</v>
      </c>
      <c r="J9677" s="221">
        <v>-0.58103156089782715</v>
      </c>
      <c r="K9677" s="180">
        <v>472.63861083984375</v>
      </c>
      <c r="L9677" s="181">
        <v>122.12371826171875</v>
      </c>
      <c r="M9677" s="181">
        <v>246.22946166992187</v>
      </c>
      <c r="N9677" s="181">
        <v>302.03131103515625</v>
      </c>
      <c r="O9677" s="181">
        <v>635.47021484375</v>
      </c>
      <c r="P9677" s="181">
        <v>404.334716796875</v>
      </c>
      <c r="Q9677" s="181">
        <v>99.101646423339844</v>
      </c>
      <c r="R9677" s="181">
        <v>223.66477966308594</v>
      </c>
      <c r="S9677" s="226">
        <f t="shared" si="455"/>
        <v>2505.5944595336914</v>
      </c>
      <c r="T9677" s="181">
        <f t="shared" si="453"/>
        <v>9352.5524782681405</v>
      </c>
      <c r="U9677" s="226">
        <f t="shared" si="454"/>
        <v>613.58643679499755</v>
      </c>
    </row>
    <row r="9678" spans="1:21" x14ac:dyDescent="0.25">
      <c r="A9678" s="156" t="s">
        <v>21674</v>
      </c>
      <c r="B9678" s="156" t="s">
        <v>336</v>
      </c>
      <c r="C9678" s="223">
        <v>-0.96325421333312988</v>
      </c>
      <c r="D9678" s="221">
        <v>0.60479438304901123</v>
      </c>
      <c r="E9678" s="221">
        <v>-4.0081629753112793</v>
      </c>
      <c r="F9678" s="221">
        <v>19.06287956237793</v>
      </c>
      <c r="G9678" s="221">
        <v>30.188549041748047</v>
      </c>
      <c r="H9678" s="221">
        <v>42.780357360839844</v>
      </c>
      <c r="I9678" s="221">
        <v>-0.25730723142623901</v>
      </c>
      <c r="J9678" s="221">
        <v>-0.68310493230819702</v>
      </c>
      <c r="K9678" s="180">
        <v>758.49066162109375</v>
      </c>
      <c r="L9678" s="181">
        <v>225.96620178222656</v>
      </c>
      <c r="M9678" s="181">
        <v>282.65054321289062</v>
      </c>
      <c r="N9678" s="181">
        <v>314.2703857421875</v>
      </c>
      <c r="O9678" s="181">
        <v>751.935302734375</v>
      </c>
      <c r="P9678" s="181">
        <v>494.73486328125</v>
      </c>
      <c r="Q9678" s="181">
        <v>106.81337738037109</v>
      </c>
      <c r="R9678" s="181">
        <v>274.16717529296875</v>
      </c>
      <c r="S9678" s="226">
        <f t="shared" si="455"/>
        <v>3209.0285110473633</v>
      </c>
      <c r="T9678" s="181">
        <f t="shared" si="453"/>
        <v>47914.034043908105</v>
      </c>
      <c r="U9678" s="226">
        <f t="shared" si="454"/>
        <v>3143.4628663981384</v>
      </c>
    </row>
    <row r="9679" spans="1:21" x14ac:dyDescent="0.25">
      <c r="A9679" s="156" t="s">
        <v>21699</v>
      </c>
      <c r="B9679" s="156" t="s">
        <v>336</v>
      </c>
      <c r="C9679" s="223">
        <v>1.8002666234970093</v>
      </c>
      <c r="D9679" s="221">
        <v>-11.814304351806641</v>
      </c>
      <c r="E9679" s="221">
        <v>9.9022388458251953</v>
      </c>
      <c r="F9679" s="221">
        <v>13.180034637451172</v>
      </c>
      <c r="G9679" s="221">
        <v>14.465856552124023</v>
      </c>
      <c r="H9679" s="221">
        <v>4.4610705375671387</v>
      </c>
      <c r="I9679" s="221">
        <v>10.187140464782715</v>
      </c>
      <c r="J9679" s="221">
        <v>-0.54760825634002686</v>
      </c>
      <c r="K9679" s="180">
        <v>1438</v>
      </c>
      <c r="L9679" s="181">
        <v>422</v>
      </c>
      <c r="M9679" s="181">
        <v>408</v>
      </c>
      <c r="N9679" s="181">
        <v>719</v>
      </c>
      <c r="O9679" s="181">
        <v>2223</v>
      </c>
      <c r="P9679" s="181">
        <v>1482</v>
      </c>
      <c r="Q9679" s="181">
        <v>365</v>
      </c>
      <c r="R9679" s="181">
        <v>863</v>
      </c>
      <c r="S9679" s="226">
        <f t="shared" si="455"/>
        <v>7920</v>
      </c>
      <c r="T9679" s="181">
        <f t="shared" si="453"/>
        <v>53134.331318020821</v>
      </c>
      <c r="U9679" s="226">
        <f t="shared" si="454"/>
        <v>3485.9472962771774</v>
      </c>
    </row>
    <row r="9680" spans="1:21" x14ac:dyDescent="0.25">
      <c r="A9680" s="156" t="s">
        <v>21700</v>
      </c>
      <c r="B9680" s="156" t="s">
        <v>336</v>
      </c>
      <c r="C9680" s="223">
        <v>-1.2246536016464233</v>
      </c>
      <c r="D9680" s="221">
        <v>-2.3832089900970459</v>
      </c>
      <c r="E9680" s="221">
        <v>3.2738304138183594</v>
      </c>
      <c r="F9680" s="221">
        <v>4.1268305778503418</v>
      </c>
      <c r="G9680" s="221">
        <v>11.803583145141602</v>
      </c>
      <c r="H9680" s="221">
        <v>13.136078834533691</v>
      </c>
      <c r="I9680" s="221">
        <v>5.8048467636108398</v>
      </c>
      <c r="J9680" s="221">
        <v>-1.0439610481262207</v>
      </c>
      <c r="K9680" s="180">
        <v>2020</v>
      </c>
      <c r="L9680" s="181">
        <v>503</v>
      </c>
      <c r="M9680" s="181">
        <v>671</v>
      </c>
      <c r="N9680" s="181">
        <v>1175</v>
      </c>
      <c r="O9680" s="181">
        <v>3324</v>
      </c>
      <c r="P9680" s="181">
        <v>2048</v>
      </c>
      <c r="Q9680" s="181">
        <v>566</v>
      </c>
      <c r="R9680" s="181">
        <v>1637</v>
      </c>
      <c r="S9680" s="226">
        <f t="shared" si="455"/>
        <v>11944</v>
      </c>
      <c r="T9680" s="181">
        <f t="shared" si="453"/>
        <v>71087.590599298477</v>
      </c>
      <c r="U9680" s="226">
        <f t="shared" si="454"/>
        <v>4663.7943510627756</v>
      </c>
    </row>
    <row r="9681" spans="1:21" x14ac:dyDescent="0.25">
      <c r="A9681" s="156" t="s">
        <v>21693</v>
      </c>
      <c r="B9681" s="156" t="s">
        <v>336</v>
      </c>
      <c r="C9681" s="223">
        <v>-0.61564558744430542</v>
      </c>
      <c r="D9681" s="221">
        <v>0.35186377167701721</v>
      </c>
      <c r="E9681" s="221">
        <v>-2.3536581546068192E-2</v>
      </c>
      <c r="F9681" s="221">
        <v>3.3270237445831299</v>
      </c>
      <c r="G9681" s="221">
        <v>7.4958643913269043</v>
      </c>
      <c r="H9681" s="221">
        <v>1.941387414932251</v>
      </c>
      <c r="I9681" s="221">
        <v>-0.51023781299591064</v>
      </c>
      <c r="J9681" s="221">
        <v>-0.93603551387786865</v>
      </c>
      <c r="K9681" s="180">
        <v>1.6889381408691406</v>
      </c>
      <c r="L9681" s="181">
        <v>0.55891323089599609</v>
      </c>
      <c r="M9681" s="181">
        <v>0.96201831102371216</v>
      </c>
      <c r="N9681" s="181">
        <v>1.0119212865829468</v>
      </c>
      <c r="O9681" s="181">
        <v>1.871361255645752</v>
      </c>
      <c r="P9681" s="181">
        <v>1.3057942390441895</v>
      </c>
      <c r="Q9681" s="181">
        <v>0.2461879700422287</v>
      </c>
      <c r="R9681" s="181">
        <v>0.56113111972808838</v>
      </c>
      <c r="S9681" s="226">
        <f t="shared" si="455"/>
        <v>8.2062655538320541</v>
      </c>
      <c r="T9681" s="181">
        <f t="shared" si="453"/>
        <v>18.412587163502558</v>
      </c>
      <c r="U9681" s="226">
        <f t="shared" si="454"/>
        <v>1.2079818612173026</v>
      </c>
    </row>
    <row r="9682" spans="1:21" x14ac:dyDescent="0.25">
      <c r="A9682" s="156" t="s">
        <v>21701</v>
      </c>
      <c r="B9682" s="156" t="s">
        <v>336</v>
      </c>
      <c r="C9682" s="223">
        <v>1.7431076765060425</v>
      </c>
      <c r="D9682" s="221">
        <v>7.2751445770263672</v>
      </c>
      <c r="E9682" s="221">
        <v>5.4540305137634277</v>
      </c>
      <c r="F9682" s="221">
        <v>15.918214797973633</v>
      </c>
      <c r="G9682" s="221">
        <v>27.009197235107422</v>
      </c>
      <c r="H9682" s="221">
        <v>21.12547492980957</v>
      </c>
      <c r="I9682" s="221">
        <v>3.4770059585571289</v>
      </c>
      <c r="J9682" s="221">
        <v>1.0737900733947754</v>
      </c>
      <c r="K9682" s="180">
        <v>3517</v>
      </c>
      <c r="L9682" s="181">
        <v>1019</v>
      </c>
      <c r="M9682" s="181">
        <v>1274</v>
      </c>
      <c r="N9682" s="181">
        <v>1588</v>
      </c>
      <c r="O9682" s="181">
        <v>3303</v>
      </c>
      <c r="P9682" s="181">
        <v>1954</v>
      </c>
      <c r="Q9682" s="181">
        <v>452</v>
      </c>
      <c r="R9682" s="181">
        <v>1070</v>
      </c>
      <c r="S9682" s="226">
        <f t="shared" si="455"/>
        <v>14177</v>
      </c>
      <c r="T9682" s="181">
        <f t="shared" si="453"/>
        <v>178981.5605481863</v>
      </c>
      <c r="U9682" s="226">
        <f t="shared" si="454"/>
        <v>11742.319355486341</v>
      </c>
    </row>
    <row r="9683" spans="1:21" x14ac:dyDescent="0.25">
      <c r="A9683" s="156" t="s">
        <v>21702</v>
      </c>
      <c r="B9683" s="156" t="s">
        <v>336</v>
      </c>
      <c r="C9683" s="223">
        <v>2.3544125556945801</v>
      </c>
      <c r="D9683" s="221">
        <v>1.691875696182251</v>
      </c>
      <c r="E9683" s="221">
        <v>8.362238883972168</v>
      </c>
      <c r="F9683" s="221">
        <v>17.129169464111328</v>
      </c>
      <c r="G9683" s="221">
        <v>21.250343322753906</v>
      </c>
      <c r="H9683" s="221">
        <v>14.394769668579102</v>
      </c>
      <c r="I9683" s="221">
        <v>11.82898998260498</v>
      </c>
      <c r="J9683" s="221">
        <v>2.0308847427368164</v>
      </c>
      <c r="K9683" s="180">
        <v>5540</v>
      </c>
      <c r="L9683" s="181">
        <v>1341</v>
      </c>
      <c r="M9683" s="181">
        <v>1576</v>
      </c>
      <c r="N9683" s="181">
        <v>2151</v>
      </c>
      <c r="O9683" s="181">
        <v>4876</v>
      </c>
      <c r="P9683" s="181">
        <v>2673</v>
      </c>
      <c r="Q9683" s="181">
        <v>539</v>
      </c>
      <c r="R9683" s="181">
        <v>1579</v>
      </c>
      <c r="S9683" s="226">
        <f t="shared" si="455"/>
        <v>20275</v>
      </c>
      <c r="T9683" s="181">
        <f t="shared" si="453"/>
        <v>217012.46884083748</v>
      </c>
      <c r="U9683" s="226">
        <f t="shared" si="454"/>
        <v>14237.386831620543</v>
      </c>
    </row>
    <row r="9684" spans="1:21" x14ac:dyDescent="0.25">
      <c r="A9684" s="156" t="s">
        <v>21703</v>
      </c>
      <c r="B9684" s="156" t="s">
        <v>336</v>
      </c>
      <c r="C9684" s="223">
        <v>2.2051749229431152</v>
      </c>
      <c r="D9684" s="221">
        <v>2.7661049365997314</v>
      </c>
      <c r="E9684" s="221">
        <v>11.651511192321777</v>
      </c>
      <c r="F9684" s="221">
        <v>22.525213241577148</v>
      </c>
      <c r="G9684" s="221">
        <v>40.535377502441406</v>
      </c>
      <c r="H9684" s="221">
        <v>19.145454406738281</v>
      </c>
      <c r="I9684" s="221">
        <v>0.70195496082305908</v>
      </c>
      <c r="J9684" s="221">
        <v>3.1217436790466309</v>
      </c>
      <c r="K9684" s="180">
        <v>3623</v>
      </c>
      <c r="L9684" s="181">
        <v>1017</v>
      </c>
      <c r="M9684" s="181">
        <v>1301</v>
      </c>
      <c r="N9684" s="181">
        <v>1876</v>
      </c>
      <c r="O9684" s="181">
        <v>4061</v>
      </c>
      <c r="P9684" s="181">
        <v>2798</v>
      </c>
      <c r="Q9684" s="181">
        <v>704</v>
      </c>
      <c r="R9684" s="181">
        <v>1824</v>
      </c>
      <c r="S9684" s="226">
        <f t="shared" si="455"/>
        <v>17204</v>
      </c>
      <c r="T9684" s="181">
        <f t="shared" si="453"/>
        <v>292589.77979922295</v>
      </c>
      <c r="U9684" s="226">
        <f t="shared" si="454"/>
        <v>19195.735158588759</v>
      </c>
    </row>
    <row r="9685" spans="1:21" x14ac:dyDescent="0.25">
      <c r="A9685" s="156" t="s">
        <v>21704</v>
      </c>
      <c r="B9685" s="156" t="s">
        <v>336</v>
      </c>
      <c r="C9685" s="223">
        <v>0.98513662815093994</v>
      </c>
      <c r="D9685" s="221">
        <v>0.3313930332660675</v>
      </c>
      <c r="E9685" s="221">
        <v>-0.67528218030929565</v>
      </c>
      <c r="F9685" s="221">
        <v>12.820115089416504</v>
      </c>
      <c r="G9685" s="221">
        <v>26.439788818359375</v>
      </c>
      <c r="H9685" s="221">
        <v>16.103633880615234</v>
      </c>
      <c r="I9685" s="221">
        <v>0.8722604513168335</v>
      </c>
      <c r="J9685" s="221">
        <v>0.44646278023719788</v>
      </c>
      <c r="K9685" s="180">
        <v>3117</v>
      </c>
      <c r="L9685" s="181">
        <v>980</v>
      </c>
      <c r="M9685" s="181">
        <v>938</v>
      </c>
      <c r="N9685" s="181">
        <v>1275</v>
      </c>
      <c r="O9685" s="181">
        <v>3060</v>
      </c>
      <c r="P9685" s="181">
        <v>2022</v>
      </c>
      <c r="Q9685" s="181">
        <v>465</v>
      </c>
      <c r="R9685" s="181">
        <v>1037</v>
      </c>
      <c r="S9685" s="226">
        <f t="shared" si="455"/>
        <v>12894</v>
      </c>
      <c r="T9685" s="181">
        <f t="shared" si="453"/>
        <v>133443.55260017514</v>
      </c>
      <c r="U9685" s="226">
        <f t="shared" si="454"/>
        <v>8754.7387885247426</v>
      </c>
    </row>
    <row r="9686" spans="1:21" x14ac:dyDescent="0.25">
      <c r="A9686" s="156" t="s">
        <v>21000</v>
      </c>
      <c r="B9686" s="156" t="s">
        <v>336</v>
      </c>
      <c r="C9686" s="223">
        <v>2.0249569416046143</v>
      </c>
      <c r="D9686" s="221">
        <v>2.9924664497375488</v>
      </c>
      <c r="E9686" s="221">
        <v>2.6170661449432373</v>
      </c>
      <c r="F9686" s="221">
        <v>5.9676260948181152</v>
      </c>
      <c r="G9686" s="221">
        <v>10.136467933654785</v>
      </c>
      <c r="H9686" s="221">
        <v>4.5819897651672363</v>
      </c>
      <c r="I9686" s="221">
        <v>2.1303648948669434</v>
      </c>
      <c r="J9686" s="221">
        <v>1.7045673131942749</v>
      </c>
      <c r="K9686" s="180">
        <v>38.041358947753906</v>
      </c>
      <c r="L9686" s="181">
        <v>9.2603111267089844</v>
      </c>
      <c r="M9686" s="181">
        <v>14.112714767456055</v>
      </c>
      <c r="N9686" s="181">
        <v>20.909782409667969</v>
      </c>
      <c r="O9686" s="181">
        <v>41.023178100585938</v>
      </c>
      <c r="P9686" s="181">
        <v>17.335302352905273</v>
      </c>
      <c r="Q9686" s="181">
        <v>3.7411658763885498</v>
      </c>
      <c r="R9686" s="181">
        <v>6.6489033699035645</v>
      </c>
      <c r="S9686" s="226">
        <f t="shared" si="455"/>
        <v>151.07271695137024</v>
      </c>
      <c r="T9686" s="181">
        <f t="shared" si="453"/>
        <v>781.02281451833528</v>
      </c>
      <c r="U9686" s="226">
        <f t="shared" si="454"/>
        <v>51.24002318398604</v>
      </c>
    </row>
    <row r="9687" spans="1:21" x14ac:dyDescent="0.25">
      <c r="A9687" s="156" t="s">
        <v>21001</v>
      </c>
      <c r="B9687" s="156" t="s">
        <v>336</v>
      </c>
      <c r="C9687" s="223">
        <v>0.37140658497810364</v>
      </c>
      <c r="D9687" s="221">
        <v>1.3389159440994263</v>
      </c>
      <c r="E9687" s="221">
        <v>0.96351563930511475</v>
      </c>
      <c r="F9687" s="221">
        <v>4.3140759468078613</v>
      </c>
      <c r="G9687" s="221">
        <v>9.9054117202758789</v>
      </c>
      <c r="H9687" s="221">
        <v>2.9284396171569824</v>
      </c>
      <c r="I9687" s="221">
        <v>0.4768143892288208</v>
      </c>
      <c r="J9687" s="221">
        <v>5.1016699522733688E-2</v>
      </c>
      <c r="K9687" s="180">
        <v>99.678909301757812</v>
      </c>
      <c r="L9687" s="181">
        <v>31.168445587158203</v>
      </c>
      <c r="M9687" s="181">
        <v>36.925819396972656</v>
      </c>
      <c r="N9687" s="181">
        <v>42.267002105712891</v>
      </c>
      <c r="O9687" s="181">
        <v>101.45930480957031</v>
      </c>
      <c r="P9687" s="181">
        <v>73.62042236328125</v>
      </c>
      <c r="Q9687" s="181">
        <v>17.225883483886719</v>
      </c>
      <c r="R9687" s="181">
        <v>50.544673919677734</v>
      </c>
      <c r="S9687" s="226">
        <f t="shared" si="455"/>
        <v>452.89046096801758</v>
      </c>
      <c r="T9687" s="181">
        <f t="shared" si="453"/>
        <v>1528.0563136849764</v>
      </c>
      <c r="U9687" s="226">
        <f t="shared" si="454"/>
        <v>100.25013288240676</v>
      </c>
    </row>
    <row r="9688" spans="1:21" x14ac:dyDescent="0.25">
      <c r="A9688" s="156" t="s">
        <v>21705</v>
      </c>
      <c r="B9688" s="156" t="s">
        <v>336</v>
      </c>
      <c r="C9688" s="223">
        <v>0.12515746057033539</v>
      </c>
      <c r="D9688" s="221">
        <v>0.62196117639541626</v>
      </c>
      <c r="E9688" s="221">
        <v>3.0147933959960938</v>
      </c>
      <c r="F9688" s="221">
        <v>14.988740921020508</v>
      </c>
      <c r="G9688" s="221">
        <v>16.466615676879883</v>
      </c>
      <c r="H9688" s="221">
        <v>7.0506854057312012</v>
      </c>
      <c r="I9688" s="221">
        <v>1.7177581787109375</v>
      </c>
      <c r="J9688" s="221">
        <v>-0.19523245096206665</v>
      </c>
      <c r="K9688" s="180">
        <v>2815</v>
      </c>
      <c r="L9688" s="181">
        <v>902</v>
      </c>
      <c r="M9688" s="181">
        <v>1061</v>
      </c>
      <c r="N9688" s="181">
        <v>1405</v>
      </c>
      <c r="O9688" s="181">
        <v>3147</v>
      </c>
      <c r="P9688" s="181">
        <v>2477</v>
      </c>
      <c r="Q9688" s="181">
        <v>610</v>
      </c>
      <c r="R9688" s="181">
        <v>1959</v>
      </c>
      <c r="S9688" s="226">
        <f t="shared" si="455"/>
        <v>14376</v>
      </c>
      <c r="T9688" s="181">
        <f t="shared" si="453"/>
        <v>95121.563422515988</v>
      </c>
      <c r="U9688" s="226">
        <f t="shared" si="454"/>
        <v>6240.5745702480945</v>
      </c>
    </row>
    <row r="9689" spans="1:21" x14ac:dyDescent="0.25">
      <c r="A9689" s="156" t="s">
        <v>21706</v>
      </c>
      <c r="B9689" s="156" t="s">
        <v>336</v>
      </c>
      <c r="C9689" s="223">
        <v>0.5525435209274292</v>
      </c>
      <c r="D9689" s="221">
        <v>4.0062026977539062</v>
      </c>
      <c r="E9689" s="221">
        <v>-1.1043038368225098</v>
      </c>
      <c r="F9689" s="221">
        <v>9.2739953994750977</v>
      </c>
      <c r="G9689" s="221">
        <v>18.15447998046875</v>
      </c>
      <c r="H9689" s="221">
        <v>8.9162960052490234</v>
      </c>
      <c r="I9689" s="221">
        <v>-2.2365903481841087E-2</v>
      </c>
      <c r="J9689" s="221">
        <v>-0.44816356897354126</v>
      </c>
      <c r="K9689" s="180">
        <v>3364</v>
      </c>
      <c r="L9689" s="181">
        <v>1006</v>
      </c>
      <c r="M9689" s="181">
        <v>941</v>
      </c>
      <c r="N9689" s="181">
        <v>1222</v>
      </c>
      <c r="O9689" s="181">
        <v>3436</v>
      </c>
      <c r="P9689" s="181">
        <v>2479</v>
      </c>
      <c r="Q9689" s="181">
        <v>599</v>
      </c>
      <c r="R9689" s="181">
        <v>1545</v>
      </c>
      <c r="S9689" s="226">
        <f t="shared" si="455"/>
        <v>14592</v>
      </c>
      <c r="T9689" s="181">
        <f t="shared" si="453"/>
        <v>99959.149905702099</v>
      </c>
      <c r="U9689" s="226">
        <f t="shared" si="454"/>
        <v>6557.9507581714433</v>
      </c>
    </row>
    <row r="9690" spans="1:21" x14ac:dyDescent="0.25">
      <c r="A9690" s="156" t="s">
        <v>21707</v>
      </c>
      <c r="B9690" s="156" t="s">
        <v>336</v>
      </c>
      <c r="C9690" s="223">
        <v>1.8630708456039429</v>
      </c>
      <c r="D9690" s="221">
        <v>2.3935198783874512</v>
      </c>
      <c r="E9690" s="221">
        <v>1.7895363569259644</v>
      </c>
      <c r="F9690" s="221">
        <v>7.22186279296875</v>
      </c>
      <c r="G9690" s="221">
        <v>30.501396179199219</v>
      </c>
      <c r="H9690" s="221">
        <v>15.481051445007324</v>
      </c>
      <c r="I9690" s="221">
        <v>18.31126594543457</v>
      </c>
      <c r="J9690" s="221">
        <v>0.87831121683120728</v>
      </c>
      <c r="K9690" s="180">
        <v>4016</v>
      </c>
      <c r="L9690" s="181">
        <v>1117</v>
      </c>
      <c r="M9690" s="181">
        <v>1499</v>
      </c>
      <c r="N9690" s="181">
        <v>1696</v>
      </c>
      <c r="O9690" s="181">
        <v>4063</v>
      </c>
      <c r="P9690" s="181">
        <v>2812</v>
      </c>
      <c r="Q9690" s="181">
        <v>613</v>
      </c>
      <c r="R9690" s="181">
        <v>1602</v>
      </c>
      <c r="S9690" s="226">
        <f t="shared" si="455"/>
        <v>17418</v>
      </c>
      <c r="T9690" s="181">
        <f t="shared" si="453"/>
        <v>205178.19844937325</v>
      </c>
      <c r="U9690" s="226">
        <f t="shared" si="454"/>
        <v>13460.984045489191</v>
      </c>
    </row>
    <row r="9691" spans="1:21" x14ac:dyDescent="0.25">
      <c r="A9691" s="156" t="s">
        <v>21708</v>
      </c>
      <c r="B9691" s="156" t="s">
        <v>336</v>
      </c>
      <c r="C9691" s="223">
        <v>1.3246946334838867</v>
      </c>
      <c r="D9691" s="221">
        <v>1.5613081455230713</v>
      </c>
      <c r="E9691" s="221">
        <v>2.8001272678375244</v>
      </c>
      <c r="F9691" s="221">
        <v>15.755168914794922</v>
      </c>
      <c r="G9691" s="221">
        <v>26.839849472045898</v>
      </c>
      <c r="H9691" s="221">
        <v>9.764495849609375</v>
      </c>
      <c r="I9691" s="221">
        <v>9.4041738510131836</v>
      </c>
      <c r="J9691" s="221">
        <v>0.93864113092422485</v>
      </c>
      <c r="K9691" s="180">
        <v>4141</v>
      </c>
      <c r="L9691" s="181">
        <v>1325</v>
      </c>
      <c r="M9691" s="181">
        <v>1434</v>
      </c>
      <c r="N9691" s="181">
        <v>1719</v>
      </c>
      <c r="O9691" s="181">
        <v>4102</v>
      </c>
      <c r="P9691" s="181">
        <v>3235</v>
      </c>
      <c r="Q9691" s="181">
        <v>798</v>
      </c>
      <c r="R9691" s="181">
        <v>1896</v>
      </c>
      <c r="S9691" s="226">
        <f t="shared" si="455"/>
        <v>18650</v>
      </c>
      <c r="T9691" s="181">
        <f t="shared" si="453"/>
        <v>189622.21256184578</v>
      </c>
      <c r="U9691" s="226">
        <f t="shared" si="454"/>
        <v>12440.413246903439</v>
      </c>
    </row>
    <row r="9692" spans="1:21" x14ac:dyDescent="0.25">
      <c r="A9692" s="156" t="s">
        <v>21709</v>
      </c>
      <c r="B9692" s="156" t="s">
        <v>336</v>
      </c>
      <c r="C9692" s="223">
        <v>1.066769003868103</v>
      </c>
      <c r="D9692" s="221">
        <v>0.50116032361984253</v>
      </c>
      <c r="E9692" s="221">
        <v>2.3207201957702637</v>
      </c>
      <c r="F9692" s="221">
        <v>4.7087478637695313</v>
      </c>
      <c r="G9692" s="221">
        <v>18.080434799194336</v>
      </c>
      <c r="H9692" s="221">
        <v>12.661237716674805</v>
      </c>
      <c r="I9692" s="221">
        <v>0.8714863657951355</v>
      </c>
      <c r="J9692" s="221">
        <v>0.44568866491317749</v>
      </c>
      <c r="K9692" s="180">
        <v>1845</v>
      </c>
      <c r="L9692" s="181">
        <v>654</v>
      </c>
      <c r="M9692" s="181">
        <v>667</v>
      </c>
      <c r="N9692" s="181">
        <v>605</v>
      </c>
      <c r="O9692" s="181">
        <v>1756</v>
      </c>
      <c r="P9692" s="181">
        <v>1689</v>
      </c>
      <c r="Q9692" s="181">
        <v>473</v>
      </c>
      <c r="R9692" s="181">
        <v>1223</v>
      </c>
      <c r="S9692" s="226">
        <f t="shared" si="455"/>
        <v>8912</v>
      </c>
      <c r="T9692" s="181">
        <f t="shared" si="453"/>
        <v>60784.024791002274</v>
      </c>
      <c r="U9692" s="226">
        <f t="shared" si="454"/>
        <v>3987.8154409967256</v>
      </c>
    </row>
    <row r="9693" spans="1:21" x14ac:dyDescent="0.25">
      <c r="A9693" s="156" t="s">
        <v>21710</v>
      </c>
      <c r="B9693" s="156" t="s">
        <v>336</v>
      </c>
      <c r="C9693" s="223">
        <v>-0.63057523965835571</v>
      </c>
      <c r="D9693" s="221">
        <v>0.34083133935928345</v>
      </c>
      <c r="E9693" s="221">
        <v>-0.60426026582717896</v>
      </c>
      <c r="F9693" s="221">
        <v>3.0475826263427734</v>
      </c>
      <c r="G9693" s="221">
        <v>17.907554626464844</v>
      </c>
      <c r="H9693" s="221">
        <v>4.5540666580200195</v>
      </c>
      <c r="I9693" s="221">
        <v>-3.4746475517749786E-2</v>
      </c>
      <c r="J9693" s="221">
        <v>-0.4605441689491272</v>
      </c>
      <c r="K9693" s="180">
        <v>3396</v>
      </c>
      <c r="L9693" s="181">
        <v>1258</v>
      </c>
      <c r="M9693" s="181">
        <v>1134</v>
      </c>
      <c r="N9693" s="181">
        <v>1054</v>
      </c>
      <c r="O9693" s="181">
        <v>3259</v>
      </c>
      <c r="P9693" s="181">
        <v>3452</v>
      </c>
      <c r="Q9693" s="181">
        <v>895</v>
      </c>
      <c r="R9693" s="181">
        <v>2566</v>
      </c>
      <c r="S9693" s="226">
        <f t="shared" si="455"/>
        <v>17014</v>
      </c>
      <c r="T9693" s="181">
        <f t="shared" si="453"/>
        <v>73682.757455773652</v>
      </c>
      <c r="U9693" s="226">
        <f t="shared" si="454"/>
        <v>4834.0536666937887</v>
      </c>
    </row>
    <row r="9694" spans="1:21" x14ac:dyDescent="0.25">
      <c r="A9694" s="156" t="s">
        <v>21711</v>
      </c>
      <c r="B9694" s="156" t="s">
        <v>336</v>
      </c>
      <c r="C9694" s="223">
        <v>-1.5577808618545532</v>
      </c>
      <c r="D9694" s="221">
        <v>-0.12432509660720825</v>
      </c>
      <c r="E9694" s="221">
        <v>22.974010467529297</v>
      </c>
      <c r="F9694" s="221">
        <v>11.787034034729004</v>
      </c>
      <c r="G9694" s="221">
        <v>22.420442581176758</v>
      </c>
      <c r="H9694" s="221">
        <v>5.3369755744934082</v>
      </c>
      <c r="I9694" s="221">
        <v>0.13073119521141052</v>
      </c>
      <c r="J9694" s="221">
        <v>-0.29506650567054749</v>
      </c>
      <c r="K9694" s="180">
        <v>1586</v>
      </c>
      <c r="L9694" s="181">
        <v>594</v>
      </c>
      <c r="M9694" s="181">
        <v>557</v>
      </c>
      <c r="N9694" s="181">
        <v>566</v>
      </c>
      <c r="O9694" s="181">
        <v>1612</v>
      </c>
      <c r="P9694" s="181">
        <v>1561</v>
      </c>
      <c r="Q9694" s="181">
        <v>447</v>
      </c>
      <c r="R9694" s="181">
        <v>1351</v>
      </c>
      <c r="S9694" s="226">
        <f t="shared" si="455"/>
        <v>8274</v>
      </c>
      <c r="T9694" s="181">
        <f t="shared" si="453"/>
        <v>61056.069847524166</v>
      </c>
      <c r="U9694" s="226">
        <f t="shared" si="454"/>
        <v>4005.663312715898</v>
      </c>
    </row>
    <row r="9695" spans="1:21" x14ac:dyDescent="0.25">
      <c r="A9695" s="156" t="s">
        <v>21712</v>
      </c>
      <c r="B9695" s="156" t="s">
        <v>336</v>
      </c>
      <c r="C9695" s="223">
        <v>-0.16261738538742065</v>
      </c>
      <c r="D9695" s="221">
        <v>1.2866451740264893</v>
      </c>
      <c r="E9695" s="221">
        <v>3.8780517578125</v>
      </c>
      <c r="F9695" s="221">
        <v>8.5945320129394531</v>
      </c>
      <c r="G9695" s="221">
        <v>16.021219253540039</v>
      </c>
      <c r="H9695" s="221">
        <v>8.1697311401367187</v>
      </c>
      <c r="I9695" s="221">
        <v>0.42454355955123901</v>
      </c>
      <c r="J9695" s="221">
        <v>-1.2541242176666856E-3</v>
      </c>
      <c r="K9695" s="180">
        <v>2319</v>
      </c>
      <c r="L9695" s="181">
        <v>800</v>
      </c>
      <c r="M9695" s="181">
        <v>725</v>
      </c>
      <c r="N9695" s="181">
        <v>841</v>
      </c>
      <c r="O9695" s="181">
        <v>2642</v>
      </c>
      <c r="P9695" s="181">
        <v>2255</v>
      </c>
      <c r="Q9695" s="181">
        <v>631</v>
      </c>
      <c r="R9695" s="181">
        <v>1587</v>
      </c>
      <c r="S9695" s="226">
        <f t="shared" si="455"/>
        <v>11800</v>
      </c>
      <c r="T9695" s="181">
        <f t="shared" si="453"/>
        <v>71708.497049608384</v>
      </c>
      <c r="U9695" s="226">
        <f t="shared" si="454"/>
        <v>4704.5297307694327</v>
      </c>
    </row>
    <row r="9696" spans="1:21" x14ac:dyDescent="0.25">
      <c r="A9696" s="156" t="s">
        <v>21713</v>
      </c>
      <c r="B9696" s="156" t="s">
        <v>336</v>
      </c>
      <c r="C9696" s="223">
        <v>-0.42035746574401855</v>
      </c>
      <c r="D9696" s="221">
        <v>12.749366760253906</v>
      </c>
      <c r="E9696" s="221">
        <v>-2.9739255905151367</v>
      </c>
      <c r="F9696" s="221">
        <v>2.3087155818939209</v>
      </c>
      <c r="G9696" s="221">
        <v>17.961324691772461</v>
      </c>
      <c r="H9696" s="221">
        <v>13.32164192199707</v>
      </c>
      <c r="I9696" s="221">
        <v>0.23575316369533539</v>
      </c>
      <c r="J9696" s="221">
        <v>1.2235424518585205</v>
      </c>
      <c r="K9696" s="180">
        <v>1370</v>
      </c>
      <c r="L9696" s="181">
        <v>430</v>
      </c>
      <c r="M9696" s="181">
        <v>359</v>
      </c>
      <c r="N9696" s="181">
        <v>451</v>
      </c>
      <c r="O9696" s="181">
        <v>1495</v>
      </c>
      <c r="P9696" s="181">
        <v>1217</v>
      </c>
      <c r="Q9696" s="181">
        <v>340</v>
      </c>
      <c r="R9696" s="181">
        <v>1033</v>
      </c>
      <c r="S9696" s="226">
        <f t="shared" si="455"/>
        <v>6695</v>
      </c>
      <c r="T9696" s="181">
        <f t="shared" si="453"/>
        <v>49288.623480975628</v>
      </c>
      <c r="U9696" s="226">
        <f t="shared" si="454"/>
        <v>3233.6446041329564</v>
      </c>
    </row>
    <row r="9697" spans="1:21" x14ac:dyDescent="0.25">
      <c r="A9697" s="156" t="s">
        <v>16961</v>
      </c>
      <c r="B9697" s="156" t="s">
        <v>336</v>
      </c>
      <c r="C9697" s="223">
        <v>-1.5713721513748169</v>
      </c>
      <c r="D9697" s="221">
        <v>-0.13482010364532471</v>
      </c>
      <c r="E9697" s="221">
        <v>0.50661122798919678</v>
      </c>
      <c r="F9697" s="221">
        <v>8.3236560821533203</v>
      </c>
      <c r="G9697" s="221">
        <v>28.121242523193359</v>
      </c>
      <c r="H9697" s="221">
        <v>16.362911224365234</v>
      </c>
      <c r="I9697" s="221">
        <v>-6.3497328758239746</v>
      </c>
      <c r="J9697" s="221">
        <v>-0.84939402341842651</v>
      </c>
      <c r="K9697" s="180">
        <v>1531.7230224609375</v>
      </c>
      <c r="L9697" s="181">
        <v>471.67034912109375</v>
      </c>
      <c r="M9697" s="181">
        <v>399.32827758789063</v>
      </c>
      <c r="N9697" s="181">
        <v>456.23739624023437</v>
      </c>
      <c r="O9697" s="181">
        <v>1687.017333984375</v>
      </c>
      <c r="P9697" s="181">
        <v>1253.929443359375</v>
      </c>
      <c r="Q9697" s="181">
        <v>348.20654296875</v>
      </c>
      <c r="R9697" s="181">
        <v>955.8800048828125</v>
      </c>
      <c r="S9697" s="226">
        <f t="shared" si="455"/>
        <v>7103.9923706054687</v>
      </c>
      <c r="T9697" s="181">
        <f t="shared" si="453"/>
        <v>66465.392277125269</v>
      </c>
      <c r="U9697" s="226">
        <f t="shared" si="454"/>
        <v>4360.5489851316934</v>
      </c>
    </row>
    <row r="9698" spans="1:21" x14ac:dyDescent="0.25">
      <c r="A9698" s="156" t="s">
        <v>16962</v>
      </c>
      <c r="B9698" s="156" t="s">
        <v>336</v>
      </c>
      <c r="C9698" s="223">
        <v>0.11923614144325256</v>
      </c>
      <c r="D9698" s="221">
        <v>1.0867455005645752</v>
      </c>
      <c r="E9698" s="221">
        <v>0.7113451361656189</v>
      </c>
      <c r="F9698" s="221">
        <v>4.0619049072265625</v>
      </c>
      <c r="G9698" s="221">
        <v>80.711624145507813</v>
      </c>
      <c r="H9698" s="221">
        <v>2.6762690544128418</v>
      </c>
      <c r="I9698" s="221">
        <v>0.22464391589164734</v>
      </c>
      <c r="J9698" s="221">
        <v>-0.20115377008914948</v>
      </c>
      <c r="K9698" s="180">
        <v>31.831438064575195</v>
      </c>
      <c r="L9698" s="181">
        <v>10.885565757751465</v>
      </c>
      <c r="M9698" s="181">
        <v>10.256796836853027</v>
      </c>
      <c r="N9698" s="181">
        <v>11.298195838928223</v>
      </c>
      <c r="O9698" s="181">
        <v>33.010379791259766</v>
      </c>
      <c r="P9698" s="181">
        <v>33.717746734619141</v>
      </c>
      <c r="Q9698" s="181">
        <v>10.413989067077637</v>
      </c>
      <c r="R9698" s="181">
        <v>26.25111198425293</v>
      </c>
      <c r="S9698" s="226">
        <f t="shared" si="455"/>
        <v>167.66522407531738</v>
      </c>
      <c r="T9698" s="181">
        <f t="shared" si="453"/>
        <v>2820.4316750456614</v>
      </c>
      <c r="U9698" s="226">
        <f t="shared" si="454"/>
        <v>185.03810865923884</v>
      </c>
    </row>
    <row r="9699" spans="1:21" x14ac:dyDescent="0.25">
      <c r="A9699" s="156" t="s">
        <v>16963</v>
      </c>
      <c r="B9699" s="156" t="s">
        <v>336</v>
      </c>
      <c r="C9699" s="223">
        <v>0.565967857837677</v>
      </c>
      <c r="D9699" s="221">
        <v>1.5334771871566772</v>
      </c>
      <c r="E9699" s="221">
        <v>1.1580768823623657</v>
      </c>
      <c r="F9699" s="221">
        <v>4.5086374282836914</v>
      </c>
      <c r="G9699" s="221">
        <v>50.893386840820313</v>
      </c>
      <c r="H9699" s="221">
        <v>28.766870498657227</v>
      </c>
      <c r="I9699" s="221">
        <v>0.67137563228607178</v>
      </c>
      <c r="J9699" s="221">
        <v>0.24557796120643616</v>
      </c>
      <c r="K9699" s="180">
        <v>80.203948974609375</v>
      </c>
      <c r="L9699" s="181">
        <v>39.982265472412109</v>
      </c>
      <c r="M9699" s="181">
        <v>35.313678741455078</v>
      </c>
      <c r="N9699" s="181">
        <v>24.061183929443359</v>
      </c>
      <c r="O9699" s="181">
        <v>92.1746826171875</v>
      </c>
      <c r="P9699" s="181">
        <v>121.26358032226562</v>
      </c>
      <c r="Q9699" s="181">
        <v>45.2493896484375</v>
      </c>
      <c r="R9699" s="181">
        <v>100.31478881835937</v>
      </c>
      <c r="S9699" s="226">
        <f t="shared" si="455"/>
        <v>538.56351852416992</v>
      </c>
      <c r="T9699" s="181">
        <f t="shared" si="453"/>
        <v>8490.5537882019635</v>
      </c>
      <c r="U9699" s="226">
        <f t="shared" si="454"/>
        <v>557.03388539379944</v>
      </c>
    </row>
    <row r="9700" spans="1:21" x14ac:dyDescent="0.25">
      <c r="A9700" s="156" t="s">
        <v>21714</v>
      </c>
      <c r="B9700" s="156" t="s">
        <v>336</v>
      </c>
      <c r="C9700" s="223">
        <v>-1.1290227174758911</v>
      </c>
      <c r="D9700" s="221">
        <v>-0.16151338815689087</v>
      </c>
      <c r="E9700" s="221">
        <v>9.2806339263916016</v>
      </c>
      <c r="F9700" s="221">
        <v>2.8136465549468994</v>
      </c>
      <c r="G9700" s="221">
        <v>11.058536529541016</v>
      </c>
      <c r="H9700" s="221">
        <v>4.2378058433532715</v>
      </c>
      <c r="I9700" s="221">
        <v>-1.0236150026321411</v>
      </c>
      <c r="J9700" s="221">
        <v>-1.4494127035140991</v>
      </c>
      <c r="K9700" s="180">
        <v>1340.90673828125</v>
      </c>
      <c r="L9700" s="181">
        <v>465.33297729492187</v>
      </c>
      <c r="M9700" s="181">
        <v>366.95391845703125</v>
      </c>
      <c r="N9700" s="181">
        <v>461.3978271484375</v>
      </c>
      <c r="O9700" s="181">
        <v>1574.0650634765625</v>
      </c>
      <c r="P9700" s="181">
        <v>1811.1585693359375</v>
      </c>
      <c r="Q9700" s="181">
        <v>579.45269775390625</v>
      </c>
      <c r="R9700" s="181">
        <v>1696.0550537109375</v>
      </c>
      <c r="S9700" s="226">
        <f t="shared" si="455"/>
        <v>8295.3228454589844</v>
      </c>
      <c r="T9700" s="181">
        <f t="shared" si="453"/>
        <v>25145.477873807344</v>
      </c>
      <c r="U9700" s="226">
        <f t="shared" si="454"/>
        <v>1649.7019616781611</v>
      </c>
    </row>
    <row r="9701" spans="1:21" x14ac:dyDescent="0.25">
      <c r="A9701" s="156" t="s">
        <v>21715</v>
      </c>
      <c r="B9701" s="156" t="s">
        <v>336</v>
      </c>
      <c r="C9701" s="223">
        <v>-1.1192203760147095</v>
      </c>
      <c r="D9701" s="221">
        <v>-1.4319999217987061</v>
      </c>
      <c r="E9701" s="221">
        <v>6.1117892265319824</v>
      </c>
      <c r="F9701" s="221">
        <v>8.7253932952880859</v>
      </c>
      <c r="G9701" s="221">
        <v>22.464694976806641</v>
      </c>
      <c r="H9701" s="221">
        <v>12.857763290405273</v>
      </c>
      <c r="I9701" s="221">
        <v>-0.33812370896339417</v>
      </c>
      <c r="J9701" s="221">
        <v>-1.4537330865859985</v>
      </c>
      <c r="K9701" s="180">
        <v>2032</v>
      </c>
      <c r="L9701" s="181">
        <v>586</v>
      </c>
      <c r="M9701" s="181">
        <v>529</v>
      </c>
      <c r="N9701" s="181">
        <v>654</v>
      </c>
      <c r="O9701" s="181">
        <v>2294</v>
      </c>
      <c r="P9701" s="181">
        <v>1805</v>
      </c>
      <c r="Q9701" s="181">
        <v>454</v>
      </c>
      <c r="R9701" s="181">
        <v>1019</v>
      </c>
      <c r="S9701" s="226">
        <f t="shared" si="455"/>
        <v>9373</v>
      </c>
      <c r="T9701" s="181">
        <f t="shared" si="453"/>
        <v>78933.546794593334</v>
      </c>
      <c r="U9701" s="226">
        <f t="shared" si="454"/>
        <v>5178.5385683560717</v>
      </c>
    </row>
    <row r="9702" spans="1:21" x14ac:dyDescent="0.25">
      <c r="A9702" s="156" t="s">
        <v>16964</v>
      </c>
      <c r="B9702" s="156" t="s">
        <v>336</v>
      </c>
      <c r="C9702" s="223">
        <v>-1.0846892595291138</v>
      </c>
      <c r="D9702" s="221">
        <v>-2.3515744209289551</v>
      </c>
      <c r="E9702" s="221">
        <v>-0.49258020520210266</v>
      </c>
      <c r="F9702" s="221">
        <v>13.829036712646484</v>
      </c>
      <c r="G9702" s="221">
        <v>26.076560974121094</v>
      </c>
      <c r="H9702" s="221">
        <v>12.124587059020996</v>
      </c>
      <c r="I9702" s="221">
        <v>-0.97928148508071899</v>
      </c>
      <c r="J9702" s="221">
        <v>-0.58317232131958008</v>
      </c>
      <c r="K9702" s="180">
        <v>1431.42919921875</v>
      </c>
      <c r="L9702" s="181">
        <v>459.32571411132812</v>
      </c>
      <c r="M9702" s="181">
        <v>437.58248901367187</v>
      </c>
      <c r="N9702" s="181">
        <v>463.85556030273437</v>
      </c>
      <c r="O9702" s="181">
        <v>1655.2032470703125</v>
      </c>
      <c r="P9702" s="181">
        <v>1503.000732421875</v>
      </c>
      <c r="Q9702" s="181">
        <v>427.61685180664062</v>
      </c>
      <c r="R9702" s="181">
        <v>1001.094482421875</v>
      </c>
      <c r="S9702" s="226">
        <f t="shared" si="455"/>
        <v>7379.1082763671875</v>
      </c>
      <c r="T9702" s="181">
        <f t="shared" si="453"/>
        <v>63949.040390169088</v>
      </c>
      <c r="U9702" s="226">
        <f t="shared" si="454"/>
        <v>4195.4604286517915</v>
      </c>
    </row>
    <row r="9703" spans="1:21" x14ac:dyDescent="0.25">
      <c r="A9703" s="156" t="s">
        <v>21716</v>
      </c>
      <c r="B9703" s="156" t="s">
        <v>336</v>
      </c>
      <c r="C9703" s="223">
        <v>-0.77075618505477905</v>
      </c>
      <c r="D9703" s="221">
        <v>-5.6551332473754883</v>
      </c>
      <c r="E9703" s="221">
        <v>-0.17864717543125153</v>
      </c>
      <c r="F9703" s="221">
        <v>4.6401381492614746</v>
      </c>
      <c r="G9703" s="221">
        <v>12.960326194763184</v>
      </c>
      <c r="H9703" s="221">
        <v>3.5653901100158691</v>
      </c>
      <c r="I9703" s="221">
        <v>-0.66534841060638428</v>
      </c>
      <c r="J9703" s="221">
        <v>8.7603360414505005E-2</v>
      </c>
      <c r="K9703" s="180">
        <v>880.45477294921875</v>
      </c>
      <c r="L9703" s="181">
        <v>300.13238525390625</v>
      </c>
      <c r="M9703" s="181">
        <v>255.2620849609375</v>
      </c>
      <c r="N9703" s="181">
        <v>252.76930236816406</v>
      </c>
      <c r="O9703" s="181">
        <v>982.65936279296875</v>
      </c>
      <c r="P9703" s="181">
        <v>968.20111083984375</v>
      </c>
      <c r="Q9703" s="181">
        <v>282.18426513671875</v>
      </c>
      <c r="R9703" s="181">
        <v>712.44049072265625</v>
      </c>
      <c r="S9703" s="226">
        <f t="shared" si="455"/>
        <v>4634.1037750244141</v>
      </c>
      <c r="T9703" s="181">
        <f t="shared" si="453"/>
        <v>14813.639914038264</v>
      </c>
      <c r="U9703" s="226">
        <f t="shared" si="454"/>
        <v>971.86822013983829</v>
      </c>
    </row>
    <row r="9704" spans="1:21" x14ac:dyDescent="0.25">
      <c r="A9704" s="156" t="s">
        <v>16965</v>
      </c>
      <c r="B9704" s="156" t="s">
        <v>336</v>
      </c>
      <c r="C9704" s="223">
        <v>-1.4233260154724121</v>
      </c>
      <c r="D9704" s="221">
        <v>-0.45581662654876709</v>
      </c>
      <c r="E9704" s="221">
        <v>94.863861083984375</v>
      </c>
      <c r="F9704" s="221">
        <v>2.5193431377410889</v>
      </c>
      <c r="G9704" s="221">
        <v>26.46922492980957</v>
      </c>
      <c r="H9704" s="221">
        <v>1.13370680809021</v>
      </c>
      <c r="I9704" s="221">
        <v>-1.3179183006286621</v>
      </c>
      <c r="J9704" s="221">
        <v>-1.7437160015106201</v>
      </c>
      <c r="K9704" s="180">
        <v>107.24330139160156</v>
      </c>
      <c r="L9704" s="181">
        <v>33.951828002929687</v>
      </c>
      <c r="M9704" s="181">
        <v>30.017862319946289</v>
      </c>
      <c r="N9704" s="181">
        <v>36.945060729980469</v>
      </c>
      <c r="O9704" s="181">
        <v>144.35940551757812</v>
      </c>
      <c r="P9704" s="181">
        <v>132.386474609375</v>
      </c>
      <c r="Q9704" s="181">
        <v>40.365898132324219</v>
      </c>
      <c r="R9704" s="181">
        <v>121.61082458496094</v>
      </c>
      <c r="S9704" s="226">
        <f t="shared" si="455"/>
        <v>646.88065528869629</v>
      </c>
      <c r="T9704" s="181">
        <f t="shared" si="453"/>
        <v>6478.4849441062615</v>
      </c>
      <c r="U9704" s="226">
        <f t="shared" si="454"/>
        <v>425.02947745237253</v>
      </c>
    </row>
    <row r="9705" spans="1:21" x14ac:dyDescent="0.25">
      <c r="A9705" s="156" t="s">
        <v>16966</v>
      </c>
      <c r="B9705" s="156" t="s">
        <v>336</v>
      </c>
      <c r="C9705" s="223">
        <v>-0.63383752107620239</v>
      </c>
      <c r="D9705" s="221">
        <v>0.33367186784744263</v>
      </c>
      <c r="E9705" s="221">
        <v>-4.1728507727384567E-2</v>
      </c>
      <c r="F9705" s="221">
        <v>3.3088319301605225</v>
      </c>
      <c r="G9705" s="221">
        <v>22.491044998168945</v>
      </c>
      <c r="H9705" s="221">
        <v>1.9231952428817749</v>
      </c>
      <c r="I9705" s="221">
        <v>-0.52842980623245239</v>
      </c>
      <c r="J9705" s="221">
        <v>-0.9542275071144104</v>
      </c>
      <c r="K9705" s="180">
        <v>144.50654602050781</v>
      </c>
      <c r="L9705" s="181">
        <v>43.486457824707031</v>
      </c>
      <c r="M9705" s="181">
        <v>42.290950775146484</v>
      </c>
      <c r="N9705" s="181">
        <v>47.969596862792969</v>
      </c>
      <c r="O9705" s="181">
        <v>188.14244079589844</v>
      </c>
      <c r="P9705" s="181">
        <v>155.41551208496094</v>
      </c>
      <c r="Q9705" s="181">
        <v>43.934772491455078</v>
      </c>
      <c r="R9705" s="181">
        <v>129.41329956054687</v>
      </c>
      <c r="S9705" s="226">
        <f t="shared" si="455"/>
        <v>795.15957641601562</v>
      </c>
      <c r="T9705" s="181">
        <f t="shared" si="453"/>
        <v>4463.5834341859172</v>
      </c>
      <c r="U9705" s="226">
        <f t="shared" si="454"/>
        <v>292.83922876490203</v>
      </c>
    </row>
    <row r="9706" spans="1:21" x14ac:dyDescent="0.25">
      <c r="A9706" s="156" t="s">
        <v>21005</v>
      </c>
      <c r="B9706" s="156" t="s">
        <v>336</v>
      </c>
      <c r="C9706" s="223">
        <v>0.41081774234771729</v>
      </c>
      <c r="D9706" s="221">
        <v>1.3783271312713623</v>
      </c>
      <c r="E9706" s="221">
        <v>1.0029267072677612</v>
      </c>
      <c r="F9706" s="221">
        <v>4.3534870147705078</v>
      </c>
      <c r="G9706" s="221">
        <v>8.5223274230957031</v>
      </c>
      <c r="H9706" s="221">
        <v>2.9678506851196289</v>
      </c>
      <c r="I9706" s="221">
        <v>0.51622551679611206</v>
      </c>
      <c r="J9706" s="221">
        <v>9.0427801012992859E-2</v>
      </c>
      <c r="K9706" s="180">
        <v>3.2085902690887451</v>
      </c>
      <c r="L9706" s="181">
        <v>1.141975998878479</v>
      </c>
      <c r="M9706" s="181">
        <v>1.0676236152648926</v>
      </c>
      <c r="N9706" s="181">
        <v>0.99899071455001831</v>
      </c>
      <c r="O9706" s="181">
        <v>3.2753167152404785</v>
      </c>
      <c r="P9706" s="181">
        <v>3.3134462833404541</v>
      </c>
      <c r="Q9706" s="181">
        <v>1.0237748622894287</v>
      </c>
      <c r="R9706" s="181">
        <v>2.7662889957427979</v>
      </c>
      <c r="S9706" s="226">
        <f t="shared" si="455"/>
        <v>16.796007454395294</v>
      </c>
      <c r="T9706" s="181">
        <f t="shared" si="453"/>
        <v>46.837787075665972</v>
      </c>
      <c r="U9706" s="226">
        <f t="shared" si="454"/>
        <v>3.0728542765089539</v>
      </c>
    </row>
    <row r="9707" spans="1:21" x14ac:dyDescent="0.25">
      <c r="A9707" s="156" t="s">
        <v>21006</v>
      </c>
      <c r="B9707" s="156" t="s">
        <v>336</v>
      </c>
      <c r="C9707" s="223">
        <v>0.33146017789840698</v>
      </c>
      <c r="D9707" s="221">
        <v>-0.57866573333740234</v>
      </c>
      <c r="E9707" s="221">
        <v>12.900096893310547</v>
      </c>
      <c r="F9707" s="221">
        <v>11.726346969604492</v>
      </c>
      <c r="G9707" s="221">
        <v>21.003021240234375</v>
      </c>
      <c r="H9707" s="221">
        <v>17.085302352905273</v>
      </c>
      <c r="I9707" s="221">
        <v>2.2224118709564209</v>
      </c>
      <c r="J9707" s="221">
        <v>1.0807013511657715</v>
      </c>
      <c r="K9707" s="180">
        <v>2703.083251953125</v>
      </c>
      <c r="L9707" s="181">
        <v>779.77349853515625</v>
      </c>
      <c r="M9707" s="181">
        <v>861.595458984375</v>
      </c>
      <c r="N9707" s="181">
        <v>1036.0833740234375</v>
      </c>
      <c r="O9707" s="181">
        <v>2872.64208984375</v>
      </c>
      <c r="P9707" s="181">
        <v>1913.45166015625</v>
      </c>
      <c r="Q9707" s="181">
        <v>370.66348266601562</v>
      </c>
      <c r="R9707" s="181">
        <v>929.61614990234375</v>
      </c>
      <c r="S9707" s="226">
        <f t="shared" si="455"/>
        <v>11466.908966064453</v>
      </c>
      <c r="T9707" s="181">
        <f t="shared" si="453"/>
        <v>118563.34162246142</v>
      </c>
      <c r="U9707" s="226">
        <f t="shared" si="454"/>
        <v>7778.5030866894858</v>
      </c>
    </row>
    <row r="9708" spans="1:21" x14ac:dyDescent="0.25">
      <c r="A9708" s="156" t="s">
        <v>21007</v>
      </c>
      <c r="B9708" s="156" t="s">
        <v>336</v>
      </c>
      <c r="C9708" s="223">
        <v>0.16559961438179016</v>
      </c>
      <c r="D9708" s="221">
        <v>-0.21335700154304504</v>
      </c>
      <c r="E9708" s="221">
        <v>5.715761661529541</v>
      </c>
      <c r="F9708" s="221">
        <v>4.1082687377929687</v>
      </c>
      <c r="G9708" s="221">
        <v>11.278380393981934</v>
      </c>
      <c r="H9708" s="221">
        <v>10.216967582702637</v>
      </c>
      <c r="I9708" s="221">
        <v>0.27100735902786255</v>
      </c>
      <c r="J9708" s="221">
        <v>-0.15479029715061188</v>
      </c>
      <c r="K9708" s="180">
        <v>1304.5213623046875</v>
      </c>
      <c r="L9708" s="181">
        <v>376.57699584960937</v>
      </c>
      <c r="M9708" s="181">
        <v>334.02334594726562</v>
      </c>
      <c r="N9708" s="181">
        <v>367.88323974609375</v>
      </c>
      <c r="O9708" s="181">
        <v>1099.5316162109375</v>
      </c>
      <c r="P9708" s="181">
        <v>890.8814697265625</v>
      </c>
      <c r="Q9708" s="181">
        <v>214.59855651855469</v>
      </c>
      <c r="R9708" s="181">
        <v>797.5379638671875</v>
      </c>
      <c r="S9708" s="226">
        <f t="shared" si="455"/>
        <v>5385.5545501708984</v>
      </c>
      <c r="T9708" s="181">
        <f t="shared" si="453"/>
        <v>24993.993512394838</v>
      </c>
      <c r="U9708" s="226">
        <f t="shared" si="454"/>
        <v>1639.763632033367</v>
      </c>
    </row>
    <row r="9709" spans="1:21" x14ac:dyDescent="0.25">
      <c r="A9709" s="156" t="s">
        <v>21010</v>
      </c>
      <c r="B9709" s="156" t="s">
        <v>336</v>
      </c>
      <c r="C9709" s="223">
        <v>7.2781314849853516</v>
      </c>
      <c r="D9709" s="221">
        <v>1.3479920625686646</v>
      </c>
      <c r="E9709" s="221">
        <v>0.97259169816970825</v>
      </c>
      <c r="F9709" s="221">
        <v>4.3231520652770996</v>
      </c>
      <c r="G9709" s="221">
        <v>20.719577789306641</v>
      </c>
      <c r="H9709" s="221">
        <v>39.47088623046875</v>
      </c>
      <c r="I9709" s="221">
        <v>0.48589044809341431</v>
      </c>
      <c r="J9709" s="221">
        <v>4.2547955513000488</v>
      </c>
      <c r="K9709" s="180">
        <v>319.83584594726562</v>
      </c>
      <c r="L9709" s="181">
        <v>90.947471618652344</v>
      </c>
      <c r="M9709" s="181">
        <v>93.986846923828125</v>
      </c>
      <c r="N9709" s="181">
        <v>110.46961212158203</v>
      </c>
      <c r="O9709" s="181">
        <v>315.86126708984375</v>
      </c>
      <c r="P9709" s="181">
        <v>216.61396789550781</v>
      </c>
      <c r="Q9709" s="181">
        <v>45.239936828613281</v>
      </c>
      <c r="R9709" s="181">
        <v>136.30430603027344</v>
      </c>
      <c r="S9709" s="226">
        <f t="shared" si="455"/>
        <v>1329.2592544555664</v>
      </c>
      <c r="T9709" s="181">
        <f t="shared" si="453"/>
        <v>18715.777554046388</v>
      </c>
      <c r="U9709" s="226">
        <f t="shared" si="454"/>
        <v>1227.8730633074854</v>
      </c>
    </row>
    <row r="9710" spans="1:21" x14ac:dyDescent="0.25">
      <c r="A9710" s="156" t="s">
        <v>21717</v>
      </c>
      <c r="B9710" s="156" t="s">
        <v>339</v>
      </c>
      <c r="C9710" s="223">
        <v>-0.52597832679748535</v>
      </c>
      <c r="D9710" s="221">
        <v>0.44153109192848206</v>
      </c>
      <c r="E9710" s="221">
        <v>6.6130667924880981E-2</v>
      </c>
      <c r="F9710" s="221">
        <v>10.643491744995117</v>
      </c>
      <c r="G9710" s="221">
        <v>26.254739761352539</v>
      </c>
      <c r="H9710" s="221">
        <v>2.0310544967651367</v>
      </c>
      <c r="I9710" s="221">
        <v>-0.42057058215141296</v>
      </c>
      <c r="J9710" s="221">
        <v>-0.84636819362640381</v>
      </c>
      <c r="K9710" s="180">
        <v>470</v>
      </c>
      <c r="L9710" s="181">
        <v>168</v>
      </c>
      <c r="M9710" s="181">
        <v>275</v>
      </c>
      <c r="N9710" s="181">
        <v>242</v>
      </c>
      <c r="O9710" s="181">
        <v>829</v>
      </c>
      <c r="P9710" s="181">
        <v>507</v>
      </c>
      <c r="Q9710" s="181">
        <v>157</v>
      </c>
      <c r="R9710" s="181">
        <v>428</v>
      </c>
      <c r="S9710" s="226">
        <f t="shared" si="455"/>
        <v>3076</v>
      </c>
      <c r="T9710" s="181">
        <f t="shared" si="453"/>
        <v>24787.527069568634</v>
      </c>
      <c r="U9710" s="226">
        <f t="shared" si="454"/>
        <v>1626.2181310307437</v>
      </c>
    </row>
    <row r="9711" spans="1:21" x14ac:dyDescent="0.25">
      <c r="A9711" s="156" t="s">
        <v>21581</v>
      </c>
      <c r="B9711" s="156" t="s">
        <v>339</v>
      </c>
      <c r="C9711" s="223">
        <v>-1.659868597984314</v>
      </c>
      <c r="D9711" s="221">
        <v>-0.69235914945602417</v>
      </c>
      <c r="E9711" s="221">
        <v>-1.0677595138549805</v>
      </c>
      <c r="F9711" s="221">
        <v>2.2828006744384766</v>
      </c>
      <c r="G9711" s="221">
        <v>4.7582230567932129</v>
      </c>
      <c r="H9711" s="221">
        <v>60.009273529052734</v>
      </c>
      <c r="I9711" s="221">
        <v>-1.5544607639312744</v>
      </c>
      <c r="J9711" s="221">
        <v>-1.9802584648132324</v>
      </c>
      <c r="K9711" s="180">
        <v>92.047691345214844</v>
      </c>
      <c r="L9711" s="181">
        <v>21.140724182128906</v>
      </c>
      <c r="M9711" s="181">
        <v>27.617362976074219</v>
      </c>
      <c r="N9711" s="181">
        <v>28.320016860961914</v>
      </c>
      <c r="O9711" s="181">
        <v>112.85236358642578</v>
      </c>
      <c r="P9711" s="181">
        <v>86.090408325195313</v>
      </c>
      <c r="Q9711" s="181">
        <v>20.346420288085938</v>
      </c>
      <c r="R9711" s="181">
        <v>49.857894897460938</v>
      </c>
      <c r="S9711" s="226">
        <f t="shared" si="455"/>
        <v>438.27288246154785</v>
      </c>
      <c r="T9711" s="181">
        <f t="shared" si="453"/>
        <v>5440.5765547428018</v>
      </c>
      <c r="U9711" s="226">
        <f t="shared" si="454"/>
        <v>356.93614017049629</v>
      </c>
    </row>
    <row r="9712" spans="1:21" x14ac:dyDescent="0.25">
      <c r="A9712" s="156" t="s">
        <v>21583</v>
      </c>
      <c r="B9712" s="156" t="s">
        <v>339</v>
      </c>
      <c r="C9712" s="223">
        <v>-1.8951315879821777</v>
      </c>
      <c r="D9712" s="221">
        <v>-0.92762237787246704</v>
      </c>
      <c r="E9712" s="221">
        <v>-1.3030226230621338</v>
      </c>
      <c r="F9712" s="221">
        <v>2.0475375652313232</v>
      </c>
      <c r="G9712" s="221">
        <v>6.2163782119750977</v>
      </c>
      <c r="H9712" s="221">
        <v>0.66190117597579956</v>
      </c>
      <c r="I9712" s="221">
        <v>-1.7897238731384277</v>
      </c>
      <c r="J9712" s="221">
        <v>-2.2155218124389648</v>
      </c>
      <c r="K9712" s="180">
        <v>0.4750593900680542</v>
      </c>
      <c r="L9712" s="181">
        <v>0.20665083825588226</v>
      </c>
      <c r="M9712" s="181">
        <v>0.32609432935714722</v>
      </c>
      <c r="N9712" s="181">
        <v>0.21174074709415436</v>
      </c>
      <c r="O9712" s="181">
        <v>0.56192737817764282</v>
      </c>
      <c r="P9712" s="181">
        <v>0.4282321035861969</v>
      </c>
      <c r="Q9712" s="181">
        <v>0.13539192080497742</v>
      </c>
      <c r="R9712" s="181">
        <v>0.36308109760284424</v>
      </c>
      <c r="S9712" s="226">
        <f t="shared" si="455"/>
        <v>2.7081778049468994</v>
      </c>
      <c r="T9712" s="181">
        <f t="shared" si="453"/>
        <v>1.6465170461549787</v>
      </c>
      <c r="U9712" s="226">
        <f t="shared" si="454"/>
        <v>0.10802190416145482</v>
      </c>
    </row>
    <row r="9713" spans="1:21" x14ac:dyDescent="0.25">
      <c r="A9713" s="156" t="s">
        <v>18796</v>
      </c>
      <c r="B9713" s="156" t="s">
        <v>339</v>
      </c>
      <c r="C9713" s="223">
        <v>-1.698218822479248</v>
      </c>
      <c r="D9713" s="221">
        <v>-0.7307094931602478</v>
      </c>
      <c r="E9713" s="221">
        <v>-1.1061098575592041</v>
      </c>
      <c r="F9713" s="221">
        <v>2.2444503307342529</v>
      </c>
      <c r="G9713" s="221">
        <v>6.9468274116516113</v>
      </c>
      <c r="H9713" s="221">
        <v>0.8588140606880188</v>
      </c>
      <c r="I9713" s="221">
        <v>-1.5928109884262085</v>
      </c>
      <c r="J9713" s="221">
        <v>-2.018608570098877</v>
      </c>
      <c r="K9713" s="180">
        <v>64.274551391601563</v>
      </c>
      <c r="L9713" s="181">
        <v>18.985713958740234</v>
      </c>
      <c r="M9713" s="181">
        <v>15.72254467010498</v>
      </c>
      <c r="N9713" s="181">
        <v>24.720981597900391</v>
      </c>
      <c r="O9713" s="181">
        <v>96.609596252441406</v>
      </c>
      <c r="P9713" s="181">
        <v>94.533035278320313</v>
      </c>
      <c r="Q9713" s="181">
        <v>32.928348541259766</v>
      </c>
      <c r="R9713" s="181">
        <v>76.041740417480469</v>
      </c>
      <c r="S9713" s="226">
        <f t="shared" si="455"/>
        <v>423.81651210784912</v>
      </c>
      <c r="T9713" s="181">
        <f t="shared" si="453"/>
        <v>461.43820636664668</v>
      </c>
      <c r="U9713" s="226">
        <f t="shared" si="454"/>
        <v>30.273257006948601</v>
      </c>
    </row>
    <row r="9714" spans="1:21" x14ac:dyDescent="0.25">
      <c r="A9714" s="156" t="s">
        <v>21718</v>
      </c>
      <c r="B9714" s="156" t="s">
        <v>339</v>
      </c>
      <c r="C9714" s="223">
        <v>-1.1526808738708496</v>
      </c>
      <c r="D9714" s="221">
        <v>0.6000940203666687</v>
      </c>
      <c r="E9714" s="221">
        <v>-0.56057178974151611</v>
      </c>
      <c r="F9714" s="221">
        <v>2.7899885177612305</v>
      </c>
      <c r="G9714" s="221">
        <v>10.498517990112305</v>
      </c>
      <c r="H9714" s="221">
        <v>14.498823165893555</v>
      </c>
      <c r="I9714" s="221">
        <v>8.5289335250854492</v>
      </c>
      <c r="J9714" s="221">
        <v>-1.4730708599090576</v>
      </c>
      <c r="K9714" s="180">
        <v>1444</v>
      </c>
      <c r="L9714" s="181">
        <v>247</v>
      </c>
      <c r="M9714" s="181">
        <v>212</v>
      </c>
      <c r="N9714" s="181">
        <v>410</v>
      </c>
      <c r="O9714" s="181">
        <v>2035</v>
      </c>
      <c r="P9714" s="181">
        <v>1245</v>
      </c>
      <c r="Q9714" s="181">
        <v>408</v>
      </c>
      <c r="R9714" s="181">
        <v>916</v>
      </c>
      <c r="S9714" s="226">
        <f t="shared" si="455"/>
        <v>6917</v>
      </c>
      <c r="T9714" s="181">
        <f t="shared" si="453"/>
        <v>41054.797035992146</v>
      </c>
      <c r="U9714" s="226">
        <f t="shared" si="454"/>
        <v>2693.4536518442428</v>
      </c>
    </row>
    <row r="9715" spans="1:21" x14ac:dyDescent="0.25">
      <c r="A9715" s="156" t="s">
        <v>21719</v>
      </c>
      <c r="B9715" s="156" t="s">
        <v>339</v>
      </c>
      <c r="C9715" s="223">
        <v>-1.1830943822860718</v>
      </c>
      <c r="D9715" s="221">
        <v>-0.21558509767055511</v>
      </c>
      <c r="E9715" s="221">
        <v>-0.59098547697067261</v>
      </c>
      <c r="F9715" s="221">
        <v>2.7595746517181396</v>
      </c>
      <c r="G9715" s="221">
        <v>12.452571868896484</v>
      </c>
      <c r="H9715" s="221">
        <v>1.3739385604858398</v>
      </c>
      <c r="I9715" s="221">
        <v>-1.0776866674423218</v>
      </c>
      <c r="J9715" s="221">
        <v>-1.5034843683242798</v>
      </c>
      <c r="K9715" s="180">
        <v>317</v>
      </c>
      <c r="L9715" s="181">
        <v>75</v>
      </c>
      <c r="M9715" s="181">
        <v>73</v>
      </c>
      <c r="N9715" s="181">
        <v>147</v>
      </c>
      <c r="O9715" s="181">
        <v>520</v>
      </c>
      <c r="P9715" s="181">
        <v>404</v>
      </c>
      <c r="Q9715" s="181">
        <v>121</v>
      </c>
      <c r="R9715" s="181">
        <v>260</v>
      </c>
      <c r="S9715" s="226">
        <f t="shared" si="455"/>
        <v>1917</v>
      </c>
      <c r="T9715" s="181">
        <f t="shared" si="453"/>
        <v>6480.4082602113485</v>
      </c>
      <c r="U9715" s="226">
        <f t="shared" si="454"/>
        <v>425.15565912079865</v>
      </c>
    </row>
    <row r="9716" spans="1:21" x14ac:dyDescent="0.25">
      <c r="A9716" s="156" t="s">
        <v>21720</v>
      </c>
      <c r="B9716" s="156" t="s">
        <v>339</v>
      </c>
      <c r="C9716" s="223">
        <v>-1.746631383895874</v>
      </c>
      <c r="D9716" s="221">
        <v>-0.73412328958511353</v>
      </c>
      <c r="E9716" s="221">
        <v>-1.1095236539840698</v>
      </c>
      <c r="F9716" s="221">
        <v>2.2410366535186768</v>
      </c>
      <c r="G9716" s="221">
        <v>22.171875</v>
      </c>
      <c r="H9716" s="221">
        <v>14.496037483215332</v>
      </c>
      <c r="I9716" s="221">
        <v>-1.5962249040603638</v>
      </c>
      <c r="J9716" s="221">
        <v>-2.0220227241516113</v>
      </c>
      <c r="K9716" s="180">
        <v>1417</v>
      </c>
      <c r="L9716" s="181">
        <v>410</v>
      </c>
      <c r="M9716" s="181">
        <v>376</v>
      </c>
      <c r="N9716" s="181">
        <v>468</v>
      </c>
      <c r="O9716" s="181">
        <v>1645</v>
      </c>
      <c r="P9716" s="181">
        <v>1493</v>
      </c>
      <c r="Q9716" s="181">
        <v>415</v>
      </c>
      <c r="R9716" s="181">
        <v>1132</v>
      </c>
      <c r="S9716" s="226">
        <f t="shared" si="455"/>
        <v>7356</v>
      </c>
      <c r="T9716" s="181">
        <f t="shared" si="453"/>
        <v>53019.612318754196</v>
      </c>
      <c r="U9716" s="226">
        <f t="shared" si="454"/>
        <v>3478.4210062984521</v>
      </c>
    </row>
    <row r="9717" spans="1:21" x14ac:dyDescent="0.25">
      <c r="A9717" s="156" t="s">
        <v>21721</v>
      </c>
      <c r="B9717" s="156" t="s">
        <v>339</v>
      </c>
      <c r="C9717" s="223">
        <v>-1.3063141107559204</v>
      </c>
      <c r="D9717" s="221">
        <v>-0.33880472183227539</v>
      </c>
      <c r="E9717" s="221">
        <v>15.238728523254395</v>
      </c>
      <c r="F9717" s="221">
        <v>2.636354923248291</v>
      </c>
      <c r="G9717" s="221">
        <v>18.628564834594727</v>
      </c>
      <c r="H9717" s="221">
        <v>27.120273590087891</v>
      </c>
      <c r="I9717" s="221">
        <v>-1.2009062767028809</v>
      </c>
      <c r="J9717" s="221">
        <v>-1.6267039775848389</v>
      </c>
      <c r="K9717" s="180">
        <v>1672</v>
      </c>
      <c r="L9717" s="181">
        <v>338</v>
      </c>
      <c r="M9717" s="181">
        <v>319</v>
      </c>
      <c r="N9717" s="181">
        <v>442</v>
      </c>
      <c r="O9717" s="181">
        <v>1996</v>
      </c>
      <c r="P9717" s="181">
        <v>1398</v>
      </c>
      <c r="Q9717" s="181">
        <v>384</v>
      </c>
      <c r="R9717" s="181">
        <v>1044</v>
      </c>
      <c r="S9717" s="226">
        <f t="shared" si="455"/>
        <v>7593</v>
      </c>
      <c r="T9717" s="181">
        <f t="shared" si="453"/>
        <v>76665.081011772156</v>
      </c>
      <c r="U9717" s="226">
        <f t="shared" si="454"/>
        <v>5029.7129039284318</v>
      </c>
    </row>
    <row r="9718" spans="1:21" x14ac:dyDescent="0.25">
      <c r="A9718" s="156" t="s">
        <v>21722</v>
      </c>
      <c r="B9718" s="156" t="s">
        <v>339</v>
      </c>
      <c r="C9718" s="223">
        <v>-1.4345169067382813</v>
      </c>
      <c r="D9718" s="221">
        <v>3.0484898090362549</v>
      </c>
      <c r="E9718" s="221">
        <v>-0.81376135349273682</v>
      </c>
      <c r="F9718" s="221">
        <v>12.633306503295898</v>
      </c>
      <c r="G9718" s="221">
        <v>10.804826736450195</v>
      </c>
      <c r="H9718" s="221">
        <v>18.231807708740234</v>
      </c>
      <c r="I9718" s="221">
        <v>9.0220241546630859</v>
      </c>
      <c r="J9718" s="221">
        <v>-0.97772437334060669</v>
      </c>
      <c r="K9718" s="180">
        <v>1866</v>
      </c>
      <c r="L9718" s="181">
        <v>408</v>
      </c>
      <c r="M9718" s="181">
        <v>315</v>
      </c>
      <c r="N9718" s="181">
        <v>577</v>
      </c>
      <c r="O9718" s="181">
        <v>2723</v>
      </c>
      <c r="P9718" s="181">
        <v>1767</v>
      </c>
      <c r="Q9718" s="181">
        <v>493</v>
      </c>
      <c r="R9718" s="181">
        <v>1088</v>
      </c>
      <c r="S9718" s="226">
        <f t="shared" si="455"/>
        <v>9237</v>
      </c>
      <c r="T9718" s="181">
        <f t="shared" si="453"/>
        <v>70621.299534916878</v>
      </c>
      <c r="U9718" s="226">
        <f t="shared" si="454"/>
        <v>4633.2027159590889</v>
      </c>
    </row>
    <row r="9719" spans="1:21" x14ac:dyDescent="0.25">
      <c r="A9719" s="156" t="s">
        <v>21723</v>
      </c>
      <c r="B9719" s="156" t="s">
        <v>339</v>
      </c>
      <c r="C9719" s="223">
        <v>-1.7567282915115356</v>
      </c>
      <c r="D9719" s="221">
        <v>-0.78921890258789063</v>
      </c>
      <c r="E9719" s="221">
        <v>-1.1646192073822021</v>
      </c>
      <c r="F9719" s="221">
        <v>2.1859409809112549</v>
      </c>
      <c r="G9719" s="221">
        <v>6.3547821044921875</v>
      </c>
      <c r="H9719" s="221">
        <v>0.80030465126037598</v>
      </c>
      <c r="I9719" s="221">
        <v>-1.6513204574584961</v>
      </c>
      <c r="J9719" s="221">
        <v>-2.0771181583404541</v>
      </c>
      <c r="K9719" s="180">
        <v>49.599220275878906</v>
      </c>
      <c r="L9719" s="181">
        <v>29.705026626586914</v>
      </c>
      <c r="M9719" s="181">
        <v>37.029087066650391</v>
      </c>
      <c r="N9719" s="181">
        <v>31.953342437744141</v>
      </c>
      <c r="O9719" s="181">
        <v>75.386726379394531</v>
      </c>
      <c r="P9719" s="181">
        <v>50.689311981201172</v>
      </c>
      <c r="Q9719" s="181">
        <v>15.329428672790527</v>
      </c>
      <c r="R9719" s="181">
        <v>47.589359283447266</v>
      </c>
      <c r="S9719" s="226">
        <f t="shared" si="455"/>
        <v>337.28150272369385</v>
      </c>
      <c r="T9719" s="181">
        <f t="shared" si="453"/>
        <v>311.61780305078173</v>
      </c>
      <c r="U9719" s="226">
        <f t="shared" si="454"/>
        <v>20.444093509242816</v>
      </c>
    </row>
    <row r="9720" spans="1:21" x14ac:dyDescent="0.25">
      <c r="A9720" s="156" t="s">
        <v>21724</v>
      </c>
      <c r="B9720" s="156" t="s">
        <v>339</v>
      </c>
      <c r="C9720" s="223">
        <v>-0.83532196283340454</v>
      </c>
      <c r="D9720" s="221">
        <v>0.13218739628791809</v>
      </c>
      <c r="E9720" s="221">
        <v>-0.24321296811103821</v>
      </c>
      <c r="F9720" s="221">
        <v>3.1073472499847412</v>
      </c>
      <c r="G9720" s="221">
        <v>7.2761878967285156</v>
      </c>
      <c r="H9720" s="221">
        <v>1.7217109203338623</v>
      </c>
      <c r="I9720" s="221">
        <v>-0.72991418838500977</v>
      </c>
      <c r="J9720" s="221">
        <v>-1.1557118892669678</v>
      </c>
      <c r="K9720" s="180">
        <v>53.339923858642578</v>
      </c>
      <c r="L9720" s="181">
        <v>12.628491401672363</v>
      </c>
      <c r="M9720" s="181">
        <v>22.607648849487305</v>
      </c>
      <c r="N9720" s="181">
        <v>58.152877807617187</v>
      </c>
      <c r="O9720" s="181">
        <v>108.3135986328125</v>
      </c>
      <c r="P9720" s="181">
        <v>56.210033416748047</v>
      </c>
      <c r="Q9720" s="181">
        <v>16.779115676879883</v>
      </c>
      <c r="R9720" s="181">
        <v>38.415340423583984</v>
      </c>
      <c r="S9720" s="226">
        <f t="shared" si="455"/>
        <v>366.44703006744385</v>
      </c>
      <c r="T9720" s="181">
        <f t="shared" si="453"/>
        <v>960.55917258819295</v>
      </c>
      <c r="U9720" s="226">
        <f t="shared" si="454"/>
        <v>63.018740756457099</v>
      </c>
    </row>
    <row r="9721" spans="1:21" x14ac:dyDescent="0.25">
      <c r="A9721" s="156" t="s">
        <v>21498</v>
      </c>
      <c r="B9721" s="156" t="s">
        <v>339</v>
      </c>
      <c r="C9721" s="223">
        <v>-1.4646356105804443</v>
      </c>
      <c r="D9721" s="221">
        <v>4.0111398696899414</v>
      </c>
      <c r="E9721" s="221">
        <v>-4.7736663818359375</v>
      </c>
      <c r="F9721" s="221">
        <v>3.9398202896118164</v>
      </c>
      <c r="G9721" s="221">
        <v>8.8388671875</v>
      </c>
      <c r="H9721" s="221">
        <v>1.9356107711791992</v>
      </c>
      <c r="I9721" s="221">
        <v>-4.4239473342895508</v>
      </c>
      <c r="J9721" s="221">
        <v>1.5749659538269043</v>
      </c>
      <c r="K9721" s="180">
        <v>1530.48828125</v>
      </c>
      <c r="L9721" s="181">
        <v>295.34085083007812</v>
      </c>
      <c r="M9721" s="181">
        <v>346.29421997070312</v>
      </c>
      <c r="N9721" s="181">
        <v>607.6661376953125</v>
      </c>
      <c r="O9721" s="181">
        <v>2501.43310546875</v>
      </c>
      <c r="P9721" s="181">
        <v>1350.264404296875</v>
      </c>
      <c r="Q9721" s="181">
        <v>317.043212890625</v>
      </c>
      <c r="R9721" s="181">
        <v>710.5164794921875</v>
      </c>
      <c r="S9721" s="226">
        <f t="shared" si="455"/>
        <v>7659.0466918945312</v>
      </c>
      <c r="T9721" s="181">
        <f t="shared" si="453"/>
        <v>24123.926236983592</v>
      </c>
      <c r="U9721" s="226">
        <f t="shared" si="454"/>
        <v>1582.6817305383458</v>
      </c>
    </row>
    <row r="9722" spans="1:21" x14ac:dyDescent="0.25">
      <c r="A9722" s="156" t="s">
        <v>21725</v>
      </c>
      <c r="B9722" s="156" t="s">
        <v>339</v>
      </c>
      <c r="C9722" s="223">
        <v>-0.43488535284996033</v>
      </c>
      <c r="D9722" s="221">
        <v>19.077503204345703</v>
      </c>
      <c r="E9722" s="221">
        <v>3.2558543682098389</v>
      </c>
      <c r="F9722" s="221">
        <v>3.5992569923400879</v>
      </c>
      <c r="G9722" s="221">
        <v>11.012938499450684</v>
      </c>
      <c r="H9722" s="221">
        <v>6.0534911155700684</v>
      </c>
      <c r="I9722" s="221">
        <v>-0.32947757840156555</v>
      </c>
      <c r="J9722" s="221">
        <v>-0.75527524948120117</v>
      </c>
      <c r="K9722" s="180">
        <v>1065</v>
      </c>
      <c r="L9722" s="181">
        <v>170</v>
      </c>
      <c r="M9722" s="181">
        <v>199</v>
      </c>
      <c r="N9722" s="181">
        <v>482</v>
      </c>
      <c r="O9722" s="181">
        <v>1913</v>
      </c>
      <c r="P9722" s="181">
        <v>1155</v>
      </c>
      <c r="Q9722" s="181">
        <v>330</v>
      </c>
      <c r="R9722" s="181">
        <v>839</v>
      </c>
      <c r="S9722" s="226">
        <f t="shared" si="455"/>
        <v>6153</v>
      </c>
      <c r="T9722" s="181">
        <f t="shared" si="453"/>
        <v>32479.909586280584</v>
      </c>
      <c r="U9722" s="226">
        <f t="shared" si="454"/>
        <v>2130.8869462938296</v>
      </c>
    </row>
    <row r="9723" spans="1:21" x14ac:dyDescent="0.25">
      <c r="A9723" s="156" t="s">
        <v>21726</v>
      </c>
      <c r="B9723" s="156" t="s">
        <v>339</v>
      </c>
      <c r="C9723" s="223">
        <v>-0.73346602916717529</v>
      </c>
      <c r="D9723" s="221">
        <v>5.6273994445800781</v>
      </c>
      <c r="E9723" s="221">
        <v>2.1852653026580811</v>
      </c>
      <c r="F9723" s="221">
        <v>9.5416688919067383</v>
      </c>
      <c r="G9723" s="221">
        <v>15.58446216583252</v>
      </c>
      <c r="H9723" s="221">
        <v>9.5086078643798828</v>
      </c>
      <c r="I9723" s="221">
        <v>0.50868755578994751</v>
      </c>
      <c r="J9723" s="221">
        <v>1.81269371509552</v>
      </c>
      <c r="K9723" s="180">
        <v>653</v>
      </c>
      <c r="L9723" s="181">
        <v>148</v>
      </c>
      <c r="M9723" s="181">
        <v>221</v>
      </c>
      <c r="N9723" s="181">
        <v>313</v>
      </c>
      <c r="O9723" s="181">
        <v>1141</v>
      </c>
      <c r="P9723" s="181">
        <v>703</v>
      </c>
      <c r="Q9723" s="181">
        <v>183</v>
      </c>
      <c r="R9723" s="181">
        <v>402</v>
      </c>
      <c r="S9723" s="226">
        <f t="shared" si="455"/>
        <v>3764</v>
      </c>
      <c r="T9723" s="181">
        <f t="shared" si="453"/>
        <v>29111.603151857853</v>
      </c>
      <c r="U9723" s="226">
        <f t="shared" si="454"/>
        <v>1909.9047975239125</v>
      </c>
    </row>
    <row r="9724" spans="1:21" x14ac:dyDescent="0.25">
      <c r="A9724" s="156" t="s">
        <v>21727</v>
      </c>
      <c r="B9724" s="156" t="s">
        <v>339</v>
      </c>
      <c r="C9724" s="223">
        <v>0.25321042537689209</v>
      </c>
      <c r="D9724" s="221">
        <v>3.3278579711914062</v>
      </c>
      <c r="E9724" s="221">
        <v>5.9711446762084961</v>
      </c>
      <c r="F9724" s="221">
        <v>11.170373916625977</v>
      </c>
      <c r="G9724" s="221">
        <v>22.022750854492187</v>
      </c>
      <c r="H9724" s="221">
        <v>12.313745498657227</v>
      </c>
      <c r="I9724" s="221">
        <v>5.7651515007019043</v>
      </c>
      <c r="J9724" s="221">
        <v>-0.43232354521751404</v>
      </c>
      <c r="K9724" s="180">
        <v>1214</v>
      </c>
      <c r="L9724" s="181">
        <v>663</v>
      </c>
      <c r="M9724" s="181">
        <v>674</v>
      </c>
      <c r="N9724" s="181">
        <v>493</v>
      </c>
      <c r="O9724" s="181">
        <v>1937</v>
      </c>
      <c r="P9724" s="181">
        <v>1368</v>
      </c>
      <c r="Q9724" s="181">
        <v>309</v>
      </c>
      <c r="R9724" s="181">
        <v>700</v>
      </c>
      <c r="S9724" s="226">
        <f t="shared" si="455"/>
        <v>7358</v>
      </c>
      <c r="T9724" s="181">
        <f t="shared" si="453"/>
        <v>73027.390723347664</v>
      </c>
      <c r="U9724" s="226">
        <f t="shared" si="454"/>
        <v>4791.0574751110498</v>
      </c>
    </row>
    <row r="9725" spans="1:21" x14ac:dyDescent="0.25">
      <c r="A9725" s="156" t="s">
        <v>21595</v>
      </c>
      <c r="B9725" s="156" t="s">
        <v>339</v>
      </c>
      <c r="C9725" s="223">
        <v>-0.34081205725669861</v>
      </c>
      <c r="D9725" s="221">
        <v>6.2104740142822266</v>
      </c>
      <c r="E9725" s="221">
        <v>0.25129693746566772</v>
      </c>
      <c r="F9725" s="221">
        <v>3.6018571853637695</v>
      </c>
      <c r="G9725" s="221">
        <v>10.285163879394531</v>
      </c>
      <c r="H9725" s="221">
        <v>2.4633162021636963</v>
      </c>
      <c r="I9725" s="221">
        <v>-0.23540428280830383</v>
      </c>
      <c r="J9725" s="221">
        <v>-0.66120195388793945</v>
      </c>
      <c r="K9725" s="180">
        <v>481.27374267578125</v>
      </c>
      <c r="L9725" s="181">
        <v>131.08251953125</v>
      </c>
      <c r="M9725" s="181">
        <v>120.55764007568359</v>
      </c>
      <c r="N9725" s="181">
        <v>187.53410339355469</v>
      </c>
      <c r="O9725" s="181">
        <v>649.6717529296875</v>
      </c>
      <c r="P9725" s="181">
        <v>561.6455078125</v>
      </c>
      <c r="Q9725" s="181">
        <v>186.57730102539062</v>
      </c>
      <c r="R9725" s="181">
        <v>538.68212890625</v>
      </c>
      <c r="S9725" s="226">
        <f t="shared" si="455"/>
        <v>2857.0246963500977</v>
      </c>
      <c r="T9725" s="181">
        <f t="shared" si="453"/>
        <v>9021.2196645472613</v>
      </c>
      <c r="U9725" s="226">
        <f t="shared" si="454"/>
        <v>591.8489142270513</v>
      </c>
    </row>
    <row r="9726" spans="1:21" x14ac:dyDescent="0.25">
      <c r="A9726" s="156" t="s">
        <v>21728</v>
      </c>
      <c r="B9726" s="156" t="s">
        <v>339</v>
      </c>
      <c r="C9726" s="223">
        <v>-1.4551104307174683</v>
      </c>
      <c r="D9726" s="221">
        <v>-6.3928189277648926</v>
      </c>
      <c r="E9726" s="221">
        <v>2.2154567241668701</v>
      </c>
      <c r="F9726" s="221">
        <v>9.4542636871337891</v>
      </c>
      <c r="G9726" s="221">
        <v>12.42528247833252</v>
      </c>
      <c r="H9726" s="221">
        <v>4.7442574501037598</v>
      </c>
      <c r="I9726" s="221">
        <v>0.23680625855922699</v>
      </c>
      <c r="J9726" s="221">
        <v>0.20638519525527954</v>
      </c>
      <c r="K9726" s="180">
        <v>1358</v>
      </c>
      <c r="L9726" s="181">
        <v>405</v>
      </c>
      <c r="M9726" s="181">
        <v>341</v>
      </c>
      <c r="N9726" s="181">
        <v>637</v>
      </c>
      <c r="O9726" s="181">
        <v>2501</v>
      </c>
      <c r="P9726" s="181">
        <v>1586</v>
      </c>
      <c r="Q9726" s="181">
        <v>435</v>
      </c>
      <c r="R9726" s="181">
        <v>1134</v>
      </c>
      <c r="S9726" s="226">
        <f t="shared" si="455"/>
        <v>8397</v>
      </c>
      <c r="T9726" s="181">
        <f t="shared" si="453"/>
        <v>41149.780409052968</v>
      </c>
      <c r="U9726" s="226">
        <f t="shared" si="454"/>
        <v>2699.6851602550837</v>
      </c>
    </row>
    <row r="9727" spans="1:21" x14ac:dyDescent="0.25">
      <c r="A9727" s="156" t="s">
        <v>21729</v>
      </c>
      <c r="B9727" s="156" t="s">
        <v>339</v>
      </c>
      <c r="C9727" s="223">
        <v>-0.45580267906188965</v>
      </c>
      <c r="D9727" s="221">
        <v>0.51170670986175537</v>
      </c>
      <c r="E9727" s="221">
        <v>-1.6065212488174438</v>
      </c>
      <c r="F9727" s="221">
        <v>20.7403564453125</v>
      </c>
      <c r="G9727" s="221">
        <v>18.774877548217773</v>
      </c>
      <c r="H9727" s="221">
        <v>12.153457641601563</v>
      </c>
      <c r="I9727" s="221">
        <v>11.882743835449219</v>
      </c>
      <c r="J9727" s="221">
        <v>-0.45147067308425903</v>
      </c>
      <c r="K9727" s="180">
        <v>1580</v>
      </c>
      <c r="L9727" s="181">
        <v>415</v>
      </c>
      <c r="M9727" s="181">
        <v>356</v>
      </c>
      <c r="N9727" s="181">
        <v>398</v>
      </c>
      <c r="O9727" s="181">
        <v>1724</v>
      </c>
      <c r="P9727" s="181">
        <v>1616</v>
      </c>
      <c r="Q9727" s="181">
        <v>416</v>
      </c>
      <c r="R9727" s="181">
        <v>1264</v>
      </c>
      <c r="S9727" s="226">
        <f t="shared" si="455"/>
        <v>7769</v>
      </c>
      <c r="T9727" s="181">
        <f t="shared" si="453"/>
        <v>63555.369299054146</v>
      </c>
      <c r="U9727" s="226">
        <f t="shared" si="454"/>
        <v>4169.6331218681416</v>
      </c>
    </row>
    <row r="9728" spans="1:21" x14ac:dyDescent="0.25">
      <c r="A9728" s="156" t="s">
        <v>21730</v>
      </c>
      <c r="B9728" s="156" t="s">
        <v>339</v>
      </c>
      <c r="C9728" s="223">
        <v>0.66810238361358643</v>
      </c>
      <c r="D9728" s="221">
        <v>0.36252263188362122</v>
      </c>
      <c r="E9728" s="221">
        <v>17.268342971801758</v>
      </c>
      <c r="F9728" s="221">
        <v>8.7592182159423828</v>
      </c>
      <c r="G9728" s="221">
        <v>14.344856262207031</v>
      </c>
      <c r="H9728" s="221">
        <v>7.9894571304321289</v>
      </c>
      <c r="I9728" s="221">
        <v>-0.4659188985824585</v>
      </c>
      <c r="J9728" s="221">
        <v>-1.1320806741714478</v>
      </c>
      <c r="K9728" s="180">
        <v>1247</v>
      </c>
      <c r="L9728" s="181">
        <v>290</v>
      </c>
      <c r="M9728" s="181">
        <v>291</v>
      </c>
      <c r="N9728" s="181">
        <v>384</v>
      </c>
      <c r="O9728" s="181">
        <v>1694</v>
      </c>
      <c r="P9728" s="181">
        <v>1434</v>
      </c>
      <c r="Q9728" s="181">
        <v>386</v>
      </c>
      <c r="R9728" s="181">
        <v>872</v>
      </c>
      <c r="S9728" s="226">
        <f t="shared" si="455"/>
        <v>6598</v>
      </c>
      <c r="T9728" s="181">
        <f t="shared" si="453"/>
        <v>43916.931825816631</v>
      </c>
      <c r="U9728" s="226">
        <f t="shared" si="454"/>
        <v>2881.2277478887272</v>
      </c>
    </row>
    <row r="9729" spans="1:21" x14ac:dyDescent="0.25">
      <c r="A9729" s="156" t="s">
        <v>21731</v>
      </c>
      <c r="B9729" s="156" t="s">
        <v>339</v>
      </c>
      <c r="C9729" s="223">
        <v>-0.33598297834396362</v>
      </c>
      <c r="D9729" s="221">
        <v>1.1698528528213501</v>
      </c>
      <c r="E9729" s="221">
        <v>0.81280934810638428</v>
      </c>
      <c r="F9729" s="221">
        <v>6.0471878051757812</v>
      </c>
      <c r="G9729" s="221">
        <v>13.882795333862305</v>
      </c>
      <c r="H9729" s="221">
        <v>13.713892936706543</v>
      </c>
      <c r="I9729" s="221">
        <v>-4.263286292552948E-2</v>
      </c>
      <c r="J9729" s="221">
        <v>-0.54113054275512695</v>
      </c>
      <c r="K9729" s="180">
        <v>1597</v>
      </c>
      <c r="L9729" s="181">
        <v>383</v>
      </c>
      <c r="M9729" s="181">
        <v>500</v>
      </c>
      <c r="N9729" s="181">
        <v>606</v>
      </c>
      <c r="O9729" s="181">
        <v>2321</v>
      </c>
      <c r="P9729" s="181">
        <v>1662</v>
      </c>
      <c r="Q9729" s="181">
        <v>454</v>
      </c>
      <c r="R9729" s="181">
        <v>984</v>
      </c>
      <c r="S9729" s="226">
        <f t="shared" si="455"/>
        <v>8507</v>
      </c>
      <c r="T9729" s="181">
        <f t="shared" si="453"/>
        <v>58445.119567066431</v>
      </c>
      <c r="U9729" s="226">
        <f t="shared" si="454"/>
        <v>3834.3685049126257</v>
      </c>
    </row>
    <row r="9730" spans="1:21" x14ac:dyDescent="0.25">
      <c r="A9730" s="156" t="s">
        <v>21732</v>
      </c>
      <c r="B9730" s="156" t="s">
        <v>339</v>
      </c>
      <c r="C9730" s="223">
        <v>-0.91969478130340576</v>
      </c>
      <c r="D9730" s="221">
        <v>-6.5846767425537109</v>
      </c>
      <c r="E9730" s="221">
        <v>-0.32758578658103943</v>
      </c>
      <c r="F9730" s="221">
        <v>3.0229744911193848</v>
      </c>
      <c r="G9730" s="221">
        <v>15.969738960266113</v>
      </c>
      <c r="H9730" s="221">
        <v>8.4822797775268555</v>
      </c>
      <c r="I9730" s="221">
        <v>3.8738353252410889</v>
      </c>
      <c r="J9730" s="221">
        <v>3.4545516967773438</v>
      </c>
      <c r="K9730" s="180">
        <v>1741</v>
      </c>
      <c r="L9730" s="181">
        <v>442</v>
      </c>
      <c r="M9730" s="181">
        <v>358</v>
      </c>
      <c r="N9730" s="181">
        <v>391</v>
      </c>
      <c r="O9730" s="181">
        <v>1931</v>
      </c>
      <c r="P9730" s="181">
        <v>1904</v>
      </c>
      <c r="Q9730" s="181">
        <v>454</v>
      </c>
      <c r="R9730" s="181">
        <v>1084</v>
      </c>
      <c r="S9730" s="226">
        <f t="shared" si="455"/>
        <v>8305</v>
      </c>
      <c r="T9730" s="181">
        <f t="shared" si="453"/>
        <v>49044.37348562479</v>
      </c>
      <c r="U9730" s="226">
        <f t="shared" si="454"/>
        <v>3217.6202637528568</v>
      </c>
    </row>
    <row r="9731" spans="1:21" x14ac:dyDescent="0.25">
      <c r="A9731" s="156" t="s">
        <v>21733</v>
      </c>
      <c r="B9731" s="156" t="s">
        <v>339</v>
      </c>
      <c r="C9731" s="223">
        <v>-0.9294668436050415</v>
      </c>
      <c r="D9731" s="221">
        <v>3.8042556494474411E-2</v>
      </c>
      <c r="E9731" s="221">
        <v>4.8977208137512207</v>
      </c>
      <c r="F9731" s="221">
        <v>0.24505724012851715</v>
      </c>
      <c r="G9731" s="221">
        <v>24.779951095581055</v>
      </c>
      <c r="H9731" s="221">
        <v>10.261281967163086</v>
      </c>
      <c r="I9731" s="221">
        <v>-0.82405906915664673</v>
      </c>
      <c r="J9731" s="221">
        <v>0.91412097215652466</v>
      </c>
      <c r="K9731" s="180">
        <v>1353</v>
      </c>
      <c r="L9731" s="181">
        <v>392</v>
      </c>
      <c r="M9731" s="181">
        <v>360</v>
      </c>
      <c r="N9731" s="181">
        <v>388</v>
      </c>
      <c r="O9731" s="181">
        <v>1647</v>
      </c>
      <c r="P9731" s="181">
        <v>1480</v>
      </c>
      <c r="Q9731" s="181">
        <v>381</v>
      </c>
      <c r="R9731" s="181">
        <v>1029</v>
      </c>
      <c r="S9731" s="226">
        <f t="shared" si="455"/>
        <v>7030</v>
      </c>
      <c r="T9731" s="181">
        <f t="shared" si="453"/>
        <v>57241.546485692263</v>
      </c>
      <c r="U9731" s="226">
        <f t="shared" si="454"/>
        <v>3755.4065188517357</v>
      </c>
    </row>
    <row r="9732" spans="1:21" x14ac:dyDescent="0.25">
      <c r="A9732" s="156" t="s">
        <v>21734</v>
      </c>
      <c r="B9732" s="156" t="s">
        <v>339</v>
      </c>
      <c r="C9732" s="223">
        <v>-1.9183250665664673</v>
      </c>
      <c r="D9732" s="221">
        <v>6.1677441596984863</v>
      </c>
      <c r="E9732" s="221">
        <v>-2.3228745460510254</v>
      </c>
      <c r="F9732" s="221">
        <v>4.3957948684692383</v>
      </c>
      <c r="G9732" s="221">
        <v>18.606082916259766</v>
      </c>
      <c r="H9732" s="221">
        <v>12.41787052154541</v>
      </c>
      <c r="I9732" s="221">
        <v>9.8305273056030273</v>
      </c>
      <c r="J9732" s="221">
        <v>1.4055156707763672</v>
      </c>
      <c r="K9732" s="180">
        <v>1759</v>
      </c>
      <c r="L9732" s="181">
        <v>517</v>
      </c>
      <c r="M9732" s="181">
        <v>426</v>
      </c>
      <c r="N9732" s="181">
        <v>526</v>
      </c>
      <c r="O9732" s="181">
        <v>2097</v>
      </c>
      <c r="P9732" s="181">
        <v>2009</v>
      </c>
      <c r="Q9732" s="181">
        <v>623</v>
      </c>
      <c r="R9732" s="181">
        <v>1470</v>
      </c>
      <c r="S9732" s="226">
        <f t="shared" si="455"/>
        <v>9427</v>
      </c>
      <c r="T9732" s="181">
        <f t="shared" si="453"/>
        <v>73292.017783284187</v>
      </c>
      <c r="U9732" s="226">
        <f t="shared" si="454"/>
        <v>4808.4186794628331</v>
      </c>
    </row>
    <row r="9733" spans="1:21" x14ac:dyDescent="0.25">
      <c r="A9733" s="156" t="s">
        <v>21735</v>
      </c>
      <c r="B9733" s="156" t="s">
        <v>339</v>
      </c>
      <c r="C9733" s="223">
        <v>-1.6080543994903564</v>
      </c>
      <c r="D9733" s="221">
        <v>-3.9681429862976074</v>
      </c>
      <c r="E9733" s="221">
        <v>20.63487434387207</v>
      </c>
      <c r="F9733" s="221">
        <v>5.2374906539916992</v>
      </c>
      <c r="G9733" s="221">
        <v>17.261894226074219</v>
      </c>
      <c r="H9733" s="221">
        <v>24.262292861938477</v>
      </c>
      <c r="I9733" s="221">
        <v>10.810938835144043</v>
      </c>
      <c r="J9733" s="221">
        <v>-1.1024127006530762</v>
      </c>
      <c r="K9733" s="180">
        <v>1138</v>
      </c>
      <c r="L9733" s="181">
        <v>338</v>
      </c>
      <c r="M9733" s="181">
        <v>322</v>
      </c>
      <c r="N9733" s="181">
        <v>421</v>
      </c>
      <c r="O9733" s="181">
        <v>1408</v>
      </c>
      <c r="P9733" s="181">
        <v>1363</v>
      </c>
      <c r="Q9733" s="181">
        <v>443</v>
      </c>
      <c r="R9733" s="181">
        <v>1120</v>
      </c>
      <c r="S9733" s="226">
        <f t="shared" si="455"/>
        <v>6553</v>
      </c>
      <c r="T9733" s="181">
        <f t="shared" ref="T9733:T9796" si="456">SUMPRODUCT(C9733:J9733,K9733:R9733)</f>
        <v>66607.010788440704</v>
      </c>
      <c r="U9733" s="226">
        <f t="shared" ref="U9733:U9796" si="457">(T9733/$T$10045)*$S$10045</f>
        <v>4369.8400527781096</v>
      </c>
    </row>
    <row r="9734" spans="1:21" x14ac:dyDescent="0.25">
      <c r="A9734" s="156" t="s">
        <v>21501</v>
      </c>
      <c r="B9734" s="156" t="s">
        <v>339</v>
      </c>
      <c r="C9734" s="223">
        <v>-0.60867571830749512</v>
      </c>
      <c r="D9734" s="221">
        <v>37.337413787841797</v>
      </c>
      <c r="E9734" s="221">
        <v>-1.6566725447773933E-2</v>
      </c>
      <c r="F9734" s="221">
        <v>107.87132263183594</v>
      </c>
      <c r="G9734" s="221">
        <v>42.815444946289063</v>
      </c>
      <c r="H9734" s="221">
        <v>1.948357105255127</v>
      </c>
      <c r="I9734" s="221">
        <v>-0.50326794385910034</v>
      </c>
      <c r="J9734" s="221">
        <v>-0.92906564474105835</v>
      </c>
      <c r="K9734" s="180">
        <v>135.4952392578125</v>
      </c>
      <c r="L9734" s="181">
        <v>40.702125549316406</v>
      </c>
      <c r="M9734" s="181">
        <v>41.926250457763672</v>
      </c>
      <c r="N9734" s="181">
        <v>48.582424163818359</v>
      </c>
      <c r="O9734" s="181">
        <v>143.52854919433594</v>
      </c>
      <c r="P9734" s="181">
        <v>115.37369537353516</v>
      </c>
      <c r="Q9734" s="181">
        <v>33.051349639892578</v>
      </c>
      <c r="R9734" s="181">
        <v>76.81378173828125</v>
      </c>
      <c r="S9734" s="226">
        <f t="shared" ref="S9734:S9797" si="458">SUM(K9734:R9734)</f>
        <v>635.47341537475586</v>
      </c>
      <c r="T9734" s="181">
        <f t="shared" si="456"/>
        <v>12959.22433708927</v>
      </c>
      <c r="U9734" s="226">
        <f t="shared" si="457"/>
        <v>850.20686097171813</v>
      </c>
    </row>
    <row r="9735" spans="1:21" x14ac:dyDescent="0.25">
      <c r="A9735" s="156" t="s">
        <v>21736</v>
      </c>
      <c r="B9735" s="156" t="s">
        <v>339</v>
      </c>
      <c r="C9735" s="223">
        <v>0.2204878032207489</v>
      </c>
      <c r="D9735" s="221">
        <v>6.980435848236084</v>
      </c>
      <c r="E9735" s="221">
        <v>6.0452542304992676</v>
      </c>
      <c r="F9735" s="221">
        <v>12.315402984619141</v>
      </c>
      <c r="G9735" s="221">
        <v>19.40257453918457</v>
      </c>
      <c r="H9735" s="221">
        <v>8.1316976547241211</v>
      </c>
      <c r="I9735" s="221">
        <v>2.206723690032959</v>
      </c>
      <c r="J9735" s="221">
        <v>0.90400010347366333</v>
      </c>
      <c r="K9735" s="180">
        <v>1853</v>
      </c>
      <c r="L9735" s="181">
        <v>465</v>
      </c>
      <c r="M9735" s="181">
        <v>446</v>
      </c>
      <c r="N9735" s="181">
        <v>587</v>
      </c>
      <c r="O9735" s="181">
        <v>2425</v>
      </c>
      <c r="P9735" s="181">
        <v>1982</v>
      </c>
      <c r="Q9735" s="181">
        <v>524</v>
      </c>
      <c r="R9735" s="181">
        <v>1145</v>
      </c>
      <c r="S9735" s="226">
        <f t="shared" si="458"/>
        <v>9427</v>
      </c>
      <c r="T9735" s="181">
        <f t="shared" si="456"/>
        <v>78939.462848812342</v>
      </c>
      <c r="U9735" s="226">
        <f t="shared" si="457"/>
        <v>5178.9266988302452</v>
      </c>
    </row>
    <row r="9736" spans="1:21" x14ac:dyDescent="0.25">
      <c r="A9736" s="156" t="s">
        <v>21737</v>
      </c>
      <c r="B9736" s="156" t="s">
        <v>339</v>
      </c>
      <c r="C9736" s="223">
        <v>-6.4979985356330872E-2</v>
      </c>
      <c r="D9736" s="221">
        <v>1.2559305429458618</v>
      </c>
      <c r="E9736" s="221">
        <v>0.43274387717247009</v>
      </c>
      <c r="F9736" s="221">
        <v>20.700166702270508</v>
      </c>
      <c r="G9736" s="221">
        <v>18.679292678833008</v>
      </c>
      <c r="H9736" s="221">
        <v>9.7623291015625</v>
      </c>
      <c r="I9736" s="221">
        <v>3.220707893371582</v>
      </c>
      <c r="J9736" s="221">
        <v>-0.83975756168365479</v>
      </c>
      <c r="K9736" s="180">
        <v>1966</v>
      </c>
      <c r="L9736" s="181">
        <v>544</v>
      </c>
      <c r="M9736" s="181">
        <v>592</v>
      </c>
      <c r="N9736" s="181">
        <v>634</v>
      </c>
      <c r="O9736" s="181">
        <v>2700</v>
      </c>
      <c r="P9736" s="181">
        <v>2087</v>
      </c>
      <c r="Q9736" s="181">
        <v>587</v>
      </c>
      <c r="R9736" s="181">
        <v>1523</v>
      </c>
      <c r="S9736" s="226">
        <f t="shared" si="458"/>
        <v>10633</v>
      </c>
      <c r="T9736" s="181">
        <f t="shared" si="456"/>
        <v>85355.241463452578</v>
      </c>
      <c r="U9736" s="226">
        <f t="shared" si="457"/>
        <v>5599.8422455293867</v>
      </c>
    </row>
    <row r="9737" spans="1:21" x14ac:dyDescent="0.25">
      <c r="A9737" s="156" t="s">
        <v>21738</v>
      </c>
      <c r="B9737" s="156" t="s">
        <v>339</v>
      </c>
      <c r="C9737" s="223">
        <v>-0.7906917929649353</v>
      </c>
      <c r="D9737" s="221">
        <v>-7.6162762939929962E-2</v>
      </c>
      <c r="E9737" s="221">
        <v>-0.45156311988830566</v>
      </c>
      <c r="F9737" s="221">
        <v>1.9685698747634888</v>
      </c>
      <c r="G9737" s="221">
        <v>16.125974655151367</v>
      </c>
      <c r="H9737" s="221">
        <v>12.121362686157227</v>
      </c>
      <c r="I9737" s="221">
        <v>2.9915659427642822</v>
      </c>
      <c r="J9737" s="221">
        <v>-1.1107538938522339</v>
      </c>
      <c r="K9737" s="180">
        <v>1956</v>
      </c>
      <c r="L9737" s="181">
        <v>568</v>
      </c>
      <c r="M9737" s="181">
        <v>685</v>
      </c>
      <c r="N9737" s="181">
        <v>689</v>
      </c>
      <c r="O9737" s="181">
        <v>2526</v>
      </c>
      <c r="P9737" s="181">
        <v>1991</v>
      </c>
      <c r="Q9737" s="181">
        <v>564</v>
      </c>
      <c r="R9737" s="181">
        <v>1606</v>
      </c>
      <c r="S9737" s="226">
        <f t="shared" si="458"/>
        <v>10585</v>
      </c>
      <c r="T9737" s="181">
        <f t="shared" si="456"/>
        <v>64228.38783544302</v>
      </c>
      <c r="U9737" s="226">
        <f t="shared" si="457"/>
        <v>4213.7873831352545</v>
      </c>
    </row>
    <row r="9738" spans="1:21" x14ac:dyDescent="0.25">
      <c r="A9738" s="156" t="s">
        <v>21506</v>
      </c>
      <c r="B9738" s="156" t="s">
        <v>339</v>
      </c>
      <c r="C9738" s="223">
        <v>-1.2412747368216515E-2</v>
      </c>
      <c r="D9738" s="221">
        <v>0.9550967812538147</v>
      </c>
      <c r="E9738" s="221">
        <v>0.57969629764556885</v>
      </c>
      <c r="F9738" s="221">
        <v>3.9302563667297363</v>
      </c>
      <c r="G9738" s="221">
        <v>29.768453598022461</v>
      </c>
      <c r="H9738" s="221">
        <v>17.642662048339844</v>
      </c>
      <c r="I9738" s="221">
        <v>9.2995017766952515E-2</v>
      </c>
      <c r="J9738" s="221">
        <v>-0.33280265331268311</v>
      </c>
      <c r="K9738" s="180">
        <v>317.739990234375</v>
      </c>
      <c r="L9738" s="181">
        <v>113.89424133300781</v>
      </c>
      <c r="M9738" s="181">
        <v>125.36680603027344</v>
      </c>
      <c r="N9738" s="181">
        <v>151.63729858398437</v>
      </c>
      <c r="O9738" s="181">
        <v>414.508544921875</v>
      </c>
      <c r="P9738" s="181">
        <v>335.69705200195312</v>
      </c>
      <c r="Q9738" s="181">
        <v>87.790016174316406</v>
      </c>
      <c r="R9738" s="181">
        <v>188.54901123046875</v>
      </c>
      <c r="S9738" s="226">
        <f t="shared" si="458"/>
        <v>1735.1829605102539</v>
      </c>
      <c r="T9738" s="181">
        <f t="shared" si="456"/>
        <v>18980.766576051723</v>
      </c>
      <c r="U9738" s="226">
        <f t="shared" si="457"/>
        <v>1245.2580146541743</v>
      </c>
    </row>
    <row r="9739" spans="1:21" x14ac:dyDescent="0.25">
      <c r="A9739" s="156" t="s">
        <v>21507</v>
      </c>
      <c r="B9739" s="156" t="s">
        <v>339</v>
      </c>
      <c r="C9739" s="223">
        <v>0.76273870468139648</v>
      </c>
      <c r="D9739" s="221">
        <v>1.730247974395752</v>
      </c>
      <c r="E9739" s="221">
        <v>1.3548476696014404</v>
      </c>
      <c r="F9739" s="221">
        <v>4.7054080963134766</v>
      </c>
      <c r="G9739" s="221">
        <v>8.8742485046386719</v>
      </c>
      <c r="H9739" s="221">
        <v>3.3197717666625977</v>
      </c>
      <c r="I9739" s="221">
        <v>0.86814641952514648</v>
      </c>
      <c r="J9739" s="221">
        <v>0.44234880805015564</v>
      </c>
      <c r="K9739" s="180">
        <v>48.200000762939453</v>
      </c>
      <c r="L9739" s="181">
        <v>12.120116233825684</v>
      </c>
      <c r="M9739" s="181">
        <v>21.355443954467773</v>
      </c>
      <c r="N9739" s="181">
        <v>35.699253082275391</v>
      </c>
      <c r="O9739" s="181">
        <v>66.069656372070313</v>
      </c>
      <c r="P9739" s="181">
        <v>36.260181427001953</v>
      </c>
      <c r="Q9739" s="181">
        <v>8.4940977096557617</v>
      </c>
      <c r="R9739" s="181">
        <v>22.297006607055664</v>
      </c>
      <c r="S9739" s="226">
        <f t="shared" si="458"/>
        <v>250.49575614929199</v>
      </c>
      <c r="T9739" s="181">
        <f t="shared" si="456"/>
        <v>978.57899129799443</v>
      </c>
      <c r="U9739" s="226">
        <f t="shared" si="457"/>
        <v>64.200954529598789</v>
      </c>
    </row>
    <row r="9740" spans="1:21" x14ac:dyDescent="0.25">
      <c r="A9740" s="156" t="s">
        <v>21509</v>
      </c>
      <c r="B9740" s="156" t="s">
        <v>339</v>
      </c>
      <c r="C9740" s="223">
        <v>0.29733118414878845</v>
      </c>
      <c r="D9740" s="221">
        <v>7.5877046585083008</v>
      </c>
      <c r="E9740" s="221">
        <v>0.88944023847579956</v>
      </c>
      <c r="F9740" s="221">
        <v>14.807963371276855</v>
      </c>
      <c r="G9740" s="221">
        <v>36.728420257568359</v>
      </c>
      <c r="H9740" s="221">
        <v>38.515338897705078</v>
      </c>
      <c r="I9740" s="221">
        <v>0.40273895859718323</v>
      </c>
      <c r="J9740" s="221">
        <v>-2.3058686405420303E-2</v>
      </c>
      <c r="K9740" s="180">
        <v>803.84393310546875</v>
      </c>
      <c r="L9740" s="181">
        <v>224.696533203125</v>
      </c>
      <c r="M9740" s="181">
        <v>238.05876159667969</v>
      </c>
      <c r="N9740" s="181">
        <v>362.53854370117187</v>
      </c>
      <c r="O9740" s="181">
        <v>884.72064208984375</v>
      </c>
      <c r="P9740" s="181">
        <v>532.0279541015625</v>
      </c>
      <c r="Q9740" s="181">
        <v>131.160888671875</v>
      </c>
      <c r="R9740" s="181">
        <v>310.49615478515625</v>
      </c>
      <c r="S9740" s="226">
        <f t="shared" si="458"/>
        <v>3487.5434112548828</v>
      </c>
      <c r="T9740" s="181">
        <f t="shared" si="456"/>
        <v>60555.427792470873</v>
      </c>
      <c r="U9740" s="226">
        <f t="shared" si="457"/>
        <v>3972.8180359442722</v>
      </c>
    </row>
    <row r="9741" spans="1:21" x14ac:dyDescent="0.25">
      <c r="A9741" s="156" t="s">
        <v>21517</v>
      </c>
      <c r="B9741" s="156" t="s">
        <v>339</v>
      </c>
      <c r="C9741" s="223">
        <v>-0.80785763263702393</v>
      </c>
      <c r="D9741" s="221">
        <v>0.15965175628662109</v>
      </c>
      <c r="E9741" s="221">
        <v>-0.2157486230134964</v>
      </c>
      <c r="F9741" s="221">
        <v>3.1348116397857666</v>
      </c>
      <c r="G9741" s="221">
        <v>7.303652286529541</v>
      </c>
      <c r="H9741" s="221">
        <v>1.7491751909255981</v>
      </c>
      <c r="I9741" s="221">
        <v>-0.70244985818862915</v>
      </c>
      <c r="J9741" s="221">
        <v>-1.1282476186752319</v>
      </c>
      <c r="K9741" s="180">
        <v>70.101470947265625</v>
      </c>
      <c r="L9741" s="181">
        <v>21.904533386230469</v>
      </c>
      <c r="M9741" s="181">
        <v>23.158210754394531</v>
      </c>
      <c r="N9741" s="181">
        <v>26.083457946777344</v>
      </c>
      <c r="O9741" s="181">
        <v>86.747520446777344</v>
      </c>
      <c r="P9741" s="181">
        <v>63.69378662109375</v>
      </c>
      <c r="Q9741" s="181">
        <v>16.576403617858887</v>
      </c>
      <c r="R9741" s="181">
        <v>35.59051513671875</v>
      </c>
      <c r="S9741" s="226">
        <f t="shared" si="458"/>
        <v>343.8558988571167</v>
      </c>
      <c r="T9741" s="181">
        <f t="shared" si="456"/>
        <v>716.82177547215201</v>
      </c>
      <c r="U9741" s="226">
        <f t="shared" si="457"/>
        <v>47.028030053937478</v>
      </c>
    </row>
    <row r="9742" spans="1:21" x14ac:dyDescent="0.25">
      <c r="A9742" s="156" t="s">
        <v>21739</v>
      </c>
      <c r="B9742" s="156" t="s">
        <v>339</v>
      </c>
      <c r="C9742" s="223">
        <v>-0.10761195421218872</v>
      </c>
      <c r="D9742" s="221">
        <v>31.872657775878906</v>
      </c>
      <c r="E9742" s="221">
        <v>6.0001144409179687</v>
      </c>
      <c r="F9742" s="221">
        <v>2.4185130596160889</v>
      </c>
      <c r="G9742" s="221">
        <v>22.512174606323242</v>
      </c>
      <c r="H9742" s="221">
        <v>15.410490989685059</v>
      </c>
      <c r="I9742" s="221">
        <v>0.93904787302017212</v>
      </c>
      <c r="J9742" s="221">
        <v>-0.42800185084342957</v>
      </c>
      <c r="K9742" s="180">
        <v>532</v>
      </c>
      <c r="L9742" s="181">
        <v>120</v>
      </c>
      <c r="M9742" s="181">
        <v>157</v>
      </c>
      <c r="N9742" s="181">
        <v>438</v>
      </c>
      <c r="O9742" s="181">
        <v>1267</v>
      </c>
      <c r="P9742" s="181">
        <v>669</v>
      </c>
      <c r="Q9742" s="181">
        <v>230</v>
      </c>
      <c r="R9742" s="181">
        <v>660</v>
      </c>
      <c r="S9742" s="226">
        <f t="shared" si="458"/>
        <v>4073</v>
      </c>
      <c r="T9742" s="181">
        <f t="shared" si="456"/>
        <v>44534.83954834938</v>
      </c>
      <c r="U9742" s="226">
        <f t="shared" si="457"/>
        <v>2921.7663921377666</v>
      </c>
    </row>
    <row r="9743" spans="1:21" x14ac:dyDescent="0.25">
      <c r="A9743" s="156" t="s">
        <v>21740</v>
      </c>
      <c r="B9743" s="156" t="s">
        <v>339</v>
      </c>
      <c r="C9743" s="223">
        <v>-0.50276386737823486</v>
      </c>
      <c r="D9743" s="221">
        <v>-0.12886007130146027</v>
      </c>
      <c r="E9743" s="221">
        <v>-0.50426042079925537</v>
      </c>
      <c r="F9743" s="221">
        <v>2.8462998867034912</v>
      </c>
      <c r="G9743" s="221">
        <v>23.169866561889648</v>
      </c>
      <c r="H9743" s="221">
        <v>9.3370847702026367</v>
      </c>
      <c r="I9743" s="221">
        <v>-0.99096173048019409</v>
      </c>
      <c r="J9743" s="221">
        <v>5.8428497314453125</v>
      </c>
      <c r="K9743" s="180">
        <v>1042</v>
      </c>
      <c r="L9743" s="181">
        <v>184</v>
      </c>
      <c r="M9743" s="181">
        <v>252</v>
      </c>
      <c r="N9743" s="181">
        <v>652</v>
      </c>
      <c r="O9743" s="181">
        <v>2234</v>
      </c>
      <c r="P9743" s="181">
        <v>1081</v>
      </c>
      <c r="Q9743" s="181">
        <v>320</v>
      </c>
      <c r="R9743" s="181">
        <v>701</v>
      </c>
      <c r="S9743" s="226">
        <f t="shared" si="458"/>
        <v>6466</v>
      </c>
      <c r="T9743" s="181">
        <f t="shared" si="456"/>
        <v>66814.724141001701</v>
      </c>
      <c r="U9743" s="226">
        <f t="shared" si="457"/>
        <v>4383.4673589246186</v>
      </c>
    </row>
    <row r="9744" spans="1:21" x14ac:dyDescent="0.25">
      <c r="A9744" s="156" t="s">
        <v>21741</v>
      </c>
      <c r="B9744" s="156" t="s">
        <v>339</v>
      </c>
      <c r="C9744" s="223">
        <v>-1.5844324827194214</v>
      </c>
      <c r="D9744" s="221">
        <v>-0.61692309379577637</v>
      </c>
      <c r="E9744" s="221">
        <v>-0.99232345819473267</v>
      </c>
      <c r="F9744" s="221">
        <v>16.007991790771484</v>
      </c>
      <c r="G9744" s="221">
        <v>7.5194745063781738</v>
      </c>
      <c r="H9744" s="221">
        <v>3.9951801300048828</v>
      </c>
      <c r="I9744" s="221">
        <v>-1.4790246486663818</v>
      </c>
      <c r="J9744" s="221">
        <v>-1.9048223495483398</v>
      </c>
      <c r="K9744" s="180">
        <v>764</v>
      </c>
      <c r="L9744" s="181">
        <v>181</v>
      </c>
      <c r="M9744" s="181">
        <v>139</v>
      </c>
      <c r="N9744" s="181">
        <v>296</v>
      </c>
      <c r="O9744" s="181">
        <v>1205</v>
      </c>
      <c r="P9744" s="181">
        <v>897</v>
      </c>
      <c r="Q9744" s="181">
        <v>248</v>
      </c>
      <c r="R9744" s="181">
        <v>799</v>
      </c>
      <c r="S9744" s="226">
        <f t="shared" si="458"/>
        <v>4529</v>
      </c>
      <c r="T9744" s="181">
        <f t="shared" si="456"/>
        <v>14034.155299246311</v>
      </c>
      <c r="U9744" s="226">
        <f t="shared" si="457"/>
        <v>920.72911256059047</v>
      </c>
    </row>
    <row r="9745" spans="1:21" x14ac:dyDescent="0.25">
      <c r="A9745" s="156" t="s">
        <v>21742</v>
      </c>
      <c r="B9745" s="156" t="s">
        <v>339</v>
      </c>
      <c r="C9745" s="223">
        <v>0.88134479522705078</v>
      </c>
      <c r="D9745" s="221">
        <v>0.88535189628601074</v>
      </c>
      <c r="E9745" s="221">
        <v>5.4374775886535645</v>
      </c>
      <c r="F9745" s="221">
        <v>16.892963409423828</v>
      </c>
      <c r="G9745" s="221">
        <v>17.183866500854492</v>
      </c>
      <c r="H9745" s="221">
        <v>13.129202842712402</v>
      </c>
      <c r="I9745" s="221">
        <v>-0.49105155467987061</v>
      </c>
      <c r="J9745" s="221">
        <v>5.8118481636047363</v>
      </c>
      <c r="K9745" s="180">
        <v>1359</v>
      </c>
      <c r="L9745" s="181">
        <v>317</v>
      </c>
      <c r="M9745" s="181">
        <v>279</v>
      </c>
      <c r="N9745" s="181">
        <v>429</v>
      </c>
      <c r="O9745" s="181">
        <v>1847</v>
      </c>
      <c r="P9745" s="181">
        <v>1230</v>
      </c>
      <c r="Q9745" s="181">
        <v>322</v>
      </c>
      <c r="R9745" s="181">
        <v>780</v>
      </c>
      <c r="S9745" s="226">
        <f t="shared" si="458"/>
        <v>6563</v>
      </c>
      <c r="T9745" s="181">
        <f t="shared" si="456"/>
        <v>62505.185568332672</v>
      </c>
      <c r="U9745" s="226">
        <f t="shared" si="457"/>
        <v>4100.7344447625319</v>
      </c>
    </row>
    <row r="9746" spans="1:21" x14ac:dyDescent="0.25">
      <c r="A9746" s="156" t="s">
        <v>21743</v>
      </c>
      <c r="B9746" s="156" t="s">
        <v>342</v>
      </c>
      <c r="C9746" s="223">
        <v>3.3728382587432861</v>
      </c>
      <c r="D9746" s="221">
        <v>13.38179874420166</v>
      </c>
      <c r="E9746" s="221">
        <v>7.3762350082397461</v>
      </c>
      <c r="F9746" s="221">
        <v>33.507545471191406</v>
      </c>
      <c r="G9746" s="221">
        <v>70.153274536132813</v>
      </c>
      <c r="H9746" s="221">
        <v>96.553871154785156</v>
      </c>
      <c r="I9746" s="221">
        <v>59.380897521972656</v>
      </c>
      <c r="J9746" s="221">
        <v>3.0524482727050781</v>
      </c>
      <c r="K9746" s="180">
        <v>476</v>
      </c>
      <c r="L9746" s="181">
        <v>377</v>
      </c>
      <c r="M9746" s="181">
        <v>908</v>
      </c>
      <c r="N9746" s="181">
        <v>750</v>
      </c>
      <c r="O9746" s="181">
        <v>1276</v>
      </c>
      <c r="P9746" s="181">
        <v>653</v>
      </c>
      <c r="Q9746" s="181">
        <v>128</v>
      </c>
      <c r="R9746" s="181">
        <v>291</v>
      </c>
      <c r="S9746" s="226">
        <f t="shared" si="458"/>
        <v>4859</v>
      </c>
      <c r="T9746" s="181">
        <f t="shared" si="456"/>
        <v>199532.96313095093</v>
      </c>
      <c r="U9746" s="226">
        <f t="shared" si="457"/>
        <v>13090.620999470608</v>
      </c>
    </row>
    <row r="9747" spans="1:21" x14ac:dyDescent="0.25">
      <c r="A9747" s="156" t="s">
        <v>21744</v>
      </c>
      <c r="B9747" s="156" t="s">
        <v>342</v>
      </c>
      <c r="C9747" s="223">
        <v>1.81844162940979</v>
      </c>
      <c r="D9747" s="221">
        <v>2.7859511375427246</v>
      </c>
      <c r="E9747" s="221">
        <v>5.6945509910583496</v>
      </c>
      <c r="F9747" s="221">
        <v>6.8125209808349609</v>
      </c>
      <c r="G9747" s="221">
        <v>34.332637786865234</v>
      </c>
      <c r="H9747" s="221">
        <v>45.203029632568359</v>
      </c>
      <c r="I9747" s="221">
        <v>1.9238495826721191</v>
      </c>
      <c r="J9747" s="221">
        <v>1.4980517625808716</v>
      </c>
      <c r="K9747" s="180">
        <v>418</v>
      </c>
      <c r="L9747" s="181">
        <v>228</v>
      </c>
      <c r="M9747" s="181">
        <v>633</v>
      </c>
      <c r="N9747" s="181">
        <v>804</v>
      </c>
      <c r="O9747" s="181">
        <v>1267</v>
      </c>
      <c r="P9747" s="181">
        <v>557</v>
      </c>
      <c r="Q9747" s="181">
        <v>101</v>
      </c>
      <c r="R9747" s="181">
        <v>266</v>
      </c>
      <c r="S9747" s="226">
        <f t="shared" si="458"/>
        <v>4274</v>
      </c>
      <c r="T9747" s="181">
        <f t="shared" si="456"/>
        <v>79747.553264379501</v>
      </c>
      <c r="U9747" s="226">
        <f t="shared" si="457"/>
        <v>5231.9425273805982</v>
      </c>
    </row>
    <row r="9748" spans="1:21" x14ac:dyDescent="0.25">
      <c r="A9748" s="156" t="s">
        <v>21745</v>
      </c>
      <c r="B9748" s="156" t="s">
        <v>342</v>
      </c>
      <c r="C9748" s="223">
        <v>1.4567689895629883</v>
      </c>
      <c r="D9748" s="221">
        <v>5.0260610580444336</v>
      </c>
      <c r="E9748" s="221">
        <v>2.8584816455841064</v>
      </c>
      <c r="F9748" s="221">
        <v>7.3983430862426758</v>
      </c>
      <c r="G9748" s="221">
        <v>25.661867141723633</v>
      </c>
      <c r="H9748" s="221">
        <v>45.784236907958984</v>
      </c>
      <c r="I9748" s="221">
        <v>23.980615615844727</v>
      </c>
      <c r="J9748" s="221">
        <v>1.1363790035247803</v>
      </c>
      <c r="K9748" s="180">
        <v>739</v>
      </c>
      <c r="L9748" s="181">
        <v>210</v>
      </c>
      <c r="M9748" s="181">
        <v>764</v>
      </c>
      <c r="N9748" s="181">
        <v>1498</v>
      </c>
      <c r="O9748" s="181">
        <v>2993</v>
      </c>
      <c r="P9748" s="181">
        <v>1185</v>
      </c>
      <c r="Q9748" s="181">
        <v>227</v>
      </c>
      <c r="R9748" s="181">
        <v>277</v>
      </c>
      <c r="S9748" s="226">
        <f t="shared" si="458"/>
        <v>7893</v>
      </c>
      <c r="T9748" s="181">
        <f t="shared" si="456"/>
        <v>152217.28884577751</v>
      </c>
      <c r="U9748" s="226">
        <f t="shared" si="457"/>
        <v>9986.4143075913125</v>
      </c>
    </row>
    <row r="9749" spans="1:21" x14ac:dyDescent="0.25">
      <c r="A9749" s="156" t="s">
        <v>21746</v>
      </c>
      <c r="B9749" s="156" t="s">
        <v>342</v>
      </c>
      <c r="C9749" s="223">
        <v>1.8940330743789673</v>
      </c>
      <c r="D9749" s="221">
        <v>2.8615422248840332</v>
      </c>
      <c r="E9749" s="221">
        <v>3.6244556903839111</v>
      </c>
      <c r="F9749" s="221">
        <v>10.931900024414063</v>
      </c>
      <c r="G9749" s="221">
        <v>30.835668563842773</v>
      </c>
      <c r="H9749" s="221">
        <v>74.541473388671875</v>
      </c>
      <c r="I9749" s="221">
        <v>50.439308166503906</v>
      </c>
      <c r="J9749" s="221">
        <v>15.770164489746094</v>
      </c>
      <c r="K9749" s="180">
        <v>1027</v>
      </c>
      <c r="L9749" s="181">
        <v>420</v>
      </c>
      <c r="M9749" s="181">
        <v>1207</v>
      </c>
      <c r="N9749" s="181">
        <v>1807</v>
      </c>
      <c r="O9749" s="181">
        <v>2744</v>
      </c>
      <c r="P9749" s="181">
        <v>1064</v>
      </c>
      <c r="Q9749" s="181">
        <v>201</v>
      </c>
      <c r="R9749" s="181">
        <v>426</v>
      </c>
      <c r="S9749" s="226">
        <f t="shared" si="458"/>
        <v>8896</v>
      </c>
      <c r="T9749" s="181">
        <f t="shared" si="456"/>
        <v>208057.27430307865</v>
      </c>
      <c r="U9749" s="226">
        <f t="shared" si="457"/>
        <v>13649.869582185449</v>
      </c>
    </row>
    <row r="9750" spans="1:21" x14ac:dyDescent="0.25">
      <c r="A9750" s="156" t="s">
        <v>21747</v>
      </c>
      <c r="B9750" s="156" t="s">
        <v>342</v>
      </c>
      <c r="C9750" s="223">
        <v>2.869236946105957</v>
      </c>
      <c r="D9750" s="221">
        <v>4.6079363822937012</v>
      </c>
      <c r="E9750" s="221">
        <v>4.0312614440917969</v>
      </c>
      <c r="F9750" s="221">
        <v>12.071969985961914</v>
      </c>
      <c r="G9750" s="221">
        <v>43.902256011962891</v>
      </c>
      <c r="H9750" s="221">
        <v>57.894088745117188</v>
      </c>
      <c r="I9750" s="221">
        <v>31.647357940673828</v>
      </c>
      <c r="J9750" s="221">
        <v>11.105545997619629</v>
      </c>
      <c r="K9750" s="180">
        <v>1447</v>
      </c>
      <c r="L9750" s="181">
        <v>757</v>
      </c>
      <c r="M9750" s="181">
        <v>1498</v>
      </c>
      <c r="N9750" s="181">
        <v>1750</v>
      </c>
      <c r="O9750" s="181">
        <v>2891</v>
      </c>
      <c r="P9750" s="181">
        <v>1430</v>
      </c>
      <c r="Q9750" s="181">
        <v>244</v>
      </c>
      <c r="R9750" s="181">
        <v>661</v>
      </c>
      <c r="S9750" s="226">
        <f t="shared" si="458"/>
        <v>10678</v>
      </c>
      <c r="T9750" s="181">
        <f t="shared" si="456"/>
        <v>259577.4610991478</v>
      </c>
      <c r="U9750" s="226">
        <f t="shared" si="457"/>
        <v>17029.918816088975</v>
      </c>
    </row>
    <row r="9751" spans="1:21" x14ac:dyDescent="0.25">
      <c r="A9751" s="156" t="s">
        <v>21748</v>
      </c>
      <c r="B9751" s="156" t="s">
        <v>342</v>
      </c>
      <c r="C9751" s="223">
        <v>3.2629554271697998</v>
      </c>
      <c r="D9751" s="221">
        <v>4.6579618453979492</v>
      </c>
      <c r="E9751" s="221">
        <v>4.2944340705871582</v>
      </c>
      <c r="F9751" s="221">
        <v>17.017196655273438</v>
      </c>
      <c r="G9751" s="221">
        <v>59.430683135986328</v>
      </c>
      <c r="H9751" s="221">
        <v>70.862098693847656</v>
      </c>
      <c r="I9751" s="221">
        <v>14.783562660217285</v>
      </c>
      <c r="J9751" s="221">
        <v>2.5402648448944092</v>
      </c>
      <c r="K9751" s="180">
        <v>2050</v>
      </c>
      <c r="L9751" s="181">
        <v>724</v>
      </c>
      <c r="M9751" s="181">
        <v>1316</v>
      </c>
      <c r="N9751" s="181">
        <v>1456</v>
      </c>
      <c r="O9751" s="181">
        <v>2654</v>
      </c>
      <c r="P9751" s="181">
        <v>1951</v>
      </c>
      <c r="Q9751" s="181">
        <v>348</v>
      </c>
      <c r="R9751" s="181">
        <v>850</v>
      </c>
      <c r="S9751" s="226">
        <f t="shared" si="458"/>
        <v>11349</v>
      </c>
      <c r="T9751" s="181">
        <f t="shared" si="456"/>
        <v>343774.82908725739</v>
      </c>
      <c r="U9751" s="226">
        <f t="shared" si="457"/>
        <v>22553.797257978022</v>
      </c>
    </row>
    <row r="9752" spans="1:21" x14ac:dyDescent="0.25">
      <c r="A9752" s="156" t="s">
        <v>21749</v>
      </c>
      <c r="B9752" s="156" t="s">
        <v>342</v>
      </c>
      <c r="C9752" s="223">
        <v>3.6709208488464355</v>
      </c>
      <c r="D9752" s="221">
        <v>4.6384305953979492</v>
      </c>
      <c r="E9752" s="221">
        <v>15.818987846374512</v>
      </c>
      <c r="F9752" s="221">
        <v>20.667919158935547</v>
      </c>
      <c r="G9752" s="221">
        <v>68.013145446777344</v>
      </c>
      <c r="H9752" s="221">
        <v>67.542274475097656</v>
      </c>
      <c r="I9752" s="221">
        <v>-7.3742866516113281</v>
      </c>
      <c r="J9752" s="221">
        <v>3.3505308628082275</v>
      </c>
      <c r="K9752" s="180">
        <v>989</v>
      </c>
      <c r="L9752" s="181">
        <v>365</v>
      </c>
      <c r="M9752" s="181">
        <v>887</v>
      </c>
      <c r="N9752" s="181">
        <v>948</v>
      </c>
      <c r="O9752" s="181">
        <v>1812</v>
      </c>
      <c r="P9752" s="181">
        <v>879</v>
      </c>
      <c r="Q9752" s="181">
        <v>137</v>
      </c>
      <c r="R9752" s="181">
        <v>391</v>
      </c>
      <c r="S9752" s="226">
        <f t="shared" si="458"/>
        <v>6408</v>
      </c>
      <c r="T9752" s="181">
        <f t="shared" si="456"/>
        <v>221857.45657849312</v>
      </c>
      <c r="U9752" s="226">
        <f t="shared" si="457"/>
        <v>14555.248588522876</v>
      </c>
    </row>
    <row r="9753" spans="1:21" x14ac:dyDescent="0.25">
      <c r="A9753" s="156" t="s">
        <v>21596</v>
      </c>
      <c r="B9753" s="156" t="s">
        <v>342</v>
      </c>
      <c r="C9753" s="223">
        <v>4.3225851058959961</v>
      </c>
      <c r="D9753" s="221">
        <v>25.861347198486328</v>
      </c>
      <c r="E9753" s="221">
        <v>4.9146943092346191</v>
      </c>
      <c r="F9753" s="221">
        <v>8.265254020690918</v>
      </c>
      <c r="G9753" s="221">
        <v>19.249729156494141</v>
      </c>
      <c r="H9753" s="221">
        <v>59.117439270019531</v>
      </c>
      <c r="I9753" s="221">
        <v>4.4279928207397461</v>
      </c>
      <c r="J9753" s="221">
        <v>4.0021953582763672</v>
      </c>
      <c r="K9753" s="180">
        <v>61.222221374511719</v>
      </c>
      <c r="L9753" s="181">
        <v>24.55555534362793</v>
      </c>
      <c r="M9753" s="181">
        <v>91.222221374511719</v>
      </c>
      <c r="N9753" s="181">
        <v>103.55555725097656</v>
      </c>
      <c r="O9753" s="181">
        <v>177.66667175292969</v>
      </c>
      <c r="P9753" s="181">
        <v>97.222221374511719</v>
      </c>
      <c r="Q9753" s="181">
        <v>20.333333969116211</v>
      </c>
      <c r="R9753" s="181">
        <v>45.444442749023437</v>
      </c>
      <c r="S9753" s="226">
        <f t="shared" si="458"/>
        <v>621.22222518920898</v>
      </c>
      <c r="T9753" s="181">
        <f t="shared" si="456"/>
        <v>11643.3977967054</v>
      </c>
      <c r="U9753" s="226">
        <f t="shared" si="457"/>
        <v>763.88033992514147</v>
      </c>
    </row>
    <row r="9754" spans="1:21" x14ac:dyDescent="0.25">
      <c r="A9754" s="156" t="s">
        <v>21597</v>
      </c>
      <c r="B9754" s="156" t="s">
        <v>342</v>
      </c>
      <c r="C9754" s="223">
        <v>3.9253842830657959</v>
      </c>
      <c r="D9754" s="221">
        <v>4.8928937911987305</v>
      </c>
      <c r="E9754" s="221">
        <v>4.7395062446594238</v>
      </c>
      <c r="F9754" s="221">
        <v>46.019332885742187</v>
      </c>
      <c r="G9754" s="221">
        <v>252.71699523925781</v>
      </c>
      <c r="H9754" s="221">
        <v>209.24848937988281</v>
      </c>
      <c r="I9754" s="221">
        <v>51.208717346191406</v>
      </c>
      <c r="J9754" s="221">
        <v>3.604994535446167</v>
      </c>
      <c r="K9754" s="180">
        <v>132.54972839355469</v>
      </c>
      <c r="L9754" s="181">
        <v>113.51516723632812</v>
      </c>
      <c r="M9754" s="181">
        <v>223.56950378417969</v>
      </c>
      <c r="N9754" s="181">
        <v>172.69532775878906</v>
      </c>
      <c r="O9754" s="181">
        <v>335.0081787109375</v>
      </c>
      <c r="P9754" s="181">
        <v>245.71881103515625</v>
      </c>
      <c r="Q9754" s="181">
        <v>59.872329711914063</v>
      </c>
      <c r="R9754" s="181">
        <v>125.62806701660156</v>
      </c>
      <c r="S9754" s="226">
        <f t="shared" si="458"/>
        <v>1408.5571136474609</v>
      </c>
      <c r="T9754" s="181">
        <f t="shared" si="456"/>
        <v>149680.08314268343</v>
      </c>
      <c r="U9754" s="226">
        <f t="shared" si="457"/>
        <v>9819.9576092306397</v>
      </c>
    </row>
    <row r="9755" spans="1:21" x14ac:dyDescent="0.25">
      <c r="A9755" s="156" t="s">
        <v>21598</v>
      </c>
      <c r="B9755" s="156" t="s">
        <v>342</v>
      </c>
      <c r="C9755" s="223">
        <v>2.0382812023162842</v>
      </c>
      <c r="D9755" s="221">
        <v>3.0057907104492187</v>
      </c>
      <c r="E9755" s="221">
        <v>2.6303901672363281</v>
      </c>
      <c r="F9755" s="221">
        <v>5.9809503555297852</v>
      </c>
      <c r="G9755" s="221">
        <v>18.853656768798828</v>
      </c>
      <c r="H9755" s="221">
        <v>16.589521408081055</v>
      </c>
      <c r="I9755" s="221">
        <v>2.1436889171600342</v>
      </c>
      <c r="J9755" s="221">
        <v>1.7178914546966553</v>
      </c>
      <c r="K9755" s="180">
        <v>187.45750427246094</v>
      </c>
      <c r="L9755" s="181">
        <v>250.65341186523437</v>
      </c>
      <c r="M9755" s="181">
        <v>257.04400634765625</v>
      </c>
      <c r="N9755" s="181">
        <v>251.36346435546875</v>
      </c>
      <c r="O9755" s="181">
        <v>511.24774169921875</v>
      </c>
      <c r="P9755" s="181">
        <v>396.92706298828125</v>
      </c>
      <c r="Q9755" s="181">
        <v>98.69921875</v>
      </c>
      <c r="R9755" s="181">
        <v>190.29777526855469</v>
      </c>
      <c r="S9755" s="226">
        <f t="shared" si="458"/>
        <v>2143.690185546875</v>
      </c>
      <c r="T9755" s="181">
        <f t="shared" si="456"/>
        <v>20077.232030526335</v>
      </c>
      <c r="U9755" s="226">
        <f t="shared" si="457"/>
        <v>1317.1930647747877</v>
      </c>
    </row>
    <row r="9756" spans="1:21" x14ac:dyDescent="0.25">
      <c r="A9756" s="156" t="s">
        <v>21599</v>
      </c>
      <c r="B9756" s="156" t="s">
        <v>342</v>
      </c>
      <c r="C9756" s="223">
        <v>3.837604284286499</v>
      </c>
      <c r="D9756" s="221">
        <v>4.8051137924194336</v>
      </c>
      <c r="E9756" s="221">
        <v>4.4297137260437012</v>
      </c>
      <c r="F9756" s="221">
        <v>7.7802739143371582</v>
      </c>
      <c r="G9756" s="221">
        <v>32.193016052246094</v>
      </c>
      <c r="H9756" s="221">
        <v>54.090957641601563</v>
      </c>
      <c r="I9756" s="221">
        <v>58.349323272705078</v>
      </c>
      <c r="J9756" s="221">
        <v>3.517214298248291</v>
      </c>
      <c r="K9756" s="180">
        <v>426.843505859375</v>
      </c>
      <c r="L9756" s="181">
        <v>157.76083374023437</v>
      </c>
      <c r="M9756" s="181">
        <v>319.80328369140625</v>
      </c>
      <c r="N9756" s="181">
        <v>388.63836669921875</v>
      </c>
      <c r="O9756" s="181">
        <v>796.70867919921875</v>
      </c>
      <c r="P9756" s="181">
        <v>498.97213745117187</v>
      </c>
      <c r="Q9756" s="181">
        <v>93.536689758300781</v>
      </c>
      <c r="R9756" s="181">
        <v>235.81785583496094</v>
      </c>
      <c r="S9756" s="226">
        <f t="shared" si="458"/>
        <v>2918.0813522338867</v>
      </c>
      <c r="T9756" s="181">
        <f t="shared" si="456"/>
        <v>65762.025699382561</v>
      </c>
      <c r="U9756" s="226">
        <f t="shared" si="457"/>
        <v>4314.4037009217773</v>
      </c>
    </row>
    <row r="9757" spans="1:21" x14ac:dyDescent="0.25">
      <c r="A9757" s="156" t="s">
        <v>21637</v>
      </c>
      <c r="B9757" s="156" t="s">
        <v>342</v>
      </c>
      <c r="C9757" s="223">
        <v>4.776557445526123</v>
      </c>
      <c r="D9757" s="221">
        <v>5.7440667152404785</v>
      </c>
      <c r="E9757" s="221">
        <v>5.3686666488647461</v>
      </c>
      <c r="F9757" s="221">
        <v>15.728354454040527</v>
      </c>
      <c r="G9757" s="221">
        <v>35.454540252685547</v>
      </c>
      <c r="H9757" s="221">
        <v>30.201589584350586</v>
      </c>
      <c r="I9757" s="221">
        <v>4.881965160369873</v>
      </c>
      <c r="J9757" s="221">
        <v>4.4561676979064941</v>
      </c>
      <c r="K9757" s="180">
        <v>74.586700439453125</v>
      </c>
      <c r="L9757" s="181">
        <v>23.602672576904297</v>
      </c>
      <c r="M9757" s="181">
        <v>45.034011840820313</v>
      </c>
      <c r="N9757" s="181">
        <v>52.675975799560547</v>
      </c>
      <c r="O9757" s="181">
        <v>121.05886840820312</v>
      </c>
      <c r="P9757" s="181">
        <v>66.267959594726563</v>
      </c>
      <c r="Q9757" s="181">
        <v>12.04102897644043</v>
      </c>
      <c r="R9757" s="181">
        <v>28.791313171386719</v>
      </c>
      <c r="S9757" s="226">
        <f t="shared" si="458"/>
        <v>424.05853080749512</v>
      </c>
      <c r="T9757" s="181">
        <f t="shared" si="456"/>
        <v>8042.689046171442</v>
      </c>
      <c r="U9757" s="226">
        <f t="shared" si="457"/>
        <v>527.65113326627488</v>
      </c>
    </row>
    <row r="9758" spans="1:21" x14ac:dyDescent="0.25">
      <c r="A9758" s="156" t="s">
        <v>21639</v>
      </c>
      <c r="B9758" s="156" t="s">
        <v>342</v>
      </c>
      <c r="C9758" s="223">
        <v>2.8285212516784668</v>
      </c>
      <c r="D9758" s="221">
        <v>6.8536639213562012</v>
      </c>
      <c r="E9758" s="221">
        <v>9.1398830413818359</v>
      </c>
      <c r="F9758" s="221">
        <v>16.389205932617187</v>
      </c>
      <c r="G9758" s="221">
        <v>41.122234344482422</v>
      </c>
      <c r="H9758" s="221">
        <v>50.285484313964844</v>
      </c>
      <c r="I9758" s="221">
        <v>2.7467682361602783</v>
      </c>
      <c r="J9758" s="221">
        <v>13.248871803283691</v>
      </c>
      <c r="K9758" s="180">
        <v>1432.0999755859375</v>
      </c>
      <c r="L9758" s="181">
        <v>386.426025390625</v>
      </c>
      <c r="M9758" s="181">
        <v>521.5460205078125</v>
      </c>
      <c r="N9758" s="181">
        <v>613.63421630859375</v>
      </c>
      <c r="O9758" s="181">
        <v>1504.3935546875</v>
      </c>
      <c r="P9758" s="181">
        <v>1045.6739501953125</v>
      </c>
      <c r="Q9758" s="181">
        <v>158.35720825195312</v>
      </c>
      <c r="R9758" s="181">
        <v>464.74398803710937</v>
      </c>
      <c r="S9758" s="226">
        <f t="shared" si="458"/>
        <v>6126.8749389648437</v>
      </c>
      <c r="T9758" s="181">
        <f t="shared" si="456"/>
        <v>142561.55588118738</v>
      </c>
      <c r="U9758" s="226">
        <f t="shared" si="457"/>
        <v>9352.9373184855576</v>
      </c>
    </row>
    <row r="9759" spans="1:21" x14ac:dyDescent="0.25">
      <c r="A9759" s="156" t="s">
        <v>21640</v>
      </c>
      <c r="B9759" s="156" t="s">
        <v>342</v>
      </c>
      <c r="C9759" s="223">
        <v>4.2460603713989258</v>
      </c>
      <c r="D9759" s="221">
        <v>5.3549361228942871</v>
      </c>
      <c r="E9759" s="221">
        <v>7.181638240814209</v>
      </c>
      <c r="F9759" s="221">
        <v>19.199466705322266</v>
      </c>
      <c r="G9759" s="221">
        <v>73.564888000488281</v>
      </c>
      <c r="H9759" s="221">
        <v>69.467170715332031</v>
      </c>
      <c r="I9759" s="221">
        <v>23.897792816162109</v>
      </c>
      <c r="J9759" s="221">
        <v>8.5439786911010742</v>
      </c>
      <c r="K9759" s="180">
        <v>2178.143310546875</v>
      </c>
      <c r="L9759" s="181">
        <v>662.99713134765625</v>
      </c>
      <c r="M9759" s="181">
        <v>1088.589111328125</v>
      </c>
      <c r="N9759" s="181">
        <v>1309.588134765625</v>
      </c>
      <c r="O9759" s="181">
        <v>3198.213134765625</v>
      </c>
      <c r="P9759" s="181">
        <v>2128.92529296875</v>
      </c>
      <c r="Q9759" s="181">
        <v>415.94143676757812</v>
      </c>
      <c r="R9759" s="181">
        <v>1117.541015625</v>
      </c>
      <c r="S9759" s="226">
        <f t="shared" si="458"/>
        <v>12099.938568115234</v>
      </c>
      <c r="T9759" s="181">
        <f t="shared" si="456"/>
        <v>448415.01899476734</v>
      </c>
      <c r="U9759" s="226">
        <f t="shared" si="457"/>
        <v>29418.853767427321</v>
      </c>
    </row>
    <row r="9760" spans="1:21" x14ac:dyDescent="0.25">
      <c r="A9760" s="156" t="s">
        <v>21750</v>
      </c>
      <c r="B9760" s="156" t="s">
        <v>342</v>
      </c>
      <c r="C9760" s="223">
        <v>1.7021956443786621</v>
      </c>
      <c r="D9760" s="221">
        <v>14.210100173950195</v>
      </c>
      <c r="E9760" s="221">
        <v>7.8515868186950684</v>
      </c>
      <c r="F9760" s="221">
        <v>10.282787322998047</v>
      </c>
      <c r="G9760" s="221">
        <v>28.301504135131836</v>
      </c>
      <c r="H9760" s="221">
        <v>27.355983734130859</v>
      </c>
      <c r="I9760" s="221">
        <v>12.030689239501953</v>
      </c>
      <c r="J9760" s="221">
        <v>1.4678113460540771</v>
      </c>
      <c r="K9760" s="180">
        <v>3041</v>
      </c>
      <c r="L9760" s="181">
        <v>792</v>
      </c>
      <c r="M9760" s="181">
        <v>937</v>
      </c>
      <c r="N9760" s="181">
        <v>1293</v>
      </c>
      <c r="O9760" s="181">
        <v>3892</v>
      </c>
      <c r="P9760" s="181">
        <v>2594</v>
      </c>
      <c r="Q9760" s="181">
        <v>501</v>
      </c>
      <c r="R9760" s="181">
        <v>1323</v>
      </c>
      <c r="S9760" s="226">
        <f t="shared" si="458"/>
        <v>14373</v>
      </c>
      <c r="T9760" s="181">
        <f t="shared" si="456"/>
        <v>226163.5227701664</v>
      </c>
      <c r="U9760" s="226">
        <f t="shared" si="457"/>
        <v>14837.753692588487</v>
      </c>
    </row>
    <row r="9761" spans="1:21" x14ac:dyDescent="0.25">
      <c r="A9761" s="156" t="s">
        <v>21751</v>
      </c>
      <c r="B9761" s="156" t="s">
        <v>342</v>
      </c>
      <c r="C9761" s="223">
        <v>2.0602519512176514</v>
      </c>
      <c r="D9761" s="221">
        <v>-8.8407211303710937</v>
      </c>
      <c r="E9761" s="221">
        <v>11.485979080200195</v>
      </c>
      <c r="F9761" s="221">
        <v>8.6937065124511719</v>
      </c>
      <c r="G9761" s="221">
        <v>34.049236297607422</v>
      </c>
      <c r="H9761" s="221">
        <v>80.468048095703125</v>
      </c>
      <c r="I9761" s="221">
        <v>17.446359634399414</v>
      </c>
      <c r="J9761" s="221">
        <v>9.2457799911499023</v>
      </c>
      <c r="K9761" s="180">
        <v>1389</v>
      </c>
      <c r="L9761" s="181">
        <v>323</v>
      </c>
      <c r="M9761" s="181">
        <v>549</v>
      </c>
      <c r="N9761" s="181">
        <v>959</v>
      </c>
      <c r="O9761" s="181">
        <v>2920</v>
      </c>
      <c r="P9761" s="181">
        <v>1228</v>
      </c>
      <c r="Q9761" s="181">
        <v>259</v>
      </c>
      <c r="R9761" s="181">
        <v>756</v>
      </c>
      <c r="S9761" s="226">
        <f t="shared" si="458"/>
        <v>8383</v>
      </c>
      <c r="T9761" s="181">
        <f t="shared" si="456"/>
        <v>224396.15396475792</v>
      </c>
      <c r="U9761" s="226">
        <f t="shared" si="457"/>
        <v>14721.803150708816</v>
      </c>
    </row>
    <row r="9762" spans="1:21" x14ac:dyDescent="0.25">
      <c r="A9762" s="156" t="s">
        <v>21752</v>
      </c>
      <c r="B9762" s="156" t="s">
        <v>342</v>
      </c>
      <c r="C9762" s="223">
        <v>4.921473503112793</v>
      </c>
      <c r="D9762" s="221">
        <v>2.4272580146789551</v>
      </c>
      <c r="E9762" s="221">
        <v>7.0659360885620117</v>
      </c>
      <c r="F9762" s="221">
        <v>9.7468557357788086</v>
      </c>
      <c r="G9762" s="221">
        <v>31.878557205200195</v>
      </c>
      <c r="H9762" s="221">
        <v>71.270027160644531</v>
      </c>
      <c r="I9762" s="221">
        <v>3.3820011615753174</v>
      </c>
      <c r="J9762" s="221">
        <v>2.9562034606933594</v>
      </c>
      <c r="K9762" s="180">
        <v>1993</v>
      </c>
      <c r="L9762" s="181">
        <v>650</v>
      </c>
      <c r="M9762" s="181">
        <v>848</v>
      </c>
      <c r="N9762" s="181">
        <v>921</v>
      </c>
      <c r="O9762" s="181">
        <v>2568</v>
      </c>
      <c r="P9762" s="181">
        <v>1719</v>
      </c>
      <c r="Q9762" s="181">
        <v>293</v>
      </c>
      <c r="R9762" s="181">
        <v>587</v>
      </c>
      <c r="S9762" s="226">
        <f t="shared" si="458"/>
        <v>9579</v>
      </c>
      <c r="T9762" s="181">
        <f t="shared" si="456"/>
        <v>233458.51170086861</v>
      </c>
      <c r="U9762" s="226">
        <f t="shared" si="457"/>
        <v>15316.350981921994</v>
      </c>
    </row>
    <row r="9763" spans="1:21" x14ac:dyDescent="0.25">
      <c r="A9763" s="156" t="s">
        <v>21753</v>
      </c>
      <c r="B9763" s="156" t="s">
        <v>342</v>
      </c>
      <c r="C9763" s="223">
        <v>3.5676302909851074</v>
      </c>
      <c r="D9763" s="221">
        <v>3.867612361907959</v>
      </c>
      <c r="E9763" s="221">
        <v>9.1339578628540039</v>
      </c>
      <c r="F9763" s="221">
        <v>12.664774894714355</v>
      </c>
      <c r="G9763" s="221">
        <v>31.887247085571289</v>
      </c>
      <c r="H9763" s="221">
        <v>40.088642120361328</v>
      </c>
      <c r="I9763" s="221">
        <v>3.6730380058288574</v>
      </c>
      <c r="J9763" s="221">
        <v>3.2472403049468994</v>
      </c>
      <c r="K9763" s="180">
        <v>2892</v>
      </c>
      <c r="L9763" s="181">
        <v>886</v>
      </c>
      <c r="M9763" s="181">
        <v>1021</v>
      </c>
      <c r="N9763" s="181">
        <v>1296</v>
      </c>
      <c r="O9763" s="181">
        <v>3176</v>
      </c>
      <c r="P9763" s="181">
        <v>2017</v>
      </c>
      <c r="Q9763" s="181">
        <v>299</v>
      </c>
      <c r="R9763" s="181">
        <v>780</v>
      </c>
      <c r="S9763" s="226">
        <f t="shared" si="458"/>
        <v>12367</v>
      </c>
      <c r="T9763" s="181">
        <f t="shared" si="456"/>
        <v>225247.38429784775</v>
      </c>
      <c r="U9763" s="226">
        <f t="shared" si="457"/>
        <v>14777.649229967505</v>
      </c>
    </row>
    <row r="9764" spans="1:21" x14ac:dyDescent="0.25">
      <c r="A9764" s="156" t="s">
        <v>21641</v>
      </c>
      <c r="B9764" s="156" t="s">
        <v>342</v>
      </c>
      <c r="C9764" s="223">
        <v>1.7404799461364746</v>
      </c>
      <c r="D9764" s="221">
        <v>3.108776330947876</v>
      </c>
      <c r="E9764" s="221">
        <v>3.8696072101593018</v>
      </c>
      <c r="F9764" s="221">
        <v>12.587419509887695</v>
      </c>
      <c r="G9764" s="221">
        <v>43.908931732177734</v>
      </c>
      <c r="H9764" s="221">
        <v>52.609477996826172</v>
      </c>
      <c r="I9764" s="221">
        <v>3.1093270778656006</v>
      </c>
      <c r="J9764" s="221">
        <v>1.8211616277694702</v>
      </c>
      <c r="K9764" s="180">
        <v>1926.1219482421875</v>
      </c>
      <c r="L9764" s="181">
        <v>514.4354248046875</v>
      </c>
      <c r="M9764" s="181">
        <v>791.4390869140625</v>
      </c>
      <c r="N9764" s="181">
        <v>1021.98876953125</v>
      </c>
      <c r="O9764" s="181">
        <v>2082.689208984375</v>
      </c>
      <c r="P9764" s="181">
        <v>1248.237060546875</v>
      </c>
      <c r="Q9764" s="181">
        <v>269.2613525390625</v>
      </c>
      <c r="R9764" s="181">
        <v>848.21624755859375</v>
      </c>
      <c r="S9764" s="226">
        <f t="shared" si="458"/>
        <v>8702.3890991210937</v>
      </c>
      <c r="T9764" s="181">
        <f t="shared" si="456"/>
        <v>180378.1200356498</v>
      </c>
      <c r="U9764" s="226">
        <f t="shared" si="457"/>
        <v>11833.942467110266</v>
      </c>
    </row>
    <row r="9765" spans="1:21" x14ac:dyDescent="0.25">
      <c r="A9765" s="156" t="s">
        <v>21754</v>
      </c>
      <c r="B9765" s="156" t="s">
        <v>342</v>
      </c>
      <c r="C9765" s="223">
        <v>1.0364130735397339</v>
      </c>
      <c r="D9765" s="221">
        <v>-0.82521742582321167</v>
      </c>
      <c r="E9765" s="221">
        <v>4.8224635124206543</v>
      </c>
      <c r="F9765" s="221">
        <v>10.631986618041992</v>
      </c>
      <c r="G9765" s="221">
        <v>30.183088302612305</v>
      </c>
      <c r="H9765" s="221">
        <v>69.60003662109375</v>
      </c>
      <c r="I9765" s="221">
        <v>1.4231363534927368</v>
      </c>
      <c r="J9765" s="221">
        <v>3.2379100322723389</v>
      </c>
      <c r="K9765" s="180">
        <v>1949</v>
      </c>
      <c r="L9765" s="181">
        <v>621</v>
      </c>
      <c r="M9765" s="181">
        <v>946</v>
      </c>
      <c r="N9765" s="181">
        <v>1296</v>
      </c>
      <c r="O9765" s="181">
        <v>2607</v>
      </c>
      <c r="P9765" s="181">
        <v>1626</v>
      </c>
      <c r="Q9765" s="181">
        <v>296</v>
      </c>
      <c r="R9765" s="181">
        <v>888</v>
      </c>
      <c r="S9765" s="226">
        <f t="shared" si="458"/>
        <v>10229</v>
      </c>
      <c r="T9765" s="181">
        <f t="shared" si="456"/>
        <v>215002.09741872549</v>
      </c>
      <c r="U9765" s="226">
        <f t="shared" si="457"/>
        <v>14105.49378526828</v>
      </c>
    </row>
    <row r="9766" spans="1:21" x14ac:dyDescent="0.25">
      <c r="A9766" s="156" t="s">
        <v>21755</v>
      </c>
      <c r="B9766" s="156" t="s">
        <v>342</v>
      </c>
      <c r="C9766" s="223">
        <v>2.3335304260253906</v>
      </c>
      <c r="D9766" s="221">
        <v>3.3010399341583252</v>
      </c>
      <c r="E9766" s="221">
        <v>7.6486043930053711</v>
      </c>
      <c r="F9766" s="221">
        <v>6.6618924140930176</v>
      </c>
      <c r="G9766" s="221">
        <v>29.673202514648437</v>
      </c>
      <c r="H9766" s="221">
        <v>44.317642211914063</v>
      </c>
      <c r="I9766" s="221">
        <v>2.4389383792877197</v>
      </c>
      <c r="J9766" s="221">
        <v>2.0131406784057617</v>
      </c>
      <c r="K9766" s="180">
        <v>870</v>
      </c>
      <c r="L9766" s="181">
        <v>273</v>
      </c>
      <c r="M9766" s="181">
        <v>634</v>
      </c>
      <c r="N9766" s="181">
        <v>984</v>
      </c>
      <c r="O9766" s="181">
        <v>1914</v>
      </c>
      <c r="P9766" s="181">
        <v>1099</v>
      </c>
      <c r="Q9766" s="181">
        <v>246</v>
      </c>
      <c r="R9766" s="181">
        <v>645</v>
      </c>
      <c r="S9766" s="226">
        <f t="shared" si="458"/>
        <v>6665</v>
      </c>
      <c r="T9766" s="181">
        <f t="shared" si="456"/>
        <v>121733.92567610741</v>
      </c>
      <c r="U9766" s="226">
        <f t="shared" si="457"/>
        <v>7986.5134000831949</v>
      </c>
    </row>
    <row r="9767" spans="1:21" x14ac:dyDescent="0.25">
      <c r="A9767" s="156" t="s">
        <v>21756</v>
      </c>
      <c r="B9767" s="156" t="s">
        <v>342</v>
      </c>
      <c r="C9767" s="223">
        <v>1.5977718830108643</v>
      </c>
      <c r="D9767" s="221">
        <v>18.078269958496094</v>
      </c>
      <c r="E9767" s="221">
        <v>2.4264798164367676</v>
      </c>
      <c r="F9767" s="221">
        <v>11.80173397064209</v>
      </c>
      <c r="G9767" s="221">
        <v>20.870895385742188</v>
      </c>
      <c r="H9767" s="221">
        <v>15.6868896484375</v>
      </c>
      <c r="I9767" s="221">
        <v>28.772253036499023</v>
      </c>
      <c r="J9767" s="221">
        <v>1.2773820161819458</v>
      </c>
      <c r="K9767" s="180">
        <v>722</v>
      </c>
      <c r="L9767" s="181">
        <v>208</v>
      </c>
      <c r="M9767" s="181">
        <v>610</v>
      </c>
      <c r="N9767" s="181">
        <v>1147</v>
      </c>
      <c r="O9767" s="181">
        <v>2236</v>
      </c>
      <c r="P9767" s="181">
        <v>882</v>
      </c>
      <c r="Q9767" s="181">
        <v>188</v>
      </c>
      <c r="R9767" s="181">
        <v>359</v>
      </c>
      <c r="S9767" s="226">
        <f t="shared" si="458"/>
        <v>6352</v>
      </c>
      <c r="T9767" s="181">
        <f t="shared" si="456"/>
        <v>86301.535470366478</v>
      </c>
      <c r="U9767" s="226">
        <f t="shared" si="457"/>
        <v>5661.9251014355086</v>
      </c>
    </row>
    <row r="9768" spans="1:21" x14ac:dyDescent="0.25">
      <c r="A9768" s="156" t="s">
        <v>21757</v>
      </c>
      <c r="B9768" s="156" t="s">
        <v>342</v>
      </c>
      <c r="C9768" s="223">
        <v>1.5182845592498779</v>
      </c>
      <c r="D9768" s="221">
        <v>2.4857935905456543</v>
      </c>
      <c r="E9768" s="221">
        <v>2.1103932857513428</v>
      </c>
      <c r="F9768" s="221">
        <v>5.4609537124633789</v>
      </c>
      <c r="G9768" s="221">
        <v>20.825435638427734</v>
      </c>
      <c r="H9768" s="221">
        <v>18.951093673706055</v>
      </c>
      <c r="I9768" s="221">
        <v>1.6236922740936279</v>
      </c>
      <c r="J9768" s="221">
        <v>9.7039346694946289</v>
      </c>
      <c r="K9768" s="180">
        <v>558</v>
      </c>
      <c r="L9768" s="181">
        <v>195</v>
      </c>
      <c r="M9768" s="181">
        <v>538</v>
      </c>
      <c r="N9768" s="181">
        <v>980</v>
      </c>
      <c r="O9768" s="181">
        <v>1534</v>
      </c>
      <c r="P9768" s="181">
        <v>755</v>
      </c>
      <c r="Q9768" s="181">
        <v>132</v>
      </c>
      <c r="R9768" s="181">
        <v>223</v>
      </c>
      <c r="S9768" s="226">
        <f t="shared" si="458"/>
        <v>4915</v>
      </c>
      <c r="T9768" s="181">
        <f t="shared" si="456"/>
        <v>56451.657564640045</v>
      </c>
      <c r="U9768" s="226">
        <f t="shared" si="457"/>
        <v>3703.58482315332</v>
      </c>
    </row>
    <row r="9769" spans="1:21" x14ac:dyDescent="0.25">
      <c r="A9769" s="156" t="s">
        <v>21642</v>
      </c>
      <c r="B9769" s="156" t="s">
        <v>342</v>
      </c>
      <c r="C9769" s="223">
        <v>1.6869797706604004</v>
      </c>
      <c r="D9769" s="221">
        <v>5.500849723815918</v>
      </c>
      <c r="E9769" s="221">
        <v>2.9551069736480713</v>
      </c>
      <c r="F9769" s="221">
        <v>9.4010696411132812</v>
      </c>
      <c r="G9769" s="221">
        <v>24.605173110961914</v>
      </c>
      <c r="H9769" s="221">
        <v>40.128360748291016</v>
      </c>
      <c r="I9769" s="221">
        <v>26.915699005126953</v>
      </c>
      <c r="J9769" s="221">
        <v>1.3665897846221924</v>
      </c>
      <c r="K9769" s="180">
        <v>738.286865234375</v>
      </c>
      <c r="L9769" s="181">
        <v>202.14997863769531</v>
      </c>
      <c r="M9769" s="181">
        <v>792.97479248046875</v>
      </c>
      <c r="N9769" s="181">
        <v>1378.916748046875</v>
      </c>
      <c r="O9769" s="181">
        <v>2084.000244140625</v>
      </c>
      <c r="P9769" s="181">
        <v>827.15472412109375</v>
      </c>
      <c r="Q9769" s="181">
        <v>202.14997863769531</v>
      </c>
      <c r="R9769" s="181">
        <v>297.85382080078125</v>
      </c>
      <c r="S9769" s="226">
        <f t="shared" si="458"/>
        <v>6523.4871520996094</v>
      </c>
      <c r="T9769" s="181">
        <f t="shared" si="456"/>
        <v>107981.69127989897</v>
      </c>
      <c r="U9769" s="226">
        <f t="shared" si="457"/>
        <v>7084.2800770682925</v>
      </c>
    </row>
    <row r="9770" spans="1:21" x14ac:dyDescent="0.25">
      <c r="A9770" s="156" t="s">
        <v>21758</v>
      </c>
      <c r="B9770" s="156" t="s">
        <v>342</v>
      </c>
      <c r="C9770" s="223">
        <v>3.82645583152771</v>
      </c>
      <c r="D9770" s="221">
        <v>2.3771059513092041</v>
      </c>
      <c r="E9770" s="221">
        <v>8.6110935211181641</v>
      </c>
      <c r="F9770" s="221">
        <v>13.893698692321777</v>
      </c>
      <c r="G9770" s="221">
        <v>42.254543304443359</v>
      </c>
      <c r="H9770" s="221">
        <v>37.030094146728516</v>
      </c>
      <c r="I9770" s="221">
        <v>23.135585784912109</v>
      </c>
      <c r="J9770" s="221">
        <v>3.5060660839080811</v>
      </c>
      <c r="K9770" s="180">
        <v>1411</v>
      </c>
      <c r="L9770" s="181">
        <v>394</v>
      </c>
      <c r="M9770" s="181">
        <v>927</v>
      </c>
      <c r="N9770" s="181">
        <v>931</v>
      </c>
      <c r="O9770" s="181">
        <v>1990</v>
      </c>
      <c r="P9770" s="181">
        <v>1225</v>
      </c>
      <c r="Q9770" s="181">
        <v>265</v>
      </c>
      <c r="R9770" s="181">
        <v>693</v>
      </c>
      <c r="S9770" s="226">
        <f t="shared" si="458"/>
        <v>7836</v>
      </c>
      <c r="T9770" s="181">
        <f t="shared" si="456"/>
        <v>165262.26663446426</v>
      </c>
      <c r="U9770" s="226">
        <f t="shared" si="457"/>
        <v>10842.247135905191</v>
      </c>
    </row>
    <row r="9771" spans="1:21" x14ac:dyDescent="0.25">
      <c r="A9771" s="156" t="s">
        <v>21759</v>
      </c>
      <c r="B9771" s="156" t="s">
        <v>342</v>
      </c>
      <c r="C9771" s="223">
        <v>3.0340924263000488</v>
      </c>
      <c r="D9771" s="221">
        <v>0.73258692026138306</v>
      </c>
      <c r="E9771" s="221">
        <v>8.1132440567016602</v>
      </c>
      <c r="F9771" s="221">
        <v>33.715198516845703</v>
      </c>
      <c r="G9771" s="221">
        <v>40.140048980712891</v>
      </c>
      <c r="H9771" s="221">
        <v>38.050590515136719</v>
      </c>
      <c r="I9771" s="221">
        <v>35.732856750488281</v>
      </c>
      <c r="J9771" s="221">
        <v>2.9619584083557129</v>
      </c>
      <c r="K9771" s="180">
        <v>2956</v>
      </c>
      <c r="L9771" s="181">
        <v>882</v>
      </c>
      <c r="M9771" s="181">
        <v>1312</v>
      </c>
      <c r="N9771" s="181">
        <v>1372</v>
      </c>
      <c r="O9771" s="181">
        <v>3476</v>
      </c>
      <c r="P9771" s="181">
        <v>2312</v>
      </c>
      <c r="Q9771" s="181">
        <v>431</v>
      </c>
      <c r="R9771" s="181">
        <v>988</v>
      </c>
      <c r="S9771" s="226">
        <f t="shared" si="458"/>
        <v>13729</v>
      </c>
      <c r="T9771" s="181">
        <f t="shared" si="456"/>
        <v>312343.79913818836</v>
      </c>
      <c r="U9771" s="226">
        <f t="shared" si="457"/>
        <v>20491.723432029565</v>
      </c>
    </row>
    <row r="9772" spans="1:21" x14ac:dyDescent="0.25">
      <c r="A9772" s="156" t="s">
        <v>21760</v>
      </c>
      <c r="B9772" s="156" t="s">
        <v>342</v>
      </c>
      <c r="C9772" s="223">
        <v>5.039919376373291</v>
      </c>
      <c r="D9772" s="221">
        <v>9.3287696838378906</v>
      </c>
      <c r="E9772" s="221">
        <v>6.0809388160705566</v>
      </c>
      <c r="F9772" s="221">
        <v>19.046545028686523</v>
      </c>
      <c r="G9772" s="221">
        <v>40.213825225830078</v>
      </c>
      <c r="H9772" s="221">
        <v>57.475574493408203</v>
      </c>
      <c r="I9772" s="221">
        <v>43.306110382080078</v>
      </c>
      <c r="J9772" s="221">
        <v>2.5528190135955811</v>
      </c>
      <c r="K9772" s="180">
        <v>1968</v>
      </c>
      <c r="L9772" s="181">
        <v>661</v>
      </c>
      <c r="M9772" s="181">
        <v>1238</v>
      </c>
      <c r="N9772" s="181">
        <v>1568</v>
      </c>
      <c r="O9772" s="181">
        <v>3153</v>
      </c>
      <c r="P9772" s="181">
        <v>1979</v>
      </c>
      <c r="Q9772" s="181">
        <v>404</v>
      </c>
      <c r="R9772" s="181">
        <v>1055</v>
      </c>
      <c r="S9772" s="226">
        <f t="shared" si="458"/>
        <v>12026</v>
      </c>
      <c r="T9772" s="181">
        <f t="shared" si="456"/>
        <v>314205.30846619606</v>
      </c>
      <c r="U9772" s="226">
        <f t="shared" si="457"/>
        <v>20613.850186013242</v>
      </c>
    </row>
    <row r="9773" spans="1:21" x14ac:dyDescent="0.25">
      <c r="A9773" s="156" t="s">
        <v>21261</v>
      </c>
      <c r="B9773" s="156" t="s">
        <v>342</v>
      </c>
      <c r="C9773" s="223">
        <v>-0.3953220546245575</v>
      </c>
      <c r="D9773" s="221">
        <v>0.57218736410140991</v>
      </c>
      <c r="E9773" s="221">
        <v>0.19678696990013123</v>
      </c>
      <c r="F9773" s="221">
        <v>3.5473473072052002</v>
      </c>
      <c r="G9773" s="221">
        <v>15.145027160644531</v>
      </c>
      <c r="H9773" s="221">
        <v>9.2894201278686523</v>
      </c>
      <c r="I9773" s="221">
        <v>-0.28991428017616272</v>
      </c>
      <c r="J9773" s="221">
        <v>-0.71571195125579834</v>
      </c>
      <c r="K9773" s="180">
        <v>439.54037475585937</v>
      </c>
      <c r="L9773" s="181">
        <v>104.91925811767578</v>
      </c>
      <c r="M9773" s="181">
        <v>120.70807647705078</v>
      </c>
      <c r="N9773" s="181">
        <v>194.0496826171875</v>
      </c>
      <c r="O9773" s="181">
        <v>685.03106689453125</v>
      </c>
      <c r="P9773" s="181">
        <v>414.5838623046875</v>
      </c>
      <c r="Q9773" s="181">
        <v>80.4720458984375</v>
      </c>
      <c r="R9773" s="181">
        <v>202.70806884765625</v>
      </c>
      <c r="S9773" s="226">
        <f t="shared" si="458"/>
        <v>2242.0124359130859</v>
      </c>
      <c r="T9773" s="181">
        <f t="shared" si="456"/>
        <v>14656.036071849858</v>
      </c>
      <c r="U9773" s="226">
        <f t="shared" si="457"/>
        <v>961.52841395555993</v>
      </c>
    </row>
    <row r="9774" spans="1:21" x14ac:dyDescent="0.25">
      <c r="A9774" s="156" t="s">
        <v>21761</v>
      </c>
      <c r="B9774" s="156" t="s">
        <v>342</v>
      </c>
      <c r="C9774" s="223">
        <v>2.3253889754414558E-2</v>
      </c>
      <c r="D9774" s="221">
        <v>0.99076324701309204</v>
      </c>
      <c r="E9774" s="221">
        <v>0.61536288261413574</v>
      </c>
      <c r="F9774" s="221">
        <v>3.9659233093261719</v>
      </c>
      <c r="G9774" s="221">
        <v>8.1347637176513672</v>
      </c>
      <c r="H9774" s="221">
        <v>2.6285722255706787</v>
      </c>
      <c r="I9774" s="221">
        <v>0.12866167724132538</v>
      </c>
      <c r="J9774" s="221">
        <v>-0.29713600873947144</v>
      </c>
      <c r="K9774" s="180">
        <v>912</v>
      </c>
      <c r="L9774" s="181">
        <v>366</v>
      </c>
      <c r="M9774" s="181">
        <v>102</v>
      </c>
      <c r="N9774" s="181">
        <v>145</v>
      </c>
      <c r="O9774" s="181">
        <v>754</v>
      </c>
      <c r="P9774" s="181">
        <v>854</v>
      </c>
      <c r="Q9774" s="181">
        <v>227</v>
      </c>
      <c r="R9774" s="181">
        <v>542</v>
      </c>
      <c r="S9774" s="226">
        <f t="shared" si="458"/>
        <v>3902</v>
      </c>
      <c r="T9774" s="181">
        <f t="shared" si="456"/>
        <v>9268.2237974852324</v>
      </c>
      <c r="U9774" s="226">
        <f t="shared" si="457"/>
        <v>608.05394340547218</v>
      </c>
    </row>
    <row r="9775" spans="1:21" x14ac:dyDescent="0.25">
      <c r="A9775" s="156" t="s">
        <v>21602</v>
      </c>
      <c r="B9775" s="156" t="s">
        <v>342</v>
      </c>
      <c r="C9775" s="223">
        <v>-0.31221634149551392</v>
      </c>
      <c r="D9775" s="221">
        <v>10.628450393676758</v>
      </c>
      <c r="E9775" s="221">
        <v>-2.0581216812133789</v>
      </c>
      <c r="F9775" s="221">
        <v>8.9916486740112305</v>
      </c>
      <c r="G9775" s="221">
        <v>16.328845977783203</v>
      </c>
      <c r="H9775" s="221">
        <v>31.88841438293457</v>
      </c>
      <c r="I9775" s="221">
        <v>-0.20680858194828033</v>
      </c>
      <c r="J9775" s="221">
        <v>-0.63260626792907715</v>
      </c>
      <c r="K9775" s="180">
        <v>814.1102294921875</v>
      </c>
      <c r="L9775" s="181">
        <v>197.43092346191406</v>
      </c>
      <c r="M9775" s="181">
        <v>190.41560363769531</v>
      </c>
      <c r="N9775" s="181">
        <v>338.07122802734375</v>
      </c>
      <c r="O9775" s="181">
        <v>1011.5411376953125</v>
      </c>
      <c r="P9775" s="181">
        <v>666.45465087890625</v>
      </c>
      <c r="Q9775" s="181">
        <v>163.02249145507812</v>
      </c>
      <c r="R9775" s="181">
        <v>412.90121459960937</v>
      </c>
      <c r="S9775" s="226">
        <f t="shared" si="458"/>
        <v>3793.9474792480469</v>
      </c>
      <c r="T9775" s="181">
        <f t="shared" si="456"/>
        <v>41966.688651296121</v>
      </c>
      <c r="U9775" s="226">
        <f t="shared" si="457"/>
        <v>2753.2794938566481</v>
      </c>
    </row>
    <row r="9776" spans="1:21" x14ac:dyDescent="0.25">
      <c r="A9776" s="156" t="s">
        <v>21762</v>
      </c>
      <c r="B9776" s="156" t="s">
        <v>342</v>
      </c>
      <c r="C9776" s="223">
        <v>1.3870408535003662</v>
      </c>
      <c r="D9776" s="221">
        <v>2.3545501232147217</v>
      </c>
      <c r="E9776" s="221">
        <v>2.973705530166626</v>
      </c>
      <c r="F9776" s="221">
        <v>6.5463619232177734</v>
      </c>
      <c r="G9776" s="221">
        <v>21.476352691650391</v>
      </c>
      <c r="H9776" s="221">
        <v>30.392538070678711</v>
      </c>
      <c r="I9776" s="221">
        <v>13.696250915527344</v>
      </c>
      <c r="J9776" s="221">
        <v>10.014688491821289</v>
      </c>
      <c r="K9776" s="180">
        <v>1935</v>
      </c>
      <c r="L9776" s="181">
        <v>455</v>
      </c>
      <c r="M9776" s="181">
        <v>539</v>
      </c>
      <c r="N9776" s="181">
        <v>949</v>
      </c>
      <c r="O9776" s="181">
        <v>3184</v>
      </c>
      <c r="P9776" s="181">
        <v>1966</v>
      </c>
      <c r="Q9776" s="181">
        <v>417</v>
      </c>
      <c r="R9776" s="181">
        <v>995</v>
      </c>
      <c r="S9776" s="226">
        <f t="shared" si="458"/>
        <v>10440</v>
      </c>
      <c r="T9776" s="181">
        <f t="shared" si="456"/>
        <v>155378.95760178566</v>
      </c>
      <c r="U9776" s="226">
        <f t="shared" si="457"/>
        <v>10193.839721223885</v>
      </c>
    </row>
    <row r="9777" spans="1:21" x14ac:dyDescent="0.25">
      <c r="A9777" s="156" t="s">
        <v>21763</v>
      </c>
      <c r="B9777" s="156" t="s">
        <v>342</v>
      </c>
      <c r="C9777" s="223">
        <v>0.58327889442443848</v>
      </c>
      <c r="D9777" s="221">
        <v>-4.8165750503540039</v>
      </c>
      <c r="E9777" s="221">
        <v>4.5395188331604004</v>
      </c>
      <c r="F9777" s="221">
        <v>4.5210394859313965</v>
      </c>
      <c r="G9777" s="221">
        <v>32.372566223144531</v>
      </c>
      <c r="H9777" s="221">
        <v>40.817401885986328</v>
      </c>
      <c r="I9777" s="221">
        <v>19.07624626159668</v>
      </c>
      <c r="J9777" s="221">
        <v>1.4914186000823975</v>
      </c>
      <c r="K9777" s="180">
        <v>2100</v>
      </c>
      <c r="L9777" s="181">
        <v>464</v>
      </c>
      <c r="M9777" s="181">
        <v>664</v>
      </c>
      <c r="N9777" s="181">
        <v>1151</v>
      </c>
      <c r="O9777" s="181">
        <v>3311</v>
      </c>
      <c r="P9777" s="181">
        <v>1863</v>
      </c>
      <c r="Q9777" s="181">
        <v>312</v>
      </c>
      <c r="R9777" s="181">
        <v>794</v>
      </c>
      <c r="S9777" s="226">
        <f t="shared" si="458"/>
        <v>10659</v>
      </c>
      <c r="T9777" s="181">
        <f t="shared" si="456"/>
        <v>197572.31348896027</v>
      </c>
      <c r="U9777" s="226">
        <f t="shared" si="457"/>
        <v>12961.99001553036</v>
      </c>
    </row>
    <row r="9778" spans="1:21" x14ac:dyDescent="0.25">
      <c r="A9778" s="156" t="s">
        <v>21764</v>
      </c>
      <c r="B9778" s="156" t="s">
        <v>342</v>
      </c>
      <c r="C9778" s="223">
        <v>0.11003897339105606</v>
      </c>
      <c r="D9778" s="221">
        <v>11.272573471069336</v>
      </c>
      <c r="E9778" s="221">
        <v>2.2797627449035645</v>
      </c>
      <c r="F9778" s="221">
        <v>8.518040657043457</v>
      </c>
      <c r="G9778" s="221">
        <v>31.415439605712891</v>
      </c>
      <c r="H9778" s="221">
        <v>26.524946212768555</v>
      </c>
      <c r="I9778" s="221">
        <v>40.337520599365234</v>
      </c>
      <c r="J9778" s="221">
        <v>1.3672637939453125</v>
      </c>
      <c r="K9778" s="180">
        <v>1304</v>
      </c>
      <c r="L9778" s="181">
        <v>251</v>
      </c>
      <c r="M9778" s="181">
        <v>479</v>
      </c>
      <c r="N9778" s="181">
        <v>1021</v>
      </c>
      <c r="O9778" s="181">
        <v>3224</v>
      </c>
      <c r="P9778" s="181">
        <v>1407</v>
      </c>
      <c r="Q9778" s="181">
        <v>267</v>
      </c>
      <c r="R9778" s="181">
        <v>686</v>
      </c>
      <c r="S9778" s="226">
        <f t="shared" si="458"/>
        <v>8639</v>
      </c>
      <c r="T9778" s="181">
        <f t="shared" si="456"/>
        <v>163073.87020105124</v>
      </c>
      <c r="U9778" s="226">
        <f t="shared" si="457"/>
        <v>10698.674525861796</v>
      </c>
    </row>
    <row r="9779" spans="1:21" x14ac:dyDescent="0.25">
      <c r="A9779" s="156" t="s">
        <v>21645</v>
      </c>
      <c r="B9779" s="156" t="s">
        <v>342</v>
      </c>
      <c r="C9779" s="223">
        <v>1.0051379203796387</v>
      </c>
      <c r="D9779" s="221">
        <v>1.9726474285125732</v>
      </c>
      <c r="E9779" s="221">
        <v>1.5972470045089722</v>
      </c>
      <c r="F9779" s="221">
        <v>4.9478073120117187</v>
      </c>
      <c r="G9779" s="221">
        <v>37.26702880859375</v>
      </c>
      <c r="H9779" s="221">
        <v>78.2823486328125</v>
      </c>
      <c r="I9779" s="221">
        <v>1.1105457544326782</v>
      </c>
      <c r="J9779" s="221">
        <v>0.68474805355072021</v>
      </c>
      <c r="K9779" s="180">
        <v>296.78372192382812</v>
      </c>
      <c r="L9779" s="181">
        <v>62.604755401611328</v>
      </c>
      <c r="M9779" s="181">
        <v>78.844802856445313</v>
      </c>
      <c r="N9779" s="181">
        <v>126.20126342773438</v>
      </c>
      <c r="O9779" s="181">
        <v>453.10964965820312</v>
      </c>
      <c r="P9779" s="181">
        <v>268.8905029296875</v>
      </c>
      <c r="Q9779" s="181">
        <v>52.687168121337891</v>
      </c>
      <c r="R9779" s="181">
        <v>134.75518798828125</v>
      </c>
      <c r="S9779" s="226">
        <f t="shared" si="458"/>
        <v>1473.8770523071289</v>
      </c>
      <c r="T9779" s="181">
        <f t="shared" si="456"/>
        <v>39258.375167178347</v>
      </c>
      <c r="U9779" s="226">
        <f t="shared" si="457"/>
        <v>2575.597045743682</v>
      </c>
    </row>
    <row r="9780" spans="1:21" x14ac:dyDescent="0.25">
      <c r="A9780" s="156" t="s">
        <v>21604</v>
      </c>
      <c r="B9780" s="156" t="s">
        <v>342</v>
      </c>
      <c r="C9780" s="223">
        <v>-0.68393611907958984</v>
      </c>
      <c r="D9780" s="221">
        <v>3.3748111724853516</v>
      </c>
      <c r="E9780" s="221">
        <v>4.1832437515258789</v>
      </c>
      <c r="F9780" s="221">
        <v>5.9688096046447754</v>
      </c>
      <c r="G9780" s="221">
        <v>13.458521842956543</v>
      </c>
      <c r="H9780" s="221">
        <v>7.999201774597168</v>
      </c>
      <c r="I9780" s="221">
        <v>23.817693710327148</v>
      </c>
      <c r="J9780" s="221">
        <v>-1.0043261051177979</v>
      </c>
      <c r="K9780" s="180">
        <v>1172.089599609375</v>
      </c>
      <c r="L9780" s="181">
        <v>293.47067260742187</v>
      </c>
      <c r="M9780" s="181">
        <v>279.72357177734375</v>
      </c>
      <c r="N9780" s="181">
        <v>532.5506591796875</v>
      </c>
      <c r="O9780" s="181">
        <v>1687.3070068359375</v>
      </c>
      <c r="P9780" s="181">
        <v>1079.4461669921875</v>
      </c>
      <c r="Q9780" s="181">
        <v>208.5972900390625</v>
      </c>
      <c r="R9780" s="181">
        <v>519.4012451171875</v>
      </c>
      <c r="S9780" s="226">
        <f t="shared" si="458"/>
        <v>5772.5862121582031</v>
      </c>
      <c r="T9780" s="181">
        <f t="shared" si="456"/>
        <v>40327.643101319525</v>
      </c>
      <c r="U9780" s="226">
        <f t="shared" si="457"/>
        <v>2645.7477669733507</v>
      </c>
    </row>
    <row r="9781" spans="1:21" x14ac:dyDescent="0.25">
      <c r="A9781" s="156" t="s">
        <v>21159</v>
      </c>
      <c r="B9781" s="156" t="s">
        <v>342</v>
      </c>
      <c r="C9781" s="223">
        <v>-0.40812698006629944</v>
      </c>
      <c r="D9781" s="221">
        <v>0.55938243865966797</v>
      </c>
      <c r="E9781" s="221">
        <v>0.18398204445838928</v>
      </c>
      <c r="F9781" s="221">
        <v>3.5345423221588135</v>
      </c>
      <c r="G9781" s="221">
        <v>8.5287408828735352</v>
      </c>
      <c r="H9781" s="221">
        <v>2.1489059925079346</v>
      </c>
      <c r="I9781" s="221">
        <v>-0.30271917581558228</v>
      </c>
      <c r="J9781" s="221">
        <v>-0.72851687669754028</v>
      </c>
      <c r="K9781" s="180">
        <v>135.67893981933594</v>
      </c>
      <c r="L9781" s="181">
        <v>35.605480194091797</v>
      </c>
      <c r="M9781" s="181">
        <v>35.038314819335938</v>
      </c>
      <c r="N9781" s="181">
        <v>52.431434631347656</v>
      </c>
      <c r="O9781" s="181">
        <v>187.35415649414062</v>
      </c>
      <c r="P9781" s="181">
        <v>117.59261322021484</v>
      </c>
      <c r="Q9781" s="181">
        <v>27.72816276550293</v>
      </c>
      <c r="R9781" s="181">
        <v>80.096580505371094</v>
      </c>
      <c r="S9781" s="226">
        <f t="shared" si="458"/>
        <v>671.52568244934082</v>
      </c>
      <c r="T9781" s="181">
        <f t="shared" si="456"/>
        <v>1940.1553579326678</v>
      </c>
      <c r="U9781" s="226">
        <f t="shared" si="457"/>
        <v>127.2864296317823</v>
      </c>
    </row>
    <row r="9782" spans="1:21" x14ac:dyDescent="0.25">
      <c r="A9782" s="156" t="s">
        <v>21648</v>
      </c>
      <c r="B9782" s="156" t="s">
        <v>342</v>
      </c>
      <c r="C9782" s="223">
        <v>1.2052904367446899</v>
      </c>
      <c r="D9782" s="221">
        <v>2.172799825668335</v>
      </c>
      <c r="E9782" s="221">
        <v>1.7973995208740234</v>
      </c>
      <c r="F9782" s="221">
        <v>5.1479597091674805</v>
      </c>
      <c r="G9782" s="221">
        <v>9.3168010711669922</v>
      </c>
      <c r="H9782" s="221">
        <v>3.7623233795166016</v>
      </c>
      <c r="I9782" s="221">
        <v>1.3106982707977295</v>
      </c>
      <c r="J9782" s="221">
        <v>0.88490051031112671</v>
      </c>
      <c r="K9782" s="180">
        <v>39.483757019042969</v>
      </c>
      <c r="L9782" s="181">
        <v>9.8275318145751953</v>
      </c>
      <c r="M9782" s="181">
        <v>19.446706771850586</v>
      </c>
      <c r="N9782" s="181">
        <v>19.064716339111328</v>
      </c>
      <c r="O9782" s="181">
        <v>59.624988555908203</v>
      </c>
      <c r="P9782" s="181">
        <v>32.694774627685547</v>
      </c>
      <c r="Q9782" s="181">
        <v>5.5041122436523438</v>
      </c>
      <c r="R9782" s="181">
        <v>12.952895164489746</v>
      </c>
      <c r="S9782" s="226">
        <f t="shared" si="458"/>
        <v>198.59948253631592</v>
      </c>
      <c r="T9782" s="181">
        <f t="shared" si="456"/>
        <v>899.23927332688436</v>
      </c>
      <c r="U9782" s="226">
        <f t="shared" si="457"/>
        <v>58.995768570008416</v>
      </c>
    </row>
    <row r="9783" spans="1:21" x14ac:dyDescent="0.25">
      <c r="A9783" s="156" t="s">
        <v>21607</v>
      </c>
      <c r="B9783" s="156" t="s">
        <v>342</v>
      </c>
      <c r="C9783" s="223">
        <v>1.7275735139846802</v>
      </c>
      <c r="D9783" s="221">
        <v>5.1574726104736328</v>
      </c>
      <c r="E9783" s="221">
        <v>6.6656842231750488</v>
      </c>
      <c r="F9783" s="221">
        <v>20.701196670532227</v>
      </c>
      <c r="G9783" s="221">
        <v>39.666221618652344</v>
      </c>
      <c r="H9783" s="221">
        <v>45.515800476074219</v>
      </c>
      <c r="I9783" s="221">
        <v>7.6698856353759766</v>
      </c>
      <c r="J9783" s="221">
        <v>11.599161148071289</v>
      </c>
      <c r="K9783" s="180">
        <v>1732.583251953125</v>
      </c>
      <c r="L9783" s="181">
        <v>465.0264892578125</v>
      </c>
      <c r="M9783" s="181">
        <v>791.9832763671875</v>
      </c>
      <c r="N9783" s="181">
        <v>1027.8524169921875</v>
      </c>
      <c r="O9783" s="181">
        <v>2409.508544921875</v>
      </c>
      <c r="P9783" s="181">
        <v>1550.407958984375</v>
      </c>
      <c r="Q9783" s="181">
        <v>287.645263671875</v>
      </c>
      <c r="R9783" s="181">
        <v>612.68438720703125</v>
      </c>
      <c r="S9783" s="226">
        <f t="shared" si="458"/>
        <v>8877.6915893554687</v>
      </c>
      <c r="T9783" s="181">
        <f t="shared" si="456"/>
        <v>207405.40224967638</v>
      </c>
      <c r="U9783" s="226">
        <f t="shared" si="457"/>
        <v>13607.102663590475</v>
      </c>
    </row>
    <row r="9784" spans="1:21" x14ac:dyDescent="0.25">
      <c r="A9784" s="156" t="s">
        <v>21765</v>
      </c>
      <c r="B9784" s="156" t="s">
        <v>342</v>
      </c>
      <c r="C9784" s="223">
        <v>3.4839515686035156</v>
      </c>
      <c r="D9784" s="221">
        <v>3.6857147216796875</v>
      </c>
      <c r="E9784" s="221">
        <v>4.8929529190063477</v>
      </c>
      <c r="F9784" s="221">
        <v>8.1650562286376953</v>
      </c>
      <c r="G9784" s="221">
        <v>41.394786834716797</v>
      </c>
      <c r="H9784" s="221">
        <v>42.495418548583984</v>
      </c>
      <c r="I9784" s="221">
        <v>3.5893592834472656</v>
      </c>
      <c r="J9784" s="221">
        <v>3.596909761428833</v>
      </c>
      <c r="K9784" s="180">
        <v>2168</v>
      </c>
      <c r="L9784" s="181">
        <v>721</v>
      </c>
      <c r="M9784" s="181">
        <v>982</v>
      </c>
      <c r="N9784" s="181">
        <v>1061</v>
      </c>
      <c r="O9784" s="181">
        <v>2815</v>
      </c>
      <c r="P9784" s="181">
        <v>1853</v>
      </c>
      <c r="Q9784" s="181">
        <v>354</v>
      </c>
      <c r="R9784" s="181">
        <v>852</v>
      </c>
      <c r="S9784" s="226">
        <f t="shared" si="458"/>
        <v>10806</v>
      </c>
      <c r="T9784" s="181">
        <f t="shared" si="456"/>
        <v>223284.14755344391</v>
      </c>
      <c r="U9784" s="226">
        <f t="shared" si="457"/>
        <v>14648.848515789976</v>
      </c>
    </row>
    <row r="9785" spans="1:21" x14ac:dyDescent="0.25">
      <c r="A9785" s="156" t="s">
        <v>21608</v>
      </c>
      <c r="B9785" s="156" t="s">
        <v>342</v>
      </c>
      <c r="C9785" s="223">
        <v>2.114708423614502</v>
      </c>
      <c r="D9785" s="221">
        <v>6.2568049430847168</v>
      </c>
      <c r="E9785" s="221">
        <v>7.5198464393615723</v>
      </c>
      <c r="F9785" s="221">
        <v>7.6759805679321289</v>
      </c>
      <c r="G9785" s="221">
        <v>32.323471069335938</v>
      </c>
      <c r="H9785" s="221">
        <v>45.246162414550781</v>
      </c>
      <c r="I9785" s="221">
        <v>13.236843109130859</v>
      </c>
      <c r="J9785" s="221">
        <v>7.2380642890930176</v>
      </c>
      <c r="K9785" s="180">
        <v>2357.24755859375</v>
      </c>
      <c r="L9785" s="181">
        <v>880.0263671875</v>
      </c>
      <c r="M9785" s="181">
        <v>1283.2523193359375</v>
      </c>
      <c r="N9785" s="181">
        <v>1575.638916015625</v>
      </c>
      <c r="O9785" s="181">
        <v>3947.21923828125</v>
      </c>
      <c r="P9785" s="181">
        <v>2453.754150390625</v>
      </c>
      <c r="Q9785" s="181">
        <v>460.55667114257812</v>
      </c>
      <c r="R9785" s="181">
        <v>1091.1944580078125</v>
      </c>
      <c r="S9785" s="226">
        <f t="shared" si="458"/>
        <v>14048.889678955078</v>
      </c>
      <c r="T9785" s="181">
        <f t="shared" si="456"/>
        <v>284840.71638334391</v>
      </c>
      <c r="U9785" s="226">
        <f t="shared" si="457"/>
        <v>18687.347718807381</v>
      </c>
    </row>
    <row r="9786" spans="1:21" x14ac:dyDescent="0.25">
      <c r="A9786" s="156" t="s">
        <v>21609</v>
      </c>
      <c r="B9786" s="156" t="s">
        <v>342</v>
      </c>
      <c r="C9786" s="223">
        <v>3.7471206188201904</v>
      </c>
      <c r="D9786" s="221">
        <v>-12.225062370300293</v>
      </c>
      <c r="E9786" s="221">
        <v>-0.35564917325973511</v>
      </c>
      <c r="F9786" s="221">
        <v>12.802953720092773</v>
      </c>
      <c r="G9786" s="221">
        <v>38.702133178710938</v>
      </c>
      <c r="H9786" s="221">
        <v>83.268394470214844</v>
      </c>
      <c r="I9786" s="221">
        <v>3.8525283336639404</v>
      </c>
      <c r="J9786" s="221">
        <v>29.551258087158203</v>
      </c>
      <c r="K9786" s="180">
        <v>588.17138671875</v>
      </c>
      <c r="L9786" s="181">
        <v>172.0670166015625</v>
      </c>
      <c r="M9786" s="181">
        <v>325.38314819335938</v>
      </c>
      <c r="N9786" s="181">
        <v>378.32684326171875</v>
      </c>
      <c r="O9786" s="181">
        <v>873.29522705078125</v>
      </c>
      <c r="P9786" s="181">
        <v>554.53009033203125</v>
      </c>
      <c r="Q9786" s="181">
        <v>81.621536254882813</v>
      </c>
      <c r="R9786" s="181">
        <v>194.40263366699219</v>
      </c>
      <c r="S9786" s="226">
        <f t="shared" si="458"/>
        <v>3167.7978820800781</v>
      </c>
      <c r="T9786" s="181">
        <f t="shared" si="456"/>
        <v>90860.908108848322</v>
      </c>
      <c r="U9786" s="226">
        <f t="shared" si="457"/>
        <v>5961.0487062233133</v>
      </c>
    </row>
    <row r="9787" spans="1:21" x14ac:dyDescent="0.25">
      <c r="A9787" s="156" t="s">
        <v>21653</v>
      </c>
      <c r="B9787" s="156" t="s">
        <v>342</v>
      </c>
      <c r="C9787" s="223">
        <v>1.0217322111129761</v>
      </c>
      <c r="D9787" s="221">
        <v>1.9892414808273315</v>
      </c>
      <c r="E9787" s="221">
        <v>1.61384117603302</v>
      </c>
      <c r="F9787" s="221">
        <v>4.9644012451171875</v>
      </c>
      <c r="G9787" s="221">
        <v>8.6891641616821289</v>
      </c>
      <c r="H9787" s="221">
        <v>21.925563812255859</v>
      </c>
      <c r="I9787" s="221">
        <v>1.1271399259567261</v>
      </c>
      <c r="J9787" s="221">
        <v>0.70134234428405762</v>
      </c>
      <c r="K9787" s="180">
        <v>248.5916748046875</v>
      </c>
      <c r="L9787" s="181">
        <v>76.957359313964844</v>
      </c>
      <c r="M9787" s="181">
        <v>138.13522338867187</v>
      </c>
      <c r="N9787" s="181">
        <v>177.84263610839844</v>
      </c>
      <c r="O9787" s="181">
        <v>329.29989624023437</v>
      </c>
      <c r="P9787" s="181">
        <v>187.6724853515625</v>
      </c>
      <c r="Q9787" s="181">
        <v>29.230863571166992</v>
      </c>
      <c r="R9787" s="181">
        <v>79.414825439453125</v>
      </c>
      <c r="S9787" s="226">
        <f t="shared" si="458"/>
        <v>1267.1449642181396</v>
      </c>
      <c r="T9787" s="181">
        <f t="shared" si="456"/>
        <v>8577.7015719438532</v>
      </c>
      <c r="U9787" s="226">
        <f t="shared" si="457"/>
        <v>562.75132971982896</v>
      </c>
    </row>
    <row r="9788" spans="1:21" x14ac:dyDescent="0.25">
      <c r="A9788" s="156" t="s">
        <v>21234</v>
      </c>
      <c r="B9788" s="156" t="s">
        <v>345</v>
      </c>
      <c r="C9788" s="223">
        <v>-0.73865044116973877</v>
      </c>
      <c r="D9788" s="221">
        <v>0.22885890305042267</v>
      </c>
      <c r="E9788" s="221">
        <v>-0.14654146134853363</v>
      </c>
      <c r="F9788" s="221">
        <v>3.2040188312530518</v>
      </c>
      <c r="G9788" s="221">
        <v>7.3728594779968262</v>
      </c>
      <c r="H9788" s="221">
        <v>1.8183825016021729</v>
      </c>
      <c r="I9788" s="221">
        <v>-0.63324266672134399</v>
      </c>
      <c r="J9788" s="221">
        <v>-1.0590403079986572</v>
      </c>
      <c r="K9788" s="180">
        <v>85.149467468261719</v>
      </c>
      <c r="L9788" s="181">
        <v>24.441717147827148</v>
      </c>
      <c r="M9788" s="181">
        <v>23.414300918579102</v>
      </c>
      <c r="N9788" s="181">
        <v>25.865682601928711</v>
      </c>
      <c r="O9788" s="181">
        <v>82.914382934570313</v>
      </c>
      <c r="P9788" s="181">
        <v>58.743038177490234</v>
      </c>
      <c r="Q9788" s="181">
        <v>10.382322311401367</v>
      </c>
      <c r="R9788" s="181">
        <v>27.127422332763672</v>
      </c>
      <c r="S9788" s="226">
        <f t="shared" si="458"/>
        <v>338.03833389282227</v>
      </c>
      <c r="T9788" s="181">
        <f t="shared" si="456"/>
        <v>704.97082475562138</v>
      </c>
      <c r="U9788" s="226">
        <f t="shared" si="457"/>
        <v>46.250532933265276</v>
      </c>
    </row>
    <row r="9789" spans="1:21" x14ac:dyDescent="0.25">
      <c r="A9789" s="156" t="s">
        <v>21235</v>
      </c>
      <c r="B9789" s="156" t="s">
        <v>345</v>
      </c>
      <c r="C9789" s="223">
        <v>-0.87155961990356445</v>
      </c>
      <c r="D9789" s="221">
        <v>8.5025596618652344</v>
      </c>
      <c r="E9789" s="221">
        <v>-0.27945053577423096</v>
      </c>
      <c r="F9789" s="221">
        <v>-0.41437271237373352</v>
      </c>
      <c r="G9789" s="221">
        <v>16.435178756713867</v>
      </c>
      <c r="H9789" s="221">
        <v>6.0204029083251953</v>
      </c>
      <c r="I9789" s="221">
        <v>-0.7661517858505249</v>
      </c>
      <c r="J9789" s="221">
        <v>-1.1919494867324829</v>
      </c>
      <c r="K9789" s="180">
        <v>880.01275634765625</v>
      </c>
      <c r="L9789" s="181">
        <v>252.61598205566406</v>
      </c>
      <c r="M9789" s="181">
        <v>247.88092041015625</v>
      </c>
      <c r="N9789" s="181">
        <v>328.85061645507812</v>
      </c>
      <c r="O9789" s="181">
        <v>983.94757080078125</v>
      </c>
      <c r="P9789" s="181">
        <v>712.154541015625</v>
      </c>
      <c r="Q9789" s="181">
        <v>173.77706909179687</v>
      </c>
      <c r="R9789" s="181">
        <v>393.95782470703125</v>
      </c>
      <c r="S9789" s="226">
        <f t="shared" si="458"/>
        <v>3973.1972808837891</v>
      </c>
      <c r="T9789" s="181">
        <f t="shared" si="456"/>
        <v>21031.455742087554</v>
      </c>
      <c r="U9789" s="226">
        <f t="shared" si="457"/>
        <v>1379.7961593249254</v>
      </c>
    </row>
    <row r="9790" spans="1:21" x14ac:dyDescent="0.25">
      <c r="A9790" s="156" t="s">
        <v>21656</v>
      </c>
      <c r="B9790" s="156" t="s">
        <v>345</v>
      </c>
      <c r="C9790" s="223">
        <v>-0.23260799050331116</v>
      </c>
      <c r="D9790" s="221">
        <v>13.735910415649414</v>
      </c>
      <c r="E9790" s="221">
        <v>27.794548034667969</v>
      </c>
      <c r="F9790" s="221">
        <v>27.88267707824707</v>
      </c>
      <c r="G9790" s="221">
        <v>56.486907958984375</v>
      </c>
      <c r="H9790" s="221">
        <v>33.758415222167969</v>
      </c>
      <c r="I9790" s="221">
        <v>3.1647322177886963</v>
      </c>
      <c r="J9790" s="221">
        <v>1.1392121315002441</v>
      </c>
      <c r="K9790" s="180">
        <v>579.86883544921875</v>
      </c>
      <c r="L9790" s="181">
        <v>173.03262329101562</v>
      </c>
      <c r="M9790" s="181">
        <v>196.08367919921875</v>
      </c>
      <c r="N9790" s="181">
        <v>256.5552978515625</v>
      </c>
      <c r="O9790" s="181">
        <v>695.722900390625</v>
      </c>
      <c r="P9790" s="181">
        <v>518.79852294921875</v>
      </c>
      <c r="Q9790" s="181">
        <v>122.44004058837891</v>
      </c>
      <c r="R9790" s="181">
        <v>337.982421875</v>
      </c>
      <c r="S9790" s="226">
        <f t="shared" si="458"/>
        <v>2880.4843215942383</v>
      </c>
      <c r="T9790" s="181">
        <f t="shared" si="456"/>
        <v>72430.959261087875</v>
      </c>
      <c r="U9790" s="226">
        <f t="shared" si="457"/>
        <v>4751.9278090043081</v>
      </c>
    </row>
    <row r="9791" spans="1:21" x14ac:dyDescent="0.25">
      <c r="A9791" s="156" t="s">
        <v>21247</v>
      </c>
      <c r="B9791" s="156" t="s">
        <v>345</v>
      </c>
      <c r="C9791" s="223">
        <v>-1.8888101577758789</v>
      </c>
      <c r="D9791" s="221">
        <v>13.685390472412109</v>
      </c>
      <c r="E9791" s="221">
        <v>14.578388214111328</v>
      </c>
      <c r="F9791" s="221">
        <v>7.4359498023986816</v>
      </c>
      <c r="G9791" s="221">
        <v>12.022872924804688</v>
      </c>
      <c r="H9791" s="221">
        <v>0.66822260618209839</v>
      </c>
      <c r="I9791" s="221">
        <v>-1.7834024429321289</v>
      </c>
      <c r="J9791" s="221">
        <v>-2.2092001438140869</v>
      </c>
      <c r="K9791" s="180">
        <v>301.81317138671875</v>
      </c>
      <c r="L9791" s="181">
        <v>123.50959014892578</v>
      </c>
      <c r="M9791" s="181">
        <v>92.632194519042969</v>
      </c>
      <c r="N9791" s="181">
        <v>78.532112121582031</v>
      </c>
      <c r="O9791" s="181">
        <v>303.59799194335937</v>
      </c>
      <c r="P9791" s="181">
        <v>369.4578857421875</v>
      </c>
      <c r="Q9791" s="181">
        <v>107.80316925048828</v>
      </c>
      <c r="R9791" s="181">
        <v>257.90658569335937</v>
      </c>
      <c r="S9791" s="226">
        <f t="shared" si="458"/>
        <v>1635.2527008056641</v>
      </c>
      <c r="T9791" s="181">
        <f t="shared" si="456"/>
        <v>6189.5746078905031</v>
      </c>
      <c r="U9791" s="226">
        <f t="shared" si="457"/>
        <v>406.07513700212809</v>
      </c>
    </row>
    <row r="9792" spans="1:21" x14ac:dyDescent="0.25">
      <c r="A9792" s="156" t="s">
        <v>21252</v>
      </c>
      <c r="B9792" s="156" t="s">
        <v>345</v>
      </c>
      <c r="C9792" s="223">
        <v>-1.7955361604690552</v>
      </c>
      <c r="D9792" s="221">
        <v>-0.82802671194076538</v>
      </c>
      <c r="E9792" s="221">
        <v>-1.2034270763397217</v>
      </c>
      <c r="F9792" s="221">
        <v>2.1471331119537354</v>
      </c>
      <c r="G9792" s="221">
        <v>6.3159737586975098</v>
      </c>
      <c r="H9792" s="221">
        <v>0.76149684190750122</v>
      </c>
      <c r="I9792" s="221">
        <v>-1.6901283264160156</v>
      </c>
      <c r="J9792" s="221">
        <v>-2.1159260272979736</v>
      </c>
      <c r="K9792" s="180">
        <v>54.974998474121094</v>
      </c>
      <c r="L9792" s="181">
        <v>15.712499618530273</v>
      </c>
      <c r="M9792" s="181">
        <v>18.299999237060547</v>
      </c>
      <c r="N9792" s="181">
        <v>26.625</v>
      </c>
      <c r="O9792" s="181">
        <v>76.574996948242187</v>
      </c>
      <c r="P9792" s="181">
        <v>58.724998474121094</v>
      </c>
      <c r="Q9792" s="181">
        <v>15.5625</v>
      </c>
      <c r="R9792" s="181">
        <v>44.362499237060547</v>
      </c>
      <c r="S9792" s="226">
        <f t="shared" si="458"/>
        <v>310.83749198913574</v>
      </c>
      <c r="T9792" s="181">
        <f t="shared" si="456"/>
        <v>331.61892077434902</v>
      </c>
      <c r="U9792" s="226">
        <f t="shared" si="457"/>
        <v>21.756292995365715</v>
      </c>
    </row>
    <row r="9793" spans="1:21" x14ac:dyDescent="0.25">
      <c r="A9793" s="156" t="s">
        <v>21253</v>
      </c>
      <c r="B9793" s="156" t="s">
        <v>345</v>
      </c>
      <c r="C9793" s="223">
        <v>-1.7889227867126465</v>
      </c>
      <c r="D9793" s="221">
        <v>-0.82141321897506714</v>
      </c>
      <c r="E9793" s="221">
        <v>-1.196813702583313</v>
      </c>
      <c r="F9793" s="221">
        <v>2.1537466049194336</v>
      </c>
      <c r="G9793" s="221">
        <v>6.3225874900817871</v>
      </c>
      <c r="H9793" s="221">
        <v>0.76811027526855469</v>
      </c>
      <c r="I9793" s="221">
        <v>-1.6835149526596069</v>
      </c>
      <c r="J9793" s="221">
        <v>-2.1093125343322754</v>
      </c>
      <c r="K9793" s="180">
        <v>104.54225158691406</v>
      </c>
      <c r="L9793" s="181">
        <v>45.861137390136719</v>
      </c>
      <c r="M9793" s="181">
        <v>36.477447509765625</v>
      </c>
      <c r="N9793" s="181">
        <v>35.684459686279297</v>
      </c>
      <c r="O9793" s="181">
        <v>99.784324645996094</v>
      </c>
      <c r="P9793" s="181">
        <v>160.31573486328125</v>
      </c>
      <c r="Q9793" s="181">
        <v>46.786289215087891</v>
      </c>
      <c r="R9793" s="181">
        <v>131.90032958984375</v>
      </c>
      <c r="S9793" s="226">
        <f t="shared" si="458"/>
        <v>661.35197448730469</v>
      </c>
      <c r="T9793" s="181">
        <f t="shared" si="456"/>
        <v>205.56046434446762</v>
      </c>
      <c r="U9793" s="226">
        <f t="shared" si="457"/>
        <v>13.486063099471965</v>
      </c>
    </row>
    <row r="9794" spans="1:21" x14ac:dyDescent="0.25">
      <c r="A9794" s="156" t="s">
        <v>21257</v>
      </c>
      <c r="B9794" s="156" t="s">
        <v>345</v>
      </c>
      <c r="C9794" s="223">
        <v>-0.43185135722160339</v>
      </c>
      <c r="D9794" s="221">
        <v>0.53565794229507446</v>
      </c>
      <c r="E9794" s="221">
        <v>0.16025760769844055</v>
      </c>
      <c r="F9794" s="221">
        <v>3.5108177661895752</v>
      </c>
      <c r="G9794" s="221">
        <v>7.6796588897705078</v>
      </c>
      <c r="H9794" s="221">
        <v>2.1251814365386963</v>
      </c>
      <c r="I9794" s="221">
        <v>-0.32644361257553101</v>
      </c>
      <c r="J9794" s="221">
        <v>-0.75224131345748901</v>
      </c>
      <c r="K9794" s="180">
        <v>0.35277670621871948</v>
      </c>
      <c r="L9794" s="181">
        <v>0.1262354850769043</v>
      </c>
      <c r="M9794" s="181">
        <v>0.13578896224498749</v>
      </c>
      <c r="N9794" s="181">
        <v>0.13683626055717468</v>
      </c>
      <c r="O9794" s="181">
        <v>0.41069915890693665</v>
      </c>
      <c r="P9794" s="181">
        <v>0.38826420903205872</v>
      </c>
      <c r="Q9794" s="181">
        <v>0.12044964730739594</v>
      </c>
      <c r="R9794" s="181">
        <v>0.32894954085350037</v>
      </c>
      <c r="S9794" s="226">
        <f t="shared" si="458"/>
        <v>1.9999999701976776</v>
      </c>
      <c r="T9794" s="181">
        <f t="shared" si="456"/>
        <v>4.1098322132233926</v>
      </c>
      <c r="U9794" s="226">
        <f t="shared" si="457"/>
        <v>0.26963091727061905</v>
      </c>
    </row>
    <row r="9795" spans="1:21" x14ac:dyDescent="0.25">
      <c r="A9795" s="156" t="s">
        <v>18801</v>
      </c>
      <c r="B9795" s="156" t="s">
        <v>345</v>
      </c>
      <c r="C9795" s="223">
        <v>-1.3011462688446045</v>
      </c>
      <c r="D9795" s="221">
        <v>-0.33363690972328186</v>
      </c>
      <c r="E9795" s="221">
        <v>-0.70903730392456055</v>
      </c>
      <c r="F9795" s="221">
        <v>2.6415228843688965</v>
      </c>
      <c r="G9795" s="221">
        <v>6.8103632926940918</v>
      </c>
      <c r="H9795" s="221">
        <v>1.2558866739273071</v>
      </c>
      <c r="I9795" s="221">
        <v>-1.1957384347915649</v>
      </c>
      <c r="J9795" s="221">
        <v>-1.6215361356735229</v>
      </c>
      <c r="K9795" s="180">
        <v>79.114326477050781</v>
      </c>
      <c r="L9795" s="181">
        <v>30.446331024169922</v>
      </c>
      <c r="M9795" s="181">
        <v>25.429605484008789</v>
      </c>
      <c r="N9795" s="181">
        <v>17.414379119873047</v>
      </c>
      <c r="O9795" s="181">
        <v>82.920120239257813</v>
      </c>
      <c r="P9795" s="181">
        <v>107.88842010498047</v>
      </c>
      <c r="Q9795" s="181">
        <v>31.772590637207031</v>
      </c>
      <c r="R9795" s="181">
        <v>76.231155395507813</v>
      </c>
      <c r="S9795" s="226">
        <f t="shared" si="458"/>
        <v>451.21692848205566</v>
      </c>
      <c r="T9795" s="181">
        <f t="shared" si="456"/>
        <v>453.4811027952602</v>
      </c>
      <c r="U9795" s="226">
        <f t="shared" si="457"/>
        <v>29.751220820686015</v>
      </c>
    </row>
    <row r="9796" spans="1:21" x14ac:dyDescent="0.25">
      <c r="A9796" s="156" t="s">
        <v>18802</v>
      </c>
      <c r="B9796" s="156" t="s">
        <v>345</v>
      </c>
      <c r="C9796" s="223">
        <v>-1.8160079717636108</v>
      </c>
      <c r="D9796" s="221">
        <v>-0.84849870204925537</v>
      </c>
      <c r="E9796" s="221">
        <v>-1.2238990068435669</v>
      </c>
      <c r="F9796" s="221">
        <v>2.1266613006591797</v>
      </c>
      <c r="G9796" s="221">
        <v>6.295501708984375</v>
      </c>
      <c r="H9796" s="221">
        <v>0.74102491140365601</v>
      </c>
      <c r="I9796" s="221">
        <v>-1.7106002569198608</v>
      </c>
      <c r="J9796" s="221">
        <v>-2.1363978385925293</v>
      </c>
      <c r="K9796" s="180">
        <v>3.8376843929290771</v>
      </c>
      <c r="L9796" s="181">
        <v>1.4097616672515869</v>
      </c>
      <c r="M9796" s="181">
        <v>0.86152100563049316</v>
      </c>
      <c r="N9796" s="181">
        <v>0.81975030899047852</v>
      </c>
      <c r="O9796" s="181">
        <v>3.2946650981903076</v>
      </c>
      <c r="P9796" s="181">
        <v>4.7984108924865723</v>
      </c>
      <c r="Q9796" s="181">
        <v>1.488081693649292</v>
      </c>
      <c r="R9796" s="181">
        <v>4.2188420295715332</v>
      </c>
      <c r="S9796" s="226">
        <f t="shared" si="458"/>
        <v>20.728717088699341</v>
      </c>
      <c r="T9796" s="181">
        <f t="shared" si="456"/>
        <v>5.2621440014909524</v>
      </c>
      <c r="U9796" s="226">
        <f t="shared" si="457"/>
        <v>0.34522983915668903</v>
      </c>
    </row>
    <row r="9797" spans="1:21" x14ac:dyDescent="0.25">
      <c r="A9797" s="156" t="s">
        <v>18811</v>
      </c>
      <c r="B9797" s="156" t="s">
        <v>345</v>
      </c>
      <c r="C9797" s="223">
        <v>-1.3777918815612793</v>
      </c>
      <c r="D9797" s="221">
        <v>-0.41028237342834473</v>
      </c>
      <c r="E9797" s="221">
        <v>-0.78568285703659058</v>
      </c>
      <c r="F9797" s="221">
        <v>2.5648775100708008</v>
      </c>
      <c r="G9797" s="221">
        <v>6.7337183952331543</v>
      </c>
      <c r="H9797" s="221">
        <v>1.1792410612106323</v>
      </c>
      <c r="I9797" s="221">
        <v>-1.2723841667175293</v>
      </c>
      <c r="J9797" s="221">
        <v>-1.6981817483901978</v>
      </c>
      <c r="K9797" s="180">
        <v>40.182205200195313</v>
      </c>
      <c r="L9797" s="181">
        <v>15.118762016296387</v>
      </c>
      <c r="M9797" s="181">
        <v>13.457359313964844</v>
      </c>
      <c r="N9797" s="181">
        <v>14.050717353820801</v>
      </c>
      <c r="O9797" s="181">
        <v>50.126884460449219</v>
      </c>
      <c r="P9797" s="181">
        <v>55.704448699951172</v>
      </c>
      <c r="Q9797" s="181">
        <v>17.729537963867188</v>
      </c>
      <c r="R9797" s="181">
        <v>44.122100830078125</v>
      </c>
      <c r="S9797" s="226">
        <f t="shared" si="458"/>
        <v>250.49201583862305</v>
      </c>
      <c r="T9797" s="181">
        <f t="shared" ref="T9797:T9860" si="459">SUMPRODUCT(C9797:J9797,K9797:R9797)</f>
        <v>269.64264222323459</v>
      </c>
      <c r="U9797" s="226">
        <f t="shared" ref="U9797:U9860" si="460">(T9797/$T$10045)*$S$10045</f>
        <v>17.690258187183133</v>
      </c>
    </row>
    <row r="9798" spans="1:21" x14ac:dyDescent="0.25">
      <c r="A9798" s="156" t="s">
        <v>21588</v>
      </c>
      <c r="B9798" s="156" t="s">
        <v>345</v>
      </c>
      <c r="C9798" s="223">
        <v>-1.8508388996124268</v>
      </c>
      <c r="D9798" s="221">
        <v>5.6006031036376953</v>
      </c>
      <c r="E9798" s="221">
        <v>0.19586436450481415</v>
      </c>
      <c r="F9798" s="221">
        <v>9.5529756546020508</v>
      </c>
      <c r="G9798" s="221">
        <v>11.097504615783691</v>
      </c>
      <c r="H9798" s="221">
        <v>7.4537358283996582</v>
      </c>
      <c r="I9798" s="221">
        <v>1.7725546360015869</v>
      </c>
      <c r="J9798" s="221">
        <v>-1.5319439172744751</v>
      </c>
      <c r="K9798" s="180">
        <v>3263.376708984375</v>
      </c>
      <c r="L9798" s="181">
        <v>1002.9644165039062</v>
      </c>
      <c r="M9798" s="181">
        <v>870.1090087890625</v>
      </c>
      <c r="N9798" s="181">
        <v>1074.070068359375</v>
      </c>
      <c r="O9798" s="181">
        <v>4185.87939453125</v>
      </c>
      <c r="P9798" s="181">
        <v>3356.936767578125</v>
      </c>
      <c r="Q9798" s="181">
        <v>926.2451171875</v>
      </c>
      <c r="R9798" s="181">
        <v>2494.3125</v>
      </c>
      <c r="S9798" s="226">
        <f t="shared" ref="S9798:S9861" si="461">SUM(K9798:R9798)</f>
        <v>17173.893981933594</v>
      </c>
      <c r="T9798" s="181">
        <f t="shared" si="459"/>
        <v>79303.418603744183</v>
      </c>
      <c r="U9798" s="226">
        <f t="shared" si="460"/>
        <v>5202.8044921212822</v>
      </c>
    </row>
    <row r="9799" spans="1:21" x14ac:dyDescent="0.25">
      <c r="A9799" s="156" t="s">
        <v>21766</v>
      </c>
      <c r="B9799" s="156" t="s">
        <v>345</v>
      </c>
      <c r="C9799" s="223">
        <v>4.5954604148864746</v>
      </c>
      <c r="D9799" s="221">
        <v>1.5483293533325195</v>
      </c>
      <c r="E9799" s="221">
        <v>13.67564582824707</v>
      </c>
      <c r="F9799" s="221">
        <v>8.1781988143920898</v>
      </c>
      <c r="G9799" s="221">
        <v>52.900520324707031</v>
      </c>
      <c r="H9799" s="221">
        <v>23.427572250366211</v>
      </c>
      <c r="I9799" s="221">
        <v>-13.530677795410156</v>
      </c>
      <c r="J9799" s="221">
        <v>0.26043018698692322</v>
      </c>
      <c r="K9799" s="180">
        <v>511</v>
      </c>
      <c r="L9799" s="181">
        <v>124</v>
      </c>
      <c r="M9799" s="181">
        <v>173</v>
      </c>
      <c r="N9799" s="181">
        <v>250</v>
      </c>
      <c r="O9799" s="181">
        <v>633</v>
      </c>
      <c r="P9799" s="181">
        <v>416</v>
      </c>
      <c r="Q9799" s="181">
        <v>100</v>
      </c>
      <c r="R9799" s="181">
        <v>323</v>
      </c>
      <c r="S9799" s="226">
        <f t="shared" si="461"/>
        <v>2530</v>
      </c>
      <c r="T9799" s="181">
        <f t="shared" si="459"/>
        <v>48913.660136252642</v>
      </c>
      <c r="U9799" s="226">
        <f t="shared" si="460"/>
        <v>3209.0446435177219</v>
      </c>
    </row>
    <row r="9800" spans="1:21" x14ac:dyDescent="0.25">
      <c r="A9800" s="156" t="s">
        <v>21767</v>
      </c>
      <c r="B9800" s="156" t="s">
        <v>345</v>
      </c>
      <c r="C9800" s="223">
        <v>-0.22368647158145905</v>
      </c>
      <c r="D9800" s="221">
        <v>2.8757789134979248</v>
      </c>
      <c r="E9800" s="221">
        <v>0.74640047550201416</v>
      </c>
      <c r="F9800" s="221">
        <v>2.8795545101165771</v>
      </c>
      <c r="G9800" s="221">
        <v>22.379131317138672</v>
      </c>
      <c r="H9800" s="221">
        <v>8.3605546951293945</v>
      </c>
      <c r="I9800" s="221">
        <v>3.0242924690246582</v>
      </c>
      <c r="J9800" s="221">
        <v>0.40366470813751221</v>
      </c>
      <c r="K9800" s="180">
        <v>2596</v>
      </c>
      <c r="L9800" s="181">
        <v>764</v>
      </c>
      <c r="M9800" s="181">
        <v>749</v>
      </c>
      <c r="N9800" s="181">
        <v>1141</v>
      </c>
      <c r="O9800" s="181">
        <v>3588</v>
      </c>
      <c r="P9800" s="181">
        <v>2591</v>
      </c>
      <c r="Q9800" s="181">
        <v>685</v>
      </c>
      <c r="R9800" s="181">
        <v>1771</v>
      </c>
      <c r="S9800" s="226">
        <f t="shared" si="461"/>
        <v>13885</v>
      </c>
      <c r="T9800" s="181">
        <f t="shared" si="459"/>
        <v>110206.08158224821</v>
      </c>
      <c r="U9800" s="226">
        <f t="shared" si="460"/>
        <v>7230.2141119567605</v>
      </c>
    </row>
    <row r="9801" spans="1:21" x14ac:dyDescent="0.25">
      <c r="A9801" s="156" t="s">
        <v>21768</v>
      </c>
      <c r="B9801" s="156" t="s">
        <v>345</v>
      </c>
      <c r="C9801" s="223">
        <v>0.22606298327445984</v>
      </c>
      <c r="D9801" s="221">
        <v>2.7183599472045898</v>
      </c>
      <c r="E9801" s="221">
        <v>9.8738565444946289</v>
      </c>
      <c r="F9801" s="221">
        <v>12.493424415588379</v>
      </c>
      <c r="G9801" s="221">
        <v>27.508571624755859</v>
      </c>
      <c r="H9801" s="221">
        <v>10.828353881835937</v>
      </c>
      <c r="I9801" s="221">
        <v>5.7612590789794922</v>
      </c>
      <c r="J9801" s="221">
        <v>-9.4326920807361603E-2</v>
      </c>
      <c r="K9801" s="180">
        <v>2058</v>
      </c>
      <c r="L9801" s="181">
        <v>775</v>
      </c>
      <c r="M9801" s="181">
        <v>634</v>
      </c>
      <c r="N9801" s="181">
        <v>663</v>
      </c>
      <c r="O9801" s="181">
        <v>2586</v>
      </c>
      <c r="P9801" s="181">
        <v>2365</v>
      </c>
      <c r="Q9801" s="181">
        <v>674</v>
      </c>
      <c r="R9801" s="181">
        <v>1979</v>
      </c>
      <c r="S9801" s="226">
        <f t="shared" si="461"/>
        <v>11734</v>
      </c>
      <c r="T9801" s="181">
        <f t="shared" si="459"/>
        <v>117557.77081052214</v>
      </c>
      <c r="U9801" s="226">
        <f t="shared" si="460"/>
        <v>7712.5312984662623</v>
      </c>
    </row>
    <row r="9802" spans="1:21" x14ac:dyDescent="0.25">
      <c r="A9802" s="156" t="s">
        <v>21769</v>
      </c>
      <c r="B9802" s="156" t="s">
        <v>345</v>
      </c>
      <c r="C9802" s="223">
        <v>0.16173191368579865</v>
      </c>
      <c r="D9802" s="221">
        <v>0.64236563444137573</v>
      </c>
      <c r="E9802" s="221">
        <v>14.663520812988281</v>
      </c>
      <c r="F9802" s="221">
        <v>7.6409029960632324</v>
      </c>
      <c r="G9802" s="221">
        <v>26.693122863769531</v>
      </c>
      <c r="H9802" s="221">
        <v>26.916271209716797</v>
      </c>
      <c r="I9802" s="221">
        <v>11.293819427490234</v>
      </c>
      <c r="J9802" s="221">
        <v>0.41361761093139648</v>
      </c>
      <c r="K9802" s="180">
        <v>1718</v>
      </c>
      <c r="L9802" s="181">
        <v>500</v>
      </c>
      <c r="M9802" s="181">
        <v>557</v>
      </c>
      <c r="N9802" s="181">
        <v>920</v>
      </c>
      <c r="O9802" s="181">
        <v>2888</v>
      </c>
      <c r="P9802" s="181">
        <v>1794</v>
      </c>
      <c r="Q9802" s="181">
        <v>458</v>
      </c>
      <c r="R9802" s="181">
        <v>1078</v>
      </c>
      <c r="S9802" s="226">
        <f t="shared" si="461"/>
        <v>9913</v>
      </c>
      <c r="T9802" s="181">
        <f t="shared" si="459"/>
        <v>146792.22855731845</v>
      </c>
      <c r="U9802" s="226">
        <f t="shared" si="460"/>
        <v>9630.4961323628504</v>
      </c>
    </row>
    <row r="9803" spans="1:21" x14ac:dyDescent="0.25">
      <c r="A9803" s="156" t="s">
        <v>18876</v>
      </c>
      <c r="B9803" s="156" t="s">
        <v>345</v>
      </c>
      <c r="C9803" s="223">
        <v>0.85523051023483276</v>
      </c>
      <c r="D9803" s="221">
        <v>6.4789962768554687</v>
      </c>
      <c r="E9803" s="221">
        <v>8.5274801254272461</v>
      </c>
      <c r="F9803" s="221">
        <v>5.9343037605285645</v>
      </c>
      <c r="G9803" s="221">
        <v>22.85627555847168</v>
      </c>
      <c r="H9803" s="221">
        <v>17.25678825378418</v>
      </c>
      <c r="I9803" s="221">
        <v>0.96063822507858276</v>
      </c>
      <c r="J9803" s="221">
        <v>0.53484052419662476</v>
      </c>
      <c r="K9803" s="180">
        <v>1527.366943359375</v>
      </c>
      <c r="L9803" s="181">
        <v>504.7919921875</v>
      </c>
      <c r="M9803" s="181">
        <v>717.28717041015625</v>
      </c>
      <c r="N9803" s="181">
        <v>1096.80908203125</v>
      </c>
      <c r="O9803" s="181">
        <v>2886.779296875</v>
      </c>
      <c r="P9803" s="181">
        <v>2091.546142578125</v>
      </c>
      <c r="Q9803" s="181">
        <v>648.62060546875</v>
      </c>
      <c r="R9803" s="181">
        <v>1823.37548828125</v>
      </c>
      <c r="S9803" s="226">
        <f t="shared" si="461"/>
        <v>11296.576721191406</v>
      </c>
      <c r="T9803" s="181">
        <f t="shared" si="459"/>
        <v>120874.94343873324</v>
      </c>
      <c r="U9803" s="226">
        <f t="shared" si="460"/>
        <v>7930.1587470058357</v>
      </c>
    </row>
    <row r="9804" spans="1:21" x14ac:dyDescent="0.25">
      <c r="A9804" s="156" t="s">
        <v>21770</v>
      </c>
      <c r="B9804" s="156" t="s">
        <v>345</v>
      </c>
      <c r="C9804" s="223">
        <v>0.47058841586112976</v>
      </c>
      <c r="D9804" s="221">
        <v>21.581985473632812</v>
      </c>
      <c r="E9804" s="221">
        <v>10.076549530029297</v>
      </c>
      <c r="F9804" s="221">
        <v>16.026252746582031</v>
      </c>
      <c r="G9804" s="221">
        <v>18.591060638427734</v>
      </c>
      <c r="H9804" s="221">
        <v>25.882316589355469</v>
      </c>
      <c r="I9804" s="221">
        <v>0.57599616050720215</v>
      </c>
      <c r="J9804" s="221">
        <v>0.33483275771141052</v>
      </c>
      <c r="K9804" s="180">
        <v>1587</v>
      </c>
      <c r="L9804" s="181">
        <v>352</v>
      </c>
      <c r="M9804" s="181">
        <v>458</v>
      </c>
      <c r="N9804" s="181">
        <v>828</v>
      </c>
      <c r="O9804" s="181">
        <v>2722</v>
      </c>
      <c r="P9804" s="181">
        <v>1667</v>
      </c>
      <c r="Q9804" s="181">
        <v>551</v>
      </c>
      <c r="R9804" s="181">
        <v>1645</v>
      </c>
      <c r="S9804" s="226">
        <f t="shared" si="461"/>
        <v>9810</v>
      </c>
      <c r="T9804" s="181">
        <f t="shared" si="459"/>
        <v>120847.3422447443</v>
      </c>
      <c r="U9804" s="226">
        <f t="shared" si="460"/>
        <v>7928.3479345767892</v>
      </c>
    </row>
    <row r="9805" spans="1:21" x14ac:dyDescent="0.25">
      <c r="A9805" s="156" t="s">
        <v>18812</v>
      </c>
      <c r="B9805" s="156" t="s">
        <v>345</v>
      </c>
      <c r="C9805" s="223">
        <v>-1.9705013036727905</v>
      </c>
      <c r="D9805" s="221">
        <v>2.3943424224853516</v>
      </c>
      <c r="E9805" s="221">
        <v>-1.378392219543457</v>
      </c>
      <c r="F9805" s="221">
        <v>30.053871154785156</v>
      </c>
      <c r="G9805" s="221">
        <v>14.591684341430664</v>
      </c>
      <c r="H9805" s="221">
        <v>0.58653169870376587</v>
      </c>
      <c r="I9805" s="221">
        <v>-1.865093469619751</v>
      </c>
      <c r="J9805" s="221">
        <v>-2.290891170501709</v>
      </c>
      <c r="K9805" s="180">
        <v>653.89251708984375</v>
      </c>
      <c r="L9805" s="181">
        <v>236.68502807617187</v>
      </c>
      <c r="M9805" s="181">
        <v>161.13302612304687</v>
      </c>
      <c r="N9805" s="181">
        <v>139.73776245117187</v>
      </c>
      <c r="O9805" s="181">
        <v>558.282470703125</v>
      </c>
      <c r="P9805" s="181">
        <v>875.19970703125</v>
      </c>
      <c r="Q9805" s="181">
        <v>300.87078857421875</v>
      </c>
      <c r="R9805" s="181">
        <v>887.90313720703125</v>
      </c>
      <c r="S9805" s="226">
        <f t="shared" si="461"/>
        <v>3813.7044372558594</v>
      </c>
      <c r="T9805" s="181">
        <f t="shared" si="459"/>
        <v>9320.1375012151038</v>
      </c>
      <c r="U9805" s="226">
        <f t="shared" si="460"/>
        <v>611.45980983246727</v>
      </c>
    </row>
    <row r="9806" spans="1:21" x14ac:dyDescent="0.25">
      <c r="A9806" s="156" t="s">
        <v>18813</v>
      </c>
      <c r="B9806" s="156" t="s">
        <v>345</v>
      </c>
      <c r="C9806" s="223">
        <v>-2.8455543518066406</v>
      </c>
      <c r="D9806" s="221">
        <v>-1.10486900806427</v>
      </c>
      <c r="E9806" s="221">
        <v>-1.4802693128585815</v>
      </c>
      <c r="F9806" s="221">
        <v>12.94398307800293</v>
      </c>
      <c r="G9806" s="221">
        <v>11.406439781188965</v>
      </c>
      <c r="H9806" s="221">
        <v>4.8342351913452148</v>
      </c>
      <c r="I9806" s="221">
        <v>-1.9669705629348755</v>
      </c>
      <c r="J9806" s="221">
        <v>-1.0919567346572876</v>
      </c>
      <c r="K9806" s="180">
        <v>1362.4617919921875</v>
      </c>
      <c r="L9806" s="181">
        <v>478.81085205078125</v>
      </c>
      <c r="M9806" s="181">
        <v>409.83810424804687</v>
      </c>
      <c r="N9806" s="181">
        <v>412.8369140625</v>
      </c>
      <c r="O9806" s="181">
        <v>1521.39892578125</v>
      </c>
      <c r="P9806" s="181">
        <v>1576.377197265625</v>
      </c>
      <c r="Q9806" s="181">
        <v>424.83218383789062</v>
      </c>
      <c r="R9806" s="181">
        <v>1323.4771728515625</v>
      </c>
      <c r="S9806" s="226">
        <f t="shared" si="461"/>
        <v>7510.0331420898437</v>
      </c>
      <c r="T9806" s="181">
        <f t="shared" si="459"/>
        <v>23024.612048200142</v>
      </c>
      <c r="U9806" s="226">
        <f t="shared" si="460"/>
        <v>1510.5597854777686</v>
      </c>
    </row>
    <row r="9807" spans="1:21" x14ac:dyDescent="0.25">
      <c r="A9807" s="156" t="s">
        <v>21657</v>
      </c>
      <c r="B9807" s="156" t="s">
        <v>345</v>
      </c>
      <c r="C9807" s="223">
        <v>-0.76028990745544434</v>
      </c>
      <c r="D9807" s="221">
        <v>1.2614723443984985</v>
      </c>
      <c r="E9807" s="221">
        <v>1.4728529453277588</v>
      </c>
      <c r="F9807" s="221">
        <v>2.5696115493774414</v>
      </c>
      <c r="G9807" s="221">
        <v>14.382024765014648</v>
      </c>
      <c r="H9807" s="221">
        <v>2.9654841423034668</v>
      </c>
      <c r="I9807" s="221">
        <v>-0.39424058794975281</v>
      </c>
      <c r="J9807" s="221">
        <v>-1.0806797742843628</v>
      </c>
      <c r="K9807" s="180">
        <v>2552.780517578125</v>
      </c>
      <c r="L9807" s="181">
        <v>944.88604736328125</v>
      </c>
      <c r="M9807" s="181">
        <v>765.23858642578125</v>
      </c>
      <c r="N9807" s="181">
        <v>726.530029296875</v>
      </c>
      <c r="O9807" s="181">
        <v>2740.3681640625</v>
      </c>
      <c r="P9807" s="181">
        <v>2951.7763671875</v>
      </c>
      <c r="Q9807" s="181">
        <v>791.0443115234375</v>
      </c>
      <c r="R9807" s="181">
        <v>1931.458251953125</v>
      </c>
      <c r="S9807" s="226">
        <f t="shared" si="461"/>
        <v>13404.082275390625</v>
      </c>
      <c r="T9807" s="181">
        <f t="shared" si="459"/>
        <v>48011.417381135281</v>
      </c>
      <c r="U9807" s="226">
        <f t="shared" si="460"/>
        <v>3149.8518275968349</v>
      </c>
    </row>
    <row r="9808" spans="1:21" x14ac:dyDescent="0.25">
      <c r="A9808" s="156" t="s">
        <v>21660</v>
      </c>
      <c r="B9808" s="156" t="s">
        <v>345</v>
      </c>
      <c r="C9808" s="223">
        <v>-0.90206229686737061</v>
      </c>
      <c r="D9808" s="221">
        <v>5.1092414855957031</v>
      </c>
      <c r="E9808" s="221">
        <v>-3.1055355072021484</v>
      </c>
      <c r="F9808" s="221">
        <v>17.67823600769043</v>
      </c>
      <c r="G9808" s="221">
        <v>25.641633987426758</v>
      </c>
      <c r="H9808" s="221">
        <v>26.423288345336914</v>
      </c>
      <c r="I9808" s="221">
        <v>1.3844921588897705</v>
      </c>
      <c r="J9808" s="221">
        <v>0.95869439840316772</v>
      </c>
      <c r="K9808" s="180">
        <v>601.1270751953125</v>
      </c>
      <c r="L9808" s="181">
        <v>187.26210021972656</v>
      </c>
      <c r="M9808" s="181">
        <v>186.81248474121094</v>
      </c>
      <c r="N9808" s="181">
        <v>223.680419921875</v>
      </c>
      <c r="O9808" s="181">
        <v>704.08746337890625</v>
      </c>
      <c r="P9808" s="181">
        <v>524.9183349609375</v>
      </c>
      <c r="Q9808" s="181">
        <v>123.64244079589844</v>
      </c>
      <c r="R9808" s="181">
        <v>388.68685913085937</v>
      </c>
      <c r="S9808" s="226">
        <f t="shared" si="461"/>
        <v>2940.2171783447266</v>
      </c>
      <c r="T9808" s="181">
        <f t="shared" si="459"/>
        <v>36256.471127982521</v>
      </c>
      <c r="U9808" s="226">
        <f t="shared" si="460"/>
        <v>2378.653205301126</v>
      </c>
    </row>
    <row r="9809" spans="1:21" x14ac:dyDescent="0.25">
      <c r="A9809" s="156" t="s">
        <v>21771</v>
      </c>
      <c r="B9809" s="156" t="s">
        <v>345</v>
      </c>
      <c r="C9809" s="223">
        <v>0.8740115761756897</v>
      </c>
      <c r="D9809" s="221">
        <v>2.3874461650848389</v>
      </c>
      <c r="E9809" s="221">
        <v>5.252347469329834</v>
      </c>
      <c r="F9809" s="221">
        <v>18.386384963989258</v>
      </c>
      <c r="G9809" s="221">
        <v>35.226226806640625</v>
      </c>
      <c r="H9809" s="221">
        <v>42.683921813964844</v>
      </c>
      <c r="I9809" s="221">
        <v>10.817429542541504</v>
      </c>
      <c r="J9809" s="221">
        <v>1.0684099197387695</v>
      </c>
      <c r="K9809" s="180">
        <v>3065</v>
      </c>
      <c r="L9809" s="181">
        <v>1036</v>
      </c>
      <c r="M9809" s="181">
        <v>812</v>
      </c>
      <c r="N9809" s="181">
        <v>917</v>
      </c>
      <c r="O9809" s="181">
        <v>3251</v>
      </c>
      <c r="P9809" s="181">
        <v>2218</v>
      </c>
      <c r="Q9809" s="181">
        <v>470</v>
      </c>
      <c r="R9809" s="181">
        <v>1464</v>
      </c>
      <c r="S9809" s="226">
        <f t="shared" si="461"/>
        <v>13233</v>
      </c>
      <c r="T9809" s="181">
        <f t="shared" si="459"/>
        <v>242119.20680433512</v>
      </c>
      <c r="U9809" s="226">
        <f t="shared" si="460"/>
        <v>15884.547210817993</v>
      </c>
    </row>
    <row r="9810" spans="1:21" x14ac:dyDescent="0.25">
      <c r="A9810" s="156" t="s">
        <v>21772</v>
      </c>
      <c r="B9810" s="156" t="s">
        <v>345</v>
      </c>
      <c r="C9810" s="223">
        <v>-1.5052830800414085E-2</v>
      </c>
      <c r="D9810" s="221">
        <v>1.563872218132019</v>
      </c>
      <c r="E9810" s="221">
        <v>7.7329387664794922</v>
      </c>
      <c r="F9810" s="221">
        <v>5.1540565490722656</v>
      </c>
      <c r="G9810" s="221">
        <v>28.21632194519043</v>
      </c>
      <c r="H9810" s="221">
        <v>28.237939834594727</v>
      </c>
      <c r="I9810" s="221">
        <v>0.70177066326141357</v>
      </c>
      <c r="J9810" s="221">
        <v>0.27597296237945557</v>
      </c>
      <c r="K9810" s="180">
        <v>2077</v>
      </c>
      <c r="L9810" s="181">
        <v>690</v>
      </c>
      <c r="M9810" s="181">
        <v>708</v>
      </c>
      <c r="N9810" s="181">
        <v>803</v>
      </c>
      <c r="O9810" s="181">
        <v>2862</v>
      </c>
      <c r="P9810" s="181">
        <v>2127</v>
      </c>
      <c r="Q9810" s="181">
        <v>551</v>
      </c>
      <c r="R9810" s="181">
        <v>1390</v>
      </c>
      <c r="S9810" s="226">
        <f t="shared" si="461"/>
        <v>11208</v>
      </c>
      <c r="T9810" s="181">
        <f t="shared" si="459"/>
        <v>152248.92464499362</v>
      </c>
      <c r="U9810" s="226">
        <f t="shared" si="460"/>
        <v>9988.489815572826</v>
      </c>
    </row>
    <row r="9811" spans="1:21" x14ac:dyDescent="0.25">
      <c r="A9811" s="156" t="s">
        <v>21773</v>
      </c>
      <c r="B9811" s="156" t="s">
        <v>345</v>
      </c>
      <c r="C9811" s="223">
        <v>-1.6123257875442505</v>
      </c>
      <c r="D9811" s="221">
        <v>7.5292553901672363</v>
      </c>
      <c r="E9811" s="221">
        <v>-0.6151617169380188</v>
      </c>
      <c r="F9811" s="221">
        <v>15.13938045501709</v>
      </c>
      <c r="G9811" s="221">
        <v>21.824966430664063</v>
      </c>
      <c r="H9811" s="221">
        <v>3.1016976833343506</v>
      </c>
      <c r="I9811" s="221">
        <v>0.25577270984649658</v>
      </c>
      <c r="J9811" s="221">
        <v>-1.0735059976577759</v>
      </c>
      <c r="K9811" s="180">
        <v>1466</v>
      </c>
      <c r="L9811" s="181">
        <v>477</v>
      </c>
      <c r="M9811" s="181">
        <v>425</v>
      </c>
      <c r="N9811" s="181">
        <v>425</v>
      </c>
      <c r="O9811" s="181">
        <v>1715</v>
      </c>
      <c r="P9811" s="181">
        <v>1718</v>
      </c>
      <c r="Q9811" s="181">
        <v>445</v>
      </c>
      <c r="R9811" s="181">
        <v>1187</v>
      </c>
      <c r="S9811" s="226">
        <f t="shared" si="461"/>
        <v>7858</v>
      </c>
      <c r="T9811" s="181">
        <f t="shared" si="459"/>
        <v>48998.679465472698</v>
      </c>
      <c r="U9811" s="226">
        <f t="shared" si="460"/>
        <v>3214.6224478012105</v>
      </c>
    </row>
    <row r="9812" spans="1:21" x14ac:dyDescent="0.25">
      <c r="A9812" s="156" t="s">
        <v>18877</v>
      </c>
      <c r="B9812" s="156" t="s">
        <v>345</v>
      </c>
      <c r="C9812" s="223">
        <v>-2.5798697471618652</v>
      </c>
      <c r="D9812" s="221">
        <v>2.4164626598358154</v>
      </c>
      <c r="E9812" s="221">
        <v>5.9819178581237793</v>
      </c>
      <c r="F9812" s="221">
        <v>24.71278190612793</v>
      </c>
      <c r="G9812" s="221">
        <v>16.85084342956543</v>
      </c>
      <c r="H9812" s="221">
        <v>5.1541848182678223</v>
      </c>
      <c r="I9812" s="221">
        <v>-1.5540286302566528</v>
      </c>
      <c r="J9812" s="221">
        <v>-1.9798263311386108</v>
      </c>
      <c r="K9812" s="180">
        <v>1222.885986328125</v>
      </c>
      <c r="L9812" s="181">
        <v>446.49789428710937</v>
      </c>
      <c r="M9812" s="181">
        <v>300.9874267578125</v>
      </c>
      <c r="N9812" s="181">
        <v>270.09136962890625</v>
      </c>
      <c r="O9812" s="181">
        <v>1245.808837890625</v>
      </c>
      <c r="P9812" s="181">
        <v>1423.2120361328125</v>
      </c>
      <c r="Q9812" s="181">
        <v>433.54150390625</v>
      </c>
      <c r="R9812" s="181">
        <v>1018.5733642578125</v>
      </c>
      <c r="S9812" s="226">
        <f t="shared" si="461"/>
        <v>6361.5984191894531</v>
      </c>
      <c r="T9812" s="181">
        <f t="shared" si="459"/>
        <v>32037.343368490481</v>
      </c>
      <c r="U9812" s="226">
        <f t="shared" si="460"/>
        <v>2101.8518107786153</v>
      </c>
    </row>
    <row r="9813" spans="1:21" x14ac:dyDescent="0.25">
      <c r="A9813" s="156" t="s">
        <v>21774</v>
      </c>
      <c r="B9813" s="156" t="s">
        <v>345</v>
      </c>
      <c r="C9813" s="223">
        <v>-0.96029269695281982</v>
      </c>
      <c r="D9813" s="221">
        <v>0.12779320776462555</v>
      </c>
      <c r="E9813" s="221">
        <v>-0.36818364262580872</v>
      </c>
      <c r="F9813" s="221">
        <v>18.353677749633789</v>
      </c>
      <c r="G9813" s="221">
        <v>16.172159194946289</v>
      </c>
      <c r="H9813" s="221">
        <v>-0.43193775415420532</v>
      </c>
      <c r="I9813" s="221">
        <v>1.2123454809188843</v>
      </c>
      <c r="J9813" s="221">
        <v>-1.2806826829910278</v>
      </c>
      <c r="K9813" s="180">
        <v>971</v>
      </c>
      <c r="L9813" s="181">
        <v>296</v>
      </c>
      <c r="M9813" s="181">
        <v>364</v>
      </c>
      <c r="N9813" s="181">
        <v>566</v>
      </c>
      <c r="O9813" s="181">
        <v>1362</v>
      </c>
      <c r="P9813" s="181">
        <v>1130</v>
      </c>
      <c r="Q9813" s="181">
        <v>379</v>
      </c>
      <c r="R9813" s="181">
        <v>1091</v>
      </c>
      <c r="S9813" s="226">
        <f t="shared" si="461"/>
        <v>6159</v>
      </c>
      <c r="T9813" s="181">
        <f t="shared" si="459"/>
        <v>29960.190632581711</v>
      </c>
      <c r="U9813" s="226">
        <f t="shared" si="460"/>
        <v>1965.5774889967556</v>
      </c>
    </row>
    <row r="9814" spans="1:21" x14ac:dyDescent="0.25">
      <c r="A9814" s="156" t="s">
        <v>21775</v>
      </c>
      <c r="B9814" s="156" t="s">
        <v>345</v>
      </c>
      <c r="C9814" s="223">
        <v>-0.47270646691322327</v>
      </c>
      <c r="D9814" s="221">
        <v>-0.86308956146240234</v>
      </c>
      <c r="E9814" s="221">
        <v>7.037569522857666</v>
      </c>
      <c r="F9814" s="221">
        <v>0.90429997444152832</v>
      </c>
      <c r="G9814" s="221">
        <v>21.780584335327148</v>
      </c>
      <c r="H9814" s="221">
        <v>7.3388886451721191</v>
      </c>
      <c r="I9814" s="221">
        <v>-0.36729869246482849</v>
      </c>
      <c r="J9814" s="221">
        <v>-0.6199486255645752</v>
      </c>
      <c r="K9814" s="180">
        <v>1315</v>
      </c>
      <c r="L9814" s="181">
        <v>381</v>
      </c>
      <c r="M9814" s="181">
        <v>327</v>
      </c>
      <c r="N9814" s="181">
        <v>503</v>
      </c>
      <c r="O9814" s="181">
        <v>1608</v>
      </c>
      <c r="P9814" s="181">
        <v>1236</v>
      </c>
      <c r="Q9814" s="181">
        <v>311</v>
      </c>
      <c r="R9814" s="181">
        <v>774</v>
      </c>
      <c r="S9814" s="226">
        <f t="shared" si="461"/>
        <v>6455</v>
      </c>
      <c r="T9814" s="181">
        <f t="shared" si="459"/>
        <v>45305.677841305733</v>
      </c>
      <c r="U9814" s="226">
        <f t="shared" si="460"/>
        <v>2972.3382464651545</v>
      </c>
    </row>
    <row r="9815" spans="1:21" x14ac:dyDescent="0.25">
      <c r="A9815" s="156" t="s">
        <v>21776</v>
      </c>
      <c r="B9815" s="156" t="s">
        <v>345</v>
      </c>
      <c r="C9815" s="223">
        <v>-0.62784355878829956</v>
      </c>
      <c r="D9815" s="221">
        <v>2.8788456916809082</v>
      </c>
      <c r="E9815" s="221">
        <v>-0.94129472970962524</v>
      </c>
      <c r="F9815" s="221">
        <v>16.263372421264648</v>
      </c>
      <c r="G9815" s="221">
        <v>28.652297973632812</v>
      </c>
      <c r="H9815" s="221">
        <v>6.4063844680786133</v>
      </c>
      <c r="I9815" s="221">
        <v>-0.52243578433990479</v>
      </c>
      <c r="J9815" s="221">
        <v>-2.919076569378376E-2</v>
      </c>
      <c r="K9815" s="180">
        <v>2265</v>
      </c>
      <c r="L9815" s="181">
        <v>705</v>
      </c>
      <c r="M9815" s="181">
        <v>651</v>
      </c>
      <c r="N9815" s="181">
        <v>779</v>
      </c>
      <c r="O9815" s="181">
        <v>2625</v>
      </c>
      <c r="P9815" s="181">
        <v>2405</v>
      </c>
      <c r="Q9815" s="181">
        <v>656</v>
      </c>
      <c r="R9815" s="181">
        <v>1447</v>
      </c>
      <c r="S9815" s="226">
        <f t="shared" si="461"/>
        <v>11533</v>
      </c>
      <c r="T9815" s="181">
        <f t="shared" si="459"/>
        <v>102898.58471313305</v>
      </c>
      <c r="U9815" s="226">
        <f t="shared" si="460"/>
        <v>6750.7962229655341</v>
      </c>
    </row>
    <row r="9816" spans="1:21" x14ac:dyDescent="0.25">
      <c r="A9816" s="156" t="s">
        <v>21777</v>
      </c>
      <c r="B9816" s="156" t="s">
        <v>345</v>
      </c>
      <c r="C9816" s="223">
        <v>0.22338692843914032</v>
      </c>
      <c r="D9816" s="221">
        <v>1.9420943260192871</v>
      </c>
      <c r="E9816" s="221">
        <v>2.3153209686279297</v>
      </c>
      <c r="F9816" s="221">
        <v>14.398058891296387</v>
      </c>
      <c r="G9816" s="221">
        <v>26.093942642211914</v>
      </c>
      <c r="H9816" s="221">
        <v>17.158584594726562</v>
      </c>
      <c r="I9816" s="221">
        <v>6.6510400772094727</v>
      </c>
      <c r="J9816" s="221">
        <v>-0.70337563753128052</v>
      </c>
      <c r="K9816" s="180">
        <v>2496</v>
      </c>
      <c r="L9816" s="181">
        <v>827</v>
      </c>
      <c r="M9816" s="181">
        <v>857</v>
      </c>
      <c r="N9816" s="181">
        <v>825</v>
      </c>
      <c r="O9816" s="181">
        <v>2499</v>
      </c>
      <c r="P9816" s="181">
        <v>2459</v>
      </c>
      <c r="Q9816" s="181">
        <v>733</v>
      </c>
      <c r="R9816" s="181">
        <v>1651</v>
      </c>
      <c r="S9816" s="226">
        <f t="shared" si="461"/>
        <v>12347</v>
      </c>
      <c r="T9816" s="181">
        <f t="shared" si="459"/>
        <v>127141.97581678629</v>
      </c>
      <c r="U9816" s="226">
        <f t="shared" si="460"/>
        <v>8341.3156023203228</v>
      </c>
    </row>
    <row r="9817" spans="1:21" x14ac:dyDescent="0.25">
      <c r="A9817" s="156" t="s">
        <v>18878</v>
      </c>
      <c r="B9817" s="156" t="s">
        <v>345</v>
      </c>
      <c r="C9817" s="223">
        <v>-1.484473705291748</v>
      </c>
      <c r="D9817" s="221">
        <v>-0.51696443557739258</v>
      </c>
      <c r="E9817" s="221">
        <v>-0.89236479997634888</v>
      </c>
      <c r="F9817" s="221">
        <v>2.4581954479217529</v>
      </c>
      <c r="G9817" s="221">
        <v>6.6270360946655273</v>
      </c>
      <c r="H9817" s="221">
        <v>1.072559118270874</v>
      </c>
      <c r="I9817" s="221">
        <v>-1.379065990447998</v>
      </c>
      <c r="J9817" s="221">
        <v>-1.8048636913299561</v>
      </c>
      <c r="K9817" s="180">
        <v>140.6016845703125</v>
      </c>
      <c r="L9817" s="181">
        <v>54.738059997558594</v>
      </c>
      <c r="M9817" s="181">
        <v>39.592670440673828</v>
      </c>
      <c r="N9817" s="181">
        <v>31.006307601928711</v>
      </c>
      <c r="O9817" s="181">
        <v>139.88615417480469</v>
      </c>
      <c r="P9817" s="181">
        <v>189.49624633789062</v>
      </c>
      <c r="Q9817" s="181">
        <v>64.039955139160156</v>
      </c>
      <c r="R9817" s="181">
        <v>158.48994445800781</v>
      </c>
      <c r="S9817" s="226">
        <f t="shared" si="461"/>
        <v>817.85102272033691</v>
      </c>
      <c r="T9817" s="181">
        <f t="shared" si="459"/>
        <v>559.77977420280354</v>
      </c>
      <c r="U9817" s="226">
        <f t="shared" si="460"/>
        <v>36.725084177940822</v>
      </c>
    </row>
    <row r="9818" spans="1:21" x14ac:dyDescent="0.25">
      <c r="A9818" s="156" t="s">
        <v>18880</v>
      </c>
      <c r="B9818" s="156" t="s">
        <v>345</v>
      </c>
      <c r="C9818" s="223">
        <v>-2.31807541847229</v>
      </c>
      <c r="D9818" s="221">
        <v>-1.3505662679672241</v>
      </c>
      <c r="E9818" s="221">
        <v>-1.7259665727615356</v>
      </c>
      <c r="F9818" s="221">
        <v>1.6245936155319214</v>
      </c>
      <c r="G9818" s="221">
        <v>5.7934341430664062</v>
      </c>
      <c r="H9818" s="221">
        <v>0.23895728588104248</v>
      </c>
      <c r="I9818" s="221">
        <v>-2.21266770362854</v>
      </c>
      <c r="J9818" s="221">
        <v>-2.638465404510498</v>
      </c>
      <c r="K9818" s="180">
        <v>13.903776168823242</v>
      </c>
      <c r="L9818" s="181">
        <v>4.1839218139648437</v>
      </c>
      <c r="M9818" s="181">
        <v>3.7088916301727295</v>
      </c>
      <c r="N9818" s="181">
        <v>3.3617539405822754</v>
      </c>
      <c r="O9818" s="181">
        <v>14.945188522338867</v>
      </c>
      <c r="P9818" s="181">
        <v>17.174177169799805</v>
      </c>
      <c r="Q9818" s="181">
        <v>5.4811205863952637</v>
      </c>
      <c r="R9818" s="181">
        <v>19.713764190673828</v>
      </c>
      <c r="S9818" s="226">
        <f t="shared" si="461"/>
        <v>82.472594022750854</v>
      </c>
      <c r="T9818" s="181">
        <f t="shared" si="459"/>
        <v>-12.274727504820504</v>
      </c>
      <c r="U9818" s="226">
        <f t="shared" si="460"/>
        <v>-0.80529955109185658</v>
      </c>
    </row>
    <row r="9819" spans="1:21" x14ac:dyDescent="0.25">
      <c r="A9819" s="156" t="s">
        <v>21778</v>
      </c>
      <c r="B9819" s="156" t="s">
        <v>348</v>
      </c>
      <c r="C9819" s="223">
        <v>1.9584591388702393</v>
      </c>
      <c r="D9819" s="221">
        <v>7.9263310432434082</v>
      </c>
      <c r="E9819" s="221">
        <v>9.1695442199707031</v>
      </c>
      <c r="F9819" s="221">
        <v>10.958534240722656</v>
      </c>
      <c r="G9819" s="221">
        <v>72.872047424316406</v>
      </c>
      <c r="H9819" s="221">
        <v>67.652374267578125</v>
      </c>
      <c r="I9819" s="221">
        <v>34.416110992431641</v>
      </c>
      <c r="J9819" s="221">
        <v>7.4713850021362305</v>
      </c>
      <c r="K9819" s="180">
        <v>2567</v>
      </c>
      <c r="L9819" s="181">
        <v>753</v>
      </c>
      <c r="M9819" s="181">
        <v>1310</v>
      </c>
      <c r="N9819" s="181">
        <v>1277</v>
      </c>
      <c r="O9819" s="181">
        <v>2609</v>
      </c>
      <c r="P9819" s="181">
        <v>1222</v>
      </c>
      <c r="Q9819" s="181">
        <v>314</v>
      </c>
      <c r="R9819" s="181">
        <v>1014</v>
      </c>
      <c r="S9819" s="226">
        <f t="shared" si="461"/>
        <v>11066</v>
      </c>
      <c r="T9819" s="181">
        <f t="shared" si="459"/>
        <v>328179.05936741829</v>
      </c>
      <c r="U9819" s="226">
        <f t="shared" si="460"/>
        <v>21530.616389043364</v>
      </c>
    </row>
    <row r="9820" spans="1:21" x14ac:dyDescent="0.25">
      <c r="A9820" s="156" t="s">
        <v>21779</v>
      </c>
      <c r="B9820" s="156" t="s">
        <v>348</v>
      </c>
      <c r="C9820" s="223">
        <v>3.8227443695068359</v>
      </c>
      <c r="D9820" s="221">
        <v>3.6376080513000488</v>
      </c>
      <c r="E9820" s="221">
        <v>18.714635848999023</v>
      </c>
      <c r="F9820" s="221">
        <v>21.814033508300781</v>
      </c>
      <c r="G9820" s="221">
        <v>96.272819519042969</v>
      </c>
      <c r="H9820" s="221">
        <v>81.212394714355469</v>
      </c>
      <c r="I9820" s="221">
        <v>3.6379415988922119</v>
      </c>
      <c r="J9820" s="221">
        <v>9.2432641983032227</v>
      </c>
      <c r="K9820" s="180">
        <v>917</v>
      </c>
      <c r="L9820" s="181">
        <v>313</v>
      </c>
      <c r="M9820" s="181">
        <v>1073</v>
      </c>
      <c r="N9820" s="181">
        <v>1445</v>
      </c>
      <c r="O9820" s="181">
        <v>1601</v>
      </c>
      <c r="P9820" s="181">
        <v>541</v>
      </c>
      <c r="Q9820" s="181">
        <v>84</v>
      </c>
      <c r="R9820" s="181">
        <v>331</v>
      </c>
      <c r="S9820" s="226">
        <f t="shared" si="461"/>
        <v>6305</v>
      </c>
      <c r="T9820" s="181">
        <f t="shared" si="459"/>
        <v>257679.90772676468</v>
      </c>
      <c r="U9820" s="226">
        <f t="shared" si="460"/>
        <v>16905.427345434913</v>
      </c>
    </row>
    <row r="9821" spans="1:21" x14ac:dyDescent="0.25">
      <c r="A9821" s="156" t="s">
        <v>21780</v>
      </c>
      <c r="B9821" s="156" t="s">
        <v>348</v>
      </c>
      <c r="C9821" s="223">
        <v>4.6651253700256348</v>
      </c>
      <c r="D9821" s="221">
        <v>6.6077828407287598</v>
      </c>
      <c r="E9821" s="221">
        <v>11.850380897521973</v>
      </c>
      <c r="F9821" s="221">
        <v>13.113574981689453</v>
      </c>
      <c r="G9821" s="221">
        <v>61.381580352783203</v>
      </c>
      <c r="H9821" s="221">
        <v>71.501083374023437</v>
      </c>
      <c r="I9821" s="221">
        <v>41.170753479003906</v>
      </c>
      <c r="J9821" s="221">
        <v>3.8682460784912109</v>
      </c>
      <c r="K9821" s="180">
        <v>1597</v>
      </c>
      <c r="L9821" s="181">
        <v>510</v>
      </c>
      <c r="M9821" s="181">
        <v>1062</v>
      </c>
      <c r="N9821" s="181">
        <v>1193</v>
      </c>
      <c r="O9821" s="181">
        <v>2068</v>
      </c>
      <c r="P9821" s="181">
        <v>834</v>
      </c>
      <c r="Q9821" s="181">
        <v>138</v>
      </c>
      <c r="R9821" s="181">
        <v>470</v>
      </c>
      <c r="S9821" s="226">
        <f t="shared" si="461"/>
        <v>7872</v>
      </c>
      <c r="T9821" s="181">
        <f t="shared" si="459"/>
        <v>233118.42527151108</v>
      </c>
      <c r="U9821" s="226">
        <f t="shared" si="460"/>
        <v>15294.039166952049</v>
      </c>
    </row>
    <row r="9822" spans="1:21" x14ac:dyDescent="0.25">
      <c r="A9822" s="156" t="s">
        <v>21781</v>
      </c>
      <c r="B9822" s="156" t="s">
        <v>348</v>
      </c>
      <c r="C9822" s="223">
        <v>4.2050986289978027</v>
      </c>
      <c r="D9822" s="221">
        <v>9.1418619155883789</v>
      </c>
      <c r="E9822" s="221">
        <v>8.7154455184936523</v>
      </c>
      <c r="F9822" s="221">
        <v>28.453554153442383</v>
      </c>
      <c r="G9822" s="221">
        <v>70.91046142578125</v>
      </c>
      <c r="H9822" s="221">
        <v>40.336597442626953</v>
      </c>
      <c r="I9822" s="221">
        <v>22.343246459960938</v>
      </c>
      <c r="J9822" s="221">
        <v>4.3840227127075195</v>
      </c>
      <c r="K9822" s="180">
        <v>1511</v>
      </c>
      <c r="L9822" s="181">
        <v>511</v>
      </c>
      <c r="M9822" s="181">
        <v>923</v>
      </c>
      <c r="N9822" s="181">
        <v>979</v>
      </c>
      <c r="O9822" s="181">
        <v>1745</v>
      </c>
      <c r="P9822" s="181">
        <v>868</v>
      </c>
      <c r="Q9822" s="181">
        <v>185</v>
      </c>
      <c r="R9822" s="181">
        <v>644</v>
      </c>
      <c r="S9822" s="226">
        <f t="shared" si="461"/>
        <v>7366</v>
      </c>
      <c r="T9822" s="181">
        <f t="shared" si="459"/>
        <v>212633.51418733597</v>
      </c>
      <c r="U9822" s="226">
        <f t="shared" si="460"/>
        <v>13950.099784691682</v>
      </c>
    </row>
    <row r="9823" spans="1:21" x14ac:dyDescent="0.25">
      <c r="A9823" s="156" t="s">
        <v>21782</v>
      </c>
      <c r="B9823" s="156" t="s">
        <v>348</v>
      </c>
      <c r="C9823" s="223">
        <v>3.0725853443145752</v>
      </c>
      <c r="D9823" s="221">
        <v>3.108095645904541</v>
      </c>
      <c r="E9823" s="221">
        <v>6.6150999069213867</v>
      </c>
      <c r="F9823" s="221">
        <v>27.689077377319336</v>
      </c>
      <c r="G9823" s="221">
        <v>76.587379455566406</v>
      </c>
      <c r="H9823" s="221">
        <v>30.070795059204102</v>
      </c>
      <c r="I9823" s="221">
        <v>3.2903718948364258</v>
      </c>
      <c r="J9823" s="221">
        <v>8.1302957534790039</v>
      </c>
      <c r="K9823" s="180">
        <v>2803</v>
      </c>
      <c r="L9823" s="181">
        <v>1889</v>
      </c>
      <c r="M9823" s="181">
        <v>2629</v>
      </c>
      <c r="N9823" s="181">
        <v>1916</v>
      </c>
      <c r="O9823" s="181">
        <v>3230</v>
      </c>
      <c r="P9823" s="181">
        <v>1580</v>
      </c>
      <c r="Q9823" s="181">
        <v>308</v>
      </c>
      <c r="R9823" s="181">
        <v>1033</v>
      </c>
      <c r="S9823" s="226">
        <f t="shared" si="461"/>
        <v>15388</v>
      </c>
      <c r="T9823" s="181">
        <f t="shared" si="459"/>
        <v>389228.14119744301</v>
      </c>
      <c r="U9823" s="226">
        <f t="shared" si="460"/>
        <v>25535.821243732138</v>
      </c>
    </row>
    <row r="9824" spans="1:21" x14ac:dyDescent="0.25">
      <c r="A9824" s="156" t="s">
        <v>21783</v>
      </c>
      <c r="B9824" s="156" t="s">
        <v>348</v>
      </c>
      <c r="C9824" s="223">
        <v>4.0126571655273437</v>
      </c>
      <c r="D9824" s="221">
        <v>5.1303267478942871</v>
      </c>
      <c r="E9824" s="221">
        <v>7.4189543724060059</v>
      </c>
      <c r="F9824" s="221">
        <v>37.069351196289063</v>
      </c>
      <c r="G9824" s="221">
        <v>126.17288208007813</v>
      </c>
      <c r="H9824" s="221">
        <v>103.50611877441406</v>
      </c>
      <c r="I9824" s="221">
        <v>4.2682251930236816</v>
      </c>
      <c r="J9824" s="221">
        <v>3.8424270153045654</v>
      </c>
      <c r="K9824" s="180">
        <v>1935</v>
      </c>
      <c r="L9824" s="181">
        <v>820</v>
      </c>
      <c r="M9824" s="181">
        <v>1765</v>
      </c>
      <c r="N9824" s="181">
        <v>1886</v>
      </c>
      <c r="O9824" s="181">
        <v>2729</v>
      </c>
      <c r="P9824" s="181">
        <v>1210</v>
      </c>
      <c r="Q9824" s="181">
        <v>214</v>
      </c>
      <c r="R9824" s="181">
        <v>643</v>
      </c>
      <c r="S9824" s="226">
        <f t="shared" si="461"/>
        <v>11202</v>
      </c>
      <c r="T9824" s="181">
        <f t="shared" si="459"/>
        <v>567930.89004778862</v>
      </c>
      <c r="U9824" s="226">
        <f t="shared" si="460"/>
        <v>37259.848793146033</v>
      </c>
    </row>
    <row r="9825" spans="1:21" x14ac:dyDescent="0.25">
      <c r="A9825" s="156" t="s">
        <v>21357</v>
      </c>
      <c r="B9825" s="156" t="s">
        <v>348</v>
      </c>
      <c r="C9825" s="223">
        <v>4.4407062530517578</v>
      </c>
      <c r="D9825" s="221">
        <v>21.272617340087891</v>
      </c>
      <c r="E9825" s="221">
        <v>20.730094909667969</v>
      </c>
      <c r="F9825" s="221">
        <v>44.236160278320313</v>
      </c>
      <c r="G9825" s="221">
        <v>189.9066162109375</v>
      </c>
      <c r="H9825" s="221">
        <v>229.37055969238281</v>
      </c>
      <c r="I9825" s="221">
        <v>69.106887817382812</v>
      </c>
      <c r="J9825" s="221">
        <v>4.1203165054321289</v>
      </c>
      <c r="K9825" s="180">
        <v>368.62808227539062</v>
      </c>
      <c r="L9825" s="181">
        <v>143.60945129394531</v>
      </c>
      <c r="M9825" s="181">
        <v>573.5230712890625</v>
      </c>
      <c r="N9825" s="181">
        <v>938.4923095703125</v>
      </c>
      <c r="O9825" s="181">
        <v>1269.6173095703125</v>
      </c>
      <c r="P9825" s="181">
        <v>444.54898071289062</v>
      </c>
      <c r="Q9825" s="181">
        <v>78.665046691894531</v>
      </c>
      <c r="R9825" s="181">
        <v>146.35357666015625</v>
      </c>
      <c r="S9825" s="226">
        <f t="shared" si="461"/>
        <v>3963.4378280639648</v>
      </c>
      <c r="T9825" s="181">
        <f t="shared" si="459"/>
        <v>407210.89713519096</v>
      </c>
      <c r="U9825" s="226">
        <f t="shared" si="460"/>
        <v>26715.603465241795</v>
      </c>
    </row>
    <row r="9826" spans="1:21" x14ac:dyDescent="0.25">
      <c r="A9826" s="156" t="s">
        <v>20931</v>
      </c>
      <c r="B9826" s="156" t="s">
        <v>348</v>
      </c>
      <c r="C9826" s="223">
        <v>4.6345701217651367</v>
      </c>
      <c r="D9826" s="221">
        <v>-9.5164508819580078</v>
      </c>
      <c r="E9826" s="221">
        <v>5.2266788482666016</v>
      </c>
      <c r="F9826" s="221">
        <v>22.37974739074707</v>
      </c>
      <c r="G9826" s="221">
        <v>84.953262329101563</v>
      </c>
      <c r="H9826" s="221">
        <v>196.89157104492187</v>
      </c>
      <c r="I9826" s="221">
        <v>138.9189453125</v>
      </c>
      <c r="J9826" s="221">
        <v>4.3141798973083496</v>
      </c>
      <c r="K9826" s="180">
        <v>166.21095275878906</v>
      </c>
      <c r="L9826" s="181">
        <v>96.270706176757813</v>
      </c>
      <c r="M9826" s="181">
        <v>348.05563354492187</v>
      </c>
      <c r="N9826" s="181">
        <v>466.54263305664062</v>
      </c>
      <c r="O9826" s="181">
        <v>591.6123046875</v>
      </c>
      <c r="P9826" s="181">
        <v>232.03707885742187</v>
      </c>
      <c r="Q9826" s="181">
        <v>37.850021362304688</v>
      </c>
      <c r="R9826" s="181">
        <v>104.49897003173828</v>
      </c>
      <c r="S9826" s="226">
        <f t="shared" si="461"/>
        <v>2043.0783004760742</v>
      </c>
      <c r="T9826" s="181">
        <f t="shared" si="459"/>
        <v>113768.89487921546</v>
      </c>
      <c r="U9826" s="226">
        <f t="shared" si="460"/>
        <v>7463.9571378239389</v>
      </c>
    </row>
    <row r="9827" spans="1:21" x14ac:dyDescent="0.25">
      <c r="A9827" s="156" t="s">
        <v>20932</v>
      </c>
      <c r="B9827" s="156" t="s">
        <v>348</v>
      </c>
      <c r="C9827" s="223">
        <v>3.7294595241546631</v>
      </c>
      <c r="D9827" s="221">
        <v>14.541692733764648</v>
      </c>
      <c r="E9827" s="221">
        <v>5.6980228424072266</v>
      </c>
      <c r="F9827" s="221">
        <v>28.746517181396484</v>
      </c>
      <c r="G9827" s="221">
        <v>99.485359191894531</v>
      </c>
      <c r="H9827" s="221">
        <v>59.783061981201172</v>
      </c>
      <c r="I9827" s="221">
        <v>64.988807678222656</v>
      </c>
      <c r="J9827" s="221">
        <v>3.4090695381164551</v>
      </c>
      <c r="K9827" s="180">
        <v>579.9949951171875</v>
      </c>
      <c r="L9827" s="181">
        <v>160.21467590332031</v>
      </c>
      <c r="M9827" s="181">
        <v>509.28573608398437</v>
      </c>
      <c r="N9827" s="181">
        <v>720.51849365234375</v>
      </c>
      <c r="O9827" s="181">
        <v>1160.8851318359375</v>
      </c>
      <c r="P9827" s="181">
        <v>481.5390625</v>
      </c>
      <c r="Q9827" s="181">
        <v>88.6103515625</v>
      </c>
      <c r="R9827" s="181">
        <v>213.91790771484375</v>
      </c>
      <c r="S9827" s="226">
        <f t="shared" si="461"/>
        <v>3914.9663543701172</v>
      </c>
      <c r="T9827" s="181">
        <f t="shared" si="459"/>
        <v>178874.07552161571</v>
      </c>
      <c r="U9827" s="226">
        <f t="shared" si="460"/>
        <v>11735.267659747076</v>
      </c>
    </row>
    <row r="9828" spans="1:21" x14ac:dyDescent="0.25">
      <c r="A9828" s="156" t="s">
        <v>21784</v>
      </c>
      <c r="B9828" s="156" t="s">
        <v>348</v>
      </c>
      <c r="C9828" s="223">
        <v>2.2901978492736816</v>
      </c>
      <c r="D9828" s="221">
        <v>3.6260018348693848</v>
      </c>
      <c r="E9828" s="221">
        <v>9.4682416915893555</v>
      </c>
      <c r="F9828" s="221">
        <v>22.369789123535156</v>
      </c>
      <c r="G9828" s="221">
        <v>58.00018310546875</v>
      </c>
      <c r="H9828" s="221">
        <v>36.846347808837891</v>
      </c>
      <c r="I9828" s="221">
        <v>3.1905517578125</v>
      </c>
      <c r="J9828" s="221">
        <v>2.764754056930542</v>
      </c>
      <c r="K9828" s="180">
        <v>2938</v>
      </c>
      <c r="L9828" s="181">
        <v>826</v>
      </c>
      <c r="M9828" s="181">
        <v>1095</v>
      </c>
      <c r="N9828" s="181">
        <v>1184</v>
      </c>
      <c r="O9828" s="181">
        <v>2573</v>
      </c>
      <c r="P9828" s="181">
        <v>1318</v>
      </c>
      <c r="Q9828" s="181">
        <v>235</v>
      </c>
      <c r="R9828" s="181">
        <v>626</v>
      </c>
      <c r="S9828" s="226">
        <f t="shared" si="461"/>
        <v>10795</v>
      </c>
      <c r="T9828" s="181">
        <f t="shared" si="459"/>
        <v>246855.70701646805</v>
      </c>
      <c r="U9828" s="226">
        <f t="shared" si="460"/>
        <v>16195.291501726217</v>
      </c>
    </row>
    <row r="9829" spans="1:21" x14ac:dyDescent="0.25">
      <c r="A9829" s="156" t="s">
        <v>21785</v>
      </c>
      <c r="B9829" s="156" t="s">
        <v>348</v>
      </c>
      <c r="C9829" s="223">
        <v>5.3537898063659668</v>
      </c>
      <c r="D9829" s="221">
        <v>191.43873596191406</v>
      </c>
      <c r="E9829" s="221">
        <v>2.2091770172119141</v>
      </c>
      <c r="F9829" s="221">
        <v>4.8392124176025391</v>
      </c>
      <c r="G9829" s="221">
        <v>42.348663330078125</v>
      </c>
      <c r="H9829" s="221">
        <v>80.546440124511719</v>
      </c>
      <c r="I9829" s="221">
        <v>1.7224757671356201</v>
      </c>
      <c r="J9829" s="221">
        <v>1.2966780662536621</v>
      </c>
      <c r="K9829" s="180">
        <v>258</v>
      </c>
      <c r="L9829" s="181">
        <v>48</v>
      </c>
      <c r="M9829" s="181">
        <v>195</v>
      </c>
      <c r="N9829" s="181">
        <v>394</v>
      </c>
      <c r="O9829" s="181">
        <v>660</v>
      </c>
      <c r="P9829" s="181">
        <v>155</v>
      </c>
      <c r="Q9829" s="181">
        <v>20</v>
      </c>
      <c r="R9829" s="181">
        <v>30</v>
      </c>
      <c r="S9829" s="226">
        <f t="shared" si="461"/>
        <v>1760</v>
      </c>
      <c r="T9829" s="181">
        <f t="shared" si="459"/>
        <v>53415.942181587219</v>
      </c>
      <c r="U9829" s="226">
        <f t="shared" si="460"/>
        <v>3504.4227452778618</v>
      </c>
    </row>
    <row r="9830" spans="1:21" x14ac:dyDescent="0.25">
      <c r="A9830" s="156" t="s">
        <v>21786</v>
      </c>
      <c r="B9830" s="156" t="s">
        <v>348</v>
      </c>
      <c r="C9830" s="223">
        <v>1.1466786861419678</v>
      </c>
      <c r="D9830" s="221">
        <v>2.1584134101867676</v>
      </c>
      <c r="E9830" s="221">
        <v>7.0185842514038086</v>
      </c>
      <c r="F9830" s="221">
        <v>10.559026718139648</v>
      </c>
      <c r="G9830" s="221">
        <v>34.06494140625</v>
      </c>
      <c r="H9830" s="221">
        <v>50.777652740478516</v>
      </c>
      <c r="I9830" s="221">
        <v>7.4922623634338379</v>
      </c>
      <c r="J9830" s="221">
        <v>11.559738159179687</v>
      </c>
      <c r="K9830" s="180">
        <v>2840</v>
      </c>
      <c r="L9830" s="181">
        <v>671</v>
      </c>
      <c r="M9830" s="181">
        <v>1700</v>
      </c>
      <c r="N9830" s="181">
        <v>2684</v>
      </c>
      <c r="O9830" s="181">
        <v>5586</v>
      </c>
      <c r="P9830" s="181">
        <v>2123</v>
      </c>
      <c r="Q9830" s="181">
        <v>478</v>
      </c>
      <c r="R9830" s="181">
        <v>977</v>
      </c>
      <c r="S9830" s="226">
        <f t="shared" si="461"/>
        <v>17059</v>
      </c>
      <c r="T9830" s="181">
        <f t="shared" si="459"/>
        <v>357939.76886034012</v>
      </c>
      <c r="U9830" s="226">
        <f t="shared" si="460"/>
        <v>23483.106656987242</v>
      </c>
    </row>
    <row r="9831" spans="1:21" x14ac:dyDescent="0.25">
      <c r="A9831" s="156" t="s">
        <v>21787</v>
      </c>
      <c r="B9831" s="156" t="s">
        <v>348</v>
      </c>
      <c r="C9831" s="223">
        <v>0.48640388250350952</v>
      </c>
      <c r="D9831" s="221">
        <v>1.4539132118225098</v>
      </c>
      <c r="E9831" s="221">
        <v>1.0785127878189087</v>
      </c>
      <c r="F9831" s="221">
        <v>33.693443298339844</v>
      </c>
      <c r="G9831" s="221">
        <v>9.9139499664306641</v>
      </c>
      <c r="H9831" s="221">
        <v>65.068954467773438</v>
      </c>
      <c r="I9831" s="221">
        <v>0.5918116569519043</v>
      </c>
      <c r="J9831" s="221">
        <v>0.1660139262676239</v>
      </c>
      <c r="K9831" s="180">
        <v>33</v>
      </c>
      <c r="L9831" s="181">
        <v>2</v>
      </c>
      <c r="M9831" s="181">
        <v>30</v>
      </c>
      <c r="N9831" s="181">
        <v>89</v>
      </c>
      <c r="O9831" s="181">
        <v>235</v>
      </c>
      <c r="P9831" s="181">
        <v>60</v>
      </c>
      <c r="Q9831" s="181">
        <v>10</v>
      </c>
      <c r="R9831" s="181">
        <v>9</v>
      </c>
      <c r="S9831" s="226">
        <f t="shared" si="461"/>
        <v>468</v>
      </c>
      <c r="T9831" s="181">
        <f t="shared" si="459"/>
        <v>9291.3587438166142</v>
      </c>
      <c r="U9831" s="226">
        <f t="shared" si="460"/>
        <v>609.57174181589551</v>
      </c>
    </row>
    <row r="9832" spans="1:21" x14ac:dyDescent="0.25">
      <c r="A9832" s="156" t="s">
        <v>21788</v>
      </c>
      <c r="B9832" s="156" t="s">
        <v>348</v>
      </c>
      <c r="C9832" s="223">
        <v>2.54532790184021</v>
      </c>
      <c r="D9832" s="221">
        <v>3.5128374099731445</v>
      </c>
      <c r="E9832" s="221">
        <v>3.1374368667602539</v>
      </c>
      <c r="F9832" s="221">
        <v>6.4879970550537109</v>
      </c>
      <c r="G9832" s="221">
        <v>10.656837463378906</v>
      </c>
      <c r="H9832" s="221">
        <v>5.102360725402832</v>
      </c>
      <c r="I9832" s="221">
        <v>2.65073561668396</v>
      </c>
      <c r="J9832" s="221">
        <v>2.2249381542205811</v>
      </c>
      <c r="K9832" s="180">
        <v>50</v>
      </c>
      <c r="L9832" s="181">
        <v>10</v>
      </c>
      <c r="M9832" s="181">
        <v>82</v>
      </c>
      <c r="N9832" s="181">
        <v>171</v>
      </c>
      <c r="O9832" s="181">
        <v>258</v>
      </c>
      <c r="P9832" s="181">
        <v>56</v>
      </c>
      <c r="Q9832" s="181">
        <v>3</v>
      </c>
      <c r="R9832" s="181">
        <v>19</v>
      </c>
      <c r="S9832" s="226">
        <f t="shared" si="461"/>
        <v>649</v>
      </c>
      <c r="T9832" s="181">
        <f t="shared" si="459"/>
        <v>4614.5343866348267</v>
      </c>
      <c r="U9832" s="226">
        <f t="shared" si="460"/>
        <v>302.74256341703631</v>
      </c>
    </row>
    <row r="9833" spans="1:21" x14ac:dyDescent="0.25">
      <c r="A9833" s="156" t="s">
        <v>21789</v>
      </c>
      <c r="B9833" s="156" t="s">
        <v>348</v>
      </c>
      <c r="C9833" s="223">
        <v>2.3471918106079102</v>
      </c>
      <c r="D9833" s="221">
        <v>5.8297138214111328</v>
      </c>
      <c r="E9833" s="221">
        <v>15.603513717651367</v>
      </c>
      <c r="F9833" s="221">
        <v>16.183332443237305</v>
      </c>
      <c r="G9833" s="221">
        <v>70.054443359375</v>
      </c>
      <c r="H9833" s="221">
        <v>63.01568603515625</v>
      </c>
      <c r="I9833" s="221">
        <v>7.4242825508117676</v>
      </c>
      <c r="J9833" s="221">
        <v>5.3618426322937012</v>
      </c>
      <c r="K9833" s="180">
        <v>2991</v>
      </c>
      <c r="L9833" s="181">
        <v>844</v>
      </c>
      <c r="M9833" s="181">
        <v>1119</v>
      </c>
      <c r="N9833" s="181">
        <v>1387</v>
      </c>
      <c r="O9833" s="181">
        <v>2998</v>
      </c>
      <c r="P9833" s="181">
        <v>1597</v>
      </c>
      <c r="Q9833" s="181">
        <v>310</v>
      </c>
      <c r="R9833" s="181">
        <v>935</v>
      </c>
      <c r="S9833" s="226">
        <f t="shared" si="461"/>
        <v>12181</v>
      </c>
      <c r="T9833" s="181">
        <f t="shared" si="459"/>
        <v>369821.46536111832</v>
      </c>
      <c r="U9833" s="226">
        <f t="shared" si="460"/>
        <v>24262.620895044969</v>
      </c>
    </row>
    <row r="9834" spans="1:21" x14ac:dyDescent="0.25">
      <c r="A9834" s="156" t="s">
        <v>21790</v>
      </c>
      <c r="B9834" s="156" t="s">
        <v>348</v>
      </c>
      <c r="C9834" s="223">
        <v>3.1179573535919189</v>
      </c>
      <c r="D9834" s="221">
        <v>6.7186594009399414</v>
      </c>
      <c r="E9834" s="221">
        <v>8.6040029525756836</v>
      </c>
      <c r="F9834" s="221">
        <v>18.753820419311523</v>
      </c>
      <c r="G9834" s="221">
        <v>49.321933746337891</v>
      </c>
      <c r="H9834" s="221">
        <v>37.228939056396484</v>
      </c>
      <c r="I9834" s="221">
        <v>3.2233650684356689</v>
      </c>
      <c r="J9834" s="221">
        <v>8.6765680313110352</v>
      </c>
      <c r="K9834" s="180">
        <v>3017</v>
      </c>
      <c r="L9834" s="181">
        <v>841</v>
      </c>
      <c r="M9834" s="181">
        <v>1393</v>
      </c>
      <c r="N9834" s="181">
        <v>1697</v>
      </c>
      <c r="O9834" s="181">
        <v>3398</v>
      </c>
      <c r="P9834" s="181">
        <v>1441</v>
      </c>
      <c r="Q9834" s="181">
        <v>294</v>
      </c>
      <c r="R9834" s="181">
        <v>747</v>
      </c>
      <c r="S9834" s="226">
        <f t="shared" si="461"/>
        <v>12828</v>
      </c>
      <c r="T9834" s="181">
        <f t="shared" si="459"/>
        <v>287539.77695631981</v>
      </c>
      <c r="U9834" s="226">
        <f t="shared" si="460"/>
        <v>18864.423117583741</v>
      </c>
    </row>
    <row r="9835" spans="1:21" x14ac:dyDescent="0.25">
      <c r="A9835" s="156" t="s">
        <v>21791</v>
      </c>
      <c r="B9835" s="156" t="s">
        <v>348</v>
      </c>
      <c r="C9835" s="223">
        <v>1.2913228273391724</v>
      </c>
      <c r="D9835" s="221">
        <v>7.0820879936218262</v>
      </c>
      <c r="E9835" s="221">
        <v>11.102697372436523</v>
      </c>
      <c r="F9835" s="221">
        <v>21.185609817504883</v>
      </c>
      <c r="G9835" s="221">
        <v>44.435054779052734</v>
      </c>
      <c r="H9835" s="221">
        <v>62.484241485595703</v>
      </c>
      <c r="I9835" s="221">
        <v>20.695590972900391</v>
      </c>
      <c r="J9835" s="221">
        <v>1.0106791257858276</v>
      </c>
      <c r="K9835" s="180">
        <v>2123</v>
      </c>
      <c r="L9835" s="181">
        <v>528</v>
      </c>
      <c r="M9835" s="181">
        <v>1120</v>
      </c>
      <c r="N9835" s="181">
        <v>1907</v>
      </c>
      <c r="O9835" s="181">
        <v>4148</v>
      </c>
      <c r="P9835" s="181">
        <v>1599</v>
      </c>
      <c r="Q9835" s="181">
        <v>324</v>
      </c>
      <c r="R9835" s="181">
        <v>631</v>
      </c>
      <c r="S9835" s="226">
        <f t="shared" si="461"/>
        <v>12380</v>
      </c>
      <c r="T9835" s="181">
        <f t="shared" si="459"/>
        <v>350888.81916475296</v>
      </c>
      <c r="U9835" s="226">
        <f t="shared" si="460"/>
        <v>23020.51988083293</v>
      </c>
    </row>
    <row r="9836" spans="1:21" x14ac:dyDescent="0.25">
      <c r="A9836" s="156" t="s">
        <v>21792</v>
      </c>
      <c r="B9836" s="156" t="s">
        <v>348</v>
      </c>
      <c r="C9836" s="223">
        <v>2.2680230140686035</v>
      </c>
      <c r="D9836" s="221">
        <v>2.9310381412506104</v>
      </c>
      <c r="E9836" s="221">
        <v>5.0292544364929199</v>
      </c>
      <c r="F9836" s="221">
        <v>7.2445597648620605</v>
      </c>
      <c r="G9836" s="221">
        <v>15.939700126647949</v>
      </c>
      <c r="H9836" s="221">
        <v>39.368499755859375</v>
      </c>
      <c r="I9836" s="221">
        <v>14.423677444458008</v>
      </c>
      <c r="J9836" s="221">
        <v>1.1310311555862427</v>
      </c>
      <c r="K9836" s="180">
        <v>1982</v>
      </c>
      <c r="L9836" s="181">
        <v>463</v>
      </c>
      <c r="M9836" s="181">
        <v>2018</v>
      </c>
      <c r="N9836" s="181">
        <v>3402</v>
      </c>
      <c r="O9836" s="181">
        <v>5074</v>
      </c>
      <c r="P9836" s="181">
        <v>1139</v>
      </c>
      <c r="Q9836" s="181">
        <v>188</v>
      </c>
      <c r="R9836" s="181">
        <v>252</v>
      </c>
      <c r="S9836" s="226">
        <f t="shared" si="461"/>
        <v>14518</v>
      </c>
      <c r="T9836" s="181">
        <f t="shared" si="459"/>
        <v>169362.75092148781</v>
      </c>
      <c r="U9836" s="226">
        <f t="shared" si="460"/>
        <v>11111.264770252061</v>
      </c>
    </row>
    <row r="9837" spans="1:21" x14ac:dyDescent="0.25">
      <c r="A9837" s="156" t="s">
        <v>21793</v>
      </c>
      <c r="B9837" s="156" t="s">
        <v>348</v>
      </c>
      <c r="C9837" s="223">
        <v>2.263350248336792</v>
      </c>
      <c r="D9837" s="221">
        <v>3.2308595180511475</v>
      </c>
      <c r="E9837" s="221">
        <v>2.8554592132568359</v>
      </c>
      <c r="F9837" s="221">
        <v>6.206019401550293</v>
      </c>
      <c r="G9837" s="221">
        <v>13.960392951965332</v>
      </c>
      <c r="H9837" s="221">
        <v>6.4944858551025391</v>
      </c>
      <c r="I9837" s="221">
        <v>2.368757963180542</v>
      </c>
      <c r="J9837" s="221">
        <v>1.9429601430892944</v>
      </c>
      <c r="K9837" s="180">
        <v>224</v>
      </c>
      <c r="L9837" s="181">
        <v>58</v>
      </c>
      <c r="M9837" s="181">
        <v>169</v>
      </c>
      <c r="N9837" s="181">
        <v>394</v>
      </c>
      <c r="O9837" s="181">
        <v>884</v>
      </c>
      <c r="P9837" s="181">
        <v>468</v>
      </c>
      <c r="Q9837" s="181">
        <v>113</v>
      </c>
      <c r="R9837" s="181">
        <v>196</v>
      </c>
      <c r="S9837" s="226">
        <f t="shared" si="461"/>
        <v>2506</v>
      </c>
      <c r="T9837" s="181">
        <f t="shared" si="459"/>
        <v>19651.021146535873</v>
      </c>
      <c r="U9837" s="226">
        <f t="shared" si="460"/>
        <v>1289.2309423233366</v>
      </c>
    </row>
    <row r="9838" spans="1:21" x14ac:dyDescent="0.25">
      <c r="A9838" s="156" t="s">
        <v>21794</v>
      </c>
      <c r="B9838" s="156" t="s">
        <v>348</v>
      </c>
      <c r="C9838" s="223">
        <v>3.1453003883361816</v>
      </c>
      <c r="D9838" s="221">
        <v>4.1128101348876953</v>
      </c>
      <c r="E9838" s="221">
        <v>3.7374095916748047</v>
      </c>
      <c r="F9838" s="221">
        <v>15.164660453796387</v>
      </c>
      <c r="G9838" s="221">
        <v>27.470348358154297</v>
      </c>
      <c r="H9838" s="221">
        <v>11.059141159057617</v>
      </c>
      <c r="I9838" s="221">
        <v>3.2507081031799316</v>
      </c>
      <c r="J9838" s="221">
        <v>2.8249106407165527</v>
      </c>
      <c r="K9838" s="180">
        <v>426</v>
      </c>
      <c r="L9838" s="181">
        <v>91</v>
      </c>
      <c r="M9838" s="181">
        <v>401</v>
      </c>
      <c r="N9838" s="181">
        <v>853</v>
      </c>
      <c r="O9838" s="181">
        <v>1544</v>
      </c>
      <c r="P9838" s="181">
        <v>584</v>
      </c>
      <c r="Q9838" s="181">
        <v>124</v>
      </c>
      <c r="R9838" s="181">
        <v>181</v>
      </c>
      <c r="S9838" s="226">
        <f t="shared" si="461"/>
        <v>4204</v>
      </c>
      <c r="T9838" s="181">
        <f t="shared" si="459"/>
        <v>65935.473233699799</v>
      </c>
      <c r="U9838" s="226">
        <f t="shared" si="460"/>
        <v>4325.7829532488695</v>
      </c>
    </row>
    <row r="9839" spans="1:21" x14ac:dyDescent="0.25">
      <c r="A9839" s="156" t="s">
        <v>21795</v>
      </c>
      <c r="B9839" s="156" t="s">
        <v>348</v>
      </c>
      <c r="C9839" s="223">
        <v>2.2839102745056152</v>
      </c>
      <c r="D9839" s="221">
        <v>5.9945735931396484</v>
      </c>
      <c r="E9839" s="221">
        <v>7.6691479682922363</v>
      </c>
      <c r="F9839" s="221">
        <v>16.188146591186523</v>
      </c>
      <c r="G9839" s="221">
        <v>41.64727783203125</v>
      </c>
      <c r="H9839" s="221">
        <v>37.382450103759766</v>
      </c>
      <c r="I9839" s="221">
        <v>2.3893179893493652</v>
      </c>
      <c r="J9839" s="221">
        <v>3.7090017795562744</v>
      </c>
      <c r="K9839" s="180">
        <v>958</v>
      </c>
      <c r="L9839" s="181">
        <v>233</v>
      </c>
      <c r="M9839" s="181">
        <v>438</v>
      </c>
      <c r="N9839" s="181">
        <v>892</v>
      </c>
      <c r="O9839" s="181">
        <v>1867</v>
      </c>
      <c r="P9839" s="181">
        <v>777</v>
      </c>
      <c r="Q9839" s="181">
        <v>190</v>
      </c>
      <c r="R9839" s="181">
        <v>363</v>
      </c>
      <c r="S9839" s="226">
        <f t="shared" si="461"/>
        <v>5718</v>
      </c>
      <c r="T9839" s="181">
        <f t="shared" si="459"/>
        <v>129985.60476660728</v>
      </c>
      <c r="U9839" s="226">
        <f t="shared" si="460"/>
        <v>8527.8755985290663</v>
      </c>
    </row>
    <row r="9840" spans="1:21" x14ac:dyDescent="0.25">
      <c r="A9840" s="156" t="s">
        <v>21796</v>
      </c>
      <c r="B9840" s="156" t="s">
        <v>348</v>
      </c>
      <c r="C9840" s="223">
        <v>3.6882472038269043</v>
      </c>
      <c r="D9840" s="221">
        <v>2.6633949279785156</v>
      </c>
      <c r="E9840" s="221">
        <v>5.1515893936157227</v>
      </c>
      <c r="F9840" s="221">
        <v>20.678255081176758</v>
      </c>
      <c r="G9840" s="221">
        <v>65.342208862304688</v>
      </c>
      <c r="H9840" s="221">
        <v>55.964637756347656</v>
      </c>
      <c r="I9840" s="221">
        <v>62.577552795410156</v>
      </c>
      <c r="J9840" s="221">
        <v>3.5073421001434326</v>
      </c>
      <c r="K9840" s="180">
        <v>2157</v>
      </c>
      <c r="L9840" s="181">
        <v>557</v>
      </c>
      <c r="M9840" s="181">
        <v>1204</v>
      </c>
      <c r="N9840" s="181">
        <v>1980</v>
      </c>
      <c r="O9840" s="181">
        <v>3231</v>
      </c>
      <c r="P9840" s="181">
        <v>1209</v>
      </c>
      <c r="Q9840" s="181">
        <v>216</v>
      </c>
      <c r="R9840" s="181">
        <v>699</v>
      </c>
      <c r="S9840" s="226">
        <f t="shared" si="461"/>
        <v>11253</v>
      </c>
      <c r="T9840" s="181">
        <f t="shared" si="459"/>
        <v>351334.82629752159</v>
      </c>
      <c r="U9840" s="226">
        <f t="shared" si="460"/>
        <v>23049.78076207541</v>
      </c>
    </row>
    <row r="9841" spans="1:21" x14ac:dyDescent="0.25">
      <c r="A9841" s="156" t="s">
        <v>21797</v>
      </c>
      <c r="B9841" s="156" t="s">
        <v>348</v>
      </c>
      <c r="C9841" s="223">
        <v>3.7118277549743652</v>
      </c>
      <c r="D9841" s="221">
        <v>4.6997418403625488</v>
      </c>
      <c r="E9841" s="221">
        <v>5.2413973808288574</v>
      </c>
      <c r="F9841" s="221">
        <v>16.891448974609375</v>
      </c>
      <c r="G9841" s="221">
        <v>26.915111541748047</v>
      </c>
      <c r="H9841" s="221">
        <v>24.930229187011719</v>
      </c>
      <c r="I9841" s="221">
        <v>3.3446574211120605</v>
      </c>
      <c r="J9841" s="221">
        <v>4.3367576599121094</v>
      </c>
      <c r="K9841" s="180">
        <v>1527</v>
      </c>
      <c r="L9841" s="181">
        <v>498</v>
      </c>
      <c r="M9841" s="181">
        <v>1316</v>
      </c>
      <c r="N9841" s="181">
        <v>1724</v>
      </c>
      <c r="O9841" s="181">
        <v>2498</v>
      </c>
      <c r="P9841" s="181">
        <v>1031</v>
      </c>
      <c r="Q9841" s="181">
        <v>211</v>
      </c>
      <c r="R9841" s="181">
        <v>618</v>
      </c>
      <c r="S9841" s="226">
        <f t="shared" si="461"/>
        <v>9423</v>
      </c>
      <c r="T9841" s="181">
        <f t="shared" si="459"/>
        <v>140349.82327651978</v>
      </c>
      <c r="U9841" s="226">
        <f t="shared" si="460"/>
        <v>9207.8337084074883</v>
      </c>
    </row>
    <row r="9842" spans="1:21" x14ac:dyDescent="0.25">
      <c r="A9842" s="156" t="s">
        <v>21358</v>
      </c>
      <c r="B9842" s="156" t="s">
        <v>348</v>
      </c>
      <c r="C9842" s="223">
        <v>4.2522916793823242</v>
      </c>
      <c r="D9842" s="221">
        <v>1.8053129911422729</v>
      </c>
      <c r="E9842" s="221">
        <v>9.949589729309082</v>
      </c>
      <c r="F9842" s="221">
        <v>11.120903015136719</v>
      </c>
      <c r="G9842" s="221">
        <v>71.478401184082031</v>
      </c>
      <c r="H9842" s="221">
        <v>55.701240539550781</v>
      </c>
      <c r="I9842" s="221">
        <v>10.517876625061035</v>
      </c>
      <c r="J9842" s="221">
        <v>3.9319021701812744</v>
      </c>
      <c r="K9842" s="180">
        <v>1432.8333740234375</v>
      </c>
      <c r="L9842" s="181">
        <v>399.0908203125</v>
      </c>
      <c r="M9842" s="181">
        <v>994.80682373046875</v>
      </c>
      <c r="N9842" s="181">
        <v>1450.3543701171875</v>
      </c>
      <c r="O9842" s="181">
        <v>2544.447265625</v>
      </c>
      <c r="P9842" s="181">
        <v>1110.6405029296875</v>
      </c>
      <c r="Q9842" s="181">
        <v>237.50770568847656</v>
      </c>
      <c r="R9842" s="181">
        <v>694.02862548828125</v>
      </c>
      <c r="S9842" s="226">
        <f t="shared" si="461"/>
        <v>8863.7094879150391</v>
      </c>
      <c r="T9842" s="181">
        <f t="shared" si="459"/>
        <v>281804.4849759416</v>
      </c>
      <c r="U9842" s="226">
        <f t="shared" si="460"/>
        <v>18488.151786479608</v>
      </c>
    </row>
    <row r="9843" spans="1:21" x14ac:dyDescent="0.25">
      <c r="A9843" s="156" t="s">
        <v>21359</v>
      </c>
      <c r="B9843" s="156" t="s">
        <v>348</v>
      </c>
      <c r="C9843" s="223">
        <v>4.4876189231872559</v>
      </c>
      <c r="D9843" s="221">
        <v>5.4551281929016113</v>
      </c>
      <c r="E9843" s="221">
        <v>5.0797276496887207</v>
      </c>
      <c r="F9843" s="221">
        <v>8.4302883148193359</v>
      </c>
      <c r="G9843" s="221">
        <v>55.332187652587891</v>
      </c>
      <c r="H9843" s="221">
        <v>152.6513671875</v>
      </c>
      <c r="I9843" s="221">
        <v>4.5930266380310059</v>
      </c>
      <c r="J9843" s="221">
        <v>4.1672286987304687</v>
      </c>
      <c r="K9843" s="180">
        <v>44.345104217529297</v>
      </c>
      <c r="L9843" s="181">
        <v>13.959132194519043</v>
      </c>
      <c r="M9843" s="181">
        <v>29.649343490600586</v>
      </c>
      <c r="N9843" s="181">
        <v>50.716953277587891</v>
      </c>
      <c r="O9843" s="181">
        <v>79.850654602050781</v>
      </c>
      <c r="P9843" s="181">
        <v>34.879415512084961</v>
      </c>
      <c r="Q9843" s="181">
        <v>6.1508579254150391</v>
      </c>
      <c r="R9843" s="181">
        <v>18.121089935302734</v>
      </c>
      <c r="S9843" s="226">
        <f t="shared" si="461"/>
        <v>277.67255115509033</v>
      </c>
      <c r="T9843" s="181">
        <f t="shared" si="459"/>
        <v>10699.789562495829</v>
      </c>
      <c r="U9843" s="226">
        <f t="shared" si="460"/>
        <v>701.97368764979558</v>
      </c>
    </row>
    <row r="9844" spans="1:21" x14ac:dyDescent="0.25">
      <c r="A9844" s="156" t="s">
        <v>21360</v>
      </c>
      <c r="B9844" s="156" t="s">
        <v>348</v>
      </c>
      <c r="C9844" s="223">
        <v>3.616873025894165</v>
      </c>
      <c r="D9844" s="221">
        <v>8.2036094665527344</v>
      </c>
      <c r="E9844" s="221">
        <v>11.515359878540039</v>
      </c>
      <c r="F9844" s="221">
        <v>23.008546829223633</v>
      </c>
      <c r="G9844" s="221">
        <v>44.587322235107422</v>
      </c>
      <c r="H9844" s="221">
        <v>45.314544677734375</v>
      </c>
      <c r="I9844" s="221">
        <v>3.722280740737915</v>
      </c>
      <c r="J9844" s="221">
        <v>3.296483039855957</v>
      </c>
      <c r="K9844" s="180">
        <v>1450.2303466796875</v>
      </c>
      <c r="L9844" s="181">
        <v>441.49966430664062</v>
      </c>
      <c r="M9844" s="181">
        <v>869.5623779296875</v>
      </c>
      <c r="N9844" s="181">
        <v>1262.1131591796875</v>
      </c>
      <c r="O9844" s="181">
        <v>2330.350341796875</v>
      </c>
      <c r="P9844" s="181">
        <v>1063.4383544921875</v>
      </c>
      <c r="Q9844" s="181">
        <v>204.43353271484375</v>
      </c>
      <c r="R9844" s="181">
        <v>526.92022705078125</v>
      </c>
      <c r="S9844" s="226">
        <f t="shared" si="461"/>
        <v>8148.5480041503906</v>
      </c>
      <c r="T9844" s="181">
        <f t="shared" si="459"/>
        <v>202511.15232374729</v>
      </c>
      <c r="U9844" s="226">
        <f t="shared" si="460"/>
        <v>13286.008996400369</v>
      </c>
    </row>
    <row r="9845" spans="1:21" x14ac:dyDescent="0.25">
      <c r="A9845" s="156" t="s">
        <v>21798</v>
      </c>
      <c r="B9845" s="156" t="s">
        <v>348</v>
      </c>
      <c r="C9845" s="223">
        <v>3.3097114562988281</v>
      </c>
      <c r="D9845" s="221">
        <v>13.556106567382812</v>
      </c>
      <c r="E9845" s="221">
        <v>5.3480710983276367</v>
      </c>
      <c r="F9845" s="221">
        <v>12.739094734191895</v>
      </c>
      <c r="G9845" s="221">
        <v>36.899818420410156</v>
      </c>
      <c r="H9845" s="221">
        <v>43.354320526123047</v>
      </c>
      <c r="I9845" s="221">
        <v>20.031736373901367</v>
      </c>
      <c r="J9845" s="221">
        <v>4.3466839790344238</v>
      </c>
      <c r="K9845" s="180">
        <v>2272</v>
      </c>
      <c r="L9845" s="181">
        <v>615</v>
      </c>
      <c r="M9845" s="181">
        <v>1806</v>
      </c>
      <c r="N9845" s="181">
        <v>2582</v>
      </c>
      <c r="O9845" s="181">
        <v>3840</v>
      </c>
      <c r="P9845" s="181">
        <v>1566</v>
      </c>
      <c r="Q9845" s="181">
        <v>326</v>
      </c>
      <c r="R9845" s="181">
        <v>963</v>
      </c>
      <c r="S9845" s="226">
        <f t="shared" si="461"/>
        <v>13970</v>
      </c>
      <c r="T9845" s="181">
        <f t="shared" si="459"/>
        <v>278712.00038290024</v>
      </c>
      <c r="U9845" s="226">
        <f t="shared" si="460"/>
        <v>18285.265290338928</v>
      </c>
    </row>
    <row r="9846" spans="1:21" x14ac:dyDescent="0.25">
      <c r="A9846" s="156" t="s">
        <v>21687</v>
      </c>
      <c r="B9846" s="156" t="s">
        <v>348</v>
      </c>
      <c r="C9846" s="223">
        <v>3.0511038303375244</v>
      </c>
      <c r="D9846" s="221">
        <v>3.2123129367828369</v>
      </c>
      <c r="E9846" s="221">
        <v>8.1651973724365234</v>
      </c>
      <c r="F9846" s="221">
        <v>20.141326904296875</v>
      </c>
      <c r="G9846" s="221">
        <v>51.471633911132812</v>
      </c>
      <c r="H9846" s="221">
        <v>44.139877319335938</v>
      </c>
      <c r="I9846" s="221">
        <v>3.1565115451812744</v>
      </c>
      <c r="J9846" s="221">
        <v>2.7307138442993164</v>
      </c>
      <c r="K9846" s="180">
        <v>2665.002685546875</v>
      </c>
      <c r="L9846" s="181">
        <v>731.14202880859375</v>
      </c>
      <c r="M9846" s="181">
        <v>1239.3748779296875</v>
      </c>
      <c r="N9846" s="181">
        <v>1399.8695068359375</v>
      </c>
      <c r="O9846" s="181">
        <v>2708.59375</v>
      </c>
      <c r="P9846" s="181">
        <v>1103.64794921875</v>
      </c>
      <c r="Q9846" s="181">
        <v>185.26226806640625</v>
      </c>
      <c r="R9846" s="181">
        <v>548.85186767578125</v>
      </c>
      <c r="S9846" s="226">
        <f t="shared" si="461"/>
        <v>10581.744934082031</v>
      </c>
      <c r="T9846" s="181">
        <f t="shared" si="459"/>
        <v>239008.99763457873</v>
      </c>
      <c r="U9846" s="226">
        <f t="shared" si="460"/>
        <v>15680.49787064136</v>
      </c>
    </row>
    <row r="9847" spans="1:21" x14ac:dyDescent="0.25">
      <c r="A9847" s="156" t="s">
        <v>21799</v>
      </c>
      <c r="B9847" s="156" t="s">
        <v>348</v>
      </c>
      <c r="C9847" s="223">
        <v>3.7801454067230225</v>
      </c>
      <c r="D9847" s="221">
        <v>7.1474876403808594</v>
      </c>
      <c r="E9847" s="221">
        <v>4.091644287109375</v>
      </c>
      <c r="F9847" s="221">
        <v>21.499380111694336</v>
      </c>
      <c r="G9847" s="221">
        <v>48.636444091796875</v>
      </c>
      <c r="H9847" s="221">
        <v>34.350765228271484</v>
      </c>
      <c r="I9847" s="221">
        <v>6.4654068946838379</v>
      </c>
      <c r="J9847" s="221">
        <v>2.6345317363739014</v>
      </c>
      <c r="K9847" s="180">
        <v>3248</v>
      </c>
      <c r="L9847" s="181">
        <v>938</v>
      </c>
      <c r="M9847" s="181">
        <v>2072</v>
      </c>
      <c r="N9847" s="181">
        <v>2225</v>
      </c>
      <c r="O9847" s="181">
        <v>3721</v>
      </c>
      <c r="P9847" s="181">
        <v>1717</v>
      </c>
      <c r="Q9847" s="181">
        <v>330</v>
      </c>
      <c r="R9847" s="181">
        <v>918</v>
      </c>
      <c r="S9847" s="226">
        <f t="shared" si="461"/>
        <v>15169</v>
      </c>
      <c r="T9847" s="181">
        <f t="shared" si="459"/>
        <v>319804.82017087936</v>
      </c>
      <c r="U9847" s="226">
        <f t="shared" si="460"/>
        <v>20981.213474554203</v>
      </c>
    </row>
    <row r="9848" spans="1:21" x14ac:dyDescent="0.25">
      <c r="A9848" s="156" t="s">
        <v>21800</v>
      </c>
      <c r="B9848" s="156" t="s">
        <v>348</v>
      </c>
      <c r="C9848" s="223">
        <v>1.6745918989181519</v>
      </c>
      <c r="D9848" s="221">
        <v>5.8758835792541504</v>
      </c>
      <c r="E9848" s="221">
        <v>3.1529293060302734</v>
      </c>
      <c r="F9848" s="221">
        <v>12.321643829345703</v>
      </c>
      <c r="G9848" s="221">
        <v>49.582962036132812</v>
      </c>
      <c r="H9848" s="221">
        <v>37.147258758544922</v>
      </c>
      <c r="I9848" s="221">
        <v>25.745277404785156</v>
      </c>
      <c r="J9848" s="221">
        <v>6.7060322761535645</v>
      </c>
      <c r="K9848" s="180">
        <v>2400</v>
      </c>
      <c r="L9848" s="181">
        <v>637</v>
      </c>
      <c r="M9848" s="181">
        <v>1341</v>
      </c>
      <c r="N9848" s="181">
        <v>1681</v>
      </c>
      <c r="O9848" s="181">
        <v>3142</v>
      </c>
      <c r="P9848" s="181">
        <v>1845</v>
      </c>
      <c r="Q9848" s="181">
        <v>435</v>
      </c>
      <c r="R9848" s="181">
        <v>1070</v>
      </c>
      <c r="S9848" s="226">
        <f t="shared" si="461"/>
        <v>12551</v>
      </c>
      <c r="T9848" s="181">
        <f t="shared" si="459"/>
        <v>275403.72920751572</v>
      </c>
      <c r="U9848" s="226">
        <f t="shared" si="460"/>
        <v>18068.221833253541</v>
      </c>
    </row>
    <row r="9849" spans="1:21" x14ac:dyDescent="0.25">
      <c r="A9849" s="156" t="s">
        <v>21364</v>
      </c>
      <c r="B9849" s="156" t="s">
        <v>348</v>
      </c>
      <c r="C9849" s="223">
        <v>-6.9304113388061523</v>
      </c>
      <c r="D9849" s="221">
        <v>-5.9629015922546387</v>
      </c>
      <c r="E9849" s="221">
        <v>-6.3383021354675293</v>
      </c>
      <c r="F9849" s="221">
        <v>-2.9877419471740723</v>
      </c>
      <c r="G9849" s="221">
        <v>1.1810986995697021</v>
      </c>
      <c r="H9849" s="221">
        <v>-4.3733782768249512</v>
      </c>
      <c r="I9849" s="221">
        <v>3570.380859375</v>
      </c>
      <c r="J9849" s="221">
        <v>-7.2508010864257812</v>
      </c>
      <c r="K9849" s="180">
        <v>0.59636706113815308</v>
      </c>
      <c r="L9849" s="181">
        <v>0.17834395170211792</v>
      </c>
      <c r="M9849" s="181">
        <v>0.33970275521278381</v>
      </c>
      <c r="N9849" s="181">
        <v>0.63316822052001953</v>
      </c>
      <c r="O9849" s="181">
        <v>1.2351969480514526</v>
      </c>
      <c r="P9849" s="181">
        <v>0.57324838638305664</v>
      </c>
      <c r="Q9849" s="181">
        <v>1</v>
      </c>
      <c r="R9849" s="181">
        <v>0.28780373930931091</v>
      </c>
      <c r="S9849" s="226">
        <f t="shared" si="461"/>
        <v>4.8438310623168945</v>
      </c>
      <c r="T9849" s="181">
        <f t="shared" si="459"/>
        <v>3558.0045107511314</v>
      </c>
      <c r="U9849" s="226">
        <f t="shared" si="460"/>
        <v>233.42753915844148</v>
      </c>
    </row>
    <row r="9850" spans="1:21" x14ac:dyDescent="0.25">
      <c r="A9850" s="156" t="s">
        <v>21368</v>
      </c>
      <c r="B9850" s="156" t="s">
        <v>348</v>
      </c>
      <c r="C9850" s="223">
        <v>4.4855813980102539</v>
      </c>
      <c r="D9850" s="221">
        <v>5.4530911445617676</v>
      </c>
      <c r="E9850" s="221">
        <v>5.077690601348877</v>
      </c>
      <c r="F9850" s="221">
        <v>8.4282522201538086</v>
      </c>
      <c r="G9850" s="221">
        <v>34.885795593261719</v>
      </c>
      <c r="H9850" s="221">
        <v>7.0426144599914551</v>
      </c>
      <c r="I9850" s="221">
        <v>4.5909895896911621</v>
      </c>
      <c r="J9850" s="221">
        <v>4.165191650390625</v>
      </c>
      <c r="K9850" s="180">
        <v>84.70697021484375</v>
      </c>
      <c r="L9850" s="181">
        <v>23.027982711791992</v>
      </c>
      <c r="M9850" s="181">
        <v>28.893875122070313</v>
      </c>
      <c r="N9850" s="181">
        <v>39.783527374267578</v>
      </c>
      <c r="O9850" s="181">
        <v>91.792503356933594</v>
      </c>
      <c r="P9850" s="181">
        <v>60.023757934570313</v>
      </c>
      <c r="Q9850" s="181">
        <v>11.441393852233887</v>
      </c>
      <c r="R9850" s="181">
        <v>29.184267044067383</v>
      </c>
      <c r="S9850" s="226">
        <f t="shared" si="461"/>
        <v>368.85427761077881</v>
      </c>
      <c r="T9850" s="181">
        <f t="shared" si="459"/>
        <v>4786.6175397006009</v>
      </c>
      <c r="U9850" s="226">
        <f t="shared" si="460"/>
        <v>314.03230372776153</v>
      </c>
    </row>
    <row r="9851" spans="1:21" x14ac:dyDescent="0.25">
      <c r="A9851" s="156" t="s">
        <v>21370</v>
      </c>
      <c r="B9851" s="156" t="s">
        <v>348</v>
      </c>
      <c r="C9851" s="223">
        <v>5.8424310684204102</v>
      </c>
      <c r="D9851" s="221">
        <v>6.8099408149719238</v>
      </c>
      <c r="E9851" s="221">
        <v>6.4345402717590332</v>
      </c>
      <c r="F9851" s="221">
        <v>9.7851009368896484</v>
      </c>
      <c r="G9851" s="221">
        <v>13.953941345214844</v>
      </c>
      <c r="H9851" s="221">
        <v>330.35879516601562</v>
      </c>
      <c r="I9851" s="221">
        <v>5.9478387832641602</v>
      </c>
      <c r="J9851" s="221">
        <v>5.5220413208007813</v>
      </c>
      <c r="K9851" s="180">
        <v>0.56307220458984375</v>
      </c>
      <c r="L9851" s="181">
        <v>0.16523760557174683</v>
      </c>
      <c r="M9851" s="181">
        <v>0.23237901926040649</v>
      </c>
      <c r="N9851" s="181">
        <v>0.37189361453056335</v>
      </c>
      <c r="O9851" s="181">
        <v>0.84035748243331909</v>
      </c>
      <c r="P9851" s="181">
        <v>2</v>
      </c>
      <c r="Q9851" s="181">
        <v>9.766022115945816E-2</v>
      </c>
      <c r="R9851" s="181">
        <v>0.20796395838260651</v>
      </c>
      <c r="S9851" s="226">
        <f t="shared" si="461"/>
        <v>4.4785641059279442</v>
      </c>
      <c r="T9851" s="181">
        <f t="shared" si="459"/>
        <v>683.7223797432589</v>
      </c>
      <c r="U9851" s="226">
        <f t="shared" si="460"/>
        <v>44.856500909080978</v>
      </c>
    </row>
    <row r="9852" spans="1:21" x14ac:dyDescent="0.25">
      <c r="A9852" s="156" t="s">
        <v>20964</v>
      </c>
      <c r="B9852" s="156" t="s">
        <v>348</v>
      </c>
      <c r="C9852" s="223">
        <v>2.4111590385437012</v>
      </c>
      <c r="D9852" s="221">
        <v>3.3786683082580566</v>
      </c>
      <c r="E9852" s="221">
        <v>3.0032680034637451</v>
      </c>
      <c r="F9852" s="221">
        <v>6.353827953338623</v>
      </c>
      <c r="G9852" s="221">
        <v>10.52266788482666</v>
      </c>
      <c r="H9852" s="221">
        <v>4.9681916236877441</v>
      </c>
      <c r="I9852" s="221">
        <v>2.5165667533874512</v>
      </c>
      <c r="J9852" s="221">
        <v>2.0907690525054932</v>
      </c>
      <c r="K9852" s="180">
        <v>14.816621780395508</v>
      </c>
      <c r="L9852" s="181">
        <v>5.3018903732299805</v>
      </c>
      <c r="M9852" s="181">
        <v>5.7031364440917969</v>
      </c>
      <c r="N9852" s="181">
        <v>5.7471227645874023</v>
      </c>
      <c r="O9852" s="181">
        <v>17.249364852905273</v>
      </c>
      <c r="P9852" s="181">
        <v>16.307096481323242</v>
      </c>
      <c r="Q9852" s="181">
        <v>5.0588850975036621</v>
      </c>
      <c r="R9852" s="181">
        <v>13.81588077545166</v>
      </c>
      <c r="S9852" s="226">
        <f t="shared" si="461"/>
        <v>83.999998569488525</v>
      </c>
      <c r="T9852" s="181">
        <f t="shared" si="459"/>
        <v>411.42579269971475</v>
      </c>
      <c r="U9852" s="226">
        <f t="shared" si="460"/>
        <v>26.992127201078464</v>
      </c>
    </row>
    <row r="9853" spans="1:21" x14ac:dyDescent="0.25">
      <c r="A9853" s="156" t="s">
        <v>21801</v>
      </c>
      <c r="B9853" s="156" t="s">
        <v>351</v>
      </c>
      <c r="C9853" s="223">
        <v>2.3590636253356934</v>
      </c>
      <c r="D9853" s="221">
        <v>3.4005484580993652</v>
      </c>
      <c r="E9853" s="221">
        <v>7.0319643020629883</v>
      </c>
      <c r="F9853" s="221">
        <v>17.890409469604492</v>
      </c>
      <c r="G9853" s="221">
        <v>23.984575271606445</v>
      </c>
      <c r="H9853" s="221">
        <v>19.538511276245117</v>
      </c>
      <c r="I9853" s="221">
        <v>2.5384469032287598</v>
      </c>
      <c r="J9853" s="221">
        <v>2.1126492023468018</v>
      </c>
      <c r="K9853" s="180">
        <v>3231</v>
      </c>
      <c r="L9853" s="181">
        <v>922</v>
      </c>
      <c r="M9853" s="181">
        <v>1384</v>
      </c>
      <c r="N9853" s="181">
        <v>1911</v>
      </c>
      <c r="O9853" s="181">
        <v>3731</v>
      </c>
      <c r="P9853" s="181">
        <v>2190</v>
      </c>
      <c r="Q9853" s="181">
        <v>426</v>
      </c>
      <c r="R9853" s="181">
        <v>1062</v>
      </c>
      <c r="S9853" s="226">
        <f t="shared" si="461"/>
        <v>14857</v>
      </c>
      <c r="T9853" s="181">
        <f t="shared" si="459"/>
        <v>190279.05320930481</v>
      </c>
      <c r="U9853" s="226">
        <f t="shared" si="460"/>
        <v>12483.506136609538</v>
      </c>
    </row>
    <row r="9854" spans="1:21" x14ac:dyDescent="0.25">
      <c r="A9854" s="156" t="s">
        <v>21802</v>
      </c>
      <c r="B9854" s="156" t="s">
        <v>351</v>
      </c>
      <c r="C9854" s="223">
        <v>2.6574993133544922</v>
      </c>
      <c r="D9854" s="221">
        <v>2.9218697547912598</v>
      </c>
      <c r="E9854" s="221">
        <v>7.260871410369873</v>
      </c>
      <c r="F9854" s="221">
        <v>14.35916805267334</v>
      </c>
      <c r="G9854" s="221">
        <v>24.035757064819336</v>
      </c>
      <c r="H9854" s="221">
        <v>22.03718376159668</v>
      </c>
      <c r="I9854" s="221">
        <v>2.6119022369384766</v>
      </c>
      <c r="J9854" s="221">
        <v>2.1861045360565186</v>
      </c>
      <c r="K9854" s="180">
        <v>3196</v>
      </c>
      <c r="L9854" s="181">
        <v>881</v>
      </c>
      <c r="M9854" s="181">
        <v>1566</v>
      </c>
      <c r="N9854" s="181">
        <v>2191</v>
      </c>
      <c r="O9854" s="181">
        <v>4256</v>
      </c>
      <c r="P9854" s="181">
        <v>2404</v>
      </c>
      <c r="Q9854" s="181">
        <v>525</v>
      </c>
      <c r="R9854" s="181">
        <v>1342</v>
      </c>
      <c r="S9854" s="226">
        <f t="shared" si="461"/>
        <v>16361</v>
      </c>
      <c r="T9854" s="181">
        <f t="shared" si="459"/>
        <v>213477.56968402863</v>
      </c>
      <c r="U9854" s="226">
        <f t="shared" si="460"/>
        <v>14005.475149425136</v>
      </c>
    </row>
    <row r="9855" spans="1:21" x14ac:dyDescent="0.25">
      <c r="A9855" s="156" t="s">
        <v>21803</v>
      </c>
      <c r="B9855" s="156" t="s">
        <v>351</v>
      </c>
      <c r="C9855" s="223">
        <v>4.6327404975891113</v>
      </c>
      <c r="D9855" s="221">
        <v>11.72525691986084</v>
      </c>
      <c r="E9855" s="221">
        <v>14.582681655883789</v>
      </c>
      <c r="F9855" s="221">
        <v>15.729345321655273</v>
      </c>
      <c r="G9855" s="221">
        <v>21.413825988769531</v>
      </c>
      <c r="H9855" s="221">
        <v>19.193294525146484</v>
      </c>
      <c r="I9855" s="221">
        <v>9.9006814956665039</v>
      </c>
      <c r="J9855" s="221">
        <v>2.7755093574523926</v>
      </c>
      <c r="K9855" s="180">
        <v>2588</v>
      </c>
      <c r="L9855" s="181">
        <v>746</v>
      </c>
      <c r="M9855" s="181">
        <v>967</v>
      </c>
      <c r="N9855" s="181">
        <v>1256</v>
      </c>
      <c r="O9855" s="181">
        <v>3084</v>
      </c>
      <c r="P9855" s="181">
        <v>1885</v>
      </c>
      <c r="Q9855" s="181">
        <v>357</v>
      </c>
      <c r="R9855" s="181">
        <v>1019</v>
      </c>
      <c r="S9855" s="226">
        <f t="shared" si="461"/>
        <v>11902</v>
      </c>
      <c r="T9855" s="181">
        <f t="shared" si="459"/>
        <v>163176.47181367874</v>
      </c>
      <c r="U9855" s="226">
        <f t="shared" si="460"/>
        <v>10705.405838842697</v>
      </c>
    </row>
    <row r="9856" spans="1:21" x14ac:dyDescent="0.25">
      <c r="A9856" s="156" t="s">
        <v>21696</v>
      </c>
      <c r="B9856" s="156" t="s">
        <v>351</v>
      </c>
      <c r="C9856" s="223">
        <v>2.910984992980957</v>
      </c>
      <c r="D9856" s="221">
        <v>0.49128317832946777</v>
      </c>
      <c r="E9856" s="221">
        <v>18.457134246826172</v>
      </c>
      <c r="F9856" s="221">
        <v>11.528719902038574</v>
      </c>
      <c r="G9856" s="221">
        <v>34.668766021728516</v>
      </c>
      <c r="H9856" s="221">
        <v>34.015522003173828</v>
      </c>
      <c r="I9856" s="221">
        <v>4.8900647163391113</v>
      </c>
      <c r="J9856" s="221">
        <v>2.590595006942749</v>
      </c>
      <c r="K9856" s="180">
        <v>1462.7972412109375</v>
      </c>
      <c r="L9856" s="181">
        <v>564.17352294921875</v>
      </c>
      <c r="M9856" s="181">
        <v>791.3631591796875</v>
      </c>
      <c r="N9856" s="181">
        <v>1269.390380859375</v>
      </c>
      <c r="O9856" s="181">
        <v>2779.483642578125</v>
      </c>
      <c r="P9856" s="181">
        <v>1672.2508544921875</v>
      </c>
      <c r="Q9856" s="181">
        <v>376.67874145507812</v>
      </c>
      <c r="R9856" s="181">
        <v>942.5413818359375</v>
      </c>
      <c r="S9856" s="226">
        <f t="shared" si="461"/>
        <v>9858.6789245605469</v>
      </c>
      <c r="T9856" s="181">
        <f t="shared" si="459"/>
        <v>191303.57221483809</v>
      </c>
      <c r="U9856" s="226">
        <f t="shared" si="460"/>
        <v>12550.721045854327</v>
      </c>
    </row>
    <row r="9857" spans="1:21" x14ac:dyDescent="0.25">
      <c r="A9857" s="156" t="s">
        <v>21698</v>
      </c>
      <c r="B9857" s="156" t="s">
        <v>351</v>
      </c>
      <c r="C9857" s="223">
        <v>4.4201750755310059</v>
      </c>
      <c r="D9857" s="221">
        <v>12.072885513305664</v>
      </c>
      <c r="E9857" s="221">
        <v>3.2285034656524658</v>
      </c>
      <c r="F9857" s="221">
        <v>10.215636253356934</v>
      </c>
      <c r="G9857" s="221">
        <v>14.548273086547852</v>
      </c>
      <c r="H9857" s="221">
        <v>27.891977310180664</v>
      </c>
      <c r="I9857" s="221">
        <v>2.7872421741485596</v>
      </c>
      <c r="J9857" s="221">
        <v>4.9258670806884766</v>
      </c>
      <c r="K9857" s="180">
        <v>2627.361328125</v>
      </c>
      <c r="L9857" s="181">
        <v>678.87628173828125</v>
      </c>
      <c r="M9857" s="181">
        <v>1368.7705078125</v>
      </c>
      <c r="N9857" s="181">
        <v>1678.9686279296875</v>
      </c>
      <c r="O9857" s="181">
        <v>3532.52978515625</v>
      </c>
      <c r="P9857" s="181">
        <v>2247.665283203125</v>
      </c>
      <c r="Q9857" s="181">
        <v>550.89837646484375</v>
      </c>
      <c r="R9857" s="181">
        <v>1243.335205078125</v>
      </c>
      <c r="S9857" s="226">
        <f t="shared" si="461"/>
        <v>13928.405395507813</v>
      </c>
      <c r="T9857" s="181">
        <f t="shared" si="459"/>
        <v>163124.23402230797</v>
      </c>
      <c r="U9857" s="226">
        <f t="shared" si="460"/>
        <v>10701.978710222173</v>
      </c>
    </row>
    <row r="9858" spans="1:21" x14ac:dyDescent="0.25">
      <c r="A9858" s="156" t="s">
        <v>21804</v>
      </c>
      <c r="B9858" s="156" t="s">
        <v>351</v>
      </c>
      <c r="C9858" s="223">
        <v>2.8338897228240967</v>
      </c>
      <c r="D9858" s="221">
        <v>8.2596521377563477</v>
      </c>
      <c r="E9858" s="221">
        <v>1.9966188669204712</v>
      </c>
      <c r="F9858" s="221">
        <v>12.532750129699707</v>
      </c>
      <c r="G9858" s="221">
        <v>30.688179016113281</v>
      </c>
      <c r="H9858" s="221">
        <v>17.280357360839844</v>
      </c>
      <c r="I9858" s="221">
        <v>2.5166349411010742</v>
      </c>
      <c r="J9858" s="221">
        <v>2.0908372402191162</v>
      </c>
      <c r="K9858" s="180">
        <v>2776</v>
      </c>
      <c r="L9858" s="181">
        <v>850</v>
      </c>
      <c r="M9858" s="181">
        <v>1456</v>
      </c>
      <c r="N9858" s="181">
        <v>2115</v>
      </c>
      <c r="O9858" s="181">
        <v>4207</v>
      </c>
      <c r="P9858" s="181">
        <v>2138</v>
      </c>
      <c r="Q9858" s="181">
        <v>508</v>
      </c>
      <c r="R9858" s="181">
        <v>1092</v>
      </c>
      <c r="S9858" s="226">
        <f t="shared" si="461"/>
        <v>15142</v>
      </c>
      <c r="T9858" s="181">
        <f t="shared" si="459"/>
        <v>213913.64375686646</v>
      </c>
      <c r="U9858" s="226">
        <f t="shared" si="460"/>
        <v>14034.084359280196</v>
      </c>
    </row>
    <row r="9859" spans="1:21" x14ac:dyDescent="0.25">
      <c r="A9859" s="156" t="s">
        <v>21679</v>
      </c>
      <c r="B9859" s="156" t="s">
        <v>351</v>
      </c>
      <c r="C9859" s="223">
        <v>7.0778956413269043</v>
      </c>
      <c r="D9859" s="221">
        <v>-13.73963737487793</v>
      </c>
      <c r="E9859" s="221">
        <v>3.5669624805450439</v>
      </c>
      <c r="F9859" s="221">
        <v>6.9175229072570801</v>
      </c>
      <c r="G9859" s="221">
        <v>19.74940299987793</v>
      </c>
      <c r="H9859" s="221">
        <v>51.162570953369141</v>
      </c>
      <c r="I9859" s="221">
        <v>55.595314025878906</v>
      </c>
      <c r="J9859" s="221">
        <v>2.654463529586792</v>
      </c>
      <c r="K9859" s="180">
        <v>155.77586364746094</v>
      </c>
      <c r="L9859" s="181">
        <v>51.413707733154297</v>
      </c>
      <c r="M9859" s="181">
        <v>129.12724304199219</v>
      </c>
      <c r="N9859" s="181">
        <v>159.68246459960937</v>
      </c>
      <c r="O9859" s="181">
        <v>248.48797607421875</v>
      </c>
      <c r="P9859" s="181">
        <v>127.87154388427734</v>
      </c>
      <c r="Q9859" s="181">
        <v>26.78814697265625</v>
      </c>
      <c r="R9859" s="181">
        <v>72.481468200683594</v>
      </c>
      <c r="S9859" s="226">
        <f t="shared" si="461"/>
        <v>971.62841415405273</v>
      </c>
      <c r="T9859" s="181">
        <f t="shared" si="459"/>
        <v>15092.779717920681</v>
      </c>
      <c r="U9859" s="226">
        <f t="shared" si="460"/>
        <v>990.18155203825313</v>
      </c>
    </row>
    <row r="9860" spans="1:21" x14ac:dyDescent="0.25">
      <c r="A9860" s="156" t="s">
        <v>21680</v>
      </c>
      <c r="B9860" s="156" t="s">
        <v>351</v>
      </c>
      <c r="C9860" s="223">
        <v>4.0145359039306641</v>
      </c>
      <c r="D9860" s="221">
        <v>4.1430602073669434</v>
      </c>
      <c r="E9860" s="221">
        <v>3.7676594257354736</v>
      </c>
      <c r="F9860" s="221">
        <v>7.9211268424987793</v>
      </c>
      <c r="G9860" s="221">
        <v>16.727588653564453</v>
      </c>
      <c r="H9860" s="221">
        <v>10.627556800842285</v>
      </c>
      <c r="I9860" s="221">
        <v>56.816757202148438</v>
      </c>
      <c r="J9860" s="221">
        <v>2.8551604747772217</v>
      </c>
      <c r="K9860" s="180">
        <v>724.95648193359375</v>
      </c>
      <c r="L9860" s="181">
        <v>193.63404846191406</v>
      </c>
      <c r="M9860" s="181">
        <v>578.9501953125</v>
      </c>
      <c r="N9860" s="181">
        <v>808.890625</v>
      </c>
      <c r="O9860" s="181">
        <v>1181.7142333984375</v>
      </c>
      <c r="P9860" s="181">
        <v>511.02212524414062</v>
      </c>
      <c r="Q9860" s="181">
        <v>94.865066528320312</v>
      </c>
      <c r="R9860" s="181">
        <v>185.82621765136719</v>
      </c>
      <c r="S9860" s="226">
        <f t="shared" si="461"/>
        <v>4279.8589935302734</v>
      </c>
      <c r="T9860" s="181">
        <f t="shared" si="459"/>
        <v>43419.849137808575</v>
      </c>
      <c r="U9860" s="226">
        <f t="shared" si="460"/>
        <v>2848.6159880471164</v>
      </c>
    </row>
    <row r="9861" spans="1:21" x14ac:dyDescent="0.25">
      <c r="A9861" s="156" t="s">
        <v>21805</v>
      </c>
      <c r="B9861" s="156" t="s">
        <v>351</v>
      </c>
      <c r="C9861" s="223">
        <v>2.1927492618560791</v>
      </c>
      <c r="D9861" s="221">
        <v>12.249953269958496</v>
      </c>
      <c r="E9861" s="221">
        <v>9.8842220306396484</v>
      </c>
      <c r="F9861" s="221">
        <v>31.064889907836914</v>
      </c>
      <c r="G9861" s="221">
        <v>40.188568115234375</v>
      </c>
      <c r="H9861" s="221">
        <v>32.432521820068359</v>
      </c>
      <c r="I9861" s="221">
        <v>2.625117301940918</v>
      </c>
      <c r="J9861" s="221">
        <v>1.7021429538726807</v>
      </c>
      <c r="K9861" s="180">
        <v>3007</v>
      </c>
      <c r="L9861" s="181">
        <v>745</v>
      </c>
      <c r="M9861" s="181">
        <v>981</v>
      </c>
      <c r="N9861" s="181">
        <v>1183</v>
      </c>
      <c r="O9861" s="181">
        <v>3253</v>
      </c>
      <c r="P9861" s="181">
        <v>1889</v>
      </c>
      <c r="Q9861" s="181">
        <v>401</v>
      </c>
      <c r="R9861" s="181">
        <v>1165</v>
      </c>
      <c r="S9861" s="226">
        <f t="shared" si="461"/>
        <v>12624</v>
      </c>
      <c r="T9861" s="181">
        <f t="shared" ref="T9861:T9924" si="462">SUMPRODUCT(C9861:J9861,K9861:R9861)</f>
        <v>257200.11316585541</v>
      </c>
      <c r="U9861" s="226">
        <f t="shared" ref="U9861:U9924" si="463">(T9861/$T$10045)*$S$10045</f>
        <v>16873.949795781384</v>
      </c>
    </row>
    <row r="9862" spans="1:21" x14ac:dyDescent="0.25">
      <c r="A9862" s="156" t="s">
        <v>21806</v>
      </c>
      <c r="B9862" s="156" t="s">
        <v>351</v>
      </c>
      <c r="C9862" s="223">
        <v>2.3016557693481445</v>
      </c>
      <c r="D9862" s="221">
        <v>13.007439613342285</v>
      </c>
      <c r="E9862" s="221">
        <v>7.9383072853088379</v>
      </c>
      <c r="F9862" s="221">
        <v>17.182149887084961</v>
      </c>
      <c r="G9862" s="221">
        <v>23.569677352905273</v>
      </c>
      <c r="H9862" s="221">
        <v>7.6182851791381836</v>
      </c>
      <c r="I9862" s="221">
        <v>7.0726747512817383</v>
      </c>
      <c r="J9862" s="221">
        <v>2.1259555816650391</v>
      </c>
      <c r="K9862" s="180">
        <v>3559</v>
      </c>
      <c r="L9862" s="181">
        <v>951</v>
      </c>
      <c r="M9862" s="181">
        <v>1277</v>
      </c>
      <c r="N9862" s="181">
        <v>1528</v>
      </c>
      <c r="O9862" s="181">
        <v>4284</v>
      </c>
      <c r="P9862" s="181">
        <v>2857</v>
      </c>
      <c r="Q9862" s="181">
        <v>625</v>
      </c>
      <c r="R9862" s="181">
        <v>1398</v>
      </c>
      <c r="S9862" s="226">
        <f t="shared" ref="S9862:S9925" si="464">SUM(K9862:R9862)</f>
        <v>16479</v>
      </c>
      <c r="T9862" s="181">
        <f t="shared" si="462"/>
        <v>187083.65754556656</v>
      </c>
      <c r="U9862" s="226">
        <f t="shared" si="463"/>
        <v>12273.868025086596</v>
      </c>
    </row>
    <row r="9863" spans="1:21" x14ac:dyDescent="0.25">
      <c r="A9863" s="156" t="s">
        <v>21807</v>
      </c>
      <c r="B9863" s="156" t="s">
        <v>351</v>
      </c>
      <c r="C9863" s="223">
        <v>1.9528512954711914</v>
      </c>
      <c r="D9863" s="221">
        <v>4.6412849426269531</v>
      </c>
      <c r="E9863" s="221">
        <v>4.5438480377197266</v>
      </c>
      <c r="F9863" s="221">
        <v>18.791439056396484</v>
      </c>
      <c r="G9863" s="221">
        <v>20.759073257446289</v>
      </c>
      <c r="H9863" s="221">
        <v>12.752472877502441</v>
      </c>
      <c r="I9863" s="221">
        <v>0.40932831168174744</v>
      </c>
      <c r="J9863" s="221">
        <v>2.3640124797821045</v>
      </c>
      <c r="K9863" s="180">
        <v>4072</v>
      </c>
      <c r="L9863" s="181">
        <v>1090</v>
      </c>
      <c r="M9863" s="181">
        <v>1190</v>
      </c>
      <c r="N9863" s="181">
        <v>1367</v>
      </c>
      <c r="O9863" s="181">
        <v>4565</v>
      </c>
      <c r="P9863" s="181">
        <v>2815</v>
      </c>
      <c r="Q9863" s="181">
        <v>529</v>
      </c>
      <c r="R9863" s="181">
        <v>1374</v>
      </c>
      <c r="S9863" s="226">
        <f t="shared" si="464"/>
        <v>17002</v>
      </c>
      <c r="T9863" s="181">
        <f t="shared" si="462"/>
        <v>178234.15581211448</v>
      </c>
      <c r="U9863" s="226">
        <f t="shared" si="463"/>
        <v>11693.284890305244</v>
      </c>
    </row>
    <row r="9864" spans="1:21" x14ac:dyDescent="0.25">
      <c r="A9864" s="156" t="s">
        <v>21808</v>
      </c>
      <c r="B9864" s="156" t="s">
        <v>351</v>
      </c>
      <c r="C9864" s="223">
        <v>4.2035722732543945</v>
      </c>
      <c r="D9864" s="221">
        <v>2.2382166385650635</v>
      </c>
      <c r="E9864" s="221">
        <v>3.9134418964385986</v>
      </c>
      <c r="F9864" s="221">
        <v>8.5230531692504883</v>
      </c>
      <c r="G9864" s="221">
        <v>15.991303443908691</v>
      </c>
      <c r="H9864" s="221">
        <v>12.900793075561523</v>
      </c>
      <c r="I9864" s="221">
        <v>7.5703387260437012</v>
      </c>
      <c r="J9864" s="221">
        <v>4.5045046806335449</v>
      </c>
      <c r="K9864" s="180">
        <v>3293</v>
      </c>
      <c r="L9864" s="181">
        <v>766</v>
      </c>
      <c r="M9864" s="181">
        <v>1189</v>
      </c>
      <c r="N9864" s="181">
        <v>2537</v>
      </c>
      <c r="O9864" s="181">
        <v>4961</v>
      </c>
      <c r="P9864" s="181">
        <v>2513</v>
      </c>
      <c r="Q9864" s="181">
        <v>515</v>
      </c>
      <c r="R9864" s="181">
        <v>1241</v>
      </c>
      <c r="S9864" s="226">
        <f t="shared" si="464"/>
        <v>17015</v>
      </c>
      <c r="T9864" s="181">
        <f t="shared" si="462"/>
        <v>163074.2698829174</v>
      </c>
      <c r="U9864" s="226">
        <f t="shared" si="463"/>
        <v>10698.700747513336</v>
      </c>
    </row>
    <row r="9865" spans="1:21" x14ac:dyDescent="0.25">
      <c r="A9865" s="156" t="s">
        <v>21809</v>
      </c>
      <c r="B9865" s="156" t="s">
        <v>351</v>
      </c>
      <c r="C9865" s="223">
        <v>4.4797778129577637</v>
      </c>
      <c r="D9865" s="221">
        <v>11.05516529083252</v>
      </c>
      <c r="E9865" s="221">
        <v>5.7580890655517578</v>
      </c>
      <c r="F9865" s="221">
        <v>5.2617206573486328</v>
      </c>
      <c r="G9865" s="221">
        <v>27.19493293762207</v>
      </c>
      <c r="H9865" s="221">
        <v>14.435311317443848</v>
      </c>
      <c r="I9865" s="221">
        <v>2.390864372253418</v>
      </c>
      <c r="J9865" s="221">
        <v>2.7424118518829346</v>
      </c>
      <c r="K9865" s="180">
        <v>2299</v>
      </c>
      <c r="L9865" s="181">
        <v>607</v>
      </c>
      <c r="M9865" s="181">
        <v>828</v>
      </c>
      <c r="N9865" s="181">
        <v>1298</v>
      </c>
      <c r="O9865" s="181">
        <v>3231</v>
      </c>
      <c r="P9865" s="181">
        <v>1723</v>
      </c>
      <c r="Q9865" s="181">
        <v>334</v>
      </c>
      <c r="R9865" s="181">
        <v>857</v>
      </c>
      <c r="S9865" s="226">
        <f t="shared" si="464"/>
        <v>11177</v>
      </c>
      <c r="T9865" s="181">
        <f t="shared" si="462"/>
        <v>144494.57106184959</v>
      </c>
      <c r="U9865" s="226">
        <f t="shared" si="463"/>
        <v>9479.7553074494444</v>
      </c>
    </row>
    <row r="9866" spans="1:21" x14ac:dyDescent="0.25">
      <c r="A9866" s="156" t="s">
        <v>21810</v>
      </c>
      <c r="B9866" s="156" t="s">
        <v>351</v>
      </c>
      <c r="C9866" s="223">
        <v>3.0796103477478027</v>
      </c>
      <c r="D9866" s="221">
        <v>10.459396362304687</v>
      </c>
      <c r="E9866" s="221">
        <v>6.8101563453674316</v>
      </c>
      <c r="F9866" s="221">
        <v>22.155447006225586</v>
      </c>
      <c r="G9866" s="221">
        <v>23.360845565795898</v>
      </c>
      <c r="H9866" s="221">
        <v>11.904632568359375</v>
      </c>
      <c r="I9866" s="221">
        <v>2.4232296943664551</v>
      </c>
      <c r="J9866" s="221">
        <v>1.9974319934844971</v>
      </c>
      <c r="K9866" s="180">
        <v>3532</v>
      </c>
      <c r="L9866" s="181">
        <v>855</v>
      </c>
      <c r="M9866" s="181">
        <v>1244</v>
      </c>
      <c r="N9866" s="181">
        <v>1681</v>
      </c>
      <c r="O9866" s="181">
        <v>4393</v>
      </c>
      <c r="P9866" s="181">
        <v>2336</v>
      </c>
      <c r="Q9866" s="181">
        <v>471</v>
      </c>
      <c r="R9866" s="181">
        <v>1214</v>
      </c>
      <c r="S9866" s="226">
        <f t="shared" si="464"/>
        <v>15726</v>
      </c>
      <c r="T9866" s="181">
        <f t="shared" si="462"/>
        <v>199534.7484254837</v>
      </c>
      <c r="U9866" s="226">
        <f t="shared" si="463"/>
        <v>13090.738126053277</v>
      </c>
    </row>
    <row r="9867" spans="1:21" x14ac:dyDescent="0.25">
      <c r="A9867" s="156" t="s">
        <v>21811</v>
      </c>
      <c r="B9867" s="156" t="s">
        <v>351</v>
      </c>
      <c r="C9867" s="223">
        <v>3.6241931915283203</v>
      </c>
      <c r="D9867" s="221">
        <v>1.1304426193237305</v>
      </c>
      <c r="E9867" s="221">
        <v>9.9445772171020508</v>
      </c>
      <c r="F9867" s="221">
        <v>19.233890533447266</v>
      </c>
      <c r="G9867" s="221">
        <v>24.245706558227539</v>
      </c>
      <c r="H9867" s="221">
        <v>20.271900177001953</v>
      </c>
      <c r="I9867" s="221">
        <v>2.561676025390625</v>
      </c>
      <c r="J9867" s="221">
        <v>2.135878324508667</v>
      </c>
      <c r="K9867" s="180">
        <v>2530</v>
      </c>
      <c r="L9867" s="181">
        <v>622</v>
      </c>
      <c r="M9867" s="181">
        <v>996</v>
      </c>
      <c r="N9867" s="181">
        <v>1368</v>
      </c>
      <c r="O9867" s="181">
        <v>3832</v>
      </c>
      <c r="P9867" s="181">
        <v>2117</v>
      </c>
      <c r="Q9867" s="181">
        <v>479</v>
      </c>
      <c r="R9867" s="181">
        <v>1162</v>
      </c>
      <c r="S9867" s="226">
        <f t="shared" si="464"/>
        <v>13106</v>
      </c>
      <c r="T9867" s="181">
        <f t="shared" si="462"/>
        <v>185623.19887685776</v>
      </c>
      <c r="U9867" s="226">
        <f t="shared" si="463"/>
        <v>12178.052724108426</v>
      </c>
    </row>
    <row r="9868" spans="1:21" x14ac:dyDescent="0.25">
      <c r="A9868" s="156" t="s">
        <v>21812</v>
      </c>
      <c r="B9868" s="156" t="s">
        <v>351</v>
      </c>
      <c r="C9868" s="223">
        <v>-1.2402185201644897</v>
      </c>
      <c r="D9868" s="221">
        <v>2.6698017120361328</v>
      </c>
      <c r="E9868" s="221">
        <v>4.3288149833679199</v>
      </c>
      <c r="F9868" s="221">
        <v>8.0327053070068359</v>
      </c>
      <c r="G9868" s="221">
        <v>14.435125350952148</v>
      </c>
      <c r="H9868" s="221">
        <v>4.9972176551818848</v>
      </c>
      <c r="I9868" s="221">
        <v>0.27110064029693604</v>
      </c>
      <c r="J9868" s="221">
        <v>0.19072240591049194</v>
      </c>
      <c r="K9868" s="180">
        <v>3138</v>
      </c>
      <c r="L9868" s="181">
        <v>1115</v>
      </c>
      <c r="M9868" s="181">
        <v>1020</v>
      </c>
      <c r="N9868" s="181">
        <v>993</v>
      </c>
      <c r="O9868" s="181">
        <v>3539</v>
      </c>
      <c r="P9868" s="181">
        <v>3352</v>
      </c>
      <c r="Q9868" s="181">
        <v>923</v>
      </c>
      <c r="R9868" s="181">
        <v>2880</v>
      </c>
      <c r="S9868" s="226">
        <f t="shared" si="464"/>
        <v>16960</v>
      </c>
      <c r="T9868" s="181">
        <f t="shared" si="462"/>
        <v>80112.979462742805</v>
      </c>
      <c r="U9868" s="226">
        <f t="shared" si="463"/>
        <v>5255.916791036032</v>
      </c>
    </row>
    <row r="9869" spans="1:21" x14ac:dyDescent="0.25">
      <c r="A9869" s="156" t="s">
        <v>16950</v>
      </c>
      <c r="B9869" s="156" t="s">
        <v>351</v>
      </c>
      <c r="C9869" s="223">
        <v>-0.94758111238479614</v>
      </c>
      <c r="D9869" s="221">
        <v>0.19551905989646912</v>
      </c>
      <c r="E9869" s="221">
        <v>0.29052066802978516</v>
      </c>
      <c r="F9869" s="221">
        <v>3.5904519557952881</v>
      </c>
      <c r="G9869" s="221">
        <v>20.602960586547852</v>
      </c>
      <c r="H9869" s="221">
        <v>4.3246278762817383</v>
      </c>
      <c r="I9869" s="221">
        <v>4.8823151588439941</v>
      </c>
      <c r="J9869" s="221">
        <v>-0.52647972106933594</v>
      </c>
      <c r="K9869" s="180">
        <v>1822.842529296875</v>
      </c>
      <c r="L9869" s="181">
        <v>683.44989013671875</v>
      </c>
      <c r="M9869" s="181">
        <v>569.2320556640625</v>
      </c>
      <c r="N9869" s="181">
        <v>590.58984375</v>
      </c>
      <c r="O9869" s="181">
        <v>2059.6356201171875</v>
      </c>
      <c r="P9869" s="181">
        <v>2157.138671875</v>
      </c>
      <c r="Q9869" s="181">
        <v>684.37847900390625</v>
      </c>
      <c r="R9869" s="181">
        <v>2294.571533203125</v>
      </c>
      <c r="S9869" s="226">
        <f t="shared" si="464"/>
        <v>10861.838623046875</v>
      </c>
      <c r="T9869" s="181">
        <f t="shared" si="462"/>
        <v>54588.914044006335</v>
      </c>
      <c r="U9869" s="226">
        <f t="shared" si="463"/>
        <v>3581.3770983483096</v>
      </c>
    </row>
    <row r="9870" spans="1:21" x14ac:dyDescent="0.25">
      <c r="A9870" s="156" t="s">
        <v>21813</v>
      </c>
      <c r="B9870" s="156" t="s">
        <v>351</v>
      </c>
      <c r="C9870" s="223">
        <v>-0.13599428534507751</v>
      </c>
      <c r="D9870" s="221">
        <v>-0.59707099199295044</v>
      </c>
      <c r="E9870" s="221">
        <v>11.513351440429688</v>
      </c>
      <c r="F9870" s="221">
        <v>11.987504959106445</v>
      </c>
      <c r="G9870" s="221">
        <v>20.825363159179687</v>
      </c>
      <c r="H9870" s="221">
        <v>12.090695381164551</v>
      </c>
      <c r="I9870" s="221">
        <v>0.58269226551055908</v>
      </c>
      <c r="J9870" s="221">
        <v>-0.62403964996337891</v>
      </c>
      <c r="K9870" s="180">
        <v>2767</v>
      </c>
      <c r="L9870" s="181">
        <v>1048</v>
      </c>
      <c r="M9870" s="181">
        <v>1089</v>
      </c>
      <c r="N9870" s="181">
        <v>925</v>
      </c>
      <c r="O9870" s="181">
        <v>2942</v>
      </c>
      <c r="P9870" s="181">
        <v>2874</v>
      </c>
      <c r="Q9870" s="181">
        <v>750</v>
      </c>
      <c r="R9870" s="181">
        <v>2023</v>
      </c>
      <c r="S9870" s="226">
        <f t="shared" si="464"/>
        <v>14418</v>
      </c>
      <c r="T9870" s="181">
        <f t="shared" si="462"/>
        <v>117815.91914567351</v>
      </c>
      <c r="U9870" s="226">
        <f t="shared" si="463"/>
        <v>7729.4674576055086</v>
      </c>
    </row>
    <row r="9871" spans="1:21" x14ac:dyDescent="0.25">
      <c r="A9871" s="156" t="s">
        <v>21814</v>
      </c>
      <c r="B9871" s="156" t="s">
        <v>351</v>
      </c>
      <c r="C9871" s="223">
        <v>-0.15261499583721161</v>
      </c>
      <c r="D9871" s="221">
        <v>2.8723063468933105</v>
      </c>
      <c r="E9871" s="221">
        <v>-0.83550494909286499</v>
      </c>
      <c r="F9871" s="221">
        <v>11.592142105102539</v>
      </c>
      <c r="G9871" s="221">
        <v>21.951744079589844</v>
      </c>
      <c r="H9871" s="221">
        <v>13.16142749786377</v>
      </c>
      <c r="I9871" s="221">
        <v>2.7025394439697266</v>
      </c>
      <c r="J9871" s="221">
        <v>-0.98968994617462158</v>
      </c>
      <c r="K9871" s="180">
        <v>3332</v>
      </c>
      <c r="L9871" s="181">
        <v>1216</v>
      </c>
      <c r="M9871" s="181">
        <v>1184</v>
      </c>
      <c r="N9871" s="181">
        <v>1123</v>
      </c>
      <c r="O9871" s="181">
        <v>3670</v>
      </c>
      <c r="P9871" s="181">
        <v>3586</v>
      </c>
      <c r="Q9871" s="181">
        <v>890</v>
      </c>
      <c r="R9871" s="181">
        <v>2281</v>
      </c>
      <c r="S9871" s="226">
        <f t="shared" si="464"/>
        <v>17282</v>
      </c>
      <c r="T9871" s="181">
        <f t="shared" si="462"/>
        <v>142920.50619333982</v>
      </c>
      <c r="U9871" s="226">
        <f t="shared" si="463"/>
        <v>9376.4867231568332</v>
      </c>
    </row>
    <row r="9872" spans="1:21" x14ac:dyDescent="0.25">
      <c r="A9872" s="156" t="s">
        <v>21693</v>
      </c>
      <c r="B9872" s="156" t="s">
        <v>351</v>
      </c>
      <c r="C9872" s="223">
        <v>3.7788560390472412</v>
      </c>
      <c r="D9872" s="221">
        <v>4.7463655471801758</v>
      </c>
      <c r="E9872" s="221">
        <v>4.3709650039672852</v>
      </c>
      <c r="F9872" s="221">
        <v>7.7215251922607422</v>
      </c>
      <c r="G9872" s="221">
        <v>14.950215339660645</v>
      </c>
      <c r="H9872" s="221">
        <v>11.025252342224121</v>
      </c>
      <c r="I9872" s="221">
        <v>3.8842639923095703</v>
      </c>
      <c r="J9872" s="221">
        <v>3.4584660530090332</v>
      </c>
      <c r="K9872" s="180">
        <v>291.34182739257812</v>
      </c>
      <c r="L9872" s="181">
        <v>96.412528991699219</v>
      </c>
      <c r="M9872" s="181">
        <v>165.94815063476562</v>
      </c>
      <c r="N9872" s="181">
        <v>174.55641174316406</v>
      </c>
      <c r="O9872" s="181">
        <v>322.809814453125</v>
      </c>
      <c r="P9872" s="181">
        <v>225.24951171875</v>
      </c>
      <c r="Q9872" s="181">
        <v>42.467426300048828</v>
      </c>
      <c r="R9872" s="181">
        <v>96.795120239257813</v>
      </c>
      <c r="S9872" s="226">
        <f t="shared" si="464"/>
        <v>1415.5807914733887</v>
      </c>
      <c r="T9872" s="181">
        <f t="shared" si="462"/>
        <v>11440.969498195191</v>
      </c>
      <c r="U9872" s="226">
        <f t="shared" si="463"/>
        <v>750.59976666153614</v>
      </c>
    </row>
    <row r="9873" spans="1:21" x14ac:dyDescent="0.25">
      <c r="A9873" s="156" t="s">
        <v>21695</v>
      </c>
      <c r="B9873" s="156" t="s">
        <v>351</v>
      </c>
      <c r="C9873" s="223">
        <v>3.5532913208007812</v>
      </c>
      <c r="D9873" s="221">
        <v>4.5208010673522949</v>
      </c>
      <c r="E9873" s="221">
        <v>4.1454005241394043</v>
      </c>
      <c r="F9873" s="221">
        <v>7.4959607124328613</v>
      </c>
      <c r="G9873" s="221">
        <v>22.421125411987305</v>
      </c>
      <c r="H9873" s="221">
        <v>8.5887012481689453</v>
      </c>
      <c r="I9873" s="221">
        <v>3.6586990356445313</v>
      </c>
      <c r="J9873" s="221">
        <v>3.2329013347625732</v>
      </c>
      <c r="K9873" s="180">
        <v>441.63711547851562</v>
      </c>
      <c r="L9873" s="181">
        <v>140.4725341796875</v>
      </c>
      <c r="M9873" s="181">
        <v>249.01948547363281</v>
      </c>
      <c r="N9873" s="181">
        <v>279.2896728515625</v>
      </c>
      <c r="O9873" s="181">
        <v>532.8023681640625</v>
      </c>
      <c r="P9873" s="181">
        <v>303.647705078125</v>
      </c>
      <c r="Q9873" s="181">
        <v>52.972805023193359</v>
      </c>
      <c r="R9873" s="181">
        <v>159.03666687011719</v>
      </c>
      <c r="S9873" s="226">
        <f t="shared" si="464"/>
        <v>2158.8783531188965</v>
      </c>
      <c r="T9873" s="181">
        <f t="shared" si="462"/>
        <v>20592.073175786118</v>
      </c>
      <c r="U9873" s="226">
        <f t="shared" si="463"/>
        <v>1350.9698914292692</v>
      </c>
    </row>
    <row r="9874" spans="1:21" x14ac:dyDescent="0.25">
      <c r="A9874" s="156" t="s">
        <v>21714</v>
      </c>
      <c r="B9874" s="156" t="s">
        <v>351</v>
      </c>
      <c r="C9874" s="223">
        <v>0.43487679958343506</v>
      </c>
      <c r="D9874" s="221">
        <v>1.4023861885070801</v>
      </c>
      <c r="E9874" s="221">
        <v>1.026985764503479</v>
      </c>
      <c r="F9874" s="221">
        <v>4.3775458335876465</v>
      </c>
      <c r="G9874" s="221">
        <v>8.5463857650756836</v>
      </c>
      <c r="H9874" s="221">
        <v>24.569957733154297</v>
      </c>
      <c r="I9874" s="221">
        <v>0.54028463363647461</v>
      </c>
      <c r="J9874" s="221">
        <v>0.11448691040277481</v>
      </c>
      <c r="K9874" s="180">
        <v>22.093318939208984</v>
      </c>
      <c r="L9874" s="181">
        <v>7.6670141220092773</v>
      </c>
      <c r="M9874" s="181">
        <v>6.0460805892944336</v>
      </c>
      <c r="N9874" s="181">
        <v>7.6021766662597656</v>
      </c>
      <c r="O9874" s="181">
        <v>25.934930801391602</v>
      </c>
      <c r="P9874" s="181">
        <v>29.841379165649414</v>
      </c>
      <c r="Q9874" s="181">
        <v>9.5472965240478516</v>
      </c>
      <c r="R9874" s="181">
        <v>27.944889068603516</v>
      </c>
      <c r="S9874" s="226">
        <f t="shared" si="464"/>
        <v>136.67708587646484</v>
      </c>
      <c r="T9874" s="181">
        <f t="shared" si="462"/>
        <v>1023.0570318660828</v>
      </c>
      <c r="U9874" s="226">
        <f t="shared" si="463"/>
        <v>67.118994550353662</v>
      </c>
    </row>
    <row r="9875" spans="1:21" x14ac:dyDescent="0.25">
      <c r="A9875" s="156" t="s">
        <v>21716</v>
      </c>
      <c r="B9875" s="156" t="s">
        <v>351</v>
      </c>
      <c r="C9875" s="223">
        <v>3.0981614589691162</v>
      </c>
      <c r="D9875" s="221">
        <v>2.4560210704803467</v>
      </c>
      <c r="E9875" s="221">
        <v>-5.2839961051940918</v>
      </c>
      <c r="F9875" s="221">
        <v>2.6122887134552002</v>
      </c>
      <c r="G9875" s="221">
        <v>14.266417503356934</v>
      </c>
      <c r="H9875" s="221">
        <v>10.195137977600098</v>
      </c>
      <c r="I9875" s="221">
        <v>-0.18191006779670715</v>
      </c>
      <c r="J9875" s="221">
        <v>-0.60770773887634277</v>
      </c>
      <c r="K9875" s="180">
        <v>885.54522705078125</v>
      </c>
      <c r="L9875" s="181">
        <v>301.86761474609375</v>
      </c>
      <c r="M9875" s="181">
        <v>256.7379150390625</v>
      </c>
      <c r="N9875" s="181">
        <v>254.23069763183594</v>
      </c>
      <c r="O9875" s="181">
        <v>988.34063720703125</v>
      </c>
      <c r="P9875" s="181">
        <v>973.79888916015625</v>
      </c>
      <c r="Q9875" s="181">
        <v>283.81573486328125</v>
      </c>
      <c r="R9875" s="181">
        <v>716.55950927734375</v>
      </c>
      <c r="S9875" s="226">
        <f t="shared" si="464"/>
        <v>4660.8962249755859</v>
      </c>
      <c r="T9875" s="181">
        <f t="shared" si="462"/>
        <v>26333.483658477067</v>
      </c>
      <c r="U9875" s="226">
        <f t="shared" si="463"/>
        <v>1727.6426348795292</v>
      </c>
    </row>
    <row r="9876" spans="1:21" x14ac:dyDescent="0.25">
      <c r="A9876" s="156" t="s">
        <v>21419</v>
      </c>
      <c r="B9876" s="156" t="s">
        <v>351</v>
      </c>
      <c r="C9876" s="223">
        <v>2.601973295211792</v>
      </c>
      <c r="D9876" s="221">
        <v>3.5694825649261475</v>
      </c>
      <c r="E9876" s="221">
        <v>3.1940822601318359</v>
      </c>
      <c r="F9876" s="221">
        <v>6.5446429252624512</v>
      </c>
      <c r="G9876" s="221">
        <v>10.713482856750488</v>
      </c>
      <c r="H9876" s="221">
        <v>5.1590061187744141</v>
      </c>
      <c r="I9876" s="221">
        <v>2.707381010055542</v>
      </c>
      <c r="J9876" s="221">
        <v>2.281583309173584</v>
      </c>
      <c r="K9876" s="180">
        <v>0.4328901469707489</v>
      </c>
      <c r="L9876" s="181">
        <v>0.16118249297142029</v>
      </c>
      <c r="M9876" s="181">
        <v>0.2442249059677124</v>
      </c>
      <c r="N9876" s="181">
        <v>0.18004901707172394</v>
      </c>
      <c r="O9876" s="181">
        <v>0.46913763880729675</v>
      </c>
      <c r="P9876" s="181">
        <v>0.31404590606689453</v>
      </c>
      <c r="Q9876" s="181">
        <v>6.462155282497406E-2</v>
      </c>
      <c r="R9876" s="181">
        <v>0.15330906212329865</v>
      </c>
      <c r="S9876" s="226">
        <f t="shared" si="464"/>
        <v>2.0194607228040695</v>
      </c>
      <c r="T9876" s="181">
        <f t="shared" si="462"/>
        <v>10.831143030061515</v>
      </c>
      <c r="U9876" s="226">
        <f t="shared" si="463"/>
        <v>0.71059130367617696</v>
      </c>
    </row>
    <row r="9877" spans="1:21" x14ac:dyDescent="0.25">
      <c r="A9877" s="156" t="s">
        <v>21815</v>
      </c>
      <c r="B9877" s="156" t="s">
        <v>354</v>
      </c>
      <c r="C9877" s="223">
        <v>0.26825782656669617</v>
      </c>
      <c r="D9877" s="221">
        <v>2.5863864421844482</v>
      </c>
      <c r="E9877" s="221">
        <v>10.373991966247559</v>
      </c>
      <c r="F9877" s="221">
        <v>6.1042594909667969</v>
      </c>
      <c r="G9877" s="221">
        <v>35.456073760986328</v>
      </c>
      <c r="H9877" s="221">
        <v>60.435367584228516</v>
      </c>
      <c r="I9877" s="221">
        <v>47.970451354980469</v>
      </c>
      <c r="J9877" s="221">
        <v>1.2984871864318848</v>
      </c>
      <c r="K9877" s="180">
        <v>1070</v>
      </c>
      <c r="L9877" s="181">
        <v>198</v>
      </c>
      <c r="M9877" s="181">
        <v>735</v>
      </c>
      <c r="N9877" s="181">
        <v>2221</v>
      </c>
      <c r="O9877" s="181">
        <v>3515</v>
      </c>
      <c r="P9877" s="181">
        <v>1023</v>
      </c>
      <c r="Q9877" s="181">
        <v>232</v>
      </c>
      <c r="R9877" s="181">
        <v>508</v>
      </c>
      <c r="S9877" s="226">
        <f t="shared" si="464"/>
        <v>9502</v>
      </c>
      <c r="T9877" s="181">
        <f t="shared" si="462"/>
        <v>220223.84132820368</v>
      </c>
      <c r="U9877" s="226">
        <f t="shared" si="463"/>
        <v>14448.073123552411</v>
      </c>
    </row>
    <row r="9878" spans="1:21" x14ac:dyDescent="0.25">
      <c r="A9878" s="156" t="s">
        <v>21816</v>
      </c>
      <c r="B9878" s="156" t="s">
        <v>354</v>
      </c>
      <c r="C9878" s="223">
        <v>0.31319835782051086</v>
      </c>
      <c r="D9878" s="221">
        <v>4.739232063293457</v>
      </c>
      <c r="E9878" s="221">
        <v>8.9389123916625977</v>
      </c>
      <c r="F9878" s="221">
        <v>15.178375244140625</v>
      </c>
      <c r="G9878" s="221">
        <v>27.545722961425781</v>
      </c>
      <c r="H9878" s="221">
        <v>47.254779815673828</v>
      </c>
      <c r="I9878" s="221">
        <v>14.474543571472168</v>
      </c>
      <c r="J9878" s="221">
        <v>1.9438918828964233</v>
      </c>
      <c r="K9878" s="180">
        <v>2090</v>
      </c>
      <c r="L9878" s="181">
        <v>636</v>
      </c>
      <c r="M9878" s="181">
        <v>1283</v>
      </c>
      <c r="N9878" s="181">
        <v>2607</v>
      </c>
      <c r="O9878" s="181">
        <v>3939</v>
      </c>
      <c r="P9878" s="181">
        <v>1782</v>
      </c>
      <c r="Q9878" s="181">
        <v>442</v>
      </c>
      <c r="R9878" s="181">
        <v>1133</v>
      </c>
      <c r="S9878" s="226">
        <f t="shared" si="464"/>
        <v>13912</v>
      </c>
      <c r="T9878" s="181">
        <f t="shared" si="462"/>
        <v>256018.18315857649</v>
      </c>
      <c r="U9878" s="226">
        <f t="shared" si="463"/>
        <v>16796.407731901763</v>
      </c>
    </row>
    <row r="9879" spans="1:21" x14ac:dyDescent="0.25">
      <c r="A9879" s="156" t="s">
        <v>21817</v>
      </c>
      <c r="B9879" s="156" t="s">
        <v>354</v>
      </c>
      <c r="C9879" s="223">
        <v>9.4499096274375916E-2</v>
      </c>
      <c r="D9879" s="221">
        <v>3.3229343891143799</v>
      </c>
      <c r="E9879" s="221">
        <v>8.84814453125</v>
      </c>
      <c r="F9879" s="221">
        <v>10.381315231323242</v>
      </c>
      <c r="G9879" s="221">
        <v>21.244678497314453</v>
      </c>
      <c r="H9879" s="221">
        <v>35.817905426025391</v>
      </c>
      <c r="I9879" s="221">
        <v>16.74315071105957</v>
      </c>
      <c r="J9879" s="221">
        <v>7.2180566787719727</v>
      </c>
      <c r="K9879" s="180">
        <v>1607</v>
      </c>
      <c r="L9879" s="181">
        <v>464</v>
      </c>
      <c r="M9879" s="181">
        <v>966</v>
      </c>
      <c r="N9879" s="181">
        <v>1873</v>
      </c>
      <c r="O9879" s="181">
        <v>3549</v>
      </c>
      <c r="P9879" s="181">
        <v>1680</v>
      </c>
      <c r="Q9879" s="181">
        <v>461</v>
      </c>
      <c r="R9879" s="181">
        <v>1088</v>
      </c>
      <c r="S9879" s="226">
        <f t="shared" si="464"/>
        <v>11688</v>
      </c>
      <c r="T9879" s="181">
        <f t="shared" si="462"/>
        <v>180828.49589671195</v>
      </c>
      <c r="U9879" s="226">
        <f t="shared" si="463"/>
        <v>11863.489964485954</v>
      </c>
    </row>
    <row r="9880" spans="1:21" x14ac:dyDescent="0.25">
      <c r="A9880" s="156" t="s">
        <v>21818</v>
      </c>
      <c r="B9880" s="156" t="s">
        <v>354</v>
      </c>
      <c r="C9880" s="223">
        <v>-0.82707417011260986</v>
      </c>
      <c r="D9880" s="221">
        <v>20.308870315551758</v>
      </c>
      <c r="E9880" s="221">
        <v>3.5567717552185059</v>
      </c>
      <c r="F9880" s="221">
        <v>7.1897859573364258</v>
      </c>
      <c r="G9880" s="221">
        <v>19.356624603271484</v>
      </c>
      <c r="H9880" s="221">
        <v>15.069002151489258</v>
      </c>
      <c r="I9880" s="221">
        <v>33.588623046875</v>
      </c>
      <c r="J9880" s="221">
        <v>1.4210969209671021</v>
      </c>
      <c r="K9880" s="180">
        <v>1045</v>
      </c>
      <c r="L9880" s="181">
        <v>167</v>
      </c>
      <c r="M9880" s="181">
        <v>577</v>
      </c>
      <c r="N9880" s="181">
        <v>1263</v>
      </c>
      <c r="O9880" s="181">
        <v>2515</v>
      </c>
      <c r="P9880" s="181">
        <v>1264</v>
      </c>
      <c r="Q9880" s="181">
        <v>320</v>
      </c>
      <c r="R9880" s="181">
        <v>996</v>
      </c>
      <c r="S9880" s="226">
        <f t="shared" si="464"/>
        <v>8147</v>
      </c>
      <c r="T9880" s="181">
        <f t="shared" si="462"/>
        <v>93553.147306799889</v>
      </c>
      <c r="U9880" s="226">
        <f t="shared" si="463"/>
        <v>6137.6765797700664</v>
      </c>
    </row>
    <row r="9881" spans="1:21" x14ac:dyDescent="0.25">
      <c r="A9881" s="156" t="s">
        <v>21819</v>
      </c>
      <c r="B9881" s="156" t="s">
        <v>354</v>
      </c>
      <c r="C9881" s="223">
        <v>-0.72918033599853516</v>
      </c>
      <c r="D9881" s="221">
        <v>-1.4924827814102173</v>
      </c>
      <c r="E9881" s="221">
        <v>5.2798519134521484</v>
      </c>
      <c r="F9881" s="221">
        <v>9.3349676132202148</v>
      </c>
      <c r="G9881" s="221">
        <v>36.271324157714844</v>
      </c>
      <c r="H9881" s="221">
        <v>52.709781646728516</v>
      </c>
      <c r="I9881" s="221">
        <v>36.078639984130859</v>
      </c>
      <c r="J9881" s="221">
        <v>4.3732538223266602</v>
      </c>
      <c r="K9881" s="180">
        <v>2608</v>
      </c>
      <c r="L9881" s="181">
        <v>640</v>
      </c>
      <c r="M9881" s="181">
        <v>1430</v>
      </c>
      <c r="N9881" s="181">
        <v>2978</v>
      </c>
      <c r="O9881" s="181">
        <v>5076</v>
      </c>
      <c r="P9881" s="181">
        <v>2432</v>
      </c>
      <c r="Q9881" s="181">
        <v>612</v>
      </c>
      <c r="R9881" s="181">
        <v>1389</v>
      </c>
      <c r="S9881" s="226">
        <f t="shared" si="464"/>
        <v>17165</v>
      </c>
      <c r="T9881" s="181">
        <f t="shared" si="462"/>
        <v>372950.83811092377</v>
      </c>
      <c r="U9881" s="226">
        <f t="shared" si="463"/>
        <v>24467.927486953238</v>
      </c>
    </row>
    <row r="9882" spans="1:21" x14ac:dyDescent="0.25">
      <c r="A9882" s="156" t="s">
        <v>21820</v>
      </c>
      <c r="B9882" s="156" t="s">
        <v>354</v>
      </c>
      <c r="C9882" s="223">
        <v>-0.89066475629806519</v>
      </c>
      <c r="D9882" s="221">
        <v>-0.72288006544113159</v>
      </c>
      <c r="E9882" s="221">
        <v>1.0807822942733765</v>
      </c>
      <c r="F9882" s="221">
        <v>4.4313421249389648</v>
      </c>
      <c r="G9882" s="221">
        <v>9.8093910217285156</v>
      </c>
      <c r="H9882" s="221">
        <v>7.2565608024597168</v>
      </c>
      <c r="I9882" s="221">
        <v>0.59408092498779297</v>
      </c>
      <c r="J9882" s="221">
        <v>0.16828331351280212</v>
      </c>
      <c r="K9882" s="180">
        <v>2762</v>
      </c>
      <c r="L9882" s="181">
        <v>280</v>
      </c>
      <c r="M9882" s="181">
        <v>429</v>
      </c>
      <c r="N9882" s="181">
        <v>1125</v>
      </c>
      <c r="O9882" s="181">
        <v>3745</v>
      </c>
      <c r="P9882" s="181">
        <v>1783</v>
      </c>
      <c r="Q9882" s="181">
        <v>389</v>
      </c>
      <c r="R9882" s="181">
        <v>790</v>
      </c>
      <c r="S9882" s="226">
        <f t="shared" si="464"/>
        <v>11303</v>
      </c>
      <c r="T9882" s="181">
        <f t="shared" si="462"/>
        <v>52825.151604235172</v>
      </c>
      <c r="U9882" s="226">
        <f t="shared" si="463"/>
        <v>3465.6631568027565</v>
      </c>
    </row>
    <row r="9883" spans="1:21" x14ac:dyDescent="0.25">
      <c r="A9883" s="156" t="s">
        <v>21610</v>
      </c>
      <c r="B9883" s="156" t="s">
        <v>354</v>
      </c>
      <c r="C9883" s="223">
        <v>1.4734052419662476</v>
      </c>
      <c r="D9883" s="221">
        <v>2.4409146308898926</v>
      </c>
      <c r="E9883" s="221">
        <v>2.0655143260955811</v>
      </c>
      <c r="F9883" s="221">
        <v>23.427694320678711</v>
      </c>
      <c r="G9883" s="221">
        <v>14.805251121520996</v>
      </c>
      <c r="H9883" s="221">
        <v>4.0304379463195801</v>
      </c>
      <c r="I9883" s="221">
        <v>1.5788129568099976</v>
      </c>
      <c r="J9883" s="221">
        <v>1.1530153751373291</v>
      </c>
      <c r="K9883" s="180">
        <v>64.081108093261719</v>
      </c>
      <c r="L9883" s="181">
        <v>11.405536651611328</v>
      </c>
      <c r="M9883" s="181">
        <v>31.315200805664063</v>
      </c>
      <c r="N9883" s="181">
        <v>63.530841827392578</v>
      </c>
      <c r="O9883" s="181">
        <v>124.41039276123047</v>
      </c>
      <c r="P9883" s="181">
        <v>50.824672698974609</v>
      </c>
      <c r="Q9883" s="181">
        <v>11.255463600158691</v>
      </c>
      <c r="R9883" s="181">
        <v>34.666828155517578</v>
      </c>
      <c r="S9883" s="226">
        <f t="shared" si="464"/>
        <v>391.49004459381104</v>
      </c>
      <c r="T9883" s="181">
        <f t="shared" si="462"/>
        <v>3779.8349740675726</v>
      </c>
      <c r="U9883" s="226">
        <f t="shared" si="463"/>
        <v>247.98101681870509</v>
      </c>
    </row>
    <row r="9884" spans="1:21" x14ac:dyDescent="0.25">
      <c r="A9884" s="156" t="s">
        <v>21821</v>
      </c>
      <c r="B9884" s="156" t="s">
        <v>354</v>
      </c>
      <c r="C9884" s="223">
        <v>-2.1169693470001221</v>
      </c>
      <c r="D9884" s="221">
        <v>-0.86240750551223755</v>
      </c>
      <c r="E9884" s="221">
        <v>2.8469295501708984</v>
      </c>
      <c r="F9884" s="221">
        <v>4.4441261291503906</v>
      </c>
      <c r="G9884" s="221">
        <v>12.472684860229492</v>
      </c>
      <c r="H9884" s="221">
        <v>24.454364776611328</v>
      </c>
      <c r="I9884" s="221">
        <v>8.6987791061401367</v>
      </c>
      <c r="J9884" s="221">
        <v>0.13954021036624908</v>
      </c>
      <c r="K9884" s="180">
        <v>2252</v>
      </c>
      <c r="L9884" s="181">
        <v>370</v>
      </c>
      <c r="M9884" s="181">
        <v>826</v>
      </c>
      <c r="N9884" s="181">
        <v>1940</v>
      </c>
      <c r="O9884" s="181">
        <v>3973</v>
      </c>
      <c r="P9884" s="181">
        <v>1875</v>
      </c>
      <c r="Q9884" s="181">
        <v>417</v>
      </c>
      <c r="R9884" s="181">
        <v>1179</v>
      </c>
      <c r="S9884" s="226">
        <f t="shared" si="464"/>
        <v>12832</v>
      </c>
      <c r="T9884" s="181">
        <f t="shared" si="462"/>
        <v>105084.48245362937</v>
      </c>
      <c r="U9884" s="226">
        <f t="shared" si="463"/>
        <v>6894.2049029922882</v>
      </c>
    </row>
    <row r="9885" spans="1:21" x14ac:dyDescent="0.25">
      <c r="A9885" s="156" t="s">
        <v>21611</v>
      </c>
      <c r="B9885" s="156" t="s">
        <v>354</v>
      </c>
      <c r="C9885" s="223">
        <v>0.45161789655685425</v>
      </c>
      <c r="D9885" s="221">
        <v>2.4334626197814941</v>
      </c>
      <c r="E9885" s="221">
        <v>3.7634148597717285</v>
      </c>
      <c r="F9885" s="221">
        <v>7.1696109771728516</v>
      </c>
      <c r="G9885" s="221">
        <v>15.83393383026123</v>
      </c>
      <c r="H9885" s="221">
        <v>27.787269592285156</v>
      </c>
      <c r="I9885" s="221">
        <v>1.5713610649108887</v>
      </c>
      <c r="J9885" s="221">
        <v>1.1455633640289307</v>
      </c>
      <c r="K9885" s="180">
        <v>1109.677490234375</v>
      </c>
      <c r="L9885" s="181">
        <v>208.59306335449219</v>
      </c>
      <c r="M9885" s="181">
        <v>838.13067626953125</v>
      </c>
      <c r="N9885" s="181">
        <v>2496.53955078125</v>
      </c>
      <c r="O9885" s="181">
        <v>3536.68603515625</v>
      </c>
      <c r="P9885" s="181">
        <v>1065.515869140625</v>
      </c>
      <c r="Q9885" s="181">
        <v>274.36563110351562</v>
      </c>
      <c r="R9885" s="181">
        <v>738.53216552734375</v>
      </c>
      <c r="S9885" s="226">
        <f t="shared" si="464"/>
        <v>10268.040481567383</v>
      </c>
      <c r="T9885" s="181">
        <f t="shared" si="462"/>
        <v>108946.79667813814</v>
      </c>
      <c r="U9885" s="226">
        <f t="shared" si="463"/>
        <v>7147.5970789042267</v>
      </c>
    </row>
    <row r="9886" spans="1:21" x14ac:dyDescent="0.25">
      <c r="A9886" s="156" t="s">
        <v>21822</v>
      </c>
      <c r="B9886" s="156" t="s">
        <v>354</v>
      </c>
      <c r="C9886" s="223">
        <v>-2.6551554203033447</v>
      </c>
      <c r="D9886" s="221">
        <v>-1.1000847816467285</v>
      </c>
      <c r="E9886" s="221">
        <v>1.0165404081344604</v>
      </c>
      <c r="F9886" s="221">
        <v>3.1565799713134766</v>
      </c>
      <c r="G9886" s="221">
        <v>17.856401443481445</v>
      </c>
      <c r="H9886" s="221">
        <v>16.108207702636719</v>
      </c>
      <c r="I9886" s="221">
        <v>3.1090424060821533</v>
      </c>
      <c r="J9886" s="221">
        <v>0.87926137447357178</v>
      </c>
      <c r="K9886" s="180">
        <v>1575</v>
      </c>
      <c r="L9886" s="181">
        <v>275</v>
      </c>
      <c r="M9886" s="181">
        <v>528</v>
      </c>
      <c r="N9886" s="181">
        <v>1506</v>
      </c>
      <c r="O9886" s="181">
        <v>3224</v>
      </c>
      <c r="P9886" s="181">
        <v>1503</v>
      </c>
      <c r="Q9886" s="181">
        <v>457</v>
      </c>
      <c r="R9886" s="181">
        <v>976</v>
      </c>
      <c r="S9886" s="226">
        <f t="shared" si="464"/>
        <v>10044</v>
      </c>
      <c r="T9886" s="181">
        <f t="shared" si="462"/>
        <v>84864.815582275391</v>
      </c>
      <c r="U9886" s="226">
        <f t="shared" si="463"/>
        <v>5567.6672142058223</v>
      </c>
    </row>
    <row r="9887" spans="1:21" x14ac:dyDescent="0.25">
      <c r="A9887" s="156" t="s">
        <v>21823</v>
      </c>
      <c r="B9887" s="156" t="s">
        <v>354</v>
      </c>
      <c r="C9887" s="223">
        <v>-0.5717165470123291</v>
      </c>
      <c r="D9887" s="221">
        <v>1.4673545360565186</v>
      </c>
      <c r="E9887" s="221">
        <v>1.091954231262207</v>
      </c>
      <c r="F9887" s="221">
        <v>5.4073448181152344</v>
      </c>
      <c r="G9887" s="221">
        <v>12.391304969787598</v>
      </c>
      <c r="H9887" s="221">
        <v>15.278508186340332</v>
      </c>
      <c r="I9887" s="221">
        <v>-3.1213786602020264</v>
      </c>
      <c r="J9887" s="221">
        <v>-1.2895749807357788</v>
      </c>
      <c r="K9887" s="180">
        <v>1137</v>
      </c>
      <c r="L9887" s="181">
        <v>206</v>
      </c>
      <c r="M9887" s="181">
        <v>625</v>
      </c>
      <c r="N9887" s="181">
        <v>2169</v>
      </c>
      <c r="O9887" s="181">
        <v>3641</v>
      </c>
      <c r="P9887" s="181">
        <v>1258</v>
      </c>
      <c r="Q9887" s="181">
        <v>338</v>
      </c>
      <c r="R9887" s="181">
        <v>964</v>
      </c>
      <c r="S9887" s="226">
        <f t="shared" si="464"/>
        <v>10338</v>
      </c>
      <c r="T9887" s="181">
        <f t="shared" si="462"/>
        <v>74102.164050340652</v>
      </c>
      <c r="U9887" s="226">
        <f t="shared" si="463"/>
        <v>4861.5693848388255</v>
      </c>
    </row>
    <row r="9888" spans="1:21" x14ac:dyDescent="0.25">
      <c r="A9888" s="156" t="s">
        <v>21593</v>
      </c>
      <c r="B9888" s="156" t="s">
        <v>354</v>
      </c>
      <c r="C9888" s="223">
        <v>-1.6158418655395508</v>
      </c>
      <c r="D9888" s="221">
        <v>2.3319952487945557</v>
      </c>
      <c r="E9888" s="221">
        <v>11.256683349609375</v>
      </c>
      <c r="F9888" s="221">
        <v>6.6991405487060547</v>
      </c>
      <c r="G9888" s="221">
        <v>16.697824478149414</v>
      </c>
      <c r="H9888" s="221">
        <v>34.609329223632812</v>
      </c>
      <c r="I9888" s="221">
        <v>14.140589714050293</v>
      </c>
      <c r="J9888" s="221">
        <v>4.6675229072570801</v>
      </c>
      <c r="K9888" s="180">
        <v>1385.787109375</v>
      </c>
      <c r="L9888" s="181">
        <v>435.07269287109375</v>
      </c>
      <c r="M9888" s="181">
        <v>722.7041015625</v>
      </c>
      <c r="N9888" s="181">
        <v>1157.7767333984375</v>
      </c>
      <c r="O9888" s="181">
        <v>2412.236328125</v>
      </c>
      <c r="P9888" s="181">
        <v>1496.972412109375</v>
      </c>
      <c r="Q9888" s="181">
        <v>415.73614501953125</v>
      </c>
      <c r="R9888" s="181">
        <v>1268.1563720703125</v>
      </c>
      <c r="S9888" s="226">
        <f t="shared" si="464"/>
        <v>9294.44189453125</v>
      </c>
      <c r="T9888" s="181">
        <f t="shared" si="462"/>
        <v>118552.94794129369</v>
      </c>
      <c r="U9888" s="226">
        <f t="shared" si="463"/>
        <v>7777.8211956434088</v>
      </c>
    </row>
    <row r="9889" spans="1:21" x14ac:dyDescent="0.25">
      <c r="A9889" s="156" t="s">
        <v>21824</v>
      </c>
      <c r="B9889" s="156" t="s">
        <v>354</v>
      </c>
      <c r="C9889" s="223">
        <v>2.4626357555389404</v>
      </c>
      <c r="D9889" s="221">
        <v>2.1388111114501953</v>
      </c>
      <c r="E9889" s="221">
        <v>6.5770654678344727</v>
      </c>
      <c r="F9889" s="221">
        <v>21.02070426940918</v>
      </c>
      <c r="G9889" s="221">
        <v>43.990482330322266</v>
      </c>
      <c r="H9889" s="221">
        <v>76.279067993164063</v>
      </c>
      <c r="I9889" s="221">
        <v>19.165346145629883</v>
      </c>
      <c r="J9889" s="221">
        <v>2.7184848785400391</v>
      </c>
      <c r="K9889" s="180">
        <v>2007</v>
      </c>
      <c r="L9889" s="181">
        <v>957</v>
      </c>
      <c r="M9889" s="181">
        <v>1553</v>
      </c>
      <c r="N9889" s="181">
        <v>1047</v>
      </c>
      <c r="O9889" s="181">
        <v>2159</v>
      </c>
      <c r="P9889" s="181">
        <v>1372</v>
      </c>
      <c r="Q9889" s="181">
        <v>317</v>
      </c>
      <c r="R9889" s="181">
        <v>926</v>
      </c>
      <c r="S9889" s="226">
        <f t="shared" si="464"/>
        <v>10338</v>
      </c>
      <c r="T9889" s="181">
        <f t="shared" si="462"/>
        <v>247435.27660012245</v>
      </c>
      <c r="U9889" s="226">
        <f t="shared" si="463"/>
        <v>16233.314922234746</v>
      </c>
    </row>
    <row r="9890" spans="1:21" x14ac:dyDescent="0.25">
      <c r="A9890" s="156" t="s">
        <v>21723</v>
      </c>
      <c r="B9890" s="156" t="s">
        <v>354</v>
      </c>
      <c r="C9890" s="223">
        <v>1.4477580785751343</v>
      </c>
      <c r="D9890" s="221">
        <v>-0.68237596750259399</v>
      </c>
      <c r="E9890" s="221">
        <v>5.6235537528991699</v>
      </c>
      <c r="F9890" s="221">
        <v>4.3984389305114746</v>
      </c>
      <c r="G9890" s="221">
        <v>26.711071014404297</v>
      </c>
      <c r="H9890" s="221">
        <v>52.74945068359375</v>
      </c>
      <c r="I9890" s="221">
        <v>15.158185958862305</v>
      </c>
      <c r="J9890" s="221">
        <v>7.6982555389404297</v>
      </c>
      <c r="K9890" s="180">
        <v>1406.4007568359375</v>
      </c>
      <c r="L9890" s="181">
        <v>842.29498291015625</v>
      </c>
      <c r="M9890" s="181">
        <v>1049.970947265625</v>
      </c>
      <c r="N9890" s="181">
        <v>906.046630859375</v>
      </c>
      <c r="O9890" s="181">
        <v>2137.61328125</v>
      </c>
      <c r="P9890" s="181">
        <v>1437.3106689453125</v>
      </c>
      <c r="Q9890" s="181">
        <v>434.67056274414062</v>
      </c>
      <c r="R9890" s="181">
        <v>1349.41064453125</v>
      </c>
      <c r="S9890" s="226">
        <f t="shared" si="464"/>
        <v>9563.7184753417969</v>
      </c>
      <c r="T9890" s="181">
        <f t="shared" si="462"/>
        <v>161243.33863332216</v>
      </c>
      <c r="U9890" s="226">
        <f t="shared" si="463"/>
        <v>10578.580108354541</v>
      </c>
    </row>
    <row r="9891" spans="1:21" x14ac:dyDescent="0.25">
      <c r="A9891" s="156" t="s">
        <v>21724</v>
      </c>
      <c r="B9891" s="156" t="s">
        <v>354</v>
      </c>
      <c r="C9891" s="223">
        <v>0.26415613293647766</v>
      </c>
      <c r="D9891" s="221">
        <v>-7.2250266075134277</v>
      </c>
      <c r="E9891" s="221">
        <v>1.8845139741897583</v>
      </c>
      <c r="F9891" s="221">
        <v>4.7084536552429199</v>
      </c>
      <c r="G9891" s="221">
        <v>18.515888214111328</v>
      </c>
      <c r="H9891" s="221">
        <v>28.31938362121582</v>
      </c>
      <c r="I9891" s="221">
        <v>15.733372688293457</v>
      </c>
      <c r="J9891" s="221">
        <v>0.7654145359992981</v>
      </c>
      <c r="K9891" s="180">
        <v>1154.6600341796875</v>
      </c>
      <c r="L9891" s="181">
        <v>273.37152099609375</v>
      </c>
      <c r="M9891" s="181">
        <v>489.39236450195312</v>
      </c>
      <c r="N9891" s="181">
        <v>1258.84716796875</v>
      </c>
      <c r="O9891" s="181">
        <v>2344.686279296875</v>
      </c>
      <c r="P9891" s="181">
        <v>1216.7899169921875</v>
      </c>
      <c r="Q9891" s="181">
        <v>363.22088623046875</v>
      </c>
      <c r="R9891" s="181">
        <v>831.58465576171875</v>
      </c>
      <c r="S9891" s="226">
        <f t="shared" si="464"/>
        <v>7932.5528259277344</v>
      </c>
      <c r="T9891" s="181">
        <f t="shared" si="462"/>
        <v>89403.270360753231</v>
      </c>
      <c r="U9891" s="226">
        <f t="shared" si="463"/>
        <v>5865.4184754312619</v>
      </c>
    </row>
    <row r="9892" spans="1:21" x14ac:dyDescent="0.25">
      <c r="A9892" s="156" t="s">
        <v>21612</v>
      </c>
      <c r="B9892" s="156" t="s">
        <v>354</v>
      </c>
      <c r="C9892" s="223">
        <v>3.1026861667633057</v>
      </c>
      <c r="D9892" s="221">
        <v>23.762189865112305</v>
      </c>
      <c r="E9892" s="221">
        <v>15.279524803161621</v>
      </c>
      <c r="F9892" s="221">
        <v>10.760660171508789</v>
      </c>
      <c r="G9892" s="221">
        <v>36.513458251953125</v>
      </c>
      <c r="H9892" s="221">
        <v>14.170252799987793</v>
      </c>
      <c r="I9892" s="221">
        <v>23.874677658081055</v>
      </c>
      <c r="J9892" s="221">
        <v>1.6494013071060181</v>
      </c>
      <c r="K9892" s="180">
        <v>427.68374633789062</v>
      </c>
      <c r="L9892" s="181">
        <v>101.97624206542969</v>
      </c>
      <c r="M9892" s="181">
        <v>213.71343994140625</v>
      </c>
      <c r="N9892" s="181">
        <v>396.08908081054687</v>
      </c>
      <c r="O9892" s="181">
        <v>809.9019775390625</v>
      </c>
      <c r="P9892" s="181">
        <v>417.4090576171875</v>
      </c>
      <c r="Q9892" s="181">
        <v>92.215293884277344</v>
      </c>
      <c r="R9892" s="181">
        <v>302.33258056640625</v>
      </c>
      <c r="S9892" s="226">
        <f t="shared" si="464"/>
        <v>2761.321418762207</v>
      </c>
      <c r="T9892" s="181">
        <f t="shared" si="462"/>
        <v>49465.159154489113</v>
      </c>
      <c r="U9892" s="226">
        <f t="shared" si="463"/>
        <v>3245.2264578707504</v>
      </c>
    </row>
    <row r="9893" spans="1:21" x14ac:dyDescent="0.25">
      <c r="A9893" s="156" t="s">
        <v>21614</v>
      </c>
      <c r="B9893" s="156" t="s">
        <v>354</v>
      </c>
      <c r="C9893" s="223">
        <v>0.13572423160076141</v>
      </c>
      <c r="D9893" s="221">
        <v>4.8438711166381836</v>
      </c>
      <c r="E9893" s="221">
        <v>-0.64553225040435791</v>
      </c>
      <c r="F9893" s="221">
        <v>5.4361181259155273</v>
      </c>
      <c r="G9893" s="221">
        <v>28.913021087646484</v>
      </c>
      <c r="H9893" s="221">
        <v>24.282594680786133</v>
      </c>
      <c r="I9893" s="221">
        <v>19.146806716918945</v>
      </c>
      <c r="J9893" s="221">
        <v>1.4703149795532227</v>
      </c>
      <c r="K9893" s="180">
        <v>1822.3427734375</v>
      </c>
      <c r="L9893" s="181">
        <v>588.1912841796875</v>
      </c>
      <c r="M9893" s="181">
        <v>682.7220458984375</v>
      </c>
      <c r="N9893" s="181">
        <v>977.47418212890625</v>
      </c>
      <c r="O9893" s="181">
        <v>2690.1875</v>
      </c>
      <c r="P9893" s="181">
        <v>1507.896728515625</v>
      </c>
      <c r="Q9893" s="181">
        <v>330.85760498046875</v>
      </c>
      <c r="R9893" s="181">
        <v>694.53839111328125</v>
      </c>
      <c r="S9893" s="226">
        <f t="shared" si="464"/>
        <v>9294.2105102539062</v>
      </c>
      <c r="T9893" s="181">
        <f t="shared" si="462"/>
        <v>129722.55467549394</v>
      </c>
      <c r="U9893" s="226">
        <f t="shared" si="463"/>
        <v>8510.6178532793183</v>
      </c>
    </row>
    <row r="9894" spans="1:21" x14ac:dyDescent="0.25">
      <c r="A9894" s="156" t="s">
        <v>21661</v>
      </c>
      <c r="B9894" s="156" t="s">
        <v>354</v>
      </c>
      <c r="C9894" s="223">
        <v>-7.0808090269565582E-2</v>
      </c>
      <c r="D9894" s="221">
        <v>3.6451334953308105</v>
      </c>
      <c r="E9894" s="221">
        <v>3.0942137241363525</v>
      </c>
      <c r="F9894" s="221">
        <v>11.851763725280762</v>
      </c>
      <c r="G9894" s="221">
        <v>23.155101776123047</v>
      </c>
      <c r="H9894" s="221">
        <v>55.241725921630859</v>
      </c>
      <c r="I9894" s="221">
        <v>3.3841121196746826</v>
      </c>
      <c r="J9894" s="221">
        <v>2.6474556922912598</v>
      </c>
      <c r="K9894" s="180">
        <v>2324.9404296875</v>
      </c>
      <c r="L9894" s="181">
        <v>823.56195068359375</v>
      </c>
      <c r="M9894" s="181">
        <v>1907.6689453125</v>
      </c>
      <c r="N9894" s="181">
        <v>2119.29931640625</v>
      </c>
      <c r="O9894" s="181">
        <v>4210.6474609375</v>
      </c>
      <c r="P9894" s="181">
        <v>1861.7491455078125</v>
      </c>
      <c r="Q9894" s="181">
        <v>413.27835083007812</v>
      </c>
      <c r="R9894" s="181">
        <v>1145.0006103515625</v>
      </c>
      <c r="S9894" s="226">
        <f t="shared" si="464"/>
        <v>14806.146209716797</v>
      </c>
      <c r="T9894" s="181">
        <f t="shared" si="462"/>
        <v>238631.66404474102</v>
      </c>
      <c r="U9894" s="226">
        <f t="shared" si="463"/>
        <v>15655.74240699552</v>
      </c>
    </row>
    <row r="9895" spans="1:21" x14ac:dyDescent="0.25">
      <c r="A9895" s="156" t="s">
        <v>21825</v>
      </c>
      <c r="B9895" s="156" t="s">
        <v>354</v>
      </c>
      <c r="C9895" s="223">
        <v>-2.4849526882171631</v>
      </c>
      <c r="D9895" s="221">
        <v>3.3998465538024902</v>
      </c>
      <c r="E9895" s="221">
        <v>3.0244462490081787</v>
      </c>
      <c r="F9895" s="221">
        <v>6.3750066757202148</v>
      </c>
      <c r="G9895" s="221">
        <v>10.54384708404541</v>
      </c>
      <c r="H9895" s="221">
        <v>4.9893703460693359</v>
      </c>
      <c r="I9895" s="221">
        <v>2.5377449989318848</v>
      </c>
      <c r="J9895" s="221">
        <v>2.1119472980499268</v>
      </c>
      <c r="K9895" s="180">
        <v>231</v>
      </c>
      <c r="L9895" s="181">
        <v>38</v>
      </c>
      <c r="M9895" s="181">
        <v>131</v>
      </c>
      <c r="N9895" s="181">
        <v>434</v>
      </c>
      <c r="O9895" s="181">
        <v>703</v>
      </c>
      <c r="P9895" s="181">
        <v>150</v>
      </c>
      <c r="Q9895" s="181">
        <v>27</v>
      </c>
      <c r="R9895" s="181">
        <v>92</v>
      </c>
      <c r="S9895" s="226">
        <f t="shared" si="464"/>
        <v>1806</v>
      </c>
      <c r="T9895" s="181">
        <f t="shared" si="462"/>
        <v>11141.673772335052</v>
      </c>
      <c r="U9895" s="226">
        <f t="shared" si="463"/>
        <v>730.96407914144856</v>
      </c>
    </row>
    <row r="9896" spans="1:21" x14ac:dyDescent="0.25">
      <c r="A9896" s="156" t="s">
        <v>21826</v>
      </c>
      <c r="B9896" s="156" t="s">
        <v>354</v>
      </c>
      <c r="C9896" s="223">
        <v>1.7816232442855835</v>
      </c>
      <c r="D9896" s="221">
        <v>2.7717928886413574</v>
      </c>
      <c r="E9896" s="221">
        <v>7.0740189552307129</v>
      </c>
      <c r="F9896" s="221">
        <v>8.1572303771972656</v>
      </c>
      <c r="G9896" s="221">
        <v>20.608707427978516</v>
      </c>
      <c r="H9896" s="221">
        <v>25.450048446655273</v>
      </c>
      <c r="I9896" s="221">
        <v>-1.3781934976577759</v>
      </c>
      <c r="J9896" s="221">
        <v>0.59417873620986938</v>
      </c>
      <c r="K9896" s="180">
        <v>1904</v>
      </c>
      <c r="L9896" s="181">
        <v>452</v>
      </c>
      <c r="M9896" s="181">
        <v>894</v>
      </c>
      <c r="N9896" s="181">
        <v>1901</v>
      </c>
      <c r="O9896" s="181">
        <v>3688</v>
      </c>
      <c r="P9896" s="181">
        <v>1874</v>
      </c>
      <c r="Q9896" s="181">
        <v>427</v>
      </c>
      <c r="R9896" s="181">
        <v>1184</v>
      </c>
      <c r="S9896" s="226">
        <f t="shared" si="464"/>
        <v>12324</v>
      </c>
      <c r="T9896" s="181">
        <f t="shared" si="462"/>
        <v>150289.45171940327</v>
      </c>
      <c r="U9896" s="226">
        <f t="shared" si="463"/>
        <v>9859.9360316509537</v>
      </c>
    </row>
    <row r="9897" spans="1:21" x14ac:dyDescent="0.25">
      <c r="A9897" s="156" t="s">
        <v>21827</v>
      </c>
      <c r="B9897" s="156" t="s">
        <v>354</v>
      </c>
      <c r="C9897" s="223">
        <v>1.1390062570571899</v>
      </c>
      <c r="D9897" s="221">
        <v>-2.1051537990570068</v>
      </c>
      <c r="E9897" s="221">
        <v>5.0848441123962402</v>
      </c>
      <c r="F9897" s="221">
        <v>7.6168107986450195</v>
      </c>
      <c r="G9897" s="221">
        <v>20.485435485839844</v>
      </c>
      <c r="H9897" s="221">
        <v>26.051624298095703</v>
      </c>
      <c r="I9897" s="221">
        <v>7.4360322952270508</v>
      </c>
      <c r="J9897" s="221">
        <v>3.391761302947998</v>
      </c>
      <c r="K9897" s="180">
        <v>3285</v>
      </c>
      <c r="L9897" s="181">
        <v>834</v>
      </c>
      <c r="M9897" s="181">
        <v>1607</v>
      </c>
      <c r="N9897" s="181">
        <v>2864</v>
      </c>
      <c r="O9897" s="181">
        <v>5741</v>
      </c>
      <c r="P9897" s="181">
        <v>2791</v>
      </c>
      <c r="Q9897" s="181">
        <v>648</v>
      </c>
      <c r="R9897" s="181">
        <v>1731</v>
      </c>
      <c r="S9897" s="226">
        <f t="shared" si="464"/>
        <v>19501</v>
      </c>
      <c r="T9897" s="181">
        <f t="shared" si="462"/>
        <v>232978.48418486118</v>
      </c>
      <c r="U9897" s="226">
        <f t="shared" si="463"/>
        <v>15284.858148944584</v>
      </c>
    </row>
    <row r="9898" spans="1:21" x14ac:dyDescent="0.25">
      <c r="A9898" s="156" t="s">
        <v>21662</v>
      </c>
      <c r="B9898" s="156" t="s">
        <v>354</v>
      </c>
      <c r="C9898" s="223">
        <v>0.64876919984817505</v>
      </c>
      <c r="D9898" s="221">
        <v>-2.6563413143157959</v>
      </c>
      <c r="E9898" s="221">
        <v>4.2169928550720215</v>
      </c>
      <c r="F9898" s="221">
        <v>8.9851446151733398</v>
      </c>
      <c r="G9898" s="221">
        <v>24.628334045410156</v>
      </c>
      <c r="H9898" s="221">
        <v>29.603181838989258</v>
      </c>
      <c r="I9898" s="221">
        <v>31.666854858398437</v>
      </c>
      <c r="J9898" s="221">
        <v>3.8639516830444336</v>
      </c>
      <c r="K9898" s="180">
        <v>1896.98876953125</v>
      </c>
      <c r="L9898" s="181">
        <v>501.59765625</v>
      </c>
      <c r="M9898" s="181">
        <v>844.94091796875</v>
      </c>
      <c r="N9898" s="181">
        <v>1398.143310546875</v>
      </c>
      <c r="O9898" s="181">
        <v>3273.114013671875</v>
      </c>
      <c r="P9898" s="181">
        <v>1645.8458251953125</v>
      </c>
      <c r="Q9898" s="181">
        <v>343.34326171875</v>
      </c>
      <c r="R9898" s="181">
        <v>934.38909912109375</v>
      </c>
      <c r="S9898" s="226">
        <f t="shared" si="464"/>
        <v>10838.362854003906</v>
      </c>
      <c r="T9898" s="181">
        <f t="shared" si="462"/>
        <v>159840.57706794838</v>
      </c>
      <c r="U9898" s="226">
        <f t="shared" si="463"/>
        <v>10486.550101298108</v>
      </c>
    </row>
    <row r="9899" spans="1:21" x14ac:dyDescent="0.25">
      <c r="A9899" s="156" t="s">
        <v>21828</v>
      </c>
      <c r="B9899" s="156" t="s">
        <v>354</v>
      </c>
      <c r="C9899" s="223">
        <v>1.5354379415512085</v>
      </c>
      <c r="D9899" s="221">
        <v>4.3347029685974121</v>
      </c>
      <c r="E9899" s="221">
        <v>4.6127400398254395</v>
      </c>
      <c r="F9899" s="221">
        <v>9.3739709854125977</v>
      </c>
      <c r="G9899" s="221">
        <v>13.525741577148438</v>
      </c>
      <c r="H9899" s="221">
        <v>18.553562164306641</v>
      </c>
      <c r="I9899" s="221">
        <v>15.748281478881836</v>
      </c>
      <c r="J9899" s="221">
        <v>1.4619024991989136</v>
      </c>
      <c r="K9899" s="180">
        <v>1343</v>
      </c>
      <c r="L9899" s="181">
        <v>242</v>
      </c>
      <c r="M9899" s="181">
        <v>672</v>
      </c>
      <c r="N9899" s="181">
        <v>2026</v>
      </c>
      <c r="O9899" s="181">
        <v>3842</v>
      </c>
      <c r="P9899" s="181">
        <v>1478</v>
      </c>
      <c r="Q9899" s="181">
        <v>360</v>
      </c>
      <c r="R9899" s="181">
        <v>771</v>
      </c>
      <c r="S9899" s="226">
        <f t="shared" si="464"/>
        <v>10734</v>
      </c>
      <c r="T9899" s="181">
        <f t="shared" si="462"/>
        <v>111387.0899746418</v>
      </c>
      <c r="U9899" s="226">
        <f t="shared" si="463"/>
        <v>7307.6957120865209</v>
      </c>
    </row>
    <row r="9900" spans="1:21" x14ac:dyDescent="0.25">
      <c r="A9900" s="156" t="s">
        <v>21829</v>
      </c>
      <c r="B9900" s="156" t="s">
        <v>354</v>
      </c>
      <c r="C9900" s="223">
        <v>0.90750229358673096</v>
      </c>
      <c r="D9900" s="221">
        <v>-1.1902753114700317</v>
      </c>
      <c r="E9900" s="221">
        <v>10.908834457397461</v>
      </c>
      <c r="F9900" s="221">
        <v>7.7828245162963867</v>
      </c>
      <c r="G9900" s="221">
        <v>22.182062149047852</v>
      </c>
      <c r="H9900" s="221">
        <v>27.809257507324219</v>
      </c>
      <c r="I9900" s="221">
        <v>5.009376049041748</v>
      </c>
      <c r="J9900" s="221">
        <v>1.2938938140869141</v>
      </c>
      <c r="K9900" s="180">
        <v>1691</v>
      </c>
      <c r="L9900" s="181">
        <v>312</v>
      </c>
      <c r="M9900" s="181">
        <v>524</v>
      </c>
      <c r="N9900" s="181">
        <v>1453</v>
      </c>
      <c r="O9900" s="181">
        <v>3340</v>
      </c>
      <c r="P9900" s="181">
        <v>1400</v>
      </c>
      <c r="Q9900" s="181">
        <v>338</v>
      </c>
      <c r="R9900" s="181">
        <v>759</v>
      </c>
      <c r="S9900" s="226">
        <f t="shared" si="464"/>
        <v>9817</v>
      </c>
      <c r="T9900" s="181">
        <f t="shared" si="462"/>
        <v>133884.17635667324</v>
      </c>
      <c r="U9900" s="226">
        <f t="shared" si="463"/>
        <v>8783.6464863265046</v>
      </c>
    </row>
    <row r="9901" spans="1:21" x14ac:dyDescent="0.25">
      <c r="A9901" s="156" t="s">
        <v>21830</v>
      </c>
      <c r="B9901" s="156" t="s">
        <v>354</v>
      </c>
      <c r="C9901" s="223">
        <v>1.6064475774765015</v>
      </c>
      <c r="D9901" s="221">
        <v>5.300199031829834</v>
      </c>
      <c r="E9901" s="221">
        <v>2.5392563343048096</v>
      </c>
      <c r="F9901" s="221">
        <v>7.5376410484313965</v>
      </c>
      <c r="G9901" s="221">
        <v>17.595205307006836</v>
      </c>
      <c r="H9901" s="221">
        <v>26.756895065307617</v>
      </c>
      <c r="I9901" s="221">
        <v>13.298885345458984</v>
      </c>
      <c r="J9901" s="221">
        <v>2.3948695659637451</v>
      </c>
      <c r="K9901" s="180">
        <v>2396</v>
      </c>
      <c r="L9901" s="181">
        <v>484</v>
      </c>
      <c r="M9901" s="181">
        <v>800</v>
      </c>
      <c r="N9901" s="181">
        <v>1957</v>
      </c>
      <c r="O9901" s="181">
        <v>4934</v>
      </c>
      <c r="P9901" s="181">
        <v>2282</v>
      </c>
      <c r="Q9901" s="181">
        <v>557</v>
      </c>
      <c r="R9901" s="181">
        <v>1147</v>
      </c>
      <c r="S9901" s="226">
        <f t="shared" si="464"/>
        <v>14557</v>
      </c>
      <c r="T9901" s="181">
        <f t="shared" si="462"/>
        <v>181225.28537964821</v>
      </c>
      <c r="U9901" s="226">
        <f t="shared" si="463"/>
        <v>11889.521857443337</v>
      </c>
    </row>
    <row r="9902" spans="1:21" x14ac:dyDescent="0.25">
      <c r="A9902" s="156" t="s">
        <v>21663</v>
      </c>
      <c r="B9902" s="156" t="s">
        <v>354</v>
      </c>
      <c r="C9902" s="223">
        <v>-1.682573676109314</v>
      </c>
      <c r="D9902" s="221">
        <v>-1.4573390483856201</v>
      </c>
      <c r="E9902" s="221">
        <v>3.7866673469543457</v>
      </c>
      <c r="F9902" s="221">
        <v>9.4982719421386719</v>
      </c>
      <c r="G9902" s="221">
        <v>25.835052490234375</v>
      </c>
      <c r="H9902" s="221">
        <v>34.274894714355469</v>
      </c>
      <c r="I9902" s="221">
        <v>1.1090377569198608</v>
      </c>
      <c r="J9902" s="221">
        <v>1.9630297422409058</v>
      </c>
      <c r="K9902" s="180">
        <v>1460.4736328125</v>
      </c>
      <c r="L9902" s="181">
        <v>419.06729125976562</v>
      </c>
      <c r="M9902" s="181">
        <v>703.2623291015625</v>
      </c>
      <c r="N9902" s="181">
        <v>1741.778564453125</v>
      </c>
      <c r="O9902" s="181">
        <v>3580.857666015625</v>
      </c>
      <c r="P9902" s="181">
        <v>1218.6669921875</v>
      </c>
      <c r="Q9902" s="181">
        <v>277.45144653320312</v>
      </c>
      <c r="R9902" s="181">
        <v>668.5809326171875</v>
      </c>
      <c r="S9902" s="226">
        <f t="shared" si="464"/>
        <v>10070.138854980469</v>
      </c>
      <c r="T9902" s="181">
        <f t="shared" si="462"/>
        <v>152040.30634583824</v>
      </c>
      <c r="U9902" s="226">
        <f t="shared" si="463"/>
        <v>9974.8031392214853</v>
      </c>
    </row>
    <row r="9903" spans="1:21" x14ac:dyDescent="0.25">
      <c r="A9903" s="156" t="s">
        <v>21664</v>
      </c>
      <c r="B9903" s="156" t="s">
        <v>354</v>
      </c>
      <c r="C9903" s="223">
        <v>2.758372388780117E-2</v>
      </c>
      <c r="D9903" s="221">
        <v>-0.56732553243637085</v>
      </c>
      <c r="E9903" s="221">
        <v>4.1411900520324707</v>
      </c>
      <c r="F9903" s="221">
        <v>5.6475677490234375</v>
      </c>
      <c r="G9903" s="221">
        <v>10.718924522399902</v>
      </c>
      <c r="H9903" s="221">
        <v>15.899589538574219</v>
      </c>
      <c r="I9903" s="221">
        <v>2.5054032802581787</v>
      </c>
      <c r="J9903" s="221">
        <v>0.94891190528869629</v>
      </c>
      <c r="K9903" s="180">
        <v>2611.493896484375</v>
      </c>
      <c r="L9903" s="181">
        <v>511.69171142578125</v>
      </c>
      <c r="M9903" s="181">
        <v>651.15472412109375</v>
      </c>
      <c r="N9903" s="181">
        <v>1467.307861328125</v>
      </c>
      <c r="O9903" s="181">
        <v>4150.49755859375</v>
      </c>
      <c r="P9903" s="181">
        <v>2131.23046875</v>
      </c>
      <c r="Q9903" s="181">
        <v>542.13787841796875</v>
      </c>
      <c r="R9903" s="181">
        <v>1125.525390625</v>
      </c>
      <c r="S9903" s="226">
        <f t="shared" si="464"/>
        <v>13191.039489746094</v>
      </c>
      <c r="T9903" s="181">
        <f t="shared" si="462"/>
        <v>91565.873163345852</v>
      </c>
      <c r="U9903" s="226">
        <f t="shared" si="463"/>
        <v>6007.2988605912496</v>
      </c>
    </row>
    <row r="9904" spans="1:21" x14ac:dyDescent="0.25">
      <c r="A9904" s="156" t="s">
        <v>21669</v>
      </c>
      <c r="B9904" s="156" t="s">
        <v>354</v>
      </c>
      <c r="C9904" s="223">
        <v>0.80735433101654053</v>
      </c>
      <c r="D9904" s="221">
        <v>1.7748637199401855</v>
      </c>
      <c r="E9904" s="221">
        <v>1.399463415145874</v>
      </c>
      <c r="F9904" s="221">
        <v>4.7500238418579102</v>
      </c>
      <c r="G9904" s="221">
        <v>14.657702445983887</v>
      </c>
      <c r="H9904" s="221">
        <v>3.364387035369873</v>
      </c>
      <c r="I9904" s="221">
        <v>0.91276216506958008</v>
      </c>
      <c r="J9904" s="221">
        <v>0.48696443438529968</v>
      </c>
      <c r="K9904" s="180">
        <v>190.63572692871094</v>
      </c>
      <c r="L9904" s="181">
        <v>47.373550415039063</v>
      </c>
      <c r="M9904" s="181">
        <v>41.951274871826172</v>
      </c>
      <c r="N9904" s="181">
        <v>81.619491577148438</v>
      </c>
      <c r="O9904" s="181">
        <v>262.26681518554688</v>
      </c>
      <c r="P9904" s="181">
        <v>239.72157287597656</v>
      </c>
      <c r="Q9904" s="181">
        <v>61.928073883056641</v>
      </c>
      <c r="R9904" s="181">
        <v>212.3248291015625</v>
      </c>
      <c r="S9904" s="226">
        <f t="shared" si="464"/>
        <v>1137.8213348388672</v>
      </c>
      <c r="T9904" s="181">
        <f t="shared" si="462"/>
        <v>5495.0613144859062</v>
      </c>
      <c r="U9904" s="226">
        <f t="shared" si="463"/>
        <v>360.51068408971884</v>
      </c>
    </row>
    <row r="9905" spans="1:21" x14ac:dyDescent="0.25">
      <c r="A9905" s="156" t="s">
        <v>21831</v>
      </c>
      <c r="B9905" s="156" t="s">
        <v>354</v>
      </c>
      <c r="C9905" s="223">
        <v>-3.0590271949768066</v>
      </c>
      <c r="D9905" s="221">
        <v>1.8699570894241333</v>
      </c>
      <c r="E9905" s="221">
        <v>4.169522762298584</v>
      </c>
      <c r="F9905" s="221">
        <v>20.728727340698242</v>
      </c>
      <c r="G9905" s="221">
        <v>20.198083877563477</v>
      </c>
      <c r="H9905" s="221">
        <v>39.330596923828125</v>
      </c>
      <c r="I9905" s="221">
        <v>2.3017432689666748</v>
      </c>
      <c r="J9905" s="221">
        <v>1.8759455680847168</v>
      </c>
      <c r="K9905" s="180">
        <v>2214</v>
      </c>
      <c r="L9905" s="181">
        <v>607</v>
      </c>
      <c r="M9905" s="181">
        <v>832</v>
      </c>
      <c r="N9905" s="181">
        <v>1672</v>
      </c>
      <c r="O9905" s="181">
        <v>3355</v>
      </c>
      <c r="P9905" s="181">
        <v>1760</v>
      </c>
      <c r="Q9905" s="181">
        <v>435</v>
      </c>
      <c r="R9905" s="181">
        <v>1154</v>
      </c>
      <c r="S9905" s="226">
        <f t="shared" si="464"/>
        <v>12029</v>
      </c>
      <c r="T9905" s="181">
        <f t="shared" si="462"/>
        <v>172642.37429821491</v>
      </c>
      <c r="U9905" s="226">
        <f t="shared" si="463"/>
        <v>11326.42875104035</v>
      </c>
    </row>
    <row r="9906" spans="1:21" x14ac:dyDescent="0.25">
      <c r="A9906" s="156" t="s">
        <v>21620</v>
      </c>
      <c r="B9906" s="156" t="s">
        <v>354</v>
      </c>
      <c r="C9906" s="223">
        <v>1.0053814649581909</v>
      </c>
      <c r="D9906" s="221">
        <v>1.9728906154632568</v>
      </c>
      <c r="E9906" s="221">
        <v>1.5974904298782349</v>
      </c>
      <c r="F9906" s="221">
        <v>4.9480509757995605</v>
      </c>
      <c r="G9906" s="221">
        <v>9.1168909072875977</v>
      </c>
      <c r="H9906" s="221">
        <v>3.5624141693115234</v>
      </c>
      <c r="I9906" s="221">
        <v>989.54498291015625</v>
      </c>
      <c r="J9906" s="221">
        <v>0.68499147891998291</v>
      </c>
      <c r="K9906" s="180">
        <v>24.084857940673828</v>
      </c>
      <c r="L9906" s="181">
        <v>4.3498716354370117</v>
      </c>
      <c r="M9906" s="181">
        <v>16.173347473144531</v>
      </c>
      <c r="N9906" s="181">
        <v>37.893508911132812</v>
      </c>
      <c r="O9906" s="181">
        <v>59.204959869384766</v>
      </c>
      <c r="P9906" s="181">
        <v>26.420360565185547</v>
      </c>
      <c r="Q9906" s="181">
        <v>5.1381030082702637</v>
      </c>
      <c r="R9906" s="181">
        <v>13.049613952636719</v>
      </c>
      <c r="S9906" s="226">
        <f t="shared" si="464"/>
        <v>186.31462335586548</v>
      </c>
      <c r="T9906" s="181">
        <f t="shared" si="462"/>
        <v>5973.3404272448015</v>
      </c>
      <c r="U9906" s="226">
        <f t="shared" si="463"/>
        <v>391.88881078541056</v>
      </c>
    </row>
    <row r="9907" spans="1:21" x14ac:dyDescent="0.25">
      <c r="A9907" s="156" t="s">
        <v>21624</v>
      </c>
      <c r="B9907" s="156" t="s">
        <v>354</v>
      </c>
      <c r="C9907" s="223">
        <v>0.80969846248626709</v>
      </c>
      <c r="D9907" s="221">
        <v>1.7772078514099121</v>
      </c>
      <c r="E9907" s="221">
        <v>1.401807427406311</v>
      </c>
      <c r="F9907" s="221">
        <v>4.7523679733276367</v>
      </c>
      <c r="G9907" s="221">
        <v>18.159511566162109</v>
      </c>
      <c r="H9907" s="221">
        <v>41.34649658203125</v>
      </c>
      <c r="I9907" s="221">
        <v>0.91510629653930664</v>
      </c>
      <c r="J9907" s="221">
        <v>0.48930856585502625</v>
      </c>
      <c r="K9907" s="180">
        <v>174.58145141601562</v>
      </c>
      <c r="L9907" s="181">
        <v>35.160884857177734</v>
      </c>
      <c r="M9907" s="181">
        <v>85.303367614746094</v>
      </c>
      <c r="N9907" s="181">
        <v>184.05960083007813</v>
      </c>
      <c r="O9907" s="181">
        <v>353.13760375976562</v>
      </c>
      <c r="P9907" s="181">
        <v>153.48490905761719</v>
      </c>
      <c r="Q9907" s="181">
        <v>35.772380828857422</v>
      </c>
      <c r="R9907" s="181">
        <v>64.665458679199219</v>
      </c>
      <c r="S9907" s="226">
        <f t="shared" si="464"/>
        <v>1086.165657043457</v>
      </c>
      <c r="T9907" s="181">
        <f t="shared" si="462"/>
        <v>14021.390941346066</v>
      </c>
      <c r="U9907" s="226">
        <f t="shared" si="463"/>
        <v>919.89169016705819</v>
      </c>
    </row>
    <row r="9908" spans="1:21" x14ac:dyDescent="0.25">
      <c r="A9908" s="156" t="s">
        <v>21627</v>
      </c>
      <c r="B9908" s="156" t="s">
        <v>354</v>
      </c>
      <c r="C9908" s="223">
        <v>2.8863499164581299</v>
      </c>
      <c r="D9908" s="221">
        <v>10.495686531066895</v>
      </c>
      <c r="E9908" s="221">
        <v>3.7048847675323486</v>
      </c>
      <c r="F9908" s="221">
        <v>18.844240188598633</v>
      </c>
      <c r="G9908" s="221">
        <v>28.468856811523437</v>
      </c>
      <c r="H9908" s="221">
        <v>41.558761596679688</v>
      </c>
      <c r="I9908" s="221">
        <v>42.47625732421875</v>
      </c>
      <c r="J9908" s="221">
        <v>3.7202980518341064</v>
      </c>
      <c r="K9908" s="180">
        <v>480.19845581054687</v>
      </c>
      <c r="L9908" s="181">
        <v>136.58705139160156</v>
      </c>
      <c r="M9908" s="181">
        <v>409.76116943359375</v>
      </c>
      <c r="N9908" s="181">
        <v>788.284912109375</v>
      </c>
      <c r="O9908" s="181">
        <v>1077.9964599609375</v>
      </c>
      <c r="P9908" s="181">
        <v>515.11083984375</v>
      </c>
      <c r="Q9908" s="181">
        <v>128.62458038330078</v>
      </c>
      <c r="R9908" s="181">
        <v>276.84909057617187</v>
      </c>
      <c r="S9908" s="226">
        <f t="shared" si="464"/>
        <v>3813.4125595092773</v>
      </c>
      <c r="T9908" s="181">
        <f t="shared" si="462"/>
        <v>77782.491142011539</v>
      </c>
      <c r="U9908" s="226">
        <f t="shared" si="463"/>
        <v>5103.022056894466</v>
      </c>
    </row>
    <row r="9909" spans="1:21" x14ac:dyDescent="0.25">
      <c r="A9909" s="156" t="s">
        <v>21628</v>
      </c>
      <c r="B9909" s="156" t="s">
        <v>354</v>
      </c>
      <c r="C9909" s="223">
        <v>3.3485140800476074</v>
      </c>
      <c r="D9909" s="221">
        <v>4.3160233497619629</v>
      </c>
      <c r="E9909" s="221">
        <v>9.3092622756958008</v>
      </c>
      <c r="F9909" s="221">
        <v>10.749027252197266</v>
      </c>
      <c r="G9909" s="221">
        <v>36.169944763183594</v>
      </c>
      <c r="H9909" s="221">
        <v>60.79168701171875</v>
      </c>
      <c r="I9909" s="221">
        <v>36.489246368408203</v>
      </c>
      <c r="J9909" s="221">
        <v>9.9110183715820312</v>
      </c>
      <c r="K9909" s="180">
        <v>1006.3430786132812</v>
      </c>
      <c r="L9909" s="181">
        <v>310.25311279296875</v>
      </c>
      <c r="M9909" s="181">
        <v>600.3505859375</v>
      </c>
      <c r="N9909" s="181">
        <v>1031.5376586914062</v>
      </c>
      <c r="O9909" s="181">
        <v>1776.5770263671875</v>
      </c>
      <c r="P9909" s="181">
        <v>883.2496337890625</v>
      </c>
      <c r="Q9909" s="181">
        <v>154.04679870605469</v>
      </c>
      <c r="R9909" s="181">
        <v>384.39712524414062</v>
      </c>
      <c r="S9909" s="226">
        <f t="shared" si="464"/>
        <v>6146.7550201416016</v>
      </c>
      <c r="T9909" s="181">
        <f t="shared" si="462"/>
        <v>148769.40787633718</v>
      </c>
      <c r="U9909" s="226">
        <f t="shared" si="463"/>
        <v>9760.21156738237</v>
      </c>
    </row>
    <row r="9910" spans="1:21" x14ac:dyDescent="0.25">
      <c r="A9910" s="156" t="s">
        <v>21832</v>
      </c>
      <c r="B9910" s="156" t="s">
        <v>354</v>
      </c>
      <c r="C9910" s="223">
        <v>5.285891056060791</v>
      </c>
      <c r="D9910" s="221">
        <v>6.2534003257751465</v>
      </c>
      <c r="E9910" s="221">
        <v>5.8779997825622559</v>
      </c>
      <c r="F9910" s="221">
        <v>9.2285604476928711</v>
      </c>
      <c r="G9910" s="221">
        <v>22.160009384155273</v>
      </c>
      <c r="H9910" s="221">
        <v>7.8429241180419922</v>
      </c>
      <c r="I9910" s="221">
        <v>5.391298770904541</v>
      </c>
      <c r="J9910" s="221">
        <v>4.9655008316040039</v>
      </c>
      <c r="K9910" s="180">
        <v>24</v>
      </c>
      <c r="L9910" s="181">
        <v>11</v>
      </c>
      <c r="M9910" s="181">
        <v>41</v>
      </c>
      <c r="N9910" s="181">
        <v>60</v>
      </c>
      <c r="O9910" s="181">
        <v>100</v>
      </c>
      <c r="P9910" s="181">
        <v>67</v>
      </c>
      <c r="Q9910" s="181">
        <v>25</v>
      </c>
      <c r="R9910" s="181">
        <v>44</v>
      </c>
      <c r="S9910" s="226">
        <f t="shared" si="464"/>
        <v>372</v>
      </c>
      <c r="T9910" s="181">
        <f t="shared" si="462"/>
        <v>4085.1017670631409</v>
      </c>
      <c r="U9910" s="226">
        <f t="shared" si="463"/>
        <v>268.00844400729557</v>
      </c>
    </row>
    <row r="9911" spans="1:21" x14ac:dyDescent="0.25">
      <c r="A9911" s="156" t="s">
        <v>20973</v>
      </c>
      <c r="B9911" s="156" t="s">
        <v>357</v>
      </c>
      <c r="C9911" s="223">
        <v>10.628504753112793</v>
      </c>
      <c r="D9911" s="221">
        <v>11.596014022827148</v>
      </c>
      <c r="E9911" s="221">
        <v>11.220613479614258</v>
      </c>
      <c r="F9911" s="221">
        <v>14.571173667907715</v>
      </c>
      <c r="G9911" s="221">
        <v>18.740013122558594</v>
      </c>
      <c r="H9911" s="221">
        <v>13.185537338256836</v>
      </c>
      <c r="I9911" s="221">
        <v>10.733912467956543</v>
      </c>
      <c r="J9911" s="221">
        <v>10.308115005493164</v>
      </c>
      <c r="K9911" s="180">
        <v>0.35277670621871948</v>
      </c>
      <c r="L9911" s="181">
        <v>0.1262354850769043</v>
      </c>
      <c r="M9911" s="181">
        <v>0.13578896224498749</v>
      </c>
      <c r="N9911" s="181">
        <v>0.13683626055717468</v>
      </c>
      <c r="O9911" s="181">
        <v>0.41069915890693665</v>
      </c>
      <c r="P9911" s="181">
        <v>0.38826420903205872</v>
      </c>
      <c r="Q9911" s="181">
        <v>0.12044964730739594</v>
      </c>
      <c r="R9911" s="181">
        <v>0.32894954085350037</v>
      </c>
      <c r="S9911" s="226">
        <f t="shared" si="464"/>
        <v>1.9999999701976776</v>
      </c>
      <c r="T9911" s="181">
        <f t="shared" si="462"/>
        <v>26.230543252514522</v>
      </c>
      <c r="U9911" s="226">
        <f t="shared" si="463"/>
        <v>1.7208890949188012</v>
      </c>
    </row>
    <row r="9912" spans="1:21" x14ac:dyDescent="0.25">
      <c r="A9912" s="156" t="s">
        <v>21177</v>
      </c>
      <c r="B9912" s="156" t="s">
        <v>357</v>
      </c>
      <c r="C9912" s="223">
        <v>1.0671775341033936</v>
      </c>
      <c r="D9912" s="221">
        <v>2.0346870422363281</v>
      </c>
      <c r="E9912" s="221">
        <v>1.6592866182327271</v>
      </c>
      <c r="F9912" s="221">
        <v>5.0098466873168945</v>
      </c>
      <c r="G9912" s="221">
        <v>3653.690185546875</v>
      </c>
      <c r="H9912" s="221">
        <v>3.6242103576660156</v>
      </c>
      <c r="I9912" s="221">
        <v>1.1725853681564331</v>
      </c>
      <c r="J9912" s="221">
        <v>0.7467876672744751</v>
      </c>
      <c r="K9912" s="180">
        <v>1.2460020780563354</v>
      </c>
      <c r="L9912" s="181">
        <v>0.6936182975769043</v>
      </c>
      <c r="M9912" s="181">
        <v>1.5818263292312622</v>
      </c>
      <c r="N9912" s="181">
        <v>0.60678523778915405</v>
      </c>
      <c r="O9912" s="181">
        <v>1.3935136795043945</v>
      </c>
      <c r="P9912" s="181">
        <v>0.97085636854171753</v>
      </c>
      <c r="Q9912" s="181">
        <v>0.18517410755157471</v>
      </c>
      <c r="R9912" s="181">
        <v>0.62980121374130249</v>
      </c>
      <c r="S9912" s="226">
        <f t="shared" si="464"/>
        <v>7.3075773119926453</v>
      </c>
      <c r="T9912" s="181">
        <f t="shared" si="462"/>
        <v>5104.078908026926</v>
      </c>
      <c r="U9912" s="226">
        <f t="shared" si="463"/>
        <v>334.85977197923978</v>
      </c>
    </row>
    <row r="9913" spans="1:21" x14ac:dyDescent="0.25">
      <c r="A9913" s="156" t="s">
        <v>21178</v>
      </c>
      <c r="B9913" s="156" t="s">
        <v>357</v>
      </c>
      <c r="C9913" s="223">
        <v>-1.9566999673843384</v>
      </c>
      <c r="D9913" s="221">
        <v>-0.98919063806533813</v>
      </c>
      <c r="E9913" s="221">
        <v>-1.3645908832550049</v>
      </c>
      <c r="F9913" s="221">
        <v>1.9859694242477417</v>
      </c>
      <c r="G9913" s="221">
        <v>6.1548094749450684</v>
      </c>
      <c r="H9913" s="221">
        <v>0.60033291578292847</v>
      </c>
      <c r="I9913" s="221">
        <v>-1.8512921333312988</v>
      </c>
      <c r="J9913" s="221">
        <v>-2.2770898342132568</v>
      </c>
      <c r="K9913" s="180">
        <v>118.98089599609375</v>
      </c>
      <c r="L9913" s="181">
        <v>43.109020233154297</v>
      </c>
      <c r="M9913" s="181">
        <v>64.376136779785156</v>
      </c>
      <c r="N9913" s="181">
        <v>78.458419799804687</v>
      </c>
      <c r="O9913" s="181">
        <v>219.85600280761719</v>
      </c>
      <c r="P9913" s="181">
        <v>161.80252075195312</v>
      </c>
      <c r="Q9913" s="181">
        <v>51.730827331542969</v>
      </c>
      <c r="R9913" s="181">
        <v>136.79930114746094</v>
      </c>
      <c r="S9913" s="226">
        <f t="shared" si="464"/>
        <v>875.11312484741211</v>
      </c>
      <c r="T9913" s="181">
        <f t="shared" si="462"/>
        <v>835.5499955105654</v>
      </c>
      <c r="U9913" s="226">
        <f t="shared" si="463"/>
        <v>54.817350204736826</v>
      </c>
    </row>
    <row r="9914" spans="1:21" x14ac:dyDescent="0.25">
      <c r="A9914" s="156" t="s">
        <v>21833</v>
      </c>
      <c r="B9914" s="156" t="s">
        <v>357</v>
      </c>
      <c r="C9914" s="223">
        <v>-0.59089583158493042</v>
      </c>
      <c r="D9914" s="221">
        <v>28.668096542358398</v>
      </c>
      <c r="E9914" s="221">
        <v>10.627011299133301</v>
      </c>
      <c r="F9914" s="221">
        <v>16.711299896240234</v>
      </c>
      <c r="G9914" s="221">
        <v>49.980735778808594</v>
      </c>
      <c r="H9914" s="221">
        <v>60.813205718994141</v>
      </c>
      <c r="I9914" s="221">
        <v>26.940755844116211</v>
      </c>
      <c r="J9914" s="221">
        <v>-0.91128575801849365</v>
      </c>
      <c r="K9914" s="180">
        <v>353</v>
      </c>
      <c r="L9914" s="181">
        <v>133</v>
      </c>
      <c r="M9914" s="181">
        <v>403</v>
      </c>
      <c r="N9914" s="181">
        <v>486</v>
      </c>
      <c r="O9914" s="181">
        <v>890</v>
      </c>
      <c r="P9914" s="181">
        <v>430</v>
      </c>
      <c r="Q9914" s="181">
        <v>110</v>
      </c>
      <c r="R9914" s="181">
        <v>263</v>
      </c>
      <c r="S9914" s="226">
        <f t="shared" si="464"/>
        <v>3068</v>
      </c>
      <c r="T9914" s="181">
        <f t="shared" si="462"/>
        <v>89364.996205508709</v>
      </c>
      <c r="U9914" s="226">
        <f t="shared" si="463"/>
        <v>5862.9074494207271</v>
      </c>
    </row>
    <row r="9915" spans="1:21" x14ac:dyDescent="0.25">
      <c r="A9915" s="156" t="s">
        <v>21834</v>
      </c>
      <c r="B9915" s="156" t="s">
        <v>357</v>
      </c>
      <c r="C9915" s="223">
        <v>-1.2359722852706909</v>
      </c>
      <c r="D9915" s="221">
        <v>0.86710768938064575</v>
      </c>
      <c r="E9915" s="221">
        <v>-0.2633022665977478</v>
      </c>
      <c r="F9915" s="221">
        <v>5.447120189666748</v>
      </c>
      <c r="G9915" s="221">
        <v>31.404691696166992</v>
      </c>
      <c r="H9915" s="221">
        <v>42.305606842041016</v>
      </c>
      <c r="I9915" s="221">
        <v>5.0060693174600601E-3</v>
      </c>
      <c r="J9915" s="221">
        <v>-0.4207916259765625</v>
      </c>
      <c r="K9915" s="180">
        <v>619</v>
      </c>
      <c r="L9915" s="181">
        <v>170</v>
      </c>
      <c r="M9915" s="181">
        <v>576</v>
      </c>
      <c r="N9915" s="181">
        <v>925</v>
      </c>
      <c r="O9915" s="181">
        <v>1675</v>
      </c>
      <c r="P9915" s="181">
        <v>795</v>
      </c>
      <c r="Q9915" s="181">
        <v>221</v>
      </c>
      <c r="R9915" s="181">
        <v>565</v>
      </c>
      <c r="S9915" s="226">
        <f t="shared" si="464"/>
        <v>5546</v>
      </c>
      <c r="T9915" s="181">
        <f t="shared" si="462"/>
        <v>90268.440635638312</v>
      </c>
      <c r="U9915" s="226">
        <f t="shared" si="463"/>
        <v>5922.1791028023672</v>
      </c>
    </row>
    <row r="9916" spans="1:21" x14ac:dyDescent="0.25">
      <c r="A9916" s="156" t="s">
        <v>21119</v>
      </c>
      <c r="B9916" s="156" t="s">
        <v>357</v>
      </c>
      <c r="C9916" s="223">
        <v>-0.79397404193878174</v>
      </c>
      <c r="D9916" s="221">
        <v>47.935482025146484</v>
      </c>
      <c r="E9916" s="221">
        <v>11.302105903625488</v>
      </c>
      <c r="F9916" s="221">
        <v>3.43548583984375</v>
      </c>
      <c r="G9916" s="221">
        <v>41.953994750976562</v>
      </c>
      <c r="H9916" s="221">
        <v>56.066722869873047</v>
      </c>
      <c r="I9916" s="221">
        <v>111.53075408935547</v>
      </c>
      <c r="J9916" s="221">
        <v>-0.82757318019866943</v>
      </c>
      <c r="K9916" s="180">
        <v>473.954833984375</v>
      </c>
      <c r="L9916" s="181">
        <v>127.46359252929687</v>
      </c>
      <c r="M9916" s="181">
        <v>161.74969482421875</v>
      </c>
      <c r="N9916" s="181">
        <v>209.14517211914062</v>
      </c>
      <c r="O9916" s="181">
        <v>554.62799072265625</v>
      </c>
      <c r="P9916" s="181">
        <v>372.10494995117187</v>
      </c>
      <c r="Q9916" s="181">
        <v>76.236137390136719</v>
      </c>
      <c r="R9916" s="181">
        <v>211.56536865234375</v>
      </c>
      <c r="S9916" s="226">
        <f t="shared" si="464"/>
        <v>2186.8477401733398</v>
      </c>
      <c r="T9916" s="181">
        <f t="shared" si="462"/>
        <v>60739.501357352587</v>
      </c>
      <c r="U9916" s="226">
        <f t="shared" si="463"/>
        <v>3984.894422903486</v>
      </c>
    </row>
    <row r="9917" spans="1:21" x14ac:dyDescent="0.25">
      <c r="A9917" s="156" t="s">
        <v>21196</v>
      </c>
      <c r="B9917" s="156" t="s">
        <v>357</v>
      </c>
      <c r="C9917" s="223">
        <v>-1.7023957967758179</v>
      </c>
      <c r="D9917" s="221">
        <v>-0.7348862886428833</v>
      </c>
      <c r="E9917" s="221">
        <v>0.32556697726249695</v>
      </c>
      <c r="F9917" s="221">
        <v>2.2402737140655518</v>
      </c>
      <c r="G9917" s="221">
        <v>11.813421249389648</v>
      </c>
      <c r="H9917" s="221">
        <v>18.023935317993164</v>
      </c>
      <c r="I9917" s="221">
        <v>-1.5969879627227783</v>
      </c>
      <c r="J9917" s="221">
        <v>-2.0227856636047363</v>
      </c>
      <c r="K9917" s="180">
        <v>754.10552978515625</v>
      </c>
      <c r="L9917" s="181">
        <v>192.37385559082031</v>
      </c>
      <c r="M9917" s="181">
        <v>201.03067016601562</v>
      </c>
      <c r="N9917" s="181">
        <v>337.61611938476562</v>
      </c>
      <c r="O9917" s="181">
        <v>939.74627685546875</v>
      </c>
      <c r="P9917" s="181">
        <v>632.42901611328125</v>
      </c>
      <c r="Q9917" s="181">
        <v>157.265625</v>
      </c>
      <c r="R9917" s="181">
        <v>436.20770263671875</v>
      </c>
      <c r="S9917" s="226">
        <f t="shared" si="464"/>
        <v>3650.7747955322266</v>
      </c>
      <c r="T9917" s="181">
        <f t="shared" si="462"/>
        <v>20763.614790691252</v>
      </c>
      <c r="U9917" s="226">
        <f t="shared" si="463"/>
        <v>1362.2241034207309</v>
      </c>
    </row>
    <row r="9918" spans="1:21" x14ac:dyDescent="0.25">
      <c r="A9918" s="156" t="s">
        <v>21197</v>
      </c>
      <c r="B9918" s="156" t="s">
        <v>357</v>
      </c>
      <c r="C9918" s="223">
        <v>-4.8016233444213867</v>
      </c>
      <c r="D9918" s="221">
        <v>-1.5431575775146484</v>
      </c>
      <c r="E9918" s="221">
        <v>-1.9185580015182495</v>
      </c>
      <c r="F9918" s="221">
        <v>1.4320021867752075</v>
      </c>
      <c r="G9918" s="221">
        <v>9.1949367523193359</v>
      </c>
      <c r="H9918" s="221">
        <v>6.0481743812561035</v>
      </c>
      <c r="I9918" s="221">
        <v>-2.4052591323852539</v>
      </c>
      <c r="J9918" s="221">
        <v>-2.8310568332672119</v>
      </c>
      <c r="K9918" s="180">
        <v>459.81777954101562</v>
      </c>
      <c r="L9918" s="181">
        <v>124.68516540527344</v>
      </c>
      <c r="M9918" s="181">
        <v>167.56629943847656</v>
      </c>
      <c r="N9918" s="181">
        <v>213.08628845214844</v>
      </c>
      <c r="O9918" s="181">
        <v>659.7098388671875</v>
      </c>
      <c r="P9918" s="181">
        <v>528.4276123046875</v>
      </c>
      <c r="Q9918" s="181">
        <v>124.68516540527344</v>
      </c>
      <c r="R9918" s="181">
        <v>538.98297119140625</v>
      </c>
      <c r="S9918" s="226">
        <f t="shared" si="464"/>
        <v>2816.9611206054687</v>
      </c>
      <c r="T9918" s="181">
        <f t="shared" si="462"/>
        <v>5019.5947582258523</v>
      </c>
      <c r="U9918" s="226">
        <f t="shared" si="463"/>
        <v>329.31707884145214</v>
      </c>
    </row>
    <row r="9919" spans="1:21" x14ac:dyDescent="0.25">
      <c r="A9919" s="156" t="s">
        <v>21198</v>
      </c>
      <c r="B9919" s="156" t="s">
        <v>357</v>
      </c>
      <c r="C9919" s="223">
        <v>2.1001102924346924</v>
      </c>
      <c r="D9919" s="221">
        <v>-1.8951509147882462E-2</v>
      </c>
      <c r="E9919" s="221">
        <v>5.7635459899902344</v>
      </c>
      <c r="F9919" s="221">
        <v>2.1329116821289062</v>
      </c>
      <c r="G9919" s="221">
        <v>16.29722785949707</v>
      </c>
      <c r="H9919" s="221">
        <v>27.748653411865234</v>
      </c>
      <c r="I9919" s="221">
        <v>25.380962371826172</v>
      </c>
      <c r="J9919" s="221">
        <v>3.9688346385955811</v>
      </c>
      <c r="K9919" s="180">
        <v>767.26495361328125</v>
      </c>
      <c r="L9919" s="181">
        <v>212.86634826660156</v>
      </c>
      <c r="M9919" s="181">
        <v>279.0914306640625</v>
      </c>
      <c r="N9919" s="181">
        <v>470.1981201171875</v>
      </c>
      <c r="O9919" s="181">
        <v>1331.124267578125</v>
      </c>
      <c r="P9919" s="181">
        <v>754.01995849609375</v>
      </c>
      <c r="Q9919" s="181">
        <v>221.38101196289062</v>
      </c>
      <c r="R9919" s="181">
        <v>833.49005126953125</v>
      </c>
      <c r="S9919" s="226">
        <f t="shared" si="464"/>
        <v>4869.4361419677734</v>
      </c>
      <c r="T9919" s="181">
        <f t="shared" si="462"/>
        <v>55762.275559752939</v>
      </c>
      <c r="U9919" s="226">
        <f t="shared" si="463"/>
        <v>3658.3570151349036</v>
      </c>
    </row>
    <row r="9920" spans="1:21" x14ac:dyDescent="0.25">
      <c r="A9920" s="156" t="s">
        <v>21835</v>
      </c>
      <c r="B9920" s="156" t="s">
        <v>357</v>
      </c>
      <c r="C9920" s="223">
        <v>2.4911541938781738</v>
      </c>
      <c r="D9920" s="221">
        <v>12.199559211730957</v>
      </c>
      <c r="E9920" s="221">
        <v>2.9298949241638184</v>
      </c>
      <c r="F9920" s="221">
        <v>25.526721954345703</v>
      </c>
      <c r="G9920" s="221">
        <v>53.332389831542969</v>
      </c>
      <c r="H9920" s="221">
        <v>46.695762634277344</v>
      </c>
      <c r="I9920" s="221">
        <v>19.318943023681641</v>
      </c>
      <c r="J9920" s="221">
        <v>5.1943058967590332</v>
      </c>
      <c r="K9920" s="180">
        <v>2401</v>
      </c>
      <c r="L9920" s="181">
        <v>707</v>
      </c>
      <c r="M9920" s="181">
        <v>761</v>
      </c>
      <c r="N9920" s="181">
        <v>888</v>
      </c>
      <c r="O9920" s="181">
        <v>2305</v>
      </c>
      <c r="P9920" s="181">
        <v>1657</v>
      </c>
      <c r="Q9920" s="181">
        <v>462</v>
      </c>
      <c r="R9920" s="181">
        <v>1454</v>
      </c>
      <c r="S9920" s="226">
        <f t="shared" si="464"/>
        <v>10635</v>
      </c>
      <c r="T9920" s="181">
        <f t="shared" si="462"/>
        <v>256287.63841247559</v>
      </c>
      <c r="U9920" s="226">
        <f t="shared" si="463"/>
        <v>16814.085696232873</v>
      </c>
    </row>
    <row r="9921" spans="1:21" x14ac:dyDescent="0.25">
      <c r="A9921" s="156" t="s">
        <v>21836</v>
      </c>
      <c r="B9921" s="156" t="s">
        <v>357</v>
      </c>
      <c r="C9921" s="223">
        <v>-1.1085882186889648</v>
      </c>
      <c r="D9921" s="221">
        <v>-0.14107887446880341</v>
      </c>
      <c r="E9921" s="221">
        <v>3.1756947040557861</v>
      </c>
      <c r="F9921" s="221">
        <v>5.0368480682373047</v>
      </c>
      <c r="G9921" s="221">
        <v>10.140920639038086</v>
      </c>
      <c r="H9921" s="221">
        <v>12.27976131439209</v>
      </c>
      <c r="I9921" s="221">
        <v>23.885879516601563</v>
      </c>
      <c r="J9921" s="221">
        <v>-1.4289782047271729</v>
      </c>
      <c r="K9921" s="180">
        <v>981</v>
      </c>
      <c r="L9921" s="181">
        <v>218</v>
      </c>
      <c r="M9921" s="181">
        <v>429</v>
      </c>
      <c r="N9921" s="181">
        <v>819</v>
      </c>
      <c r="O9921" s="181">
        <v>2053</v>
      </c>
      <c r="P9921" s="181">
        <v>1039</v>
      </c>
      <c r="Q9921" s="181">
        <v>300</v>
      </c>
      <c r="R9921" s="181">
        <v>871</v>
      </c>
      <c r="S9921" s="226">
        <f t="shared" si="464"/>
        <v>6710</v>
      </c>
      <c r="T9921" s="181">
        <f t="shared" si="462"/>
        <v>43868.377275019884</v>
      </c>
      <c r="U9921" s="226">
        <f t="shared" si="463"/>
        <v>2878.0422630830785</v>
      </c>
    </row>
    <row r="9922" spans="1:21" x14ac:dyDescent="0.25">
      <c r="A9922" s="156" t="s">
        <v>21837</v>
      </c>
      <c r="B9922" s="156" t="s">
        <v>357</v>
      </c>
      <c r="C9922" s="223">
        <v>1.6859915256500244</v>
      </c>
      <c r="D9922" s="221">
        <v>2.653501033782959</v>
      </c>
      <c r="E9922" s="221">
        <v>2.2781007289886475</v>
      </c>
      <c r="F9922" s="221">
        <v>5.6286606788635254</v>
      </c>
      <c r="G9922" s="221">
        <v>9.7975015640258789</v>
      </c>
      <c r="H9922" s="221">
        <v>4.2430243492126465</v>
      </c>
      <c r="I9922" s="221">
        <v>1.7913992404937744</v>
      </c>
      <c r="J9922" s="221">
        <v>1.3656015396118164</v>
      </c>
      <c r="K9922" s="180">
        <v>1.2347184419631958</v>
      </c>
      <c r="L9922" s="181">
        <v>0.44182419776916504</v>
      </c>
      <c r="M9922" s="181">
        <v>0.47526136040687561</v>
      </c>
      <c r="N9922" s="181">
        <v>0.4789268970489502</v>
      </c>
      <c r="O9922" s="181">
        <v>1.4374470710754395</v>
      </c>
      <c r="P9922" s="181">
        <v>1.3589247465133667</v>
      </c>
      <c r="Q9922" s="181">
        <v>0.42157378792762756</v>
      </c>
      <c r="R9922" s="181">
        <v>1.1513234376907349</v>
      </c>
      <c r="S9922" s="226">
        <f t="shared" si="464"/>
        <v>6.9999999403953552</v>
      </c>
      <c r="T9922" s="181">
        <f t="shared" si="462"/>
        <v>29.209312778194288</v>
      </c>
      <c r="U9922" s="226">
        <f t="shared" si="463"/>
        <v>1.9163151653463495</v>
      </c>
    </row>
    <row r="9923" spans="1:21" x14ac:dyDescent="0.25">
      <c r="A9923" s="156" t="s">
        <v>21838</v>
      </c>
      <c r="B9923" s="156" t="s">
        <v>357</v>
      </c>
      <c r="C9923" s="223">
        <v>4.3057827949523926</v>
      </c>
      <c r="D9923" s="221">
        <v>5.273292064666748</v>
      </c>
      <c r="E9923" s="221">
        <v>4.8978915214538574</v>
      </c>
      <c r="F9923" s="221">
        <v>8.2484521865844727</v>
      </c>
      <c r="G9923" s="221">
        <v>12.417292594909668</v>
      </c>
      <c r="H9923" s="221">
        <v>6.8628153800964355</v>
      </c>
      <c r="I9923" s="221">
        <v>4.4111905097961426</v>
      </c>
      <c r="J9923" s="221">
        <v>3.9853925704956055</v>
      </c>
      <c r="K9923" s="180">
        <v>14</v>
      </c>
      <c r="L9923" s="181">
        <v>4</v>
      </c>
      <c r="M9923" s="181">
        <v>14</v>
      </c>
      <c r="N9923" s="181">
        <v>34</v>
      </c>
      <c r="O9923" s="181">
        <v>58</v>
      </c>
      <c r="P9923" s="181">
        <v>58</v>
      </c>
      <c r="Q9923" s="181">
        <v>21</v>
      </c>
      <c r="R9923" s="181">
        <v>43</v>
      </c>
      <c r="S9923" s="226">
        <f t="shared" si="464"/>
        <v>246</v>
      </c>
      <c r="T9923" s="181">
        <f t="shared" si="462"/>
        <v>1812.6451268196106</v>
      </c>
      <c r="U9923" s="226">
        <f t="shared" si="463"/>
        <v>118.92095415913835</v>
      </c>
    </row>
    <row r="9924" spans="1:21" x14ac:dyDescent="0.25">
      <c r="A9924" s="156" t="s">
        <v>21839</v>
      </c>
      <c r="B9924" s="156" t="s">
        <v>357</v>
      </c>
      <c r="C9924" s="223">
        <v>6.0925111770629883</v>
      </c>
      <c r="D9924" s="221">
        <v>7.0600204467773437</v>
      </c>
      <c r="E9924" s="221">
        <v>6.6846199035644531</v>
      </c>
      <c r="F9924" s="221">
        <v>10.03518009185791</v>
      </c>
      <c r="G9924" s="221">
        <v>14.204020500183105</v>
      </c>
      <c r="H9924" s="221">
        <v>8.6495437622070312</v>
      </c>
      <c r="I9924" s="221">
        <v>6.1979188919067383</v>
      </c>
      <c r="J9924" s="221">
        <v>5.7721209526062012</v>
      </c>
      <c r="K9924" s="180">
        <v>32.279067993164062</v>
      </c>
      <c r="L9924" s="181">
        <v>11.550546646118164</v>
      </c>
      <c r="M9924" s="181">
        <v>12.424690246582031</v>
      </c>
      <c r="N9924" s="181">
        <v>12.520517349243164</v>
      </c>
      <c r="O9924" s="181">
        <v>37.578971862792969</v>
      </c>
      <c r="P9924" s="181">
        <v>35.526176452636719</v>
      </c>
      <c r="Q9924" s="181">
        <v>11.021142959594727</v>
      </c>
      <c r="R9924" s="181">
        <v>30.098884582519531</v>
      </c>
      <c r="S9924" s="226">
        <f t="shared" si="464"/>
        <v>182.99999809265137</v>
      </c>
      <c r="T9924" s="181">
        <f t="shared" si="462"/>
        <v>1570.0079133417894</v>
      </c>
      <c r="U9924" s="226">
        <f t="shared" si="463"/>
        <v>103.00242244304665</v>
      </c>
    </row>
    <row r="9925" spans="1:21" x14ac:dyDescent="0.25">
      <c r="A9925" s="156" t="s">
        <v>21840</v>
      </c>
      <c r="B9925" s="156" t="s">
        <v>357</v>
      </c>
      <c r="C9925" s="223">
        <v>-0.10352803021669388</v>
      </c>
      <c r="D9925" s="221">
        <v>0.86398136615753174</v>
      </c>
      <c r="E9925" s="221">
        <v>0.48858097195625305</v>
      </c>
      <c r="F9925" s="221">
        <v>3.8391413688659668</v>
      </c>
      <c r="G9925" s="221">
        <v>8.0079822540283203</v>
      </c>
      <c r="H9925" s="221">
        <v>2.4535048007965088</v>
      </c>
      <c r="I9925" s="221">
        <v>1.8797647207975388E-3</v>
      </c>
      <c r="J9925" s="221">
        <v>-0.42391794919967651</v>
      </c>
      <c r="K9925" s="180">
        <v>7</v>
      </c>
      <c r="L9925" s="181">
        <v>7</v>
      </c>
      <c r="M9925" s="181">
        <v>25</v>
      </c>
      <c r="N9925" s="181">
        <v>47</v>
      </c>
      <c r="O9925" s="181">
        <v>93</v>
      </c>
      <c r="P9925" s="181">
        <v>44</v>
      </c>
      <c r="Q9925" s="181">
        <v>18</v>
      </c>
      <c r="R9925" s="181">
        <v>17</v>
      </c>
      <c r="S9925" s="226">
        <f t="shared" si="464"/>
        <v>258</v>
      </c>
      <c r="T9925" s="181">
        <f t="shared" ref="T9925:T9988" si="465">SUMPRODUCT(C9925:J9925,K9925:R9925)</f>
        <v>1043.5011334754527</v>
      </c>
      <c r="U9925" s="226">
        <f t="shared" ref="U9925:U9988" si="466">(T9925/$T$10045)*$S$10045</f>
        <v>68.460256573647968</v>
      </c>
    </row>
    <row r="9926" spans="1:21" x14ac:dyDescent="0.25">
      <c r="A9926" s="156" t="s">
        <v>21841</v>
      </c>
      <c r="B9926" s="156" t="s">
        <v>357</v>
      </c>
      <c r="C9926" s="223">
        <v>6.6131505966186523</v>
      </c>
      <c r="D9926" s="221">
        <v>7.5806598663330078</v>
      </c>
      <c r="E9926" s="221">
        <v>7.2052593231201172</v>
      </c>
      <c r="F9926" s="221">
        <v>10.555820465087891</v>
      </c>
      <c r="G9926" s="221">
        <v>105.08613586425781</v>
      </c>
      <c r="H9926" s="221">
        <v>176.59910583496094</v>
      </c>
      <c r="I9926" s="221">
        <v>6.7185583114624023</v>
      </c>
      <c r="J9926" s="221">
        <v>6.2927603721618652</v>
      </c>
      <c r="K9926" s="180">
        <v>55</v>
      </c>
      <c r="L9926" s="181">
        <v>76</v>
      </c>
      <c r="M9926" s="181">
        <v>119</v>
      </c>
      <c r="N9926" s="181">
        <v>74</v>
      </c>
      <c r="O9926" s="181">
        <v>173</v>
      </c>
      <c r="P9926" s="181">
        <v>91</v>
      </c>
      <c r="Q9926" s="181">
        <v>19</v>
      </c>
      <c r="R9926" s="181">
        <v>54</v>
      </c>
      <c r="S9926" s="226">
        <f t="shared" ref="S9926:S9989" si="467">SUM(K9926:R9926)</f>
        <v>661</v>
      </c>
      <c r="T9926" s="181">
        <f t="shared" si="465"/>
        <v>37296.291810035706</v>
      </c>
      <c r="U9926" s="226">
        <f t="shared" si="466"/>
        <v>2446.8720010458469</v>
      </c>
    </row>
    <row r="9927" spans="1:21" x14ac:dyDescent="0.25">
      <c r="A9927" s="156" t="s">
        <v>21842</v>
      </c>
      <c r="B9927" s="156" t="s">
        <v>357</v>
      </c>
      <c r="C9927" s="223">
        <v>1.3375170230865479</v>
      </c>
      <c r="D9927" s="221">
        <v>2.3050265312194824</v>
      </c>
      <c r="E9927" s="221">
        <v>1.9296258687973022</v>
      </c>
      <c r="F9927" s="221">
        <v>5.2801861763000488</v>
      </c>
      <c r="G9927" s="221">
        <v>9.4490270614624023</v>
      </c>
      <c r="H9927" s="221">
        <v>3.8945498466491699</v>
      </c>
      <c r="I9927" s="221">
        <v>1.4429247379302979</v>
      </c>
      <c r="J9927" s="221">
        <v>1.0171270370483398</v>
      </c>
      <c r="K9927" s="180">
        <v>40</v>
      </c>
      <c r="L9927" s="181">
        <v>13</v>
      </c>
      <c r="M9927" s="181">
        <v>28</v>
      </c>
      <c r="N9927" s="181">
        <v>48</v>
      </c>
      <c r="O9927" s="181">
        <v>143</v>
      </c>
      <c r="P9927" s="181">
        <v>78</v>
      </c>
      <c r="Q9927" s="181">
        <v>21</v>
      </c>
      <c r="R9927" s="181">
        <v>17</v>
      </c>
      <c r="S9927" s="226">
        <f t="shared" si="467"/>
        <v>388</v>
      </c>
      <c r="T9927" s="181">
        <f t="shared" si="465"/>
        <v>2093.5228235721588</v>
      </c>
      <c r="U9927" s="226">
        <f t="shared" si="466"/>
        <v>137.34830279214975</v>
      </c>
    </row>
    <row r="9928" spans="1:21" x14ac:dyDescent="0.25">
      <c r="A9928" s="156" t="s">
        <v>21843</v>
      </c>
      <c r="B9928" s="156" t="s">
        <v>357</v>
      </c>
      <c r="C9928" s="223">
        <v>84.468826293945313</v>
      </c>
      <c r="D9928" s="221">
        <v>2.1056458950042725</v>
      </c>
      <c r="E9928" s="221">
        <v>1.7302457094192505</v>
      </c>
      <c r="F9928" s="221">
        <v>83.21429443359375</v>
      </c>
      <c r="G9928" s="221">
        <v>30.231679916381836</v>
      </c>
      <c r="H9928" s="221">
        <v>3.6951696872711182</v>
      </c>
      <c r="I9928" s="221">
        <v>1.2435444593429565</v>
      </c>
      <c r="J9928" s="221">
        <v>0.81774669885635376</v>
      </c>
      <c r="K9928" s="180">
        <v>24</v>
      </c>
      <c r="L9928" s="181">
        <v>7</v>
      </c>
      <c r="M9928" s="181">
        <v>32</v>
      </c>
      <c r="N9928" s="181">
        <v>65</v>
      </c>
      <c r="O9928" s="181">
        <v>108</v>
      </c>
      <c r="P9928" s="181">
        <v>62</v>
      </c>
      <c r="Q9928" s="181">
        <v>13</v>
      </c>
      <c r="R9928" s="181">
        <v>35</v>
      </c>
      <c r="S9928" s="226">
        <f t="shared" si="467"/>
        <v>346</v>
      </c>
      <c r="T9928" s="181">
        <f t="shared" si="465"/>
        <v>11045.197517216206</v>
      </c>
      <c r="U9928" s="226">
        <f t="shared" si="466"/>
        <v>724.6346282507692</v>
      </c>
    </row>
    <row r="9929" spans="1:21" x14ac:dyDescent="0.25">
      <c r="A9929" s="156" t="s">
        <v>21844</v>
      </c>
      <c r="B9929" s="156" t="s">
        <v>357</v>
      </c>
      <c r="C9929" s="223">
        <v>1.9775981903076172</v>
      </c>
      <c r="D9929" s="221">
        <v>1.3100779056549072</v>
      </c>
      <c r="E9929" s="221">
        <v>2.05521559715271</v>
      </c>
      <c r="F9929" s="221">
        <v>10.888051986694336</v>
      </c>
      <c r="G9929" s="221">
        <v>100.28948211669922</v>
      </c>
      <c r="H9929" s="221">
        <v>21.537572860717773</v>
      </c>
      <c r="I9929" s="221">
        <v>36.724239349365234</v>
      </c>
      <c r="J9929" s="221">
        <v>2.2178700193762779E-2</v>
      </c>
      <c r="K9929" s="180">
        <v>333</v>
      </c>
      <c r="L9929" s="181">
        <v>88</v>
      </c>
      <c r="M9929" s="181">
        <v>230</v>
      </c>
      <c r="N9929" s="181">
        <v>288</v>
      </c>
      <c r="O9929" s="181">
        <v>660</v>
      </c>
      <c r="P9929" s="181">
        <v>469</v>
      </c>
      <c r="Q9929" s="181">
        <v>140</v>
      </c>
      <c r="R9929" s="181">
        <v>382</v>
      </c>
      <c r="S9929" s="226">
        <f t="shared" si="467"/>
        <v>2590</v>
      </c>
      <c r="T9929" s="181">
        <f t="shared" si="465"/>
        <v>85824.331253666431</v>
      </c>
      <c r="U9929" s="226">
        <f t="shared" si="466"/>
        <v>5630.6174947015288</v>
      </c>
    </row>
    <row r="9930" spans="1:21" x14ac:dyDescent="0.25">
      <c r="A9930" s="156" t="s">
        <v>21845</v>
      </c>
      <c r="B9930" s="156" t="s">
        <v>357</v>
      </c>
      <c r="C9930" s="223">
        <v>9.3607139587402344</v>
      </c>
      <c r="D9930" s="221">
        <v>56.482696533203125</v>
      </c>
      <c r="E9930" s="221">
        <v>70.956558227539062</v>
      </c>
      <c r="F9930" s="221">
        <v>63.61138916015625</v>
      </c>
      <c r="G9930" s="221">
        <v>177.33213806152344</v>
      </c>
      <c r="H9930" s="221">
        <v>165.1258544921875</v>
      </c>
      <c r="I9930" s="221">
        <v>16.040521621704102</v>
      </c>
      <c r="J9930" s="221">
        <v>0.43765842914581299</v>
      </c>
      <c r="K9930" s="180">
        <v>418</v>
      </c>
      <c r="L9930" s="181">
        <v>133</v>
      </c>
      <c r="M9930" s="181">
        <v>272</v>
      </c>
      <c r="N9930" s="181">
        <v>474</v>
      </c>
      <c r="O9930" s="181">
        <v>923</v>
      </c>
      <c r="P9930" s="181">
        <v>722</v>
      </c>
      <c r="Q9930" s="181">
        <v>180</v>
      </c>
      <c r="R9930" s="181">
        <v>404</v>
      </c>
      <c r="S9930" s="226">
        <f t="shared" si="467"/>
        <v>3526</v>
      </c>
      <c r="T9930" s="181">
        <f t="shared" si="465"/>
        <v>346839.49764490128</v>
      </c>
      <c r="U9930" s="226">
        <f t="shared" si="466"/>
        <v>22754.858846738076</v>
      </c>
    </row>
    <row r="9931" spans="1:21" x14ac:dyDescent="0.25">
      <c r="A9931" s="156" t="s">
        <v>21846</v>
      </c>
      <c r="B9931" s="156" t="s">
        <v>357</v>
      </c>
      <c r="C9931" s="223">
        <v>3.0771927833557129</v>
      </c>
      <c r="D9931" s="221">
        <v>4.0447025299072266</v>
      </c>
      <c r="E9931" s="221">
        <v>3.6693017482757568</v>
      </c>
      <c r="F9931" s="221">
        <v>7.019862174987793</v>
      </c>
      <c r="G9931" s="221">
        <v>11.188701629638672</v>
      </c>
      <c r="H9931" s="221">
        <v>5.6342258453369141</v>
      </c>
      <c r="I9931" s="221">
        <v>3.1826004981994629</v>
      </c>
      <c r="J9931" s="221">
        <v>2.7568027973175049</v>
      </c>
      <c r="K9931" s="180">
        <v>129</v>
      </c>
      <c r="L9931" s="181">
        <v>156</v>
      </c>
      <c r="M9931" s="181">
        <v>55</v>
      </c>
      <c r="N9931" s="181">
        <v>102</v>
      </c>
      <c r="O9931" s="181">
        <v>154</v>
      </c>
      <c r="P9931" s="181">
        <v>144</v>
      </c>
      <c r="Q9931" s="181">
        <v>47</v>
      </c>
      <c r="R9931" s="181">
        <v>68</v>
      </c>
      <c r="S9931" s="226">
        <f t="shared" si="467"/>
        <v>855</v>
      </c>
      <c r="T9931" s="181">
        <f t="shared" si="465"/>
        <v>4817.202388048172</v>
      </c>
      <c r="U9931" s="226">
        <f t="shared" si="466"/>
        <v>316.03886270309022</v>
      </c>
    </row>
    <row r="9932" spans="1:21" x14ac:dyDescent="0.25">
      <c r="A9932" s="156" t="s">
        <v>21847</v>
      </c>
      <c r="B9932" s="156" t="s">
        <v>357</v>
      </c>
      <c r="C9932" s="223">
        <v>3.0382323265075684</v>
      </c>
      <c r="D9932" s="221">
        <v>1.920302152633667</v>
      </c>
      <c r="E9932" s="221">
        <v>1.5449017286300659</v>
      </c>
      <c r="F9932" s="221">
        <v>10.978070259094238</v>
      </c>
      <c r="G9932" s="221">
        <v>45.271717071533203</v>
      </c>
      <c r="H9932" s="221">
        <v>53.201801300048828</v>
      </c>
      <c r="I9932" s="221">
        <v>56.944690704345703</v>
      </c>
      <c r="J9932" s="221">
        <v>0.63240289688110352</v>
      </c>
      <c r="K9932" s="180">
        <v>959</v>
      </c>
      <c r="L9932" s="181">
        <v>239</v>
      </c>
      <c r="M9932" s="181">
        <v>458</v>
      </c>
      <c r="N9932" s="181">
        <v>781</v>
      </c>
      <c r="O9932" s="181">
        <v>1792</v>
      </c>
      <c r="P9932" s="181">
        <v>1213</v>
      </c>
      <c r="Q9932" s="181">
        <v>288</v>
      </c>
      <c r="R9932" s="181">
        <v>807</v>
      </c>
      <c r="S9932" s="226">
        <f t="shared" si="467"/>
        <v>6537</v>
      </c>
      <c r="T9932" s="181">
        <f t="shared" si="465"/>
        <v>175225.17690944672</v>
      </c>
      <c r="U9932" s="226">
        <f t="shared" si="466"/>
        <v>11495.876894191962</v>
      </c>
    </row>
    <row r="9933" spans="1:21" x14ac:dyDescent="0.25">
      <c r="A9933" s="156" t="s">
        <v>21848</v>
      </c>
      <c r="B9933" s="156" t="s">
        <v>357</v>
      </c>
      <c r="C9933" s="223">
        <v>1.2960853576660156</v>
      </c>
      <c r="D9933" s="221">
        <v>0.90203529596328735</v>
      </c>
      <c r="E9933" s="221">
        <v>28.511928558349609</v>
      </c>
      <c r="F9933" s="221">
        <v>37.146587371826172</v>
      </c>
      <c r="G9933" s="221">
        <v>135.43226623535156</v>
      </c>
      <c r="H9933" s="221">
        <v>114.79685974121094</v>
      </c>
      <c r="I9933" s="221">
        <v>95.864036560058594</v>
      </c>
      <c r="J9933" s="221">
        <v>7.6796879768371582</v>
      </c>
      <c r="K9933" s="180">
        <v>265</v>
      </c>
      <c r="L9933" s="181">
        <v>108</v>
      </c>
      <c r="M9933" s="181">
        <v>245</v>
      </c>
      <c r="N9933" s="181">
        <v>321</v>
      </c>
      <c r="O9933" s="181">
        <v>578</v>
      </c>
      <c r="P9933" s="181">
        <v>328</v>
      </c>
      <c r="Q9933" s="181">
        <v>106</v>
      </c>
      <c r="R9933" s="181">
        <v>193</v>
      </c>
      <c r="S9933" s="226">
        <f t="shared" si="467"/>
        <v>2144</v>
      </c>
      <c r="T9933" s="181">
        <f t="shared" si="465"/>
        <v>146927.34700894356</v>
      </c>
      <c r="U9933" s="226">
        <f t="shared" si="466"/>
        <v>9639.3607550923716</v>
      </c>
    </row>
    <row r="9934" spans="1:21" x14ac:dyDescent="0.25">
      <c r="A9934" s="156" t="s">
        <v>21849</v>
      </c>
      <c r="B9934" s="156" t="s">
        <v>357</v>
      </c>
      <c r="C9934" s="223">
        <v>3.2779483795166016</v>
      </c>
      <c r="D9934" s="221">
        <v>1.1493704319000244</v>
      </c>
      <c r="E9934" s="221">
        <v>3.7060868740081787</v>
      </c>
      <c r="F9934" s="221">
        <v>10.287353515625</v>
      </c>
      <c r="G9934" s="221">
        <v>66.27337646484375</v>
      </c>
      <c r="H9934" s="221">
        <v>100.25457763671875</v>
      </c>
      <c r="I9934" s="221">
        <v>3.4181320667266846</v>
      </c>
      <c r="J9934" s="221">
        <v>4.1394619941711426</v>
      </c>
      <c r="K9934" s="180">
        <v>606</v>
      </c>
      <c r="L9934" s="181">
        <v>148</v>
      </c>
      <c r="M9934" s="181">
        <v>443</v>
      </c>
      <c r="N9934" s="181">
        <v>823</v>
      </c>
      <c r="O9934" s="181">
        <v>1761</v>
      </c>
      <c r="P9934" s="181">
        <v>933</v>
      </c>
      <c r="Q9934" s="181">
        <v>305</v>
      </c>
      <c r="R9934" s="181">
        <v>724</v>
      </c>
      <c r="S9934" s="226">
        <f t="shared" si="467"/>
        <v>5743</v>
      </c>
      <c r="T9934" s="181">
        <f t="shared" si="465"/>
        <v>226549.26962423325</v>
      </c>
      <c r="U9934" s="226">
        <f t="shared" si="466"/>
        <v>14863.061119437116</v>
      </c>
    </row>
    <row r="9935" spans="1:21" x14ac:dyDescent="0.25">
      <c r="A9935" s="156" t="s">
        <v>21850</v>
      </c>
      <c r="B9935" s="156" t="s">
        <v>357</v>
      </c>
      <c r="C9935" s="223">
        <v>-2.1369256973266602</v>
      </c>
      <c r="D9935" s="221">
        <v>6.8023166656494141</v>
      </c>
      <c r="E9935" s="221">
        <v>2.4206388741731644E-2</v>
      </c>
      <c r="F9935" s="221">
        <v>16.685951232910156</v>
      </c>
      <c r="G9935" s="221">
        <v>18.843690872192383</v>
      </c>
      <c r="H9935" s="221">
        <v>32.873020172119141</v>
      </c>
      <c r="I9935" s="221">
        <v>38.470325469970703</v>
      </c>
      <c r="J9935" s="221">
        <v>-0.88829255104064941</v>
      </c>
      <c r="K9935" s="180">
        <v>1298</v>
      </c>
      <c r="L9935" s="181">
        <v>351</v>
      </c>
      <c r="M9935" s="181">
        <v>563</v>
      </c>
      <c r="N9935" s="181">
        <v>895</v>
      </c>
      <c r="O9935" s="181">
        <v>2263</v>
      </c>
      <c r="P9935" s="181">
        <v>1490</v>
      </c>
      <c r="Q9935" s="181">
        <v>380</v>
      </c>
      <c r="R9935" s="181">
        <v>1340</v>
      </c>
      <c r="S9935" s="226">
        <f t="shared" si="467"/>
        <v>8580</v>
      </c>
      <c r="T9935" s="181">
        <f t="shared" si="465"/>
        <v>119613.9223052524</v>
      </c>
      <c r="U9935" s="226">
        <f t="shared" si="466"/>
        <v>7847.4278063547563</v>
      </c>
    </row>
    <row r="9936" spans="1:21" x14ac:dyDescent="0.25">
      <c r="A9936" s="156" t="s">
        <v>21851</v>
      </c>
      <c r="B9936" s="156" t="s">
        <v>357</v>
      </c>
      <c r="C9936" s="223">
        <v>5.3699517250061035</v>
      </c>
      <c r="D9936" s="221">
        <v>39.3885498046875</v>
      </c>
      <c r="E9936" s="221">
        <v>1.7104164361953735</v>
      </c>
      <c r="F9936" s="221">
        <v>11.772567749023438</v>
      </c>
      <c r="G9936" s="221">
        <v>34.500343322753906</v>
      </c>
      <c r="H9936" s="221">
        <v>43.165817260742188</v>
      </c>
      <c r="I9936" s="221">
        <v>4.7254037857055664</v>
      </c>
      <c r="J9936" s="221">
        <v>-0.50252360105514526</v>
      </c>
      <c r="K9936" s="180">
        <v>713</v>
      </c>
      <c r="L9936" s="181">
        <v>162</v>
      </c>
      <c r="M9936" s="181">
        <v>436</v>
      </c>
      <c r="N9936" s="181">
        <v>885</v>
      </c>
      <c r="O9936" s="181">
        <v>1669</v>
      </c>
      <c r="P9936" s="181">
        <v>1145</v>
      </c>
      <c r="Q9936" s="181">
        <v>298</v>
      </c>
      <c r="R9936" s="181">
        <v>799</v>
      </c>
      <c r="S9936" s="226">
        <f t="shared" si="467"/>
        <v>6107</v>
      </c>
      <c r="T9936" s="181">
        <f t="shared" si="465"/>
        <v>129386.77241247892</v>
      </c>
      <c r="U9936" s="226">
        <f t="shared" si="466"/>
        <v>8488.5884187713509</v>
      </c>
    </row>
    <row r="9937" spans="1:21" x14ac:dyDescent="0.25">
      <c r="A9937" s="156" t="s">
        <v>21852</v>
      </c>
      <c r="B9937" s="156" t="s">
        <v>357</v>
      </c>
      <c r="C9937" s="223">
        <v>-17.135515213012695</v>
      </c>
      <c r="D9937" s="221">
        <v>0.83148866891860962</v>
      </c>
      <c r="E9937" s="221">
        <v>0.4560883641242981</v>
      </c>
      <c r="F9937" s="221">
        <v>3.8066487312316895</v>
      </c>
      <c r="G9937" s="221">
        <v>8.2605466842651367</v>
      </c>
      <c r="H9937" s="221">
        <v>3.8009507656097412</v>
      </c>
      <c r="I9937" s="221">
        <v>-3.0612912029027939E-2</v>
      </c>
      <c r="J9937" s="221">
        <v>-14.791763305664063</v>
      </c>
      <c r="K9937" s="180">
        <v>65</v>
      </c>
      <c r="L9937" s="181">
        <v>28</v>
      </c>
      <c r="M9937" s="181">
        <v>68</v>
      </c>
      <c r="N9937" s="181">
        <v>101</v>
      </c>
      <c r="O9937" s="181">
        <v>227</v>
      </c>
      <c r="P9937" s="181">
        <v>127</v>
      </c>
      <c r="Q9937" s="181">
        <v>35</v>
      </c>
      <c r="R9937" s="181">
        <v>44</v>
      </c>
      <c r="S9937" s="226">
        <f t="shared" si="467"/>
        <v>695</v>
      </c>
      <c r="T9937" s="181">
        <f t="shared" si="465"/>
        <v>1030.9145316891372</v>
      </c>
      <c r="U9937" s="226">
        <f t="shared" si="466"/>
        <v>67.634496102443109</v>
      </c>
    </row>
    <row r="9938" spans="1:21" x14ac:dyDescent="0.25">
      <c r="A9938" s="156" t="s">
        <v>21552</v>
      </c>
      <c r="B9938" s="156" t="s">
        <v>357</v>
      </c>
      <c r="C9938" s="223">
        <v>-0.47285547852516174</v>
      </c>
      <c r="D9938" s="221">
        <v>2.7218096256256104</v>
      </c>
      <c r="E9938" s="221">
        <v>0.11925353109836578</v>
      </c>
      <c r="F9938" s="221">
        <v>6.4494314193725586</v>
      </c>
      <c r="G9938" s="221">
        <v>39.901515960693359</v>
      </c>
      <c r="H9938" s="221">
        <v>55.442306518554688</v>
      </c>
      <c r="I9938" s="221">
        <v>22.980428695678711</v>
      </c>
      <c r="J9938" s="221">
        <v>-0.79324543476104736</v>
      </c>
      <c r="K9938" s="180">
        <v>700.02545166015625</v>
      </c>
      <c r="L9938" s="181">
        <v>124.97629547119141</v>
      </c>
      <c r="M9938" s="181">
        <v>268.14535522460937</v>
      </c>
      <c r="N9938" s="181">
        <v>453.23681640625</v>
      </c>
      <c r="O9938" s="181">
        <v>1252.135986328125</v>
      </c>
      <c r="P9938" s="181">
        <v>900.93670654296875</v>
      </c>
      <c r="Q9938" s="181">
        <v>217.52203369140625</v>
      </c>
      <c r="R9938" s="181">
        <v>484.87640380859375</v>
      </c>
      <c r="S9938" s="226">
        <f t="shared" si="467"/>
        <v>4401.8550491333008</v>
      </c>
      <c r="T9938" s="181">
        <f t="shared" si="465"/>
        <v>107490.50453131148</v>
      </c>
      <c r="U9938" s="226">
        <f t="shared" si="466"/>
        <v>7052.0551280431964</v>
      </c>
    </row>
    <row r="9939" spans="1:21" x14ac:dyDescent="0.25">
      <c r="A9939" s="156" t="s">
        <v>21853</v>
      </c>
      <c r="B9939" s="156" t="s">
        <v>357</v>
      </c>
      <c r="C9939" s="223">
        <v>-1.4590557813644409</v>
      </c>
      <c r="D9939" s="221">
        <v>-15.166232109069824</v>
      </c>
      <c r="E9939" s="221">
        <v>8.0528545379638672</v>
      </c>
      <c r="F9939" s="221">
        <v>-0.25324973464012146</v>
      </c>
      <c r="G9939" s="221">
        <v>9.3288164138793945</v>
      </c>
      <c r="H9939" s="221">
        <v>5.0629582405090332</v>
      </c>
      <c r="I9939" s="221">
        <v>-1.3536479473114014</v>
      </c>
      <c r="J9939" s="221">
        <v>-1.7794456481933594</v>
      </c>
      <c r="K9939" s="180">
        <v>303</v>
      </c>
      <c r="L9939" s="181">
        <v>76</v>
      </c>
      <c r="M9939" s="181">
        <v>141</v>
      </c>
      <c r="N9939" s="181">
        <v>238</v>
      </c>
      <c r="O9939" s="181">
        <v>624</v>
      </c>
      <c r="P9939" s="181">
        <v>442</v>
      </c>
      <c r="Q9939" s="181">
        <v>138</v>
      </c>
      <c r="R9939" s="181">
        <v>335</v>
      </c>
      <c r="S9939" s="226">
        <f t="shared" si="467"/>
        <v>2297</v>
      </c>
      <c r="T9939" s="181">
        <f t="shared" si="465"/>
        <v>6756.5427866578102</v>
      </c>
      <c r="U9939" s="226">
        <f t="shared" si="466"/>
        <v>443.27182586266474</v>
      </c>
    </row>
    <row r="9940" spans="1:21" x14ac:dyDescent="0.25">
      <c r="A9940" s="156" t="s">
        <v>21854</v>
      </c>
      <c r="B9940" s="156" t="s">
        <v>357</v>
      </c>
      <c r="C9940" s="223">
        <v>-1.6984496116638184</v>
      </c>
      <c r="D9940" s="221">
        <v>-0.73094010353088379</v>
      </c>
      <c r="E9940" s="221">
        <v>-1.1063405275344849</v>
      </c>
      <c r="F9940" s="221">
        <v>2.2442197799682617</v>
      </c>
      <c r="G9940" s="221">
        <v>6.4130606651306152</v>
      </c>
      <c r="H9940" s="221">
        <v>0.85858345031738281</v>
      </c>
      <c r="I9940" s="221">
        <v>-1.5930417776107788</v>
      </c>
      <c r="J9940" s="221">
        <v>-2.0188393592834473</v>
      </c>
      <c r="K9940" s="180">
        <v>157</v>
      </c>
      <c r="L9940" s="181">
        <v>38</v>
      </c>
      <c r="M9940" s="181">
        <v>59</v>
      </c>
      <c r="N9940" s="181">
        <v>70</v>
      </c>
      <c r="O9940" s="181">
        <v>245</v>
      </c>
      <c r="P9940" s="181">
        <v>217</v>
      </c>
      <c r="Q9940" s="181">
        <v>67</v>
      </c>
      <c r="R9940" s="181">
        <v>145</v>
      </c>
      <c r="S9940" s="226">
        <f t="shared" si="467"/>
        <v>998</v>
      </c>
      <c r="T9940" s="181">
        <f t="shared" si="465"/>
        <v>1155.4359459877014</v>
      </c>
      <c r="U9940" s="226">
        <f t="shared" si="466"/>
        <v>75.803886339136866</v>
      </c>
    </row>
    <row r="9941" spans="1:21" x14ac:dyDescent="0.25">
      <c r="A9941" s="156" t="s">
        <v>21554</v>
      </c>
      <c r="B9941" s="156" t="s">
        <v>357</v>
      </c>
      <c r="C9941" s="223">
        <v>-1.2804940938949585</v>
      </c>
      <c r="D9941" s="221">
        <v>-0.31298476457595825</v>
      </c>
      <c r="E9941" s="221">
        <v>-0.68838512897491455</v>
      </c>
      <c r="F9941" s="221">
        <v>4.0525941848754883</v>
      </c>
      <c r="G9941" s="221">
        <v>8.7978067398071289</v>
      </c>
      <c r="H9941" s="221">
        <v>1.2765387296676636</v>
      </c>
      <c r="I9941" s="221">
        <v>56.699069976806641</v>
      </c>
      <c r="J9941" s="221">
        <v>-6.5595703125</v>
      </c>
      <c r="K9941" s="180">
        <v>147.774169921875</v>
      </c>
      <c r="L9941" s="181">
        <v>42.593734741210937</v>
      </c>
      <c r="M9941" s="181">
        <v>53.024852752685547</v>
      </c>
      <c r="N9941" s="181">
        <v>126.04267883300781</v>
      </c>
      <c r="O9941" s="181">
        <v>351.18096923828125</v>
      </c>
      <c r="P9941" s="181">
        <v>261.647216796875</v>
      </c>
      <c r="Q9941" s="181">
        <v>65.194488525390625</v>
      </c>
      <c r="R9941" s="181">
        <v>210.36088562011719</v>
      </c>
      <c r="S9941" s="226">
        <f t="shared" si="467"/>
        <v>1257.8189964294434</v>
      </c>
      <c r="T9941" s="181">
        <f t="shared" si="465"/>
        <v>6011.9581159139889</v>
      </c>
      <c r="U9941" s="226">
        <f t="shared" si="466"/>
        <v>394.42237475555072</v>
      </c>
    </row>
    <row r="9942" spans="1:21" x14ac:dyDescent="0.25">
      <c r="A9942" s="156" t="s">
        <v>21555</v>
      </c>
      <c r="B9942" s="156" t="s">
        <v>357</v>
      </c>
      <c r="C9942" s="223">
        <v>-1.1220792531967163</v>
      </c>
      <c r="D9942" s="221">
        <v>-0.15456993877887726</v>
      </c>
      <c r="E9942" s="221">
        <v>-0.52997034788131714</v>
      </c>
      <c r="F9942" s="221">
        <v>2.8205897808074951</v>
      </c>
      <c r="G9942" s="221">
        <v>6.9894304275512695</v>
      </c>
      <c r="H9942" s="221">
        <v>1.4349535703659058</v>
      </c>
      <c r="I9942" s="221">
        <v>-1.0166715383529663</v>
      </c>
      <c r="J9942" s="221">
        <v>-1.4424692392349243</v>
      </c>
      <c r="K9942" s="180">
        <v>33.043991088867188</v>
      </c>
      <c r="L9942" s="181">
        <v>10.747317314147949</v>
      </c>
      <c r="M9942" s="181">
        <v>22.136266708374023</v>
      </c>
      <c r="N9942" s="181">
        <v>24.061159133911133</v>
      </c>
      <c r="O9942" s="181">
        <v>82.7703857421875</v>
      </c>
      <c r="P9942" s="181">
        <v>44.272533416748047</v>
      </c>
      <c r="Q9942" s="181">
        <v>15.71995735168457</v>
      </c>
      <c r="R9942" s="181">
        <v>37.856224060058594</v>
      </c>
      <c r="S9942" s="226">
        <f t="shared" si="467"/>
        <v>270.607834815979</v>
      </c>
      <c r="T9942" s="181">
        <f t="shared" si="465"/>
        <v>588.85431613464982</v>
      </c>
      <c r="U9942" s="226">
        <f t="shared" si="466"/>
        <v>38.632557525656459</v>
      </c>
    </row>
    <row r="9943" spans="1:21" x14ac:dyDescent="0.25">
      <c r="A9943" s="156" t="s">
        <v>21855</v>
      </c>
      <c r="B9943" s="156" t="s">
        <v>357</v>
      </c>
      <c r="C9943" s="223">
        <v>5.3341159820556641</v>
      </c>
      <c r="D9943" s="221">
        <v>6.3016252517700195</v>
      </c>
      <c r="E9943" s="221">
        <v>5.9262247085571289</v>
      </c>
      <c r="F9943" s="221">
        <v>13.178211212158203</v>
      </c>
      <c r="G9943" s="221">
        <v>55.036148071289063</v>
      </c>
      <c r="H9943" s="221">
        <v>7.891148567199707</v>
      </c>
      <c r="I9943" s="221">
        <v>5.4395236968994141</v>
      </c>
      <c r="J9943" s="221">
        <v>5.0137262344360352</v>
      </c>
      <c r="K9943" s="180">
        <v>16</v>
      </c>
      <c r="L9943" s="181">
        <v>4</v>
      </c>
      <c r="M9943" s="181">
        <v>20</v>
      </c>
      <c r="N9943" s="181">
        <v>55</v>
      </c>
      <c r="O9943" s="181">
        <v>106</v>
      </c>
      <c r="P9943" s="181">
        <v>50</v>
      </c>
      <c r="Q9943" s="181">
        <v>15</v>
      </c>
      <c r="R9943" s="181">
        <v>33</v>
      </c>
      <c r="S9943" s="226">
        <f t="shared" si="467"/>
        <v>299</v>
      </c>
      <c r="T9943" s="181">
        <f t="shared" si="465"/>
        <v>7429.3134126663208</v>
      </c>
      <c r="U9943" s="226">
        <f t="shared" si="466"/>
        <v>487.40982264505152</v>
      </c>
    </row>
    <row r="9944" spans="1:21" x14ac:dyDescent="0.25">
      <c r="A9944" s="156" t="s">
        <v>21856</v>
      </c>
      <c r="B9944" s="156" t="s">
        <v>357</v>
      </c>
      <c r="C9944" s="223">
        <v>4.9046974182128906</v>
      </c>
      <c r="D9944" s="221">
        <v>5.8722066879272461</v>
      </c>
      <c r="E9944" s="221">
        <v>5.4968066215515137</v>
      </c>
      <c r="F9944" s="221">
        <v>8.8473663330078125</v>
      </c>
      <c r="G9944" s="221">
        <v>13.016207695007324</v>
      </c>
      <c r="H9944" s="221">
        <v>7.4617304801940918</v>
      </c>
      <c r="I9944" s="221">
        <v>5.0101051330566406</v>
      </c>
      <c r="J9944" s="221">
        <v>4.5843076705932617</v>
      </c>
      <c r="K9944" s="180">
        <v>24.517982482910156</v>
      </c>
      <c r="L9944" s="181">
        <v>8.7733659744262695</v>
      </c>
      <c r="M9944" s="181">
        <v>9.4373331069946289</v>
      </c>
      <c r="N9944" s="181">
        <v>9.5101203918457031</v>
      </c>
      <c r="O9944" s="181">
        <v>28.54359245300293</v>
      </c>
      <c r="P9944" s="181">
        <v>26.984363555908203</v>
      </c>
      <c r="Q9944" s="181">
        <v>8.371251106262207</v>
      </c>
      <c r="R9944" s="181">
        <v>22.861993789672852</v>
      </c>
      <c r="S9944" s="226">
        <f t="shared" si="467"/>
        <v>139.00000286102295</v>
      </c>
      <c r="T9944" s="181">
        <f t="shared" si="465"/>
        <v>1027.4136552206915</v>
      </c>
      <c r="U9944" s="226">
        <f t="shared" si="466"/>
        <v>67.404816523213327</v>
      </c>
    </row>
    <row r="9945" spans="1:21" x14ac:dyDescent="0.25">
      <c r="A9945" s="156" t="s">
        <v>21857</v>
      </c>
      <c r="B9945" s="156" t="s">
        <v>357</v>
      </c>
      <c r="C9945" s="223">
        <v>5.7083840370178223</v>
      </c>
      <c r="D9945" s="221">
        <v>6.6758933067321777</v>
      </c>
      <c r="E9945" s="221">
        <v>6.3004932403564453</v>
      </c>
      <c r="F9945" s="221">
        <v>9.6510534286499023</v>
      </c>
      <c r="G9945" s="221">
        <v>13.819893836975098</v>
      </c>
      <c r="H9945" s="221">
        <v>8.2654170989990234</v>
      </c>
      <c r="I9945" s="221">
        <v>5.8137917518615723</v>
      </c>
      <c r="J9945" s="221">
        <v>5.3879942893981934</v>
      </c>
      <c r="K9945" s="180">
        <v>7</v>
      </c>
      <c r="L9945" s="181">
        <v>6</v>
      </c>
      <c r="M9945" s="181">
        <v>27</v>
      </c>
      <c r="N9945" s="181">
        <v>41</v>
      </c>
      <c r="O9945" s="181">
        <v>64</v>
      </c>
      <c r="P9945" s="181">
        <v>55</v>
      </c>
      <c r="Q9945" s="181">
        <v>18</v>
      </c>
      <c r="R9945" s="181">
        <v>33</v>
      </c>
      <c r="S9945" s="226">
        <f t="shared" si="467"/>
        <v>251</v>
      </c>
      <c r="T9945" s="181">
        <f t="shared" si="465"/>
        <v>2267.3437652587891</v>
      </c>
      <c r="U9945" s="226">
        <f t="shared" si="466"/>
        <v>148.75205299806149</v>
      </c>
    </row>
    <row r="9946" spans="1:21" x14ac:dyDescent="0.25">
      <c r="A9946" s="156" t="s">
        <v>21556</v>
      </c>
      <c r="B9946" s="156" t="s">
        <v>357</v>
      </c>
      <c r="C9946" s="223">
        <v>-1.3585209846496582</v>
      </c>
      <c r="D9946" s="221">
        <v>-0.3910115659236908</v>
      </c>
      <c r="E9946" s="221">
        <v>-0.76641196012496948</v>
      </c>
      <c r="F9946" s="221">
        <v>2.5841484069824219</v>
      </c>
      <c r="G9946" s="221">
        <v>6.7529888153076172</v>
      </c>
      <c r="H9946" s="221">
        <v>1.1985118389129639</v>
      </c>
      <c r="I9946" s="221">
        <v>-1.2531132698059082</v>
      </c>
      <c r="J9946" s="221">
        <v>-1.6789109706878662</v>
      </c>
      <c r="K9946" s="180">
        <v>9.1776647567749023</v>
      </c>
      <c r="L9946" s="181">
        <v>4.3976311683654785</v>
      </c>
      <c r="M9946" s="181">
        <v>13.766497611999512</v>
      </c>
      <c r="N9946" s="181">
        <v>14.148900032043457</v>
      </c>
      <c r="O9946" s="181">
        <v>30.496616363525391</v>
      </c>
      <c r="P9946" s="181">
        <v>16.0609130859375</v>
      </c>
      <c r="Q9946" s="181">
        <v>4.9712352752685547</v>
      </c>
      <c r="R9946" s="181">
        <v>12.14128589630127</v>
      </c>
      <c r="S9946" s="226">
        <f t="shared" si="467"/>
        <v>105.16074419021606</v>
      </c>
      <c r="T9946" s="181">
        <f t="shared" si="465"/>
        <v>210.40331895237279</v>
      </c>
      <c r="U9946" s="226">
        <f t="shared" si="466"/>
        <v>13.803784909607264</v>
      </c>
    </row>
    <row r="9947" spans="1:21" x14ac:dyDescent="0.25">
      <c r="A9947" s="156" t="s">
        <v>21564</v>
      </c>
      <c r="B9947" s="156" t="s">
        <v>357</v>
      </c>
      <c r="C9947" s="223">
        <v>0.5676383376121521</v>
      </c>
      <c r="D9947" s="221">
        <v>1.0720188617706299</v>
      </c>
      <c r="E9947" s="221">
        <v>0.69661843776702881</v>
      </c>
      <c r="F9947" s="221">
        <v>4.0471787452697754</v>
      </c>
      <c r="G9947" s="221">
        <v>13.044625282287598</v>
      </c>
      <c r="H9947" s="221">
        <v>2.6615424156188965</v>
      </c>
      <c r="I9947" s="221">
        <v>0.20991721749305725</v>
      </c>
      <c r="J9947" s="221">
        <v>-0.21588046848773956</v>
      </c>
      <c r="K9947" s="180">
        <v>289.37161254882812</v>
      </c>
      <c r="L9947" s="181">
        <v>740.36553955078125</v>
      </c>
      <c r="M9947" s="181">
        <v>523.5787353515625</v>
      </c>
      <c r="N9947" s="181">
        <v>305.82418823242187</v>
      </c>
      <c r="O9947" s="181">
        <v>701.65362548828125</v>
      </c>
      <c r="P9947" s="181">
        <v>494.54483032226562</v>
      </c>
      <c r="Q9947" s="181">
        <v>144.20191955566406</v>
      </c>
      <c r="R9947" s="181">
        <v>419.05657958984375</v>
      </c>
      <c r="S9947" s="226">
        <f t="shared" si="467"/>
        <v>3618.5970306396484</v>
      </c>
      <c r="T9947" s="181">
        <f t="shared" si="465"/>
        <v>12969.268998941578</v>
      </c>
      <c r="U9947" s="226">
        <f t="shared" si="466"/>
        <v>850.8658541491518</v>
      </c>
    </row>
    <row r="9948" spans="1:21" x14ac:dyDescent="0.25">
      <c r="A9948" s="156" t="s">
        <v>21565</v>
      </c>
      <c r="B9948" s="156" t="s">
        <v>357</v>
      </c>
      <c r="C9948" s="223">
        <v>-1.4578773975372314</v>
      </c>
      <c r="D9948" s="221">
        <v>-0.49036797881126404</v>
      </c>
      <c r="E9948" s="221">
        <v>-0.86576837301254272</v>
      </c>
      <c r="F9948" s="221">
        <v>2.4847919940948486</v>
      </c>
      <c r="G9948" s="221">
        <v>6.653632640838623</v>
      </c>
      <c r="H9948" s="221">
        <v>1.0991555452346802</v>
      </c>
      <c r="I9948" s="221">
        <v>-1.3524695634841919</v>
      </c>
      <c r="J9948" s="221">
        <v>-0.40711048245429993</v>
      </c>
      <c r="K9948" s="180">
        <v>134.19354248046875</v>
      </c>
      <c r="L9948" s="181">
        <v>120.77419281005859</v>
      </c>
      <c r="M9948" s="181">
        <v>98.548385620117188</v>
      </c>
      <c r="N9948" s="181">
        <v>80.516128540039063</v>
      </c>
      <c r="O9948" s="181">
        <v>208</v>
      </c>
      <c r="P9948" s="181">
        <v>166.06451416015625</v>
      </c>
      <c r="Q9948" s="181">
        <v>44.032257080078125</v>
      </c>
      <c r="R9948" s="181">
        <v>105.25806427001953</v>
      </c>
      <c r="S9948" s="226">
        <f t="shared" si="467"/>
        <v>957.3870849609375</v>
      </c>
      <c r="T9948" s="181">
        <f t="shared" si="465"/>
        <v>1323.9665988726833</v>
      </c>
      <c r="U9948" s="226">
        <f t="shared" si="466"/>
        <v>86.860560229469229</v>
      </c>
    </row>
    <row r="9949" spans="1:21" x14ac:dyDescent="0.25">
      <c r="A9949" s="156" t="s">
        <v>21568</v>
      </c>
      <c r="B9949" s="156" t="s">
        <v>357</v>
      </c>
      <c r="C9949" s="223">
        <v>-1.3705598115921021</v>
      </c>
      <c r="D9949" s="221">
        <v>-0.40305033326148987</v>
      </c>
      <c r="E9949" s="221">
        <v>-0.77845072746276855</v>
      </c>
      <c r="F9949" s="221">
        <v>2.5721096992492676</v>
      </c>
      <c r="G9949" s="221">
        <v>6.7409501075744629</v>
      </c>
      <c r="H9949" s="221">
        <v>1.1864731311798096</v>
      </c>
      <c r="I9949" s="221">
        <v>-1.2651519775390625</v>
      </c>
      <c r="J9949" s="221">
        <v>-1.6909496784210205</v>
      </c>
      <c r="K9949" s="180">
        <v>22.037328720092773</v>
      </c>
      <c r="L9949" s="181">
        <v>4.407465934753418</v>
      </c>
      <c r="M9949" s="181">
        <v>17.535417556762695</v>
      </c>
      <c r="N9949" s="181">
        <v>19.581741333007813</v>
      </c>
      <c r="O9949" s="181">
        <v>51.441421508789063</v>
      </c>
      <c r="P9949" s="181">
        <v>24.839218139648438</v>
      </c>
      <c r="Q9949" s="181">
        <v>6.2648978233337402</v>
      </c>
      <c r="R9949" s="181">
        <v>13.127951622009277</v>
      </c>
      <c r="S9949" s="226">
        <f t="shared" si="467"/>
        <v>159.23544263839722</v>
      </c>
      <c r="T9949" s="181">
        <f t="shared" si="465"/>
        <v>350.8463878767775</v>
      </c>
      <c r="U9949" s="226">
        <f t="shared" si="466"/>
        <v>23.017736120692799</v>
      </c>
    </row>
    <row r="9950" spans="1:21" x14ac:dyDescent="0.25">
      <c r="A9950" s="156" t="s">
        <v>21125</v>
      </c>
      <c r="B9950" s="156" t="s">
        <v>357</v>
      </c>
      <c r="C9950" s="223">
        <v>0.99819505214691162</v>
      </c>
      <c r="D9950" s="221">
        <v>4.7517056465148926</v>
      </c>
      <c r="E9950" s="221">
        <v>4.5363473892211914</v>
      </c>
      <c r="F9950" s="221">
        <v>12.037843704223633</v>
      </c>
      <c r="G9950" s="221">
        <v>50.001590728759766</v>
      </c>
      <c r="H9950" s="221">
        <v>53.150787353515625</v>
      </c>
      <c r="I9950" s="221">
        <v>11.071642875671387</v>
      </c>
      <c r="J9950" s="221">
        <v>9.4816980361938477</v>
      </c>
      <c r="K9950" s="180">
        <v>2079.519287109375</v>
      </c>
      <c r="L9950" s="181">
        <v>623.495361328125</v>
      </c>
      <c r="M9950" s="181">
        <v>660.43658447265625</v>
      </c>
      <c r="N9950" s="181">
        <v>850.548583984375</v>
      </c>
      <c r="O9950" s="181">
        <v>2499.387451171875</v>
      </c>
      <c r="P9950" s="181">
        <v>1539.8173828125</v>
      </c>
      <c r="Q9950" s="181">
        <v>321.65875244140625</v>
      </c>
      <c r="R9950" s="181">
        <v>891.09381103515625</v>
      </c>
      <c r="S9950" s="226">
        <f t="shared" si="467"/>
        <v>9465.9572143554687</v>
      </c>
      <c r="T9950" s="181">
        <f t="shared" si="465"/>
        <v>237099.40094103673</v>
      </c>
      <c r="U9950" s="226">
        <f t="shared" si="466"/>
        <v>15555.216282152171</v>
      </c>
    </row>
    <row r="9951" spans="1:21" x14ac:dyDescent="0.25">
      <c r="A9951" s="156" t="s">
        <v>21569</v>
      </c>
      <c r="B9951" s="156" t="s">
        <v>357</v>
      </c>
      <c r="C9951" s="223">
        <v>-133.95718383789062</v>
      </c>
      <c r="D9951" s="221">
        <v>2.7295601367950439</v>
      </c>
      <c r="E9951" s="221">
        <v>2.3541595935821533</v>
      </c>
      <c r="F9951" s="221">
        <v>1387.3336181640625</v>
      </c>
      <c r="G9951" s="221">
        <v>9.8735599517822266</v>
      </c>
      <c r="H9951" s="221">
        <v>683.58953857421875</v>
      </c>
      <c r="I9951" s="221">
        <v>2983.838623046875</v>
      </c>
      <c r="J9951" s="221">
        <v>1.4416606426239014</v>
      </c>
      <c r="K9951" s="180">
        <v>7.230072021484375</v>
      </c>
      <c r="L9951" s="181">
        <v>2.6007218360900879</v>
      </c>
      <c r="M9951" s="181">
        <v>2.6862068176269531</v>
      </c>
      <c r="N9951" s="181">
        <v>3.6758620738983154</v>
      </c>
      <c r="O9951" s="181">
        <v>9.8669605255126953</v>
      </c>
      <c r="P9951" s="181">
        <v>7.4766640663146973</v>
      </c>
      <c r="Q9951" s="181">
        <v>1.7031275033950806</v>
      </c>
      <c r="R9951" s="181">
        <v>3.8731355667114258</v>
      </c>
      <c r="S9951" s="226">
        <f t="shared" si="467"/>
        <v>39.11275041103363</v>
      </c>
      <c r="T9951" s="181">
        <f t="shared" si="465"/>
        <v>14440.382267281717</v>
      </c>
      <c r="U9951" s="226">
        <f t="shared" si="466"/>
        <v>947.38016407043847</v>
      </c>
    </row>
    <row r="9952" spans="1:21" x14ac:dyDescent="0.25">
      <c r="A9952" s="156" t="s">
        <v>21570</v>
      </c>
      <c r="B9952" s="156" t="s">
        <v>357</v>
      </c>
      <c r="C9952" s="223">
        <v>1.1196002960205078</v>
      </c>
      <c r="D9952" s="221">
        <v>2.0871098041534424</v>
      </c>
      <c r="E9952" s="221">
        <v>1.7117092609405518</v>
      </c>
      <c r="F9952" s="221">
        <v>13.796104431152344</v>
      </c>
      <c r="G9952" s="221">
        <v>48.242904663085937</v>
      </c>
      <c r="H9952" s="221">
        <v>56.934879302978516</v>
      </c>
      <c r="I9952" s="221">
        <v>91.84912109375</v>
      </c>
      <c r="J9952" s="221">
        <v>10.389804840087891</v>
      </c>
      <c r="K9952" s="180">
        <v>355.2835693359375</v>
      </c>
      <c r="L9952" s="181">
        <v>110.15715789794922</v>
      </c>
      <c r="M9952" s="181">
        <v>143.31126403808594</v>
      </c>
      <c r="N9952" s="181">
        <v>259.45755004882812</v>
      </c>
      <c r="O9952" s="181">
        <v>630.783447265625</v>
      </c>
      <c r="P9952" s="181">
        <v>414.31927490234375</v>
      </c>
      <c r="Q9952" s="181">
        <v>112.08223724365234</v>
      </c>
      <c r="R9952" s="181">
        <v>254.75180053710937</v>
      </c>
      <c r="S9952" s="226">
        <f t="shared" si="467"/>
        <v>2280.1463012695312</v>
      </c>
      <c r="T9952" s="181">
        <f t="shared" si="465"/>
        <v>71414.016437664846</v>
      </c>
      <c r="U9952" s="226">
        <f t="shared" si="466"/>
        <v>4685.2099450951464</v>
      </c>
    </row>
    <row r="9953" spans="1:21" x14ac:dyDescent="0.25">
      <c r="A9953" s="156" t="s">
        <v>21571</v>
      </c>
      <c r="B9953" s="156" t="s">
        <v>357</v>
      </c>
      <c r="C9953" s="223">
        <v>-1.8184000626206398E-2</v>
      </c>
      <c r="D9953" s="221">
        <v>0.94932538270950317</v>
      </c>
      <c r="E9953" s="221">
        <v>0.57392501831054688</v>
      </c>
      <c r="F9953" s="221">
        <v>3.924485445022583</v>
      </c>
      <c r="G9953" s="221">
        <v>8.0933265686035156</v>
      </c>
      <c r="H9953" s="221">
        <v>2.538848876953125</v>
      </c>
      <c r="I9953" s="221">
        <v>8.7223783135414124E-2</v>
      </c>
      <c r="J9953" s="221">
        <v>-0.33857390284538269</v>
      </c>
      <c r="K9953" s="180">
        <v>55.396656036376953</v>
      </c>
      <c r="L9953" s="181">
        <v>13.460869789123535</v>
      </c>
      <c r="M9953" s="181">
        <v>17.913311004638672</v>
      </c>
      <c r="N9953" s="181">
        <v>42.246421813964844</v>
      </c>
      <c r="O9953" s="181">
        <v>108.61886596679687</v>
      </c>
      <c r="P9953" s="181">
        <v>69.99652099609375</v>
      </c>
      <c r="Q9953" s="181">
        <v>20.294849395751953</v>
      </c>
      <c r="R9953" s="181">
        <v>36.499664306640625</v>
      </c>
      <c r="S9953" s="226">
        <f t="shared" si="467"/>
        <v>364.42715930938721</v>
      </c>
      <c r="T9953" s="181">
        <f t="shared" si="465"/>
        <v>1234.0586796434716</v>
      </c>
      <c r="U9953" s="226">
        <f t="shared" si="466"/>
        <v>80.962033605032701</v>
      </c>
    </row>
    <row r="9954" spans="1:21" x14ac:dyDescent="0.25">
      <c r="A9954" s="156" t="s">
        <v>21858</v>
      </c>
      <c r="B9954" s="156" t="s">
        <v>357</v>
      </c>
      <c r="C9954" s="223">
        <v>-1.3809612989425659</v>
      </c>
      <c r="D9954" s="221">
        <v>-0.41345196962356567</v>
      </c>
      <c r="E9954" s="221">
        <v>-0.78885233402252197</v>
      </c>
      <c r="F9954" s="221">
        <v>2.5617077350616455</v>
      </c>
      <c r="G9954" s="221">
        <v>6.7305488586425781</v>
      </c>
      <c r="H9954" s="221">
        <v>1.1760715246200562</v>
      </c>
      <c r="I9954" s="221">
        <v>-1.2755535840988159</v>
      </c>
      <c r="J9954" s="221">
        <v>-1.7013512849807739</v>
      </c>
      <c r="K9954" s="180">
        <v>38</v>
      </c>
      <c r="L9954" s="181">
        <v>20</v>
      </c>
      <c r="M9954" s="181">
        <v>46</v>
      </c>
      <c r="N9954" s="181">
        <v>64</v>
      </c>
      <c r="O9954" s="181">
        <v>129</v>
      </c>
      <c r="P9954" s="181">
        <v>84</v>
      </c>
      <c r="Q9954" s="181">
        <v>36</v>
      </c>
      <c r="R9954" s="181">
        <v>91</v>
      </c>
      <c r="S9954" s="226">
        <f t="shared" si="467"/>
        <v>508</v>
      </c>
      <c r="T9954" s="181">
        <f t="shared" si="465"/>
        <v>833.20443379878998</v>
      </c>
      <c r="U9954" s="226">
        <f t="shared" si="466"/>
        <v>54.663466561062521</v>
      </c>
    </row>
    <row r="9955" spans="1:21" x14ac:dyDescent="0.25">
      <c r="A9955" s="156" t="s">
        <v>21859</v>
      </c>
      <c r="B9955" s="156" t="s">
        <v>357</v>
      </c>
      <c r="C9955" s="223">
        <v>3.0703835487365723</v>
      </c>
      <c r="D9955" s="221">
        <v>4.0378928184509277</v>
      </c>
      <c r="E9955" s="221">
        <v>3.6624925136566162</v>
      </c>
      <c r="F9955" s="221">
        <v>7.0130529403686523</v>
      </c>
      <c r="G9955" s="221">
        <v>11.181894302368164</v>
      </c>
      <c r="H9955" s="221">
        <v>5.6274166107177734</v>
      </c>
      <c r="I9955" s="221">
        <v>3.1757912635803223</v>
      </c>
      <c r="J9955" s="221">
        <v>2.7499935626983643</v>
      </c>
      <c r="K9955" s="180">
        <v>7.7610878944396973</v>
      </c>
      <c r="L9955" s="181">
        <v>2.7771806716918945</v>
      </c>
      <c r="M9955" s="181">
        <v>2.9873571395874023</v>
      </c>
      <c r="N9955" s="181">
        <v>3.0103976726531982</v>
      </c>
      <c r="O9955" s="181">
        <v>9.0353813171386719</v>
      </c>
      <c r="P9955" s="181">
        <v>8.5418128967285156</v>
      </c>
      <c r="Q9955" s="181">
        <v>2.6498923301696777</v>
      </c>
      <c r="R9955" s="181">
        <v>7.2368903160095215</v>
      </c>
      <c r="S9955" s="226">
        <f t="shared" si="467"/>
        <v>44.000000238418579</v>
      </c>
      <c r="T9955" s="181">
        <f t="shared" si="465"/>
        <v>244.5146512354803</v>
      </c>
      <c r="U9955" s="226">
        <f t="shared" si="466"/>
        <v>16.041703475534185</v>
      </c>
    </row>
    <row r="9956" spans="1:21" x14ac:dyDescent="0.25">
      <c r="A9956" s="156" t="s">
        <v>21860</v>
      </c>
      <c r="B9956" s="156" t="s">
        <v>357</v>
      </c>
      <c r="C9956" s="223">
        <v>-7.2279882431030273</v>
      </c>
      <c r="D9956" s="221">
        <v>-6.2604789733886719</v>
      </c>
      <c r="E9956" s="221">
        <v>-6.6358795166015625</v>
      </c>
      <c r="F9956" s="221">
        <v>-3.2853193283081055</v>
      </c>
      <c r="G9956" s="221">
        <v>0.88352113962173462</v>
      </c>
      <c r="H9956" s="221">
        <v>-4.6709556579589844</v>
      </c>
      <c r="I9956" s="221">
        <v>-7.1225805282592773</v>
      </c>
      <c r="J9956" s="221">
        <v>-7.5483784675598145</v>
      </c>
      <c r="K9956" s="180">
        <v>0.88194179534912109</v>
      </c>
      <c r="L9956" s="181">
        <v>0.31558871269226074</v>
      </c>
      <c r="M9956" s="181">
        <v>0.33947241306304932</v>
      </c>
      <c r="N9956" s="181">
        <v>0.34209063649177551</v>
      </c>
      <c r="O9956" s="181">
        <v>1.0267479419708252</v>
      </c>
      <c r="P9956" s="181">
        <v>0.97066056728363037</v>
      </c>
      <c r="Q9956" s="181">
        <v>0.30112412571907043</v>
      </c>
      <c r="R9956" s="181">
        <v>0.82237386703491211</v>
      </c>
      <c r="S9956" s="226">
        <f t="shared" si="467"/>
        <v>5.0000000596046448</v>
      </c>
      <c r="T9956" s="181">
        <f t="shared" si="465"/>
        <v>-23.706105421892161</v>
      </c>
      <c r="U9956" s="226">
        <f t="shared" si="466"/>
        <v>-1.5552700495297185</v>
      </c>
    </row>
    <row r="9957" spans="1:21" x14ac:dyDescent="0.25">
      <c r="A9957" s="156" t="s">
        <v>21861</v>
      </c>
      <c r="B9957" s="156" t="s">
        <v>357</v>
      </c>
      <c r="C9957" s="223">
        <v>8.2024631500244141</v>
      </c>
      <c r="D9957" s="221">
        <v>9.1699724197387695</v>
      </c>
      <c r="E9957" s="221">
        <v>8.7945718765258789</v>
      </c>
      <c r="F9957" s="221">
        <v>12.145132064819336</v>
      </c>
      <c r="G9957" s="221">
        <v>16.313970565795898</v>
      </c>
      <c r="H9957" s="221">
        <v>10.759495735168457</v>
      </c>
      <c r="I9957" s="221">
        <v>8.3078708648681641</v>
      </c>
      <c r="J9957" s="221">
        <v>7.8820734024047852</v>
      </c>
      <c r="K9957" s="180">
        <v>2.4694368839263916</v>
      </c>
      <c r="L9957" s="181">
        <v>0.88364839553833008</v>
      </c>
      <c r="M9957" s="181">
        <v>0.95052272081375122</v>
      </c>
      <c r="N9957" s="181">
        <v>0.95785379409790039</v>
      </c>
      <c r="O9957" s="181">
        <v>2.8748941421508789</v>
      </c>
      <c r="P9957" s="181">
        <v>2.7178494930267334</v>
      </c>
      <c r="Q9957" s="181">
        <v>0.84314757585525513</v>
      </c>
      <c r="R9957" s="181">
        <v>2.3026468753814697</v>
      </c>
      <c r="S9957" s="226">
        <f t="shared" si="467"/>
        <v>13.99999988079071</v>
      </c>
      <c r="T9957" s="181">
        <f t="shared" si="465"/>
        <v>149.64921898981123</v>
      </c>
      <c r="U9957" s="226">
        <f t="shared" si="466"/>
        <v>9.8179327261166929</v>
      </c>
    </row>
    <row r="9958" spans="1:21" x14ac:dyDescent="0.25">
      <c r="A9958" s="156" t="s">
        <v>21862</v>
      </c>
      <c r="B9958" s="156" t="s">
        <v>357</v>
      </c>
      <c r="C9958" s="223">
        <v>5.9443478584289551</v>
      </c>
      <c r="D9958" s="221">
        <v>6.9118576049804687</v>
      </c>
      <c r="E9958" s="221">
        <v>6.5364570617675781</v>
      </c>
      <c r="F9958" s="221">
        <v>9.8870172500610352</v>
      </c>
      <c r="G9958" s="221">
        <v>14.05585765838623</v>
      </c>
      <c r="H9958" s="221">
        <v>8.5013809204101562</v>
      </c>
      <c r="I9958" s="221">
        <v>6.0497555732727051</v>
      </c>
      <c r="J9958" s="221">
        <v>5.6239581108093262</v>
      </c>
      <c r="K9958" s="180">
        <v>5.2916507720947266</v>
      </c>
      <c r="L9958" s="181">
        <v>1.8935322761535645</v>
      </c>
      <c r="M9958" s="181">
        <v>2.0368344783782959</v>
      </c>
      <c r="N9958" s="181">
        <v>2.0525438785552979</v>
      </c>
      <c r="O9958" s="181">
        <v>6.160487174987793</v>
      </c>
      <c r="P9958" s="181">
        <v>5.8239631652832031</v>
      </c>
      <c r="Q9958" s="181">
        <v>1.8067448139190674</v>
      </c>
      <c r="R9958" s="181">
        <v>4.9342432022094727</v>
      </c>
      <c r="S9958" s="226">
        <f t="shared" si="467"/>
        <v>29.999999761581421</v>
      </c>
      <c r="T9958" s="181">
        <f t="shared" si="465"/>
        <v>252.93345799920678</v>
      </c>
      <c r="U9958" s="226">
        <f t="shared" si="466"/>
        <v>16.594030303555055</v>
      </c>
    </row>
    <row r="9959" spans="1:21" x14ac:dyDescent="0.25">
      <c r="A9959" s="156" t="s">
        <v>21863</v>
      </c>
      <c r="B9959" s="156" t="s">
        <v>357</v>
      </c>
      <c r="C9959" s="223">
        <v>2.3396785259246826</v>
      </c>
      <c r="D9959" s="221">
        <v>3.3071880340576172</v>
      </c>
      <c r="E9959" s="221">
        <v>2.9317877292633057</v>
      </c>
      <c r="F9959" s="221">
        <v>6.2823476791381836</v>
      </c>
      <c r="G9959" s="221">
        <v>10.451189041137695</v>
      </c>
      <c r="H9959" s="221">
        <v>4.8967113494873047</v>
      </c>
      <c r="I9959" s="221">
        <v>2.4450864791870117</v>
      </c>
      <c r="J9959" s="221">
        <v>2.0192887783050537</v>
      </c>
      <c r="K9959" s="180">
        <v>1.9402719736099243</v>
      </c>
      <c r="L9959" s="181">
        <v>0.69429516792297363</v>
      </c>
      <c r="M9959" s="181">
        <v>0.74683928489685059</v>
      </c>
      <c r="N9959" s="181">
        <v>0.75259941816329956</v>
      </c>
      <c r="O9959" s="181">
        <v>2.258845329284668</v>
      </c>
      <c r="P9959" s="181">
        <v>2.1354532241821289</v>
      </c>
      <c r="Q9959" s="181">
        <v>0.66247308254241943</v>
      </c>
      <c r="R9959" s="181">
        <v>1.8092225790023804</v>
      </c>
      <c r="S9959" s="226">
        <f t="shared" si="467"/>
        <v>11.000000059604645</v>
      </c>
      <c r="T9959" s="181">
        <f t="shared" si="465"/>
        <v>53.090907220161171</v>
      </c>
      <c r="U9959" s="226">
        <f t="shared" si="466"/>
        <v>3.4830984015461772</v>
      </c>
    </row>
    <row r="9960" spans="1:21" x14ac:dyDescent="0.25">
      <c r="A9960" s="156" t="s">
        <v>21864</v>
      </c>
      <c r="B9960" s="156" t="s">
        <v>357</v>
      </c>
      <c r="C9960" s="223">
        <v>3.8794951438903809</v>
      </c>
      <c r="D9960" s="221">
        <v>4.8470048904418945</v>
      </c>
      <c r="E9960" s="221">
        <v>4.4716043472290039</v>
      </c>
      <c r="F9960" s="221">
        <v>7.8221650123596191</v>
      </c>
      <c r="G9960" s="221">
        <v>11.991004943847656</v>
      </c>
      <c r="H9960" s="221">
        <v>6.436528205871582</v>
      </c>
      <c r="I9960" s="221">
        <v>3.9849028587341309</v>
      </c>
      <c r="J9960" s="221">
        <v>3.559105396270752</v>
      </c>
      <c r="K9960" s="180">
        <v>6.5263690948486328</v>
      </c>
      <c r="L9960" s="181">
        <v>2.3353564739227295</v>
      </c>
      <c r="M9960" s="181">
        <v>2.5120959281921387</v>
      </c>
      <c r="N9960" s="181">
        <v>2.531470775604248</v>
      </c>
      <c r="O9960" s="181">
        <v>7.5979342460632324</v>
      </c>
      <c r="P9960" s="181">
        <v>7.1828880310058594</v>
      </c>
      <c r="Q9960" s="181">
        <v>2.228318452835083</v>
      </c>
      <c r="R9960" s="181">
        <v>6.085566520690918</v>
      </c>
      <c r="S9960" s="226">
        <f t="shared" si="467"/>
        <v>36.999999523162842</v>
      </c>
      <c r="T9960" s="181">
        <f t="shared" si="465"/>
        <v>235.55171639942125</v>
      </c>
      <c r="U9960" s="226">
        <f t="shared" si="466"/>
        <v>15.453678413706188</v>
      </c>
    </row>
    <row r="9961" spans="1:21" x14ac:dyDescent="0.25">
      <c r="A9961" s="156" t="s">
        <v>21865</v>
      </c>
      <c r="B9961" s="156" t="s">
        <v>357</v>
      </c>
      <c r="C9961" s="223">
        <v>-1.2063491344451904</v>
      </c>
      <c r="D9961" s="221">
        <v>-0.23883971571922302</v>
      </c>
      <c r="E9961" s="221">
        <v>-0.61424005031585693</v>
      </c>
      <c r="F9961" s="221">
        <v>2.7363202571868896</v>
      </c>
      <c r="G9961" s="221">
        <v>6.9051609039306641</v>
      </c>
      <c r="H9961" s="221">
        <v>1.3506838083267212</v>
      </c>
      <c r="I9961" s="221">
        <v>-1.1009413003921509</v>
      </c>
      <c r="J9961" s="221">
        <v>-1.5267390012741089</v>
      </c>
      <c r="K9961" s="180">
        <v>2.4694368839263916</v>
      </c>
      <c r="L9961" s="181">
        <v>0.88364839553833008</v>
      </c>
      <c r="M9961" s="181">
        <v>0.95052272081375122</v>
      </c>
      <c r="N9961" s="181">
        <v>0.95785379409790039</v>
      </c>
      <c r="O9961" s="181">
        <v>2.8748941421508789</v>
      </c>
      <c r="P9961" s="181">
        <v>2.7178494930267334</v>
      </c>
      <c r="Q9961" s="181">
        <v>0.84314757585525513</v>
      </c>
      <c r="R9961" s="181">
        <v>2.3026468753814697</v>
      </c>
      <c r="S9961" s="226">
        <f t="shared" si="467"/>
        <v>13.99999988079071</v>
      </c>
      <c r="T9961" s="181">
        <f t="shared" si="465"/>
        <v>17.925857394904952</v>
      </c>
      <c r="U9961" s="226">
        <f t="shared" si="466"/>
        <v>1.1760493181933729</v>
      </c>
    </row>
    <row r="9962" spans="1:21" x14ac:dyDescent="0.25">
      <c r="A9962" s="156" t="s">
        <v>21866</v>
      </c>
      <c r="B9962" s="156" t="s">
        <v>357</v>
      </c>
      <c r="C9962" s="223">
        <v>5.0661921501159668</v>
      </c>
      <c r="D9962" s="221">
        <v>6.0337014198303223</v>
      </c>
      <c r="E9962" s="221">
        <v>5.6583008766174316</v>
      </c>
      <c r="F9962" s="221">
        <v>9.0088615417480469</v>
      </c>
      <c r="G9962" s="221">
        <v>13.177701950073242</v>
      </c>
      <c r="H9962" s="221">
        <v>7.623225212097168</v>
      </c>
      <c r="I9962" s="221">
        <v>5.1715998649597168</v>
      </c>
      <c r="J9962" s="221">
        <v>4.7458024024963379</v>
      </c>
      <c r="K9962" s="180">
        <v>1.0583301782608032</v>
      </c>
      <c r="L9962" s="181">
        <v>0.37870645523071289</v>
      </c>
      <c r="M9962" s="181">
        <v>0.40736690163612366</v>
      </c>
      <c r="N9962" s="181">
        <v>0.41050878167152405</v>
      </c>
      <c r="O9962" s="181">
        <v>1.2320975065231323</v>
      </c>
      <c r="P9962" s="181">
        <v>1.1647926568984985</v>
      </c>
      <c r="Q9962" s="181">
        <v>0.361348956823349</v>
      </c>
      <c r="R9962" s="181">
        <v>0.98684865236282349</v>
      </c>
      <c r="S9962" s="226">
        <f t="shared" si="467"/>
        <v>6.0000000894069672</v>
      </c>
      <c r="T9962" s="181">
        <f t="shared" si="465"/>
        <v>45.317758375262486</v>
      </c>
      <c r="U9962" s="226">
        <f t="shared" si="466"/>
        <v>2.9731308056945549</v>
      </c>
    </row>
    <row r="9963" spans="1:21" x14ac:dyDescent="0.25">
      <c r="A9963" s="156" t="s">
        <v>21867</v>
      </c>
      <c r="B9963" s="156" t="s">
        <v>357</v>
      </c>
      <c r="C9963" s="223">
        <v>5.6049385070800781</v>
      </c>
      <c r="D9963" s="221">
        <v>567.37933349609375</v>
      </c>
      <c r="E9963" s="221">
        <v>6.197047233581543</v>
      </c>
      <c r="F9963" s="221">
        <v>8.8337736129760742</v>
      </c>
      <c r="G9963" s="221">
        <v>52.736553192138672</v>
      </c>
      <c r="H9963" s="221">
        <v>8.1619701385498047</v>
      </c>
      <c r="I9963" s="221">
        <v>5.7103462219238281</v>
      </c>
      <c r="J9963" s="221">
        <v>5.284548282623291</v>
      </c>
      <c r="K9963" s="180">
        <v>6</v>
      </c>
      <c r="L9963" s="181">
        <v>5</v>
      </c>
      <c r="M9963" s="181">
        <v>27</v>
      </c>
      <c r="N9963" s="181">
        <v>46</v>
      </c>
      <c r="O9963" s="181">
        <v>104</v>
      </c>
      <c r="P9963" s="181">
        <v>46</v>
      </c>
      <c r="Q9963" s="181">
        <v>4</v>
      </c>
      <c r="R9963" s="181">
        <v>14</v>
      </c>
      <c r="S9963" s="226">
        <f t="shared" si="467"/>
        <v>252</v>
      </c>
      <c r="T9963" s="181">
        <f t="shared" si="465"/>
        <v>9401.0773792266846</v>
      </c>
      <c r="U9963" s="226">
        <f t="shared" si="466"/>
        <v>616.7699763842345</v>
      </c>
    </row>
    <row r="9964" spans="1:21" x14ac:dyDescent="0.25">
      <c r="A9964" s="156" t="s">
        <v>21868</v>
      </c>
      <c r="B9964" s="156" t="s">
        <v>357</v>
      </c>
      <c r="C9964" s="223">
        <v>5.7617616653442383</v>
      </c>
      <c r="D9964" s="221">
        <v>6.7292709350585937</v>
      </c>
      <c r="E9964" s="221">
        <v>6.3538703918457031</v>
      </c>
      <c r="F9964" s="221">
        <v>9.7044305801391602</v>
      </c>
      <c r="G9964" s="221">
        <v>15.203457832336426</v>
      </c>
      <c r="H9964" s="221">
        <v>8.3187942504882812</v>
      </c>
      <c r="I9964" s="221">
        <v>5.8671693801879883</v>
      </c>
      <c r="J9964" s="221">
        <v>5.4413714408874512</v>
      </c>
      <c r="K9964" s="180">
        <v>13</v>
      </c>
      <c r="L9964" s="181">
        <v>6</v>
      </c>
      <c r="M9964" s="181">
        <v>53</v>
      </c>
      <c r="N9964" s="181">
        <v>94</v>
      </c>
      <c r="O9964" s="181">
        <v>155</v>
      </c>
      <c r="P9964" s="181">
        <v>66</v>
      </c>
      <c r="Q9964" s="181">
        <v>7</v>
      </c>
      <c r="R9964" s="181">
        <v>21</v>
      </c>
      <c r="S9964" s="226">
        <f t="shared" si="467"/>
        <v>415</v>
      </c>
      <c r="T9964" s="181">
        <f t="shared" si="465"/>
        <v>4425.1655030250549</v>
      </c>
      <c r="U9964" s="226">
        <f t="shared" si="466"/>
        <v>290.31877014734243</v>
      </c>
    </row>
    <row r="9965" spans="1:21" x14ac:dyDescent="0.25">
      <c r="A9965" s="156" t="s">
        <v>21869</v>
      </c>
      <c r="B9965" s="156" t="s">
        <v>357</v>
      </c>
      <c r="C9965" s="223">
        <v>4.2144780158996582</v>
      </c>
      <c r="D9965" s="221">
        <v>5.1819872856140137</v>
      </c>
      <c r="E9965" s="221">
        <v>4.806586742401123</v>
      </c>
      <c r="F9965" s="221">
        <v>8.1571474075317383</v>
      </c>
      <c r="G9965" s="221">
        <v>12.325987815856934</v>
      </c>
      <c r="H9965" s="221">
        <v>6.7715106010437012</v>
      </c>
      <c r="I9965" s="221">
        <v>4.3198857307434082</v>
      </c>
      <c r="J9965" s="221">
        <v>3.8940877914428711</v>
      </c>
      <c r="K9965" s="180">
        <v>39.510990142822266</v>
      </c>
      <c r="L9965" s="181">
        <v>14.138374328613281</v>
      </c>
      <c r="M9965" s="181">
        <v>15.20836353302002</v>
      </c>
      <c r="N9965" s="181">
        <v>15.325660705566406</v>
      </c>
      <c r="O9965" s="181">
        <v>45.998306274414063</v>
      </c>
      <c r="P9965" s="181">
        <v>43.485591888427734</v>
      </c>
      <c r="Q9965" s="181">
        <v>13.490361213684082</v>
      </c>
      <c r="R9965" s="181">
        <v>36.842350006103516</v>
      </c>
      <c r="S9965" s="226">
        <f t="shared" si="467"/>
        <v>223.99999809265137</v>
      </c>
      <c r="T9965" s="181">
        <f t="shared" si="465"/>
        <v>1501.0789408080636</v>
      </c>
      <c r="U9965" s="226">
        <f t="shared" si="466"/>
        <v>98.480247053260342</v>
      </c>
    </row>
    <row r="9966" spans="1:21" x14ac:dyDescent="0.25">
      <c r="A9966" s="156" t="s">
        <v>21870</v>
      </c>
      <c r="B9966" s="156" t="s">
        <v>357</v>
      </c>
      <c r="C9966" s="223">
        <v>4.8566989898681641</v>
      </c>
      <c r="D9966" s="221">
        <v>5.8242082595825195</v>
      </c>
      <c r="E9966" s="221">
        <v>5.4488077163696289</v>
      </c>
      <c r="F9966" s="221">
        <v>8.7993679046630859</v>
      </c>
      <c r="G9966" s="221">
        <v>43.970382690429688</v>
      </c>
      <c r="H9966" s="221">
        <v>109.91971588134766</v>
      </c>
      <c r="I9966" s="221">
        <v>4.9621067047119141</v>
      </c>
      <c r="J9966" s="221">
        <v>92.042518615722656</v>
      </c>
      <c r="K9966" s="180">
        <v>41</v>
      </c>
      <c r="L9966" s="181">
        <v>33</v>
      </c>
      <c r="M9966" s="181">
        <v>84</v>
      </c>
      <c r="N9966" s="181">
        <v>98</v>
      </c>
      <c r="O9966" s="181">
        <v>238</v>
      </c>
      <c r="P9966" s="181">
        <v>106</v>
      </c>
      <c r="Q9966" s="181">
        <v>13</v>
      </c>
      <c r="R9966" s="181">
        <v>43</v>
      </c>
      <c r="S9966" s="226">
        <f t="shared" si="467"/>
        <v>656</v>
      </c>
      <c r="T9966" s="181">
        <f t="shared" si="465"/>
        <v>27850.138085365295</v>
      </c>
      <c r="U9966" s="226">
        <f t="shared" si="466"/>
        <v>1827.1447320670159</v>
      </c>
    </row>
    <row r="9967" spans="1:21" x14ac:dyDescent="0.25">
      <c r="A9967" s="156" t="s">
        <v>21871</v>
      </c>
      <c r="B9967" s="156" t="s">
        <v>357</v>
      </c>
      <c r="C9967" s="223">
        <v>4.4996399879455566</v>
      </c>
      <c r="D9967" s="221">
        <v>5.4671492576599121</v>
      </c>
      <c r="E9967" s="221">
        <v>5.0917491912841797</v>
      </c>
      <c r="F9967" s="221">
        <v>8.4423093795776367</v>
      </c>
      <c r="G9967" s="221">
        <v>12.611149787902832</v>
      </c>
      <c r="H9967" s="221">
        <v>7.0566730499267578</v>
      </c>
      <c r="I9967" s="221">
        <v>4.6050477027893066</v>
      </c>
      <c r="J9967" s="221">
        <v>4.1792502403259277</v>
      </c>
      <c r="K9967" s="180">
        <v>4</v>
      </c>
      <c r="L9967" s="181">
        <v>4</v>
      </c>
      <c r="M9967" s="181">
        <v>17</v>
      </c>
      <c r="N9967" s="181">
        <v>25</v>
      </c>
      <c r="O9967" s="181">
        <v>87</v>
      </c>
      <c r="P9967" s="181">
        <v>32</v>
      </c>
      <c r="Q9967" s="181">
        <v>10</v>
      </c>
      <c r="R9967" s="181">
        <v>42</v>
      </c>
      <c r="S9967" s="226">
        <f t="shared" si="467"/>
        <v>221</v>
      </c>
      <c r="T9967" s="181">
        <f t="shared" si="465"/>
        <v>1882.0471839904785</v>
      </c>
      <c r="U9967" s="226">
        <f t="shared" si="466"/>
        <v>123.47416688525406</v>
      </c>
    </row>
    <row r="9968" spans="1:21" x14ac:dyDescent="0.25">
      <c r="A9968" s="156" t="s">
        <v>21872</v>
      </c>
      <c r="B9968" s="156" t="s">
        <v>357</v>
      </c>
      <c r="C9968" s="223">
        <v>2.7398710250854492</v>
      </c>
      <c r="D9968" s="221">
        <v>70.986846923828125</v>
      </c>
      <c r="E9968" s="221">
        <v>15.636211395263672</v>
      </c>
      <c r="F9968" s="221">
        <v>16.594991683959961</v>
      </c>
      <c r="G9968" s="221">
        <v>39.895313262939453</v>
      </c>
      <c r="H9968" s="221">
        <v>5.2969040870666504</v>
      </c>
      <c r="I9968" s="221">
        <v>2.8452787399291992</v>
      </c>
      <c r="J9968" s="221">
        <v>2.4194810390472412</v>
      </c>
      <c r="K9968" s="180">
        <v>108</v>
      </c>
      <c r="L9968" s="181">
        <v>19</v>
      </c>
      <c r="M9968" s="181">
        <v>62</v>
      </c>
      <c r="N9968" s="181">
        <v>104</v>
      </c>
      <c r="O9968" s="181">
        <v>306</v>
      </c>
      <c r="P9968" s="181">
        <v>195</v>
      </c>
      <c r="Q9968" s="181">
        <v>56</v>
      </c>
      <c r="R9968" s="181">
        <v>129</v>
      </c>
      <c r="S9968" s="226">
        <f t="shared" si="467"/>
        <v>979</v>
      </c>
      <c r="T9968" s="181">
        <f t="shared" si="465"/>
        <v>18052.291222810745</v>
      </c>
      <c r="U9968" s="226">
        <f t="shared" si="466"/>
        <v>1184.3441748258622</v>
      </c>
    </row>
    <row r="9969" spans="1:21" x14ac:dyDescent="0.25">
      <c r="A9969" s="156" t="s">
        <v>21873</v>
      </c>
      <c r="B9969" s="156" t="s">
        <v>357</v>
      </c>
      <c r="C9969" s="223">
        <v>2.8972532749176025</v>
      </c>
      <c r="D9969" s="221">
        <v>3.864762544631958</v>
      </c>
      <c r="E9969" s="221">
        <v>3.4893622398376465</v>
      </c>
      <c r="F9969" s="221">
        <v>6.8399229049682617</v>
      </c>
      <c r="G9969" s="221">
        <v>11.008762359619141</v>
      </c>
      <c r="H9969" s="221">
        <v>5.4542860984802246</v>
      </c>
      <c r="I9969" s="221">
        <v>3.0026609897613525</v>
      </c>
      <c r="J9969" s="221">
        <v>2.5768632888793945</v>
      </c>
      <c r="K9969" s="180">
        <v>48</v>
      </c>
      <c r="L9969" s="181">
        <v>17</v>
      </c>
      <c r="M9969" s="181">
        <v>51</v>
      </c>
      <c r="N9969" s="181">
        <v>73</v>
      </c>
      <c r="O9969" s="181">
        <v>205</v>
      </c>
      <c r="P9969" s="181">
        <v>73</v>
      </c>
      <c r="Q9969" s="181">
        <v>18</v>
      </c>
      <c r="R9969" s="181">
        <v>46</v>
      </c>
      <c r="S9969" s="226">
        <f t="shared" si="467"/>
        <v>531</v>
      </c>
      <c r="T9969" s="181">
        <f t="shared" si="465"/>
        <v>3709.583744764328</v>
      </c>
      <c r="U9969" s="226">
        <f t="shared" si="466"/>
        <v>243.37209304428023</v>
      </c>
    </row>
    <row r="9970" spans="1:21" x14ac:dyDescent="0.25">
      <c r="A9970" s="156" t="s">
        <v>21874</v>
      </c>
      <c r="B9970" s="156" t="s">
        <v>357</v>
      </c>
      <c r="C9970" s="223">
        <v>6.3207001686096191</v>
      </c>
      <c r="D9970" s="221">
        <v>7.2882094383239746</v>
      </c>
      <c r="E9970" s="221">
        <v>6.9128093719482422</v>
      </c>
      <c r="F9970" s="221">
        <v>10.263369560241699</v>
      </c>
      <c r="G9970" s="221">
        <v>14.432209968566895</v>
      </c>
      <c r="H9970" s="221">
        <v>8.8777332305908203</v>
      </c>
      <c r="I9970" s="221">
        <v>6.4261078834533691</v>
      </c>
      <c r="J9970" s="221">
        <v>6.0003104209899902</v>
      </c>
      <c r="K9970" s="180">
        <v>33.337398529052734</v>
      </c>
      <c r="L9970" s="181">
        <v>11.929253578186035</v>
      </c>
      <c r="M9970" s="181">
        <v>12.832056999206543</v>
      </c>
      <c r="N9970" s="181">
        <v>12.931026458740234</v>
      </c>
      <c r="O9970" s="181">
        <v>38.811069488525391</v>
      </c>
      <c r="P9970" s="181">
        <v>36.690967559814453</v>
      </c>
      <c r="Q9970" s="181">
        <v>11.382492065429688</v>
      </c>
      <c r="R9970" s="181">
        <v>31.085731506347656</v>
      </c>
      <c r="S9970" s="226">
        <f t="shared" si="467"/>
        <v>188.99999618530273</v>
      </c>
      <c r="T9970" s="181">
        <f t="shared" si="465"/>
        <v>1664.6113528770597</v>
      </c>
      <c r="U9970" s="226">
        <f t="shared" si="466"/>
        <v>109.20900481805904</v>
      </c>
    </row>
    <row r="9971" spans="1:21" x14ac:dyDescent="0.25">
      <c r="A9971" s="156" t="s">
        <v>21875</v>
      </c>
      <c r="B9971" s="156" t="s">
        <v>357</v>
      </c>
      <c r="C9971" s="223">
        <v>3.6796305179595947</v>
      </c>
      <c r="D9971" s="221">
        <v>4.6471400260925293</v>
      </c>
      <c r="E9971" s="221">
        <v>4.2717394828796387</v>
      </c>
      <c r="F9971" s="221">
        <v>7.6222996711730957</v>
      </c>
      <c r="G9971" s="221">
        <v>11.791139602661133</v>
      </c>
      <c r="H9971" s="221">
        <v>6.2366633415222168</v>
      </c>
      <c r="I9971" s="221">
        <v>3.7850382328033447</v>
      </c>
      <c r="J9971" s="221">
        <v>3.3592405319213867</v>
      </c>
      <c r="K9971" s="180">
        <v>60.324817657470703</v>
      </c>
      <c r="L9971" s="181">
        <v>21.586267471313477</v>
      </c>
      <c r="M9971" s="181">
        <v>23.219913482666016</v>
      </c>
      <c r="N9971" s="181">
        <v>23.39900016784668</v>
      </c>
      <c r="O9971" s="181">
        <v>70.22955322265625</v>
      </c>
      <c r="P9971" s="181">
        <v>66.393180847167969</v>
      </c>
      <c r="Q9971" s="181">
        <v>20.596889495849609</v>
      </c>
      <c r="R9971" s="181">
        <v>56.250373840332031</v>
      </c>
      <c r="S9971" s="226">
        <f t="shared" si="467"/>
        <v>341.99999618530273</v>
      </c>
      <c r="T9971" s="181">
        <f t="shared" si="465"/>
        <v>2108.9079934770052</v>
      </c>
      <c r="U9971" s="226">
        <f t="shared" si="466"/>
        <v>138.35766698479512</v>
      </c>
    </row>
    <row r="9972" spans="1:21" x14ac:dyDescent="0.25">
      <c r="A9972" s="156" t="s">
        <v>21876</v>
      </c>
      <c r="B9972" s="156" t="s">
        <v>357</v>
      </c>
      <c r="C9972" s="223">
        <v>-2.8733203411102295</v>
      </c>
      <c r="D9972" s="221">
        <v>-1.9058109521865845</v>
      </c>
      <c r="E9972" s="221">
        <v>-2.2812111377716064</v>
      </c>
      <c r="F9972" s="221">
        <v>1.069348931312561</v>
      </c>
      <c r="G9972" s="221">
        <v>5.238189697265625</v>
      </c>
      <c r="H9972" s="221">
        <v>-0.31628736853599548</v>
      </c>
      <c r="I9972" s="221">
        <v>-2.7679123878479004</v>
      </c>
      <c r="J9972" s="221">
        <v>-3.1937100887298584</v>
      </c>
      <c r="K9972" s="180">
        <v>7.9374761581420898</v>
      </c>
      <c r="L9972" s="181">
        <v>2.8402984142303467</v>
      </c>
      <c r="M9972" s="181">
        <v>3.0552515983581543</v>
      </c>
      <c r="N9972" s="181">
        <v>3.0788159370422363</v>
      </c>
      <c r="O9972" s="181">
        <v>9.2407312393188477</v>
      </c>
      <c r="P9972" s="181">
        <v>8.7359447479248047</v>
      </c>
      <c r="Q9972" s="181">
        <v>2.7101171016693115</v>
      </c>
      <c r="R9972" s="181">
        <v>7.401364803314209</v>
      </c>
      <c r="S9972" s="226">
        <f t="shared" si="467"/>
        <v>45</v>
      </c>
      <c r="T9972" s="181">
        <f t="shared" si="465"/>
        <v>-17.394874914410451</v>
      </c>
      <c r="U9972" s="226">
        <f t="shared" si="466"/>
        <v>-1.1412135181308514</v>
      </c>
    </row>
    <row r="9973" spans="1:21" x14ac:dyDescent="0.25">
      <c r="A9973" s="156" t="s">
        <v>21877</v>
      </c>
      <c r="B9973" s="156" t="s">
        <v>357</v>
      </c>
      <c r="C9973" s="223">
        <v>-0.96005827188491821</v>
      </c>
      <c r="D9973" s="221">
        <v>7.4511445127427578E-3</v>
      </c>
      <c r="E9973" s="221">
        <v>-0.36794924736022949</v>
      </c>
      <c r="F9973" s="221">
        <v>2.9826109409332275</v>
      </c>
      <c r="G9973" s="221">
        <v>7.151451587677002</v>
      </c>
      <c r="H9973" s="221">
        <v>1.5969746112823486</v>
      </c>
      <c r="I9973" s="221">
        <v>-0.85465049743652344</v>
      </c>
      <c r="J9973" s="221">
        <v>-1.2804481983184814</v>
      </c>
      <c r="K9973" s="180">
        <v>60</v>
      </c>
      <c r="L9973" s="181">
        <v>15</v>
      </c>
      <c r="M9973" s="181">
        <v>58</v>
      </c>
      <c r="N9973" s="181">
        <v>92</v>
      </c>
      <c r="O9973" s="181">
        <v>285</v>
      </c>
      <c r="P9973" s="181">
        <v>160</v>
      </c>
      <c r="Q9973" s="181">
        <v>45</v>
      </c>
      <c r="R9973" s="181">
        <v>132</v>
      </c>
      <c r="S9973" s="226">
        <f t="shared" si="467"/>
        <v>847</v>
      </c>
      <c r="T9973" s="181">
        <f t="shared" si="465"/>
        <v>2281.7686268039979</v>
      </c>
      <c r="U9973" s="226">
        <f t="shared" si="466"/>
        <v>149.69841490486201</v>
      </c>
    </row>
    <row r="9974" spans="1:21" x14ac:dyDescent="0.25">
      <c r="A9974" s="156" t="s">
        <v>21878</v>
      </c>
      <c r="B9974" s="156" t="s">
        <v>357</v>
      </c>
      <c r="C9974" s="223">
        <v>0.54841041564941406</v>
      </c>
      <c r="D9974" s="221">
        <v>1.5159198045730591</v>
      </c>
      <c r="E9974" s="221">
        <v>1.140519380569458</v>
      </c>
      <c r="F9974" s="221">
        <v>4.4910793304443359</v>
      </c>
      <c r="G9974" s="221">
        <v>8.6599197387695313</v>
      </c>
      <c r="H9974" s="221">
        <v>3.1054434776306152</v>
      </c>
      <c r="I9974" s="221">
        <v>0.65381819009780884</v>
      </c>
      <c r="J9974" s="221">
        <v>0.22802051901817322</v>
      </c>
      <c r="K9974" s="180">
        <v>30</v>
      </c>
      <c r="L9974" s="181">
        <v>12</v>
      </c>
      <c r="M9974" s="181">
        <v>16</v>
      </c>
      <c r="N9974" s="181">
        <v>37</v>
      </c>
      <c r="O9974" s="181">
        <v>114</v>
      </c>
      <c r="P9974" s="181">
        <v>59</v>
      </c>
      <c r="Q9974" s="181">
        <v>19</v>
      </c>
      <c r="R9974" s="181">
        <v>36</v>
      </c>
      <c r="S9974" s="226">
        <f t="shared" si="467"/>
        <v>323</v>
      </c>
      <c r="T9974" s="181">
        <f t="shared" si="465"/>
        <v>1410.1448951363564</v>
      </c>
      <c r="U9974" s="226">
        <f t="shared" si="466"/>
        <v>92.514400061574889</v>
      </c>
    </row>
    <row r="9975" spans="1:21" x14ac:dyDescent="0.25">
      <c r="A9975" s="156" t="s">
        <v>21879</v>
      </c>
      <c r="B9975" s="156" t="s">
        <v>357</v>
      </c>
      <c r="C9975" s="223">
        <v>-0.55673116445541382</v>
      </c>
      <c r="D9975" s="221">
        <v>0.41077825427055359</v>
      </c>
      <c r="E9975" s="221">
        <v>3.5377874970436096E-2</v>
      </c>
      <c r="F9975" s="221">
        <v>3.3859381675720215</v>
      </c>
      <c r="G9975" s="221">
        <v>12.006134033203125</v>
      </c>
      <c r="H9975" s="221">
        <v>17.678497314453125</v>
      </c>
      <c r="I9975" s="221">
        <v>-0.45132336020469666</v>
      </c>
      <c r="J9975" s="221">
        <v>-0.87712103128433228</v>
      </c>
      <c r="K9975" s="180">
        <v>125</v>
      </c>
      <c r="L9975" s="181">
        <v>33</v>
      </c>
      <c r="M9975" s="181">
        <v>85</v>
      </c>
      <c r="N9975" s="181">
        <v>176</v>
      </c>
      <c r="O9975" s="181">
        <v>511</v>
      </c>
      <c r="P9975" s="181">
        <v>240</v>
      </c>
      <c r="Q9975" s="181">
        <v>88</v>
      </c>
      <c r="R9975" s="181">
        <v>173</v>
      </c>
      <c r="S9975" s="226">
        <f t="shared" si="467"/>
        <v>1431</v>
      </c>
      <c r="T9975" s="181">
        <f t="shared" si="465"/>
        <v>10729.411976024508</v>
      </c>
      <c r="U9975" s="226">
        <f t="shared" si="466"/>
        <v>703.91710483013901</v>
      </c>
    </row>
    <row r="9976" spans="1:21" x14ac:dyDescent="0.25">
      <c r="A9976" s="156" t="s">
        <v>21880</v>
      </c>
      <c r="B9976" s="156" t="s">
        <v>357</v>
      </c>
      <c r="C9976" s="223">
        <v>0.85435688495635986</v>
      </c>
      <c r="D9976" s="221">
        <v>1.8218663930892944</v>
      </c>
      <c r="E9976" s="221">
        <v>1.4464659690856934</v>
      </c>
      <c r="F9976" s="221">
        <v>4.7970256805419922</v>
      </c>
      <c r="G9976" s="221">
        <v>8.9658670425415039</v>
      </c>
      <c r="H9976" s="221">
        <v>3.4113898277282715</v>
      </c>
      <c r="I9976" s="221">
        <v>0.95976465940475464</v>
      </c>
      <c r="J9976" s="221">
        <v>0.53396695852279663</v>
      </c>
      <c r="K9976" s="180">
        <v>41</v>
      </c>
      <c r="L9976" s="181">
        <v>3</v>
      </c>
      <c r="M9976" s="181">
        <v>23</v>
      </c>
      <c r="N9976" s="181">
        <v>36</v>
      </c>
      <c r="O9976" s="181">
        <v>94</v>
      </c>
      <c r="P9976" s="181">
        <v>66</v>
      </c>
      <c r="Q9976" s="181">
        <v>22</v>
      </c>
      <c r="R9976" s="181">
        <v>45</v>
      </c>
      <c r="S9976" s="226">
        <f t="shared" si="467"/>
        <v>330</v>
      </c>
      <c r="T9976" s="181">
        <f t="shared" si="465"/>
        <v>1359.542439520359</v>
      </c>
      <c r="U9976" s="226">
        <f t="shared" si="466"/>
        <v>89.194559781967456</v>
      </c>
    </row>
    <row r="9977" spans="1:21" x14ac:dyDescent="0.25">
      <c r="A9977" s="156" t="s">
        <v>21881</v>
      </c>
      <c r="B9977" s="156" t="s">
        <v>357</v>
      </c>
      <c r="C9977" s="223">
        <v>-0.38150149583816528</v>
      </c>
      <c r="D9977" s="221">
        <v>0.58600789308547974</v>
      </c>
      <c r="E9977" s="221">
        <v>0.21060749888420105</v>
      </c>
      <c r="F9977" s="221">
        <v>3.5611677169799805</v>
      </c>
      <c r="G9977" s="221">
        <v>8.0854892730712891</v>
      </c>
      <c r="H9977" s="221">
        <v>55.831417083740234</v>
      </c>
      <c r="I9977" s="221">
        <v>-0.27609372138977051</v>
      </c>
      <c r="J9977" s="221">
        <v>-0.70189142227172852</v>
      </c>
      <c r="K9977" s="180">
        <v>110</v>
      </c>
      <c r="L9977" s="181">
        <v>35</v>
      </c>
      <c r="M9977" s="181">
        <v>109</v>
      </c>
      <c r="N9977" s="181">
        <v>170</v>
      </c>
      <c r="O9977" s="181">
        <v>377</v>
      </c>
      <c r="P9977" s="181">
        <v>168</v>
      </c>
      <c r="Q9977" s="181">
        <v>52</v>
      </c>
      <c r="R9977" s="181">
        <v>93</v>
      </c>
      <c r="S9977" s="226">
        <f t="shared" si="467"/>
        <v>1114</v>
      </c>
      <c r="T9977" s="181">
        <f t="shared" si="465"/>
        <v>12955.174591213465</v>
      </c>
      <c r="U9977" s="226">
        <f t="shared" si="466"/>
        <v>849.94117209719593</v>
      </c>
    </row>
    <row r="9978" spans="1:21" x14ac:dyDescent="0.25">
      <c r="A9978" s="156" t="s">
        <v>21882</v>
      </c>
      <c r="B9978" s="156" t="s">
        <v>357</v>
      </c>
      <c r="C9978" s="223">
        <v>-0.88512974977493286</v>
      </c>
      <c r="D9978" s="221">
        <v>8.2379661500453949E-2</v>
      </c>
      <c r="E9978" s="221">
        <v>-0.29302072525024414</v>
      </c>
      <c r="F9978" s="221">
        <v>3.0575394630432129</v>
      </c>
      <c r="G9978" s="221">
        <v>8.4102706909179687</v>
      </c>
      <c r="H9978" s="221">
        <v>21.712745666503906</v>
      </c>
      <c r="I9978" s="221">
        <v>-0.77972197532653809</v>
      </c>
      <c r="J9978" s="221">
        <v>-1.2055196762084961</v>
      </c>
      <c r="K9978" s="180">
        <v>240</v>
      </c>
      <c r="L9978" s="181">
        <v>42</v>
      </c>
      <c r="M9978" s="181">
        <v>139</v>
      </c>
      <c r="N9978" s="181">
        <v>235</v>
      </c>
      <c r="O9978" s="181">
        <v>566</v>
      </c>
      <c r="P9978" s="181">
        <v>310</v>
      </c>
      <c r="Q9978" s="181">
        <v>91</v>
      </c>
      <c r="R9978" s="181">
        <v>239</v>
      </c>
      <c r="S9978" s="226">
        <f t="shared" si="467"/>
        <v>1862</v>
      </c>
      <c r="T9978" s="181">
        <f t="shared" si="465"/>
        <v>11600.911164149642</v>
      </c>
      <c r="U9978" s="226">
        <f t="shared" si="466"/>
        <v>761.09294883143946</v>
      </c>
    </row>
    <row r="9979" spans="1:21" x14ac:dyDescent="0.25">
      <c r="A9979" s="156" t="s">
        <v>21883</v>
      </c>
      <c r="B9979" s="156" t="s">
        <v>357</v>
      </c>
      <c r="C9979" s="223">
        <v>-1.3475221395492554</v>
      </c>
      <c r="D9979" s="221">
        <v>-0.38001272082328796</v>
      </c>
      <c r="E9979" s="221">
        <v>15.66901683807373</v>
      </c>
      <c r="F9979" s="221">
        <v>2.5951471328735352</v>
      </c>
      <c r="G9979" s="221">
        <v>6.7639875411987305</v>
      </c>
      <c r="H9979" s="221">
        <v>45.152084350585938</v>
      </c>
      <c r="I9979" s="221">
        <v>-1.2421143054962158</v>
      </c>
      <c r="J9979" s="221">
        <v>-1.6679120063781738</v>
      </c>
      <c r="K9979" s="180">
        <v>86</v>
      </c>
      <c r="L9979" s="181">
        <v>29</v>
      </c>
      <c r="M9979" s="181">
        <v>59</v>
      </c>
      <c r="N9979" s="181">
        <v>90</v>
      </c>
      <c r="O9979" s="181">
        <v>207</v>
      </c>
      <c r="P9979" s="181">
        <v>151</v>
      </c>
      <c r="Q9979" s="181">
        <v>45</v>
      </c>
      <c r="R9979" s="181">
        <v>115</v>
      </c>
      <c r="S9979" s="226">
        <f t="shared" si="467"/>
        <v>782</v>
      </c>
      <c r="T9979" s="181">
        <f t="shared" si="465"/>
        <v>9001.533095985651</v>
      </c>
      <c r="U9979" s="226">
        <f t="shared" si="466"/>
        <v>590.55735115007246</v>
      </c>
    </row>
    <row r="9980" spans="1:21" x14ac:dyDescent="0.25">
      <c r="A9980" s="156" t="s">
        <v>21884</v>
      </c>
      <c r="B9980" s="156" t="s">
        <v>357</v>
      </c>
      <c r="C9980" s="223">
        <v>-0.61362749338150024</v>
      </c>
      <c r="D9980" s="221">
        <v>0.35388189554214478</v>
      </c>
      <c r="E9980" s="221">
        <v>-2.151847817003727E-2</v>
      </c>
      <c r="F9980" s="221">
        <v>3.3290417194366455</v>
      </c>
      <c r="G9980" s="221">
        <v>16.900182723999023</v>
      </c>
      <c r="H9980" s="221">
        <v>1.9434053897857666</v>
      </c>
      <c r="I9980" s="221">
        <v>-0.50821971893310547</v>
      </c>
      <c r="J9980" s="221">
        <v>-0.93401741981506348</v>
      </c>
      <c r="K9980" s="180">
        <v>115</v>
      </c>
      <c r="L9980" s="181">
        <v>120</v>
      </c>
      <c r="M9980" s="181">
        <v>169</v>
      </c>
      <c r="N9980" s="181">
        <v>176</v>
      </c>
      <c r="O9980" s="181">
        <v>307</v>
      </c>
      <c r="P9980" s="181">
        <v>178</v>
      </c>
      <c r="Q9980" s="181">
        <v>40</v>
      </c>
      <c r="R9980" s="181">
        <v>105</v>
      </c>
      <c r="S9980" s="226">
        <f t="shared" si="467"/>
        <v>1210</v>
      </c>
      <c r="T9980" s="181">
        <f t="shared" si="465"/>
        <v>5970.0550233479589</v>
      </c>
      <c r="U9980" s="226">
        <f t="shared" si="466"/>
        <v>391.67326756604018</v>
      </c>
    </row>
    <row r="9981" spans="1:21" x14ac:dyDescent="0.25">
      <c r="A9981" s="156" t="s">
        <v>21885</v>
      </c>
      <c r="B9981" s="156" t="s">
        <v>357</v>
      </c>
      <c r="C9981" s="223">
        <v>-1.0368368625640869</v>
      </c>
      <c r="D9981" s="221">
        <v>-6.9327503442764282E-2</v>
      </c>
      <c r="E9981" s="221">
        <v>-0.44472789764404297</v>
      </c>
      <c r="F9981" s="221">
        <v>2.9058325290679932</v>
      </c>
      <c r="G9981" s="221">
        <v>7.0746731758117676</v>
      </c>
      <c r="H9981" s="221">
        <v>1.5201959609985352</v>
      </c>
      <c r="I9981" s="221">
        <v>-0.93142908811569214</v>
      </c>
      <c r="J9981" s="221">
        <v>-1.3572268486022949</v>
      </c>
      <c r="K9981" s="180">
        <v>43.03875732421875</v>
      </c>
      <c r="L9981" s="181">
        <v>15.400729179382324</v>
      </c>
      <c r="M9981" s="181">
        <v>16.566253662109375</v>
      </c>
      <c r="N9981" s="181">
        <v>16.694023132324219</v>
      </c>
      <c r="O9981" s="181">
        <v>50.105297088623047</v>
      </c>
      <c r="P9981" s="181">
        <v>47.368232727050781</v>
      </c>
      <c r="Q9981" s="181">
        <v>14.694857597351074</v>
      </c>
      <c r="R9981" s="181">
        <v>40.131843566894531</v>
      </c>
      <c r="S9981" s="226">
        <f t="shared" si="467"/>
        <v>243.9999942779541</v>
      </c>
      <c r="T9981" s="181">
        <f t="shared" si="465"/>
        <v>353.78306004350355</v>
      </c>
      <c r="U9981" s="226">
        <f t="shared" si="466"/>
        <v>23.210400338830407</v>
      </c>
    </row>
    <row r="9982" spans="1:21" x14ac:dyDescent="0.25">
      <c r="A9982" s="156" t="s">
        <v>21886</v>
      </c>
      <c r="B9982" s="156" t="s">
        <v>357</v>
      </c>
      <c r="C9982" s="223">
        <v>-0.19549673795700073</v>
      </c>
      <c r="D9982" s="221">
        <v>0.77201265096664429</v>
      </c>
      <c r="E9982" s="221">
        <v>0.3966122567653656</v>
      </c>
      <c r="F9982" s="221">
        <v>3.7471728324890137</v>
      </c>
      <c r="G9982" s="221">
        <v>11.39876651763916</v>
      </c>
      <c r="H9982" s="221">
        <v>2.3615362644195557</v>
      </c>
      <c r="I9982" s="221">
        <v>-9.0088963508605957E-2</v>
      </c>
      <c r="J9982" s="221">
        <v>-0.51588666439056396</v>
      </c>
      <c r="K9982" s="180">
        <v>129</v>
      </c>
      <c r="L9982" s="181">
        <v>34</v>
      </c>
      <c r="M9982" s="181">
        <v>141</v>
      </c>
      <c r="N9982" s="181">
        <v>225</v>
      </c>
      <c r="O9982" s="181">
        <v>444</v>
      </c>
      <c r="P9982" s="181">
        <v>180</v>
      </c>
      <c r="Q9982" s="181">
        <v>47</v>
      </c>
      <c r="R9982" s="181">
        <v>121</v>
      </c>
      <c r="S9982" s="226">
        <f t="shared" si="467"/>
        <v>1321</v>
      </c>
      <c r="T9982" s="181">
        <f t="shared" si="465"/>
        <v>6319.5379602015018</v>
      </c>
      <c r="U9982" s="226">
        <f t="shared" si="466"/>
        <v>414.60155269920477</v>
      </c>
    </row>
    <row r="9983" spans="1:21" x14ac:dyDescent="0.25">
      <c r="A9983" s="156" t="s">
        <v>21887</v>
      </c>
      <c r="B9983" s="156" t="s">
        <v>357</v>
      </c>
      <c r="C9983" s="223">
        <v>4.2505273818969727</v>
      </c>
      <c r="D9983" s="221">
        <v>5.2180366516113281</v>
      </c>
      <c r="E9983" s="221">
        <v>4.8426361083984375</v>
      </c>
      <c r="F9983" s="221">
        <v>8.1931962966918945</v>
      </c>
      <c r="G9983" s="221">
        <v>12.36203670501709</v>
      </c>
      <c r="H9983" s="221">
        <v>6.8075604438781738</v>
      </c>
      <c r="I9983" s="221">
        <v>4.3559350967407227</v>
      </c>
      <c r="J9983" s="221">
        <v>3.9301373958587646</v>
      </c>
      <c r="K9983" s="180">
        <v>10.759689331054687</v>
      </c>
      <c r="L9983" s="181">
        <v>3.8501822948455811</v>
      </c>
      <c r="M9983" s="181">
        <v>4.1415634155273437</v>
      </c>
      <c r="N9983" s="181">
        <v>4.1735057830810547</v>
      </c>
      <c r="O9983" s="181">
        <v>12.526324272155762</v>
      </c>
      <c r="P9983" s="181">
        <v>11.842058181762695</v>
      </c>
      <c r="Q9983" s="181">
        <v>3.6737143993377686</v>
      </c>
      <c r="R9983" s="181">
        <v>10.032960891723633</v>
      </c>
      <c r="S9983" s="226">
        <f t="shared" si="467"/>
        <v>60.999998569488525</v>
      </c>
      <c r="T9983" s="181">
        <f t="shared" si="465"/>
        <v>410.97496668249482</v>
      </c>
      <c r="U9983" s="226">
        <f t="shared" si="466"/>
        <v>26.962550170619323</v>
      </c>
    </row>
    <row r="9984" spans="1:21" x14ac:dyDescent="0.25">
      <c r="A9984" s="156" t="s">
        <v>21888</v>
      </c>
      <c r="B9984" s="156" t="s">
        <v>357</v>
      </c>
      <c r="C9984" s="223">
        <v>2.3517916202545166</v>
      </c>
      <c r="D9984" s="221">
        <v>3.3193008899688721</v>
      </c>
      <c r="E9984" s="221">
        <v>2.9439005851745605</v>
      </c>
      <c r="F9984" s="221">
        <v>6.2944612503051758</v>
      </c>
      <c r="G9984" s="221">
        <v>10.463301658630371</v>
      </c>
      <c r="H9984" s="221">
        <v>4.9088249206542969</v>
      </c>
      <c r="I9984" s="221">
        <v>2.4571993350982666</v>
      </c>
      <c r="J9984" s="221">
        <v>2.0314016342163086</v>
      </c>
      <c r="K9984" s="180">
        <v>24</v>
      </c>
      <c r="L9984" s="181">
        <v>8</v>
      </c>
      <c r="M9984" s="181">
        <v>14</v>
      </c>
      <c r="N9984" s="181">
        <v>29</v>
      </c>
      <c r="O9984" s="181">
        <v>70</v>
      </c>
      <c r="P9984" s="181">
        <v>87</v>
      </c>
      <c r="Q9984" s="181">
        <v>26</v>
      </c>
      <c r="R9984" s="181">
        <v>51</v>
      </c>
      <c r="S9984" s="226">
        <f t="shared" si="467"/>
        <v>309</v>
      </c>
      <c r="T9984" s="181">
        <f t="shared" si="465"/>
        <v>1633.7389407157898</v>
      </c>
      <c r="U9984" s="226">
        <f t="shared" si="466"/>
        <v>107.18357984265083</v>
      </c>
    </row>
    <row r="9985" spans="1:21" x14ac:dyDescent="0.25">
      <c r="A9985" s="156" t="s">
        <v>21889</v>
      </c>
      <c r="B9985" s="156" t="s">
        <v>357</v>
      </c>
      <c r="C9985" s="223">
        <v>4.0068926811218262</v>
      </c>
      <c r="D9985" s="221">
        <v>4.9744019508361816</v>
      </c>
      <c r="E9985" s="221">
        <v>4.599001407623291</v>
      </c>
      <c r="F9985" s="221">
        <v>-1.5090082883834839</v>
      </c>
      <c r="G9985" s="221">
        <v>96.763015747070313</v>
      </c>
      <c r="H9985" s="221">
        <v>6.5639257431030273</v>
      </c>
      <c r="I9985" s="221">
        <v>4.1123003959655762</v>
      </c>
      <c r="J9985" s="221">
        <v>3.6865026950836182</v>
      </c>
      <c r="K9985" s="180">
        <v>10</v>
      </c>
      <c r="L9985" s="181">
        <v>1</v>
      </c>
      <c r="M9985" s="181">
        <v>11</v>
      </c>
      <c r="N9985" s="181">
        <v>22</v>
      </c>
      <c r="O9985" s="181">
        <v>60</v>
      </c>
      <c r="P9985" s="181">
        <v>27</v>
      </c>
      <c r="Q9985" s="181">
        <v>8</v>
      </c>
      <c r="R9985" s="181">
        <v>13</v>
      </c>
      <c r="S9985" s="226">
        <f t="shared" si="467"/>
        <v>152</v>
      </c>
      <c r="T9985" s="181">
        <f t="shared" si="465"/>
        <v>6126.2640399932861</v>
      </c>
      <c r="U9985" s="226">
        <f t="shared" si="466"/>
        <v>401.9215643963837</v>
      </c>
    </row>
    <row r="9986" spans="1:21" x14ac:dyDescent="0.25">
      <c r="A9986" s="156" t="s">
        <v>21890</v>
      </c>
      <c r="B9986" s="156" t="s">
        <v>357</v>
      </c>
      <c r="C9986" s="223">
        <v>5.079230785369873</v>
      </c>
      <c r="D9986" s="221">
        <v>6.0467400550842285</v>
      </c>
      <c r="E9986" s="221">
        <v>5.6713395118713379</v>
      </c>
      <c r="F9986" s="221">
        <v>9.0219001770019531</v>
      </c>
      <c r="G9986" s="221">
        <v>13.190740585327148</v>
      </c>
      <c r="H9986" s="221">
        <v>7.636263370513916</v>
      </c>
      <c r="I9986" s="221">
        <v>5.184638500213623</v>
      </c>
      <c r="J9986" s="221">
        <v>4.7588405609130859</v>
      </c>
      <c r="K9986" s="180">
        <v>60</v>
      </c>
      <c r="L9986" s="181">
        <v>14</v>
      </c>
      <c r="M9986" s="181">
        <v>92</v>
      </c>
      <c r="N9986" s="181">
        <v>115</v>
      </c>
      <c r="O9986" s="181">
        <v>281</v>
      </c>
      <c r="P9986" s="181">
        <v>109</v>
      </c>
      <c r="Q9986" s="181">
        <v>45</v>
      </c>
      <c r="R9986" s="181">
        <v>71</v>
      </c>
      <c r="S9986" s="226">
        <f t="shared" si="467"/>
        <v>787</v>
      </c>
      <c r="T9986" s="181">
        <f t="shared" si="465"/>
        <v>7058.827187538147</v>
      </c>
      <c r="U9986" s="226">
        <f t="shared" si="466"/>
        <v>463.1035893161025</v>
      </c>
    </row>
    <row r="9987" spans="1:21" x14ac:dyDescent="0.25">
      <c r="A9987" s="156" t="s">
        <v>21891</v>
      </c>
      <c r="B9987" s="156" t="s">
        <v>357</v>
      </c>
      <c r="C9987" s="223">
        <v>4.4685001373291016</v>
      </c>
      <c r="D9987" s="221">
        <v>5.436009407043457</v>
      </c>
      <c r="E9987" s="221">
        <v>5.0606088638305664</v>
      </c>
      <c r="F9987" s="221">
        <v>8.4111690521240234</v>
      </c>
      <c r="G9987" s="221">
        <v>12.580009460449219</v>
      </c>
      <c r="H9987" s="221">
        <v>7.0255327224731445</v>
      </c>
      <c r="I9987" s="221">
        <v>4.5739078521728516</v>
      </c>
      <c r="J9987" s="221">
        <v>4.1481099128723145</v>
      </c>
      <c r="K9987" s="180">
        <v>22</v>
      </c>
      <c r="L9987" s="181">
        <v>7</v>
      </c>
      <c r="M9987" s="181">
        <v>30</v>
      </c>
      <c r="N9987" s="181">
        <v>58</v>
      </c>
      <c r="O9987" s="181">
        <v>92</v>
      </c>
      <c r="P9987" s="181">
        <v>29</v>
      </c>
      <c r="Q9987" s="181">
        <v>14</v>
      </c>
      <c r="R9987" s="181">
        <v>28</v>
      </c>
      <c r="S9987" s="226">
        <f t="shared" si="467"/>
        <v>280</v>
      </c>
      <c r="T9987" s="181">
        <f t="shared" si="465"/>
        <v>2317.3082466125488</v>
      </c>
      <c r="U9987" s="226">
        <f t="shared" si="466"/>
        <v>152.0300381418391</v>
      </c>
    </row>
    <row r="9988" spans="1:21" x14ac:dyDescent="0.25">
      <c r="A9988" s="156" t="s">
        <v>21892</v>
      </c>
      <c r="B9988" s="156" t="s">
        <v>357</v>
      </c>
      <c r="C9988" s="223">
        <v>0.75447994470596313</v>
      </c>
      <c r="D9988" s="221">
        <v>1.7219891548156738</v>
      </c>
      <c r="E9988" s="221">
        <v>1.3465888500213623</v>
      </c>
      <c r="F9988" s="221">
        <v>4.6971492767333984</v>
      </c>
      <c r="G9988" s="221">
        <v>8.8659896850585937</v>
      </c>
      <c r="H9988" s="221">
        <v>3.3115129470825195</v>
      </c>
      <c r="I9988" s="221">
        <v>0.85988765954971313</v>
      </c>
      <c r="J9988" s="221">
        <v>0.43408998847007751</v>
      </c>
      <c r="K9988" s="180">
        <v>28</v>
      </c>
      <c r="L9988" s="181">
        <v>10</v>
      </c>
      <c r="M9988" s="181">
        <v>20</v>
      </c>
      <c r="N9988" s="181">
        <v>48</v>
      </c>
      <c r="O9988" s="181">
        <v>80</v>
      </c>
      <c r="P9988" s="181">
        <v>65</v>
      </c>
      <c r="Q9988" s="181">
        <v>18</v>
      </c>
      <c r="R9988" s="181">
        <v>49</v>
      </c>
      <c r="S9988" s="226">
        <f t="shared" si="467"/>
        <v>318</v>
      </c>
      <c r="T9988" s="181">
        <f t="shared" si="465"/>
        <v>1252.016175955534</v>
      </c>
      <c r="U9988" s="226">
        <f t="shared" si="466"/>
        <v>82.140158635764209</v>
      </c>
    </row>
    <row r="9989" spans="1:21" x14ac:dyDescent="0.25">
      <c r="A9989" s="156" t="s">
        <v>21893</v>
      </c>
      <c r="B9989" s="156" t="s">
        <v>357</v>
      </c>
      <c r="C9989" s="223">
        <v>2.3456034660339355</v>
      </c>
      <c r="D9989" s="221">
        <v>3.313112735748291</v>
      </c>
      <c r="E9989" s="221">
        <v>2.9377124309539795</v>
      </c>
      <c r="F9989" s="221">
        <v>6.2882728576660156</v>
      </c>
      <c r="G9989" s="221">
        <v>41.383964538574219</v>
      </c>
      <c r="H9989" s="221">
        <v>4.9026365280151367</v>
      </c>
      <c r="I9989" s="221">
        <v>2.4510111808776855</v>
      </c>
      <c r="J9989" s="221">
        <v>2.0252137184143066</v>
      </c>
      <c r="K9989" s="180">
        <v>60</v>
      </c>
      <c r="L9989" s="181">
        <v>12</v>
      </c>
      <c r="M9989" s="181">
        <v>38</v>
      </c>
      <c r="N9989" s="181">
        <v>66</v>
      </c>
      <c r="O9989" s="181">
        <v>150</v>
      </c>
      <c r="P9989" s="181">
        <v>109</v>
      </c>
      <c r="Q9989" s="181">
        <v>40</v>
      </c>
      <c r="R9989" s="181">
        <v>124</v>
      </c>
      <c r="S9989" s="226">
        <f t="shared" si="467"/>
        <v>599</v>
      </c>
      <c r="T9989" s="181">
        <f t="shared" ref="T9989:T10043" si="468">SUMPRODUCT(C9989:J9989,K9989:R9989)</f>
        <v>7798.301652431488</v>
      </c>
      <c r="U9989" s="226">
        <f t="shared" ref="U9989:U10043" si="469">(T9989/$T$10045)*$S$10045</f>
        <v>511.61777868516464</v>
      </c>
    </row>
    <row r="9990" spans="1:21" x14ac:dyDescent="0.25">
      <c r="A9990" s="156" t="s">
        <v>21894</v>
      </c>
      <c r="B9990" s="156" t="s">
        <v>357</v>
      </c>
      <c r="C9990" s="223">
        <v>3.6770272254943848</v>
      </c>
      <c r="D9990" s="221">
        <v>4.6445369720458984</v>
      </c>
      <c r="E9990" s="221">
        <v>4.269136905670166</v>
      </c>
      <c r="F9990" s="221">
        <v>169.85581970214844</v>
      </c>
      <c r="G9990" s="221">
        <v>11.78853702545166</v>
      </c>
      <c r="H9990" s="221">
        <v>273.53286743164063</v>
      </c>
      <c r="I9990" s="221">
        <v>3.7824349403381348</v>
      </c>
      <c r="J9990" s="221">
        <v>3.3566374778747559</v>
      </c>
      <c r="K9990" s="180">
        <v>26</v>
      </c>
      <c r="L9990" s="181">
        <v>9</v>
      </c>
      <c r="M9990" s="181">
        <v>27</v>
      </c>
      <c r="N9990" s="181">
        <v>28</v>
      </c>
      <c r="O9990" s="181">
        <v>110</v>
      </c>
      <c r="P9990" s="181">
        <v>38</v>
      </c>
      <c r="Q9990" s="181">
        <v>18</v>
      </c>
      <c r="R9990" s="181">
        <v>31</v>
      </c>
      <c r="S9990" s="226">
        <f t="shared" ref="S9990:S10043" si="470">SUM(K9990:R9990)</f>
        <v>287</v>
      </c>
      <c r="T9990" s="181">
        <f t="shared" si="468"/>
        <v>16871.760814666748</v>
      </c>
      <c r="U9990" s="226">
        <f t="shared" si="469"/>
        <v>1106.8939334779138</v>
      </c>
    </row>
    <row r="9991" spans="1:21" x14ac:dyDescent="0.25">
      <c r="A9991" s="156" t="s">
        <v>21895</v>
      </c>
      <c r="B9991" s="156" t="s">
        <v>357</v>
      </c>
      <c r="C9991" s="223">
        <v>0.79783934354782104</v>
      </c>
      <c r="D9991" s="221">
        <v>1.7653487920761108</v>
      </c>
      <c r="E9991" s="221">
        <v>1.3899483680725098</v>
      </c>
      <c r="F9991" s="221">
        <v>4.740509033203125</v>
      </c>
      <c r="G9991" s="221">
        <v>8.9093494415283203</v>
      </c>
      <c r="H9991" s="221">
        <v>3.3548722267150879</v>
      </c>
      <c r="I9991" s="221">
        <v>0.9032471776008606</v>
      </c>
      <c r="J9991" s="221">
        <v>0.4774494469165802</v>
      </c>
      <c r="K9991" s="180">
        <v>10</v>
      </c>
      <c r="L9991" s="181">
        <v>8</v>
      </c>
      <c r="M9991" s="181">
        <v>13</v>
      </c>
      <c r="N9991" s="181">
        <v>18</v>
      </c>
      <c r="O9991" s="181">
        <v>51</v>
      </c>
      <c r="P9991" s="181">
        <v>23</v>
      </c>
      <c r="Q9991" s="181">
        <v>7</v>
      </c>
      <c r="R9991" s="181">
        <v>14</v>
      </c>
      <c r="S9991" s="226">
        <f t="shared" si="470"/>
        <v>144</v>
      </c>
      <c r="T9991" s="181">
        <f t="shared" si="468"/>
        <v>670.04558038711548</v>
      </c>
      <c r="U9991" s="226">
        <f t="shared" si="469"/>
        <v>43.959216600525025</v>
      </c>
    </row>
    <row r="9992" spans="1:21" x14ac:dyDescent="0.25">
      <c r="A9992" s="156" t="s">
        <v>21896</v>
      </c>
      <c r="B9992" s="156" t="s">
        <v>357</v>
      </c>
      <c r="C9992" s="223">
        <v>0.48926615715026855</v>
      </c>
      <c r="D9992" s="221">
        <v>1.4567755460739136</v>
      </c>
      <c r="E9992" s="221">
        <v>1.0813752412796021</v>
      </c>
      <c r="F9992" s="221">
        <v>4.4319353103637695</v>
      </c>
      <c r="G9992" s="221">
        <v>41.159561157226563</v>
      </c>
      <c r="H9992" s="221">
        <v>3.0462992191314697</v>
      </c>
      <c r="I9992" s="221">
        <v>0.59467393159866333</v>
      </c>
      <c r="J9992" s="221">
        <v>0.16887624561786652</v>
      </c>
      <c r="K9992" s="180">
        <v>22</v>
      </c>
      <c r="L9992" s="181">
        <v>7</v>
      </c>
      <c r="M9992" s="181">
        <v>30</v>
      </c>
      <c r="N9992" s="181">
        <v>15</v>
      </c>
      <c r="O9992" s="181">
        <v>62</v>
      </c>
      <c r="P9992" s="181">
        <v>46</v>
      </c>
      <c r="Q9992" s="181">
        <v>12</v>
      </c>
      <c r="R9992" s="181">
        <v>38</v>
      </c>
      <c r="S9992" s="226">
        <f t="shared" si="470"/>
        <v>232</v>
      </c>
      <c r="T9992" s="181">
        <f t="shared" si="468"/>
        <v>2825.4575115144253</v>
      </c>
      <c r="U9992" s="226">
        <f t="shared" si="469"/>
        <v>185.36783523366316</v>
      </c>
    </row>
    <row r="9993" spans="1:21" x14ac:dyDescent="0.25">
      <c r="A9993" s="156" t="s">
        <v>21897</v>
      </c>
      <c r="B9993" s="156" t="s">
        <v>357</v>
      </c>
      <c r="C9993" s="223">
        <v>0.15721973776817322</v>
      </c>
      <c r="D9993" s="221">
        <v>1.1247291564941406</v>
      </c>
      <c r="E9993" s="221">
        <v>0.74932873249053955</v>
      </c>
      <c r="F9993" s="221">
        <v>4.0998892784118652</v>
      </c>
      <c r="G9993" s="221">
        <v>31.413869857788086</v>
      </c>
      <c r="H9993" s="221">
        <v>2.7142527103424072</v>
      </c>
      <c r="I9993" s="221">
        <v>0.26262748241424561</v>
      </c>
      <c r="J9993" s="221">
        <v>-0.16317015886306763</v>
      </c>
      <c r="K9993" s="180">
        <v>82</v>
      </c>
      <c r="L9993" s="181">
        <v>19</v>
      </c>
      <c r="M9993" s="181">
        <v>53</v>
      </c>
      <c r="N9993" s="181">
        <v>78</v>
      </c>
      <c r="O9993" s="181">
        <v>214</v>
      </c>
      <c r="P9993" s="181">
        <v>192</v>
      </c>
      <c r="Q9993" s="181">
        <v>55</v>
      </c>
      <c r="R9993" s="181">
        <v>154</v>
      </c>
      <c r="S9993" s="226">
        <f t="shared" si="470"/>
        <v>847</v>
      </c>
      <c r="T9993" s="181">
        <f t="shared" si="468"/>
        <v>7626.7886360287666</v>
      </c>
      <c r="U9993" s="226">
        <f t="shared" si="469"/>
        <v>500.36544293585541</v>
      </c>
    </row>
    <row r="9994" spans="1:21" x14ac:dyDescent="0.25">
      <c r="A9994" s="156" t="s">
        <v>21898</v>
      </c>
      <c r="B9994" s="156" t="s">
        <v>357</v>
      </c>
      <c r="C9994" s="223">
        <v>-0.14630058407783508</v>
      </c>
      <c r="D9994" s="221">
        <v>0.82120883464813232</v>
      </c>
      <c r="E9994" s="221">
        <v>0.44580847024917603</v>
      </c>
      <c r="F9994" s="221">
        <v>3.7963685989379883</v>
      </c>
      <c r="G9994" s="221">
        <v>7.9652090072631836</v>
      </c>
      <c r="H9994" s="221">
        <v>2.4107322692871094</v>
      </c>
      <c r="I9994" s="221">
        <v>-4.0892798453569412E-2</v>
      </c>
      <c r="J9994" s="221">
        <v>-0.46669048070907593</v>
      </c>
      <c r="K9994" s="180">
        <v>59</v>
      </c>
      <c r="L9994" s="181">
        <v>21</v>
      </c>
      <c r="M9994" s="181">
        <v>75</v>
      </c>
      <c r="N9994" s="181">
        <v>70</v>
      </c>
      <c r="O9994" s="181">
        <v>144</v>
      </c>
      <c r="P9994" s="181">
        <v>111</v>
      </c>
      <c r="Q9994" s="181">
        <v>39</v>
      </c>
      <c r="R9994" s="181">
        <v>69</v>
      </c>
      <c r="S9994" s="226">
        <f t="shared" si="470"/>
        <v>588</v>
      </c>
      <c r="T9994" s="181">
        <f t="shared" si="468"/>
        <v>1688.580004889518</v>
      </c>
      <c r="U9994" s="226">
        <f t="shared" si="469"/>
        <v>110.7814995800266</v>
      </c>
    </row>
    <row r="9995" spans="1:21" x14ac:dyDescent="0.25">
      <c r="A9995" s="156" t="s">
        <v>21899</v>
      </c>
      <c r="B9995" s="156" t="s">
        <v>357</v>
      </c>
      <c r="C9995" s="223">
        <v>4.141817569732666</v>
      </c>
      <c r="D9995" s="221">
        <v>5.1093268394470215</v>
      </c>
      <c r="E9995" s="221">
        <v>4.7339267730712891</v>
      </c>
      <c r="F9995" s="221">
        <v>8.0844860076904297</v>
      </c>
      <c r="G9995" s="221">
        <v>12.253327369689941</v>
      </c>
      <c r="H9995" s="221">
        <v>46.745159149169922</v>
      </c>
      <c r="I9995" s="221">
        <v>4.247225284576416</v>
      </c>
      <c r="J9995" s="221">
        <v>3.8214278221130371</v>
      </c>
      <c r="K9995" s="180">
        <v>1</v>
      </c>
      <c r="L9995" s="181">
        <v>3</v>
      </c>
      <c r="M9995" s="181">
        <v>14</v>
      </c>
      <c r="N9995" s="181">
        <v>27</v>
      </c>
      <c r="O9995" s="181">
        <v>68</v>
      </c>
      <c r="P9995" s="181">
        <v>26</v>
      </c>
      <c r="Q9995" s="181">
        <v>8</v>
      </c>
      <c r="R9995" s="181">
        <v>4</v>
      </c>
      <c r="S9995" s="226">
        <f t="shared" si="470"/>
        <v>151</v>
      </c>
      <c r="T9995" s="181">
        <f t="shared" si="468"/>
        <v>2401.8898077011108</v>
      </c>
      <c r="U9995" s="226">
        <f t="shared" si="469"/>
        <v>157.57912207453887</v>
      </c>
    </row>
    <row r="9996" spans="1:21" x14ac:dyDescent="0.25">
      <c r="A9996" s="156" t="s">
        <v>21900</v>
      </c>
      <c r="B9996" s="156" t="s">
        <v>357</v>
      </c>
      <c r="C9996" s="223">
        <v>5.829805850982666</v>
      </c>
      <c r="D9996" s="221">
        <v>6.7973155975341797</v>
      </c>
      <c r="E9996" s="221">
        <v>6.4219150543212891</v>
      </c>
      <c r="F9996" s="221">
        <v>9.7724752426147461</v>
      </c>
      <c r="G9996" s="221">
        <v>13.941315650939941</v>
      </c>
      <c r="H9996" s="221">
        <v>8.3868379592895508</v>
      </c>
      <c r="I9996" s="221">
        <v>5.935213565826416</v>
      </c>
      <c r="J9996" s="221">
        <v>5.5094161033630371</v>
      </c>
      <c r="K9996" s="180">
        <v>8.1138648986816406</v>
      </c>
      <c r="L9996" s="181">
        <v>2.9034161567687988</v>
      </c>
      <c r="M9996" s="181">
        <v>3.1231460571289062</v>
      </c>
      <c r="N9996" s="181">
        <v>3.1472339630126953</v>
      </c>
      <c r="O9996" s="181">
        <v>9.4460811614990234</v>
      </c>
      <c r="P9996" s="181">
        <v>8.9300765991210937</v>
      </c>
      <c r="Q9996" s="181">
        <v>2.7703418731689453</v>
      </c>
      <c r="R9996" s="181">
        <v>7.5658397674560547</v>
      </c>
      <c r="S9996" s="226">
        <f t="shared" si="470"/>
        <v>46.000000476837158</v>
      </c>
      <c r="T9996" s="181">
        <f t="shared" si="468"/>
        <v>382.5623723119561</v>
      </c>
      <c r="U9996" s="226">
        <f t="shared" si="469"/>
        <v>25.098504758371742</v>
      </c>
    </row>
    <row r="9997" spans="1:21" x14ac:dyDescent="0.25">
      <c r="A9997" s="156" t="s">
        <v>21901</v>
      </c>
      <c r="B9997" s="156" t="s">
        <v>357</v>
      </c>
      <c r="C9997" s="223">
        <v>4.8861083984375</v>
      </c>
      <c r="D9997" s="221">
        <v>5.8536176681518555</v>
      </c>
      <c r="E9997" s="221">
        <v>5.478217601776123</v>
      </c>
      <c r="F9997" s="221">
        <v>8.8287773132324219</v>
      </c>
      <c r="G9997" s="221">
        <v>12.997618675231934</v>
      </c>
      <c r="H9997" s="221">
        <v>7.4431414604187012</v>
      </c>
      <c r="I9997" s="221">
        <v>4.99151611328125</v>
      </c>
      <c r="J9997" s="221">
        <v>4.5657186508178711</v>
      </c>
      <c r="K9997" s="180">
        <v>4.586097240447998</v>
      </c>
      <c r="L9997" s="181">
        <v>1.6410613059997559</v>
      </c>
      <c r="M9997" s="181">
        <v>1.7652565240859985</v>
      </c>
      <c r="N9997" s="181">
        <v>1.7788714170455933</v>
      </c>
      <c r="O9997" s="181">
        <v>5.3390889167785645</v>
      </c>
      <c r="P9997" s="181">
        <v>5.0474348068237305</v>
      </c>
      <c r="Q9997" s="181">
        <v>1.5658454895019531</v>
      </c>
      <c r="R9997" s="181">
        <v>4.2763442993164062</v>
      </c>
      <c r="S9997" s="226">
        <f t="shared" si="470"/>
        <v>26</v>
      </c>
      <c r="T9997" s="181">
        <f t="shared" si="468"/>
        <v>191.69477367913277</v>
      </c>
      <c r="U9997" s="226">
        <f t="shared" si="469"/>
        <v>12.576386329540606</v>
      </c>
    </row>
    <row r="9998" spans="1:21" x14ac:dyDescent="0.25">
      <c r="A9998" s="156" t="s">
        <v>21902</v>
      </c>
      <c r="B9998" s="156" t="s">
        <v>357</v>
      </c>
      <c r="C9998" s="223">
        <v>8.8175344467163086</v>
      </c>
      <c r="D9998" s="221">
        <v>9.7850437164306641</v>
      </c>
      <c r="E9998" s="221">
        <v>9.4096431732177734</v>
      </c>
      <c r="F9998" s="221">
        <v>12.76020336151123</v>
      </c>
      <c r="G9998" s="221">
        <v>16.929044723510742</v>
      </c>
      <c r="H9998" s="221">
        <v>11.374567031860352</v>
      </c>
      <c r="I9998" s="221">
        <v>8.9229421615600586</v>
      </c>
      <c r="J9998" s="221">
        <v>8.4971446990966797</v>
      </c>
      <c r="K9998" s="180">
        <v>13.229126930236816</v>
      </c>
      <c r="L9998" s="181">
        <v>4.7338309288024902</v>
      </c>
      <c r="M9998" s="181">
        <v>5.0920863151550293</v>
      </c>
      <c r="N9998" s="181">
        <v>5.1313595771789551</v>
      </c>
      <c r="O9998" s="181">
        <v>15.401218414306641</v>
      </c>
      <c r="P9998" s="181">
        <v>14.559907913208008</v>
      </c>
      <c r="Q9998" s="181">
        <v>4.5168619155883789</v>
      </c>
      <c r="R9998" s="181">
        <v>12.33560848236084</v>
      </c>
      <c r="S9998" s="226">
        <f t="shared" si="470"/>
        <v>75.000000476837158</v>
      </c>
      <c r="T9998" s="181">
        <f t="shared" si="468"/>
        <v>847.82264366997106</v>
      </c>
      <c r="U9998" s="226">
        <f t="shared" si="469"/>
        <v>55.622513337653338</v>
      </c>
    </row>
    <row r="9999" spans="1:21" x14ac:dyDescent="0.25">
      <c r="A9999" s="156" t="s">
        <v>21199</v>
      </c>
      <c r="B9999" s="156" t="s">
        <v>357</v>
      </c>
      <c r="C9999" s="223">
        <v>3.3518643379211426</v>
      </c>
      <c r="D9999" s="221">
        <v>4.319373607635498</v>
      </c>
      <c r="E9999" s="221">
        <v>3.9439730644226074</v>
      </c>
      <c r="F9999" s="221">
        <v>7.2945337295532227</v>
      </c>
      <c r="G9999" s="221">
        <v>78.718193054199219</v>
      </c>
      <c r="H9999" s="221">
        <v>5.9088973999023437</v>
      </c>
      <c r="I9999" s="221">
        <v>3.4572720527648926</v>
      </c>
      <c r="J9999" s="221">
        <v>3.0314743518829346</v>
      </c>
      <c r="K9999" s="180">
        <v>8.2290840148925781</v>
      </c>
      <c r="L9999" s="181">
        <v>4.8406376838684082</v>
      </c>
      <c r="M9999" s="181">
        <v>32.432270050048828</v>
      </c>
      <c r="N9999" s="181">
        <v>27.107570648193359</v>
      </c>
      <c r="O9999" s="181">
        <v>75.513946533203125</v>
      </c>
      <c r="P9999" s="181">
        <v>50.826694488525391</v>
      </c>
      <c r="Q9999" s="181">
        <v>7.2609562873840332</v>
      </c>
      <c r="R9999" s="181">
        <v>13.55378532409668</v>
      </c>
      <c r="S9999" s="226">
        <f t="shared" si="470"/>
        <v>219.7649450302124</v>
      </c>
      <c r="T9999" s="181">
        <f t="shared" si="468"/>
        <v>6684.9825820377555</v>
      </c>
      <c r="U9999" s="226">
        <f t="shared" si="469"/>
        <v>438.57702505067607</v>
      </c>
    </row>
    <row r="10000" spans="1:21" x14ac:dyDescent="0.25">
      <c r="A10000" s="156" t="s">
        <v>21200</v>
      </c>
      <c r="B10000" s="156" t="s">
        <v>357</v>
      </c>
      <c r="C10000" s="223">
        <v>2.7327558994293213</v>
      </c>
      <c r="D10000" s="221">
        <v>3.7002654075622559</v>
      </c>
      <c r="E10000" s="221">
        <v>3.3248648643493652</v>
      </c>
      <c r="F10000" s="221">
        <v>6.6754250526428223</v>
      </c>
      <c r="G10000" s="221">
        <v>10.844264984130859</v>
      </c>
      <c r="H10000" s="221">
        <v>5.2897887229919434</v>
      </c>
      <c r="I10000" s="221">
        <v>2.8381636142730713</v>
      </c>
      <c r="J10000" s="221">
        <v>2.4123659133911133</v>
      </c>
      <c r="K10000" s="180">
        <v>1.3448275327682495</v>
      </c>
      <c r="L10000" s="181">
        <v>0.72413790225982666</v>
      </c>
      <c r="M10000" s="181">
        <v>4.9310345649719238</v>
      </c>
      <c r="N10000" s="181">
        <v>3.8620688915252686</v>
      </c>
      <c r="O10000" s="181">
        <v>5.9310345649719238</v>
      </c>
      <c r="P10000" s="181">
        <v>3.1724138259887695</v>
      </c>
      <c r="Q10000" s="181">
        <v>0.48275861144065857</v>
      </c>
      <c r="R10000" s="181">
        <v>1.482758641242981</v>
      </c>
      <c r="S10000" s="226">
        <f t="shared" si="470"/>
        <v>21.931034535169601</v>
      </c>
      <c r="T10000" s="181">
        <f t="shared" si="468"/>
        <v>134.57677647077435</v>
      </c>
      <c r="U10000" s="226">
        <f t="shared" si="469"/>
        <v>8.8290854226086122</v>
      </c>
    </row>
    <row r="10001" spans="1:21" x14ac:dyDescent="0.25">
      <c r="A10001" s="156" t="s">
        <v>21903</v>
      </c>
      <c r="B10001" s="156" t="s">
        <v>357</v>
      </c>
      <c r="C10001" s="223">
        <v>3.1097946166992187</v>
      </c>
      <c r="D10001" s="221">
        <v>4.0773043632507324</v>
      </c>
      <c r="E10001" s="221">
        <v>3.7019035816192627</v>
      </c>
      <c r="F10001" s="221">
        <v>54.574211120605469</v>
      </c>
      <c r="G10001" s="221">
        <v>218.79290771484375</v>
      </c>
      <c r="H10001" s="221">
        <v>146.75874328613281</v>
      </c>
      <c r="I10001" s="221">
        <v>262.65713500976562</v>
      </c>
      <c r="J10001" s="221">
        <v>2.7894046306610107</v>
      </c>
      <c r="K10001" s="180">
        <v>6</v>
      </c>
      <c r="L10001" s="181">
        <v>5</v>
      </c>
      <c r="M10001" s="181">
        <v>30</v>
      </c>
      <c r="N10001" s="181">
        <v>41</v>
      </c>
      <c r="O10001" s="181">
        <v>81</v>
      </c>
      <c r="P10001" s="181">
        <v>31</v>
      </c>
      <c r="Q10001" s="181">
        <v>6</v>
      </c>
      <c r="R10001" s="181">
        <v>7</v>
      </c>
      <c r="S10001" s="226">
        <f t="shared" si="470"/>
        <v>207</v>
      </c>
      <c r="T10001" s="181">
        <f t="shared" si="468"/>
        <v>26254.860262155533</v>
      </c>
      <c r="U10001" s="226">
        <f t="shared" si="469"/>
        <v>1722.4844441385792</v>
      </c>
    </row>
    <row r="10002" spans="1:21" x14ac:dyDescent="0.25">
      <c r="A10002" s="156" t="s">
        <v>21201</v>
      </c>
      <c r="B10002" s="156" t="s">
        <v>357</v>
      </c>
      <c r="C10002" s="223">
        <v>2.1632730960845947</v>
      </c>
      <c r="D10002" s="221">
        <v>3.1307823657989502</v>
      </c>
      <c r="E10002" s="221">
        <v>2.7553820610046387</v>
      </c>
      <c r="F10002" s="221">
        <v>6.1059422492980957</v>
      </c>
      <c r="G10002" s="221">
        <v>10.274783134460449</v>
      </c>
      <c r="H10002" s="221">
        <v>4.7203059196472168</v>
      </c>
      <c r="I10002" s="221">
        <v>2.2686808109283447</v>
      </c>
      <c r="J10002" s="221">
        <v>1.8428831100463867</v>
      </c>
      <c r="K10002" s="180">
        <v>0.70051813125610352</v>
      </c>
      <c r="L10002" s="181">
        <v>10.07668399810791</v>
      </c>
      <c r="M10002" s="181">
        <v>10.07668399810791</v>
      </c>
      <c r="N10002" s="181">
        <v>4.2569947242736816</v>
      </c>
      <c r="O10002" s="181">
        <v>8.190673828125</v>
      </c>
      <c r="P10002" s="181">
        <v>2.5865285396575928</v>
      </c>
      <c r="Q10002" s="181">
        <v>0.53886008262634277</v>
      </c>
      <c r="R10002" s="181">
        <v>1.401036262512207</v>
      </c>
      <c r="S10002" s="226">
        <f t="shared" si="470"/>
        <v>37.827979564666748</v>
      </c>
      <c r="T10002" s="181">
        <f t="shared" si="468"/>
        <v>186.99244573859477</v>
      </c>
      <c r="U10002" s="226">
        <f t="shared" si="469"/>
        <v>12.267883955201558</v>
      </c>
    </row>
    <row r="10003" spans="1:21" x14ac:dyDescent="0.25">
      <c r="A10003" s="156" t="s">
        <v>21203</v>
      </c>
      <c r="B10003" s="156" t="s">
        <v>357</v>
      </c>
      <c r="C10003" s="223">
        <v>2.4328405857086182</v>
      </c>
      <c r="D10003" s="221">
        <v>3.4003500938415527</v>
      </c>
      <c r="E10003" s="221">
        <v>3.0249497890472412</v>
      </c>
      <c r="F10003" s="221">
        <v>-178.46951293945312</v>
      </c>
      <c r="G10003" s="221">
        <v>373.2498779296875</v>
      </c>
      <c r="H10003" s="221">
        <v>956.63720703125</v>
      </c>
      <c r="I10003" s="221">
        <v>2.5382485389709473</v>
      </c>
      <c r="J10003" s="221">
        <v>2.1124508380889893</v>
      </c>
      <c r="K10003" s="180">
        <v>2.1601016521453857</v>
      </c>
      <c r="L10003" s="181">
        <v>0.25412961840629578</v>
      </c>
      <c r="M10003" s="181">
        <v>5.8449807167053223</v>
      </c>
      <c r="N10003" s="181">
        <v>4.193138599395752</v>
      </c>
      <c r="O10003" s="181">
        <v>10.165184020996094</v>
      </c>
      <c r="P10003" s="181">
        <v>5.3367218971252441</v>
      </c>
      <c r="Q10003" s="181">
        <v>1.1435831785202026</v>
      </c>
      <c r="R10003" s="181">
        <v>2.9224903583526611</v>
      </c>
      <c r="S10003" s="226">
        <f t="shared" si="470"/>
        <v>32.020330041646957</v>
      </c>
      <c r="T10003" s="181">
        <f t="shared" si="468"/>
        <v>8183.9894231814833</v>
      </c>
      <c r="U10003" s="226">
        <f t="shared" si="469"/>
        <v>536.92132929552361</v>
      </c>
    </row>
    <row r="10004" spans="1:21" x14ac:dyDescent="0.25">
      <c r="A10004" s="156" t="s">
        <v>21904</v>
      </c>
      <c r="B10004" s="156" t="s">
        <v>357</v>
      </c>
      <c r="C10004" s="223">
        <v>-0.9380793571472168</v>
      </c>
      <c r="D10004" s="221">
        <v>2.9430007562041283E-2</v>
      </c>
      <c r="E10004" s="221">
        <v>-0.34597036242485046</v>
      </c>
      <c r="F10004" s="221">
        <v>3.0045897960662842</v>
      </c>
      <c r="G10004" s="221">
        <v>7.1734309196472168</v>
      </c>
      <c r="H10004" s="221">
        <v>1.6189535856246948</v>
      </c>
      <c r="I10004" s="221">
        <v>-0.83267158269882202</v>
      </c>
      <c r="J10004" s="221">
        <v>-1.2584693431854248</v>
      </c>
      <c r="K10004" s="180">
        <v>29</v>
      </c>
      <c r="L10004" s="181">
        <v>14</v>
      </c>
      <c r="M10004" s="181">
        <v>51</v>
      </c>
      <c r="N10004" s="181">
        <v>66</v>
      </c>
      <c r="O10004" s="181">
        <v>120</v>
      </c>
      <c r="P10004" s="181">
        <v>48</v>
      </c>
      <c r="Q10004" s="181">
        <v>12</v>
      </c>
      <c r="R10004" s="181">
        <v>17</v>
      </c>
      <c r="S10004" s="226">
        <f t="shared" si="470"/>
        <v>357</v>
      </c>
      <c r="T10004" s="181">
        <f t="shared" si="468"/>
        <v>1061.00160144642</v>
      </c>
      <c r="U10004" s="226">
        <f t="shared" si="469"/>
        <v>69.608397662350981</v>
      </c>
    </row>
    <row r="10005" spans="1:21" x14ac:dyDescent="0.25">
      <c r="A10005" s="156" t="s">
        <v>21905</v>
      </c>
      <c r="B10005" s="156" t="s">
        <v>357</v>
      </c>
      <c r="C10005" s="223">
        <v>-0.35973706841468811</v>
      </c>
      <c r="D10005" s="221">
        <v>0.60777229070663452</v>
      </c>
      <c r="E10005" s="221">
        <v>0.23237192630767822</v>
      </c>
      <c r="F10005" s="221">
        <v>3.5829322338104248</v>
      </c>
      <c r="G10005" s="221">
        <v>7.7517733573913574</v>
      </c>
      <c r="H10005" s="221">
        <v>2.1972959041595459</v>
      </c>
      <c r="I10005" s="221">
        <v>-0.25432929396629333</v>
      </c>
      <c r="J10005" s="221">
        <v>-0.68012696504592896</v>
      </c>
      <c r="K10005" s="180">
        <v>17</v>
      </c>
      <c r="L10005" s="181">
        <v>4</v>
      </c>
      <c r="M10005" s="181">
        <v>11</v>
      </c>
      <c r="N10005" s="181">
        <v>30</v>
      </c>
      <c r="O10005" s="181">
        <v>115</v>
      </c>
      <c r="P10005" s="181">
        <v>34</v>
      </c>
      <c r="Q10005" s="181">
        <v>16</v>
      </c>
      <c r="R10005" s="181">
        <v>20</v>
      </c>
      <c r="S10005" s="226">
        <f t="shared" si="470"/>
        <v>247</v>
      </c>
      <c r="T10005" s="181">
        <f t="shared" si="468"/>
        <v>1054.8498060405254</v>
      </c>
      <c r="U10005" s="226">
        <f t="shared" si="469"/>
        <v>69.204801079304204</v>
      </c>
    </row>
    <row r="10006" spans="1:21" x14ac:dyDescent="0.25">
      <c r="A10006" s="156" t="s">
        <v>21906</v>
      </c>
      <c r="B10006" s="156" t="s">
        <v>357</v>
      </c>
      <c r="C10006" s="223">
        <v>-0.21517674624919891</v>
      </c>
      <c r="D10006" s="221">
        <v>0.75233262777328491</v>
      </c>
      <c r="E10006" s="221">
        <v>0.376932293176651</v>
      </c>
      <c r="F10006" s="221">
        <v>3.7274923324584961</v>
      </c>
      <c r="G10006" s="221">
        <v>7.8963332176208496</v>
      </c>
      <c r="H10006" s="221">
        <v>2.3418560028076172</v>
      </c>
      <c r="I10006" s="221">
        <v>-0.10976897180080414</v>
      </c>
      <c r="J10006" s="221">
        <v>-0.53556662797927856</v>
      </c>
      <c r="K10006" s="180">
        <v>46</v>
      </c>
      <c r="L10006" s="181">
        <v>22</v>
      </c>
      <c r="M10006" s="181">
        <v>50</v>
      </c>
      <c r="N10006" s="181">
        <v>60</v>
      </c>
      <c r="O10006" s="181">
        <v>180</v>
      </c>
      <c r="P10006" s="181">
        <v>97</v>
      </c>
      <c r="Q10006" s="181">
        <v>19</v>
      </c>
      <c r="R10006" s="181">
        <v>69</v>
      </c>
      <c r="S10006" s="226">
        <f t="shared" si="470"/>
        <v>543</v>
      </c>
      <c r="T10006" s="181">
        <f t="shared" si="468"/>
        <v>1858.6096457391977</v>
      </c>
      <c r="U10006" s="226">
        <f t="shared" si="469"/>
        <v>121.93651653618991</v>
      </c>
    </row>
    <row r="10007" spans="1:21" x14ac:dyDescent="0.25">
      <c r="A10007" s="156" t="s">
        <v>21907</v>
      </c>
      <c r="B10007" s="156" t="s">
        <v>357</v>
      </c>
      <c r="C10007" s="223">
        <v>-0.49265089631080627</v>
      </c>
      <c r="D10007" s="221">
        <v>0.47485846281051636</v>
      </c>
      <c r="E10007" s="221">
        <v>9.9458135664463043E-2</v>
      </c>
      <c r="F10007" s="221">
        <v>3.4500184059143066</v>
      </c>
      <c r="G10007" s="221">
        <v>21.191921234130859</v>
      </c>
      <c r="H10007" s="221">
        <v>2.0643820762634277</v>
      </c>
      <c r="I10007" s="221">
        <v>-0.3872431218624115</v>
      </c>
      <c r="J10007" s="221">
        <v>-0.81304079294204712</v>
      </c>
      <c r="K10007" s="180">
        <v>79</v>
      </c>
      <c r="L10007" s="181">
        <v>33</v>
      </c>
      <c r="M10007" s="181">
        <v>91</v>
      </c>
      <c r="N10007" s="181">
        <v>219</v>
      </c>
      <c r="O10007" s="181">
        <v>439</v>
      </c>
      <c r="P10007" s="181">
        <v>145</v>
      </c>
      <c r="Q10007" s="181">
        <v>47</v>
      </c>
      <c r="R10007" s="181">
        <v>103</v>
      </c>
      <c r="S10007" s="226">
        <f t="shared" si="470"/>
        <v>1156</v>
      </c>
      <c r="T10007" s="181">
        <f t="shared" si="468"/>
        <v>10242.000824145973</v>
      </c>
      <c r="U10007" s="226">
        <f t="shared" si="469"/>
        <v>671.93985876493696</v>
      </c>
    </row>
    <row r="10008" spans="1:21" x14ac:dyDescent="0.25">
      <c r="A10008" s="156" t="s">
        <v>21908</v>
      </c>
      <c r="B10008" s="156" t="s">
        <v>357</v>
      </c>
      <c r="C10008" s="223">
        <v>-0.58296734094619751</v>
      </c>
      <c r="D10008" s="221">
        <v>0.38454204797744751</v>
      </c>
      <c r="E10008" s="221">
        <v>9.1416658833622932E-3</v>
      </c>
      <c r="F10008" s="221">
        <v>3.3597021102905273</v>
      </c>
      <c r="G10008" s="221">
        <v>8.3745660781860352</v>
      </c>
      <c r="H10008" s="221">
        <v>1.9740657806396484</v>
      </c>
      <c r="I10008" s="221">
        <v>-0.47755956649780273</v>
      </c>
      <c r="J10008" s="221">
        <v>-0.90335726737976074</v>
      </c>
      <c r="K10008" s="180">
        <v>108</v>
      </c>
      <c r="L10008" s="181">
        <v>98</v>
      </c>
      <c r="M10008" s="181">
        <v>170</v>
      </c>
      <c r="N10008" s="181">
        <v>174</v>
      </c>
      <c r="O10008" s="181">
        <v>329</v>
      </c>
      <c r="P10008" s="181">
        <v>188</v>
      </c>
      <c r="Q10008" s="181">
        <v>51</v>
      </c>
      <c r="R10008" s="181">
        <v>155</v>
      </c>
      <c r="S10008" s="226">
        <f t="shared" si="470"/>
        <v>1273</v>
      </c>
      <c r="T10008" s="181">
        <f t="shared" si="468"/>
        <v>3522.8475904185325</v>
      </c>
      <c r="U10008" s="226">
        <f t="shared" si="469"/>
        <v>231.12102342108636</v>
      </c>
    </row>
    <row r="10009" spans="1:21" x14ac:dyDescent="0.25">
      <c r="A10009" s="156" t="s">
        <v>21909</v>
      </c>
      <c r="B10009" s="156" t="s">
        <v>357</v>
      </c>
      <c r="C10009" s="223">
        <v>-0.17857377231121063</v>
      </c>
      <c r="D10009" s="221">
        <v>0.78893560171127319</v>
      </c>
      <c r="E10009" s="221">
        <v>0.41353523731231689</v>
      </c>
      <c r="F10009" s="221">
        <v>3.7640953063964844</v>
      </c>
      <c r="G10009" s="221">
        <v>7.9329361915588379</v>
      </c>
      <c r="H10009" s="221">
        <v>18.136425018310547</v>
      </c>
      <c r="I10009" s="221">
        <v>-7.3166020214557648E-2</v>
      </c>
      <c r="J10009" s="221">
        <v>-0.49896368384361267</v>
      </c>
      <c r="K10009" s="180">
        <v>93</v>
      </c>
      <c r="L10009" s="181">
        <v>41</v>
      </c>
      <c r="M10009" s="181">
        <v>109</v>
      </c>
      <c r="N10009" s="181">
        <v>254</v>
      </c>
      <c r="O10009" s="181">
        <v>414</v>
      </c>
      <c r="P10009" s="181">
        <v>210</v>
      </c>
      <c r="Q10009" s="181">
        <v>58</v>
      </c>
      <c r="R10009" s="181">
        <v>141</v>
      </c>
      <c r="S10009" s="226">
        <f t="shared" si="470"/>
        <v>1320</v>
      </c>
      <c r="T10009" s="181">
        <f t="shared" si="468"/>
        <v>8035.1818760931492</v>
      </c>
      <c r="U10009" s="226">
        <f t="shared" si="469"/>
        <v>527.15861555525896</v>
      </c>
    </row>
    <row r="10010" spans="1:21" x14ac:dyDescent="0.25">
      <c r="A10010" s="156" t="s">
        <v>21910</v>
      </c>
      <c r="B10010" s="156" t="s">
        <v>357</v>
      </c>
      <c r="C10010" s="223">
        <v>-0.81519490480422974</v>
      </c>
      <c r="D10010" s="221">
        <v>0.1523144394159317</v>
      </c>
      <c r="E10010" s="221">
        <v>-0.22308593988418579</v>
      </c>
      <c r="F10010" s="221">
        <v>3.127474308013916</v>
      </c>
      <c r="G10010" s="221">
        <v>7.2963147163391113</v>
      </c>
      <c r="H10010" s="221">
        <v>1.7418378591537476</v>
      </c>
      <c r="I10010" s="221">
        <v>-0.70978713035583496</v>
      </c>
      <c r="J10010" s="221">
        <v>-1.1355849504470825</v>
      </c>
      <c r="K10010" s="180">
        <v>49.917903900146484</v>
      </c>
      <c r="L10010" s="181">
        <v>17.862321853637695</v>
      </c>
      <c r="M10010" s="181">
        <v>19.214138031005859</v>
      </c>
      <c r="N10010" s="181">
        <v>19.362331390380859</v>
      </c>
      <c r="O10010" s="181">
        <v>58.113929748535156</v>
      </c>
      <c r="P10010" s="181">
        <v>54.939388275146484</v>
      </c>
      <c r="Q10010" s="181">
        <v>17.043624877929688</v>
      </c>
      <c r="R10010" s="181">
        <v>46.546360015869141</v>
      </c>
      <c r="S10010" s="226">
        <f t="shared" si="470"/>
        <v>282.99999809265137</v>
      </c>
      <c r="T10010" s="181">
        <f t="shared" si="468"/>
        <v>473.05499432670535</v>
      </c>
      <c r="U10010" s="226">
        <f t="shared" si="469"/>
        <v>31.035391573739648</v>
      </c>
    </row>
    <row r="10011" spans="1:21" x14ac:dyDescent="0.25">
      <c r="A10011" s="156" t="s">
        <v>21911</v>
      </c>
      <c r="B10011" s="156" t="s">
        <v>357</v>
      </c>
      <c r="C10011" s="223">
        <v>0.9697493314743042</v>
      </c>
      <c r="D10011" s="221">
        <v>1.9372587203979492</v>
      </c>
      <c r="E10011" s="221">
        <v>1.5618582963943481</v>
      </c>
      <c r="F10011" s="221">
        <v>4.9124188423156738</v>
      </c>
      <c r="G10011" s="221">
        <v>14.365678787231445</v>
      </c>
      <c r="H10011" s="221">
        <v>3.5267822742462158</v>
      </c>
      <c r="I10011" s="221">
        <v>1.0751570463180542</v>
      </c>
      <c r="J10011" s="221">
        <v>0.64935934543609619</v>
      </c>
      <c r="K10011" s="180">
        <v>97</v>
      </c>
      <c r="L10011" s="181">
        <v>32</v>
      </c>
      <c r="M10011" s="181">
        <v>58</v>
      </c>
      <c r="N10011" s="181">
        <v>95</v>
      </c>
      <c r="O10011" s="181">
        <v>238</v>
      </c>
      <c r="P10011" s="181">
        <v>104</v>
      </c>
      <c r="Q10011" s="181">
        <v>44</v>
      </c>
      <c r="R10011" s="181">
        <v>87</v>
      </c>
      <c r="S10011" s="226">
        <f t="shared" si="470"/>
        <v>755</v>
      </c>
      <c r="T10011" s="181">
        <f t="shared" si="468"/>
        <v>4602.9436163902283</v>
      </c>
      <c r="U10011" s="226">
        <f t="shared" si="469"/>
        <v>301.98213577649454</v>
      </c>
    </row>
    <row r="10012" spans="1:21" x14ac:dyDescent="0.25">
      <c r="A10012" s="156" t="s">
        <v>21912</v>
      </c>
      <c r="B10012" s="156" t="s">
        <v>357</v>
      </c>
      <c r="C10012" s="223">
        <v>0.57644736766815186</v>
      </c>
      <c r="D10012" s="221">
        <v>1.5439566373825073</v>
      </c>
      <c r="E10012" s="221">
        <v>1.1685563325881958</v>
      </c>
      <c r="F10012" s="221">
        <v>4.5191164016723633</v>
      </c>
      <c r="G10012" s="221">
        <v>8.687957763671875</v>
      </c>
      <c r="H10012" s="221">
        <v>44.084846496582031</v>
      </c>
      <c r="I10012" s="221">
        <v>0.68185514211654663</v>
      </c>
      <c r="J10012" s="221">
        <v>0.25605747103691101</v>
      </c>
      <c r="K10012" s="180">
        <v>93</v>
      </c>
      <c r="L10012" s="181">
        <v>110</v>
      </c>
      <c r="M10012" s="181">
        <v>328</v>
      </c>
      <c r="N10012" s="181">
        <v>237</v>
      </c>
      <c r="O10012" s="181">
        <v>330</v>
      </c>
      <c r="P10012" s="181">
        <v>194</v>
      </c>
      <c r="Q10012" s="181">
        <v>57</v>
      </c>
      <c r="R10012" s="181">
        <v>183</v>
      </c>
      <c r="S10012" s="226">
        <f t="shared" si="470"/>
        <v>1532</v>
      </c>
      <c r="T10012" s="181">
        <f t="shared" si="468"/>
        <v>13182.972442239523</v>
      </c>
      <c r="U10012" s="226">
        <f t="shared" si="469"/>
        <v>864.88614803242001</v>
      </c>
    </row>
    <row r="10013" spans="1:21" x14ac:dyDescent="0.25">
      <c r="A10013" s="156" t="s">
        <v>21913</v>
      </c>
      <c r="B10013" s="156" t="s">
        <v>357</v>
      </c>
      <c r="C10013" s="223">
        <v>0.6388622522354126</v>
      </c>
      <c r="D10013" s="221">
        <v>1.6063716411590576</v>
      </c>
      <c r="E10013" s="221">
        <v>1.2309712171554565</v>
      </c>
      <c r="F10013" s="221">
        <v>5.5761566162109375</v>
      </c>
      <c r="G10013" s="221">
        <v>22.626886367797852</v>
      </c>
      <c r="H10013" s="221">
        <v>16.885051727294922</v>
      </c>
      <c r="I10013" s="221">
        <v>0.74427002668380737</v>
      </c>
      <c r="J10013" s="221">
        <v>0.31847241520881653</v>
      </c>
      <c r="K10013" s="180">
        <v>142</v>
      </c>
      <c r="L10013" s="181">
        <v>62</v>
      </c>
      <c r="M10013" s="181">
        <v>248</v>
      </c>
      <c r="N10013" s="181">
        <v>295</v>
      </c>
      <c r="O10013" s="181">
        <v>650</v>
      </c>
      <c r="P10013" s="181">
        <v>371</v>
      </c>
      <c r="Q10013" s="181">
        <v>82</v>
      </c>
      <c r="R10013" s="181">
        <v>180</v>
      </c>
      <c r="S10013" s="226">
        <f t="shared" si="470"/>
        <v>2030</v>
      </c>
      <c r="T10013" s="181">
        <f t="shared" si="468"/>
        <v>23230.746052026749</v>
      </c>
      <c r="U10013" s="226">
        <f t="shared" si="469"/>
        <v>1524.0834763850528</v>
      </c>
    </row>
    <row r="10014" spans="1:21" x14ac:dyDescent="0.25">
      <c r="A10014" s="156" t="s">
        <v>21914</v>
      </c>
      <c r="B10014" s="156" t="s">
        <v>357</v>
      </c>
      <c r="C10014" s="223">
        <v>2.3653616905212402</v>
      </c>
      <c r="D10014" s="221">
        <v>3.3328709602355957</v>
      </c>
      <c r="E10014" s="221">
        <v>2.9574706554412842</v>
      </c>
      <c r="F10014" s="221">
        <v>6.3080310821533203</v>
      </c>
      <c r="G10014" s="221">
        <v>27.519411087036133</v>
      </c>
      <c r="H10014" s="221">
        <v>4.9223947525024414</v>
      </c>
      <c r="I10014" s="221">
        <v>2.4707694053649902</v>
      </c>
      <c r="J10014" s="221">
        <v>2.0449717044830322</v>
      </c>
      <c r="K10014" s="180">
        <v>55</v>
      </c>
      <c r="L10014" s="181">
        <v>18</v>
      </c>
      <c r="M10014" s="181">
        <v>119</v>
      </c>
      <c r="N10014" s="181">
        <v>151</v>
      </c>
      <c r="O10014" s="181">
        <v>298</v>
      </c>
      <c r="P10014" s="181">
        <v>143</v>
      </c>
      <c r="Q10014" s="181">
        <v>31</v>
      </c>
      <c r="R10014" s="181">
        <v>57</v>
      </c>
      <c r="S10014" s="226">
        <f t="shared" si="470"/>
        <v>872</v>
      </c>
      <c r="T10014" s="181">
        <f t="shared" si="468"/>
        <v>10592.382463932037</v>
      </c>
      <c r="U10014" s="226">
        <f t="shared" si="469"/>
        <v>694.92710447933155</v>
      </c>
    </row>
    <row r="10015" spans="1:21" x14ac:dyDescent="0.25">
      <c r="A10015" s="156" t="s">
        <v>21915</v>
      </c>
      <c r="B10015" s="156" t="s">
        <v>357</v>
      </c>
      <c r="C10015" s="223">
        <v>3.023524284362793</v>
      </c>
      <c r="D10015" s="221">
        <v>3.9910335540771484</v>
      </c>
      <c r="E10015" s="221">
        <v>3.6156332492828369</v>
      </c>
      <c r="F10015" s="221">
        <v>6.966193675994873</v>
      </c>
      <c r="G10015" s="221">
        <v>11.13503360748291</v>
      </c>
      <c r="H10015" s="221">
        <v>5.5805573463439941</v>
      </c>
      <c r="I10015" s="221">
        <v>3.128931999206543</v>
      </c>
      <c r="J10015" s="221">
        <v>2.703134298324585</v>
      </c>
      <c r="K10015" s="180">
        <v>26.281866073608398</v>
      </c>
      <c r="L10015" s="181">
        <v>9.4045438766479492</v>
      </c>
      <c r="M10015" s="181">
        <v>10.116277694702148</v>
      </c>
      <c r="N10015" s="181">
        <v>10.194301605224609</v>
      </c>
      <c r="O10015" s="181">
        <v>30.597087860107422</v>
      </c>
      <c r="P10015" s="181">
        <v>28.925683975219727</v>
      </c>
      <c r="Q10015" s="181">
        <v>8.9734992980957031</v>
      </c>
      <c r="R10015" s="181">
        <v>24.506740570068359</v>
      </c>
      <c r="S10015" s="226">
        <f t="shared" si="470"/>
        <v>149.00000095367432</v>
      </c>
      <c r="T10015" s="181">
        <f t="shared" si="468"/>
        <v>821.03345974296599</v>
      </c>
      <c r="U10015" s="226">
        <f t="shared" si="469"/>
        <v>53.864973890682954</v>
      </c>
    </row>
    <row r="10016" spans="1:21" x14ac:dyDescent="0.25">
      <c r="A10016" s="156" t="s">
        <v>21916</v>
      </c>
      <c r="B10016" s="156" t="s">
        <v>357</v>
      </c>
      <c r="C10016" s="223">
        <v>2.2208015918731689</v>
      </c>
      <c r="D10016" s="221">
        <v>2.9827709197998047</v>
      </c>
      <c r="E10016" s="221">
        <v>6.7697529792785645</v>
      </c>
      <c r="F10016" s="221">
        <v>12.732914924621582</v>
      </c>
      <c r="G10016" s="221">
        <v>25.512632369995117</v>
      </c>
      <c r="H10016" s="221">
        <v>31.08781623840332</v>
      </c>
      <c r="I10016" s="221">
        <v>40.374492645263672</v>
      </c>
      <c r="J10016" s="221">
        <v>1.9004120826721191</v>
      </c>
      <c r="K10016" s="180">
        <v>1230</v>
      </c>
      <c r="L10016" s="181">
        <v>561</v>
      </c>
      <c r="M10016" s="181">
        <v>739</v>
      </c>
      <c r="N10016" s="181">
        <v>925</v>
      </c>
      <c r="O10016" s="181">
        <v>2013</v>
      </c>
      <c r="P10016" s="181">
        <v>1094</v>
      </c>
      <c r="Q10016" s="181">
        <v>234</v>
      </c>
      <c r="R10016" s="181">
        <v>641</v>
      </c>
      <c r="S10016" s="226">
        <f t="shared" si="470"/>
        <v>7437</v>
      </c>
      <c r="T10016" s="181">
        <f t="shared" si="468"/>
        <v>117218.50955057144</v>
      </c>
      <c r="U10016" s="226">
        <f t="shared" si="469"/>
        <v>7690.2736198144257</v>
      </c>
    </row>
    <row r="10017" spans="1:21" x14ac:dyDescent="0.25">
      <c r="A10017" s="156" t="s">
        <v>21917</v>
      </c>
      <c r="B10017" s="156" t="s">
        <v>357</v>
      </c>
      <c r="C10017" s="223">
        <v>1.9257795810699463</v>
      </c>
      <c r="D10017" s="221">
        <v>2.8932890892028809</v>
      </c>
      <c r="E10017" s="221">
        <v>1.5659232139587402</v>
      </c>
      <c r="F10017" s="221">
        <v>5.8684482574462891</v>
      </c>
      <c r="G10017" s="221">
        <v>16.590061187744141</v>
      </c>
      <c r="H10017" s="221">
        <v>6.739863395690918</v>
      </c>
      <c r="I10017" s="221">
        <v>9.7249994277954102</v>
      </c>
      <c r="J10017" s="221">
        <v>1.6053897142410278</v>
      </c>
      <c r="K10017" s="180">
        <v>851</v>
      </c>
      <c r="L10017" s="181">
        <v>197</v>
      </c>
      <c r="M10017" s="181">
        <v>446</v>
      </c>
      <c r="N10017" s="181">
        <v>700</v>
      </c>
      <c r="O10017" s="181">
        <v>1716</v>
      </c>
      <c r="P10017" s="181">
        <v>982</v>
      </c>
      <c r="Q10017" s="181">
        <v>272</v>
      </c>
      <c r="R10017" s="181">
        <v>760</v>
      </c>
      <c r="S10017" s="226">
        <f t="shared" si="470"/>
        <v>5924</v>
      </c>
      <c r="T10017" s="181">
        <f t="shared" si="468"/>
        <v>45967.518787622452</v>
      </c>
      <c r="U10017" s="226">
        <f t="shared" si="469"/>
        <v>3015.7591873173042</v>
      </c>
    </row>
    <row r="10018" spans="1:21" x14ac:dyDescent="0.25">
      <c r="A10018" s="156" t="s">
        <v>21918</v>
      </c>
      <c r="B10018" s="156" t="s">
        <v>357</v>
      </c>
      <c r="C10018" s="223">
        <v>0.68893533945083618</v>
      </c>
      <c r="D10018" s="221">
        <v>32.638130187988281</v>
      </c>
      <c r="E10018" s="221">
        <v>5.2089200019836426</v>
      </c>
      <c r="F10018" s="221">
        <v>8.6710643768310547</v>
      </c>
      <c r="G10018" s="221">
        <v>14.383484840393066</v>
      </c>
      <c r="H10018" s="221">
        <v>31.61724853515625</v>
      </c>
      <c r="I10018" s="221">
        <v>34.743186950683594</v>
      </c>
      <c r="J10018" s="221">
        <v>11.419726371765137</v>
      </c>
      <c r="K10018" s="180">
        <v>687</v>
      </c>
      <c r="L10018" s="181">
        <v>188</v>
      </c>
      <c r="M10018" s="181">
        <v>748</v>
      </c>
      <c r="N10018" s="181">
        <v>1512</v>
      </c>
      <c r="O10018" s="181">
        <v>2776</v>
      </c>
      <c r="P10018" s="181">
        <v>906</v>
      </c>
      <c r="Q10018" s="181">
        <v>241</v>
      </c>
      <c r="R10018" s="181">
        <v>509</v>
      </c>
      <c r="S10018" s="226">
        <f t="shared" si="470"/>
        <v>7567</v>
      </c>
      <c r="T10018" s="181">
        <f t="shared" si="468"/>
        <v>106375.71842092276</v>
      </c>
      <c r="U10018" s="226">
        <f t="shared" si="469"/>
        <v>6978.9181273312115</v>
      </c>
    </row>
    <row r="10019" spans="1:21" x14ac:dyDescent="0.25">
      <c r="A10019" s="156" t="s">
        <v>21573</v>
      </c>
      <c r="B10019" s="156" t="s">
        <v>357</v>
      </c>
      <c r="C10019" s="223">
        <v>0.99551314115524292</v>
      </c>
      <c r="D10019" s="221">
        <v>1.9630225896835327</v>
      </c>
      <c r="E10019" s="221">
        <v>6.7402534484863281</v>
      </c>
      <c r="F10019" s="221">
        <v>4.1505274772644043</v>
      </c>
      <c r="G10019" s="221">
        <v>32.224159240722656</v>
      </c>
      <c r="H10019" s="221">
        <v>39.005527496337891</v>
      </c>
      <c r="I10019" s="221">
        <v>3.5853703022003174</v>
      </c>
      <c r="J10019" s="221">
        <v>0.67512327432632446</v>
      </c>
      <c r="K10019" s="180">
        <v>530.35186767578125</v>
      </c>
      <c r="L10019" s="181">
        <v>123.08287048339844</v>
      </c>
      <c r="M10019" s="181">
        <v>482.0208740234375</v>
      </c>
      <c r="N10019" s="181">
        <v>923.4437255859375</v>
      </c>
      <c r="O10019" s="181">
        <v>1796.623291015625</v>
      </c>
      <c r="P10019" s="181">
        <v>697.89923095703125</v>
      </c>
      <c r="Q10019" s="181">
        <v>170.12501525878906</v>
      </c>
      <c r="R10019" s="181">
        <v>415.64633178710937</v>
      </c>
      <c r="S10019" s="226">
        <f t="shared" si="470"/>
        <v>5139.1932067871094</v>
      </c>
      <c r="T10019" s="181">
        <f t="shared" si="468"/>
        <v>93858.484481894498</v>
      </c>
      <c r="U10019" s="226">
        <f t="shared" si="469"/>
        <v>6157.7086244683123</v>
      </c>
    </row>
    <row r="10020" spans="1:21" x14ac:dyDescent="0.25">
      <c r="A10020" s="156" t="s">
        <v>21919</v>
      </c>
      <c r="B10020" s="156" t="s">
        <v>357</v>
      </c>
      <c r="C10020" s="223">
        <v>1.433038592338562</v>
      </c>
      <c r="D10020" s="221">
        <v>29.645906448364258</v>
      </c>
      <c r="E10020" s="221">
        <v>3.6785876750946045</v>
      </c>
      <c r="F10020" s="221">
        <v>8.3766899108886719</v>
      </c>
      <c r="G10020" s="221">
        <v>39.150993347167969</v>
      </c>
      <c r="H10020" s="221">
        <v>119.31793212890625</v>
      </c>
      <c r="I10020" s="221">
        <v>73.408927917480469</v>
      </c>
      <c r="J10020" s="221">
        <v>14.104865074157715</v>
      </c>
      <c r="K10020" s="180">
        <v>1823</v>
      </c>
      <c r="L10020" s="181">
        <v>448</v>
      </c>
      <c r="M10020" s="181">
        <v>657</v>
      </c>
      <c r="N10020" s="181">
        <v>1354</v>
      </c>
      <c r="O10020" s="181">
        <v>3400</v>
      </c>
      <c r="P10020" s="181">
        <v>1744</v>
      </c>
      <c r="Q10020" s="181">
        <v>415</v>
      </c>
      <c r="R10020" s="181">
        <v>1167</v>
      </c>
      <c r="S10020" s="226">
        <f t="shared" si="470"/>
        <v>11008</v>
      </c>
      <c r="T10020" s="181">
        <f t="shared" si="468"/>
        <v>417781.59932506084</v>
      </c>
      <c r="U10020" s="226">
        <f t="shared" si="469"/>
        <v>27409.108206987377</v>
      </c>
    </row>
    <row r="10021" spans="1:21" x14ac:dyDescent="0.25">
      <c r="A10021" s="156" t="s">
        <v>21920</v>
      </c>
      <c r="B10021" s="156" t="s">
        <v>357</v>
      </c>
      <c r="C10021" s="223">
        <v>2.4072258472442627</v>
      </c>
      <c r="D10021" s="221">
        <v>15.708307266235352</v>
      </c>
      <c r="E10021" s="221">
        <v>16.834804534912109</v>
      </c>
      <c r="F10021" s="221">
        <v>12.740161895751953</v>
      </c>
      <c r="G10021" s="221">
        <v>32.820449829101563</v>
      </c>
      <c r="H10021" s="221">
        <v>49.937397003173828</v>
      </c>
      <c r="I10021" s="221">
        <v>0.80293893814086914</v>
      </c>
      <c r="J10021" s="221">
        <v>5.0767040252685547</v>
      </c>
      <c r="K10021" s="180">
        <v>1218</v>
      </c>
      <c r="L10021" s="181">
        <v>328</v>
      </c>
      <c r="M10021" s="181">
        <v>663</v>
      </c>
      <c r="N10021" s="181">
        <v>1282</v>
      </c>
      <c r="O10021" s="181">
        <v>2633</v>
      </c>
      <c r="P10021" s="181">
        <v>1194</v>
      </c>
      <c r="Q10021" s="181">
        <v>315</v>
      </c>
      <c r="R10021" s="181">
        <v>828</v>
      </c>
      <c r="S10021" s="226">
        <f t="shared" si="470"/>
        <v>8461</v>
      </c>
      <c r="T10021" s="181">
        <f t="shared" si="468"/>
        <v>186076.62194252014</v>
      </c>
      <c r="U10021" s="226">
        <f t="shared" si="469"/>
        <v>12207.800137327107</v>
      </c>
    </row>
    <row r="10022" spans="1:21" x14ac:dyDescent="0.25">
      <c r="A10022" s="156" t="s">
        <v>21205</v>
      </c>
      <c r="B10022" s="156" t="s">
        <v>357</v>
      </c>
      <c r="C10022" s="223">
        <v>-0.81091523170471191</v>
      </c>
      <c r="D10022" s="221">
        <v>4.286285400390625</v>
      </c>
      <c r="E10022" s="221">
        <v>-1.2173492908477783</v>
      </c>
      <c r="F10022" s="221">
        <v>4.3280181884765625</v>
      </c>
      <c r="G10022" s="221">
        <v>13.948248863220215</v>
      </c>
      <c r="H10022" s="221">
        <v>27.978527069091797</v>
      </c>
      <c r="I10022" s="221">
        <v>15.417014122009277</v>
      </c>
      <c r="J10022" s="221">
        <v>5.3541755676269531</v>
      </c>
      <c r="K10022" s="180">
        <v>2137.70947265625</v>
      </c>
      <c r="L10022" s="181">
        <v>441.1302490234375</v>
      </c>
      <c r="M10022" s="181">
        <v>596.70745849609375</v>
      </c>
      <c r="N10022" s="181">
        <v>1410.0413818359375</v>
      </c>
      <c r="O10022" s="181">
        <v>4170.0595703125</v>
      </c>
      <c r="P10022" s="181">
        <v>2060.9053955078125</v>
      </c>
      <c r="Q10022" s="181">
        <v>558.30548095703125</v>
      </c>
      <c r="R10022" s="181">
        <v>1462.2286376953125</v>
      </c>
      <c r="S10022" s="226">
        <f t="shared" si="470"/>
        <v>12837.087646484375</v>
      </c>
      <c r="T10022" s="181">
        <f t="shared" si="468"/>
        <v>137796.15070613718</v>
      </c>
      <c r="U10022" s="226">
        <f t="shared" si="469"/>
        <v>9040.2966796826477</v>
      </c>
    </row>
    <row r="10023" spans="1:21" x14ac:dyDescent="0.25">
      <c r="A10023" s="156" t="s">
        <v>21126</v>
      </c>
      <c r="B10023" s="156" t="s">
        <v>357</v>
      </c>
      <c r="C10023" s="223">
        <v>3.1670951843261719</v>
      </c>
      <c r="D10023" s="221">
        <v>-0.83920049667358398</v>
      </c>
      <c r="E10023" s="221">
        <v>5.0961036682128906</v>
      </c>
      <c r="F10023" s="221">
        <v>14.407866477966309</v>
      </c>
      <c r="G10023" s="221">
        <v>47.591346740722656</v>
      </c>
      <c r="H10023" s="221">
        <v>67.088783264160156</v>
      </c>
      <c r="I10023" s="221">
        <v>37.797248840332031</v>
      </c>
      <c r="J10023" s="221">
        <v>10.813382148742676</v>
      </c>
      <c r="K10023" s="180">
        <v>1543.7628173828125</v>
      </c>
      <c r="L10023" s="181">
        <v>402.67727661132812</v>
      </c>
      <c r="M10023" s="181">
        <v>638.48828125</v>
      </c>
      <c r="N10023" s="181">
        <v>1626.6962890625</v>
      </c>
      <c r="O10023" s="181">
        <v>3835.92578125</v>
      </c>
      <c r="P10023" s="181">
        <v>1714.6258544921875</v>
      </c>
      <c r="Q10023" s="181">
        <v>402.67727661132812</v>
      </c>
      <c r="R10023" s="181">
        <v>872.3009033203125</v>
      </c>
      <c r="S10023" s="226">
        <f t="shared" si="470"/>
        <v>11037.154479980469</v>
      </c>
      <c r="T10023" s="181">
        <f t="shared" si="468"/>
        <v>353483.99472036789</v>
      </c>
      <c r="U10023" s="226">
        <f t="shared" si="469"/>
        <v>23190.779767182383</v>
      </c>
    </row>
    <row r="10024" spans="1:21" x14ac:dyDescent="0.25">
      <c r="A10024" s="156" t="s">
        <v>21127</v>
      </c>
      <c r="B10024" s="156" t="s">
        <v>357</v>
      </c>
      <c r="C10024" s="223">
        <v>6.3647589683532715</v>
      </c>
      <c r="D10024" s="221">
        <v>8.3828468322753906</v>
      </c>
      <c r="E10024" s="221">
        <v>15.347956657409668</v>
      </c>
      <c r="F10024" s="221">
        <v>31.899763107299805</v>
      </c>
      <c r="G10024" s="221">
        <v>52.497379302978516</v>
      </c>
      <c r="H10024" s="221">
        <v>95.700080871582031</v>
      </c>
      <c r="I10024" s="221">
        <v>46.026557922363281</v>
      </c>
      <c r="J10024" s="221">
        <v>8.1542530059814453</v>
      </c>
      <c r="K10024" s="180">
        <v>2360.697509765625</v>
      </c>
      <c r="L10024" s="181">
        <v>642.66168212890625</v>
      </c>
      <c r="M10024" s="181">
        <v>965.96392822265625</v>
      </c>
      <c r="N10024" s="181">
        <v>1514.9862060546875</v>
      </c>
      <c r="O10024" s="181">
        <v>4118.160400390625</v>
      </c>
      <c r="P10024" s="181">
        <v>2207.91748046875</v>
      </c>
      <c r="Q10024" s="181">
        <v>391.31396484375</v>
      </c>
      <c r="R10024" s="181">
        <v>1091.1448974609375</v>
      </c>
      <c r="S10024" s="226">
        <f t="shared" si="470"/>
        <v>13292.846069335938</v>
      </c>
      <c r="T10024" s="181">
        <f t="shared" si="468"/>
        <v>537964.69511730713</v>
      </c>
      <c r="U10024" s="226">
        <f t="shared" si="469"/>
        <v>35293.87738433302</v>
      </c>
    </row>
    <row r="10025" spans="1:21" x14ac:dyDescent="0.25">
      <c r="A10025" s="156" t="s">
        <v>20997</v>
      </c>
      <c r="B10025" s="156" t="s">
        <v>357</v>
      </c>
      <c r="C10025" s="223">
        <v>2.725102424621582</v>
      </c>
      <c r="D10025" s="221">
        <v>3.6926116943359375</v>
      </c>
      <c r="E10025" s="221">
        <v>3.317211389541626</v>
      </c>
      <c r="F10025" s="221">
        <v>6.6677718162536621</v>
      </c>
      <c r="G10025" s="221">
        <v>10.836612701416016</v>
      </c>
      <c r="H10025" s="221">
        <v>5.2821354866027832</v>
      </c>
      <c r="I10025" s="221">
        <v>2.830510139465332</v>
      </c>
      <c r="J10025" s="221">
        <v>2.404712438583374</v>
      </c>
      <c r="K10025" s="180">
        <v>0.35277670621871948</v>
      </c>
      <c r="L10025" s="181">
        <v>0.1262354850769043</v>
      </c>
      <c r="M10025" s="181">
        <v>0.13578896224498749</v>
      </c>
      <c r="N10025" s="181">
        <v>0.13683626055717468</v>
      </c>
      <c r="O10025" s="181">
        <v>0.41069915890693665</v>
      </c>
      <c r="P10025" s="181">
        <v>0.38826420903205872</v>
      </c>
      <c r="Q10025" s="181">
        <v>0.12044964730739594</v>
      </c>
      <c r="R10025" s="181">
        <v>0.32894954085350037</v>
      </c>
      <c r="S10025" s="226">
        <f t="shared" si="470"/>
        <v>1.9999999701976776</v>
      </c>
      <c r="T10025" s="181">
        <f t="shared" si="468"/>
        <v>10.423739818752669</v>
      </c>
      <c r="U10025" s="226">
        <f t="shared" si="469"/>
        <v>0.68386308318806011</v>
      </c>
    </row>
    <row r="10026" spans="1:21" x14ac:dyDescent="0.25">
      <c r="A10026" s="156" t="s">
        <v>21921</v>
      </c>
      <c r="B10026" s="156" t="s">
        <v>357</v>
      </c>
      <c r="C10026" s="223">
        <v>7.1158814430236816</v>
      </c>
      <c r="D10026" s="221">
        <v>8.0833902359008789</v>
      </c>
      <c r="E10026" s="221">
        <v>7.7079906463623047</v>
      </c>
      <c r="F10026" s="221">
        <v>11.058549880981445</v>
      </c>
      <c r="G10026" s="221">
        <v>15.227391242980957</v>
      </c>
      <c r="H10026" s="221">
        <v>9.6729135513305664</v>
      </c>
      <c r="I10026" s="221">
        <v>7.2212891578674316</v>
      </c>
      <c r="J10026" s="221">
        <v>6.7954916954040527</v>
      </c>
      <c r="K10026" s="180">
        <v>0.17638835310935974</v>
      </c>
      <c r="L10026" s="181">
        <v>6.3117742538452148E-2</v>
      </c>
      <c r="M10026" s="181">
        <v>6.7894481122493744E-2</v>
      </c>
      <c r="N10026" s="181">
        <v>6.8418130278587341E-2</v>
      </c>
      <c r="O10026" s="181">
        <v>0.20534957945346832</v>
      </c>
      <c r="P10026" s="181">
        <v>0.19413210451602936</v>
      </c>
      <c r="Q10026" s="181">
        <v>6.0224823653697968E-2</v>
      </c>
      <c r="R10026" s="181">
        <v>0.16447477042675018</v>
      </c>
      <c r="S10026" s="226">
        <f t="shared" si="470"/>
        <v>0.99999998509883881</v>
      </c>
      <c r="T10026" s="181">
        <f t="shared" si="468"/>
        <v>9.6026485393492642</v>
      </c>
      <c r="U10026" s="226">
        <f t="shared" si="469"/>
        <v>0.62999431596293642</v>
      </c>
    </row>
    <row r="10027" spans="1:21" x14ac:dyDescent="0.25">
      <c r="A10027" s="156" t="s">
        <v>21225</v>
      </c>
      <c r="B10027" s="156" t="s">
        <v>357</v>
      </c>
      <c r="C10027" s="223">
        <v>-3.8610658645629883</v>
      </c>
      <c r="D10027" s="221">
        <v>-2.8935565948486328</v>
      </c>
      <c r="E10027" s="221">
        <v>-3.2689568996429443</v>
      </c>
      <c r="F10027" s="221">
        <v>8.1603296101093292E-2</v>
      </c>
      <c r="G10027" s="221">
        <v>4.2504444122314453</v>
      </c>
      <c r="H10027" s="221">
        <v>-1.3040330410003662</v>
      </c>
      <c r="I10027" s="221">
        <v>-3.7556581497192383</v>
      </c>
      <c r="J10027" s="221">
        <v>-4.1814556121826172</v>
      </c>
      <c r="K10027" s="180">
        <v>0.70555341243743896</v>
      </c>
      <c r="L10027" s="181">
        <v>0.25247097015380859</v>
      </c>
      <c r="M10027" s="181">
        <v>0.27157792448997498</v>
      </c>
      <c r="N10027" s="181">
        <v>0.27367252111434937</v>
      </c>
      <c r="O10027" s="181">
        <v>0.82139831781387329</v>
      </c>
      <c r="P10027" s="181">
        <v>0.77652841806411743</v>
      </c>
      <c r="Q10027" s="181">
        <v>0.24089929461479187</v>
      </c>
      <c r="R10027" s="181">
        <v>0.65789908170700073</v>
      </c>
      <c r="S10027" s="226">
        <f t="shared" si="470"/>
        <v>3.9999999403953552</v>
      </c>
      <c r="T10027" s="181">
        <f t="shared" si="468"/>
        <v>-5.4971932181597545</v>
      </c>
      <c r="U10027" s="226">
        <f t="shared" si="469"/>
        <v>-0.36065055041838862</v>
      </c>
    </row>
    <row r="10028" spans="1:21" x14ac:dyDescent="0.25">
      <c r="A10028" s="156" t="s">
        <v>21922</v>
      </c>
      <c r="B10028" s="156" t="s">
        <v>357</v>
      </c>
      <c r="C10028" s="223">
        <v>35.786750793457031</v>
      </c>
      <c r="D10028" s="221">
        <v>5.3119630813598633</v>
      </c>
      <c r="E10028" s="221">
        <v>4.9365630149841309</v>
      </c>
      <c r="F10028" s="221">
        <v>97.349700927734375</v>
      </c>
      <c r="G10028" s="221">
        <v>155.04698181152344</v>
      </c>
      <c r="H10028" s="221">
        <v>288.5369873046875</v>
      </c>
      <c r="I10028" s="221">
        <v>4.4498615264892578</v>
      </c>
      <c r="J10028" s="221">
        <v>4.0240640640258789</v>
      </c>
      <c r="K10028" s="180">
        <v>40</v>
      </c>
      <c r="L10028" s="181">
        <v>28</v>
      </c>
      <c r="M10028" s="181">
        <v>108</v>
      </c>
      <c r="N10028" s="181">
        <v>61</v>
      </c>
      <c r="O10028" s="181">
        <v>155</v>
      </c>
      <c r="P10028" s="181">
        <v>141</v>
      </c>
      <c r="Q10028" s="181">
        <v>34</v>
      </c>
      <c r="R10028" s="181">
        <v>85</v>
      </c>
      <c r="S10028" s="226">
        <f t="shared" si="470"/>
        <v>652</v>
      </c>
      <c r="T10028" s="181">
        <f t="shared" si="468"/>
        <v>73261.023688316345</v>
      </c>
      <c r="U10028" s="226">
        <f t="shared" si="469"/>
        <v>4806.3852713277602</v>
      </c>
    </row>
    <row r="10029" spans="1:21" x14ac:dyDescent="0.25">
      <c r="A10029" s="156" t="s">
        <v>21226</v>
      </c>
      <c r="B10029" s="156" t="s">
        <v>357</v>
      </c>
      <c r="C10029" s="223">
        <v>5.1904029846191406</v>
      </c>
      <c r="D10029" s="221">
        <v>332.1881103515625</v>
      </c>
      <c r="E10029" s="221">
        <v>21.516586303710937</v>
      </c>
      <c r="F10029" s="221">
        <v>9.1330709457397461</v>
      </c>
      <c r="G10029" s="221">
        <v>13.301911354064941</v>
      </c>
      <c r="H10029" s="221">
        <v>7.7474355697631836</v>
      </c>
      <c r="I10029" s="221">
        <v>5.2958106994628906</v>
      </c>
      <c r="J10029" s="221">
        <v>4.8700127601623535</v>
      </c>
      <c r="K10029" s="180">
        <v>37.115898132324219</v>
      </c>
      <c r="L10029" s="181">
        <v>13.37509822845459</v>
      </c>
      <c r="M10029" s="181">
        <v>48.484729766845703</v>
      </c>
      <c r="N10029" s="181">
        <v>35.778385162353516</v>
      </c>
      <c r="O10029" s="181">
        <v>140.43852233886719</v>
      </c>
      <c r="P10029" s="181">
        <v>79.247451782226563</v>
      </c>
      <c r="Q10029" s="181">
        <v>15.046984672546387</v>
      </c>
      <c r="R10029" s="181">
        <v>50.1566162109375</v>
      </c>
      <c r="S10029" s="226">
        <f t="shared" si="470"/>
        <v>419.64368629455566</v>
      </c>
      <c r="T10029" s="181">
        <f t="shared" si="468"/>
        <v>8811.7021221474643</v>
      </c>
      <c r="U10029" s="226">
        <f t="shared" si="469"/>
        <v>578.10324184661238</v>
      </c>
    </row>
    <row r="10030" spans="1:21" x14ac:dyDescent="0.25">
      <c r="A10030" s="156" t="s">
        <v>21923</v>
      </c>
      <c r="B10030" s="156" t="s">
        <v>357</v>
      </c>
      <c r="C10030" s="223">
        <v>3.9693946838378906</v>
      </c>
      <c r="D10030" s="221">
        <v>4.9369044303894043</v>
      </c>
      <c r="E10030" s="221">
        <v>4.5615038871765137</v>
      </c>
      <c r="F10030" s="221">
        <v>7.9120645523071289</v>
      </c>
      <c r="G10030" s="221">
        <v>12.080904006958008</v>
      </c>
      <c r="H10030" s="221">
        <v>21.497343063354492</v>
      </c>
      <c r="I10030" s="221">
        <v>4.0748023986816406</v>
      </c>
      <c r="J10030" s="221">
        <v>3.6490046977996826</v>
      </c>
      <c r="K10030" s="180">
        <v>24</v>
      </c>
      <c r="L10030" s="181">
        <v>35</v>
      </c>
      <c r="M10030" s="181">
        <v>77</v>
      </c>
      <c r="N10030" s="181">
        <v>72</v>
      </c>
      <c r="O10030" s="181">
        <v>158</v>
      </c>
      <c r="P10030" s="181">
        <v>119</v>
      </c>
      <c r="Q10030" s="181">
        <v>35</v>
      </c>
      <c r="R10030" s="181">
        <v>121</v>
      </c>
      <c r="S10030" s="226">
        <f t="shared" si="470"/>
        <v>641</v>
      </c>
      <c r="T10030" s="181">
        <f t="shared" si="468"/>
        <v>6240.0758845806122</v>
      </c>
      <c r="U10030" s="226">
        <f t="shared" si="469"/>
        <v>409.38833930597877</v>
      </c>
    </row>
    <row r="10031" spans="1:21" x14ac:dyDescent="0.25">
      <c r="A10031" s="156" t="s">
        <v>21924</v>
      </c>
      <c r="B10031" s="156" t="s">
        <v>357</v>
      </c>
      <c r="C10031" s="223">
        <v>4.4247589111328125</v>
      </c>
      <c r="D10031" s="221">
        <v>5.392268180847168</v>
      </c>
      <c r="E10031" s="221">
        <v>5.0168676376342773</v>
      </c>
      <c r="F10031" s="221">
        <v>8.3674278259277344</v>
      </c>
      <c r="G10031" s="221">
        <v>12.53626823425293</v>
      </c>
      <c r="H10031" s="221">
        <v>6.9817914962768555</v>
      </c>
      <c r="I10031" s="221">
        <v>4.5301666259765625</v>
      </c>
      <c r="J10031" s="221">
        <v>4.1043686866760254</v>
      </c>
      <c r="K10031" s="180">
        <v>10.936078071594238</v>
      </c>
      <c r="L10031" s="181">
        <v>3.9133000373840332</v>
      </c>
      <c r="M10031" s="181">
        <v>4.2094578742980957</v>
      </c>
      <c r="N10031" s="181">
        <v>4.2419238090515137</v>
      </c>
      <c r="O10031" s="181">
        <v>12.731674194335937</v>
      </c>
      <c r="P10031" s="181">
        <v>12.036190986633301</v>
      </c>
      <c r="Q10031" s="181">
        <v>3.7339391708374023</v>
      </c>
      <c r="R10031" s="181">
        <v>10.197436332702637</v>
      </c>
      <c r="S10031" s="226">
        <f t="shared" si="470"/>
        <v>62.000000476837158</v>
      </c>
      <c r="T10031" s="181">
        <f t="shared" si="468"/>
        <v>428.51462010352179</v>
      </c>
      <c r="U10031" s="226">
        <f t="shared" si="469"/>
        <v>28.113262072021026</v>
      </c>
    </row>
    <row r="10032" spans="1:21" x14ac:dyDescent="0.25">
      <c r="A10032" s="156" t="s">
        <v>21925</v>
      </c>
      <c r="B10032" s="156" t="s">
        <v>357</v>
      </c>
      <c r="C10032" s="223">
        <v>4.7151679992675781</v>
      </c>
      <c r="D10032" s="221">
        <v>5.6826772689819336</v>
      </c>
      <c r="E10032" s="221">
        <v>5.307276725769043</v>
      </c>
      <c r="F10032" s="221">
        <v>8.6578359603881836</v>
      </c>
      <c r="G10032" s="221">
        <v>12.826676368713379</v>
      </c>
      <c r="H10032" s="221">
        <v>89.29559326171875</v>
      </c>
      <c r="I10032" s="221">
        <v>4.8205757141113281</v>
      </c>
      <c r="J10032" s="221">
        <v>4.394777774810791</v>
      </c>
      <c r="K10032" s="180">
        <v>10</v>
      </c>
      <c r="L10032" s="181">
        <v>8</v>
      </c>
      <c r="M10032" s="181">
        <v>31</v>
      </c>
      <c r="N10032" s="181">
        <v>43</v>
      </c>
      <c r="O10032" s="181">
        <v>81</v>
      </c>
      <c r="P10032" s="181">
        <v>46</v>
      </c>
      <c r="Q10032" s="181">
        <v>17</v>
      </c>
      <c r="R10032" s="181">
        <v>28</v>
      </c>
      <c r="S10032" s="226">
        <f t="shared" si="470"/>
        <v>264</v>
      </c>
      <c r="T10032" s="181">
        <f t="shared" si="468"/>
        <v>5980.9872636795044</v>
      </c>
      <c r="U10032" s="226">
        <f t="shared" si="469"/>
        <v>392.39049149039732</v>
      </c>
    </row>
    <row r="10033" spans="1:21" x14ac:dyDescent="0.25">
      <c r="A10033" s="156" t="s">
        <v>21228</v>
      </c>
      <c r="B10033" s="156" t="s">
        <v>357</v>
      </c>
      <c r="C10033" s="223">
        <v>4.5183610916137695</v>
      </c>
      <c r="D10033" s="221">
        <v>5.485870361328125</v>
      </c>
      <c r="E10033" s="221">
        <v>5.1104698181152344</v>
      </c>
      <c r="F10033" s="221">
        <v>8.4610309600830078</v>
      </c>
      <c r="G10033" s="221">
        <v>52.271800994873047</v>
      </c>
      <c r="H10033" s="221">
        <v>20.973350524902344</v>
      </c>
      <c r="I10033" s="221">
        <v>4.6237688064575195</v>
      </c>
      <c r="J10033" s="221">
        <v>4.1979708671569824</v>
      </c>
      <c r="K10033" s="180">
        <v>35.327136993408203</v>
      </c>
      <c r="L10033" s="181">
        <v>23.003717422485352</v>
      </c>
      <c r="M10033" s="181">
        <v>87.907066345214844</v>
      </c>
      <c r="N10033" s="181">
        <v>90.371749877929688</v>
      </c>
      <c r="O10033" s="181">
        <v>188.13754272460938</v>
      </c>
      <c r="P10033" s="181">
        <v>120.76951599121094</v>
      </c>
      <c r="Q10033" s="181">
        <v>28.754646301269531</v>
      </c>
      <c r="R10033" s="181">
        <v>64.903343200683594</v>
      </c>
      <c r="S10033" s="226">
        <f t="shared" si="470"/>
        <v>639.17471885681152</v>
      </c>
      <c r="T10033" s="181">
        <f t="shared" si="468"/>
        <v>14272.347520985582</v>
      </c>
      <c r="U10033" s="226">
        <f t="shared" si="469"/>
        <v>936.35602478042404</v>
      </c>
    </row>
    <row r="10034" spans="1:21" x14ac:dyDescent="0.25">
      <c r="A10034" s="156" t="s">
        <v>21926</v>
      </c>
      <c r="B10034" s="156" t="s">
        <v>357</v>
      </c>
      <c r="C10034" s="223">
        <v>5.113868236541748</v>
      </c>
      <c r="D10034" s="221">
        <v>6.0813775062561035</v>
      </c>
      <c r="E10034" s="221">
        <v>5.7059769630432129</v>
      </c>
      <c r="F10034" s="221">
        <v>9.0565376281738281</v>
      </c>
      <c r="G10034" s="221">
        <v>13.225378036499023</v>
      </c>
      <c r="H10034" s="221">
        <v>69.524604797363281</v>
      </c>
      <c r="I10034" s="221">
        <v>5.219275951385498</v>
      </c>
      <c r="J10034" s="221">
        <v>4.7934780120849609</v>
      </c>
      <c r="K10034" s="180">
        <v>22</v>
      </c>
      <c r="L10034" s="181">
        <v>8</v>
      </c>
      <c r="M10034" s="181">
        <v>29</v>
      </c>
      <c r="N10034" s="181">
        <v>22</v>
      </c>
      <c r="O10034" s="181">
        <v>53</v>
      </c>
      <c r="P10034" s="181">
        <v>62</v>
      </c>
      <c r="Q10034" s="181">
        <v>13</v>
      </c>
      <c r="R10034" s="181">
        <v>34</v>
      </c>
      <c r="S10034" s="226">
        <f t="shared" si="470"/>
        <v>243</v>
      </c>
      <c r="T10034" s="181">
        <f t="shared" si="468"/>
        <v>5768.1726541519165</v>
      </c>
      <c r="U10034" s="226">
        <f t="shared" si="469"/>
        <v>378.42851070906829</v>
      </c>
    </row>
    <row r="10035" spans="1:21" x14ac:dyDescent="0.25">
      <c r="A10035" s="156" t="s">
        <v>21229</v>
      </c>
      <c r="B10035" s="156" t="s">
        <v>357</v>
      </c>
      <c r="C10035" s="223">
        <v>3.5594346523284912</v>
      </c>
      <c r="D10035" s="221">
        <v>4.5269441604614258</v>
      </c>
      <c r="E10035" s="221">
        <v>4.1515440940856934</v>
      </c>
      <c r="F10035" s="221">
        <v>7.5021042823791504</v>
      </c>
      <c r="G10035" s="221">
        <v>11.670944213867188</v>
      </c>
      <c r="H10035" s="221">
        <v>6.1164679527282715</v>
      </c>
      <c r="I10035" s="221">
        <v>3.6648423671722412</v>
      </c>
      <c r="J10035" s="221">
        <v>3.2390446662902832</v>
      </c>
      <c r="K10035" s="180">
        <v>0.11516314744949341</v>
      </c>
      <c r="L10035" s="181">
        <v>0.17274472117424011</v>
      </c>
      <c r="M10035" s="181">
        <v>0.89251440763473511</v>
      </c>
      <c r="N10035" s="181">
        <v>1.180422306060791</v>
      </c>
      <c r="O10035" s="181">
        <v>1.4971209168434143</v>
      </c>
      <c r="P10035" s="181">
        <v>0.89251440763473511</v>
      </c>
      <c r="Q10035" s="181">
        <v>0.34548944234848022</v>
      </c>
      <c r="R10035" s="181">
        <v>0.57581573724746704</v>
      </c>
      <c r="S10035" s="226">
        <f t="shared" si="470"/>
        <v>5.6717850863933563</v>
      </c>
      <c r="T10035" s="181">
        <f t="shared" si="468"/>
        <v>39.81599327145625</v>
      </c>
      <c r="U10035" s="226">
        <f t="shared" si="469"/>
        <v>2.6121803107391242</v>
      </c>
    </row>
    <row r="10036" spans="1:21" x14ac:dyDescent="0.25">
      <c r="A10036" s="156" t="s">
        <v>21230</v>
      </c>
      <c r="B10036" s="156" t="s">
        <v>357</v>
      </c>
      <c r="C10036" s="223">
        <v>3.8678271770477295</v>
      </c>
      <c r="D10036" s="221">
        <v>4.8353362083435059</v>
      </c>
      <c r="E10036" s="221">
        <v>4.4599356651306152</v>
      </c>
      <c r="F10036" s="221">
        <v>39.21331787109375</v>
      </c>
      <c r="G10036" s="221">
        <v>11.979336738586426</v>
      </c>
      <c r="H10036" s="221">
        <v>6.4248600006103516</v>
      </c>
      <c r="I10036" s="221">
        <v>3.9732348918914795</v>
      </c>
      <c r="J10036" s="221">
        <v>3.5474371910095215</v>
      </c>
      <c r="K10036" s="180">
        <v>30.772024154663086</v>
      </c>
      <c r="L10036" s="181">
        <v>20.215198516845703</v>
      </c>
      <c r="M10036" s="181">
        <v>30.54741096496582</v>
      </c>
      <c r="N10036" s="181">
        <v>38.408878326416016</v>
      </c>
      <c r="O10036" s="181">
        <v>98.605247497558594</v>
      </c>
      <c r="P10036" s="181">
        <v>40.879623413085938</v>
      </c>
      <c r="Q10036" s="181">
        <v>10.556825637817383</v>
      </c>
      <c r="R10036" s="181">
        <v>15.947545051574707</v>
      </c>
      <c r="S10036" s="226">
        <f t="shared" si="470"/>
        <v>285.93275356292725</v>
      </c>
      <c r="T10036" s="181">
        <f t="shared" si="468"/>
        <v>3401.5361788562063</v>
      </c>
      <c r="U10036" s="226">
        <f t="shared" si="469"/>
        <v>223.16222961201032</v>
      </c>
    </row>
    <row r="10037" spans="1:21" x14ac:dyDescent="0.25">
      <c r="A10037" s="156" t="s">
        <v>21927</v>
      </c>
      <c r="B10037" s="156" t="s">
        <v>357</v>
      </c>
      <c r="C10037" s="223">
        <v>4.5344891548156738</v>
      </c>
      <c r="D10037" s="221">
        <v>5.5019984245300293</v>
      </c>
      <c r="E10037" s="221">
        <v>5.1265983581542969</v>
      </c>
      <c r="F10037" s="221">
        <v>-40.512439727783203</v>
      </c>
      <c r="G10037" s="221">
        <v>81.181350708007812</v>
      </c>
      <c r="H10037" s="221">
        <v>127.97453308105469</v>
      </c>
      <c r="I10037" s="221">
        <v>4.6398968696594238</v>
      </c>
      <c r="J10037" s="221">
        <v>4.2140994071960449</v>
      </c>
      <c r="K10037" s="180">
        <v>8</v>
      </c>
      <c r="L10037" s="181">
        <v>10</v>
      </c>
      <c r="M10037" s="181">
        <v>43</v>
      </c>
      <c r="N10037" s="181">
        <v>26</v>
      </c>
      <c r="O10037" s="181">
        <v>109</v>
      </c>
      <c r="P10037" s="181">
        <v>58</v>
      </c>
      <c r="Q10037" s="181">
        <v>9</v>
      </c>
      <c r="R10037" s="181">
        <v>16</v>
      </c>
      <c r="S10037" s="226">
        <f t="shared" si="470"/>
        <v>279</v>
      </c>
      <c r="T10037" s="181">
        <f t="shared" si="468"/>
        <v>15638.891002178192</v>
      </c>
      <c r="U10037" s="226">
        <f t="shared" si="469"/>
        <v>1026.009897057404</v>
      </c>
    </row>
    <row r="10038" spans="1:21" x14ac:dyDescent="0.25">
      <c r="A10038" s="156" t="s">
        <v>21928</v>
      </c>
      <c r="B10038" s="156" t="s">
        <v>357</v>
      </c>
      <c r="C10038" s="223">
        <v>1.2120635509490967</v>
      </c>
      <c r="D10038" s="221">
        <v>2.1795730590820312</v>
      </c>
      <c r="E10038" s="221">
        <v>1.8041726350784302</v>
      </c>
      <c r="F10038" s="221">
        <v>42.811042785644531</v>
      </c>
      <c r="G10038" s="221">
        <v>9.323573112487793</v>
      </c>
      <c r="H10038" s="221">
        <v>3.7690966129302979</v>
      </c>
      <c r="I10038" s="221">
        <v>1.3174713850021362</v>
      </c>
      <c r="J10038" s="221">
        <v>0.891673743724823</v>
      </c>
      <c r="K10038" s="180">
        <v>12</v>
      </c>
      <c r="L10038" s="181">
        <v>39</v>
      </c>
      <c r="M10038" s="181">
        <v>138</v>
      </c>
      <c r="N10038" s="181">
        <v>72</v>
      </c>
      <c r="O10038" s="181">
        <v>88</v>
      </c>
      <c r="P10038" s="181">
        <v>60</v>
      </c>
      <c r="Q10038" s="181">
        <v>13</v>
      </c>
      <c r="R10038" s="181">
        <v>41</v>
      </c>
      <c r="S10038" s="226">
        <f t="shared" si="470"/>
        <v>463</v>
      </c>
      <c r="T10038" s="181">
        <f t="shared" si="468"/>
        <v>4531.2249982953072</v>
      </c>
      <c r="U10038" s="226">
        <f t="shared" si="469"/>
        <v>297.27694204131086</v>
      </c>
    </row>
    <row r="10039" spans="1:21" x14ac:dyDescent="0.25">
      <c r="A10039" s="156" t="s">
        <v>21929</v>
      </c>
      <c r="B10039" s="156" t="s">
        <v>357</v>
      </c>
      <c r="C10039" s="223">
        <v>5.1498608589172363</v>
      </c>
      <c r="D10039" s="221">
        <v>6.1173701286315918</v>
      </c>
      <c r="E10039" s="221">
        <v>5.7419695854187012</v>
      </c>
      <c r="F10039" s="221">
        <v>9.0925302505493164</v>
      </c>
      <c r="G10039" s="221">
        <v>13.261370658874512</v>
      </c>
      <c r="H10039" s="221">
        <v>7.7068939208984375</v>
      </c>
      <c r="I10039" s="221">
        <v>5.2552685737609863</v>
      </c>
      <c r="J10039" s="221">
        <v>4.8294706344604492</v>
      </c>
      <c r="K10039" s="180">
        <v>8</v>
      </c>
      <c r="L10039" s="181">
        <v>10</v>
      </c>
      <c r="M10039" s="181">
        <v>70</v>
      </c>
      <c r="N10039" s="181">
        <v>48</v>
      </c>
      <c r="O10039" s="181">
        <v>53</v>
      </c>
      <c r="P10039" s="181">
        <v>59</v>
      </c>
      <c r="Q10039" s="181">
        <v>14</v>
      </c>
      <c r="R10039" s="181">
        <v>28</v>
      </c>
      <c r="S10039" s="226">
        <f t="shared" si="470"/>
        <v>290</v>
      </c>
      <c r="T10039" s="181">
        <f t="shared" si="468"/>
        <v>2307.1102352142334</v>
      </c>
      <c r="U10039" s="226">
        <f t="shared" si="469"/>
        <v>151.36098426688605</v>
      </c>
    </row>
    <row r="10040" spans="1:21" x14ac:dyDescent="0.25">
      <c r="A10040" s="156" t="s">
        <v>21930</v>
      </c>
      <c r="B10040" s="156" t="s">
        <v>357</v>
      </c>
      <c r="C10040" s="223">
        <v>3.0314357280731201</v>
      </c>
      <c r="D10040" s="221">
        <v>3.9989452362060547</v>
      </c>
      <c r="E10040" s="221">
        <v>3.6235446929931641</v>
      </c>
      <c r="F10040" s="221">
        <v>6.9741048812866211</v>
      </c>
      <c r="G10040" s="221">
        <v>11.142946243286133</v>
      </c>
      <c r="H10040" s="221">
        <v>5.5884685516357422</v>
      </c>
      <c r="I10040" s="221">
        <v>3.1368434429168701</v>
      </c>
      <c r="J10040" s="221">
        <v>2.7110457420349121</v>
      </c>
      <c r="K10040" s="180">
        <v>7.5846991539001465</v>
      </c>
      <c r="L10040" s="181">
        <v>2.7140629291534424</v>
      </c>
      <c r="M10040" s="181">
        <v>2.9194626808166504</v>
      </c>
      <c r="N10040" s="181">
        <v>2.9419796466827393</v>
      </c>
      <c r="O10040" s="181">
        <v>8.8300323486328125</v>
      </c>
      <c r="P10040" s="181">
        <v>8.3476810455322266</v>
      </c>
      <c r="Q10040" s="181">
        <v>2.5896675586700439</v>
      </c>
      <c r="R10040" s="181">
        <v>7.0724153518676758</v>
      </c>
      <c r="S10040" s="226">
        <f t="shared" si="470"/>
        <v>43.000000715255737</v>
      </c>
      <c r="T10040" s="181">
        <f t="shared" si="468"/>
        <v>237.28274715682875</v>
      </c>
      <c r="U10040" s="226">
        <f t="shared" si="469"/>
        <v>15.567244950423113</v>
      </c>
    </row>
    <row r="10041" spans="1:21" x14ac:dyDescent="0.25">
      <c r="A10041" s="156" t="s">
        <v>21931</v>
      </c>
      <c r="B10041" s="156" t="s">
        <v>357</v>
      </c>
      <c r="C10041" s="223">
        <v>-1.665676474571228</v>
      </c>
      <c r="D10041" s="221">
        <v>-0.69816708564758301</v>
      </c>
      <c r="E10041" s="221">
        <v>-1.0735675096511841</v>
      </c>
      <c r="F10041" s="221">
        <v>2.2769927978515625</v>
      </c>
      <c r="G10041" s="221">
        <v>6.4458332061767578</v>
      </c>
      <c r="H10041" s="221">
        <v>0.89135634899139404</v>
      </c>
      <c r="I10041" s="221">
        <v>-1.560268759727478</v>
      </c>
      <c r="J10041" s="221">
        <v>-1.986066460609436</v>
      </c>
      <c r="K10041" s="180">
        <v>13.758292198181152</v>
      </c>
      <c r="L10041" s="181">
        <v>4.9231839179992676</v>
      </c>
      <c r="M10041" s="181">
        <v>5.2957696914672852</v>
      </c>
      <c r="N10041" s="181">
        <v>5.3366141319274902</v>
      </c>
      <c r="O10041" s="181">
        <v>16.017267227172852</v>
      </c>
      <c r="P10041" s="181">
        <v>15.142304420471191</v>
      </c>
      <c r="Q10041" s="181">
        <v>4.6975364685058594</v>
      </c>
      <c r="R10041" s="181">
        <v>12.829032897949219</v>
      </c>
      <c r="S10041" s="226">
        <f t="shared" si="470"/>
        <v>78.000000953674316</v>
      </c>
      <c r="T10041" s="181">
        <f t="shared" si="468"/>
        <v>64.045087839535881</v>
      </c>
      <c r="U10041" s="226">
        <f t="shared" si="469"/>
        <v>4.2017617471803064</v>
      </c>
    </row>
    <row r="10042" spans="1:21" x14ac:dyDescent="0.25">
      <c r="A10042" s="156" t="s">
        <v>21932</v>
      </c>
      <c r="B10042" s="156" t="s">
        <v>357</v>
      </c>
      <c r="C10042" s="223">
        <v>7.1158814430236816</v>
      </c>
      <c r="D10042" s="221">
        <v>8.0833902359008789</v>
      </c>
      <c r="E10042" s="221">
        <v>7.7079901695251465</v>
      </c>
      <c r="F10042" s="221">
        <v>11.058549880981445</v>
      </c>
      <c r="G10042" s="221">
        <v>15.227390289306641</v>
      </c>
      <c r="H10042" s="221">
        <v>9.6729135513305664</v>
      </c>
      <c r="I10042" s="221">
        <v>7.2212891578674316</v>
      </c>
      <c r="J10042" s="221">
        <v>6.7954912185668945</v>
      </c>
      <c r="K10042" s="180">
        <v>0.52916508913040161</v>
      </c>
      <c r="L10042" s="181">
        <v>0.18935322761535645</v>
      </c>
      <c r="M10042" s="181">
        <v>0.20368345081806183</v>
      </c>
      <c r="N10042" s="181">
        <v>0.20525439083576202</v>
      </c>
      <c r="O10042" s="181">
        <v>0.61604875326156616</v>
      </c>
      <c r="P10042" s="181">
        <v>0.58239632844924927</v>
      </c>
      <c r="Q10042" s="181">
        <v>0.1806744784116745</v>
      </c>
      <c r="R10042" s="181">
        <v>0.49342432618141174</v>
      </c>
      <c r="S10042" s="226">
        <f t="shared" si="470"/>
        <v>3.0000000447034836</v>
      </c>
      <c r="T10042" s="181">
        <f t="shared" si="468"/>
        <v>28.807945493736796</v>
      </c>
      <c r="U10042" s="226">
        <f t="shared" si="469"/>
        <v>1.8899829397332237</v>
      </c>
    </row>
    <row r="10043" spans="1:21" ht="13.8" thickBot="1" x14ac:dyDescent="0.3">
      <c r="A10043" s="156" t="s">
        <v>21933</v>
      </c>
      <c r="B10043" s="156" t="s">
        <v>357</v>
      </c>
      <c r="C10043" s="224">
        <v>6.4886269569396973</v>
      </c>
      <c r="D10043" s="225">
        <v>7.4561362266540527</v>
      </c>
      <c r="E10043" s="225">
        <v>7.0807361602783203</v>
      </c>
      <c r="F10043" s="225">
        <v>10.431296348571777</v>
      </c>
      <c r="G10043" s="225">
        <v>14.600136756896973</v>
      </c>
      <c r="H10043" s="225">
        <v>9.0456600189208984</v>
      </c>
      <c r="I10043" s="225">
        <v>6.5940346717834473</v>
      </c>
      <c r="J10043" s="225">
        <v>6.1682372093200684</v>
      </c>
      <c r="K10043" s="184">
        <v>2.4694368839263916</v>
      </c>
      <c r="L10043" s="185">
        <v>0.88364839553833008</v>
      </c>
      <c r="M10043" s="185">
        <v>0.95052272081375122</v>
      </c>
      <c r="N10043" s="185">
        <v>0.95785379409790039</v>
      </c>
      <c r="O10043" s="185">
        <v>2.8748941421508789</v>
      </c>
      <c r="P10043" s="185">
        <v>2.7178494930267334</v>
      </c>
      <c r="Q10043" s="185">
        <v>0.84314757585525513</v>
      </c>
      <c r="R10043" s="185">
        <v>2.3026468753814697</v>
      </c>
      <c r="S10043" s="227">
        <f t="shared" si="470"/>
        <v>13.99999988079071</v>
      </c>
      <c r="T10043" s="185">
        <f t="shared" si="468"/>
        <v>125.65552155116862</v>
      </c>
      <c r="U10043" s="227">
        <f t="shared" si="469"/>
        <v>8.2437948262093759</v>
      </c>
    </row>
    <row r="10045" spans="1:21" s="162" customFormat="1" x14ac:dyDescent="0.25">
      <c r="A10045" s="162" t="s">
        <v>0</v>
      </c>
      <c r="K10045" s="169">
        <f>SUM(K5:K10043)</f>
        <v>9384154.01193038</v>
      </c>
      <c r="L10045" s="169">
        <f t="shared" ref="L10045:U10045" si="471">SUM(L5:L10043)</f>
        <v>3345026.3293603957</v>
      </c>
      <c r="M10045" s="169">
        <f t="shared" si="471"/>
        <v>3598838.7771571409</v>
      </c>
      <c r="N10045" s="169">
        <f t="shared" si="471"/>
        <v>3654333.449749412</v>
      </c>
      <c r="O10045" s="169">
        <f t="shared" si="471"/>
        <v>10957086.680357188</v>
      </c>
      <c r="P10045" s="169">
        <f t="shared" si="471"/>
        <v>10292529.130367517</v>
      </c>
      <c r="Q10045" s="169">
        <f t="shared" si="471"/>
        <v>3178006.4144903999</v>
      </c>
      <c r="R10045" s="169">
        <f t="shared" si="471"/>
        <v>8675732.69798344</v>
      </c>
      <c r="S10045" s="169">
        <f t="shared" si="471"/>
        <v>53085707.491395868</v>
      </c>
      <c r="T10045" s="169">
        <f t="shared" si="471"/>
        <v>809155540.90898347</v>
      </c>
      <c r="U10045" s="169">
        <f t="shared" si="471"/>
        <v>53085707.491395794</v>
      </c>
    </row>
  </sheetData>
  <mergeCells count="2">
    <mergeCell ref="C3:J3"/>
    <mergeCell ref="K3:S3"/>
  </mergeCell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70"/>
  <sheetViews>
    <sheetView workbookViewId="0">
      <pane xSplit="2" ySplit="4" topLeftCell="C5" activePane="bottomRight" state="frozen"/>
      <selection pane="topRight" activeCell="C1" sqref="C1"/>
      <selection pane="bottomLeft" activeCell="A5" sqref="A5"/>
      <selection pane="bottomRight" activeCell="A2" sqref="A2"/>
    </sheetView>
  </sheetViews>
  <sheetFormatPr defaultColWidth="9.109375" defaultRowHeight="13.2" x14ac:dyDescent="0.25"/>
  <cols>
    <col min="1" max="1" width="13.44140625" style="7" bestFit="1" customWidth="1"/>
    <col min="2" max="2" width="27.6640625" style="1" bestFit="1" customWidth="1"/>
    <col min="3" max="16" width="9.33203125" style="1" bestFit="1" customWidth="1"/>
    <col min="17" max="30" width="10.109375" style="1" bestFit="1" customWidth="1"/>
    <col min="31" max="31" width="11.6640625" style="1" customWidth="1"/>
    <col min="32" max="32" width="12.44140625" style="1" bestFit="1" customWidth="1"/>
    <col min="33" max="33" width="11.44140625" style="1" bestFit="1" customWidth="1"/>
    <col min="34" max="34" width="2.6640625" style="1" customWidth="1"/>
    <col min="35" max="35" width="9.109375" style="1" customWidth="1"/>
    <col min="36" max="36" width="12.5546875" style="1" customWidth="1"/>
    <col min="37" max="37" width="16.44140625" style="1" customWidth="1"/>
    <col min="38" max="16384" width="9.109375" style="1"/>
  </cols>
  <sheetData>
    <row r="1" spans="1:37" ht="12.75" x14ac:dyDescent="0.2">
      <c r="A1" s="21" t="s">
        <v>22001</v>
      </c>
      <c r="Q1" s="4"/>
    </row>
    <row r="2" spans="1:37" ht="13.5" thickBot="1" x14ac:dyDescent="0.25">
      <c r="A2" s="21"/>
      <c r="Q2" s="4"/>
    </row>
    <row r="3" spans="1:37" ht="25.5" customHeight="1" x14ac:dyDescent="0.25">
      <c r="C3" s="323" t="s">
        <v>21976</v>
      </c>
      <c r="D3" s="324"/>
      <c r="E3" s="324"/>
      <c r="F3" s="324"/>
      <c r="G3" s="324"/>
      <c r="H3" s="324"/>
      <c r="I3" s="324"/>
      <c r="J3" s="324"/>
      <c r="K3" s="324"/>
      <c r="L3" s="324"/>
      <c r="M3" s="324"/>
      <c r="N3" s="324"/>
      <c r="O3" s="324"/>
      <c r="P3" s="324"/>
      <c r="Q3" s="325" t="s">
        <v>21974</v>
      </c>
      <c r="R3" s="326"/>
      <c r="S3" s="326"/>
      <c r="T3" s="326"/>
      <c r="U3" s="326"/>
      <c r="V3" s="326"/>
      <c r="W3" s="326"/>
      <c r="X3" s="326"/>
      <c r="Y3" s="326"/>
      <c r="Z3" s="326"/>
      <c r="AA3" s="326"/>
      <c r="AB3" s="326"/>
      <c r="AC3" s="326"/>
      <c r="AD3" s="326"/>
      <c r="AE3" s="327"/>
      <c r="AF3" s="334" t="s">
        <v>21982</v>
      </c>
      <c r="AG3" s="336" t="s">
        <v>14178</v>
      </c>
      <c r="AI3" s="330" t="s">
        <v>6</v>
      </c>
      <c r="AJ3" s="332" t="s">
        <v>21947</v>
      </c>
      <c r="AK3" s="328" t="s">
        <v>14139</v>
      </c>
    </row>
    <row r="4" spans="1:37" ht="26.4" x14ac:dyDescent="0.25">
      <c r="A4" s="253" t="s">
        <v>21936</v>
      </c>
      <c r="B4" s="1" t="s">
        <v>21941</v>
      </c>
      <c r="C4" s="259" t="s">
        <v>21959</v>
      </c>
      <c r="D4" s="258" t="s">
        <v>21960</v>
      </c>
      <c r="E4" s="258" t="s">
        <v>21961</v>
      </c>
      <c r="F4" s="258" t="s">
        <v>21962</v>
      </c>
      <c r="G4" s="258" t="s">
        <v>21963</v>
      </c>
      <c r="H4" s="258" t="s">
        <v>21964</v>
      </c>
      <c r="I4" s="258" t="s">
        <v>21965</v>
      </c>
      <c r="J4" s="258" t="s">
        <v>21966</v>
      </c>
      <c r="K4" s="258" t="s">
        <v>21967</v>
      </c>
      <c r="L4" s="258" t="s">
        <v>21968</v>
      </c>
      <c r="M4" s="258" t="s">
        <v>21969</v>
      </c>
      <c r="N4" s="258" t="s">
        <v>21970</v>
      </c>
      <c r="O4" s="258" t="s">
        <v>21971</v>
      </c>
      <c r="P4" s="258" t="s">
        <v>21972</v>
      </c>
      <c r="Q4" s="259" t="s">
        <v>21959</v>
      </c>
      <c r="R4" s="258" t="s">
        <v>21960</v>
      </c>
      <c r="S4" s="258" t="s">
        <v>21961</v>
      </c>
      <c r="T4" s="258" t="s">
        <v>21962</v>
      </c>
      <c r="U4" s="258" t="s">
        <v>21963</v>
      </c>
      <c r="V4" s="258" t="s">
        <v>21964</v>
      </c>
      <c r="W4" s="258" t="s">
        <v>21965</v>
      </c>
      <c r="X4" s="258" t="s">
        <v>21966</v>
      </c>
      <c r="Y4" s="258" t="s">
        <v>21967</v>
      </c>
      <c r="Z4" s="258" t="s">
        <v>21968</v>
      </c>
      <c r="AA4" s="258" t="s">
        <v>21969</v>
      </c>
      <c r="AB4" s="258" t="s">
        <v>21970</v>
      </c>
      <c r="AC4" s="258" t="s">
        <v>21971</v>
      </c>
      <c r="AD4" s="258" t="s">
        <v>21972</v>
      </c>
      <c r="AE4" s="260" t="s">
        <v>21975</v>
      </c>
      <c r="AF4" s="335"/>
      <c r="AG4" s="337"/>
      <c r="AI4" s="331"/>
      <c r="AJ4" s="333"/>
      <c r="AK4" s="329"/>
    </row>
    <row r="5" spans="1:37" ht="12.75" x14ac:dyDescent="0.2">
      <c r="A5" s="7" t="s">
        <v>9</v>
      </c>
      <c r="B5" s="1" t="s">
        <v>10</v>
      </c>
      <c r="C5" s="88">
        <v>-0.41110720000000001</v>
      </c>
      <c r="D5" s="56">
        <v>9.3450980000000001</v>
      </c>
      <c r="E5" s="56">
        <v>13.27515</v>
      </c>
      <c r="F5" s="56">
        <v>6.2578969999999998</v>
      </c>
      <c r="G5" s="56">
        <v>2.3810509999999998</v>
      </c>
      <c r="H5" s="56">
        <v>0.37703530000000002</v>
      </c>
      <c r="I5" s="56">
        <v>-0.57336529999999997</v>
      </c>
      <c r="J5" s="56">
        <v>2.046862</v>
      </c>
      <c r="K5" s="56">
        <v>13.373749999999999</v>
      </c>
      <c r="L5" s="56">
        <v>16.730260000000001</v>
      </c>
      <c r="M5" s="56">
        <v>8.7447090000000003</v>
      </c>
      <c r="N5" s="56">
        <v>4.804786</v>
      </c>
      <c r="O5" s="56">
        <v>2.713438</v>
      </c>
      <c r="P5" s="56">
        <v>1.864171</v>
      </c>
      <c r="Q5" s="193">
        <v>8616.1400000000012</v>
      </c>
      <c r="R5" s="29">
        <v>2713.0840000000003</v>
      </c>
      <c r="S5" s="29">
        <v>2834.7750000000001</v>
      </c>
      <c r="T5" s="29">
        <v>5798.116</v>
      </c>
      <c r="U5" s="29">
        <v>5073.6210000000001</v>
      </c>
      <c r="V5" s="29">
        <v>12401.488000000001</v>
      </c>
      <c r="W5" s="29">
        <v>7958.317</v>
      </c>
      <c r="X5" s="29">
        <v>8236.9950000000008</v>
      </c>
      <c r="Y5" s="29">
        <v>2672.6310000000003</v>
      </c>
      <c r="Z5" s="29">
        <v>2877.0419999999995</v>
      </c>
      <c r="AA5" s="29">
        <v>6055.9629999999997</v>
      </c>
      <c r="AB5" s="29">
        <v>5328.2469999999994</v>
      </c>
      <c r="AC5" s="29">
        <v>12932.337</v>
      </c>
      <c r="AD5" s="29">
        <v>9673.0280000000002</v>
      </c>
      <c r="AE5" s="95">
        <f t="shared" ref="AE5:AE36" si="0">SUM(Q5:AD5)</f>
        <v>93171.784000000014</v>
      </c>
      <c r="AF5" s="193">
        <f t="shared" ref="AF5:AF36" si="1">SUMPRODUCT(C5:P5,Q5:AD5)</f>
        <v>340340.02627648629</v>
      </c>
      <c r="AG5" s="95">
        <f t="shared" ref="AG5:AG36" si="2">(AF5/$AF$156)*$AE$156</f>
        <v>103546.71572268494</v>
      </c>
      <c r="AI5" s="88">
        <v>0.94336437594782674</v>
      </c>
      <c r="AJ5" s="29">
        <f t="shared" ref="AJ5:AJ36" si="3">AG5*AI5</f>
        <v>97682.282859177692</v>
      </c>
      <c r="AK5" s="95">
        <f t="shared" ref="AK5:AK36" si="4">(AJ5/$AJ$156)*$AE$156</f>
        <v>96855.343849442186</v>
      </c>
    </row>
    <row r="6" spans="1:37" ht="12.75" x14ac:dyDescent="0.2">
      <c r="A6" s="7" t="s">
        <v>12</v>
      </c>
      <c r="B6" s="1" t="s">
        <v>13</v>
      </c>
      <c r="C6" s="88">
        <v>-0.36275350000000001</v>
      </c>
      <c r="D6" s="56">
        <v>9.4214219999999997</v>
      </c>
      <c r="E6" s="56">
        <v>12.951460000000001</v>
      </c>
      <c r="F6" s="56">
        <v>6.2218470000000003</v>
      </c>
      <c r="G6" s="56">
        <v>2.405173</v>
      </c>
      <c r="H6" s="56">
        <v>0.36706050000000001</v>
      </c>
      <c r="I6" s="56">
        <v>-0.62367079999999997</v>
      </c>
      <c r="J6" s="56">
        <v>2.1005349999999998</v>
      </c>
      <c r="K6" s="56">
        <v>12.47331</v>
      </c>
      <c r="L6" s="56">
        <v>15.892200000000001</v>
      </c>
      <c r="M6" s="56">
        <v>8.5037500000000001</v>
      </c>
      <c r="N6" s="56">
        <v>4.777666</v>
      </c>
      <c r="O6" s="56">
        <v>2.727122</v>
      </c>
      <c r="P6" s="56">
        <v>1.7722899999999999</v>
      </c>
      <c r="Q6" s="193">
        <v>13839.718000000003</v>
      </c>
      <c r="R6" s="29">
        <v>4368.0540000000001</v>
      </c>
      <c r="S6" s="29">
        <v>6442.1010000000006</v>
      </c>
      <c r="T6" s="29">
        <v>9508.4170000000013</v>
      </c>
      <c r="U6" s="29">
        <v>7738.6650000000009</v>
      </c>
      <c r="V6" s="29">
        <v>16810.462</v>
      </c>
      <c r="W6" s="29">
        <v>10326.206000000002</v>
      </c>
      <c r="X6" s="29">
        <v>13424.975</v>
      </c>
      <c r="Y6" s="29">
        <v>4419.6970000000001</v>
      </c>
      <c r="Z6" s="29">
        <v>5893.5430000000006</v>
      </c>
      <c r="AA6" s="29">
        <v>9574.67</v>
      </c>
      <c r="AB6" s="29">
        <v>7845.9859999999999</v>
      </c>
      <c r="AC6" s="29">
        <v>17838.628000000001</v>
      </c>
      <c r="AD6" s="29">
        <v>12372.282000000001</v>
      </c>
      <c r="AE6" s="95">
        <f t="shared" si="0"/>
        <v>140403.40400000001</v>
      </c>
      <c r="AF6" s="193">
        <f t="shared" si="1"/>
        <v>563541.26646581234</v>
      </c>
      <c r="AG6" s="95">
        <f t="shared" si="2"/>
        <v>171454.55371544359</v>
      </c>
      <c r="AI6" s="88">
        <v>0.94652960780816753</v>
      </c>
      <c r="AJ6" s="29">
        <f t="shared" si="3"/>
        <v>162286.81148520322</v>
      </c>
      <c r="AK6" s="95">
        <f t="shared" si="4"/>
        <v>160912.95645996617</v>
      </c>
    </row>
    <row r="7" spans="1:37" ht="12.75" x14ac:dyDescent="0.2">
      <c r="A7" s="7" t="s">
        <v>15</v>
      </c>
      <c r="B7" s="1" t="s">
        <v>16</v>
      </c>
      <c r="C7" s="88">
        <v>-0.56337820000000005</v>
      </c>
      <c r="D7" s="56">
        <v>9.1261220000000005</v>
      </c>
      <c r="E7" s="56">
        <v>12.711180000000001</v>
      </c>
      <c r="F7" s="56">
        <v>5.7635579999999997</v>
      </c>
      <c r="G7" s="56">
        <v>2.1149460000000002</v>
      </c>
      <c r="H7" s="56">
        <v>0.21860370000000001</v>
      </c>
      <c r="I7" s="56">
        <v>-0.76540359999999996</v>
      </c>
      <c r="J7" s="56">
        <v>1.9811909999999999</v>
      </c>
      <c r="K7" s="56">
        <v>12.452640000000001</v>
      </c>
      <c r="L7" s="56">
        <v>15.47442</v>
      </c>
      <c r="M7" s="56">
        <v>8.2597039999999993</v>
      </c>
      <c r="N7" s="56">
        <v>4.6052470000000003</v>
      </c>
      <c r="O7" s="56">
        <v>2.5951200000000001</v>
      </c>
      <c r="P7" s="56">
        <v>1.6574409999999999</v>
      </c>
      <c r="Q7" s="193">
        <v>11714.297</v>
      </c>
      <c r="R7" s="29">
        <v>3775.9830000000002</v>
      </c>
      <c r="S7" s="29">
        <v>3943.9479999999999</v>
      </c>
      <c r="T7" s="29">
        <v>7632.9269999999997</v>
      </c>
      <c r="U7" s="29">
        <v>6889.1509999999998</v>
      </c>
      <c r="V7" s="29">
        <v>18106.684000000001</v>
      </c>
      <c r="W7" s="29">
        <v>13533.387000000001</v>
      </c>
      <c r="X7" s="29">
        <v>10811.082</v>
      </c>
      <c r="Y7" s="29">
        <v>3570.5430000000001</v>
      </c>
      <c r="Z7" s="29">
        <v>3787.2739999999999</v>
      </c>
      <c r="AA7" s="29">
        <v>8070.7879999999996</v>
      </c>
      <c r="AB7" s="29">
        <v>7574.0429999999997</v>
      </c>
      <c r="AC7" s="29">
        <v>19226.724999999999</v>
      </c>
      <c r="AD7" s="29">
        <v>16121.221000000001</v>
      </c>
      <c r="AE7" s="95">
        <f t="shared" si="0"/>
        <v>134758.05299999999</v>
      </c>
      <c r="AF7" s="193">
        <f t="shared" si="1"/>
        <v>432801.0831617862</v>
      </c>
      <c r="AG7" s="95">
        <f t="shared" si="2"/>
        <v>131677.52031086865</v>
      </c>
      <c r="AI7" s="88">
        <v>0.94652960780816742</v>
      </c>
      <c r="AJ7" s="29">
        <f t="shared" si="3"/>
        <v>124636.6716569985</v>
      </c>
      <c r="AK7" s="95">
        <f t="shared" si="4"/>
        <v>123581.54760768289</v>
      </c>
    </row>
    <row r="8" spans="1:37" ht="12.75" x14ac:dyDescent="0.2">
      <c r="A8" s="7" t="s">
        <v>18</v>
      </c>
      <c r="B8" s="1" t="s">
        <v>19</v>
      </c>
      <c r="C8" s="88">
        <v>-0.89643379999999995</v>
      </c>
      <c r="D8" s="56">
        <v>8.8088809999999995</v>
      </c>
      <c r="E8" s="56">
        <v>12.687480000000001</v>
      </c>
      <c r="F8" s="56">
        <v>5.6838740000000003</v>
      </c>
      <c r="G8" s="56">
        <v>1.853224</v>
      </c>
      <c r="H8" s="56">
        <v>-6.4635600000000001E-2</v>
      </c>
      <c r="I8" s="56">
        <v>-1.0017769999999999</v>
      </c>
      <c r="J8" s="56">
        <v>1.555193</v>
      </c>
      <c r="K8" s="56">
        <v>12.107939999999999</v>
      </c>
      <c r="L8" s="56">
        <v>15.631959999999999</v>
      </c>
      <c r="M8" s="56">
        <v>8.0106169999999999</v>
      </c>
      <c r="N8" s="56">
        <v>4.2093389999999999</v>
      </c>
      <c r="O8" s="56">
        <v>2.277803</v>
      </c>
      <c r="P8" s="56">
        <v>1.429956</v>
      </c>
      <c r="Q8" s="193">
        <v>18509.793000000001</v>
      </c>
      <c r="R8" s="29">
        <v>5885.0519999999997</v>
      </c>
      <c r="S8" s="29">
        <v>6388.155999999999</v>
      </c>
      <c r="T8" s="29">
        <v>13001.903</v>
      </c>
      <c r="U8" s="29">
        <v>11349.445</v>
      </c>
      <c r="V8" s="29">
        <v>25561.923999999999</v>
      </c>
      <c r="W8" s="29">
        <v>15721.662999999999</v>
      </c>
      <c r="X8" s="29">
        <v>17895.152000000002</v>
      </c>
      <c r="Y8" s="29">
        <v>5374.103000000001</v>
      </c>
      <c r="Z8" s="29">
        <v>5873.2050000000008</v>
      </c>
      <c r="AA8" s="29">
        <v>13233.097</v>
      </c>
      <c r="AB8" s="29">
        <v>12163.852000000001</v>
      </c>
      <c r="AC8" s="29">
        <v>26994.434999999998</v>
      </c>
      <c r="AD8" s="29">
        <v>18903.544999999998</v>
      </c>
      <c r="AE8" s="95">
        <f t="shared" si="0"/>
        <v>196855.32500000001</v>
      </c>
      <c r="AF8" s="193">
        <f t="shared" si="1"/>
        <v>624265.68019930308</v>
      </c>
      <c r="AG8" s="95">
        <f t="shared" si="2"/>
        <v>189929.64662496923</v>
      </c>
      <c r="AI8" s="88">
        <v>0.94336437594782663</v>
      </c>
      <c r="AJ8" s="29">
        <f t="shared" si="3"/>
        <v>179172.86256235532</v>
      </c>
      <c r="AK8" s="95">
        <f t="shared" si="4"/>
        <v>177656.05700456147</v>
      </c>
    </row>
    <row r="9" spans="1:37" ht="12.75" x14ac:dyDescent="0.2">
      <c r="A9" s="7" t="s">
        <v>21</v>
      </c>
      <c r="B9" s="1" t="s">
        <v>22</v>
      </c>
      <c r="C9" s="88">
        <v>-0.86716740000000003</v>
      </c>
      <c r="D9" s="56">
        <v>8.4649839999999994</v>
      </c>
      <c r="E9" s="56">
        <v>11.831810000000001</v>
      </c>
      <c r="F9" s="56">
        <v>5.3209229999999996</v>
      </c>
      <c r="G9" s="56">
        <v>1.915476</v>
      </c>
      <c r="H9" s="56">
        <v>-5.6511100000000002E-2</v>
      </c>
      <c r="I9" s="56">
        <v>-1.0171559999999999</v>
      </c>
      <c r="J9" s="56">
        <v>1.573348</v>
      </c>
      <c r="K9" s="56">
        <v>11.06898</v>
      </c>
      <c r="L9" s="56">
        <v>14.357189999999999</v>
      </c>
      <c r="M9" s="56">
        <v>7.6398859999999997</v>
      </c>
      <c r="N9" s="56">
        <v>4.1738780000000002</v>
      </c>
      <c r="O9" s="56">
        <v>2.2619739999999999</v>
      </c>
      <c r="P9" s="56">
        <v>1.4148000000000001</v>
      </c>
      <c r="Q9" s="193">
        <v>9685.2099999999991</v>
      </c>
      <c r="R9" s="29">
        <v>2910.806</v>
      </c>
      <c r="S9" s="29">
        <v>2785.4589999999998</v>
      </c>
      <c r="T9" s="29">
        <v>6447.7350000000006</v>
      </c>
      <c r="U9" s="29">
        <v>6184.5379999999996</v>
      </c>
      <c r="V9" s="29">
        <v>14061.459000000001</v>
      </c>
      <c r="W9" s="29">
        <v>9461.8730000000014</v>
      </c>
      <c r="X9" s="29">
        <v>9218.7919999999995</v>
      </c>
      <c r="Y9" s="29">
        <v>2895.0740000000005</v>
      </c>
      <c r="Z9" s="29">
        <v>2833.5529999999999</v>
      </c>
      <c r="AA9" s="29">
        <v>6742.4949999999999</v>
      </c>
      <c r="AB9" s="29">
        <v>6556.22</v>
      </c>
      <c r="AC9" s="29">
        <v>14510.317999999999</v>
      </c>
      <c r="AD9" s="29">
        <v>11452.770999999999</v>
      </c>
      <c r="AE9" s="95">
        <f t="shared" si="0"/>
        <v>105746.303</v>
      </c>
      <c r="AF9" s="193">
        <f t="shared" si="1"/>
        <v>300067.49664581812</v>
      </c>
      <c r="AG9" s="95">
        <f t="shared" si="2"/>
        <v>91294.00415442379</v>
      </c>
      <c r="AI9" s="88">
        <v>0.94567464859612949</v>
      </c>
      <c r="AJ9" s="29">
        <f t="shared" si="3"/>
        <v>86334.425297668306</v>
      </c>
      <c r="AK9" s="95">
        <f t="shared" si="4"/>
        <v>85603.552696495972</v>
      </c>
    </row>
    <row r="10" spans="1:37" ht="12.75" x14ac:dyDescent="0.2">
      <c r="A10" s="7" t="s">
        <v>45</v>
      </c>
      <c r="B10" s="1" t="s">
        <v>46</v>
      </c>
      <c r="C10" s="88">
        <v>-0.78190749999999998</v>
      </c>
      <c r="D10" s="56">
        <v>8.6886220000000005</v>
      </c>
      <c r="E10" s="56">
        <v>12.133710000000001</v>
      </c>
      <c r="F10" s="56">
        <v>5.6055419999999998</v>
      </c>
      <c r="G10" s="56">
        <v>1.9575720000000001</v>
      </c>
      <c r="H10" s="56">
        <v>6.6788600000000004E-2</v>
      </c>
      <c r="I10" s="56">
        <v>-0.79788139999999996</v>
      </c>
      <c r="J10" s="56">
        <v>1.652493</v>
      </c>
      <c r="K10" s="56">
        <v>11.354229999999999</v>
      </c>
      <c r="L10" s="56">
        <v>14.51737</v>
      </c>
      <c r="M10" s="56">
        <v>7.8343040000000004</v>
      </c>
      <c r="N10" s="56">
        <v>4.3176360000000003</v>
      </c>
      <c r="O10" s="56">
        <v>2.4345759999999999</v>
      </c>
      <c r="P10" s="56">
        <v>1.602236</v>
      </c>
      <c r="Q10" s="193">
        <v>11941.841999999999</v>
      </c>
      <c r="R10" s="29">
        <v>3635.7340000000004</v>
      </c>
      <c r="S10" s="29">
        <v>3579.7660000000001</v>
      </c>
      <c r="T10" s="29">
        <v>8076.1840000000002</v>
      </c>
      <c r="U10" s="29">
        <v>7427.8420000000006</v>
      </c>
      <c r="V10" s="29">
        <v>16823.787</v>
      </c>
      <c r="W10" s="29">
        <v>10325.121000000003</v>
      </c>
      <c r="X10" s="29">
        <v>11584.545999999998</v>
      </c>
      <c r="Y10" s="29">
        <v>3596.8159999999998</v>
      </c>
      <c r="Z10" s="29">
        <v>3550.5599999999995</v>
      </c>
      <c r="AA10" s="29">
        <v>8321.6660000000011</v>
      </c>
      <c r="AB10" s="29">
        <v>8065.1619999999994</v>
      </c>
      <c r="AC10" s="29">
        <v>17631.017</v>
      </c>
      <c r="AD10" s="29">
        <v>12097.869000000001</v>
      </c>
      <c r="AE10" s="95">
        <f t="shared" si="0"/>
        <v>126657.91200000001</v>
      </c>
      <c r="AF10" s="193">
        <f t="shared" si="1"/>
        <v>392237.12205835374</v>
      </c>
      <c r="AG10" s="95">
        <f t="shared" si="2"/>
        <v>119336.14220463632</v>
      </c>
      <c r="AI10" s="88">
        <v>0.96229405462013307</v>
      </c>
      <c r="AJ10" s="29">
        <f t="shared" si="3"/>
        <v>114836.46014482426</v>
      </c>
      <c r="AK10" s="95">
        <f t="shared" si="4"/>
        <v>113864.30075364179</v>
      </c>
    </row>
    <row r="11" spans="1:37" ht="12.75" x14ac:dyDescent="0.2">
      <c r="A11" s="7" t="s">
        <v>48</v>
      </c>
      <c r="B11" s="1" t="s">
        <v>49</v>
      </c>
      <c r="C11" s="88">
        <v>-1.077564</v>
      </c>
      <c r="D11" s="56">
        <v>8.2848590000000009</v>
      </c>
      <c r="E11" s="56">
        <v>12.29269</v>
      </c>
      <c r="F11" s="56">
        <v>5.649851</v>
      </c>
      <c r="G11" s="56">
        <v>1.779487</v>
      </c>
      <c r="H11" s="56">
        <v>-0.20804220000000001</v>
      </c>
      <c r="I11" s="56">
        <v>-1.1516999999999999</v>
      </c>
      <c r="J11" s="56">
        <v>1.3400780000000001</v>
      </c>
      <c r="K11" s="56">
        <v>11.09586</v>
      </c>
      <c r="L11" s="56">
        <v>14.90436</v>
      </c>
      <c r="M11" s="56">
        <v>7.9003199999999998</v>
      </c>
      <c r="N11" s="56">
        <v>4.1122059999999996</v>
      </c>
      <c r="O11" s="56">
        <v>2.1345890000000001</v>
      </c>
      <c r="P11" s="56">
        <v>1.2755780000000001</v>
      </c>
      <c r="Q11" s="193">
        <v>19254.264999999999</v>
      </c>
      <c r="R11" s="29">
        <v>6069.598</v>
      </c>
      <c r="S11" s="29">
        <v>5912.7269999999999</v>
      </c>
      <c r="T11" s="29">
        <v>13722.370999999999</v>
      </c>
      <c r="U11" s="29">
        <v>13589.969000000001</v>
      </c>
      <c r="V11" s="29">
        <v>28492.683999999997</v>
      </c>
      <c r="W11" s="29">
        <v>17097.236000000001</v>
      </c>
      <c r="X11" s="29">
        <v>18308.784</v>
      </c>
      <c r="Y11" s="29">
        <v>5577.8079999999991</v>
      </c>
      <c r="Z11" s="29">
        <v>5383.0159999999996</v>
      </c>
      <c r="AA11" s="29">
        <v>13456.994000000001</v>
      </c>
      <c r="AB11" s="29">
        <v>13685.156999999999</v>
      </c>
      <c r="AC11" s="29">
        <v>28622.432999999997</v>
      </c>
      <c r="AD11" s="29">
        <v>20559.269</v>
      </c>
      <c r="AE11" s="95">
        <f t="shared" si="0"/>
        <v>209732.31099999999</v>
      </c>
      <c r="AF11" s="193">
        <f t="shared" si="1"/>
        <v>594884.34729174408</v>
      </c>
      <c r="AG11" s="95">
        <f t="shared" si="2"/>
        <v>180990.52606539967</v>
      </c>
      <c r="AI11" s="88">
        <v>0.96465755513766527</v>
      </c>
      <c r="AJ11" s="29">
        <f t="shared" si="3"/>
        <v>174593.87837732834</v>
      </c>
      <c r="AK11" s="95">
        <f t="shared" si="4"/>
        <v>173115.83666223683</v>
      </c>
    </row>
    <row r="12" spans="1:37" ht="12.75" x14ac:dyDescent="0.2">
      <c r="A12" s="7" t="s">
        <v>51</v>
      </c>
      <c r="B12" s="1" t="s">
        <v>52</v>
      </c>
      <c r="C12" s="88">
        <v>-1.0935569999999999</v>
      </c>
      <c r="D12" s="56">
        <v>8.0311839999999997</v>
      </c>
      <c r="E12" s="56">
        <v>10.933680000000001</v>
      </c>
      <c r="F12" s="56">
        <v>4.7618669999999996</v>
      </c>
      <c r="G12" s="56">
        <v>1.6135900000000001</v>
      </c>
      <c r="H12" s="56">
        <v>-0.1987805</v>
      </c>
      <c r="I12" s="56">
        <v>-1.06233</v>
      </c>
      <c r="J12" s="56">
        <v>1.3250059999999999</v>
      </c>
      <c r="K12" s="56">
        <v>10.73387</v>
      </c>
      <c r="L12" s="56">
        <v>13.669879999999999</v>
      </c>
      <c r="M12" s="56">
        <v>7.1988700000000003</v>
      </c>
      <c r="N12" s="56">
        <v>3.9405299999999999</v>
      </c>
      <c r="O12" s="56">
        <v>2.1776499999999999</v>
      </c>
      <c r="P12" s="56">
        <v>1.3746309999999999</v>
      </c>
      <c r="Q12" s="193">
        <v>16473.078000000001</v>
      </c>
      <c r="R12" s="29">
        <v>5065.2629999999999</v>
      </c>
      <c r="S12" s="29">
        <v>4753.1610000000001</v>
      </c>
      <c r="T12" s="29">
        <v>10330.481999999998</v>
      </c>
      <c r="U12" s="29">
        <v>9569.0519999999997</v>
      </c>
      <c r="V12" s="29">
        <v>18006.165000000001</v>
      </c>
      <c r="W12" s="29">
        <v>9964.8690000000006</v>
      </c>
      <c r="X12" s="29">
        <v>15934.767</v>
      </c>
      <c r="Y12" s="29">
        <v>4641.2979999999998</v>
      </c>
      <c r="Z12" s="29">
        <v>4580.5129999999999</v>
      </c>
      <c r="AA12" s="29">
        <v>10314.303</v>
      </c>
      <c r="AB12" s="29">
        <v>9514.9739999999983</v>
      </c>
      <c r="AC12" s="29">
        <v>17947.753000000001</v>
      </c>
      <c r="AD12" s="29">
        <v>11503.897000000001</v>
      </c>
      <c r="AE12" s="95">
        <f t="shared" si="0"/>
        <v>148599.57500000001</v>
      </c>
      <c r="AF12" s="193">
        <f t="shared" si="1"/>
        <v>425293.72393203649</v>
      </c>
      <c r="AG12" s="95">
        <f t="shared" si="2"/>
        <v>129393.44458667084</v>
      </c>
      <c r="AI12" s="88">
        <v>0.95029529639230403</v>
      </c>
      <c r="AJ12" s="29">
        <f t="shared" si="3"/>
        <v>122961.98177471153</v>
      </c>
      <c r="AK12" s="95">
        <f t="shared" si="4"/>
        <v>121921.0349779369</v>
      </c>
    </row>
    <row r="13" spans="1:37" ht="12.75" x14ac:dyDescent="0.2">
      <c r="A13" s="7" t="s">
        <v>54</v>
      </c>
      <c r="B13" s="1" t="s">
        <v>55</v>
      </c>
      <c r="C13" s="88">
        <v>-0.27024110000000001</v>
      </c>
      <c r="D13" s="56">
        <v>9.3362459999999992</v>
      </c>
      <c r="E13" s="56">
        <v>13.012969999999999</v>
      </c>
      <c r="F13" s="56">
        <v>6.521407</v>
      </c>
      <c r="G13" s="56">
        <v>2.9742799999999998</v>
      </c>
      <c r="H13" s="56">
        <v>0.97415039999999997</v>
      </c>
      <c r="I13" s="56">
        <v>-0.37533850000000002</v>
      </c>
      <c r="J13" s="56">
        <v>2.1488179999999999</v>
      </c>
      <c r="K13" s="56">
        <v>12.048410000000001</v>
      </c>
      <c r="L13" s="56">
        <v>15.681710000000001</v>
      </c>
      <c r="M13" s="56">
        <v>8.6203990000000008</v>
      </c>
      <c r="N13" s="56">
        <v>4.9405590000000004</v>
      </c>
      <c r="O13" s="56">
        <v>2.9998749999999998</v>
      </c>
      <c r="P13" s="56">
        <v>1.903446</v>
      </c>
      <c r="Q13" s="193">
        <v>12459.074999999999</v>
      </c>
      <c r="R13" s="29">
        <v>3991.7930000000001</v>
      </c>
      <c r="S13" s="29">
        <v>4108.8710000000001</v>
      </c>
      <c r="T13" s="29">
        <v>8752.7979999999989</v>
      </c>
      <c r="U13" s="29">
        <v>7962.0020000000004</v>
      </c>
      <c r="V13" s="29">
        <v>19594.485000000001</v>
      </c>
      <c r="W13" s="29">
        <v>13134.470000000001</v>
      </c>
      <c r="X13" s="29">
        <v>11872.076999999999</v>
      </c>
      <c r="Y13" s="29">
        <v>4017.4180000000001</v>
      </c>
      <c r="Z13" s="29">
        <v>4244.0950000000003</v>
      </c>
      <c r="AA13" s="29">
        <v>8536.6640000000007</v>
      </c>
      <c r="AB13" s="29">
        <v>7908.16</v>
      </c>
      <c r="AC13" s="29">
        <v>18987.491000000002</v>
      </c>
      <c r="AD13" s="29">
        <v>15866.297999999999</v>
      </c>
      <c r="AE13" s="95">
        <f t="shared" si="0"/>
        <v>141435.69700000004</v>
      </c>
      <c r="AF13" s="193">
        <f t="shared" si="1"/>
        <v>522579.92780048552</v>
      </c>
      <c r="AG13" s="95">
        <f t="shared" si="2"/>
        <v>158992.275514426</v>
      </c>
      <c r="AI13" s="88">
        <v>0.94516020772164189</v>
      </c>
      <c r="AJ13" s="29">
        <f t="shared" si="3"/>
        <v>150273.17215135141</v>
      </c>
      <c r="AK13" s="95">
        <f t="shared" si="4"/>
        <v>149001.01977600408</v>
      </c>
    </row>
    <row r="14" spans="1:37" ht="12.75" x14ac:dyDescent="0.2">
      <c r="A14" s="7" t="s">
        <v>114</v>
      </c>
      <c r="B14" s="1" t="s">
        <v>21948</v>
      </c>
      <c r="C14" s="88">
        <v>4.7775900000000003E-2</v>
      </c>
      <c r="D14" s="56">
        <v>9.2420410000000004</v>
      </c>
      <c r="E14" s="56">
        <v>12.13922</v>
      </c>
      <c r="F14" s="56">
        <v>6.204726</v>
      </c>
      <c r="G14" s="56">
        <v>2.8426269999999998</v>
      </c>
      <c r="H14" s="56">
        <v>0.86935099999999998</v>
      </c>
      <c r="I14" s="56">
        <v>-7.8508999999999995E-2</v>
      </c>
      <c r="J14" s="56">
        <v>2.5126200000000001</v>
      </c>
      <c r="K14" s="56">
        <v>12.902760000000001</v>
      </c>
      <c r="L14" s="56">
        <v>15.30696</v>
      </c>
      <c r="M14" s="56">
        <v>8.7358770000000003</v>
      </c>
      <c r="N14" s="56">
        <v>5.222302</v>
      </c>
      <c r="O14" s="56">
        <v>3.1923029999999999</v>
      </c>
      <c r="P14" s="56">
        <v>2.3186979999999999</v>
      </c>
      <c r="Q14" s="193">
        <v>24345.311000000002</v>
      </c>
      <c r="R14" s="29">
        <v>7669.4659999999994</v>
      </c>
      <c r="S14" s="29">
        <v>11466.124999999998</v>
      </c>
      <c r="T14" s="29">
        <v>21179.462</v>
      </c>
      <c r="U14" s="29">
        <v>16579.79</v>
      </c>
      <c r="V14" s="29">
        <v>31473.527999999998</v>
      </c>
      <c r="W14" s="29">
        <v>17845.529000000002</v>
      </c>
      <c r="X14" s="29">
        <v>22896.002</v>
      </c>
      <c r="Y14" s="29">
        <v>7163.7180000000008</v>
      </c>
      <c r="Z14" s="29">
        <v>11019.831</v>
      </c>
      <c r="AA14" s="29">
        <v>19932.458999999999</v>
      </c>
      <c r="AB14" s="29">
        <v>15438.59</v>
      </c>
      <c r="AC14" s="29">
        <v>30918.958999999999</v>
      </c>
      <c r="AD14" s="29">
        <v>21429.542999999998</v>
      </c>
      <c r="AE14" s="95">
        <f t="shared" si="0"/>
        <v>259358.31300000002</v>
      </c>
      <c r="AF14" s="193">
        <f t="shared" si="1"/>
        <v>1137522.490500214</v>
      </c>
      <c r="AG14" s="95">
        <f t="shared" si="2"/>
        <v>346085.41123017471</v>
      </c>
      <c r="AI14" s="88">
        <v>0.93421677072746312</v>
      </c>
      <c r="AJ14" s="29">
        <f t="shared" si="3"/>
        <v>323318.79527533991</v>
      </c>
      <c r="AK14" s="95">
        <f t="shared" si="4"/>
        <v>320581.70809260779</v>
      </c>
    </row>
    <row r="15" spans="1:37" ht="12.75" x14ac:dyDescent="0.2">
      <c r="A15" s="7" t="s">
        <v>117</v>
      </c>
      <c r="B15" s="1" t="s">
        <v>118</v>
      </c>
      <c r="C15" s="88">
        <v>-1.1269659999999999</v>
      </c>
      <c r="D15" s="56">
        <v>8.1240489999999994</v>
      </c>
      <c r="E15" s="56">
        <v>11.26951</v>
      </c>
      <c r="F15" s="56">
        <v>4.8328040000000003</v>
      </c>
      <c r="G15" s="56">
        <v>1.5114609999999999</v>
      </c>
      <c r="H15" s="56">
        <v>-0.29161239999999999</v>
      </c>
      <c r="I15" s="56">
        <v>-1.1500950000000001</v>
      </c>
      <c r="J15" s="56">
        <v>1.3089249999999999</v>
      </c>
      <c r="K15" s="56">
        <v>11.19178</v>
      </c>
      <c r="L15" s="56">
        <v>14.21733</v>
      </c>
      <c r="M15" s="56">
        <v>7.2815130000000003</v>
      </c>
      <c r="N15" s="56">
        <v>3.9108079999999998</v>
      </c>
      <c r="O15" s="56">
        <v>2.0996480000000002</v>
      </c>
      <c r="P15" s="56">
        <v>1.277792</v>
      </c>
      <c r="Q15" s="193">
        <v>26730.755999999998</v>
      </c>
      <c r="R15" s="29">
        <v>9780.5319999999992</v>
      </c>
      <c r="S15" s="29">
        <v>9001.4369999999999</v>
      </c>
      <c r="T15" s="29">
        <v>16367.661</v>
      </c>
      <c r="U15" s="29">
        <v>18606.205000000002</v>
      </c>
      <c r="V15" s="29">
        <v>48738.426999999996</v>
      </c>
      <c r="W15" s="29">
        <v>38862.740000000005</v>
      </c>
      <c r="X15" s="29">
        <v>25537.002999999997</v>
      </c>
      <c r="Y15" s="29">
        <v>9173.4610000000011</v>
      </c>
      <c r="Z15" s="29">
        <v>7366.0969999999998</v>
      </c>
      <c r="AA15" s="29">
        <v>16002.266</v>
      </c>
      <c r="AB15" s="29">
        <v>19519.591</v>
      </c>
      <c r="AC15" s="29">
        <v>50345.248</v>
      </c>
      <c r="AD15" s="29">
        <v>45788.368999999999</v>
      </c>
      <c r="AE15" s="95">
        <f t="shared" si="0"/>
        <v>341819.79300000006</v>
      </c>
      <c r="AF15" s="193">
        <f t="shared" si="1"/>
        <v>796983.33275589929</v>
      </c>
      <c r="AG15" s="95">
        <f t="shared" si="2"/>
        <v>242478.11077487323</v>
      </c>
      <c r="AI15" s="88">
        <v>0.93980724025995266</v>
      </c>
      <c r="AJ15" s="29">
        <f t="shared" si="3"/>
        <v>227882.68411078071</v>
      </c>
      <c r="AK15" s="95">
        <f t="shared" si="4"/>
        <v>225953.52074953835</v>
      </c>
    </row>
    <row r="16" spans="1:37" ht="12.75" x14ac:dyDescent="0.2">
      <c r="A16" s="7" t="s">
        <v>120</v>
      </c>
      <c r="B16" s="1" t="s">
        <v>121</v>
      </c>
      <c r="C16" s="88">
        <v>-0.45818710000000001</v>
      </c>
      <c r="D16" s="56">
        <v>9.2272420000000004</v>
      </c>
      <c r="E16" s="56">
        <v>12.77777</v>
      </c>
      <c r="F16" s="56">
        <v>5.9345670000000004</v>
      </c>
      <c r="G16" s="56">
        <v>2.2456239999999998</v>
      </c>
      <c r="H16" s="56">
        <v>0.2812172</v>
      </c>
      <c r="I16" s="56">
        <v>-0.77056080000000005</v>
      </c>
      <c r="J16" s="56">
        <v>2.0703550000000002</v>
      </c>
      <c r="K16" s="56">
        <v>12.93112</v>
      </c>
      <c r="L16" s="56">
        <v>15.613009999999999</v>
      </c>
      <c r="M16" s="56">
        <v>8.180002</v>
      </c>
      <c r="N16" s="56">
        <v>4.6626719999999997</v>
      </c>
      <c r="O16" s="56">
        <v>2.6108760000000002</v>
      </c>
      <c r="P16" s="56">
        <v>1.6493949999999999</v>
      </c>
      <c r="Q16" s="193">
        <v>14579.502999999999</v>
      </c>
      <c r="R16" s="29">
        <v>4622.9970000000003</v>
      </c>
      <c r="S16" s="29">
        <v>4813.7870000000003</v>
      </c>
      <c r="T16" s="29">
        <v>10228.276</v>
      </c>
      <c r="U16" s="29">
        <v>9154.5030000000006</v>
      </c>
      <c r="V16" s="29">
        <v>20927.045000000002</v>
      </c>
      <c r="W16" s="29">
        <v>14435.652000000002</v>
      </c>
      <c r="X16" s="29">
        <v>14106.375</v>
      </c>
      <c r="Y16" s="29">
        <v>4372.915</v>
      </c>
      <c r="Z16" s="29">
        <v>4639.496000000001</v>
      </c>
      <c r="AA16" s="29">
        <v>10441.679</v>
      </c>
      <c r="AB16" s="29">
        <v>9022.1319999999996</v>
      </c>
      <c r="AC16" s="29">
        <v>21515.87</v>
      </c>
      <c r="AD16" s="29">
        <v>17331.560999999998</v>
      </c>
      <c r="AE16" s="95">
        <f t="shared" si="0"/>
        <v>160191.791</v>
      </c>
      <c r="AF16" s="193">
        <f t="shared" si="1"/>
        <v>543936.73939581111</v>
      </c>
      <c r="AG16" s="95">
        <f t="shared" si="2"/>
        <v>165489.97642606546</v>
      </c>
      <c r="AI16" s="88">
        <v>0.94248957201218375</v>
      </c>
      <c r="AJ16" s="29">
        <f t="shared" si="3"/>
        <v>155972.57705410881</v>
      </c>
      <c r="AK16" s="95">
        <f t="shared" si="4"/>
        <v>154652.17580385381</v>
      </c>
    </row>
    <row r="17" spans="1:37" ht="12.75" x14ac:dyDescent="0.2">
      <c r="A17" s="7" t="s">
        <v>123</v>
      </c>
      <c r="B17" s="1" t="s">
        <v>124</v>
      </c>
      <c r="C17" s="88">
        <v>-0.98444719999999997</v>
      </c>
      <c r="D17" s="56">
        <v>8.6294540000000008</v>
      </c>
      <c r="E17" s="56">
        <v>12.142580000000001</v>
      </c>
      <c r="F17" s="56">
        <v>5.4327249999999996</v>
      </c>
      <c r="G17" s="56">
        <v>1.7902499999999999</v>
      </c>
      <c r="H17" s="56">
        <v>-0.1606833</v>
      </c>
      <c r="I17" s="56">
        <v>-1.104357</v>
      </c>
      <c r="J17" s="56">
        <v>1.483592</v>
      </c>
      <c r="K17" s="56">
        <v>12.18474</v>
      </c>
      <c r="L17" s="56">
        <v>15.188470000000001</v>
      </c>
      <c r="M17" s="56">
        <v>7.7083750000000002</v>
      </c>
      <c r="N17" s="56">
        <v>4.2243529999999998</v>
      </c>
      <c r="O17" s="56">
        <v>2.2269869999999998</v>
      </c>
      <c r="P17" s="56">
        <v>1.313469</v>
      </c>
      <c r="Q17" s="193">
        <v>15261.032000000001</v>
      </c>
      <c r="R17" s="29">
        <v>4661.2259999999997</v>
      </c>
      <c r="S17" s="29">
        <v>4509.9930000000004</v>
      </c>
      <c r="T17" s="29">
        <v>10308.594000000001</v>
      </c>
      <c r="U17" s="29">
        <v>9884.5540000000001</v>
      </c>
      <c r="V17" s="29">
        <v>23882.373999999996</v>
      </c>
      <c r="W17" s="29">
        <v>16250.808000000001</v>
      </c>
      <c r="X17" s="29">
        <v>14586.383</v>
      </c>
      <c r="Y17" s="29">
        <v>4415.7299999999996</v>
      </c>
      <c r="Z17" s="29">
        <v>4291.3760000000002</v>
      </c>
      <c r="AA17" s="29">
        <v>10513.252</v>
      </c>
      <c r="AB17" s="29">
        <v>9926.0589999999993</v>
      </c>
      <c r="AC17" s="29">
        <v>24063.024000000005</v>
      </c>
      <c r="AD17" s="29">
        <v>18893.879000000001</v>
      </c>
      <c r="AE17" s="95">
        <f t="shared" si="0"/>
        <v>171448.28400000004</v>
      </c>
      <c r="AF17" s="193">
        <f t="shared" si="1"/>
        <v>473878.52353949542</v>
      </c>
      <c r="AG17" s="95">
        <f t="shared" si="2"/>
        <v>144175.1218652353</v>
      </c>
      <c r="AI17" s="88">
        <v>0.94231105862952114</v>
      </c>
      <c r="AJ17" s="29">
        <f t="shared" si="3"/>
        <v>135857.81171287008</v>
      </c>
      <c r="AK17" s="95">
        <f t="shared" si="4"/>
        <v>134707.69399454613</v>
      </c>
    </row>
    <row r="18" spans="1:37" ht="12.75" x14ac:dyDescent="0.2">
      <c r="A18" s="7" t="s">
        <v>126</v>
      </c>
      <c r="B18" s="1" t="s">
        <v>127</v>
      </c>
      <c r="C18" s="88">
        <v>-1.0837399999999999</v>
      </c>
      <c r="D18" s="56">
        <v>8.4652539999999998</v>
      </c>
      <c r="E18" s="56">
        <v>11.757020000000001</v>
      </c>
      <c r="F18" s="56">
        <v>5.5166219999999999</v>
      </c>
      <c r="G18" s="56">
        <v>1.853645</v>
      </c>
      <c r="H18" s="56">
        <v>-0.1463641</v>
      </c>
      <c r="I18" s="56">
        <v>-1.146763</v>
      </c>
      <c r="J18" s="56">
        <v>1.3525739999999999</v>
      </c>
      <c r="K18" s="56">
        <v>11.794879999999999</v>
      </c>
      <c r="L18" s="56">
        <v>14.94164</v>
      </c>
      <c r="M18" s="56">
        <v>7.9342540000000001</v>
      </c>
      <c r="N18" s="56">
        <v>4.1472829999999998</v>
      </c>
      <c r="O18" s="56">
        <v>2.172844</v>
      </c>
      <c r="P18" s="56">
        <v>1.2656240000000001</v>
      </c>
      <c r="Q18" s="193">
        <v>15846.92</v>
      </c>
      <c r="R18" s="29">
        <v>6577.1109999999999</v>
      </c>
      <c r="S18" s="29">
        <v>10529.419</v>
      </c>
      <c r="T18" s="29">
        <v>14907.830000000002</v>
      </c>
      <c r="U18" s="29">
        <v>12223.545999999998</v>
      </c>
      <c r="V18" s="29">
        <v>24137.876</v>
      </c>
      <c r="W18" s="29">
        <v>16614.629999999997</v>
      </c>
      <c r="X18" s="29">
        <v>15307.099999999999</v>
      </c>
      <c r="Y18" s="29">
        <v>6803.616</v>
      </c>
      <c r="Z18" s="29">
        <v>10293.306</v>
      </c>
      <c r="AA18" s="29">
        <v>13778.076000000001</v>
      </c>
      <c r="AB18" s="29">
        <v>12358.798999999999</v>
      </c>
      <c r="AC18" s="29">
        <v>25154.725999999999</v>
      </c>
      <c r="AD18" s="29">
        <v>21111.809999999998</v>
      </c>
      <c r="AE18" s="95">
        <f t="shared" si="0"/>
        <v>205644.76499999998</v>
      </c>
      <c r="AF18" s="193">
        <f t="shared" si="1"/>
        <v>741312.3732397873</v>
      </c>
      <c r="AG18" s="95">
        <f t="shared" si="2"/>
        <v>225540.50551553495</v>
      </c>
      <c r="AI18" s="88">
        <v>0.95174169794825725</v>
      </c>
      <c r="AJ18" s="29">
        <f t="shared" si="3"/>
        <v>214656.30367546351</v>
      </c>
      <c r="AK18" s="95">
        <f t="shared" si="4"/>
        <v>212839.10954363947</v>
      </c>
    </row>
    <row r="19" spans="1:37" ht="12.75" x14ac:dyDescent="0.2">
      <c r="A19" s="7" t="s">
        <v>159</v>
      </c>
      <c r="B19" s="1" t="s">
        <v>160</v>
      </c>
      <c r="C19" s="88">
        <v>-0.78859400000000002</v>
      </c>
      <c r="D19" s="56">
        <v>8.5285899999999994</v>
      </c>
      <c r="E19" s="56">
        <v>11.981769999999999</v>
      </c>
      <c r="F19" s="56">
        <v>5.6522649999999999</v>
      </c>
      <c r="G19" s="56">
        <v>2.1444070000000002</v>
      </c>
      <c r="H19" s="56">
        <v>0.1322285</v>
      </c>
      <c r="I19" s="56">
        <v>-0.92122320000000002</v>
      </c>
      <c r="J19" s="56">
        <v>1.6340920000000001</v>
      </c>
      <c r="K19" s="56">
        <v>11.30763</v>
      </c>
      <c r="L19" s="56">
        <v>14.721920000000001</v>
      </c>
      <c r="M19" s="56">
        <v>8.0049799999999998</v>
      </c>
      <c r="N19" s="56">
        <v>4.4045059999999996</v>
      </c>
      <c r="O19" s="56">
        <v>2.414606</v>
      </c>
      <c r="P19" s="56">
        <v>1.4913019999999999</v>
      </c>
      <c r="Q19" s="193">
        <v>25580.167999999998</v>
      </c>
      <c r="R19" s="29">
        <v>8047.125</v>
      </c>
      <c r="S19" s="29">
        <v>11187.876</v>
      </c>
      <c r="T19" s="29">
        <v>18961.527000000002</v>
      </c>
      <c r="U19" s="29">
        <v>15904.057999999999</v>
      </c>
      <c r="V19" s="29">
        <v>30168.42</v>
      </c>
      <c r="W19" s="29">
        <v>18437.96</v>
      </c>
      <c r="X19" s="29">
        <v>24350.964999999997</v>
      </c>
      <c r="Y19" s="29">
        <v>7571.505000000001</v>
      </c>
      <c r="Z19" s="29">
        <v>10195.612999999999</v>
      </c>
      <c r="AA19" s="29">
        <v>18483.235000000001</v>
      </c>
      <c r="AB19" s="29">
        <v>15955.203</v>
      </c>
      <c r="AC19" s="29">
        <v>30429.553</v>
      </c>
      <c r="AD19" s="29">
        <v>22787.366000000002</v>
      </c>
      <c r="AE19" s="95">
        <f t="shared" si="0"/>
        <v>258060.57399999999</v>
      </c>
      <c r="AF19" s="193">
        <f t="shared" si="1"/>
        <v>911990.24965959508</v>
      </c>
      <c r="AG19" s="95">
        <f t="shared" si="2"/>
        <v>277468.37818789599</v>
      </c>
      <c r="AI19" s="88">
        <v>0.95591950499107237</v>
      </c>
      <c r="AJ19" s="29">
        <f t="shared" si="3"/>
        <v>265237.43472804921</v>
      </c>
      <c r="AK19" s="95">
        <f t="shared" si="4"/>
        <v>262992.0410374144</v>
      </c>
    </row>
    <row r="20" spans="1:37" ht="12.75" x14ac:dyDescent="0.2">
      <c r="A20" s="7" t="s">
        <v>162</v>
      </c>
      <c r="B20" s="1" t="s">
        <v>163</v>
      </c>
      <c r="C20" s="88">
        <v>-0.77817519999999996</v>
      </c>
      <c r="D20" s="56">
        <v>8.762257</v>
      </c>
      <c r="E20" s="56">
        <v>12.311120000000001</v>
      </c>
      <c r="F20" s="56">
        <v>5.9885840000000004</v>
      </c>
      <c r="G20" s="56">
        <v>2.4903360000000001</v>
      </c>
      <c r="H20" s="56">
        <v>0.23025390000000001</v>
      </c>
      <c r="I20" s="56">
        <v>-0.8261503</v>
      </c>
      <c r="J20" s="56">
        <v>1.655683</v>
      </c>
      <c r="K20" s="56">
        <v>11.852370000000001</v>
      </c>
      <c r="L20" s="56">
        <v>15.48175</v>
      </c>
      <c r="M20" s="56">
        <v>8.4321520000000003</v>
      </c>
      <c r="N20" s="56">
        <v>4.8550459999999998</v>
      </c>
      <c r="O20" s="56">
        <v>2.5305240000000002</v>
      </c>
      <c r="P20" s="56">
        <v>1.5459560000000001</v>
      </c>
      <c r="Q20" s="193">
        <v>35154.106</v>
      </c>
      <c r="R20" s="29">
        <v>11309.500999999998</v>
      </c>
      <c r="S20" s="29">
        <v>18152.84</v>
      </c>
      <c r="T20" s="29">
        <v>28172.415999999997</v>
      </c>
      <c r="U20" s="29">
        <v>21880.089</v>
      </c>
      <c r="V20" s="29">
        <v>36047.783000000003</v>
      </c>
      <c r="W20" s="29">
        <v>18493.245999999999</v>
      </c>
      <c r="X20" s="29">
        <v>33766.125999999997</v>
      </c>
      <c r="Y20" s="29">
        <v>11084.396000000001</v>
      </c>
      <c r="Z20" s="29">
        <v>18898.339</v>
      </c>
      <c r="AA20" s="29">
        <v>27041.726999999999</v>
      </c>
      <c r="AB20" s="29">
        <v>20872.04</v>
      </c>
      <c r="AC20" s="29">
        <v>36568.785000000003</v>
      </c>
      <c r="AD20" s="29">
        <v>22491.337</v>
      </c>
      <c r="AE20" s="95">
        <f t="shared" si="0"/>
        <v>339932.73099999997</v>
      </c>
      <c r="AF20" s="193">
        <f t="shared" si="1"/>
        <v>1447971.2827499479</v>
      </c>
      <c r="AG20" s="95">
        <f t="shared" si="2"/>
        <v>440537.87158057513</v>
      </c>
      <c r="AI20" s="88">
        <v>0.96034184206425377</v>
      </c>
      <c r="AJ20" s="29">
        <f t="shared" si="3"/>
        <v>423066.95109275519</v>
      </c>
      <c r="AK20" s="95">
        <f t="shared" si="4"/>
        <v>419485.43604879553</v>
      </c>
    </row>
    <row r="21" spans="1:37" ht="12.75" x14ac:dyDescent="0.2">
      <c r="A21" s="7" t="s">
        <v>165</v>
      </c>
      <c r="B21" s="1" t="s">
        <v>166</v>
      </c>
      <c r="C21" s="88">
        <v>-1.401842</v>
      </c>
      <c r="D21" s="56">
        <v>7.8512740000000001</v>
      </c>
      <c r="E21" s="56">
        <v>11.666169999999999</v>
      </c>
      <c r="F21" s="56">
        <v>5.0921070000000004</v>
      </c>
      <c r="G21" s="56">
        <v>1.4002829999999999</v>
      </c>
      <c r="H21" s="56">
        <v>-0.46868480000000001</v>
      </c>
      <c r="I21" s="56">
        <v>-1.410733</v>
      </c>
      <c r="J21" s="56">
        <v>1.0353349999999999</v>
      </c>
      <c r="K21" s="56">
        <v>10.447979999999999</v>
      </c>
      <c r="L21" s="56">
        <v>13.601660000000001</v>
      </c>
      <c r="M21" s="56">
        <v>6.8877259999999998</v>
      </c>
      <c r="N21" s="56">
        <v>3.6222479999999999</v>
      </c>
      <c r="O21" s="56">
        <v>1.8461799999999999</v>
      </c>
      <c r="P21" s="56">
        <v>1.0102100000000001</v>
      </c>
      <c r="Q21" s="193">
        <v>3201.2649999999999</v>
      </c>
      <c r="R21" s="29">
        <v>1226.413</v>
      </c>
      <c r="S21" s="29">
        <v>579.524</v>
      </c>
      <c r="T21" s="29">
        <v>2062.0630000000001</v>
      </c>
      <c r="U21" s="29">
        <v>2081.962</v>
      </c>
      <c r="V21" s="29">
        <v>5130.75</v>
      </c>
      <c r="W21" s="29">
        <v>4332.3429999999998</v>
      </c>
      <c r="X21" s="29">
        <v>2967.5420000000004</v>
      </c>
      <c r="Y21" s="29">
        <v>1126.5970000000002</v>
      </c>
      <c r="Z21" s="29">
        <v>588.54600000000005</v>
      </c>
      <c r="AA21" s="29">
        <v>1639.903</v>
      </c>
      <c r="AB21" s="29">
        <v>1974.1289999999999</v>
      </c>
      <c r="AC21" s="29">
        <v>5215.384</v>
      </c>
      <c r="AD21" s="29">
        <v>4960.0360000000001</v>
      </c>
      <c r="AE21" s="95">
        <f t="shared" si="0"/>
        <v>37086.457000000002</v>
      </c>
      <c r="AF21" s="193">
        <f t="shared" si="1"/>
        <v>72734.628490319999</v>
      </c>
      <c r="AG21" s="95">
        <f t="shared" si="2"/>
        <v>22129.139442928354</v>
      </c>
      <c r="AI21" s="88">
        <v>0.96101358489078192</v>
      </c>
      <c r="AJ21" s="29">
        <f t="shared" si="3"/>
        <v>21266.403626596577</v>
      </c>
      <c r="AK21" s="95">
        <f t="shared" si="4"/>
        <v>21086.370787059379</v>
      </c>
    </row>
    <row r="22" spans="1:37" ht="12.75" x14ac:dyDescent="0.2">
      <c r="A22" s="7" t="s">
        <v>168</v>
      </c>
      <c r="B22" s="1" t="s">
        <v>169</v>
      </c>
      <c r="C22" s="88">
        <v>-0.18677369999999999</v>
      </c>
      <c r="D22" s="56">
        <v>9.1598349999999993</v>
      </c>
      <c r="E22" s="56">
        <v>12.515969999999999</v>
      </c>
      <c r="F22" s="56">
        <v>6.8147270000000004</v>
      </c>
      <c r="G22" s="56">
        <v>3.082268</v>
      </c>
      <c r="H22" s="56">
        <v>0.83114670000000002</v>
      </c>
      <c r="I22" s="56">
        <v>-0.36989369999999999</v>
      </c>
      <c r="J22" s="56">
        <v>2.220793</v>
      </c>
      <c r="K22" s="56">
        <v>11.50581</v>
      </c>
      <c r="L22" s="56">
        <v>14.58192</v>
      </c>
      <c r="M22" s="56">
        <v>8.8619190000000003</v>
      </c>
      <c r="N22" s="56">
        <v>5.2759150000000004</v>
      </c>
      <c r="O22" s="56">
        <v>3.068511</v>
      </c>
      <c r="P22" s="56">
        <v>1.9509479999999999</v>
      </c>
      <c r="Q22" s="193">
        <v>28584.088</v>
      </c>
      <c r="R22" s="29">
        <v>12212.214</v>
      </c>
      <c r="S22" s="29">
        <v>23226.554</v>
      </c>
      <c r="T22" s="29">
        <v>25786.623</v>
      </c>
      <c r="U22" s="29">
        <v>19858.717000000001</v>
      </c>
      <c r="V22" s="29">
        <v>32416.284</v>
      </c>
      <c r="W22" s="29">
        <v>17196.77</v>
      </c>
      <c r="X22" s="29">
        <v>26899.841</v>
      </c>
      <c r="Y22" s="29">
        <v>12534.761</v>
      </c>
      <c r="Z22" s="29">
        <v>23235.475999999999</v>
      </c>
      <c r="AA22" s="29">
        <v>23486.447</v>
      </c>
      <c r="AB22" s="29">
        <v>17804.817999999999</v>
      </c>
      <c r="AC22" s="29">
        <v>31817.572999999997</v>
      </c>
      <c r="AD22" s="29">
        <v>20499.095000000001</v>
      </c>
      <c r="AE22" s="95">
        <f t="shared" si="0"/>
        <v>315559.26099999994</v>
      </c>
      <c r="AF22" s="193">
        <f t="shared" si="1"/>
        <v>1637222.7045871443</v>
      </c>
      <c r="AG22" s="95">
        <f t="shared" si="2"/>
        <v>498116.65063717181</v>
      </c>
      <c r="AI22" s="88">
        <v>0.95594125301472699</v>
      </c>
      <c r="AJ22" s="29">
        <f t="shared" si="3"/>
        <v>476170.25515759701</v>
      </c>
      <c r="AK22" s="95">
        <f t="shared" si="4"/>
        <v>472139.1888501767</v>
      </c>
    </row>
    <row r="23" spans="1:37" ht="12.75" x14ac:dyDescent="0.2">
      <c r="A23" s="7" t="s">
        <v>186</v>
      </c>
      <c r="B23" s="1" t="s">
        <v>21949</v>
      </c>
      <c r="C23" s="88">
        <v>-1.2098789999999999</v>
      </c>
      <c r="D23" s="56">
        <v>8.0185739999999992</v>
      </c>
      <c r="E23" s="56">
        <v>11.131830000000001</v>
      </c>
      <c r="F23" s="56">
        <v>4.7967079999999997</v>
      </c>
      <c r="G23" s="56">
        <v>1.508588</v>
      </c>
      <c r="H23" s="56">
        <v>-0.36125289999999999</v>
      </c>
      <c r="I23" s="56">
        <v>-1.2483029999999999</v>
      </c>
      <c r="J23" s="56">
        <v>1.2080200000000001</v>
      </c>
      <c r="K23" s="56">
        <v>11.041679999999999</v>
      </c>
      <c r="L23" s="56">
        <v>14.28192</v>
      </c>
      <c r="M23" s="56">
        <v>7.3616109999999999</v>
      </c>
      <c r="N23" s="56">
        <v>3.8708309999999999</v>
      </c>
      <c r="O23" s="56">
        <v>2.01892</v>
      </c>
      <c r="P23" s="56">
        <v>1.1695180000000001</v>
      </c>
      <c r="Q23" s="193">
        <v>15201.281000000001</v>
      </c>
      <c r="R23" s="29">
        <v>5069.8709999999992</v>
      </c>
      <c r="S23" s="29">
        <v>4552.3360000000002</v>
      </c>
      <c r="T23" s="29">
        <v>11055.723000000002</v>
      </c>
      <c r="U23" s="29">
        <v>10140.215</v>
      </c>
      <c r="V23" s="29">
        <v>26095.192000000003</v>
      </c>
      <c r="W23" s="29">
        <v>21016.829000000002</v>
      </c>
      <c r="X23" s="29">
        <v>14365.331</v>
      </c>
      <c r="Y23" s="29">
        <v>4811.482</v>
      </c>
      <c r="Z23" s="29">
        <v>4199.1479999999992</v>
      </c>
      <c r="AA23" s="29">
        <v>10147.649000000001</v>
      </c>
      <c r="AB23" s="29">
        <v>10348.173000000001</v>
      </c>
      <c r="AC23" s="29">
        <v>27356.317999999999</v>
      </c>
      <c r="AD23" s="29">
        <v>24364.880000000001</v>
      </c>
      <c r="AE23" s="95">
        <f t="shared" si="0"/>
        <v>188724.42800000004</v>
      </c>
      <c r="AF23" s="193">
        <f t="shared" si="1"/>
        <v>434540.20687013719</v>
      </c>
      <c r="AG23" s="95">
        <f t="shared" si="2"/>
        <v>132206.63982174543</v>
      </c>
      <c r="AI23" s="88">
        <v>0.94625837649680866</v>
      </c>
      <c r="AJ23" s="29">
        <f t="shared" si="3"/>
        <v>125101.64035982316</v>
      </c>
      <c r="AK23" s="95">
        <f t="shared" si="4"/>
        <v>124042.58007204733</v>
      </c>
    </row>
    <row r="24" spans="1:37" ht="12.75" x14ac:dyDescent="0.2">
      <c r="A24" s="7" t="s">
        <v>189</v>
      </c>
      <c r="B24" s="1" t="s">
        <v>190</v>
      </c>
      <c r="C24" s="88">
        <v>-1.1119669999999999</v>
      </c>
      <c r="D24" s="56">
        <v>8.2538409999999995</v>
      </c>
      <c r="E24" s="56">
        <v>11.333869999999999</v>
      </c>
      <c r="F24" s="56">
        <v>5.1179459999999999</v>
      </c>
      <c r="G24" s="56">
        <v>1.685362</v>
      </c>
      <c r="H24" s="56">
        <v>-0.2215753</v>
      </c>
      <c r="I24" s="56">
        <v>-1.1546339999999999</v>
      </c>
      <c r="J24" s="56">
        <v>1.3217270000000001</v>
      </c>
      <c r="K24" s="56">
        <v>11.15537</v>
      </c>
      <c r="L24" s="56">
        <v>14.38855</v>
      </c>
      <c r="M24" s="56">
        <v>7.5356269999999999</v>
      </c>
      <c r="N24" s="56">
        <v>4.0739400000000003</v>
      </c>
      <c r="O24" s="56">
        <v>2.14194</v>
      </c>
      <c r="P24" s="56">
        <v>1.270664</v>
      </c>
      <c r="Q24" s="193">
        <v>16484.244999999999</v>
      </c>
      <c r="R24" s="29">
        <v>5358.3789999999999</v>
      </c>
      <c r="S24" s="29">
        <v>5811.857</v>
      </c>
      <c r="T24" s="29">
        <v>10835.409</v>
      </c>
      <c r="U24" s="29">
        <v>10677.406000000001</v>
      </c>
      <c r="V24" s="29">
        <v>22092.826000000001</v>
      </c>
      <c r="W24" s="29">
        <v>13276.336000000001</v>
      </c>
      <c r="X24" s="29">
        <v>16183.172999999999</v>
      </c>
      <c r="Y24" s="29">
        <v>5229.0649999999996</v>
      </c>
      <c r="Z24" s="29">
        <v>5189.5</v>
      </c>
      <c r="AA24" s="29">
        <v>10594.57</v>
      </c>
      <c r="AB24" s="29">
        <v>10445.187</v>
      </c>
      <c r="AC24" s="29">
        <v>22540.114999999998</v>
      </c>
      <c r="AD24" s="29">
        <v>15625.344999999999</v>
      </c>
      <c r="AE24" s="95">
        <f t="shared" si="0"/>
        <v>170343.413</v>
      </c>
      <c r="AF24" s="193">
        <f t="shared" si="1"/>
        <v>489909.10443964927</v>
      </c>
      <c r="AG24" s="95">
        <f t="shared" si="2"/>
        <v>149052.34427571148</v>
      </c>
      <c r="AI24" s="88">
        <v>0.94485456939518697</v>
      </c>
      <c r="AJ24" s="29">
        <f t="shared" si="3"/>
        <v>140832.78856797054</v>
      </c>
      <c r="AK24" s="95">
        <f t="shared" si="4"/>
        <v>139640.55469189925</v>
      </c>
    </row>
    <row r="25" spans="1:37" ht="12.75" x14ac:dyDescent="0.2">
      <c r="A25" s="7" t="s">
        <v>192</v>
      </c>
      <c r="B25" s="1" t="s">
        <v>193</v>
      </c>
      <c r="C25" s="88">
        <v>-0.74351049999999996</v>
      </c>
      <c r="D25" s="56">
        <v>8.5885049999999996</v>
      </c>
      <c r="E25" s="56">
        <v>11.74288</v>
      </c>
      <c r="F25" s="56">
        <v>5.4802330000000001</v>
      </c>
      <c r="G25" s="56">
        <v>2.0603069999999999</v>
      </c>
      <c r="H25" s="56">
        <v>0.1098189</v>
      </c>
      <c r="I25" s="56">
        <v>-0.83874070000000001</v>
      </c>
      <c r="J25" s="56">
        <v>1.709665</v>
      </c>
      <c r="K25" s="56">
        <v>11.374320000000001</v>
      </c>
      <c r="L25" s="56">
        <v>14.33466</v>
      </c>
      <c r="M25" s="56">
        <v>7.8514759999999999</v>
      </c>
      <c r="N25" s="56">
        <v>4.400595</v>
      </c>
      <c r="O25" s="56">
        <v>2.4323809999999999</v>
      </c>
      <c r="P25" s="56">
        <v>1.562908</v>
      </c>
      <c r="Q25" s="193">
        <v>24162.010000000002</v>
      </c>
      <c r="R25" s="29">
        <v>7433.9879999999994</v>
      </c>
      <c r="S25" s="29">
        <v>9650.2790000000005</v>
      </c>
      <c r="T25" s="29">
        <v>18225.978000000003</v>
      </c>
      <c r="U25" s="29">
        <v>15390.056</v>
      </c>
      <c r="V25" s="29">
        <v>31742.692999999999</v>
      </c>
      <c r="W25" s="29">
        <v>19701.759000000002</v>
      </c>
      <c r="X25" s="29">
        <v>23526.252999999997</v>
      </c>
      <c r="Y25" s="29">
        <v>7135.1750000000002</v>
      </c>
      <c r="Z25" s="29">
        <v>9242.8269999999993</v>
      </c>
      <c r="AA25" s="29">
        <v>17805.781000000003</v>
      </c>
      <c r="AB25" s="29">
        <v>15039.657999999999</v>
      </c>
      <c r="AC25" s="29">
        <v>30710.886999999999</v>
      </c>
      <c r="AD25" s="29">
        <v>23085.082999999999</v>
      </c>
      <c r="AE25" s="95">
        <f t="shared" si="0"/>
        <v>252852.42699999997</v>
      </c>
      <c r="AF25" s="193">
        <f t="shared" si="1"/>
        <v>848394.43236646941</v>
      </c>
      <c r="AG25" s="95">
        <f t="shared" si="2"/>
        <v>258119.67540248382</v>
      </c>
      <c r="AI25" s="88">
        <v>0.94334909247407661</v>
      </c>
      <c r="AJ25" s="29">
        <f t="shared" si="3"/>
        <v>243496.96154063634</v>
      </c>
      <c r="AK25" s="95">
        <f t="shared" si="4"/>
        <v>241435.61397221085</v>
      </c>
    </row>
    <row r="26" spans="1:37" ht="12.75" x14ac:dyDescent="0.2">
      <c r="A26" s="7" t="s">
        <v>417</v>
      </c>
      <c r="B26" s="1" t="s">
        <v>418</v>
      </c>
      <c r="C26" s="88">
        <v>-1.3549789999999999</v>
      </c>
      <c r="D26" s="56">
        <v>7.7652999999999999</v>
      </c>
      <c r="E26" s="56">
        <v>10.624470000000001</v>
      </c>
      <c r="F26" s="56">
        <v>4.7359239999999998</v>
      </c>
      <c r="G26" s="56">
        <v>1.4332499999999999</v>
      </c>
      <c r="H26" s="56">
        <v>-0.45410489999999998</v>
      </c>
      <c r="I26" s="56">
        <v>-1.378663</v>
      </c>
      <c r="J26" s="56">
        <v>1.073027</v>
      </c>
      <c r="K26" s="56">
        <v>10.22743</v>
      </c>
      <c r="L26" s="56">
        <v>13.141579999999999</v>
      </c>
      <c r="M26" s="56">
        <v>6.9911789999999998</v>
      </c>
      <c r="N26" s="56">
        <v>3.732421</v>
      </c>
      <c r="O26" s="56">
        <v>1.8966529999999999</v>
      </c>
      <c r="P26" s="56">
        <v>1.0486979999999999</v>
      </c>
      <c r="Q26" s="193">
        <v>14913.883000000002</v>
      </c>
      <c r="R26" s="29">
        <v>6369.7279999999992</v>
      </c>
      <c r="S26" s="29">
        <v>9445.637999999999</v>
      </c>
      <c r="T26" s="29">
        <v>10488.2</v>
      </c>
      <c r="U26" s="29">
        <v>9996.3950000000004</v>
      </c>
      <c r="V26" s="29">
        <v>22128.62</v>
      </c>
      <c r="W26" s="29">
        <v>16107.002000000002</v>
      </c>
      <c r="X26" s="29">
        <v>13796.164000000001</v>
      </c>
      <c r="Y26" s="29">
        <v>6343.1530000000002</v>
      </c>
      <c r="Z26" s="29">
        <v>8857.2060000000001</v>
      </c>
      <c r="AA26" s="29">
        <v>9501.4459999999999</v>
      </c>
      <c r="AB26" s="29">
        <v>10469.578000000001</v>
      </c>
      <c r="AC26" s="29">
        <v>23287.498</v>
      </c>
      <c r="AD26" s="29">
        <v>19598.871999999999</v>
      </c>
      <c r="AE26" s="95">
        <f t="shared" si="0"/>
        <v>181303.383</v>
      </c>
      <c r="AF26" s="193">
        <f t="shared" si="1"/>
        <v>527653.83121350908</v>
      </c>
      <c r="AG26" s="95">
        <f t="shared" si="2"/>
        <v>160535.98472800493</v>
      </c>
      <c r="AI26" s="88">
        <v>0.99490417683785415</v>
      </c>
      <c r="AJ26" s="29">
        <f t="shared" si="3"/>
        <v>159717.92173867006</v>
      </c>
      <c r="AK26" s="95">
        <f t="shared" si="4"/>
        <v>158365.81390320929</v>
      </c>
    </row>
    <row r="27" spans="1:37" ht="12.75" x14ac:dyDescent="0.2">
      <c r="A27" s="7" t="s">
        <v>420</v>
      </c>
      <c r="B27" s="1" t="s">
        <v>21950</v>
      </c>
      <c r="C27" s="88">
        <v>-0.52499090000000004</v>
      </c>
      <c r="D27" s="56">
        <v>8.6567539999999994</v>
      </c>
      <c r="E27" s="56">
        <v>11.84385</v>
      </c>
      <c r="F27" s="56">
        <v>6.0881280000000002</v>
      </c>
      <c r="G27" s="56">
        <v>2.4466830000000002</v>
      </c>
      <c r="H27" s="56">
        <v>0.35165829999999998</v>
      </c>
      <c r="I27" s="56">
        <v>-0.74232070000000006</v>
      </c>
      <c r="J27" s="56">
        <v>1.89523</v>
      </c>
      <c r="K27" s="56">
        <v>11.329420000000001</v>
      </c>
      <c r="L27" s="56">
        <v>14.50262</v>
      </c>
      <c r="M27" s="56">
        <v>8.359273</v>
      </c>
      <c r="N27" s="56">
        <v>4.6994809999999996</v>
      </c>
      <c r="O27" s="56">
        <v>2.6323699999999999</v>
      </c>
      <c r="P27" s="56">
        <v>1.6384620000000001</v>
      </c>
      <c r="Q27" s="193">
        <v>41274.313999999998</v>
      </c>
      <c r="R27" s="29">
        <v>12862.274000000001</v>
      </c>
      <c r="S27" s="29">
        <v>22945.136999999999</v>
      </c>
      <c r="T27" s="29">
        <v>43497.39</v>
      </c>
      <c r="U27" s="29">
        <v>31318.059999999998</v>
      </c>
      <c r="V27" s="29">
        <v>46930.547000000006</v>
      </c>
      <c r="W27" s="29">
        <v>27304.764999999999</v>
      </c>
      <c r="X27" s="29">
        <v>39722.03</v>
      </c>
      <c r="Y27" s="29">
        <v>13035.43</v>
      </c>
      <c r="Z27" s="29">
        <v>23105.264999999999</v>
      </c>
      <c r="AA27" s="29">
        <v>40132.194000000003</v>
      </c>
      <c r="AB27" s="29">
        <v>28856.106999999996</v>
      </c>
      <c r="AC27" s="29">
        <v>46430.072</v>
      </c>
      <c r="AD27" s="29">
        <v>33041.445999999996</v>
      </c>
      <c r="AE27" s="95">
        <f t="shared" si="0"/>
        <v>450455.03100000002</v>
      </c>
      <c r="AF27" s="193">
        <f t="shared" si="1"/>
        <v>1904609.4277950793</v>
      </c>
      <c r="AG27" s="95">
        <f t="shared" si="2"/>
        <v>579467.69629272993</v>
      </c>
      <c r="AI27" s="88">
        <v>0.99480169573162558</v>
      </c>
      <c r="AJ27" s="29">
        <f t="shared" si="3"/>
        <v>576455.44689370634</v>
      </c>
      <c r="AK27" s="95">
        <f t="shared" si="4"/>
        <v>571575.40639446711</v>
      </c>
    </row>
    <row r="28" spans="1:37" ht="12.75" x14ac:dyDescent="0.2">
      <c r="A28" s="7" t="s">
        <v>423</v>
      </c>
      <c r="B28" s="1" t="s">
        <v>424</v>
      </c>
      <c r="C28" s="88">
        <v>-1.330813</v>
      </c>
      <c r="D28" s="56">
        <v>8.4775919999999996</v>
      </c>
      <c r="E28" s="56">
        <v>12.54285</v>
      </c>
      <c r="F28" s="56">
        <v>5.699694</v>
      </c>
      <c r="G28" s="56">
        <v>1.707244</v>
      </c>
      <c r="H28" s="56">
        <v>-0.30260239999999999</v>
      </c>
      <c r="I28" s="56">
        <v>-1.254337</v>
      </c>
      <c r="J28" s="56">
        <v>1.1675070000000001</v>
      </c>
      <c r="K28" s="56">
        <v>13.38869</v>
      </c>
      <c r="L28" s="56">
        <v>18.25581</v>
      </c>
      <c r="M28" s="56">
        <v>9.5079469999999997</v>
      </c>
      <c r="N28" s="56">
        <v>4.6804670000000002</v>
      </c>
      <c r="O28" s="56">
        <v>2.1478510000000002</v>
      </c>
      <c r="P28" s="56">
        <v>1.172947</v>
      </c>
      <c r="Q28" s="193">
        <v>18721.244999999999</v>
      </c>
      <c r="R28" s="29">
        <v>5595.3149999999996</v>
      </c>
      <c r="S28" s="29">
        <v>4821.4279999999999</v>
      </c>
      <c r="T28" s="29">
        <v>10913.412</v>
      </c>
      <c r="U28" s="29">
        <v>12439.839</v>
      </c>
      <c r="V28" s="29">
        <v>28384.136999999999</v>
      </c>
      <c r="W28" s="29">
        <v>22691.208999999999</v>
      </c>
      <c r="X28" s="29">
        <v>17718.394</v>
      </c>
      <c r="Y28" s="29">
        <v>5397.5130000000008</v>
      </c>
      <c r="Z28" s="29">
        <v>4626.4299999999994</v>
      </c>
      <c r="AA28" s="29">
        <v>11319.722</v>
      </c>
      <c r="AB28" s="29">
        <v>12955.63</v>
      </c>
      <c r="AC28" s="29">
        <v>29574.769</v>
      </c>
      <c r="AD28" s="29">
        <v>27403.444</v>
      </c>
      <c r="AE28" s="95">
        <f t="shared" si="0"/>
        <v>212562.48699999999</v>
      </c>
      <c r="AF28" s="193">
        <f t="shared" si="1"/>
        <v>570726.09255803621</v>
      </c>
      <c r="AG28" s="95">
        <f t="shared" si="2"/>
        <v>173640.50037892553</v>
      </c>
      <c r="AI28" s="88">
        <v>0.98279020897937652</v>
      </c>
      <c r="AJ28" s="29">
        <f t="shared" si="3"/>
        <v>170652.18365468772</v>
      </c>
      <c r="AK28" s="95">
        <f t="shared" si="4"/>
        <v>169207.51074543505</v>
      </c>
    </row>
    <row r="29" spans="1:37" ht="12.75" x14ac:dyDescent="0.2">
      <c r="A29" s="7" t="s">
        <v>426</v>
      </c>
      <c r="B29" s="1" t="s">
        <v>427</v>
      </c>
      <c r="C29" s="88">
        <v>-1.4786360000000001</v>
      </c>
      <c r="D29" s="56">
        <v>7.7058020000000003</v>
      </c>
      <c r="E29" s="56">
        <v>10.72949</v>
      </c>
      <c r="F29" s="56">
        <v>4.4864189999999997</v>
      </c>
      <c r="G29" s="56">
        <v>1.228923</v>
      </c>
      <c r="H29" s="56">
        <v>-0.61426780000000003</v>
      </c>
      <c r="I29" s="56">
        <v>-1.4879899999999999</v>
      </c>
      <c r="J29" s="56">
        <v>0.94055619999999995</v>
      </c>
      <c r="K29" s="56">
        <v>10.244910000000001</v>
      </c>
      <c r="L29" s="56">
        <v>13.103389999999999</v>
      </c>
      <c r="M29" s="56">
        <v>6.7458049999999998</v>
      </c>
      <c r="N29" s="56">
        <v>3.5382099999999999</v>
      </c>
      <c r="O29" s="56">
        <v>1.7551969999999999</v>
      </c>
      <c r="P29" s="56">
        <v>0.93655560000000004</v>
      </c>
      <c r="Q29" s="193">
        <v>24664.100999999999</v>
      </c>
      <c r="R29" s="29">
        <v>8605.0810000000001</v>
      </c>
      <c r="S29" s="29">
        <v>9985.6630000000005</v>
      </c>
      <c r="T29" s="29">
        <v>16529.400000000001</v>
      </c>
      <c r="U29" s="29">
        <v>17141.131999999998</v>
      </c>
      <c r="V29" s="29">
        <v>36309.322</v>
      </c>
      <c r="W29" s="29">
        <v>23645.306000000004</v>
      </c>
      <c r="X29" s="29">
        <v>23533.525000000001</v>
      </c>
      <c r="Y29" s="29">
        <v>7941.8059999999996</v>
      </c>
      <c r="Z29" s="29">
        <v>7815.6230000000005</v>
      </c>
      <c r="AA29" s="29">
        <v>16508.57</v>
      </c>
      <c r="AB29" s="29">
        <v>17721.207999999999</v>
      </c>
      <c r="AC29" s="29">
        <v>37395.365000000005</v>
      </c>
      <c r="AD29" s="29">
        <v>27795.73</v>
      </c>
      <c r="AE29" s="95">
        <f t="shared" si="0"/>
        <v>275591.83199999999</v>
      </c>
      <c r="AF29" s="193">
        <f t="shared" si="1"/>
        <v>646358.48866771837</v>
      </c>
      <c r="AG29" s="95">
        <f t="shared" si="2"/>
        <v>196651.27082833659</v>
      </c>
      <c r="AI29" s="88">
        <v>0.99257794353433559</v>
      </c>
      <c r="AJ29" s="29">
        <f t="shared" si="3"/>
        <v>195191.71399220402</v>
      </c>
      <c r="AK29" s="95">
        <f t="shared" si="4"/>
        <v>193539.29926608643</v>
      </c>
    </row>
    <row r="30" spans="1:37" ht="12.75" x14ac:dyDescent="0.2">
      <c r="A30" s="7" t="s">
        <v>429</v>
      </c>
      <c r="B30" s="1" t="s">
        <v>430</v>
      </c>
      <c r="C30" s="88">
        <v>-0.86997709999999995</v>
      </c>
      <c r="D30" s="56">
        <v>9.0336440000000007</v>
      </c>
      <c r="E30" s="56">
        <v>12.76493</v>
      </c>
      <c r="F30" s="56">
        <v>6.2317559999999999</v>
      </c>
      <c r="G30" s="56">
        <v>2.3490289999999998</v>
      </c>
      <c r="H30" s="56">
        <v>0.1523814</v>
      </c>
      <c r="I30" s="56">
        <v>-0.95121679999999997</v>
      </c>
      <c r="J30" s="56">
        <v>1.598088</v>
      </c>
      <c r="K30" s="56">
        <v>12.85244</v>
      </c>
      <c r="L30" s="56">
        <v>16.39668</v>
      </c>
      <c r="M30" s="56">
        <v>9.0297370000000008</v>
      </c>
      <c r="N30" s="56">
        <v>4.7422750000000002</v>
      </c>
      <c r="O30" s="56">
        <v>2.546351</v>
      </c>
      <c r="P30" s="56">
        <v>1.559191</v>
      </c>
      <c r="Q30" s="193">
        <v>22449.247000000003</v>
      </c>
      <c r="R30" s="29">
        <v>8485.9840000000004</v>
      </c>
      <c r="S30" s="29">
        <v>14774.123</v>
      </c>
      <c r="T30" s="29">
        <v>18041.133999999998</v>
      </c>
      <c r="U30" s="29">
        <v>14548.195</v>
      </c>
      <c r="V30" s="29">
        <v>30976.014999999999</v>
      </c>
      <c r="W30" s="29">
        <v>21233.030999999999</v>
      </c>
      <c r="X30" s="29">
        <v>21422.571</v>
      </c>
      <c r="Y30" s="29">
        <v>8174.5639999999994</v>
      </c>
      <c r="Z30" s="29">
        <v>12492.769</v>
      </c>
      <c r="AA30" s="29">
        <v>16873.968999999997</v>
      </c>
      <c r="AB30" s="29">
        <v>14788.171</v>
      </c>
      <c r="AC30" s="29">
        <v>32412.424000000003</v>
      </c>
      <c r="AD30" s="29">
        <v>25605.769999999997</v>
      </c>
      <c r="AE30" s="95">
        <f t="shared" si="0"/>
        <v>262277.967</v>
      </c>
      <c r="AF30" s="193">
        <f t="shared" si="1"/>
        <v>1065937.6561132015</v>
      </c>
      <c r="AG30" s="95">
        <f t="shared" si="2"/>
        <v>324306.09077403252</v>
      </c>
      <c r="AI30" s="88">
        <v>0.93861306760968199</v>
      </c>
      <c r="AJ30" s="29">
        <f t="shared" si="3"/>
        <v>304397.93470591865</v>
      </c>
      <c r="AK30" s="95">
        <f t="shared" si="4"/>
        <v>301821.02393639728</v>
      </c>
    </row>
    <row r="31" spans="1:37" ht="12.75" x14ac:dyDescent="0.2">
      <c r="A31" s="7" t="s">
        <v>432</v>
      </c>
      <c r="B31" s="1" t="s">
        <v>433</v>
      </c>
      <c r="C31" s="88">
        <v>-0.76929479999999995</v>
      </c>
      <c r="D31" s="56">
        <v>9.0262170000000008</v>
      </c>
      <c r="E31" s="56">
        <v>13.286440000000001</v>
      </c>
      <c r="F31" s="56">
        <v>6.2618640000000001</v>
      </c>
      <c r="G31" s="56">
        <v>2.3546070000000001</v>
      </c>
      <c r="H31" s="56">
        <v>0.34804990000000002</v>
      </c>
      <c r="I31" s="56">
        <v>-0.75369220000000003</v>
      </c>
      <c r="J31" s="56">
        <v>1.7071270000000001</v>
      </c>
      <c r="K31" s="56">
        <v>12.77984</v>
      </c>
      <c r="L31" s="56">
        <v>16.368749999999999</v>
      </c>
      <c r="M31" s="56">
        <v>8.3939719999999998</v>
      </c>
      <c r="N31" s="56">
        <v>4.5665979999999999</v>
      </c>
      <c r="O31" s="56">
        <v>2.560505</v>
      </c>
      <c r="P31" s="56">
        <v>1.6397459999999999</v>
      </c>
      <c r="Q31" s="193">
        <v>10494.903999999999</v>
      </c>
      <c r="R31" s="29">
        <v>3602.069</v>
      </c>
      <c r="S31" s="29">
        <v>3437.9369999999999</v>
      </c>
      <c r="T31" s="29">
        <v>6864.6279999999997</v>
      </c>
      <c r="U31" s="29">
        <v>6393.2120000000004</v>
      </c>
      <c r="V31" s="29">
        <v>17888.582000000002</v>
      </c>
      <c r="W31" s="29">
        <v>15909.018999999998</v>
      </c>
      <c r="X31" s="29">
        <v>10088.98</v>
      </c>
      <c r="Y31" s="29">
        <v>3347.4169999999999</v>
      </c>
      <c r="Z31" s="29">
        <v>3191.4589999999998</v>
      </c>
      <c r="AA31" s="29">
        <v>6921.0060000000012</v>
      </c>
      <c r="AB31" s="29">
        <v>7009.8390000000009</v>
      </c>
      <c r="AC31" s="29">
        <v>18953.351000000002</v>
      </c>
      <c r="AD31" s="29">
        <v>19072.451000000001</v>
      </c>
      <c r="AE31" s="95">
        <f t="shared" si="0"/>
        <v>133174.85399999999</v>
      </c>
      <c r="AF31" s="193">
        <f t="shared" si="1"/>
        <v>404544.60027736478</v>
      </c>
      <c r="AG31" s="95">
        <f t="shared" si="2"/>
        <v>123080.62962902104</v>
      </c>
      <c r="AI31" s="88">
        <v>0.93445212728417915</v>
      </c>
      <c r="AJ31" s="29">
        <f t="shared" si="3"/>
        <v>115012.95618431488</v>
      </c>
      <c r="AK31" s="95">
        <f t="shared" si="4"/>
        <v>114039.30264848461</v>
      </c>
    </row>
    <row r="32" spans="1:37" ht="12.75" x14ac:dyDescent="0.2">
      <c r="A32" s="7" t="s">
        <v>435</v>
      </c>
      <c r="B32" s="1" t="s">
        <v>436</v>
      </c>
      <c r="C32" s="88">
        <v>-0.86368449999999997</v>
      </c>
      <c r="D32" s="56">
        <v>8.5267189999999999</v>
      </c>
      <c r="E32" s="56">
        <v>12.018269999999999</v>
      </c>
      <c r="F32" s="56">
        <v>6.2334350000000001</v>
      </c>
      <c r="G32" s="56">
        <v>2.5723790000000002</v>
      </c>
      <c r="H32" s="56">
        <v>0.45134600000000002</v>
      </c>
      <c r="I32" s="56">
        <v>-0.6640646</v>
      </c>
      <c r="J32" s="56">
        <v>1.5743119999999999</v>
      </c>
      <c r="K32" s="56">
        <v>11.40793</v>
      </c>
      <c r="L32" s="56">
        <v>14.93648</v>
      </c>
      <c r="M32" s="56">
        <v>8.5051380000000005</v>
      </c>
      <c r="N32" s="56">
        <v>4.6113710000000001</v>
      </c>
      <c r="O32" s="56">
        <v>2.530049</v>
      </c>
      <c r="P32" s="56">
        <v>1.6885049999999999</v>
      </c>
      <c r="Q32" s="193">
        <v>14966.213000000002</v>
      </c>
      <c r="R32" s="29">
        <v>5510.2759999999998</v>
      </c>
      <c r="S32" s="29">
        <v>9913.723</v>
      </c>
      <c r="T32" s="29">
        <v>14859.234</v>
      </c>
      <c r="U32" s="29">
        <v>13657.706000000002</v>
      </c>
      <c r="V32" s="29">
        <v>22927.576999999997</v>
      </c>
      <c r="W32" s="29">
        <v>16010.378999999999</v>
      </c>
      <c r="X32" s="29">
        <v>14471.349</v>
      </c>
      <c r="Y32" s="29">
        <v>5514.5969999999998</v>
      </c>
      <c r="Z32" s="29">
        <v>9370.7619999999988</v>
      </c>
      <c r="AA32" s="29">
        <v>13684.767</v>
      </c>
      <c r="AB32" s="29">
        <v>12071.117999999999</v>
      </c>
      <c r="AC32" s="29">
        <v>21635.108</v>
      </c>
      <c r="AD32" s="29">
        <v>19380.540999999997</v>
      </c>
      <c r="AE32" s="95">
        <f t="shared" si="0"/>
        <v>193973.34999999998</v>
      </c>
      <c r="AF32" s="193">
        <f t="shared" si="1"/>
        <v>765853.51142135705</v>
      </c>
      <c r="AG32" s="95">
        <f t="shared" si="2"/>
        <v>233007.02153658541</v>
      </c>
      <c r="AI32" s="88">
        <v>0.97667646446674306</v>
      </c>
      <c r="AJ32" s="29">
        <f t="shared" si="3"/>
        <v>227572.47399027849</v>
      </c>
      <c r="AK32" s="95">
        <f t="shared" si="4"/>
        <v>225645.93674343836</v>
      </c>
    </row>
    <row r="33" spans="1:37" ht="12.75" x14ac:dyDescent="0.2">
      <c r="A33" s="7" t="s">
        <v>438</v>
      </c>
      <c r="B33" s="1" t="s">
        <v>439</v>
      </c>
      <c r="C33" s="88">
        <v>-1.186558</v>
      </c>
      <c r="D33" s="56">
        <v>8.0131309999999996</v>
      </c>
      <c r="E33" s="56">
        <v>11.39723</v>
      </c>
      <c r="F33" s="56">
        <v>5.2771530000000002</v>
      </c>
      <c r="G33" s="56">
        <v>1.7648900000000001</v>
      </c>
      <c r="H33" s="56">
        <v>-0.17946880000000001</v>
      </c>
      <c r="I33" s="56">
        <v>-1.1113379999999999</v>
      </c>
      <c r="J33" s="56">
        <v>1.236504</v>
      </c>
      <c r="K33" s="56">
        <v>10.686199999999999</v>
      </c>
      <c r="L33" s="56">
        <v>14.270910000000001</v>
      </c>
      <c r="M33" s="56">
        <v>7.5818180000000002</v>
      </c>
      <c r="N33" s="56">
        <v>4.0229990000000004</v>
      </c>
      <c r="O33" s="56">
        <v>2.1165949999999998</v>
      </c>
      <c r="P33" s="56">
        <v>1.2651589999999999</v>
      </c>
      <c r="Q33" s="193">
        <v>13009.811</v>
      </c>
      <c r="R33" s="29">
        <v>4160.9719999999998</v>
      </c>
      <c r="S33" s="29">
        <v>4225.1459999999997</v>
      </c>
      <c r="T33" s="29">
        <v>9289.8760000000002</v>
      </c>
      <c r="U33" s="29">
        <v>9461.2020000000011</v>
      </c>
      <c r="V33" s="29">
        <v>19878.525000000001</v>
      </c>
      <c r="W33" s="29">
        <v>15430.056999999999</v>
      </c>
      <c r="X33" s="29">
        <v>12404.938</v>
      </c>
      <c r="Y33" s="29">
        <v>4048.6430000000005</v>
      </c>
      <c r="Z33" s="29">
        <v>3935.0529999999999</v>
      </c>
      <c r="AA33" s="29">
        <v>8945.1919999999991</v>
      </c>
      <c r="AB33" s="29">
        <v>9259.4279999999999</v>
      </c>
      <c r="AC33" s="29">
        <v>20561.118000000002</v>
      </c>
      <c r="AD33" s="29">
        <v>18770.763000000003</v>
      </c>
      <c r="AE33" s="95">
        <f t="shared" si="0"/>
        <v>153380.72399999999</v>
      </c>
      <c r="AF33" s="193">
        <f t="shared" si="1"/>
        <v>398166.17133013299</v>
      </c>
      <c r="AG33" s="95">
        <f t="shared" si="2"/>
        <v>121140.02518063386</v>
      </c>
      <c r="AI33" s="88">
        <v>0.97667646446674306</v>
      </c>
      <c r="AJ33" s="29">
        <f t="shared" si="3"/>
        <v>118314.61149883371</v>
      </c>
      <c r="AK33" s="95">
        <f t="shared" si="4"/>
        <v>117313.00747396529</v>
      </c>
    </row>
    <row r="34" spans="1:37" ht="12.75" x14ac:dyDescent="0.2">
      <c r="A34" s="7" t="s">
        <v>441</v>
      </c>
      <c r="B34" s="1" t="s">
        <v>442</v>
      </c>
      <c r="C34" s="88">
        <v>-0.96346279999999995</v>
      </c>
      <c r="D34" s="56">
        <v>8.6675830000000005</v>
      </c>
      <c r="E34" s="56">
        <v>12.83747</v>
      </c>
      <c r="F34" s="56">
        <v>6.484464</v>
      </c>
      <c r="G34" s="56">
        <v>2.4574769999999999</v>
      </c>
      <c r="H34" s="56">
        <v>9.0049500000000005E-2</v>
      </c>
      <c r="I34" s="56">
        <v>-1.0168980000000001</v>
      </c>
      <c r="J34" s="56">
        <v>1.5471980000000001</v>
      </c>
      <c r="K34" s="56">
        <v>13.993819999999999</v>
      </c>
      <c r="L34" s="56">
        <v>17.405180000000001</v>
      </c>
      <c r="M34" s="56">
        <v>9.5369630000000001</v>
      </c>
      <c r="N34" s="56">
        <v>4.7482819999999997</v>
      </c>
      <c r="O34" s="56">
        <v>2.3832499999999999</v>
      </c>
      <c r="P34" s="56">
        <v>1.3932659999999999</v>
      </c>
      <c r="Q34" s="193">
        <v>21524.632000000001</v>
      </c>
      <c r="R34" s="29">
        <v>6201.3809999999994</v>
      </c>
      <c r="S34" s="29">
        <v>6147.259</v>
      </c>
      <c r="T34" s="29">
        <v>15628.874000000002</v>
      </c>
      <c r="U34" s="29">
        <v>16283.345000000001</v>
      </c>
      <c r="V34" s="29">
        <v>29553.584999999995</v>
      </c>
      <c r="W34" s="29">
        <v>15632.546</v>
      </c>
      <c r="X34" s="29">
        <v>20521.150000000001</v>
      </c>
      <c r="Y34" s="29">
        <v>6050.9220000000005</v>
      </c>
      <c r="Z34" s="29">
        <v>6090.2110000000002</v>
      </c>
      <c r="AA34" s="29">
        <v>16146.934000000001</v>
      </c>
      <c r="AB34" s="29">
        <v>15403.182000000001</v>
      </c>
      <c r="AC34" s="29">
        <v>28620.998</v>
      </c>
      <c r="AD34" s="29">
        <v>18493.870999999999</v>
      </c>
      <c r="AE34" s="95">
        <f t="shared" si="0"/>
        <v>222298.89</v>
      </c>
      <c r="AF34" s="193">
        <f t="shared" si="1"/>
        <v>783589.70607908582</v>
      </c>
      <c r="AG34" s="95">
        <f t="shared" si="2"/>
        <v>238403.16822646692</v>
      </c>
      <c r="AI34" s="88">
        <v>1.0073865526092565</v>
      </c>
      <c r="AJ34" s="29">
        <f t="shared" si="3"/>
        <v>240164.14577078514</v>
      </c>
      <c r="AK34" s="95">
        <f t="shared" si="4"/>
        <v>238131.01248330885</v>
      </c>
    </row>
    <row r="35" spans="1:37" ht="12.75" x14ac:dyDescent="0.2">
      <c r="A35" s="7" t="s">
        <v>228</v>
      </c>
      <c r="B35" s="1" t="s">
        <v>229</v>
      </c>
      <c r="C35" s="88">
        <v>-0.9627329</v>
      </c>
      <c r="D35" s="56">
        <v>8.2655609999999999</v>
      </c>
      <c r="E35" s="56">
        <v>11.228619999999999</v>
      </c>
      <c r="F35" s="56">
        <v>5.2328570000000001</v>
      </c>
      <c r="G35" s="56">
        <v>2.0108410000000001</v>
      </c>
      <c r="H35" s="56">
        <v>-6.5213699999999999E-2</v>
      </c>
      <c r="I35" s="56">
        <v>-1.0187980000000001</v>
      </c>
      <c r="J35" s="56">
        <v>1.45397</v>
      </c>
      <c r="K35" s="56">
        <v>10.81288</v>
      </c>
      <c r="L35" s="56">
        <v>14.0014</v>
      </c>
      <c r="M35" s="56">
        <v>7.6835180000000003</v>
      </c>
      <c r="N35" s="56">
        <v>4.2954439999999998</v>
      </c>
      <c r="O35" s="56">
        <v>2.2858580000000002</v>
      </c>
      <c r="P35" s="56">
        <v>1.408971</v>
      </c>
      <c r="Q35" s="193">
        <v>20869.741000000002</v>
      </c>
      <c r="R35" s="29">
        <v>5710.1840000000002</v>
      </c>
      <c r="S35" s="29">
        <v>5998.4699999999993</v>
      </c>
      <c r="T35" s="29">
        <v>15720.445</v>
      </c>
      <c r="U35" s="29">
        <v>13713.099000000002</v>
      </c>
      <c r="V35" s="29">
        <v>22500.036</v>
      </c>
      <c r="W35" s="29">
        <v>12903.432000000001</v>
      </c>
      <c r="X35" s="29">
        <v>19763.597999999998</v>
      </c>
      <c r="Y35" s="29">
        <v>5401.3899999999994</v>
      </c>
      <c r="Z35" s="29">
        <v>5681.62</v>
      </c>
      <c r="AA35" s="29">
        <v>15195.073</v>
      </c>
      <c r="AB35" s="29">
        <v>13171.670000000002</v>
      </c>
      <c r="AC35" s="29">
        <v>23071.327000000001</v>
      </c>
      <c r="AD35" s="29">
        <v>15550.47</v>
      </c>
      <c r="AE35" s="95">
        <f t="shared" si="0"/>
        <v>195250.55499999999</v>
      </c>
      <c r="AF35" s="193">
        <f t="shared" si="1"/>
        <v>604353.4503581298</v>
      </c>
      <c r="AG35" s="95">
        <f t="shared" si="2"/>
        <v>183871.45233813641</v>
      </c>
      <c r="AI35" s="88">
        <v>0.98937776013810141</v>
      </c>
      <c r="AJ35" s="29">
        <f t="shared" si="3"/>
        <v>181918.32566764508</v>
      </c>
      <c r="AK35" s="95">
        <f t="shared" si="4"/>
        <v>180378.27812087329</v>
      </c>
    </row>
    <row r="36" spans="1:37" ht="12.75" x14ac:dyDescent="0.2">
      <c r="A36" s="7" t="s">
        <v>231</v>
      </c>
      <c r="B36" s="1" t="s">
        <v>232</v>
      </c>
      <c r="C36" s="88">
        <v>-1.0988279999999999</v>
      </c>
      <c r="D36" s="56">
        <v>8.1086679999999998</v>
      </c>
      <c r="E36" s="56">
        <v>11.15935</v>
      </c>
      <c r="F36" s="56">
        <v>5.0843109999999996</v>
      </c>
      <c r="G36" s="56">
        <v>1.8805160000000001</v>
      </c>
      <c r="H36" s="56">
        <v>-2.4176699999999999E-2</v>
      </c>
      <c r="I36" s="56">
        <v>-1.0314209999999999</v>
      </c>
      <c r="J36" s="56">
        <v>1.3021039999999999</v>
      </c>
      <c r="K36" s="56">
        <v>10.668430000000001</v>
      </c>
      <c r="L36" s="56">
        <v>13.75482</v>
      </c>
      <c r="M36" s="56">
        <v>7.644914</v>
      </c>
      <c r="N36" s="56">
        <v>4.3689390000000001</v>
      </c>
      <c r="O36" s="56">
        <v>2.3223310000000001</v>
      </c>
      <c r="P36" s="56">
        <v>1.373216</v>
      </c>
      <c r="Q36" s="193">
        <v>24585.303999999996</v>
      </c>
      <c r="R36" s="29">
        <v>6690.1230000000005</v>
      </c>
      <c r="S36" s="29">
        <v>8910.2740000000013</v>
      </c>
      <c r="T36" s="29">
        <v>19927.826000000001</v>
      </c>
      <c r="U36" s="29">
        <v>14751.156999999999</v>
      </c>
      <c r="V36" s="29">
        <v>22784.341</v>
      </c>
      <c r="W36" s="29">
        <v>12079.444</v>
      </c>
      <c r="X36" s="29">
        <v>23251.731</v>
      </c>
      <c r="Y36" s="29">
        <v>6654.6410000000005</v>
      </c>
      <c r="Z36" s="29">
        <v>8366.0760000000009</v>
      </c>
      <c r="AA36" s="29">
        <v>17554.402000000002</v>
      </c>
      <c r="AB36" s="29">
        <v>14104.239</v>
      </c>
      <c r="AC36" s="29">
        <v>22751.296999999999</v>
      </c>
      <c r="AD36" s="29">
        <v>14008.257000000001</v>
      </c>
      <c r="AE36" s="95">
        <f t="shared" si="0"/>
        <v>216419.11200000002</v>
      </c>
      <c r="AF36" s="193">
        <f t="shared" si="1"/>
        <v>726954.51284591341</v>
      </c>
      <c r="AG36" s="95">
        <f t="shared" si="2"/>
        <v>221172.19978066176</v>
      </c>
      <c r="AI36" s="88">
        <v>1.0381935819951584</v>
      </c>
      <c r="AJ36" s="29">
        <f t="shared" si="3"/>
        <v>229619.55832803404</v>
      </c>
      <c r="AK36" s="95">
        <f t="shared" si="4"/>
        <v>227675.69128662357</v>
      </c>
    </row>
    <row r="37" spans="1:37" ht="12.75" x14ac:dyDescent="0.2">
      <c r="A37" s="7" t="s">
        <v>234</v>
      </c>
      <c r="B37" s="1" t="s">
        <v>235</v>
      </c>
      <c r="C37" s="88">
        <v>-0.75556619999999997</v>
      </c>
      <c r="D37" s="56">
        <v>8.3534349999999993</v>
      </c>
      <c r="E37" s="56">
        <v>11.465590000000001</v>
      </c>
      <c r="F37" s="56">
        <v>5.5057780000000003</v>
      </c>
      <c r="G37" s="56">
        <v>2.139338</v>
      </c>
      <c r="H37" s="56">
        <v>0.13102759999999999</v>
      </c>
      <c r="I37" s="56">
        <v>-0.91837749999999996</v>
      </c>
      <c r="J37" s="56">
        <v>1.6778040000000001</v>
      </c>
      <c r="K37" s="56">
        <v>10.859059999999999</v>
      </c>
      <c r="L37" s="56">
        <v>14.10032</v>
      </c>
      <c r="M37" s="56">
        <v>7.8307979999999997</v>
      </c>
      <c r="N37" s="56">
        <v>4.4204509999999999</v>
      </c>
      <c r="O37" s="56">
        <v>2.449792</v>
      </c>
      <c r="P37" s="56">
        <v>1.5109140000000001</v>
      </c>
      <c r="Q37" s="193">
        <v>16562.636999999999</v>
      </c>
      <c r="R37" s="29">
        <v>4988.076</v>
      </c>
      <c r="S37" s="29">
        <v>4909.2580000000007</v>
      </c>
      <c r="T37" s="29">
        <v>11493.92</v>
      </c>
      <c r="U37" s="29">
        <v>11997.968000000001</v>
      </c>
      <c r="V37" s="29">
        <v>23122.748999999996</v>
      </c>
      <c r="W37" s="29">
        <v>15291.181</v>
      </c>
      <c r="X37" s="29">
        <v>15693.074000000001</v>
      </c>
      <c r="Y37" s="29">
        <v>4769.1899999999996</v>
      </c>
      <c r="Z37" s="29">
        <v>4937.5640000000003</v>
      </c>
      <c r="AA37" s="29">
        <v>11711.977999999999</v>
      </c>
      <c r="AB37" s="29">
        <v>12025.597999999998</v>
      </c>
      <c r="AC37" s="29">
        <v>22968.140999999996</v>
      </c>
      <c r="AD37" s="29">
        <v>19167.108</v>
      </c>
      <c r="AE37" s="95">
        <f t="shared" ref="AE37:AE68" si="5">SUM(Q37:AD37)</f>
        <v>179638.44200000004</v>
      </c>
      <c r="AF37" s="193">
        <f t="shared" ref="AF37:AF68" si="6">SUMPRODUCT(C37:P37,Q37:AD37)</f>
        <v>541218.03744410153</v>
      </c>
      <c r="AG37" s="95">
        <f t="shared" ref="AG37:AG68" si="7">(AF37/$AF$156)*$AE$156</f>
        <v>164662.82523492203</v>
      </c>
      <c r="AI37" s="88">
        <v>0.99903218923377357</v>
      </c>
      <c r="AJ37" s="29">
        <f t="shared" ref="AJ37:AJ68" si="8">AG37*AI37</f>
        <v>164503.4627798624</v>
      </c>
      <c r="AK37" s="95">
        <f t="shared" ref="AK37:AK68" si="9">(AJ37/$AJ$156)*$AE$156</f>
        <v>163110.84247423999</v>
      </c>
    </row>
    <row r="38" spans="1:37" ht="12.75" x14ac:dyDescent="0.2">
      <c r="A38" s="7" t="s">
        <v>237</v>
      </c>
      <c r="B38" s="1" t="s">
        <v>238</v>
      </c>
      <c r="C38" s="88">
        <v>-0.90317409999999998</v>
      </c>
      <c r="D38" s="56">
        <v>8.6790079999999996</v>
      </c>
      <c r="E38" s="56">
        <v>12.54942</v>
      </c>
      <c r="F38" s="56">
        <v>5.8494820000000001</v>
      </c>
      <c r="G38" s="56">
        <v>2.2464409999999999</v>
      </c>
      <c r="H38" s="56">
        <v>1.37637E-2</v>
      </c>
      <c r="I38" s="56">
        <v>-1.1077030000000001</v>
      </c>
      <c r="J38" s="56">
        <v>1.5260910000000001</v>
      </c>
      <c r="K38" s="56">
        <v>11.72138</v>
      </c>
      <c r="L38" s="56">
        <v>15.63846</v>
      </c>
      <c r="M38" s="56">
        <v>8.3937059999999999</v>
      </c>
      <c r="N38" s="56">
        <v>4.6574549999999997</v>
      </c>
      <c r="O38" s="56">
        <v>2.3959039999999998</v>
      </c>
      <c r="P38" s="56">
        <v>1.30542</v>
      </c>
      <c r="Q38" s="193">
        <v>17704.334000000003</v>
      </c>
      <c r="R38" s="29">
        <v>4913.2060000000001</v>
      </c>
      <c r="S38" s="29">
        <v>4779.5240000000003</v>
      </c>
      <c r="T38" s="29">
        <v>11390.147999999999</v>
      </c>
      <c r="U38" s="29">
        <v>11864.27</v>
      </c>
      <c r="V38" s="29">
        <v>20696.45</v>
      </c>
      <c r="W38" s="29">
        <v>10591.784</v>
      </c>
      <c r="X38" s="29">
        <v>16970.295000000002</v>
      </c>
      <c r="Y38" s="29">
        <v>4735.2749999999996</v>
      </c>
      <c r="Z38" s="29">
        <v>4710.1959999999999</v>
      </c>
      <c r="AA38" s="29">
        <v>12300.847999999998</v>
      </c>
      <c r="AB38" s="29">
        <v>12199.75</v>
      </c>
      <c r="AC38" s="29">
        <v>20243.503000000001</v>
      </c>
      <c r="AD38" s="29">
        <v>12875.526000000002</v>
      </c>
      <c r="AE38" s="95">
        <f t="shared" si="5"/>
        <v>165975.109</v>
      </c>
      <c r="AF38" s="193">
        <f t="shared" si="6"/>
        <v>548904.40055837261</v>
      </c>
      <c r="AG38" s="95">
        <f t="shared" si="7"/>
        <v>167001.36197725683</v>
      </c>
      <c r="AI38" s="88">
        <v>1.0389528783766975</v>
      </c>
      <c r="AJ38" s="29">
        <f t="shared" si="8"/>
        <v>173506.54571909975</v>
      </c>
      <c r="AK38" s="95">
        <f t="shared" si="9"/>
        <v>172037.7089259791</v>
      </c>
    </row>
    <row r="39" spans="1:37" ht="12.75" x14ac:dyDescent="0.2">
      <c r="A39" s="7" t="s">
        <v>360</v>
      </c>
      <c r="B39" s="1" t="s">
        <v>361</v>
      </c>
      <c r="C39" s="88">
        <v>-0.99193500000000001</v>
      </c>
      <c r="D39" s="56">
        <v>8.6548370000000006</v>
      </c>
      <c r="E39" s="56">
        <v>12.36126</v>
      </c>
      <c r="F39" s="56">
        <v>5.649553</v>
      </c>
      <c r="G39" s="56">
        <v>2.0067080000000002</v>
      </c>
      <c r="H39" s="56">
        <v>-8.1991800000000004E-2</v>
      </c>
      <c r="I39" s="56">
        <v>-1.1154010000000001</v>
      </c>
      <c r="J39" s="56">
        <v>1.466081</v>
      </c>
      <c r="K39" s="56">
        <v>11.779070000000001</v>
      </c>
      <c r="L39" s="56">
        <v>15.532730000000001</v>
      </c>
      <c r="M39" s="56">
        <v>8.020759</v>
      </c>
      <c r="N39" s="56">
        <v>4.3377980000000003</v>
      </c>
      <c r="O39" s="56">
        <v>2.2498610000000001</v>
      </c>
      <c r="P39" s="56">
        <v>1.2915289999999999</v>
      </c>
      <c r="Q39" s="193">
        <v>26743.613000000001</v>
      </c>
      <c r="R39" s="29">
        <v>8859.2749999999996</v>
      </c>
      <c r="S39" s="29">
        <v>10112.753000000001</v>
      </c>
      <c r="T39" s="29">
        <v>19811.138999999999</v>
      </c>
      <c r="U39" s="29">
        <v>17556.946</v>
      </c>
      <c r="V39" s="29">
        <v>34986.082999999999</v>
      </c>
      <c r="W39" s="29">
        <v>19912.811000000002</v>
      </c>
      <c r="X39" s="29">
        <v>25902.964999999997</v>
      </c>
      <c r="Y39" s="29">
        <v>8234.1310000000012</v>
      </c>
      <c r="Z39" s="29">
        <v>9835.0159999999996</v>
      </c>
      <c r="AA39" s="29">
        <v>19124.447</v>
      </c>
      <c r="AB39" s="29">
        <v>17684.608</v>
      </c>
      <c r="AC39" s="29">
        <v>35353.954000000005</v>
      </c>
      <c r="AD39" s="29">
        <v>23739.011999999999</v>
      </c>
      <c r="AE39" s="95">
        <f t="shared" si="5"/>
        <v>277856.75300000003</v>
      </c>
      <c r="AF39" s="193">
        <f t="shared" si="6"/>
        <v>925267.26767331851</v>
      </c>
      <c r="AG39" s="95">
        <f t="shared" si="7"/>
        <v>281507.84314578818</v>
      </c>
      <c r="AI39" s="88">
        <v>1.0239149327344788</v>
      </c>
      <c r="AJ39" s="29">
        <f t="shared" si="8"/>
        <v>288240.08427884791</v>
      </c>
      <c r="AK39" s="95">
        <f t="shared" si="9"/>
        <v>285799.95938738465</v>
      </c>
    </row>
    <row r="40" spans="1:37" ht="12.75" x14ac:dyDescent="0.2">
      <c r="A40" s="7" t="s">
        <v>363</v>
      </c>
      <c r="B40" s="1" t="s">
        <v>364</v>
      </c>
      <c r="C40" s="88">
        <v>-1.316495</v>
      </c>
      <c r="D40" s="56">
        <v>8.242191</v>
      </c>
      <c r="E40" s="56">
        <v>11.86697</v>
      </c>
      <c r="F40" s="56">
        <v>5.2208189999999997</v>
      </c>
      <c r="G40" s="56">
        <v>1.644012</v>
      </c>
      <c r="H40" s="56">
        <v>-0.29006900000000002</v>
      </c>
      <c r="I40" s="56">
        <v>-1.3224359999999999</v>
      </c>
      <c r="J40" s="56">
        <v>1.1761539999999999</v>
      </c>
      <c r="K40" s="56">
        <v>12.57968</v>
      </c>
      <c r="L40" s="56">
        <v>16.09835</v>
      </c>
      <c r="M40" s="56">
        <v>8.1773900000000008</v>
      </c>
      <c r="N40" s="56">
        <v>4.3796489999999997</v>
      </c>
      <c r="O40" s="56">
        <v>2.1262819999999998</v>
      </c>
      <c r="P40" s="56">
        <v>1.097208</v>
      </c>
      <c r="Q40" s="193">
        <v>11862.391</v>
      </c>
      <c r="R40" s="29">
        <v>3677.4989999999998</v>
      </c>
      <c r="S40" s="29">
        <v>3391.9749999999999</v>
      </c>
      <c r="T40" s="29">
        <v>8353.2649999999994</v>
      </c>
      <c r="U40" s="29">
        <v>8568.6720000000005</v>
      </c>
      <c r="V40" s="29">
        <v>16080.966999999999</v>
      </c>
      <c r="W40" s="29">
        <v>7728.0720000000001</v>
      </c>
      <c r="X40" s="29">
        <v>11279.422999999999</v>
      </c>
      <c r="Y40" s="29">
        <v>3328.5810000000001</v>
      </c>
      <c r="Z40" s="29">
        <v>2965.0509999999999</v>
      </c>
      <c r="AA40" s="29">
        <v>8274.0580000000009</v>
      </c>
      <c r="AB40" s="29">
        <v>9002.1589999999997</v>
      </c>
      <c r="AC40" s="29">
        <v>15976.685000000001</v>
      </c>
      <c r="AD40" s="29">
        <v>9189.5169999999998</v>
      </c>
      <c r="AE40" s="95">
        <f t="shared" si="5"/>
        <v>119678.315</v>
      </c>
      <c r="AF40" s="193">
        <f t="shared" si="6"/>
        <v>351771.24605608697</v>
      </c>
      <c r="AG40" s="95">
        <f t="shared" si="7"/>
        <v>107024.60598975641</v>
      </c>
      <c r="AI40" s="88">
        <v>1.0688051463368913</v>
      </c>
      <c r="AJ40" s="29">
        <f t="shared" si="8"/>
        <v>114388.44966652973</v>
      </c>
      <c r="AK40" s="95">
        <f t="shared" si="9"/>
        <v>113420.08295228342</v>
      </c>
    </row>
    <row r="41" spans="1:37" ht="12.75" x14ac:dyDescent="0.2">
      <c r="A41" s="7" t="s">
        <v>366</v>
      </c>
      <c r="B41" s="1" t="s">
        <v>367</v>
      </c>
      <c r="C41" s="88">
        <v>-1.4749080000000001</v>
      </c>
      <c r="D41" s="56">
        <v>8.0412780000000001</v>
      </c>
      <c r="E41" s="56">
        <v>12.3886</v>
      </c>
      <c r="F41" s="56">
        <v>5.1760910000000004</v>
      </c>
      <c r="G41" s="56">
        <v>1.4999549999999999</v>
      </c>
      <c r="H41" s="56">
        <v>-0.50817009999999996</v>
      </c>
      <c r="I41" s="56">
        <v>-1.441147</v>
      </c>
      <c r="J41" s="56">
        <v>0.94332119999999997</v>
      </c>
      <c r="K41" s="56">
        <v>10.74475</v>
      </c>
      <c r="L41" s="56">
        <v>14.67332</v>
      </c>
      <c r="M41" s="56">
        <v>7.1950900000000004</v>
      </c>
      <c r="N41" s="56">
        <v>3.6703049999999999</v>
      </c>
      <c r="O41" s="56">
        <v>1.8279909999999999</v>
      </c>
      <c r="P41" s="56">
        <v>0.95891709999999997</v>
      </c>
      <c r="Q41" s="193">
        <v>15511.184000000001</v>
      </c>
      <c r="R41" s="29">
        <v>4794.9470000000001</v>
      </c>
      <c r="S41" s="29">
        <v>3659.9110000000001</v>
      </c>
      <c r="T41" s="29">
        <v>8662.4239999999991</v>
      </c>
      <c r="U41" s="29">
        <v>10454.074000000001</v>
      </c>
      <c r="V41" s="29">
        <v>22249.03</v>
      </c>
      <c r="W41" s="29">
        <v>13284.101999999999</v>
      </c>
      <c r="X41" s="29">
        <v>14588.736000000001</v>
      </c>
      <c r="Y41" s="29">
        <v>4496.5910000000003</v>
      </c>
      <c r="Z41" s="29">
        <v>3193.6689999999999</v>
      </c>
      <c r="AA41" s="29">
        <v>8733.6039999999994</v>
      </c>
      <c r="AB41" s="29">
        <v>10970.695</v>
      </c>
      <c r="AC41" s="29">
        <v>22349.222000000002</v>
      </c>
      <c r="AD41" s="29">
        <v>15307.883</v>
      </c>
      <c r="AE41" s="95">
        <f t="shared" si="5"/>
        <v>158256.07200000001</v>
      </c>
      <c r="AF41" s="193">
        <f t="shared" si="6"/>
        <v>358664.97406322049</v>
      </c>
      <c r="AG41" s="95">
        <f t="shared" si="7"/>
        <v>109121.98754676514</v>
      </c>
      <c r="AI41" s="88">
        <v>1.0465995077260493</v>
      </c>
      <c r="AJ41" s="29">
        <f t="shared" si="8"/>
        <v>114207.01844853247</v>
      </c>
      <c r="AK41" s="95">
        <f t="shared" si="9"/>
        <v>113240.18765817487</v>
      </c>
    </row>
    <row r="42" spans="1:37" ht="12.75" x14ac:dyDescent="0.2">
      <c r="A42" s="7" t="s">
        <v>369</v>
      </c>
      <c r="B42" s="1" t="s">
        <v>370</v>
      </c>
      <c r="C42" s="88">
        <v>-0.79327959999999997</v>
      </c>
      <c r="D42" s="56">
        <v>10.614100000000001</v>
      </c>
      <c r="E42" s="56">
        <v>14.15307</v>
      </c>
      <c r="F42" s="56">
        <v>7.027774</v>
      </c>
      <c r="G42" s="56">
        <v>2.7927279999999999</v>
      </c>
      <c r="H42" s="56">
        <v>0.37302829999999998</v>
      </c>
      <c r="I42" s="56">
        <v>-0.87966060000000001</v>
      </c>
      <c r="J42" s="56">
        <v>1.6426210000000001</v>
      </c>
      <c r="K42" s="56">
        <v>12.38861</v>
      </c>
      <c r="L42" s="56">
        <v>16.098240000000001</v>
      </c>
      <c r="M42" s="56">
        <v>8.7398790000000002</v>
      </c>
      <c r="N42" s="56">
        <v>4.8903379999999999</v>
      </c>
      <c r="O42" s="56">
        <v>2.5354390000000002</v>
      </c>
      <c r="P42" s="56">
        <v>1.445665</v>
      </c>
      <c r="Q42" s="193">
        <v>15865.466999999999</v>
      </c>
      <c r="R42" s="29">
        <v>4589.7439999999997</v>
      </c>
      <c r="S42" s="29">
        <v>7349.357</v>
      </c>
      <c r="T42" s="29">
        <v>14451.235000000001</v>
      </c>
      <c r="U42" s="29">
        <v>12284.072</v>
      </c>
      <c r="V42" s="29">
        <v>17366.242999999999</v>
      </c>
      <c r="W42" s="29">
        <v>9017.1830000000009</v>
      </c>
      <c r="X42" s="29">
        <v>15078.064</v>
      </c>
      <c r="Y42" s="29">
        <v>4804.0430000000006</v>
      </c>
      <c r="Z42" s="29">
        <v>7579.1409999999996</v>
      </c>
      <c r="AA42" s="29">
        <v>13508.899000000001</v>
      </c>
      <c r="AB42" s="29">
        <v>11437.842000000001</v>
      </c>
      <c r="AC42" s="29">
        <v>16565.674999999999</v>
      </c>
      <c r="AD42" s="29">
        <v>10800.912999999999</v>
      </c>
      <c r="AE42" s="95">
        <f t="shared" si="5"/>
        <v>160697.878</v>
      </c>
      <c r="AF42" s="193">
        <f t="shared" si="6"/>
        <v>712468.946405811</v>
      </c>
      <c r="AG42" s="95">
        <f t="shared" si="7"/>
        <v>216765.04013310146</v>
      </c>
      <c r="AI42" s="88">
        <v>1.0556934483299194</v>
      </c>
      <c r="AJ42" s="29">
        <f t="shared" si="8"/>
        <v>228837.43269548725</v>
      </c>
      <c r="AK42" s="95">
        <f t="shared" si="9"/>
        <v>226900.18681583853</v>
      </c>
    </row>
    <row r="43" spans="1:37" ht="12.75" x14ac:dyDescent="0.2">
      <c r="A43" s="7" t="s">
        <v>372</v>
      </c>
      <c r="B43" s="1" t="s">
        <v>373</v>
      </c>
      <c r="C43" s="88">
        <v>-1.1788920000000001</v>
      </c>
      <c r="D43" s="56">
        <v>8.4594419999999992</v>
      </c>
      <c r="E43" s="56">
        <v>12.253299999999999</v>
      </c>
      <c r="F43" s="56">
        <v>5.6145189999999996</v>
      </c>
      <c r="G43" s="56">
        <v>2.1323449999999999</v>
      </c>
      <c r="H43" s="56">
        <v>-2.1494599999999999E-2</v>
      </c>
      <c r="I43" s="56">
        <v>-1.179325</v>
      </c>
      <c r="J43" s="56">
        <v>1.321175</v>
      </c>
      <c r="K43" s="56">
        <v>12.98479</v>
      </c>
      <c r="L43" s="56">
        <v>17.598610000000001</v>
      </c>
      <c r="M43" s="56">
        <v>9.5723880000000001</v>
      </c>
      <c r="N43" s="56">
        <v>5.611847</v>
      </c>
      <c r="O43" s="56">
        <v>2.5632820000000001</v>
      </c>
      <c r="P43" s="56">
        <v>1.1565000000000001</v>
      </c>
      <c r="Q43" s="193">
        <v>18150.311999999998</v>
      </c>
      <c r="R43" s="29">
        <v>4531.9639999999999</v>
      </c>
      <c r="S43" s="29">
        <v>4372.5650000000005</v>
      </c>
      <c r="T43" s="29">
        <v>12995.643</v>
      </c>
      <c r="U43" s="29">
        <v>12708.794</v>
      </c>
      <c r="V43" s="29">
        <v>16058.470000000001</v>
      </c>
      <c r="W43" s="29">
        <v>6558.1120000000001</v>
      </c>
      <c r="X43" s="29">
        <v>17208.993000000002</v>
      </c>
      <c r="Y43" s="29">
        <v>4155.4619999999995</v>
      </c>
      <c r="Z43" s="29">
        <v>4297.9120000000003</v>
      </c>
      <c r="AA43" s="29">
        <v>13372.563999999998</v>
      </c>
      <c r="AB43" s="29">
        <v>11726.922</v>
      </c>
      <c r="AC43" s="29">
        <v>15471.816000000001</v>
      </c>
      <c r="AD43" s="29">
        <v>7744.5910000000003</v>
      </c>
      <c r="AE43" s="95">
        <f t="shared" si="5"/>
        <v>149354.12</v>
      </c>
      <c r="AF43" s="193">
        <f t="shared" si="6"/>
        <v>557266.96177472197</v>
      </c>
      <c r="AG43" s="95">
        <f t="shared" si="7"/>
        <v>169545.62854048327</v>
      </c>
      <c r="AI43" s="88">
        <v>1.0749707199941834</v>
      </c>
      <c r="AJ43" s="29">
        <f t="shared" si="8"/>
        <v>182256.58638402968</v>
      </c>
      <c r="AK43" s="95">
        <f t="shared" si="9"/>
        <v>180713.67525776679</v>
      </c>
    </row>
    <row r="44" spans="1:37" ht="12.75" x14ac:dyDescent="0.2">
      <c r="A44" s="7" t="s">
        <v>375</v>
      </c>
      <c r="B44" s="1" t="s">
        <v>376</v>
      </c>
      <c r="C44" s="88">
        <v>-1.3751089999999999</v>
      </c>
      <c r="D44" s="56">
        <v>8.2494479999999992</v>
      </c>
      <c r="E44" s="56">
        <v>12.14058</v>
      </c>
      <c r="F44" s="56">
        <v>5.4725339999999996</v>
      </c>
      <c r="G44" s="56">
        <v>1.7224980000000001</v>
      </c>
      <c r="H44" s="56">
        <v>-0.35163840000000002</v>
      </c>
      <c r="I44" s="56">
        <v>-1.403878</v>
      </c>
      <c r="J44" s="56">
        <v>1.086095</v>
      </c>
      <c r="K44" s="56">
        <v>12.513769999999999</v>
      </c>
      <c r="L44" s="56">
        <v>16.41093</v>
      </c>
      <c r="M44" s="56">
        <v>8.3771100000000001</v>
      </c>
      <c r="N44" s="56">
        <v>4.2771970000000001</v>
      </c>
      <c r="O44" s="56">
        <v>2.0347189999999999</v>
      </c>
      <c r="P44" s="56">
        <v>1.019876</v>
      </c>
      <c r="Q44" s="193">
        <v>15044.206</v>
      </c>
      <c r="R44" s="29">
        <v>4398.3249999999998</v>
      </c>
      <c r="S44" s="29">
        <v>3099.384</v>
      </c>
      <c r="T44" s="29">
        <v>9285.0780000000013</v>
      </c>
      <c r="U44" s="29">
        <v>10634.642</v>
      </c>
      <c r="V44" s="29">
        <v>19613.148000000001</v>
      </c>
      <c r="W44" s="29">
        <v>12468.441000000001</v>
      </c>
      <c r="X44" s="29">
        <v>13738.785</v>
      </c>
      <c r="Y44" s="29">
        <v>3865.3990000000003</v>
      </c>
      <c r="Z44" s="29">
        <v>2980.4520000000002</v>
      </c>
      <c r="AA44" s="29">
        <v>9477.1610000000001</v>
      </c>
      <c r="AB44" s="29">
        <v>10856.678</v>
      </c>
      <c r="AC44" s="29">
        <v>19853.602999999999</v>
      </c>
      <c r="AD44" s="29">
        <v>15237.489</v>
      </c>
      <c r="AE44" s="95">
        <f t="shared" si="5"/>
        <v>150552.791</v>
      </c>
      <c r="AF44" s="193">
        <f t="shared" si="6"/>
        <v>391923.35054571484</v>
      </c>
      <c r="AG44" s="95">
        <f t="shared" si="7"/>
        <v>119240.67882356838</v>
      </c>
      <c r="AI44" s="88">
        <v>1.0737273618597847</v>
      </c>
      <c r="AJ44" s="29">
        <f t="shared" si="8"/>
        <v>128031.97949959997</v>
      </c>
      <c r="AK44" s="95">
        <f t="shared" si="9"/>
        <v>126948.1121365234</v>
      </c>
    </row>
    <row r="45" spans="1:37" x14ac:dyDescent="0.25">
      <c r="A45" s="7" t="s">
        <v>378</v>
      </c>
      <c r="B45" s="1" t="s">
        <v>379</v>
      </c>
      <c r="C45" s="88">
        <v>-1.583596</v>
      </c>
      <c r="D45" s="56">
        <v>8.2869840000000003</v>
      </c>
      <c r="E45" s="56">
        <v>12.623100000000001</v>
      </c>
      <c r="F45" s="56">
        <v>5.1821469999999996</v>
      </c>
      <c r="G45" s="56">
        <v>1.4414260000000001</v>
      </c>
      <c r="H45" s="56">
        <v>-0.58420660000000002</v>
      </c>
      <c r="I45" s="56">
        <v>-1.558846</v>
      </c>
      <c r="J45" s="56">
        <v>0.84118340000000003</v>
      </c>
      <c r="K45" s="56">
        <v>11.219720000000001</v>
      </c>
      <c r="L45" s="56">
        <v>15.23734</v>
      </c>
      <c r="M45" s="56">
        <v>7.2909079999999999</v>
      </c>
      <c r="N45" s="56">
        <v>3.6705519999999998</v>
      </c>
      <c r="O45" s="56">
        <v>1.73447</v>
      </c>
      <c r="P45" s="56">
        <v>0.84108760000000005</v>
      </c>
      <c r="Q45" s="193">
        <v>16187.313000000002</v>
      </c>
      <c r="R45" s="29">
        <v>5134.3140000000003</v>
      </c>
      <c r="S45" s="29">
        <v>3819.6730000000002</v>
      </c>
      <c r="T45" s="29">
        <v>8968.3459999999995</v>
      </c>
      <c r="U45" s="29">
        <v>11399.072</v>
      </c>
      <c r="V45" s="29">
        <v>22123.870999999999</v>
      </c>
      <c r="W45" s="29">
        <v>13181.972000000002</v>
      </c>
      <c r="X45" s="29">
        <v>15352.803</v>
      </c>
      <c r="Y45" s="29">
        <v>4696.6119999999992</v>
      </c>
      <c r="Z45" s="29">
        <v>3216.9390000000003</v>
      </c>
      <c r="AA45" s="29">
        <v>9077.65</v>
      </c>
      <c r="AB45" s="29">
        <v>12039.121999999999</v>
      </c>
      <c r="AC45" s="29">
        <v>22275.778999999995</v>
      </c>
      <c r="AD45" s="29">
        <v>15541.608</v>
      </c>
      <c r="AE45" s="95">
        <f t="shared" si="5"/>
        <v>163015.07400000002</v>
      </c>
      <c r="AF45" s="193">
        <f t="shared" si="6"/>
        <v>371272.40482770634</v>
      </c>
      <c r="AG45" s="95">
        <f t="shared" si="7"/>
        <v>112957.73400199728</v>
      </c>
      <c r="AI45" s="88">
        <v>1.0571600297012576</v>
      </c>
      <c r="AJ45" s="29">
        <f t="shared" si="8"/>
        <v>119414.40143253819</v>
      </c>
      <c r="AK45" s="95">
        <f t="shared" si="9"/>
        <v>118403.48702740352</v>
      </c>
    </row>
    <row r="46" spans="1:37" x14ac:dyDescent="0.25">
      <c r="A46" s="7" t="s">
        <v>381</v>
      </c>
      <c r="B46" s="1" t="s">
        <v>382</v>
      </c>
      <c r="C46" s="88">
        <v>-0.96413199999999999</v>
      </c>
      <c r="D46" s="56">
        <v>8.4025660000000002</v>
      </c>
      <c r="E46" s="56">
        <v>12.25559</v>
      </c>
      <c r="F46" s="56">
        <v>5.8222670000000001</v>
      </c>
      <c r="G46" s="56">
        <v>2.197406</v>
      </c>
      <c r="H46" s="56">
        <v>-7.4042999999999999E-3</v>
      </c>
      <c r="I46" s="56">
        <v>-1.0281389999999999</v>
      </c>
      <c r="J46" s="56">
        <v>1.453749</v>
      </c>
      <c r="K46" s="56">
        <v>11.17525</v>
      </c>
      <c r="L46" s="56">
        <v>15.073869999999999</v>
      </c>
      <c r="M46" s="56">
        <v>8.2401739999999997</v>
      </c>
      <c r="N46" s="56">
        <v>4.4418129999999998</v>
      </c>
      <c r="O46" s="56">
        <v>2.3211629999999999</v>
      </c>
      <c r="P46" s="56">
        <v>1.3721969999999999</v>
      </c>
      <c r="Q46" s="193">
        <v>29598.841</v>
      </c>
      <c r="R46" s="29">
        <v>7600.4669999999996</v>
      </c>
      <c r="S46" s="29">
        <v>6501.9819999999991</v>
      </c>
      <c r="T46" s="29">
        <v>19284.320999999996</v>
      </c>
      <c r="U46" s="29">
        <v>20450.834999999999</v>
      </c>
      <c r="V46" s="29">
        <v>32378.211000000003</v>
      </c>
      <c r="W46" s="29">
        <v>16061.688000000002</v>
      </c>
      <c r="X46" s="29">
        <v>28135.589999999997</v>
      </c>
      <c r="Y46" s="29">
        <v>7243.9699999999993</v>
      </c>
      <c r="Z46" s="29">
        <v>6309.7000000000007</v>
      </c>
      <c r="AA46" s="29">
        <v>20008.07</v>
      </c>
      <c r="AB46" s="29">
        <v>20531.084000000003</v>
      </c>
      <c r="AC46" s="29">
        <v>33234.044000000002</v>
      </c>
      <c r="AD46" s="29">
        <v>19362.308999999997</v>
      </c>
      <c r="AE46" s="95">
        <f t="shared" si="5"/>
        <v>266701.11200000002</v>
      </c>
      <c r="AF46" s="193">
        <f t="shared" si="6"/>
        <v>832218.3376139946</v>
      </c>
      <c r="AG46" s="95">
        <f t="shared" si="7"/>
        <v>253198.18114521712</v>
      </c>
      <c r="AI46" s="88">
        <v>1.0188489104956513</v>
      </c>
      <c r="AJ46" s="29">
        <f t="shared" si="8"/>
        <v>257970.69099928503</v>
      </c>
      <c r="AK46" s="95">
        <f t="shared" si="9"/>
        <v>255786.81464513313</v>
      </c>
    </row>
    <row r="47" spans="1:37" x14ac:dyDescent="0.25">
      <c r="A47" s="7" t="s">
        <v>384</v>
      </c>
      <c r="B47" s="1" t="s">
        <v>385</v>
      </c>
      <c r="C47" s="88">
        <v>-0.24959210000000001</v>
      </c>
      <c r="D47" s="56">
        <v>9.3046439999999997</v>
      </c>
      <c r="E47" s="56">
        <v>13.28312</v>
      </c>
      <c r="F47" s="56">
        <v>7.7500010000000001</v>
      </c>
      <c r="G47" s="56">
        <v>4.1314919999999997</v>
      </c>
      <c r="H47" s="56">
        <v>1.720505</v>
      </c>
      <c r="I47" s="56">
        <v>6.1244899999999998E-2</v>
      </c>
      <c r="J47" s="56">
        <v>2.192507</v>
      </c>
      <c r="K47" s="56">
        <v>12.46532</v>
      </c>
      <c r="L47" s="56">
        <v>16.358429999999998</v>
      </c>
      <c r="M47" s="56">
        <v>9.7540239999999994</v>
      </c>
      <c r="N47" s="56">
        <v>5.6033840000000001</v>
      </c>
      <c r="O47" s="56">
        <v>3.2963200000000001</v>
      </c>
      <c r="P47" s="56">
        <v>2.2414459999999998</v>
      </c>
      <c r="Q47" s="193">
        <v>21970.399000000001</v>
      </c>
      <c r="R47" s="29">
        <v>8262.8419999999987</v>
      </c>
      <c r="S47" s="29">
        <v>15301.4</v>
      </c>
      <c r="T47" s="29">
        <v>25153.340000000004</v>
      </c>
      <c r="U47" s="29">
        <v>20985.362999999998</v>
      </c>
      <c r="V47" s="29">
        <v>33805.137000000002</v>
      </c>
      <c r="W47" s="29">
        <v>17756.971000000001</v>
      </c>
      <c r="X47" s="29">
        <v>21054.04</v>
      </c>
      <c r="Y47" s="29">
        <v>8386.1440000000002</v>
      </c>
      <c r="Z47" s="29">
        <v>14832.45</v>
      </c>
      <c r="AA47" s="29">
        <v>21912.141</v>
      </c>
      <c r="AB47" s="29">
        <v>20270.879000000001</v>
      </c>
      <c r="AC47" s="29">
        <v>33227.997000000003</v>
      </c>
      <c r="AD47" s="29">
        <v>20794.268</v>
      </c>
      <c r="AE47" s="95">
        <f t="shared" si="5"/>
        <v>283713.37099999998</v>
      </c>
      <c r="AF47" s="193">
        <f t="shared" si="6"/>
        <v>1492327.3000546671</v>
      </c>
      <c r="AG47" s="95">
        <f t="shared" si="7"/>
        <v>454032.96342942823</v>
      </c>
      <c r="AI47" s="88">
        <v>0.99361932369123318</v>
      </c>
      <c r="AJ47" s="29">
        <f t="shared" si="8"/>
        <v>451135.92605627491</v>
      </c>
      <c r="AK47" s="95">
        <f t="shared" si="9"/>
        <v>447316.79033350613</v>
      </c>
    </row>
    <row r="48" spans="1:37" x14ac:dyDescent="0.25">
      <c r="A48" s="7" t="s">
        <v>387</v>
      </c>
      <c r="B48" s="1" t="s">
        <v>388</v>
      </c>
      <c r="C48" s="88">
        <v>-0.74001660000000002</v>
      </c>
      <c r="D48" s="56">
        <v>8.6116879999999991</v>
      </c>
      <c r="E48" s="56">
        <v>11.707240000000001</v>
      </c>
      <c r="F48" s="56">
        <v>5.8040070000000004</v>
      </c>
      <c r="G48" s="56">
        <v>2.2907220000000001</v>
      </c>
      <c r="H48" s="56">
        <v>0.26367410000000002</v>
      </c>
      <c r="I48" s="56">
        <v>-0.72018059999999995</v>
      </c>
      <c r="J48" s="56">
        <v>1.692353</v>
      </c>
      <c r="K48" s="56">
        <v>11.802630000000001</v>
      </c>
      <c r="L48" s="56">
        <v>15.108930000000001</v>
      </c>
      <c r="M48" s="56">
        <v>8.5887320000000003</v>
      </c>
      <c r="N48" s="56">
        <v>4.7518149999999997</v>
      </c>
      <c r="O48" s="56">
        <v>2.6537380000000002</v>
      </c>
      <c r="P48" s="56">
        <v>1.656336</v>
      </c>
      <c r="Q48" s="193">
        <v>18853.413999999997</v>
      </c>
      <c r="R48" s="29">
        <v>7471.5259999999998</v>
      </c>
      <c r="S48" s="29">
        <v>13833.607999999998</v>
      </c>
      <c r="T48" s="29">
        <v>17051.121999999999</v>
      </c>
      <c r="U48" s="29">
        <v>13196.075000000001</v>
      </c>
      <c r="V48" s="29">
        <v>23870.652000000002</v>
      </c>
      <c r="W48" s="29">
        <v>13671.744000000002</v>
      </c>
      <c r="X48" s="29">
        <v>18150.764999999999</v>
      </c>
      <c r="Y48" s="29">
        <v>6936.3130000000001</v>
      </c>
      <c r="Z48" s="29">
        <v>11600.950999999999</v>
      </c>
      <c r="AA48" s="29">
        <v>15768.133</v>
      </c>
      <c r="AB48" s="29">
        <v>12527.796</v>
      </c>
      <c r="AC48" s="29">
        <v>23543.678</v>
      </c>
      <c r="AD48" s="29">
        <v>16536.065000000002</v>
      </c>
      <c r="AE48" s="95">
        <f t="shared" si="5"/>
        <v>213011.842</v>
      </c>
      <c r="AF48" s="193">
        <f t="shared" si="6"/>
        <v>910673.56328765152</v>
      </c>
      <c r="AG48" s="95">
        <f t="shared" si="7"/>
        <v>277067.78308028198</v>
      </c>
      <c r="AI48" s="88">
        <v>1.0022896299777226</v>
      </c>
      <c r="AJ48" s="29">
        <f t="shared" si="8"/>
        <v>277702.16578228376</v>
      </c>
      <c r="AK48" s="95">
        <f t="shared" si="9"/>
        <v>275351.25068026397</v>
      </c>
    </row>
    <row r="49" spans="1:37" x14ac:dyDescent="0.25">
      <c r="A49" s="7" t="s">
        <v>390</v>
      </c>
      <c r="B49" s="1" t="s">
        <v>391</v>
      </c>
      <c r="C49" s="88">
        <v>-0.89684580000000003</v>
      </c>
      <c r="D49" s="56">
        <v>8.7922619999999991</v>
      </c>
      <c r="E49" s="56">
        <v>12.27868</v>
      </c>
      <c r="F49" s="56">
        <v>5.8896290000000002</v>
      </c>
      <c r="G49" s="56">
        <v>2.3174969999999999</v>
      </c>
      <c r="H49" s="56">
        <v>0.22713040000000001</v>
      </c>
      <c r="I49" s="56">
        <v>-0.89368840000000005</v>
      </c>
      <c r="J49" s="56">
        <v>1.533291</v>
      </c>
      <c r="K49" s="56">
        <v>11.737550000000001</v>
      </c>
      <c r="L49" s="56">
        <v>15.074070000000001</v>
      </c>
      <c r="M49" s="56">
        <v>8.1338150000000002</v>
      </c>
      <c r="N49" s="56">
        <v>4.5269890000000004</v>
      </c>
      <c r="O49" s="56">
        <v>2.4313479999999998</v>
      </c>
      <c r="P49" s="56">
        <v>1.461052</v>
      </c>
      <c r="Q49" s="193">
        <v>21458.95</v>
      </c>
      <c r="R49" s="29">
        <v>8676.4410000000007</v>
      </c>
      <c r="S49" s="29">
        <v>17316.647000000001</v>
      </c>
      <c r="T49" s="29">
        <v>20890.345000000001</v>
      </c>
      <c r="U49" s="29">
        <v>16311.210999999999</v>
      </c>
      <c r="V49" s="29">
        <v>25901.762999999999</v>
      </c>
      <c r="W49" s="29">
        <v>15196.866000000002</v>
      </c>
      <c r="X49" s="29">
        <v>20459.896000000001</v>
      </c>
      <c r="Y49" s="29">
        <v>8494.7880000000005</v>
      </c>
      <c r="Z49" s="29">
        <v>15048.791999999999</v>
      </c>
      <c r="AA49" s="29">
        <v>18915.271999999997</v>
      </c>
      <c r="AB49" s="29">
        <v>14707.940999999999</v>
      </c>
      <c r="AC49" s="29">
        <v>24899.152999999998</v>
      </c>
      <c r="AD49" s="29">
        <v>18604.084999999999</v>
      </c>
      <c r="AE49" s="95">
        <f t="shared" si="5"/>
        <v>246882.14999999997</v>
      </c>
      <c r="AF49" s="193">
        <f t="shared" si="6"/>
        <v>1088886.6887253739</v>
      </c>
      <c r="AG49" s="95">
        <f t="shared" si="7"/>
        <v>331288.21680252603</v>
      </c>
      <c r="AI49" s="88">
        <v>1.0007459460414667</v>
      </c>
      <c r="AJ49" s="29">
        <f t="shared" si="8"/>
        <v>331535.33993643447</v>
      </c>
      <c r="AK49" s="95">
        <f t="shared" si="9"/>
        <v>328728.69478365278</v>
      </c>
    </row>
    <row r="50" spans="1:37" x14ac:dyDescent="0.25">
      <c r="A50" s="7" t="s">
        <v>393</v>
      </c>
      <c r="B50" s="1" t="s">
        <v>394</v>
      </c>
      <c r="C50" s="88">
        <v>-1.037514</v>
      </c>
      <c r="D50" s="56">
        <v>8.1837149999999994</v>
      </c>
      <c r="E50" s="56">
        <v>11.290760000000001</v>
      </c>
      <c r="F50" s="56">
        <v>5.0951279999999999</v>
      </c>
      <c r="G50" s="56">
        <v>1.729106</v>
      </c>
      <c r="H50" s="56">
        <v>-0.1668608</v>
      </c>
      <c r="I50" s="56">
        <v>-1.102555</v>
      </c>
      <c r="J50" s="56">
        <v>1.381729</v>
      </c>
      <c r="K50" s="56">
        <v>10.87373</v>
      </c>
      <c r="L50" s="56">
        <v>14.43009</v>
      </c>
      <c r="M50" s="56">
        <v>7.7684800000000003</v>
      </c>
      <c r="N50" s="56">
        <v>4.1045920000000002</v>
      </c>
      <c r="O50" s="56">
        <v>2.247741</v>
      </c>
      <c r="P50" s="56">
        <v>1.3171219999999999</v>
      </c>
      <c r="Q50" s="193">
        <v>10748.73</v>
      </c>
      <c r="R50" s="29">
        <v>3984.819</v>
      </c>
      <c r="S50" s="29">
        <v>3469.375</v>
      </c>
      <c r="T50" s="29">
        <v>7170.2080000000005</v>
      </c>
      <c r="U50" s="29">
        <v>7073.6080000000002</v>
      </c>
      <c r="V50" s="29">
        <v>19302.29</v>
      </c>
      <c r="W50" s="29">
        <v>17276.019000000004</v>
      </c>
      <c r="X50" s="29">
        <v>9916.5689999999995</v>
      </c>
      <c r="Y50" s="29">
        <v>3631.3090000000002</v>
      </c>
      <c r="Z50" s="29">
        <v>3126.194</v>
      </c>
      <c r="AA50" s="29">
        <v>6615.1459999999997</v>
      </c>
      <c r="AB50" s="29">
        <v>7187.9989999999998</v>
      </c>
      <c r="AC50" s="29">
        <v>20575.521000000001</v>
      </c>
      <c r="AD50" s="29">
        <v>20405.956999999999</v>
      </c>
      <c r="AE50" s="95">
        <f t="shared" si="5"/>
        <v>140483.74399999998</v>
      </c>
      <c r="AF50" s="193">
        <f t="shared" si="6"/>
        <v>339444.28953279398</v>
      </c>
      <c r="AG50" s="95">
        <f t="shared" si="7"/>
        <v>103274.19239072126</v>
      </c>
      <c r="AI50" s="88">
        <v>0.97217278400782536</v>
      </c>
      <c r="AJ50" s="29">
        <f t="shared" si="8"/>
        <v>100400.35913264727</v>
      </c>
      <c r="AK50" s="95">
        <f t="shared" si="9"/>
        <v>99550.409979862496</v>
      </c>
    </row>
    <row r="51" spans="1:37" x14ac:dyDescent="0.25">
      <c r="A51" s="7" t="s">
        <v>24</v>
      </c>
      <c r="B51" s="1" t="s">
        <v>25</v>
      </c>
      <c r="C51" s="88">
        <v>-0.95974060000000005</v>
      </c>
      <c r="D51" s="56">
        <v>8.5868909999999996</v>
      </c>
      <c r="E51" s="56">
        <v>11.861789999999999</v>
      </c>
      <c r="F51" s="56">
        <v>5.3120029999999998</v>
      </c>
      <c r="G51" s="56">
        <v>1.8518429999999999</v>
      </c>
      <c r="H51" s="56">
        <v>-8.8311000000000001E-2</v>
      </c>
      <c r="I51" s="56">
        <v>-1.0112000000000001</v>
      </c>
      <c r="J51" s="56">
        <v>1.475506</v>
      </c>
      <c r="K51" s="56">
        <v>11.53694</v>
      </c>
      <c r="L51" s="56">
        <v>14.76773</v>
      </c>
      <c r="M51" s="56">
        <v>7.674023</v>
      </c>
      <c r="N51" s="56">
        <v>4.1896319999999996</v>
      </c>
      <c r="O51" s="56">
        <v>2.2869769999999998</v>
      </c>
      <c r="P51" s="56">
        <v>1.393251</v>
      </c>
      <c r="Q51" s="193">
        <v>43217.837</v>
      </c>
      <c r="R51" s="29">
        <v>15450.142000000002</v>
      </c>
      <c r="S51" s="29">
        <v>18086.600999999999</v>
      </c>
      <c r="T51" s="29">
        <v>31128.527999999998</v>
      </c>
      <c r="U51" s="29">
        <v>29003.416000000001</v>
      </c>
      <c r="V51" s="29">
        <v>70891.366999999998</v>
      </c>
      <c r="W51" s="29">
        <v>48918.476999999999</v>
      </c>
      <c r="X51" s="29">
        <v>41378.841</v>
      </c>
      <c r="Y51" s="29">
        <v>14770.706</v>
      </c>
      <c r="Z51" s="29">
        <v>17412.909</v>
      </c>
      <c r="AA51" s="29">
        <v>30837.39</v>
      </c>
      <c r="AB51" s="29">
        <v>30091.050999999999</v>
      </c>
      <c r="AC51" s="29">
        <v>73635.13</v>
      </c>
      <c r="AD51" s="29">
        <v>57389.773000000001</v>
      </c>
      <c r="AE51" s="95">
        <f t="shared" si="5"/>
        <v>522212.16800000001</v>
      </c>
      <c r="AF51" s="193">
        <f t="shared" si="6"/>
        <v>1568758.0842169556</v>
      </c>
      <c r="AG51" s="95">
        <f t="shared" si="7"/>
        <v>477286.6393684583</v>
      </c>
      <c r="AI51" s="88">
        <v>0.94527984935674181</v>
      </c>
      <c r="AJ51" s="29">
        <f t="shared" si="8"/>
        <v>451169.44256220182</v>
      </c>
      <c r="AK51" s="95">
        <f t="shared" si="9"/>
        <v>447350.02310214302</v>
      </c>
    </row>
    <row r="52" spans="1:37" x14ac:dyDescent="0.25">
      <c r="A52" s="7" t="s">
        <v>57</v>
      </c>
      <c r="B52" s="1" t="s">
        <v>58</v>
      </c>
      <c r="C52" s="88">
        <v>-1.182693</v>
      </c>
      <c r="D52" s="56">
        <v>8.0382429999999996</v>
      </c>
      <c r="E52" s="56">
        <v>11.446160000000001</v>
      </c>
      <c r="F52" s="56">
        <v>5.0683119999999997</v>
      </c>
      <c r="G52" s="56">
        <v>1.566594</v>
      </c>
      <c r="H52" s="56">
        <v>-0.33449849999999998</v>
      </c>
      <c r="I52" s="56">
        <v>-1.256076</v>
      </c>
      <c r="J52" s="56">
        <v>1.2772790000000001</v>
      </c>
      <c r="K52" s="56">
        <v>11.33581</v>
      </c>
      <c r="L52" s="56">
        <v>15.51141</v>
      </c>
      <c r="M52" s="56">
        <v>8.1886399999999995</v>
      </c>
      <c r="N52" s="56">
        <v>4.2758969999999996</v>
      </c>
      <c r="O52" s="56">
        <v>2.1078760000000001</v>
      </c>
      <c r="P52" s="56">
        <v>1.1690860000000001</v>
      </c>
      <c r="Q52" s="193">
        <v>31920.728999999999</v>
      </c>
      <c r="R52" s="29">
        <v>10212.111999999999</v>
      </c>
      <c r="S52" s="29">
        <v>9645.351999999999</v>
      </c>
      <c r="T52" s="29">
        <v>19929.695999999996</v>
      </c>
      <c r="U52" s="29">
        <v>22211.743000000002</v>
      </c>
      <c r="V52" s="29">
        <v>52849.822999999997</v>
      </c>
      <c r="W52" s="29">
        <v>38749.561999999998</v>
      </c>
      <c r="X52" s="29">
        <v>30167.739000000001</v>
      </c>
      <c r="Y52" s="29">
        <v>9879.3159999999989</v>
      </c>
      <c r="Z52" s="29">
        <v>8946.34</v>
      </c>
      <c r="AA52" s="29">
        <v>19774.971000000001</v>
      </c>
      <c r="AB52" s="29">
        <v>23119.434000000001</v>
      </c>
      <c r="AC52" s="29">
        <v>54790.837999999996</v>
      </c>
      <c r="AD52" s="29">
        <v>45531.163999999997</v>
      </c>
      <c r="AE52" s="95">
        <f t="shared" si="5"/>
        <v>377728.81899999996</v>
      </c>
      <c r="AF52" s="193">
        <f t="shared" si="6"/>
        <v>942994.96884882636</v>
      </c>
      <c r="AG52" s="95">
        <f t="shared" si="7"/>
        <v>286901.40573705913</v>
      </c>
      <c r="AI52" s="88">
        <v>0.96313450065657458</v>
      </c>
      <c r="AJ52" s="29">
        <f t="shared" si="8"/>
        <v>276324.64215223177</v>
      </c>
      <c r="AK52" s="95">
        <f t="shared" si="9"/>
        <v>273985.3886125054</v>
      </c>
    </row>
    <row r="53" spans="1:37" x14ac:dyDescent="0.25">
      <c r="A53" s="7" t="s">
        <v>60</v>
      </c>
      <c r="B53" s="1" t="s">
        <v>61</v>
      </c>
      <c r="C53" s="88">
        <v>-1.1418509999999999</v>
      </c>
      <c r="D53" s="56">
        <v>8.0184750000000005</v>
      </c>
      <c r="E53" s="56">
        <v>11.11586</v>
      </c>
      <c r="F53" s="56">
        <v>4.9564009999999996</v>
      </c>
      <c r="G53" s="56">
        <v>1.608047</v>
      </c>
      <c r="H53" s="56">
        <v>-0.28678799999999999</v>
      </c>
      <c r="I53" s="56">
        <v>-1.2004239999999999</v>
      </c>
      <c r="J53" s="56">
        <v>1.2849919999999999</v>
      </c>
      <c r="K53" s="56">
        <v>10.67517</v>
      </c>
      <c r="L53" s="56">
        <v>14.019270000000001</v>
      </c>
      <c r="M53" s="56">
        <v>7.4461820000000003</v>
      </c>
      <c r="N53" s="56">
        <v>3.976191</v>
      </c>
      <c r="O53" s="56">
        <v>2.068613</v>
      </c>
      <c r="P53" s="56">
        <v>1.2187110000000001</v>
      </c>
      <c r="Q53" s="193">
        <v>28223.866999999998</v>
      </c>
      <c r="R53" s="29">
        <v>9296.2290000000012</v>
      </c>
      <c r="S53" s="29">
        <v>9577.2849999999999</v>
      </c>
      <c r="T53" s="29">
        <v>18624.419999999998</v>
      </c>
      <c r="U53" s="29">
        <v>19042.089999999997</v>
      </c>
      <c r="V53" s="29">
        <v>45250.038</v>
      </c>
      <c r="W53" s="29">
        <v>32486.471999999998</v>
      </c>
      <c r="X53" s="29">
        <v>26848.161000000004</v>
      </c>
      <c r="Y53" s="29">
        <v>9274.6630000000005</v>
      </c>
      <c r="Z53" s="29">
        <v>9988.0640000000003</v>
      </c>
      <c r="AA53" s="29">
        <v>18750.022000000001</v>
      </c>
      <c r="AB53" s="29">
        <v>20240.755000000001</v>
      </c>
      <c r="AC53" s="29">
        <v>47457.459000000003</v>
      </c>
      <c r="AD53" s="29">
        <v>38169.772999999994</v>
      </c>
      <c r="AE53" s="95">
        <f t="shared" si="5"/>
        <v>333229.29800000001</v>
      </c>
      <c r="AF53" s="193">
        <f t="shared" si="6"/>
        <v>858049.71470951708</v>
      </c>
      <c r="AG53" s="95">
        <f t="shared" si="7"/>
        <v>261057.24576978941</v>
      </c>
      <c r="AI53" s="88">
        <v>0.95802889963390214</v>
      </c>
      <c r="AJ53" s="29">
        <f t="shared" si="8"/>
        <v>250100.38590628852</v>
      </c>
      <c r="AK53" s="95">
        <f t="shared" si="9"/>
        <v>247983.13639693818</v>
      </c>
    </row>
    <row r="54" spans="1:37" x14ac:dyDescent="0.25">
      <c r="A54" s="7" t="s">
        <v>195</v>
      </c>
      <c r="B54" s="1" t="s">
        <v>196</v>
      </c>
      <c r="C54" s="88">
        <v>-1.2548509999999999</v>
      </c>
      <c r="D54" s="56">
        <v>8.0280690000000003</v>
      </c>
      <c r="E54" s="56">
        <v>11.098520000000001</v>
      </c>
      <c r="F54" s="56">
        <v>4.8319330000000003</v>
      </c>
      <c r="G54" s="56">
        <v>1.5104569999999999</v>
      </c>
      <c r="H54" s="56">
        <v>-0.35850199999999999</v>
      </c>
      <c r="I54" s="56">
        <v>-1.2588760000000001</v>
      </c>
      <c r="J54" s="56">
        <v>1.171583</v>
      </c>
      <c r="K54" s="56">
        <v>10.79078</v>
      </c>
      <c r="L54" s="56">
        <v>13.97641</v>
      </c>
      <c r="M54" s="56">
        <v>7.2552089999999998</v>
      </c>
      <c r="N54" s="56">
        <v>3.8777780000000002</v>
      </c>
      <c r="O54" s="56">
        <v>2.0170270000000001</v>
      </c>
      <c r="P54" s="56">
        <v>1.165154</v>
      </c>
      <c r="Q54" s="193">
        <v>24758.395</v>
      </c>
      <c r="R54" s="29">
        <v>8967.5750000000007</v>
      </c>
      <c r="S54" s="29">
        <v>8347.4279999999999</v>
      </c>
      <c r="T54" s="29">
        <v>17752.116999999998</v>
      </c>
      <c r="U54" s="29">
        <v>17230.995000000003</v>
      </c>
      <c r="V54" s="29">
        <v>44299.887999999992</v>
      </c>
      <c r="W54" s="29">
        <v>34080.260999999999</v>
      </c>
      <c r="X54" s="29">
        <v>23965.392</v>
      </c>
      <c r="Y54" s="29">
        <v>8235.9170000000013</v>
      </c>
      <c r="Z54" s="29">
        <v>6769.8420000000006</v>
      </c>
      <c r="AA54" s="29">
        <v>15984.623</v>
      </c>
      <c r="AB54" s="29">
        <v>17317.798999999999</v>
      </c>
      <c r="AC54" s="29">
        <v>44824.039000000004</v>
      </c>
      <c r="AD54" s="29">
        <v>40273.747000000003</v>
      </c>
      <c r="AE54" s="95">
        <f t="shared" si="5"/>
        <v>312808.01800000004</v>
      </c>
      <c r="AF54" s="193">
        <f t="shared" si="6"/>
        <v>718617.88329149014</v>
      </c>
      <c r="AG54" s="95">
        <f t="shared" si="7"/>
        <v>218635.82279320771</v>
      </c>
      <c r="AI54" s="88">
        <v>0.94584476315961996</v>
      </c>
      <c r="AJ54" s="29">
        <f t="shared" si="8"/>
        <v>206795.54802805019</v>
      </c>
      <c r="AK54" s="95">
        <f t="shared" si="9"/>
        <v>205044.8998992533</v>
      </c>
    </row>
    <row r="55" spans="1:37" x14ac:dyDescent="0.25">
      <c r="A55" s="7" t="s">
        <v>21985</v>
      </c>
      <c r="B55" s="1" t="s">
        <v>21986</v>
      </c>
      <c r="C55" s="88">
        <v>-1.074049</v>
      </c>
      <c r="D55" s="56">
        <v>8.4601150000000001</v>
      </c>
      <c r="E55" s="56">
        <v>12.151770000000001</v>
      </c>
      <c r="F55" s="56">
        <v>5.4943429999999998</v>
      </c>
      <c r="G55" s="56">
        <v>1.873408</v>
      </c>
      <c r="H55" s="56">
        <v>-0.1035667</v>
      </c>
      <c r="I55" s="56">
        <v>-1.078201</v>
      </c>
      <c r="J55" s="56">
        <v>1.3563829999999999</v>
      </c>
      <c r="K55" s="56">
        <v>11.6637</v>
      </c>
      <c r="L55" s="56">
        <v>15.3988</v>
      </c>
      <c r="M55" s="56">
        <v>7.9929300000000003</v>
      </c>
      <c r="N55" s="56">
        <v>4.2452319999999997</v>
      </c>
      <c r="O55" s="56">
        <v>2.2814320000000001</v>
      </c>
      <c r="P55" s="56">
        <v>1.352806</v>
      </c>
      <c r="Q55" s="261">
        <v>45290.31</v>
      </c>
      <c r="R55" s="262">
        <v>15736.244999999999</v>
      </c>
      <c r="S55" s="262">
        <v>16105.914000000001</v>
      </c>
      <c r="T55" s="262">
        <v>28419.326000000001</v>
      </c>
      <c r="U55" s="262">
        <v>29386.568000000003</v>
      </c>
      <c r="V55" s="262">
        <v>73722.006999999998</v>
      </c>
      <c r="W55" s="262">
        <v>62397.001000000004</v>
      </c>
      <c r="X55" s="262">
        <v>42775.48</v>
      </c>
      <c r="Y55" s="262">
        <v>14804.804</v>
      </c>
      <c r="Z55" s="262">
        <v>15498.503000000001</v>
      </c>
      <c r="AA55" s="262">
        <v>28509.578000000001</v>
      </c>
      <c r="AB55" s="262">
        <v>31479.609999999997</v>
      </c>
      <c r="AC55" s="262">
        <v>80308.751000000004</v>
      </c>
      <c r="AD55" s="262">
        <v>73392.788</v>
      </c>
      <c r="AE55" s="263">
        <f t="shared" si="5"/>
        <v>557826.88500000001</v>
      </c>
      <c r="AF55" s="193">
        <f t="shared" si="6"/>
        <v>1529864.237047419</v>
      </c>
      <c r="AG55" s="95">
        <f t="shared" si="7"/>
        <v>465453.3849014864</v>
      </c>
      <c r="AI55" s="88">
        <v>0.92691121796773246</v>
      </c>
      <c r="AJ55" s="29">
        <f t="shared" si="8"/>
        <v>431433.96390624053</v>
      </c>
      <c r="AK55" s="263">
        <f t="shared" si="9"/>
        <v>427781.6170892315</v>
      </c>
    </row>
    <row r="56" spans="1:37" x14ac:dyDescent="0.25">
      <c r="A56" s="7" t="s">
        <v>450</v>
      </c>
      <c r="B56" s="1" t="s">
        <v>451</v>
      </c>
      <c r="C56" s="88">
        <v>-1.413168</v>
      </c>
      <c r="D56" s="56">
        <v>7.8275170000000003</v>
      </c>
      <c r="E56" s="56">
        <v>10.923439999999999</v>
      </c>
      <c r="F56" s="56">
        <v>4.7026729999999999</v>
      </c>
      <c r="G56" s="56">
        <v>1.352903</v>
      </c>
      <c r="H56" s="56">
        <v>-0.47029090000000001</v>
      </c>
      <c r="I56" s="56">
        <v>-1.3625860000000001</v>
      </c>
      <c r="J56" s="56">
        <v>1.016667</v>
      </c>
      <c r="K56" s="56">
        <v>10.5953</v>
      </c>
      <c r="L56" s="56">
        <v>13.78008</v>
      </c>
      <c r="M56" s="56">
        <v>7.0685019999999996</v>
      </c>
      <c r="N56" s="56">
        <v>3.7227649999999999</v>
      </c>
      <c r="O56" s="56">
        <v>1.8896660000000001</v>
      </c>
      <c r="P56" s="56">
        <v>1.0550489999999999</v>
      </c>
      <c r="Q56" s="193">
        <v>43955.998</v>
      </c>
      <c r="R56" s="29">
        <v>14432.481000000002</v>
      </c>
      <c r="S56" s="29">
        <v>13233.523999999999</v>
      </c>
      <c r="T56" s="29">
        <v>28456.671999999999</v>
      </c>
      <c r="U56" s="29">
        <v>27627.341999999997</v>
      </c>
      <c r="V56" s="29">
        <v>66151.17</v>
      </c>
      <c r="W56" s="29">
        <v>46781.383000000002</v>
      </c>
      <c r="X56" s="29">
        <v>42235.205000000002</v>
      </c>
      <c r="Y56" s="29">
        <v>13470.254000000001</v>
      </c>
      <c r="Z56" s="29">
        <v>10347.359</v>
      </c>
      <c r="AA56" s="29">
        <v>26208.555</v>
      </c>
      <c r="AB56" s="29">
        <v>30005.396000000001</v>
      </c>
      <c r="AC56" s="29">
        <v>69195.358999999997</v>
      </c>
      <c r="AD56" s="29">
        <v>55089.903000000006</v>
      </c>
      <c r="AE56" s="95">
        <f t="shared" si="5"/>
        <v>487190.60099999997</v>
      </c>
      <c r="AF56" s="193">
        <f t="shared" si="6"/>
        <v>1085839.3541284099</v>
      </c>
      <c r="AG56" s="95">
        <f t="shared" si="7"/>
        <v>330361.08080657537</v>
      </c>
      <c r="AI56" s="88">
        <v>0.99481372355858222</v>
      </c>
      <c r="AJ56" s="29">
        <f t="shared" si="8"/>
        <v>328647.73691602692</v>
      </c>
      <c r="AK56" s="95">
        <f t="shared" si="9"/>
        <v>325865.53705170815</v>
      </c>
    </row>
    <row r="57" spans="1:37" x14ac:dyDescent="0.25">
      <c r="A57" s="7" t="s">
        <v>240</v>
      </c>
      <c r="B57" s="1" t="s">
        <v>241</v>
      </c>
      <c r="C57" s="88">
        <v>-1.0301530000000001</v>
      </c>
      <c r="D57" s="56">
        <v>8.4710330000000003</v>
      </c>
      <c r="E57" s="56">
        <v>12.67887</v>
      </c>
      <c r="F57" s="56">
        <v>5.7612129999999997</v>
      </c>
      <c r="G57" s="56">
        <v>2.0646770000000001</v>
      </c>
      <c r="H57" s="56">
        <v>-6.1953000000000001E-2</v>
      </c>
      <c r="I57" s="56">
        <v>-1.130295</v>
      </c>
      <c r="J57" s="56">
        <v>1.388406</v>
      </c>
      <c r="K57" s="56">
        <v>11.306839999999999</v>
      </c>
      <c r="L57" s="56">
        <v>15.55341</v>
      </c>
      <c r="M57" s="56">
        <v>8.2647119999999994</v>
      </c>
      <c r="N57" s="56">
        <v>4.3460470000000004</v>
      </c>
      <c r="O57" s="56">
        <v>2.2416999999999998</v>
      </c>
      <c r="P57" s="56">
        <v>1.3082339999999999</v>
      </c>
      <c r="Q57" s="193">
        <v>16053.75</v>
      </c>
      <c r="R57" s="29">
        <v>5259.8090000000002</v>
      </c>
      <c r="S57" s="29">
        <v>5144.902</v>
      </c>
      <c r="T57" s="29">
        <v>10231.145</v>
      </c>
      <c r="U57" s="29">
        <v>10727.407999999999</v>
      </c>
      <c r="V57" s="29">
        <v>21083.056999999997</v>
      </c>
      <c r="W57" s="29">
        <v>13318.775</v>
      </c>
      <c r="X57" s="29">
        <v>15117.241999999998</v>
      </c>
      <c r="Y57" s="29">
        <v>4766.1050000000005</v>
      </c>
      <c r="Z57" s="29">
        <v>5190.9859999999999</v>
      </c>
      <c r="AA57" s="29">
        <v>10846.861000000001</v>
      </c>
      <c r="AB57" s="29">
        <v>11129.705999999998</v>
      </c>
      <c r="AC57" s="29">
        <v>21512.256999999998</v>
      </c>
      <c r="AD57" s="29">
        <v>15794.501999999999</v>
      </c>
      <c r="AE57" s="95">
        <f t="shared" si="5"/>
        <v>166176.50499999998</v>
      </c>
      <c r="AF57" s="193">
        <f t="shared" si="6"/>
        <v>520501.20364113589</v>
      </c>
      <c r="AG57" s="95">
        <f t="shared" si="7"/>
        <v>158359.83429982964</v>
      </c>
      <c r="AI57" s="88">
        <v>1.0203195855741056</v>
      </c>
      <c r="AJ57" s="29">
        <f t="shared" si="8"/>
        <v>161577.64050438622</v>
      </c>
      <c r="AK57" s="95">
        <f t="shared" si="9"/>
        <v>160209.78903610387</v>
      </c>
    </row>
    <row r="58" spans="1:37" x14ac:dyDescent="0.25">
      <c r="A58" s="7" t="s">
        <v>243</v>
      </c>
      <c r="B58" s="1" t="s">
        <v>244</v>
      </c>
      <c r="C58" s="88">
        <v>-1.3688629999999999</v>
      </c>
      <c r="D58" s="56">
        <v>7.913754</v>
      </c>
      <c r="E58" s="56">
        <v>11.155670000000001</v>
      </c>
      <c r="F58" s="56">
        <v>4.8712619999999998</v>
      </c>
      <c r="G58" s="56">
        <v>1.4202920000000001</v>
      </c>
      <c r="H58" s="56">
        <v>-0.47273140000000002</v>
      </c>
      <c r="I58" s="56">
        <v>-1.4031370000000001</v>
      </c>
      <c r="J58" s="56">
        <v>1.0544370000000001</v>
      </c>
      <c r="K58" s="56">
        <v>10.50684</v>
      </c>
      <c r="L58" s="56">
        <v>14.12509</v>
      </c>
      <c r="M58" s="56">
        <v>7.2929979999999999</v>
      </c>
      <c r="N58" s="56">
        <v>3.8044560000000001</v>
      </c>
      <c r="O58" s="56">
        <v>1.8933629999999999</v>
      </c>
      <c r="P58" s="56">
        <v>1.0164610000000001</v>
      </c>
      <c r="Q58" s="193">
        <v>25627.591</v>
      </c>
      <c r="R58" s="29">
        <v>7545.69</v>
      </c>
      <c r="S58" s="29">
        <v>7016.31</v>
      </c>
      <c r="T58" s="29">
        <v>16957.538</v>
      </c>
      <c r="U58" s="29">
        <v>18009.097999999998</v>
      </c>
      <c r="V58" s="29">
        <v>37152.222999999998</v>
      </c>
      <c r="W58" s="29">
        <v>22796.936999999998</v>
      </c>
      <c r="X58" s="29">
        <v>24505.995000000003</v>
      </c>
      <c r="Y58" s="29">
        <v>6917.9750000000004</v>
      </c>
      <c r="Z58" s="29">
        <v>6435.8580000000002</v>
      </c>
      <c r="AA58" s="29">
        <v>17380.468999999997</v>
      </c>
      <c r="AB58" s="29">
        <v>18802.328000000001</v>
      </c>
      <c r="AC58" s="29">
        <v>38005.794000000002</v>
      </c>
      <c r="AD58" s="29">
        <v>25831.621999999996</v>
      </c>
      <c r="AE58" s="95">
        <f t="shared" si="5"/>
        <v>272985.42800000001</v>
      </c>
      <c r="AF58" s="193">
        <f t="shared" si="6"/>
        <v>647475.36588585679</v>
      </c>
      <c r="AG58" s="95">
        <f t="shared" si="7"/>
        <v>196991.07502083489</v>
      </c>
      <c r="AI58" s="88">
        <v>1.0203195855741056</v>
      </c>
      <c r="AJ58" s="29">
        <f t="shared" si="8"/>
        <v>200993.85202705581</v>
      </c>
      <c r="AK58" s="95">
        <f t="shared" si="9"/>
        <v>199292.31872855793</v>
      </c>
    </row>
    <row r="59" spans="1:37" x14ac:dyDescent="0.25">
      <c r="A59" s="7" t="s">
        <v>27</v>
      </c>
      <c r="B59" s="1" t="s">
        <v>28</v>
      </c>
      <c r="C59" s="88">
        <v>-1.044889</v>
      </c>
      <c r="D59" s="56">
        <v>8.5787580000000005</v>
      </c>
      <c r="E59" s="56">
        <v>12.068049999999999</v>
      </c>
      <c r="F59" s="56">
        <v>5.2814899999999998</v>
      </c>
      <c r="G59" s="56">
        <v>1.6794519999999999</v>
      </c>
      <c r="H59" s="56">
        <v>-0.205927</v>
      </c>
      <c r="I59" s="56">
        <v>-1.0867169999999999</v>
      </c>
      <c r="J59" s="56">
        <v>1.482472</v>
      </c>
      <c r="K59" s="56">
        <v>12.05697</v>
      </c>
      <c r="L59" s="56">
        <v>15.398250000000001</v>
      </c>
      <c r="M59" s="56">
        <v>7.8863630000000002</v>
      </c>
      <c r="N59" s="56">
        <v>4.2140019999999998</v>
      </c>
      <c r="O59" s="56">
        <v>2.2002890000000002</v>
      </c>
      <c r="P59" s="56">
        <v>1.3459829999999999</v>
      </c>
      <c r="Q59" s="193">
        <v>25450.471999999998</v>
      </c>
      <c r="R59" s="29">
        <v>8686.4380000000001</v>
      </c>
      <c r="S59" s="29">
        <v>8038.85</v>
      </c>
      <c r="T59" s="29">
        <v>16269.309000000001</v>
      </c>
      <c r="U59" s="29">
        <v>17070.5</v>
      </c>
      <c r="V59" s="29">
        <v>45264.422000000006</v>
      </c>
      <c r="W59" s="29">
        <v>34494.055</v>
      </c>
      <c r="X59" s="29">
        <v>23772.78</v>
      </c>
      <c r="Y59" s="29">
        <v>7983.6360000000004</v>
      </c>
      <c r="Z59" s="29">
        <v>7283.2830000000004</v>
      </c>
      <c r="AA59" s="29">
        <v>16908.392</v>
      </c>
      <c r="AB59" s="29">
        <v>17778.143</v>
      </c>
      <c r="AC59" s="29">
        <v>48435.767999999996</v>
      </c>
      <c r="AD59" s="29">
        <v>40311.598999999995</v>
      </c>
      <c r="AE59" s="95">
        <f t="shared" si="5"/>
        <v>317747.647</v>
      </c>
      <c r="AF59" s="193">
        <f t="shared" si="6"/>
        <v>825473.025168858</v>
      </c>
      <c r="AG59" s="95">
        <f t="shared" si="7"/>
        <v>251145.95426535601</v>
      </c>
      <c r="AI59" s="88">
        <v>0.94862615512986104</v>
      </c>
      <c r="AJ59" s="29">
        <f t="shared" si="8"/>
        <v>238243.62097116458</v>
      </c>
      <c r="AK59" s="95">
        <f t="shared" si="9"/>
        <v>236226.74607599329</v>
      </c>
    </row>
    <row r="60" spans="1:37" x14ac:dyDescent="0.25">
      <c r="A60" s="7" t="s">
        <v>63</v>
      </c>
      <c r="B60" s="1" t="s">
        <v>64</v>
      </c>
      <c r="C60" s="88">
        <v>-0.830654</v>
      </c>
      <c r="D60" s="56">
        <v>8.3469529999999992</v>
      </c>
      <c r="E60" s="56">
        <v>11.67028</v>
      </c>
      <c r="F60" s="56">
        <v>5.365685</v>
      </c>
      <c r="G60" s="56">
        <v>1.941127</v>
      </c>
      <c r="H60" s="56">
        <v>9.0492000000000003E-3</v>
      </c>
      <c r="I60" s="56">
        <v>-0.93594840000000001</v>
      </c>
      <c r="J60" s="56">
        <v>1.590098</v>
      </c>
      <c r="K60" s="56">
        <v>10.96705</v>
      </c>
      <c r="L60" s="56">
        <v>14.31728</v>
      </c>
      <c r="M60" s="56">
        <v>7.7590960000000004</v>
      </c>
      <c r="N60" s="56">
        <v>4.292281</v>
      </c>
      <c r="O60" s="56">
        <v>2.359426</v>
      </c>
      <c r="P60" s="56">
        <v>1.496702</v>
      </c>
      <c r="Q60" s="193">
        <v>28858.440999999999</v>
      </c>
      <c r="R60" s="29">
        <v>9296.396999999999</v>
      </c>
      <c r="S60" s="29">
        <v>9506.1080000000002</v>
      </c>
      <c r="T60" s="29">
        <v>18864.694</v>
      </c>
      <c r="U60" s="29">
        <v>17465.991999999998</v>
      </c>
      <c r="V60" s="29">
        <v>35486.286999999997</v>
      </c>
      <c r="W60" s="29">
        <v>22479.306</v>
      </c>
      <c r="X60" s="29">
        <v>27185.906999999999</v>
      </c>
      <c r="Y60" s="29">
        <v>8098.1689999999999</v>
      </c>
      <c r="Z60" s="29">
        <v>8683.1729999999989</v>
      </c>
      <c r="AA60" s="29">
        <v>19068.920000000002</v>
      </c>
      <c r="AB60" s="29">
        <v>17773.898999999998</v>
      </c>
      <c r="AC60" s="29">
        <v>36457.47</v>
      </c>
      <c r="AD60" s="29">
        <v>26342.488000000001</v>
      </c>
      <c r="AE60" s="95">
        <f t="shared" si="5"/>
        <v>285567.25100000005</v>
      </c>
      <c r="AF60" s="193">
        <f t="shared" si="6"/>
        <v>885025.92451756191</v>
      </c>
      <c r="AG60" s="95">
        <f t="shared" si="7"/>
        <v>269264.61990332697</v>
      </c>
      <c r="AI60" s="88">
        <v>0.96418804565713068</v>
      </c>
      <c r="AJ60" s="29">
        <f t="shared" si="8"/>
        <v>259621.72762919895</v>
      </c>
      <c r="AK60" s="95">
        <f t="shared" si="9"/>
        <v>257423.87426144935</v>
      </c>
    </row>
    <row r="61" spans="1:37" x14ac:dyDescent="0.25">
      <c r="A61" s="7" t="s">
        <v>66</v>
      </c>
      <c r="B61" s="1" t="s">
        <v>67</v>
      </c>
      <c r="C61" s="88">
        <v>-1.0797000000000001</v>
      </c>
      <c r="D61" s="56">
        <v>8.3698879999999996</v>
      </c>
      <c r="E61" s="56">
        <v>12.00006</v>
      </c>
      <c r="F61" s="56">
        <v>5.4963559999999996</v>
      </c>
      <c r="G61" s="56">
        <v>1.8969860000000001</v>
      </c>
      <c r="H61" s="56">
        <v>-9.5050899999999994E-2</v>
      </c>
      <c r="I61" s="56">
        <v>-1.111032</v>
      </c>
      <c r="J61" s="56">
        <v>1.4054899999999999</v>
      </c>
      <c r="K61" s="56">
        <v>11.615170000000001</v>
      </c>
      <c r="L61" s="56">
        <v>14.94075</v>
      </c>
      <c r="M61" s="56">
        <v>7.83589</v>
      </c>
      <c r="N61" s="56">
        <v>4.1737719999999996</v>
      </c>
      <c r="O61" s="56">
        <v>2.204116</v>
      </c>
      <c r="P61" s="56">
        <v>1.3113140000000001</v>
      </c>
      <c r="Q61" s="193">
        <v>18807.271000000001</v>
      </c>
      <c r="R61" s="29">
        <v>5476.3789999999999</v>
      </c>
      <c r="S61" s="29">
        <v>5420.0690000000004</v>
      </c>
      <c r="T61" s="29">
        <v>11958.588</v>
      </c>
      <c r="U61" s="29">
        <v>11535.377</v>
      </c>
      <c r="V61" s="29">
        <v>24626.659</v>
      </c>
      <c r="W61" s="29">
        <v>15459.481</v>
      </c>
      <c r="X61" s="29">
        <v>17652.695</v>
      </c>
      <c r="Y61" s="29">
        <v>5102.84</v>
      </c>
      <c r="Z61" s="29">
        <v>5028.3340000000007</v>
      </c>
      <c r="AA61" s="29">
        <v>12549.312</v>
      </c>
      <c r="AB61" s="29">
        <v>12281.852999999999</v>
      </c>
      <c r="AC61" s="29">
        <v>25519.409999999996</v>
      </c>
      <c r="AD61" s="29">
        <v>18525.426000000003</v>
      </c>
      <c r="AE61" s="95">
        <f t="shared" si="5"/>
        <v>189943.69400000002</v>
      </c>
      <c r="AF61" s="193">
        <f t="shared" si="6"/>
        <v>548011.15748107689</v>
      </c>
      <c r="AG61" s="95">
        <f t="shared" si="7"/>
        <v>166729.59733056536</v>
      </c>
      <c r="AI61" s="88">
        <v>0.96555685404298308</v>
      </c>
      <c r="AJ61" s="29">
        <f t="shared" si="8"/>
        <v>160986.90547435405</v>
      </c>
      <c r="AK61" s="95">
        <f t="shared" si="9"/>
        <v>159624.05493179185</v>
      </c>
    </row>
    <row r="62" spans="1:37" x14ac:dyDescent="0.25">
      <c r="A62" s="7" t="s">
        <v>69</v>
      </c>
      <c r="B62" s="1" t="s">
        <v>70</v>
      </c>
      <c r="C62" s="88">
        <v>-0.22924539999999999</v>
      </c>
      <c r="D62" s="56">
        <v>9.3992799999999992</v>
      </c>
      <c r="E62" s="56">
        <v>13.34183</v>
      </c>
      <c r="F62" s="56">
        <v>7.961468</v>
      </c>
      <c r="G62" s="56">
        <v>3.947349</v>
      </c>
      <c r="H62" s="56">
        <v>1.2152419999999999</v>
      </c>
      <c r="I62" s="56">
        <v>-0.24846660000000001</v>
      </c>
      <c r="J62" s="56">
        <v>2.195551</v>
      </c>
      <c r="K62" s="56">
        <v>12.33339</v>
      </c>
      <c r="L62" s="56">
        <v>15.9041</v>
      </c>
      <c r="M62" s="56">
        <v>9.3891950000000008</v>
      </c>
      <c r="N62" s="56">
        <v>5.4253859999999996</v>
      </c>
      <c r="O62" s="56">
        <v>3.1366239999999999</v>
      </c>
      <c r="P62" s="56">
        <v>2.0877119999999998</v>
      </c>
      <c r="Q62" s="193">
        <v>51076.555999999997</v>
      </c>
      <c r="R62" s="29">
        <v>17664.636999999999</v>
      </c>
      <c r="S62" s="29">
        <v>33164.794999999998</v>
      </c>
      <c r="T62" s="29">
        <v>58144.922000000006</v>
      </c>
      <c r="U62" s="29">
        <v>36425.350999999995</v>
      </c>
      <c r="V62" s="29">
        <v>49403.493999999999</v>
      </c>
      <c r="W62" s="29">
        <v>22380.907000000003</v>
      </c>
      <c r="X62" s="29">
        <v>48571.067999999999</v>
      </c>
      <c r="Y62" s="29">
        <v>17366.569</v>
      </c>
      <c r="Z62" s="29">
        <v>32882.873999999996</v>
      </c>
      <c r="AA62" s="29">
        <v>50087.792000000001</v>
      </c>
      <c r="AB62" s="29">
        <v>33008.998999999996</v>
      </c>
      <c r="AC62" s="29">
        <v>48166.948000000004</v>
      </c>
      <c r="AD62" s="29">
        <v>28062.587000000003</v>
      </c>
      <c r="AE62" s="95">
        <f t="shared" si="5"/>
        <v>526407.49900000007</v>
      </c>
      <c r="AF62" s="193">
        <f t="shared" si="6"/>
        <v>2960823.9160550321</v>
      </c>
      <c r="AG62" s="95">
        <f t="shared" si="7"/>
        <v>900815.56287950091</v>
      </c>
      <c r="AI62" s="88">
        <v>0.9709309845677806</v>
      </c>
      <c r="AJ62" s="29">
        <f t="shared" si="8"/>
        <v>874629.74138057325</v>
      </c>
      <c r="AK62" s="95">
        <f t="shared" si="9"/>
        <v>867225.47695254837</v>
      </c>
    </row>
    <row r="63" spans="1:37" x14ac:dyDescent="0.25">
      <c r="A63" s="7" t="s">
        <v>72</v>
      </c>
      <c r="B63" s="1" t="s">
        <v>73</v>
      </c>
      <c r="C63" s="88">
        <v>-1.079844</v>
      </c>
      <c r="D63" s="56">
        <v>8.2619059999999998</v>
      </c>
      <c r="E63" s="56">
        <v>11.873290000000001</v>
      </c>
      <c r="F63" s="56">
        <v>5.5055860000000001</v>
      </c>
      <c r="G63" s="56">
        <v>1.843907</v>
      </c>
      <c r="H63" s="56">
        <v>-0.1322149</v>
      </c>
      <c r="I63" s="56">
        <v>-1.0744990000000001</v>
      </c>
      <c r="J63" s="56">
        <v>1.344571</v>
      </c>
      <c r="K63" s="56">
        <v>10.97054</v>
      </c>
      <c r="L63" s="56">
        <v>14.31171</v>
      </c>
      <c r="M63" s="56">
        <v>7.5853140000000003</v>
      </c>
      <c r="N63" s="56">
        <v>4.1410539999999996</v>
      </c>
      <c r="O63" s="56">
        <v>2.2128779999999999</v>
      </c>
      <c r="P63" s="56">
        <v>1.3532500000000001</v>
      </c>
      <c r="Q63" s="193">
        <v>24552.241999999998</v>
      </c>
      <c r="R63" s="29">
        <v>7420.8309999999992</v>
      </c>
      <c r="S63" s="29">
        <v>6959.6669999999995</v>
      </c>
      <c r="T63" s="29">
        <v>15627.042000000001</v>
      </c>
      <c r="U63" s="29">
        <v>14062.508</v>
      </c>
      <c r="V63" s="29">
        <v>27994.618000000002</v>
      </c>
      <c r="W63" s="29">
        <v>16544.394</v>
      </c>
      <c r="X63" s="29">
        <v>23574.921000000002</v>
      </c>
      <c r="Y63" s="29">
        <v>6950.005000000001</v>
      </c>
      <c r="Z63" s="29">
        <v>6861.8159999999998</v>
      </c>
      <c r="AA63" s="29">
        <v>15603.294</v>
      </c>
      <c r="AB63" s="29">
        <v>13995.614</v>
      </c>
      <c r="AC63" s="29">
        <v>28658.032000000003</v>
      </c>
      <c r="AD63" s="29">
        <v>20594.923000000003</v>
      </c>
      <c r="AE63" s="95">
        <f t="shared" si="5"/>
        <v>229399.90700000001</v>
      </c>
      <c r="AF63" s="193">
        <f t="shared" si="6"/>
        <v>681666.57118469081</v>
      </c>
      <c r="AG63" s="95">
        <f t="shared" si="7"/>
        <v>207393.5747033676</v>
      </c>
      <c r="AI63" s="88">
        <v>0.9655050391401675</v>
      </c>
      <c r="AJ63" s="29">
        <f t="shared" si="8"/>
        <v>200239.5414613942</v>
      </c>
      <c r="AK63" s="95">
        <f t="shared" si="9"/>
        <v>198544.39385346317</v>
      </c>
    </row>
    <row r="64" spans="1:37" x14ac:dyDescent="0.25">
      <c r="A64" s="7" t="s">
        <v>75</v>
      </c>
      <c r="B64" s="1" t="s">
        <v>76</v>
      </c>
      <c r="C64" s="88">
        <v>-0.80901069999999997</v>
      </c>
      <c r="D64" s="56">
        <v>8.6529799999999994</v>
      </c>
      <c r="E64" s="56">
        <v>12.08254</v>
      </c>
      <c r="F64" s="56">
        <v>5.5902370000000001</v>
      </c>
      <c r="G64" s="56">
        <v>2.1326339999999999</v>
      </c>
      <c r="H64" s="56">
        <v>0.12857730000000001</v>
      </c>
      <c r="I64" s="56">
        <v>-0.85575789999999996</v>
      </c>
      <c r="J64" s="56">
        <v>1.6758439999999999</v>
      </c>
      <c r="K64" s="56">
        <v>12.01519</v>
      </c>
      <c r="L64" s="56">
        <v>14.554539999999999</v>
      </c>
      <c r="M64" s="56">
        <v>7.8286470000000001</v>
      </c>
      <c r="N64" s="56">
        <v>4.379893</v>
      </c>
      <c r="O64" s="56">
        <v>2.4310100000000001</v>
      </c>
      <c r="P64" s="56">
        <v>1.5664089999999999</v>
      </c>
      <c r="Q64" s="193">
        <v>21885.187000000002</v>
      </c>
      <c r="R64" s="29">
        <v>6607.5569999999998</v>
      </c>
      <c r="S64" s="29">
        <v>6480.6580000000004</v>
      </c>
      <c r="T64" s="29">
        <v>14273.675999999999</v>
      </c>
      <c r="U64" s="29">
        <v>12912.512999999999</v>
      </c>
      <c r="V64" s="29">
        <v>26778.458000000002</v>
      </c>
      <c r="W64" s="29">
        <v>15891.170999999998</v>
      </c>
      <c r="X64" s="29">
        <v>20818.080000000002</v>
      </c>
      <c r="Y64" s="29">
        <v>6320.777</v>
      </c>
      <c r="Z64" s="29">
        <v>6405.5339999999997</v>
      </c>
      <c r="AA64" s="29">
        <v>14792.88</v>
      </c>
      <c r="AB64" s="29">
        <v>13547.076000000001</v>
      </c>
      <c r="AC64" s="29">
        <v>27812.258000000002</v>
      </c>
      <c r="AD64" s="29">
        <v>19171.424999999999</v>
      </c>
      <c r="AE64" s="95">
        <f t="shared" si="5"/>
        <v>213697.24999999997</v>
      </c>
      <c r="AF64" s="193">
        <f t="shared" si="6"/>
        <v>691795.46112757851</v>
      </c>
      <c r="AG64" s="95">
        <f t="shared" si="7"/>
        <v>210475.23776538583</v>
      </c>
      <c r="AI64" s="88">
        <v>0.96513843391567089</v>
      </c>
      <c r="AJ64" s="29">
        <f t="shared" si="8"/>
        <v>203137.74135491296</v>
      </c>
      <c r="AK64" s="95">
        <f t="shared" si="9"/>
        <v>201418.05874964347</v>
      </c>
    </row>
    <row r="65" spans="1:37" x14ac:dyDescent="0.25">
      <c r="A65" s="7" t="s">
        <v>78</v>
      </c>
      <c r="B65" s="1" t="s">
        <v>79</v>
      </c>
      <c r="C65" s="88">
        <v>-0.55355600000000005</v>
      </c>
      <c r="D65" s="56">
        <v>9.1076560000000004</v>
      </c>
      <c r="E65" s="56">
        <v>13.56865</v>
      </c>
      <c r="F65" s="56">
        <v>7.3636080000000002</v>
      </c>
      <c r="G65" s="56">
        <v>3.2102439999999999</v>
      </c>
      <c r="H65" s="56">
        <v>0.65997939999999999</v>
      </c>
      <c r="I65" s="56">
        <v>-0.55044749999999998</v>
      </c>
      <c r="J65" s="56">
        <v>1.953241</v>
      </c>
      <c r="K65" s="56">
        <v>13.311360000000001</v>
      </c>
      <c r="L65" s="56">
        <v>17.44359</v>
      </c>
      <c r="M65" s="56">
        <v>10.619680000000001</v>
      </c>
      <c r="N65" s="56">
        <v>5.7162329999999999</v>
      </c>
      <c r="O65" s="56">
        <v>3.0306340000000001</v>
      </c>
      <c r="P65" s="56">
        <v>1.8352109999999999</v>
      </c>
      <c r="Q65" s="193">
        <v>23754.716</v>
      </c>
      <c r="R65" s="29">
        <v>6928.7430000000004</v>
      </c>
      <c r="S65" s="29">
        <v>10122.210999999999</v>
      </c>
      <c r="T65" s="29">
        <v>21977.131000000001</v>
      </c>
      <c r="U65" s="29">
        <v>16553.3</v>
      </c>
      <c r="V65" s="29">
        <v>28750.642999999996</v>
      </c>
      <c r="W65" s="29">
        <v>16427.914000000001</v>
      </c>
      <c r="X65" s="29">
        <v>22562.151999999998</v>
      </c>
      <c r="Y65" s="29">
        <v>6898.835</v>
      </c>
      <c r="Z65" s="29">
        <v>9965.4330000000009</v>
      </c>
      <c r="AA65" s="29">
        <v>20827.077999999998</v>
      </c>
      <c r="AB65" s="29">
        <v>15367.16</v>
      </c>
      <c r="AC65" s="29">
        <v>27528.582999999999</v>
      </c>
      <c r="AD65" s="29">
        <v>19674.866000000002</v>
      </c>
      <c r="AE65" s="95">
        <f t="shared" si="5"/>
        <v>247338.76499999998</v>
      </c>
      <c r="AF65" s="193">
        <f t="shared" si="6"/>
        <v>1150493.9029969191</v>
      </c>
      <c r="AG65" s="95">
        <f t="shared" si="7"/>
        <v>350031.89726948313</v>
      </c>
      <c r="AI65" s="88">
        <v>0.97022798250146491</v>
      </c>
      <c r="AJ65" s="29">
        <f t="shared" si="8"/>
        <v>339610.74149893067</v>
      </c>
      <c r="AK65" s="95">
        <f t="shared" si="9"/>
        <v>336735.73323693569</v>
      </c>
    </row>
    <row r="66" spans="1:37" x14ac:dyDescent="0.25">
      <c r="A66" s="7" t="s">
        <v>81</v>
      </c>
      <c r="B66" s="1" t="s">
        <v>82</v>
      </c>
      <c r="C66" s="88">
        <v>-1.0658719999999999</v>
      </c>
      <c r="D66" s="56">
        <v>8.1511820000000004</v>
      </c>
      <c r="E66" s="56">
        <v>11.593669999999999</v>
      </c>
      <c r="F66" s="56">
        <v>5.4484019999999997</v>
      </c>
      <c r="G66" s="56">
        <v>1.7836110000000001</v>
      </c>
      <c r="H66" s="56">
        <v>-0.16247919999999999</v>
      </c>
      <c r="I66" s="56">
        <v>-1.179154</v>
      </c>
      <c r="J66" s="56">
        <v>1.3434349999999999</v>
      </c>
      <c r="K66" s="56">
        <v>10.657249999999999</v>
      </c>
      <c r="L66" s="56">
        <v>14.00746</v>
      </c>
      <c r="M66" s="56">
        <v>7.520448</v>
      </c>
      <c r="N66" s="56">
        <v>4.0512199999999998</v>
      </c>
      <c r="O66" s="56">
        <v>2.152428</v>
      </c>
      <c r="P66" s="56">
        <v>1.2368170000000001</v>
      </c>
      <c r="Q66" s="193">
        <v>26753.228000000003</v>
      </c>
      <c r="R66" s="29">
        <v>7863.6279999999997</v>
      </c>
      <c r="S66" s="29">
        <v>7202.223</v>
      </c>
      <c r="T66" s="29">
        <v>16865.781999999999</v>
      </c>
      <c r="U66" s="29">
        <v>17914.490000000002</v>
      </c>
      <c r="V66" s="29">
        <v>38911.521999999997</v>
      </c>
      <c r="W66" s="29">
        <v>26069.881000000001</v>
      </c>
      <c r="X66" s="29">
        <v>25051.618999999999</v>
      </c>
      <c r="Y66" s="29">
        <v>7607.1509999999998</v>
      </c>
      <c r="Z66" s="29">
        <v>6993.0689999999995</v>
      </c>
      <c r="AA66" s="29">
        <v>17763.718999999997</v>
      </c>
      <c r="AB66" s="29">
        <v>18562.643000000004</v>
      </c>
      <c r="AC66" s="29">
        <v>39658.329999999994</v>
      </c>
      <c r="AD66" s="29">
        <v>31479.248</v>
      </c>
      <c r="AE66" s="95">
        <f t="shared" si="5"/>
        <v>288696.533</v>
      </c>
      <c r="AF66" s="193">
        <f t="shared" si="6"/>
        <v>751633.77813981054</v>
      </c>
      <c r="AG66" s="95">
        <f t="shared" si="7"/>
        <v>228680.74027056547</v>
      </c>
      <c r="AI66" s="88">
        <v>0.97220373901488677</v>
      </c>
      <c r="AJ66" s="29">
        <f t="shared" si="8"/>
        <v>222324.27073173595</v>
      </c>
      <c r="AK66" s="95">
        <f t="shared" si="9"/>
        <v>220442.16266773714</v>
      </c>
    </row>
    <row r="67" spans="1:37" x14ac:dyDescent="0.25">
      <c r="A67" s="7" t="s">
        <v>84</v>
      </c>
      <c r="B67" s="1" t="s">
        <v>85</v>
      </c>
      <c r="C67" s="88">
        <v>-0.76142639999999995</v>
      </c>
      <c r="D67" s="56">
        <v>8.7991829999999993</v>
      </c>
      <c r="E67" s="56">
        <v>12.34379</v>
      </c>
      <c r="F67" s="56">
        <v>5.5204050000000002</v>
      </c>
      <c r="G67" s="56">
        <v>2.0354420000000002</v>
      </c>
      <c r="H67" s="56">
        <v>0.1044621</v>
      </c>
      <c r="I67" s="56">
        <v>-0.87240359999999995</v>
      </c>
      <c r="J67" s="56">
        <v>1.708817</v>
      </c>
      <c r="K67" s="56">
        <v>12.96486</v>
      </c>
      <c r="L67" s="56">
        <v>16.286020000000001</v>
      </c>
      <c r="M67" s="56">
        <v>8.4158209999999993</v>
      </c>
      <c r="N67" s="56">
        <v>4.5838109999999999</v>
      </c>
      <c r="O67" s="56">
        <v>2.466799</v>
      </c>
      <c r="P67" s="56">
        <v>1.5543229999999999</v>
      </c>
      <c r="Q67" s="193">
        <v>21428.112000000001</v>
      </c>
      <c r="R67" s="29">
        <v>6343.6840000000002</v>
      </c>
      <c r="S67" s="29">
        <v>6518.1959999999999</v>
      </c>
      <c r="T67" s="29">
        <v>14327.084000000003</v>
      </c>
      <c r="U67" s="29">
        <v>13659.096</v>
      </c>
      <c r="V67" s="29">
        <v>30496.222999999998</v>
      </c>
      <c r="W67" s="29">
        <v>18161.82</v>
      </c>
      <c r="X67" s="29">
        <v>20684.244999999999</v>
      </c>
      <c r="Y67" s="29">
        <v>6140.78</v>
      </c>
      <c r="Z67" s="29">
        <v>6490.5419999999995</v>
      </c>
      <c r="AA67" s="29">
        <v>15567.835999999999</v>
      </c>
      <c r="AB67" s="29">
        <v>14102.602000000003</v>
      </c>
      <c r="AC67" s="29">
        <v>30018.329999999998</v>
      </c>
      <c r="AD67" s="29">
        <v>21387.527999999995</v>
      </c>
      <c r="AE67" s="95">
        <f t="shared" si="5"/>
        <v>225326.07799999998</v>
      </c>
      <c r="AF67" s="193">
        <f t="shared" si="6"/>
        <v>737814.55073020037</v>
      </c>
      <c r="AG67" s="95">
        <f t="shared" si="7"/>
        <v>224476.31087169258</v>
      </c>
      <c r="AI67" s="88">
        <v>0.96860417688006017</v>
      </c>
      <c r="AJ67" s="29">
        <f t="shared" si="8"/>
        <v>217428.69232094829</v>
      </c>
      <c r="AK67" s="95">
        <f t="shared" si="9"/>
        <v>215588.0282593274</v>
      </c>
    </row>
    <row r="68" spans="1:37" x14ac:dyDescent="0.25">
      <c r="A68" s="7" t="s">
        <v>87</v>
      </c>
      <c r="B68" s="1" t="s">
        <v>88</v>
      </c>
      <c r="C68" s="88">
        <v>-1.0377529999999999</v>
      </c>
      <c r="D68" s="56">
        <v>8.2928979999999992</v>
      </c>
      <c r="E68" s="56">
        <v>12.15</v>
      </c>
      <c r="F68" s="56">
        <v>5.8013680000000001</v>
      </c>
      <c r="G68" s="56">
        <v>2.033957</v>
      </c>
      <c r="H68" s="56">
        <v>-8.66059E-2</v>
      </c>
      <c r="I68" s="56">
        <v>-1.145505</v>
      </c>
      <c r="J68" s="56">
        <v>1.3959649999999999</v>
      </c>
      <c r="K68" s="56">
        <v>11.154680000000001</v>
      </c>
      <c r="L68" s="56">
        <v>15.03112</v>
      </c>
      <c r="M68" s="56">
        <v>7.9421999999999997</v>
      </c>
      <c r="N68" s="56">
        <v>4.2003510000000004</v>
      </c>
      <c r="O68" s="56">
        <v>2.2116910000000001</v>
      </c>
      <c r="P68" s="56">
        <v>1.2477659999999999</v>
      </c>
      <c r="Q68" s="193">
        <v>23408.591</v>
      </c>
      <c r="R68" s="29">
        <v>6694.2449999999999</v>
      </c>
      <c r="S68" s="29">
        <v>5677.6539999999995</v>
      </c>
      <c r="T68" s="29">
        <v>14788.505999999999</v>
      </c>
      <c r="U68" s="29">
        <v>15656.288</v>
      </c>
      <c r="V68" s="29">
        <v>30543.483000000004</v>
      </c>
      <c r="W68" s="29">
        <v>18076.284</v>
      </c>
      <c r="X68" s="29">
        <v>22387.964</v>
      </c>
      <c r="Y68" s="29">
        <v>6294.2929999999997</v>
      </c>
      <c r="Z68" s="29">
        <v>5519.6219999999994</v>
      </c>
      <c r="AA68" s="29">
        <v>14869.297999999999</v>
      </c>
      <c r="AB68" s="29">
        <v>16847.463</v>
      </c>
      <c r="AC68" s="29">
        <v>31560.98</v>
      </c>
      <c r="AD68" s="29">
        <v>22242.817000000003</v>
      </c>
      <c r="AE68" s="95">
        <f t="shared" si="5"/>
        <v>234567.48800000004</v>
      </c>
      <c r="AF68" s="193">
        <f t="shared" si="6"/>
        <v>665338.81593829626</v>
      </c>
      <c r="AG68" s="95">
        <f t="shared" si="7"/>
        <v>202425.93851497961</v>
      </c>
      <c r="AI68" s="88">
        <v>0.97268427657504375</v>
      </c>
      <c r="AJ68" s="29">
        <f t="shared" si="8"/>
        <v>196896.52756446722</v>
      </c>
      <c r="AK68" s="95">
        <f t="shared" si="9"/>
        <v>195229.68057073702</v>
      </c>
    </row>
    <row r="69" spans="1:37" x14ac:dyDescent="0.25">
      <c r="A69" s="7" t="s">
        <v>90</v>
      </c>
      <c r="B69" s="1" t="s">
        <v>91</v>
      </c>
      <c r="C69" s="88">
        <v>-0.90392539999999999</v>
      </c>
      <c r="D69" s="56">
        <v>8.4711949999999998</v>
      </c>
      <c r="E69" s="56">
        <v>11.65424</v>
      </c>
      <c r="F69" s="56">
        <v>5.2417239999999996</v>
      </c>
      <c r="G69" s="56">
        <v>1.825755</v>
      </c>
      <c r="H69" s="56">
        <v>-7.6156100000000004E-2</v>
      </c>
      <c r="I69" s="56">
        <v>-0.97710229999999998</v>
      </c>
      <c r="J69" s="56">
        <v>1.5142549999999999</v>
      </c>
      <c r="K69" s="56">
        <v>11.38672</v>
      </c>
      <c r="L69" s="56">
        <v>14.41976</v>
      </c>
      <c r="M69" s="56">
        <v>7.7396399999999996</v>
      </c>
      <c r="N69" s="56">
        <v>4.205025</v>
      </c>
      <c r="O69" s="56">
        <v>2.297479</v>
      </c>
      <c r="P69" s="56">
        <v>1.4505129999999999</v>
      </c>
      <c r="Q69" s="193">
        <v>29503.897000000001</v>
      </c>
      <c r="R69" s="29">
        <v>9112.3410000000003</v>
      </c>
      <c r="S69" s="29">
        <v>9309.1649999999991</v>
      </c>
      <c r="T69" s="29">
        <v>20715.934000000001</v>
      </c>
      <c r="U69" s="29">
        <v>20117.161999999997</v>
      </c>
      <c r="V69" s="29">
        <v>43987.165000000001</v>
      </c>
      <c r="W69" s="29">
        <v>28331.558000000001</v>
      </c>
      <c r="X69" s="29">
        <v>27868.532999999996</v>
      </c>
      <c r="Y69" s="29">
        <v>8583.503999999999</v>
      </c>
      <c r="Z69" s="29">
        <v>9656.3179999999993</v>
      </c>
      <c r="AA69" s="29">
        <v>21681.228000000003</v>
      </c>
      <c r="AB69" s="29">
        <v>20268.446</v>
      </c>
      <c r="AC69" s="29">
        <v>44114.584000000003</v>
      </c>
      <c r="AD69" s="29">
        <v>32139.730999999996</v>
      </c>
      <c r="AE69" s="95">
        <f t="shared" ref="AE69:AE100" si="10">SUM(Q69:AD69)</f>
        <v>325389.56599999993</v>
      </c>
      <c r="AF69" s="193">
        <f t="shared" ref="AF69:AF100" si="11">SUMPRODUCT(C69:P69,Q69:AD69)</f>
        <v>953483.29457978136</v>
      </c>
      <c r="AG69" s="95">
        <f t="shared" ref="AG69:AG100" si="12">(AF69/$AF$156)*$AE$156</f>
        <v>290092.4253028502</v>
      </c>
      <c r="AI69" s="88">
        <v>0.95999803456159782</v>
      </c>
      <c r="AJ69" s="29">
        <f t="shared" ref="AJ69:AJ100" si="13">AG69*AI69</f>
        <v>278488.15813194332</v>
      </c>
      <c r="AK69" s="95">
        <f t="shared" ref="AK69:AK100" si="14">(AJ69/$AJ$156)*$AE$156</f>
        <v>276130.58913408633</v>
      </c>
    </row>
    <row r="70" spans="1:37" x14ac:dyDescent="0.25">
      <c r="A70" s="7" t="s">
        <v>93</v>
      </c>
      <c r="B70" s="1" t="s">
        <v>94</v>
      </c>
      <c r="C70" s="88">
        <v>-0.58558840000000001</v>
      </c>
      <c r="D70" s="56">
        <v>8.6480899999999998</v>
      </c>
      <c r="E70" s="56">
        <v>11.81255</v>
      </c>
      <c r="F70" s="56">
        <v>5.6130620000000002</v>
      </c>
      <c r="G70" s="56">
        <v>2.1389689999999999</v>
      </c>
      <c r="H70" s="56">
        <v>0.2510965</v>
      </c>
      <c r="I70" s="56">
        <v>-0.66545489999999996</v>
      </c>
      <c r="J70" s="56">
        <v>1.8319179999999999</v>
      </c>
      <c r="K70" s="56">
        <v>11.181229999999999</v>
      </c>
      <c r="L70" s="56">
        <v>14.077870000000001</v>
      </c>
      <c r="M70" s="56">
        <v>7.8559739999999998</v>
      </c>
      <c r="N70" s="56">
        <v>4.4758950000000004</v>
      </c>
      <c r="O70" s="56">
        <v>2.6260080000000001</v>
      </c>
      <c r="P70" s="56">
        <v>1.7713019999999999</v>
      </c>
      <c r="Q70" s="193">
        <v>13744.516</v>
      </c>
      <c r="R70" s="29">
        <v>4430.7659999999996</v>
      </c>
      <c r="S70" s="29">
        <v>4675.7470000000003</v>
      </c>
      <c r="T70" s="29">
        <v>8968.7039999999997</v>
      </c>
      <c r="U70" s="29">
        <v>7403.9860000000008</v>
      </c>
      <c r="V70" s="29">
        <v>19228.347000000002</v>
      </c>
      <c r="W70" s="29">
        <v>11125.248000000001</v>
      </c>
      <c r="X70" s="29">
        <v>13032.028</v>
      </c>
      <c r="Y70" s="29">
        <v>4319.3999999999996</v>
      </c>
      <c r="Z70" s="29">
        <v>4734.7489999999998</v>
      </c>
      <c r="AA70" s="29">
        <v>10197.14</v>
      </c>
      <c r="AB70" s="29">
        <v>8780.8290000000015</v>
      </c>
      <c r="AC70" s="29">
        <v>21483.709999999995</v>
      </c>
      <c r="AD70" s="29">
        <v>14024.45</v>
      </c>
      <c r="AE70" s="95">
        <f t="shared" si="10"/>
        <v>146149.62</v>
      </c>
      <c r="AF70" s="193">
        <f t="shared" si="11"/>
        <v>488598.59563905693</v>
      </c>
      <c r="AG70" s="95">
        <f t="shared" si="12"/>
        <v>148653.62866264756</v>
      </c>
      <c r="AI70" s="88">
        <v>0.95764432458453397</v>
      </c>
      <c r="AJ70" s="29">
        <f t="shared" si="13"/>
        <v>142357.30381768124</v>
      </c>
      <c r="AK70" s="95">
        <f t="shared" si="14"/>
        <v>141152.16400724786</v>
      </c>
    </row>
    <row r="71" spans="1:37" x14ac:dyDescent="0.25">
      <c r="A71" s="7" t="s">
        <v>96</v>
      </c>
      <c r="B71" s="1" t="s">
        <v>97</v>
      </c>
      <c r="C71" s="88">
        <v>-0.17105609999999999</v>
      </c>
      <c r="D71" s="56">
        <v>9.3108839999999997</v>
      </c>
      <c r="E71" s="56">
        <v>12.65114</v>
      </c>
      <c r="F71" s="56">
        <v>6.5988490000000004</v>
      </c>
      <c r="G71" s="56">
        <v>2.9311099999999999</v>
      </c>
      <c r="H71" s="56">
        <v>0.75500489999999998</v>
      </c>
      <c r="I71" s="56">
        <v>-0.25331100000000001</v>
      </c>
      <c r="J71" s="56">
        <v>2.2531050000000001</v>
      </c>
      <c r="K71" s="56">
        <v>11.90259</v>
      </c>
      <c r="L71" s="56">
        <v>15.12425</v>
      </c>
      <c r="M71" s="56">
        <v>8.9590150000000008</v>
      </c>
      <c r="N71" s="56">
        <v>5.1717709999999997</v>
      </c>
      <c r="O71" s="56">
        <v>3.0531459999999999</v>
      </c>
      <c r="P71" s="56">
        <v>2.1079310000000002</v>
      </c>
      <c r="Q71" s="193">
        <v>38517.180999999997</v>
      </c>
      <c r="R71" s="29">
        <v>14107.489</v>
      </c>
      <c r="S71" s="29">
        <v>24069.597000000002</v>
      </c>
      <c r="T71" s="29">
        <v>41091.930999999997</v>
      </c>
      <c r="U71" s="29">
        <v>29257.48</v>
      </c>
      <c r="V71" s="29">
        <v>54784.623000000007</v>
      </c>
      <c r="W71" s="29">
        <v>31986.862999999998</v>
      </c>
      <c r="X71" s="29">
        <v>36903.210000000006</v>
      </c>
      <c r="Y71" s="29">
        <v>14904.652999999998</v>
      </c>
      <c r="Z71" s="29">
        <v>25111.729999999996</v>
      </c>
      <c r="AA71" s="29">
        <v>36783.644999999997</v>
      </c>
      <c r="AB71" s="29">
        <v>27922.457999999999</v>
      </c>
      <c r="AC71" s="29">
        <v>57755.5</v>
      </c>
      <c r="AD71" s="29">
        <v>38791.756999999998</v>
      </c>
      <c r="AE71" s="95">
        <f t="shared" si="10"/>
        <v>471988.11699999997</v>
      </c>
      <c r="AF71" s="193">
        <f t="shared" si="11"/>
        <v>2191855.7807238605</v>
      </c>
      <c r="AG71" s="95">
        <f t="shared" si="12"/>
        <v>666860.93291700969</v>
      </c>
      <c r="AI71" s="88">
        <v>0.95765363106859258</v>
      </c>
      <c r="AJ71" s="29">
        <f t="shared" si="13"/>
        <v>638621.79382576351</v>
      </c>
      <c r="AK71" s="95">
        <f t="shared" si="14"/>
        <v>633215.47797887528</v>
      </c>
    </row>
    <row r="72" spans="1:37" x14ac:dyDescent="0.25">
      <c r="A72" s="7" t="s">
        <v>99</v>
      </c>
      <c r="B72" s="1" t="s">
        <v>100</v>
      </c>
      <c r="C72" s="88">
        <v>-0.79575200000000001</v>
      </c>
      <c r="D72" s="56">
        <v>8.3325759999999995</v>
      </c>
      <c r="E72" s="56">
        <v>11.45913</v>
      </c>
      <c r="F72" s="56">
        <v>5.2534390000000002</v>
      </c>
      <c r="G72" s="56">
        <v>1.861602</v>
      </c>
      <c r="H72" s="56">
        <v>2.0737700000000001E-2</v>
      </c>
      <c r="I72" s="56">
        <v>-0.93610789999999999</v>
      </c>
      <c r="J72" s="56">
        <v>1.6230169999999999</v>
      </c>
      <c r="K72" s="56">
        <v>10.88575</v>
      </c>
      <c r="L72" s="56">
        <v>14.01595</v>
      </c>
      <c r="M72" s="56">
        <v>7.6296939999999998</v>
      </c>
      <c r="N72" s="56">
        <v>4.2014969999999998</v>
      </c>
      <c r="O72" s="56">
        <v>2.3577759999999999</v>
      </c>
      <c r="P72" s="56">
        <v>1.51698</v>
      </c>
      <c r="Q72" s="193">
        <v>15569.746000000001</v>
      </c>
      <c r="R72" s="29">
        <v>5109.3579999999993</v>
      </c>
      <c r="S72" s="29">
        <v>5087.7749999999996</v>
      </c>
      <c r="T72" s="29">
        <v>11078.111000000001</v>
      </c>
      <c r="U72" s="29">
        <v>10551.882</v>
      </c>
      <c r="V72" s="29">
        <v>23990.665000000001</v>
      </c>
      <c r="W72" s="29">
        <v>16638.915000000001</v>
      </c>
      <c r="X72" s="29">
        <v>14991.240999999998</v>
      </c>
      <c r="Y72" s="29">
        <v>4628.808</v>
      </c>
      <c r="Z72" s="29">
        <v>4991.0929999999998</v>
      </c>
      <c r="AA72" s="29">
        <v>11407.396000000001</v>
      </c>
      <c r="AB72" s="29">
        <v>10653.518</v>
      </c>
      <c r="AC72" s="29">
        <v>24314.379000000001</v>
      </c>
      <c r="AD72" s="29">
        <v>19749.345000000001</v>
      </c>
      <c r="AE72" s="95">
        <f t="shared" si="10"/>
        <v>178762.23200000005</v>
      </c>
      <c r="AF72" s="193">
        <f t="shared" si="11"/>
        <v>515006.08989222196</v>
      </c>
      <c r="AG72" s="95">
        <f t="shared" si="12"/>
        <v>156687.973991632</v>
      </c>
      <c r="AI72" s="88">
        <v>0.95944682014842508</v>
      </c>
      <c r="AJ72" s="29">
        <f t="shared" si="13"/>
        <v>150333.77840177045</v>
      </c>
      <c r="AK72" s="95">
        <f t="shared" si="14"/>
        <v>149061.11295822653</v>
      </c>
    </row>
    <row r="73" spans="1:37" x14ac:dyDescent="0.25">
      <c r="A73" s="7" t="s">
        <v>102</v>
      </c>
      <c r="B73" s="1" t="s">
        <v>103</v>
      </c>
      <c r="C73" s="88">
        <v>-0.76815940000000005</v>
      </c>
      <c r="D73" s="56">
        <v>8.4658219999999993</v>
      </c>
      <c r="E73" s="56">
        <v>11.74025</v>
      </c>
      <c r="F73" s="56">
        <v>5.6138570000000003</v>
      </c>
      <c r="G73" s="56">
        <v>2.020883</v>
      </c>
      <c r="H73" s="56">
        <v>6.9569199999999998E-2</v>
      </c>
      <c r="I73" s="56">
        <v>-0.92101089999999997</v>
      </c>
      <c r="J73" s="56">
        <v>1.6532629999999999</v>
      </c>
      <c r="K73" s="56">
        <v>11.10746</v>
      </c>
      <c r="L73" s="56">
        <v>14.48682</v>
      </c>
      <c r="M73" s="56">
        <v>7.9387759999999998</v>
      </c>
      <c r="N73" s="56">
        <v>4.3388619999999998</v>
      </c>
      <c r="O73" s="56">
        <v>2.4043920000000001</v>
      </c>
      <c r="P73" s="56">
        <v>1.489393</v>
      </c>
      <c r="Q73" s="193">
        <v>22418.719000000001</v>
      </c>
      <c r="R73" s="29">
        <v>7556.9979999999996</v>
      </c>
      <c r="S73" s="29">
        <v>7393.8130000000001</v>
      </c>
      <c r="T73" s="29">
        <v>15729.829000000002</v>
      </c>
      <c r="U73" s="29">
        <v>14048.412</v>
      </c>
      <c r="V73" s="29">
        <v>37246.28</v>
      </c>
      <c r="W73" s="29">
        <v>27320.942999999999</v>
      </c>
      <c r="X73" s="29">
        <v>21289.67</v>
      </c>
      <c r="Y73" s="29">
        <v>7234.728000000001</v>
      </c>
      <c r="Z73" s="29">
        <v>7146.9240000000009</v>
      </c>
      <c r="AA73" s="29">
        <v>15350.717000000001</v>
      </c>
      <c r="AB73" s="29">
        <v>15395.381000000001</v>
      </c>
      <c r="AC73" s="29">
        <v>40200.798000000003</v>
      </c>
      <c r="AD73" s="29">
        <v>35679.173999999999</v>
      </c>
      <c r="AE73" s="95">
        <f t="shared" si="10"/>
        <v>274012.386</v>
      </c>
      <c r="AF73" s="193">
        <f t="shared" si="11"/>
        <v>785239.98200012569</v>
      </c>
      <c r="AG73" s="95">
        <f t="shared" si="12"/>
        <v>238905.25625157944</v>
      </c>
      <c r="AI73" s="88">
        <v>0.95491766710407244</v>
      </c>
      <c r="AJ73" s="29">
        <f t="shared" si="13"/>
        <v>228134.84995865886</v>
      </c>
      <c r="AK73" s="95">
        <f t="shared" si="14"/>
        <v>226203.55186253489</v>
      </c>
    </row>
    <row r="74" spans="1:37" x14ac:dyDescent="0.25">
      <c r="A74" s="7" t="s">
        <v>105</v>
      </c>
      <c r="B74" s="1" t="s">
        <v>106</v>
      </c>
      <c r="C74" s="88">
        <v>-0.7653702</v>
      </c>
      <c r="D74" s="56">
        <v>8.4648769999999995</v>
      </c>
      <c r="E74" s="56">
        <v>11.78229</v>
      </c>
      <c r="F74" s="56">
        <v>5.4496570000000002</v>
      </c>
      <c r="G74" s="56">
        <v>2.0223879999999999</v>
      </c>
      <c r="H74" s="56">
        <v>3.1736899999999998E-2</v>
      </c>
      <c r="I74" s="56">
        <v>-0.95987719999999999</v>
      </c>
      <c r="J74" s="56">
        <v>1.674884</v>
      </c>
      <c r="K74" s="56">
        <v>11.72589</v>
      </c>
      <c r="L74" s="56">
        <v>15.419230000000001</v>
      </c>
      <c r="M74" s="56">
        <v>8.3619339999999998</v>
      </c>
      <c r="N74" s="56">
        <v>4.551971</v>
      </c>
      <c r="O74" s="56">
        <v>2.4313199999999999</v>
      </c>
      <c r="P74" s="56">
        <v>1.449003</v>
      </c>
      <c r="Q74" s="193">
        <v>28883.474999999999</v>
      </c>
      <c r="R74" s="29">
        <v>9153.8729999999996</v>
      </c>
      <c r="S74" s="29">
        <v>8523.4389999999985</v>
      </c>
      <c r="T74" s="29">
        <v>18257.217000000001</v>
      </c>
      <c r="U74" s="29">
        <v>17448.96</v>
      </c>
      <c r="V74" s="29">
        <v>42493.582000000002</v>
      </c>
      <c r="W74" s="29">
        <v>30540.099000000002</v>
      </c>
      <c r="X74" s="29">
        <v>27616.321</v>
      </c>
      <c r="Y74" s="29">
        <v>8589.4869999999992</v>
      </c>
      <c r="Z74" s="29">
        <v>8241.9500000000007</v>
      </c>
      <c r="AA74" s="29">
        <v>19394.021000000001</v>
      </c>
      <c r="AB74" s="29">
        <v>19120.231</v>
      </c>
      <c r="AC74" s="29">
        <v>45881.161999999997</v>
      </c>
      <c r="AD74" s="29">
        <v>37693.145999999993</v>
      </c>
      <c r="AE74" s="95">
        <f t="shared" si="10"/>
        <v>321836.96300000005</v>
      </c>
      <c r="AF74" s="193">
        <f t="shared" si="11"/>
        <v>952057.06131215498</v>
      </c>
      <c r="AG74" s="95">
        <f t="shared" si="12"/>
        <v>289658.50111140887</v>
      </c>
      <c r="AI74" s="88">
        <v>0.95551413419941233</v>
      </c>
      <c r="AJ74" s="29">
        <f t="shared" si="13"/>
        <v>276772.79190296738</v>
      </c>
      <c r="AK74" s="95">
        <f t="shared" si="14"/>
        <v>274429.74450728024</v>
      </c>
    </row>
    <row r="75" spans="1:37" x14ac:dyDescent="0.25">
      <c r="A75" s="7" t="s">
        <v>129</v>
      </c>
      <c r="B75" s="1" t="s">
        <v>130</v>
      </c>
      <c r="C75" s="88">
        <v>-0.83710589999999996</v>
      </c>
      <c r="D75" s="56">
        <v>8.3345850000000006</v>
      </c>
      <c r="E75" s="56">
        <v>11.42164</v>
      </c>
      <c r="F75" s="56">
        <v>5.1036289999999997</v>
      </c>
      <c r="G75" s="56">
        <v>1.8531219999999999</v>
      </c>
      <c r="H75" s="56">
        <v>1.0653599999999999E-2</v>
      </c>
      <c r="I75" s="56">
        <v>-0.91054120000000005</v>
      </c>
      <c r="J75" s="56">
        <v>1.587218</v>
      </c>
      <c r="K75" s="56">
        <v>11.0388</v>
      </c>
      <c r="L75" s="56">
        <v>14.0456</v>
      </c>
      <c r="M75" s="56">
        <v>7.484667</v>
      </c>
      <c r="N75" s="56">
        <v>4.2179570000000002</v>
      </c>
      <c r="O75" s="56">
        <v>2.3839839999999999</v>
      </c>
      <c r="P75" s="56">
        <v>1.53193</v>
      </c>
      <c r="Q75" s="193">
        <v>21607.048999999999</v>
      </c>
      <c r="R75" s="29">
        <v>6614.1530000000002</v>
      </c>
      <c r="S75" s="29">
        <v>7073.5409999999993</v>
      </c>
      <c r="T75" s="29">
        <v>14948.383</v>
      </c>
      <c r="U75" s="29">
        <v>13932.539000000001</v>
      </c>
      <c r="V75" s="29">
        <v>33378.923999999999</v>
      </c>
      <c r="W75" s="29">
        <v>20906.050000000003</v>
      </c>
      <c r="X75" s="29">
        <v>20284.559000000001</v>
      </c>
      <c r="Y75" s="29">
        <v>6467.0120000000006</v>
      </c>
      <c r="Z75" s="29">
        <v>6810.0859999999993</v>
      </c>
      <c r="AA75" s="29">
        <v>15345.171</v>
      </c>
      <c r="AB75" s="29">
        <v>14231.496999999999</v>
      </c>
      <c r="AC75" s="29">
        <v>33125.131999999998</v>
      </c>
      <c r="AD75" s="29">
        <v>24667.886999999999</v>
      </c>
      <c r="AE75" s="95">
        <f t="shared" si="10"/>
        <v>239391.98300000001</v>
      </c>
      <c r="AF75" s="193">
        <f t="shared" si="11"/>
        <v>692136.16373493324</v>
      </c>
      <c r="AG75" s="95">
        <f t="shared" si="12"/>
        <v>210578.89479455072</v>
      </c>
      <c r="AI75" s="88">
        <v>0.94904139040282953</v>
      </c>
      <c r="AJ75" s="29">
        <f t="shared" si="13"/>
        <v>199848.08710531157</v>
      </c>
      <c r="AK75" s="95">
        <f t="shared" si="14"/>
        <v>198156.25339288032</v>
      </c>
    </row>
    <row r="76" spans="1:37" x14ac:dyDescent="0.25">
      <c r="A76" s="7" t="s">
        <v>132</v>
      </c>
      <c r="B76" s="1" t="s">
        <v>133</v>
      </c>
      <c r="C76" s="88">
        <v>-0.80522459999999996</v>
      </c>
      <c r="D76" s="56">
        <v>8.7101729999999993</v>
      </c>
      <c r="E76" s="56">
        <v>12.089729999999999</v>
      </c>
      <c r="F76" s="56">
        <v>5.5748829999999998</v>
      </c>
      <c r="G76" s="56">
        <v>2.083396</v>
      </c>
      <c r="H76" s="56">
        <v>6.7780999999999994E-2</v>
      </c>
      <c r="I76" s="56">
        <v>-0.91301449999999995</v>
      </c>
      <c r="J76" s="56">
        <v>1.6256949999999999</v>
      </c>
      <c r="K76" s="56">
        <v>11.39035</v>
      </c>
      <c r="L76" s="56">
        <v>14.56753</v>
      </c>
      <c r="M76" s="56">
        <v>7.8035009999999998</v>
      </c>
      <c r="N76" s="56">
        <v>4.3538800000000002</v>
      </c>
      <c r="O76" s="56">
        <v>2.3995410000000001</v>
      </c>
      <c r="P76" s="56">
        <v>1.4896929999999999</v>
      </c>
      <c r="Q76" s="193">
        <v>27731.381000000001</v>
      </c>
      <c r="R76" s="29">
        <v>8376.3140000000003</v>
      </c>
      <c r="S76" s="29">
        <v>9073.5990000000002</v>
      </c>
      <c r="T76" s="29">
        <v>20735.548000000003</v>
      </c>
      <c r="U76" s="29">
        <v>18592.019</v>
      </c>
      <c r="V76" s="29">
        <v>40548.328000000001</v>
      </c>
      <c r="W76" s="29">
        <v>25922.920000000002</v>
      </c>
      <c r="X76" s="29">
        <v>26861.800999999999</v>
      </c>
      <c r="Y76" s="29">
        <v>8082.1630000000005</v>
      </c>
      <c r="Z76" s="29">
        <v>8637.098</v>
      </c>
      <c r="AA76" s="29">
        <v>20075.632999999998</v>
      </c>
      <c r="AB76" s="29">
        <v>17673.228999999999</v>
      </c>
      <c r="AC76" s="29">
        <v>41077.021999999997</v>
      </c>
      <c r="AD76" s="29">
        <v>31489.528000000002</v>
      </c>
      <c r="AE76" s="95">
        <f t="shared" si="10"/>
        <v>304876.58300000004</v>
      </c>
      <c r="AF76" s="193">
        <f t="shared" si="11"/>
        <v>934371.7258257994</v>
      </c>
      <c r="AG76" s="95">
        <f t="shared" si="12"/>
        <v>284277.82806480612</v>
      </c>
      <c r="AI76" s="88">
        <v>0.9520359653750885</v>
      </c>
      <c r="AJ76" s="29">
        <f t="shared" si="13"/>
        <v>270642.71647641109</v>
      </c>
      <c r="AK76" s="95">
        <f t="shared" si="14"/>
        <v>268351.56383947103</v>
      </c>
    </row>
    <row r="77" spans="1:37" x14ac:dyDescent="0.25">
      <c r="A77" s="7" t="s">
        <v>135</v>
      </c>
      <c r="B77" s="1" t="s">
        <v>136</v>
      </c>
      <c r="C77" s="88">
        <v>-0.88349659999999997</v>
      </c>
      <c r="D77" s="56">
        <v>8.9051810000000007</v>
      </c>
      <c r="E77" s="56">
        <v>12.75942</v>
      </c>
      <c r="F77" s="56">
        <v>5.8351290000000002</v>
      </c>
      <c r="G77" s="56">
        <v>2.0310899999999998</v>
      </c>
      <c r="H77" s="56">
        <v>-1.8171999999999999E-3</v>
      </c>
      <c r="I77" s="56">
        <v>-0.99298509999999995</v>
      </c>
      <c r="J77" s="56">
        <v>1.556505</v>
      </c>
      <c r="K77" s="56">
        <v>11.871119999999999</v>
      </c>
      <c r="L77" s="56">
        <v>15.63743</v>
      </c>
      <c r="M77" s="56">
        <v>7.9813919999999996</v>
      </c>
      <c r="N77" s="56">
        <v>4.4173939999999998</v>
      </c>
      <c r="O77" s="56">
        <v>2.3293219999999999</v>
      </c>
      <c r="P77" s="56">
        <v>1.4200410000000001</v>
      </c>
      <c r="Q77" s="193">
        <v>24112.144999999997</v>
      </c>
      <c r="R77" s="29">
        <v>7635.2279999999992</v>
      </c>
      <c r="S77" s="29">
        <v>7652.2880000000005</v>
      </c>
      <c r="T77" s="29">
        <v>16077.603000000001</v>
      </c>
      <c r="U77" s="29">
        <v>14908.393</v>
      </c>
      <c r="V77" s="29">
        <v>35688.392</v>
      </c>
      <c r="W77" s="29">
        <v>23074.576000000001</v>
      </c>
      <c r="X77" s="29">
        <v>22854.850999999999</v>
      </c>
      <c r="Y77" s="29">
        <v>7263.3339999999998</v>
      </c>
      <c r="Z77" s="29">
        <v>7278.7910000000002</v>
      </c>
      <c r="AA77" s="29">
        <v>16488.466</v>
      </c>
      <c r="AB77" s="29">
        <v>15687.897999999999</v>
      </c>
      <c r="AC77" s="29">
        <v>35294.942000000003</v>
      </c>
      <c r="AD77" s="29">
        <v>27722.424000000003</v>
      </c>
      <c r="AE77" s="95">
        <f t="shared" si="10"/>
        <v>261739.33099999998</v>
      </c>
      <c r="AF77" s="193">
        <f t="shared" si="11"/>
        <v>803546.44292257493</v>
      </c>
      <c r="AG77" s="95">
        <f t="shared" si="12"/>
        <v>244474.9035415675</v>
      </c>
      <c r="AI77" s="88">
        <v>0.94557786469997429</v>
      </c>
      <c r="AJ77" s="29">
        <f t="shared" si="13"/>
        <v>231170.05726356758</v>
      </c>
      <c r="AK77" s="95">
        <f t="shared" si="14"/>
        <v>229213.06432033726</v>
      </c>
    </row>
    <row r="78" spans="1:37" x14ac:dyDescent="0.25">
      <c r="A78" s="7" t="s">
        <v>138</v>
      </c>
      <c r="B78" s="1" t="s">
        <v>139</v>
      </c>
      <c r="C78" s="88">
        <v>-0.67003210000000002</v>
      </c>
      <c r="D78" s="56">
        <v>8.5348199999999999</v>
      </c>
      <c r="E78" s="56">
        <v>12.149039999999999</v>
      </c>
      <c r="F78" s="56">
        <v>6.3494339999999996</v>
      </c>
      <c r="G78" s="56">
        <v>2.4418150000000001</v>
      </c>
      <c r="H78" s="56">
        <v>0.31707269999999999</v>
      </c>
      <c r="I78" s="56">
        <v>-0.77683800000000003</v>
      </c>
      <c r="J78" s="56">
        <v>1.743263</v>
      </c>
      <c r="K78" s="56">
        <v>11.32663</v>
      </c>
      <c r="L78" s="56">
        <v>15.22409</v>
      </c>
      <c r="M78" s="56">
        <v>8.5166850000000007</v>
      </c>
      <c r="N78" s="56">
        <v>4.6426819999999998</v>
      </c>
      <c r="O78" s="56">
        <v>2.6078519999999998</v>
      </c>
      <c r="P78" s="56">
        <v>1.6096680000000001</v>
      </c>
      <c r="Q78" s="193">
        <v>50176.171999999999</v>
      </c>
      <c r="R78" s="29">
        <v>19071.808000000001</v>
      </c>
      <c r="S78" s="29">
        <v>31478.394</v>
      </c>
      <c r="T78" s="29">
        <v>40783.062000000005</v>
      </c>
      <c r="U78" s="29">
        <v>34606.315000000002</v>
      </c>
      <c r="V78" s="29">
        <v>65377.978000000003</v>
      </c>
      <c r="W78" s="29">
        <v>41886.676000000007</v>
      </c>
      <c r="X78" s="29">
        <v>47805.747999999992</v>
      </c>
      <c r="Y78" s="29">
        <v>18823.417999999998</v>
      </c>
      <c r="Z78" s="29">
        <v>29316.914999999997</v>
      </c>
      <c r="AA78" s="29">
        <v>39684.569000000003</v>
      </c>
      <c r="AB78" s="29">
        <v>34048.152999999998</v>
      </c>
      <c r="AC78" s="29">
        <v>66074.495999999999</v>
      </c>
      <c r="AD78" s="29">
        <v>51094.084000000003</v>
      </c>
      <c r="AE78" s="95">
        <f t="shared" si="10"/>
        <v>570227.78800000006</v>
      </c>
      <c r="AF78" s="193">
        <f t="shared" si="11"/>
        <v>2336709.0345705729</v>
      </c>
      <c r="AG78" s="95">
        <f t="shared" si="12"/>
        <v>710931.79599376826</v>
      </c>
      <c r="AI78" s="88">
        <v>0.94697412600384134</v>
      </c>
      <c r="AJ78" s="29">
        <f t="shared" si="13"/>
        <v>673234.01615953993</v>
      </c>
      <c r="AK78" s="95">
        <f t="shared" si="14"/>
        <v>667534.68712721346</v>
      </c>
    </row>
    <row r="79" spans="1:37" x14ac:dyDescent="0.25">
      <c r="A79" s="7" t="s">
        <v>33</v>
      </c>
      <c r="B79" s="1" t="s">
        <v>34</v>
      </c>
      <c r="C79" s="88">
        <v>-0.70113320000000001</v>
      </c>
      <c r="D79" s="56">
        <v>9.2315869999999993</v>
      </c>
      <c r="E79" s="56">
        <v>12.67929</v>
      </c>
      <c r="F79" s="56">
        <v>6.3073629999999996</v>
      </c>
      <c r="G79" s="56">
        <v>2.3075779999999999</v>
      </c>
      <c r="H79" s="56">
        <v>0.23901620000000001</v>
      </c>
      <c r="I79" s="56">
        <v>-0.77239380000000002</v>
      </c>
      <c r="J79" s="56">
        <v>1.7606820000000001</v>
      </c>
      <c r="K79" s="56">
        <v>13.44891</v>
      </c>
      <c r="L79" s="56">
        <v>16.986899999999999</v>
      </c>
      <c r="M79" s="56">
        <v>9.0658429999999992</v>
      </c>
      <c r="N79" s="56">
        <v>4.7319779999999998</v>
      </c>
      <c r="O79" s="56">
        <v>2.538932</v>
      </c>
      <c r="P79" s="56">
        <v>1.5982320000000001</v>
      </c>
      <c r="Q79" s="193">
        <v>24321.514000000003</v>
      </c>
      <c r="R79" s="29">
        <v>10105.787</v>
      </c>
      <c r="S79" s="29">
        <v>19285.710999999999</v>
      </c>
      <c r="T79" s="29">
        <v>23233.425999999999</v>
      </c>
      <c r="U79" s="29">
        <v>16388.359</v>
      </c>
      <c r="V79" s="29">
        <v>31925.453000000001</v>
      </c>
      <c r="W79" s="29">
        <v>19237.464999999997</v>
      </c>
      <c r="X79" s="29">
        <v>22751.942999999999</v>
      </c>
      <c r="Y79" s="29">
        <v>9972.3449999999993</v>
      </c>
      <c r="Z79" s="29">
        <v>18036.300999999999</v>
      </c>
      <c r="AA79" s="29">
        <v>20136.559999999998</v>
      </c>
      <c r="AB79" s="29">
        <v>15766.858</v>
      </c>
      <c r="AC79" s="29">
        <v>31650.437999999998</v>
      </c>
      <c r="AD79" s="29">
        <v>23405.065999999999</v>
      </c>
      <c r="AE79" s="95">
        <f t="shared" si="10"/>
        <v>286217.22600000002</v>
      </c>
      <c r="AF79" s="193">
        <f t="shared" si="11"/>
        <v>1353385.1239019632</v>
      </c>
      <c r="AG79" s="95">
        <f t="shared" si="12"/>
        <v>411760.51556786674</v>
      </c>
      <c r="AI79" s="88">
        <v>0.95246000038144973</v>
      </c>
      <c r="AJ79" s="29">
        <f t="shared" si="13"/>
        <v>392185.42081483628</v>
      </c>
      <c r="AK79" s="95">
        <f t="shared" si="14"/>
        <v>388865.33641438402</v>
      </c>
    </row>
    <row r="80" spans="1:37" x14ac:dyDescent="0.25">
      <c r="A80" s="7" t="s">
        <v>36</v>
      </c>
      <c r="B80" s="1" t="s">
        <v>37</v>
      </c>
      <c r="C80" s="88">
        <v>-0.77085009999999998</v>
      </c>
      <c r="D80" s="56">
        <v>9.0288710000000005</v>
      </c>
      <c r="E80" s="56">
        <v>13.28947</v>
      </c>
      <c r="F80" s="56">
        <v>5.941408</v>
      </c>
      <c r="G80" s="56">
        <v>2.1462629999999998</v>
      </c>
      <c r="H80" s="56">
        <v>0.1225103</v>
      </c>
      <c r="I80" s="56">
        <v>-0.89264560000000004</v>
      </c>
      <c r="J80" s="56">
        <v>1.7288669999999999</v>
      </c>
      <c r="K80" s="56">
        <v>13.36068</v>
      </c>
      <c r="L80" s="56">
        <v>17.080580000000001</v>
      </c>
      <c r="M80" s="56">
        <v>8.895797</v>
      </c>
      <c r="N80" s="56">
        <v>4.7271989999999997</v>
      </c>
      <c r="O80" s="56">
        <v>2.5142419999999999</v>
      </c>
      <c r="P80" s="56">
        <v>1.52634</v>
      </c>
      <c r="Q80" s="193">
        <v>17708.414000000001</v>
      </c>
      <c r="R80" s="29">
        <v>5394.8980000000001</v>
      </c>
      <c r="S80" s="29">
        <v>5335.82</v>
      </c>
      <c r="T80" s="29">
        <v>12754.449000000001</v>
      </c>
      <c r="U80" s="29">
        <v>13171.48</v>
      </c>
      <c r="V80" s="29">
        <v>27790.046999999999</v>
      </c>
      <c r="W80" s="29">
        <v>17655.406000000003</v>
      </c>
      <c r="X80" s="29">
        <v>16653.618000000002</v>
      </c>
      <c r="Y80" s="29">
        <v>5108.4110000000001</v>
      </c>
      <c r="Z80" s="29">
        <v>5355.8909999999996</v>
      </c>
      <c r="AA80" s="29">
        <v>13642.357</v>
      </c>
      <c r="AB80" s="29">
        <v>13852.778000000002</v>
      </c>
      <c r="AC80" s="29">
        <v>29212.933999999997</v>
      </c>
      <c r="AD80" s="29">
        <v>22488.907999999999</v>
      </c>
      <c r="AE80" s="95">
        <f t="shared" si="10"/>
        <v>206125.41099999999</v>
      </c>
      <c r="AF80" s="193">
        <f t="shared" si="11"/>
        <v>680806.95942128415</v>
      </c>
      <c r="AG80" s="95">
        <f t="shared" si="12"/>
        <v>207132.04221225521</v>
      </c>
      <c r="AI80" s="88">
        <v>0.94907873198169557</v>
      </c>
      <c r="AJ80" s="29">
        <f t="shared" si="13"/>
        <v>196584.6159755862</v>
      </c>
      <c r="AK80" s="95">
        <f t="shared" si="14"/>
        <v>194920.40950020679</v>
      </c>
    </row>
    <row r="81" spans="1:37" x14ac:dyDescent="0.25">
      <c r="A81" s="7" t="s">
        <v>39</v>
      </c>
      <c r="B81" s="1" t="s">
        <v>40</v>
      </c>
      <c r="C81" s="88">
        <v>-0.46983399999999997</v>
      </c>
      <c r="D81" s="56">
        <v>9.3809749999999994</v>
      </c>
      <c r="E81" s="56">
        <v>13.43329</v>
      </c>
      <c r="F81" s="56">
        <v>6.1508459999999996</v>
      </c>
      <c r="G81" s="56">
        <v>2.3522419999999999</v>
      </c>
      <c r="H81" s="56">
        <v>0.36272529999999997</v>
      </c>
      <c r="I81" s="56">
        <v>-0.6182472</v>
      </c>
      <c r="J81" s="56">
        <v>1.9883729999999999</v>
      </c>
      <c r="K81" s="56">
        <v>12.912000000000001</v>
      </c>
      <c r="L81" s="56">
        <v>16.858329999999999</v>
      </c>
      <c r="M81" s="56">
        <v>8.9208689999999997</v>
      </c>
      <c r="N81" s="56">
        <v>4.8894359999999999</v>
      </c>
      <c r="O81" s="56">
        <v>2.7533650000000001</v>
      </c>
      <c r="P81" s="56">
        <v>1.7846770000000001</v>
      </c>
      <c r="Q81" s="193">
        <v>12470.842000000001</v>
      </c>
      <c r="R81" s="29">
        <v>4059.5819999999999</v>
      </c>
      <c r="S81" s="29">
        <v>4635.155999999999</v>
      </c>
      <c r="T81" s="29">
        <v>9469.0489999999991</v>
      </c>
      <c r="U81" s="29">
        <v>8256.384</v>
      </c>
      <c r="V81" s="29">
        <v>20593.925000000003</v>
      </c>
      <c r="W81" s="29">
        <v>13095.551000000001</v>
      </c>
      <c r="X81" s="29">
        <v>11971.963</v>
      </c>
      <c r="Y81" s="29">
        <v>3987.1530000000002</v>
      </c>
      <c r="Z81" s="29">
        <v>4380.0169999999998</v>
      </c>
      <c r="AA81" s="29">
        <v>9636.771999999999</v>
      </c>
      <c r="AB81" s="29">
        <v>8786.8760000000002</v>
      </c>
      <c r="AC81" s="29">
        <v>21775.676999999996</v>
      </c>
      <c r="AD81" s="29">
        <v>16634.803</v>
      </c>
      <c r="AE81" s="95">
        <f t="shared" si="10"/>
        <v>149753.75</v>
      </c>
      <c r="AF81" s="193">
        <f t="shared" si="11"/>
        <v>539228.3368467883</v>
      </c>
      <c r="AG81" s="95">
        <f t="shared" si="12"/>
        <v>164057.46898465281</v>
      </c>
      <c r="AI81" s="88">
        <v>0.94653277665385116</v>
      </c>
      <c r="AJ81" s="29">
        <f t="shared" si="13"/>
        <v>155285.77164884648</v>
      </c>
      <c r="AK81" s="95">
        <f t="shared" si="14"/>
        <v>153971.18461755817</v>
      </c>
    </row>
    <row r="82" spans="1:37" x14ac:dyDescent="0.25">
      <c r="A82" s="7" t="s">
        <v>42</v>
      </c>
      <c r="B82" s="1" t="s">
        <v>43</v>
      </c>
      <c r="C82" s="88">
        <v>-0.77698730000000005</v>
      </c>
      <c r="D82" s="56">
        <v>8.6023650000000007</v>
      </c>
      <c r="E82" s="56">
        <v>11.707229999999999</v>
      </c>
      <c r="F82" s="56">
        <v>5.4488669999999999</v>
      </c>
      <c r="G82" s="56">
        <v>1.948995</v>
      </c>
      <c r="H82" s="56">
        <v>5.4122700000000003E-2</v>
      </c>
      <c r="I82" s="56">
        <v>-0.86632960000000003</v>
      </c>
      <c r="J82" s="56">
        <v>1.6610739999999999</v>
      </c>
      <c r="K82" s="56">
        <v>11.27162</v>
      </c>
      <c r="L82" s="56">
        <v>14.52411</v>
      </c>
      <c r="M82" s="56">
        <v>7.7645429999999998</v>
      </c>
      <c r="N82" s="56">
        <v>4.2811560000000002</v>
      </c>
      <c r="O82" s="56">
        <v>2.4139029999999999</v>
      </c>
      <c r="P82" s="56">
        <v>1.562489</v>
      </c>
      <c r="Q82" s="193">
        <v>23380.472000000002</v>
      </c>
      <c r="R82" s="29">
        <v>7942.19</v>
      </c>
      <c r="S82" s="29">
        <v>9843.3619999999992</v>
      </c>
      <c r="T82" s="29">
        <v>17722.107000000004</v>
      </c>
      <c r="U82" s="29">
        <v>15404.983</v>
      </c>
      <c r="V82" s="29">
        <v>37211.233</v>
      </c>
      <c r="W82" s="29">
        <v>23548.411</v>
      </c>
      <c r="X82" s="29">
        <v>21892.793000000001</v>
      </c>
      <c r="Y82" s="29">
        <v>7542.7150000000001</v>
      </c>
      <c r="Z82" s="29">
        <v>9384.6810000000005</v>
      </c>
      <c r="AA82" s="29">
        <v>17544.847000000002</v>
      </c>
      <c r="AB82" s="29">
        <v>16571.610999999997</v>
      </c>
      <c r="AC82" s="29">
        <v>39017.773000000001</v>
      </c>
      <c r="AD82" s="29">
        <v>29424.186000000002</v>
      </c>
      <c r="AE82" s="95">
        <f t="shared" si="10"/>
        <v>276431.364</v>
      </c>
      <c r="AF82" s="193">
        <f t="shared" si="11"/>
        <v>878618.47886358388</v>
      </c>
      <c r="AG82" s="95">
        <f t="shared" si="12"/>
        <v>267315.18727002857</v>
      </c>
      <c r="AI82" s="88">
        <v>0.94437040400258454</v>
      </c>
      <c r="AJ82" s="29">
        <f t="shared" si="13"/>
        <v>252444.55139822344</v>
      </c>
      <c r="AK82" s="95">
        <f t="shared" si="14"/>
        <v>250307.45712446119</v>
      </c>
    </row>
    <row r="83" spans="1:37" x14ac:dyDescent="0.25">
      <c r="A83" s="7" t="s">
        <v>198</v>
      </c>
      <c r="B83" s="1" t="s">
        <v>199</v>
      </c>
      <c r="C83" s="88">
        <v>-0.2352437</v>
      </c>
      <c r="D83" s="56">
        <v>9.3498920000000005</v>
      </c>
      <c r="E83" s="56">
        <v>13.173120000000001</v>
      </c>
      <c r="F83" s="56">
        <v>7.089912</v>
      </c>
      <c r="G83" s="56">
        <v>3.0605180000000001</v>
      </c>
      <c r="H83" s="56">
        <v>0.77401379999999997</v>
      </c>
      <c r="I83" s="56">
        <v>-0.37742300000000001</v>
      </c>
      <c r="J83" s="56">
        <v>2.1942840000000001</v>
      </c>
      <c r="K83" s="56">
        <v>12.38064</v>
      </c>
      <c r="L83" s="56">
        <v>16.284420000000001</v>
      </c>
      <c r="M83" s="56">
        <v>9.2404949999999992</v>
      </c>
      <c r="N83" s="56">
        <v>5.176596</v>
      </c>
      <c r="O83" s="56">
        <v>3.0138889999999998</v>
      </c>
      <c r="P83" s="56">
        <v>1.995347</v>
      </c>
      <c r="Q83" s="193">
        <v>123778.04400000001</v>
      </c>
      <c r="R83" s="29">
        <v>39806.762999999999</v>
      </c>
      <c r="S83" s="29">
        <v>50015.345999999998</v>
      </c>
      <c r="T83" s="29">
        <v>87704.731999999989</v>
      </c>
      <c r="U83" s="29">
        <v>70497.462999999989</v>
      </c>
      <c r="V83" s="29">
        <v>116612.75899999999</v>
      </c>
      <c r="W83" s="29">
        <v>65756.016999999993</v>
      </c>
      <c r="X83" s="29">
        <v>116798.54399999999</v>
      </c>
      <c r="Y83" s="29">
        <v>38708.762999999999</v>
      </c>
      <c r="Z83" s="29">
        <v>50346.396000000001</v>
      </c>
      <c r="AA83" s="29">
        <v>85591.515000000014</v>
      </c>
      <c r="AB83" s="29">
        <v>71499.122999999992</v>
      </c>
      <c r="AC83" s="29">
        <v>120127.789</v>
      </c>
      <c r="AD83" s="29">
        <v>81041.958999999988</v>
      </c>
      <c r="AE83" s="95">
        <f t="shared" si="10"/>
        <v>1118285.213</v>
      </c>
      <c r="AF83" s="193">
        <f t="shared" si="11"/>
        <v>5145127.7083896566</v>
      </c>
      <c r="AG83" s="95">
        <f t="shared" si="12"/>
        <v>1565378.8418783494</v>
      </c>
      <c r="AI83" s="88">
        <v>0.96223510446491345</v>
      </c>
      <c r="AJ83" s="29">
        <f t="shared" si="13"/>
        <v>1506262.4734419787</v>
      </c>
      <c r="AK83" s="95">
        <f t="shared" si="14"/>
        <v>1493511.0597594632</v>
      </c>
    </row>
    <row r="84" spans="1:37" x14ac:dyDescent="0.25">
      <c r="A84" s="7" t="s">
        <v>201</v>
      </c>
      <c r="B84" s="1" t="s">
        <v>202</v>
      </c>
      <c r="C84" s="88">
        <v>-0.5998561</v>
      </c>
      <c r="D84" s="56">
        <v>9.2352690000000006</v>
      </c>
      <c r="E84" s="56">
        <v>12.68432</v>
      </c>
      <c r="F84" s="56">
        <v>6.1912469999999997</v>
      </c>
      <c r="G84" s="56">
        <v>2.532324</v>
      </c>
      <c r="H84" s="56">
        <v>0.3078475</v>
      </c>
      <c r="I84" s="56">
        <v>-0.79485689999999998</v>
      </c>
      <c r="J84" s="56">
        <v>1.876452</v>
      </c>
      <c r="K84" s="56">
        <v>12.39533</v>
      </c>
      <c r="L84" s="56">
        <v>15.907159999999999</v>
      </c>
      <c r="M84" s="56">
        <v>8.6568749999999994</v>
      </c>
      <c r="N84" s="56">
        <v>4.9258930000000003</v>
      </c>
      <c r="O84" s="56">
        <v>2.6262530000000002</v>
      </c>
      <c r="P84" s="56">
        <v>1.5923400000000001</v>
      </c>
      <c r="Q84" s="193">
        <v>33400.241999999998</v>
      </c>
      <c r="R84" s="29">
        <v>11530.144</v>
      </c>
      <c r="S84" s="29">
        <v>18379.659</v>
      </c>
      <c r="T84" s="29">
        <v>28203.135000000002</v>
      </c>
      <c r="U84" s="29">
        <v>21130.912</v>
      </c>
      <c r="V84" s="29">
        <v>36288.551999999996</v>
      </c>
      <c r="W84" s="29">
        <v>22689.377000000004</v>
      </c>
      <c r="X84" s="29">
        <v>31805.643000000004</v>
      </c>
      <c r="Y84" s="29">
        <v>11098.236999999999</v>
      </c>
      <c r="Z84" s="29">
        <v>16766.911</v>
      </c>
      <c r="AA84" s="29">
        <v>25856.665999999997</v>
      </c>
      <c r="AB84" s="29">
        <v>20411.576999999997</v>
      </c>
      <c r="AC84" s="29">
        <v>36474.843999999997</v>
      </c>
      <c r="AD84" s="29">
        <v>27353.223999999998</v>
      </c>
      <c r="AE84" s="95">
        <f t="shared" si="10"/>
        <v>341389.12299999996</v>
      </c>
      <c r="AF84" s="193">
        <f t="shared" si="11"/>
        <v>1468534.5208562503</v>
      </c>
      <c r="AG84" s="95">
        <f t="shared" si="12"/>
        <v>446794.13180898986</v>
      </c>
      <c r="AI84" s="88">
        <v>0.97365233671173579</v>
      </c>
      <c r="AJ84" s="29">
        <f t="shared" si="13"/>
        <v>435022.15046491427</v>
      </c>
      <c r="AK84" s="95">
        <f t="shared" si="14"/>
        <v>431339.42750033044</v>
      </c>
    </row>
    <row r="85" spans="1:37" x14ac:dyDescent="0.25">
      <c r="A85" s="7" t="s">
        <v>204</v>
      </c>
      <c r="B85" s="1" t="s">
        <v>205</v>
      </c>
      <c r="C85" s="88">
        <v>-0.77512309999999995</v>
      </c>
      <c r="D85" s="56">
        <v>8.4234709999999993</v>
      </c>
      <c r="E85" s="56">
        <v>11.64175</v>
      </c>
      <c r="F85" s="56">
        <v>5.4086460000000001</v>
      </c>
      <c r="G85" s="56">
        <v>1.9514800000000001</v>
      </c>
      <c r="H85" s="56">
        <v>3.8224599999999997E-2</v>
      </c>
      <c r="I85" s="56">
        <v>-0.92057129999999998</v>
      </c>
      <c r="J85" s="56">
        <v>1.6585620000000001</v>
      </c>
      <c r="K85" s="56">
        <v>11.182449999999999</v>
      </c>
      <c r="L85" s="56">
        <v>14.502459999999999</v>
      </c>
      <c r="M85" s="56">
        <v>7.8171679999999997</v>
      </c>
      <c r="N85" s="56">
        <v>4.3359680000000003</v>
      </c>
      <c r="O85" s="56">
        <v>2.3705080000000001</v>
      </c>
      <c r="P85" s="56">
        <v>1.4948239999999999</v>
      </c>
      <c r="Q85" s="193">
        <v>28512.747000000003</v>
      </c>
      <c r="R85" s="29">
        <v>9108.3439999999991</v>
      </c>
      <c r="S85" s="29">
        <v>8816.8220000000001</v>
      </c>
      <c r="T85" s="29">
        <v>19360.411</v>
      </c>
      <c r="U85" s="29">
        <v>18758.527999999998</v>
      </c>
      <c r="V85" s="29">
        <v>41215.442999999999</v>
      </c>
      <c r="W85" s="29">
        <v>29837.949000000001</v>
      </c>
      <c r="X85" s="29">
        <v>27617.595000000001</v>
      </c>
      <c r="Y85" s="29">
        <v>8620.0319999999992</v>
      </c>
      <c r="Z85" s="29">
        <v>8774.4330000000009</v>
      </c>
      <c r="AA85" s="29">
        <v>19805.879000000001</v>
      </c>
      <c r="AB85" s="29">
        <v>18965.224000000002</v>
      </c>
      <c r="AC85" s="29">
        <v>41915.788</v>
      </c>
      <c r="AD85" s="29">
        <v>35078.940999999999</v>
      </c>
      <c r="AE85" s="95">
        <f t="shared" si="10"/>
        <v>316388.13599999994</v>
      </c>
      <c r="AF85" s="193">
        <f t="shared" si="11"/>
        <v>931000.68190471048</v>
      </c>
      <c r="AG85" s="95">
        <f t="shared" si="12"/>
        <v>283252.20515937061</v>
      </c>
      <c r="AI85" s="88">
        <v>0.95306623802787316</v>
      </c>
      <c r="AJ85" s="29">
        <f t="shared" si="13"/>
        <v>269958.11358434067</v>
      </c>
      <c r="AK85" s="95">
        <f t="shared" si="14"/>
        <v>267672.75652077439</v>
      </c>
    </row>
    <row r="86" spans="1:37" x14ac:dyDescent="0.25">
      <c r="A86" s="7" t="s">
        <v>207</v>
      </c>
      <c r="B86" s="1" t="s">
        <v>208</v>
      </c>
      <c r="C86" s="88">
        <v>-0.42550660000000001</v>
      </c>
      <c r="D86" s="56">
        <v>9.0229529999999993</v>
      </c>
      <c r="E86" s="56">
        <v>12.549189999999999</v>
      </c>
      <c r="F86" s="56">
        <v>6.1242530000000004</v>
      </c>
      <c r="G86" s="56">
        <v>2.5234899999999998</v>
      </c>
      <c r="H86" s="56">
        <v>0.51615040000000001</v>
      </c>
      <c r="I86" s="56">
        <v>-0.48345379999999999</v>
      </c>
      <c r="J86" s="56">
        <v>1.982791</v>
      </c>
      <c r="K86" s="56">
        <v>11.763159999999999</v>
      </c>
      <c r="L86" s="56">
        <v>15.14959</v>
      </c>
      <c r="M86" s="56">
        <v>8.3711870000000008</v>
      </c>
      <c r="N86" s="56">
        <v>4.8326900000000004</v>
      </c>
      <c r="O86" s="56">
        <v>2.835734</v>
      </c>
      <c r="P86" s="56">
        <v>1.916712</v>
      </c>
      <c r="Q86" s="193">
        <v>34567.06</v>
      </c>
      <c r="R86" s="29">
        <v>10051.121999999999</v>
      </c>
      <c r="S86" s="29">
        <v>10252.698</v>
      </c>
      <c r="T86" s="29">
        <v>23342.281999999999</v>
      </c>
      <c r="U86" s="29">
        <v>21209.012000000002</v>
      </c>
      <c r="V86" s="29">
        <v>37551.004999999997</v>
      </c>
      <c r="W86" s="29">
        <v>22131.573</v>
      </c>
      <c r="X86" s="29">
        <v>32759.534999999996</v>
      </c>
      <c r="Y86" s="29">
        <v>9257.5210000000006</v>
      </c>
      <c r="Z86" s="29">
        <v>10431.313</v>
      </c>
      <c r="AA86" s="29">
        <v>24884.052</v>
      </c>
      <c r="AB86" s="29">
        <v>20716.223000000002</v>
      </c>
      <c r="AC86" s="29">
        <v>37995.970999999998</v>
      </c>
      <c r="AD86" s="29">
        <v>27394.246999999999</v>
      </c>
      <c r="AE86" s="95">
        <f t="shared" si="10"/>
        <v>322543.614</v>
      </c>
      <c r="AF86" s="193">
        <f t="shared" si="11"/>
        <v>1210363.1000102274</v>
      </c>
      <c r="AG86" s="95">
        <f t="shared" si="12"/>
        <v>368246.79485736275</v>
      </c>
      <c r="AI86" s="88">
        <v>0.95733578303283262</v>
      </c>
      <c r="AJ86" s="29">
        <f t="shared" si="13"/>
        <v>352535.83370410424</v>
      </c>
      <c r="AK86" s="95">
        <f t="shared" si="14"/>
        <v>349551.40679794946</v>
      </c>
    </row>
    <row r="87" spans="1:37" x14ac:dyDescent="0.25">
      <c r="A87" s="7" t="s">
        <v>210</v>
      </c>
      <c r="B87" s="1" t="s">
        <v>211</v>
      </c>
      <c r="C87" s="88">
        <v>-1.0965279999999999</v>
      </c>
      <c r="D87" s="56">
        <v>8.3348069999999996</v>
      </c>
      <c r="E87" s="56">
        <v>12.032590000000001</v>
      </c>
      <c r="F87" s="56">
        <v>5.4046880000000002</v>
      </c>
      <c r="G87" s="56">
        <v>1.7112879999999999</v>
      </c>
      <c r="H87" s="56">
        <v>-0.3042782</v>
      </c>
      <c r="I87" s="56">
        <v>-1.2446660000000001</v>
      </c>
      <c r="J87" s="56">
        <v>1.3297270000000001</v>
      </c>
      <c r="K87" s="56">
        <v>11.18333</v>
      </c>
      <c r="L87" s="56">
        <v>15.06607</v>
      </c>
      <c r="M87" s="56">
        <v>7.6559790000000003</v>
      </c>
      <c r="N87" s="56">
        <v>4.0552859999999997</v>
      </c>
      <c r="O87" s="56">
        <v>2.0593400000000002</v>
      </c>
      <c r="P87" s="56">
        <v>1.1746749999999999</v>
      </c>
      <c r="Q87" s="193">
        <v>19500.849999999999</v>
      </c>
      <c r="R87" s="29">
        <v>6379.8009999999995</v>
      </c>
      <c r="S87" s="29">
        <v>5448.98</v>
      </c>
      <c r="T87" s="29">
        <v>11681.817999999999</v>
      </c>
      <c r="U87" s="29">
        <v>11676.477999999999</v>
      </c>
      <c r="V87" s="29">
        <v>27927.052</v>
      </c>
      <c r="W87" s="29">
        <v>20018.57</v>
      </c>
      <c r="X87" s="29">
        <v>18418.147000000001</v>
      </c>
      <c r="Y87" s="29">
        <v>5942.4369999999999</v>
      </c>
      <c r="Z87" s="29">
        <v>5305.4589999999998</v>
      </c>
      <c r="AA87" s="29">
        <v>11901.173000000001</v>
      </c>
      <c r="AB87" s="29">
        <v>12869.858</v>
      </c>
      <c r="AC87" s="29">
        <v>29538.716</v>
      </c>
      <c r="AD87" s="29">
        <v>24778.674999999996</v>
      </c>
      <c r="AE87" s="95">
        <f t="shared" si="10"/>
        <v>211388.01400000002</v>
      </c>
      <c r="AF87" s="193">
        <f t="shared" si="11"/>
        <v>551183.88893079758</v>
      </c>
      <c r="AG87" s="95">
        <f t="shared" si="12"/>
        <v>167694.88467887673</v>
      </c>
      <c r="AI87" s="88">
        <v>0.96478499929875527</v>
      </c>
      <c r="AJ87" s="29">
        <f t="shared" si="13"/>
        <v>161789.50919731494</v>
      </c>
      <c r="AK87" s="95">
        <f t="shared" si="14"/>
        <v>160419.86413369476</v>
      </c>
    </row>
    <row r="88" spans="1:37" x14ac:dyDescent="0.25">
      <c r="A88" s="7" t="s">
        <v>213</v>
      </c>
      <c r="B88" s="1" t="s">
        <v>214</v>
      </c>
      <c r="C88" s="88">
        <v>-0.64872649999999998</v>
      </c>
      <c r="D88" s="56">
        <v>8.8557000000000006</v>
      </c>
      <c r="E88" s="56">
        <v>12.329319999999999</v>
      </c>
      <c r="F88" s="56">
        <v>5.8496540000000001</v>
      </c>
      <c r="G88" s="56">
        <v>2.2477659999999999</v>
      </c>
      <c r="H88" s="56">
        <v>0.2167442</v>
      </c>
      <c r="I88" s="56">
        <v>-0.83728119999999995</v>
      </c>
      <c r="J88" s="56">
        <v>1.787552</v>
      </c>
      <c r="K88" s="56">
        <v>11.627050000000001</v>
      </c>
      <c r="L88" s="56">
        <v>14.7341</v>
      </c>
      <c r="M88" s="56">
        <v>8.0127620000000004</v>
      </c>
      <c r="N88" s="56">
        <v>4.5388489999999999</v>
      </c>
      <c r="O88" s="56">
        <v>2.511933</v>
      </c>
      <c r="P88" s="56">
        <v>1.5777650000000001</v>
      </c>
      <c r="Q88" s="193">
        <v>27952.554</v>
      </c>
      <c r="R88" s="29">
        <v>8471.3080000000009</v>
      </c>
      <c r="S88" s="29">
        <v>8367.3139999999985</v>
      </c>
      <c r="T88" s="29">
        <v>18124.536</v>
      </c>
      <c r="U88" s="29">
        <v>16572.292999999998</v>
      </c>
      <c r="V88" s="29">
        <v>33983.428</v>
      </c>
      <c r="W88" s="29">
        <v>22515.302</v>
      </c>
      <c r="X88" s="29">
        <v>26558.875</v>
      </c>
      <c r="Y88" s="29">
        <v>8266.2969999999987</v>
      </c>
      <c r="Z88" s="29">
        <v>8438.5399999999991</v>
      </c>
      <c r="AA88" s="29">
        <v>18703.98</v>
      </c>
      <c r="AB88" s="29">
        <v>16400.379999999997</v>
      </c>
      <c r="AC88" s="29">
        <v>34271.894</v>
      </c>
      <c r="AD88" s="29">
        <v>27559.223000000002</v>
      </c>
      <c r="AE88" s="95">
        <f t="shared" si="10"/>
        <v>276185.92400000006</v>
      </c>
      <c r="AF88" s="193">
        <f t="shared" si="11"/>
        <v>913638.44309070311</v>
      </c>
      <c r="AG88" s="95">
        <f t="shared" si="12"/>
        <v>277969.83262607682</v>
      </c>
      <c r="AI88" s="88">
        <v>0.95269947940885502</v>
      </c>
      <c r="AJ88" s="29">
        <f t="shared" si="13"/>
        <v>264821.71483422996</v>
      </c>
      <c r="AK88" s="95">
        <f t="shared" si="14"/>
        <v>262579.8404614004</v>
      </c>
    </row>
    <row r="89" spans="1:37" x14ac:dyDescent="0.25">
      <c r="A89" s="7" t="s">
        <v>216</v>
      </c>
      <c r="B89" s="1" t="s">
        <v>217</v>
      </c>
      <c r="C89" s="88">
        <v>-0.21509600000000001</v>
      </c>
      <c r="D89" s="56">
        <v>9.0047739999999994</v>
      </c>
      <c r="E89" s="56">
        <v>12.18825</v>
      </c>
      <c r="F89" s="56">
        <v>6.0467760000000004</v>
      </c>
      <c r="G89" s="56">
        <v>2.6020599999999998</v>
      </c>
      <c r="H89" s="56">
        <v>0.56269579999999997</v>
      </c>
      <c r="I89" s="56">
        <v>-0.45218829999999999</v>
      </c>
      <c r="J89" s="56">
        <v>2.211592</v>
      </c>
      <c r="K89" s="56">
        <v>11.90166</v>
      </c>
      <c r="L89" s="56">
        <v>15.25207</v>
      </c>
      <c r="M89" s="56">
        <v>8.5920579999999998</v>
      </c>
      <c r="N89" s="56">
        <v>4.9660260000000003</v>
      </c>
      <c r="O89" s="56">
        <v>2.9200870000000001</v>
      </c>
      <c r="P89" s="56">
        <v>1.939589</v>
      </c>
      <c r="Q89" s="193">
        <v>24578.965</v>
      </c>
      <c r="R89" s="29">
        <v>7562.4810000000007</v>
      </c>
      <c r="S89" s="29">
        <v>8821.5320000000011</v>
      </c>
      <c r="T89" s="29">
        <v>17946.307999999997</v>
      </c>
      <c r="U89" s="29">
        <v>16124.611999999999</v>
      </c>
      <c r="V89" s="29">
        <v>30385.650999999998</v>
      </c>
      <c r="W89" s="29">
        <v>19569.004999999997</v>
      </c>
      <c r="X89" s="29">
        <v>23695.989999999998</v>
      </c>
      <c r="Y89" s="29">
        <v>7249.424</v>
      </c>
      <c r="Z89" s="29">
        <v>8930.7890000000007</v>
      </c>
      <c r="AA89" s="29">
        <v>18299.431</v>
      </c>
      <c r="AB89" s="29">
        <v>15538.490000000002</v>
      </c>
      <c r="AC89" s="29">
        <v>31343.610999999997</v>
      </c>
      <c r="AD89" s="29">
        <v>23737.675000000003</v>
      </c>
      <c r="AE89" s="95">
        <f t="shared" si="10"/>
        <v>253783.96399999998</v>
      </c>
      <c r="AF89" s="193">
        <f t="shared" si="11"/>
        <v>975914.93085832649</v>
      </c>
      <c r="AG89" s="95">
        <f t="shared" si="12"/>
        <v>296917.1361378968</v>
      </c>
      <c r="AI89" s="88">
        <v>0.95176407475912006</v>
      </c>
      <c r="AJ89" s="29">
        <f t="shared" si="13"/>
        <v>282595.06335641304</v>
      </c>
      <c r="AK89" s="95">
        <f t="shared" si="14"/>
        <v>280202.72694690275</v>
      </c>
    </row>
    <row r="90" spans="1:37" x14ac:dyDescent="0.25">
      <c r="A90" s="7" t="s">
        <v>141</v>
      </c>
      <c r="B90" s="1" t="s">
        <v>142</v>
      </c>
      <c r="C90" s="88">
        <v>-0.99201010000000001</v>
      </c>
      <c r="D90" s="56">
        <v>8.3558819999999994</v>
      </c>
      <c r="E90" s="56">
        <v>11.658469999999999</v>
      </c>
      <c r="F90" s="56">
        <v>5.3192719999999998</v>
      </c>
      <c r="G90" s="56">
        <v>1.910164</v>
      </c>
      <c r="H90" s="56">
        <v>-6.5438899999999994E-2</v>
      </c>
      <c r="I90" s="56">
        <v>-1.0239309999999999</v>
      </c>
      <c r="J90" s="56">
        <v>1.430747</v>
      </c>
      <c r="K90" s="56">
        <v>10.965450000000001</v>
      </c>
      <c r="L90" s="56">
        <v>14.191319999999999</v>
      </c>
      <c r="M90" s="56">
        <v>7.4993100000000004</v>
      </c>
      <c r="N90" s="56">
        <v>4.1788109999999996</v>
      </c>
      <c r="O90" s="56">
        <v>2.283191</v>
      </c>
      <c r="P90" s="56">
        <v>1.388709</v>
      </c>
      <c r="Q90" s="193">
        <v>60234.687000000005</v>
      </c>
      <c r="R90" s="29">
        <v>17868.280999999999</v>
      </c>
      <c r="S90" s="29">
        <v>18532.902999999998</v>
      </c>
      <c r="T90" s="29">
        <v>37601.017000000007</v>
      </c>
      <c r="U90" s="29">
        <v>36031.356</v>
      </c>
      <c r="V90" s="29">
        <v>61245.800999999992</v>
      </c>
      <c r="W90" s="29">
        <v>34830.019999999997</v>
      </c>
      <c r="X90" s="29">
        <v>58228.002000000008</v>
      </c>
      <c r="Y90" s="29">
        <v>17407.129000000001</v>
      </c>
      <c r="Z90" s="29">
        <v>17721.311999999998</v>
      </c>
      <c r="AA90" s="29">
        <v>37972.945999999996</v>
      </c>
      <c r="AB90" s="29">
        <v>34126.130000000005</v>
      </c>
      <c r="AC90" s="29">
        <v>63320.792999999998</v>
      </c>
      <c r="AD90" s="29">
        <v>43040.886999999995</v>
      </c>
      <c r="AE90" s="95">
        <f t="shared" si="10"/>
        <v>538161.26400000008</v>
      </c>
      <c r="AF90" s="193">
        <f t="shared" si="11"/>
        <v>1692179.1885056624</v>
      </c>
      <c r="AG90" s="95">
        <f t="shared" si="12"/>
        <v>514836.88034299598</v>
      </c>
      <c r="AI90" s="88">
        <v>0.95082407988666295</v>
      </c>
      <c r="AJ90" s="29">
        <f t="shared" si="13"/>
        <v>489519.30304384913</v>
      </c>
      <c r="AK90" s="95">
        <f t="shared" si="14"/>
        <v>485375.22905359365</v>
      </c>
    </row>
    <row r="91" spans="1:37" x14ac:dyDescent="0.25">
      <c r="A91" s="7" t="s">
        <v>144</v>
      </c>
      <c r="B91" s="1" t="s">
        <v>145</v>
      </c>
      <c r="C91" s="88">
        <v>-0.63337120000000002</v>
      </c>
      <c r="D91" s="56">
        <v>9.1464890000000008</v>
      </c>
      <c r="E91" s="56">
        <v>12.965059999999999</v>
      </c>
      <c r="F91" s="56">
        <v>5.9668659999999996</v>
      </c>
      <c r="G91" s="56">
        <v>2.3203689999999999</v>
      </c>
      <c r="H91" s="56">
        <v>0.32726729999999998</v>
      </c>
      <c r="I91" s="56">
        <v>-0.70602509999999996</v>
      </c>
      <c r="J91" s="56">
        <v>1.9213089999999999</v>
      </c>
      <c r="K91" s="56">
        <v>13.62767</v>
      </c>
      <c r="L91" s="56">
        <v>17.074580000000001</v>
      </c>
      <c r="M91" s="56">
        <v>8.9837690000000006</v>
      </c>
      <c r="N91" s="56">
        <v>4.9774370000000001</v>
      </c>
      <c r="O91" s="56">
        <v>2.7612230000000002</v>
      </c>
      <c r="P91" s="56">
        <v>1.7113799999999999</v>
      </c>
      <c r="Q91" s="193">
        <v>19696.305</v>
      </c>
      <c r="R91" s="29">
        <v>6124.201</v>
      </c>
      <c r="S91" s="29">
        <v>5627.4220000000005</v>
      </c>
      <c r="T91" s="29">
        <v>12728.481</v>
      </c>
      <c r="U91" s="29">
        <v>13232.784</v>
      </c>
      <c r="V91" s="29">
        <v>28993.142999999996</v>
      </c>
      <c r="W91" s="29">
        <v>16962.557000000001</v>
      </c>
      <c r="X91" s="29">
        <v>19163.703000000001</v>
      </c>
      <c r="Y91" s="29">
        <v>5859.4650000000001</v>
      </c>
      <c r="Z91" s="29">
        <v>5622.5849999999991</v>
      </c>
      <c r="AA91" s="29">
        <v>12969.592000000001</v>
      </c>
      <c r="AB91" s="29">
        <v>13364.573</v>
      </c>
      <c r="AC91" s="29">
        <v>29084.402999999998</v>
      </c>
      <c r="AD91" s="29">
        <v>21018.768999999997</v>
      </c>
      <c r="AE91" s="95">
        <f t="shared" si="10"/>
        <v>210447.98299999998</v>
      </c>
      <c r="AF91" s="193">
        <f t="shared" si="11"/>
        <v>732656.61745679332</v>
      </c>
      <c r="AG91" s="95">
        <f t="shared" si="12"/>
        <v>222907.0360020239</v>
      </c>
      <c r="AI91" s="88">
        <v>0.95547982052183378</v>
      </c>
      <c r="AJ91" s="29">
        <f t="shared" si="13"/>
        <v>212983.17475226775</v>
      </c>
      <c r="AK91" s="95">
        <f t="shared" si="14"/>
        <v>211180.14465853138</v>
      </c>
    </row>
    <row r="92" spans="1:37" x14ac:dyDescent="0.25">
      <c r="A92" s="7" t="s">
        <v>147</v>
      </c>
      <c r="B92" s="1" t="s">
        <v>148</v>
      </c>
      <c r="C92" s="88">
        <v>-0.80404129999999996</v>
      </c>
      <c r="D92" s="56">
        <v>8.7621359999999999</v>
      </c>
      <c r="E92" s="56">
        <v>12.266859999999999</v>
      </c>
      <c r="F92" s="56">
        <v>5.7597339999999999</v>
      </c>
      <c r="G92" s="56">
        <v>2.1442109999999999</v>
      </c>
      <c r="H92" s="56">
        <v>0.1210971</v>
      </c>
      <c r="I92" s="56">
        <v>-0.84510110000000005</v>
      </c>
      <c r="J92" s="56">
        <v>1.634701</v>
      </c>
      <c r="K92" s="56">
        <v>11.737970000000001</v>
      </c>
      <c r="L92" s="56">
        <v>15.179819999999999</v>
      </c>
      <c r="M92" s="56">
        <v>8.0587079999999993</v>
      </c>
      <c r="N92" s="56">
        <v>4.46976</v>
      </c>
      <c r="O92" s="56">
        <v>2.470564</v>
      </c>
      <c r="P92" s="56">
        <v>1.5761529999999999</v>
      </c>
      <c r="Q92" s="193">
        <v>42484.194000000003</v>
      </c>
      <c r="R92" s="29">
        <v>13230.076000000001</v>
      </c>
      <c r="S92" s="29">
        <v>15191.748</v>
      </c>
      <c r="T92" s="29">
        <v>28340.680999999997</v>
      </c>
      <c r="U92" s="29">
        <v>27601.616000000002</v>
      </c>
      <c r="V92" s="29">
        <v>55198.182999999997</v>
      </c>
      <c r="W92" s="29">
        <v>33848.375000000007</v>
      </c>
      <c r="X92" s="29">
        <v>41410.284</v>
      </c>
      <c r="Y92" s="29">
        <v>13051.541000000001</v>
      </c>
      <c r="Z92" s="29">
        <v>14701.817999999999</v>
      </c>
      <c r="AA92" s="29">
        <v>28420.839</v>
      </c>
      <c r="AB92" s="29">
        <v>27574.61</v>
      </c>
      <c r="AC92" s="29">
        <v>54869.622000000003</v>
      </c>
      <c r="AD92" s="29">
        <v>40864.089000000007</v>
      </c>
      <c r="AE92" s="95">
        <f t="shared" si="10"/>
        <v>436787.67600000009</v>
      </c>
      <c r="AF92" s="193">
        <f t="shared" si="11"/>
        <v>1464934.3190007417</v>
      </c>
      <c r="AG92" s="95">
        <f t="shared" si="12"/>
        <v>445698.78877174802</v>
      </c>
      <c r="AI92" s="88">
        <v>0.95616123525834562</v>
      </c>
      <c r="AJ92" s="29">
        <f t="shared" si="13"/>
        <v>426159.90442514303</v>
      </c>
      <c r="AK92" s="95">
        <f t="shared" si="14"/>
        <v>422552.20567938022</v>
      </c>
    </row>
    <row r="93" spans="1:37" x14ac:dyDescent="0.25">
      <c r="A93" s="7" t="s">
        <v>150</v>
      </c>
      <c r="B93" s="1" t="s">
        <v>151</v>
      </c>
      <c r="C93" s="88">
        <v>-0.48058240000000002</v>
      </c>
      <c r="D93" s="56">
        <v>8.7968799999999998</v>
      </c>
      <c r="E93" s="56">
        <v>12.17019</v>
      </c>
      <c r="F93" s="56">
        <v>6.2154990000000003</v>
      </c>
      <c r="G93" s="56">
        <v>2.4897659999999999</v>
      </c>
      <c r="H93" s="56">
        <v>0.32174360000000002</v>
      </c>
      <c r="I93" s="56">
        <v>-0.74339759999999999</v>
      </c>
      <c r="J93" s="56">
        <v>1.9486460000000001</v>
      </c>
      <c r="K93" s="56">
        <v>11.197290000000001</v>
      </c>
      <c r="L93" s="56">
        <v>14.2689</v>
      </c>
      <c r="M93" s="56">
        <v>8.1337360000000007</v>
      </c>
      <c r="N93" s="56">
        <v>4.5829029999999999</v>
      </c>
      <c r="O93" s="56">
        <v>2.5836839999999999</v>
      </c>
      <c r="P93" s="56">
        <v>1.665454</v>
      </c>
      <c r="Q93" s="193">
        <v>70857.513000000006</v>
      </c>
      <c r="R93" s="29">
        <v>23973.001</v>
      </c>
      <c r="S93" s="29">
        <v>39895.538</v>
      </c>
      <c r="T93" s="29">
        <v>58771.739000000001</v>
      </c>
      <c r="U93" s="29">
        <v>49097.593000000001</v>
      </c>
      <c r="V93" s="29">
        <v>88168.915999999997</v>
      </c>
      <c r="W93" s="29">
        <v>54149.161999999997</v>
      </c>
      <c r="X93" s="29">
        <v>67506.099000000002</v>
      </c>
      <c r="Y93" s="29">
        <v>24981.830999999998</v>
      </c>
      <c r="Z93" s="29">
        <v>40763.606000000007</v>
      </c>
      <c r="AA93" s="29">
        <v>56942.883000000002</v>
      </c>
      <c r="AB93" s="29">
        <v>49061.464999999997</v>
      </c>
      <c r="AC93" s="29">
        <v>89948.91399999999</v>
      </c>
      <c r="AD93" s="29">
        <v>67127.157000000007</v>
      </c>
      <c r="AE93" s="95">
        <f t="shared" si="10"/>
        <v>781245.41700000002</v>
      </c>
      <c r="AF93" s="193">
        <f t="shared" si="11"/>
        <v>3163146.8355492353</v>
      </c>
      <c r="AG93" s="95">
        <f t="shared" si="12"/>
        <v>962371.2783745412</v>
      </c>
      <c r="AI93" s="88">
        <v>0.96115695213438324</v>
      </c>
      <c r="AJ93" s="29">
        <f t="shared" si="13"/>
        <v>924989.84474414412</v>
      </c>
      <c r="AK93" s="95">
        <f t="shared" si="14"/>
        <v>917159.25188903185</v>
      </c>
    </row>
    <row r="94" spans="1:37" x14ac:dyDescent="0.25">
      <c r="A94" s="7" t="s">
        <v>153</v>
      </c>
      <c r="B94" s="1" t="s">
        <v>154</v>
      </c>
      <c r="C94" s="88">
        <v>-0.94545999999999997</v>
      </c>
      <c r="D94" s="56">
        <v>8.3156599999999994</v>
      </c>
      <c r="E94" s="56">
        <v>11.64207</v>
      </c>
      <c r="F94" s="56">
        <v>5.3354489999999997</v>
      </c>
      <c r="G94" s="56">
        <v>1.8458300000000001</v>
      </c>
      <c r="H94" s="56">
        <v>-6.8947700000000001E-2</v>
      </c>
      <c r="I94" s="56">
        <v>-0.97740199999999999</v>
      </c>
      <c r="J94" s="56">
        <v>1.4821820000000001</v>
      </c>
      <c r="K94" s="56">
        <v>10.975339999999999</v>
      </c>
      <c r="L94" s="56">
        <v>14.137420000000001</v>
      </c>
      <c r="M94" s="56">
        <v>7.5661719999999999</v>
      </c>
      <c r="N94" s="56">
        <v>4.1777249999999997</v>
      </c>
      <c r="O94" s="56">
        <v>2.2815759999999998</v>
      </c>
      <c r="P94" s="56">
        <v>1.4274260000000001</v>
      </c>
      <c r="Q94" s="193">
        <v>29696.440000000002</v>
      </c>
      <c r="R94" s="29">
        <v>9137.0600000000013</v>
      </c>
      <c r="S94" s="29">
        <v>9554.768</v>
      </c>
      <c r="T94" s="29">
        <v>21122.315000000002</v>
      </c>
      <c r="U94" s="29">
        <v>19698.296000000002</v>
      </c>
      <c r="V94" s="29">
        <v>46225.02</v>
      </c>
      <c r="W94" s="29">
        <v>28940.224999999999</v>
      </c>
      <c r="X94" s="29">
        <v>28407.15</v>
      </c>
      <c r="Y94" s="29">
        <v>8839.6220000000012</v>
      </c>
      <c r="Z94" s="29">
        <v>9348.3610000000008</v>
      </c>
      <c r="AA94" s="29">
        <v>22249.852999999996</v>
      </c>
      <c r="AB94" s="29">
        <v>20474.843000000001</v>
      </c>
      <c r="AC94" s="29">
        <v>45859.106</v>
      </c>
      <c r="AD94" s="29">
        <v>34411.188999999998</v>
      </c>
      <c r="AE94" s="95">
        <f t="shared" si="10"/>
        <v>333964.24800000002</v>
      </c>
      <c r="AF94" s="193">
        <f t="shared" si="11"/>
        <v>955643.63246703194</v>
      </c>
      <c r="AG94" s="95">
        <f t="shared" si="12"/>
        <v>290749.69707756164</v>
      </c>
      <c r="AI94" s="88">
        <v>0.95670152114524976</v>
      </c>
      <c r="AJ94" s="29">
        <f t="shared" si="13"/>
        <v>278160.67746662378</v>
      </c>
      <c r="AK94" s="95">
        <f t="shared" si="14"/>
        <v>275805.88078867132</v>
      </c>
    </row>
    <row r="95" spans="1:37" x14ac:dyDescent="0.25">
      <c r="A95" s="7" t="s">
        <v>30</v>
      </c>
      <c r="B95" s="1" t="s">
        <v>31</v>
      </c>
      <c r="C95" s="88">
        <v>-0.73460179999999997</v>
      </c>
      <c r="D95" s="56">
        <v>8.8956630000000008</v>
      </c>
      <c r="E95" s="56">
        <v>12.78872</v>
      </c>
      <c r="F95" s="56">
        <v>6.0743109999999998</v>
      </c>
      <c r="G95" s="56">
        <v>2.22919</v>
      </c>
      <c r="H95" s="56">
        <v>0.1786673</v>
      </c>
      <c r="I95" s="56">
        <v>-0.84155860000000005</v>
      </c>
      <c r="J95" s="56">
        <v>1.7393369999999999</v>
      </c>
      <c r="K95" s="56">
        <v>12.5412</v>
      </c>
      <c r="L95" s="56">
        <v>16.070309999999999</v>
      </c>
      <c r="M95" s="56">
        <v>8.3937030000000004</v>
      </c>
      <c r="N95" s="56">
        <v>4.549607</v>
      </c>
      <c r="O95" s="56">
        <v>2.5093999999999999</v>
      </c>
      <c r="P95" s="56">
        <v>1.559544</v>
      </c>
      <c r="Q95" s="193">
        <v>17040.356</v>
      </c>
      <c r="R95" s="29">
        <v>5880.3189999999995</v>
      </c>
      <c r="S95" s="29">
        <v>6188.8459999999995</v>
      </c>
      <c r="T95" s="29">
        <v>14079.11</v>
      </c>
      <c r="U95" s="29">
        <v>12431.541999999999</v>
      </c>
      <c r="V95" s="29">
        <v>26243.933000000001</v>
      </c>
      <c r="W95" s="29">
        <v>17543.882999999998</v>
      </c>
      <c r="X95" s="29">
        <v>16413.121999999999</v>
      </c>
      <c r="Y95" s="29">
        <v>5312.17</v>
      </c>
      <c r="Z95" s="29">
        <v>5699.0479999999998</v>
      </c>
      <c r="AA95" s="29">
        <v>14253.950999999999</v>
      </c>
      <c r="AB95" s="29">
        <v>12521.120999999999</v>
      </c>
      <c r="AC95" s="29">
        <v>27240.327000000001</v>
      </c>
      <c r="AD95" s="29">
        <v>21296.925999999999</v>
      </c>
      <c r="AE95" s="95">
        <f t="shared" si="10"/>
        <v>202144.65400000001</v>
      </c>
      <c r="AF95" s="193">
        <f t="shared" si="11"/>
        <v>687031.15307655127</v>
      </c>
      <c r="AG95" s="95">
        <f t="shared" si="12"/>
        <v>209025.72136035902</v>
      </c>
      <c r="AI95" s="88">
        <v>0.94711508632087882</v>
      </c>
      <c r="AJ95" s="29">
        <f t="shared" si="13"/>
        <v>197971.41412950039</v>
      </c>
      <c r="AK95" s="95">
        <f t="shared" si="14"/>
        <v>196295.46757743016</v>
      </c>
    </row>
    <row r="96" spans="1:37" x14ac:dyDescent="0.25">
      <c r="A96" s="7" t="s">
        <v>264</v>
      </c>
      <c r="B96" s="1" t="s">
        <v>265</v>
      </c>
      <c r="C96" s="88">
        <v>-0.25119390000000003</v>
      </c>
      <c r="D96" s="56">
        <v>9.3031020000000009</v>
      </c>
      <c r="E96" s="56">
        <v>12.95613</v>
      </c>
      <c r="F96" s="56">
        <v>6.588692</v>
      </c>
      <c r="G96" s="56">
        <v>3.0155050000000001</v>
      </c>
      <c r="H96" s="56">
        <v>0.8178377</v>
      </c>
      <c r="I96" s="56">
        <v>-0.36107889999999998</v>
      </c>
      <c r="J96" s="56">
        <v>2.179529</v>
      </c>
      <c r="K96" s="56">
        <v>12.371370000000001</v>
      </c>
      <c r="L96" s="56">
        <v>16.452449999999999</v>
      </c>
      <c r="M96" s="56">
        <v>9.1774760000000004</v>
      </c>
      <c r="N96" s="56">
        <v>5.4448720000000002</v>
      </c>
      <c r="O96" s="56">
        <v>3.1246119999999999</v>
      </c>
      <c r="P96" s="56">
        <v>2.0034380000000001</v>
      </c>
      <c r="Q96" s="193">
        <v>27404.454000000002</v>
      </c>
      <c r="R96" s="29">
        <v>6827.183</v>
      </c>
      <c r="S96" s="29">
        <v>7029.4409999999998</v>
      </c>
      <c r="T96" s="29">
        <v>16109.657000000001</v>
      </c>
      <c r="U96" s="29">
        <v>14744.800999999999</v>
      </c>
      <c r="V96" s="29">
        <v>20447.169000000002</v>
      </c>
      <c r="W96" s="29">
        <v>8540.5329999999994</v>
      </c>
      <c r="X96" s="29">
        <v>25835.054</v>
      </c>
      <c r="Y96" s="29">
        <v>6269.9389999999994</v>
      </c>
      <c r="Z96" s="29">
        <v>6851.1689999999999</v>
      </c>
      <c r="AA96" s="29">
        <v>17653.235000000001</v>
      </c>
      <c r="AB96" s="29">
        <v>16052.948</v>
      </c>
      <c r="AC96" s="29">
        <v>21343.972999999998</v>
      </c>
      <c r="AD96" s="29">
        <v>11285.531999999999</v>
      </c>
      <c r="AE96" s="95">
        <f t="shared" si="10"/>
        <v>206395.08800000002</v>
      </c>
      <c r="AF96" s="193">
        <f t="shared" si="11"/>
        <v>897262.13382098591</v>
      </c>
      <c r="AG96" s="95">
        <f t="shared" si="12"/>
        <v>272987.42412393785</v>
      </c>
      <c r="AI96" s="88">
        <v>1.0867668819649641</v>
      </c>
      <c r="AJ96" s="29">
        <f t="shared" si="13"/>
        <v>296673.69173081912</v>
      </c>
      <c r="AK96" s="95">
        <f t="shared" si="14"/>
        <v>294162.17130281951</v>
      </c>
    </row>
    <row r="97" spans="1:37" x14ac:dyDescent="0.25">
      <c r="A97" s="7" t="s">
        <v>267</v>
      </c>
      <c r="B97" s="1" t="s">
        <v>268</v>
      </c>
      <c r="C97" s="88">
        <v>-1.1318060000000001</v>
      </c>
      <c r="D97" s="56">
        <v>8.2664650000000002</v>
      </c>
      <c r="E97" s="56">
        <v>11.817769999999999</v>
      </c>
      <c r="F97" s="56">
        <v>5.5699560000000004</v>
      </c>
      <c r="G97" s="56">
        <v>2.0184009999999999</v>
      </c>
      <c r="H97" s="56">
        <v>-9.1614600000000004E-2</v>
      </c>
      <c r="I97" s="56">
        <v>-1.166631</v>
      </c>
      <c r="J97" s="56">
        <v>1.292446</v>
      </c>
      <c r="K97" s="56">
        <v>11.21899</v>
      </c>
      <c r="L97" s="56">
        <v>15.212619999999999</v>
      </c>
      <c r="M97" s="56">
        <v>8.2107829999999993</v>
      </c>
      <c r="N97" s="56">
        <v>4.3788520000000002</v>
      </c>
      <c r="O97" s="56">
        <v>2.2292909999999999</v>
      </c>
      <c r="P97" s="56">
        <v>1.2211240000000001</v>
      </c>
      <c r="Q97" s="193">
        <v>40269.033000000003</v>
      </c>
      <c r="R97" s="29">
        <v>10859.213999999998</v>
      </c>
      <c r="S97" s="29">
        <v>11564.648000000001</v>
      </c>
      <c r="T97" s="29">
        <v>32837.953999999998</v>
      </c>
      <c r="U97" s="29">
        <v>29025.044999999998</v>
      </c>
      <c r="V97" s="29">
        <v>42502.399000000005</v>
      </c>
      <c r="W97" s="29">
        <v>23987.530999999999</v>
      </c>
      <c r="X97" s="29">
        <v>37945.250999999997</v>
      </c>
      <c r="Y97" s="29">
        <v>9749.7380000000012</v>
      </c>
      <c r="Z97" s="29">
        <v>11335.886</v>
      </c>
      <c r="AA97" s="29">
        <v>32408.94</v>
      </c>
      <c r="AB97" s="29">
        <v>29493.762000000002</v>
      </c>
      <c r="AC97" s="29">
        <v>45367.15</v>
      </c>
      <c r="AD97" s="29">
        <v>30689.59</v>
      </c>
      <c r="AE97" s="95">
        <f t="shared" si="10"/>
        <v>388036.141</v>
      </c>
      <c r="AF97" s="193">
        <f t="shared" si="11"/>
        <v>1255207.5241823946</v>
      </c>
      <c r="AG97" s="95">
        <f t="shared" si="12"/>
        <v>381890.48200255499</v>
      </c>
      <c r="AI97" s="88">
        <v>1.1204392746702485</v>
      </c>
      <c r="AJ97" s="29">
        <f t="shared" si="13"/>
        <v>427885.09465841431</v>
      </c>
      <c r="AK97" s="95">
        <f t="shared" si="14"/>
        <v>424262.79114440334</v>
      </c>
    </row>
    <row r="98" spans="1:37" x14ac:dyDescent="0.25">
      <c r="A98" s="7" t="s">
        <v>270</v>
      </c>
      <c r="B98" s="1" t="s">
        <v>271</v>
      </c>
      <c r="C98" s="88">
        <v>-0.96212799999999998</v>
      </c>
      <c r="D98" s="56">
        <v>8.3561429999999994</v>
      </c>
      <c r="E98" s="56">
        <v>11.822929999999999</v>
      </c>
      <c r="F98" s="56">
        <v>5.4281519999999999</v>
      </c>
      <c r="G98" s="56">
        <v>1.948512</v>
      </c>
      <c r="H98" s="56">
        <v>-0.13391610000000001</v>
      </c>
      <c r="I98" s="56">
        <v>-1.1772260000000001</v>
      </c>
      <c r="J98" s="56">
        <v>1.4648870000000001</v>
      </c>
      <c r="K98" s="56">
        <v>11.138019999999999</v>
      </c>
      <c r="L98" s="56">
        <v>14.72213</v>
      </c>
      <c r="M98" s="56">
        <v>7.9232019999999999</v>
      </c>
      <c r="N98" s="56">
        <v>4.3047089999999999</v>
      </c>
      <c r="O98" s="56">
        <v>2.2195559999999999</v>
      </c>
      <c r="P98" s="56">
        <v>1.2468379999999999</v>
      </c>
      <c r="Q98" s="193">
        <v>24467.78</v>
      </c>
      <c r="R98" s="29">
        <v>7545.8040000000001</v>
      </c>
      <c r="S98" s="29">
        <v>7233.4830000000002</v>
      </c>
      <c r="T98" s="29">
        <v>15168.183000000001</v>
      </c>
      <c r="U98" s="29">
        <v>14832.669000000002</v>
      </c>
      <c r="V98" s="29">
        <v>30038.238000000005</v>
      </c>
      <c r="W98" s="29">
        <v>17722.242999999999</v>
      </c>
      <c r="X98" s="29">
        <v>23464.385999999999</v>
      </c>
      <c r="Y98" s="29">
        <v>7301.9070000000002</v>
      </c>
      <c r="Z98" s="29">
        <v>7405.0729999999994</v>
      </c>
      <c r="AA98" s="29">
        <v>16370.832999999999</v>
      </c>
      <c r="AB98" s="29">
        <v>16505.923000000003</v>
      </c>
      <c r="AC98" s="29">
        <v>31996.153000000002</v>
      </c>
      <c r="AD98" s="29">
        <v>22990.645</v>
      </c>
      <c r="AE98" s="95">
        <f t="shared" si="10"/>
        <v>243043.32000000004</v>
      </c>
      <c r="AF98" s="193">
        <f t="shared" si="11"/>
        <v>736550.17454917927</v>
      </c>
      <c r="AG98" s="95">
        <f t="shared" si="12"/>
        <v>224091.63087264841</v>
      </c>
      <c r="AI98" s="88">
        <v>1.0935321643949079</v>
      </c>
      <c r="AJ98" s="29">
        <f t="shared" si="13"/>
        <v>245051.40613095197</v>
      </c>
      <c r="AK98" s="95">
        <f t="shared" si="14"/>
        <v>242976.89925837654</v>
      </c>
    </row>
    <row r="99" spans="1:37" x14ac:dyDescent="0.25">
      <c r="A99" s="7" t="s">
        <v>273</v>
      </c>
      <c r="B99" s="1" t="s">
        <v>274</v>
      </c>
      <c r="C99" s="88">
        <v>-0.5062333</v>
      </c>
      <c r="D99" s="56">
        <v>9.0317919999999994</v>
      </c>
      <c r="E99" s="56">
        <v>12.57709</v>
      </c>
      <c r="F99" s="56">
        <v>6.2085990000000004</v>
      </c>
      <c r="G99" s="56">
        <v>2.9770500000000002</v>
      </c>
      <c r="H99" s="56">
        <v>0.59068039999999999</v>
      </c>
      <c r="I99" s="56">
        <v>-0.68610300000000002</v>
      </c>
      <c r="J99" s="56">
        <v>1.918472</v>
      </c>
      <c r="K99" s="56">
        <v>12.34625</v>
      </c>
      <c r="L99" s="56">
        <v>16.393339999999998</v>
      </c>
      <c r="M99" s="56">
        <v>9.0468080000000004</v>
      </c>
      <c r="N99" s="56">
        <v>5.3737950000000003</v>
      </c>
      <c r="O99" s="56">
        <v>2.9217689999999998</v>
      </c>
      <c r="P99" s="56">
        <v>1.6491089999999999</v>
      </c>
      <c r="Q99" s="193">
        <v>32573.364000000001</v>
      </c>
      <c r="R99" s="29">
        <v>9388.4740000000002</v>
      </c>
      <c r="S99" s="29">
        <v>11743.15</v>
      </c>
      <c r="T99" s="29">
        <v>33995.824999999997</v>
      </c>
      <c r="U99" s="29">
        <v>25020.370999999999</v>
      </c>
      <c r="V99" s="29">
        <v>35631.862000000001</v>
      </c>
      <c r="W99" s="29">
        <v>16770.449000000001</v>
      </c>
      <c r="X99" s="29">
        <v>30751.175999999999</v>
      </c>
      <c r="Y99" s="29">
        <v>8529.6180000000004</v>
      </c>
      <c r="Z99" s="29">
        <v>10731.038</v>
      </c>
      <c r="AA99" s="29">
        <v>30239.042000000001</v>
      </c>
      <c r="AB99" s="29">
        <v>23889.781999999999</v>
      </c>
      <c r="AC99" s="29">
        <v>36142.303</v>
      </c>
      <c r="AD99" s="29">
        <v>20029.601000000002</v>
      </c>
      <c r="AE99" s="95">
        <f t="shared" si="10"/>
        <v>325436.05500000005</v>
      </c>
      <c r="AF99" s="193">
        <f t="shared" si="11"/>
        <v>1391891.4797151037</v>
      </c>
      <c r="AG99" s="95">
        <f t="shared" si="12"/>
        <v>423475.87776761188</v>
      </c>
      <c r="AI99" s="88">
        <v>1.1168149655402668</v>
      </c>
      <c r="AJ99" s="29">
        <f t="shared" si="13"/>
        <v>472944.19783616968</v>
      </c>
      <c r="AK99" s="95">
        <f t="shared" si="14"/>
        <v>468940.44203551323</v>
      </c>
    </row>
    <row r="100" spans="1:37" x14ac:dyDescent="0.25">
      <c r="A100" s="7" t="s">
        <v>276</v>
      </c>
      <c r="B100" s="1" t="s">
        <v>277</v>
      </c>
      <c r="C100" s="88">
        <v>-0.97698649999999998</v>
      </c>
      <c r="D100" s="56">
        <v>8.4554139999999993</v>
      </c>
      <c r="E100" s="56">
        <v>12.3591</v>
      </c>
      <c r="F100" s="56">
        <v>5.7831789999999996</v>
      </c>
      <c r="G100" s="56">
        <v>2.154544</v>
      </c>
      <c r="H100" s="56">
        <v>-4.1832800000000003E-2</v>
      </c>
      <c r="I100" s="56">
        <v>-1.1537930000000001</v>
      </c>
      <c r="J100" s="56">
        <v>1.460874</v>
      </c>
      <c r="K100" s="56">
        <v>11.279680000000001</v>
      </c>
      <c r="L100" s="56">
        <v>15.29181</v>
      </c>
      <c r="M100" s="56">
        <v>8.2402920000000002</v>
      </c>
      <c r="N100" s="56">
        <v>4.4173559999999998</v>
      </c>
      <c r="O100" s="56">
        <v>2.2588210000000002</v>
      </c>
      <c r="P100" s="56">
        <v>1.261593</v>
      </c>
      <c r="Q100" s="193">
        <v>31589.548000000003</v>
      </c>
      <c r="R100" s="29">
        <v>8953.9089999999997</v>
      </c>
      <c r="S100" s="29">
        <v>7886.7259999999997</v>
      </c>
      <c r="T100" s="29">
        <v>20067.311999999998</v>
      </c>
      <c r="U100" s="29">
        <v>22598.346999999998</v>
      </c>
      <c r="V100" s="29">
        <v>41322.777000000002</v>
      </c>
      <c r="W100" s="29">
        <v>25371.173000000003</v>
      </c>
      <c r="X100" s="29">
        <v>30265.024000000001</v>
      </c>
      <c r="Y100" s="29">
        <v>8318.8739999999998</v>
      </c>
      <c r="Z100" s="29">
        <v>7931.9560000000001</v>
      </c>
      <c r="AA100" s="29">
        <v>21937.328999999998</v>
      </c>
      <c r="AB100" s="29">
        <v>24677.09</v>
      </c>
      <c r="AC100" s="29">
        <v>44078.093999999997</v>
      </c>
      <c r="AD100" s="29">
        <v>32537.202000000001</v>
      </c>
      <c r="AE100" s="95">
        <f t="shared" si="10"/>
        <v>327535.36100000003</v>
      </c>
      <c r="AF100" s="193">
        <f t="shared" si="11"/>
        <v>965791.84820728947</v>
      </c>
      <c r="AG100" s="95">
        <f t="shared" si="12"/>
        <v>293837.23991478072</v>
      </c>
      <c r="AI100" s="88">
        <v>1.1015883180201178</v>
      </c>
      <c r="AJ100" s="29">
        <f t="shared" si="13"/>
        <v>323687.67088939709</v>
      </c>
      <c r="AK100" s="95">
        <f t="shared" si="14"/>
        <v>320947.46095373505</v>
      </c>
    </row>
    <row r="101" spans="1:37" x14ac:dyDescent="0.25">
      <c r="A101" s="7" t="s">
        <v>279</v>
      </c>
      <c r="B101" s="1" t="s">
        <v>280</v>
      </c>
      <c r="C101" s="88">
        <v>0.1253359</v>
      </c>
      <c r="D101" s="56">
        <v>9.9908909999999995</v>
      </c>
      <c r="E101" s="56">
        <v>14.00958</v>
      </c>
      <c r="F101" s="56">
        <v>7.9786479999999997</v>
      </c>
      <c r="G101" s="56">
        <v>4.4116359999999997</v>
      </c>
      <c r="H101" s="56">
        <v>1.9797880000000001</v>
      </c>
      <c r="I101" s="56">
        <v>0.27558640000000001</v>
      </c>
      <c r="J101" s="56">
        <v>2.5477789999999998</v>
      </c>
      <c r="K101" s="56">
        <v>13.00658</v>
      </c>
      <c r="L101" s="56">
        <v>17.53791</v>
      </c>
      <c r="M101" s="56">
        <v>10.44994</v>
      </c>
      <c r="N101" s="56">
        <v>6.0548209999999996</v>
      </c>
      <c r="O101" s="56">
        <v>3.7222029999999999</v>
      </c>
      <c r="P101" s="56">
        <v>2.5284610000000001</v>
      </c>
      <c r="Q101" s="193">
        <v>18934.824000000001</v>
      </c>
      <c r="R101" s="29">
        <v>6367.2480000000005</v>
      </c>
      <c r="S101" s="29">
        <v>10931.669</v>
      </c>
      <c r="T101" s="29">
        <v>27163.923000000003</v>
      </c>
      <c r="U101" s="29">
        <v>19079.715000000004</v>
      </c>
      <c r="V101" s="29">
        <v>23702.784</v>
      </c>
      <c r="W101" s="29">
        <v>12100.146000000001</v>
      </c>
      <c r="X101" s="29">
        <v>18139.288</v>
      </c>
      <c r="Y101" s="29">
        <v>6375.8369999999995</v>
      </c>
      <c r="Z101" s="29">
        <v>11839.326999999999</v>
      </c>
      <c r="AA101" s="29">
        <v>26240.206999999999</v>
      </c>
      <c r="AB101" s="29">
        <v>18209.584000000003</v>
      </c>
      <c r="AC101" s="29">
        <v>23455.108</v>
      </c>
      <c r="AD101" s="29">
        <v>15416.798000000001</v>
      </c>
      <c r="AE101" s="95">
        <f t="shared" ref="AE101:AE132" si="15">SUM(Q101:AD101)</f>
        <v>237956.45800000001</v>
      </c>
      <c r="AF101" s="193">
        <f t="shared" ref="AF101:AF132" si="16">SUMPRODUCT(C101:P101,Q101:AD101)</f>
        <v>1417830.634447848</v>
      </c>
      <c r="AG101" s="95">
        <f t="shared" ref="AG101:AG132" si="17">(AF101/$AF$156)*$AE$156</f>
        <v>431367.73318815598</v>
      </c>
      <c r="AI101" s="88">
        <v>1.1603861059453784</v>
      </c>
      <c r="AJ101" s="29">
        <f t="shared" ref="AJ101:AJ132" si="18">AG101*AI101</f>
        <v>500553.1241446893</v>
      </c>
      <c r="AK101" s="95">
        <f t="shared" ref="AK101:AK132" si="19">(AJ101/$AJ$156)*$AE$156</f>
        <v>496315.64225253329</v>
      </c>
    </row>
    <row r="102" spans="1:37" x14ac:dyDescent="0.25">
      <c r="A102" s="7" t="s">
        <v>282</v>
      </c>
      <c r="B102" s="1" t="s">
        <v>283</v>
      </c>
      <c r="C102" s="88">
        <v>-0.26457540000000002</v>
      </c>
      <c r="D102" s="56">
        <v>9.4355560000000001</v>
      </c>
      <c r="E102" s="56">
        <v>13.51657</v>
      </c>
      <c r="F102" s="56">
        <v>6.9407860000000001</v>
      </c>
      <c r="G102" s="56">
        <v>3.1828500000000002</v>
      </c>
      <c r="H102" s="56">
        <v>0.80472169999999998</v>
      </c>
      <c r="I102" s="56">
        <v>-0.5313966</v>
      </c>
      <c r="J102" s="56">
        <v>2.1826439999999998</v>
      </c>
      <c r="K102" s="56">
        <v>12.782080000000001</v>
      </c>
      <c r="L102" s="56">
        <v>16.958020000000001</v>
      </c>
      <c r="M102" s="56">
        <v>9.6309889999999996</v>
      </c>
      <c r="N102" s="56">
        <v>5.5748369999999996</v>
      </c>
      <c r="O102" s="56">
        <v>3.067539</v>
      </c>
      <c r="P102" s="56">
        <v>1.845237</v>
      </c>
      <c r="Q102" s="193">
        <v>40644.195</v>
      </c>
      <c r="R102" s="29">
        <v>11482.587</v>
      </c>
      <c r="S102" s="29">
        <v>11707.434000000001</v>
      </c>
      <c r="T102" s="29">
        <v>28114.705000000002</v>
      </c>
      <c r="U102" s="29">
        <v>26979.002999999997</v>
      </c>
      <c r="V102" s="29">
        <v>46015.684000000001</v>
      </c>
      <c r="W102" s="29">
        <v>22411.301000000003</v>
      </c>
      <c r="X102" s="29">
        <v>39745.532000000007</v>
      </c>
      <c r="Y102" s="29">
        <v>10876.989000000001</v>
      </c>
      <c r="Z102" s="29">
        <v>10848.492</v>
      </c>
      <c r="AA102" s="29">
        <v>30437.624</v>
      </c>
      <c r="AB102" s="29">
        <v>28526.856</v>
      </c>
      <c r="AC102" s="29">
        <v>49491.960999999996</v>
      </c>
      <c r="AD102" s="29">
        <v>27925.275000000001</v>
      </c>
      <c r="AE102" s="95">
        <f t="shared" si="15"/>
        <v>385207.63800000004</v>
      </c>
      <c r="AF102" s="193">
        <f t="shared" si="16"/>
        <v>1627238.3908351252</v>
      </c>
      <c r="AG102" s="95">
        <f t="shared" si="17"/>
        <v>495078.97414323356</v>
      </c>
      <c r="AI102" s="88">
        <v>1.1087425188580722</v>
      </c>
      <c r="AJ102" s="29">
        <f t="shared" si="18"/>
        <v>548915.10882523912</v>
      </c>
      <c r="AK102" s="95">
        <f t="shared" si="19"/>
        <v>544268.21377698157</v>
      </c>
    </row>
    <row r="103" spans="1:37" x14ac:dyDescent="0.25">
      <c r="A103" s="7" t="s">
        <v>285</v>
      </c>
      <c r="B103" s="1" t="s">
        <v>286</v>
      </c>
      <c r="C103" s="88">
        <v>-0.72265489999999999</v>
      </c>
      <c r="D103" s="56">
        <v>8.7478079999999991</v>
      </c>
      <c r="E103" s="56">
        <v>12.266080000000001</v>
      </c>
      <c r="F103" s="56">
        <v>6.1321919999999999</v>
      </c>
      <c r="G103" s="56">
        <v>2.5852499999999998</v>
      </c>
      <c r="H103" s="56">
        <v>0.37171660000000001</v>
      </c>
      <c r="I103" s="56">
        <v>-0.73204329999999995</v>
      </c>
      <c r="J103" s="56">
        <v>1.7015800000000001</v>
      </c>
      <c r="K103" s="56">
        <v>11.988250000000001</v>
      </c>
      <c r="L103" s="56">
        <v>15.86891</v>
      </c>
      <c r="M103" s="56">
        <v>8.7092369999999999</v>
      </c>
      <c r="N103" s="56">
        <v>4.8659480000000004</v>
      </c>
      <c r="O103" s="56">
        <v>2.6734960000000001</v>
      </c>
      <c r="P103" s="56">
        <v>1.633983</v>
      </c>
      <c r="Q103" s="193">
        <v>35827.318999999996</v>
      </c>
      <c r="R103" s="29">
        <v>9579.61</v>
      </c>
      <c r="S103" s="29">
        <v>11771.964</v>
      </c>
      <c r="T103" s="29">
        <v>34837.343999999997</v>
      </c>
      <c r="U103" s="29">
        <v>29655.415999999997</v>
      </c>
      <c r="V103" s="29">
        <v>39567.289999999994</v>
      </c>
      <c r="W103" s="29">
        <v>18683.145999999993</v>
      </c>
      <c r="X103" s="29">
        <v>34201.198000000004</v>
      </c>
      <c r="Y103" s="29">
        <v>8812.9310000000005</v>
      </c>
      <c r="Z103" s="29">
        <v>10823.635</v>
      </c>
      <c r="AA103" s="29">
        <v>31599.261999999999</v>
      </c>
      <c r="AB103" s="29">
        <v>27494.203999999998</v>
      </c>
      <c r="AC103" s="29">
        <v>39806.708000000006</v>
      </c>
      <c r="AD103" s="29">
        <v>22332.415000000001</v>
      </c>
      <c r="AE103" s="95">
        <f t="shared" si="15"/>
        <v>354992.44199999998</v>
      </c>
      <c r="AF103" s="193">
        <f t="shared" si="16"/>
        <v>1381144.220656666</v>
      </c>
      <c r="AG103" s="95">
        <f t="shared" si="17"/>
        <v>420206.07905866409</v>
      </c>
      <c r="AI103" s="88">
        <v>1.1163926315065926</v>
      </c>
      <c r="AJ103" s="29">
        <f t="shared" si="18"/>
        <v>469114.9703753693</v>
      </c>
      <c r="AK103" s="95">
        <f t="shared" si="19"/>
        <v>465143.63127784262</v>
      </c>
    </row>
    <row r="104" spans="1:37" x14ac:dyDescent="0.25">
      <c r="A104" s="7" t="s">
        <v>288</v>
      </c>
      <c r="B104" s="1" t="s">
        <v>289</v>
      </c>
      <c r="C104" s="88">
        <v>-0.41669040000000002</v>
      </c>
      <c r="D104" s="56">
        <v>9.2109120000000004</v>
      </c>
      <c r="E104" s="56">
        <v>12.76272</v>
      </c>
      <c r="F104" s="56">
        <v>6.3261890000000003</v>
      </c>
      <c r="G104" s="56">
        <v>2.68241</v>
      </c>
      <c r="H104" s="56">
        <v>0.5058665</v>
      </c>
      <c r="I104" s="56">
        <v>-0.66337279999999998</v>
      </c>
      <c r="J104" s="56">
        <v>2.0646979999999999</v>
      </c>
      <c r="K104" s="56">
        <v>12.93695</v>
      </c>
      <c r="L104" s="56">
        <v>16.921040000000001</v>
      </c>
      <c r="M104" s="56">
        <v>9.6024580000000004</v>
      </c>
      <c r="N104" s="56">
        <v>5.4892060000000003</v>
      </c>
      <c r="O104" s="56">
        <v>2.9182600000000001</v>
      </c>
      <c r="P104" s="56">
        <v>1.7350179999999999</v>
      </c>
      <c r="Q104" s="193">
        <v>37310.264999999999</v>
      </c>
      <c r="R104" s="29">
        <v>10612.781999999999</v>
      </c>
      <c r="S104" s="29">
        <v>10527.859</v>
      </c>
      <c r="T104" s="29">
        <v>25708.357</v>
      </c>
      <c r="U104" s="29">
        <v>23074.499</v>
      </c>
      <c r="V104" s="29">
        <v>37865.237000000001</v>
      </c>
      <c r="W104" s="29">
        <v>19126.698</v>
      </c>
      <c r="X104" s="29">
        <v>35212.35</v>
      </c>
      <c r="Y104" s="29">
        <v>9716.9549999999999</v>
      </c>
      <c r="Z104" s="29">
        <v>10386.312</v>
      </c>
      <c r="AA104" s="29">
        <v>27696.731</v>
      </c>
      <c r="AB104" s="29">
        <v>24562.322</v>
      </c>
      <c r="AC104" s="29">
        <v>40568.278999999995</v>
      </c>
      <c r="AD104" s="29">
        <v>23990.786999999997</v>
      </c>
      <c r="AE104" s="95">
        <f t="shared" si="15"/>
        <v>336359.43300000002</v>
      </c>
      <c r="AF104" s="193">
        <f t="shared" si="16"/>
        <v>1382523.9093034831</v>
      </c>
      <c r="AG104" s="95">
        <f t="shared" si="17"/>
        <v>420625.84228681208</v>
      </c>
      <c r="AI104" s="88">
        <v>1.1110185370707431</v>
      </c>
      <c r="AJ104" s="29">
        <f t="shared" si="18"/>
        <v>467323.10795164306</v>
      </c>
      <c r="AK104" s="95">
        <f t="shared" si="19"/>
        <v>463366.93804237538</v>
      </c>
    </row>
    <row r="105" spans="1:37" x14ac:dyDescent="0.25">
      <c r="A105" s="7" t="s">
        <v>291</v>
      </c>
      <c r="B105" s="1" t="s">
        <v>292</v>
      </c>
      <c r="C105" s="88">
        <v>-0.1058576</v>
      </c>
      <c r="D105" s="56">
        <v>9.3571419999999996</v>
      </c>
      <c r="E105" s="56">
        <v>13.139419999999999</v>
      </c>
      <c r="F105" s="56">
        <v>7.1737190000000002</v>
      </c>
      <c r="G105" s="56">
        <v>3.5699550000000002</v>
      </c>
      <c r="H105" s="56">
        <v>1.03827</v>
      </c>
      <c r="I105" s="56">
        <v>-0.33102039999999999</v>
      </c>
      <c r="J105" s="56">
        <v>2.3049230000000001</v>
      </c>
      <c r="K105" s="56">
        <v>12.140689999999999</v>
      </c>
      <c r="L105" s="56">
        <v>15.817159999999999</v>
      </c>
      <c r="M105" s="56">
        <v>9.3779789999999998</v>
      </c>
      <c r="N105" s="56">
        <v>5.4871340000000002</v>
      </c>
      <c r="O105" s="56">
        <v>3.2049409999999998</v>
      </c>
      <c r="P105" s="56">
        <v>2.0606469999999999</v>
      </c>
      <c r="Q105" s="193">
        <v>28902.703999999998</v>
      </c>
      <c r="R105" s="29">
        <v>7647.1380000000008</v>
      </c>
      <c r="S105" s="29">
        <v>10131.248</v>
      </c>
      <c r="T105" s="29">
        <v>24882.523000000001</v>
      </c>
      <c r="U105" s="29">
        <v>22891.79</v>
      </c>
      <c r="V105" s="29">
        <v>28999.881000000001</v>
      </c>
      <c r="W105" s="29">
        <v>12790.99</v>
      </c>
      <c r="X105" s="29">
        <v>27646.289000000001</v>
      </c>
      <c r="Y105" s="29">
        <v>7336.0640000000003</v>
      </c>
      <c r="Z105" s="29">
        <v>9542.1939999999995</v>
      </c>
      <c r="AA105" s="29">
        <v>24711.355000000003</v>
      </c>
      <c r="AB105" s="29">
        <v>21439.927000000003</v>
      </c>
      <c r="AC105" s="29">
        <v>29434.393000000004</v>
      </c>
      <c r="AD105" s="29">
        <v>15876.779999999999</v>
      </c>
      <c r="AE105" s="95">
        <f t="shared" si="15"/>
        <v>272233.27599999995</v>
      </c>
      <c r="AF105" s="193">
        <f t="shared" si="16"/>
        <v>1267869.1320161496</v>
      </c>
      <c r="AG105" s="95">
        <f t="shared" si="17"/>
        <v>385742.71155456442</v>
      </c>
      <c r="AI105" s="88">
        <v>1.103624736948384</v>
      </c>
      <c r="AJ105" s="29">
        <f t="shared" si="18"/>
        <v>425715.19856916252</v>
      </c>
      <c r="AK105" s="95">
        <f t="shared" si="19"/>
        <v>422111.26452472934</v>
      </c>
    </row>
    <row r="106" spans="1:37" x14ac:dyDescent="0.25">
      <c r="A106" s="7" t="s">
        <v>21985</v>
      </c>
      <c r="B106" s="1" t="s">
        <v>21987</v>
      </c>
      <c r="C106" s="88">
        <v>0.48557539999999999</v>
      </c>
      <c r="D106" s="56">
        <v>10.76965</v>
      </c>
      <c r="E106" s="56">
        <v>15.575340000000001</v>
      </c>
      <c r="F106" s="56">
        <v>9.5297429999999999</v>
      </c>
      <c r="G106" s="56">
        <v>5.5501800000000001</v>
      </c>
      <c r="H106" s="56">
        <v>2.5552950000000001</v>
      </c>
      <c r="I106" s="56">
        <v>0.83909350000000005</v>
      </c>
      <c r="J106" s="56">
        <v>2.954021</v>
      </c>
      <c r="K106" s="56">
        <v>15.17736</v>
      </c>
      <c r="L106" s="56">
        <v>21.365320000000001</v>
      </c>
      <c r="M106" s="56">
        <v>13.8691</v>
      </c>
      <c r="N106" s="56">
        <v>8.4752200000000002</v>
      </c>
      <c r="O106" s="56">
        <v>5.130566</v>
      </c>
      <c r="P106" s="56">
        <v>3.1654499999999999</v>
      </c>
      <c r="Q106" s="261">
        <v>26955.871999999999</v>
      </c>
      <c r="R106" s="262">
        <v>6719.6599999999989</v>
      </c>
      <c r="S106" s="262">
        <v>8395.0360000000001</v>
      </c>
      <c r="T106" s="262">
        <v>36087.184999999998</v>
      </c>
      <c r="U106" s="262">
        <v>24392.360999999997</v>
      </c>
      <c r="V106" s="262">
        <v>24881.414000000001</v>
      </c>
      <c r="W106" s="262">
        <v>9414.2579999999998</v>
      </c>
      <c r="X106" s="262">
        <v>26092.23</v>
      </c>
      <c r="Y106" s="262">
        <v>6668.2820000000011</v>
      </c>
      <c r="Z106" s="262">
        <v>10051.75</v>
      </c>
      <c r="AA106" s="262">
        <v>36111.480000000003</v>
      </c>
      <c r="AB106" s="262">
        <v>22644.404999999999</v>
      </c>
      <c r="AC106" s="262">
        <v>25593.576000000005</v>
      </c>
      <c r="AD106" s="262">
        <v>10933.912</v>
      </c>
      <c r="AE106" s="263">
        <f t="shared" si="15"/>
        <v>274941.42100000003</v>
      </c>
      <c r="AF106" s="193">
        <f t="shared" si="16"/>
        <v>2018688.5141195429</v>
      </c>
      <c r="AG106" s="95">
        <f t="shared" si="17"/>
        <v>614175.6759881496</v>
      </c>
      <c r="AI106" s="88">
        <v>1.1173120392527409</v>
      </c>
      <c r="AJ106" s="29">
        <f t="shared" si="18"/>
        <v>686225.87699775014</v>
      </c>
      <c r="AK106" s="263">
        <f t="shared" si="19"/>
        <v>680416.56408480892</v>
      </c>
    </row>
    <row r="107" spans="1:37" x14ac:dyDescent="0.25">
      <c r="A107" s="7" t="s">
        <v>297</v>
      </c>
      <c r="B107" s="1" t="s">
        <v>298</v>
      </c>
      <c r="C107" s="88">
        <v>-2.2457499999999998E-2</v>
      </c>
      <c r="D107" s="56">
        <v>10.15565</v>
      </c>
      <c r="E107" s="56">
        <v>14.25159</v>
      </c>
      <c r="F107" s="56">
        <v>7.9637549999999999</v>
      </c>
      <c r="G107" s="56">
        <v>4.0731440000000001</v>
      </c>
      <c r="H107" s="56">
        <v>1.7135860000000001</v>
      </c>
      <c r="I107" s="56">
        <v>0.19978850000000001</v>
      </c>
      <c r="J107" s="56">
        <v>2.4196</v>
      </c>
      <c r="K107" s="56">
        <v>14.287610000000001</v>
      </c>
      <c r="L107" s="56">
        <v>19.231459999999998</v>
      </c>
      <c r="M107" s="56">
        <v>11.01787</v>
      </c>
      <c r="N107" s="56">
        <v>6.2176660000000004</v>
      </c>
      <c r="O107" s="56">
        <v>3.697336</v>
      </c>
      <c r="P107" s="56">
        <v>2.388169</v>
      </c>
      <c r="Q107" s="193">
        <v>14990.29</v>
      </c>
      <c r="R107" s="29">
        <v>3773.4279999999999</v>
      </c>
      <c r="S107" s="29">
        <v>6970.6040000000003</v>
      </c>
      <c r="T107" s="29">
        <v>22015.275000000001</v>
      </c>
      <c r="U107" s="29">
        <v>15697.288</v>
      </c>
      <c r="V107" s="29">
        <v>17452.623999999996</v>
      </c>
      <c r="W107" s="29">
        <v>7874.5559999999996</v>
      </c>
      <c r="X107" s="29">
        <v>14628.610999999999</v>
      </c>
      <c r="Y107" s="29">
        <v>3732.1</v>
      </c>
      <c r="Z107" s="29">
        <v>7667.73</v>
      </c>
      <c r="AA107" s="29">
        <v>21568.046999999999</v>
      </c>
      <c r="AB107" s="29">
        <v>14761.067999999999</v>
      </c>
      <c r="AC107" s="29">
        <v>19188.673000000003</v>
      </c>
      <c r="AD107" s="29">
        <v>10326.227000000001</v>
      </c>
      <c r="AE107" s="95">
        <f t="shared" si="15"/>
        <v>180646.52100000001</v>
      </c>
      <c r="AF107" s="193">
        <f t="shared" si="16"/>
        <v>1069269.4431161208</v>
      </c>
      <c r="AG107" s="95">
        <f t="shared" si="17"/>
        <v>325319.76996250253</v>
      </c>
      <c r="AI107" s="88">
        <v>1.1506641427658195</v>
      </c>
      <c r="AJ107" s="29">
        <f t="shared" si="18"/>
        <v>374333.79422867659</v>
      </c>
      <c r="AK107" s="95">
        <f t="shared" si="19"/>
        <v>371164.83453558409</v>
      </c>
    </row>
    <row r="108" spans="1:37" x14ac:dyDescent="0.25">
      <c r="A108" s="7" t="s">
        <v>300</v>
      </c>
      <c r="B108" s="1" t="s">
        <v>301</v>
      </c>
      <c r="C108" s="88">
        <v>0.25615359999999998</v>
      </c>
      <c r="D108" s="56">
        <v>9.9331999999999994</v>
      </c>
      <c r="E108" s="56">
        <v>13.993639999999999</v>
      </c>
      <c r="F108" s="56">
        <v>7.7313689999999999</v>
      </c>
      <c r="G108" s="56">
        <v>3.9990770000000002</v>
      </c>
      <c r="H108" s="56">
        <v>1.7082599999999999</v>
      </c>
      <c r="I108" s="56">
        <v>0.31608950000000002</v>
      </c>
      <c r="J108" s="56">
        <v>2.6931690000000001</v>
      </c>
      <c r="K108" s="56">
        <v>13.398669999999999</v>
      </c>
      <c r="L108" s="56">
        <v>18.807539999999999</v>
      </c>
      <c r="M108" s="56">
        <v>10.83423</v>
      </c>
      <c r="N108" s="56">
        <v>6.3244720000000001</v>
      </c>
      <c r="O108" s="56">
        <v>3.8171179999999998</v>
      </c>
      <c r="P108" s="56">
        <v>2.6230989999999998</v>
      </c>
      <c r="Q108" s="193">
        <v>25330.483</v>
      </c>
      <c r="R108" s="29">
        <v>7425.5080000000007</v>
      </c>
      <c r="S108" s="29">
        <v>9046.5450000000001</v>
      </c>
      <c r="T108" s="29">
        <v>31660.334000000003</v>
      </c>
      <c r="U108" s="29">
        <v>25095.667000000001</v>
      </c>
      <c r="V108" s="29">
        <v>28149.366999999998</v>
      </c>
      <c r="W108" s="29">
        <v>11304.264000000001</v>
      </c>
      <c r="X108" s="29">
        <v>24510.730000000003</v>
      </c>
      <c r="Y108" s="29">
        <v>7028.1139999999996</v>
      </c>
      <c r="Z108" s="29">
        <v>9180.5380000000005</v>
      </c>
      <c r="AA108" s="29">
        <v>28378.724999999999</v>
      </c>
      <c r="AB108" s="29">
        <v>22281.568000000003</v>
      </c>
      <c r="AC108" s="29">
        <v>29824.654000000002</v>
      </c>
      <c r="AD108" s="29">
        <v>14084.674000000001</v>
      </c>
      <c r="AE108" s="95">
        <f t="shared" si="15"/>
        <v>273301.17100000003</v>
      </c>
      <c r="AF108" s="193">
        <f t="shared" si="16"/>
        <v>1535651.2294622557</v>
      </c>
      <c r="AG108" s="95">
        <f t="shared" si="17"/>
        <v>467214.04780389101</v>
      </c>
      <c r="AI108" s="88">
        <v>1.1224217529092197</v>
      </c>
      <c r="AJ108" s="29">
        <f t="shared" si="18"/>
        <v>524411.21051985538</v>
      </c>
      <c r="AK108" s="95">
        <f t="shared" si="19"/>
        <v>519971.75564197684</v>
      </c>
    </row>
    <row r="109" spans="1:37" x14ac:dyDescent="0.25">
      <c r="A109" s="7" t="s">
        <v>303</v>
      </c>
      <c r="B109" s="1" t="s">
        <v>304</v>
      </c>
      <c r="C109" s="88">
        <v>-1.4105760000000001</v>
      </c>
      <c r="D109" s="56">
        <v>8.1132760000000008</v>
      </c>
      <c r="E109" s="56">
        <v>11.59534</v>
      </c>
      <c r="F109" s="56">
        <v>5.1510600000000002</v>
      </c>
      <c r="G109" s="56">
        <v>1.669791</v>
      </c>
      <c r="H109" s="56">
        <v>-0.41319040000000001</v>
      </c>
      <c r="I109" s="56">
        <v>-1.4164589999999999</v>
      </c>
      <c r="J109" s="56">
        <v>1.0256529999999999</v>
      </c>
      <c r="K109" s="56">
        <v>11.14978</v>
      </c>
      <c r="L109" s="56">
        <v>14.8522</v>
      </c>
      <c r="M109" s="56">
        <v>7.7299239999999996</v>
      </c>
      <c r="N109" s="56">
        <v>4.0023439999999999</v>
      </c>
      <c r="O109" s="56">
        <v>1.930787</v>
      </c>
      <c r="P109" s="56">
        <v>0.98354109999999995</v>
      </c>
      <c r="Q109" s="193">
        <v>25208.307999999997</v>
      </c>
      <c r="R109" s="29">
        <v>7461.2060000000001</v>
      </c>
      <c r="S109" s="29">
        <v>7316.9490000000005</v>
      </c>
      <c r="T109" s="29">
        <v>21218.165000000001</v>
      </c>
      <c r="U109" s="29">
        <v>18725.446000000004</v>
      </c>
      <c r="V109" s="29">
        <v>29202.375</v>
      </c>
      <c r="W109" s="29">
        <v>17266.138999999996</v>
      </c>
      <c r="X109" s="29">
        <v>23868.63</v>
      </c>
      <c r="Y109" s="29">
        <v>6589.2889999999998</v>
      </c>
      <c r="Z109" s="29">
        <v>7041.665</v>
      </c>
      <c r="AA109" s="29">
        <v>20121.753000000001</v>
      </c>
      <c r="AB109" s="29">
        <v>18128.103999999999</v>
      </c>
      <c r="AC109" s="29">
        <v>30919.126</v>
      </c>
      <c r="AD109" s="29">
        <v>20753.815999999999</v>
      </c>
      <c r="AE109" s="95">
        <f t="shared" si="15"/>
        <v>253820.97099999996</v>
      </c>
      <c r="AF109" s="193">
        <f t="shared" si="16"/>
        <v>724599.08278815052</v>
      </c>
      <c r="AG109" s="95">
        <f t="shared" si="17"/>
        <v>220455.57220892355</v>
      </c>
      <c r="AI109" s="88">
        <v>1.1061053743040943</v>
      </c>
      <c r="AJ109" s="29">
        <f t="shared" si="18"/>
        <v>243847.09321557466</v>
      </c>
      <c r="AK109" s="95">
        <f t="shared" si="19"/>
        <v>241782.78157288639</v>
      </c>
    </row>
    <row r="110" spans="1:37" x14ac:dyDescent="0.25">
      <c r="A110" s="7" t="s">
        <v>306</v>
      </c>
      <c r="B110" s="1" t="s">
        <v>307</v>
      </c>
      <c r="C110" s="88">
        <v>-1.053193</v>
      </c>
      <c r="D110" s="56">
        <v>8.3486220000000007</v>
      </c>
      <c r="E110" s="56">
        <v>12.09436</v>
      </c>
      <c r="F110" s="56">
        <v>5.7369830000000004</v>
      </c>
      <c r="G110" s="56">
        <v>1.96224</v>
      </c>
      <c r="H110" s="56">
        <v>-0.1765891</v>
      </c>
      <c r="I110" s="56">
        <v>-1.183632</v>
      </c>
      <c r="J110" s="56">
        <v>1.3746320000000001</v>
      </c>
      <c r="K110" s="56">
        <v>11.457330000000001</v>
      </c>
      <c r="L110" s="56">
        <v>15.217169999999999</v>
      </c>
      <c r="M110" s="56">
        <v>8.2842549999999999</v>
      </c>
      <c r="N110" s="56">
        <v>4.3105409999999997</v>
      </c>
      <c r="O110" s="56">
        <v>2.200526</v>
      </c>
      <c r="P110" s="56">
        <v>1.2287699999999999</v>
      </c>
      <c r="Q110" s="193">
        <v>23335.606</v>
      </c>
      <c r="R110" s="29">
        <v>7254.4230000000007</v>
      </c>
      <c r="S110" s="29">
        <v>7274.1579999999994</v>
      </c>
      <c r="T110" s="29">
        <v>16053.822999999999</v>
      </c>
      <c r="U110" s="29">
        <v>14899.456</v>
      </c>
      <c r="V110" s="29">
        <v>31273.574999999997</v>
      </c>
      <c r="W110" s="29">
        <v>20134.206999999999</v>
      </c>
      <c r="X110" s="29">
        <v>22165.423999999999</v>
      </c>
      <c r="Y110" s="29">
        <v>7009.6529999999984</v>
      </c>
      <c r="Z110" s="29">
        <v>7257.9480000000003</v>
      </c>
      <c r="AA110" s="29">
        <v>17139.071</v>
      </c>
      <c r="AB110" s="29">
        <v>16031.972</v>
      </c>
      <c r="AC110" s="29">
        <v>33065.683000000005</v>
      </c>
      <c r="AD110" s="29">
        <v>26813.686000000002</v>
      </c>
      <c r="AE110" s="95">
        <f t="shared" si="15"/>
        <v>249708.685</v>
      </c>
      <c r="AF110" s="193">
        <f t="shared" si="16"/>
        <v>753973.87076567346</v>
      </c>
      <c r="AG110" s="95">
        <f t="shared" si="17"/>
        <v>229392.70150693838</v>
      </c>
      <c r="AI110" s="88">
        <v>1.0823930749163824</v>
      </c>
      <c r="AJ110" s="29">
        <f t="shared" si="18"/>
        <v>248293.0715474709</v>
      </c>
      <c r="AK110" s="95">
        <f t="shared" si="19"/>
        <v>246191.12203626163</v>
      </c>
    </row>
    <row r="111" spans="1:37" x14ac:dyDescent="0.25">
      <c r="A111" s="7" t="s">
        <v>309</v>
      </c>
      <c r="B111" s="1" t="s">
        <v>310</v>
      </c>
      <c r="C111" s="88">
        <v>-1.1636880000000001</v>
      </c>
      <c r="D111" s="56">
        <v>8.3519050000000004</v>
      </c>
      <c r="E111" s="56">
        <v>11.867900000000001</v>
      </c>
      <c r="F111" s="56">
        <v>5.6066029999999998</v>
      </c>
      <c r="G111" s="56">
        <v>2.0167570000000001</v>
      </c>
      <c r="H111" s="56">
        <v>-0.10275280000000001</v>
      </c>
      <c r="I111" s="56">
        <v>-1.2062850000000001</v>
      </c>
      <c r="J111" s="56">
        <v>1.2685390000000001</v>
      </c>
      <c r="K111" s="56">
        <v>11.52643</v>
      </c>
      <c r="L111" s="56">
        <v>15.022220000000001</v>
      </c>
      <c r="M111" s="56">
        <v>8.0260540000000002</v>
      </c>
      <c r="N111" s="56">
        <v>4.3147929999999999</v>
      </c>
      <c r="O111" s="56">
        <v>2.1700650000000001</v>
      </c>
      <c r="P111" s="56">
        <v>1.1689510000000001</v>
      </c>
      <c r="Q111" s="193">
        <v>31384.126999999997</v>
      </c>
      <c r="R111" s="29">
        <v>9547.4970000000012</v>
      </c>
      <c r="S111" s="29">
        <v>12040.687000000002</v>
      </c>
      <c r="T111" s="29">
        <v>23553.673999999999</v>
      </c>
      <c r="U111" s="29">
        <v>21766.837</v>
      </c>
      <c r="V111" s="29">
        <v>33620.854999999996</v>
      </c>
      <c r="W111" s="29">
        <v>17994.768999999997</v>
      </c>
      <c r="X111" s="29">
        <v>29452.976000000002</v>
      </c>
      <c r="Y111" s="29">
        <v>9033.1139999999996</v>
      </c>
      <c r="Z111" s="29">
        <v>11269.312999999998</v>
      </c>
      <c r="AA111" s="29">
        <v>23476.805999999997</v>
      </c>
      <c r="AB111" s="29">
        <v>21620.913</v>
      </c>
      <c r="AC111" s="29">
        <v>34183.453999999998</v>
      </c>
      <c r="AD111" s="29">
        <v>21450.050999999999</v>
      </c>
      <c r="AE111" s="95">
        <f t="shared" si="15"/>
        <v>300395.07299999997</v>
      </c>
      <c r="AF111" s="193">
        <f t="shared" si="16"/>
        <v>1028651.3449834191</v>
      </c>
      <c r="AG111" s="95">
        <f t="shared" si="17"/>
        <v>312961.92094145849</v>
      </c>
      <c r="AI111" s="88">
        <v>1.0963093343533197</v>
      </c>
      <c r="AJ111" s="29">
        <f t="shared" si="18"/>
        <v>343103.07522526663</v>
      </c>
      <c r="AK111" s="95">
        <f t="shared" si="19"/>
        <v>340198.50226731249</v>
      </c>
    </row>
    <row r="112" spans="1:37" x14ac:dyDescent="0.25">
      <c r="A112" s="7" t="s">
        <v>312</v>
      </c>
      <c r="B112" s="1" t="s">
        <v>313</v>
      </c>
      <c r="C112" s="88">
        <v>-1.0365839999999999</v>
      </c>
      <c r="D112" s="56">
        <v>8.5510629999999992</v>
      </c>
      <c r="E112" s="56">
        <v>11.8932</v>
      </c>
      <c r="F112" s="56">
        <v>5.6952850000000002</v>
      </c>
      <c r="G112" s="56">
        <v>2.396522</v>
      </c>
      <c r="H112" s="56">
        <v>0.1621194</v>
      </c>
      <c r="I112" s="56">
        <v>-0.98197849999999998</v>
      </c>
      <c r="J112" s="56">
        <v>1.404128</v>
      </c>
      <c r="K112" s="56">
        <v>11.89636</v>
      </c>
      <c r="L112" s="56">
        <v>15.498699999999999</v>
      </c>
      <c r="M112" s="56">
        <v>8.2716560000000001</v>
      </c>
      <c r="N112" s="56">
        <v>4.6544889999999999</v>
      </c>
      <c r="O112" s="56">
        <v>2.4203329999999998</v>
      </c>
      <c r="P112" s="56">
        <v>1.3631329999999999</v>
      </c>
      <c r="Q112" s="193">
        <v>27967.845999999998</v>
      </c>
      <c r="R112" s="29">
        <v>7246.7810000000009</v>
      </c>
      <c r="S112" s="29">
        <v>9362.6129999999994</v>
      </c>
      <c r="T112" s="29">
        <v>28775.07</v>
      </c>
      <c r="U112" s="29">
        <v>24093.42</v>
      </c>
      <c r="V112" s="29">
        <v>29881.656000000003</v>
      </c>
      <c r="W112" s="29">
        <v>13906.001</v>
      </c>
      <c r="X112" s="29">
        <v>26676.501999999997</v>
      </c>
      <c r="Y112" s="29">
        <v>6855.0540000000001</v>
      </c>
      <c r="Z112" s="29">
        <v>8831.0920000000006</v>
      </c>
      <c r="AA112" s="29">
        <v>25679.208999999999</v>
      </c>
      <c r="AB112" s="29">
        <v>20987.792000000001</v>
      </c>
      <c r="AC112" s="29">
        <v>29519.851000000002</v>
      </c>
      <c r="AD112" s="29">
        <v>16670.851000000002</v>
      </c>
      <c r="AE112" s="95">
        <f t="shared" si="15"/>
        <v>276453.73800000001</v>
      </c>
      <c r="AF112" s="193">
        <f t="shared" si="16"/>
        <v>1017287.071949731</v>
      </c>
      <c r="AG112" s="95">
        <f t="shared" si="17"/>
        <v>309504.39888009999</v>
      </c>
      <c r="AI112" s="88">
        <v>1.1144488013189846</v>
      </c>
      <c r="AJ112" s="29">
        <f t="shared" si="18"/>
        <v>344926.8063348803</v>
      </c>
      <c r="AK112" s="95">
        <f t="shared" si="19"/>
        <v>342006.79440116044</v>
      </c>
    </row>
    <row r="113" spans="1:37" x14ac:dyDescent="0.25">
      <c r="A113" s="7" t="s">
        <v>315</v>
      </c>
      <c r="B113" s="1" t="s">
        <v>316</v>
      </c>
      <c r="C113" s="88">
        <v>0.64681770000000005</v>
      </c>
      <c r="D113" s="56">
        <v>10.67343</v>
      </c>
      <c r="E113" s="56">
        <v>15.18887</v>
      </c>
      <c r="F113" s="56">
        <v>9.3500099999999993</v>
      </c>
      <c r="G113" s="56">
        <v>5.4360489999999997</v>
      </c>
      <c r="H113" s="56">
        <v>2.7632690000000002</v>
      </c>
      <c r="I113" s="56">
        <v>0.84256370000000003</v>
      </c>
      <c r="J113" s="56">
        <v>3.0916869999999999</v>
      </c>
      <c r="K113" s="56">
        <v>14.28959</v>
      </c>
      <c r="L113" s="56">
        <v>19.807950000000002</v>
      </c>
      <c r="M113" s="56">
        <v>12.73621</v>
      </c>
      <c r="N113" s="56">
        <v>7.506958</v>
      </c>
      <c r="O113" s="56">
        <v>4.5515169999999996</v>
      </c>
      <c r="P113" s="56">
        <v>3.0596160000000001</v>
      </c>
      <c r="Q113" s="193">
        <v>17347.362999999998</v>
      </c>
      <c r="R113" s="29">
        <v>5269.5429999999997</v>
      </c>
      <c r="S113" s="29">
        <v>9808.9680000000008</v>
      </c>
      <c r="T113" s="29">
        <v>31665.451000000001</v>
      </c>
      <c r="U113" s="29">
        <v>19706.892</v>
      </c>
      <c r="V113" s="29">
        <v>22026.144</v>
      </c>
      <c r="W113" s="29">
        <v>8888.875</v>
      </c>
      <c r="X113" s="29">
        <v>16708.192999999999</v>
      </c>
      <c r="Y113" s="29">
        <v>5295.549</v>
      </c>
      <c r="Z113" s="29">
        <v>11195.161</v>
      </c>
      <c r="AA113" s="29">
        <v>30136.068999999996</v>
      </c>
      <c r="AB113" s="29">
        <v>17014.902000000002</v>
      </c>
      <c r="AC113" s="29">
        <v>21739.585999999999</v>
      </c>
      <c r="AD113" s="29">
        <v>10866.673000000001</v>
      </c>
      <c r="AE113" s="95">
        <f t="shared" si="15"/>
        <v>227669.36900000001</v>
      </c>
      <c r="AF113" s="193">
        <f t="shared" si="16"/>
        <v>1680831.6542657535</v>
      </c>
      <c r="AG113" s="95">
        <f t="shared" si="17"/>
        <v>511384.45097420138</v>
      </c>
      <c r="AI113" s="88">
        <v>1.1472658503921878</v>
      </c>
      <c r="AJ113" s="29">
        <f t="shared" si="18"/>
        <v>586693.91702425922</v>
      </c>
      <c r="AK113" s="95">
        <f t="shared" si="19"/>
        <v>581727.20174528367</v>
      </c>
    </row>
    <row r="114" spans="1:37" x14ac:dyDescent="0.25">
      <c r="A114" s="7" t="s">
        <v>318</v>
      </c>
      <c r="B114" s="1" t="s">
        <v>319</v>
      </c>
      <c r="C114" s="88">
        <v>0.13593169999999999</v>
      </c>
      <c r="D114" s="56">
        <v>10.03806</v>
      </c>
      <c r="E114" s="56">
        <v>14.138669999999999</v>
      </c>
      <c r="F114" s="56">
        <v>7.6538500000000003</v>
      </c>
      <c r="G114" s="56">
        <v>4.1672890000000002</v>
      </c>
      <c r="H114" s="56">
        <v>1.881926</v>
      </c>
      <c r="I114" s="56">
        <v>0.31724760000000002</v>
      </c>
      <c r="J114" s="56">
        <v>2.5777860000000001</v>
      </c>
      <c r="K114" s="56">
        <v>13.829549999999999</v>
      </c>
      <c r="L114" s="56">
        <v>18.15297</v>
      </c>
      <c r="M114" s="56">
        <v>10.72786</v>
      </c>
      <c r="N114" s="56">
        <v>6.2865679999999999</v>
      </c>
      <c r="O114" s="56">
        <v>3.734934</v>
      </c>
      <c r="P114" s="56">
        <v>2.5527199999999999</v>
      </c>
      <c r="Q114" s="193">
        <v>12486.628000000001</v>
      </c>
      <c r="R114" s="29">
        <v>3412.7819999999997</v>
      </c>
      <c r="S114" s="29">
        <v>4968.9390000000003</v>
      </c>
      <c r="T114" s="29">
        <v>14028.111000000001</v>
      </c>
      <c r="U114" s="29">
        <v>12944.082999999999</v>
      </c>
      <c r="V114" s="29">
        <v>18031.804</v>
      </c>
      <c r="W114" s="29">
        <v>10398.809000000001</v>
      </c>
      <c r="X114" s="29">
        <v>11665.379000000001</v>
      </c>
      <c r="Y114" s="29">
        <v>3292.8609999999999</v>
      </c>
      <c r="Z114" s="29">
        <v>4938.5700000000006</v>
      </c>
      <c r="AA114" s="29">
        <v>14544.885999999999</v>
      </c>
      <c r="AB114" s="29">
        <v>12827.529</v>
      </c>
      <c r="AC114" s="29">
        <v>19717.689999999999</v>
      </c>
      <c r="AD114" s="29">
        <v>12631.304</v>
      </c>
      <c r="AE114" s="95">
        <f t="shared" si="15"/>
        <v>155889.37500000003</v>
      </c>
      <c r="AF114" s="193">
        <f t="shared" si="16"/>
        <v>812577.97462642309</v>
      </c>
      <c r="AG114" s="95">
        <f t="shared" si="17"/>
        <v>247222.70096084327</v>
      </c>
      <c r="AI114" s="88">
        <v>1.1565680431642118</v>
      </c>
      <c r="AJ114" s="29">
        <f t="shared" si="18"/>
        <v>285929.87547605362</v>
      </c>
      <c r="AK114" s="95">
        <f t="shared" si="19"/>
        <v>283509.30788529781</v>
      </c>
    </row>
    <row r="115" spans="1:37" x14ac:dyDescent="0.25">
      <c r="A115" s="7" t="s">
        <v>321</v>
      </c>
      <c r="B115" s="1" t="s">
        <v>322</v>
      </c>
      <c r="C115" s="88">
        <v>-1.29305</v>
      </c>
      <c r="D115" s="56">
        <v>8.1438229999999994</v>
      </c>
      <c r="E115" s="56">
        <v>12.379569999999999</v>
      </c>
      <c r="F115" s="56">
        <v>5.9300860000000002</v>
      </c>
      <c r="G115" s="56">
        <v>2.1273879999999998</v>
      </c>
      <c r="H115" s="56">
        <v>-0.16173750000000001</v>
      </c>
      <c r="I115" s="56">
        <v>-1.2287840000000001</v>
      </c>
      <c r="J115" s="56">
        <v>1.143521</v>
      </c>
      <c r="K115" s="56">
        <v>11.64194</v>
      </c>
      <c r="L115" s="56">
        <v>16.702439999999999</v>
      </c>
      <c r="M115" s="56">
        <v>8.7852560000000004</v>
      </c>
      <c r="N115" s="56">
        <v>4.4388949999999996</v>
      </c>
      <c r="O115" s="56">
        <v>2.1421809999999999</v>
      </c>
      <c r="P115" s="56">
        <v>1.139373</v>
      </c>
      <c r="Q115" s="193">
        <v>16626.314000000002</v>
      </c>
      <c r="R115" s="29">
        <v>4774.6319999999996</v>
      </c>
      <c r="S115" s="29">
        <v>7073.5860000000002</v>
      </c>
      <c r="T115" s="29">
        <v>13962.275000000001</v>
      </c>
      <c r="U115" s="29">
        <v>13830.381000000001</v>
      </c>
      <c r="V115" s="29">
        <v>19600.994999999999</v>
      </c>
      <c r="W115" s="29">
        <v>10593.811000000002</v>
      </c>
      <c r="X115" s="29">
        <v>16085.403999999999</v>
      </c>
      <c r="Y115" s="29">
        <v>5087.6890000000003</v>
      </c>
      <c r="Z115" s="29">
        <v>7192.3459999999995</v>
      </c>
      <c r="AA115" s="29">
        <v>13632.279999999999</v>
      </c>
      <c r="AB115" s="29">
        <v>13928.200999999999</v>
      </c>
      <c r="AC115" s="29">
        <v>20028.026000000002</v>
      </c>
      <c r="AD115" s="29">
        <v>13001.604000000001</v>
      </c>
      <c r="AE115" s="95">
        <f t="shared" si="15"/>
        <v>175417.54399999999</v>
      </c>
      <c r="AF115" s="193">
        <f t="shared" si="16"/>
        <v>638045.93194325443</v>
      </c>
      <c r="AG115" s="95">
        <f t="shared" si="17"/>
        <v>194122.21787651742</v>
      </c>
      <c r="AI115" s="88">
        <v>1.1107432374010384</v>
      </c>
      <c r="AJ115" s="29">
        <f t="shared" si="18"/>
        <v>215619.9407356327</v>
      </c>
      <c r="AK115" s="95">
        <f t="shared" si="19"/>
        <v>213794.58883913571</v>
      </c>
    </row>
    <row r="116" spans="1:37" x14ac:dyDescent="0.25">
      <c r="A116" s="7" t="s">
        <v>324</v>
      </c>
      <c r="B116" s="1" t="s">
        <v>325</v>
      </c>
      <c r="C116" s="88">
        <v>0.94154389999999999</v>
      </c>
      <c r="D116" s="56">
        <v>10.835889999999999</v>
      </c>
      <c r="E116" s="56">
        <v>15.082050000000001</v>
      </c>
      <c r="F116" s="56">
        <v>9.0600009999999997</v>
      </c>
      <c r="G116" s="56">
        <v>5.8240990000000004</v>
      </c>
      <c r="H116" s="56">
        <v>3.0345789999999999</v>
      </c>
      <c r="I116" s="56">
        <v>1.0272920000000001</v>
      </c>
      <c r="J116" s="56">
        <v>3.383753</v>
      </c>
      <c r="K116" s="56">
        <v>14.390269999999999</v>
      </c>
      <c r="L116" s="56">
        <v>17.979099999999999</v>
      </c>
      <c r="M116" s="56">
        <v>10.95059</v>
      </c>
      <c r="N116" s="56">
        <v>7.1064959999999999</v>
      </c>
      <c r="O116" s="56">
        <v>4.5987270000000002</v>
      </c>
      <c r="P116" s="56">
        <v>3.249072</v>
      </c>
      <c r="Q116" s="193">
        <v>27722.730000000003</v>
      </c>
      <c r="R116" s="29">
        <v>7002.5290000000005</v>
      </c>
      <c r="S116" s="29">
        <v>10903.169000000002</v>
      </c>
      <c r="T116" s="29">
        <v>45711.235000000001</v>
      </c>
      <c r="U116" s="29">
        <v>29022.012999999999</v>
      </c>
      <c r="V116" s="29">
        <v>31984.510000000002</v>
      </c>
      <c r="W116" s="29">
        <v>11150.003000000001</v>
      </c>
      <c r="X116" s="29">
        <v>26878.345999999998</v>
      </c>
      <c r="Y116" s="29">
        <v>6819.8869999999997</v>
      </c>
      <c r="Z116" s="29">
        <v>12551.650000000001</v>
      </c>
      <c r="AA116" s="29">
        <v>43426.534</v>
      </c>
      <c r="AB116" s="29">
        <v>25577.711000000003</v>
      </c>
      <c r="AC116" s="29">
        <v>32585.77</v>
      </c>
      <c r="AD116" s="29">
        <v>13769.327000000001</v>
      </c>
      <c r="AE116" s="95">
        <f t="shared" si="15"/>
        <v>325105.41399999999</v>
      </c>
      <c r="AF116" s="193">
        <f t="shared" si="16"/>
        <v>2224769.4189828732</v>
      </c>
      <c r="AG116" s="95">
        <f t="shared" si="17"/>
        <v>676874.73934904113</v>
      </c>
      <c r="AI116" s="88">
        <v>1.1454906818557542</v>
      </c>
      <c r="AJ116" s="29">
        <f t="shared" si="18"/>
        <v>775353.70670786907</v>
      </c>
      <c r="AK116" s="95">
        <f t="shared" si="19"/>
        <v>768789.87335290853</v>
      </c>
    </row>
    <row r="117" spans="1:37" x14ac:dyDescent="0.25">
      <c r="A117" s="7" t="s">
        <v>327</v>
      </c>
      <c r="B117" s="1" t="s">
        <v>328</v>
      </c>
      <c r="C117" s="88">
        <v>0.51843430000000001</v>
      </c>
      <c r="D117" s="56">
        <v>9.8339510000000008</v>
      </c>
      <c r="E117" s="56">
        <v>13.189030000000001</v>
      </c>
      <c r="F117" s="56">
        <v>7.3729930000000001</v>
      </c>
      <c r="G117" s="56">
        <v>4.0905519999999997</v>
      </c>
      <c r="H117" s="56">
        <v>1.806708</v>
      </c>
      <c r="I117" s="56">
        <v>0.4969848</v>
      </c>
      <c r="J117" s="56">
        <v>2.947044</v>
      </c>
      <c r="K117" s="56">
        <v>12.53908</v>
      </c>
      <c r="L117" s="56">
        <v>15.95368</v>
      </c>
      <c r="M117" s="56">
        <v>9.5570540000000008</v>
      </c>
      <c r="N117" s="56">
        <v>6.0193709999999996</v>
      </c>
      <c r="O117" s="56">
        <v>3.883883</v>
      </c>
      <c r="P117" s="56">
        <v>2.8085469999999999</v>
      </c>
      <c r="Q117" s="193">
        <v>30402.817999999999</v>
      </c>
      <c r="R117" s="29">
        <v>7505.0959999999995</v>
      </c>
      <c r="S117" s="29">
        <v>9445.2799999999988</v>
      </c>
      <c r="T117" s="29">
        <v>29089.923000000003</v>
      </c>
      <c r="U117" s="29">
        <v>26428.644</v>
      </c>
      <c r="V117" s="29">
        <v>31755.496000000003</v>
      </c>
      <c r="W117" s="29">
        <v>12414.865</v>
      </c>
      <c r="X117" s="29">
        <v>28935.67</v>
      </c>
      <c r="Y117" s="29">
        <v>7475.7530000000006</v>
      </c>
      <c r="Z117" s="29">
        <v>10486.224999999999</v>
      </c>
      <c r="AA117" s="29">
        <v>29452.356</v>
      </c>
      <c r="AB117" s="29">
        <v>25402.251</v>
      </c>
      <c r="AC117" s="29">
        <v>33789.149000000005</v>
      </c>
      <c r="AD117" s="29">
        <v>15661.954</v>
      </c>
      <c r="AE117" s="95">
        <f t="shared" si="15"/>
        <v>298245.48000000004</v>
      </c>
      <c r="AF117" s="193">
        <f t="shared" si="16"/>
        <v>1556182.5410222707</v>
      </c>
      <c r="AG117" s="95">
        <f t="shared" si="17"/>
        <v>473460.59454356739</v>
      </c>
      <c r="AI117" s="88">
        <v>1.1265494615419285</v>
      </c>
      <c r="AJ117" s="29">
        <f t="shared" si="18"/>
        <v>533376.77784437721</v>
      </c>
      <c r="AK117" s="95">
        <f t="shared" si="19"/>
        <v>528861.4240711407</v>
      </c>
    </row>
    <row r="118" spans="1:37" x14ac:dyDescent="0.25">
      <c r="A118" s="7" t="s">
        <v>330</v>
      </c>
      <c r="B118" s="1" t="s">
        <v>331</v>
      </c>
      <c r="C118" s="88">
        <v>-0.77438430000000003</v>
      </c>
      <c r="D118" s="56">
        <v>8.8199360000000002</v>
      </c>
      <c r="E118" s="56">
        <v>12.82419</v>
      </c>
      <c r="F118" s="56">
        <v>6.177238</v>
      </c>
      <c r="G118" s="56">
        <v>2.4525420000000002</v>
      </c>
      <c r="H118" s="56">
        <v>0.3809418</v>
      </c>
      <c r="I118" s="56">
        <v>-0.80656799999999995</v>
      </c>
      <c r="J118" s="56">
        <v>1.6704380000000001</v>
      </c>
      <c r="K118" s="56">
        <v>12.17784</v>
      </c>
      <c r="L118" s="56">
        <v>16.264489999999999</v>
      </c>
      <c r="M118" s="56">
        <v>8.6979109999999995</v>
      </c>
      <c r="N118" s="56">
        <v>4.8850680000000004</v>
      </c>
      <c r="O118" s="56">
        <v>2.6735959999999999</v>
      </c>
      <c r="P118" s="56">
        <v>1.5463070000000001</v>
      </c>
      <c r="Q118" s="193">
        <v>21181.35</v>
      </c>
      <c r="R118" s="29">
        <v>5214.5789999999997</v>
      </c>
      <c r="S118" s="29">
        <v>5737.0529999999999</v>
      </c>
      <c r="T118" s="29">
        <v>20198.29</v>
      </c>
      <c r="U118" s="29">
        <v>18399.512000000002</v>
      </c>
      <c r="V118" s="29">
        <v>23140.161000000004</v>
      </c>
      <c r="W118" s="29">
        <v>11452.463</v>
      </c>
      <c r="X118" s="29">
        <v>20233.493000000002</v>
      </c>
      <c r="Y118" s="29">
        <v>4791.1949999999997</v>
      </c>
      <c r="Z118" s="29">
        <v>5665.3629999999994</v>
      </c>
      <c r="AA118" s="29">
        <v>20499.735000000001</v>
      </c>
      <c r="AB118" s="29">
        <v>17935.908000000003</v>
      </c>
      <c r="AC118" s="29">
        <v>24433.384999999998</v>
      </c>
      <c r="AD118" s="29">
        <v>14304.355000000001</v>
      </c>
      <c r="AE118" s="95">
        <f t="shared" si="15"/>
        <v>213186.84200000003</v>
      </c>
      <c r="AF118" s="193">
        <f t="shared" si="16"/>
        <v>810292.25775875687</v>
      </c>
      <c r="AG118" s="95">
        <f t="shared" si="17"/>
        <v>246527.28327133972</v>
      </c>
      <c r="AI118" s="88">
        <v>1.109578309223781</v>
      </c>
      <c r="AJ118" s="29">
        <f t="shared" si="18"/>
        <v>273541.32614974526</v>
      </c>
      <c r="AK118" s="95">
        <f t="shared" si="19"/>
        <v>271225.63504643529</v>
      </c>
    </row>
    <row r="119" spans="1:37" x14ac:dyDescent="0.25">
      <c r="A119" s="7" t="s">
        <v>333</v>
      </c>
      <c r="B119" s="1" t="s">
        <v>334</v>
      </c>
      <c r="C119" s="88">
        <v>-0.61268089999999997</v>
      </c>
      <c r="D119" s="56">
        <v>8.9442540000000008</v>
      </c>
      <c r="E119" s="56">
        <v>12.28275</v>
      </c>
      <c r="F119" s="56">
        <v>6.2751359999999998</v>
      </c>
      <c r="G119" s="56">
        <v>3.001414</v>
      </c>
      <c r="H119" s="56">
        <v>0.84523170000000003</v>
      </c>
      <c r="I119" s="56">
        <v>-0.50436990000000004</v>
      </c>
      <c r="J119" s="56">
        <v>1.831961</v>
      </c>
      <c r="K119" s="56">
        <v>11.86626</v>
      </c>
      <c r="L119" s="56">
        <v>15.91764</v>
      </c>
      <c r="M119" s="56">
        <v>8.9689589999999999</v>
      </c>
      <c r="N119" s="56">
        <v>5.2316159999999998</v>
      </c>
      <c r="O119" s="56">
        <v>2.9808240000000001</v>
      </c>
      <c r="P119" s="56">
        <v>1.846854</v>
      </c>
      <c r="Q119" s="193">
        <v>36276.027999999998</v>
      </c>
      <c r="R119" s="29">
        <v>10207.19</v>
      </c>
      <c r="S119" s="29">
        <v>16948.566999999999</v>
      </c>
      <c r="T119" s="29">
        <v>43353.868000000002</v>
      </c>
      <c r="U119" s="29">
        <v>26869.041000000001</v>
      </c>
      <c r="V119" s="29">
        <v>31050.047999999999</v>
      </c>
      <c r="W119" s="29">
        <v>10654.422999999999</v>
      </c>
      <c r="X119" s="29">
        <v>35045.286</v>
      </c>
      <c r="Y119" s="29">
        <v>10058.562</v>
      </c>
      <c r="Z119" s="29">
        <v>15309.666999999999</v>
      </c>
      <c r="AA119" s="29">
        <v>34764.476999999999</v>
      </c>
      <c r="AB119" s="29">
        <v>22882.150999999998</v>
      </c>
      <c r="AC119" s="29">
        <v>29917.690999999999</v>
      </c>
      <c r="AD119" s="29">
        <v>12617.740999999998</v>
      </c>
      <c r="AE119" s="95">
        <f t="shared" si="15"/>
        <v>335954.74</v>
      </c>
      <c r="AF119" s="193">
        <f t="shared" si="16"/>
        <v>1622059.4999446236</v>
      </c>
      <c r="AG119" s="95">
        <f t="shared" si="17"/>
        <v>493503.32302554237</v>
      </c>
      <c r="AI119" s="88">
        <v>1.1152238405546369</v>
      </c>
      <c r="AJ119" s="29">
        <f t="shared" si="18"/>
        <v>550366.67123102094</v>
      </c>
      <c r="AK119" s="95">
        <f t="shared" si="19"/>
        <v>545707.48783790413</v>
      </c>
    </row>
    <row r="120" spans="1:37" x14ac:dyDescent="0.25">
      <c r="A120" s="7" t="s">
        <v>336</v>
      </c>
      <c r="B120" s="1" t="s">
        <v>337</v>
      </c>
      <c r="C120" s="88">
        <v>-1.1340939999999999</v>
      </c>
      <c r="D120" s="56">
        <v>8.1265820000000009</v>
      </c>
      <c r="E120" s="56">
        <v>11.493499999999999</v>
      </c>
      <c r="F120" s="56">
        <v>5.4255639999999996</v>
      </c>
      <c r="G120" s="56">
        <v>1.9684299999999999</v>
      </c>
      <c r="H120" s="56">
        <v>-7.6257800000000001E-2</v>
      </c>
      <c r="I120" s="56">
        <v>-1.1356809999999999</v>
      </c>
      <c r="J120" s="56">
        <v>1.295825</v>
      </c>
      <c r="K120" s="56">
        <v>10.9796</v>
      </c>
      <c r="L120" s="56">
        <v>14.573399999999999</v>
      </c>
      <c r="M120" s="56">
        <v>7.9283210000000004</v>
      </c>
      <c r="N120" s="56">
        <v>4.2836590000000001</v>
      </c>
      <c r="O120" s="56">
        <v>2.2212619999999998</v>
      </c>
      <c r="P120" s="56">
        <v>1.28383</v>
      </c>
      <c r="Q120" s="193">
        <v>34327.879000000001</v>
      </c>
      <c r="R120" s="29">
        <v>9346.9599999999991</v>
      </c>
      <c r="S120" s="29">
        <v>9010.1970000000001</v>
      </c>
      <c r="T120" s="29">
        <v>26607.326999999997</v>
      </c>
      <c r="U120" s="29">
        <v>23025.093000000001</v>
      </c>
      <c r="V120" s="29">
        <v>32362.107000000004</v>
      </c>
      <c r="W120" s="29">
        <v>16531.396000000001</v>
      </c>
      <c r="X120" s="29">
        <v>32125.771999999997</v>
      </c>
      <c r="Y120" s="29">
        <v>8706.991</v>
      </c>
      <c r="Z120" s="29">
        <v>9304.4539999999997</v>
      </c>
      <c r="AA120" s="29">
        <v>27696.864000000001</v>
      </c>
      <c r="AB120" s="29">
        <v>23021.024000000001</v>
      </c>
      <c r="AC120" s="29">
        <v>33604.624000000003</v>
      </c>
      <c r="AD120" s="29">
        <v>20308.806000000004</v>
      </c>
      <c r="AE120" s="95">
        <f t="shared" si="15"/>
        <v>305979.49400000001</v>
      </c>
      <c r="AF120" s="193">
        <f t="shared" si="16"/>
        <v>1000775.0390648794</v>
      </c>
      <c r="AG120" s="95">
        <f t="shared" si="17"/>
        <v>304480.69716086006</v>
      </c>
      <c r="AI120" s="88">
        <v>1.0983591617225541</v>
      </c>
      <c r="AJ120" s="29">
        <f t="shared" si="18"/>
        <v>334429.16329430114</v>
      </c>
      <c r="AK120" s="95">
        <f t="shared" si="19"/>
        <v>331598.02019417565</v>
      </c>
    </row>
    <row r="121" spans="1:37" x14ac:dyDescent="0.25">
      <c r="A121" s="7" t="s">
        <v>339</v>
      </c>
      <c r="B121" s="1" t="s">
        <v>340</v>
      </c>
      <c r="C121" s="88">
        <v>-1.013916</v>
      </c>
      <c r="D121" s="56">
        <v>8.5591019999999993</v>
      </c>
      <c r="E121" s="56">
        <v>13.0496</v>
      </c>
      <c r="F121" s="56">
        <v>5.99498</v>
      </c>
      <c r="G121" s="56">
        <v>2.2950590000000002</v>
      </c>
      <c r="H121" s="56">
        <v>0.2135329</v>
      </c>
      <c r="I121" s="56">
        <v>-0.87221340000000003</v>
      </c>
      <c r="J121" s="56">
        <v>1.4230069999999999</v>
      </c>
      <c r="K121" s="56">
        <v>11.70539</v>
      </c>
      <c r="L121" s="56">
        <v>16.77891</v>
      </c>
      <c r="M121" s="56">
        <v>8.5546670000000002</v>
      </c>
      <c r="N121" s="56">
        <v>4.6104989999999999</v>
      </c>
      <c r="O121" s="56">
        <v>2.4351880000000001</v>
      </c>
      <c r="P121" s="56">
        <v>1.4356990000000001</v>
      </c>
      <c r="Q121" s="193">
        <v>20077.618999999999</v>
      </c>
      <c r="R121" s="29">
        <v>4655.8850000000002</v>
      </c>
      <c r="S121" s="29">
        <v>4212.665</v>
      </c>
      <c r="T121" s="29">
        <v>13036.105</v>
      </c>
      <c r="U121" s="29">
        <v>17047.784</v>
      </c>
      <c r="V121" s="29">
        <v>24566.466</v>
      </c>
      <c r="W121" s="29">
        <v>13068.959000000001</v>
      </c>
      <c r="X121" s="29">
        <v>19347.141</v>
      </c>
      <c r="Y121" s="29">
        <v>4713.4859999999999</v>
      </c>
      <c r="Z121" s="29">
        <v>4639.9079999999994</v>
      </c>
      <c r="AA121" s="29">
        <v>14382.055</v>
      </c>
      <c r="AB121" s="29">
        <v>17568.330999999998</v>
      </c>
      <c r="AC121" s="29">
        <v>25308.44</v>
      </c>
      <c r="AD121" s="29">
        <v>16502.136999999999</v>
      </c>
      <c r="AE121" s="95">
        <f t="shared" si="15"/>
        <v>199126.981</v>
      </c>
      <c r="AF121" s="193">
        <f t="shared" si="16"/>
        <v>635502.73755544669</v>
      </c>
      <c r="AG121" s="95">
        <f t="shared" si="17"/>
        <v>193348.46396580955</v>
      </c>
      <c r="AI121" s="88">
        <v>1.1150508430792236</v>
      </c>
      <c r="AJ121" s="29">
        <f t="shared" si="18"/>
        <v>215593.36775314884</v>
      </c>
      <c r="AK121" s="95">
        <f t="shared" si="19"/>
        <v>213768.24081285862</v>
      </c>
    </row>
    <row r="122" spans="1:37" x14ac:dyDescent="0.25">
      <c r="A122" s="7" t="s">
        <v>342</v>
      </c>
      <c r="B122" s="1" t="s">
        <v>343</v>
      </c>
      <c r="C122" s="88">
        <v>0.92184120000000003</v>
      </c>
      <c r="D122" s="56">
        <v>10.87941</v>
      </c>
      <c r="E122" s="56">
        <v>15.25925</v>
      </c>
      <c r="F122" s="56">
        <v>9.0579389999999993</v>
      </c>
      <c r="G122" s="56">
        <v>5.5573980000000001</v>
      </c>
      <c r="H122" s="56">
        <v>2.8298169999999998</v>
      </c>
      <c r="I122" s="56">
        <v>0.99226020000000004</v>
      </c>
      <c r="J122" s="56">
        <v>3.391394</v>
      </c>
      <c r="K122" s="56">
        <v>14.708159999999999</v>
      </c>
      <c r="L122" s="56">
        <v>19.226649999999999</v>
      </c>
      <c r="M122" s="56">
        <v>11.57216</v>
      </c>
      <c r="N122" s="56">
        <v>7.4124509999999999</v>
      </c>
      <c r="O122" s="56">
        <v>4.6508719999999997</v>
      </c>
      <c r="P122" s="56">
        <v>3.2756050000000001</v>
      </c>
      <c r="Q122" s="193">
        <v>27894.623</v>
      </c>
      <c r="R122" s="29">
        <v>7369.5879999999997</v>
      </c>
      <c r="S122" s="29">
        <v>13363.615000000002</v>
      </c>
      <c r="T122" s="29">
        <v>36755.294999999998</v>
      </c>
      <c r="U122" s="29">
        <v>26966.309999999998</v>
      </c>
      <c r="V122" s="29">
        <v>32501.02</v>
      </c>
      <c r="W122" s="29">
        <v>10745.26</v>
      </c>
      <c r="X122" s="29">
        <v>26791.611000000001</v>
      </c>
      <c r="Y122" s="29">
        <v>7141.6859999999997</v>
      </c>
      <c r="Z122" s="29">
        <v>13391.972</v>
      </c>
      <c r="AA122" s="29">
        <v>37298.413</v>
      </c>
      <c r="AB122" s="29">
        <v>24929.684999999998</v>
      </c>
      <c r="AC122" s="29">
        <v>32330.841999999997</v>
      </c>
      <c r="AD122" s="29">
        <v>13454.208000000001</v>
      </c>
      <c r="AE122" s="95">
        <f t="shared" si="15"/>
        <v>310934.12799999997</v>
      </c>
      <c r="AF122" s="193">
        <f t="shared" si="16"/>
        <v>2159468.9722474474</v>
      </c>
      <c r="AG122" s="95">
        <f t="shared" si="17"/>
        <v>657007.41175712156</v>
      </c>
      <c r="AI122" s="88">
        <v>1.1495532410574054</v>
      </c>
      <c r="AJ122" s="29">
        <f t="shared" si="18"/>
        <v>755264.99958413641</v>
      </c>
      <c r="AK122" s="95">
        <f t="shared" si="19"/>
        <v>748871.22916269384</v>
      </c>
    </row>
    <row r="123" spans="1:37" x14ac:dyDescent="0.25">
      <c r="A123" s="7" t="s">
        <v>345</v>
      </c>
      <c r="B123" s="1" t="s">
        <v>346</v>
      </c>
      <c r="C123" s="88">
        <v>-1.0699350000000001</v>
      </c>
      <c r="D123" s="56">
        <v>8.1794930000000008</v>
      </c>
      <c r="E123" s="56">
        <v>11.91301</v>
      </c>
      <c r="F123" s="56">
        <v>5.3617179999999998</v>
      </c>
      <c r="G123" s="56">
        <v>1.8991929999999999</v>
      </c>
      <c r="H123" s="56">
        <v>-0.16177820000000001</v>
      </c>
      <c r="I123" s="56">
        <v>-1.1393359999999999</v>
      </c>
      <c r="J123" s="56">
        <v>1.363939</v>
      </c>
      <c r="K123" s="56">
        <v>11.09904</v>
      </c>
      <c r="L123" s="56">
        <v>14.72766</v>
      </c>
      <c r="M123" s="56">
        <v>7.8911379999999998</v>
      </c>
      <c r="N123" s="56">
        <v>4.2353519999999998</v>
      </c>
      <c r="O123" s="56">
        <v>2.1927859999999999</v>
      </c>
      <c r="P123" s="56">
        <v>1.2836749999999999</v>
      </c>
      <c r="Q123" s="193">
        <v>20340.002</v>
      </c>
      <c r="R123" s="29">
        <v>5749.4979999999996</v>
      </c>
      <c r="S123" s="29">
        <v>4902.88</v>
      </c>
      <c r="T123" s="29">
        <v>13776.824999999999</v>
      </c>
      <c r="U123" s="29">
        <v>15474.843999999999</v>
      </c>
      <c r="V123" s="29">
        <v>25606.218999999997</v>
      </c>
      <c r="W123" s="29">
        <v>13710.147000000001</v>
      </c>
      <c r="X123" s="29">
        <v>19580.862000000001</v>
      </c>
      <c r="Y123" s="29">
        <v>5371.3729999999996</v>
      </c>
      <c r="Z123" s="29">
        <v>4828.3550000000005</v>
      </c>
      <c r="AA123" s="29">
        <v>15318.822</v>
      </c>
      <c r="AB123" s="29">
        <v>16045.213</v>
      </c>
      <c r="AC123" s="29">
        <v>26204.844000000001</v>
      </c>
      <c r="AD123" s="29">
        <v>17418.125</v>
      </c>
      <c r="AE123" s="95">
        <f t="shared" si="15"/>
        <v>204328.00899999999</v>
      </c>
      <c r="AF123" s="193">
        <f t="shared" si="16"/>
        <v>593263.17694947717</v>
      </c>
      <c r="AG123" s="95">
        <f t="shared" si="17"/>
        <v>180497.29326405886</v>
      </c>
      <c r="AI123" s="88">
        <v>1.1008938758934486</v>
      </c>
      <c r="AJ123" s="29">
        <f t="shared" si="18"/>
        <v>198708.3647697462</v>
      </c>
      <c r="AK123" s="95">
        <f t="shared" si="19"/>
        <v>197026.17948927169</v>
      </c>
    </row>
    <row r="124" spans="1:37" x14ac:dyDescent="0.25">
      <c r="A124" s="7" t="s">
        <v>348</v>
      </c>
      <c r="B124" s="1" t="s">
        <v>349</v>
      </c>
      <c r="C124" s="88">
        <v>-6.0661199999999998E-2</v>
      </c>
      <c r="D124" s="56">
        <v>9.3751840000000009</v>
      </c>
      <c r="E124" s="56">
        <v>13.96411</v>
      </c>
      <c r="F124" s="56">
        <v>8.6244569999999996</v>
      </c>
      <c r="G124" s="56">
        <v>4.8516620000000001</v>
      </c>
      <c r="H124" s="56">
        <v>2.0248970000000002</v>
      </c>
      <c r="I124" s="56">
        <v>0.16169710000000001</v>
      </c>
      <c r="J124" s="56">
        <v>2.3588390000000001</v>
      </c>
      <c r="K124" s="56">
        <v>12.566700000000001</v>
      </c>
      <c r="L124" s="56">
        <v>17.77402</v>
      </c>
      <c r="M124" s="56">
        <v>10.773210000000001</v>
      </c>
      <c r="N124" s="56">
        <v>6.2231550000000002</v>
      </c>
      <c r="O124" s="56">
        <v>3.6179380000000001</v>
      </c>
      <c r="P124" s="56">
        <v>2.4051490000000002</v>
      </c>
      <c r="Q124" s="193">
        <v>27996.762999999999</v>
      </c>
      <c r="R124" s="29">
        <v>7425.6140000000005</v>
      </c>
      <c r="S124" s="29">
        <v>13147.625</v>
      </c>
      <c r="T124" s="29">
        <v>43569.462999999996</v>
      </c>
      <c r="U124" s="29">
        <v>26420.108</v>
      </c>
      <c r="V124" s="29">
        <v>23271.102999999999</v>
      </c>
      <c r="W124" s="29">
        <v>7578.2889999999998</v>
      </c>
      <c r="X124" s="29">
        <v>27281.521999999997</v>
      </c>
      <c r="Y124" s="29">
        <v>7236.905999999999</v>
      </c>
      <c r="Z124" s="29">
        <v>14408.272999999999</v>
      </c>
      <c r="AA124" s="29">
        <v>40544.239000000001</v>
      </c>
      <c r="AB124" s="29">
        <v>21552.769</v>
      </c>
      <c r="AC124" s="29">
        <v>19678.759000000002</v>
      </c>
      <c r="AD124" s="29">
        <v>9064.7610000000004</v>
      </c>
      <c r="AE124" s="95">
        <f t="shared" si="15"/>
        <v>289176.19399999996</v>
      </c>
      <c r="AF124" s="193">
        <f t="shared" si="16"/>
        <v>1879110.561451104</v>
      </c>
      <c r="AG124" s="95">
        <f t="shared" si="17"/>
        <v>571709.7963670087</v>
      </c>
      <c r="AI124" s="88">
        <v>1.116635907704451</v>
      </c>
      <c r="AJ124" s="29">
        <f t="shared" si="18"/>
        <v>638391.68740980164</v>
      </c>
      <c r="AK124" s="95">
        <f t="shared" si="19"/>
        <v>632987.31955149618</v>
      </c>
    </row>
    <row r="125" spans="1:37" x14ac:dyDescent="0.25">
      <c r="A125" s="7" t="s">
        <v>351</v>
      </c>
      <c r="B125" s="1" t="s">
        <v>352</v>
      </c>
      <c r="C125" s="88">
        <v>-0.1733305</v>
      </c>
      <c r="D125" s="56">
        <v>9.0896290000000004</v>
      </c>
      <c r="E125" s="56">
        <v>12.567539999999999</v>
      </c>
      <c r="F125" s="56">
        <v>6.5437010000000004</v>
      </c>
      <c r="G125" s="56">
        <v>3.1356920000000001</v>
      </c>
      <c r="H125" s="56">
        <v>0.93800209999999995</v>
      </c>
      <c r="I125" s="56">
        <v>-0.30433939999999998</v>
      </c>
      <c r="J125" s="56">
        <v>2.257609</v>
      </c>
      <c r="K125" s="56">
        <v>12.22842</v>
      </c>
      <c r="L125" s="56">
        <v>15.98577</v>
      </c>
      <c r="M125" s="56">
        <v>9.1120249999999992</v>
      </c>
      <c r="N125" s="56">
        <v>5.3152910000000002</v>
      </c>
      <c r="O125" s="56">
        <v>3.1482679999999998</v>
      </c>
      <c r="P125" s="56">
        <v>2.0598130000000001</v>
      </c>
      <c r="Q125" s="193">
        <v>29424.471999999998</v>
      </c>
      <c r="R125" s="29">
        <v>7620.4479999999994</v>
      </c>
      <c r="S125" s="29">
        <v>9959.369999999999</v>
      </c>
      <c r="T125" s="29">
        <v>27572.629000000001</v>
      </c>
      <c r="U125" s="29">
        <v>22517.412</v>
      </c>
      <c r="V125" s="29">
        <v>29369.705000000002</v>
      </c>
      <c r="W125" s="29">
        <v>12465.148000000001</v>
      </c>
      <c r="X125" s="29">
        <v>27924.501</v>
      </c>
      <c r="Y125" s="29">
        <v>7080.6699999999992</v>
      </c>
      <c r="Z125" s="29">
        <v>8738.6409999999996</v>
      </c>
      <c r="AA125" s="29">
        <v>25187.099000000002</v>
      </c>
      <c r="AB125" s="29">
        <v>21756.292000000001</v>
      </c>
      <c r="AC125" s="29">
        <v>30390.579000000002</v>
      </c>
      <c r="AD125" s="29">
        <v>15475.311000000002</v>
      </c>
      <c r="AE125" s="95">
        <f t="shared" si="15"/>
        <v>275482.27700000006</v>
      </c>
      <c r="AF125" s="193">
        <f t="shared" si="16"/>
        <v>1226143.9350003193</v>
      </c>
      <c r="AG125" s="95">
        <f t="shared" si="17"/>
        <v>373048.0333495352</v>
      </c>
      <c r="AI125" s="88">
        <v>1.1153046001442026</v>
      </c>
      <c r="AJ125" s="29">
        <f t="shared" si="18"/>
        <v>416062.18766948453</v>
      </c>
      <c r="AK125" s="95">
        <f t="shared" si="19"/>
        <v>412539.97214186628</v>
      </c>
    </row>
    <row r="126" spans="1:37" x14ac:dyDescent="0.25">
      <c r="A126" s="7" t="s">
        <v>354</v>
      </c>
      <c r="B126" s="1" t="s">
        <v>355</v>
      </c>
      <c r="C126" s="88">
        <v>-0.31709189999999998</v>
      </c>
      <c r="D126" s="56">
        <v>9.7944449999999996</v>
      </c>
      <c r="E126" s="56">
        <v>14.205719999999999</v>
      </c>
      <c r="F126" s="56">
        <v>7.4869209999999997</v>
      </c>
      <c r="G126" s="56">
        <v>3.7103190000000001</v>
      </c>
      <c r="H126" s="56">
        <v>1.292432</v>
      </c>
      <c r="I126" s="56">
        <v>-0.1058717</v>
      </c>
      <c r="J126" s="56">
        <v>2.1559599999999999</v>
      </c>
      <c r="K126" s="56">
        <v>13.89939</v>
      </c>
      <c r="L126" s="56">
        <v>17.753</v>
      </c>
      <c r="M126" s="56">
        <v>10.00464</v>
      </c>
      <c r="N126" s="56">
        <v>5.7844410000000002</v>
      </c>
      <c r="O126" s="56">
        <v>3.2977259999999999</v>
      </c>
      <c r="P126" s="56">
        <v>2.115418</v>
      </c>
      <c r="Q126" s="193">
        <v>27780.903000000002</v>
      </c>
      <c r="R126" s="29">
        <v>6115.8819999999996</v>
      </c>
      <c r="S126" s="29">
        <v>9043.9219999999987</v>
      </c>
      <c r="T126" s="29">
        <v>41468.297999999995</v>
      </c>
      <c r="U126" s="29">
        <v>27913.542000000001</v>
      </c>
      <c r="V126" s="29">
        <v>28083.053</v>
      </c>
      <c r="W126" s="29">
        <v>12962.078</v>
      </c>
      <c r="X126" s="29">
        <v>26585.335000000003</v>
      </c>
      <c r="Y126" s="29">
        <v>6278.5949999999993</v>
      </c>
      <c r="Z126" s="29">
        <v>12126.932999999999</v>
      </c>
      <c r="AA126" s="29">
        <v>46542.383999999998</v>
      </c>
      <c r="AB126" s="29">
        <v>28108.319000000003</v>
      </c>
      <c r="AC126" s="29">
        <v>30451.256000000001</v>
      </c>
      <c r="AD126" s="29">
        <v>16836.886000000002</v>
      </c>
      <c r="AE126" s="95">
        <f t="shared" si="15"/>
        <v>320297.386</v>
      </c>
      <c r="AF126" s="193">
        <f t="shared" si="16"/>
        <v>1752671.7905164966</v>
      </c>
      <c r="AG126" s="95">
        <f t="shared" si="17"/>
        <v>533241.44571919064</v>
      </c>
      <c r="AI126" s="88">
        <v>1.1291351593050418</v>
      </c>
      <c r="AJ126" s="29">
        <f t="shared" si="18"/>
        <v>602101.66476018913</v>
      </c>
      <c r="AK126" s="95">
        <f t="shared" si="19"/>
        <v>597004.51367154508</v>
      </c>
    </row>
    <row r="127" spans="1:37" x14ac:dyDescent="0.25">
      <c r="A127" s="7" t="s">
        <v>357</v>
      </c>
      <c r="B127" s="1" t="s">
        <v>358</v>
      </c>
      <c r="C127" s="88">
        <v>0.14627319999999999</v>
      </c>
      <c r="D127" s="56">
        <v>10.305059999999999</v>
      </c>
      <c r="E127" s="56">
        <v>14.646140000000001</v>
      </c>
      <c r="F127" s="56">
        <v>8.1669830000000001</v>
      </c>
      <c r="G127" s="56">
        <v>4.7289409999999998</v>
      </c>
      <c r="H127" s="56">
        <v>2.2438950000000002</v>
      </c>
      <c r="I127" s="56">
        <v>0.40302260000000001</v>
      </c>
      <c r="J127" s="56">
        <v>2.5894889999999999</v>
      </c>
      <c r="K127" s="56">
        <v>14.09895</v>
      </c>
      <c r="L127" s="56">
        <v>18.59713</v>
      </c>
      <c r="M127" s="56">
        <v>10.90668</v>
      </c>
      <c r="N127" s="56">
        <v>6.5041370000000001</v>
      </c>
      <c r="O127" s="56">
        <v>3.9123350000000001</v>
      </c>
      <c r="P127" s="56">
        <v>2.626925</v>
      </c>
      <c r="Q127" s="193">
        <v>18062.277999999998</v>
      </c>
      <c r="R127" s="29">
        <v>5898.0450000000001</v>
      </c>
      <c r="S127" s="29">
        <v>9409.8630000000012</v>
      </c>
      <c r="T127" s="29">
        <v>27122.425999999999</v>
      </c>
      <c r="U127" s="29">
        <v>21407.688999999998</v>
      </c>
      <c r="V127" s="29">
        <v>25281.654000000002</v>
      </c>
      <c r="W127" s="29">
        <v>12914.36</v>
      </c>
      <c r="X127" s="29">
        <v>17170.800999999999</v>
      </c>
      <c r="Y127" s="29">
        <v>5512.3320000000003</v>
      </c>
      <c r="Z127" s="29">
        <v>9908.8780000000006</v>
      </c>
      <c r="AA127" s="29">
        <v>24610.601999999999</v>
      </c>
      <c r="AB127" s="29">
        <v>18410.561000000002</v>
      </c>
      <c r="AC127" s="29">
        <v>25281.248</v>
      </c>
      <c r="AD127" s="29">
        <v>14770.463</v>
      </c>
      <c r="AE127" s="95">
        <f t="shared" si="15"/>
        <v>235761.19999999998</v>
      </c>
      <c r="AF127" s="193">
        <f t="shared" si="16"/>
        <v>1418250.9193286435</v>
      </c>
      <c r="AG127" s="95">
        <f t="shared" si="17"/>
        <v>431495.60271778604</v>
      </c>
      <c r="AI127" s="88">
        <v>1.1580686922206636</v>
      </c>
      <c r="AJ127" s="29">
        <f t="shared" si="18"/>
        <v>499701.54833835346</v>
      </c>
      <c r="AK127" s="95">
        <f t="shared" si="19"/>
        <v>495471.27554526227</v>
      </c>
    </row>
    <row r="128" spans="1:37" x14ac:dyDescent="0.25">
      <c r="A128" s="7" t="s">
        <v>396</v>
      </c>
      <c r="B128" s="1" t="s">
        <v>397</v>
      </c>
      <c r="C128" s="88">
        <v>-1.4813270000000001</v>
      </c>
      <c r="D128" s="56">
        <v>8.0599120000000006</v>
      </c>
      <c r="E128" s="56">
        <v>11.932510000000001</v>
      </c>
      <c r="F128" s="56">
        <v>5.1307020000000003</v>
      </c>
      <c r="G128" s="56">
        <v>1.480613</v>
      </c>
      <c r="H128" s="56">
        <v>-0.53119249999999996</v>
      </c>
      <c r="I128" s="56">
        <v>-1.5157309999999999</v>
      </c>
      <c r="J128" s="56">
        <v>0.9676939</v>
      </c>
      <c r="K128" s="56">
        <v>11.092129999999999</v>
      </c>
      <c r="L128" s="56">
        <v>15.059200000000001</v>
      </c>
      <c r="M128" s="56">
        <v>7.5974849999999998</v>
      </c>
      <c r="N128" s="56">
        <v>3.808494</v>
      </c>
      <c r="O128" s="56">
        <v>1.813188</v>
      </c>
      <c r="P128" s="56">
        <v>0.89550320000000005</v>
      </c>
      <c r="Q128" s="193">
        <v>51357.466</v>
      </c>
      <c r="R128" s="29">
        <v>15723.308999999999</v>
      </c>
      <c r="S128" s="29">
        <v>12906.222</v>
      </c>
      <c r="T128" s="29">
        <v>28657.966</v>
      </c>
      <c r="U128" s="29">
        <v>33930.168000000005</v>
      </c>
      <c r="V128" s="29">
        <v>71354.911000000007</v>
      </c>
      <c r="W128" s="29">
        <v>44709.856</v>
      </c>
      <c r="X128" s="29">
        <v>49046.896000000001</v>
      </c>
      <c r="Y128" s="29">
        <v>14412.353000000001</v>
      </c>
      <c r="Z128" s="29">
        <v>12277.159</v>
      </c>
      <c r="AA128" s="29">
        <v>30049.592999999997</v>
      </c>
      <c r="AB128" s="29">
        <v>35249.227999999996</v>
      </c>
      <c r="AC128" s="29">
        <v>72487.633000000002</v>
      </c>
      <c r="AD128" s="29">
        <v>54193.266000000003</v>
      </c>
      <c r="AE128" s="95">
        <f t="shared" si="15"/>
        <v>526356.02600000007</v>
      </c>
      <c r="AF128" s="193">
        <f t="shared" si="16"/>
        <v>1230978.5547371751</v>
      </c>
      <c r="AG128" s="95">
        <f t="shared" si="17"/>
        <v>374518.94172606803</v>
      </c>
      <c r="AI128" s="88">
        <v>1.0535276861681258</v>
      </c>
      <c r="AJ128" s="29">
        <f t="shared" si="18"/>
        <v>394566.07410279958</v>
      </c>
      <c r="AK128" s="95">
        <f t="shared" si="19"/>
        <v>391225.83604689565</v>
      </c>
    </row>
    <row r="129" spans="1:37" x14ac:dyDescent="0.25">
      <c r="A129" s="7" t="s">
        <v>246</v>
      </c>
      <c r="B129" s="1" t="s">
        <v>247</v>
      </c>
      <c r="C129" s="88">
        <v>-1.3092969999999999</v>
      </c>
      <c r="D129" s="56">
        <v>8.0385760000000008</v>
      </c>
      <c r="E129" s="56">
        <v>11.25197</v>
      </c>
      <c r="F129" s="56">
        <v>5.0511990000000004</v>
      </c>
      <c r="G129" s="56">
        <v>1.6427339999999999</v>
      </c>
      <c r="H129" s="56">
        <v>-0.3347291</v>
      </c>
      <c r="I129" s="56">
        <v>-1.278081</v>
      </c>
      <c r="J129" s="56">
        <v>1.11886</v>
      </c>
      <c r="K129" s="56">
        <v>10.75346</v>
      </c>
      <c r="L129" s="56">
        <v>14.007949999999999</v>
      </c>
      <c r="M129" s="56">
        <v>7.391019</v>
      </c>
      <c r="N129" s="56">
        <v>3.9357060000000001</v>
      </c>
      <c r="O129" s="56">
        <v>2.0190839999999999</v>
      </c>
      <c r="P129" s="56">
        <v>1.1313</v>
      </c>
      <c r="Q129" s="193">
        <v>57842.404000000002</v>
      </c>
      <c r="R129" s="29">
        <v>19652.903999999999</v>
      </c>
      <c r="S129" s="29">
        <v>22260.058999999997</v>
      </c>
      <c r="T129" s="29">
        <v>44225.717999999993</v>
      </c>
      <c r="U129" s="29">
        <v>42889.380999999994</v>
      </c>
      <c r="V129" s="29">
        <v>82808.830999999991</v>
      </c>
      <c r="W129" s="29">
        <v>55635.902000000002</v>
      </c>
      <c r="X129" s="29">
        <v>54626.997000000003</v>
      </c>
      <c r="Y129" s="29">
        <v>18135.733999999997</v>
      </c>
      <c r="Z129" s="29">
        <v>19356.665000000001</v>
      </c>
      <c r="AA129" s="29">
        <v>41399.456000000006</v>
      </c>
      <c r="AB129" s="29">
        <v>42771.787999999993</v>
      </c>
      <c r="AC129" s="29">
        <v>83676.853999999992</v>
      </c>
      <c r="AD129" s="29">
        <v>64398.630000000005</v>
      </c>
      <c r="AE129" s="95">
        <f t="shared" si="15"/>
        <v>649681.32299999997</v>
      </c>
      <c r="AF129" s="193">
        <f t="shared" si="16"/>
        <v>1771156.1879062757</v>
      </c>
      <c r="AG129" s="95">
        <f t="shared" si="17"/>
        <v>538865.22927108384</v>
      </c>
      <c r="AI129" s="88">
        <v>0.98937776013810141</v>
      </c>
      <c r="AJ129" s="29">
        <f t="shared" si="18"/>
        <v>533141.2735525294</v>
      </c>
      <c r="AK129" s="95">
        <f t="shared" si="19"/>
        <v>528627.91346412688</v>
      </c>
    </row>
    <row r="130" spans="1:37" x14ac:dyDescent="0.25">
      <c r="A130" s="7" t="s">
        <v>108</v>
      </c>
      <c r="B130" s="1" t="s">
        <v>109</v>
      </c>
      <c r="C130" s="88">
        <v>-1.0991059999999999</v>
      </c>
      <c r="D130" s="56">
        <v>8.2761279999999999</v>
      </c>
      <c r="E130" s="56">
        <v>11.90757</v>
      </c>
      <c r="F130" s="56">
        <v>5.1408079999999998</v>
      </c>
      <c r="G130" s="56">
        <v>1.6381669999999999</v>
      </c>
      <c r="H130" s="56">
        <v>-0.2540772</v>
      </c>
      <c r="I130" s="56">
        <v>-1.174515</v>
      </c>
      <c r="J130" s="56">
        <v>1.335869</v>
      </c>
      <c r="K130" s="56">
        <v>11.23818</v>
      </c>
      <c r="L130" s="56">
        <v>14.87504</v>
      </c>
      <c r="M130" s="56">
        <v>7.482742</v>
      </c>
      <c r="N130" s="56">
        <v>3.9488050000000001</v>
      </c>
      <c r="O130" s="56">
        <v>2.1016140000000001</v>
      </c>
      <c r="P130" s="56">
        <v>1.2400059999999999</v>
      </c>
      <c r="Q130" s="193">
        <v>39132.533000000003</v>
      </c>
      <c r="R130" s="29">
        <v>13260.197</v>
      </c>
      <c r="S130" s="29">
        <v>13329.602999999999</v>
      </c>
      <c r="T130" s="29">
        <v>26889.082999999999</v>
      </c>
      <c r="U130" s="29">
        <v>26510.542000000001</v>
      </c>
      <c r="V130" s="29">
        <v>71742.570000000007</v>
      </c>
      <c r="W130" s="29">
        <v>55058.47</v>
      </c>
      <c r="X130" s="29">
        <v>37109.425000000003</v>
      </c>
      <c r="Y130" s="29">
        <v>12634.708999999999</v>
      </c>
      <c r="Z130" s="29">
        <v>11804.656999999999</v>
      </c>
      <c r="AA130" s="29">
        <v>26008.239999999998</v>
      </c>
      <c r="AB130" s="29">
        <v>27761.771000000001</v>
      </c>
      <c r="AC130" s="29">
        <v>73537.288</v>
      </c>
      <c r="AD130" s="29">
        <v>62958.552000000003</v>
      </c>
      <c r="AE130" s="95">
        <f t="shared" si="15"/>
        <v>497737.64</v>
      </c>
      <c r="AF130" s="193">
        <f t="shared" si="16"/>
        <v>1228234.5801716559</v>
      </c>
      <c r="AG130" s="95">
        <f t="shared" si="17"/>
        <v>373684.10147117748</v>
      </c>
      <c r="AI130" s="88">
        <v>0.94691340086731834</v>
      </c>
      <c r="AJ130" s="29">
        <f t="shared" si="18"/>
        <v>353846.48337412073</v>
      </c>
      <c r="AK130" s="95">
        <f t="shared" si="19"/>
        <v>350850.96103378368</v>
      </c>
    </row>
    <row r="131" spans="1:37" x14ac:dyDescent="0.25">
      <c r="A131" s="7" t="s">
        <v>171</v>
      </c>
      <c r="B131" s="1" t="s">
        <v>172</v>
      </c>
      <c r="C131" s="88">
        <v>-1.0392760000000001</v>
      </c>
      <c r="D131" s="56">
        <v>8.1888740000000002</v>
      </c>
      <c r="E131" s="56">
        <v>11.39551</v>
      </c>
      <c r="F131" s="56">
        <v>5.0977480000000002</v>
      </c>
      <c r="G131" s="56">
        <v>1.7176469999999999</v>
      </c>
      <c r="H131" s="56">
        <v>-0.15739690000000001</v>
      </c>
      <c r="I131" s="56">
        <v>-1.070214</v>
      </c>
      <c r="J131" s="56">
        <v>1.392431</v>
      </c>
      <c r="K131" s="56">
        <v>10.86448</v>
      </c>
      <c r="L131" s="56">
        <v>14.07339</v>
      </c>
      <c r="M131" s="56">
        <v>7.4247569999999996</v>
      </c>
      <c r="N131" s="56">
        <v>4.0735429999999999</v>
      </c>
      <c r="O131" s="56">
        <v>2.200828</v>
      </c>
      <c r="P131" s="56">
        <v>1.3473539999999999</v>
      </c>
      <c r="Q131" s="193">
        <v>65611.654999999999</v>
      </c>
      <c r="R131" s="29">
        <v>21942.120999999999</v>
      </c>
      <c r="S131" s="29">
        <v>20753.915000000001</v>
      </c>
      <c r="T131" s="29">
        <v>43888.97</v>
      </c>
      <c r="U131" s="29">
        <v>45692.06</v>
      </c>
      <c r="V131" s="29">
        <v>112495.96599999999</v>
      </c>
      <c r="W131" s="29">
        <v>76985.024000000005</v>
      </c>
      <c r="X131" s="29">
        <v>62736.929999999993</v>
      </c>
      <c r="Y131" s="29">
        <v>20639.438999999998</v>
      </c>
      <c r="Z131" s="29">
        <v>19859.974000000002</v>
      </c>
      <c r="AA131" s="29">
        <v>44952.150999999998</v>
      </c>
      <c r="AB131" s="29">
        <v>47689.407999999996</v>
      </c>
      <c r="AC131" s="29">
        <v>113647.822</v>
      </c>
      <c r="AD131" s="29">
        <v>90685.145999999993</v>
      </c>
      <c r="AE131" s="95">
        <f t="shared" si="15"/>
        <v>787580.58099999989</v>
      </c>
      <c r="AF131" s="193">
        <f t="shared" si="16"/>
        <v>2041533.5965885236</v>
      </c>
      <c r="AG131" s="95">
        <f t="shared" si="17"/>
        <v>621126.17571619246</v>
      </c>
      <c r="AI131" s="88">
        <v>0.95350882492319022</v>
      </c>
      <c r="AJ131" s="29">
        <f t="shared" si="18"/>
        <v>592249.28993618162</v>
      </c>
      <c r="AK131" s="95">
        <f t="shared" si="19"/>
        <v>587235.54509933712</v>
      </c>
    </row>
    <row r="132" spans="1:37" x14ac:dyDescent="0.25">
      <c r="A132" s="7" t="s">
        <v>453</v>
      </c>
      <c r="B132" s="1" t="s">
        <v>454</v>
      </c>
      <c r="C132" s="88">
        <v>-1.2212890000000001</v>
      </c>
      <c r="D132" s="56">
        <v>8.4124199999999991</v>
      </c>
      <c r="E132" s="56">
        <v>12.115640000000001</v>
      </c>
      <c r="F132" s="56">
        <v>5.4034550000000001</v>
      </c>
      <c r="G132" s="56">
        <v>1.687559</v>
      </c>
      <c r="H132" s="56">
        <v>-0.26437040000000001</v>
      </c>
      <c r="I132" s="56">
        <v>-1.2202759999999999</v>
      </c>
      <c r="J132" s="56">
        <v>1.2191510000000001</v>
      </c>
      <c r="K132" s="56">
        <v>11.666600000000001</v>
      </c>
      <c r="L132" s="56">
        <v>15.33689</v>
      </c>
      <c r="M132" s="56">
        <v>7.8705679999999996</v>
      </c>
      <c r="N132" s="56">
        <v>4.0986060000000002</v>
      </c>
      <c r="O132" s="56">
        <v>2.1293099999999998</v>
      </c>
      <c r="P132" s="56">
        <v>1.2068620000000001</v>
      </c>
      <c r="Q132" s="193">
        <v>61121.521000000001</v>
      </c>
      <c r="R132" s="29">
        <v>21827.539999999997</v>
      </c>
      <c r="S132" s="29">
        <v>21768.315000000002</v>
      </c>
      <c r="T132" s="29">
        <v>39934.661999999997</v>
      </c>
      <c r="U132" s="29">
        <v>39239.693999999996</v>
      </c>
      <c r="V132" s="29">
        <v>102390.696</v>
      </c>
      <c r="W132" s="29">
        <v>88454.592999999993</v>
      </c>
      <c r="X132" s="29">
        <v>57666.390000000007</v>
      </c>
      <c r="Y132" s="29">
        <v>20340.609</v>
      </c>
      <c r="Z132" s="29">
        <v>19307.474999999999</v>
      </c>
      <c r="AA132" s="29">
        <v>38632.612000000001</v>
      </c>
      <c r="AB132" s="29">
        <v>41830.343999999997</v>
      </c>
      <c r="AC132" s="29">
        <v>110267.41200000001</v>
      </c>
      <c r="AD132" s="29">
        <v>105674.86499999999</v>
      </c>
      <c r="AE132" s="95">
        <f t="shared" si="15"/>
        <v>768456.728</v>
      </c>
      <c r="AF132" s="193">
        <f t="shared" si="16"/>
        <v>1961270.4092519905</v>
      </c>
      <c r="AG132" s="95">
        <f t="shared" si="17"/>
        <v>596706.51067397115</v>
      </c>
      <c r="AI132" s="88">
        <v>0.93782980819013428</v>
      </c>
      <c r="AJ132" s="29">
        <f t="shared" si="18"/>
        <v>559609.15245117468</v>
      </c>
      <c r="AK132" s="95">
        <f t="shared" si="19"/>
        <v>554871.72592077684</v>
      </c>
    </row>
    <row r="133" spans="1:37" x14ac:dyDescent="0.25">
      <c r="A133" s="7" t="s">
        <v>456</v>
      </c>
      <c r="B133" s="1" t="s">
        <v>457</v>
      </c>
      <c r="C133" s="88">
        <v>-1.3497520000000001</v>
      </c>
      <c r="D133" s="56">
        <v>8.186928</v>
      </c>
      <c r="E133" s="56">
        <v>11.743169999999999</v>
      </c>
      <c r="F133" s="56">
        <v>5.164803</v>
      </c>
      <c r="G133" s="56">
        <v>1.561949</v>
      </c>
      <c r="H133" s="56">
        <v>-0.37173850000000003</v>
      </c>
      <c r="I133" s="56">
        <v>-1.2998510000000001</v>
      </c>
      <c r="J133" s="56">
        <v>1.129213</v>
      </c>
      <c r="K133" s="56">
        <v>11.5913</v>
      </c>
      <c r="L133" s="56">
        <v>15.27068</v>
      </c>
      <c r="M133" s="56">
        <v>7.631964</v>
      </c>
      <c r="N133" s="56">
        <v>3.9446180000000002</v>
      </c>
      <c r="O133" s="56">
        <v>2.0051869999999998</v>
      </c>
      <c r="P133" s="56">
        <v>1.1149150000000001</v>
      </c>
      <c r="Q133" s="193">
        <v>32716.403000000002</v>
      </c>
      <c r="R133" s="29">
        <v>11709.39</v>
      </c>
      <c r="S133" s="29">
        <v>9248.0970000000016</v>
      </c>
      <c r="T133" s="29">
        <v>18841.252999999997</v>
      </c>
      <c r="U133" s="29">
        <v>20800.587</v>
      </c>
      <c r="V133" s="29">
        <v>57309.047000000006</v>
      </c>
      <c r="W133" s="29">
        <v>54404.318999999996</v>
      </c>
      <c r="X133" s="29">
        <v>30592.631000000001</v>
      </c>
      <c r="Y133" s="29">
        <v>10491.150000000001</v>
      </c>
      <c r="Z133" s="29">
        <v>7710.5360000000001</v>
      </c>
      <c r="AA133" s="29">
        <v>17932.333999999999</v>
      </c>
      <c r="AB133" s="29">
        <v>21585.641</v>
      </c>
      <c r="AC133" s="29">
        <v>61178.074000000001</v>
      </c>
      <c r="AD133" s="29">
        <v>65031.393000000004</v>
      </c>
      <c r="AE133" s="95">
        <f t="shared" ref="AE133:AE154" si="20">SUM(Q133:AD133)</f>
        <v>419550.85499999998</v>
      </c>
      <c r="AF133" s="193">
        <f t="shared" ref="AF133:AF154" si="21">SUMPRODUCT(C133:P133,Q133:AD133)</f>
        <v>889166.98743632738</v>
      </c>
      <c r="AG133" s="95">
        <f t="shared" ref="AG133:AG154" si="22">(AF133/$AF$156)*$AE$156</f>
        <v>270524.51715822937</v>
      </c>
      <c r="AI133" s="88">
        <v>0.97667646446674283</v>
      </c>
      <c r="AJ133" s="29">
        <f t="shared" ref="AJ133:AJ154" si="23">AG133*AI133</f>
        <v>264214.92896967218</v>
      </c>
      <c r="AK133" s="95">
        <f t="shared" ref="AK133:AK154" si="24">(AJ133/$AJ$156)*$AE$156</f>
        <v>261978.19140248714</v>
      </c>
    </row>
    <row r="134" spans="1:37" x14ac:dyDescent="0.25">
      <c r="A134" s="7" t="s">
        <v>399</v>
      </c>
      <c r="B134" s="1" t="s">
        <v>400</v>
      </c>
      <c r="C134" s="88">
        <v>-0.98928609999999995</v>
      </c>
      <c r="D134" s="56">
        <v>8.7844700000000007</v>
      </c>
      <c r="E134" s="56">
        <v>12.83447</v>
      </c>
      <c r="F134" s="56">
        <v>5.9154530000000003</v>
      </c>
      <c r="G134" s="56">
        <v>2.094109</v>
      </c>
      <c r="H134" s="56">
        <v>5.4338999999999998E-2</v>
      </c>
      <c r="I134" s="56">
        <v>-0.96391159999999998</v>
      </c>
      <c r="J134" s="56">
        <v>1.5108900000000001</v>
      </c>
      <c r="K134" s="56">
        <v>13.01179</v>
      </c>
      <c r="L134" s="56">
        <v>17.144390000000001</v>
      </c>
      <c r="M134" s="56">
        <v>8.7479739999999993</v>
      </c>
      <c r="N134" s="56">
        <v>4.5136269999999996</v>
      </c>
      <c r="O134" s="56">
        <v>2.3996019999999998</v>
      </c>
      <c r="P134" s="56">
        <v>1.4345490000000001</v>
      </c>
      <c r="Q134" s="193">
        <v>45115.570999999996</v>
      </c>
      <c r="R134" s="29">
        <v>15289.247999999998</v>
      </c>
      <c r="S134" s="29">
        <v>12979.895999999999</v>
      </c>
      <c r="T134" s="29">
        <v>27048.103999999999</v>
      </c>
      <c r="U134" s="29">
        <v>28067.251</v>
      </c>
      <c r="V134" s="29">
        <v>73125.422999999995</v>
      </c>
      <c r="W134" s="29">
        <v>61756.34199999999</v>
      </c>
      <c r="X134" s="29">
        <v>42325.718000000001</v>
      </c>
      <c r="Y134" s="29">
        <v>14577.271999999997</v>
      </c>
      <c r="Z134" s="29">
        <v>12267.762999999999</v>
      </c>
      <c r="AA134" s="29">
        <v>26963.200000000001</v>
      </c>
      <c r="AB134" s="29">
        <v>30657.579000000005</v>
      </c>
      <c r="AC134" s="29">
        <v>77866.538</v>
      </c>
      <c r="AD134" s="29">
        <v>76239.540000000008</v>
      </c>
      <c r="AE134" s="95">
        <f t="shared" si="20"/>
        <v>544279.44499999995</v>
      </c>
      <c r="AF134" s="193">
        <f t="shared" si="21"/>
        <v>1553906.9221949563</v>
      </c>
      <c r="AG134" s="95">
        <f t="shared" si="22"/>
        <v>472768.24913129519</v>
      </c>
      <c r="AI134" s="88">
        <v>0.97853772969277419</v>
      </c>
      <c r="AJ134" s="29">
        <f t="shared" si="23"/>
        <v>462621.56917576544</v>
      </c>
      <c r="AK134" s="95">
        <f t="shared" si="24"/>
        <v>458705.20060718874</v>
      </c>
    </row>
    <row r="135" spans="1:37" x14ac:dyDescent="0.25">
      <c r="A135" s="7" t="s">
        <v>249</v>
      </c>
      <c r="B135" s="1" t="s">
        <v>250</v>
      </c>
      <c r="C135" s="88">
        <v>-1.230219</v>
      </c>
      <c r="D135" s="56">
        <v>8.1978010000000001</v>
      </c>
      <c r="E135" s="56">
        <v>11.878769999999999</v>
      </c>
      <c r="F135" s="56">
        <v>5.3558279999999998</v>
      </c>
      <c r="G135" s="56">
        <v>1.6848829999999999</v>
      </c>
      <c r="H135" s="56">
        <v>-0.30719540000000001</v>
      </c>
      <c r="I135" s="56">
        <v>-1.251841</v>
      </c>
      <c r="J135" s="56">
        <v>1.2012579999999999</v>
      </c>
      <c r="K135" s="56">
        <v>11.128</v>
      </c>
      <c r="L135" s="56">
        <v>14.84782</v>
      </c>
      <c r="M135" s="56">
        <v>7.7999499999999999</v>
      </c>
      <c r="N135" s="56">
        <v>4.0604250000000004</v>
      </c>
      <c r="O135" s="56">
        <v>2.0708769999999999</v>
      </c>
      <c r="P135" s="56">
        <v>1.173192</v>
      </c>
      <c r="Q135" s="193">
        <v>130036.90700000001</v>
      </c>
      <c r="R135" s="29">
        <v>41706.553999999996</v>
      </c>
      <c r="S135" s="29">
        <v>39993.717999999993</v>
      </c>
      <c r="T135" s="29">
        <v>83657.087</v>
      </c>
      <c r="U135" s="29">
        <v>86834.468999999983</v>
      </c>
      <c r="V135" s="29">
        <v>189811.30500000002</v>
      </c>
      <c r="W135" s="29">
        <v>135116.85</v>
      </c>
      <c r="X135" s="29">
        <v>123909.031</v>
      </c>
      <c r="Y135" s="29">
        <v>38977.027999999998</v>
      </c>
      <c r="Z135" s="29">
        <v>38179.701999999997</v>
      </c>
      <c r="AA135" s="29">
        <v>85595.399000000005</v>
      </c>
      <c r="AB135" s="29">
        <v>91822.951000000001</v>
      </c>
      <c r="AC135" s="29">
        <v>198312.34000000003</v>
      </c>
      <c r="AD135" s="29">
        <v>163828.15099999998</v>
      </c>
      <c r="AE135" s="95">
        <f t="shared" si="20"/>
        <v>1447781.4920000003</v>
      </c>
      <c r="AF135" s="193">
        <f t="shared" si="21"/>
        <v>3816740.0545513313</v>
      </c>
      <c r="AG135" s="95">
        <f t="shared" si="22"/>
        <v>1161223.6789772981</v>
      </c>
      <c r="AI135" s="88">
        <v>1.0187332453085347</v>
      </c>
      <c r="AJ135" s="29">
        <f t="shared" si="23"/>
        <v>1182977.1670136589</v>
      </c>
      <c r="AK135" s="95">
        <f t="shared" si="24"/>
        <v>1172962.5570107347</v>
      </c>
    </row>
    <row r="136" spans="1:37" x14ac:dyDescent="0.25">
      <c r="A136" s="7" t="s">
        <v>459</v>
      </c>
      <c r="B136" s="1" t="s">
        <v>460</v>
      </c>
      <c r="C136" s="88">
        <v>-1.106457</v>
      </c>
      <c r="D136" s="56">
        <v>8.3071439999999992</v>
      </c>
      <c r="E136" s="56">
        <v>11.85205</v>
      </c>
      <c r="F136" s="56">
        <v>5.3021209999999996</v>
      </c>
      <c r="G136" s="56">
        <v>1.75413</v>
      </c>
      <c r="H136" s="56">
        <v>-0.18642810000000001</v>
      </c>
      <c r="I136" s="56">
        <v>-1.143742</v>
      </c>
      <c r="J136" s="56">
        <v>1.3321480000000001</v>
      </c>
      <c r="K136" s="56">
        <v>11.392200000000001</v>
      </c>
      <c r="L136" s="56">
        <v>14.752359999999999</v>
      </c>
      <c r="M136" s="56">
        <v>7.7792320000000004</v>
      </c>
      <c r="N136" s="56">
        <v>4.0995530000000002</v>
      </c>
      <c r="O136" s="56">
        <v>2.1595800000000001</v>
      </c>
      <c r="P136" s="56">
        <v>1.269055</v>
      </c>
      <c r="Q136" s="193">
        <v>52772.946999999993</v>
      </c>
      <c r="R136" s="29">
        <v>18006.092000000001</v>
      </c>
      <c r="S136" s="29">
        <v>17791.795999999998</v>
      </c>
      <c r="T136" s="29">
        <v>35421.718999999997</v>
      </c>
      <c r="U136" s="29">
        <v>37014.133000000002</v>
      </c>
      <c r="V136" s="29">
        <v>83839.592999999993</v>
      </c>
      <c r="W136" s="29">
        <v>59011.222999999998</v>
      </c>
      <c r="X136" s="29">
        <v>50558.687999999995</v>
      </c>
      <c r="Y136" s="29">
        <v>17186.208999999999</v>
      </c>
      <c r="Z136" s="29">
        <v>16551.498</v>
      </c>
      <c r="AA136" s="29">
        <v>35380.782999999996</v>
      </c>
      <c r="AB136" s="29">
        <v>36991.688000000002</v>
      </c>
      <c r="AC136" s="29">
        <v>86345.227000000014</v>
      </c>
      <c r="AD136" s="29">
        <v>71328.047999999995</v>
      </c>
      <c r="AE136" s="95">
        <f t="shared" si="20"/>
        <v>618199.64399999997</v>
      </c>
      <c r="AF136" s="193">
        <f t="shared" si="21"/>
        <v>1682859.0177256528</v>
      </c>
      <c r="AG136" s="95">
        <f t="shared" si="22"/>
        <v>512001.26595816162</v>
      </c>
      <c r="AI136" s="88">
        <v>0.97422044564987254</v>
      </c>
      <c r="AJ136" s="29">
        <f t="shared" si="23"/>
        <v>498802.10149505915</v>
      </c>
      <c r="AK136" s="95">
        <f t="shared" si="24"/>
        <v>494579.44305802247</v>
      </c>
    </row>
    <row r="137" spans="1:37" x14ac:dyDescent="0.25">
      <c r="A137" s="7" t="s">
        <v>402</v>
      </c>
      <c r="B137" s="1" t="s">
        <v>403</v>
      </c>
      <c r="C137" s="88">
        <v>-1.431314</v>
      </c>
      <c r="D137" s="56">
        <v>8.0225419999999996</v>
      </c>
      <c r="E137" s="56">
        <v>11.6738</v>
      </c>
      <c r="F137" s="56">
        <v>5.0703129999999996</v>
      </c>
      <c r="G137" s="56">
        <v>1.470434</v>
      </c>
      <c r="H137" s="56">
        <v>-0.48098039999999997</v>
      </c>
      <c r="I137" s="56">
        <v>-1.4198580000000001</v>
      </c>
      <c r="J137" s="56">
        <v>1.0022089999999999</v>
      </c>
      <c r="K137" s="56">
        <v>11.14584</v>
      </c>
      <c r="L137" s="56">
        <v>14.8413</v>
      </c>
      <c r="M137" s="56">
        <v>7.4747370000000002</v>
      </c>
      <c r="N137" s="56">
        <v>3.8210169999999999</v>
      </c>
      <c r="O137" s="56">
        <v>1.8828009999999999</v>
      </c>
      <c r="P137" s="56">
        <v>0.99284450000000002</v>
      </c>
      <c r="Q137" s="193">
        <v>121339.662</v>
      </c>
      <c r="R137" s="29">
        <v>40059.988999999994</v>
      </c>
      <c r="S137" s="29">
        <v>35566.479000000007</v>
      </c>
      <c r="T137" s="29">
        <v>75962.114000000001</v>
      </c>
      <c r="U137" s="29">
        <v>80952.893000000011</v>
      </c>
      <c r="V137" s="29">
        <v>183259.93299999999</v>
      </c>
      <c r="W137" s="29">
        <v>131120.799</v>
      </c>
      <c r="X137" s="29">
        <v>115179.101</v>
      </c>
      <c r="Y137" s="29">
        <v>36602.823999999993</v>
      </c>
      <c r="Z137" s="29">
        <v>32985.386999999995</v>
      </c>
      <c r="AA137" s="29">
        <v>76665.032999999996</v>
      </c>
      <c r="AB137" s="29">
        <v>86796.823999999993</v>
      </c>
      <c r="AC137" s="29">
        <v>190185.4</v>
      </c>
      <c r="AD137" s="29">
        <v>156858.46900000001</v>
      </c>
      <c r="AE137" s="95">
        <f t="shared" si="20"/>
        <v>1363534.9069999999</v>
      </c>
      <c r="AF137" s="193">
        <f t="shared" si="21"/>
        <v>3224243.1828499273</v>
      </c>
      <c r="AG137" s="95">
        <f t="shared" si="22"/>
        <v>980959.53017334617</v>
      </c>
      <c r="AI137" s="88">
        <v>1.0142178674410907</v>
      </c>
      <c r="AJ137" s="29">
        <f t="shared" si="23"/>
        <v>994906.68273842533</v>
      </c>
      <c r="AK137" s="95">
        <f t="shared" si="24"/>
        <v>986484.20198836923</v>
      </c>
    </row>
    <row r="138" spans="1:37" x14ac:dyDescent="0.25">
      <c r="A138" s="7" t="s">
        <v>252</v>
      </c>
      <c r="B138" s="1" t="s">
        <v>253</v>
      </c>
      <c r="C138" s="88">
        <v>-1.3195809999999999</v>
      </c>
      <c r="D138" s="56">
        <v>8.1518339999999991</v>
      </c>
      <c r="E138" s="56">
        <v>11.88781</v>
      </c>
      <c r="F138" s="56">
        <v>5.3267920000000002</v>
      </c>
      <c r="G138" s="56">
        <v>1.673549</v>
      </c>
      <c r="H138" s="56">
        <v>-0.34601999999999999</v>
      </c>
      <c r="I138" s="56">
        <v>-1.3529659999999999</v>
      </c>
      <c r="J138" s="56">
        <v>1.1143430000000001</v>
      </c>
      <c r="K138" s="56">
        <v>11.326219999999999</v>
      </c>
      <c r="L138" s="56">
        <v>15.19341</v>
      </c>
      <c r="M138" s="56">
        <v>7.81473</v>
      </c>
      <c r="N138" s="56">
        <v>4.040305</v>
      </c>
      <c r="O138" s="56">
        <v>2.006135</v>
      </c>
      <c r="P138" s="56">
        <v>1.070589</v>
      </c>
      <c r="Q138" s="193">
        <v>115785.436</v>
      </c>
      <c r="R138" s="29">
        <v>33660.866999999998</v>
      </c>
      <c r="S138" s="29">
        <v>30850.976999999999</v>
      </c>
      <c r="T138" s="29">
        <v>75150.008000000002</v>
      </c>
      <c r="U138" s="29">
        <v>80477.703999999998</v>
      </c>
      <c r="V138" s="29">
        <v>150457.27000000002</v>
      </c>
      <c r="W138" s="29">
        <v>88710.069999999992</v>
      </c>
      <c r="X138" s="29">
        <v>110455.462</v>
      </c>
      <c r="Y138" s="29">
        <v>31968.306000000004</v>
      </c>
      <c r="Z138" s="29">
        <v>30515.137999999999</v>
      </c>
      <c r="AA138" s="29">
        <v>78568.915000000008</v>
      </c>
      <c r="AB138" s="29">
        <v>83879.562000000005</v>
      </c>
      <c r="AC138" s="29">
        <v>153805.93400000001</v>
      </c>
      <c r="AD138" s="29">
        <v>109646.455</v>
      </c>
      <c r="AE138" s="95">
        <f t="shared" si="20"/>
        <v>1173932.1040000003</v>
      </c>
      <c r="AF138" s="193">
        <f t="shared" si="21"/>
        <v>3178898.9682777552</v>
      </c>
      <c r="AG138" s="95">
        <f t="shared" si="22"/>
        <v>967163.78435014177</v>
      </c>
      <c r="AI138" s="88">
        <v>1.0705021094438925</v>
      </c>
      <c r="AJ138" s="29">
        <f t="shared" si="23"/>
        <v>1035350.8713245647</v>
      </c>
      <c r="AK138" s="95">
        <f t="shared" si="24"/>
        <v>1026586.00630297</v>
      </c>
    </row>
    <row r="139" spans="1:37" x14ac:dyDescent="0.25">
      <c r="A139" s="7" t="s">
        <v>405</v>
      </c>
      <c r="B139" s="1" t="s">
        <v>406</v>
      </c>
      <c r="C139" s="88">
        <v>-1.196779</v>
      </c>
      <c r="D139" s="56">
        <v>8.2417060000000006</v>
      </c>
      <c r="E139" s="56">
        <v>11.85927</v>
      </c>
      <c r="F139" s="56">
        <v>5.3494630000000001</v>
      </c>
      <c r="G139" s="56">
        <v>1.704037</v>
      </c>
      <c r="H139" s="56">
        <v>-0.2474643</v>
      </c>
      <c r="I139" s="56">
        <v>-1.2253149999999999</v>
      </c>
      <c r="J139" s="56">
        <v>1.2314830000000001</v>
      </c>
      <c r="K139" s="56">
        <v>11.11783</v>
      </c>
      <c r="L139" s="56">
        <v>14.82441</v>
      </c>
      <c r="M139" s="56">
        <v>7.6181049999999999</v>
      </c>
      <c r="N139" s="56">
        <v>4.0107850000000003</v>
      </c>
      <c r="O139" s="56">
        <v>2.0770970000000002</v>
      </c>
      <c r="P139" s="56">
        <v>1.191562</v>
      </c>
      <c r="Q139" s="193">
        <v>141457.478</v>
      </c>
      <c r="R139" s="29">
        <v>46496.418999999994</v>
      </c>
      <c r="S139" s="29">
        <v>44183.89</v>
      </c>
      <c r="T139" s="29">
        <v>89364.937000000005</v>
      </c>
      <c r="U139" s="29">
        <v>90071.298999999999</v>
      </c>
      <c r="V139" s="29">
        <v>198919.193</v>
      </c>
      <c r="W139" s="29">
        <v>139655.609</v>
      </c>
      <c r="X139" s="29">
        <v>134288.46</v>
      </c>
      <c r="Y139" s="29">
        <v>44920.490999999995</v>
      </c>
      <c r="Z139" s="29">
        <v>42242.448000000004</v>
      </c>
      <c r="AA139" s="29">
        <v>90235.488000000012</v>
      </c>
      <c r="AB139" s="29">
        <v>94535.373999999996</v>
      </c>
      <c r="AC139" s="29">
        <v>204257.12</v>
      </c>
      <c r="AD139" s="29">
        <v>167677.30900000001</v>
      </c>
      <c r="AE139" s="95">
        <f t="shared" si="20"/>
        <v>1528305.5149999997</v>
      </c>
      <c r="AF139" s="193">
        <f t="shared" si="21"/>
        <v>4130752.8460290194</v>
      </c>
      <c r="AG139" s="95">
        <f t="shared" si="22"/>
        <v>1256760.4679003037</v>
      </c>
      <c r="AI139" s="88">
        <v>1.0101571529224627</v>
      </c>
      <c r="AJ139" s="29">
        <f t="shared" si="23"/>
        <v>1269525.5761596728</v>
      </c>
      <c r="AK139" s="95">
        <f t="shared" si="24"/>
        <v>1258778.2820541814</v>
      </c>
    </row>
    <row r="140" spans="1:37" x14ac:dyDescent="0.25">
      <c r="A140" s="7" t="s">
        <v>111</v>
      </c>
      <c r="B140" s="1" t="s">
        <v>112</v>
      </c>
      <c r="C140" s="88">
        <v>-1.0879129999999999</v>
      </c>
      <c r="D140" s="56">
        <v>8.3274050000000006</v>
      </c>
      <c r="E140" s="56">
        <v>11.74661</v>
      </c>
      <c r="F140" s="56">
        <v>5.2687929999999996</v>
      </c>
      <c r="G140" s="56">
        <v>1.7050069999999999</v>
      </c>
      <c r="H140" s="56">
        <v>-0.22461329999999999</v>
      </c>
      <c r="I140" s="56">
        <v>-1.16459</v>
      </c>
      <c r="J140" s="56">
        <v>1.3433809999999999</v>
      </c>
      <c r="K140" s="56">
        <v>11.03885</v>
      </c>
      <c r="L140" s="56">
        <v>14.45101</v>
      </c>
      <c r="M140" s="56">
        <v>7.5660800000000004</v>
      </c>
      <c r="N140" s="56">
        <v>4.0060010000000004</v>
      </c>
      <c r="O140" s="56">
        <v>2.1146590000000001</v>
      </c>
      <c r="P140" s="56">
        <v>1.243039</v>
      </c>
      <c r="Q140" s="193">
        <v>105049.83400000002</v>
      </c>
      <c r="R140" s="29">
        <v>35618.904000000002</v>
      </c>
      <c r="S140" s="29">
        <v>38688.818999999996</v>
      </c>
      <c r="T140" s="29">
        <v>71692.842000000004</v>
      </c>
      <c r="U140" s="29">
        <v>68252.17</v>
      </c>
      <c r="V140" s="29">
        <v>156357.83100000001</v>
      </c>
      <c r="W140" s="29">
        <v>110595.76999999999</v>
      </c>
      <c r="X140" s="29">
        <v>98937.872000000003</v>
      </c>
      <c r="Y140" s="29">
        <v>34099.601999999999</v>
      </c>
      <c r="Z140" s="29">
        <v>37401.116000000002</v>
      </c>
      <c r="AA140" s="29">
        <v>70219.981</v>
      </c>
      <c r="AB140" s="29">
        <v>69554.820999999996</v>
      </c>
      <c r="AC140" s="29">
        <v>160176.07699999999</v>
      </c>
      <c r="AD140" s="29">
        <v>130940.44799999999</v>
      </c>
      <c r="AE140" s="95">
        <f t="shared" si="20"/>
        <v>1187586.0870000001</v>
      </c>
      <c r="AF140" s="193">
        <f t="shared" si="21"/>
        <v>3328200.9158397201</v>
      </c>
      <c r="AG140" s="95">
        <f t="shared" si="22"/>
        <v>1012588.1397813269</v>
      </c>
      <c r="AI140" s="88">
        <v>0.95071549296913771</v>
      </c>
      <c r="AJ140" s="29">
        <f t="shared" si="23"/>
        <v>962683.23248690635</v>
      </c>
      <c r="AK140" s="95">
        <f t="shared" si="24"/>
        <v>954533.5425363821</v>
      </c>
    </row>
    <row r="141" spans="1:37" x14ac:dyDescent="0.25">
      <c r="A141" s="7" t="s">
        <v>174</v>
      </c>
      <c r="B141" s="1" t="s">
        <v>175</v>
      </c>
      <c r="C141" s="88">
        <v>-1.3674029999999999</v>
      </c>
      <c r="D141" s="56">
        <v>8.0755040000000005</v>
      </c>
      <c r="E141" s="56">
        <v>11.61004</v>
      </c>
      <c r="F141" s="56">
        <v>5.0516100000000002</v>
      </c>
      <c r="G141" s="56">
        <v>1.480701</v>
      </c>
      <c r="H141" s="56">
        <v>-0.42014469999999998</v>
      </c>
      <c r="I141" s="56">
        <v>-1.3568929999999999</v>
      </c>
      <c r="J141" s="56">
        <v>1.0672060000000001</v>
      </c>
      <c r="K141" s="56">
        <v>10.915760000000001</v>
      </c>
      <c r="L141" s="56">
        <v>14.377269999999999</v>
      </c>
      <c r="M141" s="56">
        <v>7.3460619999999999</v>
      </c>
      <c r="N141" s="56">
        <v>3.842781</v>
      </c>
      <c r="O141" s="56">
        <v>1.923721</v>
      </c>
      <c r="P141" s="56">
        <v>1.0513380000000001</v>
      </c>
      <c r="Q141" s="193">
        <v>57785.437999999995</v>
      </c>
      <c r="R141" s="29">
        <v>21937.421000000002</v>
      </c>
      <c r="S141" s="29">
        <v>22181.9</v>
      </c>
      <c r="T141" s="29">
        <v>36314.559999999998</v>
      </c>
      <c r="U141" s="29">
        <v>39527.201999999997</v>
      </c>
      <c r="V141" s="29">
        <v>91794.828000000009</v>
      </c>
      <c r="W141" s="29">
        <v>63179.144</v>
      </c>
      <c r="X141" s="29">
        <v>54999.767000000007</v>
      </c>
      <c r="Y141" s="29">
        <v>19712.07</v>
      </c>
      <c r="Z141" s="29">
        <v>19202.675000000003</v>
      </c>
      <c r="AA141" s="29">
        <v>38544.087</v>
      </c>
      <c r="AB141" s="29">
        <v>41286.409</v>
      </c>
      <c r="AC141" s="29">
        <v>93308.006999999983</v>
      </c>
      <c r="AD141" s="29">
        <v>74100.497999999992</v>
      </c>
      <c r="AE141" s="95">
        <f t="shared" si="20"/>
        <v>673874.00599999994</v>
      </c>
      <c r="AF141" s="193">
        <f t="shared" si="21"/>
        <v>1722508.4818533147</v>
      </c>
      <c r="AG141" s="95">
        <f t="shared" si="22"/>
        <v>524064.4130275824</v>
      </c>
      <c r="AI141" s="88">
        <v>0.96033071249928226</v>
      </c>
      <c r="AJ141" s="29">
        <f t="shared" si="23"/>
        <v>503275.15115829633</v>
      </c>
      <c r="AK141" s="95">
        <f t="shared" si="24"/>
        <v>499014.6256777104</v>
      </c>
    </row>
    <row r="142" spans="1:37" x14ac:dyDescent="0.25">
      <c r="A142" s="7" t="s">
        <v>177</v>
      </c>
      <c r="B142" s="1" t="s">
        <v>178</v>
      </c>
      <c r="C142" s="88">
        <v>-1.1656690000000001</v>
      </c>
      <c r="D142" s="56">
        <v>8.3101210000000005</v>
      </c>
      <c r="E142" s="56">
        <v>11.86126</v>
      </c>
      <c r="F142" s="56">
        <v>5.2160469999999997</v>
      </c>
      <c r="G142" s="56">
        <v>1.6395329999999999</v>
      </c>
      <c r="H142" s="56">
        <v>-0.26133070000000003</v>
      </c>
      <c r="I142" s="56">
        <v>-1.205111</v>
      </c>
      <c r="J142" s="56">
        <v>1.265749</v>
      </c>
      <c r="K142" s="56">
        <v>11.25864</v>
      </c>
      <c r="L142" s="56">
        <v>14.642760000000001</v>
      </c>
      <c r="M142" s="56">
        <v>7.5148929999999998</v>
      </c>
      <c r="N142" s="56">
        <v>3.9803850000000001</v>
      </c>
      <c r="O142" s="56">
        <v>2.0852119999999998</v>
      </c>
      <c r="P142" s="56">
        <v>1.2111430000000001</v>
      </c>
      <c r="Q142" s="193">
        <v>59914.063000000002</v>
      </c>
      <c r="R142" s="29">
        <v>20976.675999999999</v>
      </c>
      <c r="S142" s="29">
        <v>21004.275999999998</v>
      </c>
      <c r="T142" s="29">
        <v>40543.384000000005</v>
      </c>
      <c r="U142" s="29">
        <v>39769.269</v>
      </c>
      <c r="V142" s="29">
        <v>97794.53899999999</v>
      </c>
      <c r="W142" s="29">
        <v>80564.805000000022</v>
      </c>
      <c r="X142" s="29">
        <v>57693.324999999997</v>
      </c>
      <c r="Y142" s="29">
        <v>20629.096999999998</v>
      </c>
      <c r="Z142" s="29">
        <v>20005.863000000001</v>
      </c>
      <c r="AA142" s="29">
        <v>41185.362999999998</v>
      </c>
      <c r="AB142" s="29">
        <v>42176.152000000002</v>
      </c>
      <c r="AC142" s="29">
        <v>104593.03899999999</v>
      </c>
      <c r="AD142" s="29">
        <v>91568.240999999995</v>
      </c>
      <c r="AE142" s="95">
        <f t="shared" si="20"/>
        <v>738418.09200000006</v>
      </c>
      <c r="AF142" s="193">
        <f t="shared" si="21"/>
        <v>1912252.6145392265</v>
      </c>
      <c r="AG142" s="95">
        <f t="shared" si="22"/>
        <v>581793.09684484918</v>
      </c>
      <c r="AI142" s="88">
        <v>0.94184514062522084</v>
      </c>
      <c r="AJ142" s="29">
        <f t="shared" si="23"/>
        <v>547959.00111261965</v>
      </c>
      <c r="AK142" s="95">
        <f t="shared" si="24"/>
        <v>543320.20008859993</v>
      </c>
    </row>
    <row r="143" spans="1:37" x14ac:dyDescent="0.25">
      <c r="A143" s="7" t="s">
        <v>255</v>
      </c>
      <c r="B143" s="1" t="s">
        <v>256</v>
      </c>
      <c r="C143" s="88">
        <v>-1.0692729999999999</v>
      </c>
      <c r="D143" s="56">
        <v>8.2452880000000004</v>
      </c>
      <c r="E143" s="56">
        <v>11.74991</v>
      </c>
      <c r="F143" s="56">
        <v>5.4851599999999996</v>
      </c>
      <c r="G143" s="56">
        <v>1.8766929999999999</v>
      </c>
      <c r="H143" s="56">
        <v>-0.12338250000000001</v>
      </c>
      <c r="I143" s="56">
        <v>-1.1078410000000001</v>
      </c>
      <c r="J143" s="56">
        <v>1.3685099999999999</v>
      </c>
      <c r="K143" s="56">
        <v>11.06038</v>
      </c>
      <c r="L143" s="56">
        <v>14.439220000000001</v>
      </c>
      <c r="M143" s="56">
        <v>7.8507889999999998</v>
      </c>
      <c r="N143" s="56">
        <v>4.188212</v>
      </c>
      <c r="O143" s="56">
        <v>2.2193329999999998</v>
      </c>
      <c r="P143" s="56">
        <v>1.3112539999999999</v>
      </c>
      <c r="Q143" s="193">
        <v>71967.535999999993</v>
      </c>
      <c r="R143" s="29">
        <v>24240.569</v>
      </c>
      <c r="S143" s="29">
        <v>26271.851999999999</v>
      </c>
      <c r="T143" s="29">
        <v>52586.36</v>
      </c>
      <c r="U143" s="29">
        <v>49274.493000000002</v>
      </c>
      <c r="V143" s="29">
        <v>114071.33300000001</v>
      </c>
      <c r="W143" s="29">
        <v>99034.501000000018</v>
      </c>
      <c r="X143" s="29">
        <v>68329.165999999997</v>
      </c>
      <c r="Y143" s="29">
        <v>23090.745999999999</v>
      </c>
      <c r="Z143" s="29">
        <v>25057.401999999998</v>
      </c>
      <c r="AA143" s="29">
        <v>51108.486000000004</v>
      </c>
      <c r="AB143" s="29">
        <v>49586.904999999999</v>
      </c>
      <c r="AC143" s="29">
        <v>119449.14199999999</v>
      </c>
      <c r="AD143" s="29">
        <v>114730.91100000001</v>
      </c>
      <c r="AE143" s="95">
        <f t="shared" si="20"/>
        <v>888799.40200000012</v>
      </c>
      <c r="AF143" s="193">
        <f t="shared" si="21"/>
        <v>2423910.3449504734</v>
      </c>
      <c r="AG143" s="95">
        <f t="shared" si="22"/>
        <v>737462.34955615713</v>
      </c>
      <c r="AI143" s="88">
        <v>0.94000883326519047</v>
      </c>
      <c r="AJ143" s="29">
        <f t="shared" si="23"/>
        <v>693221.12278328929</v>
      </c>
      <c r="AK143" s="95">
        <f t="shared" si="24"/>
        <v>687352.59092650854</v>
      </c>
    </row>
    <row r="144" spans="1:37" x14ac:dyDescent="0.25">
      <c r="A144" s="7" t="s">
        <v>180</v>
      </c>
      <c r="B144" s="1" t="s">
        <v>181</v>
      </c>
      <c r="C144" s="88">
        <v>-1.1093390000000001</v>
      </c>
      <c r="D144" s="56">
        <v>8.1877560000000003</v>
      </c>
      <c r="E144" s="56">
        <v>11.688510000000001</v>
      </c>
      <c r="F144" s="56">
        <v>5.3216219999999996</v>
      </c>
      <c r="G144" s="56">
        <v>1.7199580000000001</v>
      </c>
      <c r="H144" s="56">
        <v>-0.2471382</v>
      </c>
      <c r="I144" s="56">
        <v>-1.1950590000000001</v>
      </c>
      <c r="J144" s="56">
        <v>1.3272060000000001</v>
      </c>
      <c r="K144" s="56">
        <v>11.026490000000001</v>
      </c>
      <c r="L144" s="56">
        <v>14.427709999999999</v>
      </c>
      <c r="M144" s="56">
        <v>7.6483850000000002</v>
      </c>
      <c r="N144" s="56">
        <v>4.0509110000000002</v>
      </c>
      <c r="O144" s="56">
        <v>2.113181</v>
      </c>
      <c r="P144" s="56">
        <v>1.238038</v>
      </c>
      <c r="Q144" s="193">
        <v>70121.350000000006</v>
      </c>
      <c r="R144" s="29">
        <v>20984.082999999999</v>
      </c>
      <c r="S144" s="29">
        <v>19697.616999999998</v>
      </c>
      <c r="T144" s="29">
        <v>44734.492999999995</v>
      </c>
      <c r="U144" s="29">
        <v>47257.86</v>
      </c>
      <c r="V144" s="29">
        <v>95562.803</v>
      </c>
      <c r="W144" s="29">
        <v>59584.294000000002</v>
      </c>
      <c r="X144" s="29">
        <v>67627.588999999993</v>
      </c>
      <c r="Y144" s="29">
        <v>19841.517999999996</v>
      </c>
      <c r="Z144" s="29">
        <v>18833.581999999999</v>
      </c>
      <c r="AA144" s="29">
        <v>45315.469000000005</v>
      </c>
      <c r="AB144" s="29">
        <v>48228.357000000004</v>
      </c>
      <c r="AC144" s="29">
        <v>97379.421000000002</v>
      </c>
      <c r="AD144" s="29">
        <v>69364.474000000002</v>
      </c>
      <c r="AE144" s="95">
        <f t="shared" si="20"/>
        <v>724532.90999999992</v>
      </c>
      <c r="AF144" s="193">
        <f t="shared" si="21"/>
        <v>1962656.2602509523</v>
      </c>
      <c r="AG144" s="95">
        <f t="shared" si="22"/>
        <v>597128.14876630332</v>
      </c>
      <c r="AI144" s="88">
        <v>0.97653263854788419</v>
      </c>
      <c r="AJ144" s="29">
        <f t="shared" si="23"/>
        <v>583115.12666597171</v>
      </c>
      <c r="AK144" s="95">
        <f t="shared" si="24"/>
        <v>578178.70799010887</v>
      </c>
    </row>
    <row r="145" spans="1:37" x14ac:dyDescent="0.25">
      <c r="A145" s="7" t="s">
        <v>156</v>
      </c>
      <c r="B145" s="1" t="s">
        <v>157</v>
      </c>
      <c r="C145" s="88">
        <v>-1.2468589999999999</v>
      </c>
      <c r="D145" s="56">
        <v>8.0219939999999994</v>
      </c>
      <c r="E145" s="56">
        <v>11.1812</v>
      </c>
      <c r="F145" s="56">
        <v>4.8250099999999998</v>
      </c>
      <c r="G145" s="56">
        <v>1.4843040000000001</v>
      </c>
      <c r="H145" s="56">
        <v>-0.33793069999999997</v>
      </c>
      <c r="I145" s="56">
        <v>-1.2448300000000001</v>
      </c>
      <c r="J145" s="56">
        <v>1.176013</v>
      </c>
      <c r="K145" s="56">
        <v>10.842269999999999</v>
      </c>
      <c r="L145" s="56">
        <v>14.035729999999999</v>
      </c>
      <c r="M145" s="56">
        <v>7.1466950000000002</v>
      </c>
      <c r="N145" s="56">
        <v>3.8236140000000001</v>
      </c>
      <c r="O145" s="56">
        <v>2.013341</v>
      </c>
      <c r="P145" s="56">
        <v>1.17903</v>
      </c>
      <c r="Q145" s="193">
        <v>49092.3</v>
      </c>
      <c r="R145" s="29">
        <v>18639.924999999999</v>
      </c>
      <c r="S145" s="29">
        <v>16631.960999999999</v>
      </c>
      <c r="T145" s="29">
        <v>33251.270000000004</v>
      </c>
      <c r="U145" s="29">
        <v>31914.242000000002</v>
      </c>
      <c r="V145" s="29">
        <v>85653.72</v>
      </c>
      <c r="W145" s="29">
        <v>65453.177000000003</v>
      </c>
      <c r="X145" s="29">
        <v>46824.100999999995</v>
      </c>
      <c r="Y145" s="29">
        <v>15314.348999999998</v>
      </c>
      <c r="Z145" s="29">
        <v>12852.16</v>
      </c>
      <c r="AA145" s="29">
        <v>30270.845000000001</v>
      </c>
      <c r="AB145" s="29">
        <v>33813.298000000003</v>
      </c>
      <c r="AC145" s="29">
        <v>90016.182000000001</v>
      </c>
      <c r="AD145" s="29">
        <v>78584.040999999997</v>
      </c>
      <c r="AE145" s="95">
        <f t="shared" si="20"/>
        <v>608311.57099999988</v>
      </c>
      <c r="AF145" s="193">
        <f t="shared" si="21"/>
        <v>1392677.7340649858</v>
      </c>
      <c r="AG145" s="95">
        <f t="shared" si="22"/>
        <v>423715.09164011368</v>
      </c>
      <c r="AI145" s="88">
        <v>0.95101076771369297</v>
      </c>
      <c r="AJ145" s="29">
        <f t="shared" si="23"/>
        <v>402957.61459254229</v>
      </c>
      <c r="AK145" s="95">
        <f t="shared" si="24"/>
        <v>399546.33712212398</v>
      </c>
    </row>
    <row r="146" spans="1:37" x14ac:dyDescent="0.25">
      <c r="A146" s="7" t="s">
        <v>183</v>
      </c>
      <c r="B146" s="1" t="s">
        <v>184</v>
      </c>
      <c r="C146" s="88">
        <v>-1.1361429999999999</v>
      </c>
      <c r="D146" s="56">
        <v>8.3073879999999996</v>
      </c>
      <c r="E146" s="56">
        <v>12.023210000000001</v>
      </c>
      <c r="F146" s="56">
        <v>5.3691950000000004</v>
      </c>
      <c r="G146" s="56">
        <v>1.726712</v>
      </c>
      <c r="H146" s="56">
        <v>-0.22349169999999999</v>
      </c>
      <c r="I146" s="56">
        <v>-1.184677</v>
      </c>
      <c r="J146" s="56">
        <v>1.2958430000000001</v>
      </c>
      <c r="K146" s="56">
        <v>11.143470000000001</v>
      </c>
      <c r="L146" s="56">
        <v>14.56526</v>
      </c>
      <c r="M146" s="56">
        <v>7.6078749999999999</v>
      </c>
      <c r="N146" s="56">
        <v>4.048673</v>
      </c>
      <c r="O146" s="56">
        <v>2.1276959999999998</v>
      </c>
      <c r="P146" s="56">
        <v>1.2299059999999999</v>
      </c>
      <c r="Q146" s="193">
        <v>70019.737999999998</v>
      </c>
      <c r="R146" s="29">
        <v>22642.909</v>
      </c>
      <c r="S146" s="29">
        <v>23046.097999999998</v>
      </c>
      <c r="T146" s="29">
        <v>47458.508000000002</v>
      </c>
      <c r="U146" s="29">
        <v>48013.205999999998</v>
      </c>
      <c r="V146" s="29">
        <v>110983.485</v>
      </c>
      <c r="W146" s="29">
        <v>75693.097000000009</v>
      </c>
      <c r="X146" s="29">
        <v>66796.062999999995</v>
      </c>
      <c r="Y146" s="29">
        <v>21360.474000000002</v>
      </c>
      <c r="Z146" s="29">
        <v>21928.871999999999</v>
      </c>
      <c r="AA146" s="29">
        <v>47341.599000000002</v>
      </c>
      <c r="AB146" s="29">
        <v>49601.663</v>
      </c>
      <c r="AC146" s="29">
        <v>113092.591</v>
      </c>
      <c r="AD146" s="29">
        <v>89376.743000000002</v>
      </c>
      <c r="AE146" s="95">
        <f t="shared" si="20"/>
        <v>807355.04600000009</v>
      </c>
      <c r="AF146" s="193">
        <f t="shared" si="21"/>
        <v>2164410.5365356538</v>
      </c>
      <c r="AG146" s="95">
        <f t="shared" si="22"/>
        <v>658510.85746750247</v>
      </c>
      <c r="AI146" s="88">
        <v>0.9522318639424957</v>
      </c>
      <c r="AJ146" s="29">
        <f t="shared" si="23"/>
        <v>627055.02123265096</v>
      </c>
      <c r="AK146" s="95">
        <f t="shared" si="24"/>
        <v>621746.62504113943</v>
      </c>
    </row>
    <row r="147" spans="1:37" x14ac:dyDescent="0.25">
      <c r="A147" s="7" t="s">
        <v>408</v>
      </c>
      <c r="B147" s="1" t="s">
        <v>409</v>
      </c>
      <c r="C147" s="88">
        <v>-1.335707</v>
      </c>
      <c r="D147" s="56">
        <v>8.2094079999999998</v>
      </c>
      <c r="E147" s="56">
        <v>12.04598</v>
      </c>
      <c r="F147" s="56">
        <v>5.4280970000000002</v>
      </c>
      <c r="G147" s="56">
        <v>1.7036290000000001</v>
      </c>
      <c r="H147" s="56">
        <v>-0.36493890000000001</v>
      </c>
      <c r="I147" s="56">
        <v>-1.3447849999999999</v>
      </c>
      <c r="J147" s="56">
        <v>1.0944449999999999</v>
      </c>
      <c r="K147" s="56">
        <v>11.14335</v>
      </c>
      <c r="L147" s="56">
        <v>15.348240000000001</v>
      </c>
      <c r="M147" s="56">
        <v>7.8528460000000004</v>
      </c>
      <c r="N147" s="56">
        <v>3.9749279999999998</v>
      </c>
      <c r="O147" s="56">
        <v>1.974567</v>
      </c>
      <c r="P147" s="56">
        <v>1.060845</v>
      </c>
      <c r="Q147" s="193">
        <v>61780.503000000004</v>
      </c>
      <c r="R147" s="29">
        <v>20907.891</v>
      </c>
      <c r="S147" s="29">
        <v>24476.17</v>
      </c>
      <c r="T147" s="29">
        <v>46372.984000000004</v>
      </c>
      <c r="U147" s="29">
        <v>43012.775999999998</v>
      </c>
      <c r="V147" s="29">
        <v>83506.739000000001</v>
      </c>
      <c r="W147" s="29">
        <v>55565.031000000003</v>
      </c>
      <c r="X147" s="29">
        <v>59270.645999999993</v>
      </c>
      <c r="Y147" s="29">
        <v>19751.064999999999</v>
      </c>
      <c r="Z147" s="29">
        <v>21403.684999999998</v>
      </c>
      <c r="AA147" s="29">
        <v>44188.146000000001</v>
      </c>
      <c r="AB147" s="29">
        <v>44058.232000000004</v>
      </c>
      <c r="AC147" s="29">
        <v>86297.258999999991</v>
      </c>
      <c r="AD147" s="29">
        <v>66004.973999999987</v>
      </c>
      <c r="AE147" s="95">
        <f t="shared" si="20"/>
        <v>676596.10100000002</v>
      </c>
      <c r="AF147" s="193">
        <f t="shared" si="21"/>
        <v>1979779.3604427918</v>
      </c>
      <c r="AG147" s="95">
        <f t="shared" si="22"/>
        <v>602337.76459449006</v>
      </c>
      <c r="AI147" s="88">
        <v>1.0155865530101065</v>
      </c>
      <c r="AJ147" s="29">
        <f t="shared" si="23"/>
        <v>611726.13409233117</v>
      </c>
      <c r="AK147" s="95">
        <f t="shared" si="24"/>
        <v>606547.5061083301</v>
      </c>
    </row>
    <row r="148" spans="1:37" x14ac:dyDescent="0.25">
      <c r="A148" s="7" t="s">
        <v>462</v>
      </c>
      <c r="B148" s="1" t="s">
        <v>463</v>
      </c>
      <c r="C148" s="88">
        <v>-1.283042</v>
      </c>
      <c r="D148" s="56">
        <v>8.0661559999999994</v>
      </c>
      <c r="E148" s="56">
        <v>11.67962</v>
      </c>
      <c r="F148" s="56">
        <v>5.1248199999999997</v>
      </c>
      <c r="G148" s="56">
        <v>1.554346</v>
      </c>
      <c r="H148" s="56">
        <v>-0.37093520000000002</v>
      </c>
      <c r="I148" s="56">
        <v>-1.298899</v>
      </c>
      <c r="J148" s="56">
        <v>1.1476660000000001</v>
      </c>
      <c r="K148" s="56">
        <v>10.96213</v>
      </c>
      <c r="L148" s="56">
        <v>14.47819</v>
      </c>
      <c r="M148" s="56">
        <v>7.3972179999999996</v>
      </c>
      <c r="N148" s="56">
        <v>3.9034800000000001</v>
      </c>
      <c r="O148" s="56">
        <v>1.9928969999999999</v>
      </c>
      <c r="P148" s="56">
        <v>1.1145039999999999</v>
      </c>
      <c r="Q148" s="193">
        <v>46302.5</v>
      </c>
      <c r="R148" s="29">
        <v>15807.527000000002</v>
      </c>
      <c r="S148" s="29">
        <v>13519.176000000001</v>
      </c>
      <c r="T148" s="29">
        <v>29183.210000000003</v>
      </c>
      <c r="U148" s="29">
        <v>28094.866999999998</v>
      </c>
      <c r="V148" s="29">
        <v>74308.281000000003</v>
      </c>
      <c r="W148" s="29">
        <v>60274.258000000002</v>
      </c>
      <c r="X148" s="29">
        <v>44108.171000000002</v>
      </c>
      <c r="Y148" s="29">
        <v>14802.93</v>
      </c>
      <c r="Z148" s="29">
        <v>12322.116</v>
      </c>
      <c r="AA148" s="29">
        <v>28836.144</v>
      </c>
      <c r="AB148" s="29">
        <v>30466.723000000002</v>
      </c>
      <c r="AC148" s="29">
        <v>77903.788</v>
      </c>
      <c r="AD148" s="29">
        <v>71023.865999999995</v>
      </c>
      <c r="AE148" s="95">
        <f t="shared" si="20"/>
        <v>546953.55699999991</v>
      </c>
      <c r="AF148" s="193">
        <f t="shared" si="21"/>
        <v>1271310.0002017387</v>
      </c>
      <c r="AG148" s="95">
        <f t="shared" si="22"/>
        <v>386789.5781360548</v>
      </c>
      <c r="AI148" s="88">
        <v>0.9569101234745947</v>
      </c>
      <c r="AJ148" s="29">
        <f t="shared" si="23"/>
        <v>370122.86297285859</v>
      </c>
      <c r="AK148" s="95">
        <f t="shared" si="24"/>
        <v>366989.55133405823</v>
      </c>
    </row>
    <row r="149" spans="1:37" x14ac:dyDescent="0.25">
      <c r="A149" s="7" t="s">
        <v>219</v>
      </c>
      <c r="B149" s="1" t="s">
        <v>220</v>
      </c>
      <c r="C149" s="88">
        <v>-1.227652</v>
      </c>
      <c r="D149" s="56">
        <v>8.1237770000000005</v>
      </c>
      <c r="E149" s="56">
        <v>11.38729</v>
      </c>
      <c r="F149" s="56">
        <v>5.0561129999999999</v>
      </c>
      <c r="G149" s="56">
        <v>1.579745</v>
      </c>
      <c r="H149" s="56">
        <v>-0.358653</v>
      </c>
      <c r="I149" s="56">
        <v>-1.2754779999999999</v>
      </c>
      <c r="J149" s="56">
        <v>1.2074069999999999</v>
      </c>
      <c r="K149" s="56">
        <v>11.014699999999999</v>
      </c>
      <c r="L149" s="56">
        <v>14.401759999999999</v>
      </c>
      <c r="M149" s="56">
        <v>7.519228</v>
      </c>
      <c r="N149" s="56">
        <v>3.9413119999999999</v>
      </c>
      <c r="O149" s="56">
        <v>2.0184769999999999</v>
      </c>
      <c r="P149" s="56">
        <v>1.144288</v>
      </c>
      <c r="Q149" s="193">
        <v>71711.206000000006</v>
      </c>
      <c r="R149" s="29">
        <v>24983.186000000002</v>
      </c>
      <c r="S149" s="29">
        <v>26477.667000000001</v>
      </c>
      <c r="T149" s="29">
        <v>50582.815000000002</v>
      </c>
      <c r="U149" s="29">
        <v>50417.774000000005</v>
      </c>
      <c r="V149" s="29">
        <v>119096.77200000001</v>
      </c>
      <c r="W149" s="29">
        <v>85422.46699999999</v>
      </c>
      <c r="X149" s="29">
        <v>67862.301999999996</v>
      </c>
      <c r="Y149" s="29">
        <v>23057.717999999997</v>
      </c>
      <c r="Z149" s="29">
        <v>22633.432000000001</v>
      </c>
      <c r="AA149" s="29">
        <v>48631.101999999999</v>
      </c>
      <c r="AB149" s="29">
        <v>51497.987999999998</v>
      </c>
      <c r="AC149" s="29">
        <v>121423.277</v>
      </c>
      <c r="AD149" s="29">
        <v>100024.825</v>
      </c>
      <c r="AE149" s="95">
        <f t="shared" si="20"/>
        <v>863822.53099999996</v>
      </c>
      <c r="AF149" s="193">
        <f t="shared" si="21"/>
        <v>2190218.8632650981</v>
      </c>
      <c r="AG149" s="95">
        <f t="shared" si="22"/>
        <v>666362.90913585643</v>
      </c>
      <c r="AI149" s="88">
        <v>0.95216977259586344</v>
      </c>
      <c r="AJ149" s="29">
        <f t="shared" si="23"/>
        <v>634490.61965820647</v>
      </c>
      <c r="AK149" s="95">
        <f t="shared" si="24"/>
        <v>629119.27667410532</v>
      </c>
    </row>
    <row r="150" spans="1:37" x14ac:dyDescent="0.25">
      <c r="A150" s="7" t="s">
        <v>258</v>
      </c>
      <c r="B150" s="1" t="s">
        <v>259</v>
      </c>
      <c r="C150" s="88">
        <v>-1.12541</v>
      </c>
      <c r="D150" s="56">
        <v>8.4013539999999995</v>
      </c>
      <c r="E150" s="56">
        <v>11.95941</v>
      </c>
      <c r="F150" s="56">
        <v>5.4562410000000003</v>
      </c>
      <c r="G150" s="56">
        <v>1.8306960000000001</v>
      </c>
      <c r="H150" s="56">
        <v>-0.16048390000000001</v>
      </c>
      <c r="I150" s="56">
        <v>-1.1550309999999999</v>
      </c>
      <c r="J150" s="56">
        <v>1.3004610000000001</v>
      </c>
      <c r="K150" s="56">
        <v>11.41058</v>
      </c>
      <c r="L150" s="56">
        <v>15.08479</v>
      </c>
      <c r="M150" s="56">
        <v>7.8870750000000003</v>
      </c>
      <c r="N150" s="56">
        <v>4.2019399999999996</v>
      </c>
      <c r="O150" s="56">
        <v>2.1792600000000002</v>
      </c>
      <c r="P150" s="56">
        <v>1.25912</v>
      </c>
      <c r="Q150" s="193">
        <v>64801.284999999996</v>
      </c>
      <c r="R150" s="29">
        <v>20901.928999999996</v>
      </c>
      <c r="S150" s="29">
        <v>20258.571</v>
      </c>
      <c r="T150" s="29">
        <v>44938.750999999997</v>
      </c>
      <c r="U150" s="29">
        <v>41963.827999999994</v>
      </c>
      <c r="V150" s="29">
        <v>97342.789000000004</v>
      </c>
      <c r="W150" s="29">
        <v>78832.867999999988</v>
      </c>
      <c r="X150" s="29">
        <v>61925.508999999991</v>
      </c>
      <c r="Y150" s="29">
        <v>19312.93</v>
      </c>
      <c r="Z150" s="29">
        <v>17669.537</v>
      </c>
      <c r="AA150" s="29">
        <v>42556.271999999997</v>
      </c>
      <c r="AB150" s="29">
        <v>42950.873999999996</v>
      </c>
      <c r="AC150" s="29">
        <v>101660.88499999999</v>
      </c>
      <c r="AD150" s="29">
        <v>91633.697</v>
      </c>
      <c r="AE150" s="95">
        <f t="shared" si="20"/>
        <v>746749.72499999998</v>
      </c>
      <c r="AF150" s="193">
        <f t="shared" si="21"/>
        <v>1980789.8807408789</v>
      </c>
      <c r="AG150" s="95">
        <f t="shared" si="22"/>
        <v>602645.21023696347</v>
      </c>
      <c r="AI150" s="88">
        <v>0.96235613328809932</v>
      </c>
      <c r="AJ150" s="29">
        <f t="shared" si="23"/>
        <v>579959.31426823791</v>
      </c>
      <c r="AK150" s="95">
        <f t="shared" si="24"/>
        <v>575049.61143380206</v>
      </c>
    </row>
    <row r="151" spans="1:37" x14ac:dyDescent="0.25">
      <c r="A151" s="7" t="s">
        <v>411</v>
      </c>
      <c r="B151" s="1" t="s">
        <v>412</v>
      </c>
      <c r="C151" s="88">
        <v>-1.4669479999999999</v>
      </c>
      <c r="D151" s="56">
        <v>7.9704810000000004</v>
      </c>
      <c r="E151" s="56">
        <v>11.762219999999999</v>
      </c>
      <c r="F151" s="56">
        <v>5.0925940000000001</v>
      </c>
      <c r="G151" s="56">
        <v>1.4662310000000001</v>
      </c>
      <c r="H151" s="56">
        <v>-0.46358729999999998</v>
      </c>
      <c r="I151" s="56">
        <v>-1.4639679999999999</v>
      </c>
      <c r="J151" s="56">
        <v>0.961198</v>
      </c>
      <c r="K151" s="56">
        <v>10.9899</v>
      </c>
      <c r="L151" s="56">
        <v>15.040480000000001</v>
      </c>
      <c r="M151" s="56">
        <v>7.5685719999999996</v>
      </c>
      <c r="N151" s="56">
        <v>3.8307199999999999</v>
      </c>
      <c r="O151" s="56">
        <v>1.873596</v>
      </c>
      <c r="P151" s="56">
        <v>0.94307640000000004</v>
      </c>
      <c r="Q151" s="193">
        <v>112013.93299999999</v>
      </c>
      <c r="R151" s="29">
        <v>34053.33</v>
      </c>
      <c r="S151" s="29">
        <v>31016.574000000001</v>
      </c>
      <c r="T151" s="29">
        <v>67260.831000000006</v>
      </c>
      <c r="U151" s="29">
        <v>79783.796000000002</v>
      </c>
      <c r="V151" s="29">
        <v>155503.76700000002</v>
      </c>
      <c r="W151" s="29">
        <v>100326.891</v>
      </c>
      <c r="X151" s="29">
        <v>106403.978</v>
      </c>
      <c r="Y151" s="29">
        <v>32337.609000000004</v>
      </c>
      <c r="Z151" s="29">
        <v>30080.5</v>
      </c>
      <c r="AA151" s="29">
        <v>67784.245999999999</v>
      </c>
      <c r="AB151" s="29">
        <v>83914.612999999998</v>
      </c>
      <c r="AC151" s="29">
        <v>158430.00499999998</v>
      </c>
      <c r="AD151" s="29">
        <v>122390.76300000001</v>
      </c>
      <c r="AE151" s="95">
        <f t="shared" si="20"/>
        <v>1181300.8360000001</v>
      </c>
      <c r="AF151" s="193">
        <f t="shared" si="21"/>
        <v>2869303.7568052588</v>
      </c>
      <c r="AG151" s="95">
        <f t="shared" si="22"/>
        <v>872971.02159409691</v>
      </c>
      <c r="AI151" s="88">
        <v>1.0793432822691189</v>
      </c>
      <c r="AJ151" s="29">
        <f t="shared" si="23"/>
        <v>942235.40777319844</v>
      </c>
      <c r="AK151" s="95">
        <f t="shared" si="24"/>
        <v>934258.820901606</v>
      </c>
    </row>
    <row r="152" spans="1:37" x14ac:dyDescent="0.25">
      <c r="A152" s="7" t="s">
        <v>222</v>
      </c>
      <c r="B152" s="1" t="s">
        <v>223</v>
      </c>
      <c r="C152" s="88">
        <v>-1.2216610000000001</v>
      </c>
      <c r="D152" s="56">
        <v>8.3682639999999999</v>
      </c>
      <c r="E152" s="56">
        <v>12.005190000000001</v>
      </c>
      <c r="F152" s="56">
        <v>5.3887980000000004</v>
      </c>
      <c r="G152" s="56">
        <v>1.74712</v>
      </c>
      <c r="H152" s="56">
        <v>-0.25878449999999997</v>
      </c>
      <c r="I152" s="56">
        <v>-1.2663340000000001</v>
      </c>
      <c r="J152" s="56">
        <v>1.2232019999999999</v>
      </c>
      <c r="K152" s="56">
        <v>11.45955</v>
      </c>
      <c r="L152" s="56">
        <v>15.12135</v>
      </c>
      <c r="M152" s="56">
        <v>7.7524620000000004</v>
      </c>
      <c r="N152" s="56">
        <v>4.0876979999999996</v>
      </c>
      <c r="O152" s="56">
        <v>2.0757249999999998</v>
      </c>
      <c r="P152" s="56">
        <v>1.1554720000000001</v>
      </c>
      <c r="Q152" s="193">
        <v>48512.906000000003</v>
      </c>
      <c r="R152" s="29">
        <v>15604.905999999999</v>
      </c>
      <c r="S152" s="29">
        <v>15329.094999999998</v>
      </c>
      <c r="T152" s="29">
        <v>33750.364000000001</v>
      </c>
      <c r="U152" s="29">
        <v>34528.322</v>
      </c>
      <c r="V152" s="29">
        <v>75531.638999999996</v>
      </c>
      <c r="W152" s="29">
        <v>53204.514999999999</v>
      </c>
      <c r="X152" s="29">
        <v>45871.354999999996</v>
      </c>
      <c r="Y152" s="29">
        <v>14435.764999999999</v>
      </c>
      <c r="Z152" s="29">
        <v>14959.591</v>
      </c>
      <c r="AA152" s="29">
        <v>33770.441999999995</v>
      </c>
      <c r="AB152" s="29">
        <v>34541.648999999998</v>
      </c>
      <c r="AC152" s="29">
        <v>76232.899000000005</v>
      </c>
      <c r="AD152" s="29">
        <v>62809.659</v>
      </c>
      <c r="AE152" s="95">
        <f t="shared" si="20"/>
        <v>559083.10699999996</v>
      </c>
      <c r="AF152" s="193">
        <f t="shared" si="21"/>
        <v>1492186.0078690134</v>
      </c>
      <c r="AG152" s="95">
        <f t="shared" si="22"/>
        <v>453989.97600317164</v>
      </c>
      <c r="AI152" s="88">
        <v>0.97076636950680539</v>
      </c>
      <c r="AJ152" s="29">
        <f t="shared" si="23"/>
        <v>440718.20079708064</v>
      </c>
      <c r="AK152" s="95">
        <f t="shared" si="24"/>
        <v>436987.25735603768</v>
      </c>
    </row>
    <row r="153" spans="1:37" x14ac:dyDescent="0.25">
      <c r="A153" s="7" t="s">
        <v>414</v>
      </c>
      <c r="B153" s="1" t="s">
        <v>415</v>
      </c>
      <c r="C153" s="88">
        <v>-1.2021539999999999</v>
      </c>
      <c r="D153" s="56">
        <v>8.4058969999999995</v>
      </c>
      <c r="E153" s="56">
        <v>12.353960000000001</v>
      </c>
      <c r="F153" s="56">
        <v>5.5069090000000003</v>
      </c>
      <c r="G153" s="56">
        <v>1.833175</v>
      </c>
      <c r="H153" s="56">
        <v>-0.1915887</v>
      </c>
      <c r="I153" s="56">
        <v>-1.180069</v>
      </c>
      <c r="J153" s="56">
        <v>1.239295</v>
      </c>
      <c r="K153" s="56">
        <v>11.64157</v>
      </c>
      <c r="L153" s="56">
        <v>15.6259</v>
      </c>
      <c r="M153" s="56">
        <v>7.9051070000000001</v>
      </c>
      <c r="N153" s="56">
        <v>4.1433270000000002</v>
      </c>
      <c r="O153" s="56">
        <v>2.1366200000000002</v>
      </c>
      <c r="P153" s="56">
        <v>1.238904</v>
      </c>
      <c r="Q153" s="193">
        <v>73431.914999999994</v>
      </c>
      <c r="R153" s="29">
        <v>23281.269</v>
      </c>
      <c r="S153" s="29">
        <v>20174.667999999998</v>
      </c>
      <c r="T153" s="29">
        <v>46359.519999999997</v>
      </c>
      <c r="U153" s="29">
        <v>49794.226999999999</v>
      </c>
      <c r="V153" s="29">
        <v>110612.667</v>
      </c>
      <c r="W153" s="29">
        <v>85260.57699999999</v>
      </c>
      <c r="X153" s="29">
        <v>68952.342000000004</v>
      </c>
      <c r="Y153" s="29">
        <v>21460.413</v>
      </c>
      <c r="Z153" s="29">
        <v>18996.116000000002</v>
      </c>
      <c r="AA153" s="29">
        <v>46415.69</v>
      </c>
      <c r="AB153" s="29">
        <v>53401.631999999998</v>
      </c>
      <c r="AC153" s="29">
        <v>116326.64599999999</v>
      </c>
      <c r="AD153" s="29">
        <v>105630.42799999999</v>
      </c>
      <c r="AE153" s="95">
        <f t="shared" si="20"/>
        <v>840098.10999999987</v>
      </c>
      <c r="AF153" s="193">
        <f t="shared" si="21"/>
        <v>2181144.0291118179</v>
      </c>
      <c r="AG153" s="95">
        <f t="shared" si="22"/>
        <v>663601.93716737919</v>
      </c>
      <c r="AI153" s="88">
        <v>1.015727593928474</v>
      </c>
      <c r="AJ153" s="29">
        <f t="shared" si="23"/>
        <v>674038.79896529648</v>
      </c>
      <c r="AK153" s="95">
        <f t="shared" si="24"/>
        <v>668332.65696467157</v>
      </c>
    </row>
    <row r="154" spans="1:37" ht="13.8" thickBot="1" x14ac:dyDescent="0.3">
      <c r="A154" s="7" t="s">
        <v>225</v>
      </c>
      <c r="B154" s="1" t="s">
        <v>226</v>
      </c>
      <c r="C154" s="89">
        <v>-1.1779949999999999</v>
      </c>
      <c r="D154" s="58">
        <v>8.2459880000000005</v>
      </c>
      <c r="E154" s="58">
        <v>11.900880000000001</v>
      </c>
      <c r="F154" s="58">
        <v>5.2790410000000003</v>
      </c>
      <c r="G154" s="58">
        <v>1.6573450000000001</v>
      </c>
      <c r="H154" s="58">
        <v>-0.29107309999999997</v>
      </c>
      <c r="I154" s="58">
        <v>-1.2449520000000001</v>
      </c>
      <c r="J154" s="58">
        <v>1.250831</v>
      </c>
      <c r="K154" s="58">
        <v>11.079079999999999</v>
      </c>
      <c r="L154" s="58">
        <v>14.73912</v>
      </c>
      <c r="M154" s="58">
        <v>7.5694759999999999</v>
      </c>
      <c r="N154" s="58">
        <v>3.9693329999999998</v>
      </c>
      <c r="O154" s="58">
        <v>2.0513539999999999</v>
      </c>
      <c r="P154" s="58">
        <v>1.1735150000000001</v>
      </c>
      <c r="Q154" s="196">
        <v>48694.632999999994</v>
      </c>
      <c r="R154" s="97">
        <v>16130.584000000001</v>
      </c>
      <c r="S154" s="97">
        <v>15587.756000000001</v>
      </c>
      <c r="T154" s="97">
        <v>32544.116000000002</v>
      </c>
      <c r="U154" s="97">
        <v>33078.044999999998</v>
      </c>
      <c r="V154" s="97">
        <v>78781.557000000001</v>
      </c>
      <c r="W154" s="97">
        <v>59700.572</v>
      </c>
      <c r="X154" s="97">
        <v>46036.953999999998</v>
      </c>
      <c r="Y154" s="97">
        <v>14992.494999999999</v>
      </c>
      <c r="Z154" s="97">
        <v>14754.941999999999</v>
      </c>
      <c r="AA154" s="97">
        <v>32027.254999999997</v>
      </c>
      <c r="AB154" s="97">
        <v>34584.133000000002</v>
      </c>
      <c r="AC154" s="97">
        <v>80866.361999999994</v>
      </c>
      <c r="AD154" s="97">
        <v>68764.005000000005</v>
      </c>
      <c r="AE154" s="100">
        <f t="shared" si="20"/>
        <v>576543.40899999999</v>
      </c>
      <c r="AF154" s="196">
        <f t="shared" si="21"/>
        <v>1457975.4645411635</v>
      </c>
      <c r="AG154" s="100">
        <f t="shared" si="22"/>
        <v>443581.59282402217</v>
      </c>
      <c r="AI154" s="89">
        <v>0.95633811253622636</v>
      </c>
      <c r="AJ154" s="97">
        <f t="shared" si="23"/>
        <v>424213.98323713825</v>
      </c>
      <c r="AK154" s="100">
        <f t="shared" si="24"/>
        <v>420622.75787931361</v>
      </c>
    </row>
    <row r="155" spans="1:37" x14ac:dyDescent="0.25">
      <c r="Q155" s="6"/>
      <c r="R155" s="6"/>
      <c r="S155" s="6"/>
      <c r="T155" s="6"/>
      <c r="U155" s="6"/>
      <c r="V155" s="6"/>
      <c r="W155" s="6"/>
      <c r="X155" s="6"/>
      <c r="Y155" s="6"/>
      <c r="Z155" s="6"/>
      <c r="AA155" s="6"/>
      <c r="AB155" s="6"/>
      <c r="AC155" s="6"/>
      <c r="AD155" s="6"/>
      <c r="AE155" s="6"/>
      <c r="AF155" s="6"/>
      <c r="AG155" s="6"/>
    </row>
    <row r="156" spans="1:37" s="4" customFormat="1" x14ac:dyDescent="0.25">
      <c r="A156" s="21"/>
      <c r="B156" s="4" t="s">
        <v>0</v>
      </c>
      <c r="Q156" s="32">
        <f>SUM(Q5:Q154)</f>
        <v>5045360.9730000012</v>
      </c>
      <c r="R156" s="32">
        <f t="shared" ref="R156:AG156" si="25">SUM(R5:R154)</f>
        <v>1608043.9920000006</v>
      </c>
      <c r="S156" s="32">
        <f t="shared" si="25"/>
        <v>1816397.0109999999</v>
      </c>
      <c r="T156" s="32">
        <f t="shared" si="25"/>
        <v>3806034.0010000002</v>
      </c>
      <c r="U156" s="32">
        <f t="shared" si="25"/>
        <v>3495706.9810000001</v>
      </c>
      <c r="V156" s="32">
        <f t="shared" si="25"/>
        <v>6888071.0570000028</v>
      </c>
      <c r="W156" s="32">
        <f t="shared" si="25"/>
        <v>4510745.9709999999</v>
      </c>
      <c r="X156" s="32">
        <f t="shared" si="25"/>
        <v>4805914.9819999998</v>
      </c>
      <c r="Y156" s="32">
        <f t="shared" si="25"/>
        <v>1529012.986</v>
      </c>
      <c r="Z156" s="32">
        <f t="shared" si="25"/>
        <v>1739827.0179999997</v>
      </c>
      <c r="AA156" s="32">
        <f t="shared" si="25"/>
        <v>3747693.9969999995</v>
      </c>
      <c r="AB156" s="32">
        <f t="shared" si="25"/>
        <v>3529565.0079999994</v>
      </c>
      <c r="AC156" s="32">
        <f t="shared" si="25"/>
        <v>7081239.987999999</v>
      </c>
      <c r="AD156" s="32">
        <f t="shared" si="25"/>
        <v>5416178.9530000007</v>
      </c>
      <c r="AE156" s="32">
        <f t="shared" si="25"/>
        <v>55019792.91799999</v>
      </c>
      <c r="AF156" s="32">
        <f t="shared" si="25"/>
        <v>180840479.93939993</v>
      </c>
      <c r="AG156" s="32">
        <f t="shared" si="25"/>
        <v>55019792.918000005</v>
      </c>
      <c r="AJ156" s="32">
        <f t="shared" ref="AJ156:AK156" si="26">SUM(AJ5:AJ154)</f>
        <v>55489545.14088393</v>
      </c>
      <c r="AK156" s="32">
        <f t="shared" si="26"/>
        <v>55019792.91800002</v>
      </c>
    </row>
    <row r="157" spans="1:37" s="4" customFormat="1" x14ac:dyDescent="0.25">
      <c r="A157" s="21"/>
      <c r="Q157" s="32"/>
      <c r="R157" s="32"/>
      <c r="S157" s="32"/>
      <c r="T157" s="32"/>
      <c r="U157" s="32"/>
      <c r="V157" s="32"/>
      <c r="W157" s="32"/>
      <c r="X157" s="32"/>
      <c r="Y157" s="32"/>
      <c r="Z157" s="32"/>
      <c r="AA157" s="32"/>
      <c r="AB157" s="32"/>
      <c r="AC157" s="32"/>
      <c r="AD157" s="32"/>
      <c r="AE157" s="32"/>
      <c r="AF157" s="32"/>
      <c r="AG157" s="32"/>
      <c r="AJ157" s="32"/>
      <c r="AK157" s="32"/>
    </row>
    <row r="158" spans="1:37" x14ac:dyDescent="0.25">
      <c r="B158" s="4" t="s">
        <v>21979</v>
      </c>
      <c r="Q158" s="6"/>
      <c r="R158" s="6"/>
      <c r="S158" s="6"/>
      <c r="T158" s="6"/>
      <c r="U158" s="6"/>
      <c r="V158" s="6"/>
      <c r="W158" s="6"/>
      <c r="X158" s="6"/>
      <c r="Y158" s="6"/>
      <c r="Z158" s="6"/>
      <c r="AA158" s="6"/>
      <c r="AB158" s="6"/>
      <c r="AC158" s="6"/>
      <c r="AD158" s="6"/>
      <c r="AE158" s="6"/>
      <c r="AF158" s="6"/>
      <c r="AG158" s="6"/>
    </row>
    <row r="159" spans="1:37" x14ac:dyDescent="0.25">
      <c r="A159" s="7" t="s">
        <v>447</v>
      </c>
      <c r="B159" s="1" t="s">
        <v>448</v>
      </c>
      <c r="Q159" s="6">
        <v>185.5</v>
      </c>
      <c r="R159" s="6">
        <v>26.000000000000004</v>
      </c>
      <c r="S159" s="6">
        <v>50.445999999999998</v>
      </c>
      <c r="T159" s="6">
        <v>151.57999999999998</v>
      </c>
      <c r="U159" s="6">
        <v>102.07299999999999</v>
      </c>
      <c r="V159" s="6">
        <v>297.81399999999996</v>
      </c>
      <c r="W159" s="6">
        <v>280.10499999999996</v>
      </c>
      <c r="X159" s="6">
        <v>141.30199999999999</v>
      </c>
      <c r="Y159" s="6">
        <v>37.817999999999998</v>
      </c>
      <c r="Z159" s="6">
        <v>69.990000000000009</v>
      </c>
      <c r="AA159" s="6">
        <v>117.71899999999999</v>
      </c>
      <c r="AB159" s="6">
        <v>105.738</v>
      </c>
      <c r="AC159" s="6">
        <v>308.25900000000001</v>
      </c>
      <c r="AD159" s="6">
        <v>282.55200000000002</v>
      </c>
      <c r="AE159" s="6">
        <f t="shared" ref="AE159:AE165" si="27">SUM(Q159:AD159)</f>
        <v>2156.8960000000002</v>
      </c>
      <c r="AK159" s="6">
        <f>(AE159/$AE$161)*$AK$55</f>
        <v>1654.0623687818404</v>
      </c>
    </row>
    <row r="160" spans="1:37" x14ac:dyDescent="0.25">
      <c r="A160" s="7" t="s">
        <v>444</v>
      </c>
      <c r="B160" s="1" t="s">
        <v>445</v>
      </c>
      <c r="Q160" s="6">
        <v>45104.81</v>
      </c>
      <c r="R160" s="6">
        <v>15710.244999999999</v>
      </c>
      <c r="S160" s="6">
        <v>16055.468000000001</v>
      </c>
      <c r="T160" s="6">
        <v>28267.745999999999</v>
      </c>
      <c r="U160" s="6">
        <v>29284.495000000003</v>
      </c>
      <c r="V160" s="6">
        <v>73424.192999999999</v>
      </c>
      <c r="W160" s="6">
        <v>62116.896000000001</v>
      </c>
      <c r="X160" s="6">
        <v>42634.178</v>
      </c>
      <c r="Y160" s="6">
        <v>14766.986000000001</v>
      </c>
      <c r="Z160" s="6">
        <v>15428.513000000001</v>
      </c>
      <c r="AA160" s="6">
        <v>28391.859</v>
      </c>
      <c r="AB160" s="6">
        <v>31373.871999999996</v>
      </c>
      <c r="AC160" s="6">
        <v>80000.491999999998</v>
      </c>
      <c r="AD160" s="6">
        <v>73110.236000000004</v>
      </c>
      <c r="AE160" s="6">
        <f t="shared" si="27"/>
        <v>555669.98899999994</v>
      </c>
      <c r="AK160" s="6">
        <f>(AE160/$AE$161)*$AK$55</f>
        <v>426127.55472044973</v>
      </c>
    </row>
    <row r="161" spans="1:37" x14ac:dyDescent="0.25">
      <c r="B161" s="4" t="s">
        <v>21951</v>
      </c>
      <c r="Q161" s="32">
        <f>SUM(Q159:Q160)</f>
        <v>45290.31</v>
      </c>
      <c r="R161" s="32">
        <f t="shared" ref="R161:AE161" si="28">SUM(R159:R160)</f>
        <v>15736.244999999999</v>
      </c>
      <c r="S161" s="32">
        <f t="shared" si="28"/>
        <v>16105.914000000001</v>
      </c>
      <c r="T161" s="32">
        <f t="shared" si="28"/>
        <v>28419.326000000001</v>
      </c>
      <c r="U161" s="32">
        <f t="shared" si="28"/>
        <v>29386.568000000003</v>
      </c>
      <c r="V161" s="32">
        <f t="shared" si="28"/>
        <v>73722.006999999998</v>
      </c>
      <c r="W161" s="32">
        <f t="shared" si="28"/>
        <v>62397.001000000004</v>
      </c>
      <c r="X161" s="32">
        <f t="shared" si="28"/>
        <v>42775.48</v>
      </c>
      <c r="Y161" s="32">
        <f t="shared" si="28"/>
        <v>14804.804</v>
      </c>
      <c r="Z161" s="32">
        <f t="shared" si="28"/>
        <v>15498.503000000001</v>
      </c>
      <c r="AA161" s="32">
        <f t="shared" si="28"/>
        <v>28509.578000000001</v>
      </c>
      <c r="AB161" s="32">
        <f t="shared" si="28"/>
        <v>31479.609999999997</v>
      </c>
      <c r="AC161" s="32">
        <f t="shared" si="28"/>
        <v>80308.751000000004</v>
      </c>
      <c r="AD161" s="32">
        <f t="shared" si="28"/>
        <v>73392.788</v>
      </c>
      <c r="AE161" s="252">
        <f t="shared" si="28"/>
        <v>557826.88499999989</v>
      </c>
      <c r="AK161" s="252">
        <f>SUM(AK159:AK160)</f>
        <v>427781.61708923156</v>
      </c>
    </row>
    <row r="162" spans="1:37" x14ac:dyDescent="0.25">
      <c r="B162" s="4"/>
      <c r="Q162" s="32"/>
      <c r="R162" s="32"/>
      <c r="S162" s="32"/>
      <c r="T162" s="32"/>
      <c r="U162" s="32"/>
      <c r="V162" s="32"/>
      <c r="W162" s="32"/>
      <c r="X162" s="32"/>
      <c r="Y162" s="32"/>
      <c r="Z162" s="32"/>
      <c r="AA162" s="32"/>
      <c r="AB162" s="32"/>
      <c r="AC162" s="32"/>
      <c r="AD162" s="32"/>
      <c r="AE162" s="265"/>
      <c r="AK162" s="265"/>
    </row>
    <row r="163" spans="1:37" x14ac:dyDescent="0.25">
      <c r="B163" s="4" t="s">
        <v>21978</v>
      </c>
      <c r="Q163" s="6"/>
      <c r="R163" s="6"/>
      <c r="S163" s="6"/>
      <c r="T163" s="6"/>
      <c r="U163" s="6"/>
      <c r="V163" s="6"/>
      <c r="W163" s="6"/>
      <c r="X163" s="6"/>
      <c r="Y163" s="6"/>
      <c r="Z163" s="6"/>
      <c r="AA163" s="6"/>
      <c r="AB163" s="6"/>
      <c r="AC163" s="6"/>
      <c r="AD163" s="6"/>
      <c r="AE163" s="6"/>
      <c r="AF163" s="6"/>
      <c r="AG163" s="6"/>
      <c r="AK163" s="6"/>
    </row>
    <row r="164" spans="1:37" x14ac:dyDescent="0.25">
      <c r="A164" s="7" t="s">
        <v>261</v>
      </c>
      <c r="B164" s="1" t="s">
        <v>262</v>
      </c>
      <c r="Q164" s="6">
        <v>400.34399999999994</v>
      </c>
      <c r="R164" s="6">
        <v>111.68100000000001</v>
      </c>
      <c r="S164" s="6">
        <v>317.37300000000005</v>
      </c>
      <c r="T164" s="6">
        <v>1194.7440000000001</v>
      </c>
      <c r="U164" s="6">
        <v>769.88300000000004</v>
      </c>
      <c r="V164" s="6">
        <v>1309.5920000000001</v>
      </c>
      <c r="W164" s="6">
        <v>617.29099999999994</v>
      </c>
      <c r="X164" s="6">
        <v>383.36</v>
      </c>
      <c r="Y164" s="6">
        <v>121.886</v>
      </c>
      <c r="Z164" s="6">
        <v>288.54400000000004</v>
      </c>
      <c r="AA164" s="6">
        <v>897.93399999999997</v>
      </c>
      <c r="AB164" s="6">
        <v>562.35500000000002</v>
      </c>
      <c r="AC164" s="6">
        <v>933.87999999999988</v>
      </c>
      <c r="AD164" s="6">
        <v>604.53100000000006</v>
      </c>
      <c r="AE164" s="6">
        <f t="shared" si="27"/>
        <v>8513.398000000001</v>
      </c>
      <c r="AK164" s="6">
        <f>(AE164/$AE$166)*$AK$106</f>
        <v>21068.695268896881</v>
      </c>
    </row>
    <row r="165" spans="1:37" x14ac:dyDescent="0.25">
      <c r="A165" s="7" t="s">
        <v>294</v>
      </c>
      <c r="B165" s="1" t="s">
        <v>295</v>
      </c>
      <c r="Q165" s="6">
        <v>26555.527999999998</v>
      </c>
      <c r="R165" s="6">
        <v>6607.9789999999994</v>
      </c>
      <c r="S165" s="6">
        <v>8077.6629999999996</v>
      </c>
      <c r="T165" s="6">
        <v>34892.440999999999</v>
      </c>
      <c r="U165" s="6">
        <v>23622.477999999996</v>
      </c>
      <c r="V165" s="6">
        <v>23571.822</v>
      </c>
      <c r="W165" s="6">
        <v>8796.9670000000006</v>
      </c>
      <c r="X165" s="6">
        <v>25708.87</v>
      </c>
      <c r="Y165" s="6">
        <v>6546.3960000000006</v>
      </c>
      <c r="Z165" s="6">
        <v>9763.2060000000001</v>
      </c>
      <c r="AA165" s="6">
        <v>35213.546000000002</v>
      </c>
      <c r="AB165" s="6">
        <v>22082.05</v>
      </c>
      <c r="AC165" s="6">
        <v>24659.696000000004</v>
      </c>
      <c r="AD165" s="6">
        <v>10329.380999999999</v>
      </c>
      <c r="AE165" s="6">
        <f t="shared" si="27"/>
        <v>266428.02299999999</v>
      </c>
      <c r="AK165" s="6">
        <f>(AE165/$AE$166)*$AK$106</f>
        <v>659347.86881591205</v>
      </c>
    </row>
    <row r="166" spans="1:37" x14ac:dyDescent="0.25">
      <c r="B166" s="4" t="s">
        <v>21951</v>
      </c>
      <c r="Q166" s="32">
        <f>SUM(Q164:Q165)</f>
        <v>26955.871999999999</v>
      </c>
      <c r="R166" s="32">
        <f t="shared" ref="R166:AE166" si="29">SUM(R164:R165)</f>
        <v>6719.6599999999989</v>
      </c>
      <c r="S166" s="32">
        <f t="shared" si="29"/>
        <v>8395.0360000000001</v>
      </c>
      <c r="T166" s="32">
        <f t="shared" si="29"/>
        <v>36087.184999999998</v>
      </c>
      <c r="U166" s="32">
        <f t="shared" si="29"/>
        <v>24392.360999999997</v>
      </c>
      <c r="V166" s="32">
        <f t="shared" si="29"/>
        <v>24881.414000000001</v>
      </c>
      <c r="W166" s="32">
        <f t="shared" si="29"/>
        <v>9414.2579999999998</v>
      </c>
      <c r="X166" s="32">
        <f t="shared" si="29"/>
        <v>26092.23</v>
      </c>
      <c r="Y166" s="32">
        <f t="shared" si="29"/>
        <v>6668.2820000000011</v>
      </c>
      <c r="Z166" s="32">
        <f t="shared" si="29"/>
        <v>10051.75</v>
      </c>
      <c r="AA166" s="32">
        <f t="shared" si="29"/>
        <v>36111.480000000003</v>
      </c>
      <c r="AB166" s="32">
        <f t="shared" si="29"/>
        <v>22644.404999999999</v>
      </c>
      <c r="AC166" s="32">
        <f t="shared" si="29"/>
        <v>25593.576000000005</v>
      </c>
      <c r="AD166" s="32">
        <f t="shared" si="29"/>
        <v>10933.912</v>
      </c>
      <c r="AE166" s="252">
        <f t="shared" si="29"/>
        <v>274941.42099999997</v>
      </c>
      <c r="AK166" s="252">
        <f>SUM(AK164:AK165)</f>
        <v>680416.56408480892</v>
      </c>
    </row>
    <row r="167" spans="1:37" x14ac:dyDescent="0.25">
      <c r="Q167" s="6"/>
      <c r="R167" s="6"/>
      <c r="S167" s="6"/>
      <c r="T167" s="6"/>
      <c r="U167" s="6"/>
      <c r="V167" s="6"/>
      <c r="W167" s="6"/>
      <c r="X167" s="6"/>
      <c r="Y167" s="6"/>
      <c r="Z167" s="6"/>
      <c r="AA167" s="6"/>
      <c r="AB167" s="6"/>
      <c r="AC167" s="6"/>
      <c r="AD167" s="6"/>
      <c r="AE167" s="6"/>
    </row>
    <row r="168" spans="1:37" x14ac:dyDescent="0.25">
      <c r="B168" s="4" t="s">
        <v>14114</v>
      </c>
      <c r="Q168" s="6"/>
      <c r="R168" s="6"/>
      <c r="S168" s="6"/>
      <c r="T168" s="6"/>
      <c r="U168" s="6"/>
      <c r="V168" s="6"/>
      <c r="W168" s="6"/>
      <c r="X168" s="6"/>
      <c r="Y168" s="6"/>
      <c r="Z168" s="6"/>
      <c r="AA168" s="6"/>
      <c r="AB168" s="6"/>
      <c r="AC168" s="6"/>
      <c r="AD168" s="6"/>
      <c r="AE168" s="6"/>
    </row>
    <row r="169" spans="1:37" x14ac:dyDescent="0.25">
      <c r="B169" s="310" t="s">
        <v>21977</v>
      </c>
      <c r="C169" s="311"/>
      <c r="D169" s="311"/>
      <c r="E169" s="311"/>
      <c r="F169" s="311"/>
      <c r="G169" s="311"/>
      <c r="H169" s="311"/>
      <c r="I169" s="311"/>
      <c r="J169" s="311"/>
      <c r="K169" s="311"/>
      <c r="L169" s="311"/>
      <c r="M169" s="311"/>
      <c r="N169" s="311"/>
      <c r="O169" s="311"/>
      <c r="P169" s="312"/>
      <c r="Q169" s="6"/>
      <c r="R169" s="6"/>
      <c r="S169" s="6"/>
      <c r="T169" s="6"/>
      <c r="U169" s="6"/>
      <c r="V169" s="6"/>
      <c r="W169" s="6"/>
      <c r="X169" s="6"/>
      <c r="Y169" s="6"/>
      <c r="Z169" s="6"/>
      <c r="AA169" s="6"/>
      <c r="AB169" s="6"/>
      <c r="AC169" s="6"/>
      <c r="AD169" s="6"/>
      <c r="AE169" s="6"/>
    </row>
    <row r="170" spans="1:37" ht="26.25" customHeight="1" x14ac:dyDescent="0.25">
      <c r="B170" s="310" t="s">
        <v>21991</v>
      </c>
      <c r="C170" s="311"/>
      <c r="D170" s="311"/>
      <c r="E170" s="311"/>
      <c r="F170" s="311"/>
      <c r="G170" s="311"/>
      <c r="H170" s="311"/>
      <c r="I170" s="311"/>
      <c r="J170" s="311"/>
      <c r="K170" s="311"/>
      <c r="L170" s="311"/>
      <c r="M170" s="311"/>
      <c r="N170" s="311"/>
      <c r="O170" s="311"/>
      <c r="P170" s="312"/>
    </row>
  </sheetData>
  <mergeCells count="9">
    <mergeCell ref="C3:P3"/>
    <mergeCell ref="Q3:AE3"/>
    <mergeCell ref="B169:P169"/>
    <mergeCell ref="B170:P170"/>
    <mergeCell ref="AK3:AK4"/>
    <mergeCell ref="AI3:AI4"/>
    <mergeCell ref="AJ3:AJ4"/>
    <mergeCell ref="AF3:AF4"/>
    <mergeCell ref="AG3:AG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62"/>
  <sheetViews>
    <sheetView zoomScaleNormal="100" workbookViewId="0">
      <pane xSplit="2" ySplit="4" topLeftCell="C5" activePane="bottomRight" state="frozen"/>
      <selection pane="topRight" activeCell="C1" sqref="C1"/>
      <selection pane="bottomLeft" activeCell="A5" sqref="A5"/>
      <selection pane="bottomRight" activeCell="A2" sqref="A2"/>
    </sheetView>
  </sheetViews>
  <sheetFormatPr defaultColWidth="9.109375" defaultRowHeight="13.2" x14ac:dyDescent="0.25"/>
  <cols>
    <col min="1" max="1" width="11.33203125" style="267" bestFit="1" customWidth="1"/>
    <col min="2" max="2" width="25.88671875" style="267" customWidth="1"/>
    <col min="3" max="3" width="16.6640625" style="267" customWidth="1"/>
    <col min="4" max="4" width="11.88671875" style="267" customWidth="1"/>
    <col min="5" max="5" width="12.44140625" style="267" customWidth="1"/>
    <col min="6" max="6" width="11.88671875" style="267" customWidth="1"/>
    <col min="7" max="7" width="12.6640625" style="267" hidden="1" customWidth="1"/>
    <col min="8" max="8" width="14.5546875" style="267" hidden="1" customWidth="1"/>
    <col min="9" max="9" width="2.109375" style="267" customWidth="1"/>
    <col min="10" max="10" width="9" style="267" customWidth="1"/>
    <col min="11" max="11" width="11" style="267" customWidth="1"/>
    <col min="12" max="12" width="15" style="267" customWidth="1"/>
    <col min="13" max="13" width="2.33203125" style="267" customWidth="1"/>
    <col min="14" max="14" width="15.6640625" style="267" hidden="1" customWidth="1"/>
    <col min="15" max="15" width="15.109375" style="267" hidden="1" customWidth="1"/>
    <col min="16" max="16" width="0" style="267" hidden="1" customWidth="1"/>
    <col min="17" max="17" width="12.44140625" style="267" customWidth="1"/>
    <col min="18" max="18" width="11.88671875" style="267" customWidth="1"/>
    <col min="19" max="19" width="14.88671875" style="267" customWidth="1"/>
    <col min="20" max="20" width="3.44140625" style="267" customWidth="1"/>
    <col min="21" max="21" width="11.5546875" style="267" customWidth="1"/>
    <col min="22" max="23" width="11.44140625" style="267" customWidth="1"/>
    <col min="24" max="24" width="12" style="267" customWidth="1"/>
    <col min="25" max="16384" width="9.109375" style="267"/>
  </cols>
  <sheetData>
    <row r="1" spans="1:24" ht="12.75" x14ac:dyDescent="0.2">
      <c r="A1" s="266" t="s">
        <v>22002</v>
      </c>
      <c r="B1" s="266"/>
    </row>
    <row r="2" spans="1:24" ht="13.5" thickBot="1" x14ac:dyDescent="0.25">
      <c r="A2" s="268"/>
      <c r="B2" s="269"/>
      <c r="D2" s="270"/>
    </row>
    <row r="3" spans="1:24" ht="12.75" x14ac:dyDescent="0.2">
      <c r="A3" s="269"/>
      <c r="B3" s="269"/>
      <c r="C3" s="341" t="s">
        <v>22019</v>
      </c>
      <c r="D3" s="342"/>
      <c r="E3" s="342"/>
      <c r="F3" s="343"/>
      <c r="J3" s="341" t="s">
        <v>22016</v>
      </c>
      <c r="K3" s="342"/>
      <c r="L3" s="343"/>
      <c r="Q3" s="341" t="s">
        <v>22017</v>
      </c>
      <c r="R3" s="342"/>
      <c r="S3" s="343"/>
      <c r="U3" s="341" t="s">
        <v>22013</v>
      </c>
      <c r="V3" s="342"/>
      <c r="W3" s="342"/>
      <c r="X3" s="343"/>
    </row>
    <row r="4" spans="1:24" ht="76.5" x14ac:dyDescent="0.2">
      <c r="A4" s="271" t="s">
        <v>2</v>
      </c>
      <c r="B4" s="272" t="s">
        <v>3</v>
      </c>
      <c r="C4" s="278" t="s">
        <v>22020</v>
      </c>
      <c r="D4" s="279" t="s">
        <v>22000</v>
      </c>
      <c r="E4" s="279" t="s">
        <v>22008</v>
      </c>
      <c r="F4" s="280" t="s">
        <v>22007</v>
      </c>
      <c r="G4" s="273" t="s">
        <v>21996</v>
      </c>
      <c r="H4" s="273" t="s">
        <v>21997</v>
      </c>
      <c r="I4" s="273"/>
      <c r="J4" s="290" t="s">
        <v>6</v>
      </c>
      <c r="K4" s="279" t="s">
        <v>22014</v>
      </c>
      <c r="L4" s="280" t="s">
        <v>22015</v>
      </c>
      <c r="M4" s="273"/>
      <c r="N4" s="273" t="s">
        <v>21998</v>
      </c>
      <c r="O4" s="273" t="s">
        <v>21999</v>
      </c>
      <c r="Q4" s="283" t="s">
        <v>22050</v>
      </c>
      <c r="R4" s="279" t="s">
        <v>22018</v>
      </c>
      <c r="S4" s="293" t="s">
        <v>22005</v>
      </c>
      <c r="U4" s="283" t="s">
        <v>22009</v>
      </c>
      <c r="V4" s="279" t="s">
        <v>22010</v>
      </c>
      <c r="W4" s="279" t="s">
        <v>22011</v>
      </c>
      <c r="X4" s="280" t="s">
        <v>22012</v>
      </c>
    </row>
    <row r="5" spans="1:24" ht="12.75" x14ac:dyDescent="0.2">
      <c r="A5" s="269" t="s">
        <v>9</v>
      </c>
      <c r="B5" s="269" t="s">
        <v>10</v>
      </c>
      <c r="C5" s="281">
        <v>29.759238521836501</v>
      </c>
      <c r="D5" s="56">
        <f>(C5*4+(100-C5)*1)/100</f>
        <v>1.8927771556550952</v>
      </c>
      <c r="E5" s="29">
        <f t="shared" ref="E5:E36" si="0">D5*W5</f>
        <v>11021.081115341545</v>
      </c>
      <c r="F5" s="95">
        <f t="shared" ref="F5:F36" si="1">E5*$X$158/$E$158</f>
        <v>110550.98230081027</v>
      </c>
      <c r="G5" s="6" t="e">
        <f>#REF!*W5</f>
        <v>#REF!</v>
      </c>
      <c r="H5" s="6" t="e">
        <f t="shared" ref="H5:H36" si="2">G5*$X$158/$G$158</f>
        <v>#REF!</v>
      </c>
      <c r="I5" s="6"/>
      <c r="J5" s="291">
        <v>0.94336437594782674</v>
      </c>
      <c r="K5" s="29">
        <f t="shared" ref="K5:K36" si="3">F5*J5</f>
        <v>104289.85842862312</v>
      </c>
      <c r="L5" s="95">
        <f t="shared" ref="L5:L36" si="4">K5*$X$158/$K$158</f>
        <v>103762.48011791935</v>
      </c>
      <c r="M5" s="6"/>
      <c r="N5" s="6" t="e">
        <f t="shared" ref="N5:N36" si="5">H5*J5</f>
        <v>#REF!</v>
      </c>
      <c r="O5" s="6" t="e">
        <f t="shared" ref="O5:O36" si="6">N5*$X$158/$N$158</f>
        <v>#REF!</v>
      </c>
      <c r="Q5" s="291">
        <v>0.99235256623023593</v>
      </c>
      <c r="R5" s="285">
        <f t="shared" ref="R5:R36" si="7">L5*Q5</f>
        <v>102968.96342343109</v>
      </c>
      <c r="S5" s="294">
        <f t="shared" ref="S5:S36" si="8">(R5/$R$158)*$X$158</f>
        <v>103155.6659770876</v>
      </c>
      <c r="U5" s="284">
        <v>2986.3650000000002</v>
      </c>
      <c r="V5" s="285">
        <v>2836.3389999999999</v>
      </c>
      <c r="W5" s="285">
        <f>U5+V5</f>
        <v>5822.7039999999997</v>
      </c>
      <c r="X5" s="286">
        <v>93171.783999999985</v>
      </c>
    </row>
    <row r="6" spans="1:24" ht="12.75" x14ac:dyDescent="0.2">
      <c r="A6" s="269" t="s">
        <v>12</v>
      </c>
      <c r="B6" s="269" t="s">
        <v>13</v>
      </c>
      <c r="C6" s="281">
        <v>33.811690584529202</v>
      </c>
      <c r="D6" s="56">
        <f>(C6*4+(100-C6)*1)/100</f>
        <v>2.0143507175358759</v>
      </c>
      <c r="E6" s="29">
        <f t="shared" si="0"/>
        <v>20133.147369618473</v>
      </c>
      <c r="F6" s="95">
        <f t="shared" si="1"/>
        <v>201952.89329828336</v>
      </c>
      <c r="G6" s="6" t="e">
        <f>#REF!*W6</f>
        <v>#REF!</v>
      </c>
      <c r="H6" s="6" t="e">
        <f t="shared" si="2"/>
        <v>#REF!</v>
      </c>
      <c r="I6" s="6"/>
      <c r="J6" s="291">
        <v>0.94652960780816753</v>
      </c>
      <c r="K6" s="29">
        <f t="shared" si="3"/>
        <v>191154.39288934885</v>
      </c>
      <c r="L6" s="95">
        <f t="shared" si="4"/>
        <v>190187.75354085857</v>
      </c>
      <c r="M6" s="6"/>
      <c r="N6" s="6" t="e">
        <f t="shared" si="5"/>
        <v>#REF!</v>
      </c>
      <c r="O6" s="6" t="e">
        <f t="shared" si="6"/>
        <v>#REF!</v>
      </c>
      <c r="Q6" s="291">
        <v>0.99113680920809588</v>
      </c>
      <c r="R6" s="285">
        <f t="shared" si="7"/>
        <v>188502.0831949423</v>
      </c>
      <c r="S6" s="294">
        <f t="shared" si="8"/>
        <v>188843.8737610699</v>
      </c>
      <c r="U6" s="284">
        <v>5141.6430000000009</v>
      </c>
      <c r="V6" s="285">
        <v>4853.2139999999999</v>
      </c>
      <c r="W6" s="285">
        <f t="shared" ref="W6:W69" si="9">U6+V6</f>
        <v>9994.857</v>
      </c>
      <c r="X6" s="286">
        <v>140403.40399999998</v>
      </c>
    </row>
    <row r="7" spans="1:24" ht="12.75" x14ac:dyDescent="0.2">
      <c r="A7" s="269" t="s">
        <v>15</v>
      </c>
      <c r="B7" s="269" t="s">
        <v>16</v>
      </c>
      <c r="C7" s="281">
        <v>25.4136874361594</v>
      </c>
      <c r="D7" s="56">
        <f t="shared" ref="D7:D70" si="10">(C7*4+(100-C7)*1)/100</f>
        <v>1.762410623084782</v>
      </c>
      <c r="E7" s="29">
        <f t="shared" si="0"/>
        <v>13808.823852298277</v>
      </c>
      <c r="F7" s="95">
        <f t="shared" si="1"/>
        <v>138514.45473578884</v>
      </c>
      <c r="G7" s="6" t="e">
        <f>#REF!*W7</f>
        <v>#REF!</v>
      </c>
      <c r="H7" s="6" t="e">
        <f t="shared" si="2"/>
        <v>#REF!</v>
      </c>
      <c r="I7" s="6"/>
      <c r="J7" s="291">
        <v>0.94652960780816742</v>
      </c>
      <c r="K7" s="29">
        <f t="shared" si="3"/>
        <v>131108.03251682836</v>
      </c>
      <c r="L7" s="95">
        <f t="shared" si="4"/>
        <v>130445.03868645758</v>
      </c>
      <c r="M7" s="6"/>
      <c r="N7" s="6" t="e">
        <f t="shared" si="5"/>
        <v>#REF!</v>
      </c>
      <c r="O7" s="6" t="e">
        <f t="shared" si="6"/>
        <v>#REF!</v>
      </c>
      <c r="Q7" s="291">
        <v>0.99780027368873092</v>
      </c>
      <c r="R7" s="285">
        <f t="shared" si="7"/>
        <v>130158.09530268447</v>
      </c>
      <c r="S7" s="294">
        <f t="shared" si="8"/>
        <v>130394.09698672734</v>
      </c>
      <c r="U7" s="284">
        <v>4085.498</v>
      </c>
      <c r="V7" s="285">
        <v>3749.6930000000002</v>
      </c>
      <c r="W7" s="285">
        <f t="shared" si="9"/>
        <v>7835.1910000000007</v>
      </c>
      <c r="X7" s="286">
        <v>134758.05300000001</v>
      </c>
    </row>
    <row r="8" spans="1:24" ht="12.75" x14ac:dyDescent="0.2">
      <c r="A8" s="269" t="s">
        <v>18</v>
      </c>
      <c r="B8" s="269" t="s">
        <v>19</v>
      </c>
      <c r="C8" s="281">
        <v>21.886120996441299</v>
      </c>
      <c r="D8" s="56">
        <f t="shared" si="10"/>
        <v>1.656583629893239</v>
      </c>
      <c r="E8" s="29">
        <f t="shared" si="0"/>
        <v>20849.862617437728</v>
      </c>
      <c r="F8" s="95">
        <f t="shared" si="1"/>
        <v>209142.16754889139</v>
      </c>
      <c r="G8" s="6" t="e">
        <f>#REF!*W8</f>
        <v>#REF!</v>
      </c>
      <c r="H8" s="6" t="e">
        <f t="shared" si="2"/>
        <v>#REF!</v>
      </c>
      <c r="I8" s="6"/>
      <c r="J8" s="291">
        <v>0.94336437594782663</v>
      </c>
      <c r="K8" s="29">
        <f t="shared" si="3"/>
        <v>197297.27037413573</v>
      </c>
      <c r="L8" s="95">
        <f t="shared" si="4"/>
        <v>196299.56740738382</v>
      </c>
      <c r="M8" s="6"/>
      <c r="N8" s="6" t="e">
        <f t="shared" si="5"/>
        <v>#REF!</v>
      </c>
      <c r="O8" s="6" t="e">
        <f t="shared" si="6"/>
        <v>#REF!</v>
      </c>
      <c r="Q8" s="291">
        <v>0.99700052350950363</v>
      </c>
      <c r="R8" s="285">
        <f t="shared" si="7"/>
        <v>195710.77146985076</v>
      </c>
      <c r="S8" s="294">
        <f t="shared" si="8"/>
        <v>196065.63277559439</v>
      </c>
      <c r="U8" s="284">
        <v>6365.6469999999999</v>
      </c>
      <c r="V8" s="285">
        <v>6220.4139999999998</v>
      </c>
      <c r="W8" s="285">
        <f t="shared" si="9"/>
        <v>12586.061</v>
      </c>
      <c r="X8" s="286">
        <v>196855.32500000001</v>
      </c>
    </row>
    <row r="9" spans="1:24" ht="12.75" x14ac:dyDescent="0.2">
      <c r="A9" s="269" t="s">
        <v>21</v>
      </c>
      <c r="B9" s="269" t="s">
        <v>22</v>
      </c>
      <c r="C9" s="281">
        <v>20.5623901581722</v>
      </c>
      <c r="D9" s="56">
        <f t="shared" si="10"/>
        <v>1.6168717047451659</v>
      </c>
      <c r="E9" s="29">
        <f t="shared" si="0"/>
        <v>10510.801124780308</v>
      </c>
      <c r="F9" s="95">
        <f t="shared" si="1"/>
        <v>105432.43234962021</v>
      </c>
      <c r="G9" s="6" t="e">
        <f>#REF!*W9</f>
        <v>#REF!</v>
      </c>
      <c r="H9" s="6" t="e">
        <f t="shared" si="2"/>
        <v>#REF!</v>
      </c>
      <c r="I9" s="6"/>
      <c r="J9" s="291">
        <v>0.94567464859612949</v>
      </c>
      <c r="K9" s="29">
        <f t="shared" si="3"/>
        <v>99704.778412862288</v>
      </c>
      <c r="L9" s="95">
        <f t="shared" si="4"/>
        <v>99200.586170196082</v>
      </c>
      <c r="M9" s="6"/>
      <c r="N9" s="6" t="e">
        <f t="shared" si="5"/>
        <v>#REF!</v>
      </c>
      <c r="O9" s="6" t="e">
        <f t="shared" si="6"/>
        <v>#REF!</v>
      </c>
      <c r="Q9" s="291">
        <v>0.99528985481139232</v>
      </c>
      <c r="R9" s="285">
        <f t="shared" si="7"/>
        <v>98733.33700653947</v>
      </c>
      <c r="S9" s="294">
        <f t="shared" si="8"/>
        <v>98912.359554084658</v>
      </c>
      <c r="U9" s="284">
        <v>3322.703</v>
      </c>
      <c r="V9" s="285">
        <v>3177.9989999999998</v>
      </c>
      <c r="W9" s="285">
        <f t="shared" si="9"/>
        <v>6500.7019999999993</v>
      </c>
      <c r="X9" s="286">
        <v>105746.30300000001</v>
      </c>
    </row>
    <row r="10" spans="1:24" ht="12.75" x14ac:dyDescent="0.2">
      <c r="A10" s="269" t="s">
        <v>24</v>
      </c>
      <c r="B10" s="269" t="s">
        <v>25</v>
      </c>
      <c r="C10" s="281">
        <v>22.664408693197899</v>
      </c>
      <c r="D10" s="56">
        <f t="shared" si="10"/>
        <v>1.6799322607959368</v>
      </c>
      <c r="E10" s="29">
        <f t="shared" si="0"/>
        <v>48338.478387806979</v>
      </c>
      <c r="F10" s="95">
        <f t="shared" si="1"/>
        <v>484876.77504340204</v>
      </c>
      <c r="G10" s="6" t="e">
        <f>#REF!*W10</f>
        <v>#REF!</v>
      </c>
      <c r="H10" s="6" t="e">
        <f t="shared" si="2"/>
        <v>#REF!</v>
      </c>
      <c r="I10" s="6"/>
      <c r="J10" s="291">
        <v>0.94527984935674181</v>
      </c>
      <c r="K10" s="29">
        <f t="shared" si="3"/>
        <v>458344.24486960989</v>
      </c>
      <c r="L10" s="95">
        <f t="shared" si="4"/>
        <v>456026.46615917503</v>
      </c>
      <c r="M10" s="6"/>
      <c r="N10" s="6" t="e">
        <f t="shared" si="5"/>
        <v>#REF!</v>
      </c>
      <c r="O10" s="6" t="e">
        <f t="shared" si="6"/>
        <v>#REF!</v>
      </c>
      <c r="Q10" s="291">
        <v>1.0113566050610061</v>
      </c>
      <c r="R10" s="285">
        <f t="shared" si="7"/>
        <v>461205.37863271107</v>
      </c>
      <c r="S10" s="294">
        <f t="shared" si="8"/>
        <v>462041.632772677</v>
      </c>
      <c r="U10" s="284">
        <v>14735.400000000001</v>
      </c>
      <c r="V10" s="285">
        <v>14038.664000000001</v>
      </c>
      <c r="W10" s="285">
        <f t="shared" si="9"/>
        <v>28774.064000000002</v>
      </c>
      <c r="X10" s="286">
        <v>522212.16799999995</v>
      </c>
    </row>
    <row r="11" spans="1:24" ht="12.75" x14ac:dyDescent="0.2">
      <c r="A11" s="269" t="s">
        <v>27</v>
      </c>
      <c r="B11" s="269" t="s">
        <v>28</v>
      </c>
      <c r="C11" s="281">
        <v>17.6120811703634</v>
      </c>
      <c r="D11" s="56">
        <f t="shared" si="10"/>
        <v>1.528362435110902</v>
      </c>
      <c r="E11" s="29">
        <f t="shared" si="0"/>
        <v>23914.948803114687</v>
      </c>
      <c r="F11" s="95">
        <f t="shared" si="1"/>
        <v>239887.63481448917</v>
      </c>
      <c r="G11" s="6" t="e">
        <f>#REF!*W11</f>
        <v>#REF!</v>
      </c>
      <c r="H11" s="6" t="e">
        <f t="shared" si="2"/>
        <v>#REF!</v>
      </c>
      <c r="I11" s="6"/>
      <c r="J11" s="291">
        <v>0.94862615512986104</v>
      </c>
      <c r="K11" s="29">
        <f t="shared" si="3"/>
        <v>227563.68467726506</v>
      </c>
      <c r="L11" s="95">
        <f t="shared" si="4"/>
        <v>226412.92895268271</v>
      </c>
      <c r="M11" s="6"/>
      <c r="N11" s="6" t="e">
        <f t="shared" si="5"/>
        <v>#REF!</v>
      </c>
      <c r="O11" s="6" t="e">
        <f t="shared" si="6"/>
        <v>#REF!</v>
      </c>
      <c r="Q11" s="291">
        <v>1.0479191711411353</v>
      </c>
      <c r="R11" s="285">
        <f t="shared" si="7"/>
        <v>237262.44884373201</v>
      </c>
      <c r="S11" s="294">
        <f t="shared" si="8"/>
        <v>237692.65133983525</v>
      </c>
      <c r="U11" s="284">
        <v>8027.2190000000001</v>
      </c>
      <c r="V11" s="285">
        <v>7620.2140000000009</v>
      </c>
      <c r="W11" s="285">
        <f t="shared" si="9"/>
        <v>15647.433000000001</v>
      </c>
      <c r="X11" s="286">
        <v>317747.64699999994</v>
      </c>
    </row>
    <row r="12" spans="1:24" ht="12.75" x14ac:dyDescent="0.2">
      <c r="A12" s="269" t="s">
        <v>30</v>
      </c>
      <c r="B12" s="269" t="s">
        <v>31</v>
      </c>
      <c r="C12" s="281">
        <v>22.1489299325711</v>
      </c>
      <c r="D12" s="56">
        <f t="shared" si="10"/>
        <v>1.664467897977133</v>
      </c>
      <c r="E12" s="29">
        <f t="shared" si="0"/>
        <v>19365.175193491646</v>
      </c>
      <c r="F12" s="95">
        <f t="shared" si="1"/>
        <v>194249.46769402668</v>
      </c>
      <c r="G12" s="6" t="e">
        <f>#REF!*W12</f>
        <v>#REF!</v>
      </c>
      <c r="H12" s="6" t="e">
        <f t="shared" si="2"/>
        <v>#REF!</v>
      </c>
      <c r="I12" s="6"/>
      <c r="J12" s="291">
        <v>0.94711508632087882</v>
      </c>
      <c r="K12" s="29">
        <f t="shared" si="3"/>
        <v>183976.60136281283</v>
      </c>
      <c r="L12" s="95">
        <f t="shared" si="4"/>
        <v>183046.25903904656</v>
      </c>
      <c r="M12" s="6"/>
      <c r="N12" s="6" t="e">
        <f t="shared" si="5"/>
        <v>#REF!</v>
      </c>
      <c r="O12" s="6" t="e">
        <f t="shared" si="6"/>
        <v>#REF!</v>
      </c>
      <c r="Q12" s="291">
        <v>0.99551173846586205</v>
      </c>
      <c r="R12" s="285">
        <f t="shared" si="7"/>
        <v>182224.69955563376</v>
      </c>
      <c r="S12" s="294">
        <f t="shared" si="8"/>
        <v>182555.1080167389</v>
      </c>
      <c r="U12" s="284">
        <v>6037.43</v>
      </c>
      <c r="V12" s="285">
        <v>5597.0239999999994</v>
      </c>
      <c r="W12" s="285">
        <f t="shared" si="9"/>
        <v>11634.454</v>
      </c>
      <c r="X12" s="286">
        <v>202144.65399999998</v>
      </c>
    </row>
    <row r="13" spans="1:24" ht="12.75" x14ac:dyDescent="0.2">
      <c r="A13" s="269" t="s">
        <v>33</v>
      </c>
      <c r="B13" s="269" t="s">
        <v>34</v>
      </c>
      <c r="C13" s="281">
        <v>27.3987437730128</v>
      </c>
      <c r="D13" s="56">
        <f t="shared" si="10"/>
        <v>1.8219623131903842</v>
      </c>
      <c r="E13" s="29">
        <f t="shared" si="0"/>
        <v>31033.090536712163</v>
      </c>
      <c r="F13" s="95">
        <f t="shared" si="1"/>
        <v>311288.7571336226</v>
      </c>
      <c r="G13" s="6" t="e">
        <f>#REF!*W13</f>
        <v>#REF!</v>
      </c>
      <c r="H13" s="6" t="e">
        <f t="shared" si="2"/>
        <v>#REF!</v>
      </c>
      <c r="I13" s="6"/>
      <c r="J13" s="291">
        <v>0.95246000038144973</v>
      </c>
      <c r="K13" s="29">
        <f t="shared" si="3"/>
        <v>296490.08973823121</v>
      </c>
      <c r="L13" s="95">
        <f t="shared" si="4"/>
        <v>294990.78342961665</v>
      </c>
      <c r="M13" s="6"/>
      <c r="N13" s="6" t="e">
        <f t="shared" si="5"/>
        <v>#REF!</v>
      </c>
      <c r="O13" s="6" t="e">
        <f t="shared" si="6"/>
        <v>#REF!</v>
      </c>
      <c r="Q13" s="291">
        <v>0.9914273995046835</v>
      </c>
      <c r="R13" s="285">
        <f t="shared" si="7"/>
        <v>292461.94529347413</v>
      </c>
      <c r="S13" s="294">
        <f t="shared" si="8"/>
        <v>292992.23510331806</v>
      </c>
      <c r="U13" s="284">
        <v>8730.4220000000005</v>
      </c>
      <c r="V13" s="285">
        <v>8302.3619999999992</v>
      </c>
      <c r="W13" s="285">
        <f t="shared" si="9"/>
        <v>17032.784</v>
      </c>
      <c r="X13" s="286">
        <v>286217.22600000002</v>
      </c>
    </row>
    <row r="14" spans="1:24" ht="12.75" x14ac:dyDescent="0.2">
      <c r="A14" s="269" t="s">
        <v>36</v>
      </c>
      <c r="B14" s="269" t="s">
        <v>37</v>
      </c>
      <c r="C14" s="281">
        <v>19.131900547829801</v>
      </c>
      <c r="D14" s="56">
        <f t="shared" si="10"/>
        <v>1.5739570164348942</v>
      </c>
      <c r="E14" s="29">
        <f t="shared" si="0"/>
        <v>18316.232237673852</v>
      </c>
      <c r="F14" s="95">
        <f t="shared" si="1"/>
        <v>183727.66199006976</v>
      </c>
      <c r="G14" s="6" t="e">
        <f>#REF!*W14</f>
        <v>#REF!</v>
      </c>
      <c r="H14" s="6" t="e">
        <f t="shared" si="2"/>
        <v>#REF!</v>
      </c>
      <c r="I14" s="6"/>
      <c r="J14" s="291">
        <v>0.94907873198169557</v>
      </c>
      <c r="K14" s="29">
        <f t="shared" si="3"/>
        <v>174372.01647149696</v>
      </c>
      <c r="L14" s="95">
        <f t="shared" si="4"/>
        <v>173490.24310574168</v>
      </c>
      <c r="M14" s="6"/>
      <c r="N14" s="6" t="e">
        <f t="shared" si="5"/>
        <v>#REF!</v>
      </c>
      <c r="O14" s="6" t="e">
        <f t="shared" si="6"/>
        <v>#REF!</v>
      </c>
      <c r="Q14" s="291">
        <v>0.99312671719184975</v>
      </c>
      <c r="R14" s="285">
        <f t="shared" si="7"/>
        <v>172297.79560042117</v>
      </c>
      <c r="S14" s="294">
        <f t="shared" si="8"/>
        <v>172610.20467358726</v>
      </c>
      <c r="U14" s="284">
        <v>5899.3490000000002</v>
      </c>
      <c r="V14" s="285">
        <v>5737.7110000000002</v>
      </c>
      <c r="W14" s="285">
        <f t="shared" si="9"/>
        <v>11637.060000000001</v>
      </c>
      <c r="X14" s="286">
        <v>206125.41100000002</v>
      </c>
    </row>
    <row r="15" spans="1:24" ht="12.75" x14ac:dyDescent="0.2">
      <c r="A15" s="269" t="s">
        <v>39</v>
      </c>
      <c r="B15" s="269" t="s">
        <v>40</v>
      </c>
      <c r="C15" s="281">
        <v>26.869479882237499</v>
      </c>
      <c r="D15" s="56">
        <f t="shared" si="10"/>
        <v>1.8060843964671249</v>
      </c>
      <c r="E15" s="29">
        <f t="shared" si="0"/>
        <v>15329.157569774292</v>
      </c>
      <c r="F15" s="95">
        <f t="shared" si="1"/>
        <v>153764.71776652304</v>
      </c>
      <c r="G15" s="6" t="e">
        <f>#REF!*W15</f>
        <v>#REF!</v>
      </c>
      <c r="H15" s="6" t="e">
        <f t="shared" si="2"/>
        <v>#REF!</v>
      </c>
      <c r="I15" s="6"/>
      <c r="J15" s="291">
        <v>0.94653277665385116</v>
      </c>
      <c r="K15" s="29">
        <f t="shared" si="3"/>
        <v>145543.34525894281</v>
      </c>
      <c r="L15" s="95">
        <f t="shared" si="4"/>
        <v>144807.35419793884</v>
      </c>
      <c r="M15" s="6"/>
      <c r="N15" s="6" t="e">
        <f t="shared" si="5"/>
        <v>#REF!</v>
      </c>
      <c r="O15" s="6" t="e">
        <f t="shared" si="6"/>
        <v>#REF!</v>
      </c>
      <c r="Q15" s="291">
        <v>0.99235080261081643</v>
      </c>
      <c r="R15" s="285">
        <f t="shared" si="7"/>
        <v>143699.69416227337</v>
      </c>
      <c r="S15" s="294">
        <f t="shared" si="8"/>
        <v>143960.24937199641</v>
      </c>
      <c r="U15" s="284">
        <v>4344.3720000000003</v>
      </c>
      <c r="V15" s="285">
        <v>4143.1369999999997</v>
      </c>
      <c r="W15" s="285">
        <f t="shared" si="9"/>
        <v>8487.509</v>
      </c>
      <c r="X15" s="286">
        <v>149753.75</v>
      </c>
    </row>
    <row r="16" spans="1:24" ht="12.75" x14ac:dyDescent="0.2">
      <c r="A16" s="269" t="s">
        <v>42</v>
      </c>
      <c r="B16" s="269" t="s">
        <v>43</v>
      </c>
      <c r="C16" s="281">
        <v>24.310292171434401</v>
      </c>
      <c r="D16" s="56">
        <f t="shared" si="10"/>
        <v>1.7293087651430321</v>
      </c>
      <c r="E16" s="29">
        <f t="shared" si="0"/>
        <v>27451.879135396524</v>
      </c>
      <c r="F16" s="95">
        <f t="shared" si="1"/>
        <v>275366.10725028254</v>
      </c>
      <c r="G16" s="6" t="e">
        <f>#REF!*W16</f>
        <v>#REF!</v>
      </c>
      <c r="H16" s="6" t="e">
        <f t="shared" si="2"/>
        <v>#REF!</v>
      </c>
      <c r="I16" s="6"/>
      <c r="J16" s="291">
        <v>0.94437040400258454</v>
      </c>
      <c r="K16" s="29">
        <f t="shared" si="3"/>
        <v>260047.60195256834</v>
      </c>
      <c r="L16" s="95">
        <f t="shared" si="4"/>
        <v>258732.5798872716</v>
      </c>
      <c r="M16" s="6"/>
      <c r="N16" s="6" t="e">
        <f t="shared" si="5"/>
        <v>#REF!</v>
      </c>
      <c r="O16" s="6" t="e">
        <f t="shared" si="6"/>
        <v>#REF!</v>
      </c>
      <c r="Q16" s="291">
        <v>0.99475855374379674</v>
      </c>
      <c r="R16" s="285">
        <f t="shared" si="7"/>
        <v>257376.44697506365</v>
      </c>
      <c r="S16" s="294">
        <f t="shared" si="8"/>
        <v>257843.12002200575</v>
      </c>
      <c r="U16" s="284">
        <v>8182.0039999999999</v>
      </c>
      <c r="V16" s="285">
        <v>7692.4770000000008</v>
      </c>
      <c r="W16" s="285">
        <f t="shared" si="9"/>
        <v>15874.481</v>
      </c>
      <c r="X16" s="286">
        <v>276431.36399999994</v>
      </c>
    </row>
    <row r="17" spans="1:24" ht="12.75" x14ac:dyDescent="0.2">
      <c r="A17" s="269" t="s">
        <v>45</v>
      </c>
      <c r="B17" s="269" t="s">
        <v>46</v>
      </c>
      <c r="C17" s="281">
        <v>25.649285282866899</v>
      </c>
      <c r="D17" s="56">
        <f t="shared" si="10"/>
        <v>1.7694785584860069</v>
      </c>
      <c r="E17" s="29">
        <f t="shared" si="0"/>
        <v>13935.848662975632</v>
      </c>
      <c r="F17" s="95">
        <f t="shared" si="1"/>
        <v>139788.62352649015</v>
      </c>
      <c r="G17" s="6" t="e">
        <f>#REF!*W17</f>
        <v>#REF!</v>
      </c>
      <c r="H17" s="6" t="e">
        <f t="shared" si="2"/>
        <v>#REF!</v>
      </c>
      <c r="I17" s="6"/>
      <c r="J17" s="291">
        <v>0.96229405462013307</v>
      </c>
      <c r="K17" s="29">
        <f t="shared" si="3"/>
        <v>134517.76132307353</v>
      </c>
      <c r="L17" s="95">
        <f t="shared" si="4"/>
        <v>133837.52500100806</v>
      </c>
      <c r="M17" s="6"/>
      <c r="N17" s="6" t="e">
        <f t="shared" si="5"/>
        <v>#REF!</v>
      </c>
      <c r="O17" s="6" t="e">
        <f t="shared" si="6"/>
        <v>#REF!</v>
      </c>
      <c r="Q17" s="291">
        <v>0.99437368639416313</v>
      </c>
      <c r="R17" s="285">
        <f t="shared" si="7"/>
        <v>133084.51311312336</v>
      </c>
      <c r="S17" s="294">
        <f t="shared" si="8"/>
        <v>133325.82095603304</v>
      </c>
      <c r="U17" s="284">
        <v>4060.6009999999997</v>
      </c>
      <c r="V17" s="285">
        <v>3815.08</v>
      </c>
      <c r="W17" s="285">
        <f t="shared" si="9"/>
        <v>7875.6809999999996</v>
      </c>
      <c r="X17" s="286">
        <v>126657.91199999998</v>
      </c>
    </row>
    <row r="18" spans="1:24" ht="12.75" x14ac:dyDescent="0.2">
      <c r="A18" s="269" t="s">
        <v>48</v>
      </c>
      <c r="B18" s="269" t="s">
        <v>49</v>
      </c>
      <c r="C18" s="281">
        <v>14.535335231685201</v>
      </c>
      <c r="D18" s="56">
        <f t="shared" si="10"/>
        <v>1.4360600569505562</v>
      </c>
      <c r="E18" s="29">
        <f t="shared" si="0"/>
        <v>18429.185608335487</v>
      </c>
      <c r="F18" s="95">
        <f t="shared" si="1"/>
        <v>184860.68205862265</v>
      </c>
      <c r="G18" s="6" t="e">
        <f>#REF!*W18</f>
        <v>#REF!</v>
      </c>
      <c r="H18" s="6" t="e">
        <f t="shared" si="2"/>
        <v>#REF!</v>
      </c>
      <c r="I18" s="6"/>
      <c r="J18" s="291">
        <v>0.96465755513766527</v>
      </c>
      <c r="K18" s="29">
        <f t="shared" si="3"/>
        <v>178327.25359575221</v>
      </c>
      <c r="L18" s="95">
        <f t="shared" si="4"/>
        <v>177425.47918383146</v>
      </c>
      <c r="M18" s="6"/>
      <c r="N18" s="6" t="e">
        <f t="shared" si="5"/>
        <v>#REF!</v>
      </c>
      <c r="O18" s="6" t="e">
        <f t="shared" si="6"/>
        <v>#REF!</v>
      </c>
      <c r="Q18" s="291">
        <v>0.99628565895146437</v>
      </c>
      <c r="R18" s="285">
        <f t="shared" si="7"/>
        <v>176766.46044344283</v>
      </c>
      <c r="S18" s="294">
        <f t="shared" si="8"/>
        <v>177086.97206624996</v>
      </c>
      <c r="U18" s="284">
        <v>6560.094000000001</v>
      </c>
      <c r="V18" s="285">
        <v>6273.0640000000003</v>
      </c>
      <c r="W18" s="285">
        <f t="shared" si="9"/>
        <v>12833.158000000001</v>
      </c>
      <c r="X18" s="286">
        <v>209732.31099999999</v>
      </c>
    </row>
    <row r="19" spans="1:24" ht="12.75" x14ac:dyDescent="0.2">
      <c r="A19" s="269" t="s">
        <v>51</v>
      </c>
      <c r="B19" s="269" t="s">
        <v>52</v>
      </c>
      <c r="C19" s="281">
        <v>22.595175820982298</v>
      </c>
      <c r="D19" s="56">
        <f t="shared" si="10"/>
        <v>1.677855274629469</v>
      </c>
      <c r="E19" s="29">
        <f t="shared" si="0"/>
        <v>18847.076487358336</v>
      </c>
      <c r="F19" s="95">
        <f t="shared" si="1"/>
        <v>189052.48925857295</v>
      </c>
      <c r="G19" s="6" t="e">
        <f>#REF!*W19</f>
        <v>#REF!</v>
      </c>
      <c r="H19" s="6" t="e">
        <f t="shared" si="2"/>
        <v>#REF!</v>
      </c>
      <c r="I19" s="6"/>
      <c r="J19" s="291">
        <v>0.95029529639230403</v>
      </c>
      <c r="K19" s="29">
        <f t="shared" si="3"/>
        <v>179655.69131367846</v>
      </c>
      <c r="L19" s="95">
        <f t="shared" si="4"/>
        <v>178747.19918969911</v>
      </c>
      <c r="M19" s="6"/>
      <c r="N19" s="6" t="e">
        <f t="shared" si="5"/>
        <v>#REF!</v>
      </c>
      <c r="O19" s="6" t="e">
        <f t="shared" si="6"/>
        <v>#REF!</v>
      </c>
      <c r="Q19" s="291">
        <v>0.98911282793958832</v>
      </c>
      <c r="R19" s="285">
        <f t="shared" si="7"/>
        <v>176801.14767680419</v>
      </c>
      <c r="S19" s="294">
        <f t="shared" si="8"/>
        <v>177121.72219424319</v>
      </c>
      <c r="U19" s="284">
        <v>5713.2860000000001</v>
      </c>
      <c r="V19" s="285">
        <v>5519.5519999999997</v>
      </c>
      <c r="W19" s="285">
        <f t="shared" si="9"/>
        <v>11232.838</v>
      </c>
      <c r="X19" s="286">
        <v>148599.57500000001</v>
      </c>
    </row>
    <row r="20" spans="1:24" ht="12.75" x14ac:dyDescent="0.2">
      <c r="A20" s="269" t="s">
        <v>54</v>
      </c>
      <c r="B20" s="269" t="s">
        <v>55</v>
      </c>
      <c r="C20" s="281">
        <v>30.562901397808801</v>
      </c>
      <c r="D20" s="56">
        <f t="shared" si="10"/>
        <v>1.9168870419342641</v>
      </c>
      <c r="E20" s="29">
        <f t="shared" si="0"/>
        <v>16199.972766150349</v>
      </c>
      <c r="F20" s="95">
        <f t="shared" si="1"/>
        <v>162499.74787421702</v>
      </c>
      <c r="G20" s="6" t="e">
        <f>#REF!*W20</f>
        <v>#REF!</v>
      </c>
      <c r="H20" s="6" t="e">
        <f t="shared" si="2"/>
        <v>#REF!</v>
      </c>
      <c r="I20" s="6"/>
      <c r="J20" s="291">
        <v>0.94516020772164189</v>
      </c>
      <c r="K20" s="29">
        <f t="shared" si="3"/>
        <v>153588.29545550939</v>
      </c>
      <c r="L20" s="95">
        <f t="shared" si="4"/>
        <v>152811.62227729589</v>
      </c>
      <c r="M20" s="6"/>
      <c r="N20" s="6" t="e">
        <f t="shared" si="5"/>
        <v>#REF!</v>
      </c>
      <c r="O20" s="6" t="e">
        <f t="shared" si="6"/>
        <v>#REF!</v>
      </c>
      <c r="Q20" s="291">
        <v>0.98904330882677094</v>
      </c>
      <c r="R20" s="285">
        <f t="shared" si="7"/>
        <v>151137.31252432344</v>
      </c>
      <c r="S20" s="294">
        <f t="shared" si="8"/>
        <v>151411.35356798273</v>
      </c>
      <c r="U20" s="284">
        <v>4306.1790000000001</v>
      </c>
      <c r="V20" s="285">
        <v>4145.009</v>
      </c>
      <c r="W20" s="285">
        <f t="shared" si="9"/>
        <v>8451.1880000000001</v>
      </c>
      <c r="X20" s="286">
        <v>141435.69699999999</v>
      </c>
    </row>
    <row r="21" spans="1:24" ht="12.75" x14ac:dyDescent="0.2">
      <c r="A21" s="269" t="s">
        <v>57</v>
      </c>
      <c r="B21" s="269" t="s">
        <v>58</v>
      </c>
      <c r="C21" s="281">
        <v>11.883026458301099</v>
      </c>
      <c r="D21" s="56">
        <f t="shared" si="10"/>
        <v>1.3564907937490329</v>
      </c>
      <c r="E21" s="29">
        <f t="shared" si="0"/>
        <v>27664.431957140645</v>
      </c>
      <c r="F21" s="95">
        <f t="shared" si="1"/>
        <v>277498.19601623056</v>
      </c>
      <c r="G21" s="6" t="e">
        <f>#REF!*W21</f>
        <v>#REF!</v>
      </c>
      <c r="H21" s="6" t="e">
        <f t="shared" si="2"/>
        <v>#REF!</v>
      </c>
      <c r="I21" s="6"/>
      <c r="J21" s="291">
        <v>0.96313450065657458</v>
      </c>
      <c r="K21" s="29">
        <f t="shared" si="3"/>
        <v>267268.08645319246</v>
      </c>
      <c r="L21" s="95">
        <f t="shared" si="4"/>
        <v>265916.55147114833</v>
      </c>
      <c r="M21" s="6"/>
      <c r="N21" s="6" t="e">
        <f t="shared" si="5"/>
        <v>#REF!</v>
      </c>
      <c r="O21" s="6" t="e">
        <f t="shared" si="6"/>
        <v>#REF!</v>
      </c>
      <c r="Q21" s="291">
        <v>1.0104409106622632</v>
      </c>
      <c r="R21" s="285">
        <f t="shared" si="7"/>
        <v>268692.96242867567</v>
      </c>
      <c r="S21" s="294">
        <f t="shared" si="8"/>
        <v>269180.15449672315</v>
      </c>
      <c r="U21" s="284">
        <v>10525.607</v>
      </c>
      <c r="V21" s="285">
        <v>9868.51</v>
      </c>
      <c r="W21" s="285">
        <f t="shared" si="9"/>
        <v>20394.116999999998</v>
      </c>
      <c r="X21" s="286">
        <v>377728.81900000002</v>
      </c>
    </row>
    <row r="22" spans="1:24" ht="12.75" x14ac:dyDescent="0.2">
      <c r="A22" s="269" t="s">
        <v>60</v>
      </c>
      <c r="B22" s="269" t="s">
        <v>61</v>
      </c>
      <c r="C22" s="281">
        <v>15.3662894580107</v>
      </c>
      <c r="D22" s="56">
        <f t="shared" si="10"/>
        <v>1.460988683740321</v>
      </c>
      <c r="E22" s="29">
        <f t="shared" si="0"/>
        <v>27192.993747468721</v>
      </c>
      <c r="F22" s="95">
        <f t="shared" si="1"/>
        <v>272769.26274480979</v>
      </c>
      <c r="G22" s="6" t="e">
        <f>#REF!*W22</f>
        <v>#REF!</v>
      </c>
      <c r="H22" s="6" t="e">
        <f t="shared" si="2"/>
        <v>#REF!</v>
      </c>
      <c r="I22" s="6"/>
      <c r="J22" s="291">
        <v>0.95802889963390214</v>
      </c>
      <c r="K22" s="29">
        <f t="shared" si="3"/>
        <v>261320.83664136086</v>
      </c>
      <c r="L22" s="95">
        <f t="shared" si="4"/>
        <v>259999.37601751756</v>
      </c>
      <c r="M22" s="6"/>
      <c r="N22" s="6" t="e">
        <f t="shared" si="5"/>
        <v>#REF!</v>
      </c>
      <c r="O22" s="6" t="e">
        <f t="shared" si="6"/>
        <v>#REF!</v>
      </c>
      <c r="Q22" s="291">
        <v>1.006168086784105</v>
      </c>
      <c r="R22" s="285">
        <f t="shared" si="7"/>
        <v>261603.07473260674</v>
      </c>
      <c r="S22" s="294">
        <f t="shared" si="8"/>
        <v>262077.4114693584</v>
      </c>
      <c r="U22" s="284">
        <v>9541.3209999999999</v>
      </c>
      <c r="V22" s="285">
        <v>9071.4130000000005</v>
      </c>
      <c r="W22" s="285">
        <f t="shared" si="9"/>
        <v>18612.734</v>
      </c>
      <c r="X22" s="286">
        <v>333229.29799999995</v>
      </c>
    </row>
    <row r="23" spans="1:24" ht="12.75" x14ac:dyDescent="0.2">
      <c r="A23" s="269" t="s">
        <v>63</v>
      </c>
      <c r="B23" s="269" t="s">
        <v>64</v>
      </c>
      <c r="C23" s="281">
        <v>22.1605206073753</v>
      </c>
      <c r="D23" s="56">
        <f t="shared" si="10"/>
        <v>1.664815618221259</v>
      </c>
      <c r="E23" s="29">
        <f t="shared" si="0"/>
        <v>32909.882022386133</v>
      </c>
      <c r="F23" s="95">
        <f t="shared" si="1"/>
        <v>330114.60009255313</v>
      </c>
      <c r="G23" s="6" t="e">
        <f>#REF!*W23</f>
        <v>#REF!</v>
      </c>
      <c r="H23" s="6" t="e">
        <f t="shared" si="2"/>
        <v>#REF!</v>
      </c>
      <c r="I23" s="6"/>
      <c r="J23" s="291">
        <v>0.96418804565713068</v>
      </c>
      <c r="K23" s="29">
        <f t="shared" si="3"/>
        <v>318292.55110612407</v>
      </c>
      <c r="L23" s="95">
        <f t="shared" si="4"/>
        <v>316682.99299145059</v>
      </c>
      <c r="M23" s="6"/>
      <c r="N23" s="6" t="e">
        <f t="shared" si="5"/>
        <v>#REF!</v>
      </c>
      <c r="O23" s="6" t="e">
        <f t="shared" si="6"/>
        <v>#REF!</v>
      </c>
      <c r="Q23" s="291">
        <v>0.99048290083293744</v>
      </c>
      <c r="R23" s="285">
        <f t="shared" si="7"/>
        <v>313669.08954262879</v>
      </c>
      <c r="S23" s="294">
        <f t="shared" si="8"/>
        <v>314237.83198766923</v>
      </c>
      <c r="U23" s="284">
        <v>10118.753999999999</v>
      </c>
      <c r="V23" s="285">
        <v>9649.1299999999992</v>
      </c>
      <c r="W23" s="285">
        <f t="shared" si="9"/>
        <v>19767.883999999998</v>
      </c>
      <c r="X23" s="286">
        <v>285567.25099999993</v>
      </c>
    </row>
    <row r="24" spans="1:24" ht="12.75" x14ac:dyDescent="0.2">
      <c r="A24" s="269" t="s">
        <v>66</v>
      </c>
      <c r="B24" s="269" t="s">
        <v>67</v>
      </c>
      <c r="C24" s="281">
        <v>16.9143008755638</v>
      </c>
      <c r="D24" s="56">
        <f t="shared" si="10"/>
        <v>1.5074290262669141</v>
      </c>
      <c r="E24" s="29">
        <f t="shared" si="0"/>
        <v>19136.837114751921</v>
      </c>
      <c r="F24" s="95">
        <f t="shared" si="1"/>
        <v>191959.03913831833</v>
      </c>
      <c r="G24" s="6" t="e">
        <f>#REF!*W24</f>
        <v>#REF!</v>
      </c>
      <c r="H24" s="6" t="e">
        <f t="shared" si="2"/>
        <v>#REF!</v>
      </c>
      <c r="I24" s="6"/>
      <c r="J24" s="291">
        <v>0.96555685404298308</v>
      </c>
      <c r="K24" s="29">
        <f t="shared" si="3"/>
        <v>185347.36593550851</v>
      </c>
      <c r="L24" s="95">
        <f t="shared" si="4"/>
        <v>184410.09185907122</v>
      </c>
      <c r="M24" s="6"/>
      <c r="N24" s="6" t="e">
        <f t="shared" si="5"/>
        <v>#REF!</v>
      </c>
      <c r="O24" s="6" t="e">
        <f t="shared" si="6"/>
        <v>#REF!</v>
      </c>
      <c r="Q24" s="291">
        <v>0.99189375379607669</v>
      </c>
      <c r="R24" s="285">
        <f t="shared" si="7"/>
        <v>182915.21825197348</v>
      </c>
      <c r="S24" s="294">
        <f t="shared" si="8"/>
        <v>183246.87875640963</v>
      </c>
      <c r="U24" s="284">
        <v>6526.82</v>
      </c>
      <c r="V24" s="285">
        <v>6168.1969999999992</v>
      </c>
      <c r="W24" s="285">
        <f t="shared" si="9"/>
        <v>12695.017</v>
      </c>
      <c r="X24" s="286">
        <v>189943.69400000002</v>
      </c>
    </row>
    <row r="25" spans="1:24" ht="12.75" x14ac:dyDescent="0.2">
      <c r="A25" s="269" t="s">
        <v>69</v>
      </c>
      <c r="B25" s="269" t="s">
        <v>70</v>
      </c>
      <c r="C25" s="281">
        <v>33.878937615812198</v>
      </c>
      <c r="D25" s="56">
        <f t="shared" si="10"/>
        <v>2.0163681284743662</v>
      </c>
      <c r="E25" s="29">
        <f t="shared" si="0"/>
        <v>77494.084228536114</v>
      </c>
      <c r="F25" s="95">
        <f t="shared" si="1"/>
        <v>777332.7357187228</v>
      </c>
      <c r="G25" s="6" t="e">
        <f>#REF!*W25</f>
        <v>#REF!</v>
      </c>
      <c r="H25" s="6" t="e">
        <f t="shared" si="2"/>
        <v>#REF!</v>
      </c>
      <c r="I25" s="6"/>
      <c r="J25" s="291">
        <v>0.9709309845677806</v>
      </c>
      <c r="K25" s="29">
        <f t="shared" si="3"/>
        <v>754736.43842814595</v>
      </c>
      <c r="L25" s="95">
        <f t="shared" si="4"/>
        <v>750919.84845552442</v>
      </c>
      <c r="M25" s="6"/>
      <c r="N25" s="6" t="e">
        <f t="shared" si="5"/>
        <v>#REF!</v>
      </c>
      <c r="O25" s="6" t="e">
        <f t="shared" si="6"/>
        <v>#REF!</v>
      </c>
      <c r="Q25" s="291">
        <v>0.98703563738610911</v>
      </c>
      <c r="R25" s="285">
        <f t="shared" si="7"/>
        <v>741184.65124617901</v>
      </c>
      <c r="S25" s="294">
        <f t="shared" si="8"/>
        <v>742528.56170733052</v>
      </c>
      <c r="U25" s="284">
        <v>19684.705999999998</v>
      </c>
      <c r="V25" s="285">
        <v>18747.802</v>
      </c>
      <c r="W25" s="285">
        <f t="shared" si="9"/>
        <v>38432.508000000002</v>
      </c>
      <c r="X25" s="286">
        <v>526407.49900000007</v>
      </c>
    </row>
    <row r="26" spans="1:24" ht="12.75" x14ac:dyDescent="0.2">
      <c r="A26" s="269" t="s">
        <v>72</v>
      </c>
      <c r="B26" s="269" t="s">
        <v>73</v>
      </c>
      <c r="C26" s="281">
        <v>25.263786581724101</v>
      </c>
      <c r="D26" s="56">
        <f t="shared" si="10"/>
        <v>1.757913597451723</v>
      </c>
      <c r="E26" s="29">
        <f t="shared" si="0"/>
        <v>28753.215313557648</v>
      </c>
      <c r="F26" s="95">
        <f t="shared" si="1"/>
        <v>288419.63541994948</v>
      </c>
      <c r="G26" s="6" t="e">
        <f>#REF!*W26</f>
        <v>#REF!</v>
      </c>
      <c r="H26" s="6" t="e">
        <f t="shared" si="2"/>
        <v>#REF!</v>
      </c>
      <c r="I26" s="6"/>
      <c r="J26" s="291">
        <v>0.9655050391401675</v>
      </c>
      <c r="K26" s="29">
        <f t="shared" si="3"/>
        <v>278470.61138493114</v>
      </c>
      <c r="L26" s="95">
        <f t="shared" si="4"/>
        <v>277062.42689963582</v>
      </c>
      <c r="M26" s="6"/>
      <c r="N26" s="6" t="e">
        <f t="shared" si="5"/>
        <v>#REF!</v>
      </c>
      <c r="O26" s="6" t="e">
        <f t="shared" si="6"/>
        <v>#REF!</v>
      </c>
      <c r="Q26" s="291">
        <v>0.99039071796215727</v>
      </c>
      <c r="R26" s="285">
        <f t="shared" si="7"/>
        <v>274400.055897468</v>
      </c>
      <c r="S26" s="294">
        <f t="shared" si="8"/>
        <v>274897.59602466994</v>
      </c>
      <c r="U26" s="284">
        <v>8332.134</v>
      </c>
      <c r="V26" s="285">
        <v>8024.31</v>
      </c>
      <c r="W26" s="285">
        <f t="shared" si="9"/>
        <v>16356.444</v>
      </c>
      <c r="X26" s="286">
        <v>229399.90700000001</v>
      </c>
    </row>
    <row r="27" spans="1:24" ht="12.75" x14ac:dyDescent="0.2">
      <c r="A27" s="269" t="s">
        <v>75</v>
      </c>
      <c r="B27" s="269" t="s">
        <v>76</v>
      </c>
      <c r="C27" s="281">
        <v>25.170068027210899</v>
      </c>
      <c r="D27" s="56">
        <f t="shared" si="10"/>
        <v>1.7551020408163271</v>
      </c>
      <c r="E27" s="29">
        <f t="shared" si="0"/>
        <v>26699.449428571439</v>
      </c>
      <c r="F27" s="95">
        <f t="shared" si="1"/>
        <v>267818.58606508473</v>
      </c>
      <c r="G27" s="6" t="e">
        <f>#REF!*W27</f>
        <v>#REF!</v>
      </c>
      <c r="H27" s="6" t="e">
        <f t="shared" si="2"/>
        <v>#REF!</v>
      </c>
      <c r="I27" s="6"/>
      <c r="J27" s="291">
        <v>0.96513843391567089</v>
      </c>
      <c r="K27" s="29">
        <f t="shared" si="3"/>
        <v>258482.01072836519</v>
      </c>
      <c r="L27" s="95">
        <f t="shared" si="4"/>
        <v>257174.90562515389</v>
      </c>
      <c r="M27" s="6"/>
      <c r="N27" s="6" t="e">
        <f t="shared" si="5"/>
        <v>#REF!</v>
      </c>
      <c r="O27" s="6" t="e">
        <f t="shared" si="6"/>
        <v>#REF!</v>
      </c>
      <c r="Q27" s="291">
        <v>0.99170305777552159</v>
      </c>
      <c r="R27" s="285">
        <f t="shared" si="7"/>
        <v>255041.1402915963</v>
      </c>
      <c r="S27" s="294">
        <f t="shared" si="8"/>
        <v>255503.578977942</v>
      </c>
      <c r="U27" s="284">
        <v>7770.4940000000006</v>
      </c>
      <c r="V27" s="285">
        <v>7441.9830000000002</v>
      </c>
      <c r="W27" s="285">
        <f t="shared" si="9"/>
        <v>15212.477000000001</v>
      </c>
      <c r="X27" s="286">
        <v>213697.25</v>
      </c>
    </row>
    <row r="28" spans="1:24" ht="12.75" x14ac:dyDescent="0.2">
      <c r="A28" s="269" t="s">
        <v>78</v>
      </c>
      <c r="B28" s="269" t="s">
        <v>79</v>
      </c>
      <c r="C28" s="281">
        <v>26.829798803697699</v>
      </c>
      <c r="D28" s="56">
        <f t="shared" si="10"/>
        <v>1.8048939641109307</v>
      </c>
      <c r="E28" s="29">
        <f t="shared" si="0"/>
        <v>31780.024232300173</v>
      </c>
      <c r="F28" s="95">
        <f t="shared" si="1"/>
        <v>318781.14856933069</v>
      </c>
      <c r="G28" s="6" t="e">
        <f>#REF!*W28</f>
        <v>#REF!</v>
      </c>
      <c r="H28" s="6" t="e">
        <f t="shared" si="2"/>
        <v>#REF!</v>
      </c>
      <c r="I28" s="6"/>
      <c r="J28" s="291">
        <v>0.97022798250146491</v>
      </c>
      <c r="K28" s="29">
        <f t="shared" si="3"/>
        <v>309290.39063592145</v>
      </c>
      <c r="L28" s="95">
        <f t="shared" si="4"/>
        <v>307726.35510851571</v>
      </c>
      <c r="M28" s="6"/>
      <c r="N28" s="6" t="e">
        <f t="shared" si="5"/>
        <v>#REF!</v>
      </c>
      <c r="O28" s="6" t="e">
        <f t="shared" si="6"/>
        <v>#REF!</v>
      </c>
      <c r="Q28" s="291">
        <v>0.98938695633299967</v>
      </c>
      <c r="R28" s="285">
        <f t="shared" si="7"/>
        <v>304460.44186426216</v>
      </c>
      <c r="S28" s="294">
        <f t="shared" si="8"/>
        <v>305012.48725826788</v>
      </c>
      <c r="U28" s="284">
        <v>8983.6729999999989</v>
      </c>
      <c r="V28" s="285">
        <v>8624.0229999999992</v>
      </c>
      <c r="W28" s="285">
        <f t="shared" si="9"/>
        <v>17607.695999999996</v>
      </c>
      <c r="X28" s="286">
        <v>247338.76499999998</v>
      </c>
    </row>
    <row r="29" spans="1:24" ht="12.75" x14ac:dyDescent="0.2">
      <c r="A29" s="269" t="s">
        <v>81</v>
      </c>
      <c r="B29" s="269" t="s">
        <v>82</v>
      </c>
      <c r="C29" s="281">
        <v>15.3035816893315</v>
      </c>
      <c r="D29" s="56">
        <f t="shared" si="10"/>
        <v>1.4591074506799451</v>
      </c>
      <c r="E29" s="29">
        <f t="shared" si="0"/>
        <v>25722.074132924703</v>
      </c>
      <c r="F29" s="95">
        <f t="shared" si="1"/>
        <v>258014.66593424714</v>
      </c>
      <c r="G29" s="6" t="e">
        <f>#REF!*W29</f>
        <v>#REF!</v>
      </c>
      <c r="H29" s="6" t="e">
        <f t="shared" si="2"/>
        <v>#REF!</v>
      </c>
      <c r="I29" s="6"/>
      <c r="J29" s="291">
        <v>0.97220373901488677</v>
      </c>
      <c r="K29" s="29">
        <f t="shared" si="3"/>
        <v>250842.82294195201</v>
      </c>
      <c r="L29" s="95">
        <f t="shared" si="4"/>
        <v>249574.34807576134</v>
      </c>
      <c r="M29" s="6"/>
      <c r="N29" s="6" t="e">
        <f t="shared" si="5"/>
        <v>#REF!</v>
      </c>
      <c r="O29" s="6" t="e">
        <f t="shared" si="6"/>
        <v>#REF!</v>
      </c>
      <c r="Q29" s="291">
        <v>0.99193989318380227</v>
      </c>
      <c r="R29" s="285">
        <f t="shared" si="7"/>
        <v>247562.75217168778</v>
      </c>
      <c r="S29" s="294">
        <f t="shared" si="8"/>
        <v>248011.63110067748</v>
      </c>
      <c r="U29" s="284">
        <v>9054.9150000000009</v>
      </c>
      <c r="V29" s="285">
        <v>8573.7209999999995</v>
      </c>
      <c r="W29" s="285">
        <f t="shared" si="9"/>
        <v>17628.635999999999</v>
      </c>
      <c r="X29" s="286">
        <v>288696.53300000005</v>
      </c>
    </row>
    <row r="30" spans="1:24" ht="12.75" x14ac:dyDescent="0.2">
      <c r="A30" s="269" t="s">
        <v>84</v>
      </c>
      <c r="B30" s="269" t="s">
        <v>85</v>
      </c>
      <c r="C30" s="281">
        <v>22.6961678832117</v>
      </c>
      <c r="D30" s="56">
        <f t="shared" si="10"/>
        <v>1.680885036496351</v>
      </c>
      <c r="E30" s="29">
        <f t="shared" si="0"/>
        <v>25335.470846943441</v>
      </c>
      <c r="F30" s="95">
        <f t="shared" si="1"/>
        <v>254136.70037182551</v>
      </c>
      <c r="G30" s="6" t="e">
        <f>#REF!*W30</f>
        <v>#REF!</v>
      </c>
      <c r="H30" s="6" t="e">
        <f t="shared" si="2"/>
        <v>#REF!</v>
      </c>
      <c r="I30" s="6"/>
      <c r="J30" s="291">
        <v>0.96860417688006017</v>
      </c>
      <c r="K30" s="29">
        <f t="shared" si="3"/>
        <v>246157.86947866654</v>
      </c>
      <c r="L30" s="95">
        <f t="shared" si="4"/>
        <v>244913.08572569073</v>
      </c>
      <c r="M30" s="6"/>
      <c r="N30" s="6" t="e">
        <f t="shared" si="5"/>
        <v>#REF!</v>
      </c>
      <c r="O30" s="6" t="e">
        <f t="shared" si="6"/>
        <v>#REF!</v>
      </c>
      <c r="Q30" s="291">
        <v>0.99061866226774209</v>
      </c>
      <c r="R30" s="285">
        <f t="shared" si="7"/>
        <v>242615.47335344859</v>
      </c>
      <c r="S30" s="294">
        <f t="shared" si="8"/>
        <v>243055.38191352022</v>
      </c>
      <c r="U30" s="284">
        <v>7686.0519999999997</v>
      </c>
      <c r="V30" s="285">
        <v>7386.6449999999995</v>
      </c>
      <c r="W30" s="285">
        <f t="shared" si="9"/>
        <v>15072.697</v>
      </c>
      <c r="X30" s="286">
        <v>225326.07800000004</v>
      </c>
    </row>
    <row r="31" spans="1:24" ht="12.75" x14ac:dyDescent="0.2">
      <c r="A31" s="269" t="s">
        <v>87</v>
      </c>
      <c r="B31" s="269" t="s">
        <v>88</v>
      </c>
      <c r="C31" s="281">
        <v>14.090395480226</v>
      </c>
      <c r="D31" s="56">
        <f t="shared" si="10"/>
        <v>1.42271186440678</v>
      </c>
      <c r="E31" s="29">
        <f t="shared" si="0"/>
        <v>21498.677232203398</v>
      </c>
      <c r="F31" s="95">
        <f t="shared" si="1"/>
        <v>215650.33968216978</v>
      </c>
      <c r="G31" s="6" t="e">
        <f>#REF!*W31</f>
        <v>#REF!</v>
      </c>
      <c r="H31" s="6" t="e">
        <f t="shared" si="2"/>
        <v>#REF!</v>
      </c>
      <c r="I31" s="6"/>
      <c r="J31" s="291">
        <v>0.97268427657504375</v>
      </c>
      <c r="K31" s="29">
        <f t="shared" si="3"/>
        <v>209759.69464691376</v>
      </c>
      <c r="L31" s="95">
        <f t="shared" si="4"/>
        <v>208698.97105323532</v>
      </c>
      <c r="M31" s="6"/>
      <c r="N31" s="6" t="e">
        <f t="shared" si="5"/>
        <v>#REF!</v>
      </c>
      <c r="O31" s="6" t="e">
        <f t="shared" si="6"/>
        <v>#REF!</v>
      </c>
      <c r="Q31" s="291">
        <v>0.99140388251531053</v>
      </c>
      <c r="R31" s="285">
        <f t="shared" si="7"/>
        <v>206904.97017912791</v>
      </c>
      <c r="S31" s="294">
        <f t="shared" si="8"/>
        <v>207280.12872217174</v>
      </c>
      <c r="U31" s="284">
        <v>7753.8080000000009</v>
      </c>
      <c r="V31" s="285">
        <v>7357.2470000000012</v>
      </c>
      <c r="W31" s="285">
        <f t="shared" si="9"/>
        <v>15111.055000000002</v>
      </c>
      <c r="X31" s="286">
        <v>234567.48800000001</v>
      </c>
    </row>
    <row r="32" spans="1:24" ht="12.75" x14ac:dyDescent="0.2">
      <c r="A32" s="269" t="s">
        <v>90</v>
      </c>
      <c r="B32" s="269" t="s">
        <v>91</v>
      </c>
      <c r="C32" s="281">
        <v>19.543862646280001</v>
      </c>
      <c r="D32" s="56">
        <f t="shared" si="10"/>
        <v>1.5863158793884</v>
      </c>
      <c r="E32" s="29">
        <f t="shared" si="0"/>
        <v>31297.986919279061</v>
      </c>
      <c r="F32" s="95">
        <f t="shared" si="1"/>
        <v>313945.89711782412</v>
      </c>
      <c r="G32" s="6" t="e">
        <f>#REF!*W32</f>
        <v>#REF!</v>
      </c>
      <c r="H32" s="6" t="e">
        <f t="shared" si="2"/>
        <v>#REF!</v>
      </c>
      <c r="I32" s="6"/>
      <c r="J32" s="291">
        <v>0.95999803456159782</v>
      </c>
      <c r="K32" s="29">
        <f t="shared" si="3"/>
        <v>301387.44419178873</v>
      </c>
      <c r="L32" s="95">
        <f t="shared" si="4"/>
        <v>299863.3726897263</v>
      </c>
      <c r="M32" s="6"/>
      <c r="N32" s="6" t="e">
        <f t="shared" si="5"/>
        <v>#REF!</v>
      </c>
      <c r="O32" s="6" t="e">
        <f t="shared" si="6"/>
        <v>#REF!</v>
      </c>
      <c r="Q32" s="291">
        <v>0.99238778267524275</v>
      </c>
      <c r="R32" s="285">
        <f t="shared" si="7"/>
        <v>297580.7475290774</v>
      </c>
      <c r="S32" s="294">
        <f t="shared" si="8"/>
        <v>298120.31871281576</v>
      </c>
      <c r="U32" s="284">
        <v>10150.375</v>
      </c>
      <c r="V32" s="285">
        <v>9579.6090000000004</v>
      </c>
      <c r="W32" s="285">
        <f t="shared" si="9"/>
        <v>19729.984</v>
      </c>
      <c r="X32" s="286">
        <v>325389.56599999999</v>
      </c>
    </row>
    <row r="33" spans="1:24" ht="12.75" x14ac:dyDescent="0.2">
      <c r="A33" s="269" t="s">
        <v>93</v>
      </c>
      <c r="B33" s="269" t="s">
        <v>94</v>
      </c>
      <c r="C33" s="281">
        <v>31.045424181696699</v>
      </c>
      <c r="D33" s="56">
        <f t="shared" si="10"/>
        <v>1.9313627254509009</v>
      </c>
      <c r="E33" s="29">
        <f t="shared" si="0"/>
        <v>18514.815631262518</v>
      </c>
      <c r="F33" s="95">
        <f t="shared" si="1"/>
        <v>185719.62530111877</v>
      </c>
      <c r="G33" s="6" t="e">
        <f>#REF!*W33</f>
        <v>#REF!</v>
      </c>
      <c r="H33" s="6" t="e">
        <f t="shared" si="2"/>
        <v>#REF!</v>
      </c>
      <c r="I33" s="6"/>
      <c r="J33" s="291">
        <v>0.95764432458453397</v>
      </c>
      <c r="K33" s="29">
        <f t="shared" si="3"/>
        <v>177853.3451335826</v>
      </c>
      <c r="L33" s="95">
        <f t="shared" si="4"/>
        <v>176953.96720630542</v>
      </c>
      <c r="M33" s="6"/>
      <c r="N33" s="6" t="e">
        <f t="shared" si="5"/>
        <v>#REF!</v>
      </c>
      <c r="O33" s="6" t="e">
        <f t="shared" si="6"/>
        <v>#REF!</v>
      </c>
      <c r="Q33" s="291">
        <v>0.99441425922297266</v>
      </c>
      <c r="R33" s="285">
        <f t="shared" si="7"/>
        <v>175965.54821602438</v>
      </c>
      <c r="S33" s="294">
        <f t="shared" si="8"/>
        <v>176284.60763077639</v>
      </c>
      <c r="U33" s="284">
        <v>4923.0450000000001</v>
      </c>
      <c r="V33" s="285">
        <v>4663.3550000000005</v>
      </c>
      <c r="W33" s="285">
        <f t="shared" si="9"/>
        <v>9586.4000000000015</v>
      </c>
      <c r="X33" s="286">
        <v>146149.62</v>
      </c>
    </row>
    <row r="34" spans="1:24" ht="12.75" x14ac:dyDescent="0.2">
      <c r="A34" s="269" t="s">
        <v>96</v>
      </c>
      <c r="B34" s="269" t="s">
        <v>97</v>
      </c>
      <c r="C34" s="281">
        <v>32.0493358633776</v>
      </c>
      <c r="D34" s="56">
        <f t="shared" si="10"/>
        <v>1.961480075901328</v>
      </c>
      <c r="E34" s="29">
        <f t="shared" si="0"/>
        <v>55810.74580796963</v>
      </c>
      <c r="F34" s="95">
        <f t="shared" si="1"/>
        <v>559830.08449354512</v>
      </c>
      <c r="G34" s="6" t="e">
        <f>#REF!*W34</f>
        <v>#REF!</v>
      </c>
      <c r="H34" s="6" t="e">
        <f t="shared" si="2"/>
        <v>#REF!</v>
      </c>
      <c r="I34" s="6"/>
      <c r="J34" s="291">
        <v>0.95765363106859258</v>
      </c>
      <c r="K34" s="29">
        <f t="shared" si="3"/>
        <v>536123.31319668051</v>
      </c>
      <c r="L34" s="95">
        <f t="shared" si="4"/>
        <v>533412.21730008302</v>
      </c>
      <c r="M34" s="6"/>
      <c r="N34" s="6" t="e">
        <f t="shared" si="5"/>
        <v>#REF!</v>
      </c>
      <c r="O34" s="6" t="e">
        <f t="shared" si="6"/>
        <v>#REF!</v>
      </c>
      <c r="Q34" s="291">
        <v>0.99000530362136308</v>
      </c>
      <c r="R34" s="285">
        <f t="shared" si="7"/>
        <v>528080.9241435132</v>
      </c>
      <c r="S34" s="294">
        <f t="shared" si="8"/>
        <v>529038.43652197078</v>
      </c>
      <c r="U34" s="284">
        <v>14529.337</v>
      </c>
      <c r="V34" s="285">
        <v>13924.047</v>
      </c>
      <c r="W34" s="285">
        <f t="shared" si="9"/>
        <v>28453.383999999998</v>
      </c>
      <c r="X34" s="286">
        <v>471988.11699999997</v>
      </c>
    </row>
    <row r="35" spans="1:24" ht="12.75" x14ac:dyDescent="0.2">
      <c r="A35" s="269" t="s">
        <v>99</v>
      </c>
      <c r="B35" s="269" t="s">
        <v>100</v>
      </c>
      <c r="C35" s="281">
        <v>24.953646477132299</v>
      </c>
      <c r="D35" s="56">
        <f t="shared" si="10"/>
        <v>1.7486093943139691</v>
      </c>
      <c r="E35" s="29">
        <f t="shared" si="0"/>
        <v>18680.761367428935</v>
      </c>
      <c r="F35" s="95">
        <f t="shared" si="1"/>
        <v>187384.20466042421</v>
      </c>
      <c r="G35" s="6" t="e">
        <f>#REF!*W35</f>
        <v>#REF!</v>
      </c>
      <c r="H35" s="6" t="e">
        <f t="shared" si="2"/>
        <v>#REF!</v>
      </c>
      <c r="I35" s="6"/>
      <c r="J35" s="291">
        <v>0.95944682014842508</v>
      </c>
      <c r="K35" s="29">
        <f t="shared" si="3"/>
        <v>179785.1793074857</v>
      </c>
      <c r="L35" s="95">
        <f t="shared" si="4"/>
        <v>178876.0323819709</v>
      </c>
      <c r="M35" s="6"/>
      <c r="N35" s="6" t="e">
        <f t="shared" si="5"/>
        <v>#REF!</v>
      </c>
      <c r="O35" s="6" t="e">
        <f t="shared" si="6"/>
        <v>#REF!</v>
      </c>
      <c r="Q35" s="291">
        <v>0.99563350169641252</v>
      </c>
      <c r="R35" s="285">
        <f t="shared" si="7"/>
        <v>178094.97049002256</v>
      </c>
      <c r="S35" s="294">
        <f t="shared" si="8"/>
        <v>178417.89095730099</v>
      </c>
      <c r="U35" s="284">
        <v>5417.7480000000005</v>
      </c>
      <c r="V35" s="285">
        <v>5265.4619999999995</v>
      </c>
      <c r="W35" s="285">
        <f t="shared" si="9"/>
        <v>10683.21</v>
      </c>
      <c r="X35" s="286">
        <v>178762.23200000002</v>
      </c>
    </row>
    <row r="36" spans="1:24" ht="12.75" x14ac:dyDescent="0.2">
      <c r="A36" s="269" t="s">
        <v>102</v>
      </c>
      <c r="B36" s="269" t="s">
        <v>103</v>
      </c>
      <c r="C36" s="281">
        <v>20.114138042424901</v>
      </c>
      <c r="D36" s="56">
        <f t="shared" si="10"/>
        <v>1.603424141272747</v>
      </c>
      <c r="E36" s="29">
        <f t="shared" si="0"/>
        <v>23149.052821255518</v>
      </c>
      <c r="F36" s="95">
        <f t="shared" si="1"/>
        <v>232205.03523567726</v>
      </c>
      <c r="G36" s="6" t="e">
        <f>#REF!*W36</f>
        <v>#REF!</v>
      </c>
      <c r="H36" s="6" t="e">
        <f t="shared" si="2"/>
        <v>#REF!</v>
      </c>
      <c r="I36" s="6"/>
      <c r="J36" s="291">
        <v>0.95491766710407244</v>
      </c>
      <c r="K36" s="29">
        <f t="shared" si="3"/>
        <v>221736.69053707187</v>
      </c>
      <c r="L36" s="95">
        <f t="shared" si="4"/>
        <v>220615.40105563568</v>
      </c>
      <c r="M36" s="6"/>
      <c r="N36" s="6" t="e">
        <f t="shared" si="5"/>
        <v>#REF!</v>
      </c>
      <c r="O36" s="6" t="e">
        <f t="shared" si="6"/>
        <v>#REF!</v>
      </c>
      <c r="Q36" s="291">
        <v>0.99199274010439387</v>
      </c>
      <c r="R36" s="285">
        <f t="shared" si="7"/>
        <v>218848.87620240983</v>
      </c>
      <c r="S36" s="294">
        <f t="shared" si="8"/>
        <v>219245.69134644329</v>
      </c>
      <c r="U36" s="284">
        <v>7382.058</v>
      </c>
      <c r="V36" s="285">
        <v>7055.2029999999995</v>
      </c>
      <c r="W36" s="285">
        <f t="shared" si="9"/>
        <v>14437.260999999999</v>
      </c>
      <c r="X36" s="286">
        <v>274012.38600000006</v>
      </c>
    </row>
    <row r="37" spans="1:24" ht="12.75" x14ac:dyDescent="0.2">
      <c r="A37" s="269" t="s">
        <v>105</v>
      </c>
      <c r="B37" s="269" t="s">
        <v>106</v>
      </c>
      <c r="C37" s="281">
        <v>23.433637371068102</v>
      </c>
      <c r="D37" s="56">
        <f t="shared" si="10"/>
        <v>1.7030091211320431</v>
      </c>
      <c r="E37" s="29">
        <f t="shared" ref="E37:E68" si="11">D37*W37</f>
        <v>32845.39195635495</v>
      </c>
      <c r="F37" s="95">
        <f t="shared" ref="F37:F68" si="12">E37*$X$158/$E$158</f>
        <v>329467.70891429408</v>
      </c>
      <c r="G37" s="6" t="e">
        <f>#REF!*W37</f>
        <v>#REF!</v>
      </c>
      <c r="H37" s="6" t="e">
        <f t="shared" ref="H37:H68" si="13">G37*$X$158/$G$158</f>
        <v>#REF!</v>
      </c>
      <c r="I37" s="6"/>
      <c r="J37" s="291">
        <v>0.95551413419941233</v>
      </c>
      <c r="K37" s="29">
        <f t="shared" ref="K37:K68" si="14">F37*J37</f>
        <v>314811.05262990569</v>
      </c>
      <c r="L37" s="95">
        <f t="shared" ref="L37:L68" si="15">K37*$X$158/$K$158</f>
        <v>313219.09993547888</v>
      </c>
      <c r="M37" s="6"/>
      <c r="N37" s="6" t="e">
        <f t="shared" ref="N37:N68" si="16">H37*J37</f>
        <v>#REF!</v>
      </c>
      <c r="O37" s="6" t="e">
        <f t="shared" ref="O37:O68" si="17">N37*$X$158/$N$158</f>
        <v>#REF!</v>
      </c>
      <c r="Q37" s="291">
        <v>0.99312686737371147</v>
      </c>
      <c r="R37" s="285">
        <f t="shared" ref="R37:R68" si="18">L37*Q37</f>
        <v>311066.30352053564</v>
      </c>
      <c r="S37" s="294">
        <f t="shared" ref="S37:S68" si="19">(R37/$R$158)*$X$158</f>
        <v>311630.32661344518</v>
      </c>
      <c r="U37" s="284">
        <v>9902.4989999999998</v>
      </c>
      <c r="V37" s="285">
        <v>9384.1810000000005</v>
      </c>
      <c r="W37" s="285">
        <f t="shared" si="9"/>
        <v>19286.68</v>
      </c>
      <c r="X37" s="286">
        <v>321836.96299999993</v>
      </c>
    </row>
    <row r="38" spans="1:24" ht="12.75" x14ac:dyDescent="0.2">
      <c r="A38" s="269" t="s">
        <v>108</v>
      </c>
      <c r="B38" s="269" t="s">
        <v>109</v>
      </c>
      <c r="C38" s="281">
        <v>14.7403274265743</v>
      </c>
      <c r="D38" s="56">
        <f t="shared" si="10"/>
        <v>1.4422098227972291</v>
      </c>
      <c r="E38" s="29">
        <f t="shared" si="11"/>
        <v>35931.8630773806</v>
      </c>
      <c r="F38" s="95">
        <f t="shared" si="12"/>
        <v>360427.68559003918</v>
      </c>
      <c r="G38" s="6" t="e">
        <f>#REF!*W38</f>
        <v>#REF!</v>
      </c>
      <c r="H38" s="6" t="e">
        <f t="shared" si="13"/>
        <v>#REF!</v>
      </c>
      <c r="I38" s="6"/>
      <c r="J38" s="291">
        <v>0.94691340086731834</v>
      </c>
      <c r="K38" s="29">
        <f t="shared" si="14"/>
        <v>341293.80552880053</v>
      </c>
      <c r="L38" s="95">
        <f t="shared" si="15"/>
        <v>339567.93348979851</v>
      </c>
      <c r="M38" s="6"/>
      <c r="N38" s="6" t="e">
        <f t="shared" si="16"/>
        <v>#REF!</v>
      </c>
      <c r="O38" s="6" t="e">
        <f t="shared" si="17"/>
        <v>#REF!</v>
      </c>
      <c r="Q38" s="291">
        <v>1.0464454147072377</v>
      </c>
      <c r="R38" s="285">
        <f t="shared" si="18"/>
        <v>355339.30698201194</v>
      </c>
      <c r="S38" s="294">
        <f t="shared" si="19"/>
        <v>355983.60555337137</v>
      </c>
      <c r="U38" s="284">
        <v>12682.694</v>
      </c>
      <c r="V38" s="285">
        <v>12231.755000000001</v>
      </c>
      <c r="W38" s="285">
        <f t="shared" si="9"/>
        <v>24914.449000000001</v>
      </c>
      <c r="X38" s="286">
        <v>497737.64</v>
      </c>
    </row>
    <row r="39" spans="1:24" ht="12.75" x14ac:dyDescent="0.2">
      <c r="A39" s="269" t="s">
        <v>111</v>
      </c>
      <c r="B39" s="269" t="s">
        <v>112</v>
      </c>
      <c r="C39" s="281">
        <v>17.146277344850301</v>
      </c>
      <c r="D39" s="56">
        <f t="shared" si="10"/>
        <v>1.5143883203455091</v>
      </c>
      <c r="E39" s="29">
        <f t="shared" si="11"/>
        <v>104042.25903537238</v>
      </c>
      <c r="F39" s="95">
        <f t="shared" si="12"/>
        <v>1043633.9064000548</v>
      </c>
      <c r="G39" s="6" t="e">
        <f>#REF!*W39</f>
        <v>#REF!</v>
      </c>
      <c r="H39" s="6" t="e">
        <f t="shared" si="13"/>
        <v>#REF!</v>
      </c>
      <c r="I39" s="6"/>
      <c r="J39" s="291">
        <v>0.95071549296913771</v>
      </c>
      <c r="K39" s="29">
        <f t="shared" si="14"/>
        <v>992198.92380243505</v>
      </c>
      <c r="L39" s="95">
        <f t="shared" si="15"/>
        <v>987181.52134162781</v>
      </c>
      <c r="M39" s="6"/>
      <c r="N39" s="6" t="e">
        <f t="shared" si="16"/>
        <v>#REF!</v>
      </c>
      <c r="O39" s="6" t="e">
        <f t="shared" si="17"/>
        <v>#REF!</v>
      </c>
      <c r="Q39" s="291">
        <v>1.0010454704692497</v>
      </c>
      <c r="R39" s="285">
        <f t="shared" si="18"/>
        <v>988213.59046997956</v>
      </c>
      <c r="S39" s="294">
        <f t="shared" si="19"/>
        <v>990005.41195447976</v>
      </c>
      <c r="U39" s="284">
        <v>35302.257000000005</v>
      </c>
      <c r="V39" s="285">
        <v>33400.239999999998</v>
      </c>
      <c r="W39" s="285">
        <f t="shared" si="9"/>
        <v>68702.497000000003</v>
      </c>
      <c r="X39" s="286">
        <v>1187586.0869999998</v>
      </c>
    </row>
    <row r="40" spans="1:24" ht="12.75" x14ac:dyDescent="0.2">
      <c r="A40" s="269" t="s">
        <v>114</v>
      </c>
      <c r="B40" s="269" t="s">
        <v>115</v>
      </c>
      <c r="C40" s="281">
        <v>31.522715926110799</v>
      </c>
      <c r="D40" s="56">
        <f t="shared" si="10"/>
        <v>1.9456814777833238</v>
      </c>
      <c r="E40" s="29">
        <f t="shared" si="11"/>
        <v>34373.237846829732</v>
      </c>
      <c r="F40" s="95">
        <f t="shared" si="12"/>
        <v>344793.32554197003</v>
      </c>
      <c r="G40" s="6" t="e">
        <f>#REF!*W40</f>
        <v>#REF!</v>
      </c>
      <c r="H40" s="6" t="e">
        <f t="shared" si="13"/>
        <v>#REF!</v>
      </c>
      <c r="I40" s="6"/>
      <c r="J40" s="291">
        <v>0.93421677072746312</v>
      </c>
      <c r="K40" s="29">
        <f t="shared" si="14"/>
        <v>322111.70715620217</v>
      </c>
      <c r="L40" s="95">
        <f t="shared" si="15"/>
        <v>320482.83613712597</v>
      </c>
      <c r="M40" s="6"/>
      <c r="N40" s="6" t="e">
        <f t="shared" si="16"/>
        <v>#REF!</v>
      </c>
      <c r="O40" s="6" t="e">
        <f t="shared" si="17"/>
        <v>#REF!</v>
      </c>
      <c r="Q40" s="291">
        <v>0.98965555360269841</v>
      </c>
      <c r="R40" s="285">
        <f t="shared" si="18"/>
        <v>317167.61861745029</v>
      </c>
      <c r="S40" s="294">
        <f t="shared" si="19"/>
        <v>317742.70456921932</v>
      </c>
      <c r="U40" s="284">
        <v>9066.5400000000009</v>
      </c>
      <c r="V40" s="285">
        <v>8599.8859999999986</v>
      </c>
      <c r="W40" s="285">
        <f t="shared" si="9"/>
        <v>17666.425999999999</v>
      </c>
      <c r="X40" s="286">
        <v>259358.31300000002</v>
      </c>
    </row>
    <row r="41" spans="1:24" ht="12.75" x14ac:dyDescent="0.2">
      <c r="A41" s="269" t="s">
        <v>117</v>
      </c>
      <c r="B41" s="269" t="s">
        <v>118</v>
      </c>
      <c r="C41" s="281">
        <v>12.5997248968363</v>
      </c>
      <c r="D41" s="56">
        <f t="shared" si="10"/>
        <v>1.3779917469050889</v>
      </c>
      <c r="E41" s="29">
        <f t="shared" si="11"/>
        <v>22623.354509766155</v>
      </c>
      <c r="F41" s="95">
        <f t="shared" si="12"/>
        <v>226931.82618106579</v>
      </c>
      <c r="G41" s="6" t="e">
        <f>#REF!*W41</f>
        <v>#REF!</v>
      </c>
      <c r="H41" s="6" t="e">
        <f t="shared" si="13"/>
        <v>#REF!</v>
      </c>
      <c r="I41" s="6"/>
      <c r="J41" s="291">
        <v>0.93980724025995266</v>
      </c>
      <c r="K41" s="29">
        <f t="shared" si="14"/>
        <v>213272.17329037871</v>
      </c>
      <c r="L41" s="95">
        <f t="shared" si="15"/>
        <v>212193.68761435317</v>
      </c>
      <c r="M41" s="6"/>
      <c r="N41" s="6" t="e">
        <f t="shared" si="16"/>
        <v>#REF!</v>
      </c>
      <c r="O41" s="6" t="e">
        <f t="shared" si="17"/>
        <v>#REF!</v>
      </c>
      <c r="Q41" s="291">
        <v>1.028901921589721</v>
      </c>
      <c r="R41" s="285">
        <f t="shared" si="18"/>
        <v>218326.49293561696</v>
      </c>
      <c r="S41" s="294">
        <f t="shared" si="19"/>
        <v>218722.36089822161</v>
      </c>
      <c r="U41" s="284">
        <v>8453.0139999999992</v>
      </c>
      <c r="V41" s="285">
        <v>7964.6129999999994</v>
      </c>
      <c r="W41" s="285">
        <f t="shared" si="9"/>
        <v>16417.627</v>
      </c>
      <c r="X41" s="286">
        <v>341819.79299999995</v>
      </c>
    </row>
    <row r="42" spans="1:24" ht="12.75" x14ac:dyDescent="0.2">
      <c r="A42" s="269" t="s">
        <v>120</v>
      </c>
      <c r="B42" s="269" t="s">
        <v>121</v>
      </c>
      <c r="C42" s="281">
        <v>28.454606141522</v>
      </c>
      <c r="D42" s="56">
        <f t="shared" si="10"/>
        <v>1.85363818424566</v>
      </c>
      <c r="E42" s="29">
        <f t="shared" si="11"/>
        <v>18267.189090787706</v>
      </c>
      <c r="F42" s="95">
        <f t="shared" si="12"/>
        <v>183235.71678009946</v>
      </c>
      <c r="G42" s="6" t="e">
        <f>#REF!*W42</f>
        <v>#REF!</v>
      </c>
      <c r="H42" s="6" t="e">
        <f t="shared" si="13"/>
        <v>#REF!</v>
      </c>
      <c r="I42" s="6"/>
      <c r="J42" s="291">
        <v>0.94248957201218375</v>
      </c>
      <c r="K42" s="29">
        <f t="shared" si="14"/>
        <v>172697.75228542165</v>
      </c>
      <c r="L42" s="95">
        <f t="shared" si="15"/>
        <v>171824.44542476506</v>
      </c>
      <c r="M42" s="6"/>
      <c r="N42" s="6" t="e">
        <f t="shared" si="16"/>
        <v>#REF!</v>
      </c>
      <c r="O42" s="6" t="e">
        <f t="shared" si="17"/>
        <v>#REF!</v>
      </c>
      <c r="Q42" s="291">
        <v>0.99184242416719848</v>
      </c>
      <c r="R42" s="285">
        <f t="shared" si="18"/>
        <v>170422.77448128347</v>
      </c>
      <c r="S42" s="294">
        <f t="shared" si="19"/>
        <v>170731.78378019269</v>
      </c>
      <c r="U42" s="284">
        <v>5001.6809999999996</v>
      </c>
      <c r="V42" s="285">
        <v>4853.0950000000003</v>
      </c>
      <c r="W42" s="285">
        <f t="shared" si="9"/>
        <v>9854.7759999999998</v>
      </c>
      <c r="X42" s="286">
        <v>160191.79100000003</v>
      </c>
    </row>
    <row r="43" spans="1:24" ht="12.75" x14ac:dyDescent="0.2">
      <c r="A43" s="269" t="s">
        <v>123</v>
      </c>
      <c r="B43" s="269" t="s">
        <v>124</v>
      </c>
      <c r="C43" s="281">
        <v>19.8077241836566</v>
      </c>
      <c r="D43" s="56">
        <f t="shared" si="10"/>
        <v>1.594231725509698</v>
      </c>
      <c r="E43" s="29">
        <f t="shared" si="11"/>
        <v>15615.6001879662</v>
      </c>
      <c r="F43" s="95">
        <f t="shared" si="12"/>
        <v>156637.98514224816</v>
      </c>
      <c r="G43" s="6" t="e">
        <f>#REF!*W43</f>
        <v>#REF!</v>
      </c>
      <c r="H43" s="6" t="e">
        <f t="shared" si="13"/>
        <v>#REF!</v>
      </c>
      <c r="I43" s="6"/>
      <c r="J43" s="291">
        <v>0.94231105862952114</v>
      </c>
      <c r="K43" s="29">
        <f t="shared" si="14"/>
        <v>147601.70560098707</v>
      </c>
      <c r="L43" s="95">
        <f t="shared" si="15"/>
        <v>146855.30571772211</v>
      </c>
      <c r="M43" s="6"/>
      <c r="N43" s="6" t="e">
        <f t="shared" si="16"/>
        <v>#REF!</v>
      </c>
      <c r="O43" s="6" t="e">
        <f t="shared" si="17"/>
        <v>#REF!</v>
      </c>
      <c r="Q43" s="291">
        <v>1.0109276134664285</v>
      </c>
      <c r="R43" s="285">
        <f t="shared" si="18"/>
        <v>148460.08373409955</v>
      </c>
      <c r="S43" s="294">
        <f t="shared" si="19"/>
        <v>148729.27044655808</v>
      </c>
      <c r="U43" s="284">
        <v>5032.6190000000006</v>
      </c>
      <c r="V43" s="285">
        <v>4762.4439999999995</v>
      </c>
      <c r="W43" s="285">
        <f t="shared" si="9"/>
        <v>9795.0630000000001</v>
      </c>
      <c r="X43" s="286">
        <v>171448.28399999999</v>
      </c>
    </row>
    <row r="44" spans="1:24" ht="12.75" x14ac:dyDescent="0.2">
      <c r="A44" s="269" t="s">
        <v>126</v>
      </c>
      <c r="B44" s="269" t="s">
        <v>127</v>
      </c>
      <c r="C44" s="281">
        <v>11.695331695331699</v>
      </c>
      <c r="D44" s="56">
        <f t="shared" si="10"/>
        <v>1.3508599508599508</v>
      </c>
      <c r="E44" s="29">
        <f t="shared" si="11"/>
        <v>14615.086192628993</v>
      </c>
      <c r="F44" s="95">
        <f t="shared" si="12"/>
        <v>146601.96382703722</v>
      </c>
      <c r="G44" s="6" t="e">
        <f>#REF!*W44</f>
        <v>#REF!</v>
      </c>
      <c r="H44" s="6" t="e">
        <f t="shared" si="13"/>
        <v>#REF!</v>
      </c>
      <c r="I44" s="6"/>
      <c r="J44" s="291">
        <v>0.95174169794825725</v>
      </c>
      <c r="K44" s="29">
        <f t="shared" si="14"/>
        <v>139527.2019752934</v>
      </c>
      <c r="L44" s="95">
        <f t="shared" si="15"/>
        <v>138821.63365653579</v>
      </c>
      <c r="M44" s="6"/>
      <c r="N44" s="6" t="e">
        <f t="shared" si="16"/>
        <v>#REF!</v>
      </c>
      <c r="O44" s="6" t="e">
        <f t="shared" si="17"/>
        <v>#REF!</v>
      </c>
      <c r="Q44" s="291">
        <v>0.9966258972839277</v>
      </c>
      <c r="R44" s="285">
        <f t="shared" si="18"/>
        <v>138353.23520536569</v>
      </c>
      <c r="S44" s="294">
        <f t="shared" si="19"/>
        <v>138604.09625573151</v>
      </c>
      <c r="U44" s="284">
        <v>5520.09</v>
      </c>
      <c r="V44" s="285">
        <v>5299.0079999999998</v>
      </c>
      <c r="W44" s="285">
        <f t="shared" si="9"/>
        <v>10819.098</v>
      </c>
      <c r="X44" s="286">
        <v>205644.76500000001</v>
      </c>
    </row>
    <row r="45" spans="1:24" x14ac:dyDescent="0.25">
      <c r="A45" s="269" t="s">
        <v>129</v>
      </c>
      <c r="B45" s="269" t="s">
        <v>130</v>
      </c>
      <c r="C45" s="281">
        <v>23.847672123534199</v>
      </c>
      <c r="D45" s="56">
        <f t="shared" si="10"/>
        <v>1.7154301637060261</v>
      </c>
      <c r="E45" s="29">
        <f t="shared" si="11"/>
        <v>25325.797823058176</v>
      </c>
      <c r="F45" s="95">
        <f t="shared" si="12"/>
        <v>254039.67157028202</v>
      </c>
      <c r="G45" s="6" t="e">
        <f>#REF!*W45</f>
        <v>#REF!</v>
      </c>
      <c r="H45" s="6" t="e">
        <f t="shared" si="13"/>
        <v>#REF!</v>
      </c>
      <c r="I45" s="6"/>
      <c r="J45" s="291">
        <v>0.94904139040282953</v>
      </c>
      <c r="K45" s="29">
        <f t="shared" si="14"/>
        <v>241094.16312453861</v>
      </c>
      <c r="L45" s="95">
        <f t="shared" si="15"/>
        <v>239874.98578184255</v>
      </c>
      <c r="M45" s="6"/>
      <c r="N45" s="6" t="e">
        <f t="shared" si="16"/>
        <v>#REF!</v>
      </c>
      <c r="O45" s="6" t="e">
        <f t="shared" si="17"/>
        <v>#REF!</v>
      </c>
      <c r="Q45" s="291">
        <v>0.99827205317341527</v>
      </c>
      <c r="R45" s="285">
        <f t="shared" si="18"/>
        <v>239460.49456138376</v>
      </c>
      <c r="S45" s="294">
        <f t="shared" si="19"/>
        <v>239894.68253752775</v>
      </c>
      <c r="U45" s="284">
        <v>7610.1790000000001</v>
      </c>
      <c r="V45" s="285">
        <v>7153.3470000000007</v>
      </c>
      <c r="W45" s="285">
        <f t="shared" si="9"/>
        <v>14763.526000000002</v>
      </c>
      <c r="X45" s="286">
        <v>239391.98300000004</v>
      </c>
    </row>
    <row r="46" spans="1:24" x14ac:dyDescent="0.25">
      <c r="A46" s="269" t="s">
        <v>132</v>
      </c>
      <c r="B46" s="269" t="s">
        <v>133</v>
      </c>
      <c r="C46" s="281">
        <v>23.815417256011301</v>
      </c>
      <c r="D46" s="56">
        <f t="shared" si="10"/>
        <v>1.714462517680339</v>
      </c>
      <c r="E46" s="29">
        <f t="shared" si="11"/>
        <v>32193.979993811874</v>
      </c>
      <c r="F46" s="95">
        <f t="shared" si="12"/>
        <v>322933.48313481134</v>
      </c>
      <c r="G46" s="6" t="e">
        <f>#REF!*W46</f>
        <v>#REF!</v>
      </c>
      <c r="H46" s="6" t="e">
        <f t="shared" si="13"/>
        <v>#REF!</v>
      </c>
      <c r="I46" s="6"/>
      <c r="J46" s="291">
        <v>0.9520359653750885</v>
      </c>
      <c r="K46" s="29">
        <f t="shared" si="14"/>
        <v>307444.29036818998</v>
      </c>
      <c r="L46" s="95">
        <f t="shared" si="15"/>
        <v>305889.59029540332</v>
      </c>
      <c r="M46" s="6"/>
      <c r="N46" s="6" t="e">
        <f t="shared" si="16"/>
        <v>#REF!</v>
      </c>
      <c r="O46" s="6" t="e">
        <f t="shared" si="17"/>
        <v>#REF!</v>
      </c>
      <c r="Q46" s="291">
        <v>0.99845810325032058</v>
      </c>
      <c r="R46" s="285">
        <f t="shared" si="18"/>
        <v>305417.94013036607</v>
      </c>
      <c r="S46" s="294">
        <f t="shared" si="19"/>
        <v>305971.72165306006</v>
      </c>
      <c r="U46" s="284">
        <v>9616.9879999999994</v>
      </c>
      <c r="V46" s="285">
        <v>9160.8970000000008</v>
      </c>
      <c r="W46" s="285">
        <f t="shared" si="9"/>
        <v>18777.885000000002</v>
      </c>
      <c r="X46" s="286">
        <v>304876.58299999998</v>
      </c>
    </row>
    <row r="47" spans="1:24" x14ac:dyDescent="0.25">
      <c r="A47" s="269" t="s">
        <v>135</v>
      </c>
      <c r="B47" s="269" t="s">
        <v>136</v>
      </c>
      <c r="C47" s="281">
        <v>22.751482263089098</v>
      </c>
      <c r="D47" s="56">
        <f t="shared" si="10"/>
        <v>1.6825444678926729</v>
      </c>
      <c r="E47" s="29">
        <f t="shared" si="11"/>
        <v>26722.236858305678</v>
      </c>
      <c r="F47" s="95">
        <f t="shared" si="12"/>
        <v>268047.1637077739</v>
      </c>
      <c r="G47" s="6" t="e">
        <f>#REF!*W47</f>
        <v>#REF!</v>
      </c>
      <c r="H47" s="6" t="e">
        <f t="shared" si="13"/>
        <v>#REF!</v>
      </c>
      <c r="I47" s="6"/>
      <c r="J47" s="291">
        <v>0.94557786469997429</v>
      </c>
      <c r="K47" s="29">
        <f t="shared" si="14"/>
        <v>253459.46469768128</v>
      </c>
      <c r="L47" s="95">
        <f t="shared" si="15"/>
        <v>252177.75786311281</v>
      </c>
      <c r="M47" s="6"/>
      <c r="N47" s="6" t="e">
        <f t="shared" si="16"/>
        <v>#REF!</v>
      </c>
      <c r="O47" s="6" t="e">
        <f t="shared" si="17"/>
        <v>#REF!</v>
      </c>
      <c r="Q47" s="291">
        <v>0.9965081419215811</v>
      </c>
      <c r="R47" s="285">
        <f t="shared" si="18"/>
        <v>251297.18892212093</v>
      </c>
      <c r="S47" s="294">
        <f t="shared" si="19"/>
        <v>251752.83910387059</v>
      </c>
      <c r="U47" s="284">
        <v>8153.1679999999997</v>
      </c>
      <c r="V47" s="285">
        <v>7728.871000000001</v>
      </c>
      <c r="W47" s="285">
        <f t="shared" si="9"/>
        <v>15882.039000000001</v>
      </c>
      <c r="X47" s="286">
        <v>261739.33099999995</v>
      </c>
    </row>
    <row r="48" spans="1:24" x14ac:dyDescent="0.25">
      <c r="A48" s="269" t="s">
        <v>138</v>
      </c>
      <c r="B48" s="269" t="s">
        <v>139</v>
      </c>
      <c r="C48" s="281">
        <v>23.726089886475599</v>
      </c>
      <c r="D48" s="56">
        <f t="shared" si="10"/>
        <v>1.711782696594268</v>
      </c>
      <c r="E48" s="29">
        <f t="shared" si="11"/>
        <v>58818.274234617224</v>
      </c>
      <c r="F48" s="95">
        <f t="shared" si="12"/>
        <v>589998.19762000383</v>
      </c>
      <c r="G48" s="6" t="e">
        <f>#REF!*W48</f>
        <v>#REF!</v>
      </c>
      <c r="H48" s="6" t="e">
        <f t="shared" si="13"/>
        <v>#REF!</v>
      </c>
      <c r="I48" s="6"/>
      <c r="J48" s="291">
        <v>0.94697412600384134</v>
      </c>
      <c r="K48" s="29">
        <f t="shared" si="14"/>
        <v>558713.02753504482</v>
      </c>
      <c r="L48" s="95">
        <f t="shared" si="15"/>
        <v>555887.69881114701</v>
      </c>
      <c r="M48" s="6"/>
      <c r="N48" s="6" t="e">
        <f t="shared" si="16"/>
        <v>#REF!</v>
      </c>
      <c r="O48" s="6" t="e">
        <f t="shared" si="17"/>
        <v>#REF!</v>
      </c>
      <c r="Q48" s="291">
        <v>0.99337673814781524</v>
      </c>
      <c r="R48" s="285">
        <f t="shared" si="18"/>
        <v>552205.90902151237</v>
      </c>
      <c r="S48" s="294">
        <f t="shared" si="19"/>
        <v>553207.16464195179</v>
      </c>
      <c r="U48" s="284">
        <v>17531.543999999998</v>
      </c>
      <c r="V48" s="285">
        <v>16829.286</v>
      </c>
      <c r="W48" s="285">
        <f t="shared" si="9"/>
        <v>34360.83</v>
      </c>
      <c r="X48" s="286">
        <v>570227.78799999994</v>
      </c>
    </row>
    <row r="49" spans="1:24" x14ac:dyDescent="0.25">
      <c r="A49" s="269" t="s">
        <v>141</v>
      </c>
      <c r="B49" s="269" t="s">
        <v>142</v>
      </c>
      <c r="C49" s="281">
        <v>23.9323588420751</v>
      </c>
      <c r="D49" s="56">
        <f t="shared" si="10"/>
        <v>1.7179707652622529</v>
      </c>
      <c r="E49" s="29">
        <f t="shared" si="11"/>
        <v>71174.362302665511</v>
      </c>
      <c r="F49" s="95">
        <f t="shared" si="12"/>
        <v>713940.45510113181</v>
      </c>
      <c r="G49" s="6" t="e">
        <f>#REF!*W49</f>
        <v>#REF!</v>
      </c>
      <c r="H49" s="6" t="e">
        <f t="shared" si="13"/>
        <v>#REF!</v>
      </c>
      <c r="I49" s="6"/>
      <c r="J49" s="291">
        <v>0.95082407988666295</v>
      </c>
      <c r="K49" s="29">
        <f t="shared" si="14"/>
        <v>678831.7763153991</v>
      </c>
      <c r="L49" s="95">
        <f t="shared" si="15"/>
        <v>675399.02493535704</v>
      </c>
      <c r="M49" s="6"/>
      <c r="N49" s="6" t="e">
        <f t="shared" si="16"/>
        <v>#REF!</v>
      </c>
      <c r="O49" s="6" t="e">
        <f t="shared" si="17"/>
        <v>#REF!</v>
      </c>
      <c r="Q49" s="291">
        <v>0.990306845355159</v>
      </c>
      <c r="R49" s="285">
        <f t="shared" si="18"/>
        <v>668852.27773968375</v>
      </c>
      <c r="S49" s="294">
        <f t="shared" si="19"/>
        <v>670065.03568267147</v>
      </c>
      <c r="U49" s="284">
        <v>21160.625</v>
      </c>
      <c r="V49" s="285">
        <v>20268.696</v>
      </c>
      <c r="W49" s="285">
        <f t="shared" si="9"/>
        <v>41429.320999999996</v>
      </c>
      <c r="X49" s="286">
        <v>538161.26399999997</v>
      </c>
    </row>
    <row r="50" spans="1:24" x14ac:dyDescent="0.25">
      <c r="A50" s="269" t="s">
        <v>144</v>
      </c>
      <c r="B50" s="269" t="s">
        <v>145</v>
      </c>
      <c r="C50" s="281">
        <v>20.081110974560598</v>
      </c>
      <c r="D50" s="56">
        <f t="shared" si="10"/>
        <v>1.602433329236818</v>
      </c>
      <c r="E50" s="29">
        <f t="shared" si="11"/>
        <v>21495.946053213698</v>
      </c>
      <c r="F50" s="95">
        <f t="shared" si="12"/>
        <v>215622.94359307553</v>
      </c>
      <c r="G50" s="6" t="e">
        <f>#REF!*W50</f>
        <v>#REF!</v>
      </c>
      <c r="H50" s="6" t="e">
        <f t="shared" si="13"/>
        <v>#REF!</v>
      </c>
      <c r="I50" s="6"/>
      <c r="J50" s="291">
        <v>0.95547982052183378</v>
      </c>
      <c r="K50" s="29">
        <f t="shared" si="14"/>
        <v>206023.3714447013</v>
      </c>
      <c r="L50" s="95">
        <f t="shared" si="15"/>
        <v>204981.54188202752</v>
      </c>
      <c r="M50" s="6"/>
      <c r="N50" s="6" t="e">
        <f t="shared" si="16"/>
        <v>#REF!</v>
      </c>
      <c r="O50" s="6" t="e">
        <f t="shared" si="17"/>
        <v>#REF!</v>
      </c>
      <c r="Q50" s="291">
        <v>1.0009836452364824</v>
      </c>
      <c r="R50" s="285">
        <f t="shared" si="18"/>
        <v>205183.17099926661</v>
      </c>
      <c r="S50" s="294">
        <f t="shared" si="19"/>
        <v>205555.20758892686</v>
      </c>
      <c r="U50" s="284">
        <v>6874.152</v>
      </c>
      <c r="V50" s="285">
        <v>6540.4130000000005</v>
      </c>
      <c r="W50" s="285">
        <f t="shared" si="9"/>
        <v>13414.565000000001</v>
      </c>
      <c r="X50" s="286">
        <v>210447.98299999995</v>
      </c>
    </row>
    <row r="51" spans="1:24" x14ac:dyDescent="0.25">
      <c r="A51" s="269" t="s">
        <v>147</v>
      </c>
      <c r="B51" s="269" t="s">
        <v>148</v>
      </c>
      <c r="C51" s="281">
        <v>18.591055247003801</v>
      </c>
      <c r="D51" s="56">
        <f t="shared" si="10"/>
        <v>1.5577316574101141</v>
      </c>
      <c r="E51" s="29">
        <f t="shared" si="11"/>
        <v>45455.111352820815</v>
      </c>
      <c r="F51" s="95">
        <f t="shared" si="12"/>
        <v>455954.10813663399</v>
      </c>
      <c r="G51" s="6" t="e">
        <f>#REF!*W51</f>
        <v>#REF!</v>
      </c>
      <c r="H51" s="6" t="e">
        <f t="shared" si="13"/>
        <v>#REF!</v>
      </c>
      <c r="I51" s="6"/>
      <c r="J51" s="291">
        <v>0.95616123525834562</v>
      </c>
      <c r="K51" s="29">
        <f t="shared" si="14"/>
        <v>435965.64325704123</v>
      </c>
      <c r="L51" s="95">
        <f t="shared" si="15"/>
        <v>433761.02980823559</v>
      </c>
      <c r="M51" s="6"/>
      <c r="N51" s="6" t="e">
        <f t="shared" si="16"/>
        <v>#REF!</v>
      </c>
      <c r="O51" s="6" t="e">
        <f t="shared" si="17"/>
        <v>#REF!</v>
      </c>
      <c r="Q51" s="291">
        <v>0.99442683665626475</v>
      </c>
      <c r="R51" s="285">
        <f t="shared" si="18"/>
        <v>431343.60873696749</v>
      </c>
      <c r="S51" s="294">
        <f t="shared" si="19"/>
        <v>432125.7177393029</v>
      </c>
      <c r="U51" s="284">
        <v>14795.201999999999</v>
      </c>
      <c r="V51" s="285">
        <v>14385.12</v>
      </c>
      <c r="W51" s="285">
        <f t="shared" si="9"/>
        <v>29180.322</v>
      </c>
      <c r="X51" s="286">
        <v>436787.67599999998</v>
      </c>
    </row>
    <row r="52" spans="1:24" x14ac:dyDescent="0.25">
      <c r="A52" s="269" t="s">
        <v>150</v>
      </c>
      <c r="B52" s="269" t="s">
        <v>151</v>
      </c>
      <c r="C52" s="281">
        <v>21.566570188133099</v>
      </c>
      <c r="D52" s="56">
        <f t="shared" si="10"/>
        <v>1.6469971056439932</v>
      </c>
      <c r="E52" s="29">
        <f t="shared" si="11"/>
        <v>83759.086944681578</v>
      </c>
      <c r="F52" s="95">
        <f t="shared" si="12"/>
        <v>840176.13530345238</v>
      </c>
      <c r="G52" s="6" t="e">
        <f>#REF!*W52</f>
        <v>#REF!</v>
      </c>
      <c r="H52" s="6" t="e">
        <f t="shared" si="13"/>
        <v>#REF!</v>
      </c>
      <c r="I52" s="6"/>
      <c r="J52" s="291">
        <v>0.96115695213438324</v>
      </c>
      <c r="K52" s="29">
        <f t="shared" si="14"/>
        <v>807541.13346431148</v>
      </c>
      <c r="L52" s="95">
        <f t="shared" si="15"/>
        <v>803457.51799865544</v>
      </c>
      <c r="M52" s="6"/>
      <c r="N52" s="6" t="e">
        <f t="shared" si="16"/>
        <v>#REF!</v>
      </c>
      <c r="O52" s="6" t="e">
        <f t="shared" si="17"/>
        <v>#REF!</v>
      </c>
      <c r="Q52" s="291">
        <v>0.99268176710315925</v>
      </c>
      <c r="R52" s="285">
        <f t="shared" si="18"/>
        <v>797577.62875922362</v>
      </c>
      <c r="S52" s="294">
        <f t="shared" si="19"/>
        <v>799023.7905450454</v>
      </c>
      <c r="U52" s="284">
        <v>26104.531999999999</v>
      </c>
      <c r="V52" s="285">
        <v>24751.105</v>
      </c>
      <c r="W52" s="285">
        <f t="shared" si="9"/>
        <v>50855.637000000002</v>
      </c>
      <c r="X52" s="286">
        <v>781245.41700000002</v>
      </c>
    </row>
    <row r="53" spans="1:24" x14ac:dyDescent="0.25">
      <c r="A53" s="269" t="s">
        <v>153</v>
      </c>
      <c r="B53" s="269" t="s">
        <v>154</v>
      </c>
      <c r="C53" s="281">
        <v>20.586543990799299</v>
      </c>
      <c r="D53" s="56">
        <f t="shared" si="10"/>
        <v>1.6175963197239789</v>
      </c>
      <c r="E53" s="29">
        <f t="shared" si="11"/>
        <v>33054.506709603214</v>
      </c>
      <c r="F53" s="95">
        <f t="shared" si="12"/>
        <v>331565.31087759032</v>
      </c>
      <c r="G53" s="6" t="e">
        <f>#REF!*W53</f>
        <v>#REF!</v>
      </c>
      <c r="H53" s="6" t="e">
        <f t="shared" si="13"/>
        <v>#REF!</v>
      </c>
      <c r="I53" s="6"/>
      <c r="J53" s="291">
        <v>0.95670152114524976</v>
      </c>
      <c r="K53" s="29">
        <f t="shared" si="14"/>
        <v>317209.03727558831</v>
      </c>
      <c r="L53" s="95">
        <f t="shared" si="15"/>
        <v>315604.95832928445</v>
      </c>
      <c r="M53" s="6"/>
      <c r="N53" s="6" t="e">
        <f t="shared" si="16"/>
        <v>#REF!</v>
      </c>
      <c r="O53" s="6" t="e">
        <f t="shared" si="17"/>
        <v>#REF!</v>
      </c>
      <c r="Q53" s="291">
        <v>0.99660693539341549</v>
      </c>
      <c r="R53" s="285">
        <f t="shared" si="18"/>
        <v>314534.09031551477</v>
      </c>
      <c r="S53" s="294">
        <f t="shared" si="19"/>
        <v>315104.40117348125</v>
      </c>
      <c r="U53" s="284">
        <v>10412.894</v>
      </c>
      <c r="V53" s="285">
        <v>10021.442000000001</v>
      </c>
      <c r="W53" s="285">
        <f t="shared" si="9"/>
        <v>20434.336000000003</v>
      </c>
      <c r="X53" s="286">
        <v>333964.24800000002</v>
      </c>
    </row>
    <row r="54" spans="1:24" x14ac:dyDescent="0.25">
      <c r="A54" s="269" t="s">
        <v>156</v>
      </c>
      <c r="B54" s="269" t="s">
        <v>157</v>
      </c>
      <c r="C54" s="281">
        <v>11.042233645801799</v>
      </c>
      <c r="D54" s="56">
        <f t="shared" si="10"/>
        <v>1.331267009374054</v>
      </c>
      <c r="E54" s="29">
        <f t="shared" si="11"/>
        <v>41099.104091321402</v>
      </c>
      <c r="F54" s="95">
        <f t="shared" si="12"/>
        <v>412259.58519206726</v>
      </c>
      <c r="G54" s="6" t="e">
        <f>#REF!*W54</f>
        <v>#REF!</v>
      </c>
      <c r="H54" s="6" t="e">
        <f t="shared" si="13"/>
        <v>#REF!</v>
      </c>
      <c r="I54" s="6"/>
      <c r="J54" s="291">
        <v>0.95101076771369297</v>
      </c>
      <c r="K54" s="29">
        <f t="shared" si="14"/>
        <v>392063.30461083649</v>
      </c>
      <c r="L54" s="95">
        <f t="shared" si="15"/>
        <v>390080.69876219484</v>
      </c>
      <c r="M54" s="6"/>
      <c r="N54" s="6" t="e">
        <f t="shared" si="16"/>
        <v>#REF!</v>
      </c>
      <c r="O54" s="6" t="e">
        <f t="shared" si="17"/>
        <v>#REF!</v>
      </c>
      <c r="Q54" s="291">
        <v>1.0508899260982325</v>
      </c>
      <c r="R54" s="285">
        <f t="shared" si="18"/>
        <v>409931.87669454981</v>
      </c>
      <c r="S54" s="294">
        <f t="shared" si="19"/>
        <v>410675.16210463346</v>
      </c>
      <c r="U54" s="284">
        <v>15723.889000000001</v>
      </c>
      <c r="V54" s="285">
        <v>15148.282999999999</v>
      </c>
      <c r="W54" s="285">
        <f t="shared" si="9"/>
        <v>30872.171999999999</v>
      </c>
      <c r="X54" s="286">
        <v>608311.571</v>
      </c>
    </row>
    <row r="55" spans="1:24" x14ac:dyDescent="0.25">
      <c r="A55" s="269" t="s">
        <v>159</v>
      </c>
      <c r="B55" s="269" t="s">
        <v>160</v>
      </c>
      <c r="C55" s="281">
        <v>23.790322580645199</v>
      </c>
      <c r="D55" s="56">
        <f t="shared" si="10"/>
        <v>1.7137096774193561</v>
      </c>
      <c r="E55" s="29">
        <f t="shared" si="11"/>
        <v>30810.649193548408</v>
      </c>
      <c r="F55" s="95">
        <f t="shared" si="12"/>
        <v>309057.4779393489</v>
      </c>
      <c r="G55" s="6" t="e">
        <f>#REF!*W55</f>
        <v>#REF!</v>
      </c>
      <c r="H55" s="6" t="e">
        <f t="shared" si="13"/>
        <v>#REF!</v>
      </c>
      <c r="I55" s="6"/>
      <c r="J55" s="291">
        <v>0.95591950499107237</v>
      </c>
      <c r="K55" s="29">
        <f t="shared" si="14"/>
        <v>295434.07132557168</v>
      </c>
      <c r="L55" s="95">
        <f t="shared" si="15"/>
        <v>293940.10514508589</v>
      </c>
      <c r="M55" s="6"/>
      <c r="N55" s="6" t="e">
        <f t="shared" si="16"/>
        <v>#REF!</v>
      </c>
      <c r="O55" s="6" t="e">
        <f t="shared" si="17"/>
        <v>#REF!</v>
      </c>
      <c r="Q55" s="291">
        <v>0.98973703231845178</v>
      </c>
      <c r="R55" s="285">
        <f t="shared" si="18"/>
        <v>290923.40734567097</v>
      </c>
      <c r="S55" s="294">
        <f t="shared" si="19"/>
        <v>291450.90749002545</v>
      </c>
      <c r="U55" s="284">
        <v>9130.2360000000008</v>
      </c>
      <c r="V55" s="285">
        <v>8848.6839999999993</v>
      </c>
      <c r="W55" s="285">
        <f t="shared" si="9"/>
        <v>17978.919999999998</v>
      </c>
      <c r="X55" s="286">
        <v>258060.57399999999</v>
      </c>
    </row>
    <row r="56" spans="1:24" x14ac:dyDescent="0.25">
      <c r="A56" s="269" t="s">
        <v>162</v>
      </c>
      <c r="B56" s="269" t="s">
        <v>163</v>
      </c>
      <c r="C56" s="281">
        <v>26.872091383443799</v>
      </c>
      <c r="D56" s="56">
        <f t="shared" si="10"/>
        <v>1.8061627415033137</v>
      </c>
      <c r="E56" s="29">
        <f t="shared" si="11"/>
        <v>46488.649411930601</v>
      </c>
      <c r="F56" s="95">
        <f t="shared" si="12"/>
        <v>466321.38939371594</v>
      </c>
      <c r="G56" s="6" t="e">
        <f>#REF!*W56</f>
        <v>#REF!</v>
      </c>
      <c r="H56" s="6" t="e">
        <f t="shared" si="13"/>
        <v>#REF!</v>
      </c>
      <c r="I56" s="6"/>
      <c r="J56" s="291">
        <v>0.96034184206425377</v>
      </c>
      <c r="K56" s="29">
        <f t="shared" si="14"/>
        <v>447827.94208432332</v>
      </c>
      <c r="L56" s="95">
        <f t="shared" si="15"/>
        <v>445563.34275375638</v>
      </c>
      <c r="M56" s="6"/>
      <c r="N56" s="6" t="e">
        <f t="shared" si="16"/>
        <v>#REF!</v>
      </c>
      <c r="O56" s="6" t="e">
        <f t="shared" si="17"/>
        <v>#REF!</v>
      </c>
      <c r="Q56" s="291">
        <v>0.98775384600905725</v>
      </c>
      <c r="R56" s="285">
        <f t="shared" si="18"/>
        <v>440106.90544567467</v>
      </c>
      <c r="S56" s="294">
        <f t="shared" si="19"/>
        <v>440904.90399200044</v>
      </c>
      <c r="U56" s="284">
        <v>13182.327000000001</v>
      </c>
      <c r="V56" s="285">
        <v>12556.576999999997</v>
      </c>
      <c r="W56" s="285">
        <f t="shared" si="9"/>
        <v>25738.903999999999</v>
      </c>
      <c r="X56" s="286">
        <v>339932.73100000003</v>
      </c>
    </row>
    <row r="57" spans="1:24" x14ac:dyDescent="0.25">
      <c r="A57" s="269" t="s">
        <v>165</v>
      </c>
      <c r="B57" s="269" t="s">
        <v>166</v>
      </c>
      <c r="C57" s="281">
        <v>7.7977720651242501</v>
      </c>
      <c r="D57" s="56">
        <f t="shared" si="10"/>
        <v>1.2339331619537275</v>
      </c>
      <c r="E57" s="29">
        <f t="shared" si="11"/>
        <v>2183.565655526992</v>
      </c>
      <c r="F57" s="95">
        <f t="shared" si="12"/>
        <v>21903.053394715967</v>
      </c>
      <c r="G57" s="6" t="e">
        <f>#REF!*W57</f>
        <v>#REF!</v>
      </c>
      <c r="H57" s="6" t="e">
        <f t="shared" si="13"/>
        <v>#REF!</v>
      </c>
      <c r="I57" s="6"/>
      <c r="J57" s="291">
        <v>0.96101358489078192</v>
      </c>
      <c r="K57" s="29">
        <f t="shared" si="14"/>
        <v>21049.131862910202</v>
      </c>
      <c r="L57" s="95">
        <f t="shared" si="15"/>
        <v>20942.689532170632</v>
      </c>
      <c r="M57" s="6"/>
      <c r="N57" s="6" t="e">
        <f t="shared" si="16"/>
        <v>#REF!</v>
      </c>
      <c r="O57" s="6" t="e">
        <f t="shared" si="17"/>
        <v>#REF!</v>
      </c>
      <c r="Q57" s="291">
        <v>1.043009237120623</v>
      </c>
      <c r="R57" s="285">
        <f t="shared" si="18"/>
        <v>21843.418632203349</v>
      </c>
      <c r="S57" s="294">
        <f t="shared" si="19"/>
        <v>21883.024955348021</v>
      </c>
      <c r="U57" s="284">
        <v>887.25</v>
      </c>
      <c r="V57" s="285">
        <v>882.34800000000007</v>
      </c>
      <c r="W57" s="285">
        <f t="shared" si="9"/>
        <v>1769.598</v>
      </c>
      <c r="X57" s="286">
        <v>37086.457000000002</v>
      </c>
    </row>
    <row r="58" spans="1:24" x14ac:dyDescent="0.25">
      <c r="A58" s="269" t="s">
        <v>168</v>
      </c>
      <c r="B58" s="269" t="s">
        <v>169</v>
      </c>
      <c r="C58" s="281">
        <v>33.6616663654437</v>
      </c>
      <c r="D58" s="56">
        <f t="shared" si="10"/>
        <v>2.009849990963311</v>
      </c>
      <c r="E58" s="29">
        <f t="shared" si="11"/>
        <v>42227.322142237485</v>
      </c>
      <c r="F58" s="95">
        <f t="shared" si="12"/>
        <v>423576.58871222625</v>
      </c>
      <c r="G58" s="6" t="e">
        <f>#REF!*W58</f>
        <v>#REF!</v>
      </c>
      <c r="H58" s="6" t="e">
        <f t="shared" si="13"/>
        <v>#REF!</v>
      </c>
      <c r="I58" s="6"/>
      <c r="J58" s="291">
        <v>0.95594125301472699</v>
      </c>
      <c r="K58" s="29">
        <f t="shared" si="14"/>
        <v>404914.33496126923</v>
      </c>
      <c r="L58" s="95">
        <f t="shared" si="15"/>
        <v>402866.7433625352</v>
      </c>
      <c r="M58" s="6"/>
      <c r="N58" s="6" t="e">
        <f t="shared" si="16"/>
        <v>#REF!</v>
      </c>
      <c r="O58" s="6" t="e">
        <f t="shared" si="17"/>
        <v>#REF!</v>
      </c>
      <c r="Q58" s="291">
        <v>0.98844783575987483</v>
      </c>
      <c r="R58" s="285">
        <f t="shared" si="18"/>
        <v>398212.76057632681</v>
      </c>
      <c r="S58" s="294">
        <f t="shared" si="19"/>
        <v>398934.79697279393</v>
      </c>
      <c r="U58" s="284">
        <v>10786.975</v>
      </c>
      <c r="V58" s="285">
        <v>10223.211000000001</v>
      </c>
      <c r="W58" s="285">
        <f t="shared" si="9"/>
        <v>21010.186000000002</v>
      </c>
      <c r="X58" s="286">
        <v>315559.26099999994</v>
      </c>
    </row>
    <row r="59" spans="1:24" x14ac:dyDescent="0.25">
      <c r="A59" s="269" t="s">
        <v>171</v>
      </c>
      <c r="B59" s="269" t="s">
        <v>172</v>
      </c>
      <c r="C59" s="281">
        <v>16.3482032681449</v>
      </c>
      <c r="D59" s="56">
        <f t="shared" si="10"/>
        <v>1.4904460980443468</v>
      </c>
      <c r="E59" s="29">
        <f t="shared" si="11"/>
        <v>63818.296618479551</v>
      </c>
      <c r="F59" s="95">
        <f t="shared" si="12"/>
        <v>640152.74963510258</v>
      </c>
      <c r="G59" s="6" t="e">
        <f>#REF!*W59</f>
        <v>#REF!</v>
      </c>
      <c r="H59" s="6" t="e">
        <f t="shared" si="13"/>
        <v>#REF!</v>
      </c>
      <c r="I59" s="6"/>
      <c r="J59" s="291">
        <v>0.95350882492319022</v>
      </c>
      <c r="K59" s="29">
        <f t="shared" si="14"/>
        <v>610391.2960759158</v>
      </c>
      <c r="L59" s="95">
        <f t="shared" si="15"/>
        <v>607304.63803031959</v>
      </c>
      <c r="M59" s="6"/>
      <c r="N59" s="6" t="e">
        <f t="shared" si="16"/>
        <v>#REF!</v>
      </c>
      <c r="O59" s="6" t="e">
        <f t="shared" si="17"/>
        <v>#REF!</v>
      </c>
      <c r="Q59" s="291">
        <v>1.0097258076065994</v>
      </c>
      <c r="R59" s="285">
        <f t="shared" si="18"/>
        <v>613211.16609839792</v>
      </c>
      <c r="S59" s="294">
        <f t="shared" si="19"/>
        <v>614323.03599428548</v>
      </c>
      <c r="U59" s="284">
        <v>21921.488000000001</v>
      </c>
      <c r="V59" s="285">
        <v>20896.763999999999</v>
      </c>
      <c r="W59" s="285">
        <f t="shared" si="9"/>
        <v>42818.252</v>
      </c>
      <c r="X59" s="286">
        <v>787580.58100000001</v>
      </c>
    </row>
    <row r="60" spans="1:24" x14ac:dyDescent="0.25">
      <c r="A60" s="269" t="s">
        <v>174</v>
      </c>
      <c r="B60" s="269" t="s">
        <v>175</v>
      </c>
      <c r="C60" s="281">
        <v>11.4782760730833</v>
      </c>
      <c r="D60" s="56">
        <f t="shared" si="10"/>
        <v>1.344348282192499</v>
      </c>
      <c r="E60" s="29">
        <f t="shared" si="11"/>
        <v>49987.644257015454</v>
      </c>
      <c r="F60" s="95">
        <f t="shared" si="12"/>
        <v>501419.3360598688</v>
      </c>
      <c r="G60" s="6" t="e">
        <f>#REF!*W60</f>
        <v>#REF!</v>
      </c>
      <c r="H60" s="6" t="e">
        <f t="shared" si="13"/>
        <v>#REF!</v>
      </c>
      <c r="I60" s="6"/>
      <c r="J60" s="291">
        <v>0.96033071249928226</v>
      </c>
      <c r="K60" s="29">
        <f t="shared" si="14"/>
        <v>481528.38825929083</v>
      </c>
      <c r="L60" s="95">
        <f t="shared" si="15"/>
        <v>479093.37078220898</v>
      </c>
      <c r="M60" s="6"/>
      <c r="N60" s="6" t="e">
        <f t="shared" si="16"/>
        <v>#REF!</v>
      </c>
      <c r="O60" s="6" t="e">
        <f t="shared" si="17"/>
        <v>#REF!</v>
      </c>
      <c r="Q60" s="291">
        <v>1.0066487288474666</v>
      </c>
      <c r="R60" s="285">
        <f t="shared" si="18"/>
        <v>482278.73269715864</v>
      </c>
      <c r="S60" s="294">
        <f t="shared" si="19"/>
        <v>483153.1968849597</v>
      </c>
      <c r="U60" s="284">
        <v>19023.232</v>
      </c>
      <c r="V60" s="285">
        <v>18160.32</v>
      </c>
      <c r="W60" s="285">
        <f t="shared" si="9"/>
        <v>37183.551999999996</v>
      </c>
      <c r="X60" s="286">
        <v>673874.00599999994</v>
      </c>
    </row>
    <row r="61" spans="1:24" x14ac:dyDescent="0.25">
      <c r="A61" s="269" t="s">
        <v>177</v>
      </c>
      <c r="B61" s="269" t="s">
        <v>178</v>
      </c>
      <c r="C61" s="281">
        <v>16.5338805729921</v>
      </c>
      <c r="D61" s="56">
        <f t="shared" si="10"/>
        <v>1.4960164171897627</v>
      </c>
      <c r="E61" s="29">
        <f t="shared" si="11"/>
        <v>60422.835964389167</v>
      </c>
      <c r="F61" s="95">
        <f t="shared" si="12"/>
        <v>606093.34051316802</v>
      </c>
      <c r="G61" s="6" t="e">
        <f>#REF!*W61</f>
        <v>#REF!</v>
      </c>
      <c r="H61" s="6" t="e">
        <f t="shared" si="13"/>
        <v>#REF!</v>
      </c>
      <c r="I61" s="6"/>
      <c r="J61" s="291">
        <v>0.94184514062522084</v>
      </c>
      <c r="K61" s="29">
        <f t="shared" si="14"/>
        <v>570846.06752763456</v>
      </c>
      <c r="L61" s="95">
        <f t="shared" si="15"/>
        <v>567959.38382415008</v>
      </c>
      <c r="M61" s="6"/>
      <c r="N61" s="6" t="e">
        <f t="shared" si="16"/>
        <v>#REF!</v>
      </c>
      <c r="O61" s="6" t="e">
        <f t="shared" si="17"/>
        <v>#REF!</v>
      </c>
      <c r="Q61" s="291">
        <v>1.0292133454213139</v>
      </c>
      <c r="R61" s="285">
        <f t="shared" si="18"/>
        <v>584551.37748908158</v>
      </c>
      <c r="S61" s="294">
        <f t="shared" si="19"/>
        <v>585611.28167080914</v>
      </c>
      <c r="U61" s="284">
        <v>20708.481</v>
      </c>
      <c r="V61" s="285">
        <v>19680.672000000002</v>
      </c>
      <c r="W61" s="285">
        <f t="shared" si="9"/>
        <v>40389.153000000006</v>
      </c>
      <c r="X61" s="286">
        <v>738418.09199999995</v>
      </c>
    </row>
    <row r="62" spans="1:24" x14ac:dyDescent="0.25">
      <c r="A62" s="269" t="s">
        <v>180</v>
      </c>
      <c r="B62" s="269" t="s">
        <v>181</v>
      </c>
      <c r="C62" s="281">
        <v>15.809796210225199</v>
      </c>
      <c r="D62" s="56">
        <f t="shared" si="10"/>
        <v>1.4742938863067558</v>
      </c>
      <c r="E62" s="29">
        <f t="shared" si="11"/>
        <v>69294.174475223394</v>
      </c>
      <c r="F62" s="95">
        <f t="shared" si="12"/>
        <v>695080.54389474285</v>
      </c>
      <c r="G62" s="6" t="e">
        <f>#REF!*W62</f>
        <v>#REF!</v>
      </c>
      <c r="H62" s="6" t="e">
        <f t="shared" si="13"/>
        <v>#REF!</v>
      </c>
      <c r="I62" s="6"/>
      <c r="J62" s="291">
        <v>0.97653263854788419</v>
      </c>
      <c r="K62" s="29">
        <f t="shared" si="14"/>
        <v>678768.83753283171</v>
      </c>
      <c r="L62" s="95">
        <f t="shared" si="15"/>
        <v>675336.40442485677</v>
      </c>
      <c r="M62" s="6"/>
      <c r="N62" s="6" t="e">
        <f t="shared" si="16"/>
        <v>#REF!</v>
      </c>
      <c r="O62" s="6" t="e">
        <f t="shared" si="17"/>
        <v>#REF!</v>
      </c>
      <c r="Q62" s="291">
        <v>1.0049393602029177</v>
      </c>
      <c r="R62" s="285">
        <f t="shared" si="18"/>
        <v>678672.13418445445</v>
      </c>
      <c r="S62" s="294">
        <f t="shared" si="19"/>
        <v>679902.69741763663</v>
      </c>
      <c r="U62" s="284">
        <v>24049.358</v>
      </c>
      <c r="V62" s="285">
        <v>22952.243999999999</v>
      </c>
      <c r="W62" s="285">
        <f t="shared" si="9"/>
        <v>47001.601999999999</v>
      </c>
      <c r="X62" s="286">
        <v>724532.91</v>
      </c>
    </row>
    <row r="63" spans="1:24" x14ac:dyDescent="0.25">
      <c r="A63" s="269" t="s">
        <v>183</v>
      </c>
      <c r="B63" s="269" t="s">
        <v>184</v>
      </c>
      <c r="C63" s="281">
        <v>16.932055623604001</v>
      </c>
      <c r="D63" s="56">
        <f t="shared" si="10"/>
        <v>1.5079616687081199</v>
      </c>
      <c r="E63" s="29">
        <f t="shared" si="11"/>
        <v>69779.32174825274</v>
      </c>
      <c r="F63" s="95">
        <f t="shared" si="12"/>
        <v>699946.99093679339</v>
      </c>
      <c r="G63" s="6" t="e">
        <f>#REF!*W63</f>
        <v>#REF!</v>
      </c>
      <c r="H63" s="6" t="e">
        <f t="shared" si="13"/>
        <v>#REF!</v>
      </c>
      <c r="I63" s="6"/>
      <c r="J63" s="291">
        <v>0.9522318639424957</v>
      </c>
      <c r="K63" s="29">
        <f t="shared" si="14"/>
        <v>666511.82784068387</v>
      </c>
      <c r="L63" s="95">
        <f t="shared" si="15"/>
        <v>663141.37660863739</v>
      </c>
      <c r="M63" s="6"/>
      <c r="N63" s="6" t="e">
        <f t="shared" si="16"/>
        <v>#REF!</v>
      </c>
      <c r="O63" s="6" t="e">
        <f t="shared" si="17"/>
        <v>#REF!</v>
      </c>
      <c r="Q63" s="291">
        <v>1.0034822885246808</v>
      </c>
      <c r="R63" s="285">
        <f t="shared" si="18"/>
        <v>665450.62621464266</v>
      </c>
      <c r="S63" s="294">
        <f t="shared" si="19"/>
        <v>666657.21630854975</v>
      </c>
      <c r="U63" s="284">
        <v>23754.746999999996</v>
      </c>
      <c r="V63" s="285">
        <v>22519.189000000002</v>
      </c>
      <c r="W63" s="285">
        <f t="shared" si="9"/>
        <v>46273.936000000002</v>
      </c>
      <c r="X63" s="286">
        <v>807355.04600000009</v>
      </c>
    </row>
    <row r="64" spans="1:24" x14ac:dyDescent="0.25">
      <c r="A64" s="269" t="s">
        <v>186</v>
      </c>
      <c r="B64" s="269" t="s">
        <v>187</v>
      </c>
      <c r="C64" s="281">
        <v>13.236507674533801</v>
      </c>
      <c r="D64" s="56">
        <f t="shared" si="10"/>
        <v>1.397095230236014</v>
      </c>
      <c r="E64" s="29">
        <f t="shared" si="11"/>
        <v>13612.030155141128</v>
      </c>
      <c r="F64" s="95">
        <f t="shared" si="12"/>
        <v>136540.44362892504</v>
      </c>
      <c r="G64" s="6" t="e">
        <f>#REF!*W64</f>
        <v>#REF!</v>
      </c>
      <c r="H64" s="6" t="e">
        <f t="shared" si="13"/>
        <v>#REF!</v>
      </c>
      <c r="I64" s="6"/>
      <c r="J64" s="291">
        <v>0.94625837649680866</v>
      </c>
      <c r="K64" s="29">
        <f t="shared" si="14"/>
        <v>129202.53851446064</v>
      </c>
      <c r="L64" s="95">
        <f t="shared" si="15"/>
        <v>128549.18048399569</v>
      </c>
      <c r="M64" s="6"/>
      <c r="N64" s="6" t="e">
        <f t="shared" si="16"/>
        <v>#REF!</v>
      </c>
      <c r="O64" s="6" t="e">
        <f t="shared" si="17"/>
        <v>#REF!</v>
      </c>
      <c r="Q64" s="291">
        <v>1.0540402607530526</v>
      </c>
      <c r="R64" s="285">
        <f t="shared" si="18"/>
        <v>135496.01171694204</v>
      </c>
      <c r="S64" s="294">
        <f t="shared" si="19"/>
        <v>135741.69207106775</v>
      </c>
      <c r="U64" s="284">
        <v>4990.2879999999996</v>
      </c>
      <c r="V64" s="285">
        <v>4752.8060000000005</v>
      </c>
      <c r="W64" s="285">
        <f t="shared" si="9"/>
        <v>9743.094000000001</v>
      </c>
      <c r="X64" s="286">
        <v>188724.42799999996</v>
      </c>
    </row>
    <row r="65" spans="1:24" x14ac:dyDescent="0.25">
      <c r="A65" s="269" t="s">
        <v>189</v>
      </c>
      <c r="B65" s="269" t="s">
        <v>190</v>
      </c>
      <c r="C65" s="281">
        <v>23.851301115241601</v>
      </c>
      <c r="D65" s="56">
        <f t="shared" si="10"/>
        <v>1.715539033457248</v>
      </c>
      <c r="E65" s="29">
        <f t="shared" si="11"/>
        <v>19021.219165055751</v>
      </c>
      <c r="F65" s="95">
        <f t="shared" si="12"/>
        <v>190799.29103586357</v>
      </c>
      <c r="G65" s="6" t="e">
        <f>#REF!*W65</f>
        <v>#REF!</v>
      </c>
      <c r="H65" s="6" t="e">
        <f t="shared" si="13"/>
        <v>#REF!</v>
      </c>
      <c r="I65" s="6"/>
      <c r="J65" s="291">
        <v>0.94485456939518697</v>
      </c>
      <c r="K65" s="29">
        <f t="shared" si="14"/>
        <v>180277.58197259784</v>
      </c>
      <c r="L65" s="95">
        <f t="shared" si="15"/>
        <v>179365.94504000444</v>
      </c>
      <c r="M65" s="6"/>
      <c r="N65" s="6" t="e">
        <f t="shared" si="16"/>
        <v>#REF!</v>
      </c>
      <c r="O65" s="6" t="e">
        <f t="shared" si="17"/>
        <v>#REF!</v>
      </c>
      <c r="Q65" s="291">
        <v>1.0006587978965564</v>
      </c>
      <c r="R65" s="285">
        <f t="shared" si="18"/>
        <v>179484.11094731066</v>
      </c>
      <c r="S65" s="294">
        <f t="shared" si="19"/>
        <v>179809.55019366715</v>
      </c>
      <c r="U65" s="284">
        <v>5674.6170000000002</v>
      </c>
      <c r="V65" s="285">
        <v>5412.9879999999994</v>
      </c>
      <c r="W65" s="285">
        <f t="shared" si="9"/>
        <v>11087.605</v>
      </c>
      <c r="X65" s="286">
        <v>170343.413</v>
      </c>
    </row>
    <row r="66" spans="1:24" x14ac:dyDescent="0.25">
      <c r="A66" s="269" t="s">
        <v>192</v>
      </c>
      <c r="B66" s="269" t="s">
        <v>193</v>
      </c>
      <c r="C66" s="281">
        <v>26.360917248255198</v>
      </c>
      <c r="D66" s="56">
        <f t="shared" si="10"/>
        <v>1.790827517447656</v>
      </c>
      <c r="E66" s="29">
        <f t="shared" si="11"/>
        <v>31788.187716450626</v>
      </c>
      <c r="F66" s="95">
        <f t="shared" si="12"/>
        <v>318863.03538083174</v>
      </c>
      <c r="G66" s="6" t="e">
        <f>#REF!*W66</f>
        <v>#REF!</v>
      </c>
      <c r="H66" s="6" t="e">
        <f t="shared" si="13"/>
        <v>#REF!</v>
      </c>
      <c r="I66" s="6"/>
      <c r="J66" s="291">
        <v>0.94334909247407661</v>
      </c>
      <c r="K66" s="29">
        <f t="shared" si="14"/>
        <v>300799.15505003702</v>
      </c>
      <c r="L66" s="95">
        <f t="shared" si="15"/>
        <v>299278.05843871139</v>
      </c>
      <c r="M66" s="6"/>
      <c r="N66" s="6" t="e">
        <f t="shared" si="16"/>
        <v>#REF!</v>
      </c>
      <c r="O66" s="6" t="e">
        <f t="shared" si="17"/>
        <v>#REF!</v>
      </c>
      <c r="Q66" s="291">
        <v>0.98991631087781518</v>
      </c>
      <c r="R66" s="285">
        <f t="shared" si="18"/>
        <v>296260.23153632437</v>
      </c>
      <c r="S66" s="294">
        <f t="shared" si="19"/>
        <v>296797.40837035002</v>
      </c>
      <c r="U66" s="284">
        <v>9042.8379999999997</v>
      </c>
      <c r="V66" s="285">
        <v>8707.7199999999993</v>
      </c>
      <c r="W66" s="285">
        <f t="shared" si="9"/>
        <v>17750.557999999997</v>
      </c>
      <c r="X66" s="286">
        <v>252852.42699999997</v>
      </c>
    </row>
    <row r="67" spans="1:24" x14ac:dyDescent="0.25">
      <c r="A67" s="269" t="s">
        <v>195</v>
      </c>
      <c r="B67" s="269" t="s">
        <v>196</v>
      </c>
      <c r="C67" s="281">
        <v>12.7609973646868</v>
      </c>
      <c r="D67" s="56">
        <f t="shared" si="10"/>
        <v>1.3828299209406041</v>
      </c>
      <c r="E67" s="29">
        <f t="shared" si="11"/>
        <v>21131.43748803973</v>
      </c>
      <c r="F67" s="95">
        <f t="shared" si="12"/>
        <v>211966.60720326827</v>
      </c>
      <c r="G67" s="6" t="e">
        <f>#REF!*W67</f>
        <v>#REF!</v>
      </c>
      <c r="H67" s="6" t="e">
        <f t="shared" si="13"/>
        <v>#REF!</v>
      </c>
      <c r="I67" s="6"/>
      <c r="J67" s="291">
        <v>0.94584476315961996</v>
      </c>
      <c r="K67" s="29">
        <f t="shared" si="14"/>
        <v>200487.50538792348</v>
      </c>
      <c r="L67" s="95">
        <f t="shared" si="15"/>
        <v>199473.66987695612</v>
      </c>
      <c r="M67" s="6"/>
      <c r="N67" s="6" t="e">
        <f t="shared" si="16"/>
        <v>#REF!</v>
      </c>
      <c r="O67" s="6" t="e">
        <f t="shared" si="17"/>
        <v>#REF!</v>
      </c>
      <c r="Q67" s="291">
        <v>1.045774709652898</v>
      </c>
      <c r="R67" s="285">
        <f t="shared" si="18"/>
        <v>208604.5191989718</v>
      </c>
      <c r="S67" s="294">
        <f t="shared" si="19"/>
        <v>208982.75935157563</v>
      </c>
      <c r="U67" s="284">
        <v>7754.6260000000002</v>
      </c>
      <c r="V67" s="285">
        <v>7526.6729999999998</v>
      </c>
      <c r="W67" s="285">
        <f t="shared" si="9"/>
        <v>15281.298999999999</v>
      </c>
      <c r="X67" s="286">
        <v>312808.01800000004</v>
      </c>
    </row>
    <row r="68" spans="1:24" x14ac:dyDescent="0.25">
      <c r="A68" s="269" t="s">
        <v>198</v>
      </c>
      <c r="B68" s="269" t="s">
        <v>199</v>
      </c>
      <c r="C68" s="281">
        <v>29.919258986024001</v>
      </c>
      <c r="D68" s="56">
        <f t="shared" si="10"/>
        <v>1.8975777695807199</v>
      </c>
      <c r="E68" s="29">
        <f t="shared" si="11"/>
        <v>164708.90977265456</v>
      </c>
      <c r="F68" s="95">
        <f t="shared" si="12"/>
        <v>1652172.9201063227</v>
      </c>
      <c r="G68" s="6" t="e">
        <f>#REF!*W68</f>
        <v>#REF!</v>
      </c>
      <c r="H68" s="6" t="e">
        <f t="shared" si="13"/>
        <v>#REF!</v>
      </c>
      <c r="I68" s="6"/>
      <c r="J68" s="291">
        <v>0.96223510446491345</v>
      </c>
      <c r="K68" s="29">
        <f t="shared" si="14"/>
        <v>1589778.7823726085</v>
      </c>
      <c r="L68" s="95">
        <f t="shared" si="15"/>
        <v>1581739.5074011674</v>
      </c>
      <c r="M68" s="6"/>
      <c r="N68" s="6" t="e">
        <f t="shared" si="16"/>
        <v>#REF!</v>
      </c>
      <c r="O68" s="6" t="e">
        <f t="shared" si="17"/>
        <v>#REF!</v>
      </c>
      <c r="Q68" s="291">
        <v>0.98817878655854485</v>
      </c>
      <c r="R68" s="285">
        <f t="shared" si="18"/>
        <v>1563041.4270753961</v>
      </c>
      <c r="S68" s="294">
        <f t="shared" si="19"/>
        <v>1565875.5220900835</v>
      </c>
      <c r="U68" s="284">
        <v>44569.985999999997</v>
      </c>
      <c r="V68" s="285">
        <v>42229.570999999996</v>
      </c>
      <c r="W68" s="285">
        <f t="shared" si="9"/>
        <v>86799.557000000001</v>
      </c>
      <c r="X68" s="286">
        <v>1118285.2130000005</v>
      </c>
    </row>
    <row r="69" spans="1:24" x14ac:dyDescent="0.25">
      <c r="A69" s="269" t="s">
        <v>201</v>
      </c>
      <c r="B69" s="269" t="s">
        <v>202</v>
      </c>
      <c r="C69" s="281">
        <v>23.884310371637401</v>
      </c>
      <c r="D69" s="56">
        <f t="shared" si="10"/>
        <v>1.716529311149122</v>
      </c>
      <c r="E69" s="29">
        <f t="shared" ref="E69:E100" si="20">D69*W69</f>
        <v>42269.170382833167</v>
      </c>
      <c r="F69" s="95">
        <f t="shared" ref="F69:F100" si="21">E69*$X$158/$E$158</f>
        <v>423996.36278493254</v>
      </c>
      <c r="G69" s="6" t="e">
        <f>#REF!*W69</f>
        <v>#REF!</v>
      </c>
      <c r="H69" s="6" t="e">
        <f t="shared" ref="H69:H100" si="22">G69*$X$158/$G$158</f>
        <v>#REF!</v>
      </c>
      <c r="I69" s="6"/>
      <c r="J69" s="291">
        <v>0.97365233671173579</v>
      </c>
      <c r="K69" s="29">
        <f t="shared" ref="K69:K100" si="23">F69*J69</f>
        <v>412825.04938282643</v>
      </c>
      <c r="L69" s="95">
        <f t="shared" ref="L69:L100" si="24">K69*$X$158/$K$158</f>
        <v>410737.45447724202</v>
      </c>
      <c r="M69" s="6"/>
      <c r="N69" s="6" t="e">
        <f t="shared" ref="N69:N100" si="25">H69*J69</f>
        <v>#REF!</v>
      </c>
      <c r="O69" s="6" t="e">
        <f t="shared" ref="O69:O100" si="26">N69*$X$158/$N$158</f>
        <v>#REF!</v>
      </c>
      <c r="Q69" s="291">
        <v>0.98967626786138319</v>
      </c>
      <c r="R69" s="285">
        <f t="shared" ref="R69:R100" si="27">L69*Q69</f>
        <v>406497.11101792165</v>
      </c>
      <c r="S69" s="294">
        <f t="shared" ref="S69:S100" si="28">(R69/$R$158)*$X$158</f>
        <v>407234.16853659303</v>
      </c>
      <c r="U69" s="284">
        <v>12643.138000000001</v>
      </c>
      <c r="V69" s="285">
        <v>11981.65</v>
      </c>
      <c r="W69" s="285">
        <f t="shared" si="9"/>
        <v>24624.788</v>
      </c>
      <c r="X69" s="286">
        <v>341389.12299999996</v>
      </c>
    </row>
    <row r="70" spans="1:24" x14ac:dyDescent="0.25">
      <c r="A70" s="269" t="s">
        <v>204</v>
      </c>
      <c r="B70" s="269" t="s">
        <v>205</v>
      </c>
      <c r="C70" s="281">
        <v>21.656825286557801</v>
      </c>
      <c r="D70" s="56">
        <f t="shared" si="10"/>
        <v>1.6497047585967339</v>
      </c>
      <c r="E70" s="29">
        <f t="shared" si="20"/>
        <v>31297.885236193106</v>
      </c>
      <c r="F70" s="95">
        <f t="shared" si="21"/>
        <v>313944.87714846554</v>
      </c>
      <c r="G70" s="6" t="e">
        <f>#REF!*W70</f>
        <v>#REF!</v>
      </c>
      <c r="H70" s="6" t="e">
        <f t="shared" si="22"/>
        <v>#REF!</v>
      </c>
      <c r="I70" s="6"/>
      <c r="J70" s="291">
        <v>0.95306623802787316</v>
      </c>
      <c r="K70" s="29">
        <f t="shared" si="23"/>
        <v>299210.26301201084</v>
      </c>
      <c r="L70" s="95">
        <f t="shared" si="24"/>
        <v>297697.2011915223</v>
      </c>
      <c r="M70" s="6"/>
      <c r="N70" s="6" t="e">
        <f t="shared" si="25"/>
        <v>#REF!</v>
      </c>
      <c r="O70" s="6" t="e">
        <f t="shared" si="26"/>
        <v>#REF!</v>
      </c>
      <c r="Q70" s="291">
        <v>0.99179022568927044</v>
      </c>
      <c r="R70" s="285">
        <f t="shared" si="27"/>
        <v>295253.17435680405</v>
      </c>
      <c r="S70" s="294">
        <f t="shared" si="28"/>
        <v>295788.52520229056</v>
      </c>
      <c r="U70" s="284">
        <v>9691.4350000000013</v>
      </c>
      <c r="V70" s="285">
        <v>9280.375</v>
      </c>
      <c r="W70" s="285">
        <f t="shared" ref="W70:W133" si="29">U70+V70</f>
        <v>18971.810000000001</v>
      </c>
      <c r="X70" s="286">
        <v>316388.136</v>
      </c>
    </row>
    <row r="71" spans="1:24" x14ac:dyDescent="0.25">
      <c r="A71" s="269" t="s">
        <v>207</v>
      </c>
      <c r="B71" s="269" t="s">
        <v>208</v>
      </c>
      <c r="C71" s="281">
        <v>28.3440891757114</v>
      </c>
      <c r="D71" s="56">
        <f t="shared" ref="D71:D134" si="30">(C71*4+(100-C71)*1)/100</f>
        <v>1.850322675271342</v>
      </c>
      <c r="E71" s="29">
        <f t="shared" si="20"/>
        <v>45367.515829788827</v>
      </c>
      <c r="F71" s="95">
        <f t="shared" si="21"/>
        <v>455075.44922695053</v>
      </c>
      <c r="G71" s="6" t="e">
        <f>#REF!*W71</f>
        <v>#REF!</v>
      </c>
      <c r="H71" s="6" t="e">
        <f t="shared" si="22"/>
        <v>#REF!</v>
      </c>
      <c r="I71" s="6"/>
      <c r="J71" s="291">
        <v>0.95733578303283262</v>
      </c>
      <c r="K71" s="29">
        <f t="shared" si="23"/>
        <v>435660.01152470073</v>
      </c>
      <c r="L71" s="95">
        <f t="shared" si="24"/>
        <v>433456.94361013139</v>
      </c>
      <c r="M71" s="6"/>
      <c r="N71" s="6" t="e">
        <f t="shared" si="25"/>
        <v>#REF!</v>
      </c>
      <c r="O71" s="6" t="e">
        <f t="shared" si="26"/>
        <v>#REF!</v>
      </c>
      <c r="Q71" s="291">
        <v>0.98926730424668896</v>
      </c>
      <c r="R71" s="285">
        <f t="shared" si="27"/>
        <v>428804.78211220377</v>
      </c>
      <c r="S71" s="294">
        <f t="shared" si="28"/>
        <v>429582.28773310868</v>
      </c>
      <c r="U71" s="284">
        <v>12569.440999999999</v>
      </c>
      <c r="V71" s="285">
        <v>11949.263999999999</v>
      </c>
      <c r="W71" s="285">
        <f t="shared" si="29"/>
        <v>24518.704999999998</v>
      </c>
      <c r="X71" s="286">
        <v>322543.61399999994</v>
      </c>
    </row>
    <row r="72" spans="1:24" x14ac:dyDescent="0.25">
      <c r="A72" s="269" t="s">
        <v>210</v>
      </c>
      <c r="B72" s="269" t="s">
        <v>211</v>
      </c>
      <c r="C72" s="281">
        <v>15.995818086774699</v>
      </c>
      <c r="D72" s="56">
        <f t="shared" si="30"/>
        <v>1.4798745426032409</v>
      </c>
      <c r="E72" s="29">
        <f t="shared" si="20"/>
        <v>18348.872701515946</v>
      </c>
      <c r="F72" s="95">
        <f t="shared" si="21"/>
        <v>184055.07409263332</v>
      </c>
      <c r="G72" s="6" t="e">
        <f>#REF!*W72</f>
        <v>#REF!</v>
      </c>
      <c r="H72" s="6" t="e">
        <f t="shared" si="22"/>
        <v>#REF!</v>
      </c>
      <c r="I72" s="6"/>
      <c r="J72" s="291">
        <v>0.96478499929875527</v>
      </c>
      <c r="K72" s="29">
        <f t="shared" si="23"/>
        <v>177573.57452939361</v>
      </c>
      <c r="L72" s="95">
        <f t="shared" si="24"/>
        <v>176675.6113604721</v>
      </c>
      <c r="M72" s="6"/>
      <c r="N72" s="6" t="e">
        <f t="shared" si="25"/>
        <v>#REF!</v>
      </c>
      <c r="O72" s="6" t="e">
        <f t="shared" si="26"/>
        <v>#REF!</v>
      </c>
      <c r="Q72" s="291">
        <v>0.99914860002865225</v>
      </c>
      <c r="R72" s="285">
        <f t="shared" si="27"/>
        <v>176525.18975002196</v>
      </c>
      <c r="S72" s="294">
        <f t="shared" si="28"/>
        <v>176845.26390261392</v>
      </c>
      <c r="U72" s="284">
        <v>6293.2800000000007</v>
      </c>
      <c r="V72" s="285">
        <v>6105.6580000000004</v>
      </c>
      <c r="W72" s="285">
        <f t="shared" si="29"/>
        <v>12398.938000000002</v>
      </c>
      <c r="X72" s="286">
        <v>211388.01400000002</v>
      </c>
    </row>
    <row r="73" spans="1:24" x14ac:dyDescent="0.25">
      <c r="A73" s="269" t="s">
        <v>213</v>
      </c>
      <c r="B73" s="269" t="s">
        <v>214</v>
      </c>
      <c r="C73" s="281">
        <v>27.897343538946402</v>
      </c>
      <c r="D73" s="56">
        <f t="shared" si="30"/>
        <v>1.8369203061683919</v>
      </c>
      <c r="E73" s="29">
        <f t="shared" si="20"/>
        <v>34786.209883385847</v>
      </c>
      <c r="F73" s="95">
        <f t="shared" si="21"/>
        <v>348935.79249473498</v>
      </c>
      <c r="G73" s="6" t="e">
        <f>#REF!*W73</f>
        <v>#REF!</v>
      </c>
      <c r="H73" s="6" t="e">
        <f t="shared" si="22"/>
        <v>#REF!</v>
      </c>
      <c r="I73" s="6"/>
      <c r="J73" s="291">
        <v>0.95269947940885502</v>
      </c>
      <c r="K73" s="29">
        <f t="shared" si="23"/>
        <v>332430.94785685028</v>
      </c>
      <c r="L73" s="95">
        <f t="shared" si="24"/>
        <v>330749.89397157356</v>
      </c>
      <c r="M73" s="6"/>
      <c r="N73" s="6" t="e">
        <f t="shared" si="25"/>
        <v>#REF!</v>
      </c>
      <c r="O73" s="6" t="e">
        <f t="shared" si="26"/>
        <v>#REF!</v>
      </c>
      <c r="Q73" s="291">
        <v>0.99022312787744493</v>
      </c>
      <c r="R73" s="285">
        <f t="shared" si="27"/>
        <v>327516.19455366483</v>
      </c>
      <c r="S73" s="294">
        <f t="shared" si="28"/>
        <v>328110.0444658522</v>
      </c>
      <c r="U73" s="284">
        <v>9738.48</v>
      </c>
      <c r="V73" s="285">
        <v>9198.7649999999994</v>
      </c>
      <c r="W73" s="285">
        <f t="shared" si="29"/>
        <v>18937.244999999999</v>
      </c>
      <c r="X73" s="286">
        <v>276185.924</v>
      </c>
    </row>
    <row r="74" spans="1:24" x14ac:dyDescent="0.25">
      <c r="A74" s="269" t="s">
        <v>216</v>
      </c>
      <c r="B74" s="269" t="s">
        <v>217</v>
      </c>
      <c r="C74" s="281">
        <v>30.240273449281201</v>
      </c>
      <c r="D74" s="56">
        <f t="shared" si="30"/>
        <v>1.9072082034784359</v>
      </c>
      <c r="E74" s="29">
        <f t="shared" si="20"/>
        <v>33402.491642203684</v>
      </c>
      <c r="F74" s="95">
        <f t="shared" si="21"/>
        <v>335055.90093152906</v>
      </c>
      <c r="G74" s="6" t="e">
        <f>#REF!*W74</f>
        <v>#REF!</v>
      </c>
      <c r="H74" s="6" t="e">
        <f t="shared" si="22"/>
        <v>#REF!</v>
      </c>
      <c r="I74" s="6"/>
      <c r="J74" s="291">
        <v>0.95176407475912006</v>
      </c>
      <c r="K74" s="29">
        <f t="shared" si="23"/>
        <v>318894.16954268015</v>
      </c>
      <c r="L74" s="95">
        <f t="shared" si="24"/>
        <v>317281.56913300749</v>
      </c>
      <c r="M74" s="6"/>
      <c r="N74" s="6" t="e">
        <f t="shared" si="25"/>
        <v>#REF!</v>
      </c>
      <c r="O74" s="6" t="e">
        <f t="shared" si="26"/>
        <v>#REF!</v>
      </c>
      <c r="Q74" s="291">
        <v>0.99025702590460274</v>
      </c>
      <c r="R74" s="285">
        <f t="shared" si="27"/>
        <v>314190.30302399758</v>
      </c>
      <c r="S74" s="294">
        <f t="shared" si="28"/>
        <v>314759.99052942067</v>
      </c>
      <c r="U74" s="284">
        <v>8917.1370000000006</v>
      </c>
      <c r="V74" s="285">
        <v>8596.6779999999999</v>
      </c>
      <c r="W74" s="285">
        <f t="shared" si="29"/>
        <v>17513.815000000002</v>
      </c>
      <c r="X74" s="286">
        <v>253783.96400000004</v>
      </c>
    </row>
    <row r="75" spans="1:24" x14ac:dyDescent="0.25">
      <c r="A75" s="269" t="s">
        <v>219</v>
      </c>
      <c r="B75" s="269" t="s">
        <v>220</v>
      </c>
      <c r="C75" s="281">
        <v>14.4125706753616</v>
      </c>
      <c r="D75" s="56">
        <f t="shared" si="30"/>
        <v>1.4323771202608482</v>
      </c>
      <c r="E75" s="29">
        <f t="shared" si="20"/>
        <v>64880.359602830482</v>
      </c>
      <c r="F75" s="95">
        <f t="shared" si="21"/>
        <v>650806.16058059363</v>
      </c>
      <c r="G75" s="6" t="e">
        <f>#REF!*W75</f>
        <v>#REF!</v>
      </c>
      <c r="H75" s="6" t="e">
        <f t="shared" si="22"/>
        <v>#REF!</v>
      </c>
      <c r="I75" s="6"/>
      <c r="J75" s="291">
        <v>0.95216977259586344</v>
      </c>
      <c r="K75" s="29">
        <f t="shared" si="23"/>
        <v>619677.95392401086</v>
      </c>
      <c r="L75" s="95">
        <f t="shared" si="24"/>
        <v>616544.33463019924</v>
      </c>
      <c r="M75" s="6"/>
      <c r="N75" s="6" t="e">
        <f t="shared" si="25"/>
        <v>#REF!</v>
      </c>
      <c r="O75" s="6" t="e">
        <f t="shared" si="26"/>
        <v>#REF!</v>
      </c>
      <c r="Q75" s="291">
        <v>1.0101255607117157</v>
      </c>
      <c r="R75" s="285">
        <f t="shared" si="27"/>
        <v>622787.19172196172</v>
      </c>
      <c r="S75" s="294">
        <f t="shared" si="28"/>
        <v>623916.42479582399</v>
      </c>
      <c r="U75" s="284">
        <v>23294.647000000001</v>
      </c>
      <c r="V75" s="285">
        <v>22000.938000000002</v>
      </c>
      <c r="W75" s="285">
        <f t="shared" si="29"/>
        <v>45295.585000000006</v>
      </c>
      <c r="X75" s="286">
        <v>863822.53099999996</v>
      </c>
    </row>
    <row r="76" spans="1:24" x14ac:dyDescent="0.25">
      <c r="A76" s="269" t="s">
        <v>222</v>
      </c>
      <c r="B76" s="269" t="s">
        <v>223</v>
      </c>
      <c r="C76" s="281">
        <v>13.2464712269273</v>
      </c>
      <c r="D76" s="56">
        <f t="shared" si="30"/>
        <v>1.3973941368078189</v>
      </c>
      <c r="E76" s="29">
        <f t="shared" si="20"/>
        <v>44145.764296416979</v>
      </c>
      <c r="F76" s="95">
        <f t="shared" si="21"/>
        <v>442820.2239248007</v>
      </c>
      <c r="G76" s="6" t="e">
        <f>#REF!*W76</f>
        <v>#REF!</v>
      </c>
      <c r="H76" s="6" t="e">
        <f t="shared" si="22"/>
        <v>#REF!</v>
      </c>
      <c r="I76" s="6"/>
      <c r="J76" s="291">
        <v>0.97076636950680539</v>
      </c>
      <c r="K76" s="29">
        <f t="shared" si="23"/>
        <v>429874.98112366936</v>
      </c>
      <c r="L76" s="95">
        <f t="shared" si="24"/>
        <v>427701.1672478554</v>
      </c>
      <c r="M76" s="6"/>
      <c r="N76" s="6" t="e">
        <f t="shared" si="25"/>
        <v>#REF!</v>
      </c>
      <c r="O76" s="6" t="e">
        <f t="shared" si="26"/>
        <v>#REF!</v>
      </c>
      <c r="Q76" s="291">
        <v>1.0095094823782991</v>
      </c>
      <c r="R76" s="285">
        <f t="shared" si="27"/>
        <v>431768.38396097685</v>
      </c>
      <c r="S76" s="294">
        <f t="shared" si="28"/>
        <v>432551.26316256856</v>
      </c>
      <c r="U76" s="284">
        <v>16259.100999999999</v>
      </c>
      <c r="V76" s="285">
        <v>15332.39</v>
      </c>
      <c r="W76" s="285">
        <f t="shared" si="29"/>
        <v>31591.490999999998</v>
      </c>
      <c r="X76" s="286">
        <v>559083.10700000008</v>
      </c>
    </row>
    <row r="77" spans="1:24" x14ac:dyDescent="0.25">
      <c r="A77" s="269" t="s">
        <v>225</v>
      </c>
      <c r="B77" s="269" t="s">
        <v>226</v>
      </c>
      <c r="C77" s="281">
        <v>14.946851183313299</v>
      </c>
      <c r="D77" s="56">
        <f t="shared" si="30"/>
        <v>1.448405535499399</v>
      </c>
      <c r="E77" s="29">
        <f t="shared" si="20"/>
        <v>45669.617003610125</v>
      </c>
      <c r="F77" s="95">
        <f t="shared" si="21"/>
        <v>458105.78546807321</v>
      </c>
      <c r="G77" s="6" t="e">
        <f>#REF!*W77</f>
        <v>#REF!</v>
      </c>
      <c r="H77" s="6" t="e">
        <f t="shared" si="22"/>
        <v>#REF!</v>
      </c>
      <c r="I77" s="6"/>
      <c r="J77" s="291">
        <v>0.95633811253622636</v>
      </c>
      <c r="K77" s="29">
        <f t="shared" si="23"/>
        <v>438104.02221646259</v>
      </c>
      <c r="L77" s="95">
        <f t="shared" si="24"/>
        <v>435888.5953031432</v>
      </c>
      <c r="M77" s="6"/>
      <c r="N77" s="6" t="e">
        <f t="shared" si="25"/>
        <v>#REF!</v>
      </c>
      <c r="O77" s="6" t="e">
        <f t="shared" si="26"/>
        <v>#REF!</v>
      </c>
      <c r="Q77" s="291">
        <v>1.0091457559519692</v>
      </c>
      <c r="R77" s="285">
        <f t="shared" si="27"/>
        <v>439875.12601803243</v>
      </c>
      <c r="S77" s="294">
        <f t="shared" si="28"/>
        <v>440672.70430363505</v>
      </c>
      <c r="U77" s="284">
        <v>16158.333999999999</v>
      </c>
      <c r="V77" s="285">
        <v>15372.626</v>
      </c>
      <c r="W77" s="285">
        <f t="shared" si="29"/>
        <v>31530.959999999999</v>
      </c>
      <c r="X77" s="286">
        <v>576543.40899999999</v>
      </c>
    </row>
    <row r="78" spans="1:24" x14ac:dyDescent="0.25">
      <c r="A78" s="269" t="s">
        <v>228</v>
      </c>
      <c r="B78" s="269" t="s">
        <v>229</v>
      </c>
      <c r="C78" s="281">
        <v>22.021998595834301</v>
      </c>
      <c r="D78" s="56">
        <f t="shared" si="30"/>
        <v>1.6606599578750292</v>
      </c>
      <c r="E78" s="29">
        <f t="shared" si="20"/>
        <v>25616.109961151418</v>
      </c>
      <c r="F78" s="95">
        <f t="shared" si="21"/>
        <v>256951.75357967586</v>
      </c>
      <c r="G78" s="6" t="e">
        <f>#REF!*W78</f>
        <v>#REF!</v>
      </c>
      <c r="H78" s="6" t="e">
        <f t="shared" si="22"/>
        <v>#REF!</v>
      </c>
      <c r="I78" s="6"/>
      <c r="J78" s="291">
        <v>0.98937776013810141</v>
      </c>
      <c r="K78" s="29">
        <f t="shared" si="23"/>
        <v>254222.35042021709</v>
      </c>
      <c r="L78" s="95">
        <f t="shared" si="24"/>
        <v>252936.78578595773</v>
      </c>
      <c r="M78" s="6"/>
      <c r="N78" s="6" t="e">
        <f t="shared" si="25"/>
        <v>#REF!</v>
      </c>
      <c r="O78" s="6" t="e">
        <f t="shared" si="26"/>
        <v>#REF!</v>
      </c>
      <c r="Q78" s="291">
        <v>0.99477818092431181</v>
      </c>
      <c r="R78" s="285">
        <f t="shared" si="27"/>
        <v>251615.99565299737</v>
      </c>
      <c r="S78" s="294">
        <f t="shared" si="28"/>
        <v>252072.2238927249</v>
      </c>
      <c r="U78" s="284">
        <v>7923.0210000000006</v>
      </c>
      <c r="V78" s="285">
        <v>7502.2380000000003</v>
      </c>
      <c r="W78" s="285">
        <f t="shared" si="29"/>
        <v>15425.259000000002</v>
      </c>
      <c r="X78" s="286">
        <v>195250.55499999999</v>
      </c>
    </row>
    <row r="79" spans="1:24" x14ac:dyDescent="0.25">
      <c r="A79" s="269" t="s">
        <v>231</v>
      </c>
      <c r="B79" s="269" t="s">
        <v>232</v>
      </c>
      <c r="C79" s="281">
        <v>22.3605061190624</v>
      </c>
      <c r="D79" s="56">
        <f t="shared" si="30"/>
        <v>1.6708151835718721</v>
      </c>
      <c r="E79" s="29">
        <f t="shared" si="20"/>
        <v>29635.912224642176</v>
      </c>
      <c r="F79" s="95">
        <f t="shared" si="21"/>
        <v>297273.84940975922</v>
      </c>
      <c r="G79" s="6" t="e">
        <f>#REF!*W79</f>
        <v>#REF!</v>
      </c>
      <c r="H79" s="6" t="e">
        <f t="shared" si="22"/>
        <v>#REF!</v>
      </c>
      <c r="I79" s="6"/>
      <c r="J79" s="291">
        <v>1.0381935819951584</v>
      </c>
      <c r="K79" s="29">
        <f t="shared" si="23"/>
        <v>308627.80255220726</v>
      </c>
      <c r="L79" s="95">
        <f t="shared" si="24"/>
        <v>307067.11763424281</v>
      </c>
      <c r="M79" s="6"/>
      <c r="N79" s="6" t="e">
        <f t="shared" si="25"/>
        <v>#REF!</v>
      </c>
      <c r="O79" s="6" t="e">
        <f t="shared" si="26"/>
        <v>#REF!</v>
      </c>
      <c r="Q79" s="291">
        <v>0.98652526502774318</v>
      </c>
      <c r="R79" s="285">
        <f t="shared" si="27"/>
        <v>302929.4696054266</v>
      </c>
      <c r="S79" s="294">
        <f t="shared" si="28"/>
        <v>303478.73905199335</v>
      </c>
      <c r="U79" s="284">
        <v>9083.0540000000001</v>
      </c>
      <c r="V79" s="285">
        <v>8654.3430000000008</v>
      </c>
      <c r="W79" s="285">
        <f t="shared" si="29"/>
        <v>17737.397000000001</v>
      </c>
      <c r="X79" s="286">
        <v>216419.11199999999</v>
      </c>
    </row>
    <row r="80" spans="1:24" x14ac:dyDescent="0.25">
      <c r="A80" s="269" t="s">
        <v>234</v>
      </c>
      <c r="B80" s="269" t="s">
        <v>235</v>
      </c>
      <c r="C80" s="281">
        <v>21.7443790553795</v>
      </c>
      <c r="D80" s="56">
        <f t="shared" si="30"/>
        <v>1.652331371661385</v>
      </c>
      <c r="E80" s="29">
        <f t="shared" si="20"/>
        <v>18905.121299230417</v>
      </c>
      <c r="F80" s="95">
        <f t="shared" si="21"/>
        <v>189634.72895926729</v>
      </c>
      <c r="G80" s="6" t="e">
        <f>#REF!*W80</f>
        <v>#REF!</v>
      </c>
      <c r="H80" s="6" t="e">
        <f t="shared" si="22"/>
        <v>#REF!</v>
      </c>
      <c r="I80" s="6"/>
      <c r="J80" s="291">
        <v>0.99903218923377357</v>
      </c>
      <c r="K80" s="29">
        <f t="shared" si="23"/>
        <v>189451.19842693009</v>
      </c>
      <c r="L80" s="95">
        <f t="shared" si="24"/>
        <v>188493.17187964526</v>
      </c>
      <c r="M80" s="6"/>
      <c r="N80" s="6" t="e">
        <f t="shared" si="25"/>
        <v>#REF!</v>
      </c>
      <c r="O80" s="6" t="e">
        <f t="shared" si="26"/>
        <v>#REF!</v>
      </c>
      <c r="Q80" s="291">
        <v>0.9879103970114026</v>
      </c>
      <c r="R80" s="285">
        <f t="shared" si="27"/>
        <v>186214.36426555889</v>
      </c>
      <c r="S80" s="294">
        <f t="shared" si="28"/>
        <v>186552.00675684953</v>
      </c>
      <c r="U80" s="284">
        <v>5862.2709999999997</v>
      </c>
      <c r="V80" s="285">
        <v>5579.2120000000004</v>
      </c>
      <c r="W80" s="285">
        <f t="shared" si="29"/>
        <v>11441.483</v>
      </c>
      <c r="X80" s="286">
        <v>179638.44200000001</v>
      </c>
    </row>
    <row r="81" spans="1:24" x14ac:dyDescent="0.25">
      <c r="A81" s="269" t="s">
        <v>237</v>
      </c>
      <c r="B81" s="269" t="s">
        <v>238</v>
      </c>
      <c r="C81" s="281">
        <v>20.829120323559099</v>
      </c>
      <c r="D81" s="56">
        <f t="shared" si="30"/>
        <v>1.6248736097067729</v>
      </c>
      <c r="E81" s="29">
        <f t="shared" si="20"/>
        <v>19902.342402426675</v>
      </c>
      <c r="F81" s="95">
        <f t="shared" si="21"/>
        <v>199637.71971631586</v>
      </c>
      <c r="G81" s="6" t="e">
        <f>#REF!*W81</f>
        <v>#REF!</v>
      </c>
      <c r="H81" s="6" t="e">
        <f t="shared" si="22"/>
        <v>#REF!</v>
      </c>
      <c r="I81" s="6"/>
      <c r="J81" s="291">
        <v>1.0389528783766975</v>
      </c>
      <c r="K81" s="29">
        <f t="shared" si="23"/>
        <v>207414.18353182674</v>
      </c>
      <c r="L81" s="95">
        <f t="shared" si="24"/>
        <v>206365.32083918172</v>
      </c>
      <c r="M81" s="6"/>
      <c r="N81" s="6" t="e">
        <f t="shared" si="25"/>
        <v>#REF!</v>
      </c>
      <c r="O81" s="6" t="e">
        <f t="shared" si="26"/>
        <v>#REF!</v>
      </c>
      <c r="Q81" s="291">
        <v>0.9944934224408899</v>
      </c>
      <c r="R81" s="285">
        <f t="shared" si="27"/>
        <v>205228.95419447013</v>
      </c>
      <c r="S81" s="294">
        <f t="shared" si="28"/>
        <v>205601.07379787718</v>
      </c>
      <c r="U81" s="284">
        <v>6290.1600000000008</v>
      </c>
      <c r="V81" s="285">
        <v>5958.3879999999999</v>
      </c>
      <c r="W81" s="285">
        <f t="shared" si="29"/>
        <v>12248.548000000001</v>
      </c>
      <c r="X81" s="286">
        <v>165975.109</v>
      </c>
    </row>
    <row r="82" spans="1:24" x14ac:dyDescent="0.25">
      <c r="A82" s="269" t="s">
        <v>240</v>
      </c>
      <c r="B82" s="269" t="s">
        <v>241</v>
      </c>
      <c r="C82" s="281">
        <v>17.613460944736001</v>
      </c>
      <c r="D82" s="56">
        <f t="shared" si="30"/>
        <v>1.5284038283420802</v>
      </c>
      <c r="E82" s="29">
        <f t="shared" si="20"/>
        <v>16576.465731089836</v>
      </c>
      <c r="F82" s="95">
        <f t="shared" si="21"/>
        <v>166276.29816613591</v>
      </c>
      <c r="G82" s="6" t="e">
        <f>#REF!*W82</f>
        <v>#REF!</v>
      </c>
      <c r="H82" s="6" t="e">
        <f t="shared" si="22"/>
        <v>#REF!</v>
      </c>
      <c r="I82" s="6"/>
      <c r="J82" s="291">
        <v>1.0203195855741056</v>
      </c>
      <c r="K82" s="29">
        <f t="shared" si="23"/>
        <v>169654.96363566822</v>
      </c>
      <c r="L82" s="95">
        <f t="shared" si="24"/>
        <v>168797.04370488296</v>
      </c>
      <c r="M82" s="6"/>
      <c r="N82" s="6" t="e">
        <f t="shared" si="25"/>
        <v>#REF!</v>
      </c>
      <c r="O82" s="6" t="e">
        <f t="shared" si="26"/>
        <v>#REF!</v>
      </c>
      <c r="Q82" s="291">
        <v>1.0022745322647999</v>
      </c>
      <c r="R82" s="285">
        <f t="shared" si="27"/>
        <v>169180.97802699255</v>
      </c>
      <c r="S82" s="294">
        <f t="shared" si="28"/>
        <v>169487.73570986689</v>
      </c>
      <c r="U82" s="284">
        <v>5549.5259999999989</v>
      </c>
      <c r="V82" s="285">
        <v>5296.08</v>
      </c>
      <c r="W82" s="285">
        <f t="shared" si="29"/>
        <v>10845.606</v>
      </c>
      <c r="X82" s="286">
        <v>166176.505</v>
      </c>
    </row>
    <row r="83" spans="1:24" x14ac:dyDescent="0.25">
      <c r="A83" s="269" t="s">
        <v>243</v>
      </c>
      <c r="B83" s="269" t="s">
        <v>244</v>
      </c>
      <c r="C83" s="281">
        <v>13.094044515740899</v>
      </c>
      <c r="D83" s="56">
        <f t="shared" si="30"/>
        <v>1.3928213354722268</v>
      </c>
      <c r="E83" s="29">
        <f t="shared" si="20"/>
        <v>24342.537653499079</v>
      </c>
      <c r="F83" s="95">
        <f t="shared" si="21"/>
        <v>244176.72106076198</v>
      </c>
      <c r="G83" s="6" t="e">
        <f>#REF!*W83</f>
        <v>#REF!</v>
      </c>
      <c r="H83" s="6" t="e">
        <f t="shared" si="22"/>
        <v>#REF!</v>
      </c>
      <c r="I83" s="6"/>
      <c r="J83" s="291">
        <v>1.0203195855741056</v>
      </c>
      <c r="K83" s="29">
        <f t="shared" si="23"/>
        <v>249138.29083956065</v>
      </c>
      <c r="L83" s="95">
        <f t="shared" si="24"/>
        <v>247878.43553882191</v>
      </c>
      <c r="M83" s="6"/>
      <c r="N83" s="6" t="e">
        <f t="shared" si="25"/>
        <v>#REF!</v>
      </c>
      <c r="O83" s="6" t="e">
        <f t="shared" si="26"/>
        <v>#REF!</v>
      </c>
      <c r="Q83" s="291">
        <v>1.0029872934115323</v>
      </c>
      <c r="R83" s="285">
        <f t="shared" si="27"/>
        <v>248618.92115616795</v>
      </c>
      <c r="S83" s="294">
        <f t="shared" si="28"/>
        <v>249069.71512285384</v>
      </c>
      <c r="U83" s="284">
        <v>8952.6149999999998</v>
      </c>
      <c r="V83" s="285">
        <v>8524.5280000000002</v>
      </c>
      <c r="W83" s="285">
        <f t="shared" si="29"/>
        <v>17477.143</v>
      </c>
      <c r="X83" s="286">
        <v>272985.42799999996</v>
      </c>
    </row>
    <row r="84" spans="1:24" x14ac:dyDescent="0.25">
      <c r="A84" s="269" t="s">
        <v>246</v>
      </c>
      <c r="B84" s="269" t="s">
        <v>247</v>
      </c>
      <c r="C84" s="281">
        <v>12.483947899467999</v>
      </c>
      <c r="D84" s="56">
        <f t="shared" si="30"/>
        <v>1.37451843698404</v>
      </c>
      <c r="E84" s="29">
        <f t="shared" si="20"/>
        <v>53471.528606219064</v>
      </c>
      <c r="F84" s="95">
        <f t="shared" si="21"/>
        <v>536365.71137424221</v>
      </c>
      <c r="G84" s="6" t="e">
        <f>#REF!*W84</f>
        <v>#REF!</v>
      </c>
      <c r="H84" s="6" t="e">
        <f t="shared" si="22"/>
        <v>#REF!</v>
      </c>
      <c r="I84" s="6"/>
      <c r="J84" s="291">
        <v>0.98937776013810141</v>
      </c>
      <c r="K84" s="29">
        <f t="shared" si="23"/>
        <v>530668.3061343272</v>
      </c>
      <c r="L84" s="95">
        <f t="shared" si="24"/>
        <v>527984.79539752158</v>
      </c>
      <c r="M84" s="6"/>
      <c r="N84" s="6" t="e">
        <f t="shared" si="25"/>
        <v>#REF!</v>
      </c>
      <c r="O84" s="6" t="e">
        <f t="shared" si="26"/>
        <v>#REF!</v>
      </c>
      <c r="Q84" s="291">
        <v>1.0104645867548019</v>
      </c>
      <c r="R84" s="285">
        <f t="shared" si="27"/>
        <v>533509.9380941753</v>
      </c>
      <c r="S84" s="294">
        <f t="shared" si="28"/>
        <v>534477.29432008683</v>
      </c>
      <c r="U84" s="284">
        <v>19874.609</v>
      </c>
      <c r="V84" s="285">
        <v>19027.400000000001</v>
      </c>
      <c r="W84" s="285">
        <f t="shared" si="29"/>
        <v>38902.009000000005</v>
      </c>
      <c r="X84" s="286">
        <v>649681.32300000009</v>
      </c>
    </row>
    <row r="85" spans="1:24" x14ac:dyDescent="0.25">
      <c r="A85" s="269" t="s">
        <v>249</v>
      </c>
      <c r="B85" s="269" t="s">
        <v>250</v>
      </c>
      <c r="C85" s="281">
        <v>16.162492528968301</v>
      </c>
      <c r="D85" s="56">
        <f t="shared" si="30"/>
        <v>1.484874775869049</v>
      </c>
      <c r="E85" s="29">
        <f t="shared" si="20"/>
        <v>127778.10430308283</v>
      </c>
      <c r="F85" s="95">
        <f t="shared" si="21"/>
        <v>1281724.9777408459</v>
      </c>
      <c r="G85" s="6" t="e">
        <f>#REF!*W85</f>
        <v>#REF!</v>
      </c>
      <c r="H85" s="6" t="e">
        <f t="shared" si="22"/>
        <v>#REF!</v>
      </c>
      <c r="I85" s="6"/>
      <c r="J85" s="291">
        <v>1.0187332453085347</v>
      </c>
      <c r="K85" s="29">
        <f t="shared" si="23"/>
        <v>1305735.8461669413</v>
      </c>
      <c r="L85" s="95">
        <f t="shared" si="24"/>
        <v>1299132.9340990516</v>
      </c>
      <c r="M85" s="6"/>
      <c r="N85" s="6" t="e">
        <f t="shared" si="25"/>
        <v>#REF!</v>
      </c>
      <c r="O85" s="6" t="e">
        <f t="shared" si="26"/>
        <v>#REF!</v>
      </c>
      <c r="Q85" s="291">
        <v>1.0031769512177249</v>
      </c>
      <c r="R85" s="285">
        <f t="shared" si="27"/>
        <v>1303260.2160560242</v>
      </c>
      <c r="S85" s="294">
        <f t="shared" si="28"/>
        <v>1305623.2777236064</v>
      </c>
      <c r="U85" s="284">
        <v>44124.358999999997</v>
      </c>
      <c r="V85" s="285">
        <v>41928.759000000005</v>
      </c>
      <c r="W85" s="285">
        <f t="shared" si="29"/>
        <v>86053.118000000002</v>
      </c>
      <c r="X85" s="286">
        <v>1447781.4920000001</v>
      </c>
    </row>
    <row r="86" spans="1:24" x14ac:dyDescent="0.25">
      <c r="A86" s="269" t="s">
        <v>252</v>
      </c>
      <c r="B86" s="269" t="s">
        <v>253</v>
      </c>
      <c r="C86" s="281">
        <v>12.8668069413335</v>
      </c>
      <c r="D86" s="56">
        <f t="shared" si="30"/>
        <v>1.386004208240005</v>
      </c>
      <c r="E86" s="29">
        <f t="shared" si="20"/>
        <v>109426.58733727004</v>
      </c>
      <c r="F86" s="95">
        <f t="shared" si="21"/>
        <v>1097643.3793887121</v>
      </c>
      <c r="G86" s="6" t="e">
        <f>#REF!*W86</f>
        <v>#REF!</v>
      </c>
      <c r="H86" s="6" t="e">
        <f t="shared" si="22"/>
        <v>#REF!</v>
      </c>
      <c r="I86" s="6"/>
      <c r="J86" s="291">
        <v>1.0705021094438925</v>
      </c>
      <c r="K86" s="29">
        <f t="shared" si="23"/>
        <v>1175029.553052739</v>
      </c>
      <c r="L86" s="95">
        <f t="shared" si="24"/>
        <v>1169087.6032787822</v>
      </c>
      <c r="M86" s="6"/>
      <c r="N86" s="6" t="e">
        <f t="shared" si="25"/>
        <v>#REF!</v>
      </c>
      <c r="O86" s="6" t="e">
        <f t="shared" si="26"/>
        <v>#REF!</v>
      </c>
      <c r="Q86" s="291">
        <v>0.99663293397329744</v>
      </c>
      <c r="R86" s="285">
        <f t="shared" si="27"/>
        <v>1165151.2081275431</v>
      </c>
      <c r="S86" s="294">
        <f t="shared" si="28"/>
        <v>1167263.8515758296</v>
      </c>
      <c r="U86" s="284">
        <v>40446.736999999994</v>
      </c>
      <c r="V86" s="285">
        <v>38504.385000000002</v>
      </c>
      <c r="W86" s="285">
        <f t="shared" si="29"/>
        <v>78951.122000000003</v>
      </c>
      <c r="X86" s="286">
        <v>1173932.1040000001</v>
      </c>
    </row>
    <row r="87" spans="1:24" x14ac:dyDescent="0.25">
      <c r="A87" s="269" t="s">
        <v>255</v>
      </c>
      <c r="B87" s="269" t="s">
        <v>256</v>
      </c>
      <c r="C87" s="281">
        <v>17.122519110737102</v>
      </c>
      <c r="D87" s="56">
        <f t="shared" si="30"/>
        <v>1.513675573322113</v>
      </c>
      <c r="E87" s="29">
        <f t="shared" si="20"/>
        <v>72805.5896514833</v>
      </c>
      <c r="F87" s="95">
        <f t="shared" si="21"/>
        <v>730303.07723234233</v>
      </c>
      <c r="G87" s="6" t="e">
        <f>#REF!*W87</f>
        <v>#REF!</v>
      </c>
      <c r="H87" s="6" t="e">
        <f t="shared" si="22"/>
        <v>#REF!</v>
      </c>
      <c r="I87" s="6"/>
      <c r="J87" s="291">
        <v>0.94000883326519047</v>
      </c>
      <c r="K87" s="29">
        <f t="shared" si="23"/>
        <v>686491.34355915245</v>
      </c>
      <c r="L87" s="95">
        <f t="shared" si="24"/>
        <v>683019.8588862035</v>
      </c>
      <c r="M87" s="6"/>
      <c r="N87" s="6" t="e">
        <f t="shared" si="25"/>
        <v>#REF!</v>
      </c>
      <c r="O87" s="6" t="e">
        <f t="shared" si="26"/>
        <v>#REF!</v>
      </c>
      <c r="Q87" s="291">
        <v>1.0226039989260385</v>
      </c>
      <c r="R87" s="285">
        <f t="shared" si="27"/>
        <v>698458.83904293017</v>
      </c>
      <c r="S87" s="294">
        <f t="shared" si="28"/>
        <v>699725.27938123897</v>
      </c>
      <c r="U87" s="284">
        <v>24556.483</v>
      </c>
      <c r="V87" s="285">
        <v>23542.059999999998</v>
      </c>
      <c r="W87" s="285">
        <f t="shared" si="29"/>
        <v>48098.542999999998</v>
      </c>
      <c r="X87" s="286">
        <v>888799.402</v>
      </c>
    </row>
    <row r="88" spans="1:24" x14ac:dyDescent="0.25">
      <c r="A88" s="269" t="s">
        <v>258</v>
      </c>
      <c r="B88" s="269" t="s">
        <v>259</v>
      </c>
      <c r="C88" s="281">
        <v>15.0535493888601</v>
      </c>
      <c r="D88" s="56">
        <f t="shared" si="30"/>
        <v>1.451606481665803</v>
      </c>
      <c r="E88" s="29">
        <f t="shared" si="20"/>
        <v>60663.755509017748</v>
      </c>
      <c r="F88" s="95">
        <f t="shared" si="21"/>
        <v>608509.97206096409</v>
      </c>
      <c r="G88" s="6" t="e">
        <f>#REF!*W88</f>
        <v>#REF!</v>
      </c>
      <c r="H88" s="6" t="e">
        <f t="shared" si="22"/>
        <v>#REF!</v>
      </c>
      <c r="I88" s="6"/>
      <c r="J88" s="291">
        <v>0.96235613328809932</v>
      </c>
      <c r="K88" s="29">
        <f t="shared" si="23"/>
        <v>585603.30377983872</v>
      </c>
      <c r="L88" s="95">
        <f t="shared" si="24"/>
        <v>582641.99492638651</v>
      </c>
      <c r="M88" s="6"/>
      <c r="N88" s="6" t="e">
        <f t="shared" si="25"/>
        <v>#REF!</v>
      </c>
      <c r="O88" s="6" t="e">
        <f t="shared" si="26"/>
        <v>#REF!</v>
      </c>
      <c r="Q88" s="291">
        <v>1.0178408163511108</v>
      </c>
      <c r="R88" s="285">
        <f t="shared" si="27"/>
        <v>593036.80375631305</v>
      </c>
      <c r="S88" s="294">
        <f t="shared" si="28"/>
        <v>594112.09364942671</v>
      </c>
      <c r="U88" s="284">
        <v>21319.445</v>
      </c>
      <c r="V88" s="285">
        <v>20471.326999999997</v>
      </c>
      <c r="W88" s="285">
        <f t="shared" si="29"/>
        <v>41790.771999999997</v>
      </c>
      <c r="X88" s="286">
        <v>746749.72499999986</v>
      </c>
    </row>
    <row r="89" spans="1:24" x14ac:dyDescent="0.25">
      <c r="A89" s="269" t="s">
        <v>261</v>
      </c>
      <c r="B89" s="269" t="s">
        <v>262</v>
      </c>
      <c r="C89" s="281">
        <v>11.4285714285714</v>
      </c>
      <c r="D89" s="56">
        <f t="shared" si="30"/>
        <v>1.3428571428571419</v>
      </c>
      <c r="E89" s="29">
        <f t="shared" si="20"/>
        <v>444.08151428571392</v>
      </c>
      <c r="F89" s="95">
        <f t="shared" si="21"/>
        <v>4454.5219395561599</v>
      </c>
      <c r="G89" s="6" t="e">
        <f>#REF!*W89</f>
        <v>#REF!</v>
      </c>
      <c r="H89" s="6" t="e">
        <f t="shared" si="22"/>
        <v>#REF!</v>
      </c>
      <c r="I89" s="6"/>
      <c r="J89" s="291">
        <v>1.1173120392527409</v>
      </c>
      <c r="K89" s="29">
        <f t="shared" si="23"/>
        <v>4977.0909921815673</v>
      </c>
      <c r="L89" s="95">
        <f t="shared" si="24"/>
        <v>4951.9225829112438</v>
      </c>
      <c r="M89" s="6"/>
      <c r="N89" s="6" t="e">
        <f t="shared" si="25"/>
        <v>#REF!</v>
      </c>
      <c r="O89" s="6" t="e">
        <f t="shared" si="26"/>
        <v>#REF!</v>
      </c>
      <c r="Q89" s="291">
        <v>1.0009488083287552</v>
      </c>
      <c r="R89" s="285">
        <f t="shared" si="27"/>
        <v>4956.6210083012611</v>
      </c>
      <c r="S89" s="294">
        <f t="shared" si="28"/>
        <v>4965.608316408383</v>
      </c>
      <c r="U89" s="284">
        <v>155.51299999999998</v>
      </c>
      <c r="V89" s="285">
        <v>175.18600000000001</v>
      </c>
      <c r="W89" s="285">
        <f t="shared" si="29"/>
        <v>330.69899999999996</v>
      </c>
      <c r="X89" s="286">
        <v>8513.3979999999992</v>
      </c>
    </row>
    <row r="90" spans="1:24" x14ac:dyDescent="0.25">
      <c r="A90" s="269" t="s">
        <v>264</v>
      </c>
      <c r="B90" s="269" t="s">
        <v>265</v>
      </c>
      <c r="C90" s="281">
        <v>30.841683366733498</v>
      </c>
      <c r="D90" s="56">
        <f t="shared" si="30"/>
        <v>1.9252505010020051</v>
      </c>
      <c r="E90" s="29">
        <f t="shared" si="20"/>
        <v>38982.443265531088</v>
      </c>
      <c r="F90" s="95">
        <f t="shared" si="21"/>
        <v>391027.6451455474</v>
      </c>
      <c r="G90" s="6" t="e">
        <f>#REF!*W90</f>
        <v>#REF!</v>
      </c>
      <c r="H90" s="6" t="e">
        <f t="shared" si="22"/>
        <v>#REF!</v>
      </c>
      <c r="I90" s="6"/>
      <c r="J90" s="291">
        <v>1.0867668819649641</v>
      </c>
      <c r="K90" s="29">
        <f t="shared" si="23"/>
        <v>424955.89467692899</v>
      </c>
      <c r="L90" s="95">
        <f t="shared" si="24"/>
        <v>422806.95589002187</v>
      </c>
      <c r="M90" s="6"/>
      <c r="N90" s="6" t="e">
        <f t="shared" si="25"/>
        <v>#REF!</v>
      </c>
      <c r="O90" s="6" t="e">
        <f t="shared" si="26"/>
        <v>#REF!</v>
      </c>
      <c r="Q90" s="291">
        <v>0.98459137842428557</v>
      </c>
      <c r="R90" s="285">
        <f t="shared" si="27"/>
        <v>416292.08350713272</v>
      </c>
      <c r="S90" s="294">
        <f t="shared" si="28"/>
        <v>417046.90119659662</v>
      </c>
      <c r="U90" s="284">
        <v>10393.94</v>
      </c>
      <c r="V90" s="285">
        <v>9854.0450000000001</v>
      </c>
      <c r="W90" s="285">
        <f t="shared" si="29"/>
        <v>20247.985000000001</v>
      </c>
      <c r="X90" s="286">
        <v>206395.08799999999</v>
      </c>
    </row>
    <row r="91" spans="1:24" x14ac:dyDescent="0.25">
      <c r="A91" s="269" t="s">
        <v>267</v>
      </c>
      <c r="B91" s="269" t="s">
        <v>268</v>
      </c>
      <c r="C91" s="281">
        <v>17.4310037072635</v>
      </c>
      <c r="D91" s="56">
        <f t="shared" si="30"/>
        <v>1.522930111217905</v>
      </c>
      <c r="E91" s="29">
        <f t="shared" si="20"/>
        <v>43335.055507071273</v>
      </c>
      <c r="F91" s="95">
        <f t="shared" si="21"/>
        <v>434688.11310154316</v>
      </c>
      <c r="G91" s="6" t="e">
        <f>#REF!*W91</f>
        <v>#REF!</v>
      </c>
      <c r="H91" s="6" t="e">
        <f t="shared" si="22"/>
        <v>#REF!</v>
      </c>
      <c r="I91" s="6"/>
      <c r="J91" s="291">
        <v>1.1204392746702485</v>
      </c>
      <c r="K91" s="29">
        <f t="shared" si="23"/>
        <v>487041.63415127195</v>
      </c>
      <c r="L91" s="95">
        <f t="shared" si="24"/>
        <v>484578.73700929439</v>
      </c>
      <c r="M91" s="6"/>
      <c r="N91" s="6" t="e">
        <f t="shared" si="25"/>
        <v>#REF!</v>
      </c>
      <c r="O91" s="6" t="e">
        <f t="shared" si="26"/>
        <v>#REF!</v>
      </c>
      <c r="Q91" s="291">
        <v>0.98738720079906084</v>
      </c>
      <c r="R91" s="285">
        <f t="shared" si="27"/>
        <v>478466.84270235145</v>
      </c>
      <c r="S91" s="294">
        <f t="shared" si="28"/>
        <v>479334.39519974962</v>
      </c>
      <c r="U91" s="284">
        <v>14616.158000000001</v>
      </c>
      <c r="V91" s="285">
        <v>13838.894</v>
      </c>
      <c r="W91" s="285">
        <f t="shared" si="29"/>
        <v>28455.052000000003</v>
      </c>
      <c r="X91" s="286">
        <v>388036.14100000006</v>
      </c>
    </row>
    <row r="92" spans="1:24" x14ac:dyDescent="0.25">
      <c r="A92" s="269" t="s">
        <v>270</v>
      </c>
      <c r="B92" s="269" t="s">
        <v>271</v>
      </c>
      <c r="C92" s="281">
        <v>19.0792291220557</v>
      </c>
      <c r="D92" s="56">
        <f t="shared" si="30"/>
        <v>1.572376873661671</v>
      </c>
      <c r="E92" s="29">
        <f t="shared" si="20"/>
        <v>26327.439679443269</v>
      </c>
      <c r="F92" s="95">
        <f t="shared" si="21"/>
        <v>264087.00630796375</v>
      </c>
      <c r="G92" s="6" t="e">
        <f>#REF!*W92</f>
        <v>#REF!</v>
      </c>
      <c r="H92" s="6" t="e">
        <f t="shared" si="22"/>
        <v>#REF!</v>
      </c>
      <c r="I92" s="6"/>
      <c r="J92" s="291">
        <v>1.0935321643949079</v>
      </c>
      <c r="K92" s="29">
        <f t="shared" si="23"/>
        <v>288787.63559651928</v>
      </c>
      <c r="L92" s="95">
        <f t="shared" si="24"/>
        <v>287327.27945347916</v>
      </c>
      <c r="M92" s="6"/>
      <c r="N92" s="6" t="e">
        <f t="shared" si="25"/>
        <v>#REF!</v>
      </c>
      <c r="O92" s="6" t="e">
        <f t="shared" si="26"/>
        <v>#REF!</v>
      </c>
      <c r="Q92" s="291">
        <v>0.98950024243004009</v>
      </c>
      <c r="R92" s="285">
        <f t="shared" si="27"/>
        <v>284310.41267598153</v>
      </c>
      <c r="S92" s="294">
        <f t="shared" si="28"/>
        <v>284825.92218790558</v>
      </c>
      <c r="U92" s="284">
        <v>8540.4940000000006</v>
      </c>
      <c r="V92" s="285">
        <v>8203.2270000000008</v>
      </c>
      <c r="W92" s="285">
        <f t="shared" si="29"/>
        <v>16743.721000000001</v>
      </c>
      <c r="X92" s="286">
        <v>243043.32</v>
      </c>
    </row>
    <row r="93" spans="1:24" x14ac:dyDescent="0.25">
      <c r="A93" s="269" t="s">
        <v>273</v>
      </c>
      <c r="B93" s="269" t="s">
        <v>274</v>
      </c>
      <c r="C93" s="281">
        <v>24.8144463998776</v>
      </c>
      <c r="D93" s="56">
        <f t="shared" si="30"/>
        <v>1.7444333919963282</v>
      </c>
      <c r="E93" s="29">
        <f t="shared" si="20"/>
        <v>42433.548103450943</v>
      </c>
      <c r="F93" s="95">
        <f t="shared" si="21"/>
        <v>425645.21359117224</v>
      </c>
      <c r="G93" s="6" t="e">
        <f>#REF!*W93</f>
        <v>#REF!</v>
      </c>
      <c r="H93" s="6" t="e">
        <f t="shared" si="22"/>
        <v>#REF!</v>
      </c>
      <c r="I93" s="6"/>
      <c r="J93" s="291">
        <v>1.1168149655402668</v>
      </c>
      <c r="K93" s="29">
        <f t="shared" si="23"/>
        <v>475366.94454920455</v>
      </c>
      <c r="L93" s="95">
        <f t="shared" si="24"/>
        <v>472963.08457702567</v>
      </c>
      <c r="M93" s="6"/>
      <c r="N93" s="6" t="e">
        <f t="shared" si="25"/>
        <v>#REF!</v>
      </c>
      <c r="O93" s="6" t="e">
        <f t="shared" si="26"/>
        <v>#REF!</v>
      </c>
      <c r="Q93" s="291">
        <v>0.98517352380466694</v>
      </c>
      <c r="R93" s="285">
        <f t="shared" si="27"/>
        <v>465950.70866227313</v>
      </c>
      <c r="S93" s="294">
        <f t="shared" si="28"/>
        <v>466795.56699912524</v>
      </c>
      <c r="U93" s="284">
        <v>12471.826000000001</v>
      </c>
      <c r="V93" s="285">
        <v>11853.292000000001</v>
      </c>
      <c r="W93" s="285">
        <f t="shared" si="29"/>
        <v>24325.118000000002</v>
      </c>
      <c r="X93" s="286">
        <v>325436.05499999993</v>
      </c>
    </row>
    <row r="94" spans="1:24" x14ac:dyDescent="0.25">
      <c r="A94" s="269" t="s">
        <v>276</v>
      </c>
      <c r="B94" s="269" t="s">
        <v>277</v>
      </c>
      <c r="C94" s="281">
        <v>16.1968937464048</v>
      </c>
      <c r="D94" s="56">
        <f t="shared" si="30"/>
        <v>1.4859068123921439</v>
      </c>
      <c r="E94" s="29">
        <f t="shared" si="20"/>
        <v>32559.635845180375</v>
      </c>
      <c r="F94" s="95">
        <f t="shared" si="21"/>
        <v>326601.32779812266</v>
      </c>
      <c r="G94" s="6" t="e">
        <f>#REF!*W94</f>
        <v>#REF!</v>
      </c>
      <c r="H94" s="6" t="e">
        <f t="shared" si="22"/>
        <v>#REF!</v>
      </c>
      <c r="I94" s="6"/>
      <c r="J94" s="291">
        <v>1.1015883180201178</v>
      </c>
      <c r="K94" s="29">
        <f t="shared" si="23"/>
        <v>359780.20735227107</v>
      </c>
      <c r="L94" s="95">
        <f t="shared" si="24"/>
        <v>357960.85232737235</v>
      </c>
      <c r="M94" s="6"/>
      <c r="N94" s="6" t="e">
        <f t="shared" si="25"/>
        <v>#REF!</v>
      </c>
      <c r="O94" s="6" t="e">
        <f t="shared" si="26"/>
        <v>#REF!</v>
      </c>
      <c r="Q94" s="291">
        <v>0.991203539052539</v>
      </c>
      <c r="R94" s="285">
        <f t="shared" si="27"/>
        <v>354812.06366915477</v>
      </c>
      <c r="S94" s="294">
        <f t="shared" si="28"/>
        <v>355455.40624688624</v>
      </c>
      <c r="U94" s="284">
        <v>11249.55</v>
      </c>
      <c r="V94" s="285">
        <v>10662.75</v>
      </c>
      <c r="W94" s="285">
        <f t="shared" si="29"/>
        <v>21912.3</v>
      </c>
      <c r="X94" s="286">
        <v>327535.36100000003</v>
      </c>
    </row>
    <row r="95" spans="1:24" x14ac:dyDescent="0.25">
      <c r="A95" s="269" t="s">
        <v>279</v>
      </c>
      <c r="B95" s="269" t="s">
        <v>280</v>
      </c>
      <c r="C95" s="281">
        <v>29.468745270168</v>
      </c>
      <c r="D95" s="56">
        <f t="shared" si="30"/>
        <v>1.88406235810504</v>
      </c>
      <c r="E95" s="29">
        <f t="shared" si="20"/>
        <v>26646.815815952774</v>
      </c>
      <c r="F95" s="95">
        <f t="shared" si="21"/>
        <v>267290.62537627952</v>
      </c>
      <c r="G95" s="6" t="e">
        <f>#REF!*W95</f>
        <v>#REF!</v>
      </c>
      <c r="H95" s="6" t="e">
        <f t="shared" si="22"/>
        <v>#REF!</v>
      </c>
      <c r="I95" s="6"/>
      <c r="J95" s="291">
        <v>1.1603861059453784</v>
      </c>
      <c r="K95" s="29">
        <f t="shared" si="23"/>
        <v>310160.32793608593</v>
      </c>
      <c r="L95" s="95">
        <f t="shared" si="24"/>
        <v>308591.89326507517</v>
      </c>
      <c r="M95" s="6"/>
      <c r="N95" s="6" t="e">
        <f t="shared" si="25"/>
        <v>#REF!</v>
      </c>
      <c r="O95" s="6" t="e">
        <f t="shared" si="26"/>
        <v>#REF!</v>
      </c>
      <c r="Q95" s="291">
        <v>0.98467404653199875</v>
      </c>
      <c r="R95" s="285">
        <f t="shared" si="27"/>
        <v>303862.42826829222</v>
      </c>
      <c r="S95" s="294">
        <f t="shared" si="28"/>
        <v>304413.38934852241</v>
      </c>
      <c r="U95" s="284">
        <v>7322.6350000000002</v>
      </c>
      <c r="V95" s="285">
        <v>6820.6419999999998</v>
      </c>
      <c r="W95" s="285">
        <f t="shared" si="29"/>
        <v>14143.277</v>
      </c>
      <c r="X95" s="286">
        <v>237956.45799999998</v>
      </c>
    </row>
    <row r="96" spans="1:24" x14ac:dyDescent="0.25">
      <c r="A96" s="269" t="s">
        <v>282</v>
      </c>
      <c r="B96" s="269" t="s">
        <v>283</v>
      </c>
      <c r="C96" s="281">
        <v>22.98828125</v>
      </c>
      <c r="D96" s="56">
        <f t="shared" si="30"/>
        <v>1.6896484375</v>
      </c>
      <c r="E96" s="29">
        <f t="shared" si="20"/>
        <v>48435.362420117184</v>
      </c>
      <c r="F96" s="95">
        <f t="shared" si="21"/>
        <v>485848.60574032407</v>
      </c>
      <c r="G96" s="6" t="e">
        <f>#REF!*W96</f>
        <v>#REF!</v>
      </c>
      <c r="H96" s="6" t="e">
        <f t="shared" si="22"/>
        <v>#REF!</v>
      </c>
      <c r="I96" s="6"/>
      <c r="J96" s="291">
        <v>1.1087425188580722</v>
      </c>
      <c r="K96" s="29">
        <f t="shared" si="23"/>
        <v>538681.00691220933</v>
      </c>
      <c r="L96" s="95">
        <f t="shared" si="24"/>
        <v>535956.97713871032</v>
      </c>
      <c r="M96" s="6"/>
      <c r="N96" s="6" t="e">
        <f t="shared" si="25"/>
        <v>#REF!</v>
      </c>
      <c r="O96" s="6" t="e">
        <f t="shared" si="26"/>
        <v>#REF!</v>
      </c>
      <c r="Q96" s="291">
        <v>0.98650731224501031</v>
      </c>
      <c r="R96" s="285">
        <f t="shared" si="27"/>
        <v>528725.47699606954</v>
      </c>
      <c r="S96" s="294">
        <f t="shared" si="28"/>
        <v>529684.15807293425</v>
      </c>
      <c r="U96" s="284">
        <v>14523.142</v>
      </c>
      <c r="V96" s="285">
        <v>14142.798999999999</v>
      </c>
      <c r="W96" s="285">
        <f t="shared" si="29"/>
        <v>28665.940999999999</v>
      </c>
      <c r="X96" s="286">
        <v>385207.63800000004</v>
      </c>
    </row>
    <row r="97" spans="1:24" x14ac:dyDescent="0.25">
      <c r="A97" s="269" t="s">
        <v>285</v>
      </c>
      <c r="B97" s="269" t="s">
        <v>286</v>
      </c>
      <c r="C97" s="281">
        <v>21.593957362699399</v>
      </c>
      <c r="D97" s="56">
        <f t="shared" si="30"/>
        <v>1.647818720880982</v>
      </c>
      <c r="E97" s="29">
        <f t="shared" si="20"/>
        <v>43921.487488352373</v>
      </c>
      <c r="F97" s="95">
        <f t="shared" si="21"/>
        <v>440570.5334289819</v>
      </c>
      <c r="G97" s="6" t="e">
        <f>#REF!*W97</f>
        <v>#REF!</v>
      </c>
      <c r="H97" s="6" t="e">
        <f t="shared" si="22"/>
        <v>#REF!</v>
      </c>
      <c r="I97" s="6"/>
      <c r="J97" s="291">
        <v>1.1163926315065926</v>
      </c>
      <c r="K97" s="29">
        <f t="shared" si="23"/>
        <v>491849.69717904436</v>
      </c>
      <c r="L97" s="95">
        <f t="shared" si="24"/>
        <v>489362.48637708538</v>
      </c>
      <c r="M97" s="6"/>
      <c r="N97" s="6" t="e">
        <f t="shared" si="25"/>
        <v>#REF!</v>
      </c>
      <c r="O97" s="6" t="e">
        <f t="shared" si="26"/>
        <v>#REF!</v>
      </c>
      <c r="Q97" s="291">
        <v>0.9855116677278295</v>
      </c>
      <c r="R97" s="285">
        <f t="shared" si="27"/>
        <v>482272.44007291866</v>
      </c>
      <c r="S97" s="294">
        <f t="shared" si="28"/>
        <v>483146.89285098057</v>
      </c>
      <c r="U97" s="284">
        <v>13658.583999999999</v>
      </c>
      <c r="V97" s="285">
        <v>12995.736000000001</v>
      </c>
      <c r="W97" s="285">
        <f t="shared" si="29"/>
        <v>26654.32</v>
      </c>
      <c r="X97" s="286">
        <v>354992.44200000016</v>
      </c>
    </row>
    <row r="98" spans="1:24" x14ac:dyDescent="0.25">
      <c r="A98" s="269" t="s">
        <v>288</v>
      </c>
      <c r="B98" s="269" t="s">
        <v>289</v>
      </c>
      <c r="C98" s="281">
        <v>29.641423231344302</v>
      </c>
      <c r="D98" s="56">
        <f t="shared" si="30"/>
        <v>1.8892426969403289</v>
      </c>
      <c r="E98" s="29">
        <f t="shared" si="20"/>
        <v>49466.300360238114</v>
      </c>
      <c r="F98" s="95">
        <f t="shared" si="21"/>
        <v>496189.80555355229</v>
      </c>
      <c r="G98" s="6" t="e">
        <f>#REF!*W98</f>
        <v>#REF!</v>
      </c>
      <c r="H98" s="6" t="e">
        <f t="shared" si="22"/>
        <v>#REF!</v>
      </c>
      <c r="I98" s="6"/>
      <c r="J98" s="291">
        <v>1.1110185370707431</v>
      </c>
      <c r="K98" s="29">
        <f t="shared" si="23"/>
        <v>551276.07187552413</v>
      </c>
      <c r="L98" s="95">
        <f t="shared" si="24"/>
        <v>548488.35073084442</v>
      </c>
      <c r="M98" s="6"/>
      <c r="N98" s="6" t="e">
        <f t="shared" si="25"/>
        <v>#REF!</v>
      </c>
      <c r="O98" s="6" t="e">
        <f t="shared" si="26"/>
        <v>#REF!</v>
      </c>
      <c r="Q98" s="291">
        <v>0.98664640059064923</v>
      </c>
      <c r="R98" s="285">
        <f t="shared" si="27"/>
        <v>541164.0570144892</v>
      </c>
      <c r="S98" s="294">
        <f t="shared" si="28"/>
        <v>542145.29163152853</v>
      </c>
      <c r="U98" s="284">
        <v>13513.294000000002</v>
      </c>
      <c r="V98" s="285">
        <v>12669.842999999999</v>
      </c>
      <c r="W98" s="285">
        <f t="shared" si="29"/>
        <v>26183.137000000002</v>
      </c>
      <c r="X98" s="286">
        <v>336359.43300000008</v>
      </c>
    </row>
    <row r="99" spans="1:24" x14ac:dyDescent="0.25">
      <c r="A99" s="269" t="s">
        <v>291</v>
      </c>
      <c r="B99" s="269" t="s">
        <v>292</v>
      </c>
      <c r="C99" s="281">
        <v>26.837926202708999</v>
      </c>
      <c r="D99" s="56">
        <f t="shared" si="30"/>
        <v>1.8051377860812698</v>
      </c>
      <c r="E99" s="29">
        <f t="shared" si="20"/>
        <v>39933.258103689848</v>
      </c>
      <c r="F99" s="95">
        <f t="shared" si="21"/>
        <v>400565.14089978125</v>
      </c>
      <c r="G99" s="6" t="e">
        <f>#REF!*W99</f>
        <v>#REF!</v>
      </c>
      <c r="H99" s="6" t="e">
        <f t="shared" si="22"/>
        <v>#REF!</v>
      </c>
      <c r="I99" s="6"/>
      <c r="J99" s="291">
        <v>1.103624736948384</v>
      </c>
      <c r="K99" s="29">
        <f t="shared" si="23"/>
        <v>442073.59825621347</v>
      </c>
      <c r="L99" s="95">
        <f t="shared" si="24"/>
        <v>439838.0977869645</v>
      </c>
      <c r="M99" s="6"/>
      <c r="N99" s="6" t="e">
        <f t="shared" si="25"/>
        <v>#REF!</v>
      </c>
      <c r="O99" s="6" t="e">
        <f t="shared" si="26"/>
        <v>#REF!</v>
      </c>
      <c r="Q99" s="291">
        <v>0.98615886846291267</v>
      </c>
      <c r="R99" s="285">
        <f t="shared" si="27"/>
        <v>433750.24082047283</v>
      </c>
      <c r="S99" s="294">
        <f t="shared" si="28"/>
        <v>434536.71351008606</v>
      </c>
      <c r="U99" s="284">
        <v>11307.748</v>
      </c>
      <c r="V99" s="285">
        <v>10814.252</v>
      </c>
      <c r="W99" s="285">
        <f t="shared" si="29"/>
        <v>22122</v>
      </c>
      <c r="X99" s="286">
        <v>272233.27599999995</v>
      </c>
    </row>
    <row r="100" spans="1:24" x14ac:dyDescent="0.25">
      <c r="A100" s="269" t="s">
        <v>294</v>
      </c>
      <c r="B100" s="269" t="s">
        <v>295</v>
      </c>
      <c r="C100" s="281">
        <v>29.8178156184198</v>
      </c>
      <c r="D100" s="56">
        <f t="shared" si="30"/>
        <v>1.8945344685525942</v>
      </c>
      <c r="E100" s="29">
        <f t="shared" si="20"/>
        <v>40013.793739631947</v>
      </c>
      <c r="F100" s="95">
        <f t="shared" si="21"/>
        <v>401372.98303164128</v>
      </c>
      <c r="G100" s="6" t="e">
        <f>#REF!*W100</f>
        <v>#REF!</v>
      </c>
      <c r="H100" s="6" t="e">
        <f t="shared" si="22"/>
        <v>#REF!</v>
      </c>
      <c r="I100" s="6"/>
      <c r="J100" s="291">
        <v>1.1173120392527409</v>
      </c>
      <c r="K100" s="29">
        <f t="shared" si="23"/>
        <v>448458.86617203889</v>
      </c>
      <c r="L100" s="95">
        <f t="shared" si="24"/>
        <v>446191.0763521514</v>
      </c>
      <c r="M100" s="6"/>
      <c r="N100" s="6" t="e">
        <f t="shared" si="25"/>
        <v>#REF!</v>
      </c>
      <c r="O100" s="6" t="e">
        <f t="shared" si="26"/>
        <v>#REF!</v>
      </c>
      <c r="Q100" s="291">
        <v>0.98298769137756026</v>
      </c>
      <c r="R100" s="285">
        <f t="shared" si="27"/>
        <v>438600.33605667</v>
      </c>
      <c r="S100" s="294">
        <f t="shared" si="28"/>
        <v>439395.60290265782</v>
      </c>
      <c r="U100" s="284">
        <v>10812.841</v>
      </c>
      <c r="V100" s="285">
        <v>10307.806</v>
      </c>
      <c r="W100" s="285">
        <f t="shared" si="29"/>
        <v>21120.647000000001</v>
      </c>
      <c r="X100" s="286">
        <v>266428.02300000004</v>
      </c>
    </row>
    <row r="101" spans="1:24" x14ac:dyDescent="0.25">
      <c r="A101" s="269" t="s">
        <v>297</v>
      </c>
      <c r="B101" s="269" t="s">
        <v>298</v>
      </c>
      <c r="C101" s="281">
        <v>25.569620253164601</v>
      </c>
      <c r="D101" s="56">
        <f t="shared" si="30"/>
        <v>1.7670886075949381</v>
      </c>
      <c r="E101" s="29">
        <f t="shared" ref="E101:E132" si="31">D101*W101</f>
        <v>20796.457625316474</v>
      </c>
      <c r="F101" s="95">
        <f t="shared" ref="F101:F132" si="32">E101*$X$158/$E$158</f>
        <v>208606.46925604847</v>
      </c>
      <c r="G101" s="6" t="e">
        <f>#REF!*W101</f>
        <v>#REF!</v>
      </c>
      <c r="H101" s="6" t="e">
        <f t="shared" ref="H101:H132" si="33">G101*$X$158/$G$158</f>
        <v>#REF!</v>
      </c>
      <c r="I101" s="6"/>
      <c r="J101" s="291">
        <v>1.1506641427658195</v>
      </c>
      <c r="K101" s="29">
        <f t="shared" ref="K101:K132" si="34">F101*J101</f>
        <v>240035.9841219153</v>
      </c>
      <c r="L101" s="95">
        <f t="shared" ref="L101:L132" si="35">K101*$X$158/$K$158</f>
        <v>238822.15783313027</v>
      </c>
      <c r="M101" s="6"/>
      <c r="N101" s="6" t="e">
        <f t="shared" ref="N101:N132" si="36">H101*J101</f>
        <v>#REF!</v>
      </c>
      <c r="O101" s="6" t="e">
        <f t="shared" ref="O101:O132" si="37">N101*$X$158/$N$158</f>
        <v>#REF!</v>
      </c>
      <c r="Q101" s="291">
        <v>0.98350466540291825</v>
      </c>
      <c r="R101" s="285">
        <f t="shared" ref="R101:R132" si="38">L101*Q101</f>
        <v>234882.70643047572</v>
      </c>
      <c r="S101" s="294">
        <f t="shared" ref="S101:S132" si="39">(R101/$R$158)*$X$158</f>
        <v>235308.59399544992</v>
      </c>
      <c r="U101" s="284">
        <v>6048.6059999999998</v>
      </c>
      <c r="V101" s="285">
        <v>5720.1629999999996</v>
      </c>
      <c r="W101" s="285">
        <f t="shared" si="29"/>
        <v>11768.769</v>
      </c>
      <c r="X101" s="286">
        <v>180646.52100000001</v>
      </c>
    </row>
    <row r="102" spans="1:24" x14ac:dyDescent="0.25">
      <c r="A102" s="269" t="s">
        <v>300</v>
      </c>
      <c r="B102" s="269" t="s">
        <v>301</v>
      </c>
      <c r="C102" s="281">
        <v>26.772396865854802</v>
      </c>
      <c r="D102" s="56">
        <f t="shared" si="30"/>
        <v>1.8031719059756441</v>
      </c>
      <c r="E102" s="29">
        <f t="shared" si="31"/>
        <v>34358.304670065139</v>
      </c>
      <c r="F102" s="95">
        <f t="shared" si="32"/>
        <v>344643.5328543997</v>
      </c>
      <c r="G102" s="6" t="e">
        <f>#REF!*W102</f>
        <v>#REF!</v>
      </c>
      <c r="H102" s="6" t="e">
        <f t="shared" si="33"/>
        <v>#REF!</v>
      </c>
      <c r="I102" s="6"/>
      <c r="J102" s="291">
        <v>1.1224217529092197</v>
      </c>
      <c r="K102" s="29">
        <f t="shared" si="34"/>
        <v>386835.39827526157</v>
      </c>
      <c r="L102" s="95">
        <f t="shared" si="35"/>
        <v>384879.22917179641</v>
      </c>
      <c r="M102" s="6"/>
      <c r="N102" s="6" t="e">
        <f t="shared" si="36"/>
        <v>#REF!</v>
      </c>
      <c r="O102" s="6" t="e">
        <f t="shared" si="37"/>
        <v>#REF!</v>
      </c>
      <c r="Q102" s="291">
        <v>0.98473676196245852</v>
      </c>
      <c r="R102" s="285">
        <f t="shared" si="38"/>
        <v>379004.72588124179</v>
      </c>
      <c r="S102" s="294">
        <f t="shared" si="39"/>
        <v>379691.93441299058</v>
      </c>
      <c r="U102" s="284">
        <v>9719.3910000000014</v>
      </c>
      <c r="V102" s="285">
        <v>9334.9790000000012</v>
      </c>
      <c r="W102" s="285">
        <f t="shared" si="29"/>
        <v>19054.370000000003</v>
      </c>
      <c r="X102" s="286">
        <v>273301.17099999997</v>
      </c>
    </row>
    <row r="103" spans="1:24" x14ac:dyDescent="0.25">
      <c r="A103" s="269" t="s">
        <v>303</v>
      </c>
      <c r="B103" s="269" t="s">
        <v>304</v>
      </c>
      <c r="C103" s="281">
        <v>17.037980055166599</v>
      </c>
      <c r="D103" s="56">
        <f t="shared" si="30"/>
        <v>1.5111394016549979</v>
      </c>
      <c r="E103" s="29">
        <f t="shared" si="31"/>
        <v>26984.509985996203</v>
      </c>
      <c r="F103" s="95">
        <f t="shared" si="32"/>
        <v>270677.99017514585</v>
      </c>
      <c r="G103" s="6" t="e">
        <f>#REF!*W103</f>
        <v>#REF!</v>
      </c>
      <c r="H103" s="6" t="e">
        <f t="shared" si="33"/>
        <v>#REF!</v>
      </c>
      <c r="I103" s="6"/>
      <c r="J103" s="291">
        <v>1.1061053743040943</v>
      </c>
      <c r="K103" s="29">
        <f t="shared" si="34"/>
        <v>299398.37963855965</v>
      </c>
      <c r="L103" s="95">
        <f t="shared" si="35"/>
        <v>297884.36654025543</v>
      </c>
      <c r="M103" s="6"/>
      <c r="N103" s="6" t="e">
        <f t="shared" si="36"/>
        <v>#REF!</v>
      </c>
      <c r="O103" s="6" t="e">
        <f t="shared" si="37"/>
        <v>#REF!</v>
      </c>
      <c r="Q103" s="291">
        <v>0.9875958079261471</v>
      </c>
      <c r="R103" s="285">
        <f t="shared" si="38"/>
        <v>294189.35164189211</v>
      </c>
      <c r="S103" s="294">
        <f t="shared" si="39"/>
        <v>294722.77357199573</v>
      </c>
      <c r="U103" s="284">
        <v>9132.398000000001</v>
      </c>
      <c r="V103" s="285">
        <v>8724.6640000000007</v>
      </c>
      <c r="W103" s="285">
        <f t="shared" si="29"/>
        <v>17857.062000000002</v>
      </c>
      <c r="X103" s="286">
        <v>253820.97100000002</v>
      </c>
    </row>
    <row r="104" spans="1:24" x14ac:dyDescent="0.25">
      <c r="A104" s="269" t="s">
        <v>306</v>
      </c>
      <c r="B104" s="269" t="s">
        <v>307</v>
      </c>
      <c r="C104" s="281">
        <v>19.577370304114499</v>
      </c>
      <c r="D104" s="56">
        <f t="shared" si="30"/>
        <v>1.5873211091234349</v>
      </c>
      <c r="E104" s="29">
        <f t="shared" si="31"/>
        <v>25188.395496198569</v>
      </c>
      <c r="F104" s="95">
        <f t="shared" si="32"/>
        <v>252661.40731056238</v>
      </c>
      <c r="G104" s="6" t="e">
        <f>#REF!*W104</f>
        <v>#REF!</v>
      </c>
      <c r="H104" s="6" t="e">
        <f t="shared" si="33"/>
        <v>#REF!</v>
      </c>
      <c r="I104" s="6"/>
      <c r="J104" s="291">
        <v>1.0823930749163824</v>
      </c>
      <c r="K104" s="29">
        <f t="shared" si="34"/>
        <v>273478.95757158013</v>
      </c>
      <c r="L104" s="95">
        <f t="shared" si="35"/>
        <v>272096.01513757696</v>
      </c>
      <c r="M104" s="6"/>
      <c r="N104" s="6" t="e">
        <f t="shared" si="36"/>
        <v>#REF!</v>
      </c>
      <c r="O104" s="6" t="e">
        <f t="shared" si="37"/>
        <v>#REF!</v>
      </c>
      <c r="Q104" s="291">
        <v>0.9918074670006729</v>
      </c>
      <c r="R104" s="285">
        <f t="shared" si="38"/>
        <v>269866.85955457698</v>
      </c>
      <c r="S104" s="294">
        <f t="shared" si="39"/>
        <v>270356.18012410536</v>
      </c>
      <c r="U104" s="284">
        <v>8221.2279999999992</v>
      </c>
      <c r="V104" s="285">
        <v>7647.2660000000005</v>
      </c>
      <c r="W104" s="285">
        <f t="shared" si="29"/>
        <v>15868.493999999999</v>
      </c>
      <c r="X104" s="286">
        <v>249708.685</v>
      </c>
    </row>
    <row r="105" spans="1:24" x14ac:dyDescent="0.25">
      <c r="A105" s="269" t="s">
        <v>309</v>
      </c>
      <c r="B105" s="269" t="s">
        <v>310</v>
      </c>
      <c r="C105" s="281">
        <v>20.071168347030401</v>
      </c>
      <c r="D105" s="56">
        <f t="shared" si="30"/>
        <v>1.602135050410912</v>
      </c>
      <c r="E105" s="29">
        <f t="shared" si="31"/>
        <v>36917.200103363539</v>
      </c>
      <c r="F105" s="95">
        <f t="shared" si="32"/>
        <v>370311.46876700362</v>
      </c>
      <c r="G105" s="6" t="e">
        <f>#REF!*W105</f>
        <v>#REF!</v>
      </c>
      <c r="H105" s="6" t="e">
        <f t="shared" si="33"/>
        <v>#REF!</v>
      </c>
      <c r="I105" s="6"/>
      <c r="J105" s="291">
        <v>1.0963093343533197</v>
      </c>
      <c r="K105" s="29">
        <f t="shared" si="34"/>
        <v>405975.91982735385</v>
      </c>
      <c r="L105" s="95">
        <f t="shared" si="35"/>
        <v>403922.95995176357</v>
      </c>
      <c r="M105" s="6"/>
      <c r="N105" s="6" t="e">
        <f t="shared" si="36"/>
        <v>#REF!</v>
      </c>
      <c r="O105" s="6" t="e">
        <f t="shared" si="37"/>
        <v>#REF!</v>
      </c>
      <c r="Q105" s="291">
        <v>0.98935552384410463</v>
      </c>
      <c r="R105" s="285">
        <f t="shared" si="38"/>
        <v>399623.41163573833</v>
      </c>
      <c r="S105" s="294">
        <f t="shared" si="39"/>
        <v>400348.00581414625</v>
      </c>
      <c r="U105" s="284">
        <v>11880.216999999999</v>
      </c>
      <c r="V105" s="285">
        <v>11162.285</v>
      </c>
      <c r="W105" s="285">
        <f t="shared" si="29"/>
        <v>23042.502</v>
      </c>
      <c r="X105" s="286">
        <v>300395.07300000003</v>
      </c>
    </row>
    <row r="106" spans="1:24" x14ac:dyDescent="0.25">
      <c r="A106" s="269" t="s">
        <v>312</v>
      </c>
      <c r="B106" s="269" t="s">
        <v>313</v>
      </c>
      <c r="C106" s="281">
        <v>21.4854866249289</v>
      </c>
      <c r="D106" s="56">
        <f t="shared" si="30"/>
        <v>1.644564598747867</v>
      </c>
      <c r="E106" s="29">
        <f t="shared" si="31"/>
        <v>35582.505176721708</v>
      </c>
      <c r="F106" s="95">
        <f t="shared" si="32"/>
        <v>356923.32347817457</v>
      </c>
      <c r="G106" s="6" t="e">
        <f>#REF!*W106</f>
        <v>#REF!</v>
      </c>
      <c r="H106" s="6" t="e">
        <f t="shared" si="33"/>
        <v>#REF!</v>
      </c>
      <c r="I106" s="6"/>
      <c r="J106" s="291">
        <v>1.1144488013189846</v>
      </c>
      <c r="K106" s="29">
        <f t="shared" si="34"/>
        <v>397772.77001303987</v>
      </c>
      <c r="L106" s="95">
        <f t="shared" si="35"/>
        <v>395761.29224660865</v>
      </c>
      <c r="M106" s="6"/>
      <c r="N106" s="6" t="e">
        <f t="shared" si="36"/>
        <v>#REF!</v>
      </c>
      <c r="O106" s="6" t="e">
        <f t="shared" si="37"/>
        <v>#REF!</v>
      </c>
      <c r="Q106" s="291">
        <v>0.98673079696679067</v>
      </c>
      <c r="R106" s="285">
        <f t="shared" si="38"/>
        <v>390509.85530710308</v>
      </c>
      <c r="S106" s="294">
        <f t="shared" si="39"/>
        <v>391217.92485339975</v>
      </c>
      <c r="U106" s="284">
        <v>11097.123</v>
      </c>
      <c r="V106" s="285">
        <v>10539.305999999999</v>
      </c>
      <c r="W106" s="285">
        <f t="shared" si="29"/>
        <v>21636.428999999996</v>
      </c>
      <c r="X106" s="286">
        <v>276453.73800000001</v>
      </c>
    </row>
    <row r="107" spans="1:24" x14ac:dyDescent="0.25">
      <c r="A107" s="269" t="s">
        <v>315</v>
      </c>
      <c r="B107" s="269" t="s">
        <v>316</v>
      </c>
      <c r="C107" s="281">
        <v>34.424260621528298</v>
      </c>
      <c r="D107" s="56">
        <f t="shared" si="30"/>
        <v>2.0327278186458488</v>
      </c>
      <c r="E107" s="29">
        <f t="shared" si="31"/>
        <v>27967.448311064407</v>
      </c>
      <c r="F107" s="95">
        <f t="shared" si="32"/>
        <v>280537.71230586671</v>
      </c>
      <c r="G107" s="6" t="e">
        <f>#REF!*W107</f>
        <v>#REF!</v>
      </c>
      <c r="H107" s="6" t="e">
        <f t="shared" si="33"/>
        <v>#REF!</v>
      </c>
      <c r="I107" s="6"/>
      <c r="J107" s="291">
        <v>1.1472658503921878</v>
      </c>
      <c r="K107" s="29">
        <f t="shared" si="34"/>
        <v>321851.33707566909</v>
      </c>
      <c r="L107" s="95">
        <f t="shared" si="35"/>
        <v>320223.78270938445</v>
      </c>
      <c r="M107" s="6"/>
      <c r="N107" s="6" t="e">
        <f t="shared" si="36"/>
        <v>#REF!</v>
      </c>
      <c r="O107" s="6" t="e">
        <f t="shared" si="37"/>
        <v>#REF!</v>
      </c>
      <c r="Q107" s="291">
        <v>0.98392427113474057</v>
      </c>
      <c r="R107" s="285">
        <f t="shared" si="38"/>
        <v>315075.95200234064</v>
      </c>
      <c r="S107" s="294">
        <f t="shared" si="39"/>
        <v>315647.24535986129</v>
      </c>
      <c r="U107" s="284">
        <v>7054.2370000000001</v>
      </c>
      <c r="V107" s="285">
        <v>6704.3430000000008</v>
      </c>
      <c r="W107" s="285">
        <f t="shared" si="29"/>
        <v>13758.580000000002</v>
      </c>
      <c r="X107" s="286">
        <v>227669.36899999995</v>
      </c>
    </row>
    <row r="108" spans="1:24" x14ac:dyDescent="0.25">
      <c r="A108" s="269" t="s">
        <v>318</v>
      </c>
      <c r="B108" s="269" t="s">
        <v>319</v>
      </c>
      <c r="C108" s="281">
        <v>20.883329078376299</v>
      </c>
      <c r="D108" s="56">
        <f t="shared" si="30"/>
        <v>1.6264998723512889</v>
      </c>
      <c r="E108" s="29">
        <f t="shared" si="31"/>
        <v>14860.281867755932</v>
      </c>
      <c r="F108" s="95">
        <f t="shared" si="32"/>
        <v>149061.48866471043</v>
      </c>
      <c r="G108" s="6" t="e">
        <f>#REF!*W108</f>
        <v>#REF!</v>
      </c>
      <c r="H108" s="6" t="e">
        <f t="shared" si="33"/>
        <v>#REF!</v>
      </c>
      <c r="I108" s="6"/>
      <c r="J108" s="291">
        <v>1.1565680431642118</v>
      </c>
      <c r="K108" s="29">
        <f t="shared" si="34"/>
        <v>172399.75425608849</v>
      </c>
      <c r="L108" s="95">
        <f t="shared" si="35"/>
        <v>171527.95432716687</v>
      </c>
      <c r="M108" s="6"/>
      <c r="N108" s="6" t="e">
        <f t="shared" si="36"/>
        <v>#REF!</v>
      </c>
      <c r="O108" s="6" t="e">
        <f t="shared" si="37"/>
        <v>#REF!</v>
      </c>
      <c r="Q108" s="291">
        <v>0.98438766913524223</v>
      </c>
      <c r="R108" s="285">
        <f t="shared" si="38"/>
        <v>168850.00315165607</v>
      </c>
      <c r="S108" s="294">
        <f t="shared" si="39"/>
        <v>169156.16071336414</v>
      </c>
      <c r="U108" s="284">
        <v>4643.6359999999995</v>
      </c>
      <c r="V108" s="285">
        <v>4492.72</v>
      </c>
      <c r="W108" s="285">
        <f t="shared" si="29"/>
        <v>9136.3559999999998</v>
      </c>
      <c r="X108" s="286">
        <v>155889.375</v>
      </c>
    </row>
    <row r="109" spans="1:24" x14ac:dyDescent="0.25">
      <c r="A109" s="269" t="s">
        <v>321</v>
      </c>
      <c r="B109" s="269" t="s">
        <v>322</v>
      </c>
      <c r="C109" s="281">
        <v>12.287779458732601</v>
      </c>
      <c r="D109" s="56">
        <f t="shared" si="30"/>
        <v>1.3686333837619782</v>
      </c>
      <c r="E109" s="29">
        <f t="shared" si="31"/>
        <v>16524.427826525483</v>
      </c>
      <c r="F109" s="95">
        <f t="shared" si="32"/>
        <v>165754.31294469905</v>
      </c>
      <c r="G109" s="6" t="e">
        <f>#REF!*W109</f>
        <v>#REF!</v>
      </c>
      <c r="H109" s="6" t="e">
        <f t="shared" si="33"/>
        <v>#REF!</v>
      </c>
      <c r="I109" s="6"/>
      <c r="J109" s="291">
        <v>1.1107432374010384</v>
      </c>
      <c r="K109" s="29">
        <f t="shared" si="34"/>
        <v>184110.48217337986</v>
      </c>
      <c r="L109" s="95">
        <f t="shared" si="35"/>
        <v>183179.46283425679</v>
      </c>
      <c r="M109" s="6"/>
      <c r="N109" s="6" t="e">
        <f t="shared" si="36"/>
        <v>#REF!</v>
      </c>
      <c r="O109" s="6" t="e">
        <f t="shared" si="37"/>
        <v>#REF!</v>
      </c>
      <c r="Q109" s="291">
        <v>0.98728934619886766</v>
      </c>
      <c r="R109" s="285">
        <f t="shared" si="38"/>
        <v>180851.13209869317</v>
      </c>
      <c r="S109" s="294">
        <f t="shared" si="39"/>
        <v>181179.05001756785</v>
      </c>
      <c r="U109" s="284">
        <v>6160.3760000000002</v>
      </c>
      <c r="V109" s="285">
        <v>5913.2939999999999</v>
      </c>
      <c r="W109" s="285">
        <f t="shared" si="29"/>
        <v>12073.67</v>
      </c>
      <c r="X109" s="286">
        <v>175417.54399999999</v>
      </c>
    </row>
    <row r="110" spans="1:24" x14ac:dyDescent="0.25">
      <c r="A110" s="269" t="s">
        <v>324</v>
      </c>
      <c r="B110" s="269" t="s">
        <v>325</v>
      </c>
      <c r="C110" s="281">
        <v>29.040700297807099</v>
      </c>
      <c r="D110" s="56">
        <f t="shared" si="30"/>
        <v>1.8712210089342129</v>
      </c>
      <c r="E110" s="29">
        <f t="shared" si="31"/>
        <v>41446.665874018618</v>
      </c>
      <c r="F110" s="95">
        <f t="shared" si="32"/>
        <v>415745.93068624137</v>
      </c>
      <c r="G110" s="6" t="e">
        <f>#REF!*W110</f>
        <v>#REF!</v>
      </c>
      <c r="H110" s="6" t="e">
        <f t="shared" si="33"/>
        <v>#REF!</v>
      </c>
      <c r="I110" s="6"/>
      <c r="J110" s="291">
        <v>1.1454906818557542</v>
      </c>
      <c r="K110" s="29">
        <f t="shared" si="34"/>
        <v>476233.08962053776</v>
      </c>
      <c r="L110" s="95">
        <f t="shared" si="35"/>
        <v>473824.84968149127</v>
      </c>
      <c r="M110" s="6"/>
      <c r="N110" s="6" t="e">
        <f t="shared" si="36"/>
        <v>#REF!</v>
      </c>
      <c r="O110" s="6" t="e">
        <f t="shared" si="37"/>
        <v>#REF!</v>
      </c>
      <c r="Q110" s="291">
        <v>0.98412827316030493</v>
      </c>
      <c r="R110" s="285">
        <f t="shared" si="38"/>
        <v>466304.43109748705</v>
      </c>
      <c r="S110" s="294">
        <f t="shared" si="39"/>
        <v>467149.93080121069</v>
      </c>
      <c r="U110" s="284">
        <v>11317.197000000002</v>
      </c>
      <c r="V110" s="285">
        <v>10832.332999999999</v>
      </c>
      <c r="W110" s="285">
        <f t="shared" si="29"/>
        <v>22149.53</v>
      </c>
      <c r="X110" s="286">
        <v>325105.41399999999</v>
      </c>
    </row>
    <row r="111" spans="1:24" x14ac:dyDescent="0.25">
      <c r="A111" s="269" t="s">
        <v>327</v>
      </c>
      <c r="B111" s="269" t="s">
        <v>328</v>
      </c>
      <c r="C111" s="281">
        <v>27.649730100248501</v>
      </c>
      <c r="D111" s="56">
        <f t="shared" si="30"/>
        <v>1.829491903007455</v>
      </c>
      <c r="E111" s="29">
        <f t="shared" si="31"/>
        <v>43342.551217890512</v>
      </c>
      <c r="F111" s="95">
        <f t="shared" si="32"/>
        <v>434763.30156857619</v>
      </c>
      <c r="G111" s="6" t="e">
        <f>#REF!*W111</f>
        <v>#REF!</v>
      </c>
      <c r="H111" s="6" t="e">
        <f t="shared" si="33"/>
        <v>#REF!</v>
      </c>
      <c r="I111" s="6"/>
      <c r="J111" s="291">
        <v>1.1265494615419285</v>
      </c>
      <c r="K111" s="29">
        <f t="shared" si="34"/>
        <v>489782.3632802706</v>
      </c>
      <c r="L111" s="95">
        <f t="shared" si="35"/>
        <v>487305.60667851497</v>
      </c>
      <c r="M111" s="6"/>
      <c r="N111" s="6" t="e">
        <f t="shared" si="36"/>
        <v>#REF!</v>
      </c>
      <c r="O111" s="6" t="e">
        <f t="shared" si="37"/>
        <v>#REF!</v>
      </c>
      <c r="Q111" s="291">
        <v>0.98469311849023067</v>
      </c>
      <c r="R111" s="285">
        <f t="shared" si="38"/>
        <v>479846.47749804071</v>
      </c>
      <c r="S111" s="294">
        <f t="shared" si="39"/>
        <v>480716.53153892251</v>
      </c>
      <c r="U111" s="284">
        <v>12112.271000000001</v>
      </c>
      <c r="V111" s="285">
        <v>11578.760999999999</v>
      </c>
      <c r="W111" s="285">
        <f t="shared" si="29"/>
        <v>23691.031999999999</v>
      </c>
      <c r="X111" s="286">
        <v>298245.48</v>
      </c>
    </row>
    <row r="112" spans="1:24" x14ac:dyDescent="0.25">
      <c r="A112" s="269" t="s">
        <v>330</v>
      </c>
      <c r="B112" s="269" t="s">
        <v>331</v>
      </c>
      <c r="C112" s="281">
        <v>15.8759805752708</v>
      </c>
      <c r="D112" s="56">
        <f t="shared" si="30"/>
        <v>1.4762794172581239</v>
      </c>
      <c r="E112" s="29">
        <f t="shared" si="31"/>
        <v>24510.819221516609</v>
      </c>
      <c r="F112" s="95">
        <f t="shared" si="32"/>
        <v>245864.73083518984</v>
      </c>
      <c r="G112" s="6" t="e">
        <f>#REF!*W112</f>
        <v>#REF!</v>
      </c>
      <c r="H112" s="6" t="e">
        <f t="shared" si="33"/>
        <v>#REF!</v>
      </c>
      <c r="I112" s="6"/>
      <c r="J112" s="291">
        <v>1.109578309223781</v>
      </c>
      <c r="K112" s="29">
        <f t="shared" si="34"/>
        <v>272806.17233786994</v>
      </c>
      <c r="L112" s="95">
        <f t="shared" si="35"/>
        <v>271426.63207877974</v>
      </c>
      <c r="M112" s="6"/>
      <c r="N112" s="6" t="e">
        <f t="shared" si="36"/>
        <v>#REF!</v>
      </c>
      <c r="O112" s="6" t="e">
        <f t="shared" si="37"/>
        <v>#REF!</v>
      </c>
      <c r="Q112" s="291">
        <v>0.98603532647396142</v>
      </c>
      <c r="R112" s="285">
        <f t="shared" si="38"/>
        <v>267636.24777552742</v>
      </c>
      <c r="S112" s="294">
        <f t="shared" si="39"/>
        <v>268121.52381647634</v>
      </c>
      <c r="U112" s="284">
        <v>8485.31</v>
      </c>
      <c r="V112" s="285">
        <v>8117.7930000000006</v>
      </c>
      <c r="W112" s="285">
        <f t="shared" si="29"/>
        <v>16603.102999999999</v>
      </c>
      <c r="X112" s="286">
        <v>213186.842</v>
      </c>
    </row>
    <row r="113" spans="1:24" x14ac:dyDescent="0.25">
      <c r="A113" s="269" t="s">
        <v>333</v>
      </c>
      <c r="B113" s="269" t="s">
        <v>334</v>
      </c>
      <c r="C113" s="281">
        <v>27.246957964601801</v>
      </c>
      <c r="D113" s="56">
        <f t="shared" si="30"/>
        <v>1.817408738938054</v>
      </c>
      <c r="E113" s="29">
        <f t="shared" si="31"/>
        <v>53478.222639518834</v>
      </c>
      <c r="F113" s="95">
        <f t="shared" si="32"/>
        <v>536432.85832190537</v>
      </c>
      <c r="G113" s="6" t="e">
        <f>#REF!*W113</f>
        <v>#REF!</v>
      </c>
      <c r="H113" s="6" t="e">
        <f t="shared" si="33"/>
        <v>#REF!</v>
      </c>
      <c r="I113" s="6"/>
      <c r="J113" s="291">
        <v>1.1152238405546369</v>
      </c>
      <c r="K113" s="29">
        <f t="shared" si="34"/>
        <v>598242.71245745674</v>
      </c>
      <c r="L113" s="95">
        <f t="shared" si="35"/>
        <v>595217.48799325258</v>
      </c>
      <c r="M113" s="6"/>
      <c r="N113" s="6" t="e">
        <f t="shared" si="36"/>
        <v>#REF!</v>
      </c>
      <c r="O113" s="6" t="e">
        <f t="shared" si="37"/>
        <v>#REF!</v>
      </c>
      <c r="Q113" s="291">
        <v>0.98374000082078394</v>
      </c>
      <c r="R113" s="285">
        <f t="shared" si="38"/>
        <v>585539.25212702726</v>
      </c>
      <c r="S113" s="294">
        <f t="shared" si="39"/>
        <v>586600.9475156531</v>
      </c>
      <c r="U113" s="284">
        <v>15081.966999999999</v>
      </c>
      <c r="V113" s="285">
        <v>14343.567000000001</v>
      </c>
      <c r="W113" s="285">
        <f t="shared" si="29"/>
        <v>29425.534</v>
      </c>
      <c r="X113" s="286">
        <v>335954.74</v>
      </c>
    </row>
    <row r="114" spans="1:24" x14ac:dyDescent="0.25">
      <c r="A114" s="269" t="s">
        <v>336</v>
      </c>
      <c r="B114" s="269" t="s">
        <v>337</v>
      </c>
      <c r="C114" s="281">
        <v>19.333715314725399</v>
      </c>
      <c r="D114" s="56">
        <f t="shared" si="30"/>
        <v>1.5800114594417618</v>
      </c>
      <c r="E114" s="29">
        <f t="shared" si="31"/>
        <v>38264.94504641075</v>
      </c>
      <c r="F114" s="95">
        <f t="shared" si="32"/>
        <v>383830.51701513014</v>
      </c>
      <c r="G114" s="6" t="e">
        <f>#REF!*W114</f>
        <v>#REF!</v>
      </c>
      <c r="H114" s="6" t="e">
        <f t="shared" si="33"/>
        <v>#REF!</v>
      </c>
      <c r="I114" s="6"/>
      <c r="J114" s="291">
        <v>1.0983591617225541</v>
      </c>
      <c r="K114" s="29">
        <f t="shared" si="34"/>
        <v>421583.76491227286</v>
      </c>
      <c r="L114" s="95">
        <f t="shared" si="35"/>
        <v>419451.87848429638</v>
      </c>
      <c r="M114" s="6"/>
      <c r="N114" s="6" t="e">
        <f t="shared" si="36"/>
        <v>#REF!</v>
      </c>
      <c r="O114" s="6" t="e">
        <f t="shared" si="37"/>
        <v>#REF!</v>
      </c>
      <c r="Q114" s="291">
        <v>0.98525900412122269</v>
      </c>
      <c r="R114" s="285">
        <f t="shared" si="38"/>
        <v>413268.74007221399</v>
      </c>
      <c r="S114" s="294">
        <f t="shared" si="39"/>
        <v>414018.07585799438</v>
      </c>
      <c r="U114" s="284">
        <v>12389.949000000001</v>
      </c>
      <c r="V114" s="285">
        <v>11828.195</v>
      </c>
      <c r="W114" s="285">
        <f t="shared" si="29"/>
        <v>24218.144</v>
      </c>
      <c r="X114" s="286">
        <v>305979.49400000006</v>
      </c>
    </row>
    <row r="115" spans="1:24" x14ac:dyDescent="0.25">
      <c r="A115" s="269" t="s">
        <v>339</v>
      </c>
      <c r="B115" s="269" t="s">
        <v>340</v>
      </c>
      <c r="C115" s="281">
        <v>8.7869035959143709</v>
      </c>
      <c r="D115" s="56">
        <f t="shared" si="30"/>
        <v>1.2636071078774311</v>
      </c>
      <c r="E115" s="29">
        <f t="shared" si="31"/>
        <v>18580.058696516022</v>
      </c>
      <c r="F115" s="95">
        <f t="shared" si="32"/>
        <v>186374.06971329631</v>
      </c>
      <c r="G115" s="6" t="e">
        <f>#REF!*W115</f>
        <v>#REF!</v>
      </c>
      <c r="H115" s="6" t="e">
        <f t="shared" si="33"/>
        <v>#REF!</v>
      </c>
      <c r="I115" s="6"/>
      <c r="J115" s="291">
        <v>1.1150508430792236</v>
      </c>
      <c r="K115" s="29">
        <f t="shared" si="34"/>
        <v>207816.56356191705</v>
      </c>
      <c r="L115" s="95">
        <f t="shared" si="35"/>
        <v>206765.66609327626</v>
      </c>
      <c r="M115" s="6"/>
      <c r="N115" s="6" t="e">
        <f t="shared" si="36"/>
        <v>#REF!</v>
      </c>
      <c r="O115" s="6" t="e">
        <f t="shared" si="37"/>
        <v>#REF!</v>
      </c>
      <c r="Q115" s="291">
        <v>0.98656941105787277</v>
      </c>
      <c r="R115" s="285">
        <f t="shared" si="38"/>
        <v>203988.68142463232</v>
      </c>
      <c r="S115" s="294">
        <f t="shared" si="39"/>
        <v>204358.55217473774</v>
      </c>
      <c r="U115" s="284">
        <v>7517.3110000000006</v>
      </c>
      <c r="V115" s="285">
        <v>7186.6729999999998</v>
      </c>
      <c r="W115" s="285">
        <f t="shared" si="29"/>
        <v>14703.984</v>
      </c>
      <c r="X115" s="286">
        <v>199126.981</v>
      </c>
    </row>
    <row r="116" spans="1:24" x14ac:dyDescent="0.25">
      <c r="A116" s="269" t="s">
        <v>342</v>
      </c>
      <c r="B116" s="269" t="s">
        <v>343</v>
      </c>
      <c r="C116" s="281">
        <v>28.612027869453598</v>
      </c>
      <c r="D116" s="56">
        <f t="shared" si="30"/>
        <v>1.8583608360836081</v>
      </c>
      <c r="E116" s="29">
        <f t="shared" si="31"/>
        <v>42554.171787403735</v>
      </c>
      <c r="F116" s="95">
        <f t="shared" si="32"/>
        <v>426855.17354066949</v>
      </c>
      <c r="G116" s="6" t="e">
        <f>#REF!*W116</f>
        <v>#REF!</v>
      </c>
      <c r="H116" s="6" t="e">
        <f t="shared" si="33"/>
        <v>#REF!</v>
      </c>
      <c r="I116" s="6"/>
      <c r="J116" s="291">
        <v>1.1495532410574054</v>
      </c>
      <c r="K116" s="29">
        <f t="shared" si="34"/>
        <v>490692.74820579786</v>
      </c>
      <c r="L116" s="95">
        <f t="shared" si="35"/>
        <v>488211.38792280859</v>
      </c>
      <c r="M116" s="6"/>
      <c r="N116" s="6" t="e">
        <f t="shared" si="36"/>
        <v>#REF!</v>
      </c>
      <c r="O116" s="6" t="e">
        <f t="shared" si="37"/>
        <v>#REF!</v>
      </c>
      <c r="Q116" s="291">
        <v>0.98386048653324454</v>
      </c>
      <c r="R116" s="285">
        <f t="shared" si="38"/>
        <v>480331.89365280507</v>
      </c>
      <c r="S116" s="294">
        <f t="shared" si="39"/>
        <v>481202.82784662489</v>
      </c>
      <c r="U116" s="284">
        <v>11679.717000000001</v>
      </c>
      <c r="V116" s="285">
        <v>11219.050000000001</v>
      </c>
      <c r="W116" s="285">
        <f t="shared" si="29"/>
        <v>22898.767</v>
      </c>
      <c r="X116" s="286">
        <v>310934.12800000003</v>
      </c>
    </row>
    <row r="117" spans="1:24" x14ac:dyDescent="0.25">
      <c r="A117" s="269" t="s">
        <v>345</v>
      </c>
      <c r="B117" s="269" t="s">
        <v>346</v>
      </c>
      <c r="C117" s="281">
        <v>15.3428903525765</v>
      </c>
      <c r="D117" s="56">
        <f t="shared" si="30"/>
        <v>1.460286710577295</v>
      </c>
      <c r="E117" s="29">
        <f t="shared" si="31"/>
        <v>21149.104624564116</v>
      </c>
      <c r="F117" s="95">
        <f t="shared" si="32"/>
        <v>212143.82387346355</v>
      </c>
      <c r="G117" s="6" t="e">
        <f>#REF!*W117</f>
        <v>#REF!</v>
      </c>
      <c r="H117" s="6" t="e">
        <f t="shared" si="33"/>
        <v>#REF!</v>
      </c>
      <c r="I117" s="6"/>
      <c r="J117" s="291">
        <v>1.1008938758934486</v>
      </c>
      <c r="K117" s="29">
        <f t="shared" si="34"/>
        <v>233547.83651091441</v>
      </c>
      <c r="L117" s="95">
        <f t="shared" si="35"/>
        <v>232366.81982009261</v>
      </c>
      <c r="M117" s="6"/>
      <c r="N117" s="6" t="e">
        <f t="shared" si="36"/>
        <v>#REF!</v>
      </c>
      <c r="O117" s="6" t="e">
        <f t="shared" si="37"/>
        <v>#REF!</v>
      </c>
      <c r="Q117" s="291">
        <v>0.98765469987424603</v>
      </c>
      <c r="R117" s="285">
        <f t="shared" si="38"/>
        <v>229498.18169014656</v>
      </c>
      <c r="S117" s="294">
        <f t="shared" si="39"/>
        <v>229914.30607517</v>
      </c>
      <c r="U117" s="284">
        <v>7402.1970000000001</v>
      </c>
      <c r="V117" s="285">
        <v>7080.6469999999999</v>
      </c>
      <c r="W117" s="285">
        <f t="shared" si="29"/>
        <v>14482.844000000001</v>
      </c>
      <c r="X117" s="286">
        <v>204328.00900000002</v>
      </c>
    </row>
    <row r="118" spans="1:24" x14ac:dyDescent="0.25">
      <c r="A118" s="269" t="s">
        <v>348</v>
      </c>
      <c r="B118" s="269" t="s">
        <v>349</v>
      </c>
      <c r="C118" s="281">
        <v>37.861575178997597</v>
      </c>
      <c r="D118" s="56">
        <f t="shared" si="30"/>
        <v>2.1358472553699279</v>
      </c>
      <c r="E118" s="29">
        <f t="shared" si="31"/>
        <v>48443.920504057271</v>
      </c>
      <c r="F118" s="95">
        <f t="shared" si="32"/>
        <v>485934.45072924008</v>
      </c>
      <c r="G118" s="6" t="e">
        <f>#REF!*W118</f>
        <v>#REF!</v>
      </c>
      <c r="H118" s="6" t="e">
        <f t="shared" si="33"/>
        <v>#REF!</v>
      </c>
      <c r="I118" s="6"/>
      <c r="J118" s="291">
        <v>1.116635907704451</v>
      </c>
      <c r="K118" s="29">
        <f t="shared" si="34"/>
        <v>542611.85647490877</v>
      </c>
      <c r="L118" s="95">
        <f t="shared" si="35"/>
        <v>539867.94897951768</v>
      </c>
      <c r="M118" s="6"/>
      <c r="N118" s="6" t="e">
        <f t="shared" si="36"/>
        <v>#REF!</v>
      </c>
      <c r="O118" s="6" t="e">
        <f t="shared" si="37"/>
        <v>#REF!</v>
      </c>
      <c r="Q118" s="291">
        <v>0.98323357542047141</v>
      </c>
      <c r="R118" s="285">
        <f t="shared" si="38"/>
        <v>530816.29373004776</v>
      </c>
      <c r="S118" s="294">
        <f t="shared" si="39"/>
        <v>531778.76586016268</v>
      </c>
      <c r="U118" s="284">
        <v>11538.509</v>
      </c>
      <c r="V118" s="285">
        <v>11142.851000000001</v>
      </c>
      <c r="W118" s="285">
        <f t="shared" si="29"/>
        <v>22681.360000000001</v>
      </c>
      <c r="X118" s="286">
        <v>289176.19400000002</v>
      </c>
    </row>
    <row r="119" spans="1:24" x14ac:dyDescent="0.25">
      <c r="A119" s="269" t="s">
        <v>351</v>
      </c>
      <c r="B119" s="269" t="s">
        <v>352</v>
      </c>
      <c r="C119" s="281">
        <v>24.9978390526407</v>
      </c>
      <c r="D119" s="56">
        <f t="shared" si="30"/>
        <v>1.7499351715792211</v>
      </c>
      <c r="E119" s="29">
        <f t="shared" si="31"/>
        <v>39598.808765234695</v>
      </c>
      <c r="F119" s="95">
        <f t="shared" si="32"/>
        <v>397210.32457013777</v>
      </c>
      <c r="G119" s="6" t="e">
        <f>#REF!*W119</f>
        <v>#REF!</v>
      </c>
      <c r="H119" s="6" t="e">
        <f t="shared" si="33"/>
        <v>#REF!</v>
      </c>
      <c r="I119" s="6"/>
      <c r="J119" s="291">
        <v>1.1153046001442026</v>
      </c>
      <c r="K119" s="29">
        <f t="shared" si="34"/>
        <v>443010.50221784646</v>
      </c>
      <c r="L119" s="95">
        <f t="shared" si="35"/>
        <v>440770.26396454038</v>
      </c>
      <c r="M119" s="6"/>
      <c r="N119" s="6" t="e">
        <f t="shared" si="36"/>
        <v>#REF!</v>
      </c>
      <c r="O119" s="6" t="e">
        <f t="shared" si="37"/>
        <v>#REF!</v>
      </c>
      <c r="Q119" s="291">
        <v>0.98466693189430021</v>
      </c>
      <c r="R119" s="285">
        <f t="shared" si="38"/>
        <v>434011.90348820481</v>
      </c>
      <c r="S119" s="294">
        <f t="shared" si="39"/>
        <v>434798.85062260838</v>
      </c>
      <c r="U119" s="284">
        <v>11651.849</v>
      </c>
      <c r="V119" s="285">
        <v>10976.880000000001</v>
      </c>
      <c r="W119" s="285">
        <f t="shared" si="29"/>
        <v>22628.728999999999</v>
      </c>
      <c r="X119" s="286">
        <v>275482.277</v>
      </c>
    </row>
    <row r="120" spans="1:24" x14ac:dyDescent="0.25">
      <c r="A120" s="269" t="s">
        <v>354</v>
      </c>
      <c r="B120" s="269" t="s">
        <v>355</v>
      </c>
      <c r="C120" s="281">
        <v>19.166588981075801</v>
      </c>
      <c r="D120" s="56">
        <f t="shared" si="30"/>
        <v>1.574997669432274</v>
      </c>
      <c r="E120" s="29">
        <f t="shared" si="31"/>
        <v>37625.716249184312</v>
      </c>
      <c r="F120" s="95">
        <f t="shared" si="32"/>
        <v>377418.49892826768</v>
      </c>
      <c r="G120" s="6" t="e">
        <f>#REF!*W120</f>
        <v>#REF!</v>
      </c>
      <c r="H120" s="6" t="e">
        <f t="shared" si="33"/>
        <v>#REF!</v>
      </c>
      <c r="I120" s="6"/>
      <c r="J120" s="291">
        <v>1.1291351593050418</v>
      </c>
      <c r="K120" s="29">
        <f t="shared" si="34"/>
        <v>426156.49691203929</v>
      </c>
      <c r="L120" s="95">
        <f t="shared" si="35"/>
        <v>424001.48685810657</v>
      </c>
      <c r="M120" s="6"/>
      <c r="N120" s="6" t="e">
        <f t="shared" si="36"/>
        <v>#REF!</v>
      </c>
      <c r="O120" s="6" t="e">
        <f t="shared" si="37"/>
        <v>#REF!</v>
      </c>
      <c r="Q120" s="291">
        <v>0.98411319386600427</v>
      </c>
      <c r="R120" s="285">
        <f t="shared" si="38"/>
        <v>417265.45743586589</v>
      </c>
      <c r="S120" s="294">
        <f t="shared" si="39"/>
        <v>418022.04003965075</v>
      </c>
      <c r="U120" s="284">
        <v>12285.938</v>
      </c>
      <c r="V120" s="285">
        <v>11603.441000000001</v>
      </c>
      <c r="W120" s="285">
        <f t="shared" si="29"/>
        <v>23889.379000000001</v>
      </c>
      <c r="X120" s="286">
        <v>320297.386</v>
      </c>
    </row>
    <row r="121" spans="1:24" x14ac:dyDescent="0.25">
      <c r="A121" s="269" t="s">
        <v>357</v>
      </c>
      <c r="B121" s="269" t="s">
        <v>358</v>
      </c>
      <c r="C121" s="281">
        <v>30.707070707070699</v>
      </c>
      <c r="D121" s="56">
        <f t="shared" si="30"/>
        <v>1.9212121212121209</v>
      </c>
      <c r="E121" s="29">
        <f t="shared" si="31"/>
        <v>26222.9470060606</v>
      </c>
      <c r="F121" s="95">
        <f t="shared" si="32"/>
        <v>263038.85435582796</v>
      </c>
      <c r="G121" s="6" t="e">
        <f>#REF!*W121</f>
        <v>#REF!</v>
      </c>
      <c r="H121" s="6" t="e">
        <f t="shared" si="33"/>
        <v>#REF!</v>
      </c>
      <c r="I121" s="6"/>
      <c r="J121" s="291">
        <v>1.1580686922206636</v>
      </c>
      <c r="K121" s="29">
        <f t="shared" si="34"/>
        <v>304617.06206707528</v>
      </c>
      <c r="L121" s="95">
        <f t="shared" si="35"/>
        <v>303076.65886752133</v>
      </c>
      <c r="M121" s="6"/>
      <c r="N121" s="6" t="e">
        <f t="shared" si="36"/>
        <v>#REF!</v>
      </c>
      <c r="O121" s="6" t="e">
        <f t="shared" si="37"/>
        <v>#REF!</v>
      </c>
      <c r="Q121" s="291">
        <v>0.98394901639024801</v>
      </c>
      <c r="R121" s="285">
        <f t="shared" si="38"/>
        <v>298211.98038354033</v>
      </c>
      <c r="S121" s="294">
        <f t="shared" si="39"/>
        <v>298752.69611396501</v>
      </c>
      <c r="U121" s="284">
        <v>6989.0140000000001</v>
      </c>
      <c r="V121" s="285">
        <v>6660.1539999999995</v>
      </c>
      <c r="W121" s="285">
        <f t="shared" si="29"/>
        <v>13649.168</v>
      </c>
      <c r="X121" s="286">
        <v>235761.19999999998</v>
      </c>
    </row>
    <row r="122" spans="1:24" x14ac:dyDescent="0.25">
      <c r="A122" s="269" t="s">
        <v>360</v>
      </c>
      <c r="B122" s="269" t="s">
        <v>361</v>
      </c>
      <c r="C122" s="281">
        <v>21.225218453443599</v>
      </c>
      <c r="D122" s="56">
        <f t="shared" si="30"/>
        <v>1.6367565536033077</v>
      </c>
      <c r="E122" s="29">
        <f t="shared" si="31"/>
        <v>30299.922115944759</v>
      </c>
      <c r="F122" s="95">
        <f t="shared" si="32"/>
        <v>303934.4433181709</v>
      </c>
      <c r="G122" s="6" t="e">
        <f>#REF!*W122</f>
        <v>#REF!</v>
      </c>
      <c r="H122" s="6" t="e">
        <f t="shared" si="33"/>
        <v>#REF!</v>
      </c>
      <c r="I122" s="6"/>
      <c r="J122" s="291">
        <v>1.0239149327344788</v>
      </c>
      <c r="K122" s="29">
        <f t="shared" si="34"/>
        <v>311203.01508581621</v>
      </c>
      <c r="L122" s="95">
        <f t="shared" si="35"/>
        <v>309629.30770089151</v>
      </c>
      <c r="M122" s="6"/>
      <c r="N122" s="6" t="e">
        <f t="shared" si="36"/>
        <v>#REF!</v>
      </c>
      <c r="O122" s="6" t="e">
        <f t="shared" si="37"/>
        <v>#REF!</v>
      </c>
      <c r="Q122" s="291">
        <v>0.99189939983663722</v>
      </c>
      <c r="R122" s="285">
        <f t="shared" si="38"/>
        <v>307121.12448034779</v>
      </c>
      <c r="S122" s="294">
        <f t="shared" si="39"/>
        <v>307677.99420415517</v>
      </c>
      <c r="U122" s="284">
        <v>9468.35</v>
      </c>
      <c r="V122" s="285">
        <v>9043.8240000000005</v>
      </c>
      <c r="W122" s="285">
        <f t="shared" si="29"/>
        <v>18512.173999999999</v>
      </c>
      <c r="X122" s="286">
        <v>277856.75299999997</v>
      </c>
    </row>
    <row r="123" spans="1:24" x14ac:dyDescent="0.25">
      <c r="A123" s="269" t="s">
        <v>363</v>
      </c>
      <c r="B123" s="269" t="s">
        <v>364</v>
      </c>
      <c r="C123" s="281">
        <v>10.7884744248381</v>
      </c>
      <c r="D123" s="56">
        <f t="shared" si="30"/>
        <v>1.3236542327451428</v>
      </c>
      <c r="E123" s="29">
        <f t="shared" si="31"/>
        <v>10546.266721912003</v>
      </c>
      <c r="F123" s="95">
        <f t="shared" si="32"/>
        <v>105788.18298422321</v>
      </c>
      <c r="G123" s="6" t="e">
        <f>#REF!*W123</f>
        <v>#REF!</v>
      </c>
      <c r="H123" s="6" t="e">
        <f t="shared" si="33"/>
        <v>#REF!</v>
      </c>
      <c r="I123" s="6"/>
      <c r="J123" s="291">
        <v>1.0688051463368913</v>
      </c>
      <c r="K123" s="29">
        <f t="shared" si="34"/>
        <v>113066.95439516653</v>
      </c>
      <c r="L123" s="95">
        <f t="shared" si="35"/>
        <v>112495.19161493269</v>
      </c>
      <c r="M123" s="6"/>
      <c r="N123" s="6" t="e">
        <f t="shared" si="36"/>
        <v>#REF!</v>
      </c>
      <c r="O123" s="6" t="e">
        <f t="shared" si="37"/>
        <v>#REF!</v>
      </c>
      <c r="Q123" s="291">
        <v>0.99371487828634664</v>
      </c>
      <c r="R123" s="285">
        <f t="shared" si="38"/>
        <v>111788.14564343207</v>
      </c>
      <c r="S123" s="294">
        <f t="shared" si="39"/>
        <v>111990.83907226972</v>
      </c>
      <c r="U123" s="284">
        <v>4070.1559999999999</v>
      </c>
      <c r="V123" s="285">
        <v>3897.3830000000003</v>
      </c>
      <c r="W123" s="285">
        <f t="shared" si="29"/>
        <v>7967.5390000000007</v>
      </c>
      <c r="X123" s="286">
        <v>119678.315</v>
      </c>
    </row>
    <row r="124" spans="1:24" x14ac:dyDescent="0.25">
      <c r="A124" s="269" t="s">
        <v>366</v>
      </c>
      <c r="B124" s="269" t="s">
        <v>367</v>
      </c>
      <c r="C124" s="281">
        <v>10.155336562552201</v>
      </c>
      <c r="D124" s="56">
        <f t="shared" si="30"/>
        <v>1.304660096876566</v>
      </c>
      <c r="E124" s="29">
        <f t="shared" si="31"/>
        <v>12758.996478369803</v>
      </c>
      <c r="F124" s="95">
        <f t="shared" si="32"/>
        <v>127983.77755272045</v>
      </c>
      <c r="G124" s="6" t="e">
        <f>#REF!*W124</f>
        <v>#REF!</v>
      </c>
      <c r="H124" s="6" t="e">
        <f t="shared" si="33"/>
        <v>#REF!</v>
      </c>
      <c r="I124" s="6"/>
      <c r="J124" s="291">
        <v>1.0465995077260493</v>
      </c>
      <c r="K124" s="29">
        <f t="shared" si="34"/>
        <v>133947.75858359743</v>
      </c>
      <c r="L124" s="95">
        <f t="shared" si="35"/>
        <v>133270.40468065086</v>
      </c>
      <c r="M124" s="6"/>
      <c r="N124" s="6" t="e">
        <f t="shared" si="36"/>
        <v>#REF!</v>
      </c>
      <c r="O124" s="6" t="e">
        <f t="shared" si="37"/>
        <v>#REF!</v>
      </c>
      <c r="Q124" s="291">
        <v>1.0115054717890613</v>
      </c>
      <c r="R124" s="285">
        <f t="shared" si="38"/>
        <v>134803.74356202086</v>
      </c>
      <c r="S124" s="294">
        <f t="shared" si="39"/>
        <v>135048.16870071035</v>
      </c>
      <c r="U124" s="284">
        <v>5078.4759999999997</v>
      </c>
      <c r="V124" s="285">
        <v>4701.08</v>
      </c>
      <c r="W124" s="285">
        <f t="shared" si="29"/>
        <v>9779.5560000000005</v>
      </c>
      <c r="X124" s="286">
        <v>158256.07199999999</v>
      </c>
    </row>
    <row r="125" spans="1:24" x14ac:dyDescent="0.25">
      <c r="A125" s="269" t="s">
        <v>369</v>
      </c>
      <c r="B125" s="269" t="s">
        <v>370</v>
      </c>
      <c r="C125" s="281">
        <v>19.414101290963298</v>
      </c>
      <c r="D125" s="56">
        <f t="shared" si="30"/>
        <v>1.5824230387288989</v>
      </c>
      <c r="E125" s="29">
        <f t="shared" si="31"/>
        <v>19015.238664846092</v>
      </c>
      <c r="F125" s="95">
        <f t="shared" si="32"/>
        <v>190739.30144265501</v>
      </c>
      <c r="G125" s="6" t="e">
        <f>#REF!*W125</f>
        <v>#REF!</v>
      </c>
      <c r="H125" s="6" t="e">
        <f t="shared" si="33"/>
        <v>#REF!</v>
      </c>
      <c r="I125" s="6"/>
      <c r="J125" s="291">
        <v>1.0556934483299194</v>
      </c>
      <c r="K125" s="29">
        <f t="shared" si="34"/>
        <v>201362.23087203642</v>
      </c>
      <c r="L125" s="95">
        <f t="shared" si="35"/>
        <v>200343.97200432958</v>
      </c>
      <c r="M125" s="6"/>
      <c r="N125" s="6" t="e">
        <f t="shared" si="36"/>
        <v>#REF!</v>
      </c>
      <c r="O125" s="6" t="e">
        <f t="shared" si="37"/>
        <v>#REF!</v>
      </c>
      <c r="Q125" s="291">
        <v>0.98751835978553126</v>
      </c>
      <c r="R125" s="285">
        <f t="shared" si="38"/>
        <v>197843.35062663394</v>
      </c>
      <c r="S125" s="294">
        <f t="shared" si="39"/>
        <v>198202.07870894021</v>
      </c>
      <c r="U125" s="284">
        <v>6166.5079999999998</v>
      </c>
      <c r="V125" s="285">
        <v>5850.0249999999996</v>
      </c>
      <c r="W125" s="285">
        <f t="shared" si="29"/>
        <v>12016.532999999999</v>
      </c>
      <c r="X125" s="286">
        <v>160697.878</v>
      </c>
    </row>
    <row r="126" spans="1:24" x14ac:dyDescent="0.25">
      <c r="A126" s="269" t="s">
        <v>372</v>
      </c>
      <c r="B126" s="269" t="s">
        <v>373</v>
      </c>
      <c r="C126" s="281">
        <v>19.465081723625602</v>
      </c>
      <c r="D126" s="56">
        <f t="shared" si="30"/>
        <v>1.5839524517087682</v>
      </c>
      <c r="E126" s="29">
        <f t="shared" si="31"/>
        <v>20814.031732540883</v>
      </c>
      <c r="F126" s="95">
        <f t="shared" si="32"/>
        <v>208782.75276184842</v>
      </c>
      <c r="G126" s="6" t="e">
        <f>#REF!*W126</f>
        <v>#REF!</v>
      </c>
      <c r="H126" s="6" t="e">
        <f t="shared" si="33"/>
        <v>#REF!</v>
      </c>
      <c r="I126" s="6"/>
      <c r="J126" s="291">
        <v>1.0749707199941834</v>
      </c>
      <c r="K126" s="29">
        <f t="shared" si="34"/>
        <v>224435.34605877177</v>
      </c>
      <c r="L126" s="95">
        <f t="shared" si="35"/>
        <v>223300.40987753513</v>
      </c>
      <c r="M126" s="6"/>
      <c r="N126" s="6" t="e">
        <f t="shared" si="36"/>
        <v>#REF!</v>
      </c>
      <c r="O126" s="6" t="e">
        <f t="shared" si="37"/>
        <v>#REF!</v>
      </c>
      <c r="Q126" s="291">
        <v>0.98605645149887844</v>
      </c>
      <c r="R126" s="285">
        <f t="shared" si="38"/>
        <v>220186.8097820874</v>
      </c>
      <c r="S126" s="294">
        <f t="shared" si="39"/>
        <v>220586.0508572718</v>
      </c>
      <c r="U126" s="284">
        <v>6779.1850000000004</v>
      </c>
      <c r="V126" s="285">
        <v>6361.3810000000003</v>
      </c>
      <c r="W126" s="285">
        <f t="shared" si="29"/>
        <v>13140.566000000001</v>
      </c>
      <c r="X126" s="286">
        <v>149354.12</v>
      </c>
    </row>
    <row r="127" spans="1:24" x14ac:dyDescent="0.25">
      <c r="A127" s="269" t="s">
        <v>375</v>
      </c>
      <c r="B127" s="269" t="s">
        <v>376</v>
      </c>
      <c r="C127" s="281">
        <v>8.8406068552163308</v>
      </c>
      <c r="D127" s="56">
        <f t="shared" si="30"/>
        <v>1.26521820565649</v>
      </c>
      <c r="E127" s="29">
        <f t="shared" si="31"/>
        <v>12002.67976025473</v>
      </c>
      <c r="F127" s="95">
        <f t="shared" si="32"/>
        <v>120397.266280087</v>
      </c>
      <c r="G127" s="6" t="e">
        <f>#REF!*W127</f>
        <v>#REF!</v>
      </c>
      <c r="H127" s="6" t="e">
        <f t="shared" si="33"/>
        <v>#REF!</v>
      </c>
      <c r="I127" s="6"/>
      <c r="J127" s="291">
        <v>1.0737273618597847</v>
      </c>
      <c r="K127" s="29">
        <f t="shared" si="34"/>
        <v>129273.83909804783</v>
      </c>
      <c r="L127" s="95">
        <f t="shared" si="35"/>
        <v>128620.12051113097</v>
      </c>
      <c r="M127" s="6"/>
      <c r="N127" s="6" t="e">
        <f t="shared" si="36"/>
        <v>#REF!</v>
      </c>
      <c r="O127" s="6" t="e">
        <f t="shared" si="37"/>
        <v>#REF!</v>
      </c>
      <c r="Q127" s="291">
        <v>0.99849669348343284</v>
      </c>
      <c r="R127" s="285">
        <f t="shared" si="38"/>
        <v>128426.76504580493</v>
      </c>
      <c r="S127" s="294">
        <f t="shared" si="39"/>
        <v>128659.62749478672</v>
      </c>
      <c r="U127" s="284">
        <v>4868.9110000000001</v>
      </c>
      <c r="V127" s="285">
        <v>4617.7370000000001</v>
      </c>
      <c r="W127" s="285">
        <f t="shared" si="29"/>
        <v>9486.648000000001</v>
      </c>
      <c r="X127" s="286">
        <v>150552.79099999997</v>
      </c>
    </row>
    <row r="128" spans="1:24" x14ac:dyDescent="0.25">
      <c r="A128" s="269" t="s">
        <v>378</v>
      </c>
      <c r="B128" s="269" t="s">
        <v>379</v>
      </c>
      <c r="C128" s="281">
        <v>6.6225165562913899</v>
      </c>
      <c r="D128" s="56">
        <f t="shared" si="30"/>
        <v>1.1986754966887418</v>
      </c>
      <c r="E128" s="29">
        <f t="shared" si="31"/>
        <v>12239.356649006624</v>
      </c>
      <c r="F128" s="95">
        <f t="shared" si="32"/>
        <v>122771.34031743344</v>
      </c>
      <c r="G128" s="6" t="e">
        <f>#REF!*W128</f>
        <v>#REF!</v>
      </c>
      <c r="H128" s="6" t="e">
        <f t="shared" si="33"/>
        <v>#REF!</v>
      </c>
      <c r="I128" s="6"/>
      <c r="J128" s="291">
        <v>1.0571600297012576</v>
      </c>
      <c r="K128" s="29">
        <f t="shared" si="34"/>
        <v>129788.95377644114</v>
      </c>
      <c r="L128" s="95">
        <f t="shared" si="35"/>
        <v>129132.6303311708</v>
      </c>
      <c r="M128" s="6"/>
      <c r="N128" s="6" t="e">
        <f t="shared" si="36"/>
        <v>#REF!</v>
      </c>
      <c r="O128" s="6" t="e">
        <f t="shared" si="37"/>
        <v>#REF!</v>
      </c>
      <c r="Q128" s="291">
        <v>0.99956121442195556</v>
      </c>
      <c r="R128" s="285">
        <f t="shared" si="38"/>
        <v>129075.96879532654</v>
      </c>
      <c r="S128" s="294">
        <f t="shared" si="39"/>
        <v>129310.00837568704</v>
      </c>
      <c r="U128" s="284">
        <v>5240.2939999999999</v>
      </c>
      <c r="V128" s="285">
        <v>4970.4400000000005</v>
      </c>
      <c r="W128" s="285">
        <f t="shared" si="29"/>
        <v>10210.734</v>
      </c>
      <c r="X128" s="286">
        <v>163015.07400000002</v>
      </c>
    </row>
    <row r="129" spans="1:24" x14ac:dyDescent="0.25">
      <c r="A129" s="269" t="s">
        <v>381</v>
      </c>
      <c r="B129" s="269" t="s">
        <v>382</v>
      </c>
      <c r="C129" s="281">
        <v>19.0307650421998</v>
      </c>
      <c r="D129" s="56">
        <f t="shared" si="30"/>
        <v>1.5709229512659939</v>
      </c>
      <c r="E129" s="29">
        <f t="shared" si="31"/>
        <v>31749.480767764748</v>
      </c>
      <c r="F129" s="95">
        <f t="shared" si="32"/>
        <v>318474.77118475985</v>
      </c>
      <c r="G129" s="6" t="e">
        <f>#REF!*W129</f>
        <v>#REF!</v>
      </c>
      <c r="H129" s="6" t="e">
        <f t="shared" si="33"/>
        <v>#REF!</v>
      </c>
      <c r="I129" s="6"/>
      <c r="J129" s="291">
        <v>1.0188489104956513</v>
      </c>
      <c r="K129" s="29">
        <f t="shared" si="34"/>
        <v>324477.67364194442</v>
      </c>
      <c r="L129" s="95">
        <f t="shared" si="35"/>
        <v>322836.83828206622</v>
      </c>
      <c r="M129" s="6"/>
      <c r="N129" s="6" t="e">
        <f t="shared" si="36"/>
        <v>#REF!</v>
      </c>
      <c r="O129" s="6" t="e">
        <f t="shared" si="37"/>
        <v>#REF!</v>
      </c>
      <c r="Q129" s="291">
        <v>0.99399074211398764</v>
      </c>
      <c r="R129" s="285">
        <f t="shared" si="38"/>
        <v>320896.82846572442</v>
      </c>
      <c r="S129" s="294">
        <f t="shared" si="39"/>
        <v>321478.67619287357</v>
      </c>
      <c r="U129" s="284">
        <v>10392.368000000002</v>
      </c>
      <c r="V129" s="285">
        <v>9818.35</v>
      </c>
      <c r="W129" s="285">
        <f t="shared" si="29"/>
        <v>20210.718000000001</v>
      </c>
      <c r="X129" s="286">
        <v>266701.11200000002</v>
      </c>
    </row>
    <row r="130" spans="1:24" x14ac:dyDescent="0.25">
      <c r="A130" s="269" t="s">
        <v>384</v>
      </c>
      <c r="B130" s="269" t="s">
        <v>385</v>
      </c>
      <c r="C130" s="281">
        <v>17.730659025788</v>
      </c>
      <c r="D130" s="56">
        <f t="shared" si="30"/>
        <v>1.5319197707736401</v>
      </c>
      <c r="E130" s="29">
        <f t="shared" si="31"/>
        <v>23668.759439083111</v>
      </c>
      <c r="F130" s="95">
        <f t="shared" si="32"/>
        <v>237418.14241706757</v>
      </c>
      <c r="G130" s="6" t="e">
        <f>#REF!*W130</f>
        <v>#REF!</v>
      </c>
      <c r="H130" s="6" t="e">
        <f t="shared" si="33"/>
        <v>#REF!</v>
      </c>
      <c r="I130" s="6"/>
      <c r="J130" s="291">
        <v>0.99361932369123318</v>
      </c>
      <c r="K130" s="29">
        <f t="shared" si="34"/>
        <v>235903.25410047558</v>
      </c>
      <c r="L130" s="95">
        <f t="shared" si="35"/>
        <v>234710.32641305163</v>
      </c>
      <c r="M130" s="6"/>
      <c r="N130" s="6" t="e">
        <f t="shared" si="36"/>
        <v>#REF!</v>
      </c>
      <c r="O130" s="6" t="e">
        <f t="shared" si="37"/>
        <v>#REF!</v>
      </c>
      <c r="Q130" s="291">
        <v>0.98962082420575281</v>
      </c>
      <c r="R130" s="285">
        <f t="shared" si="38"/>
        <v>232274.22667448543</v>
      </c>
      <c r="S130" s="294">
        <f t="shared" si="39"/>
        <v>232695.38456349308</v>
      </c>
      <c r="U130" s="284">
        <v>7833.232</v>
      </c>
      <c r="V130" s="285">
        <v>7617.1589999999997</v>
      </c>
      <c r="W130" s="285">
        <f t="shared" si="29"/>
        <v>15450.391</v>
      </c>
      <c r="X130" s="286">
        <v>283713.37099999998</v>
      </c>
    </row>
    <row r="131" spans="1:24" x14ac:dyDescent="0.25">
      <c r="A131" s="269" t="s">
        <v>387</v>
      </c>
      <c r="B131" s="269" t="s">
        <v>388</v>
      </c>
      <c r="C131" s="281">
        <v>23.529411764705898</v>
      </c>
      <c r="D131" s="56">
        <f t="shared" si="30"/>
        <v>1.7058823529411768</v>
      </c>
      <c r="E131" s="29">
        <f t="shared" si="31"/>
        <v>22887.391941176476</v>
      </c>
      <c r="F131" s="95">
        <f t="shared" si="32"/>
        <v>229580.35014174707</v>
      </c>
      <c r="G131" s="6" t="e">
        <f>#REF!*W131</f>
        <v>#REF!</v>
      </c>
      <c r="H131" s="6" t="e">
        <f t="shared" si="33"/>
        <v>#REF!</v>
      </c>
      <c r="I131" s="6"/>
      <c r="J131" s="291">
        <v>1.0022896299777226</v>
      </c>
      <c r="K131" s="29">
        <f t="shared" si="34"/>
        <v>230106.00419372768</v>
      </c>
      <c r="L131" s="95">
        <f t="shared" si="35"/>
        <v>228942.39233728303</v>
      </c>
      <c r="M131" s="6"/>
      <c r="N131" s="6" t="e">
        <f t="shared" si="36"/>
        <v>#REF!</v>
      </c>
      <c r="O131" s="6" t="e">
        <f t="shared" si="37"/>
        <v>#REF!</v>
      </c>
      <c r="Q131" s="291">
        <v>0.98690182309241881</v>
      </c>
      <c r="R131" s="285">
        <f t="shared" si="38"/>
        <v>225943.66438080443</v>
      </c>
      <c r="S131" s="294">
        <f t="shared" si="39"/>
        <v>226353.34374165157</v>
      </c>
      <c r="U131" s="284">
        <v>6762.6639999999998</v>
      </c>
      <c r="V131" s="285">
        <v>6654.0830000000005</v>
      </c>
      <c r="W131" s="285">
        <f t="shared" si="29"/>
        <v>13416.746999999999</v>
      </c>
      <c r="X131" s="286">
        <v>213011.842</v>
      </c>
    </row>
    <row r="132" spans="1:24" x14ac:dyDescent="0.25">
      <c r="A132" s="269" t="s">
        <v>390</v>
      </c>
      <c r="B132" s="269" t="s">
        <v>391</v>
      </c>
      <c r="C132" s="281">
        <v>23.477430140912301</v>
      </c>
      <c r="D132" s="56">
        <f t="shared" si="30"/>
        <v>1.7043229042273691</v>
      </c>
      <c r="E132" s="29">
        <f t="shared" si="31"/>
        <v>27541.950165751114</v>
      </c>
      <c r="F132" s="95">
        <f t="shared" si="32"/>
        <v>276269.59764095623</v>
      </c>
      <c r="G132" s="6" t="e">
        <f>#REF!*W132</f>
        <v>#REF!</v>
      </c>
      <c r="H132" s="6" t="e">
        <f t="shared" si="33"/>
        <v>#REF!</v>
      </c>
      <c r="I132" s="6"/>
      <c r="J132" s="291">
        <v>1.0007459460414667</v>
      </c>
      <c r="K132" s="29">
        <f t="shared" si="34"/>
        <v>276475.67985369411</v>
      </c>
      <c r="L132" s="95">
        <f t="shared" si="35"/>
        <v>275077.58344059263</v>
      </c>
      <c r="M132" s="6"/>
      <c r="N132" s="6" t="e">
        <f t="shared" si="36"/>
        <v>#REF!</v>
      </c>
      <c r="O132" s="6" t="e">
        <f t="shared" si="37"/>
        <v>#REF!</v>
      </c>
      <c r="Q132" s="291">
        <v>0.98856917196858185</v>
      </c>
      <c r="R132" s="285">
        <f t="shared" si="38"/>
        <v>271933.21888898511</v>
      </c>
      <c r="S132" s="294">
        <f t="shared" si="39"/>
        <v>272426.28616578993</v>
      </c>
      <c r="U132" s="284">
        <v>8249.6720000000005</v>
      </c>
      <c r="V132" s="285">
        <v>7910.3819999999996</v>
      </c>
      <c r="W132" s="285">
        <f t="shared" si="29"/>
        <v>16160.054</v>
      </c>
      <c r="X132" s="286">
        <v>246882.14999999997</v>
      </c>
    </row>
    <row r="133" spans="1:24" x14ac:dyDescent="0.25">
      <c r="A133" s="269" t="s">
        <v>393</v>
      </c>
      <c r="B133" s="269" t="s">
        <v>394</v>
      </c>
      <c r="C133" s="281">
        <v>20.064058567833399</v>
      </c>
      <c r="D133" s="56">
        <f t="shared" si="30"/>
        <v>1.6019217570350019</v>
      </c>
      <c r="E133" s="29">
        <f t="shared" ref="E133:E156" si="40">D133*W133</f>
        <v>10811.40678242964</v>
      </c>
      <c r="F133" s="95">
        <f t="shared" ref="F133:F156" si="41">E133*$X$158/$E$158</f>
        <v>108447.76726917314</v>
      </c>
      <c r="G133" s="6" t="e">
        <f>#REF!*W133</f>
        <v>#REF!</v>
      </c>
      <c r="H133" s="6" t="e">
        <f t="shared" ref="H133:H156" si="42">G133*$X$158/$G$158</f>
        <v>#REF!</v>
      </c>
      <c r="I133" s="6"/>
      <c r="J133" s="291">
        <v>0.97217278400782536</v>
      </c>
      <c r="K133" s="29">
        <f t="shared" ref="K133:K156" si="43">F133*J133</f>
        <v>105429.96782550478</v>
      </c>
      <c r="L133" s="95">
        <f t="shared" ref="L133:L156" si="44">K133*$X$158/$K$158</f>
        <v>104896.8241510657</v>
      </c>
      <c r="M133" s="6"/>
      <c r="N133" s="6" t="e">
        <f t="shared" ref="N133:N156" si="45">H133*J133</f>
        <v>#REF!</v>
      </c>
      <c r="O133" s="6" t="e">
        <f t="shared" ref="O133:O156" si="46">N133*$X$158/$N$158</f>
        <v>#REF!</v>
      </c>
      <c r="Q133" s="291">
        <v>1.0082419061098515</v>
      </c>
      <c r="R133" s="285">
        <f t="shared" ref="R133:R156" si="47">L133*Q133</f>
        <v>105761.37392694039</v>
      </c>
      <c r="S133" s="294">
        <f t="shared" ref="S133:S156" si="48">(R133/$R$158)*$X$158</f>
        <v>105953.13965841795</v>
      </c>
      <c r="U133" s="284">
        <v>3507.5230000000001</v>
      </c>
      <c r="V133" s="285">
        <v>3241.5</v>
      </c>
      <c r="W133" s="285">
        <f t="shared" si="29"/>
        <v>6749.0230000000001</v>
      </c>
      <c r="X133" s="286">
        <v>140483.74399999998</v>
      </c>
    </row>
    <row r="134" spans="1:24" x14ac:dyDescent="0.25">
      <c r="A134" s="269" t="s">
        <v>396</v>
      </c>
      <c r="B134" s="269" t="s">
        <v>397</v>
      </c>
      <c r="C134" s="281">
        <v>9.6626933806746091</v>
      </c>
      <c r="D134" s="56">
        <f t="shared" si="30"/>
        <v>1.2898808014202381</v>
      </c>
      <c r="E134" s="29">
        <f t="shared" si="40"/>
        <v>42518.026126299766</v>
      </c>
      <c r="F134" s="95">
        <f t="shared" si="41"/>
        <v>426492.60127583117</v>
      </c>
      <c r="G134" s="6" t="e">
        <f>#REF!*W134</f>
        <v>#REF!</v>
      </c>
      <c r="H134" s="6" t="e">
        <f t="shared" si="42"/>
        <v>#REF!</v>
      </c>
      <c r="I134" s="6"/>
      <c r="J134" s="291">
        <v>1.0535276861681258</v>
      </c>
      <c r="K134" s="29">
        <f t="shared" si="43"/>
        <v>449321.76338995143</v>
      </c>
      <c r="L134" s="95">
        <f t="shared" si="44"/>
        <v>447049.61002710828</v>
      </c>
      <c r="M134" s="6"/>
      <c r="N134" s="6" t="e">
        <f t="shared" si="45"/>
        <v>#REF!</v>
      </c>
      <c r="O134" s="6" t="e">
        <f t="shared" si="46"/>
        <v>#REF!</v>
      </c>
      <c r="Q134" s="291">
        <v>1.0038488156228282</v>
      </c>
      <c r="R134" s="285">
        <f t="shared" si="47"/>
        <v>448770.22155035991</v>
      </c>
      <c r="S134" s="294">
        <f t="shared" si="48"/>
        <v>449583.92835659336</v>
      </c>
      <c r="U134" s="284">
        <v>16837.096000000001</v>
      </c>
      <c r="V134" s="285">
        <v>16125.659999999998</v>
      </c>
      <c r="W134" s="285">
        <f t="shared" ref="W134:W156" si="49">U134+V134</f>
        <v>32962.756000000001</v>
      </c>
      <c r="X134" s="286">
        <v>526356.02599999995</v>
      </c>
    </row>
    <row r="135" spans="1:24" x14ac:dyDescent="0.25">
      <c r="A135" s="269" t="s">
        <v>399</v>
      </c>
      <c r="B135" s="269" t="s">
        <v>400</v>
      </c>
      <c r="C135" s="281">
        <v>17.168470906630599</v>
      </c>
      <c r="D135" s="56">
        <f t="shared" ref="D135:D156" si="50">(C135*4+(100-C135)*1)/100</f>
        <v>1.5150541271989182</v>
      </c>
      <c r="E135" s="29">
        <f t="shared" si="40"/>
        <v>43330.487435723968</v>
      </c>
      <c r="F135" s="95">
        <f t="shared" si="41"/>
        <v>434642.29139227711</v>
      </c>
      <c r="G135" s="6" t="e">
        <f>#REF!*W135</f>
        <v>#REF!</v>
      </c>
      <c r="H135" s="6" t="e">
        <f t="shared" si="42"/>
        <v>#REF!</v>
      </c>
      <c r="I135" s="6"/>
      <c r="J135" s="291">
        <v>0.97853772969277419</v>
      </c>
      <c r="K135" s="29">
        <f t="shared" si="43"/>
        <v>425313.88104746403</v>
      </c>
      <c r="L135" s="95">
        <f t="shared" si="44"/>
        <v>423163.13197669812</v>
      </c>
      <c r="M135" s="6"/>
      <c r="N135" s="6" t="e">
        <f t="shared" si="45"/>
        <v>#REF!</v>
      </c>
      <c r="O135" s="6" t="e">
        <f t="shared" si="46"/>
        <v>#REF!</v>
      </c>
      <c r="Q135" s="291">
        <v>1.0066246962660217</v>
      </c>
      <c r="R135" s="285">
        <f t="shared" si="47"/>
        <v>425966.4591970222</v>
      </c>
      <c r="S135" s="294">
        <f t="shared" si="48"/>
        <v>426738.81839206489</v>
      </c>
      <c r="U135" s="284">
        <v>14739.320999999998</v>
      </c>
      <c r="V135" s="285">
        <v>13860.639000000001</v>
      </c>
      <c r="W135" s="285">
        <f t="shared" si="49"/>
        <v>28599.96</v>
      </c>
      <c r="X135" s="286">
        <v>544279.44500000007</v>
      </c>
    </row>
    <row r="136" spans="1:24" x14ac:dyDescent="0.25">
      <c r="A136" s="269" t="s">
        <v>402</v>
      </c>
      <c r="B136" s="269" t="s">
        <v>403</v>
      </c>
      <c r="C136" s="281">
        <v>11.474547749263801</v>
      </c>
      <c r="D136" s="56">
        <f t="shared" si="50"/>
        <v>1.3442364324779141</v>
      </c>
      <c r="E136" s="29">
        <f t="shared" si="40"/>
        <v>105596.74701398828</v>
      </c>
      <c r="F136" s="95">
        <f t="shared" si="41"/>
        <v>1059226.7662304365</v>
      </c>
      <c r="G136" s="6" t="e">
        <f>#REF!*W136</f>
        <v>#REF!</v>
      </c>
      <c r="H136" s="6" t="e">
        <f t="shared" si="42"/>
        <v>#REF!</v>
      </c>
      <c r="I136" s="6"/>
      <c r="J136" s="291">
        <v>1.0142178674410907</v>
      </c>
      <c r="K136" s="29">
        <f t="shared" si="43"/>
        <v>1074286.7119827559</v>
      </c>
      <c r="L136" s="95">
        <f t="shared" si="44"/>
        <v>1068854.2037800075</v>
      </c>
      <c r="M136" s="6"/>
      <c r="N136" s="6" t="e">
        <f t="shared" si="45"/>
        <v>#REF!</v>
      </c>
      <c r="O136" s="6" t="e">
        <f t="shared" si="46"/>
        <v>#REF!</v>
      </c>
      <c r="Q136" s="291">
        <v>1.0063874865327067</v>
      </c>
      <c r="R136" s="285">
        <f t="shared" si="47"/>
        <v>1075681.4956120793</v>
      </c>
      <c r="S136" s="294">
        <f t="shared" si="48"/>
        <v>1077631.9132474007</v>
      </c>
      <c r="U136" s="284">
        <v>40219.379999999997</v>
      </c>
      <c r="V136" s="285">
        <v>38335.809000000001</v>
      </c>
      <c r="W136" s="285">
        <f t="shared" si="49"/>
        <v>78555.188999999998</v>
      </c>
      <c r="X136" s="286">
        <v>1363534.9070000001</v>
      </c>
    </row>
    <row r="137" spans="1:24" x14ac:dyDescent="0.25">
      <c r="A137" s="269" t="s">
        <v>405</v>
      </c>
      <c r="B137" s="269" t="s">
        <v>406</v>
      </c>
      <c r="C137" s="281">
        <v>17.6253875615539</v>
      </c>
      <c r="D137" s="56">
        <f t="shared" si="50"/>
        <v>1.5287616268466169</v>
      </c>
      <c r="E137" s="29">
        <f t="shared" si="40"/>
        <v>141399.18656764543</v>
      </c>
      <c r="F137" s="95">
        <f t="shared" si="41"/>
        <v>1418356.221861843</v>
      </c>
      <c r="G137" s="6" t="e">
        <f>#REF!*W137</f>
        <v>#REF!</v>
      </c>
      <c r="H137" s="6" t="e">
        <f t="shared" si="42"/>
        <v>#REF!</v>
      </c>
      <c r="I137" s="6"/>
      <c r="J137" s="291">
        <v>1.0101571529224627</v>
      </c>
      <c r="K137" s="29">
        <f t="shared" si="43"/>
        <v>1432762.6829058202</v>
      </c>
      <c r="L137" s="95">
        <f t="shared" si="44"/>
        <v>1425517.4150079123</v>
      </c>
      <c r="M137" s="6"/>
      <c r="N137" s="6" t="e">
        <f t="shared" si="45"/>
        <v>#REF!</v>
      </c>
      <c r="O137" s="6" t="e">
        <f t="shared" si="46"/>
        <v>#REF!</v>
      </c>
      <c r="Q137" s="291">
        <v>1.003454626260976</v>
      </c>
      <c r="R137" s="285">
        <f t="shared" si="47"/>
        <v>1430442.0449052774</v>
      </c>
      <c r="S137" s="294">
        <f t="shared" si="48"/>
        <v>1433035.7117128496</v>
      </c>
      <c r="U137" s="284">
        <v>47422.227999999996</v>
      </c>
      <c r="V137" s="285">
        <v>45070.403999999995</v>
      </c>
      <c r="W137" s="285">
        <f t="shared" si="49"/>
        <v>92492.631999999983</v>
      </c>
      <c r="X137" s="286">
        <v>1528305.5149999997</v>
      </c>
    </row>
    <row r="138" spans="1:24" x14ac:dyDescent="0.25">
      <c r="A138" s="269" t="s">
        <v>408</v>
      </c>
      <c r="B138" s="269" t="s">
        <v>409</v>
      </c>
      <c r="C138" s="281">
        <v>11.4755466533133</v>
      </c>
      <c r="D138" s="56">
        <f t="shared" si="50"/>
        <v>1.3442663995993991</v>
      </c>
      <c r="E138" s="29">
        <f t="shared" si="40"/>
        <v>56269.155219328997</v>
      </c>
      <c r="F138" s="95">
        <f t="shared" si="41"/>
        <v>564428.32764150365</v>
      </c>
      <c r="G138" s="6" t="e">
        <f>#REF!*W138</f>
        <v>#REF!</v>
      </c>
      <c r="H138" s="6" t="e">
        <f t="shared" si="42"/>
        <v>#REF!</v>
      </c>
      <c r="I138" s="6"/>
      <c r="J138" s="291">
        <v>1.0155865530101065</v>
      </c>
      <c r="K138" s="29">
        <f t="shared" si="43"/>
        <v>573225.81969069375</v>
      </c>
      <c r="L138" s="95">
        <f t="shared" si="44"/>
        <v>570327.10193428642</v>
      </c>
      <c r="M138" s="6"/>
      <c r="N138" s="6" t="e">
        <f t="shared" si="45"/>
        <v>#REF!</v>
      </c>
      <c r="O138" s="6" t="e">
        <f t="shared" si="46"/>
        <v>#REF!</v>
      </c>
      <c r="Q138" s="291">
        <v>1.0070321091723655</v>
      </c>
      <c r="R138" s="285">
        <f t="shared" si="47"/>
        <v>574337.70437904715</v>
      </c>
      <c r="S138" s="294">
        <f t="shared" si="48"/>
        <v>575379.08920515084</v>
      </c>
      <c r="U138" s="284">
        <v>21430.979000000003</v>
      </c>
      <c r="V138" s="285">
        <v>20427.654999999999</v>
      </c>
      <c r="W138" s="285">
        <f t="shared" si="49"/>
        <v>41858.634000000005</v>
      </c>
      <c r="X138" s="286">
        <v>676596.10100000002</v>
      </c>
    </row>
    <row r="139" spans="1:24" x14ac:dyDescent="0.25">
      <c r="A139" s="269" t="s">
        <v>411</v>
      </c>
      <c r="B139" s="269" t="s">
        <v>412</v>
      </c>
      <c r="C139" s="281">
        <v>9.7042997952478505</v>
      </c>
      <c r="D139" s="56">
        <f t="shared" si="50"/>
        <v>1.2911289938574355</v>
      </c>
      <c r="E139" s="29">
        <f t="shared" si="40"/>
        <v>95847.957610589976</v>
      </c>
      <c r="F139" s="95">
        <f t="shared" si="41"/>
        <v>961437.97096522595</v>
      </c>
      <c r="G139" s="6" t="e">
        <f>#REF!*W139</f>
        <v>#REF!</v>
      </c>
      <c r="H139" s="6" t="e">
        <f t="shared" si="42"/>
        <v>#REF!</v>
      </c>
      <c r="I139" s="6"/>
      <c r="J139" s="291">
        <v>1.0793432822691189</v>
      </c>
      <c r="K139" s="29">
        <f t="shared" si="43"/>
        <v>1037721.6152797688</v>
      </c>
      <c r="L139" s="95">
        <f t="shared" si="44"/>
        <v>1032474.0113354066</v>
      </c>
      <c r="M139" s="6"/>
      <c r="N139" s="6" t="e">
        <f t="shared" si="45"/>
        <v>#REF!</v>
      </c>
      <c r="O139" s="6" t="e">
        <f t="shared" si="46"/>
        <v>#REF!</v>
      </c>
      <c r="Q139" s="291">
        <v>0.99887016634111314</v>
      </c>
      <c r="R139" s="285">
        <f t="shared" si="47"/>
        <v>1031307.4874454739</v>
      </c>
      <c r="S139" s="294">
        <f t="shared" si="48"/>
        <v>1033177.4464613703</v>
      </c>
      <c r="U139" s="284">
        <v>38137.658000000003</v>
      </c>
      <c r="V139" s="285">
        <v>36098.114000000001</v>
      </c>
      <c r="W139" s="285">
        <f t="shared" si="49"/>
        <v>74235.771999999997</v>
      </c>
      <c r="X139" s="286">
        <v>1181300.8360000001</v>
      </c>
    </row>
    <row r="140" spans="1:24" x14ac:dyDescent="0.25">
      <c r="A140" s="269" t="s">
        <v>414</v>
      </c>
      <c r="B140" s="269" t="s">
        <v>415</v>
      </c>
      <c r="C140" s="281">
        <v>12.3708089549101</v>
      </c>
      <c r="D140" s="56">
        <f t="shared" si="50"/>
        <v>1.3711242686473031</v>
      </c>
      <c r="E140" s="29">
        <f t="shared" si="40"/>
        <v>65086.621862032684</v>
      </c>
      <c r="F140" s="95">
        <f t="shared" si="41"/>
        <v>652875.14955978247</v>
      </c>
      <c r="G140" s="6" t="e">
        <f>#REF!*W140</f>
        <v>#REF!</v>
      </c>
      <c r="H140" s="6" t="e">
        <f t="shared" si="42"/>
        <v>#REF!</v>
      </c>
      <c r="I140" s="6"/>
      <c r="J140" s="291">
        <v>1.015727593928474</v>
      </c>
      <c r="K140" s="29">
        <f t="shared" si="43"/>
        <v>663143.30479805043</v>
      </c>
      <c r="L140" s="95">
        <f t="shared" si="44"/>
        <v>659789.88768627762</v>
      </c>
      <c r="M140" s="6"/>
      <c r="N140" s="6" t="e">
        <f t="shared" si="45"/>
        <v>#REF!</v>
      </c>
      <c r="O140" s="6" t="e">
        <f t="shared" si="46"/>
        <v>#REF!</v>
      </c>
      <c r="Q140" s="291">
        <v>1.0026962637375265</v>
      </c>
      <c r="R140" s="285">
        <f t="shared" si="47"/>
        <v>661568.85523483285</v>
      </c>
      <c r="S140" s="294">
        <f t="shared" si="48"/>
        <v>662768.40693065815</v>
      </c>
      <c r="U140" s="284">
        <v>24350.087</v>
      </c>
      <c r="V140" s="285">
        <v>23119.441000000003</v>
      </c>
      <c r="W140" s="285">
        <f t="shared" si="49"/>
        <v>47469.528000000006</v>
      </c>
      <c r="X140" s="286">
        <v>840098.10999999987</v>
      </c>
    </row>
    <row r="141" spans="1:24" x14ac:dyDescent="0.25">
      <c r="A141" s="269" t="s">
        <v>417</v>
      </c>
      <c r="B141" s="269" t="s">
        <v>418</v>
      </c>
      <c r="C141" s="281">
        <v>11.9762569832402</v>
      </c>
      <c r="D141" s="56">
        <f t="shared" si="50"/>
        <v>1.3592877094972058</v>
      </c>
      <c r="E141" s="29">
        <f t="shared" si="40"/>
        <v>12995.029737430159</v>
      </c>
      <c r="F141" s="95">
        <f t="shared" si="41"/>
        <v>130351.39542720113</v>
      </c>
      <c r="G141" s="6" t="e">
        <f>#REF!*W141</f>
        <v>#REF!</v>
      </c>
      <c r="H141" s="6" t="e">
        <f t="shared" si="42"/>
        <v>#REF!</v>
      </c>
      <c r="I141" s="6"/>
      <c r="J141" s="291">
        <v>0.99490417683785415</v>
      </c>
      <c r="K141" s="29">
        <f t="shared" si="43"/>
        <v>129687.14776716517</v>
      </c>
      <c r="L141" s="95">
        <f t="shared" si="44"/>
        <v>129031.33913974962</v>
      </c>
      <c r="M141" s="6"/>
      <c r="N141" s="6" t="e">
        <f t="shared" si="45"/>
        <v>#REF!</v>
      </c>
      <c r="O141" s="6" t="e">
        <f t="shared" si="46"/>
        <v>#REF!</v>
      </c>
      <c r="Q141" s="291">
        <v>1.0023832201054972</v>
      </c>
      <c r="R141" s="285">
        <f t="shared" si="47"/>
        <v>129338.84922142669</v>
      </c>
      <c r="S141" s="294">
        <f t="shared" si="48"/>
        <v>129573.36545460786</v>
      </c>
      <c r="U141" s="284">
        <v>4955.28</v>
      </c>
      <c r="V141" s="285">
        <v>4604.8959999999997</v>
      </c>
      <c r="W141" s="285">
        <f t="shared" si="49"/>
        <v>9560.1759999999995</v>
      </c>
      <c r="X141" s="286">
        <v>181303.383</v>
      </c>
    </row>
    <row r="142" spans="1:24" x14ac:dyDescent="0.25">
      <c r="A142" s="269" t="s">
        <v>420</v>
      </c>
      <c r="B142" s="269" t="s">
        <v>421</v>
      </c>
      <c r="C142" s="281">
        <v>23.582880949375099</v>
      </c>
      <c r="D142" s="56">
        <f t="shared" si="50"/>
        <v>1.7074864284812532</v>
      </c>
      <c r="E142" s="29">
        <f t="shared" si="40"/>
        <v>53873.770000631259</v>
      </c>
      <c r="F142" s="95">
        <f t="shared" si="41"/>
        <v>540400.5406989638</v>
      </c>
      <c r="G142" s="6" t="e">
        <f>#REF!*W142</f>
        <v>#REF!</v>
      </c>
      <c r="H142" s="6" t="e">
        <f t="shared" si="42"/>
        <v>#REF!</v>
      </c>
      <c r="I142" s="6"/>
      <c r="J142" s="291">
        <v>0.99480169573162558</v>
      </c>
      <c r="K142" s="29">
        <f t="shared" si="43"/>
        <v>537591.3742616165</v>
      </c>
      <c r="L142" s="95">
        <f t="shared" si="44"/>
        <v>534872.85459845047</v>
      </c>
      <c r="M142" s="6"/>
      <c r="N142" s="6" t="e">
        <f t="shared" si="45"/>
        <v>#REF!</v>
      </c>
      <c r="O142" s="6" t="e">
        <f t="shared" si="46"/>
        <v>#REF!</v>
      </c>
      <c r="Q142" s="291">
        <v>0.98851708767909119</v>
      </c>
      <c r="R142" s="285">
        <f t="shared" si="47"/>
        <v>528730.9565062623</v>
      </c>
      <c r="S142" s="294">
        <f t="shared" si="48"/>
        <v>529689.64751853386</v>
      </c>
      <c r="U142" s="284">
        <v>16177.793</v>
      </c>
      <c r="V142" s="285">
        <v>15373.714</v>
      </c>
      <c r="W142" s="285">
        <f t="shared" si="49"/>
        <v>31551.506999999998</v>
      </c>
      <c r="X142" s="286">
        <v>450455.03099999996</v>
      </c>
    </row>
    <row r="143" spans="1:24" x14ac:dyDescent="0.25">
      <c r="A143" s="269" t="s">
        <v>423</v>
      </c>
      <c r="B143" s="269" t="s">
        <v>424</v>
      </c>
      <c r="C143" s="281">
        <v>14.069468847141501</v>
      </c>
      <c r="D143" s="56">
        <f t="shared" si="50"/>
        <v>1.422084065414245</v>
      </c>
      <c r="E143" s="29">
        <f t="shared" si="40"/>
        <v>17712.324386538719</v>
      </c>
      <c r="F143" s="95">
        <f t="shared" si="41"/>
        <v>177669.94356268013</v>
      </c>
      <c r="G143" s="6" t="e">
        <f>#REF!*W143</f>
        <v>#REF!</v>
      </c>
      <c r="H143" s="6" t="e">
        <f t="shared" si="42"/>
        <v>#REF!</v>
      </c>
      <c r="I143" s="6"/>
      <c r="J143" s="291">
        <v>0.98279020897937652</v>
      </c>
      <c r="K143" s="29">
        <f t="shared" si="43"/>
        <v>174612.28096332043</v>
      </c>
      <c r="L143" s="95">
        <f t="shared" si="44"/>
        <v>173729.2926157469</v>
      </c>
      <c r="M143" s="6"/>
      <c r="N143" s="6" t="e">
        <f t="shared" si="45"/>
        <v>#REF!</v>
      </c>
      <c r="O143" s="6" t="e">
        <f t="shared" si="46"/>
        <v>#REF!</v>
      </c>
      <c r="Q143" s="291">
        <v>1.0037475958307687</v>
      </c>
      <c r="R143" s="285">
        <f t="shared" si="47"/>
        <v>174380.35978843606</v>
      </c>
      <c r="S143" s="294">
        <f t="shared" si="48"/>
        <v>174696.54495139784</v>
      </c>
      <c r="U143" s="284">
        <v>6379.2139999999999</v>
      </c>
      <c r="V143" s="285">
        <v>6075.9740000000002</v>
      </c>
      <c r="W143" s="285">
        <f t="shared" si="49"/>
        <v>12455.188</v>
      </c>
      <c r="X143" s="286">
        <v>212562.48699999999</v>
      </c>
    </row>
    <row r="144" spans="1:24" x14ac:dyDescent="0.25">
      <c r="A144" s="269" t="s">
        <v>426</v>
      </c>
      <c r="B144" s="269" t="s">
        <v>427</v>
      </c>
      <c r="C144" s="281">
        <v>11.425661914460299</v>
      </c>
      <c r="D144" s="56">
        <f t="shared" si="50"/>
        <v>1.3427698574338089</v>
      </c>
      <c r="E144" s="29">
        <f t="shared" si="40"/>
        <v>21938.962136659884</v>
      </c>
      <c r="F144" s="95">
        <f t="shared" si="41"/>
        <v>220066.77833918389</v>
      </c>
      <c r="G144" s="6" t="e">
        <f>#REF!*W144</f>
        <v>#REF!</v>
      </c>
      <c r="H144" s="6" t="e">
        <f t="shared" si="42"/>
        <v>#REF!</v>
      </c>
      <c r="I144" s="6"/>
      <c r="J144" s="291">
        <v>0.99257794353433559</v>
      </c>
      <c r="K144" s="29">
        <f t="shared" si="43"/>
        <v>218433.43028413362</v>
      </c>
      <c r="L144" s="95">
        <f t="shared" si="44"/>
        <v>217328.84489874527</v>
      </c>
      <c r="M144" s="6"/>
      <c r="N144" s="6" t="e">
        <f t="shared" si="45"/>
        <v>#REF!</v>
      </c>
      <c r="O144" s="6" t="e">
        <f t="shared" si="46"/>
        <v>#REF!</v>
      </c>
      <c r="Q144" s="291">
        <v>1.002073463433897</v>
      </c>
      <c r="R144" s="285">
        <f t="shared" si="47"/>
        <v>217779.4683117739</v>
      </c>
      <c r="S144" s="294">
        <f t="shared" si="48"/>
        <v>218174.34441342566</v>
      </c>
      <c r="U144" s="284">
        <v>8426.0579999999991</v>
      </c>
      <c r="V144" s="285">
        <v>7912.5289999999995</v>
      </c>
      <c r="W144" s="285">
        <f t="shared" si="49"/>
        <v>16338.587</v>
      </c>
      <c r="X144" s="286">
        <v>275591.83199999999</v>
      </c>
    </row>
    <row r="145" spans="1:24" x14ac:dyDescent="0.25">
      <c r="A145" s="269" t="s">
        <v>429</v>
      </c>
      <c r="B145" s="269" t="s">
        <v>430</v>
      </c>
      <c r="C145" s="281">
        <v>20.866141732283499</v>
      </c>
      <c r="D145" s="56">
        <f t="shared" si="50"/>
        <v>1.6259842519685048</v>
      </c>
      <c r="E145" s="29">
        <f t="shared" si="40"/>
        <v>26102.448763779543</v>
      </c>
      <c r="F145" s="95">
        <f t="shared" si="41"/>
        <v>261830.15269486766</v>
      </c>
      <c r="G145" s="6" t="e">
        <f>#REF!*W145</f>
        <v>#REF!</v>
      </c>
      <c r="H145" s="6" t="e">
        <f t="shared" si="42"/>
        <v>#REF!</v>
      </c>
      <c r="I145" s="6"/>
      <c r="J145" s="291">
        <v>0.93861306760968199</v>
      </c>
      <c r="K145" s="29">
        <f t="shared" si="43"/>
        <v>245757.20281364117</v>
      </c>
      <c r="L145" s="95">
        <f t="shared" si="44"/>
        <v>244514.44517242868</v>
      </c>
      <c r="M145" s="6"/>
      <c r="N145" s="6" t="e">
        <f t="shared" si="45"/>
        <v>#REF!</v>
      </c>
      <c r="O145" s="6" t="e">
        <f t="shared" si="46"/>
        <v>#REF!</v>
      </c>
      <c r="Q145" s="291">
        <v>0.99189119629762157</v>
      </c>
      <c r="R145" s="285">
        <f t="shared" si="47"/>
        <v>242531.72553412948</v>
      </c>
      <c r="S145" s="294">
        <f t="shared" si="48"/>
        <v>242971.48224328208</v>
      </c>
      <c r="U145" s="284">
        <v>8192.2150000000001</v>
      </c>
      <c r="V145" s="285">
        <v>7861.1069999999991</v>
      </c>
      <c r="W145" s="285">
        <f t="shared" si="49"/>
        <v>16053.322</v>
      </c>
      <c r="X145" s="286">
        <v>262277.96699999995</v>
      </c>
    </row>
    <row r="146" spans="1:24" x14ac:dyDescent="0.25">
      <c r="A146" s="269" t="s">
        <v>432</v>
      </c>
      <c r="B146" s="269" t="s">
        <v>433</v>
      </c>
      <c r="C146" s="281">
        <v>22.080821611967</v>
      </c>
      <c r="D146" s="56">
        <f t="shared" si="50"/>
        <v>1.6624246483590099</v>
      </c>
      <c r="E146" s="29">
        <f t="shared" si="40"/>
        <v>11927.404774279981</v>
      </c>
      <c r="F146" s="95">
        <f t="shared" si="41"/>
        <v>119642.1930204769</v>
      </c>
      <c r="G146" s="6" t="e">
        <f>#REF!*W146</f>
        <v>#REF!</v>
      </c>
      <c r="H146" s="6" t="e">
        <f t="shared" si="42"/>
        <v>#REF!</v>
      </c>
      <c r="I146" s="6"/>
      <c r="J146" s="291">
        <v>0.93445212728417915</v>
      </c>
      <c r="K146" s="29">
        <f t="shared" si="43"/>
        <v>111799.90178092901</v>
      </c>
      <c r="L146" s="95">
        <f t="shared" si="44"/>
        <v>111234.54629740972</v>
      </c>
      <c r="M146" s="6"/>
      <c r="N146" s="6" t="e">
        <f t="shared" si="45"/>
        <v>#REF!</v>
      </c>
      <c r="O146" s="6" t="e">
        <f t="shared" si="46"/>
        <v>#REF!</v>
      </c>
      <c r="Q146" s="291">
        <v>0.99767713091916665</v>
      </c>
      <c r="R146" s="285">
        <f t="shared" si="47"/>
        <v>110976.16300909493</v>
      </c>
      <c r="S146" s="294">
        <f t="shared" si="48"/>
        <v>111177.3841570985</v>
      </c>
      <c r="U146" s="284">
        <v>3658.1410000000001</v>
      </c>
      <c r="V146" s="285">
        <v>3516.5629999999996</v>
      </c>
      <c r="W146" s="285">
        <f t="shared" si="49"/>
        <v>7174.7039999999997</v>
      </c>
      <c r="X146" s="286">
        <v>133174.85400000002</v>
      </c>
    </row>
    <row r="147" spans="1:24" x14ac:dyDescent="0.25">
      <c r="A147" s="269" t="s">
        <v>435</v>
      </c>
      <c r="B147" s="269" t="s">
        <v>436</v>
      </c>
      <c r="C147" s="281">
        <v>18.362676056338</v>
      </c>
      <c r="D147" s="56">
        <f t="shared" si="50"/>
        <v>1.5508802816901399</v>
      </c>
      <c r="E147" s="29">
        <f t="shared" si="40"/>
        <v>17443.663996654919</v>
      </c>
      <c r="F147" s="95">
        <f t="shared" si="41"/>
        <v>174975.04732735263</v>
      </c>
      <c r="G147" s="6" t="e">
        <f>#REF!*W147</f>
        <v>#REF!</v>
      </c>
      <c r="H147" s="6" t="e">
        <f t="shared" si="42"/>
        <v>#REF!</v>
      </c>
      <c r="I147" s="6"/>
      <c r="J147" s="291">
        <v>0.97667646446674306</v>
      </c>
      <c r="K147" s="29">
        <f t="shared" si="43"/>
        <v>170894.01059357979</v>
      </c>
      <c r="L147" s="95">
        <f t="shared" si="44"/>
        <v>170029.82498652081</v>
      </c>
      <c r="M147" s="6"/>
      <c r="N147" s="6" t="e">
        <f t="shared" si="45"/>
        <v>#REF!</v>
      </c>
      <c r="O147" s="6" t="e">
        <f t="shared" si="46"/>
        <v>#REF!</v>
      </c>
      <c r="Q147" s="291">
        <v>0.98973187958564834</v>
      </c>
      <c r="R147" s="285">
        <f t="shared" si="47"/>
        <v>168283.93826952807</v>
      </c>
      <c r="S147" s="294">
        <f t="shared" si="48"/>
        <v>168589.06944662938</v>
      </c>
      <c r="U147" s="284">
        <v>5754.2179999999998</v>
      </c>
      <c r="V147" s="285">
        <v>5493.3709999999992</v>
      </c>
      <c r="W147" s="285">
        <f t="shared" si="49"/>
        <v>11247.589</v>
      </c>
      <c r="X147" s="286">
        <v>193973.35</v>
      </c>
    </row>
    <row r="148" spans="1:24" x14ac:dyDescent="0.25">
      <c r="A148" s="269" t="s">
        <v>438</v>
      </c>
      <c r="B148" s="269" t="s">
        <v>439</v>
      </c>
      <c r="C148" s="281">
        <v>15.3314917127072</v>
      </c>
      <c r="D148" s="56">
        <f t="shared" si="50"/>
        <v>1.459944751381216</v>
      </c>
      <c r="E148" s="29">
        <f t="shared" si="40"/>
        <v>12962.231890883984</v>
      </c>
      <c r="F148" s="95">
        <f t="shared" si="41"/>
        <v>130022.40463990136</v>
      </c>
      <c r="G148" s="6" t="e">
        <f>#REF!*W148</f>
        <v>#REF!</v>
      </c>
      <c r="H148" s="6" t="e">
        <f t="shared" si="42"/>
        <v>#REF!</v>
      </c>
      <c r="I148" s="6"/>
      <c r="J148" s="291">
        <v>0.97667646446674306</v>
      </c>
      <c r="K148" s="29">
        <f t="shared" si="43"/>
        <v>126989.8224651631</v>
      </c>
      <c r="L148" s="95">
        <f t="shared" si="44"/>
        <v>126347.65381082472</v>
      </c>
      <c r="M148" s="6"/>
      <c r="N148" s="6" t="e">
        <f t="shared" si="45"/>
        <v>#REF!</v>
      </c>
      <c r="O148" s="6" t="e">
        <f t="shared" si="46"/>
        <v>#REF!</v>
      </c>
      <c r="Q148" s="291">
        <v>0.99397311553990308</v>
      </c>
      <c r="R148" s="285">
        <f t="shared" si="47"/>
        <v>125586.17109950255</v>
      </c>
      <c r="S148" s="294">
        <f t="shared" si="48"/>
        <v>125813.88300480551</v>
      </c>
      <c r="U148" s="284">
        <v>4561.4859999999999</v>
      </c>
      <c r="V148" s="285">
        <v>4317.0910000000003</v>
      </c>
      <c r="W148" s="285">
        <f t="shared" si="49"/>
        <v>8878.5770000000011</v>
      </c>
      <c r="X148" s="286">
        <v>153380.72399999999</v>
      </c>
    </row>
    <row r="149" spans="1:24" x14ac:dyDescent="0.25">
      <c r="A149" s="269" t="s">
        <v>441</v>
      </c>
      <c r="B149" s="269" t="s">
        <v>442</v>
      </c>
      <c r="C149" s="281">
        <v>15.8762153189471</v>
      </c>
      <c r="D149" s="56">
        <f t="shared" si="50"/>
        <v>1.4762864595684129</v>
      </c>
      <c r="E149" s="29">
        <f t="shared" si="40"/>
        <v>22402.918660659227</v>
      </c>
      <c r="F149" s="95">
        <f t="shared" si="41"/>
        <v>224720.66382793136</v>
      </c>
      <c r="G149" s="6" t="e">
        <f>#REF!*W149</f>
        <v>#REF!</v>
      </c>
      <c r="H149" s="6" t="e">
        <f t="shared" si="42"/>
        <v>#REF!</v>
      </c>
      <c r="I149" s="6"/>
      <c r="J149" s="291">
        <v>1.0073865526092565</v>
      </c>
      <c r="K149" s="29">
        <f t="shared" si="43"/>
        <v>226380.57483368341</v>
      </c>
      <c r="L149" s="95">
        <f t="shared" si="44"/>
        <v>225235.80191970305</v>
      </c>
      <c r="M149" s="6"/>
      <c r="N149" s="6" t="e">
        <f t="shared" si="45"/>
        <v>#REF!</v>
      </c>
      <c r="O149" s="6" t="e">
        <f t="shared" si="46"/>
        <v>#REF!</v>
      </c>
      <c r="Q149" s="291">
        <v>0.99329364635196415</v>
      </c>
      <c r="R149" s="285">
        <f t="shared" si="47"/>
        <v>223725.29097783056</v>
      </c>
      <c r="S149" s="294">
        <f t="shared" si="48"/>
        <v>224130.94800063016</v>
      </c>
      <c r="U149" s="284">
        <v>7723.0430000000006</v>
      </c>
      <c r="V149" s="285">
        <v>7452.1410000000005</v>
      </c>
      <c r="W149" s="285">
        <f t="shared" si="49"/>
        <v>15175.184000000001</v>
      </c>
      <c r="X149" s="286">
        <v>222298.89000000004</v>
      </c>
    </row>
    <row r="150" spans="1:24" x14ac:dyDescent="0.25">
      <c r="A150" s="269" t="s">
        <v>444</v>
      </c>
      <c r="B150" s="269" t="s">
        <v>445</v>
      </c>
      <c r="C150" s="281">
        <v>16.938001784121301</v>
      </c>
      <c r="D150" s="56">
        <f t="shared" si="50"/>
        <v>1.5081400535236389</v>
      </c>
      <c r="E150" s="29">
        <f t="shared" si="40"/>
        <v>44788.744817685074</v>
      </c>
      <c r="F150" s="95">
        <f t="shared" si="41"/>
        <v>449269.87505090737</v>
      </c>
      <c r="G150" s="6" t="e">
        <f>#REF!*W150</f>
        <v>#REF!</v>
      </c>
      <c r="H150" s="6" t="e">
        <f t="shared" si="42"/>
        <v>#REF!</v>
      </c>
      <c r="I150" s="6"/>
      <c r="J150" s="291">
        <v>0.92691121796773246</v>
      </c>
      <c r="K150" s="29">
        <f t="shared" si="43"/>
        <v>416433.28707964753</v>
      </c>
      <c r="L150" s="95">
        <f t="shared" si="44"/>
        <v>414327.44585241843</v>
      </c>
      <c r="M150" s="6"/>
      <c r="N150" s="6" t="e">
        <f t="shared" si="45"/>
        <v>#REF!</v>
      </c>
      <c r="O150" s="6" t="e">
        <f t="shared" si="46"/>
        <v>#REF!</v>
      </c>
      <c r="Q150" s="291">
        <v>1.0360559613075613</v>
      </c>
      <c r="R150" s="285">
        <f t="shared" si="47"/>
        <v>429266.42020873394</v>
      </c>
      <c r="S150" s="294">
        <f t="shared" si="48"/>
        <v>430044.76286837965</v>
      </c>
      <c r="U150" s="284">
        <v>15332.993999999999</v>
      </c>
      <c r="V150" s="285">
        <v>14365.007</v>
      </c>
      <c r="W150" s="285">
        <f t="shared" si="49"/>
        <v>29698.000999999997</v>
      </c>
      <c r="X150" s="286">
        <v>555669.98900000006</v>
      </c>
    </row>
    <row r="151" spans="1:24" x14ac:dyDescent="0.25">
      <c r="A151" s="269" t="s">
        <v>447</v>
      </c>
      <c r="B151" s="269" t="s">
        <v>448</v>
      </c>
      <c r="C151" s="281">
        <v>0</v>
      </c>
      <c r="D151" s="56">
        <f t="shared" si="50"/>
        <v>1</v>
      </c>
      <c r="E151" s="29">
        <f t="shared" si="40"/>
        <v>106.63399999999999</v>
      </c>
      <c r="F151" s="95">
        <f t="shared" si="41"/>
        <v>1069.6313114196034</v>
      </c>
      <c r="G151" s="6" t="e">
        <f>#REF!*W151</f>
        <v>#REF!</v>
      </c>
      <c r="H151" s="6" t="e">
        <f t="shared" si="42"/>
        <v>#REF!</v>
      </c>
      <c r="I151" s="6"/>
      <c r="J151" s="291">
        <v>0.92691121796773246</v>
      </c>
      <c r="K151" s="29">
        <f t="shared" si="43"/>
        <v>991.45326164436756</v>
      </c>
      <c r="L151" s="95">
        <f t="shared" si="44"/>
        <v>986.43962988624605</v>
      </c>
      <c r="M151" s="6"/>
      <c r="N151" s="6" t="e">
        <f t="shared" si="45"/>
        <v>#REF!</v>
      </c>
      <c r="O151" s="6" t="e">
        <f t="shared" si="46"/>
        <v>#REF!</v>
      </c>
      <c r="Q151" s="291">
        <v>1</v>
      </c>
      <c r="R151" s="285">
        <f t="shared" si="47"/>
        <v>986.43962988624605</v>
      </c>
      <c r="S151" s="294">
        <f t="shared" si="48"/>
        <v>988.22823483869558</v>
      </c>
      <c r="U151" s="284">
        <v>57.080999999999996</v>
      </c>
      <c r="V151" s="285">
        <v>49.552999999999997</v>
      </c>
      <c r="W151" s="285">
        <f t="shared" si="49"/>
        <v>106.63399999999999</v>
      </c>
      <c r="X151" s="286">
        <v>2156.8959999999997</v>
      </c>
    </row>
    <row r="152" spans="1:24" x14ac:dyDescent="0.25">
      <c r="A152" s="269" t="s">
        <v>450</v>
      </c>
      <c r="B152" s="269" t="s">
        <v>451</v>
      </c>
      <c r="C152" s="281">
        <v>11.2054525501069</v>
      </c>
      <c r="D152" s="56">
        <f t="shared" si="50"/>
        <v>1.3361635765032072</v>
      </c>
      <c r="E152" s="29">
        <f t="shared" si="40"/>
        <v>37447.55422370477</v>
      </c>
      <c r="F152" s="95">
        <f t="shared" si="41"/>
        <v>375631.37961398845</v>
      </c>
      <c r="G152" s="6" t="e">
        <f>#REF!*W152</f>
        <v>#REF!</v>
      </c>
      <c r="H152" s="6" t="e">
        <f t="shared" si="42"/>
        <v>#REF!</v>
      </c>
      <c r="I152" s="6"/>
      <c r="J152" s="291">
        <v>0.99481372355858222</v>
      </c>
      <c r="K152" s="29">
        <f t="shared" si="43"/>
        <v>373683.25143923919</v>
      </c>
      <c r="L152" s="95">
        <f t="shared" si="44"/>
        <v>371793.59078717115</v>
      </c>
      <c r="M152" s="6"/>
      <c r="N152" s="6" t="e">
        <f t="shared" si="45"/>
        <v>#REF!</v>
      </c>
      <c r="O152" s="6" t="e">
        <f t="shared" si="46"/>
        <v>#REF!</v>
      </c>
      <c r="Q152" s="291">
        <v>1.0172608051983301</v>
      </c>
      <c r="R152" s="285">
        <f t="shared" si="47"/>
        <v>378211.04753173614</v>
      </c>
      <c r="S152" s="294">
        <f t="shared" si="48"/>
        <v>378896.81697184307</v>
      </c>
      <c r="U152" s="284">
        <v>14361.942999999999</v>
      </c>
      <c r="V152" s="285">
        <v>13664.232</v>
      </c>
      <c r="W152" s="285">
        <f t="shared" si="49"/>
        <v>28026.174999999999</v>
      </c>
      <c r="X152" s="286">
        <v>487190.60100000002</v>
      </c>
    </row>
    <row r="153" spans="1:24" x14ac:dyDescent="0.25">
      <c r="A153" s="269" t="s">
        <v>453</v>
      </c>
      <c r="B153" s="269" t="s">
        <v>454</v>
      </c>
      <c r="C153" s="281">
        <v>12.733853912477599</v>
      </c>
      <c r="D153" s="56">
        <f t="shared" si="50"/>
        <v>1.3820156173743279</v>
      </c>
      <c r="E153" s="29">
        <f t="shared" si="40"/>
        <v>54214.155029404552</v>
      </c>
      <c r="F153" s="95">
        <f t="shared" si="41"/>
        <v>543814.89713982109</v>
      </c>
      <c r="G153" s="6" t="e">
        <f>#REF!*W153</f>
        <v>#REF!</v>
      </c>
      <c r="H153" s="6" t="e">
        <f t="shared" si="42"/>
        <v>#REF!</v>
      </c>
      <c r="I153" s="6"/>
      <c r="J153" s="291">
        <v>0.93782980819013428</v>
      </c>
      <c r="K153" s="29">
        <f t="shared" si="43"/>
        <v>510005.82067557599</v>
      </c>
      <c r="L153" s="95">
        <f t="shared" si="44"/>
        <v>507426.79705612158</v>
      </c>
      <c r="M153" s="6"/>
      <c r="N153" s="6" t="e">
        <f t="shared" si="45"/>
        <v>#REF!</v>
      </c>
      <c r="O153" s="6" t="e">
        <f t="shared" si="46"/>
        <v>#REF!</v>
      </c>
      <c r="Q153" s="291">
        <v>1.0471589325103421</v>
      </c>
      <c r="R153" s="285">
        <f t="shared" si="47"/>
        <v>531356.50313243025</v>
      </c>
      <c r="S153" s="294">
        <f t="shared" si="48"/>
        <v>532319.95476618968</v>
      </c>
      <c r="U153" s="284">
        <v>20072.057000000001</v>
      </c>
      <c r="V153" s="285">
        <v>19156.266000000003</v>
      </c>
      <c r="W153" s="285">
        <f t="shared" si="49"/>
        <v>39228.323000000004</v>
      </c>
      <c r="X153" s="286">
        <v>768456.72799999989</v>
      </c>
    </row>
    <row r="154" spans="1:24" x14ac:dyDescent="0.25">
      <c r="A154" s="269" t="s">
        <v>456</v>
      </c>
      <c r="B154" s="269" t="s">
        <v>457</v>
      </c>
      <c r="C154" s="281">
        <v>12.348705377662</v>
      </c>
      <c r="D154" s="56">
        <f t="shared" si="50"/>
        <v>1.3704611613298601</v>
      </c>
      <c r="E154" s="29">
        <f t="shared" si="40"/>
        <v>26951.834554925685</v>
      </c>
      <c r="F154" s="95">
        <f t="shared" si="41"/>
        <v>270350.22732101718</v>
      </c>
      <c r="G154" s="6" t="e">
        <f>#REF!*W154</f>
        <v>#REF!</v>
      </c>
      <c r="H154" s="6" t="e">
        <f t="shared" si="42"/>
        <v>#REF!</v>
      </c>
      <c r="I154" s="6"/>
      <c r="J154" s="291">
        <v>0.97667646446674283</v>
      </c>
      <c r="K154" s="29">
        <f t="shared" si="43"/>
        <v>264044.7041876713</v>
      </c>
      <c r="L154" s="95">
        <f t="shared" si="44"/>
        <v>262709.46937056707</v>
      </c>
      <c r="M154" s="6"/>
      <c r="N154" s="6" t="e">
        <f t="shared" si="45"/>
        <v>#REF!</v>
      </c>
      <c r="O154" s="6" t="e">
        <f t="shared" si="46"/>
        <v>#REF!</v>
      </c>
      <c r="Q154" s="291">
        <v>1.0221180164145303</v>
      </c>
      <c r="R154" s="285">
        <f t="shared" si="47"/>
        <v>268520.08172635781</v>
      </c>
      <c r="S154" s="294">
        <f t="shared" si="48"/>
        <v>269006.96032841003</v>
      </c>
      <c r="U154" s="284">
        <v>10132.495999999999</v>
      </c>
      <c r="V154" s="285">
        <v>9533.7560000000012</v>
      </c>
      <c r="W154" s="285">
        <f t="shared" si="49"/>
        <v>19666.252</v>
      </c>
      <c r="X154" s="286">
        <v>419550.85499999992</v>
      </c>
    </row>
    <row r="155" spans="1:24" x14ac:dyDescent="0.25">
      <c r="A155" s="269" t="s">
        <v>459</v>
      </c>
      <c r="B155" s="269" t="s">
        <v>460</v>
      </c>
      <c r="C155" s="281">
        <v>13.7804187889078</v>
      </c>
      <c r="D155" s="56">
        <f t="shared" si="50"/>
        <v>1.4134125636672339</v>
      </c>
      <c r="E155" s="29">
        <f t="shared" si="40"/>
        <v>49425.112283531453</v>
      </c>
      <c r="F155" s="95">
        <f t="shared" si="41"/>
        <v>495776.6534960228</v>
      </c>
      <c r="G155" s="6" t="e">
        <f>#REF!*W155</f>
        <v>#REF!</v>
      </c>
      <c r="H155" s="6" t="e">
        <f t="shared" si="42"/>
        <v>#REF!</v>
      </c>
      <c r="I155" s="6"/>
      <c r="J155" s="291">
        <v>0.97422044564987254</v>
      </c>
      <c r="K155" s="29">
        <f t="shared" si="43"/>
        <v>482995.75231169775</v>
      </c>
      <c r="L155" s="95">
        <f t="shared" si="44"/>
        <v>480553.31459273607</v>
      </c>
      <c r="M155" s="6"/>
      <c r="N155" s="6" t="e">
        <f t="shared" si="45"/>
        <v>#REF!</v>
      </c>
      <c r="O155" s="6" t="e">
        <f t="shared" si="46"/>
        <v>#REF!</v>
      </c>
      <c r="Q155" s="291">
        <v>1.0163677572441434</v>
      </c>
      <c r="R155" s="285">
        <f t="shared" si="47"/>
        <v>488418.89458885847</v>
      </c>
      <c r="S155" s="294">
        <f t="shared" si="48"/>
        <v>489304.49207223637</v>
      </c>
      <c r="U155" s="284">
        <v>18017.705999999998</v>
      </c>
      <c r="V155" s="285">
        <v>16950.932000000001</v>
      </c>
      <c r="W155" s="285">
        <f t="shared" si="49"/>
        <v>34968.637999999999</v>
      </c>
      <c r="X155" s="286">
        <v>618199.64399999985</v>
      </c>
    </row>
    <row r="156" spans="1:24" ht="13.8" thickBot="1" x14ac:dyDescent="0.3">
      <c r="A156" s="269" t="s">
        <v>462</v>
      </c>
      <c r="B156" s="269" t="s">
        <v>463</v>
      </c>
      <c r="C156" s="282">
        <v>14.0543728886267</v>
      </c>
      <c r="D156" s="58">
        <f t="shared" si="50"/>
        <v>1.4216311866588009</v>
      </c>
      <c r="E156" s="97">
        <f t="shared" si="40"/>
        <v>42372.439707008387</v>
      </c>
      <c r="F156" s="100">
        <f t="shared" si="41"/>
        <v>425032.24348571239</v>
      </c>
      <c r="G156" s="6" t="e">
        <f>#REF!*W156</f>
        <v>#REF!</v>
      </c>
      <c r="H156" s="6" t="e">
        <f t="shared" si="42"/>
        <v>#REF!</v>
      </c>
      <c r="I156" s="6"/>
      <c r="J156" s="292">
        <v>0.9569101234745947</v>
      </c>
      <c r="K156" s="97">
        <f t="shared" si="43"/>
        <v>406717.65659459704</v>
      </c>
      <c r="L156" s="100">
        <f t="shared" si="44"/>
        <v>404660.94586643885</v>
      </c>
      <c r="M156" s="6"/>
      <c r="N156" s="6" t="e">
        <f t="shared" si="45"/>
        <v>#REF!</v>
      </c>
      <c r="O156" s="6" t="e">
        <f t="shared" si="46"/>
        <v>#REF!</v>
      </c>
      <c r="Q156" s="292">
        <v>1.0268532263151327</v>
      </c>
      <c r="R156" s="288">
        <f t="shared" si="47"/>
        <v>415527.39782668598</v>
      </c>
      <c r="S156" s="295">
        <f t="shared" si="48"/>
        <v>416280.82899379852</v>
      </c>
      <c r="U156" s="287">
        <v>15208.657000000001</v>
      </c>
      <c r="V156" s="288">
        <v>14596.851000000001</v>
      </c>
      <c r="W156" s="288">
        <f t="shared" si="49"/>
        <v>29805.508000000002</v>
      </c>
      <c r="X156" s="289">
        <v>546953.55700000003</v>
      </c>
    </row>
    <row r="157" spans="1:24" x14ac:dyDescent="0.25">
      <c r="A157" s="269"/>
      <c r="B157" s="269"/>
      <c r="C157" s="269"/>
      <c r="N157" s="6"/>
      <c r="S157" s="296"/>
    </row>
    <row r="158" spans="1:24" s="276" customFormat="1" x14ac:dyDescent="0.25">
      <c r="A158" s="268"/>
      <c r="B158" s="268" t="s">
        <v>0</v>
      </c>
      <c r="C158" s="275">
        <v>19.2454239143999</v>
      </c>
      <c r="E158" s="277">
        <f>SUM(E4:E156)</f>
        <v>5485049.4141120631</v>
      </c>
      <c r="F158" s="277">
        <f>SUM(F4:F156)</f>
        <v>55019792.91799999</v>
      </c>
      <c r="G158" s="277" t="e">
        <f>SUM(G4:G156)</f>
        <v>#REF!</v>
      </c>
      <c r="H158" s="277" t="e">
        <f>SUM(H4:H156)</f>
        <v>#REF!</v>
      </c>
      <c r="I158" s="277"/>
      <c r="J158" s="277"/>
      <c r="K158" s="277">
        <f>SUM(K4:K156)</f>
        <v>55299433.934785567</v>
      </c>
      <c r="L158" s="277">
        <f>SUM(L4:L156)</f>
        <v>55019792.91799999</v>
      </c>
      <c r="M158" s="277"/>
      <c r="N158" s="277" t="e">
        <f>SUM(N4:N156)</f>
        <v>#REF!</v>
      </c>
      <c r="O158" s="277" t="e">
        <f>SUM(O4:O156)</f>
        <v>#REF!</v>
      </c>
      <c r="R158" s="277">
        <f>SUM(R5:R156)</f>
        <v>54920212.000731498</v>
      </c>
      <c r="S158" s="297">
        <f>SUM(S5:S156)</f>
        <v>55019792.91800008</v>
      </c>
      <c r="U158" s="277">
        <f>SUM(U4:U156)</f>
        <v>1772385.9839999997</v>
      </c>
      <c r="V158" s="277">
        <f>SUM(V4:V156)</f>
        <v>1687555.0090000017</v>
      </c>
      <c r="W158" s="277">
        <f>SUM(W4:W156)</f>
        <v>3459940.9929999989</v>
      </c>
      <c r="X158" s="277">
        <f>SUM(X4:X156)</f>
        <v>55019792.918000013</v>
      </c>
    </row>
    <row r="159" spans="1:24" x14ac:dyDescent="0.25">
      <c r="A159" s="269"/>
      <c r="B159" s="269"/>
      <c r="C159" s="269"/>
    </row>
    <row r="160" spans="1:24" x14ac:dyDescent="0.25">
      <c r="A160" s="269"/>
      <c r="B160" s="268" t="s">
        <v>14114</v>
      </c>
      <c r="C160" s="274"/>
    </row>
    <row r="161" spans="1:24" x14ac:dyDescent="0.25">
      <c r="A161" s="269"/>
      <c r="B161" s="338" t="s">
        <v>22051</v>
      </c>
      <c r="C161" s="339"/>
      <c r="D161" s="339"/>
      <c r="E161" s="339"/>
      <c r="F161" s="339"/>
      <c r="G161" s="339"/>
      <c r="H161" s="339"/>
      <c r="I161" s="339"/>
      <c r="J161" s="339"/>
      <c r="K161" s="339"/>
      <c r="L161" s="339"/>
      <c r="M161" s="339"/>
      <c r="N161" s="339"/>
      <c r="O161" s="339"/>
      <c r="P161" s="339"/>
      <c r="Q161" s="339"/>
      <c r="R161" s="339"/>
      <c r="S161" s="339"/>
      <c r="T161" s="339"/>
      <c r="U161" s="339"/>
      <c r="V161" s="339"/>
      <c r="W161" s="339"/>
      <c r="X161" s="340"/>
    </row>
    <row r="162" spans="1:24" x14ac:dyDescent="0.25">
      <c r="A162" s="269"/>
      <c r="B162" s="338" t="s">
        <v>22052</v>
      </c>
      <c r="C162" s="339"/>
      <c r="D162" s="339"/>
      <c r="E162" s="339"/>
      <c r="F162" s="339"/>
      <c r="G162" s="339"/>
      <c r="H162" s="339"/>
      <c r="I162" s="339"/>
      <c r="J162" s="339"/>
      <c r="K162" s="339"/>
      <c r="L162" s="339"/>
      <c r="M162" s="339"/>
      <c r="N162" s="339"/>
      <c r="O162" s="339"/>
      <c r="P162" s="339"/>
      <c r="Q162" s="339"/>
      <c r="R162" s="339"/>
      <c r="S162" s="339"/>
      <c r="T162" s="339"/>
      <c r="U162" s="339"/>
      <c r="V162" s="339"/>
      <c r="W162" s="339"/>
      <c r="X162" s="340"/>
    </row>
  </sheetData>
  <mergeCells count="6">
    <mergeCell ref="B162:X162"/>
    <mergeCell ref="C3:F3"/>
    <mergeCell ref="U3:X3"/>
    <mergeCell ref="J3:L3"/>
    <mergeCell ref="Q3:S3"/>
    <mergeCell ref="B161:X161"/>
  </mergeCells>
  <pageMargins left="0.75" right="0.75" top="1" bottom="1" header="0.5" footer="0.5"/>
  <pageSetup paperSize="9"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8"/>
  <sheetViews>
    <sheetView workbookViewId="0">
      <pane xSplit="4" ySplit="4" topLeftCell="E5" activePane="bottomRight" state="frozen"/>
      <selection pane="topRight" activeCell="E1" sqref="E1"/>
      <selection pane="bottomLeft" activeCell="A5" sqref="A5"/>
      <selection pane="bottomRight" activeCell="A3" sqref="A3"/>
    </sheetView>
  </sheetViews>
  <sheetFormatPr defaultColWidth="9.109375" defaultRowHeight="13.2" x14ac:dyDescent="0.25"/>
  <cols>
    <col min="1" max="1" width="6.88671875" style="1" customWidth="1"/>
    <col min="2" max="2" width="9.109375" style="1"/>
    <col min="3" max="3" width="11.6640625" style="1" customWidth="1"/>
    <col min="4" max="4" width="27" style="1" bestFit="1" customWidth="1"/>
    <col min="5" max="7" width="16.5546875" style="1" customWidth="1"/>
    <col min="8" max="8" width="18.44140625" style="1" customWidth="1"/>
    <col min="9" max="9" width="13" style="1" customWidth="1"/>
    <col min="10" max="10" width="13.33203125" style="1" customWidth="1"/>
    <col min="11" max="11" width="11.6640625" style="1" customWidth="1"/>
    <col min="12" max="12" width="13.88671875" style="1" customWidth="1"/>
    <col min="13" max="16384" width="9.109375" style="1"/>
  </cols>
  <sheetData>
    <row r="1" spans="1:12" ht="12.75" x14ac:dyDescent="0.2">
      <c r="A1" s="35" t="s">
        <v>22024</v>
      </c>
      <c r="B1" s="35"/>
      <c r="C1" s="36"/>
      <c r="D1" s="36"/>
      <c r="E1" s="42"/>
      <c r="F1" s="129"/>
      <c r="G1" s="129"/>
      <c r="H1" s="42"/>
    </row>
    <row r="2" spans="1:12" ht="12.75" x14ac:dyDescent="0.2">
      <c r="A2" s="1" t="s">
        <v>14147</v>
      </c>
      <c r="B2" s="41"/>
      <c r="C2" s="42"/>
      <c r="D2" s="42"/>
      <c r="E2" s="42"/>
      <c r="F2" s="129"/>
      <c r="G2" s="129"/>
      <c r="H2" s="42"/>
    </row>
    <row r="3" spans="1:12" ht="13.5" thickBot="1" x14ac:dyDescent="0.25">
      <c r="A3" s="203"/>
      <c r="C3" s="15"/>
      <c r="D3" s="152"/>
      <c r="E3" s="149"/>
      <c r="F3" s="149"/>
      <c r="G3" s="149"/>
      <c r="H3" s="150"/>
      <c r="I3" s="151"/>
    </row>
    <row r="4" spans="1:12" ht="63.75" x14ac:dyDescent="0.2">
      <c r="A4" s="37" t="s">
        <v>14081</v>
      </c>
      <c r="B4" s="38" t="s">
        <v>1</v>
      </c>
      <c r="C4" s="39" t="s">
        <v>2</v>
      </c>
      <c r="D4" s="49" t="s">
        <v>3</v>
      </c>
      <c r="E4" s="76" t="s">
        <v>21990</v>
      </c>
      <c r="F4" s="77" t="s">
        <v>22006</v>
      </c>
      <c r="G4" s="128" t="s">
        <v>21935</v>
      </c>
      <c r="H4" s="77" t="s">
        <v>21989</v>
      </c>
      <c r="I4" s="146" t="s">
        <v>14082</v>
      </c>
      <c r="J4" s="78" t="s">
        <v>21988</v>
      </c>
      <c r="K4" s="78" t="s">
        <v>14083</v>
      </c>
      <c r="L4" s="79" t="s">
        <v>14124</v>
      </c>
    </row>
    <row r="5" spans="1:12" ht="12.75" x14ac:dyDescent="0.2">
      <c r="A5" s="1" t="s">
        <v>14084</v>
      </c>
      <c r="B5" s="1" t="s">
        <v>8</v>
      </c>
      <c r="C5" s="1" t="s">
        <v>9</v>
      </c>
      <c r="D5" s="1" t="s">
        <v>10</v>
      </c>
      <c r="E5" s="24">
        <f>INDEX('SMR&lt;75 &amp; MFF wtd pop'!$K$5:$K$156,MATCH(C5,'SMR&lt;75 &amp; MFF wtd pop'!$B$5:$B$156,0))</f>
        <v>120193.93076820667</v>
      </c>
      <c r="F5" s="25">
        <f>INDEX('Age-gender adjustments'!$H$5:$H$156,MATCH(C5,'Age-gender adjustments'!$B$5:$B$156,0))</f>
        <v>119511.31004710452</v>
      </c>
      <c r="G5" s="29">
        <f>INDEX('Sub misuse services - new (a)'!$K$4:$K$155,MATCH(C5,'Sub misuse services - new (a)'!$A$4:$A$155,0))</f>
        <v>269384.93541477743</v>
      </c>
      <c r="H5" s="29">
        <f>INDEX('Sexual health services - new'!$AK$5:$AK$165,MATCH(C5,'Sexual health services - new'!$A$5:$A$165,0))</f>
        <v>96855.343849442186</v>
      </c>
      <c r="I5" s="147">
        <f>(E5*'Spend weights'!$B$13)+(F5*'Spend weights'!$B$14)+(G5*'Spend weights'!$B$15)+(H5*'Spend weights'!$B$16)</f>
        <v>161916.1446478423</v>
      </c>
      <c r="J5" s="29">
        <v>93171.783999999985</v>
      </c>
      <c r="K5" s="67">
        <f>I5/$I$158</f>
        <v>2.9428708481174727E-3</v>
      </c>
      <c r="L5" s="68">
        <f>K5/J5*100000</f>
        <v>3.1585429856290756E-3</v>
      </c>
    </row>
    <row r="6" spans="1:12" ht="12.75" x14ac:dyDescent="0.2">
      <c r="A6" s="1" t="s">
        <v>14084</v>
      </c>
      <c r="B6" s="1" t="s">
        <v>11</v>
      </c>
      <c r="C6" s="1" t="s">
        <v>12</v>
      </c>
      <c r="D6" s="1" t="s">
        <v>13</v>
      </c>
      <c r="E6" s="24">
        <f>INDEX('SMR&lt;75 &amp; MFF wtd pop'!$K$5:$K$156,MATCH(C6,'SMR&lt;75 &amp; MFF wtd pop'!$B$5:$B$156,0))</f>
        <v>247909.43665550507</v>
      </c>
      <c r="F6" s="25">
        <f>INDEX('Age-gender adjustments'!$H$5:$H$156,MATCH(C6,'Age-gender adjustments'!$B$5:$B$156,0))</f>
        <v>254852.22037625746</v>
      </c>
      <c r="G6" s="29">
        <f>INDEX('Sub misuse services - new (a)'!$K$4:$K$155,MATCH(C6,'Sub misuse services - new (a)'!$A$4:$A$155,0))</f>
        <v>462645.51976999</v>
      </c>
      <c r="H6" s="29">
        <f>INDEX('Sexual health services - new'!$AK$5:$AK$165,MATCH(C6,'Sexual health services - new'!$A$5:$A$165,0))</f>
        <v>160912.95645996617</v>
      </c>
      <c r="I6" s="147">
        <f>(E6*'Spend weights'!$B$13)+(F6*'Spend weights'!$B$14)+(G6*'Spend weights'!$B$15)+(H6*'Spend weights'!$B$16)</f>
        <v>299107.95087801438</v>
      </c>
      <c r="J6" s="29">
        <v>140403.40399999998</v>
      </c>
      <c r="K6" s="67">
        <f t="shared" ref="K6:K69" si="0">I6/$I$158</f>
        <v>5.4363699864119234E-3</v>
      </c>
      <c r="L6" s="68">
        <f t="shared" ref="L6:L69" si="1">K6/J6*100000</f>
        <v>3.8719645190453673E-3</v>
      </c>
    </row>
    <row r="7" spans="1:12" ht="12.75" x14ac:dyDescent="0.2">
      <c r="A7" s="1" t="s">
        <v>14084</v>
      </c>
      <c r="B7" s="1" t="s">
        <v>14</v>
      </c>
      <c r="C7" s="1" t="s">
        <v>15</v>
      </c>
      <c r="D7" s="1" t="s">
        <v>16</v>
      </c>
      <c r="E7" s="24">
        <f>INDEX('SMR&lt;75 &amp; MFF wtd pop'!$K$5:$K$156,MATCH(C7,'SMR&lt;75 &amp; MFF wtd pop'!$B$5:$B$156,0))</f>
        <v>143336.42684889006</v>
      </c>
      <c r="F7" s="25">
        <f>INDEX('Age-gender adjustments'!$H$5:$H$156,MATCH(C7,'Age-gender adjustments'!$B$5:$B$156,0))</f>
        <v>138528.14876239168</v>
      </c>
      <c r="G7" s="29">
        <f>INDEX('Sub misuse services - new (a)'!$K$4:$K$155,MATCH(C7,'Sub misuse services - new (a)'!$A$4:$A$155,0))</f>
        <v>175878.0672702615</v>
      </c>
      <c r="H7" s="29">
        <f>INDEX('Sexual health services - new'!$AK$5:$AK$165,MATCH(C7,'Sexual health services - new'!$A$5:$A$165,0))</f>
        <v>123581.54760768289</v>
      </c>
      <c r="I7" s="147">
        <f>(E7*'Spend weights'!$B$13)+(F7*'Spend weights'!$B$14)+(G7*'Spend weights'!$B$15)+(H7*'Spend weights'!$B$16)</f>
        <v>147338.32787759905</v>
      </c>
      <c r="J7" s="29">
        <v>134758.05300000001</v>
      </c>
      <c r="K7" s="67">
        <f t="shared" si="0"/>
        <v>2.6779149841074127E-3</v>
      </c>
      <c r="L7" s="68">
        <f t="shared" si="1"/>
        <v>1.9872021927382793E-3</v>
      </c>
    </row>
    <row r="8" spans="1:12" ht="12.75" x14ac:dyDescent="0.2">
      <c r="A8" s="1" t="s">
        <v>14084</v>
      </c>
      <c r="B8" s="1" t="s">
        <v>17</v>
      </c>
      <c r="C8" s="1" t="s">
        <v>18</v>
      </c>
      <c r="D8" s="1" t="s">
        <v>19</v>
      </c>
      <c r="E8" s="24">
        <f>INDEX('SMR&lt;75 &amp; MFF wtd pop'!$K$5:$K$156,MATCH(C8,'SMR&lt;75 &amp; MFF wtd pop'!$B$5:$B$156,0))</f>
        <v>247227.48679951162</v>
      </c>
      <c r="F8" s="25">
        <f>INDEX('Age-gender adjustments'!$H$5:$H$156,MATCH(C8,'Age-gender adjustments'!$B$5:$B$156,0))</f>
        <v>247283.82027678969</v>
      </c>
      <c r="G8" s="29">
        <f>INDEX('Sub misuse services - new (a)'!$K$4:$K$155,MATCH(C8,'Sub misuse services - new (a)'!$A$4:$A$155,0))</f>
        <v>307247.52967438038</v>
      </c>
      <c r="H8" s="29">
        <f>INDEX('Sexual health services - new'!$AK$5:$AK$165,MATCH(C8,'Sexual health services - new'!$A$5:$A$165,0))</f>
        <v>177656.05700456147</v>
      </c>
      <c r="I8" s="147">
        <f>(E8*'Spend weights'!$B$13)+(F8*'Spend weights'!$B$14)+(G8*'Spend weights'!$B$15)+(H8*'Spend weights'!$B$16)</f>
        <v>250678.97441802506</v>
      </c>
      <c r="J8" s="29">
        <v>196855.32500000001</v>
      </c>
      <c r="K8" s="67">
        <f t="shared" si="0"/>
        <v>4.5561599039754706E-3</v>
      </c>
      <c r="L8" s="68">
        <f t="shared" si="1"/>
        <v>2.3144712514002203E-3</v>
      </c>
    </row>
    <row r="9" spans="1:12" ht="12.75" x14ac:dyDescent="0.2">
      <c r="A9" s="1" t="s">
        <v>14084</v>
      </c>
      <c r="B9" s="1" t="s">
        <v>20</v>
      </c>
      <c r="C9" s="1" t="s">
        <v>21</v>
      </c>
      <c r="D9" s="1" t="s">
        <v>22</v>
      </c>
      <c r="E9" s="24">
        <f>INDEX('SMR&lt;75 &amp; MFF wtd pop'!$K$5:$K$156,MATCH(C9,'SMR&lt;75 &amp; MFF wtd pop'!$B$5:$B$156,0))</f>
        <v>122736.6341425436</v>
      </c>
      <c r="F9" s="25">
        <f>INDEX('Age-gender adjustments'!$H$5:$H$156,MATCH(C9,'Age-gender adjustments'!$B$5:$B$156,0))</f>
        <v>120575.15627109361</v>
      </c>
      <c r="G9" s="29">
        <f>INDEX('Sub misuse services - new (a)'!$K$4:$K$155,MATCH(C9,'Sub misuse services - new (a)'!$A$4:$A$155,0))</f>
        <v>159744.97346786293</v>
      </c>
      <c r="H9" s="29">
        <f>INDEX('Sexual health services - new'!$AK$5:$AK$165,MATCH(C9,'Sexual health services - new'!$A$5:$A$165,0))</f>
        <v>85603.552696495972</v>
      </c>
      <c r="I9" s="147">
        <f>(E9*'Spend weights'!$B$13)+(F9*'Spend weights'!$B$14)+(G9*'Spend weights'!$B$15)+(H9*'Spend weights'!$B$16)</f>
        <v>125297.33967523137</v>
      </c>
      <c r="J9" s="29">
        <v>105746.30300000001</v>
      </c>
      <c r="K9" s="67">
        <f t="shared" si="0"/>
        <v>2.2773139088685989E-3</v>
      </c>
      <c r="L9" s="68">
        <f t="shared" si="1"/>
        <v>2.1535636180761786E-3</v>
      </c>
    </row>
    <row r="10" spans="1:12" ht="12.75" x14ac:dyDescent="0.2">
      <c r="A10" s="1" t="s">
        <v>14084</v>
      </c>
      <c r="B10" s="1" t="s">
        <v>23</v>
      </c>
      <c r="C10" s="1" t="s">
        <v>24</v>
      </c>
      <c r="D10" s="1" t="s">
        <v>25</v>
      </c>
      <c r="E10" s="24">
        <f>INDEX('SMR&lt;75 &amp; MFF wtd pop'!$K$5:$K$156,MATCH(C10,'SMR&lt;75 &amp; MFF wtd pop'!$B$5:$B$156,0))</f>
        <v>552569.10506218986</v>
      </c>
      <c r="F10" s="25">
        <f>INDEX('Age-gender adjustments'!$H$5:$H$156,MATCH(C10,'Age-gender adjustments'!$B$5:$B$156,0))</f>
        <v>540070.30816072016</v>
      </c>
      <c r="G10" s="29">
        <f>INDEX('Sub misuse services - new (a)'!$K$4:$K$155,MATCH(C10,'Sub misuse services - new (a)'!$A$4:$A$155,0))</f>
        <v>578286.02163195726</v>
      </c>
      <c r="H10" s="29">
        <f>INDEX('Sexual health services - new'!$AK$5:$AK$165,MATCH(C10,'Sexual health services - new'!$A$5:$A$165,0))</f>
        <v>447350.02310214302</v>
      </c>
      <c r="I10" s="147">
        <f>(E10*'Spend weights'!$B$13)+(F10*'Spend weights'!$B$14)+(G10*'Spend weights'!$B$15)+(H10*'Spend weights'!$B$16)</f>
        <v>532292.20845296374</v>
      </c>
      <c r="J10" s="29">
        <v>522212.16799999995</v>
      </c>
      <c r="K10" s="67">
        <f t="shared" si="0"/>
        <v>9.6745585583405923E-3</v>
      </c>
      <c r="L10" s="68">
        <f t="shared" si="1"/>
        <v>1.8526107109669251E-3</v>
      </c>
    </row>
    <row r="11" spans="1:12" ht="12.75" x14ac:dyDescent="0.2">
      <c r="A11" s="1" t="s">
        <v>14084</v>
      </c>
      <c r="B11" s="1" t="s">
        <v>26</v>
      </c>
      <c r="C11" s="1" t="s">
        <v>27</v>
      </c>
      <c r="D11" s="1" t="s">
        <v>28</v>
      </c>
      <c r="E11" s="24">
        <f>INDEX('SMR&lt;75 &amp; MFF wtd pop'!$K$5:$K$156,MATCH(C11,'SMR&lt;75 &amp; MFF wtd pop'!$B$5:$B$156,0))</f>
        <v>284167.92919632851</v>
      </c>
      <c r="F11" s="25">
        <f>INDEX('Age-gender adjustments'!$H$5:$H$156,MATCH(C11,'Age-gender adjustments'!$B$5:$B$156,0))</f>
        <v>269632.16884342168</v>
      </c>
      <c r="G11" s="29">
        <f>INDEX('Sub misuse services - new (a)'!$K$4:$K$155,MATCH(C11,'Sub misuse services - new (a)'!$A$4:$A$155,0))</f>
        <v>289076.97453521192</v>
      </c>
      <c r="H11" s="29">
        <f>INDEX('Sexual health services - new'!$AK$5:$AK$165,MATCH(C11,'Sexual health services - new'!$A$5:$A$165,0))</f>
        <v>236226.74607599329</v>
      </c>
      <c r="I11" s="147">
        <f>(E11*'Spend weights'!$B$13)+(F11*'Spend weights'!$B$14)+(G11*'Spend weights'!$B$15)+(H11*'Spend weights'!$B$16)</f>
        <v>269324.75135705061</v>
      </c>
      <c r="J11" s="29">
        <v>317747.64699999994</v>
      </c>
      <c r="K11" s="67">
        <f t="shared" si="0"/>
        <v>4.8950520725958568E-3</v>
      </c>
      <c r="L11" s="68">
        <f t="shared" si="1"/>
        <v>1.5405470721222547E-3</v>
      </c>
    </row>
    <row r="12" spans="1:12" ht="12.75" x14ac:dyDescent="0.2">
      <c r="A12" s="1" t="s">
        <v>14084</v>
      </c>
      <c r="B12" s="1" t="s">
        <v>29</v>
      </c>
      <c r="C12" s="1" t="s">
        <v>30</v>
      </c>
      <c r="D12" s="1" t="s">
        <v>31</v>
      </c>
      <c r="E12" s="24">
        <f>INDEX('SMR&lt;75 &amp; MFF wtd pop'!$K$5:$K$156,MATCH(C12,'SMR&lt;75 &amp; MFF wtd pop'!$B$5:$B$156,0))</f>
        <v>244407.11711944768</v>
      </c>
      <c r="F12" s="25">
        <f>INDEX('Age-gender adjustments'!$H$5:$H$156,MATCH(C12,'Age-gender adjustments'!$B$5:$B$156,0))</f>
        <v>238574.84517330816</v>
      </c>
      <c r="G12" s="29">
        <f>INDEX('Sub misuse services - new (a)'!$K$4:$K$155,MATCH(C12,'Sub misuse services - new (a)'!$A$4:$A$155,0))</f>
        <v>364370.52807842457</v>
      </c>
      <c r="H12" s="29">
        <f>INDEX('Sexual health services - new'!$AK$5:$AK$165,MATCH(C12,'Sexual health services - new'!$A$5:$A$165,0))</f>
        <v>196295.46757743016</v>
      </c>
      <c r="I12" s="147">
        <f>(E12*'Spend weights'!$B$13)+(F12*'Spend weights'!$B$14)+(G12*'Spend weights'!$B$15)+(H12*'Spend weights'!$B$16)</f>
        <v>269329.46051448444</v>
      </c>
      <c r="J12" s="29">
        <v>202144.65399999998</v>
      </c>
      <c r="K12" s="67">
        <f t="shared" si="0"/>
        <v>4.8951376628386415E-3</v>
      </c>
      <c r="L12" s="68">
        <f t="shared" si="1"/>
        <v>2.4216013463500461E-3</v>
      </c>
    </row>
    <row r="13" spans="1:12" ht="12.75" x14ac:dyDescent="0.2">
      <c r="A13" s="1" t="s">
        <v>14084</v>
      </c>
      <c r="B13" s="1" t="s">
        <v>32</v>
      </c>
      <c r="C13" s="1" t="s">
        <v>33</v>
      </c>
      <c r="D13" s="1" t="s">
        <v>34</v>
      </c>
      <c r="E13" s="24">
        <f>INDEX('SMR&lt;75 &amp; MFF wtd pop'!$K$5:$K$156,MATCH(C13,'SMR&lt;75 &amp; MFF wtd pop'!$B$5:$B$156,0))</f>
        <v>409534.4794321208</v>
      </c>
      <c r="F13" s="25">
        <f>INDEX('Age-gender adjustments'!$H$5:$H$156,MATCH(C13,'Age-gender adjustments'!$B$5:$B$156,0))</f>
        <v>426227.68056021014</v>
      </c>
      <c r="G13" s="29">
        <f>INDEX('Sub misuse services - new (a)'!$K$4:$K$155,MATCH(C13,'Sub misuse services - new (a)'!$A$4:$A$155,0))</f>
        <v>430254.04213980859</v>
      </c>
      <c r="H13" s="29">
        <f>INDEX('Sexual health services - new'!$AK$5:$AK$165,MATCH(C13,'Sexual health services - new'!$A$5:$A$165,0))</f>
        <v>388865.33641438402</v>
      </c>
      <c r="I13" s="147">
        <f>(E13*'Spend weights'!$B$13)+(F13*'Spend weights'!$B$14)+(G13*'Spend weights'!$B$15)+(H13*'Spend weights'!$B$16)</f>
        <v>417981.36460252258</v>
      </c>
      <c r="J13" s="29">
        <v>286217.22600000002</v>
      </c>
      <c r="K13" s="67">
        <f t="shared" si="0"/>
        <v>7.5969272589860668E-3</v>
      </c>
      <c r="L13" s="68">
        <f t="shared" si="1"/>
        <v>2.6542522842374506E-3</v>
      </c>
    </row>
    <row r="14" spans="1:12" ht="12.75" x14ac:dyDescent="0.2">
      <c r="A14" s="1" t="s">
        <v>14084</v>
      </c>
      <c r="B14" s="1" t="s">
        <v>35</v>
      </c>
      <c r="C14" s="1" t="s">
        <v>36</v>
      </c>
      <c r="D14" s="1" t="s">
        <v>37</v>
      </c>
      <c r="E14" s="24">
        <f>INDEX('SMR&lt;75 &amp; MFF wtd pop'!$K$5:$K$156,MATCH(C14,'SMR&lt;75 &amp; MFF wtd pop'!$B$5:$B$156,0))</f>
        <v>230240.37647293272</v>
      </c>
      <c r="F14" s="25">
        <f>INDEX('Age-gender adjustments'!$H$5:$H$156,MATCH(C14,'Age-gender adjustments'!$B$5:$B$156,0))</f>
        <v>222239.86344233455</v>
      </c>
      <c r="G14" s="29">
        <f>INDEX('Sub misuse services - new (a)'!$K$4:$K$155,MATCH(C14,'Sub misuse services - new (a)'!$A$4:$A$155,0))</f>
        <v>211041.78354001237</v>
      </c>
      <c r="H14" s="29">
        <f>INDEX('Sexual health services - new'!$AK$5:$AK$165,MATCH(C14,'Sexual health services - new'!$A$5:$A$165,0))</f>
        <v>194920.40950020679</v>
      </c>
      <c r="I14" s="147">
        <f>(E14*'Spend weights'!$B$13)+(F14*'Spend weights'!$B$14)+(G14*'Spend weights'!$B$15)+(H14*'Spend weights'!$B$16)</f>
        <v>213142.24025389951</v>
      </c>
      <c r="J14" s="29">
        <v>206125.41100000002</v>
      </c>
      <c r="K14" s="67">
        <f t="shared" si="0"/>
        <v>3.8739193470168271E-3</v>
      </c>
      <c r="L14" s="68">
        <f t="shared" si="1"/>
        <v>1.8793992105208351E-3</v>
      </c>
    </row>
    <row r="15" spans="1:12" ht="12.75" x14ac:dyDescent="0.2">
      <c r="A15" s="1" t="s">
        <v>14084</v>
      </c>
      <c r="B15" s="1" t="s">
        <v>38</v>
      </c>
      <c r="C15" s="1" t="s">
        <v>39</v>
      </c>
      <c r="D15" s="1" t="s">
        <v>40</v>
      </c>
      <c r="E15" s="24">
        <f>INDEX('SMR&lt;75 &amp; MFF wtd pop'!$K$5:$K$156,MATCH(C15,'SMR&lt;75 &amp; MFF wtd pop'!$B$5:$B$156,0))</f>
        <v>185464.02618510349</v>
      </c>
      <c r="F15" s="25">
        <f>INDEX('Age-gender adjustments'!$H$5:$H$156,MATCH(C15,'Age-gender adjustments'!$B$5:$B$156,0))</f>
        <v>179550.4404052145</v>
      </c>
      <c r="G15" s="29">
        <f>INDEX('Sub misuse services - new (a)'!$K$4:$K$155,MATCH(C15,'Sub misuse services - new (a)'!$A$4:$A$155,0))</f>
        <v>180968.16340256791</v>
      </c>
      <c r="H15" s="29">
        <f>INDEX('Sexual health services - new'!$AK$5:$AK$165,MATCH(C15,'Sexual health services - new'!$A$5:$A$165,0))</f>
        <v>153971.18461755817</v>
      </c>
      <c r="I15" s="147">
        <f>(E15*'Spend weights'!$B$13)+(F15*'Spend weights'!$B$14)+(G15*'Spend weights'!$B$15)+(H15*'Spend weights'!$B$16)</f>
        <v>174688.85438051354</v>
      </c>
      <c r="J15" s="29">
        <v>149753.75</v>
      </c>
      <c r="K15" s="67">
        <f t="shared" si="0"/>
        <v>3.1750183909427855E-3</v>
      </c>
      <c r="L15" s="68">
        <f t="shared" si="1"/>
        <v>2.1201595225113132E-3</v>
      </c>
    </row>
    <row r="16" spans="1:12" ht="12.75" x14ac:dyDescent="0.2">
      <c r="A16" s="1" t="s">
        <v>14084</v>
      </c>
      <c r="B16" s="1" t="s">
        <v>41</v>
      </c>
      <c r="C16" s="1" t="s">
        <v>42</v>
      </c>
      <c r="D16" s="1" t="s">
        <v>43</v>
      </c>
      <c r="E16" s="24">
        <f>INDEX('SMR&lt;75 &amp; MFF wtd pop'!$K$5:$K$156,MATCH(C16,'SMR&lt;75 &amp; MFF wtd pop'!$B$5:$B$156,0))</f>
        <v>366162.13482351345</v>
      </c>
      <c r="F16" s="25">
        <f>INDEX('Age-gender adjustments'!$H$5:$H$156,MATCH(C16,'Age-gender adjustments'!$B$5:$B$156,0))</f>
        <v>357787.17438209843</v>
      </c>
      <c r="G16" s="29">
        <f>INDEX('Sub misuse services - new (a)'!$K$4:$K$155,MATCH(C16,'Sub misuse services - new (a)'!$A$4:$A$155,0))</f>
        <v>302512.97809090203</v>
      </c>
      <c r="H16" s="29">
        <f>INDEX('Sexual health services - new'!$AK$5:$AK$165,MATCH(C16,'Sexual health services - new'!$A$5:$A$165,0))</f>
        <v>250307.45712446119</v>
      </c>
      <c r="I16" s="147">
        <f>(E16*'Spend weights'!$B$13)+(F16*'Spend weights'!$B$14)+(G16*'Spend weights'!$B$15)+(H16*'Spend weights'!$B$16)</f>
        <v>316836.67310585454</v>
      </c>
      <c r="J16" s="29">
        <v>276431.36399999994</v>
      </c>
      <c r="K16" s="67">
        <f t="shared" si="0"/>
        <v>5.7585944312451235E-3</v>
      </c>
      <c r="L16" s="68">
        <f t="shared" si="1"/>
        <v>2.0831914106697112E-3</v>
      </c>
    </row>
    <row r="17" spans="1:12" ht="12.75" x14ac:dyDescent="0.2">
      <c r="A17" s="1" t="s">
        <v>14085</v>
      </c>
      <c r="B17" s="1" t="s">
        <v>44</v>
      </c>
      <c r="C17" s="1" t="s">
        <v>45</v>
      </c>
      <c r="D17" s="1" t="s">
        <v>46</v>
      </c>
      <c r="E17" s="24">
        <f>INDEX('SMR&lt;75 &amp; MFF wtd pop'!$K$5:$K$156,MATCH(C17,'SMR&lt;75 &amp; MFF wtd pop'!$B$5:$B$156,0))</f>
        <v>180579.28139131767</v>
      </c>
      <c r="F17" s="25">
        <f>INDEX('Age-gender adjustments'!$H$5:$H$156,MATCH(C17,'Age-gender adjustments'!$B$5:$B$156,0))</f>
        <v>180721.83573023026</v>
      </c>
      <c r="G17" s="29">
        <f>INDEX('Sub misuse services - new (a)'!$K$4:$K$155,MATCH(C17,'Sub misuse services - new (a)'!$A$4:$A$155,0))</f>
        <v>181329.30255252714</v>
      </c>
      <c r="H17" s="29">
        <f>INDEX('Sexual health services - new'!$AK$5:$AK$165,MATCH(C17,'Sexual health services - new'!$A$5:$A$165,0))</f>
        <v>113864.30075364179</v>
      </c>
      <c r="I17" s="147">
        <f>(E17*'Spend weights'!$B$13)+(F17*'Spend weights'!$B$14)+(G17*'Spend weights'!$B$15)+(H17*'Spend weights'!$B$16)</f>
        <v>165948.23570901339</v>
      </c>
      <c r="J17" s="29">
        <v>126657.91199999998</v>
      </c>
      <c r="K17" s="67">
        <f t="shared" si="0"/>
        <v>3.0161552217460759E-3</v>
      </c>
      <c r="L17" s="68">
        <f t="shared" si="1"/>
        <v>2.3813397632404332E-3</v>
      </c>
    </row>
    <row r="18" spans="1:12" ht="12.75" x14ac:dyDescent="0.2">
      <c r="A18" s="1" t="s">
        <v>14085</v>
      </c>
      <c r="B18" s="1" t="s">
        <v>47</v>
      </c>
      <c r="C18" s="1" t="s">
        <v>48</v>
      </c>
      <c r="D18" s="1" t="s">
        <v>49</v>
      </c>
      <c r="E18" s="24">
        <f>INDEX('SMR&lt;75 &amp; MFF wtd pop'!$K$5:$K$156,MATCH(C18,'SMR&lt;75 &amp; MFF wtd pop'!$B$5:$B$156,0))</f>
        <v>218353.72874303776</v>
      </c>
      <c r="F18" s="25">
        <f>INDEX('Age-gender adjustments'!$H$5:$H$156,MATCH(C18,'Age-gender adjustments'!$B$5:$B$156,0))</f>
        <v>215758.7651141808</v>
      </c>
      <c r="G18" s="29">
        <f>INDEX('Sub misuse services - new (a)'!$K$4:$K$155,MATCH(C18,'Sub misuse services - new (a)'!$A$4:$A$155,0))</f>
        <v>227392.84999041143</v>
      </c>
      <c r="H18" s="29">
        <f>INDEX('Sexual health services - new'!$AK$5:$AK$165,MATCH(C18,'Sexual health services - new'!$A$5:$A$165,0))</f>
        <v>173115.83666223683</v>
      </c>
      <c r="I18" s="147">
        <f>(E18*'Spend weights'!$B$13)+(F18*'Spend weights'!$B$14)+(G18*'Spend weights'!$B$15)+(H18*'Spend weights'!$B$16)</f>
        <v>210081.78316840268</v>
      </c>
      <c r="J18" s="29">
        <v>209732.31099999999</v>
      </c>
      <c r="K18" s="67">
        <f t="shared" si="0"/>
        <v>3.8182946904489977E-3</v>
      </c>
      <c r="L18" s="68">
        <f t="shared" si="1"/>
        <v>1.820556247267498E-3</v>
      </c>
    </row>
    <row r="19" spans="1:12" ht="12.75" x14ac:dyDescent="0.2">
      <c r="A19" s="1" t="s">
        <v>14085</v>
      </c>
      <c r="B19" s="1" t="s">
        <v>50</v>
      </c>
      <c r="C19" s="1" t="s">
        <v>51</v>
      </c>
      <c r="D19" s="1" t="s">
        <v>52</v>
      </c>
      <c r="E19" s="24">
        <f>INDEX('SMR&lt;75 &amp; MFF wtd pop'!$K$5:$K$156,MATCH(C19,'SMR&lt;75 &amp; MFF wtd pop'!$B$5:$B$156,0))</f>
        <v>216851.063119222</v>
      </c>
      <c r="F19" s="25">
        <f>INDEX('Age-gender adjustments'!$H$5:$H$156,MATCH(C19,'Age-gender adjustments'!$B$5:$B$156,0))</f>
        <v>228156.39442526622</v>
      </c>
      <c r="G19" s="29">
        <f>INDEX('Sub misuse services - new (a)'!$K$4:$K$155,MATCH(C19,'Sub misuse services - new (a)'!$A$4:$A$155,0))</f>
        <v>269635.43291190499</v>
      </c>
      <c r="H19" s="29">
        <f>INDEX('Sexual health services - new'!$AK$5:$AK$165,MATCH(C19,'Sexual health services - new'!$A$5:$A$165,0))</f>
        <v>121921.0349779369</v>
      </c>
      <c r="I19" s="147">
        <f>(E19*'Spend weights'!$B$13)+(F19*'Spend weights'!$B$14)+(G19*'Spend weights'!$B$15)+(H19*'Spend weights'!$B$16)</f>
        <v>216729.90603665137</v>
      </c>
      <c r="J19" s="29">
        <v>148599.57500000001</v>
      </c>
      <c r="K19" s="67">
        <f t="shared" si="0"/>
        <v>3.9391261679166956E-3</v>
      </c>
      <c r="L19" s="68">
        <f t="shared" si="1"/>
        <v>2.650832728099455E-3</v>
      </c>
    </row>
    <row r="20" spans="1:12" ht="12.75" x14ac:dyDescent="0.2">
      <c r="A20" s="1" t="s">
        <v>14085</v>
      </c>
      <c r="B20" s="1" t="s">
        <v>53</v>
      </c>
      <c r="C20" s="1" t="s">
        <v>54</v>
      </c>
      <c r="D20" s="1" t="s">
        <v>55</v>
      </c>
      <c r="E20" s="24">
        <f>INDEX('SMR&lt;75 &amp; MFF wtd pop'!$K$5:$K$156,MATCH(C20,'SMR&lt;75 &amp; MFF wtd pop'!$B$5:$B$156,0))</f>
        <v>265368.31666454091</v>
      </c>
      <c r="F20" s="25">
        <f>INDEX('Age-gender adjustments'!$H$5:$H$156,MATCH(C20,'Age-gender adjustments'!$B$5:$B$156,0))</f>
        <v>260022.7749529026</v>
      </c>
      <c r="G20" s="29">
        <f>INDEX('Sub misuse services - new (a)'!$K$4:$K$155,MATCH(C20,'Sub misuse services - new (a)'!$A$4:$A$155,0))</f>
        <v>277345.09494754102</v>
      </c>
      <c r="H20" s="29">
        <f>INDEX('Sexual health services - new'!$AK$5:$AK$165,MATCH(C20,'Sexual health services - new'!$A$5:$A$165,0))</f>
        <v>149001.01977600408</v>
      </c>
      <c r="I20" s="147">
        <f>(E20*'Spend weights'!$B$13)+(F20*'Spend weights'!$B$14)+(G20*'Spend weights'!$B$15)+(H20*'Spend weights'!$B$16)</f>
        <v>241041.09901583</v>
      </c>
      <c r="J20" s="29">
        <v>141435.69699999999</v>
      </c>
      <c r="K20" s="67">
        <f t="shared" si="0"/>
        <v>4.3809888447793903E-3</v>
      </c>
      <c r="L20" s="68">
        <f t="shared" si="1"/>
        <v>3.097512818690596E-3</v>
      </c>
    </row>
    <row r="21" spans="1:12" ht="12.75" x14ac:dyDescent="0.2">
      <c r="A21" s="1" t="s">
        <v>14085</v>
      </c>
      <c r="B21" s="1" t="s">
        <v>56</v>
      </c>
      <c r="C21" s="1" t="s">
        <v>57</v>
      </c>
      <c r="D21" s="1" t="s">
        <v>58</v>
      </c>
      <c r="E21" s="24">
        <f>INDEX('SMR&lt;75 &amp; MFF wtd pop'!$K$5:$K$156,MATCH(C21,'SMR&lt;75 &amp; MFF wtd pop'!$B$5:$B$156,0))</f>
        <v>306311.39387489727</v>
      </c>
      <c r="F21" s="25">
        <f>INDEX('Age-gender adjustments'!$H$5:$H$156,MATCH(C21,'Age-gender adjustments'!$B$5:$B$156,0))</f>
        <v>294085.07635209057</v>
      </c>
      <c r="G21" s="29">
        <f>INDEX('Sub misuse services - new (a)'!$K$4:$K$155,MATCH(C21,'Sub misuse services - new (a)'!$A$4:$A$155,0))</f>
        <v>304874.23713093676</v>
      </c>
      <c r="H21" s="29">
        <f>INDEX('Sexual health services - new'!$AK$5:$AK$165,MATCH(C21,'Sexual health services - new'!$A$5:$A$165,0))</f>
        <v>273985.3886125054</v>
      </c>
      <c r="I21" s="147">
        <f>(E21*'Spend weights'!$B$13)+(F21*'Spend weights'!$B$14)+(G21*'Spend weights'!$B$15)+(H21*'Spend weights'!$B$16)</f>
        <v>293854.33834369184</v>
      </c>
      <c r="J21" s="29">
        <v>377728.81900000002</v>
      </c>
      <c r="K21" s="67">
        <f t="shared" si="0"/>
        <v>5.3408841211315438E-3</v>
      </c>
      <c r="L21" s="68">
        <f t="shared" si="1"/>
        <v>1.4139466867450067E-3</v>
      </c>
    </row>
    <row r="22" spans="1:12" ht="12.75" x14ac:dyDescent="0.2">
      <c r="A22" s="1" t="s">
        <v>14085</v>
      </c>
      <c r="B22" s="1" t="s">
        <v>59</v>
      </c>
      <c r="C22" s="1" t="s">
        <v>60</v>
      </c>
      <c r="D22" s="1" t="s">
        <v>61</v>
      </c>
      <c r="E22" s="24">
        <f>INDEX('SMR&lt;75 &amp; MFF wtd pop'!$K$5:$K$156,MATCH(C22,'SMR&lt;75 &amp; MFF wtd pop'!$B$5:$B$156,0))</f>
        <v>312462.68676571583</v>
      </c>
      <c r="F22" s="25">
        <f>INDEX('Age-gender adjustments'!$H$5:$H$156,MATCH(C22,'Age-gender adjustments'!$B$5:$B$156,0))</f>
        <v>303308.04905474681</v>
      </c>
      <c r="G22" s="29">
        <f>INDEX('Sub misuse services - new (a)'!$K$4:$K$155,MATCH(C22,'Sub misuse services - new (a)'!$A$4:$A$155,0))</f>
        <v>369670.08285506826</v>
      </c>
      <c r="H22" s="29">
        <f>INDEX('Sexual health services - new'!$AK$5:$AK$165,MATCH(C22,'Sexual health services - new'!$A$5:$A$165,0))</f>
        <v>247983.13639693818</v>
      </c>
      <c r="I22" s="147">
        <f>(E22*'Spend weights'!$B$13)+(F22*'Spend weights'!$B$14)+(G22*'Spend weights'!$B$15)+(H22*'Spend weights'!$B$16)</f>
        <v>312568.836418333</v>
      </c>
      <c r="J22" s="29">
        <v>333229.29799999995</v>
      </c>
      <c r="K22" s="67">
        <f t="shared" si="0"/>
        <v>5.6810253154565161E-3</v>
      </c>
      <c r="L22" s="68">
        <f t="shared" si="1"/>
        <v>1.7048396853317851E-3</v>
      </c>
    </row>
    <row r="23" spans="1:12" ht="12.75" x14ac:dyDescent="0.2">
      <c r="A23" s="1" t="s">
        <v>14085</v>
      </c>
      <c r="B23" s="1" t="s">
        <v>62</v>
      </c>
      <c r="C23" s="1" t="s">
        <v>63</v>
      </c>
      <c r="D23" s="1" t="s">
        <v>64</v>
      </c>
      <c r="E23" s="24">
        <f>INDEX('SMR&lt;75 &amp; MFF wtd pop'!$K$5:$K$156,MATCH(C23,'SMR&lt;75 &amp; MFF wtd pop'!$B$5:$B$156,0))</f>
        <v>398684.57762094541</v>
      </c>
      <c r="F23" s="25">
        <f>INDEX('Age-gender adjustments'!$H$5:$H$156,MATCH(C23,'Age-gender adjustments'!$B$5:$B$156,0))</f>
        <v>405430.00228826451</v>
      </c>
      <c r="G23" s="29">
        <f>INDEX('Sub misuse services - new (a)'!$K$4:$K$155,MATCH(C23,'Sub misuse services - new (a)'!$A$4:$A$155,0))</f>
        <v>490272.08815736522</v>
      </c>
      <c r="H23" s="29">
        <f>INDEX('Sexual health services - new'!$AK$5:$AK$165,MATCH(C23,'Sexual health services - new'!$A$5:$A$165,0))</f>
        <v>257423.87426144935</v>
      </c>
      <c r="I23" s="147">
        <f>(E23*'Spend weights'!$B$13)+(F23*'Spend weights'!$B$14)+(G23*'Spend weights'!$B$15)+(H23*'Spend weights'!$B$16)</f>
        <v>398698.65344202658</v>
      </c>
      <c r="J23" s="29">
        <v>285567.25099999993</v>
      </c>
      <c r="K23" s="67">
        <f t="shared" si="0"/>
        <v>7.2464586341907241E-3</v>
      </c>
      <c r="L23" s="68">
        <f t="shared" si="1"/>
        <v>2.5375664081980906E-3</v>
      </c>
    </row>
    <row r="24" spans="1:12" ht="12.75" x14ac:dyDescent="0.2">
      <c r="A24" s="1" t="s">
        <v>14085</v>
      </c>
      <c r="B24" s="1" t="s">
        <v>65</v>
      </c>
      <c r="C24" s="1" t="s">
        <v>66</v>
      </c>
      <c r="D24" s="1" t="s">
        <v>67</v>
      </c>
      <c r="E24" s="24">
        <f>INDEX('SMR&lt;75 &amp; MFF wtd pop'!$K$5:$K$156,MATCH(C24,'SMR&lt;75 &amp; MFF wtd pop'!$B$5:$B$156,0))</f>
        <v>224492.64921712177</v>
      </c>
      <c r="F24" s="25">
        <f>INDEX('Age-gender adjustments'!$H$5:$H$156,MATCH(C24,'Age-gender adjustments'!$B$5:$B$156,0))</f>
        <v>224294.77581901805</v>
      </c>
      <c r="G24" s="29">
        <f>INDEX('Sub misuse services - new (a)'!$K$4:$K$155,MATCH(C24,'Sub misuse services - new (a)'!$A$4:$A$155,0))</f>
        <v>199782.38541128754</v>
      </c>
      <c r="H24" s="29">
        <f>INDEX('Sexual health services - new'!$AK$5:$AK$165,MATCH(C24,'Sexual health services - new'!$A$5:$A$165,0))</f>
        <v>159624.05493179185</v>
      </c>
      <c r="I24" s="147">
        <f>(E24*'Spend weights'!$B$13)+(F24*'Spend weights'!$B$14)+(G24*'Spend weights'!$B$15)+(H24*'Spend weights'!$B$16)</f>
        <v>202085.24535444294</v>
      </c>
      <c r="J24" s="29">
        <v>189943.69400000002</v>
      </c>
      <c r="K24" s="67">
        <f t="shared" si="0"/>
        <v>3.6729553972626792E-3</v>
      </c>
      <c r="L24" s="68">
        <f t="shared" si="1"/>
        <v>1.9337074687315909E-3</v>
      </c>
    </row>
    <row r="25" spans="1:12" ht="12.75" x14ac:dyDescent="0.2">
      <c r="A25" s="1" t="s">
        <v>14085</v>
      </c>
      <c r="B25" s="1" t="s">
        <v>68</v>
      </c>
      <c r="C25" s="1" t="s">
        <v>69</v>
      </c>
      <c r="D25" s="1" t="s">
        <v>70</v>
      </c>
      <c r="E25" s="24">
        <f>INDEX('SMR&lt;75 &amp; MFF wtd pop'!$K$5:$K$156,MATCH(C25,'SMR&lt;75 &amp; MFF wtd pop'!$B$5:$B$156,0))</f>
        <v>1042553.0962697195</v>
      </c>
      <c r="F25" s="25">
        <f>INDEX('Age-gender adjustments'!$H$5:$H$156,MATCH(C25,'Age-gender adjustments'!$B$5:$B$156,0))</f>
        <v>1113591.2228804454</v>
      </c>
      <c r="G25" s="29">
        <f>INDEX('Sub misuse services - new (a)'!$K$4:$K$155,MATCH(C25,'Sub misuse services - new (a)'!$A$4:$A$155,0))</f>
        <v>828875.58311497024</v>
      </c>
      <c r="H25" s="29">
        <f>INDEX('Sexual health services - new'!$AK$5:$AK$165,MATCH(C25,'Sexual health services - new'!$A$5:$A$165,0))</f>
        <v>867225.47695254837</v>
      </c>
      <c r="I25" s="147">
        <f>(E25*'Spend weights'!$B$13)+(F25*'Spend weights'!$B$14)+(G25*'Spend weights'!$B$15)+(H25*'Spend weights'!$B$16)</f>
        <v>963438.34084596648</v>
      </c>
      <c r="J25" s="29">
        <v>526407.49900000007</v>
      </c>
      <c r="K25" s="67">
        <f t="shared" si="0"/>
        <v>1.7510759124118282E-2</v>
      </c>
      <c r="L25" s="68">
        <f t="shared" si="1"/>
        <v>3.3264646034456054E-3</v>
      </c>
    </row>
    <row r="26" spans="1:12" ht="12.75" x14ac:dyDescent="0.2">
      <c r="A26" s="1" t="s">
        <v>14085</v>
      </c>
      <c r="B26" s="1" t="s">
        <v>71</v>
      </c>
      <c r="C26" s="1" t="s">
        <v>72</v>
      </c>
      <c r="D26" s="1" t="s">
        <v>73</v>
      </c>
      <c r="E26" s="24">
        <f>INDEX('SMR&lt;75 &amp; MFF wtd pop'!$K$5:$K$156,MATCH(C26,'SMR&lt;75 &amp; MFF wtd pop'!$B$5:$B$156,0))</f>
        <v>336590.35868112813</v>
      </c>
      <c r="F26" s="25">
        <f>INDEX('Age-gender adjustments'!$H$5:$H$156,MATCH(C26,'Age-gender adjustments'!$B$5:$B$156,0))</f>
        <v>349256.7636398605</v>
      </c>
      <c r="G26" s="29">
        <f>INDEX('Sub misuse services - new (a)'!$K$4:$K$155,MATCH(C26,'Sub misuse services - new (a)'!$A$4:$A$155,0))</f>
        <v>215711.86012037945</v>
      </c>
      <c r="H26" s="29">
        <f>INDEX('Sexual health services - new'!$AK$5:$AK$165,MATCH(C26,'Sexual health services - new'!$A$5:$A$165,0))</f>
        <v>198544.39385346317</v>
      </c>
      <c r="I26" s="147">
        <f>(E26*'Spend weights'!$B$13)+(F26*'Spend weights'!$B$14)+(G26*'Spend weights'!$B$15)+(H26*'Spend weights'!$B$16)</f>
        <v>272402.21815256489</v>
      </c>
      <c r="J26" s="29">
        <v>229399.90700000001</v>
      </c>
      <c r="K26" s="67">
        <f t="shared" si="0"/>
        <v>4.9509858853621254E-3</v>
      </c>
      <c r="L26" s="68">
        <f t="shared" si="1"/>
        <v>2.1582336061549169E-3</v>
      </c>
    </row>
    <row r="27" spans="1:12" ht="12.75" x14ac:dyDescent="0.2">
      <c r="A27" s="1" t="s">
        <v>14085</v>
      </c>
      <c r="B27" s="1" t="s">
        <v>74</v>
      </c>
      <c r="C27" s="1" t="s">
        <v>75</v>
      </c>
      <c r="D27" s="1" t="s">
        <v>76</v>
      </c>
      <c r="E27" s="24">
        <f>INDEX('SMR&lt;75 &amp; MFF wtd pop'!$K$5:$K$156,MATCH(C27,'SMR&lt;75 &amp; MFF wtd pop'!$B$5:$B$156,0))</f>
        <v>312863.77332542994</v>
      </c>
      <c r="F27" s="25">
        <f>INDEX('Age-gender adjustments'!$H$5:$H$156,MATCH(C27,'Age-gender adjustments'!$B$5:$B$156,0))</f>
        <v>318755.10451305809</v>
      </c>
      <c r="G27" s="29">
        <f>INDEX('Sub misuse services - new (a)'!$K$4:$K$155,MATCH(C27,'Sub misuse services - new (a)'!$A$4:$A$155,0))</f>
        <v>262114.09728742321</v>
      </c>
      <c r="H27" s="29">
        <f>INDEX('Sexual health services - new'!$AK$5:$AK$165,MATCH(C27,'Sexual health services - new'!$A$5:$A$165,0))</f>
        <v>201418.05874964347</v>
      </c>
      <c r="I27" s="147">
        <f>(E27*'Spend weights'!$B$13)+(F27*'Spend weights'!$B$14)+(G27*'Spend weights'!$B$15)+(H27*'Spend weights'!$B$16)</f>
        <v>274173.5217129559</v>
      </c>
      <c r="J27" s="29">
        <v>213697.25</v>
      </c>
      <c r="K27" s="67">
        <f t="shared" si="0"/>
        <v>4.98317981897127E-3</v>
      </c>
      <c r="L27" s="68">
        <f t="shared" si="1"/>
        <v>2.3318876677033838E-3</v>
      </c>
    </row>
    <row r="28" spans="1:12" ht="12.75" x14ac:dyDescent="0.2">
      <c r="A28" s="1" t="s">
        <v>14085</v>
      </c>
      <c r="B28" s="1" t="s">
        <v>77</v>
      </c>
      <c r="C28" s="1" t="s">
        <v>78</v>
      </c>
      <c r="D28" s="1" t="s">
        <v>79</v>
      </c>
      <c r="E28" s="24">
        <f>INDEX('SMR&lt;75 &amp; MFF wtd pop'!$K$5:$K$156,MATCH(C28,'SMR&lt;75 &amp; MFF wtd pop'!$B$5:$B$156,0))</f>
        <v>436492.87153265468</v>
      </c>
      <c r="F28" s="25">
        <f>INDEX('Age-gender adjustments'!$H$5:$H$156,MATCH(C28,'Age-gender adjustments'!$B$5:$B$156,0))</f>
        <v>442502.18519704742</v>
      </c>
      <c r="G28" s="29">
        <f>INDEX('Sub misuse services - new (a)'!$K$4:$K$155,MATCH(C28,'Sub misuse services - new (a)'!$A$4:$A$155,0))</f>
        <v>334261.62386528298</v>
      </c>
      <c r="H28" s="29">
        <f>INDEX('Sexual health services - new'!$AK$5:$AK$165,MATCH(C28,'Sexual health services - new'!$A$5:$A$165,0))</f>
        <v>336735.73323693569</v>
      </c>
      <c r="I28" s="147">
        <f>(E28*'Spend weights'!$B$13)+(F28*'Spend weights'!$B$14)+(G28*'Spend weights'!$B$15)+(H28*'Spend weights'!$B$16)</f>
        <v>384172.75496154849</v>
      </c>
      <c r="J28" s="29">
        <v>247338.76499999998</v>
      </c>
      <c r="K28" s="67">
        <f t="shared" si="0"/>
        <v>6.9824463995004351E-3</v>
      </c>
      <c r="L28" s="68">
        <f t="shared" si="1"/>
        <v>2.8230295398703211E-3</v>
      </c>
    </row>
    <row r="29" spans="1:12" ht="12.75" x14ac:dyDescent="0.2">
      <c r="A29" s="1" t="s">
        <v>14085</v>
      </c>
      <c r="B29" s="1" t="s">
        <v>80</v>
      </c>
      <c r="C29" s="1" t="s">
        <v>81</v>
      </c>
      <c r="D29" s="1" t="s">
        <v>82</v>
      </c>
      <c r="E29" s="24">
        <f>INDEX('SMR&lt;75 &amp; MFF wtd pop'!$K$5:$K$156,MATCH(C29,'SMR&lt;75 &amp; MFF wtd pop'!$B$5:$B$156,0))</f>
        <v>291048.63198774762</v>
      </c>
      <c r="F29" s="25">
        <f>INDEX('Age-gender adjustments'!$H$5:$H$156,MATCH(C29,'Age-gender adjustments'!$B$5:$B$156,0))</f>
        <v>284771.57133995881</v>
      </c>
      <c r="G29" s="29">
        <f>INDEX('Sub misuse services - new (a)'!$K$4:$K$155,MATCH(C29,'Sub misuse services - new (a)'!$A$4:$A$155,0))</f>
        <v>287407.00367749343</v>
      </c>
      <c r="H29" s="29">
        <f>INDEX('Sexual health services - new'!$AK$5:$AK$165,MATCH(C29,'Sexual health services - new'!$A$5:$A$165,0))</f>
        <v>220442.16266773714</v>
      </c>
      <c r="I29" s="147">
        <f>(E29*'Spend weights'!$B$13)+(F29*'Spend weights'!$B$14)+(G29*'Spend weights'!$B$15)+(H29*'Spend weights'!$B$16)</f>
        <v>271652.29307119962</v>
      </c>
      <c r="J29" s="29">
        <v>288696.53300000005</v>
      </c>
      <c r="K29" s="67">
        <f t="shared" si="0"/>
        <v>4.9373557889623998E-3</v>
      </c>
      <c r="L29" s="68">
        <f t="shared" si="1"/>
        <v>1.7102234438549351E-3</v>
      </c>
    </row>
    <row r="30" spans="1:12" ht="12.75" x14ac:dyDescent="0.2">
      <c r="A30" s="1" t="s">
        <v>14085</v>
      </c>
      <c r="B30" s="1" t="s">
        <v>83</v>
      </c>
      <c r="C30" s="1" t="s">
        <v>84</v>
      </c>
      <c r="D30" s="1" t="s">
        <v>85</v>
      </c>
      <c r="E30" s="24">
        <f>INDEX('SMR&lt;75 &amp; MFF wtd pop'!$K$5:$K$156,MATCH(C30,'SMR&lt;75 &amp; MFF wtd pop'!$B$5:$B$156,0))</f>
        <v>317354.84890770545</v>
      </c>
      <c r="F30" s="25">
        <f>INDEX('Age-gender adjustments'!$H$5:$H$156,MATCH(C30,'Age-gender adjustments'!$B$5:$B$156,0))</f>
        <v>315428.17443584284</v>
      </c>
      <c r="G30" s="29">
        <f>INDEX('Sub misuse services - new (a)'!$K$4:$K$155,MATCH(C30,'Sub misuse services - new (a)'!$A$4:$A$155,0))</f>
        <v>219137.11241431278</v>
      </c>
      <c r="H30" s="29">
        <f>INDEX('Sexual health services - new'!$AK$5:$AK$165,MATCH(C30,'Sexual health services - new'!$A$5:$A$165,0))</f>
        <v>215588.0282593274</v>
      </c>
      <c r="I30" s="147">
        <f>(E30*'Spend weights'!$B$13)+(F30*'Spend weights'!$B$14)+(G30*'Spend weights'!$B$15)+(H30*'Spend weights'!$B$16)</f>
        <v>262758.36176138837</v>
      </c>
      <c r="J30" s="29">
        <v>225326.07800000004</v>
      </c>
      <c r="K30" s="67">
        <f t="shared" si="0"/>
        <v>4.775706120032047E-3</v>
      </c>
      <c r="L30" s="68">
        <f t="shared" si="1"/>
        <v>2.1194644501077438E-3</v>
      </c>
    </row>
    <row r="31" spans="1:12" ht="12.75" x14ac:dyDescent="0.2">
      <c r="A31" s="1" t="s">
        <v>14085</v>
      </c>
      <c r="B31" s="1" t="s">
        <v>86</v>
      </c>
      <c r="C31" s="1" t="s">
        <v>87</v>
      </c>
      <c r="D31" s="1" t="s">
        <v>88</v>
      </c>
      <c r="E31" s="24">
        <f>INDEX('SMR&lt;75 &amp; MFF wtd pop'!$K$5:$K$156,MATCH(C31,'SMR&lt;75 &amp; MFF wtd pop'!$B$5:$B$156,0))</f>
        <v>207000.17067342682</v>
      </c>
      <c r="F31" s="25">
        <f>INDEX('Age-gender adjustments'!$H$5:$H$156,MATCH(C31,'Age-gender adjustments'!$B$5:$B$156,0))</f>
        <v>207858.27318334248</v>
      </c>
      <c r="G31" s="29">
        <f>INDEX('Sub misuse services - new (a)'!$K$4:$K$155,MATCH(C31,'Sub misuse services - new (a)'!$A$4:$A$155,0))</f>
        <v>152934.22360310299</v>
      </c>
      <c r="H31" s="29">
        <f>INDEX('Sexual health services - new'!$AK$5:$AK$165,MATCH(C31,'Sexual health services - new'!$A$5:$A$165,0))</f>
        <v>195229.68057073702</v>
      </c>
      <c r="I31" s="147">
        <f>(E31*'Spend weights'!$B$13)+(F31*'Spend weights'!$B$14)+(G31*'Spend weights'!$B$15)+(H31*'Spend weights'!$B$16)</f>
        <v>187593.58437225607</v>
      </c>
      <c r="J31" s="29">
        <v>234567.48800000001</v>
      </c>
      <c r="K31" s="67">
        <f t="shared" si="0"/>
        <v>3.4095654386020777E-3</v>
      </c>
      <c r="L31" s="68">
        <f t="shared" si="1"/>
        <v>1.4535541424232148E-3</v>
      </c>
    </row>
    <row r="32" spans="1:12" ht="12.75" x14ac:dyDescent="0.2">
      <c r="A32" s="1" t="s">
        <v>14085</v>
      </c>
      <c r="B32" s="1" t="s">
        <v>89</v>
      </c>
      <c r="C32" s="1" t="s">
        <v>90</v>
      </c>
      <c r="D32" s="1" t="s">
        <v>91</v>
      </c>
      <c r="E32" s="24">
        <f>INDEX('SMR&lt;75 &amp; MFF wtd pop'!$K$5:$K$156,MATCH(C32,'SMR&lt;75 &amp; MFF wtd pop'!$B$5:$B$156,0))</f>
        <v>415493.20658454386</v>
      </c>
      <c r="F32" s="25">
        <f>INDEX('Age-gender adjustments'!$H$5:$H$156,MATCH(C32,'Age-gender adjustments'!$B$5:$B$156,0))</f>
        <v>409024.05785075284</v>
      </c>
      <c r="G32" s="29">
        <f>INDEX('Sub misuse services - new (a)'!$K$4:$K$155,MATCH(C32,'Sub misuse services - new (a)'!$A$4:$A$155,0))</f>
        <v>400923.3702453681</v>
      </c>
      <c r="H32" s="29">
        <f>INDEX('Sexual health services - new'!$AK$5:$AK$165,MATCH(C32,'Sexual health services - new'!$A$5:$A$165,0))</f>
        <v>276130.58913408633</v>
      </c>
      <c r="I32" s="147">
        <f>(E32*'Spend weights'!$B$13)+(F32*'Spend weights'!$B$14)+(G32*'Spend weights'!$B$15)+(H32*'Spend weights'!$B$16)</f>
        <v>377183.22017385002</v>
      </c>
      <c r="J32" s="29">
        <v>325389.56599999999</v>
      </c>
      <c r="K32" s="67">
        <f t="shared" si="0"/>
        <v>6.8554096656814716E-3</v>
      </c>
      <c r="L32" s="68">
        <f t="shared" si="1"/>
        <v>2.1068314359168703E-3</v>
      </c>
    </row>
    <row r="33" spans="1:12" ht="12.75" x14ac:dyDescent="0.2">
      <c r="A33" s="1" t="s">
        <v>14085</v>
      </c>
      <c r="B33" s="1" t="s">
        <v>92</v>
      </c>
      <c r="C33" s="1" t="s">
        <v>93</v>
      </c>
      <c r="D33" s="1" t="s">
        <v>94</v>
      </c>
      <c r="E33" s="24">
        <f>INDEX('SMR&lt;75 &amp; MFF wtd pop'!$K$5:$K$156,MATCH(C33,'SMR&lt;75 &amp; MFF wtd pop'!$B$5:$B$156,0))</f>
        <v>209227.23640097526</v>
      </c>
      <c r="F33" s="25">
        <f>INDEX('Age-gender adjustments'!$H$5:$H$156,MATCH(C33,'Age-gender adjustments'!$B$5:$B$156,0))</f>
        <v>209294.95610391768</v>
      </c>
      <c r="G33" s="29">
        <f>INDEX('Sub misuse services - new (a)'!$K$4:$K$155,MATCH(C33,'Sub misuse services - new (a)'!$A$4:$A$155,0))</f>
        <v>192309.35788733038</v>
      </c>
      <c r="H33" s="29">
        <f>INDEX('Sexual health services - new'!$AK$5:$AK$165,MATCH(C33,'Sexual health services - new'!$A$5:$A$165,0))</f>
        <v>141152.16400724786</v>
      </c>
      <c r="I33" s="147">
        <f>(E33*'Spend weights'!$B$13)+(F33*'Spend weights'!$B$14)+(G33*'Spend weights'!$B$15)+(H33*'Spend weights'!$B$16)</f>
        <v>188671.98130709727</v>
      </c>
      <c r="J33" s="29">
        <v>146149.62</v>
      </c>
      <c r="K33" s="67">
        <f t="shared" si="0"/>
        <v>3.4291656020641326E-3</v>
      </c>
      <c r="L33" s="68">
        <f t="shared" si="1"/>
        <v>2.346339047658237E-3</v>
      </c>
    </row>
    <row r="34" spans="1:12" ht="12.75" x14ac:dyDescent="0.2">
      <c r="A34" s="1" t="s">
        <v>14085</v>
      </c>
      <c r="B34" s="1" t="s">
        <v>95</v>
      </c>
      <c r="C34" s="1" t="s">
        <v>96</v>
      </c>
      <c r="D34" s="1" t="s">
        <v>97</v>
      </c>
      <c r="E34" s="24">
        <f>INDEX('SMR&lt;75 &amp; MFF wtd pop'!$K$5:$K$156,MATCH(C34,'SMR&lt;75 &amp; MFF wtd pop'!$B$5:$B$156,0))</f>
        <v>795940.67025139148</v>
      </c>
      <c r="F34" s="25">
        <f>INDEX('Age-gender adjustments'!$H$5:$H$156,MATCH(C34,'Age-gender adjustments'!$B$5:$B$156,0))</f>
        <v>802561.08965013584</v>
      </c>
      <c r="G34" s="29">
        <f>INDEX('Sub misuse services - new (a)'!$K$4:$K$155,MATCH(C34,'Sub misuse services - new (a)'!$A$4:$A$155,0))</f>
        <v>906496.62584314472</v>
      </c>
      <c r="H34" s="29">
        <f>INDEX('Sexual health services - new'!$AK$5:$AK$165,MATCH(C34,'Sexual health services - new'!$A$5:$A$165,0))</f>
        <v>633215.47797887528</v>
      </c>
      <c r="I34" s="147">
        <f>(E34*'Spend weights'!$B$13)+(F34*'Spend weights'!$B$14)+(G34*'Spend weights'!$B$15)+(H34*'Spend weights'!$B$16)</f>
        <v>797106.69897848461</v>
      </c>
      <c r="J34" s="29">
        <v>471988.11699999997</v>
      </c>
      <c r="K34" s="67">
        <f t="shared" si="0"/>
        <v>1.4487635389076638E-2</v>
      </c>
      <c r="L34" s="68">
        <f t="shared" si="1"/>
        <v>3.0694915543978915E-3</v>
      </c>
    </row>
    <row r="35" spans="1:12" ht="12.75" x14ac:dyDescent="0.2">
      <c r="A35" s="1" t="s">
        <v>14085</v>
      </c>
      <c r="B35" s="1" t="s">
        <v>98</v>
      </c>
      <c r="C35" s="1" t="s">
        <v>99</v>
      </c>
      <c r="D35" s="1" t="s">
        <v>100</v>
      </c>
      <c r="E35" s="24">
        <f>INDEX('SMR&lt;75 &amp; MFF wtd pop'!$K$5:$K$156,MATCH(C35,'SMR&lt;75 &amp; MFF wtd pop'!$B$5:$B$156,0))</f>
        <v>219675.48622331972</v>
      </c>
      <c r="F35" s="25">
        <f>INDEX('Age-gender adjustments'!$H$5:$H$156,MATCH(C35,'Age-gender adjustments'!$B$5:$B$156,0))</f>
        <v>213883.90593587974</v>
      </c>
      <c r="G35" s="29">
        <f>INDEX('Sub misuse services - new (a)'!$K$4:$K$155,MATCH(C35,'Sub misuse services - new (a)'!$A$4:$A$155,0))</f>
        <v>231240.54006926966</v>
      </c>
      <c r="H35" s="29">
        <f>INDEX('Sexual health services - new'!$AK$5:$AK$165,MATCH(C35,'Sexual health services - new'!$A$5:$A$165,0))</f>
        <v>149061.11295822653</v>
      </c>
      <c r="I35" s="147">
        <f>(E35*'Spend weights'!$B$13)+(F35*'Spend weights'!$B$14)+(G35*'Spend weights'!$B$15)+(H35*'Spend weights'!$B$16)</f>
        <v>205278.76587985997</v>
      </c>
      <c r="J35" s="29">
        <v>178762.23200000002</v>
      </c>
      <c r="K35" s="67">
        <f t="shared" si="0"/>
        <v>3.7309985187658182E-3</v>
      </c>
      <c r="L35" s="68">
        <f t="shared" si="1"/>
        <v>2.0871290747621779E-3</v>
      </c>
    </row>
    <row r="36" spans="1:12" ht="12.75" x14ac:dyDescent="0.2">
      <c r="A36" s="1" t="s">
        <v>14085</v>
      </c>
      <c r="B36" s="1" t="s">
        <v>101</v>
      </c>
      <c r="C36" s="1" t="s">
        <v>102</v>
      </c>
      <c r="D36" s="1" t="s">
        <v>103</v>
      </c>
      <c r="E36" s="24">
        <f>INDEX('SMR&lt;75 &amp; MFF wtd pop'!$K$5:$K$156,MATCH(C36,'SMR&lt;75 &amp; MFF wtd pop'!$B$5:$B$156,0))</f>
        <v>325271.61677636462</v>
      </c>
      <c r="F36" s="25">
        <f>INDEX('Age-gender adjustments'!$H$5:$H$156,MATCH(C36,'Age-gender adjustments'!$B$5:$B$156,0))</f>
        <v>311774.32308143552</v>
      </c>
      <c r="G36" s="29">
        <f>INDEX('Sub misuse services - new (a)'!$K$4:$K$155,MATCH(C36,'Sub misuse services - new (a)'!$A$4:$A$155,0))</f>
        <v>362627.4270012179</v>
      </c>
      <c r="H36" s="29">
        <f>INDEX('Sexual health services - new'!$AK$5:$AK$165,MATCH(C36,'Sexual health services - new'!$A$5:$A$165,0))</f>
        <v>226203.55186253489</v>
      </c>
      <c r="I36" s="147">
        <f>(E36*'Spend weights'!$B$13)+(F36*'Spend weights'!$B$14)+(G36*'Spend weights'!$B$15)+(H36*'Spend weights'!$B$16)</f>
        <v>309664.01456832746</v>
      </c>
      <c r="J36" s="29">
        <v>274012.38600000006</v>
      </c>
      <c r="K36" s="67">
        <f t="shared" si="0"/>
        <v>5.6282293724704202E-3</v>
      </c>
      <c r="L36" s="68">
        <f t="shared" si="1"/>
        <v>2.0540054610781056E-3</v>
      </c>
    </row>
    <row r="37" spans="1:12" ht="12.75" x14ac:dyDescent="0.2">
      <c r="A37" s="1" t="s">
        <v>14085</v>
      </c>
      <c r="B37" s="1" t="s">
        <v>104</v>
      </c>
      <c r="C37" s="1" t="s">
        <v>105</v>
      </c>
      <c r="D37" s="1" t="s">
        <v>106</v>
      </c>
      <c r="E37" s="24">
        <f>INDEX('SMR&lt;75 &amp; MFF wtd pop'!$K$5:$K$156,MATCH(C37,'SMR&lt;75 &amp; MFF wtd pop'!$B$5:$B$156,0))</f>
        <v>414081.24359044252</v>
      </c>
      <c r="F37" s="25">
        <f>INDEX('Age-gender adjustments'!$H$5:$H$156,MATCH(C37,'Age-gender adjustments'!$B$5:$B$156,0))</f>
        <v>404107.54104069824</v>
      </c>
      <c r="G37" s="29">
        <f>INDEX('Sub misuse services - new (a)'!$K$4:$K$155,MATCH(C37,'Sub misuse services - new (a)'!$A$4:$A$155,0))</f>
        <v>614392.73904718948</v>
      </c>
      <c r="H37" s="29">
        <f>INDEX('Sexual health services - new'!$AK$5:$AK$165,MATCH(C37,'Sexual health services - new'!$A$5:$A$165,0))</f>
        <v>274429.74450728024</v>
      </c>
      <c r="I37" s="147">
        <f>(E37*'Spend weights'!$B$13)+(F37*'Spend weights'!$B$14)+(G37*'Spend weights'!$B$15)+(H37*'Spend weights'!$B$16)</f>
        <v>442335.2286274457</v>
      </c>
      <c r="J37" s="29">
        <v>321836.96299999993</v>
      </c>
      <c r="K37" s="67">
        <f t="shared" si="0"/>
        <v>8.0395654939430673E-3</v>
      </c>
      <c r="L37" s="68">
        <f t="shared" si="1"/>
        <v>2.4980242850300167E-3</v>
      </c>
    </row>
    <row r="38" spans="1:12" ht="12.75" x14ac:dyDescent="0.2">
      <c r="A38" s="1" t="s">
        <v>14085</v>
      </c>
      <c r="B38" s="1" t="s">
        <v>107</v>
      </c>
      <c r="C38" s="1" t="s">
        <v>108</v>
      </c>
      <c r="D38" s="1" t="s">
        <v>109</v>
      </c>
      <c r="E38" s="24">
        <f>INDEX('SMR&lt;75 &amp; MFF wtd pop'!$K$5:$K$156,MATCH(C38,'SMR&lt;75 &amp; MFF wtd pop'!$B$5:$B$156,0))</f>
        <v>484161.72722948139</v>
      </c>
      <c r="F38" s="25">
        <f>INDEX('Age-gender adjustments'!$H$5:$H$156,MATCH(C38,'Age-gender adjustments'!$B$5:$B$156,0))</f>
        <v>458085.77830724121</v>
      </c>
      <c r="G38" s="29">
        <f>INDEX('Sub misuse services - new (a)'!$K$4:$K$155,MATCH(C38,'Sub misuse services - new (a)'!$A$4:$A$155,0))</f>
        <v>558785.85556226911</v>
      </c>
      <c r="H38" s="29">
        <f>INDEX('Sexual health services - new'!$AK$5:$AK$165,MATCH(C38,'Sexual health services - new'!$A$5:$A$165,0))</f>
        <v>350850.96103378368</v>
      </c>
      <c r="I38" s="147">
        <f>(E38*'Spend weights'!$B$13)+(F38*'Spend weights'!$B$14)+(G38*'Spend weights'!$B$15)+(H38*'Spend weights'!$B$16)</f>
        <v>467778.61775035626</v>
      </c>
      <c r="J38" s="29">
        <v>497737.64</v>
      </c>
      <c r="K38" s="67">
        <f t="shared" si="0"/>
        <v>8.502006149814504E-3</v>
      </c>
      <c r="L38" s="68">
        <f t="shared" si="1"/>
        <v>1.7081300401180237E-3</v>
      </c>
    </row>
    <row r="39" spans="1:12" ht="12.75" x14ac:dyDescent="0.2">
      <c r="A39" s="1" t="s">
        <v>14085</v>
      </c>
      <c r="B39" s="1" t="s">
        <v>110</v>
      </c>
      <c r="C39" s="1" t="s">
        <v>111</v>
      </c>
      <c r="D39" s="1" t="s">
        <v>112</v>
      </c>
      <c r="E39" s="24">
        <f>INDEX('SMR&lt;75 &amp; MFF wtd pop'!$K$5:$K$156,MATCH(C39,'SMR&lt;75 &amp; MFF wtd pop'!$B$5:$B$156,0))</f>
        <v>1338684.1495476963</v>
      </c>
      <c r="F39" s="25">
        <f>INDEX('Age-gender adjustments'!$H$5:$H$156,MATCH(C39,'Age-gender adjustments'!$B$5:$B$156,0))</f>
        <v>1322168.5565823542</v>
      </c>
      <c r="G39" s="29">
        <f>INDEX('Sub misuse services - new (a)'!$K$4:$K$155,MATCH(C39,'Sub misuse services - new (a)'!$A$4:$A$155,0))</f>
        <v>1292492.8083865361</v>
      </c>
      <c r="H39" s="29">
        <f>INDEX('Sexual health services - new'!$AK$5:$AK$165,MATCH(C39,'Sexual health services - new'!$A$5:$A$165,0))</f>
        <v>954533.5425363821</v>
      </c>
      <c r="I39" s="147">
        <f>(E39*'Spend weights'!$B$13)+(F39*'Spend weights'!$B$14)+(G39*'Spend weights'!$B$15)+(H39*'Spend weights'!$B$16)</f>
        <v>1231689.0193016632</v>
      </c>
      <c r="J39" s="29">
        <v>1187586.0869999998</v>
      </c>
      <c r="K39" s="67">
        <f t="shared" si="0"/>
        <v>2.2386289623760297E-2</v>
      </c>
      <c r="L39" s="68">
        <f t="shared" si="1"/>
        <v>1.8850245779075297E-3</v>
      </c>
    </row>
    <row r="40" spans="1:12" ht="12.75" x14ac:dyDescent="0.2">
      <c r="A40" s="1" t="s">
        <v>14086</v>
      </c>
      <c r="B40" s="1" t="s">
        <v>113</v>
      </c>
      <c r="C40" s="1" t="s">
        <v>114</v>
      </c>
      <c r="D40" s="1" t="s">
        <v>115</v>
      </c>
      <c r="E40" s="24">
        <f>INDEX('SMR&lt;75 &amp; MFF wtd pop'!$K$5:$K$156,MATCH(C40,'SMR&lt;75 &amp; MFF wtd pop'!$B$5:$B$156,0))</f>
        <v>407214.45228799497</v>
      </c>
      <c r="F40" s="25">
        <f>INDEX('Age-gender adjustments'!$H$5:$H$156,MATCH(C40,'Age-gender adjustments'!$B$5:$B$156,0))</f>
        <v>411713.34560024954</v>
      </c>
      <c r="G40" s="29">
        <f>INDEX('Sub misuse services - new (a)'!$K$4:$K$155,MATCH(C40,'Sub misuse services - new (a)'!$A$4:$A$155,0))</f>
        <v>543247.82901495055</v>
      </c>
      <c r="H40" s="29">
        <f>INDEX('Sexual health services - new'!$AK$5:$AK$165,MATCH(C40,'Sexual health services - new'!$A$5:$A$165,0))</f>
        <v>320581.70809260779</v>
      </c>
      <c r="I40" s="147">
        <f>(E40*'Spend weights'!$B$13)+(F40*'Spend weights'!$B$14)+(G40*'Spend weights'!$B$15)+(H40*'Spend weights'!$B$16)</f>
        <v>432636.30501993623</v>
      </c>
      <c r="J40" s="29">
        <v>259358.31300000002</v>
      </c>
      <c r="K40" s="67">
        <f t="shared" si="0"/>
        <v>7.8632848666792647E-3</v>
      </c>
      <c r="L40" s="68">
        <f t="shared" si="1"/>
        <v>3.0318229540146893E-3</v>
      </c>
    </row>
    <row r="41" spans="1:12" ht="12.75" x14ac:dyDescent="0.2">
      <c r="A41" s="1" t="s">
        <v>14086</v>
      </c>
      <c r="B41" s="1" t="s">
        <v>116</v>
      </c>
      <c r="C41" s="1" t="s">
        <v>117</v>
      </c>
      <c r="D41" s="1" t="s">
        <v>118</v>
      </c>
      <c r="E41" s="24">
        <f>INDEX('SMR&lt;75 &amp; MFF wtd pop'!$K$5:$K$156,MATCH(C41,'SMR&lt;75 &amp; MFF wtd pop'!$B$5:$B$156,0))</f>
        <v>266847.58587262913</v>
      </c>
      <c r="F41" s="25">
        <f>INDEX('Age-gender adjustments'!$H$5:$H$156,MATCH(C41,'Age-gender adjustments'!$B$5:$B$156,0))</f>
        <v>253471.62241012283</v>
      </c>
      <c r="G41" s="29">
        <f>INDEX('Sub misuse services - new (a)'!$K$4:$K$155,MATCH(C41,'Sub misuse services - new (a)'!$A$4:$A$155,0))</f>
        <v>165017.17164352455</v>
      </c>
      <c r="H41" s="29">
        <f>INDEX('Sexual health services - new'!$AK$5:$AK$165,MATCH(C41,'Sexual health services - new'!$A$5:$A$165,0))</f>
        <v>225953.52074953835</v>
      </c>
      <c r="I41" s="147">
        <f>(E41*'Spend weights'!$B$13)+(F41*'Spend weights'!$B$14)+(G41*'Spend weights'!$B$15)+(H41*'Spend weights'!$B$16)</f>
        <v>220257.22321053004</v>
      </c>
      <c r="J41" s="29">
        <v>341819.79299999995</v>
      </c>
      <c r="K41" s="67">
        <f t="shared" si="0"/>
        <v>4.0032361361082456E-3</v>
      </c>
      <c r="L41" s="68">
        <f t="shared" si="1"/>
        <v>1.1711539875949332E-3</v>
      </c>
    </row>
    <row r="42" spans="1:12" ht="12.75" x14ac:dyDescent="0.2">
      <c r="A42" s="1" t="s">
        <v>14086</v>
      </c>
      <c r="B42" s="1" t="s">
        <v>119</v>
      </c>
      <c r="C42" s="1" t="s">
        <v>120</v>
      </c>
      <c r="D42" s="1" t="s">
        <v>121</v>
      </c>
      <c r="E42" s="24">
        <f>INDEX('SMR&lt;75 &amp; MFF wtd pop'!$K$5:$K$156,MATCH(C42,'SMR&lt;75 &amp; MFF wtd pop'!$B$5:$B$156,0))</f>
        <v>195565.06496209907</v>
      </c>
      <c r="F42" s="25">
        <f>INDEX('Age-gender adjustments'!$H$5:$H$156,MATCH(C42,'Age-gender adjustments'!$B$5:$B$156,0))</f>
        <v>193325.01447073833</v>
      </c>
      <c r="G42" s="29">
        <f>INDEX('Sub misuse services - new (a)'!$K$4:$K$155,MATCH(C42,'Sub misuse services - new (a)'!$A$4:$A$155,0))</f>
        <v>296656.89300330565</v>
      </c>
      <c r="H42" s="29">
        <f>INDEX('Sexual health services - new'!$AK$5:$AK$165,MATCH(C42,'Sexual health services - new'!$A$5:$A$165,0))</f>
        <v>154652.17580385381</v>
      </c>
      <c r="I42" s="147">
        <f>(E42*'Spend weights'!$B$13)+(F42*'Spend weights'!$B$14)+(G42*'Spend weights'!$B$15)+(H42*'Spend weights'!$B$16)</f>
        <v>217527.88849322137</v>
      </c>
      <c r="J42" s="29">
        <v>160191.79100000003</v>
      </c>
      <c r="K42" s="67">
        <f t="shared" si="0"/>
        <v>3.953629720442952E-3</v>
      </c>
      <c r="L42" s="68">
        <f t="shared" si="1"/>
        <v>2.4680601270279522E-3</v>
      </c>
    </row>
    <row r="43" spans="1:12" ht="12.75" x14ac:dyDescent="0.2">
      <c r="A43" s="1" t="s">
        <v>14086</v>
      </c>
      <c r="B43" s="1" t="s">
        <v>122</v>
      </c>
      <c r="C43" s="1" t="s">
        <v>123</v>
      </c>
      <c r="D43" s="1" t="s">
        <v>124</v>
      </c>
      <c r="E43" s="24">
        <f>INDEX('SMR&lt;75 &amp; MFF wtd pop'!$K$5:$K$156,MATCH(C43,'SMR&lt;75 &amp; MFF wtd pop'!$B$5:$B$156,0))</f>
        <v>184672.42880085611</v>
      </c>
      <c r="F43" s="25">
        <f>INDEX('Age-gender adjustments'!$H$5:$H$156,MATCH(C43,'Age-gender adjustments'!$B$5:$B$156,0))</f>
        <v>180211.32725512568</v>
      </c>
      <c r="G43" s="29">
        <f>INDEX('Sub misuse services - new (a)'!$K$4:$K$155,MATCH(C43,'Sub misuse services - new (a)'!$A$4:$A$155,0))</f>
        <v>203178.56824224695</v>
      </c>
      <c r="H43" s="29">
        <f>INDEX('Sexual health services - new'!$AK$5:$AK$165,MATCH(C43,'Sexual health services - new'!$A$5:$A$165,0))</f>
        <v>134707.69399454613</v>
      </c>
      <c r="I43" s="147">
        <f>(E43*'Spend weights'!$B$13)+(F43*'Spend weights'!$B$14)+(G43*'Spend weights'!$B$15)+(H43*'Spend weights'!$B$16)</f>
        <v>177610.58688654739</v>
      </c>
      <c r="J43" s="29">
        <v>171448.28399999999</v>
      </c>
      <c r="K43" s="67">
        <f t="shared" si="0"/>
        <v>3.2281216897935886E-3</v>
      </c>
      <c r="L43" s="68">
        <f t="shared" si="1"/>
        <v>1.8828544762766999E-3</v>
      </c>
    </row>
    <row r="44" spans="1:12" ht="12.75" x14ac:dyDescent="0.2">
      <c r="A44" s="1" t="s">
        <v>14086</v>
      </c>
      <c r="B44" s="1" t="s">
        <v>125</v>
      </c>
      <c r="C44" s="1" t="s">
        <v>126</v>
      </c>
      <c r="D44" s="1" t="s">
        <v>127</v>
      </c>
      <c r="E44" s="24">
        <f>INDEX('SMR&lt;75 &amp; MFF wtd pop'!$K$5:$K$156,MATCH(C44,'SMR&lt;75 &amp; MFF wtd pop'!$B$5:$B$156,0))</f>
        <v>175881.5485780648</v>
      </c>
      <c r="F44" s="25">
        <f>INDEX('Age-gender adjustments'!$H$5:$H$156,MATCH(C44,'Age-gender adjustments'!$B$5:$B$156,0))</f>
        <v>176337.08898032847</v>
      </c>
      <c r="G44" s="29">
        <f>INDEX('Sub misuse services - new (a)'!$K$4:$K$155,MATCH(C44,'Sub misuse services - new (a)'!$A$4:$A$155,0))</f>
        <v>222869.48294119007</v>
      </c>
      <c r="H44" s="29">
        <f>INDEX('Sexual health services - new'!$AK$5:$AK$165,MATCH(C44,'Sexual health services - new'!$A$5:$A$165,0))</f>
        <v>212839.10954363947</v>
      </c>
      <c r="I44" s="147">
        <f>(E44*'Spend weights'!$B$13)+(F44*'Spend weights'!$B$14)+(G44*'Spend weights'!$B$15)+(H44*'Spend weights'!$B$16)</f>
        <v>199195.31251791626</v>
      </c>
      <c r="J44" s="29">
        <v>205644.76500000001</v>
      </c>
      <c r="K44" s="67">
        <f t="shared" si="0"/>
        <v>3.620430066227105E-3</v>
      </c>
      <c r="L44" s="68">
        <f t="shared" si="1"/>
        <v>1.7605262483716057E-3</v>
      </c>
    </row>
    <row r="45" spans="1:12" x14ac:dyDescent="0.25">
      <c r="A45" s="1" t="s">
        <v>14086</v>
      </c>
      <c r="B45" s="1" t="s">
        <v>128</v>
      </c>
      <c r="C45" s="1" t="s">
        <v>129</v>
      </c>
      <c r="D45" s="1" t="s">
        <v>130</v>
      </c>
      <c r="E45" s="24">
        <f>INDEX('SMR&lt;75 &amp; MFF wtd pop'!$K$5:$K$156,MATCH(C45,'SMR&lt;75 &amp; MFF wtd pop'!$B$5:$B$156,0))</f>
        <v>269821.46855557</v>
      </c>
      <c r="F45" s="25">
        <f>INDEX('Age-gender adjustments'!$H$5:$H$156,MATCH(C45,'Age-gender adjustments'!$B$5:$B$156,0))</f>
        <v>264323.7745099793</v>
      </c>
      <c r="G45" s="29">
        <f>INDEX('Sub misuse services - new (a)'!$K$4:$K$155,MATCH(C45,'Sub misuse services - new (a)'!$A$4:$A$155,0))</f>
        <v>379990.83602648851</v>
      </c>
      <c r="H45" s="29">
        <f>INDEX('Sexual health services - new'!$AK$5:$AK$165,MATCH(C45,'Sexual health services - new'!$A$5:$A$165,0))</f>
        <v>198156.25339288032</v>
      </c>
      <c r="I45" s="147">
        <f>(E45*'Spend weights'!$B$13)+(F45*'Spend weights'!$B$14)+(G45*'Spend weights'!$B$15)+(H45*'Spend weights'!$B$16)</f>
        <v>286506.30072376959</v>
      </c>
      <c r="J45" s="29">
        <v>239391.98300000004</v>
      </c>
      <c r="K45" s="67">
        <f t="shared" si="0"/>
        <v>5.2073314988802469E-3</v>
      </c>
      <c r="L45" s="68">
        <f t="shared" si="1"/>
        <v>2.1752322001861884E-3</v>
      </c>
    </row>
    <row r="46" spans="1:12" x14ac:dyDescent="0.25">
      <c r="A46" s="1" t="s">
        <v>14086</v>
      </c>
      <c r="B46" s="1" t="s">
        <v>131</v>
      </c>
      <c r="C46" s="1" t="s">
        <v>132</v>
      </c>
      <c r="D46" s="1" t="s">
        <v>133</v>
      </c>
      <c r="E46" s="24">
        <f>INDEX('SMR&lt;75 &amp; MFF wtd pop'!$K$5:$K$156,MATCH(C46,'SMR&lt;75 &amp; MFF wtd pop'!$B$5:$B$156,0))</f>
        <v>352436.16528718598</v>
      </c>
      <c r="F46" s="25">
        <f>INDEX('Age-gender adjustments'!$H$5:$H$156,MATCH(C46,'Age-gender adjustments'!$B$5:$B$156,0))</f>
        <v>347809.55067888077</v>
      </c>
      <c r="G46" s="29">
        <f>INDEX('Sub misuse services - new (a)'!$K$4:$K$155,MATCH(C46,'Sub misuse services - new (a)'!$A$4:$A$155,0))</f>
        <v>469057.91475246771</v>
      </c>
      <c r="H46" s="29">
        <f>INDEX('Sexual health services - new'!$AK$5:$AK$165,MATCH(C46,'Sexual health services - new'!$A$5:$A$165,0))</f>
        <v>268351.56383947103</v>
      </c>
      <c r="I46" s="147">
        <f>(E46*'Spend weights'!$B$13)+(F46*'Spend weights'!$B$14)+(G46*'Spend weights'!$B$15)+(H46*'Spend weights'!$B$16)</f>
        <v>368724.48839979572</v>
      </c>
      <c r="J46" s="29">
        <v>304876.58299999998</v>
      </c>
      <c r="K46" s="67">
        <f t="shared" si="0"/>
        <v>6.7016698690475409E-3</v>
      </c>
      <c r="L46" s="68">
        <f t="shared" si="1"/>
        <v>2.1981582852650711E-3</v>
      </c>
    </row>
    <row r="47" spans="1:12" x14ac:dyDescent="0.25">
      <c r="A47" s="1" t="s">
        <v>14086</v>
      </c>
      <c r="B47" s="1" t="s">
        <v>134</v>
      </c>
      <c r="C47" s="1" t="s">
        <v>135</v>
      </c>
      <c r="D47" s="1" t="s">
        <v>136</v>
      </c>
      <c r="E47" s="24">
        <f>INDEX('SMR&lt;75 &amp; MFF wtd pop'!$K$5:$K$156,MATCH(C47,'SMR&lt;75 &amp; MFF wtd pop'!$B$5:$B$156,0))</f>
        <v>289089.28533942741</v>
      </c>
      <c r="F47" s="25">
        <f>INDEX('Age-gender adjustments'!$H$5:$H$156,MATCH(C47,'Age-gender adjustments'!$B$5:$B$156,0))</f>
        <v>286257.58450102014</v>
      </c>
      <c r="G47" s="29">
        <f>INDEX('Sub misuse services - new (a)'!$K$4:$K$155,MATCH(C47,'Sub misuse services - new (a)'!$A$4:$A$155,0))</f>
        <v>391311.0442078358</v>
      </c>
      <c r="H47" s="29">
        <f>INDEX('Sexual health services - new'!$AK$5:$AK$165,MATCH(C47,'Sexual health services - new'!$A$5:$A$165,0))</f>
        <v>229213.06432033726</v>
      </c>
      <c r="I47" s="147">
        <f>(E47*'Spend weights'!$B$13)+(F47*'Spend weights'!$B$14)+(G47*'Spend weights'!$B$15)+(H47*'Spend weights'!$B$16)</f>
        <v>306936.72287719388</v>
      </c>
      <c r="J47" s="29">
        <v>261739.33099999995</v>
      </c>
      <c r="K47" s="67">
        <f t="shared" si="0"/>
        <v>5.5786600893726395E-3</v>
      </c>
      <c r="L47" s="68">
        <f t="shared" si="1"/>
        <v>2.1313801284884621E-3</v>
      </c>
    </row>
    <row r="48" spans="1:12" x14ac:dyDescent="0.25">
      <c r="A48" s="1" t="s">
        <v>14086</v>
      </c>
      <c r="B48" s="1" t="s">
        <v>137</v>
      </c>
      <c r="C48" s="1" t="s">
        <v>138</v>
      </c>
      <c r="D48" s="1" t="s">
        <v>139</v>
      </c>
      <c r="E48" s="24">
        <f>INDEX('SMR&lt;75 &amp; MFF wtd pop'!$K$5:$K$156,MATCH(C48,'SMR&lt;75 &amp; MFF wtd pop'!$B$5:$B$156,0))</f>
        <v>577218.54935798352</v>
      </c>
      <c r="F48" s="25">
        <f>INDEX('Age-gender adjustments'!$H$5:$H$156,MATCH(C48,'Age-gender adjustments'!$B$5:$B$156,0))</f>
        <v>593649.8352888372</v>
      </c>
      <c r="G48" s="29">
        <f>INDEX('Sub misuse services - new (a)'!$K$4:$K$155,MATCH(C48,'Sub misuse services - new (a)'!$A$4:$A$155,0))</f>
        <v>469412.00510379177</v>
      </c>
      <c r="H48" s="29">
        <f>INDEX('Sexual health services - new'!$AK$5:$AK$165,MATCH(C48,'Sexual health services - new'!$A$5:$A$165,0))</f>
        <v>667534.68712721346</v>
      </c>
      <c r="I48" s="147">
        <f>(E48*'Spend weights'!$B$13)+(F48*'Spend weights'!$B$14)+(G48*'Spend weights'!$B$15)+(H48*'Spend weights'!$B$16)</f>
        <v>569720.14323709824</v>
      </c>
      <c r="J48" s="29">
        <v>570227.78799999994</v>
      </c>
      <c r="K48" s="67">
        <f t="shared" si="0"/>
        <v>1.0354821656384528E-2</v>
      </c>
      <c r="L48" s="68">
        <f t="shared" si="1"/>
        <v>1.8159096898281166E-3</v>
      </c>
    </row>
    <row r="49" spans="1:12" x14ac:dyDescent="0.25">
      <c r="A49" s="1" t="s">
        <v>14086</v>
      </c>
      <c r="B49" s="1" t="s">
        <v>140</v>
      </c>
      <c r="C49" s="1" t="s">
        <v>141</v>
      </c>
      <c r="D49" s="1" t="s">
        <v>142</v>
      </c>
      <c r="E49" s="24">
        <f>INDEX('SMR&lt;75 &amp; MFF wtd pop'!$K$5:$K$156,MATCH(C49,'SMR&lt;75 &amp; MFF wtd pop'!$B$5:$B$156,0))</f>
        <v>702274.52455539128</v>
      </c>
      <c r="F49" s="25">
        <f>INDEX('Age-gender adjustments'!$H$5:$H$156,MATCH(C49,'Age-gender adjustments'!$B$5:$B$156,0))</f>
        <v>741897.69784784236</v>
      </c>
      <c r="G49" s="29">
        <f>INDEX('Sub misuse services - new (a)'!$K$4:$K$155,MATCH(C49,'Sub misuse services - new (a)'!$A$4:$A$155,0))</f>
        <v>940525.94137490133</v>
      </c>
      <c r="H49" s="29">
        <f>INDEX('Sexual health services - new'!$AK$5:$AK$165,MATCH(C49,'Sexual health services - new'!$A$5:$A$165,0))</f>
        <v>485375.22905359365</v>
      </c>
      <c r="I49" s="147">
        <f>(E49*'Spend weights'!$B$13)+(F49*'Spend weights'!$B$14)+(G49*'Spend weights'!$B$15)+(H49*'Spend weights'!$B$16)</f>
        <v>744607.86614275083</v>
      </c>
      <c r="J49" s="29">
        <v>538161.26399999997</v>
      </c>
      <c r="K49" s="67">
        <f t="shared" si="0"/>
        <v>1.3533454537942273E-2</v>
      </c>
      <c r="L49" s="68">
        <f t="shared" si="1"/>
        <v>2.5147582041397678E-3</v>
      </c>
    </row>
    <row r="50" spans="1:12" x14ac:dyDescent="0.25">
      <c r="A50" s="1" t="s">
        <v>14086</v>
      </c>
      <c r="B50" s="1" t="s">
        <v>143</v>
      </c>
      <c r="C50" s="1" t="s">
        <v>144</v>
      </c>
      <c r="D50" s="1" t="s">
        <v>145</v>
      </c>
      <c r="E50" s="24">
        <f>INDEX('SMR&lt;75 &amp; MFF wtd pop'!$K$5:$K$156,MATCH(C50,'SMR&lt;75 &amp; MFF wtd pop'!$B$5:$B$156,0))</f>
        <v>238684.66829106354</v>
      </c>
      <c r="F50" s="25">
        <f>INDEX('Age-gender adjustments'!$H$5:$H$156,MATCH(C50,'Age-gender adjustments'!$B$5:$B$156,0))</f>
        <v>237083.65449359216</v>
      </c>
      <c r="G50" s="29">
        <f>INDEX('Sub misuse services - new (a)'!$K$4:$K$155,MATCH(C50,'Sub misuse services - new (a)'!$A$4:$A$155,0))</f>
        <v>195069.54965420286</v>
      </c>
      <c r="H50" s="29">
        <f>INDEX('Sexual health services - new'!$AK$5:$AK$165,MATCH(C50,'Sexual health services - new'!$A$5:$A$165,0))</f>
        <v>211180.14465853138</v>
      </c>
      <c r="I50" s="147">
        <f>(E50*'Spend weights'!$B$13)+(F50*'Spend weights'!$B$14)+(G50*'Spend weights'!$B$15)+(H50*'Spend weights'!$B$16)</f>
        <v>218105.81645811058</v>
      </c>
      <c r="J50" s="29">
        <v>210447.98299999995</v>
      </c>
      <c r="K50" s="67">
        <f t="shared" si="0"/>
        <v>3.9641337215348968E-3</v>
      </c>
      <c r="L50" s="68">
        <f t="shared" si="1"/>
        <v>1.8836643929891683E-3</v>
      </c>
    </row>
    <row r="51" spans="1:12" x14ac:dyDescent="0.25">
      <c r="A51" s="1" t="s">
        <v>14086</v>
      </c>
      <c r="B51" s="1" t="s">
        <v>146</v>
      </c>
      <c r="C51" s="1" t="s">
        <v>147</v>
      </c>
      <c r="D51" s="1" t="s">
        <v>148</v>
      </c>
      <c r="E51" s="24">
        <f>INDEX('SMR&lt;75 &amp; MFF wtd pop'!$K$5:$K$156,MATCH(C51,'SMR&lt;75 &amp; MFF wtd pop'!$B$5:$B$156,0))</f>
        <v>464985.74465002964</v>
      </c>
      <c r="F51" s="25">
        <f>INDEX('Age-gender adjustments'!$H$5:$H$156,MATCH(C51,'Age-gender adjustments'!$B$5:$B$156,0))</f>
        <v>472353.19552470197</v>
      </c>
      <c r="G51" s="29">
        <f>INDEX('Sub misuse services - new (a)'!$K$4:$K$155,MATCH(C51,'Sub misuse services - new (a)'!$A$4:$A$155,0))</f>
        <v>557976.1553807304</v>
      </c>
      <c r="H51" s="29">
        <f>INDEX('Sexual health services - new'!$AK$5:$AK$165,MATCH(C51,'Sexual health services - new'!$A$5:$A$165,0))</f>
        <v>422552.20567938022</v>
      </c>
      <c r="I51" s="147">
        <f>(E51*'Spend weights'!$B$13)+(F51*'Spend weights'!$B$14)+(G51*'Spend weights'!$B$15)+(H51*'Spend weights'!$B$16)</f>
        <v>487793.91801857535</v>
      </c>
      <c r="J51" s="29">
        <v>436787.67599999998</v>
      </c>
      <c r="K51" s="67">
        <f t="shared" si="0"/>
        <v>8.8657897848792404E-3</v>
      </c>
      <c r="L51" s="68">
        <f t="shared" si="1"/>
        <v>2.0297710471298283E-3</v>
      </c>
    </row>
    <row r="52" spans="1:12" x14ac:dyDescent="0.25">
      <c r="A52" s="1" t="s">
        <v>14086</v>
      </c>
      <c r="B52" s="1" t="s">
        <v>149</v>
      </c>
      <c r="C52" s="1" t="s">
        <v>150</v>
      </c>
      <c r="D52" s="1" t="s">
        <v>151</v>
      </c>
      <c r="E52" s="24">
        <f>INDEX('SMR&lt;75 &amp; MFF wtd pop'!$K$5:$K$156,MATCH(C52,'SMR&lt;75 &amp; MFF wtd pop'!$B$5:$B$156,0))</f>
        <v>953014.27293624729</v>
      </c>
      <c r="F52" s="25">
        <f>INDEX('Age-gender adjustments'!$H$5:$H$156,MATCH(C52,'Age-gender adjustments'!$B$5:$B$156,0))</f>
        <v>975768.57513588376</v>
      </c>
      <c r="G52" s="29">
        <f>INDEX('Sub misuse services - new (a)'!$K$4:$K$155,MATCH(C52,'Sub misuse services - new (a)'!$A$4:$A$155,0))</f>
        <v>1227134.4758999159</v>
      </c>
      <c r="H52" s="29">
        <f>INDEX('Sexual health services - new'!$AK$5:$AK$165,MATCH(C52,'Sexual health services - new'!$A$5:$A$165,0))</f>
        <v>917159.25188903185</v>
      </c>
      <c r="I52" s="147">
        <f>(E52*'Spend weights'!$B$13)+(F52*'Spend weights'!$B$14)+(G52*'Spend weights'!$B$15)+(H52*'Spend weights'!$B$16)</f>
        <v>1040614.357756933</v>
      </c>
      <c r="J52" s="29">
        <v>781245.41700000002</v>
      </c>
      <c r="K52" s="67">
        <f t="shared" si="0"/>
        <v>1.8913454641820204E-2</v>
      </c>
      <c r="L52" s="68">
        <f t="shared" si="1"/>
        <v>2.4209363959469096E-3</v>
      </c>
    </row>
    <row r="53" spans="1:12" x14ac:dyDescent="0.25">
      <c r="A53" s="1" t="s">
        <v>14086</v>
      </c>
      <c r="B53" s="1" t="s">
        <v>152</v>
      </c>
      <c r="C53" s="1" t="s">
        <v>153</v>
      </c>
      <c r="D53" s="1" t="s">
        <v>154</v>
      </c>
      <c r="E53" s="24">
        <f>INDEX('SMR&lt;75 &amp; MFF wtd pop'!$K$5:$K$156,MATCH(C53,'SMR&lt;75 &amp; MFF wtd pop'!$B$5:$B$156,0))</f>
        <v>375671.7435878595</v>
      </c>
      <c r="F53" s="25">
        <f>INDEX('Age-gender adjustments'!$H$5:$H$156,MATCH(C53,'Age-gender adjustments'!$B$5:$B$156,0))</f>
        <v>367250.27394878463</v>
      </c>
      <c r="G53" s="29">
        <f>INDEX('Sub misuse services - new (a)'!$K$4:$K$155,MATCH(C53,'Sub misuse services - new (a)'!$A$4:$A$155,0))</f>
        <v>522730.19953686552</v>
      </c>
      <c r="H53" s="29">
        <f>INDEX('Sexual health services - new'!$AK$5:$AK$165,MATCH(C53,'Sexual health services - new'!$A$5:$A$165,0))</f>
        <v>275805.88078867132</v>
      </c>
      <c r="I53" s="147">
        <f>(E53*'Spend weights'!$B$13)+(F53*'Spend weights'!$B$14)+(G53*'Spend weights'!$B$15)+(H53*'Spend weights'!$B$16)</f>
        <v>396580.24535086408</v>
      </c>
      <c r="J53" s="29">
        <v>333964.24800000002</v>
      </c>
      <c r="K53" s="67">
        <f t="shared" si="0"/>
        <v>7.2079559794402835E-3</v>
      </c>
      <c r="L53" s="68">
        <f t="shared" si="1"/>
        <v>2.1583016812746622E-3</v>
      </c>
    </row>
    <row r="54" spans="1:12" x14ac:dyDescent="0.25">
      <c r="A54" s="1" t="s">
        <v>14086</v>
      </c>
      <c r="B54" s="1" t="s">
        <v>155</v>
      </c>
      <c r="C54" s="1" t="s">
        <v>156</v>
      </c>
      <c r="D54" s="1" t="s">
        <v>157</v>
      </c>
      <c r="E54" s="24">
        <f>INDEX('SMR&lt;75 &amp; MFF wtd pop'!$K$5:$K$156,MATCH(C54,'SMR&lt;75 &amp; MFF wtd pop'!$B$5:$B$156,0))</f>
        <v>462424.67581696296</v>
      </c>
      <c r="F54" s="25">
        <f>INDEX('Age-gender adjustments'!$H$5:$H$156,MATCH(C54,'Age-gender adjustments'!$B$5:$B$156,0))</f>
        <v>442239.91641786299</v>
      </c>
      <c r="G54" s="29">
        <f>INDEX('Sub misuse services - new (a)'!$K$4:$K$155,MATCH(C54,'Sub misuse services - new (a)'!$A$4:$A$155,0))</f>
        <v>388874.72562770935</v>
      </c>
      <c r="H54" s="29">
        <f>INDEX('Sexual health services - new'!$AK$5:$AK$165,MATCH(C54,'Sexual health services - new'!$A$5:$A$165,0))</f>
        <v>399546.33712212398</v>
      </c>
      <c r="I54" s="147">
        <f>(E54*'Spend weights'!$B$13)+(F54*'Spend weights'!$B$14)+(G54*'Spend weights'!$B$15)+(H54*'Spend weights'!$B$16)</f>
        <v>417208.46034129959</v>
      </c>
      <c r="J54" s="29">
        <v>608311.571</v>
      </c>
      <c r="K54" s="67">
        <f t="shared" si="0"/>
        <v>7.5828795096174913E-3</v>
      </c>
      <c r="L54" s="68">
        <f t="shared" si="1"/>
        <v>1.2465453348441224E-3</v>
      </c>
    </row>
    <row r="55" spans="1:12" x14ac:dyDescent="0.25">
      <c r="A55" s="1" t="s">
        <v>14087</v>
      </c>
      <c r="B55" s="1" t="s">
        <v>158</v>
      </c>
      <c r="C55" s="1" t="s">
        <v>159</v>
      </c>
      <c r="D55" s="1" t="s">
        <v>160</v>
      </c>
      <c r="E55" s="24">
        <f>INDEX('SMR&lt;75 &amp; MFF wtd pop'!$K$5:$K$156,MATCH(C55,'SMR&lt;75 &amp; MFF wtd pop'!$B$5:$B$156,0))</f>
        <v>314335.71867360652</v>
      </c>
      <c r="F55" s="25">
        <f>INDEX('Age-gender adjustments'!$H$5:$H$156,MATCH(C55,'Age-gender adjustments'!$B$5:$B$156,0))</f>
        <v>322319.51262770942</v>
      </c>
      <c r="G55" s="29">
        <f>INDEX('Sub misuse services - new (a)'!$K$4:$K$155,MATCH(C55,'Sub misuse services - new (a)'!$A$4:$A$155,0))</f>
        <v>453238.42831271677</v>
      </c>
      <c r="H55" s="29">
        <f>INDEX('Sexual health services - new'!$AK$5:$AK$165,MATCH(C55,'Sexual health services - new'!$A$5:$A$165,0))</f>
        <v>262992.0410374144</v>
      </c>
      <c r="I55" s="147">
        <f>(E55*'Spend weights'!$B$13)+(F55*'Spend weights'!$B$14)+(G55*'Spend weights'!$B$15)+(H55*'Spend weights'!$B$16)</f>
        <v>349919.52307744557</v>
      </c>
      <c r="J55" s="29">
        <v>258060.57399999999</v>
      </c>
      <c r="K55" s="67">
        <f t="shared" si="0"/>
        <v>6.3598844073978296E-3</v>
      </c>
      <c r="L55" s="68">
        <f t="shared" si="1"/>
        <v>2.4644928548433866E-3</v>
      </c>
    </row>
    <row r="56" spans="1:12" x14ac:dyDescent="0.25">
      <c r="A56" s="1" t="s">
        <v>14087</v>
      </c>
      <c r="B56" s="1" t="s">
        <v>161</v>
      </c>
      <c r="C56" s="1" t="s">
        <v>162</v>
      </c>
      <c r="D56" s="1" t="s">
        <v>163</v>
      </c>
      <c r="E56" s="24">
        <f>INDEX('SMR&lt;75 &amp; MFF wtd pop'!$K$5:$K$156,MATCH(C56,'SMR&lt;75 &amp; MFF wtd pop'!$B$5:$B$156,0))</f>
        <v>477438.02738912916</v>
      </c>
      <c r="F56" s="25">
        <f>INDEX('Age-gender adjustments'!$H$5:$H$156,MATCH(C56,'Age-gender adjustments'!$B$5:$B$156,0))</f>
        <v>506699.24184988986</v>
      </c>
      <c r="G56" s="29">
        <f>INDEX('Sub misuse services - new (a)'!$K$4:$K$155,MATCH(C56,'Sub misuse services - new (a)'!$A$4:$A$155,0))</f>
        <v>457410.41430180147</v>
      </c>
      <c r="H56" s="29">
        <f>INDEX('Sexual health services - new'!$AK$5:$AK$165,MATCH(C56,'Sexual health services - new'!$A$5:$A$165,0))</f>
        <v>419485.43604879553</v>
      </c>
      <c r="I56" s="147">
        <f>(E56*'Spend weights'!$B$13)+(F56*'Spend weights'!$B$14)+(G56*'Spend weights'!$B$15)+(H56*'Spend weights'!$B$16)</f>
        <v>469555.17519447015</v>
      </c>
      <c r="J56" s="29">
        <v>339932.73100000003</v>
      </c>
      <c r="K56" s="67">
        <f t="shared" si="0"/>
        <v>8.5342955742178563E-3</v>
      </c>
      <c r="L56" s="68">
        <f t="shared" si="1"/>
        <v>2.5105836525691478E-3</v>
      </c>
    </row>
    <row r="57" spans="1:12" x14ac:dyDescent="0.25">
      <c r="A57" s="1" t="s">
        <v>14087</v>
      </c>
      <c r="B57" s="1" t="s">
        <v>164</v>
      </c>
      <c r="C57" s="1" t="s">
        <v>165</v>
      </c>
      <c r="D57" s="1" t="s">
        <v>166</v>
      </c>
      <c r="E57" s="24">
        <f>INDEX('SMR&lt;75 &amp; MFF wtd pop'!$K$5:$K$156,MATCH(C57,'SMR&lt;75 &amp; MFF wtd pop'!$B$5:$B$156,0))</f>
        <v>23028.271994532308</v>
      </c>
      <c r="F57" s="25">
        <f>INDEX('Age-gender adjustments'!$H$5:$H$156,MATCH(C57,'Age-gender adjustments'!$B$5:$B$156,0))</f>
        <v>22506.026448849228</v>
      </c>
      <c r="G57" s="29">
        <f>INDEX('Sub misuse services - new (a)'!$K$4:$K$155,MATCH(C57,'Sub misuse services - new (a)'!$A$4:$A$155,0))</f>
        <v>11960.376762154743</v>
      </c>
      <c r="H57" s="29">
        <f>INDEX('Sexual health services - new'!$AK$5:$AK$165,MATCH(C57,'Sexual health services - new'!$A$5:$A$165,0))</f>
        <v>21086.370787059379</v>
      </c>
      <c r="I57" s="147">
        <f>(E57*'Spend weights'!$B$13)+(F57*'Spend weights'!$B$14)+(G57*'Spend weights'!$B$15)+(H57*'Spend weights'!$B$16)</f>
        <v>18887.799825385584</v>
      </c>
      <c r="J57" s="29">
        <v>37086.457000000002</v>
      </c>
      <c r="K57" s="67">
        <f t="shared" si="0"/>
        <v>3.4329100172251565E-4</v>
      </c>
      <c r="L57" s="68">
        <f t="shared" si="1"/>
        <v>9.2565057299087803E-4</v>
      </c>
    </row>
    <row r="58" spans="1:12" x14ac:dyDescent="0.25">
      <c r="A58" s="1" t="s">
        <v>14087</v>
      </c>
      <c r="B58" s="1" t="s">
        <v>167</v>
      </c>
      <c r="C58" s="1" t="s">
        <v>168</v>
      </c>
      <c r="D58" s="1" t="s">
        <v>169</v>
      </c>
      <c r="E58" s="24">
        <f>INDEX('SMR&lt;75 &amp; MFF wtd pop'!$K$5:$K$156,MATCH(C58,'SMR&lt;75 &amp; MFF wtd pop'!$B$5:$B$156,0))</f>
        <v>448152.80981185287</v>
      </c>
      <c r="F58" s="25">
        <f>INDEX('Age-gender adjustments'!$H$5:$H$156,MATCH(C58,'Age-gender adjustments'!$B$5:$B$156,0))</f>
        <v>481773.40381554444</v>
      </c>
      <c r="G58" s="29">
        <f>INDEX('Sub misuse services - new (a)'!$K$4:$K$155,MATCH(C58,'Sub misuse services - new (a)'!$A$4:$A$155,0))</f>
        <v>461547.45357864082</v>
      </c>
      <c r="H58" s="29">
        <f>INDEX('Sexual health services - new'!$AK$5:$AK$165,MATCH(C58,'Sexual health services - new'!$A$5:$A$165,0))</f>
        <v>472139.1888501767</v>
      </c>
      <c r="I58" s="147">
        <f>(E58*'Spend weights'!$B$13)+(F58*'Spend weights'!$B$14)+(G58*'Spend weights'!$B$15)+(H58*'Spend weights'!$B$16)</f>
        <v>470876.68473703921</v>
      </c>
      <c r="J58" s="29">
        <v>315559.26099999994</v>
      </c>
      <c r="K58" s="67">
        <f t="shared" si="0"/>
        <v>8.5583143767702149E-3</v>
      </c>
      <c r="L58" s="68">
        <f t="shared" si="1"/>
        <v>2.7121100327238429E-3</v>
      </c>
    </row>
    <row r="59" spans="1:12" x14ac:dyDescent="0.25">
      <c r="A59" s="1" t="s">
        <v>14087</v>
      </c>
      <c r="B59" s="1" t="s">
        <v>170</v>
      </c>
      <c r="C59" s="1" t="s">
        <v>171</v>
      </c>
      <c r="D59" s="1" t="s">
        <v>172</v>
      </c>
      <c r="E59" s="24">
        <f>INDEX('SMR&lt;75 &amp; MFF wtd pop'!$K$5:$K$156,MATCH(C59,'SMR&lt;75 &amp; MFF wtd pop'!$B$5:$B$156,0))</f>
        <v>678566.78312662418</v>
      </c>
      <c r="F59" s="25">
        <f>INDEX('Age-gender adjustments'!$H$5:$H$156,MATCH(C59,'Age-gender adjustments'!$B$5:$B$156,0))</f>
        <v>653359.5245225539</v>
      </c>
      <c r="G59" s="29">
        <f>INDEX('Sub misuse services - new (a)'!$K$4:$K$155,MATCH(C59,'Sub misuse services - new (a)'!$A$4:$A$155,0))</f>
        <v>592091.61051371414</v>
      </c>
      <c r="H59" s="29">
        <f>INDEX('Sexual health services - new'!$AK$5:$AK$165,MATCH(C59,'Sexual health services - new'!$A$5:$A$165,0))</f>
        <v>587235.54509933712</v>
      </c>
      <c r="I59" s="147">
        <f>(E59*'Spend weights'!$B$13)+(F59*'Spend weights'!$B$14)+(G59*'Spend weights'!$B$15)+(H59*'Spend weights'!$B$16)</f>
        <v>620935.79808990343</v>
      </c>
      <c r="J59" s="29">
        <v>787580.58100000001</v>
      </c>
      <c r="K59" s="67">
        <f t="shared" si="0"/>
        <v>1.128568039169703E-2</v>
      </c>
      <c r="L59" s="68">
        <f t="shared" si="1"/>
        <v>1.432955644661461E-3</v>
      </c>
    </row>
    <row r="60" spans="1:12" x14ac:dyDescent="0.25">
      <c r="A60" s="1" t="s">
        <v>14087</v>
      </c>
      <c r="B60" s="1" t="s">
        <v>173</v>
      </c>
      <c r="C60" s="1" t="s">
        <v>174</v>
      </c>
      <c r="D60" s="1" t="s">
        <v>175</v>
      </c>
      <c r="E60" s="24">
        <f>INDEX('SMR&lt;75 &amp; MFF wtd pop'!$K$5:$K$156,MATCH(C60,'SMR&lt;75 &amp; MFF wtd pop'!$B$5:$B$156,0))</f>
        <v>506038.52938937565</v>
      </c>
      <c r="F60" s="25">
        <f>INDEX('Age-gender adjustments'!$H$5:$H$156,MATCH(C60,'Age-gender adjustments'!$B$5:$B$156,0))</f>
        <v>499354.30037110555</v>
      </c>
      <c r="G60" s="29">
        <f>INDEX('Sub misuse services - new (a)'!$K$4:$K$155,MATCH(C60,'Sub misuse services - new (a)'!$A$4:$A$155,0))</f>
        <v>491396.09780889517</v>
      </c>
      <c r="H60" s="29">
        <f>INDEX('Sexual health services - new'!$AK$5:$AK$165,MATCH(C60,'Sexual health services - new'!$A$5:$A$165,0))</f>
        <v>499014.6256777104</v>
      </c>
      <c r="I60" s="147">
        <f>(E60*'Spend weights'!$B$13)+(F60*'Spend weights'!$B$14)+(G60*'Spend weights'!$B$15)+(H60*'Spend weights'!$B$16)</f>
        <v>497225.5467995035</v>
      </c>
      <c r="J60" s="29">
        <v>673874.00599999994</v>
      </c>
      <c r="K60" s="67">
        <f t="shared" si="0"/>
        <v>9.0372122545163899E-3</v>
      </c>
      <c r="L60" s="68">
        <f t="shared" si="1"/>
        <v>1.3410833737540532E-3</v>
      </c>
    </row>
    <row r="61" spans="1:12" x14ac:dyDescent="0.25">
      <c r="A61" s="1" t="s">
        <v>14087</v>
      </c>
      <c r="B61" s="1" t="s">
        <v>176</v>
      </c>
      <c r="C61" s="1" t="s">
        <v>177</v>
      </c>
      <c r="D61" s="1" t="s">
        <v>178</v>
      </c>
      <c r="E61" s="24">
        <f>INDEX('SMR&lt;75 &amp; MFF wtd pop'!$K$5:$K$156,MATCH(C61,'SMR&lt;75 &amp; MFF wtd pop'!$B$5:$B$156,0))</f>
        <v>642647.36430443695</v>
      </c>
      <c r="F61" s="25">
        <f>INDEX('Age-gender adjustments'!$H$5:$H$156,MATCH(C61,'Age-gender adjustments'!$B$5:$B$156,0))</f>
        <v>617126.13688093319</v>
      </c>
      <c r="G61" s="29">
        <f>INDEX('Sub misuse services - new (a)'!$K$4:$K$155,MATCH(C61,'Sub misuse services - new (a)'!$A$4:$A$155,0))</f>
        <v>415308.57864460873</v>
      </c>
      <c r="H61" s="29">
        <f>INDEX('Sexual health services - new'!$AK$5:$AK$165,MATCH(C61,'Sexual health services - new'!$A$5:$A$165,0))</f>
        <v>543320.20008859993</v>
      </c>
      <c r="I61" s="147">
        <f>(E61*'Spend weights'!$B$13)+(F61*'Spend weights'!$B$14)+(G61*'Spend weights'!$B$15)+(H61*'Spend weights'!$B$16)</f>
        <v>538530.88793228636</v>
      </c>
      <c r="J61" s="29">
        <v>738418.09199999995</v>
      </c>
      <c r="K61" s="67">
        <f t="shared" si="0"/>
        <v>9.7879482886258466E-3</v>
      </c>
      <c r="L61" s="68">
        <f t="shared" si="1"/>
        <v>1.3255293166118481E-3</v>
      </c>
    </row>
    <row r="62" spans="1:12" x14ac:dyDescent="0.25">
      <c r="A62" s="1" t="s">
        <v>14087</v>
      </c>
      <c r="B62" s="1" t="s">
        <v>179</v>
      </c>
      <c r="C62" s="1" t="s">
        <v>180</v>
      </c>
      <c r="D62" s="1" t="s">
        <v>181</v>
      </c>
      <c r="E62" s="24">
        <f>INDEX('SMR&lt;75 &amp; MFF wtd pop'!$K$5:$K$156,MATCH(C62,'SMR&lt;75 &amp; MFF wtd pop'!$B$5:$B$156,0))</f>
        <v>734370.89696692326</v>
      </c>
      <c r="F62" s="25">
        <f>INDEX('Age-gender adjustments'!$H$5:$H$156,MATCH(C62,'Age-gender adjustments'!$B$5:$B$156,0))</f>
        <v>733882.55071045225</v>
      </c>
      <c r="G62" s="29">
        <f>INDEX('Sub misuse services - new (a)'!$K$4:$K$155,MATCH(C62,'Sub misuse services - new (a)'!$A$4:$A$155,0))</f>
        <v>494260.30429125979</v>
      </c>
      <c r="H62" s="29">
        <f>INDEX('Sexual health services - new'!$AK$5:$AK$165,MATCH(C62,'Sexual health services - new'!$A$5:$A$165,0))</f>
        <v>578178.70799010887</v>
      </c>
      <c r="I62" s="147">
        <f>(E62*'Spend weights'!$B$13)+(F62*'Spend weights'!$B$14)+(G62*'Spend weights'!$B$15)+(H62*'Spend weights'!$B$16)</f>
        <v>623260.84730529634</v>
      </c>
      <c r="J62" s="29">
        <v>724532.91</v>
      </c>
      <c r="K62" s="67">
        <f t="shared" si="0"/>
        <v>1.1327938806207206E-2</v>
      </c>
      <c r="L62" s="68">
        <f t="shared" si="1"/>
        <v>1.5634816099943901E-3</v>
      </c>
    </row>
    <row r="63" spans="1:12" x14ac:dyDescent="0.25">
      <c r="A63" s="1" t="s">
        <v>14087</v>
      </c>
      <c r="B63" s="1" t="s">
        <v>182</v>
      </c>
      <c r="C63" s="1" t="s">
        <v>183</v>
      </c>
      <c r="D63" s="1" t="s">
        <v>184</v>
      </c>
      <c r="E63" s="24">
        <f>INDEX('SMR&lt;75 &amp; MFF wtd pop'!$K$5:$K$156,MATCH(C63,'SMR&lt;75 &amp; MFF wtd pop'!$B$5:$B$156,0))</f>
        <v>722862.83873104549</v>
      </c>
      <c r="F63" s="25">
        <f>INDEX('Age-gender adjustments'!$H$5:$H$156,MATCH(C63,'Age-gender adjustments'!$B$5:$B$156,0))</f>
        <v>703329.60019727796</v>
      </c>
      <c r="G63" s="29">
        <f>INDEX('Sub misuse services - new (a)'!$K$4:$K$155,MATCH(C63,'Sub misuse services - new (a)'!$A$4:$A$155,0))</f>
        <v>841927.38646062685</v>
      </c>
      <c r="H63" s="29">
        <f>INDEX('Sexual health services - new'!$AK$5:$AK$165,MATCH(C63,'Sexual health services - new'!$A$5:$A$165,0))</f>
        <v>621746.62504113943</v>
      </c>
      <c r="I63" s="147">
        <f>(E63*'Spend weights'!$B$13)+(F63*'Spend weights'!$B$14)+(G63*'Spend weights'!$B$15)+(H63*'Spend weights'!$B$16)</f>
        <v>730297.2635737625</v>
      </c>
      <c r="J63" s="29">
        <v>807355.04600000009</v>
      </c>
      <c r="K63" s="67">
        <f t="shared" si="0"/>
        <v>1.3273355366171188E-2</v>
      </c>
      <c r="L63" s="68">
        <f t="shared" si="1"/>
        <v>1.6440543019992703E-3</v>
      </c>
    </row>
    <row r="64" spans="1:12" x14ac:dyDescent="0.25">
      <c r="A64" s="1" t="s">
        <v>14088</v>
      </c>
      <c r="B64" s="1" t="s">
        <v>185</v>
      </c>
      <c r="C64" s="1" t="s">
        <v>186</v>
      </c>
      <c r="D64" s="1" t="s">
        <v>187</v>
      </c>
      <c r="E64" s="24">
        <f>INDEX('SMR&lt;75 &amp; MFF wtd pop'!$K$5:$K$156,MATCH(C64,'SMR&lt;75 &amp; MFF wtd pop'!$B$5:$B$156,0))</f>
        <v>156001.14111564643</v>
      </c>
      <c r="F64" s="25">
        <f>INDEX('Age-gender adjustments'!$H$5:$H$156,MATCH(C64,'Age-gender adjustments'!$B$5:$B$156,0))</f>
        <v>148010.70630248726</v>
      </c>
      <c r="G64" s="29">
        <f>INDEX('Sub misuse services - new (a)'!$K$4:$K$155,MATCH(C64,'Sub misuse services - new (a)'!$A$4:$A$155,0))</f>
        <v>176228.53388093287</v>
      </c>
      <c r="H64" s="29">
        <f>INDEX('Sexual health services - new'!$AK$5:$AK$165,MATCH(C64,'Sexual health services - new'!$A$5:$A$165,0))</f>
        <v>124042.58007204733</v>
      </c>
      <c r="I64" s="147">
        <f>(E64*'Spend weights'!$B$13)+(F64*'Spend weights'!$B$14)+(G64*'Spend weights'!$B$15)+(H64*'Spend weights'!$B$16)</f>
        <v>152134.67353072268</v>
      </c>
      <c r="J64" s="29">
        <v>188724.42799999996</v>
      </c>
      <c r="K64" s="67">
        <f t="shared" si="0"/>
        <v>2.7650898969659903E-3</v>
      </c>
      <c r="L64" s="68">
        <f t="shared" si="1"/>
        <v>1.4651467890346398E-3</v>
      </c>
    </row>
    <row r="65" spans="1:12" x14ac:dyDescent="0.25">
      <c r="A65" s="1" t="s">
        <v>14088</v>
      </c>
      <c r="B65" s="1" t="s">
        <v>188</v>
      </c>
      <c r="C65" s="1" t="s">
        <v>189</v>
      </c>
      <c r="D65" s="1" t="s">
        <v>190</v>
      </c>
      <c r="E65" s="24">
        <f>INDEX('SMR&lt;75 &amp; MFF wtd pop'!$K$5:$K$156,MATCH(C65,'SMR&lt;75 &amp; MFF wtd pop'!$B$5:$B$156,0))</f>
        <v>174958.26798009005</v>
      </c>
      <c r="F65" s="25">
        <f>INDEX('Age-gender adjustments'!$H$5:$H$156,MATCH(C65,'Age-gender adjustments'!$B$5:$B$156,0))</f>
        <v>178250.9812786355</v>
      </c>
      <c r="G65" s="29">
        <f>INDEX('Sub misuse services - new (a)'!$K$4:$K$155,MATCH(C65,'Sub misuse services - new (a)'!$A$4:$A$155,0))</f>
        <v>208674.11665843445</v>
      </c>
      <c r="H65" s="29">
        <f>INDEX('Sexual health services - new'!$AK$5:$AK$165,MATCH(C65,'Sexual health services - new'!$A$5:$A$165,0))</f>
        <v>139640.55469189925</v>
      </c>
      <c r="I65" s="147">
        <f>(E65*'Spend weights'!$B$13)+(F65*'Spend weights'!$B$14)+(G65*'Spend weights'!$B$15)+(H65*'Spend weights'!$B$16)</f>
        <v>179011.57186917434</v>
      </c>
      <c r="J65" s="29">
        <v>170343.413</v>
      </c>
      <c r="K65" s="67">
        <f t="shared" si="0"/>
        <v>3.2535849805172545E-3</v>
      </c>
      <c r="L65" s="68">
        <f t="shared" si="1"/>
        <v>1.9100151413059068E-3</v>
      </c>
    </row>
    <row r="66" spans="1:12" x14ac:dyDescent="0.25">
      <c r="A66" s="1" t="s">
        <v>14088</v>
      </c>
      <c r="B66" s="1" t="s">
        <v>191</v>
      </c>
      <c r="C66" s="1" t="s">
        <v>192</v>
      </c>
      <c r="D66" s="1" t="s">
        <v>193</v>
      </c>
      <c r="E66" s="24">
        <f>INDEX('SMR&lt;75 &amp; MFF wtd pop'!$K$5:$K$156,MATCH(C66,'SMR&lt;75 &amp; MFF wtd pop'!$B$5:$B$156,0))</f>
        <v>350962.03684374801</v>
      </c>
      <c r="F66" s="25">
        <f>INDEX('Age-gender adjustments'!$H$5:$H$156,MATCH(C66,'Age-gender adjustments'!$B$5:$B$156,0))</f>
        <v>353443.89398256259</v>
      </c>
      <c r="G66" s="29">
        <f>INDEX('Sub misuse services - new (a)'!$K$4:$K$155,MATCH(C66,'Sub misuse services - new (a)'!$A$4:$A$155,0))</f>
        <v>541233.50922493567</v>
      </c>
      <c r="H66" s="29">
        <f>INDEX('Sexual health services - new'!$AK$5:$AK$165,MATCH(C66,'Sexual health services - new'!$A$5:$A$165,0))</f>
        <v>241435.61397221085</v>
      </c>
      <c r="I66" s="147">
        <f>(E66*'Spend weights'!$B$13)+(F66*'Spend weights'!$B$14)+(G66*'Spend weights'!$B$15)+(H66*'Spend weights'!$B$16)</f>
        <v>387638.39882386924</v>
      </c>
      <c r="J66" s="29">
        <v>252852.42699999997</v>
      </c>
      <c r="K66" s="67">
        <f t="shared" si="0"/>
        <v>7.0454354381448711E-3</v>
      </c>
      <c r="L66" s="68">
        <f t="shared" si="1"/>
        <v>2.786382366084575E-3</v>
      </c>
    </row>
    <row r="67" spans="1:12" x14ac:dyDescent="0.25">
      <c r="A67" s="1" t="s">
        <v>14088</v>
      </c>
      <c r="B67" s="1" t="s">
        <v>194</v>
      </c>
      <c r="C67" s="1" t="s">
        <v>195</v>
      </c>
      <c r="D67" s="1" t="s">
        <v>196</v>
      </c>
      <c r="E67" s="24">
        <f>INDEX('SMR&lt;75 &amp; MFF wtd pop'!$K$5:$K$156,MATCH(C67,'SMR&lt;75 &amp; MFF wtd pop'!$B$5:$B$156,0))</f>
        <v>235165.18328439057</v>
      </c>
      <c r="F67" s="25">
        <f>INDEX('Age-gender adjustments'!$H$5:$H$156,MATCH(C67,'Age-gender adjustments'!$B$5:$B$156,0))</f>
        <v>224935.82716732149</v>
      </c>
      <c r="G67" s="29">
        <f>INDEX('Sub misuse services - new (a)'!$K$4:$K$155,MATCH(C67,'Sub misuse services - new (a)'!$A$4:$A$155,0))</f>
        <v>251245.01895062727</v>
      </c>
      <c r="H67" s="29">
        <f>INDEX('Sexual health services - new'!$AK$5:$AK$165,MATCH(C67,'Sexual health services - new'!$A$5:$A$165,0))</f>
        <v>205044.8998992533</v>
      </c>
      <c r="I67" s="147">
        <f>(E67*'Spend weights'!$B$13)+(F67*'Spend weights'!$B$14)+(G67*'Spend weights'!$B$15)+(H67*'Spend weights'!$B$16)</f>
        <v>229523.81397229474</v>
      </c>
      <c r="J67" s="29">
        <v>312808.01800000004</v>
      </c>
      <c r="K67" s="67">
        <f t="shared" si="0"/>
        <v>4.1716589939618798E-3</v>
      </c>
      <c r="L67" s="68">
        <f t="shared" si="1"/>
        <v>1.3336163889385597E-3</v>
      </c>
    </row>
    <row r="68" spans="1:12" x14ac:dyDescent="0.25">
      <c r="A68" s="1" t="s">
        <v>14088</v>
      </c>
      <c r="B68" s="1" t="s">
        <v>197</v>
      </c>
      <c r="C68" s="1" t="s">
        <v>198</v>
      </c>
      <c r="D68" s="1" t="s">
        <v>199</v>
      </c>
      <c r="E68" s="24">
        <f>INDEX('SMR&lt;75 &amp; MFF wtd pop'!$K$5:$K$156,MATCH(C68,'SMR&lt;75 &amp; MFF wtd pop'!$B$5:$B$156,0))</f>
        <v>1356717.3797031506</v>
      </c>
      <c r="F68" s="25">
        <f>INDEX('Age-gender adjustments'!$H$5:$H$156,MATCH(C68,'Age-gender adjustments'!$B$5:$B$156,0))</f>
        <v>1454323.3792385347</v>
      </c>
      <c r="G68" s="29">
        <f>INDEX('Sub misuse services - new (a)'!$K$4:$K$155,MATCH(C68,'Sub misuse services - new (a)'!$A$4:$A$155,0))</f>
        <v>1838691.4002933663</v>
      </c>
      <c r="H68" s="29">
        <f>INDEX('Sexual health services - new'!$AK$5:$AK$165,MATCH(C68,'Sexual health services - new'!$A$5:$A$165,0))</f>
        <v>1493511.0597594632</v>
      </c>
      <c r="I68" s="147">
        <f>(E68*'Spend weights'!$B$13)+(F68*'Spend weights'!$B$14)+(G68*'Spend weights'!$B$15)+(H68*'Spend weights'!$B$16)</f>
        <v>1577920.1027101465</v>
      </c>
      <c r="J68" s="29">
        <v>1118285.2130000005</v>
      </c>
      <c r="K68" s="67">
        <f t="shared" si="0"/>
        <v>2.8679135616919465E-2</v>
      </c>
      <c r="L68" s="68">
        <f t="shared" si="1"/>
        <v>2.5645636089546911E-3</v>
      </c>
    </row>
    <row r="69" spans="1:12" x14ac:dyDescent="0.25">
      <c r="A69" s="1" t="s">
        <v>14088</v>
      </c>
      <c r="B69" s="1" t="s">
        <v>200</v>
      </c>
      <c r="C69" s="1" t="s">
        <v>201</v>
      </c>
      <c r="D69" s="1" t="s">
        <v>202</v>
      </c>
      <c r="E69" s="24">
        <f>INDEX('SMR&lt;75 &amp; MFF wtd pop'!$K$5:$K$156,MATCH(C69,'SMR&lt;75 &amp; MFF wtd pop'!$B$5:$B$156,0))</f>
        <v>449482.18462114094</v>
      </c>
      <c r="F69" s="25">
        <f>INDEX('Age-gender adjustments'!$H$5:$H$156,MATCH(C69,'Age-gender adjustments'!$B$5:$B$156,0))</f>
        <v>468853.71232966083</v>
      </c>
      <c r="G69" s="29">
        <f>INDEX('Sub misuse services - new (a)'!$K$4:$K$155,MATCH(C69,'Sub misuse services - new (a)'!$A$4:$A$155,0))</f>
        <v>377298.22516870394</v>
      </c>
      <c r="H69" s="29">
        <f>INDEX('Sexual health services - new'!$AK$5:$AK$165,MATCH(C69,'Sexual health services - new'!$A$5:$A$165,0))</f>
        <v>431339.42750033044</v>
      </c>
      <c r="I69" s="147">
        <f>(E69*'Spend weights'!$B$13)+(F69*'Spend weights'!$B$14)+(G69*'Spend weights'!$B$15)+(H69*'Spend weights'!$B$16)</f>
        <v>430141.36263906769</v>
      </c>
      <c r="J69" s="29">
        <v>341389.12299999996</v>
      </c>
      <c r="K69" s="67">
        <f t="shared" si="0"/>
        <v>7.8179385967544236E-3</v>
      </c>
      <c r="L69" s="68">
        <f t="shared" si="1"/>
        <v>2.2900374001530283E-3</v>
      </c>
    </row>
    <row r="70" spans="1:12" x14ac:dyDescent="0.25">
      <c r="A70" s="1" t="s">
        <v>14088</v>
      </c>
      <c r="B70" s="1" t="s">
        <v>203</v>
      </c>
      <c r="C70" s="1" t="s">
        <v>204</v>
      </c>
      <c r="D70" s="1" t="s">
        <v>205</v>
      </c>
      <c r="E70" s="24">
        <f>INDEX('SMR&lt;75 &amp; MFF wtd pop'!$K$5:$K$156,MATCH(C70,'SMR&lt;75 &amp; MFF wtd pop'!$B$5:$B$156,0))</f>
        <v>294300.73315530462</v>
      </c>
      <c r="F70" s="25">
        <f>INDEX('Age-gender adjustments'!$H$5:$H$156,MATCH(C70,'Age-gender adjustments'!$B$5:$B$156,0))</f>
        <v>289870.30742976477</v>
      </c>
      <c r="G70" s="29">
        <f>INDEX('Sub misuse services - new (a)'!$K$4:$K$155,MATCH(C70,'Sub misuse services - new (a)'!$A$4:$A$155,0))</f>
        <v>319213.42007739923</v>
      </c>
      <c r="H70" s="29">
        <f>INDEX('Sexual health services - new'!$AK$5:$AK$165,MATCH(C70,'Sexual health services - new'!$A$5:$A$165,0))</f>
        <v>267672.75652077439</v>
      </c>
      <c r="I70" s="147">
        <f>(E70*'Spend weights'!$B$13)+(F70*'Spend weights'!$B$14)+(G70*'Spend weights'!$B$15)+(H70*'Spend weights'!$B$16)</f>
        <v>294498.50926630432</v>
      </c>
      <c r="J70" s="29">
        <v>316388.136</v>
      </c>
      <c r="K70" s="67">
        <f t="shared" ref="K70:K133" si="2">I70/$I$158</f>
        <v>5.3525921063573793E-3</v>
      </c>
      <c r="L70" s="68">
        <f t="shared" ref="L70:L133" si="3">K70/J70*100000</f>
        <v>1.6917802841878305E-3</v>
      </c>
    </row>
    <row r="71" spans="1:12" x14ac:dyDescent="0.25">
      <c r="A71" s="1" t="s">
        <v>14088</v>
      </c>
      <c r="B71" s="1" t="s">
        <v>206</v>
      </c>
      <c r="C71" s="1" t="s">
        <v>207</v>
      </c>
      <c r="D71" s="1" t="s">
        <v>208</v>
      </c>
      <c r="E71" s="24">
        <f>INDEX('SMR&lt;75 &amp; MFF wtd pop'!$K$5:$K$156,MATCH(C71,'SMR&lt;75 &amp; MFF wtd pop'!$B$5:$B$156,0))</f>
        <v>416404.05433054123</v>
      </c>
      <c r="F71" s="25">
        <f>INDEX('Age-gender adjustments'!$H$5:$H$156,MATCH(C71,'Age-gender adjustments'!$B$5:$B$156,0))</f>
        <v>428833.39660095028</v>
      </c>
      <c r="G71" s="29">
        <f>INDEX('Sub misuse services - new (a)'!$K$4:$K$155,MATCH(C71,'Sub misuse services - new (a)'!$A$4:$A$155,0))</f>
        <v>395203.56343013328</v>
      </c>
      <c r="H71" s="29">
        <f>INDEX('Sexual health services - new'!$AK$5:$AK$165,MATCH(C71,'Sexual health services - new'!$A$5:$A$165,0))</f>
        <v>349551.40679794946</v>
      </c>
      <c r="I71" s="147">
        <f>(E71*'Spend weights'!$B$13)+(F71*'Spend weights'!$B$14)+(G71*'Spend weights'!$B$15)+(H71*'Spend weights'!$B$16)</f>
        <v>399590.90547708428</v>
      </c>
      <c r="J71" s="29">
        <v>322543.61399999994</v>
      </c>
      <c r="K71" s="67">
        <f t="shared" si="2"/>
        <v>7.2626755624584744E-3</v>
      </c>
      <c r="L71" s="68">
        <f t="shared" si="3"/>
        <v>2.2516879104785116E-3</v>
      </c>
    </row>
    <row r="72" spans="1:12" x14ac:dyDescent="0.25">
      <c r="A72" s="1" t="s">
        <v>14088</v>
      </c>
      <c r="B72" s="1" t="s">
        <v>209</v>
      </c>
      <c r="C72" s="1" t="s">
        <v>210</v>
      </c>
      <c r="D72" s="1" t="s">
        <v>211</v>
      </c>
      <c r="E72" s="24">
        <f>INDEX('SMR&lt;75 &amp; MFF wtd pop'!$K$5:$K$156,MATCH(C72,'SMR&lt;75 &amp; MFF wtd pop'!$B$5:$B$156,0))</f>
        <v>166561.14095276815</v>
      </c>
      <c r="F72" s="25">
        <f>INDEX('Age-gender adjustments'!$H$5:$H$156,MATCH(C72,'Age-gender adjustments'!$B$5:$B$156,0))</f>
        <v>164455.75902104549</v>
      </c>
      <c r="G72" s="29">
        <f>INDEX('Sub misuse services - new (a)'!$K$4:$K$155,MATCH(C72,'Sub misuse services - new (a)'!$A$4:$A$155,0))</f>
        <v>194321.95387075926</v>
      </c>
      <c r="H72" s="29">
        <f>INDEX('Sexual health services - new'!$AK$5:$AK$165,MATCH(C72,'Sexual health services - new'!$A$5:$A$165,0))</f>
        <v>160419.86413369476</v>
      </c>
      <c r="I72" s="147">
        <f>(E72*'Spend weights'!$B$13)+(F72*'Spend weights'!$B$14)+(G72*'Spend weights'!$B$15)+(H72*'Spend weights'!$B$16)</f>
        <v>173150.29218635627</v>
      </c>
      <c r="J72" s="29">
        <v>211388.01400000002</v>
      </c>
      <c r="K72" s="67">
        <f t="shared" si="2"/>
        <v>3.1470545962325744E-3</v>
      </c>
      <c r="L72" s="68">
        <f t="shared" si="3"/>
        <v>1.4887573503730321E-3</v>
      </c>
    </row>
    <row r="73" spans="1:12" x14ac:dyDescent="0.25">
      <c r="A73" s="1" t="s">
        <v>14088</v>
      </c>
      <c r="B73" s="1" t="s">
        <v>212</v>
      </c>
      <c r="C73" s="1" t="s">
        <v>213</v>
      </c>
      <c r="D73" s="1" t="s">
        <v>214</v>
      </c>
      <c r="E73" s="24">
        <f>INDEX('SMR&lt;75 &amp; MFF wtd pop'!$K$5:$K$156,MATCH(C73,'SMR&lt;75 &amp; MFF wtd pop'!$B$5:$B$156,0))</f>
        <v>316442.57354075788</v>
      </c>
      <c r="F73" s="25">
        <f>INDEX('Age-gender adjustments'!$H$5:$H$156,MATCH(C73,'Age-gender adjustments'!$B$5:$B$156,0))</f>
        <v>321891.67359333573</v>
      </c>
      <c r="G73" s="29">
        <f>INDEX('Sub misuse services - new (a)'!$K$4:$K$155,MATCH(C73,'Sub misuse services - new (a)'!$A$4:$A$155,0))</f>
        <v>345958.48574226489</v>
      </c>
      <c r="H73" s="29">
        <f>INDEX('Sexual health services - new'!$AK$5:$AK$165,MATCH(C73,'Sexual health services - new'!$A$5:$A$165,0))</f>
        <v>262579.8404614004</v>
      </c>
      <c r="I73" s="147">
        <f>(E73*'Spend weights'!$B$13)+(F73*'Spend weights'!$B$14)+(G73*'Spend weights'!$B$15)+(H73*'Spend weights'!$B$16)</f>
        <v>315859.86087088799</v>
      </c>
      <c r="J73" s="29">
        <v>276185.924</v>
      </c>
      <c r="K73" s="67">
        <f t="shared" si="2"/>
        <v>5.7408405978851473E-3</v>
      </c>
      <c r="L73" s="68">
        <f t="shared" si="3"/>
        <v>2.0786144763428088E-3</v>
      </c>
    </row>
    <row r="74" spans="1:12" x14ac:dyDescent="0.25">
      <c r="A74" s="1" t="s">
        <v>14088</v>
      </c>
      <c r="B74" s="1" t="s">
        <v>215</v>
      </c>
      <c r="C74" s="1" t="s">
        <v>216</v>
      </c>
      <c r="D74" s="1" t="s">
        <v>217</v>
      </c>
      <c r="E74" s="24">
        <f>INDEX('SMR&lt;75 &amp; MFF wtd pop'!$K$5:$K$156,MATCH(C74,'SMR&lt;75 &amp; MFF wtd pop'!$B$5:$B$156,0))</f>
        <v>300349.06478648132</v>
      </c>
      <c r="F74" s="25">
        <f>INDEX('Age-gender adjustments'!$H$5:$H$156,MATCH(C74,'Age-gender adjustments'!$B$5:$B$156,0))</f>
        <v>303314.85101112438</v>
      </c>
      <c r="G74" s="29">
        <f>INDEX('Sub misuse services - new (a)'!$K$4:$K$155,MATCH(C74,'Sub misuse services - new (a)'!$A$4:$A$155,0))</f>
        <v>320236.82505027141</v>
      </c>
      <c r="H74" s="29">
        <f>INDEX('Sexual health services - new'!$AK$5:$AK$165,MATCH(C74,'Sexual health services - new'!$A$5:$A$165,0))</f>
        <v>280202.72694690275</v>
      </c>
      <c r="I74" s="147">
        <f>(E74*'Spend weights'!$B$13)+(F74*'Spend weights'!$B$14)+(G74*'Spend weights'!$B$15)+(H74*'Spend weights'!$B$16)</f>
        <v>303292.89643166692</v>
      </c>
      <c r="J74" s="29">
        <v>253783.96400000004</v>
      </c>
      <c r="K74" s="67">
        <f t="shared" si="2"/>
        <v>5.5124325328466161E-3</v>
      </c>
      <c r="L74" s="68">
        <f t="shared" si="3"/>
        <v>2.1720964736946955E-3</v>
      </c>
    </row>
    <row r="75" spans="1:12" x14ac:dyDescent="0.25">
      <c r="A75" s="1" t="s">
        <v>14088</v>
      </c>
      <c r="B75" s="1" t="s">
        <v>218</v>
      </c>
      <c r="C75" s="1" t="s">
        <v>219</v>
      </c>
      <c r="D75" s="1" t="s">
        <v>220</v>
      </c>
      <c r="E75" s="24">
        <f>INDEX('SMR&lt;75 &amp; MFF wtd pop'!$K$5:$K$156,MATCH(C75,'SMR&lt;75 &amp; MFF wtd pop'!$B$5:$B$156,0))</f>
        <v>724967.64090015891</v>
      </c>
      <c r="F75" s="25">
        <f>INDEX('Age-gender adjustments'!$H$5:$H$156,MATCH(C75,'Age-gender adjustments'!$B$5:$B$156,0))</f>
        <v>702638.44099107489</v>
      </c>
      <c r="G75" s="29">
        <f>INDEX('Sub misuse services - new (a)'!$K$4:$K$155,MATCH(C75,'Sub misuse services - new (a)'!$A$4:$A$155,0))</f>
        <v>594062.44089328276</v>
      </c>
      <c r="H75" s="29">
        <f>INDEX('Sexual health services - new'!$AK$5:$AK$165,MATCH(C75,'Sexual health services - new'!$A$5:$A$165,0))</f>
        <v>629119.27667410532</v>
      </c>
      <c r="I75" s="147">
        <f>(E75*'Spend weights'!$B$13)+(F75*'Spend weights'!$B$14)+(G75*'Spend weights'!$B$15)+(H75*'Spend weights'!$B$16)</f>
        <v>653390.02225403162</v>
      </c>
      <c r="J75" s="29">
        <v>863822.53099999996</v>
      </c>
      <c r="K75" s="67">
        <f t="shared" si="2"/>
        <v>1.1875544919404306E-2</v>
      </c>
      <c r="L75" s="68">
        <f t="shared" si="3"/>
        <v>1.3747667481718308E-3</v>
      </c>
    </row>
    <row r="76" spans="1:12" x14ac:dyDescent="0.25">
      <c r="A76" s="1" t="s">
        <v>14088</v>
      </c>
      <c r="B76" s="1" t="s">
        <v>221</v>
      </c>
      <c r="C76" s="1" t="s">
        <v>222</v>
      </c>
      <c r="D76" s="1" t="s">
        <v>223</v>
      </c>
      <c r="E76" s="24">
        <f>INDEX('SMR&lt;75 &amp; MFF wtd pop'!$K$5:$K$156,MATCH(C76,'SMR&lt;75 &amp; MFF wtd pop'!$B$5:$B$156,0))</f>
        <v>454808.60744944843</v>
      </c>
      <c r="F76" s="25">
        <f>INDEX('Age-gender adjustments'!$H$5:$H$156,MATCH(C76,'Age-gender adjustments'!$B$5:$B$156,0))</f>
        <v>441879.35372826841</v>
      </c>
      <c r="G76" s="29">
        <f>INDEX('Sub misuse services - new (a)'!$K$4:$K$155,MATCH(C76,'Sub misuse services - new (a)'!$A$4:$A$155,0))</f>
        <v>384264.68784208031</v>
      </c>
      <c r="H76" s="29">
        <f>INDEX('Sexual health services - new'!$AK$5:$AK$165,MATCH(C76,'Sexual health services - new'!$A$5:$A$165,0))</f>
        <v>436987.25735603768</v>
      </c>
      <c r="I76" s="147">
        <f>(E76*'Spend weights'!$B$13)+(F76*'Spend weights'!$B$14)+(G76*'Spend weights'!$B$15)+(H76*'Spend weights'!$B$16)</f>
        <v>423454.05178396736</v>
      </c>
      <c r="J76" s="29">
        <v>559083.10700000008</v>
      </c>
      <c r="K76" s="67">
        <f t="shared" si="2"/>
        <v>7.6963948667540779E-3</v>
      </c>
      <c r="L76" s="68">
        <f t="shared" si="3"/>
        <v>1.3766101623160073E-3</v>
      </c>
    </row>
    <row r="77" spans="1:12" x14ac:dyDescent="0.25">
      <c r="A77" s="1" t="s">
        <v>14088</v>
      </c>
      <c r="B77" s="1" t="s">
        <v>224</v>
      </c>
      <c r="C77" s="1" t="s">
        <v>225</v>
      </c>
      <c r="D77" s="1" t="s">
        <v>226</v>
      </c>
      <c r="E77" s="24">
        <f>INDEX('SMR&lt;75 &amp; MFF wtd pop'!$K$5:$K$156,MATCH(C77,'SMR&lt;75 &amp; MFF wtd pop'!$B$5:$B$156,0))</f>
        <v>465224.48337684298</v>
      </c>
      <c r="F77" s="25">
        <f>INDEX('Age-gender adjustments'!$H$5:$H$156,MATCH(C77,'Age-gender adjustments'!$B$5:$B$156,0))</f>
        <v>448182.24460438453</v>
      </c>
      <c r="G77" s="29">
        <f>INDEX('Sub misuse services - new (a)'!$K$4:$K$155,MATCH(C77,'Sub misuse services - new (a)'!$A$4:$A$155,0))</f>
        <v>379598.52406689833</v>
      </c>
      <c r="H77" s="29">
        <f>INDEX('Sexual health services - new'!$AK$5:$AK$165,MATCH(C77,'Sexual health services - new'!$A$5:$A$165,0))</f>
        <v>420622.75787931361</v>
      </c>
      <c r="I77" s="147">
        <f>(E77*'Spend weights'!$B$13)+(F77*'Spend weights'!$B$14)+(G77*'Spend weights'!$B$15)+(H77*'Spend weights'!$B$16)</f>
        <v>421501.71996981348</v>
      </c>
      <c r="J77" s="29">
        <v>576543.40899999999</v>
      </c>
      <c r="K77" s="67">
        <f t="shared" si="2"/>
        <v>7.6609106944115248E-3</v>
      </c>
      <c r="L77" s="68">
        <f t="shared" si="3"/>
        <v>1.3287656358259617E-3</v>
      </c>
    </row>
    <row r="78" spans="1:12" x14ac:dyDescent="0.25">
      <c r="A78" s="1" t="s">
        <v>14089</v>
      </c>
      <c r="B78" s="1" t="s">
        <v>227</v>
      </c>
      <c r="C78" s="1" t="s">
        <v>228</v>
      </c>
      <c r="D78" s="1" t="s">
        <v>229</v>
      </c>
      <c r="E78" s="24">
        <f>INDEX('SMR&lt;75 &amp; MFF wtd pop'!$K$5:$K$156,MATCH(C78,'SMR&lt;75 &amp; MFF wtd pop'!$B$5:$B$156,0))</f>
        <v>217425.60338557072</v>
      </c>
      <c r="F78" s="25">
        <f>INDEX('Age-gender adjustments'!$H$5:$H$156,MATCH(C78,'Age-gender adjustments'!$B$5:$B$156,0))</f>
        <v>221935.16833055342</v>
      </c>
      <c r="G78" s="29">
        <f>INDEX('Sub misuse services - new (a)'!$K$4:$K$155,MATCH(C78,'Sub misuse services - new (a)'!$A$4:$A$155,0))</f>
        <v>293187.37778985611</v>
      </c>
      <c r="H78" s="29">
        <f>INDEX('Sexual health services - new'!$AK$5:$AK$165,MATCH(C78,'Sexual health services - new'!$A$5:$A$165,0))</f>
        <v>180378.27812087329</v>
      </c>
      <c r="I78" s="147">
        <f>(E78*'Spend weights'!$B$13)+(F78*'Spend weights'!$B$14)+(G78*'Spend weights'!$B$15)+(H78*'Spend weights'!$B$16)</f>
        <v>234871.6825544746</v>
      </c>
      <c r="J78" s="29">
        <v>195250.55499999999</v>
      </c>
      <c r="K78" s="67">
        <f t="shared" si="2"/>
        <v>4.2688579890607925E-3</v>
      </c>
      <c r="L78" s="68">
        <f t="shared" si="3"/>
        <v>2.1863487092575961E-3</v>
      </c>
    </row>
    <row r="79" spans="1:12" x14ac:dyDescent="0.25">
      <c r="A79" s="1" t="s">
        <v>14089</v>
      </c>
      <c r="B79" s="1" t="s">
        <v>230</v>
      </c>
      <c r="C79" s="1" t="s">
        <v>231</v>
      </c>
      <c r="D79" s="1" t="s">
        <v>232</v>
      </c>
      <c r="E79" s="24">
        <f>INDEX('SMR&lt;75 &amp; MFF wtd pop'!$K$5:$K$156,MATCH(C79,'SMR&lt;75 &amp; MFF wtd pop'!$B$5:$B$156,0))</f>
        <v>270731.5484229101</v>
      </c>
      <c r="F79" s="25">
        <f>INDEX('Age-gender adjustments'!$H$5:$H$156,MATCH(C79,'Age-gender adjustments'!$B$5:$B$156,0))</f>
        <v>287071.45313333074</v>
      </c>
      <c r="G79" s="29">
        <f>INDEX('Sub misuse services - new (a)'!$K$4:$K$155,MATCH(C79,'Sub misuse services - new (a)'!$A$4:$A$155,0))</f>
        <v>247592.75084170248</v>
      </c>
      <c r="H79" s="29">
        <f>INDEX('Sexual health services - new'!$AK$5:$AK$165,MATCH(C79,'Sexual health services - new'!$A$5:$A$165,0))</f>
        <v>227675.69128662357</v>
      </c>
      <c r="I79" s="147">
        <f>(E79*'Spend weights'!$B$13)+(F79*'Spend weights'!$B$14)+(G79*'Spend weights'!$B$15)+(H79*'Spend weights'!$B$16)</f>
        <v>260154.34667324257</v>
      </c>
      <c r="J79" s="29">
        <v>216419.11199999999</v>
      </c>
      <c r="K79" s="67">
        <f t="shared" si="2"/>
        <v>4.7283774233932438E-3</v>
      </c>
      <c r="L79" s="68">
        <f t="shared" si="3"/>
        <v>2.1848243344576909E-3</v>
      </c>
    </row>
    <row r="80" spans="1:12" x14ac:dyDescent="0.25">
      <c r="A80" s="1" t="s">
        <v>14089</v>
      </c>
      <c r="B80" s="1" t="s">
        <v>233</v>
      </c>
      <c r="C80" s="1" t="s">
        <v>234</v>
      </c>
      <c r="D80" s="1" t="s">
        <v>235</v>
      </c>
      <c r="E80" s="24">
        <f>INDEX('SMR&lt;75 &amp; MFF wtd pop'!$K$5:$K$156,MATCH(C80,'SMR&lt;75 &amp; MFF wtd pop'!$B$5:$B$156,0))</f>
        <v>175808.27960011089</v>
      </c>
      <c r="F80" s="25">
        <f>INDEX('Age-gender adjustments'!$H$5:$H$156,MATCH(C80,'Age-gender adjustments'!$B$5:$B$156,0))</f>
        <v>172686.4985887697</v>
      </c>
      <c r="G80" s="29">
        <f>INDEX('Sub misuse services - new (a)'!$K$4:$K$155,MATCH(C80,'Sub misuse services - new (a)'!$A$4:$A$155,0))</f>
        <v>216425.07875666115</v>
      </c>
      <c r="H80" s="29">
        <f>INDEX('Sexual health services - new'!$AK$5:$AK$165,MATCH(C80,'Sexual health services - new'!$A$5:$A$165,0))</f>
        <v>163110.84247423999</v>
      </c>
      <c r="I80" s="147">
        <f>(E80*'Spend weights'!$B$13)+(F80*'Spend weights'!$B$14)+(G80*'Spend weights'!$B$15)+(H80*'Spend weights'!$B$16)</f>
        <v>184602.30090493595</v>
      </c>
      <c r="J80" s="29">
        <v>179638.44200000001</v>
      </c>
      <c r="K80" s="67">
        <f t="shared" si="2"/>
        <v>3.3551980317349118E-3</v>
      </c>
      <c r="L80" s="68">
        <f t="shared" si="3"/>
        <v>1.867750574086426E-3</v>
      </c>
    </row>
    <row r="81" spans="1:12" x14ac:dyDescent="0.25">
      <c r="A81" s="1" t="s">
        <v>14089</v>
      </c>
      <c r="B81" s="1" t="s">
        <v>236</v>
      </c>
      <c r="C81" s="1" t="s">
        <v>237</v>
      </c>
      <c r="D81" s="1" t="s">
        <v>238</v>
      </c>
      <c r="E81" s="24">
        <f>INDEX('SMR&lt;75 &amp; MFF wtd pop'!$K$5:$K$156,MATCH(C81,'SMR&lt;75 &amp; MFF wtd pop'!$B$5:$B$156,0))</f>
        <v>167366.52877212944</v>
      </c>
      <c r="F81" s="25">
        <f>INDEX('Age-gender adjustments'!$H$5:$H$156,MATCH(C81,'Age-gender adjustments'!$B$5:$B$156,0))</f>
        <v>171970.10436794884</v>
      </c>
      <c r="G81" s="29">
        <f>INDEX('Sub misuse services - new (a)'!$K$4:$K$155,MATCH(C81,'Sub misuse services - new (a)'!$A$4:$A$155,0))</f>
        <v>100472.40145718302</v>
      </c>
      <c r="H81" s="29">
        <f>INDEX('Sexual health services - new'!$AK$5:$AK$165,MATCH(C81,'Sexual health services - new'!$A$5:$A$165,0))</f>
        <v>172037.7089259791</v>
      </c>
      <c r="I81" s="147">
        <f>(E81*'Spend weights'!$B$13)+(F81*'Spend weights'!$B$14)+(G81*'Spend weights'!$B$15)+(H81*'Spend weights'!$B$16)</f>
        <v>149040.19517542643</v>
      </c>
      <c r="J81" s="29">
        <v>165975.109</v>
      </c>
      <c r="K81" s="67">
        <f t="shared" si="2"/>
        <v>2.7088468943812991E-3</v>
      </c>
      <c r="L81" s="68">
        <f t="shared" si="3"/>
        <v>1.6320802020869884E-3</v>
      </c>
    </row>
    <row r="82" spans="1:12" x14ac:dyDescent="0.25">
      <c r="A82" s="1" t="s">
        <v>14089</v>
      </c>
      <c r="B82" s="1" t="s">
        <v>239</v>
      </c>
      <c r="C82" s="1" t="s">
        <v>240</v>
      </c>
      <c r="D82" s="1" t="s">
        <v>241</v>
      </c>
      <c r="E82" s="24">
        <f>INDEX('SMR&lt;75 &amp; MFF wtd pop'!$K$5:$K$156,MATCH(C82,'SMR&lt;75 &amp; MFF wtd pop'!$B$5:$B$156,0))</f>
        <v>179976.58730539383</v>
      </c>
      <c r="F82" s="25">
        <f>INDEX('Age-gender adjustments'!$H$5:$H$156,MATCH(C82,'Age-gender adjustments'!$B$5:$B$156,0))</f>
        <v>181168.41851348945</v>
      </c>
      <c r="G82" s="29">
        <f>INDEX('Sub misuse services - new (a)'!$K$4:$K$155,MATCH(C82,'Sub misuse services - new (a)'!$A$4:$A$155,0))</f>
        <v>203491.38930391695</v>
      </c>
      <c r="H82" s="29">
        <f>INDEX('Sexual health services - new'!$AK$5:$AK$165,MATCH(C82,'Sexual health services - new'!$A$5:$A$165,0))</f>
        <v>160209.78903610387</v>
      </c>
      <c r="I82" s="147">
        <f>(E82*'Spend weights'!$B$13)+(F82*'Spend weights'!$B$14)+(G82*'Spend weights'!$B$15)+(H82*'Spend weights'!$B$16)</f>
        <v>183460.8042309217</v>
      </c>
      <c r="J82" s="29">
        <v>166176.505</v>
      </c>
      <c r="K82" s="67">
        <f t="shared" si="2"/>
        <v>3.3344510130081145E-3</v>
      </c>
      <c r="L82" s="68">
        <f t="shared" si="3"/>
        <v>2.0065718754935387E-3</v>
      </c>
    </row>
    <row r="83" spans="1:12" x14ac:dyDescent="0.25">
      <c r="A83" s="1" t="s">
        <v>14089</v>
      </c>
      <c r="B83" s="1" t="s">
        <v>242</v>
      </c>
      <c r="C83" s="1" t="s">
        <v>243</v>
      </c>
      <c r="D83" s="1" t="s">
        <v>244</v>
      </c>
      <c r="E83" s="24">
        <f>INDEX('SMR&lt;75 &amp; MFF wtd pop'!$K$5:$K$156,MATCH(C83,'SMR&lt;75 &amp; MFF wtd pop'!$B$5:$B$156,0))</f>
        <v>215272.94039429163</v>
      </c>
      <c r="F83" s="25">
        <f>INDEX('Age-gender adjustments'!$H$5:$H$156,MATCH(C83,'Age-gender adjustments'!$B$5:$B$156,0))</f>
        <v>211649.4689399004</v>
      </c>
      <c r="G83" s="29">
        <f>INDEX('Sub misuse services - new (a)'!$K$4:$K$155,MATCH(C83,'Sub misuse services - new (a)'!$A$4:$A$155,0))</f>
        <v>176975.89802037031</v>
      </c>
      <c r="H83" s="29">
        <f>INDEX('Sexual health services - new'!$AK$5:$AK$165,MATCH(C83,'Sexual health services - new'!$A$5:$A$165,0))</f>
        <v>199292.31872855793</v>
      </c>
      <c r="I83" s="147">
        <f>(E83*'Spend weights'!$B$13)+(F83*'Spend weights'!$B$14)+(G83*'Spend weights'!$B$15)+(H83*'Spend weights'!$B$16)</f>
        <v>198165.57724156225</v>
      </c>
      <c r="J83" s="29">
        <v>272985.42799999996</v>
      </c>
      <c r="K83" s="67">
        <f t="shared" si="2"/>
        <v>3.6017143419078824E-3</v>
      </c>
      <c r="L83" s="68">
        <f t="shared" si="3"/>
        <v>1.3193797076625948E-3</v>
      </c>
    </row>
    <row r="84" spans="1:12" x14ac:dyDescent="0.25">
      <c r="A84" s="1" t="s">
        <v>14089</v>
      </c>
      <c r="B84" s="1" t="s">
        <v>245</v>
      </c>
      <c r="C84" s="1" t="s">
        <v>246</v>
      </c>
      <c r="D84" s="1" t="s">
        <v>247</v>
      </c>
      <c r="E84" s="24">
        <f>INDEX('SMR&lt;75 &amp; MFF wtd pop'!$K$5:$K$156,MATCH(C84,'SMR&lt;75 &amp; MFF wtd pop'!$B$5:$B$156,0))</f>
        <v>473810.63444168336</v>
      </c>
      <c r="F84" s="25">
        <f>INDEX('Age-gender adjustments'!$H$5:$H$156,MATCH(C84,'Age-gender adjustments'!$B$5:$B$156,0))</f>
        <v>469496.70466954919</v>
      </c>
      <c r="G84" s="29">
        <f>INDEX('Sub misuse services - new (a)'!$K$4:$K$155,MATCH(C84,'Sub misuse services - new (a)'!$A$4:$A$155,0))</f>
        <v>463175.50110371638</v>
      </c>
      <c r="H84" s="29">
        <f>INDEX('Sexual health services - new'!$AK$5:$AK$165,MATCH(C84,'Sexual health services - new'!$A$5:$A$165,0))</f>
        <v>528627.91346412688</v>
      </c>
      <c r="I84" s="147">
        <f>(E84*'Spend weights'!$B$13)+(F84*'Spend weights'!$B$14)+(G84*'Spend weights'!$B$15)+(H84*'Spend weights'!$B$16)</f>
        <v>481024.40557363874</v>
      </c>
      <c r="J84" s="29">
        <v>649681.32300000009</v>
      </c>
      <c r="K84" s="67">
        <f t="shared" si="2"/>
        <v>8.7427520181790688E-3</v>
      </c>
      <c r="L84" s="68">
        <f t="shared" si="3"/>
        <v>1.3456985307516787E-3</v>
      </c>
    </row>
    <row r="85" spans="1:12" x14ac:dyDescent="0.25">
      <c r="A85" s="1" t="s">
        <v>14089</v>
      </c>
      <c r="B85" s="1" t="s">
        <v>248</v>
      </c>
      <c r="C85" s="1" t="s">
        <v>249</v>
      </c>
      <c r="D85" s="1" t="s">
        <v>250</v>
      </c>
      <c r="E85" s="24">
        <f>INDEX('SMR&lt;75 &amp; MFF wtd pop'!$K$5:$K$156,MATCH(C85,'SMR&lt;75 &amp; MFF wtd pop'!$B$5:$B$156,0))</f>
        <v>1201766.2309441057</v>
      </c>
      <c r="F85" s="25">
        <f>INDEX('Age-gender adjustments'!$H$5:$H$156,MATCH(C85,'Age-gender adjustments'!$B$5:$B$156,0))</f>
        <v>1177202.144216978</v>
      </c>
      <c r="G85" s="29">
        <f>INDEX('Sub misuse services - new (a)'!$K$4:$K$155,MATCH(C85,'Sub misuse services - new (a)'!$A$4:$A$155,0))</f>
        <v>808440.5865142598</v>
      </c>
      <c r="H85" s="29">
        <f>INDEX('Sexual health services - new'!$AK$5:$AK$165,MATCH(C85,'Sexual health services - new'!$A$5:$A$165,0))</f>
        <v>1172962.5570107347</v>
      </c>
      <c r="I85" s="147">
        <f>(E85*'Spend weights'!$B$13)+(F85*'Spend weights'!$B$14)+(G85*'Spend weights'!$B$15)+(H85*'Spend weights'!$B$16)</f>
        <v>1061275.0232315301</v>
      </c>
      <c r="J85" s="29">
        <v>1447781.4920000001</v>
      </c>
      <c r="K85" s="67">
        <f t="shared" si="2"/>
        <v>1.9288967968549536E-2</v>
      </c>
      <c r="L85" s="68">
        <f t="shared" si="3"/>
        <v>1.3323120978638353E-3</v>
      </c>
    </row>
    <row r="86" spans="1:12" x14ac:dyDescent="0.25">
      <c r="A86" s="1" t="s">
        <v>14089</v>
      </c>
      <c r="B86" s="1" t="s">
        <v>251</v>
      </c>
      <c r="C86" s="1" t="s">
        <v>252</v>
      </c>
      <c r="D86" s="1" t="s">
        <v>253</v>
      </c>
      <c r="E86" s="24">
        <f>INDEX('SMR&lt;75 &amp; MFF wtd pop'!$K$5:$K$156,MATCH(C86,'SMR&lt;75 &amp; MFF wtd pop'!$B$5:$B$156,0))</f>
        <v>982159.01977167034</v>
      </c>
      <c r="F86" s="25">
        <f>INDEX('Age-gender adjustments'!$H$5:$H$156,MATCH(C86,'Age-gender adjustments'!$B$5:$B$156,0))</f>
        <v>982950.21907541563</v>
      </c>
      <c r="G86" s="29">
        <f>INDEX('Sub misuse services - new (a)'!$K$4:$K$155,MATCH(C86,'Sub misuse services - new (a)'!$A$4:$A$155,0))</f>
        <v>772873.59709669254</v>
      </c>
      <c r="H86" s="29">
        <f>INDEX('Sexual health services - new'!$AK$5:$AK$165,MATCH(C86,'Sexual health services - new'!$A$5:$A$165,0))</f>
        <v>1026586.00630297</v>
      </c>
      <c r="I86" s="147">
        <f>(E86*'Spend weights'!$B$13)+(F86*'Spend weights'!$B$14)+(G86*'Spend weights'!$B$15)+(H86*'Spend weights'!$B$16)</f>
        <v>926180.57941965281</v>
      </c>
      <c r="J86" s="29">
        <v>1173932.1040000001</v>
      </c>
      <c r="K86" s="67">
        <f t="shared" si="2"/>
        <v>1.6833588974062615E-2</v>
      </c>
      <c r="L86" s="68">
        <f t="shared" si="3"/>
        <v>1.4339491114268577E-3</v>
      </c>
    </row>
    <row r="87" spans="1:12" x14ac:dyDescent="0.25">
      <c r="A87" s="1" t="s">
        <v>14089</v>
      </c>
      <c r="B87" s="1" t="s">
        <v>254</v>
      </c>
      <c r="C87" s="1" t="s">
        <v>255</v>
      </c>
      <c r="D87" s="1" t="s">
        <v>256</v>
      </c>
      <c r="E87" s="24">
        <f>INDEX('SMR&lt;75 &amp; MFF wtd pop'!$K$5:$K$156,MATCH(C87,'SMR&lt;75 &amp; MFF wtd pop'!$B$5:$B$156,0))</f>
        <v>691579.97027351009</v>
      </c>
      <c r="F87" s="25">
        <f>INDEX('Age-gender adjustments'!$H$5:$H$156,MATCH(C87,'Age-gender adjustments'!$B$5:$B$156,0))</f>
        <v>660535.02866879175</v>
      </c>
      <c r="G87" s="29">
        <f>INDEX('Sub misuse services - new (a)'!$K$4:$K$155,MATCH(C87,'Sub misuse services - new (a)'!$A$4:$A$155,0))</f>
        <v>577385.22326957446</v>
      </c>
      <c r="H87" s="29">
        <f>INDEX('Sexual health services - new'!$AK$5:$AK$165,MATCH(C87,'Sexual health services - new'!$A$5:$A$165,0))</f>
        <v>687352.59092650854</v>
      </c>
      <c r="I87" s="147">
        <f>(E87*'Spend weights'!$B$13)+(F87*'Spend weights'!$B$14)+(G87*'Spend weights'!$B$15)+(H87*'Spend weights'!$B$16)</f>
        <v>642384.46179917664</v>
      </c>
      <c r="J87" s="29">
        <v>888799.402</v>
      </c>
      <c r="K87" s="67">
        <f t="shared" si="2"/>
        <v>1.1675515804949852E-2</v>
      </c>
      <c r="L87" s="68">
        <f t="shared" si="3"/>
        <v>1.3136277745774015E-3</v>
      </c>
    </row>
    <row r="88" spans="1:12" x14ac:dyDescent="0.25">
      <c r="A88" s="1" t="s">
        <v>14089</v>
      </c>
      <c r="B88" s="1" t="s">
        <v>257</v>
      </c>
      <c r="C88" s="1" t="s">
        <v>258</v>
      </c>
      <c r="D88" s="1" t="s">
        <v>259</v>
      </c>
      <c r="E88" s="24">
        <f>INDEX('SMR&lt;75 &amp; MFF wtd pop'!$K$5:$K$156,MATCH(C88,'SMR&lt;75 &amp; MFF wtd pop'!$B$5:$B$156,0))</f>
        <v>536713.19505649258</v>
      </c>
      <c r="F88" s="25">
        <f>INDEX('Age-gender adjustments'!$H$5:$H$156,MATCH(C88,'Age-gender adjustments'!$B$5:$B$156,0))</f>
        <v>520025.87336745608</v>
      </c>
      <c r="G88" s="29">
        <f>INDEX('Sub misuse services - new (a)'!$K$4:$K$155,MATCH(C88,'Sub misuse services - new (a)'!$A$4:$A$155,0))</f>
        <v>411012.04268887243</v>
      </c>
      <c r="H88" s="29">
        <f>INDEX('Sexual health services - new'!$AK$5:$AK$165,MATCH(C88,'Sexual health services - new'!$A$5:$A$165,0))</f>
        <v>575049.61143380206</v>
      </c>
      <c r="I88" s="147">
        <f>(E88*'Spend weights'!$B$13)+(F88*'Spend weights'!$B$14)+(G88*'Spend weights'!$B$15)+(H88*'Spend weights'!$B$16)</f>
        <v>499000.79726448312</v>
      </c>
      <c r="J88" s="29">
        <v>746749.72499999986</v>
      </c>
      <c r="K88" s="67">
        <f t="shared" si="2"/>
        <v>9.0694779242113926E-3</v>
      </c>
      <c r="L88" s="68">
        <f t="shared" si="3"/>
        <v>1.2145271194055538E-3</v>
      </c>
    </row>
    <row r="89" spans="1:12" x14ac:dyDescent="0.25">
      <c r="A89" s="1" t="s">
        <v>14090</v>
      </c>
      <c r="B89" s="1" t="s">
        <v>260</v>
      </c>
      <c r="C89" s="1" t="s">
        <v>261</v>
      </c>
      <c r="D89" s="1" t="s">
        <v>262</v>
      </c>
      <c r="E89" s="24">
        <f>INDEX('SMR&lt;75 &amp; MFF wtd pop'!$K$5:$K$156,MATCH(C89,'SMR&lt;75 &amp; MFF wtd pop'!$B$5:$B$156,0))</f>
        <v>5434.1999274741011</v>
      </c>
      <c r="F89" s="25">
        <f>INDEX('Age-gender adjustments'!$H$5:$H$156,MATCH(C89,'Age-gender adjustments'!$B$5:$B$156,0))</f>
        <v>4808.6389121875873</v>
      </c>
      <c r="G89" s="29">
        <f>INDEX('Sub misuse services - new (a)'!$K$4:$K$155,MATCH(C89,'Sub misuse services - new (a)'!$A$4:$A$155,0))</f>
        <v>3491.3565297753175</v>
      </c>
      <c r="H89" s="29">
        <f>INDEX('Sexual health services - new'!$AK$5:$AK$165,MATCH(C89,'Sexual health services - new'!$A$5:$A$165,0))</f>
        <v>21068.695268896881</v>
      </c>
      <c r="I89" s="147">
        <f>(E89*'Spend weights'!$B$13)+(F89*'Spend weights'!$B$14)+(G89*'Spend weights'!$B$15)+(H89*'Spend weights'!$B$16)</f>
        <v>8072.7098429517273</v>
      </c>
      <c r="J89" s="29">
        <v>8513.3979999999992</v>
      </c>
      <c r="K89" s="67">
        <f t="shared" si="2"/>
        <v>1.4672374094506458E-4</v>
      </c>
      <c r="L89" s="68">
        <f t="shared" si="3"/>
        <v>1.7234451031781272E-3</v>
      </c>
    </row>
    <row r="90" spans="1:12" x14ac:dyDescent="0.25">
      <c r="A90" s="1" t="s">
        <v>14090</v>
      </c>
      <c r="B90" s="1" t="s">
        <v>263</v>
      </c>
      <c r="C90" s="1" t="s">
        <v>264</v>
      </c>
      <c r="D90" s="1" t="s">
        <v>265</v>
      </c>
      <c r="E90" s="24">
        <f>INDEX('SMR&lt;75 &amp; MFF wtd pop'!$K$5:$K$156,MATCH(C90,'SMR&lt;75 &amp; MFF wtd pop'!$B$5:$B$156,0))</f>
        <v>278046.88833133079</v>
      </c>
      <c r="F90" s="25">
        <f>INDEX('Age-gender adjustments'!$H$5:$H$156,MATCH(C90,'Age-gender adjustments'!$B$5:$B$156,0))</f>
        <v>302374.04105820879</v>
      </c>
      <c r="G90" s="29">
        <f>INDEX('Sub misuse services - new (a)'!$K$4:$K$155,MATCH(C90,'Sub misuse services - new (a)'!$A$4:$A$155,0))</f>
        <v>222860.34512771992</v>
      </c>
      <c r="H90" s="29">
        <f>INDEX('Sexual health services - new'!$AK$5:$AK$165,MATCH(C90,'Sexual health services - new'!$A$5:$A$165,0))</f>
        <v>294162.17130281951</v>
      </c>
      <c r="I90" s="147">
        <f>(E90*'Spend weights'!$B$13)+(F90*'Spend weights'!$B$14)+(G90*'Spend weights'!$B$15)+(H90*'Spend weights'!$B$16)</f>
        <v>273681.92644142034</v>
      </c>
      <c r="J90" s="29">
        <v>206395.08799999999</v>
      </c>
      <c r="K90" s="67">
        <f t="shared" si="2"/>
        <v>4.9742449385316396E-3</v>
      </c>
      <c r="L90" s="68">
        <f t="shared" si="3"/>
        <v>2.4100597483849226E-3</v>
      </c>
    </row>
    <row r="91" spans="1:12" x14ac:dyDescent="0.25">
      <c r="A91" s="1" t="s">
        <v>14090</v>
      </c>
      <c r="B91" s="1" t="s">
        <v>266</v>
      </c>
      <c r="C91" s="1" t="s">
        <v>267</v>
      </c>
      <c r="D91" s="1" t="s">
        <v>268</v>
      </c>
      <c r="E91" s="24">
        <f>INDEX('SMR&lt;75 &amp; MFF wtd pop'!$K$5:$K$156,MATCH(C91,'SMR&lt;75 &amp; MFF wtd pop'!$B$5:$B$156,0))</f>
        <v>305043.83748358436</v>
      </c>
      <c r="F91" s="25">
        <f>INDEX('Age-gender adjustments'!$H$5:$H$156,MATCH(C91,'Age-gender adjustments'!$B$5:$B$156,0))</f>
        <v>309618.38927758596</v>
      </c>
      <c r="G91" s="29">
        <f>INDEX('Sub misuse services - new (a)'!$K$4:$K$155,MATCH(C91,'Sub misuse services - new (a)'!$A$4:$A$155,0))</f>
        <v>294609.62023760105</v>
      </c>
      <c r="H91" s="29">
        <f>INDEX('Sexual health services - new'!$AK$5:$AK$165,MATCH(C91,'Sexual health services - new'!$A$5:$A$165,0))</f>
        <v>424262.79114440334</v>
      </c>
      <c r="I91" s="147">
        <f>(E91*'Spend weights'!$B$13)+(F91*'Spend weights'!$B$14)+(G91*'Spend weights'!$B$15)+(H91*'Spend weights'!$B$16)</f>
        <v>330196.22650900698</v>
      </c>
      <c r="J91" s="29">
        <v>388036.14100000006</v>
      </c>
      <c r="K91" s="67">
        <f t="shared" si="2"/>
        <v>6.0014080205849302E-3</v>
      </c>
      <c r="L91" s="68">
        <f t="shared" si="3"/>
        <v>1.5466105824882247E-3</v>
      </c>
    </row>
    <row r="92" spans="1:12" x14ac:dyDescent="0.25">
      <c r="A92" s="1" t="s">
        <v>14090</v>
      </c>
      <c r="B92" s="1" t="s">
        <v>269</v>
      </c>
      <c r="C92" s="1" t="s">
        <v>270</v>
      </c>
      <c r="D92" s="1" t="s">
        <v>271</v>
      </c>
      <c r="E92" s="24">
        <f>INDEX('SMR&lt;75 &amp; MFF wtd pop'!$K$5:$K$156,MATCH(C92,'SMR&lt;75 &amp; MFF wtd pop'!$B$5:$B$156,0))</f>
        <v>207976.1876508563</v>
      </c>
      <c r="F92" s="25">
        <f>INDEX('Age-gender adjustments'!$H$5:$H$156,MATCH(C92,'Age-gender adjustments'!$B$5:$B$156,0))</f>
        <v>211637.74276616718</v>
      </c>
      <c r="G92" s="29">
        <f>INDEX('Sub misuse services - new (a)'!$K$4:$K$155,MATCH(C92,'Sub misuse services - new (a)'!$A$4:$A$155,0))</f>
        <v>125955.74634099373</v>
      </c>
      <c r="H92" s="29">
        <f>INDEX('Sexual health services - new'!$AK$5:$AK$165,MATCH(C92,'Sexual health services - new'!$A$5:$A$165,0))</f>
        <v>242976.89925837654</v>
      </c>
      <c r="I92" s="147">
        <f>(E92*'Spend weights'!$B$13)+(F92*'Spend weights'!$B$14)+(G92*'Spend weights'!$B$15)+(H92*'Spend weights'!$B$16)</f>
        <v>191280.40050032403</v>
      </c>
      <c r="J92" s="29">
        <v>243043.32</v>
      </c>
      <c r="K92" s="67">
        <f t="shared" si="2"/>
        <v>3.4765743445345789E-3</v>
      </c>
      <c r="L92" s="68">
        <f t="shared" si="3"/>
        <v>1.4304340249032884E-3</v>
      </c>
    </row>
    <row r="93" spans="1:12" x14ac:dyDescent="0.25">
      <c r="A93" s="1" t="s">
        <v>14090</v>
      </c>
      <c r="B93" s="1" t="s">
        <v>272</v>
      </c>
      <c r="C93" s="1" t="s">
        <v>273</v>
      </c>
      <c r="D93" s="1" t="s">
        <v>274</v>
      </c>
      <c r="E93" s="24">
        <f>INDEX('SMR&lt;75 &amp; MFF wtd pop'!$K$5:$K$156,MATCH(C93,'SMR&lt;75 &amp; MFF wtd pop'!$B$5:$B$156,0))</f>
        <v>311743.51879760827</v>
      </c>
      <c r="F93" s="25">
        <f>INDEX('Age-gender adjustments'!$H$5:$H$156,MATCH(C93,'Age-gender adjustments'!$B$5:$B$156,0))</f>
        <v>318341.34446472186</v>
      </c>
      <c r="G93" s="29">
        <f>INDEX('Sub misuse services - new (a)'!$K$4:$K$155,MATCH(C93,'Sub misuse services - new (a)'!$A$4:$A$155,0))</f>
        <v>308218.06542962836</v>
      </c>
      <c r="H93" s="29">
        <f>INDEX('Sexual health services - new'!$AK$5:$AK$165,MATCH(C93,'Sexual health services - new'!$A$5:$A$165,0))</f>
        <v>468940.44203551323</v>
      </c>
      <c r="I93" s="147">
        <f>(E93*'Spend weights'!$B$13)+(F93*'Spend weights'!$B$14)+(G93*'Spend weights'!$B$15)+(H93*'Spend weights'!$B$16)</f>
        <v>348367.21805183851</v>
      </c>
      <c r="J93" s="29">
        <v>325436.05499999993</v>
      </c>
      <c r="K93" s="67">
        <f t="shared" si="2"/>
        <v>6.3316708329134511E-3</v>
      </c>
      <c r="L93" s="68">
        <f t="shared" si="3"/>
        <v>1.9455959890226214E-3</v>
      </c>
    </row>
    <row r="94" spans="1:12" x14ac:dyDescent="0.25">
      <c r="A94" s="1" t="s">
        <v>14090</v>
      </c>
      <c r="B94" s="1" t="s">
        <v>275</v>
      </c>
      <c r="C94" s="1" t="s">
        <v>276</v>
      </c>
      <c r="D94" s="1" t="s">
        <v>277</v>
      </c>
      <c r="E94" s="24">
        <f>INDEX('SMR&lt;75 &amp; MFF wtd pop'!$K$5:$K$156,MATCH(C94,'SMR&lt;75 &amp; MFF wtd pop'!$B$5:$B$156,0))</f>
        <v>267517.45694237226</v>
      </c>
      <c r="F94" s="25">
        <f>INDEX('Age-gender adjustments'!$H$5:$H$156,MATCH(C94,'Age-gender adjustments'!$B$5:$B$156,0))</f>
        <v>263905.00809093268</v>
      </c>
      <c r="G94" s="29">
        <f>INDEX('Sub misuse services - new (a)'!$K$4:$K$155,MATCH(C94,'Sub misuse services - new (a)'!$A$4:$A$155,0))</f>
        <v>160699.40073867288</v>
      </c>
      <c r="H94" s="29">
        <f>INDEX('Sexual health services - new'!$AK$5:$AK$165,MATCH(C94,'Sexual health services - new'!$A$5:$A$165,0))</f>
        <v>320947.46095373505</v>
      </c>
      <c r="I94" s="147">
        <f>(E94*'Spend weights'!$B$13)+(F94*'Spend weights'!$B$14)+(G94*'Spend weights'!$B$15)+(H94*'Spend weights'!$B$16)</f>
        <v>244258.90655655507</v>
      </c>
      <c r="J94" s="29">
        <v>327535.36100000003</v>
      </c>
      <c r="K94" s="67">
        <f t="shared" si="2"/>
        <v>4.4394733895235117E-3</v>
      </c>
      <c r="L94" s="68">
        <f t="shared" si="3"/>
        <v>1.3554180458468152E-3</v>
      </c>
    </row>
    <row r="95" spans="1:12" x14ac:dyDescent="0.25">
      <c r="A95" s="1" t="s">
        <v>14090</v>
      </c>
      <c r="B95" s="1" t="s">
        <v>278</v>
      </c>
      <c r="C95" s="1" t="s">
        <v>279</v>
      </c>
      <c r="D95" s="1" t="s">
        <v>280</v>
      </c>
      <c r="E95" s="24">
        <f>INDEX('SMR&lt;75 &amp; MFF wtd pop'!$K$5:$K$156,MATCH(C95,'SMR&lt;75 &amp; MFF wtd pop'!$B$5:$B$156,0))</f>
        <v>258688.79865980841</v>
      </c>
      <c r="F95" s="25">
        <f>INDEX('Age-gender adjustments'!$H$5:$H$156,MATCH(C95,'Age-gender adjustments'!$B$5:$B$156,0))</f>
        <v>259649.03218997444</v>
      </c>
      <c r="G95" s="29">
        <f>INDEX('Sub misuse services - new (a)'!$K$4:$K$155,MATCH(C95,'Sub misuse services - new (a)'!$A$4:$A$155,0))</f>
        <v>363441.05803402967</v>
      </c>
      <c r="H95" s="29">
        <f>INDEX('Sexual health services - new'!$AK$5:$AK$165,MATCH(C95,'Sexual health services - new'!$A$5:$A$165,0))</f>
        <v>496315.64225253329</v>
      </c>
      <c r="I95" s="147">
        <f>(E95*'Spend weights'!$B$13)+(F95*'Spend weights'!$B$14)+(G95*'Spend weights'!$B$15)+(H95*'Spend weights'!$B$16)</f>
        <v>345367.52828328765</v>
      </c>
      <c r="J95" s="29">
        <v>237956.45799999998</v>
      </c>
      <c r="K95" s="67">
        <f t="shared" si="2"/>
        <v>6.2771506391893217E-3</v>
      </c>
      <c r="L95" s="68">
        <f t="shared" si="3"/>
        <v>2.6379408619325315E-3</v>
      </c>
    </row>
    <row r="96" spans="1:12" x14ac:dyDescent="0.25">
      <c r="A96" s="1" t="s">
        <v>14090</v>
      </c>
      <c r="B96" s="1" t="s">
        <v>281</v>
      </c>
      <c r="C96" s="1" t="s">
        <v>282</v>
      </c>
      <c r="D96" s="1" t="s">
        <v>283</v>
      </c>
      <c r="E96" s="24">
        <f>INDEX('SMR&lt;75 &amp; MFF wtd pop'!$K$5:$K$156,MATCH(C96,'SMR&lt;75 &amp; MFF wtd pop'!$B$5:$B$156,0))</f>
        <v>393442.19332828675</v>
      </c>
      <c r="F96" s="25">
        <f>INDEX('Age-gender adjustments'!$H$5:$H$156,MATCH(C96,'Age-gender adjustments'!$B$5:$B$156,0))</f>
        <v>405104.56184275297</v>
      </c>
      <c r="G96" s="29">
        <f>INDEX('Sub misuse services - new (a)'!$K$4:$K$155,MATCH(C96,'Sub misuse services - new (a)'!$A$4:$A$155,0))</f>
        <v>346476.20971487853</v>
      </c>
      <c r="H96" s="29">
        <f>INDEX('Sexual health services - new'!$AK$5:$AK$165,MATCH(C96,'Sexual health services - new'!$A$5:$A$165,0))</f>
        <v>544268.21377698157</v>
      </c>
      <c r="I96" s="147">
        <f>(E96*'Spend weights'!$B$13)+(F96*'Spend weights'!$B$14)+(G96*'Spend weights'!$B$15)+(H96*'Spend weights'!$B$16)</f>
        <v>416870.90784222685</v>
      </c>
      <c r="J96" s="29">
        <v>385207.63800000004</v>
      </c>
      <c r="K96" s="67">
        <f t="shared" si="2"/>
        <v>7.5767443993022673E-3</v>
      </c>
      <c r="L96" s="68">
        <f t="shared" si="3"/>
        <v>1.9669247574219352E-3</v>
      </c>
    </row>
    <row r="97" spans="1:12" x14ac:dyDescent="0.25">
      <c r="A97" s="1" t="s">
        <v>14090</v>
      </c>
      <c r="B97" s="1" t="s">
        <v>284</v>
      </c>
      <c r="C97" s="1" t="s">
        <v>285</v>
      </c>
      <c r="D97" s="1" t="s">
        <v>286</v>
      </c>
      <c r="E97" s="24">
        <f>INDEX('SMR&lt;75 &amp; MFF wtd pop'!$K$5:$K$156,MATCH(C97,'SMR&lt;75 &amp; MFF wtd pop'!$B$5:$B$156,0))</f>
        <v>358233.68672726635</v>
      </c>
      <c r="F97" s="25">
        <f>INDEX('Age-gender adjustments'!$H$5:$H$156,MATCH(C97,'Age-gender adjustments'!$B$5:$B$156,0))</f>
        <v>363303.53886286245</v>
      </c>
      <c r="G97" s="29">
        <f>INDEX('Sub misuse services - new (a)'!$K$4:$K$155,MATCH(C97,'Sub misuse services - new (a)'!$A$4:$A$155,0))</f>
        <v>427781.03385557281</v>
      </c>
      <c r="H97" s="29">
        <f>INDEX('Sexual health services - new'!$AK$5:$AK$165,MATCH(C97,'Sexual health services - new'!$A$5:$A$165,0))</f>
        <v>465143.63127784262</v>
      </c>
      <c r="I97" s="147">
        <f>(E97*'Spend weights'!$B$13)+(F97*'Spend weights'!$B$14)+(G97*'Spend weights'!$B$15)+(H97*'Spend weights'!$B$16)</f>
        <v>406134.88991616189</v>
      </c>
      <c r="J97" s="29">
        <v>354992.44200000016</v>
      </c>
      <c r="K97" s="67">
        <f t="shared" si="2"/>
        <v>7.3816142950856693E-3</v>
      </c>
      <c r="L97" s="68">
        <f t="shared" si="3"/>
        <v>2.0793722405745376E-3</v>
      </c>
    </row>
    <row r="98" spans="1:12" x14ac:dyDescent="0.25">
      <c r="A98" s="1" t="s">
        <v>14090</v>
      </c>
      <c r="B98" s="1" t="s">
        <v>287</v>
      </c>
      <c r="C98" s="1" t="s">
        <v>288</v>
      </c>
      <c r="D98" s="1" t="s">
        <v>289</v>
      </c>
      <c r="E98" s="24">
        <f>INDEX('SMR&lt;75 &amp; MFF wtd pop'!$K$5:$K$156,MATCH(C98,'SMR&lt;75 &amp; MFF wtd pop'!$B$5:$B$156,0))</f>
        <v>303615.57836406608</v>
      </c>
      <c r="F98" s="25">
        <f>INDEX('Age-gender adjustments'!$H$5:$H$156,MATCH(C98,'Age-gender adjustments'!$B$5:$B$156,0))</f>
        <v>316445.20277703495</v>
      </c>
      <c r="G98" s="29">
        <f>INDEX('Sub misuse services - new (a)'!$K$4:$K$155,MATCH(C98,'Sub misuse services - new (a)'!$A$4:$A$155,0))</f>
        <v>357880.93039132119</v>
      </c>
      <c r="H98" s="29">
        <f>INDEX('Sexual health services - new'!$AK$5:$AK$165,MATCH(C98,'Sexual health services - new'!$A$5:$A$165,0))</f>
        <v>463366.93804237538</v>
      </c>
      <c r="I98" s="147">
        <f>(E98*'Spend weights'!$B$13)+(F98*'Spend weights'!$B$14)+(G98*'Spend weights'!$B$15)+(H98*'Spend weights'!$B$16)</f>
        <v>361529.59253958368</v>
      </c>
      <c r="J98" s="29">
        <v>336359.43300000008</v>
      </c>
      <c r="K98" s="67">
        <f t="shared" si="2"/>
        <v>6.57090064076391E-3</v>
      </c>
      <c r="L98" s="68">
        <f t="shared" si="3"/>
        <v>1.9535354136370866E-3</v>
      </c>
    </row>
    <row r="99" spans="1:12" x14ac:dyDescent="0.25">
      <c r="A99" s="1" t="s">
        <v>14090</v>
      </c>
      <c r="B99" s="1" t="s">
        <v>290</v>
      </c>
      <c r="C99" s="1" t="s">
        <v>291</v>
      </c>
      <c r="D99" s="1" t="s">
        <v>292</v>
      </c>
      <c r="E99" s="24">
        <f>INDEX('SMR&lt;75 &amp; MFF wtd pop'!$K$5:$K$156,MATCH(C99,'SMR&lt;75 &amp; MFF wtd pop'!$B$5:$B$156,0))</f>
        <v>329681.13276635995</v>
      </c>
      <c r="F99" s="25">
        <f>INDEX('Age-gender adjustments'!$H$5:$H$156,MATCH(C99,'Age-gender adjustments'!$B$5:$B$156,0))</f>
        <v>339672.73931688204</v>
      </c>
      <c r="G99" s="29">
        <f>INDEX('Sub misuse services - new (a)'!$K$4:$K$155,MATCH(C99,'Sub misuse services - new (a)'!$A$4:$A$155,0))</f>
        <v>252785.11072173674</v>
      </c>
      <c r="H99" s="29">
        <f>INDEX('Sexual health services - new'!$AK$5:$AK$165,MATCH(C99,'Sexual health services - new'!$A$5:$A$165,0))</f>
        <v>422111.26452472934</v>
      </c>
      <c r="I99" s="147">
        <f>(E99*'Spend weights'!$B$13)+(F99*'Spend weights'!$B$14)+(G99*'Spend weights'!$B$15)+(H99*'Spend weights'!$B$16)</f>
        <v>329923.89162112144</v>
      </c>
      <c r="J99" s="29">
        <v>272233.27599999995</v>
      </c>
      <c r="K99" s="67">
        <f t="shared" si="2"/>
        <v>5.9964582584458503E-3</v>
      </c>
      <c r="L99" s="68">
        <f t="shared" si="3"/>
        <v>2.2026911428880028E-3</v>
      </c>
    </row>
    <row r="100" spans="1:12" x14ac:dyDescent="0.25">
      <c r="A100" s="1" t="s">
        <v>14090</v>
      </c>
      <c r="B100" s="1" t="s">
        <v>293</v>
      </c>
      <c r="C100" s="1" t="s">
        <v>294</v>
      </c>
      <c r="D100" s="1" t="s">
        <v>295</v>
      </c>
      <c r="E100" s="24">
        <f>INDEX('SMR&lt;75 &amp; MFF wtd pop'!$K$5:$K$156,MATCH(C100,'SMR&lt;75 &amp; MFF wtd pop'!$B$5:$B$156,0))</f>
        <v>359935.163398901</v>
      </c>
      <c r="F100" s="25">
        <f>INDEX('Age-gender adjustments'!$H$5:$H$156,MATCH(C100,'Age-gender adjustments'!$B$5:$B$156,0))</f>
        <v>369431.99363937794</v>
      </c>
      <c r="G100" s="29">
        <f>INDEX('Sub misuse services - new (a)'!$K$4:$K$155,MATCH(C100,'Sub misuse services - new (a)'!$A$4:$A$155,0))</f>
        <v>461746.05975317454</v>
      </c>
      <c r="H100" s="29">
        <f>INDEX('Sexual health services - new'!$AK$5:$AK$165,MATCH(C100,'Sexual health services - new'!$A$5:$A$165,0))</f>
        <v>659347.86881591205</v>
      </c>
      <c r="I100" s="147">
        <f>(E100*'Spend weights'!$B$13)+(F100*'Spend weights'!$B$14)+(G100*'Spend weights'!$B$15)+(H100*'Spend weights'!$B$16)</f>
        <v>462835.71444041398</v>
      </c>
      <c r="J100" s="29">
        <v>266428.02300000004</v>
      </c>
      <c r="K100" s="67">
        <f t="shared" si="2"/>
        <v>8.4121675108848899E-3</v>
      </c>
      <c r="L100" s="68">
        <f t="shared" si="3"/>
        <v>3.1573884068812419E-3</v>
      </c>
    </row>
    <row r="101" spans="1:12" x14ac:dyDescent="0.25">
      <c r="A101" s="1" t="s">
        <v>14090</v>
      </c>
      <c r="B101" s="1" t="s">
        <v>296</v>
      </c>
      <c r="C101" s="1" t="s">
        <v>297</v>
      </c>
      <c r="D101" s="1" t="s">
        <v>298</v>
      </c>
      <c r="E101" s="24">
        <f>INDEX('SMR&lt;75 &amp; MFF wtd pop'!$K$5:$K$156,MATCH(C101,'SMR&lt;75 &amp; MFF wtd pop'!$B$5:$B$156,0))</f>
        <v>209474.50821041554</v>
      </c>
      <c r="F101" s="25">
        <f>INDEX('Age-gender adjustments'!$H$5:$H$156,MATCH(C101,'Age-gender adjustments'!$B$5:$B$156,0))</f>
        <v>206248.710041502</v>
      </c>
      <c r="G101" s="29">
        <f>INDEX('Sub misuse services - new (a)'!$K$4:$K$155,MATCH(C101,'Sub misuse services - new (a)'!$A$4:$A$155,0))</f>
        <v>222834.36675344448</v>
      </c>
      <c r="H101" s="29">
        <f>INDEX('Sexual health services - new'!$AK$5:$AK$165,MATCH(C101,'Sexual health services - new'!$A$5:$A$165,0))</f>
        <v>371164.83453558409</v>
      </c>
      <c r="I101" s="147">
        <f>(E101*'Spend weights'!$B$13)+(F101*'Spend weights'!$B$14)+(G101*'Spend weights'!$B$15)+(H101*'Spend weights'!$B$16)</f>
        <v>248613.05934325905</v>
      </c>
      <c r="J101" s="29">
        <v>180646.52100000001</v>
      </c>
      <c r="K101" s="67">
        <f t="shared" si="2"/>
        <v>4.5186113243607679E-3</v>
      </c>
      <c r="L101" s="68">
        <f t="shared" si="3"/>
        <v>2.5013552983734282E-3</v>
      </c>
    </row>
    <row r="102" spans="1:12" x14ac:dyDescent="0.25">
      <c r="A102" s="1" t="s">
        <v>14090</v>
      </c>
      <c r="B102" s="1" t="s">
        <v>299</v>
      </c>
      <c r="C102" s="1" t="s">
        <v>300</v>
      </c>
      <c r="D102" s="1" t="s">
        <v>301</v>
      </c>
      <c r="E102" s="24">
        <f>INDEX('SMR&lt;75 &amp; MFF wtd pop'!$K$5:$K$156,MATCH(C102,'SMR&lt;75 &amp; MFF wtd pop'!$B$5:$B$156,0))</f>
        <v>295804.92253362609</v>
      </c>
      <c r="F102" s="25">
        <f>INDEX('Age-gender adjustments'!$H$5:$H$156,MATCH(C102,'Age-gender adjustments'!$B$5:$B$156,0))</f>
        <v>300049.27761775092</v>
      </c>
      <c r="G102" s="29">
        <f>INDEX('Sub misuse services - new (a)'!$K$4:$K$155,MATCH(C102,'Sub misuse services - new (a)'!$A$4:$A$155,0))</f>
        <v>382918.20588036225</v>
      </c>
      <c r="H102" s="29">
        <f>INDEX('Sexual health services - new'!$AK$5:$AK$165,MATCH(C102,'Sexual health services - new'!$A$5:$A$165,0))</f>
        <v>519971.75564197684</v>
      </c>
      <c r="I102" s="147">
        <f>(E102*'Spend weights'!$B$13)+(F102*'Spend weights'!$B$14)+(G102*'Spend weights'!$B$15)+(H102*'Spend weights'!$B$16)</f>
        <v>375172.619084034</v>
      </c>
      <c r="J102" s="29">
        <v>273301.17099999997</v>
      </c>
      <c r="K102" s="67">
        <f t="shared" si="2"/>
        <v>6.8188664330885657E-3</v>
      </c>
      <c r="L102" s="68">
        <f t="shared" si="3"/>
        <v>2.4950008110607644E-3</v>
      </c>
    </row>
    <row r="103" spans="1:12" x14ac:dyDescent="0.25">
      <c r="A103" s="1" t="s">
        <v>14090</v>
      </c>
      <c r="B103" s="1" t="s">
        <v>302</v>
      </c>
      <c r="C103" s="1" t="s">
        <v>303</v>
      </c>
      <c r="D103" s="1" t="s">
        <v>304</v>
      </c>
      <c r="E103" s="24">
        <f>INDEX('SMR&lt;75 &amp; MFF wtd pop'!$K$5:$K$156,MATCH(C103,'SMR&lt;75 &amp; MFF wtd pop'!$B$5:$B$156,0))</f>
        <v>192354.59956758723</v>
      </c>
      <c r="F103" s="25">
        <f>INDEX('Age-gender adjustments'!$H$5:$H$156,MATCH(C103,'Age-gender adjustments'!$B$5:$B$156,0))</f>
        <v>193835.55896170199</v>
      </c>
      <c r="G103" s="29">
        <f>INDEX('Sub misuse services - new (a)'!$K$4:$K$155,MATCH(C103,'Sub misuse services - new (a)'!$A$4:$A$155,0))</f>
        <v>173574.33294740229</v>
      </c>
      <c r="H103" s="29">
        <f>INDEX('Sexual health services - new'!$AK$5:$AK$165,MATCH(C103,'Sexual health services - new'!$A$5:$A$165,0))</f>
        <v>241782.78157288639</v>
      </c>
      <c r="I103" s="147">
        <f>(E103*'Spend weights'!$B$13)+(F103*'Spend weights'!$B$14)+(G103*'Spend weights'!$B$15)+(H103*'Spend weights'!$B$16)</f>
        <v>198046.7435786174</v>
      </c>
      <c r="J103" s="29">
        <v>253820.97100000002</v>
      </c>
      <c r="K103" s="67">
        <f t="shared" si="2"/>
        <v>3.5995545071167562E-3</v>
      </c>
      <c r="L103" s="68">
        <f t="shared" si="3"/>
        <v>1.4181470084742352E-3</v>
      </c>
    </row>
    <row r="104" spans="1:12" x14ac:dyDescent="0.25">
      <c r="A104" s="1" t="s">
        <v>14090</v>
      </c>
      <c r="B104" s="1" t="s">
        <v>305</v>
      </c>
      <c r="C104" s="1" t="s">
        <v>306</v>
      </c>
      <c r="D104" s="1" t="s">
        <v>307</v>
      </c>
      <c r="E104" s="24">
        <f>INDEX('SMR&lt;75 &amp; MFF wtd pop'!$K$5:$K$156,MATCH(C104,'SMR&lt;75 &amp; MFF wtd pop'!$B$5:$B$156,0))</f>
        <v>227255.63978925554</v>
      </c>
      <c r="F104" s="25">
        <f>INDEX('Age-gender adjustments'!$H$5:$H$156,MATCH(C104,'Age-gender adjustments'!$B$5:$B$156,0))</f>
        <v>225808.63381198977</v>
      </c>
      <c r="G104" s="29">
        <f>INDEX('Sub misuse services - new (a)'!$K$4:$K$155,MATCH(C104,'Sub misuse services - new (a)'!$A$4:$A$155,0))</f>
        <v>130906.58840447137</v>
      </c>
      <c r="H104" s="29">
        <f>INDEX('Sexual health services - new'!$AK$5:$AK$165,MATCH(C104,'Sexual health services - new'!$A$5:$A$165,0))</f>
        <v>246191.12203626163</v>
      </c>
      <c r="I104" s="147">
        <f>(E104*'Spend weights'!$B$13)+(F104*'Spend weights'!$B$14)+(G104*'Spend weights'!$B$15)+(H104*'Spend weights'!$B$16)</f>
        <v>200438.51429808832</v>
      </c>
      <c r="J104" s="29">
        <v>249708.685</v>
      </c>
      <c r="K104" s="67">
        <f t="shared" si="2"/>
        <v>3.6430256034735813E-3</v>
      </c>
      <c r="L104" s="68">
        <f t="shared" si="3"/>
        <v>1.4589102511486862E-3</v>
      </c>
    </row>
    <row r="105" spans="1:12" x14ac:dyDescent="0.25">
      <c r="A105" s="1" t="s">
        <v>14090</v>
      </c>
      <c r="B105" s="1" t="s">
        <v>308</v>
      </c>
      <c r="C105" s="1" t="s">
        <v>309</v>
      </c>
      <c r="D105" s="1" t="s">
        <v>310</v>
      </c>
      <c r="E105" s="24">
        <f>INDEX('SMR&lt;75 &amp; MFF wtd pop'!$K$5:$K$156,MATCH(C105,'SMR&lt;75 &amp; MFF wtd pop'!$B$5:$B$156,0))</f>
        <v>289777.82627205335</v>
      </c>
      <c r="F105" s="25">
        <f>INDEX('Age-gender adjustments'!$H$5:$H$156,MATCH(C105,'Age-gender adjustments'!$B$5:$B$156,0))</f>
        <v>299757.11057418841</v>
      </c>
      <c r="G105" s="29">
        <f>INDEX('Sub misuse services - new (a)'!$K$4:$K$155,MATCH(C105,'Sub misuse services - new (a)'!$A$4:$A$155,0))</f>
        <v>250001.12678307903</v>
      </c>
      <c r="H105" s="29">
        <f>INDEX('Sexual health services - new'!$AK$5:$AK$165,MATCH(C105,'Sexual health services - new'!$A$5:$A$165,0))</f>
        <v>340198.50226731249</v>
      </c>
      <c r="I105" s="147">
        <f>(E105*'Spend weights'!$B$13)+(F105*'Spend weights'!$B$14)+(G105*'Spend weights'!$B$15)+(H105*'Spend weights'!$B$16)</f>
        <v>292364.23059359752</v>
      </c>
      <c r="J105" s="29">
        <v>300395.07300000003</v>
      </c>
      <c r="K105" s="67">
        <f t="shared" si="2"/>
        <v>5.3138009993845183E-3</v>
      </c>
      <c r="L105" s="68">
        <f t="shared" si="3"/>
        <v>1.7689374683533901E-3</v>
      </c>
    </row>
    <row r="106" spans="1:12" x14ac:dyDescent="0.25">
      <c r="A106" s="1" t="s">
        <v>14090</v>
      </c>
      <c r="B106" s="1" t="s">
        <v>311</v>
      </c>
      <c r="C106" s="1" t="s">
        <v>312</v>
      </c>
      <c r="D106" s="1" t="s">
        <v>313</v>
      </c>
      <c r="E106" s="24">
        <f>INDEX('SMR&lt;75 &amp; MFF wtd pop'!$K$5:$K$156,MATCH(C106,'SMR&lt;75 &amp; MFF wtd pop'!$B$5:$B$156,0))</f>
        <v>280957.72966489999</v>
      </c>
      <c r="F106" s="25">
        <f>INDEX('Age-gender adjustments'!$H$5:$H$156,MATCH(C106,'Age-gender adjustments'!$B$5:$B$156,0))</f>
        <v>284605.07025965065</v>
      </c>
      <c r="G106" s="29">
        <f>INDEX('Sub misuse services - new (a)'!$K$4:$K$155,MATCH(C106,'Sub misuse services - new (a)'!$A$4:$A$155,0))</f>
        <v>284566.72477041412</v>
      </c>
      <c r="H106" s="29">
        <f>INDEX('Sexual health services - new'!$AK$5:$AK$165,MATCH(C106,'Sexual health services - new'!$A$5:$A$165,0))</f>
        <v>342006.79440116044</v>
      </c>
      <c r="I106" s="147">
        <f>(E106*'Spend weights'!$B$13)+(F106*'Spend weights'!$B$14)+(G106*'Spend weights'!$B$15)+(H106*'Spend weights'!$B$16)</f>
        <v>297179.58529571834</v>
      </c>
      <c r="J106" s="29">
        <v>276453.73800000001</v>
      </c>
      <c r="K106" s="67">
        <f t="shared" si="2"/>
        <v>5.4013214069821534E-3</v>
      </c>
      <c r="L106" s="68">
        <f t="shared" si="3"/>
        <v>1.9537885239164872E-3</v>
      </c>
    </row>
    <row r="107" spans="1:12" x14ac:dyDescent="0.25">
      <c r="A107" s="1" t="s">
        <v>14090</v>
      </c>
      <c r="B107" s="1" t="s">
        <v>314</v>
      </c>
      <c r="C107" s="1" t="s">
        <v>315</v>
      </c>
      <c r="D107" s="1" t="s">
        <v>316</v>
      </c>
      <c r="E107" s="24">
        <f>INDEX('SMR&lt;75 &amp; MFF wtd pop'!$K$5:$K$156,MATCH(C107,'SMR&lt;75 &amp; MFF wtd pop'!$B$5:$B$156,0))</f>
        <v>292822.92806567461</v>
      </c>
      <c r="F107" s="25">
        <f>INDEX('Age-gender adjustments'!$H$5:$H$156,MATCH(C107,'Age-gender adjustments'!$B$5:$B$156,0))</f>
        <v>290775.56557203556</v>
      </c>
      <c r="G107" s="29">
        <f>INDEX('Sub misuse services - new (a)'!$K$4:$K$155,MATCH(C107,'Sub misuse services - new (a)'!$A$4:$A$155,0))</f>
        <v>441235.09601741307</v>
      </c>
      <c r="H107" s="29">
        <f>INDEX('Sexual health services - new'!$AK$5:$AK$165,MATCH(C107,'Sexual health services - new'!$A$5:$A$165,0))</f>
        <v>581727.20174528367</v>
      </c>
      <c r="I107" s="147">
        <f>(E107*'Spend weights'!$B$13)+(F107*'Spend weights'!$B$14)+(G107*'Spend weights'!$B$15)+(H107*'Spend weights'!$B$16)</f>
        <v>403614.23567765881</v>
      </c>
      <c r="J107" s="29">
        <v>227669.36899999995</v>
      </c>
      <c r="K107" s="67">
        <f t="shared" si="2"/>
        <v>7.3358007050152779E-3</v>
      </c>
      <c r="L107" s="68">
        <f t="shared" si="3"/>
        <v>3.2221289746778713E-3</v>
      </c>
    </row>
    <row r="108" spans="1:12" x14ac:dyDescent="0.25">
      <c r="A108" s="1" t="s">
        <v>14090</v>
      </c>
      <c r="B108" s="1" t="s">
        <v>317</v>
      </c>
      <c r="C108" s="1" t="s">
        <v>318</v>
      </c>
      <c r="D108" s="1" t="s">
        <v>319</v>
      </c>
      <c r="E108" s="24">
        <f>INDEX('SMR&lt;75 &amp; MFF wtd pop'!$K$5:$K$156,MATCH(C108,'SMR&lt;75 &amp; MFF wtd pop'!$B$5:$B$156,0))</f>
        <v>127192.83608312218</v>
      </c>
      <c r="F108" s="25">
        <f>INDEX('Age-gender adjustments'!$H$5:$H$156,MATCH(C108,'Age-gender adjustments'!$B$5:$B$156,0))</f>
        <v>121539.79360527232</v>
      </c>
      <c r="G108" s="29">
        <f>INDEX('Sub misuse services - new (a)'!$K$4:$K$155,MATCH(C108,'Sub misuse services - new (a)'!$A$4:$A$155,0))</f>
        <v>233084.49449759765</v>
      </c>
      <c r="H108" s="29">
        <f>INDEX('Sexual health services - new'!$AK$5:$AK$165,MATCH(C108,'Sexual health services - new'!$A$5:$A$165,0))</f>
        <v>283509.30788529781</v>
      </c>
      <c r="I108" s="147">
        <f>(E108*'Spend weights'!$B$13)+(F108*'Spend weights'!$B$14)+(G108*'Spend weights'!$B$15)+(H108*'Spend weights'!$B$16)</f>
        <v>193462.47385679325</v>
      </c>
      <c r="J108" s="29">
        <v>155889.375</v>
      </c>
      <c r="K108" s="67">
        <f t="shared" si="2"/>
        <v>3.5162341331441312E-3</v>
      </c>
      <c r="L108" s="68">
        <f t="shared" si="3"/>
        <v>2.2555957602268476E-3</v>
      </c>
    </row>
    <row r="109" spans="1:12" x14ac:dyDescent="0.25">
      <c r="A109" s="1" t="s">
        <v>14090</v>
      </c>
      <c r="B109" s="1" t="s">
        <v>320</v>
      </c>
      <c r="C109" s="1" t="s">
        <v>321</v>
      </c>
      <c r="D109" s="1" t="s">
        <v>322</v>
      </c>
      <c r="E109" s="24">
        <f>INDEX('SMR&lt;75 &amp; MFF wtd pop'!$K$5:$K$156,MATCH(C109,'SMR&lt;75 &amp; MFF wtd pop'!$B$5:$B$156,0))</f>
        <v>136756.2870547137</v>
      </c>
      <c r="F109" s="25">
        <f>INDEX('Age-gender adjustments'!$H$5:$H$156,MATCH(C109,'Age-gender adjustments'!$B$5:$B$156,0))</f>
        <v>138879.88915772186</v>
      </c>
      <c r="G109" s="29">
        <f>INDEX('Sub misuse services - new (a)'!$K$4:$K$155,MATCH(C109,'Sub misuse services - new (a)'!$A$4:$A$155,0))</f>
        <v>87880.931985392861</v>
      </c>
      <c r="H109" s="29">
        <f>INDEX('Sexual health services - new'!$AK$5:$AK$165,MATCH(C109,'Sexual health services - new'!$A$5:$A$165,0))</f>
        <v>213794.58883913571</v>
      </c>
      <c r="I109" s="147">
        <f>(E109*'Spend weights'!$B$13)+(F109*'Spend weights'!$B$14)+(G109*'Spend weights'!$B$15)+(H109*'Spend weights'!$B$16)</f>
        <v>139352.36990680115</v>
      </c>
      <c r="J109" s="29">
        <v>175417.54399999999</v>
      </c>
      <c r="K109" s="67">
        <f t="shared" si="2"/>
        <v>2.5327679825056446E-3</v>
      </c>
      <c r="L109" s="68">
        <f t="shared" si="3"/>
        <v>1.4438510109944559E-3</v>
      </c>
    </row>
    <row r="110" spans="1:12" x14ac:dyDescent="0.25">
      <c r="A110" s="1" t="s">
        <v>14090</v>
      </c>
      <c r="B110" s="1" t="s">
        <v>323</v>
      </c>
      <c r="C110" s="1" t="s">
        <v>324</v>
      </c>
      <c r="D110" s="1" t="s">
        <v>325</v>
      </c>
      <c r="E110" s="24">
        <f>INDEX('SMR&lt;75 &amp; MFF wtd pop'!$K$5:$K$156,MATCH(C110,'SMR&lt;75 &amp; MFF wtd pop'!$B$5:$B$156,0))</f>
        <v>418494.78932156606</v>
      </c>
      <c r="F110" s="25">
        <f>INDEX('Age-gender adjustments'!$H$5:$H$156,MATCH(C110,'Age-gender adjustments'!$B$5:$B$156,0))</f>
        <v>415842.62476819189</v>
      </c>
      <c r="G110" s="29">
        <f>INDEX('Sub misuse services - new (a)'!$K$4:$K$155,MATCH(C110,'Sub misuse services - new (a)'!$A$4:$A$155,0))</f>
        <v>542158.9241492016</v>
      </c>
      <c r="H110" s="29">
        <f>INDEX('Sexual health services - new'!$AK$5:$AK$165,MATCH(C110,'Sexual health services - new'!$A$5:$A$165,0))</f>
        <v>768789.87335290853</v>
      </c>
      <c r="I110" s="147">
        <f>(E110*'Spend weights'!$B$13)+(F110*'Spend weights'!$B$14)+(G110*'Spend weights'!$B$15)+(H110*'Spend weights'!$B$16)</f>
        <v>534951.92359001818</v>
      </c>
      <c r="J110" s="29">
        <v>325105.41399999999</v>
      </c>
      <c r="K110" s="67">
        <f t="shared" si="2"/>
        <v>9.722899618820743E-3</v>
      </c>
      <c r="L110" s="68">
        <f t="shared" si="3"/>
        <v>2.9906913881233435E-3</v>
      </c>
    </row>
    <row r="111" spans="1:12" x14ac:dyDescent="0.25">
      <c r="A111" s="1" t="s">
        <v>14090</v>
      </c>
      <c r="B111" s="1" t="s">
        <v>326</v>
      </c>
      <c r="C111" s="1" t="s">
        <v>327</v>
      </c>
      <c r="D111" s="1" t="s">
        <v>328</v>
      </c>
      <c r="E111" s="24">
        <f>INDEX('SMR&lt;75 &amp; MFF wtd pop'!$K$5:$K$156,MATCH(C111,'SMR&lt;75 &amp; MFF wtd pop'!$B$5:$B$156,0))</f>
        <v>365127.29421311832</v>
      </c>
      <c r="F111" s="25">
        <f>INDEX('Age-gender adjustments'!$H$5:$H$156,MATCH(C111,'Age-gender adjustments'!$B$5:$B$156,0))</f>
        <v>370148.06254820159</v>
      </c>
      <c r="G111" s="29">
        <f>INDEX('Sub misuse services - new (a)'!$K$4:$K$155,MATCH(C111,'Sub misuse services - new (a)'!$A$4:$A$155,0))</f>
        <v>437733.73934543808</v>
      </c>
      <c r="H111" s="29">
        <f>INDEX('Sexual health services - new'!$AK$5:$AK$165,MATCH(C111,'Sexual health services - new'!$A$5:$A$165,0))</f>
        <v>528861.4240711407</v>
      </c>
      <c r="I111" s="147">
        <f>(E111*'Spend weights'!$B$13)+(F111*'Spend weights'!$B$14)+(G111*'Spend weights'!$B$15)+(H111*'Spend weights'!$B$16)</f>
        <v>426688.80851557455</v>
      </c>
      <c r="J111" s="29">
        <v>298245.48</v>
      </c>
      <c r="K111" s="67">
        <f t="shared" si="2"/>
        <v>7.7551874677445646E-3</v>
      </c>
      <c r="L111" s="68">
        <f t="shared" si="3"/>
        <v>2.6002699077768304E-3</v>
      </c>
    </row>
    <row r="112" spans="1:12" x14ac:dyDescent="0.25">
      <c r="A112" s="1" t="s">
        <v>14090</v>
      </c>
      <c r="B112" s="1" t="s">
        <v>329</v>
      </c>
      <c r="C112" s="1" t="s">
        <v>330</v>
      </c>
      <c r="D112" s="1" t="s">
        <v>331</v>
      </c>
      <c r="E112" s="24">
        <f>INDEX('SMR&lt;75 &amp; MFF wtd pop'!$K$5:$K$156,MATCH(C112,'SMR&lt;75 &amp; MFF wtd pop'!$B$5:$B$156,0))</f>
        <v>184836.8625550401</v>
      </c>
      <c r="F112" s="25">
        <f>INDEX('Age-gender adjustments'!$H$5:$H$156,MATCH(C112,'Age-gender adjustments'!$B$5:$B$156,0))</f>
        <v>183363.51689569798</v>
      </c>
      <c r="G112" s="29">
        <f>INDEX('Sub misuse services - new (a)'!$K$4:$K$155,MATCH(C112,'Sub misuse services - new (a)'!$A$4:$A$155,0))</f>
        <v>116895.06799693975</v>
      </c>
      <c r="H112" s="29">
        <f>INDEX('Sexual health services - new'!$AK$5:$AK$165,MATCH(C112,'Sexual health services - new'!$A$5:$A$165,0))</f>
        <v>271225.63504643529</v>
      </c>
      <c r="I112" s="147">
        <f>(E112*'Spend weights'!$B$13)+(F112*'Spend weights'!$B$14)+(G112*'Spend weights'!$B$15)+(H112*'Spend weights'!$B$16)</f>
        <v>182087.69970703742</v>
      </c>
      <c r="J112" s="29">
        <v>213186.842</v>
      </c>
      <c r="K112" s="67">
        <f t="shared" si="2"/>
        <v>3.3094944573567563E-3</v>
      </c>
      <c r="L112" s="68">
        <f t="shared" si="3"/>
        <v>1.5523915201843257E-3</v>
      </c>
    </row>
    <row r="113" spans="1:12" x14ac:dyDescent="0.25">
      <c r="A113" s="1" t="s">
        <v>14090</v>
      </c>
      <c r="B113" s="1" t="s">
        <v>332</v>
      </c>
      <c r="C113" s="1" t="s">
        <v>333</v>
      </c>
      <c r="D113" s="1" t="s">
        <v>334</v>
      </c>
      <c r="E113" s="24">
        <f>INDEX('SMR&lt;75 &amp; MFF wtd pop'!$K$5:$K$156,MATCH(C113,'SMR&lt;75 &amp; MFF wtd pop'!$B$5:$B$156,0))</f>
        <v>422614.39248453197</v>
      </c>
      <c r="F113" s="25">
        <f>INDEX('Age-gender adjustments'!$H$5:$H$156,MATCH(C113,'Age-gender adjustments'!$B$5:$B$156,0))</f>
        <v>450259.48253121617</v>
      </c>
      <c r="G113" s="29">
        <f>INDEX('Sub misuse services - new (a)'!$K$4:$K$155,MATCH(C113,'Sub misuse services - new (a)'!$A$4:$A$155,0))</f>
        <v>448820.469262322</v>
      </c>
      <c r="H113" s="29">
        <f>INDEX('Sexual health services - new'!$AK$5:$AK$165,MATCH(C113,'Sexual health services - new'!$A$5:$A$165,0))</f>
        <v>545707.48783790413</v>
      </c>
      <c r="I113" s="147">
        <f>(E113*'Spend weights'!$B$13)+(F113*'Spend weights'!$B$14)+(G113*'Spend weights'!$B$15)+(H113*'Spend weights'!$B$16)</f>
        <v>469230.44248655066</v>
      </c>
      <c r="J113" s="29">
        <v>335954.74</v>
      </c>
      <c r="K113" s="67">
        <f t="shared" si="2"/>
        <v>8.528393467163338E-3</v>
      </c>
      <c r="L113" s="68">
        <f t="shared" si="3"/>
        <v>2.5385542907247977E-3</v>
      </c>
    </row>
    <row r="114" spans="1:12" x14ac:dyDescent="0.25">
      <c r="A114" s="1" t="s">
        <v>14090</v>
      </c>
      <c r="B114" s="1" t="s">
        <v>335</v>
      </c>
      <c r="C114" s="1" t="s">
        <v>336</v>
      </c>
      <c r="D114" s="1" t="s">
        <v>337</v>
      </c>
      <c r="E114" s="24">
        <f>INDEX('SMR&lt;75 &amp; MFF wtd pop'!$K$5:$K$156,MATCH(C114,'SMR&lt;75 &amp; MFF wtd pop'!$B$5:$B$156,0))</f>
        <v>270219.35824924137</v>
      </c>
      <c r="F114" s="25">
        <f>INDEX('Age-gender adjustments'!$H$5:$H$156,MATCH(C114,'Age-gender adjustments'!$B$5:$B$156,0))</f>
        <v>282258.70784583053</v>
      </c>
      <c r="G114" s="29">
        <f>INDEX('Sub misuse services - new (a)'!$K$4:$K$155,MATCH(C114,'Sub misuse services - new (a)'!$A$4:$A$155,0))</f>
        <v>189744.59406886133</v>
      </c>
      <c r="H114" s="29">
        <f>INDEX('Sexual health services - new'!$AK$5:$AK$165,MATCH(C114,'Sexual health services - new'!$A$5:$A$165,0))</f>
        <v>331598.02019417565</v>
      </c>
      <c r="I114" s="147">
        <f>(E114*'Spend weights'!$B$13)+(F114*'Spend weights'!$B$14)+(G114*'Spend weights'!$B$15)+(H114*'Spend weights'!$B$16)</f>
        <v>263182.60529212758</v>
      </c>
      <c r="J114" s="29">
        <v>305979.49400000006</v>
      </c>
      <c r="K114" s="67">
        <f t="shared" si="2"/>
        <v>4.7834168638978321E-3</v>
      </c>
      <c r="L114" s="68">
        <f t="shared" si="3"/>
        <v>1.5633128878557564E-3</v>
      </c>
    </row>
    <row r="115" spans="1:12" x14ac:dyDescent="0.25">
      <c r="A115" s="1" t="s">
        <v>14090</v>
      </c>
      <c r="B115" s="1" t="s">
        <v>338</v>
      </c>
      <c r="C115" s="1" t="s">
        <v>339</v>
      </c>
      <c r="D115" s="1" t="s">
        <v>340</v>
      </c>
      <c r="E115" s="24">
        <f>INDEX('SMR&lt;75 &amp; MFF wtd pop'!$K$5:$K$156,MATCH(C115,'SMR&lt;75 &amp; MFF wtd pop'!$B$5:$B$156,0))</f>
        <v>141778.7249416821</v>
      </c>
      <c r="F115" s="25">
        <f>INDEX('Age-gender adjustments'!$H$5:$H$156,MATCH(C115,'Age-gender adjustments'!$B$5:$B$156,0))</f>
        <v>139587.92671657813</v>
      </c>
      <c r="G115" s="29">
        <f>INDEX('Sub misuse services - new (a)'!$K$4:$K$155,MATCH(C115,'Sub misuse services - new (a)'!$A$4:$A$155,0))</f>
        <v>110583.27977737728</v>
      </c>
      <c r="H115" s="29">
        <f>INDEX('Sexual health services - new'!$AK$5:$AK$165,MATCH(C115,'Sexual health services - new'!$A$5:$A$165,0))</f>
        <v>213768.24081285862</v>
      </c>
      <c r="I115" s="147">
        <f>(E115*'Spend weights'!$B$13)+(F115*'Spend weights'!$B$14)+(G115*'Spend weights'!$B$15)+(H115*'Spend weights'!$B$16)</f>
        <v>147156.37170835256</v>
      </c>
      <c r="J115" s="29">
        <v>199126.981</v>
      </c>
      <c r="K115" s="67">
        <f t="shared" si="2"/>
        <v>2.6746078802526657E-3</v>
      </c>
      <c r="L115" s="68">
        <f t="shared" si="3"/>
        <v>1.3431669916457308E-3</v>
      </c>
    </row>
    <row r="116" spans="1:12" x14ac:dyDescent="0.25">
      <c r="A116" s="1" t="s">
        <v>14090</v>
      </c>
      <c r="B116" s="1" t="s">
        <v>341</v>
      </c>
      <c r="C116" s="1" t="s">
        <v>342</v>
      </c>
      <c r="D116" s="1" t="s">
        <v>343</v>
      </c>
      <c r="E116" s="24">
        <f>INDEX('SMR&lt;75 &amp; MFF wtd pop'!$K$5:$K$156,MATCH(C116,'SMR&lt;75 &amp; MFF wtd pop'!$B$5:$B$156,0))</f>
        <v>396568.4660479239</v>
      </c>
      <c r="F116" s="25">
        <f>INDEX('Age-gender adjustments'!$H$5:$H$156,MATCH(C116,'Age-gender adjustments'!$B$5:$B$156,0))</f>
        <v>397483.27914946171</v>
      </c>
      <c r="G116" s="29">
        <f>INDEX('Sub misuse services - new (a)'!$K$4:$K$155,MATCH(C116,'Sub misuse services - new (a)'!$A$4:$A$155,0))</f>
        <v>512772.93156531011</v>
      </c>
      <c r="H116" s="29">
        <f>INDEX('Sexual health services - new'!$AK$5:$AK$165,MATCH(C116,'Sexual health services - new'!$A$5:$A$165,0))</f>
        <v>748871.22916269384</v>
      </c>
      <c r="I116" s="147">
        <f>(E116*'Spend weights'!$B$13)+(F116*'Spend weights'!$B$14)+(G116*'Spend weights'!$B$15)+(H116*'Spend weights'!$B$16)</f>
        <v>512506.13397807896</v>
      </c>
      <c r="J116" s="29">
        <v>310934.12800000003</v>
      </c>
      <c r="K116" s="67">
        <f t="shared" si="2"/>
        <v>9.3149411656620433E-3</v>
      </c>
      <c r="L116" s="68">
        <f t="shared" si="3"/>
        <v>2.9957924611164082E-3</v>
      </c>
    </row>
    <row r="117" spans="1:12" x14ac:dyDescent="0.25">
      <c r="A117" s="1" t="s">
        <v>14090</v>
      </c>
      <c r="B117" s="1" t="s">
        <v>344</v>
      </c>
      <c r="C117" s="1" t="s">
        <v>345</v>
      </c>
      <c r="D117" s="1" t="s">
        <v>346</v>
      </c>
      <c r="E117" s="24">
        <f>INDEX('SMR&lt;75 &amp; MFF wtd pop'!$K$5:$K$156,MATCH(C117,'SMR&lt;75 &amp; MFF wtd pop'!$B$5:$B$156,0))</f>
        <v>181599.66423741679</v>
      </c>
      <c r="F117" s="25">
        <f>INDEX('Age-gender adjustments'!$H$5:$H$156,MATCH(C117,'Age-gender adjustments'!$B$5:$B$156,0))</f>
        <v>181450.50292810486</v>
      </c>
      <c r="G117" s="29">
        <f>INDEX('Sub misuse services - new (a)'!$K$4:$K$155,MATCH(C117,'Sub misuse services - new (a)'!$A$4:$A$155,0))</f>
        <v>135823.69213173373</v>
      </c>
      <c r="H117" s="29">
        <f>INDEX('Sexual health services - new'!$AK$5:$AK$165,MATCH(C117,'Sexual health services - new'!$A$5:$A$165,0))</f>
        <v>197026.17948927169</v>
      </c>
      <c r="I117" s="147">
        <f>(E117*'Spend weights'!$B$13)+(F117*'Spend weights'!$B$14)+(G117*'Spend weights'!$B$15)+(H117*'Spend weights'!$B$16)</f>
        <v>170507.17868877755</v>
      </c>
      <c r="J117" s="29">
        <v>204328.00900000002</v>
      </c>
      <c r="K117" s="67">
        <f t="shared" si="2"/>
        <v>3.0990152751555586E-3</v>
      </c>
      <c r="L117" s="68">
        <f t="shared" si="3"/>
        <v>1.5166864740289024E-3</v>
      </c>
    </row>
    <row r="118" spans="1:12" x14ac:dyDescent="0.25">
      <c r="A118" s="1" t="s">
        <v>14090</v>
      </c>
      <c r="B118" s="1" t="s">
        <v>347</v>
      </c>
      <c r="C118" s="1" t="s">
        <v>348</v>
      </c>
      <c r="D118" s="1" t="s">
        <v>349</v>
      </c>
      <c r="E118" s="24">
        <f>INDEX('SMR&lt;75 &amp; MFF wtd pop'!$K$5:$K$156,MATCH(C118,'SMR&lt;75 &amp; MFF wtd pop'!$B$5:$B$156,0))</f>
        <v>402017.1484046799</v>
      </c>
      <c r="F118" s="25">
        <f>INDEX('Age-gender adjustments'!$H$5:$H$156,MATCH(C118,'Age-gender adjustments'!$B$5:$B$156,0))</f>
        <v>420089.73196842958</v>
      </c>
      <c r="G118" s="29">
        <f>INDEX('Sub misuse services - new (a)'!$K$4:$K$155,MATCH(C118,'Sub misuse services - new (a)'!$A$4:$A$155,0))</f>
        <v>572919.0175465428</v>
      </c>
      <c r="H118" s="29">
        <f>INDEX('Sexual health services - new'!$AK$5:$AK$165,MATCH(C118,'Sexual health services - new'!$A$5:$A$165,0))</f>
        <v>632987.31955149618</v>
      </c>
      <c r="I118" s="147">
        <f>(E118*'Spend weights'!$B$13)+(F118*'Spend weights'!$B$14)+(G118*'Spend weights'!$B$15)+(H118*'Spend weights'!$B$16)</f>
        <v>514816.58400684595</v>
      </c>
      <c r="J118" s="29">
        <v>289176.19400000002</v>
      </c>
      <c r="K118" s="67">
        <f t="shared" si="2"/>
        <v>9.3569342359051556E-3</v>
      </c>
      <c r="L118" s="68">
        <f t="shared" si="3"/>
        <v>3.2357207923917677E-3</v>
      </c>
    </row>
    <row r="119" spans="1:12" x14ac:dyDescent="0.25">
      <c r="A119" s="1" t="s">
        <v>14090</v>
      </c>
      <c r="B119" s="1" t="s">
        <v>350</v>
      </c>
      <c r="C119" s="1" t="s">
        <v>351</v>
      </c>
      <c r="D119" s="1" t="s">
        <v>352</v>
      </c>
      <c r="E119" s="24">
        <f>INDEX('SMR&lt;75 &amp; MFF wtd pop'!$K$5:$K$156,MATCH(C119,'SMR&lt;75 &amp; MFF wtd pop'!$B$5:$B$156,0))</f>
        <v>295193.14483632275</v>
      </c>
      <c r="F119" s="25">
        <f>INDEX('Age-gender adjustments'!$H$5:$H$156,MATCH(C119,'Age-gender adjustments'!$B$5:$B$156,0))</f>
        <v>303203.1416133038</v>
      </c>
      <c r="G119" s="29">
        <f>INDEX('Sub misuse services - new (a)'!$K$4:$K$155,MATCH(C119,'Sub misuse services - new (a)'!$A$4:$A$155,0))</f>
        <v>232039.61280667374</v>
      </c>
      <c r="H119" s="29">
        <f>INDEX('Sexual health services - new'!$AK$5:$AK$165,MATCH(C119,'Sexual health services - new'!$A$5:$A$165,0))</f>
        <v>412539.97214186628</v>
      </c>
      <c r="I119" s="147">
        <f>(E119*'Spend weights'!$B$13)+(F119*'Spend weights'!$B$14)+(G119*'Spend weights'!$B$15)+(H119*'Spend weights'!$B$16)</f>
        <v>304585.06008661428</v>
      </c>
      <c r="J119" s="29">
        <v>275482.277</v>
      </c>
      <c r="K119" s="67">
        <f t="shared" si="2"/>
        <v>5.5359179657502467E-3</v>
      </c>
      <c r="L119" s="68">
        <f t="shared" si="3"/>
        <v>2.0095368842004478E-3</v>
      </c>
    </row>
    <row r="120" spans="1:12" x14ac:dyDescent="0.25">
      <c r="A120" s="1" t="s">
        <v>14090</v>
      </c>
      <c r="B120" s="1" t="s">
        <v>353</v>
      </c>
      <c r="C120" s="1" t="s">
        <v>354</v>
      </c>
      <c r="D120" s="1" t="s">
        <v>355</v>
      </c>
      <c r="E120" s="24">
        <f>INDEX('SMR&lt;75 &amp; MFF wtd pop'!$K$5:$K$156,MATCH(C120,'SMR&lt;75 &amp; MFF wtd pop'!$B$5:$B$156,0))</f>
        <v>318616.91566354997</v>
      </c>
      <c r="F120" s="25">
        <f>INDEX('Age-gender adjustments'!$H$5:$H$156,MATCH(C120,'Age-gender adjustments'!$B$5:$B$156,0))</f>
        <v>310523.42298367742</v>
      </c>
      <c r="G120" s="29">
        <f>INDEX('Sub misuse services - new (a)'!$K$4:$K$155,MATCH(C120,'Sub misuse services - new (a)'!$A$4:$A$155,0))</f>
        <v>329863.54219258676</v>
      </c>
      <c r="H120" s="29">
        <f>INDEX('Sexual health services - new'!$AK$5:$AK$165,MATCH(C120,'Sexual health services - new'!$A$5:$A$165,0))</f>
        <v>597004.51367154508</v>
      </c>
      <c r="I120" s="147">
        <f>(E120*'Spend weights'!$B$13)+(F120*'Spend weights'!$B$14)+(G120*'Spend weights'!$B$15)+(H120*'Spend weights'!$B$16)</f>
        <v>381292.21041143622</v>
      </c>
      <c r="J120" s="29">
        <v>320297.386</v>
      </c>
      <c r="K120" s="67">
        <f t="shared" si="2"/>
        <v>6.9300917031749629E-3</v>
      </c>
      <c r="L120" s="68">
        <f t="shared" si="3"/>
        <v>2.1636429162662485E-3</v>
      </c>
    </row>
    <row r="121" spans="1:12" x14ac:dyDescent="0.25">
      <c r="A121" s="1" t="s">
        <v>14090</v>
      </c>
      <c r="B121" s="1" t="s">
        <v>356</v>
      </c>
      <c r="C121" s="1" t="s">
        <v>357</v>
      </c>
      <c r="D121" s="1" t="s">
        <v>358</v>
      </c>
      <c r="E121" s="24">
        <f>INDEX('SMR&lt;75 &amp; MFF wtd pop'!$K$5:$K$156,MATCH(C121,'SMR&lt;75 &amp; MFF wtd pop'!$B$5:$B$156,0))</f>
        <v>218014.3663814833</v>
      </c>
      <c r="F121" s="25">
        <f>INDEX('Age-gender adjustments'!$H$5:$H$156,MATCH(C121,'Age-gender adjustments'!$B$5:$B$156,0))</f>
        <v>213572.56833567572</v>
      </c>
      <c r="G121" s="29">
        <f>INDEX('Sub misuse services - new (a)'!$K$4:$K$155,MATCH(C121,'Sub misuse services - new (a)'!$A$4:$A$155,0))</f>
        <v>398604.68103045004</v>
      </c>
      <c r="H121" s="29">
        <f>INDEX('Sexual health services - new'!$AK$5:$AK$165,MATCH(C121,'Sexual health services - new'!$A$5:$A$165,0))</f>
        <v>495471.27554526227</v>
      </c>
      <c r="I121" s="147">
        <f>(E121*'Spend weights'!$B$13)+(F121*'Spend weights'!$B$14)+(G121*'Spend weights'!$B$15)+(H121*'Spend weights'!$B$16)</f>
        <v>335492.87069466675</v>
      </c>
      <c r="J121" s="29">
        <v>235761.19999999998</v>
      </c>
      <c r="K121" s="67">
        <f t="shared" si="2"/>
        <v>6.0976759980663018E-3</v>
      </c>
      <c r="L121" s="68">
        <f t="shared" si="3"/>
        <v>2.5863780800514683E-3</v>
      </c>
    </row>
    <row r="122" spans="1:12" x14ac:dyDescent="0.25">
      <c r="A122" s="1" t="s">
        <v>14091</v>
      </c>
      <c r="B122" s="1" t="s">
        <v>359</v>
      </c>
      <c r="C122" s="1" t="s">
        <v>360</v>
      </c>
      <c r="D122" s="1" t="s">
        <v>361</v>
      </c>
      <c r="E122" s="24">
        <f>INDEX('SMR&lt;75 &amp; MFF wtd pop'!$K$5:$K$156,MATCH(C122,'SMR&lt;75 &amp; MFF wtd pop'!$B$5:$B$156,0))</f>
        <v>301097.79315330082</v>
      </c>
      <c r="F122" s="25">
        <f>INDEX('Age-gender adjustments'!$H$5:$H$156,MATCH(C122,'Age-gender adjustments'!$B$5:$B$156,0))</f>
        <v>307081.06535488117</v>
      </c>
      <c r="G122" s="29">
        <f>INDEX('Sub misuse services - new (a)'!$K$4:$K$155,MATCH(C122,'Sub misuse services - new (a)'!$A$4:$A$155,0))</f>
        <v>271297.05435782677</v>
      </c>
      <c r="H122" s="29">
        <f>INDEX('Sexual health services - new'!$AK$5:$AK$165,MATCH(C122,'Sexual health services - new'!$A$5:$A$165,0))</f>
        <v>285799.95938738465</v>
      </c>
      <c r="I122" s="147">
        <f>(E122*'Spend weights'!$B$13)+(F122*'Spend weights'!$B$14)+(G122*'Spend weights'!$B$15)+(H122*'Spend weights'!$B$16)</f>
        <v>290580.50301155855</v>
      </c>
      <c r="J122" s="29">
        <v>277856.75299999997</v>
      </c>
      <c r="K122" s="67">
        <f t="shared" si="2"/>
        <v>5.2813812557352211E-3</v>
      </c>
      <c r="L122" s="68">
        <f t="shared" si="3"/>
        <v>1.9007568463650841E-3</v>
      </c>
    </row>
    <row r="123" spans="1:12" x14ac:dyDescent="0.25">
      <c r="A123" s="1" t="s">
        <v>14091</v>
      </c>
      <c r="B123" s="1" t="s">
        <v>362</v>
      </c>
      <c r="C123" s="1" t="s">
        <v>363</v>
      </c>
      <c r="D123" s="1" t="s">
        <v>364</v>
      </c>
      <c r="E123" s="24">
        <f>INDEX('SMR&lt;75 &amp; MFF wtd pop'!$K$5:$K$156,MATCH(C123,'SMR&lt;75 &amp; MFF wtd pop'!$B$5:$B$156,0))</f>
        <v>98741.721457209162</v>
      </c>
      <c r="F123" s="25">
        <f>INDEX('Age-gender adjustments'!$H$5:$H$156,MATCH(C123,'Age-gender adjustments'!$B$5:$B$156,0))</f>
        <v>99987.44990599007</v>
      </c>
      <c r="G123" s="29">
        <f>INDEX('Sub misuse services - new (a)'!$K$4:$K$155,MATCH(C123,'Sub misuse services - new (a)'!$A$4:$A$155,0))</f>
        <v>80152.869474105028</v>
      </c>
      <c r="H123" s="29">
        <f>INDEX('Sexual health services - new'!$AK$5:$AK$165,MATCH(C123,'Sexual health services - new'!$A$5:$A$165,0))</f>
        <v>113420.08295228342</v>
      </c>
      <c r="I123" s="147">
        <f>(E123*'Spend weights'!$B$13)+(F123*'Spend weights'!$B$14)+(G123*'Spend weights'!$B$15)+(H123*'Spend weights'!$B$16)</f>
        <v>96629.177424046211</v>
      </c>
      <c r="J123" s="29">
        <v>119678.315</v>
      </c>
      <c r="K123" s="67">
        <f t="shared" si="2"/>
        <v>1.7562621067669184E-3</v>
      </c>
      <c r="L123" s="68">
        <f t="shared" si="3"/>
        <v>1.4674856566679758E-3</v>
      </c>
    </row>
    <row r="124" spans="1:12" x14ac:dyDescent="0.25">
      <c r="A124" s="1" t="s">
        <v>14091</v>
      </c>
      <c r="B124" s="1" t="s">
        <v>365</v>
      </c>
      <c r="C124" s="1" t="s">
        <v>366</v>
      </c>
      <c r="D124" s="1" t="s">
        <v>367</v>
      </c>
      <c r="E124" s="24">
        <f>INDEX('SMR&lt;75 &amp; MFF wtd pop'!$K$5:$K$156,MATCH(C124,'SMR&lt;75 &amp; MFF wtd pop'!$B$5:$B$156,0))</f>
        <v>118516.99655798584</v>
      </c>
      <c r="F124" s="25">
        <f>INDEX('Age-gender adjustments'!$H$5:$H$156,MATCH(C124,'Age-gender adjustments'!$B$5:$B$156,0))</f>
        <v>118459.59300484497</v>
      </c>
      <c r="G124" s="29">
        <f>INDEX('Sub misuse services - new (a)'!$K$4:$K$155,MATCH(C124,'Sub misuse services - new (a)'!$A$4:$A$155,0))</f>
        <v>83533.656159020349</v>
      </c>
      <c r="H124" s="29">
        <f>INDEX('Sexual health services - new'!$AK$5:$AK$165,MATCH(C124,'Sexual health services - new'!$A$5:$A$165,0))</f>
        <v>113240.18765817487</v>
      </c>
      <c r="I124" s="147">
        <f>(E124*'Spend weights'!$B$13)+(F124*'Spend weights'!$B$14)+(G124*'Spend weights'!$B$15)+(H124*'Spend weights'!$B$16)</f>
        <v>106244.20087291602</v>
      </c>
      <c r="J124" s="29">
        <v>158256.07199999999</v>
      </c>
      <c r="K124" s="67">
        <f t="shared" si="2"/>
        <v>1.9310178253716718E-3</v>
      </c>
      <c r="L124" s="68">
        <f t="shared" si="3"/>
        <v>1.2201856149770176E-3</v>
      </c>
    </row>
    <row r="125" spans="1:12" x14ac:dyDescent="0.25">
      <c r="A125" s="1" t="s">
        <v>14091</v>
      </c>
      <c r="B125" s="1" t="s">
        <v>368</v>
      </c>
      <c r="C125" s="1" t="s">
        <v>369</v>
      </c>
      <c r="D125" s="1" t="s">
        <v>370</v>
      </c>
      <c r="E125" s="24">
        <f>INDEX('SMR&lt;75 &amp; MFF wtd pop'!$K$5:$K$156,MATCH(C125,'SMR&lt;75 &amp; MFF wtd pop'!$B$5:$B$156,0))</f>
        <v>184601.85054099702</v>
      </c>
      <c r="F125" s="25">
        <f>INDEX('Age-gender adjustments'!$H$5:$H$156,MATCH(C125,'Age-gender adjustments'!$B$5:$B$156,0))</f>
        <v>190183.01006288285</v>
      </c>
      <c r="G125" s="29">
        <f>INDEX('Sub misuse services - new (a)'!$K$4:$K$155,MATCH(C125,'Sub misuse services - new (a)'!$A$4:$A$155,0))</f>
        <v>213128.94417582676</v>
      </c>
      <c r="H125" s="29">
        <f>INDEX('Sexual health services - new'!$AK$5:$AK$165,MATCH(C125,'Sexual health services - new'!$A$5:$A$165,0))</f>
        <v>226900.18681583853</v>
      </c>
      <c r="I125" s="147">
        <f>(E125*'Spend weights'!$B$13)+(F125*'Spend weights'!$B$14)+(G125*'Spend weights'!$B$15)+(H125*'Spend weights'!$B$16)</f>
        <v>205268.81201143778</v>
      </c>
      <c r="J125" s="29">
        <v>160697.878</v>
      </c>
      <c r="K125" s="67">
        <f t="shared" si="2"/>
        <v>3.7308176044458202E-3</v>
      </c>
      <c r="L125" s="68">
        <f t="shared" si="3"/>
        <v>2.3216346418997646E-3</v>
      </c>
    </row>
    <row r="126" spans="1:12" x14ac:dyDescent="0.25">
      <c r="A126" s="1" t="s">
        <v>14091</v>
      </c>
      <c r="B126" s="1" t="s">
        <v>371</v>
      </c>
      <c r="C126" s="1" t="s">
        <v>372</v>
      </c>
      <c r="D126" s="1" t="s">
        <v>373</v>
      </c>
      <c r="E126" s="24">
        <f>INDEX('SMR&lt;75 &amp; MFF wtd pop'!$K$5:$K$156,MATCH(C126,'SMR&lt;75 &amp; MFF wtd pop'!$B$5:$B$156,0))</f>
        <v>175454.9516144841</v>
      </c>
      <c r="F126" s="25">
        <f>INDEX('Age-gender adjustments'!$H$5:$H$156,MATCH(C126,'Age-gender adjustments'!$B$5:$B$156,0))</f>
        <v>186197.10227162903</v>
      </c>
      <c r="G126" s="29">
        <f>INDEX('Sub misuse services - new (a)'!$K$4:$K$155,MATCH(C126,'Sub misuse services - new (a)'!$A$4:$A$155,0))</f>
        <v>180030.73788303768</v>
      </c>
      <c r="H126" s="29">
        <f>INDEX('Sexual health services - new'!$AK$5:$AK$165,MATCH(C126,'Sexual health services - new'!$A$5:$A$165,0))</f>
        <v>180713.67525776679</v>
      </c>
      <c r="I126" s="147">
        <f>(E126*'Spend weights'!$B$13)+(F126*'Spend weights'!$B$14)+(G126*'Spend weights'!$B$15)+(H126*'Spend weights'!$B$16)</f>
        <v>182271.125128618</v>
      </c>
      <c r="J126" s="29">
        <v>149354.12</v>
      </c>
      <c r="K126" s="67">
        <f t="shared" si="2"/>
        <v>3.3128282652802785E-3</v>
      </c>
      <c r="L126" s="68">
        <f t="shared" si="3"/>
        <v>2.2181030327655363E-3</v>
      </c>
    </row>
    <row r="127" spans="1:12" x14ac:dyDescent="0.25">
      <c r="A127" s="1" t="s">
        <v>14091</v>
      </c>
      <c r="B127" s="1" t="s">
        <v>374</v>
      </c>
      <c r="C127" s="1" t="s">
        <v>375</v>
      </c>
      <c r="D127" s="1" t="s">
        <v>376</v>
      </c>
      <c r="E127" s="24">
        <f>INDEX('SMR&lt;75 &amp; MFF wtd pop'!$K$5:$K$156,MATCH(C127,'SMR&lt;75 &amp; MFF wtd pop'!$B$5:$B$156,0))</f>
        <v>121357.5397837811</v>
      </c>
      <c r="F127" s="25">
        <f>INDEX('Age-gender adjustments'!$H$5:$H$156,MATCH(C127,'Age-gender adjustments'!$B$5:$B$156,0))</f>
        <v>120576.00640382759</v>
      </c>
      <c r="G127" s="29">
        <f>INDEX('Sub misuse services - new (a)'!$K$4:$K$155,MATCH(C127,'Sub misuse services - new (a)'!$A$4:$A$155,0))</f>
        <v>90837.728340837159</v>
      </c>
      <c r="H127" s="29">
        <f>INDEX('Sexual health services - new'!$AK$5:$AK$165,MATCH(C127,'Sexual health services - new'!$A$5:$A$165,0))</f>
        <v>126948.1121365234</v>
      </c>
      <c r="I127" s="147">
        <f>(E127*'Spend weights'!$B$13)+(F127*'Spend weights'!$B$14)+(G127*'Spend weights'!$B$15)+(H127*'Spend weights'!$B$16)</f>
        <v>112645.60204311571</v>
      </c>
      <c r="J127" s="29">
        <v>150552.79099999997</v>
      </c>
      <c r="K127" s="67">
        <f t="shared" si="2"/>
        <v>2.0473650675312373E-3</v>
      </c>
      <c r="L127" s="68">
        <f t="shared" si="3"/>
        <v>1.3598984475360792E-3</v>
      </c>
    </row>
    <row r="128" spans="1:12" x14ac:dyDescent="0.25">
      <c r="A128" s="1" t="s">
        <v>14091</v>
      </c>
      <c r="B128" s="1" t="s">
        <v>377</v>
      </c>
      <c r="C128" s="1" t="s">
        <v>378</v>
      </c>
      <c r="D128" s="1" t="s">
        <v>379</v>
      </c>
      <c r="E128" s="24">
        <f>INDEX('SMR&lt;75 &amp; MFF wtd pop'!$K$5:$K$156,MATCH(C128,'SMR&lt;75 &amp; MFF wtd pop'!$B$5:$B$156,0))</f>
        <v>112790.67642172296</v>
      </c>
      <c r="F128" s="25">
        <f>INDEX('Age-gender adjustments'!$H$5:$H$156,MATCH(C128,'Age-gender adjustments'!$B$5:$B$156,0))</f>
        <v>113529.2671050955</v>
      </c>
      <c r="G128" s="29">
        <f>INDEX('Sub misuse services - new (a)'!$K$4:$K$155,MATCH(C128,'Sub misuse services - new (a)'!$A$4:$A$155,0))</f>
        <v>69656.76574079819</v>
      </c>
      <c r="H128" s="29">
        <f>INDEX('Sexual health services - new'!$AK$5:$AK$165,MATCH(C128,'Sexual health services - new'!$A$5:$A$165,0))</f>
        <v>118403.48702740352</v>
      </c>
      <c r="I128" s="147">
        <f>(E128*'Spend weights'!$B$13)+(F128*'Spend weights'!$B$14)+(G128*'Spend weights'!$B$15)+(H128*'Spend weights'!$B$16)</f>
        <v>100685.35154435238</v>
      </c>
      <c r="J128" s="29">
        <v>163015.07400000002</v>
      </c>
      <c r="K128" s="67">
        <f t="shared" si="2"/>
        <v>1.8299841966764785E-3</v>
      </c>
      <c r="L128" s="68">
        <f t="shared" si="3"/>
        <v>1.1225858761236265E-3</v>
      </c>
    </row>
    <row r="129" spans="1:12" x14ac:dyDescent="0.25">
      <c r="A129" s="1" t="s">
        <v>14091</v>
      </c>
      <c r="B129" s="1" t="s">
        <v>380</v>
      </c>
      <c r="C129" s="1" t="s">
        <v>381</v>
      </c>
      <c r="D129" s="1" t="s">
        <v>382</v>
      </c>
      <c r="E129" s="24">
        <f>INDEX('SMR&lt;75 &amp; MFF wtd pop'!$K$5:$K$156,MATCH(C129,'SMR&lt;75 &amp; MFF wtd pop'!$B$5:$B$156,0))</f>
        <v>261147.91029981518</v>
      </c>
      <c r="F129" s="25">
        <f>INDEX('Age-gender adjustments'!$H$5:$H$156,MATCH(C129,'Age-gender adjustments'!$B$5:$B$156,0))</f>
        <v>268732.07922218286</v>
      </c>
      <c r="G129" s="29">
        <f>INDEX('Sub misuse services - new (a)'!$K$4:$K$155,MATCH(C129,'Sub misuse services - new (a)'!$A$4:$A$155,0))</f>
        <v>214688.65079650958</v>
      </c>
      <c r="H129" s="29">
        <f>INDEX('Sexual health services - new'!$AK$5:$AK$165,MATCH(C129,'Sexual health services - new'!$A$5:$A$165,0))</f>
        <v>255786.81464513313</v>
      </c>
      <c r="I129" s="147">
        <f>(E129*'Spend weights'!$B$13)+(F129*'Spend weights'!$B$14)+(G129*'Spend weights'!$B$15)+(H129*'Spend weights'!$B$16)</f>
        <v>248206.80635183581</v>
      </c>
      <c r="J129" s="29">
        <v>266701.11200000002</v>
      </c>
      <c r="K129" s="67">
        <f t="shared" si="2"/>
        <v>4.5112275635380266E-3</v>
      </c>
      <c r="L129" s="68">
        <f t="shared" si="3"/>
        <v>1.69149184632497E-3</v>
      </c>
    </row>
    <row r="130" spans="1:12" x14ac:dyDescent="0.25">
      <c r="A130" s="1" t="s">
        <v>14091</v>
      </c>
      <c r="B130" s="1" t="s">
        <v>383</v>
      </c>
      <c r="C130" s="1" t="s">
        <v>384</v>
      </c>
      <c r="D130" s="1" t="s">
        <v>385</v>
      </c>
      <c r="E130" s="24">
        <f>INDEX('SMR&lt;75 &amp; MFF wtd pop'!$K$5:$K$156,MATCH(C130,'SMR&lt;75 &amp; MFF wtd pop'!$B$5:$B$156,0))</f>
        <v>322785.11400830763</v>
      </c>
      <c r="F130" s="25">
        <f>INDEX('Age-gender adjustments'!$H$5:$H$156,MATCH(C130,'Age-gender adjustments'!$B$5:$B$156,0))</f>
        <v>323861.29642354645</v>
      </c>
      <c r="G130" s="29">
        <f>INDEX('Sub misuse services - new (a)'!$K$4:$K$155,MATCH(C130,'Sub misuse services - new (a)'!$A$4:$A$155,0))</f>
        <v>485846.41507744568</v>
      </c>
      <c r="H130" s="29">
        <f>INDEX('Sexual health services - new'!$AK$5:$AK$165,MATCH(C130,'Sexual health services - new'!$A$5:$A$165,0))</f>
        <v>447316.79033350613</v>
      </c>
      <c r="I130" s="147">
        <f>(E130*'Spend weights'!$B$13)+(F130*'Spend weights'!$B$14)+(G130*'Spend weights'!$B$15)+(H130*'Spend weights'!$B$16)</f>
        <v>402660.99959815294</v>
      </c>
      <c r="J130" s="29">
        <v>283713.37099999998</v>
      </c>
      <c r="K130" s="67">
        <f t="shared" si="2"/>
        <v>7.3184753748213498E-3</v>
      </c>
      <c r="L130" s="68">
        <f t="shared" si="3"/>
        <v>2.579531359070613E-3</v>
      </c>
    </row>
    <row r="131" spans="1:12" x14ac:dyDescent="0.25">
      <c r="A131" s="1" t="s">
        <v>14091</v>
      </c>
      <c r="B131" s="1" t="s">
        <v>386</v>
      </c>
      <c r="C131" s="1" t="s">
        <v>387</v>
      </c>
      <c r="D131" s="1" t="s">
        <v>388</v>
      </c>
      <c r="E131" s="24">
        <f>INDEX('SMR&lt;75 &amp; MFF wtd pop'!$K$5:$K$156,MATCH(C131,'SMR&lt;75 &amp; MFF wtd pop'!$B$5:$B$156,0))</f>
        <v>264797.19720632781</v>
      </c>
      <c r="F131" s="25">
        <f>INDEX('Age-gender adjustments'!$H$5:$H$156,MATCH(C131,'Age-gender adjustments'!$B$5:$B$156,0))</f>
        <v>275521.46516464179</v>
      </c>
      <c r="G131" s="29">
        <f>INDEX('Sub misuse services - new (a)'!$K$4:$K$155,MATCH(C131,'Sub misuse services - new (a)'!$A$4:$A$155,0))</f>
        <v>296839.84161728865</v>
      </c>
      <c r="H131" s="29">
        <f>INDEX('Sexual health services - new'!$AK$5:$AK$165,MATCH(C131,'Sexual health services - new'!$A$5:$A$165,0))</f>
        <v>275351.25068026397</v>
      </c>
      <c r="I131" s="147">
        <f>(E131*'Spend weights'!$B$13)+(F131*'Spend weights'!$B$14)+(G131*'Spend weights'!$B$15)+(H131*'Spend weights'!$B$16)</f>
        <v>281482.44626057893</v>
      </c>
      <c r="J131" s="29">
        <v>213011.842</v>
      </c>
      <c r="K131" s="67">
        <f t="shared" si="2"/>
        <v>5.1160215502826919E-3</v>
      </c>
      <c r="L131" s="68">
        <f t="shared" si="3"/>
        <v>2.4017545232450934E-3</v>
      </c>
    </row>
    <row r="132" spans="1:12" x14ac:dyDescent="0.25">
      <c r="A132" s="1" t="s">
        <v>14091</v>
      </c>
      <c r="B132" s="1" t="s">
        <v>389</v>
      </c>
      <c r="C132" s="1" t="s">
        <v>390</v>
      </c>
      <c r="D132" s="1" t="s">
        <v>391</v>
      </c>
      <c r="E132" s="24">
        <f>INDEX('SMR&lt;75 &amp; MFF wtd pop'!$K$5:$K$156,MATCH(C132,'SMR&lt;75 &amp; MFF wtd pop'!$B$5:$B$156,0))</f>
        <v>294910.42438170669</v>
      </c>
      <c r="F132" s="25">
        <f>INDEX('Age-gender adjustments'!$H$5:$H$156,MATCH(C132,'Age-gender adjustments'!$B$5:$B$156,0))</f>
        <v>307638.79199683957</v>
      </c>
      <c r="G132" s="29">
        <f>INDEX('Sub misuse services - new (a)'!$K$4:$K$155,MATCH(C132,'Sub misuse services - new (a)'!$A$4:$A$155,0))</f>
        <v>300626.32634897868</v>
      </c>
      <c r="H132" s="29">
        <f>INDEX('Sexual health services - new'!$AK$5:$AK$165,MATCH(C132,'Sexual health services - new'!$A$5:$A$165,0))</f>
        <v>328728.69478365278</v>
      </c>
      <c r="I132" s="147">
        <f>(E132*'Spend weights'!$B$13)+(F132*'Spend weights'!$B$14)+(G132*'Spend weights'!$B$15)+(H132*'Spend weights'!$B$16)</f>
        <v>309251.15801819699</v>
      </c>
      <c r="J132" s="29">
        <v>246882.14999999997</v>
      </c>
      <c r="K132" s="67">
        <f t="shared" si="2"/>
        <v>5.6207255901362012E-3</v>
      </c>
      <c r="L132" s="68">
        <f t="shared" si="3"/>
        <v>2.2766836687610676E-3</v>
      </c>
    </row>
    <row r="133" spans="1:12" x14ac:dyDescent="0.25">
      <c r="A133" s="1" t="s">
        <v>14091</v>
      </c>
      <c r="B133" s="1" t="s">
        <v>392</v>
      </c>
      <c r="C133" s="1" t="s">
        <v>393</v>
      </c>
      <c r="D133" s="1" t="s">
        <v>394</v>
      </c>
      <c r="E133" s="24">
        <f>INDEX('SMR&lt;75 &amp; MFF wtd pop'!$K$5:$K$156,MATCH(C133,'SMR&lt;75 &amp; MFF wtd pop'!$B$5:$B$156,0))</f>
        <v>112773.29845618253</v>
      </c>
      <c r="F133" s="25">
        <f>INDEX('Age-gender adjustments'!$H$5:$H$156,MATCH(C133,'Age-gender adjustments'!$B$5:$B$156,0))</f>
        <v>105641.891656807</v>
      </c>
      <c r="G133" s="29">
        <f>INDEX('Sub misuse services - new (a)'!$K$4:$K$155,MATCH(C133,'Sub misuse services - new (a)'!$A$4:$A$155,0))</f>
        <v>126604.3384202634</v>
      </c>
      <c r="H133" s="29">
        <f>INDEX('Sexual health services - new'!$AK$5:$AK$165,MATCH(C133,'Sexual health services - new'!$A$5:$A$165,0))</f>
        <v>99550.409979862496</v>
      </c>
      <c r="I133" s="147">
        <f>(E133*'Spend weights'!$B$13)+(F133*'Spend weights'!$B$14)+(G133*'Spend weights'!$B$15)+(H133*'Spend weights'!$B$16)</f>
        <v>111409.14279041404</v>
      </c>
      <c r="J133" s="29">
        <v>140483.74399999998</v>
      </c>
      <c r="K133" s="67">
        <f t="shared" si="2"/>
        <v>2.0248920775920629E-3</v>
      </c>
      <c r="L133" s="68">
        <f t="shared" si="3"/>
        <v>1.4413710938626916E-3</v>
      </c>
    </row>
    <row r="134" spans="1:12" x14ac:dyDescent="0.25">
      <c r="A134" s="1" t="s">
        <v>14091</v>
      </c>
      <c r="B134" s="1" t="s">
        <v>395</v>
      </c>
      <c r="C134" s="1" t="s">
        <v>396</v>
      </c>
      <c r="D134" s="1" t="s">
        <v>397</v>
      </c>
      <c r="E134" s="24">
        <f>INDEX('SMR&lt;75 &amp; MFF wtd pop'!$K$5:$K$156,MATCH(C134,'SMR&lt;75 &amp; MFF wtd pop'!$B$5:$B$156,0))</f>
        <v>404534.15857690846</v>
      </c>
      <c r="F134" s="25">
        <f>INDEX('Age-gender adjustments'!$H$5:$H$156,MATCH(C134,'Age-gender adjustments'!$B$5:$B$156,0))</f>
        <v>403729.96198569582</v>
      </c>
      <c r="G134" s="29">
        <f>INDEX('Sub misuse services - new (a)'!$K$4:$K$155,MATCH(C134,'Sub misuse services - new (a)'!$A$4:$A$155,0))</f>
        <v>254948.15792414913</v>
      </c>
      <c r="H134" s="29">
        <f>INDEX('Sexual health services - new'!$AK$5:$AK$165,MATCH(C134,'Sexual health services - new'!$A$5:$A$165,0))</f>
        <v>391225.83604689565</v>
      </c>
      <c r="I134" s="147">
        <f>(E134*'Spend weights'!$B$13)+(F134*'Spend weights'!$B$14)+(G134*'Spend weights'!$B$15)+(H134*'Spend weights'!$B$16)</f>
        <v>353908.91896361462</v>
      </c>
      <c r="J134" s="29">
        <v>526356.02599999995</v>
      </c>
      <c r="K134" s="67">
        <f t="shared" ref="K134:K156" si="4">I134/$I$158</f>
        <v>6.4323927843761789E-3</v>
      </c>
      <c r="L134" s="68">
        <f t="shared" ref="L134:L156" si="5">K134/J134*100000</f>
        <v>1.2220612031857273E-3</v>
      </c>
    </row>
    <row r="135" spans="1:12" x14ac:dyDescent="0.25">
      <c r="A135" s="1" t="s">
        <v>14091</v>
      </c>
      <c r="B135" s="1" t="s">
        <v>398</v>
      </c>
      <c r="C135" s="1" t="s">
        <v>399</v>
      </c>
      <c r="D135" s="1" t="s">
        <v>400</v>
      </c>
      <c r="E135" s="24">
        <f>INDEX('SMR&lt;75 &amp; MFF wtd pop'!$K$5:$K$156,MATCH(C135,'SMR&lt;75 &amp; MFF wtd pop'!$B$5:$B$156,0))</f>
        <v>452391.88170698285</v>
      </c>
      <c r="F135" s="25">
        <f>INDEX('Age-gender adjustments'!$H$5:$H$156,MATCH(C135,'Age-gender adjustments'!$B$5:$B$156,0))</f>
        <v>431173.18939791038</v>
      </c>
      <c r="G135" s="29">
        <f>INDEX('Sub misuse services - new (a)'!$K$4:$K$155,MATCH(C135,'Sub misuse services - new (a)'!$A$4:$A$155,0))</f>
        <v>419414.23031834344</v>
      </c>
      <c r="H135" s="29">
        <f>INDEX('Sexual health services - new'!$AK$5:$AK$165,MATCH(C135,'Sexual health services - new'!$A$5:$A$165,0))</f>
        <v>458705.20060718874</v>
      </c>
      <c r="I135" s="147">
        <f>(E135*'Spend weights'!$B$13)+(F135*'Spend weights'!$B$14)+(G135*'Spend weights'!$B$15)+(H135*'Spend weights'!$B$16)</f>
        <v>435088.76490608457</v>
      </c>
      <c r="J135" s="29">
        <v>544279.44500000007</v>
      </c>
      <c r="K135" s="67">
        <f t="shared" si="4"/>
        <v>7.907859005476978E-3</v>
      </c>
      <c r="L135" s="68">
        <f t="shared" si="5"/>
        <v>1.4529042164134964E-3</v>
      </c>
    </row>
    <row r="136" spans="1:12" x14ac:dyDescent="0.25">
      <c r="A136" s="1" t="s">
        <v>14091</v>
      </c>
      <c r="B136" s="1" t="s">
        <v>401</v>
      </c>
      <c r="C136" s="1" t="s">
        <v>402</v>
      </c>
      <c r="D136" s="1" t="s">
        <v>403</v>
      </c>
      <c r="E136" s="24">
        <f>INDEX('SMR&lt;75 &amp; MFF wtd pop'!$K$5:$K$156,MATCH(C136,'SMR&lt;75 &amp; MFF wtd pop'!$B$5:$B$156,0))</f>
        <v>1009069.9304839259</v>
      </c>
      <c r="F136" s="25">
        <f>INDEX('Age-gender adjustments'!$H$5:$H$156,MATCH(C136,'Age-gender adjustments'!$B$5:$B$156,0))</f>
        <v>985416.81794586906</v>
      </c>
      <c r="G136" s="29">
        <f>INDEX('Sub misuse services - new (a)'!$K$4:$K$155,MATCH(C136,'Sub misuse services - new (a)'!$A$4:$A$155,0))</f>
        <v>682435.22899771447</v>
      </c>
      <c r="H136" s="29">
        <f>INDEX('Sexual health services - new'!$AK$5:$AK$165,MATCH(C136,'Sexual health services - new'!$A$5:$A$165,0))</f>
        <v>986484.20198836923</v>
      </c>
      <c r="I136" s="147">
        <f>(E136*'Spend weights'!$B$13)+(F136*'Spend weights'!$B$14)+(G136*'Spend weights'!$B$15)+(H136*'Spend weights'!$B$16)</f>
        <v>891428.55691367504</v>
      </c>
      <c r="J136" s="29">
        <v>1363534.9070000001</v>
      </c>
      <c r="K136" s="67">
        <f t="shared" si="4"/>
        <v>1.6201961324031813E-2</v>
      </c>
      <c r="L136" s="68">
        <f t="shared" si="5"/>
        <v>1.1882322367293683E-3</v>
      </c>
    </row>
    <row r="137" spans="1:12" x14ac:dyDescent="0.25">
      <c r="A137" s="1" t="s">
        <v>14091</v>
      </c>
      <c r="B137" s="1" t="s">
        <v>404</v>
      </c>
      <c r="C137" s="1" t="s">
        <v>405</v>
      </c>
      <c r="D137" s="1" t="s">
        <v>406</v>
      </c>
      <c r="E137" s="24">
        <f>INDEX('SMR&lt;75 &amp; MFF wtd pop'!$K$5:$K$156,MATCH(C137,'SMR&lt;75 &amp; MFF wtd pop'!$B$5:$B$156,0))</f>
        <v>1358908.0307818961</v>
      </c>
      <c r="F137" s="25">
        <f>INDEX('Age-gender adjustments'!$H$5:$H$156,MATCH(C137,'Age-gender adjustments'!$B$5:$B$156,0))</f>
        <v>1351794.8780171992</v>
      </c>
      <c r="G137" s="29">
        <f>INDEX('Sub misuse services - new (a)'!$K$4:$K$155,MATCH(C137,'Sub misuse services - new (a)'!$A$4:$A$155,0))</f>
        <v>800226.93980473047</v>
      </c>
      <c r="H137" s="29">
        <f>INDEX('Sexual health services - new'!$AK$5:$AK$165,MATCH(C137,'Sexual health services - new'!$A$5:$A$165,0))</f>
        <v>1258778.2820541814</v>
      </c>
      <c r="I137" s="147">
        <f>(E137*'Spend weights'!$B$13)+(F137*'Spend weights'!$B$14)+(G137*'Spend weights'!$B$15)+(H137*'Spend weights'!$B$16)</f>
        <v>1156946.7335098302</v>
      </c>
      <c r="J137" s="29">
        <v>1528305.5149999997</v>
      </c>
      <c r="K137" s="67">
        <f t="shared" si="4"/>
        <v>2.1027827844319818E-2</v>
      </c>
      <c r="L137" s="68">
        <f t="shared" si="5"/>
        <v>1.3758916419482935E-3</v>
      </c>
    </row>
    <row r="138" spans="1:12" x14ac:dyDescent="0.25">
      <c r="A138" s="1" t="s">
        <v>14091</v>
      </c>
      <c r="B138" s="1" t="s">
        <v>407</v>
      </c>
      <c r="C138" s="1" t="s">
        <v>408</v>
      </c>
      <c r="D138" s="1" t="s">
        <v>409</v>
      </c>
      <c r="E138" s="24">
        <f>INDEX('SMR&lt;75 &amp; MFF wtd pop'!$K$5:$K$156,MATCH(C138,'SMR&lt;75 &amp; MFF wtd pop'!$B$5:$B$156,0))</f>
        <v>543211.0046946099</v>
      </c>
      <c r="F138" s="25">
        <f>INDEX('Age-gender adjustments'!$H$5:$H$156,MATCH(C138,'Age-gender adjustments'!$B$5:$B$156,0))</f>
        <v>544748.87572696968</v>
      </c>
      <c r="G138" s="29">
        <f>INDEX('Sub misuse services - new (a)'!$K$4:$K$155,MATCH(C138,'Sub misuse services - new (a)'!$A$4:$A$155,0))</f>
        <v>503381.4656631017</v>
      </c>
      <c r="H138" s="29">
        <f>INDEX('Sexual health services - new'!$AK$5:$AK$165,MATCH(C138,'Sexual health services - new'!$A$5:$A$165,0))</f>
        <v>606547.5061083301</v>
      </c>
      <c r="I138" s="147">
        <f>(E138*'Spend weights'!$B$13)+(F138*'Spend weights'!$B$14)+(G138*'Spend weights'!$B$15)+(H138*'Spend weights'!$B$16)</f>
        <v>545375.87549454928</v>
      </c>
      <c r="J138" s="29">
        <v>676596.10100000002</v>
      </c>
      <c r="K138" s="67">
        <f t="shared" si="4"/>
        <v>9.9123578365219022E-3</v>
      </c>
      <c r="L138" s="68">
        <f t="shared" si="5"/>
        <v>1.4650332483251928E-3</v>
      </c>
    </row>
    <row r="139" spans="1:12" x14ac:dyDescent="0.25">
      <c r="A139" s="1" t="s">
        <v>14091</v>
      </c>
      <c r="B139" s="1" t="s">
        <v>410</v>
      </c>
      <c r="C139" s="1" t="s">
        <v>411</v>
      </c>
      <c r="D139" s="1" t="s">
        <v>412</v>
      </c>
      <c r="E139" s="24">
        <f>INDEX('SMR&lt;75 &amp; MFF wtd pop'!$K$5:$K$156,MATCH(C139,'SMR&lt;75 &amp; MFF wtd pop'!$B$5:$B$156,0))</f>
        <v>867075.40378788218</v>
      </c>
      <c r="F139" s="25">
        <f>INDEX('Age-gender adjustments'!$H$5:$H$156,MATCH(C139,'Age-gender adjustments'!$B$5:$B$156,0))</f>
        <v>858527.99105684448</v>
      </c>
      <c r="G139" s="29">
        <f>INDEX('Sub misuse services - new (a)'!$K$4:$K$155,MATCH(C139,'Sub misuse services - new (a)'!$A$4:$A$155,0))</f>
        <v>585938.70898992918</v>
      </c>
      <c r="H139" s="29">
        <f>INDEX('Sexual health services - new'!$AK$5:$AK$165,MATCH(C139,'Sexual health services - new'!$A$5:$A$165,0))</f>
        <v>934258.820901606</v>
      </c>
      <c r="I139" s="147">
        <f>(E139*'Spend weights'!$B$13)+(F139*'Spend weights'!$B$14)+(G139*'Spend weights'!$B$15)+(H139*'Spend weights'!$B$16)</f>
        <v>789807.04400796921</v>
      </c>
      <c r="J139" s="29">
        <v>1181300.8360000001</v>
      </c>
      <c r="K139" s="67">
        <f t="shared" si="4"/>
        <v>1.4354962134900734E-2</v>
      </c>
      <c r="L139" s="68">
        <f t="shared" si="5"/>
        <v>1.2151825934118557E-3</v>
      </c>
    </row>
    <row r="140" spans="1:12" x14ac:dyDescent="0.25">
      <c r="A140" s="1" t="s">
        <v>14091</v>
      </c>
      <c r="B140" s="1" t="s">
        <v>413</v>
      </c>
      <c r="C140" s="1" t="s">
        <v>414</v>
      </c>
      <c r="D140" s="1" t="s">
        <v>415</v>
      </c>
      <c r="E140" s="24">
        <f>INDEX('SMR&lt;75 &amp; MFF wtd pop'!$K$5:$K$156,MATCH(C140,'SMR&lt;75 &amp; MFF wtd pop'!$B$5:$B$156,0))</f>
        <v>682161.68005062384</v>
      </c>
      <c r="F140" s="25">
        <f>INDEX('Age-gender adjustments'!$H$5:$H$156,MATCH(C140,'Age-gender adjustments'!$B$5:$B$156,0))</f>
        <v>657028.59267002018</v>
      </c>
      <c r="G140" s="29">
        <f>INDEX('Sub misuse services - new (a)'!$K$4:$K$155,MATCH(C140,'Sub misuse services - new (a)'!$A$4:$A$155,0))</f>
        <v>430533.24870935222</v>
      </c>
      <c r="H140" s="29">
        <f>INDEX('Sexual health services - new'!$AK$5:$AK$165,MATCH(C140,'Sexual health services - new'!$A$5:$A$165,0))</f>
        <v>668332.65696467157</v>
      </c>
      <c r="I140" s="147">
        <f>(E140*'Spend weights'!$B$13)+(F140*'Spend weights'!$B$14)+(G140*'Spend weights'!$B$15)+(H140*'Spend weights'!$B$16)</f>
        <v>589636.31387378159</v>
      </c>
      <c r="J140" s="29">
        <v>840098.10999999987</v>
      </c>
      <c r="K140" s="67">
        <f t="shared" si="4"/>
        <v>1.0716803582895337E-2</v>
      </c>
      <c r="L140" s="68">
        <f t="shared" si="5"/>
        <v>1.275660956182289E-3</v>
      </c>
    </row>
    <row r="141" spans="1:12" x14ac:dyDescent="0.25">
      <c r="A141" s="1" t="s">
        <v>14092</v>
      </c>
      <c r="B141" s="1" t="s">
        <v>416</v>
      </c>
      <c r="C141" s="1" t="s">
        <v>417</v>
      </c>
      <c r="D141" s="1" t="s">
        <v>418</v>
      </c>
      <c r="E141" s="24">
        <f>INDEX('SMR&lt;75 &amp; MFF wtd pop'!$K$5:$K$156,MATCH(C141,'SMR&lt;75 &amp; MFF wtd pop'!$B$5:$B$156,0))</f>
        <v>132510.18690961244</v>
      </c>
      <c r="F141" s="25">
        <f>INDEX('Age-gender adjustments'!$H$5:$H$156,MATCH(C141,'Age-gender adjustments'!$B$5:$B$156,0))</f>
        <v>134160.6564452723</v>
      </c>
      <c r="G141" s="29">
        <f>INDEX('Sub misuse services - new (a)'!$K$4:$K$155,MATCH(C141,'Sub misuse services - new (a)'!$A$4:$A$155,0))</f>
        <v>224192.84698820606</v>
      </c>
      <c r="H141" s="29">
        <f>INDEX('Sexual health services - new'!$AK$5:$AK$165,MATCH(C141,'Sexual health services - new'!$A$5:$A$165,0))</f>
        <v>158365.81390320929</v>
      </c>
      <c r="I141" s="147">
        <f>(E141*'Spend weights'!$B$13)+(F141*'Spend weights'!$B$14)+(G141*'Spend weights'!$B$15)+(H141*'Spend weights'!$B$16)</f>
        <v>167949.77705129635</v>
      </c>
      <c r="J141" s="29">
        <v>181303.383</v>
      </c>
      <c r="K141" s="67">
        <f t="shared" si="4"/>
        <v>3.0525337909141931E-3</v>
      </c>
      <c r="L141" s="68">
        <f t="shared" si="5"/>
        <v>1.6836606909393372E-3</v>
      </c>
    </row>
    <row r="142" spans="1:12" x14ac:dyDescent="0.25">
      <c r="A142" s="1" t="s">
        <v>14092</v>
      </c>
      <c r="B142" s="1" t="s">
        <v>419</v>
      </c>
      <c r="C142" s="1" t="s">
        <v>420</v>
      </c>
      <c r="D142" s="1" t="s">
        <v>421</v>
      </c>
      <c r="E142" s="24">
        <f>INDEX('SMR&lt;75 &amp; MFF wtd pop'!$K$5:$K$156,MATCH(C142,'SMR&lt;75 &amp; MFF wtd pop'!$B$5:$B$156,0))</f>
        <v>497743.2174059354</v>
      </c>
      <c r="F142" s="25">
        <f>INDEX('Age-gender adjustments'!$H$5:$H$156,MATCH(C142,'Age-gender adjustments'!$B$5:$B$156,0))</f>
        <v>508819.43561617128</v>
      </c>
      <c r="G142" s="29">
        <f>INDEX('Sub misuse services - new (a)'!$K$4:$K$155,MATCH(C142,'Sub misuse services - new (a)'!$A$4:$A$155,0))</f>
        <v>828588.40254029201</v>
      </c>
      <c r="H142" s="29">
        <f>INDEX('Sexual health services - new'!$AK$5:$AK$165,MATCH(C142,'Sexual health services - new'!$A$5:$A$165,0))</f>
        <v>571575.40639446711</v>
      </c>
      <c r="I142" s="147">
        <f>(E142*'Spend weights'!$B$13)+(F142*'Spend weights'!$B$14)+(G142*'Spend weights'!$B$15)+(H142*'Spend weights'!$B$16)</f>
        <v>623272.84067307808</v>
      </c>
      <c r="J142" s="29">
        <v>450455.03099999996</v>
      </c>
      <c r="K142" s="67">
        <f t="shared" si="4"/>
        <v>1.1328156788993867E-2</v>
      </c>
      <c r="L142" s="68">
        <f t="shared" si="5"/>
        <v>2.5148252343514992E-3</v>
      </c>
    </row>
    <row r="143" spans="1:12" x14ac:dyDescent="0.25">
      <c r="A143" s="1" t="s">
        <v>14092</v>
      </c>
      <c r="B143" s="1" t="s">
        <v>422</v>
      </c>
      <c r="C143" s="1" t="s">
        <v>423</v>
      </c>
      <c r="D143" s="1" t="s">
        <v>424</v>
      </c>
      <c r="E143" s="24">
        <f>INDEX('SMR&lt;75 &amp; MFF wtd pop'!$K$5:$K$156,MATCH(C143,'SMR&lt;75 &amp; MFF wtd pop'!$B$5:$B$156,0))</f>
        <v>182693.48886614904</v>
      </c>
      <c r="F143" s="25">
        <f>INDEX('Age-gender adjustments'!$H$5:$H$156,MATCH(C143,'Age-gender adjustments'!$B$5:$B$156,0))</f>
        <v>174877.44129826015</v>
      </c>
      <c r="G143" s="29">
        <f>INDEX('Sub misuse services - new (a)'!$K$4:$K$155,MATCH(C143,'Sub misuse services - new (a)'!$A$4:$A$155,0))</f>
        <v>176388.23758758017</v>
      </c>
      <c r="H143" s="29">
        <f>INDEX('Sexual health services - new'!$AK$5:$AK$165,MATCH(C143,'Sexual health services - new'!$A$5:$A$165,0))</f>
        <v>169207.51074543505</v>
      </c>
      <c r="I143" s="147">
        <f>(E143*'Spend weights'!$B$13)+(F143*'Spend weights'!$B$14)+(G143*'Spend weights'!$B$15)+(H143*'Spend weights'!$B$16)</f>
        <v>174631.47122954222</v>
      </c>
      <c r="J143" s="29">
        <v>212562.48699999999</v>
      </c>
      <c r="K143" s="67">
        <f t="shared" si="4"/>
        <v>3.1739754362545181E-3</v>
      </c>
      <c r="L143" s="68">
        <f t="shared" si="5"/>
        <v>1.4931964153460991E-3</v>
      </c>
    </row>
    <row r="144" spans="1:12" x14ac:dyDescent="0.25">
      <c r="A144" s="1" t="s">
        <v>14092</v>
      </c>
      <c r="B144" s="1" t="s">
        <v>425</v>
      </c>
      <c r="C144" s="1" t="s">
        <v>426</v>
      </c>
      <c r="D144" s="1" t="s">
        <v>427</v>
      </c>
      <c r="E144" s="24">
        <f>INDEX('SMR&lt;75 &amp; MFF wtd pop'!$K$5:$K$156,MATCH(C144,'SMR&lt;75 &amp; MFF wtd pop'!$B$5:$B$156,0))</f>
        <v>185336.99371331846</v>
      </c>
      <c r="F144" s="25">
        <f>INDEX('Age-gender adjustments'!$H$5:$H$156,MATCH(C144,'Age-gender adjustments'!$B$5:$B$156,0))</f>
        <v>184348.30577949659</v>
      </c>
      <c r="G144" s="29">
        <f>INDEX('Sub misuse services - new (a)'!$K$4:$K$155,MATCH(C144,'Sub misuse services - new (a)'!$A$4:$A$155,0))</f>
        <v>160859.17372869022</v>
      </c>
      <c r="H144" s="29">
        <f>INDEX('Sexual health services - new'!$AK$5:$AK$165,MATCH(C144,'Sexual health services - new'!$A$5:$A$165,0))</f>
        <v>193539.29926608643</v>
      </c>
      <c r="I144" s="147">
        <f>(E144*'Spend weights'!$B$13)+(F144*'Spend weights'!$B$14)+(G144*'Spend weights'!$B$15)+(H144*'Spend weights'!$B$16)</f>
        <v>179040.36122744111</v>
      </c>
      <c r="J144" s="29">
        <v>275591.83199999999</v>
      </c>
      <c r="K144" s="67">
        <f t="shared" si="4"/>
        <v>3.2541082350905624E-3</v>
      </c>
      <c r="L144" s="68">
        <f t="shared" si="5"/>
        <v>1.180770929049364E-3</v>
      </c>
    </row>
    <row r="145" spans="1:12" x14ac:dyDescent="0.25">
      <c r="A145" s="1" t="s">
        <v>14092</v>
      </c>
      <c r="B145" s="1" t="s">
        <v>428</v>
      </c>
      <c r="C145" s="1" t="s">
        <v>429</v>
      </c>
      <c r="D145" s="1" t="s">
        <v>430</v>
      </c>
      <c r="E145" s="24">
        <f>INDEX('SMR&lt;75 &amp; MFF wtd pop'!$K$5:$K$156,MATCH(C145,'SMR&lt;75 &amp; MFF wtd pop'!$B$5:$B$156,0))</f>
        <v>283281.86358677084</v>
      </c>
      <c r="F145" s="25">
        <f>INDEX('Age-gender adjustments'!$H$5:$H$156,MATCH(C145,'Age-gender adjustments'!$B$5:$B$156,0))</f>
        <v>286057.99452815956</v>
      </c>
      <c r="G145" s="29">
        <f>INDEX('Sub misuse services - new (a)'!$K$4:$K$155,MATCH(C145,'Sub misuse services - new (a)'!$A$4:$A$155,0))</f>
        <v>463949.63874690462</v>
      </c>
      <c r="H145" s="29">
        <f>INDEX('Sexual health services - new'!$AK$5:$AK$165,MATCH(C145,'Sexual health services - new'!$A$5:$A$165,0))</f>
        <v>301821.02393639728</v>
      </c>
      <c r="I145" s="147">
        <f>(E145*'Spend weights'!$B$13)+(F145*'Spend weights'!$B$14)+(G145*'Spend weights'!$B$15)+(H145*'Spend weights'!$B$16)</f>
        <v>345682.11921874265</v>
      </c>
      <c r="J145" s="29">
        <v>262277.96699999995</v>
      </c>
      <c r="K145" s="67">
        <f t="shared" si="4"/>
        <v>6.2828684167157449E-3</v>
      </c>
      <c r="L145" s="68">
        <f t="shared" si="5"/>
        <v>2.3954998921871871E-3</v>
      </c>
    </row>
    <row r="146" spans="1:12" x14ac:dyDescent="0.25">
      <c r="A146" s="1" t="s">
        <v>14092</v>
      </c>
      <c r="B146" s="1" t="s">
        <v>431</v>
      </c>
      <c r="C146" s="1" t="s">
        <v>432</v>
      </c>
      <c r="D146" s="1" t="s">
        <v>433</v>
      </c>
      <c r="E146" s="24">
        <f>INDEX('SMR&lt;75 &amp; MFF wtd pop'!$K$5:$K$156,MATCH(C146,'SMR&lt;75 &amp; MFF wtd pop'!$B$5:$B$156,0))</f>
        <v>120419.26911125879</v>
      </c>
      <c r="F146" s="25">
        <f>INDEX('Age-gender adjustments'!$H$5:$H$156,MATCH(C146,'Age-gender adjustments'!$B$5:$B$156,0))</f>
        <v>113037.93187856025</v>
      </c>
      <c r="G146" s="29">
        <f>INDEX('Sub misuse services - new (a)'!$K$4:$K$155,MATCH(C146,'Sub misuse services - new (a)'!$A$4:$A$155,0))</f>
        <v>183205.69672166993</v>
      </c>
      <c r="H146" s="29">
        <f>INDEX('Sexual health services - new'!$AK$5:$AK$165,MATCH(C146,'Sexual health services - new'!$A$5:$A$165,0))</f>
        <v>114039.30264848461</v>
      </c>
      <c r="I146" s="147">
        <f>(E146*'Spend weights'!$B$13)+(F146*'Spend weights'!$B$14)+(G146*'Spend weights'!$B$15)+(H146*'Spend weights'!$B$16)</f>
        <v>135979.57276267794</v>
      </c>
      <c r="J146" s="29">
        <v>133174.85400000002</v>
      </c>
      <c r="K146" s="67">
        <f t="shared" si="4"/>
        <v>2.4714664587221955E-3</v>
      </c>
      <c r="L146" s="68">
        <f t="shared" si="5"/>
        <v>1.8558056453526841E-3</v>
      </c>
    </row>
    <row r="147" spans="1:12" x14ac:dyDescent="0.25">
      <c r="A147" s="1" t="s">
        <v>14092</v>
      </c>
      <c r="B147" s="1" t="s">
        <v>434</v>
      </c>
      <c r="C147" s="1" t="s">
        <v>435</v>
      </c>
      <c r="D147" s="1" t="s">
        <v>436</v>
      </c>
      <c r="E147" s="24">
        <f>INDEX('SMR&lt;75 &amp; MFF wtd pop'!$K$5:$K$156,MATCH(C147,'SMR&lt;75 &amp; MFF wtd pop'!$B$5:$B$156,0))</f>
        <v>191104.08212628786</v>
      </c>
      <c r="F147" s="25">
        <f>INDEX('Age-gender adjustments'!$H$5:$H$156,MATCH(C147,'Age-gender adjustments'!$B$5:$B$156,0))</f>
        <v>187630.51737571368</v>
      </c>
      <c r="G147" s="29">
        <f>INDEX('Sub misuse services - new (a)'!$K$4:$K$155,MATCH(C147,'Sub misuse services - new (a)'!$A$4:$A$155,0))</f>
        <v>305472.91556857724</v>
      </c>
      <c r="H147" s="29">
        <f>INDEX('Sexual health services - new'!$AK$5:$AK$165,MATCH(C147,'Sexual health services - new'!$A$5:$A$165,0))</f>
        <v>225645.93674343836</v>
      </c>
      <c r="I147" s="147">
        <f>(E147*'Spend weights'!$B$13)+(F147*'Spend weights'!$B$14)+(G147*'Spend weights'!$B$15)+(H147*'Spend weights'!$B$16)</f>
        <v>233665.95247435465</v>
      </c>
      <c r="J147" s="29">
        <v>193973.35</v>
      </c>
      <c r="K147" s="67">
        <f t="shared" si="4"/>
        <v>4.2469435103582474E-3</v>
      </c>
      <c r="L147" s="68">
        <f t="shared" si="5"/>
        <v>2.1894469061642988E-3</v>
      </c>
    </row>
    <row r="148" spans="1:12" x14ac:dyDescent="0.25">
      <c r="A148" s="1" t="s">
        <v>14092</v>
      </c>
      <c r="B148" s="1" t="s">
        <v>437</v>
      </c>
      <c r="C148" s="1" t="s">
        <v>438</v>
      </c>
      <c r="D148" s="1" t="s">
        <v>439</v>
      </c>
      <c r="E148" s="24">
        <f>INDEX('SMR&lt;75 &amp; MFF wtd pop'!$K$5:$K$156,MATCH(C148,'SMR&lt;75 &amp; MFF wtd pop'!$B$5:$B$156,0))</f>
        <v>115406.36666690986</v>
      </c>
      <c r="F148" s="25">
        <f>INDEX('Age-gender adjustments'!$H$5:$H$156,MATCH(C148,'Age-gender adjustments'!$B$5:$B$156,0))</f>
        <v>111050.12465283972</v>
      </c>
      <c r="G148" s="29">
        <f>INDEX('Sub misuse services - new (a)'!$K$4:$K$155,MATCH(C148,'Sub misuse services - new (a)'!$A$4:$A$155,0))</f>
        <v>105005.65341706479</v>
      </c>
      <c r="H148" s="29">
        <f>INDEX('Sexual health services - new'!$AK$5:$AK$165,MATCH(C148,'Sexual health services - new'!$A$5:$A$165,0))</f>
        <v>117313.00747396529</v>
      </c>
      <c r="I148" s="147">
        <f>(E148*'Spend weights'!$B$13)+(F148*'Spend weights'!$B$14)+(G148*'Spend weights'!$B$15)+(H148*'Spend weights'!$B$16)</f>
        <v>110841.80150383804</v>
      </c>
      <c r="J148" s="29">
        <v>153380.72399999999</v>
      </c>
      <c r="K148" s="67">
        <f t="shared" si="4"/>
        <v>2.0145804923154416E-3</v>
      </c>
      <c r="L148" s="68">
        <f t="shared" si="5"/>
        <v>1.3134508951173302E-3</v>
      </c>
    </row>
    <row r="149" spans="1:12" x14ac:dyDescent="0.25">
      <c r="A149" s="1" t="s">
        <v>14092</v>
      </c>
      <c r="B149" s="1" t="s">
        <v>440</v>
      </c>
      <c r="C149" s="1" t="s">
        <v>441</v>
      </c>
      <c r="D149" s="1" t="s">
        <v>442</v>
      </c>
      <c r="E149" s="24">
        <f>INDEX('SMR&lt;75 &amp; MFF wtd pop'!$K$5:$K$156,MATCH(C149,'SMR&lt;75 &amp; MFF wtd pop'!$B$5:$B$156,0))</f>
        <v>206947.79724153591</v>
      </c>
      <c r="F149" s="25">
        <f>INDEX('Age-gender adjustments'!$H$5:$H$156,MATCH(C149,'Age-gender adjustments'!$B$5:$B$156,0))</f>
        <v>206704.22385546591</v>
      </c>
      <c r="G149" s="29">
        <f>INDEX('Sub misuse services - new (a)'!$K$4:$K$155,MATCH(C149,'Sub misuse services - new (a)'!$A$4:$A$155,0))</f>
        <v>166341.70831304317</v>
      </c>
      <c r="H149" s="29">
        <f>INDEX('Sexual health services - new'!$AK$5:$AK$165,MATCH(C149,'Sexual health services - new'!$A$5:$A$165,0))</f>
        <v>238131.01248330885</v>
      </c>
      <c r="I149" s="147">
        <f>(E149*'Spend weights'!$B$13)+(F149*'Spend weights'!$B$14)+(G149*'Spend weights'!$B$15)+(H149*'Spend weights'!$B$16)</f>
        <v>200979.14839854283</v>
      </c>
      <c r="J149" s="29">
        <v>222298.89000000004</v>
      </c>
      <c r="K149" s="67">
        <f t="shared" si="4"/>
        <v>3.6528517782332764E-3</v>
      </c>
      <c r="L149" s="68">
        <f t="shared" si="5"/>
        <v>1.6432163823369857E-3</v>
      </c>
    </row>
    <row r="150" spans="1:12" x14ac:dyDescent="0.25">
      <c r="A150" s="1" t="s">
        <v>14092</v>
      </c>
      <c r="B150" s="1" t="s">
        <v>443</v>
      </c>
      <c r="C150" s="1" t="s">
        <v>444</v>
      </c>
      <c r="D150" s="1" t="s">
        <v>445</v>
      </c>
      <c r="E150" s="24">
        <f>INDEX('SMR&lt;75 &amp; MFF wtd pop'!$K$5:$K$156,MATCH(C150,'SMR&lt;75 &amp; MFF wtd pop'!$B$5:$B$156,0))</f>
        <v>419705.64033436624</v>
      </c>
      <c r="F150" s="25">
        <f>INDEX('Age-gender adjustments'!$H$5:$H$156,MATCH(C150,'Age-gender adjustments'!$B$5:$B$156,0))</f>
        <v>400618.22670385346</v>
      </c>
      <c r="G150" s="29">
        <f>INDEX('Sub misuse services - new (a)'!$K$4:$K$155,MATCH(C150,'Sub misuse services - new (a)'!$A$4:$A$155,0))</f>
        <v>471273.64126849076</v>
      </c>
      <c r="H150" s="29">
        <f>INDEX('Sexual health services - new'!$AK$5:$AK$165,MATCH(C150,'Sexual health services - new'!$A$5:$A$165,0))</f>
        <v>426127.55472044973</v>
      </c>
      <c r="I150" s="147">
        <f>(E150*'Spend weights'!$B$13)+(F150*'Spend weights'!$B$14)+(G150*'Spend weights'!$B$15)+(H150*'Spend weights'!$B$16)</f>
        <v>430011.7731393241</v>
      </c>
      <c r="J150" s="29">
        <v>555669.98900000006</v>
      </c>
      <c r="K150" s="67">
        <f t="shared" si="4"/>
        <v>7.8155832716455716E-3</v>
      </c>
      <c r="L150" s="68">
        <f t="shared" si="5"/>
        <v>1.4065152745986378E-3</v>
      </c>
    </row>
    <row r="151" spans="1:12" x14ac:dyDescent="0.25">
      <c r="A151" s="1" t="s">
        <v>14092</v>
      </c>
      <c r="B151" s="1" t="s">
        <v>446</v>
      </c>
      <c r="C151" s="1" t="s">
        <v>447</v>
      </c>
      <c r="D151" s="1" t="s">
        <v>448</v>
      </c>
      <c r="E151" s="24">
        <f>INDEX('SMR&lt;75 &amp; MFF wtd pop'!$K$5:$K$156,MATCH(C151,'SMR&lt;75 &amp; MFF wtd pop'!$B$5:$B$156,0))</f>
        <v>840.43877955259495</v>
      </c>
      <c r="F151" s="25">
        <f>INDEX('Age-gender adjustments'!$H$5:$H$156,MATCH(C151,'Age-gender adjustments'!$B$5:$B$156,0))</f>
        <v>764.8277309727473</v>
      </c>
      <c r="G151" s="29">
        <f>INDEX('Sub misuse services - new (a)'!$K$4:$K$155,MATCH(C151,'Sub misuse services - new (a)'!$A$4:$A$155,0))</f>
        <v>685.64302143303655</v>
      </c>
      <c r="H151" s="29">
        <f>INDEX('Sexual health services - new'!$AK$5:$AK$165,MATCH(C151,'Sexual health services - new'!$A$5:$A$165,0))</f>
        <v>1654.0623687818404</v>
      </c>
      <c r="I151" s="147">
        <f>(E151*'Spend weights'!$B$13)+(F151*'Spend weights'!$B$14)+(G151*'Spend weights'!$B$15)+(H151*'Spend weights'!$B$16)</f>
        <v>943.95643382910703</v>
      </c>
      <c r="J151" s="29">
        <v>2156.8959999999997</v>
      </c>
      <c r="K151" s="67">
        <f t="shared" si="4"/>
        <v>1.7156670059372167E-5</v>
      </c>
      <c r="L151" s="68">
        <f t="shared" si="5"/>
        <v>7.9543334770763949E-4</v>
      </c>
    </row>
    <row r="152" spans="1:12" x14ac:dyDescent="0.25">
      <c r="A152" s="1" t="s">
        <v>14092</v>
      </c>
      <c r="B152" s="1" t="s">
        <v>449</v>
      </c>
      <c r="C152" s="1" t="s">
        <v>450</v>
      </c>
      <c r="D152" s="1" t="s">
        <v>451</v>
      </c>
      <c r="E152" s="24">
        <f>INDEX('SMR&lt;75 &amp; MFF wtd pop'!$K$5:$K$156,MATCH(C152,'SMR&lt;75 &amp; MFF wtd pop'!$B$5:$B$156,0))</f>
        <v>369766.21727434878</v>
      </c>
      <c r="F152" s="25">
        <f>INDEX('Age-gender adjustments'!$H$5:$H$156,MATCH(C152,'Age-gender adjustments'!$B$5:$B$156,0))</f>
        <v>363552.36036091635</v>
      </c>
      <c r="G152" s="29">
        <f>INDEX('Sub misuse services - new (a)'!$K$4:$K$155,MATCH(C152,'Sub misuse services - new (a)'!$A$4:$A$155,0))</f>
        <v>230582.23909013229</v>
      </c>
      <c r="H152" s="29">
        <f>INDEX('Sexual health services - new'!$AK$5:$AK$165,MATCH(C152,'Sexual health services - new'!$A$5:$A$165,0))</f>
        <v>325865.53705170815</v>
      </c>
      <c r="I152" s="147">
        <f>(E152*'Spend weights'!$B$13)+(F152*'Spend weights'!$B$14)+(G152*'Spend weights'!$B$15)+(H152*'Spend weights'!$B$16)</f>
        <v>313478.11230328627</v>
      </c>
      <c r="J152" s="29">
        <v>487190.60100000002</v>
      </c>
      <c r="K152" s="67">
        <f t="shared" si="4"/>
        <v>5.6975516569189137E-3</v>
      </c>
      <c r="L152" s="68">
        <f t="shared" si="5"/>
        <v>1.169470766723374E-3</v>
      </c>
    </row>
    <row r="153" spans="1:12" x14ac:dyDescent="0.25">
      <c r="A153" s="1" t="s">
        <v>14092</v>
      </c>
      <c r="B153" s="1" t="s">
        <v>452</v>
      </c>
      <c r="C153" s="1" t="s">
        <v>453</v>
      </c>
      <c r="D153" s="1" t="s">
        <v>454</v>
      </c>
      <c r="E153" s="24">
        <f>INDEX('SMR&lt;75 &amp; MFF wtd pop'!$K$5:$K$156,MATCH(C153,'SMR&lt;75 &amp; MFF wtd pop'!$B$5:$B$156,0))</f>
        <v>548489.80927681259</v>
      </c>
      <c r="F153" s="25">
        <f>INDEX('Age-gender adjustments'!$H$5:$H$156,MATCH(C153,'Age-gender adjustments'!$B$5:$B$156,0))</f>
        <v>521288.54065730196</v>
      </c>
      <c r="G153" s="29">
        <f>INDEX('Sub misuse services - new (a)'!$K$4:$K$155,MATCH(C153,'Sub misuse services - new (a)'!$A$4:$A$155,0))</f>
        <v>417479.31134187232</v>
      </c>
      <c r="H153" s="29">
        <f>INDEX('Sexual health services - new'!$AK$5:$AK$165,MATCH(C153,'Sexual health services - new'!$A$5:$A$165,0))</f>
        <v>554871.72592077684</v>
      </c>
      <c r="I153" s="147">
        <f>(E153*'Spend weights'!$B$13)+(F153*'Spend weights'!$B$14)+(G153*'Spend weights'!$B$15)+(H153*'Spend weights'!$B$16)</f>
        <v>497846.37279384775</v>
      </c>
      <c r="J153" s="29">
        <v>768456.72799999989</v>
      </c>
      <c r="K153" s="67">
        <f t="shared" si="4"/>
        <v>9.0484959391945487E-3</v>
      </c>
      <c r="L153" s="68">
        <f t="shared" si="5"/>
        <v>1.1774893249675016E-3</v>
      </c>
    </row>
    <row r="154" spans="1:12" x14ac:dyDescent="0.25">
      <c r="A154" s="1" t="s">
        <v>14092</v>
      </c>
      <c r="B154" s="1" t="s">
        <v>455</v>
      </c>
      <c r="C154" s="1" t="s">
        <v>456</v>
      </c>
      <c r="D154" s="1" t="s">
        <v>457</v>
      </c>
      <c r="E154" s="24">
        <f>INDEX('SMR&lt;75 &amp; MFF wtd pop'!$K$5:$K$156,MATCH(C154,'SMR&lt;75 &amp; MFF wtd pop'!$B$5:$B$156,0))</f>
        <v>282541.56193904061</v>
      </c>
      <c r="F154" s="25">
        <f>INDEX('Age-gender adjustments'!$H$5:$H$156,MATCH(C154,'Age-gender adjustments'!$B$5:$B$156,0))</f>
        <v>263943.79488798045</v>
      </c>
      <c r="G154" s="29">
        <f>INDEX('Sub misuse services - new (a)'!$K$4:$K$155,MATCH(C154,'Sub misuse services - new (a)'!$A$4:$A$155,0))</f>
        <v>270314.07637394435</v>
      </c>
      <c r="H154" s="29">
        <f>INDEX('Sexual health services - new'!$AK$5:$AK$165,MATCH(C154,'Sexual health services - new'!$A$5:$A$165,0))</f>
        <v>261978.19140248714</v>
      </c>
      <c r="I154" s="147">
        <f>(E154*'Spend weights'!$B$13)+(F154*'Spend weights'!$B$14)+(G154*'Spend weights'!$B$15)+(H154*'Spend weights'!$B$16)</f>
        <v>266815.03299565869</v>
      </c>
      <c r="J154" s="29">
        <v>419550.85499999992</v>
      </c>
      <c r="K154" s="67">
        <f t="shared" si="4"/>
        <v>4.8494372451258162E-3</v>
      </c>
      <c r="L154" s="68">
        <f t="shared" si="5"/>
        <v>1.1558639881989556E-3</v>
      </c>
    </row>
    <row r="155" spans="1:12" x14ac:dyDescent="0.25">
      <c r="A155" s="1" t="s">
        <v>14092</v>
      </c>
      <c r="B155" s="1" t="s">
        <v>458</v>
      </c>
      <c r="C155" s="1" t="s">
        <v>459</v>
      </c>
      <c r="D155" s="1" t="s">
        <v>460</v>
      </c>
      <c r="E155" s="24">
        <f>INDEX('SMR&lt;75 &amp; MFF wtd pop'!$K$5:$K$156,MATCH(C155,'SMR&lt;75 &amp; MFF wtd pop'!$B$5:$B$156,0))</f>
        <v>489563.26927178056</v>
      </c>
      <c r="F155" s="25">
        <f>INDEX('Age-gender adjustments'!$H$5:$H$156,MATCH(C155,'Age-gender adjustments'!$B$5:$B$156,0))</f>
        <v>476644.3891817914</v>
      </c>
      <c r="G155" s="29">
        <f>INDEX('Sub misuse services - new (a)'!$K$4:$K$155,MATCH(C155,'Sub misuse services - new (a)'!$A$4:$A$155,0))</f>
        <v>337409.73049188918</v>
      </c>
      <c r="H155" s="29">
        <f>INDEX('Sexual health services - new'!$AK$5:$AK$165,MATCH(C155,'Sexual health services - new'!$A$5:$A$165,0))</f>
        <v>494579.44305802247</v>
      </c>
      <c r="I155" s="147">
        <f>(E155*'Spend weights'!$B$13)+(F155*'Spend weights'!$B$14)+(G155*'Spend weights'!$B$15)+(H155*'Spend weights'!$B$16)</f>
        <v>437497.25923770561</v>
      </c>
      <c r="J155" s="29">
        <v>618199.64399999985</v>
      </c>
      <c r="K155" s="67">
        <f t="shared" si="4"/>
        <v>7.9516340581241331E-3</v>
      </c>
      <c r="L155" s="68">
        <f t="shared" si="5"/>
        <v>1.2862566543509907E-3</v>
      </c>
    </row>
    <row r="156" spans="1:12" ht="13.8" thickBot="1" x14ac:dyDescent="0.3">
      <c r="A156" s="1" t="s">
        <v>14092</v>
      </c>
      <c r="B156" s="1" t="s">
        <v>461</v>
      </c>
      <c r="C156" s="1" t="s">
        <v>462</v>
      </c>
      <c r="D156" s="1" t="s">
        <v>463</v>
      </c>
      <c r="E156" s="27">
        <f>INDEX('SMR&lt;75 &amp; MFF wtd pop'!$K$5:$K$156,MATCH(C156,'SMR&lt;75 &amp; MFF wtd pop'!$B$5:$B$156,0))</f>
        <v>398587.78601546882</v>
      </c>
      <c r="F156" s="28">
        <f>INDEX('Age-gender adjustments'!$H$5:$H$156,MATCH(C156,'Age-gender adjustments'!$B$5:$B$156,0))</f>
        <v>383597.33276943263</v>
      </c>
      <c r="G156" s="97">
        <f>INDEX('Sub misuse services - new (a)'!$K$4:$K$155,MATCH(C156,'Sub misuse services - new (a)'!$A$4:$A$155,0))</f>
        <v>326137.12303691608</v>
      </c>
      <c r="H156" s="97">
        <f>INDEX('Sexual health services - new'!$AK$5:$AK$165,MATCH(C156,'Sexual health services - new'!$A$5:$A$165,0))</f>
        <v>366989.55133405823</v>
      </c>
      <c r="I156" s="148">
        <f>(E156*'Spend weights'!$B$13)+(F156*'Spend weights'!$B$14)+(G156*'Spend weights'!$B$15)+(H156*'Spend weights'!$B$16)</f>
        <v>362743.67354512378</v>
      </c>
      <c r="J156" s="97">
        <v>546953.55700000003</v>
      </c>
      <c r="K156" s="69">
        <f t="shared" si="4"/>
        <v>6.5929668998526989E-3</v>
      </c>
      <c r="L156" s="70">
        <f t="shared" si="5"/>
        <v>1.2053979383578081E-3</v>
      </c>
    </row>
    <row r="157" spans="1:12" x14ac:dyDescent="0.25">
      <c r="K157" s="9"/>
    </row>
    <row r="158" spans="1:12" s="4" customFormat="1" x14ac:dyDescent="0.25">
      <c r="D158" s="4" t="s">
        <v>0</v>
      </c>
      <c r="E158" s="40">
        <f>SUM(E5:E156)</f>
        <v>55019792.917999938</v>
      </c>
      <c r="F158" s="40">
        <f>SUM(F5:F156)</f>
        <v>55019792.91799996</v>
      </c>
      <c r="G158" s="40">
        <f t="shared" ref="G158" si="6">SUM(G5:G156)</f>
        <v>55019792.917999975</v>
      </c>
      <c r="H158" s="40">
        <f>SUM(H5:H156)</f>
        <v>55019792.917999983</v>
      </c>
      <c r="I158" s="40">
        <f t="shared" ref="I158:J158" si="7">SUM(I5:I156)</f>
        <v>55019792.917999975</v>
      </c>
      <c r="J158" s="40">
        <f t="shared" si="7"/>
        <v>55019792.918000013</v>
      </c>
      <c r="K158" s="43">
        <f>I158/$I$158</f>
        <v>1</v>
      </c>
    </row>
    <row r="160" spans="1:12" x14ac:dyDescent="0.25">
      <c r="C160" s="4" t="s">
        <v>14093</v>
      </c>
    </row>
    <row r="161" spans="2:12" x14ac:dyDescent="0.25">
      <c r="C161" s="1" t="s">
        <v>14084</v>
      </c>
      <c r="D161" s="1" t="s">
        <v>14094</v>
      </c>
      <c r="E161" s="6">
        <f t="shared" ref="E161:J169" si="8">SUMIF($A$5:$A$156,$C161,E$5:E$156)</f>
        <v>3153949.0835062936</v>
      </c>
      <c r="F161" s="6">
        <f t="shared" si="8"/>
        <v>3114833.1367009445</v>
      </c>
      <c r="G161" s="6">
        <f t="shared" si="8"/>
        <v>3731411.517016157</v>
      </c>
      <c r="H161" s="6">
        <f t="shared" si="8"/>
        <v>2512546.0820303252</v>
      </c>
      <c r="I161" s="6">
        <f t="shared" si="8"/>
        <v>3177934.2901640013</v>
      </c>
      <c r="J161" s="6">
        <f t="shared" si="8"/>
        <v>2631567.0890000002</v>
      </c>
      <c r="K161" s="9">
        <f>I161/$I$171</f>
        <v>5.7759837353446766E-2</v>
      </c>
      <c r="L161" s="9">
        <f>K161/J161*100000</f>
        <v>2.1948837099720533E-3</v>
      </c>
    </row>
    <row r="162" spans="2:12" x14ac:dyDescent="0.25">
      <c r="C162" s="1" t="s">
        <v>14085</v>
      </c>
      <c r="D162" s="1" t="s">
        <v>14095</v>
      </c>
      <c r="E162" s="6">
        <f t="shared" si="8"/>
        <v>9269542.7853788268</v>
      </c>
      <c r="F162" s="6">
        <f t="shared" si="8"/>
        <v>9274841.1774786711</v>
      </c>
      <c r="G162" s="6">
        <f t="shared" si="8"/>
        <v>9180011.7020823322</v>
      </c>
      <c r="H162" s="6">
        <f t="shared" si="8"/>
        <v>6737679.3246813137</v>
      </c>
      <c r="I162" s="6">
        <f t="shared" si="8"/>
        <v>8676906.7189533561</v>
      </c>
      <c r="J162" s="6">
        <f t="shared" si="8"/>
        <v>7181790.6879999992</v>
      </c>
      <c r="K162" s="9">
        <f t="shared" ref="K162:K169" si="9">I162/$I$171</f>
        <v>0.15770518678405759</v>
      </c>
      <c r="L162" s="9">
        <f t="shared" ref="L162:L169" si="10">K162/J162*100000</f>
        <v>2.1959034123281542E-3</v>
      </c>
    </row>
    <row r="163" spans="2:12" x14ac:dyDescent="0.25">
      <c r="C163" s="1" t="s">
        <v>14086</v>
      </c>
      <c r="D163" s="1" t="s">
        <v>14096</v>
      </c>
      <c r="E163" s="6">
        <f t="shared" si="8"/>
        <v>5915802.1788793653</v>
      </c>
      <c r="F163" s="6">
        <f t="shared" si="8"/>
        <v>5943692.4570639506</v>
      </c>
      <c r="G163" s="6">
        <f t="shared" si="8"/>
        <v>6973052.7924101269</v>
      </c>
      <c r="H163" s="6">
        <f t="shared" si="8"/>
        <v>5123608.8260554187</v>
      </c>
      <c r="I163" s="6">
        <f t="shared" si="8"/>
        <v>6084025.6354345419</v>
      </c>
      <c r="J163" s="6">
        <f t="shared" si="8"/>
        <v>5423616.7899999991</v>
      </c>
      <c r="K163" s="9">
        <f t="shared" si="9"/>
        <v>0.11057885376817048</v>
      </c>
      <c r="L163" s="9">
        <f t="shared" si="10"/>
        <v>2.0388397272472214E-3</v>
      </c>
    </row>
    <row r="164" spans="2:12" x14ac:dyDescent="0.25">
      <c r="C164" s="1" t="s">
        <v>14087</v>
      </c>
      <c r="D164" s="1" t="s">
        <v>14097</v>
      </c>
      <c r="E164" s="6">
        <f t="shared" si="8"/>
        <v>4547441.2403875273</v>
      </c>
      <c r="F164" s="6">
        <f t="shared" si="8"/>
        <v>4540350.2974243164</v>
      </c>
      <c r="G164" s="6">
        <f t="shared" si="8"/>
        <v>4219140.6506744185</v>
      </c>
      <c r="H164" s="6">
        <f t="shared" si="8"/>
        <v>4005198.7406203421</v>
      </c>
      <c r="I164" s="6">
        <f t="shared" si="8"/>
        <v>4319489.5265350929</v>
      </c>
      <c r="J164" s="6">
        <f t="shared" si="8"/>
        <v>4682399.6579999998</v>
      </c>
      <c r="K164" s="9">
        <f t="shared" si="9"/>
        <v>7.8507920467326076E-2</v>
      </c>
      <c r="L164" s="9">
        <f t="shared" si="10"/>
        <v>1.6766599650073289E-3</v>
      </c>
    </row>
    <row r="165" spans="2:12" x14ac:dyDescent="0.25">
      <c r="C165" s="1" t="s">
        <v>14088</v>
      </c>
      <c r="D165" s="1" t="s">
        <v>14098</v>
      </c>
      <c r="E165" s="6">
        <f t="shared" si="8"/>
        <v>5862344.4920404712</v>
      </c>
      <c r="F165" s="6">
        <f t="shared" si="8"/>
        <v>5928884.5272791516</v>
      </c>
      <c r="G165" s="6">
        <f t="shared" si="8"/>
        <v>6326230.7051500902</v>
      </c>
      <c r="H165" s="6">
        <f t="shared" si="8"/>
        <v>5442170.0226653833</v>
      </c>
      <c r="I165" s="6">
        <f t="shared" si="8"/>
        <v>5941108.181785387</v>
      </c>
      <c r="J165" s="6">
        <f t="shared" si="8"/>
        <v>5764141.3210000005</v>
      </c>
      <c r="K165" s="9">
        <f t="shared" si="9"/>
        <v>0.10798128939961396</v>
      </c>
      <c r="L165" s="9">
        <f t="shared" si="10"/>
        <v>1.8733282788576855E-3</v>
      </c>
    </row>
    <row r="166" spans="2:12" x14ac:dyDescent="0.25">
      <c r="C166" s="1" t="s">
        <v>14089</v>
      </c>
      <c r="D166" s="1" t="s">
        <v>14099</v>
      </c>
      <c r="E166" s="6">
        <f t="shared" si="8"/>
        <v>5112610.5383678684</v>
      </c>
      <c r="F166" s="6">
        <f t="shared" si="8"/>
        <v>5056691.0818721829</v>
      </c>
      <c r="G166" s="6">
        <f t="shared" si="8"/>
        <v>4271031.8468428059</v>
      </c>
      <c r="H166" s="6">
        <f t="shared" si="8"/>
        <v>5093283.30771052</v>
      </c>
      <c r="I166" s="6">
        <f t="shared" si="8"/>
        <v>4820160.1740690451</v>
      </c>
      <c r="J166" s="6">
        <f t="shared" si="8"/>
        <v>6103389.1969999997</v>
      </c>
      <c r="K166" s="9">
        <f t="shared" si="9"/>
        <v>8.7607748383438697E-2</v>
      </c>
      <c r="L166" s="9">
        <f t="shared" si="10"/>
        <v>1.4353950822356299E-3</v>
      </c>
    </row>
    <row r="167" spans="2:12" x14ac:dyDescent="0.25">
      <c r="C167" s="1" t="s">
        <v>14090</v>
      </c>
      <c r="D167" s="1" t="s">
        <v>14100</v>
      </c>
      <c r="E167" s="6">
        <f t="shared" si="8"/>
        <v>9046837.0469558183</v>
      </c>
      <c r="F167" s="6">
        <f t="shared" si="8"/>
        <v>9193574.811084874</v>
      </c>
      <c r="G167" s="6">
        <f t="shared" si="8"/>
        <v>9560906.3567881174</v>
      </c>
      <c r="H167" s="6">
        <f t="shared" si="8"/>
        <v>13707110.078456577</v>
      </c>
      <c r="I167" s="6">
        <f t="shared" si="8"/>
        <v>10309261.633345539</v>
      </c>
      <c r="J167" s="6">
        <f t="shared" si="8"/>
        <v>8759017.2249999996</v>
      </c>
      <c r="K167" s="9">
        <f t="shared" si="9"/>
        <v>0.18737369020472658</v>
      </c>
      <c r="L167" s="9">
        <f t="shared" si="10"/>
        <v>2.139209061833151E-3</v>
      </c>
    </row>
    <row r="168" spans="2:12" x14ac:dyDescent="0.25">
      <c r="C168" s="1" t="s">
        <v>14091</v>
      </c>
      <c r="D168" s="1" t="s">
        <v>14101</v>
      </c>
      <c r="E168" s="6">
        <f t="shared" si="8"/>
        <v>7686327.56396465</v>
      </c>
      <c r="F168" s="6">
        <f t="shared" si="8"/>
        <v>7649829.3253736775</v>
      </c>
      <c r="G168" s="6">
        <f t="shared" si="8"/>
        <v>6090121.3087992575</v>
      </c>
      <c r="H168" s="6">
        <f t="shared" si="8"/>
        <v>7876492.1563290367</v>
      </c>
      <c r="I168" s="6">
        <f t="shared" si="8"/>
        <v>7209527.5327247279</v>
      </c>
      <c r="J168" s="6">
        <f t="shared" si="8"/>
        <v>8990674.1619999986</v>
      </c>
      <c r="K168" s="9">
        <f t="shared" si="9"/>
        <v>0.1310351629907007</v>
      </c>
      <c r="L168" s="9">
        <f t="shared" si="10"/>
        <v>1.4574564780084477E-3</v>
      </c>
    </row>
    <row r="169" spans="2:12" x14ac:dyDescent="0.25">
      <c r="C169" s="1" t="s">
        <v>14092</v>
      </c>
      <c r="D169" s="1" t="s">
        <v>14102</v>
      </c>
      <c r="E169" s="6">
        <f t="shared" si="8"/>
        <v>4424937.9885191489</v>
      </c>
      <c r="F169" s="6">
        <f t="shared" si="8"/>
        <v>4317096.1037221886</v>
      </c>
      <c r="G169" s="6">
        <f t="shared" si="8"/>
        <v>4667886.0382367074</v>
      </c>
      <c r="H169" s="6">
        <f t="shared" si="8"/>
        <v>4521704.3794510765</v>
      </c>
      <c r="I169" s="6">
        <f t="shared" si="8"/>
        <v>4481379.2249882892</v>
      </c>
      <c r="J169" s="6">
        <f t="shared" si="8"/>
        <v>5483196.7880000006</v>
      </c>
      <c r="K169" s="9">
        <f t="shared" si="9"/>
        <v>8.1450310648519084E-2</v>
      </c>
      <c r="L169" s="9">
        <f t="shared" si="10"/>
        <v>1.485452990247832E-3</v>
      </c>
    </row>
    <row r="171" spans="2:12" x14ac:dyDescent="0.25">
      <c r="C171" s="4"/>
      <c r="D171" s="4" t="s">
        <v>0</v>
      </c>
      <c r="E171" s="32">
        <f>SUM(E161:E169)</f>
        <v>55019792.917999968</v>
      </c>
      <c r="F171" s="32">
        <f>SUM(F161:F169)</f>
        <v>55019792.917999953</v>
      </c>
      <c r="G171" s="32">
        <f>SUM(G161:G169)</f>
        <v>55019792.91800002</v>
      </c>
      <c r="H171" s="32">
        <f t="shared" ref="H171:J171" si="11">SUM(H161:H169)</f>
        <v>55019792.91799999</v>
      </c>
      <c r="I171" s="32">
        <f t="shared" si="11"/>
        <v>55019792.917999983</v>
      </c>
      <c r="J171" s="32">
        <f t="shared" si="11"/>
        <v>55019792.917999998</v>
      </c>
      <c r="K171" s="44">
        <f>SUM(K161:K169)</f>
        <v>0.99999999999999989</v>
      </c>
    </row>
    <row r="173" spans="2:12" x14ac:dyDescent="0.25">
      <c r="B173" s="4" t="s">
        <v>14114</v>
      </c>
    </row>
    <row r="174" spans="2:12" ht="38.25" customHeight="1" x14ac:dyDescent="0.25">
      <c r="B174" s="310" t="s">
        <v>22021</v>
      </c>
      <c r="C174" s="311"/>
      <c r="D174" s="311"/>
      <c r="E174" s="311"/>
      <c r="F174" s="311"/>
      <c r="G174" s="311"/>
      <c r="H174" s="311"/>
      <c r="I174" s="311"/>
      <c r="J174" s="311"/>
      <c r="K174" s="311"/>
      <c r="L174" s="312"/>
    </row>
    <row r="175" spans="2:12" ht="24.75" customHeight="1" x14ac:dyDescent="0.25">
      <c r="B175" s="313" t="s">
        <v>22022</v>
      </c>
      <c r="C175" s="314"/>
      <c r="D175" s="314"/>
      <c r="E175" s="314"/>
      <c r="F175" s="314"/>
      <c r="G175" s="314"/>
      <c r="H175" s="314"/>
      <c r="I175" s="314"/>
      <c r="J175" s="314"/>
      <c r="K175" s="314"/>
      <c r="L175" s="315"/>
    </row>
    <row r="176" spans="2:12" x14ac:dyDescent="0.25">
      <c r="B176" s="313" t="s">
        <v>22023</v>
      </c>
      <c r="C176" s="314"/>
      <c r="D176" s="314"/>
      <c r="E176" s="314"/>
      <c r="F176" s="314"/>
      <c r="G176" s="314"/>
      <c r="H176" s="314"/>
      <c r="I176" s="314"/>
      <c r="J176" s="314"/>
      <c r="K176" s="314"/>
      <c r="L176" s="315"/>
    </row>
    <row r="177" spans="2:12" x14ac:dyDescent="0.25">
      <c r="B177" s="313" t="s">
        <v>22025</v>
      </c>
      <c r="C177" s="314"/>
      <c r="D177" s="314"/>
      <c r="E177" s="314"/>
      <c r="F177" s="314"/>
      <c r="G177" s="314"/>
      <c r="H177" s="314"/>
      <c r="I177" s="314"/>
      <c r="J177" s="314"/>
      <c r="K177" s="314"/>
      <c r="L177" s="315"/>
    </row>
    <row r="178" spans="2:12" x14ac:dyDescent="0.25">
      <c r="B178" s="316" t="s">
        <v>22026</v>
      </c>
      <c r="C178" s="317"/>
      <c r="D178" s="317"/>
      <c r="E178" s="317"/>
      <c r="F178" s="317"/>
      <c r="G178" s="317"/>
      <c r="H178" s="317"/>
      <c r="I178" s="317"/>
      <c r="J178" s="317"/>
      <c r="K178" s="317"/>
      <c r="L178" s="318"/>
    </row>
  </sheetData>
  <mergeCells count="5">
    <mergeCell ref="B174:L174"/>
    <mergeCell ref="B175:L175"/>
    <mergeCell ref="B176:L176"/>
    <mergeCell ref="B178:L178"/>
    <mergeCell ref="B177:L177"/>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7"/>
  <sheetViews>
    <sheetView workbookViewId="0">
      <pane xSplit="4" ySplit="4" topLeftCell="E5" activePane="bottomRight" state="frozen"/>
      <selection pane="topRight" activeCell="E1" sqref="E1"/>
      <selection pane="bottomLeft" activeCell="A5" sqref="A5"/>
      <selection pane="bottomRight" activeCell="A3" sqref="A3"/>
    </sheetView>
  </sheetViews>
  <sheetFormatPr defaultColWidth="9.109375" defaultRowHeight="13.2" x14ac:dyDescent="0.25"/>
  <cols>
    <col min="1" max="1" width="6.88671875" style="1" customWidth="1"/>
    <col min="2" max="2" width="9.109375" style="1"/>
    <col min="3" max="3" width="11.6640625" style="1" customWidth="1"/>
    <col min="4" max="4" width="27" style="1" bestFit="1" customWidth="1"/>
    <col min="5" max="5" width="15.88671875" style="1" customWidth="1"/>
    <col min="6" max="6" width="16.44140625" style="1" customWidth="1"/>
    <col min="7" max="7" width="17.33203125" style="1" customWidth="1"/>
    <col min="8" max="10" width="13.5546875" style="1" customWidth="1"/>
    <col min="11" max="11" width="15.33203125" style="1" customWidth="1"/>
    <col min="12" max="16384" width="9.109375" style="1"/>
  </cols>
  <sheetData>
    <row r="1" spans="1:11" ht="12.75" x14ac:dyDescent="0.2">
      <c r="A1" s="33" t="s">
        <v>22028</v>
      </c>
      <c r="B1" s="33"/>
      <c r="C1" s="34"/>
      <c r="D1" s="34"/>
      <c r="G1" s="50"/>
      <c r="H1" s="50"/>
      <c r="I1" s="50"/>
    </row>
    <row r="2" spans="1:11" ht="12.75" x14ac:dyDescent="0.2">
      <c r="A2" s="1" t="s">
        <v>14175</v>
      </c>
      <c r="C2" s="14"/>
      <c r="D2" s="14"/>
      <c r="G2" s="50"/>
      <c r="H2" s="50"/>
      <c r="I2" s="50"/>
    </row>
    <row r="3" spans="1:11" ht="13.5" thickBot="1" x14ac:dyDescent="0.25">
      <c r="A3" s="203"/>
      <c r="C3" s="15"/>
      <c r="D3" s="15"/>
      <c r="G3" s="50"/>
      <c r="H3" s="50"/>
      <c r="I3" s="50"/>
    </row>
    <row r="4" spans="1:11" ht="63.75" x14ac:dyDescent="0.2">
      <c r="A4" s="1" t="s">
        <v>14081</v>
      </c>
      <c r="B4" s="1" t="s">
        <v>1</v>
      </c>
      <c r="C4" s="10" t="s">
        <v>2</v>
      </c>
      <c r="D4" s="12" t="s">
        <v>3</v>
      </c>
      <c r="E4" s="123" t="s">
        <v>14134</v>
      </c>
      <c r="F4" s="78" t="s">
        <v>22006</v>
      </c>
      <c r="G4" s="124" t="s">
        <v>21935</v>
      </c>
      <c r="H4" s="125" t="s">
        <v>14082</v>
      </c>
      <c r="I4" s="78" t="s">
        <v>14177</v>
      </c>
      <c r="J4" s="78" t="s">
        <v>14083</v>
      </c>
      <c r="K4" s="79" t="s">
        <v>14125</v>
      </c>
    </row>
    <row r="5" spans="1:11" ht="12.75" x14ac:dyDescent="0.2">
      <c r="A5" s="1" t="s">
        <v>14084</v>
      </c>
      <c r="B5" s="1" t="s">
        <v>8</v>
      </c>
      <c r="C5" s="1" t="s">
        <v>9</v>
      </c>
      <c r="D5" s="1" t="s">
        <v>10</v>
      </c>
      <c r="E5" s="24">
        <f>INDEX('Age-gender adjustments'!$G$5:$G$156,MATCH(C5,'Age-gender adjustments'!$B$5:$B$156,0))</f>
        <v>113833.42524582236</v>
      </c>
      <c r="F5" s="25">
        <f>INDEX('Age-gender adjustments'!$H$5:$H$156,MATCH(C5,'Age-gender adjustments'!$B$5:$B$156,0))</f>
        <v>119511.31004710452</v>
      </c>
      <c r="G5" s="29">
        <f>INDEX('Sub misuse services - new (a)'!$K$4:$K$155,MATCH(C5,'Sub misuse services - new (a)'!$A$4:$A$155,0))</f>
        <v>269384.93541477743</v>
      </c>
      <c r="H5" s="122">
        <f>(E5*'Spend weights'!$B$5)+(F5*'Spend weights'!$B$6)+(G5*SUM('Spend weights'!$B$7:$B$9))</f>
        <v>165263.01587593858</v>
      </c>
      <c r="I5" s="29">
        <v>93171.783999999985</v>
      </c>
      <c r="J5" s="67">
        <f>H5/$H$158</f>
        <v>3.0037011611847063E-3</v>
      </c>
      <c r="K5" s="68">
        <f>J5/I5*100000</f>
        <v>3.2238313277168831E-3</v>
      </c>
    </row>
    <row r="6" spans="1:11" ht="12.75" x14ac:dyDescent="0.2">
      <c r="A6" s="1" t="s">
        <v>14084</v>
      </c>
      <c r="B6" s="1" t="s">
        <v>11</v>
      </c>
      <c r="C6" s="1" t="s">
        <v>12</v>
      </c>
      <c r="D6" s="1" t="s">
        <v>13</v>
      </c>
      <c r="E6" s="24">
        <f>INDEX('Age-gender adjustments'!$G$5:$G$156,MATCH(C6,'Age-gender adjustments'!$B$5:$B$156,0))</f>
        <v>267840.211313373</v>
      </c>
      <c r="F6" s="25">
        <f>INDEX('Age-gender adjustments'!$H$5:$H$156,MATCH(C6,'Age-gender adjustments'!$B$5:$B$156,0))</f>
        <v>254852.22037625746</v>
      </c>
      <c r="G6" s="29">
        <f>INDEX('Sub misuse services - new (a)'!$K$4:$K$155,MATCH(C6,'Sub misuse services - new (a)'!$A$4:$A$155,0))</f>
        <v>462645.51976999</v>
      </c>
      <c r="H6" s="122">
        <f>(E6*'Spend weights'!$B$5)+(F6*'Spend weights'!$B$6)+(G6*SUM('Spend weights'!$B$7:$B$9))</f>
        <v>324433.63093603525</v>
      </c>
      <c r="I6" s="29">
        <v>140403.40399999998</v>
      </c>
      <c r="J6" s="67">
        <f t="shared" ref="J6:J69" si="0">H6/$H$158</f>
        <v>5.8966712473738766E-3</v>
      </c>
      <c r="K6" s="68">
        <f t="shared" ref="K6:K69" si="1">J6/I6*100000</f>
        <v>4.1998064714826129E-3</v>
      </c>
    </row>
    <row r="7" spans="1:11" ht="12.75" x14ac:dyDescent="0.2">
      <c r="A7" s="1" t="s">
        <v>14084</v>
      </c>
      <c r="B7" s="1" t="s">
        <v>14</v>
      </c>
      <c r="C7" s="1" t="s">
        <v>15</v>
      </c>
      <c r="D7" s="1" t="s">
        <v>16</v>
      </c>
      <c r="E7" s="24">
        <f>INDEX('Age-gender adjustments'!$G$5:$G$156,MATCH(C7,'Age-gender adjustments'!$B$5:$B$156,0))</f>
        <v>129216.0864304834</v>
      </c>
      <c r="F7" s="25">
        <f>INDEX('Age-gender adjustments'!$H$5:$H$156,MATCH(C7,'Age-gender adjustments'!$B$5:$B$156,0))</f>
        <v>138528.14876239168</v>
      </c>
      <c r="G7" s="29">
        <f>INDEX('Sub misuse services - new (a)'!$K$4:$K$155,MATCH(C7,'Sub misuse services - new (a)'!$A$4:$A$155,0))</f>
        <v>175878.0672702615</v>
      </c>
      <c r="H7" s="122">
        <f>(E7*'Spend weights'!$B$5)+(F7*'Spend weights'!$B$6)+(G7*SUM('Spend weights'!$B$7:$B$9))</f>
        <v>147602.19291067828</v>
      </c>
      <c r="I7" s="29">
        <v>134758.05300000001</v>
      </c>
      <c r="J7" s="67">
        <f t="shared" si="0"/>
        <v>2.6827108042856624E-3</v>
      </c>
      <c r="K7" s="68">
        <f t="shared" si="1"/>
        <v>1.9907610302782146E-3</v>
      </c>
    </row>
    <row r="8" spans="1:11" ht="12.75" x14ac:dyDescent="0.2">
      <c r="A8" s="1" t="s">
        <v>14084</v>
      </c>
      <c r="B8" s="1" t="s">
        <v>17</v>
      </c>
      <c r="C8" s="1" t="s">
        <v>18</v>
      </c>
      <c r="D8" s="1" t="s">
        <v>19</v>
      </c>
      <c r="E8" s="24">
        <f>INDEX('Age-gender adjustments'!$G$5:$G$156,MATCH(C8,'Age-gender adjustments'!$B$5:$B$156,0))</f>
        <v>236761.59939627707</v>
      </c>
      <c r="F8" s="25">
        <f>INDEX('Age-gender adjustments'!$H$5:$H$156,MATCH(C8,'Age-gender adjustments'!$B$5:$B$156,0))</f>
        <v>247283.82027678969</v>
      </c>
      <c r="G8" s="29">
        <f>INDEX('Sub misuse services - new (a)'!$K$4:$K$155,MATCH(C8,'Sub misuse services - new (a)'!$A$4:$A$155,0))</f>
        <v>307247.52967438038</v>
      </c>
      <c r="H8" s="122">
        <f>(E8*'Spend weights'!$B$5)+(F8*'Spend weights'!$B$6)+(G8*SUM('Spend weights'!$B$7:$B$9))</f>
        <v>263156.9632539259</v>
      </c>
      <c r="I8" s="29">
        <v>196855.32500000001</v>
      </c>
      <c r="J8" s="67">
        <f t="shared" si="0"/>
        <v>4.7829508127398444E-3</v>
      </c>
      <c r="K8" s="68">
        <f t="shared" si="1"/>
        <v>2.4296781470045802E-3</v>
      </c>
    </row>
    <row r="9" spans="1:11" ht="12.75" x14ac:dyDescent="0.2">
      <c r="A9" s="1" t="s">
        <v>14084</v>
      </c>
      <c r="B9" s="1" t="s">
        <v>20</v>
      </c>
      <c r="C9" s="1" t="s">
        <v>21</v>
      </c>
      <c r="D9" s="1" t="s">
        <v>22</v>
      </c>
      <c r="E9" s="24">
        <f>INDEX('Age-gender adjustments'!$G$5:$G$156,MATCH(C9,'Age-gender adjustments'!$B$5:$B$156,0))</f>
        <v>111116.65252776838</v>
      </c>
      <c r="F9" s="25">
        <f>INDEX('Age-gender adjustments'!$H$5:$H$156,MATCH(C9,'Age-gender adjustments'!$B$5:$B$156,0))</f>
        <v>120575.15627109361</v>
      </c>
      <c r="G9" s="29">
        <f>INDEX('Sub misuse services - new (a)'!$K$4:$K$155,MATCH(C9,'Sub misuse services - new (a)'!$A$4:$A$155,0))</f>
        <v>159744.97346786293</v>
      </c>
      <c r="H9" s="122">
        <f>(E9*'Spend weights'!$B$5)+(F9*'Spend weights'!$B$6)+(G9*SUM('Spend weights'!$B$7:$B$9))</f>
        <v>130181.91601111653</v>
      </c>
      <c r="I9" s="29">
        <v>105746.30300000001</v>
      </c>
      <c r="J9" s="67">
        <f t="shared" si="0"/>
        <v>2.366092438863523E-3</v>
      </c>
      <c r="K9" s="68">
        <f t="shared" si="1"/>
        <v>2.2375178817017581E-3</v>
      </c>
    </row>
    <row r="10" spans="1:11" ht="12.75" x14ac:dyDescent="0.2">
      <c r="A10" s="1" t="s">
        <v>14084</v>
      </c>
      <c r="B10" s="1" t="s">
        <v>23</v>
      </c>
      <c r="C10" s="1" t="s">
        <v>24</v>
      </c>
      <c r="D10" s="1" t="s">
        <v>25</v>
      </c>
      <c r="E10" s="24">
        <f>INDEX('Age-gender adjustments'!$G$5:$G$156,MATCH(C10,'Age-gender adjustments'!$B$5:$B$156,0))</f>
        <v>532092.71458512207</v>
      </c>
      <c r="F10" s="25">
        <f>INDEX('Age-gender adjustments'!$H$5:$H$156,MATCH(C10,'Age-gender adjustments'!$B$5:$B$156,0))</f>
        <v>540070.30816072016</v>
      </c>
      <c r="G10" s="29">
        <f>INDEX('Sub misuse services - new (a)'!$K$4:$K$155,MATCH(C10,'Sub misuse services - new (a)'!$A$4:$A$155,0))</f>
        <v>578286.02163195726</v>
      </c>
      <c r="H10" s="122">
        <f>(E10*'Spend weights'!$B$5)+(F10*'Spend weights'!$B$6)+(G10*SUM('Spend weights'!$B$7:$B$9))</f>
        <v>549811.66301626328</v>
      </c>
      <c r="I10" s="29">
        <v>522212.16799999995</v>
      </c>
      <c r="J10" s="67">
        <f t="shared" si="0"/>
        <v>9.9929795053152592E-3</v>
      </c>
      <c r="K10" s="68">
        <f t="shared" si="1"/>
        <v>1.9135861088007545E-3</v>
      </c>
    </row>
    <row r="11" spans="1:11" ht="12.75" x14ac:dyDescent="0.2">
      <c r="A11" s="1" t="s">
        <v>14084</v>
      </c>
      <c r="B11" s="1" t="s">
        <v>26</v>
      </c>
      <c r="C11" s="1" t="s">
        <v>27</v>
      </c>
      <c r="D11" s="1" t="s">
        <v>28</v>
      </c>
      <c r="E11" s="24">
        <f>INDEX('Age-gender adjustments'!$G$5:$G$156,MATCH(C11,'Age-gender adjustments'!$B$5:$B$156,0))</f>
        <v>239414.1311535369</v>
      </c>
      <c r="F11" s="25">
        <f>INDEX('Age-gender adjustments'!$H$5:$H$156,MATCH(C11,'Age-gender adjustments'!$B$5:$B$156,0))</f>
        <v>269632.16884342168</v>
      </c>
      <c r="G11" s="29">
        <f>INDEX('Sub misuse services - new (a)'!$K$4:$K$155,MATCH(C11,'Sub misuse services - new (a)'!$A$4:$A$155,0))</f>
        <v>289076.97453521192</v>
      </c>
      <c r="H11" s="122">
        <f>(E11*'Spend weights'!$B$5)+(F11*'Spend weights'!$B$6)+(G11*SUM('Spend weights'!$B$7:$B$9))</f>
        <v>266878.24269226426</v>
      </c>
      <c r="I11" s="29">
        <v>317747.64699999994</v>
      </c>
      <c r="J11" s="67">
        <f t="shared" si="0"/>
        <v>4.8505860988974003E-3</v>
      </c>
      <c r="K11" s="68">
        <f t="shared" si="1"/>
        <v>1.5265529563142292E-3</v>
      </c>
    </row>
    <row r="12" spans="1:11" ht="12.75" x14ac:dyDescent="0.2">
      <c r="A12" s="1" t="s">
        <v>14084</v>
      </c>
      <c r="B12" s="1" t="s">
        <v>29</v>
      </c>
      <c r="C12" s="1" t="s">
        <v>30</v>
      </c>
      <c r="D12" s="1" t="s">
        <v>31</v>
      </c>
      <c r="E12" s="24">
        <f>INDEX('Age-gender adjustments'!$G$5:$G$156,MATCH(C12,'Age-gender adjustments'!$B$5:$B$156,0))</f>
        <v>232385.30190112282</v>
      </c>
      <c r="F12" s="25">
        <f>INDEX('Age-gender adjustments'!$H$5:$H$156,MATCH(C12,'Age-gender adjustments'!$B$5:$B$156,0))</f>
        <v>238574.84517330816</v>
      </c>
      <c r="G12" s="29">
        <f>INDEX('Sub misuse services - new (a)'!$K$4:$K$155,MATCH(C12,'Sub misuse services - new (a)'!$A$4:$A$155,0))</f>
        <v>364370.52807842457</v>
      </c>
      <c r="H12" s="122">
        <f>(E12*'Spend weights'!$B$5)+(F12*'Spend weights'!$B$6)+(G12*SUM('Spend weights'!$B$7:$B$9))</f>
        <v>276556.62712518463</v>
      </c>
      <c r="I12" s="29">
        <v>202144.65399999998</v>
      </c>
      <c r="J12" s="67">
        <f t="shared" si="0"/>
        <v>5.0264934209650197E-3</v>
      </c>
      <c r="K12" s="68">
        <f t="shared" si="1"/>
        <v>2.4865824158599912E-3</v>
      </c>
    </row>
    <row r="13" spans="1:11" ht="12.75" x14ac:dyDescent="0.2">
      <c r="A13" s="1" t="s">
        <v>14084</v>
      </c>
      <c r="B13" s="1" t="s">
        <v>32</v>
      </c>
      <c r="C13" s="1" t="s">
        <v>33</v>
      </c>
      <c r="D13" s="1" t="s">
        <v>34</v>
      </c>
      <c r="E13" s="24">
        <f>INDEX('Age-gender adjustments'!$G$5:$G$156,MATCH(C13,'Age-gender adjustments'!$B$5:$B$156,0))</f>
        <v>533348.39659701183</v>
      </c>
      <c r="F13" s="25">
        <f>INDEX('Age-gender adjustments'!$H$5:$H$156,MATCH(C13,'Age-gender adjustments'!$B$5:$B$156,0))</f>
        <v>426227.68056021014</v>
      </c>
      <c r="G13" s="29">
        <f>INDEX('Sub misuse services - new (a)'!$K$4:$K$155,MATCH(C13,'Sub misuse services - new (a)'!$A$4:$A$155,0))</f>
        <v>430254.04213980859</v>
      </c>
      <c r="H13" s="122">
        <f>(E13*'Spend weights'!$B$5)+(F13*'Spend weights'!$B$6)+(G13*SUM('Spend weights'!$B$7:$B$9))</f>
        <v>459076.23690593865</v>
      </c>
      <c r="I13" s="29">
        <v>286217.22600000002</v>
      </c>
      <c r="J13" s="67">
        <f t="shared" si="0"/>
        <v>8.3438379637330445E-3</v>
      </c>
      <c r="K13" s="68">
        <f t="shared" si="1"/>
        <v>2.9152116664470239E-3</v>
      </c>
    </row>
    <row r="14" spans="1:11" ht="12.75" x14ac:dyDescent="0.2">
      <c r="A14" s="1" t="s">
        <v>14084</v>
      </c>
      <c r="B14" s="1" t="s">
        <v>35</v>
      </c>
      <c r="C14" s="1" t="s">
        <v>36</v>
      </c>
      <c r="D14" s="1" t="s">
        <v>37</v>
      </c>
      <c r="E14" s="24">
        <f>INDEX('Age-gender adjustments'!$G$5:$G$156,MATCH(C14,'Age-gender adjustments'!$B$5:$B$156,0))</f>
        <v>206577.48315587913</v>
      </c>
      <c r="F14" s="25">
        <f>INDEX('Age-gender adjustments'!$H$5:$H$156,MATCH(C14,'Age-gender adjustments'!$B$5:$B$156,0))</f>
        <v>222239.86344233455</v>
      </c>
      <c r="G14" s="29">
        <f>INDEX('Sub misuse services - new (a)'!$K$4:$K$155,MATCH(C14,'Sub misuse services - new (a)'!$A$4:$A$155,0))</f>
        <v>211041.78354001237</v>
      </c>
      <c r="H14" s="122">
        <f>(E14*'Spend weights'!$B$5)+(F14*'Spend weights'!$B$6)+(G14*SUM('Spend weights'!$B$7:$B$9))</f>
        <v>214079.8158077898</v>
      </c>
      <c r="I14" s="29">
        <v>206125.41100000002</v>
      </c>
      <c r="J14" s="67">
        <f t="shared" si="0"/>
        <v>3.8909600428131135E-3</v>
      </c>
      <c r="K14" s="68">
        <f t="shared" si="1"/>
        <v>1.8876663599778647E-3</v>
      </c>
    </row>
    <row r="15" spans="1:11" ht="12.75" x14ac:dyDescent="0.2">
      <c r="A15" s="1" t="s">
        <v>14084</v>
      </c>
      <c r="B15" s="1" t="s">
        <v>38</v>
      </c>
      <c r="C15" s="1" t="s">
        <v>39</v>
      </c>
      <c r="D15" s="1" t="s">
        <v>40</v>
      </c>
      <c r="E15" s="24">
        <f>INDEX('Age-gender adjustments'!$G$5:$G$156,MATCH(C15,'Age-gender adjustments'!$B$5:$B$156,0))</f>
        <v>173115.57172427091</v>
      </c>
      <c r="F15" s="25">
        <f>INDEX('Age-gender adjustments'!$H$5:$H$156,MATCH(C15,'Age-gender adjustments'!$B$5:$B$156,0))</f>
        <v>179550.4404052145</v>
      </c>
      <c r="G15" s="29">
        <f>INDEX('Sub misuse services - new (a)'!$K$4:$K$155,MATCH(C15,'Sub misuse services - new (a)'!$A$4:$A$155,0))</f>
        <v>180968.16340256791</v>
      </c>
      <c r="H15" s="122">
        <f>(E15*'Spend weights'!$B$5)+(F15*'Spend weights'!$B$6)+(G15*SUM('Spend weights'!$B$7:$B$9))</f>
        <v>178102.34177464573</v>
      </c>
      <c r="I15" s="29">
        <v>149753.75</v>
      </c>
      <c r="J15" s="67">
        <f t="shared" si="0"/>
        <v>3.2370594713085291E-3</v>
      </c>
      <c r="K15" s="68">
        <f t="shared" si="1"/>
        <v>2.1615882549241867E-3</v>
      </c>
    </row>
    <row r="16" spans="1:11" ht="12.75" x14ac:dyDescent="0.2">
      <c r="A16" s="1" t="s">
        <v>14084</v>
      </c>
      <c r="B16" s="1" t="s">
        <v>41</v>
      </c>
      <c r="C16" s="1" t="s">
        <v>42</v>
      </c>
      <c r="D16" s="1" t="s">
        <v>43</v>
      </c>
      <c r="E16" s="24">
        <f>INDEX('Age-gender adjustments'!$G$5:$G$156,MATCH(C16,'Age-gender adjustments'!$B$5:$B$156,0))</f>
        <v>358040.45355926483</v>
      </c>
      <c r="F16" s="25">
        <f>INDEX('Age-gender adjustments'!$H$5:$H$156,MATCH(C16,'Age-gender adjustments'!$B$5:$B$156,0))</f>
        <v>357787.17438209843</v>
      </c>
      <c r="G16" s="29">
        <f>INDEX('Sub misuse services - new (a)'!$K$4:$K$155,MATCH(C16,'Sub misuse services - new (a)'!$A$4:$A$155,0))</f>
        <v>302512.97809090203</v>
      </c>
      <c r="H16" s="122">
        <f>(E16*'Spend weights'!$B$5)+(F16*'Spend weights'!$B$6)+(G16*SUM('Spend weights'!$B$7:$B$9))</f>
        <v>340371.12643534166</v>
      </c>
      <c r="I16" s="29">
        <v>276431.36399999994</v>
      </c>
      <c r="J16" s="67">
        <f t="shared" si="0"/>
        <v>6.1863396494898065E-3</v>
      </c>
      <c r="K16" s="68">
        <f t="shared" si="1"/>
        <v>2.2379297196861523E-3</v>
      </c>
    </row>
    <row r="17" spans="1:11" ht="12.75" x14ac:dyDescent="0.2">
      <c r="A17" s="1" t="s">
        <v>14085</v>
      </c>
      <c r="B17" s="1" t="s">
        <v>44</v>
      </c>
      <c r="C17" s="1" t="s">
        <v>45</v>
      </c>
      <c r="D17" s="1" t="s">
        <v>46</v>
      </c>
      <c r="E17" s="24">
        <f>INDEX('Age-gender adjustments'!$G$5:$G$156,MATCH(C17,'Age-gender adjustments'!$B$5:$B$156,0))</f>
        <v>168364.83280497394</v>
      </c>
      <c r="F17" s="25">
        <f>INDEX('Age-gender adjustments'!$H$5:$H$156,MATCH(C17,'Age-gender adjustments'!$B$5:$B$156,0))</f>
        <v>180721.83573023026</v>
      </c>
      <c r="G17" s="29">
        <f>INDEX('Sub misuse services - new (a)'!$K$4:$K$155,MATCH(C17,'Sub misuse services - new (a)'!$A$4:$A$155,0))</f>
        <v>181329.30255252714</v>
      </c>
      <c r="H17" s="122">
        <f>(E17*'Spend weights'!$B$5)+(F17*'Spend weights'!$B$6)+(G17*SUM('Spend weights'!$B$7:$B$9))</f>
        <v>177271.75889863673</v>
      </c>
      <c r="I17" s="29">
        <v>126657.91199999998</v>
      </c>
      <c r="J17" s="67">
        <f t="shared" si="0"/>
        <v>3.2219633971148861E-3</v>
      </c>
      <c r="K17" s="68">
        <f t="shared" si="1"/>
        <v>2.5438311324087566E-3</v>
      </c>
    </row>
    <row r="18" spans="1:11" ht="12.75" x14ac:dyDescent="0.2">
      <c r="A18" s="1" t="s">
        <v>14085</v>
      </c>
      <c r="B18" s="1" t="s">
        <v>47</v>
      </c>
      <c r="C18" s="1" t="s">
        <v>48</v>
      </c>
      <c r="D18" s="1" t="s">
        <v>49</v>
      </c>
      <c r="E18" s="24">
        <f>INDEX('Age-gender adjustments'!$G$5:$G$156,MATCH(C18,'Age-gender adjustments'!$B$5:$B$156,0))</f>
        <v>200912.64622954468</v>
      </c>
      <c r="F18" s="25">
        <f>INDEX('Age-gender adjustments'!$H$5:$H$156,MATCH(C18,'Age-gender adjustments'!$B$5:$B$156,0))</f>
        <v>215758.7651141808</v>
      </c>
      <c r="G18" s="29">
        <f>INDEX('Sub misuse services - new (a)'!$K$4:$K$155,MATCH(C18,'Sub misuse services - new (a)'!$A$4:$A$155,0))</f>
        <v>227392.84999041143</v>
      </c>
      <c r="H18" s="122">
        <f>(E18*'Spend weights'!$B$5)+(F18*'Spend weights'!$B$6)+(G18*SUM('Spend weights'!$B$7:$B$9))</f>
        <v>215064.21693881598</v>
      </c>
      <c r="I18" s="29">
        <v>209732.31099999999</v>
      </c>
      <c r="J18" s="67">
        <f t="shared" si="0"/>
        <v>3.9088518064643021E-3</v>
      </c>
      <c r="K18" s="68">
        <f t="shared" si="1"/>
        <v>1.8637337222037775E-3</v>
      </c>
    </row>
    <row r="19" spans="1:11" ht="12.75" x14ac:dyDescent="0.2">
      <c r="A19" s="1" t="s">
        <v>14085</v>
      </c>
      <c r="B19" s="1" t="s">
        <v>50</v>
      </c>
      <c r="C19" s="1" t="s">
        <v>51</v>
      </c>
      <c r="D19" s="1" t="s">
        <v>52</v>
      </c>
      <c r="E19" s="24">
        <f>INDEX('Age-gender adjustments'!$G$5:$G$156,MATCH(C19,'Age-gender adjustments'!$B$5:$B$156,0))</f>
        <v>215505.87874740709</v>
      </c>
      <c r="F19" s="25">
        <f>INDEX('Age-gender adjustments'!$H$5:$H$156,MATCH(C19,'Age-gender adjustments'!$B$5:$B$156,0))</f>
        <v>228156.39442526622</v>
      </c>
      <c r="G19" s="29">
        <f>INDEX('Sub misuse services - new (a)'!$K$4:$K$155,MATCH(C19,'Sub misuse services - new (a)'!$A$4:$A$155,0))</f>
        <v>269635.43291190499</v>
      </c>
      <c r="H19" s="122">
        <f>(E19*'Spend weights'!$B$5)+(F19*'Spend weights'!$B$6)+(G19*SUM('Spend weights'!$B$7:$B$9))</f>
        <v>237553.00848937465</v>
      </c>
      <c r="I19" s="29">
        <v>148599.57500000001</v>
      </c>
      <c r="J19" s="67">
        <f t="shared" si="0"/>
        <v>4.3175918317871044E-3</v>
      </c>
      <c r="K19" s="68">
        <f t="shared" si="1"/>
        <v>2.9055209826724633E-3</v>
      </c>
    </row>
    <row r="20" spans="1:11" ht="12.75" x14ac:dyDescent="0.2">
      <c r="A20" s="1" t="s">
        <v>14085</v>
      </c>
      <c r="B20" s="1" t="s">
        <v>53</v>
      </c>
      <c r="C20" s="1" t="s">
        <v>54</v>
      </c>
      <c r="D20" s="1" t="s">
        <v>55</v>
      </c>
      <c r="E20" s="24">
        <f>INDEX('Age-gender adjustments'!$G$5:$G$156,MATCH(C20,'Age-gender adjustments'!$B$5:$B$156,0))</f>
        <v>246963.09440856596</v>
      </c>
      <c r="F20" s="25">
        <f>INDEX('Age-gender adjustments'!$H$5:$H$156,MATCH(C20,'Age-gender adjustments'!$B$5:$B$156,0))</f>
        <v>260022.7749529026</v>
      </c>
      <c r="G20" s="29">
        <f>INDEX('Sub misuse services - new (a)'!$K$4:$K$155,MATCH(C20,'Sub misuse services - new (a)'!$A$4:$A$155,0))</f>
        <v>277345.09494754102</v>
      </c>
      <c r="H20" s="122">
        <f>(E20*'Spend weights'!$B$5)+(F20*'Spend weights'!$B$6)+(G20*SUM('Spend weights'!$B$7:$B$9))</f>
        <v>261654.74823311641</v>
      </c>
      <c r="I20" s="29">
        <v>141435.69699999999</v>
      </c>
      <c r="J20" s="67">
        <f t="shared" si="0"/>
        <v>4.7556476379887443E-3</v>
      </c>
      <c r="K20" s="68">
        <f t="shared" si="1"/>
        <v>3.3624097302597834E-3</v>
      </c>
    </row>
    <row r="21" spans="1:11" ht="12.75" x14ac:dyDescent="0.2">
      <c r="A21" s="1" t="s">
        <v>14085</v>
      </c>
      <c r="B21" s="1" t="s">
        <v>56</v>
      </c>
      <c r="C21" s="1" t="s">
        <v>57</v>
      </c>
      <c r="D21" s="1" t="s">
        <v>58</v>
      </c>
      <c r="E21" s="24">
        <f>INDEX('Age-gender adjustments'!$G$5:$G$156,MATCH(C21,'Age-gender adjustments'!$B$5:$B$156,0))</f>
        <v>262160.16215663037</v>
      </c>
      <c r="F21" s="25">
        <f>INDEX('Age-gender adjustments'!$H$5:$H$156,MATCH(C21,'Age-gender adjustments'!$B$5:$B$156,0))</f>
        <v>294085.07635209057</v>
      </c>
      <c r="G21" s="29">
        <f>INDEX('Sub misuse services - new (a)'!$K$4:$K$155,MATCH(C21,'Sub misuse services - new (a)'!$A$4:$A$155,0))</f>
        <v>304874.23713093676</v>
      </c>
      <c r="H21" s="122">
        <f>(E21*'Spend weights'!$B$5)+(F21*'Spend weights'!$B$6)+(G21*SUM('Spend weights'!$B$7:$B$9))</f>
        <v>288089.08704643126</v>
      </c>
      <c r="I21" s="29">
        <v>377728.81900000002</v>
      </c>
      <c r="J21" s="67">
        <f t="shared" si="0"/>
        <v>5.2360990793947834E-3</v>
      </c>
      <c r="K21" s="68">
        <f t="shared" si="1"/>
        <v>1.3862058746951958E-3</v>
      </c>
    </row>
    <row r="22" spans="1:11" ht="12.75" x14ac:dyDescent="0.2">
      <c r="A22" s="1" t="s">
        <v>14085</v>
      </c>
      <c r="B22" s="1" t="s">
        <v>59</v>
      </c>
      <c r="C22" s="1" t="s">
        <v>60</v>
      </c>
      <c r="D22" s="1" t="s">
        <v>61</v>
      </c>
      <c r="E22" s="24">
        <f>INDEX('Age-gender adjustments'!$G$5:$G$156,MATCH(C22,'Age-gender adjustments'!$B$5:$B$156,0))</f>
        <v>285211.1757802582</v>
      </c>
      <c r="F22" s="25">
        <f>INDEX('Age-gender adjustments'!$H$5:$H$156,MATCH(C22,'Age-gender adjustments'!$B$5:$B$156,0))</f>
        <v>303308.04905474681</v>
      </c>
      <c r="G22" s="29">
        <f>INDEX('Sub misuse services - new (a)'!$K$4:$K$155,MATCH(C22,'Sub misuse services - new (a)'!$A$4:$A$155,0))</f>
        <v>369670.08285506826</v>
      </c>
      <c r="H22" s="122">
        <f>(E22*'Spend weights'!$B$5)+(F22*'Spend weights'!$B$6)+(G22*SUM('Spend weights'!$B$7:$B$9))</f>
        <v>318973.17310960026</v>
      </c>
      <c r="I22" s="29">
        <v>333229.29799999995</v>
      </c>
      <c r="J22" s="67">
        <f t="shared" si="0"/>
        <v>5.7974259115258645E-3</v>
      </c>
      <c r="K22" s="68">
        <f t="shared" si="1"/>
        <v>1.7397707663525629E-3</v>
      </c>
    </row>
    <row r="23" spans="1:11" ht="12.75" x14ac:dyDescent="0.2">
      <c r="A23" s="1" t="s">
        <v>14085</v>
      </c>
      <c r="B23" s="1" t="s">
        <v>62</v>
      </c>
      <c r="C23" s="1" t="s">
        <v>63</v>
      </c>
      <c r="D23" s="1" t="s">
        <v>64</v>
      </c>
      <c r="E23" s="24">
        <f>INDEX('Age-gender adjustments'!$G$5:$G$156,MATCH(C23,'Age-gender adjustments'!$B$5:$B$156,0))</f>
        <v>387468.16715817299</v>
      </c>
      <c r="F23" s="25">
        <f>INDEX('Age-gender adjustments'!$H$5:$H$156,MATCH(C23,'Age-gender adjustments'!$B$5:$B$156,0))</f>
        <v>405430.00228826451</v>
      </c>
      <c r="G23" s="29">
        <f>INDEX('Sub misuse services - new (a)'!$K$4:$K$155,MATCH(C23,'Sub misuse services - new (a)'!$A$4:$A$155,0))</f>
        <v>490272.08815736522</v>
      </c>
      <c r="H23" s="122">
        <f>(E23*'Spend weights'!$B$5)+(F23*'Spend weights'!$B$6)+(G23*SUM('Spend weights'!$B$7:$B$9))</f>
        <v>426982.6693359263</v>
      </c>
      <c r="I23" s="29">
        <v>285567.25099999993</v>
      </c>
      <c r="J23" s="67">
        <f t="shared" si="0"/>
        <v>7.7605284696779919E-3</v>
      </c>
      <c r="K23" s="68">
        <f t="shared" si="1"/>
        <v>2.7175834912799555E-3</v>
      </c>
    </row>
    <row r="24" spans="1:11" ht="12.75" x14ac:dyDescent="0.2">
      <c r="A24" s="1" t="s">
        <v>14085</v>
      </c>
      <c r="B24" s="1" t="s">
        <v>65</v>
      </c>
      <c r="C24" s="1" t="s">
        <v>66</v>
      </c>
      <c r="D24" s="1" t="s">
        <v>67</v>
      </c>
      <c r="E24" s="24">
        <f>INDEX('Age-gender adjustments'!$G$5:$G$156,MATCH(C24,'Age-gender adjustments'!$B$5:$B$156,0))</f>
        <v>206457.55153143464</v>
      </c>
      <c r="F24" s="25">
        <f>INDEX('Age-gender adjustments'!$H$5:$H$156,MATCH(C24,'Age-gender adjustments'!$B$5:$B$156,0))</f>
        <v>224294.77581901805</v>
      </c>
      <c r="G24" s="29">
        <f>INDEX('Sub misuse services - new (a)'!$K$4:$K$155,MATCH(C24,'Sub misuse services - new (a)'!$A$4:$A$155,0))</f>
        <v>199782.38541128754</v>
      </c>
      <c r="H24" s="122">
        <f>(E24*'Spend weights'!$B$5)+(F24*'Spend weights'!$B$6)+(G24*SUM('Spend weights'!$B$7:$B$9))</f>
        <v>211280.56284406653</v>
      </c>
      <c r="I24" s="29">
        <v>189943.69400000002</v>
      </c>
      <c r="J24" s="67">
        <f t="shared" si="0"/>
        <v>3.8400828436223567E-3</v>
      </c>
      <c r="K24" s="68">
        <f t="shared" si="1"/>
        <v>2.02169535758442E-3</v>
      </c>
    </row>
    <row r="25" spans="1:11" ht="12.75" x14ac:dyDescent="0.2">
      <c r="A25" s="1" t="s">
        <v>14085</v>
      </c>
      <c r="B25" s="1" t="s">
        <v>68</v>
      </c>
      <c r="C25" s="1" t="s">
        <v>69</v>
      </c>
      <c r="D25" s="1" t="s">
        <v>70</v>
      </c>
      <c r="E25" s="24">
        <f>INDEX('Age-gender adjustments'!$G$5:$G$156,MATCH(C25,'Age-gender adjustments'!$B$5:$B$156,0))</f>
        <v>1417949.2683061589</v>
      </c>
      <c r="F25" s="25">
        <f>INDEX('Age-gender adjustments'!$H$5:$H$156,MATCH(C25,'Age-gender adjustments'!$B$5:$B$156,0))</f>
        <v>1113591.2228804454</v>
      </c>
      <c r="G25" s="29">
        <f>INDEX('Sub misuse services - new (a)'!$K$4:$K$155,MATCH(C25,'Sub misuse services - new (a)'!$A$4:$A$155,0))</f>
        <v>828875.58311497024</v>
      </c>
      <c r="H25" s="122">
        <f>(E25*'Spend weights'!$B$5)+(F25*'Spend weights'!$B$6)+(G25*SUM('Spend weights'!$B$7:$B$9))</f>
        <v>1113208.5211184407</v>
      </c>
      <c r="I25" s="29">
        <v>526407.49900000007</v>
      </c>
      <c r="J25" s="67">
        <f t="shared" si="0"/>
        <v>2.0232873700152542E-2</v>
      </c>
      <c r="K25" s="68">
        <f t="shared" si="1"/>
        <v>3.8435762671672237E-3</v>
      </c>
    </row>
    <row r="26" spans="1:11" ht="12.75" x14ac:dyDescent="0.2">
      <c r="A26" s="1" t="s">
        <v>14085</v>
      </c>
      <c r="B26" s="1" t="s">
        <v>71</v>
      </c>
      <c r="C26" s="1" t="s">
        <v>72</v>
      </c>
      <c r="D26" s="1" t="s">
        <v>73</v>
      </c>
      <c r="E26" s="24">
        <f>INDEX('Age-gender adjustments'!$G$5:$G$156,MATCH(C26,'Age-gender adjustments'!$B$5:$B$156,0))</f>
        <v>326595.59793972096</v>
      </c>
      <c r="F26" s="25">
        <f>INDEX('Age-gender adjustments'!$H$5:$H$156,MATCH(C26,'Age-gender adjustments'!$B$5:$B$156,0))</f>
        <v>349256.7636398605</v>
      </c>
      <c r="G26" s="29">
        <f>INDEX('Sub misuse services - new (a)'!$K$4:$K$155,MATCH(C26,'Sub misuse services - new (a)'!$A$4:$A$155,0))</f>
        <v>215711.86012037945</v>
      </c>
      <c r="H26" s="122">
        <f>(E26*'Spend weights'!$B$5)+(F26*'Spend weights'!$B$6)+(G26*SUM('Spend weights'!$B$7:$B$9))</f>
        <v>300318.93567030324</v>
      </c>
      <c r="I26" s="29">
        <v>229399.90700000001</v>
      </c>
      <c r="J26" s="67">
        <f t="shared" si="0"/>
        <v>5.4583799709659138E-3</v>
      </c>
      <c r="K26" s="68">
        <f t="shared" si="1"/>
        <v>2.3794168194522913E-3</v>
      </c>
    </row>
    <row r="27" spans="1:11" ht="12.75" x14ac:dyDescent="0.2">
      <c r="A27" s="1" t="s">
        <v>14085</v>
      </c>
      <c r="B27" s="1" t="s">
        <v>74</v>
      </c>
      <c r="C27" s="1" t="s">
        <v>75</v>
      </c>
      <c r="D27" s="1" t="s">
        <v>76</v>
      </c>
      <c r="E27" s="24">
        <f>INDEX('Age-gender adjustments'!$G$5:$G$156,MATCH(C27,'Age-gender adjustments'!$B$5:$B$156,0))</f>
        <v>302140.93358730501</v>
      </c>
      <c r="F27" s="25">
        <f>INDEX('Age-gender adjustments'!$H$5:$H$156,MATCH(C27,'Age-gender adjustments'!$B$5:$B$156,0))</f>
        <v>318755.10451305809</v>
      </c>
      <c r="G27" s="29">
        <f>INDEX('Sub misuse services - new (a)'!$K$4:$K$155,MATCH(C27,'Sub misuse services - new (a)'!$A$4:$A$155,0))</f>
        <v>262114.09728742321</v>
      </c>
      <c r="H27" s="122">
        <f>(E27*'Spend weights'!$B$5)+(F27*'Spend weights'!$B$6)+(G27*SUM('Spend weights'!$B$7:$B$9))</f>
        <v>295934.76731795759</v>
      </c>
      <c r="I27" s="29">
        <v>213697.25</v>
      </c>
      <c r="J27" s="67">
        <f t="shared" si="0"/>
        <v>5.3786964948961341E-3</v>
      </c>
      <c r="K27" s="68">
        <f t="shared" si="1"/>
        <v>2.5169703844556421E-3</v>
      </c>
    </row>
    <row r="28" spans="1:11" ht="12.75" x14ac:dyDescent="0.2">
      <c r="A28" s="1" t="s">
        <v>14085</v>
      </c>
      <c r="B28" s="1" t="s">
        <v>77</v>
      </c>
      <c r="C28" s="1" t="s">
        <v>78</v>
      </c>
      <c r="D28" s="1" t="s">
        <v>79</v>
      </c>
      <c r="E28" s="24">
        <f>INDEX('Age-gender adjustments'!$G$5:$G$156,MATCH(C28,'Age-gender adjustments'!$B$5:$B$156,0))</f>
        <v>479710.69328194688</v>
      </c>
      <c r="F28" s="25">
        <f>INDEX('Age-gender adjustments'!$H$5:$H$156,MATCH(C28,'Age-gender adjustments'!$B$5:$B$156,0))</f>
        <v>442502.18519704742</v>
      </c>
      <c r="G28" s="29">
        <f>INDEX('Sub misuse services - new (a)'!$K$4:$K$155,MATCH(C28,'Sub misuse services - new (a)'!$A$4:$A$155,0))</f>
        <v>334261.62386528298</v>
      </c>
      <c r="H28" s="122">
        <f>(E28*'Spend weights'!$B$5)+(F28*'Spend weights'!$B$6)+(G28*SUM('Spend weights'!$B$7:$B$9))</f>
        <v>419218.48829068232</v>
      </c>
      <c r="I28" s="29">
        <v>247338.76499999998</v>
      </c>
      <c r="J28" s="67">
        <f t="shared" si="0"/>
        <v>7.6194123252240221E-3</v>
      </c>
      <c r="K28" s="68">
        <f t="shared" si="1"/>
        <v>3.0805572774748923E-3</v>
      </c>
    </row>
    <row r="29" spans="1:11" ht="12.75" x14ac:dyDescent="0.2">
      <c r="A29" s="1" t="s">
        <v>14085</v>
      </c>
      <c r="B29" s="1" t="s">
        <v>80</v>
      </c>
      <c r="C29" s="1" t="s">
        <v>81</v>
      </c>
      <c r="D29" s="1" t="s">
        <v>82</v>
      </c>
      <c r="E29" s="24">
        <f>INDEX('Age-gender adjustments'!$G$5:$G$156,MATCH(C29,'Age-gender adjustments'!$B$5:$B$156,0))</f>
        <v>256025.53949780404</v>
      </c>
      <c r="F29" s="25">
        <f>INDEX('Age-gender adjustments'!$H$5:$H$156,MATCH(C29,'Age-gender adjustments'!$B$5:$B$156,0))</f>
        <v>284771.57133995881</v>
      </c>
      <c r="G29" s="29">
        <f>INDEX('Sub misuse services - new (a)'!$K$4:$K$155,MATCH(C29,'Sub misuse services - new (a)'!$A$4:$A$155,0))</f>
        <v>287407.00367749343</v>
      </c>
      <c r="H29" s="122">
        <f>(E29*'Spend weights'!$B$5)+(F29*'Spend weights'!$B$6)+(G29*SUM('Spend weights'!$B$7:$B$9))</f>
        <v>277132.44967117091</v>
      </c>
      <c r="I29" s="29">
        <v>288696.53300000005</v>
      </c>
      <c r="J29" s="67">
        <f t="shared" si="0"/>
        <v>5.0369591554843126E-3</v>
      </c>
      <c r="K29" s="68">
        <f t="shared" si="1"/>
        <v>1.7447245047048459E-3</v>
      </c>
    </row>
    <row r="30" spans="1:11" ht="12.75" x14ac:dyDescent="0.2">
      <c r="A30" s="1" t="s">
        <v>14085</v>
      </c>
      <c r="B30" s="1" t="s">
        <v>83</v>
      </c>
      <c r="C30" s="1" t="s">
        <v>84</v>
      </c>
      <c r="D30" s="1" t="s">
        <v>85</v>
      </c>
      <c r="E30" s="24">
        <f>INDEX('Age-gender adjustments'!$G$5:$G$156,MATCH(C30,'Age-gender adjustments'!$B$5:$B$156,0))</f>
        <v>297472.55451807618</v>
      </c>
      <c r="F30" s="25">
        <f>INDEX('Age-gender adjustments'!$H$5:$H$156,MATCH(C30,'Age-gender adjustments'!$B$5:$B$156,0))</f>
        <v>315428.17443584284</v>
      </c>
      <c r="G30" s="29">
        <f>INDEX('Sub misuse services - new (a)'!$K$4:$K$155,MATCH(C30,'Sub misuse services - new (a)'!$A$4:$A$155,0))</f>
        <v>219137.11241431278</v>
      </c>
      <c r="H30" s="122">
        <f>(E30*'Spend weights'!$B$5)+(F30*'Spend weights'!$B$6)+(G30*SUM('Spend weights'!$B$7:$B$9))</f>
        <v>279665.76254483295</v>
      </c>
      <c r="I30" s="29">
        <v>225326.07800000004</v>
      </c>
      <c r="J30" s="67">
        <f t="shared" si="0"/>
        <v>5.0830028197605057E-3</v>
      </c>
      <c r="K30" s="68">
        <f t="shared" si="1"/>
        <v>2.2558431162861248E-3</v>
      </c>
    </row>
    <row r="31" spans="1:11" ht="12.75" x14ac:dyDescent="0.2">
      <c r="A31" s="1" t="s">
        <v>14085</v>
      </c>
      <c r="B31" s="1" t="s">
        <v>86</v>
      </c>
      <c r="C31" s="1" t="s">
        <v>87</v>
      </c>
      <c r="D31" s="1" t="s">
        <v>88</v>
      </c>
      <c r="E31" s="24">
        <f>INDEX('Age-gender adjustments'!$G$5:$G$156,MATCH(C31,'Age-gender adjustments'!$B$5:$B$156,0))</f>
        <v>184689.11525845312</v>
      </c>
      <c r="F31" s="25">
        <f>INDEX('Age-gender adjustments'!$H$5:$H$156,MATCH(C31,'Age-gender adjustments'!$B$5:$B$156,0))</f>
        <v>207858.27318334248</v>
      </c>
      <c r="G31" s="29">
        <f>INDEX('Sub misuse services - new (a)'!$K$4:$K$155,MATCH(C31,'Sub misuse services - new (a)'!$A$4:$A$155,0))</f>
        <v>152934.22360310299</v>
      </c>
      <c r="H31" s="122">
        <f>(E31*'Spend weights'!$B$5)+(F31*'Spend weights'!$B$6)+(G31*SUM('Spend weights'!$B$7:$B$9))</f>
        <v>183649.12015012314</v>
      </c>
      <c r="I31" s="29">
        <v>234567.48800000001</v>
      </c>
      <c r="J31" s="67">
        <f t="shared" si="0"/>
        <v>3.3378737070826293E-3</v>
      </c>
      <c r="K31" s="68">
        <f t="shared" si="1"/>
        <v>1.4229907714587578E-3</v>
      </c>
    </row>
    <row r="32" spans="1:11" ht="12.75" x14ac:dyDescent="0.2">
      <c r="A32" s="1" t="s">
        <v>14085</v>
      </c>
      <c r="B32" s="1" t="s">
        <v>89</v>
      </c>
      <c r="C32" s="1" t="s">
        <v>90</v>
      </c>
      <c r="D32" s="1" t="s">
        <v>91</v>
      </c>
      <c r="E32" s="24">
        <f>INDEX('Age-gender adjustments'!$G$5:$G$156,MATCH(C32,'Age-gender adjustments'!$B$5:$B$156,0))</f>
        <v>388176.38932053006</v>
      </c>
      <c r="F32" s="25">
        <f>INDEX('Age-gender adjustments'!$H$5:$H$156,MATCH(C32,'Age-gender adjustments'!$B$5:$B$156,0))</f>
        <v>409024.05785075284</v>
      </c>
      <c r="G32" s="29">
        <f>INDEX('Sub misuse services - new (a)'!$K$4:$K$155,MATCH(C32,'Sub misuse services - new (a)'!$A$4:$A$155,0))</f>
        <v>400923.3702453681</v>
      </c>
      <c r="H32" s="122">
        <f>(E32*'Spend weights'!$B$5)+(F32*'Spend weights'!$B$6)+(G32*SUM('Spend weights'!$B$7:$B$9))</f>
        <v>400315.7394715398</v>
      </c>
      <c r="I32" s="29">
        <v>325389.56599999999</v>
      </c>
      <c r="J32" s="67">
        <f t="shared" si="0"/>
        <v>7.2758496213927906E-3</v>
      </c>
      <c r="K32" s="68">
        <f t="shared" si="1"/>
        <v>2.2360426951713599E-3</v>
      </c>
    </row>
    <row r="33" spans="1:11" ht="12.75" x14ac:dyDescent="0.2">
      <c r="A33" s="1" t="s">
        <v>14085</v>
      </c>
      <c r="B33" s="1" t="s">
        <v>92</v>
      </c>
      <c r="C33" s="1" t="s">
        <v>93</v>
      </c>
      <c r="D33" s="1" t="s">
        <v>94</v>
      </c>
      <c r="E33" s="24">
        <f>INDEX('Age-gender adjustments'!$G$5:$G$156,MATCH(C33,'Age-gender adjustments'!$B$5:$B$156,0))</f>
        <v>202630.9595932462</v>
      </c>
      <c r="F33" s="25">
        <f>INDEX('Age-gender adjustments'!$H$5:$H$156,MATCH(C33,'Age-gender adjustments'!$B$5:$B$156,0))</f>
        <v>209294.95610391768</v>
      </c>
      <c r="G33" s="29">
        <f>INDEX('Sub misuse services - new (a)'!$K$4:$K$155,MATCH(C33,'Sub misuse services - new (a)'!$A$4:$A$155,0))</f>
        <v>192309.35788733038</v>
      </c>
      <c r="H33" s="122">
        <f>(E33*'Spend weights'!$B$5)+(F33*'Spend weights'!$B$6)+(G33*SUM('Spend weights'!$B$7:$B$9))</f>
        <v>201955.86132773044</v>
      </c>
      <c r="I33" s="29">
        <v>146149.62</v>
      </c>
      <c r="J33" s="67">
        <f t="shared" si="0"/>
        <v>3.6706038066831709E-3</v>
      </c>
      <c r="K33" s="68">
        <f t="shared" si="1"/>
        <v>2.5115383855826455E-3</v>
      </c>
    </row>
    <row r="34" spans="1:11" ht="12.75" x14ac:dyDescent="0.2">
      <c r="A34" s="1" t="s">
        <v>14085</v>
      </c>
      <c r="B34" s="1" t="s">
        <v>95</v>
      </c>
      <c r="C34" s="1" t="s">
        <v>96</v>
      </c>
      <c r="D34" s="1" t="s">
        <v>97</v>
      </c>
      <c r="E34" s="24">
        <f>INDEX('Age-gender adjustments'!$G$5:$G$156,MATCH(C34,'Age-gender adjustments'!$B$5:$B$156,0))</f>
        <v>954966.22667732579</v>
      </c>
      <c r="F34" s="25">
        <f>INDEX('Age-gender adjustments'!$H$5:$H$156,MATCH(C34,'Age-gender adjustments'!$B$5:$B$156,0))</f>
        <v>802561.08965013584</v>
      </c>
      <c r="G34" s="29">
        <f>INDEX('Sub misuse services - new (a)'!$K$4:$K$155,MATCH(C34,'Sub misuse services - new (a)'!$A$4:$A$155,0))</f>
        <v>906496.62584314472</v>
      </c>
      <c r="H34" s="122">
        <f>(E34*'Spend weights'!$B$5)+(F34*'Spend weights'!$B$6)+(G34*SUM('Spend weights'!$B$7:$B$9))</f>
        <v>880372.28426769376</v>
      </c>
      <c r="I34" s="29">
        <v>471988.11699999997</v>
      </c>
      <c r="J34" s="67">
        <f t="shared" si="0"/>
        <v>1.6001010501434949E-2</v>
      </c>
      <c r="K34" s="68">
        <f t="shared" si="1"/>
        <v>3.3901299471560532E-3</v>
      </c>
    </row>
    <row r="35" spans="1:11" ht="12.75" x14ac:dyDescent="0.2">
      <c r="A35" s="1" t="s">
        <v>14085</v>
      </c>
      <c r="B35" s="1" t="s">
        <v>98</v>
      </c>
      <c r="C35" s="1" t="s">
        <v>99</v>
      </c>
      <c r="D35" s="1" t="s">
        <v>100</v>
      </c>
      <c r="E35" s="24">
        <f>INDEX('Age-gender adjustments'!$G$5:$G$156,MATCH(C35,'Age-gender adjustments'!$B$5:$B$156,0))</f>
        <v>201137.0838027719</v>
      </c>
      <c r="F35" s="25">
        <f>INDEX('Age-gender adjustments'!$H$5:$H$156,MATCH(C35,'Age-gender adjustments'!$B$5:$B$156,0))</f>
        <v>213883.90593587974</v>
      </c>
      <c r="G35" s="29">
        <f>INDEX('Sub misuse services - new (a)'!$K$4:$K$155,MATCH(C35,'Sub misuse services - new (a)'!$A$4:$A$155,0))</f>
        <v>231240.54006926966</v>
      </c>
      <c r="H35" s="122">
        <f>(E35*'Spend weights'!$B$5)+(F35*'Spend weights'!$B$6)+(G35*SUM('Spend weights'!$B$7:$B$9))</f>
        <v>215618.95431229842</v>
      </c>
      <c r="I35" s="29">
        <v>178762.23200000002</v>
      </c>
      <c r="J35" s="67">
        <f t="shared" si="0"/>
        <v>3.9189343121238413E-3</v>
      </c>
      <c r="K35" s="68">
        <f t="shared" si="1"/>
        <v>2.1922607858934325E-3</v>
      </c>
    </row>
    <row r="36" spans="1:11" ht="12.75" x14ac:dyDescent="0.2">
      <c r="A36" s="1" t="s">
        <v>14085</v>
      </c>
      <c r="B36" s="1" t="s">
        <v>101</v>
      </c>
      <c r="C36" s="1" t="s">
        <v>102</v>
      </c>
      <c r="D36" s="1" t="s">
        <v>103</v>
      </c>
      <c r="E36" s="24">
        <f>INDEX('Age-gender adjustments'!$G$5:$G$156,MATCH(C36,'Age-gender adjustments'!$B$5:$B$156,0))</f>
        <v>286252.73688058829</v>
      </c>
      <c r="F36" s="25">
        <f>INDEX('Age-gender adjustments'!$H$5:$H$156,MATCH(C36,'Age-gender adjustments'!$B$5:$B$156,0))</f>
        <v>311774.32308143552</v>
      </c>
      <c r="G36" s="29">
        <f>INDEX('Sub misuse services - new (a)'!$K$4:$K$155,MATCH(C36,'Sub misuse services - new (a)'!$A$4:$A$155,0))</f>
        <v>362627.4270012179</v>
      </c>
      <c r="H36" s="122">
        <f>(E36*'Spend weights'!$B$5)+(F36*'Spend weights'!$B$6)+(G36*SUM('Spend weights'!$B$7:$B$9))</f>
        <v>320343.39653068589</v>
      </c>
      <c r="I36" s="29">
        <v>274012.38600000006</v>
      </c>
      <c r="J36" s="67">
        <f t="shared" si="0"/>
        <v>5.8223301023345754E-3</v>
      </c>
      <c r="K36" s="68">
        <f t="shared" si="1"/>
        <v>2.1248419413911362E-3</v>
      </c>
    </row>
    <row r="37" spans="1:11" ht="12.75" x14ac:dyDescent="0.2">
      <c r="A37" s="1" t="s">
        <v>14085</v>
      </c>
      <c r="B37" s="1" t="s">
        <v>104</v>
      </c>
      <c r="C37" s="1" t="s">
        <v>105</v>
      </c>
      <c r="D37" s="1" t="s">
        <v>106</v>
      </c>
      <c r="E37" s="24">
        <f>INDEX('Age-gender adjustments'!$G$5:$G$156,MATCH(C37,'Age-gender adjustments'!$B$5:$B$156,0))</f>
        <v>366083.80870022182</v>
      </c>
      <c r="F37" s="25">
        <f>INDEX('Age-gender adjustments'!$H$5:$H$156,MATCH(C37,'Age-gender adjustments'!$B$5:$B$156,0))</f>
        <v>404107.54104069824</v>
      </c>
      <c r="G37" s="29">
        <f>INDEX('Sub misuse services - new (a)'!$K$4:$K$155,MATCH(C37,'Sub misuse services - new (a)'!$A$4:$A$155,0))</f>
        <v>614392.73904718948</v>
      </c>
      <c r="H37" s="122">
        <f>(E37*'Spend weights'!$B$5)+(F37*'Spend weights'!$B$6)+(G37*SUM('Spend weights'!$B$7:$B$9))</f>
        <v>459441.46468307823</v>
      </c>
      <c r="I37" s="29">
        <v>321836.96299999993</v>
      </c>
      <c r="J37" s="67">
        <f t="shared" si="0"/>
        <v>8.3504760799048717E-3</v>
      </c>
      <c r="K37" s="68">
        <f t="shared" si="1"/>
        <v>2.5946292812565699E-3</v>
      </c>
    </row>
    <row r="38" spans="1:11" ht="12.75" x14ac:dyDescent="0.2">
      <c r="A38" s="1" t="s">
        <v>14085</v>
      </c>
      <c r="B38" s="1" t="s">
        <v>107</v>
      </c>
      <c r="C38" s="1" t="s">
        <v>108</v>
      </c>
      <c r="D38" s="1" t="s">
        <v>109</v>
      </c>
      <c r="E38" s="24">
        <f>INDEX('Age-gender adjustments'!$G$5:$G$156,MATCH(C38,'Age-gender adjustments'!$B$5:$B$156,0))</f>
        <v>414079.20717099361</v>
      </c>
      <c r="F38" s="25">
        <f>INDEX('Age-gender adjustments'!$H$5:$H$156,MATCH(C38,'Age-gender adjustments'!$B$5:$B$156,0))</f>
        <v>458085.77830724121</v>
      </c>
      <c r="G38" s="29">
        <f>INDEX('Sub misuse services - new (a)'!$K$4:$K$155,MATCH(C38,'Sub misuse services - new (a)'!$A$4:$A$155,0))</f>
        <v>558785.85556226911</v>
      </c>
      <c r="H38" s="122">
        <f>(E38*'Spend weights'!$B$5)+(F38*'Spend weights'!$B$6)+(G38*SUM('Spend weights'!$B$7:$B$9))</f>
        <v>476979.63046876679</v>
      </c>
      <c r="I38" s="29">
        <v>497737.64</v>
      </c>
      <c r="J38" s="67">
        <f t="shared" si="0"/>
        <v>8.6692371085373681E-3</v>
      </c>
      <c r="K38" s="68">
        <f t="shared" si="1"/>
        <v>1.7417282543746074E-3</v>
      </c>
    </row>
    <row r="39" spans="1:11" ht="12.75" x14ac:dyDescent="0.2">
      <c r="A39" s="1" t="s">
        <v>14085</v>
      </c>
      <c r="B39" s="1" t="s">
        <v>110</v>
      </c>
      <c r="C39" s="1" t="s">
        <v>111</v>
      </c>
      <c r="D39" s="1" t="s">
        <v>112</v>
      </c>
      <c r="E39" s="24">
        <f>INDEX('Age-gender adjustments'!$G$5:$G$156,MATCH(C39,'Age-gender adjustments'!$B$5:$B$156,0))</f>
        <v>1272840.5834757718</v>
      </c>
      <c r="F39" s="25">
        <f>INDEX('Age-gender adjustments'!$H$5:$H$156,MATCH(C39,'Age-gender adjustments'!$B$5:$B$156,0))</f>
        <v>1322168.5565823542</v>
      </c>
      <c r="G39" s="29">
        <f>INDEX('Sub misuse services - new (a)'!$K$4:$K$155,MATCH(C39,'Sub misuse services - new (a)'!$A$4:$A$155,0))</f>
        <v>1292492.8083865361</v>
      </c>
      <c r="H39" s="122">
        <f>(E39*'Spend weights'!$B$5)+(F39*'Spend weights'!$B$6)+(G39*SUM('Spend weights'!$B$7:$B$9))</f>
        <v>1298238.3881285654</v>
      </c>
      <c r="I39" s="29">
        <v>1187586.0869999998</v>
      </c>
      <c r="J39" s="67">
        <f t="shared" si="0"/>
        <v>2.3595842864465616E-2</v>
      </c>
      <c r="K39" s="68">
        <f t="shared" si="1"/>
        <v>1.9868743093876965E-3</v>
      </c>
    </row>
    <row r="40" spans="1:11" ht="12.75" x14ac:dyDescent="0.2">
      <c r="A40" s="1" t="s">
        <v>14086</v>
      </c>
      <c r="B40" s="1" t="s">
        <v>113</v>
      </c>
      <c r="C40" s="1" t="s">
        <v>114</v>
      </c>
      <c r="D40" s="1" t="s">
        <v>115</v>
      </c>
      <c r="E40" s="24">
        <f>INDEX('Age-gender adjustments'!$G$5:$G$156,MATCH(C40,'Age-gender adjustments'!$B$5:$B$156,0))</f>
        <v>447832.56556915148</v>
      </c>
      <c r="F40" s="25">
        <f>INDEX('Age-gender adjustments'!$H$5:$H$156,MATCH(C40,'Age-gender adjustments'!$B$5:$B$156,0))</f>
        <v>411713.34560024954</v>
      </c>
      <c r="G40" s="29">
        <f>INDEX('Sub misuse services - new (a)'!$K$4:$K$155,MATCH(C40,'Sub misuse services - new (a)'!$A$4:$A$155,0))</f>
        <v>543247.82901495055</v>
      </c>
      <c r="H40" s="122">
        <f>(E40*'Spend weights'!$B$5)+(F40*'Spend weights'!$B$6)+(G40*SUM('Spend weights'!$B$7:$B$9))</f>
        <v>463981.84803300328</v>
      </c>
      <c r="I40" s="29">
        <v>259358.31300000002</v>
      </c>
      <c r="J40" s="67">
        <f t="shared" si="0"/>
        <v>8.4329988068931744E-3</v>
      </c>
      <c r="K40" s="68">
        <f t="shared" si="1"/>
        <v>3.2514858341529903E-3</v>
      </c>
    </row>
    <row r="41" spans="1:11" ht="12.75" x14ac:dyDescent="0.2">
      <c r="A41" s="1" t="s">
        <v>14086</v>
      </c>
      <c r="B41" s="1" t="s">
        <v>116</v>
      </c>
      <c r="C41" s="1" t="s">
        <v>117</v>
      </c>
      <c r="D41" s="1" t="s">
        <v>118</v>
      </c>
      <c r="E41" s="24">
        <f>INDEX('Age-gender adjustments'!$G$5:$G$156,MATCH(C41,'Age-gender adjustments'!$B$5:$B$156,0))</f>
        <v>223125.1931605023</v>
      </c>
      <c r="F41" s="25">
        <f>INDEX('Age-gender adjustments'!$H$5:$H$156,MATCH(C41,'Age-gender adjustments'!$B$5:$B$156,0))</f>
        <v>253471.62241012283</v>
      </c>
      <c r="G41" s="29">
        <f>INDEX('Sub misuse services - new (a)'!$K$4:$K$155,MATCH(C41,'Sub misuse services - new (a)'!$A$4:$A$155,0))</f>
        <v>165017.17164352455</v>
      </c>
      <c r="H41" s="122">
        <f>(E41*'Spend weights'!$B$5)+(F41*'Spend weights'!$B$6)+(G41*SUM('Spend weights'!$B$7:$B$9))</f>
        <v>216536.72509133085</v>
      </c>
      <c r="I41" s="29">
        <v>341819.79299999995</v>
      </c>
      <c r="J41" s="67">
        <f t="shared" si="0"/>
        <v>3.9356150506428007E-3</v>
      </c>
      <c r="K41" s="68">
        <f t="shared" si="1"/>
        <v>1.1513713164769254E-3</v>
      </c>
    </row>
    <row r="42" spans="1:11" ht="12.75" x14ac:dyDescent="0.2">
      <c r="A42" s="1" t="s">
        <v>14086</v>
      </c>
      <c r="B42" s="1" t="s">
        <v>119</v>
      </c>
      <c r="C42" s="1" t="s">
        <v>120</v>
      </c>
      <c r="D42" s="1" t="s">
        <v>121</v>
      </c>
      <c r="E42" s="24">
        <f>INDEX('Age-gender adjustments'!$G$5:$G$156,MATCH(C42,'Age-gender adjustments'!$B$5:$B$156,0))</f>
        <v>182778.48718137492</v>
      </c>
      <c r="F42" s="25">
        <f>INDEX('Age-gender adjustments'!$H$5:$H$156,MATCH(C42,'Age-gender adjustments'!$B$5:$B$156,0))</f>
        <v>193325.01447073833</v>
      </c>
      <c r="G42" s="29">
        <f>INDEX('Sub misuse services - new (a)'!$K$4:$K$155,MATCH(C42,'Sub misuse services - new (a)'!$A$4:$A$155,0))</f>
        <v>296656.89300330565</v>
      </c>
      <c r="H42" s="122">
        <f>(E42*'Spend weights'!$B$5)+(F42*'Spend weights'!$B$6)+(G42*SUM('Spend weights'!$B$7:$B$9))</f>
        <v>222914.20994517906</v>
      </c>
      <c r="I42" s="29">
        <v>160191.79100000003</v>
      </c>
      <c r="J42" s="67">
        <f t="shared" si="0"/>
        <v>4.0515276071177598E-3</v>
      </c>
      <c r="K42" s="68">
        <f t="shared" si="1"/>
        <v>2.529173050520272E-3</v>
      </c>
    </row>
    <row r="43" spans="1:11" ht="12.75" x14ac:dyDescent="0.2">
      <c r="A43" s="1" t="s">
        <v>14086</v>
      </c>
      <c r="B43" s="1" t="s">
        <v>122</v>
      </c>
      <c r="C43" s="1" t="s">
        <v>123</v>
      </c>
      <c r="D43" s="1" t="s">
        <v>124</v>
      </c>
      <c r="E43" s="24">
        <f>INDEX('Age-gender adjustments'!$G$5:$G$156,MATCH(C43,'Age-gender adjustments'!$B$5:$B$156,0))</f>
        <v>163488.79333729311</v>
      </c>
      <c r="F43" s="25">
        <f>INDEX('Age-gender adjustments'!$H$5:$H$156,MATCH(C43,'Age-gender adjustments'!$B$5:$B$156,0))</f>
        <v>180211.32725512568</v>
      </c>
      <c r="G43" s="29">
        <f>INDEX('Sub misuse services - new (a)'!$K$4:$K$155,MATCH(C43,'Sub misuse services - new (a)'!$A$4:$A$155,0))</f>
        <v>203178.56824224695</v>
      </c>
      <c r="H43" s="122">
        <f>(E43*'Spend weights'!$B$5)+(F43*'Spend weights'!$B$6)+(G43*SUM('Spend weights'!$B$7:$B$9))</f>
        <v>182549.90445276891</v>
      </c>
      <c r="I43" s="29">
        <v>171448.28399999999</v>
      </c>
      <c r="J43" s="67">
        <f t="shared" si="0"/>
        <v>3.3178951568363121E-3</v>
      </c>
      <c r="K43" s="68">
        <f t="shared" si="1"/>
        <v>1.9352163109642511E-3</v>
      </c>
    </row>
    <row r="44" spans="1:11" ht="12.75" x14ac:dyDescent="0.2">
      <c r="A44" s="1" t="s">
        <v>14086</v>
      </c>
      <c r="B44" s="1" t="s">
        <v>125</v>
      </c>
      <c r="C44" s="1" t="s">
        <v>126</v>
      </c>
      <c r="D44" s="1" t="s">
        <v>127</v>
      </c>
      <c r="E44" s="24">
        <f>INDEX('Age-gender adjustments'!$G$5:$G$156,MATCH(C44,'Age-gender adjustments'!$B$5:$B$156,0))</f>
        <v>203248.58111068216</v>
      </c>
      <c r="F44" s="25">
        <f>INDEX('Age-gender adjustments'!$H$5:$H$156,MATCH(C44,'Age-gender adjustments'!$B$5:$B$156,0))</f>
        <v>176337.08898032847</v>
      </c>
      <c r="G44" s="29">
        <f>INDEX('Sub misuse services - new (a)'!$K$4:$K$155,MATCH(C44,'Sub misuse services - new (a)'!$A$4:$A$155,0))</f>
        <v>222869.48294119007</v>
      </c>
      <c r="H44" s="122">
        <f>(E44*'Spend weights'!$B$5)+(F44*'Spend weights'!$B$6)+(G44*SUM('Spend weights'!$B$7:$B$9))</f>
        <v>198993.90192051977</v>
      </c>
      <c r="I44" s="29">
        <v>205644.76500000001</v>
      </c>
      <c r="J44" s="67">
        <f t="shared" si="0"/>
        <v>3.6167693727436412E-3</v>
      </c>
      <c r="K44" s="68">
        <f t="shared" si="1"/>
        <v>1.7587461430120241E-3</v>
      </c>
    </row>
    <row r="45" spans="1:11" x14ac:dyDescent="0.25">
      <c r="A45" s="1" t="s">
        <v>14086</v>
      </c>
      <c r="B45" s="1" t="s">
        <v>128</v>
      </c>
      <c r="C45" s="1" t="s">
        <v>129</v>
      </c>
      <c r="D45" s="1" t="s">
        <v>130</v>
      </c>
      <c r="E45" s="24">
        <f>INDEX('Age-gender adjustments'!$G$5:$G$156,MATCH(C45,'Age-gender adjustments'!$B$5:$B$156,0))</f>
        <v>250142.54249673465</v>
      </c>
      <c r="F45" s="25">
        <f>INDEX('Age-gender adjustments'!$H$5:$H$156,MATCH(C45,'Age-gender adjustments'!$B$5:$B$156,0))</f>
        <v>264323.7745099793</v>
      </c>
      <c r="G45" s="29">
        <f>INDEX('Sub misuse services - new (a)'!$K$4:$K$155,MATCH(C45,'Sub misuse services - new (a)'!$A$4:$A$155,0))</f>
        <v>379990.83602648851</v>
      </c>
      <c r="H45" s="122">
        <f>(E45*'Spend weights'!$B$5)+(F45*'Spend weights'!$B$6)+(G45*SUM('Spend weights'!$B$7:$B$9))</f>
        <v>296744.90553617547</v>
      </c>
      <c r="I45" s="29">
        <v>239391.98300000004</v>
      </c>
      <c r="J45" s="67">
        <f t="shared" si="0"/>
        <v>5.3934209817626203E-3</v>
      </c>
      <c r="K45" s="68">
        <f t="shared" si="1"/>
        <v>2.2529664169090489E-3</v>
      </c>
    </row>
    <row r="46" spans="1:11" x14ac:dyDescent="0.25">
      <c r="A46" s="1" t="s">
        <v>14086</v>
      </c>
      <c r="B46" s="1" t="s">
        <v>131</v>
      </c>
      <c r="C46" s="1" t="s">
        <v>132</v>
      </c>
      <c r="D46" s="1" t="s">
        <v>133</v>
      </c>
      <c r="E46" s="24">
        <f>INDEX('Age-gender adjustments'!$G$5:$G$156,MATCH(C46,'Age-gender adjustments'!$B$5:$B$156,0))</f>
        <v>330166.45000282727</v>
      </c>
      <c r="F46" s="25">
        <f>INDEX('Age-gender adjustments'!$H$5:$H$156,MATCH(C46,'Age-gender adjustments'!$B$5:$B$156,0))</f>
        <v>347809.55067888077</v>
      </c>
      <c r="G46" s="29">
        <f>INDEX('Sub misuse services - new (a)'!$K$4:$K$155,MATCH(C46,'Sub misuse services - new (a)'!$A$4:$A$155,0))</f>
        <v>469057.91475246771</v>
      </c>
      <c r="H46" s="122">
        <f>(E46*'Spend weights'!$B$5)+(F46*'Spend weights'!$B$6)+(G46*SUM('Spend weights'!$B$7:$B$9))</f>
        <v>380976.39595686714</v>
      </c>
      <c r="I46" s="29">
        <v>304876.58299999998</v>
      </c>
      <c r="J46" s="67">
        <f t="shared" si="0"/>
        <v>6.9243516878492112E-3</v>
      </c>
      <c r="K46" s="68">
        <f t="shared" si="1"/>
        <v>2.2711982729907505E-3</v>
      </c>
    </row>
    <row r="47" spans="1:11" x14ac:dyDescent="0.25">
      <c r="A47" s="1" t="s">
        <v>14086</v>
      </c>
      <c r="B47" s="1" t="s">
        <v>134</v>
      </c>
      <c r="C47" s="1" t="s">
        <v>135</v>
      </c>
      <c r="D47" s="1" t="s">
        <v>136</v>
      </c>
      <c r="E47" s="24">
        <f>INDEX('Age-gender adjustments'!$G$5:$G$156,MATCH(C47,'Age-gender adjustments'!$B$5:$B$156,0))</f>
        <v>267068.83923959523</v>
      </c>
      <c r="F47" s="25">
        <f>INDEX('Age-gender adjustments'!$H$5:$H$156,MATCH(C47,'Age-gender adjustments'!$B$5:$B$156,0))</f>
        <v>286257.58450102014</v>
      </c>
      <c r="G47" s="29">
        <f>INDEX('Sub misuse services - new (a)'!$K$4:$K$155,MATCH(C47,'Sub misuse services - new (a)'!$A$4:$A$155,0))</f>
        <v>391311.0442078358</v>
      </c>
      <c r="H47" s="122">
        <f>(E47*'Spend weights'!$B$5)+(F47*'Spend weights'!$B$6)+(G47*SUM('Spend weights'!$B$7:$B$9))</f>
        <v>313844.20333445031</v>
      </c>
      <c r="I47" s="29">
        <v>261739.33099999995</v>
      </c>
      <c r="J47" s="67">
        <f t="shared" si="0"/>
        <v>5.7042054629721228E-3</v>
      </c>
      <c r="K47" s="68">
        <f t="shared" si="1"/>
        <v>2.1793459321450331E-3</v>
      </c>
    </row>
    <row r="48" spans="1:11" x14ac:dyDescent="0.25">
      <c r="A48" s="1" t="s">
        <v>14086</v>
      </c>
      <c r="B48" s="1" t="s">
        <v>137</v>
      </c>
      <c r="C48" s="1" t="s">
        <v>138</v>
      </c>
      <c r="D48" s="1" t="s">
        <v>139</v>
      </c>
      <c r="E48" s="24">
        <f>INDEX('Age-gender adjustments'!$G$5:$G$156,MATCH(C48,'Age-gender adjustments'!$B$5:$B$156,0))</f>
        <v>680923.18901056168</v>
      </c>
      <c r="F48" s="25">
        <f>INDEX('Age-gender adjustments'!$H$5:$H$156,MATCH(C48,'Age-gender adjustments'!$B$5:$B$156,0))</f>
        <v>593649.8352888372</v>
      </c>
      <c r="G48" s="29">
        <f>INDEX('Sub misuse services - new (a)'!$K$4:$K$155,MATCH(C48,'Sub misuse services - new (a)'!$A$4:$A$155,0))</f>
        <v>469412.00510379177</v>
      </c>
      <c r="H48" s="122">
        <f>(E48*'Spend weights'!$B$5)+(F48*'Spend weights'!$B$6)+(G48*SUM('Spend weights'!$B$7:$B$9))</f>
        <v>580060.952377712</v>
      </c>
      <c r="I48" s="29">
        <v>570227.78799999994</v>
      </c>
      <c r="J48" s="67">
        <f t="shared" si="0"/>
        <v>1.0542768731285837E-2</v>
      </c>
      <c r="K48" s="68">
        <f t="shared" si="1"/>
        <v>1.8488696891225227E-3</v>
      </c>
    </row>
    <row r="49" spans="1:11" x14ac:dyDescent="0.25">
      <c r="A49" s="1" t="s">
        <v>14086</v>
      </c>
      <c r="B49" s="1" t="s">
        <v>140</v>
      </c>
      <c r="C49" s="1" t="s">
        <v>141</v>
      </c>
      <c r="D49" s="1" t="s">
        <v>142</v>
      </c>
      <c r="E49" s="24">
        <f>INDEX('Age-gender adjustments'!$G$5:$G$156,MATCH(C49,'Age-gender adjustments'!$B$5:$B$156,0))</f>
        <v>714527.3406146419</v>
      </c>
      <c r="F49" s="25">
        <f>INDEX('Age-gender adjustments'!$H$5:$H$156,MATCH(C49,'Age-gender adjustments'!$B$5:$B$156,0))</f>
        <v>741897.69784784236</v>
      </c>
      <c r="G49" s="29">
        <f>INDEX('Sub misuse services - new (a)'!$K$4:$K$155,MATCH(C49,'Sub misuse services - new (a)'!$A$4:$A$155,0))</f>
        <v>940525.94137490133</v>
      </c>
      <c r="H49" s="122">
        <f>(E49*'Spend weights'!$B$5)+(F49*'Spend weights'!$B$6)+(G49*SUM('Spend weights'!$B$7:$B$9))</f>
        <v>796683.09653703123</v>
      </c>
      <c r="I49" s="29">
        <v>538161.26399999997</v>
      </c>
      <c r="J49" s="67">
        <f t="shared" si="0"/>
        <v>1.4479936297186477E-2</v>
      </c>
      <c r="K49" s="68">
        <f t="shared" si="1"/>
        <v>2.69063146417511E-3</v>
      </c>
    </row>
    <row r="50" spans="1:11" x14ac:dyDescent="0.25">
      <c r="A50" s="1" t="s">
        <v>14086</v>
      </c>
      <c r="B50" s="1" t="s">
        <v>143</v>
      </c>
      <c r="C50" s="1" t="s">
        <v>144</v>
      </c>
      <c r="D50" s="1" t="s">
        <v>145</v>
      </c>
      <c r="E50" s="24">
        <f>INDEX('Age-gender adjustments'!$G$5:$G$156,MATCH(C50,'Age-gender adjustments'!$B$5:$B$156,0))</f>
        <v>217555.0058499593</v>
      </c>
      <c r="F50" s="25">
        <f>INDEX('Age-gender adjustments'!$H$5:$H$156,MATCH(C50,'Age-gender adjustments'!$B$5:$B$156,0))</f>
        <v>237083.65449359216</v>
      </c>
      <c r="G50" s="29">
        <f>INDEX('Sub misuse services - new (a)'!$K$4:$K$155,MATCH(C50,'Sub misuse services - new (a)'!$A$4:$A$155,0))</f>
        <v>195069.54965420286</v>
      </c>
      <c r="H50" s="122">
        <f>(E50*'Spend weights'!$B$5)+(F50*'Spend weights'!$B$6)+(G50*SUM('Spend weights'!$B$7:$B$9))</f>
        <v>218032.72485719319</v>
      </c>
      <c r="I50" s="29">
        <v>210447.98299999995</v>
      </c>
      <c r="J50" s="67">
        <f t="shared" si="0"/>
        <v>3.9628052614109864E-3</v>
      </c>
      <c r="K50" s="68">
        <f t="shared" si="1"/>
        <v>1.8830331395530589E-3</v>
      </c>
    </row>
    <row r="51" spans="1:11" x14ac:dyDescent="0.25">
      <c r="A51" s="1" t="s">
        <v>14086</v>
      </c>
      <c r="B51" s="1" t="s">
        <v>146</v>
      </c>
      <c r="C51" s="1" t="s">
        <v>147</v>
      </c>
      <c r="D51" s="1" t="s">
        <v>148</v>
      </c>
      <c r="E51" s="24">
        <f>INDEX('Age-gender adjustments'!$G$5:$G$156,MATCH(C51,'Age-gender adjustments'!$B$5:$B$156,0))</f>
        <v>461461.35452216555</v>
      </c>
      <c r="F51" s="25">
        <f>INDEX('Age-gender adjustments'!$H$5:$H$156,MATCH(C51,'Age-gender adjustments'!$B$5:$B$156,0))</f>
        <v>472353.19552470197</v>
      </c>
      <c r="G51" s="29">
        <f>INDEX('Sub misuse services - new (a)'!$K$4:$K$155,MATCH(C51,'Sub misuse services - new (a)'!$A$4:$A$155,0))</f>
        <v>557976.1553807304</v>
      </c>
      <c r="H51" s="122">
        <f>(E51*'Spend weights'!$B$5)+(F51*'Spend weights'!$B$6)+(G51*SUM('Spend weights'!$B$7:$B$9))</f>
        <v>496236.88180014724</v>
      </c>
      <c r="I51" s="29">
        <v>436787.67599999998</v>
      </c>
      <c r="J51" s="67">
        <f t="shared" si="0"/>
        <v>9.0192429938754128E-3</v>
      </c>
      <c r="K51" s="68">
        <f t="shared" si="1"/>
        <v>2.0649032675261227E-3</v>
      </c>
    </row>
    <row r="52" spans="1:11" x14ac:dyDescent="0.25">
      <c r="A52" s="1" t="s">
        <v>14086</v>
      </c>
      <c r="B52" s="1" t="s">
        <v>149</v>
      </c>
      <c r="C52" s="1" t="s">
        <v>150</v>
      </c>
      <c r="D52" s="1" t="s">
        <v>151</v>
      </c>
      <c r="E52" s="24">
        <f>INDEX('Age-gender adjustments'!$G$5:$G$156,MATCH(C52,'Age-gender adjustments'!$B$5:$B$156,0))</f>
        <v>1116049.6426208455</v>
      </c>
      <c r="F52" s="25">
        <f>INDEX('Age-gender adjustments'!$H$5:$H$156,MATCH(C52,'Age-gender adjustments'!$B$5:$B$156,0))</f>
        <v>975768.57513588376</v>
      </c>
      <c r="G52" s="29">
        <f>INDEX('Sub misuse services - new (a)'!$K$4:$K$155,MATCH(C52,'Sub misuse services - new (a)'!$A$4:$A$155,0))</f>
        <v>1227134.4758999159</v>
      </c>
      <c r="H52" s="122">
        <f>(E52*'Spend weights'!$B$5)+(F52*'Spend weights'!$B$6)+(G52*SUM('Spend weights'!$B$7:$B$9))</f>
        <v>1096658.2901462275</v>
      </c>
      <c r="I52" s="29">
        <v>781245.41700000002</v>
      </c>
      <c r="J52" s="67">
        <f t="shared" si="0"/>
        <v>1.9932068660830072E-2</v>
      </c>
      <c r="K52" s="68">
        <f t="shared" si="1"/>
        <v>2.5513197552402499E-3</v>
      </c>
    </row>
    <row r="53" spans="1:11" x14ac:dyDescent="0.25">
      <c r="A53" s="1" t="s">
        <v>14086</v>
      </c>
      <c r="B53" s="1" t="s">
        <v>152</v>
      </c>
      <c r="C53" s="1" t="s">
        <v>153</v>
      </c>
      <c r="D53" s="1" t="s">
        <v>154</v>
      </c>
      <c r="E53" s="24">
        <f>INDEX('Age-gender adjustments'!$G$5:$G$156,MATCH(C53,'Age-gender adjustments'!$B$5:$B$156,0))</f>
        <v>347140.46556500689</v>
      </c>
      <c r="F53" s="25">
        <f>INDEX('Age-gender adjustments'!$H$5:$H$156,MATCH(C53,'Age-gender adjustments'!$B$5:$B$156,0))</f>
        <v>367250.27394878463</v>
      </c>
      <c r="G53" s="29">
        <f>INDEX('Sub misuse services - new (a)'!$K$4:$K$155,MATCH(C53,'Sub misuse services - new (a)'!$A$4:$A$155,0))</f>
        <v>522730.19953686552</v>
      </c>
      <c r="H53" s="122">
        <f>(E53*'Spend weights'!$B$5)+(F53*'Spend weights'!$B$6)+(G53*SUM('Spend weights'!$B$7:$B$9))</f>
        <v>410522.11467519298</v>
      </c>
      <c r="I53" s="29">
        <v>333964.24800000002</v>
      </c>
      <c r="J53" s="67">
        <f t="shared" si="0"/>
        <v>7.4613533221948728E-3</v>
      </c>
      <c r="K53" s="68">
        <f t="shared" si="1"/>
        <v>2.2341772710337761E-3</v>
      </c>
    </row>
    <row r="54" spans="1:11" x14ac:dyDescent="0.25">
      <c r="A54" s="1" t="s">
        <v>14086</v>
      </c>
      <c r="B54" s="1" t="s">
        <v>155</v>
      </c>
      <c r="C54" s="1" t="s">
        <v>156</v>
      </c>
      <c r="D54" s="1" t="s">
        <v>157</v>
      </c>
      <c r="E54" s="24">
        <f>INDEX('Age-gender adjustments'!$G$5:$G$156,MATCH(C54,'Age-gender adjustments'!$B$5:$B$156,0))</f>
        <v>392192.14003807976</v>
      </c>
      <c r="F54" s="25">
        <f>INDEX('Age-gender adjustments'!$H$5:$H$156,MATCH(C54,'Age-gender adjustments'!$B$5:$B$156,0))</f>
        <v>442239.91641786299</v>
      </c>
      <c r="G54" s="29">
        <f>INDEX('Sub misuse services - new (a)'!$K$4:$K$155,MATCH(C54,'Sub misuse services - new (a)'!$A$4:$A$155,0))</f>
        <v>388874.72562770935</v>
      </c>
      <c r="H54" s="122">
        <f>(E54*'Spend weights'!$B$5)+(F54*'Spend weights'!$B$6)+(G54*SUM('Spend weights'!$B$7:$B$9))</f>
        <v>410601.40720657998</v>
      </c>
      <c r="I54" s="29">
        <v>608311.571</v>
      </c>
      <c r="J54" s="67">
        <f t="shared" si="0"/>
        <v>7.4627944859503451E-3</v>
      </c>
      <c r="K54" s="68">
        <f t="shared" si="1"/>
        <v>1.226804624755419E-3</v>
      </c>
    </row>
    <row r="55" spans="1:11" x14ac:dyDescent="0.25">
      <c r="A55" s="1" t="s">
        <v>14087</v>
      </c>
      <c r="B55" s="1" t="s">
        <v>158</v>
      </c>
      <c r="C55" s="1" t="s">
        <v>159</v>
      </c>
      <c r="D55" s="1" t="s">
        <v>160</v>
      </c>
      <c r="E55" s="24">
        <f>INDEX('Age-gender adjustments'!$G$5:$G$156,MATCH(C55,'Age-gender adjustments'!$B$5:$B$156,0))</f>
        <v>336327.55512929632</v>
      </c>
      <c r="F55" s="25">
        <f>INDEX('Age-gender adjustments'!$H$5:$H$156,MATCH(C55,'Age-gender adjustments'!$B$5:$B$156,0))</f>
        <v>322319.51262770942</v>
      </c>
      <c r="G55" s="29">
        <f>INDEX('Sub misuse services - new (a)'!$K$4:$K$155,MATCH(C55,'Sub misuse services - new (a)'!$A$4:$A$155,0))</f>
        <v>453238.42831271677</v>
      </c>
      <c r="H55" s="122">
        <f>(E55*'Spend weights'!$B$5)+(F55*'Spend weights'!$B$6)+(G55*SUM('Spend weights'!$B$7:$B$9))</f>
        <v>367875.82553779607</v>
      </c>
      <c r="I55" s="29">
        <v>258060.57399999999</v>
      </c>
      <c r="J55" s="67">
        <f t="shared" si="0"/>
        <v>6.6862451860927284E-3</v>
      </c>
      <c r="K55" s="68">
        <f t="shared" si="1"/>
        <v>2.5909595884618655E-3</v>
      </c>
    </row>
    <row r="56" spans="1:11" x14ac:dyDescent="0.25">
      <c r="A56" s="1" t="s">
        <v>14087</v>
      </c>
      <c r="B56" s="1" t="s">
        <v>161</v>
      </c>
      <c r="C56" s="1" t="s">
        <v>162</v>
      </c>
      <c r="D56" s="1" t="s">
        <v>163</v>
      </c>
      <c r="E56" s="24">
        <f>INDEX('Age-gender adjustments'!$G$5:$G$156,MATCH(C56,'Age-gender adjustments'!$B$5:$B$156,0))</f>
        <v>583486.22964025999</v>
      </c>
      <c r="F56" s="25">
        <f>INDEX('Age-gender adjustments'!$H$5:$H$156,MATCH(C56,'Age-gender adjustments'!$B$5:$B$156,0))</f>
        <v>506699.24184988986</v>
      </c>
      <c r="G56" s="29">
        <f>INDEX('Sub misuse services - new (a)'!$K$4:$K$155,MATCH(C56,'Sub misuse services - new (a)'!$A$4:$A$155,0))</f>
        <v>457410.41430180147</v>
      </c>
      <c r="H56" s="122">
        <f>(E56*'Spend weights'!$B$5)+(F56*'Spend weights'!$B$6)+(G56*SUM('Spend weights'!$B$7:$B$9))</f>
        <v>513735.94522214262</v>
      </c>
      <c r="I56" s="29">
        <v>339932.73100000003</v>
      </c>
      <c r="J56" s="67">
        <f t="shared" si="0"/>
        <v>9.3372933261999178E-3</v>
      </c>
      <c r="K56" s="68">
        <f t="shared" si="1"/>
        <v>2.7468061986063697E-3</v>
      </c>
    </row>
    <row r="57" spans="1:11" x14ac:dyDescent="0.25">
      <c r="A57" s="1" t="s">
        <v>14087</v>
      </c>
      <c r="B57" s="1" t="s">
        <v>164</v>
      </c>
      <c r="C57" s="1" t="s">
        <v>165</v>
      </c>
      <c r="D57" s="1" t="s">
        <v>166</v>
      </c>
      <c r="E57" s="24">
        <f>INDEX('Age-gender adjustments'!$G$5:$G$156,MATCH(C57,'Age-gender adjustments'!$B$5:$B$156,0))</f>
        <v>18449.466769153118</v>
      </c>
      <c r="F57" s="25">
        <f>INDEX('Age-gender adjustments'!$H$5:$H$156,MATCH(C57,'Age-gender adjustments'!$B$5:$B$156,0))</f>
        <v>22506.026448849228</v>
      </c>
      <c r="G57" s="29">
        <f>INDEX('Sub misuse services - new (a)'!$K$4:$K$155,MATCH(C57,'Sub misuse services - new (a)'!$A$4:$A$155,0))</f>
        <v>11960.376762154743</v>
      </c>
      <c r="H57" s="122">
        <f>(E57*'Spend weights'!$B$5)+(F57*'Spend weights'!$B$6)+(G57*SUM('Spend weights'!$B$7:$B$9))</f>
        <v>17973.315971333293</v>
      </c>
      <c r="I57" s="29">
        <v>37086.457000000002</v>
      </c>
      <c r="J57" s="67">
        <f t="shared" si="0"/>
        <v>3.2667000397693688E-4</v>
      </c>
      <c r="K57" s="68">
        <f t="shared" si="1"/>
        <v>8.8083368000598395E-4</v>
      </c>
    </row>
    <row r="58" spans="1:11" x14ac:dyDescent="0.25">
      <c r="A58" s="1" t="s">
        <v>14087</v>
      </c>
      <c r="B58" s="1" t="s">
        <v>167</v>
      </c>
      <c r="C58" s="1" t="s">
        <v>168</v>
      </c>
      <c r="D58" s="1" t="s">
        <v>169</v>
      </c>
      <c r="E58" s="24">
        <f>INDEX('Age-gender adjustments'!$G$5:$G$156,MATCH(C58,'Age-gender adjustments'!$B$5:$B$156,0))</f>
        <v>630304.87472785974</v>
      </c>
      <c r="F58" s="25">
        <f>INDEX('Age-gender adjustments'!$H$5:$H$156,MATCH(C58,'Age-gender adjustments'!$B$5:$B$156,0))</f>
        <v>481773.40381554444</v>
      </c>
      <c r="G58" s="29">
        <f>INDEX('Sub misuse services - new (a)'!$K$4:$K$155,MATCH(C58,'Sub misuse services - new (a)'!$A$4:$A$155,0))</f>
        <v>461547.45357864082</v>
      </c>
      <c r="H58" s="122">
        <f>(E58*'Spend weights'!$B$5)+(F58*'Spend weights'!$B$6)+(G58*SUM('Spend weights'!$B$7:$B$9))</f>
        <v>519153.74249815592</v>
      </c>
      <c r="I58" s="29">
        <v>315559.26099999994</v>
      </c>
      <c r="J58" s="67">
        <f t="shared" si="0"/>
        <v>9.4357632947090295E-3</v>
      </c>
      <c r="K58" s="68">
        <f t="shared" si="1"/>
        <v>2.9901715654952784E-3</v>
      </c>
    </row>
    <row r="59" spans="1:11" x14ac:dyDescent="0.25">
      <c r="A59" s="1" t="s">
        <v>14087</v>
      </c>
      <c r="B59" s="1" t="s">
        <v>170</v>
      </c>
      <c r="C59" s="1" t="s">
        <v>171</v>
      </c>
      <c r="D59" s="1" t="s">
        <v>172</v>
      </c>
      <c r="E59" s="24">
        <f>INDEX('Age-gender adjustments'!$G$5:$G$156,MATCH(C59,'Age-gender adjustments'!$B$5:$B$156,0))</f>
        <v>595982.00343494862</v>
      </c>
      <c r="F59" s="25">
        <f>INDEX('Age-gender adjustments'!$H$5:$H$156,MATCH(C59,'Age-gender adjustments'!$B$5:$B$156,0))</f>
        <v>653359.5245225539</v>
      </c>
      <c r="G59" s="29">
        <f>INDEX('Sub misuse services - new (a)'!$K$4:$K$155,MATCH(C59,'Sub misuse services - new (a)'!$A$4:$A$155,0))</f>
        <v>592091.61051371414</v>
      </c>
      <c r="H59" s="122">
        <f>(E59*'Spend weights'!$B$5)+(F59*'Spend weights'!$B$6)+(G59*SUM('Spend weights'!$B$7:$B$9))</f>
        <v>617059.828979293</v>
      </c>
      <c r="I59" s="29">
        <v>787580.58100000001</v>
      </c>
      <c r="J59" s="67">
        <f t="shared" si="0"/>
        <v>1.1215233577831572E-2</v>
      </c>
      <c r="K59" s="68">
        <f t="shared" si="1"/>
        <v>1.4240109327722965E-3</v>
      </c>
    </row>
    <row r="60" spans="1:11" x14ac:dyDescent="0.25">
      <c r="A60" s="1" t="s">
        <v>14087</v>
      </c>
      <c r="B60" s="1" t="s">
        <v>173</v>
      </c>
      <c r="C60" s="1" t="s">
        <v>174</v>
      </c>
      <c r="D60" s="1" t="s">
        <v>175</v>
      </c>
      <c r="E60" s="24">
        <f>INDEX('Age-gender adjustments'!$G$5:$G$156,MATCH(C60,'Age-gender adjustments'!$B$5:$B$156,0))</f>
        <v>472535.94101519539</v>
      </c>
      <c r="F60" s="25">
        <f>INDEX('Age-gender adjustments'!$H$5:$H$156,MATCH(C60,'Age-gender adjustments'!$B$5:$B$156,0))</f>
        <v>499354.30037110555</v>
      </c>
      <c r="G60" s="29">
        <f>INDEX('Sub misuse services - new (a)'!$K$4:$K$155,MATCH(C60,'Sub misuse services - new (a)'!$A$4:$A$155,0))</f>
        <v>491396.09780889517</v>
      </c>
      <c r="H60" s="122">
        <f>(E60*'Spend weights'!$B$5)+(F60*'Spend weights'!$B$6)+(G60*SUM('Spend weights'!$B$7:$B$9))</f>
        <v>488931.17234213999</v>
      </c>
      <c r="I60" s="29">
        <v>673874.00599999994</v>
      </c>
      <c r="J60" s="67">
        <f t="shared" si="0"/>
        <v>8.8864596977096949E-3</v>
      </c>
      <c r="K60" s="68">
        <f t="shared" si="1"/>
        <v>1.3187123436409411E-3</v>
      </c>
    </row>
    <row r="61" spans="1:11" x14ac:dyDescent="0.25">
      <c r="A61" s="1" t="s">
        <v>14087</v>
      </c>
      <c r="B61" s="1" t="s">
        <v>176</v>
      </c>
      <c r="C61" s="1" t="s">
        <v>177</v>
      </c>
      <c r="D61" s="1" t="s">
        <v>178</v>
      </c>
      <c r="E61" s="24">
        <f>INDEX('Age-gender adjustments'!$G$5:$G$156,MATCH(C61,'Age-gender adjustments'!$B$5:$B$156,0))</f>
        <v>574542.32636145817</v>
      </c>
      <c r="F61" s="25">
        <f>INDEX('Age-gender adjustments'!$H$5:$H$156,MATCH(C61,'Age-gender adjustments'!$B$5:$B$156,0))</f>
        <v>617126.13688093319</v>
      </c>
      <c r="G61" s="29">
        <f>INDEX('Sub misuse services - new (a)'!$K$4:$K$155,MATCH(C61,'Sub misuse services - new (a)'!$A$4:$A$155,0))</f>
        <v>415308.57864460873</v>
      </c>
      <c r="H61" s="122">
        <f>(E61*'Spend weights'!$B$5)+(F61*'Spend weights'!$B$6)+(G61*SUM('Spend weights'!$B$7:$B$9))</f>
        <v>540712.11603728204</v>
      </c>
      <c r="I61" s="29">
        <v>738418.09199999995</v>
      </c>
      <c r="J61" s="67">
        <f t="shared" si="0"/>
        <v>9.827592714555378E-3</v>
      </c>
      <c r="K61" s="68">
        <f t="shared" si="1"/>
        <v>1.3308981484916513E-3</v>
      </c>
    </row>
    <row r="62" spans="1:11" x14ac:dyDescent="0.25">
      <c r="A62" s="1" t="s">
        <v>14087</v>
      </c>
      <c r="B62" s="1" t="s">
        <v>179</v>
      </c>
      <c r="C62" s="1" t="s">
        <v>180</v>
      </c>
      <c r="D62" s="1" t="s">
        <v>181</v>
      </c>
      <c r="E62" s="24">
        <f>INDEX('Age-gender adjustments'!$G$5:$G$156,MATCH(C62,'Age-gender adjustments'!$B$5:$B$156,0))</f>
        <v>669813.55200561765</v>
      </c>
      <c r="F62" s="25">
        <f>INDEX('Age-gender adjustments'!$H$5:$H$156,MATCH(C62,'Age-gender adjustments'!$B$5:$B$156,0))</f>
        <v>733882.55071045225</v>
      </c>
      <c r="G62" s="29">
        <f>INDEX('Sub misuse services - new (a)'!$K$4:$K$155,MATCH(C62,'Sub misuse services - new (a)'!$A$4:$A$155,0))</f>
        <v>494260.30429125979</v>
      </c>
      <c r="H62" s="122">
        <f>(E62*'Spend weights'!$B$5)+(F62*'Spend weights'!$B$6)+(G62*SUM('Spend weights'!$B$7:$B$9))</f>
        <v>639172.90622837492</v>
      </c>
      <c r="I62" s="29">
        <v>724532.91</v>
      </c>
      <c r="J62" s="67">
        <f t="shared" si="0"/>
        <v>1.1617144891493524E-2</v>
      </c>
      <c r="K62" s="68">
        <f t="shared" si="1"/>
        <v>1.6033978210173397E-3</v>
      </c>
    </row>
    <row r="63" spans="1:11" x14ac:dyDescent="0.25">
      <c r="A63" s="1" t="s">
        <v>14087</v>
      </c>
      <c r="B63" s="1" t="s">
        <v>182</v>
      </c>
      <c r="C63" s="1" t="s">
        <v>183</v>
      </c>
      <c r="D63" s="1" t="s">
        <v>184</v>
      </c>
      <c r="E63" s="24">
        <f>INDEX('Age-gender adjustments'!$G$5:$G$156,MATCH(C63,'Age-gender adjustments'!$B$5:$B$156,0))</f>
        <v>653300.38228844875</v>
      </c>
      <c r="F63" s="25">
        <f>INDEX('Age-gender adjustments'!$H$5:$H$156,MATCH(C63,'Age-gender adjustments'!$B$5:$B$156,0))</f>
        <v>703329.60019727796</v>
      </c>
      <c r="G63" s="29">
        <f>INDEX('Sub misuse services - new (a)'!$K$4:$K$155,MATCH(C63,'Sub misuse services - new (a)'!$A$4:$A$155,0))</f>
        <v>841927.38646062685</v>
      </c>
      <c r="H63" s="122">
        <f>(E63*'Spend weights'!$B$5)+(F63*'Spend weights'!$B$6)+(G63*SUM('Spend weights'!$B$7:$B$9))</f>
        <v>732440.41169388918</v>
      </c>
      <c r="I63" s="29">
        <v>807355.04600000009</v>
      </c>
      <c r="J63" s="67">
        <f t="shared" si="0"/>
        <v>1.331230767781149E-2</v>
      </c>
      <c r="K63" s="68">
        <f t="shared" si="1"/>
        <v>1.6488789837589605E-3</v>
      </c>
    </row>
    <row r="64" spans="1:11" x14ac:dyDescent="0.25">
      <c r="A64" s="1" t="s">
        <v>14088</v>
      </c>
      <c r="B64" s="1" t="s">
        <v>185</v>
      </c>
      <c r="C64" s="1" t="s">
        <v>186</v>
      </c>
      <c r="D64" s="1" t="s">
        <v>187</v>
      </c>
      <c r="E64" s="24">
        <f>INDEX('Age-gender adjustments'!$G$5:$G$156,MATCH(C64,'Age-gender adjustments'!$B$5:$B$156,0))</f>
        <v>132301.21196142182</v>
      </c>
      <c r="F64" s="25">
        <f>INDEX('Age-gender adjustments'!$H$5:$H$156,MATCH(C64,'Age-gender adjustments'!$B$5:$B$156,0))</f>
        <v>148010.70630248726</v>
      </c>
      <c r="G64" s="29">
        <f>INDEX('Sub misuse services - new (a)'!$K$4:$K$155,MATCH(C64,'Sub misuse services - new (a)'!$A$4:$A$155,0))</f>
        <v>176228.53388093287</v>
      </c>
      <c r="H64" s="122">
        <f>(E64*'Spend weights'!$B$5)+(F64*'Spend weights'!$B$6)+(G64*SUM('Spend weights'!$B$7:$B$9))</f>
        <v>152309.35361443632</v>
      </c>
      <c r="I64" s="29">
        <v>188724.42799999996</v>
      </c>
      <c r="J64" s="67">
        <f t="shared" si="0"/>
        <v>2.7682647559476299E-3</v>
      </c>
      <c r="K64" s="68">
        <f t="shared" si="1"/>
        <v>1.4668290614438266E-3</v>
      </c>
    </row>
    <row r="65" spans="1:11" x14ac:dyDescent="0.25">
      <c r="A65" s="1" t="s">
        <v>14088</v>
      </c>
      <c r="B65" s="1" t="s">
        <v>188</v>
      </c>
      <c r="C65" s="1" t="s">
        <v>189</v>
      </c>
      <c r="D65" s="1" t="s">
        <v>190</v>
      </c>
      <c r="E65" s="24">
        <f>INDEX('Age-gender adjustments'!$G$5:$G$156,MATCH(C65,'Age-gender adjustments'!$B$5:$B$156,0))</f>
        <v>170664.42145760517</v>
      </c>
      <c r="F65" s="25">
        <f>INDEX('Age-gender adjustments'!$H$5:$H$156,MATCH(C65,'Age-gender adjustments'!$B$5:$B$156,0))</f>
        <v>178250.9812786355</v>
      </c>
      <c r="G65" s="29">
        <f>INDEX('Sub misuse services - new (a)'!$K$4:$K$155,MATCH(C65,'Sub misuse services - new (a)'!$A$4:$A$155,0))</f>
        <v>208674.11665843445</v>
      </c>
      <c r="H65" s="122">
        <f>(E65*'Spend weights'!$B$5)+(F65*'Spend weights'!$B$6)+(G65*SUM('Spend weights'!$B$7:$B$9))</f>
        <v>185641.74936977169</v>
      </c>
      <c r="I65" s="29">
        <v>170343.413</v>
      </c>
      <c r="J65" s="67">
        <f t="shared" si="0"/>
        <v>3.3740902959494448E-3</v>
      </c>
      <c r="K65" s="68">
        <f t="shared" si="1"/>
        <v>1.9807577155621773E-3</v>
      </c>
    </row>
    <row r="66" spans="1:11" x14ac:dyDescent="0.25">
      <c r="A66" s="1" t="s">
        <v>14088</v>
      </c>
      <c r="B66" s="1" t="s">
        <v>191</v>
      </c>
      <c r="C66" s="1" t="s">
        <v>192</v>
      </c>
      <c r="D66" s="1" t="s">
        <v>193</v>
      </c>
      <c r="E66" s="24">
        <f>INDEX('Age-gender adjustments'!$G$5:$G$156,MATCH(C66,'Age-gender adjustments'!$B$5:$B$156,0))</f>
        <v>360233.47831716196</v>
      </c>
      <c r="F66" s="25">
        <f>INDEX('Age-gender adjustments'!$H$5:$H$156,MATCH(C66,'Age-gender adjustments'!$B$5:$B$156,0))</f>
        <v>353443.89398256259</v>
      </c>
      <c r="G66" s="29">
        <f>INDEX('Sub misuse services - new (a)'!$K$4:$K$155,MATCH(C66,'Sub misuse services - new (a)'!$A$4:$A$155,0))</f>
        <v>541233.50922493567</v>
      </c>
      <c r="H66" s="122">
        <f>(E66*'Spend weights'!$B$5)+(F66*'Spend weights'!$B$6)+(G66*SUM('Spend weights'!$B$7:$B$9))</f>
        <v>414868.41644107783</v>
      </c>
      <c r="I66" s="29">
        <v>252852.42699999997</v>
      </c>
      <c r="J66" s="67">
        <f t="shared" si="0"/>
        <v>7.5403485625506923E-3</v>
      </c>
      <c r="K66" s="68">
        <f t="shared" si="1"/>
        <v>2.9821143708265428E-3</v>
      </c>
    </row>
    <row r="67" spans="1:11" x14ac:dyDescent="0.25">
      <c r="A67" s="1" t="s">
        <v>14088</v>
      </c>
      <c r="B67" s="1" t="s">
        <v>194</v>
      </c>
      <c r="C67" s="1" t="s">
        <v>195</v>
      </c>
      <c r="D67" s="1" t="s">
        <v>196</v>
      </c>
      <c r="E67" s="24">
        <f>INDEX('Age-gender adjustments'!$G$5:$G$156,MATCH(C67,'Age-gender adjustments'!$B$5:$B$156,0))</f>
        <v>201398.10474850333</v>
      </c>
      <c r="F67" s="25">
        <f>INDEX('Age-gender adjustments'!$H$5:$H$156,MATCH(C67,'Age-gender adjustments'!$B$5:$B$156,0))</f>
        <v>224935.82716732149</v>
      </c>
      <c r="G67" s="29">
        <f>INDEX('Sub misuse services - new (a)'!$K$4:$K$155,MATCH(C67,'Sub misuse services - new (a)'!$A$4:$A$155,0))</f>
        <v>251245.01895062727</v>
      </c>
      <c r="H67" s="122">
        <f>(E67*'Spend weights'!$B$5)+(F67*'Spend weights'!$B$6)+(G67*SUM('Spend weights'!$B$7:$B$9))</f>
        <v>226323.09766899445</v>
      </c>
      <c r="I67" s="29">
        <v>312808.01800000004</v>
      </c>
      <c r="J67" s="67">
        <f t="shared" si="0"/>
        <v>4.1134850871994439E-3</v>
      </c>
      <c r="K67" s="68">
        <f t="shared" si="1"/>
        <v>1.3150190693639583E-3</v>
      </c>
    </row>
    <row r="68" spans="1:11" x14ac:dyDescent="0.25">
      <c r="A68" s="1" t="s">
        <v>14088</v>
      </c>
      <c r="B68" s="1" t="s">
        <v>197</v>
      </c>
      <c r="C68" s="1" t="s">
        <v>198</v>
      </c>
      <c r="D68" s="1" t="s">
        <v>199</v>
      </c>
      <c r="E68" s="24">
        <f>INDEX('Age-gender adjustments'!$G$5:$G$156,MATCH(C68,'Age-gender adjustments'!$B$5:$B$156,0))</f>
        <v>1549083.6774406773</v>
      </c>
      <c r="F68" s="25">
        <f>INDEX('Age-gender adjustments'!$H$5:$H$156,MATCH(C68,'Age-gender adjustments'!$B$5:$B$156,0))</f>
        <v>1454323.3792385347</v>
      </c>
      <c r="G68" s="29">
        <f>INDEX('Sub misuse services - new (a)'!$K$4:$K$155,MATCH(C68,'Sub misuse services - new (a)'!$A$4:$A$155,0))</f>
        <v>1838691.4002933663</v>
      </c>
      <c r="H68" s="122">
        <f>(E68*'Spend weights'!$B$5)+(F68*'Spend weights'!$B$6)+(G68*SUM('Spend weights'!$B$7:$B$9))</f>
        <v>1603882.1321253709</v>
      </c>
      <c r="I68" s="29">
        <v>1118285.2130000005</v>
      </c>
      <c r="J68" s="67">
        <f t="shared" si="0"/>
        <v>2.9151002703986073E-2</v>
      </c>
      <c r="K68" s="68">
        <f t="shared" si="1"/>
        <v>2.6067592028498066E-3</v>
      </c>
    </row>
    <row r="69" spans="1:11" x14ac:dyDescent="0.25">
      <c r="A69" s="1" t="s">
        <v>14088</v>
      </c>
      <c r="B69" s="1" t="s">
        <v>200</v>
      </c>
      <c r="C69" s="1" t="s">
        <v>201</v>
      </c>
      <c r="D69" s="1" t="s">
        <v>202</v>
      </c>
      <c r="E69" s="24">
        <f>INDEX('Age-gender adjustments'!$G$5:$G$156,MATCH(C69,'Age-gender adjustments'!$B$5:$B$156,0))</f>
        <v>534124.61358136183</v>
      </c>
      <c r="F69" s="25">
        <f>INDEX('Age-gender adjustments'!$H$5:$H$156,MATCH(C69,'Age-gender adjustments'!$B$5:$B$156,0))</f>
        <v>468853.71232966083</v>
      </c>
      <c r="G69" s="29">
        <f>INDEX('Sub misuse services - new (a)'!$K$4:$K$155,MATCH(C69,'Sub misuse services - new (a)'!$A$4:$A$155,0))</f>
        <v>377298.22516870394</v>
      </c>
      <c r="H69" s="122">
        <f>(E69*'Spend weights'!$B$5)+(F69*'Spend weights'!$B$6)+(G69*SUM('Spend weights'!$B$7:$B$9))</f>
        <v>459121.31958240934</v>
      </c>
      <c r="I69" s="29">
        <v>341389.12299999996</v>
      </c>
      <c r="J69" s="67">
        <f t="shared" si="0"/>
        <v>8.3446573538848382E-3</v>
      </c>
      <c r="K69" s="68">
        <f t="shared" si="1"/>
        <v>2.4443243184068403E-3</v>
      </c>
    </row>
    <row r="70" spans="1:11" x14ac:dyDescent="0.25">
      <c r="A70" s="1" t="s">
        <v>14088</v>
      </c>
      <c r="B70" s="1" t="s">
        <v>203</v>
      </c>
      <c r="C70" s="1" t="s">
        <v>204</v>
      </c>
      <c r="D70" s="1" t="s">
        <v>205</v>
      </c>
      <c r="E70" s="24">
        <f>INDEX('Age-gender adjustments'!$G$5:$G$156,MATCH(C70,'Age-gender adjustments'!$B$5:$B$156,0))</f>
        <v>269218.91894695576</v>
      </c>
      <c r="F70" s="25">
        <f>INDEX('Age-gender adjustments'!$H$5:$H$156,MATCH(C70,'Age-gender adjustments'!$B$5:$B$156,0))</f>
        <v>289870.30742976477</v>
      </c>
      <c r="G70" s="29">
        <f>INDEX('Sub misuse services - new (a)'!$K$4:$K$155,MATCH(C70,'Sub misuse services - new (a)'!$A$4:$A$155,0))</f>
        <v>319213.42007739923</v>
      </c>
      <c r="H70" s="122">
        <f>(E70*'Spend weights'!$B$5)+(F70*'Spend weights'!$B$6)+(G70*SUM('Spend weights'!$B$7:$B$9))</f>
        <v>293068.38164713437</v>
      </c>
      <c r="I70" s="29">
        <v>316388.136</v>
      </c>
      <c r="J70" s="67">
        <f t="shared" ref="J70:J133" si="2">H70/$H$158</f>
        <v>5.3265991401297286E-3</v>
      </c>
      <c r="K70" s="68">
        <f t="shared" ref="K70:K133" si="3">J70/I70*100000</f>
        <v>1.6835647529241514E-3</v>
      </c>
    </row>
    <row r="71" spans="1:11" x14ac:dyDescent="0.25">
      <c r="A71" s="1" t="s">
        <v>14088</v>
      </c>
      <c r="B71" s="1" t="s">
        <v>206</v>
      </c>
      <c r="C71" s="1" t="s">
        <v>207</v>
      </c>
      <c r="D71" s="1" t="s">
        <v>208</v>
      </c>
      <c r="E71" s="24">
        <f>INDEX('Age-gender adjustments'!$G$5:$G$156,MATCH(C71,'Age-gender adjustments'!$B$5:$B$156,0))</f>
        <v>415974.84170503134</v>
      </c>
      <c r="F71" s="25">
        <f>INDEX('Age-gender adjustments'!$H$5:$H$156,MATCH(C71,'Age-gender adjustments'!$B$5:$B$156,0))</f>
        <v>428833.39660095028</v>
      </c>
      <c r="G71" s="29">
        <f>INDEX('Sub misuse services - new (a)'!$K$4:$K$155,MATCH(C71,'Sub misuse services - new (a)'!$A$4:$A$155,0))</f>
        <v>395203.56343013328</v>
      </c>
      <c r="H71" s="122">
        <f>(E71*'Spend weights'!$B$5)+(F71*'Spend weights'!$B$6)+(G71*SUM('Spend weights'!$B$7:$B$9))</f>
        <v>414401.59611760062</v>
      </c>
      <c r="I71" s="29">
        <v>322543.61399999994</v>
      </c>
      <c r="J71" s="67">
        <f t="shared" si="2"/>
        <v>7.5318639736651448E-3</v>
      </c>
      <c r="K71" s="68">
        <f t="shared" si="3"/>
        <v>2.3351458986458637E-3</v>
      </c>
    </row>
    <row r="72" spans="1:11" x14ac:dyDescent="0.25">
      <c r="A72" s="1" t="s">
        <v>14088</v>
      </c>
      <c r="B72" s="1" t="s">
        <v>209</v>
      </c>
      <c r="C72" s="1" t="s">
        <v>210</v>
      </c>
      <c r="D72" s="1" t="s">
        <v>211</v>
      </c>
      <c r="E72" s="24">
        <f>INDEX('Age-gender adjustments'!$G$5:$G$156,MATCH(C72,'Age-gender adjustments'!$B$5:$B$156,0))</f>
        <v>146767.93337776428</v>
      </c>
      <c r="F72" s="25">
        <f>INDEX('Age-gender adjustments'!$H$5:$H$156,MATCH(C72,'Age-gender adjustments'!$B$5:$B$156,0))</f>
        <v>164455.75902104549</v>
      </c>
      <c r="G72" s="29">
        <f>INDEX('Sub misuse services - new (a)'!$K$4:$K$155,MATCH(C72,'Sub misuse services - new (a)'!$A$4:$A$155,0))</f>
        <v>194321.95387075926</v>
      </c>
      <c r="H72" s="122">
        <f>(E72*'Spend weights'!$B$5)+(F72*'Spend weights'!$B$6)+(G72*SUM('Spend weights'!$B$7:$B$9))</f>
        <v>168692.88280500122</v>
      </c>
      <c r="I72" s="29">
        <v>211388.01400000002</v>
      </c>
      <c r="J72" s="67">
        <f t="shared" si="2"/>
        <v>3.066039944141858E-3</v>
      </c>
      <c r="K72" s="68">
        <f t="shared" si="3"/>
        <v>1.4504322577825334E-3</v>
      </c>
    </row>
    <row r="73" spans="1:11" x14ac:dyDescent="0.25">
      <c r="A73" s="1" t="s">
        <v>14088</v>
      </c>
      <c r="B73" s="1" t="s">
        <v>212</v>
      </c>
      <c r="C73" s="1" t="s">
        <v>213</v>
      </c>
      <c r="D73" s="1" t="s">
        <v>214</v>
      </c>
      <c r="E73" s="24">
        <f>INDEX('Age-gender adjustments'!$G$5:$G$156,MATCH(C73,'Age-gender adjustments'!$B$5:$B$156,0))</f>
        <v>304734.13973392581</v>
      </c>
      <c r="F73" s="25">
        <f>INDEX('Age-gender adjustments'!$H$5:$H$156,MATCH(C73,'Age-gender adjustments'!$B$5:$B$156,0))</f>
        <v>321891.67359333573</v>
      </c>
      <c r="G73" s="29">
        <f>INDEX('Sub misuse services - new (a)'!$K$4:$K$155,MATCH(C73,'Sub misuse services - new (a)'!$A$4:$A$155,0))</f>
        <v>345958.48574226489</v>
      </c>
      <c r="H73" s="122">
        <f>(E73*'Spend weights'!$B$5)+(F73*'Spend weights'!$B$6)+(G73*SUM('Spend weights'!$B$7:$B$9))</f>
        <v>324449.97501185921</v>
      </c>
      <c r="I73" s="29">
        <v>276185.924</v>
      </c>
      <c r="J73" s="67">
        <f t="shared" si="2"/>
        <v>5.8969683054861874E-3</v>
      </c>
      <c r="K73" s="68">
        <f t="shared" si="3"/>
        <v>2.1351444056526888E-3</v>
      </c>
    </row>
    <row r="74" spans="1:11" x14ac:dyDescent="0.25">
      <c r="A74" s="1" t="s">
        <v>14088</v>
      </c>
      <c r="B74" s="1" t="s">
        <v>215</v>
      </c>
      <c r="C74" s="1" t="s">
        <v>216</v>
      </c>
      <c r="D74" s="1" t="s">
        <v>217</v>
      </c>
      <c r="E74" s="24">
        <f>INDEX('Age-gender adjustments'!$G$5:$G$156,MATCH(C74,'Age-gender adjustments'!$B$5:$B$156,0))</f>
        <v>303418.10319101752</v>
      </c>
      <c r="F74" s="25">
        <f>INDEX('Age-gender adjustments'!$H$5:$H$156,MATCH(C74,'Age-gender adjustments'!$B$5:$B$156,0))</f>
        <v>303314.85101112438</v>
      </c>
      <c r="G74" s="29">
        <f>INDEX('Sub misuse services - new (a)'!$K$4:$K$155,MATCH(C74,'Sub misuse services - new (a)'!$A$4:$A$155,0))</f>
        <v>320236.82505027141</v>
      </c>
      <c r="H74" s="122">
        <f>(E74*'Spend weights'!$B$5)+(F74*'Spend weights'!$B$6)+(G74*SUM('Spend weights'!$B$7:$B$9))</f>
        <v>308699.99410681793</v>
      </c>
      <c r="I74" s="29">
        <v>253783.96400000004</v>
      </c>
      <c r="J74" s="67">
        <f t="shared" si="2"/>
        <v>5.6107080331417487E-3</v>
      </c>
      <c r="K74" s="68">
        <f t="shared" si="3"/>
        <v>2.2108205517436664E-3</v>
      </c>
    </row>
    <row r="75" spans="1:11" x14ac:dyDescent="0.25">
      <c r="A75" s="1" t="s">
        <v>14088</v>
      </c>
      <c r="B75" s="1" t="s">
        <v>218</v>
      </c>
      <c r="C75" s="1" t="s">
        <v>219</v>
      </c>
      <c r="D75" s="1" t="s">
        <v>220</v>
      </c>
      <c r="E75" s="24">
        <f>INDEX('Age-gender adjustments'!$G$5:$G$156,MATCH(C75,'Age-gender adjustments'!$B$5:$B$156,0))</f>
        <v>656556.21949020599</v>
      </c>
      <c r="F75" s="25">
        <f>INDEX('Age-gender adjustments'!$H$5:$H$156,MATCH(C75,'Age-gender adjustments'!$B$5:$B$156,0))</f>
        <v>702638.44099107489</v>
      </c>
      <c r="G75" s="29">
        <f>INDEX('Sub misuse services - new (a)'!$K$4:$K$155,MATCH(C75,'Sub misuse services - new (a)'!$A$4:$A$155,0))</f>
        <v>594062.44089328276</v>
      </c>
      <c r="H75" s="122">
        <f>(E75*'Spend weights'!$B$5)+(F75*'Spend weights'!$B$6)+(G75*SUM('Spend weights'!$B$7:$B$9))</f>
        <v>654698.15724095597</v>
      </c>
      <c r="I75" s="29">
        <v>863822.53099999996</v>
      </c>
      <c r="J75" s="67">
        <f t="shared" si="2"/>
        <v>1.1899320635697423E-2</v>
      </c>
      <c r="K75" s="68">
        <f t="shared" si="3"/>
        <v>1.377519132537818E-3</v>
      </c>
    </row>
    <row r="76" spans="1:11" x14ac:dyDescent="0.25">
      <c r="A76" s="1" t="s">
        <v>14088</v>
      </c>
      <c r="B76" s="1" t="s">
        <v>221</v>
      </c>
      <c r="C76" s="1" t="s">
        <v>222</v>
      </c>
      <c r="D76" s="1" t="s">
        <v>223</v>
      </c>
      <c r="E76" s="24">
        <f>INDEX('Age-gender adjustments'!$G$5:$G$156,MATCH(C76,'Age-gender adjustments'!$B$5:$B$156,0))</f>
        <v>409590.94810576359</v>
      </c>
      <c r="F76" s="25">
        <f>INDEX('Age-gender adjustments'!$H$5:$H$156,MATCH(C76,'Age-gender adjustments'!$B$5:$B$156,0))</f>
        <v>441879.35372826841</v>
      </c>
      <c r="G76" s="29">
        <f>INDEX('Sub misuse services - new (a)'!$K$4:$K$155,MATCH(C76,'Sub misuse services - new (a)'!$A$4:$A$155,0))</f>
        <v>384264.68784208031</v>
      </c>
      <c r="H76" s="122">
        <f>(E76*'Spend weights'!$B$5)+(F76*'Spend weights'!$B$6)+(G76*SUM('Spend weights'!$B$7:$B$9))</f>
        <v>414130.84191744257</v>
      </c>
      <c r="I76" s="29">
        <v>559083.10700000008</v>
      </c>
      <c r="J76" s="67">
        <f t="shared" si="2"/>
        <v>7.5269429409640298E-3</v>
      </c>
      <c r="K76" s="68">
        <f t="shared" si="3"/>
        <v>1.3463012648250216E-3</v>
      </c>
    </row>
    <row r="77" spans="1:11" x14ac:dyDescent="0.25">
      <c r="A77" s="1" t="s">
        <v>14088</v>
      </c>
      <c r="B77" s="1" t="s">
        <v>224</v>
      </c>
      <c r="C77" s="1" t="s">
        <v>225</v>
      </c>
      <c r="D77" s="1" t="s">
        <v>226</v>
      </c>
      <c r="E77" s="24">
        <f>INDEX('Age-gender adjustments'!$G$5:$G$156,MATCH(C77,'Age-gender adjustments'!$B$5:$B$156,0))</f>
        <v>409065.21971443685</v>
      </c>
      <c r="F77" s="25">
        <f>INDEX('Age-gender adjustments'!$H$5:$H$156,MATCH(C77,'Age-gender adjustments'!$B$5:$B$156,0))</f>
        <v>448182.24460438453</v>
      </c>
      <c r="G77" s="29">
        <f>INDEX('Sub misuse services - new (a)'!$K$4:$K$155,MATCH(C77,'Sub misuse services - new (a)'!$A$4:$A$155,0))</f>
        <v>379598.52406689833</v>
      </c>
      <c r="H77" s="122">
        <f>(E77*'Spend weights'!$B$5)+(F77*'Spend weights'!$B$6)+(G77*SUM('Spend weights'!$B$7:$B$9))</f>
        <v>414949.96087217185</v>
      </c>
      <c r="I77" s="29">
        <v>576543.40899999999</v>
      </c>
      <c r="J77" s="67">
        <f t="shared" si="2"/>
        <v>7.5418306552080669E-3</v>
      </c>
      <c r="K77" s="68">
        <f t="shared" si="3"/>
        <v>1.3081115033973213E-3</v>
      </c>
    </row>
    <row r="78" spans="1:11" x14ac:dyDescent="0.25">
      <c r="A78" s="1" t="s">
        <v>14089</v>
      </c>
      <c r="B78" s="1" t="s">
        <v>227</v>
      </c>
      <c r="C78" s="1" t="s">
        <v>228</v>
      </c>
      <c r="D78" s="1" t="s">
        <v>229</v>
      </c>
      <c r="E78" s="24">
        <f>INDEX('Age-gender adjustments'!$G$5:$G$156,MATCH(C78,'Age-gender adjustments'!$B$5:$B$156,0))</f>
        <v>215704.79907205622</v>
      </c>
      <c r="F78" s="25">
        <f>INDEX('Age-gender adjustments'!$H$5:$H$156,MATCH(C78,'Age-gender adjustments'!$B$5:$B$156,0))</f>
        <v>221935.16833055342</v>
      </c>
      <c r="G78" s="29">
        <f>INDEX('Sub misuse services - new (a)'!$K$4:$K$155,MATCH(C78,'Sub misuse services - new (a)'!$A$4:$A$155,0))</f>
        <v>293187.37778985611</v>
      </c>
      <c r="H78" s="122">
        <f>(E78*'Spend weights'!$B$5)+(F78*'Spend weights'!$B$6)+(G78*SUM('Spend weights'!$B$7:$B$9))</f>
        <v>242645.43953251705</v>
      </c>
      <c r="I78" s="29">
        <v>195250.55499999999</v>
      </c>
      <c r="J78" s="67">
        <f t="shared" si="2"/>
        <v>4.4101481787499515E-3</v>
      </c>
      <c r="K78" s="68">
        <f t="shared" si="3"/>
        <v>2.2587122370791475E-3</v>
      </c>
    </row>
    <row r="79" spans="1:11" x14ac:dyDescent="0.25">
      <c r="A79" s="1" t="s">
        <v>14089</v>
      </c>
      <c r="B79" s="1" t="s">
        <v>230</v>
      </c>
      <c r="C79" s="1" t="s">
        <v>231</v>
      </c>
      <c r="D79" s="1" t="s">
        <v>232</v>
      </c>
      <c r="E79" s="24">
        <f>INDEX('Age-gender adjustments'!$G$5:$G$156,MATCH(C79,'Age-gender adjustments'!$B$5:$B$156,0))</f>
        <v>300475.56050312106</v>
      </c>
      <c r="F79" s="25">
        <f>INDEX('Age-gender adjustments'!$H$5:$H$156,MATCH(C79,'Age-gender adjustments'!$B$5:$B$156,0))</f>
        <v>287071.45313333074</v>
      </c>
      <c r="G79" s="29">
        <f>INDEX('Sub misuse services - new (a)'!$K$4:$K$155,MATCH(C79,'Sub misuse services - new (a)'!$A$4:$A$155,0))</f>
        <v>247592.75084170248</v>
      </c>
      <c r="H79" s="122">
        <f>(E79*'Spend weights'!$B$5)+(F79*'Spend weights'!$B$6)+(G79*SUM('Spend weights'!$B$7:$B$9))</f>
        <v>278529.94160271139</v>
      </c>
      <c r="I79" s="29">
        <v>216419.11199999999</v>
      </c>
      <c r="J79" s="67">
        <f t="shared" si="2"/>
        <v>5.062358959035433E-3</v>
      </c>
      <c r="K79" s="68">
        <f t="shared" si="3"/>
        <v>2.3391459803399585E-3</v>
      </c>
    </row>
    <row r="80" spans="1:11" x14ac:dyDescent="0.25">
      <c r="A80" s="1" t="s">
        <v>14089</v>
      </c>
      <c r="B80" s="1" t="s">
        <v>233</v>
      </c>
      <c r="C80" s="1" t="s">
        <v>234</v>
      </c>
      <c r="D80" s="1" t="s">
        <v>235</v>
      </c>
      <c r="E80" s="24">
        <f>INDEX('Age-gender adjustments'!$G$5:$G$156,MATCH(C80,'Age-gender adjustments'!$B$5:$B$156,0))</f>
        <v>161955.2825552162</v>
      </c>
      <c r="F80" s="25">
        <f>INDEX('Age-gender adjustments'!$H$5:$H$156,MATCH(C80,'Age-gender adjustments'!$B$5:$B$156,0))</f>
        <v>172686.4985887697</v>
      </c>
      <c r="G80" s="29">
        <f>INDEX('Sub misuse services - new (a)'!$K$4:$K$155,MATCH(C80,'Sub misuse services - new (a)'!$A$4:$A$155,0))</f>
        <v>216425.07875666115</v>
      </c>
      <c r="H80" s="122">
        <f>(E80*'Spend weights'!$B$5)+(F80*'Spend weights'!$B$6)+(G80*SUM('Spend weights'!$B$7:$B$9))</f>
        <v>183363.83634822955</v>
      </c>
      <c r="I80" s="29">
        <v>179638.44200000001</v>
      </c>
      <c r="J80" s="67">
        <f t="shared" si="2"/>
        <v>3.3326885948391357E-3</v>
      </c>
      <c r="K80" s="68">
        <f t="shared" si="3"/>
        <v>1.8552201620848701E-3</v>
      </c>
    </row>
    <row r="81" spans="1:11" x14ac:dyDescent="0.25">
      <c r="A81" s="1" t="s">
        <v>14089</v>
      </c>
      <c r="B81" s="1" t="s">
        <v>236</v>
      </c>
      <c r="C81" s="1" t="s">
        <v>237</v>
      </c>
      <c r="D81" s="1" t="s">
        <v>238</v>
      </c>
      <c r="E81" s="24">
        <f>INDEX('Age-gender adjustments'!$G$5:$G$156,MATCH(C81,'Age-gender adjustments'!$B$5:$B$156,0))</f>
        <v>161417.68646373154</v>
      </c>
      <c r="F81" s="25">
        <f>INDEX('Age-gender adjustments'!$H$5:$H$156,MATCH(C81,'Age-gender adjustments'!$B$5:$B$156,0))</f>
        <v>171970.10436794884</v>
      </c>
      <c r="G81" s="29">
        <f>INDEX('Sub misuse services - new (a)'!$K$4:$K$155,MATCH(C81,'Sub misuse services - new (a)'!$A$4:$A$155,0))</f>
        <v>100472.40145718302</v>
      </c>
      <c r="H81" s="122">
        <f>(E81*'Spend weights'!$B$5)+(F81*'Spend weights'!$B$6)+(G81*SUM('Spend weights'!$B$7:$B$9))</f>
        <v>146235.32319266192</v>
      </c>
      <c r="I81" s="29">
        <v>165975.109</v>
      </c>
      <c r="J81" s="67">
        <f t="shared" si="2"/>
        <v>2.6578675679606273E-3</v>
      </c>
      <c r="K81" s="68">
        <f t="shared" si="3"/>
        <v>1.6013651588929682E-3</v>
      </c>
    </row>
    <row r="82" spans="1:11" x14ac:dyDescent="0.25">
      <c r="A82" s="1" t="s">
        <v>14089</v>
      </c>
      <c r="B82" s="1" t="s">
        <v>239</v>
      </c>
      <c r="C82" s="1" t="s">
        <v>240</v>
      </c>
      <c r="D82" s="1" t="s">
        <v>241</v>
      </c>
      <c r="E82" s="24">
        <f>INDEX('Age-gender adjustments'!$G$5:$G$156,MATCH(C82,'Age-gender adjustments'!$B$5:$B$156,0))</f>
        <v>172950.01291433361</v>
      </c>
      <c r="F82" s="25">
        <f>INDEX('Age-gender adjustments'!$H$5:$H$156,MATCH(C82,'Age-gender adjustments'!$B$5:$B$156,0))</f>
        <v>181168.41851348945</v>
      </c>
      <c r="G82" s="29">
        <f>INDEX('Sub misuse services - new (a)'!$K$4:$K$155,MATCH(C82,'Sub misuse services - new (a)'!$A$4:$A$155,0))</f>
        <v>203491.38930391695</v>
      </c>
      <c r="H82" s="122">
        <f>(E82*'Spend weights'!$B$5)+(F82*'Spend weights'!$B$6)+(G82*SUM('Spend weights'!$B$7:$B$9))</f>
        <v>185809.76875488154</v>
      </c>
      <c r="I82" s="29">
        <v>166176.505</v>
      </c>
      <c r="J82" s="67">
        <f t="shared" si="2"/>
        <v>3.3771440948861344E-3</v>
      </c>
      <c r="K82" s="68">
        <f t="shared" si="3"/>
        <v>2.0322632822769586E-3</v>
      </c>
    </row>
    <row r="83" spans="1:11" x14ac:dyDescent="0.25">
      <c r="A83" s="1" t="s">
        <v>14089</v>
      </c>
      <c r="B83" s="1" t="s">
        <v>242</v>
      </c>
      <c r="C83" s="1" t="s">
        <v>243</v>
      </c>
      <c r="D83" s="1" t="s">
        <v>244</v>
      </c>
      <c r="E83" s="24">
        <f>INDEX('Age-gender adjustments'!$G$5:$G$156,MATCH(C83,'Age-gender adjustments'!$B$5:$B$156,0))</f>
        <v>191482.14876006066</v>
      </c>
      <c r="F83" s="25">
        <f>INDEX('Age-gender adjustments'!$H$5:$H$156,MATCH(C83,'Age-gender adjustments'!$B$5:$B$156,0))</f>
        <v>211649.4689399004</v>
      </c>
      <c r="G83" s="29">
        <f>INDEX('Sub misuse services - new (a)'!$K$4:$K$155,MATCH(C83,'Sub misuse services - new (a)'!$A$4:$A$155,0))</f>
        <v>176975.89802037031</v>
      </c>
      <c r="H83" s="122">
        <f>(E83*'Spend weights'!$B$5)+(F83*'Spend weights'!$B$6)+(G83*SUM('Spend weights'!$B$7:$B$9))</f>
        <v>194733.09064082947</v>
      </c>
      <c r="I83" s="29">
        <v>272985.42799999996</v>
      </c>
      <c r="J83" s="67">
        <f t="shared" si="2"/>
        <v>3.5393279456913708E-3</v>
      </c>
      <c r="K83" s="68">
        <f t="shared" si="3"/>
        <v>1.2965263280248687E-3</v>
      </c>
    </row>
    <row r="84" spans="1:11" x14ac:dyDescent="0.25">
      <c r="A84" s="1" t="s">
        <v>14089</v>
      </c>
      <c r="B84" s="1" t="s">
        <v>245</v>
      </c>
      <c r="C84" s="1" t="s">
        <v>246</v>
      </c>
      <c r="D84" s="1" t="s">
        <v>247</v>
      </c>
      <c r="E84" s="24">
        <f>INDEX('Age-gender adjustments'!$G$5:$G$156,MATCH(C84,'Age-gender adjustments'!$B$5:$B$156,0))</f>
        <v>460692.55375535431</v>
      </c>
      <c r="F84" s="25">
        <f>INDEX('Age-gender adjustments'!$H$5:$H$156,MATCH(C84,'Age-gender adjustments'!$B$5:$B$156,0))</f>
        <v>469496.70466954919</v>
      </c>
      <c r="G84" s="29">
        <f>INDEX('Sub misuse services - new (a)'!$K$4:$K$155,MATCH(C84,'Sub misuse services - new (a)'!$A$4:$A$155,0))</f>
        <v>463175.50110371638</v>
      </c>
      <c r="H84" s="122">
        <f>(E84*'Spend weights'!$B$5)+(F84*'Spend weights'!$B$6)+(G84*SUM('Spend weights'!$B$7:$B$9))</f>
        <v>464901.3768124741</v>
      </c>
      <c r="I84" s="29">
        <v>649681.32300000009</v>
      </c>
      <c r="J84" s="67">
        <f t="shared" si="2"/>
        <v>8.4497114975578096E-3</v>
      </c>
      <c r="K84" s="68">
        <f t="shared" si="3"/>
        <v>1.300593259867778E-3</v>
      </c>
    </row>
    <row r="85" spans="1:11" x14ac:dyDescent="0.25">
      <c r="A85" s="1" t="s">
        <v>14089</v>
      </c>
      <c r="B85" s="1" t="s">
        <v>248</v>
      </c>
      <c r="C85" s="1" t="s">
        <v>249</v>
      </c>
      <c r="D85" s="1" t="s">
        <v>250</v>
      </c>
      <c r="E85" s="24">
        <f>INDEX('Age-gender adjustments'!$G$5:$G$156,MATCH(C85,'Age-gender adjustments'!$B$5:$B$156,0))</f>
        <v>1079202.970510714</v>
      </c>
      <c r="F85" s="25">
        <f>INDEX('Age-gender adjustments'!$H$5:$H$156,MATCH(C85,'Age-gender adjustments'!$B$5:$B$156,0))</f>
        <v>1177202.144216978</v>
      </c>
      <c r="G85" s="29">
        <f>INDEX('Sub misuse services - new (a)'!$K$4:$K$155,MATCH(C85,'Sub misuse services - new (a)'!$A$4:$A$155,0))</f>
        <v>808440.5865142598</v>
      </c>
      <c r="H85" s="122">
        <f>(E85*'Spend weights'!$B$5)+(F85*'Spend weights'!$B$6)+(G85*SUM('Spend weights'!$B$7:$B$9))</f>
        <v>1031627.1483034872</v>
      </c>
      <c r="I85" s="29">
        <v>1447781.4920000001</v>
      </c>
      <c r="J85" s="67">
        <f t="shared" si="2"/>
        <v>1.8750109616751862E-2</v>
      </c>
      <c r="K85" s="68">
        <f t="shared" si="3"/>
        <v>1.2950925067324911E-3</v>
      </c>
    </row>
    <row r="86" spans="1:11" x14ac:dyDescent="0.25">
      <c r="A86" s="1" t="s">
        <v>14089</v>
      </c>
      <c r="B86" s="1" t="s">
        <v>251</v>
      </c>
      <c r="C86" s="1" t="s">
        <v>252</v>
      </c>
      <c r="D86" s="1" t="s">
        <v>253</v>
      </c>
      <c r="E86" s="24">
        <f>INDEX('Age-gender adjustments'!$G$5:$G$156,MATCH(C86,'Age-gender adjustments'!$B$5:$B$156,0))</f>
        <v>903018.20266042324</v>
      </c>
      <c r="F86" s="25">
        <f>INDEX('Age-gender adjustments'!$H$5:$H$156,MATCH(C86,'Age-gender adjustments'!$B$5:$B$156,0))</f>
        <v>982950.21907541563</v>
      </c>
      <c r="G86" s="29">
        <f>INDEX('Sub misuse services - new (a)'!$K$4:$K$155,MATCH(C86,'Sub misuse services - new (a)'!$A$4:$A$155,0))</f>
        <v>772873.59709669254</v>
      </c>
      <c r="H86" s="122">
        <f>(E86*'Spend weights'!$B$5)+(F86*'Spend weights'!$B$6)+(G86*SUM('Spend weights'!$B$7:$B$9))</f>
        <v>892914.13168840704</v>
      </c>
      <c r="I86" s="29">
        <v>1173932.1040000001</v>
      </c>
      <c r="J86" s="67">
        <f t="shared" si="2"/>
        <v>1.6228962057694082E-2</v>
      </c>
      <c r="K86" s="68">
        <f t="shared" si="3"/>
        <v>1.3824446918519642E-3</v>
      </c>
    </row>
    <row r="87" spans="1:11" x14ac:dyDescent="0.25">
      <c r="A87" s="1" t="s">
        <v>14089</v>
      </c>
      <c r="B87" s="1" t="s">
        <v>254</v>
      </c>
      <c r="C87" s="1" t="s">
        <v>255</v>
      </c>
      <c r="D87" s="1" t="s">
        <v>256</v>
      </c>
      <c r="E87" s="24">
        <f>INDEX('Age-gender adjustments'!$G$5:$G$156,MATCH(C87,'Age-gender adjustments'!$B$5:$B$156,0))</f>
        <v>623911.52286527085</v>
      </c>
      <c r="F87" s="25">
        <f>INDEX('Age-gender adjustments'!$H$5:$H$156,MATCH(C87,'Age-gender adjustments'!$B$5:$B$156,0))</f>
        <v>660535.02866879175</v>
      </c>
      <c r="G87" s="29">
        <f>INDEX('Sub misuse services - new (a)'!$K$4:$K$155,MATCH(C87,'Sub misuse services - new (a)'!$A$4:$A$155,0))</f>
        <v>577385.22326957446</v>
      </c>
      <c r="H87" s="122">
        <f>(E87*'Spend weights'!$B$5)+(F87*'Spend weights'!$B$6)+(G87*SUM('Spend weights'!$B$7:$B$9))</f>
        <v>623428.50210386398</v>
      </c>
      <c r="I87" s="29">
        <v>888799.402</v>
      </c>
      <c r="J87" s="67">
        <f t="shared" si="2"/>
        <v>1.1330985978682349E-2</v>
      </c>
      <c r="K87" s="68">
        <f t="shared" si="3"/>
        <v>1.2748642666933689E-3</v>
      </c>
    </row>
    <row r="88" spans="1:11" x14ac:dyDescent="0.25">
      <c r="A88" s="1" t="s">
        <v>14089</v>
      </c>
      <c r="B88" s="1" t="s">
        <v>257</v>
      </c>
      <c r="C88" s="1" t="s">
        <v>258</v>
      </c>
      <c r="D88" s="1" t="s">
        <v>259</v>
      </c>
      <c r="E88" s="24">
        <f>INDEX('Age-gender adjustments'!$G$5:$G$156,MATCH(C88,'Age-gender adjustments'!$B$5:$B$156,0))</f>
        <v>470086.18113457924</v>
      </c>
      <c r="F88" s="25">
        <f>INDEX('Age-gender adjustments'!$H$5:$H$156,MATCH(C88,'Age-gender adjustments'!$B$5:$B$156,0))</f>
        <v>520025.87336745608</v>
      </c>
      <c r="G88" s="29">
        <f>INDEX('Sub misuse services - new (a)'!$K$4:$K$155,MATCH(C88,'Sub misuse services - new (a)'!$A$4:$A$155,0))</f>
        <v>411012.04268887243</v>
      </c>
      <c r="H88" s="122">
        <f>(E88*'Spend weights'!$B$5)+(F88*'Spend weights'!$B$6)+(G88*SUM('Spend weights'!$B$7:$B$9))</f>
        <v>470810.03195412469</v>
      </c>
      <c r="I88" s="29">
        <v>746749.72499999986</v>
      </c>
      <c r="J88" s="67">
        <f t="shared" si="2"/>
        <v>8.5571029439497782E-3</v>
      </c>
      <c r="K88" s="68">
        <f t="shared" si="3"/>
        <v>1.1459131028069384E-3</v>
      </c>
    </row>
    <row r="89" spans="1:11" x14ac:dyDescent="0.25">
      <c r="A89" s="1" t="s">
        <v>14090</v>
      </c>
      <c r="B89" s="1" t="s">
        <v>260</v>
      </c>
      <c r="C89" s="1" t="s">
        <v>261</v>
      </c>
      <c r="D89" s="1" t="s">
        <v>262</v>
      </c>
      <c r="E89" s="24">
        <f>INDEX('Age-gender adjustments'!$G$5:$G$156,MATCH(C89,'Age-gender adjustments'!$B$5:$B$156,0))</f>
        <v>6080.7461281271635</v>
      </c>
      <c r="F89" s="25">
        <f>INDEX('Age-gender adjustments'!$H$5:$H$156,MATCH(C89,'Age-gender adjustments'!$B$5:$B$156,0))</f>
        <v>4808.6389121875873</v>
      </c>
      <c r="G89" s="29">
        <f>INDEX('Sub misuse services - new (a)'!$K$4:$K$155,MATCH(C89,'Sub misuse services - new (a)'!$A$4:$A$155,0))</f>
        <v>3491.3565297753175</v>
      </c>
      <c r="H89" s="122">
        <f>(E89*'Spend weights'!$B$5)+(F89*'Spend weights'!$B$6)+(G89*SUM('Spend weights'!$B$7:$B$9))</f>
        <v>4766.7655800597004</v>
      </c>
      <c r="I89" s="29">
        <v>8513.3979999999992</v>
      </c>
      <c r="J89" s="67">
        <f t="shared" si="2"/>
        <v>8.6637286824469887E-5</v>
      </c>
      <c r="K89" s="68">
        <f t="shared" si="3"/>
        <v>1.0176581292742322E-3</v>
      </c>
    </row>
    <row r="90" spans="1:11" x14ac:dyDescent="0.25">
      <c r="A90" s="1" t="s">
        <v>14090</v>
      </c>
      <c r="B90" s="1" t="s">
        <v>263</v>
      </c>
      <c r="C90" s="1" t="s">
        <v>264</v>
      </c>
      <c r="D90" s="1" t="s">
        <v>265</v>
      </c>
      <c r="E90" s="24">
        <f>INDEX('Age-gender adjustments'!$G$5:$G$156,MATCH(C90,'Age-gender adjustments'!$B$5:$B$156,0))</f>
        <v>290358.42018934782</v>
      </c>
      <c r="F90" s="25">
        <f>INDEX('Age-gender adjustments'!$H$5:$H$156,MATCH(C90,'Age-gender adjustments'!$B$5:$B$156,0))</f>
        <v>302374.04105820879</v>
      </c>
      <c r="G90" s="29">
        <f>INDEX('Sub misuse services - new (a)'!$K$4:$K$155,MATCH(C90,'Sub misuse services - new (a)'!$A$4:$A$155,0))</f>
        <v>222860.34512771992</v>
      </c>
      <c r="H90" s="122">
        <f>(E90*'Spend weights'!$B$5)+(F90*'Spend weights'!$B$6)+(G90*SUM('Spend weights'!$B$7:$B$9))</f>
        <v>273671.42936597031</v>
      </c>
      <c r="I90" s="29">
        <v>206395.08799999999</v>
      </c>
      <c r="J90" s="67">
        <f t="shared" si="2"/>
        <v>4.9740541512732139E-3</v>
      </c>
      <c r="K90" s="68">
        <f t="shared" si="3"/>
        <v>2.4099673104978226E-3</v>
      </c>
    </row>
    <row r="91" spans="1:11" x14ac:dyDescent="0.25">
      <c r="A91" s="1" t="s">
        <v>14090</v>
      </c>
      <c r="B91" s="1" t="s">
        <v>266</v>
      </c>
      <c r="C91" s="1" t="s">
        <v>267</v>
      </c>
      <c r="D91" s="1" t="s">
        <v>268</v>
      </c>
      <c r="E91" s="24">
        <f>INDEX('Age-gender adjustments'!$G$5:$G$156,MATCH(C91,'Age-gender adjustments'!$B$5:$B$156,0))</f>
        <v>303527.02269623039</v>
      </c>
      <c r="F91" s="25">
        <f>INDEX('Age-gender adjustments'!$H$5:$H$156,MATCH(C91,'Age-gender adjustments'!$B$5:$B$156,0))</f>
        <v>309618.38927758596</v>
      </c>
      <c r="G91" s="29">
        <f>INDEX('Sub misuse services - new (a)'!$K$4:$K$155,MATCH(C91,'Sub misuse services - new (a)'!$A$4:$A$155,0))</f>
        <v>294609.62023760105</v>
      </c>
      <c r="H91" s="122">
        <f>(E91*'Spend weights'!$B$5)+(F91*'Spend weights'!$B$6)+(G91*SUM('Spend weights'!$B$7:$B$9))</f>
        <v>303073.61902080267</v>
      </c>
      <c r="I91" s="29">
        <v>388036.14100000006</v>
      </c>
      <c r="J91" s="67">
        <f t="shared" si="2"/>
        <v>5.5084471050717244E-3</v>
      </c>
      <c r="K91" s="68">
        <f t="shared" si="3"/>
        <v>1.4195706335178001E-3</v>
      </c>
    </row>
    <row r="92" spans="1:11" x14ac:dyDescent="0.25">
      <c r="A92" s="1" t="s">
        <v>14090</v>
      </c>
      <c r="B92" s="1" t="s">
        <v>269</v>
      </c>
      <c r="C92" s="1" t="s">
        <v>270</v>
      </c>
      <c r="D92" s="1" t="s">
        <v>271</v>
      </c>
      <c r="E92" s="24">
        <f>INDEX('Age-gender adjustments'!$G$5:$G$156,MATCH(C92,'Age-gender adjustments'!$B$5:$B$156,0))</f>
        <v>199498.30306494303</v>
      </c>
      <c r="F92" s="25">
        <f>INDEX('Age-gender adjustments'!$H$5:$H$156,MATCH(C92,'Age-gender adjustments'!$B$5:$B$156,0))</f>
        <v>211637.74276616718</v>
      </c>
      <c r="G92" s="29">
        <f>INDEX('Sub misuse services - new (a)'!$K$4:$K$155,MATCH(C92,'Sub misuse services - new (a)'!$A$4:$A$155,0))</f>
        <v>125955.74634099373</v>
      </c>
      <c r="H92" s="122">
        <f>(E92*'Spend weights'!$B$5)+(F92*'Spend weights'!$B$6)+(G92*SUM('Spend weights'!$B$7:$B$9))</f>
        <v>180946.76709020542</v>
      </c>
      <c r="I92" s="29">
        <v>243043.32</v>
      </c>
      <c r="J92" s="67">
        <f t="shared" si="2"/>
        <v>3.2887576905257288E-3</v>
      </c>
      <c r="K92" s="68">
        <f t="shared" si="3"/>
        <v>1.3531569970841942E-3</v>
      </c>
    </row>
    <row r="93" spans="1:11" x14ac:dyDescent="0.25">
      <c r="A93" s="1" t="s">
        <v>14090</v>
      </c>
      <c r="B93" s="1" t="s">
        <v>272</v>
      </c>
      <c r="C93" s="1" t="s">
        <v>273</v>
      </c>
      <c r="D93" s="1" t="s">
        <v>274</v>
      </c>
      <c r="E93" s="24">
        <f>INDEX('Age-gender adjustments'!$G$5:$G$156,MATCH(C93,'Age-gender adjustments'!$B$5:$B$156,0))</f>
        <v>339502.88930456573</v>
      </c>
      <c r="F93" s="25">
        <f>INDEX('Age-gender adjustments'!$H$5:$H$156,MATCH(C93,'Age-gender adjustments'!$B$5:$B$156,0))</f>
        <v>318341.34446472186</v>
      </c>
      <c r="G93" s="29">
        <f>INDEX('Sub misuse services - new (a)'!$K$4:$K$155,MATCH(C93,'Sub misuse services - new (a)'!$A$4:$A$155,0))</f>
        <v>308218.06542962836</v>
      </c>
      <c r="H93" s="122">
        <f>(E93*'Spend weights'!$B$5)+(F93*'Spend weights'!$B$6)+(G93*SUM('Spend weights'!$B$7:$B$9))</f>
        <v>321375.47453310009</v>
      </c>
      <c r="I93" s="29">
        <v>325436.05499999993</v>
      </c>
      <c r="J93" s="67">
        <f t="shared" si="2"/>
        <v>5.8410884063498664E-3</v>
      </c>
      <c r="K93" s="68">
        <f t="shared" si="3"/>
        <v>1.7948498073914606E-3</v>
      </c>
    </row>
    <row r="94" spans="1:11" x14ac:dyDescent="0.25">
      <c r="A94" s="1" t="s">
        <v>14090</v>
      </c>
      <c r="B94" s="1" t="s">
        <v>275</v>
      </c>
      <c r="C94" s="1" t="s">
        <v>276</v>
      </c>
      <c r="D94" s="1" t="s">
        <v>277</v>
      </c>
      <c r="E94" s="24">
        <f>INDEX('Age-gender adjustments'!$G$5:$G$156,MATCH(C94,'Age-gender adjustments'!$B$5:$B$156,0))</f>
        <v>238026.08156162486</v>
      </c>
      <c r="F94" s="25">
        <f>INDEX('Age-gender adjustments'!$H$5:$H$156,MATCH(C94,'Age-gender adjustments'!$B$5:$B$156,0))</f>
        <v>263905.00809093268</v>
      </c>
      <c r="G94" s="29">
        <f>INDEX('Sub misuse services - new (a)'!$K$4:$K$155,MATCH(C94,'Sub misuse services - new (a)'!$A$4:$A$155,0))</f>
        <v>160699.40073867288</v>
      </c>
      <c r="H94" s="122">
        <f>(E94*'Spend weights'!$B$5)+(F94*'Spend weights'!$B$6)+(G94*SUM('Spend weights'!$B$7:$B$9))</f>
        <v>223619.14824207392</v>
      </c>
      <c r="I94" s="29">
        <v>327535.36100000003</v>
      </c>
      <c r="J94" s="67">
        <f t="shared" si="2"/>
        <v>4.0643400562294001E-3</v>
      </c>
      <c r="K94" s="68">
        <f t="shared" si="3"/>
        <v>1.2408858829228517E-3</v>
      </c>
    </row>
    <row r="95" spans="1:11" x14ac:dyDescent="0.25">
      <c r="A95" s="1" t="s">
        <v>14090</v>
      </c>
      <c r="B95" s="1" t="s">
        <v>278</v>
      </c>
      <c r="C95" s="1" t="s">
        <v>279</v>
      </c>
      <c r="D95" s="1" t="s">
        <v>280</v>
      </c>
      <c r="E95" s="24">
        <f>INDEX('Age-gender adjustments'!$G$5:$G$156,MATCH(C95,'Age-gender adjustments'!$B$5:$B$156,0))</f>
        <v>320733.87600727513</v>
      </c>
      <c r="F95" s="25">
        <f>INDEX('Age-gender adjustments'!$H$5:$H$156,MATCH(C95,'Age-gender adjustments'!$B$5:$B$156,0))</f>
        <v>259649.03218997444</v>
      </c>
      <c r="G95" s="29">
        <f>INDEX('Sub misuse services - new (a)'!$K$4:$K$155,MATCH(C95,'Sub misuse services - new (a)'!$A$4:$A$155,0))</f>
        <v>363441.05803402967</v>
      </c>
      <c r="H95" s="122">
        <f>(E95*'Spend weights'!$B$5)+(F95*'Spend weights'!$B$6)+(G95*SUM('Spend weights'!$B$7:$B$9))</f>
        <v>310497.6108315544</v>
      </c>
      <c r="I95" s="29">
        <v>237956.45799999998</v>
      </c>
      <c r="J95" s="67">
        <f t="shared" si="2"/>
        <v>5.6433802158127305E-3</v>
      </c>
      <c r="K95" s="68">
        <f t="shared" si="3"/>
        <v>2.3716020415015301E-3</v>
      </c>
    </row>
    <row r="96" spans="1:11" x14ac:dyDescent="0.25">
      <c r="A96" s="1" t="s">
        <v>14090</v>
      </c>
      <c r="B96" s="1" t="s">
        <v>281</v>
      </c>
      <c r="C96" s="1" t="s">
        <v>282</v>
      </c>
      <c r="D96" s="1" t="s">
        <v>283</v>
      </c>
      <c r="E96" s="24">
        <f>INDEX('Age-gender adjustments'!$G$5:$G$156,MATCH(C96,'Age-gender adjustments'!$B$5:$B$156,0))</f>
        <v>386077.94836630969</v>
      </c>
      <c r="F96" s="25">
        <f>INDEX('Age-gender adjustments'!$H$5:$H$156,MATCH(C96,'Age-gender adjustments'!$B$5:$B$156,0))</f>
        <v>405104.56184275297</v>
      </c>
      <c r="G96" s="29">
        <f>INDEX('Sub misuse services - new (a)'!$K$4:$K$155,MATCH(C96,'Sub misuse services - new (a)'!$A$4:$A$155,0))</f>
        <v>346476.20971487853</v>
      </c>
      <c r="H96" s="122">
        <f>(E96*'Spend weights'!$B$5)+(F96*'Spend weights'!$B$6)+(G96*SUM('Spend weights'!$B$7:$B$9))</f>
        <v>380944.27677510306</v>
      </c>
      <c r="I96" s="29">
        <v>385207.63800000004</v>
      </c>
      <c r="J96" s="67">
        <f t="shared" si="2"/>
        <v>6.9237679128100731E-3</v>
      </c>
      <c r="K96" s="68">
        <f t="shared" si="3"/>
        <v>1.7974118968041004E-3</v>
      </c>
    </row>
    <row r="97" spans="1:11" x14ac:dyDescent="0.25">
      <c r="A97" s="1" t="s">
        <v>14090</v>
      </c>
      <c r="B97" s="1" t="s">
        <v>284</v>
      </c>
      <c r="C97" s="1" t="s">
        <v>285</v>
      </c>
      <c r="D97" s="1" t="s">
        <v>286</v>
      </c>
      <c r="E97" s="24">
        <f>INDEX('Age-gender adjustments'!$G$5:$G$156,MATCH(C97,'Age-gender adjustments'!$B$5:$B$156,0))</f>
        <v>375281.08324858645</v>
      </c>
      <c r="F97" s="25">
        <f>INDEX('Age-gender adjustments'!$H$5:$H$156,MATCH(C97,'Age-gender adjustments'!$B$5:$B$156,0))</f>
        <v>363303.53886286245</v>
      </c>
      <c r="G97" s="29">
        <f>INDEX('Sub misuse services - new (a)'!$K$4:$K$155,MATCH(C97,'Sub misuse services - new (a)'!$A$4:$A$155,0))</f>
        <v>427781.03385557281</v>
      </c>
      <c r="H97" s="122">
        <f>(E97*'Spend weights'!$B$5)+(F97*'Spend weights'!$B$6)+(G97*SUM('Spend weights'!$B$7:$B$9))</f>
        <v>387236.94344868779</v>
      </c>
      <c r="I97" s="29">
        <v>354992.44200000016</v>
      </c>
      <c r="J97" s="67">
        <f t="shared" si="2"/>
        <v>7.0381388753282918E-3</v>
      </c>
      <c r="K97" s="68">
        <f t="shared" si="3"/>
        <v>1.9826165412637963E-3</v>
      </c>
    </row>
    <row r="98" spans="1:11" x14ac:dyDescent="0.25">
      <c r="A98" s="1" t="s">
        <v>14090</v>
      </c>
      <c r="B98" s="1" t="s">
        <v>287</v>
      </c>
      <c r="C98" s="1" t="s">
        <v>288</v>
      </c>
      <c r="D98" s="1" t="s">
        <v>289</v>
      </c>
      <c r="E98" s="24">
        <f>INDEX('Age-gender adjustments'!$G$5:$G$156,MATCH(C98,'Age-gender adjustments'!$B$5:$B$156,0))</f>
        <v>306470.62060132029</v>
      </c>
      <c r="F98" s="25">
        <f>INDEX('Age-gender adjustments'!$H$5:$H$156,MATCH(C98,'Age-gender adjustments'!$B$5:$B$156,0))</f>
        <v>316445.20277703495</v>
      </c>
      <c r="G98" s="29">
        <f>INDEX('Sub misuse services - new (a)'!$K$4:$K$155,MATCH(C98,'Sub misuse services - new (a)'!$A$4:$A$155,0))</f>
        <v>357880.93039132119</v>
      </c>
      <c r="H98" s="122">
        <f>(E98*'Spend weights'!$B$5)+(F98*'Spend weights'!$B$6)+(G98*SUM('Spend weights'!$B$7:$B$9))</f>
        <v>326616.85920730757</v>
      </c>
      <c r="I98" s="29">
        <v>336359.43300000008</v>
      </c>
      <c r="J98" s="67">
        <f t="shared" si="2"/>
        <v>5.9363520268803744E-3</v>
      </c>
      <c r="K98" s="68">
        <f t="shared" si="3"/>
        <v>1.7648834682392788E-3</v>
      </c>
    </row>
    <row r="99" spans="1:11" x14ac:dyDescent="0.25">
      <c r="A99" s="1" t="s">
        <v>14090</v>
      </c>
      <c r="B99" s="1" t="s">
        <v>290</v>
      </c>
      <c r="C99" s="1" t="s">
        <v>291</v>
      </c>
      <c r="D99" s="1" t="s">
        <v>292</v>
      </c>
      <c r="E99" s="24">
        <f>INDEX('Age-gender adjustments'!$G$5:$G$156,MATCH(C99,'Age-gender adjustments'!$B$5:$B$156,0))</f>
        <v>357151.28434171743</v>
      </c>
      <c r="F99" s="25">
        <f>INDEX('Age-gender adjustments'!$H$5:$H$156,MATCH(C99,'Age-gender adjustments'!$B$5:$B$156,0))</f>
        <v>339672.73931688204</v>
      </c>
      <c r="G99" s="29">
        <f>INDEX('Sub misuse services - new (a)'!$K$4:$K$155,MATCH(C99,'Sub misuse services - new (a)'!$A$4:$A$155,0))</f>
        <v>252785.11072173674</v>
      </c>
      <c r="H99" s="122">
        <f>(E99*'Spend weights'!$B$5)+(F99*'Spend weights'!$B$6)+(G99*SUM('Spend weights'!$B$7:$B$9))</f>
        <v>317330.33781047072</v>
      </c>
      <c r="I99" s="29">
        <v>272233.27599999995</v>
      </c>
      <c r="J99" s="67">
        <f t="shared" si="2"/>
        <v>5.7675669242051022E-3</v>
      </c>
      <c r="K99" s="68">
        <f t="shared" si="3"/>
        <v>2.1186120260350181E-3</v>
      </c>
    </row>
    <row r="100" spans="1:11" x14ac:dyDescent="0.25">
      <c r="A100" s="1" t="s">
        <v>14090</v>
      </c>
      <c r="B100" s="1" t="s">
        <v>293</v>
      </c>
      <c r="C100" s="1" t="s">
        <v>294</v>
      </c>
      <c r="D100" s="1" t="s">
        <v>295</v>
      </c>
      <c r="E100" s="24">
        <f>INDEX('Age-gender adjustments'!$G$5:$G$156,MATCH(C100,'Age-gender adjustments'!$B$5:$B$156,0))</f>
        <v>421309.33941520331</v>
      </c>
      <c r="F100" s="25">
        <f>INDEX('Age-gender adjustments'!$H$5:$H$156,MATCH(C100,'Age-gender adjustments'!$B$5:$B$156,0))</f>
        <v>369431.99363937794</v>
      </c>
      <c r="G100" s="29">
        <f>INDEX('Sub misuse services - new (a)'!$K$4:$K$155,MATCH(C100,'Sub misuse services - new (a)'!$A$4:$A$155,0))</f>
        <v>461746.05975317454</v>
      </c>
      <c r="H100" s="122">
        <f>(E100*'Spend weights'!$B$5)+(F100*'Spend weights'!$B$6)+(G100*SUM('Spend weights'!$B$7:$B$9))</f>
        <v>413934.57607008755</v>
      </c>
      <c r="I100" s="29">
        <v>266428.02300000004</v>
      </c>
      <c r="J100" s="67">
        <f t="shared" si="2"/>
        <v>7.5233757547398371E-3</v>
      </c>
      <c r="K100" s="68">
        <f t="shared" si="3"/>
        <v>2.8237929591737564E-3</v>
      </c>
    </row>
    <row r="101" spans="1:11" x14ac:dyDescent="0.25">
      <c r="A101" s="1" t="s">
        <v>14090</v>
      </c>
      <c r="B101" s="1" t="s">
        <v>296</v>
      </c>
      <c r="C101" s="1" t="s">
        <v>297</v>
      </c>
      <c r="D101" s="1" t="s">
        <v>298</v>
      </c>
      <c r="E101" s="24">
        <f>INDEX('Age-gender adjustments'!$G$5:$G$156,MATCH(C101,'Age-gender adjustments'!$B$5:$B$156,0))</f>
        <v>246089.24051412838</v>
      </c>
      <c r="F101" s="25">
        <f>INDEX('Age-gender adjustments'!$H$5:$H$156,MATCH(C101,'Age-gender adjustments'!$B$5:$B$156,0))</f>
        <v>206248.710041502</v>
      </c>
      <c r="G101" s="29">
        <f>INDEX('Sub misuse services - new (a)'!$K$4:$K$155,MATCH(C101,'Sub misuse services - new (a)'!$A$4:$A$155,0))</f>
        <v>222834.36675344448</v>
      </c>
      <c r="H101" s="122">
        <f>(E101*'Spend weights'!$B$5)+(F101*'Spend weights'!$B$6)+(G101*SUM('Spend weights'!$B$7:$B$9))</f>
        <v>223240.2316399744</v>
      </c>
      <c r="I101" s="29">
        <v>180646.52100000001</v>
      </c>
      <c r="J101" s="67">
        <f t="shared" si="2"/>
        <v>4.0574531418663407E-3</v>
      </c>
      <c r="K101" s="68">
        <f t="shared" si="3"/>
        <v>2.2460732259916259E-3</v>
      </c>
    </row>
    <row r="102" spans="1:11" x14ac:dyDescent="0.25">
      <c r="A102" s="1" t="s">
        <v>14090</v>
      </c>
      <c r="B102" s="1" t="s">
        <v>299</v>
      </c>
      <c r="C102" s="1" t="s">
        <v>300</v>
      </c>
      <c r="D102" s="1" t="s">
        <v>301</v>
      </c>
      <c r="E102" s="24">
        <f>INDEX('Age-gender adjustments'!$G$5:$G$156,MATCH(C102,'Age-gender adjustments'!$B$5:$B$156,0))</f>
        <v>331273.60372524936</v>
      </c>
      <c r="F102" s="25">
        <f>INDEX('Age-gender adjustments'!$H$5:$H$156,MATCH(C102,'Age-gender adjustments'!$B$5:$B$156,0))</f>
        <v>300049.27761775092</v>
      </c>
      <c r="G102" s="29">
        <f>INDEX('Sub misuse services - new (a)'!$K$4:$K$155,MATCH(C102,'Sub misuse services - new (a)'!$A$4:$A$155,0))</f>
        <v>382918.20588036225</v>
      </c>
      <c r="H102" s="122">
        <f>(E102*'Spend weights'!$B$5)+(F102*'Spend weights'!$B$6)+(G102*SUM('Spend weights'!$B$7:$B$9))</f>
        <v>335475.48415436666</v>
      </c>
      <c r="I102" s="29">
        <v>273301.17099999997</v>
      </c>
      <c r="J102" s="67">
        <f t="shared" si="2"/>
        <v>6.097359992872935E-3</v>
      </c>
      <c r="K102" s="68">
        <f t="shared" si="3"/>
        <v>2.2310039765153205E-3</v>
      </c>
    </row>
    <row r="103" spans="1:11" x14ac:dyDescent="0.25">
      <c r="A103" s="1" t="s">
        <v>14090</v>
      </c>
      <c r="B103" s="1" t="s">
        <v>302</v>
      </c>
      <c r="C103" s="1" t="s">
        <v>303</v>
      </c>
      <c r="D103" s="1" t="s">
        <v>304</v>
      </c>
      <c r="E103" s="24">
        <f>INDEX('Age-gender adjustments'!$G$5:$G$156,MATCH(C103,'Age-gender adjustments'!$B$5:$B$156,0))</f>
        <v>189097.42348226378</v>
      </c>
      <c r="F103" s="25">
        <f>INDEX('Age-gender adjustments'!$H$5:$H$156,MATCH(C103,'Age-gender adjustments'!$B$5:$B$156,0))</f>
        <v>193835.55896170199</v>
      </c>
      <c r="G103" s="29">
        <f>INDEX('Sub misuse services - new (a)'!$K$4:$K$155,MATCH(C103,'Sub misuse services - new (a)'!$A$4:$A$155,0))</f>
        <v>173574.33294740229</v>
      </c>
      <c r="H103" s="122">
        <f>(E103*'Spend weights'!$B$5)+(F103*'Spend weights'!$B$6)+(G103*SUM('Spend weights'!$B$7:$B$9))</f>
        <v>186027.59921307542</v>
      </c>
      <c r="I103" s="29">
        <v>253820.97100000002</v>
      </c>
      <c r="J103" s="67">
        <f t="shared" si="2"/>
        <v>3.3811032238948262E-3</v>
      </c>
      <c r="K103" s="68">
        <f t="shared" si="3"/>
        <v>1.332081904254801E-3</v>
      </c>
    </row>
    <row r="104" spans="1:11" x14ac:dyDescent="0.25">
      <c r="A104" s="1" t="s">
        <v>14090</v>
      </c>
      <c r="B104" s="1" t="s">
        <v>305</v>
      </c>
      <c r="C104" s="1" t="s">
        <v>306</v>
      </c>
      <c r="D104" s="1" t="s">
        <v>307</v>
      </c>
      <c r="E104" s="24">
        <f>INDEX('Age-gender adjustments'!$G$5:$G$156,MATCH(C104,'Age-gender adjustments'!$B$5:$B$156,0))</f>
        <v>214237.43306152138</v>
      </c>
      <c r="F104" s="25">
        <f>INDEX('Age-gender adjustments'!$H$5:$H$156,MATCH(C104,'Age-gender adjustments'!$B$5:$B$156,0))</f>
        <v>225808.63381198977</v>
      </c>
      <c r="G104" s="29">
        <f>INDEX('Sub misuse services - new (a)'!$K$4:$K$155,MATCH(C104,'Sub misuse services - new (a)'!$A$4:$A$155,0))</f>
        <v>130906.58840447137</v>
      </c>
      <c r="H104" s="122">
        <f>(E104*'Spend weights'!$B$5)+(F104*'Spend weights'!$B$6)+(G104*SUM('Spend weights'!$B$7:$B$9))</f>
        <v>192367.60157396959</v>
      </c>
      <c r="I104" s="29">
        <v>249708.685</v>
      </c>
      <c r="J104" s="67">
        <f t="shared" si="2"/>
        <v>3.4963345256618671E-3</v>
      </c>
      <c r="K104" s="68">
        <f t="shared" si="3"/>
        <v>1.4001653669602509E-3</v>
      </c>
    </row>
    <row r="105" spans="1:11" x14ac:dyDescent="0.25">
      <c r="A105" s="1" t="s">
        <v>14090</v>
      </c>
      <c r="B105" s="1" t="s">
        <v>308</v>
      </c>
      <c r="C105" s="1" t="s">
        <v>309</v>
      </c>
      <c r="D105" s="1" t="s">
        <v>310</v>
      </c>
      <c r="E105" s="24">
        <f>INDEX('Age-gender adjustments'!$G$5:$G$156,MATCH(C105,'Age-gender adjustments'!$B$5:$B$156,0))</f>
        <v>312320.75809936569</v>
      </c>
      <c r="F105" s="25">
        <f>INDEX('Age-gender adjustments'!$H$5:$H$156,MATCH(C105,'Age-gender adjustments'!$B$5:$B$156,0))</f>
        <v>299757.11057418841</v>
      </c>
      <c r="G105" s="29">
        <f>INDEX('Sub misuse services - new (a)'!$K$4:$K$155,MATCH(C105,'Sub misuse services - new (a)'!$A$4:$A$155,0))</f>
        <v>250001.12678307903</v>
      </c>
      <c r="H105" s="122">
        <f>(E105*'Spend weights'!$B$5)+(F105*'Spend weights'!$B$6)+(G105*SUM('Spend weights'!$B$7:$B$9))</f>
        <v>287715.77443689876</v>
      </c>
      <c r="I105" s="29">
        <v>300395.07300000003</v>
      </c>
      <c r="J105" s="67">
        <f t="shared" si="2"/>
        <v>5.2293140191513017E-3</v>
      </c>
      <c r="K105" s="68">
        <f t="shared" si="3"/>
        <v>1.7408121800823616E-3</v>
      </c>
    </row>
    <row r="106" spans="1:11" x14ac:dyDescent="0.25">
      <c r="A106" s="1" t="s">
        <v>14090</v>
      </c>
      <c r="B106" s="1" t="s">
        <v>311</v>
      </c>
      <c r="C106" s="1" t="s">
        <v>312</v>
      </c>
      <c r="D106" s="1" t="s">
        <v>313</v>
      </c>
      <c r="E106" s="24">
        <f>INDEX('Age-gender adjustments'!$G$5:$G$156,MATCH(C106,'Age-gender adjustments'!$B$5:$B$156,0))</f>
        <v>301060.85826276673</v>
      </c>
      <c r="F106" s="25">
        <f>INDEX('Age-gender adjustments'!$H$5:$H$156,MATCH(C106,'Age-gender adjustments'!$B$5:$B$156,0))</f>
        <v>284605.07025965065</v>
      </c>
      <c r="G106" s="29">
        <f>INDEX('Sub misuse services - new (a)'!$K$4:$K$155,MATCH(C106,'Sub misuse services - new (a)'!$A$4:$A$155,0))</f>
        <v>284566.72477041412</v>
      </c>
      <c r="H106" s="122">
        <f>(E106*'Spend weights'!$B$5)+(F106*'Spend weights'!$B$6)+(G106*SUM('Spend weights'!$B$7:$B$9))</f>
        <v>289443.37862606405</v>
      </c>
      <c r="I106" s="29">
        <v>276453.73800000001</v>
      </c>
      <c r="J106" s="67">
        <f t="shared" si="2"/>
        <v>5.2607137045652414E-3</v>
      </c>
      <c r="K106" s="68">
        <f t="shared" si="3"/>
        <v>1.9029273189155582E-3</v>
      </c>
    </row>
    <row r="107" spans="1:11" x14ac:dyDescent="0.25">
      <c r="A107" s="1" t="s">
        <v>14090</v>
      </c>
      <c r="B107" s="1" t="s">
        <v>314</v>
      </c>
      <c r="C107" s="1" t="s">
        <v>315</v>
      </c>
      <c r="D107" s="1" t="s">
        <v>316</v>
      </c>
      <c r="E107" s="24">
        <f>INDEX('Age-gender adjustments'!$G$5:$G$156,MATCH(C107,'Age-gender adjustments'!$B$5:$B$156,0))</f>
        <v>374951.95839742234</v>
      </c>
      <c r="F107" s="25">
        <f>INDEX('Age-gender adjustments'!$H$5:$H$156,MATCH(C107,'Age-gender adjustments'!$B$5:$B$156,0))</f>
        <v>290775.56557203556</v>
      </c>
      <c r="G107" s="29">
        <f>INDEX('Sub misuse services - new (a)'!$K$4:$K$155,MATCH(C107,'Sub misuse services - new (a)'!$A$4:$A$155,0))</f>
        <v>441235.09601741307</v>
      </c>
      <c r="H107" s="122">
        <f>(E107*'Spend weights'!$B$5)+(F107*'Spend weights'!$B$6)+(G107*SUM('Spend weights'!$B$7:$B$9))</f>
        <v>363197.75977086241</v>
      </c>
      <c r="I107" s="29">
        <v>227669.36899999995</v>
      </c>
      <c r="J107" s="67">
        <f t="shared" si="2"/>
        <v>6.6012200429791269E-3</v>
      </c>
      <c r="K107" s="68">
        <f t="shared" si="3"/>
        <v>2.8994765839488617E-3</v>
      </c>
    </row>
    <row r="108" spans="1:11" x14ac:dyDescent="0.25">
      <c r="A108" s="1" t="s">
        <v>14090</v>
      </c>
      <c r="B108" s="1" t="s">
        <v>317</v>
      </c>
      <c r="C108" s="1" t="s">
        <v>318</v>
      </c>
      <c r="D108" s="1" t="s">
        <v>319</v>
      </c>
      <c r="E108" s="24">
        <f>INDEX('Age-gender adjustments'!$G$5:$G$156,MATCH(C108,'Age-gender adjustments'!$B$5:$B$156,0))</f>
        <v>129562.89788142611</v>
      </c>
      <c r="F108" s="25">
        <f>INDEX('Age-gender adjustments'!$H$5:$H$156,MATCH(C108,'Age-gender adjustments'!$B$5:$B$156,0))</f>
        <v>121539.79360527232</v>
      </c>
      <c r="G108" s="29">
        <f>INDEX('Sub misuse services - new (a)'!$K$4:$K$155,MATCH(C108,'Sub misuse services - new (a)'!$A$4:$A$155,0))</f>
        <v>233084.49449759765</v>
      </c>
      <c r="H108" s="122">
        <f>(E108*'Spend weights'!$B$5)+(F108*'Spend weights'!$B$6)+(G108*SUM('Spend weights'!$B$7:$B$9))</f>
        <v>159201.32578565477</v>
      </c>
      <c r="I108" s="29">
        <v>155889.375</v>
      </c>
      <c r="J108" s="67">
        <f t="shared" si="2"/>
        <v>2.8935282621460278E-3</v>
      </c>
      <c r="K108" s="68">
        <f t="shared" si="3"/>
        <v>1.8561420636563767E-3</v>
      </c>
    </row>
    <row r="109" spans="1:11" x14ac:dyDescent="0.25">
      <c r="A109" s="1" t="s">
        <v>14090</v>
      </c>
      <c r="B109" s="1" t="s">
        <v>320</v>
      </c>
      <c r="C109" s="1" t="s">
        <v>321</v>
      </c>
      <c r="D109" s="1" t="s">
        <v>322</v>
      </c>
      <c r="E109" s="24">
        <f>INDEX('Age-gender adjustments'!$G$5:$G$156,MATCH(C109,'Age-gender adjustments'!$B$5:$B$156,0))</f>
        <v>149126.87282901749</v>
      </c>
      <c r="F109" s="25">
        <f>INDEX('Age-gender adjustments'!$H$5:$H$156,MATCH(C109,'Age-gender adjustments'!$B$5:$B$156,0))</f>
        <v>138879.88915772186</v>
      </c>
      <c r="G109" s="29">
        <f>INDEX('Sub misuse services - new (a)'!$K$4:$K$155,MATCH(C109,'Sub misuse services - new (a)'!$A$4:$A$155,0))</f>
        <v>87880.931985392861</v>
      </c>
      <c r="H109" s="122">
        <f>(E109*'Spend weights'!$B$5)+(F109*'Spend weights'!$B$6)+(G109*SUM('Spend weights'!$B$7:$B$9))</f>
        <v>125762.38187335328</v>
      </c>
      <c r="I109" s="29">
        <v>175417.54399999999</v>
      </c>
      <c r="J109" s="67">
        <f t="shared" si="2"/>
        <v>2.2857661798325228E-3</v>
      </c>
      <c r="K109" s="68">
        <f t="shared" si="3"/>
        <v>1.3030430866324994E-3</v>
      </c>
    </row>
    <row r="110" spans="1:11" x14ac:dyDescent="0.25">
      <c r="A110" s="1" t="s">
        <v>14090</v>
      </c>
      <c r="B110" s="1" t="s">
        <v>323</v>
      </c>
      <c r="C110" s="1" t="s">
        <v>324</v>
      </c>
      <c r="D110" s="1" t="s">
        <v>325</v>
      </c>
      <c r="E110" s="24">
        <f>INDEX('Age-gender adjustments'!$G$5:$G$156,MATCH(C110,'Age-gender adjustments'!$B$5:$B$156,0))</f>
        <v>498994.51826412242</v>
      </c>
      <c r="F110" s="25">
        <f>INDEX('Age-gender adjustments'!$H$5:$H$156,MATCH(C110,'Age-gender adjustments'!$B$5:$B$156,0))</f>
        <v>415842.62476819189</v>
      </c>
      <c r="G110" s="29">
        <f>INDEX('Sub misuse services - new (a)'!$K$4:$K$155,MATCH(C110,'Sub misuse services - new (a)'!$A$4:$A$155,0))</f>
        <v>542158.9241492016</v>
      </c>
      <c r="H110" s="122">
        <f>(E110*'Spend weights'!$B$5)+(F110*'Spend weights'!$B$6)+(G110*SUM('Spend weights'!$B$7:$B$9))</f>
        <v>480323.07255621842</v>
      </c>
      <c r="I110" s="29">
        <v>325105.41399999999</v>
      </c>
      <c r="J110" s="67">
        <f t="shared" si="2"/>
        <v>8.7300050960220643E-3</v>
      </c>
      <c r="K110" s="68">
        <f t="shared" si="3"/>
        <v>2.6852844400868897E-3</v>
      </c>
    </row>
    <row r="111" spans="1:11" x14ac:dyDescent="0.25">
      <c r="A111" s="1" t="s">
        <v>14090</v>
      </c>
      <c r="B111" s="1" t="s">
        <v>326</v>
      </c>
      <c r="C111" s="1" t="s">
        <v>327</v>
      </c>
      <c r="D111" s="1" t="s">
        <v>328</v>
      </c>
      <c r="E111" s="24">
        <f>INDEX('Age-gender adjustments'!$G$5:$G$156,MATCH(C111,'Age-gender adjustments'!$B$5:$B$156,0))</f>
        <v>392945.35662048502</v>
      </c>
      <c r="F111" s="25">
        <f>INDEX('Age-gender adjustments'!$H$5:$H$156,MATCH(C111,'Age-gender adjustments'!$B$5:$B$156,0))</f>
        <v>370148.06254820159</v>
      </c>
      <c r="G111" s="29">
        <f>INDEX('Sub misuse services - new (a)'!$K$4:$K$155,MATCH(C111,'Sub misuse services - new (a)'!$A$4:$A$155,0))</f>
        <v>437733.73934543808</v>
      </c>
      <c r="H111" s="122">
        <f>(E111*'Spend weights'!$B$5)+(F111*'Spend weights'!$B$6)+(G111*SUM('Spend weights'!$B$7:$B$9))</f>
        <v>398254.19151226955</v>
      </c>
      <c r="I111" s="29">
        <v>298245.48</v>
      </c>
      <c r="J111" s="67">
        <f t="shared" si="2"/>
        <v>7.2383804153137573E-3</v>
      </c>
      <c r="K111" s="68">
        <f t="shared" si="3"/>
        <v>2.4269874652630974E-3</v>
      </c>
    </row>
    <row r="112" spans="1:11" x14ac:dyDescent="0.25">
      <c r="A112" s="1" t="s">
        <v>14090</v>
      </c>
      <c r="B112" s="1" t="s">
        <v>329</v>
      </c>
      <c r="C112" s="1" t="s">
        <v>330</v>
      </c>
      <c r="D112" s="1" t="s">
        <v>331</v>
      </c>
      <c r="E112" s="24">
        <f>INDEX('Age-gender adjustments'!$G$5:$G$156,MATCH(C112,'Age-gender adjustments'!$B$5:$B$156,0))</f>
        <v>184549.70634650966</v>
      </c>
      <c r="F112" s="25">
        <f>INDEX('Age-gender adjustments'!$H$5:$H$156,MATCH(C112,'Age-gender adjustments'!$B$5:$B$156,0))</f>
        <v>183363.51689569798</v>
      </c>
      <c r="G112" s="29">
        <f>INDEX('Sub misuse services - new (a)'!$K$4:$K$155,MATCH(C112,'Sub misuse services - new (a)'!$A$4:$A$155,0))</f>
        <v>116895.06799693975</v>
      </c>
      <c r="H112" s="122">
        <f>(E112*'Spend weights'!$B$5)+(F112*'Spend weights'!$B$6)+(G112*SUM('Spend weights'!$B$7:$B$9))</f>
        <v>162680.1938513176</v>
      </c>
      <c r="I112" s="29">
        <v>213186.842</v>
      </c>
      <c r="J112" s="67">
        <f t="shared" si="2"/>
        <v>2.956757654354894E-3</v>
      </c>
      <c r="K112" s="68">
        <f t="shared" si="3"/>
        <v>1.3869325267057964E-3</v>
      </c>
    </row>
    <row r="113" spans="1:11" x14ac:dyDescent="0.25">
      <c r="A113" s="1" t="s">
        <v>14090</v>
      </c>
      <c r="B113" s="1" t="s">
        <v>332</v>
      </c>
      <c r="C113" s="1" t="s">
        <v>333</v>
      </c>
      <c r="D113" s="1" t="s">
        <v>334</v>
      </c>
      <c r="E113" s="24">
        <f>INDEX('Age-gender adjustments'!$G$5:$G$156,MATCH(C113,'Age-gender adjustments'!$B$5:$B$156,0))</f>
        <v>536814.35631189856</v>
      </c>
      <c r="F113" s="25">
        <f>INDEX('Age-gender adjustments'!$H$5:$H$156,MATCH(C113,'Age-gender adjustments'!$B$5:$B$156,0))</f>
        <v>450259.48253121617</v>
      </c>
      <c r="G113" s="29">
        <f>INDEX('Sub misuse services - new (a)'!$K$4:$K$155,MATCH(C113,'Sub misuse services - new (a)'!$A$4:$A$155,0))</f>
        <v>448820.469262322</v>
      </c>
      <c r="H113" s="122">
        <f>(E113*'Spend weights'!$B$5)+(F113*'Spend weights'!$B$6)+(G113*SUM('Spend weights'!$B$7:$B$9))</f>
        <v>475316.6963042448</v>
      </c>
      <c r="I113" s="29">
        <v>335954.74</v>
      </c>
      <c r="J113" s="67">
        <f t="shared" si="2"/>
        <v>8.6390128187622244E-3</v>
      </c>
      <c r="K113" s="68">
        <f t="shared" si="3"/>
        <v>2.5714811521225225E-3</v>
      </c>
    </row>
    <row r="114" spans="1:11" x14ac:dyDescent="0.25">
      <c r="A114" s="1" t="s">
        <v>14090</v>
      </c>
      <c r="B114" s="1" t="s">
        <v>335</v>
      </c>
      <c r="C114" s="1" t="s">
        <v>336</v>
      </c>
      <c r="D114" s="1" t="s">
        <v>337</v>
      </c>
      <c r="E114" s="24">
        <f>INDEX('Age-gender adjustments'!$G$5:$G$156,MATCH(C114,'Age-gender adjustments'!$B$5:$B$156,0))</f>
        <v>277892.75787525618</v>
      </c>
      <c r="F114" s="25">
        <f>INDEX('Age-gender adjustments'!$H$5:$H$156,MATCH(C114,'Age-gender adjustments'!$B$5:$B$156,0))</f>
        <v>282258.70784583053</v>
      </c>
      <c r="G114" s="29">
        <f>INDEX('Sub misuse services - new (a)'!$K$4:$K$155,MATCH(C114,'Sub misuse services - new (a)'!$A$4:$A$155,0))</f>
        <v>189744.59406886133</v>
      </c>
      <c r="H114" s="122">
        <f>(E114*'Spend weights'!$B$5)+(F114*'Spend weights'!$B$6)+(G114*SUM('Spend weights'!$B$7:$B$9))</f>
        <v>251697.09221450743</v>
      </c>
      <c r="I114" s="29">
        <v>305979.49400000006</v>
      </c>
      <c r="J114" s="67">
        <f t="shared" si="2"/>
        <v>4.5746644773750796E-3</v>
      </c>
      <c r="K114" s="68">
        <f t="shared" si="3"/>
        <v>1.4950885817776661E-3</v>
      </c>
    </row>
    <row r="115" spans="1:11" x14ac:dyDescent="0.25">
      <c r="A115" s="1" t="s">
        <v>14090</v>
      </c>
      <c r="B115" s="1" t="s">
        <v>338</v>
      </c>
      <c r="C115" s="1" t="s">
        <v>339</v>
      </c>
      <c r="D115" s="1" t="s">
        <v>340</v>
      </c>
      <c r="E115" s="24">
        <f>INDEX('Age-gender adjustments'!$G$5:$G$156,MATCH(C115,'Age-gender adjustments'!$B$5:$B$156,0))</f>
        <v>125866.43220431187</v>
      </c>
      <c r="F115" s="25">
        <f>INDEX('Age-gender adjustments'!$H$5:$H$156,MATCH(C115,'Age-gender adjustments'!$B$5:$B$156,0))</f>
        <v>139587.92671657813</v>
      </c>
      <c r="G115" s="29">
        <f>INDEX('Sub misuse services - new (a)'!$K$4:$K$155,MATCH(C115,'Sub misuse services - new (a)'!$A$4:$A$155,0))</f>
        <v>110583.27977737728</v>
      </c>
      <c r="H115" s="122">
        <f>(E115*'Spend weights'!$B$5)+(F115*'Spend weights'!$B$6)+(G115*SUM('Spend weights'!$B$7:$B$9))</f>
        <v>126365.341514384</v>
      </c>
      <c r="I115" s="29">
        <v>199126.981</v>
      </c>
      <c r="J115" s="67">
        <f t="shared" si="2"/>
        <v>2.296725138582683E-3</v>
      </c>
      <c r="K115" s="68">
        <f t="shared" si="3"/>
        <v>1.1533972578947919E-3</v>
      </c>
    </row>
    <row r="116" spans="1:11" x14ac:dyDescent="0.25">
      <c r="A116" s="1" t="s">
        <v>14090</v>
      </c>
      <c r="B116" s="1" t="s">
        <v>341</v>
      </c>
      <c r="C116" s="1" t="s">
        <v>342</v>
      </c>
      <c r="D116" s="1" t="s">
        <v>343</v>
      </c>
      <c r="E116" s="24">
        <f>INDEX('Age-gender adjustments'!$G$5:$G$156,MATCH(C116,'Age-gender adjustments'!$B$5:$B$156,0))</f>
        <v>477138.94455829979</v>
      </c>
      <c r="F116" s="25">
        <f>INDEX('Age-gender adjustments'!$H$5:$H$156,MATCH(C116,'Age-gender adjustments'!$B$5:$B$156,0))</f>
        <v>397483.27914946171</v>
      </c>
      <c r="G116" s="29">
        <f>INDEX('Sub misuse services - new (a)'!$K$4:$K$155,MATCH(C116,'Sub misuse services - new (a)'!$A$4:$A$155,0))</f>
        <v>512772.93156531011</v>
      </c>
      <c r="H116" s="122">
        <f>(E116*'Spend weights'!$B$5)+(F116*'Spend weights'!$B$6)+(G116*SUM('Spend weights'!$B$7:$B$9))</f>
        <v>457443.97306958213</v>
      </c>
      <c r="I116" s="29">
        <v>310934.12800000003</v>
      </c>
      <c r="J116" s="67">
        <f t="shared" si="2"/>
        <v>8.3141711156809409E-3</v>
      </c>
      <c r="K116" s="68">
        <f t="shared" si="3"/>
        <v>2.6739332762085672E-3</v>
      </c>
    </row>
    <row r="117" spans="1:11" x14ac:dyDescent="0.25">
      <c r="A117" s="1" t="s">
        <v>14090</v>
      </c>
      <c r="B117" s="1" t="s">
        <v>344</v>
      </c>
      <c r="C117" s="1" t="s">
        <v>345</v>
      </c>
      <c r="D117" s="1" t="s">
        <v>346</v>
      </c>
      <c r="E117" s="24">
        <f>INDEX('Age-gender adjustments'!$G$5:$G$156,MATCH(C117,'Age-gender adjustments'!$B$5:$B$156,0))</f>
        <v>166535.21208035795</v>
      </c>
      <c r="F117" s="25">
        <f>INDEX('Age-gender adjustments'!$H$5:$H$156,MATCH(C117,'Age-gender adjustments'!$B$5:$B$156,0))</f>
        <v>181450.50292810486</v>
      </c>
      <c r="G117" s="29">
        <f>INDEX('Sub misuse services - new (a)'!$K$4:$K$155,MATCH(C117,'Sub misuse services - new (a)'!$A$4:$A$155,0))</f>
        <v>135823.69213173373</v>
      </c>
      <c r="H117" s="122">
        <f>(E117*'Spend weights'!$B$5)+(F117*'Spend weights'!$B$6)+(G117*SUM('Spend weights'!$B$7:$B$9))</f>
        <v>162616.20070483073</v>
      </c>
      <c r="I117" s="29">
        <v>204328.00900000002</v>
      </c>
      <c r="J117" s="67">
        <f t="shared" si="2"/>
        <v>2.9555945611643717E-3</v>
      </c>
      <c r="K117" s="68">
        <f t="shared" si="3"/>
        <v>1.4464950623408518E-3</v>
      </c>
    </row>
    <row r="118" spans="1:11" x14ac:dyDescent="0.25">
      <c r="A118" s="1" t="s">
        <v>14090</v>
      </c>
      <c r="B118" s="1" t="s">
        <v>347</v>
      </c>
      <c r="C118" s="1" t="s">
        <v>348</v>
      </c>
      <c r="D118" s="1" t="s">
        <v>349</v>
      </c>
      <c r="E118" s="24">
        <f>INDEX('Age-gender adjustments'!$G$5:$G$156,MATCH(C118,'Age-gender adjustments'!$B$5:$B$156,0))</f>
        <v>535217.66712709912</v>
      </c>
      <c r="F118" s="25">
        <f>INDEX('Age-gender adjustments'!$H$5:$H$156,MATCH(C118,'Age-gender adjustments'!$B$5:$B$156,0))</f>
        <v>420089.73196842958</v>
      </c>
      <c r="G118" s="29">
        <f>INDEX('Sub misuse services - new (a)'!$K$4:$K$155,MATCH(C118,'Sub misuse services - new (a)'!$A$4:$A$155,0))</f>
        <v>572919.0175465428</v>
      </c>
      <c r="H118" s="122">
        <f>(E118*'Spend weights'!$B$5)+(F118*'Spend weights'!$B$6)+(G118*SUM('Spend weights'!$B$7:$B$9))</f>
        <v>502384.95297639014</v>
      </c>
      <c r="I118" s="29">
        <v>289176.19400000002</v>
      </c>
      <c r="J118" s="67">
        <f t="shared" si="2"/>
        <v>9.1309858931154335E-3</v>
      </c>
      <c r="K118" s="68">
        <f t="shared" si="3"/>
        <v>3.1575856113229819E-3</v>
      </c>
    </row>
    <row r="119" spans="1:11" x14ac:dyDescent="0.25">
      <c r="A119" s="1" t="s">
        <v>14090</v>
      </c>
      <c r="B119" s="1" t="s">
        <v>350</v>
      </c>
      <c r="C119" s="1" t="s">
        <v>351</v>
      </c>
      <c r="D119" s="1" t="s">
        <v>352</v>
      </c>
      <c r="E119" s="24">
        <f>INDEX('Age-gender adjustments'!$G$5:$G$156,MATCH(C119,'Age-gender adjustments'!$B$5:$B$156,0))</f>
        <v>316973.07343140763</v>
      </c>
      <c r="F119" s="25">
        <f>INDEX('Age-gender adjustments'!$H$5:$H$156,MATCH(C119,'Age-gender adjustments'!$B$5:$B$156,0))</f>
        <v>303203.1416133038</v>
      </c>
      <c r="G119" s="29">
        <f>INDEX('Sub misuse services - new (a)'!$K$4:$K$155,MATCH(C119,'Sub misuse services - new (a)'!$A$4:$A$155,0))</f>
        <v>232039.61280667374</v>
      </c>
      <c r="H119" s="122">
        <f>(E119*'Spend weights'!$B$5)+(F119*'Spend weights'!$B$6)+(G119*SUM('Spend weights'!$B$7:$B$9))</f>
        <v>284743.2633883325</v>
      </c>
      <c r="I119" s="29">
        <v>275482.277</v>
      </c>
      <c r="J119" s="67">
        <f t="shared" si="2"/>
        <v>5.1752878062028742E-3</v>
      </c>
      <c r="K119" s="68">
        <f t="shared" si="3"/>
        <v>1.8786282234057744E-3</v>
      </c>
    </row>
    <row r="120" spans="1:11" x14ac:dyDescent="0.25">
      <c r="A120" s="1" t="s">
        <v>14090</v>
      </c>
      <c r="B120" s="1" t="s">
        <v>353</v>
      </c>
      <c r="C120" s="1" t="s">
        <v>354</v>
      </c>
      <c r="D120" s="1" t="s">
        <v>355</v>
      </c>
      <c r="E120" s="24">
        <f>INDEX('Age-gender adjustments'!$G$5:$G$156,MATCH(C120,'Age-gender adjustments'!$B$5:$B$156,0))</f>
        <v>367179.15689807566</v>
      </c>
      <c r="F120" s="25">
        <f>INDEX('Age-gender adjustments'!$H$5:$H$156,MATCH(C120,'Age-gender adjustments'!$B$5:$B$156,0))</f>
        <v>310523.42298367742</v>
      </c>
      <c r="G120" s="29">
        <f>INDEX('Sub misuse services - new (a)'!$K$4:$K$155,MATCH(C120,'Sub misuse services - new (a)'!$A$4:$A$155,0))</f>
        <v>329863.54219258676</v>
      </c>
      <c r="H120" s="122">
        <f>(E120*'Spend weights'!$B$5)+(F120*'Spend weights'!$B$6)+(G120*SUM('Spend weights'!$B$7:$B$9))</f>
        <v>333342.9356672765</v>
      </c>
      <c r="I120" s="29">
        <v>320297.386</v>
      </c>
      <c r="J120" s="67">
        <f t="shared" si="2"/>
        <v>6.0586003325036487E-3</v>
      </c>
      <c r="K120" s="68">
        <f t="shared" si="3"/>
        <v>1.8915547229922285E-3</v>
      </c>
    </row>
    <row r="121" spans="1:11" x14ac:dyDescent="0.25">
      <c r="A121" s="1" t="s">
        <v>14090</v>
      </c>
      <c r="B121" s="1" t="s">
        <v>356</v>
      </c>
      <c r="C121" s="1" t="s">
        <v>357</v>
      </c>
      <c r="D121" s="1" t="s">
        <v>358</v>
      </c>
      <c r="E121" s="24">
        <f>INDEX('Age-gender adjustments'!$G$5:$G$156,MATCH(C121,'Age-gender adjustments'!$B$5:$B$156,0))</f>
        <v>254863.16961566117</v>
      </c>
      <c r="F121" s="25">
        <f>INDEX('Age-gender adjustments'!$H$5:$H$156,MATCH(C121,'Age-gender adjustments'!$B$5:$B$156,0))</f>
        <v>213572.56833567572</v>
      </c>
      <c r="G121" s="29">
        <f>INDEX('Sub misuse services - new (a)'!$K$4:$K$155,MATCH(C121,'Sub misuse services - new (a)'!$A$4:$A$155,0))</f>
        <v>398604.68103045004</v>
      </c>
      <c r="H121" s="122">
        <f>(E121*'Spend weights'!$B$5)+(F121*'Spend weights'!$B$6)+(G121*SUM('Spend weights'!$B$7:$B$9))</f>
        <v>284293.9015296321</v>
      </c>
      <c r="I121" s="29">
        <v>235761.19999999998</v>
      </c>
      <c r="J121" s="67">
        <f t="shared" si="2"/>
        <v>5.1671205297580116E-3</v>
      </c>
      <c r="K121" s="68">
        <f t="shared" si="3"/>
        <v>2.1916755300524478E-3</v>
      </c>
    </row>
    <row r="122" spans="1:11" x14ac:dyDescent="0.25">
      <c r="A122" s="1" t="s">
        <v>14091</v>
      </c>
      <c r="B122" s="1" t="s">
        <v>359</v>
      </c>
      <c r="C122" s="1" t="s">
        <v>360</v>
      </c>
      <c r="D122" s="1" t="s">
        <v>361</v>
      </c>
      <c r="E122" s="24">
        <f>INDEX('Age-gender adjustments'!$G$5:$G$156,MATCH(C122,'Age-gender adjustments'!$B$5:$B$156,0))</f>
        <v>308387.37071350665</v>
      </c>
      <c r="F122" s="25">
        <f>INDEX('Age-gender adjustments'!$H$5:$H$156,MATCH(C122,'Age-gender adjustments'!$B$5:$B$156,0))</f>
        <v>307081.06535488117</v>
      </c>
      <c r="G122" s="29">
        <f>INDEX('Sub misuse services - new (a)'!$K$4:$K$155,MATCH(C122,'Sub misuse services - new (a)'!$A$4:$A$155,0))</f>
        <v>271297.05435782677</v>
      </c>
      <c r="H122" s="122">
        <f>(E122*'Spend weights'!$B$5)+(F122*'Spend weights'!$B$6)+(G122*SUM('Spend weights'!$B$7:$B$9))</f>
        <v>296142.7846301712</v>
      </c>
      <c r="I122" s="29">
        <v>277856.75299999997</v>
      </c>
      <c r="J122" s="67">
        <f t="shared" si="2"/>
        <v>5.3824772672542501E-3</v>
      </c>
      <c r="K122" s="68">
        <f t="shared" si="3"/>
        <v>1.9371410660853187E-3</v>
      </c>
    </row>
    <row r="123" spans="1:11" x14ac:dyDescent="0.25">
      <c r="A123" s="1" t="s">
        <v>14091</v>
      </c>
      <c r="B123" s="1" t="s">
        <v>362</v>
      </c>
      <c r="C123" s="1" t="s">
        <v>363</v>
      </c>
      <c r="D123" s="1" t="s">
        <v>364</v>
      </c>
      <c r="E123" s="24">
        <f>INDEX('Age-gender adjustments'!$G$5:$G$156,MATCH(C123,'Age-gender adjustments'!$B$5:$B$156,0))</f>
        <v>93315.103976819795</v>
      </c>
      <c r="F123" s="25">
        <f>INDEX('Age-gender adjustments'!$H$5:$H$156,MATCH(C123,'Age-gender adjustments'!$B$5:$B$156,0))</f>
        <v>99987.44990599007</v>
      </c>
      <c r="G123" s="29">
        <f>INDEX('Sub misuse services - new (a)'!$K$4:$K$155,MATCH(C123,'Sub misuse services - new (a)'!$A$4:$A$155,0))</f>
        <v>80152.869474105028</v>
      </c>
      <c r="H123" s="122">
        <f>(E123*'Spend weights'!$B$5)+(F123*'Spend weights'!$B$6)+(G123*SUM('Spend weights'!$B$7:$B$9))</f>
        <v>91744.375720940239</v>
      </c>
      <c r="I123" s="29">
        <v>119678.315</v>
      </c>
      <c r="J123" s="67">
        <f t="shared" si="2"/>
        <v>1.6674794806602346E-3</v>
      </c>
      <c r="K123" s="68">
        <f t="shared" si="3"/>
        <v>1.3933012682040473E-3</v>
      </c>
    </row>
    <row r="124" spans="1:11" x14ac:dyDescent="0.25">
      <c r="A124" s="1" t="s">
        <v>14091</v>
      </c>
      <c r="B124" s="1" t="s">
        <v>365</v>
      </c>
      <c r="C124" s="1" t="s">
        <v>366</v>
      </c>
      <c r="D124" s="1" t="s">
        <v>367</v>
      </c>
      <c r="E124" s="24">
        <f>INDEX('Age-gender adjustments'!$G$5:$G$156,MATCH(C124,'Age-gender adjustments'!$B$5:$B$156,0))</f>
        <v>101814.92735008884</v>
      </c>
      <c r="F124" s="25">
        <f>INDEX('Age-gender adjustments'!$H$5:$H$156,MATCH(C124,'Age-gender adjustments'!$B$5:$B$156,0))</f>
        <v>118459.59300484497</v>
      </c>
      <c r="G124" s="29">
        <f>INDEX('Sub misuse services - new (a)'!$K$4:$K$155,MATCH(C124,'Sub misuse services - new (a)'!$A$4:$A$155,0))</f>
        <v>83533.656159020349</v>
      </c>
      <c r="H124" s="122">
        <f>(E124*'Spend weights'!$B$5)+(F124*'Spend weights'!$B$6)+(G124*SUM('Spend weights'!$B$7:$B$9))</f>
        <v>102501.68078692049</v>
      </c>
      <c r="I124" s="29">
        <v>158256.07199999999</v>
      </c>
      <c r="J124" s="67">
        <f t="shared" si="2"/>
        <v>1.8629964845503194E-3</v>
      </c>
      <c r="K124" s="68">
        <f t="shared" si="3"/>
        <v>1.1772037944618766E-3</v>
      </c>
    </row>
    <row r="125" spans="1:11" x14ac:dyDescent="0.25">
      <c r="A125" s="1" t="s">
        <v>14091</v>
      </c>
      <c r="B125" s="1" t="s">
        <v>368</v>
      </c>
      <c r="C125" s="1" t="s">
        <v>369</v>
      </c>
      <c r="D125" s="1" t="s">
        <v>370</v>
      </c>
      <c r="E125" s="24">
        <f>INDEX('Age-gender adjustments'!$G$5:$G$156,MATCH(C125,'Age-gender adjustments'!$B$5:$B$156,0))</f>
        <v>215102.01308258943</v>
      </c>
      <c r="F125" s="25">
        <f>INDEX('Age-gender adjustments'!$H$5:$H$156,MATCH(C125,'Age-gender adjustments'!$B$5:$B$156,0))</f>
        <v>190183.01006288285</v>
      </c>
      <c r="G125" s="29">
        <f>INDEX('Sub misuse services - new (a)'!$K$4:$K$155,MATCH(C125,'Sub misuse services - new (a)'!$A$4:$A$155,0))</f>
        <v>213128.94417582676</v>
      </c>
      <c r="H125" s="122">
        <f>(E125*'Spend weights'!$B$5)+(F125*'Spend weights'!$B$6)+(G125*SUM('Spend weights'!$B$7:$B$9))</f>
        <v>204788.93783024084</v>
      </c>
      <c r="I125" s="29">
        <v>160697.878</v>
      </c>
      <c r="J125" s="67">
        <f t="shared" si="2"/>
        <v>3.722095758074786E-3</v>
      </c>
      <c r="K125" s="68">
        <f t="shared" si="3"/>
        <v>2.3162071611641231E-3</v>
      </c>
    </row>
    <row r="126" spans="1:11" x14ac:dyDescent="0.25">
      <c r="A126" s="1" t="s">
        <v>14091</v>
      </c>
      <c r="B126" s="1" t="s">
        <v>371</v>
      </c>
      <c r="C126" s="1" t="s">
        <v>372</v>
      </c>
      <c r="D126" s="1" t="s">
        <v>373</v>
      </c>
      <c r="E126" s="24">
        <f>INDEX('Age-gender adjustments'!$G$5:$G$156,MATCH(C126,'Age-gender adjustments'!$B$5:$B$156,0))</f>
        <v>179480.71850935381</v>
      </c>
      <c r="F126" s="25">
        <f>INDEX('Age-gender adjustments'!$H$5:$H$156,MATCH(C126,'Age-gender adjustments'!$B$5:$B$156,0))</f>
        <v>186197.10227162903</v>
      </c>
      <c r="G126" s="29">
        <f>INDEX('Sub misuse services - new (a)'!$K$4:$K$155,MATCH(C126,'Sub misuse services - new (a)'!$A$4:$A$155,0))</f>
        <v>180030.73788303768</v>
      </c>
      <c r="H126" s="122">
        <f>(E126*'Spend weights'!$B$5)+(F126*'Spend weights'!$B$6)+(G126*SUM('Spend weights'!$B$7:$B$9))</f>
        <v>182266.15287890556</v>
      </c>
      <c r="I126" s="29">
        <v>149354.12</v>
      </c>
      <c r="J126" s="67">
        <f t="shared" si="2"/>
        <v>3.3127378932623422E-3</v>
      </c>
      <c r="K126" s="68">
        <f t="shared" si="3"/>
        <v>2.2180425242118145E-3</v>
      </c>
    </row>
    <row r="127" spans="1:11" x14ac:dyDescent="0.25">
      <c r="A127" s="1" t="s">
        <v>14091</v>
      </c>
      <c r="B127" s="1" t="s">
        <v>374</v>
      </c>
      <c r="C127" s="1" t="s">
        <v>375</v>
      </c>
      <c r="D127" s="1" t="s">
        <v>376</v>
      </c>
      <c r="E127" s="24">
        <f>INDEX('Age-gender adjustments'!$G$5:$G$156,MATCH(C127,'Age-gender adjustments'!$B$5:$B$156,0))</f>
        <v>104044.17774149902</v>
      </c>
      <c r="F127" s="25">
        <f>INDEX('Age-gender adjustments'!$H$5:$H$156,MATCH(C127,'Age-gender adjustments'!$B$5:$B$156,0))</f>
        <v>120576.00640382759</v>
      </c>
      <c r="G127" s="29">
        <f>INDEX('Sub misuse services - new (a)'!$K$4:$K$155,MATCH(C127,'Sub misuse services - new (a)'!$A$4:$A$155,0))</f>
        <v>90837.728340837159</v>
      </c>
      <c r="H127" s="122">
        <f>(E127*'Spend weights'!$B$5)+(F127*'Spend weights'!$B$6)+(G127*SUM('Spend weights'!$B$7:$B$9))</f>
        <v>106292.91161214678</v>
      </c>
      <c r="I127" s="29">
        <v>150552.79099999997</v>
      </c>
      <c r="J127" s="67">
        <f t="shared" si="2"/>
        <v>1.9319031565706345E-3</v>
      </c>
      <c r="K127" s="68">
        <f t="shared" si="3"/>
        <v>1.2832064711245604E-3</v>
      </c>
    </row>
    <row r="128" spans="1:11" x14ac:dyDescent="0.25">
      <c r="A128" s="1" t="s">
        <v>14091</v>
      </c>
      <c r="B128" s="1" t="s">
        <v>377</v>
      </c>
      <c r="C128" s="1" t="s">
        <v>378</v>
      </c>
      <c r="D128" s="1" t="s">
        <v>379</v>
      </c>
      <c r="E128" s="24">
        <f>INDEX('Age-gender adjustments'!$G$5:$G$156,MATCH(C128,'Age-gender adjustments'!$B$5:$B$156,0))</f>
        <v>97595.582075163766</v>
      </c>
      <c r="F128" s="25">
        <f>INDEX('Age-gender adjustments'!$H$5:$H$156,MATCH(C128,'Age-gender adjustments'!$B$5:$B$156,0))</f>
        <v>113529.2671050955</v>
      </c>
      <c r="G128" s="29">
        <f>INDEX('Sub misuse services - new (a)'!$K$4:$K$155,MATCH(C128,'Sub misuse services - new (a)'!$A$4:$A$155,0))</f>
        <v>69656.76574079819</v>
      </c>
      <c r="H128" s="122">
        <f>(E128*'Spend weights'!$B$5)+(F128*'Spend weights'!$B$6)+(G128*SUM('Spend weights'!$B$7:$B$9))</f>
        <v>94949.912411473779</v>
      </c>
      <c r="I128" s="29">
        <v>163015.07400000002</v>
      </c>
      <c r="J128" s="67">
        <f t="shared" si="2"/>
        <v>1.725740999297918E-3</v>
      </c>
      <c r="K128" s="68">
        <f t="shared" si="3"/>
        <v>1.0586389080177443E-3</v>
      </c>
    </row>
    <row r="129" spans="1:11" x14ac:dyDescent="0.25">
      <c r="A129" s="1" t="s">
        <v>14091</v>
      </c>
      <c r="B129" s="1" t="s">
        <v>380</v>
      </c>
      <c r="C129" s="1" t="s">
        <v>381</v>
      </c>
      <c r="D129" s="1" t="s">
        <v>382</v>
      </c>
      <c r="E129" s="24">
        <f>INDEX('Age-gender adjustments'!$G$5:$G$156,MATCH(C129,'Age-gender adjustments'!$B$5:$B$156,0))</f>
        <v>243003.53992428578</v>
      </c>
      <c r="F129" s="25">
        <f>INDEX('Age-gender adjustments'!$H$5:$H$156,MATCH(C129,'Age-gender adjustments'!$B$5:$B$156,0))</f>
        <v>268732.07922218286</v>
      </c>
      <c r="G129" s="29">
        <f>INDEX('Sub misuse services - new (a)'!$K$4:$K$155,MATCH(C129,'Sub misuse services - new (a)'!$A$4:$A$155,0))</f>
        <v>214688.65079650958</v>
      </c>
      <c r="H129" s="122">
        <f>(E129*'Spend weights'!$B$5)+(F129*'Spend weights'!$B$6)+(G129*SUM('Spend weights'!$B$7:$B$9))</f>
        <v>244047.1927411595</v>
      </c>
      <c r="I129" s="29">
        <v>266701.11200000002</v>
      </c>
      <c r="J129" s="67">
        <f t="shared" si="2"/>
        <v>4.435625432194573E-3</v>
      </c>
      <c r="K129" s="68">
        <f t="shared" si="3"/>
        <v>1.6631447086709458E-3</v>
      </c>
    </row>
    <row r="130" spans="1:11" x14ac:dyDescent="0.25">
      <c r="A130" s="1" t="s">
        <v>14091</v>
      </c>
      <c r="B130" s="1" t="s">
        <v>383</v>
      </c>
      <c r="C130" s="1" t="s">
        <v>384</v>
      </c>
      <c r="D130" s="1" t="s">
        <v>385</v>
      </c>
      <c r="E130" s="24">
        <f>INDEX('Age-gender adjustments'!$G$5:$G$156,MATCH(C130,'Age-gender adjustments'!$B$5:$B$156,0))</f>
        <v>390724.17004147224</v>
      </c>
      <c r="F130" s="25">
        <f>INDEX('Age-gender adjustments'!$H$5:$H$156,MATCH(C130,'Age-gender adjustments'!$B$5:$B$156,0))</f>
        <v>323861.29642354645</v>
      </c>
      <c r="G130" s="29">
        <f>INDEX('Sub misuse services - new (a)'!$K$4:$K$155,MATCH(C130,'Sub misuse services - new (a)'!$A$4:$A$155,0))</f>
        <v>485846.41507744568</v>
      </c>
      <c r="H130" s="122">
        <f>(E130*'Spend weights'!$B$5)+(F130*'Spend weights'!$B$6)+(G130*SUM('Spend weights'!$B$7:$B$9))</f>
        <v>394827.32923122426</v>
      </c>
      <c r="I130" s="29">
        <v>283713.37099999998</v>
      </c>
      <c r="J130" s="67">
        <f t="shared" si="2"/>
        <v>7.176096242667877E-3</v>
      </c>
      <c r="K130" s="68">
        <f t="shared" si="3"/>
        <v>2.5293472131307755E-3</v>
      </c>
    </row>
    <row r="131" spans="1:11" x14ac:dyDescent="0.25">
      <c r="A131" s="1" t="s">
        <v>14091</v>
      </c>
      <c r="B131" s="1" t="s">
        <v>386</v>
      </c>
      <c r="C131" s="1" t="s">
        <v>387</v>
      </c>
      <c r="D131" s="1" t="s">
        <v>388</v>
      </c>
      <c r="E131" s="24">
        <f>INDEX('Age-gender adjustments'!$G$5:$G$156,MATCH(C131,'Age-gender adjustments'!$B$5:$B$156,0))</f>
        <v>331357.14559633558</v>
      </c>
      <c r="F131" s="25">
        <f>INDEX('Age-gender adjustments'!$H$5:$H$156,MATCH(C131,'Age-gender adjustments'!$B$5:$B$156,0))</f>
        <v>275521.46516464179</v>
      </c>
      <c r="G131" s="29">
        <f>INDEX('Sub misuse services - new (a)'!$K$4:$K$155,MATCH(C131,'Sub misuse services - new (a)'!$A$4:$A$155,0))</f>
        <v>296839.84161728865</v>
      </c>
      <c r="H131" s="122">
        <f>(E131*'Spend weights'!$B$5)+(F131*'Spend weights'!$B$6)+(G131*SUM('Spend weights'!$B$7:$B$9))</f>
        <v>298725.25246815558</v>
      </c>
      <c r="I131" s="29">
        <v>213011.842</v>
      </c>
      <c r="J131" s="67">
        <f t="shared" si="2"/>
        <v>5.429414336643683E-3</v>
      </c>
      <c r="K131" s="68">
        <f t="shared" si="3"/>
        <v>2.5488791072205662E-3</v>
      </c>
    </row>
    <row r="132" spans="1:11" x14ac:dyDescent="0.25">
      <c r="A132" s="1" t="s">
        <v>14091</v>
      </c>
      <c r="B132" s="1" t="s">
        <v>389</v>
      </c>
      <c r="C132" s="1" t="s">
        <v>390</v>
      </c>
      <c r="D132" s="1" t="s">
        <v>391</v>
      </c>
      <c r="E132" s="24">
        <f>INDEX('Age-gender adjustments'!$G$5:$G$156,MATCH(C132,'Age-gender adjustments'!$B$5:$B$156,0))</f>
        <v>389289.94289123273</v>
      </c>
      <c r="F132" s="25">
        <f>INDEX('Age-gender adjustments'!$H$5:$H$156,MATCH(C132,'Age-gender adjustments'!$B$5:$B$156,0))</f>
        <v>307638.79199683957</v>
      </c>
      <c r="G132" s="29">
        <f>INDEX('Sub misuse services - new (a)'!$K$4:$K$155,MATCH(C132,'Sub misuse services - new (a)'!$A$4:$A$155,0))</f>
        <v>300626.32634897868</v>
      </c>
      <c r="H132" s="122">
        <f>(E132*'Spend weights'!$B$5)+(F132*'Spend weights'!$B$6)+(G132*SUM('Spend weights'!$B$7:$B$9))</f>
        <v>329486.96729766403</v>
      </c>
      <c r="I132" s="29">
        <v>246882.14999999997</v>
      </c>
      <c r="J132" s="67">
        <f t="shared" si="2"/>
        <v>5.988517037654479E-3</v>
      </c>
      <c r="K132" s="68">
        <f t="shared" si="3"/>
        <v>2.4256581683424583E-3</v>
      </c>
    </row>
    <row r="133" spans="1:11" x14ac:dyDescent="0.25">
      <c r="A133" s="1" t="s">
        <v>14091</v>
      </c>
      <c r="B133" s="1" t="s">
        <v>392</v>
      </c>
      <c r="C133" s="1" t="s">
        <v>393</v>
      </c>
      <c r="D133" s="1" t="s">
        <v>394</v>
      </c>
      <c r="E133" s="24">
        <f>INDEX('Age-gender adjustments'!$G$5:$G$156,MATCH(C133,'Age-gender adjustments'!$B$5:$B$156,0))</f>
        <v>93522.740804252389</v>
      </c>
      <c r="F133" s="25">
        <f>INDEX('Age-gender adjustments'!$H$5:$H$156,MATCH(C133,'Age-gender adjustments'!$B$5:$B$156,0))</f>
        <v>105641.891656807</v>
      </c>
      <c r="G133" s="29">
        <f>INDEX('Sub misuse services - new (a)'!$K$4:$K$155,MATCH(C133,'Sub misuse services - new (a)'!$A$4:$A$155,0))</f>
        <v>126604.3384202634</v>
      </c>
      <c r="H133" s="122">
        <f>(E133*'Spend weights'!$B$5)+(F133*'Spend weights'!$B$6)+(G133*SUM('Spend weights'!$B$7:$B$9))</f>
        <v>108702.95608921399</v>
      </c>
      <c r="I133" s="29">
        <v>140483.74399999998</v>
      </c>
      <c r="J133" s="67">
        <f t="shared" si="2"/>
        <v>1.9757063835413187E-3</v>
      </c>
      <c r="K133" s="68">
        <f t="shared" si="3"/>
        <v>1.4063594315519659E-3</v>
      </c>
    </row>
    <row r="134" spans="1:11" x14ac:dyDescent="0.25">
      <c r="A134" s="1" t="s">
        <v>14091</v>
      </c>
      <c r="B134" s="1" t="s">
        <v>395</v>
      </c>
      <c r="C134" s="1" t="s">
        <v>396</v>
      </c>
      <c r="D134" s="1" t="s">
        <v>397</v>
      </c>
      <c r="E134" s="24">
        <f>INDEX('Age-gender adjustments'!$G$5:$G$156,MATCH(C134,'Age-gender adjustments'!$B$5:$B$156,0))</f>
        <v>352843.43327329692</v>
      </c>
      <c r="F134" s="25">
        <f>INDEX('Age-gender adjustments'!$H$5:$H$156,MATCH(C134,'Age-gender adjustments'!$B$5:$B$156,0))</f>
        <v>403729.96198569582</v>
      </c>
      <c r="G134" s="29">
        <f>INDEX('Sub misuse services - new (a)'!$K$4:$K$155,MATCH(C134,'Sub misuse services - new (a)'!$A$4:$A$155,0))</f>
        <v>254948.15792414913</v>
      </c>
      <c r="H134" s="122">
        <f>(E134*'Spend weights'!$B$5)+(F134*'Spend weights'!$B$6)+(G134*SUM('Spend weights'!$B$7:$B$9))</f>
        <v>341651.0466854914</v>
      </c>
      <c r="I134" s="29">
        <v>526356.02599999995</v>
      </c>
      <c r="J134" s="67">
        <f t="shared" ref="J134:J156" si="4">H134/$H$158</f>
        <v>6.2096025551146477E-3</v>
      </c>
      <c r="K134" s="68">
        <f t="shared" ref="K134:K169" si="5">J134/I134*100000</f>
        <v>1.1797342954927334E-3</v>
      </c>
    </row>
    <row r="135" spans="1:11" x14ac:dyDescent="0.25">
      <c r="A135" s="1" t="s">
        <v>14091</v>
      </c>
      <c r="B135" s="1" t="s">
        <v>398</v>
      </c>
      <c r="C135" s="1" t="s">
        <v>399</v>
      </c>
      <c r="D135" s="1" t="s">
        <v>400</v>
      </c>
      <c r="E135" s="24">
        <f>INDEX('Age-gender adjustments'!$G$5:$G$156,MATCH(C135,'Age-gender adjustments'!$B$5:$B$156,0))</f>
        <v>376653.38113586372</v>
      </c>
      <c r="F135" s="25">
        <f>INDEX('Age-gender adjustments'!$H$5:$H$156,MATCH(C135,'Age-gender adjustments'!$B$5:$B$156,0))</f>
        <v>431173.18939791038</v>
      </c>
      <c r="G135" s="29">
        <f>INDEX('Sub misuse services - new (a)'!$K$4:$K$155,MATCH(C135,'Sub misuse services - new (a)'!$A$4:$A$155,0))</f>
        <v>419414.23031834344</v>
      </c>
      <c r="H135" s="122">
        <f>(E135*'Spend weights'!$B$5)+(F135*'Spend weights'!$B$6)+(G135*SUM('Spend weights'!$B$7:$B$9))</f>
        <v>411382.1998295458</v>
      </c>
      <c r="I135" s="29">
        <v>544279.44500000007</v>
      </c>
      <c r="J135" s="67">
        <f t="shared" si="4"/>
        <v>7.4769856084820029E-3</v>
      </c>
      <c r="K135" s="68">
        <f t="shared" si="5"/>
        <v>1.3737402132615907E-3</v>
      </c>
    </row>
    <row r="136" spans="1:11" x14ac:dyDescent="0.25">
      <c r="A136" s="1" t="s">
        <v>14091</v>
      </c>
      <c r="B136" s="1" t="s">
        <v>401</v>
      </c>
      <c r="C136" s="1" t="s">
        <v>402</v>
      </c>
      <c r="D136" s="1" t="s">
        <v>403</v>
      </c>
      <c r="E136" s="24">
        <f>INDEX('Age-gender adjustments'!$G$5:$G$156,MATCH(C136,'Age-gender adjustments'!$B$5:$B$156,0))</f>
        <v>884253.59607344272</v>
      </c>
      <c r="F136" s="25">
        <f>INDEX('Age-gender adjustments'!$H$5:$H$156,MATCH(C136,'Age-gender adjustments'!$B$5:$B$156,0))</f>
        <v>985416.81794586906</v>
      </c>
      <c r="G136" s="29">
        <f>INDEX('Sub misuse services - new (a)'!$K$4:$K$155,MATCH(C136,'Sub misuse services - new (a)'!$A$4:$A$155,0))</f>
        <v>682435.22899771447</v>
      </c>
      <c r="H136" s="122">
        <f>(E136*'Spend weights'!$B$5)+(F136*'Spend weights'!$B$6)+(G136*SUM('Spend weights'!$B$7:$B$9))</f>
        <v>859724.29997659649</v>
      </c>
      <c r="I136" s="29">
        <v>1363534.9070000001</v>
      </c>
      <c r="J136" s="67">
        <f t="shared" si="4"/>
        <v>1.5625727658733771E-2</v>
      </c>
      <c r="K136" s="68">
        <f t="shared" si="5"/>
        <v>1.1459719570445709E-3</v>
      </c>
    </row>
    <row r="137" spans="1:11" x14ac:dyDescent="0.25">
      <c r="A137" s="1" t="s">
        <v>14091</v>
      </c>
      <c r="B137" s="1" t="s">
        <v>404</v>
      </c>
      <c r="C137" s="1" t="s">
        <v>405</v>
      </c>
      <c r="D137" s="1" t="s">
        <v>406</v>
      </c>
      <c r="E137" s="24">
        <f>INDEX('Age-gender adjustments'!$G$5:$G$156,MATCH(C137,'Age-gender adjustments'!$B$5:$B$156,0))</f>
        <v>1251613.3249411227</v>
      </c>
      <c r="F137" s="25">
        <f>INDEX('Age-gender adjustments'!$H$5:$H$156,MATCH(C137,'Age-gender adjustments'!$B$5:$B$156,0))</f>
        <v>1351794.8780171992</v>
      </c>
      <c r="G137" s="29">
        <f>INDEX('Sub misuse services - new (a)'!$K$4:$K$155,MATCH(C137,'Sub misuse services - new (a)'!$A$4:$A$155,0))</f>
        <v>800226.93980473047</v>
      </c>
      <c r="H137" s="122">
        <f>(E137*'Spend weights'!$B$5)+(F137*'Spend weights'!$B$6)+(G137*SUM('Spend weights'!$B$7:$B$9))</f>
        <v>1147730.2320193818</v>
      </c>
      <c r="I137" s="29">
        <v>1528305.5149999997</v>
      </c>
      <c r="J137" s="67">
        <f t="shared" si="4"/>
        <v>2.0860315372868241E-2</v>
      </c>
      <c r="K137" s="68">
        <f t="shared" si="5"/>
        <v>1.3649309753925899E-3</v>
      </c>
    </row>
    <row r="138" spans="1:11" x14ac:dyDescent="0.25">
      <c r="A138" s="1" t="s">
        <v>14091</v>
      </c>
      <c r="B138" s="1" t="s">
        <v>407</v>
      </c>
      <c r="C138" s="1" t="s">
        <v>408</v>
      </c>
      <c r="D138" s="1" t="s">
        <v>409</v>
      </c>
      <c r="E138" s="24">
        <f>INDEX('Age-gender adjustments'!$G$5:$G$156,MATCH(C138,'Age-gender adjustments'!$B$5:$B$156,0))</f>
        <v>540102.78195824067</v>
      </c>
      <c r="F138" s="25">
        <f>INDEX('Age-gender adjustments'!$H$5:$H$156,MATCH(C138,'Age-gender adjustments'!$B$5:$B$156,0))</f>
        <v>544748.87572696968</v>
      </c>
      <c r="G138" s="29">
        <f>INDEX('Sub misuse services - new (a)'!$K$4:$K$155,MATCH(C138,'Sub misuse services - new (a)'!$A$4:$A$155,0))</f>
        <v>503381.4656631017</v>
      </c>
      <c r="H138" s="122">
        <f>(E138*'Spend weights'!$B$5)+(F138*'Spend weights'!$B$6)+(G138*SUM('Spend weights'!$B$7:$B$9))</f>
        <v>530289.30543455912</v>
      </c>
      <c r="I138" s="29">
        <v>676596.10100000002</v>
      </c>
      <c r="J138" s="67">
        <f t="shared" si="4"/>
        <v>9.6381552403312053E-3</v>
      </c>
      <c r="K138" s="68">
        <f t="shared" si="5"/>
        <v>1.4245064708599622E-3</v>
      </c>
    </row>
    <row r="139" spans="1:11" x14ac:dyDescent="0.25">
      <c r="A139" s="1" t="s">
        <v>14091</v>
      </c>
      <c r="B139" s="1" t="s">
        <v>410</v>
      </c>
      <c r="C139" s="1" t="s">
        <v>411</v>
      </c>
      <c r="D139" s="1" t="s">
        <v>412</v>
      </c>
      <c r="E139" s="24">
        <f>INDEX('Age-gender adjustments'!$G$5:$G$156,MATCH(C139,'Age-gender adjustments'!$B$5:$B$156,0))</f>
        <v>774874.14114311314</v>
      </c>
      <c r="F139" s="25">
        <f>INDEX('Age-gender adjustments'!$H$5:$H$156,MATCH(C139,'Age-gender adjustments'!$B$5:$B$156,0))</f>
        <v>858527.99105684448</v>
      </c>
      <c r="G139" s="29">
        <f>INDEX('Sub misuse services - new (a)'!$K$4:$K$155,MATCH(C139,'Sub misuse services - new (a)'!$A$4:$A$155,0))</f>
        <v>585938.70898992918</v>
      </c>
      <c r="H139" s="122">
        <f>(E139*'Spend weights'!$B$5)+(F139*'Spend weights'!$B$6)+(G139*SUM('Spend weights'!$B$7:$B$9))</f>
        <v>747613.66239532945</v>
      </c>
      <c r="I139" s="29">
        <v>1181300.8360000001</v>
      </c>
      <c r="J139" s="67">
        <f t="shared" si="4"/>
        <v>1.3588085718707682E-2</v>
      </c>
      <c r="K139" s="68">
        <f t="shared" si="5"/>
        <v>1.150264632396119E-3</v>
      </c>
    </row>
    <row r="140" spans="1:11" x14ac:dyDescent="0.25">
      <c r="A140" s="1" t="s">
        <v>14091</v>
      </c>
      <c r="B140" s="1" t="s">
        <v>413</v>
      </c>
      <c r="C140" s="1" t="s">
        <v>414</v>
      </c>
      <c r="D140" s="1" t="s">
        <v>415</v>
      </c>
      <c r="E140" s="24">
        <f>INDEX('Age-gender adjustments'!$G$5:$G$156,MATCH(C140,'Age-gender adjustments'!$B$5:$B$156,0))</f>
        <v>580162.97381899355</v>
      </c>
      <c r="F140" s="25">
        <f>INDEX('Age-gender adjustments'!$H$5:$H$156,MATCH(C140,'Age-gender adjustments'!$B$5:$B$156,0))</f>
        <v>657028.59267002018</v>
      </c>
      <c r="G140" s="29">
        <f>INDEX('Sub misuse services - new (a)'!$K$4:$K$155,MATCH(C140,'Sub misuse services - new (a)'!$A$4:$A$155,0))</f>
        <v>430533.24870935222</v>
      </c>
      <c r="H140" s="122">
        <f>(E140*'Spend weights'!$B$5)+(F140*'Spend weights'!$B$6)+(G140*SUM('Spend weights'!$B$7:$B$9))</f>
        <v>562700.88214861939</v>
      </c>
      <c r="I140" s="29">
        <v>840098.10999999987</v>
      </c>
      <c r="J140" s="67">
        <f t="shared" si="4"/>
        <v>1.0227244638802145E-2</v>
      </c>
      <c r="K140" s="68">
        <f t="shared" si="5"/>
        <v>1.2173869357713645E-3</v>
      </c>
    </row>
    <row r="141" spans="1:11" x14ac:dyDescent="0.25">
      <c r="A141" s="1" t="s">
        <v>14092</v>
      </c>
      <c r="B141" s="1" t="s">
        <v>416</v>
      </c>
      <c r="C141" s="1" t="s">
        <v>417</v>
      </c>
      <c r="D141" s="1" t="s">
        <v>418</v>
      </c>
      <c r="E141" s="24">
        <f>INDEX('Age-gender adjustments'!$G$5:$G$156,MATCH(C141,'Age-gender adjustments'!$B$5:$B$156,0))</f>
        <v>148460.7801490686</v>
      </c>
      <c r="F141" s="25">
        <f>INDEX('Age-gender adjustments'!$H$5:$H$156,MATCH(C141,'Age-gender adjustments'!$B$5:$B$156,0))</f>
        <v>134160.6564452723</v>
      </c>
      <c r="G141" s="29">
        <f>INDEX('Sub misuse services - new (a)'!$K$4:$K$155,MATCH(C141,'Sub misuse services - new (a)'!$A$4:$A$155,0))</f>
        <v>224192.84698820606</v>
      </c>
      <c r="H141" s="122">
        <f>(E141*'Spend weights'!$B$5)+(F141*'Spend weights'!$B$6)+(G141*SUM('Spend weights'!$B$7:$B$9))</f>
        <v>166865.06140724593</v>
      </c>
      <c r="I141" s="29">
        <v>181303.383</v>
      </c>
      <c r="J141" s="67">
        <f t="shared" si="4"/>
        <v>3.0328187831593109E-3</v>
      </c>
      <c r="K141" s="68">
        <f t="shared" si="5"/>
        <v>1.6727866479795972E-3</v>
      </c>
    </row>
    <row r="142" spans="1:11" x14ac:dyDescent="0.25">
      <c r="A142" s="1" t="s">
        <v>14092</v>
      </c>
      <c r="B142" s="1" t="s">
        <v>419</v>
      </c>
      <c r="C142" s="1" t="s">
        <v>420</v>
      </c>
      <c r="D142" s="1" t="s">
        <v>421</v>
      </c>
      <c r="E142" s="24">
        <f>INDEX('Age-gender adjustments'!$G$5:$G$156,MATCH(C142,'Age-gender adjustments'!$B$5:$B$156,0))</f>
        <v>602568.53717590717</v>
      </c>
      <c r="F142" s="25">
        <f>INDEX('Age-gender adjustments'!$H$5:$H$156,MATCH(C142,'Age-gender adjustments'!$B$5:$B$156,0))</f>
        <v>508819.43561617128</v>
      </c>
      <c r="G142" s="29">
        <f>INDEX('Sub misuse services - new (a)'!$K$4:$K$155,MATCH(C142,'Sub misuse services - new (a)'!$A$4:$A$155,0))</f>
        <v>828588.40254029201</v>
      </c>
      <c r="H142" s="122">
        <f>(E142*'Spend weights'!$B$5)+(F142*'Spend weights'!$B$6)+(G142*SUM('Spend weights'!$B$7:$B$9))</f>
        <v>637638.71510562673</v>
      </c>
      <c r="I142" s="29">
        <v>450455.03099999996</v>
      </c>
      <c r="J142" s="67">
        <f t="shared" si="4"/>
        <v>1.1589260542218807E-2</v>
      </c>
      <c r="K142" s="68">
        <f t="shared" si="5"/>
        <v>2.5727896781374405E-3</v>
      </c>
    </row>
    <row r="143" spans="1:11" x14ac:dyDescent="0.25">
      <c r="A143" s="1" t="s">
        <v>14092</v>
      </c>
      <c r="B143" s="1" t="s">
        <v>422</v>
      </c>
      <c r="C143" s="1" t="s">
        <v>423</v>
      </c>
      <c r="D143" s="1" t="s">
        <v>424</v>
      </c>
      <c r="E143" s="24">
        <f>INDEX('Age-gender adjustments'!$G$5:$G$156,MATCH(C143,'Age-gender adjustments'!$B$5:$B$156,0))</f>
        <v>151378.55352259122</v>
      </c>
      <c r="F143" s="25">
        <f>INDEX('Age-gender adjustments'!$H$5:$H$156,MATCH(C143,'Age-gender adjustments'!$B$5:$B$156,0))</f>
        <v>174877.44129826015</v>
      </c>
      <c r="G143" s="29">
        <f>INDEX('Sub misuse services - new (a)'!$K$4:$K$155,MATCH(C143,'Sub misuse services - new (a)'!$A$4:$A$155,0))</f>
        <v>176388.23758758017</v>
      </c>
      <c r="H143" s="122">
        <f>(E143*'Spend weights'!$B$5)+(F143*'Spend weights'!$B$6)+(G143*SUM('Spend weights'!$B$7:$B$9))</f>
        <v>168429.07234363855</v>
      </c>
      <c r="I143" s="29">
        <v>212562.48699999999</v>
      </c>
      <c r="J143" s="67">
        <f t="shared" si="4"/>
        <v>3.0612451158196969E-3</v>
      </c>
      <c r="K143" s="68">
        <f t="shared" si="5"/>
        <v>1.4401624477698631E-3</v>
      </c>
    </row>
    <row r="144" spans="1:11" x14ac:dyDescent="0.25">
      <c r="A144" s="1" t="s">
        <v>14092</v>
      </c>
      <c r="B144" s="1" t="s">
        <v>425</v>
      </c>
      <c r="C144" s="1" t="s">
        <v>426</v>
      </c>
      <c r="D144" s="1" t="s">
        <v>427</v>
      </c>
      <c r="E144" s="24">
        <f>INDEX('Age-gender adjustments'!$G$5:$G$156,MATCH(C144,'Age-gender adjustments'!$B$5:$B$156,0))</f>
        <v>177554.63686427003</v>
      </c>
      <c r="F144" s="25">
        <f>INDEX('Age-gender adjustments'!$H$5:$H$156,MATCH(C144,'Age-gender adjustments'!$B$5:$B$156,0))</f>
        <v>184348.30577949659</v>
      </c>
      <c r="G144" s="29">
        <f>INDEX('Sub misuse services - new (a)'!$K$4:$K$155,MATCH(C144,'Sub misuse services - new (a)'!$A$4:$A$155,0))</f>
        <v>160859.17372869022</v>
      </c>
      <c r="H144" s="122">
        <f>(E144*'Spend weights'!$B$5)+(F144*'Spend weights'!$B$6)+(G144*SUM('Spend weights'!$B$7:$B$9))</f>
        <v>174913.04200221371</v>
      </c>
      <c r="I144" s="29">
        <v>275591.83199999999</v>
      </c>
      <c r="J144" s="67">
        <f t="shared" si="4"/>
        <v>3.1790930631618235E-3</v>
      </c>
      <c r="K144" s="68">
        <f t="shared" si="5"/>
        <v>1.1535512645969217E-3</v>
      </c>
    </row>
    <row r="145" spans="1:12" x14ac:dyDescent="0.25">
      <c r="A145" s="1" t="s">
        <v>14092</v>
      </c>
      <c r="B145" s="1" t="s">
        <v>428</v>
      </c>
      <c r="C145" s="1" t="s">
        <v>429</v>
      </c>
      <c r="D145" s="1" t="s">
        <v>430</v>
      </c>
      <c r="E145" s="24">
        <f>INDEX('Age-gender adjustments'!$G$5:$G$156,MATCH(C145,'Age-gender adjustments'!$B$5:$B$156,0))</f>
        <v>323905.76592667861</v>
      </c>
      <c r="F145" s="25">
        <f>INDEX('Age-gender adjustments'!$H$5:$H$156,MATCH(C145,'Age-gender adjustments'!$B$5:$B$156,0))</f>
        <v>286057.99452815956</v>
      </c>
      <c r="G145" s="29">
        <f>INDEX('Sub misuse services - new (a)'!$K$4:$K$155,MATCH(C145,'Sub misuse services - new (a)'!$A$4:$A$155,0))</f>
        <v>463949.63874690462</v>
      </c>
      <c r="H145" s="122">
        <f>(E145*'Spend weights'!$B$5)+(F145*'Spend weights'!$B$6)+(G145*SUM('Spend weights'!$B$7:$B$9))</f>
        <v>353505.03711392824</v>
      </c>
      <c r="I145" s="29">
        <v>262277.96699999995</v>
      </c>
      <c r="J145" s="67">
        <f t="shared" si="4"/>
        <v>6.4250521197123135E-3</v>
      </c>
      <c r="K145" s="68">
        <f t="shared" si="5"/>
        <v>2.4497109662712595E-3</v>
      </c>
    </row>
    <row r="146" spans="1:12" x14ac:dyDescent="0.25">
      <c r="A146" s="1" t="s">
        <v>14092</v>
      </c>
      <c r="B146" s="1" t="s">
        <v>431</v>
      </c>
      <c r="C146" s="1" t="s">
        <v>432</v>
      </c>
      <c r="D146" s="1" t="s">
        <v>433</v>
      </c>
      <c r="E146" s="24">
        <f>INDEX('Age-gender adjustments'!$G$5:$G$156,MATCH(C146,'Age-gender adjustments'!$B$5:$B$156,0))</f>
        <v>101265.96885233614</v>
      </c>
      <c r="F146" s="25">
        <f>INDEX('Age-gender adjustments'!$H$5:$H$156,MATCH(C146,'Age-gender adjustments'!$B$5:$B$156,0))</f>
        <v>113037.93187856025</v>
      </c>
      <c r="G146" s="29">
        <f>INDEX('Sub misuse services - new (a)'!$K$4:$K$155,MATCH(C146,'Sub misuse services - new (a)'!$A$4:$A$155,0))</f>
        <v>183205.69672166993</v>
      </c>
      <c r="H146" s="122">
        <f>(E146*'Spend weights'!$B$5)+(F146*'Spend weights'!$B$6)+(G146*SUM('Spend weights'!$B$7:$B$9))</f>
        <v>131771.62858294416</v>
      </c>
      <c r="I146" s="29">
        <v>133174.85400000002</v>
      </c>
      <c r="J146" s="67">
        <f t="shared" si="4"/>
        <v>2.394985905878146E-3</v>
      </c>
      <c r="K146" s="68">
        <f t="shared" si="5"/>
        <v>1.7983769712847932E-3</v>
      </c>
    </row>
    <row r="147" spans="1:12" x14ac:dyDescent="0.25">
      <c r="A147" s="1" t="s">
        <v>14092</v>
      </c>
      <c r="B147" s="1" t="s">
        <v>434</v>
      </c>
      <c r="C147" s="1" t="s">
        <v>435</v>
      </c>
      <c r="D147" s="1" t="s">
        <v>436</v>
      </c>
      <c r="E147" s="24">
        <f>INDEX('Age-gender adjustments'!$G$5:$G$156,MATCH(C147,'Age-gender adjustments'!$B$5:$B$156,0))</f>
        <v>217990.76696102403</v>
      </c>
      <c r="F147" s="25">
        <f>INDEX('Age-gender adjustments'!$H$5:$H$156,MATCH(C147,'Age-gender adjustments'!$B$5:$B$156,0))</f>
        <v>187630.51737571368</v>
      </c>
      <c r="G147" s="29">
        <f>INDEX('Sub misuse services - new (a)'!$K$4:$K$155,MATCH(C147,'Sub misuse services - new (a)'!$A$4:$A$155,0))</f>
        <v>305472.91556857724</v>
      </c>
      <c r="H147" s="122">
        <f>(E147*'Spend weights'!$B$5)+(F147*'Spend weights'!$B$6)+(G147*SUM('Spend weights'!$B$7:$B$9))</f>
        <v>233868.87048342195</v>
      </c>
      <c r="I147" s="29">
        <v>193973.35</v>
      </c>
      <c r="J147" s="67">
        <f t="shared" si="4"/>
        <v>4.2506316014670189E-3</v>
      </c>
      <c r="K147" s="68">
        <f t="shared" si="5"/>
        <v>2.191348245244524E-3</v>
      </c>
    </row>
    <row r="148" spans="1:12" x14ac:dyDescent="0.25">
      <c r="A148" s="1" t="s">
        <v>14092</v>
      </c>
      <c r="B148" s="1" t="s">
        <v>437</v>
      </c>
      <c r="C148" s="1" t="s">
        <v>438</v>
      </c>
      <c r="D148" s="1" t="s">
        <v>439</v>
      </c>
      <c r="E148" s="24">
        <f>INDEX('Age-gender adjustments'!$G$5:$G$156,MATCH(C148,'Age-gender adjustments'!$B$5:$B$156,0))</f>
        <v>103109.57980530011</v>
      </c>
      <c r="F148" s="25">
        <f>INDEX('Age-gender adjustments'!$H$5:$H$156,MATCH(C148,'Age-gender adjustments'!$B$5:$B$156,0))</f>
        <v>111050.12465283972</v>
      </c>
      <c r="G148" s="29">
        <f>INDEX('Sub misuse services - new (a)'!$K$4:$K$155,MATCH(C148,'Sub misuse services - new (a)'!$A$4:$A$155,0))</f>
        <v>105005.65341706479</v>
      </c>
      <c r="H148" s="122">
        <f>(E148*'Spend weights'!$B$5)+(F148*'Spend weights'!$B$6)+(G148*SUM('Spend weights'!$B$7:$B$9))</f>
        <v>106796.91772554233</v>
      </c>
      <c r="I148" s="29">
        <v>153380.72399999999</v>
      </c>
      <c r="J148" s="67">
        <f t="shared" si="4"/>
        <v>1.9410636075041141E-3</v>
      </c>
      <c r="K148" s="68">
        <f t="shared" si="5"/>
        <v>1.2655199146824436E-3</v>
      </c>
    </row>
    <row r="149" spans="1:12" x14ac:dyDescent="0.25">
      <c r="A149" s="1" t="s">
        <v>14092</v>
      </c>
      <c r="B149" s="1" t="s">
        <v>440</v>
      </c>
      <c r="C149" s="1" t="s">
        <v>441</v>
      </c>
      <c r="D149" s="1" t="s">
        <v>442</v>
      </c>
      <c r="E149" s="24">
        <f>INDEX('Age-gender adjustments'!$G$5:$G$156,MATCH(C149,'Age-gender adjustments'!$B$5:$B$156,0))</f>
        <v>196806.03022889679</v>
      </c>
      <c r="F149" s="25">
        <f>INDEX('Age-gender adjustments'!$H$5:$H$156,MATCH(C149,'Age-gender adjustments'!$B$5:$B$156,0))</f>
        <v>206704.22385546591</v>
      </c>
      <c r="G149" s="29">
        <f>INDEX('Sub misuse services - new (a)'!$K$4:$K$155,MATCH(C149,'Sub misuse services - new (a)'!$A$4:$A$155,0))</f>
        <v>166341.70831304317</v>
      </c>
      <c r="H149" s="122">
        <f>(E149*'Spend weights'!$B$5)+(F149*'Spend weights'!$B$6)+(G149*SUM('Spend weights'!$B$7:$B$9))</f>
        <v>191014.54966103894</v>
      </c>
      <c r="I149" s="29">
        <v>222298.89000000004</v>
      </c>
      <c r="J149" s="67">
        <f t="shared" si="4"/>
        <v>3.4717424317776318E-3</v>
      </c>
      <c r="K149" s="68">
        <f t="shared" si="5"/>
        <v>1.5617452843681005E-3</v>
      </c>
    </row>
    <row r="150" spans="1:12" x14ac:dyDescent="0.25">
      <c r="A150" s="1" t="s">
        <v>14092</v>
      </c>
      <c r="B150" s="1" t="s">
        <v>443</v>
      </c>
      <c r="C150" s="1" t="s">
        <v>444</v>
      </c>
      <c r="D150" s="1" t="s">
        <v>445</v>
      </c>
      <c r="E150" s="24">
        <f>INDEX('Age-gender adjustments'!$G$5:$G$156,MATCH(C150,'Age-gender adjustments'!$B$5:$B$156,0))</f>
        <v>368921.31067593402</v>
      </c>
      <c r="F150" s="25">
        <f>INDEX('Age-gender adjustments'!$H$5:$H$156,MATCH(C150,'Age-gender adjustments'!$B$5:$B$156,0))</f>
        <v>400618.22670385346</v>
      </c>
      <c r="G150" s="29">
        <f>INDEX('Sub misuse services - new (a)'!$K$4:$K$155,MATCH(C150,'Sub misuse services - new (a)'!$A$4:$A$155,0))</f>
        <v>471273.64126849076</v>
      </c>
      <c r="H150" s="122">
        <f>(E150*'Spend weights'!$B$5)+(F150*'Spend weights'!$B$6)+(G150*SUM('Spend weights'!$B$7:$B$9))</f>
        <v>413633.23353938229</v>
      </c>
      <c r="I150" s="29">
        <v>555669.98900000006</v>
      </c>
      <c r="J150" s="67">
        <f t="shared" si="4"/>
        <v>7.5178987706451426E-3</v>
      </c>
      <c r="K150" s="68">
        <f t="shared" si="5"/>
        <v>1.3529430992259583E-3</v>
      </c>
    </row>
    <row r="151" spans="1:12" x14ac:dyDescent="0.25">
      <c r="A151" s="1" t="s">
        <v>14092</v>
      </c>
      <c r="B151" s="1" t="s">
        <v>446</v>
      </c>
      <c r="C151" s="1" t="s">
        <v>447</v>
      </c>
      <c r="D151" s="1" t="s">
        <v>448</v>
      </c>
      <c r="E151" s="24">
        <f>INDEX('Age-gender adjustments'!$G$5:$G$156,MATCH(C151,'Age-gender adjustments'!$B$5:$B$156,0))</f>
        <v>714.62027676897742</v>
      </c>
      <c r="F151" s="25">
        <f>INDEX('Age-gender adjustments'!$H$5:$H$156,MATCH(C151,'Age-gender adjustments'!$B$5:$B$156,0))</f>
        <v>764.8277309727473</v>
      </c>
      <c r="G151" s="29">
        <f>INDEX('Sub misuse services - new (a)'!$K$4:$K$155,MATCH(C151,'Sub misuse services - new (a)'!$A$4:$A$155,0))</f>
        <v>685.64302143303655</v>
      </c>
      <c r="H151" s="122">
        <f>(E151*'Spend weights'!$B$5)+(F151*'Spend weights'!$B$6)+(G151*SUM('Spend weights'!$B$7:$B$9))</f>
        <v>724.97195018339153</v>
      </c>
      <c r="I151" s="29">
        <v>2156.8959999999997</v>
      </c>
      <c r="J151" s="67">
        <f t="shared" si="4"/>
        <v>1.3176566317940716E-5</v>
      </c>
      <c r="K151" s="68">
        <f t="shared" si="5"/>
        <v>6.1090411025569694E-4</v>
      </c>
    </row>
    <row r="152" spans="1:12" x14ac:dyDescent="0.25">
      <c r="A152" s="1" t="s">
        <v>14092</v>
      </c>
      <c r="B152" s="1" t="s">
        <v>449</v>
      </c>
      <c r="C152" s="1" t="s">
        <v>450</v>
      </c>
      <c r="D152" s="1" t="s">
        <v>451</v>
      </c>
      <c r="E152" s="24">
        <f>INDEX('Age-gender adjustments'!$G$5:$G$156,MATCH(C152,'Age-gender adjustments'!$B$5:$B$156,0))</f>
        <v>322095.67809580103</v>
      </c>
      <c r="F152" s="25">
        <f>INDEX('Age-gender adjustments'!$H$5:$H$156,MATCH(C152,'Age-gender adjustments'!$B$5:$B$156,0))</f>
        <v>363552.36036091635</v>
      </c>
      <c r="G152" s="29">
        <f>INDEX('Sub misuse services - new (a)'!$K$4:$K$155,MATCH(C152,'Sub misuse services - new (a)'!$A$4:$A$155,0))</f>
        <v>230582.23909013229</v>
      </c>
      <c r="H152" s="122">
        <f>(E152*'Spend weights'!$B$5)+(F152*'Spend weights'!$B$6)+(G152*SUM('Spend weights'!$B$7:$B$9))</f>
        <v>309256.3224896405</v>
      </c>
      <c r="I152" s="29">
        <v>487190.60100000002</v>
      </c>
      <c r="J152" s="67">
        <f t="shared" si="4"/>
        <v>5.6208194558374268E-3</v>
      </c>
      <c r="K152" s="68">
        <f t="shared" si="5"/>
        <v>1.1537208321138006E-3</v>
      </c>
    </row>
    <row r="153" spans="1:12" x14ac:dyDescent="0.25">
      <c r="A153" s="1" t="s">
        <v>14092</v>
      </c>
      <c r="B153" s="1" t="s">
        <v>452</v>
      </c>
      <c r="C153" s="1" t="s">
        <v>453</v>
      </c>
      <c r="D153" s="1" t="s">
        <v>454</v>
      </c>
      <c r="E153" s="24">
        <f>INDEX('Age-gender adjustments'!$G$5:$G$156,MATCH(C153,'Age-gender adjustments'!$B$5:$B$156,0))</f>
        <v>474116.99723644002</v>
      </c>
      <c r="F153" s="25">
        <f>INDEX('Age-gender adjustments'!$H$5:$H$156,MATCH(C153,'Age-gender adjustments'!$B$5:$B$156,0))</f>
        <v>521288.54065730196</v>
      </c>
      <c r="G153" s="29">
        <f>INDEX('Sub misuse services - new (a)'!$K$4:$K$155,MATCH(C153,'Sub misuse services - new (a)'!$A$4:$A$155,0))</f>
        <v>417479.31134187232</v>
      </c>
      <c r="H153" s="122">
        <f>(E153*'Spend weights'!$B$5)+(F153*'Spend weights'!$B$6)+(G153*SUM('Spend weights'!$B$7:$B$9))</f>
        <v>474535.54698742309</v>
      </c>
      <c r="I153" s="29">
        <v>768456.72799999989</v>
      </c>
      <c r="J153" s="67">
        <f t="shared" si="4"/>
        <v>8.6248152132207805E-3</v>
      </c>
      <c r="K153" s="68">
        <f t="shared" si="5"/>
        <v>1.1223553518319618E-3</v>
      </c>
    </row>
    <row r="154" spans="1:12" x14ac:dyDescent="0.25">
      <c r="A154" s="1" t="s">
        <v>14092</v>
      </c>
      <c r="B154" s="1" t="s">
        <v>455</v>
      </c>
      <c r="C154" s="1" t="s">
        <v>456</v>
      </c>
      <c r="D154" s="1" t="s">
        <v>457</v>
      </c>
      <c r="E154" s="24">
        <f>INDEX('Age-gender adjustments'!$G$5:$G$156,MATCH(C154,'Age-gender adjustments'!$B$5:$B$156,0))</f>
        <v>220559.98761499859</v>
      </c>
      <c r="F154" s="25">
        <f>INDEX('Age-gender adjustments'!$H$5:$H$156,MATCH(C154,'Age-gender adjustments'!$B$5:$B$156,0))</f>
        <v>263943.79488798045</v>
      </c>
      <c r="G154" s="29">
        <f>INDEX('Sub misuse services - new (a)'!$K$4:$K$155,MATCH(C154,'Sub misuse services - new (a)'!$A$4:$A$155,0))</f>
        <v>270314.07637394435</v>
      </c>
      <c r="H154" s="122">
        <f>(E154*'Spend weights'!$B$5)+(F154*'Spend weights'!$B$6)+(G154*SUM('Spend weights'!$B$7:$B$9))</f>
        <v>253171.93898269843</v>
      </c>
      <c r="I154" s="29">
        <v>419550.85499999992</v>
      </c>
      <c r="J154" s="67">
        <f t="shared" si="4"/>
        <v>4.6014702265422761E-3</v>
      </c>
      <c r="K154" s="68">
        <f t="shared" si="5"/>
        <v>1.09676101757492E-3</v>
      </c>
    </row>
    <row r="155" spans="1:12" x14ac:dyDescent="0.25">
      <c r="A155" s="1" t="s">
        <v>14092</v>
      </c>
      <c r="B155" s="1" t="s">
        <v>458</v>
      </c>
      <c r="C155" s="1" t="s">
        <v>459</v>
      </c>
      <c r="D155" s="1" t="s">
        <v>460</v>
      </c>
      <c r="E155" s="24">
        <f>INDEX('Age-gender adjustments'!$G$5:$G$156,MATCH(C155,'Age-gender adjustments'!$B$5:$B$156,0))</f>
        <v>443196.37771594891</v>
      </c>
      <c r="F155" s="25">
        <f>INDEX('Age-gender adjustments'!$H$5:$H$156,MATCH(C155,'Age-gender adjustments'!$B$5:$B$156,0))</f>
        <v>476644.3891817914</v>
      </c>
      <c r="G155" s="29">
        <f>INDEX('Sub misuse services - new (a)'!$K$4:$K$155,MATCH(C155,'Sub misuse services - new (a)'!$A$4:$A$155,0))</f>
        <v>337409.73049188918</v>
      </c>
      <c r="H155" s="122">
        <f>(E155*'Spend weights'!$B$5)+(F155*'Spend weights'!$B$6)+(G155*SUM('Spend weights'!$B$7:$B$9))</f>
        <v>422726.63467749988</v>
      </c>
      <c r="I155" s="29">
        <v>618199.64399999985</v>
      </c>
      <c r="J155" s="67">
        <f t="shared" si="4"/>
        <v>7.6831738590423335E-3</v>
      </c>
      <c r="K155" s="68">
        <f t="shared" si="5"/>
        <v>1.2428305214362651E-3</v>
      </c>
    </row>
    <row r="156" spans="1:12" ht="13.8" thickBot="1" x14ac:dyDescent="0.3">
      <c r="A156" s="1" t="s">
        <v>14092</v>
      </c>
      <c r="B156" s="1" t="s">
        <v>461</v>
      </c>
      <c r="C156" s="1" t="s">
        <v>462</v>
      </c>
      <c r="D156" s="1" t="s">
        <v>463</v>
      </c>
      <c r="E156" s="27">
        <f>INDEX('Age-gender adjustments'!$G$5:$G$156,MATCH(C156,'Age-gender adjustments'!$B$5:$B$156,0))</f>
        <v>338289.34025917476</v>
      </c>
      <c r="F156" s="28">
        <f>INDEX('Age-gender adjustments'!$H$5:$H$156,MATCH(C156,'Age-gender adjustments'!$B$5:$B$156,0))</f>
        <v>383597.33276943263</v>
      </c>
      <c r="G156" s="97">
        <f>INDEX('Sub misuse services - new (a)'!$K$4:$K$155,MATCH(C156,'Sub misuse services - new (a)'!$A$4:$A$155,0))</f>
        <v>326137.12303691608</v>
      </c>
      <c r="H156" s="126">
        <f>(E156*'Spend weights'!$B$5)+(F156*'Spend weights'!$B$6)+(G156*SUM('Spend weights'!$B$7:$B$9))</f>
        <v>352060.09499018453</v>
      </c>
      <c r="I156" s="97">
        <v>546953.55700000003</v>
      </c>
      <c r="J156" s="69">
        <f t="shared" si="4"/>
        <v>6.3987898957541612E-3</v>
      </c>
      <c r="K156" s="70">
        <f t="shared" si="5"/>
        <v>1.1698963858743424E-3</v>
      </c>
    </row>
    <row r="157" spans="1:12" x14ac:dyDescent="0.25">
      <c r="K157" s="67"/>
      <c r="L157" s="26"/>
    </row>
    <row r="158" spans="1:12" s="4" customFormat="1" x14ac:dyDescent="0.25">
      <c r="D158" s="4" t="s">
        <v>0</v>
      </c>
      <c r="E158" s="40">
        <f>SUM(E5:E156)</f>
        <v>55019792.917999886</v>
      </c>
      <c r="F158" s="40">
        <f t="shared" ref="F158" si="6">SUM(F5:F156)</f>
        <v>55019792.91799996</v>
      </c>
      <c r="G158" s="40">
        <f t="shared" ref="G158:J158" si="7">SUM(G5:G156)</f>
        <v>55019792.917999975</v>
      </c>
      <c r="H158" s="40">
        <f t="shared" si="7"/>
        <v>55019792.917999968</v>
      </c>
      <c r="I158" s="40">
        <f t="shared" si="7"/>
        <v>55019792.918000013</v>
      </c>
      <c r="J158" s="43">
        <f t="shared" si="7"/>
        <v>0.99999999999999944</v>
      </c>
      <c r="K158" s="67"/>
      <c r="L158" s="127"/>
    </row>
    <row r="159" spans="1:12" x14ac:dyDescent="0.25">
      <c r="K159" s="67"/>
      <c r="L159" s="26"/>
    </row>
    <row r="160" spans="1:12" x14ac:dyDescent="0.25">
      <c r="C160" s="4" t="s">
        <v>14093</v>
      </c>
      <c r="K160" s="67"/>
      <c r="L160" s="26"/>
    </row>
    <row r="161" spans="2:14" x14ac:dyDescent="0.25">
      <c r="C161" s="1" t="s">
        <v>14084</v>
      </c>
      <c r="D161" s="1" t="s">
        <v>14094</v>
      </c>
      <c r="E161" s="8">
        <f>SUMIF($A$5:$A$156,C161,$E$5:$E$156)</f>
        <v>3133742.027589933</v>
      </c>
      <c r="F161" s="8">
        <f>SUMIF($A$5:$A$156,C161,$F$5:$F$156)</f>
        <v>3114833.1367009445</v>
      </c>
      <c r="G161" s="8">
        <f>SUMIF($A$5:$A$156,C161,$G$5:$G$156)</f>
        <v>3731411.517016157</v>
      </c>
      <c r="H161" s="6">
        <f>SUMIF($A$5:$A$156,C161,$H$5:$H$156)</f>
        <v>3315513.7727451222</v>
      </c>
      <c r="I161" s="6">
        <f>SUMIF($A$5:$A$156,C161,$I$5:$I$156)</f>
        <v>2631567.0890000002</v>
      </c>
      <c r="J161" s="9">
        <f>H161/$H$158</f>
        <v>6.0260382616969782E-2</v>
      </c>
      <c r="K161" s="67">
        <f t="shared" si="5"/>
        <v>2.2899048581683256E-3</v>
      </c>
      <c r="L161" s="26"/>
    </row>
    <row r="162" spans="2:14" x14ac:dyDescent="0.25">
      <c r="C162" s="1" t="s">
        <v>14085</v>
      </c>
      <c r="D162" s="1" t="s">
        <v>14095</v>
      </c>
      <c r="E162" s="8">
        <f t="shared" ref="E162:E169" si="8">SUMIF($A$5:$A$156,C162,$E$5:$E$156)</f>
        <v>9323794.2068279013</v>
      </c>
      <c r="F162" s="8">
        <f t="shared" ref="F162:F169" si="9">SUMIF($A$5:$A$156,C162,$F$5:$F$156)</f>
        <v>9274841.1774786711</v>
      </c>
      <c r="G162" s="8">
        <f t="shared" ref="G162:G169" si="10">SUMIF($A$5:$A$156,C162,$G$5:$G$156)</f>
        <v>9180011.7020823322</v>
      </c>
      <c r="H162" s="6">
        <f t="shared" ref="H162:H169" si="11">SUMIF($A$5:$A$156,C162,$H$5:$H$156)</f>
        <v>9259262.9888498373</v>
      </c>
      <c r="I162" s="6">
        <f t="shared" ref="I162:I169" si="12">SUMIF($A$5:$A$156,C162,$I$5:$I$156)</f>
        <v>7181790.6879999992</v>
      </c>
      <c r="J162" s="9">
        <f t="shared" ref="J162:J169" si="13">H162/$H$158</f>
        <v>0.16828967354801927</v>
      </c>
      <c r="K162" s="67">
        <f t="shared" si="5"/>
        <v>2.3432829061589507E-3</v>
      </c>
      <c r="L162" s="26"/>
    </row>
    <row r="163" spans="2:14" x14ac:dyDescent="0.25">
      <c r="C163" s="1" t="s">
        <v>14086</v>
      </c>
      <c r="D163" s="1" t="s">
        <v>14096</v>
      </c>
      <c r="E163" s="8">
        <f t="shared" si="8"/>
        <v>5997700.5903194221</v>
      </c>
      <c r="F163" s="8">
        <f t="shared" si="9"/>
        <v>5943692.4570639506</v>
      </c>
      <c r="G163" s="8">
        <f t="shared" si="10"/>
        <v>6973052.7924101269</v>
      </c>
      <c r="H163" s="6">
        <f t="shared" si="11"/>
        <v>6285337.5618703803</v>
      </c>
      <c r="I163" s="6">
        <f t="shared" si="12"/>
        <v>5423616.7899999991</v>
      </c>
      <c r="J163" s="9">
        <f t="shared" si="13"/>
        <v>0.11423775387955167</v>
      </c>
      <c r="K163" s="67">
        <f t="shared" si="5"/>
        <v>2.1063020914416724E-3</v>
      </c>
      <c r="L163" s="26"/>
    </row>
    <row r="164" spans="2:14" x14ac:dyDescent="0.25">
      <c r="C164" s="1" t="s">
        <v>14087</v>
      </c>
      <c r="D164" s="1" t="s">
        <v>14097</v>
      </c>
      <c r="E164" s="8">
        <f t="shared" si="8"/>
        <v>4534742.3313722378</v>
      </c>
      <c r="F164" s="8">
        <f t="shared" si="9"/>
        <v>4540350.2974243164</v>
      </c>
      <c r="G164" s="8">
        <f t="shared" si="10"/>
        <v>4219140.6506744185</v>
      </c>
      <c r="H164" s="6">
        <f t="shared" si="11"/>
        <v>4437055.2645104062</v>
      </c>
      <c r="I164" s="6">
        <f t="shared" si="12"/>
        <v>4682399.6579999998</v>
      </c>
      <c r="J164" s="9">
        <f t="shared" si="13"/>
        <v>8.0644710370380263E-2</v>
      </c>
      <c r="K164" s="67">
        <f t="shared" si="5"/>
        <v>1.7222944699433486E-3</v>
      </c>
      <c r="L164" s="26"/>
    </row>
    <row r="165" spans="2:14" x14ac:dyDescent="0.25">
      <c r="C165" s="1" t="s">
        <v>14088</v>
      </c>
      <c r="D165" s="1" t="s">
        <v>14098</v>
      </c>
      <c r="E165" s="8">
        <f t="shared" si="8"/>
        <v>5863131.831771832</v>
      </c>
      <c r="F165" s="8">
        <f t="shared" si="9"/>
        <v>5928884.5272791516</v>
      </c>
      <c r="G165" s="8">
        <f t="shared" si="10"/>
        <v>6326230.7051500902</v>
      </c>
      <c r="H165" s="6">
        <f t="shared" si="11"/>
        <v>6035237.8585210433</v>
      </c>
      <c r="I165" s="6">
        <f t="shared" si="12"/>
        <v>5764141.3210000005</v>
      </c>
      <c r="J165" s="9">
        <f t="shared" si="13"/>
        <v>0.1096921223879523</v>
      </c>
      <c r="K165" s="67">
        <f t="shared" si="5"/>
        <v>1.9030089007068653E-3</v>
      </c>
      <c r="L165" s="26"/>
    </row>
    <row r="166" spans="2:14" x14ac:dyDescent="0.25">
      <c r="C166" s="1" t="s">
        <v>14089</v>
      </c>
      <c r="D166" s="1" t="s">
        <v>14099</v>
      </c>
      <c r="E166" s="8">
        <f t="shared" si="8"/>
        <v>4740896.9211948607</v>
      </c>
      <c r="F166" s="8">
        <f t="shared" si="9"/>
        <v>5056691.0818721829</v>
      </c>
      <c r="G166" s="8">
        <f t="shared" si="10"/>
        <v>4271031.8468428059</v>
      </c>
      <c r="H166" s="6">
        <f t="shared" si="11"/>
        <v>4714998.5909341881</v>
      </c>
      <c r="I166" s="6">
        <f t="shared" si="12"/>
        <v>6103389.1969999997</v>
      </c>
      <c r="J166" s="9">
        <f t="shared" si="13"/>
        <v>8.5696407435798538E-2</v>
      </c>
      <c r="K166" s="67">
        <f t="shared" si="5"/>
        <v>1.4040790234697946E-3</v>
      </c>
      <c r="L166" s="26"/>
    </row>
    <row r="167" spans="2:14" x14ac:dyDescent="0.25">
      <c r="C167" s="1" t="s">
        <v>14090</v>
      </c>
      <c r="D167" s="1" t="s">
        <v>14100</v>
      </c>
      <c r="E167" s="8">
        <f t="shared" si="8"/>
        <v>9926709.0125118997</v>
      </c>
      <c r="F167" s="8">
        <f t="shared" si="9"/>
        <v>9193574.811084874</v>
      </c>
      <c r="G167" s="8">
        <f t="shared" si="10"/>
        <v>9560906.3567881174</v>
      </c>
      <c r="H167" s="6">
        <f t="shared" si="11"/>
        <v>9525907.160338629</v>
      </c>
      <c r="I167" s="6">
        <f t="shared" si="12"/>
        <v>8759017.2249999996</v>
      </c>
      <c r="J167" s="9">
        <f t="shared" si="13"/>
        <v>0.173136005337857</v>
      </c>
      <c r="K167" s="67">
        <f t="shared" si="5"/>
        <v>1.9766601764829501E-3</v>
      </c>
      <c r="L167" s="26"/>
    </row>
    <row r="168" spans="2:14" x14ac:dyDescent="0.25">
      <c r="C168" s="1" t="s">
        <v>14091</v>
      </c>
      <c r="D168" s="1" t="s">
        <v>14101</v>
      </c>
      <c r="E168" s="8">
        <f t="shared" si="8"/>
        <v>7308141.0650506737</v>
      </c>
      <c r="F168" s="8">
        <f t="shared" si="9"/>
        <v>7649829.3253736775</v>
      </c>
      <c r="G168" s="8">
        <f t="shared" si="10"/>
        <v>6090121.3087992575</v>
      </c>
      <c r="H168" s="6">
        <f t="shared" si="11"/>
        <v>7055568.0821877401</v>
      </c>
      <c r="I168" s="6">
        <f t="shared" si="12"/>
        <v>8990674.1619999986</v>
      </c>
      <c r="J168" s="9">
        <f t="shared" si="13"/>
        <v>0.12823690726541212</v>
      </c>
      <c r="K168" s="67">
        <f t="shared" si="5"/>
        <v>1.4263324969268545E-3</v>
      </c>
      <c r="L168" s="26"/>
    </row>
    <row r="169" spans="2:14" x14ac:dyDescent="0.25">
      <c r="C169" s="1" t="s">
        <v>14092</v>
      </c>
      <c r="D169" s="1" t="s">
        <v>14102</v>
      </c>
      <c r="E169" s="8">
        <f t="shared" si="8"/>
        <v>4190934.9313611398</v>
      </c>
      <c r="F169" s="8">
        <f t="shared" si="9"/>
        <v>4317096.1037221886</v>
      </c>
      <c r="G169" s="8">
        <f t="shared" si="10"/>
        <v>4667886.0382367074</v>
      </c>
      <c r="H169" s="6">
        <f t="shared" si="11"/>
        <v>4390911.6380426139</v>
      </c>
      <c r="I169" s="6">
        <f t="shared" si="12"/>
        <v>5483196.7880000006</v>
      </c>
      <c r="J169" s="9">
        <f t="shared" si="13"/>
        <v>7.9806037158058951E-2</v>
      </c>
      <c r="K169" s="67">
        <f t="shared" si="5"/>
        <v>1.4554654929167378E-3</v>
      </c>
      <c r="L169" s="26"/>
    </row>
    <row r="170" spans="2:14" x14ac:dyDescent="0.25">
      <c r="J170" s="9"/>
    </row>
    <row r="171" spans="2:14" s="4" customFormat="1" x14ac:dyDescent="0.25">
      <c r="D171" s="4" t="s">
        <v>0</v>
      </c>
      <c r="E171" s="40">
        <f>SUM(E161:E169)</f>
        <v>55019792.917999901</v>
      </c>
      <c r="F171" s="40">
        <f t="shared" ref="F171:I171" si="14">SUM(F161:F169)</f>
        <v>55019792.917999953</v>
      </c>
      <c r="G171" s="40">
        <f t="shared" si="14"/>
        <v>55019792.91800002</v>
      </c>
      <c r="H171" s="40">
        <f t="shared" si="14"/>
        <v>55019792.917999968</v>
      </c>
      <c r="I171" s="40">
        <f t="shared" si="14"/>
        <v>55019792.917999998</v>
      </c>
      <c r="J171" s="43">
        <f t="shared" ref="J171" si="15">I171/$I$158</f>
        <v>0.99999999999999978</v>
      </c>
    </row>
    <row r="173" spans="2:14" x14ac:dyDescent="0.25">
      <c r="B173" s="4" t="s">
        <v>14114</v>
      </c>
    </row>
    <row r="174" spans="2:14" ht="25.5" customHeight="1" x14ac:dyDescent="0.25">
      <c r="B174" s="310" t="s">
        <v>22034</v>
      </c>
      <c r="C174" s="311"/>
      <c r="D174" s="311"/>
      <c r="E174" s="311"/>
      <c r="F174" s="311"/>
      <c r="G174" s="311"/>
      <c r="H174" s="311"/>
      <c r="I174" s="311"/>
      <c r="J174" s="311"/>
      <c r="K174" s="311"/>
      <c r="L174" s="311"/>
      <c r="M174" s="311"/>
      <c r="N174" s="312"/>
    </row>
    <row r="175" spans="2:14" ht="25.5" customHeight="1" x14ac:dyDescent="0.25">
      <c r="B175" s="310" t="s">
        <v>22036</v>
      </c>
      <c r="C175" s="311"/>
      <c r="D175" s="311"/>
      <c r="E175" s="311"/>
      <c r="F175" s="311"/>
      <c r="G175" s="311"/>
      <c r="H175" s="311"/>
      <c r="I175" s="311"/>
      <c r="J175" s="311"/>
      <c r="K175" s="311"/>
      <c r="L175" s="311"/>
      <c r="M175" s="311"/>
      <c r="N175" s="312"/>
    </row>
    <row r="176" spans="2:14" x14ac:dyDescent="0.25">
      <c r="B176" s="310" t="s">
        <v>22037</v>
      </c>
      <c r="C176" s="311"/>
      <c r="D176" s="311"/>
      <c r="E176" s="311"/>
      <c r="F176" s="311"/>
      <c r="G176" s="311"/>
      <c r="H176" s="311"/>
      <c r="I176" s="311"/>
      <c r="J176" s="311"/>
      <c r="K176" s="311"/>
      <c r="L176" s="311"/>
      <c r="M176" s="311"/>
      <c r="N176" s="312"/>
    </row>
    <row r="177" spans="2:14" x14ac:dyDescent="0.25">
      <c r="B177" s="316" t="s">
        <v>22027</v>
      </c>
      <c r="C177" s="317"/>
      <c r="D177" s="317"/>
      <c r="E177" s="317"/>
      <c r="F177" s="317"/>
      <c r="G177" s="317"/>
      <c r="H177" s="317"/>
      <c r="I177" s="317"/>
      <c r="J177" s="317"/>
      <c r="K177" s="317"/>
      <c r="L177" s="317"/>
      <c r="M177" s="317"/>
      <c r="N177" s="318"/>
    </row>
  </sheetData>
  <mergeCells count="4">
    <mergeCell ref="B174:N174"/>
    <mergeCell ref="B175:N175"/>
    <mergeCell ref="B177:N177"/>
    <mergeCell ref="B176:N17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2"/>
  <sheetViews>
    <sheetView workbookViewId="0">
      <pane xSplit="4" ySplit="4" topLeftCell="E5" activePane="bottomRight" state="frozen"/>
      <selection pane="topRight" activeCell="E1" sqref="E1"/>
      <selection pane="bottomLeft" activeCell="A5" sqref="A5"/>
      <selection pane="bottomRight" activeCell="A3" sqref="A3"/>
    </sheetView>
  </sheetViews>
  <sheetFormatPr defaultColWidth="9.109375" defaultRowHeight="13.2" x14ac:dyDescent="0.25"/>
  <cols>
    <col min="1" max="1" width="6.88671875" style="1" customWidth="1"/>
    <col min="2" max="2" width="9.109375" style="1"/>
    <col min="3" max="3" width="11.6640625" style="1" customWidth="1"/>
    <col min="4" max="4" width="27" style="1" bestFit="1" customWidth="1"/>
    <col min="5" max="5" width="16" style="1" customWidth="1"/>
    <col min="6" max="6" width="15.6640625" style="1" customWidth="1"/>
    <col min="7" max="7" width="16.5546875" style="1" customWidth="1"/>
    <col min="8" max="8" width="12.109375" style="1" customWidth="1"/>
    <col min="9" max="9" width="13.109375" style="1" customWidth="1"/>
    <col min="10" max="10" width="13.33203125" style="1" customWidth="1"/>
    <col min="11" max="11" width="13.5546875" style="1" customWidth="1"/>
    <col min="12" max="16384" width="9.109375" style="1"/>
  </cols>
  <sheetData>
    <row r="1" spans="1:11" ht="12.75" x14ac:dyDescent="0.2">
      <c r="A1" s="200" t="s">
        <v>22029</v>
      </c>
      <c r="B1" s="200"/>
      <c r="C1" s="201"/>
      <c r="D1" s="201"/>
    </row>
    <row r="2" spans="1:11" ht="12.75" x14ac:dyDescent="0.2">
      <c r="A2" s="1" t="s">
        <v>14169</v>
      </c>
      <c r="C2" s="14"/>
      <c r="D2" s="14"/>
    </row>
    <row r="3" spans="1:11" ht="13.5" thickBot="1" x14ac:dyDescent="0.25">
      <c r="A3" s="203"/>
      <c r="C3" s="15"/>
      <c r="D3" s="15"/>
    </row>
    <row r="4" spans="1:11" ht="51" x14ac:dyDescent="0.2">
      <c r="A4" s="1" t="s">
        <v>14081</v>
      </c>
      <c r="B4" s="1" t="s">
        <v>1</v>
      </c>
      <c r="C4" s="10" t="s">
        <v>2</v>
      </c>
      <c r="D4" s="12" t="s">
        <v>3</v>
      </c>
      <c r="E4" s="76" t="s">
        <v>14134</v>
      </c>
      <c r="F4" s="77" t="s">
        <v>22006</v>
      </c>
      <c r="G4" s="77" t="s">
        <v>14168</v>
      </c>
      <c r="H4" s="75" t="s">
        <v>14082</v>
      </c>
      <c r="I4" s="78" t="s">
        <v>14123</v>
      </c>
      <c r="J4" s="78" t="s">
        <v>14083</v>
      </c>
      <c r="K4" s="79" t="s">
        <v>14124</v>
      </c>
    </row>
    <row r="5" spans="1:11" ht="12.75" x14ac:dyDescent="0.2">
      <c r="A5" s="1" t="s">
        <v>14084</v>
      </c>
      <c r="B5" s="1" t="s">
        <v>8</v>
      </c>
      <c r="C5" s="1" t="s">
        <v>9</v>
      </c>
      <c r="D5" s="1" t="s">
        <v>10</v>
      </c>
      <c r="E5" s="24">
        <f>INDEX('Age-gender adjustments'!$G$5:$G$156,MATCH(C5,'Age-gender adjustments'!$B$5:$B$156,0))</f>
        <v>113833.42524582236</v>
      </c>
      <c r="F5" s="25">
        <f>INDEX('Age-gender adjustments'!$H$5:$H$156,MATCH(C5,'Age-gender adjustments'!$B$5:$B$156,0))</f>
        <v>119511.31004710452</v>
      </c>
      <c r="G5" s="25">
        <f>INDEX('Sub misuse services - current'!$N$6:$N$157,MATCH(C5,'Sub misuse services - current'!$B$6:$B$157,0))</f>
        <v>159160.19675194472</v>
      </c>
      <c r="H5" s="73">
        <f>(E5*'Spend weights'!$B$5)+('Wtd pops data updates &amp; new SMR'!F5*'Spend weights'!$B$6)+('Wtd pops data updates &amp; new SMR'!G5*SUM('Spend weights'!$B$7:$B$9))</f>
        <v>130384.02437402405</v>
      </c>
      <c r="I5" s="25">
        <f>INDEX('SMR&lt;75 &amp; MFF wtd pop'!$E$5:$E$156,MATCH(C5,'SMR&lt;75 &amp; MFF wtd pop'!$B$5:$B$156,0))</f>
        <v>93171.783999999985</v>
      </c>
      <c r="J5" s="67">
        <f>H5/$H$158</f>
        <v>2.3697658144287283E-3</v>
      </c>
      <c r="K5" s="68">
        <f>J5/I5*100000</f>
        <v>2.5434372002888007E-3</v>
      </c>
    </row>
    <row r="6" spans="1:11" ht="12.75" x14ac:dyDescent="0.2">
      <c r="A6" s="1" t="s">
        <v>14084</v>
      </c>
      <c r="B6" s="1" t="s">
        <v>11</v>
      </c>
      <c r="C6" s="1" t="s">
        <v>12</v>
      </c>
      <c r="D6" s="1" t="s">
        <v>13</v>
      </c>
      <c r="E6" s="24">
        <f>INDEX('Age-gender adjustments'!$G$5:$G$156,MATCH(C6,'Age-gender adjustments'!$B$5:$B$156,0))</f>
        <v>267840.211313373</v>
      </c>
      <c r="F6" s="25">
        <f>INDEX('Age-gender adjustments'!$H$5:$H$156,MATCH(C6,'Age-gender adjustments'!$B$5:$B$156,0))</f>
        <v>254852.22037625746</v>
      </c>
      <c r="G6" s="25">
        <f>INDEX('Sub misuse services - current'!$N$6:$N$157,MATCH(C6,'Sub misuse services - current'!$B$6:$B$157,0))</f>
        <v>325455.01078912558</v>
      </c>
      <c r="H6" s="73">
        <f>(E6*'Spend weights'!$B$5)+('Wtd pops data updates &amp; new SMR'!F6*'Spend weights'!$B$6)+('Wtd pops data updates &amp; new SMR'!G6*SUM('Spend weights'!$B$7:$B$9))</f>
        <v>281021.71946374793</v>
      </c>
      <c r="I6" s="25">
        <f>INDEX('SMR&lt;75 &amp; MFF wtd pop'!$E$5:$E$156,MATCH(C6,'SMR&lt;75 &amp; MFF wtd pop'!$B$5:$B$156,0))</f>
        <v>140403.40399999998</v>
      </c>
      <c r="J6" s="67">
        <f t="shared" ref="J6:J69" si="0">H6/$H$158</f>
        <v>5.1076477129344249E-3</v>
      </c>
      <c r="K6" s="68">
        <f t="shared" ref="K6:K69" si="1">J6/I6*100000</f>
        <v>3.6378375220407233E-3</v>
      </c>
    </row>
    <row r="7" spans="1:11" ht="12.75" x14ac:dyDescent="0.2">
      <c r="A7" s="1" t="s">
        <v>14084</v>
      </c>
      <c r="B7" s="1" t="s">
        <v>14</v>
      </c>
      <c r="C7" s="1" t="s">
        <v>15</v>
      </c>
      <c r="D7" s="1" t="s">
        <v>16</v>
      </c>
      <c r="E7" s="24">
        <f>INDEX('Age-gender adjustments'!$G$5:$G$156,MATCH(C7,'Age-gender adjustments'!$B$5:$B$156,0))</f>
        <v>129216.0864304834</v>
      </c>
      <c r="F7" s="25">
        <f>INDEX('Age-gender adjustments'!$H$5:$H$156,MATCH(C7,'Age-gender adjustments'!$B$5:$B$156,0))</f>
        <v>138528.14876239168</v>
      </c>
      <c r="G7" s="25">
        <f>INDEX('Sub misuse services - current'!$N$6:$N$157,MATCH(C7,'Sub misuse services - current'!$B$6:$B$157,0))</f>
        <v>158441.67322864753</v>
      </c>
      <c r="H7" s="73">
        <f>(E7*'Spend weights'!$B$5)+('Wtd pops data updates &amp; new SMR'!F7*'Spend weights'!$B$6)+('Wtd pops data updates &amp; new SMR'!G7*SUM('Spend weights'!$B$7:$B$9))</f>
        <v>142084.70339807618</v>
      </c>
      <c r="I7" s="25">
        <f>INDEX('SMR&lt;75 &amp; MFF wtd pop'!$E$5:$E$156,MATCH(C7,'SMR&lt;75 &amp; MFF wtd pop'!$B$5:$B$156,0))</f>
        <v>134758.05300000001</v>
      </c>
      <c r="J7" s="67">
        <f t="shared" si="0"/>
        <v>2.5824289017197057E-3</v>
      </c>
      <c r="K7" s="68">
        <f t="shared" si="1"/>
        <v>1.9163447706681436E-3</v>
      </c>
    </row>
    <row r="8" spans="1:11" ht="12.75" x14ac:dyDescent="0.2">
      <c r="A8" s="1" t="s">
        <v>14084</v>
      </c>
      <c r="B8" s="1" t="s">
        <v>17</v>
      </c>
      <c r="C8" s="1" t="s">
        <v>18</v>
      </c>
      <c r="D8" s="1" t="s">
        <v>19</v>
      </c>
      <c r="E8" s="24">
        <f>INDEX('Age-gender adjustments'!$G$5:$G$156,MATCH(C8,'Age-gender adjustments'!$B$5:$B$156,0))</f>
        <v>236761.59939627707</v>
      </c>
      <c r="F8" s="25">
        <f>INDEX('Age-gender adjustments'!$H$5:$H$156,MATCH(C8,'Age-gender adjustments'!$B$5:$B$156,0))</f>
        <v>247283.82027678969</v>
      </c>
      <c r="G8" s="25">
        <f>INDEX('Sub misuse services - current'!$N$6:$N$157,MATCH(C8,'Sub misuse services - current'!$B$6:$B$157,0))</f>
        <v>283971.73723110411</v>
      </c>
      <c r="H8" s="73">
        <f>(E8*'Spend weights'!$B$5)+('Wtd pops data updates &amp; new SMR'!F8*'Spend weights'!$B$6)+('Wtd pops data updates &amp; new SMR'!G8*SUM('Spend weights'!$B$7:$B$9))</f>
        <v>255791.68231356738</v>
      </c>
      <c r="I8" s="25">
        <f>INDEX('SMR&lt;75 &amp; MFF wtd pop'!$E$5:$E$156,MATCH(C8,'SMR&lt;75 &amp; MFF wtd pop'!$B$5:$B$156,0))</f>
        <v>196855.32500000001</v>
      </c>
      <c r="J8" s="67">
        <f t="shared" si="0"/>
        <v>4.6490847883559417E-3</v>
      </c>
      <c r="K8" s="68">
        <f t="shared" si="1"/>
        <v>2.3616759101415933E-3</v>
      </c>
    </row>
    <row r="9" spans="1:11" ht="12.75" x14ac:dyDescent="0.2">
      <c r="A9" s="1" t="s">
        <v>14084</v>
      </c>
      <c r="B9" s="1" t="s">
        <v>20</v>
      </c>
      <c r="C9" s="1" t="s">
        <v>21</v>
      </c>
      <c r="D9" s="1" t="s">
        <v>22</v>
      </c>
      <c r="E9" s="24">
        <f>INDEX('Age-gender adjustments'!$G$5:$G$156,MATCH(C9,'Age-gender adjustments'!$B$5:$B$156,0))</f>
        <v>111116.65252776838</v>
      </c>
      <c r="F9" s="25">
        <f>INDEX('Age-gender adjustments'!$H$5:$H$156,MATCH(C9,'Age-gender adjustments'!$B$5:$B$156,0))</f>
        <v>120575.15627109361</v>
      </c>
      <c r="G9" s="25">
        <f>INDEX('Sub misuse services - current'!$N$6:$N$157,MATCH(C9,'Sub misuse services - current'!$B$6:$B$157,0))</f>
        <v>128338.42210700321</v>
      </c>
      <c r="H9" s="73">
        <f>(E9*'Spend weights'!$B$5)+('Wtd pops data updates &amp; new SMR'!F9*'Spend weights'!$B$6)+('Wtd pops data updates &amp; new SMR'!G9*SUM('Spend weights'!$B$7:$B$9))</f>
        <v>120243.77643093858</v>
      </c>
      <c r="I9" s="25">
        <f>INDEX('SMR&lt;75 &amp; MFF wtd pop'!$E$5:$E$156,MATCH(C9,'SMR&lt;75 &amp; MFF wtd pop'!$B$5:$B$156,0))</f>
        <v>105746.30300000001</v>
      </c>
      <c r="J9" s="67">
        <f t="shared" si="0"/>
        <v>2.1854639949326383E-3</v>
      </c>
      <c r="K9" s="68">
        <f t="shared" si="1"/>
        <v>2.0667048709330652E-3</v>
      </c>
    </row>
    <row r="10" spans="1:11" ht="12.75" x14ac:dyDescent="0.2">
      <c r="A10" s="1" t="s">
        <v>14084</v>
      </c>
      <c r="B10" s="1" t="s">
        <v>23</v>
      </c>
      <c r="C10" s="1" t="s">
        <v>24</v>
      </c>
      <c r="D10" s="1" t="s">
        <v>25</v>
      </c>
      <c r="E10" s="24">
        <f>INDEX('Age-gender adjustments'!$G$5:$G$156,MATCH(C10,'Age-gender adjustments'!$B$5:$B$156,0))</f>
        <v>532092.71458512207</v>
      </c>
      <c r="F10" s="25">
        <f>INDEX('Age-gender adjustments'!$H$5:$H$156,MATCH(C10,'Age-gender adjustments'!$B$5:$B$156,0))</f>
        <v>540070.30816072016</v>
      </c>
      <c r="G10" s="25">
        <f>INDEX('Sub misuse services - current'!$N$6:$N$157,MATCH(C10,'Sub misuse services - current'!$B$6:$B$157,0))</f>
        <v>503507.35721956874</v>
      </c>
      <c r="H10" s="73">
        <f>(E10*'Spend weights'!$B$5)+('Wtd pops data updates &amp; new SMR'!F10*'Spend weights'!$B$6)+('Wtd pops data updates &amp; new SMR'!G10*SUM('Spend weights'!$B$7:$B$9))</f>
        <v>526149.05848478433</v>
      </c>
      <c r="I10" s="25">
        <f>INDEX('SMR&lt;75 &amp; MFF wtd pop'!$E$5:$E$156,MATCH(C10,'SMR&lt;75 &amp; MFF wtd pop'!$B$5:$B$156,0))</f>
        <v>522212.16799999995</v>
      </c>
      <c r="J10" s="67">
        <f t="shared" si="0"/>
        <v>9.562905103422387E-3</v>
      </c>
      <c r="K10" s="68">
        <f t="shared" si="1"/>
        <v>1.8312298505120982E-3</v>
      </c>
    </row>
    <row r="11" spans="1:11" ht="12.75" x14ac:dyDescent="0.2">
      <c r="A11" s="1" t="s">
        <v>14084</v>
      </c>
      <c r="B11" s="1" t="s">
        <v>26</v>
      </c>
      <c r="C11" s="1" t="s">
        <v>27</v>
      </c>
      <c r="D11" s="1" t="s">
        <v>28</v>
      </c>
      <c r="E11" s="24">
        <f>INDEX('Age-gender adjustments'!$G$5:$G$156,MATCH(C11,'Age-gender adjustments'!$B$5:$B$156,0))</f>
        <v>239414.1311535369</v>
      </c>
      <c r="F11" s="25">
        <f>INDEX('Age-gender adjustments'!$H$5:$H$156,MATCH(C11,'Age-gender adjustments'!$B$5:$B$156,0))</f>
        <v>269632.16884342168</v>
      </c>
      <c r="G11" s="25">
        <f>INDEX('Sub misuse services - current'!$N$6:$N$157,MATCH(C11,'Sub misuse services - current'!$B$6:$B$157,0))</f>
        <v>260219.23507808568</v>
      </c>
      <c r="H11" s="73">
        <f>(E11*'Spend weights'!$B$5)+('Wtd pops data updates &amp; new SMR'!F11*'Spend weights'!$B$6)+('Wtd pops data updates &amp; new SMR'!G11*SUM('Spend weights'!$B$7:$B$9))</f>
        <v>257746.63701553454</v>
      </c>
      <c r="I11" s="25">
        <f>INDEX('SMR&lt;75 &amp; MFF wtd pop'!$E$5:$E$156,MATCH(C11,'SMR&lt;75 &amp; MFF wtd pop'!$B$5:$B$156,0))</f>
        <v>317747.64699999994</v>
      </c>
      <c r="J11" s="67">
        <f t="shared" si="0"/>
        <v>4.6846166324121486E-3</v>
      </c>
      <c r="K11" s="68">
        <f t="shared" si="1"/>
        <v>1.474319849931776E-3</v>
      </c>
    </row>
    <row r="12" spans="1:11" ht="12.75" x14ac:dyDescent="0.2">
      <c r="A12" s="1" t="s">
        <v>14084</v>
      </c>
      <c r="B12" s="1" t="s">
        <v>29</v>
      </c>
      <c r="C12" s="1" t="s">
        <v>30</v>
      </c>
      <c r="D12" s="1" t="s">
        <v>31</v>
      </c>
      <c r="E12" s="24">
        <f>INDEX('Age-gender adjustments'!$G$5:$G$156,MATCH(C12,'Age-gender adjustments'!$B$5:$B$156,0))</f>
        <v>232385.30190112282</v>
      </c>
      <c r="F12" s="25">
        <f>INDEX('Age-gender adjustments'!$H$5:$H$156,MATCH(C12,'Age-gender adjustments'!$B$5:$B$156,0))</f>
        <v>238574.84517330816</v>
      </c>
      <c r="G12" s="25">
        <f>INDEX('Sub misuse services - current'!$N$6:$N$157,MATCH(C12,'Sub misuse services - current'!$B$6:$B$157,0))</f>
        <v>272613.39430265065</v>
      </c>
      <c r="H12" s="73">
        <f>(E12*'Spend weights'!$B$5)+('Wtd pops data updates &amp; new SMR'!F12*'Spend weights'!$B$6)+('Wtd pops data updates &amp; new SMR'!G12*SUM('Spend weights'!$B$7:$B$9))</f>
        <v>247521.43658601749</v>
      </c>
      <c r="I12" s="25">
        <f>INDEX('SMR&lt;75 &amp; MFF wtd pop'!$E$5:$E$156,MATCH(C12,'SMR&lt;75 &amp; MFF wtd pop'!$B$5:$B$156,0))</f>
        <v>202144.65399999998</v>
      </c>
      <c r="J12" s="67">
        <f t="shared" si="0"/>
        <v>4.4987707779074538E-3</v>
      </c>
      <c r="K12" s="68">
        <f t="shared" si="1"/>
        <v>2.2255205314049287E-3</v>
      </c>
    </row>
    <row r="13" spans="1:11" ht="12.75" x14ac:dyDescent="0.2">
      <c r="A13" s="1" t="s">
        <v>14084</v>
      </c>
      <c r="B13" s="1" t="s">
        <v>32</v>
      </c>
      <c r="C13" s="1" t="s">
        <v>33</v>
      </c>
      <c r="D13" s="1" t="s">
        <v>34</v>
      </c>
      <c r="E13" s="24">
        <f>INDEX('Age-gender adjustments'!$G$5:$G$156,MATCH(C13,'Age-gender adjustments'!$B$5:$B$156,0))</f>
        <v>533348.39659701183</v>
      </c>
      <c r="F13" s="25">
        <f>INDEX('Age-gender adjustments'!$H$5:$H$156,MATCH(C13,'Age-gender adjustments'!$B$5:$B$156,0))</f>
        <v>426227.68056021014</v>
      </c>
      <c r="G13" s="25">
        <f>INDEX('Sub misuse services - current'!$N$6:$N$157,MATCH(C13,'Sub misuse services - current'!$B$6:$B$157,0))</f>
        <v>406574.20690565323</v>
      </c>
      <c r="H13" s="73">
        <f>(E13*'Spend weights'!$B$5)+('Wtd pops data updates &amp; new SMR'!F13*'Spend weights'!$B$6)+('Wtd pops data updates &amp; new SMR'!G13*SUM('Spend weights'!$B$7:$B$9))</f>
        <v>451583.10258855752</v>
      </c>
      <c r="I13" s="25">
        <f>INDEX('SMR&lt;75 &amp; MFF wtd pop'!$E$5:$E$156,MATCH(C13,'SMR&lt;75 &amp; MFF wtd pop'!$B$5:$B$156,0))</f>
        <v>286217.22600000002</v>
      </c>
      <c r="J13" s="67">
        <f t="shared" si="0"/>
        <v>8.2076481687523867E-3</v>
      </c>
      <c r="K13" s="68">
        <f t="shared" si="1"/>
        <v>2.8676289975476132E-3</v>
      </c>
    </row>
    <row r="14" spans="1:11" ht="12.75" x14ac:dyDescent="0.2">
      <c r="A14" s="1" t="s">
        <v>14084</v>
      </c>
      <c r="B14" s="1" t="s">
        <v>35</v>
      </c>
      <c r="C14" s="1" t="s">
        <v>36</v>
      </c>
      <c r="D14" s="1" t="s">
        <v>37</v>
      </c>
      <c r="E14" s="24">
        <f>INDEX('Age-gender adjustments'!$G$5:$G$156,MATCH(C14,'Age-gender adjustments'!$B$5:$B$156,0))</f>
        <v>206577.48315587913</v>
      </c>
      <c r="F14" s="25">
        <f>INDEX('Age-gender adjustments'!$H$5:$H$156,MATCH(C14,'Age-gender adjustments'!$B$5:$B$156,0))</f>
        <v>222239.86344233455</v>
      </c>
      <c r="G14" s="25">
        <f>INDEX('Sub misuse services - current'!$N$6:$N$157,MATCH(C14,'Sub misuse services - current'!$B$6:$B$157,0))</f>
        <v>212482.57623113086</v>
      </c>
      <c r="H14" s="73">
        <f>(E14*'Spend weights'!$B$5)+('Wtd pops data updates &amp; new SMR'!F14*'Spend weights'!$B$6)+('Wtd pops data updates &amp; new SMR'!G14*SUM('Spend weights'!$B$7:$B$9))</f>
        <v>214535.73338708444</v>
      </c>
      <c r="I14" s="25">
        <f>INDEX('SMR&lt;75 &amp; MFF wtd pop'!$E$5:$E$156,MATCH(C14,'SMR&lt;75 &amp; MFF wtd pop'!$B$5:$B$156,0))</f>
        <v>206125.41100000002</v>
      </c>
      <c r="J14" s="67">
        <f t="shared" si="0"/>
        <v>3.8992464712984832E-3</v>
      </c>
      <c r="K14" s="68">
        <f t="shared" si="1"/>
        <v>1.8916864506814653E-3</v>
      </c>
    </row>
    <row r="15" spans="1:11" ht="12.75" x14ac:dyDescent="0.2">
      <c r="A15" s="1" t="s">
        <v>14084</v>
      </c>
      <c r="B15" s="1" t="s">
        <v>38</v>
      </c>
      <c r="C15" s="1" t="s">
        <v>39</v>
      </c>
      <c r="D15" s="1" t="s">
        <v>40</v>
      </c>
      <c r="E15" s="24">
        <f>INDEX('Age-gender adjustments'!$G$5:$G$156,MATCH(C15,'Age-gender adjustments'!$B$5:$B$156,0))</f>
        <v>173115.57172427091</v>
      </c>
      <c r="F15" s="25">
        <f>INDEX('Age-gender adjustments'!$H$5:$H$156,MATCH(C15,'Age-gender adjustments'!$B$5:$B$156,0))</f>
        <v>179550.4404052145</v>
      </c>
      <c r="G15" s="25">
        <f>INDEX('Sub misuse services - current'!$N$6:$N$157,MATCH(C15,'Sub misuse services - current'!$B$6:$B$157,0))</f>
        <v>170617.26851714952</v>
      </c>
      <c r="H15" s="73">
        <f>(E15*'Spend weights'!$B$5)+('Wtd pops data updates &amp; new SMR'!F15*'Spend weights'!$B$6)+('Wtd pops data updates &amp; new SMR'!G15*SUM('Spend weights'!$B$7:$B$9))</f>
        <v>174826.95387964629</v>
      </c>
      <c r="I15" s="25">
        <f>INDEX('SMR&lt;75 &amp; MFF wtd pop'!$E$5:$E$156,MATCH(C15,'SMR&lt;75 &amp; MFF wtd pop'!$B$5:$B$156,0))</f>
        <v>149753.75</v>
      </c>
      <c r="J15" s="67">
        <f t="shared" si="0"/>
        <v>3.1775283876514016E-3</v>
      </c>
      <c r="K15" s="68">
        <f t="shared" si="1"/>
        <v>2.1218356052195029E-3</v>
      </c>
    </row>
    <row r="16" spans="1:11" ht="12.75" x14ac:dyDescent="0.2">
      <c r="A16" s="1" t="s">
        <v>14084</v>
      </c>
      <c r="B16" s="1" t="s">
        <v>41</v>
      </c>
      <c r="C16" s="1" t="s">
        <v>42</v>
      </c>
      <c r="D16" s="1" t="s">
        <v>43</v>
      </c>
      <c r="E16" s="24">
        <f>INDEX('Age-gender adjustments'!$G$5:$G$156,MATCH(C16,'Age-gender adjustments'!$B$5:$B$156,0))</f>
        <v>358040.45355926483</v>
      </c>
      <c r="F16" s="25">
        <f>INDEX('Age-gender adjustments'!$H$5:$H$156,MATCH(C16,'Age-gender adjustments'!$B$5:$B$156,0))</f>
        <v>357787.17438209843</v>
      </c>
      <c r="G16" s="25">
        <f>INDEX('Sub misuse services - current'!$N$6:$N$157,MATCH(C16,'Sub misuse services - current'!$B$6:$B$157,0))</f>
        <v>320847.47993809485</v>
      </c>
      <c r="H16" s="73">
        <f>(E16*'Spend weights'!$B$5)+('Wtd pops data updates &amp; new SMR'!F16*'Spend weights'!$B$6)+('Wtd pops data updates &amp; new SMR'!G16*SUM('Spend weights'!$B$7:$B$9))</f>
        <v>346172.80890588224</v>
      </c>
      <c r="I16" s="25">
        <f>INDEX('SMR&lt;75 &amp; MFF wtd pop'!$E$5:$E$156,MATCH(C16,'SMR&lt;75 &amp; MFF wtd pop'!$B$5:$B$156,0))</f>
        <v>276431.36399999994</v>
      </c>
      <c r="J16" s="67">
        <f t="shared" si="0"/>
        <v>6.2917868379077559E-3</v>
      </c>
      <c r="K16" s="68">
        <f t="shared" si="1"/>
        <v>2.2760756040359291E-3</v>
      </c>
    </row>
    <row r="17" spans="1:11" ht="12.75" x14ac:dyDescent="0.2">
      <c r="A17" s="1" t="s">
        <v>14085</v>
      </c>
      <c r="B17" s="1" t="s">
        <v>44</v>
      </c>
      <c r="C17" s="1" t="s">
        <v>45</v>
      </c>
      <c r="D17" s="1" t="s">
        <v>46</v>
      </c>
      <c r="E17" s="24">
        <f>INDEX('Age-gender adjustments'!$G$5:$G$156,MATCH(C17,'Age-gender adjustments'!$B$5:$B$156,0))</f>
        <v>168364.83280497394</v>
      </c>
      <c r="F17" s="25">
        <f>INDEX('Age-gender adjustments'!$H$5:$H$156,MATCH(C17,'Age-gender adjustments'!$B$5:$B$156,0))</f>
        <v>180721.83573023026</v>
      </c>
      <c r="G17" s="25">
        <f>INDEX('Sub misuse services - current'!$N$6:$N$157,MATCH(C17,'Sub misuse services - current'!$B$6:$B$157,0))</f>
        <v>177698.85242247078</v>
      </c>
      <c r="H17" s="73">
        <f>(E17*'Spend weights'!$B$5)+('Wtd pops data updates &amp; new SMR'!F17*'Spend weights'!$B$6)+('Wtd pops data updates &amp; new SMR'!G17*SUM('Spend weights'!$B$7:$B$9))</f>
        <v>176122.95654473235</v>
      </c>
      <c r="I17" s="25">
        <f>INDEX('SMR&lt;75 &amp; MFF wtd pop'!$E$5:$E$156,MATCH(C17,'SMR&lt;75 &amp; MFF wtd pop'!$B$5:$B$156,0))</f>
        <v>126657.91199999998</v>
      </c>
      <c r="J17" s="67">
        <f t="shared" si="0"/>
        <v>3.2010835956293305E-3</v>
      </c>
      <c r="K17" s="68">
        <f t="shared" si="1"/>
        <v>2.5273459392172286E-3</v>
      </c>
    </row>
    <row r="18" spans="1:11" ht="12.75" x14ac:dyDescent="0.2">
      <c r="A18" s="1" t="s">
        <v>14085</v>
      </c>
      <c r="B18" s="1" t="s">
        <v>47</v>
      </c>
      <c r="C18" s="1" t="s">
        <v>48</v>
      </c>
      <c r="D18" s="1" t="s">
        <v>49</v>
      </c>
      <c r="E18" s="24">
        <f>INDEX('Age-gender adjustments'!$G$5:$G$156,MATCH(C18,'Age-gender adjustments'!$B$5:$B$156,0))</f>
        <v>200912.64622954468</v>
      </c>
      <c r="F18" s="25">
        <f>INDEX('Age-gender adjustments'!$H$5:$H$156,MATCH(C18,'Age-gender adjustments'!$B$5:$B$156,0))</f>
        <v>215758.7651141808</v>
      </c>
      <c r="G18" s="25">
        <f>INDEX('Sub misuse services - current'!$N$6:$N$157,MATCH(C18,'Sub misuse services - current'!$B$6:$B$157,0))</f>
        <v>201236.59647696617</v>
      </c>
      <c r="H18" s="73">
        <f>(E18*'Spend weights'!$B$5)+('Wtd pops data updates &amp; new SMR'!F18*'Spend weights'!$B$6)+('Wtd pops data updates &amp; new SMR'!G18*SUM('Spend weights'!$B$7:$B$9))</f>
        <v>206787.45661182594</v>
      </c>
      <c r="I18" s="25">
        <f>INDEX('SMR&lt;75 &amp; MFF wtd pop'!$E$5:$E$156,MATCH(C18,'SMR&lt;75 &amp; MFF wtd pop'!$B$5:$B$156,0))</f>
        <v>209732.31099999999</v>
      </c>
      <c r="J18" s="67">
        <f t="shared" si="0"/>
        <v>3.7584193913636978E-3</v>
      </c>
      <c r="K18" s="68">
        <f t="shared" si="1"/>
        <v>1.7920078091180228E-3</v>
      </c>
    </row>
    <row r="19" spans="1:11" ht="12.75" x14ac:dyDescent="0.2">
      <c r="A19" s="1" t="s">
        <v>14085</v>
      </c>
      <c r="B19" s="1" t="s">
        <v>50</v>
      </c>
      <c r="C19" s="1" t="s">
        <v>51</v>
      </c>
      <c r="D19" s="1" t="s">
        <v>52</v>
      </c>
      <c r="E19" s="24">
        <f>INDEX('Age-gender adjustments'!$G$5:$G$156,MATCH(C19,'Age-gender adjustments'!$B$5:$B$156,0))</f>
        <v>215505.87874740709</v>
      </c>
      <c r="F19" s="25">
        <f>INDEX('Age-gender adjustments'!$H$5:$H$156,MATCH(C19,'Age-gender adjustments'!$B$5:$B$156,0))</f>
        <v>228156.39442526622</v>
      </c>
      <c r="G19" s="25">
        <f>INDEX('Sub misuse services - current'!$N$6:$N$157,MATCH(C19,'Sub misuse services - current'!$B$6:$B$157,0))</f>
        <v>241195.23030137207</v>
      </c>
      <c r="H19" s="73">
        <f>(E19*'Spend weights'!$B$5)+('Wtd pops data updates &amp; new SMR'!F19*'Spend weights'!$B$6)+('Wtd pops data updates &amp; new SMR'!G19*SUM('Spend weights'!$B$7:$B$9))</f>
        <v>228553.52618441009</v>
      </c>
      <c r="I19" s="25">
        <f>INDEX('SMR&lt;75 &amp; MFF wtd pop'!$E$5:$E$156,MATCH(C19,'SMR&lt;75 &amp; MFF wtd pop'!$B$5:$B$156,0))</f>
        <v>148599.57500000001</v>
      </c>
      <c r="J19" s="67">
        <f t="shared" si="0"/>
        <v>4.1540237442376487E-3</v>
      </c>
      <c r="K19" s="68">
        <f t="shared" si="1"/>
        <v>2.795447930613293E-3</v>
      </c>
    </row>
    <row r="20" spans="1:11" ht="12.75" x14ac:dyDescent="0.2">
      <c r="A20" s="1" t="s">
        <v>14085</v>
      </c>
      <c r="B20" s="1" t="s">
        <v>53</v>
      </c>
      <c r="C20" s="1" t="s">
        <v>54</v>
      </c>
      <c r="D20" s="1" t="s">
        <v>55</v>
      </c>
      <c r="E20" s="24">
        <f>INDEX('Age-gender adjustments'!$G$5:$G$156,MATCH(C20,'Age-gender adjustments'!$B$5:$B$156,0))</f>
        <v>246963.09440856596</v>
      </c>
      <c r="F20" s="25">
        <f>INDEX('Age-gender adjustments'!$H$5:$H$156,MATCH(C20,'Age-gender adjustments'!$B$5:$B$156,0))</f>
        <v>260022.7749529026</v>
      </c>
      <c r="G20" s="25">
        <f>INDEX('Sub misuse services - current'!$N$6:$N$157,MATCH(C20,'Sub misuse services - current'!$B$6:$B$157,0))</f>
        <v>281461.31340729818</v>
      </c>
      <c r="H20" s="73">
        <f>(E20*'Spend weights'!$B$5)+('Wtd pops data updates &amp; new SMR'!F20*'Spend weights'!$B$6)+('Wtd pops data updates &amp; new SMR'!G20*SUM('Spend weights'!$B$7:$B$9))</f>
        <v>262957.2648044377</v>
      </c>
      <c r="I20" s="25">
        <f>INDEX('SMR&lt;75 &amp; MFF wtd pop'!$E$5:$E$156,MATCH(C20,'SMR&lt;75 &amp; MFF wtd pop'!$B$5:$B$156,0))</f>
        <v>141435.69699999999</v>
      </c>
      <c r="J20" s="67">
        <f t="shared" si="0"/>
        <v>4.7793212380196062E-3</v>
      </c>
      <c r="K20" s="68">
        <f t="shared" si="1"/>
        <v>3.3791477960614194E-3</v>
      </c>
    </row>
    <row r="21" spans="1:11" ht="12.75" x14ac:dyDescent="0.2">
      <c r="A21" s="1" t="s">
        <v>14085</v>
      </c>
      <c r="B21" s="1" t="s">
        <v>56</v>
      </c>
      <c r="C21" s="1" t="s">
        <v>57</v>
      </c>
      <c r="D21" s="1" t="s">
        <v>58</v>
      </c>
      <c r="E21" s="24">
        <f>INDEX('Age-gender adjustments'!$G$5:$G$156,MATCH(C21,'Age-gender adjustments'!$B$5:$B$156,0))</f>
        <v>262160.16215663037</v>
      </c>
      <c r="F21" s="25">
        <f>INDEX('Age-gender adjustments'!$H$5:$H$156,MATCH(C21,'Age-gender adjustments'!$B$5:$B$156,0))</f>
        <v>294085.07635209057</v>
      </c>
      <c r="G21" s="25">
        <f>INDEX('Sub misuse services - current'!$N$6:$N$157,MATCH(C21,'Sub misuse services - current'!$B$6:$B$157,0))</f>
        <v>281661.48869648442</v>
      </c>
      <c r="H21" s="73">
        <f>(E21*'Spend weights'!$B$5)+('Wtd pops data updates &amp; new SMR'!F21*'Spend weights'!$B$6)+('Wtd pops data updates &amp; new SMR'!G21*SUM('Spend weights'!$B$7:$B$9))</f>
        <v>280743.75545206072</v>
      </c>
      <c r="I21" s="25">
        <f>INDEX('SMR&lt;75 &amp; MFF wtd pop'!$E$5:$E$156,MATCH(C21,'SMR&lt;75 &amp; MFF wtd pop'!$B$5:$B$156,0))</f>
        <v>377728.81900000002</v>
      </c>
      <c r="J21" s="67">
        <f t="shared" si="0"/>
        <v>5.102595639908605E-3</v>
      </c>
      <c r="K21" s="68">
        <f t="shared" si="1"/>
        <v>1.3508621485162891E-3</v>
      </c>
    </row>
    <row r="22" spans="1:11" ht="12.75" x14ac:dyDescent="0.2">
      <c r="A22" s="1" t="s">
        <v>14085</v>
      </c>
      <c r="B22" s="1" t="s">
        <v>59</v>
      </c>
      <c r="C22" s="1" t="s">
        <v>60</v>
      </c>
      <c r="D22" s="1" t="s">
        <v>61</v>
      </c>
      <c r="E22" s="24">
        <f>INDEX('Age-gender adjustments'!$G$5:$G$156,MATCH(C22,'Age-gender adjustments'!$B$5:$B$156,0))</f>
        <v>285211.1757802582</v>
      </c>
      <c r="F22" s="25">
        <f>INDEX('Age-gender adjustments'!$H$5:$H$156,MATCH(C22,'Age-gender adjustments'!$B$5:$B$156,0))</f>
        <v>303308.04905474681</v>
      </c>
      <c r="G22" s="25">
        <f>INDEX('Sub misuse services - current'!$N$6:$N$157,MATCH(C22,'Sub misuse services - current'!$B$6:$B$157,0))</f>
        <v>305680.6034226456</v>
      </c>
      <c r="H22" s="73">
        <f>(E22*'Spend weights'!$B$5)+('Wtd pops data updates &amp; new SMR'!F22*'Spend weights'!$B$6)+('Wtd pops data updates &amp; new SMR'!G22*SUM('Spend weights'!$B$7:$B$9))</f>
        <v>298724.64690385852</v>
      </c>
      <c r="I22" s="25">
        <f>INDEX('SMR&lt;75 &amp; MFF wtd pop'!$E$5:$E$156,MATCH(C22,'SMR&lt;75 &amp; MFF wtd pop'!$B$5:$B$156,0))</f>
        <v>333229.29799999995</v>
      </c>
      <c r="J22" s="67">
        <f t="shared" si="0"/>
        <v>5.4294033303445913E-3</v>
      </c>
      <c r="K22" s="68">
        <f t="shared" si="1"/>
        <v>1.6293295226233657E-3</v>
      </c>
    </row>
    <row r="23" spans="1:11" ht="12.75" x14ac:dyDescent="0.2">
      <c r="A23" s="1" t="s">
        <v>14085</v>
      </c>
      <c r="B23" s="1" t="s">
        <v>62</v>
      </c>
      <c r="C23" s="1" t="s">
        <v>63</v>
      </c>
      <c r="D23" s="1" t="s">
        <v>64</v>
      </c>
      <c r="E23" s="24">
        <f>INDEX('Age-gender adjustments'!$G$5:$G$156,MATCH(C23,'Age-gender adjustments'!$B$5:$B$156,0))</f>
        <v>387468.16715817299</v>
      </c>
      <c r="F23" s="25">
        <f>INDEX('Age-gender adjustments'!$H$5:$H$156,MATCH(C23,'Age-gender adjustments'!$B$5:$B$156,0))</f>
        <v>405430.00228826451</v>
      </c>
      <c r="G23" s="25">
        <f>INDEX('Sub misuse services - current'!$N$6:$N$157,MATCH(C23,'Sub misuse services - current'!$B$6:$B$157,0))</f>
        <v>416996.42846584145</v>
      </c>
      <c r="H23" s="73">
        <f>(E23*'Spend weights'!$B$5)+('Wtd pops data updates &amp; new SMR'!F23*'Spend weights'!$B$6)+('Wtd pops data updates &amp; new SMR'!G23*SUM('Spend weights'!$B$7:$B$9))</f>
        <v>403795.66846223187</v>
      </c>
      <c r="I23" s="25">
        <f>INDEX('SMR&lt;75 &amp; MFF wtd pop'!$E$5:$E$156,MATCH(C23,'SMR&lt;75 &amp; MFF wtd pop'!$B$5:$B$156,0))</f>
        <v>285567.25099999993</v>
      </c>
      <c r="J23" s="67">
        <f t="shared" si="0"/>
        <v>7.3390982962083942E-3</v>
      </c>
      <c r="K23" s="68">
        <f t="shared" si="1"/>
        <v>2.570006984522324E-3</v>
      </c>
    </row>
    <row r="24" spans="1:11" ht="12.75" x14ac:dyDescent="0.2">
      <c r="A24" s="1" t="s">
        <v>14085</v>
      </c>
      <c r="B24" s="1" t="s">
        <v>65</v>
      </c>
      <c r="C24" s="1" t="s">
        <v>66</v>
      </c>
      <c r="D24" s="1" t="s">
        <v>67</v>
      </c>
      <c r="E24" s="24">
        <f>INDEX('Age-gender adjustments'!$G$5:$G$156,MATCH(C24,'Age-gender adjustments'!$B$5:$B$156,0))</f>
        <v>206457.55153143464</v>
      </c>
      <c r="F24" s="25">
        <f>INDEX('Age-gender adjustments'!$H$5:$H$156,MATCH(C24,'Age-gender adjustments'!$B$5:$B$156,0))</f>
        <v>224294.77581901805</v>
      </c>
      <c r="G24" s="25">
        <f>INDEX('Sub misuse services - current'!$N$6:$N$157,MATCH(C24,'Sub misuse services - current'!$B$6:$B$157,0))</f>
        <v>208640.53053356754</v>
      </c>
      <c r="H24" s="73">
        <f>(E24*'Spend weights'!$B$5)+('Wtd pops data updates &amp; new SMR'!F24*'Spend weights'!$B$6)+('Wtd pops data updates &amp; new SMR'!G24*SUM('Spend weights'!$B$7:$B$9))</f>
        <v>214083.59211127867</v>
      </c>
      <c r="I24" s="25">
        <f>INDEX('SMR&lt;75 &amp; MFF wtd pop'!$E$5:$E$156,MATCH(C24,'SMR&lt;75 &amp; MFF wtd pop'!$B$5:$B$156,0))</f>
        <v>189943.69400000002</v>
      </c>
      <c r="J24" s="67">
        <f t="shared" si="0"/>
        <v>3.8910286781766584E-3</v>
      </c>
      <c r="K24" s="68">
        <f t="shared" si="1"/>
        <v>2.0485169032127266E-3</v>
      </c>
    </row>
    <row r="25" spans="1:11" ht="12.75" x14ac:dyDescent="0.2">
      <c r="A25" s="1" t="s">
        <v>14085</v>
      </c>
      <c r="B25" s="1" t="s">
        <v>68</v>
      </c>
      <c r="C25" s="1" t="s">
        <v>69</v>
      </c>
      <c r="D25" s="1" t="s">
        <v>70</v>
      </c>
      <c r="E25" s="24">
        <f>INDEX('Age-gender adjustments'!$G$5:$G$156,MATCH(C25,'Age-gender adjustments'!$B$5:$B$156,0))</f>
        <v>1417949.2683061589</v>
      </c>
      <c r="F25" s="25">
        <f>INDEX('Age-gender adjustments'!$H$5:$H$156,MATCH(C25,'Age-gender adjustments'!$B$5:$B$156,0))</f>
        <v>1113591.2228804454</v>
      </c>
      <c r="G25" s="25">
        <f>INDEX('Sub misuse services - current'!$N$6:$N$157,MATCH(C25,'Sub misuse services - current'!$B$6:$B$157,0))</f>
        <v>1051020.162676791</v>
      </c>
      <c r="H25" s="73">
        <f>(E25*'Spend weights'!$B$5)+('Wtd pops data updates &amp; new SMR'!F25*'Spend weights'!$B$6)+('Wtd pops data updates &amp; new SMR'!G25*SUM('Spend weights'!$B$7:$B$9))</f>
        <v>1183502.8942031804</v>
      </c>
      <c r="I25" s="25">
        <f>INDEX('SMR&lt;75 &amp; MFF wtd pop'!$E$5:$E$156,MATCH(C25,'SMR&lt;75 &amp; MFF wtd pop'!$B$5:$B$156,0))</f>
        <v>526407.49900000007</v>
      </c>
      <c r="J25" s="67">
        <f t="shared" si="0"/>
        <v>2.1510493432191625E-2</v>
      </c>
      <c r="K25" s="68">
        <f t="shared" si="1"/>
        <v>4.0862817252897117E-3</v>
      </c>
    </row>
    <row r="26" spans="1:11" ht="12.75" x14ac:dyDescent="0.2">
      <c r="A26" s="1" t="s">
        <v>14085</v>
      </c>
      <c r="B26" s="1" t="s">
        <v>71</v>
      </c>
      <c r="C26" s="1" t="s">
        <v>72</v>
      </c>
      <c r="D26" s="1" t="s">
        <v>73</v>
      </c>
      <c r="E26" s="24">
        <f>INDEX('Age-gender adjustments'!$G$5:$G$156,MATCH(C26,'Age-gender adjustments'!$B$5:$B$156,0))</f>
        <v>326595.59793972096</v>
      </c>
      <c r="F26" s="25">
        <f>INDEX('Age-gender adjustments'!$H$5:$H$156,MATCH(C26,'Age-gender adjustments'!$B$5:$B$156,0))</f>
        <v>349256.7636398605</v>
      </c>
      <c r="G26" s="25">
        <f>INDEX('Sub misuse services - current'!$N$6:$N$157,MATCH(C26,'Sub misuse services - current'!$B$6:$B$157,0))</f>
        <v>318193.05084741814</v>
      </c>
      <c r="H26" s="73">
        <f>(E26*'Spend weights'!$B$5)+('Wtd pops data updates &amp; new SMR'!F26*'Spend weights'!$B$6)+('Wtd pops data updates &amp; new SMR'!G26*SUM('Spend weights'!$B$7:$B$9))</f>
        <v>332747.59573189204</v>
      </c>
      <c r="I26" s="25">
        <f>INDEX('SMR&lt;75 &amp; MFF wtd pop'!$E$5:$E$156,MATCH(C26,'SMR&lt;75 &amp; MFF wtd pop'!$B$5:$B$156,0))</f>
        <v>229399.90700000001</v>
      </c>
      <c r="J26" s="67">
        <f t="shared" si="0"/>
        <v>6.0477798640174909E-3</v>
      </c>
      <c r="K26" s="68">
        <f t="shared" si="1"/>
        <v>2.6363480016657072E-3</v>
      </c>
    </row>
    <row r="27" spans="1:11" ht="12.75" x14ac:dyDescent="0.2">
      <c r="A27" s="1" t="s">
        <v>14085</v>
      </c>
      <c r="B27" s="1" t="s">
        <v>74</v>
      </c>
      <c r="C27" s="1" t="s">
        <v>75</v>
      </c>
      <c r="D27" s="1" t="s">
        <v>76</v>
      </c>
      <c r="E27" s="24">
        <f>INDEX('Age-gender adjustments'!$G$5:$G$156,MATCH(C27,'Age-gender adjustments'!$B$5:$B$156,0))</f>
        <v>302140.93358730501</v>
      </c>
      <c r="F27" s="25">
        <f>INDEX('Age-gender adjustments'!$H$5:$H$156,MATCH(C27,'Age-gender adjustments'!$B$5:$B$156,0))</f>
        <v>318755.10451305809</v>
      </c>
      <c r="G27" s="25">
        <f>INDEX('Sub misuse services - current'!$N$6:$N$157,MATCH(C27,'Sub misuse services - current'!$B$6:$B$157,0))</f>
        <v>323594.47956687474</v>
      </c>
      <c r="H27" s="73">
        <f>(E27*'Spend weights'!$B$5)+('Wtd pops data updates &amp; new SMR'!F27*'Spend weights'!$B$6)+('Wtd pops data updates &amp; new SMR'!G27*SUM('Spend weights'!$B$7:$B$9))</f>
        <v>315389.32676689298</v>
      </c>
      <c r="I27" s="25">
        <f>INDEX('SMR&lt;75 &amp; MFF wtd pop'!$E$5:$E$156,MATCH(C27,'SMR&lt;75 &amp; MFF wtd pop'!$B$5:$B$156,0))</f>
        <v>213697.25</v>
      </c>
      <c r="J27" s="67">
        <f t="shared" si="0"/>
        <v>5.7322885100084091E-3</v>
      </c>
      <c r="K27" s="68">
        <f t="shared" si="1"/>
        <v>2.6824343832259935E-3</v>
      </c>
    </row>
    <row r="28" spans="1:11" ht="12.75" x14ac:dyDescent="0.2">
      <c r="A28" s="1" t="s">
        <v>14085</v>
      </c>
      <c r="B28" s="1" t="s">
        <v>77</v>
      </c>
      <c r="C28" s="1" t="s">
        <v>78</v>
      </c>
      <c r="D28" s="1" t="s">
        <v>79</v>
      </c>
      <c r="E28" s="24">
        <f>INDEX('Age-gender adjustments'!$G$5:$G$156,MATCH(C28,'Age-gender adjustments'!$B$5:$B$156,0))</f>
        <v>479710.69328194688</v>
      </c>
      <c r="F28" s="25">
        <f>INDEX('Age-gender adjustments'!$H$5:$H$156,MATCH(C28,'Age-gender adjustments'!$B$5:$B$156,0))</f>
        <v>442502.18519704742</v>
      </c>
      <c r="G28" s="25">
        <f>INDEX('Sub misuse services - current'!$N$6:$N$157,MATCH(C28,'Sub misuse services - current'!$B$6:$B$157,0))</f>
        <v>393907.93582177209</v>
      </c>
      <c r="H28" s="73">
        <f>(E28*'Spend weights'!$B$5)+('Wtd pops data updates &amp; new SMR'!F28*'Spend weights'!$B$6)+('Wtd pops data updates &amp; new SMR'!G28*SUM('Spend weights'!$B$7:$B$9))</f>
        <v>438092.68325897056</v>
      </c>
      <c r="I28" s="25">
        <f>INDEX('SMR&lt;75 &amp; MFF wtd pop'!$E$5:$E$156,MATCH(C28,'SMR&lt;75 &amp; MFF wtd pop'!$B$5:$B$156,0))</f>
        <v>247338.76499999998</v>
      </c>
      <c r="J28" s="67">
        <f t="shared" si="0"/>
        <v>7.9624560548945105E-3</v>
      </c>
      <c r="K28" s="68">
        <f t="shared" si="1"/>
        <v>3.2192511573729704E-3</v>
      </c>
    </row>
    <row r="29" spans="1:11" ht="12.75" x14ac:dyDescent="0.2">
      <c r="A29" s="1" t="s">
        <v>14085</v>
      </c>
      <c r="B29" s="1" t="s">
        <v>80</v>
      </c>
      <c r="C29" s="1" t="s">
        <v>81</v>
      </c>
      <c r="D29" s="1" t="s">
        <v>82</v>
      </c>
      <c r="E29" s="24">
        <f>INDEX('Age-gender adjustments'!$G$5:$G$156,MATCH(C29,'Age-gender adjustments'!$B$5:$B$156,0))</f>
        <v>256025.53949780404</v>
      </c>
      <c r="F29" s="25">
        <f>INDEX('Age-gender adjustments'!$H$5:$H$156,MATCH(C29,'Age-gender adjustments'!$B$5:$B$156,0))</f>
        <v>284771.57133995881</v>
      </c>
      <c r="G29" s="25">
        <f>INDEX('Sub misuse services - current'!$N$6:$N$157,MATCH(C29,'Sub misuse services - current'!$B$6:$B$157,0))</f>
        <v>268253.81351415301</v>
      </c>
      <c r="H29" s="73">
        <f>(E29*'Spend weights'!$B$5)+('Wtd pops data updates &amp; new SMR'!F29*'Spend weights'!$B$6)+('Wtd pops data updates &amp; new SMR'!G29*SUM('Spend weights'!$B$7:$B$9))</f>
        <v>271071.70536779641</v>
      </c>
      <c r="I29" s="25">
        <f>INDEX('SMR&lt;75 &amp; MFF wtd pop'!$E$5:$E$156,MATCH(C29,'SMR&lt;75 &amp; MFF wtd pop'!$B$5:$B$156,0))</f>
        <v>288696.53300000005</v>
      </c>
      <c r="J29" s="67">
        <f t="shared" si="0"/>
        <v>4.9268034463850986E-3</v>
      </c>
      <c r="K29" s="68">
        <f t="shared" si="1"/>
        <v>1.7065682761022618E-3</v>
      </c>
    </row>
    <row r="30" spans="1:11" ht="12.75" x14ac:dyDescent="0.2">
      <c r="A30" s="1" t="s">
        <v>14085</v>
      </c>
      <c r="B30" s="1" t="s">
        <v>83</v>
      </c>
      <c r="C30" s="1" t="s">
        <v>84</v>
      </c>
      <c r="D30" s="1" t="s">
        <v>85</v>
      </c>
      <c r="E30" s="24">
        <f>INDEX('Age-gender adjustments'!$G$5:$G$156,MATCH(C30,'Age-gender adjustments'!$B$5:$B$156,0))</f>
        <v>297472.55451807618</v>
      </c>
      <c r="F30" s="25">
        <f>INDEX('Age-gender adjustments'!$H$5:$H$156,MATCH(C30,'Age-gender adjustments'!$B$5:$B$156,0))</f>
        <v>315428.17443584284</v>
      </c>
      <c r="G30" s="25">
        <f>INDEX('Sub misuse services - current'!$N$6:$N$157,MATCH(C30,'Sub misuse services - current'!$B$6:$B$157,0))</f>
        <v>306761.89693401853</v>
      </c>
      <c r="H30" s="73">
        <f>(E30*'Spend weights'!$B$5)+('Wtd pops data updates &amp; new SMR'!F30*'Spend weights'!$B$6)+('Wtd pops data updates &amp; new SMR'!G30*SUM('Spend weights'!$B$7:$B$9))</f>
        <v>307393.33216029592</v>
      </c>
      <c r="I30" s="25">
        <f>INDEX('SMR&lt;75 &amp; MFF wtd pop'!$E$5:$E$156,MATCH(C30,'SMR&lt;75 &amp; MFF wtd pop'!$B$5:$B$156,0))</f>
        <v>225326.07800000004</v>
      </c>
      <c r="J30" s="67">
        <f t="shared" si="0"/>
        <v>5.5869590897666055E-3</v>
      </c>
      <c r="K30" s="68">
        <f t="shared" si="1"/>
        <v>2.4794995498774912E-3</v>
      </c>
    </row>
    <row r="31" spans="1:11" ht="12.75" x14ac:dyDescent="0.2">
      <c r="A31" s="1" t="s">
        <v>14085</v>
      </c>
      <c r="B31" s="1" t="s">
        <v>86</v>
      </c>
      <c r="C31" s="1" t="s">
        <v>87</v>
      </c>
      <c r="D31" s="1" t="s">
        <v>88</v>
      </c>
      <c r="E31" s="24">
        <f>INDEX('Age-gender adjustments'!$G$5:$G$156,MATCH(C31,'Age-gender adjustments'!$B$5:$B$156,0))</f>
        <v>184689.11525845312</v>
      </c>
      <c r="F31" s="25">
        <f>INDEX('Age-gender adjustments'!$H$5:$H$156,MATCH(C31,'Age-gender adjustments'!$B$5:$B$156,0))</f>
        <v>207858.27318334248</v>
      </c>
      <c r="G31" s="25">
        <f>INDEX('Sub misuse services - current'!$N$6:$N$157,MATCH(C31,'Sub misuse services - current'!$B$6:$B$157,0))</f>
        <v>188193.67822252109</v>
      </c>
      <c r="H31" s="73">
        <f>(E31*'Spend weights'!$B$5)+('Wtd pops data updates &amp; new SMR'!F31*'Spend weights'!$B$6)+('Wtd pops data updates &amp; new SMR'!G31*SUM('Spend weights'!$B$7:$B$9))</f>
        <v>194806.45409304783</v>
      </c>
      <c r="I31" s="25">
        <f>INDEX('SMR&lt;75 &amp; MFF wtd pop'!$E$5:$E$156,MATCH(C31,'SMR&lt;75 &amp; MFF wtd pop'!$B$5:$B$156,0))</f>
        <v>234567.48800000001</v>
      </c>
      <c r="J31" s="67">
        <f t="shared" si="0"/>
        <v>3.5406613467880979E-3</v>
      </c>
      <c r="K31" s="68">
        <f t="shared" si="1"/>
        <v>1.5094424964759384E-3</v>
      </c>
    </row>
    <row r="32" spans="1:11" ht="12.75" x14ac:dyDescent="0.2">
      <c r="A32" s="1" t="s">
        <v>14085</v>
      </c>
      <c r="B32" s="1" t="s">
        <v>89</v>
      </c>
      <c r="C32" s="1" t="s">
        <v>90</v>
      </c>
      <c r="D32" s="1" t="s">
        <v>91</v>
      </c>
      <c r="E32" s="24">
        <f>INDEX('Age-gender adjustments'!$G$5:$G$156,MATCH(C32,'Age-gender adjustments'!$B$5:$B$156,0))</f>
        <v>388176.38932053006</v>
      </c>
      <c r="F32" s="25">
        <f>INDEX('Age-gender adjustments'!$H$5:$H$156,MATCH(C32,'Age-gender adjustments'!$B$5:$B$156,0))</f>
        <v>409024.05785075284</v>
      </c>
      <c r="G32" s="25">
        <f>INDEX('Sub misuse services - current'!$N$6:$N$157,MATCH(C32,'Sub misuse services - current'!$B$6:$B$157,0))</f>
        <v>394419.80093399226</v>
      </c>
      <c r="H32" s="73">
        <f>(E32*'Spend weights'!$B$5)+('Wtd pops data updates &amp; new SMR'!F32*'Spend weights'!$B$6)+('Wtd pops data updates &amp; new SMR'!G32*SUM('Spend weights'!$B$7:$B$9))</f>
        <v>398257.78096335533</v>
      </c>
      <c r="I32" s="25">
        <f>INDEX('SMR&lt;75 &amp; MFF wtd pop'!$E$5:$E$156,MATCH(C32,'SMR&lt;75 &amp; MFF wtd pop'!$B$5:$B$156,0))</f>
        <v>325389.56599999999</v>
      </c>
      <c r="J32" s="67">
        <f t="shared" si="0"/>
        <v>7.2384456545830419E-3</v>
      </c>
      <c r="K32" s="68">
        <f t="shared" si="1"/>
        <v>2.2245475611172615E-3</v>
      </c>
    </row>
    <row r="33" spans="1:11" ht="12.75" x14ac:dyDescent="0.2">
      <c r="A33" s="1" t="s">
        <v>14085</v>
      </c>
      <c r="B33" s="1" t="s">
        <v>92</v>
      </c>
      <c r="C33" s="1" t="s">
        <v>93</v>
      </c>
      <c r="D33" s="1" t="s">
        <v>94</v>
      </c>
      <c r="E33" s="24">
        <f>INDEX('Age-gender adjustments'!$G$5:$G$156,MATCH(C33,'Age-gender adjustments'!$B$5:$B$156,0))</f>
        <v>202630.9595932462</v>
      </c>
      <c r="F33" s="25">
        <f>INDEX('Age-gender adjustments'!$H$5:$H$156,MATCH(C33,'Age-gender adjustments'!$B$5:$B$156,0))</f>
        <v>209294.95610391768</v>
      </c>
      <c r="G33" s="25">
        <f>INDEX('Sub misuse services - current'!$N$6:$N$157,MATCH(C33,'Sub misuse services - current'!$B$6:$B$157,0))</f>
        <v>220652.86253088055</v>
      </c>
      <c r="H33" s="73">
        <f>(E33*'Spend weights'!$B$5)+('Wtd pops data updates &amp; new SMR'!F33*'Spend weights'!$B$6)+('Wtd pops data updates &amp; new SMR'!G33*SUM('Spend weights'!$B$7:$B$9))</f>
        <v>210924.74498842005</v>
      </c>
      <c r="I33" s="25">
        <f>INDEX('SMR&lt;75 &amp; MFF wtd pop'!$E$5:$E$156,MATCH(C33,'SMR&lt;75 &amp; MFF wtd pop'!$B$5:$B$156,0))</f>
        <v>146149.62</v>
      </c>
      <c r="J33" s="67">
        <f t="shared" si="0"/>
        <v>3.8336157553841917E-3</v>
      </c>
      <c r="K33" s="68">
        <f t="shared" si="1"/>
        <v>2.6230761020002596E-3</v>
      </c>
    </row>
    <row r="34" spans="1:11" ht="12.75" x14ac:dyDescent="0.2">
      <c r="A34" s="1" t="s">
        <v>14085</v>
      </c>
      <c r="B34" s="1" t="s">
        <v>95</v>
      </c>
      <c r="C34" s="1" t="s">
        <v>96</v>
      </c>
      <c r="D34" s="1" t="s">
        <v>97</v>
      </c>
      <c r="E34" s="24">
        <f>INDEX('Age-gender adjustments'!$G$5:$G$156,MATCH(C34,'Age-gender adjustments'!$B$5:$B$156,0))</f>
        <v>954966.22667732579</v>
      </c>
      <c r="F34" s="25">
        <f>INDEX('Age-gender adjustments'!$H$5:$H$156,MATCH(C34,'Age-gender adjustments'!$B$5:$B$156,0))</f>
        <v>802561.08965013584</v>
      </c>
      <c r="G34" s="25">
        <f>INDEX('Sub misuse services - current'!$N$6:$N$157,MATCH(C34,'Sub misuse services - current'!$B$6:$B$157,0))</f>
        <v>928198.50967193302</v>
      </c>
      <c r="H34" s="73">
        <f>(E34*'Spend weights'!$B$5)+('Wtd pops data updates &amp; new SMR'!F34*'Spend weights'!$B$6)+('Wtd pops data updates &amp; new SMR'!G34*SUM('Spend weights'!$B$7:$B$9))</f>
        <v>887239.52505975636</v>
      </c>
      <c r="I34" s="25">
        <f>INDEX('SMR&lt;75 &amp; MFF wtd pop'!$E$5:$E$156,MATCH(C34,'SMR&lt;75 &amp; MFF wtd pop'!$B$5:$B$156,0))</f>
        <v>471988.11699999997</v>
      </c>
      <c r="J34" s="67">
        <f t="shared" si="0"/>
        <v>1.6125824507956171E-2</v>
      </c>
      <c r="K34" s="68">
        <f t="shared" si="1"/>
        <v>3.4165742583634096E-3</v>
      </c>
    </row>
    <row r="35" spans="1:11" ht="12.75" x14ac:dyDescent="0.2">
      <c r="A35" s="1" t="s">
        <v>14085</v>
      </c>
      <c r="B35" s="1" t="s">
        <v>98</v>
      </c>
      <c r="C35" s="1" t="s">
        <v>99</v>
      </c>
      <c r="D35" s="1" t="s">
        <v>100</v>
      </c>
      <c r="E35" s="24">
        <f>INDEX('Age-gender adjustments'!$G$5:$G$156,MATCH(C35,'Age-gender adjustments'!$B$5:$B$156,0))</f>
        <v>201137.0838027719</v>
      </c>
      <c r="F35" s="25">
        <f>INDEX('Age-gender adjustments'!$H$5:$H$156,MATCH(C35,'Age-gender adjustments'!$B$5:$B$156,0))</f>
        <v>213883.90593587974</v>
      </c>
      <c r="G35" s="25">
        <f>INDEX('Sub misuse services - current'!$N$6:$N$157,MATCH(C35,'Sub misuse services - current'!$B$6:$B$157,0))</f>
        <v>217588.54100052221</v>
      </c>
      <c r="H35" s="73">
        <f>(E35*'Spend weights'!$B$5)+('Wtd pops data updates &amp; new SMR'!F35*'Spend weights'!$B$6)+('Wtd pops data updates &amp; new SMR'!G35*SUM('Spend weights'!$B$7:$B$9))</f>
        <v>211298.98072669943</v>
      </c>
      <c r="I35" s="25">
        <f>INDEX('SMR&lt;75 &amp; MFF wtd pop'!$E$5:$E$156,MATCH(C35,'SMR&lt;75 &amp; MFF wtd pop'!$B$5:$B$156,0))</f>
        <v>178762.23200000002</v>
      </c>
      <c r="J35" s="67">
        <f t="shared" si="0"/>
        <v>3.8404175937487442E-3</v>
      </c>
      <c r="K35" s="68">
        <f t="shared" si="1"/>
        <v>2.1483383546859855E-3</v>
      </c>
    </row>
    <row r="36" spans="1:11" ht="12.75" x14ac:dyDescent="0.2">
      <c r="A36" s="1" t="s">
        <v>14085</v>
      </c>
      <c r="B36" s="1" t="s">
        <v>101</v>
      </c>
      <c r="C36" s="1" t="s">
        <v>102</v>
      </c>
      <c r="D36" s="1" t="s">
        <v>103</v>
      </c>
      <c r="E36" s="24">
        <f>INDEX('Age-gender adjustments'!$G$5:$G$156,MATCH(C36,'Age-gender adjustments'!$B$5:$B$156,0))</f>
        <v>286252.73688058829</v>
      </c>
      <c r="F36" s="25">
        <f>INDEX('Age-gender adjustments'!$H$5:$H$156,MATCH(C36,'Age-gender adjustments'!$B$5:$B$156,0))</f>
        <v>311774.32308143552</v>
      </c>
      <c r="G36" s="25">
        <f>INDEX('Sub misuse services - current'!$N$6:$N$157,MATCH(C36,'Sub misuse services - current'!$B$6:$B$157,0))</f>
        <v>331108.34707101429</v>
      </c>
      <c r="H36" s="73">
        <f>(E36*'Spend weights'!$B$5)+('Wtd pops data updates &amp; new SMR'!F36*'Spend weights'!$B$6)+('Wtd pops data updates &amp; new SMR'!G36*SUM('Spend weights'!$B$7:$B$9))</f>
        <v>310369.64894579427</v>
      </c>
      <c r="I36" s="25">
        <f>INDEX('SMR&lt;75 &amp; MFF wtd pop'!$E$5:$E$156,MATCH(C36,'SMR&lt;75 &amp; MFF wtd pop'!$B$5:$B$156,0))</f>
        <v>274012.38600000006</v>
      </c>
      <c r="J36" s="67">
        <f t="shared" si="0"/>
        <v>5.6410544730395697E-3</v>
      </c>
      <c r="K36" s="68">
        <f t="shared" si="1"/>
        <v>2.0586859431381936E-3</v>
      </c>
    </row>
    <row r="37" spans="1:11" ht="12.75" x14ac:dyDescent="0.2">
      <c r="A37" s="1" t="s">
        <v>14085</v>
      </c>
      <c r="B37" s="1" t="s">
        <v>104</v>
      </c>
      <c r="C37" s="1" t="s">
        <v>105</v>
      </c>
      <c r="D37" s="1" t="s">
        <v>106</v>
      </c>
      <c r="E37" s="24">
        <f>INDEX('Age-gender adjustments'!$G$5:$G$156,MATCH(C37,'Age-gender adjustments'!$B$5:$B$156,0))</f>
        <v>366083.80870022182</v>
      </c>
      <c r="F37" s="25">
        <f>INDEX('Age-gender adjustments'!$H$5:$H$156,MATCH(C37,'Age-gender adjustments'!$B$5:$B$156,0))</f>
        <v>404107.54104069824</v>
      </c>
      <c r="G37" s="25">
        <f>INDEX('Sub misuse services - current'!$N$6:$N$157,MATCH(C37,'Sub misuse services - current'!$B$6:$B$157,0))</f>
        <v>476736.60623774945</v>
      </c>
      <c r="H37" s="73">
        <f>(E37*'Spend weights'!$B$5)+('Wtd pops data updates &amp; new SMR'!F37*'Spend weights'!$B$6)+('Wtd pops data updates &amp; new SMR'!G37*SUM('Spend weights'!$B$7:$B$9))</f>
        <v>415882.21342339832</v>
      </c>
      <c r="I37" s="25">
        <f>INDEX('SMR&lt;75 &amp; MFF wtd pop'!$E$5:$E$156,MATCH(C37,'SMR&lt;75 &amp; MFF wtd pop'!$B$5:$B$156,0))</f>
        <v>321836.96299999993</v>
      </c>
      <c r="J37" s="67">
        <f t="shared" si="0"/>
        <v>7.5587746039542259E-3</v>
      </c>
      <c r="K37" s="68">
        <f t="shared" si="1"/>
        <v>2.3486347041977982E-3</v>
      </c>
    </row>
    <row r="38" spans="1:11" ht="12.75" x14ac:dyDescent="0.2">
      <c r="A38" s="1" t="s">
        <v>14085</v>
      </c>
      <c r="B38" s="1" t="s">
        <v>107</v>
      </c>
      <c r="C38" s="1" t="s">
        <v>108</v>
      </c>
      <c r="D38" s="1" t="s">
        <v>109</v>
      </c>
      <c r="E38" s="24">
        <f>INDEX('Age-gender adjustments'!$G$5:$G$156,MATCH(C38,'Age-gender adjustments'!$B$5:$B$156,0))</f>
        <v>414079.20717099361</v>
      </c>
      <c r="F38" s="25">
        <f>INDEX('Age-gender adjustments'!$H$5:$H$156,MATCH(C38,'Age-gender adjustments'!$B$5:$B$156,0))</f>
        <v>458085.77830724121</v>
      </c>
      <c r="G38" s="25">
        <f>INDEX('Sub misuse services - current'!$N$6:$N$157,MATCH(C38,'Sub misuse services - current'!$B$6:$B$157,0))</f>
        <v>458453.0407330009</v>
      </c>
      <c r="H38" s="73">
        <f>(E38*'Spend weights'!$B$5)+('Wtd pops data updates &amp; new SMR'!F38*'Spend weights'!$B$6)+('Wtd pops data updates &amp; new SMR'!G38*SUM('Spend weights'!$B$7:$B$9))</f>
        <v>445230.79224744986</v>
      </c>
      <c r="I38" s="25">
        <f>INDEX('SMR&lt;75 &amp; MFF wtd pop'!$E$5:$E$156,MATCH(C38,'SMR&lt;75 &amp; MFF wtd pop'!$B$5:$B$156,0))</f>
        <v>497737.64</v>
      </c>
      <c r="J38" s="67">
        <f t="shared" si="0"/>
        <v>8.0921931660304577E-3</v>
      </c>
      <c r="K38" s="68">
        <f t="shared" si="1"/>
        <v>1.6257948999055924E-3</v>
      </c>
    </row>
    <row r="39" spans="1:11" ht="12.75" x14ac:dyDescent="0.2">
      <c r="A39" s="1" t="s">
        <v>14085</v>
      </c>
      <c r="B39" s="1" t="s">
        <v>110</v>
      </c>
      <c r="C39" s="1" t="s">
        <v>111</v>
      </c>
      <c r="D39" s="1" t="s">
        <v>112</v>
      </c>
      <c r="E39" s="24">
        <f>INDEX('Age-gender adjustments'!$G$5:$G$156,MATCH(C39,'Age-gender adjustments'!$B$5:$B$156,0))</f>
        <v>1272840.5834757718</v>
      </c>
      <c r="F39" s="25">
        <f>INDEX('Age-gender adjustments'!$H$5:$H$156,MATCH(C39,'Age-gender adjustments'!$B$5:$B$156,0))</f>
        <v>1322168.5565823542</v>
      </c>
      <c r="G39" s="25">
        <f>INDEX('Sub misuse services - current'!$N$6:$N$157,MATCH(C39,'Sub misuse services - current'!$B$6:$B$157,0))</f>
        <v>1258541.5491017126</v>
      </c>
      <c r="H39" s="73">
        <f>(E39*'Spend weights'!$B$5)+('Wtd pops data updates &amp; new SMR'!F39*'Spend weights'!$B$6)+('Wtd pops data updates &amp; new SMR'!G39*SUM('Spend weights'!$B$7:$B$9))</f>
        <v>1287495.0132887578</v>
      </c>
      <c r="I39" s="25">
        <f>INDEX('SMR&lt;75 &amp; MFF wtd pop'!$E$5:$E$156,MATCH(C39,'SMR&lt;75 &amp; MFF wtd pop'!$B$5:$B$156,0))</f>
        <v>1187586.0869999998</v>
      </c>
      <c r="J39" s="67">
        <f t="shared" si="0"/>
        <v>2.3400579046300798E-2</v>
      </c>
      <c r="K39" s="68">
        <f t="shared" si="1"/>
        <v>1.9704322324467245E-3</v>
      </c>
    </row>
    <row r="40" spans="1:11" ht="12.75" x14ac:dyDescent="0.2">
      <c r="A40" s="1" t="s">
        <v>14086</v>
      </c>
      <c r="B40" s="1" t="s">
        <v>113</v>
      </c>
      <c r="C40" s="1" t="s">
        <v>114</v>
      </c>
      <c r="D40" s="1" t="s">
        <v>115</v>
      </c>
      <c r="E40" s="24">
        <f>INDEX('Age-gender adjustments'!$G$5:$G$156,MATCH(C40,'Age-gender adjustments'!$B$5:$B$156,0))</f>
        <v>447832.56556915148</v>
      </c>
      <c r="F40" s="25">
        <f>INDEX('Age-gender adjustments'!$H$5:$H$156,MATCH(C40,'Age-gender adjustments'!$B$5:$B$156,0))</f>
        <v>411713.34560024954</v>
      </c>
      <c r="G40" s="25">
        <f>INDEX('Sub misuse services - current'!$N$6:$N$157,MATCH(C40,'Sub misuse services - current'!$B$6:$B$157,0))</f>
        <v>465955.23073064466</v>
      </c>
      <c r="H40" s="73">
        <f>(E40*'Spend weights'!$B$5)+('Wtd pops data updates &amp; new SMR'!F40*'Spend weights'!$B$6)+('Wtd pops data updates &amp; new SMR'!G40*SUM('Spend weights'!$B$7:$B$9))</f>
        <v>439523.74623640324</v>
      </c>
      <c r="I40" s="25">
        <f>INDEX('SMR&lt;75 &amp; MFF wtd pop'!$E$5:$E$156,MATCH(C40,'SMR&lt;75 &amp; MFF wtd pop'!$B$5:$B$156,0))</f>
        <v>259358.31300000002</v>
      </c>
      <c r="J40" s="67">
        <f t="shared" si="0"/>
        <v>7.9884660215180769E-3</v>
      </c>
      <c r="K40" s="68">
        <f t="shared" si="1"/>
        <v>3.0800886731238404E-3</v>
      </c>
    </row>
    <row r="41" spans="1:11" ht="12.75" x14ac:dyDescent="0.2">
      <c r="A41" s="1" t="s">
        <v>14086</v>
      </c>
      <c r="B41" s="1" t="s">
        <v>116</v>
      </c>
      <c r="C41" s="1" t="s">
        <v>117</v>
      </c>
      <c r="D41" s="1" t="s">
        <v>118</v>
      </c>
      <c r="E41" s="24">
        <f>INDEX('Age-gender adjustments'!$G$5:$G$156,MATCH(C41,'Age-gender adjustments'!$B$5:$B$156,0))</f>
        <v>223125.1931605023</v>
      </c>
      <c r="F41" s="25">
        <f>INDEX('Age-gender adjustments'!$H$5:$H$156,MATCH(C41,'Age-gender adjustments'!$B$5:$B$156,0))</f>
        <v>253471.62241012283</v>
      </c>
      <c r="G41" s="25">
        <f>INDEX('Sub misuse services - current'!$N$6:$N$157,MATCH(C41,'Sub misuse services - current'!$B$6:$B$157,0))</f>
        <v>207962.40367226105</v>
      </c>
      <c r="H41" s="73">
        <f>(E41*'Spend weights'!$B$5)+('Wtd pops data updates &amp; new SMR'!F41*'Spend weights'!$B$6)+('Wtd pops data updates &amp; new SMR'!G41*SUM('Spend weights'!$B$7:$B$9))</f>
        <v>230126.10984423957</v>
      </c>
      <c r="I41" s="25">
        <f>INDEX('SMR&lt;75 &amp; MFF wtd pop'!$E$5:$E$156,MATCH(C41,'SMR&lt;75 &amp; MFF wtd pop'!$B$5:$B$156,0))</f>
        <v>341819.79299999995</v>
      </c>
      <c r="J41" s="67">
        <f t="shared" si="0"/>
        <v>4.182605888524764E-3</v>
      </c>
      <c r="K41" s="68">
        <f t="shared" si="1"/>
        <v>1.223628933777034E-3</v>
      </c>
    </row>
    <row r="42" spans="1:11" ht="12.75" x14ac:dyDescent="0.2">
      <c r="A42" s="1" t="s">
        <v>14086</v>
      </c>
      <c r="B42" s="1" t="s">
        <v>119</v>
      </c>
      <c r="C42" s="1" t="s">
        <v>120</v>
      </c>
      <c r="D42" s="1" t="s">
        <v>121</v>
      </c>
      <c r="E42" s="24">
        <f>INDEX('Age-gender adjustments'!$G$5:$G$156,MATCH(C42,'Age-gender adjustments'!$B$5:$B$156,0))</f>
        <v>182778.48718137492</v>
      </c>
      <c r="F42" s="25">
        <f>INDEX('Age-gender adjustments'!$H$5:$H$156,MATCH(C42,'Age-gender adjustments'!$B$5:$B$156,0))</f>
        <v>193325.01447073833</v>
      </c>
      <c r="G42" s="25">
        <f>INDEX('Sub misuse services - current'!$N$6:$N$157,MATCH(C42,'Sub misuse services - current'!$B$6:$B$157,0))</f>
        <v>221053.70394762771</v>
      </c>
      <c r="H42" s="73">
        <f>(E42*'Spend weights'!$B$5)+('Wtd pops data updates &amp; new SMR'!F42*'Spend weights'!$B$6)+('Wtd pops data updates &amp; new SMR'!G42*SUM('Spend weights'!$B$7:$B$9))</f>
        <v>198990.69676129339</v>
      </c>
      <c r="I42" s="25">
        <f>INDEX('SMR&lt;75 &amp; MFF wtd pop'!$E$5:$E$156,MATCH(C42,'SMR&lt;75 &amp; MFF wtd pop'!$B$5:$B$156,0))</f>
        <v>160191.79100000003</v>
      </c>
      <c r="J42" s="67">
        <f t="shared" si="0"/>
        <v>3.6167111180855226E-3</v>
      </c>
      <c r="K42" s="68">
        <f t="shared" si="1"/>
        <v>2.2577381122391733E-3</v>
      </c>
    </row>
    <row r="43" spans="1:11" ht="12.75" x14ac:dyDescent="0.2">
      <c r="A43" s="1" t="s">
        <v>14086</v>
      </c>
      <c r="B43" s="1" t="s">
        <v>122</v>
      </c>
      <c r="C43" s="1" t="s">
        <v>123</v>
      </c>
      <c r="D43" s="1" t="s">
        <v>124</v>
      </c>
      <c r="E43" s="24">
        <f>INDEX('Age-gender adjustments'!$G$5:$G$156,MATCH(C43,'Age-gender adjustments'!$B$5:$B$156,0))</f>
        <v>163488.79333729311</v>
      </c>
      <c r="F43" s="25">
        <f>INDEX('Age-gender adjustments'!$H$5:$H$156,MATCH(C43,'Age-gender adjustments'!$B$5:$B$156,0))</f>
        <v>180211.32725512568</v>
      </c>
      <c r="G43" s="25">
        <f>INDEX('Sub misuse services - current'!$N$6:$N$157,MATCH(C43,'Sub misuse services - current'!$B$6:$B$157,0))</f>
        <v>194639.34302117195</v>
      </c>
      <c r="H43" s="73">
        <f>(E43*'Spend weights'!$B$5)+('Wtd pops data updates &amp; new SMR'!F43*'Spend weights'!$B$6)+('Wtd pops data updates &amp; new SMR'!G43*SUM('Spend weights'!$B$7:$B$9))</f>
        <v>179847.79268065692</v>
      </c>
      <c r="I43" s="25">
        <f>INDEX('SMR&lt;75 &amp; MFF wtd pop'!$E$5:$E$156,MATCH(C43,'SMR&lt;75 &amp; MFF wtd pop'!$B$5:$B$156,0))</f>
        <v>171448.28399999999</v>
      </c>
      <c r="J43" s="67">
        <f t="shared" si="0"/>
        <v>3.2687835257522225E-3</v>
      </c>
      <c r="K43" s="68">
        <f t="shared" si="1"/>
        <v>1.9065711534051997E-3</v>
      </c>
    </row>
    <row r="44" spans="1:11" ht="12.75" x14ac:dyDescent="0.2">
      <c r="A44" s="1" t="s">
        <v>14086</v>
      </c>
      <c r="B44" s="1" t="s">
        <v>125</v>
      </c>
      <c r="C44" s="1" t="s">
        <v>126</v>
      </c>
      <c r="D44" s="1" t="s">
        <v>127</v>
      </c>
      <c r="E44" s="24">
        <f>INDEX('Age-gender adjustments'!$G$5:$G$156,MATCH(C44,'Age-gender adjustments'!$B$5:$B$156,0))</f>
        <v>203248.58111068216</v>
      </c>
      <c r="F44" s="25">
        <f>INDEX('Age-gender adjustments'!$H$5:$H$156,MATCH(C44,'Age-gender adjustments'!$B$5:$B$156,0))</f>
        <v>176337.08898032847</v>
      </c>
      <c r="G44" s="25">
        <f>INDEX('Sub misuse services - current'!$N$6:$N$157,MATCH(C44,'Sub misuse services - current'!$B$6:$B$157,0))</f>
        <v>184047.10357421037</v>
      </c>
      <c r="H44" s="73">
        <f>(E44*'Spend weights'!$B$5)+('Wtd pops data updates &amp; new SMR'!F44*'Spend weights'!$B$6)+('Wtd pops data updates &amp; new SMR'!G44*SUM('Spend weights'!$B$7:$B$9))</f>
        <v>186709.13303422637</v>
      </c>
      <c r="I44" s="25">
        <f>INDEX('SMR&lt;75 &amp; MFF wtd pop'!$E$5:$E$156,MATCH(C44,'SMR&lt;75 &amp; MFF wtd pop'!$B$5:$B$156,0))</f>
        <v>205644.76500000001</v>
      </c>
      <c r="J44" s="67">
        <f t="shared" si="0"/>
        <v>3.3934902901669017E-3</v>
      </c>
      <c r="K44" s="68">
        <f t="shared" si="1"/>
        <v>1.6501710073518775E-3</v>
      </c>
    </row>
    <row r="45" spans="1:11" x14ac:dyDescent="0.25">
      <c r="A45" s="1" t="s">
        <v>14086</v>
      </c>
      <c r="B45" s="1" t="s">
        <v>128</v>
      </c>
      <c r="C45" s="1" t="s">
        <v>129</v>
      </c>
      <c r="D45" s="1" t="s">
        <v>130</v>
      </c>
      <c r="E45" s="24">
        <f>INDEX('Age-gender adjustments'!$G$5:$G$156,MATCH(C45,'Age-gender adjustments'!$B$5:$B$156,0))</f>
        <v>250142.54249673465</v>
      </c>
      <c r="F45" s="25">
        <f>INDEX('Age-gender adjustments'!$H$5:$H$156,MATCH(C45,'Age-gender adjustments'!$B$5:$B$156,0))</f>
        <v>264323.7745099793</v>
      </c>
      <c r="G45" s="25">
        <f>INDEX('Sub misuse services - current'!$N$6:$N$157,MATCH(C45,'Sub misuse services - current'!$B$6:$B$157,0))</f>
        <v>311520.41050597664</v>
      </c>
      <c r="H45" s="73">
        <f>(E45*'Spend weights'!$B$5)+('Wtd pops data updates &amp; new SMR'!F45*'Spend weights'!$B$6)+('Wtd pops data updates &amp; new SMR'!G45*SUM('Spend weights'!$B$7:$B$9))</f>
        <v>275078.45008493937</v>
      </c>
      <c r="I45" s="25">
        <f>INDEX('SMR&lt;75 &amp; MFF wtd pop'!$E$5:$E$156,MATCH(C45,'SMR&lt;75 &amp; MFF wtd pop'!$B$5:$B$156,0))</f>
        <v>239391.98300000004</v>
      </c>
      <c r="J45" s="67">
        <f t="shared" si="0"/>
        <v>4.9996271431793499E-3</v>
      </c>
      <c r="K45" s="68">
        <f t="shared" si="1"/>
        <v>2.0884689121687711E-3</v>
      </c>
    </row>
    <row r="46" spans="1:11" x14ac:dyDescent="0.25">
      <c r="A46" s="1" t="s">
        <v>14086</v>
      </c>
      <c r="B46" s="1" t="s">
        <v>131</v>
      </c>
      <c r="C46" s="1" t="s">
        <v>132</v>
      </c>
      <c r="D46" s="1" t="s">
        <v>133</v>
      </c>
      <c r="E46" s="24">
        <f>INDEX('Age-gender adjustments'!$G$5:$G$156,MATCH(C46,'Age-gender adjustments'!$B$5:$B$156,0))</f>
        <v>330166.45000282727</v>
      </c>
      <c r="F46" s="25">
        <f>INDEX('Age-gender adjustments'!$H$5:$H$156,MATCH(C46,'Age-gender adjustments'!$B$5:$B$156,0))</f>
        <v>347809.55067888077</v>
      </c>
      <c r="G46" s="25">
        <f>INDEX('Sub misuse services - current'!$N$6:$N$157,MATCH(C46,'Sub misuse services - current'!$B$6:$B$157,0))</f>
        <v>397582.48378964525</v>
      </c>
      <c r="H46" s="73">
        <f>(E46*'Spend weights'!$B$5)+('Wtd pops data updates &amp; new SMR'!F46*'Spend weights'!$B$6)+('Wtd pops data updates &amp; new SMR'!G46*SUM('Spend weights'!$B$7:$B$9))</f>
        <v>358359.05089085805</v>
      </c>
      <c r="I46" s="25">
        <f>INDEX('SMR&lt;75 &amp; MFF wtd pop'!$E$5:$E$156,MATCH(C46,'SMR&lt;75 &amp; MFF wtd pop'!$B$5:$B$156,0))</f>
        <v>304876.58299999998</v>
      </c>
      <c r="J46" s="67">
        <f t="shared" si="0"/>
        <v>6.5132751667194965E-3</v>
      </c>
      <c r="K46" s="68">
        <f t="shared" si="1"/>
        <v>2.1363645258119074E-3</v>
      </c>
    </row>
    <row r="47" spans="1:11" x14ac:dyDescent="0.25">
      <c r="A47" s="1" t="s">
        <v>14086</v>
      </c>
      <c r="B47" s="1" t="s">
        <v>134</v>
      </c>
      <c r="C47" s="1" t="s">
        <v>135</v>
      </c>
      <c r="D47" s="1" t="s">
        <v>136</v>
      </c>
      <c r="E47" s="24">
        <f>INDEX('Age-gender adjustments'!$G$5:$G$156,MATCH(C47,'Age-gender adjustments'!$B$5:$B$156,0))</f>
        <v>267068.83923959523</v>
      </c>
      <c r="F47" s="25">
        <f>INDEX('Age-gender adjustments'!$H$5:$H$156,MATCH(C47,'Age-gender adjustments'!$B$5:$B$156,0))</f>
        <v>286257.58450102014</v>
      </c>
      <c r="G47" s="25">
        <f>INDEX('Sub misuse services - current'!$N$6:$N$157,MATCH(C47,'Sub misuse services - current'!$B$6:$B$157,0))</f>
        <v>306840.47393512342</v>
      </c>
      <c r="H47" s="73">
        <f>(E47*'Spend weights'!$B$5)+('Wtd pops data updates &amp; new SMR'!F47*'Spend weights'!$B$6)+('Wtd pops data updates &amp; new SMR'!G47*SUM('Spend weights'!$B$7:$B$9))</f>
        <v>287114.7382575032</v>
      </c>
      <c r="I47" s="25">
        <f>INDEX('SMR&lt;75 &amp; MFF wtd pop'!$E$5:$E$156,MATCH(C47,'SMR&lt;75 &amp; MFF wtd pop'!$B$5:$B$156,0))</f>
        <v>261739.33099999995</v>
      </c>
      <c r="J47" s="67">
        <f t="shared" si="0"/>
        <v>5.2183900198499765E-3</v>
      </c>
      <c r="K47" s="68">
        <f t="shared" si="1"/>
        <v>1.9937355230154451E-3</v>
      </c>
    </row>
    <row r="48" spans="1:11" x14ac:dyDescent="0.25">
      <c r="A48" s="1" t="s">
        <v>14086</v>
      </c>
      <c r="B48" s="1" t="s">
        <v>137</v>
      </c>
      <c r="C48" s="1" t="s">
        <v>138</v>
      </c>
      <c r="D48" s="1" t="s">
        <v>139</v>
      </c>
      <c r="E48" s="24">
        <f>INDEX('Age-gender adjustments'!$G$5:$G$156,MATCH(C48,'Age-gender adjustments'!$B$5:$B$156,0))</f>
        <v>680923.18901056168</v>
      </c>
      <c r="F48" s="25">
        <f>INDEX('Age-gender adjustments'!$H$5:$H$156,MATCH(C48,'Age-gender adjustments'!$B$5:$B$156,0))</f>
        <v>593649.8352888372</v>
      </c>
      <c r="G48" s="25">
        <f>INDEX('Sub misuse services - current'!$N$6:$N$157,MATCH(C48,'Sub misuse services - current'!$B$6:$B$157,0))</f>
        <v>623901.19976301701</v>
      </c>
      <c r="H48" s="73">
        <f>(E48*'Spend weights'!$B$5)+('Wtd pops data updates &amp; new SMR'!F48*'Spend weights'!$B$6)+('Wtd pops data updates &amp; new SMR'!G48*SUM('Spend weights'!$B$7:$B$9))</f>
        <v>628946.77758378885</v>
      </c>
      <c r="I48" s="25">
        <f>INDEX('SMR&lt;75 &amp; MFF wtd pop'!$E$5:$E$156,MATCH(C48,'SMR&lt;75 &amp; MFF wtd pop'!$B$5:$B$156,0))</f>
        <v>570227.78799999994</v>
      </c>
      <c r="J48" s="67">
        <f t="shared" si="0"/>
        <v>1.1431282166422453E-2</v>
      </c>
      <c r="K48" s="68">
        <f t="shared" si="1"/>
        <v>2.0046869701871588E-3</v>
      </c>
    </row>
    <row r="49" spans="1:11" x14ac:dyDescent="0.25">
      <c r="A49" s="1" t="s">
        <v>14086</v>
      </c>
      <c r="B49" s="1" t="s">
        <v>140</v>
      </c>
      <c r="C49" s="1" t="s">
        <v>141</v>
      </c>
      <c r="D49" s="1" t="s">
        <v>142</v>
      </c>
      <c r="E49" s="24">
        <f>INDEX('Age-gender adjustments'!$G$5:$G$156,MATCH(C49,'Age-gender adjustments'!$B$5:$B$156,0))</f>
        <v>714527.3406146419</v>
      </c>
      <c r="F49" s="25">
        <f>INDEX('Age-gender adjustments'!$H$5:$H$156,MATCH(C49,'Age-gender adjustments'!$B$5:$B$156,0))</f>
        <v>741897.69784784236</v>
      </c>
      <c r="G49" s="25">
        <f>INDEX('Sub misuse services - current'!$N$6:$N$157,MATCH(C49,'Sub misuse services - current'!$B$6:$B$157,0))</f>
        <v>776796.47318856232</v>
      </c>
      <c r="H49" s="73">
        <f>(E49*'Spend weights'!$B$5)+('Wtd pops data updates &amp; new SMR'!F49*'Spend weights'!$B$6)+('Wtd pops data updates &amp; new SMR'!G49*SUM('Spend weights'!$B$7:$B$9))</f>
        <v>744873.32317070139</v>
      </c>
      <c r="I49" s="25">
        <f>INDEX('SMR&lt;75 &amp; MFF wtd pop'!$E$5:$E$156,MATCH(C49,'SMR&lt;75 &amp; MFF wtd pop'!$B$5:$B$156,0))</f>
        <v>538161.26399999997</v>
      </c>
      <c r="J49" s="67">
        <f t="shared" si="0"/>
        <v>1.3538279293068977E-2</v>
      </c>
      <c r="K49" s="68">
        <f t="shared" si="1"/>
        <v>2.5156547300418447E-3</v>
      </c>
    </row>
    <row r="50" spans="1:11" x14ac:dyDescent="0.25">
      <c r="A50" s="1" t="s">
        <v>14086</v>
      </c>
      <c r="B50" s="1" t="s">
        <v>143</v>
      </c>
      <c r="C50" s="1" t="s">
        <v>144</v>
      </c>
      <c r="D50" s="1" t="s">
        <v>145</v>
      </c>
      <c r="E50" s="24">
        <f>INDEX('Age-gender adjustments'!$G$5:$G$156,MATCH(C50,'Age-gender adjustments'!$B$5:$B$156,0))</f>
        <v>217555.0058499593</v>
      </c>
      <c r="F50" s="25">
        <f>INDEX('Age-gender adjustments'!$H$5:$H$156,MATCH(C50,'Age-gender adjustments'!$B$5:$B$156,0))</f>
        <v>237083.65449359216</v>
      </c>
      <c r="G50" s="25">
        <f>INDEX('Sub misuse services - current'!$N$6:$N$157,MATCH(C50,'Sub misuse services - current'!$B$6:$B$157,0))</f>
        <v>243874.79045584294</v>
      </c>
      <c r="H50" s="73">
        <f>(E50*'Spend weights'!$B$5)+('Wtd pops data updates &amp; new SMR'!F50*'Spend weights'!$B$6)+('Wtd pops data updates &amp; new SMR'!G50*SUM('Spend weights'!$B$7:$B$9))</f>
        <v>233476.42288560409</v>
      </c>
      <c r="I50" s="25">
        <f>INDEX('SMR&lt;75 &amp; MFF wtd pop'!$E$5:$E$156,MATCH(C50,'SMR&lt;75 &amp; MFF wtd pop'!$B$5:$B$156,0))</f>
        <v>210447.98299999995</v>
      </c>
      <c r="J50" s="67">
        <f t="shared" si="0"/>
        <v>4.2434987575029831E-3</v>
      </c>
      <c r="K50" s="68">
        <f t="shared" si="1"/>
        <v>2.0164121779694057E-3</v>
      </c>
    </row>
    <row r="51" spans="1:11" x14ac:dyDescent="0.25">
      <c r="A51" s="1" t="s">
        <v>14086</v>
      </c>
      <c r="B51" s="1" t="s">
        <v>146</v>
      </c>
      <c r="C51" s="1" t="s">
        <v>147</v>
      </c>
      <c r="D51" s="1" t="s">
        <v>148</v>
      </c>
      <c r="E51" s="24">
        <f>INDEX('Age-gender adjustments'!$G$5:$G$156,MATCH(C51,'Age-gender adjustments'!$B$5:$B$156,0))</f>
        <v>461461.35452216555</v>
      </c>
      <c r="F51" s="25">
        <f>INDEX('Age-gender adjustments'!$H$5:$H$156,MATCH(C51,'Age-gender adjustments'!$B$5:$B$156,0))</f>
        <v>472353.19552470197</v>
      </c>
      <c r="G51" s="25">
        <f>INDEX('Sub misuse services - current'!$N$6:$N$157,MATCH(C51,'Sub misuse services - current'!$B$6:$B$157,0))</f>
        <v>469689.91074585653</v>
      </c>
      <c r="H51" s="73">
        <f>(E51*'Spend weights'!$B$5)+('Wtd pops data updates &amp; new SMR'!F51*'Spend weights'!$B$6)+('Wtd pops data updates &amp; new SMR'!G51*SUM('Spend weights'!$B$7:$B$9))</f>
        <v>468300.00289517548</v>
      </c>
      <c r="I51" s="25">
        <f>INDEX('SMR&lt;75 &amp; MFF wtd pop'!$E$5:$E$156,MATCH(C51,'SMR&lt;75 &amp; MFF wtd pop'!$B$5:$B$156,0))</f>
        <v>436787.67599999998</v>
      </c>
      <c r="J51" s="67">
        <f t="shared" si="0"/>
        <v>8.5114824694654482E-3</v>
      </c>
      <c r="K51" s="68">
        <f t="shared" si="1"/>
        <v>1.9486544463460202E-3</v>
      </c>
    </row>
    <row r="52" spans="1:11" x14ac:dyDescent="0.25">
      <c r="A52" s="1" t="s">
        <v>14086</v>
      </c>
      <c r="B52" s="1" t="s">
        <v>149</v>
      </c>
      <c r="C52" s="1" t="s">
        <v>150</v>
      </c>
      <c r="D52" s="1" t="s">
        <v>151</v>
      </c>
      <c r="E52" s="24">
        <f>INDEX('Age-gender adjustments'!$G$5:$G$156,MATCH(C52,'Age-gender adjustments'!$B$5:$B$156,0))</f>
        <v>1116049.6426208455</v>
      </c>
      <c r="F52" s="25">
        <f>INDEX('Age-gender adjustments'!$H$5:$H$156,MATCH(C52,'Age-gender adjustments'!$B$5:$B$156,0))</f>
        <v>975768.57513588376</v>
      </c>
      <c r="G52" s="25">
        <f>INDEX('Sub misuse services - current'!$N$6:$N$157,MATCH(C52,'Sub misuse services - current'!$B$6:$B$157,0))</f>
        <v>959033.46702115866</v>
      </c>
      <c r="H52" s="73">
        <f>(E52*'Spend weights'!$B$5)+('Wtd pops data updates &amp; new SMR'!F52*'Spend weights'!$B$6)+('Wtd pops data updates &amp; new SMR'!G52*SUM('Spend weights'!$B$7:$B$9))</f>
        <v>1011821.683375573</v>
      </c>
      <c r="I52" s="25">
        <f>INDEX('SMR&lt;75 &amp; MFF wtd pop'!$E$5:$E$156,MATCH(C52,'SMR&lt;75 &amp; MFF wtd pop'!$B$5:$B$156,0))</f>
        <v>781245.41700000002</v>
      </c>
      <c r="J52" s="67">
        <f t="shared" si="0"/>
        <v>1.839013979721018E-2</v>
      </c>
      <c r="K52" s="68">
        <f t="shared" si="1"/>
        <v>2.3539517028885403E-3</v>
      </c>
    </row>
    <row r="53" spans="1:11" x14ac:dyDescent="0.25">
      <c r="A53" s="1" t="s">
        <v>14086</v>
      </c>
      <c r="B53" s="1" t="s">
        <v>152</v>
      </c>
      <c r="C53" s="1" t="s">
        <v>153</v>
      </c>
      <c r="D53" s="1" t="s">
        <v>154</v>
      </c>
      <c r="E53" s="24">
        <f>INDEX('Age-gender adjustments'!$G$5:$G$156,MATCH(C53,'Age-gender adjustments'!$B$5:$B$156,0))</f>
        <v>347140.46556500689</v>
      </c>
      <c r="F53" s="25">
        <f>INDEX('Age-gender adjustments'!$H$5:$H$156,MATCH(C53,'Age-gender adjustments'!$B$5:$B$156,0))</f>
        <v>367250.27394878463</v>
      </c>
      <c r="G53" s="25">
        <f>INDEX('Sub misuse services - current'!$N$6:$N$157,MATCH(C53,'Sub misuse services - current'!$B$6:$B$157,0))</f>
        <v>430649.29507141036</v>
      </c>
      <c r="H53" s="73">
        <f>(E53*'Spend weights'!$B$5)+('Wtd pops data updates &amp; new SMR'!F53*'Spend weights'!$B$6)+('Wtd pops data updates &amp; new SMR'!G53*SUM('Spend weights'!$B$7:$B$9))</f>
        <v>381384.47168051574</v>
      </c>
      <c r="I53" s="25">
        <f>INDEX('SMR&lt;75 &amp; MFF wtd pop'!$E$5:$E$156,MATCH(C53,'SMR&lt;75 &amp; MFF wtd pop'!$B$5:$B$156,0))</f>
        <v>333964.24800000002</v>
      </c>
      <c r="J53" s="67">
        <f t="shared" si="0"/>
        <v>6.9317685773358203E-3</v>
      </c>
      <c r="K53" s="68">
        <f t="shared" si="1"/>
        <v>2.0756019899878086E-3</v>
      </c>
    </row>
    <row r="54" spans="1:11" x14ac:dyDescent="0.25">
      <c r="A54" s="1" t="s">
        <v>14086</v>
      </c>
      <c r="B54" s="1" t="s">
        <v>155</v>
      </c>
      <c r="C54" s="1" t="s">
        <v>156</v>
      </c>
      <c r="D54" s="1" t="s">
        <v>157</v>
      </c>
      <c r="E54" s="24">
        <f>INDEX('Age-gender adjustments'!$G$5:$G$156,MATCH(C54,'Age-gender adjustments'!$B$5:$B$156,0))</f>
        <v>392192.14003807976</v>
      </c>
      <c r="F54" s="25">
        <f>INDEX('Age-gender adjustments'!$H$5:$H$156,MATCH(C54,'Age-gender adjustments'!$B$5:$B$156,0))</f>
        <v>442239.91641786299</v>
      </c>
      <c r="G54" s="25">
        <f>INDEX('Sub misuse services - current'!$N$6:$N$157,MATCH(C54,'Sub misuse services - current'!$B$6:$B$157,0))</f>
        <v>389318.04693799553</v>
      </c>
      <c r="H54" s="73">
        <f>(E54*'Spend weights'!$B$5)+('Wtd pops data updates &amp; new SMR'!F54*'Spend weights'!$B$6)+('Wtd pops data updates &amp; new SMR'!G54*SUM('Spend weights'!$B$7:$B$9))</f>
        <v>410741.68969127146</v>
      </c>
      <c r="I54" s="25">
        <f>INDEX('SMR&lt;75 &amp; MFF wtd pop'!$E$5:$E$156,MATCH(C54,'SMR&lt;75 &amp; MFF wtd pop'!$B$5:$B$156,0))</f>
        <v>608311.571</v>
      </c>
      <c r="J54" s="67">
        <f t="shared" si="0"/>
        <v>7.4653441590271036E-3</v>
      </c>
      <c r="K54" s="68">
        <f t="shared" si="1"/>
        <v>1.2272237640909684E-3</v>
      </c>
    </row>
    <row r="55" spans="1:11" x14ac:dyDescent="0.25">
      <c r="A55" s="1" t="s">
        <v>14087</v>
      </c>
      <c r="B55" s="1" t="s">
        <v>158</v>
      </c>
      <c r="C55" s="1" t="s">
        <v>159</v>
      </c>
      <c r="D55" s="1" t="s">
        <v>160</v>
      </c>
      <c r="E55" s="24">
        <f>INDEX('Age-gender adjustments'!$G$5:$G$156,MATCH(C55,'Age-gender adjustments'!$B$5:$B$156,0))</f>
        <v>336327.55512929632</v>
      </c>
      <c r="F55" s="25">
        <f>INDEX('Age-gender adjustments'!$H$5:$H$156,MATCH(C55,'Age-gender adjustments'!$B$5:$B$156,0))</f>
        <v>322319.51262770942</v>
      </c>
      <c r="G55" s="25">
        <f>INDEX('Sub misuse services - current'!$N$6:$N$157,MATCH(C55,'Sub misuse services - current'!$B$6:$B$157,0))</f>
        <v>348817.13095395453</v>
      </c>
      <c r="H55" s="73">
        <f>(E55*'Spend weights'!$B$5)+('Wtd pops data updates &amp; new SMR'!F55*'Spend weights'!$B$6)+('Wtd pops data updates &amp; new SMR'!G55*SUM('Spend weights'!$B$7:$B$9))</f>
        <v>334833.24737087445</v>
      </c>
      <c r="I55" s="25">
        <f>INDEX('SMR&lt;75 &amp; MFF wtd pop'!$E$5:$E$156,MATCH(C55,'SMR&lt;75 &amp; MFF wtd pop'!$B$5:$B$156,0))</f>
        <v>258060.57399999999</v>
      </c>
      <c r="J55" s="67">
        <f t="shared" si="0"/>
        <v>6.0856871611621897E-3</v>
      </c>
      <c r="K55" s="68">
        <f t="shared" si="1"/>
        <v>2.3582397988319553E-3</v>
      </c>
    </row>
    <row r="56" spans="1:11" x14ac:dyDescent="0.25">
      <c r="A56" s="1" t="s">
        <v>14087</v>
      </c>
      <c r="B56" s="1" t="s">
        <v>161</v>
      </c>
      <c r="C56" s="1" t="s">
        <v>162</v>
      </c>
      <c r="D56" s="1" t="s">
        <v>163</v>
      </c>
      <c r="E56" s="24">
        <f>INDEX('Age-gender adjustments'!$G$5:$G$156,MATCH(C56,'Age-gender adjustments'!$B$5:$B$156,0))</f>
        <v>583486.22964025999</v>
      </c>
      <c r="F56" s="25">
        <f>INDEX('Age-gender adjustments'!$H$5:$H$156,MATCH(C56,'Age-gender adjustments'!$B$5:$B$156,0))</f>
        <v>506699.24184988986</v>
      </c>
      <c r="G56" s="25">
        <f>INDEX('Sub misuse services - current'!$N$6:$N$157,MATCH(C56,'Sub misuse services - current'!$B$6:$B$157,0))</f>
        <v>476844.46998203604</v>
      </c>
      <c r="H56" s="73">
        <f>(E56*'Spend weights'!$B$5)+('Wtd pops data updates &amp; new SMR'!F56*'Spend weights'!$B$6)+('Wtd pops data updates &amp; new SMR'!G56*SUM('Spend weights'!$B$7:$B$9))</f>
        <v>519885.56527242996</v>
      </c>
      <c r="I56" s="25">
        <f>INDEX('SMR&lt;75 &amp; MFF wtd pop'!$E$5:$E$156,MATCH(C56,'SMR&lt;75 &amp; MFF wtd pop'!$B$5:$B$156,0))</f>
        <v>339932.73100000003</v>
      </c>
      <c r="J56" s="67">
        <f t="shared" si="0"/>
        <v>9.4490643766553979E-3</v>
      </c>
      <c r="K56" s="68">
        <f t="shared" si="1"/>
        <v>2.7796865423516388E-3</v>
      </c>
    </row>
    <row r="57" spans="1:11" x14ac:dyDescent="0.25">
      <c r="A57" s="1" t="s">
        <v>14087</v>
      </c>
      <c r="B57" s="1" t="s">
        <v>164</v>
      </c>
      <c r="C57" s="1" t="s">
        <v>165</v>
      </c>
      <c r="D57" s="1" t="s">
        <v>166</v>
      </c>
      <c r="E57" s="24">
        <f>INDEX('Age-gender adjustments'!$G$5:$G$156,MATCH(C57,'Age-gender adjustments'!$B$5:$B$156,0))</f>
        <v>18449.466769153118</v>
      </c>
      <c r="F57" s="25">
        <f>INDEX('Age-gender adjustments'!$H$5:$H$156,MATCH(C57,'Age-gender adjustments'!$B$5:$B$156,0))</f>
        <v>22506.026448849228</v>
      </c>
      <c r="G57" s="25">
        <f>INDEX('Sub misuse services - current'!$N$6:$N$157,MATCH(C57,'Sub misuse services - current'!$B$6:$B$157,0))</f>
        <v>14909.789013089176</v>
      </c>
      <c r="H57" s="73">
        <f>(E57*'Spend weights'!$B$5)+('Wtd pops data updates &amp; new SMR'!F57*'Spend weights'!$B$6)+('Wtd pops data updates &amp; new SMR'!G57*SUM('Spend weights'!$B$7:$B$9))</f>
        <v>18906.613941316802</v>
      </c>
      <c r="I57" s="25">
        <f>INDEX('SMR&lt;75 &amp; MFF wtd pop'!$E$5:$E$156,MATCH(C57,'SMR&lt;75 &amp; MFF wtd pop'!$B$5:$B$156,0))</f>
        <v>37086.457000000002</v>
      </c>
      <c r="J57" s="67">
        <f t="shared" si="0"/>
        <v>3.4363295349902048E-4</v>
      </c>
      <c r="K57" s="68">
        <f t="shared" si="1"/>
        <v>9.2657261247419903E-4</v>
      </c>
    </row>
    <row r="58" spans="1:11" x14ac:dyDescent="0.25">
      <c r="A58" s="1" t="s">
        <v>14087</v>
      </c>
      <c r="B58" s="1" t="s">
        <v>167</v>
      </c>
      <c r="C58" s="1" t="s">
        <v>168</v>
      </c>
      <c r="D58" s="1" t="s">
        <v>169</v>
      </c>
      <c r="E58" s="24">
        <f>INDEX('Age-gender adjustments'!$G$5:$G$156,MATCH(C58,'Age-gender adjustments'!$B$5:$B$156,0))</f>
        <v>630304.87472785974</v>
      </c>
      <c r="F58" s="25">
        <f>INDEX('Age-gender adjustments'!$H$5:$H$156,MATCH(C58,'Age-gender adjustments'!$B$5:$B$156,0))</f>
        <v>481773.40381554444</v>
      </c>
      <c r="G58" s="25">
        <f>INDEX('Sub misuse services - current'!$N$6:$N$157,MATCH(C58,'Sub misuse services - current'!$B$6:$B$157,0))</f>
        <v>470483.58528729423</v>
      </c>
      <c r="H58" s="73">
        <f>(E58*'Spend weights'!$B$5)+('Wtd pops data updates &amp; new SMR'!F58*'Spend weights'!$B$6)+('Wtd pops data updates &amp; new SMR'!G58*SUM('Spend weights'!$B$7:$B$9))</f>
        <v>521981.44946945144</v>
      </c>
      <c r="I58" s="25">
        <f>INDEX('SMR&lt;75 &amp; MFF wtd pop'!$E$5:$E$156,MATCH(C58,'SMR&lt;75 &amp; MFF wtd pop'!$B$5:$B$156,0))</f>
        <v>315559.26099999994</v>
      </c>
      <c r="J58" s="67">
        <f t="shared" si="0"/>
        <v>9.4871576533811959E-3</v>
      </c>
      <c r="K58" s="68">
        <f t="shared" si="1"/>
        <v>3.0064583188959865E-3</v>
      </c>
    </row>
    <row r="59" spans="1:11" x14ac:dyDescent="0.25">
      <c r="A59" s="1" t="s">
        <v>14087</v>
      </c>
      <c r="B59" s="1" t="s">
        <v>170</v>
      </c>
      <c r="C59" s="1" t="s">
        <v>171</v>
      </c>
      <c r="D59" s="1" t="s">
        <v>172</v>
      </c>
      <c r="E59" s="24">
        <f>INDEX('Age-gender adjustments'!$G$5:$G$156,MATCH(C59,'Age-gender adjustments'!$B$5:$B$156,0))</f>
        <v>595982.00343494862</v>
      </c>
      <c r="F59" s="25">
        <f>INDEX('Age-gender adjustments'!$H$5:$H$156,MATCH(C59,'Age-gender adjustments'!$B$5:$B$156,0))</f>
        <v>653359.5245225539</v>
      </c>
      <c r="G59" s="25">
        <f>INDEX('Sub misuse services - current'!$N$6:$N$157,MATCH(C59,'Sub misuse services - current'!$B$6:$B$157,0))</f>
        <v>638204.34649671498</v>
      </c>
      <c r="H59" s="73">
        <f>(E59*'Spend weights'!$B$5)+('Wtd pops data updates &amp; new SMR'!F59*'Spend weights'!$B$6)+('Wtd pops data updates &amp; new SMR'!G59*SUM('Spend weights'!$B$7:$B$9))</f>
        <v>631651.52360241162</v>
      </c>
      <c r="I59" s="25">
        <f>INDEX('SMR&lt;75 &amp; MFF wtd pop'!$E$5:$E$156,MATCH(C59,'SMR&lt;75 &amp; MFF wtd pop'!$B$5:$B$156,0))</f>
        <v>787580.58100000001</v>
      </c>
      <c r="J59" s="67">
        <f t="shared" si="0"/>
        <v>1.1480441675667679E-2</v>
      </c>
      <c r="K59" s="68">
        <f t="shared" si="1"/>
        <v>1.4576847058736303E-3</v>
      </c>
    </row>
    <row r="60" spans="1:11" x14ac:dyDescent="0.25">
      <c r="A60" s="1" t="s">
        <v>14087</v>
      </c>
      <c r="B60" s="1" t="s">
        <v>173</v>
      </c>
      <c r="C60" s="1" t="s">
        <v>174</v>
      </c>
      <c r="D60" s="1" t="s">
        <v>175</v>
      </c>
      <c r="E60" s="24">
        <f>INDEX('Age-gender adjustments'!$G$5:$G$156,MATCH(C60,'Age-gender adjustments'!$B$5:$B$156,0))</f>
        <v>472535.94101519539</v>
      </c>
      <c r="F60" s="25">
        <f>INDEX('Age-gender adjustments'!$H$5:$H$156,MATCH(C60,'Age-gender adjustments'!$B$5:$B$156,0))</f>
        <v>499354.30037110555</v>
      </c>
      <c r="G60" s="25">
        <f>INDEX('Sub misuse services - current'!$N$6:$N$157,MATCH(C60,'Sub misuse services - current'!$B$6:$B$157,0))</f>
        <v>448293.21593495656</v>
      </c>
      <c r="H60" s="73">
        <f>(E60*'Spend weights'!$B$5)+('Wtd pops data updates &amp; new SMR'!F60*'Spend weights'!$B$6)+('Wtd pops data updates &amp; new SMR'!G60*SUM('Spend weights'!$B$7:$B$9))</f>
        <v>475291.90162281581</v>
      </c>
      <c r="I60" s="25">
        <f>INDEX('SMR&lt;75 &amp; MFF wtd pop'!$E$5:$E$156,MATCH(C60,'SMR&lt;75 &amp; MFF wtd pop'!$B$5:$B$156,0))</f>
        <v>673874.00599999994</v>
      </c>
      <c r="J60" s="67">
        <f t="shared" si="0"/>
        <v>8.6385621685486653E-3</v>
      </c>
      <c r="K60" s="68">
        <f t="shared" si="1"/>
        <v>1.281925418050428E-3</v>
      </c>
    </row>
    <row r="61" spans="1:11" x14ac:dyDescent="0.25">
      <c r="A61" s="1" t="s">
        <v>14087</v>
      </c>
      <c r="B61" s="1" t="s">
        <v>176</v>
      </c>
      <c r="C61" s="1" t="s">
        <v>177</v>
      </c>
      <c r="D61" s="1" t="s">
        <v>178</v>
      </c>
      <c r="E61" s="24">
        <f>INDEX('Age-gender adjustments'!$G$5:$G$156,MATCH(C61,'Age-gender adjustments'!$B$5:$B$156,0))</f>
        <v>574542.32636145817</v>
      </c>
      <c r="F61" s="25">
        <f>INDEX('Age-gender adjustments'!$H$5:$H$156,MATCH(C61,'Age-gender adjustments'!$B$5:$B$156,0))</f>
        <v>617126.13688093319</v>
      </c>
      <c r="G61" s="25">
        <f>INDEX('Sub misuse services - current'!$N$6:$N$157,MATCH(C61,'Sub misuse services - current'!$B$6:$B$157,0))</f>
        <v>585057.53407372918</v>
      </c>
      <c r="H61" s="73">
        <f>(E61*'Spend weights'!$B$5)+('Wtd pops data updates &amp; new SMR'!F61*'Spend weights'!$B$6)+('Wtd pops data updates &amp; new SMR'!G61*SUM('Spend weights'!$B$7:$B$9))</f>
        <v>594426.66728681559</v>
      </c>
      <c r="I61" s="25">
        <f>INDEX('SMR&lt;75 &amp; MFF wtd pop'!$E$5:$E$156,MATCH(C61,'SMR&lt;75 &amp; MFF wtd pop'!$B$5:$B$156,0))</f>
        <v>738418.09199999995</v>
      </c>
      <c r="J61" s="67">
        <f t="shared" si="0"/>
        <v>1.0803869585127916E-2</v>
      </c>
      <c r="K61" s="68">
        <f t="shared" si="1"/>
        <v>1.4631100865724613E-3</v>
      </c>
    </row>
    <row r="62" spans="1:11" x14ac:dyDescent="0.25">
      <c r="A62" s="1" t="s">
        <v>14087</v>
      </c>
      <c r="B62" s="1" t="s">
        <v>179</v>
      </c>
      <c r="C62" s="1" t="s">
        <v>180</v>
      </c>
      <c r="D62" s="1" t="s">
        <v>181</v>
      </c>
      <c r="E62" s="24">
        <f>INDEX('Age-gender adjustments'!$G$5:$G$156,MATCH(C62,'Age-gender adjustments'!$B$5:$B$156,0))</f>
        <v>669813.55200561765</v>
      </c>
      <c r="F62" s="25">
        <f>INDEX('Age-gender adjustments'!$H$5:$H$156,MATCH(C62,'Age-gender adjustments'!$B$5:$B$156,0))</f>
        <v>733882.55071045225</v>
      </c>
      <c r="G62" s="25">
        <f>INDEX('Sub misuse services - current'!$N$6:$N$157,MATCH(C62,'Sub misuse services - current'!$B$6:$B$157,0))</f>
        <v>666403.36832424649</v>
      </c>
      <c r="H62" s="73">
        <f>(E62*'Spend weights'!$B$5)+('Wtd pops data updates &amp; new SMR'!F62*'Spend weights'!$B$6)+('Wtd pops data updates &amp; new SMR'!G62*SUM('Spend weights'!$B$7:$B$9))</f>
        <v>693645.0378057179</v>
      </c>
      <c r="I62" s="25">
        <f>INDEX('SMR&lt;75 &amp; MFF wtd pop'!$E$5:$E$156,MATCH(C62,'SMR&lt;75 &amp; MFF wtd pop'!$B$5:$B$156,0))</f>
        <v>724532.91</v>
      </c>
      <c r="J62" s="67">
        <f t="shared" si="0"/>
        <v>1.2607190994693648E-2</v>
      </c>
      <c r="K62" s="68">
        <f t="shared" si="1"/>
        <v>1.7400439401287716E-3</v>
      </c>
    </row>
    <row r="63" spans="1:11" x14ac:dyDescent="0.25">
      <c r="A63" s="1" t="s">
        <v>14087</v>
      </c>
      <c r="B63" s="1" t="s">
        <v>182</v>
      </c>
      <c r="C63" s="1" t="s">
        <v>183</v>
      </c>
      <c r="D63" s="1" t="s">
        <v>184</v>
      </c>
      <c r="E63" s="24">
        <f>INDEX('Age-gender adjustments'!$G$5:$G$156,MATCH(C63,'Age-gender adjustments'!$B$5:$B$156,0))</f>
        <v>653300.38228844875</v>
      </c>
      <c r="F63" s="25">
        <f>INDEX('Age-gender adjustments'!$H$5:$H$156,MATCH(C63,'Age-gender adjustments'!$B$5:$B$156,0))</f>
        <v>703329.60019727796</v>
      </c>
      <c r="G63" s="25">
        <f>INDEX('Sub misuse services - current'!$N$6:$N$157,MATCH(C63,'Sub misuse services - current'!$B$6:$B$157,0))</f>
        <v>705910.13867626281</v>
      </c>
      <c r="H63" s="73">
        <f>(E63*'Spend weights'!$B$5)+('Wtd pops data updates &amp; new SMR'!F63*'Spend weights'!$B$6)+('Wtd pops data updates &amp; new SMR'!G63*SUM('Spend weights'!$B$7:$B$9))</f>
        <v>689399.76140850689</v>
      </c>
      <c r="I63" s="25">
        <f>INDEX('SMR&lt;75 &amp; MFF wtd pop'!$E$5:$E$156,MATCH(C63,'SMR&lt;75 &amp; MFF wtd pop'!$B$5:$B$156,0))</f>
        <v>807355.04600000009</v>
      </c>
      <c r="J63" s="67">
        <f t="shared" si="0"/>
        <v>1.2530031918440161E-2</v>
      </c>
      <c r="K63" s="68">
        <f t="shared" si="1"/>
        <v>1.551985335388634E-3</v>
      </c>
    </row>
    <row r="64" spans="1:11" x14ac:dyDescent="0.25">
      <c r="A64" s="1" t="s">
        <v>14088</v>
      </c>
      <c r="B64" s="1" t="s">
        <v>185</v>
      </c>
      <c r="C64" s="1" t="s">
        <v>186</v>
      </c>
      <c r="D64" s="1" t="s">
        <v>187</v>
      </c>
      <c r="E64" s="24">
        <f>INDEX('Age-gender adjustments'!$G$5:$G$156,MATCH(C64,'Age-gender adjustments'!$B$5:$B$156,0))</f>
        <v>132301.21196142182</v>
      </c>
      <c r="F64" s="25">
        <f>INDEX('Age-gender adjustments'!$H$5:$H$156,MATCH(C64,'Age-gender adjustments'!$B$5:$B$156,0))</f>
        <v>148010.70630248726</v>
      </c>
      <c r="G64" s="25">
        <f>INDEX('Sub misuse services - current'!$N$6:$N$157,MATCH(C64,'Sub misuse services - current'!$B$6:$B$157,0))</f>
        <v>152692.51940610155</v>
      </c>
      <c r="H64" s="73">
        <f>(E64*'Spend weights'!$B$5)+('Wtd pops data updates &amp; new SMR'!F64*'Spend weights'!$B$6)+('Wtd pops data updates &amp; new SMR'!G64*SUM('Spend weights'!$B$7:$B$9))</f>
        <v>144861.72925337817</v>
      </c>
      <c r="I64" s="25">
        <f>INDEX('SMR&lt;75 &amp; MFF wtd pop'!$E$5:$E$156,MATCH(C64,'SMR&lt;75 &amp; MFF wtd pop'!$B$5:$B$156,0))</f>
        <v>188724.42799999996</v>
      </c>
      <c r="J64" s="67">
        <f t="shared" si="0"/>
        <v>2.6329021170486112E-3</v>
      </c>
      <c r="K64" s="68">
        <f t="shared" si="1"/>
        <v>1.3951040387037822E-3</v>
      </c>
    </row>
    <row r="65" spans="1:11" x14ac:dyDescent="0.25">
      <c r="A65" s="1" t="s">
        <v>14088</v>
      </c>
      <c r="B65" s="1" t="s">
        <v>188</v>
      </c>
      <c r="C65" s="1" t="s">
        <v>189</v>
      </c>
      <c r="D65" s="1" t="s">
        <v>190</v>
      </c>
      <c r="E65" s="24">
        <f>INDEX('Age-gender adjustments'!$G$5:$G$156,MATCH(C65,'Age-gender adjustments'!$B$5:$B$156,0))</f>
        <v>170664.42145760517</v>
      </c>
      <c r="F65" s="25">
        <f>INDEX('Age-gender adjustments'!$H$5:$H$156,MATCH(C65,'Age-gender adjustments'!$B$5:$B$156,0))</f>
        <v>178250.9812786355</v>
      </c>
      <c r="G65" s="25">
        <f>INDEX('Sub misuse services - current'!$N$6:$N$157,MATCH(C65,'Sub misuse services - current'!$B$6:$B$157,0))</f>
        <v>176824.77705725882</v>
      </c>
      <c r="H65" s="73">
        <f>(E65*'Spend weights'!$B$5)+('Wtd pops data updates &amp; new SMR'!F65*'Spend weights'!$B$6)+('Wtd pops data updates &amp; new SMR'!G65*SUM('Spend weights'!$B$7:$B$9))</f>
        <v>175563.49598702564</v>
      </c>
      <c r="I65" s="25">
        <f>INDEX('SMR&lt;75 &amp; MFF wtd pop'!$E$5:$E$156,MATCH(C65,'SMR&lt;75 &amp; MFF wtd pop'!$B$5:$B$156,0))</f>
        <v>170343.413</v>
      </c>
      <c r="J65" s="67">
        <f t="shared" si="0"/>
        <v>3.1909152447861982E-3</v>
      </c>
      <c r="K65" s="68">
        <f t="shared" si="1"/>
        <v>1.8732249099565701E-3</v>
      </c>
    </row>
    <row r="66" spans="1:11" x14ac:dyDescent="0.25">
      <c r="A66" s="1" t="s">
        <v>14088</v>
      </c>
      <c r="B66" s="1" t="s">
        <v>191</v>
      </c>
      <c r="C66" s="1" t="s">
        <v>192</v>
      </c>
      <c r="D66" s="1" t="s">
        <v>193</v>
      </c>
      <c r="E66" s="24">
        <f>INDEX('Age-gender adjustments'!$G$5:$G$156,MATCH(C66,'Age-gender adjustments'!$B$5:$B$156,0))</f>
        <v>360233.47831716196</v>
      </c>
      <c r="F66" s="25">
        <f>INDEX('Age-gender adjustments'!$H$5:$H$156,MATCH(C66,'Age-gender adjustments'!$B$5:$B$156,0))</f>
        <v>353443.89398256259</v>
      </c>
      <c r="G66" s="25">
        <f>INDEX('Sub misuse services - current'!$N$6:$N$157,MATCH(C66,'Sub misuse services - current'!$B$6:$B$157,0))</f>
        <v>403687.43751591112</v>
      </c>
      <c r="H66" s="73">
        <f>(E66*'Spend weights'!$B$5)+('Wtd pops data updates &amp; new SMR'!F66*'Spend weights'!$B$6)+('Wtd pops data updates &amp; new SMR'!G66*SUM('Spend weights'!$B$7:$B$9))</f>
        <v>371343.99239199201</v>
      </c>
      <c r="I66" s="25">
        <f>INDEX('SMR&lt;75 &amp; MFF wtd pop'!$E$5:$E$156,MATCH(C66,'SMR&lt;75 &amp; MFF wtd pop'!$B$5:$B$156,0))</f>
        <v>252852.42699999997</v>
      </c>
      <c r="J66" s="67">
        <f t="shared" si="0"/>
        <v>6.7492800808144357E-3</v>
      </c>
      <c r="K66" s="68">
        <f t="shared" si="1"/>
        <v>2.669256594011034E-3</v>
      </c>
    </row>
    <row r="67" spans="1:11" x14ac:dyDescent="0.25">
      <c r="A67" s="1" t="s">
        <v>14088</v>
      </c>
      <c r="B67" s="1" t="s">
        <v>194</v>
      </c>
      <c r="C67" s="1" t="s">
        <v>195</v>
      </c>
      <c r="D67" s="1" t="s">
        <v>196</v>
      </c>
      <c r="E67" s="24">
        <f>INDEX('Age-gender adjustments'!$G$5:$G$156,MATCH(C67,'Age-gender adjustments'!$B$5:$B$156,0))</f>
        <v>201398.10474850333</v>
      </c>
      <c r="F67" s="25">
        <f>INDEX('Age-gender adjustments'!$H$5:$H$156,MATCH(C67,'Age-gender adjustments'!$B$5:$B$156,0))</f>
        <v>224935.82716732149</v>
      </c>
      <c r="G67" s="25">
        <f>INDEX('Sub misuse services - current'!$N$6:$N$157,MATCH(C67,'Sub misuse services - current'!$B$6:$B$157,0))</f>
        <v>210600.73185383246</v>
      </c>
      <c r="H67" s="73">
        <f>(E67*'Spend weights'!$B$5)+('Wtd pops data updates &amp; new SMR'!F67*'Spend weights'!$B$6)+('Wtd pops data updates &amp; new SMR'!G67*SUM('Spend weights'!$B$7:$B$9))</f>
        <v>213461.81297512108</v>
      </c>
      <c r="I67" s="25">
        <f>INDEX('SMR&lt;75 &amp; MFF wtd pop'!$E$5:$E$156,MATCH(C67,'SMR&lt;75 &amp; MFF wtd pop'!$B$5:$B$156,0))</f>
        <v>312808.01800000004</v>
      </c>
      <c r="J67" s="67">
        <f t="shared" si="0"/>
        <v>3.8797276698816201E-3</v>
      </c>
      <c r="K67" s="68">
        <f t="shared" si="1"/>
        <v>1.2402903527497238E-3</v>
      </c>
    </row>
    <row r="68" spans="1:11" x14ac:dyDescent="0.25">
      <c r="A68" s="1" t="s">
        <v>14088</v>
      </c>
      <c r="B68" s="1" t="s">
        <v>197</v>
      </c>
      <c r="C68" s="1" t="s">
        <v>198</v>
      </c>
      <c r="D68" s="1" t="s">
        <v>199</v>
      </c>
      <c r="E68" s="24">
        <f>INDEX('Age-gender adjustments'!$G$5:$G$156,MATCH(C68,'Age-gender adjustments'!$B$5:$B$156,0))</f>
        <v>1549083.6774406773</v>
      </c>
      <c r="F68" s="25">
        <f>INDEX('Age-gender adjustments'!$H$5:$H$156,MATCH(C68,'Age-gender adjustments'!$B$5:$B$156,0))</f>
        <v>1454323.3792385347</v>
      </c>
      <c r="G68" s="25">
        <f>INDEX('Sub misuse services - current'!$N$6:$N$157,MATCH(C68,'Sub misuse services - current'!$B$6:$B$157,0))</f>
        <v>1583266.7128754715</v>
      </c>
      <c r="H68" s="73">
        <f>(E68*'Spend weights'!$B$5)+('Wtd pops data updates &amp; new SMR'!F68*'Spend weights'!$B$6)+('Wtd pops data updates &amp; new SMR'!G68*SUM('Spend weights'!$B$7:$B$9))</f>
        <v>1523056.7601634595</v>
      </c>
      <c r="I68" s="25">
        <f>INDEX('SMR&lt;75 &amp; MFF wtd pop'!$E$5:$E$156,MATCH(C68,'SMR&lt;75 &amp; MFF wtd pop'!$B$5:$B$156,0))</f>
        <v>1118285.2130000005</v>
      </c>
      <c r="J68" s="67">
        <f t="shared" si="0"/>
        <v>2.7681979145820924E-2</v>
      </c>
      <c r="K68" s="68">
        <f t="shared" si="1"/>
        <v>2.4753952591002304E-3</v>
      </c>
    </row>
    <row r="69" spans="1:11" x14ac:dyDescent="0.25">
      <c r="A69" s="1" t="s">
        <v>14088</v>
      </c>
      <c r="B69" s="1" t="s">
        <v>200</v>
      </c>
      <c r="C69" s="1" t="s">
        <v>201</v>
      </c>
      <c r="D69" s="1" t="s">
        <v>202</v>
      </c>
      <c r="E69" s="24">
        <f>INDEX('Age-gender adjustments'!$G$5:$G$156,MATCH(C69,'Age-gender adjustments'!$B$5:$B$156,0))</f>
        <v>534124.61358136183</v>
      </c>
      <c r="F69" s="25">
        <f>INDEX('Age-gender adjustments'!$H$5:$H$156,MATCH(C69,'Age-gender adjustments'!$B$5:$B$156,0))</f>
        <v>468853.71232966083</v>
      </c>
      <c r="G69" s="25">
        <f>INDEX('Sub misuse services - current'!$N$6:$N$157,MATCH(C69,'Sub misuse services - current'!$B$6:$B$157,0))</f>
        <v>414067.13959746656</v>
      </c>
      <c r="H69" s="73">
        <f>(E69*'Spend weights'!$B$5)+('Wtd pops data updates &amp; new SMR'!F69*'Spend weights'!$B$6)+('Wtd pops data updates &amp; new SMR'!G69*SUM('Spend weights'!$B$7:$B$9))</f>
        <v>470756.29980058316</v>
      </c>
      <c r="I69" s="25">
        <f>INDEX('SMR&lt;75 &amp; MFF wtd pop'!$E$5:$E$156,MATCH(C69,'SMR&lt;75 &amp; MFF wtd pop'!$B$5:$B$156,0))</f>
        <v>341389.12299999996</v>
      </c>
      <c r="J69" s="67">
        <f t="shared" si="0"/>
        <v>8.5561263471526736E-3</v>
      </c>
      <c r="K69" s="68">
        <f t="shared" si="1"/>
        <v>2.5062680005632971E-3</v>
      </c>
    </row>
    <row r="70" spans="1:11" x14ac:dyDescent="0.25">
      <c r="A70" s="1" t="s">
        <v>14088</v>
      </c>
      <c r="B70" s="1" t="s">
        <v>203</v>
      </c>
      <c r="C70" s="1" t="s">
        <v>204</v>
      </c>
      <c r="D70" s="1" t="s">
        <v>205</v>
      </c>
      <c r="E70" s="24">
        <f>INDEX('Age-gender adjustments'!$G$5:$G$156,MATCH(C70,'Age-gender adjustments'!$B$5:$B$156,0))</f>
        <v>269218.91894695576</v>
      </c>
      <c r="F70" s="25">
        <f>INDEX('Age-gender adjustments'!$H$5:$H$156,MATCH(C70,'Age-gender adjustments'!$B$5:$B$156,0))</f>
        <v>289870.30742976477</v>
      </c>
      <c r="G70" s="25">
        <f>INDEX('Sub misuse services - current'!$N$6:$N$157,MATCH(C70,'Sub misuse services - current'!$B$6:$B$157,0))</f>
        <v>293771.45203771826</v>
      </c>
      <c r="H70" s="73">
        <f>(E70*'Spend weights'!$B$5)+('Wtd pops data updates &amp; new SMR'!F70*'Spend weights'!$B$6)+('Wtd pops data updates &amp; new SMR'!G70*SUM('Spend weights'!$B$7:$B$9))</f>
        <v>285017.64641461585</v>
      </c>
      <c r="I70" s="25">
        <f>INDEX('SMR&lt;75 &amp; MFF wtd pop'!$E$5:$E$156,MATCH(C70,'SMR&lt;75 &amp; MFF wtd pop'!$B$5:$B$156,0))</f>
        <v>316388.136</v>
      </c>
      <c r="J70" s="67">
        <f t="shared" ref="J70:J133" si="2">H70/$H$158</f>
        <v>5.1802747938255386E-3</v>
      </c>
      <c r="K70" s="68">
        <f t="shared" ref="K70:K133" si="3">J70/I70*100000</f>
        <v>1.6373163859170555E-3</v>
      </c>
    </row>
    <row r="71" spans="1:11" x14ac:dyDescent="0.25">
      <c r="A71" s="1" t="s">
        <v>14088</v>
      </c>
      <c r="B71" s="1" t="s">
        <v>206</v>
      </c>
      <c r="C71" s="1" t="s">
        <v>207</v>
      </c>
      <c r="D71" s="1" t="s">
        <v>208</v>
      </c>
      <c r="E71" s="24">
        <f>INDEX('Age-gender adjustments'!$G$5:$G$156,MATCH(C71,'Age-gender adjustments'!$B$5:$B$156,0))</f>
        <v>415974.84170503134</v>
      </c>
      <c r="F71" s="25">
        <f>INDEX('Age-gender adjustments'!$H$5:$H$156,MATCH(C71,'Age-gender adjustments'!$B$5:$B$156,0))</f>
        <v>428833.39660095028</v>
      </c>
      <c r="G71" s="25">
        <f>INDEX('Sub misuse services - current'!$N$6:$N$157,MATCH(C71,'Sub misuse services - current'!$B$6:$B$157,0))</f>
        <v>405127.53127554758</v>
      </c>
      <c r="H71" s="73">
        <f>(E71*'Spend weights'!$B$5)+('Wtd pops data updates &amp; new SMR'!F71*'Spend weights'!$B$6)+('Wtd pops data updates &amp; new SMR'!G71*SUM('Spend weights'!$B$7:$B$9))</f>
        <v>417541.88925274048</v>
      </c>
      <c r="I71" s="25">
        <f>INDEX('SMR&lt;75 &amp; MFF wtd pop'!$E$5:$E$156,MATCH(C71,'SMR&lt;75 &amp; MFF wtd pop'!$B$5:$B$156,0))</f>
        <v>322543.61399999994</v>
      </c>
      <c r="J71" s="67">
        <f t="shared" si="2"/>
        <v>7.5889396725835404E-3</v>
      </c>
      <c r="K71" s="68">
        <f t="shared" si="3"/>
        <v>2.3528413966935773E-3</v>
      </c>
    </row>
    <row r="72" spans="1:11" x14ac:dyDescent="0.25">
      <c r="A72" s="1" t="s">
        <v>14088</v>
      </c>
      <c r="B72" s="1" t="s">
        <v>209</v>
      </c>
      <c r="C72" s="1" t="s">
        <v>210</v>
      </c>
      <c r="D72" s="1" t="s">
        <v>211</v>
      </c>
      <c r="E72" s="24">
        <f>INDEX('Age-gender adjustments'!$G$5:$G$156,MATCH(C72,'Age-gender adjustments'!$B$5:$B$156,0))</f>
        <v>146767.93337776428</v>
      </c>
      <c r="F72" s="25">
        <f>INDEX('Age-gender adjustments'!$H$5:$H$156,MATCH(C72,'Age-gender adjustments'!$B$5:$B$156,0))</f>
        <v>164455.75902104549</v>
      </c>
      <c r="G72" s="25">
        <f>INDEX('Sub misuse services - current'!$N$6:$N$157,MATCH(C72,'Sub misuse services - current'!$B$6:$B$157,0))</f>
        <v>159909.17335537748</v>
      </c>
      <c r="H72" s="73">
        <f>(E72*'Spend weights'!$B$5)+('Wtd pops data updates &amp; new SMR'!F72*'Spend weights'!$B$6)+('Wtd pops data updates &amp; new SMR'!G72*SUM('Spend weights'!$B$7:$B$9))</f>
        <v>157803.46638438437</v>
      </c>
      <c r="I72" s="25">
        <f>INDEX('SMR&lt;75 &amp; MFF wtd pop'!$E$5:$E$156,MATCH(C72,'SMR&lt;75 &amp; MFF wtd pop'!$B$5:$B$156,0))</f>
        <v>211388.01400000002</v>
      </c>
      <c r="J72" s="67">
        <f t="shared" si="2"/>
        <v>2.8681217797306255E-3</v>
      </c>
      <c r="K72" s="68">
        <f t="shared" si="3"/>
        <v>1.3568043549198703E-3</v>
      </c>
    </row>
    <row r="73" spans="1:11" x14ac:dyDescent="0.25">
      <c r="A73" s="1" t="s">
        <v>14088</v>
      </c>
      <c r="B73" s="1" t="s">
        <v>212</v>
      </c>
      <c r="C73" s="1" t="s">
        <v>213</v>
      </c>
      <c r="D73" s="1" t="s">
        <v>214</v>
      </c>
      <c r="E73" s="24">
        <f>INDEX('Age-gender adjustments'!$G$5:$G$156,MATCH(C73,'Age-gender adjustments'!$B$5:$B$156,0))</f>
        <v>304734.13973392581</v>
      </c>
      <c r="F73" s="25">
        <f>INDEX('Age-gender adjustments'!$H$5:$H$156,MATCH(C73,'Age-gender adjustments'!$B$5:$B$156,0))</f>
        <v>321891.67359333573</v>
      </c>
      <c r="G73" s="25">
        <f>INDEX('Sub misuse services - current'!$N$6:$N$157,MATCH(C73,'Sub misuse services - current'!$B$6:$B$157,0))</f>
        <v>329879.59025195794</v>
      </c>
      <c r="H73" s="73">
        <f>(E73*'Spend weights'!$B$5)+('Wtd pops data updates &amp; new SMR'!F73*'Spend weights'!$B$6)+('Wtd pops data updates &amp; new SMR'!G73*SUM('Spend weights'!$B$7:$B$9))</f>
        <v>319362.04587752873</v>
      </c>
      <c r="I73" s="25">
        <f>INDEX('SMR&lt;75 &amp; MFF wtd pop'!$E$5:$E$156,MATCH(C73,'SMR&lt;75 &amp; MFF wtd pop'!$B$5:$B$156,0))</f>
        <v>276185.924</v>
      </c>
      <c r="J73" s="67">
        <f t="shared" si="2"/>
        <v>5.804493781964932E-3</v>
      </c>
      <c r="K73" s="68">
        <f t="shared" si="3"/>
        <v>2.1016616987203636E-3</v>
      </c>
    </row>
    <row r="74" spans="1:11" x14ac:dyDescent="0.25">
      <c r="A74" s="1" t="s">
        <v>14088</v>
      </c>
      <c r="B74" s="1" t="s">
        <v>215</v>
      </c>
      <c r="C74" s="1" t="s">
        <v>216</v>
      </c>
      <c r="D74" s="1" t="s">
        <v>217</v>
      </c>
      <c r="E74" s="24">
        <f>INDEX('Age-gender adjustments'!$G$5:$G$156,MATCH(C74,'Age-gender adjustments'!$B$5:$B$156,0))</f>
        <v>303418.10319101752</v>
      </c>
      <c r="F74" s="25">
        <f>INDEX('Age-gender adjustments'!$H$5:$H$156,MATCH(C74,'Age-gender adjustments'!$B$5:$B$156,0))</f>
        <v>303314.85101112438</v>
      </c>
      <c r="G74" s="25">
        <f>INDEX('Sub misuse services - current'!$N$6:$N$157,MATCH(C74,'Sub misuse services - current'!$B$6:$B$157,0))</f>
        <v>331044.81689297932</v>
      </c>
      <c r="H74" s="73">
        <f>(E74*'Spend weights'!$B$5)+('Wtd pops data updates &amp; new SMR'!F74*'Spend weights'!$B$6)+('Wtd pops data updates &amp; new SMR'!G74*SUM('Spend weights'!$B$7:$B$9))</f>
        <v>312120.02358665812</v>
      </c>
      <c r="I74" s="25">
        <f>INDEX('SMR&lt;75 &amp; MFF wtd pop'!$E$5:$E$156,MATCH(C74,'SMR&lt;75 &amp; MFF wtd pop'!$B$5:$B$156,0))</f>
        <v>253783.96400000004</v>
      </c>
      <c r="J74" s="67">
        <f t="shared" si="2"/>
        <v>5.6728680177301604E-3</v>
      </c>
      <c r="K74" s="68">
        <f t="shared" si="3"/>
        <v>2.2353138190126776E-3</v>
      </c>
    </row>
    <row r="75" spans="1:11" x14ac:dyDescent="0.25">
      <c r="A75" s="1" t="s">
        <v>14088</v>
      </c>
      <c r="B75" s="1" t="s">
        <v>218</v>
      </c>
      <c r="C75" s="1" t="s">
        <v>219</v>
      </c>
      <c r="D75" s="1" t="s">
        <v>220</v>
      </c>
      <c r="E75" s="24">
        <f>INDEX('Age-gender adjustments'!$G$5:$G$156,MATCH(C75,'Age-gender adjustments'!$B$5:$B$156,0))</f>
        <v>656556.21949020599</v>
      </c>
      <c r="F75" s="25">
        <f>INDEX('Age-gender adjustments'!$H$5:$H$156,MATCH(C75,'Age-gender adjustments'!$B$5:$B$156,0))</f>
        <v>702638.44099107489</v>
      </c>
      <c r="G75" s="25">
        <f>INDEX('Sub misuse services - current'!$N$6:$N$157,MATCH(C75,'Sub misuse services - current'!$B$6:$B$157,0))</f>
        <v>631672.99448461493</v>
      </c>
      <c r="H75" s="73">
        <f>(E75*'Spend weights'!$B$5)+('Wtd pops data updates &amp; new SMR'!F75*'Spend weights'!$B$6)+('Wtd pops data updates &amp; new SMR'!G75*SUM('Spend weights'!$B$7:$B$9))</f>
        <v>666599.46174853214</v>
      </c>
      <c r="I75" s="25">
        <f>INDEX('SMR&lt;75 &amp; MFF wtd pop'!$E$5:$E$156,MATCH(C75,'SMR&lt;75 &amp; MFF wtd pop'!$B$5:$B$156,0))</f>
        <v>863822.53099999996</v>
      </c>
      <c r="J75" s="67">
        <f t="shared" si="2"/>
        <v>1.2115630146809437E-2</v>
      </c>
      <c r="K75" s="68">
        <f t="shared" si="3"/>
        <v>1.4025600990962618E-3</v>
      </c>
    </row>
    <row r="76" spans="1:11" x14ac:dyDescent="0.25">
      <c r="A76" s="1" t="s">
        <v>14088</v>
      </c>
      <c r="B76" s="1" t="s">
        <v>221</v>
      </c>
      <c r="C76" s="1" t="s">
        <v>222</v>
      </c>
      <c r="D76" s="1" t="s">
        <v>223</v>
      </c>
      <c r="E76" s="24">
        <f>INDEX('Age-gender adjustments'!$G$5:$G$156,MATCH(C76,'Age-gender adjustments'!$B$5:$B$156,0))</f>
        <v>409590.94810576359</v>
      </c>
      <c r="F76" s="25">
        <f>INDEX('Age-gender adjustments'!$H$5:$H$156,MATCH(C76,'Age-gender adjustments'!$B$5:$B$156,0))</f>
        <v>441879.35372826841</v>
      </c>
      <c r="G76" s="25">
        <f>INDEX('Sub misuse services - current'!$N$6:$N$157,MATCH(C76,'Sub misuse services - current'!$B$6:$B$157,0))</f>
        <v>400033.25220783905</v>
      </c>
      <c r="H76" s="73">
        <f>(E76*'Spend weights'!$B$5)+('Wtd pops data updates &amp; new SMR'!F76*'Spend weights'!$B$6)+('Wtd pops data updates &amp; new SMR'!G76*SUM('Spend weights'!$B$7:$B$9))</f>
        <v>419120.5713482654</v>
      </c>
      <c r="I76" s="25">
        <f>INDEX('SMR&lt;75 &amp; MFF wtd pop'!$E$5:$E$156,MATCH(C76,'SMR&lt;75 &amp; MFF wtd pop'!$B$5:$B$156,0))</f>
        <v>559083.10700000008</v>
      </c>
      <c r="J76" s="67">
        <f t="shared" si="2"/>
        <v>7.617632657631262E-3</v>
      </c>
      <c r="K76" s="68">
        <f t="shared" si="3"/>
        <v>1.3625224161228791E-3</v>
      </c>
    </row>
    <row r="77" spans="1:11" x14ac:dyDescent="0.25">
      <c r="A77" s="1" t="s">
        <v>14088</v>
      </c>
      <c r="B77" s="1" t="s">
        <v>224</v>
      </c>
      <c r="C77" s="1" t="s">
        <v>225</v>
      </c>
      <c r="D77" s="1" t="s">
        <v>226</v>
      </c>
      <c r="E77" s="24">
        <f>INDEX('Age-gender adjustments'!$G$5:$G$156,MATCH(C77,'Age-gender adjustments'!$B$5:$B$156,0))</f>
        <v>409065.21971443685</v>
      </c>
      <c r="F77" s="25">
        <f>INDEX('Age-gender adjustments'!$H$5:$H$156,MATCH(C77,'Age-gender adjustments'!$B$5:$B$156,0))</f>
        <v>448182.24460438453</v>
      </c>
      <c r="G77" s="25">
        <f>INDEX('Sub misuse services - current'!$N$6:$N$157,MATCH(C77,'Sub misuse services - current'!$B$6:$B$157,0))</f>
        <v>435242.95926708623</v>
      </c>
      <c r="H77" s="73">
        <f>(E77*'Spend weights'!$B$5)+('Wtd pops data updates &amp; new SMR'!F77*'Spend weights'!$B$6)+('Wtd pops data updates &amp; new SMR'!G77*SUM('Spend weights'!$B$7:$B$9))</f>
        <v>432557.82101337827</v>
      </c>
      <c r="I77" s="25">
        <f>INDEX('SMR&lt;75 &amp; MFF wtd pop'!$E$5:$E$156,MATCH(C77,'SMR&lt;75 &amp; MFF wtd pop'!$B$5:$B$156,0))</f>
        <v>576543.40899999999</v>
      </c>
      <c r="J77" s="67">
        <f t="shared" si="2"/>
        <v>7.8618583980868718E-3</v>
      </c>
      <c r="K77" s="68">
        <f t="shared" si="3"/>
        <v>1.3636195081517047E-3</v>
      </c>
    </row>
    <row r="78" spans="1:11" x14ac:dyDescent="0.25">
      <c r="A78" s="1" t="s">
        <v>14089</v>
      </c>
      <c r="B78" s="1" t="s">
        <v>227</v>
      </c>
      <c r="C78" s="1" t="s">
        <v>228</v>
      </c>
      <c r="D78" s="1" t="s">
        <v>229</v>
      </c>
      <c r="E78" s="24">
        <f>INDEX('Age-gender adjustments'!$G$5:$G$156,MATCH(C78,'Age-gender adjustments'!$B$5:$B$156,0))</f>
        <v>215704.79907205622</v>
      </c>
      <c r="F78" s="25">
        <f>INDEX('Age-gender adjustments'!$H$5:$H$156,MATCH(C78,'Age-gender adjustments'!$B$5:$B$156,0))</f>
        <v>221935.16833055342</v>
      </c>
      <c r="G78" s="25">
        <f>INDEX('Sub misuse services - current'!$N$6:$N$157,MATCH(C78,'Sub misuse services - current'!$B$6:$B$157,0))</f>
        <v>254357.08948506933</v>
      </c>
      <c r="H78" s="73">
        <f>(E78*'Spend weights'!$B$5)+('Wtd pops data updates &amp; new SMR'!F78*'Spend weights'!$B$6)+('Wtd pops data updates &amp; new SMR'!G78*SUM('Spend weights'!$B$7:$B$9))</f>
        <v>230358.16797959991</v>
      </c>
      <c r="I78" s="25">
        <f>INDEX('SMR&lt;75 &amp; MFF wtd pop'!$E$5:$E$156,MATCH(C78,'SMR&lt;75 &amp; MFF wtd pop'!$B$5:$B$156,0))</f>
        <v>195250.55499999999</v>
      </c>
      <c r="J78" s="67">
        <f t="shared" si="2"/>
        <v>4.1868236095130313E-3</v>
      </c>
      <c r="K78" s="68">
        <f t="shared" si="3"/>
        <v>2.144333781541892E-3</v>
      </c>
    </row>
    <row r="79" spans="1:11" x14ac:dyDescent="0.25">
      <c r="A79" s="1" t="s">
        <v>14089</v>
      </c>
      <c r="B79" s="1" t="s">
        <v>230</v>
      </c>
      <c r="C79" s="1" t="s">
        <v>231</v>
      </c>
      <c r="D79" s="1" t="s">
        <v>232</v>
      </c>
      <c r="E79" s="24">
        <f>INDEX('Age-gender adjustments'!$G$5:$G$156,MATCH(C79,'Age-gender adjustments'!$B$5:$B$156,0))</f>
        <v>300475.56050312106</v>
      </c>
      <c r="F79" s="25">
        <f>INDEX('Age-gender adjustments'!$H$5:$H$156,MATCH(C79,'Age-gender adjustments'!$B$5:$B$156,0))</f>
        <v>287071.45313333074</v>
      </c>
      <c r="G79" s="25">
        <f>INDEX('Sub misuse services - current'!$N$6:$N$157,MATCH(C79,'Sub misuse services - current'!$B$6:$B$157,0))</f>
        <v>292330.30018185434</v>
      </c>
      <c r="H79" s="73">
        <f>(E79*'Spend weights'!$B$5)+('Wtd pops data updates &amp; new SMR'!F79*'Spend weights'!$B$6)+('Wtd pops data updates &amp; new SMR'!G79*SUM('Spend weights'!$B$7:$B$9))</f>
        <v>292686.47871208715</v>
      </c>
      <c r="I79" s="25">
        <f>INDEX('SMR&lt;75 &amp; MFF wtd pop'!$E$5:$E$156,MATCH(C79,'SMR&lt;75 &amp; MFF wtd pop'!$B$5:$B$156,0))</f>
        <v>216419.11199999999</v>
      </c>
      <c r="J79" s="67">
        <f t="shared" si="2"/>
        <v>5.3196579483368745E-3</v>
      </c>
      <c r="K79" s="68">
        <f t="shared" si="3"/>
        <v>2.4580351980821708E-3</v>
      </c>
    </row>
    <row r="80" spans="1:11" x14ac:dyDescent="0.25">
      <c r="A80" s="1" t="s">
        <v>14089</v>
      </c>
      <c r="B80" s="1" t="s">
        <v>233</v>
      </c>
      <c r="C80" s="1" t="s">
        <v>234</v>
      </c>
      <c r="D80" s="1" t="s">
        <v>235</v>
      </c>
      <c r="E80" s="24">
        <f>INDEX('Age-gender adjustments'!$G$5:$G$156,MATCH(C80,'Age-gender adjustments'!$B$5:$B$156,0))</f>
        <v>161955.2825552162</v>
      </c>
      <c r="F80" s="25">
        <f>INDEX('Age-gender adjustments'!$H$5:$H$156,MATCH(C80,'Age-gender adjustments'!$B$5:$B$156,0))</f>
        <v>172686.4985887697</v>
      </c>
      <c r="G80" s="25">
        <f>INDEX('Sub misuse services - current'!$N$6:$N$157,MATCH(C80,'Sub misuse services - current'!$B$6:$B$157,0))</f>
        <v>194353.72626057628</v>
      </c>
      <c r="H80" s="73">
        <f>(E80*'Spend weights'!$B$5)+('Wtd pops data updates &amp; new SMR'!F80*'Spend weights'!$B$6)+('Wtd pops data updates &amp; new SMR'!G80*SUM('Spend weights'!$B$7:$B$9))</f>
        <v>176379.68265019692</v>
      </c>
      <c r="I80" s="25">
        <f>INDEX('SMR&lt;75 &amp; MFF wtd pop'!$E$5:$E$156,MATCH(C80,'SMR&lt;75 &amp; MFF wtd pop'!$B$5:$B$156,0))</f>
        <v>179638.44200000001</v>
      </c>
      <c r="J80" s="67">
        <f t="shared" si="2"/>
        <v>3.2057496638176856E-3</v>
      </c>
      <c r="K80" s="68">
        <f t="shared" si="3"/>
        <v>1.7845565949729653E-3</v>
      </c>
    </row>
    <row r="81" spans="1:11" x14ac:dyDescent="0.25">
      <c r="A81" s="1" t="s">
        <v>14089</v>
      </c>
      <c r="B81" s="1" t="s">
        <v>236</v>
      </c>
      <c r="C81" s="1" t="s">
        <v>237</v>
      </c>
      <c r="D81" s="1" t="s">
        <v>238</v>
      </c>
      <c r="E81" s="24">
        <f>INDEX('Age-gender adjustments'!$G$5:$G$156,MATCH(C81,'Age-gender adjustments'!$B$5:$B$156,0))</f>
        <v>161417.68646373154</v>
      </c>
      <c r="F81" s="25">
        <f>INDEX('Age-gender adjustments'!$H$5:$H$156,MATCH(C81,'Age-gender adjustments'!$B$5:$B$156,0))</f>
        <v>171970.10436794884</v>
      </c>
      <c r="G81" s="25">
        <f>INDEX('Sub misuse services - current'!$N$6:$N$157,MATCH(C81,'Sub misuse services - current'!$B$6:$B$157,0))</f>
        <v>151268.93799007352</v>
      </c>
      <c r="H81" s="73">
        <f>(E81*'Spend weights'!$B$5)+('Wtd pops data updates &amp; new SMR'!F81*'Spend weights'!$B$6)+('Wtd pops data updates &amp; new SMR'!G81*SUM('Spend weights'!$B$7:$B$9))</f>
        <v>162309.13736133909</v>
      </c>
      <c r="I81" s="25">
        <f>INDEX('SMR&lt;75 &amp; MFF wtd pop'!$E$5:$E$156,MATCH(C81,'SMR&lt;75 &amp; MFF wtd pop'!$B$5:$B$156,0))</f>
        <v>165975.109</v>
      </c>
      <c r="J81" s="67">
        <f t="shared" si="2"/>
        <v>2.9500135997102069E-3</v>
      </c>
      <c r="K81" s="68">
        <f t="shared" si="3"/>
        <v>1.7773831374379196E-3</v>
      </c>
    </row>
    <row r="82" spans="1:11" x14ac:dyDescent="0.25">
      <c r="A82" s="1" t="s">
        <v>14089</v>
      </c>
      <c r="B82" s="1" t="s">
        <v>239</v>
      </c>
      <c r="C82" s="1" t="s">
        <v>240</v>
      </c>
      <c r="D82" s="1" t="s">
        <v>241</v>
      </c>
      <c r="E82" s="24">
        <f>INDEX('Age-gender adjustments'!$G$5:$G$156,MATCH(C82,'Age-gender adjustments'!$B$5:$B$156,0))</f>
        <v>172950.01291433361</v>
      </c>
      <c r="F82" s="25">
        <f>INDEX('Age-gender adjustments'!$H$5:$H$156,MATCH(C82,'Age-gender adjustments'!$B$5:$B$156,0))</f>
        <v>181168.41851348945</v>
      </c>
      <c r="G82" s="25">
        <f>INDEX('Sub misuse services - current'!$N$6:$N$157,MATCH(C82,'Sub misuse services - current'!$B$6:$B$157,0))</f>
        <v>180737.35585168679</v>
      </c>
      <c r="H82" s="73">
        <f>(E82*'Spend weights'!$B$5)+('Wtd pops data updates &amp; new SMR'!F82*'Spend weights'!$B$6)+('Wtd pops data updates &amp; new SMR'!G82*SUM('Spend weights'!$B$7:$B$9))</f>
        <v>178609.59074545774</v>
      </c>
      <c r="I82" s="25">
        <f>INDEX('SMR&lt;75 &amp; MFF wtd pop'!$E$5:$E$156,MATCH(C82,'SMR&lt;75 &amp; MFF wtd pop'!$B$5:$B$156,0))</f>
        <v>166176.505</v>
      </c>
      <c r="J82" s="67">
        <f t="shared" si="2"/>
        <v>3.2462788620751968E-3</v>
      </c>
      <c r="K82" s="68">
        <f t="shared" si="3"/>
        <v>1.9535125390169909E-3</v>
      </c>
    </row>
    <row r="83" spans="1:11" x14ac:dyDescent="0.25">
      <c r="A83" s="1" t="s">
        <v>14089</v>
      </c>
      <c r="B83" s="1" t="s">
        <v>242</v>
      </c>
      <c r="C83" s="1" t="s">
        <v>243</v>
      </c>
      <c r="D83" s="1" t="s">
        <v>244</v>
      </c>
      <c r="E83" s="24">
        <f>INDEX('Age-gender adjustments'!$G$5:$G$156,MATCH(C83,'Age-gender adjustments'!$B$5:$B$156,0))</f>
        <v>191482.14876006066</v>
      </c>
      <c r="F83" s="25">
        <f>INDEX('Age-gender adjustments'!$H$5:$H$156,MATCH(C83,'Age-gender adjustments'!$B$5:$B$156,0))</f>
        <v>211649.4689399004</v>
      </c>
      <c r="G83" s="25">
        <f>INDEX('Sub misuse services - current'!$N$6:$N$157,MATCH(C83,'Sub misuse services - current'!$B$6:$B$157,0))</f>
        <v>187885.68282636846</v>
      </c>
      <c r="H83" s="73">
        <f>(E83*'Spend weights'!$B$5)+('Wtd pops data updates &amp; new SMR'!F83*'Spend weights'!$B$6)+('Wtd pops data updates &amp; new SMR'!G83*SUM('Spend weights'!$B$7:$B$9))</f>
        <v>198185.33100131794</v>
      </c>
      <c r="I83" s="25">
        <f>INDEX('SMR&lt;75 &amp; MFF wtd pop'!$E$5:$E$156,MATCH(C83,'SMR&lt;75 &amp; MFF wtd pop'!$B$5:$B$156,0))</f>
        <v>272985.42799999996</v>
      </c>
      <c r="J83" s="67">
        <f t="shared" si="2"/>
        <v>3.6020733719715789E-3</v>
      </c>
      <c r="K83" s="68">
        <f t="shared" si="3"/>
        <v>1.3195112275266134E-3</v>
      </c>
    </row>
    <row r="84" spans="1:11" x14ac:dyDescent="0.25">
      <c r="A84" s="1" t="s">
        <v>14089</v>
      </c>
      <c r="B84" s="1" t="s">
        <v>245</v>
      </c>
      <c r="C84" s="1" t="s">
        <v>246</v>
      </c>
      <c r="D84" s="1" t="s">
        <v>247</v>
      </c>
      <c r="E84" s="24">
        <f>INDEX('Age-gender adjustments'!$G$5:$G$156,MATCH(C84,'Age-gender adjustments'!$B$5:$B$156,0))</f>
        <v>460692.55375535431</v>
      </c>
      <c r="F84" s="25">
        <f>INDEX('Age-gender adjustments'!$H$5:$H$156,MATCH(C84,'Age-gender adjustments'!$B$5:$B$156,0))</f>
        <v>469496.70466954919</v>
      </c>
      <c r="G84" s="25">
        <f>INDEX('Sub misuse services - current'!$N$6:$N$157,MATCH(C84,'Sub misuse services - current'!$B$6:$B$157,0))</f>
        <v>454174.33096083818</v>
      </c>
      <c r="H84" s="73">
        <f>(E84*'Spend weights'!$B$5)+('Wtd pops data updates &amp; new SMR'!F84*'Spend weights'!$B$6)+('Wtd pops data updates &amp; new SMR'!G84*SUM('Spend weights'!$B$7:$B$9))</f>
        <v>462053.08938871272</v>
      </c>
      <c r="I84" s="25">
        <f>INDEX('SMR&lt;75 &amp; MFF wtd pop'!$E$5:$E$156,MATCH(C84,'SMR&lt;75 &amp; MFF wtd pop'!$B$5:$B$156,0))</f>
        <v>649681.32300000009</v>
      </c>
      <c r="J84" s="67">
        <f t="shared" si="2"/>
        <v>8.3979430834526178E-3</v>
      </c>
      <c r="K84" s="68">
        <f t="shared" si="3"/>
        <v>1.2926249818409226E-3</v>
      </c>
    </row>
    <row r="85" spans="1:11" x14ac:dyDescent="0.25">
      <c r="A85" s="1" t="s">
        <v>14089</v>
      </c>
      <c r="B85" s="1" t="s">
        <v>248</v>
      </c>
      <c r="C85" s="1" t="s">
        <v>249</v>
      </c>
      <c r="D85" s="1" t="s">
        <v>250</v>
      </c>
      <c r="E85" s="24">
        <f>INDEX('Age-gender adjustments'!$G$5:$G$156,MATCH(C85,'Age-gender adjustments'!$B$5:$B$156,0))</f>
        <v>1079202.970510714</v>
      </c>
      <c r="F85" s="25">
        <f>INDEX('Age-gender adjustments'!$H$5:$H$156,MATCH(C85,'Age-gender adjustments'!$B$5:$B$156,0))</f>
        <v>1177202.144216978</v>
      </c>
      <c r="G85" s="25">
        <f>INDEX('Sub misuse services - current'!$N$6:$N$157,MATCH(C85,'Sub misuse services - current'!$B$6:$B$157,0))</f>
        <v>1036034.9530477485</v>
      </c>
      <c r="H85" s="73">
        <f>(E85*'Spend weights'!$B$5)+('Wtd pops data updates &amp; new SMR'!F85*'Spend weights'!$B$6)+('Wtd pops data updates &amp; new SMR'!G85*SUM('Spend weights'!$B$7:$B$9))</f>
        <v>1103646.026030089</v>
      </c>
      <c r="I85" s="25">
        <f>INDEX('SMR&lt;75 &amp; MFF wtd pop'!$E$5:$E$156,MATCH(C85,'SMR&lt;75 &amp; MFF wtd pop'!$B$5:$B$156,0))</f>
        <v>1447781.4920000001</v>
      </c>
      <c r="J85" s="67">
        <f t="shared" si="2"/>
        <v>2.0059072699072762E-2</v>
      </c>
      <c r="K85" s="68">
        <f t="shared" si="3"/>
        <v>1.385504153072345E-3</v>
      </c>
    </row>
    <row r="86" spans="1:11" x14ac:dyDescent="0.25">
      <c r="A86" s="1" t="s">
        <v>14089</v>
      </c>
      <c r="B86" s="1" t="s">
        <v>251</v>
      </c>
      <c r="C86" s="1" t="s">
        <v>252</v>
      </c>
      <c r="D86" s="1" t="s">
        <v>253</v>
      </c>
      <c r="E86" s="24">
        <f>INDEX('Age-gender adjustments'!$G$5:$G$156,MATCH(C86,'Age-gender adjustments'!$B$5:$B$156,0))</f>
        <v>903018.20266042324</v>
      </c>
      <c r="F86" s="25">
        <f>INDEX('Age-gender adjustments'!$H$5:$H$156,MATCH(C86,'Age-gender adjustments'!$B$5:$B$156,0))</f>
        <v>982950.21907541563</v>
      </c>
      <c r="G86" s="25">
        <f>INDEX('Sub misuse services - current'!$N$6:$N$157,MATCH(C86,'Sub misuse services - current'!$B$6:$B$157,0))</f>
        <v>890458.22792233829</v>
      </c>
      <c r="H86" s="73">
        <f>(E86*'Spend weights'!$B$5)+('Wtd pops data updates &amp; new SMR'!F86*'Spend weights'!$B$6)+('Wtd pops data updates &amp; new SMR'!G86*SUM('Spend weights'!$B$7:$B$9))</f>
        <v>930122.05242450186</v>
      </c>
      <c r="I86" s="25">
        <f>INDEX('SMR&lt;75 &amp; MFF wtd pop'!$E$5:$E$156,MATCH(C86,'SMR&lt;75 &amp; MFF wtd pop'!$B$5:$B$156,0))</f>
        <v>1173932.1040000001</v>
      </c>
      <c r="J86" s="67">
        <f t="shared" si="2"/>
        <v>1.6905226339378118E-2</v>
      </c>
      <c r="K86" s="68">
        <f t="shared" si="3"/>
        <v>1.440051454575274E-3</v>
      </c>
    </row>
    <row r="87" spans="1:11" x14ac:dyDescent="0.25">
      <c r="A87" s="1" t="s">
        <v>14089</v>
      </c>
      <c r="B87" s="1" t="s">
        <v>254</v>
      </c>
      <c r="C87" s="1" t="s">
        <v>255</v>
      </c>
      <c r="D87" s="1" t="s">
        <v>256</v>
      </c>
      <c r="E87" s="24">
        <f>INDEX('Age-gender adjustments'!$G$5:$G$156,MATCH(C87,'Age-gender adjustments'!$B$5:$B$156,0))</f>
        <v>623911.52286527085</v>
      </c>
      <c r="F87" s="25">
        <f>INDEX('Age-gender adjustments'!$H$5:$H$156,MATCH(C87,'Age-gender adjustments'!$B$5:$B$156,0))</f>
        <v>660535.02866879175</v>
      </c>
      <c r="G87" s="25">
        <f>INDEX('Sub misuse services - current'!$N$6:$N$157,MATCH(C87,'Sub misuse services - current'!$B$6:$B$157,0))</f>
        <v>651896.12522314419</v>
      </c>
      <c r="H87" s="73">
        <f>(E87*'Spend weights'!$B$5)+('Wtd pops data updates &amp; new SMR'!F87*'Spend weights'!$B$6)+('Wtd pops data updates &amp; new SMR'!G87*SUM('Spend weights'!$B$7:$B$9))</f>
        <v>647006.37715774123</v>
      </c>
      <c r="I87" s="25">
        <f>INDEX('SMR&lt;75 &amp; MFF wtd pop'!$E$5:$E$156,MATCH(C87,'SMR&lt;75 &amp; MFF wtd pop'!$B$5:$B$156,0))</f>
        <v>888799.402</v>
      </c>
      <c r="J87" s="67">
        <f t="shared" si="2"/>
        <v>1.1759520398813984E-2</v>
      </c>
      <c r="K87" s="68">
        <f t="shared" si="3"/>
        <v>1.323079242892423E-3</v>
      </c>
    </row>
    <row r="88" spans="1:11" x14ac:dyDescent="0.25">
      <c r="A88" s="1" t="s">
        <v>14089</v>
      </c>
      <c r="B88" s="1" t="s">
        <v>257</v>
      </c>
      <c r="C88" s="1" t="s">
        <v>258</v>
      </c>
      <c r="D88" s="1" t="s">
        <v>259</v>
      </c>
      <c r="E88" s="24">
        <f>INDEX('Age-gender adjustments'!$G$5:$G$156,MATCH(C88,'Age-gender adjustments'!$B$5:$B$156,0))</f>
        <v>470086.18113457924</v>
      </c>
      <c r="F88" s="25">
        <f>INDEX('Age-gender adjustments'!$H$5:$H$156,MATCH(C88,'Age-gender adjustments'!$B$5:$B$156,0))</f>
        <v>520025.87336745608</v>
      </c>
      <c r="G88" s="25">
        <f>INDEX('Sub misuse services - current'!$N$6:$N$157,MATCH(C88,'Sub misuse services - current'!$B$6:$B$157,0))</f>
        <v>465966.07312953396</v>
      </c>
      <c r="H88" s="73">
        <f>(E88*'Spend weights'!$B$5)+('Wtd pops data updates &amp; new SMR'!F88*'Spend weights'!$B$6)+('Wtd pops data updates &amp; new SMR'!G88*SUM('Spend weights'!$B$7:$B$9))</f>
        <v>488199.42370037246</v>
      </c>
      <c r="I88" s="25">
        <f>INDEX('SMR&lt;75 &amp; MFF wtd pop'!$E$5:$E$156,MATCH(C88,'SMR&lt;75 &amp; MFF wtd pop'!$B$5:$B$156,0))</f>
        <v>746749.72499999986</v>
      </c>
      <c r="J88" s="67">
        <f t="shared" si="2"/>
        <v>8.8731599631422155E-3</v>
      </c>
      <c r="K88" s="68">
        <f t="shared" si="3"/>
        <v>1.1882374597650125E-3</v>
      </c>
    </row>
    <row r="89" spans="1:11" x14ac:dyDescent="0.25">
      <c r="A89" s="1" t="s">
        <v>14090</v>
      </c>
      <c r="B89" s="1" t="s">
        <v>260</v>
      </c>
      <c r="C89" s="1" t="s">
        <v>261</v>
      </c>
      <c r="D89" s="1" t="s">
        <v>262</v>
      </c>
      <c r="E89" s="24">
        <f>INDEX('Age-gender adjustments'!$G$5:$G$156,MATCH(C89,'Age-gender adjustments'!$B$5:$B$156,0))</f>
        <v>6080.7461281271635</v>
      </c>
      <c r="F89" s="25">
        <f>INDEX('Age-gender adjustments'!$H$5:$H$156,MATCH(C89,'Age-gender adjustments'!$B$5:$B$156,0))</f>
        <v>4808.6389121875873</v>
      </c>
      <c r="G89" s="25">
        <f>INDEX('Sub misuse services - current'!$N$6:$N$157,MATCH(C89,'Sub misuse services - current'!$B$6:$B$157,0))</f>
        <v>5312.0045799931659</v>
      </c>
      <c r="H89" s="73">
        <f>(E89*'Spend weights'!$B$5)+('Wtd pops data updates &amp; new SMR'!F89*'Spend weights'!$B$6)+('Wtd pops data updates &amp; new SMR'!G89*SUM('Spend weights'!$B$7:$B$9))</f>
        <v>5342.8827806254776</v>
      </c>
      <c r="I89" s="25">
        <f>INDEX('SMR&lt;75 &amp; MFF wtd pop'!$E$5:$E$156,MATCH(C89,'SMR&lt;75 &amp; MFF wtd pop'!$B$5:$B$156,0))</f>
        <v>8513.3979999999992</v>
      </c>
      <c r="J89" s="67">
        <f t="shared" si="2"/>
        <v>9.7108376772489367E-5</v>
      </c>
      <c r="K89" s="68">
        <f t="shared" si="3"/>
        <v>1.1406535530523697E-3</v>
      </c>
    </row>
    <row r="90" spans="1:11" x14ac:dyDescent="0.25">
      <c r="A90" s="1" t="s">
        <v>14090</v>
      </c>
      <c r="B90" s="1" t="s">
        <v>263</v>
      </c>
      <c r="C90" s="1" t="s">
        <v>264</v>
      </c>
      <c r="D90" s="1" t="s">
        <v>265</v>
      </c>
      <c r="E90" s="24">
        <f>INDEX('Age-gender adjustments'!$G$5:$G$156,MATCH(C90,'Age-gender adjustments'!$B$5:$B$156,0))</f>
        <v>290358.42018934782</v>
      </c>
      <c r="F90" s="25">
        <f>INDEX('Age-gender adjustments'!$H$5:$H$156,MATCH(C90,'Age-gender adjustments'!$B$5:$B$156,0))</f>
        <v>302374.04105820879</v>
      </c>
      <c r="G90" s="25">
        <f>INDEX('Sub misuse services - current'!$N$6:$N$157,MATCH(C90,'Sub misuse services - current'!$B$6:$B$157,0))</f>
        <v>289192.40922862972</v>
      </c>
      <c r="H90" s="73">
        <f>(E90*'Spend weights'!$B$5)+('Wtd pops data updates &amp; new SMR'!F90*'Spend weights'!$B$6)+('Wtd pops data updates &amp; new SMR'!G90*SUM('Spend weights'!$B$7:$B$9))</f>
        <v>294661.23191072536</v>
      </c>
      <c r="I90" s="25">
        <f>INDEX('SMR&lt;75 &amp; MFF wtd pop'!$E$5:$E$156,MATCH(C90,'SMR&lt;75 &amp; MFF wtd pop'!$B$5:$B$156,0))</f>
        <v>206395.08799999999</v>
      </c>
      <c r="J90" s="67">
        <f t="shared" si="2"/>
        <v>5.3555496355626219E-3</v>
      </c>
      <c r="K90" s="68">
        <f t="shared" si="3"/>
        <v>2.5948047928168825E-3</v>
      </c>
    </row>
    <row r="91" spans="1:11" x14ac:dyDescent="0.25">
      <c r="A91" s="1" t="s">
        <v>14090</v>
      </c>
      <c r="B91" s="1" t="s">
        <v>266</v>
      </c>
      <c r="C91" s="1" t="s">
        <v>267</v>
      </c>
      <c r="D91" s="1" t="s">
        <v>268</v>
      </c>
      <c r="E91" s="24">
        <f>INDEX('Age-gender adjustments'!$G$5:$G$156,MATCH(C91,'Age-gender adjustments'!$B$5:$B$156,0))</f>
        <v>303527.02269623039</v>
      </c>
      <c r="F91" s="25">
        <f>INDEX('Age-gender adjustments'!$H$5:$H$156,MATCH(C91,'Age-gender adjustments'!$B$5:$B$156,0))</f>
        <v>309618.38927758596</v>
      </c>
      <c r="G91" s="25">
        <f>INDEX('Sub misuse services - current'!$N$6:$N$157,MATCH(C91,'Sub misuse services - current'!$B$6:$B$157,0))</f>
        <v>302489.5251865632</v>
      </c>
      <c r="H91" s="73">
        <f>(E91*'Spend weights'!$B$5)+('Wtd pops data updates &amp; new SMR'!F91*'Spend weights'!$B$6)+('Wtd pops data updates &amp; new SMR'!G91*SUM('Spend weights'!$B$7:$B$9))</f>
        <v>305567.09862515412</v>
      </c>
      <c r="I91" s="25">
        <f>INDEX('SMR&lt;75 &amp; MFF wtd pop'!$E$5:$E$156,MATCH(C91,'SMR&lt;75 &amp; MFF wtd pop'!$B$5:$B$156,0))</f>
        <v>388036.14100000006</v>
      </c>
      <c r="J91" s="67">
        <f t="shared" si="2"/>
        <v>5.5537667886275668E-3</v>
      </c>
      <c r="K91" s="68">
        <f t="shared" si="3"/>
        <v>1.4312498764458041E-3</v>
      </c>
    </row>
    <row r="92" spans="1:11" x14ac:dyDescent="0.25">
      <c r="A92" s="1" t="s">
        <v>14090</v>
      </c>
      <c r="B92" s="1" t="s">
        <v>269</v>
      </c>
      <c r="C92" s="1" t="s">
        <v>270</v>
      </c>
      <c r="D92" s="1" t="s">
        <v>271</v>
      </c>
      <c r="E92" s="24">
        <f>INDEX('Age-gender adjustments'!$G$5:$G$156,MATCH(C92,'Age-gender adjustments'!$B$5:$B$156,0))</f>
        <v>199498.30306494303</v>
      </c>
      <c r="F92" s="25">
        <f>INDEX('Age-gender adjustments'!$H$5:$H$156,MATCH(C92,'Age-gender adjustments'!$B$5:$B$156,0))</f>
        <v>211637.74276616718</v>
      </c>
      <c r="G92" s="25">
        <f>INDEX('Sub misuse services - current'!$N$6:$N$157,MATCH(C92,'Sub misuse services - current'!$B$6:$B$157,0))</f>
        <v>175506.74395933666</v>
      </c>
      <c r="H92" s="73">
        <f>(E92*'Spend weights'!$B$5)+('Wtd pops data updates &amp; new SMR'!F92*'Spend weights'!$B$6)+('Wtd pops data updates &amp; new SMR'!G92*SUM('Spend weights'!$B$7:$B$9))</f>
        <v>196626.4488550064</v>
      </c>
      <c r="I92" s="25">
        <f>INDEX('SMR&lt;75 &amp; MFF wtd pop'!$E$5:$E$156,MATCH(C92,'SMR&lt;75 &amp; MFF wtd pop'!$B$5:$B$156,0))</f>
        <v>243043.32</v>
      </c>
      <c r="J92" s="67">
        <f t="shared" si="2"/>
        <v>3.5737402564937565E-3</v>
      </c>
      <c r="K92" s="68">
        <f t="shared" si="3"/>
        <v>1.4704128698101047E-3</v>
      </c>
    </row>
    <row r="93" spans="1:11" x14ac:dyDescent="0.25">
      <c r="A93" s="1" t="s">
        <v>14090</v>
      </c>
      <c r="B93" s="1" t="s">
        <v>272</v>
      </c>
      <c r="C93" s="1" t="s">
        <v>273</v>
      </c>
      <c r="D93" s="1" t="s">
        <v>274</v>
      </c>
      <c r="E93" s="24">
        <f>INDEX('Age-gender adjustments'!$G$5:$G$156,MATCH(C93,'Age-gender adjustments'!$B$5:$B$156,0))</f>
        <v>339502.88930456573</v>
      </c>
      <c r="F93" s="25">
        <f>INDEX('Age-gender adjustments'!$H$5:$H$156,MATCH(C93,'Age-gender adjustments'!$B$5:$B$156,0))</f>
        <v>318341.34446472186</v>
      </c>
      <c r="G93" s="25">
        <f>INDEX('Sub misuse services - current'!$N$6:$N$157,MATCH(C93,'Sub misuse services - current'!$B$6:$B$157,0))</f>
        <v>351490.18412236526</v>
      </c>
      <c r="H93" s="73">
        <f>(E93*'Spend weights'!$B$5)+('Wtd pops data updates &amp; new SMR'!F93*'Spend weights'!$B$6)+('Wtd pops data updates &amp; new SMR'!G93*SUM('Spend weights'!$B$7:$B$9))</f>
        <v>335068.29774559673</v>
      </c>
      <c r="I93" s="25">
        <f>INDEX('SMR&lt;75 &amp; MFF wtd pop'!$E$5:$E$156,MATCH(C93,'SMR&lt;75 &amp; MFF wtd pop'!$B$5:$B$156,0))</f>
        <v>325436.05499999993</v>
      </c>
      <c r="J93" s="67">
        <f t="shared" si="2"/>
        <v>6.0899592669309737E-3</v>
      </c>
      <c r="K93" s="68">
        <f t="shared" si="3"/>
        <v>1.871322852328386E-3</v>
      </c>
    </row>
    <row r="94" spans="1:11" x14ac:dyDescent="0.25">
      <c r="A94" s="1" t="s">
        <v>14090</v>
      </c>
      <c r="B94" s="1" t="s">
        <v>275</v>
      </c>
      <c r="C94" s="1" t="s">
        <v>276</v>
      </c>
      <c r="D94" s="1" t="s">
        <v>277</v>
      </c>
      <c r="E94" s="24">
        <f>INDEX('Age-gender adjustments'!$G$5:$G$156,MATCH(C94,'Age-gender adjustments'!$B$5:$B$156,0))</f>
        <v>238026.08156162486</v>
      </c>
      <c r="F94" s="25">
        <f>INDEX('Age-gender adjustments'!$H$5:$H$156,MATCH(C94,'Age-gender adjustments'!$B$5:$B$156,0))</f>
        <v>263905.00809093268</v>
      </c>
      <c r="G94" s="25">
        <f>INDEX('Sub misuse services - current'!$N$6:$N$157,MATCH(C94,'Sub misuse services - current'!$B$6:$B$157,0))</f>
        <v>227089.64823595568</v>
      </c>
      <c r="H94" s="73">
        <f>(E94*'Spend weights'!$B$5)+('Wtd pops data updates &amp; new SMR'!F94*'Spend weights'!$B$6)+('Wtd pops data updates &amp; new SMR'!G94*SUM('Spend weights'!$B$7:$B$9))</f>
        <v>244627.36206375519</v>
      </c>
      <c r="I94" s="25">
        <f>INDEX('SMR&lt;75 &amp; MFF wtd pop'!$E$5:$E$156,MATCH(C94,'SMR&lt;75 &amp; MFF wtd pop'!$B$5:$B$156,0))</f>
        <v>327535.36100000003</v>
      </c>
      <c r="J94" s="67">
        <f t="shared" si="2"/>
        <v>4.4461701705846386E-3</v>
      </c>
      <c r="K94" s="68">
        <f t="shared" si="3"/>
        <v>1.3574626437310498E-3</v>
      </c>
    </row>
    <row r="95" spans="1:11" x14ac:dyDescent="0.25">
      <c r="A95" s="1" t="s">
        <v>14090</v>
      </c>
      <c r="B95" s="1" t="s">
        <v>278</v>
      </c>
      <c r="C95" s="1" t="s">
        <v>279</v>
      </c>
      <c r="D95" s="1" t="s">
        <v>280</v>
      </c>
      <c r="E95" s="24">
        <f>INDEX('Age-gender adjustments'!$G$5:$G$156,MATCH(C95,'Age-gender adjustments'!$B$5:$B$156,0))</f>
        <v>320733.87600727513</v>
      </c>
      <c r="F95" s="25">
        <f>INDEX('Age-gender adjustments'!$H$5:$H$156,MATCH(C95,'Age-gender adjustments'!$B$5:$B$156,0))</f>
        <v>259649.03218997444</v>
      </c>
      <c r="G95" s="25">
        <f>INDEX('Sub misuse services - current'!$N$6:$N$157,MATCH(C95,'Sub misuse services - current'!$B$6:$B$157,0))</f>
        <v>377093.85383605183</v>
      </c>
      <c r="H95" s="73">
        <f>(E95*'Spend weights'!$B$5)+('Wtd pops data updates &amp; new SMR'!F95*'Spend weights'!$B$6)+('Wtd pops data updates &amp; new SMR'!G95*SUM('Spend weights'!$B$7:$B$9))</f>
        <v>314817.83653163741</v>
      </c>
      <c r="I95" s="25">
        <f>INDEX('SMR&lt;75 &amp; MFF wtd pop'!$E$5:$E$156,MATCH(C95,'SMR&lt;75 &amp; MFF wtd pop'!$B$5:$B$156,0))</f>
        <v>237956.45799999998</v>
      </c>
      <c r="J95" s="67">
        <f t="shared" si="2"/>
        <v>5.7219015164385262E-3</v>
      </c>
      <c r="K95" s="68">
        <f t="shared" si="3"/>
        <v>2.4046002216248012E-3</v>
      </c>
    </row>
    <row r="96" spans="1:11" x14ac:dyDescent="0.25">
      <c r="A96" s="1" t="s">
        <v>14090</v>
      </c>
      <c r="B96" s="1" t="s">
        <v>281</v>
      </c>
      <c r="C96" s="1" t="s">
        <v>282</v>
      </c>
      <c r="D96" s="1" t="s">
        <v>283</v>
      </c>
      <c r="E96" s="24">
        <f>INDEX('Age-gender adjustments'!$G$5:$G$156,MATCH(C96,'Age-gender adjustments'!$B$5:$B$156,0))</f>
        <v>386077.94836630969</v>
      </c>
      <c r="F96" s="25">
        <f>INDEX('Age-gender adjustments'!$H$5:$H$156,MATCH(C96,'Age-gender adjustments'!$B$5:$B$156,0))</f>
        <v>405104.56184275297</v>
      </c>
      <c r="G96" s="25">
        <f>INDEX('Sub misuse services - current'!$N$6:$N$157,MATCH(C96,'Sub misuse services - current'!$B$6:$B$157,0))</f>
        <v>379650.62689006841</v>
      </c>
      <c r="H96" s="73">
        <f>(E96*'Spend weights'!$B$5)+('Wtd pops data updates &amp; new SMR'!F96*'Spend weights'!$B$6)+('Wtd pops data updates &amp; new SMR'!G96*SUM('Spend weights'!$B$7:$B$9))</f>
        <v>391441.83139642858</v>
      </c>
      <c r="I96" s="25">
        <f>INDEX('SMR&lt;75 &amp; MFF wtd pop'!$E$5:$E$156,MATCH(C96,'SMR&lt;75 &amp; MFF wtd pop'!$B$5:$B$156,0))</f>
        <v>385207.63800000004</v>
      </c>
      <c r="J96" s="67">
        <f t="shared" si="2"/>
        <v>7.1145638803080087E-3</v>
      </c>
      <c r="K96" s="68">
        <f t="shared" si="3"/>
        <v>1.8469425780981031E-3</v>
      </c>
    </row>
    <row r="97" spans="1:11" x14ac:dyDescent="0.25">
      <c r="A97" s="1" t="s">
        <v>14090</v>
      </c>
      <c r="B97" s="1" t="s">
        <v>284</v>
      </c>
      <c r="C97" s="1" t="s">
        <v>285</v>
      </c>
      <c r="D97" s="1" t="s">
        <v>286</v>
      </c>
      <c r="E97" s="24">
        <f>INDEX('Age-gender adjustments'!$G$5:$G$156,MATCH(C97,'Age-gender adjustments'!$B$5:$B$156,0))</f>
        <v>375281.08324858645</v>
      </c>
      <c r="F97" s="25">
        <f>INDEX('Age-gender adjustments'!$H$5:$H$156,MATCH(C97,'Age-gender adjustments'!$B$5:$B$156,0))</f>
        <v>363303.53886286245</v>
      </c>
      <c r="G97" s="25">
        <f>INDEX('Sub misuse services - current'!$N$6:$N$157,MATCH(C97,'Sub misuse services - current'!$B$6:$B$157,0))</f>
        <v>408471.8219955177</v>
      </c>
      <c r="H97" s="73">
        <f>(E97*'Spend weights'!$B$5)+('Wtd pops data updates &amp; new SMR'!F97*'Spend weights'!$B$6)+('Wtd pops data updates &amp; new SMR'!G97*SUM('Spend weights'!$B$7:$B$9))</f>
        <v>381126.8283824533</v>
      </c>
      <c r="I97" s="25">
        <f>INDEX('SMR&lt;75 &amp; MFF wtd pop'!$E$5:$E$156,MATCH(C97,'SMR&lt;75 &amp; MFF wtd pop'!$B$5:$B$156,0))</f>
        <v>354992.44200000016</v>
      </c>
      <c r="J97" s="67">
        <f t="shared" si="2"/>
        <v>6.9270858389175495E-3</v>
      </c>
      <c r="K97" s="68">
        <f t="shared" si="3"/>
        <v>1.9513333297720029E-3</v>
      </c>
    </row>
    <row r="98" spans="1:11" x14ac:dyDescent="0.25">
      <c r="A98" s="1" t="s">
        <v>14090</v>
      </c>
      <c r="B98" s="1" t="s">
        <v>287</v>
      </c>
      <c r="C98" s="1" t="s">
        <v>288</v>
      </c>
      <c r="D98" s="1" t="s">
        <v>289</v>
      </c>
      <c r="E98" s="24">
        <f>INDEX('Age-gender adjustments'!$G$5:$G$156,MATCH(C98,'Age-gender adjustments'!$B$5:$B$156,0))</f>
        <v>306470.62060132029</v>
      </c>
      <c r="F98" s="25">
        <f>INDEX('Age-gender adjustments'!$H$5:$H$156,MATCH(C98,'Age-gender adjustments'!$B$5:$B$156,0))</f>
        <v>316445.20277703495</v>
      </c>
      <c r="G98" s="25">
        <f>INDEX('Sub misuse services - current'!$N$6:$N$157,MATCH(C98,'Sub misuse services - current'!$B$6:$B$157,0))</f>
        <v>318616.84929399029</v>
      </c>
      <c r="H98" s="73">
        <f>(E98*'Spend weights'!$B$5)+('Wtd pops data updates &amp; new SMR'!F98*'Spend weights'!$B$6)+('Wtd pops data updates &amp; new SMR'!G98*SUM('Spend weights'!$B$7:$B$9))</f>
        <v>314192.32032848627</v>
      </c>
      <c r="I98" s="25">
        <f>INDEX('SMR&lt;75 &amp; MFF wtd pop'!$E$5:$E$156,MATCH(C98,'SMR&lt;75 &amp; MFF wtd pop'!$B$5:$B$156,0))</f>
        <v>336359.43300000008</v>
      </c>
      <c r="J98" s="67">
        <f t="shared" si="2"/>
        <v>5.7105325859141349E-3</v>
      </c>
      <c r="K98" s="68">
        <f t="shared" si="3"/>
        <v>1.6977471197943581E-3</v>
      </c>
    </row>
    <row r="99" spans="1:11" x14ac:dyDescent="0.25">
      <c r="A99" s="1" t="s">
        <v>14090</v>
      </c>
      <c r="B99" s="1" t="s">
        <v>290</v>
      </c>
      <c r="C99" s="1" t="s">
        <v>291</v>
      </c>
      <c r="D99" s="1" t="s">
        <v>292</v>
      </c>
      <c r="E99" s="24">
        <f>INDEX('Age-gender adjustments'!$G$5:$G$156,MATCH(C99,'Age-gender adjustments'!$B$5:$B$156,0))</f>
        <v>357151.28434171743</v>
      </c>
      <c r="F99" s="25">
        <f>INDEX('Age-gender adjustments'!$H$5:$H$156,MATCH(C99,'Age-gender adjustments'!$B$5:$B$156,0))</f>
        <v>339672.73931688204</v>
      </c>
      <c r="G99" s="25">
        <f>INDEX('Sub misuse services - current'!$N$6:$N$157,MATCH(C99,'Sub misuse services - current'!$B$6:$B$157,0))</f>
        <v>329766.11834338319</v>
      </c>
      <c r="H99" s="73">
        <f>(E99*'Spend weights'!$B$5)+('Wtd pops data updates &amp; new SMR'!F99*'Spend weights'!$B$6)+('Wtd pops data updates &amp; new SMR'!G99*SUM('Spend weights'!$B$7:$B$9))</f>
        <v>341689.84134132013</v>
      </c>
      <c r="I99" s="25">
        <f>INDEX('SMR&lt;75 &amp; MFF wtd pop'!$E$5:$E$156,MATCH(C99,'SMR&lt;75 &amp; MFF wtd pop'!$B$5:$B$156,0))</f>
        <v>272233.27599999995</v>
      </c>
      <c r="J99" s="67">
        <f t="shared" si="2"/>
        <v>6.2103076587468418E-3</v>
      </c>
      <c r="K99" s="68">
        <f t="shared" si="3"/>
        <v>2.2812448757171195E-3</v>
      </c>
    </row>
    <row r="100" spans="1:11" x14ac:dyDescent="0.25">
      <c r="A100" s="1" t="s">
        <v>14090</v>
      </c>
      <c r="B100" s="1" t="s">
        <v>293</v>
      </c>
      <c r="C100" s="1" t="s">
        <v>294</v>
      </c>
      <c r="D100" s="1" t="s">
        <v>295</v>
      </c>
      <c r="E100" s="24">
        <f>INDEX('Age-gender adjustments'!$G$5:$G$156,MATCH(C100,'Age-gender adjustments'!$B$5:$B$156,0))</f>
        <v>421309.33941520331</v>
      </c>
      <c r="F100" s="25">
        <f>INDEX('Age-gender adjustments'!$H$5:$H$156,MATCH(C100,'Age-gender adjustments'!$B$5:$B$156,0))</f>
        <v>369431.99363937794</v>
      </c>
      <c r="G100" s="25">
        <f>INDEX('Sub misuse services - current'!$N$6:$N$157,MATCH(C100,'Sub misuse services - current'!$B$6:$B$157,0))</f>
        <v>459258.85882092465</v>
      </c>
      <c r="H100" s="73">
        <f>(E100*'Spend weights'!$B$5)+('Wtd pops data updates &amp; new SMR'!F100*'Spend weights'!$B$6)+('Wtd pops data updates &amp; new SMR'!G100*SUM('Spend weights'!$B$7:$B$9))</f>
        <v>413147.53804911423</v>
      </c>
      <c r="I100" s="25">
        <f>INDEX('SMR&lt;75 &amp; MFF wtd pop'!$E$5:$E$156,MATCH(C100,'SMR&lt;75 &amp; MFF wtd pop'!$B$5:$B$156,0))</f>
        <v>266428.02300000004</v>
      </c>
      <c r="J100" s="67">
        <f t="shared" si="2"/>
        <v>7.5090711203667868E-3</v>
      </c>
      <c r="K100" s="68">
        <f t="shared" si="3"/>
        <v>2.8184239164537081E-3</v>
      </c>
    </row>
    <row r="101" spans="1:11" x14ac:dyDescent="0.25">
      <c r="A101" s="1" t="s">
        <v>14090</v>
      </c>
      <c r="B101" s="1" t="s">
        <v>296</v>
      </c>
      <c r="C101" s="1" t="s">
        <v>297</v>
      </c>
      <c r="D101" s="1" t="s">
        <v>298</v>
      </c>
      <c r="E101" s="24">
        <f>INDEX('Age-gender adjustments'!$G$5:$G$156,MATCH(C101,'Age-gender adjustments'!$B$5:$B$156,0))</f>
        <v>246089.24051412838</v>
      </c>
      <c r="F101" s="25">
        <f>INDEX('Age-gender adjustments'!$H$5:$H$156,MATCH(C101,'Age-gender adjustments'!$B$5:$B$156,0))</f>
        <v>206248.710041502</v>
      </c>
      <c r="G101" s="25">
        <f>INDEX('Sub misuse services - current'!$N$6:$N$157,MATCH(C101,'Sub misuse services - current'!$B$6:$B$157,0))</f>
        <v>264044.66527431249</v>
      </c>
      <c r="H101" s="73">
        <f>(E101*'Spend weights'!$B$5)+('Wtd pops data updates &amp; new SMR'!F101*'Spend weights'!$B$6)+('Wtd pops data updates &amp; new SMR'!G101*SUM('Spend weights'!$B$7:$B$9))</f>
        <v>236280.62229399546</v>
      </c>
      <c r="I101" s="25">
        <f>INDEX('SMR&lt;75 &amp; MFF wtd pop'!$E$5:$E$156,MATCH(C101,'SMR&lt;75 &amp; MFF wtd pop'!$B$5:$B$156,0))</f>
        <v>180646.52100000001</v>
      </c>
      <c r="J101" s="67">
        <f t="shared" si="2"/>
        <v>4.2944658596978371E-3</v>
      </c>
      <c r="K101" s="68">
        <f t="shared" si="3"/>
        <v>2.377275707234814E-3</v>
      </c>
    </row>
    <row r="102" spans="1:11" x14ac:dyDescent="0.25">
      <c r="A102" s="1" t="s">
        <v>14090</v>
      </c>
      <c r="B102" s="1" t="s">
        <v>299</v>
      </c>
      <c r="C102" s="1" t="s">
        <v>300</v>
      </c>
      <c r="D102" s="1" t="s">
        <v>301</v>
      </c>
      <c r="E102" s="24">
        <f>INDEX('Age-gender adjustments'!$G$5:$G$156,MATCH(C102,'Age-gender adjustments'!$B$5:$B$156,0))</f>
        <v>331273.60372524936</v>
      </c>
      <c r="F102" s="25">
        <f>INDEX('Age-gender adjustments'!$H$5:$H$156,MATCH(C102,'Age-gender adjustments'!$B$5:$B$156,0))</f>
        <v>300049.27761775092</v>
      </c>
      <c r="G102" s="25">
        <f>INDEX('Sub misuse services - current'!$N$6:$N$157,MATCH(C102,'Sub misuse services - current'!$B$6:$B$157,0))</f>
        <v>355966.84192304377</v>
      </c>
      <c r="H102" s="73">
        <f>(E102*'Spend weights'!$B$5)+('Wtd pops data updates &amp; new SMR'!F102*'Spend weights'!$B$6)+('Wtd pops data updates &amp; new SMR'!G102*SUM('Spend weights'!$B$7:$B$9))</f>
        <v>326947.12286418659</v>
      </c>
      <c r="I102" s="25">
        <f>INDEX('SMR&lt;75 &amp; MFF wtd pop'!$E$5:$E$156,MATCH(C102,'SMR&lt;75 &amp; MFF wtd pop'!$B$5:$B$156,0))</f>
        <v>273301.17099999997</v>
      </c>
      <c r="J102" s="67">
        <f t="shared" si="2"/>
        <v>5.9423546604666462E-3</v>
      </c>
      <c r="K102" s="68">
        <f t="shared" si="3"/>
        <v>2.1742880349629556E-3</v>
      </c>
    </row>
    <row r="103" spans="1:11" x14ac:dyDescent="0.25">
      <c r="A103" s="1" t="s">
        <v>14090</v>
      </c>
      <c r="B103" s="1" t="s">
        <v>302</v>
      </c>
      <c r="C103" s="1" t="s">
        <v>303</v>
      </c>
      <c r="D103" s="1" t="s">
        <v>304</v>
      </c>
      <c r="E103" s="24">
        <f>INDEX('Age-gender adjustments'!$G$5:$G$156,MATCH(C103,'Age-gender adjustments'!$B$5:$B$156,0))</f>
        <v>189097.42348226378</v>
      </c>
      <c r="F103" s="25">
        <f>INDEX('Age-gender adjustments'!$H$5:$H$156,MATCH(C103,'Age-gender adjustments'!$B$5:$B$156,0))</f>
        <v>193835.55896170199</v>
      </c>
      <c r="G103" s="25">
        <f>INDEX('Sub misuse services - current'!$N$6:$N$157,MATCH(C103,'Sub misuse services - current'!$B$6:$B$157,0))</f>
        <v>194065.37681932093</v>
      </c>
      <c r="H103" s="73">
        <f>(E103*'Spend weights'!$B$5)+('Wtd pops data updates &amp; new SMR'!F103*'Spend weights'!$B$6)+('Wtd pops data updates &amp; new SMR'!G103*SUM('Spend weights'!$B$7:$B$9))</f>
        <v>192511.68757422117</v>
      </c>
      <c r="I103" s="25">
        <f>INDEX('SMR&lt;75 &amp; MFF wtd pop'!$E$5:$E$156,MATCH(C103,'SMR&lt;75 &amp; MFF wtd pop'!$B$5:$B$156,0))</f>
        <v>253820.97100000002</v>
      </c>
      <c r="J103" s="67">
        <f t="shared" si="2"/>
        <v>3.4989533286891071E-3</v>
      </c>
      <c r="K103" s="68">
        <f t="shared" si="3"/>
        <v>1.3785123092485163E-3</v>
      </c>
    </row>
    <row r="104" spans="1:11" x14ac:dyDescent="0.25">
      <c r="A104" s="1" t="s">
        <v>14090</v>
      </c>
      <c r="B104" s="1" t="s">
        <v>305</v>
      </c>
      <c r="C104" s="1" t="s">
        <v>306</v>
      </c>
      <c r="D104" s="1" t="s">
        <v>307</v>
      </c>
      <c r="E104" s="24">
        <f>INDEX('Age-gender adjustments'!$G$5:$G$156,MATCH(C104,'Age-gender adjustments'!$B$5:$B$156,0))</f>
        <v>214237.43306152138</v>
      </c>
      <c r="F104" s="25">
        <f>INDEX('Age-gender adjustments'!$H$5:$H$156,MATCH(C104,'Age-gender adjustments'!$B$5:$B$156,0))</f>
        <v>225808.63381198977</v>
      </c>
      <c r="G104" s="25">
        <f>INDEX('Sub misuse services - current'!$N$6:$N$157,MATCH(C104,'Sub misuse services - current'!$B$6:$B$157,0))</f>
        <v>205856.65000893711</v>
      </c>
      <c r="H104" s="73">
        <f>(E104*'Spend weights'!$B$5)+('Wtd pops data updates &amp; new SMR'!F104*'Spend weights'!$B$6)+('Wtd pops data updates &amp; new SMR'!G104*SUM('Spend weights'!$B$7:$B$9))</f>
        <v>216084.44221685536</v>
      </c>
      <c r="I104" s="25">
        <f>INDEX('SMR&lt;75 &amp; MFF wtd pop'!$E$5:$E$156,MATCH(C104,'SMR&lt;75 &amp; MFF wtd pop'!$B$5:$B$156,0))</f>
        <v>249708.685</v>
      </c>
      <c r="J104" s="67">
        <f t="shared" si="2"/>
        <v>3.927394683925875E-3</v>
      </c>
      <c r="K104" s="68">
        <f t="shared" si="3"/>
        <v>1.5727905835257092E-3</v>
      </c>
    </row>
    <row r="105" spans="1:11" x14ac:dyDescent="0.25">
      <c r="A105" s="1" t="s">
        <v>14090</v>
      </c>
      <c r="B105" s="1" t="s">
        <v>308</v>
      </c>
      <c r="C105" s="1" t="s">
        <v>309</v>
      </c>
      <c r="D105" s="1" t="s">
        <v>310</v>
      </c>
      <c r="E105" s="24">
        <f>INDEX('Age-gender adjustments'!$G$5:$G$156,MATCH(C105,'Age-gender adjustments'!$B$5:$B$156,0))</f>
        <v>312320.75809936569</v>
      </c>
      <c r="F105" s="25">
        <f>INDEX('Age-gender adjustments'!$H$5:$H$156,MATCH(C105,'Age-gender adjustments'!$B$5:$B$156,0))</f>
        <v>299757.11057418841</v>
      </c>
      <c r="G105" s="25">
        <f>INDEX('Sub misuse services - current'!$N$6:$N$157,MATCH(C105,'Sub misuse services - current'!$B$6:$B$157,0))</f>
        <v>294177.94469106186</v>
      </c>
      <c r="H105" s="73">
        <f>(E105*'Spend weights'!$B$5)+('Wtd pops data updates &amp; new SMR'!F105*'Spend weights'!$B$6)+('Wtd pops data updates &amp; new SMR'!G105*SUM('Spend weights'!$B$7:$B$9))</f>
        <v>301694.87636162597</v>
      </c>
      <c r="I105" s="25">
        <f>INDEX('SMR&lt;75 &amp; MFF wtd pop'!$E$5:$E$156,MATCH(C105,'SMR&lt;75 &amp; MFF wtd pop'!$B$5:$B$156,0))</f>
        <v>300395.07300000003</v>
      </c>
      <c r="J105" s="67">
        <f t="shared" si="2"/>
        <v>5.483388074747287E-3</v>
      </c>
      <c r="K105" s="68">
        <f t="shared" si="3"/>
        <v>1.8253921477424785E-3</v>
      </c>
    </row>
    <row r="106" spans="1:11" x14ac:dyDescent="0.25">
      <c r="A106" s="1" t="s">
        <v>14090</v>
      </c>
      <c r="B106" s="1" t="s">
        <v>311</v>
      </c>
      <c r="C106" s="1" t="s">
        <v>312</v>
      </c>
      <c r="D106" s="1" t="s">
        <v>313</v>
      </c>
      <c r="E106" s="24">
        <f>INDEX('Age-gender adjustments'!$G$5:$G$156,MATCH(C106,'Age-gender adjustments'!$B$5:$B$156,0))</f>
        <v>301060.85826276673</v>
      </c>
      <c r="F106" s="25">
        <f>INDEX('Age-gender adjustments'!$H$5:$H$156,MATCH(C106,'Age-gender adjustments'!$B$5:$B$156,0))</f>
        <v>284605.07025965065</v>
      </c>
      <c r="G106" s="25">
        <f>INDEX('Sub misuse services - current'!$N$6:$N$157,MATCH(C106,'Sub misuse services - current'!$B$6:$B$157,0))</f>
        <v>290283.64988366934</v>
      </c>
      <c r="H106" s="73">
        <f>(E106*'Spend weights'!$B$5)+('Wtd pops data updates &amp; new SMR'!F106*'Spend weights'!$B$6)+('Wtd pops data updates &amp; new SMR'!G106*SUM('Spend weights'!$B$7:$B$9))</f>
        <v>291252.41518955509</v>
      </c>
      <c r="I106" s="25">
        <f>INDEX('SMR&lt;75 &amp; MFF wtd pop'!$E$5:$E$156,MATCH(C106,'SMR&lt;75 &amp; MFF wtd pop'!$B$5:$B$156,0))</f>
        <v>276453.73800000001</v>
      </c>
      <c r="J106" s="67">
        <f t="shared" si="2"/>
        <v>5.2935934459737094E-3</v>
      </c>
      <c r="K106" s="68">
        <f t="shared" si="3"/>
        <v>1.9148207162146273E-3</v>
      </c>
    </row>
    <row r="107" spans="1:11" x14ac:dyDescent="0.25">
      <c r="A107" s="1" t="s">
        <v>14090</v>
      </c>
      <c r="B107" s="1" t="s">
        <v>314</v>
      </c>
      <c r="C107" s="1" t="s">
        <v>315</v>
      </c>
      <c r="D107" s="1" t="s">
        <v>316</v>
      </c>
      <c r="E107" s="24">
        <f>INDEX('Age-gender adjustments'!$G$5:$G$156,MATCH(C107,'Age-gender adjustments'!$B$5:$B$156,0))</f>
        <v>374951.95839742234</v>
      </c>
      <c r="F107" s="25">
        <f>INDEX('Age-gender adjustments'!$H$5:$H$156,MATCH(C107,'Age-gender adjustments'!$B$5:$B$156,0))</f>
        <v>290775.56557203556</v>
      </c>
      <c r="G107" s="25">
        <f>INDEX('Sub misuse services - current'!$N$6:$N$157,MATCH(C107,'Sub misuse services - current'!$B$6:$B$157,0))</f>
        <v>381728.9661670308</v>
      </c>
      <c r="H107" s="73">
        <f>(E107*'Spend weights'!$B$5)+('Wtd pops data updates &amp; new SMR'!F107*'Spend weights'!$B$6)+('Wtd pops data updates &amp; new SMR'!G107*SUM('Spend weights'!$B$7:$B$9))</f>
        <v>344367.9233607974</v>
      </c>
      <c r="I107" s="25">
        <f>INDEX('SMR&lt;75 &amp; MFF wtd pop'!$E$5:$E$156,MATCH(C107,'SMR&lt;75 &amp; MFF wtd pop'!$B$5:$B$156,0))</f>
        <v>227669.36899999995</v>
      </c>
      <c r="J107" s="67">
        <f t="shared" si="2"/>
        <v>6.2589825424104106E-3</v>
      </c>
      <c r="K107" s="68">
        <f t="shared" si="3"/>
        <v>2.7491544294702252E-3</v>
      </c>
    </row>
    <row r="108" spans="1:11" x14ac:dyDescent="0.25">
      <c r="A108" s="1" t="s">
        <v>14090</v>
      </c>
      <c r="B108" s="1" t="s">
        <v>317</v>
      </c>
      <c r="C108" s="1" t="s">
        <v>318</v>
      </c>
      <c r="D108" s="1" t="s">
        <v>319</v>
      </c>
      <c r="E108" s="24">
        <f>INDEX('Age-gender adjustments'!$G$5:$G$156,MATCH(C108,'Age-gender adjustments'!$B$5:$B$156,0))</f>
        <v>129562.89788142611</v>
      </c>
      <c r="F108" s="25">
        <f>INDEX('Age-gender adjustments'!$H$5:$H$156,MATCH(C108,'Age-gender adjustments'!$B$5:$B$156,0))</f>
        <v>121539.79360527232</v>
      </c>
      <c r="G108" s="25">
        <f>INDEX('Sub misuse services - current'!$N$6:$N$157,MATCH(C108,'Sub misuse services - current'!$B$6:$B$157,0))</f>
        <v>178711.5747730351</v>
      </c>
      <c r="H108" s="73">
        <f>(E108*'Spend weights'!$B$5)+('Wtd pops data updates &amp; new SMR'!F108*'Spend weights'!$B$6)+('Wtd pops data updates &amp; new SMR'!G108*SUM('Spend weights'!$B$7:$B$9))</f>
        <v>141995.81794763272</v>
      </c>
      <c r="I108" s="25">
        <f>INDEX('SMR&lt;75 &amp; MFF wtd pop'!$E$5:$E$156,MATCH(C108,'SMR&lt;75 &amp; MFF wtd pop'!$B$5:$B$156,0))</f>
        <v>155889.375</v>
      </c>
      <c r="J108" s="67">
        <f t="shared" si="2"/>
        <v>2.5808133839990933E-3</v>
      </c>
      <c r="K108" s="68">
        <f t="shared" si="3"/>
        <v>1.6555415556699059E-3</v>
      </c>
    </row>
    <row r="109" spans="1:11" x14ac:dyDescent="0.25">
      <c r="A109" s="1" t="s">
        <v>14090</v>
      </c>
      <c r="B109" s="1" t="s">
        <v>320</v>
      </c>
      <c r="C109" s="1" t="s">
        <v>321</v>
      </c>
      <c r="D109" s="1" t="s">
        <v>322</v>
      </c>
      <c r="E109" s="24">
        <f>INDEX('Age-gender adjustments'!$G$5:$G$156,MATCH(C109,'Age-gender adjustments'!$B$5:$B$156,0))</f>
        <v>149126.87282901749</v>
      </c>
      <c r="F109" s="25">
        <f>INDEX('Age-gender adjustments'!$H$5:$H$156,MATCH(C109,'Age-gender adjustments'!$B$5:$B$156,0))</f>
        <v>138879.88915772186</v>
      </c>
      <c r="G109" s="25">
        <f>INDEX('Sub misuse services - current'!$N$6:$N$157,MATCH(C109,'Sub misuse services - current'!$B$6:$B$157,0))</f>
        <v>131732.62539947469</v>
      </c>
      <c r="H109" s="73">
        <f>(E109*'Spend weights'!$B$5)+('Wtd pops data updates &amp; new SMR'!F109*'Spend weights'!$B$6)+('Wtd pops data updates &amp; new SMR'!G109*SUM('Spend weights'!$B$7:$B$9))</f>
        <v>139638.60295120886</v>
      </c>
      <c r="I109" s="25">
        <f>INDEX('SMR&lt;75 &amp; MFF wtd pop'!$E$5:$E$156,MATCH(C109,'SMR&lt;75 &amp; MFF wtd pop'!$B$5:$B$156,0))</f>
        <v>175417.54399999999</v>
      </c>
      <c r="J109" s="67">
        <f t="shared" si="2"/>
        <v>2.5379703474951759E-3</v>
      </c>
      <c r="K109" s="68">
        <f t="shared" si="3"/>
        <v>1.4468167149205874E-3</v>
      </c>
    </row>
    <row r="110" spans="1:11" x14ac:dyDescent="0.25">
      <c r="A110" s="1" t="s">
        <v>14090</v>
      </c>
      <c r="B110" s="1" t="s">
        <v>323</v>
      </c>
      <c r="C110" s="1" t="s">
        <v>324</v>
      </c>
      <c r="D110" s="1" t="s">
        <v>325</v>
      </c>
      <c r="E110" s="24">
        <f>INDEX('Age-gender adjustments'!$G$5:$G$156,MATCH(C110,'Age-gender adjustments'!$B$5:$B$156,0))</f>
        <v>498994.51826412242</v>
      </c>
      <c r="F110" s="25">
        <f>INDEX('Age-gender adjustments'!$H$5:$H$156,MATCH(C110,'Age-gender adjustments'!$B$5:$B$156,0))</f>
        <v>415842.62476819189</v>
      </c>
      <c r="G110" s="25">
        <f>INDEX('Sub misuse services - current'!$N$6:$N$157,MATCH(C110,'Sub misuse services - current'!$B$6:$B$157,0))</f>
        <v>489645.70893291268</v>
      </c>
      <c r="H110" s="73">
        <f>(E110*'Spend weights'!$B$5)+('Wtd pops data updates &amp; new SMR'!F110*'Spend weights'!$B$6)+('Wtd pops data updates &amp; new SMR'!G110*SUM('Spend weights'!$B$7:$B$9))</f>
        <v>463706.04075839429</v>
      </c>
      <c r="I110" s="25">
        <f>INDEX('SMR&lt;75 &amp; MFF wtd pop'!$E$5:$E$156,MATCH(C110,'SMR&lt;75 &amp; MFF wtd pop'!$B$5:$B$156,0))</f>
        <v>325105.41399999999</v>
      </c>
      <c r="J110" s="67">
        <f t="shared" si="2"/>
        <v>8.4279859331620865E-3</v>
      </c>
      <c r="K110" s="68">
        <f t="shared" si="3"/>
        <v>2.5923855987098655E-3</v>
      </c>
    </row>
    <row r="111" spans="1:11" x14ac:dyDescent="0.25">
      <c r="A111" s="1" t="s">
        <v>14090</v>
      </c>
      <c r="B111" s="1" t="s">
        <v>326</v>
      </c>
      <c r="C111" s="1" t="s">
        <v>327</v>
      </c>
      <c r="D111" s="1" t="s">
        <v>328</v>
      </c>
      <c r="E111" s="24">
        <f>INDEX('Age-gender adjustments'!$G$5:$G$156,MATCH(C111,'Age-gender adjustments'!$B$5:$B$156,0))</f>
        <v>392945.35662048502</v>
      </c>
      <c r="F111" s="25">
        <f>INDEX('Age-gender adjustments'!$H$5:$H$156,MATCH(C111,'Age-gender adjustments'!$B$5:$B$156,0))</f>
        <v>370148.06254820159</v>
      </c>
      <c r="G111" s="25">
        <f>INDEX('Sub misuse services - current'!$N$6:$N$157,MATCH(C111,'Sub misuse services - current'!$B$6:$B$157,0))</f>
        <v>416507.25935091235</v>
      </c>
      <c r="H111" s="73">
        <f>(E111*'Spend weights'!$B$5)+('Wtd pops data updates &amp; new SMR'!F111*'Spend weights'!$B$6)+('Wtd pops data updates &amp; new SMR'!G111*SUM('Spend weights'!$B$7:$B$9))</f>
        <v>391537.3852460346</v>
      </c>
      <c r="I111" s="25">
        <f>INDEX('SMR&lt;75 &amp; MFF wtd pop'!$E$5:$E$156,MATCH(C111,'SMR&lt;75 &amp; MFF wtd pop'!$B$5:$B$156,0))</f>
        <v>298245.48</v>
      </c>
      <c r="J111" s="67">
        <f t="shared" si="2"/>
        <v>7.1163005980333632E-3</v>
      </c>
      <c r="K111" s="68">
        <f t="shared" si="3"/>
        <v>2.386054802249933E-3</v>
      </c>
    </row>
    <row r="112" spans="1:11" x14ac:dyDescent="0.25">
      <c r="A112" s="1" t="s">
        <v>14090</v>
      </c>
      <c r="B112" s="1" t="s">
        <v>329</v>
      </c>
      <c r="C112" s="1" t="s">
        <v>330</v>
      </c>
      <c r="D112" s="1" t="s">
        <v>331</v>
      </c>
      <c r="E112" s="24">
        <f>INDEX('Age-gender adjustments'!$G$5:$G$156,MATCH(C112,'Age-gender adjustments'!$B$5:$B$156,0))</f>
        <v>184549.70634650966</v>
      </c>
      <c r="F112" s="25">
        <f>INDEX('Age-gender adjustments'!$H$5:$H$156,MATCH(C112,'Age-gender adjustments'!$B$5:$B$156,0))</f>
        <v>183363.51689569798</v>
      </c>
      <c r="G112" s="25">
        <f>INDEX('Sub misuse services - current'!$N$6:$N$157,MATCH(C112,'Sub misuse services - current'!$B$6:$B$157,0))</f>
        <v>175451.07265324669</v>
      </c>
      <c r="H112" s="73">
        <f>(E112*'Spend weights'!$B$5)+('Wtd pops data updates &amp; new SMR'!F112*'Spend weights'!$B$6)+('Wtd pops data updates &amp; new SMR'!G112*SUM('Spend weights'!$B$7:$B$9))</f>
        <v>181209.37716869276</v>
      </c>
      <c r="I112" s="25">
        <f>INDEX('SMR&lt;75 &amp; MFF wtd pop'!$E$5:$E$156,MATCH(C112,'SMR&lt;75 &amp; MFF wtd pop'!$B$5:$B$156,0))</f>
        <v>213186.842</v>
      </c>
      <c r="J112" s="67">
        <f t="shared" si="2"/>
        <v>3.2935307015561212E-3</v>
      </c>
      <c r="K112" s="68">
        <f t="shared" si="3"/>
        <v>1.5449033677022717E-3</v>
      </c>
    </row>
    <row r="113" spans="1:11" x14ac:dyDescent="0.25">
      <c r="A113" s="1" t="s">
        <v>14090</v>
      </c>
      <c r="B113" s="1" t="s">
        <v>332</v>
      </c>
      <c r="C113" s="1" t="s">
        <v>333</v>
      </c>
      <c r="D113" s="1" t="s">
        <v>334</v>
      </c>
      <c r="E113" s="24">
        <f>INDEX('Age-gender adjustments'!$G$5:$G$156,MATCH(C113,'Age-gender adjustments'!$B$5:$B$156,0))</f>
        <v>536814.35631189856</v>
      </c>
      <c r="F113" s="25">
        <f>INDEX('Age-gender adjustments'!$H$5:$H$156,MATCH(C113,'Age-gender adjustments'!$B$5:$B$156,0))</f>
        <v>450259.48253121617</v>
      </c>
      <c r="G113" s="25">
        <f>INDEX('Sub misuse services - current'!$N$6:$N$157,MATCH(C113,'Sub misuse services - current'!$B$6:$B$157,0))</f>
        <v>462798.68183015776</v>
      </c>
      <c r="H113" s="73">
        <f>(E113*'Spend weights'!$B$5)+('Wtd pops data updates &amp; new SMR'!F113*'Spend weights'!$B$6)+('Wtd pops data updates &amp; new SMR'!G113*SUM('Spend weights'!$B$7:$B$9))</f>
        <v>479739.89533633192</v>
      </c>
      <c r="I113" s="25">
        <f>INDEX('SMR&lt;75 &amp; MFF wtd pop'!$E$5:$E$156,MATCH(C113,'SMR&lt;75 &amp; MFF wtd pop'!$B$5:$B$156,0))</f>
        <v>335954.74</v>
      </c>
      <c r="J113" s="67">
        <f t="shared" si="2"/>
        <v>8.7194056882642923E-3</v>
      </c>
      <c r="K113" s="68">
        <f t="shared" si="3"/>
        <v>2.59541082476297E-3</v>
      </c>
    </row>
    <row r="114" spans="1:11" x14ac:dyDescent="0.25">
      <c r="A114" s="1" t="s">
        <v>14090</v>
      </c>
      <c r="B114" s="1" t="s">
        <v>335</v>
      </c>
      <c r="C114" s="1" t="s">
        <v>336</v>
      </c>
      <c r="D114" s="1" t="s">
        <v>337</v>
      </c>
      <c r="E114" s="24">
        <f>INDEX('Age-gender adjustments'!$G$5:$G$156,MATCH(C114,'Age-gender adjustments'!$B$5:$B$156,0))</f>
        <v>277892.75787525618</v>
      </c>
      <c r="F114" s="25">
        <f>INDEX('Age-gender adjustments'!$H$5:$H$156,MATCH(C114,'Age-gender adjustments'!$B$5:$B$156,0))</f>
        <v>282258.70784583053</v>
      </c>
      <c r="G114" s="25">
        <f>INDEX('Sub misuse services - current'!$N$6:$N$157,MATCH(C114,'Sub misuse services - current'!$B$6:$B$157,0))</f>
        <v>256697.11555226051</v>
      </c>
      <c r="H114" s="73">
        <f>(E114*'Spend weights'!$B$5)+('Wtd pops data updates &amp; new SMR'!F114*'Spend weights'!$B$6)+('Wtd pops data updates &amp; new SMR'!G114*SUM('Spend weights'!$B$7:$B$9))</f>
        <v>272883.22933926398</v>
      </c>
      <c r="I114" s="25">
        <f>INDEX('SMR&lt;75 &amp; MFF wtd pop'!$E$5:$E$156,MATCH(C114,'SMR&lt;75 &amp; MFF wtd pop'!$B$5:$B$156,0))</f>
        <v>305979.49400000006</v>
      </c>
      <c r="J114" s="67">
        <f t="shared" si="2"/>
        <v>4.9597283971235971E-3</v>
      </c>
      <c r="K114" s="68">
        <f t="shared" si="3"/>
        <v>1.6209348973966196E-3</v>
      </c>
    </row>
    <row r="115" spans="1:11" x14ac:dyDescent="0.25">
      <c r="A115" s="1" t="s">
        <v>14090</v>
      </c>
      <c r="B115" s="1" t="s">
        <v>338</v>
      </c>
      <c r="C115" s="1" t="s">
        <v>339</v>
      </c>
      <c r="D115" s="1" t="s">
        <v>340</v>
      </c>
      <c r="E115" s="24">
        <f>INDEX('Age-gender adjustments'!$G$5:$G$156,MATCH(C115,'Age-gender adjustments'!$B$5:$B$156,0))</f>
        <v>125866.43220431187</v>
      </c>
      <c r="F115" s="25">
        <f>INDEX('Age-gender adjustments'!$H$5:$H$156,MATCH(C115,'Age-gender adjustments'!$B$5:$B$156,0))</f>
        <v>139587.92671657813</v>
      </c>
      <c r="G115" s="25">
        <f>INDEX('Sub misuse services - current'!$N$6:$N$157,MATCH(C115,'Sub misuse services - current'!$B$6:$B$157,0))</f>
        <v>140017.94746144436</v>
      </c>
      <c r="H115" s="73">
        <f>(E115*'Spend weights'!$B$5)+('Wtd pops data updates &amp; new SMR'!F115*'Spend weights'!$B$6)+('Wtd pops data updates &amp; new SMR'!G115*SUM('Spend weights'!$B$7:$B$9))</f>
        <v>135679.50761238387</v>
      </c>
      <c r="I115" s="25">
        <f>INDEX('SMR&lt;75 &amp; MFF wtd pop'!$E$5:$E$156,MATCH(C115,'SMR&lt;75 &amp; MFF wtd pop'!$B$5:$B$156,0))</f>
        <v>199126.981</v>
      </c>
      <c r="J115" s="67">
        <f t="shared" si="2"/>
        <v>2.4660126913708513E-3</v>
      </c>
      <c r="K115" s="68">
        <f t="shared" si="3"/>
        <v>1.2384121322920329E-3</v>
      </c>
    </row>
    <row r="116" spans="1:11" x14ac:dyDescent="0.25">
      <c r="A116" s="1" t="s">
        <v>14090</v>
      </c>
      <c r="B116" s="1" t="s">
        <v>341</v>
      </c>
      <c r="C116" s="1" t="s">
        <v>342</v>
      </c>
      <c r="D116" s="1" t="s">
        <v>343</v>
      </c>
      <c r="E116" s="24">
        <f>INDEX('Age-gender adjustments'!$G$5:$G$156,MATCH(C116,'Age-gender adjustments'!$B$5:$B$156,0))</f>
        <v>477138.94455829979</v>
      </c>
      <c r="F116" s="25">
        <f>INDEX('Age-gender adjustments'!$H$5:$H$156,MATCH(C116,'Age-gender adjustments'!$B$5:$B$156,0))</f>
        <v>397483.27914946171</v>
      </c>
      <c r="G116" s="25">
        <f>INDEX('Sub misuse services - current'!$N$6:$N$157,MATCH(C116,'Sub misuse services - current'!$B$6:$B$157,0))</f>
        <v>480574.25732004596</v>
      </c>
      <c r="H116" s="73">
        <f>(E116*'Spend weights'!$B$5)+('Wtd pops data updates &amp; new SMR'!F116*'Spend weights'!$B$6)+('Wtd pops data updates &amp; new SMR'!G116*SUM('Spend weights'!$B$7:$B$9))</f>
        <v>447255.17789530818</v>
      </c>
      <c r="I116" s="25">
        <f>INDEX('SMR&lt;75 &amp; MFF wtd pop'!$E$5:$E$156,MATCH(C116,'SMR&lt;75 &amp; MFF wtd pop'!$B$5:$B$156,0))</f>
        <v>310934.12800000003</v>
      </c>
      <c r="J116" s="67">
        <f t="shared" si="2"/>
        <v>8.1289869367899264E-3</v>
      </c>
      <c r="K116" s="68">
        <f t="shared" si="3"/>
        <v>2.6143759094820001E-3</v>
      </c>
    </row>
    <row r="117" spans="1:11" x14ac:dyDescent="0.25">
      <c r="A117" s="1" t="s">
        <v>14090</v>
      </c>
      <c r="B117" s="1" t="s">
        <v>344</v>
      </c>
      <c r="C117" s="1" t="s">
        <v>345</v>
      </c>
      <c r="D117" s="1" t="s">
        <v>346</v>
      </c>
      <c r="E117" s="24">
        <f>INDEX('Age-gender adjustments'!$G$5:$G$156,MATCH(C117,'Age-gender adjustments'!$B$5:$B$156,0))</f>
        <v>166535.21208035795</v>
      </c>
      <c r="F117" s="25">
        <f>INDEX('Age-gender adjustments'!$H$5:$H$156,MATCH(C117,'Age-gender adjustments'!$B$5:$B$156,0))</f>
        <v>181450.50292810486</v>
      </c>
      <c r="G117" s="25">
        <f>INDEX('Sub misuse services - current'!$N$6:$N$157,MATCH(C117,'Sub misuse services - current'!$B$6:$B$157,0))</f>
        <v>176912.00822078096</v>
      </c>
      <c r="H117" s="73">
        <f>(E117*'Spend weights'!$B$5)+('Wtd pops data updates &amp; new SMR'!F117*'Spend weights'!$B$6)+('Wtd pops data updates &amp; new SMR'!G117*SUM('Spend weights'!$B$7:$B$9))</f>
        <v>175617.99181890753</v>
      </c>
      <c r="I117" s="25">
        <f>INDEX('SMR&lt;75 &amp; MFF wtd pop'!$E$5:$E$156,MATCH(C117,'SMR&lt;75 &amp; MFF wtd pop'!$B$5:$B$156,0))</f>
        <v>204328.00900000002</v>
      </c>
      <c r="J117" s="67">
        <f t="shared" si="2"/>
        <v>3.1919057216490084E-3</v>
      </c>
      <c r="K117" s="68">
        <f t="shared" si="3"/>
        <v>1.5621479097606282E-3</v>
      </c>
    </row>
    <row r="118" spans="1:11" x14ac:dyDescent="0.25">
      <c r="A118" s="1" t="s">
        <v>14090</v>
      </c>
      <c r="B118" s="1" t="s">
        <v>347</v>
      </c>
      <c r="C118" s="1" t="s">
        <v>348</v>
      </c>
      <c r="D118" s="1" t="s">
        <v>349</v>
      </c>
      <c r="E118" s="24">
        <f>INDEX('Age-gender adjustments'!$G$5:$G$156,MATCH(C118,'Age-gender adjustments'!$B$5:$B$156,0))</f>
        <v>535217.66712709912</v>
      </c>
      <c r="F118" s="25">
        <f>INDEX('Age-gender adjustments'!$H$5:$H$156,MATCH(C118,'Age-gender adjustments'!$B$5:$B$156,0))</f>
        <v>420089.73196842958</v>
      </c>
      <c r="G118" s="25">
        <f>INDEX('Sub misuse services - current'!$N$6:$N$157,MATCH(C118,'Sub misuse services - current'!$B$6:$B$157,0))</f>
        <v>513373.40804563824</v>
      </c>
      <c r="H118" s="73">
        <f>(E118*'Spend weights'!$B$5)+('Wtd pops data updates &amp; new SMR'!F118*'Spend weights'!$B$6)+('Wtd pops data updates &amp; new SMR'!G118*SUM('Spend weights'!$B$7:$B$9))</f>
        <v>483542.62381368387</v>
      </c>
      <c r="I118" s="25">
        <f>INDEX('SMR&lt;75 &amp; MFF wtd pop'!$E$5:$E$156,MATCH(C118,'SMR&lt;75 &amp; MFF wtd pop'!$B$5:$B$156,0))</f>
        <v>289176.19400000002</v>
      </c>
      <c r="J118" s="67">
        <f t="shared" si="2"/>
        <v>8.7885213333016958E-3</v>
      </c>
      <c r="K118" s="68">
        <f t="shared" si="3"/>
        <v>3.0391579651614393E-3</v>
      </c>
    </row>
    <row r="119" spans="1:11" x14ac:dyDescent="0.25">
      <c r="A119" s="1" t="s">
        <v>14090</v>
      </c>
      <c r="B119" s="1" t="s">
        <v>350</v>
      </c>
      <c r="C119" s="1" t="s">
        <v>351</v>
      </c>
      <c r="D119" s="1" t="s">
        <v>352</v>
      </c>
      <c r="E119" s="24">
        <f>INDEX('Age-gender adjustments'!$G$5:$G$156,MATCH(C119,'Age-gender adjustments'!$B$5:$B$156,0))</f>
        <v>316973.07343140763</v>
      </c>
      <c r="F119" s="25">
        <f>INDEX('Age-gender adjustments'!$H$5:$H$156,MATCH(C119,'Age-gender adjustments'!$B$5:$B$156,0))</f>
        <v>303203.1416133038</v>
      </c>
      <c r="G119" s="25">
        <f>INDEX('Sub misuse services - current'!$N$6:$N$157,MATCH(C119,'Sub misuse services - current'!$B$6:$B$157,0))</f>
        <v>304168.60142616683</v>
      </c>
      <c r="H119" s="73">
        <f>(E119*'Spend weights'!$B$5)+('Wtd pops data updates &amp; new SMR'!F119*'Spend weights'!$B$6)+('Wtd pops data updates &amp; new SMR'!G119*SUM('Spend weights'!$B$7:$B$9))</f>
        <v>307567.4171275085</v>
      </c>
      <c r="I119" s="25">
        <f>INDEX('SMR&lt;75 &amp; MFF wtd pop'!$E$5:$E$156,MATCH(C119,'SMR&lt;75 &amp; MFF wtd pop'!$B$5:$B$156,0))</f>
        <v>275482.277</v>
      </c>
      <c r="J119" s="67">
        <f t="shared" si="2"/>
        <v>5.5901231323407389E-3</v>
      </c>
      <c r="K119" s="68">
        <f t="shared" si="3"/>
        <v>2.0292133465779141E-3</v>
      </c>
    </row>
    <row r="120" spans="1:11" x14ac:dyDescent="0.25">
      <c r="A120" s="1" t="s">
        <v>14090</v>
      </c>
      <c r="B120" s="1" t="s">
        <v>353</v>
      </c>
      <c r="C120" s="1" t="s">
        <v>354</v>
      </c>
      <c r="D120" s="1" t="s">
        <v>355</v>
      </c>
      <c r="E120" s="24">
        <f>INDEX('Age-gender adjustments'!$G$5:$G$156,MATCH(C120,'Age-gender adjustments'!$B$5:$B$156,0))</f>
        <v>367179.15689807566</v>
      </c>
      <c r="F120" s="25">
        <f>INDEX('Age-gender adjustments'!$H$5:$H$156,MATCH(C120,'Age-gender adjustments'!$B$5:$B$156,0))</f>
        <v>310523.42298367742</v>
      </c>
      <c r="G120" s="25">
        <f>INDEX('Sub misuse services - current'!$N$6:$N$157,MATCH(C120,'Sub misuse services - current'!$B$6:$B$157,0))</f>
        <v>339279.6177594905</v>
      </c>
      <c r="H120" s="73">
        <f>(E120*'Spend weights'!$B$5)+('Wtd pops data updates &amp; new SMR'!F120*'Spend weights'!$B$6)+('Wtd pops data updates &amp; new SMR'!G120*SUM('Spend weights'!$B$7:$B$9))</f>
        <v>336322.51378797437</v>
      </c>
      <c r="I120" s="25">
        <f>INDEX('SMR&lt;75 &amp; MFF wtd pop'!$E$5:$E$156,MATCH(C120,'SMR&lt;75 &amp; MFF wtd pop'!$B$5:$B$156,0))</f>
        <v>320297.386</v>
      </c>
      <c r="J120" s="67">
        <f t="shared" si="2"/>
        <v>6.1127549914486374E-3</v>
      </c>
      <c r="K120" s="68">
        <f t="shared" si="3"/>
        <v>1.9084623411346345E-3</v>
      </c>
    </row>
    <row r="121" spans="1:11" x14ac:dyDescent="0.25">
      <c r="A121" s="1" t="s">
        <v>14090</v>
      </c>
      <c r="B121" s="1" t="s">
        <v>356</v>
      </c>
      <c r="C121" s="1" t="s">
        <v>357</v>
      </c>
      <c r="D121" s="1" t="s">
        <v>358</v>
      </c>
      <c r="E121" s="24">
        <f>INDEX('Age-gender adjustments'!$G$5:$G$156,MATCH(C121,'Age-gender adjustments'!$B$5:$B$156,0))</f>
        <v>254863.16961566117</v>
      </c>
      <c r="F121" s="25">
        <f>INDEX('Age-gender adjustments'!$H$5:$H$156,MATCH(C121,'Age-gender adjustments'!$B$5:$B$156,0))</f>
        <v>213572.56833567572</v>
      </c>
      <c r="G121" s="25">
        <f>INDEX('Sub misuse services - current'!$N$6:$N$157,MATCH(C121,'Sub misuse services - current'!$B$6:$B$157,0))</f>
        <v>342184.28170438559</v>
      </c>
      <c r="H121" s="73">
        <f>(E121*'Spend weights'!$B$5)+('Wtd pops data updates &amp; new SMR'!F121*'Spend weights'!$B$6)+('Wtd pops data updates &amp; new SMR'!G121*SUM('Spend weights'!$B$7:$B$9))</f>
        <v>266440.49899494334</v>
      </c>
      <c r="I121" s="25">
        <f>INDEX('SMR&lt;75 &amp; MFF wtd pop'!$E$5:$E$156,MATCH(C121,'SMR&lt;75 &amp; MFF wtd pop'!$B$5:$B$156,0))</f>
        <v>235761.19999999998</v>
      </c>
      <c r="J121" s="67">
        <f t="shared" si="2"/>
        <v>4.8426299857587509E-3</v>
      </c>
      <c r="K121" s="68">
        <f t="shared" si="3"/>
        <v>2.0540402686102508E-3</v>
      </c>
    </row>
    <row r="122" spans="1:11" x14ac:dyDescent="0.25">
      <c r="A122" s="1" t="s">
        <v>14091</v>
      </c>
      <c r="B122" s="1" t="s">
        <v>359</v>
      </c>
      <c r="C122" s="1" t="s">
        <v>360</v>
      </c>
      <c r="D122" s="1" t="s">
        <v>361</v>
      </c>
      <c r="E122" s="24">
        <f>INDEX('Age-gender adjustments'!$G$5:$G$156,MATCH(C122,'Age-gender adjustments'!$B$5:$B$156,0))</f>
        <v>308387.37071350665</v>
      </c>
      <c r="F122" s="25">
        <f>INDEX('Age-gender adjustments'!$H$5:$H$156,MATCH(C122,'Age-gender adjustments'!$B$5:$B$156,0))</f>
        <v>307081.06535488117</v>
      </c>
      <c r="G122" s="25">
        <f>INDEX('Sub misuse services - current'!$N$6:$N$157,MATCH(C122,'Sub misuse services - current'!$B$6:$B$157,0))</f>
        <v>273878.15638936148</v>
      </c>
      <c r="H122" s="73">
        <f>(E122*'Spend weights'!$B$5)+('Wtd pops data updates &amp; new SMR'!F122*'Spend weights'!$B$6)+('Wtd pops data updates &amp; new SMR'!G122*SUM('Spend weights'!$B$7:$B$9))</f>
        <v>296959.53626792156</v>
      </c>
      <c r="I122" s="25">
        <f>INDEX('SMR&lt;75 &amp; MFF wtd pop'!$E$5:$E$156,MATCH(C122,'SMR&lt;75 &amp; MFF wtd pop'!$B$5:$B$156,0))</f>
        <v>277856.75299999997</v>
      </c>
      <c r="J122" s="67">
        <f t="shared" si="2"/>
        <v>5.3973219548554534E-3</v>
      </c>
      <c r="K122" s="68">
        <f t="shared" si="3"/>
        <v>1.9424836346718028E-3</v>
      </c>
    </row>
    <row r="123" spans="1:11" x14ac:dyDescent="0.25">
      <c r="A123" s="1" t="s">
        <v>14091</v>
      </c>
      <c r="B123" s="1" t="s">
        <v>362</v>
      </c>
      <c r="C123" s="1" t="s">
        <v>363</v>
      </c>
      <c r="D123" s="1" t="s">
        <v>364</v>
      </c>
      <c r="E123" s="24">
        <f>INDEX('Age-gender adjustments'!$G$5:$G$156,MATCH(C123,'Age-gender adjustments'!$B$5:$B$156,0))</f>
        <v>93315.103976819795</v>
      </c>
      <c r="F123" s="25">
        <f>INDEX('Age-gender adjustments'!$H$5:$H$156,MATCH(C123,'Age-gender adjustments'!$B$5:$B$156,0))</f>
        <v>99987.44990599007</v>
      </c>
      <c r="G123" s="25">
        <f>INDEX('Sub misuse services - current'!$N$6:$N$157,MATCH(C123,'Sub misuse services - current'!$B$6:$B$157,0))</f>
        <v>91704.095316944877</v>
      </c>
      <c r="H123" s="73">
        <f>(E123*'Spend weights'!$B$5)+('Wtd pops data updates &amp; new SMR'!F123*'Spend weights'!$B$6)+('Wtd pops data updates &amp; new SMR'!G123*SUM('Spend weights'!$B$7:$B$9))</f>
        <v>95399.590629106417</v>
      </c>
      <c r="I123" s="25">
        <f>INDEX('SMR&lt;75 &amp; MFF wtd pop'!$E$5:$E$156,MATCH(C123,'SMR&lt;75 &amp; MFF wtd pop'!$B$5:$B$156,0))</f>
        <v>119678.315</v>
      </c>
      <c r="J123" s="67">
        <f t="shared" si="2"/>
        <v>1.7339140256541407E-3</v>
      </c>
      <c r="K123" s="68">
        <f t="shared" si="3"/>
        <v>1.4488121976434416E-3</v>
      </c>
    </row>
    <row r="124" spans="1:11" x14ac:dyDescent="0.25">
      <c r="A124" s="1" t="s">
        <v>14091</v>
      </c>
      <c r="B124" s="1" t="s">
        <v>365</v>
      </c>
      <c r="C124" s="1" t="s">
        <v>366</v>
      </c>
      <c r="D124" s="1" t="s">
        <v>367</v>
      </c>
      <c r="E124" s="24">
        <f>INDEX('Age-gender adjustments'!$G$5:$G$156,MATCH(C124,'Age-gender adjustments'!$B$5:$B$156,0))</f>
        <v>101814.92735008884</v>
      </c>
      <c r="F124" s="25">
        <f>INDEX('Age-gender adjustments'!$H$5:$H$156,MATCH(C124,'Age-gender adjustments'!$B$5:$B$156,0))</f>
        <v>118459.59300484497</v>
      </c>
      <c r="G124" s="25">
        <f>INDEX('Sub misuse services - current'!$N$6:$N$157,MATCH(C124,'Sub misuse services - current'!$B$6:$B$157,0))</f>
        <v>108575.88877619953</v>
      </c>
      <c r="H124" s="73">
        <f>(E124*'Spend weights'!$B$5)+('Wtd pops data updates &amp; new SMR'!F124*'Spend weights'!$B$6)+('Wtd pops data updates &amp; new SMR'!G124*SUM('Spend weights'!$B$7:$B$9))</f>
        <v>110425.92564555749</v>
      </c>
      <c r="I124" s="25">
        <f>INDEX('SMR&lt;75 &amp; MFF wtd pop'!$E$5:$E$156,MATCH(C124,'SMR&lt;75 &amp; MFF wtd pop'!$B$5:$B$156,0))</f>
        <v>158256.07199999999</v>
      </c>
      <c r="J124" s="67">
        <f t="shared" si="2"/>
        <v>2.0070218332179741E-3</v>
      </c>
      <c r="K124" s="68">
        <f t="shared" si="3"/>
        <v>1.2682115813022164E-3</v>
      </c>
    </row>
    <row r="125" spans="1:11" x14ac:dyDescent="0.25">
      <c r="A125" s="1" t="s">
        <v>14091</v>
      </c>
      <c r="B125" s="1" t="s">
        <v>368</v>
      </c>
      <c r="C125" s="1" t="s">
        <v>369</v>
      </c>
      <c r="D125" s="1" t="s">
        <v>370</v>
      </c>
      <c r="E125" s="24">
        <f>INDEX('Age-gender adjustments'!$G$5:$G$156,MATCH(C125,'Age-gender adjustments'!$B$5:$B$156,0))</f>
        <v>215102.01308258943</v>
      </c>
      <c r="F125" s="25">
        <f>INDEX('Age-gender adjustments'!$H$5:$H$156,MATCH(C125,'Age-gender adjustments'!$B$5:$B$156,0))</f>
        <v>190183.01006288285</v>
      </c>
      <c r="G125" s="25">
        <f>INDEX('Sub misuse services - current'!$N$6:$N$157,MATCH(C125,'Sub misuse services - current'!$B$6:$B$157,0))</f>
        <v>201708.17957600445</v>
      </c>
      <c r="H125" s="73">
        <f>(E125*'Spend weights'!$B$5)+('Wtd pops data updates &amp; new SMR'!F125*'Spend weights'!$B$6)+('Wtd pops data updates &amp; new SMR'!G125*SUM('Spend weights'!$B$7:$B$9))</f>
        <v>201175.00545666483</v>
      </c>
      <c r="I125" s="25">
        <f>INDEX('SMR&lt;75 &amp; MFF wtd pop'!$E$5:$E$156,MATCH(C125,'SMR&lt;75 &amp; MFF wtd pop'!$B$5:$B$156,0))</f>
        <v>160697.878</v>
      </c>
      <c r="J125" s="67">
        <f t="shared" si="2"/>
        <v>3.6564115345997556E-3</v>
      </c>
      <c r="K125" s="68">
        <f t="shared" si="3"/>
        <v>2.2753328047055827E-3</v>
      </c>
    </row>
    <row r="126" spans="1:11" x14ac:dyDescent="0.25">
      <c r="A126" s="1" t="s">
        <v>14091</v>
      </c>
      <c r="B126" s="1" t="s">
        <v>371</v>
      </c>
      <c r="C126" s="1" t="s">
        <v>372</v>
      </c>
      <c r="D126" s="1" t="s">
        <v>373</v>
      </c>
      <c r="E126" s="24">
        <f>INDEX('Age-gender adjustments'!$G$5:$G$156,MATCH(C126,'Age-gender adjustments'!$B$5:$B$156,0))</f>
        <v>179480.71850935381</v>
      </c>
      <c r="F126" s="25">
        <f>INDEX('Age-gender adjustments'!$H$5:$H$156,MATCH(C126,'Age-gender adjustments'!$B$5:$B$156,0))</f>
        <v>186197.10227162903</v>
      </c>
      <c r="G126" s="25">
        <f>INDEX('Sub misuse services - current'!$N$6:$N$157,MATCH(C126,'Sub misuse services - current'!$B$6:$B$157,0))</f>
        <v>191091.34797906264</v>
      </c>
      <c r="H126" s="73">
        <f>(E126*'Spend weights'!$B$5)+('Wtd pops data updates &amp; new SMR'!F126*'Spend weights'!$B$6)+('Wtd pops data updates &amp; new SMR'!G126*SUM('Spend weights'!$B$7:$B$9))</f>
        <v>185766.11967606278</v>
      </c>
      <c r="I126" s="25">
        <f>INDEX('SMR&lt;75 &amp; MFF wtd pop'!$E$5:$E$156,MATCH(C126,'SMR&lt;75 &amp; MFF wtd pop'!$B$5:$B$156,0))</f>
        <v>149354.12</v>
      </c>
      <c r="J126" s="67">
        <f t="shared" si="2"/>
        <v>3.3763507607693804E-3</v>
      </c>
      <c r="K126" s="68">
        <f t="shared" si="3"/>
        <v>2.2606344979096528E-3</v>
      </c>
    </row>
    <row r="127" spans="1:11" x14ac:dyDescent="0.25">
      <c r="A127" s="1" t="s">
        <v>14091</v>
      </c>
      <c r="B127" s="1" t="s">
        <v>374</v>
      </c>
      <c r="C127" s="1" t="s">
        <v>375</v>
      </c>
      <c r="D127" s="1" t="s">
        <v>376</v>
      </c>
      <c r="E127" s="24">
        <f>INDEX('Age-gender adjustments'!$G$5:$G$156,MATCH(C127,'Age-gender adjustments'!$B$5:$B$156,0))</f>
        <v>104044.17774149902</v>
      </c>
      <c r="F127" s="25">
        <f>INDEX('Age-gender adjustments'!$H$5:$H$156,MATCH(C127,'Age-gender adjustments'!$B$5:$B$156,0))</f>
        <v>120576.00640382759</v>
      </c>
      <c r="G127" s="25">
        <f>INDEX('Sub misuse services - current'!$N$6:$N$157,MATCH(C127,'Sub misuse services - current'!$B$6:$B$157,0))</f>
        <v>107359.91085069437</v>
      </c>
      <c r="H127" s="73">
        <f>(E127*'Spend weights'!$B$5)+('Wtd pops data updates &amp; new SMR'!F127*'Spend weights'!$B$6)+('Wtd pops data updates &amp; new SMR'!G127*SUM('Spend weights'!$B$7:$B$9))</f>
        <v>111521.11238037149</v>
      </c>
      <c r="I127" s="25">
        <f>INDEX('SMR&lt;75 &amp; MFF wtd pop'!$E$5:$E$156,MATCH(C127,'SMR&lt;75 &amp; MFF wtd pop'!$B$5:$B$156,0))</f>
        <v>150552.79099999997</v>
      </c>
      <c r="J127" s="67">
        <f t="shared" si="2"/>
        <v>2.0269271559523985E-3</v>
      </c>
      <c r="K127" s="68">
        <f t="shared" si="3"/>
        <v>1.346323201641874E-3</v>
      </c>
    </row>
    <row r="128" spans="1:11" x14ac:dyDescent="0.25">
      <c r="A128" s="1" t="s">
        <v>14091</v>
      </c>
      <c r="B128" s="1" t="s">
        <v>377</v>
      </c>
      <c r="C128" s="1" t="s">
        <v>378</v>
      </c>
      <c r="D128" s="1" t="s">
        <v>379</v>
      </c>
      <c r="E128" s="24">
        <f>INDEX('Age-gender adjustments'!$G$5:$G$156,MATCH(C128,'Age-gender adjustments'!$B$5:$B$156,0))</f>
        <v>97595.582075163766</v>
      </c>
      <c r="F128" s="25">
        <f>INDEX('Age-gender adjustments'!$H$5:$H$156,MATCH(C128,'Age-gender adjustments'!$B$5:$B$156,0))</f>
        <v>113529.2671050955</v>
      </c>
      <c r="G128" s="25">
        <f>INDEX('Sub misuse services - current'!$N$6:$N$157,MATCH(C128,'Sub misuse services - current'!$B$6:$B$157,0))</f>
        <v>92825.964448487677</v>
      </c>
      <c r="H128" s="73">
        <f>(E128*'Spend weights'!$B$5)+('Wtd pops data updates &amp; new SMR'!F128*'Spend weights'!$B$6)+('Wtd pops data updates &amp; new SMR'!G128*SUM('Spend weights'!$B$7:$B$9))</f>
        <v>102281.46333765588</v>
      </c>
      <c r="I128" s="25">
        <f>INDEX('SMR&lt;75 &amp; MFF wtd pop'!$E$5:$E$156,MATCH(C128,'SMR&lt;75 &amp; MFF wtd pop'!$B$5:$B$156,0))</f>
        <v>163015.07400000002</v>
      </c>
      <c r="J128" s="67">
        <f t="shared" si="2"/>
        <v>1.8589939713167139E-3</v>
      </c>
      <c r="K128" s="68">
        <f t="shared" si="3"/>
        <v>1.1403816381525022E-3</v>
      </c>
    </row>
    <row r="129" spans="1:11" x14ac:dyDescent="0.25">
      <c r="A129" s="1" t="s">
        <v>14091</v>
      </c>
      <c r="B129" s="1" t="s">
        <v>380</v>
      </c>
      <c r="C129" s="1" t="s">
        <v>381</v>
      </c>
      <c r="D129" s="1" t="s">
        <v>382</v>
      </c>
      <c r="E129" s="24">
        <f>INDEX('Age-gender adjustments'!$G$5:$G$156,MATCH(C129,'Age-gender adjustments'!$B$5:$B$156,0))</f>
        <v>243003.53992428578</v>
      </c>
      <c r="F129" s="25">
        <f>INDEX('Age-gender adjustments'!$H$5:$H$156,MATCH(C129,'Age-gender adjustments'!$B$5:$B$156,0))</f>
        <v>268732.07922218286</v>
      </c>
      <c r="G129" s="25">
        <f>INDEX('Sub misuse services - current'!$N$6:$N$157,MATCH(C129,'Sub misuse services - current'!$B$6:$B$157,0))</f>
        <v>241413.42351172917</v>
      </c>
      <c r="H129" s="73">
        <f>(E129*'Spend weights'!$B$5)+('Wtd pops data updates &amp; new SMR'!F129*'Spend weights'!$B$6)+('Wtd pops data updates &amp; new SMR'!G129*SUM('Spend weights'!$B$7:$B$9))</f>
        <v>252503.85257753299</v>
      </c>
      <c r="I129" s="25">
        <f>INDEX('SMR&lt;75 &amp; MFF wtd pop'!$E$5:$E$156,MATCH(C129,'SMR&lt;75 &amp; MFF wtd pop'!$B$5:$B$156,0))</f>
        <v>266701.11200000002</v>
      </c>
      <c r="J129" s="67">
        <f t="shared" si="2"/>
        <v>4.5893275707863572E-3</v>
      </c>
      <c r="K129" s="68">
        <f t="shared" si="3"/>
        <v>1.7207755664649636E-3</v>
      </c>
    </row>
    <row r="130" spans="1:11" x14ac:dyDescent="0.25">
      <c r="A130" s="1" t="s">
        <v>14091</v>
      </c>
      <c r="B130" s="1" t="s">
        <v>383</v>
      </c>
      <c r="C130" s="1" t="s">
        <v>384</v>
      </c>
      <c r="D130" s="1" t="s">
        <v>385</v>
      </c>
      <c r="E130" s="24">
        <f>INDEX('Age-gender adjustments'!$G$5:$G$156,MATCH(C130,'Age-gender adjustments'!$B$5:$B$156,0))</f>
        <v>390724.17004147224</v>
      </c>
      <c r="F130" s="25">
        <f>INDEX('Age-gender adjustments'!$H$5:$H$156,MATCH(C130,'Age-gender adjustments'!$B$5:$B$156,0))</f>
        <v>323861.29642354645</v>
      </c>
      <c r="G130" s="25">
        <f>INDEX('Sub misuse services - current'!$N$6:$N$157,MATCH(C130,'Sub misuse services - current'!$B$6:$B$157,0))</f>
        <v>373224.52935647947</v>
      </c>
      <c r="H130" s="73">
        <f>(E130*'Spend weights'!$B$5)+('Wtd pops data updates &amp; new SMR'!F130*'Spend weights'!$B$6)+('Wtd pops data updates &amp; new SMR'!G130*SUM('Spend weights'!$B$7:$B$9))</f>
        <v>359189.79592749849</v>
      </c>
      <c r="I130" s="25">
        <f>INDEX('SMR&lt;75 &amp; MFF wtd pop'!$E$5:$E$156,MATCH(C130,'SMR&lt;75 &amp; MFF wtd pop'!$B$5:$B$156,0))</f>
        <v>283713.37099999998</v>
      </c>
      <c r="J130" s="67">
        <f t="shared" si="2"/>
        <v>6.5283741882276028E-3</v>
      </c>
      <c r="K130" s="68">
        <f t="shared" si="3"/>
        <v>2.3010456522430177E-3</v>
      </c>
    </row>
    <row r="131" spans="1:11" x14ac:dyDescent="0.25">
      <c r="A131" s="1" t="s">
        <v>14091</v>
      </c>
      <c r="B131" s="1" t="s">
        <v>386</v>
      </c>
      <c r="C131" s="1" t="s">
        <v>387</v>
      </c>
      <c r="D131" s="1" t="s">
        <v>388</v>
      </c>
      <c r="E131" s="24">
        <f>INDEX('Age-gender adjustments'!$G$5:$G$156,MATCH(C131,'Age-gender adjustments'!$B$5:$B$156,0))</f>
        <v>331357.14559633558</v>
      </c>
      <c r="F131" s="25">
        <f>INDEX('Age-gender adjustments'!$H$5:$H$156,MATCH(C131,'Age-gender adjustments'!$B$5:$B$156,0))</f>
        <v>275521.46516464179</v>
      </c>
      <c r="G131" s="25">
        <f>INDEX('Sub misuse services - current'!$N$6:$N$157,MATCH(C131,'Sub misuse services - current'!$B$6:$B$157,0))</f>
        <v>269503.92704020516</v>
      </c>
      <c r="H131" s="73">
        <f>(E131*'Spend weights'!$B$5)+('Wtd pops data updates &amp; new SMR'!F131*'Spend weights'!$B$6)+('Wtd pops data updates &amp; new SMR'!G131*SUM('Spend weights'!$B$7:$B$9))</f>
        <v>290075.20581077435</v>
      </c>
      <c r="I131" s="25">
        <f>INDEX('SMR&lt;75 &amp; MFF wtd pop'!$E$5:$E$156,MATCH(C131,'SMR&lt;75 &amp; MFF wtd pop'!$B$5:$B$156,0))</f>
        <v>213011.842</v>
      </c>
      <c r="J131" s="67">
        <f t="shared" si="2"/>
        <v>5.2721973389302824E-3</v>
      </c>
      <c r="K131" s="68">
        <f t="shared" si="3"/>
        <v>2.4750724135469814E-3</v>
      </c>
    </row>
    <row r="132" spans="1:11" x14ac:dyDescent="0.25">
      <c r="A132" s="1" t="s">
        <v>14091</v>
      </c>
      <c r="B132" s="1" t="s">
        <v>389</v>
      </c>
      <c r="C132" s="1" t="s">
        <v>390</v>
      </c>
      <c r="D132" s="1" t="s">
        <v>391</v>
      </c>
      <c r="E132" s="24">
        <f>INDEX('Age-gender adjustments'!$G$5:$G$156,MATCH(C132,'Age-gender adjustments'!$B$5:$B$156,0))</f>
        <v>389289.94289123273</v>
      </c>
      <c r="F132" s="25">
        <f>INDEX('Age-gender adjustments'!$H$5:$H$156,MATCH(C132,'Age-gender adjustments'!$B$5:$B$156,0))</f>
        <v>307638.79199683957</v>
      </c>
      <c r="G132" s="25">
        <f>INDEX('Sub misuse services - current'!$N$6:$N$157,MATCH(C132,'Sub misuse services - current'!$B$6:$B$157,0))</f>
        <v>298684.38107763429</v>
      </c>
      <c r="H132" s="73">
        <f>(E132*'Spend weights'!$B$5)+('Wtd pops data updates &amp; new SMR'!F132*'Spend weights'!$B$6)+('Wtd pops data updates &amp; new SMR'!G132*SUM('Spend weights'!$B$7:$B$9))</f>
        <v>328872.46738196368</v>
      </c>
      <c r="I132" s="25">
        <f>INDEX('SMR&lt;75 &amp; MFF wtd pop'!$E$5:$E$156,MATCH(C132,'SMR&lt;75 &amp; MFF wtd pop'!$B$5:$B$156,0))</f>
        <v>246882.14999999997</v>
      </c>
      <c r="J132" s="67">
        <f t="shared" si="2"/>
        <v>5.9773483312106747E-3</v>
      </c>
      <c r="K132" s="68">
        <f t="shared" si="3"/>
        <v>2.4211342663739261E-3</v>
      </c>
    </row>
    <row r="133" spans="1:11" x14ac:dyDescent="0.25">
      <c r="A133" s="1" t="s">
        <v>14091</v>
      </c>
      <c r="B133" s="1" t="s">
        <v>392</v>
      </c>
      <c r="C133" s="1" t="s">
        <v>393</v>
      </c>
      <c r="D133" s="1" t="s">
        <v>394</v>
      </c>
      <c r="E133" s="24">
        <f>INDEX('Age-gender adjustments'!$G$5:$G$156,MATCH(C133,'Age-gender adjustments'!$B$5:$B$156,0))</f>
        <v>93522.740804252389</v>
      </c>
      <c r="F133" s="25">
        <f>INDEX('Age-gender adjustments'!$H$5:$H$156,MATCH(C133,'Age-gender adjustments'!$B$5:$B$156,0))</f>
        <v>105641.891656807</v>
      </c>
      <c r="G133" s="25">
        <f>INDEX('Sub misuse services - current'!$N$6:$N$157,MATCH(C133,'Sub misuse services - current'!$B$6:$B$157,0))</f>
        <v>98303.583958201838</v>
      </c>
      <c r="H133" s="73">
        <f>(E133*'Spend weights'!$B$5)+('Wtd pops data updates &amp; new SMR'!F133*'Spend weights'!$B$6)+('Wtd pops data updates &amp; new SMR'!G133*SUM('Spend weights'!$B$7:$B$9))</f>
        <v>99747.600092413049</v>
      </c>
      <c r="I133" s="25">
        <f>INDEX('SMR&lt;75 &amp; MFF wtd pop'!$E$5:$E$156,MATCH(C133,'SMR&lt;75 &amp; MFF wtd pop'!$B$5:$B$156,0))</f>
        <v>140483.74399999998</v>
      </c>
      <c r="J133" s="67">
        <f t="shared" si="2"/>
        <v>1.812940303884355E-3</v>
      </c>
      <c r="K133" s="68">
        <f t="shared" si="3"/>
        <v>1.2904982827652682E-3</v>
      </c>
    </row>
    <row r="134" spans="1:11" x14ac:dyDescent="0.25">
      <c r="A134" s="1" t="s">
        <v>14091</v>
      </c>
      <c r="B134" s="1" t="s">
        <v>395</v>
      </c>
      <c r="C134" s="1" t="s">
        <v>396</v>
      </c>
      <c r="D134" s="1" t="s">
        <v>397</v>
      </c>
      <c r="E134" s="24">
        <f>INDEX('Age-gender adjustments'!$G$5:$G$156,MATCH(C134,'Age-gender adjustments'!$B$5:$B$156,0))</f>
        <v>352843.43327329692</v>
      </c>
      <c r="F134" s="25">
        <f>INDEX('Age-gender adjustments'!$H$5:$H$156,MATCH(C134,'Age-gender adjustments'!$B$5:$B$156,0))</f>
        <v>403729.96198569582</v>
      </c>
      <c r="G134" s="25">
        <f>INDEX('Sub misuse services - current'!$N$6:$N$157,MATCH(C134,'Sub misuse services - current'!$B$6:$B$157,0))</f>
        <v>347416.44448932051</v>
      </c>
      <c r="H134" s="73">
        <f>(E134*'Spend weights'!$B$5)+('Wtd pops data updates &amp; new SMR'!F134*'Spend weights'!$B$6)+('Wtd pops data updates &amp; new SMR'!G134*SUM('Spend weights'!$B$7:$B$9))</f>
        <v>370911.27102740435</v>
      </c>
      <c r="I134" s="25">
        <f>INDEX('SMR&lt;75 &amp; MFF wtd pop'!$E$5:$E$156,MATCH(C134,'SMR&lt;75 &amp; MFF wtd pop'!$B$5:$B$156,0))</f>
        <v>526356.02599999995</v>
      </c>
      <c r="J134" s="67">
        <f t="shared" ref="J134:J156" si="4">H134/$H$158</f>
        <v>6.741415249966516E-3</v>
      </c>
      <c r="K134" s="68">
        <f t="shared" ref="K134:K156" si="5">J134/I134*100000</f>
        <v>1.2807709833204258E-3</v>
      </c>
    </row>
    <row r="135" spans="1:11" x14ac:dyDescent="0.25">
      <c r="A135" s="1" t="s">
        <v>14091</v>
      </c>
      <c r="B135" s="1" t="s">
        <v>398</v>
      </c>
      <c r="C135" s="1" t="s">
        <v>399</v>
      </c>
      <c r="D135" s="1" t="s">
        <v>400</v>
      </c>
      <c r="E135" s="24">
        <f>INDEX('Age-gender adjustments'!$G$5:$G$156,MATCH(C135,'Age-gender adjustments'!$B$5:$B$156,0))</f>
        <v>376653.38113586372</v>
      </c>
      <c r="F135" s="25">
        <f>INDEX('Age-gender adjustments'!$H$5:$H$156,MATCH(C135,'Age-gender adjustments'!$B$5:$B$156,0))</f>
        <v>431173.18939791038</v>
      </c>
      <c r="G135" s="25">
        <f>INDEX('Sub misuse services - current'!$N$6:$N$157,MATCH(C135,'Sub misuse services - current'!$B$6:$B$157,0))</f>
        <v>393784.10948507785</v>
      </c>
      <c r="H135" s="73">
        <f>(E135*'Spend weights'!$B$5)+('Wtd pops data updates &amp; new SMR'!F135*'Spend weights'!$B$6)+('Wtd pops data updates &amp; new SMR'!G135*SUM('Spend weights'!$B$7:$B$9))</f>
        <v>403271.92642285593</v>
      </c>
      <c r="I135" s="25">
        <f>INDEX('SMR&lt;75 &amp; MFF wtd pop'!$E$5:$E$156,MATCH(C135,'SMR&lt;75 &amp; MFF wtd pop'!$B$5:$B$156,0))</f>
        <v>544279.44500000007</v>
      </c>
      <c r="J135" s="67">
        <f t="shared" si="4"/>
        <v>7.3295791393450356E-3</v>
      </c>
      <c r="K135" s="68">
        <f t="shared" si="5"/>
        <v>1.3466573479263093E-3</v>
      </c>
    </row>
    <row r="136" spans="1:11" x14ac:dyDescent="0.25">
      <c r="A136" s="1" t="s">
        <v>14091</v>
      </c>
      <c r="B136" s="1" t="s">
        <v>401</v>
      </c>
      <c r="C136" s="1" t="s">
        <v>402</v>
      </c>
      <c r="D136" s="1" t="s">
        <v>403</v>
      </c>
      <c r="E136" s="24">
        <f>INDEX('Age-gender adjustments'!$G$5:$G$156,MATCH(C136,'Age-gender adjustments'!$B$5:$B$156,0))</f>
        <v>884253.59607344272</v>
      </c>
      <c r="F136" s="25">
        <f>INDEX('Age-gender adjustments'!$H$5:$H$156,MATCH(C136,'Age-gender adjustments'!$B$5:$B$156,0))</f>
        <v>985416.81794586906</v>
      </c>
      <c r="G136" s="25">
        <f>INDEX('Sub misuse services - current'!$N$6:$N$157,MATCH(C136,'Sub misuse services - current'!$B$6:$B$157,0))</f>
        <v>836749.33667216473</v>
      </c>
      <c r="H136" s="73">
        <f>(E136*'Spend weights'!$B$5)+('Wtd pops data updates &amp; new SMR'!F136*'Spend weights'!$B$6)+('Wtd pops data updates &amp; new SMR'!G136*SUM('Spend weights'!$B$7:$B$9))</f>
        <v>908554.72149083298</v>
      </c>
      <c r="I136" s="25">
        <f>INDEX('SMR&lt;75 &amp; MFF wtd pop'!$E$5:$E$156,MATCH(C136,'SMR&lt;75 &amp; MFF wtd pop'!$B$5:$B$156,0))</f>
        <v>1363534.9070000001</v>
      </c>
      <c r="J136" s="67">
        <f t="shared" si="4"/>
        <v>1.6513234116400974E-2</v>
      </c>
      <c r="K136" s="68">
        <f t="shared" si="5"/>
        <v>1.211060606635498E-3</v>
      </c>
    </row>
    <row r="137" spans="1:11" x14ac:dyDescent="0.25">
      <c r="A137" s="1" t="s">
        <v>14091</v>
      </c>
      <c r="B137" s="1" t="s">
        <v>404</v>
      </c>
      <c r="C137" s="1" t="s">
        <v>405</v>
      </c>
      <c r="D137" s="1" t="s">
        <v>406</v>
      </c>
      <c r="E137" s="24">
        <f>INDEX('Age-gender adjustments'!$G$5:$G$156,MATCH(C137,'Age-gender adjustments'!$B$5:$B$156,0))</f>
        <v>1251613.3249411227</v>
      </c>
      <c r="F137" s="25">
        <f>INDEX('Age-gender adjustments'!$H$5:$H$156,MATCH(C137,'Age-gender adjustments'!$B$5:$B$156,0))</f>
        <v>1351794.8780171992</v>
      </c>
      <c r="G137" s="25">
        <f>INDEX('Sub misuse services - current'!$N$6:$N$157,MATCH(C137,'Sub misuse services - current'!$B$6:$B$157,0))</f>
        <v>1120764.744456755</v>
      </c>
      <c r="H137" s="73">
        <f>(E137*'Spend weights'!$B$5)+('Wtd pops data updates &amp; new SMR'!F137*'Spend weights'!$B$6)+('Wtd pops data updates &amp; new SMR'!G137*SUM('Spend weights'!$B$7:$B$9))</f>
        <v>1249159.6887831581</v>
      </c>
      <c r="I137" s="25">
        <f>INDEX('SMR&lt;75 &amp; MFF wtd pop'!$E$5:$E$156,MATCH(C137,'SMR&lt;75 &amp; MFF wtd pop'!$B$5:$B$156,0))</f>
        <v>1528305.5149999997</v>
      </c>
      <c r="J137" s="67">
        <f t="shared" si="4"/>
        <v>2.2703823888339122E-2</v>
      </c>
      <c r="K137" s="68">
        <f t="shared" si="5"/>
        <v>1.485555320288112E-3</v>
      </c>
    </row>
    <row r="138" spans="1:11" x14ac:dyDescent="0.25">
      <c r="A138" s="1" t="s">
        <v>14091</v>
      </c>
      <c r="B138" s="1" t="s">
        <v>407</v>
      </c>
      <c r="C138" s="1" t="s">
        <v>408</v>
      </c>
      <c r="D138" s="1" t="s">
        <v>409</v>
      </c>
      <c r="E138" s="24">
        <f>INDEX('Age-gender adjustments'!$G$5:$G$156,MATCH(C138,'Age-gender adjustments'!$B$5:$B$156,0))</f>
        <v>540102.78195824067</v>
      </c>
      <c r="F138" s="25">
        <f>INDEX('Age-gender adjustments'!$H$5:$H$156,MATCH(C138,'Age-gender adjustments'!$B$5:$B$156,0))</f>
        <v>544748.87572696968</v>
      </c>
      <c r="G138" s="25">
        <f>INDEX('Sub misuse services - current'!$N$6:$N$157,MATCH(C138,'Sub misuse services - current'!$B$6:$B$157,0))</f>
        <v>533950.04568516032</v>
      </c>
      <c r="H138" s="73">
        <f>(E138*'Spend weights'!$B$5)+('Wtd pops data updates &amp; new SMR'!F138*'Spend weights'!$B$6)+('Wtd pops data updates &amp; new SMR'!G138*SUM('Spend weights'!$B$7:$B$9))</f>
        <v>539962.28135402477</v>
      </c>
      <c r="I138" s="25">
        <f>INDEX('SMR&lt;75 &amp; MFF wtd pop'!$E$5:$E$156,MATCH(C138,'SMR&lt;75 &amp; MFF wtd pop'!$B$5:$B$156,0))</f>
        <v>676596.10100000002</v>
      </c>
      <c r="J138" s="67">
        <f t="shared" si="4"/>
        <v>9.8139642611663521E-3</v>
      </c>
      <c r="K138" s="68">
        <f t="shared" si="5"/>
        <v>1.4504908093117064E-3</v>
      </c>
    </row>
    <row r="139" spans="1:11" x14ac:dyDescent="0.25">
      <c r="A139" s="1" t="s">
        <v>14091</v>
      </c>
      <c r="B139" s="1" t="s">
        <v>410</v>
      </c>
      <c r="C139" s="1" t="s">
        <v>411</v>
      </c>
      <c r="D139" s="1" t="s">
        <v>412</v>
      </c>
      <c r="E139" s="24">
        <f>INDEX('Age-gender adjustments'!$G$5:$G$156,MATCH(C139,'Age-gender adjustments'!$B$5:$B$156,0))</f>
        <v>774874.14114311314</v>
      </c>
      <c r="F139" s="25">
        <f>INDEX('Age-gender adjustments'!$H$5:$H$156,MATCH(C139,'Age-gender adjustments'!$B$5:$B$156,0))</f>
        <v>858527.99105684448</v>
      </c>
      <c r="G139" s="25">
        <f>INDEX('Sub misuse services - current'!$N$6:$N$157,MATCH(C139,'Sub misuse services - current'!$B$6:$B$157,0))</f>
        <v>748314.34487755073</v>
      </c>
      <c r="H139" s="73">
        <f>(E139*'Spend weights'!$B$5)+('Wtd pops data updates &amp; new SMR'!F139*'Spend weights'!$B$6)+('Wtd pops data updates &amp; new SMR'!G139*SUM('Spend weights'!$B$7:$B$9))</f>
        <v>798995.03551490139</v>
      </c>
      <c r="I139" s="25">
        <f>INDEX('SMR&lt;75 &amp; MFF wtd pop'!$E$5:$E$156,MATCH(C139,'SMR&lt;75 &amp; MFF wtd pop'!$B$5:$B$156,0))</f>
        <v>1181300.8360000001</v>
      </c>
      <c r="J139" s="67">
        <f t="shared" si="4"/>
        <v>1.4521956429492619E-2</v>
      </c>
      <c r="K139" s="68">
        <f t="shared" si="5"/>
        <v>1.2293190681778726E-3</v>
      </c>
    </row>
    <row r="140" spans="1:11" x14ac:dyDescent="0.25">
      <c r="A140" s="1" t="s">
        <v>14091</v>
      </c>
      <c r="B140" s="1" t="s">
        <v>413</v>
      </c>
      <c r="C140" s="1" t="s">
        <v>414</v>
      </c>
      <c r="D140" s="1" t="s">
        <v>415</v>
      </c>
      <c r="E140" s="24">
        <f>INDEX('Age-gender adjustments'!$G$5:$G$156,MATCH(C140,'Age-gender adjustments'!$B$5:$B$156,0))</f>
        <v>580162.97381899355</v>
      </c>
      <c r="F140" s="25">
        <f>INDEX('Age-gender adjustments'!$H$5:$H$156,MATCH(C140,'Age-gender adjustments'!$B$5:$B$156,0))</f>
        <v>657028.59267002018</v>
      </c>
      <c r="G140" s="25">
        <f>INDEX('Sub misuse services - current'!$N$6:$N$157,MATCH(C140,'Sub misuse services - current'!$B$6:$B$157,0))</f>
        <v>553485.87548946124</v>
      </c>
      <c r="H140" s="73">
        <f>(E140*'Spend weights'!$B$5)+('Wtd pops data updates &amp; new SMR'!F140*'Spend weights'!$B$6)+('Wtd pops data updates &amp; new SMR'!G140*SUM('Spend weights'!$B$7:$B$9))</f>
        <v>601607.42596651404</v>
      </c>
      <c r="I140" s="25">
        <f>INDEX('SMR&lt;75 &amp; MFF wtd pop'!$E$5:$E$156,MATCH(C140,'SMR&lt;75 &amp; MFF wtd pop'!$B$5:$B$156,0))</f>
        <v>840098.10999999987</v>
      </c>
      <c r="J140" s="67">
        <f t="shared" si="4"/>
        <v>1.0934381866233744E-2</v>
      </c>
      <c r="K140" s="68">
        <f t="shared" si="5"/>
        <v>1.3015601078109492E-3</v>
      </c>
    </row>
    <row r="141" spans="1:11" x14ac:dyDescent="0.25">
      <c r="A141" s="1" t="s">
        <v>14092</v>
      </c>
      <c r="B141" s="1" t="s">
        <v>416</v>
      </c>
      <c r="C141" s="1" t="s">
        <v>417</v>
      </c>
      <c r="D141" s="1" t="s">
        <v>418</v>
      </c>
      <c r="E141" s="24">
        <f>INDEX('Age-gender adjustments'!$G$5:$G$156,MATCH(C141,'Age-gender adjustments'!$B$5:$B$156,0))</f>
        <v>148460.7801490686</v>
      </c>
      <c r="F141" s="25">
        <f>INDEX('Age-gender adjustments'!$H$5:$H$156,MATCH(C141,'Age-gender adjustments'!$B$5:$B$156,0))</f>
        <v>134160.6564452723</v>
      </c>
      <c r="G141" s="25">
        <f>INDEX('Sub misuse services - current'!$N$6:$N$157,MATCH(C141,'Sub misuse services - current'!$B$6:$B$157,0))</f>
        <v>160415.72487702104</v>
      </c>
      <c r="H141" s="73">
        <f>(E141*'Spend weights'!$B$5)+('Wtd pops data updates &amp; new SMR'!F141*'Spend weights'!$B$6)+('Wtd pops data updates &amp; new SMR'!G141*SUM('Spend weights'!$B$7:$B$9))</f>
        <v>146683.7325411638</v>
      </c>
      <c r="I141" s="25">
        <f>INDEX('SMR&lt;75 &amp; MFF wtd pop'!$E$5:$E$156,MATCH(C141,'SMR&lt;75 &amp; MFF wtd pop'!$B$5:$B$156,0))</f>
        <v>181303.383</v>
      </c>
      <c r="J141" s="67">
        <f t="shared" si="4"/>
        <v>2.6660175322683866E-3</v>
      </c>
      <c r="K141" s="68">
        <f t="shared" si="5"/>
        <v>1.4704731308121187E-3</v>
      </c>
    </row>
    <row r="142" spans="1:11" x14ac:dyDescent="0.25">
      <c r="A142" s="1" t="s">
        <v>14092</v>
      </c>
      <c r="B142" s="1" t="s">
        <v>419</v>
      </c>
      <c r="C142" s="1" t="s">
        <v>420</v>
      </c>
      <c r="D142" s="1" t="s">
        <v>421</v>
      </c>
      <c r="E142" s="24">
        <f>INDEX('Age-gender adjustments'!$G$5:$G$156,MATCH(C142,'Age-gender adjustments'!$B$5:$B$156,0))</f>
        <v>602568.53717590717</v>
      </c>
      <c r="F142" s="25">
        <f>INDEX('Age-gender adjustments'!$H$5:$H$156,MATCH(C142,'Age-gender adjustments'!$B$5:$B$156,0))</f>
        <v>508819.43561617128</v>
      </c>
      <c r="G142" s="25">
        <f>INDEX('Sub misuse services - current'!$N$6:$N$157,MATCH(C142,'Sub misuse services - current'!$B$6:$B$157,0))</f>
        <v>689285.6238168414</v>
      </c>
      <c r="H142" s="73">
        <f>(E142*'Spend weights'!$B$5)+('Wtd pops data updates &amp; new SMR'!F142*'Spend weights'!$B$6)+('Wtd pops data updates &amp; new SMR'!G142*SUM('Spend weights'!$B$7:$B$9))</f>
        <v>593558.40705290588</v>
      </c>
      <c r="I142" s="25">
        <f>INDEX('SMR&lt;75 &amp; MFF wtd pop'!$E$5:$E$156,MATCH(C142,'SMR&lt;75 &amp; MFF wtd pop'!$B$5:$B$156,0))</f>
        <v>450455.03099999996</v>
      </c>
      <c r="J142" s="67">
        <f t="shared" si="4"/>
        <v>1.0788088714501889E-2</v>
      </c>
      <c r="K142" s="68">
        <f t="shared" si="5"/>
        <v>2.394931340993701E-3</v>
      </c>
    </row>
    <row r="143" spans="1:11" x14ac:dyDescent="0.25">
      <c r="A143" s="1" t="s">
        <v>14092</v>
      </c>
      <c r="B143" s="1" t="s">
        <v>422</v>
      </c>
      <c r="C143" s="1" t="s">
        <v>423</v>
      </c>
      <c r="D143" s="1" t="s">
        <v>424</v>
      </c>
      <c r="E143" s="24">
        <f>INDEX('Age-gender adjustments'!$G$5:$G$156,MATCH(C143,'Age-gender adjustments'!$B$5:$B$156,0))</f>
        <v>151378.55352259122</v>
      </c>
      <c r="F143" s="25">
        <f>INDEX('Age-gender adjustments'!$H$5:$H$156,MATCH(C143,'Age-gender adjustments'!$B$5:$B$156,0))</f>
        <v>174877.44129826015</v>
      </c>
      <c r="G143" s="25">
        <f>INDEX('Sub misuse services - current'!$N$6:$N$157,MATCH(C143,'Sub misuse services - current'!$B$6:$B$157,0))</f>
        <v>181607.85578849498</v>
      </c>
      <c r="H143" s="73">
        <f>(E143*'Spend weights'!$B$5)+('Wtd pops data updates &amp; new SMR'!F143*'Spend weights'!$B$6)+('Wtd pops data updates &amp; new SMR'!G143*SUM('Spend weights'!$B$7:$B$9))</f>
        <v>170080.74347555963</v>
      </c>
      <c r="I143" s="25">
        <f>INDEX('SMR&lt;75 &amp; MFF wtd pop'!$E$5:$E$156,MATCH(C143,'SMR&lt;75 &amp; MFF wtd pop'!$B$5:$B$156,0))</f>
        <v>212562.48699999999</v>
      </c>
      <c r="J143" s="67">
        <f t="shared" si="4"/>
        <v>3.0912646968527051E-3</v>
      </c>
      <c r="K143" s="68">
        <f t="shared" si="5"/>
        <v>1.4542851565585537E-3</v>
      </c>
    </row>
    <row r="144" spans="1:11" x14ac:dyDescent="0.25">
      <c r="A144" s="1" t="s">
        <v>14092</v>
      </c>
      <c r="B144" s="1" t="s">
        <v>425</v>
      </c>
      <c r="C144" s="1" t="s">
        <v>426</v>
      </c>
      <c r="D144" s="1" t="s">
        <v>427</v>
      </c>
      <c r="E144" s="24">
        <f>INDEX('Age-gender adjustments'!$G$5:$G$156,MATCH(C144,'Age-gender adjustments'!$B$5:$B$156,0))</f>
        <v>177554.63686427003</v>
      </c>
      <c r="F144" s="25">
        <f>INDEX('Age-gender adjustments'!$H$5:$H$156,MATCH(C144,'Age-gender adjustments'!$B$5:$B$156,0))</f>
        <v>184348.30577949659</v>
      </c>
      <c r="G144" s="25">
        <f>INDEX('Sub misuse services - current'!$N$6:$N$157,MATCH(C144,'Sub misuse services - current'!$B$6:$B$157,0))</f>
        <v>183594.34281969801</v>
      </c>
      <c r="H144" s="73">
        <f>(E144*'Spend weights'!$B$5)+('Wtd pops data updates &amp; new SMR'!F144*'Spend weights'!$B$6)+('Wtd pops data updates &amp; new SMR'!G144*SUM('Spend weights'!$B$7:$B$9))</f>
        <v>182107.25066298904</v>
      </c>
      <c r="I144" s="25">
        <f>INDEX('SMR&lt;75 &amp; MFF wtd pop'!$E$5:$E$156,MATCH(C144,'SMR&lt;75 &amp; MFF wtd pop'!$B$5:$B$156,0))</f>
        <v>275591.83199999999</v>
      </c>
      <c r="J144" s="67">
        <f t="shared" si="4"/>
        <v>3.309849801405051E-3</v>
      </c>
      <c r="K144" s="68">
        <f t="shared" si="5"/>
        <v>1.2009970605388084E-3</v>
      </c>
    </row>
    <row r="145" spans="1:11" x14ac:dyDescent="0.25">
      <c r="A145" s="1" t="s">
        <v>14092</v>
      </c>
      <c r="B145" s="1" t="s">
        <v>428</v>
      </c>
      <c r="C145" s="1" t="s">
        <v>429</v>
      </c>
      <c r="D145" s="1" t="s">
        <v>430</v>
      </c>
      <c r="E145" s="24">
        <f>INDEX('Age-gender adjustments'!$G$5:$G$156,MATCH(C145,'Age-gender adjustments'!$B$5:$B$156,0))</f>
        <v>323905.76592667861</v>
      </c>
      <c r="F145" s="25">
        <f>INDEX('Age-gender adjustments'!$H$5:$H$156,MATCH(C145,'Age-gender adjustments'!$B$5:$B$156,0))</f>
        <v>286057.99452815956</v>
      </c>
      <c r="G145" s="25">
        <f>INDEX('Sub misuse services - current'!$N$6:$N$157,MATCH(C145,'Sub misuse services - current'!$B$6:$B$157,0))</f>
        <v>329386.62530891359</v>
      </c>
      <c r="H145" s="73">
        <f>(E145*'Spend weights'!$B$5)+('Wtd pops data updates &amp; new SMR'!F145*'Spend weights'!$B$6)+('Wtd pops data updates &amp; new SMR'!G145*SUM('Spend weights'!$B$7:$B$9))</f>
        <v>310924.55782123114</v>
      </c>
      <c r="I145" s="25">
        <f>INDEX('SMR&lt;75 &amp; MFF wtd pop'!$E$5:$E$156,MATCH(C145,'SMR&lt;75 &amp; MFF wtd pop'!$B$5:$B$156,0))</f>
        <v>262277.96699999995</v>
      </c>
      <c r="J145" s="67">
        <f t="shared" si="4"/>
        <v>5.6511400957947096E-3</v>
      </c>
      <c r="K145" s="68">
        <f t="shared" si="5"/>
        <v>2.1546377533857852E-3</v>
      </c>
    </row>
    <row r="146" spans="1:11" x14ac:dyDescent="0.25">
      <c r="A146" s="1" t="s">
        <v>14092</v>
      </c>
      <c r="B146" s="1" t="s">
        <v>431</v>
      </c>
      <c r="C146" s="1" t="s">
        <v>432</v>
      </c>
      <c r="D146" s="1" t="s">
        <v>433</v>
      </c>
      <c r="E146" s="24">
        <f>INDEX('Age-gender adjustments'!$G$5:$G$156,MATCH(C146,'Age-gender adjustments'!$B$5:$B$156,0))</f>
        <v>101265.96885233614</v>
      </c>
      <c r="F146" s="25">
        <f>INDEX('Age-gender adjustments'!$H$5:$H$156,MATCH(C146,'Age-gender adjustments'!$B$5:$B$156,0))</f>
        <v>113037.93187856025</v>
      </c>
      <c r="G146" s="25">
        <f>INDEX('Sub misuse services - current'!$N$6:$N$157,MATCH(C146,'Sub misuse services - current'!$B$6:$B$157,0))</f>
        <v>131223.00033859324</v>
      </c>
      <c r="H146" s="73">
        <f>(E146*'Spend weights'!$B$5)+('Wtd pops data updates &amp; new SMR'!F146*'Spend weights'!$B$6)+('Wtd pops data updates &amp; new SMR'!G146*SUM('Spend weights'!$B$7:$B$9))</f>
        <v>115322.4716388025</v>
      </c>
      <c r="I146" s="25">
        <f>INDEX('SMR&lt;75 &amp; MFF wtd pop'!$E$5:$E$156,MATCH(C146,'SMR&lt;75 &amp; MFF wtd pop'!$B$5:$B$156,0))</f>
        <v>133174.85400000002</v>
      </c>
      <c r="J146" s="67">
        <f t="shared" si="4"/>
        <v>2.0960179150560625E-3</v>
      </c>
      <c r="K146" s="68">
        <f t="shared" si="5"/>
        <v>1.5738841471198924E-3</v>
      </c>
    </row>
    <row r="147" spans="1:11" x14ac:dyDescent="0.25">
      <c r="A147" s="1" t="s">
        <v>14092</v>
      </c>
      <c r="B147" s="1" t="s">
        <v>434</v>
      </c>
      <c r="C147" s="1" t="s">
        <v>435</v>
      </c>
      <c r="D147" s="1" t="s">
        <v>436</v>
      </c>
      <c r="E147" s="24">
        <f>INDEX('Age-gender adjustments'!$G$5:$G$156,MATCH(C147,'Age-gender adjustments'!$B$5:$B$156,0))</f>
        <v>217990.76696102403</v>
      </c>
      <c r="F147" s="25">
        <f>INDEX('Age-gender adjustments'!$H$5:$H$156,MATCH(C147,'Age-gender adjustments'!$B$5:$B$156,0))</f>
        <v>187630.51737571368</v>
      </c>
      <c r="G147" s="25">
        <f>INDEX('Sub misuse services - current'!$N$6:$N$157,MATCH(C147,'Sub misuse services - current'!$B$6:$B$157,0))</f>
        <v>252676.20626901835</v>
      </c>
      <c r="H147" s="73">
        <f>(E147*'Spend weights'!$B$5)+('Wtd pops data updates &amp; new SMR'!F147*'Spend weights'!$B$6)+('Wtd pops data updates &amp; new SMR'!G147*SUM('Spend weights'!$B$7:$B$9))</f>
        <v>217162.1311676561</v>
      </c>
      <c r="I147" s="25">
        <f>INDEX('SMR&lt;75 &amp; MFF wtd pop'!$E$5:$E$156,MATCH(C147,'SMR&lt;75 &amp; MFF wtd pop'!$B$5:$B$156,0))</f>
        <v>193973.35</v>
      </c>
      <c r="J147" s="67">
        <f t="shared" si="4"/>
        <v>3.9469819795815838E-3</v>
      </c>
      <c r="K147" s="68">
        <f t="shared" si="5"/>
        <v>2.0348063172500675E-3</v>
      </c>
    </row>
    <row r="148" spans="1:11" x14ac:dyDescent="0.25">
      <c r="A148" s="1" t="s">
        <v>14092</v>
      </c>
      <c r="B148" s="1" t="s">
        <v>437</v>
      </c>
      <c r="C148" s="1" t="s">
        <v>438</v>
      </c>
      <c r="D148" s="1" t="s">
        <v>439</v>
      </c>
      <c r="E148" s="24">
        <f>INDEX('Age-gender adjustments'!$G$5:$G$156,MATCH(C148,'Age-gender adjustments'!$B$5:$B$156,0))</f>
        <v>103109.57980530011</v>
      </c>
      <c r="F148" s="25">
        <f>INDEX('Age-gender adjustments'!$H$5:$H$156,MATCH(C148,'Age-gender adjustments'!$B$5:$B$156,0))</f>
        <v>111050.12465283972</v>
      </c>
      <c r="G148" s="25">
        <f>INDEX('Sub misuse services - current'!$N$6:$N$157,MATCH(C148,'Sub misuse services - current'!$B$6:$B$157,0))</f>
        <v>101923.84597717787</v>
      </c>
      <c r="H148" s="73">
        <f>(E148*'Spend weights'!$B$5)+('Wtd pops data updates &amp; new SMR'!F148*'Spend weights'!$B$6)+('Wtd pops data updates &amp; new SMR'!G148*SUM('Spend weights'!$B$7:$B$9))</f>
        <v>105821.7252523249</v>
      </c>
      <c r="I148" s="25">
        <f>INDEX('SMR&lt;75 &amp; MFF wtd pop'!$E$5:$E$156,MATCH(C148,'SMR&lt;75 &amp; MFF wtd pop'!$B$5:$B$156,0))</f>
        <v>153380.72399999999</v>
      </c>
      <c r="J148" s="67">
        <f t="shared" si="4"/>
        <v>1.9233392137632884E-3</v>
      </c>
      <c r="K148" s="68">
        <f t="shared" si="5"/>
        <v>1.2539640990110912E-3</v>
      </c>
    </row>
    <row r="149" spans="1:11" x14ac:dyDescent="0.25">
      <c r="A149" s="1" t="s">
        <v>14092</v>
      </c>
      <c r="B149" s="1" t="s">
        <v>440</v>
      </c>
      <c r="C149" s="1" t="s">
        <v>441</v>
      </c>
      <c r="D149" s="1" t="s">
        <v>442</v>
      </c>
      <c r="E149" s="24">
        <f>INDEX('Age-gender adjustments'!$G$5:$G$156,MATCH(C149,'Age-gender adjustments'!$B$5:$B$156,0))</f>
        <v>196806.03022889679</v>
      </c>
      <c r="F149" s="25">
        <f>INDEX('Age-gender adjustments'!$H$5:$H$156,MATCH(C149,'Age-gender adjustments'!$B$5:$B$156,0))</f>
        <v>206704.22385546591</v>
      </c>
      <c r="G149" s="25">
        <f>INDEX('Sub misuse services - current'!$N$6:$N$157,MATCH(C149,'Sub misuse services - current'!$B$6:$B$157,0))</f>
        <v>210609.12202325775</v>
      </c>
      <c r="H149" s="73">
        <f>(E149*'Spend weights'!$B$5)+('Wtd pops data updates &amp; new SMR'!F149*'Spend weights'!$B$6)+('Wtd pops data updates &amp; new SMR'!G149*SUM('Spend weights'!$B$7:$B$9))</f>
        <v>205022.31929008084</v>
      </c>
      <c r="I149" s="25">
        <f>INDEX('SMR&lt;75 &amp; MFF wtd pop'!$E$5:$E$156,MATCH(C149,'SMR&lt;75 &amp; MFF wtd pop'!$B$5:$B$156,0))</f>
        <v>222298.89000000004</v>
      </c>
      <c r="J149" s="67">
        <f t="shared" si="4"/>
        <v>3.7263375308525938E-3</v>
      </c>
      <c r="K149" s="68">
        <f t="shared" si="5"/>
        <v>1.676273566121987E-3</v>
      </c>
    </row>
    <row r="150" spans="1:11" x14ac:dyDescent="0.25">
      <c r="A150" s="1" t="s">
        <v>14092</v>
      </c>
      <c r="B150" s="1" t="s">
        <v>443</v>
      </c>
      <c r="C150" s="1" t="s">
        <v>444</v>
      </c>
      <c r="D150" s="1" t="s">
        <v>445</v>
      </c>
      <c r="E150" s="24">
        <f>INDEX('Age-gender adjustments'!$G$5:$G$156,MATCH(C150,'Age-gender adjustments'!$B$5:$B$156,0))</f>
        <v>368921.31067593402</v>
      </c>
      <c r="F150" s="25">
        <f>INDEX('Age-gender adjustments'!$H$5:$H$156,MATCH(C150,'Age-gender adjustments'!$B$5:$B$156,0))</f>
        <v>400618.22670385346</v>
      </c>
      <c r="G150" s="25">
        <f>INDEX('Sub misuse services - current'!$N$6:$N$157,MATCH(C150,'Sub misuse services - current'!$B$6:$B$157,0))</f>
        <v>377868.07667609403</v>
      </c>
      <c r="H150" s="73">
        <f>(E150*'Spend weights'!$B$5)+('Wtd pops data updates &amp; new SMR'!F150*'Spend weights'!$B$6)+('Wtd pops data updates &amp; new SMR'!G150*SUM('Spend weights'!$B$7:$B$9))</f>
        <v>384076.42140108976</v>
      </c>
      <c r="I150" s="25">
        <f>INDEX('SMR&lt;75 &amp; MFF wtd pop'!$E$5:$E$156,MATCH(C150,'SMR&lt;75 &amp; MFF wtd pop'!$B$5:$B$156,0))</f>
        <v>555669.98900000006</v>
      </c>
      <c r="J150" s="67">
        <f t="shared" si="4"/>
        <v>6.9806955103140318E-3</v>
      </c>
      <c r="K150" s="68">
        <f t="shared" si="5"/>
        <v>1.2562664258468764E-3</v>
      </c>
    </row>
    <row r="151" spans="1:11" x14ac:dyDescent="0.25">
      <c r="A151" s="1" t="s">
        <v>14092</v>
      </c>
      <c r="B151" s="1" t="s">
        <v>446</v>
      </c>
      <c r="C151" s="1" t="s">
        <v>447</v>
      </c>
      <c r="D151" s="1" t="s">
        <v>448</v>
      </c>
      <c r="E151" s="24">
        <f>INDEX('Age-gender adjustments'!$G$5:$G$156,MATCH(C151,'Age-gender adjustments'!$B$5:$B$156,0))</f>
        <v>714.62027676897742</v>
      </c>
      <c r="F151" s="25">
        <f>INDEX('Age-gender adjustments'!$H$5:$H$156,MATCH(C151,'Age-gender adjustments'!$B$5:$B$156,0))</f>
        <v>764.8277309727473</v>
      </c>
      <c r="G151" s="25">
        <f>INDEX('Sub misuse services - current'!$N$6:$N$157,MATCH(C151,'Sub misuse services - current'!$B$6:$B$157,0))</f>
        <v>1020.7183540594036</v>
      </c>
      <c r="H151" s="73">
        <f>(E151*'Spend weights'!$B$5)+('Wtd pops data updates &amp; new SMR'!F151*'Spend weights'!$B$6)+('Wtd pops data updates &amp; new SMR'!G151*SUM('Spend weights'!$B$7:$B$9))</f>
        <v>831.00159308348464</v>
      </c>
      <c r="I151" s="25">
        <f>INDEX('SMR&lt;75 &amp; MFF wtd pop'!$E$5:$E$156,MATCH(C151,'SMR&lt;75 &amp; MFF wtd pop'!$B$5:$B$156,0))</f>
        <v>2156.8959999999997</v>
      </c>
      <c r="J151" s="67">
        <f t="shared" si="4"/>
        <v>1.5103684492633188E-5</v>
      </c>
      <c r="K151" s="68">
        <f t="shared" si="5"/>
        <v>7.0025093897124345E-4</v>
      </c>
    </row>
    <row r="152" spans="1:11" x14ac:dyDescent="0.25">
      <c r="A152" s="1" t="s">
        <v>14092</v>
      </c>
      <c r="B152" s="1" t="s">
        <v>449</v>
      </c>
      <c r="C152" s="1" t="s">
        <v>450</v>
      </c>
      <c r="D152" s="1" t="s">
        <v>451</v>
      </c>
      <c r="E152" s="24">
        <f>INDEX('Age-gender adjustments'!$G$5:$G$156,MATCH(C152,'Age-gender adjustments'!$B$5:$B$156,0))</f>
        <v>322095.67809580103</v>
      </c>
      <c r="F152" s="25">
        <f>INDEX('Age-gender adjustments'!$H$5:$H$156,MATCH(C152,'Age-gender adjustments'!$B$5:$B$156,0))</f>
        <v>363552.36036091635</v>
      </c>
      <c r="G152" s="25">
        <f>INDEX('Sub misuse services - current'!$N$6:$N$157,MATCH(C152,'Sub misuse services - current'!$B$6:$B$157,0))</f>
        <v>299171.07655471103</v>
      </c>
      <c r="H152" s="73">
        <f>(E152*'Spend weights'!$B$5)+('Wtd pops data updates &amp; new SMR'!F152*'Spend weights'!$B$6)+('Wtd pops data updates &amp; new SMR'!G152*SUM('Spend weights'!$B$7:$B$9))</f>
        <v>330960.24765267578</v>
      </c>
      <c r="I152" s="25">
        <f>INDEX('SMR&lt;75 &amp; MFF wtd pop'!$E$5:$E$156,MATCH(C152,'SMR&lt;75 &amp; MFF wtd pop'!$B$5:$B$156,0))</f>
        <v>487190.60100000002</v>
      </c>
      <c r="J152" s="67">
        <f t="shared" si="4"/>
        <v>6.0152943168275902E-3</v>
      </c>
      <c r="K152" s="68">
        <f t="shared" si="5"/>
        <v>1.2346901406719852E-3</v>
      </c>
    </row>
    <row r="153" spans="1:11" x14ac:dyDescent="0.25">
      <c r="A153" s="1" t="s">
        <v>14092</v>
      </c>
      <c r="B153" s="1" t="s">
        <v>452</v>
      </c>
      <c r="C153" s="1" t="s">
        <v>453</v>
      </c>
      <c r="D153" s="1" t="s">
        <v>454</v>
      </c>
      <c r="E153" s="24">
        <f>INDEX('Age-gender adjustments'!$G$5:$G$156,MATCH(C153,'Age-gender adjustments'!$B$5:$B$156,0))</f>
        <v>474116.99723644002</v>
      </c>
      <c r="F153" s="25">
        <f>INDEX('Age-gender adjustments'!$H$5:$H$156,MATCH(C153,'Age-gender adjustments'!$B$5:$B$156,0))</f>
        <v>521288.54065730196</v>
      </c>
      <c r="G153" s="25">
        <f>INDEX('Sub misuse services - current'!$N$6:$N$157,MATCH(C153,'Sub misuse services - current'!$B$6:$B$157,0))</f>
        <v>454370.82149258512</v>
      </c>
      <c r="H153" s="73">
        <f>(E153*'Spend weights'!$B$5)+('Wtd pops data updates &amp; new SMR'!F153*'Spend weights'!$B$6)+('Wtd pops data updates &amp; new SMR'!G153*SUM('Spend weights'!$B$7:$B$9))</f>
        <v>486209.32081214967</v>
      </c>
      <c r="I153" s="25">
        <f>INDEX('SMR&lt;75 &amp; MFF wtd pop'!$E$5:$E$156,MATCH(C153,'SMR&lt;75 &amp; MFF wtd pop'!$B$5:$B$156,0))</f>
        <v>768456.72799999989</v>
      </c>
      <c r="J153" s="67">
        <f t="shared" si="4"/>
        <v>8.8369892910499237E-3</v>
      </c>
      <c r="K153" s="68">
        <f t="shared" si="5"/>
        <v>1.1499657650274257E-3</v>
      </c>
    </row>
    <row r="154" spans="1:11" x14ac:dyDescent="0.25">
      <c r="A154" s="1" t="s">
        <v>14092</v>
      </c>
      <c r="B154" s="1" t="s">
        <v>455</v>
      </c>
      <c r="C154" s="1" t="s">
        <v>456</v>
      </c>
      <c r="D154" s="1" t="s">
        <v>457</v>
      </c>
      <c r="E154" s="24">
        <f>INDEX('Age-gender adjustments'!$G$5:$G$156,MATCH(C154,'Age-gender adjustments'!$B$5:$B$156,0))</f>
        <v>220559.98761499859</v>
      </c>
      <c r="F154" s="25">
        <f>INDEX('Age-gender adjustments'!$H$5:$H$156,MATCH(C154,'Age-gender adjustments'!$B$5:$B$156,0))</f>
        <v>263943.79488798045</v>
      </c>
      <c r="G154" s="25">
        <f>INDEX('Sub misuse services - current'!$N$6:$N$157,MATCH(C154,'Sub misuse services - current'!$B$6:$B$157,0))</f>
        <v>262316.74885362375</v>
      </c>
      <c r="H154" s="73">
        <f>(E154*'Spend weights'!$B$5)+('Wtd pops data updates &amp; new SMR'!F154*'Spend weights'!$B$6)+('Wtd pops data updates &amp; new SMR'!G154*SUM('Spend weights'!$B$7:$B$9))</f>
        <v>250641.30273893708</v>
      </c>
      <c r="I154" s="25">
        <f>INDEX('SMR&lt;75 &amp; MFF wtd pop'!$E$5:$E$156,MATCH(C154,'SMR&lt;75 &amp; MFF wtd pop'!$B$5:$B$156,0))</f>
        <v>419550.85499999992</v>
      </c>
      <c r="J154" s="67">
        <f t="shared" si="4"/>
        <v>4.5554752107570895E-3</v>
      </c>
      <c r="K154" s="68">
        <f t="shared" si="5"/>
        <v>1.0857980996742554E-3</v>
      </c>
    </row>
    <row r="155" spans="1:11" x14ac:dyDescent="0.25">
      <c r="A155" s="1" t="s">
        <v>14092</v>
      </c>
      <c r="B155" s="1" t="s">
        <v>458</v>
      </c>
      <c r="C155" s="1" t="s">
        <v>459</v>
      </c>
      <c r="D155" s="1" t="s">
        <v>460</v>
      </c>
      <c r="E155" s="24">
        <f>INDEX('Age-gender adjustments'!$G$5:$G$156,MATCH(C155,'Age-gender adjustments'!$B$5:$B$156,0))</f>
        <v>443196.37771594891</v>
      </c>
      <c r="F155" s="25">
        <f>INDEX('Age-gender adjustments'!$H$5:$H$156,MATCH(C155,'Age-gender adjustments'!$B$5:$B$156,0))</f>
        <v>476644.3891817914</v>
      </c>
      <c r="G155" s="25">
        <f>INDEX('Sub misuse services - current'!$N$6:$N$157,MATCH(C155,'Sub misuse services - current'!$B$6:$B$157,0))</f>
        <v>454226.71160438727</v>
      </c>
      <c r="H155" s="73">
        <f>(E155*'Spend weights'!$B$5)+('Wtd pops data updates &amp; new SMR'!F155*'Spend weights'!$B$6)+('Wtd pops data updates &amp; new SMR'!G155*SUM('Spend weights'!$B$7:$B$9))</f>
        <v>459691.64399328991</v>
      </c>
      <c r="I155" s="25">
        <f>INDEX('SMR&lt;75 &amp; MFF wtd pop'!$E$5:$E$156,MATCH(C155,'SMR&lt;75 &amp; MFF wtd pop'!$B$5:$B$156,0))</f>
        <v>618199.64399999985</v>
      </c>
      <c r="J155" s="67">
        <f t="shared" si="4"/>
        <v>8.3550231582732882E-3</v>
      </c>
      <c r="K155" s="68">
        <f t="shared" si="5"/>
        <v>1.3515088918869211E-3</v>
      </c>
    </row>
    <row r="156" spans="1:11" ht="13.8" thickBot="1" x14ac:dyDescent="0.3">
      <c r="A156" s="1" t="s">
        <v>14092</v>
      </c>
      <c r="B156" s="1" t="s">
        <v>461</v>
      </c>
      <c r="C156" s="1" t="s">
        <v>462</v>
      </c>
      <c r="D156" s="1" t="s">
        <v>463</v>
      </c>
      <c r="E156" s="27">
        <f>INDEX('Age-gender adjustments'!$G$5:$G$156,MATCH(C156,'Age-gender adjustments'!$B$5:$B$156,0))</f>
        <v>338289.34025917476</v>
      </c>
      <c r="F156" s="28">
        <f>INDEX('Age-gender adjustments'!$H$5:$H$156,MATCH(C156,'Age-gender adjustments'!$B$5:$B$156,0))</f>
        <v>383597.33276943263</v>
      </c>
      <c r="G156" s="28">
        <f>INDEX('Sub misuse services - current'!$N$6:$N$157,MATCH(C156,'Sub misuse services - current'!$B$6:$B$157,0))</f>
        <v>351745.54516654904</v>
      </c>
      <c r="H156" s="74">
        <f>(E156*'Spend weights'!$B$5)+('Wtd pops data updates &amp; new SMR'!F156*'Spend weights'!$B$6)+('Wtd pops data updates &amp; new SMR'!G156*SUM('Spend weights'!$B$7:$B$9))</f>
        <v>360163.50216240849</v>
      </c>
      <c r="I156" s="28">
        <f>INDEX('SMR&lt;75 &amp; MFF wtd pop'!$E$5:$E$156,MATCH(C156,'SMR&lt;75 &amp; MFF wtd pop'!$B$5:$B$156,0))</f>
        <v>546953.55700000003</v>
      </c>
      <c r="J156" s="69">
        <f t="shared" si="4"/>
        <v>6.546071569174877E-3</v>
      </c>
      <c r="K156" s="70">
        <f t="shared" si="5"/>
        <v>1.1968240237945607E-3</v>
      </c>
    </row>
    <row r="158" spans="1:11" s="4" customFormat="1" x14ac:dyDescent="0.25">
      <c r="D158" s="4" t="s">
        <v>0</v>
      </c>
      <c r="E158" s="40">
        <f>SUM(E5:E156)</f>
        <v>55019792.917999886</v>
      </c>
      <c r="F158" s="40">
        <f t="shared" ref="F158:J158" si="6">SUM(F5:F156)</f>
        <v>55019792.91799996</v>
      </c>
      <c r="G158" s="40">
        <f t="shared" si="6"/>
        <v>55019792.917999975</v>
      </c>
      <c r="H158" s="40">
        <f t="shared" si="6"/>
        <v>55019792.917999916</v>
      </c>
      <c r="I158" s="40">
        <f t="shared" si="6"/>
        <v>55019792.918000013</v>
      </c>
      <c r="J158" s="43">
        <f t="shared" si="6"/>
        <v>1.0000000000000002</v>
      </c>
      <c r="K158" s="43"/>
    </row>
    <row r="160" spans="1:11" x14ac:dyDescent="0.25">
      <c r="C160" s="4" t="s">
        <v>14093</v>
      </c>
    </row>
    <row r="161" spans="2:14" x14ac:dyDescent="0.25">
      <c r="C161" s="26" t="s">
        <v>14084</v>
      </c>
      <c r="D161" s="26" t="s">
        <v>14094</v>
      </c>
      <c r="E161" s="25">
        <f>SUMIF($A$5:$A$156,C161,$E$5:$E$156)</f>
        <v>3133742.027589933</v>
      </c>
      <c r="F161" s="25">
        <f>SUMIF($A$5:$A$156,C161,$F$5:$F$156)</f>
        <v>3114833.1367009445</v>
      </c>
      <c r="G161" s="25">
        <f>SUMIF($A$5:$A$156,C161,$G$5:$G$156)</f>
        <v>3202228.5583001589</v>
      </c>
      <c r="H161" s="25">
        <f>SUMIF($A$5:$A$156,C161,$H$5:$H$156)</f>
        <v>3148061.636827861</v>
      </c>
      <c r="I161" s="25">
        <f>SUMIF($A$5:$A$156,C161,$I$5:$I$156)</f>
        <v>2631567.0890000002</v>
      </c>
      <c r="J161" s="67">
        <f t="shared" ref="J161:J169" si="7">H161/$H$158</f>
        <v>5.7216893591723453E-2</v>
      </c>
      <c r="K161" s="67">
        <f t="shared" ref="K161:K169" si="8">J161/I161*100000</f>
        <v>2.1742517540552599E-3</v>
      </c>
    </row>
    <row r="162" spans="2:14" x14ac:dyDescent="0.25">
      <c r="C162" s="26" t="s">
        <v>14085</v>
      </c>
      <c r="D162" s="26" t="s">
        <v>14095</v>
      </c>
      <c r="E162" s="25">
        <f t="shared" ref="E162:E169" si="9">SUMIF($A$5:$A$156,C162,$E$5:$E$156)</f>
        <v>9323794.2068279013</v>
      </c>
      <c r="F162" s="25">
        <f t="shared" ref="F162:F169" si="10">SUMIF($A$5:$A$156,C162,$F$5:$F$156)</f>
        <v>9274841.1774786711</v>
      </c>
      <c r="G162" s="25">
        <f t="shared" ref="G162:G169" si="11">SUMIF($A$5:$A$156,C162,$G$5:$G$156)</f>
        <v>9250195.3185910005</v>
      </c>
      <c r="H162" s="25">
        <f t="shared" ref="H162:H169" si="12">SUMIF($A$5:$A$156,C162,$H$5:$H$156)</f>
        <v>9281471.5583005436</v>
      </c>
      <c r="I162" s="25">
        <f t="shared" ref="I162:I169" si="13">SUMIF($A$5:$A$156,C162,$I$5:$I$156)</f>
        <v>7181790.6879999992</v>
      </c>
      <c r="J162" s="67">
        <f t="shared" si="7"/>
        <v>0.16869332045893756</v>
      </c>
      <c r="K162" s="67">
        <f t="shared" si="8"/>
        <v>2.3489033277007917E-3</v>
      </c>
    </row>
    <row r="163" spans="2:14" x14ac:dyDescent="0.25">
      <c r="C163" s="26" t="s">
        <v>14086</v>
      </c>
      <c r="D163" s="26" t="s">
        <v>14096</v>
      </c>
      <c r="E163" s="25">
        <f t="shared" si="9"/>
        <v>5997700.5903194221</v>
      </c>
      <c r="F163" s="25">
        <f t="shared" si="10"/>
        <v>5943692.4570639506</v>
      </c>
      <c r="G163" s="25">
        <f t="shared" si="11"/>
        <v>6182864.3363605049</v>
      </c>
      <c r="H163" s="25">
        <f t="shared" si="12"/>
        <v>6035294.0890727499</v>
      </c>
      <c r="I163" s="25">
        <f t="shared" si="13"/>
        <v>5423616.7899999991</v>
      </c>
      <c r="J163" s="67">
        <f t="shared" si="7"/>
        <v>0.10969314439382927</v>
      </c>
      <c r="K163" s="67">
        <f t="shared" si="8"/>
        <v>2.0225091233598987E-3</v>
      </c>
    </row>
    <row r="164" spans="2:14" x14ac:dyDescent="0.25">
      <c r="C164" s="26" t="s">
        <v>14087</v>
      </c>
      <c r="D164" s="26" t="s">
        <v>14097</v>
      </c>
      <c r="E164" s="25">
        <f t="shared" si="9"/>
        <v>4534742.3313722378</v>
      </c>
      <c r="F164" s="25">
        <f t="shared" si="10"/>
        <v>4540350.2974243164</v>
      </c>
      <c r="G164" s="25">
        <f t="shared" si="11"/>
        <v>4354923.5787422834</v>
      </c>
      <c r="H164" s="25">
        <f t="shared" si="12"/>
        <v>4480021.7677803412</v>
      </c>
      <c r="I164" s="25">
        <f t="shared" si="13"/>
        <v>4682399.6579999998</v>
      </c>
      <c r="J164" s="67">
        <f t="shared" si="7"/>
        <v>8.1425638487175891E-2</v>
      </c>
      <c r="K164" s="67">
        <f t="shared" si="8"/>
        <v>1.7389724165910976E-3</v>
      </c>
    </row>
    <row r="165" spans="2:14" x14ac:dyDescent="0.25">
      <c r="C165" s="26" t="s">
        <v>14088</v>
      </c>
      <c r="D165" s="26" t="s">
        <v>14098</v>
      </c>
      <c r="E165" s="25">
        <f t="shared" si="9"/>
        <v>5863131.831771832</v>
      </c>
      <c r="F165" s="25">
        <f t="shared" si="10"/>
        <v>5928884.5272791516</v>
      </c>
      <c r="G165" s="25">
        <f t="shared" si="11"/>
        <v>5927821.0880791629</v>
      </c>
      <c r="H165" s="25">
        <f t="shared" si="12"/>
        <v>5909167.0161976628</v>
      </c>
      <c r="I165" s="25">
        <f t="shared" si="13"/>
        <v>5764141.3210000005</v>
      </c>
      <c r="J165" s="67">
        <f t="shared" si="7"/>
        <v>0.10740074985386683</v>
      </c>
      <c r="K165" s="67">
        <f t="shared" si="8"/>
        <v>1.8632567085505505E-3</v>
      </c>
    </row>
    <row r="166" spans="2:14" x14ac:dyDescent="0.25">
      <c r="C166" s="26" t="s">
        <v>14089</v>
      </c>
      <c r="D166" s="26" t="s">
        <v>14099</v>
      </c>
      <c r="E166" s="25">
        <f t="shared" si="9"/>
        <v>4740896.9211948607</v>
      </c>
      <c r="F166" s="25">
        <f t="shared" si="10"/>
        <v>5056691.0818721829</v>
      </c>
      <c r="G166" s="25">
        <f t="shared" si="11"/>
        <v>4759462.8028792311</v>
      </c>
      <c r="H166" s="25">
        <f t="shared" si="12"/>
        <v>4869555.3571514161</v>
      </c>
      <c r="I166" s="25">
        <f t="shared" si="13"/>
        <v>6103389.1969999997</v>
      </c>
      <c r="J166" s="67">
        <f t="shared" si="7"/>
        <v>8.8505519539284275E-2</v>
      </c>
      <c r="K166" s="67">
        <f t="shared" si="8"/>
        <v>1.4501044695427159E-3</v>
      </c>
    </row>
    <row r="167" spans="2:14" x14ac:dyDescent="0.25">
      <c r="C167" s="26" t="s">
        <v>14090</v>
      </c>
      <c r="D167" s="26" t="s">
        <v>14100</v>
      </c>
      <c r="E167" s="25">
        <f t="shared" si="9"/>
        <v>9926709.0125118997</v>
      </c>
      <c r="F167" s="25">
        <f t="shared" si="10"/>
        <v>9193574.811084874</v>
      </c>
      <c r="G167" s="25">
        <f t="shared" si="11"/>
        <v>10018116.89969011</v>
      </c>
      <c r="H167" s="25">
        <f t="shared" si="12"/>
        <v>9670584.6876698099</v>
      </c>
      <c r="I167" s="25">
        <f t="shared" si="13"/>
        <v>8759017.2249999996</v>
      </c>
      <c r="J167" s="67">
        <f t="shared" si="7"/>
        <v>0.17576555953386813</v>
      </c>
      <c r="K167" s="67">
        <f t="shared" si="8"/>
        <v>2.0066812864826642E-3</v>
      </c>
    </row>
    <row r="168" spans="2:14" x14ac:dyDescent="0.25">
      <c r="C168" s="26" t="s">
        <v>14091</v>
      </c>
      <c r="D168" s="26" t="s">
        <v>14101</v>
      </c>
      <c r="E168" s="25">
        <f t="shared" si="9"/>
        <v>7308141.0650506737</v>
      </c>
      <c r="F168" s="25">
        <f t="shared" si="10"/>
        <v>7649829.3253736775</v>
      </c>
      <c r="G168" s="25">
        <f t="shared" si="11"/>
        <v>6882738.289436494</v>
      </c>
      <c r="H168" s="25">
        <f t="shared" si="12"/>
        <v>7306380.0257432153</v>
      </c>
      <c r="I168" s="25">
        <f t="shared" si="13"/>
        <v>8990674.1619999986</v>
      </c>
      <c r="J168" s="67">
        <f t="shared" si="7"/>
        <v>0.13279548392034946</v>
      </c>
      <c r="K168" s="67">
        <f t="shared" si="8"/>
        <v>1.4770358877159969E-3</v>
      </c>
    </row>
    <row r="169" spans="2:14" x14ac:dyDescent="0.25">
      <c r="C169" s="26" t="s">
        <v>14092</v>
      </c>
      <c r="D169" s="26" t="s">
        <v>14102</v>
      </c>
      <c r="E169" s="25">
        <f t="shared" si="9"/>
        <v>4190934.9313611398</v>
      </c>
      <c r="F169" s="25">
        <f t="shared" si="10"/>
        <v>4317096.1037221886</v>
      </c>
      <c r="G169" s="25">
        <f t="shared" si="11"/>
        <v>4441442.0459210267</v>
      </c>
      <c r="H169" s="25">
        <f t="shared" si="12"/>
        <v>4319256.7792563476</v>
      </c>
      <c r="I169" s="25">
        <f t="shared" si="13"/>
        <v>5483196.7880000006</v>
      </c>
      <c r="J169" s="67">
        <f t="shared" si="7"/>
        <v>7.8503690220965691E-2</v>
      </c>
      <c r="K169" s="67">
        <f t="shared" si="8"/>
        <v>1.4317138934858465E-3</v>
      </c>
    </row>
    <row r="171" spans="2:14" s="4" customFormat="1" x14ac:dyDescent="0.25">
      <c r="D171" s="4" t="s">
        <v>0</v>
      </c>
      <c r="E171" s="40">
        <f>SUM(E161:E169)</f>
        <v>55019792.917999901</v>
      </c>
      <c r="F171" s="40">
        <f t="shared" ref="F171:I171" si="14">SUM(F161:F169)</f>
        <v>55019792.917999953</v>
      </c>
      <c r="G171" s="40">
        <f t="shared" si="14"/>
        <v>55019792.917999975</v>
      </c>
      <c r="H171" s="40">
        <f t="shared" si="14"/>
        <v>55019792.917999938</v>
      </c>
      <c r="I171" s="40">
        <f t="shared" si="14"/>
        <v>55019792.917999998</v>
      </c>
      <c r="J171" s="44">
        <f>SUM(J161:J169)</f>
        <v>1.0000000000000004</v>
      </c>
    </row>
    <row r="172" spans="2:14" s="4" customFormat="1" x14ac:dyDescent="0.25">
      <c r="E172" s="40"/>
      <c r="F172" s="40"/>
      <c r="G172" s="40"/>
      <c r="H172" s="40"/>
      <c r="I172" s="40"/>
      <c r="J172" s="44"/>
    </row>
    <row r="173" spans="2:14" x14ac:dyDescent="0.25">
      <c r="B173" s="4" t="s">
        <v>14114</v>
      </c>
    </row>
    <row r="174" spans="2:14" ht="26.25" customHeight="1" x14ac:dyDescent="0.25">
      <c r="B174" s="310" t="s">
        <v>22034</v>
      </c>
      <c r="C174" s="311"/>
      <c r="D174" s="311"/>
      <c r="E174" s="311"/>
      <c r="F174" s="311"/>
      <c r="G174" s="311"/>
      <c r="H174" s="311"/>
      <c r="I174" s="311"/>
      <c r="J174" s="311"/>
      <c r="K174" s="311"/>
      <c r="L174" s="311"/>
      <c r="M174" s="311"/>
      <c r="N174" s="312"/>
    </row>
    <row r="175" spans="2:14" ht="26.25" customHeight="1" x14ac:dyDescent="0.25">
      <c r="B175" s="310" t="s">
        <v>22033</v>
      </c>
      <c r="C175" s="311"/>
      <c r="D175" s="311"/>
      <c r="E175" s="311"/>
      <c r="F175" s="311"/>
      <c r="G175" s="311"/>
      <c r="H175" s="311"/>
      <c r="I175" s="311"/>
      <c r="J175" s="311"/>
      <c r="K175" s="311"/>
      <c r="L175" s="311"/>
      <c r="M175" s="311"/>
      <c r="N175" s="312"/>
    </row>
    <row r="176" spans="2:14" ht="26.25" customHeight="1" x14ac:dyDescent="0.25">
      <c r="B176" s="310" t="s">
        <v>22035</v>
      </c>
      <c r="C176" s="311"/>
      <c r="D176" s="311"/>
      <c r="E176" s="311"/>
      <c r="F176" s="311"/>
      <c r="G176" s="311"/>
      <c r="H176" s="311"/>
      <c r="I176" s="311"/>
      <c r="J176" s="311"/>
      <c r="K176" s="311"/>
      <c r="L176" s="311"/>
      <c r="M176" s="311"/>
      <c r="N176" s="312"/>
    </row>
    <row r="177" spans="2:14" x14ac:dyDescent="0.25">
      <c r="B177" s="316" t="s">
        <v>22027</v>
      </c>
      <c r="C177" s="317"/>
      <c r="D177" s="317"/>
      <c r="E177" s="317"/>
      <c r="F177" s="317"/>
      <c r="G177" s="317"/>
      <c r="H177" s="317"/>
      <c r="I177" s="317"/>
      <c r="J177" s="317"/>
      <c r="K177" s="317"/>
      <c r="L177" s="317"/>
      <c r="M177" s="317"/>
      <c r="N177" s="318"/>
    </row>
    <row r="178" spans="2:14" x14ac:dyDescent="0.25">
      <c r="B178" s="4"/>
    </row>
    <row r="179" spans="2:14" x14ac:dyDescent="0.25">
      <c r="B179" s="4"/>
    </row>
    <row r="180" spans="2:14" x14ac:dyDescent="0.25">
      <c r="B180" s="4"/>
    </row>
    <row r="181" spans="2:14" x14ac:dyDescent="0.25">
      <c r="B181" s="4"/>
    </row>
    <row r="182" spans="2:14" x14ac:dyDescent="0.25">
      <c r="B182" s="4"/>
    </row>
  </sheetData>
  <mergeCells count="4">
    <mergeCell ref="B174:N174"/>
    <mergeCell ref="B175:N175"/>
    <mergeCell ref="B176:N176"/>
    <mergeCell ref="B177:N17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Contents</vt:lpstr>
      <vt:lpstr>Final 2016-17 wtd pops</vt:lpstr>
      <vt:lpstr>Sub misuse services - new (a)</vt:lpstr>
      <vt:lpstr>Sub misuse services - new (b)</vt:lpstr>
      <vt:lpstr>Sexual health services - new</vt:lpstr>
      <vt:lpstr>Children under 5 - new</vt:lpstr>
      <vt:lpstr>Wtd pops new sub mis &amp; new SH</vt:lpstr>
      <vt:lpstr>Wtd pops new sub misuse</vt:lpstr>
      <vt:lpstr>Wtd pops data updates &amp; new SMR</vt:lpstr>
      <vt:lpstr>Sub misuse services - current</vt:lpstr>
      <vt:lpstr>Age-gender adjustments</vt:lpstr>
      <vt:lpstr>SMR&lt;75 &amp; MFF wtd pop</vt:lpstr>
      <vt:lpstr>SMR&lt;75 by MSOA 16gps 10-1wt</vt:lpstr>
      <vt:lpstr>Spend weights</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Burrows, Jeremy</dc:creator>
  <cp:lastModifiedBy>Timms, Mitchell</cp:lastModifiedBy>
  <cp:lastPrinted>2014-06-27T13:52:35Z</cp:lastPrinted>
  <dcterms:created xsi:type="dcterms:W3CDTF">2014-06-04T12:28:24Z</dcterms:created>
  <dcterms:modified xsi:type="dcterms:W3CDTF">2015-10-16T10:53:22Z</dcterms:modified>
</cp:coreProperties>
</file>